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7.xml" ContentType="application/vnd.ms-excel.controlproperties+xml"/>
  <Override PartName="/xl/drawings/drawing10.xml" ContentType="application/vnd.openxmlformats-officedocument.drawing+xml"/>
  <Override PartName="/xl/activeX/activeX1.xml" ContentType="application/vnd.ms-office.activeX+xml"/>
  <Override PartName="/xl/activeX/activeX1.bin" ContentType="application/vnd.ms-office.activeX"/>
  <Override PartName="/xl/drawings/drawing1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13.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4.xml" ContentType="application/vnd.openxmlformats-officedocument.drawing+xml"/>
  <Override PartName="/xl/ctrlProps/ctrlProp18.xml" ContentType="application/vnd.ms-excel.controlproperties+xml"/>
  <Override PartName="/xl/drawings/drawing1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8.xml" ContentType="application/vnd.openxmlformats-officedocument.drawing+xml"/>
  <Override PartName="/xl/activeX/activeX2.xml" ContentType="application/vnd.ms-office.activeX+xml"/>
  <Override PartName="/xl/activeX/activeX2.bin" ContentType="application/vnd.ms-office.activeX"/>
  <Override PartName="/xl/drawings/drawing19.xml" ContentType="application/vnd.openxmlformats-officedocument.drawing+xml"/>
  <Override PartName="/xl/drawings/drawing20.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1.xml" ContentType="application/vnd.openxmlformats-officedocument.spreadsheetml.table+xml"/>
  <Override PartName="/xl/drawings/drawing21.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2.xml" ContentType="application/vnd.openxmlformats-officedocument.drawing+xml"/>
  <Override PartName="/xl/ctrlProps/ctrlProp36.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53222"/>
  <mc:AlternateContent xmlns:mc="http://schemas.openxmlformats.org/markup-compatibility/2006">
    <mc:Choice Requires="x15">
      <x15ac:absPath xmlns:x15ac="http://schemas.microsoft.com/office/spreadsheetml/2010/11/ac" url="C:\Users\toshiba\Downloads\"/>
    </mc:Choice>
  </mc:AlternateContent>
  <bookViews>
    <workbookView xWindow="0" yWindow="0" windowWidth="20490" windowHeight="8805" tabRatio="741" firstSheet="12" activeTab="14"/>
  </bookViews>
  <sheets>
    <sheet name="TİFDRUK BASKI_DEĞ_FORM" sheetId="17" state="hidden" r:id="rId1"/>
    <sheet name="FLEKSO BASKI_DEĞ_FORM" sheetId="16" state="hidden" r:id="rId2"/>
    <sheet name="OFSET BASKI_DEĞ_FORM" sheetId="15" state="hidden" r:id="rId3"/>
    <sheet name="BASKI SONRASI_DEĞ_FORM" sheetId="14" state="hidden" r:id="rId4"/>
    <sheet name="BASKI ONCESİ_DEĞ_FORM" sheetId="13" state="hidden" r:id="rId5"/>
    <sheet name="SERİGRA_DEĞ_FORM" sheetId="12" state="hidden" r:id="rId6"/>
    <sheet name="tatilgunleray" sheetId="6" state="hidden" r:id="rId7"/>
    <sheet name="ustalık_telafi_deger_2" sheetId="19" state="hidden" r:id="rId8"/>
    <sheet name="AYLIK" sheetId="5" state="hidden" r:id="rId9"/>
    <sheet name="ÖĞRETMEN (2)" sheetId="30" r:id="rId10"/>
    <sheet name="AYLIK2 BOŞ" sheetId="29" state="hidden" r:id="rId11"/>
    <sheet name="AYLIK BOŞ" sheetId="28" state="hidden" r:id="rId12"/>
    <sheet name="DEĞERLENDİRME FORMU2" sheetId="23" r:id="rId13"/>
    <sheet name="ÖĞRETMEN RAPORU (2)" sheetId="25" state="hidden" r:id="rId14"/>
    <sheet name="ANASAYFA" sheetId="9" r:id="rId15"/>
    <sheet name="VERİ TABANI" sheetId="1" r:id="rId16"/>
    <sheet name="AYLIK2" sheetId="10" state="hidden" r:id="rId17"/>
    <sheet name="ÖĞRETMEN" sheetId="8" r:id="rId18"/>
    <sheet name="AYLIK3" sheetId="24" state="hidden" r:id="rId19"/>
    <sheet name="AYLIK ZİYARET" sheetId="20" r:id="rId20"/>
    <sheet name="DEGERLENDİR" sheetId="22" state="hidden" r:id="rId21"/>
    <sheet name="DEĞERLENDİRME FORMU" sheetId="7" r:id="rId22"/>
    <sheet name="ÖĞRETMEN RAPORU" sheetId="21" r:id="rId23"/>
    <sheet name="ÖĞRETMENLİSTESİ" sheetId="3" r:id="rId24"/>
    <sheet name="SINIF GÜNLER" sheetId="4" r:id="rId25"/>
    <sheet name="öğrenci tanıma formu" sheetId="26" r:id="rId26"/>
    <sheet name="Sayfa1" sheetId="27" r:id="rId27"/>
    <sheet name="ustalık_telafi_deger_1" sheetId="18" state="hidden" r:id="rId28"/>
    <sheet name="tatilgunleray2" sheetId="11" state="hidden" r:id="rId29"/>
  </sheets>
  <definedNames>
    <definedName name="_FilterDatabase" localSheetId="24" hidden="1">'SINIF GÜNLER'!$A$1:$C$235</definedName>
    <definedName name="_FilterDatabase" localSheetId="15" hidden="1">'VERİ TABANI'!$A$1:$M$13132</definedName>
    <definedName name="_xlnm._FilterDatabase" localSheetId="15" hidden="1">'VERİ TABANI'!$A$1:$M$13132</definedName>
    <definedName name="AD_OGRTMEN">OFFSET(ÖĞRETMENLİSTESİ!$B1,0,0,MAX(ROW(ÖĞRETMENLİSTESİ!XFB:XFB)*(ÖĞRETMENLİSTESİ!XFB:XFB&lt;&gt;""))-1,1)</definedName>
    <definedName name="AY" localSheetId="11">'AYLIK BOŞ'!$BX$8</definedName>
    <definedName name="AY" localSheetId="10">'AYLIK2 BOŞ'!$BX$8</definedName>
    <definedName name="AY" localSheetId="18">AYLIK3!$BK$8</definedName>
    <definedName name="AY">AYLIK2!$BX$8</definedName>
    <definedName name="İŞYERİ_ADI">ANASAYFA!$C$5</definedName>
    <definedName name="LİSTE">'VERİ TABANI'!$A:$M</definedName>
    <definedName name="ÖGRT_LİSTE_BAŞLIK" localSheetId="11">#REF!</definedName>
    <definedName name="ÖGRT_LİSTE_BAŞLIK" localSheetId="16">#REF!</definedName>
    <definedName name="ÖGRT_LİSTE_BAŞLIK" localSheetId="10">#REF!</definedName>
    <definedName name="ÖGRT_LİSTE_BAŞLIK" localSheetId="18">#REF!</definedName>
    <definedName name="ÖGRT_LİSTE_BAŞLIK" localSheetId="4">#REF!</definedName>
    <definedName name="ÖGRT_LİSTE_BAŞLIK" localSheetId="3">#REF!</definedName>
    <definedName name="ÖGRT_LİSTE_BAŞLIK" localSheetId="1">#REF!</definedName>
    <definedName name="ÖGRT_LİSTE_BAŞLIK" localSheetId="2">#REF!</definedName>
    <definedName name="ÖGRT_LİSTE_BAŞLIK" localSheetId="0">#REF!</definedName>
    <definedName name="ÖĞRETMEN">ANASAYFA!$C$4</definedName>
    <definedName name="ÖĞRETMEN_LİSTE" localSheetId="9">'ÖĞRETMEN (2)'!$A$11:$N$742</definedName>
    <definedName name="ÖĞRETMEN_LİSTE">ÖĞRETMEN!$A$11:$N$742</definedName>
    <definedName name="Print_Area" localSheetId="14">ANASAYFA!$A$1:$M$54</definedName>
    <definedName name="Print_Area" localSheetId="8">AYLIK!$N$5:$BO$44</definedName>
    <definedName name="Print_Area" localSheetId="11">'AYLIK BOŞ'!$N$5:$BO$94</definedName>
    <definedName name="Print_Area" localSheetId="19">'AYLIK ZİYARET'!$A$1:$AH$30</definedName>
    <definedName name="Print_Area" localSheetId="16">AYLIK2!$N$5:$BO$94</definedName>
    <definedName name="Print_Area" localSheetId="10">'AYLIK2 BOŞ'!$N$5:$BO$94</definedName>
    <definedName name="Print_Area" localSheetId="18">AYLIK3!$A$5:$BB$95</definedName>
    <definedName name="Print_Area" localSheetId="4">'BASKI ONCESİ_DEĞ_FORM'!$A$1:$P$38</definedName>
    <definedName name="Print_Area" localSheetId="3">'BASKI SONRASI_DEĞ_FORM'!$A$1:$P$38</definedName>
    <definedName name="Print_Area" localSheetId="21">'DEĞERLENDİRME FORMU'!$A$6:$X$48</definedName>
    <definedName name="Print_Area" localSheetId="12">'DEĞERLENDİRME FORMU2'!$A$6:$X$48</definedName>
    <definedName name="Print_Area" localSheetId="1">'FLEKSO BASKI_DEĞ_FORM'!$A$1:$P$38</definedName>
    <definedName name="Print_Area" localSheetId="2">'OFSET BASKI_DEĞ_FORM'!$A$1:$P$38</definedName>
    <definedName name="Print_Area" localSheetId="17">ÖĞRETMEN!$A$1:$M$78</definedName>
    <definedName name="Print_Area" localSheetId="9">'ÖĞRETMEN (2)'!$A$1:$M$78</definedName>
    <definedName name="Print_Area" localSheetId="5">SERİGRA_DEĞ_FORM!$A$1:$P$38</definedName>
    <definedName name="Print_Area" localSheetId="0">'TİFDRUK BASKI_DEĞ_FORM'!$A$1:$P$38</definedName>
    <definedName name="Print_Area" localSheetId="27">ustalık_telafi_deger_1!$A$1:$Q$38</definedName>
    <definedName name="Print_Area" localSheetId="15">'VERİ TABANI'!$A$1:$M$8380</definedName>
    <definedName name="Print_Titles" localSheetId="19">'AYLIK ZİYARET'!$1:$8</definedName>
    <definedName name="Print_Titles" localSheetId="17">ÖĞRETMEN!$11:$11</definedName>
    <definedName name="Print_Titles" localSheetId="9">'ÖĞRETMEN (2)'!$11:$11</definedName>
    <definedName name="TATİL_GÜNLERİ" localSheetId="11">Tablo1[#All]</definedName>
    <definedName name="TATİL_GÜNLERİ" localSheetId="10">Tablo1[#All]</definedName>
    <definedName name="TATİL_GÜNLERİ" localSheetId="18">Tablo1[#All]</definedName>
    <definedName name="TATİL_GÜNLERİ" localSheetId="12">Tablo1[#All]</definedName>
    <definedName name="TATİL_GÜNLERİ" localSheetId="9">Tablo1[#All]</definedName>
    <definedName name="TATİL_GÜNLERİ" localSheetId="13">Tablo1[#All]</definedName>
    <definedName name="TATİL_GÜNLERİ">Tablo1[#All]</definedName>
    <definedName name="utresim">INDEX(ustalık_telafi_deger_2!$C$2:$C$10,MATCH(ustalık_telafi_deger_1!$R$5,ustalık_telafi_deger_2!$A$2:$A$9,0))</definedName>
    <definedName name="_xlnm.Print_Area" localSheetId="11">'AYLIK BOŞ'!$N$5:$BO$94</definedName>
    <definedName name="_xlnm.Print_Area" localSheetId="19">'AYLIK ZİYARET'!$A$1:$AH$49</definedName>
    <definedName name="_xlnm.Print_Area" localSheetId="16">AYLIK2!$N$5:$BO$94</definedName>
    <definedName name="_xlnm.Print_Area" localSheetId="10">'AYLIK2 BOŞ'!$N$5:$BO$94</definedName>
    <definedName name="_xlnm.Print_Area" localSheetId="18">AYLIK3!$A$5:$BB$95</definedName>
    <definedName name="_xlnm.Print_Area" localSheetId="21">'DEĞERLENDİRME FORMU'!$A$6:$X$48</definedName>
    <definedName name="_xlnm.Print_Area" localSheetId="12">'DEĞERLENDİRME FORMU2'!$A$6:$X$48</definedName>
    <definedName name="_xlnm.Print_Area" localSheetId="17">ÖĞRETMEN!$A$1:$M$72</definedName>
    <definedName name="_xlnm.Print_Area" localSheetId="9">'ÖĞRETMEN (2)'!$A$11:$L$142</definedName>
    <definedName name="_xlnm.Print_Area" localSheetId="22">'ÖĞRETMEN RAPORU'!$A$1:$G$37</definedName>
    <definedName name="_xlnm.Print_Area" localSheetId="13">'ÖĞRETMEN RAPORU (2)'!$A$1:$G$37</definedName>
    <definedName name="_xlnm.Print_Titles" localSheetId="19">'AYLIK ZİYARET'!$5:$9</definedName>
    <definedName name="_xlnm.Print_Titles" localSheetId="9">'ÖĞRETMEN (2)'!$11:$11</definedName>
    <definedName name="YIL">ANASAYFA!$C$6</definedName>
  </definedNames>
  <calcPr calcId="162913" iterateDelta="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528" i="30" l="1"/>
  <c r="T1527" i="30"/>
  <c r="T1526" i="30"/>
  <c r="T1525" i="30"/>
  <c r="T1524" i="30"/>
  <c r="T1523" i="30"/>
  <c r="T1522" i="30"/>
  <c r="T1521" i="30"/>
  <c r="T1520" i="30"/>
  <c r="T1519" i="30"/>
  <c r="T1518" i="30"/>
  <c r="T1517" i="30"/>
  <c r="T1516" i="30"/>
  <c r="T1515" i="30"/>
  <c r="T1514" i="30"/>
  <c r="T1513" i="30"/>
  <c r="T1512" i="30"/>
  <c r="T1511" i="30"/>
  <c r="T1510" i="30"/>
  <c r="T1509" i="30"/>
  <c r="T1508" i="30"/>
  <c r="T1507" i="30"/>
  <c r="T1506" i="30"/>
  <c r="T1505" i="30"/>
  <c r="T1504" i="30"/>
  <c r="T1503" i="30"/>
  <c r="T1502" i="30"/>
  <c r="T1501" i="30"/>
  <c r="T1500" i="30"/>
  <c r="T1499" i="30"/>
  <c r="T1498" i="30"/>
  <c r="T1497" i="30"/>
  <c r="T1496" i="30"/>
  <c r="T1495" i="30"/>
  <c r="T1494" i="30"/>
  <c r="T1493" i="30"/>
  <c r="T1492" i="30"/>
  <c r="T1491" i="30"/>
  <c r="T1490" i="30"/>
  <c r="T1489" i="30"/>
  <c r="T1488" i="30"/>
  <c r="T1487" i="30"/>
  <c r="T1486" i="30"/>
  <c r="T1485" i="30"/>
  <c r="T1484" i="30"/>
  <c r="T1483" i="30"/>
  <c r="T1482" i="30"/>
  <c r="T1481" i="30"/>
  <c r="T1480" i="30"/>
  <c r="T1479" i="30"/>
  <c r="T1478" i="30"/>
  <c r="T1477" i="30"/>
  <c r="T1476" i="30"/>
  <c r="T1475" i="30"/>
  <c r="T1474" i="30"/>
  <c r="T1473" i="30"/>
  <c r="T1472" i="30"/>
  <c r="T1471" i="30"/>
  <c r="T1470" i="30"/>
  <c r="T1469" i="30"/>
  <c r="T1468" i="30"/>
  <c r="T1467" i="30"/>
  <c r="T1466" i="30"/>
  <c r="T1465" i="30"/>
  <c r="T1464" i="30"/>
  <c r="T1463" i="30"/>
  <c r="T1462" i="30"/>
  <c r="T1461" i="30"/>
  <c r="T1460" i="30"/>
  <c r="T1459" i="30"/>
  <c r="T1458" i="30"/>
  <c r="T1457" i="30"/>
  <c r="T1456" i="30"/>
  <c r="T1455" i="30"/>
  <c r="T1454" i="30"/>
  <c r="T1453" i="30"/>
  <c r="T1452" i="30"/>
  <c r="T1451" i="30"/>
  <c r="T1450" i="30"/>
  <c r="T1449" i="30"/>
  <c r="T1448" i="30"/>
  <c r="T1447" i="30"/>
  <c r="T1446" i="30"/>
  <c r="T1445" i="30"/>
  <c r="T1444" i="30"/>
  <c r="T1443" i="30"/>
  <c r="T1442" i="30"/>
  <c r="T1441" i="30"/>
  <c r="T1440" i="30"/>
  <c r="T1439" i="30"/>
  <c r="T1438" i="30"/>
  <c r="T1437" i="30"/>
  <c r="T1436" i="30"/>
  <c r="T1435" i="30"/>
  <c r="T1434" i="30"/>
  <c r="T1433" i="30"/>
  <c r="T1432" i="30"/>
  <c r="T1431" i="30"/>
  <c r="T1430" i="30"/>
  <c r="T1429" i="30"/>
  <c r="T1428" i="30"/>
  <c r="T1427" i="30"/>
  <c r="T1426" i="30"/>
  <c r="T1425" i="30"/>
  <c r="T1424" i="30"/>
  <c r="T1423" i="30"/>
  <c r="T1422" i="30"/>
  <c r="T1421" i="30"/>
  <c r="T1420" i="30"/>
  <c r="T1419" i="30"/>
  <c r="T1418" i="30"/>
  <c r="T1417" i="30"/>
  <c r="T1416" i="30"/>
  <c r="T1415" i="30"/>
  <c r="T1414" i="30"/>
  <c r="T1413" i="30"/>
  <c r="T1412" i="30"/>
  <c r="T1411" i="30"/>
  <c r="T1410" i="30"/>
  <c r="T1409" i="30"/>
  <c r="T1408" i="30"/>
  <c r="T1407" i="30"/>
  <c r="T1406" i="30"/>
  <c r="T1405" i="30"/>
  <c r="T1404" i="30"/>
  <c r="T1403" i="30"/>
  <c r="T1402" i="30"/>
  <c r="T1401" i="30"/>
  <c r="T1400" i="30"/>
  <c r="T1399" i="30"/>
  <c r="T1398" i="30"/>
  <c r="T1397" i="30"/>
  <c r="T1396" i="30"/>
  <c r="T1395" i="30"/>
  <c r="T1394" i="30"/>
  <c r="T1393" i="30"/>
  <c r="T1392" i="30"/>
  <c r="T1391" i="30"/>
  <c r="T1390" i="30"/>
  <c r="T1389" i="30"/>
  <c r="T1388" i="30"/>
  <c r="T1387" i="30"/>
  <c r="T1386" i="30"/>
  <c r="T1385" i="30"/>
  <c r="T1384" i="30"/>
  <c r="T1383" i="30"/>
  <c r="T1382" i="30"/>
  <c r="T1381" i="30"/>
  <c r="T1380" i="30"/>
  <c r="T1379" i="30"/>
  <c r="T1378" i="30"/>
  <c r="T1377" i="30"/>
  <c r="T1376" i="30"/>
  <c r="T1375" i="30"/>
  <c r="T1374" i="30"/>
  <c r="T1373" i="30"/>
  <c r="T1372" i="30"/>
  <c r="T1371" i="30"/>
  <c r="T1370" i="30"/>
  <c r="T1369" i="30"/>
  <c r="T1368" i="30"/>
  <c r="T1367" i="30"/>
  <c r="T1366" i="30"/>
  <c r="T1365" i="30"/>
  <c r="T1364" i="30"/>
  <c r="T1363" i="30"/>
  <c r="T1362" i="30"/>
  <c r="T1361" i="30"/>
  <c r="T1360" i="30"/>
  <c r="T1359" i="30"/>
  <c r="T1358" i="30"/>
  <c r="T1357" i="30"/>
  <c r="T1356" i="30"/>
  <c r="T1355" i="30"/>
  <c r="T1354" i="30"/>
  <c r="T1353" i="30"/>
  <c r="T1352" i="30"/>
  <c r="T1351" i="30"/>
  <c r="T1350" i="30"/>
  <c r="T1349" i="30"/>
  <c r="T1348" i="30"/>
  <c r="T1347" i="30"/>
  <c r="T1346" i="30"/>
  <c r="T1345" i="30"/>
  <c r="T1344" i="30"/>
  <c r="T1343" i="30"/>
  <c r="T1342" i="30"/>
  <c r="T1341" i="30"/>
  <c r="T1340" i="30"/>
  <c r="T1339" i="30"/>
  <c r="T1338" i="30"/>
  <c r="T1337" i="30"/>
  <c r="T1336" i="30"/>
  <c r="T1335" i="30"/>
  <c r="T1334" i="30"/>
  <c r="T1333" i="30"/>
  <c r="T1332" i="30"/>
  <c r="T1331" i="30"/>
  <c r="T1330" i="30"/>
  <c r="T1329" i="30"/>
  <c r="T1328" i="30"/>
  <c r="T1327" i="30"/>
  <c r="T1326" i="30"/>
  <c r="T1325" i="30"/>
  <c r="T1324" i="30"/>
  <c r="T1323" i="30"/>
  <c r="T1322" i="30"/>
  <c r="T1321" i="30"/>
  <c r="T1320" i="30"/>
  <c r="T1319" i="30"/>
  <c r="T1318" i="30"/>
  <c r="T1317" i="30"/>
  <c r="T1316" i="30"/>
  <c r="T1315" i="30"/>
  <c r="T1314" i="30"/>
  <c r="T1313" i="30"/>
  <c r="T1312" i="30"/>
  <c r="T1311" i="30"/>
  <c r="T1310" i="30"/>
  <c r="T1309" i="30"/>
  <c r="T1308" i="30"/>
  <c r="T1307" i="30"/>
  <c r="T1306" i="30"/>
  <c r="T1305" i="30"/>
  <c r="T1304" i="30"/>
  <c r="T1303" i="30"/>
  <c r="T1302" i="30"/>
  <c r="T1301" i="30"/>
  <c r="T1300" i="30"/>
  <c r="T1299" i="30"/>
  <c r="T1298" i="30"/>
  <c r="T1297" i="30"/>
  <c r="T1296" i="30"/>
  <c r="T1295" i="30"/>
  <c r="T1294" i="30"/>
  <c r="T1293" i="30"/>
  <c r="T1292" i="30"/>
  <c r="T1291" i="30"/>
  <c r="T1290" i="30"/>
  <c r="T1289" i="30"/>
  <c r="T1288" i="30"/>
  <c r="T1287" i="30"/>
  <c r="T1286" i="30"/>
  <c r="T1285" i="30"/>
  <c r="T1284" i="30"/>
  <c r="T1283" i="30"/>
  <c r="T1282" i="30"/>
  <c r="T1281" i="30"/>
  <c r="T1280" i="30"/>
  <c r="T1279" i="30"/>
  <c r="T1278" i="30"/>
  <c r="T1277" i="30"/>
  <c r="T1276" i="30"/>
  <c r="T1275" i="30"/>
  <c r="T1274" i="30"/>
  <c r="T1273" i="30"/>
  <c r="T1272" i="30"/>
  <c r="T1271" i="30"/>
  <c r="T1270" i="30"/>
  <c r="T1269" i="30"/>
  <c r="T1268" i="30"/>
  <c r="T1267" i="30"/>
  <c r="T1266" i="30"/>
  <c r="T1265" i="30"/>
  <c r="T1264" i="30"/>
  <c r="T1263" i="30"/>
  <c r="T1262" i="30"/>
  <c r="T1261" i="30"/>
  <c r="T1260" i="30"/>
  <c r="T1259" i="30"/>
  <c r="T1258" i="30"/>
  <c r="T1257" i="30"/>
  <c r="T1256" i="30"/>
  <c r="T1255" i="30"/>
  <c r="T1254" i="30"/>
  <c r="T1253" i="30"/>
  <c r="T1252" i="30"/>
  <c r="T1251" i="30"/>
  <c r="T1250" i="30"/>
  <c r="T1249" i="30"/>
  <c r="T1248" i="30"/>
  <c r="T1247" i="30"/>
  <c r="T1246" i="30"/>
  <c r="T1245" i="30"/>
  <c r="T1244" i="30"/>
  <c r="T1243" i="30"/>
  <c r="T1242" i="30"/>
  <c r="T1241" i="30"/>
  <c r="T1240" i="30"/>
  <c r="T1239" i="30"/>
  <c r="T1238" i="30"/>
  <c r="T1237" i="30"/>
  <c r="T1236" i="30"/>
  <c r="T1235" i="30"/>
  <c r="T1234" i="30"/>
  <c r="T1233" i="30"/>
  <c r="T1232" i="30"/>
  <c r="T1231" i="30"/>
  <c r="T1230" i="30"/>
  <c r="T1229" i="30"/>
  <c r="T1228" i="30"/>
  <c r="T1227" i="30"/>
  <c r="T1226" i="30"/>
  <c r="T1225" i="30"/>
  <c r="T1224" i="30"/>
  <c r="T1223" i="30"/>
  <c r="T1222" i="30"/>
  <c r="T1221" i="30"/>
  <c r="T1220" i="30"/>
  <c r="T1219" i="30"/>
  <c r="T1218" i="30"/>
  <c r="T1217" i="30"/>
  <c r="T1216" i="30"/>
  <c r="T1215" i="30"/>
  <c r="T1214" i="30"/>
  <c r="T1213" i="30"/>
  <c r="T1212" i="30"/>
  <c r="T1211" i="30"/>
  <c r="T1210" i="30"/>
  <c r="T1209" i="30"/>
  <c r="T1208" i="30"/>
  <c r="T1207" i="30"/>
  <c r="T1206" i="30"/>
  <c r="T1205" i="30"/>
  <c r="T1204" i="30"/>
  <c r="T1203" i="30"/>
  <c r="T1202" i="30"/>
  <c r="T1201" i="30"/>
  <c r="T1200" i="30"/>
  <c r="T1199" i="30"/>
  <c r="T1198" i="30"/>
  <c r="T1197" i="30"/>
  <c r="T1196" i="30"/>
  <c r="T1195" i="30"/>
  <c r="T1194" i="30"/>
  <c r="T1193" i="30"/>
  <c r="T1192" i="30"/>
  <c r="T1191" i="30"/>
  <c r="T1190" i="30"/>
  <c r="T1189" i="30"/>
  <c r="T1188" i="30"/>
  <c r="T1187" i="30"/>
  <c r="T1186" i="30"/>
  <c r="T1185" i="30"/>
  <c r="T1184" i="30"/>
  <c r="T1183" i="30"/>
  <c r="T1182" i="30"/>
  <c r="T1181" i="30"/>
  <c r="T1180" i="30"/>
  <c r="T1179" i="30"/>
  <c r="T1178" i="30"/>
  <c r="T1177" i="30"/>
  <c r="T1176" i="30"/>
  <c r="T1175" i="30"/>
  <c r="T1174" i="30"/>
  <c r="T1173" i="30"/>
  <c r="T1172" i="30"/>
  <c r="T1171" i="30"/>
  <c r="T1170" i="30"/>
  <c r="T1169" i="30"/>
  <c r="T1168" i="30"/>
  <c r="T1167" i="30"/>
  <c r="T1166" i="30"/>
  <c r="T1165" i="30"/>
  <c r="T1164" i="30"/>
  <c r="T1163" i="30"/>
  <c r="T1162" i="30"/>
  <c r="T1161" i="30"/>
  <c r="T1160" i="30"/>
  <c r="T1159" i="30"/>
  <c r="T1158" i="30"/>
  <c r="T1157" i="30"/>
  <c r="T1156" i="30"/>
  <c r="T1155" i="30"/>
  <c r="T1154" i="30"/>
  <c r="T1153" i="30"/>
  <c r="T1152" i="30"/>
  <c r="T1151" i="30"/>
  <c r="T1150" i="30"/>
  <c r="T1149" i="30"/>
  <c r="T1148" i="30"/>
  <c r="T1147" i="30"/>
  <c r="T1146" i="30"/>
  <c r="T1145" i="30"/>
  <c r="T1144" i="30"/>
  <c r="T1143" i="30"/>
  <c r="T1142" i="30"/>
  <c r="T1141" i="30"/>
  <c r="T1140" i="30"/>
  <c r="T1139" i="30"/>
  <c r="T1138" i="30"/>
  <c r="T1137" i="30"/>
  <c r="T1136" i="30"/>
  <c r="T1135" i="30"/>
  <c r="T1134" i="30"/>
  <c r="T1133" i="30"/>
  <c r="T1132" i="30"/>
  <c r="T1131" i="30"/>
  <c r="T1130" i="30"/>
  <c r="T1129" i="30"/>
  <c r="T1128" i="30"/>
  <c r="T1127" i="30"/>
  <c r="T1126" i="30"/>
  <c r="T1125" i="30"/>
  <c r="T1124" i="30"/>
  <c r="T1123" i="30"/>
  <c r="T1122" i="30"/>
  <c r="T1121" i="30"/>
  <c r="T1120" i="30"/>
  <c r="T1119" i="30"/>
  <c r="T1118" i="30"/>
  <c r="T1117" i="30"/>
  <c r="T1116" i="30"/>
  <c r="T1115" i="30"/>
  <c r="T1114" i="30"/>
  <c r="T1113" i="30"/>
  <c r="T1112" i="30"/>
  <c r="T1111" i="30"/>
  <c r="T1110" i="30"/>
  <c r="T1109" i="30"/>
  <c r="T1108" i="30"/>
  <c r="T1107" i="30"/>
  <c r="T1106" i="30"/>
  <c r="T1105" i="30"/>
  <c r="T1104" i="30"/>
  <c r="T1103" i="30"/>
  <c r="T1102" i="30"/>
  <c r="T1101" i="30"/>
  <c r="T1100" i="30"/>
  <c r="T1099" i="30"/>
  <c r="T1098" i="30"/>
  <c r="T1097" i="30"/>
  <c r="T1096" i="30"/>
  <c r="T1095" i="30"/>
  <c r="T1094" i="30"/>
  <c r="T1093" i="30"/>
  <c r="T1092" i="30"/>
  <c r="T1091" i="30"/>
  <c r="T1090" i="30"/>
  <c r="T1089" i="30"/>
  <c r="T1088" i="30"/>
  <c r="T1087" i="30"/>
  <c r="T1086" i="30"/>
  <c r="T1085" i="30"/>
  <c r="T1084" i="30"/>
  <c r="T1083" i="30"/>
  <c r="T1082" i="30"/>
  <c r="T1081" i="30"/>
  <c r="T1080" i="30"/>
  <c r="T1079" i="30"/>
  <c r="T1078" i="30"/>
  <c r="T1077" i="30"/>
  <c r="T1076" i="30"/>
  <c r="T1075" i="30"/>
  <c r="T1074" i="30"/>
  <c r="T1073" i="30"/>
  <c r="T1072" i="30"/>
  <c r="T1071" i="30"/>
  <c r="T1070" i="30"/>
  <c r="T1069" i="30"/>
  <c r="T1068" i="30"/>
  <c r="T1067" i="30"/>
  <c r="T1066" i="30"/>
  <c r="T1065" i="30"/>
  <c r="T1064" i="30"/>
  <c r="T1063" i="30"/>
  <c r="T1062" i="30"/>
  <c r="T1061" i="30"/>
  <c r="T1060" i="30"/>
  <c r="T1059" i="30"/>
  <c r="T1058" i="30"/>
  <c r="T1057" i="30"/>
  <c r="T1056" i="30"/>
  <c r="T1055" i="30"/>
  <c r="T1054" i="30"/>
  <c r="T1053" i="30"/>
  <c r="T1052" i="30"/>
  <c r="T1051" i="30"/>
  <c r="T1050" i="30"/>
  <c r="T1049" i="30"/>
  <c r="T1048" i="30"/>
  <c r="T1047" i="30"/>
  <c r="T1046" i="30"/>
  <c r="T1045" i="30"/>
  <c r="T1044" i="30"/>
  <c r="T1043" i="30"/>
  <c r="T1042" i="30"/>
  <c r="T1041" i="30"/>
  <c r="T1040" i="30"/>
  <c r="T1039" i="30"/>
  <c r="T1038" i="30"/>
  <c r="T1037" i="30"/>
  <c r="T1036" i="30"/>
  <c r="T1035" i="30"/>
  <c r="T1034" i="30"/>
  <c r="T1033" i="30"/>
  <c r="T1032" i="30"/>
  <c r="T1031" i="30"/>
  <c r="T1030" i="30"/>
  <c r="T1029" i="30"/>
  <c r="T1028" i="30"/>
  <c r="T1027" i="30"/>
  <c r="T1026" i="30"/>
  <c r="T1025" i="30"/>
  <c r="T1024" i="30"/>
  <c r="T1023" i="30"/>
  <c r="T1022" i="30"/>
  <c r="T1021" i="30"/>
  <c r="T1020" i="30"/>
  <c r="T1019" i="30"/>
  <c r="T1018" i="30"/>
  <c r="T1017" i="30"/>
  <c r="T1016" i="30"/>
  <c r="T1015" i="30"/>
  <c r="T1014" i="30"/>
  <c r="T1013" i="30"/>
  <c r="T1012" i="30"/>
  <c r="T1011" i="30"/>
  <c r="T1010" i="30"/>
  <c r="T1009" i="30"/>
  <c r="T1008" i="30"/>
  <c r="T1007" i="30"/>
  <c r="T1006" i="30"/>
  <c r="T1005" i="30"/>
  <c r="T1004" i="30"/>
  <c r="T1003" i="30"/>
  <c r="T1002" i="30"/>
  <c r="T1001" i="30"/>
  <c r="T1000" i="30"/>
  <c r="T999" i="30"/>
  <c r="T998" i="30"/>
  <c r="T997" i="30"/>
  <c r="T996" i="30"/>
  <c r="T995" i="30"/>
  <c r="T994" i="30"/>
  <c r="T993" i="30"/>
  <c r="T992" i="30"/>
  <c r="T991" i="30"/>
  <c r="T990" i="30"/>
  <c r="T989" i="30"/>
  <c r="T988" i="30"/>
  <c r="T987" i="30"/>
  <c r="T986" i="30"/>
  <c r="T985" i="30"/>
  <c r="T984" i="30"/>
  <c r="T983" i="30"/>
  <c r="T982" i="30"/>
  <c r="T981" i="30"/>
  <c r="T980" i="30"/>
  <c r="T979" i="30"/>
  <c r="T978" i="30"/>
  <c r="T977" i="30"/>
  <c r="T976" i="30"/>
  <c r="T975" i="30"/>
  <c r="T974" i="30"/>
  <c r="T973" i="30"/>
  <c r="T972" i="30"/>
  <c r="T971" i="30"/>
  <c r="T970" i="30"/>
  <c r="T969" i="30"/>
  <c r="T968" i="30"/>
  <c r="T967" i="30"/>
  <c r="T966" i="30"/>
  <c r="T965" i="30"/>
  <c r="T964" i="30"/>
  <c r="T963" i="30"/>
  <c r="T962" i="30"/>
  <c r="T961" i="30"/>
  <c r="T960" i="30"/>
  <c r="T959" i="30"/>
  <c r="T958" i="30"/>
  <c r="T957" i="30"/>
  <c r="T956" i="30"/>
  <c r="T955" i="30"/>
  <c r="T954" i="30"/>
  <c r="T953" i="30"/>
  <c r="T952" i="30"/>
  <c r="T951" i="30"/>
  <c r="T950" i="30"/>
  <c r="T949" i="30"/>
  <c r="T948" i="30"/>
  <c r="T947" i="30"/>
  <c r="T946" i="30"/>
  <c r="T945" i="30"/>
  <c r="T944" i="30"/>
  <c r="T943" i="30"/>
  <c r="T942" i="30"/>
  <c r="T941" i="30"/>
  <c r="T940" i="30"/>
  <c r="T939" i="30"/>
  <c r="T938" i="30"/>
  <c r="T937" i="30"/>
  <c r="T936" i="30"/>
  <c r="T935" i="30"/>
  <c r="T934" i="30"/>
  <c r="T933" i="30"/>
  <c r="T932" i="30"/>
  <c r="T931" i="30"/>
  <c r="T930" i="30"/>
  <c r="T929" i="30"/>
  <c r="T928" i="30"/>
  <c r="T927" i="30"/>
  <c r="T926" i="30"/>
  <c r="T925" i="30"/>
  <c r="T924" i="30"/>
  <c r="T923" i="30"/>
  <c r="T922" i="30"/>
  <c r="T921" i="30"/>
  <c r="T920" i="30"/>
  <c r="T919" i="30"/>
  <c r="T918" i="30"/>
  <c r="T917" i="30"/>
  <c r="T916" i="30"/>
  <c r="T915" i="30"/>
  <c r="T914" i="30"/>
  <c r="T913" i="30"/>
  <c r="T912" i="30"/>
  <c r="T911" i="30"/>
  <c r="T910" i="30"/>
  <c r="T909" i="30"/>
  <c r="T908" i="30"/>
  <c r="T907" i="30"/>
  <c r="T906" i="30"/>
  <c r="T905" i="30"/>
  <c r="T904" i="30"/>
  <c r="T903" i="30"/>
  <c r="T902" i="30"/>
  <c r="T901" i="30"/>
  <c r="T900" i="30"/>
  <c r="T899" i="30"/>
  <c r="T898" i="30"/>
  <c r="T897" i="30"/>
  <c r="T896" i="30"/>
  <c r="T895" i="30"/>
  <c r="T894" i="30"/>
  <c r="T893" i="30"/>
  <c r="T892" i="30"/>
  <c r="T891" i="30"/>
  <c r="T890" i="30"/>
  <c r="T889" i="30"/>
  <c r="T888" i="30"/>
  <c r="T887" i="30"/>
  <c r="T886" i="30"/>
  <c r="T885" i="30"/>
  <c r="T884" i="30"/>
  <c r="T883" i="30"/>
  <c r="T882" i="30"/>
  <c r="T881" i="30"/>
  <c r="T880" i="30"/>
  <c r="T879" i="30"/>
  <c r="T878" i="30"/>
  <c r="T877" i="30"/>
  <c r="T876" i="30"/>
  <c r="T875" i="30"/>
  <c r="T874" i="30"/>
  <c r="T873" i="30"/>
  <c r="T872" i="30"/>
  <c r="T871" i="30"/>
  <c r="T870" i="30"/>
  <c r="T869" i="30"/>
  <c r="T868" i="30"/>
  <c r="T867" i="30"/>
  <c r="T866" i="30"/>
  <c r="T865" i="30"/>
  <c r="T864" i="30"/>
  <c r="T863" i="30"/>
  <c r="T862" i="30"/>
  <c r="T861" i="30"/>
  <c r="T860" i="30"/>
  <c r="T859" i="30"/>
  <c r="T858" i="30"/>
  <c r="T857" i="30"/>
  <c r="T856" i="30"/>
  <c r="T855" i="30"/>
  <c r="T854" i="30"/>
  <c r="T853" i="30"/>
  <c r="T852" i="30"/>
  <c r="T851" i="30"/>
  <c r="T850" i="30"/>
  <c r="T849" i="30"/>
  <c r="T848" i="30"/>
  <c r="T847" i="30"/>
  <c r="T846" i="30"/>
  <c r="T845" i="30"/>
  <c r="T844" i="30"/>
  <c r="T843" i="30"/>
  <c r="T842" i="30"/>
  <c r="T841" i="30"/>
  <c r="T840" i="30"/>
  <c r="T839" i="30"/>
  <c r="T838" i="30"/>
  <c r="T837" i="30"/>
  <c r="T836" i="30"/>
  <c r="T835" i="30"/>
  <c r="T834" i="30"/>
  <c r="T833" i="30"/>
  <c r="T832" i="30"/>
  <c r="T831" i="30"/>
  <c r="T830" i="30"/>
  <c r="T829" i="30"/>
  <c r="T828" i="30"/>
  <c r="T827" i="30"/>
  <c r="T826" i="30"/>
  <c r="T825" i="30"/>
  <c r="T824" i="30"/>
  <c r="T823" i="30"/>
  <c r="T822" i="30"/>
  <c r="T821" i="30"/>
  <c r="T820" i="30"/>
  <c r="T819" i="30"/>
  <c r="T818" i="30"/>
  <c r="T817" i="30"/>
  <c r="T816" i="30"/>
  <c r="T815" i="30"/>
  <c r="T814" i="30"/>
  <c r="T813" i="30"/>
  <c r="T812" i="30"/>
  <c r="T811" i="30"/>
  <c r="T810" i="30"/>
  <c r="T809" i="30"/>
  <c r="T808" i="30"/>
  <c r="T807" i="30"/>
  <c r="T806" i="30"/>
  <c r="T805" i="30"/>
  <c r="T804" i="30"/>
  <c r="T803" i="30"/>
  <c r="T802" i="30"/>
  <c r="T801" i="30"/>
  <c r="T800" i="30"/>
  <c r="T799" i="30"/>
  <c r="T798" i="30"/>
  <c r="T797" i="30"/>
  <c r="T796" i="30"/>
  <c r="T795" i="30"/>
  <c r="T794" i="30"/>
  <c r="T793" i="30"/>
  <c r="T792" i="30"/>
  <c r="T791" i="30"/>
  <c r="T790" i="30"/>
  <c r="T789" i="30"/>
  <c r="T788" i="30"/>
  <c r="T787" i="30"/>
  <c r="T786" i="30"/>
  <c r="T785" i="30"/>
  <c r="T784" i="30"/>
  <c r="T783" i="30"/>
  <c r="T782" i="30"/>
  <c r="T781" i="30"/>
  <c r="T780" i="30"/>
  <c r="T779" i="30"/>
  <c r="T778" i="30"/>
  <c r="T777" i="30"/>
  <c r="T776" i="30"/>
  <c r="T775" i="30"/>
  <c r="T774" i="30"/>
  <c r="T773" i="30"/>
  <c r="T772" i="30"/>
  <c r="T771" i="30"/>
  <c r="T770" i="30"/>
  <c r="T769" i="30"/>
  <c r="T768" i="30"/>
  <c r="T767" i="30"/>
  <c r="T766" i="30"/>
  <c r="T765" i="30"/>
  <c r="T764" i="30"/>
  <c r="T763" i="30"/>
  <c r="T762" i="30"/>
  <c r="T761" i="30"/>
  <c r="T760" i="30"/>
  <c r="T759" i="30"/>
  <c r="T758" i="30"/>
  <c r="T757" i="30"/>
  <c r="T756" i="30"/>
  <c r="T755" i="30"/>
  <c r="T754" i="30"/>
  <c r="T753" i="30"/>
  <c r="T752" i="30"/>
  <c r="T751" i="30"/>
  <c r="T750" i="30"/>
  <c r="T749" i="30"/>
  <c r="T748" i="30"/>
  <c r="T747" i="30"/>
  <c r="T746" i="30"/>
  <c r="T745" i="30"/>
  <c r="T744" i="30"/>
  <c r="T743" i="30"/>
  <c r="T742" i="30"/>
  <c r="R742" i="30"/>
  <c r="T741" i="30"/>
  <c r="R741" i="30"/>
  <c r="T740" i="30"/>
  <c r="R740" i="30"/>
  <c r="T739" i="30"/>
  <c r="R739" i="30"/>
  <c r="T738" i="30"/>
  <c r="R738" i="30"/>
  <c r="T737" i="30"/>
  <c r="R737" i="30"/>
  <c r="T736" i="30"/>
  <c r="R736" i="30"/>
  <c r="T735" i="30"/>
  <c r="R735" i="30"/>
  <c r="T734" i="30"/>
  <c r="R734" i="30"/>
  <c r="T733" i="30"/>
  <c r="R733" i="30"/>
  <c r="T732" i="30"/>
  <c r="R732" i="30"/>
  <c r="T731" i="30"/>
  <c r="R731" i="30"/>
  <c r="T730" i="30"/>
  <c r="R730" i="30"/>
  <c r="T729" i="30"/>
  <c r="R729" i="30"/>
  <c r="T728" i="30"/>
  <c r="R728" i="30"/>
  <c r="T727" i="30"/>
  <c r="R727" i="30"/>
  <c r="T726" i="30"/>
  <c r="R726" i="30"/>
  <c r="T725" i="30"/>
  <c r="R725" i="30"/>
  <c r="T724" i="30"/>
  <c r="R724" i="30"/>
  <c r="T723" i="30"/>
  <c r="R723" i="30"/>
  <c r="T722" i="30"/>
  <c r="R722" i="30"/>
  <c r="T721" i="30"/>
  <c r="R721" i="30"/>
  <c r="T720" i="30"/>
  <c r="R720" i="30"/>
  <c r="T719" i="30"/>
  <c r="R719" i="30"/>
  <c r="T718" i="30"/>
  <c r="R718" i="30"/>
  <c r="T717" i="30"/>
  <c r="R717" i="30"/>
  <c r="T716" i="30"/>
  <c r="R716" i="30"/>
  <c r="T715" i="30"/>
  <c r="R715" i="30"/>
  <c r="T714" i="30"/>
  <c r="R714" i="30"/>
  <c r="T713" i="30"/>
  <c r="R713" i="30"/>
  <c r="V712" i="30"/>
  <c r="T712" i="30"/>
  <c r="R712" i="30"/>
  <c r="V711" i="30"/>
  <c r="T711" i="30"/>
  <c r="R711" i="30"/>
  <c r="V710" i="30"/>
  <c r="T710" i="30"/>
  <c r="R710" i="30"/>
  <c r="V709" i="30"/>
  <c r="T709" i="30"/>
  <c r="R709" i="30"/>
  <c r="V708" i="30"/>
  <c r="T708" i="30"/>
  <c r="R708" i="30"/>
  <c r="V707" i="30"/>
  <c r="T707" i="30"/>
  <c r="R707" i="30"/>
  <c r="V706" i="30"/>
  <c r="T706" i="30"/>
  <c r="R706" i="30"/>
  <c r="V705" i="30"/>
  <c r="T705" i="30"/>
  <c r="R705" i="30"/>
  <c r="V704" i="30"/>
  <c r="T704" i="30"/>
  <c r="R704" i="30"/>
  <c r="V703" i="30"/>
  <c r="T703" i="30"/>
  <c r="R703" i="30"/>
  <c r="V702" i="30"/>
  <c r="T702" i="30"/>
  <c r="R702" i="30"/>
  <c r="V701" i="30"/>
  <c r="T701" i="30"/>
  <c r="R701" i="30"/>
  <c r="V700" i="30"/>
  <c r="T700" i="30"/>
  <c r="R700" i="30"/>
  <c r="V699" i="30"/>
  <c r="T699" i="30"/>
  <c r="R699" i="30"/>
  <c r="V698" i="30"/>
  <c r="T698" i="30"/>
  <c r="R698" i="30"/>
  <c r="V697" i="30"/>
  <c r="T697" i="30"/>
  <c r="R697" i="30"/>
  <c r="V696" i="30"/>
  <c r="T696" i="30"/>
  <c r="R696" i="30"/>
  <c r="V695" i="30"/>
  <c r="T695" i="30"/>
  <c r="R695" i="30"/>
  <c r="V694" i="30"/>
  <c r="T694" i="30"/>
  <c r="R694" i="30"/>
  <c r="V693" i="30"/>
  <c r="T693" i="30"/>
  <c r="R693" i="30"/>
  <c r="V692" i="30"/>
  <c r="T692" i="30"/>
  <c r="R692" i="30"/>
  <c r="V691" i="30"/>
  <c r="T691" i="30"/>
  <c r="R691" i="30"/>
  <c r="V690" i="30"/>
  <c r="T690" i="30"/>
  <c r="R690" i="30"/>
  <c r="V689" i="30"/>
  <c r="T689" i="30"/>
  <c r="R689" i="30"/>
  <c r="V688" i="30"/>
  <c r="T688" i="30"/>
  <c r="R688" i="30"/>
  <c r="V687" i="30"/>
  <c r="T687" i="30"/>
  <c r="R687" i="30"/>
  <c r="V686" i="30"/>
  <c r="T686" i="30"/>
  <c r="R686" i="30"/>
  <c r="V685" i="30"/>
  <c r="T685" i="30"/>
  <c r="R685" i="30"/>
  <c r="V684" i="30"/>
  <c r="T684" i="30"/>
  <c r="R684" i="30"/>
  <c r="V683" i="30"/>
  <c r="T683" i="30"/>
  <c r="R683" i="30"/>
  <c r="V682" i="30"/>
  <c r="T682" i="30"/>
  <c r="R682" i="30"/>
  <c r="V681" i="30"/>
  <c r="T681" i="30"/>
  <c r="R681" i="30"/>
  <c r="V680" i="30"/>
  <c r="T680" i="30"/>
  <c r="R680" i="30"/>
  <c r="V679" i="30"/>
  <c r="T679" i="30"/>
  <c r="R679" i="30"/>
  <c r="V678" i="30"/>
  <c r="T678" i="30"/>
  <c r="R678" i="30"/>
  <c r="V677" i="30"/>
  <c r="T677" i="30"/>
  <c r="R677" i="30"/>
  <c r="V676" i="30"/>
  <c r="T676" i="30"/>
  <c r="R676" i="30"/>
  <c r="V675" i="30"/>
  <c r="T675" i="30"/>
  <c r="R675" i="30"/>
  <c r="V674" i="30"/>
  <c r="T674" i="30"/>
  <c r="R674" i="30"/>
  <c r="V673" i="30"/>
  <c r="T673" i="30"/>
  <c r="R673" i="30"/>
  <c r="V672" i="30"/>
  <c r="T672" i="30"/>
  <c r="R672" i="30"/>
  <c r="V671" i="30"/>
  <c r="T671" i="30"/>
  <c r="R671" i="30"/>
  <c r="V670" i="30"/>
  <c r="T670" i="30"/>
  <c r="R670" i="30"/>
  <c r="V669" i="30"/>
  <c r="T669" i="30"/>
  <c r="R669" i="30"/>
  <c r="V668" i="30"/>
  <c r="T668" i="30"/>
  <c r="R668" i="30"/>
  <c r="V667" i="30"/>
  <c r="T667" i="30"/>
  <c r="R667" i="30"/>
  <c r="V666" i="30"/>
  <c r="T666" i="30"/>
  <c r="R666" i="30"/>
  <c r="V665" i="30"/>
  <c r="T665" i="30"/>
  <c r="R665" i="30"/>
  <c r="V664" i="30"/>
  <c r="T664" i="30"/>
  <c r="R664" i="30"/>
  <c r="V663" i="30"/>
  <c r="T663" i="30"/>
  <c r="R663" i="30"/>
  <c r="V662" i="30"/>
  <c r="T662" i="30"/>
  <c r="R662" i="30"/>
  <c r="V661" i="30"/>
  <c r="T661" i="30"/>
  <c r="R661" i="30"/>
  <c r="V660" i="30"/>
  <c r="T660" i="30"/>
  <c r="R660" i="30"/>
  <c r="V659" i="30"/>
  <c r="T659" i="30"/>
  <c r="R659" i="30"/>
  <c r="V658" i="30"/>
  <c r="T658" i="30"/>
  <c r="R658" i="30"/>
  <c r="V657" i="30"/>
  <c r="T657" i="30"/>
  <c r="R657" i="30"/>
  <c r="V656" i="30"/>
  <c r="T656" i="30"/>
  <c r="R656" i="30"/>
  <c r="V655" i="30"/>
  <c r="T655" i="30"/>
  <c r="R655" i="30"/>
  <c r="V654" i="30"/>
  <c r="T654" i="30"/>
  <c r="R654" i="30"/>
  <c r="V653" i="30"/>
  <c r="T653" i="30"/>
  <c r="R653" i="30"/>
  <c r="V652" i="30"/>
  <c r="T652" i="30"/>
  <c r="R652" i="30"/>
  <c r="V651" i="30"/>
  <c r="T651" i="30"/>
  <c r="R651" i="30"/>
  <c r="V650" i="30"/>
  <c r="T650" i="30"/>
  <c r="R650" i="30"/>
  <c r="V649" i="30"/>
  <c r="T649" i="30"/>
  <c r="R649" i="30"/>
  <c r="V648" i="30"/>
  <c r="T648" i="30"/>
  <c r="R648" i="30"/>
  <c r="V647" i="30"/>
  <c r="T647" i="30"/>
  <c r="R647" i="30"/>
  <c r="V646" i="30"/>
  <c r="T646" i="30"/>
  <c r="R646" i="30"/>
  <c r="V645" i="30"/>
  <c r="T645" i="30"/>
  <c r="R645" i="30"/>
  <c r="V644" i="30"/>
  <c r="T644" i="30"/>
  <c r="R644" i="30"/>
  <c r="V643" i="30"/>
  <c r="T643" i="30"/>
  <c r="R643" i="30"/>
  <c r="V642" i="30"/>
  <c r="T642" i="30"/>
  <c r="R642" i="30"/>
  <c r="V641" i="30"/>
  <c r="T641" i="30"/>
  <c r="R641" i="30"/>
  <c r="V640" i="30"/>
  <c r="T640" i="30"/>
  <c r="R640" i="30"/>
  <c r="V639" i="30"/>
  <c r="T639" i="30"/>
  <c r="R639" i="30"/>
  <c r="V638" i="30"/>
  <c r="T638" i="30"/>
  <c r="R638" i="30"/>
  <c r="V637" i="30"/>
  <c r="T637" i="30"/>
  <c r="R637" i="30"/>
  <c r="V636" i="30"/>
  <c r="T636" i="30"/>
  <c r="R636" i="30"/>
  <c r="V635" i="30"/>
  <c r="T635" i="30"/>
  <c r="R635" i="30"/>
  <c r="V634" i="30"/>
  <c r="T634" i="30"/>
  <c r="R634" i="30"/>
  <c r="V633" i="30"/>
  <c r="T633" i="30"/>
  <c r="R633" i="30"/>
  <c r="V632" i="30"/>
  <c r="T632" i="30"/>
  <c r="R632" i="30"/>
  <c r="V631" i="30"/>
  <c r="T631" i="30"/>
  <c r="R631" i="30"/>
  <c r="V630" i="30"/>
  <c r="T630" i="30"/>
  <c r="R630" i="30"/>
  <c r="V629" i="30"/>
  <c r="T629" i="30"/>
  <c r="R629" i="30"/>
  <c r="V628" i="30"/>
  <c r="T628" i="30"/>
  <c r="R628" i="30"/>
  <c r="V627" i="30"/>
  <c r="T627" i="30"/>
  <c r="R627" i="30"/>
  <c r="V626" i="30"/>
  <c r="T626" i="30"/>
  <c r="R626" i="30"/>
  <c r="V625" i="30"/>
  <c r="T625" i="30"/>
  <c r="R625" i="30"/>
  <c r="V624" i="30"/>
  <c r="T624" i="30"/>
  <c r="R624" i="30"/>
  <c r="V623" i="30"/>
  <c r="T623" i="30"/>
  <c r="R623" i="30"/>
  <c r="V622" i="30"/>
  <c r="T622" i="30"/>
  <c r="R622" i="30"/>
  <c r="V621" i="30"/>
  <c r="T621" i="30"/>
  <c r="R621" i="30"/>
  <c r="V620" i="30"/>
  <c r="T620" i="30"/>
  <c r="R620" i="30"/>
  <c r="V619" i="30"/>
  <c r="T619" i="30"/>
  <c r="R619" i="30"/>
  <c r="V618" i="30"/>
  <c r="T618" i="30"/>
  <c r="R618" i="30"/>
  <c r="V617" i="30"/>
  <c r="T617" i="30"/>
  <c r="R617" i="30"/>
  <c r="V616" i="30"/>
  <c r="T616" i="30"/>
  <c r="R616" i="30"/>
  <c r="V615" i="30"/>
  <c r="T615" i="30"/>
  <c r="R615" i="30"/>
  <c r="V614" i="30"/>
  <c r="T614" i="30"/>
  <c r="R614" i="30"/>
  <c r="V613" i="30"/>
  <c r="T613" i="30"/>
  <c r="R613" i="30"/>
  <c r="V612" i="30"/>
  <c r="T612" i="30"/>
  <c r="R612" i="30"/>
  <c r="V611" i="30"/>
  <c r="T611" i="30"/>
  <c r="R611" i="30"/>
  <c r="V610" i="30"/>
  <c r="T610" i="30"/>
  <c r="R610" i="30"/>
  <c r="V609" i="30"/>
  <c r="T609" i="30"/>
  <c r="R609" i="30"/>
  <c r="V608" i="30"/>
  <c r="T608" i="30"/>
  <c r="R608" i="30"/>
  <c r="V607" i="30"/>
  <c r="T607" i="30"/>
  <c r="R607" i="30"/>
  <c r="V606" i="30"/>
  <c r="T606" i="30"/>
  <c r="R606" i="30"/>
  <c r="V605" i="30"/>
  <c r="T605" i="30"/>
  <c r="R605" i="30"/>
  <c r="V604" i="30"/>
  <c r="T604" i="30"/>
  <c r="R604" i="30"/>
  <c r="V603" i="30"/>
  <c r="T603" i="30"/>
  <c r="R603" i="30"/>
  <c r="V602" i="30"/>
  <c r="T602" i="30"/>
  <c r="R602" i="30"/>
  <c r="V601" i="30"/>
  <c r="T601" i="30"/>
  <c r="R601" i="30"/>
  <c r="V600" i="30"/>
  <c r="T600" i="30"/>
  <c r="R600" i="30"/>
  <c r="V599" i="30"/>
  <c r="T599" i="30"/>
  <c r="R599" i="30"/>
  <c r="V598" i="30"/>
  <c r="T598" i="30"/>
  <c r="R598" i="30"/>
  <c r="V597" i="30"/>
  <c r="T597" i="30"/>
  <c r="R597" i="30"/>
  <c r="V596" i="30"/>
  <c r="T596" i="30"/>
  <c r="R596" i="30"/>
  <c r="V595" i="30"/>
  <c r="T595" i="30"/>
  <c r="R595" i="30"/>
  <c r="V594" i="30"/>
  <c r="T594" i="30"/>
  <c r="R594" i="30"/>
  <c r="V593" i="30"/>
  <c r="T593" i="30"/>
  <c r="R593" i="30"/>
  <c r="V592" i="30"/>
  <c r="T592" i="30"/>
  <c r="R592" i="30"/>
  <c r="V591" i="30"/>
  <c r="T591" i="30"/>
  <c r="R591" i="30"/>
  <c r="V590" i="30"/>
  <c r="T590" i="30"/>
  <c r="R590" i="30"/>
  <c r="V589" i="30"/>
  <c r="T589" i="30"/>
  <c r="R589" i="30"/>
  <c r="V588" i="30"/>
  <c r="T588" i="30"/>
  <c r="R588" i="30"/>
  <c r="V587" i="30"/>
  <c r="T587" i="30"/>
  <c r="R587" i="30"/>
  <c r="V586" i="30"/>
  <c r="T586" i="30"/>
  <c r="R586" i="30"/>
  <c r="V585" i="30"/>
  <c r="T585" i="30"/>
  <c r="R585" i="30"/>
  <c r="V584" i="30"/>
  <c r="T584" i="30"/>
  <c r="R584" i="30"/>
  <c r="V583" i="30"/>
  <c r="T583" i="30"/>
  <c r="R583" i="30"/>
  <c r="V582" i="30"/>
  <c r="T582" i="30"/>
  <c r="R582" i="30"/>
  <c r="V581" i="30"/>
  <c r="T581" i="30"/>
  <c r="R581" i="30"/>
  <c r="V580" i="30"/>
  <c r="T580" i="30"/>
  <c r="R580" i="30"/>
  <c r="V579" i="30"/>
  <c r="T579" i="30"/>
  <c r="R579" i="30"/>
  <c r="V578" i="30"/>
  <c r="T578" i="30"/>
  <c r="R578" i="30"/>
  <c r="V577" i="30"/>
  <c r="T577" i="30"/>
  <c r="R577" i="30"/>
  <c r="V576" i="30"/>
  <c r="T576" i="30"/>
  <c r="R576" i="30"/>
  <c r="V575" i="30"/>
  <c r="T575" i="30"/>
  <c r="R575" i="30"/>
  <c r="V574" i="30"/>
  <c r="T574" i="30"/>
  <c r="R574" i="30"/>
  <c r="V573" i="30"/>
  <c r="T573" i="30"/>
  <c r="R573" i="30"/>
  <c r="V572" i="30"/>
  <c r="T572" i="30"/>
  <c r="R572" i="30"/>
  <c r="V571" i="30"/>
  <c r="T571" i="30"/>
  <c r="R571" i="30"/>
  <c r="V570" i="30"/>
  <c r="T570" i="30"/>
  <c r="R570" i="30"/>
  <c r="V569" i="30"/>
  <c r="T569" i="30"/>
  <c r="R569" i="30"/>
  <c r="V568" i="30"/>
  <c r="T568" i="30"/>
  <c r="R568" i="30"/>
  <c r="V567" i="30"/>
  <c r="T567" i="30"/>
  <c r="R567" i="30"/>
  <c r="V566" i="30"/>
  <c r="T566" i="30"/>
  <c r="R566" i="30"/>
  <c r="V565" i="30"/>
  <c r="T565" i="30"/>
  <c r="R565" i="30"/>
  <c r="S565" i="30" s="1"/>
  <c r="V564" i="30"/>
  <c r="T564" i="30"/>
  <c r="R564" i="30"/>
  <c r="S564" i="30" s="1"/>
  <c r="V563" i="30"/>
  <c r="T563" i="30"/>
  <c r="R563" i="30"/>
  <c r="S563" i="30" s="1"/>
  <c r="V562" i="30"/>
  <c r="T562" i="30"/>
  <c r="R562" i="30"/>
  <c r="S562" i="30" s="1"/>
  <c r="V561" i="30"/>
  <c r="T561" i="30"/>
  <c r="R561" i="30"/>
  <c r="S561" i="30" s="1"/>
  <c r="V560" i="30"/>
  <c r="T560" i="30"/>
  <c r="R560" i="30"/>
  <c r="S560" i="30" s="1"/>
  <c r="V559" i="30"/>
  <c r="T559" i="30"/>
  <c r="R559" i="30"/>
  <c r="S559" i="30" s="1"/>
  <c r="V558" i="30"/>
  <c r="T558" i="30"/>
  <c r="R558" i="30"/>
  <c r="S558" i="30" s="1"/>
  <c r="V557" i="30"/>
  <c r="T557" i="30"/>
  <c r="R557" i="30"/>
  <c r="S557" i="30" s="1"/>
  <c r="V556" i="30"/>
  <c r="T556" i="30"/>
  <c r="R556" i="30"/>
  <c r="S556" i="30" s="1"/>
  <c r="V555" i="30"/>
  <c r="T555" i="30"/>
  <c r="R555" i="30"/>
  <c r="S555" i="30" s="1"/>
  <c r="V554" i="30"/>
  <c r="T554" i="30"/>
  <c r="R554" i="30"/>
  <c r="S554" i="30" s="1"/>
  <c r="V553" i="30"/>
  <c r="T553" i="30"/>
  <c r="R553" i="30"/>
  <c r="S553" i="30" s="1"/>
  <c r="V552" i="30"/>
  <c r="T552" i="30"/>
  <c r="R552" i="30"/>
  <c r="S552" i="30" s="1"/>
  <c r="V551" i="30"/>
  <c r="T551" i="30"/>
  <c r="R551" i="30"/>
  <c r="S551" i="30" s="1"/>
  <c r="V550" i="30"/>
  <c r="T550" i="30"/>
  <c r="R550" i="30"/>
  <c r="S550" i="30" s="1"/>
  <c r="V549" i="30"/>
  <c r="T549" i="30"/>
  <c r="R549" i="30"/>
  <c r="S549" i="30" s="1"/>
  <c r="V548" i="30"/>
  <c r="T548" i="30"/>
  <c r="R548" i="30"/>
  <c r="S548" i="30" s="1"/>
  <c r="V547" i="30"/>
  <c r="T547" i="30"/>
  <c r="R547" i="30"/>
  <c r="S547" i="30" s="1"/>
  <c r="V546" i="30"/>
  <c r="T546" i="30"/>
  <c r="R546" i="30"/>
  <c r="S546" i="30" s="1"/>
  <c r="V545" i="30"/>
  <c r="T545" i="30"/>
  <c r="R545" i="30"/>
  <c r="S545" i="30" s="1"/>
  <c r="V544" i="30"/>
  <c r="T544" i="30"/>
  <c r="R544" i="30"/>
  <c r="S544" i="30" s="1"/>
  <c r="V543" i="30"/>
  <c r="T543" i="30"/>
  <c r="R543" i="30"/>
  <c r="S543" i="30" s="1"/>
  <c r="V542" i="30"/>
  <c r="T542" i="30"/>
  <c r="R542" i="30"/>
  <c r="S542" i="30" s="1"/>
  <c r="V541" i="30"/>
  <c r="T541" i="30"/>
  <c r="R541" i="30"/>
  <c r="S541" i="30" s="1"/>
  <c r="V540" i="30"/>
  <c r="T540" i="30"/>
  <c r="R540" i="30"/>
  <c r="S540" i="30" s="1"/>
  <c r="V539" i="30"/>
  <c r="T539" i="30"/>
  <c r="R539" i="30"/>
  <c r="S539" i="30" s="1"/>
  <c r="V538" i="30"/>
  <c r="T538" i="30"/>
  <c r="R538" i="30"/>
  <c r="S538" i="30" s="1"/>
  <c r="V537" i="30"/>
  <c r="T537" i="30"/>
  <c r="R537" i="30"/>
  <c r="S537" i="30" s="1"/>
  <c r="V536" i="30"/>
  <c r="T536" i="30"/>
  <c r="R536" i="30"/>
  <c r="S536" i="30" s="1"/>
  <c r="V535" i="30"/>
  <c r="T535" i="30"/>
  <c r="R535" i="30"/>
  <c r="S535" i="30" s="1"/>
  <c r="V534" i="30"/>
  <c r="T534" i="30"/>
  <c r="R534" i="30"/>
  <c r="S534" i="30" s="1"/>
  <c r="V533" i="30"/>
  <c r="T533" i="30"/>
  <c r="R533" i="30"/>
  <c r="S533" i="30" s="1"/>
  <c r="V532" i="30"/>
  <c r="T532" i="30"/>
  <c r="R532" i="30"/>
  <c r="S532" i="30" s="1"/>
  <c r="V531" i="30"/>
  <c r="T531" i="30"/>
  <c r="R531" i="30"/>
  <c r="S531" i="30" s="1"/>
  <c r="V530" i="30"/>
  <c r="T530" i="30"/>
  <c r="R530" i="30"/>
  <c r="S530" i="30" s="1"/>
  <c r="V529" i="30"/>
  <c r="T529" i="30"/>
  <c r="R529" i="30"/>
  <c r="S529" i="30" s="1"/>
  <c r="V528" i="30"/>
  <c r="T528" i="30"/>
  <c r="R528" i="30"/>
  <c r="S528" i="30" s="1"/>
  <c r="V527" i="30"/>
  <c r="T527" i="30"/>
  <c r="R527" i="30"/>
  <c r="S527" i="30" s="1"/>
  <c r="V526" i="30"/>
  <c r="T526" i="30"/>
  <c r="R526" i="30"/>
  <c r="S526" i="30" s="1"/>
  <c r="V525" i="30"/>
  <c r="T525" i="30"/>
  <c r="R525" i="30"/>
  <c r="S525" i="30" s="1"/>
  <c r="V524" i="30"/>
  <c r="T524" i="30"/>
  <c r="R524" i="30"/>
  <c r="S524" i="30" s="1"/>
  <c r="V523" i="30"/>
  <c r="T523" i="30"/>
  <c r="R523" i="30"/>
  <c r="S523" i="30" s="1"/>
  <c r="R522" i="30"/>
  <c r="S522" i="30" s="1"/>
  <c r="R521" i="30"/>
  <c r="S521" i="30" s="1"/>
  <c r="R520" i="30"/>
  <c r="S520" i="30" s="1"/>
  <c r="R519" i="30"/>
  <c r="S519" i="30" s="1"/>
  <c r="R518" i="30"/>
  <c r="S518" i="30" s="1"/>
  <c r="R517" i="30"/>
  <c r="S517" i="30" s="1"/>
  <c r="R516" i="30"/>
  <c r="S516" i="30" s="1"/>
  <c r="R515" i="30"/>
  <c r="S515" i="30" s="1"/>
  <c r="R514" i="30"/>
  <c r="S514" i="30" s="1"/>
  <c r="R513" i="30"/>
  <c r="S513" i="30" s="1"/>
  <c r="R512" i="30"/>
  <c r="S512" i="30" s="1"/>
  <c r="R511" i="30"/>
  <c r="S511" i="30" s="1"/>
  <c r="R510" i="30"/>
  <c r="S510" i="30" s="1"/>
  <c r="R509" i="30"/>
  <c r="S509" i="30" s="1"/>
  <c r="R508" i="30"/>
  <c r="S508" i="30" s="1"/>
  <c r="R507" i="30"/>
  <c r="S507" i="30" s="1"/>
  <c r="R506" i="30"/>
  <c r="S506" i="30" s="1"/>
  <c r="R505" i="30"/>
  <c r="S505" i="30" s="1"/>
  <c r="R504" i="30"/>
  <c r="S504" i="30" s="1"/>
  <c r="R503" i="30"/>
  <c r="S503" i="30" s="1"/>
  <c r="R502" i="30"/>
  <c r="S502" i="30" s="1"/>
  <c r="R501" i="30"/>
  <c r="S501" i="30" s="1"/>
  <c r="R500" i="30"/>
  <c r="S500" i="30" s="1"/>
  <c r="R499" i="30"/>
  <c r="S499" i="30" s="1"/>
  <c r="R498" i="30"/>
  <c r="S498" i="30" s="1"/>
  <c r="R497" i="30"/>
  <c r="S497" i="30" s="1"/>
  <c r="R496" i="30"/>
  <c r="S496" i="30" s="1"/>
  <c r="R495" i="30"/>
  <c r="S495" i="30" s="1"/>
  <c r="R494" i="30"/>
  <c r="S494" i="30" s="1"/>
  <c r="R493" i="30"/>
  <c r="S493" i="30" s="1"/>
  <c r="R492" i="30"/>
  <c r="S492" i="30" s="1"/>
  <c r="R491" i="30"/>
  <c r="S491" i="30" s="1"/>
  <c r="R490" i="30"/>
  <c r="S490" i="30" s="1"/>
  <c r="R489" i="30"/>
  <c r="S489" i="30" s="1"/>
  <c r="R488" i="30"/>
  <c r="S488" i="30" s="1"/>
  <c r="R487" i="30"/>
  <c r="S487" i="30" s="1"/>
  <c r="R486" i="30"/>
  <c r="S486" i="30" s="1"/>
  <c r="R485" i="30"/>
  <c r="S485" i="30" s="1"/>
  <c r="R484" i="30"/>
  <c r="S484" i="30" s="1"/>
  <c r="R483" i="30"/>
  <c r="S483" i="30" s="1"/>
  <c r="R482" i="30"/>
  <c r="S482" i="30" s="1"/>
  <c r="R481" i="30"/>
  <c r="S481" i="30" s="1"/>
  <c r="R480" i="30"/>
  <c r="S480" i="30" s="1"/>
  <c r="R479" i="30"/>
  <c r="S479" i="30" s="1"/>
  <c r="R478" i="30"/>
  <c r="S478" i="30" s="1"/>
  <c r="R477" i="30"/>
  <c r="S477" i="30" s="1"/>
  <c r="R476" i="30"/>
  <c r="S476" i="30" s="1"/>
  <c r="R475" i="30"/>
  <c r="S475" i="30" s="1"/>
  <c r="R474" i="30"/>
  <c r="S474" i="30" s="1"/>
  <c r="R473" i="30"/>
  <c r="S473" i="30" s="1"/>
  <c r="R472" i="30"/>
  <c r="S472" i="30" s="1"/>
  <c r="R471" i="30"/>
  <c r="S471" i="30" s="1"/>
  <c r="R470" i="30"/>
  <c r="S470" i="30" s="1"/>
  <c r="R469" i="30"/>
  <c r="S469" i="30" s="1"/>
  <c r="R468" i="30"/>
  <c r="S468" i="30" s="1"/>
  <c r="R467" i="30"/>
  <c r="S467" i="30" s="1"/>
  <c r="R466" i="30"/>
  <c r="S466" i="30" s="1"/>
  <c r="R465" i="30"/>
  <c r="S465" i="30" s="1"/>
  <c r="R464" i="30"/>
  <c r="S464" i="30" s="1"/>
  <c r="R463" i="30"/>
  <c r="S463" i="30" s="1"/>
  <c r="R462" i="30"/>
  <c r="S462" i="30" s="1"/>
  <c r="R461" i="30"/>
  <c r="S461" i="30" s="1"/>
  <c r="R460" i="30"/>
  <c r="S460" i="30" s="1"/>
  <c r="R459" i="30"/>
  <c r="S459" i="30" s="1"/>
  <c r="R458" i="30"/>
  <c r="S458" i="30" s="1"/>
  <c r="R457" i="30"/>
  <c r="S457" i="30" s="1"/>
  <c r="R456" i="30"/>
  <c r="S456" i="30" s="1"/>
  <c r="R455" i="30"/>
  <c r="S455" i="30" s="1"/>
  <c r="R454" i="30"/>
  <c r="S454" i="30" s="1"/>
  <c r="R453" i="30"/>
  <c r="S453" i="30" s="1"/>
  <c r="R452" i="30"/>
  <c r="S452" i="30" s="1"/>
  <c r="R451" i="30"/>
  <c r="S451" i="30" s="1"/>
  <c r="R450" i="30"/>
  <c r="S450" i="30" s="1"/>
  <c r="R449" i="30"/>
  <c r="S449" i="30" s="1"/>
  <c r="R448" i="30"/>
  <c r="S448" i="30" s="1"/>
  <c r="R447" i="30"/>
  <c r="S447" i="30" s="1"/>
  <c r="R446" i="30"/>
  <c r="S446" i="30" s="1"/>
  <c r="R445" i="30"/>
  <c r="S445" i="30" s="1"/>
  <c r="R444" i="30"/>
  <c r="S444" i="30" s="1"/>
  <c r="R443" i="30"/>
  <c r="S443" i="30" s="1"/>
  <c r="R442" i="30"/>
  <c r="S442" i="30" s="1"/>
  <c r="R441" i="30"/>
  <c r="S441" i="30" s="1"/>
  <c r="R440" i="30"/>
  <c r="S440" i="30" s="1"/>
  <c r="R439" i="30"/>
  <c r="S439" i="30" s="1"/>
  <c r="R438" i="30"/>
  <c r="S438" i="30" s="1"/>
  <c r="R437" i="30"/>
  <c r="S437" i="30" s="1"/>
  <c r="R436" i="30"/>
  <c r="S436" i="30" s="1"/>
  <c r="R435" i="30"/>
  <c r="S435" i="30" s="1"/>
  <c r="R434" i="30"/>
  <c r="S434" i="30" s="1"/>
  <c r="R433" i="30"/>
  <c r="S433" i="30" s="1"/>
  <c r="R432" i="30"/>
  <c r="S432" i="30" s="1"/>
  <c r="R431" i="30"/>
  <c r="S431" i="30" s="1"/>
  <c r="R430" i="30"/>
  <c r="S430" i="30" s="1"/>
  <c r="R429" i="30"/>
  <c r="S429" i="30" s="1"/>
  <c r="R428" i="30"/>
  <c r="S428" i="30" s="1"/>
  <c r="R427" i="30"/>
  <c r="S427" i="30" s="1"/>
  <c r="R426" i="30"/>
  <c r="S426" i="30" s="1"/>
  <c r="R425" i="30"/>
  <c r="S425" i="30" s="1"/>
  <c r="R424" i="30"/>
  <c r="S424" i="30" s="1"/>
  <c r="R423" i="30"/>
  <c r="S423" i="30" s="1"/>
  <c r="R422" i="30"/>
  <c r="S422" i="30" s="1"/>
  <c r="R421" i="30"/>
  <c r="S421" i="30" s="1"/>
  <c r="R420" i="30"/>
  <c r="S420" i="30" s="1"/>
  <c r="R419" i="30"/>
  <c r="S419" i="30" s="1"/>
  <c r="R418" i="30"/>
  <c r="S418" i="30" s="1"/>
  <c r="R417" i="30"/>
  <c r="S417" i="30" s="1"/>
  <c r="R416" i="30"/>
  <c r="S416" i="30" s="1"/>
  <c r="R415" i="30"/>
  <c r="S415" i="30" s="1"/>
  <c r="R414" i="30"/>
  <c r="S414" i="30" s="1"/>
  <c r="R413" i="30"/>
  <c r="S413" i="30" s="1"/>
  <c r="R412" i="30"/>
  <c r="S412" i="30" s="1"/>
  <c r="R411" i="30"/>
  <c r="S411" i="30" s="1"/>
  <c r="R410" i="30"/>
  <c r="S410" i="30" s="1"/>
  <c r="R409" i="30"/>
  <c r="S409" i="30" s="1"/>
  <c r="R408" i="30"/>
  <c r="S408" i="30" s="1"/>
  <c r="R407" i="30"/>
  <c r="S407" i="30" s="1"/>
  <c r="R406" i="30"/>
  <c r="S406" i="30" s="1"/>
  <c r="R405" i="30"/>
  <c r="S405" i="30" s="1"/>
  <c r="R404" i="30"/>
  <c r="S404" i="30" s="1"/>
  <c r="R403" i="30"/>
  <c r="S403" i="30" s="1"/>
  <c r="R402" i="30"/>
  <c r="S402" i="30" s="1"/>
  <c r="R401" i="30"/>
  <c r="S401" i="30" s="1"/>
  <c r="R400" i="30"/>
  <c r="S400" i="30" s="1"/>
  <c r="R399" i="30"/>
  <c r="S399" i="30" s="1"/>
  <c r="R398" i="30"/>
  <c r="S398" i="30" s="1"/>
  <c r="R397" i="30"/>
  <c r="S397" i="30" s="1"/>
  <c r="R396" i="30"/>
  <c r="S396" i="30" s="1"/>
  <c r="R395" i="30"/>
  <c r="S395" i="30" s="1"/>
  <c r="R394" i="30"/>
  <c r="S394" i="30" s="1"/>
  <c r="R393" i="30"/>
  <c r="S393" i="30" s="1"/>
  <c r="R392" i="30"/>
  <c r="S392" i="30" s="1"/>
  <c r="R391" i="30"/>
  <c r="S391" i="30" s="1"/>
  <c r="R390" i="30"/>
  <c r="S390" i="30" s="1"/>
  <c r="R389" i="30"/>
  <c r="S389" i="30" s="1"/>
  <c r="R388" i="30"/>
  <c r="S388" i="30" s="1"/>
  <c r="R387" i="30"/>
  <c r="S387" i="30" s="1"/>
  <c r="R386" i="30"/>
  <c r="S386" i="30" s="1"/>
  <c r="R385" i="30"/>
  <c r="S385" i="30" s="1"/>
  <c r="R384" i="30"/>
  <c r="S384" i="30" s="1"/>
  <c r="R383" i="30"/>
  <c r="S383" i="30" s="1"/>
  <c r="R382" i="30"/>
  <c r="S382" i="30" s="1"/>
  <c r="R381" i="30"/>
  <c r="S381" i="30" s="1"/>
  <c r="R380" i="30"/>
  <c r="S380" i="30" s="1"/>
  <c r="R379" i="30"/>
  <c r="S379" i="30" s="1"/>
  <c r="R378" i="30"/>
  <c r="S378" i="30" s="1"/>
  <c r="R377" i="30"/>
  <c r="S377" i="30" s="1"/>
  <c r="R376" i="30"/>
  <c r="S376" i="30" s="1"/>
  <c r="R375" i="30"/>
  <c r="S375" i="30" s="1"/>
  <c r="R374" i="30"/>
  <c r="S374" i="30" s="1"/>
  <c r="R373" i="30"/>
  <c r="S373" i="30" s="1"/>
  <c r="R372" i="30"/>
  <c r="S372" i="30" s="1"/>
  <c r="R371" i="30"/>
  <c r="S371" i="30" s="1"/>
  <c r="R370" i="30"/>
  <c r="S370" i="30" s="1"/>
  <c r="R369" i="30"/>
  <c r="S369" i="30" s="1"/>
  <c r="R368" i="30"/>
  <c r="S368" i="30" s="1"/>
  <c r="R367" i="30"/>
  <c r="S367" i="30" s="1"/>
  <c r="R366" i="30"/>
  <c r="S366" i="30" s="1"/>
  <c r="R365" i="30"/>
  <c r="S365" i="30" s="1"/>
  <c r="R364" i="30"/>
  <c r="S364" i="30" s="1"/>
  <c r="R363" i="30"/>
  <c r="S363" i="30" s="1"/>
  <c r="R362" i="30"/>
  <c r="S362" i="30" s="1"/>
  <c r="R361" i="30"/>
  <c r="S361" i="30" s="1"/>
  <c r="R360" i="30"/>
  <c r="S360" i="30" s="1"/>
  <c r="R359" i="30"/>
  <c r="S359" i="30" s="1"/>
  <c r="R358" i="30"/>
  <c r="S358" i="30" s="1"/>
  <c r="R357" i="30"/>
  <c r="S357" i="30" s="1"/>
  <c r="R356" i="30"/>
  <c r="S356" i="30" s="1"/>
  <c r="R355" i="30"/>
  <c r="S355" i="30" s="1"/>
  <c r="R354" i="30"/>
  <c r="S354" i="30" s="1"/>
  <c r="R353" i="30"/>
  <c r="S353" i="30" s="1"/>
  <c r="R352" i="30"/>
  <c r="S352" i="30" s="1"/>
  <c r="R351" i="30"/>
  <c r="S351" i="30" s="1"/>
  <c r="R350" i="30"/>
  <c r="S350" i="30" s="1"/>
  <c r="R349" i="30"/>
  <c r="S349" i="30" s="1"/>
  <c r="R348" i="30"/>
  <c r="S348" i="30" s="1"/>
  <c r="R347" i="30"/>
  <c r="S347" i="30" s="1"/>
  <c r="R346" i="30"/>
  <c r="S346" i="30" s="1"/>
  <c r="R345" i="30"/>
  <c r="S345" i="30" s="1"/>
  <c r="R344" i="30"/>
  <c r="S344" i="30" s="1"/>
  <c r="R343" i="30"/>
  <c r="S343" i="30" s="1"/>
  <c r="R342" i="30"/>
  <c r="S342" i="30" s="1"/>
  <c r="R341" i="30"/>
  <c r="S341" i="30" s="1"/>
  <c r="R340" i="30"/>
  <c r="S340" i="30" s="1"/>
  <c r="R339" i="30"/>
  <c r="S339" i="30" s="1"/>
  <c r="R338" i="30"/>
  <c r="S338" i="30" s="1"/>
  <c r="R337" i="30"/>
  <c r="S337" i="30" s="1"/>
  <c r="R336" i="30"/>
  <c r="S336" i="30" s="1"/>
  <c r="R335" i="30"/>
  <c r="S335" i="30" s="1"/>
  <c r="R334" i="30"/>
  <c r="S334" i="30" s="1"/>
  <c r="R333" i="30"/>
  <c r="S333" i="30" s="1"/>
  <c r="R332" i="30"/>
  <c r="S332" i="30" s="1"/>
  <c r="R331" i="30"/>
  <c r="S331" i="30" s="1"/>
  <c r="R330" i="30"/>
  <c r="S330" i="30" s="1"/>
  <c r="R329" i="30"/>
  <c r="S329" i="30" s="1"/>
  <c r="R328" i="30"/>
  <c r="S328" i="30" s="1"/>
  <c r="R327" i="30"/>
  <c r="S327" i="30" s="1"/>
  <c r="R326" i="30"/>
  <c r="S326" i="30" s="1"/>
  <c r="R325" i="30"/>
  <c r="S325" i="30" s="1"/>
  <c r="R324" i="30"/>
  <c r="S324" i="30" s="1"/>
  <c r="R323" i="30"/>
  <c r="S323" i="30" s="1"/>
  <c r="R322" i="30"/>
  <c r="S322" i="30" s="1"/>
  <c r="R321" i="30"/>
  <c r="S321" i="30" s="1"/>
  <c r="R320" i="30"/>
  <c r="S320" i="30" s="1"/>
  <c r="R319" i="30"/>
  <c r="S319" i="30" s="1"/>
  <c r="R318" i="30"/>
  <c r="S318" i="30" s="1"/>
  <c r="R317" i="30"/>
  <c r="S317" i="30" s="1"/>
  <c r="R316" i="30"/>
  <c r="S316" i="30" s="1"/>
  <c r="R315" i="30"/>
  <c r="S315" i="30" s="1"/>
  <c r="R314" i="30"/>
  <c r="S314" i="30" s="1"/>
  <c r="R313" i="30"/>
  <c r="S313" i="30" s="1"/>
  <c r="R312" i="30"/>
  <c r="S312" i="30" s="1"/>
  <c r="R311" i="30"/>
  <c r="S311" i="30" s="1"/>
  <c r="R310" i="30"/>
  <c r="S310" i="30" s="1"/>
  <c r="R309" i="30"/>
  <c r="S309" i="30" s="1"/>
  <c r="R308" i="30"/>
  <c r="S308" i="30" s="1"/>
  <c r="R307" i="30"/>
  <c r="S307" i="30" s="1"/>
  <c r="R306" i="30"/>
  <c r="S306" i="30" s="1"/>
  <c r="R305" i="30"/>
  <c r="S305" i="30" s="1"/>
  <c r="R304" i="30"/>
  <c r="S304" i="30" s="1"/>
  <c r="R303" i="30"/>
  <c r="S303" i="30" s="1"/>
  <c r="R302" i="30"/>
  <c r="S302" i="30" s="1"/>
  <c r="R301" i="30"/>
  <c r="S301" i="30" s="1"/>
  <c r="R300" i="30"/>
  <c r="S300" i="30" s="1"/>
  <c r="R299" i="30"/>
  <c r="S299" i="30" s="1"/>
  <c r="R298" i="30"/>
  <c r="S298" i="30" s="1"/>
  <c r="R297" i="30"/>
  <c r="S297" i="30" s="1"/>
  <c r="R296" i="30"/>
  <c r="S296" i="30" s="1"/>
  <c r="R295" i="30"/>
  <c r="S295" i="30" s="1"/>
  <c r="R294" i="30"/>
  <c r="S294" i="30" s="1"/>
  <c r="R293" i="30"/>
  <c r="S293" i="30" s="1"/>
  <c r="R292" i="30"/>
  <c r="S292" i="30" s="1"/>
  <c r="R291" i="30"/>
  <c r="S291" i="30" s="1"/>
  <c r="R290" i="30"/>
  <c r="S290" i="30" s="1"/>
  <c r="R289" i="30"/>
  <c r="S289" i="30" s="1"/>
  <c r="R288" i="30"/>
  <c r="S288" i="30" s="1"/>
  <c r="R287" i="30"/>
  <c r="S287" i="30" s="1"/>
  <c r="R286" i="30"/>
  <c r="S286" i="30" s="1"/>
  <c r="R285" i="30"/>
  <c r="S285" i="30" s="1"/>
  <c r="R284" i="30"/>
  <c r="S284" i="30" s="1"/>
  <c r="R283" i="30"/>
  <c r="S283" i="30" s="1"/>
  <c r="R282" i="30"/>
  <c r="S282" i="30" s="1"/>
  <c r="R281" i="30"/>
  <c r="S281" i="30" s="1"/>
  <c r="R280" i="30"/>
  <c r="S280" i="30" s="1"/>
  <c r="R279" i="30"/>
  <c r="S279" i="30" s="1"/>
  <c r="R278" i="30"/>
  <c r="S278" i="30" s="1"/>
  <c r="R277" i="30"/>
  <c r="S277" i="30" s="1"/>
  <c r="AC276" i="30"/>
  <c r="AB276" i="30"/>
  <c r="R276" i="30"/>
  <c r="S276" i="30" s="1"/>
  <c r="AC275" i="30"/>
  <c r="AB275" i="30"/>
  <c r="R275" i="30"/>
  <c r="S275" i="30" s="1"/>
  <c r="AC274" i="30"/>
  <c r="AB274" i="30"/>
  <c r="R274" i="30"/>
  <c r="S274" i="30" s="1"/>
  <c r="AC273" i="30"/>
  <c r="AB273" i="30"/>
  <c r="R273" i="30"/>
  <c r="S273" i="30" s="1"/>
  <c r="AC272" i="30"/>
  <c r="AB272" i="30"/>
  <c r="R272" i="30"/>
  <c r="S272" i="30" s="1"/>
  <c r="AC271" i="30"/>
  <c r="AB271" i="30"/>
  <c r="R271" i="30"/>
  <c r="S271" i="30" s="1"/>
  <c r="AC270" i="30"/>
  <c r="AB270" i="30"/>
  <c r="R270" i="30"/>
  <c r="S270" i="30" s="1"/>
  <c r="AC269" i="30"/>
  <c r="AB269" i="30"/>
  <c r="W269" i="30"/>
  <c r="X269" i="30" s="1"/>
  <c r="Y269" i="30" s="1"/>
  <c r="Z269" i="30" s="1"/>
  <c r="R269" i="30"/>
  <c r="S269" i="30" s="1"/>
  <c r="AC268" i="30"/>
  <c r="AB268" i="30"/>
  <c r="W268" i="30"/>
  <c r="X268" i="30" s="1"/>
  <c r="R268" i="30"/>
  <c r="S268" i="30" s="1"/>
  <c r="AC267" i="30"/>
  <c r="AB267" i="30"/>
  <c r="W267" i="30"/>
  <c r="X267" i="30" s="1"/>
  <c r="Y267" i="30" s="1"/>
  <c r="Z267" i="30" s="1"/>
  <c r="R267" i="30"/>
  <c r="S267" i="30" s="1"/>
  <c r="AC266" i="30"/>
  <c r="AB266" i="30"/>
  <c r="W266" i="30"/>
  <c r="X266" i="30" s="1"/>
  <c r="R266" i="30"/>
  <c r="S266" i="30" s="1"/>
  <c r="AC265" i="30"/>
  <c r="AB265" i="30"/>
  <c r="W265" i="30"/>
  <c r="X265" i="30" s="1"/>
  <c r="Y265" i="30" s="1"/>
  <c r="Z265" i="30" s="1"/>
  <c r="R265" i="30"/>
  <c r="S265" i="30" s="1"/>
  <c r="AC264" i="30"/>
  <c r="AB264" i="30"/>
  <c r="W264" i="30"/>
  <c r="X264" i="30" s="1"/>
  <c r="R264" i="30"/>
  <c r="S264" i="30" s="1"/>
  <c r="AC263" i="30"/>
  <c r="AB263" i="30"/>
  <c r="W263" i="30"/>
  <c r="X263" i="30" s="1"/>
  <c r="Y263" i="30" s="1"/>
  <c r="Z263" i="30" s="1"/>
  <c r="R263" i="30"/>
  <c r="S263" i="30" s="1"/>
  <c r="AC262" i="30"/>
  <c r="AB262" i="30"/>
  <c r="W262" i="30"/>
  <c r="X262" i="30" s="1"/>
  <c r="R262" i="30"/>
  <c r="S262" i="30" s="1"/>
  <c r="AC261" i="30"/>
  <c r="AB261" i="30"/>
  <c r="W261" i="30"/>
  <c r="X261" i="30" s="1"/>
  <c r="Y261" i="30" s="1"/>
  <c r="Z261" i="30" s="1"/>
  <c r="R261" i="30"/>
  <c r="S261" i="30" s="1"/>
  <c r="AC260" i="30"/>
  <c r="AB260" i="30"/>
  <c r="W260" i="30"/>
  <c r="X260" i="30" s="1"/>
  <c r="R260" i="30"/>
  <c r="S260" i="30" s="1"/>
  <c r="AC259" i="30"/>
  <c r="AB259" i="30"/>
  <c r="W259" i="30"/>
  <c r="X259" i="30" s="1"/>
  <c r="Y259" i="30" s="1"/>
  <c r="Z259" i="30" s="1"/>
  <c r="R259" i="30"/>
  <c r="S259" i="30" s="1"/>
  <c r="AC258" i="30"/>
  <c r="AB258" i="30"/>
  <c r="W258" i="30"/>
  <c r="X258" i="30" s="1"/>
  <c r="R258" i="30"/>
  <c r="S258" i="30" s="1"/>
  <c r="AC257" i="30"/>
  <c r="AB257" i="30"/>
  <c r="W257" i="30"/>
  <c r="X257" i="30" s="1"/>
  <c r="Y257" i="30" s="1"/>
  <c r="Z257" i="30" s="1"/>
  <c r="R257" i="30"/>
  <c r="S257" i="30" s="1"/>
  <c r="AC256" i="30"/>
  <c r="AB256" i="30"/>
  <c r="W256" i="30"/>
  <c r="X256" i="30" s="1"/>
  <c r="R256" i="30"/>
  <c r="S256" i="30" s="1"/>
  <c r="AC255" i="30"/>
  <c r="AB255" i="30"/>
  <c r="W255" i="30"/>
  <c r="X255" i="30" s="1"/>
  <c r="Y255" i="30" s="1"/>
  <c r="Z255" i="30" s="1"/>
  <c r="R255" i="30"/>
  <c r="S255" i="30" s="1"/>
  <c r="AC254" i="30"/>
  <c r="AB254" i="30"/>
  <c r="W254" i="30"/>
  <c r="X254" i="30" s="1"/>
  <c r="R254" i="30"/>
  <c r="S254" i="30" s="1"/>
  <c r="AC253" i="30"/>
  <c r="AB253" i="30"/>
  <c r="W253" i="30"/>
  <c r="X253" i="30" s="1"/>
  <c r="Y253" i="30" s="1"/>
  <c r="Z253" i="30" s="1"/>
  <c r="R253" i="30"/>
  <c r="S253" i="30" s="1"/>
  <c r="AC252" i="30"/>
  <c r="AB252" i="30"/>
  <c r="W252" i="30"/>
  <c r="X252" i="30" s="1"/>
  <c r="R252" i="30"/>
  <c r="S252" i="30" s="1"/>
  <c r="AC251" i="30"/>
  <c r="AB251" i="30"/>
  <c r="W251" i="30"/>
  <c r="X251" i="30" s="1"/>
  <c r="R251" i="30"/>
  <c r="S251" i="30" s="1"/>
  <c r="AC250" i="30"/>
  <c r="AB250" i="30"/>
  <c r="W250" i="30"/>
  <c r="X250" i="30" s="1"/>
  <c r="R250" i="30"/>
  <c r="S250" i="30" s="1"/>
  <c r="AC249" i="30"/>
  <c r="AB249" i="30"/>
  <c r="W249" i="30"/>
  <c r="X249" i="30" s="1"/>
  <c r="R249" i="30"/>
  <c r="S249" i="30" s="1"/>
  <c r="AC248" i="30"/>
  <c r="AB248" i="30"/>
  <c r="W248" i="30"/>
  <c r="X248" i="30" s="1"/>
  <c r="R248" i="30"/>
  <c r="S248" i="30" s="1"/>
  <c r="AC247" i="30"/>
  <c r="AB247" i="30"/>
  <c r="W247" i="30"/>
  <c r="X247" i="30" s="1"/>
  <c r="R247" i="30"/>
  <c r="S247" i="30" s="1"/>
  <c r="AC246" i="30"/>
  <c r="AB246" i="30"/>
  <c r="W246" i="30"/>
  <c r="X246" i="30" s="1"/>
  <c r="R246" i="30"/>
  <c r="S246" i="30" s="1"/>
  <c r="AC245" i="30"/>
  <c r="AB245" i="30"/>
  <c r="W245" i="30"/>
  <c r="X245" i="30" s="1"/>
  <c r="R245" i="30"/>
  <c r="S245" i="30" s="1"/>
  <c r="AC244" i="30"/>
  <c r="AB244" i="30"/>
  <c r="W244" i="30"/>
  <c r="X244" i="30" s="1"/>
  <c r="R244" i="30"/>
  <c r="S244" i="30" s="1"/>
  <c r="AC243" i="30"/>
  <c r="AB243" i="30"/>
  <c r="W243" i="30"/>
  <c r="X243" i="30" s="1"/>
  <c r="R243" i="30"/>
  <c r="S243" i="30" s="1"/>
  <c r="AC242" i="30"/>
  <c r="AB242" i="30"/>
  <c r="W242" i="30"/>
  <c r="R242" i="30"/>
  <c r="S242" i="30" s="1"/>
  <c r="AC241" i="30"/>
  <c r="AB241" i="30"/>
  <c r="W241" i="30"/>
  <c r="X241" i="30" s="1"/>
  <c r="R241" i="30"/>
  <c r="S241" i="30" s="1"/>
  <c r="AC240" i="30"/>
  <c r="AB240" i="30"/>
  <c r="W240" i="30"/>
  <c r="X240" i="30" s="1"/>
  <c r="R240" i="30"/>
  <c r="S240" i="30" s="1"/>
  <c r="AC239" i="30"/>
  <c r="AB239" i="30"/>
  <c r="W239" i="30"/>
  <c r="X239" i="30" s="1"/>
  <c r="R239" i="30"/>
  <c r="S239" i="30" s="1"/>
  <c r="AC238" i="30"/>
  <c r="AB238" i="30"/>
  <c r="W238" i="30"/>
  <c r="X238" i="30" s="1"/>
  <c r="R238" i="30"/>
  <c r="S238" i="30" s="1"/>
  <c r="AC237" i="30"/>
  <c r="AB237" i="30"/>
  <c r="W237" i="30"/>
  <c r="X237" i="30" s="1"/>
  <c r="R237" i="30"/>
  <c r="S237" i="30" s="1"/>
  <c r="AC236" i="30"/>
  <c r="AB236" i="30"/>
  <c r="W236" i="30"/>
  <c r="X236" i="30" s="1"/>
  <c r="R236" i="30"/>
  <c r="S236" i="30" s="1"/>
  <c r="AC235" i="30"/>
  <c r="AB235" i="30"/>
  <c r="W235" i="30"/>
  <c r="X235" i="30" s="1"/>
  <c r="R235" i="30"/>
  <c r="S235" i="30" s="1"/>
  <c r="AC234" i="30"/>
  <c r="AB234" i="30"/>
  <c r="W234" i="30"/>
  <c r="X234" i="30" s="1"/>
  <c r="R234" i="30"/>
  <c r="S234" i="30" s="1"/>
  <c r="AC233" i="30"/>
  <c r="AB233" i="30"/>
  <c r="W233" i="30"/>
  <c r="X233" i="30" s="1"/>
  <c r="R233" i="30"/>
  <c r="S233" i="30" s="1"/>
  <c r="AC232" i="30"/>
  <c r="AB232" i="30"/>
  <c r="W232" i="30"/>
  <c r="X232" i="30" s="1"/>
  <c r="R232" i="30"/>
  <c r="S232" i="30" s="1"/>
  <c r="AB21" i="30"/>
  <c r="AD267" i="30" l="1"/>
  <c r="AE267" i="30" s="1"/>
  <c r="AD246" i="30"/>
  <c r="AE246" i="30" s="1"/>
  <c r="AD252" i="30"/>
  <c r="AE252" i="30" s="1"/>
  <c r="AD247" i="30"/>
  <c r="AE247" i="30" s="1"/>
  <c r="AD269" i="30"/>
  <c r="AE269" i="30" s="1"/>
  <c r="AD273" i="30"/>
  <c r="AE273" i="30" s="1"/>
  <c r="AD237" i="30"/>
  <c r="AE237" i="30" s="1"/>
  <c r="AD245" i="30"/>
  <c r="AE245" i="30" s="1"/>
  <c r="AD251" i="30"/>
  <c r="AE251" i="30" s="1"/>
  <c r="AD239" i="30"/>
  <c r="AE239" i="30" s="1"/>
  <c r="AD271" i="30"/>
  <c r="AE271" i="30" s="1"/>
  <c r="AD275" i="30"/>
  <c r="AE275" i="30" s="1"/>
  <c r="AD232" i="30"/>
  <c r="AE232" i="30" s="1"/>
  <c r="AD253" i="30"/>
  <c r="AE253" i="30" s="1"/>
  <c r="AD257" i="30"/>
  <c r="AE257" i="30" s="1"/>
  <c r="AD258" i="30"/>
  <c r="AE258" i="30" s="1"/>
  <c r="AD263" i="30"/>
  <c r="AE263" i="30" s="1"/>
  <c r="AD238" i="30"/>
  <c r="AE238" i="30" s="1"/>
  <c r="AD259" i="30"/>
  <c r="AE259" i="30" s="1"/>
  <c r="AD265" i="30"/>
  <c r="AE265" i="30" s="1"/>
  <c r="Y234" i="30"/>
  <c r="Z234" i="30" s="1"/>
  <c r="AD235" i="30"/>
  <c r="AE235" i="30" s="1"/>
  <c r="AD236" i="30"/>
  <c r="AE236" i="30" s="1"/>
  <c r="Y237" i="30"/>
  <c r="Z237" i="30" s="1"/>
  <c r="AD241" i="30"/>
  <c r="AE241" i="30" s="1"/>
  <c r="X242" i="30"/>
  <c r="Y242" i="30" s="1"/>
  <c r="Z242" i="30" s="1"/>
  <c r="Y243" i="30"/>
  <c r="Z243" i="30" s="1"/>
  <c r="AD244" i="30"/>
  <c r="AE244" i="30" s="1"/>
  <c r="Y245" i="30"/>
  <c r="Z245" i="30" s="1"/>
  <c r="AD249" i="30"/>
  <c r="AE249" i="30" s="1"/>
  <c r="Y251" i="30"/>
  <c r="Z251" i="30" s="1"/>
  <c r="Y254" i="30"/>
  <c r="Z254" i="30" s="1"/>
  <c r="AD255" i="30"/>
  <c r="AE255" i="30" s="1"/>
  <c r="AD256" i="30"/>
  <c r="AE256" i="30" s="1"/>
  <c r="AD261" i="30"/>
  <c r="AE261" i="30" s="1"/>
  <c r="AD262" i="30"/>
  <c r="AE262" i="30" s="1"/>
  <c r="Y264" i="30"/>
  <c r="Z264" i="30" s="1"/>
  <c r="AD274" i="30"/>
  <c r="AE274" i="30" s="1"/>
  <c r="AD276" i="30"/>
  <c r="AE276" i="30" s="1"/>
  <c r="Y248" i="30"/>
  <c r="Z248" i="30" s="1"/>
  <c r="Y260" i="30"/>
  <c r="Z260" i="30" s="1"/>
  <c r="Y232" i="30"/>
  <c r="Z232" i="30" s="1"/>
  <c r="AD233" i="30"/>
  <c r="AE233" i="30" s="1"/>
  <c r="Y235" i="30"/>
  <c r="Z235" i="30" s="1"/>
  <c r="Y238" i="30"/>
  <c r="Z238" i="30" s="1"/>
  <c r="AD242" i="30"/>
  <c r="AE242" i="30" s="1"/>
  <c r="Y244" i="30"/>
  <c r="Z244" i="30" s="1"/>
  <c r="Y246" i="30"/>
  <c r="Z246" i="30" s="1"/>
  <c r="AD250" i="30"/>
  <c r="AE250" i="30" s="1"/>
  <c r="Y252" i="30"/>
  <c r="Z252" i="30" s="1"/>
  <c r="Y258" i="30"/>
  <c r="Z258" i="30" s="1"/>
  <c r="AD260" i="30"/>
  <c r="AE260" i="30" s="1"/>
  <c r="AD266" i="30"/>
  <c r="AE266" i="30" s="1"/>
  <c r="Y268" i="30"/>
  <c r="Z268" i="30" s="1"/>
  <c r="AD272" i="30"/>
  <c r="AE272" i="30" s="1"/>
  <c r="Y233" i="30"/>
  <c r="Z233" i="30" s="1"/>
  <c r="Y240" i="30"/>
  <c r="Z240" i="30" s="1"/>
  <c r="Y250" i="30"/>
  <c r="Z250" i="30" s="1"/>
  <c r="Y266" i="30"/>
  <c r="Z266" i="30" s="1"/>
  <c r="AD234" i="30"/>
  <c r="AE234" i="30" s="1"/>
  <c r="Y236" i="30"/>
  <c r="Z236" i="30" s="1"/>
  <c r="Y239" i="30"/>
  <c r="Z239" i="30" s="1"/>
  <c r="AD240" i="30"/>
  <c r="AE240" i="30" s="1"/>
  <c r="Y241" i="30"/>
  <c r="Z241" i="30" s="1"/>
  <c r="AD243" i="30"/>
  <c r="AE243" i="30" s="1"/>
  <c r="Y247" i="30"/>
  <c r="Z247" i="30" s="1"/>
  <c r="AD248" i="30"/>
  <c r="AE248" i="30" s="1"/>
  <c r="Y249" i="30"/>
  <c r="Z249" i="30" s="1"/>
  <c r="AD254" i="30"/>
  <c r="AE254" i="30" s="1"/>
  <c r="Y256" i="30"/>
  <c r="Z256" i="30" s="1"/>
  <c r="Y262" i="30"/>
  <c r="Z262" i="30" s="1"/>
  <c r="AD264" i="30"/>
  <c r="AE264" i="30" s="1"/>
  <c r="AD268" i="30"/>
  <c r="AE268" i="30" s="1"/>
  <c r="AD270" i="30"/>
  <c r="AE270" i="30" s="1"/>
  <c r="M4046" i="1"/>
  <c r="M4045" i="1"/>
  <c r="BT69" i="29" l="1"/>
  <c r="BU69" i="29" s="1"/>
  <c r="BT68" i="29"/>
  <c r="BU68" i="29" s="1"/>
  <c r="BT67" i="29"/>
  <c r="BU67" i="29" s="1"/>
  <c r="BT66" i="29"/>
  <c r="BU66" i="29" s="1"/>
  <c r="BT65" i="29"/>
  <c r="BU65" i="29" s="1"/>
  <c r="BT64" i="29"/>
  <c r="BU64" i="29" s="1"/>
  <c r="BT63" i="29"/>
  <c r="BU63" i="29" s="1"/>
  <c r="BT62" i="29"/>
  <c r="BU62" i="29" s="1"/>
  <c r="BT61" i="29"/>
  <c r="BU61" i="29" s="1"/>
  <c r="BT60" i="29"/>
  <c r="BU60" i="29" s="1"/>
  <c r="BT59" i="29"/>
  <c r="BU59" i="29" s="1"/>
  <c r="BT58" i="29"/>
  <c r="BU58" i="29" s="1"/>
  <c r="BT57" i="29"/>
  <c r="BU57" i="29" s="1"/>
  <c r="BT56" i="29"/>
  <c r="BU56" i="29" s="1"/>
  <c r="BT55" i="29"/>
  <c r="BU55" i="29" s="1"/>
  <c r="BT54" i="29"/>
  <c r="BU54" i="29" s="1"/>
  <c r="BT53" i="29"/>
  <c r="BU53" i="29" s="1"/>
  <c r="BT52" i="29"/>
  <c r="BU52" i="29" s="1"/>
  <c r="BT51" i="29"/>
  <c r="BU51" i="29" s="1"/>
  <c r="BT50" i="29"/>
  <c r="BU50" i="29" s="1"/>
  <c r="BT22" i="29"/>
  <c r="BU22" i="29" s="1"/>
  <c r="BT21" i="29"/>
  <c r="BU21" i="29" s="1"/>
  <c r="BT20" i="29"/>
  <c r="BU20" i="29" s="1"/>
  <c r="BT19" i="29"/>
  <c r="BU19" i="29" s="1"/>
  <c r="BT18" i="29"/>
  <c r="BU18" i="29" s="1"/>
  <c r="BT17" i="29"/>
  <c r="BU17" i="29" s="1"/>
  <c r="BT16" i="29"/>
  <c r="BU16" i="29" s="1"/>
  <c r="BT15" i="29"/>
  <c r="BU15" i="29" s="1"/>
  <c r="BT14" i="29"/>
  <c r="BU14" i="29" s="1"/>
  <c r="BT13" i="29"/>
  <c r="BU13" i="29" s="1"/>
  <c r="BT12" i="29"/>
  <c r="BU12" i="29" s="1"/>
  <c r="BX11" i="29"/>
  <c r="BT11" i="29"/>
  <c r="BU11" i="29" s="1"/>
  <c r="BT10" i="29"/>
  <c r="BU10" i="29" s="1"/>
  <c r="BT9" i="29"/>
  <c r="BU9" i="29" s="1"/>
  <c r="BX8" i="29"/>
  <c r="BT8" i="29"/>
  <c r="BU8" i="29" s="1"/>
  <c r="BT7" i="29"/>
  <c r="BU7" i="29" s="1"/>
  <c r="BT6" i="29"/>
  <c r="BU6" i="29" s="1"/>
  <c r="BT5" i="29"/>
  <c r="BU5" i="29" s="1"/>
  <c r="BT4" i="29"/>
  <c r="BU4" i="29" s="1"/>
  <c r="BT3" i="29"/>
  <c r="BU3" i="29" s="1"/>
  <c r="X3" i="29"/>
  <c r="P2" i="29"/>
  <c r="BT69" i="28"/>
  <c r="BU69" i="28" s="1"/>
  <c r="BT68" i="28"/>
  <c r="BU68" i="28" s="1"/>
  <c r="BT67" i="28"/>
  <c r="BU67" i="28" s="1"/>
  <c r="BT66" i="28"/>
  <c r="BU66" i="28" s="1"/>
  <c r="BT65" i="28"/>
  <c r="BU65" i="28" s="1"/>
  <c r="BT64" i="28"/>
  <c r="BU64" i="28" s="1"/>
  <c r="BT63" i="28"/>
  <c r="BU63" i="28" s="1"/>
  <c r="BT62" i="28"/>
  <c r="BU62" i="28" s="1"/>
  <c r="BT61" i="28"/>
  <c r="BU61" i="28" s="1"/>
  <c r="BT60" i="28"/>
  <c r="BU60" i="28" s="1"/>
  <c r="BT59" i="28"/>
  <c r="BU59" i="28" s="1"/>
  <c r="BT58" i="28"/>
  <c r="BU58" i="28" s="1"/>
  <c r="BT57" i="28"/>
  <c r="BU57" i="28" s="1"/>
  <c r="BT56" i="28"/>
  <c r="BU56" i="28" s="1"/>
  <c r="BT55" i="28"/>
  <c r="BU55" i="28" s="1"/>
  <c r="BT54" i="28"/>
  <c r="BU54" i="28" s="1"/>
  <c r="BT53" i="28"/>
  <c r="BU53" i="28" s="1"/>
  <c r="BT52" i="28"/>
  <c r="BU52" i="28" s="1"/>
  <c r="BT51" i="28"/>
  <c r="BU51" i="28" s="1"/>
  <c r="BT50" i="28"/>
  <c r="BU50" i="28" s="1"/>
  <c r="BT22" i="28"/>
  <c r="BU22" i="28" s="1"/>
  <c r="BT21" i="28"/>
  <c r="BU21" i="28" s="1"/>
  <c r="BT20" i="28"/>
  <c r="BU20" i="28" s="1"/>
  <c r="BT19" i="28"/>
  <c r="BU19" i="28" s="1"/>
  <c r="BT18" i="28"/>
  <c r="BU18" i="28" s="1"/>
  <c r="BT17" i="28"/>
  <c r="BU17" i="28" s="1"/>
  <c r="BT16" i="28"/>
  <c r="BU16" i="28" s="1"/>
  <c r="BT15" i="28"/>
  <c r="BU15" i="28" s="1"/>
  <c r="BT14" i="28"/>
  <c r="BU14" i="28" s="1"/>
  <c r="BT13" i="28"/>
  <c r="BU13" i="28" s="1"/>
  <c r="BT12" i="28"/>
  <c r="BU12" i="28" s="1"/>
  <c r="BX11" i="28"/>
  <c r="BT11" i="28"/>
  <c r="BU11" i="28" s="1"/>
  <c r="BT10" i="28"/>
  <c r="BU10" i="28" s="1"/>
  <c r="BT9" i="28"/>
  <c r="BU9" i="28" s="1"/>
  <c r="BX8" i="28"/>
  <c r="BT8" i="28"/>
  <c r="BU8" i="28" s="1"/>
  <c r="BT7" i="28"/>
  <c r="BU7" i="28" s="1"/>
  <c r="BT6" i="28"/>
  <c r="BU6" i="28" s="1"/>
  <c r="BT5" i="28"/>
  <c r="BU5" i="28" s="1"/>
  <c r="BT4" i="28"/>
  <c r="BU4" i="28" s="1"/>
  <c r="BT3" i="28"/>
  <c r="BU3" i="28" s="1"/>
  <c r="X3" i="28"/>
  <c r="P2" i="28"/>
  <c r="M7889" i="1"/>
  <c r="M7888" i="1"/>
  <c r="M7887" i="1"/>
  <c r="M7886" i="1"/>
  <c r="M7885" i="1"/>
  <c r="M7884" i="1"/>
  <c r="M7883" i="1"/>
  <c r="M7882" i="1"/>
  <c r="M7881" i="1"/>
  <c r="M7880" i="1"/>
  <c r="M7879" i="1"/>
  <c r="M7878" i="1"/>
  <c r="M7877" i="1"/>
  <c r="M7876" i="1"/>
  <c r="M7875" i="1"/>
  <c r="M7874" i="1"/>
  <c r="M7873" i="1"/>
  <c r="M7872" i="1"/>
  <c r="M7871" i="1"/>
  <c r="M7870" i="1"/>
  <c r="M7869" i="1"/>
  <c r="M7868" i="1"/>
  <c r="M7867" i="1"/>
  <c r="M7866" i="1"/>
  <c r="M7865" i="1"/>
  <c r="M7864" i="1"/>
  <c r="M7863" i="1"/>
  <c r="M7862" i="1"/>
  <c r="M7861" i="1"/>
  <c r="M7860" i="1"/>
  <c r="M7859" i="1"/>
  <c r="M7858" i="1"/>
  <c r="M7857" i="1"/>
  <c r="M7856" i="1"/>
  <c r="M7855" i="1"/>
  <c r="M7854" i="1"/>
  <c r="M7853" i="1"/>
  <c r="M7852" i="1"/>
  <c r="M7851" i="1"/>
  <c r="M7850" i="1"/>
  <c r="M7849" i="1"/>
  <c r="M7848" i="1"/>
  <c r="M7847" i="1"/>
  <c r="M7846" i="1"/>
  <c r="M7845" i="1"/>
  <c r="M7844" i="1"/>
  <c r="M7843" i="1"/>
  <c r="M7842" i="1"/>
  <c r="M7841" i="1"/>
  <c r="M7840" i="1"/>
  <c r="M7839" i="1"/>
  <c r="M7838" i="1"/>
  <c r="M7837" i="1"/>
  <c r="M7836" i="1"/>
  <c r="M7835" i="1"/>
  <c r="M7834" i="1"/>
  <c r="M7833" i="1"/>
  <c r="M7832" i="1"/>
  <c r="M7831" i="1"/>
  <c r="M7830" i="1"/>
  <c r="M7829" i="1"/>
  <c r="M7828" i="1"/>
  <c r="M7827" i="1"/>
  <c r="M7826" i="1"/>
  <c r="M7825" i="1"/>
  <c r="M7824" i="1"/>
  <c r="M7823" i="1"/>
  <c r="M7822" i="1"/>
  <c r="M7821" i="1"/>
  <c r="M7820" i="1"/>
  <c r="M7819" i="1"/>
  <c r="M7818" i="1"/>
  <c r="M7817" i="1"/>
  <c r="M7816" i="1"/>
  <c r="M7815" i="1"/>
  <c r="M7814" i="1"/>
  <c r="M7813" i="1"/>
  <c r="M7812" i="1"/>
  <c r="M7811" i="1"/>
  <c r="M7810" i="1"/>
  <c r="M7809" i="1"/>
  <c r="M7808" i="1"/>
  <c r="M7807" i="1"/>
  <c r="M7806" i="1"/>
  <c r="M7805" i="1"/>
  <c r="M7804" i="1"/>
  <c r="M7803" i="1"/>
  <c r="M7802" i="1"/>
  <c r="M7801" i="1"/>
  <c r="M7800" i="1"/>
  <c r="M7799" i="1"/>
  <c r="M7798" i="1"/>
  <c r="M7797" i="1"/>
  <c r="M7796" i="1"/>
  <c r="M7795" i="1"/>
  <c r="M7794" i="1"/>
  <c r="M7793" i="1"/>
  <c r="M7792" i="1"/>
  <c r="M7791" i="1"/>
  <c r="M7790" i="1"/>
  <c r="M7789" i="1"/>
  <c r="M7788" i="1"/>
  <c r="M7787" i="1"/>
  <c r="M7786" i="1"/>
  <c r="M7785" i="1"/>
  <c r="M7784" i="1"/>
  <c r="M7783" i="1"/>
  <c r="M7782" i="1"/>
  <c r="M7781" i="1"/>
  <c r="M7780" i="1"/>
  <c r="M7779" i="1"/>
  <c r="M7778" i="1"/>
  <c r="M7777" i="1"/>
  <c r="M7776" i="1"/>
  <c r="M7775" i="1"/>
  <c r="M7774" i="1"/>
  <c r="M7773" i="1"/>
  <c r="M7772" i="1"/>
  <c r="M7771" i="1"/>
  <c r="M7770" i="1"/>
  <c r="M7769" i="1"/>
  <c r="M7768" i="1"/>
  <c r="M7767" i="1"/>
  <c r="M7766" i="1"/>
  <c r="M7765" i="1"/>
  <c r="M7764" i="1"/>
  <c r="M7763" i="1"/>
  <c r="M7762" i="1"/>
  <c r="M7761" i="1"/>
  <c r="M7760" i="1"/>
  <c r="M7759" i="1"/>
  <c r="M7758" i="1"/>
  <c r="M7757" i="1"/>
  <c r="M7756" i="1"/>
  <c r="M7755" i="1"/>
  <c r="M7754" i="1"/>
  <c r="M7753" i="1"/>
  <c r="M7752" i="1"/>
  <c r="M7751" i="1"/>
  <c r="M7750" i="1"/>
  <c r="M7749" i="1"/>
  <c r="M7748" i="1"/>
  <c r="M7747" i="1"/>
  <c r="M7746" i="1"/>
  <c r="M7745" i="1"/>
  <c r="M7744" i="1"/>
  <c r="M7743" i="1"/>
  <c r="M7742" i="1"/>
  <c r="M7741" i="1"/>
  <c r="M7740" i="1"/>
  <c r="M7739" i="1"/>
  <c r="M7738" i="1"/>
  <c r="M7737" i="1"/>
  <c r="M7736" i="1"/>
  <c r="M7735" i="1"/>
  <c r="M7734" i="1"/>
  <c r="M7733" i="1"/>
  <c r="M7732" i="1"/>
  <c r="M7731" i="1"/>
  <c r="M7730" i="1"/>
  <c r="M7729" i="1"/>
  <c r="M7728" i="1"/>
  <c r="M7727" i="1"/>
  <c r="M7726" i="1"/>
  <c r="M7725" i="1"/>
  <c r="M7724" i="1"/>
  <c r="M7723" i="1"/>
  <c r="M7722" i="1"/>
  <c r="M7721" i="1"/>
  <c r="M7720" i="1"/>
  <c r="M7719" i="1"/>
  <c r="M7718" i="1"/>
  <c r="M7717" i="1"/>
  <c r="M7716" i="1"/>
  <c r="M7715" i="1"/>
  <c r="M7714" i="1"/>
  <c r="M7713" i="1"/>
  <c r="M7712" i="1"/>
  <c r="M7711" i="1"/>
  <c r="M7710" i="1"/>
  <c r="M7709" i="1"/>
  <c r="M7708" i="1"/>
  <c r="M7707" i="1"/>
  <c r="M7706" i="1"/>
  <c r="M7705" i="1"/>
  <c r="M7704" i="1"/>
  <c r="M7703" i="1"/>
  <c r="M7702" i="1"/>
  <c r="M7701" i="1"/>
  <c r="M7700" i="1"/>
  <c r="M7699" i="1"/>
  <c r="M7698" i="1"/>
  <c r="M7697" i="1"/>
  <c r="M7696" i="1"/>
  <c r="M7695" i="1"/>
  <c r="M7694" i="1"/>
  <c r="M7693" i="1"/>
  <c r="M7692" i="1"/>
  <c r="M7691" i="1"/>
  <c r="M7690" i="1"/>
  <c r="M7689" i="1"/>
  <c r="M7688" i="1"/>
  <c r="M7687" i="1"/>
  <c r="M7686" i="1"/>
  <c r="M7685" i="1"/>
  <c r="M7684" i="1"/>
  <c r="M7683" i="1"/>
  <c r="M7682" i="1"/>
  <c r="M7681" i="1"/>
  <c r="M7680" i="1"/>
  <c r="M7679" i="1"/>
  <c r="M7678" i="1"/>
  <c r="M7677" i="1"/>
  <c r="M7676" i="1"/>
  <c r="M7675" i="1"/>
  <c r="M7674" i="1"/>
  <c r="M7673" i="1"/>
  <c r="M7672" i="1"/>
  <c r="M7671" i="1"/>
  <c r="M7670" i="1"/>
  <c r="M7669" i="1"/>
  <c r="M7668" i="1"/>
  <c r="M7667" i="1"/>
  <c r="M7666" i="1"/>
  <c r="M7665" i="1"/>
  <c r="M7664" i="1"/>
  <c r="M7663" i="1"/>
  <c r="M7662" i="1"/>
  <c r="M7661" i="1"/>
  <c r="M7660" i="1"/>
  <c r="M7659" i="1"/>
  <c r="M7658" i="1"/>
  <c r="M7657" i="1"/>
  <c r="M7656" i="1"/>
  <c r="M7655" i="1"/>
  <c r="M7654" i="1"/>
  <c r="M7653" i="1"/>
  <c r="M7652" i="1"/>
  <c r="M7651" i="1"/>
  <c r="M7650" i="1"/>
  <c r="M7649" i="1"/>
  <c r="M7648" i="1"/>
  <c r="M7647" i="1"/>
  <c r="M7646" i="1"/>
  <c r="M7645" i="1"/>
  <c r="M7644" i="1"/>
  <c r="M7643" i="1"/>
  <c r="M7642" i="1"/>
  <c r="M7641" i="1"/>
  <c r="M7640" i="1"/>
  <c r="M7639" i="1"/>
  <c r="M7638" i="1"/>
  <c r="M7637" i="1"/>
  <c r="M7636" i="1"/>
  <c r="M7635" i="1"/>
  <c r="M7634" i="1"/>
  <c r="M7633" i="1"/>
  <c r="M7632" i="1"/>
  <c r="M7631" i="1"/>
  <c r="M7630" i="1"/>
  <c r="M7629" i="1"/>
  <c r="M7628" i="1"/>
  <c r="M7627" i="1"/>
  <c r="M7626" i="1"/>
  <c r="M7625" i="1"/>
  <c r="M7624" i="1"/>
  <c r="M7623" i="1"/>
  <c r="M7622" i="1"/>
  <c r="M7621" i="1"/>
  <c r="M7620" i="1"/>
  <c r="M7619" i="1"/>
  <c r="M7618" i="1"/>
  <c r="M7617" i="1"/>
  <c r="M7616" i="1"/>
  <c r="M7615" i="1"/>
  <c r="M7614" i="1"/>
  <c r="M7613" i="1"/>
  <c r="M7612" i="1"/>
  <c r="M7611" i="1"/>
  <c r="M7610" i="1"/>
  <c r="M7609" i="1"/>
  <c r="M7608" i="1"/>
  <c r="M7607" i="1"/>
  <c r="M7606" i="1"/>
  <c r="M7605" i="1"/>
  <c r="M7604" i="1"/>
  <c r="M7603" i="1"/>
  <c r="M7602" i="1"/>
  <c r="M7601" i="1"/>
  <c r="M7600" i="1"/>
  <c r="M7599" i="1"/>
  <c r="M7598" i="1"/>
  <c r="M7597" i="1"/>
  <c r="M7596" i="1"/>
  <c r="M7595" i="1"/>
  <c r="M7594" i="1"/>
  <c r="M7593" i="1"/>
  <c r="M7592" i="1"/>
  <c r="M7591" i="1"/>
  <c r="M7590" i="1"/>
  <c r="M7589" i="1"/>
  <c r="M7588" i="1"/>
  <c r="M7587" i="1"/>
  <c r="M7586" i="1"/>
  <c r="M7585" i="1"/>
  <c r="M7584" i="1"/>
  <c r="M7583" i="1"/>
  <c r="M7582" i="1"/>
  <c r="M7581" i="1"/>
  <c r="M7580" i="1"/>
  <c r="M7579" i="1"/>
  <c r="M7578" i="1"/>
  <c r="M7577" i="1"/>
  <c r="M7576" i="1"/>
  <c r="M7575" i="1"/>
  <c r="M7574" i="1"/>
  <c r="M7573" i="1"/>
  <c r="M7572" i="1"/>
  <c r="M7571" i="1"/>
  <c r="M7570" i="1"/>
  <c r="M7569" i="1"/>
  <c r="M7568" i="1"/>
  <c r="M7567" i="1"/>
  <c r="M7566" i="1"/>
  <c r="M7565" i="1"/>
  <c r="M7564" i="1"/>
  <c r="M7563" i="1"/>
  <c r="M7562" i="1"/>
  <c r="M7561" i="1"/>
  <c r="M7560" i="1"/>
  <c r="M7559" i="1"/>
  <c r="M7558" i="1"/>
  <c r="M7557" i="1"/>
  <c r="M7556" i="1"/>
  <c r="M7555" i="1"/>
  <c r="M7554" i="1"/>
  <c r="M7553" i="1"/>
  <c r="M7552" i="1"/>
  <c r="M7551" i="1"/>
  <c r="M7550" i="1"/>
  <c r="M7549" i="1"/>
  <c r="M7548" i="1"/>
  <c r="M7547" i="1"/>
  <c r="M7546" i="1"/>
  <c r="M7545" i="1"/>
  <c r="M7544" i="1"/>
  <c r="M7543" i="1"/>
  <c r="M7542" i="1"/>
  <c r="M7541" i="1"/>
  <c r="M7540" i="1"/>
  <c r="M7539" i="1"/>
  <c r="M7538" i="1"/>
  <c r="M7537" i="1"/>
  <c r="M7536" i="1"/>
  <c r="M7535" i="1"/>
  <c r="M7534" i="1"/>
  <c r="M7533" i="1"/>
  <c r="M7532" i="1"/>
  <c r="M7531" i="1"/>
  <c r="M7530" i="1"/>
  <c r="M7529" i="1"/>
  <c r="M7528" i="1"/>
  <c r="M7527" i="1"/>
  <c r="M7526" i="1"/>
  <c r="M7525" i="1"/>
  <c r="M7524" i="1"/>
  <c r="M7523" i="1"/>
  <c r="M7522" i="1"/>
  <c r="M7521" i="1"/>
  <c r="M7520" i="1"/>
  <c r="M7519" i="1"/>
  <c r="M7518" i="1"/>
  <c r="M7517" i="1"/>
  <c r="M7516" i="1"/>
  <c r="M7515" i="1"/>
  <c r="M7514" i="1"/>
  <c r="M7513" i="1"/>
  <c r="M7512" i="1"/>
  <c r="M7511" i="1"/>
  <c r="M7510" i="1"/>
  <c r="M7509" i="1"/>
  <c r="M7508" i="1"/>
  <c r="M7507" i="1"/>
  <c r="M7506" i="1"/>
  <c r="M7505" i="1"/>
  <c r="M7504" i="1"/>
  <c r="M7503" i="1"/>
  <c r="M7502" i="1"/>
  <c r="M7501" i="1"/>
  <c r="M7500" i="1"/>
  <c r="M7499" i="1"/>
  <c r="M7498" i="1"/>
  <c r="M7497" i="1"/>
  <c r="M7496" i="1"/>
  <c r="M7495" i="1"/>
  <c r="M7494" i="1"/>
  <c r="M7493" i="1"/>
  <c r="M7492" i="1"/>
  <c r="M7491" i="1"/>
  <c r="M7490" i="1"/>
  <c r="M7489" i="1"/>
  <c r="M7488" i="1"/>
  <c r="M7487" i="1"/>
  <c r="M7486" i="1"/>
  <c r="M7485" i="1"/>
  <c r="M7484" i="1"/>
  <c r="M7483" i="1"/>
  <c r="M7482" i="1"/>
  <c r="M7481" i="1"/>
  <c r="M7480" i="1"/>
  <c r="M7479" i="1"/>
  <c r="M7478" i="1"/>
  <c r="M7477" i="1"/>
  <c r="M7476" i="1"/>
  <c r="M7475" i="1"/>
  <c r="M7474" i="1"/>
  <c r="M7473" i="1"/>
  <c r="M7472" i="1"/>
  <c r="M7471" i="1"/>
  <c r="M7470" i="1"/>
  <c r="M7469" i="1"/>
  <c r="M7468" i="1"/>
  <c r="M7467" i="1"/>
  <c r="M7466" i="1"/>
  <c r="M7465" i="1"/>
  <c r="M7464" i="1"/>
  <c r="M7463" i="1"/>
  <c r="M7462" i="1"/>
  <c r="M7461" i="1"/>
  <c r="M7460" i="1"/>
  <c r="M7459" i="1"/>
  <c r="M7458" i="1"/>
  <c r="M7457" i="1"/>
  <c r="M7456" i="1"/>
  <c r="M7455" i="1"/>
  <c r="M7454" i="1"/>
  <c r="M7453" i="1"/>
  <c r="M7452" i="1"/>
  <c r="M7451" i="1"/>
  <c r="M7450" i="1"/>
  <c r="M7449" i="1"/>
  <c r="M7448" i="1"/>
  <c r="M7447" i="1"/>
  <c r="M7446" i="1"/>
  <c r="M7445" i="1"/>
  <c r="M7444" i="1"/>
  <c r="M7443" i="1"/>
  <c r="M7442" i="1"/>
  <c r="M7441" i="1"/>
  <c r="M7440" i="1"/>
  <c r="M7439" i="1"/>
  <c r="M7438" i="1"/>
  <c r="M7437" i="1"/>
  <c r="M7436" i="1"/>
  <c r="M7435" i="1"/>
  <c r="M7434" i="1"/>
  <c r="M7433" i="1"/>
  <c r="M7432" i="1"/>
  <c r="M7431" i="1"/>
  <c r="M7430" i="1"/>
  <c r="M7429" i="1"/>
  <c r="M7428" i="1"/>
  <c r="M7427" i="1"/>
  <c r="M7426" i="1"/>
  <c r="M7425" i="1"/>
  <c r="M7424" i="1"/>
  <c r="M7423" i="1"/>
  <c r="M7422" i="1"/>
  <c r="M7421" i="1"/>
  <c r="M7420" i="1"/>
  <c r="M7419" i="1"/>
  <c r="M7418" i="1"/>
  <c r="M7417" i="1"/>
  <c r="M7416" i="1"/>
  <c r="M7415" i="1"/>
  <c r="M7414" i="1"/>
  <c r="M7413" i="1"/>
  <c r="M7412" i="1"/>
  <c r="M7411" i="1"/>
  <c r="M7410" i="1"/>
  <c r="M7409" i="1"/>
  <c r="M7408" i="1"/>
  <c r="M7407" i="1"/>
  <c r="M7406" i="1"/>
  <c r="M7405" i="1"/>
  <c r="M7404" i="1"/>
  <c r="M7403" i="1"/>
  <c r="M7402" i="1"/>
  <c r="M7401" i="1"/>
  <c r="M7400" i="1"/>
  <c r="M7399" i="1"/>
  <c r="M7398" i="1"/>
  <c r="M7397" i="1"/>
  <c r="M7396" i="1"/>
  <c r="M7395" i="1"/>
  <c r="M7394" i="1"/>
  <c r="M7393" i="1"/>
  <c r="M7392" i="1"/>
  <c r="M7391" i="1"/>
  <c r="M7390" i="1"/>
  <c r="M7389" i="1"/>
  <c r="M7388" i="1"/>
  <c r="M7387" i="1"/>
  <c r="M7386" i="1"/>
  <c r="M7385" i="1"/>
  <c r="M7384" i="1"/>
  <c r="M7383" i="1"/>
  <c r="M7382" i="1"/>
  <c r="M7381" i="1"/>
  <c r="M7380" i="1"/>
  <c r="M7379" i="1"/>
  <c r="M7378" i="1"/>
  <c r="M7377" i="1"/>
  <c r="M7376" i="1"/>
  <c r="M7375" i="1"/>
  <c r="M7374" i="1"/>
  <c r="M7373" i="1"/>
  <c r="M7372" i="1"/>
  <c r="M7371" i="1"/>
  <c r="M7370" i="1"/>
  <c r="M7369" i="1"/>
  <c r="M7368" i="1"/>
  <c r="M7367" i="1"/>
  <c r="M7366" i="1"/>
  <c r="M7365" i="1"/>
  <c r="M7364" i="1"/>
  <c r="M7363" i="1"/>
  <c r="M7362" i="1"/>
  <c r="M7361" i="1"/>
  <c r="M7360" i="1"/>
  <c r="M7359" i="1"/>
  <c r="M7358" i="1"/>
  <c r="M7357" i="1"/>
  <c r="M7356" i="1"/>
  <c r="M7355" i="1"/>
  <c r="M7354" i="1"/>
  <c r="M7353" i="1"/>
  <c r="M7352" i="1"/>
  <c r="M7351" i="1"/>
  <c r="M7350" i="1"/>
  <c r="M7349" i="1"/>
  <c r="M7348" i="1"/>
  <c r="M7347" i="1"/>
  <c r="M7346" i="1"/>
  <c r="M7345" i="1"/>
  <c r="M7344" i="1"/>
  <c r="M7343" i="1"/>
  <c r="M7342" i="1"/>
  <c r="M7341" i="1"/>
  <c r="M7340" i="1"/>
  <c r="M7339" i="1"/>
  <c r="M7338" i="1"/>
  <c r="M7337" i="1"/>
  <c r="M7336" i="1"/>
  <c r="M7335" i="1"/>
  <c r="M7334" i="1"/>
  <c r="M7333" i="1"/>
  <c r="M7332" i="1"/>
  <c r="M7331" i="1"/>
  <c r="M7330" i="1"/>
  <c r="M7329" i="1"/>
  <c r="M7328" i="1"/>
  <c r="M7327" i="1"/>
  <c r="M7326" i="1"/>
  <c r="M7325" i="1"/>
  <c r="M7324" i="1"/>
  <c r="M7323" i="1"/>
  <c r="M7322" i="1"/>
  <c r="M7321" i="1"/>
  <c r="M7320" i="1"/>
  <c r="M7319" i="1"/>
  <c r="M7318" i="1"/>
  <c r="M7317" i="1"/>
  <c r="M7316" i="1"/>
  <c r="M7315" i="1"/>
  <c r="M7314" i="1"/>
  <c r="M7313" i="1"/>
  <c r="M7312" i="1"/>
  <c r="M7311" i="1"/>
  <c r="M7310" i="1"/>
  <c r="M7309" i="1"/>
  <c r="M7308" i="1"/>
  <c r="M7307" i="1"/>
  <c r="M7306" i="1"/>
  <c r="M7305" i="1"/>
  <c r="M7304" i="1"/>
  <c r="M7303" i="1"/>
  <c r="M7302" i="1"/>
  <c r="M7301" i="1"/>
  <c r="M7300" i="1"/>
  <c r="M7299" i="1"/>
  <c r="M7298" i="1"/>
  <c r="M7297" i="1"/>
  <c r="M7296" i="1"/>
  <c r="M7295" i="1"/>
  <c r="M7294" i="1"/>
  <c r="M7293" i="1"/>
  <c r="M7292" i="1"/>
  <c r="M7291" i="1"/>
  <c r="M7290" i="1"/>
  <c r="M7289" i="1"/>
  <c r="M7288" i="1"/>
  <c r="M7287" i="1"/>
  <c r="M7286" i="1"/>
  <c r="M7285" i="1"/>
  <c r="M7284" i="1"/>
  <c r="M7283" i="1"/>
  <c r="M7282" i="1"/>
  <c r="M7281" i="1"/>
  <c r="M7280" i="1"/>
  <c r="M7279" i="1"/>
  <c r="M7278" i="1"/>
  <c r="M7277" i="1"/>
  <c r="M7276" i="1"/>
  <c r="M7275" i="1"/>
  <c r="M7274" i="1"/>
  <c r="M7273" i="1"/>
  <c r="M7272" i="1"/>
  <c r="M7271" i="1"/>
  <c r="M7270" i="1"/>
  <c r="M7269" i="1"/>
  <c r="M7268" i="1"/>
  <c r="M7267" i="1"/>
  <c r="M7266" i="1"/>
  <c r="M7265" i="1"/>
  <c r="M7264" i="1"/>
  <c r="M7263" i="1"/>
  <c r="M7262" i="1"/>
  <c r="M7261" i="1"/>
  <c r="M7260" i="1"/>
  <c r="M7259" i="1"/>
  <c r="M7258" i="1"/>
  <c r="M7257" i="1"/>
  <c r="M7256" i="1"/>
  <c r="M7255" i="1"/>
  <c r="M7254" i="1"/>
  <c r="M7253" i="1"/>
  <c r="M7252" i="1"/>
  <c r="M7251" i="1"/>
  <c r="M7250" i="1"/>
  <c r="M7249" i="1"/>
  <c r="M7248" i="1"/>
  <c r="M7247" i="1"/>
  <c r="M7246" i="1"/>
  <c r="M7245" i="1"/>
  <c r="M7244" i="1"/>
  <c r="M7243" i="1"/>
  <c r="M7242" i="1"/>
  <c r="M7241" i="1"/>
  <c r="M7240" i="1"/>
  <c r="M7239" i="1"/>
  <c r="M7238" i="1"/>
  <c r="M7237" i="1"/>
  <c r="M7236" i="1"/>
  <c r="M7235" i="1"/>
  <c r="M7234" i="1"/>
  <c r="M7233" i="1"/>
  <c r="M7232" i="1"/>
  <c r="M7231" i="1"/>
  <c r="M7230" i="1"/>
  <c r="M7229" i="1"/>
  <c r="M7228" i="1"/>
  <c r="M7227" i="1"/>
  <c r="M7226" i="1"/>
  <c r="M7225" i="1"/>
  <c r="M7224" i="1"/>
  <c r="M7223" i="1"/>
  <c r="M7222" i="1"/>
  <c r="M7221" i="1"/>
  <c r="M7220" i="1"/>
  <c r="M7219" i="1"/>
  <c r="M7218" i="1"/>
  <c r="M7217" i="1"/>
  <c r="M7216" i="1"/>
  <c r="M7215" i="1"/>
  <c r="M7214" i="1"/>
  <c r="M7213" i="1"/>
  <c r="M7212" i="1"/>
  <c r="M7211" i="1"/>
  <c r="M7210" i="1"/>
  <c r="M7209" i="1"/>
  <c r="M7208" i="1"/>
  <c r="M7207" i="1"/>
  <c r="M7206" i="1"/>
  <c r="M7205" i="1"/>
  <c r="M7204" i="1"/>
  <c r="M7203" i="1"/>
  <c r="M7202" i="1"/>
  <c r="M7201" i="1"/>
  <c r="M7200" i="1"/>
  <c r="M7199" i="1"/>
  <c r="M7198" i="1"/>
  <c r="M7197" i="1"/>
  <c r="M7196" i="1"/>
  <c r="M7195" i="1"/>
  <c r="M7194" i="1"/>
  <c r="M7193" i="1"/>
  <c r="M7192" i="1"/>
  <c r="M7191" i="1"/>
  <c r="M7190" i="1"/>
  <c r="M7189" i="1"/>
  <c r="M7188" i="1"/>
  <c r="M7187" i="1"/>
  <c r="M7186" i="1"/>
  <c r="M7185" i="1"/>
  <c r="M7184" i="1"/>
  <c r="M7183" i="1"/>
  <c r="M7182" i="1"/>
  <c r="M7181" i="1"/>
  <c r="M7180" i="1"/>
  <c r="M7179" i="1"/>
  <c r="M7178" i="1"/>
  <c r="M7177" i="1"/>
  <c r="M7176" i="1"/>
  <c r="M7175" i="1"/>
  <c r="M7174" i="1"/>
  <c r="M7173" i="1"/>
  <c r="M7172" i="1"/>
  <c r="M7171" i="1"/>
  <c r="M7170" i="1"/>
  <c r="M7169" i="1"/>
  <c r="M7168" i="1"/>
  <c r="M7167" i="1"/>
  <c r="M7166" i="1"/>
  <c r="M7165" i="1"/>
  <c r="M7164" i="1"/>
  <c r="M7163" i="1"/>
  <c r="M7162" i="1"/>
  <c r="M7161" i="1"/>
  <c r="M7160" i="1"/>
  <c r="M7159" i="1"/>
  <c r="M7158" i="1"/>
  <c r="M7157" i="1"/>
  <c r="M7156" i="1"/>
  <c r="M7155" i="1"/>
  <c r="M7154" i="1"/>
  <c r="M7153" i="1"/>
  <c r="M7152" i="1"/>
  <c r="M7151" i="1"/>
  <c r="M7150" i="1"/>
  <c r="M7149" i="1"/>
  <c r="M7148" i="1"/>
  <c r="M7147" i="1"/>
  <c r="M7146" i="1"/>
  <c r="M7145" i="1"/>
  <c r="M7144" i="1"/>
  <c r="M7143" i="1"/>
  <c r="M7142" i="1"/>
  <c r="M7141" i="1"/>
  <c r="M7140" i="1"/>
  <c r="M7139" i="1"/>
  <c r="M7138" i="1"/>
  <c r="M7137" i="1"/>
  <c r="M7136" i="1"/>
  <c r="M7135" i="1"/>
  <c r="M7134" i="1"/>
  <c r="M7133" i="1"/>
  <c r="M7132" i="1"/>
  <c r="M7131" i="1"/>
  <c r="M7130" i="1"/>
  <c r="M7129" i="1"/>
  <c r="M7128" i="1"/>
  <c r="M7127" i="1"/>
  <c r="M7126" i="1"/>
  <c r="M7125" i="1"/>
  <c r="M7124" i="1"/>
  <c r="M7123" i="1"/>
  <c r="M7122" i="1"/>
  <c r="M7121" i="1"/>
  <c r="M7120" i="1"/>
  <c r="M7119" i="1"/>
  <c r="M7118" i="1"/>
  <c r="M7117" i="1"/>
  <c r="M7116" i="1"/>
  <c r="M7115" i="1"/>
  <c r="M7114" i="1"/>
  <c r="M7113" i="1"/>
  <c r="M7112" i="1"/>
  <c r="M7111" i="1"/>
  <c r="M7110" i="1"/>
  <c r="M7109" i="1"/>
  <c r="M7108" i="1"/>
  <c r="M7107" i="1"/>
  <c r="M7106" i="1"/>
  <c r="M7105" i="1"/>
  <c r="M7104" i="1"/>
  <c r="M7103" i="1"/>
  <c r="M7102" i="1"/>
  <c r="M7101" i="1"/>
  <c r="M7100" i="1"/>
  <c r="M7099" i="1"/>
  <c r="M7098" i="1"/>
  <c r="M7097" i="1"/>
  <c r="M7096" i="1"/>
  <c r="M7095" i="1"/>
  <c r="M7094" i="1"/>
  <c r="M7093" i="1"/>
  <c r="M7092" i="1"/>
  <c r="M7091" i="1"/>
  <c r="M7090" i="1"/>
  <c r="M7089" i="1"/>
  <c r="M7088" i="1"/>
  <c r="M7087" i="1"/>
  <c r="M7086" i="1"/>
  <c r="M7085" i="1"/>
  <c r="M7084" i="1"/>
  <c r="M7083" i="1"/>
  <c r="M7082" i="1"/>
  <c r="M7081" i="1"/>
  <c r="M7080" i="1"/>
  <c r="M7079" i="1"/>
  <c r="M7078" i="1"/>
  <c r="M7077" i="1"/>
  <c r="M7076" i="1"/>
  <c r="M7075" i="1"/>
  <c r="M7074" i="1"/>
  <c r="M7073" i="1"/>
  <c r="M7072" i="1"/>
  <c r="M7071" i="1"/>
  <c r="M7070" i="1"/>
  <c r="M7069" i="1"/>
  <c r="M7068" i="1"/>
  <c r="M7067" i="1"/>
  <c r="M7066" i="1"/>
  <c r="M7065" i="1"/>
  <c r="M7064" i="1"/>
  <c r="M7063" i="1"/>
  <c r="M7062" i="1"/>
  <c r="M7061" i="1"/>
  <c r="M7060" i="1"/>
  <c r="M7059" i="1"/>
  <c r="M7058" i="1"/>
  <c r="M7057" i="1"/>
  <c r="M7056" i="1"/>
  <c r="M7055" i="1"/>
  <c r="M7054" i="1"/>
  <c r="M7053" i="1"/>
  <c r="M7052" i="1"/>
  <c r="M7051" i="1"/>
  <c r="M7050" i="1"/>
  <c r="M7049" i="1"/>
  <c r="M7048" i="1"/>
  <c r="M7047" i="1"/>
  <c r="M7046" i="1"/>
  <c r="M7045" i="1"/>
  <c r="M7044" i="1"/>
  <c r="M7043" i="1"/>
  <c r="M7042" i="1"/>
  <c r="M7041" i="1"/>
  <c r="M7040" i="1"/>
  <c r="M7039" i="1"/>
  <c r="M7038" i="1"/>
  <c r="M7037" i="1"/>
  <c r="M7036" i="1"/>
  <c r="M7035" i="1"/>
  <c r="M7034" i="1"/>
  <c r="M7033" i="1"/>
  <c r="M7032" i="1"/>
  <c r="M7031" i="1"/>
  <c r="M7030" i="1"/>
  <c r="M7029" i="1"/>
  <c r="M7028" i="1"/>
  <c r="M7027" i="1"/>
  <c r="M7026" i="1"/>
  <c r="M7025" i="1"/>
  <c r="M7024" i="1"/>
  <c r="M7023" i="1"/>
  <c r="M7022" i="1"/>
  <c r="M7021" i="1"/>
  <c r="M7020" i="1"/>
  <c r="M7019" i="1"/>
  <c r="M7018" i="1"/>
  <c r="M7017" i="1"/>
  <c r="M7016" i="1"/>
  <c r="M7015" i="1"/>
  <c r="M7014" i="1"/>
  <c r="M7013" i="1"/>
  <c r="M7012" i="1"/>
  <c r="M7011" i="1"/>
  <c r="M7010" i="1"/>
  <c r="M7009" i="1"/>
  <c r="M7008" i="1"/>
  <c r="M7007" i="1"/>
  <c r="M7006" i="1"/>
  <c r="M7005" i="1"/>
  <c r="M7004" i="1"/>
  <c r="M7003" i="1"/>
  <c r="M7002" i="1"/>
  <c r="M7001" i="1"/>
  <c r="M7000" i="1"/>
  <c r="M6999" i="1"/>
  <c r="M6998" i="1"/>
  <c r="M6997" i="1"/>
  <c r="M6996" i="1"/>
  <c r="M6995" i="1"/>
  <c r="M6994" i="1"/>
  <c r="M6993" i="1"/>
  <c r="M6992" i="1"/>
  <c r="M6991" i="1"/>
  <c r="M6990" i="1"/>
  <c r="M6989" i="1"/>
  <c r="M6988" i="1"/>
  <c r="M6987" i="1"/>
  <c r="M6986" i="1"/>
  <c r="M6985" i="1"/>
  <c r="M6984" i="1"/>
  <c r="M6983" i="1"/>
  <c r="M6982" i="1"/>
  <c r="M6981" i="1"/>
  <c r="M6980" i="1"/>
  <c r="M6979" i="1"/>
  <c r="M6978" i="1"/>
  <c r="M6977" i="1"/>
  <c r="M6976" i="1"/>
  <c r="M6975" i="1"/>
  <c r="M6974" i="1"/>
  <c r="M6973" i="1"/>
  <c r="M6972" i="1"/>
  <c r="M6971" i="1"/>
  <c r="M6970" i="1"/>
  <c r="M6969" i="1"/>
  <c r="M6968" i="1"/>
  <c r="M6967" i="1"/>
  <c r="M6966" i="1"/>
  <c r="M6965" i="1"/>
  <c r="M6964" i="1"/>
  <c r="M6963" i="1"/>
  <c r="M6962" i="1"/>
  <c r="M6961" i="1"/>
  <c r="M6960" i="1"/>
  <c r="M6959" i="1"/>
  <c r="M6958" i="1"/>
  <c r="M6957" i="1"/>
  <c r="M6956" i="1"/>
  <c r="M6955" i="1"/>
  <c r="M6954" i="1"/>
  <c r="M6953" i="1"/>
  <c r="M6952" i="1"/>
  <c r="M6951" i="1"/>
  <c r="M6950" i="1"/>
  <c r="M6949" i="1"/>
  <c r="M6948" i="1"/>
  <c r="M6947" i="1"/>
  <c r="M6946" i="1"/>
  <c r="M6945" i="1"/>
  <c r="M6944" i="1"/>
  <c r="M6943" i="1"/>
  <c r="M6942" i="1"/>
  <c r="M6941" i="1"/>
  <c r="M6940" i="1"/>
  <c r="M6939" i="1"/>
  <c r="M6938" i="1"/>
  <c r="M6937" i="1"/>
  <c r="M6936" i="1"/>
  <c r="M6935" i="1"/>
  <c r="M6934" i="1"/>
  <c r="M6933" i="1"/>
  <c r="M6932" i="1"/>
  <c r="M6931" i="1"/>
  <c r="M6930" i="1"/>
  <c r="M6929" i="1"/>
  <c r="M6928" i="1"/>
  <c r="M6927" i="1"/>
  <c r="M6926" i="1"/>
  <c r="M6925" i="1"/>
  <c r="M6924" i="1"/>
  <c r="M6923" i="1"/>
  <c r="M6922" i="1"/>
  <c r="M6921" i="1"/>
  <c r="M6920" i="1"/>
  <c r="M6919" i="1"/>
  <c r="M6918" i="1"/>
  <c r="M6917" i="1"/>
  <c r="M6916" i="1"/>
  <c r="M6915" i="1"/>
  <c r="M6914" i="1"/>
  <c r="M6913" i="1"/>
  <c r="M6912" i="1"/>
  <c r="M6911" i="1"/>
  <c r="M6910" i="1"/>
  <c r="M6909" i="1"/>
  <c r="M6908" i="1"/>
  <c r="M6907" i="1"/>
  <c r="M6906" i="1"/>
  <c r="M6905" i="1"/>
  <c r="M6904" i="1"/>
  <c r="M6903" i="1"/>
  <c r="M6902" i="1"/>
  <c r="M6901" i="1"/>
  <c r="M6900" i="1"/>
  <c r="M6899" i="1"/>
  <c r="M6898" i="1"/>
  <c r="M6897" i="1"/>
  <c r="M6896" i="1"/>
  <c r="M6895" i="1"/>
  <c r="M6894" i="1"/>
  <c r="M6893" i="1"/>
  <c r="M6892" i="1"/>
  <c r="M6891" i="1"/>
  <c r="M6890" i="1"/>
  <c r="M6889" i="1"/>
  <c r="M6888" i="1"/>
  <c r="M6887" i="1"/>
  <c r="M6886" i="1"/>
  <c r="M6885" i="1"/>
  <c r="M6884" i="1"/>
  <c r="M6883" i="1"/>
  <c r="M6882" i="1"/>
  <c r="M6881" i="1"/>
  <c r="M6880" i="1"/>
  <c r="M6879" i="1"/>
  <c r="M6878" i="1"/>
  <c r="M6877" i="1"/>
  <c r="M6876" i="1"/>
  <c r="M6875" i="1"/>
  <c r="M6874" i="1"/>
  <c r="M6873" i="1"/>
  <c r="M6872" i="1"/>
  <c r="M6871" i="1"/>
  <c r="M6870" i="1"/>
  <c r="M6869" i="1"/>
  <c r="M6868" i="1"/>
  <c r="M6867" i="1"/>
  <c r="M6866" i="1"/>
  <c r="M6865" i="1"/>
  <c r="M6864" i="1"/>
  <c r="M6863" i="1"/>
  <c r="M6862" i="1"/>
  <c r="M6861" i="1"/>
  <c r="M6860" i="1"/>
  <c r="M6859" i="1"/>
  <c r="M6858" i="1"/>
  <c r="M6857" i="1"/>
  <c r="M6856" i="1"/>
  <c r="M6855" i="1"/>
  <c r="M6854" i="1"/>
  <c r="M6853" i="1"/>
  <c r="M6852" i="1"/>
  <c r="M6851" i="1"/>
  <c r="M6850" i="1"/>
  <c r="M6849" i="1"/>
  <c r="M6848" i="1"/>
  <c r="M6847" i="1"/>
  <c r="M6846" i="1"/>
  <c r="M6845" i="1"/>
  <c r="M6844" i="1"/>
  <c r="M6843" i="1"/>
  <c r="M6842" i="1"/>
  <c r="M6841" i="1"/>
  <c r="M6840" i="1"/>
  <c r="M6839" i="1"/>
  <c r="M6838" i="1"/>
  <c r="M6837" i="1"/>
  <c r="M6836" i="1"/>
  <c r="M6835" i="1"/>
  <c r="M6834" i="1"/>
  <c r="M6833" i="1"/>
  <c r="M6832" i="1"/>
  <c r="M6831" i="1"/>
  <c r="M6830" i="1"/>
  <c r="M6829" i="1"/>
  <c r="M6828" i="1"/>
  <c r="M6827" i="1"/>
  <c r="M6826" i="1"/>
  <c r="M6825" i="1"/>
  <c r="M6824" i="1"/>
  <c r="M6823" i="1"/>
  <c r="M6822" i="1"/>
  <c r="M6821" i="1"/>
  <c r="M6820" i="1"/>
  <c r="M6819" i="1"/>
  <c r="M6818" i="1"/>
  <c r="M6817" i="1"/>
  <c r="M6816" i="1"/>
  <c r="M6815" i="1"/>
  <c r="M6814" i="1"/>
  <c r="M6813" i="1"/>
  <c r="M6812" i="1"/>
  <c r="M6811" i="1"/>
  <c r="M6810" i="1"/>
  <c r="M6809" i="1"/>
  <c r="M6808" i="1"/>
  <c r="M6807" i="1"/>
  <c r="M6806" i="1"/>
  <c r="M6805" i="1"/>
  <c r="M6804" i="1"/>
  <c r="M6803" i="1"/>
  <c r="M6802" i="1"/>
  <c r="M6801" i="1"/>
  <c r="M6800" i="1"/>
  <c r="M6799" i="1"/>
  <c r="M6798" i="1"/>
  <c r="M6797" i="1"/>
  <c r="M6796" i="1"/>
  <c r="M6795" i="1"/>
  <c r="M6794" i="1"/>
  <c r="M6793" i="1"/>
  <c r="M6792" i="1"/>
  <c r="M6791" i="1"/>
  <c r="M6790" i="1"/>
  <c r="M6789" i="1"/>
  <c r="M6788" i="1"/>
  <c r="M6787" i="1"/>
  <c r="M6786" i="1"/>
  <c r="M6785" i="1"/>
  <c r="M6784" i="1"/>
  <c r="M6783" i="1"/>
  <c r="M6782" i="1"/>
  <c r="M6781" i="1"/>
  <c r="M6780" i="1"/>
  <c r="M6779" i="1"/>
  <c r="M6778" i="1"/>
  <c r="M6777" i="1"/>
  <c r="M6776" i="1"/>
  <c r="M6775" i="1"/>
  <c r="M6774" i="1"/>
  <c r="M6773" i="1"/>
  <c r="M6772" i="1"/>
  <c r="M6771" i="1"/>
  <c r="M6770" i="1"/>
  <c r="M6769" i="1"/>
  <c r="M6768" i="1"/>
  <c r="M6767" i="1"/>
  <c r="M6766" i="1"/>
  <c r="M6765" i="1"/>
  <c r="M6764" i="1"/>
  <c r="M6763" i="1"/>
  <c r="M6762" i="1"/>
  <c r="M6761" i="1"/>
  <c r="M6760" i="1"/>
  <c r="M6759" i="1"/>
  <c r="M6758" i="1"/>
  <c r="M6757" i="1"/>
  <c r="M6756" i="1"/>
  <c r="M6755" i="1"/>
  <c r="M6754" i="1"/>
  <c r="M6753" i="1"/>
  <c r="M6752" i="1"/>
  <c r="M6751" i="1"/>
  <c r="M6750" i="1"/>
  <c r="M6749" i="1"/>
  <c r="M6748" i="1"/>
  <c r="M6747" i="1"/>
  <c r="M6746" i="1"/>
  <c r="M6745" i="1"/>
  <c r="M6744" i="1"/>
  <c r="M6743" i="1"/>
  <c r="M6742" i="1"/>
  <c r="M6741" i="1"/>
  <c r="M6740" i="1"/>
  <c r="M6739" i="1"/>
  <c r="M6738" i="1"/>
  <c r="M6737" i="1"/>
  <c r="M6736" i="1"/>
  <c r="M6735" i="1"/>
  <c r="M6734" i="1"/>
  <c r="M6733" i="1"/>
  <c r="M6732" i="1"/>
  <c r="M6731" i="1"/>
  <c r="M6730" i="1"/>
  <c r="M6729" i="1"/>
  <c r="M6728" i="1"/>
  <c r="M6727" i="1"/>
  <c r="M6726" i="1"/>
  <c r="M6725" i="1"/>
  <c r="M6724" i="1"/>
  <c r="M6723" i="1"/>
  <c r="M6722" i="1"/>
  <c r="M6721" i="1"/>
  <c r="M6720" i="1"/>
  <c r="M6719" i="1"/>
  <c r="M6718" i="1"/>
  <c r="M6717" i="1"/>
  <c r="M6716" i="1"/>
  <c r="M6715" i="1"/>
  <c r="M6714" i="1"/>
  <c r="M6713" i="1"/>
  <c r="M6712" i="1"/>
  <c r="M6711" i="1"/>
  <c r="M6710" i="1"/>
  <c r="M6709" i="1"/>
  <c r="M6708" i="1"/>
  <c r="M6707" i="1"/>
  <c r="M6706" i="1"/>
  <c r="M6705" i="1"/>
  <c r="M6704" i="1"/>
  <c r="M6703" i="1"/>
  <c r="M6702" i="1"/>
  <c r="M6701" i="1"/>
  <c r="M6700" i="1"/>
  <c r="M6699" i="1"/>
  <c r="M6698" i="1"/>
  <c r="M6697" i="1"/>
  <c r="M6696" i="1"/>
  <c r="M6695" i="1"/>
  <c r="M6694" i="1"/>
  <c r="M6693" i="1"/>
  <c r="M6692" i="1"/>
  <c r="M6691" i="1"/>
  <c r="M6690" i="1"/>
  <c r="M6689" i="1"/>
  <c r="M6688" i="1"/>
  <c r="M6687" i="1"/>
  <c r="M6686" i="1"/>
  <c r="M6685" i="1"/>
  <c r="M6684" i="1"/>
  <c r="M6683" i="1"/>
  <c r="M6682" i="1"/>
  <c r="M6681" i="1"/>
  <c r="M6680" i="1"/>
  <c r="M6679" i="1"/>
  <c r="M6678" i="1"/>
  <c r="M6677" i="1"/>
  <c r="M6676" i="1"/>
  <c r="M6675" i="1"/>
  <c r="M6674" i="1"/>
  <c r="M6673" i="1"/>
  <c r="M6672" i="1"/>
  <c r="M6671" i="1"/>
  <c r="M6670" i="1"/>
  <c r="M6669" i="1"/>
  <c r="M6668" i="1"/>
  <c r="M6667" i="1"/>
  <c r="M6666" i="1"/>
  <c r="M6665" i="1"/>
  <c r="M6664" i="1"/>
  <c r="M6663" i="1"/>
  <c r="M6662" i="1"/>
  <c r="M6661" i="1"/>
  <c r="M6660" i="1"/>
  <c r="M6659" i="1"/>
  <c r="M6658" i="1"/>
  <c r="M6657" i="1"/>
  <c r="M6656" i="1"/>
  <c r="M6655" i="1"/>
  <c r="M6654" i="1"/>
  <c r="M6653" i="1"/>
  <c r="M6652" i="1"/>
  <c r="M6651" i="1"/>
  <c r="M6650" i="1"/>
  <c r="M6649" i="1"/>
  <c r="M6648" i="1"/>
  <c r="M6647" i="1"/>
  <c r="M6646" i="1"/>
  <c r="M6645" i="1"/>
  <c r="M6644" i="1"/>
  <c r="M6643" i="1"/>
  <c r="M6642" i="1"/>
  <c r="M6641" i="1"/>
  <c r="M6640" i="1"/>
  <c r="M6639" i="1"/>
  <c r="M6638" i="1"/>
  <c r="M6637" i="1"/>
  <c r="M6636" i="1"/>
  <c r="M6635" i="1"/>
  <c r="M6634" i="1"/>
  <c r="M6633" i="1"/>
  <c r="M6632" i="1"/>
  <c r="M6631" i="1"/>
  <c r="M6630" i="1"/>
  <c r="M6629" i="1"/>
  <c r="M6628" i="1"/>
  <c r="M6627" i="1"/>
  <c r="M6626" i="1"/>
  <c r="M6625" i="1"/>
  <c r="M6624" i="1"/>
  <c r="M6623" i="1"/>
  <c r="M6622" i="1"/>
  <c r="M6621" i="1"/>
  <c r="M6620" i="1"/>
  <c r="M6619" i="1"/>
  <c r="M6618" i="1"/>
  <c r="M6617" i="1"/>
  <c r="M6616" i="1"/>
  <c r="M6615" i="1"/>
  <c r="M6614" i="1"/>
  <c r="M6613" i="1"/>
  <c r="M6612" i="1"/>
  <c r="M6611" i="1"/>
  <c r="M6610" i="1"/>
  <c r="M6609" i="1"/>
  <c r="M6608" i="1"/>
  <c r="M6607" i="1"/>
  <c r="M6606" i="1"/>
  <c r="M6605" i="1"/>
  <c r="M6604" i="1"/>
  <c r="M6603" i="1"/>
  <c r="M6602" i="1"/>
  <c r="M6601" i="1"/>
  <c r="M6600" i="1"/>
  <c r="M6599" i="1"/>
  <c r="M6598" i="1"/>
  <c r="M6597" i="1"/>
  <c r="M6596" i="1"/>
  <c r="M6595" i="1"/>
  <c r="M6594" i="1"/>
  <c r="M6593" i="1"/>
  <c r="M6592" i="1"/>
  <c r="M6591" i="1"/>
  <c r="M6590" i="1"/>
  <c r="M6589" i="1"/>
  <c r="M6588" i="1"/>
  <c r="M6587" i="1"/>
  <c r="M6586" i="1"/>
  <c r="M6585" i="1"/>
  <c r="M6584" i="1"/>
  <c r="M6583" i="1"/>
  <c r="M6582" i="1"/>
  <c r="M6581" i="1"/>
  <c r="M6580" i="1"/>
  <c r="M6579" i="1"/>
  <c r="M6578" i="1"/>
  <c r="M6577" i="1"/>
  <c r="M6576" i="1"/>
  <c r="M6575" i="1"/>
  <c r="M6574" i="1"/>
  <c r="M6573" i="1"/>
  <c r="M6572" i="1"/>
  <c r="M6571" i="1"/>
  <c r="M6570" i="1"/>
  <c r="M6569" i="1"/>
  <c r="M6568" i="1"/>
  <c r="M6567" i="1"/>
  <c r="M6566" i="1"/>
  <c r="M6565" i="1"/>
  <c r="M6564" i="1"/>
  <c r="M6563" i="1"/>
  <c r="M6562" i="1"/>
  <c r="M6561" i="1"/>
  <c r="M6560" i="1"/>
  <c r="M6559" i="1"/>
  <c r="M6558" i="1"/>
  <c r="M6557" i="1"/>
  <c r="M6556" i="1"/>
  <c r="M6555" i="1"/>
  <c r="M6554" i="1"/>
  <c r="M6553" i="1"/>
  <c r="M6552" i="1"/>
  <c r="M6551" i="1"/>
  <c r="M6550" i="1"/>
  <c r="M6549" i="1"/>
  <c r="M6548" i="1"/>
  <c r="M6547" i="1"/>
  <c r="M6546" i="1"/>
  <c r="M6545" i="1"/>
  <c r="M6544" i="1"/>
  <c r="M6543" i="1"/>
  <c r="M6542" i="1"/>
  <c r="M6541" i="1"/>
  <c r="M6540" i="1"/>
  <c r="M6539" i="1"/>
  <c r="M6538" i="1"/>
  <c r="M6537" i="1"/>
  <c r="M6536" i="1"/>
  <c r="M6535" i="1"/>
  <c r="M6534" i="1"/>
  <c r="M6533" i="1"/>
  <c r="M6532" i="1"/>
  <c r="M6531" i="1"/>
  <c r="M6530" i="1"/>
  <c r="M6529" i="1"/>
  <c r="M6528" i="1"/>
  <c r="M6527" i="1"/>
  <c r="M6526" i="1"/>
  <c r="M6525" i="1"/>
  <c r="M6524" i="1"/>
  <c r="M6523" i="1"/>
  <c r="M6522" i="1"/>
  <c r="M6521" i="1"/>
  <c r="M6520" i="1"/>
  <c r="M6519" i="1"/>
  <c r="M6518" i="1"/>
  <c r="M6517" i="1"/>
  <c r="M6516" i="1"/>
  <c r="M6515" i="1"/>
  <c r="M6514" i="1"/>
  <c r="M6513" i="1"/>
  <c r="M6512" i="1"/>
  <c r="M6511" i="1"/>
  <c r="M6510" i="1"/>
  <c r="M6509" i="1"/>
  <c r="M6508" i="1"/>
  <c r="M6507" i="1"/>
  <c r="M6506" i="1"/>
  <c r="M6505" i="1"/>
  <c r="M6504" i="1"/>
  <c r="M6503" i="1"/>
  <c r="M6502" i="1"/>
  <c r="M6501" i="1"/>
  <c r="M6500" i="1"/>
  <c r="M6499" i="1"/>
  <c r="M6498" i="1"/>
  <c r="M6497" i="1"/>
  <c r="M6496" i="1"/>
  <c r="M6495" i="1"/>
  <c r="M6494" i="1"/>
  <c r="M6493" i="1"/>
  <c r="M6492" i="1"/>
  <c r="M6491" i="1"/>
  <c r="M6490" i="1"/>
  <c r="M6489" i="1"/>
  <c r="M6488" i="1"/>
  <c r="M6487" i="1"/>
  <c r="M6486" i="1"/>
  <c r="M6485" i="1"/>
  <c r="M6484" i="1"/>
  <c r="M6483" i="1"/>
  <c r="M6482" i="1"/>
  <c r="M6481" i="1"/>
  <c r="M6480" i="1"/>
  <c r="M6479" i="1"/>
  <c r="M6478" i="1"/>
  <c r="M6477" i="1"/>
  <c r="M6476" i="1"/>
  <c r="M6475" i="1"/>
  <c r="M6474" i="1"/>
  <c r="M6473" i="1"/>
  <c r="M6472" i="1"/>
  <c r="M6471" i="1"/>
  <c r="M6470" i="1"/>
  <c r="M6469" i="1"/>
  <c r="M6468" i="1"/>
  <c r="M6467" i="1"/>
  <c r="M6466" i="1"/>
  <c r="M6465" i="1"/>
  <c r="M6464" i="1"/>
  <c r="M6463" i="1"/>
  <c r="M6462" i="1"/>
  <c r="M6461" i="1"/>
  <c r="M6460" i="1"/>
  <c r="M6459" i="1"/>
  <c r="M6458" i="1"/>
  <c r="M6457" i="1"/>
  <c r="M6456" i="1"/>
  <c r="M6455" i="1"/>
  <c r="M6454" i="1"/>
  <c r="M6453" i="1"/>
  <c r="M6452" i="1"/>
  <c r="M6451" i="1"/>
  <c r="M6450" i="1"/>
  <c r="M6449" i="1"/>
  <c r="M6448" i="1"/>
  <c r="M6447" i="1"/>
  <c r="M6446" i="1"/>
  <c r="M6445" i="1"/>
  <c r="M6444" i="1"/>
  <c r="M6443" i="1"/>
  <c r="M6442" i="1"/>
  <c r="M6441" i="1"/>
  <c r="M6440" i="1"/>
  <c r="M6439" i="1"/>
  <c r="M6438" i="1"/>
  <c r="M6437" i="1"/>
  <c r="M6436" i="1"/>
  <c r="M6435" i="1"/>
  <c r="M6434" i="1"/>
  <c r="M6433" i="1"/>
  <c r="M6432" i="1"/>
  <c r="M6431" i="1"/>
  <c r="M6430" i="1"/>
  <c r="M6429" i="1"/>
  <c r="M6428" i="1"/>
  <c r="M6427" i="1"/>
  <c r="M6426" i="1"/>
  <c r="M6425" i="1"/>
  <c r="M6424" i="1"/>
  <c r="M6423" i="1"/>
  <c r="M6422" i="1"/>
  <c r="M6421" i="1"/>
  <c r="M6420" i="1"/>
  <c r="M6419" i="1"/>
  <c r="M6418" i="1"/>
  <c r="M6417" i="1"/>
  <c r="M6416" i="1"/>
  <c r="M6415" i="1"/>
  <c r="M6414" i="1"/>
  <c r="M6413" i="1"/>
  <c r="M6412" i="1"/>
  <c r="M6411" i="1"/>
  <c r="M6410" i="1"/>
  <c r="M6409" i="1"/>
  <c r="M6408" i="1"/>
  <c r="M6407" i="1"/>
  <c r="M6406" i="1"/>
  <c r="M6405" i="1"/>
  <c r="M6404" i="1"/>
  <c r="M6403" i="1"/>
  <c r="M6402" i="1"/>
  <c r="M6401" i="1"/>
  <c r="M6400" i="1"/>
  <c r="M6399" i="1"/>
  <c r="M6398" i="1"/>
  <c r="M6397" i="1"/>
  <c r="M6396" i="1"/>
  <c r="M6395" i="1"/>
  <c r="M6394" i="1"/>
  <c r="M6393" i="1"/>
  <c r="M6392" i="1"/>
  <c r="M6391" i="1"/>
  <c r="M6390" i="1"/>
  <c r="M6389" i="1"/>
  <c r="M6388" i="1"/>
  <c r="M6387" i="1"/>
  <c r="M6386" i="1"/>
  <c r="M6385" i="1"/>
  <c r="M6384" i="1"/>
  <c r="M6383" i="1"/>
  <c r="M6382" i="1"/>
  <c r="M6381" i="1"/>
  <c r="M6380" i="1"/>
  <c r="M6379" i="1"/>
  <c r="M6378" i="1"/>
  <c r="M6377" i="1"/>
  <c r="M6376" i="1"/>
  <c r="M6375" i="1"/>
  <c r="M6374" i="1"/>
  <c r="M6373" i="1"/>
  <c r="M6372" i="1"/>
  <c r="M6371" i="1"/>
  <c r="M6370" i="1"/>
  <c r="M6369" i="1"/>
  <c r="M6368" i="1"/>
  <c r="M6367" i="1"/>
  <c r="M6366" i="1"/>
  <c r="M6365" i="1"/>
  <c r="M6364" i="1"/>
  <c r="M6363" i="1"/>
  <c r="M6362" i="1"/>
  <c r="M6361" i="1"/>
  <c r="M6360" i="1"/>
  <c r="M6359" i="1"/>
  <c r="M6358" i="1"/>
  <c r="M6357" i="1"/>
  <c r="M6356" i="1"/>
  <c r="M6355" i="1"/>
  <c r="M6354" i="1"/>
  <c r="M6353" i="1"/>
  <c r="M6352" i="1"/>
  <c r="M6351" i="1"/>
  <c r="M6350" i="1"/>
  <c r="M6349" i="1"/>
  <c r="M6348" i="1"/>
  <c r="M6347" i="1"/>
  <c r="M6346" i="1"/>
  <c r="M6345" i="1"/>
  <c r="M6344" i="1"/>
  <c r="M6343" i="1"/>
  <c r="M6342" i="1"/>
  <c r="M6341" i="1"/>
  <c r="M6340" i="1"/>
  <c r="M6339" i="1"/>
  <c r="M6338" i="1"/>
  <c r="M6337" i="1"/>
  <c r="M6336" i="1"/>
  <c r="M6335" i="1"/>
  <c r="M6334" i="1"/>
  <c r="M6333" i="1"/>
  <c r="M6332" i="1"/>
  <c r="M6331" i="1"/>
  <c r="M6330" i="1"/>
  <c r="M6329" i="1"/>
  <c r="M6328" i="1"/>
  <c r="M6327" i="1"/>
  <c r="M6326" i="1"/>
  <c r="M6325" i="1"/>
  <c r="M6324" i="1"/>
  <c r="M6323" i="1"/>
  <c r="M6322" i="1"/>
  <c r="M6321" i="1"/>
  <c r="M6320" i="1"/>
  <c r="M6319" i="1"/>
  <c r="M6318" i="1"/>
  <c r="M6317" i="1"/>
  <c r="M6316" i="1"/>
  <c r="M6315" i="1"/>
  <c r="M6314" i="1"/>
  <c r="M6313" i="1"/>
  <c r="M6312" i="1"/>
  <c r="M6311" i="1"/>
  <c r="M6310" i="1"/>
  <c r="M6309" i="1"/>
  <c r="M6308" i="1"/>
  <c r="M6307" i="1"/>
  <c r="M6306" i="1"/>
  <c r="M6305" i="1"/>
  <c r="M6304" i="1"/>
  <c r="M6303" i="1"/>
  <c r="M6302" i="1"/>
  <c r="M6301" i="1"/>
  <c r="M6300" i="1"/>
  <c r="M6299" i="1"/>
  <c r="M6298" i="1"/>
  <c r="M6297" i="1"/>
  <c r="M6296" i="1"/>
  <c r="M6295" i="1"/>
  <c r="M6294" i="1"/>
  <c r="M6293" i="1"/>
  <c r="M6292" i="1"/>
  <c r="M6291" i="1"/>
  <c r="M6290" i="1"/>
  <c r="M6289" i="1"/>
  <c r="M6288" i="1"/>
  <c r="M6287" i="1"/>
  <c r="M6286" i="1"/>
  <c r="M6285" i="1"/>
  <c r="M6284" i="1"/>
  <c r="M6283" i="1"/>
  <c r="M6282" i="1"/>
  <c r="M6281" i="1"/>
  <c r="M6280" i="1"/>
  <c r="M6279" i="1"/>
  <c r="M6278" i="1"/>
  <c r="M6277" i="1"/>
  <c r="M6276" i="1"/>
  <c r="M6275" i="1"/>
  <c r="M6274" i="1"/>
  <c r="M6273" i="1"/>
  <c r="M6272" i="1"/>
  <c r="M6271" i="1"/>
  <c r="M6270" i="1"/>
  <c r="M6269" i="1"/>
  <c r="M6268" i="1"/>
  <c r="M6267" i="1"/>
  <c r="M6266" i="1"/>
  <c r="M6265" i="1"/>
  <c r="M6264" i="1"/>
  <c r="M6263" i="1"/>
  <c r="M6262" i="1"/>
  <c r="M6261" i="1"/>
  <c r="M6260" i="1"/>
  <c r="M6259" i="1"/>
  <c r="M6258" i="1"/>
  <c r="M6257" i="1"/>
  <c r="M6256" i="1"/>
  <c r="M6255" i="1"/>
  <c r="M6254" i="1"/>
  <c r="M6253" i="1"/>
  <c r="M6252" i="1"/>
  <c r="M6251" i="1"/>
  <c r="M6250" i="1"/>
  <c r="M6249" i="1"/>
  <c r="M6248" i="1"/>
  <c r="M6247" i="1"/>
  <c r="M6246" i="1"/>
  <c r="M6245" i="1"/>
  <c r="M6244" i="1"/>
  <c r="M6243" i="1"/>
  <c r="M6242" i="1"/>
  <c r="M6241" i="1"/>
  <c r="M6240" i="1"/>
  <c r="M6239" i="1"/>
  <c r="M6238" i="1"/>
  <c r="M6237" i="1"/>
  <c r="M6236" i="1"/>
  <c r="M6235" i="1"/>
  <c r="M6234" i="1"/>
  <c r="M6233" i="1"/>
  <c r="M6232" i="1"/>
  <c r="M6231" i="1"/>
  <c r="M6230" i="1"/>
  <c r="M6229" i="1"/>
  <c r="M6228" i="1"/>
  <c r="M6227" i="1"/>
  <c r="M6226" i="1"/>
  <c r="M6225" i="1"/>
  <c r="M6224" i="1"/>
  <c r="M6223" i="1"/>
  <c r="M6222" i="1"/>
  <c r="M6221" i="1"/>
  <c r="M6220" i="1"/>
  <c r="M6219" i="1"/>
  <c r="M6218" i="1"/>
  <c r="M6217" i="1"/>
  <c r="M6216" i="1"/>
  <c r="M6215" i="1"/>
  <c r="M6214" i="1"/>
  <c r="M6213" i="1"/>
  <c r="M6212" i="1"/>
  <c r="M6211" i="1"/>
  <c r="M6210" i="1"/>
  <c r="M6209" i="1"/>
  <c r="M6208" i="1"/>
  <c r="M6207" i="1"/>
  <c r="M6206" i="1"/>
  <c r="M6205" i="1"/>
  <c r="M6204" i="1"/>
  <c r="M6203" i="1"/>
  <c r="M6202" i="1"/>
  <c r="M6201" i="1"/>
  <c r="M6200" i="1"/>
  <c r="M6199" i="1"/>
  <c r="M6198" i="1"/>
  <c r="M6197" i="1"/>
  <c r="M6196" i="1"/>
  <c r="M6195" i="1"/>
  <c r="M6194" i="1"/>
  <c r="M6193" i="1"/>
  <c r="M6192" i="1"/>
  <c r="M6191" i="1"/>
  <c r="M6190" i="1"/>
  <c r="M6189" i="1"/>
  <c r="M6188" i="1"/>
  <c r="M6187" i="1"/>
  <c r="M6186" i="1"/>
  <c r="M6185" i="1"/>
  <c r="M6184" i="1"/>
  <c r="M6183" i="1"/>
  <c r="M6182" i="1"/>
  <c r="M6181" i="1"/>
  <c r="M6180" i="1"/>
  <c r="M6179" i="1"/>
  <c r="M6178" i="1"/>
  <c r="M6177" i="1"/>
  <c r="M6176" i="1"/>
  <c r="M6175" i="1"/>
  <c r="M6174" i="1"/>
  <c r="M6173" i="1"/>
  <c r="M6172" i="1"/>
  <c r="M6171" i="1"/>
  <c r="M6170" i="1"/>
  <c r="M6169" i="1"/>
  <c r="M6168" i="1"/>
  <c r="M6167" i="1"/>
  <c r="M6166" i="1"/>
  <c r="M6165" i="1"/>
  <c r="M6164" i="1"/>
  <c r="M6163" i="1"/>
  <c r="M6162" i="1"/>
  <c r="M6161" i="1"/>
  <c r="M6160" i="1"/>
  <c r="M6159" i="1"/>
  <c r="M6158" i="1"/>
  <c r="M6157" i="1"/>
  <c r="M6156" i="1"/>
  <c r="M6155" i="1"/>
  <c r="M6154" i="1"/>
  <c r="M6153" i="1"/>
  <c r="M6152" i="1"/>
  <c r="M6151" i="1"/>
  <c r="M6150" i="1"/>
  <c r="M6149" i="1"/>
  <c r="M6148" i="1"/>
  <c r="M6147" i="1"/>
  <c r="M6146" i="1"/>
  <c r="M6145" i="1"/>
  <c r="M6144" i="1"/>
  <c r="M6143" i="1"/>
  <c r="M6142" i="1"/>
  <c r="M6141" i="1"/>
  <c r="M6140" i="1"/>
  <c r="M6139" i="1"/>
  <c r="M6138" i="1"/>
  <c r="M6137" i="1"/>
  <c r="M6136" i="1"/>
  <c r="M6135" i="1"/>
  <c r="M6134" i="1"/>
  <c r="M6133" i="1"/>
  <c r="M6132" i="1"/>
  <c r="M6131" i="1"/>
  <c r="M6130" i="1"/>
  <c r="M6129" i="1"/>
  <c r="M6128" i="1"/>
  <c r="M6127" i="1"/>
  <c r="M6126" i="1"/>
  <c r="M6125" i="1"/>
  <c r="M6124" i="1"/>
  <c r="M6123" i="1"/>
  <c r="M6122" i="1"/>
  <c r="M6121" i="1"/>
  <c r="M6120" i="1"/>
  <c r="M6119" i="1"/>
  <c r="M6118" i="1"/>
  <c r="M6117" i="1"/>
  <c r="M6116" i="1"/>
  <c r="M6115" i="1"/>
  <c r="M6114" i="1"/>
  <c r="M6113" i="1"/>
  <c r="M6112" i="1"/>
  <c r="M6111" i="1"/>
  <c r="M6110" i="1"/>
  <c r="M6109" i="1"/>
  <c r="M6108" i="1"/>
  <c r="M6107" i="1"/>
  <c r="M6106" i="1"/>
  <c r="M6105" i="1"/>
  <c r="M6104" i="1"/>
  <c r="M6103" i="1"/>
  <c r="M6102" i="1"/>
  <c r="M6101" i="1"/>
  <c r="M6100" i="1"/>
  <c r="M6099" i="1"/>
  <c r="M6098" i="1"/>
  <c r="M6097" i="1"/>
  <c r="M6096" i="1"/>
  <c r="M6095" i="1"/>
  <c r="M6094" i="1"/>
  <c r="M6093" i="1"/>
  <c r="M6092" i="1"/>
  <c r="M6091" i="1"/>
  <c r="M6090" i="1"/>
  <c r="M6089" i="1"/>
  <c r="M6088" i="1"/>
  <c r="M6087" i="1"/>
  <c r="M6086" i="1"/>
  <c r="M6085" i="1"/>
  <c r="M6084" i="1"/>
  <c r="M6083" i="1"/>
  <c r="M6082" i="1"/>
  <c r="M6081" i="1"/>
  <c r="M6080" i="1"/>
  <c r="M6079" i="1"/>
  <c r="M6078" i="1"/>
  <c r="M6077" i="1"/>
  <c r="M6076" i="1"/>
  <c r="M6075" i="1"/>
  <c r="M6074" i="1"/>
  <c r="M6073" i="1"/>
  <c r="M6072" i="1"/>
  <c r="M6071" i="1"/>
  <c r="M6070" i="1"/>
  <c r="M6069" i="1"/>
  <c r="M6068" i="1"/>
  <c r="M6067" i="1"/>
  <c r="M6066" i="1"/>
  <c r="M6065" i="1"/>
  <c r="M6064" i="1"/>
  <c r="M6063" i="1"/>
  <c r="M6062" i="1"/>
  <c r="M6061" i="1"/>
  <c r="M6060" i="1"/>
  <c r="M6059" i="1"/>
  <c r="M6058" i="1"/>
  <c r="M6057" i="1"/>
  <c r="M6056" i="1"/>
  <c r="M6055" i="1"/>
  <c r="M6054" i="1"/>
  <c r="M6053" i="1"/>
  <c r="M6052" i="1"/>
  <c r="M6051" i="1"/>
  <c r="M6050" i="1"/>
  <c r="M6049" i="1"/>
  <c r="M6048" i="1"/>
  <c r="M6047" i="1"/>
  <c r="M6046" i="1"/>
  <c r="M6045" i="1"/>
  <c r="M6044" i="1"/>
  <c r="M6043" i="1"/>
  <c r="M6042" i="1"/>
  <c r="M6041" i="1"/>
  <c r="M6040" i="1"/>
  <c r="M6039" i="1"/>
  <c r="M6038" i="1"/>
  <c r="M6037" i="1"/>
  <c r="M6036" i="1"/>
  <c r="M6035" i="1"/>
  <c r="M6034" i="1"/>
  <c r="M6033" i="1"/>
  <c r="M6032" i="1"/>
  <c r="M6031" i="1"/>
  <c r="M6030" i="1"/>
  <c r="M6029" i="1"/>
  <c r="M6028" i="1"/>
  <c r="M6027" i="1"/>
  <c r="M6026" i="1"/>
  <c r="M6025" i="1"/>
  <c r="M6024" i="1"/>
  <c r="M6023" i="1"/>
  <c r="M6022" i="1"/>
  <c r="M6021" i="1"/>
  <c r="M6020" i="1"/>
  <c r="M6019" i="1"/>
  <c r="M6018" i="1"/>
  <c r="M6017" i="1"/>
  <c r="M6016" i="1"/>
  <c r="M6015" i="1"/>
  <c r="M6014" i="1"/>
  <c r="M6013" i="1"/>
  <c r="M6012" i="1"/>
  <c r="M6011" i="1"/>
  <c r="M6010" i="1"/>
  <c r="M6009" i="1"/>
  <c r="M6008" i="1"/>
  <c r="M6007" i="1"/>
  <c r="M6006" i="1"/>
  <c r="M6005" i="1"/>
  <c r="M6004" i="1"/>
  <c r="M6003" i="1"/>
  <c r="M6002" i="1"/>
  <c r="M6001" i="1"/>
  <c r="M6000" i="1"/>
  <c r="M5999" i="1"/>
  <c r="M5998" i="1"/>
  <c r="M5997" i="1"/>
  <c r="M5996" i="1"/>
  <c r="M5995" i="1"/>
  <c r="M5994" i="1"/>
  <c r="M5993" i="1"/>
  <c r="M5992" i="1"/>
  <c r="M5991" i="1"/>
  <c r="M5990" i="1"/>
  <c r="M5989" i="1"/>
  <c r="M5988" i="1"/>
  <c r="M5987" i="1"/>
  <c r="M5986" i="1"/>
  <c r="M5985" i="1"/>
  <c r="M5984" i="1"/>
  <c r="M5983" i="1"/>
  <c r="M5982" i="1"/>
  <c r="M5981" i="1"/>
  <c r="M5980" i="1"/>
  <c r="M5979" i="1"/>
  <c r="M5978" i="1"/>
  <c r="M5977" i="1"/>
  <c r="M5976" i="1"/>
  <c r="M5975" i="1"/>
  <c r="M5974" i="1"/>
  <c r="M5973" i="1"/>
  <c r="M5972" i="1"/>
  <c r="M5971" i="1"/>
  <c r="M5970" i="1"/>
  <c r="M5969" i="1"/>
  <c r="M5968" i="1"/>
  <c r="M5967" i="1"/>
  <c r="M5966" i="1"/>
  <c r="M5965" i="1"/>
  <c r="M5964" i="1"/>
  <c r="M5963" i="1"/>
  <c r="M5962" i="1"/>
  <c r="M5961" i="1"/>
  <c r="M5960" i="1"/>
  <c r="M5959" i="1"/>
  <c r="M5958" i="1"/>
  <c r="M5957" i="1"/>
  <c r="M5956" i="1"/>
  <c r="M5955" i="1"/>
  <c r="M5954" i="1"/>
  <c r="M5953" i="1"/>
  <c r="M5952" i="1"/>
  <c r="M5951" i="1"/>
  <c r="M5950" i="1"/>
  <c r="M5949" i="1"/>
  <c r="M5948" i="1"/>
  <c r="M5947" i="1"/>
  <c r="M5946" i="1"/>
  <c r="M5945" i="1"/>
  <c r="M5944" i="1"/>
  <c r="M5943" i="1"/>
  <c r="M5942" i="1"/>
  <c r="M5941" i="1"/>
  <c r="M5940" i="1"/>
  <c r="M5939" i="1"/>
  <c r="M5938" i="1"/>
  <c r="M5937" i="1"/>
  <c r="M5936" i="1"/>
  <c r="M5935" i="1"/>
  <c r="M5934" i="1"/>
  <c r="M5933" i="1"/>
  <c r="M5932" i="1"/>
  <c r="M5931" i="1"/>
  <c r="M5930" i="1"/>
  <c r="M5929" i="1"/>
  <c r="M5928" i="1"/>
  <c r="M5927" i="1"/>
  <c r="M5926" i="1"/>
  <c r="M5925" i="1"/>
  <c r="M5924" i="1"/>
  <c r="M5923" i="1"/>
  <c r="M5922" i="1"/>
  <c r="M5921" i="1"/>
  <c r="M5920" i="1"/>
  <c r="M5919" i="1"/>
  <c r="M5918" i="1"/>
  <c r="M5917" i="1"/>
  <c r="M5916" i="1"/>
  <c r="M5915" i="1"/>
  <c r="M5914" i="1"/>
  <c r="M5913" i="1"/>
  <c r="M5912" i="1"/>
  <c r="M5911" i="1"/>
  <c r="M5910" i="1"/>
  <c r="M5909" i="1"/>
  <c r="M5908" i="1"/>
  <c r="M5907" i="1"/>
  <c r="M5906" i="1"/>
  <c r="M5905" i="1"/>
  <c r="M5904" i="1"/>
  <c r="M5903" i="1"/>
  <c r="M5902" i="1"/>
  <c r="M5901" i="1"/>
  <c r="M5900" i="1"/>
  <c r="M5899" i="1"/>
  <c r="M5898" i="1"/>
  <c r="M5897" i="1"/>
  <c r="M5896" i="1"/>
  <c r="M5895" i="1"/>
  <c r="M5894" i="1"/>
  <c r="M5893" i="1"/>
  <c r="M5892" i="1"/>
  <c r="M5891" i="1"/>
  <c r="M5890" i="1"/>
  <c r="M5889" i="1"/>
  <c r="M5888" i="1"/>
  <c r="M5887" i="1"/>
  <c r="M5886" i="1"/>
  <c r="M5885" i="1"/>
  <c r="M5884" i="1"/>
  <c r="M5883" i="1"/>
  <c r="M5882" i="1"/>
  <c r="M5881" i="1"/>
  <c r="M5880" i="1"/>
  <c r="M5879" i="1"/>
  <c r="M5878" i="1"/>
  <c r="M5877" i="1"/>
  <c r="M5876" i="1"/>
  <c r="M5875" i="1"/>
  <c r="M5874" i="1"/>
  <c r="M5873" i="1"/>
  <c r="M5872" i="1"/>
  <c r="M5871" i="1"/>
  <c r="M5870" i="1"/>
  <c r="M5869" i="1"/>
  <c r="M5868" i="1"/>
  <c r="M5867" i="1"/>
  <c r="M5866" i="1"/>
  <c r="M5865" i="1"/>
  <c r="M5864" i="1"/>
  <c r="M5863" i="1"/>
  <c r="M5862" i="1"/>
  <c r="M5861" i="1"/>
  <c r="M5860" i="1"/>
  <c r="M5859" i="1"/>
  <c r="M5858" i="1"/>
  <c r="M5857" i="1"/>
  <c r="M5856" i="1"/>
  <c r="M5855" i="1"/>
  <c r="M5854" i="1"/>
  <c r="M5853" i="1"/>
  <c r="M5852" i="1"/>
  <c r="M5851" i="1"/>
  <c r="M5850" i="1"/>
  <c r="M5849" i="1"/>
  <c r="M5848" i="1"/>
  <c r="M5847" i="1"/>
  <c r="M5846" i="1"/>
  <c r="M5845" i="1"/>
  <c r="M5844" i="1"/>
  <c r="M5843" i="1"/>
  <c r="M5842" i="1"/>
  <c r="M5841" i="1"/>
  <c r="M5840" i="1"/>
  <c r="M5839" i="1"/>
  <c r="M5838" i="1"/>
  <c r="M5837" i="1"/>
  <c r="M5836" i="1"/>
  <c r="M5835" i="1"/>
  <c r="M5834" i="1"/>
  <c r="M5833" i="1"/>
  <c r="M5832" i="1"/>
  <c r="M5831" i="1"/>
  <c r="M5830" i="1"/>
  <c r="M5829" i="1"/>
  <c r="M5828" i="1"/>
  <c r="M5827" i="1"/>
  <c r="M5826" i="1"/>
  <c r="M5825" i="1"/>
  <c r="M5824" i="1"/>
  <c r="M5823" i="1"/>
  <c r="M5822" i="1"/>
  <c r="M5821" i="1"/>
  <c r="M5820" i="1"/>
  <c r="M5819" i="1"/>
  <c r="M5818" i="1"/>
  <c r="M5817" i="1"/>
  <c r="M5816" i="1"/>
  <c r="M5815" i="1"/>
  <c r="M5814" i="1"/>
  <c r="M5813" i="1"/>
  <c r="M5812" i="1"/>
  <c r="M5811" i="1"/>
  <c r="M5810" i="1"/>
  <c r="M5809" i="1"/>
  <c r="M5808" i="1"/>
  <c r="M5807" i="1"/>
  <c r="M5806" i="1"/>
  <c r="M5805" i="1"/>
  <c r="M5804" i="1"/>
  <c r="M5803" i="1"/>
  <c r="M5802" i="1"/>
  <c r="M5801" i="1"/>
  <c r="M5800" i="1"/>
  <c r="M5799" i="1"/>
  <c r="M5798" i="1"/>
  <c r="M5797" i="1"/>
  <c r="M5796" i="1"/>
  <c r="M5795" i="1"/>
  <c r="M5794" i="1"/>
  <c r="M5793" i="1"/>
  <c r="M5792" i="1"/>
  <c r="M5791" i="1"/>
  <c r="M5790" i="1"/>
  <c r="M5789" i="1"/>
  <c r="M5788" i="1"/>
  <c r="M5787" i="1"/>
  <c r="M5786" i="1"/>
  <c r="M5785" i="1"/>
  <c r="M5784" i="1"/>
  <c r="M5783" i="1"/>
  <c r="M5782" i="1"/>
  <c r="M5781" i="1"/>
  <c r="M5780" i="1"/>
  <c r="M5779" i="1"/>
  <c r="M5778" i="1"/>
  <c r="M5777" i="1"/>
  <c r="M5776" i="1"/>
  <c r="M5775" i="1"/>
  <c r="M5774" i="1"/>
  <c r="M5773" i="1"/>
  <c r="M5772" i="1"/>
  <c r="M5771" i="1"/>
  <c r="M5770" i="1"/>
  <c r="M5769" i="1"/>
  <c r="M5768" i="1"/>
  <c r="M5767" i="1"/>
  <c r="M5766" i="1"/>
  <c r="M5765" i="1"/>
  <c r="M5764" i="1"/>
  <c r="M5763" i="1"/>
  <c r="M5762" i="1"/>
  <c r="M5761" i="1"/>
  <c r="M5760" i="1"/>
  <c r="M5759" i="1"/>
  <c r="M5758" i="1"/>
  <c r="M5757" i="1"/>
  <c r="M5756" i="1"/>
  <c r="M5755" i="1"/>
  <c r="M5754" i="1"/>
  <c r="M5753" i="1"/>
  <c r="M5752" i="1"/>
  <c r="M5751" i="1"/>
  <c r="M5750" i="1"/>
  <c r="M5749" i="1"/>
  <c r="M5748" i="1"/>
  <c r="M5747" i="1"/>
  <c r="M5746" i="1"/>
  <c r="M5745" i="1"/>
  <c r="M5744" i="1"/>
  <c r="M5743" i="1"/>
  <c r="M5742" i="1"/>
  <c r="M5741" i="1"/>
  <c r="M5740" i="1"/>
  <c r="M5739" i="1"/>
  <c r="M5738" i="1"/>
  <c r="M5737" i="1"/>
  <c r="M5736" i="1"/>
  <c r="M5735" i="1"/>
  <c r="M5734" i="1"/>
  <c r="M5733" i="1"/>
  <c r="M5732" i="1"/>
  <c r="M5731" i="1"/>
  <c r="M5730" i="1"/>
  <c r="M5729" i="1"/>
  <c r="M5728" i="1"/>
  <c r="M5727" i="1"/>
  <c r="M5726" i="1"/>
  <c r="M5725" i="1"/>
  <c r="M5724" i="1"/>
  <c r="M5723" i="1"/>
  <c r="M5722" i="1"/>
  <c r="M5721" i="1"/>
  <c r="M5720" i="1"/>
  <c r="M5719" i="1"/>
  <c r="M5718" i="1"/>
  <c r="M5717" i="1"/>
  <c r="M5716" i="1"/>
  <c r="M5715" i="1"/>
  <c r="M5714" i="1"/>
  <c r="M5713" i="1"/>
  <c r="M5712" i="1"/>
  <c r="M5711" i="1"/>
  <c r="M5710" i="1"/>
  <c r="M5709" i="1"/>
  <c r="M5708" i="1"/>
  <c r="M5707" i="1"/>
  <c r="M5706" i="1"/>
  <c r="M5705" i="1"/>
  <c r="M5704" i="1"/>
  <c r="M5703" i="1"/>
  <c r="M5702" i="1"/>
  <c r="M5701" i="1"/>
  <c r="M5700" i="1"/>
  <c r="M5699" i="1"/>
  <c r="M5698" i="1"/>
  <c r="M5697" i="1"/>
  <c r="M5696" i="1"/>
  <c r="M5695" i="1"/>
  <c r="M5694" i="1"/>
  <c r="M5693" i="1"/>
  <c r="M5692" i="1"/>
  <c r="M5691" i="1"/>
  <c r="M5690" i="1"/>
  <c r="M5689" i="1"/>
  <c r="M5688" i="1"/>
  <c r="M5687" i="1"/>
  <c r="M5686" i="1"/>
  <c r="M5685" i="1"/>
  <c r="M5684" i="1"/>
  <c r="M5683" i="1"/>
  <c r="M5682" i="1"/>
  <c r="M5681" i="1"/>
  <c r="M5680" i="1"/>
  <c r="M5679" i="1"/>
  <c r="M5678" i="1"/>
  <c r="M5677" i="1"/>
  <c r="M5676" i="1"/>
  <c r="M5675" i="1"/>
  <c r="M5674" i="1"/>
  <c r="M5673" i="1"/>
  <c r="M5672" i="1"/>
  <c r="M5671" i="1"/>
  <c r="M5670" i="1"/>
  <c r="M5669" i="1"/>
  <c r="M5668" i="1"/>
  <c r="M5667" i="1"/>
  <c r="M5666" i="1"/>
  <c r="M5665" i="1"/>
  <c r="M5664" i="1"/>
  <c r="M5663" i="1"/>
  <c r="M5662" i="1"/>
  <c r="M5661" i="1"/>
  <c r="M5660" i="1"/>
  <c r="M5659" i="1"/>
  <c r="M5658" i="1"/>
  <c r="M5657" i="1"/>
  <c r="M5656" i="1"/>
  <c r="M5655" i="1"/>
  <c r="M5654" i="1"/>
  <c r="M5653" i="1"/>
  <c r="M5652" i="1"/>
  <c r="M5651" i="1"/>
  <c r="M5650" i="1"/>
  <c r="M5649" i="1"/>
  <c r="M5648" i="1"/>
  <c r="M5647" i="1"/>
  <c r="M5646" i="1"/>
  <c r="M5645" i="1"/>
  <c r="M5644" i="1"/>
  <c r="M5643" i="1"/>
  <c r="M5642" i="1"/>
  <c r="M5641" i="1"/>
  <c r="M5640" i="1"/>
  <c r="M5639" i="1"/>
  <c r="M5638" i="1"/>
  <c r="M5637" i="1"/>
  <c r="M5636" i="1"/>
  <c r="M5635" i="1"/>
  <c r="M5634" i="1"/>
  <c r="M5633" i="1"/>
  <c r="M5632" i="1"/>
  <c r="M5631" i="1"/>
  <c r="M5630" i="1"/>
  <c r="M5629" i="1"/>
  <c r="M5628" i="1"/>
  <c r="M5627" i="1"/>
  <c r="M5626" i="1"/>
  <c r="M5625" i="1"/>
  <c r="M5624" i="1"/>
  <c r="M5623" i="1"/>
  <c r="M5622" i="1"/>
  <c r="M5621" i="1"/>
  <c r="M5620" i="1"/>
  <c r="M5619" i="1"/>
  <c r="M5618" i="1"/>
  <c r="M5617" i="1"/>
  <c r="M5616" i="1"/>
  <c r="M5615" i="1"/>
  <c r="M5614" i="1"/>
  <c r="M5613" i="1"/>
  <c r="M5612" i="1"/>
  <c r="M5611" i="1"/>
  <c r="M5610" i="1"/>
  <c r="M5609" i="1"/>
  <c r="M5608" i="1"/>
  <c r="M5607" i="1"/>
  <c r="M5606" i="1"/>
  <c r="M5605" i="1"/>
  <c r="M5604" i="1"/>
  <c r="M5603" i="1"/>
  <c r="M5602" i="1"/>
  <c r="M5601" i="1"/>
  <c r="M5600" i="1"/>
  <c r="M5599" i="1"/>
  <c r="M5598" i="1"/>
  <c r="M5597" i="1"/>
  <c r="M5596" i="1"/>
  <c r="M5595" i="1"/>
  <c r="M5594" i="1"/>
  <c r="M5593" i="1"/>
  <c r="M5592" i="1"/>
  <c r="M5591" i="1"/>
  <c r="M5590" i="1"/>
  <c r="M5589" i="1"/>
  <c r="M5588" i="1"/>
  <c r="M5587" i="1"/>
  <c r="M5586" i="1"/>
  <c r="M5585" i="1"/>
  <c r="M5584" i="1"/>
  <c r="M5583" i="1"/>
  <c r="M5582" i="1"/>
  <c r="M5581" i="1"/>
  <c r="M5580" i="1"/>
  <c r="M5579" i="1"/>
  <c r="M5578" i="1"/>
  <c r="M5577" i="1"/>
  <c r="M5576" i="1"/>
  <c r="M5575" i="1"/>
  <c r="M5574" i="1"/>
  <c r="M5573" i="1"/>
  <c r="M5572" i="1"/>
  <c r="M5571" i="1"/>
  <c r="M5570" i="1"/>
  <c r="M5569" i="1"/>
  <c r="M5568" i="1"/>
  <c r="M5567" i="1"/>
  <c r="M5566" i="1"/>
  <c r="M5565" i="1"/>
  <c r="M5564" i="1"/>
  <c r="M5563" i="1"/>
  <c r="M5562" i="1"/>
  <c r="M5561" i="1"/>
  <c r="M5560" i="1"/>
  <c r="M5559" i="1"/>
  <c r="M5558" i="1"/>
  <c r="M5557" i="1"/>
  <c r="M5556" i="1"/>
  <c r="M5555" i="1"/>
  <c r="M5554" i="1"/>
  <c r="M5553" i="1"/>
  <c r="M5552" i="1"/>
  <c r="M5551" i="1"/>
  <c r="M5550" i="1"/>
  <c r="M5549" i="1"/>
  <c r="M5548" i="1"/>
  <c r="M5547" i="1"/>
  <c r="M5546" i="1"/>
  <c r="M5545" i="1"/>
  <c r="M5544" i="1"/>
  <c r="M5543" i="1"/>
  <c r="M5542" i="1"/>
  <c r="M5541" i="1"/>
  <c r="M5540" i="1"/>
  <c r="M5539" i="1"/>
  <c r="M5538" i="1"/>
  <c r="M5537" i="1"/>
  <c r="M5536" i="1"/>
  <c r="M5535" i="1"/>
  <c r="M5534" i="1"/>
  <c r="M5533" i="1"/>
  <c r="M5532" i="1"/>
  <c r="M5531" i="1"/>
  <c r="M5530" i="1"/>
  <c r="M5529" i="1"/>
  <c r="M5528" i="1"/>
  <c r="M5527" i="1"/>
  <c r="M5526" i="1"/>
  <c r="M5525" i="1"/>
  <c r="M5524" i="1"/>
  <c r="M5523" i="1"/>
  <c r="M5522" i="1"/>
  <c r="M5521" i="1"/>
  <c r="M5520" i="1"/>
  <c r="M5519" i="1"/>
  <c r="M5518" i="1"/>
  <c r="M5517" i="1"/>
  <c r="M5516" i="1"/>
  <c r="M5515" i="1"/>
  <c r="M5514" i="1"/>
  <c r="M5513" i="1"/>
  <c r="M5512" i="1"/>
  <c r="M5511" i="1"/>
  <c r="M5510" i="1"/>
  <c r="M5509" i="1"/>
  <c r="M5508" i="1"/>
  <c r="M5507" i="1"/>
  <c r="M5506" i="1"/>
  <c r="M5505" i="1"/>
  <c r="M5504" i="1"/>
  <c r="M5503" i="1"/>
  <c r="M5502" i="1"/>
  <c r="M5501" i="1"/>
  <c r="M5500" i="1"/>
  <c r="M5499" i="1"/>
  <c r="M5498" i="1"/>
  <c r="M5497" i="1"/>
  <c r="M5496" i="1"/>
  <c r="M5495" i="1"/>
  <c r="M5494" i="1"/>
  <c r="M5493" i="1"/>
  <c r="M5492" i="1"/>
  <c r="M5491" i="1"/>
  <c r="M5490" i="1"/>
  <c r="M5489" i="1"/>
  <c r="M5488" i="1"/>
  <c r="M5487" i="1"/>
  <c r="M5486" i="1"/>
  <c r="M5485" i="1"/>
  <c r="M5484" i="1"/>
  <c r="M5483" i="1"/>
  <c r="M5482" i="1"/>
  <c r="M5481" i="1"/>
  <c r="M5480" i="1"/>
  <c r="M5479" i="1"/>
  <c r="M5478" i="1"/>
  <c r="M5477" i="1"/>
  <c r="M5476" i="1"/>
  <c r="M5475" i="1"/>
  <c r="M5474" i="1"/>
  <c r="M5473" i="1"/>
  <c r="M5472" i="1"/>
  <c r="M5471" i="1"/>
  <c r="M5470" i="1"/>
  <c r="M5469" i="1"/>
  <c r="M5468" i="1"/>
  <c r="M5467" i="1"/>
  <c r="M5466" i="1"/>
  <c r="M5465" i="1"/>
  <c r="M5464" i="1"/>
  <c r="M5463" i="1"/>
  <c r="M5462" i="1"/>
  <c r="M5461" i="1"/>
  <c r="M5460" i="1"/>
  <c r="M5459" i="1"/>
  <c r="M5458" i="1"/>
  <c r="M5457" i="1"/>
  <c r="M5456" i="1"/>
  <c r="M5455" i="1"/>
  <c r="M5454" i="1"/>
  <c r="M5453" i="1"/>
  <c r="M5452" i="1"/>
  <c r="M5451" i="1"/>
  <c r="M5450" i="1"/>
  <c r="M5449" i="1"/>
  <c r="M5448" i="1"/>
  <c r="M5447" i="1"/>
  <c r="M5446" i="1"/>
  <c r="M5445" i="1"/>
  <c r="M5444" i="1"/>
  <c r="M5443" i="1"/>
  <c r="M5442" i="1"/>
  <c r="M5441" i="1"/>
  <c r="M5440" i="1"/>
  <c r="M5439" i="1"/>
  <c r="M5438" i="1"/>
  <c r="M5437" i="1"/>
  <c r="M5436" i="1"/>
  <c r="M5435" i="1"/>
  <c r="M5434" i="1"/>
  <c r="M5433" i="1"/>
  <c r="M5432" i="1"/>
  <c r="M5431" i="1"/>
  <c r="M5430" i="1"/>
  <c r="M5429" i="1"/>
  <c r="M5428" i="1"/>
  <c r="M5427" i="1"/>
  <c r="M5426" i="1"/>
  <c r="M5425" i="1"/>
  <c r="M5424" i="1"/>
  <c r="M5423" i="1"/>
  <c r="M5422" i="1"/>
  <c r="M5421" i="1"/>
  <c r="M5420" i="1"/>
  <c r="M5419" i="1"/>
  <c r="M5418" i="1"/>
  <c r="M5417" i="1"/>
  <c r="M5416" i="1"/>
  <c r="M5415" i="1"/>
  <c r="M5414" i="1"/>
  <c r="M5413" i="1"/>
  <c r="M5412" i="1"/>
  <c r="M5411" i="1"/>
  <c r="M5410" i="1"/>
  <c r="M5409" i="1"/>
  <c r="M5408" i="1"/>
  <c r="M5407" i="1"/>
  <c r="M5406" i="1"/>
  <c r="M5405" i="1"/>
  <c r="M5404" i="1"/>
  <c r="M5403" i="1"/>
  <c r="M5402" i="1"/>
  <c r="M5401" i="1"/>
  <c r="M5400" i="1"/>
  <c r="M5399" i="1"/>
  <c r="M5398" i="1"/>
  <c r="M5397" i="1"/>
  <c r="M5396" i="1"/>
  <c r="M5395" i="1"/>
  <c r="M5394" i="1"/>
  <c r="M5393" i="1"/>
  <c r="M5392" i="1"/>
  <c r="M5391" i="1"/>
  <c r="M5390" i="1"/>
  <c r="M5389" i="1"/>
  <c r="M5388" i="1"/>
  <c r="M5387" i="1"/>
  <c r="M5386" i="1"/>
  <c r="M5385" i="1"/>
  <c r="M5384" i="1"/>
  <c r="M5383" i="1"/>
  <c r="M5382" i="1"/>
  <c r="M5381" i="1"/>
  <c r="M5380" i="1"/>
  <c r="M5379" i="1"/>
  <c r="M5378" i="1"/>
  <c r="M5377" i="1"/>
  <c r="M5376" i="1"/>
  <c r="M5375" i="1"/>
  <c r="M5374" i="1"/>
  <c r="M5373" i="1"/>
  <c r="M5372" i="1"/>
  <c r="M5371" i="1"/>
  <c r="M5370" i="1"/>
  <c r="M5369" i="1"/>
  <c r="M5368" i="1"/>
  <c r="M5367" i="1"/>
  <c r="M5366" i="1"/>
  <c r="M5365" i="1"/>
  <c r="M5364" i="1"/>
  <c r="M5363" i="1"/>
  <c r="M5362" i="1"/>
  <c r="M5361" i="1"/>
  <c r="M5360" i="1"/>
  <c r="M5359" i="1"/>
  <c r="M5358" i="1"/>
  <c r="M5357" i="1"/>
  <c r="M5356" i="1"/>
  <c r="M5355" i="1"/>
  <c r="M5354" i="1"/>
  <c r="M5353" i="1"/>
  <c r="M5352" i="1"/>
  <c r="M5351" i="1"/>
  <c r="M5350" i="1"/>
  <c r="M5349" i="1"/>
  <c r="M5348" i="1"/>
  <c r="M5347" i="1"/>
  <c r="M5346" i="1"/>
  <c r="M5345" i="1"/>
  <c r="M5344" i="1"/>
  <c r="M5343" i="1"/>
  <c r="M5342" i="1"/>
  <c r="M5341" i="1"/>
  <c r="M5340" i="1"/>
  <c r="M5339" i="1"/>
  <c r="M5338" i="1"/>
  <c r="M5337" i="1"/>
  <c r="M5336" i="1"/>
  <c r="M5335" i="1"/>
  <c r="M5334" i="1"/>
  <c r="M5333" i="1"/>
  <c r="M5332" i="1"/>
  <c r="M5331" i="1"/>
  <c r="M5330" i="1"/>
  <c r="M5329" i="1"/>
  <c r="M5328" i="1"/>
  <c r="M5327" i="1"/>
  <c r="M5326" i="1"/>
  <c r="M5325" i="1"/>
  <c r="M5324" i="1"/>
  <c r="M5323" i="1"/>
  <c r="M5322" i="1"/>
  <c r="M5321" i="1"/>
  <c r="M5320" i="1"/>
  <c r="M5319" i="1"/>
  <c r="M5318" i="1"/>
  <c r="M5317" i="1"/>
  <c r="M5316" i="1"/>
  <c r="M5315" i="1"/>
  <c r="M5314" i="1"/>
  <c r="M5313" i="1"/>
  <c r="M5312" i="1"/>
  <c r="M5311" i="1"/>
  <c r="M5310" i="1"/>
  <c r="M5309" i="1"/>
  <c r="M5308" i="1"/>
  <c r="M5307" i="1"/>
  <c r="M5306" i="1"/>
  <c r="M5305" i="1"/>
  <c r="M5304" i="1"/>
  <c r="M5303" i="1"/>
  <c r="M5302" i="1"/>
  <c r="M5301" i="1"/>
  <c r="M5300" i="1"/>
  <c r="M5299" i="1"/>
  <c r="M5298" i="1"/>
  <c r="M5297" i="1"/>
  <c r="M5296" i="1"/>
  <c r="M5295" i="1"/>
  <c r="M5294" i="1"/>
  <c r="M5293" i="1"/>
  <c r="M5292" i="1"/>
  <c r="M5291" i="1"/>
  <c r="M5290" i="1"/>
  <c r="M5289" i="1"/>
  <c r="M5288" i="1"/>
  <c r="M5287" i="1"/>
  <c r="M5286" i="1"/>
  <c r="M5285" i="1"/>
  <c r="M5284" i="1"/>
  <c r="M5283" i="1"/>
  <c r="M5282" i="1"/>
  <c r="M5281" i="1"/>
  <c r="M5280" i="1"/>
  <c r="M5279" i="1"/>
  <c r="M5278" i="1"/>
  <c r="M5277" i="1"/>
  <c r="M5276" i="1"/>
  <c r="M5275" i="1"/>
  <c r="M5274" i="1"/>
  <c r="M5273" i="1"/>
  <c r="M5272" i="1"/>
  <c r="M5271" i="1"/>
  <c r="M5270" i="1"/>
  <c r="M5269" i="1"/>
  <c r="M5268" i="1"/>
  <c r="M5267" i="1"/>
  <c r="M5266" i="1"/>
  <c r="M5265" i="1"/>
  <c r="M5264" i="1"/>
  <c r="M5263" i="1"/>
  <c r="M5262" i="1"/>
  <c r="M5261" i="1"/>
  <c r="M5260" i="1"/>
  <c r="M5259" i="1"/>
  <c r="M5258" i="1"/>
  <c r="M5257" i="1"/>
  <c r="M5256" i="1"/>
  <c r="M5255" i="1"/>
  <c r="M5254" i="1"/>
  <c r="M5253" i="1"/>
  <c r="M5252" i="1"/>
  <c r="M5251" i="1"/>
  <c r="M5250" i="1"/>
  <c r="M5249" i="1"/>
  <c r="M5248" i="1"/>
  <c r="M5247" i="1"/>
  <c r="M5246" i="1"/>
  <c r="M5245" i="1"/>
  <c r="M5244" i="1"/>
  <c r="M5243" i="1"/>
  <c r="M5242" i="1"/>
  <c r="M5241" i="1"/>
  <c r="M5240" i="1"/>
  <c r="M5239" i="1"/>
  <c r="M5238" i="1"/>
  <c r="M5237" i="1"/>
  <c r="M5236" i="1"/>
  <c r="M5235" i="1"/>
  <c r="M5234" i="1"/>
  <c r="M5233" i="1"/>
  <c r="M5232" i="1"/>
  <c r="M5231" i="1"/>
  <c r="M5230" i="1"/>
  <c r="M5229" i="1"/>
  <c r="M5228" i="1"/>
  <c r="M5227" i="1"/>
  <c r="M5226" i="1"/>
  <c r="M5225" i="1"/>
  <c r="M5224" i="1"/>
  <c r="M5223" i="1"/>
  <c r="M5222" i="1"/>
  <c r="M5221" i="1"/>
  <c r="M5220" i="1"/>
  <c r="M5219" i="1"/>
  <c r="M5218" i="1"/>
  <c r="M5217" i="1"/>
  <c r="M5216" i="1"/>
  <c r="M5215" i="1"/>
  <c r="M5214" i="1"/>
  <c r="M5213" i="1"/>
  <c r="M5212" i="1"/>
  <c r="M5211" i="1"/>
  <c r="M5210" i="1"/>
  <c r="M5209" i="1"/>
  <c r="M5208" i="1"/>
  <c r="M5207" i="1"/>
  <c r="M5206" i="1"/>
  <c r="M5205" i="1"/>
  <c r="M5204" i="1"/>
  <c r="M5203" i="1"/>
  <c r="M5202" i="1"/>
  <c r="M5201" i="1"/>
  <c r="M5200" i="1"/>
  <c r="M5199" i="1"/>
  <c r="M5198" i="1"/>
  <c r="M5197" i="1"/>
  <c r="M5196" i="1"/>
  <c r="M5195" i="1"/>
  <c r="M5194" i="1"/>
  <c r="M5193" i="1"/>
  <c r="M5192" i="1"/>
  <c r="M5191" i="1"/>
  <c r="M5190" i="1"/>
  <c r="M5189" i="1"/>
  <c r="M5188" i="1"/>
  <c r="M5187" i="1"/>
  <c r="M5186" i="1"/>
  <c r="M5185" i="1"/>
  <c r="M5184" i="1"/>
  <c r="M5183" i="1"/>
  <c r="M5182" i="1"/>
  <c r="M5181" i="1"/>
  <c r="M5180" i="1"/>
  <c r="M5179" i="1"/>
  <c r="M5178" i="1"/>
  <c r="M5177" i="1"/>
  <c r="M5176" i="1"/>
  <c r="M5175" i="1"/>
  <c r="M5174" i="1"/>
  <c r="M5173" i="1"/>
  <c r="M5172" i="1"/>
  <c r="M5171" i="1"/>
  <c r="M5170" i="1"/>
  <c r="M5169" i="1"/>
  <c r="M5168" i="1"/>
  <c r="M5167" i="1"/>
  <c r="M5166" i="1"/>
  <c r="M5165" i="1"/>
  <c r="M5164" i="1"/>
  <c r="M5163" i="1"/>
  <c r="M5162" i="1"/>
  <c r="M5161" i="1"/>
  <c r="M5160" i="1"/>
  <c r="M5159" i="1"/>
  <c r="M5158" i="1"/>
  <c r="M5157" i="1"/>
  <c r="M5156" i="1"/>
  <c r="M5155" i="1"/>
  <c r="M5154" i="1"/>
  <c r="M5153" i="1"/>
  <c r="M5152" i="1"/>
  <c r="M5151" i="1"/>
  <c r="M5150" i="1"/>
  <c r="M5149" i="1"/>
  <c r="M5148" i="1"/>
  <c r="M5147" i="1"/>
  <c r="M5146" i="1"/>
  <c r="M5145" i="1"/>
  <c r="M5144" i="1"/>
  <c r="M5143" i="1"/>
  <c r="M5142" i="1"/>
  <c r="M5141" i="1"/>
  <c r="M5140" i="1"/>
  <c r="M5139" i="1"/>
  <c r="M5138" i="1"/>
  <c r="M5137" i="1"/>
  <c r="M5136" i="1"/>
  <c r="M5135" i="1"/>
  <c r="M5134" i="1"/>
  <c r="M5133" i="1"/>
  <c r="M5132" i="1"/>
  <c r="M5131" i="1"/>
  <c r="M5130" i="1"/>
  <c r="M5129" i="1"/>
  <c r="M5128" i="1"/>
  <c r="M5127" i="1"/>
  <c r="M5126" i="1"/>
  <c r="M5125" i="1"/>
  <c r="M5124" i="1"/>
  <c r="M5123" i="1"/>
  <c r="M5122" i="1"/>
  <c r="M5121" i="1"/>
  <c r="M5120" i="1"/>
  <c r="M5119" i="1"/>
  <c r="M5118" i="1"/>
  <c r="M5117" i="1"/>
  <c r="M5116" i="1"/>
  <c r="M5115" i="1"/>
  <c r="M5114" i="1"/>
  <c r="M5113" i="1"/>
  <c r="M5112" i="1"/>
  <c r="M5111" i="1"/>
  <c r="M5110" i="1"/>
  <c r="M5109" i="1"/>
  <c r="M5108" i="1"/>
  <c r="M5107" i="1"/>
  <c r="M5106" i="1"/>
  <c r="M5105" i="1"/>
  <c r="M5104" i="1"/>
  <c r="M5103" i="1"/>
  <c r="M5102" i="1"/>
  <c r="M5101" i="1"/>
  <c r="M5100" i="1"/>
  <c r="M5099" i="1"/>
  <c r="M5098" i="1"/>
  <c r="M5097" i="1"/>
  <c r="M5096" i="1"/>
  <c r="M5095" i="1"/>
  <c r="M5094" i="1"/>
  <c r="M5093" i="1"/>
  <c r="M5092" i="1"/>
  <c r="M5091" i="1"/>
  <c r="M5090" i="1"/>
  <c r="M5089" i="1"/>
  <c r="M5088" i="1"/>
  <c r="M5087" i="1"/>
  <c r="M5086" i="1"/>
  <c r="M5085" i="1"/>
  <c r="M5084" i="1"/>
  <c r="M5083" i="1"/>
  <c r="M5082" i="1"/>
  <c r="M5081" i="1"/>
  <c r="M5080" i="1"/>
  <c r="M5079" i="1"/>
  <c r="M5078" i="1"/>
  <c r="M5077" i="1"/>
  <c r="M5076" i="1"/>
  <c r="M5075" i="1"/>
  <c r="M5074" i="1"/>
  <c r="M5073" i="1"/>
  <c r="M5072" i="1"/>
  <c r="M5071" i="1"/>
  <c r="M5070" i="1"/>
  <c r="M5069" i="1"/>
  <c r="M5068" i="1"/>
  <c r="M5067" i="1"/>
  <c r="M5066" i="1"/>
  <c r="M5065" i="1"/>
  <c r="M5064" i="1"/>
  <c r="M5063" i="1"/>
  <c r="M5062" i="1"/>
  <c r="M5061" i="1"/>
  <c r="M5060" i="1"/>
  <c r="M5059" i="1"/>
  <c r="M5058" i="1"/>
  <c r="M5057" i="1"/>
  <c r="M5056" i="1"/>
  <c r="M5055" i="1"/>
  <c r="M5054" i="1"/>
  <c r="M5053" i="1"/>
  <c r="M5052" i="1"/>
  <c r="M5051" i="1"/>
  <c r="M5050" i="1"/>
  <c r="M5049" i="1"/>
  <c r="M5048" i="1"/>
  <c r="M5047" i="1"/>
  <c r="M5046" i="1"/>
  <c r="M5045" i="1"/>
  <c r="M5044" i="1"/>
  <c r="M5043" i="1"/>
  <c r="M5042" i="1"/>
  <c r="M5041" i="1"/>
  <c r="M5040" i="1"/>
  <c r="M5039" i="1"/>
  <c r="M5038" i="1"/>
  <c r="M5037" i="1"/>
  <c r="M5036" i="1"/>
  <c r="M5035" i="1"/>
  <c r="M5034" i="1"/>
  <c r="M5033" i="1"/>
  <c r="M5032" i="1"/>
  <c r="M5031" i="1"/>
  <c r="M5030" i="1"/>
  <c r="M5029" i="1"/>
  <c r="M5028" i="1"/>
  <c r="M5027" i="1"/>
  <c r="M5026" i="1"/>
  <c r="M5025" i="1"/>
  <c r="M5024" i="1"/>
  <c r="M5023" i="1"/>
  <c r="M5022" i="1"/>
  <c r="M5021" i="1"/>
  <c r="M5020" i="1"/>
  <c r="M5019" i="1"/>
  <c r="M5018" i="1"/>
  <c r="M5017" i="1"/>
  <c r="M5016" i="1"/>
  <c r="M5015" i="1"/>
  <c r="M5014" i="1"/>
  <c r="M5013" i="1"/>
  <c r="M5012" i="1"/>
  <c r="M5011" i="1"/>
  <c r="M5010" i="1"/>
  <c r="M5009" i="1"/>
  <c r="M5008" i="1"/>
  <c r="M5007" i="1"/>
  <c r="M5006" i="1"/>
  <c r="M5005" i="1"/>
  <c r="M5004" i="1"/>
  <c r="M5003" i="1"/>
  <c r="M5002" i="1"/>
  <c r="M5001" i="1"/>
  <c r="M5000" i="1"/>
  <c r="M4999" i="1"/>
  <c r="M4998" i="1"/>
  <c r="M4997" i="1"/>
  <c r="M4996" i="1"/>
  <c r="M4995" i="1"/>
  <c r="M4994" i="1"/>
  <c r="M4993" i="1"/>
  <c r="M4992" i="1"/>
  <c r="M4991" i="1"/>
  <c r="M4990" i="1"/>
  <c r="M4989" i="1"/>
  <c r="M4988" i="1"/>
  <c r="M4987" i="1"/>
  <c r="M4986" i="1"/>
  <c r="M4985" i="1"/>
  <c r="M4984" i="1"/>
  <c r="M4983" i="1"/>
  <c r="M4982" i="1"/>
  <c r="M4981" i="1"/>
  <c r="M4980" i="1"/>
  <c r="M4979" i="1"/>
  <c r="M4978" i="1"/>
  <c r="M4977" i="1"/>
  <c r="M4976" i="1"/>
  <c r="M4975" i="1"/>
  <c r="M4974" i="1"/>
  <c r="M4973" i="1"/>
  <c r="M4972" i="1"/>
  <c r="M4971" i="1"/>
  <c r="M4970" i="1"/>
  <c r="M4969" i="1"/>
  <c r="M4968" i="1"/>
  <c r="M4967" i="1"/>
  <c r="M4966" i="1"/>
  <c r="M4965" i="1"/>
  <c r="M4964" i="1"/>
  <c r="M4963" i="1"/>
  <c r="M4962" i="1"/>
  <c r="M4961" i="1"/>
  <c r="M4960" i="1"/>
  <c r="M4959" i="1"/>
  <c r="M4958" i="1"/>
  <c r="M4957" i="1"/>
  <c r="M4956" i="1"/>
  <c r="M4955" i="1"/>
  <c r="M4954" i="1"/>
  <c r="M4953" i="1"/>
  <c r="M4952" i="1"/>
  <c r="M4951" i="1"/>
  <c r="M4950" i="1"/>
  <c r="M4949" i="1"/>
  <c r="M4948" i="1"/>
  <c r="M4947" i="1"/>
  <c r="M4946" i="1"/>
  <c r="M4945" i="1"/>
  <c r="M4944" i="1"/>
  <c r="M4943" i="1"/>
  <c r="M4942" i="1"/>
  <c r="M4941" i="1"/>
  <c r="M4940" i="1"/>
  <c r="M4939" i="1"/>
  <c r="M4938" i="1"/>
  <c r="M4937" i="1"/>
  <c r="M4936" i="1"/>
  <c r="M4935" i="1"/>
  <c r="M4934" i="1"/>
  <c r="M4933" i="1"/>
  <c r="M4932" i="1"/>
  <c r="M4931" i="1"/>
  <c r="M4930" i="1"/>
  <c r="M4929" i="1"/>
  <c r="M4928" i="1"/>
  <c r="M4927" i="1"/>
  <c r="M4926" i="1"/>
  <c r="M4925" i="1"/>
  <c r="M4924" i="1"/>
  <c r="M4923" i="1"/>
  <c r="M4922" i="1"/>
  <c r="M4921" i="1"/>
  <c r="M4920" i="1"/>
  <c r="M4919" i="1"/>
  <c r="M4918" i="1"/>
  <c r="M4917" i="1"/>
  <c r="M4916" i="1"/>
  <c r="M4915" i="1"/>
  <c r="M4914" i="1"/>
  <c r="M4913" i="1"/>
  <c r="M4912" i="1"/>
  <c r="M4911" i="1"/>
  <c r="M4910" i="1"/>
  <c r="M4909" i="1"/>
  <c r="M4908" i="1"/>
  <c r="M4907" i="1"/>
  <c r="M4906" i="1"/>
  <c r="M4905" i="1"/>
  <c r="M4904" i="1"/>
  <c r="M4903" i="1"/>
  <c r="M4902" i="1"/>
  <c r="M4901" i="1"/>
  <c r="M4900" i="1"/>
  <c r="M4899" i="1"/>
  <c r="M4898" i="1"/>
  <c r="M4897" i="1"/>
  <c r="M4896" i="1"/>
  <c r="M4895" i="1"/>
  <c r="M4894" i="1"/>
  <c r="M4893" i="1"/>
  <c r="M4892" i="1"/>
  <c r="M4891" i="1"/>
  <c r="M4890" i="1"/>
  <c r="M4889" i="1"/>
  <c r="M4888" i="1"/>
  <c r="M4887" i="1"/>
  <c r="M4886" i="1"/>
  <c r="M4885" i="1"/>
  <c r="M4884" i="1"/>
  <c r="M4883" i="1"/>
  <c r="M4882" i="1"/>
  <c r="M4881" i="1"/>
  <c r="M4880" i="1"/>
  <c r="M4879" i="1"/>
  <c r="M4878" i="1"/>
  <c r="M4877" i="1"/>
  <c r="M4876" i="1"/>
  <c r="M4875" i="1"/>
  <c r="M4874" i="1"/>
  <c r="M4873" i="1"/>
  <c r="M4872" i="1"/>
  <c r="M4871" i="1"/>
  <c r="M4870" i="1"/>
  <c r="M4869" i="1"/>
  <c r="M4868" i="1"/>
  <c r="M4867" i="1"/>
  <c r="M4866" i="1"/>
  <c r="M4865" i="1"/>
  <c r="M4864" i="1"/>
  <c r="M4863" i="1"/>
  <c r="M4862" i="1"/>
  <c r="M4861" i="1"/>
  <c r="M4860" i="1"/>
  <c r="M4859" i="1"/>
  <c r="M4858" i="1"/>
  <c r="M4857" i="1"/>
  <c r="M4856" i="1"/>
  <c r="M4855" i="1"/>
  <c r="M4854" i="1"/>
  <c r="M4853" i="1"/>
  <c r="M4852" i="1"/>
  <c r="M4851" i="1"/>
  <c r="M4850" i="1"/>
  <c r="M4849" i="1"/>
  <c r="M4848" i="1"/>
  <c r="M4847" i="1"/>
  <c r="M4846" i="1"/>
  <c r="M4845" i="1"/>
  <c r="M4844" i="1"/>
  <c r="M4843" i="1"/>
  <c r="M4842" i="1"/>
  <c r="M4841" i="1"/>
  <c r="M4840" i="1"/>
  <c r="M4839" i="1"/>
  <c r="M4838" i="1"/>
  <c r="M4837" i="1"/>
  <c r="M4836" i="1"/>
  <c r="M4835" i="1"/>
  <c r="M4834" i="1"/>
  <c r="M4833" i="1"/>
  <c r="M4832" i="1"/>
  <c r="M4831" i="1"/>
  <c r="M4830" i="1"/>
  <c r="M4829" i="1"/>
  <c r="M4828" i="1"/>
  <c r="M4827" i="1"/>
  <c r="M4826" i="1"/>
  <c r="M4825" i="1"/>
  <c r="M4824" i="1"/>
  <c r="M4823" i="1"/>
  <c r="M4822" i="1"/>
  <c r="M4821" i="1"/>
  <c r="M4820" i="1"/>
  <c r="M4819" i="1"/>
  <c r="M4818" i="1"/>
  <c r="M4817" i="1"/>
  <c r="M4816" i="1"/>
  <c r="M4815" i="1"/>
  <c r="M4814" i="1"/>
  <c r="M4813" i="1"/>
  <c r="M4812" i="1"/>
  <c r="M4811" i="1"/>
  <c r="M4810" i="1"/>
  <c r="M4809" i="1"/>
  <c r="M4808" i="1"/>
  <c r="M4807" i="1"/>
  <c r="M4806" i="1"/>
  <c r="M4805" i="1"/>
  <c r="M4804" i="1"/>
  <c r="M4803" i="1"/>
  <c r="M4802" i="1"/>
  <c r="M4801" i="1"/>
  <c r="M4800" i="1"/>
  <c r="M4799" i="1"/>
  <c r="M4798" i="1"/>
  <c r="M4797" i="1"/>
  <c r="M4796" i="1"/>
  <c r="M4795" i="1"/>
  <c r="M4794" i="1"/>
  <c r="M4793" i="1"/>
  <c r="M4792" i="1"/>
  <c r="M4791" i="1"/>
  <c r="M4790" i="1"/>
  <c r="M4789" i="1"/>
  <c r="M4788" i="1"/>
  <c r="M4787" i="1"/>
  <c r="M4786" i="1"/>
  <c r="M4785" i="1"/>
  <c r="M4784" i="1"/>
  <c r="M4783" i="1"/>
  <c r="M4782" i="1"/>
  <c r="M4781" i="1"/>
  <c r="M4780" i="1"/>
  <c r="M4779" i="1"/>
  <c r="M4778" i="1"/>
  <c r="M4777" i="1"/>
  <c r="M4776" i="1"/>
  <c r="M4775" i="1"/>
  <c r="M4774" i="1"/>
  <c r="M4773" i="1"/>
  <c r="M4772" i="1"/>
  <c r="M4771" i="1"/>
  <c r="M4770" i="1"/>
  <c r="M4769" i="1"/>
  <c r="M4768" i="1"/>
  <c r="M4767" i="1"/>
  <c r="M4766" i="1"/>
  <c r="M4765" i="1"/>
  <c r="M4764" i="1"/>
  <c r="M4763" i="1"/>
  <c r="M4762" i="1"/>
  <c r="M4761" i="1"/>
  <c r="M4760" i="1"/>
  <c r="M4759" i="1"/>
  <c r="M4758" i="1"/>
  <c r="M4757" i="1"/>
  <c r="M4756" i="1"/>
  <c r="M4755" i="1"/>
  <c r="M4754" i="1"/>
  <c r="M4753" i="1"/>
  <c r="M4752" i="1"/>
  <c r="M4751" i="1"/>
  <c r="M4750" i="1"/>
  <c r="M4749" i="1"/>
  <c r="M4748" i="1"/>
  <c r="M4747" i="1"/>
  <c r="M4746" i="1"/>
  <c r="M4745" i="1"/>
  <c r="M4744" i="1"/>
  <c r="M4743" i="1"/>
  <c r="M4742" i="1"/>
  <c r="M4741" i="1"/>
  <c r="M4740" i="1"/>
  <c r="M4739" i="1"/>
  <c r="M4738" i="1"/>
  <c r="M4737" i="1"/>
  <c r="M4736" i="1"/>
  <c r="M4735" i="1"/>
  <c r="M4734" i="1"/>
  <c r="M4733" i="1"/>
  <c r="M4732" i="1"/>
  <c r="M4731" i="1"/>
  <c r="M4730" i="1"/>
  <c r="M4729" i="1"/>
  <c r="M4728" i="1"/>
  <c r="M4727" i="1"/>
  <c r="M4726" i="1"/>
  <c r="M4725" i="1"/>
  <c r="M4724" i="1"/>
  <c r="M4723" i="1"/>
  <c r="M4722" i="1"/>
  <c r="M4721" i="1"/>
  <c r="M4720" i="1"/>
  <c r="M4719" i="1"/>
  <c r="M4718" i="1"/>
  <c r="M4717" i="1"/>
  <c r="M4716" i="1"/>
  <c r="M4715" i="1"/>
  <c r="M4714" i="1"/>
  <c r="M4713" i="1"/>
  <c r="M4712" i="1"/>
  <c r="M4711" i="1"/>
  <c r="M4710" i="1"/>
  <c r="M4709" i="1"/>
  <c r="M4708" i="1"/>
  <c r="M4707" i="1"/>
  <c r="M4706" i="1"/>
  <c r="M4705" i="1"/>
  <c r="M4704" i="1"/>
  <c r="M4703" i="1"/>
  <c r="M4702" i="1"/>
  <c r="M4701" i="1"/>
  <c r="M4700" i="1"/>
  <c r="M4699" i="1"/>
  <c r="M4698" i="1"/>
  <c r="M4697" i="1"/>
  <c r="M4696" i="1"/>
  <c r="M4695" i="1"/>
  <c r="M4694" i="1"/>
  <c r="M4693" i="1"/>
  <c r="M4692" i="1"/>
  <c r="M4691" i="1"/>
  <c r="M4690" i="1"/>
  <c r="M4689" i="1"/>
  <c r="M4688" i="1"/>
  <c r="M4687" i="1"/>
  <c r="M4686" i="1"/>
  <c r="M4685" i="1"/>
  <c r="M4684" i="1"/>
  <c r="M4683" i="1"/>
  <c r="M4682" i="1"/>
  <c r="M4681" i="1"/>
  <c r="M4680" i="1"/>
  <c r="M4679" i="1"/>
  <c r="M4678" i="1"/>
  <c r="M4677" i="1"/>
  <c r="M4676" i="1"/>
  <c r="M4675" i="1"/>
  <c r="M4674" i="1"/>
  <c r="M4673" i="1"/>
  <c r="M4672" i="1"/>
  <c r="M4671" i="1"/>
  <c r="M4670" i="1"/>
  <c r="M4669" i="1"/>
  <c r="M4668" i="1"/>
  <c r="M4667" i="1"/>
  <c r="M4666" i="1"/>
  <c r="M4665" i="1"/>
  <c r="M4664" i="1"/>
  <c r="M4663" i="1"/>
  <c r="M4662" i="1"/>
  <c r="M4661" i="1"/>
  <c r="M4660" i="1"/>
  <c r="M4659" i="1"/>
  <c r="M4658" i="1"/>
  <c r="M4657" i="1"/>
  <c r="M4656" i="1"/>
  <c r="M4655" i="1"/>
  <c r="M4654" i="1"/>
  <c r="M4653" i="1"/>
  <c r="M4652" i="1"/>
  <c r="M4651" i="1"/>
  <c r="M4650" i="1"/>
  <c r="M4649" i="1"/>
  <c r="M4648" i="1"/>
  <c r="M4647" i="1"/>
  <c r="M4646" i="1"/>
  <c r="M4645" i="1"/>
  <c r="M4644" i="1"/>
  <c r="M4643" i="1"/>
  <c r="M4642" i="1"/>
  <c r="M4641" i="1"/>
  <c r="M4640" i="1"/>
  <c r="M4639" i="1"/>
  <c r="M4638" i="1"/>
  <c r="M4637" i="1"/>
  <c r="M4636" i="1"/>
  <c r="M4635" i="1"/>
  <c r="M4634" i="1"/>
  <c r="M4633" i="1"/>
  <c r="M4632" i="1"/>
  <c r="M4631" i="1"/>
  <c r="M4630" i="1"/>
  <c r="M4629" i="1"/>
  <c r="M4628" i="1"/>
  <c r="M4627" i="1"/>
  <c r="M4626" i="1"/>
  <c r="M4625" i="1"/>
  <c r="M4624" i="1"/>
  <c r="M4623" i="1"/>
  <c r="M4622" i="1"/>
  <c r="M4621" i="1"/>
  <c r="M4620" i="1"/>
  <c r="M4619" i="1"/>
  <c r="M4618" i="1"/>
  <c r="M4617" i="1"/>
  <c r="M4616" i="1"/>
  <c r="M4615" i="1"/>
  <c r="M4614" i="1"/>
  <c r="M4613" i="1"/>
  <c r="M4612" i="1"/>
  <c r="M4611" i="1"/>
  <c r="M4610" i="1"/>
  <c r="M4609" i="1"/>
  <c r="M4608" i="1"/>
  <c r="M4607" i="1"/>
  <c r="M4606" i="1"/>
  <c r="M4605" i="1"/>
  <c r="M4604" i="1"/>
  <c r="M4603" i="1"/>
  <c r="M4602" i="1"/>
  <c r="M4601" i="1"/>
  <c r="M4600" i="1"/>
  <c r="M4599" i="1"/>
  <c r="M4598" i="1"/>
  <c r="M4597" i="1"/>
  <c r="M4596" i="1"/>
  <c r="M4595" i="1"/>
  <c r="M4594" i="1"/>
  <c r="M4593" i="1"/>
  <c r="M4592" i="1"/>
  <c r="M4591" i="1"/>
  <c r="M4590" i="1"/>
  <c r="M4589" i="1"/>
  <c r="M4588" i="1"/>
  <c r="M4587" i="1"/>
  <c r="M4586" i="1"/>
  <c r="M4585" i="1"/>
  <c r="M4584" i="1"/>
  <c r="M4583" i="1"/>
  <c r="M4582" i="1"/>
  <c r="M4581" i="1"/>
  <c r="M4580" i="1"/>
  <c r="M4579" i="1"/>
  <c r="M4578" i="1"/>
  <c r="M4577" i="1"/>
  <c r="M4576" i="1"/>
  <c r="M4575" i="1"/>
  <c r="M4574" i="1"/>
  <c r="M4573" i="1"/>
  <c r="M4572" i="1"/>
  <c r="M4571" i="1"/>
  <c r="M4570" i="1"/>
  <c r="M4569" i="1"/>
  <c r="M4568" i="1"/>
  <c r="M4567" i="1"/>
  <c r="M4566" i="1"/>
  <c r="M4565" i="1"/>
  <c r="M4564" i="1"/>
  <c r="M4563" i="1"/>
  <c r="M4562" i="1"/>
  <c r="M4561" i="1"/>
  <c r="M4560" i="1"/>
  <c r="M4559" i="1"/>
  <c r="M4558" i="1"/>
  <c r="M4557" i="1"/>
  <c r="M4556" i="1"/>
  <c r="M4555" i="1"/>
  <c r="M4554" i="1"/>
  <c r="M4553" i="1"/>
  <c r="M4552" i="1"/>
  <c r="M4551" i="1"/>
  <c r="M4550" i="1"/>
  <c r="M4549" i="1"/>
  <c r="M4548" i="1"/>
  <c r="M4547" i="1"/>
  <c r="M4546" i="1"/>
  <c r="M4545" i="1"/>
  <c r="M4544" i="1"/>
  <c r="M4543" i="1"/>
  <c r="M4542" i="1"/>
  <c r="M4541" i="1"/>
  <c r="M4540" i="1"/>
  <c r="M4539" i="1"/>
  <c r="M4538" i="1"/>
  <c r="M4537" i="1"/>
  <c r="M4536" i="1"/>
  <c r="M4535" i="1"/>
  <c r="M4534" i="1"/>
  <c r="M4533" i="1"/>
  <c r="M4532" i="1"/>
  <c r="M4531" i="1"/>
  <c r="M4530" i="1"/>
  <c r="M4529" i="1"/>
  <c r="M4528" i="1"/>
  <c r="M4527" i="1"/>
  <c r="M4526" i="1"/>
  <c r="M4525" i="1"/>
  <c r="M4524" i="1"/>
  <c r="M4523" i="1"/>
  <c r="M4522" i="1"/>
  <c r="M4521" i="1"/>
  <c r="M4520" i="1"/>
  <c r="M4519" i="1"/>
  <c r="M4518" i="1"/>
  <c r="M4517" i="1"/>
  <c r="M4516" i="1"/>
  <c r="M4515" i="1"/>
  <c r="M4514" i="1"/>
  <c r="M4513" i="1"/>
  <c r="M4512" i="1"/>
  <c r="M4511" i="1"/>
  <c r="M4510" i="1"/>
  <c r="M4509" i="1"/>
  <c r="M4508" i="1"/>
  <c r="M4507" i="1"/>
  <c r="M4506" i="1"/>
  <c r="M4505" i="1"/>
  <c r="M4504" i="1"/>
  <c r="M4503" i="1"/>
  <c r="M4502" i="1"/>
  <c r="M4501" i="1"/>
  <c r="M4500" i="1"/>
  <c r="M4499" i="1"/>
  <c r="M4498" i="1"/>
  <c r="M4497" i="1"/>
  <c r="M4496" i="1"/>
  <c r="M4495" i="1"/>
  <c r="M4494" i="1"/>
  <c r="M4493" i="1"/>
  <c r="M4492" i="1"/>
  <c r="M4491" i="1"/>
  <c r="M4490" i="1"/>
  <c r="M4489" i="1"/>
  <c r="M4488" i="1"/>
  <c r="M4487" i="1"/>
  <c r="M4486" i="1"/>
  <c r="M4485" i="1"/>
  <c r="M4484" i="1"/>
  <c r="M4483" i="1"/>
  <c r="M4482" i="1"/>
  <c r="M4481" i="1"/>
  <c r="M4480" i="1"/>
  <c r="M4479" i="1"/>
  <c r="M4478" i="1"/>
  <c r="M4477" i="1"/>
  <c r="M4476" i="1"/>
  <c r="M4475" i="1"/>
  <c r="M4474" i="1"/>
  <c r="M4473" i="1"/>
  <c r="M4472" i="1"/>
  <c r="M4471" i="1"/>
  <c r="M4470" i="1"/>
  <c r="M4469" i="1"/>
  <c r="M4468" i="1"/>
  <c r="M4467" i="1"/>
  <c r="M4466" i="1"/>
  <c r="M4465" i="1"/>
  <c r="M4464" i="1"/>
  <c r="M4463" i="1"/>
  <c r="M4462" i="1"/>
  <c r="M4461" i="1"/>
  <c r="M4460" i="1"/>
  <c r="M4459" i="1"/>
  <c r="M4458" i="1"/>
  <c r="M4457" i="1"/>
  <c r="M4456" i="1"/>
  <c r="M4455" i="1"/>
  <c r="M4454" i="1"/>
  <c r="M4453" i="1"/>
  <c r="M4452" i="1"/>
  <c r="M4451" i="1"/>
  <c r="M4450" i="1"/>
  <c r="M4449" i="1"/>
  <c r="M4448" i="1"/>
  <c r="M4447" i="1"/>
  <c r="M4446" i="1"/>
  <c r="M4445" i="1"/>
  <c r="M4444" i="1"/>
  <c r="M4443" i="1"/>
  <c r="M4442" i="1"/>
  <c r="M4441" i="1"/>
  <c r="M4440" i="1"/>
  <c r="M4439" i="1"/>
  <c r="M4438" i="1"/>
  <c r="M4437" i="1"/>
  <c r="M4436" i="1"/>
  <c r="M4435" i="1"/>
  <c r="M4434" i="1"/>
  <c r="M4433" i="1"/>
  <c r="M4432" i="1"/>
  <c r="M4431" i="1"/>
  <c r="M4430" i="1"/>
  <c r="M4429" i="1"/>
  <c r="M4428" i="1"/>
  <c r="M4427" i="1"/>
  <c r="M4426" i="1"/>
  <c r="M4425" i="1"/>
  <c r="M4424" i="1"/>
  <c r="M4423" i="1"/>
  <c r="M4422" i="1"/>
  <c r="M4421" i="1"/>
  <c r="M4420" i="1"/>
  <c r="M4419" i="1"/>
  <c r="M4418" i="1"/>
  <c r="M4417" i="1"/>
  <c r="M4416" i="1"/>
  <c r="M4415" i="1"/>
  <c r="M4414" i="1"/>
  <c r="M4413" i="1"/>
  <c r="M4412" i="1"/>
  <c r="M4411" i="1"/>
  <c r="M4410" i="1"/>
  <c r="M4409" i="1"/>
  <c r="M4408" i="1"/>
  <c r="M4407" i="1"/>
  <c r="M4406" i="1"/>
  <c r="M4405" i="1"/>
  <c r="M4404" i="1"/>
  <c r="M4403" i="1"/>
  <c r="M4402" i="1"/>
  <c r="M4401" i="1"/>
  <c r="M4400" i="1"/>
  <c r="M4399" i="1"/>
  <c r="M4398" i="1"/>
  <c r="M4397" i="1"/>
  <c r="M4396" i="1"/>
  <c r="M4395" i="1"/>
  <c r="M4394" i="1"/>
  <c r="M4393" i="1"/>
  <c r="M4392" i="1"/>
  <c r="M4391" i="1"/>
  <c r="M4390" i="1"/>
  <c r="M4389" i="1"/>
  <c r="M4388" i="1"/>
  <c r="M4387" i="1"/>
  <c r="M4386" i="1"/>
  <c r="M4385" i="1"/>
  <c r="M4384" i="1"/>
  <c r="M4383" i="1"/>
  <c r="M4382" i="1"/>
  <c r="M4381" i="1"/>
  <c r="M4380" i="1"/>
  <c r="M4379" i="1"/>
  <c r="M4378" i="1"/>
  <c r="M4377" i="1"/>
  <c r="M4376" i="1"/>
  <c r="M4375" i="1"/>
  <c r="M4374" i="1"/>
  <c r="M4373" i="1"/>
  <c r="M4372" i="1"/>
  <c r="M4371" i="1"/>
  <c r="M4370" i="1"/>
  <c r="M4369" i="1"/>
  <c r="M4368" i="1"/>
  <c r="M4367" i="1"/>
  <c r="M4366" i="1"/>
  <c r="M4365" i="1"/>
  <c r="M4364" i="1"/>
  <c r="M4363" i="1"/>
  <c r="M4362" i="1"/>
  <c r="M4361" i="1"/>
  <c r="M4360" i="1"/>
  <c r="M4359" i="1"/>
  <c r="M4358" i="1"/>
  <c r="M4357" i="1"/>
  <c r="M4356" i="1"/>
  <c r="M4355" i="1"/>
  <c r="M4354" i="1"/>
  <c r="M4353" i="1"/>
  <c r="M4352" i="1"/>
  <c r="M4351" i="1"/>
  <c r="M4350" i="1"/>
  <c r="M4349" i="1"/>
  <c r="M4348" i="1"/>
  <c r="M4347" i="1"/>
  <c r="M4346" i="1"/>
  <c r="M4345" i="1"/>
  <c r="M4344" i="1"/>
  <c r="M4343" i="1"/>
  <c r="M4342" i="1"/>
  <c r="M4341" i="1"/>
  <c r="M4340" i="1"/>
  <c r="M4339" i="1"/>
  <c r="M4338" i="1"/>
  <c r="M4337" i="1"/>
  <c r="M4336" i="1"/>
  <c r="M4335" i="1"/>
  <c r="M4334" i="1"/>
  <c r="M4333" i="1"/>
  <c r="M4332" i="1"/>
  <c r="M4331" i="1"/>
  <c r="M4330" i="1"/>
  <c r="M4329" i="1"/>
  <c r="M4328" i="1"/>
  <c r="M4327" i="1"/>
  <c r="M4326" i="1"/>
  <c r="M4325" i="1"/>
  <c r="M4324" i="1"/>
  <c r="M4323" i="1"/>
  <c r="M4322" i="1"/>
  <c r="M4321" i="1"/>
  <c r="M4320" i="1"/>
  <c r="M4319" i="1"/>
  <c r="M4318" i="1"/>
  <c r="M4317" i="1"/>
  <c r="M4316" i="1"/>
  <c r="M4315" i="1"/>
  <c r="M4314" i="1"/>
  <c r="M4313" i="1"/>
  <c r="M4312" i="1"/>
  <c r="M4311" i="1"/>
  <c r="M4310" i="1"/>
  <c r="M4309" i="1"/>
  <c r="M4308" i="1"/>
  <c r="M4307" i="1"/>
  <c r="M4306" i="1"/>
  <c r="M4305" i="1"/>
  <c r="M4304" i="1"/>
  <c r="M4303" i="1"/>
  <c r="M4302" i="1"/>
  <c r="M4301" i="1"/>
  <c r="M4300" i="1"/>
  <c r="M4299" i="1"/>
  <c r="M4298" i="1"/>
  <c r="M4297" i="1"/>
  <c r="M4296" i="1"/>
  <c r="M4295" i="1"/>
  <c r="M4294" i="1"/>
  <c r="M4293" i="1"/>
  <c r="M4292" i="1"/>
  <c r="M4291" i="1"/>
  <c r="M4290" i="1"/>
  <c r="M4289" i="1"/>
  <c r="M4288" i="1"/>
  <c r="M4287" i="1"/>
  <c r="M4286" i="1"/>
  <c r="M4285" i="1"/>
  <c r="M4284" i="1"/>
  <c r="M4283" i="1"/>
  <c r="M4282" i="1"/>
  <c r="M4281" i="1"/>
  <c r="M4280" i="1"/>
  <c r="M4279" i="1"/>
  <c r="M4278" i="1"/>
  <c r="M4277" i="1"/>
  <c r="M4276" i="1"/>
  <c r="M4275" i="1"/>
  <c r="M4274" i="1"/>
  <c r="M4273" i="1"/>
  <c r="M4272" i="1"/>
  <c r="M4271" i="1"/>
  <c r="M4270" i="1"/>
  <c r="M4269" i="1"/>
  <c r="M4268" i="1"/>
  <c r="M4267" i="1"/>
  <c r="M4266" i="1"/>
  <c r="M4265" i="1"/>
  <c r="M4264" i="1"/>
  <c r="M4263" i="1"/>
  <c r="M4262" i="1"/>
  <c r="M4261" i="1"/>
  <c r="M4260" i="1"/>
  <c r="M4259" i="1"/>
  <c r="M4258" i="1"/>
  <c r="M4257" i="1"/>
  <c r="M4256" i="1"/>
  <c r="M4255" i="1"/>
  <c r="M4254" i="1"/>
  <c r="M4253" i="1"/>
  <c r="M4252" i="1"/>
  <c r="M4251" i="1"/>
  <c r="M4250" i="1"/>
  <c r="M4249" i="1"/>
  <c r="M4248" i="1"/>
  <c r="M4247" i="1"/>
  <c r="M4246" i="1"/>
  <c r="M4245" i="1"/>
  <c r="M4244" i="1"/>
  <c r="M4243" i="1"/>
  <c r="M4242" i="1"/>
  <c r="M4241" i="1"/>
  <c r="M4240" i="1"/>
  <c r="M4239" i="1"/>
  <c r="M4238" i="1"/>
  <c r="M4237" i="1"/>
  <c r="M4236" i="1"/>
  <c r="M4235" i="1"/>
  <c r="M4234" i="1"/>
  <c r="M4233" i="1"/>
  <c r="M4232" i="1"/>
  <c r="M4231" i="1"/>
  <c r="M4230" i="1"/>
  <c r="M4229" i="1"/>
  <c r="M4228" i="1"/>
  <c r="M4227" i="1"/>
  <c r="M4226" i="1"/>
  <c r="M4225" i="1"/>
  <c r="M4224" i="1"/>
  <c r="M4223" i="1"/>
  <c r="M4222" i="1"/>
  <c r="M4221" i="1"/>
  <c r="M4220" i="1"/>
  <c r="M4219" i="1"/>
  <c r="M4218" i="1"/>
  <c r="M4217" i="1"/>
  <c r="M4216" i="1"/>
  <c r="M4215" i="1"/>
  <c r="M4214" i="1"/>
  <c r="M4213" i="1"/>
  <c r="M4212" i="1"/>
  <c r="M4211" i="1"/>
  <c r="M4210" i="1"/>
  <c r="M4209" i="1"/>
  <c r="M4208" i="1"/>
  <c r="M4207" i="1"/>
  <c r="M4206" i="1"/>
  <c r="M4205" i="1"/>
  <c r="M4204" i="1"/>
  <c r="M4203" i="1"/>
  <c r="M4202" i="1"/>
  <c r="M4201" i="1"/>
  <c r="M4200" i="1"/>
  <c r="M4199" i="1"/>
  <c r="M4198" i="1"/>
  <c r="M4197" i="1"/>
  <c r="M4196" i="1"/>
  <c r="M4195" i="1"/>
  <c r="M4194" i="1"/>
  <c r="M4193" i="1"/>
  <c r="M4192" i="1"/>
  <c r="M4191" i="1"/>
  <c r="M4190" i="1"/>
  <c r="M4189" i="1"/>
  <c r="M4188" i="1"/>
  <c r="M4187" i="1"/>
  <c r="M4186" i="1"/>
  <c r="M4185" i="1"/>
  <c r="M4184" i="1"/>
  <c r="M4183" i="1"/>
  <c r="M4182" i="1"/>
  <c r="M4181" i="1"/>
  <c r="M4180" i="1"/>
  <c r="M4179" i="1"/>
  <c r="M4178" i="1"/>
  <c r="M4177" i="1"/>
  <c r="M4176" i="1"/>
  <c r="M4175" i="1"/>
  <c r="M4174" i="1"/>
  <c r="M4173" i="1"/>
  <c r="M4172" i="1"/>
  <c r="M4171" i="1"/>
  <c r="M4170" i="1"/>
  <c r="M4169" i="1"/>
  <c r="M4168" i="1"/>
  <c r="M4167" i="1"/>
  <c r="M4166" i="1"/>
  <c r="M4165" i="1"/>
  <c r="M4164" i="1"/>
  <c r="M4163" i="1"/>
  <c r="M4162" i="1"/>
  <c r="M4161" i="1"/>
  <c r="M4160" i="1"/>
  <c r="M4159" i="1"/>
  <c r="M4158" i="1"/>
  <c r="M4157" i="1"/>
  <c r="M4156" i="1"/>
  <c r="M4155" i="1"/>
  <c r="M4154" i="1"/>
  <c r="M4153" i="1"/>
  <c r="M4152" i="1"/>
  <c r="M4151" i="1"/>
  <c r="M4150" i="1"/>
  <c r="M4149" i="1"/>
  <c r="M4148" i="1"/>
  <c r="M4147" i="1"/>
  <c r="M4146" i="1"/>
  <c r="M4145" i="1"/>
  <c r="M4144" i="1"/>
  <c r="M4143" i="1"/>
  <c r="M4142" i="1"/>
  <c r="M4141" i="1"/>
  <c r="M4140" i="1"/>
  <c r="M4139" i="1"/>
  <c r="M4138" i="1"/>
  <c r="M4137" i="1"/>
  <c r="M4136" i="1"/>
  <c r="M4135" i="1"/>
  <c r="M4134" i="1"/>
  <c r="M4133" i="1"/>
  <c r="M4132" i="1"/>
  <c r="M4131" i="1"/>
  <c r="M4130" i="1"/>
  <c r="M4129" i="1"/>
  <c r="M4128" i="1"/>
  <c r="M4127" i="1"/>
  <c r="M4126" i="1"/>
  <c r="M4125" i="1"/>
  <c r="M4124" i="1"/>
  <c r="M4123" i="1"/>
  <c r="M4122" i="1"/>
  <c r="M4121" i="1"/>
  <c r="M4120" i="1"/>
  <c r="M4119" i="1"/>
  <c r="M4118" i="1"/>
  <c r="M4117" i="1"/>
  <c r="M4116" i="1"/>
  <c r="M4115" i="1"/>
  <c r="M4114" i="1"/>
  <c r="M4113" i="1"/>
  <c r="M4112" i="1"/>
  <c r="M4111" i="1"/>
  <c r="M4110" i="1"/>
  <c r="M4109" i="1"/>
  <c r="M4108" i="1"/>
  <c r="M4107" i="1"/>
  <c r="M4106" i="1"/>
  <c r="M4105" i="1"/>
  <c r="M4104" i="1"/>
  <c r="M4103" i="1"/>
  <c r="M4102" i="1"/>
  <c r="M4101" i="1"/>
  <c r="M4100" i="1"/>
  <c r="M4099" i="1"/>
  <c r="M4098" i="1"/>
  <c r="M4097" i="1"/>
  <c r="M4096" i="1"/>
  <c r="M4095" i="1"/>
  <c r="M4094" i="1"/>
  <c r="M4093" i="1"/>
  <c r="M4092" i="1"/>
  <c r="M4091" i="1"/>
  <c r="M4090" i="1"/>
  <c r="M4089" i="1"/>
  <c r="M4088" i="1"/>
  <c r="M4087" i="1"/>
  <c r="M4086" i="1"/>
  <c r="M4085" i="1"/>
  <c r="M4084" i="1"/>
  <c r="M4083" i="1"/>
  <c r="M4082" i="1"/>
  <c r="M4081" i="1"/>
  <c r="M4080" i="1"/>
  <c r="M4079" i="1"/>
  <c r="M4078" i="1"/>
  <c r="M4077" i="1"/>
  <c r="M4076" i="1"/>
  <c r="M4075" i="1"/>
  <c r="M4074" i="1"/>
  <c r="M4073" i="1"/>
  <c r="M4072" i="1"/>
  <c r="M4071" i="1"/>
  <c r="M4070" i="1"/>
  <c r="M4069" i="1"/>
  <c r="M4068" i="1"/>
  <c r="M4067" i="1"/>
  <c r="M4066" i="1"/>
  <c r="M4065" i="1"/>
  <c r="M4064" i="1"/>
  <c r="M4063" i="1"/>
  <c r="M4062" i="1"/>
  <c r="M4061" i="1"/>
  <c r="M4060" i="1"/>
  <c r="M4059" i="1"/>
  <c r="M4058" i="1"/>
  <c r="M4057" i="1"/>
  <c r="M4056" i="1"/>
  <c r="M4055" i="1"/>
  <c r="M4054" i="1"/>
  <c r="M4053" i="1"/>
  <c r="M4052" i="1"/>
  <c r="M4051" i="1"/>
  <c r="M4050" i="1"/>
  <c r="M4049" i="1"/>
  <c r="M4048" i="1"/>
  <c r="M4047" i="1"/>
  <c r="M4044" i="1"/>
  <c r="M4043" i="1"/>
  <c r="M4042" i="1"/>
  <c r="M4041" i="1"/>
  <c r="M4040" i="1"/>
  <c r="M4039" i="1"/>
  <c r="M4038" i="1"/>
  <c r="M4037" i="1"/>
  <c r="M4036" i="1"/>
  <c r="M4035" i="1"/>
  <c r="M4034" i="1"/>
  <c r="M4033" i="1"/>
  <c r="M4032" i="1"/>
  <c r="M4031" i="1"/>
  <c r="M4030" i="1"/>
  <c r="M4029" i="1"/>
  <c r="M4028" i="1"/>
  <c r="M4027" i="1"/>
  <c r="M4026" i="1"/>
  <c r="M4025" i="1"/>
  <c r="M4024" i="1"/>
  <c r="M4023" i="1"/>
  <c r="M4022" i="1"/>
  <c r="M4021" i="1"/>
  <c r="M4020" i="1"/>
  <c r="M4019" i="1"/>
  <c r="M4018" i="1"/>
  <c r="M4017" i="1"/>
  <c r="M4016" i="1"/>
  <c r="M4015" i="1"/>
  <c r="M4014"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M9973" i="1"/>
  <c r="M9974" i="1"/>
  <c r="M9975" i="1"/>
  <c r="M9976" i="1"/>
  <c r="M9977" i="1"/>
  <c r="M9978" i="1"/>
  <c r="M9979" i="1"/>
  <c r="M9980" i="1"/>
  <c r="M9981" i="1"/>
  <c r="M9982" i="1"/>
  <c r="M9983" i="1"/>
  <c r="M9984" i="1"/>
  <c r="M9985" i="1"/>
  <c r="M9986" i="1"/>
  <c r="M9987" i="1"/>
  <c r="M9988" i="1"/>
  <c r="M9989" i="1"/>
  <c r="M9990" i="1"/>
  <c r="M9991" i="1"/>
  <c r="M9992" i="1"/>
  <c r="M9993" i="1"/>
  <c r="M9994" i="1"/>
  <c r="M9995" i="1"/>
  <c r="M9996" i="1"/>
  <c r="M9997" i="1"/>
  <c r="M9998" i="1"/>
  <c r="M9999" i="1"/>
  <c r="M10000" i="1"/>
  <c r="M10001" i="1"/>
  <c r="M10002" i="1"/>
  <c r="M10003" i="1"/>
  <c r="M10004" i="1"/>
  <c r="M10005" i="1"/>
  <c r="M10006" i="1"/>
  <c r="M10007" i="1"/>
  <c r="M10008" i="1"/>
  <c r="M10009" i="1"/>
  <c r="M10010" i="1"/>
  <c r="M10011" i="1"/>
  <c r="M10012" i="1"/>
  <c r="M10013" i="1"/>
  <c r="M10014" i="1"/>
  <c r="M10015" i="1"/>
  <c r="M10016" i="1"/>
  <c r="M10017" i="1"/>
  <c r="M10018" i="1"/>
  <c r="M10019" i="1"/>
  <c r="M10020" i="1"/>
  <c r="M10021" i="1"/>
  <c r="M10022" i="1"/>
  <c r="M10023" i="1"/>
  <c r="M10024" i="1"/>
  <c r="M10025" i="1"/>
  <c r="M10026" i="1"/>
  <c r="M10027" i="1"/>
  <c r="M10028" i="1"/>
  <c r="M10029" i="1"/>
  <c r="M10030" i="1"/>
  <c r="M10031" i="1"/>
  <c r="M10032" i="1"/>
  <c r="M10033" i="1"/>
  <c r="M10034" i="1"/>
  <c r="M10035" i="1"/>
  <c r="M10036" i="1"/>
  <c r="M10037" i="1"/>
  <c r="M10038" i="1"/>
  <c r="M10039" i="1"/>
  <c r="M10040" i="1"/>
  <c r="M10041" i="1"/>
  <c r="M10042" i="1"/>
  <c r="M10043" i="1"/>
  <c r="M10044" i="1"/>
  <c r="M10045" i="1"/>
  <c r="M10046" i="1"/>
  <c r="M10047" i="1"/>
  <c r="M10048" i="1"/>
  <c r="M10049" i="1"/>
  <c r="M10050" i="1"/>
  <c r="M10051" i="1"/>
  <c r="M10052" i="1"/>
  <c r="M10053" i="1"/>
  <c r="M10054" i="1"/>
  <c r="M10055" i="1"/>
  <c r="M10056" i="1"/>
  <c r="M10057" i="1"/>
  <c r="M10058" i="1"/>
  <c r="M10059" i="1"/>
  <c r="M10060" i="1"/>
  <c r="M10061" i="1"/>
  <c r="M10062" i="1"/>
  <c r="M10063" i="1"/>
  <c r="M10064" i="1"/>
  <c r="M10065" i="1"/>
  <c r="M10066" i="1"/>
  <c r="M10067" i="1"/>
  <c r="M10068" i="1"/>
  <c r="M10069" i="1"/>
  <c r="M10070" i="1"/>
  <c r="M10071" i="1"/>
  <c r="M10072" i="1"/>
  <c r="M10073" i="1"/>
  <c r="M10074" i="1"/>
  <c r="M10075" i="1"/>
  <c r="M10076" i="1"/>
  <c r="M10077" i="1"/>
  <c r="M10078" i="1"/>
  <c r="M10079" i="1"/>
  <c r="M10080" i="1"/>
  <c r="M10081" i="1"/>
  <c r="M10082" i="1"/>
  <c r="M10083" i="1"/>
  <c r="M10084" i="1"/>
  <c r="M10085" i="1"/>
  <c r="M10086" i="1"/>
  <c r="M10087" i="1"/>
  <c r="M10088" i="1"/>
  <c r="M10089" i="1"/>
  <c r="M10090" i="1"/>
  <c r="M10091" i="1"/>
  <c r="M10092" i="1"/>
  <c r="M10093" i="1"/>
  <c r="M10094" i="1"/>
  <c r="M10095" i="1"/>
  <c r="M10096" i="1"/>
  <c r="M10097" i="1"/>
  <c r="M10098" i="1"/>
  <c r="M10099" i="1"/>
  <c r="M10100" i="1"/>
  <c r="M10101" i="1"/>
  <c r="M10102" i="1"/>
  <c r="M10103" i="1"/>
  <c r="M10104" i="1"/>
  <c r="M10105" i="1"/>
  <c r="M10106" i="1"/>
  <c r="M10107" i="1"/>
  <c r="M10108" i="1"/>
  <c r="M10109" i="1"/>
  <c r="M10110" i="1"/>
  <c r="M10111" i="1"/>
  <c r="M10112" i="1"/>
  <c r="M10113" i="1"/>
  <c r="M10114" i="1"/>
  <c r="M10115" i="1"/>
  <c r="M10116" i="1"/>
  <c r="M10117" i="1"/>
  <c r="M10118" i="1"/>
  <c r="M10119" i="1"/>
  <c r="M10120" i="1"/>
  <c r="M10121" i="1"/>
  <c r="M10122" i="1"/>
  <c r="M10123" i="1"/>
  <c r="M10124" i="1"/>
  <c r="M10125" i="1"/>
  <c r="M10126" i="1"/>
  <c r="M10127" i="1"/>
  <c r="M10128" i="1"/>
  <c r="M10129" i="1"/>
  <c r="M10130" i="1"/>
  <c r="M10131" i="1"/>
  <c r="M10132" i="1"/>
  <c r="M10133" i="1"/>
  <c r="M10134" i="1"/>
  <c r="M10135" i="1"/>
  <c r="M10136" i="1"/>
  <c r="M10137" i="1"/>
  <c r="M10138" i="1"/>
  <c r="M10139" i="1"/>
  <c r="M10140" i="1"/>
  <c r="M10141" i="1"/>
  <c r="M10142" i="1"/>
  <c r="M10143" i="1"/>
  <c r="M10144" i="1"/>
  <c r="M10145" i="1"/>
  <c r="M10146" i="1"/>
  <c r="M10147" i="1"/>
  <c r="M10148" i="1"/>
  <c r="M10149" i="1"/>
  <c r="M10150" i="1"/>
  <c r="M10151" i="1"/>
  <c r="M10152" i="1"/>
  <c r="M10153" i="1"/>
  <c r="M10154" i="1"/>
  <c r="M10155" i="1"/>
  <c r="M10156" i="1"/>
  <c r="M10157" i="1"/>
  <c r="M10158" i="1"/>
  <c r="M10159" i="1"/>
  <c r="M10160" i="1"/>
  <c r="M10161" i="1"/>
  <c r="M10162" i="1"/>
  <c r="M10163" i="1"/>
  <c r="M10164" i="1"/>
  <c r="M10165" i="1"/>
  <c r="M10166" i="1"/>
  <c r="M10167" i="1"/>
  <c r="M10168" i="1"/>
  <c r="M10169" i="1"/>
  <c r="M10170" i="1"/>
  <c r="M10171" i="1"/>
  <c r="M10172" i="1"/>
  <c r="M10173" i="1"/>
  <c r="M10174" i="1"/>
  <c r="M10175" i="1"/>
  <c r="M10176" i="1"/>
  <c r="M10177" i="1"/>
  <c r="M10178" i="1"/>
  <c r="M10179" i="1"/>
  <c r="M10180" i="1"/>
  <c r="M10181" i="1"/>
  <c r="M10182" i="1"/>
  <c r="M10183" i="1"/>
  <c r="M10184" i="1"/>
  <c r="M10185" i="1"/>
  <c r="M10186" i="1"/>
  <c r="M10187" i="1"/>
  <c r="M10188" i="1"/>
  <c r="M10189" i="1"/>
  <c r="M10190" i="1"/>
  <c r="M10191" i="1"/>
  <c r="M10192" i="1"/>
  <c r="M10193" i="1"/>
  <c r="M10194" i="1"/>
  <c r="M10195" i="1"/>
  <c r="M10196" i="1"/>
  <c r="M10197" i="1"/>
  <c r="M10198" i="1"/>
  <c r="M10199" i="1"/>
  <c r="M10200" i="1"/>
  <c r="M10201" i="1"/>
  <c r="M10202" i="1"/>
  <c r="M10203" i="1"/>
  <c r="M10204" i="1"/>
  <c r="M10205" i="1"/>
  <c r="M10206" i="1"/>
  <c r="M10207" i="1"/>
  <c r="M10208" i="1"/>
  <c r="M10209" i="1"/>
  <c r="M10210" i="1"/>
  <c r="M10211" i="1"/>
  <c r="M10212" i="1"/>
  <c r="M10213" i="1"/>
  <c r="M10214" i="1"/>
  <c r="M10215" i="1"/>
  <c r="M10216" i="1"/>
  <c r="M10217" i="1"/>
  <c r="M10218" i="1"/>
  <c r="M10219" i="1"/>
  <c r="M10220" i="1"/>
  <c r="M10221" i="1"/>
  <c r="M10222" i="1"/>
  <c r="M10223" i="1"/>
  <c r="M10224" i="1"/>
  <c r="M10225" i="1"/>
  <c r="M10226" i="1"/>
  <c r="M10227" i="1"/>
  <c r="M10228" i="1"/>
  <c r="M10229" i="1"/>
  <c r="M10230" i="1"/>
  <c r="M10231" i="1"/>
  <c r="M10232" i="1"/>
  <c r="M10233" i="1"/>
  <c r="M10234" i="1"/>
  <c r="M10235" i="1"/>
  <c r="M10236" i="1"/>
  <c r="M10237" i="1"/>
  <c r="M10238" i="1"/>
  <c r="M10239" i="1"/>
  <c r="M10240" i="1"/>
  <c r="M10241" i="1"/>
  <c r="M10242" i="1"/>
  <c r="M10243" i="1"/>
  <c r="M10244" i="1"/>
  <c r="M10245" i="1"/>
  <c r="M10246" i="1"/>
  <c r="M10247" i="1"/>
  <c r="M10248" i="1"/>
  <c r="M10249" i="1"/>
  <c r="M10250" i="1"/>
  <c r="M10251" i="1"/>
  <c r="M10252" i="1"/>
  <c r="M10253" i="1"/>
  <c r="M10254" i="1"/>
  <c r="M10255" i="1"/>
  <c r="M10256" i="1"/>
  <c r="M10257" i="1"/>
  <c r="M10258" i="1"/>
  <c r="M10259" i="1"/>
  <c r="M10260" i="1"/>
  <c r="M10261" i="1"/>
  <c r="M10262" i="1"/>
  <c r="M10263" i="1"/>
  <c r="M10264" i="1"/>
  <c r="M10265" i="1"/>
  <c r="M10266" i="1"/>
  <c r="M10267" i="1"/>
  <c r="M10268" i="1"/>
  <c r="M10269" i="1"/>
  <c r="M10270" i="1"/>
  <c r="M10271" i="1"/>
  <c r="M10272" i="1"/>
  <c r="M10273" i="1"/>
  <c r="M10274" i="1"/>
  <c r="M10275" i="1"/>
  <c r="M10276" i="1"/>
  <c r="M10277" i="1"/>
  <c r="M10278" i="1"/>
  <c r="M10279" i="1"/>
  <c r="M10280" i="1"/>
  <c r="M10281" i="1"/>
  <c r="M10282" i="1"/>
  <c r="M10283" i="1"/>
  <c r="M10284" i="1"/>
  <c r="M10285" i="1"/>
  <c r="M10286" i="1"/>
  <c r="M10287" i="1"/>
  <c r="M10288" i="1"/>
  <c r="M10289" i="1"/>
  <c r="M10290" i="1"/>
  <c r="M10291" i="1"/>
  <c r="M10292" i="1"/>
  <c r="M10293" i="1"/>
  <c r="M10294" i="1"/>
  <c r="M10295" i="1"/>
  <c r="M10296" i="1"/>
  <c r="M10297" i="1"/>
  <c r="M10298" i="1"/>
  <c r="M10299" i="1"/>
  <c r="M10300" i="1"/>
  <c r="M10301" i="1"/>
  <c r="M10302" i="1"/>
  <c r="M10303" i="1"/>
  <c r="M10304" i="1"/>
  <c r="M10305" i="1"/>
  <c r="M10306" i="1"/>
  <c r="M10307" i="1"/>
  <c r="M10308" i="1"/>
  <c r="M10309" i="1"/>
  <c r="M10310" i="1"/>
  <c r="M10311" i="1"/>
  <c r="M10312" i="1"/>
  <c r="M10313" i="1"/>
  <c r="M10314" i="1"/>
  <c r="M10315" i="1"/>
  <c r="M10316" i="1"/>
  <c r="M10317" i="1"/>
  <c r="M10318" i="1"/>
  <c r="M10319" i="1"/>
  <c r="M10320" i="1"/>
  <c r="M10321" i="1"/>
  <c r="M10322" i="1"/>
  <c r="M10323" i="1"/>
  <c r="M10324" i="1"/>
  <c r="M10325" i="1"/>
  <c r="M10326" i="1"/>
  <c r="M10327" i="1"/>
  <c r="M10328" i="1"/>
  <c r="M10329" i="1"/>
  <c r="M10330" i="1"/>
  <c r="M10331" i="1"/>
  <c r="M10332" i="1"/>
  <c r="M10333" i="1"/>
  <c r="M10334" i="1"/>
  <c r="M10335" i="1"/>
  <c r="M10336" i="1"/>
  <c r="M10337" i="1"/>
  <c r="M10338" i="1"/>
  <c r="M10339" i="1"/>
  <c r="M10340" i="1"/>
  <c r="M10341" i="1"/>
  <c r="M10342" i="1"/>
  <c r="M10343" i="1"/>
  <c r="M10344" i="1"/>
  <c r="M10345" i="1"/>
  <c r="M10346" i="1"/>
  <c r="M10347" i="1"/>
  <c r="M10348" i="1"/>
  <c r="M10349" i="1"/>
  <c r="M10350" i="1"/>
  <c r="M10351" i="1"/>
  <c r="M10352" i="1"/>
  <c r="M10353" i="1"/>
  <c r="M10354" i="1"/>
  <c r="M10355" i="1"/>
  <c r="M10356" i="1"/>
  <c r="M10357" i="1"/>
  <c r="M10358" i="1"/>
  <c r="M10359" i="1"/>
  <c r="M10360" i="1"/>
  <c r="M10361" i="1"/>
  <c r="M10362" i="1"/>
  <c r="M10363" i="1"/>
  <c r="M10364" i="1"/>
  <c r="M10365" i="1"/>
  <c r="M10366" i="1"/>
  <c r="M10367" i="1"/>
  <c r="M10368" i="1"/>
  <c r="M10369" i="1"/>
  <c r="M10370" i="1"/>
  <c r="M10371" i="1"/>
  <c r="M10372" i="1"/>
  <c r="M10373" i="1"/>
  <c r="M10374" i="1"/>
  <c r="M10375" i="1"/>
  <c r="M10376" i="1"/>
  <c r="M10377" i="1"/>
  <c r="M10378" i="1"/>
  <c r="M10379" i="1"/>
  <c r="M10380" i="1"/>
  <c r="M10381" i="1"/>
  <c r="M10382" i="1"/>
  <c r="M10383" i="1"/>
  <c r="M10384" i="1"/>
  <c r="M10385" i="1"/>
  <c r="M10386" i="1"/>
  <c r="M10387" i="1"/>
  <c r="M10388" i="1"/>
  <c r="M10389" i="1"/>
  <c r="M10390" i="1"/>
  <c r="M10391" i="1"/>
  <c r="M10392" i="1"/>
  <c r="M10393" i="1"/>
  <c r="M10394" i="1"/>
  <c r="M10395" i="1"/>
  <c r="M10396" i="1"/>
  <c r="M10397" i="1"/>
  <c r="M10398" i="1"/>
  <c r="M10399" i="1"/>
  <c r="M10400" i="1"/>
  <c r="M10401" i="1"/>
  <c r="M10402" i="1"/>
  <c r="M10403" i="1"/>
  <c r="M10404" i="1"/>
  <c r="M10405" i="1"/>
  <c r="M10406" i="1"/>
  <c r="M10407" i="1"/>
  <c r="M10408" i="1"/>
  <c r="M10409" i="1"/>
  <c r="M10410" i="1"/>
  <c r="M10411" i="1"/>
  <c r="M10412" i="1"/>
  <c r="M10413" i="1"/>
  <c r="M10414" i="1"/>
  <c r="M10415" i="1"/>
  <c r="M10416" i="1"/>
  <c r="M10417" i="1"/>
  <c r="M10418" i="1"/>
  <c r="M10419" i="1"/>
  <c r="M10420" i="1"/>
  <c r="M10421" i="1"/>
  <c r="M10422" i="1"/>
  <c r="M10423" i="1"/>
  <c r="M10424" i="1"/>
  <c r="M10425" i="1"/>
  <c r="M10426" i="1"/>
  <c r="M10427" i="1"/>
  <c r="M10428" i="1"/>
  <c r="M10429" i="1"/>
  <c r="M10430" i="1"/>
  <c r="M10431" i="1"/>
  <c r="M10432" i="1"/>
  <c r="M10433" i="1"/>
  <c r="M10434" i="1"/>
  <c r="M10435" i="1"/>
  <c r="M10436" i="1"/>
  <c r="M10437" i="1"/>
  <c r="M10438" i="1"/>
  <c r="M10439" i="1"/>
  <c r="M10440" i="1"/>
  <c r="M10441" i="1"/>
  <c r="M10442" i="1"/>
  <c r="M10443" i="1"/>
  <c r="M10444" i="1"/>
  <c r="M10445" i="1"/>
  <c r="M10446" i="1"/>
  <c r="M10447" i="1"/>
  <c r="M10448" i="1"/>
  <c r="M10449" i="1"/>
  <c r="M10450" i="1"/>
  <c r="M10451" i="1"/>
  <c r="M10452" i="1"/>
  <c r="M10453" i="1"/>
  <c r="M10454" i="1"/>
  <c r="M10455" i="1"/>
  <c r="M10456" i="1"/>
  <c r="M10457" i="1"/>
  <c r="M10458" i="1"/>
  <c r="M10459" i="1"/>
  <c r="M10460" i="1"/>
  <c r="M10461" i="1"/>
  <c r="M10462" i="1"/>
  <c r="M10463" i="1"/>
  <c r="M10464" i="1"/>
  <c r="M10465" i="1"/>
  <c r="M10466" i="1"/>
  <c r="M10467" i="1"/>
  <c r="M10468" i="1"/>
  <c r="M10469" i="1"/>
  <c r="M10470" i="1"/>
  <c r="M10471" i="1"/>
  <c r="M10472" i="1"/>
  <c r="M10473" i="1"/>
  <c r="M10474" i="1"/>
  <c r="M10475" i="1"/>
  <c r="M10476" i="1"/>
  <c r="M10477" i="1"/>
  <c r="M10478" i="1"/>
  <c r="M10479" i="1"/>
  <c r="M10480" i="1"/>
  <c r="M10481" i="1"/>
  <c r="M10482" i="1"/>
  <c r="M10483" i="1"/>
  <c r="M10484" i="1"/>
  <c r="M10485" i="1"/>
  <c r="M10486" i="1"/>
  <c r="M10487" i="1"/>
  <c r="M10488" i="1"/>
  <c r="M10489" i="1"/>
  <c r="M10490" i="1"/>
  <c r="M10491" i="1"/>
  <c r="M10492" i="1"/>
  <c r="M10493" i="1"/>
  <c r="M10494" i="1"/>
  <c r="M10495" i="1"/>
  <c r="M10496" i="1"/>
  <c r="M10497" i="1"/>
  <c r="M10498" i="1"/>
  <c r="M10499" i="1"/>
  <c r="M10500" i="1"/>
  <c r="M10501" i="1"/>
  <c r="M10502" i="1"/>
  <c r="M10503" i="1"/>
  <c r="M10504" i="1"/>
  <c r="M10505" i="1"/>
  <c r="M10506" i="1"/>
  <c r="M10507" i="1"/>
  <c r="M10508" i="1"/>
  <c r="M10509" i="1"/>
  <c r="M10510" i="1"/>
  <c r="M10511" i="1"/>
  <c r="M10512" i="1"/>
  <c r="M10513" i="1"/>
  <c r="M10514" i="1"/>
  <c r="M10515" i="1"/>
  <c r="M10516" i="1"/>
  <c r="M10517" i="1"/>
  <c r="M10518" i="1"/>
  <c r="M10519" i="1"/>
  <c r="M10520" i="1"/>
  <c r="M10521" i="1"/>
  <c r="M10522" i="1"/>
  <c r="M10523" i="1"/>
  <c r="M10524" i="1"/>
  <c r="M10525" i="1"/>
  <c r="M10526" i="1"/>
  <c r="M10527" i="1"/>
  <c r="M10528" i="1"/>
  <c r="M10529" i="1"/>
  <c r="M10530" i="1"/>
  <c r="M10531" i="1"/>
  <c r="M10532" i="1"/>
  <c r="M10533" i="1"/>
  <c r="M10534" i="1"/>
  <c r="M10535" i="1"/>
  <c r="M10536" i="1"/>
  <c r="M10537" i="1"/>
  <c r="M10538" i="1"/>
  <c r="M10539" i="1"/>
  <c r="M10540" i="1"/>
  <c r="M10541" i="1"/>
  <c r="M10542" i="1"/>
  <c r="M10543" i="1"/>
  <c r="M10544" i="1"/>
  <c r="M10545" i="1"/>
  <c r="M10546" i="1"/>
  <c r="M10547" i="1"/>
  <c r="M10548" i="1"/>
  <c r="M10549" i="1"/>
  <c r="M10550" i="1"/>
  <c r="M10551" i="1"/>
  <c r="M10552" i="1"/>
  <c r="M10553" i="1"/>
  <c r="M10554" i="1"/>
  <c r="M10555" i="1"/>
  <c r="M10556" i="1"/>
  <c r="M10557" i="1"/>
  <c r="M10558" i="1"/>
  <c r="M10559" i="1"/>
  <c r="M10560" i="1"/>
  <c r="M10561" i="1"/>
  <c r="M10562" i="1"/>
  <c r="M10563" i="1"/>
  <c r="M10564" i="1"/>
  <c r="M10565" i="1"/>
  <c r="M10566" i="1"/>
  <c r="M10567" i="1"/>
  <c r="M10568" i="1"/>
  <c r="M10569" i="1"/>
  <c r="M10570" i="1"/>
  <c r="M10571" i="1"/>
  <c r="M10572" i="1"/>
  <c r="M10573" i="1"/>
  <c r="M10574" i="1"/>
  <c r="M10575" i="1"/>
  <c r="M10576" i="1"/>
  <c r="M10577" i="1"/>
  <c r="M10578" i="1"/>
  <c r="M10579" i="1"/>
  <c r="M10580" i="1"/>
  <c r="M10581" i="1"/>
  <c r="M10582" i="1"/>
  <c r="M10583" i="1"/>
  <c r="M10584" i="1"/>
  <c r="M10585" i="1"/>
  <c r="M10586" i="1"/>
  <c r="M10587" i="1"/>
  <c r="M10588" i="1"/>
  <c r="M10589" i="1"/>
  <c r="M10590" i="1"/>
  <c r="M10591" i="1"/>
  <c r="M10592" i="1"/>
  <c r="M10593" i="1"/>
  <c r="M10594" i="1"/>
  <c r="M10595" i="1"/>
  <c r="M10596" i="1"/>
  <c r="M10597" i="1"/>
  <c r="M10598" i="1"/>
  <c r="M10599" i="1"/>
  <c r="M10600" i="1"/>
  <c r="M10601" i="1"/>
  <c r="M10602" i="1"/>
  <c r="M10603" i="1"/>
  <c r="M10604" i="1"/>
  <c r="M10605" i="1"/>
  <c r="M10606" i="1"/>
  <c r="M10607" i="1"/>
  <c r="M10608" i="1"/>
  <c r="M10609" i="1"/>
  <c r="M10610" i="1"/>
  <c r="M10611" i="1"/>
  <c r="M10612" i="1"/>
  <c r="M10613" i="1"/>
  <c r="M10614" i="1"/>
  <c r="M10615" i="1"/>
  <c r="M10616" i="1"/>
  <c r="M10617" i="1"/>
  <c r="M10618" i="1"/>
  <c r="M10619" i="1"/>
  <c r="M10620" i="1"/>
  <c r="M10621" i="1"/>
  <c r="M10622" i="1"/>
  <c r="M10623" i="1"/>
  <c r="M10624" i="1"/>
  <c r="M10625" i="1"/>
  <c r="M10626" i="1"/>
  <c r="M10627" i="1"/>
  <c r="M10628" i="1"/>
  <c r="M10629" i="1"/>
  <c r="M10630" i="1"/>
  <c r="M10631" i="1"/>
  <c r="M10632" i="1"/>
  <c r="M10633" i="1"/>
  <c r="M10634" i="1"/>
  <c r="M10635" i="1"/>
  <c r="M10636" i="1"/>
  <c r="M10637" i="1"/>
  <c r="M10638" i="1"/>
  <c r="M10639" i="1"/>
  <c r="M10640" i="1"/>
  <c r="M10641" i="1"/>
  <c r="M10642" i="1"/>
  <c r="M10643" i="1"/>
  <c r="M10644" i="1"/>
  <c r="M10645" i="1"/>
  <c r="M10646" i="1"/>
  <c r="M10647" i="1"/>
  <c r="M10648" i="1"/>
  <c r="M10649" i="1"/>
  <c r="M10650" i="1"/>
  <c r="M10651" i="1"/>
  <c r="M10652" i="1"/>
  <c r="M10653" i="1"/>
  <c r="M10654" i="1"/>
  <c r="M10655" i="1"/>
  <c r="M10656" i="1"/>
  <c r="M10657" i="1"/>
  <c r="M10658" i="1"/>
  <c r="M10659" i="1"/>
  <c r="M10660" i="1"/>
  <c r="M10661" i="1"/>
  <c r="M10662" i="1"/>
  <c r="M10663" i="1"/>
  <c r="M10664" i="1"/>
  <c r="M10665" i="1"/>
  <c r="M10666" i="1"/>
  <c r="M10667" i="1"/>
  <c r="M10668" i="1"/>
  <c r="M10669" i="1"/>
  <c r="M10670" i="1"/>
  <c r="M10671" i="1"/>
  <c r="M10672" i="1"/>
  <c r="M10673" i="1"/>
  <c r="M10674" i="1"/>
  <c r="M10675" i="1"/>
  <c r="M10676" i="1"/>
  <c r="M10677" i="1"/>
  <c r="M10678" i="1"/>
  <c r="M10679" i="1"/>
  <c r="M10680" i="1"/>
  <c r="M10681" i="1"/>
  <c r="M10682" i="1"/>
  <c r="M10683" i="1"/>
  <c r="M10684" i="1"/>
  <c r="M10685" i="1"/>
  <c r="M10686" i="1"/>
  <c r="M10687" i="1"/>
  <c r="M10688" i="1"/>
  <c r="M10689" i="1"/>
  <c r="M10690" i="1"/>
  <c r="M10691" i="1"/>
  <c r="M10692" i="1"/>
  <c r="M10693" i="1"/>
  <c r="M10694" i="1"/>
  <c r="M10695" i="1"/>
  <c r="M10696" i="1"/>
  <c r="M10697" i="1"/>
  <c r="M10698" i="1"/>
  <c r="M10699" i="1"/>
  <c r="M10700" i="1"/>
  <c r="M10701" i="1"/>
  <c r="M10702" i="1"/>
  <c r="M10703" i="1"/>
  <c r="M10704" i="1"/>
  <c r="M10705" i="1"/>
  <c r="M10706" i="1"/>
  <c r="M10707" i="1"/>
  <c r="M10708" i="1"/>
  <c r="M10709" i="1"/>
  <c r="M10710" i="1"/>
  <c r="M10711" i="1"/>
  <c r="M10712" i="1"/>
  <c r="M10713" i="1"/>
  <c r="M10714" i="1"/>
  <c r="M10715" i="1"/>
  <c r="M10716" i="1"/>
  <c r="M10717" i="1"/>
  <c r="M10718" i="1"/>
  <c r="M10719" i="1"/>
  <c r="M10720" i="1"/>
  <c r="M10721" i="1"/>
  <c r="M10722" i="1"/>
  <c r="M10723" i="1"/>
  <c r="M10724" i="1"/>
  <c r="M10725" i="1"/>
  <c r="M10726" i="1"/>
  <c r="M10727" i="1"/>
  <c r="M10728" i="1"/>
  <c r="M10729" i="1"/>
  <c r="M10730" i="1"/>
  <c r="M10731" i="1"/>
  <c r="M10732" i="1"/>
  <c r="M10733" i="1"/>
  <c r="M10734" i="1"/>
  <c r="M10735" i="1"/>
  <c r="M10736" i="1"/>
  <c r="M10737" i="1"/>
  <c r="M10738" i="1"/>
  <c r="M10739" i="1"/>
  <c r="M10740" i="1"/>
  <c r="M10741" i="1"/>
  <c r="M10742" i="1"/>
  <c r="M10743" i="1"/>
  <c r="M10744" i="1"/>
  <c r="M10745" i="1"/>
  <c r="M10746" i="1"/>
  <c r="M10747" i="1"/>
  <c r="M10748" i="1"/>
  <c r="M10749" i="1"/>
  <c r="M10750" i="1"/>
  <c r="M10751" i="1"/>
  <c r="M10752" i="1"/>
  <c r="M10753" i="1"/>
  <c r="M10754" i="1"/>
  <c r="M10755" i="1"/>
  <c r="M10756" i="1"/>
  <c r="M10757" i="1"/>
  <c r="M10758" i="1"/>
  <c r="M10759" i="1"/>
  <c r="M10760" i="1"/>
  <c r="M10761" i="1"/>
  <c r="M10762" i="1"/>
  <c r="M10763" i="1"/>
  <c r="M10764" i="1"/>
  <c r="M10765" i="1"/>
  <c r="M10766" i="1"/>
  <c r="M10767" i="1"/>
  <c r="M10768" i="1"/>
  <c r="M10769" i="1"/>
  <c r="M10770" i="1"/>
  <c r="M10771" i="1"/>
  <c r="M10772" i="1"/>
  <c r="M10773" i="1"/>
  <c r="M10774" i="1"/>
  <c r="M10775" i="1"/>
  <c r="M10776" i="1"/>
  <c r="M10777" i="1"/>
  <c r="M10778" i="1"/>
  <c r="M10779" i="1"/>
  <c r="M10780" i="1"/>
  <c r="M10781" i="1"/>
  <c r="M10782" i="1"/>
  <c r="M10783" i="1"/>
  <c r="M10784" i="1"/>
  <c r="M10785" i="1"/>
  <c r="M10786" i="1"/>
  <c r="M10787" i="1"/>
  <c r="M10788" i="1"/>
  <c r="M10789" i="1"/>
  <c r="M10790" i="1"/>
  <c r="M10791" i="1"/>
  <c r="M10792" i="1"/>
  <c r="M10793" i="1"/>
  <c r="M10794" i="1"/>
  <c r="M10795" i="1"/>
  <c r="M10796" i="1"/>
  <c r="M10797" i="1"/>
  <c r="M10798" i="1"/>
  <c r="M10799" i="1"/>
  <c r="M10800" i="1"/>
  <c r="M10801" i="1"/>
  <c r="M10802" i="1"/>
  <c r="M10803" i="1"/>
  <c r="M10804" i="1"/>
  <c r="M10805" i="1"/>
  <c r="M10806" i="1"/>
  <c r="M10807" i="1"/>
  <c r="M10808" i="1"/>
  <c r="M10809" i="1"/>
  <c r="M10810" i="1"/>
  <c r="M10811" i="1"/>
  <c r="M10812" i="1"/>
  <c r="M10813" i="1"/>
  <c r="M10814" i="1"/>
  <c r="M10815" i="1"/>
  <c r="M10816" i="1"/>
  <c r="M10817" i="1"/>
  <c r="M10818" i="1"/>
  <c r="M10819" i="1"/>
  <c r="M10820" i="1"/>
  <c r="M10821" i="1"/>
  <c r="M10822" i="1"/>
  <c r="M10823" i="1"/>
  <c r="M10824" i="1"/>
  <c r="M10825" i="1"/>
  <c r="M10826" i="1"/>
  <c r="M10827" i="1"/>
  <c r="M10828" i="1"/>
  <c r="M10829" i="1"/>
  <c r="M10830" i="1"/>
  <c r="M10831" i="1"/>
  <c r="M10832" i="1"/>
  <c r="M10833" i="1"/>
  <c r="M10834" i="1"/>
  <c r="M10835" i="1"/>
  <c r="M10836" i="1"/>
  <c r="M10837" i="1"/>
  <c r="M10838" i="1"/>
  <c r="M10839" i="1"/>
  <c r="M10840" i="1"/>
  <c r="M10841" i="1"/>
  <c r="M10842" i="1"/>
  <c r="M10843" i="1"/>
  <c r="M10844" i="1"/>
  <c r="M10845" i="1"/>
  <c r="M10846" i="1"/>
  <c r="M10847" i="1"/>
  <c r="M10848" i="1"/>
  <c r="M10849" i="1"/>
  <c r="M10850" i="1"/>
  <c r="M10851" i="1"/>
  <c r="M10852" i="1"/>
  <c r="M10853" i="1"/>
  <c r="M10854" i="1"/>
  <c r="M10855" i="1"/>
  <c r="M10856" i="1"/>
  <c r="M10857" i="1"/>
  <c r="M10858" i="1"/>
  <c r="M10859" i="1"/>
  <c r="M10860" i="1"/>
  <c r="M10861" i="1"/>
  <c r="M10862" i="1"/>
  <c r="M10863" i="1"/>
  <c r="M10864" i="1"/>
  <c r="M10865" i="1"/>
  <c r="M10866" i="1"/>
  <c r="M10867" i="1"/>
  <c r="M10868" i="1"/>
  <c r="M10869" i="1"/>
  <c r="M10870" i="1"/>
  <c r="M10871" i="1"/>
  <c r="M10872" i="1"/>
  <c r="M10873" i="1"/>
  <c r="M10874" i="1"/>
  <c r="M10875" i="1"/>
  <c r="M10876" i="1"/>
  <c r="M10877" i="1"/>
  <c r="M10878" i="1"/>
  <c r="M10879" i="1"/>
  <c r="M10880" i="1"/>
  <c r="M10881" i="1"/>
  <c r="M10882" i="1"/>
  <c r="M10883" i="1"/>
  <c r="M10884" i="1"/>
  <c r="M10885" i="1"/>
  <c r="M10886" i="1"/>
  <c r="M10887" i="1"/>
  <c r="M10888" i="1"/>
  <c r="M10889" i="1"/>
  <c r="M10890" i="1"/>
  <c r="M10891" i="1"/>
  <c r="M10892" i="1"/>
  <c r="M10893" i="1"/>
  <c r="M10894" i="1"/>
  <c r="M10895" i="1"/>
  <c r="M10896" i="1"/>
  <c r="M10897" i="1"/>
  <c r="M10898" i="1"/>
  <c r="M10899" i="1"/>
  <c r="M10900" i="1"/>
  <c r="M10901" i="1"/>
  <c r="M10902" i="1"/>
  <c r="M10903" i="1"/>
  <c r="M10904" i="1"/>
  <c r="M10905" i="1"/>
  <c r="M10906" i="1"/>
  <c r="M10907" i="1"/>
  <c r="M10908" i="1"/>
  <c r="M10909" i="1"/>
  <c r="M10910" i="1"/>
  <c r="M10911" i="1"/>
  <c r="M10912" i="1"/>
  <c r="M10913" i="1"/>
  <c r="M10914" i="1"/>
  <c r="M10915" i="1"/>
  <c r="M10916" i="1"/>
  <c r="M10917" i="1"/>
  <c r="M10918" i="1"/>
  <c r="M10919" i="1"/>
  <c r="M10920" i="1"/>
  <c r="M10921" i="1"/>
  <c r="M10922" i="1"/>
  <c r="M10923" i="1"/>
  <c r="M10924" i="1"/>
  <c r="M10925" i="1"/>
  <c r="M10926" i="1"/>
  <c r="M10927" i="1"/>
  <c r="M10928" i="1"/>
  <c r="M10929" i="1"/>
  <c r="M10930" i="1"/>
  <c r="M10931" i="1"/>
  <c r="M10932" i="1"/>
  <c r="M10933" i="1"/>
  <c r="M10934" i="1"/>
  <c r="M10935" i="1"/>
  <c r="M10936" i="1"/>
  <c r="M10937" i="1"/>
  <c r="M10938" i="1"/>
  <c r="M10939" i="1"/>
  <c r="M10940" i="1"/>
  <c r="M10941" i="1"/>
  <c r="M10942" i="1"/>
  <c r="M10943" i="1"/>
  <c r="M10944" i="1"/>
  <c r="M10945" i="1"/>
  <c r="M10946" i="1"/>
  <c r="M10947" i="1"/>
  <c r="M10948" i="1"/>
  <c r="M10949" i="1"/>
  <c r="M10950" i="1"/>
  <c r="M10951" i="1"/>
  <c r="M10952" i="1"/>
  <c r="M10953" i="1"/>
  <c r="M10954" i="1"/>
  <c r="M10955" i="1"/>
  <c r="M10956" i="1"/>
  <c r="M10957" i="1"/>
  <c r="M10958" i="1"/>
  <c r="M10959" i="1"/>
  <c r="M10960" i="1"/>
  <c r="M10961" i="1"/>
  <c r="M10962" i="1"/>
  <c r="M10963" i="1"/>
  <c r="M10964" i="1"/>
  <c r="M10965" i="1"/>
  <c r="M10966" i="1"/>
  <c r="M10967" i="1"/>
  <c r="M10968" i="1"/>
  <c r="M10969" i="1"/>
  <c r="M10970" i="1"/>
  <c r="M10971" i="1"/>
  <c r="M10972" i="1"/>
  <c r="M10973" i="1"/>
  <c r="M10974" i="1"/>
  <c r="M10975" i="1"/>
  <c r="M10976" i="1"/>
  <c r="M10977" i="1"/>
  <c r="M10978" i="1"/>
  <c r="M10979" i="1"/>
  <c r="M10980" i="1"/>
  <c r="M10981" i="1"/>
  <c r="M10982" i="1"/>
  <c r="M10983" i="1"/>
  <c r="M10984" i="1"/>
  <c r="M10985" i="1"/>
  <c r="M10986" i="1"/>
  <c r="M10987" i="1"/>
  <c r="M10988" i="1"/>
  <c r="M10989" i="1"/>
  <c r="M10990" i="1"/>
  <c r="M10991" i="1"/>
  <c r="M10992" i="1"/>
  <c r="M10993" i="1"/>
  <c r="M10994" i="1"/>
  <c r="M10995" i="1"/>
  <c r="M10996" i="1"/>
  <c r="M10997" i="1"/>
  <c r="M10998" i="1"/>
  <c r="M10999" i="1"/>
  <c r="M11000" i="1"/>
  <c r="M11001" i="1"/>
  <c r="M11002" i="1"/>
  <c r="M11003" i="1"/>
  <c r="M11004" i="1"/>
  <c r="M11005" i="1"/>
  <c r="M11006" i="1"/>
  <c r="M11007" i="1"/>
  <c r="M11008" i="1"/>
  <c r="M11009" i="1"/>
  <c r="M11010" i="1"/>
  <c r="M11011" i="1"/>
  <c r="M11012" i="1"/>
  <c r="M11013" i="1"/>
  <c r="M11014" i="1"/>
  <c r="M11015" i="1"/>
  <c r="M11016" i="1"/>
  <c r="M11017" i="1"/>
  <c r="M11018" i="1"/>
  <c r="M11019" i="1"/>
  <c r="M11020" i="1"/>
  <c r="M11021" i="1"/>
  <c r="M11022" i="1"/>
  <c r="M11023" i="1"/>
  <c r="M11024" i="1"/>
  <c r="M11025" i="1"/>
  <c r="M11026" i="1"/>
  <c r="M11027" i="1"/>
  <c r="M11028" i="1"/>
  <c r="M11029" i="1"/>
  <c r="M11030" i="1"/>
  <c r="M11031" i="1"/>
  <c r="M11032" i="1"/>
  <c r="M11033" i="1"/>
  <c r="M11034" i="1"/>
  <c r="M11035" i="1"/>
  <c r="M11036" i="1"/>
  <c r="M11037" i="1"/>
  <c r="M11038" i="1"/>
  <c r="M11039" i="1"/>
  <c r="M11040" i="1"/>
  <c r="M11041" i="1"/>
  <c r="M11042" i="1"/>
  <c r="M11043" i="1"/>
  <c r="M11044" i="1"/>
  <c r="M11045" i="1"/>
  <c r="M11046" i="1"/>
  <c r="M11047" i="1"/>
  <c r="M11048" i="1"/>
  <c r="M11049" i="1"/>
  <c r="M11050" i="1"/>
  <c r="M11051" i="1"/>
  <c r="M11052" i="1"/>
  <c r="M11053" i="1"/>
  <c r="M11054" i="1"/>
  <c r="M11055" i="1"/>
  <c r="M11056" i="1"/>
  <c r="M11057" i="1"/>
  <c r="M11058" i="1"/>
  <c r="M11059" i="1"/>
  <c r="M11060" i="1"/>
  <c r="M11061" i="1"/>
  <c r="M11062" i="1"/>
  <c r="M11063" i="1"/>
  <c r="M11064" i="1"/>
  <c r="M11065" i="1"/>
  <c r="M11066" i="1"/>
  <c r="M11067" i="1"/>
  <c r="M11068" i="1"/>
  <c r="M11069" i="1"/>
  <c r="M11070" i="1"/>
  <c r="M11071" i="1"/>
  <c r="M11072" i="1"/>
  <c r="M11073" i="1"/>
  <c r="M11074" i="1"/>
  <c r="M11075" i="1"/>
  <c r="M11076" i="1"/>
  <c r="M11077" i="1"/>
  <c r="M11078" i="1"/>
  <c r="M11079" i="1"/>
  <c r="M11080" i="1"/>
  <c r="M11081" i="1"/>
  <c r="M11082" i="1"/>
  <c r="M11083" i="1"/>
  <c r="M11084" i="1"/>
  <c r="M11085" i="1"/>
  <c r="M11086" i="1"/>
  <c r="M11087" i="1"/>
  <c r="M11088" i="1"/>
  <c r="M11089" i="1"/>
  <c r="M11090" i="1"/>
  <c r="M11091" i="1"/>
  <c r="M11092" i="1"/>
  <c r="M11093" i="1"/>
  <c r="M11094" i="1"/>
  <c r="M11095" i="1"/>
  <c r="M11096" i="1"/>
  <c r="M11097" i="1"/>
  <c r="M11098" i="1"/>
  <c r="M11099" i="1"/>
  <c r="M11100" i="1"/>
  <c r="M11101" i="1"/>
  <c r="M11102" i="1"/>
  <c r="M11103" i="1"/>
  <c r="M11104" i="1"/>
  <c r="M11105" i="1"/>
  <c r="M11106" i="1"/>
  <c r="M11107" i="1"/>
  <c r="M11108" i="1"/>
  <c r="M11109" i="1"/>
  <c r="M11110" i="1"/>
  <c r="M11111" i="1"/>
  <c r="M11112" i="1"/>
  <c r="M11113" i="1"/>
  <c r="M11114" i="1"/>
  <c r="M11115" i="1"/>
  <c r="M11116" i="1"/>
  <c r="M11117" i="1"/>
  <c r="M11118" i="1"/>
  <c r="M11119" i="1"/>
  <c r="M11120" i="1"/>
  <c r="M11121" i="1"/>
  <c r="M11122" i="1"/>
  <c r="M11123" i="1"/>
  <c r="M11124" i="1"/>
  <c r="M11125" i="1"/>
  <c r="M11126" i="1"/>
  <c r="M11127" i="1"/>
  <c r="M11128" i="1"/>
  <c r="M11129" i="1"/>
  <c r="M11130" i="1"/>
  <c r="M11131" i="1"/>
  <c r="M11132" i="1"/>
  <c r="M11133" i="1"/>
  <c r="M11134" i="1"/>
  <c r="M11135" i="1"/>
  <c r="M11136" i="1"/>
  <c r="M11137" i="1"/>
  <c r="M11138" i="1"/>
  <c r="M11139" i="1"/>
  <c r="M11140" i="1"/>
  <c r="M11141" i="1"/>
  <c r="M11142" i="1"/>
  <c r="M11143" i="1"/>
  <c r="M11144" i="1"/>
  <c r="M11145" i="1"/>
  <c r="M11146" i="1"/>
  <c r="M11147" i="1"/>
  <c r="M11148" i="1"/>
  <c r="M11149" i="1"/>
  <c r="M11150" i="1"/>
  <c r="M11151" i="1"/>
  <c r="M11152" i="1"/>
  <c r="M11153" i="1"/>
  <c r="M11154" i="1"/>
  <c r="M11155" i="1"/>
  <c r="M11156" i="1"/>
  <c r="M11157" i="1"/>
  <c r="M11158" i="1"/>
  <c r="M11159" i="1"/>
  <c r="M11160" i="1"/>
  <c r="M11161" i="1"/>
  <c r="M11162" i="1"/>
  <c r="M11163" i="1"/>
  <c r="M11164" i="1"/>
  <c r="M11165" i="1"/>
  <c r="M11166" i="1"/>
  <c r="M11167" i="1"/>
  <c r="M11168" i="1"/>
  <c r="M11169" i="1"/>
  <c r="M11170" i="1"/>
  <c r="M11171" i="1"/>
  <c r="M11172" i="1"/>
  <c r="M11173" i="1"/>
  <c r="M11174" i="1"/>
  <c r="M11175" i="1"/>
  <c r="M11176" i="1"/>
  <c r="M11177" i="1"/>
  <c r="M11178" i="1"/>
  <c r="M11179" i="1"/>
  <c r="M11180" i="1"/>
  <c r="M11181" i="1"/>
  <c r="M11182" i="1"/>
  <c r="M11183" i="1"/>
  <c r="M11184" i="1"/>
  <c r="M11185" i="1"/>
  <c r="M11186" i="1"/>
  <c r="M11187" i="1"/>
  <c r="M11188" i="1"/>
  <c r="M11189" i="1"/>
  <c r="M11190" i="1"/>
  <c r="M11191" i="1"/>
  <c r="M11192" i="1"/>
  <c r="M11193" i="1"/>
  <c r="M11194" i="1"/>
  <c r="M11195" i="1"/>
  <c r="M11196" i="1"/>
  <c r="M11197" i="1"/>
  <c r="M11198" i="1"/>
  <c r="M11199" i="1"/>
  <c r="M11200" i="1"/>
  <c r="M11201" i="1"/>
  <c r="M11202" i="1"/>
  <c r="M11203" i="1"/>
  <c r="M11204" i="1"/>
  <c r="M11205" i="1"/>
  <c r="M11206" i="1"/>
  <c r="M11207" i="1"/>
  <c r="M11208" i="1"/>
  <c r="M11209" i="1"/>
  <c r="M11210" i="1"/>
  <c r="M11211" i="1"/>
  <c r="M11212" i="1"/>
  <c r="M11213" i="1"/>
  <c r="M11214" i="1"/>
  <c r="M11215" i="1"/>
  <c r="M11216" i="1"/>
  <c r="M11217" i="1"/>
  <c r="M11218" i="1"/>
  <c r="M11219" i="1"/>
  <c r="M11220" i="1"/>
  <c r="M11221" i="1"/>
  <c r="M11222" i="1"/>
  <c r="M11223" i="1"/>
  <c r="M11224" i="1"/>
  <c r="M11225" i="1"/>
  <c r="M11226" i="1"/>
  <c r="M11227" i="1"/>
  <c r="M11228" i="1"/>
  <c r="M11229" i="1"/>
  <c r="M11230" i="1"/>
  <c r="M11231" i="1"/>
  <c r="M11232" i="1"/>
  <c r="M11233" i="1"/>
  <c r="M11234" i="1"/>
  <c r="M11235" i="1"/>
  <c r="M11236" i="1"/>
  <c r="M11237" i="1"/>
  <c r="M11238" i="1"/>
  <c r="M11239" i="1"/>
  <c r="M11240" i="1"/>
  <c r="M11241" i="1"/>
  <c r="M11242" i="1"/>
  <c r="M11243" i="1"/>
  <c r="M11244" i="1"/>
  <c r="M11245" i="1"/>
  <c r="M11246" i="1"/>
  <c r="M11247" i="1"/>
  <c r="M11248" i="1"/>
  <c r="M11249" i="1"/>
  <c r="M11250" i="1"/>
  <c r="M11251" i="1"/>
  <c r="M11252" i="1"/>
  <c r="M11253" i="1"/>
  <c r="M11254" i="1"/>
  <c r="M11255" i="1"/>
  <c r="M11256" i="1"/>
  <c r="M11257" i="1"/>
  <c r="M11258" i="1"/>
  <c r="M11259" i="1"/>
  <c r="M11260" i="1"/>
  <c r="M11261" i="1"/>
  <c r="M11262" i="1"/>
  <c r="M11263" i="1"/>
  <c r="M11264" i="1"/>
  <c r="M11265" i="1"/>
  <c r="M11266" i="1"/>
  <c r="M11267" i="1"/>
  <c r="M11268" i="1"/>
  <c r="M11269" i="1"/>
  <c r="M11270" i="1"/>
  <c r="M11271" i="1"/>
  <c r="M11272" i="1"/>
  <c r="M11273" i="1"/>
  <c r="M11274" i="1"/>
  <c r="M11275" i="1"/>
  <c r="M11276" i="1"/>
  <c r="M11277" i="1"/>
  <c r="M11278" i="1"/>
  <c r="M11279" i="1"/>
  <c r="M11280" i="1"/>
  <c r="M11281" i="1"/>
  <c r="M11282" i="1"/>
  <c r="M11283" i="1"/>
  <c r="M11284" i="1"/>
  <c r="M11285" i="1"/>
  <c r="M11286" i="1"/>
  <c r="M11287" i="1"/>
  <c r="M11288" i="1"/>
  <c r="M11289" i="1"/>
  <c r="M11290" i="1"/>
  <c r="M11291" i="1"/>
  <c r="M11292" i="1"/>
  <c r="M11293" i="1"/>
  <c r="M11294" i="1"/>
  <c r="M11295" i="1"/>
  <c r="M11296" i="1"/>
  <c r="M11297" i="1"/>
  <c r="M11298" i="1"/>
  <c r="M11299" i="1"/>
  <c r="M11300" i="1"/>
  <c r="M11301" i="1"/>
  <c r="M11302" i="1"/>
  <c r="M11303" i="1"/>
  <c r="M11304" i="1"/>
  <c r="M11305" i="1"/>
  <c r="M11306" i="1"/>
  <c r="M11307" i="1"/>
  <c r="M11308" i="1"/>
  <c r="M11309" i="1"/>
  <c r="M11310" i="1"/>
  <c r="M11311" i="1"/>
  <c r="M11312" i="1"/>
  <c r="M11313" i="1"/>
  <c r="M11314" i="1"/>
  <c r="M11315" i="1"/>
  <c r="M11316" i="1"/>
  <c r="M11317" i="1"/>
  <c r="M11318" i="1"/>
  <c r="M11319" i="1"/>
  <c r="M11320" i="1"/>
  <c r="M11321" i="1"/>
  <c r="M11322" i="1"/>
  <c r="M11323" i="1"/>
  <c r="M11324" i="1"/>
  <c r="M11325" i="1"/>
  <c r="M11326" i="1"/>
  <c r="M11327" i="1"/>
  <c r="M11328" i="1"/>
  <c r="M11329" i="1"/>
  <c r="M11330" i="1"/>
  <c r="M11331" i="1"/>
  <c r="M11332" i="1"/>
  <c r="M11333" i="1"/>
  <c r="M11334" i="1"/>
  <c r="M11335" i="1"/>
  <c r="M11336" i="1"/>
  <c r="M11337" i="1"/>
  <c r="M11338" i="1"/>
  <c r="M11339" i="1"/>
  <c r="M11340" i="1"/>
  <c r="M11341" i="1"/>
  <c r="M11342" i="1"/>
  <c r="M11343" i="1"/>
  <c r="M11344" i="1"/>
  <c r="M11345" i="1"/>
  <c r="M11346" i="1"/>
  <c r="M11347" i="1"/>
  <c r="M11348" i="1"/>
  <c r="M11349" i="1"/>
  <c r="M11350" i="1"/>
  <c r="M11351" i="1"/>
  <c r="M11352" i="1"/>
  <c r="M11353" i="1"/>
  <c r="M11354" i="1"/>
  <c r="M11355" i="1"/>
  <c r="M11356" i="1"/>
  <c r="M11357" i="1"/>
  <c r="M11358" i="1"/>
  <c r="M11359" i="1"/>
  <c r="M11360" i="1"/>
  <c r="M11361" i="1"/>
  <c r="M11362" i="1"/>
  <c r="M11363" i="1"/>
  <c r="M11364" i="1"/>
  <c r="M11365" i="1"/>
  <c r="M11366" i="1"/>
  <c r="M11367" i="1"/>
  <c r="M11368" i="1"/>
  <c r="M11369" i="1"/>
  <c r="M11370" i="1"/>
  <c r="M11371" i="1"/>
  <c r="M11372" i="1"/>
  <c r="M11373" i="1"/>
  <c r="M11374" i="1"/>
  <c r="M11375" i="1"/>
  <c r="M11376" i="1"/>
  <c r="M11377" i="1"/>
  <c r="M11378" i="1"/>
  <c r="M11379" i="1"/>
  <c r="M11380" i="1"/>
  <c r="M11381" i="1"/>
  <c r="M11382" i="1"/>
  <c r="M11383" i="1"/>
  <c r="M11384" i="1"/>
  <c r="M11385" i="1"/>
  <c r="M11386" i="1"/>
  <c r="M11387" i="1"/>
  <c r="M11388" i="1"/>
  <c r="M11389" i="1"/>
  <c r="M11390" i="1"/>
  <c r="M11391" i="1"/>
  <c r="M11392" i="1"/>
  <c r="M11393" i="1"/>
  <c r="M11394" i="1"/>
  <c r="M11395" i="1"/>
  <c r="M11396" i="1"/>
  <c r="M11397" i="1"/>
  <c r="M11398" i="1"/>
  <c r="M11399" i="1"/>
  <c r="M11400" i="1"/>
  <c r="M11401" i="1"/>
  <c r="M11402" i="1"/>
  <c r="M11403" i="1"/>
  <c r="M11404" i="1"/>
  <c r="M11405" i="1"/>
  <c r="M11406" i="1"/>
  <c r="M11407" i="1"/>
  <c r="M11408" i="1"/>
  <c r="M11409" i="1"/>
  <c r="M11410" i="1"/>
  <c r="M11411" i="1"/>
  <c r="M11412" i="1"/>
  <c r="M11413" i="1"/>
  <c r="M11414" i="1"/>
  <c r="M11415" i="1"/>
  <c r="M11416" i="1"/>
  <c r="M11417" i="1"/>
  <c r="M11418" i="1"/>
  <c r="M11419" i="1"/>
  <c r="M11420" i="1"/>
  <c r="M11421" i="1"/>
  <c r="M11422" i="1"/>
  <c r="M11423" i="1"/>
  <c r="M11424" i="1"/>
  <c r="M11425" i="1"/>
  <c r="M11426" i="1"/>
  <c r="M11427" i="1"/>
  <c r="M11428" i="1"/>
  <c r="M11429" i="1"/>
  <c r="M11430" i="1"/>
  <c r="M11431" i="1"/>
  <c r="M11432" i="1"/>
  <c r="M11433" i="1"/>
  <c r="M11434" i="1"/>
  <c r="M11435" i="1"/>
  <c r="M11436" i="1"/>
  <c r="M11437" i="1"/>
  <c r="M11438" i="1"/>
  <c r="M11439" i="1"/>
  <c r="M11440" i="1"/>
  <c r="M11441" i="1"/>
  <c r="M11442" i="1"/>
  <c r="M11443" i="1"/>
  <c r="M11444" i="1"/>
  <c r="M11445" i="1"/>
  <c r="M11446" i="1"/>
  <c r="M11447" i="1"/>
  <c r="M11448" i="1"/>
  <c r="M11449" i="1"/>
  <c r="M11450" i="1"/>
  <c r="M11451" i="1"/>
  <c r="M11452" i="1"/>
  <c r="M11453" i="1"/>
  <c r="M11454" i="1"/>
  <c r="M11455" i="1"/>
  <c r="M11456" i="1"/>
  <c r="M11457" i="1"/>
  <c r="M11458" i="1"/>
  <c r="M11459" i="1"/>
  <c r="M11460" i="1"/>
  <c r="M11461" i="1"/>
  <c r="M11462" i="1"/>
  <c r="M11463" i="1"/>
  <c r="M11464" i="1"/>
  <c r="M11465" i="1"/>
  <c r="M11466" i="1"/>
  <c r="M11467" i="1"/>
  <c r="M11468" i="1"/>
  <c r="M11469" i="1"/>
  <c r="M11470" i="1"/>
  <c r="M11471" i="1"/>
  <c r="M11472" i="1"/>
  <c r="M11473" i="1"/>
  <c r="M11474" i="1"/>
  <c r="M11475" i="1"/>
  <c r="M11476" i="1"/>
  <c r="M11477" i="1"/>
  <c r="M11478" i="1"/>
  <c r="M11479" i="1"/>
  <c r="M11480" i="1"/>
  <c r="M11481" i="1"/>
  <c r="M11482" i="1"/>
  <c r="M11483" i="1"/>
  <c r="M11484" i="1"/>
  <c r="M11485" i="1"/>
  <c r="M11486" i="1"/>
  <c r="M11487" i="1"/>
  <c r="M11488" i="1"/>
  <c r="M11489" i="1"/>
  <c r="M11490" i="1"/>
  <c r="M11491" i="1"/>
  <c r="M11492" i="1"/>
  <c r="M11493" i="1"/>
  <c r="M11494" i="1"/>
  <c r="M11495" i="1"/>
  <c r="M11496" i="1"/>
  <c r="M11497" i="1"/>
  <c r="M11498" i="1"/>
  <c r="M11499" i="1"/>
  <c r="M11500" i="1"/>
  <c r="M11501" i="1"/>
  <c r="M11502" i="1"/>
  <c r="M11503" i="1"/>
  <c r="M11504" i="1"/>
  <c r="M11505" i="1"/>
  <c r="M11506" i="1"/>
  <c r="M11507" i="1"/>
  <c r="M11508" i="1"/>
  <c r="M11509" i="1"/>
  <c r="M11510" i="1"/>
  <c r="M11511" i="1"/>
  <c r="M11512" i="1"/>
  <c r="M11513" i="1"/>
  <c r="M11514" i="1"/>
  <c r="M11515" i="1"/>
  <c r="M11516" i="1"/>
  <c r="M11517" i="1"/>
  <c r="M11518" i="1"/>
  <c r="M11519" i="1"/>
  <c r="M11520" i="1"/>
  <c r="M11521" i="1"/>
  <c r="M11522" i="1"/>
  <c r="M11523" i="1"/>
  <c r="M11524" i="1"/>
  <c r="M11525" i="1"/>
  <c r="M11526" i="1"/>
  <c r="M11527" i="1"/>
  <c r="M11528" i="1"/>
  <c r="M11529" i="1"/>
  <c r="M11530" i="1"/>
  <c r="M11531" i="1"/>
  <c r="M11532" i="1"/>
  <c r="M11533" i="1"/>
  <c r="M11534" i="1"/>
  <c r="M11535" i="1"/>
  <c r="M11536" i="1"/>
  <c r="M11537" i="1"/>
  <c r="M11538" i="1"/>
  <c r="M11539" i="1"/>
  <c r="M11540" i="1"/>
  <c r="M11541" i="1"/>
  <c r="M11542" i="1"/>
  <c r="M11543" i="1"/>
  <c r="M11544" i="1"/>
  <c r="M11545" i="1"/>
  <c r="M11546" i="1"/>
  <c r="M11547" i="1"/>
  <c r="M11548" i="1"/>
  <c r="M11549" i="1"/>
  <c r="M11550" i="1"/>
  <c r="M11551" i="1"/>
  <c r="M11552" i="1"/>
  <c r="M11553" i="1"/>
  <c r="M11554" i="1"/>
  <c r="M11555" i="1"/>
  <c r="M11556" i="1"/>
  <c r="M11557" i="1"/>
  <c r="M11558" i="1"/>
  <c r="M11559" i="1"/>
  <c r="M11560" i="1"/>
  <c r="M11561" i="1"/>
  <c r="M11562" i="1"/>
  <c r="M11563" i="1"/>
  <c r="M11564" i="1"/>
  <c r="M11565" i="1"/>
  <c r="M11566" i="1"/>
  <c r="M11567" i="1"/>
  <c r="M11568" i="1"/>
  <c r="M11569" i="1"/>
  <c r="M11570" i="1"/>
  <c r="M11571" i="1"/>
  <c r="M11572" i="1"/>
  <c r="M11573" i="1"/>
  <c r="M11574" i="1"/>
  <c r="M11575" i="1"/>
  <c r="M11576" i="1"/>
  <c r="M11577" i="1"/>
  <c r="M11578" i="1"/>
  <c r="M11579" i="1"/>
  <c r="M11580" i="1"/>
  <c r="M11581" i="1"/>
  <c r="M11582" i="1"/>
  <c r="M11583" i="1"/>
  <c r="M11584" i="1"/>
  <c r="M11585" i="1"/>
  <c r="M11586" i="1"/>
  <c r="M11587" i="1"/>
  <c r="M11588" i="1"/>
  <c r="M11589" i="1"/>
  <c r="M11590" i="1"/>
  <c r="M11591" i="1"/>
  <c r="M11592" i="1"/>
  <c r="M11593" i="1"/>
  <c r="M11594" i="1"/>
  <c r="M11595" i="1"/>
  <c r="M11596" i="1"/>
  <c r="M11597" i="1"/>
  <c r="M11598" i="1"/>
  <c r="M11599" i="1"/>
  <c r="M11600" i="1"/>
  <c r="M11601" i="1"/>
  <c r="M11602" i="1"/>
  <c r="M11603" i="1"/>
  <c r="M11604" i="1"/>
  <c r="M11605" i="1"/>
  <c r="M11606" i="1"/>
  <c r="M11607" i="1"/>
  <c r="M11608" i="1"/>
  <c r="M11609" i="1"/>
  <c r="M11610" i="1"/>
  <c r="M11611" i="1"/>
  <c r="M11612" i="1"/>
  <c r="M11613" i="1"/>
  <c r="M11614" i="1"/>
  <c r="M11615" i="1"/>
  <c r="M11616" i="1"/>
  <c r="M11617" i="1"/>
  <c r="M11618" i="1"/>
  <c r="M11619" i="1"/>
  <c r="M11620" i="1"/>
  <c r="M11621" i="1"/>
  <c r="M11622" i="1"/>
  <c r="M11623" i="1"/>
  <c r="M11624" i="1"/>
  <c r="M11625" i="1"/>
  <c r="M11626" i="1"/>
  <c r="M11627" i="1"/>
  <c r="M11628" i="1"/>
  <c r="M11629" i="1"/>
  <c r="M11630" i="1"/>
  <c r="M11631" i="1"/>
  <c r="M11632" i="1"/>
  <c r="M11633" i="1"/>
  <c r="M11634" i="1"/>
  <c r="M11635" i="1"/>
  <c r="M11636" i="1"/>
  <c r="M11637" i="1"/>
  <c r="M11638" i="1"/>
  <c r="M11639" i="1"/>
  <c r="M11640" i="1"/>
  <c r="M11641" i="1"/>
  <c r="M11642" i="1"/>
  <c r="M11643" i="1"/>
  <c r="M11644" i="1"/>
  <c r="M11645" i="1"/>
  <c r="M11646" i="1"/>
  <c r="M11647" i="1"/>
  <c r="M11648" i="1"/>
  <c r="M11649" i="1"/>
  <c r="M11650" i="1"/>
  <c r="M11651" i="1"/>
  <c r="M11652" i="1"/>
  <c r="M11653" i="1"/>
  <c r="M11654" i="1"/>
  <c r="M11655" i="1"/>
  <c r="M11656" i="1"/>
  <c r="M11657" i="1"/>
  <c r="M11658" i="1"/>
  <c r="M11659" i="1"/>
  <c r="M11660" i="1"/>
  <c r="M11661" i="1"/>
  <c r="M11662" i="1"/>
  <c r="M11663" i="1"/>
  <c r="M11664" i="1"/>
  <c r="M11665" i="1"/>
  <c r="M11666" i="1"/>
  <c r="M11667" i="1"/>
  <c r="M11668" i="1"/>
  <c r="M11669" i="1"/>
  <c r="M11670" i="1"/>
  <c r="M11671" i="1"/>
  <c r="M11672" i="1"/>
  <c r="M11673" i="1"/>
  <c r="M11674" i="1"/>
  <c r="M11675" i="1"/>
  <c r="M11676" i="1"/>
  <c r="M11677" i="1"/>
  <c r="M11678" i="1"/>
  <c r="M11679" i="1"/>
  <c r="M11680" i="1"/>
  <c r="M11681" i="1"/>
  <c r="M11682" i="1"/>
  <c r="M11683" i="1"/>
  <c r="M11684" i="1"/>
  <c r="M11685" i="1"/>
  <c r="M11686" i="1"/>
  <c r="M11687" i="1"/>
  <c r="M11688" i="1"/>
  <c r="M11689" i="1"/>
  <c r="M11690" i="1"/>
  <c r="M11691" i="1"/>
  <c r="M11692" i="1"/>
  <c r="M11693" i="1"/>
  <c r="M11694" i="1"/>
  <c r="M11695" i="1"/>
  <c r="M11696" i="1"/>
  <c r="M11697" i="1"/>
  <c r="M11698" i="1"/>
  <c r="M11699" i="1"/>
  <c r="M11700" i="1"/>
  <c r="M11701" i="1"/>
  <c r="M11702" i="1"/>
  <c r="M11703" i="1"/>
  <c r="M11704" i="1"/>
  <c r="M11705" i="1"/>
  <c r="M11706" i="1"/>
  <c r="M11707" i="1"/>
  <c r="M11708" i="1"/>
  <c r="M11709" i="1"/>
  <c r="M11710" i="1"/>
  <c r="M11711" i="1"/>
  <c r="M11712" i="1"/>
  <c r="M11713" i="1"/>
  <c r="M11714" i="1"/>
  <c r="M11715" i="1"/>
  <c r="M11716" i="1"/>
  <c r="M11717" i="1"/>
  <c r="M11718" i="1"/>
  <c r="M11719" i="1"/>
  <c r="M11720" i="1"/>
  <c r="M11721" i="1"/>
  <c r="M11722" i="1"/>
  <c r="M11723" i="1"/>
  <c r="M11724" i="1"/>
  <c r="M11725" i="1"/>
  <c r="M11726" i="1"/>
  <c r="M11727" i="1"/>
  <c r="M11728" i="1"/>
  <c r="M11729" i="1"/>
  <c r="M11730" i="1"/>
  <c r="M11731" i="1"/>
  <c r="M11732" i="1"/>
  <c r="M11733" i="1"/>
  <c r="M11734" i="1"/>
  <c r="M11735" i="1"/>
  <c r="M11736" i="1"/>
  <c r="M11737" i="1"/>
  <c r="M11738" i="1"/>
  <c r="M11739" i="1"/>
  <c r="M11740" i="1"/>
  <c r="M11741" i="1"/>
  <c r="M11742" i="1"/>
  <c r="M11743" i="1"/>
  <c r="M11744" i="1"/>
  <c r="M11745" i="1"/>
  <c r="M11746" i="1"/>
  <c r="M11747" i="1"/>
  <c r="M11748" i="1"/>
  <c r="M11749" i="1"/>
  <c r="M11750" i="1"/>
  <c r="M11751" i="1"/>
  <c r="M11752" i="1"/>
  <c r="M11753" i="1"/>
  <c r="M11754" i="1"/>
  <c r="M11755" i="1"/>
  <c r="M11756" i="1"/>
  <c r="M11757" i="1"/>
  <c r="M11758" i="1"/>
  <c r="M11759" i="1"/>
  <c r="M11760" i="1"/>
  <c r="M11761" i="1"/>
  <c r="M11762" i="1"/>
  <c r="M11763" i="1"/>
  <c r="M11764" i="1"/>
  <c r="M11765" i="1"/>
  <c r="M11766" i="1"/>
  <c r="M11767" i="1"/>
  <c r="M11768" i="1"/>
  <c r="M11769" i="1"/>
  <c r="M11770" i="1"/>
  <c r="M11771" i="1"/>
  <c r="M11772" i="1"/>
  <c r="M11773" i="1"/>
  <c r="M11774" i="1"/>
  <c r="M11775" i="1"/>
  <c r="M11776" i="1"/>
  <c r="M11777" i="1"/>
  <c r="M11778" i="1"/>
  <c r="M11779" i="1"/>
  <c r="M11780" i="1"/>
  <c r="M11781" i="1"/>
  <c r="M11782" i="1"/>
  <c r="M11783" i="1"/>
  <c r="M11784" i="1"/>
  <c r="M11785" i="1"/>
  <c r="M11786" i="1"/>
  <c r="M11787" i="1"/>
  <c r="M11788" i="1"/>
  <c r="M11789" i="1"/>
  <c r="M11790" i="1"/>
  <c r="M11791" i="1"/>
  <c r="M11792" i="1"/>
  <c r="M11793" i="1"/>
  <c r="M11794" i="1"/>
  <c r="M11795" i="1"/>
  <c r="M11796" i="1"/>
  <c r="M11797" i="1"/>
  <c r="M11798" i="1"/>
  <c r="M11799" i="1"/>
  <c r="M11800" i="1"/>
  <c r="M11801" i="1"/>
  <c r="M11802" i="1"/>
  <c r="M11803" i="1"/>
  <c r="M11804" i="1"/>
  <c r="M11805" i="1"/>
  <c r="M11806" i="1"/>
  <c r="M11807" i="1"/>
  <c r="M11808" i="1"/>
  <c r="M11809" i="1"/>
  <c r="M11810" i="1"/>
  <c r="M11811" i="1"/>
  <c r="M11812" i="1"/>
  <c r="M11813" i="1"/>
  <c r="M11814" i="1"/>
  <c r="M11815" i="1"/>
  <c r="M11816" i="1"/>
  <c r="M11817" i="1"/>
  <c r="M11818" i="1"/>
  <c r="M11819" i="1"/>
  <c r="M11820" i="1"/>
  <c r="M11821" i="1"/>
  <c r="M11822" i="1"/>
  <c r="M11823" i="1"/>
  <c r="M11824" i="1"/>
  <c r="M11825" i="1"/>
  <c r="M11826" i="1"/>
  <c r="M11827" i="1"/>
  <c r="M11828" i="1"/>
  <c r="M11829" i="1"/>
  <c r="M11830" i="1"/>
  <c r="M11831" i="1"/>
  <c r="M11832" i="1"/>
  <c r="M11833" i="1"/>
  <c r="M11834" i="1"/>
  <c r="M11835" i="1"/>
  <c r="M11836" i="1"/>
  <c r="M11837" i="1"/>
  <c r="M11838" i="1"/>
  <c r="M11839" i="1"/>
  <c r="M11840" i="1"/>
  <c r="M11841" i="1"/>
  <c r="M11842" i="1"/>
  <c r="M11843" i="1"/>
  <c r="M11844" i="1"/>
  <c r="M11845" i="1"/>
  <c r="M11846" i="1"/>
  <c r="M11847" i="1"/>
  <c r="M11848" i="1"/>
  <c r="M11849" i="1"/>
  <c r="M11850" i="1"/>
  <c r="M11851" i="1"/>
  <c r="M11852" i="1"/>
  <c r="M11853" i="1"/>
  <c r="M11854" i="1"/>
  <c r="M11855" i="1"/>
  <c r="M11856" i="1"/>
  <c r="M11857" i="1"/>
  <c r="M11858" i="1"/>
  <c r="M11859" i="1"/>
  <c r="M11860" i="1"/>
  <c r="M11861" i="1"/>
  <c r="M11862" i="1"/>
  <c r="M11863" i="1"/>
  <c r="M11864" i="1"/>
  <c r="M11865" i="1"/>
  <c r="M11866" i="1"/>
  <c r="M11867" i="1"/>
  <c r="M11868" i="1"/>
  <c r="M11869" i="1"/>
  <c r="M11870" i="1"/>
  <c r="M11871" i="1"/>
  <c r="M11872" i="1"/>
  <c r="M11873" i="1"/>
  <c r="M11874" i="1"/>
  <c r="M11875" i="1"/>
  <c r="M11876" i="1"/>
  <c r="M11877" i="1"/>
  <c r="M11878" i="1"/>
  <c r="M11879" i="1"/>
  <c r="M11880" i="1"/>
  <c r="M11881" i="1"/>
  <c r="M11882" i="1"/>
  <c r="M11883" i="1"/>
  <c r="M11884" i="1"/>
  <c r="M11885" i="1"/>
  <c r="M11886" i="1"/>
  <c r="M11887" i="1"/>
  <c r="M11888" i="1"/>
  <c r="M11889" i="1"/>
  <c r="M11890" i="1"/>
  <c r="M11891" i="1"/>
  <c r="M11892" i="1"/>
  <c r="M11893" i="1"/>
  <c r="M11894" i="1"/>
  <c r="M11895" i="1"/>
  <c r="M11896" i="1"/>
  <c r="M11897" i="1"/>
  <c r="M11898" i="1"/>
  <c r="M11899" i="1"/>
  <c r="M11900" i="1"/>
  <c r="M11901" i="1"/>
  <c r="M11902" i="1"/>
  <c r="M11903" i="1"/>
  <c r="M11904" i="1"/>
  <c r="M11905" i="1"/>
  <c r="M11906" i="1"/>
  <c r="M11907" i="1"/>
  <c r="M11908" i="1"/>
  <c r="M11909" i="1"/>
  <c r="M11910" i="1"/>
  <c r="M11911" i="1"/>
  <c r="M11912" i="1"/>
  <c r="M11913" i="1"/>
  <c r="M11914" i="1"/>
  <c r="M11915" i="1"/>
  <c r="M11916" i="1"/>
  <c r="M11917" i="1"/>
  <c r="M11918" i="1"/>
  <c r="M11919" i="1"/>
  <c r="M11920" i="1"/>
  <c r="M11921" i="1"/>
  <c r="M11922" i="1"/>
  <c r="M11923" i="1"/>
  <c r="M11924" i="1"/>
  <c r="M11925" i="1"/>
  <c r="M11926" i="1"/>
  <c r="M11927" i="1"/>
  <c r="M11928" i="1"/>
  <c r="M11929" i="1"/>
  <c r="M11930" i="1"/>
  <c r="M11931" i="1"/>
  <c r="M11932" i="1"/>
  <c r="M11933" i="1"/>
  <c r="M11934" i="1"/>
  <c r="M11935" i="1"/>
  <c r="M11936" i="1"/>
  <c r="M11937" i="1"/>
  <c r="M11938" i="1"/>
  <c r="M11939" i="1"/>
  <c r="M11940" i="1"/>
  <c r="M11941" i="1"/>
  <c r="M11942" i="1"/>
  <c r="M11943" i="1"/>
  <c r="M11944" i="1"/>
  <c r="M11945" i="1"/>
  <c r="M11946" i="1"/>
  <c r="M11947" i="1"/>
  <c r="M11948" i="1"/>
  <c r="M11949" i="1"/>
  <c r="M11950" i="1"/>
  <c r="M11951" i="1"/>
  <c r="M11952" i="1"/>
  <c r="M11953" i="1"/>
  <c r="M11954" i="1"/>
  <c r="M11955" i="1"/>
  <c r="M11956" i="1"/>
  <c r="M11957" i="1"/>
  <c r="M11958" i="1"/>
  <c r="M11959" i="1"/>
  <c r="M11960" i="1"/>
  <c r="M11961" i="1"/>
  <c r="M11962" i="1"/>
  <c r="M11963" i="1"/>
  <c r="M11964" i="1"/>
  <c r="M11965" i="1"/>
  <c r="M11966" i="1"/>
  <c r="M11967" i="1"/>
  <c r="M11968" i="1"/>
  <c r="M11969" i="1"/>
  <c r="M11970" i="1"/>
  <c r="M11971" i="1"/>
  <c r="M11972" i="1"/>
  <c r="M11973" i="1"/>
  <c r="M11974" i="1"/>
  <c r="M11975" i="1"/>
  <c r="M11976" i="1"/>
  <c r="M11977" i="1"/>
  <c r="M11978" i="1"/>
  <c r="M11979" i="1"/>
  <c r="M11980" i="1"/>
  <c r="M11981" i="1"/>
  <c r="M11982" i="1"/>
  <c r="M11983" i="1"/>
  <c r="M11984" i="1"/>
  <c r="M11985" i="1"/>
  <c r="M11986" i="1"/>
  <c r="M11987" i="1"/>
  <c r="M11988" i="1"/>
  <c r="M11989" i="1"/>
  <c r="M11990" i="1"/>
  <c r="M11991" i="1"/>
  <c r="M11992" i="1"/>
  <c r="M11993" i="1"/>
  <c r="M11994" i="1"/>
  <c r="M11995" i="1"/>
  <c r="M11996" i="1"/>
  <c r="M11997" i="1"/>
  <c r="M11998" i="1"/>
  <c r="M11999" i="1"/>
  <c r="M12000" i="1"/>
  <c r="M12001" i="1"/>
  <c r="M12002" i="1"/>
  <c r="M12003" i="1"/>
  <c r="M12004" i="1"/>
  <c r="M12005" i="1"/>
  <c r="M12006" i="1"/>
  <c r="M12007" i="1"/>
  <c r="M12008" i="1"/>
  <c r="M12009" i="1"/>
  <c r="M12010" i="1"/>
  <c r="M12011" i="1"/>
  <c r="M12012" i="1"/>
  <c r="M12013" i="1"/>
  <c r="M12014" i="1"/>
  <c r="M12015" i="1"/>
  <c r="M12016" i="1"/>
  <c r="M12017" i="1"/>
  <c r="M12018" i="1"/>
  <c r="M12019" i="1"/>
  <c r="M12020" i="1"/>
  <c r="M12021" i="1"/>
  <c r="M12022" i="1"/>
  <c r="M12023" i="1"/>
  <c r="M12024" i="1"/>
  <c r="M12025" i="1"/>
  <c r="M12026" i="1"/>
  <c r="M12027" i="1"/>
  <c r="M12028" i="1"/>
  <c r="M12029" i="1"/>
  <c r="M12030" i="1"/>
  <c r="M12031" i="1"/>
  <c r="M12032" i="1"/>
  <c r="M12033" i="1"/>
  <c r="M12034" i="1"/>
  <c r="M12035" i="1"/>
  <c r="M12036" i="1"/>
  <c r="M12037" i="1"/>
  <c r="M12038" i="1"/>
  <c r="M12039" i="1"/>
  <c r="M12040" i="1"/>
  <c r="M12041" i="1"/>
  <c r="M12042" i="1"/>
  <c r="M12043" i="1"/>
  <c r="M12044" i="1"/>
  <c r="M12045" i="1"/>
  <c r="M12046" i="1"/>
  <c r="M12047" i="1"/>
  <c r="M12048" i="1"/>
  <c r="M12049" i="1"/>
  <c r="M12050" i="1"/>
  <c r="M12051" i="1"/>
  <c r="M12052" i="1"/>
  <c r="M12053" i="1"/>
  <c r="M12054" i="1"/>
  <c r="M12055" i="1"/>
  <c r="M12056" i="1"/>
  <c r="M12057" i="1"/>
  <c r="M12058" i="1"/>
  <c r="M12059" i="1"/>
  <c r="M12060" i="1"/>
  <c r="M12061" i="1"/>
  <c r="M12062" i="1"/>
  <c r="M12063" i="1"/>
  <c r="M12064" i="1"/>
  <c r="M12065" i="1"/>
  <c r="M12066" i="1"/>
  <c r="M12067" i="1"/>
  <c r="M12068" i="1"/>
  <c r="M12069" i="1"/>
  <c r="M12070" i="1"/>
  <c r="M12071" i="1"/>
  <c r="M12072" i="1"/>
  <c r="M12073" i="1"/>
  <c r="M12074" i="1"/>
  <c r="M12075" i="1"/>
  <c r="M12076" i="1"/>
  <c r="M12077" i="1"/>
  <c r="M12078" i="1"/>
  <c r="M12079" i="1"/>
  <c r="M12080" i="1"/>
  <c r="M12081" i="1"/>
  <c r="M12082" i="1"/>
  <c r="M12083" i="1"/>
  <c r="M12084" i="1"/>
  <c r="M12085" i="1"/>
  <c r="M12086" i="1"/>
  <c r="M12087" i="1"/>
  <c r="M12088" i="1"/>
  <c r="M12089" i="1"/>
  <c r="M12090" i="1"/>
  <c r="M12091" i="1"/>
  <c r="M12092" i="1"/>
  <c r="M12093" i="1"/>
  <c r="M12094" i="1"/>
  <c r="M12095" i="1"/>
  <c r="M12096" i="1"/>
  <c r="M12097" i="1"/>
  <c r="M12098" i="1"/>
  <c r="M12099" i="1"/>
  <c r="M12100" i="1"/>
  <c r="M12101" i="1"/>
  <c r="M12102" i="1"/>
  <c r="M12103" i="1"/>
  <c r="M12104" i="1"/>
  <c r="M12105" i="1"/>
  <c r="M12106" i="1"/>
  <c r="M12107" i="1"/>
  <c r="M12108" i="1"/>
  <c r="M12109" i="1"/>
  <c r="M12110" i="1"/>
  <c r="M12111" i="1"/>
  <c r="M12112" i="1"/>
  <c r="M12113" i="1"/>
  <c r="M12114" i="1"/>
  <c r="M12115" i="1"/>
  <c r="M12116" i="1"/>
  <c r="M12117" i="1"/>
  <c r="M12118" i="1"/>
  <c r="M12119" i="1"/>
  <c r="M12120" i="1"/>
  <c r="M12121" i="1"/>
  <c r="M12122" i="1"/>
  <c r="M12123" i="1"/>
  <c r="M12124" i="1"/>
  <c r="M12125" i="1"/>
  <c r="M12126" i="1"/>
  <c r="M12127" i="1"/>
  <c r="M12128" i="1"/>
  <c r="M12129" i="1"/>
  <c r="M12130" i="1"/>
  <c r="M12131" i="1"/>
  <c r="M12132" i="1"/>
  <c r="M12133" i="1"/>
  <c r="M12134" i="1"/>
  <c r="M12135" i="1"/>
  <c r="M12136" i="1"/>
  <c r="M12137" i="1"/>
  <c r="M12138" i="1"/>
  <c r="M12139" i="1"/>
  <c r="M12140" i="1"/>
  <c r="M12141" i="1"/>
  <c r="M12142" i="1"/>
  <c r="M12143" i="1"/>
  <c r="M12144" i="1"/>
  <c r="M12145" i="1"/>
  <c r="M12146" i="1"/>
  <c r="M12147" i="1"/>
  <c r="M12148" i="1"/>
  <c r="M12149" i="1"/>
  <c r="M12150" i="1"/>
  <c r="M12151" i="1"/>
  <c r="M12152" i="1"/>
  <c r="M12153" i="1"/>
  <c r="M12154" i="1"/>
  <c r="M12155" i="1"/>
  <c r="M12156" i="1"/>
  <c r="M12157" i="1"/>
  <c r="M12158" i="1"/>
  <c r="M12159" i="1"/>
  <c r="M12160" i="1"/>
  <c r="M12161" i="1"/>
  <c r="M12162" i="1"/>
  <c r="M12163" i="1"/>
  <c r="M12164" i="1"/>
  <c r="M12165" i="1"/>
  <c r="M12166" i="1"/>
  <c r="M12167" i="1"/>
  <c r="M12168" i="1"/>
  <c r="M12169" i="1"/>
  <c r="M12170" i="1"/>
  <c r="M12171" i="1"/>
  <c r="M12172" i="1"/>
  <c r="M12173" i="1"/>
  <c r="M12174" i="1"/>
  <c r="M12175" i="1"/>
  <c r="M12176" i="1"/>
  <c r="M12177" i="1"/>
  <c r="M12178" i="1"/>
  <c r="M12179" i="1"/>
  <c r="M12180" i="1"/>
  <c r="M12181" i="1"/>
  <c r="M12182" i="1"/>
  <c r="M12183" i="1"/>
  <c r="M12184" i="1"/>
  <c r="M12185" i="1"/>
  <c r="M12186" i="1"/>
  <c r="M12187" i="1"/>
  <c r="M12188" i="1"/>
  <c r="M12189" i="1"/>
  <c r="M12190" i="1"/>
  <c r="M12191" i="1"/>
  <c r="M12192" i="1"/>
  <c r="M12193" i="1"/>
  <c r="M12194" i="1"/>
  <c r="M12195" i="1"/>
  <c r="M12196" i="1"/>
  <c r="M12197" i="1"/>
  <c r="M12198" i="1"/>
  <c r="M12199" i="1"/>
  <c r="M12200" i="1"/>
  <c r="M12201" i="1"/>
  <c r="M12202" i="1"/>
  <c r="M12203" i="1"/>
  <c r="M12204" i="1"/>
  <c r="M12205" i="1"/>
  <c r="M12206" i="1"/>
  <c r="M12207" i="1"/>
  <c r="M12208" i="1"/>
  <c r="M12209" i="1"/>
  <c r="M12210" i="1"/>
  <c r="M12211" i="1"/>
  <c r="M12212" i="1"/>
  <c r="M12213" i="1"/>
  <c r="M12214" i="1"/>
  <c r="M12215" i="1"/>
  <c r="M12216" i="1"/>
  <c r="M12217" i="1"/>
  <c r="M12218" i="1"/>
  <c r="M12219" i="1"/>
  <c r="M12220" i="1"/>
  <c r="M12221" i="1"/>
  <c r="M12222" i="1"/>
  <c r="M12223" i="1"/>
  <c r="M12224" i="1"/>
  <c r="M12225" i="1"/>
  <c r="M12226" i="1"/>
  <c r="M12227" i="1"/>
  <c r="M12228" i="1"/>
  <c r="M12229" i="1"/>
  <c r="M12230" i="1"/>
  <c r="M12231" i="1"/>
  <c r="M12232" i="1"/>
  <c r="M12233" i="1"/>
  <c r="M12234" i="1"/>
  <c r="M12235" i="1"/>
  <c r="M12236" i="1"/>
  <c r="M12237" i="1"/>
  <c r="M12238" i="1"/>
  <c r="M12239" i="1"/>
  <c r="M12240" i="1"/>
  <c r="M12241" i="1"/>
  <c r="M12242" i="1"/>
  <c r="M12243" i="1"/>
  <c r="M12244" i="1"/>
  <c r="M12245" i="1"/>
  <c r="M12246" i="1"/>
  <c r="M12247" i="1"/>
  <c r="M12248" i="1"/>
  <c r="M12249" i="1"/>
  <c r="M12250" i="1"/>
  <c r="M12251" i="1"/>
  <c r="M12252" i="1"/>
  <c r="M12253" i="1"/>
  <c r="M12254" i="1"/>
  <c r="M12255" i="1"/>
  <c r="M12256" i="1"/>
  <c r="M12257" i="1"/>
  <c r="M12258" i="1"/>
  <c r="M12259" i="1"/>
  <c r="M12260" i="1"/>
  <c r="M12261" i="1"/>
  <c r="M12262" i="1"/>
  <c r="M12263" i="1"/>
  <c r="M12264" i="1"/>
  <c r="M12265" i="1"/>
  <c r="M12266" i="1"/>
  <c r="M12267" i="1"/>
  <c r="M12268" i="1"/>
  <c r="M12269" i="1"/>
  <c r="M12270" i="1"/>
  <c r="M12271" i="1"/>
  <c r="M12272" i="1"/>
  <c r="M12273" i="1"/>
  <c r="M12274" i="1"/>
  <c r="M12275" i="1"/>
  <c r="M12276" i="1"/>
  <c r="M12277" i="1"/>
  <c r="M12278" i="1"/>
  <c r="M12279" i="1"/>
  <c r="M12280" i="1"/>
  <c r="M12281" i="1"/>
  <c r="M12282" i="1"/>
  <c r="M12283" i="1"/>
  <c r="M12284" i="1"/>
  <c r="M12285" i="1"/>
  <c r="M12286" i="1"/>
  <c r="M12287" i="1"/>
  <c r="M12288" i="1"/>
  <c r="M12289" i="1"/>
  <c r="M12290" i="1"/>
  <c r="M12291" i="1"/>
  <c r="M12292" i="1"/>
  <c r="M12293" i="1"/>
  <c r="M12294" i="1"/>
  <c r="M12295" i="1"/>
  <c r="M12296" i="1"/>
  <c r="M12297" i="1"/>
  <c r="M12298" i="1"/>
  <c r="M12299" i="1"/>
  <c r="M12300" i="1"/>
  <c r="M12301" i="1"/>
  <c r="M12302" i="1"/>
  <c r="M12303" i="1"/>
  <c r="M12304" i="1"/>
  <c r="M12305" i="1"/>
  <c r="M12306" i="1"/>
  <c r="M12307" i="1"/>
  <c r="M12308" i="1"/>
  <c r="M12309" i="1"/>
  <c r="M12310" i="1"/>
  <c r="M12311" i="1"/>
  <c r="M12312" i="1"/>
  <c r="M12313" i="1"/>
  <c r="M12314" i="1"/>
  <c r="M12315" i="1"/>
  <c r="M12316" i="1"/>
  <c r="M12317" i="1"/>
  <c r="M12318" i="1"/>
  <c r="M12319" i="1"/>
  <c r="M12320" i="1"/>
  <c r="M12321" i="1"/>
  <c r="M12322" i="1"/>
  <c r="M12323" i="1"/>
  <c r="M12324" i="1"/>
  <c r="M12325" i="1"/>
  <c r="M12326" i="1"/>
  <c r="M12327" i="1"/>
  <c r="M12328" i="1"/>
  <c r="M12329" i="1"/>
  <c r="M12330" i="1"/>
  <c r="M12331" i="1"/>
  <c r="M12332" i="1"/>
  <c r="M12333" i="1"/>
  <c r="M12334" i="1"/>
  <c r="M12335" i="1"/>
  <c r="M12336" i="1"/>
  <c r="M12337" i="1"/>
  <c r="M12338" i="1"/>
  <c r="M12339" i="1"/>
  <c r="M12340" i="1"/>
  <c r="M12341" i="1"/>
  <c r="M12342" i="1"/>
  <c r="M12343" i="1"/>
  <c r="M12344" i="1"/>
  <c r="M12345" i="1"/>
  <c r="M12346" i="1"/>
  <c r="M12347" i="1"/>
  <c r="M12348" i="1"/>
  <c r="M12349" i="1"/>
  <c r="M12350" i="1"/>
  <c r="M12351" i="1"/>
  <c r="M12352" i="1"/>
  <c r="M12353" i="1"/>
  <c r="M12354" i="1"/>
  <c r="M12355" i="1"/>
  <c r="M12356" i="1"/>
  <c r="M12357" i="1"/>
  <c r="M12358" i="1"/>
  <c r="M12359" i="1"/>
  <c r="M12360" i="1"/>
  <c r="M12361" i="1"/>
  <c r="M12362" i="1"/>
  <c r="M12363" i="1"/>
  <c r="M12364" i="1"/>
  <c r="M12365" i="1"/>
  <c r="M12366" i="1"/>
  <c r="M12367" i="1"/>
  <c r="M12368" i="1"/>
  <c r="M12369" i="1"/>
  <c r="M12370" i="1"/>
  <c r="M12371" i="1"/>
  <c r="M12372" i="1"/>
  <c r="M12373" i="1"/>
  <c r="M12374" i="1"/>
  <c r="M12375" i="1"/>
  <c r="M12376" i="1"/>
  <c r="M12377" i="1"/>
  <c r="M12378" i="1"/>
  <c r="M12379" i="1"/>
  <c r="M12380" i="1"/>
  <c r="M12381" i="1"/>
  <c r="M12382" i="1"/>
  <c r="M12383" i="1"/>
  <c r="M12384" i="1"/>
  <c r="M12385" i="1"/>
  <c r="M12386" i="1"/>
  <c r="M12387" i="1"/>
  <c r="M12388" i="1"/>
  <c r="M12389" i="1"/>
  <c r="M12390" i="1"/>
  <c r="M12391" i="1"/>
  <c r="M12392" i="1"/>
  <c r="M12393" i="1"/>
  <c r="M12394" i="1"/>
  <c r="M12395" i="1"/>
  <c r="M12396" i="1"/>
  <c r="M12397" i="1"/>
  <c r="M12398" i="1"/>
  <c r="M12399" i="1"/>
  <c r="M12400" i="1"/>
  <c r="M12401" i="1"/>
  <c r="M12402" i="1"/>
  <c r="M12403" i="1"/>
  <c r="M12404" i="1"/>
  <c r="M12405" i="1"/>
  <c r="M12406" i="1"/>
  <c r="M12407" i="1"/>
  <c r="M12408" i="1"/>
  <c r="M12409" i="1"/>
  <c r="M12410" i="1"/>
  <c r="M12411" i="1"/>
  <c r="M12412" i="1"/>
  <c r="M12413" i="1"/>
  <c r="M12414" i="1"/>
  <c r="M12415" i="1"/>
  <c r="M12416" i="1"/>
  <c r="M12417" i="1"/>
  <c r="M12418" i="1"/>
  <c r="M12419" i="1"/>
  <c r="M12420" i="1"/>
  <c r="M12421" i="1"/>
  <c r="M12422" i="1"/>
  <c r="M12423" i="1"/>
  <c r="M12424" i="1"/>
  <c r="M12425" i="1"/>
  <c r="M12426" i="1"/>
  <c r="M12427" i="1"/>
  <c r="M12428" i="1"/>
  <c r="M12429" i="1"/>
  <c r="M12430" i="1"/>
  <c r="M12431" i="1"/>
  <c r="M12432" i="1"/>
  <c r="M12433" i="1"/>
  <c r="M12434" i="1"/>
  <c r="M12435" i="1"/>
  <c r="M12436" i="1"/>
  <c r="M12437" i="1"/>
  <c r="M12438" i="1"/>
  <c r="M12439" i="1"/>
  <c r="M12440" i="1"/>
  <c r="M12441" i="1"/>
  <c r="M12442" i="1"/>
  <c r="M12443" i="1"/>
  <c r="M12444" i="1"/>
  <c r="M12445" i="1"/>
  <c r="M12446" i="1"/>
  <c r="M12447" i="1"/>
  <c r="M12448" i="1"/>
  <c r="M12449" i="1"/>
  <c r="M12450" i="1"/>
  <c r="M12451" i="1"/>
  <c r="M12452" i="1"/>
  <c r="M12453" i="1"/>
  <c r="M12454" i="1"/>
  <c r="M12455" i="1"/>
  <c r="M12456" i="1"/>
  <c r="M12457" i="1"/>
  <c r="M12458" i="1"/>
  <c r="M12459" i="1"/>
  <c r="M12460" i="1"/>
  <c r="M12461" i="1"/>
  <c r="M12462" i="1"/>
  <c r="M12463" i="1"/>
  <c r="M12464" i="1"/>
  <c r="M12465" i="1"/>
  <c r="M12466" i="1"/>
  <c r="M12467" i="1"/>
  <c r="M12468" i="1"/>
  <c r="M12469" i="1"/>
  <c r="M12470" i="1"/>
  <c r="M12471" i="1"/>
  <c r="M12472" i="1"/>
  <c r="M12473" i="1"/>
  <c r="M12474" i="1"/>
  <c r="M12475" i="1"/>
  <c r="M12476" i="1"/>
  <c r="M12477" i="1"/>
  <c r="M12478" i="1"/>
  <c r="M12479" i="1"/>
  <c r="M12480" i="1"/>
  <c r="M12481" i="1"/>
  <c r="M12482" i="1"/>
  <c r="M12483" i="1"/>
  <c r="M12484" i="1"/>
  <c r="M12485" i="1"/>
  <c r="M12486" i="1"/>
  <c r="M12487" i="1"/>
  <c r="M12488" i="1"/>
  <c r="M12489" i="1"/>
  <c r="M12490" i="1"/>
  <c r="M12491" i="1"/>
  <c r="M12492" i="1"/>
  <c r="M12493" i="1"/>
  <c r="M12494" i="1"/>
  <c r="M12495" i="1"/>
  <c r="M12496" i="1"/>
  <c r="M12497" i="1"/>
  <c r="M12498" i="1"/>
  <c r="M12499" i="1"/>
  <c r="M12500" i="1"/>
  <c r="M12501" i="1"/>
  <c r="M12502" i="1"/>
  <c r="M12503" i="1"/>
  <c r="M12504" i="1"/>
  <c r="M12505" i="1"/>
  <c r="M12506" i="1"/>
  <c r="M12507" i="1"/>
  <c r="M12508" i="1"/>
  <c r="M12509" i="1"/>
  <c r="M12510" i="1"/>
  <c r="M12511" i="1"/>
  <c r="M12512" i="1"/>
  <c r="M12513" i="1"/>
  <c r="M12514" i="1"/>
  <c r="M12515" i="1"/>
  <c r="M12516" i="1"/>
  <c r="M12517" i="1"/>
  <c r="M12518" i="1"/>
  <c r="M12519" i="1"/>
  <c r="M12520" i="1"/>
  <c r="M12521" i="1"/>
  <c r="M12522" i="1"/>
  <c r="M12523" i="1"/>
  <c r="M12524" i="1"/>
  <c r="M12525" i="1"/>
  <c r="M12526" i="1"/>
  <c r="M12527" i="1"/>
  <c r="M12528" i="1"/>
  <c r="M12529" i="1"/>
  <c r="M12530" i="1"/>
  <c r="M12531" i="1"/>
  <c r="M12532" i="1"/>
  <c r="M12533" i="1"/>
  <c r="M12534" i="1"/>
  <c r="M12535" i="1"/>
  <c r="M12536" i="1"/>
  <c r="M12537" i="1"/>
  <c r="M12538" i="1"/>
  <c r="M12539" i="1"/>
  <c r="M12540" i="1"/>
  <c r="M12541" i="1"/>
  <c r="M12542" i="1"/>
  <c r="M12543" i="1"/>
  <c r="M12544" i="1"/>
  <c r="M12545" i="1"/>
  <c r="M12546" i="1"/>
  <c r="M12547" i="1"/>
  <c r="M12548" i="1"/>
  <c r="M12549" i="1"/>
  <c r="M12550" i="1"/>
  <c r="M12551" i="1"/>
  <c r="M12552" i="1"/>
  <c r="M12553" i="1"/>
  <c r="M12554" i="1"/>
  <c r="M12555" i="1"/>
  <c r="M12556" i="1"/>
  <c r="M12557" i="1"/>
  <c r="M12558" i="1"/>
  <c r="M12559" i="1"/>
  <c r="M12560" i="1"/>
  <c r="M12561" i="1"/>
  <c r="M12562" i="1"/>
  <c r="M12563" i="1"/>
  <c r="M12564" i="1"/>
  <c r="M12565" i="1"/>
  <c r="M12566" i="1"/>
  <c r="M12567" i="1"/>
  <c r="M12568" i="1"/>
  <c r="M12569" i="1"/>
  <c r="M12570" i="1"/>
  <c r="M12571" i="1"/>
  <c r="M12572" i="1"/>
  <c r="M12573" i="1"/>
  <c r="M12574" i="1"/>
  <c r="M12575" i="1"/>
  <c r="M12576" i="1"/>
  <c r="M12577" i="1"/>
  <c r="M12578" i="1"/>
  <c r="M12579" i="1"/>
  <c r="M12580" i="1"/>
  <c r="M12581" i="1"/>
  <c r="M12582" i="1"/>
  <c r="M12583" i="1"/>
  <c r="M12584" i="1"/>
  <c r="M12585" i="1"/>
  <c r="M12586" i="1"/>
  <c r="M12587" i="1"/>
  <c r="M12588" i="1"/>
  <c r="M12589" i="1"/>
  <c r="M12590" i="1"/>
  <c r="M12591" i="1"/>
  <c r="M12592" i="1"/>
  <c r="M12593" i="1"/>
  <c r="M12594" i="1"/>
  <c r="M12595" i="1"/>
  <c r="M12596" i="1"/>
  <c r="M12597" i="1"/>
  <c r="M12598" i="1"/>
  <c r="M12599" i="1"/>
  <c r="M12600" i="1"/>
  <c r="M12601" i="1"/>
  <c r="M12602" i="1"/>
  <c r="M12603" i="1"/>
  <c r="M12604" i="1"/>
  <c r="M12605" i="1"/>
  <c r="M12606" i="1"/>
  <c r="M12607" i="1"/>
  <c r="M12608" i="1"/>
  <c r="M12609" i="1"/>
  <c r="M12610" i="1"/>
  <c r="M12611" i="1"/>
  <c r="M12612" i="1"/>
  <c r="M12613" i="1"/>
  <c r="M12614" i="1"/>
  <c r="M12615" i="1"/>
  <c r="M12616" i="1"/>
  <c r="M12617" i="1"/>
  <c r="M12618" i="1"/>
  <c r="M12619" i="1"/>
  <c r="M12620" i="1"/>
  <c r="M12621" i="1"/>
  <c r="M12622" i="1"/>
  <c r="M12623" i="1"/>
  <c r="M12624" i="1"/>
  <c r="M12625" i="1"/>
  <c r="M12626" i="1"/>
  <c r="M12627" i="1"/>
  <c r="M12628" i="1"/>
  <c r="M12629" i="1"/>
  <c r="M12630" i="1"/>
  <c r="M12631" i="1"/>
  <c r="M12632" i="1"/>
  <c r="M12633" i="1"/>
  <c r="M12634" i="1"/>
  <c r="M12635" i="1"/>
  <c r="M12636" i="1"/>
  <c r="M12637" i="1"/>
  <c r="M12638" i="1"/>
  <c r="M12639" i="1"/>
  <c r="M12640" i="1"/>
  <c r="M12641" i="1"/>
  <c r="M12642" i="1"/>
  <c r="M12643" i="1"/>
  <c r="M12644" i="1"/>
  <c r="M12645" i="1"/>
  <c r="M12646" i="1"/>
  <c r="M12647" i="1"/>
  <c r="M12648" i="1"/>
  <c r="M12649" i="1"/>
  <c r="M12650" i="1"/>
  <c r="M12651" i="1"/>
  <c r="M12652" i="1"/>
  <c r="M12653" i="1"/>
  <c r="M12654" i="1"/>
  <c r="M12655" i="1"/>
  <c r="M12656" i="1"/>
  <c r="M12657" i="1"/>
  <c r="M12658" i="1"/>
  <c r="M12659" i="1"/>
  <c r="M12660" i="1"/>
  <c r="M12661" i="1"/>
  <c r="M12662" i="1"/>
  <c r="M12663" i="1"/>
  <c r="M12664" i="1"/>
  <c r="M12665" i="1"/>
  <c r="M12666" i="1"/>
  <c r="M12667" i="1"/>
  <c r="M12668" i="1"/>
  <c r="M12669" i="1"/>
  <c r="M12670" i="1"/>
  <c r="M12671" i="1"/>
  <c r="M12672" i="1"/>
  <c r="M12673" i="1"/>
  <c r="M12674" i="1"/>
  <c r="M12675" i="1"/>
  <c r="M12676" i="1"/>
  <c r="M12677" i="1"/>
  <c r="M12678" i="1"/>
  <c r="M12679" i="1"/>
  <c r="M12680" i="1"/>
  <c r="M12681" i="1"/>
  <c r="M12682" i="1"/>
  <c r="M12683" i="1"/>
  <c r="M12684" i="1"/>
  <c r="M12685" i="1"/>
  <c r="M12686" i="1"/>
  <c r="M12687" i="1"/>
  <c r="M12688" i="1"/>
  <c r="M12689" i="1"/>
  <c r="M12690" i="1"/>
  <c r="M12691" i="1"/>
  <c r="M12692" i="1"/>
  <c r="M12693" i="1"/>
  <c r="M12694" i="1"/>
  <c r="M12695" i="1"/>
  <c r="M12696" i="1"/>
  <c r="M12697" i="1"/>
  <c r="M12698" i="1"/>
  <c r="M12699" i="1"/>
  <c r="M12700" i="1"/>
  <c r="M12701" i="1"/>
  <c r="M12702" i="1"/>
  <c r="M12703" i="1"/>
  <c r="M12704" i="1"/>
  <c r="M12705" i="1"/>
  <c r="M12706" i="1"/>
  <c r="M12707" i="1"/>
  <c r="M12708" i="1"/>
  <c r="M12709" i="1"/>
  <c r="M12710" i="1"/>
  <c r="M12711" i="1"/>
  <c r="M12712" i="1"/>
  <c r="M12713" i="1"/>
  <c r="M12714" i="1"/>
  <c r="M12715" i="1"/>
  <c r="M12716" i="1"/>
  <c r="M12717" i="1"/>
  <c r="M12718" i="1"/>
  <c r="M12719" i="1"/>
  <c r="M12720" i="1"/>
  <c r="M12721" i="1"/>
  <c r="M12722" i="1"/>
  <c r="M12723" i="1"/>
  <c r="M12724" i="1"/>
  <c r="M12725" i="1"/>
  <c r="M12726" i="1"/>
  <c r="M12727" i="1"/>
  <c r="M12728" i="1"/>
  <c r="M12729" i="1"/>
  <c r="M12730" i="1"/>
  <c r="M12731" i="1"/>
  <c r="M12732" i="1"/>
  <c r="M12733" i="1"/>
  <c r="M12734" i="1"/>
  <c r="M12735" i="1"/>
  <c r="M12736" i="1"/>
  <c r="M12737" i="1"/>
  <c r="M12738" i="1"/>
  <c r="M12739" i="1"/>
  <c r="M12740" i="1"/>
  <c r="M12741" i="1"/>
  <c r="M12742" i="1"/>
  <c r="M12743" i="1"/>
  <c r="M12744" i="1"/>
  <c r="M12745" i="1"/>
  <c r="M12746" i="1"/>
  <c r="M12747" i="1"/>
  <c r="M12748" i="1"/>
  <c r="M12749" i="1"/>
  <c r="M12750" i="1"/>
  <c r="M12751" i="1"/>
  <c r="M12752" i="1"/>
  <c r="M12753" i="1"/>
  <c r="M12754" i="1"/>
  <c r="M12755" i="1"/>
  <c r="M12756" i="1"/>
  <c r="M12757" i="1"/>
  <c r="M12758" i="1"/>
  <c r="M12759" i="1"/>
  <c r="M12760" i="1"/>
  <c r="M12761" i="1"/>
  <c r="M12762" i="1"/>
  <c r="M12763" i="1"/>
  <c r="M12764" i="1"/>
  <c r="M12765" i="1"/>
  <c r="M12766" i="1"/>
  <c r="M12767" i="1"/>
  <c r="M12768" i="1"/>
  <c r="M12769" i="1"/>
  <c r="M12770" i="1"/>
  <c r="M12771" i="1"/>
  <c r="M12772" i="1"/>
  <c r="M12773" i="1"/>
  <c r="M12774" i="1"/>
  <c r="M12775" i="1"/>
  <c r="M12776" i="1"/>
  <c r="M12777" i="1"/>
  <c r="M12778" i="1"/>
  <c r="M12779" i="1"/>
  <c r="M12780" i="1"/>
  <c r="M12781" i="1"/>
  <c r="M12782" i="1"/>
  <c r="M12783" i="1"/>
  <c r="M12784" i="1"/>
  <c r="M12785" i="1"/>
  <c r="M12786" i="1"/>
  <c r="M12787" i="1"/>
  <c r="M12788" i="1"/>
  <c r="M12789" i="1"/>
  <c r="M12790" i="1"/>
  <c r="M12791" i="1"/>
  <c r="M12792" i="1"/>
  <c r="M12793" i="1"/>
  <c r="M12794" i="1"/>
  <c r="M12795" i="1"/>
  <c r="M12796" i="1"/>
  <c r="M12797" i="1"/>
  <c r="M12798" i="1"/>
  <c r="M12799" i="1"/>
  <c r="M12800" i="1"/>
  <c r="M12801" i="1"/>
  <c r="M12802" i="1"/>
  <c r="M12803" i="1"/>
  <c r="M12804" i="1"/>
  <c r="M12805" i="1"/>
  <c r="M12806" i="1"/>
  <c r="M12807" i="1"/>
  <c r="M12808" i="1"/>
  <c r="M12809" i="1"/>
  <c r="M12810" i="1"/>
  <c r="M12811" i="1"/>
  <c r="M12812" i="1"/>
  <c r="M12813" i="1"/>
  <c r="M12814" i="1"/>
  <c r="M12815" i="1"/>
  <c r="M12816" i="1"/>
  <c r="M12817" i="1"/>
  <c r="M12818" i="1"/>
  <c r="M12819" i="1"/>
  <c r="M12820" i="1"/>
  <c r="M12821" i="1"/>
  <c r="M12822" i="1"/>
  <c r="M12823" i="1"/>
  <c r="M12824" i="1"/>
  <c r="M12825" i="1"/>
  <c r="M12826" i="1"/>
  <c r="M12827" i="1"/>
  <c r="M12828" i="1"/>
  <c r="M12829" i="1"/>
  <c r="M12830" i="1"/>
  <c r="M12831" i="1"/>
  <c r="M12832" i="1"/>
  <c r="M12833" i="1"/>
  <c r="M12834" i="1"/>
  <c r="M12835" i="1"/>
  <c r="M12836" i="1"/>
  <c r="M12837" i="1"/>
  <c r="M12838" i="1"/>
  <c r="M12839" i="1"/>
  <c r="M12840" i="1"/>
  <c r="M12841" i="1"/>
  <c r="M12842" i="1"/>
  <c r="M12843" i="1"/>
  <c r="M12844" i="1"/>
  <c r="M12845" i="1"/>
  <c r="M12846" i="1"/>
  <c r="M12847" i="1"/>
  <c r="M12848" i="1"/>
  <c r="M12849" i="1"/>
  <c r="M12850" i="1"/>
  <c r="M12851" i="1"/>
  <c r="M12852" i="1"/>
  <c r="M12853" i="1"/>
  <c r="M12854" i="1"/>
  <c r="M12855" i="1"/>
  <c r="M12856" i="1"/>
  <c r="M12857" i="1"/>
  <c r="M12858" i="1"/>
  <c r="M12859" i="1"/>
  <c r="M12860" i="1"/>
  <c r="M12861" i="1"/>
  <c r="M12862" i="1"/>
  <c r="M12863" i="1"/>
  <c r="M12864" i="1"/>
  <c r="M12865" i="1"/>
  <c r="M12866" i="1"/>
  <c r="M12867" i="1"/>
  <c r="M12868" i="1"/>
  <c r="M12869" i="1"/>
  <c r="M12870" i="1"/>
  <c r="M12871" i="1"/>
  <c r="M12872" i="1"/>
  <c r="M12873" i="1"/>
  <c r="M12874" i="1"/>
  <c r="M12875" i="1"/>
  <c r="M12876" i="1"/>
  <c r="M12877" i="1"/>
  <c r="M12878" i="1"/>
  <c r="M12879" i="1"/>
  <c r="M12880" i="1"/>
  <c r="M12881" i="1"/>
  <c r="M12882" i="1"/>
  <c r="M12883" i="1"/>
  <c r="M12884" i="1"/>
  <c r="M12885" i="1"/>
  <c r="M12886" i="1"/>
  <c r="M12887" i="1"/>
  <c r="M12888" i="1"/>
  <c r="M12889" i="1"/>
  <c r="M12890" i="1"/>
  <c r="M12891" i="1"/>
  <c r="M12892" i="1"/>
  <c r="M12893" i="1"/>
  <c r="M12894" i="1"/>
  <c r="M12895" i="1"/>
  <c r="M12896" i="1"/>
  <c r="M12897" i="1"/>
  <c r="M12898" i="1"/>
  <c r="M12899" i="1"/>
  <c r="M12900" i="1"/>
  <c r="M12901" i="1"/>
  <c r="M12902" i="1"/>
  <c r="M12903" i="1"/>
  <c r="M12904" i="1"/>
  <c r="M12905" i="1"/>
  <c r="M12906" i="1"/>
  <c r="M12907" i="1"/>
  <c r="M12908" i="1"/>
  <c r="M12909" i="1"/>
  <c r="M12910" i="1"/>
  <c r="M12911" i="1"/>
  <c r="M12912" i="1"/>
  <c r="M12913" i="1"/>
  <c r="M12914" i="1"/>
  <c r="M12915" i="1"/>
  <c r="M12916" i="1"/>
  <c r="M12917" i="1"/>
  <c r="M12918" i="1"/>
  <c r="M12919" i="1"/>
  <c r="M12920" i="1"/>
  <c r="M12921" i="1"/>
  <c r="M12922" i="1"/>
  <c r="M12923" i="1"/>
  <c r="M12924" i="1"/>
  <c r="M12925" i="1"/>
  <c r="M12926" i="1"/>
  <c r="M12927" i="1"/>
  <c r="M12928" i="1"/>
  <c r="M12929" i="1"/>
  <c r="M12930" i="1"/>
  <c r="M12931" i="1"/>
  <c r="M12932" i="1"/>
  <c r="M12933" i="1"/>
  <c r="M12934" i="1"/>
  <c r="M12935" i="1"/>
  <c r="M12936" i="1"/>
  <c r="M12937" i="1"/>
  <c r="M12938" i="1"/>
  <c r="M12939" i="1"/>
  <c r="M12940" i="1"/>
  <c r="M12941" i="1"/>
  <c r="M12942" i="1"/>
  <c r="M12943" i="1"/>
  <c r="M12944" i="1"/>
  <c r="M12945" i="1"/>
  <c r="M12946" i="1"/>
  <c r="M12947" i="1"/>
  <c r="M12948" i="1"/>
  <c r="M12949" i="1"/>
  <c r="M12950" i="1"/>
  <c r="M12951" i="1"/>
  <c r="M12952" i="1"/>
  <c r="M12953" i="1"/>
  <c r="M12954" i="1"/>
  <c r="M12955" i="1"/>
  <c r="M12956" i="1"/>
  <c r="M12957" i="1"/>
  <c r="M12958" i="1"/>
  <c r="M12959" i="1"/>
  <c r="M12960" i="1"/>
  <c r="M12961" i="1"/>
  <c r="M12962" i="1"/>
  <c r="M12963" i="1"/>
  <c r="M12964" i="1"/>
  <c r="M12965" i="1"/>
  <c r="M12966" i="1"/>
  <c r="M12967" i="1"/>
  <c r="M12968" i="1"/>
  <c r="M12969" i="1"/>
  <c r="M12970" i="1"/>
  <c r="M12971" i="1"/>
  <c r="M12972" i="1"/>
  <c r="M12973" i="1"/>
  <c r="M12974" i="1"/>
  <c r="M12975" i="1"/>
  <c r="M12976" i="1"/>
  <c r="M12977" i="1"/>
  <c r="M12978" i="1"/>
  <c r="M12979" i="1"/>
  <c r="M12980" i="1"/>
  <c r="M12981" i="1"/>
  <c r="M12982" i="1"/>
  <c r="M12983" i="1"/>
  <c r="M12984" i="1"/>
  <c r="M12985" i="1"/>
  <c r="M12986" i="1"/>
  <c r="M12987" i="1"/>
  <c r="M12988" i="1"/>
  <c r="M12989" i="1"/>
  <c r="M12990" i="1"/>
  <c r="M12991" i="1"/>
  <c r="M12992" i="1"/>
  <c r="M12993" i="1"/>
  <c r="M12994" i="1"/>
  <c r="M12995" i="1"/>
  <c r="M12996" i="1"/>
  <c r="M12997" i="1"/>
  <c r="M12998" i="1"/>
  <c r="M12999" i="1"/>
  <c r="M13000" i="1"/>
  <c r="M13001" i="1"/>
  <c r="M13002" i="1"/>
  <c r="M13003" i="1"/>
  <c r="M13004" i="1"/>
  <c r="M13005" i="1"/>
  <c r="M13006" i="1"/>
  <c r="M13007" i="1"/>
  <c r="M13008" i="1"/>
  <c r="M13009" i="1"/>
  <c r="M13010" i="1"/>
  <c r="M13011" i="1"/>
  <c r="M13012" i="1"/>
  <c r="M13013" i="1"/>
  <c r="M13014" i="1"/>
  <c r="M13015" i="1"/>
  <c r="M13016" i="1"/>
  <c r="M13017" i="1"/>
  <c r="M13018" i="1"/>
  <c r="M13019" i="1"/>
  <c r="M13020" i="1"/>
  <c r="M13021" i="1"/>
  <c r="M13022" i="1"/>
  <c r="M13023" i="1"/>
  <c r="M13024" i="1"/>
  <c r="M13025" i="1"/>
  <c r="M13026" i="1"/>
  <c r="M13027" i="1"/>
  <c r="M13028" i="1"/>
  <c r="M13029" i="1"/>
  <c r="M13030" i="1"/>
  <c r="M13031" i="1"/>
  <c r="M13032" i="1"/>
  <c r="M13033" i="1"/>
  <c r="M13034" i="1"/>
  <c r="M13035" i="1"/>
  <c r="M13036" i="1"/>
  <c r="M13037" i="1"/>
  <c r="M13038" i="1"/>
  <c r="M13039" i="1"/>
  <c r="M13040" i="1"/>
  <c r="M13041" i="1"/>
  <c r="M13042" i="1"/>
  <c r="M13043" i="1"/>
  <c r="M13044" i="1"/>
  <c r="M13045" i="1"/>
  <c r="M13046" i="1"/>
  <c r="M13047" i="1"/>
  <c r="M13048" i="1"/>
  <c r="M13049" i="1"/>
  <c r="M13050" i="1"/>
  <c r="M13051" i="1"/>
  <c r="M13052" i="1"/>
  <c r="M13053" i="1"/>
  <c r="M13054" i="1"/>
  <c r="M13055" i="1"/>
  <c r="M13056" i="1"/>
  <c r="M13057" i="1"/>
  <c r="M13058" i="1"/>
  <c r="M13059" i="1"/>
  <c r="M13060" i="1"/>
  <c r="M13061" i="1"/>
  <c r="M13062" i="1"/>
  <c r="M13063" i="1"/>
  <c r="M13064" i="1"/>
  <c r="M13065" i="1"/>
  <c r="M13066" i="1"/>
  <c r="M13067" i="1"/>
  <c r="M13068" i="1"/>
  <c r="M13069" i="1"/>
  <c r="M13070" i="1"/>
  <c r="M13071" i="1"/>
  <c r="M13072" i="1"/>
  <c r="M13073" i="1"/>
  <c r="M13074" i="1"/>
  <c r="M13075" i="1"/>
  <c r="M13076" i="1"/>
  <c r="M13077" i="1"/>
  <c r="M13078" i="1"/>
  <c r="M13079" i="1"/>
  <c r="M13080" i="1"/>
  <c r="M13081" i="1"/>
  <c r="M13082" i="1"/>
  <c r="M13083" i="1"/>
  <c r="M13084" i="1"/>
  <c r="M13085" i="1"/>
  <c r="M13086" i="1"/>
  <c r="M13087" i="1"/>
  <c r="M13088" i="1"/>
  <c r="M13089" i="1"/>
  <c r="M13090" i="1"/>
  <c r="M13091" i="1"/>
  <c r="M13092" i="1"/>
  <c r="M13093" i="1"/>
  <c r="M13094" i="1"/>
  <c r="M13095" i="1"/>
  <c r="M13096" i="1"/>
  <c r="M13097" i="1"/>
  <c r="M13098" i="1"/>
  <c r="M13099" i="1"/>
  <c r="M13100" i="1"/>
  <c r="M13101" i="1"/>
  <c r="M13102" i="1"/>
  <c r="M13103" i="1"/>
  <c r="M13104" i="1"/>
  <c r="M13105" i="1"/>
  <c r="M13106" i="1"/>
  <c r="M13107" i="1"/>
  <c r="M13108" i="1"/>
  <c r="M13109" i="1"/>
  <c r="M13110" i="1"/>
  <c r="M13111" i="1"/>
  <c r="M13112" i="1"/>
  <c r="M13113" i="1"/>
  <c r="M13114" i="1"/>
  <c r="M13115" i="1"/>
  <c r="M13116" i="1"/>
  <c r="M13117" i="1"/>
  <c r="M13118" i="1"/>
  <c r="M13119" i="1"/>
  <c r="M13120" i="1"/>
  <c r="M13121" i="1"/>
  <c r="M13122" i="1"/>
  <c r="M13123" i="1"/>
  <c r="M13124" i="1"/>
  <c r="M13125" i="1"/>
  <c r="M13126" i="1"/>
  <c r="M13127" i="1"/>
  <c r="M13128" i="1"/>
  <c r="M13129" i="1"/>
  <c r="M13130" i="1"/>
  <c r="M13131" i="1"/>
  <c r="M13132"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P8" i="1" l="1" a="1"/>
  <c r="P8" i="1" s="1"/>
  <c r="Q8" i="1" s="1"/>
  <c r="P9" i="1" a="1"/>
  <c r="P9" i="1" s="1"/>
  <c r="Q9" i="1" s="1"/>
  <c r="P10" i="1" a="1"/>
  <c r="P10" i="1" s="1"/>
  <c r="Q10" i="1" s="1"/>
  <c r="P11" i="1" a="1"/>
  <c r="P11" i="1" s="1"/>
  <c r="Q11" i="1" s="1"/>
  <c r="P12" i="1" a="1"/>
  <c r="P12" i="1" s="1"/>
  <c r="Q12" i="1" s="1"/>
  <c r="P13" i="1" a="1"/>
  <c r="P13" i="1" s="1"/>
  <c r="Q13" i="1" s="1"/>
  <c r="P14" i="1" a="1"/>
  <c r="P14" i="1" s="1"/>
  <c r="Q14" i="1" s="1"/>
  <c r="P15" i="1" a="1"/>
  <c r="P15" i="1" s="1"/>
  <c r="Q15" i="1" s="1"/>
  <c r="P16" i="1" a="1"/>
  <c r="P16" i="1" s="1"/>
  <c r="Q16" i="1" s="1"/>
  <c r="P17" i="1" a="1"/>
  <c r="P17" i="1" s="1"/>
  <c r="Q17" i="1" s="1"/>
  <c r="P18" i="1" a="1"/>
  <c r="P18" i="1" s="1"/>
  <c r="Q18" i="1" s="1"/>
  <c r="P19" i="1" a="1"/>
  <c r="P19" i="1" s="1"/>
  <c r="Q19" i="1" s="1"/>
  <c r="P20" i="1" a="1"/>
  <c r="P20" i="1" s="1"/>
  <c r="Q20" i="1" s="1"/>
  <c r="P21" i="1" a="1"/>
  <c r="P21" i="1" s="1"/>
  <c r="Q21" i="1" s="1"/>
  <c r="P22" i="1" a="1"/>
  <c r="P22" i="1" s="1"/>
  <c r="Q22" i="1" s="1"/>
  <c r="P23" i="1" a="1"/>
  <c r="P23" i="1" s="1"/>
  <c r="Q23" i="1" s="1"/>
  <c r="P24" i="1" a="1"/>
  <c r="P24" i="1" s="1"/>
  <c r="Q24" i="1" s="1"/>
  <c r="P25" i="1" a="1"/>
  <c r="P25" i="1" s="1"/>
  <c r="Q25" i="1" s="1"/>
  <c r="P26" i="1" a="1"/>
  <c r="P26" i="1" s="1"/>
  <c r="Q26" i="1" s="1"/>
  <c r="P27" i="1" a="1"/>
  <c r="P27" i="1" s="1"/>
  <c r="Q27" i="1" s="1"/>
  <c r="P28" i="1" a="1"/>
  <c r="P28" i="1" s="1"/>
  <c r="Q28" i="1" s="1"/>
  <c r="P29" i="1" a="1"/>
  <c r="P29" i="1" s="1"/>
  <c r="Q29" i="1" s="1"/>
  <c r="P30" i="1" a="1"/>
  <c r="P30" i="1" s="1"/>
  <c r="Q30" i="1" s="1"/>
  <c r="P31" i="1" a="1"/>
  <c r="P31" i="1" s="1"/>
  <c r="Q31" i="1" s="1"/>
  <c r="P32" i="1" a="1"/>
  <c r="P32" i="1" s="1"/>
  <c r="Q32" i="1" s="1"/>
  <c r="P33" i="1" a="1"/>
  <c r="P33" i="1" s="1"/>
  <c r="Q33" i="1" s="1"/>
  <c r="P34" i="1" a="1"/>
  <c r="P34" i="1" s="1"/>
  <c r="Q34" i="1" s="1"/>
  <c r="P35" i="1" a="1"/>
  <c r="P35" i="1" s="1"/>
  <c r="Q35" i="1" s="1"/>
  <c r="P36" i="1" a="1"/>
  <c r="P36" i="1" s="1"/>
  <c r="Q36" i="1" s="1"/>
  <c r="P37" i="1" a="1"/>
  <c r="P37" i="1" s="1"/>
  <c r="Q37" i="1" s="1"/>
  <c r="P38" i="1" a="1"/>
  <c r="P38" i="1" s="1"/>
  <c r="Q38" i="1" s="1"/>
  <c r="P39" i="1" a="1"/>
  <c r="P39" i="1" s="1"/>
  <c r="Q39" i="1" s="1"/>
  <c r="P40" i="1" a="1"/>
  <c r="P40" i="1" s="1"/>
  <c r="Q40" i="1" s="1"/>
  <c r="P41" i="1" a="1"/>
  <c r="P41" i="1" s="1"/>
  <c r="Q41" i="1" s="1"/>
  <c r="P42" i="1" a="1"/>
  <c r="P42" i="1" s="1"/>
  <c r="Q42" i="1" s="1"/>
  <c r="P43" i="1" a="1"/>
  <c r="P43" i="1" s="1"/>
  <c r="Q43" i="1" s="1"/>
  <c r="P44" i="1" a="1"/>
  <c r="P44" i="1" s="1"/>
  <c r="Q44" i="1" s="1"/>
  <c r="P45" i="1" a="1"/>
  <c r="P45" i="1" s="1"/>
  <c r="Q45" i="1" s="1"/>
  <c r="P46" i="1" a="1"/>
  <c r="P46" i="1" s="1"/>
  <c r="Q46" i="1" s="1"/>
  <c r="P47" i="1" a="1"/>
  <c r="P47" i="1" s="1"/>
  <c r="Q47" i="1" s="1"/>
  <c r="P48" i="1" a="1"/>
  <c r="P48" i="1" s="1"/>
  <c r="Q48" i="1" s="1"/>
  <c r="P49" i="1" a="1"/>
  <c r="P49" i="1" s="1"/>
  <c r="Q49" i="1" s="1"/>
  <c r="P50" i="1" a="1"/>
  <c r="P50" i="1" s="1"/>
  <c r="Q50" i="1" s="1"/>
  <c r="P51" i="1" a="1"/>
  <c r="P51" i="1" s="1"/>
  <c r="Q51" i="1" s="1"/>
  <c r="P52" i="1" a="1"/>
  <c r="P52" i="1" s="1"/>
  <c r="Q52" i="1" s="1"/>
  <c r="P53" i="1" a="1"/>
  <c r="P53" i="1" s="1"/>
  <c r="Q53" i="1" s="1"/>
  <c r="P54" i="1" a="1"/>
  <c r="P54" i="1" s="1"/>
  <c r="Q54" i="1" s="1"/>
  <c r="P55" i="1" a="1"/>
  <c r="P55" i="1" s="1"/>
  <c r="Q55" i="1" s="1"/>
  <c r="P56" i="1" a="1"/>
  <c r="P56" i="1" s="1"/>
  <c r="Q56" i="1" s="1"/>
  <c r="P57" i="1" a="1"/>
  <c r="P57" i="1" s="1"/>
  <c r="Q57" i="1" s="1"/>
  <c r="P58" i="1" a="1"/>
  <c r="P58" i="1" s="1"/>
  <c r="Q58" i="1" s="1"/>
  <c r="P59" i="1" a="1"/>
  <c r="P59" i="1" s="1"/>
  <c r="Q59" i="1" s="1"/>
  <c r="P60" i="1" a="1"/>
  <c r="P60" i="1" s="1"/>
  <c r="Q60" i="1" s="1"/>
  <c r="P61" i="1" a="1"/>
  <c r="P61" i="1" s="1"/>
  <c r="Q61" i="1" s="1"/>
  <c r="P62" i="1" a="1"/>
  <c r="P62" i="1" s="1"/>
  <c r="Q62" i="1" s="1"/>
  <c r="P63" i="1" a="1"/>
  <c r="P63" i="1" s="1"/>
  <c r="Q63" i="1" s="1"/>
  <c r="P64" i="1" a="1"/>
  <c r="P64" i="1" s="1"/>
  <c r="Q64" i="1" s="1"/>
  <c r="P65" i="1" a="1"/>
  <c r="P65" i="1" s="1"/>
  <c r="Q65" i="1" s="1"/>
  <c r="P66" i="1" a="1"/>
  <c r="P66" i="1" s="1"/>
  <c r="Q66" i="1" s="1"/>
  <c r="P67" i="1" a="1"/>
  <c r="P67" i="1" s="1"/>
  <c r="Q67" i="1" s="1"/>
  <c r="P68" i="1" a="1"/>
  <c r="P68" i="1" s="1"/>
  <c r="Q68" i="1" s="1"/>
  <c r="P69" i="1" a="1"/>
  <c r="P69" i="1" s="1"/>
  <c r="Q69" i="1" s="1"/>
  <c r="P70" i="1" a="1"/>
  <c r="P70" i="1" s="1"/>
  <c r="Q70" i="1" s="1"/>
  <c r="P71" i="1" a="1"/>
  <c r="P71" i="1" s="1"/>
  <c r="Q71" i="1" s="1"/>
  <c r="P72" i="1" a="1"/>
  <c r="P72" i="1" s="1"/>
  <c r="Q72" i="1" s="1"/>
  <c r="P73" i="1" a="1"/>
  <c r="P73" i="1" s="1"/>
  <c r="Q73" i="1" s="1"/>
  <c r="P74" i="1" a="1"/>
  <c r="P74" i="1" s="1"/>
  <c r="Q74" i="1" s="1"/>
  <c r="P75" i="1" a="1"/>
  <c r="P75" i="1" s="1"/>
  <c r="Q75" i="1" s="1"/>
  <c r="P76" i="1" a="1"/>
  <c r="P76" i="1" s="1"/>
  <c r="Q76" i="1" s="1"/>
  <c r="P77" i="1" a="1"/>
  <c r="P77" i="1" s="1"/>
  <c r="Q77" i="1" s="1"/>
  <c r="P78" i="1" a="1"/>
  <c r="P78" i="1" s="1"/>
  <c r="Q78" i="1" s="1"/>
  <c r="P79" i="1" a="1"/>
  <c r="P79" i="1" s="1"/>
  <c r="Q79" i="1" s="1"/>
  <c r="P80" i="1" a="1"/>
  <c r="P80" i="1" s="1"/>
  <c r="Q80" i="1" s="1"/>
  <c r="P81" i="1" a="1"/>
  <c r="P81" i="1" s="1"/>
  <c r="Q81" i="1" s="1"/>
  <c r="P82" i="1" a="1"/>
  <c r="P82" i="1" s="1"/>
  <c r="Q82" i="1" s="1"/>
  <c r="P83" i="1" a="1"/>
  <c r="P83" i="1" s="1"/>
  <c r="Q83" i="1" s="1"/>
  <c r="P84" i="1" a="1"/>
  <c r="P84" i="1" s="1"/>
  <c r="Q84" i="1" s="1"/>
  <c r="P85" i="1" a="1"/>
  <c r="P85" i="1" s="1"/>
  <c r="Q85" i="1" s="1"/>
  <c r="P86" i="1" a="1"/>
  <c r="P86" i="1" s="1"/>
  <c r="Q86" i="1" s="1"/>
  <c r="P87" i="1" a="1"/>
  <c r="P87" i="1" s="1"/>
  <c r="Q87" i="1" s="1"/>
  <c r="P88" i="1" a="1"/>
  <c r="P88" i="1" s="1"/>
  <c r="Q88" i="1" s="1"/>
  <c r="P89" i="1" a="1"/>
  <c r="P89" i="1" s="1"/>
  <c r="Q89" i="1" s="1"/>
  <c r="P90" i="1" a="1"/>
  <c r="P90" i="1" s="1"/>
  <c r="Q90" i="1" s="1"/>
  <c r="P91" i="1" a="1"/>
  <c r="P91" i="1" s="1"/>
  <c r="Q91" i="1" s="1"/>
  <c r="P92" i="1" a="1"/>
  <c r="P92" i="1" s="1"/>
  <c r="Q92" i="1" s="1"/>
  <c r="P93" i="1" a="1"/>
  <c r="P93" i="1" s="1"/>
  <c r="Q93" i="1" s="1"/>
  <c r="P94" i="1" a="1"/>
  <c r="P94" i="1" s="1"/>
  <c r="Q94" i="1" s="1"/>
  <c r="P95" i="1" a="1"/>
  <c r="P95" i="1" s="1"/>
  <c r="Q95" i="1" s="1"/>
  <c r="P96" i="1" a="1"/>
  <c r="P96" i="1" s="1"/>
  <c r="Q96" i="1" s="1"/>
  <c r="P97" i="1" a="1"/>
  <c r="P97" i="1" s="1"/>
  <c r="Q97" i="1" s="1"/>
  <c r="P98" i="1" a="1"/>
  <c r="P98" i="1" s="1"/>
  <c r="Q98" i="1" s="1"/>
  <c r="P99" i="1" a="1"/>
  <c r="P99" i="1" s="1"/>
  <c r="Q99" i="1" s="1"/>
  <c r="P100" i="1" a="1"/>
  <c r="P100" i="1" s="1"/>
  <c r="Q100" i="1" s="1"/>
  <c r="P101" i="1" a="1"/>
  <c r="P101" i="1" s="1"/>
  <c r="Q101" i="1" s="1"/>
  <c r="P102" i="1" a="1"/>
  <c r="P102" i="1" s="1"/>
  <c r="Q102" i="1" s="1"/>
  <c r="P103" i="1" a="1"/>
  <c r="P103" i="1" s="1"/>
  <c r="Q103" i="1" s="1"/>
  <c r="P104" i="1" a="1"/>
  <c r="P104" i="1" s="1"/>
  <c r="Q104" i="1" s="1"/>
  <c r="P105" i="1" a="1"/>
  <c r="P105" i="1" s="1"/>
  <c r="Q105" i="1" s="1"/>
  <c r="P106" i="1" a="1"/>
  <c r="P106" i="1" s="1"/>
  <c r="Q106" i="1" s="1"/>
  <c r="P107" i="1" a="1"/>
  <c r="P107" i="1" s="1"/>
  <c r="Q107" i="1" s="1"/>
  <c r="P108" i="1" a="1"/>
  <c r="P108" i="1" s="1"/>
  <c r="Q108" i="1" s="1"/>
  <c r="P109" i="1" a="1"/>
  <c r="P109" i="1" s="1"/>
  <c r="Q109" i="1" s="1"/>
  <c r="P110" i="1" a="1"/>
  <c r="P110" i="1" s="1"/>
  <c r="Q110" i="1" s="1"/>
  <c r="P111" i="1" a="1"/>
  <c r="P111" i="1" s="1"/>
  <c r="Q111" i="1" s="1"/>
  <c r="P112" i="1" a="1"/>
  <c r="P112" i="1" s="1"/>
  <c r="Q112" i="1" s="1"/>
  <c r="P113" i="1" a="1"/>
  <c r="P113" i="1" s="1"/>
  <c r="Q113" i="1" s="1"/>
  <c r="P114" i="1" a="1"/>
  <c r="P114" i="1" s="1"/>
  <c r="Q114" i="1" s="1"/>
  <c r="P115" i="1" a="1"/>
  <c r="P115" i="1" s="1"/>
  <c r="Q115" i="1" s="1"/>
  <c r="P116" i="1" a="1"/>
  <c r="P116" i="1" s="1"/>
  <c r="Q116" i="1" s="1"/>
  <c r="P117" i="1" a="1"/>
  <c r="P117" i="1" s="1"/>
  <c r="Q117" i="1" s="1"/>
  <c r="P118" i="1" a="1"/>
  <c r="P118" i="1" s="1"/>
  <c r="Q118" i="1" s="1"/>
  <c r="P119" i="1" a="1"/>
  <c r="P119" i="1" s="1"/>
  <c r="Q119" i="1" s="1"/>
  <c r="P120" i="1" a="1"/>
  <c r="P120" i="1" s="1"/>
  <c r="Q120" i="1" s="1"/>
  <c r="P121" i="1" a="1"/>
  <c r="P121" i="1" s="1"/>
  <c r="Q121" i="1" s="1"/>
  <c r="P122" i="1" a="1"/>
  <c r="P122" i="1" s="1"/>
  <c r="Q122" i="1" s="1"/>
  <c r="P123" i="1" a="1"/>
  <c r="P123" i="1" s="1"/>
  <c r="Q123" i="1" s="1"/>
  <c r="P124" i="1" a="1"/>
  <c r="P124" i="1" s="1"/>
  <c r="Q124" i="1" s="1"/>
  <c r="P125" i="1" a="1"/>
  <c r="P125" i="1" s="1"/>
  <c r="Q125" i="1" s="1"/>
  <c r="P126" i="1" a="1"/>
  <c r="P126" i="1" s="1"/>
  <c r="Q126" i="1" s="1"/>
  <c r="P127" i="1" a="1"/>
  <c r="P127" i="1" s="1"/>
  <c r="Q127" i="1" s="1"/>
  <c r="P128" i="1" a="1"/>
  <c r="P128" i="1" s="1"/>
  <c r="Q128" i="1" s="1"/>
  <c r="P129" i="1" a="1"/>
  <c r="P129" i="1" s="1"/>
  <c r="Q129" i="1" s="1"/>
  <c r="P130" i="1" a="1"/>
  <c r="P130" i="1" s="1"/>
  <c r="Q130" i="1" s="1"/>
  <c r="P131" i="1" a="1"/>
  <c r="P131" i="1" s="1"/>
  <c r="Q131" i="1" s="1"/>
  <c r="P132" i="1" a="1"/>
  <c r="P132" i="1" s="1"/>
  <c r="Q132" i="1" s="1"/>
  <c r="P133" i="1" a="1"/>
  <c r="P133" i="1" s="1"/>
  <c r="Q133" i="1" s="1"/>
  <c r="P134" i="1" a="1"/>
  <c r="P134" i="1" s="1"/>
  <c r="Q134" i="1" s="1"/>
  <c r="P135" i="1" a="1"/>
  <c r="P135" i="1" s="1"/>
  <c r="Q135" i="1" s="1"/>
  <c r="P136" i="1" a="1"/>
  <c r="P136" i="1" s="1"/>
  <c r="Q136" i="1" s="1"/>
  <c r="P137" i="1" a="1"/>
  <c r="P137" i="1" s="1"/>
  <c r="Q137" i="1" s="1"/>
  <c r="P138" i="1" a="1"/>
  <c r="P138" i="1" s="1"/>
  <c r="Q138" i="1" s="1"/>
  <c r="P139" i="1" a="1"/>
  <c r="P139" i="1" s="1"/>
  <c r="Q139" i="1" s="1"/>
  <c r="P140" i="1" a="1"/>
  <c r="P140" i="1" s="1"/>
  <c r="Q140" i="1" s="1"/>
  <c r="P141" i="1" a="1"/>
  <c r="P141" i="1" s="1"/>
  <c r="Q141" i="1" s="1"/>
  <c r="P142" i="1" a="1"/>
  <c r="P142" i="1" s="1"/>
  <c r="Q142" i="1" s="1"/>
  <c r="P143" i="1" a="1"/>
  <c r="P143" i="1" s="1"/>
  <c r="Q143" i="1" s="1"/>
  <c r="P144" i="1" a="1"/>
  <c r="P144" i="1" s="1"/>
  <c r="Q144" i="1" s="1"/>
  <c r="P145" i="1" a="1"/>
  <c r="P145" i="1" s="1"/>
  <c r="Q145" i="1" s="1"/>
  <c r="P146" i="1" a="1"/>
  <c r="P146" i="1" s="1"/>
  <c r="Q146" i="1" s="1"/>
  <c r="P147" i="1" a="1"/>
  <c r="P147" i="1" s="1"/>
  <c r="Q147" i="1" s="1"/>
  <c r="P148" i="1" a="1"/>
  <c r="P148" i="1" s="1"/>
  <c r="Q148" i="1" s="1"/>
  <c r="P149" i="1" a="1"/>
  <c r="P149" i="1" s="1"/>
  <c r="Q149" i="1" s="1"/>
  <c r="P150" i="1" a="1"/>
  <c r="P150" i="1" s="1"/>
  <c r="Q150" i="1" s="1"/>
  <c r="P151" i="1" a="1"/>
  <c r="P151" i="1" s="1"/>
  <c r="Q151" i="1" s="1"/>
  <c r="P152" i="1" a="1"/>
  <c r="P152" i="1" s="1"/>
  <c r="Q152" i="1" s="1"/>
  <c r="P153" i="1" a="1"/>
  <c r="P153" i="1" s="1"/>
  <c r="Q153" i="1" s="1"/>
  <c r="P154" i="1" a="1"/>
  <c r="P154" i="1" s="1"/>
  <c r="Q154" i="1" s="1"/>
  <c r="P155" i="1" a="1"/>
  <c r="P155" i="1" s="1"/>
  <c r="Q155" i="1" s="1"/>
  <c r="P156" i="1" a="1"/>
  <c r="P156" i="1" s="1"/>
  <c r="Q156" i="1" s="1"/>
  <c r="P157" i="1" a="1"/>
  <c r="P157" i="1" s="1"/>
  <c r="Q157" i="1" s="1"/>
  <c r="P158" i="1" a="1"/>
  <c r="P158" i="1" s="1"/>
  <c r="Q158" i="1" s="1"/>
  <c r="P159" i="1" a="1"/>
  <c r="P159" i="1" s="1"/>
  <c r="Q159" i="1" s="1"/>
  <c r="P160" i="1" a="1"/>
  <c r="P160" i="1" s="1"/>
  <c r="Q160" i="1" s="1"/>
  <c r="P161" i="1" a="1"/>
  <c r="P161" i="1" s="1"/>
  <c r="Q161" i="1" s="1"/>
  <c r="P162" i="1" a="1"/>
  <c r="P162" i="1" s="1"/>
  <c r="Q162" i="1" s="1"/>
  <c r="P163" i="1" a="1"/>
  <c r="P163" i="1" s="1"/>
  <c r="Q163" i="1" s="1"/>
  <c r="P164" i="1" a="1"/>
  <c r="P164" i="1" s="1"/>
  <c r="Q164" i="1" s="1"/>
  <c r="P165" i="1" a="1"/>
  <c r="P165" i="1" s="1"/>
  <c r="Q165" i="1" s="1"/>
  <c r="P166" i="1" a="1"/>
  <c r="P166" i="1" s="1"/>
  <c r="Q166" i="1" s="1"/>
  <c r="P167" i="1" a="1"/>
  <c r="P167" i="1" s="1"/>
  <c r="Q167" i="1" s="1"/>
  <c r="P168" i="1" a="1"/>
  <c r="P168" i="1" s="1"/>
  <c r="Q168" i="1" s="1"/>
  <c r="P169" i="1" a="1"/>
  <c r="P169" i="1" s="1"/>
  <c r="Q169" i="1" s="1"/>
  <c r="P170" i="1" a="1"/>
  <c r="P170" i="1" s="1"/>
  <c r="Q170" i="1" s="1"/>
  <c r="P171" i="1" a="1"/>
  <c r="P171" i="1" s="1"/>
  <c r="Q171" i="1" s="1"/>
  <c r="P172" i="1" a="1"/>
  <c r="P172" i="1" s="1"/>
  <c r="Q172" i="1" s="1"/>
  <c r="P173" i="1" a="1"/>
  <c r="P173" i="1" s="1"/>
  <c r="Q173" i="1" s="1"/>
  <c r="P174" i="1" a="1"/>
  <c r="P174" i="1" s="1"/>
  <c r="Q174" i="1" s="1"/>
  <c r="P175" i="1" a="1"/>
  <c r="P175" i="1" s="1"/>
  <c r="Q175" i="1" s="1"/>
  <c r="P176" i="1" a="1"/>
  <c r="P176" i="1" s="1"/>
  <c r="Q176" i="1" s="1"/>
  <c r="P177" i="1" a="1"/>
  <c r="P177" i="1" s="1"/>
  <c r="Q177" i="1" s="1"/>
  <c r="P178" i="1" a="1"/>
  <c r="P178" i="1" s="1"/>
  <c r="Q178" i="1" s="1"/>
  <c r="P179" i="1" a="1"/>
  <c r="P179" i="1" s="1"/>
  <c r="Q179" i="1" s="1"/>
  <c r="P180" i="1" a="1"/>
  <c r="P180" i="1" s="1"/>
  <c r="Q180" i="1" s="1"/>
  <c r="P181" i="1" a="1"/>
  <c r="P181" i="1" s="1"/>
  <c r="Q181" i="1" s="1"/>
  <c r="P182" i="1" a="1"/>
  <c r="P182" i="1" s="1"/>
  <c r="Q182" i="1" s="1"/>
  <c r="P183" i="1" a="1"/>
  <c r="P183" i="1" s="1"/>
  <c r="Q183" i="1" s="1"/>
  <c r="P184" i="1" a="1"/>
  <c r="P184" i="1" s="1"/>
  <c r="Q184" i="1" s="1"/>
  <c r="P185" i="1" a="1"/>
  <c r="P185" i="1" s="1"/>
  <c r="Q185" i="1" s="1"/>
  <c r="P186" i="1" a="1"/>
  <c r="P186" i="1" s="1"/>
  <c r="Q186" i="1" s="1"/>
  <c r="P187" i="1" a="1"/>
  <c r="P187" i="1" s="1"/>
  <c r="Q187" i="1" s="1"/>
  <c r="P188" i="1" a="1"/>
  <c r="P188" i="1" s="1"/>
  <c r="Q188" i="1" s="1"/>
  <c r="P189" i="1" a="1"/>
  <c r="P189" i="1" s="1"/>
  <c r="Q189" i="1" s="1"/>
  <c r="P190" i="1" a="1"/>
  <c r="P190" i="1" s="1"/>
  <c r="Q190" i="1" s="1"/>
  <c r="P191" i="1" a="1"/>
  <c r="P191" i="1" s="1"/>
  <c r="Q191" i="1" s="1"/>
  <c r="P192" i="1" a="1"/>
  <c r="P192" i="1" s="1"/>
  <c r="Q192" i="1" s="1"/>
  <c r="P193" i="1" a="1"/>
  <c r="P193" i="1" s="1"/>
  <c r="Q193" i="1" s="1"/>
  <c r="P194" i="1" a="1"/>
  <c r="P194" i="1" s="1"/>
  <c r="Q194" i="1" s="1"/>
  <c r="P195" i="1" a="1"/>
  <c r="P195" i="1" s="1"/>
  <c r="Q195" i="1" s="1"/>
  <c r="P196" i="1" a="1"/>
  <c r="P196" i="1" s="1"/>
  <c r="Q196" i="1" s="1"/>
  <c r="P197" i="1" a="1"/>
  <c r="P197" i="1" s="1"/>
  <c r="Q197" i="1" s="1"/>
  <c r="P198" i="1" a="1"/>
  <c r="P198" i="1" s="1"/>
  <c r="Q198" i="1" s="1"/>
  <c r="P199" i="1" a="1"/>
  <c r="P199" i="1" s="1"/>
  <c r="Q199" i="1" s="1"/>
  <c r="P200" i="1" a="1"/>
  <c r="P200" i="1" s="1"/>
  <c r="Q200" i="1" s="1"/>
  <c r="P201" i="1" a="1"/>
  <c r="P201" i="1" s="1"/>
  <c r="Q201" i="1" s="1"/>
  <c r="P202" i="1" a="1"/>
  <c r="P202" i="1" s="1"/>
  <c r="Q202" i="1" s="1"/>
  <c r="P203" i="1" a="1"/>
  <c r="P203" i="1" s="1"/>
  <c r="Q203" i="1" s="1"/>
  <c r="P204" i="1" a="1"/>
  <c r="P204" i="1" s="1"/>
  <c r="Q204" i="1" s="1"/>
  <c r="P205" i="1" a="1"/>
  <c r="P205" i="1" s="1"/>
  <c r="Q205" i="1" s="1"/>
  <c r="P206" i="1" a="1"/>
  <c r="P206" i="1" s="1"/>
  <c r="Q206" i="1" s="1"/>
  <c r="P207" i="1" a="1"/>
  <c r="P207" i="1" s="1"/>
  <c r="Q207" i="1" s="1"/>
  <c r="P208" i="1" a="1"/>
  <c r="P208" i="1" s="1"/>
  <c r="Q208" i="1" s="1"/>
  <c r="P209" i="1" a="1"/>
  <c r="P209" i="1" s="1"/>
  <c r="Q209" i="1" s="1"/>
  <c r="P210" i="1" a="1"/>
  <c r="P210" i="1" s="1"/>
  <c r="Q210" i="1" s="1"/>
  <c r="P211" i="1" a="1"/>
  <c r="P211" i="1" s="1"/>
  <c r="Q211" i="1" s="1"/>
  <c r="P212" i="1" a="1"/>
  <c r="P212" i="1" s="1"/>
  <c r="Q212" i="1" s="1"/>
  <c r="P213" i="1" a="1"/>
  <c r="P213" i="1" s="1"/>
  <c r="Q213" i="1" s="1"/>
  <c r="P214" i="1" a="1"/>
  <c r="P214" i="1" s="1"/>
  <c r="Q214" i="1" s="1"/>
  <c r="P215" i="1" a="1"/>
  <c r="P215" i="1" s="1"/>
  <c r="Q215" i="1" s="1"/>
  <c r="P216" i="1" a="1"/>
  <c r="P216" i="1" s="1"/>
  <c r="Q216" i="1" s="1"/>
  <c r="P217" i="1" a="1"/>
  <c r="P217" i="1" s="1"/>
  <c r="Q217" i="1" s="1"/>
  <c r="P218" i="1" a="1"/>
  <c r="P218" i="1" s="1"/>
  <c r="Q218" i="1" s="1"/>
  <c r="P219" i="1" a="1"/>
  <c r="P219" i="1" s="1"/>
  <c r="Q219" i="1" s="1"/>
  <c r="P220" i="1" a="1"/>
  <c r="P220" i="1" s="1"/>
  <c r="Q220" i="1" s="1"/>
  <c r="P221" i="1" a="1"/>
  <c r="P221" i="1" s="1"/>
  <c r="Q221" i="1" s="1"/>
  <c r="P222" i="1" a="1"/>
  <c r="P222" i="1" s="1"/>
  <c r="Q222" i="1" s="1"/>
  <c r="P223" i="1" a="1"/>
  <c r="P223" i="1" s="1"/>
  <c r="Q223" i="1" s="1"/>
  <c r="P224" i="1" a="1"/>
  <c r="P224" i="1" s="1"/>
  <c r="Q224" i="1" s="1"/>
  <c r="P225" i="1" a="1"/>
  <c r="P225" i="1" s="1"/>
  <c r="Q225" i="1" s="1"/>
  <c r="P226" i="1" a="1"/>
  <c r="P226" i="1" s="1"/>
  <c r="Q226" i="1" s="1"/>
  <c r="P227" i="1" a="1"/>
  <c r="P227" i="1" s="1"/>
  <c r="Q227" i="1" s="1"/>
  <c r="P228" i="1" a="1"/>
  <c r="P228" i="1" s="1"/>
  <c r="Q228" i="1" s="1"/>
  <c r="P229" i="1" a="1"/>
  <c r="P229" i="1" s="1"/>
  <c r="Q229" i="1" s="1"/>
  <c r="P230" i="1" a="1"/>
  <c r="P230" i="1" s="1"/>
  <c r="Q230" i="1" s="1"/>
  <c r="P231" i="1" a="1"/>
  <c r="P231" i="1" s="1"/>
  <c r="Q231" i="1" s="1"/>
  <c r="P232" i="1" a="1"/>
  <c r="P232" i="1" s="1"/>
  <c r="Q232" i="1" s="1"/>
  <c r="P233" i="1" a="1"/>
  <c r="P233" i="1" s="1"/>
  <c r="Q233" i="1" s="1"/>
  <c r="P234" i="1" a="1"/>
  <c r="P234" i="1" s="1"/>
  <c r="Q234" i="1" s="1"/>
  <c r="P235" i="1" a="1"/>
  <c r="P235" i="1" s="1"/>
  <c r="Q235" i="1" s="1"/>
  <c r="P236" i="1" a="1"/>
  <c r="P236" i="1" s="1"/>
  <c r="Q236" i="1" s="1"/>
  <c r="P237" i="1" a="1"/>
  <c r="P237" i="1" s="1"/>
  <c r="Q237" i="1" s="1"/>
  <c r="P238" i="1" a="1"/>
  <c r="P238" i="1" s="1"/>
  <c r="Q238" i="1" s="1"/>
  <c r="P239" i="1" a="1"/>
  <c r="P239" i="1" s="1"/>
  <c r="Q239" i="1" s="1"/>
  <c r="P240" i="1" a="1"/>
  <c r="P240" i="1" s="1"/>
  <c r="Q240" i="1" s="1"/>
  <c r="P241" i="1" a="1"/>
  <c r="P241" i="1" s="1"/>
  <c r="Q241" i="1" s="1"/>
  <c r="P242" i="1" a="1"/>
  <c r="P242" i="1" s="1"/>
  <c r="Q242" i="1" s="1"/>
  <c r="P243" i="1" a="1"/>
  <c r="P243" i="1" s="1"/>
  <c r="Q243" i="1" s="1"/>
  <c r="P244" i="1" a="1"/>
  <c r="P244" i="1" s="1"/>
  <c r="Q244" i="1" s="1"/>
  <c r="P245" i="1" a="1"/>
  <c r="P245" i="1" s="1"/>
  <c r="Q245" i="1" s="1"/>
  <c r="P246" i="1" a="1"/>
  <c r="P246" i="1" s="1"/>
  <c r="Q246" i="1" s="1"/>
  <c r="P247" i="1" a="1"/>
  <c r="P247" i="1" s="1"/>
  <c r="Q247" i="1" s="1"/>
  <c r="P248" i="1" a="1"/>
  <c r="P248" i="1" s="1"/>
  <c r="Q248" i="1" s="1"/>
  <c r="P249" i="1" a="1"/>
  <c r="P249" i="1" s="1"/>
  <c r="Q249" i="1" s="1"/>
  <c r="P250" i="1" a="1"/>
  <c r="P250" i="1" s="1"/>
  <c r="Q250" i="1" s="1"/>
  <c r="P251" i="1" a="1"/>
  <c r="P251" i="1" s="1"/>
  <c r="Q251" i="1" s="1"/>
  <c r="P252" i="1" a="1"/>
  <c r="P252" i="1" s="1"/>
  <c r="Q252" i="1" s="1"/>
  <c r="P253" i="1" a="1"/>
  <c r="P253" i="1" s="1"/>
  <c r="Q253" i="1" s="1"/>
  <c r="P254" i="1" a="1"/>
  <c r="P254" i="1" s="1"/>
  <c r="Q254" i="1" s="1"/>
  <c r="P255" i="1" a="1"/>
  <c r="P255" i="1" s="1"/>
  <c r="Q255" i="1" s="1"/>
  <c r="P256" i="1" a="1"/>
  <c r="P256" i="1" s="1"/>
  <c r="Q256" i="1" s="1"/>
  <c r="P257" i="1" a="1"/>
  <c r="P257" i="1" s="1"/>
  <c r="Q257" i="1" s="1"/>
  <c r="P258" i="1" a="1"/>
  <c r="P258" i="1" s="1"/>
  <c r="Q258" i="1" s="1"/>
  <c r="P259" i="1" a="1"/>
  <c r="P259" i="1" s="1"/>
  <c r="Q259" i="1" s="1"/>
  <c r="P260" i="1" a="1"/>
  <c r="P260" i="1" s="1"/>
  <c r="Q260" i="1" s="1"/>
  <c r="P261" i="1" a="1"/>
  <c r="P261" i="1" s="1"/>
  <c r="Q261" i="1" s="1"/>
  <c r="P262" i="1" a="1"/>
  <c r="P262" i="1" s="1"/>
  <c r="Q262" i="1" s="1"/>
  <c r="P263" i="1" a="1"/>
  <c r="P263" i="1" s="1"/>
  <c r="Q263" i="1" s="1"/>
  <c r="P264" i="1" a="1"/>
  <c r="P264" i="1" s="1"/>
  <c r="Q264" i="1" s="1"/>
  <c r="P265" i="1" a="1"/>
  <c r="P265" i="1" s="1"/>
  <c r="Q265" i="1" s="1"/>
  <c r="P266" i="1" a="1"/>
  <c r="P266" i="1" s="1"/>
  <c r="Q266" i="1" s="1"/>
  <c r="P267" i="1" a="1"/>
  <c r="P267" i="1" s="1"/>
  <c r="Q267" i="1" s="1"/>
  <c r="P268" i="1" a="1"/>
  <c r="P268" i="1" s="1"/>
  <c r="Q268" i="1" s="1"/>
  <c r="P269" i="1" a="1"/>
  <c r="P269" i="1" s="1"/>
  <c r="Q269" i="1" s="1"/>
  <c r="P270" i="1" a="1"/>
  <c r="P270" i="1" s="1"/>
  <c r="Q270" i="1" s="1"/>
  <c r="P271" i="1" a="1"/>
  <c r="P271" i="1" s="1"/>
  <c r="Q271" i="1" s="1"/>
  <c r="P272" i="1" a="1"/>
  <c r="P272" i="1" s="1"/>
  <c r="Q272" i="1" s="1"/>
  <c r="P273" i="1" a="1"/>
  <c r="P273" i="1" s="1"/>
  <c r="Q273" i="1" s="1"/>
  <c r="P274" i="1" a="1"/>
  <c r="P274" i="1" s="1"/>
  <c r="Q274" i="1" s="1"/>
  <c r="P275" i="1" a="1"/>
  <c r="P275" i="1" s="1"/>
  <c r="Q275" i="1" s="1"/>
  <c r="P276" i="1" a="1"/>
  <c r="P276" i="1" s="1"/>
  <c r="Q276" i="1" s="1"/>
  <c r="P277" i="1" a="1"/>
  <c r="P277" i="1" s="1"/>
  <c r="Q277" i="1" s="1"/>
  <c r="P278" i="1" a="1"/>
  <c r="P278" i="1" s="1"/>
  <c r="Q278" i="1" s="1"/>
  <c r="P279" i="1" a="1"/>
  <c r="P279" i="1" s="1"/>
  <c r="Q279" i="1" s="1"/>
  <c r="P280" i="1" a="1"/>
  <c r="P280" i="1" s="1"/>
  <c r="Q280" i="1" s="1"/>
  <c r="P281" i="1" a="1"/>
  <c r="P281" i="1" s="1"/>
  <c r="Q281" i="1" s="1"/>
  <c r="P282" i="1" a="1"/>
  <c r="P282" i="1" s="1"/>
  <c r="Q282" i="1" s="1"/>
  <c r="P283" i="1" a="1"/>
  <c r="P283" i="1" s="1"/>
  <c r="Q283" i="1" s="1"/>
  <c r="P284" i="1" a="1"/>
  <c r="P284" i="1" s="1"/>
  <c r="Q284" i="1" s="1"/>
  <c r="P285" i="1" a="1"/>
  <c r="P285" i="1" s="1"/>
  <c r="Q285" i="1" s="1"/>
  <c r="P286" i="1" a="1"/>
  <c r="P286" i="1" s="1"/>
  <c r="Q286" i="1" s="1"/>
  <c r="P287" i="1" a="1"/>
  <c r="P287" i="1" s="1"/>
  <c r="Q287" i="1" s="1"/>
  <c r="P288" i="1" a="1"/>
  <c r="P288" i="1" s="1"/>
  <c r="Q288" i="1" s="1"/>
  <c r="P289" i="1" a="1"/>
  <c r="P289" i="1" s="1"/>
  <c r="Q289" i="1" s="1"/>
  <c r="P290" i="1" a="1"/>
  <c r="P290" i="1" s="1"/>
  <c r="Q290" i="1" s="1"/>
  <c r="P291" i="1" a="1"/>
  <c r="P291" i="1" s="1"/>
  <c r="Q291" i="1" s="1"/>
  <c r="P292" i="1" a="1"/>
  <c r="P292" i="1" s="1"/>
  <c r="Q292" i="1" s="1"/>
  <c r="P293" i="1" a="1"/>
  <c r="P293" i="1" s="1"/>
  <c r="Q293" i="1" s="1"/>
  <c r="P294" i="1" a="1"/>
  <c r="P294" i="1" s="1"/>
  <c r="Q294" i="1" s="1"/>
  <c r="P295" i="1" a="1"/>
  <c r="P295" i="1" s="1"/>
  <c r="Q295" i="1" s="1"/>
  <c r="P296" i="1" a="1"/>
  <c r="P296" i="1" s="1"/>
  <c r="Q296" i="1" s="1"/>
  <c r="P297" i="1" a="1"/>
  <c r="P297" i="1" s="1"/>
  <c r="Q297" i="1" s="1"/>
  <c r="P298" i="1" a="1"/>
  <c r="P298" i="1" s="1"/>
  <c r="Q298" i="1" s="1"/>
  <c r="P299" i="1" a="1"/>
  <c r="P299" i="1" s="1"/>
  <c r="Q299" i="1" s="1"/>
  <c r="P300" i="1" a="1"/>
  <c r="P300" i="1" s="1"/>
  <c r="Q300" i="1" s="1"/>
  <c r="P301" i="1" a="1"/>
  <c r="P301" i="1" s="1"/>
  <c r="Q301" i="1" s="1"/>
  <c r="P302" i="1" a="1"/>
  <c r="P302" i="1" s="1"/>
  <c r="Q302" i="1" s="1"/>
  <c r="P303" i="1" a="1"/>
  <c r="P303" i="1" s="1"/>
  <c r="Q303" i="1" s="1"/>
  <c r="P304" i="1" a="1"/>
  <c r="P304" i="1" s="1"/>
  <c r="Q304" i="1" s="1"/>
  <c r="P305" i="1" a="1"/>
  <c r="P305" i="1" s="1"/>
  <c r="Q305" i="1" s="1"/>
  <c r="P306" i="1" a="1"/>
  <c r="P306" i="1" s="1"/>
  <c r="Q306" i="1" s="1"/>
  <c r="P307" i="1" a="1"/>
  <c r="P307" i="1" s="1"/>
  <c r="Q307" i="1" s="1"/>
  <c r="P308" i="1" a="1"/>
  <c r="P308" i="1" s="1"/>
  <c r="Q308" i="1" s="1"/>
  <c r="P309" i="1" a="1"/>
  <c r="P309" i="1" s="1"/>
  <c r="Q309" i="1" s="1"/>
  <c r="P310" i="1" a="1"/>
  <c r="P310" i="1" s="1"/>
  <c r="Q310" i="1" s="1"/>
  <c r="P311" i="1" a="1"/>
  <c r="P311" i="1" s="1"/>
  <c r="Q311" i="1" s="1"/>
  <c r="P312" i="1" a="1"/>
  <c r="P312" i="1" s="1"/>
  <c r="Q312" i="1" s="1"/>
  <c r="P313" i="1" a="1"/>
  <c r="P313" i="1" s="1"/>
  <c r="Q313" i="1" s="1"/>
  <c r="P314" i="1" a="1"/>
  <c r="P314" i="1" s="1"/>
  <c r="Q314" i="1" s="1"/>
  <c r="P315" i="1" a="1"/>
  <c r="P315" i="1" s="1"/>
  <c r="Q315" i="1" s="1"/>
  <c r="P316" i="1" a="1"/>
  <c r="P316" i="1" s="1"/>
  <c r="Q316" i="1" s="1"/>
  <c r="P317" i="1" a="1"/>
  <c r="P317" i="1" s="1"/>
  <c r="Q317" i="1" s="1"/>
  <c r="P318" i="1" a="1"/>
  <c r="P318" i="1" s="1"/>
  <c r="Q318" i="1" s="1"/>
  <c r="P319" i="1" a="1"/>
  <c r="P319" i="1" s="1"/>
  <c r="Q319" i="1" s="1"/>
  <c r="P320" i="1" a="1"/>
  <c r="P320" i="1" s="1"/>
  <c r="Q320" i="1" s="1"/>
  <c r="P321" i="1" a="1"/>
  <c r="P321" i="1" s="1"/>
  <c r="Q321" i="1" s="1"/>
  <c r="P322" i="1" a="1"/>
  <c r="P322" i="1" s="1"/>
  <c r="Q322" i="1" s="1"/>
  <c r="P323" i="1" a="1"/>
  <c r="P323" i="1" s="1"/>
  <c r="Q323" i="1" s="1"/>
  <c r="P324" i="1" a="1"/>
  <c r="P324" i="1" s="1"/>
  <c r="Q324" i="1" s="1"/>
  <c r="P325" i="1" a="1"/>
  <c r="P325" i="1" s="1"/>
  <c r="Q325" i="1" s="1"/>
  <c r="P326" i="1" a="1"/>
  <c r="P326" i="1" s="1"/>
  <c r="Q326" i="1" s="1"/>
  <c r="P327" i="1" a="1"/>
  <c r="P327" i="1" s="1"/>
  <c r="Q327" i="1" s="1"/>
  <c r="P328" i="1" a="1"/>
  <c r="P328" i="1" s="1"/>
  <c r="Q328" i="1" s="1"/>
  <c r="P329" i="1" a="1"/>
  <c r="P329" i="1" s="1"/>
  <c r="Q329" i="1" s="1"/>
  <c r="P330" i="1" a="1"/>
  <c r="P330" i="1" s="1"/>
  <c r="Q330" i="1" s="1"/>
  <c r="P331" i="1" a="1"/>
  <c r="P331" i="1" s="1"/>
  <c r="Q331" i="1" s="1"/>
  <c r="P332" i="1" a="1"/>
  <c r="P332" i="1" s="1"/>
  <c r="Q332" i="1" s="1"/>
  <c r="P333" i="1" a="1"/>
  <c r="P333" i="1" s="1"/>
  <c r="Q333" i="1" s="1"/>
  <c r="P334" i="1" a="1"/>
  <c r="P334" i="1" s="1"/>
  <c r="Q334" i="1" s="1"/>
  <c r="P335" i="1" a="1"/>
  <c r="P335" i="1" s="1"/>
  <c r="Q335" i="1" s="1"/>
  <c r="P336" i="1" a="1"/>
  <c r="P336" i="1" s="1"/>
  <c r="Q336" i="1" s="1"/>
  <c r="P337" i="1" a="1"/>
  <c r="P337" i="1" s="1"/>
  <c r="Q337" i="1" s="1"/>
  <c r="P338" i="1" a="1"/>
  <c r="P338" i="1" s="1"/>
  <c r="Q338" i="1" s="1"/>
  <c r="P339" i="1" a="1"/>
  <c r="P339" i="1" s="1"/>
  <c r="Q339" i="1" s="1"/>
  <c r="P340" i="1" a="1"/>
  <c r="P340" i="1" s="1"/>
  <c r="Q340" i="1" s="1"/>
  <c r="P341" i="1" a="1"/>
  <c r="P341" i="1" s="1"/>
  <c r="Q341" i="1" s="1"/>
  <c r="P342" i="1" a="1"/>
  <c r="P342" i="1" s="1"/>
  <c r="Q342" i="1" s="1"/>
  <c r="P343" i="1" a="1"/>
  <c r="P343" i="1" s="1"/>
  <c r="Q343" i="1" s="1"/>
  <c r="P344" i="1" a="1"/>
  <c r="P344" i="1" s="1"/>
  <c r="Q344" i="1" s="1"/>
  <c r="P345" i="1" a="1"/>
  <c r="P345" i="1" s="1"/>
  <c r="Q345" i="1" s="1"/>
  <c r="P346" i="1" a="1"/>
  <c r="P346" i="1" s="1"/>
  <c r="Q346" i="1" s="1"/>
  <c r="P347" i="1" a="1"/>
  <c r="P347" i="1" s="1"/>
  <c r="Q347" i="1" s="1"/>
  <c r="P348" i="1" a="1"/>
  <c r="P348" i="1" s="1"/>
  <c r="Q348" i="1" s="1"/>
  <c r="P349" i="1" a="1"/>
  <c r="P349" i="1" s="1"/>
  <c r="Q349" i="1" s="1"/>
  <c r="P350" i="1" a="1"/>
  <c r="P350" i="1" s="1"/>
  <c r="Q350" i="1" s="1"/>
  <c r="P351" i="1" a="1"/>
  <c r="P351" i="1" s="1"/>
  <c r="Q351" i="1" s="1"/>
  <c r="P352" i="1" a="1"/>
  <c r="P352" i="1" s="1"/>
  <c r="Q352" i="1" s="1"/>
  <c r="P353" i="1" a="1"/>
  <c r="P353" i="1" s="1"/>
  <c r="Q353" i="1" s="1"/>
  <c r="P354" i="1" a="1"/>
  <c r="P354" i="1" s="1"/>
  <c r="Q354" i="1" s="1"/>
  <c r="P355" i="1" a="1"/>
  <c r="P355" i="1" s="1"/>
  <c r="Q355" i="1" s="1"/>
  <c r="P356" i="1" a="1"/>
  <c r="P356" i="1" s="1"/>
  <c r="Q356" i="1" s="1"/>
  <c r="P357" i="1" a="1"/>
  <c r="P357" i="1" s="1"/>
  <c r="Q357" i="1" s="1"/>
  <c r="P358" i="1" a="1"/>
  <c r="P358" i="1" s="1"/>
  <c r="Q358" i="1" s="1"/>
  <c r="P359" i="1" a="1"/>
  <c r="P359" i="1" s="1"/>
  <c r="Q359" i="1" s="1"/>
  <c r="P360" i="1" a="1"/>
  <c r="P360" i="1" s="1"/>
  <c r="Q360" i="1" s="1"/>
  <c r="P361" i="1" a="1"/>
  <c r="P361" i="1" s="1"/>
  <c r="Q361" i="1" s="1"/>
  <c r="P362" i="1" a="1"/>
  <c r="P362" i="1" s="1"/>
  <c r="Q362" i="1" s="1"/>
  <c r="P363" i="1" a="1"/>
  <c r="P363" i="1" s="1"/>
  <c r="Q363" i="1" s="1"/>
  <c r="P364" i="1" a="1"/>
  <c r="P364" i="1" s="1"/>
  <c r="Q364" i="1" s="1"/>
  <c r="P365" i="1" a="1"/>
  <c r="P365" i="1" s="1"/>
  <c r="Q365" i="1" s="1"/>
  <c r="P366" i="1" a="1"/>
  <c r="P366" i="1" s="1"/>
  <c r="Q366" i="1" s="1"/>
  <c r="P367" i="1" a="1"/>
  <c r="P367" i="1" s="1"/>
  <c r="Q367" i="1" s="1"/>
  <c r="P368" i="1" a="1"/>
  <c r="P368" i="1" s="1"/>
  <c r="Q368" i="1" s="1"/>
  <c r="P369" i="1" a="1"/>
  <c r="P369" i="1" s="1"/>
  <c r="Q369" i="1" s="1"/>
  <c r="P370" i="1" a="1"/>
  <c r="P370" i="1" s="1"/>
  <c r="Q370" i="1" s="1"/>
  <c r="P371" i="1" a="1"/>
  <c r="P371" i="1" s="1"/>
  <c r="Q371" i="1" s="1"/>
  <c r="P372" i="1" a="1"/>
  <c r="P372" i="1" s="1"/>
  <c r="Q372" i="1" s="1"/>
  <c r="P373" i="1" a="1"/>
  <c r="P373" i="1" s="1"/>
  <c r="Q373" i="1" s="1"/>
  <c r="P374" i="1" a="1"/>
  <c r="P374" i="1" s="1"/>
  <c r="Q374" i="1" s="1"/>
  <c r="P375" i="1" a="1"/>
  <c r="P375" i="1" s="1"/>
  <c r="Q375" i="1" s="1"/>
  <c r="P376" i="1" a="1"/>
  <c r="P376" i="1" s="1"/>
  <c r="Q376" i="1" s="1"/>
  <c r="P377" i="1" a="1"/>
  <c r="P377" i="1" s="1"/>
  <c r="Q377" i="1" s="1"/>
  <c r="P378" i="1" a="1"/>
  <c r="P378" i="1" s="1"/>
  <c r="Q378" i="1" s="1"/>
  <c r="P379" i="1" a="1"/>
  <c r="P379" i="1" s="1"/>
  <c r="Q379" i="1" s="1"/>
  <c r="P380" i="1" a="1"/>
  <c r="P380" i="1" s="1"/>
  <c r="Q380" i="1" s="1"/>
  <c r="P381" i="1" a="1"/>
  <c r="P381" i="1" s="1"/>
  <c r="Q381" i="1" s="1"/>
  <c r="P382" i="1" a="1"/>
  <c r="P382" i="1" s="1"/>
  <c r="Q382" i="1" s="1"/>
  <c r="P383" i="1" a="1"/>
  <c r="P383" i="1" s="1"/>
  <c r="Q383" i="1" s="1"/>
  <c r="P384" i="1" a="1"/>
  <c r="P384" i="1" s="1"/>
  <c r="Q384" i="1" s="1"/>
  <c r="P385" i="1" a="1"/>
  <c r="P385" i="1" s="1"/>
  <c r="Q385" i="1" s="1"/>
  <c r="P386" i="1" a="1"/>
  <c r="P386" i="1" s="1"/>
  <c r="Q386" i="1" s="1"/>
  <c r="P387" i="1" a="1"/>
  <c r="P387" i="1" s="1"/>
  <c r="Q387" i="1" s="1"/>
  <c r="P388" i="1" a="1"/>
  <c r="P388" i="1" s="1"/>
  <c r="Q388" i="1" s="1"/>
  <c r="P389" i="1" a="1"/>
  <c r="P389" i="1" s="1"/>
  <c r="Q389" i="1" s="1"/>
  <c r="P390" i="1" a="1"/>
  <c r="P390" i="1" s="1"/>
  <c r="Q390" i="1" s="1"/>
  <c r="P391" i="1" a="1"/>
  <c r="P391" i="1" s="1"/>
  <c r="Q391" i="1" s="1"/>
  <c r="P392" i="1" a="1"/>
  <c r="P392" i="1" s="1"/>
  <c r="Q392" i="1" s="1"/>
  <c r="P393" i="1" a="1"/>
  <c r="P393" i="1" s="1"/>
  <c r="Q393" i="1" s="1"/>
  <c r="P394" i="1" a="1"/>
  <c r="P394" i="1" s="1"/>
  <c r="Q394" i="1" s="1"/>
  <c r="P395" i="1" a="1"/>
  <c r="P395" i="1" s="1"/>
  <c r="Q395" i="1" s="1"/>
  <c r="P396" i="1" a="1"/>
  <c r="P396" i="1" s="1"/>
  <c r="Q396" i="1" s="1"/>
  <c r="P397" i="1" a="1"/>
  <c r="P397" i="1" s="1"/>
  <c r="Q397" i="1" s="1"/>
  <c r="P398" i="1" a="1"/>
  <c r="P398" i="1" s="1"/>
  <c r="Q398" i="1" s="1"/>
  <c r="P399" i="1" a="1"/>
  <c r="P399" i="1" s="1"/>
  <c r="Q399" i="1" s="1"/>
  <c r="P400" i="1" a="1"/>
  <c r="P400" i="1" s="1"/>
  <c r="Q400" i="1" s="1"/>
  <c r="P401" i="1" a="1"/>
  <c r="P401" i="1" s="1"/>
  <c r="Q401" i="1" s="1"/>
  <c r="P402" i="1" a="1"/>
  <c r="P402" i="1" s="1"/>
  <c r="Q402" i="1" s="1"/>
  <c r="P403" i="1" a="1"/>
  <c r="P403" i="1" s="1"/>
  <c r="Q403" i="1" s="1"/>
  <c r="P404" i="1" a="1"/>
  <c r="P404" i="1" s="1"/>
  <c r="Q404" i="1" s="1"/>
  <c r="P405" i="1" a="1"/>
  <c r="P405" i="1" s="1"/>
  <c r="Q405" i="1" s="1"/>
  <c r="P406" i="1" a="1"/>
  <c r="P406" i="1" s="1"/>
  <c r="Q406" i="1" s="1"/>
  <c r="P407" i="1" a="1"/>
  <c r="P407" i="1" s="1"/>
  <c r="Q407" i="1" s="1"/>
  <c r="P408" i="1" a="1"/>
  <c r="P408" i="1" s="1"/>
  <c r="Q408" i="1" s="1"/>
  <c r="P409" i="1" a="1"/>
  <c r="P409" i="1" s="1"/>
  <c r="Q409" i="1" s="1"/>
  <c r="P410" i="1" a="1"/>
  <c r="P410" i="1" s="1"/>
  <c r="Q410" i="1" s="1"/>
  <c r="P411" i="1" a="1"/>
  <c r="P411" i="1" s="1"/>
  <c r="Q411" i="1" s="1"/>
  <c r="P412" i="1" a="1"/>
  <c r="P412" i="1" s="1"/>
  <c r="Q412" i="1" s="1"/>
  <c r="P413" i="1" a="1"/>
  <c r="P413" i="1" s="1"/>
  <c r="Q413" i="1" s="1"/>
  <c r="P414" i="1" a="1"/>
  <c r="P414" i="1" s="1"/>
  <c r="Q414" i="1" s="1"/>
  <c r="P415" i="1" a="1"/>
  <c r="P415" i="1" s="1"/>
  <c r="Q415" i="1" s="1"/>
  <c r="P416" i="1" a="1"/>
  <c r="P416" i="1" s="1"/>
  <c r="Q416" i="1" s="1"/>
  <c r="P417" i="1" a="1"/>
  <c r="P417" i="1" s="1"/>
  <c r="Q417" i="1" s="1"/>
  <c r="P418" i="1" a="1"/>
  <c r="P418" i="1" s="1"/>
  <c r="Q418" i="1" s="1"/>
  <c r="P419" i="1" a="1"/>
  <c r="P419" i="1" s="1"/>
  <c r="Q419" i="1" s="1"/>
  <c r="P420" i="1" a="1"/>
  <c r="P420" i="1" s="1"/>
  <c r="Q420" i="1" s="1"/>
  <c r="P421" i="1" a="1"/>
  <c r="P421" i="1" s="1"/>
  <c r="Q421" i="1" s="1"/>
  <c r="P422" i="1" a="1"/>
  <c r="P422" i="1" s="1"/>
  <c r="Q422" i="1" s="1"/>
  <c r="P423" i="1" a="1"/>
  <c r="P423" i="1" s="1"/>
  <c r="Q423" i="1" s="1"/>
  <c r="P424" i="1" a="1"/>
  <c r="P424" i="1" s="1"/>
  <c r="Q424" i="1" s="1"/>
  <c r="P425" i="1" a="1"/>
  <c r="P425" i="1" s="1"/>
  <c r="Q425" i="1" s="1"/>
  <c r="P426" i="1" a="1"/>
  <c r="P426" i="1" s="1"/>
  <c r="Q426" i="1" s="1"/>
  <c r="P427" i="1" a="1"/>
  <c r="P427" i="1" s="1"/>
  <c r="Q427" i="1" s="1"/>
  <c r="P428" i="1" a="1"/>
  <c r="P428" i="1" s="1"/>
  <c r="Q428" i="1" s="1"/>
  <c r="P429" i="1" a="1"/>
  <c r="P429" i="1" s="1"/>
  <c r="Q429" i="1" s="1"/>
  <c r="P430" i="1" a="1"/>
  <c r="P430" i="1" s="1"/>
  <c r="Q430" i="1" s="1"/>
  <c r="P431" i="1" a="1"/>
  <c r="P431" i="1" s="1"/>
  <c r="Q431" i="1" s="1"/>
  <c r="P432" i="1" a="1"/>
  <c r="P432" i="1" s="1"/>
  <c r="Q432" i="1" s="1"/>
  <c r="P433" i="1" a="1"/>
  <c r="P433" i="1" s="1"/>
  <c r="Q433" i="1" s="1"/>
  <c r="P434" i="1" a="1"/>
  <c r="P434" i="1" s="1"/>
  <c r="Q434" i="1" s="1"/>
  <c r="P435" i="1" a="1"/>
  <c r="P435" i="1" s="1"/>
  <c r="Q435" i="1" s="1"/>
  <c r="P436" i="1" a="1"/>
  <c r="P436" i="1" s="1"/>
  <c r="Q436" i="1" s="1"/>
  <c r="P437" i="1" a="1"/>
  <c r="P437" i="1" s="1"/>
  <c r="Q437" i="1" s="1"/>
  <c r="P438" i="1" a="1"/>
  <c r="P438" i="1" s="1"/>
  <c r="Q438" i="1" s="1"/>
  <c r="P439" i="1" a="1"/>
  <c r="P439" i="1" s="1"/>
  <c r="Q439" i="1" s="1"/>
  <c r="P440" i="1" a="1"/>
  <c r="P440" i="1" s="1"/>
  <c r="Q440" i="1" s="1"/>
  <c r="P441" i="1" a="1"/>
  <c r="P441" i="1" s="1"/>
  <c r="Q441" i="1" s="1"/>
  <c r="P442" i="1" a="1"/>
  <c r="P442" i="1" s="1"/>
  <c r="Q442" i="1" s="1"/>
  <c r="P443" i="1" a="1"/>
  <c r="P443" i="1" s="1"/>
  <c r="Q443" i="1" s="1"/>
  <c r="P444" i="1" a="1"/>
  <c r="P444" i="1" s="1"/>
  <c r="Q444" i="1" s="1"/>
  <c r="P445" i="1" a="1"/>
  <c r="P445" i="1" s="1"/>
  <c r="Q445" i="1" s="1"/>
  <c r="P446" i="1" a="1"/>
  <c r="P446" i="1" s="1"/>
  <c r="Q446" i="1" s="1"/>
  <c r="P447" i="1" a="1"/>
  <c r="P447" i="1" s="1"/>
  <c r="Q447" i="1" s="1"/>
  <c r="P448" i="1" a="1"/>
  <c r="P448" i="1" s="1"/>
  <c r="Q448" i="1" s="1"/>
  <c r="P449" i="1" a="1"/>
  <c r="P449" i="1" s="1"/>
  <c r="Q449" i="1" s="1"/>
  <c r="P450" i="1" a="1"/>
  <c r="P450" i="1" s="1"/>
  <c r="Q450" i="1" s="1"/>
  <c r="P451" i="1" a="1"/>
  <c r="P451" i="1" s="1"/>
  <c r="Q451" i="1" s="1"/>
  <c r="P452" i="1" a="1"/>
  <c r="P452" i="1" s="1"/>
  <c r="Q452" i="1" s="1"/>
  <c r="P453" i="1" a="1"/>
  <c r="P453" i="1" s="1"/>
  <c r="Q453" i="1" s="1"/>
  <c r="P454" i="1" a="1"/>
  <c r="P454" i="1" s="1"/>
  <c r="Q454" i="1" s="1"/>
  <c r="P455" i="1" a="1"/>
  <c r="P455" i="1" s="1"/>
  <c r="Q455" i="1" s="1"/>
  <c r="P456" i="1" a="1"/>
  <c r="P456" i="1" s="1"/>
  <c r="Q456" i="1" s="1"/>
  <c r="P457" i="1" a="1"/>
  <c r="P457" i="1" s="1"/>
  <c r="Q457" i="1" s="1"/>
  <c r="P458" i="1" a="1"/>
  <c r="P458" i="1" s="1"/>
  <c r="Q458" i="1" s="1"/>
  <c r="P459" i="1" a="1"/>
  <c r="P459" i="1" s="1"/>
  <c r="Q459" i="1" s="1"/>
  <c r="P460" i="1" a="1"/>
  <c r="P460" i="1" s="1"/>
  <c r="Q460" i="1" s="1"/>
  <c r="P461" i="1" a="1"/>
  <c r="P461" i="1" s="1"/>
  <c r="Q461" i="1" s="1"/>
  <c r="P462" i="1" a="1"/>
  <c r="P462" i="1" s="1"/>
  <c r="Q462" i="1" s="1"/>
  <c r="P463" i="1" a="1"/>
  <c r="P463" i="1" s="1"/>
  <c r="Q463" i="1" s="1"/>
  <c r="P464" i="1" a="1"/>
  <c r="P464" i="1" s="1"/>
  <c r="Q464" i="1" s="1"/>
  <c r="P465" i="1" a="1"/>
  <c r="P465" i="1" s="1"/>
  <c r="Q465" i="1" s="1"/>
  <c r="P466" i="1" a="1"/>
  <c r="P466" i="1" s="1"/>
  <c r="Q466" i="1" s="1"/>
  <c r="P467" i="1" a="1"/>
  <c r="P467" i="1" s="1"/>
  <c r="Q467" i="1" s="1"/>
  <c r="P468" i="1" a="1"/>
  <c r="P468" i="1" s="1"/>
  <c r="Q468" i="1" s="1"/>
  <c r="P469" i="1" a="1"/>
  <c r="P469" i="1" s="1"/>
  <c r="Q469" i="1" s="1"/>
  <c r="P470" i="1" a="1"/>
  <c r="P470" i="1" s="1"/>
  <c r="Q470" i="1" s="1"/>
  <c r="P471" i="1" a="1"/>
  <c r="P471" i="1" s="1"/>
  <c r="Q471" i="1" s="1"/>
  <c r="P472" i="1" a="1"/>
  <c r="P472" i="1" s="1"/>
  <c r="Q472" i="1" s="1"/>
  <c r="P473" i="1" a="1"/>
  <c r="P473" i="1" s="1"/>
  <c r="Q473" i="1" s="1"/>
  <c r="P474" i="1" a="1"/>
  <c r="P474" i="1" s="1"/>
  <c r="Q474" i="1" s="1"/>
  <c r="P475" i="1" a="1"/>
  <c r="P475" i="1" s="1"/>
  <c r="Q475" i="1" s="1"/>
  <c r="P476" i="1" a="1"/>
  <c r="P476" i="1" s="1"/>
  <c r="Q476" i="1" s="1"/>
  <c r="P477" i="1" a="1"/>
  <c r="P477" i="1" s="1"/>
  <c r="Q477" i="1" s="1"/>
  <c r="P478" i="1" a="1"/>
  <c r="P478" i="1" s="1"/>
  <c r="Q478" i="1" s="1"/>
  <c r="P479" i="1" a="1"/>
  <c r="P479" i="1" s="1"/>
  <c r="Q479" i="1" s="1"/>
  <c r="P480" i="1" a="1"/>
  <c r="P480" i="1" s="1"/>
  <c r="Q480" i="1" s="1"/>
  <c r="P481" i="1" a="1"/>
  <c r="P481" i="1" s="1"/>
  <c r="Q481" i="1" s="1"/>
  <c r="P482" i="1" a="1"/>
  <c r="P482" i="1" s="1"/>
  <c r="Q482" i="1" s="1"/>
  <c r="P483" i="1" a="1"/>
  <c r="P483" i="1" s="1"/>
  <c r="Q483" i="1" s="1"/>
  <c r="P484" i="1" a="1"/>
  <c r="P484" i="1" s="1"/>
  <c r="Q484" i="1" s="1"/>
  <c r="P485" i="1" a="1"/>
  <c r="P485" i="1" s="1"/>
  <c r="Q485" i="1" s="1"/>
  <c r="P486" i="1" a="1"/>
  <c r="P486" i="1" s="1"/>
  <c r="Q486" i="1" s="1"/>
  <c r="P487" i="1" a="1"/>
  <c r="P487" i="1" s="1"/>
  <c r="Q487" i="1" s="1"/>
  <c r="P488" i="1" a="1"/>
  <c r="P488" i="1" s="1"/>
  <c r="Q488" i="1" s="1"/>
  <c r="P489" i="1" a="1"/>
  <c r="P489" i="1" s="1"/>
  <c r="Q489" i="1" s="1"/>
  <c r="P490" i="1" a="1"/>
  <c r="P490" i="1" s="1"/>
  <c r="Q490" i="1" s="1"/>
  <c r="P491" i="1" a="1"/>
  <c r="P491" i="1" s="1"/>
  <c r="Q491" i="1" s="1"/>
  <c r="P492" i="1" a="1"/>
  <c r="P492" i="1" s="1"/>
  <c r="Q492" i="1" s="1"/>
  <c r="P493" i="1" a="1"/>
  <c r="P493" i="1" s="1"/>
  <c r="Q493" i="1" s="1"/>
  <c r="P494" i="1" a="1"/>
  <c r="P494" i="1" s="1"/>
  <c r="Q494" i="1" s="1"/>
  <c r="P495" i="1" a="1"/>
  <c r="P495" i="1" s="1"/>
  <c r="Q495" i="1" s="1"/>
  <c r="P496" i="1" a="1"/>
  <c r="P496" i="1" s="1"/>
  <c r="Q496" i="1" s="1"/>
  <c r="P497" i="1" a="1"/>
  <c r="P497" i="1" s="1"/>
  <c r="Q497" i="1" s="1"/>
  <c r="P498" i="1" a="1"/>
  <c r="P498" i="1" s="1"/>
  <c r="Q498" i="1" s="1"/>
  <c r="P499" i="1" a="1"/>
  <c r="P499" i="1" s="1"/>
  <c r="Q499" i="1" s="1"/>
  <c r="P500" i="1" a="1"/>
  <c r="P500" i="1" s="1"/>
  <c r="Q500" i="1" s="1"/>
  <c r="P501" i="1" a="1"/>
  <c r="P501" i="1" s="1"/>
  <c r="Q501" i="1" s="1"/>
  <c r="P502" i="1" a="1"/>
  <c r="P502" i="1" s="1"/>
  <c r="Q502" i="1" s="1"/>
  <c r="P503" i="1" a="1"/>
  <c r="P503" i="1" s="1"/>
  <c r="Q503" i="1" s="1"/>
  <c r="P504" i="1" a="1"/>
  <c r="P504" i="1" s="1"/>
  <c r="Q504" i="1" s="1"/>
  <c r="P505" i="1" a="1"/>
  <c r="P505" i="1" s="1"/>
  <c r="Q505" i="1" s="1"/>
  <c r="P506" i="1" a="1"/>
  <c r="P506" i="1" s="1"/>
  <c r="Q506" i="1" s="1"/>
  <c r="P507" i="1" a="1"/>
  <c r="P507" i="1" s="1"/>
  <c r="Q507" i="1" s="1"/>
  <c r="P508" i="1" a="1"/>
  <c r="P508" i="1" s="1"/>
  <c r="Q508" i="1" s="1"/>
  <c r="P509" i="1" a="1"/>
  <c r="P509" i="1" s="1"/>
  <c r="Q509" i="1" s="1"/>
  <c r="P510" i="1" a="1"/>
  <c r="P510" i="1" s="1"/>
  <c r="Q510" i="1" s="1"/>
  <c r="P511" i="1" a="1"/>
  <c r="P511" i="1" s="1"/>
  <c r="Q511" i="1" s="1"/>
  <c r="P512" i="1" a="1"/>
  <c r="P512" i="1" s="1"/>
  <c r="Q512" i="1" s="1"/>
  <c r="P513" i="1" a="1"/>
  <c r="P513" i="1" s="1"/>
  <c r="Q513" i="1" s="1"/>
  <c r="P514" i="1" a="1"/>
  <c r="P514" i="1" s="1"/>
  <c r="Q514" i="1" s="1"/>
  <c r="P515" i="1" a="1"/>
  <c r="P515" i="1" s="1"/>
  <c r="Q515" i="1" s="1"/>
  <c r="P516" i="1" a="1"/>
  <c r="P516" i="1" s="1"/>
  <c r="Q516" i="1" s="1"/>
  <c r="P517" i="1" a="1"/>
  <c r="P517" i="1" s="1"/>
  <c r="Q517" i="1" s="1"/>
  <c r="P518" i="1" a="1"/>
  <c r="P518" i="1" s="1"/>
  <c r="Q518" i="1" s="1"/>
  <c r="P519" i="1" a="1"/>
  <c r="P519" i="1" s="1"/>
  <c r="Q519" i="1" s="1"/>
  <c r="P520" i="1" a="1"/>
  <c r="P520" i="1" s="1"/>
  <c r="Q520" i="1" s="1"/>
  <c r="P521" i="1" a="1"/>
  <c r="P521" i="1" s="1"/>
  <c r="Q521" i="1" s="1"/>
  <c r="P522" i="1" a="1"/>
  <c r="P522" i="1" s="1"/>
  <c r="Q522" i="1" s="1"/>
  <c r="P523" i="1" a="1"/>
  <c r="P523" i="1" s="1"/>
  <c r="Q523" i="1" s="1"/>
  <c r="P524" i="1" a="1"/>
  <c r="P524" i="1" s="1"/>
  <c r="Q524" i="1" s="1"/>
  <c r="P525" i="1" a="1"/>
  <c r="P525" i="1" s="1"/>
  <c r="Q525" i="1" s="1"/>
  <c r="P526" i="1" a="1"/>
  <c r="P526" i="1" s="1"/>
  <c r="Q526" i="1" s="1"/>
  <c r="P527" i="1" a="1"/>
  <c r="P527" i="1" s="1"/>
  <c r="Q527" i="1" s="1"/>
  <c r="P528" i="1" a="1"/>
  <c r="P528" i="1" s="1"/>
  <c r="Q528" i="1" s="1"/>
  <c r="P529" i="1" a="1"/>
  <c r="P529" i="1" s="1"/>
  <c r="Q529" i="1" s="1"/>
  <c r="P530" i="1" a="1"/>
  <c r="P530" i="1" s="1"/>
  <c r="Q530" i="1" s="1"/>
  <c r="P531" i="1" a="1"/>
  <c r="P531" i="1" s="1"/>
  <c r="Q531" i="1" s="1"/>
  <c r="P532" i="1" a="1"/>
  <c r="P532" i="1" s="1"/>
  <c r="Q532" i="1" s="1"/>
  <c r="P533" i="1" a="1"/>
  <c r="P533" i="1" s="1"/>
  <c r="Q533" i="1" s="1"/>
  <c r="P534" i="1" a="1"/>
  <c r="P534" i="1" s="1"/>
  <c r="Q534" i="1" s="1"/>
  <c r="P535" i="1" a="1"/>
  <c r="P535" i="1" s="1"/>
  <c r="Q535" i="1" s="1"/>
  <c r="P536" i="1" a="1"/>
  <c r="P536" i="1" s="1"/>
  <c r="Q536" i="1" s="1"/>
  <c r="P537" i="1" a="1"/>
  <c r="P537" i="1" s="1"/>
  <c r="Q537" i="1" s="1"/>
  <c r="P538" i="1" a="1"/>
  <c r="P538" i="1" s="1"/>
  <c r="Q538" i="1" s="1"/>
  <c r="P539" i="1" a="1"/>
  <c r="P539" i="1" s="1"/>
  <c r="Q539" i="1" s="1"/>
  <c r="P540" i="1" a="1"/>
  <c r="P540" i="1" s="1"/>
  <c r="Q540" i="1" s="1"/>
  <c r="P541" i="1" a="1"/>
  <c r="P541" i="1" s="1"/>
  <c r="Q541" i="1" s="1"/>
  <c r="P542" i="1" a="1"/>
  <c r="P542" i="1" s="1"/>
  <c r="Q542" i="1" s="1"/>
  <c r="P543" i="1" a="1"/>
  <c r="P543" i="1" s="1"/>
  <c r="Q543" i="1" s="1"/>
  <c r="P544" i="1" a="1"/>
  <c r="P544" i="1" s="1"/>
  <c r="Q544" i="1" s="1"/>
  <c r="P545" i="1" a="1"/>
  <c r="P545" i="1" s="1"/>
  <c r="Q545" i="1" s="1"/>
  <c r="P546" i="1" a="1"/>
  <c r="P546" i="1" s="1"/>
  <c r="Q546" i="1" s="1"/>
  <c r="P547" i="1" a="1"/>
  <c r="P547" i="1" s="1"/>
  <c r="Q547" i="1" s="1"/>
  <c r="P548" i="1" a="1"/>
  <c r="P548" i="1" s="1"/>
  <c r="Q548" i="1" s="1"/>
  <c r="P549" i="1" a="1"/>
  <c r="P549" i="1" s="1"/>
  <c r="Q549" i="1" s="1"/>
  <c r="P550" i="1" a="1"/>
  <c r="P550" i="1" s="1"/>
  <c r="Q550" i="1" s="1"/>
  <c r="P551" i="1" a="1"/>
  <c r="P551" i="1" s="1"/>
  <c r="Q551" i="1" s="1"/>
  <c r="P552" i="1" a="1"/>
  <c r="P552" i="1" s="1"/>
  <c r="Q552" i="1" s="1"/>
  <c r="P553" i="1" a="1"/>
  <c r="P553" i="1" s="1"/>
  <c r="Q553" i="1" s="1"/>
  <c r="P554" i="1" a="1"/>
  <c r="P554" i="1" s="1"/>
  <c r="Q554" i="1" s="1"/>
  <c r="P555" i="1" a="1"/>
  <c r="P555" i="1" s="1"/>
  <c r="Q555" i="1" s="1"/>
  <c r="P556" i="1" a="1"/>
  <c r="P556" i="1" s="1"/>
  <c r="Q556" i="1" s="1"/>
  <c r="P557" i="1" a="1"/>
  <c r="P557" i="1" s="1"/>
  <c r="Q557" i="1" s="1"/>
  <c r="P558" i="1" a="1"/>
  <c r="P558" i="1" s="1"/>
  <c r="Q558" i="1" s="1"/>
  <c r="P559" i="1" a="1"/>
  <c r="P559" i="1" s="1"/>
  <c r="Q559" i="1" s="1"/>
  <c r="P560" i="1" a="1"/>
  <c r="P560" i="1" s="1"/>
  <c r="Q560" i="1" s="1"/>
  <c r="P561" i="1" a="1"/>
  <c r="P561" i="1" s="1"/>
  <c r="Q561" i="1" s="1"/>
  <c r="P562" i="1" a="1"/>
  <c r="P562" i="1" s="1"/>
  <c r="Q562" i="1" s="1"/>
  <c r="P563" i="1" a="1"/>
  <c r="P563" i="1" s="1"/>
  <c r="Q563" i="1" s="1"/>
  <c r="P564" i="1" a="1"/>
  <c r="P564" i="1" s="1"/>
  <c r="Q564" i="1" s="1"/>
  <c r="P565" i="1" a="1"/>
  <c r="P565" i="1" s="1"/>
  <c r="Q565" i="1" s="1"/>
  <c r="P566" i="1" a="1"/>
  <c r="P566" i="1" s="1"/>
  <c r="Q566" i="1" s="1"/>
  <c r="P567" i="1" a="1"/>
  <c r="P567" i="1" s="1"/>
  <c r="Q567" i="1" s="1"/>
  <c r="P568" i="1" a="1"/>
  <c r="P568" i="1" s="1"/>
  <c r="Q568" i="1" s="1"/>
  <c r="P569" i="1" a="1"/>
  <c r="P569" i="1" s="1"/>
  <c r="Q569" i="1" s="1"/>
  <c r="P570" i="1" a="1"/>
  <c r="P570" i="1" s="1"/>
  <c r="Q570" i="1" s="1"/>
  <c r="P571" i="1" a="1"/>
  <c r="P571" i="1" s="1"/>
  <c r="Q571" i="1" s="1"/>
  <c r="P572" i="1" a="1"/>
  <c r="P572" i="1" s="1"/>
  <c r="Q572" i="1" s="1"/>
  <c r="P573" i="1" a="1"/>
  <c r="P573" i="1" s="1"/>
  <c r="Q573" i="1" s="1"/>
  <c r="P574" i="1" a="1"/>
  <c r="P574" i="1" s="1"/>
  <c r="Q574" i="1" s="1"/>
  <c r="P575" i="1" a="1"/>
  <c r="P575" i="1" s="1"/>
  <c r="Q575" i="1" s="1"/>
  <c r="P576" i="1" a="1"/>
  <c r="P576" i="1" s="1"/>
  <c r="Q576" i="1" s="1"/>
  <c r="P577" i="1" a="1"/>
  <c r="P577" i="1" s="1"/>
  <c r="Q577" i="1" s="1"/>
  <c r="P578" i="1" a="1"/>
  <c r="P578" i="1" s="1"/>
  <c r="Q578" i="1" s="1"/>
  <c r="P579" i="1" a="1"/>
  <c r="P579" i="1" s="1"/>
  <c r="Q579" i="1" s="1"/>
  <c r="P580" i="1" a="1"/>
  <c r="P580" i="1" s="1"/>
  <c r="Q580" i="1" s="1"/>
  <c r="P581" i="1" a="1"/>
  <c r="P581" i="1" s="1"/>
  <c r="Q581" i="1" s="1"/>
  <c r="P582" i="1" a="1"/>
  <c r="P582" i="1" s="1"/>
  <c r="Q582" i="1" s="1"/>
  <c r="P583" i="1" a="1"/>
  <c r="P583" i="1" s="1"/>
  <c r="Q583" i="1" s="1"/>
  <c r="P584" i="1" a="1"/>
  <c r="P584" i="1" s="1"/>
  <c r="Q584" i="1" s="1"/>
  <c r="P585" i="1" a="1"/>
  <c r="P585" i="1" s="1"/>
  <c r="Q585" i="1" s="1"/>
  <c r="P586" i="1" a="1"/>
  <c r="P586" i="1" s="1"/>
  <c r="Q586" i="1" s="1"/>
  <c r="P587" i="1" a="1"/>
  <c r="P587" i="1" s="1"/>
  <c r="Q587" i="1" s="1"/>
  <c r="P588" i="1" a="1"/>
  <c r="P588" i="1" s="1"/>
  <c r="Q588" i="1" s="1"/>
  <c r="P589" i="1" a="1"/>
  <c r="P589" i="1" s="1"/>
  <c r="Q589" i="1" s="1"/>
  <c r="P590" i="1" a="1"/>
  <c r="P590" i="1" s="1"/>
  <c r="Q590" i="1" s="1"/>
  <c r="P591" i="1" a="1"/>
  <c r="P591" i="1" s="1"/>
  <c r="Q591" i="1" s="1"/>
  <c r="P592" i="1" a="1"/>
  <c r="P592" i="1" s="1"/>
  <c r="Q592" i="1" s="1"/>
  <c r="P593" i="1" a="1"/>
  <c r="P593" i="1" s="1"/>
  <c r="Q593" i="1" s="1"/>
  <c r="P594" i="1" a="1"/>
  <c r="P594" i="1" s="1"/>
  <c r="Q594" i="1" s="1"/>
  <c r="P595" i="1" a="1"/>
  <c r="P595" i="1" s="1"/>
  <c r="Q595" i="1" s="1"/>
  <c r="P596" i="1" a="1"/>
  <c r="P596" i="1" s="1"/>
  <c r="Q596" i="1" s="1"/>
  <c r="P597" i="1" a="1"/>
  <c r="P597" i="1" s="1"/>
  <c r="Q597" i="1" s="1"/>
  <c r="P598" i="1" a="1"/>
  <c r="P598" i="1" s="1"/>
  <c r="Q598" i="1" s="1"/>
  <c r="P599" i="1" a="1"/>
  <c r="P599" i="1" s="1"/>
  <c r="Q599" i="1" s="1"/>
  <c r="P600" i="1" a="1"/>
  <c r="P600" i="1" s="1"/>
  <c r="Q600" i="1" s="1"/>
  <c r="P601" i="1" a="1"/>
  <c r="P601" i="1" s="1"/>
  <c r="Q601" i="1" s="1"/>
  <c r="P602" i="1" a="1"/>
  <c r="P602" i="1" s="1"/>
  <c r="Q602" i="1" s="1"/>
  <c r="P603" i="1" a="1"/>
  <c r="P603" i="1" s="1"/>
  <c r="Q603" i="1" s="1"/>
  <c r="P604" i="1" a="1"/>
  <c r="P604" i="1" s="1"/>
  <c r="Q604" i="1" s="1"/>
  <c r="P605" i="1" a="1"/>
  <c r="P605" i="1" s="1"/>
  <c r="Q605" i="1" s="1"/>
  <c r="P606" i="1" a="1"/>
  <c r="P606" i="1" s="1"/>
  <c r="Q606" i="1" s="1"/>
  <c r="P607" i="1" a="1"/>
  <c r="P607" i="1" s="1"/>
  <c r="Q607" i="1" s="1"/>
  <c r="P608" i="1" a="1"/>
  <c r="P608" i="1" s="1"/>
  <c r="Q608" i="1" s="1"/>
  <c r="P609" i="1" a="1"/>
  <c r="P609" i="1" s="1"/>
  <c r="Q609" i="1" s="1"/>
  <c r="P610" i="1" a="1"/>
  <c r="P610" i="1" s="1"/>
  <c r="Q610" i="1" s="1"/>
  <c r="P611" i="1" a="1"/>
  <c r="P611" i="1" s="1"/>
  <c r="Q611" i="1" s="1"/>
  <c r="P612" i="1" a="1"/>
  <c r="P612" i="1" s="1"/>
  <c r="Q612" i="1" s="1"/>
  <c r="P613" i="1" a="1"/>
  <c r="P613" i="1" s="1"/>
  <c r="Q613" i="1" s="1"/>
  <c r="P614" i="1" a="1"/>
  <c r="P614" i="1" s="1"/>
  <c r="Q614" i="1" s="1"/>
  <c r="P615" i="1" a="1"/>
  <c r="P615" i="1" s="1"/>
  <c r="Q615" i="1" s="1"/>
  <c r="P616" i="1" a="1"/>
  <c r="P616" i="1" s="1"/>
  <c r="Q616" i="1" s="1"/>
  <c r="P617" i="1" a="1"/>
  <c r="P617" i="1" s="1"/>
  <c r="Q617" i="1" s="1"/>
  <c r="P618" i="1" a="1"/>
  <c r="P618" i="1" s="1"/>
  <c r="Q618" i="1" s="1"/>
  <c r="P619" i="1" a="1"/>
  <c r="P619" i="1" s="1"/>
  <c r="Q619" i="1" s="1"/>
  <c r="P620" i="1" a="1"/>
  <c r="P620" i="1" s="1"/>
  <c r="Q620" i="1" s="1"/>
  <c r="P621" i="1" a="1"/>
  <c r="P621" i="1" s="1"/>
  <c r="Q621" i="1" s="1"/>
  <c r="P622" i="1" a="1"/>
  <c r="P622" i="1" s="1"/>
  <c r="Q622" i="1" s="1"/>
  <c r="P623" i="1" a="1"/>
  <c r="P623" i="1" s="1"/>
  <c r="Q623" i="1" s="1"/>
  <c r="P624" i="1" a="1"/>
  <c r="P624" i="1" s="1"/>
  <c r="Q624" i="1" s="1"/>
  <c r="P625" i="1" a="1"/>
  <c r="P625" i="1" s="1"/>
  <c r="Q625" i="1" s="1"/>
  <c r="P626" i="1" a="1"/>
  <c r="P626" i="1" s="1"/>
  <c r="Q626" i="1" s="1"/>
  <c r="P627" i="1" a="1"/>
  <c r="P627" i="1" s="1"/>
  <c r="Q627" i="1" s="1"/>
  <c r="P628" i="1" a="1"/>
  <c r="P628" i="1" s="1"/>
  <c r="Q628" i="1" s="1"/>
  <c r="P629" i="1" a="1"/>
  <c r="P629" i="1" s="1"/>
  <c r="Q629" i="1" s="1"/>
  <c r="P630" i="1" a="1"/>
  <c r="P630" i="1" s="1"/>
  <c r="Q630" i="1" s="1"/>
  <c r="P631" i="1" a="1"/>
  <c r="P631" i="1" s="1"/>
  <c r="Q631" i="1" s="1"/>
  <c r="P632" i="1" a="1"/>
  <c r="P632" i="1" s="1"/>
  <c r="Q632" i="1" s="1"/>
  <c r="P633" i="1" a="1"/>
  <c r="P633" i="1" s="1"/>
  <c r="Q633" i="1" s="1"/>
  <c r="P634" i="1" a="1"/>
  <c r="P634" i="1" s="1"/>
  <c r="Q634" i="1" s="1"/>
  <c r="P635" i="1" a="1"/>
  <c r="P635" i="1" s="1"/>
  <c r="Q635" i="1" s="1"/>
  <c r="P636" i="1" a="1"/>
  <c r="P636" i="1" s="1"/>
  <c r="Q636" i="1" s="1"/>
  <c r="P637" i="1" a="1"/>
  <c r="P637" i="1" s="1"/>
  <c r="Q637" i="1" s="1"/>
  <c r="P638" i="1" a="1"/>
  <c r="P638" i="1" s="1"/>
  <c r="Q638" i="1" s="1"/>
  <c r="P639" i="1" a="1"/>
  <c r="P639" i="1" s="1"/>
  <c r="Q639" i="1" s="1"/>
  <c r="P640" i="1" a="1"/>
  <c r="P640" i="1" s="1"/>
  <c r="Q640" i="1" s="1"/>
  <c r="P641" i="1" a="1"/>
  <c r="P641" i="1" s="1"/>
  <c r="Q641" i="1" s="1"/>
  <c r="P642" i="1" a="1"/>
  <c r="P642" i="1" s="1"/>
  <c r="Q642" i="1" s="1"/>
  <c r="P643" i="1" a="1"/>
  <c r="P643" i="1" s="1"/>
  <c r="Q643" i="1" s="1"/>
  <c r="P644" i="1" a="1"/>
  <c r="P644" i="1" s="1"/>
  <c r="Q644" i="1" s="1"/>
  <c r="P645" i="1" a="1"/>
  <c r="P645" i="1" s="1"/>
  <c r="Q645" i="1" s="1"/>
  <c r="P646" i="1" a="1"/>
  <c r="P646" i="1" s="1"/>
  <c r="Q646" i="1" s="1"/>
  <c r="P647" i="1" a="1"/>
  <c r="P647" i="1" s="1"/>
  <c r="Q647" i="1" s="1"/>
  <c r="P648" i="1" a="1"/>
  <c r="P648" i="1" s="1"/>
  <c r="Q648" i="1" s="1"/>
  <c r="P649" i="1" a="1"/>
  <c r="P649" i="1" s="1"/>
  <c r="Q649" i="1" s="1"/>
  <c r="P650" i="1" a="1"/>
  <c r="P650" i="1" s="1"/>
  <c r="Q650" i="1" s="1"/>
  <c r="P651" i="1" a="1"/>
  <c r="P651" i="1" s="1"/>
  <c r="Q651" i="1" s="1"/>
  <c r="P652" i="1" a="1"/>
  <c r="P652" i="1" s="1"/>
  <c r="Q652" i="1" s="1"/>
  <c r="P653" i="1" a="1"/>
  <c r="P653" i="1" s="1"/>
  <c r="Q653" i="1" s="1"/>
  <c r="P654" i="1" a="1"/>
  <c r="P654" i="1" s="1"/>
  <c r="Q654" i="1" s="1"/>
  <c r="P655" i="1" a="1"/>
  <c r="P655" i="1" s="1"/>
  <c r="Q655" i="1" s="1"/>
  <c r="P656" i="1" a="1"/>
  <c r="P656" i="1" s="1"/>
  <c r="Q656" i="1" s="1"/>
  <c r="P657" i="1" a="1"/>
  <c r="P657" i="1" s="1"/>
  <c r="Q657" i="1" s="1"/>
  <c r="P658" i="1" a="1"/>
  <c r="P658" i="1" s="1"/>
  <c r="Q658" i="1" s="1"/>
  <c r="P659" i="1" a="1"/>
  <c r="P659" i="1" s="1"/>
  <c r="Q659" i="1" s="1"/>
  <c r="P660" i="1" a="1"/>
  <c r="P660" i="1" s="1"/>
  <c r="Q660" i="1" s="1"/>
  <c r="P661" i="1" a="1"/>
  <c r="P661" i="1" s="1"/>
  <c r="Q661" i="1" s="1"/>
  <c r="P662" i="1" a="1"/>
  <c r="P662" i="1" s="1"/>
  <c r="Q662" i="1" s="1"/>
  <c r="P663" i="1" a="1"/>
  <c r="P663" i="1" s="1"/>
  <c r="Q663" i="1" s="1"/>
  <c r="P664" i="1" a="1"/>
  <c r="P664" i="1" s="1"/>
  <c r="Q664" i="1" s="1"/>
  <c r="P665" i="1" a="1"/>
  <c r="P665" i="1" s="1"/>
  <c r="Q665" i="1" s="1"/>
  <c r="P666" i="1" a="1"/>
  <c r="P666" i="1" s="1"/>
  <c r="Q666" i="1" s="1"/>
  <c r="P667" i="1" a="1"/>
  <c r="P667" i="1" s="1"/>
  <c r="Q667" i="1" s="1"/>
  <c r="P668" i="1" a="1"/>
  <c r="P668" i="1" s="1"/>
  <c r="Q668" i="1" s="1"/>
  <c r="P669" i="1" a="1"/>
  <c r="P669" i="1" s="1"/>
  <c r="Q669" i="1" s="1"/>
  <c r="P670" i="1" a="1"/>
  <c r="P670" i="1" s="1"/>
  <c r="Q670" i="1" s="1"/>
  <c r="P671" i="1" a="1"/>
  <c r="P671" i="1" s="1"/>
  <c r="Q671" i="1" s="1"/>
  <c r="P672" i="1" a="1"/>
  <c r="P672" i="1" s="1"/>
  <c r="Q672" i="1" s="1"/>
  <c r="P673" i="1" a="1"/>
  <c r="P673" i="1" s="1"/>
  <c r="Q673" i="1" s="1"/>
  <c r="P674" i="1" a="1"/>
  <c r="P674" i="1" s="1"/>
  <c r="Q674" i="1" s="1"/>
  <c r="P675" i="1" a="1"/>
  <c r="P675" i="1" s="1"/>
  <c r="Q675" i="1" s="1"/>
  <c r="P676" i="1" a="1"/>
  <c r="P676" i="1" s="1"/>
  <c r="Q676" i="1" s="1"/>
  <c r="P677" i="1" a="1"/>
  <c r="P677" i="1" s="1"/>
  <c r="Q677" i="1" s="1"/>
  <c r="P678" i="1" a="1"/>
  <c r="P678" i="1" s="1"/>
  <c r="Q678" i="1" s="1"/>
  <c r="P679" i="1" a="1"/>
  <c r="P679" i="1" s="1"/>
  <c r="Q679" i="1" s="1"/>
  <c r="P680" i="1" a="1"/>
  <c r="P680" i="1" s="1"/>
  <c r="Q680" i="1" s="1"/>
  <c r="P681" i="1" a="1"/>
  <c r="P681" i="1" s="1"/>
  <c r="Q681" i="1" s="1"/>
  <c r="P682" i="1" a="1"/>
  <c r="P682" i="1" s="1"/>
  <c r="Q682" i="1" s="1"/>
  <c r="P683" i="1" a="1"/>
  <c r="P683" i="1" s="1"/>
  <c r="Q683" i="1" s="1"/>
  <c r="P684" i="1" a="1"/>
  <c r="P684" i="1" s="1"/>
  <c r="Q684" i="1" s="1"/>
  <c r="P685" i="1" a="1"/>
  <c r="P685" i="1" s="1"/>
  <c r="Q685" i="1" s="1"/>
  <c r="P686" i="1" a="1"/>
  <c r="P686" i="1" s="1"/>
  <c r="Q686" i="1" s="1"/>
  <c r="P687" i="1" a="1"/>
  <c r="P687" i="1" s="1"/>
  <c r="Q687" i="1" s="1"/>
  <c r="P688" i="1" a="1"/>
  <c r="P688" i="1" s="1"/>
  <c r="Q688" i="1" s="1"/>
  <c r="P689" i="1" a="1"/>
  <c r="P689" i="1" s="1"/>
  <c r="Q689" i="1" s="1"/>
  <c r="P690" i="1" a="1"/>
  <c r="P690" i="1" s="1"/>
  <c r="Q690" i="1" s="1"/>
  <c r="P691" i="1" a="1"/>
  <c r="P691" i="1" s="1"/>
  <c r="Q691" i="1" s="1"/>
  <c r="P692" i="1" a="1"/>
  <c r="P692" i="1" s="1"/>
  <c r="Q692" i="1" s="1"/>
  <c r="P693" i="1" a="1"/>
  <c r="P693" i="1" s="1"/>
  <c r="Q693" i="1" s="1"/>
  <c r="P694" i="1" a="1"/>
  <c r="P694" i="1" s="1"/>
  <c r="Q694" i="1" s="1"/>
  <c r="P695" i="1" a="1"/>
  <c r="P695" i="1" s="1"/>
  <c r="Q695" i="1" s="1"/>
  <c r="P696" i="1" a="1"/>
  <c r="P696" i="1" s="1"/>
  <c r="Q696" i="1" s="1"/>
  <c r="P697" i="1" a="1"/>
  <c r="P697" i="1" s="1"/>
  <c r="Q697" i="1" s="1"/>
  <c r="P698" i="1" a="1"/>
  <c r="P698" i="1" s="1"/>
  <c r="Q698" i="1" s="1"/>
  <c r="P699" i="1" a="1"/>
  <c r="P699" i="1" s="1"/>
  <c r="Q699" i="1" s="1"/>
  <c r="P700" i="1" a="1"/>
  <c r="P700" i="1" s="1"/>
  <c r="Q700" i="1" s="1"/>
  <c r="P701" i="1" a="1"/>
  <c r="P701" i="1" s="1"/>
  <c r="Q701" i="1" s="1"/>
  <c r="P702" i="1" a="1"/>
  <c r="P702" i="1" s="1"/>
  <c r="Q702" i="1" s="1"/>
  <c r="P703" i="1" a="1"/>
  <c r="P703" i="1" s="1"/>
  <c r="Q703" i="1" s="1"/>
  <c r="P704" i="1" a="1"/>
  <c r="P704" i="1" s="1"/>
  <c r="Q704" i="1" s="1"/>
  <c r="P705" i="1" a="1"/>
  <c r="P705" i="1" s="1"/>
  <c r="Q705" i="1" s="1"/>
  <c r="P706" i="1" a="1"/>
  <c r="P706" i="1" s="1"/>
  <c r="Q706" i="1" s="1"/>
  <c r="P707" i="1" a="1"/>
  <c r="P707" i="1" s="1"/>
  <c r="Q707" i="1" s="1"/>
  <c r="P708" i="1" a="1"/>
  <c r="P708" i="1" s="1"/>
  <c r="Q708" i="1" s="1"/>
  <c r="P709" i="1" a="1"/>
  <c r="P709" i="1" s="1"/>
  <c r="Q709" i="1" s="1"/>
  <c r="P710" i="1" a="1"/>
  <c r="P710" i="1" s="1"/>
  <c r="Q710" i="1" s="1"/>
  <c r="P711" i="1" a="1"/>
  <c r="P711" i="1" s="1"/>
  <c r="Q711" i="1" s="1"/>
  <c r="P712" i="1" a="1"/>
  <c r="P712" i="1" s="1"/>
  <c r="Q712" i="1" s="1"/>
  <c r="P713" i="1" a="1"/>
  <c r="P713" i="1" s="1"/>
  <c r="Q713" i="1" s="1"/>
  <c r="P714" i="1" a="1"/>
  <c r="P714" i="1" s="1"/>
  <c r="Q714" i="1" s="1"/>
  <c r="P715" i="1" a="1"/>
  <c r="P715" i="1" s="1"/>
  <c r="Q715" i="1" s="1"/>
  <c r="P716" i="1" a="1"/>
  <c r="P716" i="1" s="1"/>
  <c r="Q716" i="1" s="1"/>
  <c r="P717" i="1" a="1"/>
  <c r="P717" i="1" s="1"/>
  <c r="Q717" i="1" s="1"/>
  <c r="P718" i="1" a="1"/>
  <c r="P718" i="1" s="1"/>
  <c r="Q718" i="1" s="1"/>
  <c r="P719" i="1" a="1"/>
  <c r="P719" i="1" s="1"/>
  <c r="Q719" i="1" s="1"/>
  <c r="P720" i="1" a="1"/>
  <c r="P720" i="1" s="1"/>
  <c r="Q720" i="1" s="1"/>
  <c r="P721" i="1" a="1"/>
  <c r="P721" i="1" s="1"/>
  <c r="Q721" i="1" s="1"/>
  <c r="P722" i="1" a="1"/>
  <c r="P722" i="1" s="1"/>
  <c r="Q722" i="1" s="1"/>
  <c r="P723" i="1" a="1"/>
  <c r="P723" i="1" s="1"/>
  <c r="Q723" i="1" s="1"/>
  <c r="P724" i="1" a="1"/>
  <c r="P724" i="1" s="1"/>
  <c r="Q724" i="1" s="1"/>
  <c r="P725" i="1" a="1"/>
  <c r="P725" i="1" s="1"/>
  <c r="Q725" i="1" s="1"/>
  <c r="P726" i="1" a="1"/>
  <c r="P726" i="1" s="1"/>
  <c r="Q726" i="1" s="1"/>
  <c r="P727" i="1" a="1"/>
  <c r="P727" i="1" s="1"/>
  <c r="Q727" i="1" s="1"/>
  <c r="P728" i="1" a="1"/>
  <c r="P728" i="1" s="1"/>
  <c r="Q728" i="1" s="1"/>
  <c r="P729" i="1" a="1"/>
  <c r="P729" i="1" s="1"/>
  <c r="Q729" i="1" s="1"/>
  <c r="P730" i="1" a="1"/>
  <c r="P730" i="1" s="1"/>
  <c r="Q730" i="1" s="1"/>
  <c r="P731" i="1" a="1"/>
  <c r="P731" i="1" s="1"/>
  <c r="Q731" i="1" s="1"/>
  <c r="P732" i="1" a="1"/>
  <c r="P732" i="1" s="1"/>
  <c r="Q732" i="1" s="1"/>
  <c r="P733" i="1" a="1"/>
  <c r="P733" i="1" s="1"/>
  <c r="Q733" i="1" s="1"/>
  <c r="P734" i="1" a="1"/>
  <c r="P734" i="1" s="1"/>
  <c r="Q734" i="1" s="1"/>
  <c r="P735" i="1" a="1"/>
  <c r="P735" i="1" s="1"/>
  <c r="Q735" i="1" s="1"/>
  <c r="P736" i="1" a="1"/>
  <c r="P736" i="1" s="1"/>
  <c r="Q736" i="1" s="1"/>
  <c r="P737" i="1" a="1"/>
  <c r="P737" i="1" s="1"/>
  <c r="Q737" i="1" s="1"/>
  <c r="P738" i="1" a="1"/>
  <c r="P738" i="1" s="1"/>
  <c r="Q738" i="1" s="1"/>
  <c r="P739" i="1" a="1"/>
  <c r="P739" i="1" s="1"/>
  <c r="Q739" i="1" s="1"/>
  <c r="P740" i="1" a="1"/>
  <c r="P740" i="1" s="1"/>
  <c r="Q740" i="1" s="1"/>
  <c r="P741" i="1" a="1"/>
  <c r="P741" i="1" s="1"/>
  <c r="Q741" i="1" s="1"/>
  <c r="P742" i="1" a="1"/>
  <c r="P742" i="1" s="1"/>
  <c r="Q742" i="1" s="1"/>
  <c r="P743" i="1" a="1"/>
  <c r="P743" i="1" s="1"/>
  <c r="Q743" i="1" s="1"/>
  <c r="P744" i="1" a="1"/>
  <c r="P744" i="1" s="1"/>
  <c r="Q744" i="1" s="1"/>
  <c r="P745" i="1" a="1"/>
  <c r="P745" i="1" s="1"/>
  <c r="Q745" i="1" s="1"/>
  <c r="P746" i="1" a="1"/>
  <c r="P746" i="1" s="1"/>
  <c r="Q746" i="1" s="1"/>
  <c r="P747" i="1" a="1"/>
  <c r="P747" i="1" s="1"/>
  <c r="Q747" i="1" s="1"/>
  <c r="P748" i="1" a="1"/>
  <c r="P748" i="1" s="1"/>
  <c r="Q748" i="1" s="1"/>
  <c r="P749" i="1" a="1"/>
  <c r="P749" i="1" s="1"/>
  <c r="Q749" i="1" s="1"/>
  <c r="P750" i="1" a="1"/>
  <c r="P750" i="1" s="1"/>
  <c r="Q750" i="1" s="1"/>
  <c r="P751" i="1" a="1"/>
  <c r="P751" i="1" s="1"/>
  <c r="Q751" i="1" s="1"/>
  <c r="P752" i="1" a="1"/>
  <c r="P752" i="1" s="1"/>
  <c r="Q752" i="1" s="1"/>
  <c r="P753" i="1" a="1"/>
  <c r="P753" i="1" s="1"/>
  <c r="Q753" i="1" s="1"/>
  <c r="P754" i="1" a="1"/>
  <c r="P754" i="1" s="1"/>
  <c r="Q754" i="1" s="1"/>
  <c r="P755" i="1" a="1"/>
  <c r="P755" i="1" s="1"/>
  <c r="Q755" i="1" s="1"/>
  <c r="P756" i="1" a="1"/>
  <c r="P756" i="1" s="1"/>
  <c r="Q756" i="1" s="1"/>
  <c r="P757" i="1" a="1"/>
  <c r="P757" i="1" s="1"/>
  <c r="Q757" i="1" s="1"/>
  <c r="P758" i="1" a="1"/>
  <c r="P758" i="1" s="1"/>
  <c r="Q758" i="1" s="1"/>
  <c r="P759" i="1" a="1"/>
  <c r="P759" i="1" s="1"/>
  <c r="Q759" i="1" s="1"/>
  <c r="P760" i="1" a="1"/>
  <c r="P760" i="1" s="1"/>
  <c r="Q760" i="1" s="1"/>
  <c r="P761" i="1" a="1"/>
  <c r="P761" i="1" s="1"/>
  <c r="Q761" i="1" s="1"/>
  <c r="P762" i="1" a="1"/>
  <c r="P762" i="1" s="1"/>
  <c r="Q762" i="1" s="1"/>
  <c r="P763" i="1" a="1"/>
  <c r="P763" i="1" s="1"/>
  <c r="Q763" i="1" s="1"/>
  <c r="P764" i="1" a="1"/>
  <c r="P764" i="1" s="1"/>
  <c r="Q764" i="1" s="1"/>
  <c r="P765" i="1" a="1"/>
  <c r="P765" i="1" s="1"/>
  <c r="Q765" i="1" s="1"/>
  <c r="P766" i="1" a="1"/>
  <c r="P766" i="1" s="1"/>
  <c r="Q766" i="1" s="1"/>
  <c r="P767" i="1" a="1"/>
  <c r="P767" i="1" s="1"/>
  <c r="Q767" i="1" s="1"/>
  <c r="P768" i="1" a="1"/>
  <c r="P768" i="1" s="1"/>
  <c r="Q768" i="1" s="1"/>
  <c r="P769" i="1" a="1"/>
  <c r="P769" i="1" s="1"/>
  <c r="Q769" i="1" s="1"/>
  <c r="P770" i="1" a="1"/>
  <c r="P770" i="1" s="1"/>
  <c r="Q770" i="1" s="1"/>
  <c r="P771" i="1" a="1"/>
  <c r="P771" i="1" s="1"/>
  <c r="Q771" i="1" s="1"/>
  <c r="P772" i="1" a="1"/>
  <c r="P772" i="1" s="1"/>
  <c r="Q772" i="1" s="1"/>
  <c r="P773" i="1" a="1"/>
  <c r="P773" i="1" s="1"/>
  <c r="Q773" i="1" s="1"/>
  <c r="P774" i="1" a="1"/>
  <c r="P774" i="1" s="1"/>
  <c r="Q774" i="1" s="1"/>
  <c r="P775" i="1" a="1"/>
  <c r="P775" i="1" s="1"/>
  <c r="Q775" i="1" s="1"/>
  <c r="P776" i="1" a="1"/>
  <c r="P776" i="1" s="1"/>
  <c r="Q776" i="1" s="1"/>
  <c r="P777" i="1" a="1"/>
  <c r="P777" i="1" s="1"/>
  <c r="Q777" i="1" s="1"/>
  <c r="P778" i="1" a="1"/>
  <c r="P778" i="1" s="1"/>
  <c r="Q778" i="1" s="1"/>
  <c r="P779" i="1" a="1"/>
  <c r="P779" i="1" s="1"/>
  <c r="Q779" i="1" s="1"/>
  <c r="P780" i="1" a="1"/>
  <c r="P780" i="1" s="1"/>
  <c r="Q780" i="1" s="1"/>
  <c r="P781" i="1" a="1"/>
  <c r="P781" i="1" s="1"/>
  <c r="Q781" i="1" s="1"/>
  <c r="P782" i="1" a="1"/>
  <c r="P782" i="1" s="1"/>
  <c r="Q782" i="1" s="1"/>
  <c r="P783" i="1" a="1"/>
  <c r="P783" i="1" s="1"/>
  <c r="Q783" i="1" s="1"/>
  <c r="P784" i="1" a="1"/>
  <c r="P784" i="1" s="1"/>
  <c r="Q784" i="1" s="1"/>
  <c r="P785" i="1" a="1"/>
  <c r="P785" i="1" s="1"/>
  <c r="Q785" i="1" s="1"/>
  <c r="P786" i="1" a="1"/>
  <c r="P786" i="1" s="1"/>
  <c r="Q786" i="1" s="1"/>
  <c r="P787" i="1" a="1"/>
  <c r="P787" i="1" s="1"/>
  <c r="Q787" i="1" s="1"/>
  <c r="P788" i="1" a="1"/>
  <c r="P788" i="1" s="1"/>
  <c r="Q788" i="1" s="1"/>
  <c r="P789" i="1" a="1"/>
  <c r="P789" i="1" s="1"/>
  <c r="Q789" i="1" s="1"/>
  <c r="P790" i="1" a="1"/>
  <c r="P790" i="1" s="1"/>
  <c r="Q790" i="1" s="1"/>
  <c r="P791" i="1" a="1"/>
  <c r="P791" i="1" s="1"/>
  <c r="Q791" i="1" s="1"/>
  <c r="P792" i="1" a="1"/>
  <c r="P792" i="1" s="1"/>
  <c r="Q792" i="1" s="1"/>
  <c r="P793" i="1" a="1"/>
  <c r="P793" i="1" s="1"/>
  <c r="Q793" i="1" s="1"/>
  <c r="P794" i="1" a="1"/>
  <c r="P794" i="1" s="1"/>
  <c r="Q794" i="1" s="1"/>
  <c r="P795" i="1" a="1"/>
  <c r="P795" i="1" s="1"/>
  <c r="Q795" i="1" s="1"/>
  <c r="P796" i="1" a="1"/>
  <c r="P796" i="1" s="1"/>
  <c r="Q796" i="1" s="1"/>
  <c r="P797" i="1" a="1"/>
  <c r="P797" i="1" s="1"/>
  <c r="Q797" i="1" s="1"/>
  <c r="P798" i="1" a="1"/>
  <c r="P798" i="1" s="1"/>
  <c r="Q798" i="1" s="1"/>
  <c r="P799" i="1" a="1"/>
  <c r="P799" i="1" s="1"/>
  <c r="Q799" i="1" s="1"/>
  <c r="P800" i="1" a="1"/>
  <c r="P800" i="1" s="1"/>
  <c r="Q800" i="1" s="1"/>
  <c r="P801" i="1" a="1"/>
  <c r="P801" i="1" s="1"/>
  <c r="Q801" i="1" s="1"/>
  <c r="P802" i="1" a="1"/>
  <c r="P802" i="1" s="1"/>
  <c r="Q802" i="1" s="1"/>
  <c r="P803" i="1" a="1"/>
  <c r="P803" i="1" s="1"/>
  <c r="Q803" i="1" s="1"/>
  <c r="P804" i="1" a="1"/>
  <c r="P804" i="1" s="1"/>
  <c r="Q804" i="1" s="1"/>
  <c r="P805" i="1" a="1"/>
  <c r="P805" i="1" s="1"/>
  <c r="Q805" i="1" s="1"/>
  <c r="P806" i="1" a="1"/>
  <c r="P806" i="1" s="1"/>
  <c r="Q806" i="1" s="1"/>
  <c r="P807" i="1" a="1"/>
  <c r="P807" i="1" s="1"/>
  <c r="Q807" i="1" s="1"/>
  <c r="P808" i="1" a="1"/>
  <c r="P808" i="1" s="1"/>
  <c r="Q808" i="1" s="1"/>
  <c r="P809" i="1" a="1"/>
  <c r="P809" i="1" s="1"/>
  <c r="Q809" i="1" s="1"/>
  <c r="P810" i="1" a="1"/>
  <c r="P810" i="1" s="1"/>
  <c r="Q810" i="1" s="1"/>
  <c r="P811" i="1" a="1"/>
  <c r="P811" i="1" s="1"/>
  <c r="Q811" i="1" s="1"/>
  <c r="P812" i="1" a="1"/>
  <c r="P812" i="1" s="1"/>
  <c r="Q812" i="1" s="1"/>
  <c r="P813" i="1" a="1"/>
  <c r="P813" i="1" s="1"/>
  <c r="Q813" i="1" s="1"/>
  <c r="P814" i="1" a="1"/>
  <c r="P814" i="1" s="1"/>
  <c r="Q814" i="1" s="1"/>
  <c r="P815" i="1" a="1"/>
  <c r="P815" i="1" s="1"/>
  <c r="Q815" i="1" s="1"/>
  <c r="P816" i="1" a="1"/>
  <c r="P816" i="1" s="1"/>
  <c r="Q816" i="1" s="1"/>
  <c r="P817" i="1" a="1"/>
  <c r="P817" i="1" s="1"/>
  <c r="Q817" i="1" s="1"/>
  <c r="P818" i="1" a="1"/>
  <c r="P818" i="1" s="1"/>
  <c r="Q818" i="1" s="1"/>
  <c r="P819" i="1" a="1"/>
  <c r="P819" i="1" s="1"/>
  <c r="Q819" i="1" s="1"/>
  <c r="P820" i="1" a="1"/>
  <c r="P820" i="1" s="1"/>
  <c r="Q820" i="1" s="1"/>
  <c r="P821" i="1" a="1"/>
  <c r="P821" i="1" s="1"/>
  <c r="Q821" i="1" s="1"/>
  <c r="P822" i="1" a="1"/>
  <c r="P822" i="1" s="1"/>
  <c r="Q822" i="1" s="1"/>
  <c r="P823" i="1" a="1"/>
  <c r="P823" i="1" s="1"/>
  <c r="Q823" i="1" s="1"/>
  <c r="P824" i="1" a="1"/>
  <c r="P824" i="1" s="1"/>
  <c r="Q824" i="1" s="1"/>
  <c r="P825" i="1" a="1"/>
  <c r="P825" i="1" s="1"/>
  <c r="Q825" i="1" s="1"/>
  <c r="P826" i="1" a="1"/>
  <c r="P826" i="1" s="1"/>
  <c r="Q826" i="1" s="1"/>
  <c r="P827" i="1" a="1"/>
  <c r="P827" i="1" s="1"/>
  <c r="Q827" i="1" s="1"/>
  <c r="P828" i="1" a="1"/>
  <c r="P828" i="1" s="1"/>
  <c r="Q828" i="1" s="1"/>
  <c r="P829" i="1" a="1"/>
  <c r="P829" i="1" s="1"/>
  <c r="Q829" i="1" s="1"/>
  <c r="P830" i="1" a="1"/>
  <c r="P830" i="1" s="1"/>
  <c r="Q830" i="1" s="1"/>
  <c r="P831" i="1" a="1"/>
  <c r="P831" i="1" s="1"/>
  <c r="Q831" i="1" s="1"/>
  <c r="P832" i="1" a="1"/>
  <c r="P832" i="1" s="1"/>
  <c r="Q832" i="1" s="1"/>
  <c r="P833" i="1" a="1"/>
  <c r="P833" i="1" s="1"/>
  <c r="Q833" i="1" s="1"/>
  <c r="P834" i="1" a="1"/>
  <c r="P834" i="1" s="1"/>
  <c r="Q834" i="1" s="1"/>
  <c r="P835" i="1" a="1"/>
  <c r="P835" i="1" s="1"/>
  <c r="Q835" i="1" s="1"/>
  <c r="P836" i="1" a="1"/>
  <c r="P836" i="1" s="1"/>
  <c r="Q836" i="1" s="1"/>
  <c r="P837" i="1" a="1"/>
  <c r="P837" i="1" s="1"/>
  <c r="Q837" i="1" s="1"/>
  <c r="P838" i="1" a="1"/>
  <c r="P838" i="1" s="1"/>
  <c r="Q838" i="1" s="1"/>
  <c r="P839" i="1" a="1"/>
  <c r="P839" i="1" s="1"/>
  <c r="Q839" i="1" s="1"/>
  <c r="P840" i="1" a="1"/>
  <c r="P840" i="1" s="1"/>
  <c r="Q840" i="1" s="1"/>
  <c r="P841" i="1" a="1"/>
  <c r="P841" i="1" s="1"/>
  <c r="Q841" i="1" s="1"/>
  <c r="P842" i="1" a="1"/>
  <c r="P842" i="1" s="1"/>
  <c r="Q842" i="1" s="1"/>
  <c r="P843" i="1" a="1"/>
  <c r="P843" i="1" s="1"/>
  <c r="Q843" i="1" s="1"/>
  <c r="P844" i="1" a="1"/>
  <c r="P844" i="1" s="1"/>
  <c r="Q844" i="1" s="1"/>
  <c r="P845" i="1" a="1"/>
  <c r="P845" i="1" s="1"/>
  <c r="Q845" i="1" s="1"/>
  <c r="P846" i="1" a="1"/>
  <c r="P846" i="1" s="1"/>
  <c r="Q846" i="1" s="1"/>
  <c r="P847" i="1" a="1"/>
  <c r="P847" i="1" s="1"/>
  <c r="Q847" i="1" s="1"/>
  <c r="P848" i="1" a="1"/>
  <c r="P848" i="1" s="1"/>
  <c r="Q848" i="1" s="1"/>
  <c r="P849" i="1" a="1"/>
  <c r="P849" i="1" s="1"/>
  <c r="Q849" i="1" s="1"/>
  <c r="P850" i="1" a="1"/>
  <c r="P850" i="1" s="1"/>
  <c r="Q850" i="1" s="1"/>
  <c r="P851" i="1" a="1"/>
  <c r="P851" i="1" s="1"/>
  <c r="Q851" i="1" s="1"/>
  <c r="P852" i="1" a="1"/>
  <c r="P852" i="1" s="1"/>
  <c r="Q852" i="1" s="1"/>
  <c r="P853" i="1" a="1"/>
  <c r="P853" i="1" s="1"/>
  <c r="Q853" i="1" s="1"/>
  <c r="P854" i="1" a="1"/>
  <c r="P854" i="1" s="1"/>
  <c r="Q854" i="1" s="1"/>
  <c r="P855" i="1" a="1"/>
  <c r="P855" i="1" s="1"/>
  <c r="Q855" i="1" s="1"/>
  <c r="P856" i="1" a="1"/>
  <c r="P856" i="1" s="1"/>
  <c r="Q856" i="1" s="1"/>
  <c r="P857" i="1" a="1"/>
  <c r="P857" i="1" s="1"/>
  <c r="Q857" i="1" s="1"/>
  <c r="P858" i="1" a="1"/>
  <c r="P858" i="1" s="1"/>
  <c r="Q858" i="1" s="1"/>
  <c r="P859" i="1" a="1"/>
  <c r="P859" i="1" s="1"/>
  <c r="Q859" i="1" s="1"/>
  <c r="P860" i="1" a="1"/>
  <c r="P860" i="1" s="1"/>
  <c r="Q860" i="1" s="1"/>
  <c r="P861" i="1" a="1"/>
  <c r="P861" i="1" s="1"/>
  <c r="Q861" i="1" s="1"/>
  <c r="P862" i="1" a="1"/>
  <c r="P862" i="1" s="1"/>
  <c r="Q862" i="1" s="1"/>
  <c r="P863" i="1" a="1"/>
  <c r="P863" i="1" s="1"/>
  <c r="Q863" i="1" s="1"/>
  <c r="P864" i="1" a="1"/>
  <c r="P864" i="1" s="1"/>
  <c r="Q864" i="1" s="1"/>
  <c r="P865" i="1" a="1"/>
  <c r="P865" i="1" s="1"/>
  <c r="Q865" i="1" s="1"/>
  <c r="P866" i="1" a="1"/>
  <c r="P866" i="1" s="1"/>
  <c r="Q866" i="1" s="1"/>
  <c r="P867" i="1" a="1"/>
  <c r="P867" i="1" s="1"/>
  <c r="Q867" i="1" s="1"/>
  <c r="P868" i="1" a="1"/>
  <c r="P868" i="1" s="1"/>
  <c r="Q868" i="1" s="1"/>
  <c r="P869" i="1" a="1"/>
  <c r="P869" i="1" s="1"/>
  <c r="Q869" i="1" s="1"/>
  <c r="P870" i="1" a="1"/>
  <c r="P870" i="1" s="1"/>
  <c r="Q870" i="1" s="1"/>
  <c r="P871" i="1" a="1"/>
  <c r="P871" i="1" s="1"/>
  <c r="Q871" i="1" s="1"/>
  <c r="P872" i="1" a="1"/>
  <c r="P872" i="1" s="1"/>
  <c r="Q872" i="1" s="1"/>
  <c r="P873" i="1" a="1"/>
  <c r="P873" i="1" s="1"/>
  <c r="Q873" i="1" s="1"/>
  <c r="P874" i="1" a="1"/>
  <c r="P874" i="1" s="1"/>
  <c r="Q874" i="1" s="1"/>
  <c r="P875" i="1" a="1"/>
  <c r="P875" i="1" s="1"/>
  <c r="Q875" i="1" s="1"/>
  <c r="P876" i="1" a="1"/>
  <c r="P876" i="1" s="1"/>
  <c r="Q876" i="1" s="1"/>
  <c r="P877" i="1" a="1"/>
  <c r="P877" i="1" s="1"/>
  <c r="Q877" i="1" s="1"/>
  <c r="P878" i="1" a="1"/>
  <c r="P878" i="1" s="1"/>
  <c r="Q878" i="1" s="1"/>
  <c r="P879" i="1" a="1"/>
  <c r="P879" i="1" s="1"/>
  <c r="Q879" i="1" s="1"/>
  <c r="P880" i="1" a="1"/>
  <c r="P880" i="1" s="1"/>
  <c r="Q880" i="1" s="1"/>
  <c r="P881" i="1" a="1"/>
  <c r="P881" i="1" s="1"/>
  <c r="Q881" i="1" s="1"/>
  <c r="P882" i="1" a="1"/>
  <c r="P882" i="1" s="1"/>
  <c r="Q882" i="1" s="1"/>
  <c r="P883" i="1" a="1"/>
  <c r="P883" i="1" s="1"/>
  <c r="Q883" i="1" s="1"/>
  <c r="P884" i="1" a="1"/>
  <c r="P884" i="1" s="1"/>
  <c r="Q884" i="1" s="1"/>
  <c r="P885" i="1" a="1"/>
  <c r="P885" i="1" s="1"/>
  <c r="Q885" i="1" s="1"/>
  <c r="P886" i="1" a="1"/>
  <c r="P886" i="1" s="1"/>
  <c r="Q886" i="1" s="1"/>
  <c r="P887" i="1" a="1"/>
  <c r="P887" i="1" s="1"/>
  <c r="Q887" i="1" s="1"/>
  <c r="P888" i="1" a="1"/>
  <c r="P888" i="1" s="1"/>
  <c r="Q888" i="1" s="1"/>
  <c r="P889" i="1" a="1"/>
  <c r="P889" i="1" s="1"/>
  <c r="Q889" i="1" s="1"/>
  <c r="P890" i="1" a="1"/>
  <c r="P890" i="1" s="1"/>
  <c r="Q890" i="1" s="1"/>
  <c r="P891" i="1" a="1"/>
  <c r="P891" i="1" s="1"/>
  <c r="Q891" i="1" s="1"/>
  <c r="P892" i="1" a="1"/>
  <c r="P892" i="1" s="1"/>
  <c r="Q892" i="1" s="1"/>
  <c r="P893" i="1" a="1"/>
  <c r="P893" i="1" s="1"/>
  <c r="Q893" i="1" s="1"/>
  <c r="P894" i="1" a="1"/>
  <c r="P894" i="1" s="1"/>
  <c r="Q894" i="1" s="1"/>
  <c r="P895" i="1" a="1"/>
  <c r="P895" i="1" s="1"/>
  <c r="Q895" i="1" s="1"/>
  <c r="P896" i="1" a="1"/>
  <c r="P896" i="1" s="1"/>
  <c r="Q896" i="1" s="1"/>
  <c r="P897" i="1" a="1"/>
  <c r="P897" i="1" s="1"/>
  <c r="Q897" i="1" s="1"/>
  <c r="P898" i="1" a="1"/>
  <c r="P898" i="1" s="1"/>
  <c r="Q898" i="1" s="1"/>
  <c r="P899" i="1" a="1"/>
  <c r="P899" i="1" s="1"/>
  <c r="Q899" i="1" s="1"/>
  <c r="P900" i="1" a="1"/>
  <c r="P900" i="1" s="1"/>
  <c r="Q900" i="1" s="1"/>
  <c r="P901" i="1" a="1"/>
  <c r="P901" i="1" s="1"/>
  <c r="Q901" i="1" s="1"/>
  <c r="P902" i="1" a="1"/>
  <c r="P902" i="1" s="1"/>
  <c r="Q902" i="1" s="1"/>
  <c r="P903" i="1" a="1"/>
  <c r="P903" i="1" s="1"/>
  <c r="Q903" i="1" s="1"/>
  <c r="P904" i="1" a="1"/>
  <c r="P904" i="1" s="1"/>
  <c r="Q904" i="1" s="1"/>
  <c r="P905" i="1" a="1"/>
  <c r="P905" i="1" s="1"/>
  <c r="Q905" i="1" s="1"/>
  <c r="P906" i="1" a="1"/>
  <c r="P906" i="1" s="1"/>
  <c r="Q906" i="1" s="1"/>
  <c r="P907" i="1" a="1"/>
  <c r="P907" i="1" s="1"/>
  <c r="Q907" i="1" s="1"/>
  <c r="P908" i="1" a="1"/>
  <c r="P908" i="1" s="1"/>
  <c r="Q908" i="1" s="1"/>
  <c r="P909" i="1" a="1"/>
  <c r="P909" i="1" s="1"/>
  <c r="Q909" i="1" s="1"/>
  <c r="P910" i="1" a="1"/>
  <c r="P910" i="1" s="1"/>
  <c r="Q910" i="1" s="1"/>
  <c r="P911" i="1" a="1"/>
  <c r="P911" i="1" s="1"/>
  <c r="Q911" i="1" s="1"/>
  <c r="P912" i="1" a="1"/>
  <c r="P912" i="1" s="1"/>
  <c r="Q912" i="1" s="1"/>
  <c r="P913" i="1" a="1"/>
  <c r="P913" i="1" s="1"/>
  <c r="Q913" i="1" s="1"/>
  <c r="P914" i="1" a="1"/>
  <c r="P914" i="1" s="1"/>
  <c r="Q914" i="1" s="1"/>
  <c r="P915" i="1" a="1"/>
  <c r="P915" i="1" s="1"/>
  <c r="Q915" i="1" s="1"/>
  <c r="P916" i="1" a="1"/>
  <c r="P916" i="1" s="1"/>
  <c r="Q916" i="1" s="1"/>
  <c r="P917" i="1" a="1"/>
  <c r="P917" i="1" s="1"/>
  <c r="Q917" i="1" s="1"/>
  <c r="P918" i="1" a="1"/>
  <c r="P918" i="1" s="1"/>
  <c r="Q918" i="1" s="1"/>
  <c r="P919" i="1" a="1"/>
  <c r="P919" i="1" s="1"/>
  <c r="Q919" i="1" s="1"/>
  <c r="P920" i="1" a="1"/>
  <c r="P920" i="1" s="1"/>
  <c r="Q920" i="1" s="1"/>
  <c r="P921" i="1" a="1"/>
  <c r="P921" i="1" s="1"/>
  <c r="Q921" i="1" s="1"/>
  <c r="P922" i="1" a="1"/>
  <c r="P922" i="1" s="1"/>
  <c r="Q922" i="1" s="1"/>
  <c r="P923" i="1" a="1"/>
  <c r="P923" i="1" s="1"/>
  <c r="Q923" i="1" s="1"/>
  <c r="P924" i="1" a="1"/>
  <c r="P924" i="1" s="1"/>
  <c r="Q924" i="1" s="1"/>
  <c r="P925" i="1" a="1"/>
  <c r="P925" i="1" s="1"/>
  <c r="Q925" i="1" s="1"/>
  <c r="P926" i="1" a="1"/>
  <c r="P926" i="1" s="1"/>
  <c r="Q926" i="1" s="1"/>
  <c r="P927" i="1" a="1"/>
  <c r="P927" i="1" s="1"/>
  <c r="Q927" i="1" s="1"/>
  <c r="P928" i="1" a="1"/>
  <c r="P928" i="1" s="1"/>
  <c r="Q928" i="1" s="1"/>
  <c r="P929" i="1" a="1"/>
  <c r="P929" i="1" s="1"/>
  <c r="Q929" i="1" s="1"/>
  <c r="P930" i="1" a="1"/>
  <c r="P930" i="1" s="1"/>
  <c r="Q930" i="1" s="1"/>
  <c r="P931" i="1" a="1"/>
  <c r="P931" i="1" s="1"/>
  <c r="Q931" i="1" s="1"/>
  <c r="P932" i="1" a="1"/>
  <c r="P932" i="1" s="1"/>
  <c r="Q932" i="1" s="1"/>
  <c r="P933" i="1" a="1"/>
  <c r="P933" i="1" s="1"/>
  <c r="Q933" i="1" s="1"/>
  <c r="P934" i="1" a="1"/>
  <c r="P934" i="1" s="1"/>
  <c r="Q934" i="1" s="1"/>
  <c r="P935" i="1" a="1"/>
  <c r="P935" i="1" s="1"/>
  <c r="Q935" i="1" s="1"/>
  <c r="P936" i="1" a="1"/>
  <c r="P936" i="1" s="1"/>
  <c r="Q936" i="1" s="1"/>
  <c r="P937" i="1" a="1"/>
  <c r="P937" i="1" s="1"/>
  <c r="Q937" i="1" s="1"/>
  <c r="P938" i="1" a="1"/>
  <c r="P938" i="1" s="1"/>
  <c r="Q938" i="1" s="1"/>
  <c r="P939" i="1" a="1"/>
  <c r="P939" i="1" s="1"/>
  <c r="Q939" i="1" s="1"/>
  <c r="P940" i="1" a="1"/>
  <c r="P940" i="1" s="1"/>
  <c r="Q940" i="1" s="1"/>
  <c r="P941" i="1" a="1"/>
  <c r="P941" i="1" s="1"/>
  <c r="Q941" i="1" s="1"/>
  <c r="P942" i="1" a="1"/>
  <c r="P942" i="1" s="1"/>
  <c r="Q942" i="1" s="1"/>
  <c r="P943" i="1" a="1"/>
  <c r="P943" i="1" s="1"/>
  <c r="Q943" i="1" s="1"/>
  <c r="P944" i="1" a="1"/>
  <c r="P944" i="1" s="1"/>
  <c r="Q944" i="1" s="1"/>
  <c r="P945" i="1" a="1"/>
  <c r="P945" i="1" s="1"/>
  <c r="Q945" i="1" s="1"/>
  <c r="P946" i="1" a="1"/>
  <c r="P946" i="1" s="1"/>
  <c r="Q946" i="1" s="1"/>
  <c r="P947" i="1" a="1"/>
  <c r="P947" i="1" s="1"/>
  <c r="Q947" i="1" s="1"/>
  <c r="P948" i="1" a="1"/>
  <c r="P948" i="1" s="1"/>
  <c r="Q948" i="1" s="1"/>
  <c r="P949" i="1" a="1"/>
  <c r="P949" i="1" s="1"/>
  <c r="Q949" i="1" s="1"/>
  <c r="P950" i="1" a="1"/>
  <c r="P950" i="1" s="1"/>
  <c r="Q950" i="1" s="1"/>
  <c r="P951" i="1" a="1"/>
  <c r="P951" i="1" s="1"/>
  <c r="Q951" i="1" s="1"/>
  <c r="P952" i="1" a="1"/>
  <c r="P952" i="1" s="1"/>
  <c r="Q952" i="1" s="1"/>
  <c r="P953" i="1" a="1"/>
  <c r="P953" i="1" s="1"/>
  <c r="Q953" i="1" s="1"/>
  <c r="P954" i="1" a="1"/>
  <c r="P954" i="1" s="1"/>
  <c r="Q954" i="1" s="1"/>
  <c r="P955" i="1" a="1"/>
  <c r="P955" i="1" s="1"/>
  <c r="Q955" i="1" s="1"/>
  <c r="P956" i="1" a="1"/>
  <c r="P956" i="1" s="1"/>
  <c r="Q956" i="1" s="1"/>
  <c r="P957" i="1" a="1"/>
  <c r="P957" i="1" s="1"/>
  <c r="Q957" i="1" s="1"/>
  <c r="P958" i="1" a="1"/>
  <c r="P958" i="1" s="1"/>
  <c r="Q958" i="1" s="1"/>
  <c r="P959" i="1" a="1"/>
  <c r="P959" i="1" s="1"/>
  <c r="Q959" i="1" s="1"/>
  <c r="P960" i="1" a="1"/>
  <c r="P960" i="1" s="1"/>
  <c r="Q960" i="1" s="1"/>
  <c r="P961" i="1" a="1"/>
  <c r="P961" i="1" s="1"/>
  <c r="Q961" i="1" s="1"/>
  <c r="P962" i="1" a="1"/>
  <c r="P962" i="1" s="1"/>
  <c r="Q962" i="1" s="1"/>
  <c r="P963" i="1" a="1"/>
  <c r="P963" i="1" s="1"/>
  <c r="Q963" i="1" s="1"/>
  <c r="P964" i="1" a="1"/>
  <c r="P964" i="1" s="1"/>
  <c r="Q964" i="1" s="1"/>
  <c r="P965" i="1" a="1"/>
  <c r="P965" i="1" s="1"/>
  <c r="Q965" i="1" s="1"/>
  <c r="P966" i="1" a="1"/>
  <c r="P966" i="1" s="1"/>
  <c r="Q966" i="1" s="1"/>
  <c r="P967" i="1" a="1"/>
  <c r="P967" i="1" s="1"/>
  <c r="Q967" i="1" s="1"/>
  <c r="P968" i="1" a="1"/>
  <c r="P968" i="1" s="1"/>
  <c r="Q968" i="1" s="1"/>
  <c r="P969" i="1" a="1"/>
  <c r="P969" i="1" s="1"/>
  <c r="Q969" i="1" s="1"/>
  <c r="P970" i="1" a="1"/>
  <c r="P970" i="1" s="1"/>
  <c r="Q970" i="1" s="1"/>
  <c r="P971" i="1" a="1"/>
  <c r="P971" i="1" s="1"/>
  <c r="Q971" i="1" s="1"/>
  <c r="P972" i="1" a="1"/>
  <c r="P972" i="1" s="1"/>
  <c r="Q972" i="1" s="1"/>
  <c r="P973" i="1" a="1"/>
  <c r="P973" i="1" s="1"/>
  <c r="Q973" i="1" s="1"/>
  <c r="P974" i="1" a="1"/>
  <c r="P974" i="1" s="1"/>
  <c r="Q974" i="1" s="1"/>
  <c r="P975" i="1" a="1"/>
  <c r="P975" i="1" s="1"/>
  <c r="Q975" i="1" s="1"/>
  <c r="P976" i="1" a="1"/>
  <c r="P976" i="1" s="1"/>
  <c r="Q976" i="1" s="1"/>
  <c r="P977" i="1" a="1"/>
  <c r="P977" i="1" s="1"/>
  <c r="Q977" i="1" s="1"/>
  <c r="P978" i="1" a="1"/>
  <c r="P978" i="1" s="1"/>
  <c r="Q978" i="1" s="1"/>
  <c r="P979" i="1" a="1"/>
  <c r="P979" i="1" s="1"/>
  <c r="Q979" i="1" s="1"/>
  <c r="P980" i="1" a="1"/>
  <c r="P980" i="1" s="1"/>
  <c r="Q980" i="1" s="1"/>
  <c r="P981" i="1" a="1"/>
  <c r="P981" i="1" s="1"/>
  <c r="Q981" i="1" s="1"/>
  <c r="P982" i="1" a="1"/>
  <c r="P982" i="1" s="1"/>
  <c r="Q982" i="1" s="1"/>
  <c r="P983" i="1" a="1"/>
  <c r="P983" i="1" s="1"/>
  <c r="Q983" i="1" s="1"/>
  <c r="P984" i="1" a="1"/>
  <c r="P984" i="1" s="1"/>
  <c r="Q984" i="1" s="1"/>
  <c r="P985" i="1" a="1"/>
  <c r="P985" i="1" s="1"/>
  <c r="Q985" i="1" s="1"/>
  <c r="P986" i="1" a="1"/>
  <c r="P986" i="1" s="1"/>
  <c r="Q986" i="1" s="1"/>
  <c r="P987" i="1" a="1"/>
  <c r="P987" i="1" s="1"/>
  <c r="Q987" i="1" s="1"/>
  <c r="P988" i="1" a="1"/>
  <c r="P988" i="1" s="1"/>
  <c r="Q988" i="1" s="1"/>
  <c r="P989" i="1" a="1"/>
  <c r="P989" i="1" s="1"/>
  <c r="Q989" i="1" s="1"/>
  <c r="P990" i="1" a="1"/>
  <c r="P990" i="1" s="1"/>
  <c r="Q990" i="1" s="1"/>
  <c r="P991" i="1" a="1"/>
  <c r="P991" i="1" s="1"/>
  <c r="Q991" i="1" s="1"/>
  <c r="P992" i="1" a="1"/>
  <c r="P992" i="1" s="1"/>
  <c r="Q992" i="1" s="1"/>
  <c r="P993" i="1" a="1"/>
  <c r="P993" i="1" s="1"/>
  <c r="Q993" i="1" s="1"/>
  <c r="P994" i="1" a="1"/>
  <c r="P994" i="1" s="1"/>
  <c r="Q994" i="1" s="1"/>
  <c r="P995" i="1" a="1"/>
  <c r="P995" i="1" s="1"/>
  <c r="Q995" i="1" s="1"/>
  <c r="P996" i="1" a="1"/>
  <c r="P996" i="1" s="1"/>
  <c r="Q996" i="1" s="1"/>
  <c r="P997" i="1" a="1"/>
  <c r="P997" i="1" s="1"/>
  <c r="Q997" i="1" s="1"/>
  <c r="P998" i="1" a="1"/>
  <c r="P998" i="1" s="1"/>
  <c r="Q998" i="1" s="1"/>
  <c r="P999" i="1" a="1"/>
  <c r="P999" i="1" s="1"/>
  <c r="Q999" i="1" s="1"/>
  <c r="P1000" i="1" a="1"/>
  <c r="P1000" i="1" s="1"/>
  <c r="Q1000" i="1" s="1"/>
  <c r="P1001" i="1" a="1"/>
  <c r="P1001" i="1" s="1"/>
  <c r="Q1001" i="1" s="1"/>
  <c r="P1002" i="1" a="1"/>
  <c r="P1002" i="1" s="1"/>
  <c r="Q1002" i="1" s="1"/>
  <c r="P1003" i="1" a="1"/>
  <c r="P1003" i="1" s="1"/>
  <c r="Q1003" i="1" s="1"/>
  <c r="P1004" i="1" a="1"/>
  <c r="P1004" i="1" s="1"/>
  <c r="Q1004" i="1" s="1"/>
  <c r="P1005" i="1" a="1"/>
  <c r="P1005" i="1" s="1"/>
  <c r="Q1005" i="1" s="1"/>
  <c r="P1006" i="1" a="1"/>
  <c r="P1006" i="1" s="1"/>
  <c r="Q1006" i="1" s="1"/>
  <c r="P1007" i="1" a="1"/>
  <c r="P1007" i="1" s="1"/>
  <c r="Q1007" i="1" s="1"/>
  <c r="P1008" i="1" a="1"/>
  <c r="P1008" i="1" s="1"/>
  <c r="Q1008" i="1" s="1"/>
  <c r="P1009" i="1" a="1"/>
  <c r="P1009" i="1" s="1"/>
  <c r="Q1009" i="1" s="1"/>
  <c r="P1010" i="1" a="1"/>
  <c r="P1010" i="1" s="1"/>
  <c r="Q1010" i="1" s="1"/>
  <c r="P1011" i="1" a="1"/>
  <c r="P1011" i="1" s="1"/>
  <c r="Q1011" i="1" s="1"/>
  <c r="P1012" i="1" a="1"/>
  <c r="P1012" i="1" s="1"/>
  <c r="Q1012" i="1" s="1"/>
  <c r="P1013" i="1" a="1"/>
  <c r="P1013" i="1" s="1"/>
  <c r="Q1013" i="1" s="1"/>
  <c r="P1014" i="1" a="1"/>
  <c r="P1014" i="1" s="1"/>
  <c r="Q1014" i="1" s="1"/>
  <c r="P1015" i="1" a="1"/>
  <c r="P1015" i="1" s="1"/>
  <c r="Q1015" i="1" s="1"/>
  <c r="P1016" i="1" a="1"/>
  <c r="P1016" i="1" s="1"/>
  <c r="Q1016" i="1" s="1"/>
  <c r="P1017" i="1" a="1"/>
  <c r="P1017" i="1" s="1"/>
  <c r="Q1017" i="1" s="1"/>
  <c r="P1018" i="1" a="1"/>
  <c r="P1018" i="1" s="1"/>
  <c r="Q1018" i="1" s="1"/>
  <c r="P1019" i="1" a="1"/>
  <c r="P1019" i="1" s="1"/>
  <c r="Q1019" i="1" s="1"/>
  <c r="P1020" i="1" a="1"/>
  <c r="P1020" i="1" s="1"/>
  <c r="Q1020" i="1" s="1"/>
  <c r="P1021" i="1" a="1"/>
  <c r="P1021" i="1" s="1"/>
  <c r="Q1021" i="1" s="1"/>
  <c r="P1022" i="1" a="1"/>
  <c r="P1022" i="1" s="1"/>
  <c r="Q1022" i="1" s="1"/>
  <c r="P1023" i="1" a="1"/>
  <c r="P1023" i="1" s="1"/>
  <c r="Q1023" i="1" s="1"/>
  <c r="P1024" i="1" a="1"/>
  <c r="P1024" i="1" s="1"/>
  <c r="Q1024" i="1" s="1"/>
  <c r="P1025" i="1" a="1"/>
  <c r="P1025" i="1" s="1"/>
  <c r="Q1025" i="1" s="1"/>
  <c r="P1026" i="1" a="1"/>
  <c r="P1026" i="1" s="1"/>
  <c r="Q1026" i="1" s="1"/>
  <c r="P1027" i="1" a="1"/>
  <c r="P1027" i="1" s="1"/>
  <c r="Q1027" i="1" s="1"/>
  <c r="P1028" i="1" a="1"/>
  <c r="P1028" i="1" s="1"/>
  <c r="Q1028" i="1" s="1"/>
  <c r="P1029" i="1" a="1"/>
  <c r="P1029" i="1" s="1"/>
  <c r="Q1029" i="1" s="1"/>
  <c r="P1030" i="1" a="1"/>
  <c r="P1030" i="1" s="1"/>
  <c r="Q1030" i="1" s="1"/>
  <c r="P1031" i="1" a="1"/>
  <c r="P1031" i="1" s="1"/>
  <c r="Q1031" i="1" s="1"/>
  <c r="P1032" i="1" a="1"/>
  <c r="P1032" i="1" s="1"/>
  <c r="Q1032" i="1" s="1"/>
  <c r="P1033" i="1" a="1"/>
  <c r="P1033" i="1" s="1"/>
  <c r="Q1033" i="1" s="1"/>
  <c r="P1034" i="1" a="1"/>
  <c r="P1034" i="1" s="1"/>
  <c r="Q1034" i="1" s="1"/>
  <c r="P1035" i="1" a="1"/>
  <c r="P1035" i="1" s="1"/>
  <c r="Q1035" i="1" s="1"/>
  <c r="P1036" i="1" a="1"/>
  <c r="P1036" i="1" s="1"/>
  <c r="Q1036" i="1" s="1"/>
  <c r="P1037" i="1" a="1"/>
  <c r="P1037" i="1" s="1"/>
  <c r="Q1037" i="1" s="1"/>
  <c r="P1038" i="1" a="1"/>
  <c r="P1038" i="1" s="1"/>
  <c r="Q1038" i="1" s="1"/>
  <c r="P1039" i="1" a="1"/>
  <c r="P1039" i="1" s="1"/>
  <c r="Q1039" i="1" s="1"/>
  <c r="P1040" i="1" a="1"/>
  <c r="P1040" i="1" s="1"/>
  <c r="Q1040" i="1" s="1"/>
  <c r="P1041" i="1" a="1"/>
  <c r="P1041" i="1" s="1"/>
  <c r="Q1041" i="1" s="1"/>
  <c r="P1042" i="1" a="1"/>
  <c r="P1042" i="1" s="1"/>
  <c r="Q1042" i="1" s="1"/>
  <c r="P1043" i="1" a="1"/>
  <c r="P1043" i="1" s="1"/>
  <c r="Q1043" i="1" s="1"/>
  <c r="P1044" i="1" a="1"/>
  <c r="P1044" i="1" s="1"/>
  <c r="Q1044" i="1" s="1"/>
  <c r="P1045" i="1" a="1"/>
  <c r="P1045" i="1" s="1"/>
  <c r="Q1045" i="1" s="1"/>
  <c r="P1046" i="1" a="1"/>
  <c r="P1046" i="1" s="1"/>
  <c r="Q1046" i="1" s="1"/>
  <c r="P1047" i="1" a="1"/>
  <c r="P1047" i="1" s="1"/>
  <c r="Q1047" i="1" s="1"/>
  <c r="P1048" i="1" a="1"/>
  <c r="P1048" i="1" s="1"/>
  <c r="Q1048" i="1" s="1"/>
  <c r="P1049" i="1" a="1"/>
  <c r="P1049" i="1" s="1"/>
  <c r="Q1049" i="1" s="1"/>
  <c r="P1050" i="1" a="1"/>
  <c r="P1050" i="1" s="1"/>
  <c r="Q1050" i="1" s="1"/>
  <c r="P1051" i="1" a="1"/>
  <c r="P1051" i="1" s="1"/>
  <c r="Q1051" i="1" s="1"/>
  <c r="P1052" i="1" a="1"/>
  <c r="P1052" i="1" s="1"/>
  <c r="Q1052" i="1" s="1"/>
  <c r="P1053" i="1" a="1"/>
  <c r="P1053" i="1" s="1"/>
  <c r="Q1053" i="1" s="1"/>
  <c r="P1054" i="1" a="1"/>
  <c r="P1054" i="1" s="1"/>
  <c r="Q1054" i="1" s="1"/>
  <c r="P1055" i="1" a="1"/>
  <c r="P1055" i="1" s="1"/>
  <c r="Q1055" i="1" s="1"/>
  <c r="P1056" i="1" a="1"/>
  <c r="P1056" i="1" s="1"/>
  <c r="Q1056" i="1" s="1"/>
  <c r="P1057" i="1" a="1"/>
  <c r="P1057" i="1" s="1"/>
  <c r="Q1057" i="1" s="1"/>
  <c r="P1058" i="1" a="1"/>
  <c r="P1058" i="1" s="1"/>
  <c r="Q1058" i="1" s="1"/>
  <c r="P1059" i="1" a="1"/>
  <c r="P1059" i="1" s="1"/>
  <c r="Q1059" i="1" s="1"/>
  <c r="P1060" i="1" a="1"/>
  <c r="P1060" i="1" s="1"/>
  <c r="Q1060" i="1" s="1"/>
  <c r="P1061" i="1" a="1"/>
  <c r="P1061" i="1" s="1"/>
  <c r="Q1061" i="1" s="1"/>
  <c r="P1062" i="1" a="1"/>
  <c r="P1062" i="1" s="1"/>
  <c r="Q1062" i="1" s="1"/>
  <c r="P1063" i="1" a="1"/>
  <c r="P1063" i="1" s="1"/>
  <c r="Q1063" i="1" s="1"/>
  <c r="P1064" i="1" a="1"/>
  <c r="P1064" i="1" s="1"/>
  <c r="Q1064" i="1" s="1"/>
  <c r="P1065" i="1" a="1"/>
  <c r="P1065" i="1" s="1"/>
  <c r="Q1065" i="1" s="1"/>
  <c r="P1066" i="1" a="1"/>
  <c r="P1066" i="1" s="1"/>
  <c r="Q1066" i="1" s="1"/>
  <c r="P1067" i="1" a="1"/>
  <c r="P1067" i="1" s="1"/>
  <c r="Q1067" i="1" s="1"/>
  <c r="P1068" i="1" a="1"/>
  <c r="P1068" i="1" s="1"/>
  <c r="Q1068" i="1" s="1"/>
  <c r="P1069" i="1" a="1"/>
  <c r="P1069" i="1" s="1"/>
  <c r="Q1069" i="1" s="1"/>
  <c r="P1070" i="1" a="1"/>
  <c r="P1070" i="1" s="1"/>
  <c r="Q1070" i="1" s="1"/>
  <c r="P1071" i="1" a="1"/>
  <c r="P1071" i="1" s="1"/>
  <c r="Q1071" i="1" s="1"/>
  <c r="P1072" i="1" a="1"/>
  <c r="P1072" i="1" s="1"/>
  <c r="Q1072" i="1" s="1"/>
  <c r="P1073" i="1" a="1"/>
  <c r="P1073" i="1" s="1"/>
  <c r="Q1073" i="1" s="1"/>
  <c r="P1074" i="1" a="1"/>
  <c r="P1074" i="1" s="1"/>
  <c r="Q1074" i="1" s="1"/>
  <c r="P1075" i="1" a="1"/>
  <c r="P1075" i="1" s="1"/>
  <c r="Q1075" i="1" s="1"/>
  <c r="P1076" i="1" a="1"/>
  <c r="P1076" i="1" s="1"/>
  <c r="Q1076" i="1" s="1"/>
  <c r="P1077" i="1" a="1"/>
  <c r="P1077" i="1" s="1"/>
  <c r="Q1077" i="1" s="1"/>
  <c r="P1078" i="1" a="1"/>
  <c r="P1078" i="1" s="1"/>
  <c r="Q1078" i="1" s="1"/>
  <c r="P1079" i="1" a="1"/>
  <c r="P1079" i="1" s="1"/>
  <c r="Q1079" i="1" s="1"/>
  <c r="P1080" i="1" a="1"/>
  <c r="P1080" i="1" s="1"/>
  <c r="Q1080" i="1" s="1"/>
  <c r="P1081" i="1" a="1"/>
  <c r="P1081" i="1" s="1"/>
  <c r="Q1081" i="1" s="1"/>
  <c r="P1082" i="1" a="1"/>
  <c r="P1082" i="1" s="1"/>
  <c r="Q1082" i="1" s="1"/>
  <c r="P1083" i="1" a="1"/>
  <c r="P1083" i="1" s="1"/>
  <c r="Q1083" i="1" s="1"/>
  <c r="P1084" i="1" a="1"/>
  <c r="P1084" i="1" s="1"/>
  <c r="Q1084" i="1" s="1"/>
  <c r="P1085" i="1" a="1"/>
  <c r="P1085" i="1" s="1"/>
  <c r="Q1085" i="1" s="1"/>
  <c r="P1086" i="1" a="1"/>
  <c r="P1086" i="1" s="1"/>
  <c r="Q1086" i="1" s="1"/>
  <c r="P1087" i="1" a="1"/>
  <c r="P1087" i="1" s="1"/>
  <c r="Q1087" i="1" s="1"/>
  <c r="P1088" i="1" a="1"/>
  <c r="P1088" i="1" s="1"/>
  <c r="Q1088" i="1" s="1"/>
  <c r="P1089" i="1" a="1"/>
  <c r="P1089" i="1" s="1"/>
  <c r="Q1089" i="1" s="1"/>
  <c r="P1090" i="1" a="1"/>
  <c r="P1090" i="1" s="1"/>
  <c r="Q1090" i="1" s="1"/>
  <c r="P1091" i="1" a="1"/>
  <c r="P1091" i="1" s="1"/>
  <c r="Q1091" i="1" s="1"/>
  <c r="P1092" i="1" a="1"/>
  <c r="P1092" i="1" s="1"/>
  <c r="Q1092" i="1" s="1"/>
  <c r="P1093" i="1" a="1"/>
  <c r="P1093" i="1" s="1"/>
  <c r="Q1093" i="1" s="1"/>
  <c r="P1094" i="1" a="1"/>
  <c r="P1094" i="1" s="1"/>
  <c r="Q1094" i="1" s="1"/>
  <c r="P1095" i="1" a="1"/>
  <c r="P1095" i="1" s="1"/>
  <c r="Q1095" i="1" s="1"/>
  <c r="P1096" i="1" a="1"/>
  <c r="P1096" i="1" s="1"/>
  <c r="Q1096" i="1" s="1"/>
  <c r="P1097" i="1" a="1"/>
  <c r="P1097" i="1" s="1"/>
  <c r="Q1097" i="1" s="1"/>
  <c r="P1098" i="1" a="1"/>
  <c r="P1098" i="1" s="1"/>
  <c r="Q1098" i="1" s="1"/>
  <c r="P1099" i="1" a="1"/>
  <c r="P1099" i="1" s="1"/>
  <c r="Q1099" i="1" s="1"/>
  <c r="P1100" i="1" a="1"/>
  <c r="P1100" i="1" s="1"/>
  <c r="Q1100" i="1" s="1"/>
  <c r="P1101" i="1" a="1"/>
  <c r="P1101" i="1" s="1"/>
  <c r="Q1101" i="1" s="1"/>
  <c r="P1102" i="1" a="1"/>
  <c r="P1102" i="1" s="1"/>
  <c r="Q1102" i="1" s="1"/>
  <c r="P1103" i="1" a="1"/>
  <c r="P1103" i="1" s="1"/>
  <c r="Q1103" i="1" s="1"/>
  <c r="P1104" i="1" a="1"/>
  <c r="P1104" i="1" s="1"/>
  <c r="Q1104" i="1" s="1"/>
  <c r="P1105" i="1" a="1"/>
  <c r="P1105" i="1" s="1"/>
  <c r="Q1105" i="1" s="1"/>
  <c r="P1106" i="1" a="1"/>
  <c r="P1106" i="1" s="1"/>
  <c r="Q1106" i="1" s="1"/>
  <c r="P1107" i="1" a="1"/>
  <c r="P1107" i="1" s="1"/>
  <c r="Q1107" i="1" s="1"/>
  <c r="P1108" i="1" a="1"/>
  <c r="P1108" i="1" s="1"/>
  <c r="Q1108" i="1" s="1"/>
  <c r="P1109" i="1" a="1"/>
  <c r="P1109" i="1" s="1"/>
  <c r="Q1109" i="1" s="1"/>
  <c r="P1110" i="1" a="1"/>
  <c r="P1110" i="1" s="1"/>
  <c r="Q1110" i="1" s="1"/>
  <c r="P1111" i="1" a="1"/>
  <c r="P1111" i="1" s="1"/>
  <c r="Q1111" i="1" s="1"/>
  <c r="P1112" i="1" a="1"/>
  <c r="P1112" i="1" s="1"/>
  <c r="Q1112" i="1" s="1"/>
  <c r="P1113" i="1" a="1"/>
  <c r="P1113" i="1" s="1"/>
  <c r="Q1113" i="1" s="1"/>
  <c r="P1114" i="1" a="1"/>
  <c r="P1114" i="1" s="1"/>
  <c r="Q1114" i="1" s="1"/>
  <c r="P1115" i="1" a="1"/>
  <c r="P1115" i="1" s="1"/>
  <c r="Q1115" i="1" s="1"/>
  <c r="P1116" i="1" a="1"/>
  <c r="P1116" i="1" s="1"/>
  <c r="Q1116" i="1" s="1"/>
  <c r="P1117" i="1" a="1"/>
  <c r="P1117" i="1" s="1"/>
  <c r="Q1117" i="1" s="1"/>
  <c r="P1118" i="1" a="1"/>
  <c r="P1118" i="1" s="1"/>
  <c r="Q1118" i="1" s="1"/>
  <c r="P1119" i="1" a="1"/>
  <c r="P1119" i="1" s="1"/>
  <c r="Q1119" i="1" s="1"/>
  <c r="P1120" i="1" a="1"/>
  <c r="P1120" i="1" s="1"/>
  <c r="Q1120" i="1" s="1"/>
  <c r="P1121" i="1" a="1"/>
  <c r="P1121" i="1" s="1"/>
  <c r="Q1121" i="1" s="1"/>
  <c r="P1122" i="1" a="1"/>
  <c r="P1122" i="1" s="1"/>
  <c r="Q1122" i="1" s="1"/>
  <c r="P1123" i="1" a="1"/>
  <c r="P1123" i="1" s="1"/>
  <c r="Q1123" i="1" s="1"/>
  <c r="P1124" i="1" a="1"/>
  <c r="P1124" i="1" s="1"/>
  <c r="Q1124" i="1" s="1"/>
  <c r="P1125" i="1" a="1"/>
  <c r="P1125" i="1" s="1"/>
  <c r="Q1125" i="1" s="1"/>
  <c r="P1126" i="1" a="1"/>
  <c r="P1126" i="1" s="1"/>
  <c r="Q1126" i="1" s="1"/>
  <c r="P1127" i="1" a="1"/>
  <c r="P1127" i="1" s="1"/>
  <c r="Q1127" i="1" s="1"/>
  <c r="P1128" i="1" a="1"/>
  <c r="P1128" i="1" s="1"/>
  <c r="Q1128" i="1" s="1"/>
  <c r="P1129" i="1" a="1"/>
  <c r="P1129" i="1" s="1"/>
  <c r="Q1129" i="1" s="1"/>
  <c r="P1130" i="1" a="1"/>
  <c r="P1130" i="1" s="1"/>
  <c r="Q1130" i="1" s="1"/>
  <c r="P1131" i="1" a="1"/>
  <c r="P1131" i="1" s="1"/>
  <c r="Q1131" i="1" s="1"/>
  <c r="P1132" i="1" a="1"/>
  <c r="P1132" i="1" s="1"/>
  <c r="Q1132" i="1" s="1"/>
  <c r="P1133" i="1" a="1"/>
  <c r="P1133" i="1" s="1"/>
  <c r="Q1133" i="1" s="1"/>
  <c r="P1134" i="1" a="1"/>
  <c r="P1134" i="1" s="1"/>
  <c r="Q1134" i="1" s="1"/>
  <c r="P1135" i="1" a="1"/>
  <c r="P1135" i="1" s="1"/>
  <c r="Q1135" i="1" s="1"/>
  <c r="P1136" i="1" a="1"/>
  <c r="P1136" i="1" s="1"/>
  <c r="Q1136" i="1" s="1"/>
  <c r="P1137" i="1" a="1"/>
  <c r="P1137" i="1" s="1"/>
  <c r="Q1137" i="1" s="1"/>
  <c r="P1138" i="1" a="1"/>
  <c r="P1138" i="1" s="1"/>
  <c r="Q1138" i="1" s="1"/>
  <c r="P1139" i="1" a="1"/>
  <c r="P1139" i="1" s="1"/>
  <c r="Q1139" i="1" s="1"/>
  <c r="P1140" i="1" a="1"/>
  <c r="P1140" i="1" s="1"/>
  <c r="Q1140" i="1" s="1"/>
  <c r="P1141" i="1" a="1"/>
  <c r="P1141" i="1" s="1"/>
  <c r="Q1141" i="1" s="1"/>
  <c r="P1142" i="1" a="1"/>
  <c r="P1142" i="1" s="1"/>
  <c r="Q1142" i="1" s="1"/>
  <c r="P1143" i="1" a="1"/>
  <c r="P1143" i="1" s="1"/>
  <c r="Q1143" i="1" s="1"/>
  <c r="P1144" i="1" a="1"/>
  <c r="P1144" i="1" s="1"/>
  <c r="Q1144" i="1" s="1"/>
  <c r="P1145" i="1" a="1"/>
  <c r="P1145" i="1" s="1"/>
  <c r="Q1145" i="1" s="1"/>
  <c r="P1146" i="1" a="1"/>
  <c r="P1146" i="1" s="1"/>
  <c r="Q1146" i="1" s="1"/>
  <c r="P1147" i="1" a="1"/>
  <c r="P1147" i="1" s="1"/>
  <c r="Q1147" i="1" s="1"/>
  <c r="P1148" i="1" a="1"/>
  <c r="P1148" i="1" s="1"/>
  <c r="Q1148" i="1" s="1"/>
  <c r="P1149" i="1" a="1"/>
  <c r="P1149" i="1" s="1"/>
  <c r="Q1149" i="1" s="1"/>
  <c r="P1150" i="1" a="1"/>
  <c r="P1150" i="1" s="1"/>
  <c r="Q1150" i="1" s="1"/>
  <c r="P1151" i="1" a="1"/>
  <c r="P1151" i="1" s="1"/>
  <c r="Q1151" i="1" s="1"/>
  <c r="P1152" i="1" a="1"/>
  <c r="P1152" i="1" s="1"/>
  <c r="Q1152" i="1" s="1"/>
  <c r="P1153" i="1" a="1"/>
  <c r="P1153" i="1" s="1"/>
  <c r="Q1153" i="1" s="1"/>
  <c r="P1154" i="1" a="1"/>
  <c r="P1154" i="1" s="1"/>
  <c r="Q1154" i="1" s="1"/>
  <c r="P1155" i="1" a="1"/>
  <c r="P1155" i="1" s="1"/>
  <c r="Q1155" i="1" s="1"/>
  <c r="P1156" i="1" a="1"/>
  <c r="P1156" i="1" s="1"/>
  <c r="Q1156" i="1" s="1"/>
  <c r="P1157" i="1" a="1"/>
  <c r="P1157" i="1" s="1"/>
  <c r="Q1157" i="1" s="1"/>
  <c r="P1158" i="1" a="1"/>
  <c r="P1158" i="1" s="1"/>
  <c r="Q1158" i="1" s="1"/>
  <c r="P1159" i="1" a="1"/>
  <c r="P1159" i="1" s="1"/>
  <c r="Q1159" i="1" s="1"/>
  <c r="P1160" i="1" a="1"/>
  <c r="P1160" i="1" s="1"/>
  <c r="Q1160" i="1" s="1"/>
  <c r="P1161" i="1" a="1"/>
  <c r="P1161" i="1" s="1"/>
  <c r="Q1161" i="1" s="1"/>
  <c r="P1162" i="1" a="1"/>
  <c r="P1162" i="1" s="1"/>
  <c r="Q1162" i="1" s="1"/>
  <c r="P1163" i="1" a="1"/>
  <c r="P1163" i="1" s="1"/>
  <c r="Q1163" i="1" s="1"/>
  <c r="P1164" i="1" a="1"/>
  <c r="P1164" i="1" s="1"/>
  <c r="Q1164" i="1" s="1"/>
  <c r="P1165" i="1" a="1"/>
  <c r="P1165" i="1" s="1"/>
  <c r="Q1165" i="1" s="1"/>
  <c r="P1166" i="1" a="1"/>
  <c r="P1166" i="1" s="1"/>
  <c r="Q1166" i="1" s="1"/>
  <c r="P1167" i="1" a="1"/>
  <c r="P1167" i="1" s="1"/>
  <c r="Q1167" i="1" s="1"/>
  <c r="P1168" i="1" a="1"/>
  <c r="P1168" i="1" s="1"/>
  <c r="Q1168" i="1" s="1"/>
  <c r="P1169" i="1" a="1"/>
  <c r="P1169" i="1" s="1"/>
  <c r="Q1169" i="1" s="1"/>
  <c r="P1170" i="1" a="1"/>
  <c r="P1170" i="1" s="1"/>
  <c r="Q1170" i="1" s="1"/>
  <c r="P1171" i="1" a="1"/>
  <c r="P1171" i="1" s="1"/>
  <c r="Q1171" i="1" s="1"/>
  <c r="P1172" i="1" a="1"/>
  <c r="P1172" i="1" s="1"/>
  <c r="Q1172" i="1" s="1"/>
  <c r="P1173" i="1" a="1"/>
  <c r="P1173" i="1" s="1"/>
  <c r="Q1173" i="1" s="1"/>
  <c r="P1174" i="1" a="1"/>
  <c r="P1174" i="1" s="1"/>
  <c r="Q1174" i="1" s="1"/>
  <c r="P1175" i="1" a="1"/>
  <c r="P1175" i="1" s="1"/>
  <c r="Q1175" i="1" s="1"/>
  <c r="P1176" i="1" a="1"/>
  <c r="P1176" i="1" s="1"/>
  <c r="Q1176" i="1" s="1"/>
  <c r="P1177" i="1" a="1"/>
  <c r="P1177" i="1" s="1"/>
  <c r="Q1177" i="1" s="1"/>
  <c r="P1178" i="1" a="1"/>
  <c r="P1178" i="1" s="1"/>
  <c r="Q1178" i="1" s="1"/>
  <c r="P1179" i="1" a="1"/>
  <c r="P1179" i="1" s="1"/>
  <c r="Q1179" i="1" s="1"/>
  <c r="P1180" i="1" a="1"/>
  <c r="P1180" i="1" s="1"/>
  <c r="Q1180" i="1" s="1"/>
  <c r="P1181" i="1" a="1"/>
  <c r="P1181" i="1" s="1"/>
  <c r="Q1181" i="1" s="1"/>
  <c r="P1182" i="1" a="1"/>
  <c r="P1182" i="1" s="1"/>
  <c r="Q1182" i="1" s="1"/>
  <c r="P1183" i="1" a="1"/>
  <c r="P1183" i="1" s="1"/>
  <c r="Q1183" i="1" s="1"/>
  <c r="P1184" i="1" a="1"/>
  <c r="P1184" i="1" s="1"/>
  <c r="Q1184" i="1" s="1"/>
  <c r="P1185" i="1" a="1"/>
  <c r="P1185" i="1" s="1"/>
  <c r="Q1185" i="1" s="1"/>
  <c r="P1186" i="1" a="1"/>
  <c r="P1186" i="1" s="1"/>
  <c r="Q1186" i="1" s="1"/>
  <c r="P1187" i="1" a="1"/>
  <c r="P1187" i="1" s="1"/>
  <c r="Q1187" i="1" s="1"/>
  <c r="P1188" i="1" a="1"/>
  <c r="P1188" i="1" s="1"/>
  <c r="Q1188" i="1" s="1"/>
  <c r="P1189" i="1" a="1"/>
  <c r="P1189" i="1" s="1"/>
  <c r="Q1189" i="1" s="1"/>
  <c r="P1190" i="1" a="1"/>
  <c r="P1190" i="1" s="1"/>
  <c r="Q1190" i="1" s="1"/>
  <c r="P1191" i="1" a="1"/>
  <c r="P1191" i="1" s="1"/>
  <c r="Q1191" i="1" s="1"/>
  <c r="P1192" i="1" a="1"/>
  <c r="P1192" i="1" s="1"/>
  <c r="Q1192" i="1" s="1"/>
  <c r="P1193" i="1" a="1"/>
  <c r="P1193" i="1" s="1"/>
  <c r="Q1193" i="1" s="1"/>
  <c r="P1194" i="1" a="1"/>
  <c r="P1194" i="1" s="1"/>
  <c r="Q1194" i="1" s="1"/>
  <c r="P1195" i="1" a="1"/>
  <c r="P1195" i="1" s="1"/>
  <c r="Q1195" i="1" s="1"/>
  <c r="P1196" i="1" a="1"/>
  <c r="P1196" i="1" s="1"/>
  <c r="Q1196" i="1" s="1"/>
  <c r="P1197" i="1" a="1"/>
  <c r="P1197" i="1" s="1"/>
  <c r="Q1197" i="1" s="1"/>
  <c r="P1198" i="1" a="1"/>
  <c r="P1198" i="1" s="1"/>
  <c r="Q1198" i="1" s="1"/>
  <c r="P1199" i="1" a="1"/>
  <c r="P1199" i="1" s="1"/>
  <c r="Q1199" i="1" s="1"/>
  <c r="P1200" i="1" a="1"/>
  <c r="P1200" i="1" s="1"/>
  <c r="Q1200" i="1" s="1"/>
  <c r="P1201" i="1" a="1"/>
  <c r="P1201" i="1" s="1"/>
  <c r="Q1201" i="1" s="1"/>
  <c r="P1202" i="1" a="1"/>
  <c r="P1202" i="1" s="1"/>
  <c r="Q1202" i="1" s="1"/>
  <c r="P1203" i="1" a="1"/>
  <c r="P1203" i="1" s="1"/>
  <c r="Q1203" i="1" s="1"/>
  <c r="P1204" i="1" a="1"/>
  <c r="P1204" i="1" s="1"/>
  <c r="Q1204" i="1" s="1"/>
  <c r="P1205" i="1" a="1"/>
  <c r="P1205" i="1" s="1"/>
  <c r="Q1205" i="1" s="1"/>
  <c r="P1206" i="1" a="1"/>
  <c r="P1206" i="1" s="1"/>
  <c r="Q1206" i="1" s="1"/>
  <c r="P1207" i="1" a="1"/>
  <c r="P1207" i="1" s="1"/>
  <c r="Q1207" i="1" s="1"/>
  <c r="P1208" i="1" a="1"/>
  <c r="P1208" i="1" s="1"/>
  <c r="Q1208" i="1" s="1"/>
  <c r="P1209" i="1" a="1"/>
  <c r="P1209" i="1" s="1"/>
  <c r="Q1209" i="1" s="1"/>
  <c r="P1210" i="1" a="1"/>
  <c r="P1210" i="1" s="1"/>
  <c r="Q1210" i="1" s="1"/>
  <c r="P1211" i="1" a="1"/>
  <c r="P1211" i="1" s="1"/>
  <c r="Q1211" i="1" s="1"/>
  <c r="P1212" i="1" a="1"/>
  <c r="P1212" i="1" s="1"/>
  <c r="Q1212" i="1" s="1"/>
  <c r="P1213" i="1" a="1"/>
  <c r="P1213" i="1" s="1"/>
  <c r="Q1213" i="1" s="1"/>
  <c r="P1214" i="1" a="1"/>
  <c r="P1214" i="1" s="1"/>
  <c r="Q1214" i="1" s="1"/>
  <c r="P1215" i="1" a="1"/>
  <c r="P1215" i="1" s="1"/>
  <c r="Q1215" i="1" s="1"/>
  <c r="P1216" i="1" a="1"/>
  <c r="P1216" i="1" s="1"/>
  <c r="Q1216" i="1" s="1"/>
  <c r="P1217" i="1" a="1"/>
  <c r="P1217" i="1" s="1"/>
  <c r="Q1217" i="1" s="1"/>
  <c r="P1218" i="1" a="1"/>
  <c r="P1218" i="1" s="1"/>
  <c r="Q1218" i="1" s="1"/>
  <c r="P1219" i="1" a="1"/>
  <c r="P1219" i="1" s="1"/>
  <c r="Q1219" i="1" s="1"/>
  <c r="P1220" i="1" a="1"/>
  <c r="P1220" i="1" s="1"/>
  <c r="Q1220" i="1" s="1"/>
  <c r="P1221" i="1" a="1"/>
  <c r="P1221" i="1" s="1"/>
  <c r="Q1221" i="1" s="1"/>
  <c r="P1222" i="1" a="1"/>
  <c r="P1222" i="1" s="1"/>
  <c r="Q1222" i="1" s="1"/>
  <c r="P1223" i="1" a="1"/>
  <c r="P1223" i="1" s="1"/>
  <c r="Q1223" i="1" s="1"/>
  <c r="P1224" i="1" a="1"/>
  <c r="P1224" i="1" s="1"/>
  <c r="Q1224" i="1" s="1"/>
  <c r="P1225" i="1" a="1"/>
  <c r="P1225" i="1" s="1"/>
  <c r="Q1225" i="1" s="1"/>
  <c r="P1226" i="1" a="1"/>
  <c r="P1226" i="1" s="1"/>
  <c r="Q1226" i="1" s="1"/>
  <c r="P1227" i="1" a="1"/>
  <c r="P1227" i="1" s="1"/>
  <c r="Q1227" i="1" s="1"/>
  <c r="P1228" i="1" a="1"/>
  <c r="P1228" i="1" s="1"/>
  <c r="Q1228" i="1" s="1"/>
  <c r="P1229" i="1" a="1"/>
  <c r="P1229" i="1" s="1"/>
  <c r="Q1229" i="1" s="1"/>
  <c r="P1230" i="1" a="1"/>
  <c r="P1230" i="1" s="1"/>
  <c r="Q1230" i="1" s="1"/>
  <c r="P1231" i="1" a="1"/>
  <c r="P1231" i="1" s="1"/>
  <c r="Q1231" i="1" s="1"/>
  <c r="P1232" i="1" a="1"/>
  <c r="P1232" i="1" s="1"/>
  <c r="Q1232" i="1" s="1"/>
  <c r="P1233" i="1" a="1"/>
  <c r="P1233" i="1" s="1"/>
  <c r="Q1233" i="1" s="1"/>
  <c r="P1234" i="1" a="1"/>
  <c r="P1234" i="1" s="1"/>
  <c r="Q1234" i="1" s="1"/>
  <c r="P1235" i="1" a="1"/>
  <c r="P1235" i="1" s="1"/>
  <c r="Q1235" i="1" s="1"/>
  <c r="P1236" i="1" a="1"/>
  <c r="P1236" i="1" s="1"/>
  <c r="Q1236" i="1" s="1"/>
  <c r="P1237" i="1" a="1"/>
  <c r="P1237" i="1" s="1"/>
  <c r="Q1237" i="1" s="1"/>
  <c r="P1238" i="1" a="1"/>
  <c r="P1238" i="1" s="1"/>
  <c r="Q1238" i="1" s="1"/>
  <c r="P1239" i="1" a="1"/>
  <c r="P1239" i="1" s="1"/>
  <c r="Q1239" i="1" s="1"/>
  <c r="P1240" i="1" a="1"/>
  <c r="P1240" i="1" s="1"/>
  <c r="Q1240" i="1" s="1"/>
  <c r="P1241" i="1" a="1"/>
  <c r="P1241" i="1" s="1"/>
  <c r="Q1241" i="1" s="1"/>
  <c r="P1242" i="1" a="1"/>
  <c r="P1242" i="1" s="1"/>
  <c r="Q1242" i="1" s="1"/>
  <c r="P1243" i="1" a="1"/>
  <c r="P1243" i="1" s="1"/>
  <c r="Q1243" i="1" s="1"/>
  <c r="P1244" i="1" a="1"/>
  <c r="P1244" i="1" s="1"/>
  <c r="Q1244" i="1" s="1"/>
  <c r="P1245" i="1" a="1"/>
  <c r="P1245" i="1" s="1"/>
  <c r="Q1245" i="1" s="1"/>
  <c r="P1246" i="1" a="1"/>
  <c r="P1246" i="1" s="1"/>
  <c r="Q1246" i="1" s="1"/>
  <c r="P1247" i="1" a="1"/>
  <c r="P1247" i="1" s="1"/>
  <c r="Q1247" i="1" s="1"/>
  <c r="P1248" i="1" a="1"/>
  <c r="P1248" i="1" s="1"/>
  <c r="Q1248" i="1" s="1"/>
  <c r="P1249" i="1" a="1"/>
  <c r="P1249" i="1" s="1"/>
  <c r="Q1249" i="1" s="1"/>
  <c r="P1250" i="1" a="1"/>
  <c r="P1250" i="1" s="1"/>
  <c r="Q1250" i="1" s="1"/>
  <c r="P1251" i="1" a="1"/>
  <c r="P1251" i="1" s="1"/>
  <c r="Q1251" i="1" s="1"/>
  <c r="P1252" i="1" a="1"/>
  <c r="P1252" i="1" s="1"/>
  <c r="Q1252" i="1" s="1"/>
  <c r="P1253" i="1" a="1"/>
  <c r="P1253" i="1" s="1"/>
  <c r="Q1253" i="1" s="1"/>
  <c r="P1254" i="1" a="1"/>
  <c r="P1254" i="1" s="1"/>
  <c r="Q1254" i="1" s="1"/>
  <c r="P1255" i="1" a="1"/>
  <c r="P1255" i="1" s="1"/>
  <c r="Q1255" i="1" s="1"/>
  <c r="P1256" i="1" a="1"/>
  <c r="P1256" i="1" s="1"/>
  <c r="Q1256" i="1" s="1"/>
  <c r="P1257" i="1" a="1"/>
  <c r="P1257" i="1" s="1"/>
  <c r="Q1257" i="1" s="1"/>
  <c r="P1258" i="1" a="1"/>
  <c r="P1258" i="1" s="1"/>
  <c r="Q1258" i="1" s="1"/>
  <c r="P1259" i="1" a="1"/>
  <c r="P1259" i="1" s="1"/>
  <c r="Q1259" i="1" s="1"/>
  <c r="P1260" i="1" a="1"/>
  <c r="P1260" i="1" s="1"/>
  <c r="Q1260" i="1" s="1"/>
  <c r="P1261" i="1" a="1"/>
  <c r="P1261" i="1" s="1"/>
  <c r="Q1261" i="1" s="1"/>
  <c r="P1262" i="1" a="1"/>
  <c r="P1262" i="1" s="1"/>
  <c r="Q1262" i="1" s="1"/>
  <c r="P1263" i="1" a="1"/>
  <c r="P1263" i="1" s="1"/>
  <c r="Q1263" i="1" s="1"/>
  <c r="P1264" i="1" a="1"/>
  <c r="P1264" i="1" s="1"/>
  <c r="Q1264" i="1" s="1"/>
  <c r="P1265" i="1" a="1"/>
  <c r="P1265" i="1" s="1"/>
  <c r="Q1265" i="1" s="1"/>
  <c r="P1266" i="1" a="1"/>
  <c r="P1266" i="1" s="1"/>
  <c r="Q1266" i="1" s="1"/>
  <c r="P1267" i="1" a="1"/>
  <c r="P1267" i="1" s="1"/>
  <c r="Q1267" i="1" s="1"/>
  <c r="P1268" i="1" a="1"/>
  <c r="P1268" i="1" s="1"/>
  <c r="Q1268" i="1" s="1"/>
  <c r="P1269" i="1" a="1"/>
  <c r="P1269" i="1" s="1"/>
  <c r="Q1269" i="1" s="1"/>
  <c r="P1270" i="1" a="1"/>
  <c r="P1270" i="1" s="1"/>
  <c r="Q1270" i="1" s="1"/>
  <c r="P1271" i="1" a="1"/>
  <c r="P1271" i="1" s="1"/>
  <c r="Q1271" i="1" s="1"/>
  <c r="P1272" i="1" a="1"/>
  <c r="P1272" i="1" s="1"/>
  <c r="Q1272" i="1" s="1"/>
  <c r="P1273" i="1" a="1"/>
  <c r="P1273" i="1" s="1"/>
  <c r="Q1273" i="1" s="1"/>
  <c r="P1274" i="1" a="1"/>
  <c r="P1274" i="1" s="1"/>
  <c r="Q1274" i="1" s="1"/>
  <c r="P1275" i="1" a="1"/>
  <c r="P1275" i="1" s="1"/>
  <c r="Q1275" i="1" s="1"/>
  <c r="P1276" i="1" a="1"/>
  <c r="P1276" i="1" s="1"/>
  <c r="Q1276" i="1" s="1"/>
  <c r="P1277" i="1" a="1"/>
  <c r="P1277" i="1" s="1"/>
  <c r="Q1277" i="1" s="1"/>
  <c r="P1278" i="1" a="1"/>
  <c r="P1278" i="1" s="1"/>
  <c r="Q1278" i="1" s="1"/>
  <c r="P1279" i="1" a="1"/>
  <c r="P1279" i="1" s="1"/>
  <c r="Q1279" i="1" s="1"/>
  <c r="P1280" i="1" a="1"/>
  <c r="P1280" i="1" s="1"/>
  <c r="Q1280" i="1" s="1"/>
  <c r="P1281" i="1" a="1"/>
  <c r="P1281" i="1" s="1"/>
  <c r="Q1281" i="1" s="1"/>
  <c r="P1282" i="1" a="1"/>
  <c r="P1282" i="1" s="1"/>
  <c r="Q1282" i="1" s="1"/>
  <c r="P1283" i="1" a="1"/>
  <c r="P1283" i="1" s="1"/>
  <c r="Q1283" i="1" s="1"/>
  <c r="P1284" i="1" a="1"/>
  <c r="P1284" i="1" s="1"/>
  <c r="Q1284" i="1" s="1"/>
  <c r="P1285" i="1" a="1"/>
  <c r="P1285" i="1" s="1"/>
  <c r="Q1285" i="1" s="1"/>
  <c r="P1286" i="1" a="1"/>
  <c r="P1286" i="1" s="1"/>
  <c r="Q1286" i="1" s="1"/>
  <c r="P1287" i="1" a="1"/>
  <c r="P1287" i="1" s="1"/>
  <c r="Q1287" i="1" s="1"/>
  <c r="P1288" i="1" a="1"/>
  <c r="P1288" i="1" s="1"/>
  <c r="Q1288" i="1" s="1"/>
  <c r="P1289" i="1" a="1"/>
  <c r="P1289" i="1" s="1"/>
  <c r="Q1289" i="1" s="1"/>
  <c r="P1290" i="1" a="1"/>
  <c r="P1290" i="1" s="1"/>
  <c r="Q1290" i="1" s="1"/>
  <c r="P1291" i="1" a="1"/>
  <c r="P1291" i="1" s="1"/>
  <c r="Q1291" i="1" s="1"/>
  <c r="P1292" i="1" a="1"/>
  <c r="P1292" i="1" s="1"/>
  <c r="Q1292" i="1" s="1"/>
  <c r="P1293" i="1" a="1"/>
  <c r="P1293" i="1" s="1"/>
  <c r="Q1293" i="1" s="1"/>
  <c r="P1294" i="1" a="1"/>
  <c r="P1294" i="1" s="1"/>
  <c r="Q1294" i="1" s="1"/>
  <c r="P1295" i="1" a="1"/>
  <c r="P1295" i="1" s="1"/>
  <c r="Q1295" i="1" s="1"/>
  <c r="P1296" i="1" a="1"/>
  <c r="P1296" i="1" s="1"/>
  <c r="Q1296" i="1" s="1"/>
  <c r="P1297" i="1" a="1"/>
  <c r="P1297" i="1" s="1"/>
  <c r="Q1297" i="1" s="1"/>
  <c r="P1298" i="1" a="1"/>
  <c r="P1298" i="1" s="1"/>
  <c r="Q1298" i="1" s="1"/>
  <c r="P1299" i="1" a="1"/>
  <c r="P1299" i="1" s="1"/>
  <c r="Q1299" i="1" s="1"/>
  <c r="P1300" i="1" a="1"/>
  <c r="P1300" i="1" s="1"/>
  <c r="Q1300" i="1" s="1"/>
  <c r="P1301" i="1" a="1"/>
  <c r="P1301" i="1" s="1"/>
  <c r="Q1301" i="1" s="1"/>
  <c r="P1302" i="1" a="1"/>
  <c r="P1302" i="1" s="1"/>
  <c r="Q1302" i="1" s="1"/>
  <c r="P1303" i="1" a="1"/>
  <c r="P1303" i="1" s="1"/>
  <c r="Q1303" i="1" s="1"/>
  <c r="P1304" i="1" a="1"/>
  <c r="P1304" i="1" s="1"/>
  <c r="Q1304" i="1" s="1"/>
  <c r="P1305" i="1" a="1"/>
  <c r="P1305" i="1" s="1"/>
  <c r="Q1305" i="1" s="1"/>
  <c r="P1306" i="1" a="1"/>
  <c r="P1306" i="1" s="1"/>
  <c r="Q1306" i="1" s="1"/>
  <c r="P1307" i="1" a="1"/>
  <c r="P1307" i="1" s="1"/>
  <c r="Q1307" i="1" s="1"/>
  <c r="P1308" i="1" a="1"/>
  <c r="P1308" i="1" s="1"/>
  <c r="Q1308" i="1" s="1"/>
  <c r="P1309" i="1" a="1"/>
  <c r="P1309" i="1" s="1"/>
  <c r="Q1309" i="1" s="1"/>
  <c r="P1310" i="1" a="1"/>
  <c r="P1310" i="1" s="1"/>
  <c r="Q1310" i="1" s="1"/>
  <c r="P1311" i="1" a="1"/>
  <c r="P1311" i="1" s="1"/>
  <c r="Q1311" i="1" s="1"/>
  <c r="P1312" i="1" a="1"/>
  <c r="P1312" i="1" s="1"/>
  <c r="Q1312" i="1" s="1"/>
  <c r="P1313" i="1" a="1"/>
  <c r="P1313" i="1" s="1"/>
  <c r="Q1313" i="1" s="1"/>
  <c r="P1314" i="1" a="1"/>
  <c r="P1314" i="1" s="1"/>
  <c r="Q1314" i="1" s="1"/>
  <c r="P1315" i="1" a="1"/>
  <c r="P1315" i="1" s="1"/>
  <c r="Q1315" i="1" s="1"/>
  <c r="P1316" i="1" a="1"/>
  <c r="P1316" i="1" s="1"/>
  <c r="Q1316" i="1" s="1"/>
  <c r="P1317" i="1" a="1"/>
  <c r="P1317" i="1" s="1"/>
  <c r="Q1317" i="1" s="1"/>
  <c r="P1318" i="1" a="1"/>
  <c r="P1318" i="1" s="1"/>
  <c r="Q1318" i="1" s="1"/>
  <c r="P1319" i="1" a="1"/>
  <c r="P1319" i="1" s="1"/>
  <c r="Q1319" i="1" s="1"/>
  <c r="P1320" i="1" a="1"/>
  <c r="P1320" i="1" s="1"/>
  <c r="Q1320" i="1" s="1"/>
  <c r="P1321" i="1" a="1"/>
  <c r="P1321" i="1" s="1"/>
  <c r="Q1321" i="1" s="1"/>
  <c r="P1322" i="1" a="1"/>
  <c r="P1322" i="1" s="1"/>
  <c r="Q1322" i="1" s="1"/>
  <c r="P1323" i="1" a="1"/>
  <c r="P1323" i="1" s="1"/>
  <c r="Q1323" i="1" s="1"/>
  <c r="P1324" i="1" a="1"/>
  <c r="P1324" i="1" s="1"/>
  <c r="Q1324" i="1" s="1"/>
  <c r="P1325" i="1" a="1"/>
  <c r="P1325" i="1" s="1"/>
  <c r="Q1325" i="1" s="1"/>
  <c r="P1326" i="1" a="1"/>
  <c r="P1326" i="1" s="1"/>
  <c r="Q1326" i="1" s="1"/>
  <c r="P1327" i="1" a="1"/>
  <c r="P1327" i="1" s="1"/>
  <c r="Q1327" i="1" s="1"/>
  <c r="P1328" i="1" a="1"/>
  <c r="P1328" i="1" s="1"/>
  <c r="Q1328" i="1" s="1"/>
  <c r="P1329" i="1" a="1"/>
  <c r="P1329" i="1" s="1"/>
  <c r="Q1329" i="1" s="1"/>
  <c r="P1330" i="1" a="1"/>
  <c r="P1330" i="1" s="1"/>
  <c r="Q1330" i="1" s="1"/>
  <c r="P1331" i="1" a="1"/>
  <c r="P1331" i="1" s="1"/>
  <c r="Q1331" i="1" s="1"/>
  <c r="P1332" i="1" a="1"/>
  <c r="P1332" i="1" s="1"/>
  <c r="Q1332" i="1" s="1"/>
  <c r="P1333" i="1" a="1"/>
  <c r="P1333" i="1" s="1"/>
  <c r="Q1333" i="1" s="1"/>
  <c r="P1334" i="1" a="1"/>
  <c r="P1334" i="1" s="1"/>
  <c r="Q1334" i="1" s="1"/>
  <c r="P1335" i="1" a="1"/>
  <c r="P1335" i="1" s="1"/>
  <c r="Q1335" i="1" s="1"/>
  <c r="P1336" i="1" a="1"/>
  <c r="P1336" i="1" s="1"/>
  <c r="Q1336" i="1" s="1"/>
  <c r="P1337" i="1" a="1"/>
  <c r="P1337" i="1" s="1"/>
  <c r="Q1337" i="1" s="1"/>
  <c r="P1338" i="1" a="1"/>
  <c r="P1338" i="1" s="1"/>
  <c r="Q1338" i="1" s="1"/>
  <c r="P1339" i="1" a="1"/>
  <c r="P1339" i="1" s="1"/>
  <c r="Q1339" i="1" s="1"/>
  <c r="P1340" i="1" a="1"/>
  <c r="P1340" i="1" s="1"/>
  <c r="Q1340" i="1" s="1"/>
  <c r="P1341" i="1" a="1"/>
  <c r="P1341" i="1" s="1"/>
  <c r="Q1341" i="1" s="1"/>
  <c r="P1342" i="1" a="1"/>
  <c r="P1342" i="1" s="1"/>
  <c r="Q1342" i="1" s="1"/>
  <c r="P1343" i="1" a="1"/>
  <c r="P1343" i="1" s="1"/>
  <c r="Q1343" i="1" s="1"/>
  <c r="P1344" i="1" a="1"/>
  <c r="P1344" i="1" s="1"/>
  <c r="Q1344" i="1" s="1"/>
  <c r="P1345" i="1" a="1"/>
  <c r="P1345" i="1" s="1"/>
  <c r="Q1345" i="1" s="1"/>
  <c r="P1346" i="1" a="1"/>
  <c r="P1346" i="1" s="1"/>
  <c r="Q1346" i="1" s="1"/>
  <c r="P1347" i="1" a="1"/>
  <c r="P1347" i="1" s="1"/>
  <c r="Q1347" i="1" s="1"/>
  <c r="P1348" i="1" a="1"/>
  <c r="P1348" i="1" s="1"/>
  <c r="Q1348" i="1" s="1"/>
  <c r="P1349" i="1" a="1"/>
  <c r="P1349" i="1" s="1"/>
  <c r="Q1349" i="1" s="1"/>
  <c r="P1350" i="1" a="1"/>
  <c r="P1350" i="1" s="1"/>
  <c r="Q1350" i="1" s="1"/>
  <c r="P1351" i="1" a="1"/>
  <c r="P1351" i="1" s="1"/>
  <c r="Q1351" i="1" s="1"/>
  <c r="P1352" i="1" a="1"/>
  <c r="P1352" i="1" s="1"/>
  <c r="Q1352" i="1" s="1"/>
  <c r="P1353" i="1" a="1"/>
  <c r="P1353" i="1" s="1"/>
  <c r="Q1353" i="1" s="1"/>
  <c r="P1354" i="1" a="1"/>
  <c r="P1354" i="1" s="1"/>
  <c r="Q1354" i="1" s="1"/>
  <c r="P1355" i="1" a="1"/>
  <c r="P1355" i="1" s="1"/>
  <c r="Q1355" i="1" s="1"/>
  <c r="P1356" i="1" a="1"/>
  <c r="P1356" i="1" s="1"/>
  <c r="Q1356" i="1" s="1"/>
  <c r="P1357" i="1" a="1"/>
  <c r="P1357" i="1" s="1"/>
  <c r="Q1357" i="1" s="1"/>
  <c r="P1358" i="1" a="1"/>
  <c r="P1358" i="1" s="1"/>
  <c r="Q1358" i="1" s="1"/>
  <c r="P1359" i="1" a="1"/>
  <c r="P1359" i="1" s="1"/>
  <c r="Q1359" i="1" s="1"/>
  <c r="P1360" i="1" a="1"/>
  <c r="P1360" i="1" s="1"/>
  <c r="Q1360" i="1" s="1"/>
  <c r="P1361" i="1" a="1"/>
  <c r="P1361" i="1" s="1"/>
  <c r="Q1361" i="1" s="1"/>
  <c r="P1362" i="1" a="1"/>
  <c r="P1362" i="1" s="1"/>
  <c r="Q1362" i="1" s="1"/>
  <c r="P1363" i="1" a="1"/>
  <c r="P1363" i="1" s="1"/>
  <c r="Q1363" i="1" s="1"/>
  <c r="P1364" i="1" a="1"/>
  <c r="P1364" i="1" s="1"/>
  <c r="Q1364" i="1" s="1"/>
  <c r="P1365" i="1" a="1"/>
  <c r="P1365" i="1" s="1"/>
  <c r="Q1365" i="1" s="1"/>
  <c r="P1366" i="1" a="1"/>
  <c r="P1366" i="1" s="1"/>
  <c r="Q1366" i="1" s="1"/>
  <c r="P1367" i="1" a="1"/>
  <c r="P1367" i="1" s="1"/>
  <c r="Q1367" i="1" s="1"/>
  <c r="P1368" i="1" a="1"/>
  <c r="P1368" i="1" s="1"/>
  <c r="Q1368" i="1" s="1"/>
  <c r="P1369" i="1" a="1"/>
  <c r="P1369" i="1" s="1"/>
  <c r="Q1369" i="1" s="1"/>
  <c r="P1370" i="1" a="1"/>
  <c r="P1370" i="1" s="1"/>
  <c r="Q1370" i="1" s="1"/>
  <c r="P1371" i="1" a="1"/>
  <c r="P1371" i="1" s="1"/>
  <c r="Q1371" i="1" s="1"/>
  <c r="P1372" i="1" a="1"/>
  <c r="P1372" i="1" s="1"/>
  <c r="Q1372" i="1" s="1"/>
  <c r="P1373" i="1" a="1"/>
  <c r="P1373" i="1" s="1"/>
  <c r="Q1373" i="1" s="1"/>
  <c r="P1374" i="1" a="1"/>
  <c r="P1374" i="1" s="1"/>
  <c r="Q1374" i="1" s="1"/>
  <c r="P1375" i="1" a="1"/>
  <c r="P1375" i="1" s="1"/>
  <c r="Q1375" i="1" s="1"/>
  <c r="P1376" i="1" a="1"/>
  <c r="P1376" i="1" s="1"/>
  <c r="Q1376" i="1" s="1"/>
  <c r="P1377" i="1" a="1"/>
  <c r="P1377" i="1" s="1"/>
  <c r="Q1377" i="1" s="1"/>
  <c r="P1378" i="1" a="1"/>
  <c r="P1378" i="1" s="1"/>
  <c r="Q1378" i="1" s="1"/>
  <c r="P1379" i="1" a="1"/>
  <c r="P1379" i="1" s="1"/>
  <c r="Q1379" i="1" s="1"/>
  <c r="P1380" i="1" a="1"/>
  <c r="P1380" i="1" s="1"/>
  <c r="Q1380" i="1" s="1"/>
  <c r="P1381" i="1" a="1"/>
  <c r="P1381" i="1" s="1"/>
  <c r="Q1381" i="1" s="1"/>
  <c r="P1382" i="1" a="1"/>
  <c r="P1382" i="1" s="1"/>
  <c r="Q1382" i="1" s="1"/>
  <c r="P1383" i="1" a="1"/>
  <c r="P1383" i="1" s="1"/>
  <c r="Q1383" i="1" s="1"/>
  <c r="P1384" i="1" a="1"/>
  <c r="P1384" i="1" s="1"/>
  <c r="Q1384" i="1" s="1"/>
  <c r="P1385" i="1" a="1"/>
  <c r="P1385" i="1" s="1"/>
  <c r="Q1385" i="1" s="1"/>
  <c r="P1386" i="1" a="1"/>
  <c r="P1386" i="1" s="1"/>
  <c r="Q1386" i="1" s="1"/>
  <c r="P1387" i="1" a="1"/>
  <c r="P1387" i="1" s="1"/>
  <c r="Q1387" i="1" s="1"/>
  <c r="P1388" i="1" a="1"/>
  <c r="P1388" i="1" s="1"/>
  <c r="Q1388" i="1" s="1"/>
  <c r="P1389" i="1" a="1"/>
  <c r="P1389" i="1" s="1"/>
  <c r="Q1389" i="1" s="1"/>
  <c r="P1390" i="1" a="1"/>
  <c r="P1390" i="1" s="1"/>
  <c r="Q1390" i="1" s="1"/>
  <c r="P1391" i="1" a="1"/>
  <c r="P1391" i="1" s="1"/>
  <c r="Q1391" i="1" s="1"/>
  <c r="P1392" i="1" a="1"/>
  <c r="P1392" i="1" s="1"/>
  <c r="Q1392" i="1" s="1"/>
  <c r="P1393" i="1" a="1"/>
  <c r="P1393" i="1" s="1"/>
  <c r="Q1393" i="1" s="1"/>
  <c r="P1394" i="1" a="1"/>
  <c r="P1394" i="1" s="1"/>
  <c r="Q1394" i="1" s="1"/>
  <c r="P1395" i="1" a="1"/>
  <c r="P1395" i="1" s="1"/>
  <c r="Q1395" i="1" s="1"/>
  <c r="P1396" i="1" a="1"/>
  <c r="P1396" i="1" s="1"/>
  <c r="Q1396" i="1" s="1"/>
  <c r="P1397" i="1" a="1"/>
  <c r="P1397" i="1" s="1"/>
  <c r="Q1397" i="1" s="1"/>
  <c r="P1398" i="1" a="1"/>
  <c r="P1398" i="1" s="1"/>
  <c r="Q1398" i="1" s="1"/>
  <c r="P1399" i="1" a="1"/>
  <c r="P1399" i="1" s="1"/>
  <c r="Q1399" i="1" s="1"/>
  <c r="P1400" i="1" a="1"/>
  <c r="P1400" i="1" s="1"/>
  <c r="Q1400" i="1" s="1"/>
  <c r="P1401" i="1" a="1"/>
  <c r="P1401" i="1" s="1"/>
  <c r="Q1401" i="1" s="1"/>
  <c r="P1402" i="1" a="1"/>
  <c r="P1402" i="1" s="1"/>
  <c r="Q1402" i="1" s="1"/>
  <c r="P1403" i="1" a="1"/>
  <c r="P1403" i="1" s="1"/>
  <c r="Q1403" i="1" s="1"/>
  <c r="P1404" i="1" a="1"/>
  <c r="P1404" i="1" s="1"/>
  <c r="Q1404" i="1" s="1"/>
  <c r="P1405" i="1" a="1"/>
  <c r="P1405" i="1" s="1"/>
  <c r="Q1405" i="1" s="1"/>
  <c r="P1406" i="1" a="1"/>
  <c r="P1406" i="1" s="1"/>
  <c r="Q1406" i="1" s="1"/>
  <c r="P1407" i="1" a="1"/>
  <c r="P1407" i="1" s="1"/>
  <c r="Q1407" i="1" s="1"/>
  <c r="P1408" i="1" a="1"/>
  <c r="P1408" i="1" s="1"/>
  <c r="Q1408" i="1" s="1"/>
  <c r="P1409" i="1" a="1"/>
  <c r="P1409" i="1" s="1"/>
  <c r="Q1409" i="1" s="1"/>
  <c r="P1410" i="1" a="1"/>
  <c r="P1410" i="1" s="1"/>
  <c r="Q1410" i="1" s="1"/>
  <c r="P1411" i="1" a="1"/>
  <c r="P1411" i="1" s="1"/>
  <c r="Q1411" i="1" s="1"/>
  <c r="P1412" i="1" a="1"/>
  <c r="P1412" i="1" s="1"/>
  <c r="Q1412" i="1" s="1"/>
  <c r="P1413" i="1" a="1"/>
  <c r="P1413" i="1" s="1"/>
  <c r="Q1413" i="1" s="1"/>
  <c r="P1414" i="1" a="1"/>
  <c r="P1414" i="1" s="1"/>
  <c r="Q1414" i="1" s="1"/>
  <c r="P1415" i="1" a="1"/>
  <c r="P1415" i="1" s="1"/>
  <c r="Q1415" i="1" s="1"/>
  <c r="P1416" i="1" a="1"/>
  <c r="P1416" i="1" s="1"/>
  <c r="Q1416" i="1" s="1"/>
  <c r="P1417" i="1" a="1"/>
  <c r="P1417" i="1" s="1"/>
  <c r="Q1417" i="1" s="1"/>
  <c r="P1418" i="1" a="1"/>
  <c r="P1418" i="1" s="1"/>
  <c r="Q1418" i="1" s="1"/>
  <c r="P1419" i="1" a="1"/>
  <c r="P1419" i="1" s="1"/>
  <c r="Q1419" i="1" s="1"/>
  <c r="P1420" i="1" a="1"/>
  <c r="P1420" i="1" s="1"/>
  <c r="Q1420" i="1" s="1"/>
  <c r="P1421" i="1" a="1"/>
  <c r="P1421" i="1" s="1"/>
  <c r="Q1421" i="1" s="1"/>
  <c r="P1422" i="1" a="1"/>
  <c r="P1422" i="1" s="1"/>
  <c r="Q1422" i="1" s="1"/>
  <c r="P1423" i="1" a="1"/>
  <c r="P1423" i="1" s="1"/>
  <c r="Q1423" i="1" s="1"/>
  <c r="P1424" i="1" a="1"/>
  <c r="P1424" i="1" s="1"/>
  <c r="Q1424" i="1" s="1"/>
  <c r="P1425" i="1" a="1"/>
  <c r="P1425" i="1" s="1"/>
  <c r="Q1425" i="1" s="1"/>
  <c r="P1426" i="1" a="1"/>
  <c r="P1426" i="1" s="1"/>
  <c r="Q1426" i="1" s="1"/>
  <c r="P1427" i="1" a="1"/>
  <c r="P1427" i="1" s="1"/>
  <c r="Q1427" i="1" s="1"/>
  <c r="P1428" i="1" a="1"/>
  <c r="P1428" i="1" s="1"/>
  <c r="Q1428" i="1" s="1"/>
  <c r="P1429" i="1" a="1"/>
  <c r="P1429" i="1" s="1"/>
  <c r="Q1429" i="1" s="1"/>
  <c r="P1430" i="1" a="1"/>
  <c r="P1430" i="1" s="1"/>
  <c r="Q1430" i="1" s="1"/>
  <c r="P1431" i="1" a="1"/>
  <c r="P1431" i="1" s="1"/>
  <c r="Q1431" i="1" s="1"/>
  <c r="P1432" i="1" a="1"/>
  <c r="P1432" i="1" s="1"/>
  <c r="Q1432" i="1" s="1"/>
  <c r="P1433" i="1" a="1"/>
  <c r="P1433" i="1" s="1"/>
  <c r="Q1433" i="1" s="1"/>
  <c r="P1434" i="1" a="1"/>
  <c r="P1434" i="1" s="1"/>
  <c r="Q1434" i="1" s="1"/>
  <c r="P1435" i="1" a="1"/>
  <c r="P1435" i="1" s="1"/>
  <c r="Q1435" i="1" s="1"/>
  <c r="P1436" i="1" a="1"/>
  <c r="P1436" i="1" s="1"/>
  <c r="Q1436" i="1" s="1"/>
  <c r="P1437" i="1" a="1"/>
  <c r="P1437" i="1" s="1"/>
  <c r="Q1437" i="1" s="1"/>
  <c r="P1438" i="1" a="1"/>
  <c r="P1438" i="1" s="1"/>
  <c r="Q1438" i="1" s="1"/>
  <c r="P1439" i="1" a="1"/>
  <c r="P1439" i="1" s="1"/>
  <c r="Q1439" i="1" s="1"/>
  <c r="P1440" i="1" a="1"/>
  <c r="P1440" i="1" s="1"/>
  <c r="Q1440" i="1" s="1"/>
  <c r="P1441" i="1" a="1"/>
  <c r="P1441" i="1" s="1"/>
  <c r="Q1441" i="1" s="1"/>
  <c r="P1442" i="1" a="1"/>
  <c r="P1442" i="1" s="1"/>
  <c r="Q1442" i="1" s="1"/>
  <c r="P1443" i="1" a="1"/>
  <c r="P1443" i="1" s="1"/>
  <c r="Q1443" i="1" s="1"/>
  <c r="P1444" i="1" a="1"/>
  <c r="P1444" i="1" s="1"/>
  <c r="Q1444" i="1" s="1"/>
  <c r="P1445" i="1" a="1"/>
  <c r="P1445" i="1" s="1"/>
  <c r="Q1445" i="1" s="1"/>
  <c r="P1446" i="1" a="1"/>
  <c r="P1446" i="1" s="1"/>
  <c r="Q1446" i="1" s="1"/>
  <c r="P1447" i="1" a="1"/>
  <c r="P1447" i="1" s="1"/>
  <c r="Q1447" i="1" s="1"/>
  <c r="P1448" i="1" a="1"/>
  <c r="P1448" i="1" s="1"/>
  <c r="Q1448" i="1" s="1"/>
  <c r="P1449" i="1" a="1"/>
  <c r="P1449" i="1" s="1"/>
  <c r="Q1449" i="1" s="1"/>
  <c r="P1450" i="1" a="1"/>
  <c r="P1450" i="1" s="1"/>
  <c r="Q1450" i="1" s="1"/>
  <c r="P1451" i="1" a="1"/>
  <c r="P1451" i="1" s="1"/>
  <c r="Q1451" i="1" s="1"/>
  <c r="P1452" i="1" a="1"/>
  <c r="P1452" i="1" s="1"/>
  <c r="Q1452" i="1" s="1"/>
  <c r="P1453" i="1" a="1"/>
  <c r="P1453" i="1" s="1"/>
  <c r="Q1453" i="1" s="1"/>
  <c r="P1454" i="1" a="1"/>
  <c r="P1454" i="1" s="1"/>
  <c r="Q1454" i="1" s="1"/>
  <c r="P1455" i="1" a="1"/>
  <c r="P1455" i="1" s="1"/>
  <c r="Q1455" i="1" s="1"/>
  <c r="P1456" i="1" a="1"/>
  <c r="P1456" i="1" s="1"/>
  <c r="Q1456" i="1" s="1"/>
  <c r="P1457" i="1" a="1"/>
  <c r="P1457" i="1" s="1"/>
  <c r="Q1457" i="1" s="1"/>
  <c r="P1458" i="1" a="1"/>
  <c r="P1458" i="1" s="1"/>
  <c r="Q1458" i="1" s="1"/>
  <c r="P1459" i="1" a="1"/>
  <c r="P1459" i="1" s="1"/>
  <c r="Q1459" i="1" s="1"/>
  <c r="P1460" i="1" a="1"/>
  <c r="P1460" i="1" s="1"/>
  <c r="Q1460" i="1" s="1"/>
  <c r="P1461" i="1" a="1"/>
  <c r="P1461" i="1" s="1"/>
  <c r="Q1461" i="1" s="1"/>
  <c r="P1462" i="1" a="1"/>
  <c r="P1462" i="1" s="1"/>
  <c r="Q1462" i="1" s="1"/>
  <c r="P1463" i="1" a="1"/>
  <c r="P1463" i="1" s="1"/>
  <c r="Q1463" i="1" s="1"/>
  <c r="P1464" i="1" a="1"/>
  <c r="P1464" i="1" s="1"/>
  <c r="Q1464" i="1" s="1"/>
  <c r="P1465" i="1" a="1"/>
  <c r="P1465" i="1" s="1"/>
  <c r="Q1465" i="1" s="1"/>
  <c r="P1466" i="1" a="1"/>
  <c r="P1466" i="1" s="1"/>
  <c r="Q1466" i="1" s="1"/>
  <c r="P1467" i="1" a="1"/>
  <c r="P1467" i="1" s="1"/>
  <c r="Q1467" i="1" s="1"/>
  <c r="P1468" i="1" a="1"/>
  <c r="P1468" i="1" s="1"/>
  <c r="Q1468" i="1" s="1"/>
  <c r="P1469" i="1" a="1"/>
  <c r="P1469" i="1" s="1"/>
  <c r="Q1469" i="1" s="1"/>
  <c r="P1470" i="1" a="1"/>
  <c r="P1470" i="1" s="1"/>
  <c r="Q1470" i="1" s="1"/>
  <c r="P1471" i="1" a="1"/>
  <c r="P1471" i="1" s="1"/>
  <c r="Q1471" i="1" s="1"/>
  <c r="P1472" i="1" a="1"/>
  <c r="P1472" i="1" s="1"/>
  <c r="Q1472" i="1" s="1"/>
  <c r="P1473" i="1" a="1"/>
  <c r="P1473" i="1" s="1"/>
  <c r="Q1473" i="1" s="1"/>
  <c r="P1474" i="1" a="1"/>
  <c r="P1474" i="1" s="1"/>
  <c r="Q1474" i="1" s="1"/>
  <c r="P1475" i="1" a="1"/>
  <c r="P1475" i="1" s="1"/>
  <c r="Q1475" i="1" s="1"/>
  <c r="P1476" i="1" a="1"/>
  <c r="P1476" i="1" s="1"/>
  <c r="Q1476" i="1" s="1"/>
  <c r="P1477" i="1" a="1"/>
  <c r="P1477" i="1" s="1"/>
  <c r="Q1477" i="1" s="1"/>
  <c r="P1478" i="1" a="1"/>
  <c r="P1478" i="1" s="1"/>
  <c r="Q1478" i="1" s="1"/>
  <c r="P1479" i="1" a="1"/>
  <c r="P1479" i="1" s="1"/>
  <c r="Q1479" i="1" s="1"/>
  <c r="P1480" i="1" a="1"/>
  <c r="P1480" i="1" s="1"/>
  <c r="Q1480" i="1" s="1"/>
  <c r="P1481" i="1" a="1"/>
  <c r="P1481" i="1" s="1"/>
  <c r="Q1481" i="1" s="1"/>
  <c r="P1482" i="1" a="1"/>
  <c r="P1482" i="1" s="1"/>
  <c r="Q1482" i="1" s="1"/>
  <c r="P1483" i="1" a="1"/>
  <c r="P1483" i="1" s="1"/>
  <c r="Q1483" i="1" s="1"/>
  <c r="P1484" i="1" a="1"/>
  <c r="P1484" i="1" s="1"/>
  <c r="Q1484" i="1" s="1"/>
  <c r="P1485" i="1" a="1"/>
  <c r="P1485" i="1" s="1"/>
  <c r="Q1485" i="1" s="1"/>
  <c r="P1486" i="1" a="1"/>
  <c r="P1486" i="1" s="1"/>
  <c r="Q1486" i="1" s="1"/>
  <c r="P1487" i="1" a="1"/>
  <c r="P1487" i="1" s="1"/>
  <c r="Q1487" i="1" s="1"/>
  <c r="P1488" i="1" a="1"/>
  <c r="P1488" i="1" s="1"/>
  <c r="Q1488" i="1" s="1"/>
  <c r="P1489" i="1" a="1"/>
  <c r="P1489" i="1" s="1"/>
  <c r="Q1489" i="1" s="1"/>
  <c r="P1490" i="1" a="1"/>
  <c r="P1490" i="1" s="1"/>
  <c r="Q1490" i="1" s="1"/>
  <c r="P1491" i="1" a="1"/>
  <c r="P1491" i="1" s="1"/>
  <c r="Q1491" i="1" s="1"/>
  <c r="P1492" i="1" a="1"/>
  <c r="P1492" i="1" s="1"/>
  <c r="Q1492" i="1" s="1"/>
  <c r="P1493" i="1" a="1"/>
  <c r="P1493" i="1" s="1"/>
  <c r="Q1493" i="1" s="1"/>
  <c r="P1494" i="1" a="1"/>
  <c r="P1494" i="1" s="1"/>
  <c r="Q1494" i="1" s="1"/>
  <c r="P1495" i="1" a="1"/>
  <c r="P1495" i="1" s="1"/>
  <c r="Q1495" i="1" s="1"/>
  <c r="P1496" i="1" a="1"/>
  <c r="P1496" i="1" s="1"/>
  <c r="Q1496" i="1" s="1"/>
  <c r="P1497" i="1" a="1"/>
  <c r="P1497" i="1" s="1"/>
  <c r="Q1497" i="1" s="1"/>
  <c r="P1498" i="1" a="1"/>
  <c r="P1498" i="1" s="1"/>
  <c r="Q1498" i="1" s="1"/>
  <c r="P1499" i="1" a="1"/>
  <c r="P1499" i="1" s="1"/>
  <c r="Q1499" i="1" s="1"/>
  <c r="P1500" i="1" a="1"/>
  <c r="P1500" i="1" s="1"/>
  <c r="Q1500" i="1" s="1"/>
  <c r="P1501" i="1" a="1"/>
  <c r="P1501" i="1" s="1"/>
  <c r="Q1501" i="1" s="1"/>
  <c r="P1502" i="1" a="1"/>
  <c r="P1502" i="1" s="1"/>
  <c r="Q1502" i="1" s="1"/>
  <c r="P1503" i="1" a="1"/>
  <c r="P1503" i="1" s="1"/>
  <c r="Q1503" i="1" s="1"/>
  <c r="P1504" i="1" a="1"/>
  <c r="P1504" i="1" s="1"/>
  <c r="Q1504" i="1" s="1"/>
  <c r="P1505" i="1" a="1"/>
  <c r="P1505" i="1" s="1"/>
  <c r="Q1505" i="1" s="1"/>
  <c r="P1506" i="1" a="1"/>
  <c r="P1506" i="1" s="1"/>
  <c r="Q1506" i="1" s="1"/>
  <c r="P1507" i="1" a="1"/>
  <c r="P1507" i="1" s="1"/>
  <c r="Q1507" i="1" s="1"/>
  <c r="P1508" i="1" a="1"/>
  <c r="P1508" i="1" s="1"/>
  <c r="Q1508" i="1" s="1"/>
  <c r="P1509" i="1" a="1"/>
  <c r="P1509" i="1" s="1"/>
  <c r="Q1509" i="1" s="1"/>
  <c r="P1510" i="1" a="1"/>
  <c r="P1510" i="1" s="1"/>
  <c r="Q1510" i="1" s="1"/>
  <c r="P1511" i="1" a="1"/>
  <c r="P1511" i="1" s="1"/>
  <c r="Q1511" i="1" s="1"/>
  <c r="P1512" i="1" a="1"/>
  <c r="P1512" i="1" s="1"/>
  <c r="Q1512" i="1" s="1"/>
  <c r="P1513" i="1" a="1"/>
  <c r="P1513" i="1" s="1"/>
  <c r="Q1513" i="1" s="1"/>
  <c r="P1514" i="1" a="1"/>
  <c r="P1514" i="1" s="1"/>
  <c r="Q1514" i="1" s="1"/>
  <c r="P1515" i="1" a="1"/>
  <c r="P1515" i="1" s="1"/>
  <c r="Q1515" i="1" s="1"/>
  <c r="P1516" i="1" a="1"/>
  <c r="P1516" i="1" s="1"/>
  <c r="Q1516" i="1" s="1"/>
  <c r="P1517" i="1" a="1"/>
  <c r="P1517" i="1" s="1"/>
  <c r="Q1517" i="1" s="1"/>
  <c r="P1518" i="1" a="1"/>
  <c r="P1518" i="1" s="1"/>
  <c r="Q1518" i="1" s="1"/>
  <c r="P1519" i="1" a="1"/>
  <c r="P1519" i="1" s="1"/>
  <c r="Q1519" i="1" s="1"/>
  <c r="P1520" i="1" a="1"/>
  <c r="P1520" i="1" s="1"/>
  <c r="Q1520" i="1" s="1"/>
  <c r="P1521" i="1" a="1"/>
  <c r="P1521" i="1" s="1"/>
  <c r="Q1521" i="1" s="1"/>
  <c r="P1522" i="1" a="1"/>
  <c r="P1522" i="1" s="1"/>
  <c r="Q1522" i="1" s="1"/>
  <c r="P1523" i="1" a="1"/>
  <c r="P1523" i="1" s="1"/>
  <c r="Q1523" i="1" s="1"/>
  <c r="P1524" i="1" a="1"/>
  <c r="P1524" i="1" s="1"/>
  <c r="Q1524" i="1" s="1"/>
  <c r="P1525" i="1" a="1"/>
  <c r="P1525" i="1" s="1"/>
  <c r="Q1525" i="1" s="1"/>
  <c r="P1526" i="1" a="1"/>
  <c r="P1526" i="1" s="1"/>
  <c r="Q1526" i="1" s="1"/>
  <c r="P1527" i="1" a="1"/>
  <c r="P1527" i="1" s="1"/>
  <c r="Q1527" i="1" s="1"/>
  <c r="P1528" i="1" a="1"/>
  <c r="P1528" i="1" s="1"/>
  <c r="Q1528" i="1" s="1"/>
  <c r="P1529" i="1" a="1"/>
  <c r="P1529" i="1" s="1"/>
  <c r="Q1529" i="1" s="1"/>
  <c r="P1530" i="1" a="1"/>
  <c r="P1530" i="1" s="1"/>
  <c r="Q1530" i="1" s="1"/>
  <c r="P1531" i="1" a="1"/>
  <c r="P1531" i="1" s="1"/>
  <c r="Q1531" i="1" s="1"/>
  <c r="P1532" i="1" a="1"/>
  <c r="P1532" i="1" s="1"/>
  <c r="Q1532" i="1" s="1"/>
  <c r="P1533" i="1" a="1"/>
  <c r="P1533" i="1" s="1"/>
  <c r="Q1533" i="1" s="1"/>
  <c r="P1534" i="1" a="1"/>
  <c r="P1534" i="1" s="1"/>
  <c r="Q1534" i="1" s="1"/>
  <c r="P1535" i="1" a="1"/>
  <c r="P1535" i="1" s="1"/>
  <c r="Q1535" i="1" s="1"/>
  <c r="P1536" i="1" a="1"/>
  <c r="P1536" i="1" s="1"/>
  <c r="Q1536" i="1" s="1"/>
  <c r="P1537" i="1" a="1"/>
  <c r="P1537" i="1" s="1"/>
  <c r="Q1537" i="1" s="1"/>
  <c r="P1538" i="1" a="1"/>
  <c r="P1538" i="1" s="1"/>
  <c r="Q1538" i="1" s="1"/>
  <c r="P1539" i="1" a="1"/>
  <c r="P1539" i="1" s="1"/>
  <c r="Q1539" i="1" s="1"/>
  <c r="P1540" i="1" a="1"/>
  <c r="P1540" i="1" s="1"/>
  <c r="Q1540" i="1" s="1"/>
  <c r="P1541" i="1" a="1"/>
  <c r="P1541" i="1" s="1"/>
  <c r="Q1541" i="1" s="1"/>
  <c r="P1542" i="1" a="1"/>
  <c r="P1542" i="1" s="1"/>
  <c r="Q1542" i="1" s="1"/>
  <c r="P1543" i="1" a="1"/>
  <c r="P1543" i="1" s="1"/>
  <c r="Q1543" i="1" s="1"/>
  <c r="P1544" i="1" a="1"/>
  <c r="P1544" i="1" s="1"/>
  <c r="Q1544" i="1" s="1"/>
  <c r="P1545" i="1" a="1"/>
  <c r="P1545" i="1" s="1"/>
  <c r="Q1545" i="1" s="1"/>
  <c r="P1546" i="1" a="1"/>
  <c r="P1546" i="1" s="1"/>
  <c r="Q1546" i="1" s="1"/>
  <c r="P1547" i="1" a="1"/>
  <c r="P1547" i="1" s="1"/>
  <c r="Q1547" i="1" s="1"/>
  <c r="P1548" i="1" a="1"/>
  <c r="P1548" i="1" s="1"/>
  <c r="Q1548" i="1" s="1"/>
  <c r="P1549" i="1" a="1"/>
  <c r="P1549" i="1" s="1"/>
  <c r="Q1549" i="1" s="1"/>
  <c r="P1550" i="1" a="1"/>
  <c r="P1550" i="1" s="1"/>
  <c r="Q1550" i="1" s="1"/>
  <c r="P1551" i="1" a="1"/>
  <c r="P1551" i="1" s="1"/>
  <c r="Q1551" i="1" s="1"/>
  <c r="P1552" i="1" a="1"/>
  <c r="P1552" i="1" s="1"/>
  <c r="Q1552" i="1" s="1"/>
  <c r="P1553" i="1" a="1"/>
  <c r="P1553" i="1" s="1"/>
  <c r="Q1553" i="1" s="1"/>
  <c r="P1554" i="1" a="1"/>
  <c r="P1554" i="1" s="1"/>
  <c r="Q1554" i="1" s="1"/>
  <c r="P1555" i="1" a="1"/>
  <c r="P1555" i="1" s="1"/>
  <c r="Q1555" i="1" s="1"/>
  <c r="P1556" i="1" a="1"/>
  <c r="P1556" i="1" s="1"/>
  <c r="Q1556" i="1" s="1"/>
  <c r="P1557" i="1" a="1"/>
  <c r="P1557" i="1" s="1"/>
  <c r="Q1557" i="1" s="1"/>
  <c r="P1558" i="1" a="1"/>
  <c r="P1558" i="1" s="1"/>
  <c r="Q1558" i="1" s="1"/>
  <c r="P1559" i="1" a="1"/>
  <c r="P1559" i="1" s="1"/>
  <c r="Q1559" i="1" s="1"/>
  <c r="P1560" i="1" a="1"/>
  <c r="P1560" i="1" s="1"/>
  <c r="Q1560" i="1" s="1"/>
  <c r="P1561" i="1" a="1"/>
  <c r="P1561" i="1" s="1"/>
  <c r="Q1561" i="1" s="1"/>
  <c r="P1562" i="1" a="1"/>
  <c r="P1562" i="1" s="1"/>
  <c r="Q1562" i="1" s="1"/>
  <c r="P1563" i="1" a="1"/>
  <c r="P1563" i="1" s="1"/>
  <c r="Q1563" i="1" s="1"/>
  <c r="P1564" i="1" a="1"/>
  <c r="P1564" i="1" s="1"/>
  <c r="Q1564" i="1" s="1"/>
  <c r="P1565" i="1" a="1"/>
  <c r="P1565" i="1" s="1"/>
  <c r="Q1565" i="1" s="1"/>
  <c r="P1566" i="1" a="1"/>
  <c r="P1566" i="1" s="1"/>
  <c r="Q1566" i="1" s="1"/>
  <c r="P1567" i="1" a="1"/>
  <c r="P1567" i="1" s="1"/>
  <c r="Q1567" i="1" s="1"/>
  <c r="P1568" i="1" a="1"/>
  <c r="P1568" i="1" s="1"/>
  <c r="Q1568" i="1" s="1"/>
  <c r="P1569" i="1" a="1"/>
  <c r="P1569" i="1" s="1"/>
  <c r="Q1569" i="1" s="1"/>
  <c r="P1570" i="1" a="1"/>
  <c r="P1570" i="1" s="1"/>
  <c r="Q1570" i="1" s="1"/>
  <c r="P1571" i="1" a="1"/>
  <c r="P1571" i="1" s="1"/>
  <c r="Q1571" i="1" s="1"/>
  <c r="P1572" i="1" a="1"/>
  <c r="P1572" i="1" s="1"/>
  <c r="Q1572" i="1" s="1"/>
  <c r="P1573" i="1" a="1"/>
  <c r="P1573" i="1" s="1"/>
  <c r="Q1573" i="1" s="1"/>
  <c r="P1574" i="1" a="1"/>
  <c r="P1574" i="1" s="1"/>
  <c r="Q1574" i="1" s="1"/>
  <c r="P1575" i="1" a="1"/>
  <c r="P1575" i="1" s="1"/>
  <c r="Q1575" i="1" s="1"/>
  <c r="P1576" i="1" a="1"/>
  <c r="P1576" i="1" s="1"/>
  <c r="Q1576" i="1" s="1"/>
  <c r="P1577" i="1" a="1"/>
  <c r="P1577" i="1" s="1"/>
  <c r="Q1577" i="1" s="1"/>
  <c r="P1578" i="1" a="1"/>
  <c r="P1578" i="1" s="1"/>
  <c r="Q1578" i="1" s="1"/>
  <c r="P1579" i="1" a="1"/>
  <c r="P1579" i="1" s="1"/>
  <c r="Q1579" i="1" s="1"/>
  <c r="P1580" i="1" a="1"/>
  <c r="P1580" i="1" s="1"/>
  <c r="Q1580" i="1" s="1"/>
  <c r="P1581" i="1" a="1"/>
  <c r="P1581" i="1" s="1"/>
  <c r="Q1581" i="1" s="1"/>
  <c r="P1582" i="1" a="1"/>
  <c r="P1582" i="1" s="1"/>
  <c r="Q1582" i="1" s="1"/>
  <c r="P1583" i="1" a="1"/>
  <c r="P1583" i="1" s="1"/>
  <c r="Q1583" i="1" s="1"/>
  <c r="P1584" i="1" a="1"/>
  <c r="P1584" i="1" s="1"/>
  <c r="Q1584" i="1" s="1"/>
  <c r="P1585" i="1" a="1"/>
  <c r="P1585" i="1" s="1"/>
  <c r="Q1585" i="1" s="1"/>
  <c r="P1586" i="1" a="1"/>
  <c r="P1586" i="1" s="1"/>
  <c r="Q1586" i="1" s="1"/>
  <c r="P1587" i="1" a="1"/>
  <c r="P1587" i="1" s="1"/>
  <c r="Q1587" i="1" s="1"/>
  <c r="P1588" i="1" a="1"/>
  <c r="P1588" i="1" s="1"/>
  <c r="Q1588" i="1" s="1"/>
  <c r="P1589" i="1" a="1"/>
  <c r="P1589" i="1" s="1"/>
  <c r="Q1589" i="1" s="1"/>
  <c r="P1590" i="1" a="1"/>
  <c r="P1590" i="1" s="1"/>
  <c r="Q1590" i="1" s="1"/>
  <c r="P1591" i="1" a="1"/>
  <c r="P1591" i="1" s="1"/>
  <c r="Q1591" i="1" s="1"/>
  <c r="P1592" i="1" a="1"/>
  <c r="P1592" i="1" s="1"/>
  <c r="Q1592" i="1" s="1"/>
  <c r="P1593" i="1" a="1"/>
  <c r="P1593" i="1" s="1"/>
  <c r="Q1593" i="1" s="1"/>
  <c r="P1594" i="1" a="1"/>
  <c r="P1594" i="1" s="1"/>
  <c r="Q1594" i="1" s="1"/>
  <c r="P1595" i="1" a="1"/>
  <c r="P1595" i="1" s="1"/>
  <c r="Q1595" i="1" s="1"/>
  <c r="P1596" i="1" a="1"/>
  <c r="P1596" i="1" s="1"/>
  <c r="Q1596" i="1" s="1"/>
  <c r="P1597" i="1" a="1"/>
  <c r="P1597" i="1" s="1"/>
  <c r="Q1597" i="1" s="1"/>
  <c r="P1598" i="1" a="1"/>
  <c r="P1598" i="1" s="1"/>
  <c r="Q1598" i="1" s="1"/>
  <c r="P1599" i="1" a="1"/>
  <c r="P1599" i="1" s="1"/>
  <c r="Q1599" i="1" s="1"/>
  <c r="P1600" i="1" a="1"/>
  <c r="P1600" i="1" s="1"/>
  <c r="Q1600" i="1" s="1"/>
  <c r="P1601" i="1" a="1"/>
  <c r="P1601" i="1" s="1"/>
  <c r="Q1601" i="1" s="1"/>
  <c r="P1602" i="1" a="1"/>
  <c r="P1602" i="1" s="1"/>
  <c r="Q1602" i="1" s="1"/>
  <c r="P1603" i="1" a="1"/>
  <c r="P1603" i="1" s="1"/>
  <c r="Q1603" i="1" s="1"/>
  <c r="P1604" i="1" a="1"/>
  <c r="P1604" i="1" s="1"/>
  <c r="Q1604" i="1" s="1"/>
  <c r="P1605" i="1" a="1"/>
  <c r="P1605" i="1" s="1"/>
  <c r="Q1605" i="1" s="1"/>
  <c r="P1606" i="1" a="1"/>
  <c r="P1606" i="1" s="1"/>
  <c r="Q1606" i="1" s="1"/>
  <c r="P1607" i="1" a="1"/>
  <c r="P1607" i="1" s="1"/>
  <c r="Q1607" i="1" s="1"/>
  <c r="P1608" i="1" a="1"/>
  <c r="P1608" i="1" s="1"/>
  <c r="Q1608" i="1" s="1"/>
  <c r="P1609" i="1" a="1"/>
  <c r="P1609" i="1" s="1"/>
  <c r="Q1609" i="1" s="1"/>
  <c r="P1610" i="1" a="1"/>
  <c r="P1610" i="1" s="1"/>
  <c r="Q1610" i="1" s="1"/>
  <c r="P1611" i="1" a="1"/>
  <c r="P1611" i="1" s="1"/>
  <c r="Q1611" i="1" s="1"/>
  <c r="P1612" i="1" a="1"/>
  <c r="P1612" i="1" s="1"/>
  <c r="Q1612" i="1" s="1"/>
  <c r="P1613" i="1" a="1"/>
  <c r="P1613" i="1" s="1"/>
  <c r="Q1613" i="1" s="1"/>
  <c r="P1614" i="1" a="1"/>
  <c r="P1614" i="1" s="1"/>
  <c r="Q1614" i="1" s="1"/>
  <c r="P1615" i="1" a="1"/>
  <c r="P1615" i="1" s="1"/>
  <c r="Q1615" i="1" s="1"/>
  <c r="P1616" i="1" a="1"/>
  <c r="P1616" i="1" s="1"/>
  <c r="Q1616" i="1" s="1"/>
  <c r="P1617" i="1" a="1"/>
  <c r="P1617" i="1" s="1"/>
  <c r="Q1617" i="1" s="1"/>
  <c r="P1618" i="1" a="1"/>
  <c r="P1618" i="1" s="1"/>
  <c r="Q1618" i="1" s="1"/>
  <c r="P1619" i="1" a="1"/>
  <c r="P1619" i="1" s="1"/>
  <c r="Q1619" i="1" s="1"/>
  <c r="P1620" i="1" a="1"/>
  <c r="P1620" i="1" s="1"/>
  <c r="Q1620" i="1" s="1"/>
  <c r="P1621" i="1" a="1"/>
  <c r="P1621" i="1" s="1"/>
  <c r="Q1621" i="1" s="1"/>
  <c r="P1622" i="1" a="1"/>
  <c r="P1622" i="1" s="1"/>
  <c r="Q1622" i="1" s="1"/>
  <c r="P1623" i="1" a="1"/>
  <c r="P1623" i="1" s="1"/>
  <c r="Q1623" i="1" s="1"/>
  <c r="P1624" i="1" a="1"/>
  <c r="P1624" i="1" s="1"/>
  <c r="Q1624" i="1" s="1"/>
  <c r="P1625" i="1" a="1"/>
  <c r="P1625" i="1" s="1"/>
  <c r="Q1625" i="1" s="1"/>
  <c r="P1626" i="1" a="1"/>
  <c r="P1626" i="1" s="1"/>
  <c r="Q1626" i="1" s="1"/>
  <c r="P1627" i="1" a="1"/>
  <c r="P1627" i="1" s="1"/>
  <c r="Q1627" i="1" s="1"/>
  <c r="P1628" i="1" a="1"/>
  <c r="P1628" i="1" s="1"/>
  <c r="Q1628" i="1" s="1"/>
  <c r="P1629" i="1" a="1"/>
  <c r="P1629" i="1" s="1"/>
  <c r="Q1629" i="1" s="1"/>
  <c r="P1630" i="1" a="1"/>
  <c r="P1630" i="1" s="1"/>
  <c r="Q1630" i="1" s="1"/>
  <c r="P1631" i="1" a="1"/>
  <c r="P1631" i="1" s="1"/>
  <c r="Q1631" i="1" s="1"/>
  <c r="P1632" i="1" a="1"/>
  <c r="P1632" i="1" s="1"/>
  <c r="Q1632" i="1" s="1"/>
  <c r="P1633" i="1" a="1"/>
  <c r="P1633" i="1" s="1"/>
  <c r="Q1633" i="1" s="1"/>
  <c r="P1634" i="1" a="1"/>
  <c r="P1634" i="1" s="1"/>
  <c r="Q1634" i="1" s="1"/>
  <c r="P1635" i="1" a="1"/>
  <c r="P1635" i="1" s="1"/>
  <c r="Q1635" i="1" s="1"/>
  <c r="P1636" i="1" a="1"/>
  <c r="P1636" i="1" s="1"/>
  <c r="Q1636" i="1" s="1"/>
  <c r="P1637" i="1" a="1"/>
  <c r="P1637" i="1" s="1"/>
  <c r="Q1637" i="1" s="1"/>
  <c r="P1638" i="1" a="1"/>
  <c r="P1638" i="1" s="1"/>
  <c r="Q1638" i="1" s="1"/>
  <c r="P1639" i="1" a="1"/>
  <c r="P1639" i="1" s="1"/>
  <c r="Q1639" i="1" s="1"/>
  <c r="P1640" i="1" a="1"/>
  <c r="P1640" i="1" s="1"/>
  <c r="Q1640" i="1" s="1"/>
  <c r="P1641" i="1" a="1"/>
  <c r="P1641" i="1" s="1"/>
  <c r="Q1641" i="1" s="1"/>
  <c r="P1642" i="1" a="1"/>
  <c r="P1642" i="1" s="1"/>
  <c r="Q1642" i="1" s="1"/>
  <c r="P1643" i="1" a="1"/>
  <c r="P1643" i="1" s="1"/>
  <c r="Q1643" i="1" s="1"/>
  <c r="P1644" i="1" a="1"/>
  <c r="P1644" i="1" s="1"/>
  <c r="Q1644" i="1" s="1"/>
  <c r="P1645" i="1" a="1"/>
  <c r="P1645" i="1" s="1"/>
  <c r="Q1645" i="1" s="1"/>
  <c r="P1646" i="1" a="1"/>
  <c r="P1646" i="1" s="1"/>
  <c r="Q1646" i="1" s="1"/>
  <c r="P1647" i="1" a="1"/>
  <c r="P1647" i="1" s="1"/>
  <c r="Q1647" i="1" s="1"/>
  <c r="P1648" i="1" a="1"/>
  <c r="P1648" i="1" s="1"/>
  <c r="Q1648" i="1" s="1"/>
  <c r="P1649" i="1" a="1"/>
  <c r="P1649" i="1" s="1"/>
  <c r="Q1649" i="1" s="1"/>
  <c r="P1650" i="1" a="1"/>
  <c r="P1650" i="1" s="1"/>
  <c r="Q1650" i="1" s="1"/>
  <c r="P1651" i="1" a="1"/>
  <c r="P1651" i="1" s="1"/>
  <c r="Q1651" i="1" s="1"/>
  <c r="P1652" i="1" a="1"/>
  <c r="P1652" i="1" s="1"/>
  <c r="Q1652" i="1" s="1"/>
  <c r="P1653" i="1" a="1"/>
  <c r="P1653" i="1" s="1"/>
  <c r="Q1653" i="1" s="1"/>
  <c r="P1654" i="1" a="1"/>
  <c r="P1654" i="1" s="1"/>
  <c r="Q1654" i="1" s="1"/>
  <c r="P1655" i="1" a="1"/>
  <c r="P1655" i="1" s="1"/>
  <c r="Q1655" i="1" s="1"/>
  <c r="P1656" i="1" a="1"/>
  <c r="P1656" i="1" s="1"/>
  <c r="Q1656" i="1" s="1"/>
  <c r="P1657" i="1" a="1"/>
  <c r="P1657" i="1" s="1"/>
  <c r="Q1657" i="1" s="1"/>
  <c r="P1658" i="1" a="1"/>
  <c r="P1658" i="1" s="1"/>
  <c r="Q1658" i="1" s="1"/>
  <c r="P1659" i="1" a="1"/>
  <c r="P1659" i="1" s="1"/>
  <c r="Q1659" i="1" s="1"/>
  <c r="P1660" i="1" a="1"/>
  <c r="P1660" i="1" s="1"/>
  <c r="Q1660" i="1" s="1"/>
  <c r="P1661" i="1" a="1"/>
  <c r="P1661" i="1" s="1"/>
  <c r="Q1661" i="1" s="1"/>
  <c r="P1662" i="1" a="1"/>
  <c r="P1662" i="1" s="1"/>
  <c r="Q1662" i="1" s="1"/>
  <c r="P1663" i="1" a="1"/>
  <c r="P1663" i="1" s="1"/>
  <c r="Q1663" i="1" s="1"/>
  <c r="P1664" i="1" a="1"/>
  <c r="P1664" i="1" s="1"/>
  <c r="Q1664" i="1" s="1"/>
  <c r="P1665" i="1" a="1"/>
  <c r="P1665" i="1" s="1"/>
  <c r="Q1665" i="1" s="1"/>
  <c r="P1666" i="1" a="1"/>
  <c r="P1666" i="1" s="1"/>
  <c r="Q1666" i="1" s="1"/>
  <c r="P1667" i="1" a="1"/>
  <c r="P1667" i="1" s="1"/>
  <c r="Q1667" i="1" s="1"/>
  <c r="P1668" i="1" a="1"/>
  <c r="P1668" i="1" s="1"/>
  <c r="Q1668" i="1" s="1"/>
  <c r="P1669" i="1" a="1"/>
  <c r="P1669" i="1" s="1"/>
  <c r="Q1669" i="1" s="1"/>
  <c r="P1670" i="1" a="1"/>
  <c r="P1670" i="1" s="1"/>
  <c r="Q1670" i="1" s="1"/>
  <c r="P1671" i="1" a="1"/>
  <c r="P1671" i="1" s="1"/>
  <c r="Q1671" i="1" s="1"/>
  <c r="P1672" i="1" a="1"/>
  <c r="P1672" i="1" s="1"/>
  <c r="Q1672" i="1" s="1"/>
  <c r="P1673" i="1" a="1"/>
  <c r="P1673" i="1" s="1"/>
  <c r="Q1673" i="1" s="1"/>
  <c r="P1674" i="1" a="1"/>
  <c r="P1674" i="1" s="1"/>
  <c r="Q1674" i="1" s="1"/>
  <c r="P1675" i="1" a="1"/>
  <c r="P1675" i="1" s="1"/>
  <c r="Q1675" i="1" s="1"/>
  <c r="P1676" i="1" a="1"/>
  <c r="P1676" i="1" s="1"/>
  <c r="Q1676" i="1" s="1"/>
  <c r="P1677" i="1" a="1"/>
  <c r="P1677" i="1" s="1"/>
  <c r="Q1677" i="1" s="1"/>
  <c r="P1678" i="1" a="1"/>
  <c r="P1678" i="1" s="1"/>
  <c r="Q1678" i="1" s="1"/>
  <c r="P1679" i="1" a="1"/>
  <c r="P1679" i="1" s="1"/>
  <c r="Q1679" i="1" s="1"/>
  <c r="P1680" i="1" a="1"/>
  <c r="P1680" i="1" s="1"/>
  <c r="Q1680" i="1" s="1"/>
  <c r="P1681" i="1" a="1"/>
  <c r="P1681" i="1" s="1"/>
  <c r="Q1681" i="1" s="1"/>
  <c r="P1682" i="1" a="1"/>
  <c r="P1682" i="1" s="1"/>
  <c r="Q1682" i="1" s="1"/>
  <c r="P1683" i="1" a="1"/>
  <c r="P1683" i="1" s="1"/>
  <c r="Q1683" i="1" s="1"/>
  <c r="P1684" i="1" a="1"/>
  <c r="P1684" i="1" s="1"/>
  <c r="Q1684" i="1" s="1"/>
  <c r="P1685" i="1" a="1"/>
  <c r="P1685" i="1" s="1"/>
  <c r="Q1685" i="1" s="1"/>
  <c r="P1686" i="1" a="1"/>
  <c r="P1686" i="1" s="1"/>
  <c r="Q1686" i="1" s="1"/>
  <c r="P1687" i="1" a="1"/>
  <c r="P1687" i="1" s="1"/>
  <c r="Q1687" i="1" s="1"/>
  <c r="P1688" i="1" a="1"/>
  <c r="P1688" i="1" s="1"/>
  <c r="Q1688" i="1" s="1"/>
  <c r="P1689" i="1" a="1"/>
  <c r="P1689" i="1" s="1"/>
  <c r="Q1689" i="1" s="1"/>
  <c r="P1690" i="1" a="1"/>
  <c r="P1690" i="1" s="1"/>
  <c r="Q1690" i="1" s="1"/>
  <c r="P1691" i="1" a="1"/>
  <c r="P1691" i="1" s="1"/>
  <c r="Q1691" i="1" s="1"/>
  <c r="P1692" i="1" a="1"/>
  <c r="P1692" i="1" s="1"/>
  <c r="Q1692" i="1" s="1"/>
  <c r="P1693" i="1" a="1"/>
  <c r="P1693" i="1" s="1"/>
  <c r="Q1693" i="1" s="1"/>
  <c r="P1694" i="1" a="1"/>
  <c r="P1694" i="1" s="1"/>
  <c r="Q1694" i="1" s="1"/>
  <c r="P1695" i="1" a="1"/>
  <c r="P1695" i="1" s="1"/>
  <c r="Q1695" i="1" s="1"/>
  <c r="P1696" i="1" a="1"/>
  <c r="P1696" i="1" s="1"/>
  <c r="Q1696" i="1" s="1"/>
  <c r="P1697" i="1" a="1"/>
  <c r="P1697" i="1" s="1"/>
  <c r="Q1697" i="1" s="1"/>
  <c r="P1698" i="1" a="1"/>
  <c r="P1698" i="1" s="1"/>
  <c r="Q1698" i="1" s="1"/>
  <c r="P1699" i="1" a="1"/>
  <c r="P1699" i="1" s="1"/>
  <c r="Q1699" i="1" s="1"/>
  <c r="P1700" i="1" a="1"/>
  <c r="P1700" i="1" s="1"/>
  <c r="Q1700" i="1" s="1"/>
  <c r="P1701" i="1" a="1"/>
  <c r="P1701" i="1" s="1"/>
  <c r="Q1701" i="1" s="1"/>
  <c r="P1702" i="1" a="1"/>
  <c r="P1702" i="1" s="1"/>
  <c r="Q1702" i="1" s="1"/>
  <c r="P1703" i="1" a="1"/>
  <c r="P1703" i="1" s="1"/>
  <c r="Q1703" i="1" s="1"/>
  <c r="P1704" i="1" a="1"/>
  <c r="P1704" i="1" s="1"/>
  <c r="Q1704" i="1" s="1"/>
  <c r="P1705" i="1" a="1"/>
  <c r="P1705" i="1" s="1"/>
  <c r="Q1705" i="1" s="1"/>
  <c r="P1706" i="1" a="1"/>
  <c r="P1706" i="1" s="1"/>
  <c r="Q1706" i="1" s="1"/>
  <c r="P1707" i="1" a="1"/>
  <c r="P1707" i="1" s="1"/>
  <c r="Q1707" i="1" s="1"/>
  <c r="P1708" i="1" a="1"/>
  <c r="P1708" i="1" s="1"/>
  <c r="Q1708" i="1" s="1"/>
  <c r="P1709" i="1" a="1"/>
  <c r="P1709" i="1" s="1"/>
  <c r="Q1709" i="1" s="1"/>
  <c r="P1710" i="1" a="1"/>
  <c r="P1710" i="1" s="1"/>
  <c r="Q1710" i="1" s="1"/>
  <c r="P1711" i="1" a="1"/>
  <c r="P1711" i="1" s="1"/>
  <c r="Q1711" i="1" s="1"/>
  <c r="P1712" i="1" a="1"/>
  <c r="P1712" i="1" s="1"/>
  <c r="Q1712" i="1" s="1"/>
  <c r="P1713" i="1" a="1"/>
  <c r="P1713" i="1" s="1"/>
  <c r="Q1713" i="1" s="1"/>
  <c r="P1714" i="1" a="1"/>
  <c r="P1714" i="1" s="1"/>
  <c r="Q1714" i="1" s="1"/>
  <c r="P1715" i="1" a="1"/>
  <c r="P1715" i="1" s="1"/>
  <c r="Q1715" i="1" s="1"/>
  <c r="P1716" i="1" a="1"/>
  <c r="P1716" i="1" s="1"/>
  <c r="Q1716" i="1" s="1"/>
  <c r="P1717" i="1" a="1"/>
  <c r="P1717" i="1" s="1"/>
  <c r="Q1717" i="1" s="1"/>
  <c r="P1718" i="1" a="1"/>
  <c r="P1718" i="1" s="1"/>
  <c r="Q1718" i="1" s="1"/>
  <c r="P1719" i="1" a="1"/>
  <c r="P1719" i="1" s="1"/>
  <c r="Q1719" i="1" s="1"/>
  <c r="P1720" i="1" a="1"/>
  <c r="P1720" i="1" s="1"/>
  <c r="Q1720" i="1" s="1"/>
  <c r="P1721" i="1" a="1"/>
  <c r="P1721" i="1" s="1"/>
  <c r="Q1721" i="1" s="1"/>
  <c r="P1722" i="1" a="1"/>
  <c r="P1722" i="1" s="1"/>
  <c r="Q1722" i="1" s="1"/>
  <c r="P1723" i="1" a="1"/>
  <c r="P1723" i="1" s="1"/>
  <c r="Q1723" i="1" s="1"/>
  <c r="P1724" i="1" a="1"/>
  <c r="P1724" i="1" s="1"/>
  <c r="Q1724" i="1" s="1"/>
  <c r="P1725" i="1" a="1"/>
  <c r="P1725" i="1" s="1"/>
  <c r="Q1725" i="1" s="1"/>
  <c r="P1726" i="1" a="1"/>
  <c r="P1726" i="1" s="1"/>
  <c r="Q1726" i="1" s="1"/>
  <c r="P1727" i="1" a="1"/>
  <c r="P1727" i="1" s="1"/>
  <c r="Q1727" i="1" s="1"/>
  <c r="P1728" i="1" a="1"/>
  <c r="P1728" i="1" s="1"/>
  <c r="Q1728" i="1" s="1"/>
  <c r="P1729" i="1" a="1"/>
  <c r="P1729" i="1" s="1"/>
  <c r="Q1729" i="1" s="1"/>
  <c r="P1730" i="1" a="1"/>
  <c r="P1730" i="1" s="1"/>
  <c r="Q1730" i="1" s="1"/>
  <c r="P1731" i="1" a="1"/>
  <c r="P1731" i="1" s="1"/>
  <c r="Q1731" i="1" s="1"/>
  <c r="P1732" i="1" a="1"/>
  <c r="P1732" i="1" s="1"/>
  <c r="Q1732" i="1" s="1"/>
  <c r="P1733" i="1" a="1"/>
  <c r="P1733" i="1" s="1"/>
  <c r="Q1733" i="1" s="1"/>
  <c r="P1734" i="1" a="1"/>
  <c r="P1734" i="1" s="1"/>
  <c r="Q1734" i="1" s="1"/>
  <c r="P1735" i="1" a="1"/>
  <c r="P1735" i="1" s="1"/>
  <c r="Q1735" i="1" s="1"/>
  <c r="P1736" i="1" a="1"/>
  <c r="P1736" i="1" s="1"/>
  <c r="Q1736" i="1" s="1"/>
  <c r="P1737" i="1" a="1"/>
  <c r="P1737" i="1" s="1"/>
  <c r="Q1737" i="1" s="1"/>
  <c r="P1738" i="1" a="1"/>
  <c r="P1738" i="1" s="1"/>
  <c r="Q1738" i="1" s="1"/>
  <c r="P1739" i="1" a="1"/>
  <c r="P1739" i="1" s="1"/>
  <c r="Q1739" i="1" s="1"/>
  <c r="P1740" i="1" a="1"/>
  <c r="P1740" i="1" s="1"/>
  <c r="Q1740" i="1" s="1"/>
  <c r="P1741" i="1" a="1"/>
  <c r="P1741" i="1" s="1"/>
  <c r="Q1741" i="1" s="1"/>
  <c r="P1742" i="1" a="1"/>
  <c r="P1742" i="1" s="1"/>
  <c r="Q1742" i="1" s="1"/>
  <c r="P1743" i="1" a="1"/>
  <c r="P1743" i="1" s="1"/>
  <c r="Q1743" i="1" s="1"/>
  <c r="P1744" i="1" a="1"/>
  <c r="P1744" i="1" s="1"/>
  <c r="Q1744" i="1" s="1"/>
  <c r="P1745" i="1" a="1"/>
  <c r="P1745" i="1" s="1"/>
  <c r="Q1745" i="1" s="1"/>
  <c r="P1746" i="1" a="1"/>
  <c r="P1746" i="1" s="1"/>
  <c r="Q1746" i="1" s="1"/>
  <c r="P1747" i="1" a="1"/>
  <c r="P1747" i="1" s="1"/>
  <c r="Q1747" i="1" s="1"/>
  <c r="P1748" i="1" a="1"/>
  <c r="P1748" i="1" s="1"/>
  <c r="Q1748" i="1" s="1"/>
  <c r="P1749" i="1" a="1"/>
  <c r="P1749" i="1" s="1"/>
  <c r="Q1749" i="1" s="1"/>
  <c r="P1750" i="1" a="1"/>
  <c r="P1750" i="1" s="1"/>
  <c r="Q1750" i="1" s="1"/>
  <c r="P1751" i="1" a="1"/>
  <c r="P1751" i="1" s="1"/>
  <c r="Q1751" i="1" s="1"/>
  <c r="P1752" i="1" a="1"/>
  <c r="P1752" i="1" s="1"/>
  <c r="Q1752" i="1" s="1"/>
  <c r="P1753" i="1" a="1"/>
  <c r="P1753" i="1" s="1"/>
  <c r="Q1753" i="1" s="1"/>
  <c r="P1754" i="1" a="1"/>
  <c r="P1754" i="1" s="1"/>
  <c r="Q1754" i="1" s="1"/>
  <c r="P1755" i="1" a="1"/>
  <c r="P1755" i="1" s="1"/>
  <c r="Q1755" i="1" s="1"/>
  <c r="P1756" i="1" a="1"/>
  <c r="P1756" i="1" s="1"/>
  <c r="Q1756" i="1" s="1"/>
  <c r="P1757" i="1" a="1"/>
  <c r="P1757" i="1" s="1"/>
  <c r="Q1757" i="1" s="1"/>
  <c r="P1758" i="1" a="1"/>
  <c r="P1758" i="1" s="1"/>
  <c r="Q1758" i="1" s="1"/>
  <c r="P1759" i="1" a="1"/>
  <c r="P1759" i="1" s="1"/>
  <c r="Q1759" i="1" s="1"/>
  <c r="P1760" i="1" a="1"/>
  <c r="P1760" i="1" s="1"/>
  <c r="Q1760" i="1" s="1"/>
  <c r="P1761" i="1" a="1"/>
  <c r="P1761" i="1" s="1"/>
  <c r="Q1761" i="1" s="1"/>
  <c r="P1762" i="1" a="1"/>
  <c r="P1762" i="1" s="1"/>
  <c r="Q1762" i="1" s="1"/>
  <c r="P1763" i="1" a="1"/>
  <c r="P1763" i="1" s="1"/>
  <c r="Q1763" i="1" s="1"/>
  <c r="P1764" i="1" a="1"/>
  <c r="P1764" i="1" s="1"/>
  <c r="Q1764" i="1" s="1"/>
  <c r="P1765" i="1" a="1"/>
  <c r="P1765" i="1" s="1"/>
  <c r="Q1765" i="1" s="1"/>
  <c r="P1766" i="1" a="1"/>
  <c r="P1766" i="1" s="1"/>
  <c r="Q1766" i="1" s="1"/>
  <c r="P1767" i="1" a="1"/>
  <c r="P1767" i="1" s="1"/>
  <c r="Q1767" i="1" s="1"/>
  <c r="P1768" i="1" a="1"/>
  <c r="P1768" i="1" s="1"/>
  <c r="Q1768" i="1" s="1"/>
  <c r="P1769" i="1" a="1"/>
  <c r="P1769" i="1" s="1"/>
  <c r="Q1769" i="1" s="1"/>
  <c r="P1770" i="1" a="1"/>
  <c r="P1770" i="1" s="1"/>
  <c r="Q1770" i="1" s="1"/>
  <c r="P1771" i="1" a="1"/>
  <c r="P1771" i="1" s="1"/>
  <c r="Q1771" i="1" s="1"/>
  <c r="P1772" i="1" a="1"/>
  <c r="P1772" i="1" s="1"/>
  <c r="Q1772" i="1" s="1"/>
  <c r="P1773" i="1" a="1"/>
  <c r="P1773" i="1" s="1"/>
  <c r="Q1773" i="1" s="1"/>
  <c r="P1774" i="1" a="1"/>
  <c r="P1774" i="1" s="1"/>
  <c r="Q1774" i="1" s="1"/>
  <c r="P1775" i="1" a="1"/>
  <c r="P1775" i="1" s="1"/>
  <c r="Q1775" i="1" s="1"/>
  <c r="P1776" i="1" a="1"/>
  <c r="P1776" i="1" s="1"/>
  <c r="Q1776" i="1" s="1"/>
  <c r="P1777" i="1" a="1"/>
  <c r="P1777" i="1" s="1"/>
  <c r="Q1777" i="1" s="1"/>
  <c r="P1778" i="1" a="1"/>
  <c r="P1778" i="1" s="1"/>
  <c r="Q1778" i="1" s="1"/>
  <c r="P1779" i="1" a="1"/>
  <c r="P1779" i="1" s="1"/>
  <c r="Q1779" i="1" s="1"/>
  <c r="P1780" i="1" a="1"/>
  <c r="P1780" i="1" s="1"/>
  <c r="Q1780" i="1" s="1"/>
  <c r="P1781" i="1" a="1"/>
  <c r="P1781" i="1" s="1"/>
  <c r="Q1781" i="1" s="1"/>
  <c r="P1782" i="1" a="1"/>
  <c r="P1782" i="1" s="1"/>
  <c r="Q1782" i="1" s="1"/>
  <c r="P1783" i="1" a="1"/>
  <c r="P1783" i="1" s="1"/>
  <c r="Q1783" i="1" s="1"/>
  <c r="P1784" i="1" a="1"/>
  <c r="P1784" i="1" s="1"/>
  <c r="Q1784" i="1" s="1"/>
  <c r="P1785" i="1" a="1"/>
  <c r="P1785" i="1" s="1"/>
  <c r="Q1785" i="1" s="1"/>
  <c r="P1786" i="1" a="1"/>
  <c r="P1786" i="1" s="1"/>
  <c r="Q1786" i="1" s="1"/>
  <c r="P1787" i="1" a="1"/>
  <c r="P1787" i="1" s="1"/>
  <c r="Q1787" i="1" s="1"/>
  <c r="P1788" i="1" a="1"/>
  <c r="P1788" i="1" s="1"/>
  <c r="Q1788" i="1" s="1"/>
  <c r="P1789" i="1" a="1"/>
  <c r="P1789" i="1" s="1"/>
  <c r="Q1789" i="1" s="1"/>
  <c r="P1790" i="1" a="1"/>
  <c r="P1790" i="1" s="1"/>
  <c r="Q1790" i="1" s="1"/>
  <c r="P1791" i="1" a="1"/>
  <c r="P1791" i="1" s="1"/>
  <c r="Q1791" i="1" s="1"/>
  <c r="P1792" i="1" a="1"/>
  <c r="P1792" i="1" s="1"/>
  <c r="Q1792" i="1" s="1"/>
  <c r="P1793" i="1" a="1"/>
  <c r="P1793" i="1" s="1"/>
  <c r="Q1793" i="1" s="1"/>
  <c r="P1794" i="1" a="1"/>
  <c r="P1794" i="1" s="1"/>
  <c r="Q1794" i="1" s="1"/>
  <c r="P1795" i="1" a="1"/>
  <c r="P1795" i="1" s="1"/>
  <c r="Q1795" i="1" s="1"/>
  <c r="P1796" i="1" a="1"/>
  <c r="P1796" i="1" s="1"/>
  <c r="Q1796" i="1" s="1"/>
  <c r="P1797" i="1" a="1"/>
  <c r="P1797" i="1" s="1"/>
  <c r="Q1797" i="1" s="1"/>
  <c r="P1798" i="1" a="1"/>
  <c r="P1798" i="1" s="1"/>
  <c r="Q1798" i="1" s="1"/>
  <c r="P1799" i="1" a="1"/>
  <c r="P1799" i="1" s="1"/>
  <c r="Q1799" i="1" s="1"/>
  <c r="P1800" i="1" a="1"/>
  <c r="P1800" i="1" s="1"/>
  <c r="Q1800" i="1" s="1"/>
  <c r="P1801" i="1" a="1"/>
  <c r="P1801" i="1" s="1"/>
  <c r="Q1801" i="1" s="1"/>
  <c r="P1802" i="1" a="1"/>
  <c r="P1802" i="1" s="1"/>
  <c r="Q1802" i="1" s="1"/>
  <c r="P1803" i="1" a="1"/>
  <c r="P1803" i="1" s="1"/>
  <c r="Q1803" i="1" s="1"/>
  <c r="P1804" i="1" a="1"/>
  <c r="P1804" i="1" s="1"/>
  <c r="Q1804" i="1" s="1"/>
  <c r="P1805" i="1" a="1"/>
  <c r="P1805" i="1" s="1"/>
  <c r="Q1805" i="1" s="1"/>
  <c r="P1806" i="1" a="1"/>
  <c r="P1806" i="1" s="1"/>
  <c r="Q1806" i="1" s="1"/>
  <c r="P1807" i="1" a="1"/>
  <c r="P1807" i="1" s="1"/>
  <c r="Q1807" i="1" s="1"/>
  <c r="P1808" i="1" a="1"/>
  <c r="P1808" i="1" s="1"/>
  <c r="Q1808" i="1" s="1"/>
  <c r="P1809" i="1" a="1"/>
  <c r="P1809" i="1" s="1"/>
  <c r="Q1809" i="1" s="1"/>
  <c r="P1810" i="1" a="1"/>
  <c r="P1810" i="1" s="1"/>
  <c r="Q1810" i="1" s="1"/>
  <c r="P1811" i="1" a="1"/>
  <c r="P1811" i="1" s="1"/>
  <c r="Q1811" i="1" s="1"/>
  <c r="P1812" i="1" a="1"/>
  <c r="P1812" i="1" s="1"/>
  <c r="Q1812" i="1" s="1"/>
  <c r="P1813" i="1" a="1"/>
  <c r="P1813" i="1" s="1"/>
  <c r="Q1813" i="1" s="1"/>
  <c r="P1814" i="1" a="1"/>
  <c r="P1814" i="1" s="1"/>
  <c r="Q1814" i="1" s="1"/>
  <c r="P1815" i="1" a="1"/>
  <c r="P1815" i="1" s="1"/>
  <c r="Q1815" i="1" s="1"/>
  <c r="P1816" i="1" a="1"/>
  <c r="P1816" i="1" s="1"/>
  <c r="Q1816" i="1" s="1"/>
  <c r="P1817" i="1" a="1"/>
  <c r="P1817" i="1" s="1"/>
  <c r="Q1817" i="1" s="1"/>
  <c r="P1818" i="1" a="1"/>
  <c r="P1818" i="1" s="1"/>
  <c r="Q1818" i="1" s="1"/>
  <c r="P1819" i="1" a="1"/>
  <c r="P1819" i="1" s="1"/>
  <c r="Q1819" i="1" s="1"/>
  <c r="P1820" i="1" a="1"/>
  <c r="P1820" i="1" s="1"/>
  <c r="Q1820" i="1" s="1"/>
  <c r="P1821" i="1" a="1"/>
  <c r="P1821" i="1" s="1"/>
  <c r="Q1821" i="1" s="1"/>
  <c r="P1822" i="1" a="1"/>
  <c r="P1822" i="1" s="1"/>
  <c r="Q1822" i="1" s="1"/>
  <c r="P1823" i="1" a="1"/>
  <c r="P1823" i="1" s="1"/>
  <c r="Q1823" i="1" s="1"/>
  <c r="P1824" i="1" a="1"/>
  <c r="P1824" i="1" s="1"/>
  <c r="Q1824" i="1" s="1"/>
  <c r="P1825" i="1" a="1"/>
  <c r="P1825" i="1" s="1"/>
  <c r="Q1825" i="1" s="1"/>
  <c r="P1826" i="1" a="1"/>
  <c r="P1826" i="1" s="1"/>
  <c r="Q1826" i="1" s="1"/>
  <c r="P1827" i="1" a="1"/>
  <c r="P1827" i="1" s="1"/>
  <c r="Q1827" i="1" s="1"/>
  <c r="P1828" i="1" a="1"/>
  <c r="P1828" i="1" s="1"/>
  <c r="Q1828" i="1" s="1"/>
  <c r="P1829" i="1" a="1"/>
  <c r="P1829" i="1" s="1"/>
  <c r="Q1829" i="1" s="1"/>
  <c r="P1830" i="1" a="1"/>
  <c r="P1830" i="1" s="1"/>
  <c r="Q1830" i="1" s="1"/>
  <c r="P1831" i="1" a="1"/>
  <c r="P1831" i="1" s="1"/>
  <c r="Q1831" i="1" s="1"/>
  <c r="P1832" i="1" a="1"/>
  <c r="P1832" i="1" s="1"/>
  <c r="Q1832" i="1" s="1"/>
  <c r="P1833" i="1" a="1"/>
  <c r="P1833" i="1" s="1"/>
  <c r="Q1833" i="1" s="1"/>
  <c r="P1834" i="1" a="1"/>
  <c r="P1834" i="1" s="1"/>
  <c r="Q1834" i="1" s="1"/>
  <c r="P1835" i="1" a="1"/>
  <c r="P1835" i="1" s="1"/>
  <c r="Q1835" i="1" s="1"/>
  <c r="P1836" i="1" a="1"/>
  <c r="P1836" i="1" s="1"/>
  <c r="Q1836" i="1" s="1"/>
  <c r="P1837" i="1" a="1"/>
  <c r="P1837" i="1" s="1"/>
  <c r="Q1837" i="1" s="1"/>
  <c r="P1838" i="1" a="1"/>
  <c r="P1838" i="1" s="1"/>
  <c r="Q1838" i="1" s="1"/>
  <c r="P1839" i="1" a="1"/>
  <c r="P1839" i="1" s="1"/>
  <c r="Q1839" i="1" s="1"/>
  <c r="P1840" i="1" a="1"/>
  <c r="P1840" i="1" s="1"/>
  <c r="Q1840" i="1" s="1"/>
  <c r="P1841" i="1" a="1"/>
  <c r="P1841" i="1" s="1"/>
  <c r="Q1841" i="1" s="1"/>
  <c r="P1842" i="1" a="1"/>
  <c r="P1842" i="1" s="1"/>
  <c r="Q1842" i="1" s="1"/>
  <c r="P1843" i="1" a="1"/>
  <c r="P1843" i="1" s="1"/>
  <c r="Q1843" i="1" s="1"/>
  <c r="P1844" i="1" a="1"/>
  <c r="P1844" i="1" s="1"/>
  <c r="Q1844" i="1" s="1"/>
  <c r="P1845" i="1" a="1"/>
  <c r="P1845" i="1" s="1"/>
  <c r="Q1845" i="1" s="1"/>
  <c r="P1846" i="1" a="1"/>
  <c r="P1846" i="1" s="1"/>
  <c r="Q1846" i="1" s="1"/>
  <c r="P1847" i="1" a="1"/>
  <c r="P1847" i="1" s="1"/>
  <c r="Q1847" i="1" s="1"/>
  <c r="P1848" i="1" a="1"/>
  <c r="P1848" i="1" s="1"/>
  <c r="Q1848" i="1" s="1"/>
  <c r="P1849" i="1" a="1"/>
  <c r="P1849" i="1" s="1"/>
  <c r="Q1849" i="1" s="1"/>
  <c r="P1850" i="1" a="1"/>
  <c r="P1850" i="1" s="1"/>
  <c r="Q1850" i="1" s="1"/>
  <c r="P1851" i="1" a="1"/>
  <c r="P1851" i="1" s="1"/>
  <c r="Q1851" i="1" s="1"/>
  <c r="P1852" i="1" a="1"/>
  <c r="P1852" i="1" s="1"/>
  <c r="Q1852" i="1" s="1"/>
  <c r="P1853" i="1" a="1"/>
  <c r="P1853" i="1" s="1"/>
  <c r="Q1853" i="1" s="1"/>
  <c r="P1854" i="1" a="1"/>
  <c r="P1854" i="1" s="1"/>
  <c r="Q1854" i="1" s="1"/>
  <c r="P1855" i="1" a="1"/>
  <c r="P1855" i="1" s="1"/>
  <c r="Q1855" i="1" s="1"/>
  <c r="P1856" i="1" a="1"/>
  <c r="P1856" i="1" s="1"/>
  <c r="Q1856" i="1" s="1"/>
  <c r="P1857" i="1" a="1"/>
  <c r="P1857" i="1" s="1"/>
  <c r="Q1857" i="1" s="1"/>
  <c r="P1858" i="1" a="1"/>
  <c r="P1858" i="1" s="1"/>
  <c r="Q1858" i="1" s="1"/>
  <c r="P1859" i="1" a="1"/>
  <c r="P1859" i="1" s="1"/>
  <c r="Q1859" i="1" s="1"/>
  <c r="P1860" i="1" a="1"/>
  <c r="P1860" i="1" s="1"/>
  <c r="Q1860" i="1" s="1"/>
  <c r="P1861" i="1" a="1"/>
  <c r="P1861" i="1" s="1"/>
  <c r="Q1861" i="1" s="1"/>
  <c r="P1862" i="1" a="1"/>
  <c r="P1862" i="1" s="1"/>
  <c r="Q1862" i="1" s="1"/>
  <c r="P1863" i="1" a="1"/>
  <c r="P1863" i="1" s="1"/>
  <c r="Q1863" i="1" s="1"/>
  <c r="P1864" i="1" a="1"/>
  <c r="P1864" i="1" s="1"/>
  <c r="Q1864" i="1" s="1"/>
  <c r="P1865" i="1" a="1"/>
  <c r="P1865" i="1" s="1"/>
  <c r="Q1865" i="1" s="1"/>
  <c r="P1866" i="1" a="1"/>
  <c r="P1866" i="1" s="1"/>
  <c r="Q1866" i="1" s="1"/>
  <c r="P1867" i="1" a="1"/>
  <c r="P1867" i="1" s="1"/>
  <c r="Q1867" i="1" s="1"/>
  <c r="P1868" i="1" a="1"/>
  <c r="P1868" i="1" s="1"/>
  <c r="Q1868" i="1" s="1"/>
  <c r="P1869" i="1" a="1"/>
  <c r="P1869" i="1" s="1"/>
  <c r="Q1869" i="1" s="1"/>
  <c r="P1870" i="1" a="1"/>
  <c r="P1870" i="1" s="1"/>
  <c r="Q1870" i="1" s="1"/>
  <c r="P1871" i="1" a="1"/>
  <c r="P1871" i="1" s="1"/>
  <c r="Q1871" i="1" s="1"/>
  <c r="P1872" i="1" a="1"/>
  <c r="P1872" i="1" s="1"/>
  <c r="Q1872" i="1" s="1"/>
  <c r="P1873" i="1" a="1"/>
  <c r="P1873" i="1" s="1"/>
  <c r="Q1873" i="1" s="1"/>
  <c r="P1874" i="1" a="1"/>
  <c r="P1874" i="1" s="1"/>
  <c r="Q1874" i="1" s="1"/>
  <c r="P1875" i="1" a="1"/>
  <c r="P1875" i="1" s="1"/>
  <c r="Q1875" i="1" s="1"/>
  <c r="P1876" i="1" a="1"/>
  <c r="P1876" i="1" s="1"/>
  <c r="Q1876" i="1" s="1"/>
  <c r="P1877" i="1" a="1"/>
  <c r="P1877" i="1" s="1"/>
  <c r="Q1877" i="1" s="1"/>
  <c r="P1878" i="1" a="1"/>
  <c r="P1878" i="1" s="1"/>
  <c r="Q1878" i="1" s="1"/>
  <c r="P1879" i="1" a="1"/>
  <c r="P1879" i="1" s="1"/>
  <c r="Q1879" i="1" s="1"/>
  <c r="P1880" i="1" a="1"/>
  <c r="P1880" i="1" s="1"/>
  <c r="Q1880" i="1" s="1"/>
  <c r="P1881" i="1" a="1"/>
  <c r="P1881" i="1" s="1"/>
  <c r="Q1881" i="1" s="1"/>
  <c r="P1882" i="1" a="1"/>
  <c r="P1882" i="1" s="1"/>
  <c r="Q1882" i="1" s="1"/>
  <c r="P1883" i="1" a="1"/>
  <c r="P1883" i="1" s="1"/>
  <c r="Q1883" i="1" s="1"/>
  <c r="P1884" i="1" a="1"/>
  <c r="P1884" i="1" s="1"/>
  <c r="Q1884" i="1" s="1"/>
  <c r="P1885" i="1" a="1"/>
  <c r="P1885" i="1" s="1"/>
  <c r="Q1885" i="1" s="1"/>
  <c r="P1886" i="1" a="1"/>
  <c r="P1886" i="1" s="1"/>
  <c r="Q1886" i="1" s="1"/>
  <c r="P1887" i="1" a="1"/>
  <c r="P1887" i="1" s="1"/>
  <c r="Q1887" i="1" s="1"/>
  <c r="P1888" i="1" a="1"/>
  <c r="P1888" i="1" s="1"/>
  <c r="Q1888" i="1" s="1"/>
  <c r="P1889" i="1" a="1"/>
  <c r="P1889" i="1" s="1"/>
  <c r="Q1889" i="1" s="1"/>
  <c r="P1890" i="1" a="1"/>
  <c r="P1890" i="1" s="1"/>
  <c r="Q1890" i="1" s="1"/>
  <c r="P1891" i="1" a="1"/>
  <c r="P1891" i="1" s="1"/>
  <c r="Q1891" i="1" s="1"/>
  <c r="P1892" i="1" a="1"/>
  <c r="P1892" i="1" s="1"/>
  <c r="Q1892" i="1" s="1"/>
  <c r="P1893" i="1" a="1"/>
  <c r="P1893" i="1" s="1"/>
  <c r="Q1893" i="1" s="1"/>
  <c r="P1894" i="1" a="1"/>
  <c r="P1894" i="1" s="1"/>
  <c r="Q1894" i="1" s="1"/>
  <c r="P1895" i="1" a="1"/>
  <c r="P1895" i="1" s="1"/>
  <c r="Q1895" i="1" s="1"/>
  <c r="P1896" i="1" a="1"/>
  <c r="P1896" i="1" s="1"/>
  <c r="Q1896" i="1" s="1"/>
  <c r="P1897" i="1" a="1"/>
  <c r="P1897" i="1" s="1"/>
  <c r="Q1897" i="1" s="1"/>
  <c r="P1898" i="1" a="1"/>
  <c r="P1898" i="1" s="1"/>
  <c r="Q1898" i="1" s="1"/>
  <c r="P1899" i="1" a="1"/>
  <c r="P1899" i="1" s="1"/>
  <c r="Q1899" i="1" s="1"/>
  <c r="P1900" i="1" a="1"/>
  <c r="P1900" i="1" s="1"/>
  <c r="Q1900" i="1" s="1"/>
  <c r="P1901" i="1" a="1"/>
  <c r="P1901" i="1" s="1"/>
  <c r="Q1901" i="1" s="1"/>
  <c r="P1902" i="1" a="1"/>
  <c r="P1902" i="1" s="1"/>
  <c r="Q1902" i="1" s="1"/>
  <c r="P1903" i="1" a="1"/>
  <c r="P1903" i="1" s="1"/>
  <c r="Q1903" i="1" s="1"/>
  <c r="P1904" i="1" a="1"/>
  <c r="P1904" i="1" s="1"/>
  <c r="Q1904" i="1" s="1"/>
  <c r="P1905" i="1" a="1"/>
  <c r="P1905" i="1" s="1"/>
  <c r="Q1905" i="1" s="1"/>
  <c r="P1906" i="1" a="1"/>
  <c r="P1906" i="1" s="1"/>
  <c r="Q1906" i="1" s="1"/>
  <c r="P1907" i="1" a="1"/>
  <c r="P1907" i="1" s="1"/>
  <c r="Q1907" i="1" s="1"/>
  <c r="P1908" i="1" a="1"/>
  <c r="P1908" i="1" s="1"/>
  <c r="Q1908" i="1" s="1"/>
  <c r="P1909" i="1" a="1"/>
  <c r="P1909" i="1" s="1"/>
  <c r="Q1909" i="1" s="1"/>
  <c r="P1910" i="1" a="1"/>
  <c r="P1910" i="1" s="1"/>
  <c r="Q1910" i="1" s="1"/>
  <c r="P1911" i="1" a="1"/>
  <c r="P1911" i="1" s="1"/>
  <c r="Q1911" i="1" s="1"/>
  <c r="P1912" i="1" a="1"/>
  <c r="P1912" i="1" s="1"/>
  <c r="Q1912" i="1" s="1"/>
  <c r="P1913" i="1" a="1"/>
  <c r="P1913" i="1" s="1"/>
  <c r="Q1913" i="1" s="1"/>
  <c r="P1914" i="1" a="1"/>
  <c r="P1914" i="1" s="1"/>
  <c r="Q1914" i="1" s="1"/>
  <c r="P1915" i="1" a="1"/>
  <c r="P1915" i="1" s="1"/>
  <c r="Q1915" i="1" s="1"/>
  <c r="P1916" i="1" a="1"/>
  <c r="P1916" i="1" s="1"/>
  <c r="Q1916" i="1" s="1"/>
  <c r="P1917" i="1" a="1"/>
  <c r="P1917" i="1" s="1"/>
  <c r="Q1917" i="1" s="1"/>
  <c r="P1918" i="1" a="1"/>
  <c r="P1918" i="1" s="1"/>
  <c r="Q1918" i="1" s="1"/>
  <c r="P1919" i="1" a="1"/>
  <c r="P1919" i="1" s="1"/>
  <c r="Q1919" i="1" s="1"/>
  <c r="P1920" i="1" a="1"/>
  <c r="P1920" i="1" s="1"/>
  <c r="Q1920" i="1" s="1"/>
  <c r="P1921" i="1" a="1"/>
  <c r="P1921" i="1" s="1"/>
  <c r="Q1921" i="1" s="1"/>
  <c r="P1922" i="1" a="1"/>
  <c r="P1922" i="1" s="1"/>
  <c r="Q1922" i="1" s="1"/>
  <c r="P1923" i="1" a="1"/>
  <c r="P1923" i="1" s="1"/>
  <c r="Q1923" i="1" s="1"/>
  <c r="P1924" i="1" a="1"/>
  <c r="P1924" i="1" s="1"/>
  <c r="Q1924" i="1" s="1"/>
  <c r="P1925" i="1" a="1"/>
  <c r="P1925" i="1" s="1"/>
  <c r="Q1925" i="1" s="1"/>
  <c r="P1926" i="1" a="1"/>
  <c r="P1926" i="1" s="1"/>
  <c r="Q1926" i="1" s="1"/>
  <c r="P1927" i="1" a="1"/>
  <c r="P1927" i="1" s="1"/>
  <c r="Q1927" i="1" s="1"/>
  <c r="P1928" i="1" a="1"/>
  <c r="P1928" i="1" s="1"/>
  <c r="Q1928" i="1" s="1"/>
  <c r="P1929" i="1" a="1"/>
  <c r="P1929" i="1" s="1"/>
  <c r="Q1929" i="1" s="1"/>
  <c r="P1930" i="1" a="1"/>
  <c r="P1930" i="1" s="1"/>
  <c r="Q1930" i="1" s="1"/>
  <c r="P1931" i="1" a="1"/>
  <c r="P1931" i="1" s="1"/>
  <c r="Q1931" i="1" s="1"/>
  <c r="P1932" i="1" a="1"/>
  <c r="P1932" i="1" s="1"/>
  <c r="Q1932" i="1" s="1"/>
  <c r="P1933" i="1" a="1"/>
  <c r="P1933" i="1" s="1"/>
  <c r="Q1933" i="1" s="1"/>
  <c r="P1934" i="1" a="1"/>
  <c r="P1934" i="1" s="1"/>
  <c r="Q1934" i="1" s="1"/>
  <c r="P1935" i="1" a="1"/>
  <c r="P1935" i="1" s="1"/>
  <c r="Q1935" i="1" s="1"/>
  <c r="P1936" i="1" a="1"/>
  <c r="P1936" i="1" s="1"/>
  <c r="Q1936" i="1" s="1"/>
  <c r="P1937" i="1" a="1"/>
  <c r="P1937" i="1" s="1"/>
  <c r="Q1937" i="1" s="1"/>
  <c r="P1938" i="1" a="1"/>
  <c r="P1938" i="1" s="1"/>
  <c r="Q1938" i="1" s="1"/>
  <c r="P1939" i="1" a="1"/>
  <c r="P1939" i="1" s="1"/>
  <c r="Q1939" i="1" s="1"/>
  <c r="P1940" i="1" a="1"/>
  <c r="P1940" i="1" s="1"/>
  <c r="Q1940" i="1" s="1"/>
  <c r="P1941" i="1" a="1"/>
  <c r="P1941" i="1" s="1"/>
  <c r="Q1941" i="1" s="1"/>
  <c r="P1942" i="1" a="1"/>
  <c r="P1942" i="1" s="1"/>
  <c r="Q1942" i="1" s="1"/>
  <c r="P1943" i="1" a="1"/>
  <c r="P1943" i="1" s="1"/>
  <c r="Q1943" i="1" s="1"/>
  <c r="P1944" i="1" a="1"/>
  <c r="P1944" i="1" s="1"/>
  <c r="Q1944" i="1" s="1"/>
  <c r="P1945" i="1" a="1"/>
  <c r="P1945" i="1" s="1"/>
  <c r="Q1945" i="1" s="1"/>
  <c r="P1946" i="1" a="1"/>
  <c r="P1946" i="1" s="1"/>
  <c r="Q1946" i="1" s="1"/>
  <c r="P1947" i="1" a="1"/>
  <c r="P1947" i="1" s="1"/>
  <c r="Q1947" i="1" s="1"/>
  <c r="P1948" i="1" a="1"/>
  <c r="P1948" i="1" s="1"/>
  <c r="Q1948" i="1" s="1"/>
  <c r="P1949" i="1" a="1"/>
  <c r="P1949" i="1" s="1"/>
  <c r="Q1949" i="1" s="1"/>
  <c r="P1950" i="1" a="1"/>
  <c r="P1950" i="1" s="1"/>
  <c r="Q1950" i="1" s="1"/>
  <c r="P1951" i="1" a="1"/>
  <c r="P1951" i="1" s="1"/>
  <c r="Q1951" i="1" s="1"/>
  <c r="P1952" i="1" a="1"/>
  <c r="P1952" i="1" s="1"/>
  <c r="Q1952" i="1" s="1"/>
  <c r="P1953" i="1" a="1"/>
  <c r="P1953" i="1" s="1"/>
  <c r="Q1953" i="1" s="1"/>
  <c r="P1954" i="1" a="1"/>
  <c r="P1954" i="1" s="1"/>
  <c r="Q1954" i="1" s="1"/>
  <c r="P1955" i="1" a="1"/>
  <c r="P1955" i="1" s="1"/>
  <c r="Q1955" i="1" s="1"/>
  <c r="P1956" i="1" a="1"/>
  <c r="P1956" i="1" s="1"/>
  <c r="Q1956" i="1" s="1"/>
  <c r="P1957" i="1" a="1"/>
  <c r="P1957" i="1" s="1"/>
  <c r="Q1957" i="1" s="1"/>
  <c r="P1958" i="1" a="1"/>
  <c r="P1958" i="1" s="1"/>
  <c r="Q1958" i="1" s="1"/>
  <c r="P1959" i="1" a="1"/>
  <c r="P1959" i="1" s="1"/>
  <c r="Q1959" i="1" s="1"/>
  <c r="P1960" i="1" a="1"/>
  <c r="P1960" i="1" s="1"/>
  <c r="Q1960" i="1" s="1"/>
  <c r="P1961" i="1" a="1"/>
  <c r="P1961" i="1" s="1"/>
  <c r="Q1961" i="1" s="1"/>
  <c r="P1962" i="1" a="1"/>
  <c r="P1962" i="1" s="1"/>
  <c r="Q1962" i="1" s="1"/>
  <c r="P1963" i="1" a="1"/>
  <c r="P1963" i="1" s="1"/>
  <c r="Q1963" i="1" s="1"/>
  <c r="P1964" i="1" a="1"/>
  <c r="P1964" i="1" s="1"/>
  <c r="Q1964" i="1" s="1"/>
  <c r="P1965" i="1" a="1"/>
  <c r="P1965" i="1" s="1"/>
  <c r="Q1965" i="1" s="1"/>
  <c r="P1966" i="1" a="1"/>
  <c r="P1966" i="1" s="1"/>
  <c r="Q1966" i="1" s="1"/>
  <c r="P1967" i="1" a="1"/>
  <c r="P1967" i="1" s="1"/>
  <c r="Q1967" i="1" s="1"/>
  <c r="P1968" i="1" a="1"/>
  <c r="P1968" i="1" s="1"/>
  <c r="Q1968" i="1" s="1"/>
  <c r="P1969" i="1" a="1"/>
  <c r="P1969" i="1" s="1"/>
  <c r="Q1969" i="1" s="1"/>
  <c r="P1970" i="1" a="1"/>
  <c r="P1970" i="1" s="1"/>
  <c r="Q1970" i="1" s="1"/>
  <c r="P1971" i="1" a="1"/>
  <c r="P1971" i="1" s="1"/>
  <c r="Q1971" i="1" s="1"/>
  <c r="P1972" i="1" a="1"/>
  <c r="P1972" i="1" s="1"/>
  <c r="Q1972" i="1" s="1"/>
  <c r="P1973" i="1" a="1"/>
  <c r="P1973" i="1" s="1"/>
  <c r="Q1973" i="1" s="1"/>
  <c r="P1974" i="1" a="1"/>
  <c r="P1974" i="1" s="1"/>
  <c r="Q1974" i="1" s="1"/>
  <c r="P1975" i="1" a="1"/>
  <c r="P1975" i="1" s="1"/>
  <c r="Q1975" i="1" s="1"/>
  <c r="P1976" i="1" a="1"/>
  <c r="P1976" i="1" s="1"/>
  <c r="Q1976" i="1" s="1"/>
  <c r="P1977" i="1" a="1"/>
  <c r="P1977" i="1" s="1"/>
  <c r="Q1977" i="1" s="1"/>
  <c r="P1978" i="1" a="1"/>
  <c r="P1978" i="1" s="1"/>
  <c r="Q1978" i="1" s="1"/>
  <c r="P1979" i="1" a="1"/>
  <c r="P1979" i="1" s="1"/>
  <c r="Q1979" i="1" s="1"/>
  <c r="P1980" i="1" a="1"/>
  <c r="P1980" i="1" s="1"/>
  <c r="Q1980" i="1" s="1"/>
  <c r="P1981" i="1" a="1"/>
  <c r="P1981" i="1" s="1"/>
  <c r="Q1981" i="1" s="1"/>
  <c r="P1982" i="1" a="1"/>
  <c r="P1982" i="1" s="1"/>
  <c r="Q1982" i="1" s="1"/>
  <c r="P1983" i="1" a="1"/>
  <c r="P1983" i="1" s="1"/>
  <c r="Q1983" i="1" s="1"/>
  <c r="P1984" i="1" a="1"/>
  <c r="P1984" i="1" s="1"/>
  <c r="Q1984" i="1" s="1"/>
  <c r="P1985" i="1" a="1"/>
  <c r="P1985" i="1" s="1"/>
  <c r="Q1985" i="1" s="1"/>
  <c r="P1986" i="1" a="1"/>
  <c r="P1986" i="1" s="1"/>
  <c r="Q1986" i="1" s="1"/>
  <c r="P1987" i="1" a="1"/>
  <c r="P1987" i="1" s="1"/>
  <c r="Q1987" i="1" s="1"/>
  <c r="P1988" i="1" a="1"/>
  <c r="P1988" i="1" s="1"/>
  <c r="Q1988" i="1" s="1"/>
  <c r="P1989" i="1" a="1"/>
  <c r="P1989" i="1" s="1"/>
  <c r="Q1989" i="1" s="1"/>
  <c r="P1990" i="1" a="1"/>
  <c r="P1990" i="1" s="1"/>
  <c r="Q1990" i="1" s="1"/>
  <c r="P1991" i="1" a="1"/>
  <c r="P1991" i="1" s="1"/>
  <c r="Q1991" i="1" s="1"/>
  <c r="P1992" i="1" a="1"/>
  <c r="P1992" i="1" s="1"/>
  <c r="Q1992" i="1" s="1"/>
  <c r="P1993" i="1" a="1"/>
  <c r="P1993" i="1" s="1"/>
  <c r="Q1993" i="1" s="1"/>
  <c r="P1994" i="1" a="1"/>
  <c r="P1994" i="1" s="1"/>
  <c r="Q1994" i="1" s="1"/>
  <c r="P1995" i="1" a="1"/>
  <c r="P1995" i="1" s="1"/>
  <c r="Q1995" i="1" s="1"/>
  <c r="P1996" i="1" a="1"/>
  <c r="P1996" i="1" s="1"/>
  <c r="Q1996" i="1" s="1"/>
  <c r="P1997" i="1" a="1"/>
  <c r="P1997" i="1" s="1"/>
  <c r="Q1997" i="1" s="1"/>
  <c r="P1998" i="1" a="1"/>
  <c r="P1998" i="1" s="1"/>
  <c r="Q1998" i="1" s="1"/>
  <c r="P1999" i="1" a="1"/>
  <c r="P1999" i="1" s="1"/>
  <c r="Q1999" i="1" s="1"/>
  <c r="P2000" i="1" a="1"/>
  <c r="P2000" i="1" s="1"/>
  <c r="Q2000" i="1" s="1"/>
  <c r="P2001" i="1" a="1"/>
  <c r="P2001" i="1" s="1"/>
  <c r="Q2001" i="1" s="1"/>
  <c r="P2002" i="1" a="1"/>
  <c r="P2002" i="1" s="1"/>
  <c r="Q2002" i="1" s="1"/>
  <c r="P2003" i="1" a="1"/>
  <c r="P2003" i="1" s="1"/>
  <c r="Q2003" i="1" s="1"/>
  <c r="P2004" i="1" a="1"/>
  <c r="P2004" i="1" s="1"/>
  <c r="Q2004" i="1" s="1"/>
  <c r="P2005" i="1" a="1"/>
  <c r="P2005" i="1" s="1"/>
  <c r="Q2005" i="1" s="1"/>
  <c r="P2006" i="1" a="1"/>
  <c r="P2006" i="1" s="1"/>
  <c r="Q2006" i="1" s="1"/>
  <c r="P2007" i="1" a="1"/>
  <c r="P2007" i="1" s="1"/>
  <c r="Q2007" i="1" s="1"/>
  <c r="P2008" i="1" a="1"/>
  <c r="P2008" i="1" s="1"/>
  <c r="Q2008" i="1" s="1"/>
  <c r="P2009" i="1" a="1"/>
  <c r="P2009" i="1" s="1"/>
  <c r="Q2009" i="1" s="1"/>
  <c r="P2010" i="1" a="1"/>
  <c r="P2010" i="1" s="1"/>
  <c r="Q2010" i="1" s="1"/>
  <c r="P2011" i="1" a="1"/>
  <c r="P2011" i="1" s="1"/>
  <c r="Q2011" i="1" s="1"/>
  <c r="P2012" i="1" a="1"/>
  <c r="P2012" i="1" s="1"/>
  <c r="Q2012" i="1" s="1"/>
  <c r="P2013" i="1" a="1"/>
  <c r="P2013" i="1" s="1"/>
  <c r="Q2013" i="1" s="1"/>
  <c r="P2014" i="1" a="1"/>
  <c r="P2014" i="1" s="1"/>
  <c r="Q2014" i="1" s="1"/>
  <c r="P2015" i="1" a="1"/>
  <c r="P2015" i="1" s="1"/>
  <c r="Q2015" i="1" s="1"/>
  <c r="P2016" i="1" a="1"/>
  <c r="P2016" i="1" s="1"/>
  <c r="Q2016" i="1" s="1"/>
  <c r="P2017" i="1" a="1"/>
  <c r="P2017" i="1" s="1"/>
  <c r="Q2017" i="1" s="1"/>
  <c r="P2018" i="1" a="1"/>
  <c r="P2018" i="1" s="1"/>
  <c r="Q2018" i="1" s="1"/>
  <c r="P2019" i="1" a="1"/>
  <c r="P2019" i="1" s="1"/>
  <c r="Q2019" i="1" s="1"/>
  <c r="P2020" i="1" a="1"/>
  <c r="P2020" i="1" s="1"/>
  <c r="Q2020" i="1" s="1"/>
  <c r="P2021" i="1" a="1"/>
  <c r="P2021" i="1" s="1"/>
  <c r="Q2021" i="1" s="1"/>
  <c r="P2022" i="1" a="1"/>
  <c r="P2022" i="1" s="1"/>
  <c r="Q2022" i="1" s="1"/>
  <c r="P2023" i="1" a="1"/>
  <c r="P2023" i="1" s="1"/>
  <c r="Q2023" i="1" s="1"/>
  <c r="P2024" i="1" a="1"/>
  <c r="P2024" i="1" s="1"/>
  <c r="Q2024" i="1" s="1"/>
  <c r="P2025" i="1" a="1"/>
  <c r="P2025" i="1" s="1"/>
  <c r="Q2025" i="1" s="1"/>
  <c r="P2026" i="1" a="1"/>
  <c r="P2026" i="1" s="1"/>
  <c r="Q2026" i="1" s="1"/>
  <c r="P2027" i="1" a="1"/>
  <c r="P2027" i="1" s="1"/>
  <c r="Q2027" i="1" s="1"/>
  <c r="P2028" i="1" a="1"/>
  <c r="P2028" i="1" s="1"/>
  <c r="Q2028" i="1" s="1"/>
  <c r="P2029" i="1" a="1"/>
  <c r="P2029" i="1" s="1"/>
  <c r="Q2029" i="1" s="1"/>
  <c r="P2030" i="1" a="1"/>
  <c r="P2030" i="1" s="1"/>
  <c r="Q2030" i="1" s="1"/>
  <c r="P2031" i="1" a="1"/>
  <c r="P2031" i="1" s="1"/>
  <c r="Q2031" i="1" s="1"/>
  <c r="P2032" i="1" a="1"/>
  <c r="P2032" i="1" s="1"/>
  <c r="Q2032" i="1" s="1"/>
  <c r="P2033" i="1" a="1"/>
  <c r="P2033" i="1" s="1"/>
  <c r="Q2033" i="1" s="1"/>
  <c r="P2034" i="1" a="1"/>
  <c r="P2034" i="1" s="1"/>
  <c r="Q2034" i="1" s="1"/>
  <c r="P2035" i="1" a="1"/>
  <c r="P2035" i="1" s="1"/>
  <c r="Q2035" i="1" s="1"/>
  <c r="P2036" i="1" a="1"/>
  <c r="P2036" i="1" s="1"/>
  <c r="Q2036" i="1" s="1"/>
  <c r="P2037" i="1" a="1"/>
  <c r="P2037" i="1" s="1"/>
  <c r="Q2037" i="1" s="1"/>
  <c r="P2038" i="1" a="1"/>
  <c r="P2038" i="1" s="1"/>
  <c r="Q2038" i="1" s="1"/>
  <c r="P2039" i="1" a="1"/>
  <c r="P2039" i="1" s="1"/>
  <c r="Q2039" i="1" s="1"/>
  <c r="P2040" i="1" a="1"/>
  <c r="P2040" i="1" s="1"/>
  <c r="Q2040" i="1" s="1"/>
  <c r="P2041" i="1" a="1"/>
  <c r="P2041" i="1" s="1"/>
  <c r="Q2041" i="1" s="1"/>
  <c r="P2042" i="1" a="1"/>
  <c r="P2042" i="1" s="1"/>
  <c r="Q2042" i="1" s="1"/>
  <c r="P2043" i="1" a="1"/>
  <c r="P2043" i="1" s="1"/>
  <c r="Q2043" i="1" s="1"/>
  <c r="P2044" i="1" a="1"/>
  <c r="P2044" i="1" s="1"/>
  <c r="Q2044" i="1" s="1"/>
  <c r="P2045" i="1" a="1"/>
  <c r="P2045" i="1" s="1"/>
  <c r="Q2045" i="1" s="1"/>
  <c r="P2046" i="1" a="1"/>
  <c r="P2046" i="1" s="1"/>
  <c r="Q2046" i="1" s="1"/>
  <c r="P2047" i="1" a="1"/>
  <c r="P2047" i="1" s="1"/>
  <c r="Q2047" i="1" s="1"/>
  <c r="P2048" i="1" a="1"/>
  <c r="P2048" i="1" s="1"/>
  <c r="Q2048" i="1" s="1"/>
  <c r="P2049" i="1" a="1"/>
  <c r="P2049" i="1" s="1"/>
  <c r="Q2049" i="1" s="1"/>
  <c r="P2050" i="1" a="1"/>
  <c r="P2050" i="1" s="1"/>
  <c r="Q2050" i="1" s="1"/>
  <c r="P2051" i="1" a="1"/>
  <c r="P2051" i="1" s="1"/>
  <c r="Q2051" i="1" s="1"/>
  <c r="P2052" i="1" a="1"/>
  <c r="P2052" i="1" s="1"/>
  <c r="Q2052" i="1" s="1"/>
  <c r="P2053" i="1" a="1"/>
  <c r="P2053" i="1" s="1"/>
  <c r="Q2053" i="1" s="1"/>
  <c r="P2054" i="1" a="1"/>
  <c r="P2054" i="1" s="1"/>
  <c r="Q2054" i="1" s="1"/>
  <c r="P2055" i="1" a="1"/>
  <c r="P2055" i="1" s="1"/>
  <c r="Q2055" i="1" s="1"/>
  <c r="P2056" i="1" a="1"/>
  <c r="P2056" i="1" s="1"/>
  <c r="Q2056" i="1" s="1"/>
  <c r="P2057" i="1" a="1"/>
  <c r="P2057" i="1" s="1"/>
  <c r="Q2057" i="1" s="1"/>
  <c r="P2058" i="1" a="1"/>
  <c r="P2058" i="1" s="1"/>
  <c r="Q2058" i="1" s="1"/>
  <c r="P2059" i="1" a="1"/>
  <c r="P2059" i="1" s="1"/>
  <c r="Q2059" i="1" s="1"/>
  <c r="P2060" i="1" a="1"/>
  <c r="P2060" i="1" s="1"/>
  <c r="Q2060" i="1" s="1"/>
  <c r="P2061" i="1" a="1"/>
  <c r="P2061" i="1" s="1"/>
  <c r="Q2061" i="1" s="1"/>
  <c r="P2062" i="1" a="1"/>
  <c r="P2062" i="1" s="1"/>
  <c r="Q2062" i="1" s="1"/>
  <c r="P2063" i="1" a="1"/>
  <c r="P2063" i="1" s="1"/>
  <c r="Q2063" i="1" s="1"/>
  <c r="P2064" i="1" a="1"/>
  <c r="P2064" i="1" s="1"/>
  <c r="Q2064" i="1" s="1"/>
  <c r="P2065" i="1" a="1"/>
  <c r="P2065" i="1" s="1"/>
  <c r="Q2065" i="1" s="1"/>
  <c r="P2066" i="1" a="1"/>
  <c r="P2066" i="1" s="1"/>
  <c r="Q2066" i="1" s="1"/>
  <c r="P2067" i="1" a="1"/>
  <c r="P2067" i="1" s="1"/>
  <c r="Q2067" i="1" s="1"/>
  <c r="P2068" i="1" a="1"/>
  <c r="P2068" i="1" s="1"/>
  <c r="Q2068" i="1" s="1"/>
  <c r="P2069" i="1" a="1"/>
  <c r="P2069" i="1" s="1"/>
  <c r="Q2069" i="1" s="1"/>
  <c r="P2070" i="1" a="1"/>
  <c r="P2070" i="1" s="1"/>
  <c r="Q2070" i="1" s="1"/>
  <c r="P2071" i="1" a="1"/>
  <c r="P2071" i="1" s="1"/>
  <c r="Q2071" i="1" s="1"/>
  <c r="P2072" i="1" a="1"/>
  <c r="P2072" i="1" s="1"/>
  <c r="Q2072" i="1" s="1"/>
  <c r="P2073" i="1" a="1"/>
  <c r="P2073" i="1" s="1"/>
  <c r="Q2073" i="1" s="1"/>
  <c r="P2074" i="1" a="1"/>
  <c r="P2074" i="1" s="1"/>
  <c r="Q2074" i="1" s="1"/>
  <c r="P2075" i="1" a="1"/>
  <c r="P2075" i="1" s="1"/>
  <c r="Q2075" i="1" s="1"/>
  <c r="P2076" i="1" a="1"/>
  <c r="P2076" i="1" s="1"/>
  <c r="Q2076" i="1" s="1"/>
  <c r="P2077" i="1" a="1"/>
  <c r="P2077" i="1" s="1"/>
  <c r="Q2077" i="1" s="1"/>
  <c r="P2078" i="1" a="1"/>
  <c r="P2078" i="1" s="1"/>
  <c r="Q2078" i="1" s="1"/>
  <c r="P2079" i="1" a="1"/>
  <c r="P2079" i="1" s="1"/>
  <c r="Q2079" i="1" s="1"/>
  <c r="P2080" i="1" a="1"/>
  <c r="P2080" i="1" s="1"/>
  <c r="Q2080" i="1" s="1"/>
  <c r="P2081" i="1" a="1"/>
  <c r="P2081" i="1" s="1"/>
  <c r="Q2081" i="1" s="1"/>
  <c r="P2082" i="1" a="1"/>
  <c r="P2082" i="1" s="1"/>
  <c r="Q2082" i="1" s="1"/>
  <c r="P2083" i="1" a="1"/>
  <c r="P2083" i="1" s="1"/>
  <c r="Q2083" i="1" s="1"/>
  <c r="P2084" i="1" a="1"/>
  <c r="P2084" i="1" s="1"/>
  <c r="Q2084" i="1" s="1"/>
  <c r="P2085" i="1" a="1"/>
  <c r="P2085" i="1" s="1"/>
  <c r="Q2085" i="1" s="1"/>
  <c r="P2086" i="1" a="1"/>
  <c r="P2086" i="1" s="1"/>
  <c r="Q2086" i="1" s="1"/>
  <c r="P2087" i="1" a="1"/>
  <c r="P2087" i="1" s="1"/>
  <c r="Q2087" i="1" s="1"/>
  <c r="P2088" i="1" a="1"/>
  <c r="P2088" i="1" s="1"/>
  <c r="Q2088" i="1" s="1"/>
  <c r="P2089" i="1" a="1"/>
  <c r="P2089" i="1" s="1"/>
  <c r="Q2089" i="1" s="1"/>
  <c r="P2090" i="1" a="1"/>
  <c r="P2090" i="1" s="1"/>
  <c r="Q2090" i="1" s="1"/>
  <c r="P2091" i="1" a="1"/>
  <c r="P2091" i="1" s="1"/>
  <c r="Q2091" i="1" s="1"/>
  <c r="P2092" i="1" a="1"/>
  <c r="P2092" i="1" s="1"/>
  <c r="Q2092" i="1" s="1"/>
  <c r="P2093" i="1" a="1"/>
  <c r="P2093" i="1" s="1"/>
  <c r="Q2093" i="1" s="1"/>
  <c r="P2094" i="1" a="1"/>
  <c r="P2094" i="1" s="1"/>
  <c r="Q2094" i="1" s="1"/>
  <c r="P2095" i="1" a="1"/>
  <c r="P2095" i="1" s="1"/>
  <c r="Q2095" i="1" s="1"/>
  <c r="P2096" i="1" a="1"/>
  <c r="P2096" i="1" s="1"/>
  <c r="Q2096" i="1" s="1"/>
  <c r="P2097" i="1" a="1"/>
  <c r="P2097" i="1" s="1"/>
  <c r="Q2097" i="1" s="1"/>
  <c r="P2098" i="1" a="1"/>
  <c r="P2098" i="1" s="1"/>
  <c r="Q2098" i="1" s="1"/>
  <c r="P2099" i="1" a="1"/>
  <c r="P2099" i="1" s="1"/>
  <c r="Q2099" i="1" s="1"/>
  <c r="P2100" i="1" a="1"/>
  <c r="P2100" i="1" s="1"/>
  <c r="Q2100" i="1" s="1"/>
  <c r="P2101" i="1" a="1"/>
  <c r="P2101" i="1" s="1"/>
  <c r="Q2101" i="1" s="1"/>
  <c r="P2102" i="1" a="1"/>
  <c r="P2102" i="1" s="1"/>
  <c r="Q2102" i="1" s="1"/>
  <c r="P2103" i="1" a="1"/>
  <c r="P2103" i="1" s="1"/>
  <c r="Q2103" i="1" s="1"/>
  <c r="P2104" i="1" a="1"/>
  <c r="P2104" i="1" s="1"/>
  <c r="Q2104" i="1" s="1"/>
  <c r="P2105" i="1" a="1"/>
  <c r="P2105" i="1" s="1"/>
  <c r="Q2105" i="1" s="1"/>
  <c r="P2106" i="1" a="1"/>
  <c r="P2106" i="1" s="1"/>
  <c r="Q2106" i="1" s="1"/>
  <c r="P2107" i="1" a="1"/>
  <c r="P2107" i="1" s="1"/>
  <c r="Q2107" i="1" s="1"/>
  <c r="P2108" i="1" a="1"/>
  <c r="P2108" i="1" s="1"/>
  <c r="Q2108" i="1" s="1"/>
  <c r="P2109" i="1" a="1"/>
  <c r="P2109" i="1" s="1"/>
  <c r="Q2109" i="1" s="1"/>
  <c r="P2110" i="1" a="1"/>
  <c r="P2110" i="1" s="1"/>
  <c r="Q2110" i="1" s="1"/>
  <c r="P2111" i="1" a="1"/>
  <c r="P2111" i="1" s="1"/>
  <c r="Q2111" i="1" s="1"/>
  <c r="P2112" i="1" a="1"/>
  <c r="P2112" i="1" s="1"/>
  <c r="Q2112" i="1" s="1"/>
  <c r="P2113" i="1" a="1"/>
  <c r="P2113" i="1" s="1"/>
  <c r="Q2113" i="1" s="1"/>
  <c r="P2114" i="1" a="1"/>
  <c r="P2114" i="1" s="1"/>
  <c r="Q2114" i="1" s="1"/>
  <c r="P2115" i="1" a="1"/>
  <c r="P2115" i="1" s="1"/>
  <c r="Q2115" i="1" s="1"/>
  <c r="P2116" i="1" a="1"/>
  <c r="P2116" i="1" s="1"/>
  <c r="Q2116" i="1" s="1"/>
  <c r="P2117" i="1" a="1"/>
  <c r="P2117" i="1" s="1"/>
  <c r="Q2117" i="1" s="1"/>
  <c r="P2118" i="1" a="1"/>
  <c r="P2118" i="1" s="1"/>
  <c r="Q2118" i="1" s="1"/>
  <c r="P2119" i="1" a="1"/>
  <c r="P2119" i="1" s="1"/>
  <c r="Q2119" i="1" s="1"/>
  <c r="P2120" i="1" a="1"/>
  <c r="P2120" i="1" s="1"/>
  <c r="Q2120" i="1" s="1"/>
  <c r="P2121" i="1" a="1"/>
  <c r="P2121" i="1" s="1"/>
  <c r="Q2121" i="1" s="1"/>
  <c r="P2122" i="1" a="1"/>
  <c r="P2122" i="1" s="1"/>
  <c r="Q2122" i="1" s="1"/>
  <c r="P2123" i="1" a="1"/>
  <c r="P2123" i="1" s="1"/>
  <c r="Q2123" i="1" s="1"/>
  <c r="P2124" i="1" a="1"/>
  <c r="P2124" i="1" s="1"/>
  <c r="Q2124" i="1" s="1"/>
  <c r="P2125" i="1" a="1"/>
  <c r="P2125" i="1" s="1"/>
  <c r="Q2125" i="1" s="1"/>
  <c r="P2126" i="1" a="1"/>
  <c r="P2126" i="1" s="1"/>
  <c r="Q2126" i="1" s="1"/>
  <c r="P2127" i="1" a="1"/>
  <c r="P2127" i="1" s="1"/>
  <c r="Q2127" i="1" s="1"/>
  <c r="P2128" i="1" a="1"/>
  <c r="P2128" i="1" s="1"/>
  <c r="Q2128" i="1" s="1"/>
  <c r="P2129" i="1" a="1"/>
  <c r="P2129" i="1" s="1"/>
  <c r="Q2129" i="1" s="1"/>
  <c r="P2130" i="1" a="1"/>
  <c r="P2130" i="1" s="1"/>
  <c r="Q2130" i="1" s="1"/>
  <c r="P2131" i="1" a="1"/>
  <c r="P2131" i="1" s="1"/>
  <c r="Q2131" i="1" s="1"/>
  <c r="P2132" i="1" a="1"/>
  <c r="P2132" i="1" s="1"/>
  <c r="Q2132" i="1" s="1"/>
  <c r="P2133" i="1" a="1"/>
  <c r="P2133" i="1" s="1"/>
  <c r="Q2133" i="1" s="1"/>
  <c r="P2134" i="1" a="1"/>
  <c r="P2134" i="1" s="1"/>
  <c r="Q2134" i="1" s="1"/>
  <c r="P2135" i="1" a="1"/>
  <c r="P2135" i="1" s="1"/>
  <c r="Q2135" i="1" s="1"/>
  <c r="P2136" i="1" a="1"/>
  <c r="P2136" i="1" s="1"/>
  <c r="Q2136" i="1" s="1"/>
  <c r="P2137" i="1" a="1"/>
  <c r="P2137" i="1" s="1"/>
  <c r="Q2137" i="1" s="1"/>
  <c r="P2138" i="1" a="1"/>
  <c r="P2138" i="1" s="1"/>
  <c r="Q2138" i="1" s="1"/>
  <c r="P2139" i="1" a="1"/>
  <c r="P2139" i="1" s="1"/>
  <c r="Q2139" i="1" s="1"/>
  <c r="P2140" i="1" a="1"/>
  <c r="P2140" i="1" s="1"/>
  <c r="Q2140" i="1" s="1"/>
  <c r="P2141" i="1" a="1"/>
  <c r="P2141" i="1" s="1"/>
  <c r="Q2141" i="1" s="1"/>
  <c r="P2142" i="1" a="1"/>
  <c r="P2142" i="1" s="1"/>
  <c r="Q2142" i="1" s="1"/>
  <c r="P2143" i="1" a="1"/>
  <c r="P2143" i="1" s="1"/>
  <c r="Q2143" i="1" s="1"/>
  <c r="P2144" i="1" a="1"/>
  <c r="P2144" i="1" s="1"/>
  <c r="Q2144" i="1" s="1"/>
  <c r="P2145" i="1" a="1"/>
  <c r="P2145" i="1" s="1"/>
  <c r="Q2145" i="1" s="1"/>
  <c r="P2146" i="1" a="1"/>
  <c r="P2146" i="1" s="1"/>
  <c r="Q2146" i="1" s="1"/>
  <c r="P2147" i="1" a="1"/>
  <c r="P2147" i="1" s="1"/>
  <c r="Q2147" i="1" s="1"/>
  <c r="P2148" i="1" a="1"/>
  <c r="P2148" i="1" s="1"/>
  <c r="Q2148" i="1" s="1"/>
  <c r="P2149" i="1" a="1"/>
  <c r="P2149" i="1" s="1"/>
  <c r="Q2149" i="1" s="1"/>
  <c r="P2150" i="1" a="1"/>
  <c r="P2150" i="1" s="1"/>
  <c r="Q2150" i="1" s="1"/>
  <c r="P2151" i="1" a="1"/>
  <c r="P2151" i="1" s="1"/>
  <c r="Q2151" i="1" s="1"/>
  <c r="P2152" i="1" a="1"/>
  <c r="P2152" i="1" s="1"/>
  <c r="Q2152" i="1" s="1"/>
  <c r="P2153" i="1" a="1"/>
  <c r="P2153" i="1" s="1"/>
  <c r="Q2153" i="1" s="1"/>
  <c r="P2154" i="1" a="1"/>
  <c r="P2154" i="1" s="1"/>
  <c r="Q2154" i="1" s="1"/>
  <c r="P2155" i="1" a="1"/>
  <c r="P2155" i="1" s="1"/>
  <c r="Q2155" i="1" s="1"/>
  <c r="P2156" i="1" a="1"/>
  <c r="P2156" i="1" s="1"/>
  <c r="Q2156" i="1" s="1"/>
  <c r="P2157" i="1" a="1"/>
  <c r="P2157" i="1" s="1"/>
  <c r="Q2157" i="1" s="1"/>
  <c r="P2158" i="1" a="1"/>
  <c r="P2158" i="1" s="1"/>
  <c r="Q2158" i="1" s="1"/>
  <c r="P2159" i="1" a="1"/>
  <c r="P2159" i="1" s="1"/>
  <c r="Q2159" i="1" s="1"/>
  <c r="P2160" i="1" a="1"/>
  <c r="P2160" i="1" s="1"/>
  <c r="Q2160" i="1" s="1"/>
  <c r="P2161" i="1" a="1"/>
  <c r="P2161" i="1" s="1"/>
  <c r="Q2161" i="1" s="1"/>
  <c r="P2162" i="1" a="1"/>
  <c r="P2162" i="1" s="1"/>
  <c r="Q2162" i="1" s="1"/>
  <c r="P2163" i="1" a="1"/>
  <c r="P2163" i="1" s="1"/>
  <c r="Q2163" i="1" s="1"/>
  <c r="P2164" i="1" a="1"/>
  <c r="P2164" i="1" s="1"/>
  <c r="Q2164" i="1" s="1"/>
  <c r="P2165" i="1" a="1"/>
  <c r="P2165" i="1" s="1"/>
  <c r="Q2165" i="1" s="1"/>
  <c r="P2166" i="1" a="1"/>
  <c r="P2166" i="1" s="1"/>
  <c r="Q2166" i="1" s="1"/>
  <c r="P2167" i="1" a="1"/>
  <c r="P2167" i="1" s="1"/>
  <c r="Q2167" i="1" s="1"/>
  <c r="P2168" i="1" a="1"/>
  <c r="P2168" i="1" s="1"/>
  <c r="Q2168" i="1" s="1"/>
  <c r="P2169" i="1" a="1"/>
  <c r="P2169" i="1" s="1"/>
  <c r="Q2169" i="1" s="1"/>
  <c r="P2170" i="1" a="1"/>
  <c r="P2170" i="1" s="1"/>
  <c r="Q2170" i="1" s="1"/>
  <c r="P2171" i="1" a="1"/>
  <c r="P2171" i="1" s="1"/>
  <c r="Q2171" i="1" s="1"/>
  <c r="P2172" i="1" a="1"/>
  <c r="P2172" i="1" s="1"/>
  <c r="Q2172" i="1" s="1"/>
  <c r="P2173" i="1" a="1"/>
  <c r="P2173" i="1" s="1"/>
  <c r="Q2173" i="1" s="1"/>
  <c r="P2174" i="1" a="1"/>
  <c r="P2174" i="1" s="1"/>
  <c r="Q2174" i="1" s="1"/>
  <c r="P2175" i="1" a="1"/>
  <c r="P2175" i="1" s="1"/>
  <c r="Q2175" i="1" s="1"/>
  <c r="P2176" i="1" a="1"/>
  <c r="P2176" i="1" s="1"/>
  <c r="Q2176" i="1" s="1"/>
  <c r="P2177" i="1" a="1"/>
  <c r="P2177" i="1" s="1"/>
  <c r="Q2177" i="1" s="1"/>
  <c r="P2178" i="1" a="1"/>
  <c r="P2178" i="1" s="1"/>
  <c r="Q2178" i="1" s="1"/>
  <c r="P2179" i="1" a="1"/>
  <c r="P2179" i="1" s="1"/>
  <c r="Q2179" i="1" s="1"/>
  <c r="P2180" i="1" a="1"/>
  <c r="P2180" i="1" s="1"/>
  <c r="Q2180" i="1" s="1"/>
  <c r="P2181" i="1" a="1"/>
  <c r="P2181" i="1" s="1"/>
  <c r="Q2181" i="1" s="1"/>
  <c r="P2182" i="1" a="1"/>
  <c r="P2182" i="1" s="1"/>
  <c r="Q2182" i="1" s="1"/>
  <c r="P2183" i="1" a="1"/>
  <c r="P2183" i="1" s="1"/>
  <c r="Q2183" i="1" s="1"/>
  <c r="P2184" i="1" a="1"/>
  <c r="P2184" i="1" s="1"/>
  <c r="Q2184" i="1" s="1"/>
  <c r="P2185" i="1" a="1"/>
  <c r="P2185" i="1" s="1"/>
  <c r="Q2185" i="1" s="1"/>
  <c r="P2186" i="1" a="1"/>
  <c r="P2186" i="1" s="1"/>
  <c r="Q2186" i="1" s="1"/>
  <c r="P2187" i="1" a="1"/>
  <c r="P2187" i="1" s="1"/>
  <c r="Q2187" i="1" s="1"/>
  <c r="P2188" i="1" a="1"/>
  <c r="P2188" i="1" s="1"/>
  <c r="Q2188" i="1" s="1"/>
  <c r="P2189" i="1" a="1"/>
  <c r="P2189" i="1" s="1"/>
  <c r="Q2189" i="1" s="1"/>
  <c r="P2190" i="1" a="1"/>
  <c r="P2190" i="1" s="1"/>
  <c r="Q2190" i="1" s="1"/>
  <c r="P2191" i="1" a="1"/>
  <c r="P2191" i="1" s="1"/>
  <c r="Q2191" i="1" s="1"/>
  <c r="P2192" i="1" a="1"/>
  <c r="P2192" i="1" s="1"/>
  <c r="Q2192" i="1" s="1"/>
  <c r="P2193" i="1" a="1"/>
  <c r="P2193" i="1" s="1"/>
  <c r="Q2193" i="1" s="1"/>
  <c r="P2194" i="1" a="1"/>
  <c r="P2194" i="1" s="1"/>
  <c r="Q2194" i="1" s="1"/>
  <c r="P2195" i="1" a="1"/>
  <c r="P2195" i="1" s="1"/>
  <c r="Q2195" i="1" s="1"/>
  <c r="P2196" i="1" a="1"/>
  <c r="P2196" i="1" s="1"/>
  <c r="Q2196" i="1" s="1"/>
  <c r="P2197" i="1" a="1"/>
  <c r="P2197" i="1" s="1"/>
  <c r="Q2197" i="1" s="1"/>
  <c r="P2198" i="1" a="1"/>
  <c r="P2198" i="1" s="1"/>
  <c r="Q2198" i="1" s="1"/>
  <c r="P2199" i="1" a="1"/>
  <c r="P2199" i="1" s="1"/>
  <c r="Q2199" i="1" s="1"/>
  <c r="P2200" i="1" a="1"/>
  <c r="P2200" i="1" s="1"/>
  <c r="Q2200" i="1" s="1"/>
  <c r="P2201" i="1" a="1"/>
  <c r="P2201" i="1" s="1"/>
  <c r="Q2201" i="1" s="1"/>
  <c r="P2202" i="1" a="1"/>
  <c r="P2202" i="1" s="1"/>
  <c r="Q2202" i="1" s="1"/>
  <c r="P2203" i="1" a="1"/>
  <c r="P2203" i="1" s="1"/>
  <c r="Q2203" i="1" s="1"/>
  <c r="P2204" i="1" a="1"/>
  <c r="P2204" i="1" s="1"/>
  <c r="Q2204" i="1" s="1"/>
  <c r="P2205" i="1" a="1"/>
  <c r="P2205" i="1" s="1"/>
  <c r="Q2205" i="1" s="1"/>
  <c r="P2206" i="1" a="1"/>
  <c r="P2206" i="1" s="1"/>
  <c r="Q2206" i="1" s="1"/>
  <c r="P2207" i="1" a="1"/>
  <c r="P2207" i="1" s="1"/>
  <c r="Q2207" i="1" s="1"/>
  <c r="P2208" i="1" a="1"/>
  <c r="P2208" i="1" s="1"/>
  <c r="Q2208" i="1" s="1"/>
  <c r="P2209" i="1" a="1"/>
  <c r="P2209" i="1" s="1"/>
  <c r="Q2209" i="1" s="1"/>
  <c r="P2210" i="1" a="1"/>
  <c r="P2210" i="1" s="1"/>
  <c r="Q2210" i="1" s="1"/>
  <c r="P2211" i="1" a="1"/>
  <c r="P2211" i="1" s="1"/>
  <c r="Q2211" i="1" s="1"/>
  <c r="P2212" i="1" a="1"/>
  <c r="P2212" i="1" s="1"/>
  <c r="Q2212" i="1" s="1"/>
  <c r="P2213" i="1" a="1"/>
  <c r="P2213" i="1" s="1"/>
  <c r="Q2213" i="1" s="1"/>
  <c r="P2214" i="1" a="1"/>
  <c r="P2214" i="1" s="1"/>
  <c r="Q2214" i="1" s="1"/>
  <c r="P2215" i="1" a="1"/>
  <c r="P2215" i="1" s="1"/>
  <c r="Q2215" i="1" s="1"/>
  <c r="P2216" i="1" a="1"/>
  <c r="P2216" i="1" s="1"/>
  <c r="Q2216" i="1" s="1"/>
  <c r="P2217" i="1" a="1"/>
  <c r="P2217" i="1" s="1"/>
  <c r="Q2217" i="1" s="1"/>
  <c r="P2218" i="1" a="1"/>
  <c r="P2218" i="1" s="1"/>
  <c r="Q2218" i="1" s="1"/>
  <c r="P2219" i="1" a="1"/>
  <c r="P2219" i="1" s="1"/>
  <c r="Q2219" i="1" s="1"/>
  <c r="P2220" i="1" a="1"/>
  <c r="P2220" i="1" s="1"/>
  <c r="Q2220" i="1" s="1"/>
  <c r="P2221" i="1" a="1"/>
  <c r="P2221" i="1" s="1"/>
  <c r="Q2221" i="1" s="1"/>
  <c r="P2222" i="1" a="1"/>
  <c r="P2222" i="1" s="1"/>
  <c r="Q2222" i="1" s="1"/>
  <c r="P2223" i="1" a="1"/>
  <c r="P2223" i="1" s="1"/>
  <c r="Q2223" i="1" s="1"/>
  <c r="P2224" i="1" a="1"/>
  <c r="P2224" i="1" s="1"/>
  <c r="Q2224" i="1" s="1"/>
  <c r="P2225" i="1" a="1"/>
  <c r="P2225" i="1" s="1"/>
  <c r="Q2225" i="1" s="1"/>
  <c r="P2226" i="1" a="1"/>
  <c r="P2226" i="1" s="1"/>
  <c r="Q2226" i="1" s="1"/>
  <c r="P2227" i="1" a="1"/>
  <c r="P2227" i="1" s="1"/>
  <c r="Q2227" i="1" s="1"/>
  <c r="P2228" i="1" a="1"/>
  <c r="P2228" i="1" s="1"/>
  <c r="Q2228" i="1" s="1"/>
  <c r="P2229" i="1" a="1"/>
  <c r="P2229" i="1" s="1"/>
  <c r="Q2229" i="1" s="1"/>
  <c r="P2230" i="1" a="1"/>
  <c r="P2230" i="1" s="1"/>
  <c r="Q2230" i="1" s="1"/>
  <c r="P2231" i="1" a="1"/>
  <c r="P2231" i="1" s="1"/>
  <c r="Q2231" i="1" s="1"/>
  <c r="P2232" i="1" a="1"/>
  <c r="P2232" i="1" s="1"/>
  <c r="Q2232" i="1" s="1"/>
  <c r="P2233" i="1" a="1"/>
  <c r="P2233" i="1" s="1"/>
  <c r="Q2233" i="1" s="1"/>
  <c r="P2234" i="1" a="1"/>
  <c r="P2234" i="1" s="1"/>
  <c r="Q2234" i="1" s="1"/>
  <c r="P2235" i="1" a="1"/>
  <c r="P2235" i="1" s="1"/>
  <c r="Q2235" i="1" s="1"/>
  <c r="P2236" i="1" a="1"/>
  <c r="P2236" i="1" s="1"/>
  <c r="Q2236" i="1" s="1"/>
  <c r="P2237" i="1" a="1"/>
  <c r="P2237" i="1" s="1"/>
  <c r="Q2237" i="1" s="1"/>
  <c r="P2238" i="1" a="1"/>
  <c r="P2238" i="1" s="1"/>
  <c r="Q2238" i="1" s="1"/>
  <c r="P2239" i="1" a="1"/>
  <c r="P2239" i="1" s="1"/>
  <c r="Q2239" i="1" s="1"/>
  <c r="P2240" i="1" a="1"/>
  <c r="P2240" i="1" s="1"/>
  <c r="Q2240" i="1" s="1"/>
  <c r="P2241" i="1" a="1"/>
  <c r="P2241" i="1" s="1"/>
  <c r="Q2241" i="1" s="1"/>
  <c r="P2242" i="1" a="1"/>
  <c r="P2242" i="1" s="1"/>
  <c r="Q2242" i="1" s="1"/>
  <c r="P2243" i="1" a="1"/>
  <c r="P2243" i="1" s="1"/>
  <c r="Q2243" i="1" s="1"/>
  <c r="P2244" i="1" a="1"/>
  <c r="P2244" i="1" s="1"/>
  <c r="Q2244" i="1" s="1"/>
  <c r="P2245" i="1" a="1"/>
  <c r="P2245" i="1" s="1"/>
  <c r="Q2245" i="1" s="1"/>
  <c r="P2246" i="1" a="1"/>
  <c r="P2246" i="1" s="1"/>
  <c r="Q2246" i="1" s="1"/>
  <c r="P2247" i="1" a="1"/>
  <c r="P2247" i="1" s="1"/>
  <c r="Q2247" i="1" s="1"/>
  <c r="P2248" i="1" a="1"/>
  <c r="P2248" i="1" s="1"/>
  <c r="Q2248" i="1" s="1"/>
  <c r="P2249" i="1" a="1"/>
  <c r="P2249" i="1" s="1"/>
  <c r="Q2249" i="1" s="1"/>
  <c r="P2250" i="1" a="1"/>
  <c r="P2250" i="1" s="1"/>
  <c r="Q2250" i="1" s="1"/>
  <c r="P2251" i="1" a="1"/>
  <c r="P2251" i="1" s="1"/>
  <c r="Q2251" i="1" s="1"/>
  <c r="P2252" i="1" a="1"/>
  <c r="P2252" i="1" s="1"/>
  <c r="Q2252" i="1" s="1"/>
  <c r="P2253" i="1" a="1"/>
  <c r="P2253" i="1" s="1"/>
  <c r="Q2253" i="1" s="1"/>
  <c r="P2254" i="1" a="1"/>
  <c r="P2254" i="1" s="1"/>
  <c r="Q2254" i="1" s="1"/>
  <c r="P2255" i="1" a="1"/>
  <c r="P2255" i="1" s="1"/>
  <c r="Q2255" i="1" s="1"/>
  <c r="P2256" i="1" a="1"/>
  <c r="P2256" i="1" s="1"/>
  <c r="Q2256" i="1" s="1"/>
  <c r="P2257" i="1" a="1"/>
  <c r="P2257" i="1" s="1"/>
  <c r="Q2257" i="1" s="1"/>
  <c r="P2258" i="1" a="1"/>
  <c r="P2258" i="1" s="1"/>
  <c r="Q2258" i="1" s="1"/>
  <c r="P2259" i="1" a="1"/>
  <c r="P2259" i="1" s="1"/>
  <c r="Q2259" i="1" s="1"/>
  <c r="P2260" i="1" a="1"/>
  <c r="P2260" i="1" s="1"/>
  <c r="Q2260" i="1" s="1"/>
  <c r="P2261" i="1" a="1"/>
  <c r="P2261" i="1" s="1"/>
  <c r="Q2261" i="1" s="1"/>
  <c r="P2262" i="1" a="1"/>
  <c r="P2262" i="1" s="1"/>
  <c r="Q2262" i="1" s="1"/>
  <c r="P2263" i="1" a="1"/>
  <c r="P2263" i="1" s="1"/>
  <c r="Q2263" i="1" s="1"/>
  <c r="P2264" i="1" a="1"/>
  <c r="P2264" i="1" s="1"/>
  <c r="Q2264" i="1" s="1"/>
  <c r="P2265" i="1" a="1"/>
  <c r="P2265" i="1" s="1"/>
  <c r="Q2265" i="1" s="1"/>
  <c r="P2266" i="1" a="1"/>
  <c r="P2266" i="1" s="1"/>
  <c r="Q2266" i="1" s="1"/>
  <c r="P2267" i="1" a="1"/>
  <c r="P2267" i="1" s="1"/>
  <c r="Q2267" i="1" s="1"/>
  <c r="P2268" i="1" a="1"/>
  <c r="P2268" i="1" s="1"/>
  <c r="Q2268" i="1" s="1"/>
  <c r="P2269" i="1" a="1"/>
  <c r="P2269" i="1" s="1"/>
  <c r="Q2269" i="1" s="1"/>
  <c r="P2270" i="1" a="1"/>
  <c r="P2270" i="1" s="1"/>
  <c r="Q2270" i="1" s="1"/>
  <c r="P2271" i="1" a="1"/>
  <c r="P2271" i="1" s="1"/>
  <c r="Q2271" i="1" s="1"/>
  <c r="P2272" i="1" a="1"/>
  <c r="P2272" i="1" s="1"/>
  <c r="Q2272" i="1" s="1"/>
  <c r="P2273" i="1" a="1"/>
  <c r="P2273" i="1" s="1"/>
  <c r="Q2273" i="1" s="1"/>
  <c r="P2274" i="1" a="1"/>
  <c r="P2274" i="1" s="1"/>
  <c r="Q2274" i="1" s="1"/>
  <c r="P2275" i="1" a="1"/>
  <c r="P2275" i="1" s="1"/>
  <c r="Q2275" i="1" s="1"/>
  <c r="P2276" i="1" a="1"/>
  <c r="P2276" i="1" s="1"/>
  <c r="Q2276" i="1" s="1"/>
  <c r="P2277" i="1" a="1"/>
  <c r="P2277" i="1" s="1"/>
  <c r="Q2277" i="1" s="1"/>
  <c r="P2278" i="1" a="1"/>
  <c r="P2278" i="1" s="1"/>
  <c r="Q2278" i="1" s="1"/>
  <c r="P2279" i="1" a="1"/>
  <c r="P2279" i="1" s="1"/>
  <c r="Q2279" i="1" s="1"/>
  <c r="P2280" i="1" a="1"/>
  <c r="P2280" i="1" s="1"/>
  <c r="Q2280" i="1" s="1"/>
  <c r="P2281" i="1" a="1"/>
  <c r="P2281" i="1" s="1"/>
  <c r="Q2281" i="1" s="1"/>
  <c r="P2282" i="1" a="1"/>
  <c r="P2282" i="1" s="1"/>
  <c r="Q2282" i="1" s="1"/>
  <c r="P2283" i="1" a="1"/>
  <c r="P2283" i="1" s="1"/>
  <c r="Q2283" i="1" s="1"/>
  <c r="P2284" i="1" a="1"/>
  <c r="P2284" i="1" s="1"/>
  <c r="Q2284" i="1" s="1"/>
  <c r="P2285" i="1" a="1"/>
  <c r="P2285" i="1" s="1"/>
  <c r="Q2285" i="1" s="1"/>
  <c r="P2286" i="1" a="1"/>
  <c r="P2286" i="1" s="1"/>
  <c r="Q2286" i="1" s="1"/>
  <c r="P2287" i="1" a="1"/>
  <c r="P2287" i="1" s="1"/>
  <c r="Q2287" i="1" s="1"/>
  <c r="P2288" i="1" a="1"/>
  <c r="P2288" i="1" s="1"/>
  <c r="Q2288" i="1" s="1"/>
  <c r="P2289" i="1" a="1"/>
  <c r="P2289" i="1" s="1"/>
  <c r="Q2289" i="1" s="1"/>
  <c r="P2290" i="1" a="1"/>
  <c r="P2290" i="1" s="1"/>
  <c r="Q2290" i="1" s="1"/>
  <c r="P2291" i="1" a="1"/>
  <c r="P2291" i="1" s="1"/>
  <c r="Q2291" i="1" s="1"/>
  <c r="P2292" i="1" a="1"/>
  <c r="P2292" i="1" s="1"/>
  <c r="Q2292" i="1" s="1"/>
  <c r="P2293" i="1" a="1"/>
  <c r="P2293" i="1" s="1"/>
  <c r="Q2293" i="1" s="1"/>
  <c r="P2294" i="1" a="1"/>
  <c r="P2294" i="1" s="1"/>
  <c r="Q2294" i="1" s="1"/>
  <c r="P2295" i="1" a="1"/>
  <c r="P2295" i="1" s="1"/>
  <c r="Q2295" i="1" s="1"/>
  <c r="P2296" i="1" a="1"/>
  <c r="P2296" i="1" s="1"/>
  <c r="Q2296" i="1" s="1"/>
  <c r="P2297" i="1" a="1"/>
  <c r="P2297" i="1" s="1"/>
  <c r="Q2297" i="1" s="1"/>
  <c r="P2298" i="1" a="1"/>
  <c r="P2298" i="1" s="1"/>
  <c r="Q2298" i="1" s="1"/>
  <c r="P2299" i="1" a="1"/>
  <c r="P2299" i="1" s="1"/>
  <c r="Q2299" i="1" s="1"/>
  <c r="P2300" i="1" a="1"/>
  <c r="P2300" i="1" s="1"/>
  <c r="Q2300" i="1" s="1"/>
  <c r="P2301" i="1" a="1"/>
  <c r="P2301" i="1" s="1"/>
  <c r="Q2301" i="1" s="1"/>
  <c r="P2302" i="1" a="1"/>
  <c r="P2302" i="1" s="1"/>
  <c r="Q2302" i="1" s="1"/>
  <c r="P2303" i="1" a="1"/>
  <c r="P2303" i="1" s="1"/>
  <c r="Q2303" i="1" s="1"/>
  <c r="P2304" i="1" a="1"/>
  <c r="P2304" i="1" s="1"/>
  <c r="Q2304" i="1" s="1"/>
  <c r="P2305" i="1" a="1"/>
  <c r="P2305" i="1" s="1"/>
  <c r="Q2305" i="1" s="1"/>
  <c r="P2306" i="1" a="1"/>
  <c r="P2306" i="1" s="1"/>
  <c r="Q2306" i="1" s="1"/>
  <c r="P2307" i="1" a="1"/>
  <c r="P2307" i="1" s="1"/>
  <c r="Q2307" i="1" s="1"/>
  <c r="P2308" i="1" a="1"/>
  <c r="P2308" i="1" s="1"/>
  <c r="Q2308" i="1" s="1"/>
  <c r="P2309" i="1" a="1"/>
  <c r="P2309" i="1" s="1"/>
  <c r="Q2309" i="1" s="1"/>
  <c r="P2310" i="1" a="1"/>
  <c r="P2310" i="1" s="1"/>
  <c r="Q2310" i="1" s="1"/>
  <c r="P2311" i="1" a="1"/>
  <c r="P2311" i="1" s="1"/>
  <c r="Q2311" i="1" s="1"/>
  <c r="P2312" i="1" a="1"/>
  <c r="P2312" i="1" s="1"/>
  <c r="Q2312" i="1" s="1"/>
  <c r="P2313" i="1" a="1"/>
  <c r="P2313" i="1" s="1"/>
  <c r="Q2313" i="1" s="1"/>
  <c r="P2314" i="1" a="1"/>
  <c r="P2314" i="1" s="1"/>
  <c r="Q2314" i="1" s="1"/>
  <c r="P2315" i="1" a="1"/>
  <c r="P2315" i="1" s="1"/>
  <c r="Q2315" i="1" s="1"/>
  <c r="P2316" i="1" a="1"/>
  <c r="P2316" i="1" s="1"/>
  <c r="Q2316" i="1" s="1"/>
  <c r="P2317" i="1" a="1"/>
  <c r="P2317" i="1" s="1"/>
  <c r="Q2317" i="1" s="1"/>
  <c r="P2318" i="1" a="1"/>
  <c r="P2318" i="1" s="1"/>
  <c r="Q2318" i="1" s="1"/>
  <c r="P2319" i="1" a="1"/>
  <c r="P2319" i="1" s="1"/>
  <c r="Q2319" i="1" s="1"/>
  <c r="P2320" i="1" a="1"/>
  <c r="P2320" i="1" s="1"/>
  <c r="Q2320" i="1" s="1"/>
  <c r="P2321" i="1" a="1"/>
  <c r="P2321" i="1" s="1"/>
  <c r="Q2321" i="1" s="1"/>
  <c r="P2322" i="1" a="1"/>
  <c r="P2322" i="1" s="1"/>
  <c r="Q2322" i="1" s="1"/>
  <c r="P2323" i="1" a="1"/>
  <c r="P2323" i="1" s="1"/>
  <c r="Q2323" i="1" s="1"/>
  <c r="P2324" i="1" a="1"/>
  <c r="P2324" i="1" s="1"/>
  <c r="Q2324" i="1" s="1"/>
  <c r="P2325" i="1" a="1"/>
  <c r="P2325" i="1" s="1"/>
  <c r="Q2325" i="1" s="1"/>
  <c r="P2326" i="1" a="1"/>
  <c r="P2326" i="1" s="1"/>
  <c r="Q2326" i="1" s="1"/>
  <c r="P2327" i="1" a="1"/>
  <c r="P2327" i="1" s="1"/>
  <c r="Q2327" i="1" s="1"/>
  <c r="P2328" i="1" a="1"/>
  <c r="P2328" i="1" s="1"/>
  <c r="Q2328" i="1" s="1"/>
  <c r="P2329" i="1" a="1"/>
  <c r="P2329" i="1" s="1"/>
  <c r="Q2329" i="1" s="1"/>
  <c r="P2330" i="1" a="1"/>
  <c r="P2330" i="1" s="1"/>
  <c r="Q2330" i="1" s="1"/>
  <c r="P2331" i="1" a="1"/>
  <c r="P2331" i="1" s="1"/>
  <c r="Q2331" i="1" s="1"/>
  <c r="P2332" i="1" a="1"/>
  <c r="P2332" i="1" s="1"/>
  <c r="Q2332" i="1" s="1"/>
  <c r="P2333" i="1" a="1"/>
  <c r="P2333" i="1" s="1"/>
  <c r="Q2333" i="1" s="1"/>
  <c r="P2334" i="1" a="1"/>
  <c r="P2334" i="1" s="1"/>
  <c r="Q2334" i="1" s="1"/>
  <c r="P2335" i="1" a="1"/>
  <c r="P2335" i="1" s="1"/>
  <c r="Q2335" i="1" s="1"/>
  <c r="P2336" i="1" a="1"/>
  <c r="P2336" i="1" s="1"/>
  <c r="Q2336" i="1" s="1"/>
  <c r="P2337" i="1" a="1"/>
  <c r="P2337" i="1" s="1"/>
  <c r="Q2337" i="1" s="1"/>
  <c r="P2338" i="1" a="1"/>
  <c r="P2338" i="1" s="1"/>
  <c r="Q2338" i="1" s="1"/>
  <c r="P2339" i="1" a="1"/>
  <c r="P2339" i="1" s="1"/>
  <c r="Q2339" i="1" s="1"/>
  <c r="P2340" i="1" a="1"/>
  <c r="P2340" i="1" s="1"/>
  <c r="Q2340" i="1" s="1"/>
  <c r="P2341" i="1" a="1"/>
  <c r="P2341" i="1" s="1"/>
  <c r="Q2341" i="1" s="1"/>
  <c r="P2342" i="1" a="1"/>
  <c r="P2342" i="1" s="1"/>
  <c r="Q2342" i="1" s="1"/>
  <c r="P2343" i="1" a="1"/>
  <c r="P2343" i="1" s="1"/>
  <c r="Q2343" i="1" s="1"/>
  <c r="P2344" i="1" a="1"/>
  <c r="P2344" i="1" s="1"/>
  <c r="Q2344" i="1" s="1"/>
  <c r="P2345" i="1" a="1"/>
  <c r="P2345" i="1" s="1"/>
  <c r="Q2345" i="1" s="1"/>
  <c r="P2346" i="1" a="1"/>
  <c r="P2346" i="1" s="1"/>
  <c r="Q2346" i="1" s="1"/>
  <c r="P2347" i="1" a="1"/>
  <c r="P2347" i="1" s="1"/>
  <c r="Q2347" i="1" s="1"/>
  <c r="P2348" i="1" a="1"/>
  <c r="P2348" i="1" s="1"/>
  <c r="Q2348" i="1" s="1"/>
  <c r="P2349" i="1" a="1"/>
  <c r="P2349" i="1" s="1"/>
  <c r="Q2349" i="1" s="1"/>
  <c r="P2350" i="1" a="1"/>
  <c r="P2350" i="1" s="1"/>
  <c r="Q2350" i="1" s="1"/>
  <c r="P2351" i="1" a="1"/>
  <c r="P2351" i="1" s="1"/>
  <c r="Q2351" i="1" s="1"/>
  <c r="P2352" i="1" a="1"/>
  <c r="P2352" i="1" s="1"/>
  <c r="Q2352" i="1" s="1"/>
  <c r="P2353" i="1" a="1"/>
  <c r="P2353" i="1" s="1"/>
  <c r="Q2353" i="1" s="1"/>
  <c r="P2354" i="1" a="1"/>
  <c r="P2354" i="1" s="1"/>
  <c r="Q2354" i="1" s="1"/>
  <c r="P2355" i="1" a="1"/>
  <c r="P2355" i="1" s="1"/>
  <c r="Q2355" i="1" s="1"/>
  <c r="P2356" i="1" a="1"/>
  <c r="P2356" i="1" s="1"/>
  <c r="Q2356" i="1" s="1"/>
  <c r="P2357" i="1" a="1"/>
  <c r="P2357" i="1" s="1"/>
  <c r="Q2357" i="1" s="1"/>
  <c r="P2358" i="1" a="1"/>
  <c r="P2358" i="1" s="1"/>
  <c r="Q2358" i="1" s="1"/>
  <c r="P2359" i="1" a="1"/>
  <c r="P2359" i="1" s="1"/>
  <c r="Q2359" i="1" s="1"/>
  <c r="P2360" i="1" a="1"/>
  <c r="P2360" i="1" s="1"/>
  <c r="Q2360" i="1" s="1"/>
  <c r="P2361" i="1" a="1"/>
  <c r="P2361" i="1" s="1"/>
  <c r="Q2361" i="1" s="1"/>
  <c r="P2362" i="1" a="1"/>
  <c r="P2362" i="1" s="1"/>
  <c r="Q2362" i="1" s="1"/>
  <c r="P2363" i="1" a="1"/>
  <c r="P2363" i="1" s="1"/>
  <c r="Q2363" i="1" s="1"/>
  <c r="P2364" i="1" a="1"/>
  <c r="P2364" i="1" s="1"/>
  <c r="Q2364" i="1" s="1"/>
  <c r="P2365" i="1" a="1"/>
  <c r="P2365" i="1" s="1"/>
  <c r="Q2365" i="1" s="1"/>
  <c r="P2366" i="1" a="1"/>
  <c r="P2366" i="1" s="1"/>
  <c r="Q2366" i="1" s="1"/>
  <c r="P2367" i="1" a="1"/>
  <c r="P2367" i="1" s="1"/>
  <c r="Q2367" i="1" s="1"/>
  <c r="P2368" i="1" a="1"/>
  <c r="P2368" i="1" s="1"/>
  <c r="Q2368" i="1" s="1"/>
  <c r="P2369" i="1" a="1"/>
  <c r="P2369" i="1" s="1"/>
  <c r="Q2369" i="1" s="1"/>
  <c r="P2370" i="1" a="1"/>
  <c r="P2370" i="1" s="1"/>
  <c r="Q2370" i="1" s="1"/>
  <c r="P2371" i="1" a="1"/>
  <c r="P2371" i="1" s="1"/>
  <c r="Q2371" i="1" s="1"/>
  <c r="P2372" i="1" a="1"/>
  <c r="P2372" i="1" s="1"/>
  <c r="Q2372" i="1" s="1"/>
  <c r="P2373" i="1" a="1"/>
  <c r="P2373" i="1" s="1"/>
  <c r="Q2373" i="1" s="1"/>
  <c r="P2374" i="1" a="1"/>
  <c r="P2374" i="1" s="1"/>
  <c r="Q2374" i="1" s="1"/>
  <c r="P2375" i="1" a="1"/>
  <c r="P2375" i="1" s="1"/>
  <c r="Q2375" i="1" s="1"/>
  <c r="P2376" i="1" a="1"/>
  <c r="P2376" i="1" s="1"/>
  <c r="Q2376" i="1" s="1"/>
  <c r="P2377" i="1" a="1"/>
  <c r="P2377" i="1" s="1"/>
  <c r="Q2377" i="1" s="1"/>
  <c r="P2378" i="1" a="1"/>
  <c r="P2378" i="1" s="1"/>
  <c r="Q2378" i="1" s="1"/>
  <c r="P2379" i="1" a="1"/>
  <c r="P2379" i="1" s="1"/>
  <c r="Q2379" i="1" s="1"/>
  <c r="P2380" i="1" a="1"/>
  <c r="P2380" i="1" s="1"/>
  <c r="Q2380" i="1" s="1"/>
  <c r="P2381" i="1" a="1"/>
  <c r="P2381" i="1" s="1"/>
  <c r="Q2381" i="1" s="1"/>
  <c r="P2382" i="1" a="1"/>
  <c r="P2382" i="1" s="1"/>
  <c r="Q2382" i="1" s="1"/>
  <c r="P2383" i="1" a="1"/>
  <c r="P2383" i="1" s="1"/>
  <c r="Q2383" i="1" s="1"/>
  <c r="P2384" i="1" a="1"/>
  <c r="P2384" i="1" s="1"/>
  <c r="Q2384" i="1" s="1"/>
  <c r="P2385" i="1" a="1"/>
  <c r="P2385" i="1" s="1"/>
  <c r="Q2385" i="1" s="1"/>
  <c r="P2386" i="1" a="1"/>
  <c r="P2386" i="1" s="1"/>
  <c r="Q2386" i="1" s="1"/>
  <c r="P2387" i="1" a="1"/>
  <c r="P2387" i="1" s="1"/>
  <c r="Q2387" i="1" s="1"/>
  <c r="P2388" i="1" a="1"/>
  <c r="P2388" i="1" s="1"/>
  <c r="Q2388" i="1" s="1"/>
  <c r="P2389" i="1" a="1"/>
  <c r="P2389" i="1" s="1"/>
  <c r="Q2389" i="1" s="1"/>
  <c r="P2390" i="1" a="1"/>
  <c r="P2390" i="1" s="1"/>
  <c r="Q2390" i="1" s="1"/>
  <c r="P2391" i="1" a="1"/>
  <c r="P2391" i="1" s="1"/>
  <c r="Q2391" i="1" s="1"/>
  <c r="P2392" i="1" a="1"/>
  <c r="P2392" i="1" s="1"/>
  <c r="Q2392" i="1" s="1"/>
  <c r="P2393" i="1" a="1"/>
  <c r="P2393" i="1" s="1"/>
  <c r="Q2393" i="1" s="1"/>
  <c r="P2394" i="1" a="1"/>
  <c r="P2394" i="1" s="1"/>
  <c r="Q2394" i="1" s="1"/>
  <c r="P2395" i="1" a="1"/>
  <c r="P2395" i="1" s="1"/>
  <c r="Q2395" i="1" s="1"/>
  <c r="P2396" i="1" a="1"/>
  <c r="P2396" i="1" s="1"/>
  <c r="Q2396" i="1" s="1"/>
  <c r="P2397" i="1" a="1"/>
  <c r="P2397" i="1" s="1"/>
  <c r="Q2397" i="1" s="1"/>
  <c r="P2398" i="1" a="1"/>
  <c r="P2398" i="1" s="1"/>
  <c r="Q2398" i="1" s="1"/>
  <c r="P2399" i="1" a="1"/>
  <c r="P2399" i="1" s="1"/>
  <c r="Q2399" i="1" s="1"/>
  <c r="P2400" i="1" a="1"/>
  <c r="P2400" i="1" s="1"/>
  <c r="Q2400" i="1" s="1"/>
  <c r="P2401" i="1" a="1"/>
  <c r="P2401" i="1" s="1"/>
  <c r="Q2401" i="1" s="1"/>
  <c r="P2402" i="1" a="1"/>
  <c r="P2402" i="1" s="1"/>
  <c r="Q2402" i="1" s="1"/>
  <c r="P2403" i="1" a="1"/>
  <c r="P2403" i="1" s="1"/>
  <c r="Q2403" i="1" s="1"/>
  <c r="P2404" i="1" a="1"/>
  <c r="P2404" i="1" s="1"/>
  <c r="Q2404" i="1" s="1"/>
  <c r="P2405" i="1" a="1"/>
  <c r="P2405" i="1" s="1"/>
  <c r="Q2405" i="1" s="1"/>
  <c r="P2406" i="1" a="1"/>
  <c r="P2406" i="1" s="1"/>
  <c r="Q2406" i="1" s="1"/>
  <c r="P2407" i="1" a="1"/>
  <c r="P2407" i="1" s="1"/>
  <c r="Q2407" i="1" s="1"/>
  <c r="P2408" i="1" a="1"/>
  <c r="P2408" i="1" s="1"/>
  <c r="Q2408" i="1" s="1"/>
  <c r="P2409" i="1" a="1"/>
  <c r="P2409" i="1" s="1"/>
  <c r="Q2409" i="1" s="1"/>
  <c r="P2410" i="1" a="1"/>
  <c r="P2410" i="1" s="1"/>
  <c r="Q2410" i="1" s="1"/>
  <c r="P2411" i="1" a="1"/>
  <c r="P2411" i="1" s="1"/>
  <c r="Q2411" i="1" s="1"/>
  <c r="P2412" i="1" a="1"/>
  <c r="P2412" i="1" s="1"/>
  <c r="Q2412" i="1" s="1"/>
  <c r="P2413" i="1" a="1"/>
  <c r="P2413" i="1" s="1"/>
  <c r="Q2413" i="1" s="1"/>
  <c r="P2414" i="1" a="1"/>
  <c r="P2414" i="1" s="1"/>
  <c r="Q2414" i="1" s="1"/>
  <c r="P2415" i="1" a="1"/>
  <c r="P2415" i="1" s="1"/>
  <c r="Q2415" i="1" s="1"/>
  <c r="P2416" i="1" a="1"/>
  <c r="P2416" i="1" s="1"/>
  <c r="Q2416" i="1" s="1"/>
  <c r="P2417" i="1" a="1"/>
  <c r="P2417" i="1" s="1"/>
  <c r="Q2417" i="1" s="1"/>
  <c r="P2418" i="1" a="1"/>
  <c r="P2418" i="1" s="1"/>
  <c r="Q2418" i="1" s="1"/>
  <c r="P2419" i="1" a="1"/>
  <c r="P2419" i="1" s="1"/>
  <c r="Q2419" i="1" s="1"/>
  <c r="P2420" i="1" a="1"/>
  <c r="P2420" i="1" s="1"/>
  <c r="Q2420" i="1" s="1"/>
  <c r="P2421" i="1" a="1"/>
  <c r="P2421" i="1" s="1"/>
  <c r="Q2421" i="1" s="1"/>
  <c r="P2422" i="1" a="1"/>
  <c r="P2422" i="1" s="1"/>
  <c r="Q2422" i="1" s="1"/>
  <c r="P2423" i="1" a="1"/>
  <c r="P2423" i="1" s="1"/>
  <c r="Q2423" i="1" s="1"/>
  <c r="P2424" i="1" a="1"/>
  <c r="P2424" i="1" s="1"/>
  <c r="Q2424" i="1" s="1"/>
  <c r="P2425" i="1" a="1"/>
  <c r="P2425" i="1" s="1"/>
  <c r="Q2425" i="1" s="1"/>
  <c r="P2426" i="1" a="1"/>
  <c r="P2426" i="1" s="1"/>
  <c r="Q2426" i="1" s="1"/>
  <c r="P2427" i="1" a="1"/>
  <c r="P2427" i="1" s="1"/>
  <c r="Q2427" i="1" s="1"/>
  <c r="P2428" i="1" a="1"/>
  <c r="P2428" i="1" s="1"/>
  <c r="Q2428" i="1" s="1"/>
  <c r="P2429" i="1" a="1"/>
  <c r="P2429" i="1" s="1"/>
  <c r="Q2429" i="1" s="1"/>
  <c r="P2430" i="1" a="1"/>
  <c r="P2430" i="1" s="1"/>
  <c r="Q2430" i="1" s="1"/>
  <c r="P2431" i="1" a="1"/>
  <c r="P2431" i="1" s="1"/>
  <c r="Q2431" i="1" s="1"/>
  <c r="P2432" i="1" a="1"/>
  <c r="P2432" i="1" s="1"/>
  <c r="Q2432" i="1" s="1"/>
  <c r="P2433" i="1" a="1"/>
  <c r="P2433" i="1" s="1"/>
  <c r="Q2433" i="1" s="1"/>
  <c r="P2434" i="1" a="1"/>
  <c r="P2434" i="1" s="1"/>
  <c r="Q2434" i="1" s="1"/>
  <c r="P2435" i="1" a="1"/>
  <c r="P2435" i="1" s="1"/>
  <c r="Q2435" i="1" s="1"/>
  <c r="P2436" i="1" a="1"/>
  <c r="P2436" i="1" s="1"/>
  <c r="Q2436" i="1" s="1"/>
  <c r="P2437" i="1" a="1"/>
  <c r="P2437" i="1" s="1"/>
  <c r="Q2437" i="1" s="1"/>
  <c r="P2438" i="1" a="1"/>
  <c r="P2438" i="1" s="1"/>
  <c r="Q2438" i="1" s="1"/>
  <c r="P2439" i="1" a="1"/>
  <c r="P2439" i="1" s="1"/>
  <c r="Q2439" i="1" s="1"/>
  <c r="P2440" i="1" a="1"/>
  <c r="P2440" i="1" s="1"/>
  <c r="Q2440" i="1" s="1"/>
  <c r="P2441" i="1" a="1"/>
  <c r="P2441" i="1" s="1"/>
  <c r="Q2441" i="1" s="1"/>
  <c r="P2442" i="1" a="1"/>
  <c r="P2442" i="1" s="1"/>
  <c r="Q2442" i="1" s="1"/>
  <c r="P2443" i="1" a="1"/>
  <c r="P2443" i="1" s="1"/>
  <c r="Q2443" i="1" s="1"/>
  <c r="P2444" i="1" a="1"/>
  <c r="P2444" i="1" s="1"/>
  <c r="Q2444" i="1" s="1"/>
  <c r="P2445" i="1" a="1"/>
  <c r="P2445" i="1" s="1"/>
  <c r="Q2445" i="1" s="1"/>
  <c r="P2446" i="1" a="1"/>
  <c r="P2446" i="1" s="1"/>
  <c r="Q2446" i="1" s="1"/>
  <c r="P2447" i="1" a="1"/>
  <c r="P2447" i="1" s="1"/>
  <c r="Q2447" i="1" s="1"/>
  <c r="P2448" i="1" a="1"/>
  <c r="P2448" i="1" s="1"/>
  <c r="Q2448" i="1" s="1"/>
  <c r="P2449" i="1" a="1"/>
  <c r="P2449" i="1" s="1"/>
  <c r="Q2449" i="1" s="1"/>
  <c r="P2450" i="1" a="1"/>
  <c r="P2450" i="1" s="1"/>
  <c r="Q2450" i="1" s="1"/>
  <c r="P2451" i="1" a="1"/>
  <c r="P2451" i="1" s="1"/>
  <c r="Q2451" i="1" s="1"/>
  <c r="P2452" i="1" a="1"/>
  <c r="P2452" i="1" s="1"/>
  <c r="Q2452" i="1" s="1"/>
  <c r="P2453" i="1" a="1"/>
  <c r="P2453" i="1" s="1"/>
  <c r="Q2453" i="1" s="1"/>
  <c r="P2454" i="1" a="1"/>
  <c r="P2454" i="1" s="1"/>
  <c r="Q2454" i="1" s="1"/>
  <c r="P2455" i="1" a="1"/>
  <c r="P2455" i="1" s="1"/>
  <c r="Q2455" i="1" s="1"/>
  <c r="P2456" i="1" a="1"/>
  <c r="P2456" i="1" s="1"/>
  <c r="Q2456" i="1" s="1"/>
  <c r="P2457" i="1" a="1"/>
  <c r="P2457" i="1" s="1"/>
  <c r="Q2457" i="1" s="1"/>
  <c r="P2458" i="1" a="1"/>
  <c r="P2458" i="1" s="1"/>
  <c r="Q2458" i="1" s="1"/>
  <c r="P2459" i="1" a="1"/>
  <c r="P2459" i="1" s="1"/>
  <c r="Q2459" i="1" s="1"/>
  <c r="P2460" i="1" a="1"/>
  <c r="P2460" i="1" s="1"/>
  <c r="Q2460" i="1" s="1"/>
  <c r="P2461" i="1" a="1"/>
  <c r="P2461" i="1" s="1"/>
  <c r="Q2461" i="1" s="1"/>
  <c r="P2462" i="1" a="1"/>
  <c r="P2462" i="1" s="1"/>
  <c r="Q2462" i="1" s="1"/>
  <c r="P2463" i="1" a="1"/>
  <c r="P2463" i="1" s="1"/>
  <c r="Q2463" i="1" s="1"/>
  <c r="P2464" i="1" a="1"/>
  <c r="P2464" i="1" s="1"/>
  <c r="Q2464" i="1" s="1"/>
  <c r="P2465" i="1" a="1"/>
  <c r="P2465" i="1" s="1"/>
  <c r="Q2465" i="1" s="1"/>
  <c r="P2466" i="1" a="1"/>
  <c r="P2466" i="1" s="1"/>
  <c r="Q2466" i="1" s="1"/>
  <c r="P2467" i="1" a="1"/>
  <c r="P2467" i="1" s="1"/>
  <c r="Q2467" i="1" s="1"/>
  <c r="P2468" i="1" a="1"/>
  <c r="P2468" i="1" s="1"/>
  <c r="Q2468" i="1" s="1"/>
  <c r="P2469" i="1" a="1"/>
  <c r="P2469" i="1" s="1"/>
  <c r="Q2469" i="1" s="1"/>
  <c r="P2470" i="1" a="1"/>
  <c r="P2470" i="1" s="1"/>
  <c r="Q2470" i="1" s="1"/>
  <c r="P2471" i="1" a="1"/>
  <c r="P2471" i="1" s="1"/>
  <c r="Q2471" i="1" s="1"/>
  <c r="P2472" i="1" a="1"/>
  <c r="P2472" i="1" s="1"/>
  <c r="Q2472" i="1" s="1"/>
  <c r="P2473" i="1" a="1"/>
  <c r="P2473" i="1" s="1"/>
  <c r="Q2473" i="1" s="1"/>
  <c r="P2474" i="1" a="1"/>
  <c r="P2474" i="1" s="1"/>
  <c r="Q2474" i="1" s="1"/>
  <c r="P2475" i="1" a="1"/>
  <c r="P2475" i="1" s="1"/>
  <c r="Q2475" i="1" s="1"/>
  <c r="P2476" i="1" a="1"/>
  <c r="P2476" i="1" s="1"/>
  <c r="Q2476" i="1" s="1"/>
  <c r="P2477" i="1" a="1"/>
  <c r="P2477" i="1" s="1"/>
  <c r="Q2477" i="1" s="1"/>
  <c r="P2478" i="1" a="1"/>
  <c r="P2478" i="1" s="1"/>
  <c r="Q2478" i="1" s="1"/>
  <c r="P2479" i="1" a="1"/>
  <c r="P2479" i="1" s="1"/>
  <c r="Q2479" i="1" s="1"/>
  <c r="P2480" i="1" a="1"/>
  <c r="P2480" i="1" s="1"/>
  <c r="Q2480" i="1" s="1"/>
  <c r="P2481" i="1" a="1"/>
  <c r="P2481" i="1" s="1"/>
  <c r="Q2481" i="1" s="1"/>
  <c r="P2482" i="1" a="1"/>
  <c r="P2482" i="1" s="1"/>
  <c r="Q2482" i="1" s="1"/>
  <c r="P2483" i="1" a="1"/>
  <c r="P2483" i="1" s="1"/>
  <c r="Q2483" i="1" s="1"/>
  <c r="P2484" i="1" a="1"/>
  <c r="P2484" i="1" s="1"/>
  <c r="Q2484" i="1" s="1"/>
  <c r="P2485" i="1" a="1"/>
  <c r="P2485" i="1" s="1"/>
  <c r="Q2485" i="1" s="1"/>
  <c r="P2486" i="1" a="1"/>
  <c r="P2486" i="1" s="1"/>
  <c r="Q2486" i="1" s="1"/>
  <c r="P2487" i="1" a="1"/>
  <c r="P2487" i="1" s="1"/>
  <c r="Q2487" i="1" s="1"/>
  <c r="P2488" i="1" a="1"/>
  <c r="P2488" i="1" s="1"/>
  <c r="Q2488" i="1" s="1"/>
  <c r="P2489" i="1" a="1"/>
  <c r="P2489" i="1" s="1"/>
  <c r="Q2489" i="1" s="1"/>
  <c r="P2490" i="1" a="1"/>
  <c r="P2490" i="1" s="1"/>
  <c r="Q2490" i="1" s="1"/>
  <c r="P2491" i="1" a="1"/>
  <c r="P2491" i="1" s="1"/>
  <c r="Q2491" i="1" s="1"/>
  <c r="P2492" i="1" a="1"/>
  <c r="P2492" i="1" s="1"/>
  <c r="Q2492" i="1" s="1"/>
  <c r="P2493" i="1" a="1"/>
  <c r="P2493" i="1" s="1"/>
  <c r="Q2493" i="1" s="1"/>
  <c r="P2494" i="1" a="1"/>
  <c r="P2494" i="1" s="1"/>
  <c r="Q2494" i="1" s="1"/>
  <c r="P2495" i="1" a="1"/>
  <c r="P2495" i="1" s="1"/>
  <c r="Q2495" i="1" s="1"/>
  <c r="P2496" i="1" a="1"/>
  <c r="P2496" i="1" s="1"/>
  <c r="Q2496" i="1" s="1"/>
  <c r="P2497" i="1" a="1"/>
  <c r="P2497" i="1" s="1"/>
  <c r="Q2497" i="1" s="1"/>
  <c r="P2498" i="1" a="1"/>
  <c r="P2498" i="1" s="1"/>
  <c r="Q2498" i="1" s="1"/>
  <c r="P2499" i="1" a="1"/>
  <c r="P2499" i="1" s="1"/>
  <c r="Q2499" i="1" s="1"/>
  <c r="P2500" i="1" a="1"/>
  <c r="P2500" i="1" s="1"/>
  <c r="Q2500" i="1" s="1"/>
  <c r="P2501" i="1" a="1"/>
  <c r="P2501" i="1" s="1"/>
  <c r="Q2501" i="1" s="1"/>
  <c r="P2502" i="1" a="1"/>
  <c r="P2502" i="1" s="1"/>
  <c r="Q2502" i="1" s="1"/>
  <c r="P2503" i="1" a="1"/>
  <c r="P2503" i="1" s="1"/>
  <c r="Q2503" i="1" s="1"/>
  <c r="P2504" i="1" a="1"/>
  <c r="P2504" i="1" s="1"/>
  <c r="Q2504" i="1" s="1"/>
  <c r="P2505" i="1" a="1"/>
  <c r="P2505" i="1" s="1"/>
  <c r="Q2505" i="1" s="1"/>
  <c r="P2506" i="1" a="1"/>
  <c r="P2506" i="1" s="1"/>
  <c r="Q2506" i="1" s="1"/>
  <c r="P2507" i="1" a="1"/>
  <c r="P2507" i="1" s="1"/>
  <c r="Q2507" i="1" s="1"/>
  <c r="P2508" i="1" a="1"/>
  <c r="P2508" i="1" s="1"/>
  <c r="Q2508" i="1" s="1"/>
  <c r="P2509" i="1" a="1"/>
  <c r="P2509" i="1" s="1"/>
  <c r="Q2509" i="1" s="1"/>
  <c r="P2510" i="1" a="1"/>
  <c r="P2510" i="1" s="1"/>
  <c r="Q2510" i="1" s="1"/>
  <c r="P2511" i="1" a="1"/>
  <c r="P2511" i="1" s="1"/>
  <c r="Q2511" i="1" s="1"/>
  <c r="P2512" i="1" a="1"/>
  <c r="P2512" i="1" s="1"/>
  <c r="Q2512" i="1" s="1"/>
  <c r="P2513" i="1" a="1"/>
  <c r="P2513" i="1" s="1"/>
  <c r="Q2513" i="1" s="1"/>
  <c r="P2514" i="1" a="1"/>
  <c r="P2514" i="1" s="1"/>
  <c r="Q2514" i="1" s="1"/>
  <c r="P2515" i="1" a="1"/>
  <c r="P2515" i="1" s="1"/>
  <c r="Q2515" i="1" s="1"/>
  <c r="P2516" i="1" a="1"/>
  <c r="P2516" i="1" s="1"/>
  <c r="Q2516" i="1" s="1"/>
  <c r="P2517" i="1" a="1"/>
  <c r="P2517" i="1" s="1"/>
  <c r="Q2517" i="1" s="1"/>
  <c r="P2518" i="1" a="1"/>
  <c r="P2518" i="1" s="1"/>
  <c r="Q2518" i="1" s="1"/>
  <c r="P2519" i="1" a="1"/>
  <c r="P2519" i="1" s="1"/>
  <c r="Q2519" i="1" s="1"/>
  <c r="P2520" i="1" a="1"/>
  <c r="P2520" i="1" s="1"/>
  <c r="Q2520" i="1" s="1"/>
  <c r="P2521" i="1" a="1"/>
  <c r="P2521" i="1" s="1"/>
  <c r="Q2521" i="1" s="1"/>
  <c r="P2522" i="1" a="1"/>
  <c r="P2522" i="1" s="1"/>
  <c r="Q2522" i="1" s="1"/>
  <c r="P2523" i="1" a="1"/>
  <c r="P2523" i="1" s="1"/>
  <c r="Q2523" i="1" s="1"/>
  <c r="P2524" i="1" a="1"/>
  <c r="P2524" i="1" s="1"/>
  <c r="Q2524" i="1" s="1"/>
  <c r="P2525" i="1" a="1"/>
  <c r="P2525" i="1" s="1"/>
  <c r="Q2525" i="1" s="1"/>
  <c r="P2526" i="1" a="1"/>
  <c r="P2526" i="1" s="1"/>
  <c r="Q2526" i="1" s="1"/>
  <c r="P2527" i="1" a="1"/>
  <c r="P2527" i="1" s="1"/>
  <c r="Q2527" i="1" s="1"/>
  <c r="P2528" i="1" a="1"/>
  <c r="P2528" i="1" s="1"/>
  <c r="Q2528" i="1" s="1"/>
  <c r="P2529" i="1" a="1"/>
  <c r="P2529" i="1" s="1"/>
  <c r="Q2529" i="1" s="1"/>
  <c r="P2530" i="1" a="1"/>
  <c r="P2530" i="1" s="1"/>
  <c r="Q2530" i="1" s="1"/>
  <c r="P2531" i="1" a="1"/>
  <c r="P2531" i="1" s="1"/>
  <c r="Q2531" i="1" s="1"/>
  <c r="P2532" i="1" a="1"/>
  <c r="P2532" i="1" s="1"/>
  <c r="Q2532" i="1" s="1"/>
  <c r="P2533" i="1" a="1"/>
  <c r="P2533" i="1" s="1"/>
  <c r="Q2533" i="1" s="1"/>
  <c r="P2534" i="1" a="1"/>
  <c r="P2534" i="1" s="1"/>
  <c r="Q2534" i="1" s="1"/>
  <c r="P2535" i="1" a="1"/>
  <c r="P2535" i="1" s="1"/>
  <c r="Q2535" i="1" s="1"/>
  <c r="P2536" i="1" a="1"/>
  <c r="P2536" i="1" s="1"/>
  <c r="Q2536" i="1" s="1"/>
  <c r="P2537" i="1" a="1"/>
  <c r="P2537" i="1" s="1"/>
  <c r="Q2537" i="1" s="1"/>
  <c r="P2538" i="1" a="1"/>
  <c r="P2538" i="1" s="1"/>
  <c r="Q2538" i="1" s="1"/>
  <c r="P2539" i="1" a="1"/>
  <c r="P2539" i="1" s="1"/>
  <c r="Q2539" i="1" s="1"/>
  <c r="P2540" i="1" a="1"/>
  <c r="P2540" i="1" s="1"/>
  <c r="Q2540" i="1" s="1"/>
  <c r="P2541" i="1" a="1"/>
  <c r="P2541" i="1" s="1"/>
  <c r="Q2541" i="1" s="1"/>
  <c r="P2542" i="1" a="1"/>
  <c r="P2542" i="1" s="1"/>
  <c r="Q2542" i="1" s="1"/>
  <c r="P2543" i="1" a="1"/>
  <c r="P2543" i="1" s="1"/>
  <c r="Q2543" i="1" s="1"/>
  <c r="P2544" i="1" a="1"/>
  <c r="P2544" i="1" s="1"/>
  <c r="Q2544" i="1" s="1"/>
  <c r="P2545" i="1" a="1"/>
  <c r="P2545" i="1" s="1"/>
  <c r="Q2545" i="1" s="1"/>
  <c r="P2546" i="1" a="1"/>
  <c r="P2546" i="1" s="1"/>
  <c r="Q2546" i="1" s="1"/>
  <c r="P2547" i="1" a="1"/>
  <c r="P2547" i="1" s="1"/>
  <c r="Q2547" i="1" s="1"/>
  <c r="P2548" i="1" a="1"/>
  <c r="P2548" i="1" s="1"/>
  <c r="Q2548" i="1" s="1"/>
  <c r="P2549" i="1" a="1"/>
  <c r="P2549" i="1" s="1"/>
  <c r="Q2549" i="1" s="1"/>
  <c r="P2550" i="1" a="1"/>
  <c r="P2550" i="1" s="1"/>
  <c r="Q2550" i="1" s="1"/>
  <c r="P2551" i="1" a="1"/>
  <c r="P2551" i="1" s="1"/>
  <c r="Q2551" i="1" s="1"/>
  <c r="P2552" i="1" a="1"/>
  <c r="P2552" i="1" s="1"/>
  <c r="Q2552" i="1" s="1"/>
  <c r="P2553" i="1" a="1"/>
  <c r="P2553" i="1" s="1"/>
  <c r="Q2553" i="1" s="1"/>
  <c r="P2554" i="1" a="1"/>
  <c r="P2554" i="1" s="1"/>
  <c r="Q2554" i="1" s="1"/>
  <c r="P2555" i="1" a="1"/>
  <c r="P2555" i="1" s="1"/>
  <c r="Q2555" i="1" s="1"/>
  <c r="P2556" i="1" a="1"/>
  <c r="P2556" i="1" s="1"/>
  <c r="Q2556" i="1" s="1"/>
  <c r="P2557" i="1" a="1"/>
  <c r="P2557" i="1" s="1"/>
  <c r="Q2557" i="1" s="1"/>
  <c r="P2558" i="1" a="1"/>
  <c r="P2558" i="1" s="1"/>
  <c r="Q2558" i="1" s="1"/>
  <c r="P2559" i="1" a="1"/>
  <c r="P2559" i="1" s="1"/>
  <c r="Q2559" i="1" s="1"/>
  <c r="P2560" i="1" a="1"/>
  <c r="P2560" i="1" s="1"/>
  <c r="Q2560" i="1" s="1"/>
  <c r="P2561" i="1" a="1"/>
  <c r="P2561" i="1" s="1"/>
  <c r="Q2561" i="1" s="1"/>
  <c r="P2562" i="1" a="1"/>
  <c r="P2562" i="1" s="1"/>
  <c r="Q2562" i="1" s="1"/>
  <c r="P2563" i="1" a="1"/>
  <c r="P2563" i="1" s="1"/>
  <c r="Q2563" i="1" s="1"/>
  <c r="P2564" i="1" a="1"/>
  <c r="P2564" i="1" s="1"/>
  <c r="Q2564" i="1" s="1"/>
  <c r="P2565" i="1" a="1"/>
  <c r="P2565" i="1" s="1"/>
  <c r="Q2565" i="1" s="1"/>
  <c r="P2566" i="1" a="1"/>
  <c r="P2566" i="1" s="1"/>
  <c r="Q2566" i="1" s="1"/>
  <c r="P2567" i="1" a="1"/>
  <c r="P2567" i="1" s="1"/>
  <c r="Q2567" i="1" s="1"/>
  <c r="P2568" i="1" a="1"/>
  <c r="P2568" i="1" s="1"/>
  <c r="Q2568" i="1" s="1"/>
  <c r="P2569" i="1" a="1"/>
  <c r="P2569" i="1" s="1"/>
  <c r="Q2569" i="1" s="1"/>
  <c r="P2570" i="1" a="1"/>
  <c r="P2570" i="1" s="1"/>
  <c r="Q2570" i="1" s="1"/>
  <c r="P2571" i="1" a="1"/>
  <c r="P2571" i="1" s="1"/>
  <c r="Q2571" i="1" s="1"/>
  <c r="P2572" i="1" a="1"/>
  <c r="P2572" i="1" s="1"/>
  <c r="Q2572" i="1" s="1"/>
  <c r="P2573" i="1" a="1"/>
  <c r="P2573" i="1" s="1"/>
  <c r="Q2573" i="1" s="1"/>
  <c r="P2574" i="1" a="1"/>
  <c r="P2574" i="1" s="1"/>
  <c r="Q2574" i="1" s="1"/>
  <c r="P2575" i="1" a="1"/>
  <c r="P2575" i="1" s="1"/>
  <c r="Q2575" i="1" s="1"/>
  <c r="P2576" i="1" a="1"/>
  <c r="P2576" i="1" s="1"/>
  <c r="Q2576" i="1" s="1"/>
  <c r="P2577" i="1" a="1"/>
  <c r="P2577" i="1" s="1"/>
  <c r="Q2577" i="1" s="1"/>
  <c r="P2578" i="1" a="1"/>
  <c r="P2578" i="1" s="1"/>
  <c r="Q2578" i="1" s="1"/>
  <c r="P2579" i="1" a="1"/>
  <c r="P2579" i="1" s="1"/>
  <c r="Q2579" i="1" s="1"/>
  <c r="P2580" i="1" a="1"/>
  <c r="P2580" i="1" s="1"/>
  <c r="Q2580" i="1" s="1"/>
  <c r="P2581" i="1" a="1"/>
  <c r="P2581" i="1" s="1"/>
  <c r="Q2581" i="1" s="1"/>
  <c r="P2582" i="1" a="1"/>
  <c r="P2582" i="1" s="1"/>
  <c r="Q2582" i="1" s="1"/>
  <c r="P2583" i="1" a="1"/>
  <c r="P2583" i="1" s="1"/>
  <c r="Q2583" i="1" s="1"/>
  <c r="P2584" i="1" a="1"/>
  <c r="P2584" i="1" s="1"/>
  <c r="Q2584" i="1" s="1"/>
  <c r="P2585" i="1" a="1"/>
  <c r="P2585" i="1" s="1"/>
  <c r="Q2585" i="1" s="1"/>
  <c r="P2586" i="1" a="1"/>
  <c r="P2586" i="1" s="1"/>
  <c r="Q2586" i="1" s="1"/>
  <c r="P2587" i="1" a="1"/>
  <c r="P2587" i="1" s="1"/>
  <c r="Q2587" i="1" s="1"/>
  <c r="P2588" i="1" a="1"/>
  <c r="P2588" i="1" s="1"/>
  <c r="Q2588" i="1" s="1"/>
  <c r="P2589" i="1" a="1"/>
  <c r="P2589" i="1" s="1"/>
  <c r="Q2589" i="1" s="1"/>
  <c r="P2590" i="1" a="1"/>
  <c r="P2590" i="1" s="1"/>
  <c r="Q2590" i="1" s="1"/>
  <c r="P2591" i="1" a="1"/>
  <c r="P2591" i="1" s="1"/>
  <c r="Q2591" i="1" s="1"/>
  <c r="P2592" i="1" a="1"/>
  <c r="P2592" i="1" s="1"/>
  <c r="Q2592" i="1" s="1"/>
  <c r="P2593" i="1" a="1"/>
  <c r="P2593" i="1" s="1"/>
  <c r="Q2593" i="1" s="1"/>
  <c r="P2594" i="1" a="1"/>
  <c r="P2594" i="1" s="1"/>
  <c r="Q2594" i="1" s="1"/>
  <c r="P2595" i="1" a="1"/>
  <c r="P2595" i="1" s="1"/>
  <c r="Q2595" i="1" s="1"/>
  <c r="P2596" i="1" a="1"/>
  <c r="P2596" i="1" s="1"/>
  <c r="Q2596" i="1" s="1"/>
  <c r="P2597" i="1" a="1"/>
  <c r="P2597" i="1" s="1"/>
  <c r="Q2597" i="1" s="1"/>
  <c r="P2598" i="1" a="1"/>
  <c r="P2598" i="1" s="1"/>
  <c r="Q2598" i="1" s="1"/>
  <c r="P2599" i="1" a="1"/>
  <c r="P2599" i="1" s="1"/>
  <c r="Q2599" i="1" s="1"/>
  <c r="P2600" i="1" a="1"/>
  <c r="P2600" i="1" s="1"/>
  <c r="Q2600" i="1" s="1"/>
  <c r="P2601" i="1" a="1"/>
  <c r="P2601" i="1" s="1"/>
  <c r="Q2601" i="1" s="1"/>
  <c r="P2602" i="1" a="1"/>
  <c r="P2602" i="1" s="1"/>
  <c r="Q2602" i="1" s="1"/>
  <c r="P2603" i="1" a="1"/>
  <c r="P2603" i="1" s="1"/>
  <c r="Q2603" i="1" s="1"/>
  <c r="P2604" i="1" a="1"/>
  <c r="P2604" i="1" s="1"/>
  <c r="Q2604" i="1" s="1"/>
  <c r="P2605" i="1" a="1"/>
  <c r="P2605" i="1" s="1"/>
  <c r="Q2605" i="1" s="1"/>
  <c r="P2606" i="1" a="1"/>
  <c r="P2606" i="1" s="1"/>
  <c r="Q2606" i="1" s="1"/>
  <c r="P2607" i="1" a="1"/>
  <c r="P2607" i="1" s="1"/>
  <c r="Q2607" i="1" s="1"/>
  <c r="P2608" i="1" a="1"/>
  <c r="P2608" i="1" s="1"/>
  <c r="Q2608" i="1" s="1"/>
  <c r="P2609" i="1" a="1"/>
  <c r="P2609" i="1" s="1"/>
  <c r="Q2609" i="1" s="1"/>
  <c r="P2610" i="1" a="1"/>
  <c r="P2610" i="1" s="1"/>
  <c r="Q2610" i="1" s="1"/>
  <c r="P2611" i="1" a="1"/>
  <c r="P2611" i="1" s="1"/>
  <c r="Q2611" i="1" s="1"/>
  <c r="P2612" i="1" a="1"/>
  <c r="P2612" i="1" s="1"/>
  <c r="Q2612" i="1" s="1"/>
  <c r="P2613" i="1" a="1"/>
  <c r="P2613" i="1" s="1"/>
  <c r="Q2613" i="1" s="1"/>
  <c r="P2614" i="1" a="1"/>
  <c r="P2614" i="1" s="1"/>
  <c r="Q2614" i="1" s="1"/>
  <c r="P2615" i="1" a="1"/>
  <c r="P2615" i="1" s="1"/>
  <c r="Q2615" i="1" s="1"/>
  <c r="P2616" i="1" a="1"/>
  <c r="P2616" i="1" s="1"/>
  <c r="Q2616" i="1" s="1"/>
  <c r="P2617" i="1" a="1"/>
  <c r="P2617" i="1" s="1"/>
  <c r="Q2617" i="1" s="1"/>
  <c r="P2618" i="1" a="1"/>
  <c r="P2618" i="1" s="1"/>
  <c r="Q2618" i="1" s="1"/>
  <c r="P2619" i="1" a="1"/>
  <c r="P2619" i="1" s="1"/>
  <c r="Q2619" i="1" s="1"/>
  <c r="P2620" i="1" a="1"/>
  <c r="P2620" i="1" s="1"/>
  <c r="Q2620" i="1" s="1"/>
  <c r="P2621" i="1" a="1"/>
  <c r="P2621" i="1" s="1"/>
  <c r="Q2621" i="1" s="1"/>
  <c r="P2622" i="1" a="1"/>
  <c r="P2622" i="1" s="1"/>
  <c r="Q2622" i="1" s="1"/>
  <c r="P2623" i="1" a="1"/>
  <c r="P2623" i="1" s="1"/>
  <c r="Q2623" i="1" s="1"/>
  <c r="P2624" i="1" a="1"/>
  <c r="P2624" i="1" s="1"/>
  <c r="Q2624" i="1" s="1"/>
  <c r="P2625" i="1" a="1"/>
  <c r="P2625" i="1" s="1"/>
  <c r="Q2625" i="1" s="1"/>
  <c r="P2626" i="1" a="1"/>
  <c r="P2626" i="1" s="1"/>
  <c r="Q2626" i="1" s="1"/>
  <c r="P2627" i="1" a="1"/>
  <c r="P2627" i="1" s="1"/>
  <c r="Q2627" i="1" s="1"/>
  <c r="P2628" i="1" a="1"/>
  <c r="P2628" i="1" s="1"/>
  <c r="Q2628" i="1" s="1"/>
  <c r="P2629" i="1" a="1"/>
  <c r="P2629" i="1" s="1"/>
  <c r="Q2629" i="1" s="1"/>
  <c r="P2630" i="1" a="1"/>
  <c r="P2630" i="1" s="1"/>
  <c r="Q2630" i="1" s="1"/>
  <c r="P2631" i="1" a="1"/>
  <c r="P2631" i="1" s="1"/>
  <c r="Q2631" i="1" s="1"/>
  <c r="P2632" i="1" a="1"/>
  <c r="P2632" i="1" s="1"/>
  <c r="Q2632" i="1" s="1"/>
  <c r="P2633" i="1" a="1"/>
  <c r="P2633" i="1" s="1"/>
  <c r="Q2633" i="1" s="1"/>
  <c r="P2634" i="1" a="1"/>
  <c r="P2634" i="1" s="1"/>
  <c r="Q2634" i="1" s="1"/>
  <c r="P2635" i="1" a="1"/>
  <c r="P2635" i="1" s="1"/>
  <c r="Q2635" i="1" s="1"/>
  <c r="P2636" i="1" a="1"/>
  <c r="P2636" i="1" s="1"/>
  <c r="Q2636" i="1" s="1"/>
  <c r="P2637" i="1" a="1"/>
  <c r="P2637" i="1" s="1"/>
  <c r="Q2637" i="1" s="1"/>
  <c r="P2638" i="1" a="1"/>
  <c r="P2638" i="1" s="1"/>
  <c r="Q2638" i="1" s="1"/>
  <c r="P2639" i="1" a="1"/>
  <c r="P2639" i="1" s="1"/>
  <c r="Q2639" i="1" s="1"/>
  <c r="P2640" i="1" a="1"/>
  <c r="P2640" i="1" s="1"/>
  <c r="Q2640" i="1" s="1"/>
  <c r="P2641" i="1" a="1"/>
  <c r="P2641" i="1" s="1"/>
  <c r="Q2641" i="1" s="1"/>
  <c r="P2642" i="1" a="1"/>
  <c r="P2642" i="1" s="1"/>
  <c r="Q2642" i="1" s="1"/>
  <c r="P2643" i="1" a="1"/>
  <c r="P2643" i="1" s="1"/>
  <c r="Q2643" i="1" s="1"/>
  <c r="P2644" i="1" a="1"/>
  <c r="P2644" i="1" s="1"/>
  <c r="Q2644" i="1" s="1"/>
  <c r="P2645" i="1" a="1"/>
  <c r="P2645" i="1" s="1"/>
  <c r="Q2645" i="1" s="1"/>
  <c r="P2646" i="1" a="1"/>
  <c r="P2646" i="1" s="1"/>
  <c r="Q2646" i="1" s="1"/>
  <c r="P2647" i="1" a="1"/>
  <c r="P2647" i="1" s="1"/>
  <c r="Q2647" i="1" s="1"/>
  <c r="P2648" i="1" a="1"/>
  <c r="P2648" i="1" s="1"/>
  <c r="Q2648" i="1" s="1"/>
  <c r="P2649" i="1" a="1"/>
  <c r="P2649" i="1" s="1"/>
  <c r="Q2649" i="1" s="1"/>
  <c r="P2650" i="1" a="1"/>
  <c r="P2650" i="1" s="1"/>
  <c r="Q2650" i="1" s="1"/>
  <c r="P2651" i="1" a="1"/>
  <c r="P2651" i="1" s="1"/>
  <c r="Q2651" i="1" s="1"/>
  <c r="P2652" i="1" a="1"/>
  <c r="P2652" i="1" s="1"/>
  <c r="Q2652" i="1" s="1"/>
  <c r="P2653" i="1" a="1"/>
  <c r="P2653" i="1" s="1"/>
  <c r="Q2653" i="1" s="1"/>
  <c r="P2654" i="1" a="1"/>
  <c r="P2654" i="1" s="1"/>
  <c r="Q2654" i="1" s="1"/>
  <c r="P2655" i="1" a="1"/>
  <c r="P2655" i="1" s="1"/>
  <c r="Q2655" i="1" s="1"/>
  <c r="P2656" i="1" a="1"/>
  <c r="P2656" i="1" s="1"/>
  <c r="Q2656" i="1" s="1"/>
  <c r="P2657" i="1" a="1"/>
  <c r="P2657" i="1" s="1"/>
  <c r="Q2657" i="1" s="1"/>
  <c r="P2658" i="1" a="1"/>
  <c r="P2658" i="1" s="1"/>
  <c r="Q2658" i="1" s="1"/>
  <c r="P2659" i="1" a="1"/>
  <c r="P2659" i="1" s="1"/>
  <c r="Q2659" i="1" s="1"/>
  <c r="P2660" i="1" a="1"/>
  <c r="P2660" i="1" s="1"/>
  <c r="Q2660" i="1" s="1"/>
  <c r="P2661" i="1" a="1"/>
  <c r="P2661" i="1" s="1"/>
  <c r="Q2661" i="1" s="1"/>
  <c r="P2662" i="1" a="1"/>
  <c r="P2662" i="1" s="1"/>
  <c r="Q2662" i="1" s="1"/>
  <c r="P2663" i="1" a="1"/>
  <c r="P2663" i="1" s="1"/>
  <c r="Q2663" i="1" s="1"/>
  <c r="P2664" i="1" a="1"/>
  <c r="P2664" i="1" s="1"/>
  <c r="Q2664" i="1" s="1"/>
  <c r="P2665" i="1" a="1"/>
  <c r="P2665" i="1" s="1"/>
  <c r="Q2665" i="1" s="1"/>
  <c r="P2666" i="1" a="1"/>
  <c r="P2666" i="1" s="1"/>
  <c r="Q2666" i="1" s="1"/>
  <c r="P2667" i="1" a="1"/>
  <c r="P2667" i="1" s="1"/>
  <c r="Q2667" i="1" s="1"/>
  <c r="P2668" i="1" a="1"/>
  <c r="P2668" i="1" s="1"/>
  <c r="Q2668" i="1" s="1"/>
  <c r="P2669" i="1" a="1"/>
  <c r="P2669" i="1" s="1"/>
  <c r="Q2669" i="1" s="1"/>
  <c r="P2670" i="1" a="1"/>
  <c r="P2670" i="1" s="1"/>
  <c r="Q2670" i="1" s="1"/>
  <c r="P2671" i="1" a="1"/>
  <c r="P2671" i="1" s="1"/>
  <c r="Q2671" i="1" s="1"/>
  <c r="P2672" i="1" a="1"/>
  <c r="P2672" i="1" s="1"/>
  <c r="Q2672" i="1" s="1"/>
  <c r="P2673" i="1" a="1"/>
  <c r="P2673" i="1" s="1"/>
  <c r="Q2673" i="1" s="1"/>
  <c r="P2674" i="1" a="1"/>
  <c r="P2674" i="1" s="1"/>
  <c r="Q2674" i="1" s="1"/>
  <c r="P2675" i="1" a="1"/>
  <c r="P2675" i="1" s="1"/>
  <c r="Q2675" i="1" s="1"/>
  <c r="P2676" i="1" a="1"/>
  <c r="P2676" i="1" s="1"/>
  <c r="Q2676" i="1" s="1"/>
  <c r="P2677" i="1" a="1"/>
  <c r="P2677" i="1" s="1"/>
  <c r="Q2677" i="1" s="1"/>
  <c r="P2678" i="1" a="1"/>
  <c r="P2678" i="1" s="1"/>
  <c r="Q2678" i="1" s="1"/>
  <c r="P2679" i="1" a="1"/>
  <c r="P2679" i="1" s="1"/>
  <c r="Q2679" i="1" s="1"/>
  <c r="P2680" i="1" a="1"/>
  <c r="P2680" i="1" s="1"/>
  <c r="Q2680" i="1" s="1"/>
  <c r="P2681" i="1" a="1"/>
  <c r="P2681" i="1" s="1"/>
  <c r="Q2681" i="1" s="1"/>
  <c r="P2682" i="1" a="1"/>
  <c r="P2682" i="1" s="1"/>
  <c r="Q2682" i="1" s="1"/>
  <c r="P2683" i="1" a="1"/>
  <c r="P2683" i="1" s="1"/>
  <c r="Q2683" i="1" s="1"/>
  <c r="P2684" i="1" a="1"/>
  <c r="P2684" i="1" s="1"/>
  <c r="Q2684" i="1" s="1"/>
  <c r="P2685" i="1" a="1"/>
  <c r="P2685" i="1" s="1"/>
  <c r="Q2685" i="1" s="1"/>
  <c r="P2686" i="1" a="1"/>
  <c r="P2686" i="1" s="1"/>
  <c r="Q2686" i="1" s="1"/>
  <c r="P2687" i="1" a="1"/>
  <c r="P2687" i="1" s="1"/>
  <c r="Q2687" i="1" s="1"/>
  <c r="P2688" i="1" a="1"/>
  <c r="P2688" i="1" s="1"/>
  <c r="Q2688" i="1" s="1"/>
  <c r="P2689" i="1" a="1"/>
  <c r="P2689" i="1" s="1"/>
  <c r="Q2689" i="1" s="1"/>
  <c r="P2690" i="1" a="1"/>
  <c r="P2690" i="1" s="1"/>
  <c r="Q2690" i="1" s="1"/>
  <c r="P2691" i="1" a="1"/>
  <c r="P2691" i="1" s="1"/>
  <c r="Q2691" i="1" s="1"/>
  <c r="P2692" i="1" a="1"/>
  <c r="P2692" i="1" s="1"/>
  <c r="Q2692" i="1" s="1"/>
  <c r="P2693" i="1" a="1"/>
  <c r="P2693" i="1" s="1"/>
  <c r="Q2693" i="1" s="1"/>
  <c r="P2694" i="1" a="1"/>
  <c r="P2694" i="1" s="1"/>
  <c r="Q2694" i="1" s="1"/>
  <c r="P2695" i="1" a="1"/>
  <c r="P2695" i="1" s="1"/>
  <c r="Q2695" i="1" s="1"/>
  <c r="P2696" i="1" a="1"/>
  <c r="P2696" i="1" s="1"/>
  <c r="Q2696" i="1" s="1"/>
  <c r="P2697" i="1" a="1"/>
  <c r="P2697" i="1" s="1"/>
  <c r="Q2697" i="1" s="1"/>
  <c r="P2698" i="1" a="1"/>
  <c r="P2698" i="1" s="1"/>
  <c r="Q2698" i="1" s="1"/>
  <c r="P2699" i="1" a="1"/>
  <c r="P2699" i="1" s="1"/>
  <c r="Q2699" i="1" s="1"/>
  <c r="P2700" i="1" a="1"/>
  <c r="P2700" i="1" s="1"/>
  <c r="Q2700" i="1" s="1"/>
  <c r="P2701" i="1" a="1"/>
  <c r="P2701" i="1" s="1"/>
  <c r="Q2701" i="1" s="1"/>
  <c r="P2702" i="1" a="1"/>
  <c r="P2702" i="1" s="1"/>
  <c r="Q2702" i="1" s="1"/>
  <c r="P2703" i="1" a="1"/>
  <c r="P2703" i="1" s="1"/>
  <c r="Q2703" i="1" s="1"/>
  <c r="P2704" i="1" a="1"/>
  <c r="P2704" i="1" s="1"/>
  <c r="Q2704" i="1" s="1"/>
  <c r="P2705" i="1" a="1"/>
  <c r="P2705" i="1" s="1"/>
  <c r="Q2705" i="1" s="1"/>
  <c r="P2706" i="1" a="1"/>
  <c r="P2706" i="1" s="1"/>
  <c r="Q2706" i="1" s="1"/>
  <c r="P2707" i="1" a="1"/>
  <c r="P2707" i="1" s="1"/>
  <c r="Q2707" i="1" s="1"/>
  <c r="P2708" i="1" a="1"/>
  <c r="P2708" i="1" s="1"/>
  <c r="Q2708" i="1" s="1"/>
  <c r="P2709" i="1" a="1"/>
  <c r="P2709" i="1" s="1"/>
  <c r="Q2709" i="1" s="1"/>
  <c r="P2710" i="1" a="1"/>
  <c r="P2710" i="1" s="1"/>
  <c r="Q2710" i="1" s="1"/>
  <c r="P2711" i="1" a="1"/>
  <c r="P2711" i="1" s="1"/>
  <c r="Q2711" i="1" s="1"/>
  <c r="P2712" i="1" a="1"/>
  <c r="P2712" i="1" s="1"/>
  <c r="Q2712" i="1" s="1"/>
  <c r="P2713" i="1" a="1"/>
  <c r="P2713" i="1" s="1"/>
  <c r="Q2713" i="1" s="1"/>
  <c r="P2714" i="1" a="1"/>
  <c r="P2714" i="1" s="1"/>
  <c r="Q2714" i="1" s="1"/>
  <c r="P2715" i="1" a="1"/>
  <c r="P2715" i="1" s="1"/>
  <c r="Q2715" i="1" s="1"/>
  <c r="P2716" i="1" a="1"/>
  <c r="P2716" i="1" s="1"/>
  <c r="Q2716" i="1" s="1"/>
  <c r="P2717" i="1" a="1"/>
  <c r="P2717" i="1" s="1"/>
  <c r="Q2717" i="1" s="1"/>
  <c r="P2718" i="1" a="1"/>
  <c r="P2718" i="1" s="1"/>
  <c r="Q2718" i="1" s="1"/>
  <c r="P2719" i="1" a="1"/>
  <c r="P2719" i="1" s="1"/>
  <c r="Q2719" i="1" s="1"/>
  <c r="P2720" i="1" a="1"/>
  <c r="P2720" i="1" s="1"/>
  <c r="Q2720" i="1" s="1"/>
  <c r="P2721" i="1" a="1"/>
  <c r="P2721" i="1" s="1"/>
  <c r="Q2721" i="1" s="1"/>
  <c r="P2722" i="1" a="1"/>
  <c r="P2722" i="1" s="1"/>
  <c r="Q2722" i="1" s="1"/>
  <c r="P2723" i="1" a="1"/>
  <c r="P2723" i="1" s="1"/>
  <c r="Q2723" i="1" s="1"/>
  <c r="P2724" i="1" a="1"/>
  <c r="P2724" i="1" s="1"/>
  <c r="Q2724" i="1" s="1"/>
  <c r="P2725" i="1" a="1"/>
  <c r="P2725" i="1" s="1"/>
  <c r="Q2725" i="1" s="1"/>
  <c r="P2726" i="1" a="1"/>
  <c r="P2726" i="1" s="1"/>
  <c r="Q2726" i="1" s="1"/>
  <c r="P2727" i="1" a="1"/>
  <c r="P2727" i="1" s="1"/>
  <c r="Q2727" i="1" s="1"/>
  <c r="P2728" i="1" a="1"/>
  <c r="P2728" i="1" s="1"/>
  <c r="Q2728" i="1" s="1"/>
  <c r="P2729" i="1" a="1"/>
  <c r="P2729" i="1" s="1"/>
  <c r="Q2729" i="1" s="1"/>
  <c r="P2730" i="1" a="1"/>
  <c r="P2730" i="1" s="1"/>
  <c r="Q2730" i="1" s="1"/>
  <c r="P2731" i="1" a="1"/>
  <c r="P2731" i="1" s="1"/>
  <c r="Q2731" i="1" s="1"/>
  <c r="P2732" i="1" a="1"/>
  <c r="P2732" i="1" s="1"/>
  <c r="Q2732" i="1" s="1"/>
  <c r="P2733" i="1" a="1"/>
  <c r="P2733" i="1" s="1"/>
  <c r="Q2733" i="1" s="1"/>
  <c r="P2734" i="1" a="1"/>
  <c r="P2734" i="1" s="1"/>
  <c r="Q2734" i="1" s="1"/>
  <c r="P2735" i="1" a="1"/>
  <c r="P2735" i="1" s="1"/>
  <c r="Q2735" i="1" s="1"/>
  <c r="P2736" i="1" a="1"/>
  <c r="P2736" i="1" s="1"/>
  <c r="Q2736" i="1" s="1"/>
  <c r="P2737" i="1" a="1"/>
  <c r="P2737" i="1" s="1"/>
  <c r="Q2737" i="1" s="1"/>
  <c r="P2738" i="1" a="1"/>
  <c r="P2738" i="1" s="1"/>
  <c r="Q2738" i="1" s="1"/>
  <c r="P2739" i="1" a="1"/>
  <c r="P2739" i="1" s="1"/>
  <c r="Q2739" i="1" s="1"/>
  <c r="P2740" i="1" a="1"/>
  <c r="P2740" i="1" s="1"/>
  <c r="Q2740" i="1" s="1"/>
  <c r="P2741" i="1" a="1"/>
  <c r="P2741" i="1" s="1"/>
  <c r="Q2741" i="1" s="1"/>
  <c r="P2742" i="1" a="1"/>
  <c r="P2742" i="1" s="1"/>
  <c r="Q2742" i="1" s="1"/>
  <c r="P2743" i="1" a="1"/>
  <c r="P2743" i="1" s="1"/>
  <c r="Q2743" i="1" s="1"/>
  <c r="P2744" i="1" a="1"/>
  <c r="P2744" i="1" s="1"/>
  <c r="Q2744" i="1" s="1"/>
  <c r="P2745" i="1" a="1"/>
  <c r="P2745" i="1" s="1"/>
  <c r="Q2745" i="1" s="1"/>
  <c r="P2746" i="1" a="1"/>
  <c r="P2746" i="1" s="1"/>
  <c r="Q2746" i="1" s="1"/>
  <c r="P2747" i="1" a="1"/>
  <c r="P2747" i="1" s="1"/>
  <c r="Q2747" i="1" s="1"/>
  <c r="P2748" i="1" a="1"/>
  <c r="P2748" i="1" s="1"/>
  <c r="Q2748" i="1" s="1"/>
  <c r="P2749" i="1" a="1"/>
  <c r="P2749" i="1" s="1"/>
  <c r="Q2749" i="1" s="1"/>
  <c r="P2750" i="1" a="1"/>
  <c r="P2750" i="1" s="1"/>
  <c r="Q2750" i="1" s="1"/>
  <c r="P2751" i="1" a="1"/>
  <c r="P2751" i="1" s="1"/>
  <c r="Q2751" i="1" s="1"/>
  <c r="P2752" i="1" a="1"/>
  <c r="P2752" i="1" s="1"/>
  <c r="Q2752" i="1" s="1"/>
  <c r="P2753" i="1" a="1"/>
  <c r="P2753" i="1" s="1"/>
  <c r="Q2753" i="1" s="1"/>
  <c r="P2754" i="1" a="1"/>
  <c r="P2754" i="1" s="1"/>
  <c r="Q2754" i="1" s="1"/>
  <c r="P2755" i="1" a="1"/>
  <c r="P2755" i="1" s="1"/>
  <c r="Q2755" i="1" s="1"/>
  <c r="P2756" i="1" a="1"/>
  <c r="P2756" i="1" s="1"/>
  <c r="Q2756" i="1" s="1"/>
  <c r="P2757" i="1" a="1"/>
  <c r="P2757" i="1" s="1"/>
  <c r="Q2757" i="1" s="1"/>
  <c r="P2758" i="1" a="1"/>
  <c r="P2758" i="1" s="1"/>
  <c r="Q2758" i="1" s="1"/>
  <c r="P2759" i="1" a="1"/>
  <c r="P2759" i="1" s="1"/>
  <c r="Q2759" i="1" s="1"/>
  <c r="P2760" i="1" a="1"/>
  <c r="P2760" i="1" s="1"/>
  <c r="Q2760" i="1" s="1"/>
  <c r="P2761" i="1" a="1"/>
  <c r="P2761" i="1" s="1"/>
  <c r="Q2761" i="1" s="1"/>
  <c r="P2762" i="1" a="1"/>
  <c r="P2762" i="1" s="1"/>
  <c r="Q2762" i="1" s="1"/>
  <c r="P2763" i="1" a="1"/>
  <c r="P2763" i="1" s="1"/>
  <c r="Q2763" i="1" s="1"/>
  <c r="P2764" i="1" a="1"/>
  <c r="P2764" i="1" s="1"/>
  <c r="Q2764" i="1" s="1"/>
  <c r="P2765" i="1" a="1"/>
  <c r="P2765" i="1" s="1"/>
  <c r="Q2765" i="1" s="1"/>
  <c r="P2766" i="1" a="1"/>
  <c r="P2766" i="1" s="1"/>
  <c r="Q2766" i="1" s="1"/>
  <c r="P2767" i="1" a="1"/>
  <c r="P2767" i="1" s="1"/>
  <c r="Q2767" i="1" s="1"/>
  <c r="P2768" i="1" a="1"/>
  <c r="P2768" i="1" s="1"/>
  <c r="Q2768" i="1" s="1"/>
  <c r="P2769" i="1" a="1"/>
  <c r="P2769" i="1" s="1"/>
  <c r="Q2769" i="1" s="1"/>
  <c r="P2770" i="1" a="1"/>
  <c r="P2770" i="1" s="1"/>
  <c r="Q2770" i="1" s="1"/>
  <c r="P2771" i="1" a="1"/>
  <c r="P2771" i="1" s="1"/>
  <c r="Q2771" i="1" s="1"/>
  <c r="P2772" i="1" a="1"/>
  <c r="P2772" i="1" s="1"/>
  <c r="Q2772" i="1" s="1"/>
  <c r="P2773" i="1" a="1"/>
  <c r="P2773" i="1" s="1"/>
  <c r="Q2773" i="1" s="1"/>
  <c r="P2774" i="1" a="1"/>
  <c r="P2774" i="1" s="1"/>
  <c r="Q2774" i="1" s="1"/>
  <c r="P2775" i="1" a="1"/>
  <c r="P2775" i="1" s="1"/>
  <c r="Q2775" i="1" s="1"/>
  <c r="P2776" i="1" a="1"/>
  <c r="P2776" i="1" s="1"/>
  <c r="Q2776" i="1" s="1"/>
  <c r="P2777" i="1" a="1"/>
  <c r="P2777" i="1" s="1"/>
  <c r="Q2777" i="1" s="1"/>
  <c r="P2778" i="1" a="1"/>
  <c r="P2778" i="1" s="1"/>
  <c r="Q2778" i="1" s="1"/>
  <c r="P2779" i="1" a="1"/>
  <c r="P2779" i="1" s="1"/>
  <c r="Q2779" i="1" s="1"/>
  <c r="P2780" i="1" a="1"/>
  <c r="P2780" i="1" s="1"/>
  <c r="Q2780" i="1" s="1"/>
  <c r="P2781" i="1" a="1"/>
  <c r="P2781" i="1" s="1"/>
  <c r="Q2781" i="1" s="1"/>
  <c r="P2782" i="1" a="1"/>
  <c r="P2782" i="1" s="1"/>
  <c r="Q2782" i="1" s="1"/>
  <c r="P2783" i="1" a="1"/>
  <c r="P2783" i="1" s="1"/>
  <c r="Q2783" i="1" s="1"/>
  <c r="P2784" i="1" a="1"/>
  <c r="P2784" i="1" s="1"/>
  <c r="Q2784" i="1" s="1"/>
  <c r="P2785" i="1" a="1"/>
  <c r="P2785" i="1" s="1"/>
  <c r="Q2785" i="1" s="1"/>
  <c r="P2786" i="1" a="1"/>
  <c r="P2786" i="1" s="1"/>
  <c r="Q2786" i="1" s="1"/>
  <c r="P2787" i="1" a="1"/>
  <c r="P2787" i="1" s="1"/>
  <c r="Q2787" i="1" s="1"/>
  <c r="P2788" i="1" a="1"/>
  <c r="P2788" i="1" s="1"/>
  <c r="Q2788" i="1" s="1"/>
  <c r="P2789" i="1" a="1"/>
  <c r="P2789" i="1" s="1"/>
  <c r="Q2789" i="1" s="1"/>
  <c r="P2790" i="1" a="1"/>
  <c r="P2790" i="1" s="1"/>
  <c r="Q2790" i="1" s="1"/>
  <c r="P2791" i="1" a="1"/>
  <c r="P2791" i="1" s="1"/>
  <c r="Q2791" i="1" s="1"/>
  <c r="P2792" i="1" a="1"/>
  <c r="P2792" i="1" s="1"/>
  <c r="Q2792" i="1" s="1"/>
  <c r="P2793" i="1" a="1"/>
  <c r="P2793" i="1" s="1"/>
  <c r="Q2793" i="1" s="1"/>
  <c r="P2794" i="1" a="1"/>
  <c r="P2794" i="1" s="1"/>
  <c r="Q2794" i="1" s="1"/>
  <c r="P2795" i="1" a="1"/>
  <c r="P2795" i="1" s="1"/>
  <c r="Q2795" i="1" s="1"/>
  <c r="P2796" i="1" a="1"/>
  <c r="P2796" i="1" s="1"/>
  <c r="Q2796" i="1" s="1"/>
  <c r="P2797" i="1" a="1"/>
  <c r="P2797" i="1" s="1"/>
  <c r="Q2797" i="1" s="1"/>
  <c r="P2798" i="1" a="1"/>
  <c r="P2798" i="1" s="1"/>
  <c r="Q2798" i="1" s="1"/>
  <c r="P2799" i="1" a="1"/>
  <c r="P2799" i="1" s="1"/>
  <c r="Q2799" i="1" s="1"/>
  <c r="P2800" i="1" a="1"/>
  <c r="P2800" i="1" s="1"/>
  <c r="Q2800" i="1" s="1"/>
  <c r="P2801" i="1" a="1"/>
  <c r="P2801" i="1" s="1"/>
  <c r="Q2801" i="1" s="1"/>
  <c r="P2802" i="1" a="1"/>
  <c r="P2802" i="1" s="1"/>
  <c r="Q2802" i="1" s="1"/>
  <c r="P2803" i="1" a="1"/>
  <c r="P2803" i="1" s="1"/>
  <c r="Q2803" i="1" s="1"/>
  <c r="P2804" i="1" a="1"/>
  <c r="P2804" i="1" s="1"/>
  <c r="Q2804" i="1" s="1"/>
  <c r="P2805" i="1" a="1"/>
  <c r="P2805" i="1" s="1"/>
  <c r="Q2805" i="1" s="1"/>
  <c r="P2806" i="1" a="1"/>
  <c r="P2806" i="1" s="1"/>
  <c r="Q2806" i="1" s="1"/>
  <c r="P2807" i="1" a="1"/>
  <c r="P2807" i="1" s="1"/>
  <c r="Q2807" i="1" s="1"/>
  <c r="P2808" i="1" a="1"/>
  <c r="P2808" i="1" s="1"/>
  <c r="Q2808" i="1" s="1"/>
  <c r="P2809" i="1" a="1"/>
  <c r="P2809" i="1" s="1"/>
  <c r="Q2809" i="1" s="1"/>
  <c r="P2810" i="1" a="1"/>
  <c r="P2810" i="1" s="1"/>
  <c r="Q2810" i="1" s="1"/>
  <c r="P2811" i="1" a="1"/>
  <c r="P2811" i="1" s="1"/>
  <c r="Q2811" i="1" s="1"/>
  <c r="P2812" i="1" a="1"/>
  <c r="P2812" i="1" s="1"/>
  <c r="Q2812" i="1" s="1"/>
  <c r="P2813" i="1" a="1"/>
  <c r="P2813" i="1" s="1"/>
  <c r="Q2813" i="1" s="1"/>
  <c r="P2814" i="1" a="1"/>
  <c r="P2814" i="1" s="1"/>
  <c r="Q2814" i="1" s="1"/>
  <c r="P2815" i="1" a="1"/>
  <c r="P2815" i="1" s="1"/>
  <c r="Q2815" i="1" s="1"/>
  <c r="P2816" i="1" a="1"/>
  <c r="P2816" i="1" s="1"/>
  <c r="Q2816" i="1" s="1"/>
  <c r="P2817" i="1" a="1"/>
  <c r="P2817" i="1" s="1"/>
  <c r="Q2817" i="1" s="1"/>
  <c r="P2818" i="1" a="1"/>
  <c r="P2818" i="1" s="1"/>
  <c r="Q2818" i="1" s="1"/>
  <c r="P2819" i="1" a="1"/>
  <c r="P2819" i="1" s="1"/>
  <c r="Q2819" i="1" s="1"/>
  <c r="P2820" i="1" a="1"/>
  <c r="P2820" i="1" s="1"/>
  <c r="Q2820" i="1" s="1"/>
  <c r="P2821" i="1" a="1"/>
  <c r="P2821" i="1" s="1"/>
  <c r="Q2821" i="1" s="1"/>
  <c r="P2822" i="1" a="1"/>
  <c r="P2822" i="1" s="1"/>
  <c r="Q2822" i="1" s="1"/>
  <c r="P2823" i="1" a="1"/>
  <c r="P2823" i="1" s="1"/>
  <c r="Q2823" i="1" s="1"/>
  <c r="P2824" i="1" a="1"/>
  <c r="P2824" i="1" s="1"/>
  <c r="Q2824" i="1" s="1"/>
  <c r="P2825" i="1" a="1"/>
  <c r="P2825" i="1" s="1"/>
  <c r="Q2825" i="1" s="1"/>
  <c r="P2826" i="1" a="1"/>
  <c r="P2826" i="1" s="1"/>
  <c r="Q2826" i="1" s="1"/>
  <c r="P2827" i="1" a="1"/>
  <c r="P2827" i="1" s="1"/>
  <c r="Q2827" i="1" s="1"/>
  <c r="P2828" i="1" a="1"/>
  <c r="P2828" i="1" s="1"/>
  <c r="Q2828" i="1" s="1"/>
  <c r="P2829" i="1" a="1"/>
  <c r="P2829" i="1" s="1"/>
  <c r="Q2829" i="1" s="1"/>
  <c r="P2830" i="1" a="1"/>
  <c r="P2830" i="1" s="1"/>
  <c r="Q2830" i="1" s="1"/>
  <c r="P2831" i="1" a="1"/>
  <c r="P2831" i="1" s="1"/>
  <c r="Q2831" i="1" s="1"/>
  <c r="P2832" i="1" a="1"/>
  <c r="P2832" i="1" s="1"/>
  <c r="Q2832" i="1" s="1"/>
  <c r="P2833" i="1" a="1"/>
  <c r="P2833" i="1" s="1"/>
  <c r="Q2833" i="1" s="1"/>
  <c r="P2834" i="1" a="1"/>
  <c r="P2834" i="1" s="1"/>
  <c r="Q2834" i="1" s="1"/>
  <c r="P2835" i="1" a="1"/>
  <c r="P2835" i="1" s="1"/>
  <c r="Q2835" i="1" s="1"/>
  <c r="P2836" i="1" a="1"/>
  <c r="P2836" i="1" s="1"/>
  <c r="Q2836" i="1" s="1"/>
  <c r="P2837" i="1" a="1"/>
  <c r="P2837" i="1" s="1"/>
  <c r="Q2837" i="1" s="1"/>
  <c r="P2838" i="1" a="1"/>
  <c r="P2838" i="1" s="1"/>
  <c r="Q2838" i="1" s="1"/>
  <c r="P2839" i="1" a="1"/>
  <c r="P2839" i="1" s="1"/>
  <c r="Q2839" i="1" s="1"/>
  <c r="P2840" i="1" a="1"/>
  <c r="P2840" i="1" s="1"/>
  <c r="Q2840" i="1" s="1"/>
  <c r="P2841" i="1" a="1"/>
  <c r="P2841" i="1" s="1"/>
  <c r="Q2841" i="1" s="1"/>
  <c r="P2842" i="1" a="1"/>
  <c r="P2842" i="1" s="1"/>
  <c r="Q2842" i="1" s="1"/>
  <c r="P2843" i="1" a="1"/>
  <c r="P2843" i="1" s="1"/>
  <c r="Q2843" i="1" s="1"/>
  <c r="P2844" i="1" a="1"/>
  <c r="P2844" i="1" s="1"/>
  <c r="Q2844" i="1" s="1"/>
  <c r="P2845" i="1" a="1"/>
  <c r="P2845" i="1" s="1"/>
  <c r="Q2845" i="1" s="1"/>
  <c r="P2846" i="1" a="1"/>
  <c r="P2846" i="1" s="1"/>
  <c r="Q2846" i="1" s="1"/>
  <c r="P2847" i="1" a="1"/>
  <c r="P2847" i="1" s="1"/>
  <c r="Q2847" i="1" s="1"/>
  <c r="P2848" i="1" a="1"/>
  <c r="P2848" i="1" s="1"/>
  <c r="Q2848" i="1" s="1"/>
  <c r="P2849" i="1" a="1"/>
  <c r="P2849" i="1" s="1"/>
  <c r="Q2849" i="1" s="1"/>
  <c r="P2850" i="1" a="1"/>
  <c r="P2850" i="1" s="1"/>
  <c r="Q2850" i="1" s="1"/>
  <c r="P2851" i="1" a="1"/>
  <c r="P2851" i="1" s="1"/>
  <c r="Q2851" i="1" s="1"/>
  <c r="P2852" i="1" a="1"/>
  <c r="P2852" i="1" s="1"/>
  <c r="Q2852" i="1" s="1"/>
  <c r="P2853" i="1" a="1"/>
  <c r="P2853" i="1" s="1"/>
  <c r="Q2853" i="1" s="1"/>
  <c r="P2854" i="1" a="1"/>
  <c r="P2854" i="1" s="1"/>
  <c r="Q2854" i="1" s="1"/>
  <c r="P2855" i="1" a="1"/>
  <c r="P2855" i="1" s="1"/>
  <c r="Q2855" i="1" s="1"/>
  <c r="P2856" i="1" a="1"/>
  <c r="P2856" i="1" s="1"/>
  <c r="Q2856" i="1" s="1"/>
  <c r="P2857" i="1" a="1"/>
  <c r="P2857" i="1" s="1"/>
  <c r="Q2857" i="1" s="1"/>
  <c r="P2858" i="1" a="1"/>
  <c r="P2858" i="1" s="1"/>
  <c r="Q2858" i="1" s="1"/>
  <c r="P2859" i="1" a="1"/>
  <c r="P2859" i="1" s="1"/>
  <c r="Q2859" i="1" s="1"/>
  <c r="P2860" i="1" a="1"/>
  <c r="P2860" i="1" s="1"/>
  <c r="Q2860" i="1" s="1"/>
  <c r="P2861" i="1" a="1"/>
  <c r="P2861" i="1" s="1"/>
  <c r="Q2861" i="1" s="1"/>
  <c r="P2862" i="1" a="1"/>
  <c r="P2862" i="1" s="1"/>
  <c r="Q2862" i="1" s="1"/>
  <c r="P2863" i="1" a="1"/>
  <c r="P2863" i="1" s="1"/>
  <c r="Q2863" i="1" s="1"/>
  <c r="P2864" i="1" a="1"/>
  <c r="P2864" i="1" s="1"/>
  <c r="Q2864" i="1" s="1"/>
  <c r="P2865" i="1" a="1"/>
  <c r="P2865" i="1" s="1"/>
  <c r="Q2865" i="1" s="1"/>
  <c r="P2866" i="1" a="1"/>
  <c r="P2866" i="1" s="1"/>
  <c r="Q2866" i="1" s="1"/>
  <c r="P2867" i="1" a="1"/>
  <c r="P2867" i="1" s="1"/>
  <c r="Q2867" i="1" s="1"/>
  <c r="P2868" i="1" a="1"/>
  <c r="P2868" i="1" s="1"/>
  <c r="Q2868" i="1" s="1"/>
  <c r="P2869" i="1" a="1"/>
  <c r="P2869" i="1" s="1"/>
  <c r="Q2869" i="1" s="1"/>
  <c r="P2870" i="1" a="1"/>
  <c r="P2870" i="1" s="1"/>
  <c r="Q2870" i="1" s="1"/>
  <c r="P2871" i="1" a="1"/>
  <c r="P2871" i="1" s="1"/>
  <c r="Q2871" i="1" s="1"/>
  <c r="P2872" i="1" a="1"/>
  <c r="P2872" i="1" s="1"/>
  <c r="Q2872" i="1" s="1"/>
  <c r="P2873" i="1" a="1"/>
  <c r="P2873" i="1" s="1"/>
  <c r="Q2873" i="1" s="1"/>
  <c r="P2874" i="1" a="1"/>
  <c r="P2874" i="1" s="1"/>
  <c r="Q2874" i="1" s="1"/>
  <c r="P2875" i="1" a="1"/>
  <c r="P2875" i="1" s="1"/>
  <c r="Q2875" i="1" s="1"/>
  <c r="P2876" i="1" a="1"/>
  <c r="P2876" i="1" s="1"/>
  <c r="Q2876" i="1" s="1"/>
  <c r="P2877" i="1" a="1"/>
  <c r="P2877" i="1" s="1"/>
  <c r="Q2877" i="1" s="1"/>
  <c r="P2878" i="1" a="1"/>
  <c r="P2878" i="1" s="1"/>
  <c r="Q2878" i="1" s="1"/>
  <c r="P2879" i="1" a="1"/>
  <c r="P2879" i="1" s="1"/>
  <c r="Q2879" i="1" s="1"/>
  <c r="P2880" i="1" a="1"/>
  <c r="P2880" i="1" s="1"/>
  <c r="Q2880" i="1" s="1"/>
  <c r="P2881" i="1" a="1"/>
  <c r="P2881" i="1" s="1"/>
  <c r="Q2881" i="1" s="1"/>
  <c r="P2882" i="1" a="1"/>
  <c r="P2882" i="1" s="1"/>
  <c r="Q2882" i="1" s="1"/>
  <c r="P2883" i="1" a="1"/>
  <c r="P2883" i="1" s="1"/>
  <c r="Q2883" i="1" s="1"/>
  <c r="P2884" i="1" a="1"/>
  <c r="P2884" i="1" s="1"/>
  <c r="Q2884" i="1" s="1"/>
  <c r="P2885" i="1" a="1"/>
  <c r="P2885" i="1" s="1"/>
  <c r="Q2885" i="1" s="1"/>
  <c r="P2886" i="1" a="1"/>
  <c r="P2886" i="1" s="1"/>
  <c r="Q2886" i="1" s="1"/>
  <c r="P2887" i="1" a="1"/>
  <c r="P2887" i="1" s="1"/>
  <c r="Q2887" i="1" s="1"/>
  <c r="P2888" i="1" a="1"/>
  <c r="P2888" i="1" s="1"/>
  <c r="Q2888" i="1" s="1"/>
  <c r="P2889" i="1" a="1"/>
  <c r="P2889" i="1" s="1"/>
  <c r="Q2889" i="1" s="1"/>
  <c r="P2890" i="1" a="1"/>
  <c r="P2890" i="1" s="1"/>
  <c r="Q2890" i="1" s="1"/>
  <c r="P2891" i="1" a="1"/>
  <c r="P2891" i="1" s="1"/>
  <c r="Q2891" i="1" s="1"/>
  <c r="P2892" i="1" a="1"/>
  <c r="P2892" i="1" s="1"/>
  <c r="Q2892" i="1" s="1"/>
  <c r="P2893" i="1" a="1"/>
  <c r="P2893" i="1" s="1"/>
  <c r="Q2893" i="1" s="1"/>
  <c r="P2894" i="1" a="1"/>
  <c r="P2894" i="1" s="1"/>
  <c r="Q2894" i="1" s="1"/>
  <c r="P2895" i="1" a="1"/>
  <c r="P2895" i="1" s="1"/>
  <c r="Q2895" i="1" s="1"/>
  <c r="P2896" i="1" a="1"/>
  <c r="P2896" i="1" s="1"/>
  <c r="Q2896" i="1" s="1"/>
  <c r="P2897" i="1" a="1"/>
  <c r="P2897" i="1" s="1"/>
  <c r="Q2897" i="1" s="1"/>
  <c r="P2898" i="1" a="1"/>
  <c r="P2898" i="1" s="1"/>
  <c r="Q2898" i="1" s="1"/>
  <c r="P2899" i="1" a="1"/>
  <c r="P2899" i="1" s="1"/>
  <c r="Q2899" i="1" s="1"/>
  <c r="P2900" i="1" a="1"/>
  <c r="P2900" i="1" s="1"/>
  <c r="Q2900" i="1" s="1"/>
  <c r="P2901" i="1" a="1"/>
  <c r="P2901" i="1" s="1"/>
  <c r="Q2901" i="1" s="1"/>
  <c r="P2902" i="1" a="1"/>
  <c r="P2902" i="1" s="1"/>
  <c r="Q2902" i="1" s="1"/>
  <c r="P2903" i="1" a="1"/>
  <c r="P2903" i="1" s="1"/>
  <c r="Q2903" i="1" s="1"/>
  <c r="P2904" i="1" a="1"/>
  <c r="P2904" i="1" s="1"/>
  <c r="Q2904" i="1" s="1"/>
  <c r="P2905" i="1" a="1"/>
  <c r="P2905" i="1" s="1"/>
  <c r="Q2905" i="1" s="1"/>
  <c r="P2906" i="1" a="1"/>
  <c r="P2906" i="1" s="1"/>
  <c r="Q2906" i="1" s="1"/>
  <c r="P2907" i="1" a="1"/>
  <c r="P2907" i="1" s="1"/>
  <c r="Q2907" i="1" s="1"/>
  <c r="P2908" i="1" a="1"/>
  <c r="P2908" i="1" s="1"/>
  <c r="Q2908" i="1" s="1"/>
  <c r="P2909" i="1" a="1"/>
  <c r="P2909" i="1" s="1"/>
  <c r="Q2909" i="1" s="1"/>
  <c r="P2910" i="1" a="1"/>
  <c r="P2910" i="1" s="1"/>
  <c r="Q2910" i="1" s="1"/>
  <c r="P2911" i="1" a="1"/>
  <c r="P2911" i="1" s="1"/>
  <c r="Q2911" i="1" s="1"/>
  <c r="P2912" i="1" a="1"/>
  <c r="P2912" i="1" s="1"/>
  <c r="Q2912" i="1" s="1"/>
  <c r="P2913" i="1" a="1"/>
  <c r="P2913" i="1" s="1"/>
  <c r="Q2913" i="1" s="1"/>
  <c r="P2914" i="1" a="1"/>
  <c r="P2914" i="1" s="1"/>
  <c r="Q2914" i="1" s="1"/>
  <c r="P2915" i="1" a="1"/>
  <c r="P2915" i="1" s="1"/>
  <c r="Q2915" i="1" s="1"/>
  <c r="P2916" i="1" a="1"/>
  <c r="P2916" i="1" s="1"/>
  <c r="Q2916" i="1" s="1"/>
  <c r="P2917" i="1" a="1"/>
  <c r="P2917" i="1" s="1"/>
  <c r="Q2917" i="1" s="1"/>
  <c r="P2918" i="1" a="1"/>
  <c r="P2918" i="1" s="1"/>
  <c r="Q2918" i="1" s="1"/>
  <c r="P2919" i="1" a="1"/>
  <c r="P2919" i="1" s="1"/>
  <c r="Q2919" i="1" s="1"/>
  <c r="P2920" i="1" a="1"/>
  <c r="P2920" i="1" s="1"/>
  <c r="Q2920" i="1" s="1"/>
  <c r="P2921" i="1" a="1"/>
  <c r="P2921" i="1" s="1"/>
  <c r="Q2921" i="1" s="1"/>
  <c r="P2922" i="1" a="1"/>
  <c r="P2922" i="1" s="1"/>
  <c r="Q2922" i="1" s="1"/>
  <c r="P2923" i="1" a="1"/>
  <c r="P2923" i="1" s="1"/>
  <c r="Q2923" i="1" s="1"/>
  <c r="P2924" i="1" a="1"/>
  <c r="P2924" i="1" s="1"/>
  <c r="Q2924" i="1" s="1"/>
  <c r="P2925" i="1" a="1"/>
  <c r="P2925" i="1" s="1"/>
  <c r="Q2925" i="1" s="1"/>
  <c r="P2926" i="1" a="1"/>
  <c r="P2926" i="1" s="1"/>
  <c r="Q2926" i="1" s="1"/>
  <c r="P2927" i="1" a="1"/>
  <c r="P2927" i="1" s="1"/>
  <c r="Q2927" i="1" s="1"/>
  <c r="P2928" i="1" a="1"/>
  <c r="P2928" i="1" s="1"/>
  <c r="Q2928" i="1" s="1"/>
  <c r="P2929" i="1" a="1"/>
  <c r="P2929" i="1" s="1"/>
  <c r="Q2929" i="1" s="1"/>
  <c r="P2930" i="1" a="1"/>
  <c r="P2930" i="1" s="1"/>
  <c r="Q2930" i="1" s="1"/>
  <c r="P2931" i="1" a="1"/>
  <c r="P2931" i="1" s="1"/>
  <c r="Q2931" i="1" s="1"/>
  <c r="P2932" i="1" a="1"/>
  <c r="P2932" i="1" s="1"/>
  <c r="Q2932" i="1" s="1"/>
  <c r="P2933" i="1" a="1"/>
  <c r="P2933" i="1" s="1"/>
  <c r="Q2933" i="1" s="1"/>
  <c r="P2934" i="1" a="1"/>
  <c r="P2934" i="1" s="1"/>
  <c r="Q2934" i="1" s="1"/>
  <c r="P2935" i="1" a="1"/>
  <c r="P2935" i="1" s="1"/>
  <c r="Q2935" i="1" s="1"/>
  <c r="P2936" i="1" a="1"/>
  <c r="P2936" i="1" s="1"/>
  <c r="Q2936" i="1" s="1"/>
  <c r="P2937" i="1" a="1"/>
  <c r="P2937" i="1" s="1"/>
  <c r="Q2937" i="1" s="1"/>
  <c r="P2938" i="1" a="1"/>
  <c r="P2938" i="1" s="1"/>
  <c r="Q2938" i="1" s="1"/>
  <c r="P2939" i="1" a="1"/>
  <c r="P2939" i="1" s="1"/>
  <c r="Q2939" i="1" s="1"/>
  <c r="P2940" i="1" a="1"/>
  <c r="P2940" i="1" s="1"/>
  <c r="Q2940" i="1" s="1"/>
  <c r="P2941" i="1" a="1"/>
  <c r="P2941" i="1" s="1"/>
  <c r="Q2941" i="1" s="1"/>
  <c r="P2942" i="1" a="1"/>
  <c r="P2942" i="1" s="1"/>
  <c r="Q2942" i="1" s="1"/>
  <c r="P2943" i="1" a="1"/>
  <c r="P2943" i="1" s="1"/>
  <c r="Q2943" i="1" s="1"/>
  <c r="P2944" i="1" a="1"/>
  <c r="P2944" i="1" s="1"/>
  <c r="Q2944" i="1" s="1"/>
  <c r="P2945" i="1" a="1"/>
  <c r="P2945" i="1" s="1"/>
  <c r="Q2945" i="1" s="1"/>
  <c r="P2946" i="1" a="1"/>
  <c r="P2946" i="1" s="1"/>
  <c r="Q2946" i="1" s="1"/>
  <c r="P2947" i="1" a="1"/>
  <c r="P2947" i="1" s="1"/>
  <c r="Q2947" i="1" s="1"/>
  <c r="P2948" i="1" a="1"/>
  <c r="P2948" i="1" s="1"/>
  <c r="Q2948" i="1" s="1"/>
  <c r="P2949" i="1" a="1"/>
  <c r="P2949" i="1" s="1"/>
  <c r="Q2949" i="1" s="1"/>
  <c r="P2950" i="1" a="1"/>
  <c r="P2950" i="1" s="1"/>
  <c r="Q2950" i="1" s="1"/>
  <c r="P2951" i="1" a="1"/>
  <c r="P2951" i="1" s="1"/>
  <c r="Q2951" i="1" s="1"/>
  <c r="P2952" i="1" a="1"/>
  <c r="P2952" i="1" s="1"/>
  <c r="Q2952" i="1" s="1"/>
  <c r="P2953" i="1" a="1"/>
  <c r="P2953" i="1" s="1"/>
  <c r="Q2953" i="1" s="1"/>
  <c r="P2954" i="1" a="1"/>
  <c r="P2954" i="1" s="1"/>
  <c r="Q2954" i="1" s="1"/>
  <c r="P2955" i="1" a="1"/>
  <c r="P2955" i="1" s="1"/>
  <c r="Q2955" i="1" s="1"/>
  <c r="P2956" i="1" a="1"/>
  <c r="P2956" i="1" s="1"/>
  <c r="Q2956" i="1" s="1"/>
  <c r="P2957" i="1" a="1"/>
  <c r="P2957" i="1" s="1"/>
  <c r="Q2957" i="1" s="1"/>
  <c r="P2958" i="1" a="1"/>
  <c r="P2958" i="1" s="1"/>
  <c r="Q2958" i="1" s="1"/>
  <c r="P2959" i="1" a="1"/>
  <c r="P2959" i="1" s="1"/>
  <c r="Q2959" i="1" s="1"/>
  <c r="P2960" i="1" a="1"/>
  <c r="P2960" i="1" s="1"/>
  <c r="Q2960" i="1" s="1"/>
  <c r="P2961" i="1" a="1"/>
  <c r="P2961" i="1" s="1"/>
  <c r="Q2961" i="1" s="1"/>
  <c r="P2962" i="1" a="1"/>
  <c r="P2962" i="1" s="1"/>
  <c r="Q2962" i="1" s="1"/>
  <c r="P2963" i="1" a="1"/>
  <c r="P2963" i="1" s="1"/>
  <c r="Q2963" i="1" s="1"/>
  <c r="P2964" i="1" a="1"/>
  <c r="P2964" i="1" s="1"/>
  <c r="Q2964" i="1" s="1"/>
  <c r="P2965" i="1" a="1"/>
  <c r="P2965" i="1" s="1"/>
  <c r="Q2965" i="1" s="1"/>
  <c r="P2966" i="1" a="1"/>
  <c r="P2966" i="1" s="1"/>
  <c r="Q2966" i="1" s="1"/>
  <c r="P2967" i="1" a="1"/>
  <c r="P2967" i="1" s="1"/>
  <c r="Q2967" i="1" s="1"/>
  <c r="P2968" i="1" a="1"/>
  <c r="P2968" i="1" s="1"/>
  <c r="Q2968" i="1" s="1"/>
  <c r="P2969" i="1" a="1"/>
  <c r="P2969" i="1" s="1"/>
  <c r="Q2969" i="1" s="1"/>
  <c r="P2970" i="1" a="1"/>
  <c r="P2970" i="1" s="1"/>
  <c r="Q2970" i="1" s="1"/>
  <c r="P2971" i="1" a="1"/>
  <c r="P2971" i="1" s="1"/>
  <c r="Q2971" i="1" s="1"/>
  <c r="P2972" i="1" a="1"/>
  <c r="P2972" i="1" s="1"/>
  <c r="Q2972" i="1" s="1"/>
  <c r="P2973" i="1" a="1"/>
  <c r="P2973" i="1" s="1"/>
  <c r="Q2973" i="1" s="1"/>
  <c r="P2974" i="1" a="1"/>
  <c r="P2974" i="1" s="1"/>
  <c r="Q2974" i="1" s="1"/>
  <c r="P2975" i="1" a="1"/>
  <c r="P2975" i="1" s="1"/>
  <c r="Q2975" i="1" s="1"/>
  <c r="P2976" i="1" a="1"/>
  <c r="P2976" i="1" s="1"/>
  <c r="Q2976" i="1" s="1"/>
  <c r="P2977" i="1" a="1"/>
  <c r="P2977" i="1" s="1"/>
  <c r="Q2977" i="1" s="1"/>
  <c r="P2978" i="1" a="1"/>
  <c r="P2978" i="1" s="1"/>
  <c r="Q2978" i="1" s="1"/>
  <c r="P2979" i="1" a="1"/>
  <c r="P2979" i="1" s="1"/>
  <c r="Q2979" i="1" s="1"/>
  <c r="P2980" i="1" a="1"/>
  <c r="P2980" i="1" s="1"/>
  <c r="Q2980" i="1" s="1"/>
  <c r="P2981" i="1" a="1"/>
  <c r="P2981" i="1" s="1"/>
  <c r="Q2981" i="1" s="1"/>
  <c r="P2982" i="1" a="1"/>
  <c r="P2982" i="1" s="1"/>
  <c r="Q2982" i="1" s="1"/>
  <c r="P2983" i="1" a="1"/>
  <c r="P2983" i="1" s="1"/>
  <c r="Q2983" i="1" s="1"/>
  <c r="P2984" i="1" a="1"/>
  <c r="P2984" i="1" s="1"/>
  <c r="Q2984" i="1" s="1"/>
  <c r="P2985" i="1" a="1"/>
  <c r="P2985" i="1" s="1"/>
  <c r="Q2985" i="1" s="1"/>
  <c r="P2986" i="1" a="1"/>
  <c r="P2986" i="1" s="1"/>
  <c r="Q2986" i="1" s="1"/>
  <c r="P2987" i="1" a="1"/>
  <c r="P2987" i="1" s="1"/>
  <c r="Q2987" i="1" s="1"/>
  <c r="P2988" i="1" a="1"/>
  <c r="P2988" i="1" s="1"/>
  <c r="Q2988" i="1" s="1"/>
  <c r="P2989" i="1" a="1"/>
  <c r="P2989" i="1" s="1"/>
  <c r="Q2989" i="1" s="1"/>
  <c r="P2990" i="1" a="1"/>
  <c r="P2990" i="1" s="1"/>
  <c r="Q2990" i="1" s="1"/>
  <c r="P2991" i="1" a="1"/>
  <c r="P2991" i="1" s="1"/>
  <c r="Q2991" i="1" s="1"/>
  <c r="P2992" i="1" a="1"/>
  <c r="P2992" i="1" s="1"/>
  <c r="Q2992" i="1" s="1"/>
  <c r="P2993" i="1" a="1"/>
  <c r="P2993" i="1" s="1"/>
  <c r="Q2993" i="1" s="1"/>
  <c r="P2994" i="1" a="1"/>
  <c r="P2994" i="1" s="1"/>
  <c r="Q2994" i="1" s="1"/>
  <c r="P2995" i="1" a="1"/>
  <c r="P2995" i="1" s="1"/>
  <c r="Q2995" i="1" s="1"/>
  <c r="P2996" i="1" a="1"/>
  <c r="P2996" i="1" s="1"/>
  <c r="Q2996" i="1" s="1"/>
  <c r="P2997" i="1" a="1"/>
  <c r="P2997" i="1" s="1"/>
  <c r="Q2997" i="1" s="1"/>
  <c r="P2998" i="1" a="1"/>
  <c r="P2998" i="1" s="1"/>
  <c r="Q2998" i="1" s="1"/>
  <c r="P2999" i="1" a="1"/>
  <c r="P2999" i="1" s="1"/>
  <c r="Q2999" i="1" s="1"/>
  <c r="P3000" i="1" a="1"/>
  <c r="P3000" i="1" s="1"/>
  <c r="Q3000" i="1" s="1"/>
  <c r="P3001" i="1" a="1"/>
  <c r="P3001" i="1" s="1"/>
  <c r="Q3001" i="1" s="1"/>
  <c r="P3002" i="1" a="1"/>
  <c r="P3002" i="1" s="1"/>
  <c r="Q3002" i="1" s="1"/>
  <c r="P3003" i="1" a="1"/>
  <c r="P3003" i="1" s="1"/>
  <c r="Q3003" i="1" s="1"/>
  <c r="P3004" i="1" a="1"/>
  <c r="P3004" i="1" s="1"/>
  <c r="Q3004" i="1" s="1"/>
  <c r="P3005" i="1" a="1"/>
  <c r="P3005" i="1" s="1"/>
  <c r="Q3005" i="1" s="1"/>
  <c r="P3006" i="1" a="1"/>
  <c r="P3006" i="1" s="1"/>
  <c r="Q3006" i="1" s="1"/>
  <c r="P3007" i="1" a="1"/>
  <c r="P3007" i="1" s="1"/>
  <c r="Q3007" i="1" s="1"/>
  <c r="P3008" i="1" a="1"/>
  <c r="P3008" i="1" s="1"/>
  <c r="Q3008" i="1" s="1"/>
  <c r="P3009" i="1" a="1"/>
  <c r="P3009" i="1" s="1"/>
  <c r="Q3009" i="1" s="1"/>
  <c r="P3010" i="1" a="1"/>
  <c r="P3010" i="1" s="1"/>
  <c r="Q3010" i="1" s="1"/>
  <c r="P3011" i="1" a="1"/>
  <c r="P3011" i="1" s="1"/>
  <c r="Q3011" i="1" s="1"/>
  <c r="P3012" i="1" a="1"/>
  <c r="P3012" i="1" s="1"/>
  <c r="Q3012" i="1" s="1"/>
  <c r="P3013" i="1" a="1"/>
  <c r="P3013" i="1" s="1"/>
  <c r="Q3013" i="1" s="1"/>
  <c r="P3014" i="1" a="1"/>
  <c r="P3014" i="1" s="1"/>
  <c r="Q3014" i="1" s="1"/>
  <c r="P3015" i="1" a="1"/>
  <c r="P3015" i="1" s="1"/>
  <c r="Q3015" i="1" s="1"/>
  <c r="P3016" i="1" a="1"/>
  <c r="P3016" i="1" s="1"/>
  <c r="Q3016" i="1" s="1"/>
  <c r="P3017" i="1" a="1"/>
  <c r="P3017" i="1" s="1"/>
  <c r="Q3017" i="1" s="1"/>
  <c r="P3018" i="1" a="1"/>
  <c r="P3018" i="1" s="1"/>
  <c r="Q3018" i="1" s="1"/>
  <c r="P3019" i="1" a="1"/>
  <c r="P3019" i="1" s="1"/>
  <c r="Q3019" i="1" s="1"/>
  <c r="P3020" i="1" a="1"/>
  <c r="P3020" i="1" s="1"/>
  <c r="Q3020" i="1" s="1"/>
  <c r="P3021" i="1" a="1"/>
  <c r="P3021" i="1" s="1"/>
  <c r="Q3021" i="1" s="1"/>
  <c r="P3022" i="1" a="1"/>
  <c r="P3022" i="1" s="1"/>
  <c r="Q3022" i="1" s="1"/>
  <c r="P3023" i="1" a="1"/>
  <c r="P3023" i="1" s="1"/>
  <c r="Q3023" i="1" s="1"/>
  <c r="P3024" i="1" a="1"/>
  <c r="P3024" i="1" s="1"/>
  <c r="Q3024" i="1" s="1"/>
  <c r="P3025" i="1" a="1"/>
  <c r="P3025" i="1" s="1"/>
  <c r="Q3025" i="1" s="1"/>
  <c r="P3026" i="1" a="1"/>
  <c r="P3026" i="1" s="1"/>
  <c r="Q3026" i="1" s="1"/>
  <c r="P3027" i="1" a="1"/>
  <c r="P3027" i="1" s="1"/>
  <c r="Q3027" i="1" s="1"/>
  <c r="P3028" i="1" a="1"/>
  <c r="P3028" i="1" s="1"/>
  <c r="Q3028" i="1" s="1"/>
  <c r="P3029" i="1" a="1"/>
  <c r="P3029" i="1" s="1"/>
  <c r="Q3029" i="1" s="1"/>
  <c r="P3030" i="1" a="1"/>
  <c r="P3030" i="1" s="1"/>
  <c r="Q3030" i="1" s="1"/>
  <c r="P3031" i="1" a="1"/>
  <c r="P3031" i="1" s="1"/>
  <c r="Q3031" i="1" s="1"/>
  <c r="P3032" i="1" a="1"/>
  <c r="P3032" i="1" s="1"/>
  <c r="Q3032" i="1" s="1"/>
  <c r="P3033" i="1" a="1"/>
  <c r="P3033" i="1" s="1"/>
  <c r="Q3033" i="1" s="1"/>
  <c r="P3034" i="1" a="1"/>
  <c r="P3034" i="1" s="1"/>
  <c r="Q3034" i="1" s="1"/>
  <c r="P3035" i="1" a="1"/>
  <c r="P3035" i="1" s="1"/>
  <c r="Q3035" i="1" s="1"/>
  <c r="P3036" i="1" a="1"/>
  <c r="P3036" i="1" s="1"/>
  <c r="Q3036" i="1" s="1"/>
  <c r="P3037" i="1" a="1"/>
  <c r="P3037" i="1" s="1"/>
  <c r="Q3037" i="1" s="1"/>
  <c r="P3038" i="1" a="1"/>
  <c r="P3038" i="1" s="1"/>
  <c r="Q3038" i="1" s="1"/>
  <c r="P3039" i="1" a="1"/>
  <c r="P3039" i="1" s="1"/>
  <c r="Q3039" i="1" s="1"/>
  <c r="P3040" i="1" a="1"/>
  <c r="P3040" i="1" s="1"/>
  <c r="Q3040" i="1" s="1"/>
  <c r="P3041" i="1" a="1"/>
  <c r="P3041" i="1" s="1"/>
  <c r="Q3041" i="1" s="1"/>
  <c r="P3042" i="1" a="1"/>
  <c r="P3042" i="1" s="1"/>
  <c r="Q3042" i="1" s="1"/>
  <c r="P3043" i="1" a="1"/>
  <c r="P3043" i="1" s="1"/>
  <c r="Q3043" i="1" s="1"/>
  <c r="P3044" i="1" a="1"/>
  <c r="P3044" i="1" s="1"/>
  <c r="Q3044" i="1" s="1"/>
  <c r="P3045" i="1" a="1"/>
  <c r="P3045" i="1" s="1"/>
  <c r="Q3045" i="1" s="1"/>
  <c r="P3046" i="1" a="1"/>
  <c r="P3046" i="1" s="1"/>
  <c r="Q3046" i="1" s="1"/>
  <c r="P3047" i="1" a="1"/>
  <c r="P3047" i="1" s="1"/>
  <c r="Q3047" i="1" s="1"/>
  <c r="P3048" i="1" a="1"/>
  <c r="P3048" i="1" s="1"/>
  <c r="Q3048" i="1" s="1"/>
  <c r="P3049" i="1" a="1"/>
  <c r="P3049" i="1" s="1"/>
  <c r="Q3049" i="1" s="1"/>
  <c r="P3050" i="1" a="1"/>
  <c r="P3050" i="1" s="1"/>
  <c r="Q3050" i="1" s="1"/>
  <c r="P3051" i="1" a="1"/>
  <c r="P3051" i="1" s="1"/>
  <c r="Q3051" i="1" s="1"/>
  <c r="P3052" i="1" a="1"/>
  <c r="P3052" i="1" s="1"/>
  <c r="Q3052" i="1" s="1"/>
  <c r="P3053" i="1" a="1"/>
  <c r="P3053" i="1" s="1"/>
  <c r="Q3053" i="1" s="1"/>
  <c r="P3054" i="1" a="1"/>
  <c r="P3054" i="1" s="1"/>
  <c r="Q3054" i="1" s="1"/>
  <c r="P3055" i="1" a="1"/>
  <c r="P3055" i="1" s="1"/>
  <c r="Q3055" i="1" s="1"/>
  <c r="P3056" i="1" a="1"/>
  <c r="P3056" i="1" s="1"/>
  <c r="Q3056" i="1" s="1"/>
  <c r="P3057" i="1" a="1"/>
  <c r="P3057" i="1" s="1"/>
  <c r="Q3057" i="1" s="1"/>
  <c r="P3058" i="1" a="1"/>
  <c r="P3058" i="1" s="1"/>
  <c r="Q3058" i="1" s="1"/>
  <c r="P3059" i="1" a="1"/>
  <c r="P3059" i="1" s="1"/>
  <c r="Q3059" i="1" s="1"/>
  <c r="P3060" i="1" a="1"/>
  <c r="P3060" i="1" s="1"/>
  <c r="Q3060" i="1" s="1"/>
  <c r="P3061" i="1" a="1"/>
  <c r="P3061" i="1" s="1"/>
  <c r="Q3061" i="1" s="1"/>
  <c r="P3062" i="1" a="1"/>
  <c r="P3062" i="1" s="1"/>
  <c r="Q3062" i="1" s="1"/>
  <c r="P3063" i="1" a="1"/>
  <c r="P3063" i="1" s="1"/>
  <c r="Q3063" i="1" s="1"/>
  <c r="P3064" i="1" a="1"/>
  <c r="P3064" i="1" s="1"/>
  <c r="Q3064" i="1" s="1"/>
  <c r="P3065" i="1" a="1"/>
  <c r="P3065" i="1" s="1"/>
  <c r="Q3065" i="1" s="1"/>
  <c r="P3066" i="1" a="1"/>
  <c r="P3066" i="1" s="1"/>
  <c r="Q3066" i="1" s="1"/>
  <c r="P3067" i="1" a="1"/>
  <c r="P3067" i="1" s="1"/>
  <c r="Q3067" i="1" s="1"/>
  <c r="P3068" i="1" a="1"/>
  <c r="P3068" i="1" s="1"/>
  <c r="Q3068" i="1" s="1"/>
  <c r="P3069" i="1" a="1"/>
  <c r="P3069" i="1" s="1"/>
  <c r="Q3069" i="1" s="1"/>
  <c r="P3070" i="1" a="1"/>
  <c r="P3070" i="1" s="1"/>
  <c r="Q3070" i="1" s="1"/>
  <c r="P3071" i="1" a="1"/>
  <c r="P3071" i="1" s="1"/>
  <c r="Q3071" i="1" s="1"/>
  <c r="P3072" i="1" a="1"/>
  <c r="P3072" i="1" s="1"/>
  <c r="Q3072" i="1" s="1"/>
  <c r="P3073" i="1" a="1"/>
  <c r="P3073" i="1" s="1"/>
  <c r="Q3073" i="1" s="1"/>
  <c r="P3074" i="1" a="1"/>
  <c r="P3074" i="1" s="1"/>
  <c r="Q3074" i="1" s="1"/>
  <c r="P3075" i="1" a="1"/>
  <c r="P3075" i="1" s="1"/>
  <c r="Q3075" i="1" s="1"/>
  <c r="P3076" i="1" a="1"/>
  <c r="P3076" i="1" s="1"/>
  <c r="Q3076" i="1" s="1"/>
  <c r="P3077" i="1" a="1"/>
  <c r="P3077" i="1" s="1"/>
  <c r="Q3077" i="1" s="1"/>
  <c r="P3078" i="1" a="1"/>
  <c r="P3078" i="1" s="1"/>
  <c r="Q3078" i="1" s="1"/>
  <c r="P3079" i="1" a="1"/>
  <c r="P3079" i="1" s="1"/>
  <c r="Q3079" i="1" s="1"/>
  <c r="P3080" i="1" a="1"/>
  <c r="P3080" i="1" s="1"/>
  <c r="Q3080" i="1" s="1"/>
  <c r="P3081" i="1" a="1"/>
  <c r="P3081" i="1" s="1"/>
  <c r="Q3081" i="1" s="1"/>
  <c r="P3082" i="1" a="1"/>
  <c r="P3082" i="1" s="1"/>
  <c r="Q3082" i="1" s="1"/>
  <c r="P3083" i="1" a="1"/>
  <c r="P3083" i="1" s="1"/>
  <c r="Q3083" i="1" s="1"/>
  <c r="P3084" i="1" a="1"/>
  <c r="P3084" i="1" s="1"/>
  <c r="Q3084" i="1" s="1"/>
  <c r="P3085" i="1" a="1"/>
  <c r="P3085" i="1" s="1"/>
  <c r="Q3085" i="1" s="1"/>
  <c r="P3086" i="1" a="1"/>
  <c r="P3086" i="1" s="1"/>
  <c r="Q3086" i="1" s="1"/>
  <c r="P3087" i="1" a="1"/>
  <c r="P3087" i="1" s="1"/>
  <c r="Q3087" i="1" s="1"/>
  <c r="P3088" i="1" a="1"/>
  <c r="P3088" i="1" s="1"/>
  <c r="Q3088" i="1" s="1"/>
  <c r="P3089" i="1" a="1"/>
  <c r="P3089" i="1" s="1"/>
  <c r="Q3089" i="1" s="1"/>
  <c r="P3090" i="1" a="1"/>
  <c r="P3090" i="1" s="1"/>
  <c r="Q3090" i="1" s="1"/>
  <c r="P3091" i="1" a="1"/>
  <c r="P3091" i="1" s="1"/>
  <c r="Q3091" i="1" s="1"/>
  <c r="P3092" i="1" a="1"/>
  <c r="P3092" i="1" s="1"/>
  <c r="Q3092" i="1" s="1"/>
  <c r="P3093" i="1" a="1"/>
  <c r="P3093" i="1" s="1"/>
  <c r="Q3093" i="1" s="1"/>
  <c r="P3094" i="1" a="1"/>
  <c r="P3094" i="1" s="1"/>
  <c r="Q3094" i="1" s="1"/>
  <c r="P3095" i="1" a="1"/>
  <c r="P3095" i="1" s="1"/>
  <c r="Q3095" i="1" s="1"/>
  <c r="P3096" i="1" a="1"/>
  <c r="P3096" i="1" s="1"/>
  <c r="Q3096" i="1" s="1"/>
  <c r="P3097" i="1" a="1"/>
  <c r="P3097" i="1" s="1"/>
  <c r="Q3097" i="1" s="1"/>
  <c r="P3098" i="1" a="1"/>
  <c r="P3098" i="1" s="1"/>
  <c r="Q3098" i="1" s="1"/>
  <c r="P3099" i="1" a="1"/>
  <c r="P3099" i="1" s="1"/>
  <c r="Q3099" i="1" s="1"/>
  <c r="P3100" i="1" a="1"/>
  <c r="P3100" i="1" s="1"/>
  <c r="Q3100" i="1" s="1"/>
  <c r="P3101" i="1" a="1"/>
  <c r="P3101" i="1" s="1"/>
  <c r="Q3101" i="1" s="1"/>
  <c r="P3102" i="1" a="1"/>
  <c r="P3102" i="1" s="1"/>
  <c r="Q3102" i="1" s="1"/>
  <c r="P3103" i="1" a="1"/>
  <c r="P3103" i="1" s="1"/>
  <c r="Q3103" i="1" s="1"/>
  <c r="P3104" i="1" a="1"/>
  <c r="P3104" i="1" s="1"/>
  <c r="Q3104" i="1" s="1"/>
  <c r="P3105" i="1" a="1"/>
  <c r="P3105" i="1" s="1"/>
  <c r="Q3105" i="1" s="1"/>
  <c r="P3106" i="1" a="1"/>
  <c r="P3106" i="1" s="1"/>
  <c r="Q3106" i="1" s="1"/>
  <c r="P3107" i="1" a="1"/>
  <c r="P3107" i="1" s="1"/>
  <c r="Q3107" i="1" s="1"/>
  <c r="P3108" i="1" a="1"/>
  <c r="P3108" i="1" s="1"/>
  <c r="Q3108" i="1" s="1"/>
  <c r="P3109" i="1" a="1"/>
  <c r="P3109" i="1" s="1"/>
  <c r="Q3109" i="1" s="1"/>
  <c r="P3110" i="1" a="1"/>
  <c r="P3110" i="1" s="1"/>
  <c r="Q3110" i="1" s="1"/>
  <c r="P3111" i="1" a="1"/>
  <c r="P3111" i="1" s="1"/>
  <c r="Q3111" i="1" s="1"/>
  <c r="P3112" i="1" a="1"/>
  <c r="P3112" i="1" s="1"/>
  <c r="Q3112" i="1" s="1"/>
  <c r="P3113" i="1" a="1"/>
  <c r="P3113" i="1" s="1"/>
  <c r="Q3113" i="1" s="1"/>
  <c r="P3114" i="1" a="1"/>
  <c r="P3114" i="1" s="1"/>
  <c r="Q3114" i="1" s="1"/>
  <c r="P3115" i="1" a="1"/>
  <c r="P3115" i="1" s="1"/>
  <c r="Q3115" i="1" s="1"/>
  <c r="P3116" i="1" a="1"/>
  <c r="P3116" i="1" s="1"/>
  <c r="Q3116" i="1" s="1"/>
  <c r="P3117" i="1" a="1"/>
  <c r="P3117" i="1" s="1"/>
  <c r="Q3117" i="1" s="1"/>
  <c r="P3118" i="1" a="1"/>
  <c r="P3118" i="1" s="1"/>
  <c r="Q3118" i="1" s="1"/>
  <c r="P3119" i="1" a="1"/>
  <c r="P3119" i="1" s="1"/>
  <c r="Q3119" i="1" s="1"/>
  <c r="P3120" i="1" a="1"/>
  <c r="P3120" i="1" s="1"/>
  <c r="Q3120" i="1" s="1"/>
  <c r="P3121" i="1" a="1"/>
  <c r="P3121" i="1" s="1"/>
  <c r="Q3121" i="1" s="1"/>
  <c r="P3122" i="1" a="1"/>
  <c r="P3122" i="1" s="1"/>
  <c r="Q3122" i="1" s="1"/>
  <c r="P3123" i="1" a="1"/>
  <c r="P3123" i="1" s="1"/>
  <c r="Q3123" i="1" s="1"/>
  <c r="P3124" i="1" a="1"/>
  <c r="P3124" i="1" s="1"/>
  <c r="Q3124" i="1" s="1"/>
  <c r="P3125" i="1" a="1"/>
  <c r="P3125" i="1" s="1"/>
  <c r="Q3125" i="1" s="1"/>
  <c r="P3126" i="1" a="1"/>
  <c r="P3126" i="1" s="1"/>
  <c r="Q3126" i="1" s="1"/>
  <c r="P3127" i="1" a="1"/>
  <c r="P3127" i="1" s="1"/>
  <c r="Q3127" i="1" s="1"/>
  <c r="P3128" i="1" a="1"/>
  <c r="P3128" i="1" s="1"/>
  <c r="Q3128" i="1" s="1"/>
  <c r="P3129" i="1" a="1"/>
  <c r="P3129" i="1" s="1"/>
  <c r="Q3129" i="1" s="1"/>
  <c r="P3130" i="1" a="1"/>
  <c r="P3130" i="1" s="1"/>
  <c r="Q3130" i="1" s="1"/>
  <c r="P3131" i="1" a="1"/>
  <c r="P3131" i="1" s="1"/>
  <c r="Q3131" i="1" s="1"/>
  <c r="P3132" i="1" a="1"/>
  <c r="P3132" i="1" s="1"/>
  <c r="Q3132" i="1" s="1"/>
  <c r="P3133" i="1" a="1"/>
  <c r="P3133" i="1" s="1"/>
  <c r="Q3133" i="1" s="1"/>
  <c r="P3134" i="1" a="1"/>
  <c r="P3134" i="1" s="1"/>
  <c r="Q3134" i="1" s="1"/>
  <c r="P3135" i="1" a="1"/>
  <c r="P3135" i="1" s="1"/>
  <c r="Q3135" i="1" s="1"/>
  <c r="P3136" i="1" a="1"/>
  <c r="P3136" i="1" s="1"/>
  <c r="Q3136" i="1" s="1"/>
  <c r="P3137" i="1" a="1"/>
  <c r="P3137" i="1" s="1"/>
  <c r="Q3137" i="1" s="1"/>
  <c r="P3138" i="1" a="1"/>
  <c r="P3138" i="1" s="1"/>
  <c r="Q3138" i="1" s="1"/>
  <c r="P3139" i="1" a="1"/>
  <c r="P3139" i="1" s="1"/>
  <c r="Q3139" i="1" s="1"/>
  <c r="P3140" i="1" a="1"/>
  <c r="P3140" i="1" s="1"/>
  <c r="Q3140" i="1" s="1"/>
  <c r="P3141" i="1" a="1"/>
  <c r="P3141" i="1" s="1"/>
  <c r="Q3141" i="1" s="1"/>
  <c r="P3142" i="1" a="1"/>
  <c r="P3142" i="1" s="1"/>
  <c r="Q3142" i="1" s="1"/>
  <c r="P3143" i="1" a="1"/>
  <c r="P3143" i="1" s="1"/>
  <c r="Q3143" i="1" s="1"/>
  <c r="P3144" i="1" a="1"/>
  <c r="P3144" i="1" s="1"/>
  <c r="Q3144" i="1" s="1"/>
  <c r="P3145" i="1" a="1"/>
  <c r="P3145" i="1" s="1"/>
  <c r="Q3145" i="1" s="1"/>
  <c r="P3146" i="1" a="1"/>
  <c r="P3146" i="1" s="1"/>
  <c r="Q3146" i="1" s="1"/>
  <c r="P3147" i="1" a="1"/>
  <c r="P3147" i="1" s="1"/>
  <c r="Q3147" i="1" s="1"/>
  <c r="P3148" i="1" a="1"/>
  <c r="P3148" i="1" s="1"/>
  <c r="Q3148" i="1" s="1"/>
  <c r="P3149" i="1" a="1"/>
  <c r="P3149" i="1" s="1"/>
  <c r="Q3149" i="1" s="1"/>
  <c r="P3150" i="1" a="1"/>
  <c r="P3150" i="1" s="1"/>
  <c r="Q3150" i="1" s="1"/>
  <c r="P3151" i="1" a="1"/>
  <c r="P3151" i="1" s="1"/>
  <c r="Q3151" i="1" s="1"/>
  <c r="P3152" i="1" a="1"/>
  <c r="P3152" i="1" s="1"/>
  <c r="Q3152" i="1" s="1"/>
  <c r="P3153" i="1" a="1"/>
  <c r="P3153" i="1" s="1"/>
  <c r="Q3153" i="1" s="1"/>
  <c r="P3154" i="1" a="1"/>
  <c r="P3154" i="1" s="1"/>
  <c r="Q3154" i="1" s="1"/>
  <c r="P3155" i="1" a="1"/>
  <c r="P3155" i="1" s="1"/>
  <c r="Q3155" i="1" s="1"/>
  <c r="P3156" i="1" a="1"/>
  <c r="P3156" i="1" s="1"/>
  <c r="Q3156" i="1" s="1"/>
  <c r="P3157" i="1" a="1"/>
  <c r="P3157" i="1" s="1"/>
  <c r="Q3157" i="1" s="1"/>
  <c r="P3158" i="1" a="1"/>
  <c r="P3158" i="1" s="1"/>
  <c r="Q3158" i="1" s="1"/>
  <c r="P3159" i="1" a="1"/>
  <c r="P3159" i="1" s="1"/>
  <c r="Q3159" i="1" s="1"/>
  <c r="P3160" i="1" a="1"/>
  <c r="P3160" i="1" s="1"/>
  <c r="Q3160" i="1" s="1"/>
  <c r="P3161" i="1" a="1"/>
  <c r="P3161" i="1" s="1"/>
  <c r="Q3161" i="1" s="1"/>
  <c r="P3162" i="1" a="1"/>
  <c r="P3162" i="1" s="1"/>
  <c r="Q3162" i="1" s="1"/>
  <c r="P3163" i="1" a="1"/>
  <c r="P3163" i="1" s="1"/>
  <c r="Q3163" i="1" s="1"/>
  <c r="P3164" i="1" a="1"/>
  <c r="P3164" i="1" s="1"/>
  <c r="Q3164" i="1" s="1"/>
  <c r="P3165" i="1" a="1"/>
  <c r="P3165" i="1" s="1"/>
  <c r="Q3165" i="1" s="1"/>
  <c r="P3166" i="1" a="1"/>
  <c r="P3166" i="1" s="1"/>
  <c r="Q3166" i="1" s="1"/>
  <c r="P3167" i="1" a="1"/>
  <c r="P3167" i="1" s="1"/>
  <c r="Q3167" i="1" s="1"/>
  <c r="P3168" i="1" a="1"/>
  <c r="P3168" i="1" s="1"/>
  <c r="Q3168" i="1" s="1"/>
  <c r="P3169" i="1" a="1"/>
  <c r="P3169" i="1" s="1"/>
  <c r="Q3169" i="1" s="1"/>
  <c r="P3170" i="1" a="1"/>
  <c r="P3170" i="1" s="1"/>
  <c r="Q3170" i="1" s="1"/>
  <c r="P3171" i="1" a="1"/>
  <c r="P3171" i="1" s="1"/>
  <c r="Q3171" i="1" s="1"/>
  <c r="P3172" i="1" a="1"/>
  <c r="P3172" i="1" s="1"/>
  <c r="Q3172" i="1" s="1"/>
  <c r="P3173" i="1" a="1"/>
  <c r="P3173" i="1" s="1"/>
  <c r="Q3173" i="1" s="1"/>
  <c r="P3174" i="1" a="1"/>
  <c r="P3174" i="1" s="1"/>
  <c r="Q3174" i="1" s="1"/>
  <c r="P3175" i="1" a="1"/>
  <c r="P3175" i="1" s="1"/>
  <c r="Q3175" i="1" s="1"/>
  <c r="P3176" i="1" a="1"/>
  <c r="P3176" i="1" s="1"/>
  <c r="Q3176" i="1" s="1"/>
  <c r="P3177" i="1" a="1"/>
  <c r="P3177" i="1" s="1"/>
  <c r="Q3177" i="1" s="1"/>
  <c r="P3178" i="1" a="1"/>
  <c r="P3178" i="1" s="1"/>
  <c r="Q3178" i="1" s="1"/>
  <c r="P3179" i="1" a="1"/>
  <c r="P3179" i="1" s="1"/>
  <c r="Q3179" i="1" s="1"/>
  <c r="P3180" i="1" a="1"/>
  <c r="P3180" i="1" s="1"/>
  <c r="Q3180" i="1" s="1"/>
  <c r="P3181" i="1" a="1"/>
  <c r="P3181" i="1" s="1"/>
  <c r="Q3181" i="1" s="1"/>
  <c r="P3182" i="1" a="1"/>
  <c r="P3182" i="1" s="1"/>
  <c r="Q3182" i="1" s="1"/>
  <c r="P3183" i="1" a="1"/>
  <c r="P3183" i="1" s="1"/>
  <c r="Q3183" i="1" s="1"/>
  <c r="P3184" i="1" a="1"/>
  <c r="P3184" i="1" s="1"/>
  <c r="Q3184" i="1" s="1"/>
  <c r="P3185" i="1" a="1"/>
  <c r="P3185" i="1" s="1"/>
  <c r="Q3185" i="1" s="1"/>
  <c r="P3186" i="1" a="1"/>
  <c r="P3186" i="1" s="1"/>
  <c r="Q3186" i="1" s="1"/>
  <c r="P3187" i="1" a="1"/>
  <c r="P3187" i="1" s="1"/>
  <c r="Q3187" i="1" s="1"/>
  <c r="P3188" i="1" a="1"/>
  <c r="P3188" i="1" s="1"/>
  <c r="Q3188" i="1" s="1"/>
  <c r="P3189" i="1" a="1"/>
  <c r="P3189" i="1" s="1"/>
  <c r="Q3189" i="1" s="1"/>
  <c r="P3190" i="1" a="1"/>
  <c r="P3190" i="1" s="1"/>
  <c r="Q3190" i="1" s="1"/>
  <c r="P3191" i="1" a="1"/>
  <c r="P3191" i="1" s="1"/>
  <c r="Q3191" i="1" s="1"/>
  <c r="P3192" i="1" a="1"/>
  <c r="P3192" i="1" s="1"/>
  <c r="Q3192" i="1" s="1"/>
  <c r="P3193" i="1" a="1"/>
  <c r="P3193" i="1" s="1"/>
  <c r="Q3193" i="1" s="1"/>
  <c r="P3194" i="1" a="1"/>
  <c r="P3194" i="1" s="1"/>
  <c r="Q3194" i="1" s="1"/>
  <c r="P3195" i="1" a="1"/>
  <c r="P3195" i="1" s="1"/>
  <c r="Q3195" i="1" s="1"/>
  <c r="P3196" i="1" a="1"/>
  <c r="P3196" i="1" s="1"/>
  <c r="Q3196" i="1" s="1"/>
  <c r="P3197" i="1" a="1"/>
  <c r="P3197" i="1" s="1"/>
  <c r="Q3197" i="1" s="1"/>
  <c r="P3198" i="1" a="1"/>
  <c r="P3198" i="1" s="1"/>
  <c r="Q3198" i="1" s="1"/>
  <c r="P3199" i="1" a="1"/>
  <c r="P3199" i="1" s="1"/>
  <c r="Q3199" i="1" s="1"/>
  <c r="P3200" i="1" a="1"/>
  <c r="P3200" i="1" s="1"/>
  <c r="Q3200" i="1" s="1"/>
  <c r="P3201" i="1" a="1"/>
  <c r="P3201" i="1" s="1"/>
  <c r="Q3201" i="1" s="1"/>
  <c r="P3202" i="1" a="1"/>
  <c r="P3202" i="1" s="1"/>
  <c r="Q3202" i="1" s="1"/>
  <c r="P3203" i="1" a="1"/>
  <c r="P3203" i="1" s="1"/>
  <c r="Q3203" i="1" s="1"/>
  <c r="P3204" i="1" a="1"/>
  <c r="P3204" i="1" s="1"/>
  <c r="Q3204" i="1" s="1"/>
  <c r="P3205" i="1" a="1"/>
  <c r="P3205" i="1" s="1"/>
  <c r="Q3205" i="1" s="1"/>
  <c r="P3206" i="1" a="1"/>
  <c r="P3206" i="1" s="1"/>
  <c r="Q3206" i="1" s="1"/>
  <c r="P3207" i="1" a="1"/>
  <c r="P3207" i="1" s="1"/>
  <c r="Q3207" i="1" s="1"/>
  <c r="P3208" i="1" a="1"/>
  <c r="P3208" i="1" s="1"/>
  <c r="Q3208" i="1" s="1"/>
  <c r="P3209" i="1" a="1"/>
  <c r="P3209" i="1" s="1"/>
  <c r="Q3209" i="1" s="1"/>
  <c r="P3210" i="1" a="1"/>
  <c r="P3210" i="1" s="1"/>
  <c r="Q3210" i="1" s="1"/>
  <c r="P3211" i="1" a="1"/>
  <c r="P3211" i="1" s="1"/>
  <c r="Q3211" i="1" s="1"/>
  <c r="P3212" i="1" a="1"/>
  <c r="P3212" i="1" s="1"/>
  <c r="Q3212" i="1" s="1"/>
  <c r="P3213" i="1" a="1"/>
  <c r="P3213" i="1" s="1"/>
  <c r="Q3213" i="1" s="1"/>
  <c r="P3214" i="1" a="1"/>
  <c r="P3214" i="1" s="1"/>
  <c r="Q3214" i="1" s="1"/>
  <c r="P3215" i="1" a="1"/>
  <c r="P3215" i="1" s="1"/>
  <c r="Q3215" i="1" s="1"/>
  <c r="P3216" i="1" a="1"/>
  <c r="P3216" i="1" s="1"/>
  <c r="Q3216" i="1" s="1"/>
  <c r="P3217" i="1" a="1"/>
  <c r="P3217" i="1" s="1"/>
  <c r="Q3217" i="1" s="1"/>
  <c r="P3218" i="1" a="1"/>
  <c r="P3218" i="1" s="1"/>
  <c r="Q3218" i="1" s="1"/>
  <c r="P3219" i="1" a="1"/>
  <c r="P3219" i="1" s="1"/>
  <c r="Q3219" i="1" s="1"/>
  <c r="P3220" i="1" a="1"/>
  <c r="P3220" i="1" s="1"/>
  <c r="Q3220" i="1" s="1"/>
  <c r="P3221" i="1" a="1"/>
  <c r="P3221" i="1" s="1"/>
  <c r="Q3221" i="1" s="1"/>
  <c r="P3222" i="1" a="1"/>
  <c r="P3222" i="1" s="1"/>
  <c r="Q3222" i="1" s="1"/>
  <c r="P3223" i="1" a="1"/>
  <c r="P3223" i="1" s="1"/>
  <c r="Q3223" i="1" s="1"/>
  <c r="P3224" i="1" a="1"/>
  <c r="P3224" i="1" s="1"/>
  <c r="Q3224" i="1" s="1"/>
  <c r="P3225" i="1" a="1"/>
  <c r="P3225" i="1" s="1"/>
  <c r="Q3225" i="1" s="1"/>
  <c r="P3226" i="1" a="1"/>
  <c r="P3226" i="1" s="1"/>
  <c r="Q3226" i="1" s="1"/>
  <c r="P3227" i="1" a="1"/>
  <c r="P3227" i="1" s="1"/>
  <c r="Q3227" i="1" s="1"/>
  <c r="P3228" i="1" a="1"/>
  <c r="P3228" i="1" s="1"/>
  <c r="Q3228" i="1" s="1"/>
  <c r="P3229" i="1" a="1"/>
  <c r="P3229" i="1" s="1"/>
  <c r="Q3229" i="1" s="1"/>
  <c r="P3230" i="1" a="1"/>
  <c r="P3230" i="1" s="1"/>
  <c r="Q3230" i="1" s="1"/>
  <c r="P3231" i="1" a="1"/>
  <c r="P3231" i="1" s="1"/>
  <c r="Q3231" i="1" s="1"/>
  <c r="P3232" i="1" a="1"/>
  <c r="P3232" i="1" s="1"/>
  <c r="Q3232" i="1" s="1"/>
  <c r="P3233" i="1" a="1"/>
  <c r="P3233" i="1" s="1"/>
  <c r="Q3233" i="1" s="1"/>
  <c r="P3234" i="1" a="1"/>
  <c r="P3234" i="1" s="1"/>
  <c r="Q3234" i="1" s="1"/>
  <c r="P3235" i="1" a="1"/>
  <c r="P3235" i="1" s="1"/>
  <c r="Q3235" i="1" s="1"/>
  <c r="P3236" i="1" a="1"/>
  <c r="P3236" i="1" s="1"/>
  <c r="Q3236" i="1" s="1"/>
  <c r="P3237" i="1" a="1"/>
  <c r="P3237" i="1" s="1"/>
  <c r="Q3237" i="1" s="1"/>
  <c r="P3238" i="1" a="1"/>
  <c r="P3238" i="1" s="1"/>
  <c r="Q3238" i="1" s="1"/>
  <c r="P3239" i="1" a="1"/>
  <c r="P3239" i="1" s="1"/>
  <c r="Q3239" i="1" s="1"/>
  <c r="P3240" i="1" a="1"/>
  <c r="P3240" i="1" s="1"/>
  <c r="Q3240" i="1" s="1"/>
  <c r="P3241" i="1" a="1"/>
  <c r="P3241" i="1" s="1"/>
  <c r="Q3241" i="1" s="1"/>
  <c r="P3242" i="1" a="1"/>
  <c r="P3242" i="1" s="1"/>
  <c r="Q3242" i="1" s="1"/>
  <c r="P3243" i="1" a="1"/>
  <c r="P3243" i="1" s="1"/>
  <c r="Q3243" i="1" s="1"/>
  <c r="P3244" i="1" a="1"/>
  <c r="P3244" i="1" s="1"/>
  <c r="Q3244" i="1" s="1"/>
  <c r="P3245" i="1" a="1"/>
  <c r="P3245" i="1" s="1"/>
  <c r="Q3245" i="1" s="1"/>
  <c r="P3246" i="1" a="1"/>
  <c r="P3246" i="1" s="1"/>
  <c r="Q3246" i="1" s="1"/>
  <c r="P3247" i="1" a="1"/>
  <c r="P3247" i="1" s="1"/>
  <c r="Q3247" i="1" s="1"/>
  <c r="P3248" i="1" a="1"/>
  <c r="P3248" i="1" s="1"/>
  <c r="Q3248" i="1" s="1"/>
  <c r="P3249" i="1" a="1"/>
  <c r="P3249" i="1" s="1"/>
  <c r="Q3249" i="1" s="1"/>
  <c r="P3250" i="1" a="1"/>
  <c r="P3250" i="1" s="1"/>
  <c r="Q3250" i="1" s="1"/>
  <c r="P3251" i="1" a="1"/>
  <c r="P3251" i="1" s="1"/>
  <c r="Q3251" i="1" s="1"/>
  <c r="P3252" i="1" a="1"/>
  <c r="P3252" i="1" s="1"/>
  <c r="Q3252" i="1" s="1"/>
  <c r="P3253" i="1" a="1"/>
  <c r="P3253" i="1" s="1"/>
  <c r="Q3253" i="1" s="1"/>
  <c r="P3254" i="1" a="1"/>
  <c r="P3254" i="1" s="1"/>
  <c r="Q3254" i="1" s="1"/>
  <c r="P3255" i="1" a="1"/>
  <c r="P3255" i="1" s="1"/>
  <c r="Q3255" i="1" s="1"/>
  <c r="P3256" i="1" a="1"/>
  <c r="P3256" i="1" s="1"/>
  <c r="Q3256" i="1" s="1"/>
  <c r="P3257" i="1" a="1"/>
  <c r="P3257" i="1" s="1"/>
  <c r="Q3257" i="1" s="1"/>
  <c r="P3258" i="1" a="1"/>
  <c r="P3258" i="1" s="1"/>
  <c r="Q3258" i="1" s="1"/>
  <c r="P3259" i="1" a="1"/>
  <c r="P3259" i="1" s="1"/>
  <c r="Q3259" i="1" s="1"/>
  <c r="P3260" i="1" a="1"/>
  <c r="P3260" i="1" s="1"/>
  <c r="Q3260" i="1" s="1"/>
  <c r="P3261" i="1" a="1"/>
  <c r="P3261" i="1" s="1"/>
  <c r="Q3261" i="1" s="1"/>
  <c r="P3262" i="1" a="1"/>
  <c r="P3262" i="1" s="1"/>
  <c r="Q3262" i="1" s="1"/>
  <c r="P3263" i="1" a="1"/>
  <c r="P3263" i="1" s="1"/>
  <c r="Q3263" i="1" s="1"/>
  <c r="P3264" i="1" a="1"/>
  <c r="P3264" i="1" s="1"/>
  <c r="Q3264" i="1" s="1"/>
  <c r="P3265" i="1" a="1"/>
  <c r="P3265" i="1" s="1"/>
  <c r="Q3265" i="1" s="1"/>
  <c r="P3266" i="1" a="1"/>
  <c r="P3266" i="1" s="1"/>
  <c r="Q3266" i="1" s="1"/>
  <c r="P3267" i="1" a="1"/>
  <c r="P3267" i="1" s="1"/>
  <c r="Q3267" i="1" s="1"/>
  <c r="P3268" i="1" a="1"/>
  <c r="P3268" i="1" s="1"/>
  <c r="Q3268" i="1" s="1"/>
  <c r="P3269" i="1" a="1"/>
  <c r="P3269" i="1" s="1"/>
  <c r="Q3269" i="1" s="1"/>
  <c r="P3270" i="1" a="1"/>
  <c r="P3270" i="1" s="1"/>
  <c r="Q3270" i="1" s="1"/>
  <c r="P3271" i="1" a="1"/>
  <c r="P3271" i="1" s="1"/>
  <c r="Q3271" i="1" s="1"/>
  <c r="P3272" i="1" a="1"/>
  <c r="P3272" i="1" s="1"/>
  <c r="Q3272" i="1" s="1"/>
  <c r="P3273" i="1" a="1"/>
  <c r="P3273" i="1" s="1"/>
  <c r="Q3273" i="1" s="1"/>
  <c r="P3274" i="1" a="1"/>
  <c r="P3274" i="1" s="1"/>
  <c r="Q3274" i="1" s="1"/>
  <c r="P3275" i="1" a="1"/>
  <c r="P3275" i="1" s="1"/>
  <c r="Q3275" i="1" s="1"/>
  <c r="P3276" i="1" a="1"/>
  <c r="P3276" i="1" s="1"/>
  <c r="Q3276" i="1" s="1"/>
  <c r="P3277" i="1" a="1"/>
  <c r="P3277" i="1" s="1"/>
  <c r="Q3277" i="1" s="1"/>
  <c r="P3278" i="1" a="1"/>
  <c r="P3278" i="1" s="1"/>
  <c r="Q3278" i="1" s="1"/>
  <c r="P3279" i="1" a="1"/>
  <c r="P3279" i="1" s="1"/>
  <c r="Q3279" i="1" s="1"/>
  <c r="P3280" i="1" a="1"/>
  <c r="P3280" i="1" s="1"/>
  <c r="Q3280" i="1" s="1"/>
  <c r="P3281" i="1" a="1"/>
  <c r="P3281" i="1" s="1"/>
  <c r="Q3281" i="1" s="1"/>
  <c r="P3282" i="1" a="1"/>
  <c r="P3282" i="1" s="1"/>
  <c r="Q3282" i="1" s="1"/>
  <c r="P3283" i="1" a="1"/>
  <c r="P3283" i="1" s="1"/>
  <c r="Q3283" i="1" s="1"/>
  <c r="P3284" i="1" a="1"/>
  <c r="P3284" i="1" s="1"/>
  <c r="Q3284" i="1" s="1"/>
  <c r="P3285" i="1" a="1"/>
  <c r="P3285" i="1" s="1"/>
  <c r="Q3285" i="1" s="1"/>
  <c r="P3286" i="1" a="1"/>
  <c r="P3286" i="1" s="1"/>
  <c r="Q3286" i="1" s="1"/>
  <c r="P3287" i="1" a="1"/>
  <c r="P3287" i="1" s="1"/>
  <c r="Q3287" i="1" s="1"/>
  <c r="P3288" i="1" a="1"/>
  <c r="P3288" i="1" s="1"/>
  <c r="Q3288" i="1" s="1"/>
  <c r="P3289" i="1" a="1"/>
  <c r="P3289" i="1" s="1"/>
  <c r="Q3289" i="1" s="1"/>
  <c r="P3290" i="1" a="1"/>
  <c r="P3290" i="1" s="1"/>
  <c r="Q3290" i="1" s="1"/>
  <c r="P3291" i="1" a="1"/>
  <c r="P3291" i="1" s="1"/>
  <c r="Q3291" i="1" s="1"/>
  <c r="P3292" i="1" a="1"/>
  <c r="P3292" i="1" s="1"/>
  <c r="Q3292" i="1" s="1"/>
  <c r="P3293" i="1" a="1"/>
  <c r="P3293" i="1" s="1"/>
  <c r="Q3293" i="1" s="1"/>
  <c r="P3294" i="1" a="1"/>
  <c r="P3294" i="1" s="1"/>
  <c r="Q3294" i="1" s="1"/>
  <c r="P3295" i="1" a="1"/>
  <c r="P3295" i="1" s="1"/>
  <c r="Q3295" i="1" s="1"/>
  <c r="P3296" i="1" a="1"/>
  <c r="P3296" i="1" s="1"/>
  <c r="Q3296" i="1" s="1"/>
  <c r="P3297" i="1" a="1"/>
  <c r="P3297" i="1" s="1"/>
  <c r="Q3297" i="1" s="1"/>
  <c r="P3298" i="1" a="1"/>
  <c r="P3298" i="1" s="1"/>
  <c r="Q3298" i="1" s="1"/>
  <c r="P3299" i="1" a="1"/>
  <c r="P3299" i="1" s="1"/>
  <c r="Q3299" i="1" s="1"/>
  <c r="P3300" i="1" a="1"/>
  <c r="P3300" i="1" s="1"/>
  <c r="Q3300" i="1" s="1"/>
  <c r="P3301" i="1" a="1"/>
  <c r="P3301" i="1" s="1"/>
  <c r="Q3301" i="1" s="1"/>
  <c r="P3302" i="1" a="1"/>
  <c r="P3302" i="1" s="1"/>
  <c r="Q3302" i="1" s="1"/>
  <c r="P3303" i="1" a="1"/>
  <c r="P3303" i="1" s="1"/>
  <c r="Q3303" i="1" s="1"/>
  <c r="P3304" i="1" a="1"/>
  <c r="P3304" i="1" s="1"/>
  <c r="Q3304" i="1" s="1"/>
  <c r="P3305" i="1" a="1"/>
  <c r="P3305" i="1" s="1"/>
  <c r="Q3305" i="1" s="1"/>
  <c r="P3306" i="1" a="1"/>
  <c r="P3306" i="1" s="1"/>
  <c r="Q3306" i="1" s="1"/>
  <c r="P3307" i="1" a="1"/>
  <c r="P3307" i="1" s="1"/>
  <c r="Q3307" i="1" s="1"/>
  <c r="P3308" i="1" a="1"/>
  <c r="P3308" i="1" s="1"/>
  <c r="Q3308" i="1" s="1"/>
  <c r="P3309" i="1" a="1"/>
  <c r="P3309" i="1" s="1"/>
  <c r="Q3309" i="1" s="1"/>
  <c r="P3310" i="1" a="1"/>
  <c r="P3310" i="1" s="1"/>
  <c r="Q3310" i="1" s="1"/>
  <c r="P3311" i="1" a="1"/>
  <c r="P3311" i="1" s="1"/>
  <c r="Q3311" i="1" s="1"/>
  <c r="P3312" i="1" a="1"/>
  <c r="P3312" i="1" s="1"/>
  <c r="Q3312" i="1" s="1"/>
  <c r="P3313" i="1" a="1"/>
  <c r="P3313" i="1" s="1"/>
  <c r="Q3313" i="1" s="1"/>
  <c r="P3314" i="1" a="1"/>
  <c r="P3314" i="1" s="1"/>
  <c r="Q3314" i="1" s="1"/>
  <c r="P3315" i="1" a="1"/>
  <c r="P3315" i="1" s="1"/>
  <c r="Q3315" i="1" s="1"/>
  <c r="P3316" i="1" a="1"/>
  <c r="P3316" i="1" s="1"/>
  <c r="Q3316" i="1" s="1"/>
  <c r="P3317" i="1" a="1"/>
  <c r="P3317" i="1" s="1"/>
  <c r="Q3317" i="1" s="1"/>
  <c r="P3318" i="1" a="1"/>
  <c r="P3318" i="1" s="1"/>
  <c r="Q3318" i="1" s="1"/>
  <c r="P3319" i="1" a="1"/>
  <c r="P3319" i="1" s="1"/>
  <c r="Q3319" i="1" s="1"/>
  <c r="P3320" i="1" a="1"/>
  <c r="P3320" i="1" s="1"/>
  <c r="Q3320" i="1" s="1"/>
  <c r="P3321" i="1" a="1"/>
  <c r="P3321" i="1" s="1"/>
  <c r="Q3321" i="1" s="1"/>
  <c r="P3322" i="1" a="1"/>
  <c r="P3322" i="1" s="1"/>
  <c r="Q3322" i="1" s="1"/>
  <c r="P3323" i="1" a="1"/>
  <c r="P3323" i="1" s="1"/>
  <c r="Q3323" i="1" s="1"/>
  <c r="P3324" i="1" a="1"/>
  <c r="P3324" i="1" s="1"/>
  <c r="Q3324" i="1" s="1"/>
  <c r="P3325" i="1" a="1"/>
  <c r="P3325" i="1" s="1"/>
  <c r="Q3325" i="1" s="1"/>
  <c r="P3326" i="1" a="1"/>
  <c r="P3326" i="1" s="1"/>
  <c r="Q3326" i="1" s="1"/>
  <c r="P3327" i="1" a="1"/>
  <c r="P3327" i="1" s="1"/>
  <c r="Q3327" i="1" s="1"/>
  <c r="P3328" i="1" a="1"/>
  <c r="P3328" i="1" s="1"/>
  <c r="Q3328" i="1" s="1"/>
  <c r="P3329" i="1" a="1"/>
  <c r="P3329" i="1" s="1"/>
  <c r="Q3329" i="1" s="1"/>
  <c r="P3330" i="1" a="1"/>
  <c r="P3330" i="1" s="1"/>
  <c r="Q3330" i="1" s="1"/>
  <c r="P3331" i="1" a="1"/>
  <c r="P3331" i="1" s="1"/>
  <c r="Q3331" i="1" s="1"/>
  <c r="P3332" i="1" a="1"/>
  <c r="P3332" i="1" s="1"/>
  <c r="Q3332" i="1" s="1"/>
  <c r="P3333" i="1" a="1"/>
  <c r="P3333" i="1" s="1"/>
  <c r="Q3333" i="1" s="1"/>
  <c r="P3334" i="1" a="1"/>
  <c r="P3334" i="1" s="1"/>
  <c r="Q3334" i="1" s="1"/>
  <c r="P3335" i="1" a="1"/>
  <c r="P3335" i="1" s="1"/>
  <c r="Q3335" i="1" s="1"/>
  <c r="P3336" i="1" a="1"/>
  <c r="P3336" i="1" s="1"/>
  <c r="Q3336" i="1" s="1"/>
  <c r="P3337" i="1" a="1"/>
  <c r="P3337" i="1" s="1"/>
  <c r="Q3337" i="1" s="1"/>
  <c r="P3338" i="1" a="1"/>
  <c r="P3338" i="1" s="1"/>
  <c r="Q3338" i="1" s="1"/>
  <c r="P3339" i="1" a="1"/>
  <c r="P3339" i="1" s="1"/>
  <c r="Q3339" i="1" s="1"/>
  <c r="P3340" i="1" a="1"/>
  <c r="P3340" i="1" s="1"/>
  <c r="Q3340" i="1" s="1"/>
  <c r="P3341" i="1" a="1"/>
  <c r="P3341" i="1" s="1"/>
  <c r="Q3341" i="1" s="1"/>
  <c r="P3342" i="1" a="1"/>
  <c r="P3342" i="1" s="1"/>
  <c r="Q3342" i="1" s="1"/>
  <c r="P3343" i="1" a="1"/>
  <c r="P3343" i="1" s="1"/>
  <c r="Q3343" i="1" s="1"/>
  <c r="P3344" i="1" a="1"/>
  <c r="P3344" i="1" s="1"/>
  <c r="Q3344" i="1" s="1"/>
  <c r="P3345" i="1" a="1"/>
  <c r="P3345" i="1" s="1"/>
  <c r="Q3345" i="1" s="1"/>
  <c r="P3346" i="1" a="1"/>
  <c r="P3346" i="1" s="1"/>
  <c r="Q3346" i="1" s="1"/>
  <c r="P3347" i="1" a="1"/>
  <c r="P3347" i="1" s="1"/>
  <c r="Q3347" i="1" s="1"/>
  <c r="P3348" i="1" a="1"/>
  <c r="P3348" i="1" s="1"/>
  <c r="Q3348" i="1" s="1"/>
  <c r="P3349" i="1" a="1"/>
  <c r="P3349" i="1" s="1"/>
  <c r="Q3349" i="1" s="1"/>
  <c r="P3350" i="1" a="1"/>
  <c r="P3350" i="1" s="1"/>
  <c r="Q3350" i="1" s="1"/>
  <c r="P3351" i="1" a="1"/>
  <c r="P3351" i="1" s="1"/>
  <c r="Q3351" i="1" s="1"/>
  <c r="P3352" i="1" a="1"/>
  <c r="P3352" i="1" s="1"/>
  <c r="Q3352" i="1" s="1"/>
  <c r="P3353" i="1" a="1"/>
  <c r="P3353" i="1" s="1"/>
  <c r="Q3353" i="1" s="1"/>
  <c r="P3354" i="1" a="1"/>
  <c r="P3354" i="1" s="1"/>
  <c r="Q3354" i="1" s="1"/>
  <c r="P3355" i="1" a="1"/>
  <c r="P3355" i="1" s="1"/>
  <c r="Q3355" i="1" s="1"/>
  <c r="P3356" i="1" a="1"/>
  <c r="P3356" i="1" s="1"/>
  <c r="Q3356" i="1" s="1"/>
  <c r="P3357" i="1" a="1"/>
  <c r="P3357" i="1" s="1"/>
  <c r="Q3357" i="1" s="1"/>
  <c r="P3358" i="1" a="1"/>
  <c r="P3358" i="1" s="1"/>
  <c r="Q3358" i="1" s="1"/>
  <c r="P3359" i="1" a="1"/>
  <c r="P3359" i="1" s="1"/>
  <c r="Q3359" i="1" s="1"/>
  <c r="P3360" i="1" a="1"/>
  <c r="P3360" i="1" s="1"/>
  <c r="Q3360" i="1" s="1"/>
  <c r="P3361" i="1" a="1"/>
  <c r="P3361" i="1" s="1"/>
  <c r="Q3361" i="1" s="1"/>
  <c r="P3362" i="1" a="1"/>
  <c r="P3362" i="1" s="1"/>
  <c r="Q3362" i="1" s="1"/>
  <c r="P3363" i="1" a="1"/>
  <c r="P3363" i="1" s="1"/>
  <c r="Q3363" i="1" s="1"/>
  <c r="P3364" i="1" a="1"/>
  <c r="P3364" i="1" s="1"/>
  <c r="Q3364" i="1" s="1"/>
  <c r="P3365" i="1" a="1"/>
  <c r="P3365" i="1" s="1"/>
  <c r="Q3365" i="1" s="1"/>
  <c r="P3366" i="1" a="1"/>
  <c r="P3366" i="1" s="1"/>
  <c r="Q3366" i="1" s="1"/>
  <c r="P3367" i="1" a="1"/>
  <c r="P3367" i="1" s="1"/>
  <c r="Q3367" i="1" s="1"/>
  <c r="P3368" i="1" a="1"/>
  <c r="P3368" i="1" s="1"/>
  <c r="Q3368" i="1" s="1"/>
  <c r="P3369" i="1" a="1"/>
  <c r="P3369" i="1" s="1"/>
  <c r="Q3369" i="1" s="1"/>
  <c r="P3370" i="1" a="1"/>
  <c r="P3370" i="1" s="1"/>
  <c r="Q3370" i="1" s="1"/>
  <c r="P3371" i="1" a="1"/>
  <c r="P3371" i="1" s="1"/>
  <c r="Q3371" i="1" s="1"/>
  <c r="P3372" i="1" a="1"/>
  <c r="P3372" i="1" s="1"/>
  <c r="Q3372" i="1" s="1"/>
  <c r="P3373" i="1" a="1"/>
  <c r="P3373" i="1" s="1"/>
  <c r="Q3373" i="1" s="1"/>
  <c r="P3374" i="1" a="1"/>
  <c r="P3374" i="1" s="1"/>
  <c r="Q3374" i="1" s="1"/>
  <c r="P3375" i="1" a="1"/>
  <c r="P3375" i="1" s="1"/>
  <c r="Q3375" i="1" s="1"/>
  <c r="P3376" i="1" a="1"/>
  <c r="P3376" i="1" s="1"/>
  <c r="Q3376" i="1" s="1"/>
  <c r="P3377" i="1" a="1"/>
  <c r="P3377" i="1" s="1"/>
  <c r="Q3377" i="1" s="1"/>
  <c r="P3378" i="1" a="1"/>
  <c r="P3378" i="1" s="1"/>
  <c r="Q3378" i="1" s="1"/>
  <c r="P3379" i="1" a="1"/>
  <c r="P3379" i="1" s="1"/>
  <c r="Q3379" i="1" s="1"/>
  <c r="P3380" i="1" a="1"/>
  <c r="P3380" i="1" s="1"/>
  <c r="Q3380" i="1" s="1"/>
  <c r="P3381" i="1" a="1"/>
  <c r="P3381" i="1" s="1"/>
  <c r="Q3381" i="1" s="1"/>
  <c r="P3382" i="1" a="1"/>
  <c r="P3382" i="1" s="1"/>
  <c r="Q3382" i="1" s="1"/>
  <c r="P3383" i="1" a="1"/>
  <c r="P3383" i="1" s="1"/>
  <c r="Q3383" i="1" s="1"/>
  <c r="P3384" i="1" a="1"/>
  <c r="P3384" i="1" s="1"/>
  <c r="Q3384" i="1" s="1"/>
  <c r="P3385" i="1" a="1"/>
  <c r="P3385" i="1" s="1"/>
  <c r="Q3385" i="1" s="1"/>
  <c r="P3386" i="1" a="1"/>
  <c r="P3386" i="1" s="1"/>
  <c r="Q3386" i="1" s="1"/>
  <c r="P3387" i="1" a="1"/>
  <c r="P3387" i="1" s="1"/>
  <c r="Q3387" i="1" s="1"/>
  <c r="P3388" i="1" a="1"/>
  <c r="P3388" i="1" s="1"/>
  <c r="Q3388" i="1" s="1"/>
  <c r="P3389" i="1" a="1"/>
  <c r="P3389" i="1" s="1"/>
  <c r="Q3389" i="1" s="1"/>
  <c r="P3390" i="1" a="1"/>
  <c r="P3390" i="1" s="1"/>
  <c r="Q3390" i="1" s="1"/>
  <c r="P3391" i="1" a="1"/>
  <c r="P3391" i="1" s="1"/>
  <c r="Q3391" i="1" s="1"/>
  <c r="P3392" i="1" a="1"/>
  <c r="P3392" i="1" s="1"/>
  <c r="Q3392" i="1" s="1"/>
  <c r="P3393" i="1" a="1"/>
  <c r="P3393" i="1" s="1"/>
  <c r="Q3393" i="1" s="1"/>
  <c r="P3394" i="1" a="1"/>
  <c r="P3394" i="1" s="1"/>
  <c r="Q3394" i="1" s="1"/>
  <c r="P3395" i="1" a="1"/>
  <c r="P3395" i="1" s="1"/>
  <c r="Q3395" i="1" s="1"/>
  <c r="P3396" i="1" a="1"/>
  <c r="P3396" i="1" s="1"/>
  <c r="Q3396" i="1" s="1"/>
  <c r="P3397" i="1" a="1"/>
  <c r="P3397" i="1" s="1"/>
  <c r="Q3397" i="1" s="1"/>
  <c r="P3398" i="1" a="1"/>
  <c r="P3398" i="1" s="1"/>
  <c r="Q3398" i="1" s="1"/>
  <c r="P3399" i="1" a="1"/>
  <c r="P3399" i="1" s="1"/>
  <c r="Q3399" i="1" s="1"/>
  <c r="P3400" i="1" a="1"/>
  <c r="P3400" i="1" s="1"/>
  <c r="Q3400" i="1" s="1"/>
  <c r="P3401" i="1" a="1"/>
  <c r="P3401" i="1" s="1"/>
  <c r="Q3401" i="1" s="1"/>
  <c r="P3402" i="1" a="1"/>
  <c r="P3402" i="1" s="1"/>
  <c r="Q3402" i="1" s="1"/>
  <c r="P3403" i="1" a="1"/>
  <c r="P3403" i="1" s="1"/>
  <c r="Q3403" i="1" s="1"/>
  <c r="P3404" i="1" a="1"/>
  <c r="P3404" i="1" s="1"/>
  <c r="Q3404" i="1" s="1"/>
  <c r="P3405" i="1" a="1"/>
  <c r="P3405" i="1" s="1"/>
  <c r="Q3405" i="1" s="1"/>
  <c r="P3406" i="1" a="1"/>
  <c r="P3406" i="1" s="1"/>
  <c r="Q3406" i="1" s="1"/>
  <c r="P3407" i="1" a="1"/>
  <c r="P3407" i="1" s="1"/>
  <c r="Q3407" i="1" s="1"/>
  <c r="P3408" i="1" a="1"/>
  <c r="P3408" i="1" s="1"/>
  <c r="Q3408" i="1" s="1"/>
  <c r="P3409" i="1" a="1"/>
  <c r="P3409" i="1" s="1"/>
  <c r="Q3409" i="1" s="1"/>
  <c r="P3410" i="1" a="1"/>
  <c r="P3410" i="1" s="1"/>
  <c r="Q3410" i="1" s="1"/>
  <c r="P3411" i="1" a="1"/>
  <c r="P3411" i="1" s="1"/>
  <c r="Q3411" i="1" s="1"/>
  <c r="P3412" i="1" a="1"/>
  <c r="P3412" i="1" s="1"/>
  <c r="Q3412" i="1" s="1"/>
  <c r="P3413" i="1" a="1"/>
  <c r="P3413" i="1" s="1"/>
  <c r="Q3413" i="1" s="1"/>
  <c r="P3414" i="1" a="1"/>
  <c r="P3414" i="1" s="1"/>
  <c r="Q3414" i="1" s="1"/>
  <c r="P3415" i="1" a="1"/>
  <c r="P3415" i="1" s="1"/>
  <c r="Q3415" i="1" s="1"/>
  <c r="P3416" i="1" a="1"/>
  <c r="P3416" i="1" s="1"/>
  <c r="Q3416" i="1" s="1"/>
  <c r="P3417" i="1" a="1"/>
  <c r="P3417" i="1" s="1"/>
  <c r="Q3417" i="1" s="1"/>
  <c r="P3418" i="1" a="1"/>
  <c r="P3418" i="1" s="1"/>
  <c r="Q3418" i="1" s="1"/>
  <c r="P3419" i="1" a="1"/>
  <c r="P3419" i="1" s="1"/>
  <c r="Q3419" i="1" s="1"/>
  <c r="P3420" i="1" a="1"/>
  <c r="P3420" i="1" s="1"/>
  <c r="Q3420" i="1" s="1"/>
  <c r="P3421" i="1" a="1"/>
  <c r="P3421" i="1" s="1"/>
  <c r="Q3421" i="1" s="1"/>
  <c r="P3422" i="1" a="1"/>
  <c r="P3422" i="1" s="1"/>
  <c r="Q3422" i="1" s="1"/>
  <c r="P3423" i="1" a="1"/>
  <c r="P3423" i="1" s="1"/>
  <c r="Q3423" i="1" s="1"/>
  <c r="P3424" i="1" a="1"/>
  <c r="P3424" i="1" s="1"/>
  <c r="Q3424" i="1" s="1"/>
  <c r="P3425" i="1" a="1"/>
  <c r="P3425" i="1" s="1"/>
  <c r="Q3425" i="1" s="1"/>
  <c r="P3426" i="1" a="1"/>
  <c r="P3426" i="1" s="1"/>
  <c r="Q3426" i="1" s="1"/>
  <c r="P3427" i="1" a="1"/>
  <c r="P3427" i="1" s="1"/>
  <c r="Q3427" i="1" s="1"/>
  <c r="P3428" i="1" a="1"/>
  <c r="P3428" i="1" s="1"/>
  <c r="Q3428" i="1" s="1"/>
  <c r="P3429" i="1" a="1"/>
  <c r="P3429" i="1" s="1"/>
  <c r="Q3429" i="1" s="1"/>
  <c r="P3430" i="1" a="1"/>
  <c r="P3430" i="1" s="1"/>
  <c r="Q3430" i="1" s="1"/>
  <c r="P3431" i="1" a="1"/>
  <c r="P3431" i="1" s="1"/>
  <c r="Q3431" i="1" s="1"/>
  <c r="P3432" i="1" a="1"/>
  <c r="P3432" i="1" s="1"/>
  <c r="Q3432" i="1" s="1"/>
  <c r="P3433" i="1" a="1"/>
  <c r="P3433" i="1" s="1"/>
  <c r="Q3433" i="1" s="1"/>
  <c r="P3434" i="1" a="1"/>
  <c r="P3434" i="1" s="1"/>
  <c r="Q3434" i="1" s="1"/>
  <c r="P3435" i="1" a="1"/>
  <c r="P3435" i="1" s="1"/>
  <c r="Q3435" i="1" s="1"/>
  <c r="P3436" i="1" a="1"/>
  <c r="P3436" i="1" s="1"/>
  <c r="Q3436" i="1" s="1"/>
  <c r="P3437" i="1" a="1"/>
  <c r="P3437" i="1" s="1"/>
  <c r="Q3437" i="1" s="1"/>
  <c r="P3438" i="1" a="1"/>
  <c r="P3438" i="1" s="1"/>
  <c r="Q3438" i="1" s="1"/>
  <c r="P3439" i="1" a="1"/>
  <c r="P3439" i="1" s="1"/>
  <c r="Q3439" i="1" s="1"/>
  <c r="P3440" i="1" a="1"/>
  <c r="P3440" i="1" s="1"/>
  <c r="Q3440" i="1" s="1"/>
  <c r="P3441" i="1" a="1"/>
  <c r="P3441" i="1" s="1"/>
  <c r="Q3441" i="1" s="1"/>
  <c r="P3442" i="1" a="1"/>
  <c r="P3442" i="1" s="1"/>
  <c r="Q3442" i="1" s="1"/>
  <c r="P3443" i="1" a="1"/>
  <c r="P3443" i="1" s="1"/>
  <c r="Q3443" i="1" s="1"/>
  <c r="P3444" i="1" a="1"/>
  <c r="P3444" i="1" s="1"/>
  <c r="Q3444" i="1" s="1"/>
  <c r="P3445" i="1" a="1"/>
  <c r="P3445" i="1" s="1"/>
  <c r="Q3445" i="1" s="1"/>
  <c r="P3446" i="1" a="1"/>
  <c r="P3446" i="1" s="1"/>
  <c r="Q3446" i="1" s="1"/>
  <c r="P3447" i="1" a="1"/>
  <c r="P3447" i="1" s="1"/>
  <c r="Q3447" i="1" s="1"/>
  <c r="P3448" i="1" a="1"/>
  <c r="P3448" i="1" s="1"/>
  <c r="Q3448" i="1" s="1"/>
  <c r="P3449" i="1" a="1"/>
  <c r="P3449" i="1" s="1"/>
  <c r="Q3449" i="1" s="1"/>
  <c r="P3450" i="1" a="1"/>
  <c r="P3450" i="1" s="1"/>
  <c r="Q3450" i="1" s="1"/>
  <c r="P3451" i="1" a="1"/>
  <c r="P3451" i="1" s="1"/>
  <c r="Q3451" i="1" s="1"/>
  <c r="P3452" i="1" a="1"/>
  <c r="P3452" i="1" s="1"/>
  <c r="Q3452" i="1" s="1"/>
  <c r="P3453" i="1" a="1"/>
  <c r="P3453" i="1" s="1"/>
  <c r="Q3453" i="1" s="1"/>
  <c r="P3454" i="1" a="1"/>
  <c r="P3454" i="1" s="1"/>
  <c r="Q3454" i="1" s="1"/>
  <c r="P3455" i="1" a="1"/>
  <c r="P3455" i="1" s="1"/>
  <c r="Q3455" i="1" s="1"/>
  <c r="P3456" i="1" a="1"/>
  <c r="P3456" i="1" s="1"/>
  <c r="Q3456" i="1" s="1"/>
  <c r="P3457" i="1" a="1"/>
  <c r="P3457" i="1" s="1"/>
  <c r="Q3457" i="1" s="1"/>
  <c r="P3458" i="1" a="1"/>
  <c r="P3458" i="1" s="1"/>
  <c r="Q3458" i="1" s="1"/>
  <c r="P3459" i="1" a="1"/>
  <c r="P3459" i="1" s="1"/>
  <c r="Q3459" i="1" s="1"/>
  <c r="P3460" i="1" a="1"/>
  <c r="P3460" i="1" s="1"/>
  <c r="Q3460" i="1" s="1"/>
  <c r="P3461" i="1" a="1"/>
  <c r="P3461" i="1" s="1"/>
  <c r="Q3461" i="1" s="1"/>
  <c r="P3462" i="1" a="1"/>
  <c r="P3462" i="1" s="1"/>
  <c r="Q3462" i="1" s="1"/>
  <c r="P3463" i="1" a="1"/>
  <c r="P3463" i="1" s="1"/>
  <c r="Q3463" i="1" s="1"/>
  <c r="P3464" i="1" a="1"/>
  <c r="P3464" i="1" s="1"/>
  <c r="Q3464" i="1" s="1"/>
  <c r="P3465" i="1" a="1"/>
  <c r="P3465" i="1" s="1"/>
  <c r="Q3465" i="1" s="1"/>
  <c r="P3466" i="1" a="1"/>
  <c r="P3466" i="1" s="1"/>
  <c r="Q3466" i="1" s="1"/>
  <c r="P3467" i="1" a="1"/>
  <c r="P3467" i="1" s="1"/>
  <c r="Q3467" i="1" s="1"/>
  <c r="P3468" i="1" a="1"/>
  <c r="P3468" i="1" s="1"/>
  <c r="Q3468" i="1" s="1"/>
  <c r="P3469" i="1" a="1"/>
  <c r="P3469" i="1" s="1"/>
  <c r="Q3469" i="1" s="1"/>
  <c r="P3470" i="1" a="1"/>
  <c r="P3470" i="1" s="1"/>
  <c r="Q3470" i="1" s="1"/>
  <c r="P3471" i="1" a="1"/>
  <c r="P3471" i="1" s="1"/>
  <c r="Q3471" i="1" s="1"/>
  <c r="P3472" i="1" a="1"/>
  <c r="P3472" i="1" s="1"/>
  <c r="Q3472" i="1" s="1"/>
  <c r="P3473" i="1" a="1"/>
  <c r="P3473" i="1" s="1"/>
  <c r="Q3473" i="1" s="1"/>
  <c r="P3474" i="1" a="1"/>
  <c r="P3474" i="1" s="1"/>
  <c r="Q3474" i="1" s="1"/>
  <c r="P3475" i="1" a="1"/>
  <c r="P3475" i="1" s="1"/>
  <c r="Q3475" i="1" s="1"/>
  <c r="P3476" i="1" a="1"/>
  <c r="P3476" i="1" s="1"/>
  <c r="Q3476" i="1" s="1"/>
  <c r="P3477" i="1" a="1"/>
  <c r="P3477" i="1" s="1"/>
  <c r="Q3477" i="1" s="1"/>
  <c r="P3478" i="1" a="1"/>
  <c r="P3478" i="1" s="1"/>
  <c r="Q3478" i="1" s="1"/>
  <c r="P3479" i="1" a="1"/>
  <c r="P3479" i="1" s="1"/>
  <c r="Q3479" i="1" s="1"/>
  <c r="P3480" i="1" a="1"/>
  <c r="P3480" i="1" s="1"/>
  <c r="Q3480" i="1" s="1"/>
  <c r="P3481" i="1" a="1"/>
  <c r="P3481" i="1" s="1"/>
  <c r="Q3481" i="1" s="1"/>
  <c r="P3482" i="1" a="1"/>
  <c r="P3482" i="1" s="1"/>
  <c r="Q3482" i="1" s="1"/>
  <c r="P3483" i="1" a="1"/>
  <c r="P3483" i="1" s="1"/>
  <c r="Q3483" i="1" s="1"/>
  <c r="P3484" i="1" a="1"/>
  <c r="P3484" i="1" s="1"/>
  <c r="Q3484" i="1" s="1"/>
  <c r="P3485" i="1" a="1"/>
  <c r="P3485" i="1" s="1"/>
  <c r="Q3485" i="1" s="1"/>
  <c r="P3486" i="1" a="1"/>
  <c r="P3486" i="1" s="1"/>
  <c r="Q3486" i="1" s="1"/>
  <c r="P3487" i="1" a="1"/>
  <c r="P3487" i="1" s="1"/>
  <c r="Q3487" i="1" s="1"/>
  <c r="P3488" i="1" a="1"/>
  <c r="P3488" i="1" s="1"/>
  <c r="Q3488" i="1" s="1"/>
  <c r="P3489" i="1" a="1"/>
  <c r="P3489" i="1" s="1"/>
  <c r="Q3489" i="1" s="1"/>
  <c r="P3490" i="1" a="1"/>
  <c r="P3490" i="1" s="1"/>
  <c r="Q3490" i="1" s="1"/>
  <c r="P3491" i="1" a="1"/>
  <c r="P3491" i="1" s="1"/>
  <c r="Q3491" i="1" s="1"/>
  <c r="P3492" i="1" a="1"/>
  <c r="P3492" i="1" s="1"/>
  <c r="Q3492" i="1" s="1"/>
  <c r="P3493" i="1" a="1"/>
  <c r="P3493" i="1" s="1"/>
  <c r="Q3493" i="1" s="1"/>
  <c r="P3494" i="1" a="1"/>
  <c r="P3494" i="1" s="1"/>
  <c r="Q3494" i="1" s="1"/>
  <c r="P3495" i="1" a="1"/>
  <c r="P3495" i="1" s="1"/>
  <c r="Q3495" i="1" s="1"/>
  <c r="P3496" i="1" a="1"/>
  <c r="P3496" i="1" s="1"/>
  <c r="Q3496" i="1" s="1"/>
  <c r="P3497" i="1" a="1"/>
  <c r="P3497" i="1" s="1"/>
  <c r="Q3497" i="1" s="1"/>
  <c r="P3498" i="1" a="1"/>
  <c r="P3498" i="1" s="1"/>
  <c r="Q3498" i="1" s="1"/>
  <c r="P3499" i="1" a="1"/>
  <c r="P3499" i="1" s="1"/>
  <c r="Q3499" i="1" s="1"/>
  <c r="P3500" i="1" a="1"/>
  <c r="P3500" i="1" s="1"/>
  <c r="Q3500" i="1" s="1"/>
  <c r="P3501" i="1" a="1"/>
  <c r="P3501" i="1" s="1"/>
  <c r="Q3501" i="1" s="1"/>
  <c r="P3502" i="1" a="1"/>
  <c r="P3502" i="1" s="1"/>
  <c r="Q3502" i="1" s="1"/>
  <c r="P3503" i="1" a="1"/>
  <c r="P3503" i="1" s="1"/>
  <c r="Q3503" i="1" s="1"/>
  <c r="P3504" i="1" a="1"/>
  <c r="P3504" i="1" s="1"/>
  <c r="Q3504" i="1" s="1"/>
  <c r="P3505" i="1" a="1"/>
  <c r="P3505" i="1" s="1"/>
  <c r="Q3505" i="1" s="1"/>
  <c r="P3506" i="1" a="1"/>
  <c r="P3506" i="1" s="1"/>
  <c r="Q3506" i="1" s="1"/>
  <c r="P3507" i="1" a="1"/>
  <c r="P3507" i="1" s="1"/>
  <c r="Q3507" i="1" s="1"/>
  <c r="P3508" i="1" a="1"/>
  <c r="P3508" i="1" s="1"/>
  <c r="Q3508" i="1" s="1"/>
  <c r="P3509" i="1" a="1"/>
  <c r="P3509" i="1" s="1"/>
  <c r="Q3509" i="1" s="1"/>
  <c r="P3510" i="1" a="1"/>
  <c r="P3510" i="1" s="1"/>
  <c r="Q3510" i="1" s="1"/>
  <c r="P3511" i="1" a="1"/>
  <c r="P3511" i="1" s="1"/>
  <c r="Q3511" i="1" s="1"/>
  <c r="P3512" i="1" a="1"/>
  <c r="P3512" i="1" s="1"/>
  <c r="Q3512" i="1" s="1"/>
  <c r="P3513" i="1" a="1"/>
  <c r="P3513" i="1" s="1"/>
  <c r="Q3513" i="1" s="1"/>
  <c r="P3514" i="1" a="1"/>
  <c r="P3514" i="1" s="1"/>
  <c r="Q3514" i="1" s="1"/>
  <c r="P3515" i="1" a="1"/>
  <c r="P3515" i="1" s="1"/>
  <c r="Q3515" i="1" s="1"/>
  <c r="P3516" i="1" a="1"/>
  <c r="P3516" i="1" s="1"/>
  <c r="Q3516" i="1" s="1"/>
  <c r="P3517" i="1" a="1"/>
  <c r="P3517" i="1" s="1"/>
  <c r="Q3517" i="1" s="1"/>
  <c r="P3518" i="1" a="1"/>
  <c r="P3518" i="1" s="1"/>
  <c r="Q3518" i="1" s="1"/>
  <c r="P3519" i="1" a="1"/>
  <c r="P3519" i="1" s="1"/>
  <c r="Q3519" i="1" s="1"/>
  <c r="P3520" i="1" a="1"/>
  <c r="P3520" i="1" s="1"/>
  <c r="Q3520" i="1" s="1"/>
  <c r="P3521" i="1" a="1"/>
  <c r="P3521" i="1" s="1"/>
  <c r="Q3521" i="1" s="1"/>
  <c r="P3522" i="1" a="1"/>
  <c r="P3522" i="1" s="1"/>
  <c r="Q3522" i="1" s="1"/>
  <c r="P3523" i="1" a="1"/>
  <c r="P3523" i="1" s="1"/>
  <c r="Q3523" i="1" s="1"/>
  <c r="P3524" i="1" a="1"/>
  <c r="P3524" i="1" s="1"/>
  <c r="Q3524" i="1" s="1"/>
  <c r="P3525" i="1" a="1"/>
  <c r="P3525" i="1" s="1"/>
  <c r="Q3525" i="1" s="1"/>
  <c r="P3526" i="1" a="1"/>
  <c r="P3526" i="1" s="1"/>
  <c r="Q3526" i="1" s="1"/>
  <c r="P3527" i="1" a="1"/>
  <c r="P3527" i="1" s="1"/>
  <c r="Q3527" i="1" s="1"/>
  <c r="P3528" i="1" a="1"/>
  <c r="P3528" i="1" s="1"/>
  <c r="Q3528" i="1" s="1"/>
  <c r="P3529" i="1" a="1"/>
  <c r="P3529" i="1" s="1"/>
  <c r="Q3529" i="1" s="1"/>
  <c r="P3530" i="1" a="1"/>
  <c r="P3530" i="1" s="1"/>
  <c r="Q3530" i="1" s="1"/>
  <c r="P3531" i="1" a="1"/>
  <c r="P3531" i="1" s="1"/>
  <c r="Q3531" i="1" s="1"/>
  <c r="P3532" i="1" a="1"/>
  <c r="P3532" i="1" s="1"/>
  <c r="Q3532" i="1" s="1"/>
  <c r="P3533" i="1" a="1"/>
  <c r="P3533" i="1" s="1"/>
  <c r="Q3533" i="1" s="1"/>
  <c r="P3534" i="1" a="1"/>
  <c r="P3534" i="1" s="1"/>
  <c r="Q3534" i="1" s="1"/>
  <c r="P3535" i="1" a="1"/>
  <c r="P3535" i="1" s="1"/>
  <c r="Q3535" i="1" s="1"/>
  <c r="P3536" i="1" a="1"/>
  <c r="P3536" i="1" s="1"/>
  <c r="Q3536" i="1" s="1"/>
  <c r="P3537" i="1" a="1"/>
  <c r="P3537" i="1" s="1"/>
  <c r="Q3537" i="1" s="1"/>
  <c r="P3538" i="1" a="1"/>
  <c r="P3538" i="1" s="1"/>
  <c r="Q3538" i="1" s="1"/>
  <c r="P3539" i="1" a="1"/>
  <c r="P3539" i="1" s="1"/>
  <c r="Q3539" i="1" s="1"/>
  <c r="P3540" i="1" a="1"/>
  <c r="P3540" i="1" s="1"/>
  <c r="Q3540" i="1" s="1"/>
  <c r="P3541" i="1" a="1"/>
  <c r="P3541" i="1" s="1"/>
  <c r="Q3541" i="1" s="1"/>
  <c r="P3542" i="1" a="1"/>
  <c r="P3542" i="1" s="1"/>
  <c r="Q3542" i="1" s="1"/>
  <c r="P3543" i="1" a="1"/>
  <c r="P3543" i="1" s="1"/>
  <c r="Q3543" i="1" s="1"/>
  <c r="P3544" i="1" a="1"/>
  <c r="P3544" i="1" s="1"/>
  <c r="Q3544" i="1" s="1"/>
  <c r="P3545" i="1" a="1"/>
  <c r="P3545" i="1" s="1"/>
  <c r="Q3545" i="1" s="1"/>
  <c r="P3546" i="1" a="1"/>
  <c r="P3546" i="1" s="1"/>
  <c r="Q3546" i="1" s="1"/>
  <c r="P3547" i="1" a="1"/>
  <c r="P3547" i="1" s="1"/>
  <c r="Q3547" i="1" s="1"/>
  <c r="P3548" i="1" a="1"/>
  <c r="P3548" i="1" s="1"/>
  <c r="Q3548" i="1" s="1"/>
  <c r="P3549" i="1" a="1"/>
  <c r="P3549" i="1" s="1"/>
  <c r="Q3549" i="1" s="1"/>
  <c r="P3550" i="1" a="1"/>
  <c r="P3550" i="1" s="1"/>
  <c r="Q3550" i="1" s="1"/>
  <c r="P3551" i="1" a="1"/>
  <c r="P3551" i="1" s="1"/>
  <c r="Q3551" i="1" s="1"/>
  <c r="P3552" i="1" a="1"/>
  <c r="P3552" i="1" s="1"/>
  <c r="Q3552" i="1" s="1"/>
  <c r="P3553" i="1" a="1"/>
  <c r="P3553" i="1" s="1"/>
  <c r="Q3553" i="1" s="1"/>
  <c r="P3554" i="1" a="1"/>
  <c r="P3554" i="1" s="1"/>
  <c r="Q3554" i="1" s="1"/>
  <c r="P3555" i="1" a="1"/>
  <c r="P3555" i="1" s="1"/>
  <c r="Q3555" i="1" s="1"/>
  <c r="P3556" i="1" a="1"/>
  <c r="P3556" i="1" s="1"/>
  <c r="Q3556" i="1" s="1"/>
  <c r="P3557" i="1" a="1"/>
  <c r="P3557" i="1" s="1"/>
  <c r="Q3557" i="1" s="1"/>
  <c r="P3558" i="1" a="1"/>
  <c r="P3558" i="1" s="1"/>
  <c r="Q3558" i="1" s="1"/>
  <c r="P3559" i="1" a="1"/>
  <c r="P3559" i="1" s="1"/>
  <c r="Q3559" i="1" s="1"/>
  <c r="P3560" i="1" a="1"/>
  <c r="P3560" i="1" s="1"/>
  <c r="Q3560" i="1" s="1"/>
  <c r="P3561" i="1" a="1"/>
  <c r="P3561" i="1" s="1"/>
  <c r="Q3561" i="1" s="1"/>
  <c r="P3562" i="1" a="1"/>
  <c r="P3562" i="1" s="1"/>
  <c r="Q3562" i="1" s="1"/>
  <c r="P3563" i="1" a="1"/>
  <c r="P3563" i="1" s="1"/>
  <c r="Q3563" i="1" s="1"/>
  <c r="P3564" i="1" a="1"/>
  <c r="P3564" i="1" s="1"/>
  <c r="Q3564" i="1" s="1"/>
  <c r="P3565" i="1" a="1"/>
  <c r="P3565" i="1" s="1"/>
  <c r="Q3565" i="1" s="1"/>
  <c r="P3566" i="1" a="1"/>
  <c r="P3566" i="1" s="1"/>
  <c r="Q3566" i="1" s="1"/>
  <c r="P3567" i="1" a="1"/>
  <c r="P3567" i="1" s="1"/>
  <c r="Q3567" i="1" s="1"/>
  <c r="P3568" i="1" a="1"/>
  <c r="P3568" i="1" s="1"/>
  <c r="Q3568" i="1" s="1"/>
  <c r="P3569" i="1" a="1"/>
  <c r="P3569" i="1" s="1"/>
  <c r="Q3569" i="1" s="1"/>
  <c r="P3570" i="1" a="1"/>
  <c r="P3570" i="1" s="1"/>
  <c r="Q3570" i="1" s="1"/>
  <c r="P3571" i="1" a="1"/>
  <c r="P3571" i="1" s="1"/>
  <c r="Q3571" i="1" s="1"/>
  <c r="P3572" i="1" a="1"/>
  <c r="P3572" i="1" s="1"/>
  <c r="Q3572" i="1" s="1"/>
  <c r="P3573" i="1" a="1"/>
  <c r="P3573" i="1" s="1"/>
  <c r="Q3573" i="1" s="1"/>
  <c r="P3574" i="1" a="1"/>
  <c r="P3574" i="1" s="1"/>
  <c r="Q3574" i="1" s="1"/>
  <c r="P3575" i="1" a="1"/>
  <c r="P3575" i="1" s="1"/>
  <c r="Q3575" i="1" s="1"/>
  <c r="P3576" i="1" a="1"/>
  <c r="P3576" i="1" s="1"/>
  <c r="Q3576" i="1" s="1"/>
  <c r="P3577" i="1" a="1"/>
  <c r="P3577" i="1" s="1"/>
  <c r="Q3577" i="1" s="1"/>
  <c r="P3578" i="1" a="1"/>
  <c r="P3578" i="1" s="1"/>
  <c r="Q3578" i="1" s="1"/>
  <c r="P3579" i="1" a="1"/>
  <c r="P3579" i="1" s="1"/>
  <c r="Q3579" i="1" s="1"/>
  <c r="P3580" i="1" a="1"/>
  <c r="P3580" i="1" s="1"/>
  <c r="Q3580" i="1" s="1"/>
  <c r="P3581" i="1" a="1"/>
  <c r="P3581" i="1" s="1"/>
  <c r="Q3581" i="1" s="1"/>
  <c r="P3582" i="1" a="1"/>
  <c r="P3582" i="1" s="1"/>
  <c r="Q3582" i="1" s="1"/>
  <c r="P3583" i="1" a="1"/>
  <c r="P3583" i="1" s="1"/>
  <c r="Q3583" i="1" s="1"/>
  <c r="P3584" i="1" a="1"/>
  <c r="P3584" i="1" s="1"/>
  <c r="Q3584" i="1" s="1"/>
  <c r="P3585" i="1" a="1"/>
  <c r="P3585" i="1" s="1"/>
  <c r="Q3585" i="1" s="1"/>
  <c r="P3586" i="1" a="1"/>
  <c r="P3586" i="1" s="1"/>
  <c r="Q3586" i="1" s="1"/>
  <c r="P3587" i="1" a="1"/>
  <c r="P3587" i="1" s="1"/>
  <c r="Q3587" i="1" s="1"/>
  <c r="P3588" i="1" a="1"/>
  <c r="P3588" i="1" s="1"/>
  <c r="Q3588" i="1" s="1"/>
  <c r="P3589" i="1" a="1"/>
  <c r="P3589" i="1" s="1"/>
  <c r="Q3589" i="1" s="1"/>
  <c r="P3590" i="1" a="1"/>
  <c r="P3590" i="1" s="1"/>
  <c r="Q3590" i="1" s="1"/>
  <c r="P3591" i="1" a="1"/>
  <c r="P3591" i="1" s="1"/>
  <c r="Q3591" i="1" s="1"/>
  <c r="P3592" i="1" a="1"/>
  <c r="P3592" i="1" s="1"/>
  <c r="Q3592" i="1" s="1"/>
  <c r="P3593" i="1" a="1"/>
  <c r="P3593" i="1" s="1"/>
  <c r="Q3593" i="1" s="1"/>
  <c r="P3594" i="1" a="1"/>
  <c r="P3594" i="1" s="1"/>
  <c r="Q3594" i="1" s="1"/>
  <c r="P3595" i="1" a="1"/>
  <c r="P3595" i="1" s="1"/>
  <c r="Q3595" i="1" s="1"/>
  <c r="P3596" i="1" a="1"/>
  <c r="P3596" i="1" s="1"/>
  <c r="Q3596" i="1" s="1"/>
  <c r="P3597" i="1" a="1"/>
  <c r="P3597" i="1" s="1"/>
  <c r="Q3597" i="1" s="1"/>
  <c r="P3598" i="1" a="1"/>
  <c r="P3598" i="1" s="1"/>
  <c r="Q3598" i="1" s="1"/>
  <c r="P3599" i="1" a="1"/>
  <c r="P3599" i="1" s="1"/>
  <c r="Q3599" i="1" s="1"/>
  <c r="P3600" i="1" a="1"/>
  <c r="P3600" i="1" s="1"/>
  <c r="Q3600" i="1" s="1"/>
  <c r="P3601" i="1" a="1"/>
  <c r="P3601" i="1" s="1"/>
  <c r="Q3601" i="1" s="1"/>
  <c r="P3602" i="1" a="1"/>
  <c r="P3602" i="1" s="1"/>
  <c r="Q3602" i="1" s="1"/>
  <c r="P3603" i="1" a="1"/>
  <c r="P3603" i="1" s="1"/>
  <c r="Q3603" i="1" s="1"/>
  <c r="P3604" i="1" a="1"/>
  <c r="P3604" i="1" s="1"/>
  <c r="Q3604" i="1" s="1"/>
  <c r="P3605" i="1" a="1"/>
  <c r="P3605" i="1" s="1"/>
  <c r="Q3605" i="1" s="1"/>
  <c r="P3606" i="1" a="1"/>
  <c r="P3606" i="1" s="1"/>
  <c r="Q3606" i="1" s="1"/>
  <c r="P3607" i="1" a="1"/>
  <c r="P3607" i="1" s="1"/>
  <c r="Q3607" i="1" s="1"/>
  <c r="P3608" i="1" a="1"/>
  <c r="P3608" i="1" s="1"/>
  <c r="Q3608" i="1" s="1"/>
  <c r="P3609" i="1" a="1"/>
  <c r="P3609" i="1" s="1"/>
  <c r="Q3609" i="1" s="1"/>
  <c r="P3610" i="1" a="1"/>
  <c r="P3610" i="1" s="1"/>
  <c r="Q3610" i="1" s="1"/>
  <c r="P3611" i="1" a="1"/>
  <c r="P3611" i="1" s="1"/>
  <c r="Q3611" i="1" s="1"/>
  <c r="P3612" i="1" a="1"/>
  <c r="P3612" i="1" s="1"/>
  <c r="Q3612" i="1" s="1"/>
  <c r="P3613" i="1" a="1"/>
  <c r="P3613" i="1" s="1"/>
  <c r="Q3613" i="1" s="1"/>
  <c r="P3614" i="1" a="1"/>
  <c r="P3614" i="1" s="1"/>
  <c r="Q3614" i="1" s="1"/>
  <c r="P3615" i="1" a="1"/>
  <c r="P3615" i="1" s="1"/>
  <c r="Q3615" i="1" s="1"/>
  <c r="P3616" i="1" a="1"/>
  <c r="P3616" i="1" s="1"/>
  <c r="Q3616" i="1" s="1"/>
  <c r="P3617" i="1" a="1"/>
  <c r="P3617" i="1" s="1"/>
  <c r="Q3617" i="1" s="1"/>
  <c r="P3618" i="1" a="1"/>
  <c r="P3618" i="1" s="1"/>
  <c r="Q3618" i="1" s="1"/>
  <c r="P3619" i="1" a="1"/>
  <c r="P3619" i="1" s="1"/>
  <c r="Q3619" i="1" s="1"/>
  <c r="P3620" i="1" a="1"/>
  <c r="P3620" i="1" s="1"/>
  <c r="Q3620" i="1" s="1"/>
  <c r="P3621" i="1" a="1"/>
  <c r="P3621" i="1" s="1"/>
  <c r="Q3621" i="1" s="1"/>
  <c r="P3622" i="1" a="1"/>
  <c r="P3622" i="1" s="1"/>
  <c r="Q3622" i="1" s="1"/>
  <c r="P3623" i="1" a="1"/>
  <c r="P3623" i="1" s="1"/>
  <c r="Q3623" i="1" s="1"/>
  <c r="P3624" i="1" a="1"/>
  <c r="P3624" i="1" s="1"/>
  <c r="Q3624" i="1" s="1"/>
  <c r="P3625" i="1" a="1"/>
  <c r="P3625" i="1" s="1"/>
  <c r="Q3625" i="1" s="1"/>
  <c r="P3626" i="1" a="1"/>
  <c r="P3626" i="1" s="1"/>
  <c r="Q3626" i="1" s="1"/>
  <c r="P3627" i="1" a="1"/>
  <c r="P3627" i="1" s="1"/>
  <c r="Q3627" i="1" s="1"/>
  <c r="P3628" i="1" a="1"/>
  <c r="P3628" i="1" s="1"/>
  <c r="Q3628" i="1" s="1"/>
  <c r="P3629" i="1" a="1"/>
  <c r="P3629" i="1" s="1"/>
  <c r="Q3629" i="1" s="1"/>
  <c r="P3630" i="1" a="1"/>
  <c r="P3630" i="1" s="1"/>
  <c r="Q3630" i="1" s="1"/>
  <c r="P3631" i="1" a="1"/>
  <c r="P3631" i="1" s="1"/>
  <c r="Q3631" i="1" s="1"/>
  <c r="P3632" i="1" a="1"/>
  <c r="P3632" i="1" s="1"/>
  <c r="Q3632" i="1" s="1"/>
  <c r="P3633" i="1" a="1"/>
  <c r="P3633" i="1" s="1"/>
  <c r="Q3633" i="1" s="1"/>
  <c r="P3634" i="1" a="1"/>
  <c r="P3634" i="1" s="1"/>
  <c r="Q3634" i="1" s="1"/>
  <c r="P3635" i="1" a="1"/>
  <c r="P3635" i="1" s="1"/>
  <c r="Q3635" i="1" s="1"/>
  <c r="P3636" i="1" a="1"/>
  <c r="P3636" i="1" s="1"/>
  <c r="Q3636" i="1" s="1"/>
  <c r="P3637" i="1" a="1"/>
  <c r="P3637" i="1" s="1"/>
  <c r="Q3637" i="1" s="1"/>
  <c r="P3638" i="1" a="1"/>
  <c r="P3638" i="1" s="1"/>
  <c r="Q3638" i="1" s="1"/>
  <c r="P3639" i="1" a="1"/>
  <c r="P3639" i="1" s="1"/>
  <c r="Q3639" i="1" s="1"/>
  <c r="P3640" i="1" a="1"/>
  <c r="P3640" i="1" s="1"/>
  <c r="Q3640" i="1" s="1"/>
  <c r="P3641" i="1" a="1"/>
  <c r="P3641" i="1" s="1"/>
  <c r="Q3641" i="1" s="1"/>
  <c r="P3642" i="1" a="1"/>
  <c r="P3642" i="1" s="1"/>
  <c r="Q3642" i="1" s="1"/>
  <c r="P3643" i="1" a="1"/>
  <c r="P3643" i="1" s="1"/>
  <c r="Q3643" i="1" s="1"/>
  <c r="P3644" i="1" a="1"/>
  <c r="P3644" i="1" s="1"/>
  <c r="Q3644" i="1" s="1"/>
  <c r="P3645" i="1" a="1"/>
  <c r="P3645" i="1" s="1"/>
  <c r="Q3645" i="1" s="1"/>
  <c r="P3646" i="1" a="1"/>
  <c r="P3646" i="1" s="1"/>
  <c r="Q3646" i="1" s="1"/>
  <c r="P3647" i="1" a="1"/>
  <c r="P3647" i="1" s="1"/>
  <c r="Q3647" i="1" s="1"/>
  <c r="P3648" i="1" a="1"/>
  <c r="P3648" i="1" s="1"/>
  <c r="Q3648" i="1" s="1"/>
  <c r="P3649" i="1" a="1"/>
  <c r="P3649" i="1" s="1"/>
  <c r="Q3649" i="1" s="1"/>
  <c r="P3650" i="1" a="1"/>
  <c r="P3650" i="1" s="1"/>
  <c r="Q3650" i="1" s="1"/>
  <c r="P3651" i="1" a="1"/>
  <c r="P3651" i="1" s="1"/>
  <c r="Q3651" i="1" s="1"/>
  <c r="P3652" i="1" a="1"/>
  <c r="P3652" i="1" s="1"/>
  <c r="Q3652" i="1" s="1"/>
  <c r="P3653" i="1" a="1"/>
  <c r="P3653" i="1" s="1"/>
  <c r="Q3653" i="1" s="1"/>
  <c r="P3654" i="1" a="1"/>
  <c r="P3654" i="1" s="1"/>
  <c r="Q3654" i="1" s="1"/>
  <c r="P3655" i="1" a="1"/>
  <c r="P3655" i="1" s="1"/>
  <c r="Q3655" i="1" s="1"/>
  <c r="P3656" i="1" a="1"/>
  <c r="P3656" i="1" s="1"/>
  <c r="Q3656" i="1" s="1"/>
  <c r="P3657" i="1" a="1"/>
  <c r="P3657" i="1" s="1"/>
  <c r="Q3657" i="1" s="1"/>
  <c r="P3658" i="1" a="1"/>
  <c r="P3658" i="1" s="1"/>
  <c r="Q3658" i="1" s="1"/>
  <c r="P3659" i="1" a="1"/>
  <c r="P3659" i="1" s="1"/>
  <c r="Q3659" i="1" s="1"/>
  <c r="P3660" i="1" a="1"/>
  <c r="P3660" i="1" s="1"/>
  <c r="Q3660" i="1" s="1"/>
  <c r="P3661" i="1" a="1"/>
  <c r="P3661" i="1" s="1"/>
  <c r="Q3661" i="1" s="1"/>
  <c r="P3662" i="1" a="1"/>
  <c r="P3662" i="1" s="1"/>
  <c r="Q3662" i="1" s="1"/>
  <c r="P3663" i="1" a="1"/>
  <c r="P3663" i="1" s="1"/>
  <c r="Q3663" i="1" s="1"/>
  <c r="P3664" i="1" a="1"/>
  <c r="P3664" i="1" s="1"/>
  <c r="Q3664" i="1" s="1"/>
  <c r="P3665" i="1" a="1"/>
  <c r="P3665" i="1" s="1"/>
  <c r="Q3665" i="1" s="1"/>
  <c r="P3666" i="1" a="1"/>
  <c r="P3666" i="1" s="1"/>
  <c r="Q3666" i="1" s="1"/>
  <c r="P3667" i="1" a="1"/>
  <c r="P3667" i="1" s="1"/>
  <c r="Q3667" i="1" s="1"/>
  <c r="P3668" i="1" a="1"/>
  <c r="P3668" i="1" s="1"/>
  <c r="Q3668" i="1" s="1"/>
  <c r="P3669" i="1" a="1"/>
  <c r="P3669" i="1" s="1"/>
  <c r="Q3669" i="1" s="1"/>
  <c r="P3670" i="1" a="1"/>
  <c r="P3670" i="1" s="1"/>
  <c r="Q3670" i="1" s="1"/>
  <c r="P3671" i="1" a="1"/>
  <c r="P3671" i="1" s="1"/>
  <c r="Q3671" i="1" s="1"/>
  <c r="P3672" i="1" a="1"/>
  <c r="P3672" i="1" s="1"/>
  <c r="Q3672" i="1" s="1"/>
  <c r="P3673" i="1" a="1"/>
  <c r="P3673" i="1" s="1"/>
  <c r="Q3673" i="1" s="1"/>
  <c r="P3674" i="1" a="1"/>
  <c r="P3674" i="1" s="1"/>
  <c r="Q3674" i="1" s="1"/>
  <c r="P3675" i="1" a="1"/>
  <c r="P3675" i="1" s="1"/>
  <c r="Q3675" i="1" s="1"/>
  <c r="P3676" i="1" a="1"/>
  <c r="P3676" i="1" s="1"/>
  <c r="Q3676" i="1" s="1"/>
  <c r="P3677" i="1" a="1"/>
  <c r="P3677" i="1" s="1"/>
  <c r="Q3677" i="1" s="1"/>
  <c r="P3678" i="1" a="1"/>
  <c r="P3678" i="1" s="1"/>
  <c r="Q3678" i="1" s="1"/>
  <c r="P3679" i="1" a="1"/>
  <c r="P3679" i="1" s="1"/>
  <c r="Q3679" i="1" s="1"/>
  <c r="P3680" i="1" a="1"/>
  <c r="P3680" i="1" s="1"/>
  <c r="Q3680" i="1" s="1"/>
  <c r="P3681" i="1" a="1"/>
  <c r="P3681" i="1" s="1"/>
  <c r="Q3681" i="1" s="1"/>
  <c r="P3682" i="1" a="1"/>
  <c r="P3682" i="1" s="1"/>
  <c r="Q3682" i="1" s="1"/>
  <c r="P3683" i="1" a="1"/>
  <c r="P3683" i="1" s="1"/>
  <c r="Q3683" i="1" s="1"/>
  <c r="P3684" i="1" a="1"/>
  <c r="P3684" i="1" s="1"/>
  <c r="Q3684" i="1" s="1"/>
  <c r="P3685" i="1" a="1"/>
  <c r="P3685" i="1" s="1"/>
  <c r="Q3685" i="1" s="1"/>
  <c r="P3686" i="1" a="1"/>
  <c r="P3686" i="1" s="1"/>
  <c r="Q3686" i="1" s="1"/>
  <c r="P3687" i="1" a="1"/>
  <c r="P3687" i="1" s="1"/>
  <c r="Q3687" i="1" s="1"/>
  <c r="P3688" i="1" a="1"/>
  <c r="P3688" i="1" s="1"/>
  <c r="Q3688" i="1" s="1"/>
  <c r="P3689" i="1" a="1"/>
  <c r="P3689" i="1" s="1"/>
  <c r="Q3689" i="1" s="1"/>
  <c r="P3690" i="1" a="1"/>
  <c r="P3690" i="1" s="1"/>
  <c r="Q3690" i="1" s="1"/>
  <c r="P3691" i="1" a="1"/>
  <c r="P3691" i="1" s="1"/>
  <c r="Q3691" i="1" s="1"/>
  <c r="P3692" i="1" a="1"/>
  <c r="P3692" i="1" s="1"/>
  <c r="Q3692" i="1" s="1"/>
  <c r="P3693" i="1" a="1"/>
  <c r="P3693" i="1" s="1"/>
  <c r="Q3693" i="1" s="1"/>
  <c r="P3694" i="1" a="1"/>
  <c r="P3694" i="1" s="1"/>
  <c r="Q3694" i="1" s="1"/>
  <c r="P3695" i="1" a="1"/>
  <c r="P3695" i="1" s="1"/>
  <c r="Q3695" i="1" s="1"/>
  <c r="P3696" i="1" a="1"/>
  <c r="P3696" i="1" s="1"/>
  <c r="Q3696" i="1" s="1"/>
  <c r="P3697" i="1" a="1"/>
  <c r="P3697" i="1" s="1"/>
  <c r="Q3697" i="1" s="1"/>
  <c r="P3698" i="1" a="1"/>
  <c r="P3698" i="1" s="1"/>
  <c r="Q3698" i="1" s="1"/>
  <c r="P3699" i="1" a="1"/>
  <c r="P3699" i="1" s="1"/>
  <c r="Q3699" i="1" s="1"/>
  <c r="P3700" i="1" a="1"/>
  <c r="P3700" i="1" s="1"/>
  <c r="Q3700" i="1" s="1"/>
  <c r="P3701" i="1" a="1"/>
  <c r="P3701" i="1" s="1"/>
  <c r="Q3701" i="1" s="1"/>
  <c r="P3702" i="1" a="1"/>
  <c r="P3702" i="1" s="1"/>
  <c r="Q3702" i="1" s="1"/>
  <c r="P3703" i="1" a="1"/>
  <c r="P3703" i="1" s="1"/>
  <c r="Q3703" i="1" s="1"/>
  <c r="P3704" i="1" a="1"/>
  <c r="P3704" i="1" s="1"/>
  <c r="Q3704" i="1" s="1"/>
  <c r="P3705" i="1" a="1"/>
  <c r="P3705" i="1" s="1"/>
  <c r="Q3705" i="1" s="1"/>
  <c r="P3706" i="1" a="1"/>
  <c r="P3706" i="1" s="1"/>
  <c r="Q3706" i="1" s="1"/>
  <c r="P3707" i="1" a="1"/>
  <c r="P3707" i="1" s="1"/>
  <c r="Q3707" i="1" s="1"/>
  <c r="P3708" i="1" a="1"/>
  <c r="P3708" i="1" s="1"/>
  <c r="Q3708" i="1" s="1"/>
  <c r="P3709" i="1" a="1"/>
  <c r="P3709" i="1" s="1"/>
  <c r="Q3709" i="1" s="1"/>
  <c r="P3710" i="1" a="1"/>
  <c r="P3710" i="1" s="1"/>
  <c r="Q3710" i="1" s="1"/>
  <c r="P3711" i="1" a="1"/>
  <c r="P3711" i="1" s="1"/>
  <c r="Q3711" i="1" s="1"/>
  <c r="P3712" i="1" a="1"/>
  <c r="P3712" i="1" s="1"/>
  <c r="Q3712" i="1" s="1"/>
  <c r="P3713" i="1" a="1"/>
  <c r="P3713" i="1" s="1"/>
  <c r="Q3713" i="1" s="1"/>
  <c r="P3714" i="1" a="1"/>
  <c r="P3714" i="1" s="1"/>
  <c r="Q3714" i="1" s="1"/>
  <c r="P3715" i="1" a="1"/>
  <c r="P3715" i="1" s="1"/>
  <c r="Q3715" i="1" s="1"/>
  <c r="P3716" i="1" a="1"/>
  <c r="P3716" i="1" s="1"/>
  <c r="Q3716" i="1" s="1"/>
  <c r="P3717" i="1" a="1"/>
  <c r="P3717" i="1" s="1"/>
  <c r="Q3717" i="1" s="1"/>
  <c r="P3718" i="1" a="1"/>
  <c r="P3718" i="1" s="1"/>
  <c r="Q3718" i="1" s="1"/>
  <c r="P3719" i="1" a="1"/>
  <c r="P3719" i="1" s="1"/>
  <c r="Q3719" i="1" s="1"/>
  <c r="P3720" i="1" a="1"/>
  <c r="P3720" i="1" s="1"/>
  <c r="Q3720" i="1" s="1"/>
  <c r="P3721" i="1" a="1"/>
  <c r="P3721" i="1" s="1"/>
  <c r="Q3721" i="1" s="1"/>
  <c r="P3722" i="1" a="1"/>
  <c r="P3722" i="1" s="1"/>
  <c r="Q3722" i="1" s="1"/>
  <c r="P3723" i="1" a="1"/>
  <c r="P3723" i="1" s="1"/>
  <c r="Q3723" i="1" s="1"/>
  <c r="P3724" i="1" a="1"/>
  <c r="P3724" i="1" s="1"/>
  <c r="Q3724" i="1" s="1"/>
  <c r="P3725" i="1" a="1"/>
  <c r="P3725" i="1" s="1"/>
  <c r="Q3725" i="1" s="1"/>
  <c r="P3726" i="1" a="1"/>
  <c r="P3726" i="1" s="1"/>
  <c r="Q3726" i="1" s="1"/>
  <c r="P3727" i="1" a="1"/>
  <c r="P3727" i="1" s="1"/>
  <c r="Q3727" i="1" s="1"/>
  <c r="P3728" i="1" a="1"/>
  <c r="P3728" i="1" s="1"/>
  <c r="Q3728" i="1" s="1"/>
  <c r="P3729" i="1" a="1"/>
  <c r="P3729" i="1" s="1"/>
  <c r="Q3729" i="1" s="1"/>
  <c r="P3730" i="1" a="1"/>
  <c r="P3730" i="1" s="1"/>
  <c r="Q3730" i="1" s="1"/>
  <c r="P3731" i="1" a="1"/>
  <c r="P3731" i="1" s="1"/>
  <c r="Q3731" i="1" s="1"/>
  <c r="P3732" i="1" a="1"/>
  <c r="P3732" i="1" s="1"/>
  <c r="Q3732" i="1" s="1"/>
  <c r="P3733" i="1" a="1"/>
  <c r="P3733" i="1" s="1"/>
  <c r="Q3733" i="1" s="1"/>
  <c r="P3734" i="1" a="1"/>
  <c r="P3734" i="1" s="1"/>
  <c r="Q3734" i="1" s="1"/>
  <c r="P3735" i="1" a="1"/>
  <c r="P3735" i="1" s="1"/>
  <c r="Q3735" i="1" s="1"/>
  <c r="P3736" i="1" a="1"/>
  <c r="P3736" i="1" s="1"/>
  <c r="Q3736" i="1" s="1"/>
  <c r="P3737" i="1" a="1"/>
  <c r="P3737" i="1" s="1"/>
  <c r="Q3737" i="1" s="1"/>
  <c r="P3738" i="1" a="1"/>
  <c r="P3738" i="1" s="1"/>
  <c r="Q3738" i="1" s="1"/>
  <c r="P3739" i="1" a="1"/>
  <c r="P3739" i="1" s="1"/>
  <c r="Q3739" i="1" s="1"/>
  <c r="P3740" i="1" a="1"/>
  <c r="P3740" i="1" s="1"/>
  <c r="Q3740" i="1" s="1"/>
  <c r="P3741" i="1" a="1"/>
  <c r="P3741" i="1" s="1"/>
  <c r="Q3741" i="1" s="1"/>
  <c r="P3742" i="1" a="1"/>
  <c r="P3742" i="1" s="1"/>
  <c r="Q3742" i="1" s="1"/>
  <c r="P3743" i="1" a="1"/>
  <c r="P3743" i="1" s="1"/>
  <c r="Q3743" i="1" s="1"/>
  <c r="P3744" i="1" a="1"/>
  <c r="P3744" i="1" s="1"/>
  <c r="Q3744" i="1" s="1"/>
  <c r="P3745" i="1" a="1"/>
  <c r="P3745" i="1" s="1"/>
  <c r="Q3745" i="1" s="1"/>
  <c r="P3746" i="1" a="1"/>
  <c r="P3746" i="1" s="1"/>
  <c r="Q3746" i="1" s="1"/>
  <c r="P3747" i="1" a="1"/>
  <c r="P3747" i="1" s="1"/>
  <c r="Q3747" i="1" s="1"/>
  <c r="P3748" i="1" a="1"/>
  <c r="P3748" i="1" s="1"/>
  <c r="Q3748" i="1" s="1"/>
  <c r="P3749" i="1" a="1"/>
  <c r="P3749" i="1" s="1"/>
  <c r="Q3749" i="1" s="1"/>
  <c r="P3750" i="1" a="1"/>
  <c r="P3750" i="1" s="1"/>
  <c r="Q3750" i="1" s="1"/>
  <c r="P3751" i="1" a="1"/>
  <c r="P3751" i="1" s="1"/>
  <c r="Q3751" i="1" s="1"/>
  <c r="P3752" i="1" a="1"/>
  <c r="P3752" i="1" s="1"/>
  <c r="Q3752" i="1" s="1"/>
  <c r="P3753" i="1" a="1"/>
  <c r="P3753" i="1" s="1"/>
  <c r="Q3753" i="1" s="1"/>
  <c r="P3754" i="1" a="1"/>
  <c r="P3754" i="1" s="1"/>
  <c r="Q3754" i="1" s="1"/>
  <c r="P3755" i="1" a="1"/>
  <c r="P3755" i="1" s="1"/>
  <c r="Q3755" i="1" s="1"/>
  <c r="P3756" i="1" a="1"/>
  <c r="P3756" i="1" s="1"/>
  <c r="Q3756" i="1" s="1"/>
  <c r="P3757" i="1" a="1"/>
  <c r="P3757" i="1" s="1"/>
  <c r="Q3757" i="1" s="1"/>
  <c r="P3758" i="1" a="1"/>
  <c r="P3758" i="1" s="1"/>
  <c r="Q3758" i="1" s="1"/>
  <c r="P3759" i="1" a="1"/>
  <c r="P3759" i="1" s="1"/>
  <c r="Q3759" i="1" s="1"/>
  <c r="P3760" i="1" a="1"/>
  <c r="P3760" i="1" s="1"/>
  <c r="Q3760" i="1" s="1"/>
  <c r="P3761" i="1" a="1"/>
  <c r="P3761" i="1" s="1"/>
  <c r="Q3761" i="1" s="1"/>
  <c r="P3762" i="1" a="1"/>
  <c r="P3762" i="1" s="1"/>
  <c r="Q3762" i="1" s="1"/>
  <c r="P3763" i="1" a="1"/>
  <c r="P3763" i="1" s="1"/>
  <c r="Q3763" i="1" s="1"/>
  <c r="P3764" i="1" a="1"/>
  <c r="P3764" i="1" s="1"/>
  <c r="Q3764" i="1" s="1"/>
  <c r="P3765" i="1" a="1"/>
  <c r="P3765" i="1" s="1"/>
  <c r="Q3765" i="1" s="1"/>
  <c r="P3766" i="1" a="1"/>
  <c r="P3766" i="1" s="1"/>
  <c r="Q3766" i="1" s="1"/>
  <c r="P3767" i="1" a="1"/>
  <c r="P3767" i="1" s="1"/>
  <c r="Q3767" i="1" s="1"/>
  <c r="P3768" i="1" a="1"/>
  <c r="P3768" i="1" s="1"/>
  <c r="Q3768" i="1" s="1"/>
  <c r="P3769" i="1" a="1"/>
  <c r="P3769" i="1" s="1"/>
  <c r="Q3769" i="1" s="1"/>
  <c r="P3770" i="1" a="1"/>
  <c r="P3770" i="1" s="1"/>
  <c r="Q3770" i="1" s="1"/>
  <c r="P3771" i="1" a="1"/>
  <c r="P3771" i="1" s="1"/>
  <c r="Q3771" i="1" s="1"/>
  <c r="P3772" i="1" a="1"/>
  <c r="P3772" i="1" s="1"/>
  <c r="Q3772" i="1" s="1"/>
  <c r="P3773" i="1" a="1"/>
  <c r="P3773" i="1" s="1"/>
  <c r="Q3773" i="1" s="1"/>
  <c r="P3774" i="1" a="1"/>
  <c r="P3774" i="1" s="1"/>
  <c r="Q3774" i="1" s="1"/>
  <c r="P3775" i="1" a="1"/>
  <c r="P3775" i="1" s="1"/>
  <c r="Q3775" i="1" s="1"/>
  <c r="P3776" i="1" a="1"/>
  <c r="P3776" i="1" s="1"/>
  <c r="Q3776" i="1" s="1"/>
  <c r="P3777" i="1" a="1"/>
  <c r="P3777" i="1" s="1"/>
  <c r="Q3777" i="1" s="1"/>
  <c r="P3778" i="1" a="1"/>
  <c r="P3778" i="1" s="1"/>
  <c r="Q3778" i="1" s="1"/>
  <c r="P3779" i="1" a="1"/>
  <c r="P3779" i="1" s="1"/>
  <c r="Q3779" i="1" s="1"/>
  <c r="P3780" i="1" a="1"/>
  <c r="P3780" i="1" s="1"/>
  <c r="Q3780" i="1" s="1"/>
  <c r="P3781" i="1" a="1"/>
  <c r="P3781" i="1" s="1"/>
  <c r="Q3781" i="1" s="1"/>
  <c r="P3782" i="1" a="1"/>
  <c r="P3782" i="1" s="1"/>
  <c r="Q3782" i="1" s="1"/>
  <c r="P3783" i="1" a="1"/>
  <c r="P3783" i="1" s="1"/>
  <c r="Q3783" i="1" s="1"/>
  <c r="P3784" i="1" a="1"/>
  <c r="P3784" i="1" s="1"/>
  <c r="Q3784" i="1" s="1"/>
  <c r="P3785" i="1" a="1"/>
  <c r="P3785" i="1" s="1"/>
  <c r="Q3785" i="1" s="1"/>
  <c r="P3786" i="1" a="1"/>
  <c r="P3786" i="1" s="1"/>
  <c r="Q3786" i="1" s="1"/>
  <c r="P3787" i="1" a="1"/>
  <c r="P3787" i="1" s="1"/>
  <c r="Q3787" i="1" s="1"/>
  <c r="P3788" i="1" a="1"/>
  <c r="P3788" i="1" s="1"/>
  <c r="Q3788" i="1" s="1"/>
  <c r="P3789" i="1" a="1"/>
  <c r="P3789" i="1" s="1"/>
  <c r="Q3789" i="1" s="1"/>
  <c r="P3790" i="1" a="1"/>
  <c r="P3790" i="1" s="1"/>
  <c r="Q3790" i="1" s="1"/>
  <c r="P3791" i="1" a="1"/>
  <c r="P3791" i="1" s="1"/>
  <c r="Q3791" i="1" s="1"/>
  <c r="P3792" i="1" a="1"/>
  <c r="P3792" i="1" s="1"/>
  <c r="Q3792" i="1" s="1"/>
  <c r="P3793" i="1" a="1"/>
  <c r="P3793" i="1" s="1"/>
  <c r="Q3793" i="1" s="1"/>
  <c r="P3794" i="1" a="1"/>
  <c r="P3794" i="1" s="1"/>
  <c r="Q3794" i="1" s="1"/>
  <c r="P3795" i="1" a="1"/>
  <c r="P3795" i="1" s="1"/>
  <c r="Q3795" i="1" s="1"/>
  <c r="P3796" i="1" a="1"/>
  <c r="P3796" i="1" s="1"/>
  <c r="Q3796" i="1" s="1"/>
  <c r="P3797" i="1" a="1"/>
  <c r="P3797" i="1" s="1"/>
  <c r="Q3797" i="1" s="1"/>
  <c r="P3798" i="1" a="1"/>
  <c r="P3798" i="1" s="1"/>
  <c r="Q3798" i="1" s="1"/>
  <c r="P3799" i="1" a="1"/>
  <c r="P3799" i="1" s="1"/>
  <c r="Q3799" i="1" s="1"/>
  <c r="P3800" i="1" a="1"/>
  <c r="P3800" i="1" s="1"/>
  <c r="Q3800" i="1" s="1"/>
  <c r="P3801" i="1" a="1"/>
  <c r="P3801" i="1" s="1"/>
  <c r="Q3801" i="1" s="1"/>
  <c r="P3802" i="1" a="1"/>
  <c r="P3802" i="1" s="1"/>
  <c r="Q3802" i="1" s="1"/>
  <c r="P3803" i="1" a="1"/>
  <c r="P3803" i="1" s="1"/>
  <c r="Q3803" i="1" s="1"/>
  <c r="P3804" i="1" a="1"/>
  <c r="P3804" i="1" s="1"/>
  <c r="Q3804" i="1" s="1"/>
  <c r="P3805" i="1" a="1"/>
  <c r="P3805" i="1" s="1"/>
  <c r="Q3805" i="1" s="1"/>
  <c r="P3806" i="1" a="1"/>
  <c r="P3806" i="1" s="1"/>
  <c r="Q3806" i="1" s="1"/>
  <c r="P3807" i="1" a="1"/>
  <c r="P3807" i="1" s="1"/>
  <c r="Q3807" i="1" s="1"/>
  <c r="P3808" i="1" a="1"/>
  <c r="P3808" i="1" s="1"/>
  <c r="Q3808" i="1" s="1"/>
  <c r="P3809" i="1" a="1"/>
  <c r="P3809" i="1" s="1"/>
  <c r="Q3809" i="1" s="1"/>
  <c r="P3810" i="1" a="1"/>
  <c r="P3810" i="1" s="1"/>
  <c r="Q3810" i="1" s="1"/>
  <c r="P3811" i="1" a="1"/>
  <c r="P3811" i="1" s="1"/>
  <c r="Q3811" i="1" s="1"/>
  <c r="P3812" i="1" a="1"/>
  <c r="P3812" i="1" s="1"/>
  <c r="Q3812" i="1" s="1"/>
  <c r="P3813" i="1" a="1"/>
  <c r="P3813" i="1" s="1"/>
  <c r="Q3813" i="1" s="1"/>
  <c r="P3814" i="1" a="1"/>
  <c r="P3814" i="1" s="1"/>
  <c r="Q3814" i="1" s="1"/>
  <c r="P3815" i="1" a="1"/>
  <c r="P3815" i="1" s="1"/>
  <c r="Q3815" i="1" s="1"/>
  <c r="P3816" i="1" a="1"/>
  <c r="P3816" i="1" s="1"/>
  <c r="Q3816" i="1" s="1"/>
  <c r="P3817" i="1" a="1"/>
  <c r="P3817" i="1" s="1"/>
  <c r="Q3817" i="1" s="1"/>
  <c r="P3818" i="1" a="1"/>
  <c r="P3818" i="1" s="1"/>
  <c r="Q3818" i="1" s="1"/>
  <c r="P3819" i="1" a="1"/>
  <c r="P3819" i="1" s="1"/>
  <c r="Q3819" i="1" s="1"/>
  <c r="P3820" i="1" a="1"/>
  <c r="P3820" i="1" s="1"/>
  <c r="Q3820" i="1" s="1"/>
  <c r="P3821" i="1" a="1"/>
  <c r="P3821" i="1" s="1"/>
  <c r="Q3821" i="1" s="1"/>
  <c r="P3822" i="1" a="1"/>
  <c r="P3822" i="1" s="1"/>
  <c r="Q3822" i="1" s="1"/>
  <c r="P3823" i="1" a="1"/>
  <c r="P3823" i="1" s="1"/>
  <c r="Q3823" i="1" s="1"/>
  <c r="P3824" i="1" a="1"/>
  <c r="P3824" i="1" s="1"/>
  <c r="Q3824" i="1" s="1"/>
  <c r="P3825" i="1" a="1"/>
  <c r="P3825" i="1" s="1"/>
  <c r="Q3825" i="1" s="1"/>
  <c r="P3826" i="1" a="1"/>
  <c r="P3826" i="1" s="1"/>
  <c r="Q3826" i="1" s="1"/>
  <c r="P3827" i="1" a="1"/>
  <c r="P3827" i="1" s="1"/>
  <c r="Q3827" i="1" s="1"/>
  <c r="P3828" i="1" a="1"/>
  <c r="P3828" i="1" s="1"/>
  <c r="Q3828" i="1" s="1"/>
  <c r="P3829" i="1" a="1"/>
  <c r="P3829" i="1" s="1"/>
  <c r="Q3829" i="1" s="1"/>
  <c r="P3830" i="1" a="1"/>
  <c r="P3830" i="1" s="1"/>
  <c r="Q3830" i="1" s="1"/>
  <c r="P3831" i="1" a="1"/>
  <c r="P3831" i="1" s="1"/>
  <c r="Q3831" i="1" s="1"/>
  <c r="P3832" i="1" a="1"/>
  <c r="P3832" i="1" s="1"/>
  <c r="Q3832" i="1" s="1"/>
  <c r="P3833" i="1" a="1"/>
  <c r="P3833" i="1" s="1"/>
  <c r="Q3833" i="1" s="1"/>
  <c r="P3834" i="1" a="1"/>
  <c r="P3834" i="1" s="1"/>
  <c r="Q3834" i="1" s="1"/>
  <c r="P3835" i="1" a="1"/>
  <c r="P3835" i="1" s="1"/>
  <c r="Q3835" i="1" s="1"/>
  <c r="P3836" i="1" a="1"/>
  <c r="P3836" i="1" s="1"/>
  <c r="Q3836" i="1" s="1"/>
  <c r="P3837" i="1" a="1"/>
  <c r="P3837" i="1" s="1"/>
  <c r="Q3837" i="1" s="1"/>
  <c r="P3838" i="1" a="1"/>
  <c r="P3838" i="1" s="1"/>
  <c r="Q3838" i="1" s="1"/>
  <c r="P3839" i="1" a="1"/>
  <c r="P3839" i="1" s="1"/>
  <c r="Q3839" i="1" s="1"/>
  <c r="P3840" i="1" a="1"/>
  <c r="P3840" i="1" s="1"/>
  <c r="Q3840" i="1" s="1"/>
  <c r="P3841" i="1" a="1"/>
  <c r="P3841" i="1" s="1"/>
  <c r="Q3841" i="1" s="1"/>
  <c r="P3842" i="1" a="1"/>
  <c r="P3842" i="1" s="1"/>
  <c r="Q3842" i="1" s="1"/>
  <c r="P3843" i="1" a="1"/>
  <c r="P3843" i="1" s="1"/>
  <c r="Q3843" i="1" s="1"/>
  <c r="P3844" i="1" a="1"/>
  <c r="P3844" i="1" s="1"/>
  <c r="Q3844" i="1" s="1"/>
  <c r="P3845" i="1" a="1"/>
  <c r="P3845" i="1" s="1"/>
  <c r="Q3845" i="1" s="1"/>
  <c r="P3846" i="1" a="1"/>
  <c r="P3846" i="1" s="1"/>
  <c r="Q3846" i="1" s="1"/>
  <c r="P3847" i="1" a="1"/>
  <c r="P3847" i="1" s="1"/>
  <c r="Q3847" i="1" s="1"/>
  <c r="P3848" i="1" a="1"/>
  <c r="P3848" i="1" s="1"/>
  <c r="Q3848" i="1" s="1"/>
  <c r="P3849" i="1" a="1"/>
  <c r="P3849" i="1" s="1"/>
  <c r="Q3849" i="1" s="1"/>
  <c r="P3850" i="1" a="1"/>
  <c r="P3850" i="1" s="1"/>
  <c r="Q3850" i="1" s="1"/>
  <c r="P3851" i="1" a="1"/>
  <c r="P3851" i="1" s="1"/>
  <c r="Q3851" i="1" s="1"/>
  <c r="P3852" i="1" a="1"/>
  <c r="P3852" i="1" s="1"/>
  <c r="Q3852" i="1" s="1"/>
  <c r="P3853" i="1" a="1"/>
  <c r="P3853" i="1" s="1"/>
  <c r="Q3853" i="1" s="1"/>
  <c r="P3854" i="1" a="1"/>
  <c r="P3854" i="1" s="1"/>
  <c r="Q3854" i="1" s="1"/>
  <c r="P3855" i="1" a="1"/>
  <c r="P3855" i="1" s="1"/>
  <c r="Q3855" i="1" s="1"/>
  <c r="P3856" i="1" a="1"/>
  <c r="P3856" i="1" s="1"/>
  <c r="Q3856" i="1" s="1"/>
  <c r="P3857" i="1" a="1"/>
  <c r="P3857" i="1" s="1"/>
  <c r="Q3857" i="1" s="1"/>
  <c r="P3858" i="1" a="1"/>
  <c r="P3858" i="1" s="1"/>
  <c r="Q3858" i="1" s="1"/>
  <c r="P3859" i="1" a="1"/>
  <c r="P3859" i="1" s="1"/>
  <c r="Q3859" i="1" s="1"/>
  <c r="P3860" i="1" a="1"/>
  <c r="P3860" i="1" s="1"/>
  <c r="Q3860" i="1" s="1"/>
  <c r="P3861" i="1" a="1"/>
  <c r="P3861" i="1" s="1"/>
  <c r="Q3861" i="1" s="1"/>
  <c r="P3862" i="1" a="1"/>
  <c r="P3862" i="1" s="1"/>
  <c r="Q3862" i="1" s="1"/>
  <c r="P3863" i="1" a="1"/>
  <c r="P3863" i="1" s="1"/>
  <c r="Q3863" i="1" s="1"/>
  <c r="P3864" i="1" a="1"/>
  <c r="P3864" i="1" s="1"/>
  <c r="Q3864" i="1" s="1"/>
  <c r="P3865" i="1" a="1"/>
  <c r="P3865" i="1" s="1"/>
  <c r="Q3865" i="1" s="1"/>
  <c r="P3866" i="1" a="1"/>
  <c r="P3866" i="1" s="1"/>
  <c r="Q3866" i="1" s="1"/>
  <c r="P3867" i="1" a="1"/>
  <c r="P3867" i="1" s="1"/>
  <c r="Q3867" i="1" s="1"/>
  <c r="P3868" i="1" a="1"/>
  <c r="P3868" i="1" s="1"/>
  <c r="Q3868" i="1" s="1"/>
  <c r="P3869" i="1" a="1"/>
  <c r="P3869" i="1" s="1"/>
  <c r="Q3869" i="1" s="1"/>
  <c r="P3870" i="1" a="1"/>
  <c r="P3870" i="1" s="1"/>
  <c r="Q3870" i="1" s="1"/>
  <c r="P3871" i="1" a="1"/>
  <c r="P3871" i="1" s="1"/>
  <c r="Q3871" i="1" s="1"/>
  <c r="P3872" i="1" a="1"/>
  <c r="P3872" i="1" s="1"/>
  <c r="Q3872" i="1" s="1"/>
  <c r="P3873" i="1" a="1"/>
  <c r="P3873" i="1" s="1"/>
  <c r="Q3873" i="1" s="1"/>
  <c r="P3874" i="1" a="1"/>
  <c r="P3874" i="1" s="1"/>
  <c r="Q3874" i="1" s="1"/>
  <c r="P3875" i="1" a="1"/>
  <c r="P3875" i="1" s="1"/>
  <c r="Q3875" i="1" s="1"/>
  <c r="P3876" i="1" a="1"/>
  <c r="P3876" i="1" s="1"/>
  <c r="Q3876" i="1" s="1"/>
  <c r="P3877" i="1" a="1"/>
  <c r="P3877" i="1" s="1"/>
  <c r="Q3877" i="1" s="1"/>
  <c r="P3878" i="1" a="1"/>
  <c r="P3878" i="1" s="1"/>
  <c r="Q3878" i="1" s="1"/>
  <c r="P3879" i="1" a="1"/>
  <c r="P3879" i="1" s="1"/>
  <c r="Q3879" i="1" s="1"/>
  <c r="P3880" i="1" a="1"/>
  <c r="P3880" i="1" s="1"/>
  <c r="Q3880" i="1" s="1"/>
  <c r="P3881" i="1" a="1"/>
  <c r="P3881" i="1" s="1"/>
  <c r="Q3881" i="1" s="1"/>
  <c r="P3882" i="1" a="1"/>
  <c r="P3882" i="1" s="1"/>
  <c r="Q3882" i="1" s="1"/>
  <c r="P3883" i="1" a="1"/>
  <c r="P3883" i="1" s="1"/>
  <c r="Q3883" i="1" s="1"/>
  <c r="P3884" i="1" a="1"/>
  <c r="P3884" i="1" s="1"/>
  <c r="Q3884" i="1" s="1"/>
  <c r="P3885" i="1" a="1"/>
  <c r="P3885" i="1" s="1"/>
  <c r="Q3885" i="1" s="1"/>
  <c r="P3886" i="1" a="1"/>
  <c r="P3886" i="1" s="1"/>
  <c r="Q3886" i="1" s="1"/>
  <c r="P3887" i="1" a="1"/>
  <c r="P3887" i="1" s="1"/>
  <c r="Q3887" i="1" s="1"/>
  <c r="P3888" i="1" a="1"/>
  <c r="P3888" i="1" s="1"/>
  <c r="Q3888" i="1" s="1"/>
  <c r="P3889" i="1" a="1"/>
  <c r="P3889" i="1" s="1"/>
  <c r="Q3889" i="1" s="1"/>
  <c r="P3890" i="1" a="1"/>
  <c r="P3890" i="1" s="1"/>
  <c r="Q3890" i="1" s="1"/>
  <c r="P3891" i="1" a="1"/>
  <c r="P3891" i="1" s="1"/>
  <c r="Q3891" i="1" s="1"/>
  <c r="P3892" i="1" a="1"/>
  <c r="P3892" i="1" s="1"/>
  <c r="Q3892" i="1" s="1"/>
  <c r="P3893" i="1" a="1"/>
  <c r="P3893" i="1" s="1"/>
  <c r="Q3893" i="1" s="1"/>
  <c r="P3894" i="1" a="1"/>
  <c r="P3894" i="1" s="1"/>
  <c r="Q3894" i="1" s="1"/>
  <c r="P3895" i="1" a="1"/>
  <c r="P3895" i="1" s="1"/>
  <c r="Q3895" i="1" s="1"/>
  <c r="P3896" i="1" a="1"/>
  <c r="P3896" i="1" s="1"/>
  <c r="Q3896" i="1" s="1"/>
  <c r="P3897" i="1" a="1"/>
  <c r="P3897" i="1" s="1"/>
  <c r="Q3897" i="1" s="1"/>
  <c r="P3898" i="1" a="1"/>
  <c r="P3898" i="1" s="1"/>
  <c r="Q3898" i="1" s="1"/>
  <c r="P3899" i="1" a="1"/>
  <c r="P3899" i="1" s="1"/>
  <c r="Q3899" i="1" s="1"/>
  <c r="P3900" i="1" a="1"/>
  <c r="P3900" i="1" s="1"/>
  <c r="Q3900" i="1" s="1"/>
  <c r="P3901" i="1" a="1"/>
  <c r="P3901" i="1" s="1"/>
  <c r="Q3901" i="1" s="1"/>
  <c r="P3902" i="1" a="1"/>
  <c r="P3902" i="1" s="1"/>
  <c r="Q3902" i="1" s="1"/>
  <c r="P3903" i="1" a="1"/>
  <c r="P3903" i="1" s="1"/>
  <c r="Q3903" i="1" s="1"/>
  <c r="P3904" i="1" a="1"/>
  <c r="P3904" i="1" s="1"/>
  <c r="Q3904" i="1" s="1"/>
  <c r="P3905" i="1" a="1"/>
  <c r="P3905" i="1" s="1"/>
  <c r="Q3905" i="1" s="1"/>
  <c r="P3906" i="1" a="1"/>
  <c r="P3906" i="1" s="1"/>
  <c r="Q3906" i="1" s="1"/>
  <c r="P3907" i="1" a="1"/>
  <c r="P3907" i="1" s="1"/>
  <c r="Q3907" i="1" s="1"/>
  <c r="P3908" i="1" a="1"/>
  <c r="P3908" i="1" s="1"/>
  <c r="Q3908" i="1" s="1"/>
  <c r="P3909" i="1" a="1"/>
  <c r="P3909" i="1" s="1"/>
  <c r="Q3909" i="1" s="1"/>
  <c r="P3910" i="1" a="1"/>
  <c r="P3910" i="1" s="1"/>
  <c r="Q3910" i="1" s="1"/>
  <c r="P3911" i="1" a="1"/>
  <c r="P3911" i="1" s="1"/>
  <c r="Q3911" i="1" s="1"/>
  <c r="P3912" i="1" a="1"/>
  <c r="P3912" i="1" s="1"/>
  <c r="Q3912" i="1" s="1"/>
  <c r="P3913" i="1" a="1"/>
  <c r="P3913" i="1" s="1"/>
  <c r="Q3913" i="1" s="1"/>
  <c r="P3914" i="1" a="1"/>
  <c r="P3914" i="1" s="1"/>
  <c r="Q3914" i="1" s="1"/>
  <c r="P3915" i="1" a="1"/>
  <c r="P3915" i="1" s="1"/>
  <c r="Q3915" i="1" s="1"/>
  <c r="P3916" i="1" a="1"/>
  <c r="P3916" i="1" s="1"/>
  <c r="Q3916" i="1" s="1"/>
  <c r="P3917" i="1" a="1"/>
  <c r="P3917" i="1" s="1"/>
  <c r="Q3917" i="1" s="1"/>
  <c r="P3918" i="1" a="1"/>
  <c r="P3918" i="1" s="1"/>
  <c r="Q3918" i="1" s="1"/>
  <c r="P3919" i="1" a="1"/>
  <c r="P3919" i="1" s="1"/>
  <c r="Q3919" i="1" s="1"/>
  <c r="P3920" i="1" a="1"/>
  <c r="P3920" i="1" s="1"/>
  <c r="Q3920" i="1" s="1"/>
  <c r="P3921" i="1" a="1"/>
  <c r="P3921" i="1" s="1"/>
  <c r="Q3921" i="1" s="1"/>
  <c r="P3922" i="1" a="1"/>
  <c r="P3922" i="1" s="1"/>
  <c r="Q3922" i="1" s="1"/>
  <c r="P3923" i="1" a="1"/>
  <c r="P3923" i="1" s="1"/>
  <c r="Q3923" i="1" s="1"/>
  <c r="P3924" i="1" a="1"/>
  <c r="P3924" i="1" s="1"/>
  <c r="Q3924" i="1" s="1"/>
  <c r="P3925" i="1" a="1"/>
  <c r="P3925" i="1" s="1"/>
  <c r="Q3925" i="1" s="1"/>
  <c r="P3926" i="1" a="1"/>
  <c r="P3926" i="1" s="1"/>
  <c r="Q3926" i="1" s="1"/>
  <c r="P3927" i="1" a="1"/>
  <c r="P3927" i="1" s="1"/>
  <c r="Q3927" i="1" s="1"/>
  <c r="P3928" i="1" a="1"/>
  <c r="P3928" i="1" s="1"/>
  <c r="Q3928" i="1" s="1"/>
  <c r="P3929" i="1" a="1"/>
  <c r="P3929" i="1" s="1"/>
  <c r="Q3929" i="1" s="1"/>
  <c r="P3930" i="1" a="1"/>
  <c r="P3930" i="1" s="1"/>
  <c r="Q3930" i="1" s="1"/>
  <c r="P3931" i="1" a="1"/>
  <c r="P3931" i="1" s="1"/>
  <c r="Q3931" i="1" s="1"/>
  <c r="P3932" i="1" a="1"/>
  <c r="P3932" i="1" s="1"/>
  <c r="Q3932" i="1" s="1"/>
  <c r="P3933" i="1" a="1"/>
  <c r="P3933" i="1" s="1"/>
  <c r="Q3933" i="1" s="1"/>
  <c r="P3934" i="1" a="1"/>
  <c r="P3934" i="1" s="1"/>
  <c r="Q3934" i="1" s="1"/>
  <c r="P3935" i="1" a="1"/>
  <c r="P3935" i="1" s="1"/>
  <c r="Q3935" i="1" s="1"/>
  <c r="P3936" i="1" a="1"/>
  <c r="P3936" i="1" s="1"/>
  <c r="Q3936" i="1" s="1"/>
  <c r="P3937" i="1" a="1"/>
  <c r="P3937" i="1" s="1"/>
  <c r="Q3937" i="1" s="1"/>
  <c r="P3938" i="1" a="1"/>
  <c r="P3938" i="1" s="1"/>
  <c r="Q3938" i="1" s="1"/>
  <c r="P3939" i="1" a="1"/>
  <c r="P3939" i="1" s="1"/>
  <c r="Q3939" i="1" s="1"/>
  <c r="P3940" i="1" a="1"/>
  <c r="P3940" i="1" s="1"/>
  <c r="Q3940" i="1" s="1"/>
  <c r="P3941" i="1" a="1"/>
  <c r="P3941" i="1" s="1"/>
  <c r="Q3941" i="1" s="1"/>
  <c r="P3942" i="1" a="1"/>
  <c r="P3942" i="1" s="1"/>
  <c r="Q3942" i="1" s="1"/>
  <c r="P3943" i="1" a="1"/>
  <c r="P3943" i="1" s="1"/>
  <c r="Q3943" i="1" s="1"/>
  <c r="P3944" i="1" a="1"/>
  <c r="P3944" i="1" s="1"/>
  <c r="Q3944" i="1" s="1"/>
  <c r="P3945" i="1" a="1"/>
  <c r="P3945" i="1" s="1"/>
  <c r="Q3945" i="1" s="1"/>
  <c r="P3946" i="1" a="1"/>
  <c r="P3946" i="1" s="1"/>
  <c r="Q3946" i="1" s="1"/>
  <c r="P3947" i="1" a="1"/>
  <c r="P3947" i="1" s="1"/>
  <c r="Q3947" i="1" s="1"/>
  <c r="P3948" i="1" a="1"/>
  <c r="P3948" i="1" s="1"/>
  <c r="Q3948" i="1" s="1"/>
  <c r="P3949" i="1" a="1"/>
  <c r="P3949" i="1" s="1"/>
  <c r="Q3949" i="1" s="1"/>
  <c r="P3950" i="1" a="1"/>
  <c r="P3950" i="1" s="1"/>
  <c r="Q3950" i="1" s="1"/>
  <c r="P3951" i="1" a="1"/>
  <c r="P3951" i="1" s="1"/>
  <c r="Q3951" i="1" s="1"/>
  <c r="P3952" i="1" a="1"/>
  <c r="P3952" i="1" s="1"/>
  <c r="Q3952" i="1" s="1"/>
  <c r="P3953" i="1" a="1"/>
  <c r="P3953" i="1" s="1"/>
  <c r="Q3953" i="1" s="1"/>
  <c r="P3954" i="1" a="1"/>
  <c r="P3954" i="1" s="1"/>
  <c r="Q3954" i="1" s="1"/>
  <c r="P3955" i="1" a="1"/>
  <c r="P3955" i="1" s="1"/>
  <c r="Q3955" i="1" s="1"/>
  <c r="P3956" i="1" a="1"/>
  <c r="P3956" i="1" s="1"/>
  <c r="Q3956" i="1" s="1"/>
  <c r="P3957" i="1" a="1"/>
  <c r="P3957" i="1" s="1"/>
  <c r="Q3957" i="1" s="1"/>
  <c r="P3958" i="1" a="1"/>
  <c r="P3958" i="1" s="1"/>
  <c r="Q3958" i="1" s="1"/>
  <c r="P3959" i="1" a="1"/>
  <c r="P3959" i="1" s="1"/>
  <c r="Q3959" i="1" s="1"/>
  <c r="P3960" i="1" a="1"/>
  <c r="P3960" i="1" s="1"/>
  <c r="Q3960" i="1" s="1"/>
  <c r="P3961" i="1" a="1"/>
  <c r="P3961" i="1" s="1"/>
  <c r="Q3961" i="1" s="1"/>
  <c r="P3962" i="1" a="1"/>
  <c r="P3962" i="1" s="1"/>
  <c r="Q3962" i="1" s="1"/>
  <c r="P3963" i="1" a="1"/>
  <c r="P3963" i="1" s="1"/>
  <c r="Q3963" i="1" s="1"/>
  <c r="P3964" i="1" a="1"/>
  <c r="P3964" i="1" s="1"/>
  <c r="Q3964" i="1" s="1"/>
  <c r="P3965" i="1" a="1"/>
  <c r="P3965" i="1" s="1"/>
  <c r="Q3965" i="1" s="1"/>
  <c r="P3966" i="1" a="1"/>
  <c r="P3966" i="1" s="1"/>
  <c r="Q3966" i="1" s="1"/>
  <c r="P3967" i="1" a="1"/>
  <c r="P3967" i="1" s="1"/>
  <c r="Q3967" i="1" s="1"/>
  <c r="P3968" i="1" a="1"/>
  <c r="P3968" i="1" s="1"/>
  <c r="Q3968" i="1" s="1"/>
  <c r="P3969" i="1" a="1"/>
  <c r="P3969" i="1" s="1"/>
  <c r="Q3969" i="1" s="1"/>
  <c r="P3970" i="1" a="1"/>
  <c r="P3970" i="1" s="1"/>
  <c r="Q3970" i="1" s="1"/>
  <c r="P3971" i="1" a="1"/>
  <c r="P3971" i="1" s="1"/>
  <c r="Q3971" i="1" s="1"/>
  <c r="P3972" i="1" a="1"/>
  <c r="P3972" i="1" s="1"/>
  <c r="Q3972" i="1" s="1"/>
  <c r="P3973" i="1" a="1"/>
  <c r="P3973" i="1" s="1"/>
  <c r="Q3973" i="1" s="1"/>
  <c r="P3974" i="1" a="1"/>
  <c r="P3974" i="1" s="1"/>
  <c r="Q3974" i="1" s="1"/>
  <c r="P3975" i="1" a="1"/>
  <c r="P3975" i="1" s="1"/>
  <c r="Q3975" i="1" s="1"/>
  <c r="P3976" i="1" a="1"/>
  <c r="P3976" i="1" s="1"/>
  <c r="Q3976" i="1" s="1"/>
  <c r="P3977" i="1" a="1"/>
  <c r="P3977" i="1" s="1"/>
  <c r="Q3977" i="1" s="1"/>
  <c r="P3978" i="1" a="1"/>
  <c r="P3978" i="1" s="1"/>
  <c r="Q3978" i="1" s="1"/>
  <c r="P3979" i="1" a="1"/>
  <c r="P3979" i="1" s="1"/>
  <c r="Q3979" i="1" s="1"/>
  <c r="P3980" i="1" a="1"/>
  <c r="P3980" i="1" s="1"/>
  <c r="Q3980" i="1" s="1"/>
  <c r="P3981" i="1" a="1"/>
  <c r="P3981" i="1" s="1"/>
  <c r="Q3981" i="1" s="1"/>
  <c r="P3982" i="1" a="1"/>
  <c r="P3982" i="1" s="1"/>
  <c r="Q3982" i="1" s="1"/>
  <c r="P3983" i="1" a="1"/>
  <c r="P3983" i="1" s="1"/>
  <c r="Q3983" i="1" s="1"/>
  <c r="P3984" i="1" a="1"/>
  <c r="P3984" i="1" s="1"/>
  <c r="Q3984" i="1" s="1"/>
  <c r="P3985" i="1" a="1"/>
  <c r="P3985" i="1" s="1"/>
  <c r="Q3985" i="1" s="1"/>
  <c r="P3986" i="1" a="1"/>
  <c r="P3986" i="1" s="1"/>
  <c r="Q3986" i="1" s="1"/>
  <c r="P3987" i="1" a="1"/>
  <c r="P3987" i="1" s="1"/>
  <c r="Q3987" i="1" s="1"/>
  <c r="P3988" i="1" a="1"/>
  <c r="P3988" i="1" s="1"/>
  <c r="Q3988" i="1" s="1"/>
  <c r="P3989" i="1" a="1"/>
  <c r="P3989" i="1" s="1"/>
  <c r="Q3989" i="1" s="1"/>
  <c r="P3990" i="1" a="1"/>
  <c r="P3990" i="1" s="1"/>
  <c r="Q3990" i="1" s="1"/>
  <c r="P3991" i="1" a="1"/>
  <c r="P3991" i="1" s="1"/>
  <c r="Q3991" i="1" s="1"/>
  <c r="P3992" i="1" a="1"/>
  <c r="P3992" i="1" s="1"/>
  <c r="Q3992" i="1" s="1"/>
  <c r="P3993" i="1" a="1"/>
  <c r="P3993" i="1" s="1"/>
  <c r="Q3993" i="1" s="1"/>
  <c r="P3994" i="1" a="1"/>
  <c r="P3994" i="1" s="1"/>
  <c r="Q3994" i="1" s="1"/>
  <c r="P3995" i="1" a="1"/>
  <c r="P3995" i="1" s="1"/>
  <c r="Q3995" i="1" s="1"/>
  <c r="P3996" i="1" a="1"/>
  <c r="P3996" i="1" s="1"/>
  <c r="Q3996" i="1" s="1"/>
  <c r="P3997" i="1" a="1"/>
  <c r="P3997" i="1" s="1"/>
  <c r="Q3997" i="1" s="1"/>
  <c r="P3998" i="1" a="1"/>
  <c r="P3998" i="1" s="1"/>
  <c r="Q3998" i="1" s="1"/>
  <c r="P3999" i="1" a="1"/>
  <c r="P3999" i="1" s="1"/>
  <c r="Q3999" i="1" s="1"/>
  <c r="P4000" i="1" a="1"/>
  <c r="P4000" i="1" s="1"/>
  <c r="Q4000" i="1" s="1"/>
  <c r="P4001" i="1" a="1"/>
  <c r="P4001" i="1" s="1"/>
  <c r="Q4001" i="1" s="1"/>
  <c r="P4002" i="1" a="1"/>
  <c r="P4002" i="1" s="1"/>
  <c r="Q4002" i="1" s="1"/>
  <c r="P4003" i="1" a="1"/>
  <c r="P4003" i="1" s="1"/>
  <c r="Q4003" i="1" s="1"/>
  <c r="P4004" i="1" a="1"/>
  <c r="P4004" i="1" s="1"/>
  <c r="Q4004" i="1" s="1"/>
  <c r="P4005" i="1" a="1"/>
  <c r="P4005" i="1" s="1"/>
  <c r="Q4005" i="1" s="1"/>
  <c r="P4006" i="1" a="1"/>
  <c r="P4006" i="1" s="1"/>
  <c r="Q4006" i="1" s="1"/>
  <c r="P4007" i="1" a="1"/>
  <c r="P4007" i="1" s="1"/>
  <c r="Q4007" i="1" s="1"/>
  <c r="P4008" i="1" a="1"/>
  <c r="P4008" i="1" s="1"/>
  <c r="Q4008" i="1" s="1"/>
  <c r="P4009" i="1" a="1"/>
  <c r="P4009" i="1" s="1"/>
  <c r="Q4009" i="1" s="1"/>
  <c r="P4010" i="1" a="1"/>
  <c r="P4010" i="1" s="1"/>
  <c r="Q4010" i="1" s="1"/>
  <c r="P4011" i="1" a="1"/>
  <c r="P4011" i="1" s="1"/>
  <c r="Q4011" i="1" s="1"/>
  <c r="P4012" i="1" a="1"/>
  <c r="P4012" i="1" s="1"/>
  <c r="Q4012" i="1" s="1"/>
  <c r="P4013" i="1" a="1"/>
  <c r="P4013" i="1" s="1"/>
  <c r="Q4013" i="1" s="1"/>
  <c r="P4014" i="1" a="1"/>
  <c r="P4014" i="1" s="1"/>
  <c r="Q4014" i="1" s="1"/>
  <c r="P4015" i="1" a="1"/>
  <c r="P4015" i="1" s="1"/>
  <c r="Q4015" i="1" s="1"/>
  <c r="P4016" i="1" a="1"/>
  <c r="P4016" i="1" s="1"/>
  <c r="Q4016" i="1" s="1"/>
  <c r="P4017" i="1" a="1"/>
  <c r="P4017" i="1" s="1"/>
  <c r="Q4017" i="1" s="1"/>
  <c r="P4018" i="1" a="1"/>
  <c r="P4018" i="1" s="1"/>
  <c r="Q4018" i="1" s="1"/>
  <c r="P4019" i="1" a="1"/>
  <c r="P4019" i="1" s="1"/>
  <c r="Q4019" i="1" s="1"/>
  <c r="P4020" i="1" a="1"/>
  <c r="P4020" i="1" s="1"/>
  <c r="Q4020" i="1" s="1"/>
  <c r="P4021" i="1" a="1"/>
  <c r="P4021" i="1" s="1"/>
  <c r="Q4021" i="1" s="1"/>
  <c r="P4022" i="1" a="1"/>
  <c r="P4022" i="1" s="1"/>
  <c r="Q4022" i="1" s="1"/>
  <c r="P4023" i="1" a="1"/>
  <c r="P4023" i="1" s="1"/>
  <c r="Q4023" i="1" s="1"/>
  <c r="P4024" i="1" a="1"/>
  <c r="P4024" i="1" s="1"/>
  <c r="Q4024" i="1" s="1"/>
  <c r="P4025" i="1" a="1"/>
  <c r="P4025" i="1" s="1"/>
  <c r="Q4025" i="1" s="1"/>
  <c r="P4026" i="1" a="1"/>
  <c r="P4026" i="1" s="1"/>
  <c r="Q4026" i="1" s="1"/>
  <c r="P4027" i="1" a="1"/>
  <c r="P4027" i="1" s="1"/>
  <c r="Q4027" i="1" s="1"/>
  <c r="P4028" i="1" a="1"/>
  <c r="P4028" i="1" s="1"/>
  <c r="Q4028" i="1" s="1"/>
  <c r="P4029" i="1" a="1"/>
  <c r="P4029" i="1" s="1"/>
  <c r="Q4029" i="1" s="1"/>
  <c r="P4030" i="1" a="1"/>
  <c r="P4030" i="1" s="1"/>
  <c r="Q4030" i="1" s="1"/>
  <c r="P4031" i="1" a="1"/>
  <c r="P4031" i="1" s="1"/>
  <c r="Q4031" i="1" s="1"/>
  <c r="P4032" i="1" a="1"/>
  <c r="P4032" i="1" s="1"/>
  <c r="Q4032" i="1" s="1"/>
  <c r="P4033" i="1" a="1"/>
  <c r="P4033" i="1" s="1"/>
  <c r="Q4033" i="1" s="1"/>
  <c r="P4034" i="1" a="1"/>
  <c r="P4034" i="1" s="1"/>
  <c r="Q4034" i="1" s="1"/>
  <c r="P4035" i="1" a="1"/>
  <c r="P4035" i="1" s="1"/>
  <c r="Q4035" i="1" s="1"/>
  <c r="P4036" i="1" a="1"/>
  <c r="P4036" i="1" s="1"/>
  <c r="Q4036" i="1" s="1"/>
  <c r="P4037" i="1" a="1"/>
  <c r="P4037" i="1" s="1"/>
  <c r="Q4037" i="1" s="1"/>
  <c r="P4038" i="1" a="1"/>
  <c r="P4038" i="1" s="1"/>
  <c r="Q4038" i="1" s="1"/>
  <c r="P4039" i="1" a="1"/>
  <c r="P4039" i="1" s="1"/>
  <c r="Q4039" i="1" s="1"/>
  <c r="P4040" i="1" a="1"/>
  <c r="P4040" i="1" s="1"/>
  <c r="Q4040" i="1" s="1"/>
  <c r="P4041" i="1" a="1"/>
  <c r="P4041" i="1" s="1"/>
  <c r="Q4041" i="1" s="1"/>
  <c r="P4042" i="1" a="1"/>
  <c r="P4042" i="1" s="1"/>
  <c r="Q4042" i="1" s="1"/>
  <c r="P4043" i="1" a="1"/>
  <c r="P4043" i="1" s="1"/>
  <c r="Q4043" i="1" s="1"/>
  <c r="P4044" i="1" a="1"/>
  <c r="P4044" i="1" s="1"/>
  <c r="Q4044" i="1" s="1"/>
  <c r="P4045" i="1" a="1"/>
  <c r="P4045" i="1" s="1"/>
  <c r="Q4045" i="1" s="1"/>
  <c r="P4046" i="1" a="1"/>
  <c r="P4046" i="1" s="1"/>
  <c r="Q4046" i="1" s="1"/>
  <c r="P4047" i="1" a="1"/>
  <c r="P4047" i="1" s="1"/>
  <c r="Q4047" i="1" s="1"/>
  <c r="P4048" i="1" a="1"/>
  <c r="P4048" i="1" s="1"/>
  <c r="Q4048" i="1" s="1"/>
  <c r="P4049" i="1" a="1"/>
  <c r="P4049" i="1" s="1"/>
  <c r="Q4049" i="1" s="1"/>
  <c r="P4050" i="1" a="1"/>
  <c r="P4050" i="1" s="1"/>
  <c r="Q4050" i="1" s="1"/>
  <c r="P4051" i="1" a="1"/>
  <c r="P4051" i="1" s="1"/>
  <c r="Q4051" i="1" s="1"/>
  <c r="P4052" i="1" a="1"/>
  <c r="P4052" i="1" s="1"/>
  <c r="Q4052" i="1" s="1"/>
  <c r="P4053" i="1" a="1"/>
  <c r="P4053" i="1" s="1"/>
  <c r="Q4053" i="1" s="1"/>
  <c r="P4054" i="1" a="1"/>
  <c r="P4054" i="1" s="1"/>
  <c r="Q4054" i="1" s="1"/>
  <c r="P4055" i="1" a="1"/>
  <c r="P4055" i="1" s="1"/>
  <c r="Q4055" i="1" s="1"/>
  <c r="P4056" i="1" a="1"/>
  <c r="P4056" i="1" s="1"/>
  <c r="Q4056" i="1" s="1"/>
  <c r="P4057" i="1" a="1"/>
  <c r="P4057" i="1" s="1"/>
  <c r="Q4057" i="1" s="1"/>
  <c r="P4058" i="1" a="1"/>
  <c r="P4058" i="1" s="1"/>
  <c r="Q4058" i="1" s="1"/>
  <c r="P4059" i="1" a="1"/>
  <c r="P4059" i="1" s="1"/>
  <c r="Q4059" i="1" s="1"/>
  <c r="P4060" i="1" a="1"/>
  <c r="P4060" i="1" s="1"/>
  <c r="Q4060" i="1" s="1"/>
  <c r="P4061" i="1" a="1"/>
  <c r="P4061" i="1" s="1"/>
  <c r="Q4061" i="1" s="1"/>
  <c r="P4062" i="1" a="1"/>
  <c r="P4062" i="1" s="1"/>
  <c r="Q4062" i="1" s="1"/>
  <c r="P4063" i="1" a="1"/>
  <c r="P4063" i="1" s="1"/>
  <c r="Q4063" i="1" s="1"/>
  <c r="P4064" i="1" a="1"/>
  <c r="P4064" i="1" s="1"/>
  <c r="Q4064" i="1" s="1"/>
  <c r="P4065" i="1" a="1"/>
  <c r="P4065" i="1" s="1"/>
  <c r="Q4065" i="1" s="1"/>
  <c r="P4066" i="1" a="1"/>
  <c r="P4066" i="1" s="1"/>
  <c r="Q4066" i="1" s="1"/>
  <c r="P4067" i="1" a="1"/>
  <c r="P4067" i="1" s="1"/>
  <c r="Q4067" i="1" s="1"/>
  <c r="P4068" i="1" a="1"/>
  <c r="P4068" i="1" s="1"/>
  <c r="Q4068" i="1" s="1"/>
  <c r="P4069" i="1" a="1"/>
  <c r="P4069" i="1" s="1"/>
  <c r="Q4069" i="1" s="1"/>
  <c r="P4070" i="1" a="1"/>
  <c r="P4070" i="1" s="1"/>
  <c r="Q4070" i="1" s="1"/>
  <c r="P4071" i="1" a="1"/>
  <c r="P4071" i="1" s="1"/>
  <c r="Q4071" i="1" s="1"/>
  <c r="P4072" i="1" a="1"/>
  <c r="P4072" i="1" s="1"/>
  <c r="Q4072" i="1" s="1"/>
  <c r="P4073" i="1" a="1"/>
  <c r="P4073" i="1" s="1"/>
  <c r="Q4073" i="1" s="1"/>
  <c r="P4074" i="1" a="1"/>
  <c r="P4074" i="1" s="1"/>
  <c r="Q4074" i="1" s="1"/>
  <c r="P4075" i="1" a="1"/>
  <c r="P4075" i="1" s="1"/>
  <c r="Q4075" i="1" s="1"/>
  <c r="P4076" i="1" a="1"/>
  <c r="P4076" i="1" s="1"/>
  <c r="Q4076" i="1" s="1"/>
  <c r="P4077" i="1" a="1"/>
  <c r="P4077" i="1" s="1"/>
  <c r="Q4077" i="1" s="1"/>
  <c r="P4078" i="1" a="1"/>
  <c r="P4078" i="1" s="1"/>
  <c r="Q4078" i="1" s="1"/>
  <c r="P4079" i="1" a="1"/>
  <c r="P4079" i="1" s="1"/>
  <c r="Q4079" i="1" s="1"/>
  <c r="P4080" i="1" a="1"/>
  <c r="P4080" i="1" s="1"/>
  <c r="Q4080" i="1" s="1"/>
  <c r="P4081" i="1" a="1"/>
  <c r="P4081" i="1" s="1"/>
  <c r="Q4081" i="1" s="1"/>
  <c r="P4082" i="1" a="1"/>
  <c r="P4082" i="1" s="1"/>
  <c r="Q4082" i="1" s="1"/>
  <c r="P4083" i="1" a="1"/>
  <c r="P4083" i="1" s="1"/>
  <c r="Q4083" i="1" s="1"/>
  <c r="P4084" i="1" a="1"/>
  <c r="P4084" i="1" s="1"/>
  <c r="Q4084" i="1" s="1"/>
  <c r="P4085" i="1" a="1"/>
  <c r="P4085" i="1" s="1"/>
  <c r="Q4085" i="1" s="1"/>
  <c r="P4086" i="1" a="1"/>
  <c r="P4086" i="1" s="1"/>
  <c r="Q4086" i="1" s="1"/>
  <c r="P4087" i="1" a="1"/>
  <c r="P4087" i="1" s="1"/>
  <c r="Q4087" i="1" s="1"/>
  <c r="P4088" i="1" a="1"/>
  <c r="P4088" i="1" s="1"/>
  <c r="Q4088" i="1" s="1"/>
  <c r="P4089" i="1" a="1"/>
  <c r="P4089" i="1" s="1"/>
  <c r="Q4089" i="1" s="1"/>
  <c r="P4090" i="1" a="1"/>
  <c r="P4090" i="1" s="1"/>
  <c r="Q4090" i="1" s="1"/>
  <c r="P4091" i="1" a="1"/>
  <c r="P4091" i="1" s="1"/>
  <c r="Q4091" i="1" s="1"/>
  <c r="P4092" i="1" a="1"/>
  <c r="P4092" i="1" s="1"/>
  <c r="Q4092" i="1" s="1"/>
  <c r="P4093" i="1" a="1"/>
  <c r="P4093" i="1" s="1"/>
  <c r="Q4093" i="1" s="1"/>
  <c r="P4094" i="1" a="1"/>
  <c r="P4094" i="1" s="1"/>
  <c r="Q4094" i="1" s="1"/>
  <c r="P4095" i="1" a="1"/>
  <c r="P4095" i="1" s="1"/>
  <c r="Q4095" i="1" s="1"/>
  <c r="P4096" i="1" a="1"/>
  <c r="P4096" i="1" s="1"/>
  <c r="Q4096" i="1" s="1"/>
  <c r="P4097" i="1" a="1"/>
  <c r="P4097" i="1" s="1"/>
  <c r="Q4097" i="1" s="1"/>
  <c r="P4098" i="1" a="1"/>
  <c r="P4098" i="1" s="1"/>
  <c r="Q4098" i="1" s="1"/>
  <c r="P4099" i="1" a="1"/>
  <c r="P4099" i="1" s="1"/>
  <c r="Q4099" i="1" s="1"/>
  <c r="P4100" i="1" a="1"/>
  <c r="P4100" i="1" s="1"/>
  <c r="Q4100" i="1" s="1"/>
  <c r="P4101" i="1" a="1"/>
  <c r="P4101" i="1" s="1"/>
  <c r="Q4101" i="1" s="1"/>
  <c r="P4102" i="1" a="1"/>
  <c r="P4102" i="1" s="1"/>
  <c r="Q4102" i="1" s="1"/>
  <c r="P4103" i="1" a="1"/>
  <c r="P4103" i="1" s="1"/>
  <c r="Q4103" i="1" s="1"/>
  <c r="P4104" i="1" a="1"/>
  <c r="P4104" i="1" s="1"/>
  <c r="Q4104" i="1" s="1"/>
  <c r="P4105" i="1" a="1"/>
  <c r="P4105" i="1" s="1"/>
  <c r="Q4105" i="1" s="1"/>
  <c r="P4106" i="1" a="1"/>
  <c r="P4106" i="1" s="1"/>
  <c r="Q4106" i="1" s="1"/>
  <c r="P4107" i="1" a="1"/>
  <c r="P4107" i="1" s="1"/>
  <c r="Q4107" i="1" s="1"/>
  <c r="P4108" i="1" a="1"/>
  <c r="P4108" i="1" s="1"/>
  <c r="Q4108" i="1" s="1"/>
  <c r="P4109" i="1" a="1"/>
  <c r="P4109" i="1" s="1"/>
  <c r="Q4109" i="1" s="1"/>
  <c r="P4110" i="1" a="1"/>
  <c r="P4110" i="1" s="1"/>
  <c r="Q4110" i="1" s="1"/>
  <c r="P4111" i="1" a="1"/>
  <c r="P4111" i="1" s="1"/>
  <c r="Q4111" i="1" s="1"/>
  <c r="P4112" i="1" a="1"/>
  <c r="P4112" i="1" s="1"/>
  <c r="Q4112" i="1" s="1"/>
  <c r="P4113" i="1" a="1"/>
  <c r="P4113" i="1" s="1"/>
  <c r="Q4113" i="1" s="1"/>
  <c r="P4114" i="1" a="1"/>
  <c r="P4114" i="1" s="1"/>
  <c r="Q4114" i="1" s="1"/>
  <c r="P4115" i="1" a="1"/>
  <c r="P4115" i="1" s="1"/>
  <c r="Q4115" i="1" s="1"/>
  <c r="P4116" i="1" a="1"/>
  <c r="P4116" i="1" s="1"/>
  <c r="Q4116" i="1" s="1"/>
  <c r="P4117" i="1" a="1"/>
  <c r="P4117" i="1" s="1"/>
  <c r="Q4117" i="1" s="1"/>
  <c r="P4118" i="1" a="1"/>
  <c r="P4118" i="1" s="1"/>
  <c r="Q4118" i="1" s="1"/>
  <c r="P4119" i="1" a="1"/>
  <c r="P4119" i="1" s="1"/>
  <c r="Q4119" i="1" s="1"/>
  <c r="P4120" i="1" a="1"/>
  <c r="P4120" i="1" s="1"/>
  <c r="Q4120" i="1" s="1"/>
  <c r="P4121" i="1" a="1"/>
  <c r="P4121" i="1" s="1"/>
  <c r="Q4121" i="1" s="1"/>
  <c r="P4122" i="1" a="1"/>
  <c r="P4122" i="1" s="1"/>
  <c r="Q4122" i="1" s="1"/>
  <c r="P4123" i="1" a="1"/>
  <c r="P4123" i="1" s="1"/>
  <c r="Q4123" i="1" s="1"/>
  <c r="P4124" i="1" a="1"/>
  <c r="P4124" i="1" s="1"/>
  <c r="Q4124" i="1" s="1"/>
  <c r="P4125" i="1" a="1"/>
  <c r="P4125" i="1" s="1"/>
  <c r="Q4125" i="1" s="1"/>
  <c r="P4126" i="1" a="1"/>
  <c r="P4126" i="1" s="1"/>
  <c r="Q4126" i="1" s="1"/>
  <c r="P4127" i="1" a="1"/>
  <c r="P4127" i="1" s="1"/>
  <c r="Q4127" i="1" s="1"/>
  <c r="P4128" i="1" a="1"/>
  <c r="P4128" i="1" s="1"/>
  <c r="Q4128" i="1" s="1"/>
  <c r="P4129" i="1" a="1"/>
  <c r="P4129" i="1" s="1"/>
  <c r="Q4129" i="1" s="1"/>
  <c r="P4130" i="1" a="1"/>
  <c r="P4130" i="1" s="1"/>
  <c r="Q4130" i="1" s="1"/>
  <c r="P4131" i="1" a="1"/>
  <c r="P4131" i="1" s="1"/>
  <c r="Q4131" i="1" s="1"/>
  <c r="P4132" i="1" a="1"/>
  <c r="P4132" i="1" s="1"/>
  <c r="Q4132" i="1" s="1"/>
  <c r="P4133" i="1" a="1"/>
  <c r="P4133" i="1" s="1"/>
  <c r="Q4133" i="1" s="1"/>
  <c r="P4134" i="1" a="1"/>
  <c r="P4134" i="1" s="1"/>
  <c r="Q4134" i="1" s="1"/>
  <c r="P4135" i="1" a="1"/>
  <c r="P4135" i="1" s="1"/>
  <c r="Q4135" i="1" s="1"/>
  <c r="P4136" i="1" a="1"/>
  <c r="P4136" i="1" s="1"/>
  <c r="Q4136" i="1" s="1"/>
  <c r="P4137" i="1" a="1"/>
  <c r="P4137" i="1" s="1"/>
  <c r="Q4137" i="1" s="1"/>
  <c r="P4138" i="1" a="1"/>
  <c r="P4138" i="1" s="1"/>
  <c r="Q4138" i="1" s="1"/>
  <c r="P4139" i="1" a="1"/>
  <c r="P4139" i="1" s="1"/>
  <c r="Q4139" i="1" s="1"/>
  <c r="P4140" i="1" a="1"/>
  <c r="P4140" i="1" s="1"/>
  <c r="Q4140" i="1" s="1"/>
  <c r="P4141" i="1" a="1"/>
  <c r="P4141" i="1" s="1"/>
  <c r="Q4141" i="1" s="1"/>
  <c r="P4142" i="1" a="1"/>
  <c r="P4142" i="1" s="1"/>
  <c r="Q4142" i="1" s="1"/>
  <c r="P4143" i="1" a="1"/>
  <c r="P4143" i="1" s="1"/>
  <c r="Q4143" i="1" s="1"/>
  <c r="P4144" i="1" a="1"/>
  <c r="P4144" i="1" s="1"/>
  <c r="Q4144" i="1" s="1"/>
  <c r="P4145" i="1" a="1"/>
  <c r="P4145" i="1" s="1"/>
  <c r="Q4145" i="1" s="1"/>
  <c r="P4146" i="1" a="1"/>
  <c r="P4146" i="1" s="1"/>
  <c r="Q4146" i="1" s="1"/>
  <c r="P4147" i="1" a="1"/>
  <c r="P4147" i="1" s="1"/>
  <c r="Q4147" i="1" s="1"/>
  <c r="P4148" i="1" a="1"/>
  <c r="P4148" i="1" s="1"/>
  <c r="Q4148" i="1" s="1"/>
  <c r="P4149" i="1" a="1"/>
  <c r="P4149" i="1" s="1"/>
  <c r="Q4149" i="1" s="1"/>
  <c r="P4150" i="1" a="1"/>
  <c r="P4150" i="1" s="1"/>
  <c r="Q4150" i="1" s="1"/>
  <c r="P4151" i="1" a="1"/>
  <c r="P4151" i="1" s="1"/>
  <c r="Q4151" i="1" s="1"/>
  <c r="P4152" i="1" a="1"/>
  <c r="P4152" i="1" s="1"/>
  <c r="Q4152" i="1" s="1"/>
  <c r="P4153" i="1" a="1"/>
  <c r="P4153" i="1" s="1"/>
  <c r="Q4153" i="1" s="1"/>
  <c r="P4154" i="1" a="1"/>
  <c r="P4154" i="1" s="1"/>
  <c r="Q4154" i="1" s="1"/>
  <c r="P4155" i="1" a="1"/>
  <c r="P4155" i="1" s="1"/>
  <c r="Q4155" i="1" s="1"/>
  <c r="P4156" i="1" a="1"/>
  <c r="P4156" i="1" s="1"/>
  <c r="Q4156" i="1" s="1"/>
  <c r="P4157" i="1" a="1"/>
  <c r="P4157" i="1" s="1"/>
  <c r="Q4157" i="1" s="1"/>
  <c r="P4158" i="1" a="1"/>
  <c r="P4158" i="1" s="1"/>
  <c r="Q4158" i="1" s="1"/>
  <c r="P4159" i="1" a="1"/>
  <c r="P4159" i="1" s="1"/>
  <c r="Q4159" i="1" s="1"/>
  <c r="P4160" i="1" a="1"/>
  <c r="P4160" i="1" s="1"/>
  <c r="Q4160" i="1" s="1"/>
  <c r="P4161" i="1" a="1"/>
  <c r="P4161" i="1" s="1"/>
  <c r="Q4161" i="1" s="1"/>
  <c r="P4162" i="1" a="1"/>
  <c r="P4162" i="1" s="1"/>
  <c r="Q4162" i="1" s="1"/>
  <c r="P4163" i="1" a="1"/>
  <c r="P4163" i="1" s="1"/>
  <c r="Q4163" i="1" s="1"/>
  <c r="P4164" i="1" a="1"/>
  <c r="P4164" i="1" s="1"/>
  <c r="Q4164" i="1" s="1"/>
  <c r="P4165" i="1" a="1"/>
  <c r="P4165" i="1" s="1"/>
  <c r="Q4165" i="1" s="1"/>
  <c r="P4166" i="1" a="1"/>
  <c r="P4166" i="1" s="1"/>
  <c r="Q4166" i="1" s="1"/>
  <c r="P4167" i="1" a="1"/>
  <c r="P4167" i="1" s="1"/>
  <c r="Q4167" i="1" s="1"/>
  <c r="P4168" i="1" a="1"/>
  <c r="P4168" i="1" s="1"/>
  <c r="Q4168" i="1" s="1"/>
  <c r="P4169" i="1" a="1"/>
  <c r="P4169" i="1" s="1"/>
  <c r="Q4169" i="1" s="1"/>
  <c r="P4170" i="1" a="1"/>
  <c r="P4170" i="1" s="1"/>
  <c r="Q4170" i="1" s="1"/>
  <c r="P4171" i="1" a="1"/>
  <c r="P4171" i="1" s="1"/>
  <c r="Q4171" i="1" s="1"/>
  <c r="P4172" i="1" a="1"/>
  <c r="P4172" i="1" s="1"/>
  <c r="Q4172" i="1" s="1"/>
  <c r="P4173" i="1" a="1"/>
  <c r="P4173" i="1" s="1"/>
  <c r="Q4173" i="1" s="1"/>
  <c r="P4174" i="1" a="1"/>
  <c r="P4174" i="1" s="1"/>
  <c r="Q4174" i="1" s="1"/>
  <c r="P4175" i="1" a="1"/>
  <c r="P4175" i="1" s="1"/>
  <c r="Q4175" i="1" s="1"/>
  <c r="P4176" i="1" a="1"/>
  <c r="P4176" i="1" s="1"/>
  <c r="Q4176" i="1" s="1"/>
  <c r="P4177" i="1" a="1"/>
  <c r="P4177" i="1" s="1"/>
  <c r="Q4177" i="1" s="1"/>
  <c r="P4178" i="1" a="1"/>
  <c r="P4178" i="1" s="1"/>
  <c r="Q4178" i="1" s="1"/>
  <c r="P4179" i="1" a="1"/>
  <c r="P4179" i="1" s="1"/>
  <c r="Q4179" i="1" s="1"/>
  <c r="P4180" i="1" a="1"/>
  <c r="P4180" i="1" s="1"/>
  <c r="Q4180" i="1" s="1"/>
  <c r="P4181" i="1" a="1"/>
  <c r="P4181" i="1" s="1"/>
  <c r="Q4181" i="1" s="1"/>
  <c r="P4182" i="1" a="1"/>
  <c r="P4182" i="1" s="1"/>
  <c r="Q4182" i="1" s="1"/>
  <c r="P4183" i="1" a="1"/>
  <c r="P4183" i="1" s="1"/>
  <c r="Q4183" i="1" s="1"/>
  <c r="P4184" i="1" a="1"/>
  <c r="P4184" i="1" s="1"/>
  <c r="Q4184" i="1" s="1"/>
  <c r="P4185" i="1" a="1"/>
  <c r="P4185" i="1" s="1"/>
  <c r="Q4185" i="1" s="1"/>
  <c r="P4186" i="1" a="1"/>
  <c r="P4186" i="1" s="1"/>
  <c r="Q4186" i="1" s="1"/>
  <c r="P4187" i="1" a="1"/>
  <c r="P4187" i="1" s="1"/>
  <c r="Q4187" i="1" s="1"/>
  <c r="P4188" i="1" a="1"/>
  <c r="P4188" i="1" s="1"/>
  <c r="Q4188" i="1" s="1"/>
  <c r="P4189" i="1" a="1"/>
  <c r="P4189" i="1" s="1"/>
  <c r="Q4189" i="1" s="1"/>
  <c r="P4190" i="1" a="1"/>
  <c r="P4190" i="1" s="1"/>
  <c r="Q4190" i="1" s="1"/>
  <c r="P4191" i="1" a="1"/>
  <c r="P4191" i="1" s="1"/>
  <c r="Q4191" i="1" s="1"/>
  <c r="P4192" i="1" a="1"/>
  <c r="P4192" i="1" s="1"/>
  <c r="Q4192" i="1" s="1"/>
  <c r="P4193" i="1" a="1"/>
  <c r="P4193" i="1" s="1"/>
  <c r="Q4193" i="1" s="1"/>
  <c r="P4194" i="1" a="1"/>
  <c r="P4194" i="1" s="1"/>
  <c r="Q4194" i="1" s="1"/>
  <c r="P4195" i="1" a="1"/>
  <c r="P4195" i="1" s="1"/>
  <c r="Q4195" i="1" s="1"/>
  <c r="P4196" i="1" a="1"/>
  <c r="P4196" i="1" s="1"/>
  <c r="Q4196" i="1" s="1"/>
  <c r="P4197" i="1" a="1"/>
  <c r="P4197" i="1" s="1"/>
  <c r="Q4197" i="1" s="1"/>
  <c r="P4198" i="1" a="1"/>
  <c r="P4198" i="1" s="1"/>
  <c r="Q4198" i="1" s="1"/>
  <c r="P4199" i="1" a="1"/>
  <c r="P4199" i="1" s="1"/>
  <c r="Q4199" i="1" s="1"/>
  <c r="P4200" i="1" a="1"/>
  <c r="P4200" i="1" s="1"/>
  <c r="Q4200" i="1" s="1"/>
  <c r="P4201" i="1" a="1"/>
  <c r="P4201" i="1" s="1"/>
  <c r="Q4201" i="1" s="1"/>
  <c r="P4202" i="1" a="1"/>
  <c r="P4202" i="1" s="1"/>
  <c r="Q4202" i="1" s="1"/>
  <c r="P4203" i="1" a="1"/>
  <c r="P4203" i="1" s="1"/>
  <c r="Q4203" i="1" s="1"/>
  <c r="P4204" i="1" a="1"/>
  <c r="P4204" i="1" s="1"/>
  <c r="Q4204" i="1" s="1"/>
  <c r="P4205" i="1" a="1"/>
  <c r="P4205" i="1" s="1"/>
  <c r="Q4205" i="1" s="1"/>
  <c r="P4206" i="1" a="1"/>
  <c r="P4206" i="1" s="1"/>
  <c r="Q4206" i="1" s="1"/>
  <c r="P4207" i="1" a="1"/>
  <c r="P4207" i="1" s="1"/>
  <c r="Q4207" i="1" s="1"/>
  <c r="P4208" i="1" a="1"/>
  <c r="P4208" i="1" s="1"/>
  <c r="Q4208" i="1" s="1"/>
  <c r="P4209" i="1" a="1"/>
  <c r="P4209" i="1" s="1"/>
  <c r="Q4209" i="1" s="1"/>
  <c r="P4210" i="1" a="1"/>
  <c r="P4210" i="1" s="1"/>
  <c r="Q4210" i="1" s="1"/>
  <c r="P4211" i="1" a="1"/>
  <c r="P4211" i="1" s="1"/>
  <c r="Q4211" i="1" s="1"/>
  <c r="P4212" i="1" a="1"/>
  <c r="P4212" i="1" s="1"/>
  <c r="Q4212" i="1" s="1"/>
  <c r="P4213" i="1" a="1"/>
  <c r="P4213" i="1" s="1"/>
  <c r="Q4213" i="1" s="1"/>
  <c r="P4214" i="1" a="1"/>
  <c r="P4214" i="1" s="1"/>
  <c r="Q4214" i="1" s="1"/>
  <c r="P4215" i="1" a="1"/>
  <c r="P4215" i="1" s="1"/>
  <c r="Q4215" i="1" s="1"/>
  <c r="P4216" i="1" a="1"/>
  <c r="P4216" i="1" s="1"/>
  <c r="Q4216" i="1" s="1"/>
  <c r="P4217" i="1" a="1"/>
  <c r="P4217" i="1" s="1"/>
  <c r="Q4217" i="1" s="1"/>
  <c r="P4218" i="1" a="1"/>
  <c r="P4218" i="1" s="1"/>
  <c r="Q4218" i="1" s="1"/>
  <c r="P4219" i="1" a="1"/>
  <c r="P4219" i="1" s="1"/>
  <c r="Q4219" i="1" s="1"/>
  <c r="P4220" i="1" a="1"/>
  <c r="P4220" i="1" s="1"/>
  <c r="Q4220" i="1" s="1"/>
  <c r="P4221" i="1" a="1"/>
  <c r="P4221" i="1" s="1"/>
  <c r="Q4221" i="1" s="1"/>
  <c r="P4222" i="1" a="1"/>
  <c r="P4222" i="1" s="1"/>
  <c r="Q4222" i="1" s="1"/>
  <c r="P4223" i="1" a="1"/>
  <c r="P4223" i="1" s="1"/>
  <c r="Q4223" i="1" s="1"/>
  <c r="P4224" i="1" a="1"/>
  <c r="P4224" i="1" s="1"/>
  <c r="Q4224" i="1" s="1"/>
  <c r="P4225" i="1" a="1"/>
  <c r="P4225" i="1" s="1"/>
  <c r="Q4225" i="1" s="1"/>
  <c r="P4226" i="1" a="1"/>
  <c r="P4226" i="1" s="1"/>
  <c r="Q4226" i="1" s="1"/>
  <c r="P4227" i="1" a="1"/>
  <c r="P4227" i="1" s="1"/>
  <c r="Q4227" i="1" s="1"/>
  <c r="P4228" i="1" a="1"/>
  <c r="P4228" i="1" s="1"/>
  <c r="Q4228" i="1" s="1"/>
  <c r="P4229" i="1" a="1"/>
  <c r="P4229" i="1" s="1"/>
  <c r="Q4229" i="1" s="1"/>
  <c r="P4230" i="1" a="1"/>
  <c r="P4230" i="1" s="1"/>
  <c r="Q4230" i="1" s="1"/>
  <c r="P4231" i="1" a="1"/>
  <c r="P4231" i="1" s="1"/>
  <c r="Q4231" i="1" s="1"/>
  <c r="P4232" i="1" a="1"/>
  <c r="P4232" i="1" s="1"/>
  <c r="Q4232" i="1" s="1"/>
  <c r="P4233" i="1" a="1"/>
  <c r="P4233" i="1" s="1"/>
  <c r="Q4233" i="1" s="1"/>
  <c r="P4234" i="1" a="1"/>
  <c r="P4234" i="1" s="1"/>
  <c r="Q4234" i="1" s="1"/>
  <c r="P4235" i="1" a="1"/>
  <c r="P4235" i="1" s="1"/>
  <c r="Q4235" i="1" s="1"/>
  <c r="P4236" i="1" a="1"/>
  <c r="P4236" i="1" s="1"/>
  <c r="Q4236" i="1" s="1"/>
  <c r="P4237" i="1" a="1"/>
  <c r="P4237" i="1" s="1"/>
  <c r="Q4237" i="1" s="1"/>
  <c r="P4238" i="1" a="1"/>
  <c r="P4238" i="1" s="1"/>
  <c r="Q4238" i="1" s="1"/>
  <c r="P4239" i="1" a="1"/>
  <c r="P4239" i="1" s="1"/>
  <c r="Q4239" i="1" s="1"/>
  <c r="P4240" i="1" a="1"/>
  <c r="P4240" i="1" s="1"/>
  <c r="Q4240" i="1" s="1"/>
  <c r="P4241" i="1" a="1"/>
  <c r="P4241" i="1" s="1"/>
  <c r="Q4241" i="1" s="1"/>
  <c r="P4242" i="1" a="1"/>
  <c r="P4242" i="1" s="1"/>
  <c r="Q4242" i="1" s="1"/>
  <c r="P4243" i="1" a="1"/>
  <c r="P4243" i="1" s="1"/>
  <c r="Q4243" i="1" s="1"/>
  <c r="P4244" i="1" a="1"/>
  <c r="P4244" i="1" s="1"/>
  <c r="Q4244" i="1" s="1"/>
  <c r="P4245" i="1" a="1"/>
  <c r="P4245" i="1" s="1"/>
  <c r="Q4245" i="1" s="1"/>
  <c r="P4246" i="1" a="1"/>
  <c r="P4246" i="1" s="1"/>
  <c r="Q4246" i="1" s="1"/>
  <c r="P4247" i="1" a="1"/>
  <c r="P4247" i="1" s="1"/>
  <c r="Q4247" i="1" s="1"/>
  <c r="P4248" i="1" a="1"/>
  <c r="P4248" i="1" s="1"/>
  <c r="Q4248" i="1" s="1"/>
  <c r="P4249" i="1" a="1"/>
  <c r="P4249" i="1" s="1"/>
  <c r="Q4249" i="1" s="1"/>
  <c r="P4250" i="1" a="1"/>
  <c r="P4250" i="1" s="1"/>
  <c r="Q4250" i="1" s="1"/>
  <c r="P4251" i="1" a="1"/>
  <c r="P4251" i="1" s="1"/>
  <c r="Q4251" i="1" s="1"/>
  <c r="P4252" i="1" a="1"/>
  <c r="P4252" i="1" s="1"/>
  <c r="Q4252" i="1" s="1"/>
  <c r="P4253" i="1" a="1"/>
  <c r="P4253" i="1" s="1"/>
  <c r="Q4253" i="1" s="1"/>
  <c r="P4254" i="1" a="1"/>
  <c r="P4254" i="1" s="1"/>
  <c r="Q4254" i="1" s="1"/>
  <c r="P4255" i="1" a="1"/>
  <c r="P4255" i="1" s="1"/>
  <c r="Q4255" i="1" s="1"/>
  <c r="P4256" i="1" a="1"/>
  <c r="P4256" i="1" s="1"/>
  <c r="Q4256" i="1" s="1"/>
  <c r="P4257" i="1" a="1"/>
  <c r="P4257" i="1" s="1"/>
  <c r="Q4257" i="1" s="1"/>
  <c r="P4258" i="1" a="1"/>
  <c r="P4258" i="1" s="1"/>
  <c r="Q4258" i="1" s="1"/>
  <c r="P4259" i="1" a="1"/>
  <c r="P4259" i="1" s="1"/>
  <c r="Q4259" i="1" s="1"/>
  <c r="P4260" i="1" a="1"/>
  <c r="P4260" i="1" s="1"/>
  <c r="Q4260" i="1" s="1"/>
  <c r="P4261" i="1" a="1"/>
  <c r="P4261" i="1" s="1"/>
  <c r="Q4261" i="1" s="1"/>
  <c r="P4262" i="1" a="1"/>
  <c r="P4262" i="1" s="1"/>
  <c r="Q4262" i="1" s="1"/>
  <c r="P4263" i="1" a="1"/>
  <c r="P4263" i="1" s="1"/>
  <c r="Q4263" i="1" s="1"/>
  <c r="P4264" i="1" a="1"/>
  <c r="P4264" i="1" s="1"/>
  <c r="Q4264" i="1" s="1"/>
  <c r="P4265" i="1" a="1"/>
  <c r="P4265" i="1" s="1"/>
  <c r="Q4265" i="1" s="1"/>
  <c r="P4266" i="1" a="1"/>
  <c r="P4266" i="1" s="1"/>
  <c r="Q4266" i="1" s="1"/>
  <c r="P4267" i="1" a="1"/>
  <c r="P4267" i="1" s="1"/>
  <c r="Q4267" i="1" s="1"/>
  <c r="P4268" i="1" a="1"/>
  <c r="P4268" i="1" s="1"/>
  <c r="Q4268" i="1" s="1"/>
  <c r="P4269" i="1" a="1"/>
  <c r="P4269" i="1" s="1"/>
  <c r="Q4269" i="1" s="1"/>
  <c r="P4270" i="1" a="1"/>
  <c r="P4270" i="1" s="1"/>
  <c r="Q4270" i="1" s="1"/>
  <c r="P4271" i="1" a="1"/>
  <c r="P4271" i="1" s="1"/>
  <c r="Q4271" i="1" s="1"/>
  <c r="P4272" i="1" a="1"/>
  <c r="P4272" i="1" s="1"/>
  <c r="Q4272" i="1" s="1"/>
  <c r="P4273" i="1" a="1"/>
  <c r="P4273" i="1" s="1"/>
  <c r="Q4273" i="1" s="1"/>
  <c r="P4274" i="1" a="1"/>
  <c r="P4274" i="1" s="1"/>
  <c r="Q4274" i="1" s="1"/>
  <c r="P4275" i="1" a="1"/>
  <c r="P4275" i="1" s="1"/>
  <c r="Q4275" i="1" s="1"/>
  <c r="P4276" i="1" a="1"/>
  <c r="P4276" i="1" s="1"/>
  <c r="Q4276" i="1" s="1"/>
  <c r="P4277" i="1" a="1"/>
  <c r="P4277" i="1" s="1"/>
  <c r="Q4277" i="1" s="1"/>
  <c r="P4278" i="1" a="1"/>
  <c r="P4278" i="1" s="1"/>
  <c r="Q4278" i="1" s="1"/>
  <c r="P4279" i="1" a="1"/>
  <c r="P4279" i="1" s="1"/>
  <c r="Q4279" i="1" s="1"/>
  <c r="P4280" i="1" a="1"/>
  <c r="P4280" i="1" s="1"/>
  <c r="Q4280" i="1" s="1"/>
  <c r="P4281" i="1" a="1"/>
  <c r="P4281" i="1" s="1"/>
  <c r="Q4281" i="1" s="1"/>
  <c r="P4282" i="1" a="1"/>
  <c r="P4282" i="1" s="1"/>
  <c r="Q4282" i="1" s="1"/>
  <c r="P4283" i="1" a="1"/>
  <c r="P4283" i="1" s="1"/>
  <c r="Q4283" i="1" s="1"/>
  <c r="P4284" i="1" a="1"/>
  <c r="P4284" i="1" s="1"/>
  <c r="Q4284" i="1" s="1"/>
  <c r="P4285" i="1" a="1"/>
  <c r="P4285" i="1" s="1"/>
  <c r="Q4285" i="1" s="1"/>
  <c r="P4286" i="1" a="1"/>
  <c r="P4286" i="1" s="1"/>
  <c r="Q4286" i="1" s="1"/>
  <c r="P4287" i="1" a="1"/>
  <c r="P4287" i="1" s="1"/>
  <c r="Q4287" i="1" s="1"/>
  <c r="P4288" i="1" a="1"/>
  <c r="P4288" i="1" s="1"/>
  <c r="Q4288" i="1" s="1"/>
  <c r="P4289" i="1" a="1"/>
  <c r="P4289" i="1" s="1"/>
  <c r="Q4289" i="1" s="1"/>
  <c r="P4290" i="1" a="1"/>
  <c r="P4290" i="1" s="1"/>
  <c r="Q4290" i="1" s="1"/>
  <c r="P4291" i="1" a="1"/>
  <c r="P4291" i="1" s="1"/>
  <c r="Q4291" i="1" s="1"/>
  <c r="P4292" i="1" a="1"/>
  <c r="P4292" i="1" s="1"/>
  <c r="Q4292" i="1" s="1"/>
  <c r="P4293" i="1" a="1"/>
  <c r="P4293" i="1" s="1"/>
  <c r="Q4293" i="1" s="1"/>
  <c r="P4294" i="1" a="1"/>
  <c r="P4294" i="1" s="1"/>
  <c r="Q4294" i="1" s="1"/>
  <c r="P4295" i="1" a="1"/>
  <c r="P4295" i="1" s="1"/>
  <c r="Q4295" i="1" s="1"/>
  <c r="P4296" i="1" a="1"/>
  <c r="P4296" i="1" s="1"/>
  <c r="Q4296" i="1" s="1"/>
  <c r="P4297" i="1" a="1"/>
  <c r="P4297" i="1" s="1"/>
  <c r="Q4297" i="1" s="1"/>
  <c r="P4298" i="1" a="1"/>
  <c r="P4298" i="1" s="1"/>
  <c r="Q4298" i="1" s="1"/>
  <c r="P4299" i="1" a="1"/>
  <c r="P4299" i="1" s="1"/>
  <c r="Q4299" i="1" s="1"/>
  <c r="P4300" i="1" a="1"/>
  <c r="P4300" i="1" s="1"/>
  <c r="Q4300" i="1" s="1"/>
  <c r="P4301" i="1" a="1"/>
  <c r="P4301" i="1" s="1"/>
  <c r="Q4301" i="1" s="1"/>
  <c r="P4302" i="1" a="1"/>
  <c r="P4302" i="1" s="1"/>
  <c r="Q4302" i="1" s="1"/>
  <c r="P4303" i="1" a="1"/>
  <c r="P4303" i="1" s="1"/>
  <c r="Q4303" i="1" s="1"/>
  <c r="P4304" i="1" a="1"/>
  <c r="P4304" i="1" s="1"/>
  <c r="Q4304" i="1" s="1"/>
  <c r="P4305" i="1" a="1"/>
  <c r="P4305" i="1" s="1"/>
  <c r="Q4305" i="1" s="1"/>
  <c r="P4306" i="1" a="1"/>
  <c r="P4306" i="1" s="1"/>
  <c r="Q4306" i="1" s="1"/>
  <c r="P4307" i="1" a="1"/>
  <c r="P4307" i="1" s="1"/>
  <c r="Q4307" i="1" s="1"/>
  <c r="P4308" i="1" a="1"/>
  <c r="P4308" i="1" s="1"/>
  <c r="Q4308" i="1" s="1"/>
  <c r="P4309" i="1" a="1"/>
  <c r="P4309" i="1" s="1"/>
  <c r="Q4309" i="1" s="1"/>
  <c r="P4310" i="1" a="1"/>
  <c r="P4310" i="1" s="1"/>
  <c r="Q4310" i="1" s="1"/>
  <c r="P4311" i="1" a="1"/>
  <c r="P4311" i="1" s="1"/>
  <c r="Q4311" i="1" s="1"/>
  <c r="P4312" i="1" a="1"/>
  <c r="P4312" i="1" s="1"/>
  <c r="Q4312" i="1" s="1"/>
  <c r="P4313" i="1" a="1"/>
  <c r="P4313" i="1" s="1"/>
  <c r="Q4313" i="1" s="1"/>
  <c r="P4314" i="1" a="1"/>
  <c r="P4314" i="1" s="1"/>
  <c r="Q4314" i="1" s="1"/>
  <c r="P4315" i="1" a="1"/>
  <c r="P4315" i="1" s="1"/>
  <c r="Q4315" i="1" s="1"/>
  <c r="P4316" i="1" a="1"/>
  <c r="P4316" i="1" s="1"/>
  <c r="Q4316" i="1" s="1"/>
  <c r="P4317" i="1" a="1"/>
  <c r="P4317" i="1" s="1"/>
  <c r="Q4317" i="1" s="1"/>
  <c r="P4318" i="1" a="1"/>
  <c r="P4318" i="1" s="1"/>
  <c r="Q4318" i="1" s="1"/>
  <c r="P4319" i="1" a="1"/>
  <c r="P4319" i="1" s="1"/>
  <c r="Q4319" i="1" s="1"/>
  <c r="P4320" i="1" a="1"/>
  <c r="P4320" i="1" s="1"/>
  <c r="Q4320" i="1" s="1"/>
  <c r="P4321" i="1" a="1"/>
  <c r="P4321" i="1" s="1"/>
  <c r="Q4321" i="1" s="1"/>
  <c r="P4322" i="1" a="1"/>
  <c r="P4322" i="1" s="1"/>
  <c r="Q4322" i="1" s="1"/>
  <c r="P4323" i="1" a="1"/>
  <c r="P4323" i="1" s="1"/>
  <c r="Q4323" i="1" s="1"/>
  <c r="P4324" i="1" a="1"/>
  <c r="P4324" i="1" s="1"/>
  <c r="Q4324" i="1" s="1"/>
  <c r="P4325" i="1" a="1"/>
  <c r="P4325" i="1" s="1"/>
  <c r="Q4325" i="1" s="1"/>
  <c r="P4326" i="1" a="1"/>
  <c r="P4326" i="1" s="1"/>
  <c r="Q4326" i="1" s="1"/>
  <c r="P4327" i="1" a="1"/>
  <c r="P4327" i="1" s="1"/>
  <c r="Q4327" i="1" s="1"/>
  <c r="P4328" i="1" a="1"/>
  <c r="P4328" i="1" s="1"/>
  <c r="Q4328" i="1" s="1"/>
  <c r="P4329" i="1" a="1"/>
  <c r="P4329" i="1" s="1"/>
  <c r="Q4329" i="1" s="1"/>
  <c r="P4330" i="1" a="1"/>
  <c r="P4330" i="1" s="1"/>
  <c r="Q4330" i="1" s="1"/>
  <c r="P4331" i="1" a="1"/>
  <c r="P4331" i="1" s="1"/>
  <c r="Q4331" i="1" s="1"/>
  <c r="P4332" i="1" a="1"/>
  <c r="P4332" i="1" s="1"/>
  <c r="Q4332" i="1" s="1"/>
  <c r="P4333" i="1" a="1"/>
  <c r="P4333" i="1" s="1"/>
  <c r="Q4333" i="1" s="1"/>
  <c r="P4334" i="1" a="1"/>
  <c r="P4334" i="1" s="1"/>
  <c r="Q4334" i="1" s="1"/>
  <c r="P4335" i="1" a="1"/>
  <c r="P4335" i="1" s="1"/>
  <c r="Q4335" i="1" s="1"/>
  <c r="P4336" i="1" a="1"/>
  <c r="P4336" i="1" s="1"/>
  <c r="Q4336" i="1" s="1"/>
  <c r="P4337" i="1" a="1"/>
  <c r="P4337" i="1" s="1"/>
  <c r="Q4337" i="1" s="1"/>
  <c r="P4338" i="1" a="1"/>
  <c r="P4338" i="1" s="1"/>
  <c r="Q4338" i="1" s="1"/>
  <c r="P4339" i="1" a="1"/>
  <c r="P4339" i="1" s="1"/>
  <c r="Q4339" i="1" s="1"/>
  <c r="P4340" i="1" a="1"/>
  <c r="P4340" i="1" s="1"/>
  <c r="Q4340" i="1" s="1"/>
  <c r="P4341" i="1" a="1"/>
  <c r="P4341" i="1" s="1"/>
  <c r="Q4341" i="1" s="1"/>
  <c r="P4342" i="1" a="1"/>
  <c r="P4342" i="1" s="1"/>
  <c r="Q4342" i="1" s="1"/>
  <c r="P4343" i="1" a="1"/>
  <c r="P4343" i="1" s="1"/>
  <c r="Q4343" i="1" s="1"/>
  <c r="P4344" i="1" a="1"/>
  <c r="P4344" i="1" s="1"/>
  <c r="Q4344" i="1" s="1"/>
  <c r="P4345" i="1" a="1"/>
  <c r="P4345" i="1" s="1"/>
  <c r="Q4345" i="1" s="1"/>
  <c r="P4346" i="1" a="1"/>
  <c r="P4346" i="1" s="1"/>
  <c r="Q4346" i="1" s="1"/>
  <c r="P4347" i="1" a="1"/>
  <c r="P4347" i="1" s="1"/>
  <c r="Q4347" i="1" s="1"/>
  <c r="P4348" i="1" a="1"/>
  <c r="P4348" i="1" s="1"/>
  <c r="Q4348" i="1" s="1"/>
  <c r="P4349" i="1" a="1"/>
  <c r="P4349" i="1" s="1"/>
  <c r="Q4349" i="1" s="1"/>
  <c r="P4350" i="1" a="1"/>
  <c r="P4350" i="1" s="1"/>
  <c r="Q4350" i="1" s="1"/>
  <c r="P4351" i="1" a="1"/>
  <c r="P4351" i="1" s="1"/>
  <c r="Q4351" i="1" s="1"/>
  <c r="P4352" i="1" a="1"/>
  <c r="P4352" i="1" s="1"/>
  <c r="Q4352" i="1" s="1"/>
  <c r="P4353" i="1" a="1"/>
  <c r="P4353" i="1" s="1"/>
  <c r="Q4353" i="1" s="1"/>
  <c r="P4354" i="1" a="1"/>
  <c r="P4354" i="1" s="1"/>
  <c r="Q4354" i="1" s="1"/>
  <c r="P4355" i="1" a="1"/>
  <c r="P4355" i="1" s="1"/>
  <c r="Q4355" i="1" s="1"/>
  <c r="P4356" i="1" a="1"/>
  <c r="P4356" i="1" s="1"/>
  <c r="Q4356" i="1" s="1"/>
  <c r="P4357" i="1" a="1"/>
  <c r="P4357" i="1" s="1"/>
  <c r="Q4357" i="1" s="1"/>
  <c r="P4358" i="1" a="1"/>
  <c r="P4358" i="1" s="1"/>
  <c r="Q4358" i="1" s="1"/>
  <c r="P4359" i="1" a="1"/>
  <c r="P4359" i="1" s="1"/>
  <c r="Q4359" i="1" s="1"/>
  <c r="P4360" i="1" a="1"/>
  <c r="P4360" i="1" s="1"/>
  <c r="Q4360" i="1" s="1"/>
  <c r="P4361" i="1" a="1"/>
  <c r="P4361" i="1" s="1"/>
  <c r="Q4361" i="1" s="1"/>
  <c r="P4362" i="1" a="1"/>
  <c r="P4362" i="1" s="1"/>
  <c r="Q4362" i="1" s="1"/>
  <c r="P4363" i="1" a="1"/>
  <c r="P4363" i="1" s="1"/>
  <c r="Q4363" i="1" s="1"/>
  <c r="P4364" i="1" a="1"/>
  <c r="P4364" i="1" s="1"/>
  <c r="Q4364" i="1" s="1"/>
  <c r="P4365" i="1" a="1"/>
  <c r="P4365" i="1" s="1"/>
  <c r="Q4365" i="1" s="1"/>
  <c r="P4366" i="1" a="1"/>
  <c r="P4366" i="1" s="1"/>
  <c r="Q4366" i="1" s="1"/>
  <c r="P4367" i="1" a="1"/>
  <c r="P4367" i="1" s="1"/>
  <c r="Q4367" i="1" s="1"/>
  <c r="P4368" i="1" a="1"/>
  <c r="P4368" i="1" s="1"/>
  <c r="Q4368" i="1" s="1"/>
  <c r="P4369" i="1" a="1"/>
  <c r="P4369" i="1" s="1"/>
  <c r="Q4369" i="1" s="1"/>
  <c r="P4370" i="1" a="1"/>
  <c r="P4370" i="1" s="1"/>
  <c r="Q4370" i="1" s="1"/>
  <c r="P4371" i="1" a="1"/>
  <c r="P4371" i="1" s="1"/>
  <c r="Q4371" i="1" s="1"/>
  <c r="P4372" i="1" a="1"/>
  <c r="P4372" i="1" s="1"/>
  <c r="Q4372" i="1" s="1"/>
  <c r="P4373" i="1" a="1"/>
  <c r="P4373" i="1" s="1"/>
  <c r="Q4373" i="1" s="1"/>
  <c r="P4374" i="1" a="1"/>
  <c r="P4374" i="1" s="1"/>
  <c r="Q4374" i="1" s="1"/>
  <c r="P4375" i="1" a="1"/>
  <c r="P4375" i="1" s="1"/>
  <c r="Q4375" i="1" s="1"/>
  <c r="P4376" i="1" a="1"/>
  <c r="P4376" i="1" s="1"/>
  <c r="Q4376" i="1" s="1"/>
  <c r="P4377" i="1" a="1"/>
  <c r="P4377" i="1" s="1"/>
  <c r="Q4377" i="1" s="1"/>
  <c r="P4378" i="1" a="1"/>
  <c r="P4378" i="1" s="1"/>
  <c r="Q4378" i="1" s="1"/>
  <c r="P4379" i="1" a="1"/>
  <c r="P4379" i="1" s="1"/>
  <c r="Q4379" i="1" s="1"/>
  <c r="P4380" i="1" a="1"/>
  <c r="P4380" i="1" s="1"/>
  <c r="Q4380" i="1" s="1"/>
  <c r="P4381" i="1" a="1"/>
  <c r="P4381" i="1" s="1"/>
  <c r="Q4381" i="1" s="1"/>
  <c r="P4382" i="1" a="1"/>
  <c r="P4382" i="1" s="1"/>
  <c r="Q4382" i="1" s="1"/>
  <c r="P4383" i="1" a="1"/>
  <c r="P4383" i="1" s="1"/>
  <c r="Q4383" i="1" s="1"/>
  <c r="P4384" i="1" a="1"/>
  <c r="P4384" i="1" s="1"/>
  <c r="Q4384" i="1" s="1"/>
  <c r="P4385" i="1" a="1"/>
  <c r="P4385" i="1" s="1"/>
  <c r="Q4385" i="1" s="1"/>
  <c r="P4386" i="1" a="1"/>
  <c r="P4386" i="1" s="1"/>
  <c r="Q4386" i="1" s="1"/>
  <c r="P4387" i="1" a="1"/>
  <c r="P4387" i="1" s="1"/>
  <c r="Q4387" i="1" s="1"/>
  <c r="P4388" i="1" a="1"/>
  <c r="P4388" i="1" s="1"/>
  <c r="Q4388" i="1" s="1"/>
  <c r="P4389" i="1" a="1"/>
  <c r="P4389" i="1" s="1"/>
  <c r="Q4389" i="1" s="1"/>
  <c r="P4390" i="1" a="1"/>
  <c r="P4390" i="1" s="1"/>
  <c r="Q4390" i="1" s="1"/>
  <c r="P4391" i="1" a="1"/>
  <c r="P4391" i="1" s="1"/>
  <c r="Q4391" i="1" s="1"/>
  <c r="P4392" i="1" a="1"/>
  <c r="P4392" i="1" s="1"/>
  <c r="Q4392" i="1" s="1"/>
  <c r="P4393" i="1" a="1"/>
  <c r="P4393" i="1" s="1"/>
  <c r="Q4393" i="1" s="1"/>
  <c r="P4394" i="1" a="1"/>
  <c r="P4394" i="1" s="1"/>
  <c r="Q4394" i="1" s="1"/>
  <c r="P4395" i="1" a="1"/>
  <c r="P4395" i="1" s="1"/>
  <c r="Q4395" i="1" s="1"/>
  <c r="P4396" i="1" a="1"/>
  <c r="P4396" i="1" s="1"/>
  <c r="Q4396" i="1" s="1"/>
  <c r="P4397" i="1" a="1"/>
  <c r="P4397" i="1" s="1"/>
  <c r="Q4397" i="1" s="1"/>
  <c r="P4398" i="1" a="1"/>
  <c r="P4398" i="1" s="1"/>
  <c r="Q4398" i="1" s="1"/>
  <c r="P4399" i="1" a="1"/>
  <c r="P4399" i="1" s="1"/>
  <c r="Q4399" i="1" s="1"/>
  <c r="P4400" i="1" a="1"/>
  <c r="P4400" i="1" s="1"/>
  <c r="Q4400" i="1" s="1"/>
  <c r="P4401" i="1" a="1"/>
  <c r="P4401" i="1" s="1"/>
  <c r="Q4401" i="1" s="1"/>
  <c r="P4402" i="1" a="1"/>
  <c r="P4402" i="1" s="1"/>
  <c r="Q4402" i="1" s="1"/>
  <c r="P4403" i="1" a="1"/>
  <c r="P4403" i="1" s="1"/>
  <c r="Q4403" i="1" s="1"/>
  <c r="P4404" i="1" a="1"/>
  <c r="P4404" i="1" s="1"/>
  <c r="Q4404" i="1" s="1"/>
  <c r="P4405" i="1" a="1"/>
  <c r="P4405" i="1" s="1"/>
  <c r="Q4405" i="1" s="1"/>
  <c r="P4406" i="1" a="1"/>
  <c r="P4406" i="1" s="1"/>
  <c r="Q4406" i="1" s="1"/>
  <c r="P4407" i="1" a="1"/>
  <c r="P4407" i="1" s="1"/>
  <c r="Q4407" i="1" s="1"/>
  <c r="P4408" i="1" a="1"/>
  <c r="P4408" i="1" s="1"/>
  <c r="Q4408" i="1" s="1"/>
  <c r="P4409" i="1" a="1"/>
  <c r="P4409" i="1" s="1"/>
  <c r="Q4409" i="1" s="1"/>
  <c r="P4410" i="1" a="1"/>
  <c r="P4410" i="1" s="1"/>
  <c r="Q4410" i="1" s="1"/>
  <c r="P4411" i="1" a="1"/>
  <c r="P4411" i="1" s="1"/>
  <c r="Q4411" i="1" s="1"/>
  <c r="P4412" i="1" a="1"/>
  <c r="P4412" i="1" s="1"/>
  <c r="Q4412" i="1" s="1"/>
  <c r="P4413" i="1" a="1"/>
  <c r="P4413" i="1" s="1"/>
  <c r="Q4413" i="1" s="1"/>
  <c r="P4414" i="1" a="1"/>
  <c r="P4414" i="1" s="1"/>
  <c r="Q4414" i="1" s="1"/>
  <c r="P4415" i="1" a="1"/>
  <c r="P4415" i="1" s="1"/>
  <c r="Q4415" i="1" s="1"/>
  <c r="P4416" i="1" a="1"/>
  <c r="P4416" i="1" s="1"/>
  <c r="Q4416" i="1" s="1"/>
  <c r="P4417" i="1" a="1"/>
  <c r="P4417" i="1" s="1"/>
  <c r="Q4417" i="1" s="1"/>
  <c r="P4418" i="1" a="1"/>
  <c r="P4418" i="1" s="1"/>
  <c r="Q4418" i="1" s="1"/>
  <c r="P4419" i="1" a="1"/>
  <c r="P4419" i="1" s="1"/>
  <c r="Q4419" i="1" s="1"/>
  <c r="P4420" i="1" a="1"/>
  <c r="P4420" i="1" s="1"/>
  <c r="Q4420" i="1" s="1"/>
  <c r="P4421" i="1" a="1"/>
  <c r="P4421" i="1" s="1"/>
  <c r="Q4421" i="1" s="1"/>
  <c r="P4422" i="1" a="1"/>
  <c r="P4422" i="1" s="1"/>
  <c r="Q4422" i="1" s="1"/>
  <c r="P4423" i="1" a="1"/>
  <c r="P4423" i="1" s="1"/>
  <c r="Q4423" i="1" s="1"/>
  <c r="P4424" i="1" a="1"/>
  <c r="P4424" i="1" s="1"/>
  <c r="Q4424" i="1" s="1"/>
  <c r="P4425" i="1" a="1"/>
  <c r="P4425" i="1" s="1"/>
  <c r="Q4425" i="1" s="1"/>
  <c r="P4426" i="1" a="1"/>
  <c r="P4426" i="1" s="1"/>
  <c r="Q4426" i="1" s="1"/>
  <c r="P4427" i="1" a="1"/>
  <c r="P4427" i="1" s="1"/>
  <c r="Q4427" i="1" s="1"/>
  <c r="P4428" i="1" a="1"/>
  <c r="P4428" i="1" s="1"/>
  <c r="Q4428" i="1" s="1"/>
  <c r="P4429" i="1" a="1"/>
  <c r="P4429" i="1" s="1"/>
  <c r="Q4429" i="1" s="1"/>
  <c r="P4430" i="1" a="1"/>
  <c r="P4430" i="1" s="1"/>
  <c r="Q4430" i="1" s="1"/>
  <c r="P4431" i="1" a="1"/>
  <c r="P4431" i="1" s="1"/>
  <c r="Q4431" i="1" s="1"/>
  <c r="P4432" i="1" a="1"/>
  <c r="P4432" i="1" s="1"/>
  <c r="Q4432" i="1" s="1"/>
  <c r="P4433" i="1" a="1"/>
  <c r="P4433" i="1" s="1"/>
  <c r="Q4433" i="1" s="1"/>
  <c r="P4434" i="1" a="1"/>
  <c r="P4434" i="1" s="1"/>
  <c r="Q4434" i="1" s="1"/>
  <c r="P4435" i="1" a="1"/>
  <c r="P4435" i="1" s="1"/>
  <c r="Q4435" i="1" s="1"/>
  <c r="P4436" i="1" a="1"/>
  <c r="P4436" i="1" s="1"/>
  <c r="Q4436" i="1" s="1"/>
  <c r="P4437" i="1" a="1"/>
  <c r="P4437" i="1" s="1"/>
  <c r="Q4437" i="1" s="1"/>
  <c r="P4438" i="1" a="1"/>
  <c r="P4438" i="1" s="1"/>
  <c r="Q4438" i="1" s="1"/>
  <c r="P4439" i="1" a="1"/>
  <c r="P4439" i="1" s="1"/>
  <c r="Q4439" i="1" s="1"/>
  <c r="P4440" i="1" a="1"/>
  <c r="P4440" i="1" s="1"/>
  <c r="Q4440" i="1" s="1"/>
  <c r="P4441" i="1" a="1"/>
  <c r="P4441" i="1" s="1"/>
  <c r="Q4441" i="1" s="1"/>
  <c r="P4442" i="1" a="1"/>
  <c r="P4442" i="1" s="1"/>
  <c r="Q4442" i="1" s="1"/>
  <c r="P4443" i="1" a="1"/>
  <c r="P4443" i="1" s="1"/>
  <c r="Q4443" i="1" s="1"/>
  <c r="P4444" i="1" a="1"/>
  <c r="P4444" i="1" s="1"/>
  <c r="Q4444" i="1" s="1"/>
  <c r="P4445" i="1" a="1"/>
  <c r="P4445" i="1" s="1"/>
  <c r="Q4445" i="1" s="1"/>
  <c r="P4446" i="1" a="1"/>
  <c r="P4446" i="1" s="1"/>
  <c r="Q4446" i="1" s="1"/>
  <c r="P4447" i="1" a="1"/>
  <c r="P4447" i="1" s="1"/>
  <c r="Q4447" i="1" s="1"/>
  <c r="P4448" i="1" a="1"/>
  <c r="P4448" i="1" s="1"/>
  <c r="Q4448" i="1" s="1"/>
  <c r="P4449" i="1" a="1"/>
  <c r="P4449" i="1" s="1"/>
  <c r="Q4449" i="1" s="1"/>
  <c r="P4450" i="1" a="1"/>
  <c r="P4450" i="1" s="1"/>
  <c r="Q4450" i="1" s="1"/>
  <c r="P4451" i="1" a="1"/>
  <c r="P4451" i="1" s="1"/>
  <c r="Q4451" i="1" s="1"/>
  <c r="P4452" i="1" a="1"/>
  <c r="P4452" i="1" s="1"/>
  <c r="Q4452" i="1" s="1"/>
  <c r="P4453" i="1" a="1"/>
  <c r="P4453" i="1" s="1"/>
  <c r="Q4453" i="1" s="1"/>
  <c r="P4454" i="1" a="1"/>
  <c r="P4454" i="1" s="1"/>
  <c r="Q4454" i="1" s="1"/>
  <c r="P4455" i="1" a="1"/>
  <c r="P4455" i="1" s="1"/>
  <c r="Q4455" i="1" s="1"/>
  <c r="P4456" i="1" a="1"/>
  <c r="P4456" i="1" s="1"/>
  <c r="Q4456" i="1" s="1"/>
  <c r="P4457" i="1" a="1"/>
  <c r="P4457" i="1" s="1"/>
  <c r="Q4457" i="1" s="1"/>
  <c r="P4458" i="1" a="1"/>
  <c r="P4458" i="1" s="1"/>
  <c r="Q4458" i="1" s="1"/>
  <c r="P4459" i="1" a="1"/>
  <c r="P4459" i="1" s="1"/>
  <c r="Q4459" i="1" s="1"/>
  <c r="P4460" i="1" a="1"/>
  <c r="P4460" i="1" s="1"/>
  <c r="Q4460" i="1" s="1"/>
  <c r="P4461" i="1" a="1"/>
  <c r="P4461" i="1" s="1"/>
  <c r="Q4461" i="1" s="1"/>
  <c r="P4462" i="1" a="1"/>
  <c r="P4462" i="1" s="1"/>
  <c r="Q4462" i="1" s="1"/>
  <c r="P4463" i="1" a="1"/>
  <c r="P4463" i="1" s="1"/>
  <c r="Q4463" i="1" s="1"/>
  <c r="P4464" i="1" a="1"/>
  <c r="P4464" i="1" s="1"/>
  <c r="Q4464" i="1" s="1"/>
  <c r="P4465" i="1" a="1"/>
  <c r="P4465" i="1" s="1"/>
  <c r="Q4465" i="1" s="1"/>
  <c r="P4466" i="1" a="1"/>
  <c r="P4466" i="1" s="1"/>
  <c r="Q4466" i="1" s="1"/>
  <c r="P4467" i="1" a="1"/>
  <c r="P4467" i="1" s="1"/>
  <c r="Q4467" i="1" s="1"/>
  <c r="P4468" i="1" a="1"/>
  <c r="P4468" i="1" s="1"/>
  <c r="Q4468" i="1" s="1"/>
  <c r="P4469" i="1" a="1"/>
  <c r="P4469" i="1" s="1"/>
  <c r="Q4469" i="1" s="1"/>
  <c r="P4470" i="1" a="1"/>
  <c r="P4470" i="1" s="1"/>
  <c r="Q4470" i="1" s="1"/>
  <c r="P4471" i="1" a="1"/>
  <c r="P4471" i="1" s="1"/>
  <c r="Q4471" i="1" s="1"/>
  <c r="P4472" i="1" a="1"/>
  <c r="P4472" i="1" s="1"/>
  <c r="Q4472" i="1" s="1"/>
  <c r="P4473" i="1" a="1"/>
  <c r="P4473" i="1" s="1"/>
  <c r="Q4473" i="1" s="1"/>
  <c r="P4474" i="1" a="1"/>
  <c r="P4474" i="1" s="1"/>
  <c r="Q4474" i="1" s="1"/>
  <c r="P4475" i="1" a="1"/>
  <c r="P4475" i="1" s="1"/>
  <c r="Q4475" i="1" s="1"/>
  <c r="P4476" i="1" a="1"/>
  <c r="P4476" i="1" s="1"/>
  <c r="Q4476" i="1" s="1"/>
  <c r="P4477" i="1" a="1"/>
  <c r="P4477" i="1" s="1"/>
  <c r="Q4477" i="1" s="1"/>
  <c r="P4478" i="1" a="1"/>
  <c r="P4478" i="1" s="1"/>
  <c r="Q4478" i="1" s="1"/>
  <c r="P4479" i="1" a="1"/>
  <c r="P4479" i="1" s="1"/>
  <c r="Q4479" i="1" s="1"/>
  <c r="P4480" i="1" a="1"/>
  <c r="P4480" i="1" s="1"/>
  <c r="Q4480" i="1" s="1"/>
  <c r="P4481" i="1" a="1"/>
  <c r="P4481" i="1" s="1"/>
  <c r="Q4481" i="1" s="1"/>
  <c r="P4482" i="1" a="1"/>
  <c r="P4482" i="1" s="1"/>
  <c r="Q4482" i="1" s="1"/>
  <c r="P4483" i="1" a="1"/>
  <c r="P4483" i="1" s="1"/>
  <c r="Q4483" i="1" s="1"/>
  <c r="P4484" i="1" a="1"/>
  <c r="P4484" i="1" s="1"/>
  <c r="Q4484" i="1" s="1"/>
  <c r="P4485" i="1" a="1"/>
  <c r="P4485" i="1" s="1"/>
  <c r="Q4485" i="1" s="1"/>
  <c r="P4486" i="1" a="1"/>
  <c r="P4486" i="1" s="1"/>
  <c r="Q4486" i="1" s="1"/>
  <c r="P4487" i="1" a="1"/>
  <c r="P4487" i="1" s="1"/>
  <c r="Q4487" i="1" s="1"/>
  <c r="P4488" i="1" a="1"/>
  <c r="P4488" i="1" s="1"/>
  <c r="Q4488" i="1" s="1"/>
  <c r="P4489" i="1" a="1"/>
  <c r="P4489" i="1" s="1"/>
  <c r="Q4489" i="1" s="1"/>
  <c r="P4490" i="1" a="1"/>
  <c r="P4490" i="1" s="1"/>
  <c r="Q4490" i="1" s="1"/>
  <c r="P4491" i="1" a="1"/>
  <c r="P4491" i="1" s="1"/>
  <c r="Q4491" i="1" s="1"/>
  <c r="P4492" i="1" a="1"/>
  <c r="P4492" i="1" s="1"/>
  <c r="Q4492" i="1" s="1"/>
  <c r="P4493" i="1" a="1"/>
  <c r="P4493" i="1" s="1"/>
  <c r="Q4493" i="1" s="1"/>
  <c r="P4494" i="1" a="1"/>
  <c r="P4494" i="1" s="1"/>
  <c r="Q4494" i="1" s="1"/>
  <c r="P4495" i="1" a="1"/>
  <c r="P4495" i="1" s="1"/>
  <c r="Q4495" i="1" s="1"/>
  <c r="P4496" i="1" a="1"/>
  <c r="P4496" i="1" s="1"/>
  <c r="Q4496" i="1" s="1"/>
  <c r="P4497" i="1" a="1"/>
  <c r="P4497" i="1" s="1"/>
  <c r="Q4497" i="1" s="1"/>
  <c r="P4498" i="1" a="1"/>
  <c r="P4498" i="1" s="1"/>
  <c r="Q4498" i="1" s="1"/>
  <c r="P4499" i="1" a="1"/>
  <c r="P4499" i="1" s="1"/>
  <c r="Q4499" i="1" s="1"/>
  <c r="P4500" i="1" a="1"/>
  <c r="P4500" i="1" s="1"/>
  <c r="Q4500" i="1" s="1"/>
  <c r="P4501" i="1" a="1"/>
  <c r="P4501" i="1" s="1"/>
  <c r="Q4501" i="1" s="1"/>
  <c r="P4502" i="1" a="1"/>
  <c r="P4502" i="1" s="1"/>
  <c r="Q4502" i="1" s="1"/>
  <c r="P4503" i="1" a="1"/>
  <c r="P4503" i="1" s="1"/>
  <c r="Q4503" i="1" s="1"/>
  <c r="P4504" i="1" a="1"/>
  <c r="P4504" i="1" s="1"/>
  <c r="Q4504" i="1" s="1"/>
  <c r="P4505" i="1" a="1"/>
  <c r="P4505" i="1" s="1"/>
  <c r="Q4505" i="1" s="1"/>
  <c r="P4506" i="1" a="1"/>
  <c r="P4506" i="1" s="1"/>
  <c r="Q4506" i="1" s="1"/>
  <c r="P4507" i="1" a="1"/>
  <c r="P4507" i="1" s="1"/>
  <c r="Q4507" i="1" s="1"/>
  <c r="P4508" i="1" a="1"/>
  <c r="P4508" i="1" s="1"/>
  <c r="Q4508" i="1" s="1"/>
  <c r="P4509" i="1" a="1"/>
  <c r="P4509" i="1" s="1"/>
  <c r="Q4509" i="1" s="1"/>
  <c r="P4510" i="1" a="1"/>
  <c r="P4510" i="1" s="1"/>
  <c r="Q4510" i="1" s="1"/>
  <c r="P4511" i="1" a="1"/>
  <c r="P4511" i="1" s="1"/>
  <c r="Q4511" i="1" s="1"/>
  <c r="P4512" i="1" a="1"/>
  <c r="P4512" i="1" s="1"/>
  <c r="Q4512" i="1" s="1"/>
  <c r="P4513" i="1" a="1"/>
  <c r="P4513" i="1" s="1"/>
  <c r="Q4513" i="1" s="1"/>
  <c r="P4514" i="1" a="1"/>
  <c r="P4514" i="1" s="1"/>
  <c r="Q4514" i="1" s="1"/>
  <c r="P4515" i="1" a="1"/>
  <c r="P4515" i="1" s="1"/>
  <c r="Q4515" i="1" s="1"/>
  <c r="P4516" i="1" a="1"/>
  <c r="P4516" i="1" s="1"/>
  <c r="Q4516" i="1" s="1"/>
  <c r="P4517" i="1" a="1"/>
  <c r="P4517" i="1" s="1"/>
  <c r="Q4517" i="1" s="1"/>
  <c r="P4518" i="1" a="1"/>
  <c r="P4518" i="1" s="1"/>
  <c r="Q4518" i="1" s="1"/>
  <c r="P4519" i="1" a="1"/>
  <c r="P4519" i="1" s="1"/>
  <c r="Q4519" i="1" s="1"/>
  <c r="P4520" i="1" a="1"/>
  <c r="P4520" i="1" s="1"/>
  <c r="Q4520" i="1" s="1"/>
  <c r="P4521" i="1" a="1"/>
  <c r="P4521" i="1" s="1"/>
  <c r="Q4521" i="1" s="1"/>
  <c r="P4522" i="1" a="1"/>
  <c r="P4522" i="1" s="1"/>
  <c r="Q4522" i="1" s="1"/>
  <c r="P4523" i="1" a="1"/>
  <c r="P4523" i="1" s="1"/>
  <c r="Q4523" i="1" s="1"/>
  <c r="P4524" i="1" a="1"/>
  <c r="P4524" i="1" s="1"/>
  <c r="Q4524" i="1" s="1"/>
  <c r="P4525" i="1" a="1"/>
  <c r="P4525" i="1" s="1"/>
  <c r="Q4525" i="1" s="1"/>
  <c r="P4526" i="1" a="1"/>
  <c r="P4526" i="1" s="1"/>
  <c r="Q4526" i="1" s="1"/>
  <c r="P4527" i="1" a="1"/>
  <c r="P4527" i="1" s="1"/>
  <c r="Q4527" i="1" s="1"/>
  <c r="P4528" i="1" a="1"/>
  <c r="P4528" i="1" s="1"/>
  <c r="Q4528" i="1" s="1"/>
  <c r="P4529" i="1" a="1"/>
  <c r="P4529" i="1" s="1"/>
  <c r="Q4529" i="1" s="1"/>
  <c r="P4530" i="1" a="1"/>
  <c r="P4530" i="1" s="1"/>
  <c r="Q4530" i="1" s="1"/>
  <c r="P4531" i="1" a="1"/>
  <c r="P4531" i="1" s="1"/>
  <c r="Q4531" i="1" s="1"/>
  <c r="P4532" i="1" a="1"/>
  <c r="P4532" i="1" s="1"/>
  <c r="Q4532" i="1" s="1"/>
  <c r="P4533" i="1" a="1"/>
  <c r="P4533" i="1" s="1"/>
  <c r="Q4533" i="1" s="1"/>
  <c r="P4534" i="1" a="1"/>
  <c r="P4534" i="1" s="1"/>
  <c r="Q4534" i="1" s="1"/>
  <c r="P4535" i="1" a="1"/>
  <c r="P4535" i="1" s="1"/>
  <c r="Q4535" i="1" s="1"/>
  <c r="P4536" i="1" a="1"/>
  <c r="P4536" i="1" s="1"/>
  <c r="Q4536" i="1" s="1"/>
  <c r="P4537" i="1" a="1"/>
  <c r="P4537" i="1" s="1"/>
  <c r="Q4537" i="1" s="1"/>
  <c r="P4538" i="1" a="1"/>
  <c r="P4538" i="1" s="1"/>
  <c r="Q4538" i="1" s="1"/>
  <c r="P4539" i="1" a="1"/>
  <c r="P4539" i="1" s="1"/>
  <c r="Q4539" i="1" s="1"/>
  <c r="P4540" i="1" a="1"/>
  <c r="P4540" i="1" s="1"/>
  <c r="Q4540" i="1" s="1"/>
  <c r="P4541" i="1" a="1"/>
  <c r="P4541" i="1" s="1"/>
  <c r="Q4541" i="1" s="1"/>
  <c r="P4542" i="1" a="1"/>
  <c r="P4542" i="1" s="1"/>
  <c r="Q4542" i="1" s="1"/>
  <c r="P4543" i="1" a="1"/>
  <c r="P4543" i="1" s="1"/>
  <c r="Q4543" i="1" s="1"/>
  <c r="P4544" i="1" a="1"/>
  <c r="P4544" i="1" s="1"/>
  <c r="Q4544" i="1" s="1"/>
  <c r="P4545" i="1" a="1"/>
  <c r="P4545" i="1" s="1"/>
  <c r="Q4545" i="1" s="1"/>
  <c r="P4546" i="1" a="1"/>
  <c r="P4546" i="1" s="1"/>
  <c r="Q4546" i="1" s="1"/>
  <c r="P4547" i="1" a="1"/>
  <c r="P4547" i="1" s="1"/>
  <c r="Q4547" i="1" s="1"/>
  <c r="P4548" i="1" a="1"/>
  <c r="P4548" i="1" s="1"/>
  <c r="Q4548" i="1" s="1"/>
  <c r="P4549" i="1" a="1"/>
  <c r="P4549" i="1" s="1"/>
  <c r="Q4549" i="1" s="1"/>
  <c r="P4550" i="1" a="1"/>
  <c r="P4550" i="1" s="1"/>
  <c r="Q4550" i="1" s="1"/>
  <c r="P4551" i="1" a="1"/>
  <c r="P4551" i="1" s="1"/>
  <c r="Q4551" i="1" s="1"/>
  <c r="P4552" i="1" a="1"/>
  <c r="P4552" i="1" s="1"/>
  <c r="Q4552" i="1" s="1"/>
  <c r="P4553" i="1" a="1"/>
  <c r="P4553" i="1" s="1"/>
  <c r="Q4553" i="1" s="1"/>
  <c r="P4554" i="1" a="1"/>
  <c r="P4554" i="1" s="1"/>
  <c r="Q4554" i="1" s="1"/>
  <c r="P4555" i="1" a="1"/>
  <c r="P4555" i="1" s="1"/>
  <c r="Q4555" i="1" s="1"/>
  <c r="P4556" i="1" a="1"/>
  <c r="P4556" i="1" s="1"/>
  <c r="Q4556" i="1" s="1"/>
  <c r="P4557" i="1" a="1"/>
  <c r="P4557" i="1" s="1"/>
  <c r="Q4557" i="1" s="1"/>
  <c r="P4558" i="1" a="1"/>
  <c r="P4558" i="1" s="1"/>
  <c r="Q4558" i="1" s="1"/>
  <c r="P4559" i="1" a="1"/>
  <c r="P4559" i="1" s="1"/>
  <c r="Q4559" i="1" s="1"/>
  <c r="P4560" i="1" a="1"/>
  <c r="P4560" i="1" s="1"/>
  <c r="Q4560" i="1" s="1"/>
  <c r="P4561" i="1" a="1"/>
  <c r="P4561" i="1" s="1"/>
  <c r="Q4561" i="1" s="1"/>
  <c r="P4562" i="1" a="1"/>
  <c r="P4562" i="1" s="1"/>
  <c r="Q4562" i="1" s="1"/>
  <c r="P4563" i="1" a="1"/>
  <c r="P4563" i="1" s="1"/>
  <c r="Q4563" i="1" s="1"/>
  <c r="P4564" i="1" a="1"/>
  <c r="P4564" i="1" s="1"/>
  <c r="Q4564" i="1" s="1"/>
  <c r="P4565" i="1" a="1"/>
  <c r="P4565" i="1" s="1"/>
  <c r="Q4565" i="1" s="1"/>
  <c r="P4566" i="1" a="1"/>
  <c r="P4566" i="1" s="1"/>
  <c r="Q4566" i="1" s="1"/>
  <c r="P4567" i="1" a="1"/>
  <c r="P4567" i="1" s="1"/>
  <c r="Q4567" i="1" s="1"/>
  <c r="P4568" i="1" a="1"/>
  <c r="P4568" i="1" s="1"/>
  <c r="Q4568" i="1" s="1"/>
  <c r="P4569" i="1" a="1"/>
  <c r="P4569" i="1" s="1"/>
  <c r="Q4569" i="1" s="1"/>
  <c r="P4570" i="1" a="1"/>
  <c r="P4570" i="1" s="1"/>
  <c r="Q4570" i="1" s="1"/>
  <c r="P4571" i="1" a="1"/>
  <c r="P4571" i="1" s="1"/>
  <c r="Q4571" i="1" s="1"/>
  <c r="P4572" i="1" a="1"/>
  <c r="P4572" i="1" s="1"/>
  <c r="Q4572" i="1" s="1"/>
  <c r="P4573" i="1" a="1"/>
  <c r="P4573" i="1" s="1"/>
  <c r="Q4573" i="1" s="1"/>
  <c r="P4574" i="1" a="1"/>
  <c r="P4574" i="1" s="1"/>
  <c r="Q4574" i="1" s="1"/>
  <c r="P4575" i="1" a="1"/>
  <c r="P4575" i="1" s="1"/>
  <c r="Q4575" i="1" s="1"/>
  <c r="P4576" i="1" a="1"/>
  <c r="P4576" i="1" s="1"/>
  <c r="Q4576" i="1" s="1"/>
  <c r="P4577" i="1" a="1"/>
  <c r="P4577" i="1" s="1"/>
  <c r="Q4577" i="1" s="1"/>
  <c r="P4578" i="1" a="1"/>
  <c r="P4578" i="1" s="1"/>
  <c r="Q4578" i="1" s="1"/>
  <c r="P4579" i="1" a="1"/>
  <c r="P4579" i="1" s="1"/>
  <c r="Q4579" i="1" s="1"/>
  <c r="P4580" i="1" a="1"/>
  <c r="P4580" i="1" s="1"/>
  <c r="Q4580" i="1" s="1"/>
  <c r="P4581" i="1" a="1"/>
  <c r="P4581" i="1" s="1"/>
  <c r="Q4581" i="1" s="1"/>
  <c r="P4582" i="1" a="1"/>
  <c r="P4582" i="1" s="1"/>
  <c r="Q4582" i="1" s="1"/>
  <c r="P4583" i="1" a="1"/>
  <c r="P4583" i="1" s="1"/>
  <c r="Q4583" i="1" s="1"/>
  <c r="P4584" i="1" a="1"/>
  <c r="P4584" i="1" s="1"/>
  <c r="Q4584" i="1" s="1"/>
  <c r="P4585" i="1" a="1"/>
  <c r="P4585" i="1" s="1"/>
  <c r="Q4585" i="1" s="1"/>
  <c r="P4586" i="1" a="1"/>
  <c r="P4586" i="1" s="1"/>
  <c r="Q4586" i="1" s="1"/>
  <c r="P4587" i="1" a="1"/>
  <c r="P4587" i="1" s="1"/>
  <c r="Q4587" i="1" s="1"/>
  <c r="P4588" i="1" a="1"/>
  <c r="P4588" i="1" s="1"/>
  <c r="Q4588" i="1" s="1"/>
  <c r="P4589" i="1" a="1"/>
  <c r="P4589" i="1" s="1"/>
  <c r="Q4589" i="1" s="1"/>
  <c r="P4590" i="1" a="1"/>
  <c r="P4590" i="1" s="1"/>
  <c r="Q4590" i="1" s="1"/>
  <c r="P4591" i="1" a="1"/>
  <c r="P4591" i="1" s="1"/>
  <c r="Q4591" i="1" s="1"/>
  <c r="P4592" i="1" a="1"/>
  <c r="P4592" i="1" s="1"/>
  <c r="Q4592" i="1" s="1"/>
  <c r="P4593" i="1" a="1"/>
  <c r="P4593" i="1" s="1"/>
  <c r="Q4593" i="1" s="1"/>
  <c r="P4594" i="1" a="1"/>
  <c r="P4594" i="1" s="1"/>
  <c r="Q4594" i="1" s="1"/>
  <c r="P4595" i="1" a="1"/>
  <c r="P4595" i="1" s="1"/>
  <c r="Q4595" i="1" s="1"/>
  <c r="P4596" i="1" a="1"/>
  <c r="P4596" i="1" s="1"/>
  <c r="Q4596" i="1" s="1"/>
  <c r="P4597" i="1" a="1"/>
  <c r="P4597" i="1" s="1"/>
  <c r="Q4597" i="1" s="1"/>
  <c r="P4598" i="1" a="1"/>
  <c r="P4598" i="1" s="1"/>
  <c r="Q4598" i="1" s="1"/>
  <c r="P4599" i="1" a="1"/>
  <c r="P4599" i="1" s="1"/>
  <c r="Q4599" i="1" s="1"/>
  <c r="P4600" i="1" a="1"/>
  <c r="P4600" i="1" s="1"/>
  <c r="Q4600" i="1" s="1"/>
  <c r="P4601" i="1" a="1"/>
  <c r="P4601" i="1" s="1"/>
  <c r="Q4601" i="1" s="1"/>
  <c r="P4602" i="1" a="1"/>
  <c r="P4602" i="1" s="1"/>
  <c r="Q4602" i="1" s="1"/>
  <c r="P4603" i="1" a="1"/>
  <c r="P4603" i="1" s="1"/>
  <c r="Q4603" i="1" s="1"/>
  <c r="P4604" i="1" a="1"/>
  <c r="P4604" i="1" s="1"/>
  <c r="Q4604" i="1" s="1"/>
  <c r="P4605" i="1" a="1"/>
  <c r="P4605" i="1" s="1"/>
  <c r="Q4605" i="1" s="1"/>
  <c r="P4606" i="1" a="1"/>
  <c r="P4606" i="1" s="1"/>
  <c r="Q4606" i="1" s="1"/>
  <c r="P4607" i="1" a="1"/>
  <c r="P4607" i="1" s="1"/>
  <c r="Q4607" i="1" s="1"/>
  <c r="P4608" i="1" a="1"/>
  <c r="P4608" i="1" s="1"/>
  <c r="Q4608" i="1" s="1"/>
  <c r="P4609" i="1" a="1"/>
  <c r="P4609" i="1" s="1"/>
  <c r="Q4609" i="1" s="1"/>
  <c r="P4610" i="1" a="1"/>
  <c r="P4610" i="1" s="1"/>
  <c r="Q4610" i="1" s="1"/>
  <c r="P4611" i="1" a="1"/>
  <c r="P4611" i="1" s="1"/>
  <c r="Q4611" i="1" s="1"/>
  <c r="P4612" i="1" a="1"/>
  <c r="P4612" i="1" s="1"/>
  <c r="Q4612" i="1" s="1"/>
  <c r="P4613" i="1" a="1"/>
  <c r="P4613" i="1" s="1"/>
  <c r="Q4613" i="1" s="1"/>
  <c r="P4614" i="1" a="1"/>
  <c r="P4614" i="1" s="1"/>
  <c r="Q4614" i="1" s="1"/>
  <c r="P4615" i="1" a="1"/>
  <c r="P4615" i="1" s="1"/>
  <c r="Q4615" i="1" s="1"/>
  <c r="P4616" i="1" a="1"/>
  <c r="P4616" i="1" s="1"/>
  <c r="Q4616" i="1" s="1"/>
  <c r="P4617" i="1" a="1"/>
  <c r="P4617" i="1" s="1"/>
  <c r="Q4617" i="1" s="1"/>
  <c r="P4618" i="1" a="1"/>
  <c r="P4618" i="1" s="1"/>
  <c r="Q4618" i="1" s="1"/>
  <c r="P4619" i="1" a="1"/>
  <c r="P4619" i="1" s="1"/>
  <c r="Q4619" i="1" s="1"/>
  <c r="P4620" i="1" a="1"/>
  <c r="P4620" i="1" s="1"/>
  <c r="Q4620" i="1" s="1"/>
  <c r="P4621" i="1" a="1"/>
  <c r="P4621" i="1" s="1"/>
  <c r="Q4621" i="1" s="1"/>
  <c r="P4622" i="1" a="1"/>
  <c r="P4622" i="1" s="1"/>
  <c r="Q4622" i="1" s="1"/>
  <c r="P4623" i="1" a="1"/>
  <c r="P4623" i="1" s="1"/>
  <c r="Q4623" i="1" s="1"/>
  <c r="P4624" i="1" a="1"/>
  <c r="P4624" i="1" s="1"/>
  <c r="Q4624" i="1" s="1"/>
  <c r="P4625" i="1" a="1"/>
  <c r="P4625" i="1" s="1"/>
  <c r="Q4625" i="1" s="1"/>
  <c r="P4626" i="1" a="1"/>
  <c r="P4626" i="1" s="1"/>
  <c r="Q4626" i="1" s="1"/>
  <c r="P4627" i="1" a="1"/>
  <c r="P4627" i="1" s="1"/>
  <c r="Q4627" i="1" s="1"/>
  <c r="P4628" i="1" a="1"/>
  <c r="P4628" i="1" s="1"/>
  <c r="Q4628" i="1" s="1"/>
  <c r="P4629" i="1" a="1"/>
  <c r="P4629" i="1" s="1"/>
  <c r="Q4629" i="1" s="1"/>
  <c r="P4630" i="1" a="1"/>
  <c r="P4630" i="1" s="1"/>
  <c r="Q4630" i="1" s="1"/>
  <c r="P4631" i="1" a="1"/>
  <c r="P4631" i="1" s="1"/>
  <c r="Q4631" i="1" s="1"/>
  <c r="P4632" i="1" a="1"/>
  <c r="P4632" i="1" s="1"/>
  <c r="Q4632" i="1" s="1"/>
  <c r="P4633" i="1" a="1"/>
  <c r="P4633" i="1" s="1"/>
  <c r="Q4633" i="1" s="1"/>
  <c r="P4634" i="1" a="1"/>
  <c r="P4634" i="1" s="1"/>
  <c r="Q4634" i="1" s="1"/>
  <c r="P4635" i="1" a="1"/>
  <c r="P4635" i="1" s="1"/>
  <c r="Q4635" i="1" s="1"/>
  <c r="P4636" i="1" a="1"/>
  <c r="P4636" i="1" s="1"/>
  <c r="Q4636" i="1" s="1"/>
  <c r="P4637" i="1" a="1"/>
  <c r="P4637" i="1" s="1"/>
  <c r="Q4637" i="1" s="1"/>
  <c r="P4638" i="1" a="1"/>
  <c r="P4638" i="1" s="1"/>
  <c r="Q4638" i="1" s="1"/>
  <c r="P4639" i="1" a="1"/>
  <c r="P4639" i="1" s="1"/>
  <c r="Q4639" i="1" s="1"/>
  <c r="P4640" i="1" a="1"/>
  <c r="P4640" i="1" s="1"/>
  <c r="Q4640" i="1" s="1"/>
  <c r="P4641" i="1" a="1"/>
  <c r="P4641" i="1" s="1"/>
  <c r="Q4641" i="1" s="1"/>
  <c r="P4642" i="1" a="1"/>
  <c r="P4642" i="1" s="1"/>
  <c r="Q4642" i="1" s="1"/>
  <c r="P4643" i="1" a="1"/>
  <c r="P4643" i="1" s="1"/>
  <c r="Q4643" i="1" s="1"/>
  <c r="P4644" i="1" a="1"/>
  <c r="P4644" i="1" s="1"/>
  <c r="Q4644" i="1" s="1"/>
  <c r="P4645" i="1" a="1"/>
  <c r="P4645" i="1" s="1"/>
  <c r="Q4645" i="1" s="1"/>
  <c r="P4646" i="1" a="1"/>
  <c r="P4646" i="1" s="1"/>
  <c r="Q4646" i="1" s="1"/>
  <c r="P4647" i="1" a="1"/>
  <c r="P4647" i="1" s="1"/>
  <c r="Q4647" i="1" s="1"/>
  <c r="P4648" i="1" a="1"/>
  <c r="P4648" i="1" s="1"/>
  <c r="Q4648" i="1" s="1"/>
  <c r="P4649" i="1" a="1"/>
  <c r="P4649" i="1" s="1"/>
  <c r="Q4649" i="1" s="1"/>
  <c r="P4650" i="1" a="1"/>
  <c r="P4650" i="1" s="1"/>
  <c r="Q4650" i="1" s="1"/>
  <c r="P4651" i="1" a="1"/>
  <c r="P4651" i="1" s="1"/>
  <c r="Q4651" i="1" s="1"/>
  <c r="P4652" i="1" a="1"/>
  <c r="P4652" i="1" s="1"/>
  <c r="Q4652" i="1" s="1"/>
  <c r="P4653" i="1" a="1"/>
  <c r="P4653" i="1" s="1"/>
  <c r="Q4653" i="1" s="1"/>
  <c r="P4654" i="1" a="1"/>
  <c r="P4654" i="1" s="1"/>
  <c r="Q4654" i="1" s="1"/>
  <c r="P4655" i="1" a="1"/>
  <c r="P4655" i="1" s="1"/>
  <c r="Q4655" i="1" s="1"/>
  <c r="P4656" i="1" a="1"/>
  <c r="P4656" i="1" s="1"/>
  <c r="Q4656" i="1" s="1"/>
  <c r="P4657" i="1" a="1"/>
  <c r="P4657" i="1" s="1"/>
  <c r="Q4657" i="1" s="1"/>
  <c r="P4658" i="1" a="1"/>
  <c r="P4658" i="1" s="1"/>
  <c r="Q4658" i="1" s="1"/>
  <c r="P4659" i="1" a="1"/>
  <c r="P4659" i="1" s="1"/>
  <c r="Q4659" i="1" s="1"/>
  <c r="P4660" i="1" a="1"/>
  <c r="P4660" i="1" s="1"/>
  <c r="Q4660" i="1" s="1"/>
  <c r="P4661" i="1" a="1"/>
  <c r="P4661" i="1" s="1"/>
  <c r="Q4661" i="1" s="1"/>
  <c r="P4662" i="1" a="1"/>
  <c r="P4662" i="1" s="1"/>
  <c r="Q4662" i="1" s="1"/>
  <c r="P4663" i="1" a="1"/>
  <c r="P4663" i="1" s="1"/>
  <c r="Q4663" i="1" s="1"/>
  <c r="P4664" i="1" a="1"/>
  <c r="P4664" i="1" s="1"/>
  <c r="Q4664" i="1" s="1"/>
  <c r="P4665" i="1" a="1"/>
  <c r="P4665" i="1" s="1"/>
  <c r="Q4665" i="1" s="1"/>
  <c r="P4666" i="1" a="1"/>
  <c r="P4666" i="1" s="1"/>
  <c r="Q4666" i="1" s="1"/>
  <c r="P4667" i="1" a="1"/>
  <c r="P4667" i="1" s="1"/>
  <c r="Q4667" i="1" s="1"/>
  <c r="P4668" i="1" a="1"/>
  <c r="P4668" i="1" s="1"/>
  <c r="Q4668" i="1" s="1"/>
  <c r="P4669" i="1" a="1"/>
  <c r="P4669" i="1" s="1"/>
  <c r="Q4669" i="1" s="1"/>
  <c r="P4670" i="1" a="1"/>
  <c r="P4670" i="1" s="1"/>
  <c r="Q4670" i="1" s="1"/>
  <c r="P4671" i="1" a="1"/>
  <c r="P4671" i="1" s="1"/>
  <c r="Q4671" i="1" s="1"/>
  <c r="P4672" i="1" a="1"/>
  <c r="P4672" i="1" s="1"/>
  <c r="Q4672" i="1" s="1"/>
  <c r="P4673" i="1" a="1"/>
  <c r="P4673" i="1" s="1"/>
  <c r="Q4673" i="1" s="1"/>
  <c r="P4674" i="1" a="1"/>
  <c r="P4674" i="1" s="1"/>
  <c r="Q4674" i="1" s="1"/>
  <c r="P4675" i="1" a="1"/>
  <c r="P4675" i="1" s="1"/>
  <c r="Q4675" i="1" s="1"/>
  <c r="P4676" i="1" a="1"/>
  <c r="P4676" i="1" s="1"/>
  <c r="Q4676" i="1" s="1"/>
  <c r="P4677" i="1" a="1"/>
  <c r="P4677" i="1" s="1"/>
  <c r="Q4677" i="1" s="1"/>
  <c r="P4678" i="1" a="1"/>
  <c r="P4678" i="1" s="1"/>
  <c r="Q4678" i="1" s="1"/>
  <c r="P4679" i="1" a="1"/>
  <c r="P4679" i="1" s="1"/>
  <c r="Q4679" i="1" s="1"/>
  <c r="P4680" i="1" a="1"/>
  <c r="P4680" i="1" s="1"/>
  <c r="Q4680" i="1" s="1"/>
  <c r="P4681" i="1" a="1"/>
  <c r="P4681" i="1" s="1"/>
  <c r="Q4681" i="1" s="1"/>
  <c r="P4682" i="1" a="1"/>
  <c r="P4682" i="1" s="1"/>
  <c r="Q4682" i="1" s="1"/>
  <c r="P4683" i="1" a="1"/>
  <c r="P4683" i="1" s="1"/>
  <c r="Q4683" i="1" s="1"/>
  <c r="P4684" i="1" a="1"/>
  <c r="P4684" i="1" s="1"/>
  <c r="Q4684" i="1" s="1"/>
  <c r="P4685" i="1" a="1"/>
  <c r="P4685" i="1" s="1"/>
  <c r="Q4685" i="1" s="1"/>
  <c r="P4686" i="1" a="1"/>
  <c r="P4686" i="1" s="1"/>
  <c r="Q4686" i="1" s="1"/>
  <c r="P4687" i="1" a="1"/>
  <c r="P4687" i="1" s="1"/>
  <c r="Q4687" i="1" s="1"/>
  <c r="P4688" i="1" a="1"/>
  <c r="P4688" i="1" s="1"/>
  <c r="Q4688" i="1" s="1"/>
  <c r="P4689" i="1" a="1"/>
  <c r="P4689" i="1" s="1"/>
  <c r="Q4689" i="1" s="1"/>
  <c r="P4690" i="1" a="1"/>
  <c r="P4690" i="1" s="1"/>
  <c r="Q4690" i="1" s="1"/>
  <c r="P4691" i="1" a="1"/>
  <c r="P4691" i="1" s="1"/>
  <c r="Q4691" i="1" s="1"/>
  <c r="P4692" i="1" a="1"/>
  <c r="P4692" i="1" s="1"/>
  <c r="Q4692" i="1" s="1"/>
  <c r="P4693" i="1" a="1"/>
  <c r="P4693" i="1" s="1"/>
  <c r="Q4693" i="1" s="1"/>
  <c r="P4694" i="1" a="1"/>
  <c r="P4694" i="1" s="1"/>
  <c r="Q4694" i="1" s="1"/>
  <c r="P4695" i="1" a="1"/>
  <c r="P4695" i="1" s="1"/>
  <c r="Q4695" i="1" s="1"/>
  <c r="P4696" i="1" a="1"/>
  <c r="P4696" i="1" s="1"/>
  <c r="Q4696" i="1" s="1"/>
  <c r="P4697" i="1" a="1"/>
  <c r="P4697" i="1" s="1"/>
  <c r="Q4697" i="1" s="1"/>
  <c r="P4698" i="1" a="1"/>
  <c r="P4698" i="1" s="1"/>
  <c r="Q4698" i="1" s="1"/>
  <c r="P4699" i="1" a="1"/>
  <c r="P4699" i="1" s="1"/>
  <c r="Q4699" i="1" s="1"/>
  <c r="P4700" i="1" a="1"/>
  <c r="P4700" i="1" s="1"/>
  <c r="Q4700" i="1" s="1"/>
  <c r="P4701" i="1" a="1"/>
  <c r="P4701" i="1" s="1"/>
  <c r="Q4701" i="1" s="1"/>
  <c r="P4702" i="1" a="1"/>
  <c r="P4702" i="1" s="1"/>
  <c r="Q4702" i="1" s="1"/>
  <c r="P4703" i="1" a="1"/>
  <c r="P4703" i="1" s="1"/>
  <c r="Q4703" i="1" s="1"/>
  <c r="P4704" i="1" a="1"/>
  <c r="P4704" i="1" s="1"/>
  <c r="Q4704" i="1" s="1"/>
  <c r="P4705" i="1" a="1"/>
  <c r="P4705" i="1" s="1"/>
  <c r="Q4705" i="1" s="1"/>
  <c r="P4706" i="1" a="1"/>
  <c r="P4706" i="1" s="1"/>
  <c r="Q4706" i="1" s="1"/>
  <c r="P4707" i="1" a="1"/>
  <c r="P4707" i="1" s="1"/>
  <c r="Q4707" i="1" s="1"/>
  <c r="P4708" i="1" a="1"/>
  <c r="P4708" i="1" s="1"/>
  <c r="Q4708" i="1" s="1"/>
  <c r="P4709" i="1" a="1"/>
  <c r="P4709" i="1" s="1"/>
  <c r="Q4709" i="1" s="1"/>
  <c r="P4710" i="1" a="1"/>
  <c r="P4710" i="1" s="1"/>
  <c r="Q4710" i="1" s="1"/>
  <c r="P4711" i="1" a="1"/>
  <c r="P4711" i="1" s="1"/>
  <c r="Q4711" i="1" s="1"/>
  <c r="P4712" i="1" a="1"/>
  <c r="P4712" i="1" s="1"/>
  <c r="Q4712" i="1" s="1"/>
  <c r="P4713" i="1" a="1"/>
  <c r="P4713" i="1" s="1"/>
  <c r="Q4713" i="1" s="1"/>
  <c r="P4714" i="1" a="1"/>
  <c r="P4714" i="1" s="1"/>
  <c r="Q4714" i="1" s="1"/>
  <c r="P4715" i="1" a="1"/>
  <c r="P4715" i="1" s="1"/>
  <c r="Q4715" i="1" s="1"/>
  <c r="P4716" i="1" a="1"/>
  <c r="P4716" i="1" s="1"/>
  <c r="Q4716" i="1" s="1"/>
  <c r="P4717" i="1" a="1"/>
  <c r="P4717" i="1" s="1"/>
  <c r="Q4717" i="1" s="1"/>
  <c r="P4718" i="1" a="1"/>
  <c r="P4718" i="1" s="1"/>
  <c r="Q4718" i="1" s="1"/>
  <c r="P4719" i="1" a="1"/>
  <c r="P4719" i="1" s="1"/>
  <c r="Q4719" i="1" s="1"/>
  <c r="P4720" i="1" a="1"/>
  <c r="P4720" i="1" s="1"/>
  <c r="Q4720" i="1" s="1"/>
  <c r="P4721" i="1" a="1"/>
  <c r="P4721" i="1" s="1"/>
  <c r="Q4721" i="1" s="1"/>
  <c r="P4722" i="1" a="1"/>
  <c r="P4722" i="1" s="1"/>
  <c r="Q4722" i="1" s="1"/>
  <c r="P4723" i="1" a="1"/>
  <c r="P4723" i="1" s="1"/>
  <c r="Q4723" i="1" s="1"/>
  <c r="P4724" i="1" a="1"/>
  <c r="P4724" i="1" s="1"/>
  <c r="Q4724" i="1" s="1"/>
  <c r="P4725" i="1" a="1"/>
  <c r="P4725" i="1" s="1"/>
  <c r="Q4725" i="1" s="1"/>
  <c r="P4726" i="1" a="1"/>
  <c r="P4726" i="1" s="1"/>
  <c r="Q4726" i="1" s="1"/>
  <c r="P4727" i="1" a="1"/>
  <c r="P4727" i="1" s="1"/>
  <c r="Q4727" i="1" s="1"/>
  <c r="P4728" i="1" a="1"/>
  <c r="P4728" i="1" s="1"/>
  <c r="Q4728" i="1" s="1"/>
  <c r="P4729" i="1" a="1"/>
  <c r="P4729" i="1" s="1"/>
  <c r="Q4729" i="1" s="1"/>
  <c r="P4730" i="1" a="1"/>
  <c r="P4730" i="1" s="1"/>
  <c r="Q4730" i="1" s="1"/>
  <c r="P4731" i="1" a="1"/>
  <c r="P4731" i="1" s="1"/>
  <c r="Q4731" i="1" s="1"/>
  <c r="P4732" i="1" a="1"/>
  <c r="P4732" i="1" s="1"/>
  <c r="Q4732" i="1" s="1"/>
  <c r="P4733" i="1" a="1"/>
  <c r="P4733" i="1" s="1"/>
  <c r="Q4733" i="1" s="1"/>
  <c r="P4734" i="1" a="1"/>
  <c r="P4734" i="1" s="1"/>
  <c r="Q4734" i="1" s="1"/>
  <c r="P4735" i="1" a="1"/>
  <c r="P4735" i="1" s="1"/>
  <c r="Q4735" i="1" s="1"/>
  <c r="P4736" i="1" a="1"/>
  <c r="P4736" i="1" s="1"/>
  <c r="Q4736" i="1" s="1"/>
  <c r="P4737" i="1" a="1"/>
  <c r="P4737" i="1" s="1"/>
  <c r="Q4737" i="1" s="1"/>
  <c r="P4738" i="1" a="1"/>
  <c r="P4738" i="1" s="1"/>
  <c r="Q4738" i="1" s="1"/>
  <c r="P4739" i="1" a="1"/>
  <c r="P4739" i="1" s="1"/>
  <c r="Q4739" i="1" s="1"/>
  <c r="P4740" i="1" a="1"/>
  <c r="P4740" i="1" s="1"/>
  <c r="Q4740" i="1" s="1"/>
  <c r="P4741" i="1" a="1"/>
  <c r="P4741" i="1" s="1"/>
  <c r="Q4741" i="1" s="1"/>
  <c r="P4742" i="1" a="1"/>
  <c r="P4742" i="1" s="1"/>
  <c r="Q4742" i="1" s="1"/>
  <c r="P4743" i="1" a="1"/>
  <c r="P4743" i="1" s="1"/>
  <c r="Q4743" i="1" s="1"/>
  <c r="P4744" i="1" a="1"/>
  <c r="P4744" i="1" s="1"/>
  <c r="Q4744" i="1" s="1"/>
  <c r="P4745" i="1" a="1"/>
  <c r="P4745" i="1" s="1"/>
  <c r="Q4745" i="1" s="1"/>
  <c r="P4746" i="1" a="1"/>
  <c r="P4746" i="1" s="1"/>
  <c r="Q4746" i="1" s="1"/>
  <c r="P4747" i="1" a="1"/>
  <c r="P4747" i="1" s="1"/>
  <c r="Q4747" i="1" s="1"/>
  <c r="P4748" i="1" a="1"/>
  <c r="P4748" i="1" s="1"/>
  <c r="Q4748" i="1" s="1"/>
  <c r="P4749" i="1" a="1"/>
  <c r="P4749" i="1" s="1"/>
  <c r="Q4749" i="1" s="1"/>
  <c r="P4750" i="1" a="1"/>
  <c r="P4750" i="1" s="1"/>
  <c r="Q4750" i="1" s="1"/>
  <c r="P4751" i="1" a="1"/>
  <c r="P4751" i="1" s="1"/>
  <c r="Q4751" i="1" s="1"/>
  <c r="P4752" i="1" a="1"/>
  <c r="P4752" i="1" s="1"/>
  <c r="Q4752" i="1" s="1"/>
  <c r="P4753" i="1" a="1"/>
  <c r="P4753" i="1" s="1"/>
  <c r="Q4753" i="1" s="1"/>
  <c r="P4754" i="1" a="1"/>
  <c r="P4754" i="1" s="1"/>
  <c r="Q4754" i="1" s="1"/>
  <c r="P4755" i="1" a="1"/>
  <c r="P4755" i="1" s="1"/>
  <c r="Q4755" i="1" s="1"/>
  <c r="P4756" i="1" a="1"/>
  <c r="P4756" i="1" s="1"/>
  <c r="Q4756" i="1" s="1"/>
  <c r="P4757" i="1" a="1"/>
  <c r="P4757" i="1" s="1"/>
  <c r="Q4757" i="1" s="1"/>
  <c r="P4758" i="1" a="1"/>
  <c r="P4758" i="1" s="1"/>
  <c r="Q4758" i="1" s="1"/>
  <c r="P4759" i="1" a="1"/>
  <c r="P4759" i="1" s="1"/>
  <c r="Q4759" i="1" s="1"/>
  <c r="P4760" i="1" a="1"/>
  <c r="P4760" i="1" s="1"/>
  <c r="Q4760" i="1" s="1"/>
  <c r="P4761" i="1" a="1"/>
  <c r="P4761" i="1" s="1"/>
  <c r="Q4761" i="1" s="1"/>
  <c r="P4762" i="1" a="1"/>
  <c r="P4762" i="1" s="1"/>
  <c r="Q4762" i="1" s="1"/>
  <c r="P4763" i="1" a="1"/>
  <c r="P4763" i="1" s="1"/>
  <c r="Q4763" i="1" s="1"/>
  <c r="P4764" i="1" a="1"/>
  <c r="P4764" i="1" s="1"/>
  <c r="Q4764" i="1" s="1"/>
  <c r="P4765" i="1" a="1"/>
  <c r="P4765" i="1" s="1"/>
  <c r="Q4765" i="1" s="1"/>
  <c r="P4766" i="1" a="1"/>
  <c r="P4766" i="1" s="1"/>
  <c r="Q4766" i="1" s="1"/>
  <c r="P4767" i="1" a="1"/>
  <c r="P4767" i="1" s="1"/>
  <c r="Q4767" i="1" s="1"/>
  <c r="P4768" i="1" a="1"/>
  <c r="P4768" i="1" s="1"/>
  <c r="Q4768" i="1" s="1"/>
  <c r="P4769" i="1" a="1"/>
  <c r="P4769" i="1" s="1"/>
  <c r="Q4769" i="1" s="1"/>
  <c r="P4770" i="1" a="1"/>
  <c r="P4770" i="1" s="1"/>
  <c r="Q4770" i="1" s="1"/>
  <c r="P4771" i="1" a="1"/>
  <c r="P4771" i="1" s="1"/>
  <c r="Q4771" i="1" s="1"/>
  <c r="P4772" i="1" a="1"/>
  <c r="P4772" i="1" s="1"/>
  <c r="Q4772" i="1" s="1"/>
  <c r="P4773" i="1" a="1"/>
  <c r="P4773" i="1" s="1"/>
  <c r="Q4773" i="1" s="1"/>
  <c r="P4774" i="1" a="1"/>
  <c r="P4774" i="1" s="1"/>
  <c r="Q4774" i="1" s="1"/>
  <c r="P4775" i="1" a="1"/>
  <c r="P4775" i="1" s="1"/>
  <c r="Q4775" i="1" s="1"/>
  <c r="P4776" i="1" a="1"/>
  <c r="P4776" i="1" s="1"/>
  <c r="Q4776" i="1" s="1"/>
  <c r="P4777" i="1" a="1"/>
  <c r="P4777" i="1" s="1"/>
  <c r="Q4777" i="1" s="1"/>
  <c r="P4778" i="1" a="1"/>
  <c r="P4778" i="1" s="1"/>
  <c r="Q4778" i="1" s="1"/>
  <c r="P4779" i="1" a="1"/>
  <c r="P4779" i="1" s="1"/>
  <c r="Q4779" i="1" s="1"/>
  <c r="P4780" i="1" a="1"/>
  <c r="P4780" i="1" s="1"/>
  <c r="Q4780" i="1" s="1"/>
  <c r="P4781" i="1" a="1"/>
  <c r="P4781" i="1" s="1"/>
  <c r="Q4781" i="1" s="1"/>
  <c r="P4782" i="1" a="1"/>
  <c r="P4782" i="1" s="1"/>
  <c r="Q4782" i="1" s="1"/>
  <c r="P4783" i="1" a="1"/>
  <c r="P4783" i="1" s="1"/>
  <c r="Q4783" i="1" s="1"/>
  <c r="P4784" i="1" a="1"/>
  <c r="P4784" i="1" s="1"/>
  <c r="Q4784" i="1" s="1"/>
  <c r="P4785" i="1" a="1"/>
  <c r="P4785" i="1" s="1"/>
  <c r="Q4785" i="1" s="1"/>
  <c r="P4786" i="1" a="1"/>
  <c r="P4786" i="1" s="1"/>
  <c r="Q4786" i="1" s="1"/>
  <c r="P4787" i="1" a="1"/>
  <c r="P4787" i="1" s="1"/>
  <c r="Q4787" i="1" s="1"/>
  <c r="P4788" i="1" a="1"/>
  <c r="P4788" i="1" s="1"/>
  <c r="Q4788" i="1" s="1"/>
  <c r="P4789" i="1" a="1"/>
  <c r="P4789" i="1" s="1"/>
  <c r="Q4789" i="1" s="1"/>
  <c r="P4790" i="1" a="1"/>
  <c r="P4790" i="1" s="1"/>
  <c r="Q4790" i="1" s="1"/>
  <c r="P4791" i="1" a="1"/>
  <c r="P4791" i="1" s="1"/>
  <c r="Q4791" i="1" s="1"/>
  <c r="P4792" i="1" a="1"/>
  <c r="P4792" i="1" s="1"/>
  <c r="Q4792" i="1" s="1"/>
  <c r="P4793" i="1" a="1"/>
  <c r="P4793" i="1" s="1"/>
  <c r="Q4793" i="1" s="1"/>
  <c r="P4794" i="1" a="1"/>
  <c r="P4794" i="1" s="1"/>
  <c r="Q4794" i="1" s="1"/>
  <c r="P4795" i="1" a="1"/>
  <c r="P4795" i="1" s="1"/>
  <c r="Q4795" i="1" s="1"/>
  <c r="P4796" i="1" a="1"/>
  <c r="P4796" i="1" s="1"/>
  <c r="Q4796" i="1" s="1"/>
  <c r="P4797" i="1" a="1"/>
  <c r="P4797" i="1" s="1"/>
  <c r="Q4797" i="1" s="1"/>
  <c r="P4798" i="1" a="1"/>
  <c r="P4798" i="1" s="1"/>
  <c r="Q4798" i="1" s="1"/>
  <c r="P4799" i="1" a="1"/>
  <c r="P4799" i="1" s="1"/>
  <c r="Q4799" i="1" s="1"/>
  <c r="P4800" i="1" a="1"/>
  <c r="P4800" i="1" s="1"/>
  <c r="Q4800" i="1" s="1"/>
  <c r="P4801" i="1" a="1"/>
  <c r="P4801" i="1" s="1"/>
  <c r="Q4801" i="1" s="1"/>
  <c r="P4802" i="1" a="1"/>
  <c r="P4802" i="1" s="1"/>
  <c r="Q4802" i="1" s="1"/>
  <c r="P4803" i="1" a="1"/>
  <c r="P4803" i="1" s="1"/>
  <c r="Q4803" i="1" s="1"/>
  <c r="P4804" i="1" a="1"/>
  <c r="P4804" i="1" s="1"/>
  <c r="Q4804" i="1" s="1"/>
  <c r="P4805" i="1" a="1"/>
  <c r="P4805" i="1" s="1"/>
  <c r="Q4805" i="1" s="1"/>
  <c r="P4806" i="1" a="1"/>
  <c r="P4806" i="1" s="1"/>
  <c r="Q4806" i="1" s="1"/>
  <c r="P4807" i="1" a="1"/>
  <c r="P4807" i="1" s="1"/>
  <c r="Q4807" i="1" s="1"/>
  <c r="P4808" i="1" a="1"/>
  <c r="P4808" i="1" s="1"/>
  <c r="Q4808" i="1" s="1"/>
  <c r="P4809" i="1" a="1"/>
  <c r="P4809" i="1" s="1"/>
  <c r="Q4809" i="1" s="1"/>
  <c r="P4810" i="1" a="1"/>
  <c r="P4810" i="1" s="1"/>
  <c r="Q4810" i="1" s="1"/>
  <c r="P4811" i="1" a="1"/>
  <c r="P4811" i="1" s="1"/>
  <c r="Q4811" i="1" s="1"/>
  <c r="P4812" i="1" a="1"/>
  <c r="P4812" i="1" s="1"/>
  <c r="Q4812" i="1" s="1"/>
  <c r="P4813" i="1" a="1"/>
  <c r="P4813" i="1" s="1"/>
  <c r="Q4813" i="1" s="1"/>
  <c r="P4814" i="1" a="1"/>
  <c r="P4814" i="1" s="1"/>
  <c r="Q4814" i="1" s="1"/>
  <c r="P4815" i="1" a="1"/>
  <c r="P4815" i="1" s="1"/>
  <c r="Q4815" i="1" s="1"/>
  <c r="P4816" i="1" a="1"/>
  <c r="P4816" i="1" s="1"/>
  <c r="Q4816" i="1" s="1"/>
  <c r="P4817" i="1" a="1"/>
  <c r="P4817" i="1" s="1"/>
  <c r="Q4817" i="1" s="1"/>
  <c r="P4818" i="1" a="1"/>
  <c r="P4818" i="1" s="1"/>
  <c r="Q4818" i="1" s="1"/>
  <c r="P4819" i="1" a="1"/>
  <c r="P4819" i="1" s="1"/>
  <c r="Q4819" i="1" s="1"/>
  <c r="P4820" i="1" a="1"/>
  <c r="P4820" i="1" s="1"/>
  <c r="Q4820" i="1" s="1"/>
  <c r="P4821" i="1" a="1"/>
  <c r="P4821" i="1" s="1"/>
  <c r="Q4821" i="1" s="1"/>
  <c r="P4822" i="1" a="1"/>
  <c r="P4822" i="1" s="1"/>
  <c r="Q4822" i="1" s="1"/>
  <c r="P4823" i="1" a="1"/>
  <c r="P4823" i="1" s="1"/>
  <c r="Q4823" i="1" s="1"/>
  <c r="P4824" i="1" a="1"/>
  <c r="P4824" i="1" s="1"/>
  <c r="Q4824" i="1" s="1"/>
  <c r="P4825" i="1" a="1"/>
  <c r="P4825" i="1" s="1"/>
  <c r="Q4825" i="1" s="1"/>
  <c r="P4826" i="1" a="1"/>
  <c r="P4826" i="1" s="1"/>
  <c r="Q4826" i="1" s="1"/>
  <c r="P4827" i="1" a="1"/>
  <c r="P4827" i="1" s="1"/>
  <c r="Q4827" i="1" s="1"/>
  <c r="P4828" i="1" a="1"/>
  <c r="P4828" i="1" s="1"/>
  <c r="Q4828" i="1" s="1"/>
  <c r="P4829" i="1" a="1"/>
  <c r="P4829" i="1" s="1"/>
  <c r="Q4829" i="1" s="1"/>
  <c r="P4830" i="1" a="1"/>
  <c r="P4830" i="1" s="1"/>
  <c r="Q4830" i="1" s="1"/>
  <c r="P4831" i="1" a="1"/>
  <c r="P4831" i="1" s="1"/>
  <c r="Q4831" i="1" s="1"/>
  <c r="P4832" i="1" a="1"/>
  <c r="P4832" i="1" s="1"/>
  <c r="Q4832" i="1" s="1"/>
  <c r="P4833" i="1" a="1"/>
  <c r="P4833" i="1" s="1"/>
  <c r="Q4833" i="1" s="1"/>
  <c r="P4834" i="1" a="1"/>
  <c r="P4834" i="1" s="1"/>
  <c r="Q4834" i="1" s="1"/>
  <c r="P4835" i="1" a="1"/>
  <c r="P4835" i="1" s="1"/>
  <c r="Q4835" i="1" s="1"/>
  <c r="P4836" i="1" a="1"/>
  <c r="P4836" i="1" s="1"/>
  <c r="Q4836" i="1" s="1"/>
  <c r="P4837" i="1" a="1"/>
  <c r="P4837" i="1" s="1"/>
  <c r="Q4837" i="1" s="1"/>
  <c r="P4838" i="1" a="1"/>
  <c r="P4838" i="1" s="1"/>
  <c r="Q4838" i="1" s="1"/>
  <c r="P4839" i="1" a="1"/>
  <c r="P4839" i="1" s="1"/>
  <c r="Q4839" i="1" s="1"/>
  <c r="P4840" i="1" a="1"/>
  <c r="P4840" i="1" s="1"/>
  <c r="Q4840" i="1" s="1"/>
  <c r="P4841" i="1" a="1"/>
  <c r="P4841" i="1" s="1"/>
  <c r="Q4841" i="1" s="1"/>
  <c r="P4842" i="1" a="1"/>
  <c r="P4842" i="1" s="1"/>
  <c r="Q4842" i="1" s="1"/>
  <c r="P4843" i="1" a="1"/>
  <c r="P4843" i="1" s="1"/>
  <c r="Q4843" i="1" s="1"/>
  <c r="P4844" i="1" a="1"/>
  <c r="P4844" i="1" s="1"/>
  <c r="Q4844" i="1" s="1"/>
  <c r="P4845" i="1" a="1"/>
  <c r="P4845" i="1" s="1"/>
  <c r="Q4845" i="1" s="1"/>
  <c r="P4846" i="1" a="1"/>
  <c r="P4846" i="1" s="1"/>
  <c r="Q4846" i="1" s="1"/>
  <c r="P4847" i="1" a="1"/>
  <c r="P4847" i="1" s="1"/>
  <c r="Q4847" i="1" s="1"/>
  <c r="P4848" i="1" a="1"/>
  <c r="P4848" i="1" s="1"/>
  <c r="Q4848" i="1" s="1"/>
  <c r="P4849" i="1" a="1"/>
  <c r="P4849" i="1" s="1"/>
  <c r="Q4849" i="1" s="1"/>
  <c r="P4850" i="1" a="1"/>
  <c r="P4850" i="1" s="1"/>
  <c r="Q4850" i="1" s="1"/>
  <c r="P4851" i="1" a="1"/>
  <c r="P4851" i="1" s="1"/>
  <c r="Q4851" i="1" s="1"/>
  <c r="P4852" i="1" a="1"/>
  <c r="P4852" i="1" s="1"/>
  <c r="Q4852" i="1" s="1"/>
  <c r="P4853" i="1" a="1"/>
  <c r="P4853" i="1" s="1"/>
  <c r="Q4853" i="1" s="1"/>
  <c r="P4854" i="1" a="1"/>
  <c r="P4854" i="1" s="1"/>
  <c r="Q4854" i="1" s="1"/>
  <c r="P4855" i="1" a="1"/>
  <c r="P4855" i="1" s="1"/>
  <c r="Q4855" i="1" s="1"/>
  <c r="P4856" i="1" a="1"/>
  <c r="P4856" i="1" s="1"/>
  <c r="Q4856" i="1" s="1"/>
  <c r="P4857" i="1" a="1"/>
  <c r="P4857" i="1" s="1"/>
  <c r="Q4857" i="1" s="1"/>
  <c r="P4858" i="1" a="1"/>
  <c r="P4858" i="1" s="1"/>
  <c r="Q4858" i="1" s="1"/>
  <c r="P4859" i="1" a="1"/>
  <c r="P4859" i="1" s="1"/>
  <c r="Q4859" i="1" s="1"/>
  <c r="P4860" i="1" a="1"/>
  <c r="P4860" i="1" s="1"/>
  <c r="Q4860" i="1" s="1"/>
  <c r="P4861" i="1" a="1"/>
  <c r="P4861" i="1" s="1"/>
  <c r="Q4861" i="1" s="1"/>
  <c r="P4862" i="1" a="1"/>
  <c r="P4862" i="1" s="1"/>
  <c r="Q4862" i="1" s="1"/>
  <c r="P4863" i="1" a="1"/>
  <c r="P4863" i="1" s="1"/>
  <c r="Q4863" i="1" s="1"/>
  <c r="P4864" i="1" a="1"/>
  <c r="P4864" i="1" s="1"/>
  <c r="Q4864" i="1" s="1"/>
  <c r="P4865" i="1" a="1"/>
  <c r="P4865" i="1" s="1"/>
  <c r="Q4865" i="1" s="1"/>
  <c r="P4866" i="1" a="1"/>
  <c r="P4866" i="1" s="1"/>
  <c r="Q4866" i="1" s="1"/>
  <c r="P4867" i="1" a="1"/>
  <c r="P4867" i="1" s="1"/>
  <c r="Q4867" i="1" s="1"/>
  <c r="P4868" i="1" a="1"/>
  <c r="P4868" i="1" s="1"/>
  <c r="Q4868" i="1" s="1"/>
  <c r="P4869" i="1" a="1"/>
  <c r="P4869" i="1" s="1"/>
  <c r="Q4869" i="1" s="1"/>
  <c r="P4870" i="1" a="1"/>
  <c r="P4870" i="1" s="1"/>
  <c r="Q4870" i="1" s="1"/>
  <c r="P4871" i="1" a="1"/>
  <c r="P4871" i="1" s="1"/>
  <c r="Q4871" i="1" s="1"/>
  <c r="P4872" i="1" a="1"/>
  <c r="P4872" i="1" s="1"/>
  <c r="Q4872" i="1" s="1"/>
  <c r="P4873" i="1" a="1"/>
  <c r="P4873" i="1" s="1"/>
  <c r="Q4873" i="1" s="1"/>
  <c r="P4874" i="1" a="1"/>
  <c r="P4874" i="1" s="1"/>
  <c r="Q4874" i="1" s="1"/>
  <c r="P4875" i="1" a="1"/>
  <c r="P4875" i="1" s="1"/>
  <c r="Q4875" i="1" s="1"/>
  <c r="P4876" i="1" a="1"/>
  <c r="P4876" i="1" s="1"/>
  <c r="Q4876" i="1" s="1"/>
  <c r="P4877" i="1" a="1"/>
  <c r="P4877" i="1" s="1"/>
  <c r="Q4877" i="1" s="1"/>
  <c r="P4878" i="1" a="1"/>
  <c r="P4878" i="1" s="1"/>
  <c r="Q4878" i="1" s="1"/>
  <c r="P4879" i="1" a="1"/>
  <c r="P4879" i="1" s="1"/>
  <c r="Q4879" i="1" s="1"/>
  <c r="P4880" i="1" a="1"/>
  <c r="P4880" i="1" s="1"/>
  <c r="Q4880" i="1" s="1"/>
  <c r="P4881" i="1" a="1"/>
  <c r="P4881" i="1" s="1"/>
  <c r="Q4881" i="1" s="1"/>
  <c r="P4882" i="1" a="1"/>
  <c r="P4882" i="1" s="1"/>
  <c r="Q4882" i="1" s="1"/>
  <c r="P4883" i="1" a="1"/>
  <c r="P4883" i="1" s="1"/>
  <c r="Q4883" i="1" s="1"/>
  <c r="P4884" i="1" a="1"/>
  <c r="P4884" i="1" s="1"/>
  <c r="Q4884" i="1" s="1"/>
  <c r="P4885" i="1" a="1"/>
  <c r="P4885" i="1" s="1"/>
  <c r="Q4885" i="1" s="1"/>
  <c r="P4886" i="1" a="1"/>
  <c r="P4886" i="1" s="1"/>
  <c r="Q4886" i="1" s="1"/>
  <c r="P4887" i="1" a="1"/>
  <c r="P4887" i="1" s="1"/>
  <c r="Q4887" i="1" s="1"/>
  <c r="P4888" i="1" a="1"/>
  <c r="P4888" i="1" s="1"/>
  <c r="Q4888" i="1" s="1"/>
  <c r="P4889" i="1" a="1"/>
  <c r="P4889" i="1" s="1"/>
  <c r="Q4889" i="1" s="1"/>
  <c r="P4890" i="1" a="1"/>
  <c r="P4890" i="1" s="1"/>
  <c r="Q4890" i="1" s="1"/>
  <c r="P4891" i="1" a="1"/>
  <c r="P4891" i="1" s="1"/>
  <c r="Q4891" i="1" s="1"/>
  <c r="P4892" i="1" a="1"/>
  <c r="P4892" i="1" s="1"/>
  <c r="Q4892" i="1" s="1"/>
  <c r="P4893" i="1" a="1"/>
  <c r="P4893" i="1" s="1"/>
  <c r="Q4893" i="1" s="1"/>
  <c r="P4894" i="1" a="1"/>
  <c r="P4894" i="1" s="1"/>
  <c r="Q4894" i="1" s="1"/>
  <c r="P4895" i="1" a="1"/>
  <c r="P4895" i="1" s="1"/>
  <c r="Q4895" i="1" s="1"/>
  <c r="P4896" i="1" a="1"/>
  <c r="P4896" i="1" s="1"/>
  <c r="Q4896" i="1" s="1"/>
  <c r="P4897" i="1" a="1"/>
  <c r="P4897" i="1" s="1"/>
  <c r="Q4897" i="1" s="1"/>
  <c r="P4898" i="1" a="1"/>
  <c r="P4898" i="1" s="1"/>
  <c r="Q4898" i="1" s="1"/>
  <c r="P4899" i="1" a="1"/>
  <c r="P4899" i="1" s="1"/>
  <c r="Q4899" i="1" s="1"/>
  <c r="P4900" i="1" a="1"/>
  <c r="P4900" i="1" s="1"/>
  <c r="Q4900" i="1" s="1"/>
  <c r="P4901" i="1" a="1"/>
  <c r="P4901" i="1" s="1"/>
  <c r="Q4901" i="1" s="1"/>
  <c r="P4902" i="1" a="1"/>
  <c r="P4902" i="1" s="1"/>
  <c r="Q4902" i="1" s="1"/>
  <c r="P4903" i="1" a="1"/>
  <c r="P4903" i="1" s="1"/>
  <c r="Q4903" i="1" s="1"/>
  <c r="P4904" i="1" a="1"/>
  <c r="P4904" i="1" s="1"/>
  <c r="Q4904" i="1" s="1"/>
  <c r="P4905" i="1" a="1"/>
  <c r="P4905" i="1" s="1"/>
  <c r="Q4905" i="1" s="1"/>
  <c r="P4906" i="1" a="1"/>
  <c r="P4906" i="1" s="1"/>
  <c r="Q4906" i="1" s="1"/>
  <c r="P4907" i="1" a="1"/>
  <c r="P4907" i="1" s="1"/>
  <c r="Q4907" i="1" s="1"/>
  <c r="P4908" i="1" a="1"/>
  <c r="P4908" i="1" s="1"/>
  <c r="Q4908" i="1" s="1"/>
  <c r="P4909" i="1" a="1"/>
  <c r="P4909" i="1" s="1"/>
  <c r="Q4909" i="1" s="1"/>
  <c r="P4910" i="1" a="1"/>
  <c r="P4910" i="1" s="1"/>
  <c r="Q4910" i="1" s="1"/>
  <c r="P4911" i="1" a="1"/>
  <c r="P4911" i="1" s="1"/>
  <c r="Q4911" i="1" s="1"/>
  <c r="P4912" i="1" a="1"/>
  <c r="P4912" i="1" s="1"/>
  <c r="Q4912" i="1" s="1"/>
  <c r="P4913" i="1" a="1"/>
  <c r="P4913" i="1" s="1"/>
  <c r="Q4913" i="1" s="1"/>
  <c r="P4914" i="1" a="1"/>
  <c r="P4914" i="1" s="1"/>
  <c r="Q4914" i="1" s="1"/>
  <c r="P4915" i="1" a="1"/>
  <c r="P4915" i="1" s="1"/>
  <c r="Q4915" i="1" s="1"/>
  <c r="P4916" i="1" a="1"/>
  <c r="P4916" i="1" s="1"/>
  <c r="Q4916" i="1" s="1"/>
  <c r="P4917" i="1" a="1"/>
  <c r="P4917" i="1" s="1"/>
  <c r="Q4917" i="1" s="1"/>
  <c r="P4918" i="1" a="1"/>
  <c r="P4918" i="1" s="1"/>
  <c r="Q4918" i="1" s="1"/>
  <c r="P4919" i="1" a="1"/>
  <c r="P4919" i="1" s="1"/>
  <c r="Q4919" i="1" s="1"/>
  <c r="P4920" i="1" a="1"/>
  <c r="P4920" i="1" s="1"/>
  <c r="Q4920" i="1" s="1"/>
  <c r="P4921" i="1" a="1"/>
  <c r="P4921" i="1" s="1"/>
  <c r="Q4921" i="1" s="1"/>
  <c r="P4922" i="1" a="1"/>
  <c r="P4922" i="1" s="1"/>
  <c r="Q4922" i="1" s="1"/>
  <c r="P4923" i="1" a="1"/>
  <c r="P4923" i="1" s="1"/>
  <c r="Q4923" i="1" s="1"/>
  <c r="P4924" i="1" a="1"/>
  <c r="P4924" i="1" s="1"/>
  <c r="Q4924" i="1" s="1"/>
  <c r="P4925" i="1" a="1"/>
  <c r="P4925" i="1" s="1"/>
  <c r="Q4925" i="1" s="1"/>
  <c r="P4926" i="1" a="1"/>
  <c r="P4926" i="1" s="1"/>
  <c r="Q4926" i="1" s="1"/>
  <c r="P4927" i="1" a="1"/>
  <c r="P4927" i="1" s="1"/>
  <c r="Q4927" i="1" s="1"/>
  <c r="P4928" i="1" a="1"/>
  <c r="P4928" i="1" s="1"/>
  <c r="Q4928" i="1" s="1"/>
  <c r="P4929" i="1" a="1"/>
  <c r="P4929" i="1" s="1"/>
  <c r="Q4929" i="1" s="1"/>
  <c r="P4930" i="1" a="1"/>
  <c r="P4930" i="1" s="1"/>
  <c r="Q4930" i="1" s="1"/>
  <c r="P4931" i="1" a="1"/>
  <c r="P4931" i="1" s="1"/>
  <c r="Q4931" i="1" s="1"/>
  <c r="P4932" i="1" a="1"/>
  <c r="P4932" i="1" s="1"/>
  <c r="Q4932" i="1" s="1"/>
  <c r="P4933" i="1" a="1"/>
  <c r="P4933" i="1" s="1"/>
  <c r="Q4933" i="1" s="1"/>
  <c r="P4934" i="1" a="1"/>
  <c r="P4934" i="1" s="1"/>
  <c r="Q4934" i="1" s="1"/>
  <c r="P4935" i="1" a="1"/>
  <c r="P4935" i="1" s="1"/>
  <c r="Q4935" i="1" s="1"/>
  <c r="P4936" i="1" a="1"/>
  <c r="P4936" i="1" s="1"/>
  <c r="Q4936" i="1" s="1"/>
  <c r="P4937" i="1" a="1"/>
  <c r="P4937" i="1" s="1"/>
  <c r="Q4937" i="1" s="1"/>
  <c r="P4938" i="1" a="1"/>
  <c r="P4938" i="1" s="1"/>
  <c r="Q4938" i="1" s="1"/>
  <c r="P4939" i="1" a="1"/>
  <c r="P4939" i="1" s="1"/>
  <c r="Q4939" i="1" s="1"/>
  <c r="P4940" i="1" a="1"/>
  <c r="P4940" i="1" s="1"/>
  <c r="Q4940" i="1" s="1"/>
  <c r="P4941" i="1" a="1"/>
  <c r="P4941" i="1" s="1"/>
  <c r="Q4941" i="1" s="1"/>
  <c r="P4942" i="1" a="1"/>
  <c r="P4942" i="1" s="1"/>
  <c r="Q4942" i="1" s="1"/>
  <c r="P4943" i="1" a="1"/>
  <c r="P4943" i="1" s="1"/>
  <c r="Q4943" i="1" s="1"/>
  <c r="P4944" i="1" a="1"/>
  <c r="P4944" i="1" s="1"/>
  <c r="Q4944" i="1" s="1"/>
  <c r="P4945" i="1" a="1"/>
  <c r="P4945" i="1" s="1"/>
  <c r="Q4945" i="1" s="1"/>
  <c r="P4946" i="1" a="1"/>
  <c r="P4946" i="1" s="1"/>
  <c r="Q4946" i="1" s="1"/>
  <c r="P4947" i="1" a="1"/>
  <c r="P4947" i="1" s="1"/>
  <c r="Q4947" i="1" s="1"/>
  <c r="P4948" i="1" a="1"/>
  <c r="P4948" i="1" s="1"/>
  <c r="Q4948" i="1" s="1"/>
  <c r="P4949" i="1" a="1"/>
  <c r="P4949" i="1" s="1"/>
  <c r="Q4949" i="1" s="1"/>
  <c r="P4950" i="1" a="1"/>
  <c r="P4950" i="1" s="1"/>
  <c r="Q4950" i="1" s="1"/>
  <c r="P4951" i="1" a="1"/>
  <c r="P4951" i="1" s="1"/>
  <c r="Q4951" i="1" s="1"/>
  <c r="P4952" i="1" a="1"/>
  <c r="P4952" i="1" s="1"/>
  <c r="Q4952" i="1" s="1"/>
  <c r="P4953" i="1" a="1"/>
  <c r="P4953" i="1" s="1"/>
  <c r="Q4953" i="1" s="1"/>
  <c r="P4954" i="1" a="1"/>
  <c r="P4954" i="1" s="1"/>
  <c r="Q4954" i="1" s="1"/>
  <c r="P4955" i="1" a="1"/>
  <c r="P4955" i="1" s="1"/>
  <c r="Q4955" i="1" s="1"/>
  <c r="P4956" i="1" a="1"/>
  <c r="P4956" i="1" s="1"/>
  <c r="Q4956" i="1" s="1"/>
  <c r="P4957" i="1" a="1"/>
  <c r="P4957" i="1" s="1"/>
  <c r="Q4957" i="1" s="1"/>
  <c r="P4958" i="1" a="1"/>
  <c r="P4958" i="1" s="1"/>
  <c r="Q4958" i="1" s="1"/>
  <c r="P4959" i="1" a="1"/>
  <c r="P4959" i="1" s="1"/>
  <c r="Q4959" i="1" s="1"/>
  <c r="P4960" i="1" a="1"/>
  <c r="P4960" i="1" s="1"/>
  <c r="Q4960" i="1" s="1"/>
  <c r="P4961" i="1" a="1"/>
  <c r="P4961" i="1" s="1"/>
  <c r="Q4961" i="1" s="1"/>
  <c r="P4962" i="1" a="1"/>
  <c r="P4962" i="1" s="1"/>
  <c r="Q4962" i="1" s="1"/>
  <c r="P4963" i="1" a="1"/>
  <c r="P4963" i="1" s="1"/>
  <c r="Q4963" i="1" s="1"/>
  <c r="P4964" i="1" a="1"/>
  <c r="P4964" i="1" s="1"/>
  <c r="Q4964" i="1" s="1"/>
  <c r="P4965" i="1" a="1"/>
  <c r="P4965" i="1" s="1"/>
  <c r="Q4965" i="1" s="1"/>
  <c r="P4966" i="1" a="1"/>
  <c r="P4966" i="1" s="1"/>
  <c r="Q4966" i="1" s="1"/>
  <c r="P4967" i="1" a="1"/>
  <c r="P4967" i="1" s="1"/>
  <c r="Q4967" i="1" s="1"/>
  <c r="P4968" i="1" a="1"/>
  <c r="P4968" i="1" s="1"/>
  <c r="Q4968" i="1" s="1"/>
  <c r="P4969" i="1" a="1"/>
  <c r="P4969" i="1" s="1"/>
  <c r="Q4969" i="1" s="1"/>
  <c r="P4970" i="1" a="1"/>
  <c r="P4970" i="1" s="1"/>
  <c r="Q4970" i="1" s="1"/>
  <c r="P4971" i="1" a="1"/>
  <c r="P4971" i="1" s="1"/>
  <c r="Q4971" i="1" s="1"/>
  <c r="P4972" i="1" a="1"/>
  <c r="P4972" i="1" s="1"/>
  <c r="Q4972" i="1" s="1"/>
  <c r="P4973" i="1" a="1"/>
  <c r="P4973" i="1" s="1"/>
  <c r="Q4973" i="1" s="1"/>
  <c r="P4974" i="1" a="1"/>
  <c r="P4974" i="1" s="1"/>
  <c r="Q4974" i="1" s="1"/>
  <c r="P4975" i="1" a="1"/>
  <c r="P4975" i="1" s="1"/>
  <c r="Q4975" i="1" s="1"/>
  <c r="P4976" i="1" a="1"/>
  <c r="P4976" i="1" s="1"/>
  <c r="Q4976" i="1" s="1"/>
  <c r="P4977" i="1" a="1"/>
  <c r="P4977" i="1" s="1"/>
  <c r="Q4977" i="1" s="1"/>
  <c r="P4978" i="1" a="1"/>
  <c r="P4978" i="1" s="1"/>
  <c r="Q4978" i="1" s="1"/>
  <c r="P4979" i="1" a="1"/>
  <c r="P4979" i="1" s="1"/>
  <c r="Q4979" i="1" s="1"/>
  <c r="P4980" i="1" a="1"/>
  <c r="P4980" i="1" s="1"/>
  <c r="Q4980" i="1" s="1"/>
  <c r="P4981" i="1" a="1"/>
  <c r="P4981" i="1" s="1"/>
  <c r="Q4981" i="1" s="1"/>
  <c r="P4982" i="1" a="1"/>
  <c r="P4982" i="1" s="1"/>
  <c r="Q4982" i="1" s="1"/>
  <c r="P4983" i="1" a="1"/>
  <c r="P4983" i="1" s="1"/>
  <c r="Q4983" i="1" s="1"/>
  <c r="P4984" i="1" a="1"/>
  <c r="P4984" i="1" s="1"/>
  <c r="Q4984" i="1" s="1"/>
  <c r="P4985" i="1" a="1"/>
  <c r="P4985" i="1" s="1"/>
  <c r="Q4985" i="1" s="1"/>
  <c r="P4986" i="1" a="1"/>
  <c r="P4986" i="1" s="1"/>
  <c r="Q4986" i="1" s="1"/>
  <c r="P4987" i="1" a="1"/>
  <c r="P4987" i="1" s="1"/>
  <c r="Q4987" i="1" s="1"/>
  <c r="P4988" i="1" a="1"/>
  <c r="P4988" i="1" s="1"/>
  <c r="Q4988" i="1" s="1"/>
  <c r="P4989" i="1" a="1"/>
  <c r="P4989" i="1" s="1"/>
  <c r="Q4989" i="1" s="1"/>
  <c r="P4990" i="1" a="1"/>
  <c r="P4990" i="1" s="1"/>
  <c r="Q4990" i="1" s="1"/>
  <c r="P4991" i="1" a="1"/>
  <c r="P4991" i="1" s="1"/>
  <c r="Q4991" i="1" s="1"/>
  <c r="P4992" i="1" a="1"/>
  <c r="P4992" i="1" s="1"/>
  <c r="Q4992" i="1" s="1"/>
  <c r="P4993" i="1" a="1"/>
  <c r="P4993" i="1" s="1"/>
  <c r="Q4993" i="1" s="1"/>
  <c r="P4994" i="1" a="1"/>
  <c r="P4994" i="1" s="1"/>
  <c r="Q4994" i="1" s="1"/>
  <c r="P4995" i="1" a="1"/>
  <c r="P4995" i="1" s="1"/>
  <c r="Q4995" i="1" s="1"/>
  <c r="P4996" i="1" a="1"/>
  <c r="P4996" i="1" s="1"/>
  <c r="Q4996" i="1" s="1"/>
  <c r="P4997" i="1" a="1"/>
  <c r="P4997" i="1" s="1"/>
  <c r="Q4997" i="1" s="1"/>
  <c r="P4998" i="1" a="1"/>
  <c r="P4998" i="1" s="1"/>
  <c r="Q4998" i="1" s="1"/>
  <c r="P4999" i="1" a="1"/>
  <c r="P4999" i="1" s="1"/>
  <c r="Q4999" i="1" s="1"/>
  <c r="P5000" i="1" a="1"/>
  <c r="P5000" i="1" s="1"/>
  <c r="Q5000" i="1" s="1"/>
  <c r="P5001" i="1" a="1"/>
  <c r="P5001" i="1" s="1"/>
  <c r="Q5001" i="1" s="1"/>
  <c r="P5002" i="1" a="1"/>
  <c r="P5002" i="1" s="1"/>
  <c r="Q5002" i="1" s="1"/>
  <c r="P5003" i="1" a="1"/>
  <c r="P5003" i="1" s="1"/>
  <c r="Q5003" i="1" s="1"/>
  <c r="P5004" i="1" a="1"/>
  <c r="P5004" i="1" s="1"/>
  <c r="Q5004" i="1" s="1"/>
  <c r="P5005" i="1" a="1"/>
  <c r="P5005" i="1" s="1"/>
  <c r="Q5005" i="1" s="1"/>
  <c r="P5006" i="1" a="1"/>
  <c r="P5006" i="1" s="1"/>
  <c r="Q5006" i="1" s="1"/>
  <c r="P5007" i="1" a="1"/>
  <c r="P5007" i="1" s="1"/>
  <c r="Q5007" i="1" s="1"/>
  <c r="P5008" i="1" a="1"/>
  <c r="P5008" i="1" s="1"/>
  <c r="Q5008" i="1" s="1"/>
  <c r="P5009" i="1" a="1"/>
  <c r="P5009" i="1" s="1"/>
  <c r="Q5009" i="1" s="1"/>
  <c r="P5010" i="1" a="1"/>
  <c r="P5010" i="1" s="1"/>
  <c r="Q5010" i="1" s="1"/>
  <c r="P5011" i="1" a="1"/>
  <c r="P5011" i="1" s="1"/>
  <c r="Q5011" i="1" s="1"/>
  <c r="P5012" i="1" a="1"/>
  <c r="P5012" i="1" s="1"/>
  <c r="Q5012" i="1" s="1"/>
  <c r="P5013" i="1" a="1"/>
  <c r="P5013" i="1" s="1"/>
  <c r="Q5013" i="1" s="1"/>
  <c r="P5014" i="1" a="1"/>
  <c r="P5014" i="1" s="1"/>
  <c r="Q5014" i="1" s="1"/>
  <c r="P5015" i="1" a="1"/>
  <c r="P5015" i="1" s="1"/>
  <c r="Q5015" i="1" s="1"/>
  <c r="P5016" i="1" a="1"/>
  <c r="P5016" i="1" s="1"/>
  <c r="Q5016" i="1" s="1"/>
  <c r="P5017" i="1" a="1"/>
  <c r="P5017" i="1" s="1"/>
  <c r="Q5017" i="1" s="1"/>
  <c r="P5018" i="1" a="1"/>
  <c r="P5018" i="1" s="1"/>
  <c r="Q5018" i="1" s="1"/>
  <c r="P5019" i="1" a="1"/>
  <c r="P5019" i="1" s="1"/>
  <c r="Q5019" i="1" s="1"/>
  <c r="P5020" i="1" a="1"/>
  <c r="P5020" i="1" s="1"/>
  <c r="Q5020" i="1" s="1"/>
  <c r="P5021" i="1" a="1"/>
  <c r="P5021" i="1" s="1"/>
  <c r="Q5021" i="1" s="1"/>
  <c r="P5022" i="1" a="1"/>
  <c r="P5022" i="1" s="1"/>
  <c r="Q5022" i="1" s="1"/>
  <c r="P5023" i="1" a="1"/>
  <c r="P5023" i="1" s="1"/>
  <c r="Q5023" i="1" s="1"/>
  <c r="P5024" i="1" a="1"/>
  <c r="P5024" i="1" s="1"/>
  <c r="Q5024" i="1" s="1"/>
  <c r="P5025" i="1" a="1"/>
  <c r="P5025" i="1" s="1"/>
  <c r="Q5025" i="1" s="1"/>
  <c r="P5026" i="1" a="1"/>
  <c r="P5026" i="1" s="1"/>
  <c r="Q5026" i="1" s="1"/>
  <c r="P5027" i="1" a="1"/>
  <c r="P5027" i="1" s="1"/>
  <c r="Q5027" i="1" s="1"/>
  <c r="P5028" i="1" a="1"/>
  <c r="P5028" i="1" s="1"/>
  <c r="Q5028" i="1" s="1"/>
  <c r="P5029" i="1" a="1"/>
  <c r="P5029" i="1" s="1"/>
  <c r="Q5029" i="1" s="1"/>
  <c r="P5030" i="1" a="1"/>
  <c r="P5030" i="1" s="1"/>
  <c r="Q5030" i="1" s="1"/>
  <c r="P5031" i="1" a="1"/>
  <c r="P5031" i="1" s="1"/>
  <c r="Q5031" i="1" s="1"/>
  <c r="P5032" i="1" a="1"/>
  <c r="P5032" i="1" s="1"/>
  <c r="Q5032" i="1" s="1"/>
  <c r="P5033" i="1" a="1"/>
  <c r="P5033" i="1" s="1"/>
  <c r="Q5033" i="1" s="1"/>
  <c r="P5034" i="1" a="1"/>
  <c r="P5034" i="1" s="1"/>
  <c r="Q5034" i="1" s="1"/>
  <c r="P5035" i="1" a="1"/>
  <c r="P5035" i="1" s="1"/>
  <c r="Q5035" i="1" s="1"/>
  <c r="P5036" i="1" a="1"/>
  <c r="P5036" i="1" s="1"/>
  <c r="Q5036" i="1" s="1"/>
  <c r="P5037" i="1" a="1"/>
  <c r="P5037" i="1" s="1"/>
  <c r="Q5037" i="1" s="1"/>
  <c r="P5038" i="1" a="1"/>
  <c r="P5038" i="1" s="1"/>
  <c r="Q5038" i="1" s="1"/>
  <c r="P5039" i="1" a="1"/>
  <c r="P5039" i="1" s="1"/>
  <c r="Q5039" i="1" s="1"/>
  <c r="P5040" i="1" a="1"/>
  <c r="P5040" i="1" s="1"/>
  <c r="Q5040" i="1" s="1"/>
  <c r="P5041" i="1" a="1"/>
  <c r="P5041" i="1" s="1"/>
  <c r="Q5041" i="1" s="1"/>
  <c r="P5042" i="1" a="1"/>
  <c r="P5042" i="1" s="1"/>
  <c r="Q5042" i="1" s="1"/>
  <c r="P5043" i="1" a="1"/>
  <c r="P5043" i="1" s="1"/>
  <c r="Q5043" i="1" s="1"/>
  <c r="P5044" i="1" a="1"/>
  <c r="P5044" i="1" s="1"/>
  <c r="Q5044" i="1" s="1"/>
  <c r="P5045" i="1" a="1"/>
  <c r="P5045" i="1" s="1"/>
  <c r="Q5045" i="1" s="1"/>
  <c r="P5046" i="1" a="1"/>
  <c r="P5046" i="1" s="1"/>
  <c r="Q5046" i="1" s="1"/>
  <c r="P5047" i="1" a="1"/>
  <c r="P5047" i="1" s="1"/>
  <c r="Q5047" i="1" s="1"/>
  <c r="P5048" i="1" a="1"/>
  <c r="P5048" i="1" s="1"/>
  <c r="Q5048" i="1" s="1"/>
  <c r="P5049" i="1" a="1"/>
  <c r="P5049" i="1" s="1"/>
  <c r="Q5049" i="1" s="1"/>
  <c r="P5050" i="1" a="1"/>
  <c r="P5050" i="1" s="1"/>
  <c r="Q5050" i="1" s="1"/>
  <c r="P5051" i="1" a="1"/>
  <c r="P5051" i="1" s="1"/>
  <c r="Q5051" i="1" s="1"/>
  <c r="P5052" i="1" a="1"/>
  <c r="P5052" i="1" s="1"/>
  <c r="Q5052" i="1" s="1"/>
  <c r="P5053" i="1" a="1"/>
  <c r="P5053" i="1" s="1"/>
  <c r="Q5053" i="1" s="1"/>
  <c r="P5054" i="1" a="1"/>
  <c r="P5054" i="1" s="1"/>
  <c r="Q5054" i="1" s="1"/>
  <c r="P5055" i="1" a="1"/>
  <c r="P5055" i="1" s="1"/>
  <c r="Q5055" i="1" s="1"/>
  <c r="P5056" i="1" a="1"/>
  <c r="P5056" i="1" s="1"/>
  <c r="Q5056" i="1" s="1"/>
  <c r="P5057" i="1" a="1"/>
  <c r="P5057" i="1" s="1"/>
  <c r="Q5057" i="1" s="1"/>
  <c r="P5058" i="1" a="1"/>
  <c r="P5058" i="1" s="1"/>
  <c r="Q5058" i="1" s="1"/>
  <c r="P5059" i="1" a="1"/>
  <c r="P5059" i="1" s="1"/>
  <c r="Q5059" i="1" s="1"/>
  <c r="P5060" i="1" a="1"/>
  <c r="P5060" i="1" s="1"/>
  <c r="Q5060" i="1" s="1"/>
  <c r="P5061" i="1" a="1"/>
  <c r="P5061" i="1" s="1"/>
  <c r="Q5061" i="1" s="1"/>
  <c r="P5062" i="1" a="1"/>
  <c r="P5062" i="1" s="1"/>
  <c r="Q5062" i="1" s="1"/>
  <c r="P5063" i="1" a="1"/>
  <c r="P5063" i="1" s="1"/>
  <c r="Q5063" i="1" s="1"/>
  <c r="P5064" i="1" a="1"/>
  <c r="P5064" i="1" s="1"/>
  <c r="Q5064" i="1" s="1"/>
  <c r="P5065" i="1" a="1"/>
  <c r="P5065" i="1" s="1"/>
  <c r="Q5065" i="1" s="1"/>
  <c r="P5066" i="1" a="1"/>
  <c r="P5066" i="1" s="1"/>
  <c r="Q5066" i="1" s="1"/>
  <c r="P5067" i="1" a="1"/>
  <c r="P5067" i="1" s="1"/>
  <c r="Q5067" i="1" s="1"/>
  <c r="P5068" i="1" a="1"/>
  <c r="P5068" i="1" s="1"/>
  <c r="Q5068" i="1" s="1"/>
  <c r="P5069" i="1" a="1"/>
  <c r="P5069" i="1" s="1"/>
  <c r="Q5069" i="1" s="1"/>
  <c r="P5070" i="1" a="1"/>
  <c r="P5070" i="1" s="1"/>
  <c r="Q5070" i="1" s="1"/>
  <c r="P5071" i="1" a="1"/>
  <c r="P5071" i="1" s="1"/>
  <c r="Q5071" i="1" s="1"/>
  <c r="P5072" i="1" a="1"/>
  <c r="P5072" i="1" s="1"/>
  <c r="Q5072" i="1" s="1"/>
  <c r="P5073" i="1" a="1"/>
  <c r="P5073" i="1" s="1"/>
  <c r="Q5073" i="1" s="1"/>
  <c r="P5074" i="1" a="1"/>
  <c r="P5074" i="1" s="1"/>
  <c r="Q5074" i="1" s="1"/>
  <c r="P5075" i="1" a="1"/>
  <c r="P5075" i="1" s="1"/>
  <c r="Q5075" i="1" s="1"/>
  <c r="P5076" i="1" a="1"/>
  <c r="P5076" i="1" s="1"/>
  <c r="Q5076" i="1" s="1"/>
  <c r="P5077" i="1" a="1"/>
  <c r="P5077" i="1" s="1"/>
  <c r="Q5077" i="1" s="1"/>
  <c r="P5078" i="1" a="1"/>
  <c r="P5078" i="1" s="1"/>
  <c r="Q5078" i="1" s="1"/>
  <c r="P5079" i="1" a="1"/>
  <c r="P5079" i="1" s="1"/>
  <c r="Q5079" i="1" s="1"/>
  <c r="P5080" i="1" a="1"/>
  <c r="P5080" i="1" s="1"/>
  <c r="Q5080" i="1" s="1"/>
  <c r="P5081" i="1" a="1"/>
  <c r="P5081" i="1" s="1"/>
  <c r="Q5081" i="1" s="1"/>
  <c r="P5082" i="1" a="1"/>
  <c r="P5082" i="1" s="1"/>
  <c r="Q5082" i="1" s="1"/>
  <c r="P5083" i="1" a="1"/>
  <c r="P5083" i="1" s="1"/>
  <c r="Q5083" i="1" s="1"/>
  <c r="P5084" i="1" a="1"/>
  <c r="P5084" i="1" s="1"/>
  <c r="Q5084" i="1" s="1"/>
  <c r="P5085" i="1" a="1"/>
  <c r="P5085" i="1" s="1"/>
  <c r="Q5085" i="1" s="1"/>
  <c r="P5086" i="1" a="1"/>
  <c r="P5086" i="1" s="1"/>
  <c r="Q5086" i="1" s="1"/>
  <c r="P5087" i="1" a="1"/>
  <c r="P5087" i="1" s="1"/>
  <c r="Q5087" i="1" s="1"/>
  <c r="P5088" i="1" a="1"/>
  <c r="P5088" i="1" s="1"/>
  <c r="Q5088" i="1" s="1"/>
  <c r="P5089" i="1" a="1"/>
  <c r="P5089" i="1" s="1"/>
  <c r="Q5089" i="1" s="1"/>
  <c r="P5090" i="1" a="1"/>
  <c r="P5090" i="1" s="1"/>
  <c r="Q5090" i="1" s="1"/>
  <c r="P5091" i="1" a="1"/>
  <c r="P5091" i="1" s="1"/>
  <c r="Q5091" i="1" s="1"/>
  <c r="P5092" i="1" a="1"/>
  <c r="P5092" i="1" s="1"/>
  <c r="Q5092" i="1" s="1"/>
  <c r="P5093" i="1" a="1"/>
  <c r="P5093" i="1" s="1"/>
  <c r="Q5093" i="1" s="1"/>
  <c r="P5094" i="1" a="1"/>
  <c r="P5094" i="1" s="1"/>
  <c r="Q5094" i="1" s="1"/>
  <c r="P5095" i="1" a="1"/>
  <c r="P5095" i="1" s="1"/>
  <c r="Q5095" i="1" s="1"/>
  <c r="P5096" i="1" a="1"/>
  <c r="P5096" i="1" s="1"/>
  <c r="Q5096" i="1" s="1"/>
  <c r="P5097" i="1" a="1"/>
  <c r="P5097" i="1" s="1"/>
  <c r="Q5097" i="1" s="1"/>
  <c r="P5098" i="1" a="1"/>
  <c r="P5098" i="1" s="1"/>
  <c r="Q5098" i="1" s="1"/>
  <c r="P5099" i="1" a="1"/>
  <c r="P5099" i="1" s="1"/>
  <c r="Q5099" i="1" s="1"/>
  <c r="P5100" i="1" a="1"/>
  <c r="P5100" i="1" s="1"/>
  <c r="Q5100" i="1" s="1"/>
  <c r="P5101" i="1" a="1"/>
  <c r="P5101" i="1" s="1"/>
  <c r="Q5101" i="1" s="1"/>
  <c r="P5102" i="1" a="1"/>
  <c r="P5102" i="1" s="1"/>
  <c r="Q5102" i="1" s="1"/>
  <c r="P5103" i="1" a="1"/>
  <c r="P5103" i="1" s="1"/>
  <c r="Q5103" i="1" s="1"/>
  <c r="P5104" i="1" a="1"/>
  <c r="P5104" i="1" s="1"/>
  <c r="Q5104" i="1" s="1"/>
  <c r="P5105" i="1" a="1"/>
  <c r="P5105" i="1" s="1"/>
  <c r="Q5105" i="1" s="1"/>
  <c r="P5106" i="1" a="1"/>
  <c r="P5106" i="1" s="1"/>
  <c r="Q5106" i="1" s="1"/>
  <c r="P5107" i="1" a="1"/>
  <c r="P5107" i="1" s="1"/>
  <c r="Q5107" i="1" s="1"/>
  <c r="P5108" i="1" a="1"/>
  <c r="P5108" i="1" s="1"/>
  <c r="Q5108" i="1" s="1"/>
  <c r="P5109" i="1" a="1"/>
  <c r="P5109" i="1" s="1"/>
  <c r="Q5109" i="1" s="1"/>
  <c r="P5110" i="1" a="1"/>
  <c r="P5110" i="1" s="1"/>
  <c r="Q5110" i="1" s="1"/>
  <c r="P5111" i="1" a="1"/>
  <c r="P5111" i="1" s="1"/>
  <c r="Q5111" i="1" s="1"/>
  <c r="P5112" i="1" a="1"/>
  <c r="P5112" i="1" s="1"/>
  <c r="Q5112" i="1" s="1"/>
  <c r="P5113" i="1" a="1"/>
  <c r="P5113" i="1" s="1"/>
  <c r="Q5113" i="1" s="1"/>
  <c r="P5114" i="1" a="1"/>
  <c r="P5114" i="1" s="1"/>
  <c r="Q5114" i="1" s="1"/>
  <c r="P5115" i="1" a="1"/>
  <c r="P5115" i="1" s="1"/>
  <c r="Q5115" i="1" s="1"/>
  <c r="P5116" i="1" a="1"/>
  <c r="P5116" i="1" s="1"/>
  <c r="Q5116" i="1" s="1"/>
  <c r="P5117" i="1" a="1"/>
  <c r="P5117" i="1" s="1"/>
  <c r="Q5117" i="1" s="1"/>
  <c r="P5118" i="1" a="1"/>
  <c r="P5118" i="1" s="1"/>
  <c r="Q5118" i="1" s="1"/>
  <c r="P5119" i="1" a="1"/>
  <c r="P5119" i="1" s="1"/>
  <c r="Q5119" i="1" s="1"/>
  <c r="P5120" i="1" a="1"/>
  <c r="P5120" i="1" s="1"/>
  <c r="Q5120" i="1" s="1"/>
  <c r="P5121" i="1" a="1"/>
  <c r="P5121" i="1" s="1"/>
  <c r="Q5121" i="1" s="1"/>
  <c r="P5122" i="1" a="1"/>
  <c r="P5122" i="1" s="1"/>
  <c r="Q5122" i="1" s="1"/>
  <c r="P5123" i="1" a="1"/>
  <c r="P5123" i="1" s="1"/>
  <c r="Q5123" i="1" s="1"/>
  <c r="P5124" i="1" a="1"/>
  <c r="P5124" i="1" s="1"/>
  <c r="Q5124" i="1" s="1"/>
  <c r="P5125" i="1" a="1"/>
  <c r="P5125" i="1" s="1"/>
  <c r="Q5125" i="1" s="1"/>
  <c r="P5126" i="1" a="1"/>
  <c r="P5126" i="1" s="1"/>
  <c r="Q5126" i="1" s="1"/>
  <c r="P5127" i="1" a="1"/>
  <c r="P5127" i="1" s="1"/>
  <c r="Q5127" i="1" s="1"/>
  <c r="P5128" i="1" a="1"/>
  <c r="P5128" i="1" s="1"/>
  <c r="Q5128" i="1" s="1"/>
  <c r="P5129" i="1" a="1"/>
  <c r="P5129" i="1" s="1"/>
  <c r="Q5129" i="1" s="1"/>
  <c r="P5130" i="1" a="1"/>
  <c r="P5130" i="1" s="1"/>
  <c r="Q5130" i="1" s="1"/>
  <c r="P5131" i="1" a="1"/>
  <c r="P5131" i="1" s="1"/>
  <c r="Q5131" i="1" s="1"/>
  <c r="P5132" i="1" a="1"/>
  <c r="P5132" i="1" s="1"/>
  <c r="Q5132" i="1" s="1"/>
  <c r="P5133" i="1" a="1"/>
  <c r="P5133" i="1" s="1"/>
  <c r="Q5133" i="1" s="1"/>
  <c r="P5134" i="1" a="1"/>
  <c r="P5134" i="1" s="1"/>
  <c r="Q5134" i="1" s="1"/>
  <c r="P5135" i="1" a="1"/>
  <c r="P5135" i="1" s="1"/>
  <c r="Q5135" i="1" s="1"/>
  <c r="P5136" i="1" a="1"/>
  <c r="P5136" i="1" s="1"/>
  <c r="Q5136" i="1" s="1"/>
  <c r="P5137" i="1" a="1"/>
  <c r="P5137" i="1" s="1"/>
  <c r="Q5137" i="1" s="1"/>
  <c r="P5138" i="1" a="1"/>
  <c r="P5138" i="1" s="1"/>
  <c r="Q5138" i="1" s="1"/>
  <c r="P5139" i="1" a="1"/>
  <c r="P5139" i="1" s="1"/>
  <c r="Q5139" i="1" s="1"/>
  <c r="P5140" i="1" a="1"/>
  <c r="P5140" i="1" s="1"/>
  <c r="Q5140" i="1" s="1"/>
  <c r="P5141" i="1" a="1"/>
  <c r="P5141" i="1" s="1"/>
  <c r="Q5141" i="1" s="1"/>
  <c r="P5142" i="1" a="1"/>
  <c r="P5142" i="1" s="1"/>
  <c r="Q5142" i="1" s="1"/>
  <c r="P5143" i="1" a="1"/>
  <c r="P5143" i="1" s="1"/>
  <c r="Q5143" i="1" s="1"/>
  <c r="P5144" i="1" a="1"/>
  <c r="P5144" i="1" s="1"/>
  <c r="Q5144" i="1" s="1"/>
  <c r="P5145" i="1" a="1"/>
  <c r="P5145" i="1" s="1"/>
  <c r="Q5145" i="1" s="1"/>
  <c r="P5146" i="1" a="1"/>
  <c r="P5146" i="1" s="1"/>
  <c r="Q5146" i="1" s="1"/>
  <c r="P5147" i="1" a="1"/>
  <c r="P5147" i="1" s="1"/>
  <c r="Q5147" i="1" s="1"/>
  <c r="P5148" i="1" a="1"/>
  <c r="P5148" i="1" s="1"/>
  <c r="Q5148" i="1" s="1"/>
  <c r="P5149" i="1" a="1"/>
  <c r="P5149" i="1" s="1"/>
  <c r="Q5149" i="1" s="1"/>
  <c r="P5150" i="1" a="1"/>
  <c r="P5150" i="1" s="1"/>
  <c r="Q5150" i="1" s="1"/>
  <c r="P5151" i="1" a="1"/>
  <c r="P5151" i="1" s="1"/>
  <c r="Q5151" i="1" s="1"/>
  <c r="P5152" i="1" a="1"/>
  <c r="P5152" i="1" s="1"/>
  <c r="Q5152" i="1" s="1"/>
  <c r="P5153" i="1" a="1"/>
  <c r="P5153" i="1" s="1"/>
  <c r="Q5153" i="1" s="1"/>
  <c r="P5154" i="1" a="1"/>
  <c r="P5154" i="1" s="1"/>
  <c r="Q5154" i="1" s="1"/>
  <c r="P5155" i="1" a="1"/>
  <c r="P5155" i="1" s="1"/>
  <c r="Q5155" i="1" s="1"/>
  <c r="P5156" i="1" a="1"/>
  <c r="P5156" i="1" s="1"/>
  <c r="Q5156" i="1" s="1"/>
  <c r="P5157" i="1" a="1"/>
  <c r="P5157" i="1" s="1"/>
  <c r="Q5157" i="1" s="1"/>
  <c r="P5158" i="1" a="1"/>
  <c r="P5158" i="1" s="1"/>
  <c r="Q5158" i="1" s="1"/>
  <c r="P5159" i="1" a="1"/>
  <c r="P5159" i="1" s="1"/>
  <c r="Q5159" i="1" s="1"/>
  <c r="P5160" i="1" a="1"/>
  <c r="P5160" i="1" s="1"/>
  <c r="Q5160" i="1" s="1"/>
  <c r="P5161" i="1" a="1"/>
  <c r="P5161" i="1" s="1"/>
  <c r="Q5161" i="1" s="1"/>
  <c r="P5162" i="1" a="1"/>
  <c r="P5162" i="1" s="1"/>
  <c r="Q5162" i="1" s="1"/>
  <c r="P5163" i="1" a="1"/>
  <c r="P5163" i="1" s="1"/>
  <c r="Q5163" i="1" s="1"/>
  <c r="P5164" i="1" a="1"/>
  <c r="P5164" i="1" s="1"/>
  <c r="Q5164" i="1" s="1"/>
  <c r="P5165" i="1" a="1"/>
  <c r="P5165" i="1" s="1"/>
  <c r="Q5165" i="1" s="1"/>
  <c r="P5166" i="1" a="1"/>
  <c r="P5166" i="1" s="1"/>
  <c r="Q5166" i="1" s="1"/>
  <c r="P5167" i="1" a="1"/>
  <c r="P5167" i="1" s="1"/>
  <c r="Q5167" i="1" s="1"/>
  <c r="P5168" i="1" a="1"/>
  <c r="P5168" i="1" s="1"/>
  <c r="Q5168" i="1" s="1"/>
  <c r="P5169" i="1" a="1"/>
  <c r="P5169" i="1" s="1"/>
  <c r="Q5169" i="1" s="1"/>
  <c r="P5170" i="1" a="1"/>
  <c r="P5170" i="1" s="1"/>
  <c r="Q5170" i="1" s="1"/>
  <c r="P5171" i="1" a="1"/>
  <c r="P5171" i="1" s="1"/>
  <c r="Q5171" i="1" s="1"/>
  <c r="P5172" i="1" a="1"/>
  <c r="P5172" i="1" s="1"/>
  <c r="Q5172" i="1" s="1"/>
  <c r="P5173" i="1" a="1"/>
  <c r="P5173" i="1" s="1"/>
  <c r="Q5173" i="1" s="1"/>
  <c r="P5174" i="1" a="1"/>
  <c r="P5174" i="1" s="1"/>
  <c r="Q5174" i="1" s="1"/>
  <c r="P5175" i="1" a="1"/>
  <c r="P5175" i="1" s="1"/>
  <c r="Q5175" i="1" s="1"/>
  <c r="P5176" i="1" a="1"/>
  <c r="P5176" i="1" s="1"/>
  <c r="Q5176" i="1" s="1"/>
  <c r="P5177" i="1" a="1"/>
  <c r="P5177" i="1" s="1"/>
  <c r="Q5177" i="1" s="1"/>
  <c r="P5178" i="1" a="1"/>
  <c r="P5178" i="1" s="1"/>
  <c r="Q5178" i="1" s="1"/>
  <c r="P5179" i="1" a="1"/>
  <c r="P5179" i="1" s="1"/>
  <c r="Q5179" i="1" s="1"/>
  <c r="P5180" i="1" a="1"/>
  <c r="P5180" i="1" s="1"/>
  <c r="Q5180" i="1" s="1"/>
  <c r="P5181" i="1" a="1"/>
  <c r="P5181" i="1" s="1"/>
  <c r="Q5181" i="1" s="1"/>
  <c r="P5182" i="1" a="1"/>
  <c r="P5182" i="1" s="1"/>
  <c r="Q5182" i="1" s="1"/>
  <c r="P5183" i="1" a="1"/>
  <c r="P5183" i="1" s="1"/>
  <c r="Q5183" i="1" s="1"/>
  <c r="P5184" i="1" a="1"/>
  <c r="P5184" i="1" s="1"/>
  <c r="Q5184" i="1" s="1"/>
  <c r="P5185" i="1" a="1"/>
  <c r="P5185" i="1" s="1"/>
  <c r="Q5185" i="1" s="1"/>
  <c r="P5186" i="1" a="1"/>
  <c r="P5186" i="1" s="1"/>
  <c r="Q5186" i="1" s="1"/>
  <c r="P5187" i="1" a="1"/>
  <c r="P5187" i="1" s="1"/>
  <c r="Q5187" i="1" s="1"/>
  <c r="P5188" i="1" a="1"/>
  <c r="P5188" i="1" s="1"/>
  <c r="Q5188" i="1" s="1"/>
  <c r="P5189" i="1" a="1"/>
  <c r="P5189" i="1" s="1"/>
  <c r="Q5189" i="1" s="1"/>
  <c r="P5190" i="1" a="1"/>
  <c r="P5190" i="1" s="1"/>
  <c r="Q5190" i="1" s="1"/>
  <c r="P5191" i="1" a="1"/>
  <c r="P5191" i="1" s="1"/>
  <c r="Q5191" i="1" s="1"/>
  <c r="P5192" i="1" a="1"/>
  <c r="P5192" i="1" s="1"/>
  <c r="Q5192" i="1" s="1"/>
  <c r="P5193" i="1" a="1"/>
  <c r="P5193" i="1" s="1"/>
  <c r="Q5193" i="1" s="1"/>
  <c r="P5194" i="1" a="1"/>
  <c r="P5194" i="1" s="1"/>
  <c r="Q5194" i="1" s="1"/>
  <c r="P5195" i="1" a="1"/>
  <c r="P5195" i="1" s="1"/>
  <c r="Q5195" i="1" s="1"/>
  <c r="P5196" i="1" a="1"/>
  <c r="P5196" i="1" s="1"/>
  <c r="Q5196" i="1" s="1"/>
  <c r="P5197" i="1" a="1"/>
  <c r="P5197" i="1" s="1"/>
  <c r="Q5197" i="1" s="1"/>
  <c r="P5198" i="1" a="1"/>
  <c r="P5198" i="1" s="1"/>
  <c r="Q5198" i="1" s="1"/>
  <c r="P5199" i="1" a="1"/>
  <c r="P5199" i="1" s="1"/>
  <c r="Q5199" i="1" s="1"/>
  <c r="P5200" i="1" a="1"/>
  <c r="P5200" i="1" s="1"/>
  <c r="Q5200" i="1" s="1"/>
  <c r="P5201" i="1" a="1"/>
  <c r="P5201" i="1" s="1"/>
  <c r="Q5201" i="1" s="1"/>
  <c r="P5202" i="1" a="1"/>
  <c r="P5202" i="1" s="1"/>
  <c r="Q5202" i="1" s="1"/>
  <c r="P5203" i="1" a="1"/>
  <c r="P5203" i="1" s="1"/>
  <c r="Q5203" i="1" s="1"/>
  <c r="P5204" i="1" a="1"/>
  <c r="P5204" i="1" s="1"/>
  <c r="Q5204" i="1" s="1"/>
  <c r="P5205" i="1" a="1"/>
  <c r="P5205" i="1" s="1"/>
  <c r="Q5205" i="1" s="1"/>
  <c r="P5206" i="1" a="1"/>
  <c r="P5206" i="1" s="1"/>
  <c r="Q5206" i="1" s="1"/>
  <c r="P5207" i="1" a="1"/>
  <c r="P5207" i="1" s="1"/>
  <c r="Q5207" i="1" s="1"/>
  <c r="P5208" i="1" a="1"/>
  <c r="P5208" i="1" s="1"/>
  <c r="Q5208" i="1" s="1"/>
  <c r="P5209" i="1" a="1"/>
  <c r="P5209" i="1" s="1"/>
  <c r="Q5209" i="1" s="1"/>
  <c r="P5210" i="1" a="1"/>
  <c r="P5210" i="1" s="1"/>
  <c r="Q5210" i="1" s="1"/>
  <c r="P5211" i="1" a="1"/>
  <c r="P5211" i="1" s="1"/>
  <c r="Q5211" i="1" s="1"/>
  <c r="P5212" i="1" a="1"/>
  <c r="P5212" i="1" s="1"/>
  <c r="Q5212" i="1" s="1"/>
  <c r="P5213" i="1" a="1"/>
  <c r="P5213" i="1" s="1"/>
  <c r="Q5213" i="1" s="1"/>
  <c r="P5214" i="1" a="1"/>
  <c r="P5214" i="1" s="1"/>
  <c r="Q5214" i="1" s="1"/>
  <c r="P5215" i="1" a="1"/>
  <c r="P5215" i="1" s="1"/>
  <c r="Q5215" i="1" s="1"/>
  <c r="P5216" i="1" a="1"/>
  <c r="P5216" i="1" s="1"/>
  <c r="Q5216" i="1" s="1"/>
  <c r="P5217" i="1" a="1"/>
  <c r="P5217" i="1" s="1"/>
  <c r="Q5217" i="1" s="1"/>
  <c r="P5218" i="1" a="1"/>
  <c r="P5218" i="1" s="1"/>
  <c r="Q5218" i="1" s="1"/>
  <c r="P5219" i="1" a="1"/>
  <c r="P5219" i="1" s="1"/>
  <c r="Q5219" i="1" s="1"/>
  <c r="P5220" i="1" a="1"/>
  <c r="P5220" i="1" s="1"/>
  <c r="Q5220" i="1" s="1"/>
  <c r="P5221" i="1" a="1"/>
  <c r="P5221" i="1" s="1"/>
  <c r="Q5221" i="1" s="1"/>
  <c r="P5222" i="1" a="1"/>
  <c r="P5222" i="1" s="1"/>
  <c r="Q5222" i="1" s="1"/>
  <c r="P5223" i="1" a="1"/>
  <c r="P5223" i="1" s="1"/>
  <c r="Q5223" i="1" s="1"/>
  <c r="P5224" i="1" a="1"/>
  <c r="P5224" i="1" s="1"/>
  <c r="Q5224" i="1" s="1"/>
  <c r="P5225" i="1" a="1"/>
  <c r="P5225" i="1" s="1"/>
  <c r="Q5225" i="1" s="1"/>
  <c r="P5226" i="1" a="1"/>
  <c r="P5226" i="1" s="1"/>
  <c r="Q5226" i="1" s="1"/>
  <c r="P5227" i="1" a="1"/>
  <c r="P5227" i="1" s="1"/>
  <c r="Q5227" i="1" s="1"/>
  <c r="P5228" i="1" a="1"/>
  <c r="P5228" i="1" s="1"/>
  <c r="Q5228" i="1" s="1"/>
  <c r="P5229" i="1" a="1"/>
  <c r="P5229" i="1" s="1"/>
  <c r="Q5229" i="1" s="1"/>
  <c r="P5230" i="1" a="1"/>
  <c r="P5230" i="1" s="1"/>
  <c r="Q5230" i="1" s="1"/>
  <c r="P5231" i="1" a="1"/>
  <c r="P5231" i="1" s="1"/>
  <c r="Q5231" i="1" s="1"/>
  <c r="P5232" i="1" a="1"/>
  <c r="P5232" i="1" s="1"/>
  <c r="Q5232" i="1" s="1"/>
  <c r="P5233" i="1" a="1"/>
  <c r="P5233" i="1" s="1"/>
  <c r="Q5233" i="1" s="1"/>
  <c r="P5234" i="1" a="1"/>
  <c r="P5234" i="1" s="1"/>
  <c r="Q5234" i="1" s="1"/>
  <c r="P5235" i="1" a="1"/>
  <c r="P5235" i="1" s="1"/>
  <c r="Q5235" i="1" s="1"/>
  <c r="P5236" i="1" a="1"/>
  <c r="P5236" i="1" s="1"/>
  <c r="Q5236" i="1" s="1"/>
  <c r="P5237" i="1" a="1"/>
  <c r="P5237" i="1" s="1"/>
  <c r="Q5237" i="1" s="1"/>
  <c r="P5238" i="1" a="1"/>
  <c r="P5238" i="1" s="1"/>
  <c r="Q5238" i="1" s="1"/>
  <c r="P5239" i="1" a="1"/>
  <c r="P5239" i="1" s="1"/>
  <c r="Q5239" i="1" s="1"/>
  <c r="P5240" i="1" a="1"/>
  <c r="P5240" i="1" s="1"/>
  <c r="Q5240" i="1" s="1"/>
  <c r="P5241" i="1" a="1"/>
  <c r="P5241" i="1" s="1"/>
  <c r="Q5241" i="1" s="1"/>
  <c r="P5242" i="1" a="1"/>
  <c r="P5242" i="1" s="1"/>
  <c r="Q5242" i="1" s="1"/>
  <c r="P5243" i="1" a="1"/>
  <c r="P5243" i="1" s="1"/>
  <c r="Q5243" i="1" s="1"/>
  <c r="P5244" i="1" a="1"/>
  <c r="P5244" i="1" s="1"/>
  <c r="Q5244" i="1" s="1"/>
  <c r="P5245" i="1" a="1"/>
  <c r="P5245" i="1" s="1"/>
  <c r="Q5245" i="1" s="1"/>
  <c r="P5246" i="1" a="1"/>
  <c r="P5246" i="1" s="1"/>
  <c r="Q5246" i="1" s="1"/>
  <c r="P5247" i="1" a="1"/>
  <c r="P5247" i="1" s="1"/>
  <c r="Q5247" i="1" s="1"/>
  <c r="P5248" i="1" a="1"/>
  <c r="P5248" i="1" s="1"/>
  <c r="Q5248" i="1" s="1"/>
  <c r="P5249" i="1" a="1"/>
  <c r="P5249" i="1" s="1"/>
  <c r="Q5249" i="1" s="1"/>
  <c r="P5250" i="1" a="1"/>
  <c r="P5250" i="1" s="1"/>
  <c r="Q5250" i="1" s="1"/>
  <c r="P5251" i="1" a="1"/>
  <c r="P5251" i="1" s="1"/>
  <c r="Q5251" i="1" s="1"/>
  <c r="P5252" i="1" a="1"/>
  <c r="P5252" i="1" s="1"/>
  <c r="Q5252" i="1" s="1"/>
  <c r="P5253" i="1" a="1"/>
  <c r="P5253" i="1" s="1"/>
  <c r="Q5253" i="1" s="1"/>
  <c r="P5254" i="1" a="1"/>
  <c r="P5254" i="1" s="1"/>
  <c r="Q5254" i="1" s="1"/>
  <c r="P5255" i="1" a="1"/>
  <c r="P5255" i="1" s="1"/>
  <c r="Q5255" i="1" s="1"/>
  <c r="P5256" i="1" a="1"/>
  <c r="P5256" i="1" s="1"/>
  <c r="Q5256" i="1" s="1"/>
  <c r="P5257" i="1" a="1"/>
  <c r="P5257" i="1" s="1"/>
  <c r="Q5257" i="1" s="1"/>
  <c r="P5258" i="1" a="1"/>
  <c r="P5258" i="1" s="1"/>
  <c r="Q5258" i="1" s="1"/>
  <c r="P5259" i="1" a="1"/>
  <c r="P5259" i="1" s="1"/>
  <c r="Q5259" i="1" s="1"/>
  <c r="P5260" i="1" a="1"/>
  <c r="P5260" i="1" s="1"/>
  <c r="Q5260" i="1" s="1"/>
  <c r="P5261" i="1" a="1"/>
  <c r="P5261" i="1" s="1"/>
  <c r="Q5261" i="1" s="1"/>
  <c r="P5262" i="1" a="1"/>
  <c r="P5262" i="1" s="1"/>
  <c r="Q5262" i="1" s="1"/>
  <c r="P5263" i="1" a="1"/>
  <c r="P5263" i="1" s="1"/>
  <c r="Q5263" i="1" s="1"/>
  <c r="P5264" i="1" a="1"/>
  <c r="P5264" i="1" s="1"/>
  <c r="Q5264" i="1" s="1"/>
  <c r="P5265" i="1" a="1"/>
  <c r="P5265" i="1" s="1"/>
  <c r="Q5265" i="1" s="1"/>
  <c r="P5266" i="1" a="1"/>
  <c r="P5266" i="1" s="1"/>
  <c r="Q5266" i="1" s="1"/>
  <c r="P5267" i="1" a="1"/>
  <c r="P5267" i="1" s="1"/>
  <c r="Q5267" i="1" s="1"/>
  <c r="P5268" i="1" a="1"/>
  <c r="P5268" i="1" s="1"/>
  <c r="Q5268" i="1" s="1"/>
  <c r="P5269" i="1" a="1"/>
  <c r="P5269" i="1" s="1"/>
  <c r="Q5269" i="1" s="1"/>
  <c r="P5270" i="1" a="1"/>
  <c r="P5270" i="1" s="1"/>
  <c r="Q5270" i="1" s="1"/>
  <c r="P5271" i="1" a="1"/>
  <c r="P5271" i="1" s="1"/>
  <c r="Q5271" i="1" s="1"/>
  <c r="P5272" i="1" a="1"/>
  <c r="P5272" i="1" s="1"/>
  <c r="Q5272" i="1" s="1"/>
  <c r="P5273" i="1" a="1"/>
  <c r="P5273" i="1" s="1"/>
  <c r="Q5273" i="1" s="1"/>
  <c r="P5274" i="1" a="1"/>
  <c r="P5274" i="1" s="1"/>
  <c r="Q5274" i="1" s="1"/>
  <c r="P5275" i="1" a="1"/>
  <c r="P5275" i="1" s="1"/>
  <c r="Q5275" i="1" s="1"/>
  <c r="P5276" i="1" a="1"/>
  <c r="P5276" i="1" s="1"/>
  <c r="Q5276" i="1" s="1"/>
  <c r="P5277" i="1" a="1"/>
  <c r="P5277" i="1" s="1"/>
  <c r="Q5277" i="1" s="1"/>
  <c r="P5278" i="1" a="1"/>
  <c r="P5278" i="1" s="1"/>
  <c r="Q5278" i="1" s="1"/>
  <c r="P5279" i="1" a="1"/>
  <c r="P5279" i="1" s="1"/>
  <c r="Q5279" i="1" s="1"/>
  <c r="P5280" i="1" a="1"/>
  <c r="P5280" i="1" s="1"/>
  <c r="Q5280" i="1" s="1"/>
  <c r="P5281" i="1" a="1"/>
  <c r="P5281" i="1" s="1"/>
  <c r="Q5281" i="1" s="1"/>
  <c r="P5282" i="1" a="1"/>
  <c r="P5282" i="1" s="1"/>
  <c r="Q5282" i="1" s="1"/>
  <c r="P5283" i="1" a="1"/>
  <c r="P5283" i="1" s="1"/>
  <c r="Q5283" i="1" s="1"/>
  <c r="P5284" i="1" a="1"/>
  <c r="P5284" i="1" s="1"/>
  <c r="Q5284" i="1" s="1"/>
  <c r="P5285" i="1" a="1"/>
  <c r="P5285" i="1" s="1"/>
  <c r="Q5285" i="1" s="1"/>
  <c r="P5286" i="1" a="1"/>
  <c r="P5286" i="1" s="1"/>
  <c r="Q5286" i="1" s="1"/>
  <c r="P5287" i="1" a="1"/>
  <c r="P5287" i="1" s="1"/>
  <c r="Q5287" i="1" s="1"/>
  <c r="P5288" i="1" a="1"/>
  <c r="P5288" i="1" s="1"/>
  <c r="Q5288" i="1" s="1"/>
  <c r="P5289" i="1" a="1"/>
  <c r="P5289" i="1" s="1"/>
  <c r="Q5289" i="1" s="1"/>
  <c r="P5290" i="1" a="1"/>
  <c r="P5290" i="1" s="1"/>
  <c r="Q5290" i="1" s="1"/>
  <c r="P5291" i="1" a="1"/>
  <c r="P5291" i="1" s="1"/>
  <c r="Q5291" i="1" s="1"/>
  <c r="P5292" i="1" a="1"/>
  <c r="P5292" i="1" s="1"/>
  <c r="Q5292" i="1" s="1"/>
  <c r="P5293" i="1" a="1"/>
  <c r="P5293" i="1" s="1"/>
  <c r="Q5293" i="1" s="1"/>
  <c r="P5294" i="1" a="1"/>
  <c r="P5294" i="1" s="1"/>
  <c r="Q5294" i="1" s="1"/>
  <c r="P5295" i="1" a="1"/>
  <c r="P5295" i="1" s="1"/>
  <c r="Q5295" i="1" s="1"/>
  <c r="P5296" i="1" a="1"/>
  <c r="P5296" i="1" s="1"/>
  <c r="Q5296" i="1" s="1"/>
  <c r="P5297" i="1" a="1"/>
  <c r="P5297" i="1" s="1"/>
  <c r="Q5297" i="1" s="1"/>
  <c r="P5298" i="1" a="1"/>
  <c r="P5298" i="1" s="1"/>
  <c r="Q5298" i="1" s="1"/>
  <c r="P5299" i="1" a="1"/>
  <c r="P5299" i="1" s="1"/>
  <c r="Q5299" i="1" s="1"/>
  <c r="P5300" i="1" a="1"/>
  <c r="P5300" i="1" s="1"/>
  <c r="Q5300" i="1" s="1"/>
  <c r="P5301" i="1" a="1"/>
  <c r="P5301" i="1" s="1"/>
  <c r="Q5301" i="1" s="1"/>
  <c r="P5302" i="1" a="1"/>
  <c r="P5302" i="1" s="1"/>
  <c r="Q5302" i="1" s="1"/>
  <c r="P5303" i="1" a="1"/>
  <c r="P5303" i="1" s="1"/>
  <c r="Q5303" i="1" s="1"/>
  <c r="P5304" i="1" a="1"/>
  <c r="P5304" i="1" s="1"/>
  <c r="Q5304" i="1" s="1"/>
  <c r="P5305" i="1" a="1"/>
  <c r="P5305" i="1" s="1"/>
  <c r="Q5305" i="1" s="1"/>
  <c r="P5306" i="1" a="1"/>
  <c r="P5306" i="1" s="1"/>
  <c r="Q5306" i="1" s="1"/>
  <c r="P5307" i="1" a="1"/>
  <c r="P5307" i="1" s="1"/>
  <c r="Q5307" i="1" s="1"/>
  <c r="P5308" i="1" a="1"/>
  <c r="P5308" i="1" s="1"/>
  <c r="Q5308" i="1" s="1"/>
  <c r="P5309" i="1" a="1"/>
  <c r="P5309" i="1" s="1"/>
  <c r="Q5309" i="1" s="1"/>
  <c r="P5310" i="1" a="1"/>
  <c r="P5310" i="1" s="1"/>
  <c r="Q5310" i="1" s="1"/>
  <c r="P5311" i="1" a="1"/>
  <c r="P5311" i="1" s="1"/>
  <c r="Q5311" i="1" s="1"/>
  <c r="P5312" i="1" a="1"/>
  <c r="P5312" i="1" s="1"/>
  <c r="Q5312" i="1" s="1"/>
  <c r="P5313" i="1" a="1"/>
  <c r="P5313" i="1" s="1"/>
  <c r="Q5313" i="1" s="1"/>
  <c r="P5314" i="1" a="1"/>
  <c r="P5314" i="1" s="1"/>
  <c r="Q5314" i="1" s="1"/>
  <c r="P5315" i="1" a="1"/>
  <c r="P5315" i="1" s="1"/>
  <c r="Q5315" i="1" s="1"/>
  <c r="P5316" i="1" a="1"/>
  <c r="P5316" i="1" s="1"/>
  <c r="Q5316" i="1" s="1"/>
  <c r="P5317" i="1" a="1"/>
  <c r="P5317" i="1" s="1"/>
  <c r="Q5317" i="1" s="1"/>
  <c r="P5318" i="1" a="1"/>
  <c r="P5318" i="1" s="1"/>
  <c r="Q5318" i="1" s="1"/>
  <c r="P5319" i="1" a="1"/>
  <c r="P5319" i="1" s="1"/>
  <c r="Q5319" i="1" s="1"/>
  <c r="P5320" i="1" a="1"/>
  <c r="P5320" i="1" s="1"/>
  <c r="Q5320" i="1" s="1"/>
  <c r="P5321" i="1" a="1"/>
  <c r="P5321" i="1" s="1"/>
  <c r="Q5321" i="1" s="1"/>
  <c r="P5322" i="1" a="1"/>
  <c r="P5322" i="1" s="1"/>
  <c r="Q5322" i="1" s="1"/>
  <c r="P5323" i="1" a="1"/>
  <c r="P5323" i="1" s="1"/>
  <c r="Q5323" i="1" s="1"/>
  <c r="P5324" i="1" a="1"/>
  <c r="P5324" i="1" s="1"/>
  <c r="Q5324" i="1" s="1"/>
  <c r="P5325" i="1" a="1"/>
  <c r="P5325" i="1" s="1"/>
  <c r="Q5325" i="1" s="1"/>
  <c r="P5326" i="1" a="1"/>
  <c r="P5326" i="1" s="1"/>
  <c r="Q5326" i="1" s="1"/>
  <c r="P5327" i="1" a="1"/>
  <c r="P5327" i="1" s="1"/>
  <c r="Q5327" i="1" s="1"/>
  <c r="P5328" i="1" a="1"/>
  <c r="P5328" i="1" s="1"/>
  <c r="Q5328" i="1" s="1"/>
  <c r="P5329" i="1" a="1"/>
  <c r="P5329" i="1" s="1"/>
  <c r="Q5329" i="1" s="1"/>
  <c r="P5330" i="1" a="1"/>
  <c r="P5330" i="1" s="1"/>
  <c r="Q5330" i="1" s="1"/>
  <c r="P5331" i="1" a="1"/>
  <c r="P5331" i="1" s="1"/>
  <c r="Q5331" i="1" s="1"/>
  <c r="P5332" i="1" a="1"/>
  <c r="P5332" i="1" s="1"/>
  <c r="Q5332" i="1" s="1"/>
  <c r="P5333" i="1" a="1"/>
  <c r="P5333" i="1" s="1"/>
  <c r="Q5333" i="1" s="1"/>
  <c r="P5334" i="1" a="1"/>
  <c r="P5334" i="1" s="1"/>
  <c r="Q5334" i="1" s="1"/>
  <c r="P5335" i="1" a="1"/>
  <c r="P5335" i="1" s="1"/>
  <c r="Q5335" i="1" s="1"/>
  <c r="P5336" i="1" a="1"/>
  <c r="P5336" i="1" s="1"/>
  <c r="Q5336" i="1" s="1"/>
  <c r="P5337" i="1" a="1"/>
  <c r="P5337" i="1" s="1"/>
  <c r="Q5337" i="1" s="1"/>
  <c r="P5338" i="1" a="1"/>
  <c r="P5338" i="1" s="1"/>
  <c r="Q5338" i="1" s="1"/>
  <c r="P5339" i="1" a="1"/>
  <c r="P5339" i="1" s="1"/>
  <c r="Q5339" i="1" s="1"/>
  <c r="P5340" i="1" a="1"/>
  <c r="P5340" i="1" s="1"/>
  <c r="Q5340" i="1" s="1"/>
  <c r="P5341" i="1" a="1"/>
  <c r="P5341" i="1" s="1"/>
  <c r="Q5341" i="1" s="1"/>
  <c r="P5342" i="1" a="1"/>
  <c r="P5342" i="1" s="1"/>
  <c r="Q5342" i="1" s="1"/>
  <c r="P5343" i="1" a="1"/>
  <c r="P5343" i="1" s="1"/>
  <c r="Q5343" i="1" s="1"/>
  <c r="P5344" i="1" a="1"/>
  <c r="P5344" i="1" s="1"/>
  <c r="Q5344" i="1" s="1"/>
  <c r="P5345" i="1" a="1"/>
  <c r="P5345" i="1" s="1"/>
  <c r="Q5345" i="1" s="1"/>
  <c r="P5346" i="1" a="1"/>
  <c r="P5346" i="1" s="1"/>
  <c r="Q5346" i="1" s="1"/>
  <c r="P5347" i="1" a="1"/>
  <c r="P5347" i="1" s="1"/>
  <c r="Q5347" i="1" s="1"/>
  <c r="P5348" i="1" a="1"/>
  <c r="P5348" i="1" s="1"/>
  <c r="Q5348" i="1" s="1"/>
  <c r="P5349" i="1" a="1"/>
  <c r="P5349" i="1" s="1"/>
  <c r="Q5349" i="1" s="1"/>
  <c r="P5350" i="1" a="1"/>
  <c r="P5350" i="1" s="1"/>
  <c r="Q5350" i="1" s="1"/>
  <c r="P5351" i="1" a="1"/>
  <c r="P5351" i="1" s="1"/>
  <c r="Q5351" i="1" s="1"/>
  <c r="P5352" i="1" a="1"/>
  <c r="P5352" i="1" s="1"/>
  <c r="Q5352" i="1" s="1"/>
  <c r="P5353" i="1" a="1"/>
  <c r="P5353" i="1" s="1"/>
  <c r="Q5353" i="1" s="1"/>
  <c r="P5354" i="1" a="1"/>
  <c r="P5354" i="1" s="1"/>
  <c r="Q5354" i="1" s="1"/>
  <c r="P5355" i="1" a="1"/>
  <c r="P5355" i="1" s="1"/>
  <c r="Q5355" i="1" s="1"/>
  <c r="P5356" i="1" a="1"/>
  <c r="P5356" i="1" s="1"/>
  <c r="Q5356" i="1" s="1"/>
  <c r="P5357" i="1" a="1"/>
  <c r="P5357" i="1" s="1"/>
  <c r="Q5357" i="1" s="1"/>
  <c r="P5358" i="1" a="1"/>
  <c r="P5358" i="1" s="1"/>
  <c r="Q5358" i="1" s="1"/>
  <c r="P5359" i="1" a="1"/>
  <c r="P5359" i="1" s="1"/>
  <c r="Q5359" i="1" s="1"/>
  <c r="P5360" i="1" a="1"/>
  <c r="P5360" i="1" s="1"/>
  <c r="Q5360" i="1" s="1"/>
  <c r="P5361" i="1" a="1"/>
  <c r="P5361" i="1" s="1"/>
  <c r="Q5361" i="1" s="1"/>
  <c r="P5362" i="1" a="1"/>
  <c r="P5362" i="1" s="1"/>
  <c r="Q5362" i="1" s="1"/>
  <c r="P5363" i="1" a="1"/>
  <c r="P5363" i="1" s="1"/>
  <c r="Q5363" i="1" s="1"/>
  <c r="P5364" i="1" a="1"/>
  <c r="P5364" i="1" s="1"/>
  <c r="Q5364" i="1" s="1"/>
  <c r="P5365" i="1" a="1"/>
  <c r="P5365" i="1" s="1"/>
  <c r="Q5365" i="1" s="1"/>
  <c r="P5366" i="1" a="1"/>
  <c r="P5366" i="1" s="1"/>
  <c r="Q5366" i="1" s="1"/>
  <c r="P5367" i="1" a="1"/>
  <c r="P5367" i="1" s="1"/>
  <c r="Q5367" i="1" s="1"/>
  <c r="P5368" i="1" a="1"/>
  <c r="P5368" i="1" s="1"/>
  <c r="Q5368" i="1" s="1"/>
  <c r="P5369" i="1" a="1"/>
  <c r="P5369" i="1" s="1"/>
  <c r="Q5369" i="1" s="1"/>
  <c r="P5370" i="1" a="1"/>
  <c r="P5370" i="1" s="1"/>
  <c r="Q5370" i="1" s="1"/>
  <c r="P5371" i="1" a="1"/>
  <c r="P5371" i="1" s="1"/>
  <c r="Q5371" i="1" s="1"/>
  <c r="P5372" i="1" a="1"/>
  <c r="P5372" i="1" s="1"/>
  <c r="Q5372" i="1" s="1"/>
  <c r="P5373" i="1" a="1"/>
  <c r="P5373" i="1" s="1"/>
  <c r="Q5373" i="1" s="1"/>
  <c r="P5374" i="1" a="1"/>
  <c r="P5374" i="1" s="1"/>
  <c r="Q5374" i="1" s="1"/>
  <c r="P5375" i="1" a="1"/>
  <c r="P5375" i="1" s="1"/>
  <c r="Q5375" i="1" s="1"/>
  <c r="P5376" i="1" a="1"/>
  <c r="P5376" i="1" s="1"/>
  <c r="Q5376" i="1" s="1"/>
  <c r="P5377" i="1" a="1"/>
  <c r="P5377" i="1" s="1"/>
  <c r="Q5377" i="1" s="1"/>
  <c r="P5378" i="1" a="1"/>
  <c r="P5378" i="1" s="1"/>
  <c r="Q5378" i="1" s="1"/>
  <c r="P5379" i="1" a="1"/>
  <c r="P5379" i="1" s="1"/>
  <c r="Q5379" i="1" s="1"/>
  <c r="P5380" i="1" a="1"/>
  <c r="P5380" i="1" s="1"/>
  <c r="Q5380" i="1" s="1"/>
  <c r="P5381" i="1" a="1"/>
  <c r="P5381" i="1" s="1"/>
  <c r="Q5381" i="1" s="1"/>
  <c r="P5382" i="1" a="1"/>
  <c r="P5382" i="1" s="1"/>
  <c r="Q5382" i="1" s="1"/>
  <c r="P5383" i="1" a="1"/>
  <c r="P5383" i="1" s="1"/>
  <c r="Q5383" i="1" s="1"/>
  <c r="P5384" i="1" a="1"/>
  <c r="P5384" i="1" s="1"/>
  <c r="Q5384" i="1" s="1"/>
  <c r="P5385" i="1" a="1"/>
  <c r="P5385" i="1" s="1"/>
  <c r="Q5385" i="1" s="1"/>
  <c r="P5386" i="1" a="1"/>
  <c r="P5386" i="1" s="1"/>
  <c r="Q5386" i="1" s="1"/>
  <c r="P5387" i="1" a="1"/>
  <c r="P5387" i="1" s="1"/>
  <c r="Q5387" i="1" s="1"/>
  <c r="P5388" i="1" a="1"/>
  <c r="P5388" i="1" s="1"/>
  <c r="Q5388" i="1" s="1"/>
  <c r="P5389" i="1" a="1"/>
  <c r="P5389" i="1" s="1"/>
  <c r="Q5389" i="1" s="1"/>
  <c r="P5390" i="1" a="1"/>
  <c r="P5390" i="1" s="1"/>
  <c r="Q5390" i="1" s="1"/>
  <c r="P5391" i="1" a="1"/>
  <c r="P5391" i="1" s="1"/>
  <c r="Q5391" i="1" s="1"/>
  <c r="P5392" i="1" a="1"/>
  <c r="P5392" i="1" s="1"/>
  <c r="Q5392" i="1" s="1"/>
  <c r="P5393" i="1" a="1"/>
  <c r="P5393" i="1" s="1"/>
  <c r="Q5393" i="1" s="1"/>
  <c r="P5394" i="1" a="1"/>
  <c r="P5394" i="1" s="1"/>
  <c r="Q5394" i="1" s="1"/>
  <c r="P5395" i="1" a="1"/>
  <c r="P5395" i="1" s="1"/>
  <c r="Q5395" i="1" s="1"/>
  <c r="P5396" i="1" a="1"/>
  <c r="P5396" i="1" s="1"/>
  <c r="Q5396" i="1" s="1"/>
  <c r="P5397" i="1" a="1"/>
  <c r="P5397" i="1" s="1"/>
  <c r="Q5397" i="1" s="1"/>
  <c r="P5398" i="1" a="1"/>
  <c r="P5398" i="1" s="1"/>
  <c r="Q5398" i="1" s="1"/>
  <c r="P5399" i="1" a="1"/>
  <c r="P5399" i="1" s="1"/>
  <c r="Q5399" i="1" s="1"/>
  <c r="P5400" i="1" a="1"/>
  <c r="P5400" i="1" s="1"/>
  <c r="Q5400" i="1" s="1"/>
  <c r="P5401" i="1" a="1"/>
  <c r="P5401" i="1" s="1"/>
  <c r="Q5401" i="1" s="1"/>
  <c r="P5402" i="1" a="1"/>
  <c r="P5402" i="1" s="1"/>
  <c r="Q5402" i="1" s="1"/>
  <c r="P5403" i="1" a="1"/>
  <c r="P5403" i="1" s="1"/>
  <c r="Q5403" i="1" s="1"/>
  <c r="P5404" i="1" a="1"/>
  <c r="P5404" i="1" s="1"/>
  <c r="Q5404" i="1" s="1"/>
  <c r="P5405" i="1" a="1"/>
  <c r="P5405" i="1" s="1"/>
  <c r="Q5405" i="1" s="1"/>
  <c r="P5406" i="1" a="1"/>
  <c r="P5406" i="1" s="1"/>
  <c r="Q5406" i="1" s="1"/>
  <c r="P5407" i="1" a="1"/>
  <c r="P5407" i="1" s="1"/>
  <c r="Q5407" i="1" s="1"/>
  <c r="P5408" i="1" a="1"/>
  <c r="P5408" i="1" s="1"/>
  <c r="Q5408" i="1" s="1"/>
  <c r="P5409" i="1" a="1"/>
  <c r="P5409" i="1" s="1"/>
  <c r="Q5409" i="1" s="1"/>
  <c r="P5410" i="1" a="1"/>
  <c r="P5410" i="1" s="1"/>
  <c r="Q5410" i="1" s="1"/>
  <c r="P5411" i="1" a="1"/>
  <c r="P5411" i="1" s="1"/>
  <c r="Q5411" i="1" s="1"/>
  <c r="P5412" i="1" a="1"/>
  <c r="P5412" i="1" s="1"/>
  <c r="Q5412" i="1" s="1"/>
  <c r="P5413" i="1" a="1"/>
  <c r="P5413" i="1" s="1"/>
  <c r="Q5413" i="1" s="1"/>
  <c r="P5414" i="1" a="1"/>
  <c r="P5414" i="1" s="1"/>
  <c r="Q5414" i="1" s="1"/>
  <c r="P5415" i="1" a="1"/>
  <c r="P5415" i="1" s="1"/>
  <c r="Q5415" i="1" s="1"/>
  <c r="P5416" i="1" a="1"/>
  <c r="P5416" i="1" s="1"/>
  <c r="Q5416" i="1" s="1"/>
  <c r="P5417" i="1" a="1"/>
  <c r="P5417" i="1" s="1"/>
  <c r="Q5417" i="1" s="1"/>
  <c r="P5418" i="1" a="1"/>
  <c r="P5418" i="1" s="1"/>
  <c r="Q5418" i="1" s="1"/>
  <c r="P5419" i="1" a="1"/>
  <c r="P5419" i="1" s="1"/>
  <c r="Q5419" i="1" s="1"/>
  <c r="P5420" i="1" a="1"/>
  <c r="P5420" i="1" s="1"/>
  <c r="Q5420" i="1" s="1"/>
  <c r="P5421" i="1" a="1"/>
  <c r="P5421" i="1" s="1"/>
  <c r="Q5421" i="1" s="1"/>
  <c r="P5422" i="1" a="1"/>
  <c r="P5422" i="1" s="1"/>
  <c r="Q5422" i="1" s="1"/>
  <c r="P5423" i="1" a="1"/>
  <c r="P5423" i="1" s="1"/>
  <c r="Q5423" i="1" s="1"/>
  <c r="P5424" i="1" a="1"/>
  <c r="P5424" i="1" s="1"/>
  <c r="Q5424" i="1" s="1"/>
  <c r="P5425" i="1" a="1"/>
  <c r="P5425" i="1" s="1"/>
  <c r="Q5425" i="1" s="1"/>
  <c r="P5426" i="1" a="1"/>
  <c r="P5426" i="1" s="1"/>
  <c r="Q5426" i="1" s="1"/>
  <c r="P5427" i="1" a="1"/>
  <c r="P5427" i="1" s="1"/>
  <c r="Q5427" i="1" s="1"/>
  <c r="P5428" i="1" a="1"/>
  <c r="P5428" i="1" s="1"/>
  <c r="Q5428" i="1" s="1"/>
  <c r="P5429" i="1" a="1"/>
  <c r="P5429" i="1" s="1"/>
  <c r="Q5429" i="1" s="1"/>
  <c r="P5430" i="1" a="1"/>
  <c r="P5430" i="1" s="1"/>
  <c r="Q5430" i="1" s="1"/>
  <c r="P5431" i="1" a="1"/>
  <c r="P5431" i="1" s="1"/>
  <c r="Q5431" i="1" s="1"/>
  <c r="P5432" i="1" a="1"/>
  <c r="P5432" i="1" s="1"/>
  <c r="Q5432" i="1" s="1"/>
  <c r="P5433" i="1" a="1"/>
  <c r="P5433" i="1" s="1"/>
  <c r="Q5433" i="1" s="1"/>
  <c r="P5434" i="1" a="1"/>
  <c r="P5434" i="1" s="1"/>
  <c r="Q5434" i="1" s="1"/>
  <c r="P5435" i="1" a="1"/>
  <c r="P5435" i="1" s="1"/>
  <c r="Q5435" i="1" s="1"/>
  <c r="P5436" i="1" a="1"/>
  <c r="P5436" i="1" s="1"/>
  <c r="Q5436" i="1" s="1"/>
  <c r="P5437" i="1" a="1"/>
  <c r="P5437" i="1" s="1"/>
  <c r="Q5437" i="1" s="1"/>
  <c r="P5438" i="1" a="1"/>
  <c r="P5438" i="1" s="1"/>
  <c r="Q5438" i="1" s="1"/>
  <c r="P5439" i="1" a="1"/>
  <c r="P5439" i="1" s="1"/>
  <c r="Q5439" i="1" s="1"/>
  <c r="P5440" i="1" a="1"/>
  <c r="P5440" i="1" s="1"/>
  <c r="Q5440" i="1" s="1"/>
  <c r="P5441" i="1" a="1"/>
  <c r="P5441" i="1" s="1"/>
  <c r="Q5441" i="1" s="1"/>
  <c r="P5442" i="1" a="1"/>
  <c r="P5442" i="1" s="1"/>
  <c r="Q5442" i="1" s="1"/>
  <c r="P5443" i="1" a="1"/>
  <c r="P5443" i="1" s="1"/>
  <c r="Q5443" i="1" s="1"/>
  <c r="P5444" i="1" a="1"/>
  <c r="P5444" i="1" s="1"/>
  <c r="Q5444" i="1" s="1"/>
  <c r="P5445" i="1" a="1"/>
  <c r="P5445" i="1" s="1"/>
  <c r="Q5445" i="1" s="1"/>
  <c r="P5446" i="1" a="1"/>
  <c r="P5446" i="1" s="1"/>
  <c r="Q5446" i="1" s="1"/>
  <c r="P5447" i="1" a="1"/>
  <c r="P5447" i="1" s="1"/>
  <c r="Q5447" i="1" s="1"/>
  <c r="P5448" i="1" a="1"/>
  <c r="P5448" i="1" s="1"/>
  <c r="Q5448" i="1" s="1"/>
  <c r="P5449" i="1" a="1"/>
  <c r="P5449" i="1" s="1"/>
  <c r="Q5449" i="1" s="1"/>
  <c r="P5450" i="1" a="1"/>
  <c r="P5450" i="1" s="1"/>
  <c r="Q5450" i="1" s="1"/>
  <c r="P5451" i="1" a="1"/>
  <c r="P5451" i="1" s="1"/>
  <c r="Q5451" i="1" s="1"/>
  <c r="P5452" i="1" a="1"/>
  <c r="P5452" i="1" s="1"/>
  <c r="Q5452" i="1" s="1"/>
  <c r="P5453" i="1" a="1"/>
  <c r="P5453" i="1" s="1"/>
  <c r="Q5453" i="1" s="1"/>
  <c r="P5454" i="1" a="1"/>
  <c r="P5454" i="1" s="1"/>
  <c r="Q5454" i="1" s="1"/>
  <c r="P5455" i="1" a="1"/>
  <c r="P5455" i="1" s="1"/>
  <c r="Q5455" i="1" s="1"/>
  <c r="P5456" i="1" a="1"/>
  <c r="P5456" i="1" s="1"/>
  <c r="Q5456" i="1" s="1"/>
  <c r="P5457" i="1" a="1"/>
  <c r="P5457" i="1" s="1"/>
  <c r="Q5457" i="1" s="1"/>
  <c r="P5458" i="1" a="1"/>
  <c r="P5458" i="1" s="1"/>
  <c r="Q5458" i="1" s="1"/>
  <c r="P5459" i="1" a="1"/>
  <c r="P5459" i="1" s="1"/>
  <c r="Q5459" i="1" s="1"/>
  <c r="P5460" i="1" a="1"/>
  <c r="P5460" i="1" s="1"/>
  <c r="Q5460" i="1" s="1"/>
  <c r="P5461" i="1" a="1"/>
  <c r="P5461" i="1" s="1"/>
  <c r="Q5461" i="1" s="1"/>
  <c r="P5462" i="1" a="1"/>
  <c r="P5462" i="1" s="1"/>
  <c r="Q5462" i="1" s="1"/>
  <c r="P5463" i="1" a="1"/>
  <c r="P5463" i="1" s="1"/>
  <c r="Q5463" i="1" s="1"/>
  <c r="P5464" i="1" a="1"/>
  <c r="P5464" i="1" s="1"/>
  <c r="Q5464" i="1" s="1"/>
  <c r="P5465" i="1" a="1"/>
  <c r="P5465" i="1" s="1"/>
  <c r="Q5465" i="1" s="1"/>
  <c r="P5466" i="1" a="1"/>
  <c r="P5466" i="1" s="1"/>
  <c r="Q5466" i="1" s="1"/>
  <c r="P5467" i="1" a="1"/>
  <c r="P5467" i="1" s="1"/>
  <c r="Q5467" i="1" s="1"/>
  <c r="P5468" i="1" a="1"/>
  <c r="P5468" i="1" s="1"/>
  <c r="Q5468" i="1" s="1"/>
  <c r="P5469" i="1" a="1"/>
  <c r="P5469" i="1" s="1"/>
  <c r="Q5469" i="1" s="1"/>
  <c r="P5470" i="1" a="1"/>
  <c r="P5470" i="1" s="1"/>
  <c r="Q5470" i="1" s="1"/>
  <c r="P5471" i="1" a="1"/>
  <c r="P5471" i="1" s="1"/>
  <c r="Q5471" i="1" s="1"/>
  <c r="P5472" i="1" a="1"/>
  <c r="P5472" i="1" s="1"/>
  <c r="Q5472" i="1" s="1"/>
  <c r="P5473" i="1" a="1"/>
  <c r="P5473" i="1" s="1"/>
  <c r="Q5473" i="1" s="1"/>
  <c r="P5474" i="1" a="1"/>
  <c r="P5474" i="1" s="1"/>
  <c r="Q5474" i="1" s="1"/>
  <c r="P5475" i="1" a="1"/>
  <c r="P5475" i="1" s="1"/>
  <c r="Q5475" i="1" s="1"/>
  <c r="P5476" i="1" a="1"/>
  <c r="P5476" i="1" s="1"/>
  <c r="Q5476" i="1" s="1"/>
  <c r="P5477" i="1" a="1"/>
  <c r="P5477" i="1" s="1"/>
  <c r="Q5477" i="1" s="1"/>
  <c r="P5478" i="1" a="1"/>
  <c r="P5478" i="1" s="1"/>
  <c r="Q5478" i="1" s="1"/>
  <c r="P5479" i="1" a="1"/>
  <c r="P5479" i="1" s="1"/>
  <c r="Q5479" i="1" s="1"/>
  <c r="P5480" i="1" a="1"/>
  <c r="P5480" i="1" s="1"/>
  <c r="Q5480" i="1" s="1"/>
  <c r="P5481" i="1" a="1"/>
  <c r="P5481" i="1" s="1"/>
  <c r="Q5481" i="1" s="1"/>
  <c r="P5482" i="1" a="1"/>
  <c r="P5482" i="1" s="1"/>
  <c r="Q5482" i="1" s="1"/>
  <c r="P5483" i="1" a="1"/>
  <c r="P5483" i="1" s="1"/>
  <c r="Q5483" i="1" s="1"/>
  <c r="P5484" i="1" a="1"/>
  <c r="P5484" i="1" s="1"/>
  <c r="Q5484" i="1" s="1"/>
  <c r="P5485" i="1" a="1"/>
  <c r="P5485" i="1" s="1"/>
  <c r="Q5485" i="1" s="1"/>
  <c r="P5486" i="1" a="1"/>
  <c r="P5486" i="1" s="1"/>
  <c r="Q5486" i="1" s="1"/>
  <c r="P5487" i="1" a="1"/>
  <c r="P5487" i="1" s="1"/>
  <c r="Q5487" i="1" s="1"/>
  <c r="P5488" i="1" a="1"/>
  <c r="P5488" i="1" s="1"/>
  <c r="Q5488" i="1" s="1"/>
  <c r="P5489" i="1" a="1"/>
  <c r="P5489" i="1" s="1"/>
  <c r="Q5489" i="1" s="1"/>
  <c r="P5490" i="1" a="1"/>
  <c r="P5490" i="1" s="1"/>
  <c r="Q5490" i="1" s="1"/>
  <c r="P5491" i="1" a="1"/>
  <c r="P5491" i="1" s="1"/>
  <c r="Q5491" i="1" s="1"/>
  <c r="P5492" i="1" a="1"/>
  <c r="P5492" i="1" s="1"/>
  <c r="Q5492" i="1" s="1"/>
  <c r="P5493" i="1" a="1"/>
  <c r="P5493" i="1" s="1"/>
  <c r="Q5493" i="1" s="1"/>
  <c r="P5494" i="1" a="1"/>
  <c r="P5494" i="1" s="1"/>
  <c r="Q5494" i="1" s="1"/>
  <c r="P5495" i="1" a="1"/>
  <c r="P5495" i="1" s="1"/>
  <c r="Q5495" i="1" s="1"/>
  <c r="P5496" i="1" a="1"/>
  <c r="P5496" i="1" s="1"/>
  <c r="Q5496" i="1" s="1"/>
  <c r="P5497" i="1" a="1"/>
  <c r="P5497" i="1" s="1"/>
  <c r="Q5497" i="1" s="1"/>
  <c r="P5498" i="1" a="1"/>
  <c r="P5498" i="1" s="1"/>
  <c r="Q5498" i="1" s="1"/>
  <c r="P5499" i="1" a="1"/>
  <c r="P5499" i="1" s="1"/>
  <c r="Q5499" i="1" s="1"/>
  <c r="P5500" i="1" a="1"/>
  <c r="P5500" i="1" s="1"/>
  <c r="Q5500" i="1" s="1"/>
  <c r="P5501" i="1" a="1"/>
  <c r="P5501" i="1" s="1"/>
  <c r="Q5501" i="1" s="1"/>
  <c r="P5502" i="1" a="1"/>
  <c r="P5502" i="1" s="1"/>
  <c r="Q5502" i="1" s="1"/>
  <c r="P5503" i="1" a="1"/>
  <c r="P5503" i="1" s="1"/>
  <c r="Q5503" i="1" s="1"/>
  <c r="P5504" i="1" a="1"/>
  <c r="P5504" i="1" s="1"/>
  <c r="Q5504" i="1" s="1"/>
  <c r="P5505" i="1" a="1"/>
  <c r="P5505" i="1" s="1"/>
  <c r="Q5505" i="1" s="1"/>
  <c r="P5506" i="1" a="1"/>
  <c r="P5506" i="1" s="1"/>
  <c r="Q5506" i="1" s="1"/>
  <c r="P5507" i="1" a="1"/>
  <c r="P5507" i="1" s="1"/>
  <c r="Q5507" i="1" s="1"/>
  <c r="P5508" i="1" a="1"/>
  <c r="P5508" i="1" s="1"/>
  <c r="Q5508" i="1" s="1"/>
  <c r="P5509" i="1" a="1"/>
  <c r="P5509" i="1" s="1"/>
  <c r="Q5509" i="1" s="1"/>
  <c r="P5510" i="1" a="1"/>
  <c r="P5510" i="1" s="1"/>
  <c r="Q5510" i="1" s="1"/>
  <c r="P5511" i="1" a="1"/>
  <c r="P5511" i="1" s="1"/>
  <c r="Q5511" i="1" s="1"/>
  <c r="P5512" i="1" a="1"/>
  <c r="P5512" i="1" s="1"/>
  <c r="Q5512" i="1" s="1"/>
  <c r="P5513" i="1" a="1"/>
  <c r="P5513" i="1" s="1"/>
  <c r="Q5513" i="1" s="1"/>
  <c r="P5514" i="1" a="1"/>
  <c r="P5514" i="1" s="1"/>
  <c r="Q5514" i="1" s="1"/>
  <c r="P5515" i="1" a="1"/>
  <c r="P5515" i="1" s="1"/>
  <c r="Q5515" i="1" s="1"/>
  <c r="P5516" i="1" a="1"/>
  <c r="P5516" i="1" s="1"/>
  <c r="Q5516" i="1" s="1"/>
  <c r="P5517" i="1" a="1"/>
  <c r="P5517" i="1" s="1"/>
  <c r="Q5517" i="1" s="1"/>
  <c r="P5518" i="1" a="1"/>
  <c r="P5518" i="1" s="1"/>
  <c r="Q5518" i="1" s="1"/>
  <c r="P5519" i="1" a="1"/>
  <c r="P5519" i="1" s="1"/>
  <c r="Q5519" i="1" s="1"/>
  <c r="P5520" i="1" a="1"/>
  <c r="P5520" i="1" s="1"/>
  <c r="Q5520" i="1" s="1"/>
  <c r="P5521" i="1" a="1"/>
  <c r="P5521" i="1" s="1"/>
  <c r="Q5521" i="1" s="1"/>
  <c r="P5522" i="1" a="1"/>
  <c r="P5522" i="1" s="1"/>
  <c r="Q5522" i="1" s="1"/>
  <c r="P5523" i="1" a="1"/>
  <c r="P5523" i="1" s="1"/>
  <c r="Q5523" i="1" s="1"/>
  <c r="P5524" i="1" a="1"/>
  <c r="P5524" i="1" s="1"/>
  <c r="Q5524" i="1" s="1"/>
  <c r="P5525" i="1" a="1"/>
  <c r="P5525" i="1" s="1"/>
  <c r="Q5525" i="1" s="1"/>
  <c r="P5526" i="1" a="1"/>
  <c r="P5526" i="1" s="1"/>
  <c r="Q5526" i="1" s="1"/>
  <c r="P5527" i="1" a="1"/>
  <c r="P5527" i="1" s="1"/>
  <c r="Q5527" i="1" s="1"/>
  <c r="P5528" i="1" a="1"/>
  <c r="P5528" i="1" s="1"/>
  <c r="Q5528" i="1" s="1"/>
  <c r="P5529" i="1" a="1"/>
  <c r="P5529" i="1" s="1"/>
  <c r="Q5529" i="1" s="1"/>
  <c r="P5530" i="1" a="1"/>
  <c r="P5530" i="1" s="1"/>
  <c r="Q5530" i="1" s="1"/>
  <c r="P5531" i="1" a="1"/>
  <c r="P5531" i="1" s="1"/>
  <c r="Q5531" i="1" s="1"/>
  <c r="P5532" i="1" a="1"/>
  <c r="P5532" i="1" s="1"/>
  <c r="Q5532" i="1" s="1"/>
  <c r="P5533" i="1" a="1"/>
  <c r="P5533" i="1" s="1"/>
  <c r="Q5533" i="1" s="1"/>
  <c r="P5534" i="1" a="1"/>
  <c r="P5534" i="1" s="1"/>
  <c r="Q5534" i="1" s="1"/>
  <c r="P5535" i="1" a="1"/>
  <c r="P5535" i="1" s="1"/>
  <c r="Q5535" i="1" s="1"/>
  <c r="P5536" i="1" a="1"/>
  <c r="P5536" i="1" s="1"/>
  <c r="Q5536" i="1" s="1"/>
  <c r="P5537" i="1" a="1"/>
  <c r="P5537" i="1" s="1"/>
  <c r="Q5537" i="1" s="1"/>
  <c r="P5538" i="1" a="1"/>
  <c r="P5538" i="1" s="1"/>
  <c r="Q5538" i="1" s="1"/>
  <c r="P5539" i="1" a="1"/>
  <c r="P5539" i="1" s="1"/>
  <c r="Q5539" i="1" s="1"/>
  <c r="P5540" i="1" a="1"/>
  <c r="P5540" i="1" s="1"/>
  <c r="Q5540" i="1" s="1"/>
  <c r="P5541" i="1" a="1"/>
  <c r="P5541" i="1" s="1"/>
  <c r="Q5541" i="1" s="1"/>
  <c r="P5542" i="1" a="1"/>
  <c r="P5542" i="1" s="1"/>
  <c r="Q5542" i="1" s="1"/>
  <c r="P5543" i="1" a="1"/>
  <c r="P5543" i="1" s="1"/>
  <c r="Q5543" i="1" s="1"/>
  <c r="P5544" i="1" a="1"/>
  <c r="P5544" i="1" s="1"/>
  <c r="Q5544" i="1" s="1"/>
  <c r="P5545" i="1" a="1"/>
  <c r="P5545" i="1" s="1"/>
  <c r="Q5545" i="1" s="1"/>
  <c r="P5546" i="1" a="1"/>
  <c r="P5546" i="1" s="1"/>
  <c r="Q5546" i="1" s="1"/>
  <c r="P5547" i="1" a="1"/>
  <c r="P5547" i="1" s="1"/>
  <c r="Q5547" i="1" s="1"/>
  <c r="P5548" i="1" a="1"/>
  <c r="P5548" i="1" s="1"/>
  <c r="Q5548" i="1" s="1"/>
  <c r="P5549" i="1" a="1"/>
  <c r="P5549" i="1" s="1"/>
  <c r="Q5549" i="1" s="1"/>
  <c r="P5550" i="1" a="1"/>
  <c r="P5550" i="1" s="1"/>
  <c r="Q5550" i="1" s="1"/>
  <c r="P5551" i="1" a="1"/>
  <c r="P5551" i="1" s="1"/>
  <c r="Q5551" i="1" s="1"/>
  <c r="P5552" i="1" a="1"/>
  <c r="P5552" i="1" s="1"/>
  <c r="Q5552" i="1" s="1"/>
  <c r="P5553" i="1" a="1"/>
  <c r="P5553" i="1" s="1"/>
  <c r="Q5553" i="1" s="1"/>
  <c r="P5554" i="1" a="1"/>
  <c r="P5554" i="1" s="1"/>
  <c r="Q5554" i="1" s="1"/>
  <c r="P5555" i="1" a="1"/>
  <c r="P5555" i="1" s="1"/>
  <c r="Q5555" i="1" s="1"/>
  <c r="P5556" i="1" a="1"/>
  <c r="P5556" i="1" s="1"/>
  <c r="Q5556" i="1" s="1"/>
  <c r="P5557" i="1" a="1"/>
  <c r="P5557" i="1" s="1"/>
  <c r="Q5557" i="1" s="1"/>
  <c r="P5558" i="1" a="1"/>
  <c r="P5558" i="1" s="1"/>
  <c r="Q5558" i="1" s="1"/>
  <c r="P5559" i="1" a="1"/>
  <c r="P5559" i="1" s="1"/>
  <c r="Q5559" i="1" s="1"/>
  <c r="P5560" i="1" a="1"/>
  <c r="P5560" i="1" s="1"/>
  <c r="Q5560" i="1" s="1"/>
  <c r="P5561" i="1" a="1"/>
  <c r="P5561" i="1" s="1"/>
  <c r="Q5561" i="1" s="1"/>
  <c r="P5562" i="1" a="1"/>
  <c r="P5562" i="1" s="1"/>
  <c r="Q5562" i="1" s="1"/>
  <c r="P5563" i="1" a="1"/>
  <c r="P5563" i="1" s="1"/>
  <c r="Q5563" i="1" s="1"/>
  <c r="P5564" i="1" a="1"/>
  <c r="P5564" i="1" s="1"/>
  <c r="Q5564" i="1" s="1"/>
  <c r="P5565" i="1" a="1"/>
  <c r="P5565" i="1" s="1"/>
  <c r="Q5565" i="1" s="1"/>
  <c r="P5566" i="1" a="1"/>
  <c r="P5566" i="1" s="1"/>
  <c r="Q5566" i="1" s="1"/>
  <c r="P5567" i="1" a="1"/>
  <c r="P5567" i="1" s="1"/>
  <c r="Q5567" i="1" s="1"/>
  <c r="P5568" i="1" a="1"/>
  <c r="P5568" i="1" s="1"/>
  <c r="Q5568" i="1" s="1"/>
  <c r="P5569" i="1" a="1"/>
  <c r="P5569" i="1" s="1"/>
  <c r="Q5569" i="1" s="1"/>
  <c r="P5570" i="1" a="1"/>
  <c r="P5570" i="1" s="1"/>
  <c r="Q5570" i="1" s="1"/>
  <c r="P5571" i="1" a="1"/>
  <c r="P5571" i="1" s="1"/>
  <c r="Q5571" i="1" s="1"/>
  <c r="P5572" i="1" a="1"/>
  <c r="P5572" i="1" s="1"/>
  <c r="Q5572" i="1" s="1"/>
  <c r="P5573" i="1" a="1"/>
  <c r="P5573" i="1" s="1"/>
  <c r="Q5573" i="1" s="1"/>
  <c r="P5574" i="1" a="1"/>
  <c r="P5574" i="1" s="1"/>
  <c r="Q5574" i="1" s="1"/>
  <c r="P5575" i="1" a="1"/>
  <c r="P5575" i="1" s="1"/>
  <c r="Q5575" i="1" s="1"/>
  <c r="P5576" i="1" a="1"/>
  <c r="P5576" i="1" s="1"/>
  <c r="Q5576" i="1" s="1"/>
  <c r="P5577" i="1" a="1"/>
  <c r="P5577" i="1" s="1"/>
  <c r="Q5577" i="1" s="1"/>
  <c r="P5578" i="1" a="1"/>
  <c r="P5578" i="1" s="1"/>
  <c r="Q5578" i="1" s="1"/>
  <c r="P5579" i="1" a="1"/>
  <c r="P5579" i="1" s="1"/>
  <c r="Q5579" i="1" s="1"/>
  <c r="P5580" i="1" a="1"/>
  <c r="P5580" i="1" s="1"/>
  <c r="Q5580" i="1" s="1"/>
  <c r="P5581" i="1" a="1"/>
  <c r="P5581" i="1" s="1"/>
  <c r="Q5581" i="1" s="1"/>
  <c r="P5582" i="1" a="1"/>
  <c r="P5582" i="1" s="1"/>
  <c r="Q5582" i="1" s="1"/>
  <c r="P5583" i="1" a="1"/>
  <c r="P5583" i="1" s="1"/>
  <c r="Q5583" i="1" s="1"/>
  <c r="P5584" i="1" a="1"/>
  <c r="P5584" i="1" s="1"/>
  <c r="Q5584" i="1" s="1"/>
  <c r="P5585" i="1" a="1"/>
  <c r="P5585" i="1" s="1"/>
  <c r="Q5585" i="1" s="1"/>
  <c r="P5586" i="1" a="1"/>
  <c r="P5586" i="1" s="1"/>
  <c r="Q5586" i="1" s="1"/>
  <c r="P5587" i="1" a="1"/>
  <c r="P5587" i="1" s="1"/>
  <c r="Q5587" i="1" s="1"/>
  <c r="P5588" i="1" a="1"/>
  <c r="P5588" i="1" s="1"/>
  <c r="Q5588" i="1" s="1"/>
  <c r="P5589" i="1" a="1"/>
  <c r="P5589" i="1" s="1"/>
  <c r="Q5589" i="1" s="1"/>
  <c r="P5590" i="1" a="1"/>
  <c r="P5590" i="1" s="1"/>
  <c r="Q5590" i="1" s="1"/>
  <c r="P5591" i="1" a="1"/>
  <c r="P5591" i="1" s="1"/>
  <c r="Q5591" i="1" s="1"/>
  <c r="P5592" i="1" a="1"/>
  <c r="P5592" i="1" s="1"/>
  <c r="Q5592" i="1" s="1"/>
  <c r="P5593" i="1" a="1"/>
  <c r="P5593" i="1" s="1"/>
  <c r="Q5593" i="1" s="1"/>
  <c r="P5594" i="1" a="1"/>
  <c r="P5594" i="1" s="1"/>
  <c r="Q5594" i="1" s="1"/>
  <c r="P5595" i="1" a="1"/>
  <c r="P5595" i="1" s="1"/>
  <c r="Q5595" i="1" s="1"/>
  <c r="P5596" i="1" a="1"/>
  <c r="P5596" i="1" s="1"/>
  <c r="Q5596" i="1" s="1"/>
  <c r="P5597" i="1" a="1"/>
  <c r="P5597" i="1" s="1"/>
  <c r="Q5597" i="1" s="1"/>
  <c r="P5598" i="1" a="1"/>
  <c r="P5598" i="1" s="1"/>
  <c r="Q5598" i="1" s="1"/>
  <c r="P5599" i="1" a="1"/>
  <c r="P5599" i="1" s="1"/>
  <c r="Q5599" i="1" s="1"/>
  <c r="P5600" i="1" a="1"/>
  <c r="P5600" i="1" s="1"/>
  <c r="Q5600" i="1" s="1"/>
  <c r="P5601" i="1" a="1"/>
  <c r="P5601" i="1" s="1"/>
  <c r="Q5601" i="1" s="1"/>
  <c r="P5602" i="1" a="1"/>
  <c r="P5602" i="1" s="1"/>
  <c r="Q5602" i="1" s="1"/>
  <c r="P5603" i="1" a="1"/>
  <c r="P5603" i="1" s="1"/>
  <c r="Q5603" i="1" s="1"/>
  <c r="P5604" i="1" a="1"/>
  <c r="P5604" i="1" s="1"/>
  <c r="Q5604" i="1" s="1"/>
  <c r="P5605" i="1" a="1"/>
  <c r="P5605" i="1" s="1"/>
  <c r="Q5605" i="1" s="1"/>
  <c r="P5606" i="1" a="1"/>
  <c r="P5606" i="1" s="1"/>
  <c r="Q5606" i="1" s="1"/>
  <c r="P5607" i="1" a="1"/>
  <c r="P5607" i="1" s="1"/>
  <c r="Q5607" i="1" s="1"/>
  <c r="P5608" i="1" a="1"/>
  <c r="P5608" i="1" s="1"/>
  <c r="Q5608" i="1" s="1"/>
  <c r="P5609" i="1" a="1"/>
  <c r="P5609" i="1" s="1"/>
  <c r="Q5609" i="1" s="1"/>
  <c r="P5610" i="1" a="1"/>
  <c r="P5610" i="1" s="1"/>
  <c r="Q5610" i="1" s="1"/>
  <c r="P5611" i="1" a="1"/>
  <c r="P5611" i="1" s="1"/>
  <c r="Q5611" i="1" s="1"/>
  <c r="P5612" i="1" a="1"/>
  <c r="P5612" i="1" s="1"/>
  <c r="Q5612" i="1" s="1"/>
  <c r="P5613" i="1" a="1"/>
  <c r="P5613" i="1" s="1"/>
  <c r="Q5613" i="1" s="1"/>
  <c r="P5614" i="1" a="1"/>
  <c r="P5614" i="1" s="1"/>
  <c r="Q5614" i="1" s="1"/>
  <c r="P5615" i="1" a="1"/>
  <c r="P5615" i="1" s="1"/>
  <c r="Q5615" i="1" s="1"/>
  <c r="P5616" i="1" a="1"/>
  <c r="P5616" i="1" s="1"/>
  <c r="Q5616" i="1" s="1"/>
  <c r="P5617" i="1" a="1"/>
  <c r="P5617" i="1" s="1"/>
  <c r="Q5617" i="1" s="1"/>
  <c r="P5618" i="1" a="1"/>
  <c r="P5618" i="1" s="1"/>
  <c r="Q5618" i="1" s="1"/>
  <c r="P5619" i="1" a="1"/>
  <c r="P5619" i="1" s="1"/>
  <c r="Q5619" i="1" s="1"/>
  <c r="P5620" i="1" a="1"/>
  <c r="P5620" i="1" s="1"/>
  <c r="Q5620" i="1" s="1"/>
  <c r="P5621" i="1" a="1"/>
  <c r="P5621" i="1" s="1"/>
  <c r="Q5621" i="1" s="1"/>
  <c r="P5622" i="1" a="1"/>
  <c r="P5622" i="1" s="1"/>
  <c r="Q5622" i="1" s="1"/>
  <c r="P5623" i="1" a="1"/>
  <c r="P5623" i="1" s="1"/>
  <c r="Q5623" i="1" s="1"/>
  <c r="P5624" i="1" a="1"/>
  <c r="P5624" i="1" s="1"/>
  <c r="Q5624" i="1" s="1"/>
  <c r="P5625" i="1" a="1"/>
  <c r="P5625" i="1" s="1"/>
  <c r="Q5625" i="1" s="1"/>
  <c r="P5626" i="1" a="1"/>
  <c r="P5626" i="1" s="1"/>
  <c r="Q5626" i="1" s="1"/>
  <c r="P5627" i="1" a="1"/>
  <c r="P5627" i="1" s="1"/>
  <c r="Q5627" i="1" s="1"/>
  <c r="P5628" i="1" a="1"/>
  <c r="P5628" i="1" s="1"/>
  <c r="Q5628" i="1" s="1"/>
  <c r="P5629" i="1" a="1"/>
  <c r="P5629" i="1" s="1"/>
  <c r="Q5629" i="1" s="1"/>
  <c r="P5630" i="1" a="1"/>
  <c r="P5630" i="1" s="1"/>
  <c r="Q5630" i="1" s="1"/>
  <c r="P5631" i="1" a="1"/>
  <c r="P5631" i="1" s="1"/>
  <c r="Q5631" i="1" s="1"/>
  <c r="P5632" i="1" a="1"/>
  <c r="P5632" i="1" s="1"/>
  <c r="Q5632" i="1" s="1"/>
  <c r="P5633" i="1" a="1"/>
  <c r="P5633" i="1" s="1"/>
  <c r="Q5633" i="1" s="1"/>
  <c r="P5634" i="1" a="1"/>
  <c r="P5634" i="1" s="1"/>
  <c r="Q5634" i="1" s="1"/>
  <c r="P5635" i="1" a="1"/>
  <c r="P5635" i="1" s="1"/>
  <c r="Q5635" i="1" s="1"/>
  <c r="P5636" i="1" a="1"/>
  <c r="P5636" i="1" s="1"/>
  <c r="Q5636" i="1" s="1"/>
  <c r="P5637" i="1" a="1"/>
  <c r="P5637" i="1" s="1"/>
  <c r="Q5637" i="1" s="1"/>
  <c r="P5638" i="1" a="1"/>
  <c r="P5638" i="1" s="1"/>
  <c r="Q5638" i="1" s="1"/>
  <c r="P5639" i="1" a="1"/>
  <c r="P5639" i="1" s="1"/>
  <c r="Q5639" i="1" s="1"/>
  <c r="P5640" i="1" a="1"/>
  <c r="P5640" i="1" s="1"/>
  <c r="Q5640" i="1" s="1"/>
  <c r="P5641" i="1" a="1"/>
  <c r="P5641" i="1" s="1"/>
  <c r="Q5641" i="1" s="1"/>
  <c r="P5642" i="1" a="1"/>
  <c r="P5642" i="1" s="1"/>
  <c r="Q5642" i="1" s="1"/>
  <c r="P5643" i="1" a="1"/>
  <c r="P5643" i="1" s="1"/>
  <c r="Q5643" i="1" s="1"/>
  <c r="P5644" i="1" a="1"/>
  <c r="P5644" i="1" s="1"/>
  <c r="Q5644" i="1" s="1"/>
  <c r="P5645" i="1" a="1"/>
  <c r="P5645" i="1" s="1"/>
  <c r="Q5645" i="1" s="1"/>
  <c r="P5646" i="1" a="1"/>
  <c r="P5646" i="1" s="1"/>
  <c r="Q5646" i="1" s="1"/>
  <c r="P5647" i="1" a="1"/>
  <c r="P5647" i="1" s="1"/>
  <c r="Q5647" i="1" s="1"/>
  <c r="P5648" i="1" a="1"/>
  <c r="P5648" i="1" s="1"/>
  <c r="Q5648" i="1" s="1"/>
  <c r="P5649" i="1" a="1"/>
  <c r="P5649" i="1" s="1"/>
  <c r="Q5649" i="1" s="1"/>
  <c r="P5650" i="1" a="1"/>
  <c r="P5650" i="1" s="1"/>
  <c r="Q5650" i="1" s="1"/>
  <c r="P5651" i="1" a="1"/>
  <c r="P5651" i="1" s="1"/>
  <c r="Q5651" i="1" s="1"/>
  <c r="P5652" i="1" a="1"/>
  <c r="P5652" i="1" s="1"/>
  <c r="Q5652" i="1" s="1"/>
  <c r="P5653" i="1" a="1"/>
  <c r="P5653" i="1" s="1"/>
  <c r="Q5653" i="1" s="1"/>
  <c r="P5654" i="1" a="1"/>
  <c r="P5654" i="1" s="1"/>
  <c r="Q5654" i="1" s="1"/>
  <c r="P5655" i="1" a="1"/>
  <c r="P5655" i="1" s="1"/>
  <c r="Q5655" i="1" s="1"/>
  <c r="P5656" i="1" a="1"/>
  <c r="P5656" i="1" s="1"/>
  <c r="Q5656" i="1" s="1"/>
  <c r="P5657" i="1" a="1"/>
  <c r="P5657" i="1" s="1"/>
  <c r="Q5657" i="1" s="1"/>
  <c r="P5658" i="1" a="1"/>
  <c r="P5658" i="1" s="1"/>
  <c r="Q5658" i="1" s="1"/>
  <c r="P5659" i="1" a="1"/>
  <c r="P5659" i="1" s="1"/>
  <c r="Q5659" i="1" s="1"/>
  <c r="P5660" i="1" a="1"/>
  <c r="P5660" i="1" s="1"/>
  <c r="Q5660" i="1" s="1"/>
  <c r="P5661" i="1" a="1"/>
  <c r="P5661" i="1" s="1"/>
  <c r="Q5661" i="1" s="1"/>
  <c r="P5662" i="1" a="1"/>
  <c r="P5662" i="1" s="1"/>
  <c r="Q5662" i="1" s="1"/>
  <c r="P5663" i="1" a="1"/>
  <c r="P5663" i="1" s="1"/>
  <c r="Q5663" i="1" s="1"/>
  <c r="P5664" i="1" a="1"/>
  <c r="P5664" i="1" s="1"/>
  <c r="Q5664" i="1" s="1"/>
  <c r="P5665" i="1" a="1"/>
  <c r="P5665" i="1" s="1"/>
  <c r="Q5665" i="1" s="1"/>
  <c r="P5666" i="1" a="1"/>
  <c r="P5666" i="1" s="1"/>
  <c r="Q5666" i="1" s="1"/>
  <c r="P5667" i="1" a="1"/>
  <c r="P5667" i="1" s="1"/>
  <c r="Q5667" i="1" s="1"/>
  <c r="P5668" i="1" a="1"/>
  <c r="P5668" i="1" s="1"/>
  <c r="Q5668" i="1" s="1"/>
  <c r="P5669" i="1" a="1"/>
  <c r="P5669" i="1" s="1"/>
  <c r="Q5669" i="1" s="1"/>
  <c r="P5670" i="1" a="1"/>
  <c r="P5670" i="1" s="1"/>
  <c r="Q5670" i="1" s="1"/>
  <c r="P5671" i="1" a="1"/>
  <c r="P5671" i="1" s="1"/>
  <c r="Q5671" i="1" s="1"/>
  <c r="P5672" i="1" a="1"/>
  <c r="P5672" i="1" s="1"/>
  <c r="Q5672" i="1" s="1"/>
  <c r="P5673" i="1" a="1"/>
  <c r="P5673" i="1" s="1"/>
  <c r="Q5673" i="1" s="1"/>
  <c r="P5674" i="1" a="1"/>
  <c r="P5674" i="1" s="1"/>
  <c r="Q5674" i="1" s="1"/>
  <c r="P5675" i="1" a="1"/>
  <c r="P5675" i="1" s="1"/>
  <c r="Q5675" i="1" s="1"/>
  <c r="P5676" i="1" a="1"/>
  <c r="P5676" i="1" s="1"/>
  <c r="Q5676" i="1" s="1"/>
  <c r="P5677" i="1" a="1"/>
  <c r="P5677" i="1" s="1"/>
  <c r="Q5677" i="1" s="1"/>
  <c r="P5678" i="1" a="1"/>
  <c r="P5678" i="1" s="1"/>
  <c r="Q5678" i="1" s="1"/>
  <c r="P5679" i="1" a="1"/>
  <c r="P5679" i="1" s="1"/>
  <c r="Q5679" i="1" s="1"/>
  <c r="P5680" i="1" a="1"/>
  <c r="P5680" i="1" s="1"/>
  <c r="Q5680" i="1" s="1"/>
  <c r="P5681" i="1" a="1"/>
  <c r="P5681" i="1" s="1"/>
  <c r="Q5681" i="1" s="1"/>
  <c r="P5682" i="1" a="1"/>
  <c r="P5682" i="1" s="1"/>
  <c r="Q5682" i="1" s="1"/>
  <c r="P5683" i="1" a="1"/>
  <c r="P5683" i="1" s="1"/>
  <c r="Q5683" i="1" s="1"/>
  <c r="P5684" i="1" a="1"/>
  <c r="P5684" i="1" s="1"/>
  <c r="Q5684" i="1" s="1"/>
  <c r="P5685" i="1" a="1"/>
  <c r="P5685" i="1" s="1"/>
  <c r="Q5685" i="1" s="1"/>
  <c r="P5686" i="1" a="1"/>
  <c r="P5686" i="1" s="1"/>
  <c r="Q5686" i="1" s="1"/>
  <c r="P5687" i="1" a="1"/>
  <c r="P5687" i="1" s="1"/>
  <c r="Q5687" i="1" s="1"/>
  <c r="P5688" i="1" a="1"/>
  <c r="P5688" i="1" s="1"/>
  <c r="Q5688" i="1" s="1"/>
  <c r="P5689" i="1" a="1"/>
  <c r="P5689" i="1" s="1"/>
  <c r="Q5689" i="1" s="1"/>
  <c r="P5690" i="1" a="1"/>
  <c r="P5690" i="1" s="1"/>
  <c r="Q5690" i="1" s="1"/>
  <c r="P5691" i="1" a="1"/>
  <c r="P5691" i="1" s="1"/>
  <c r="Q5691" i="1" s="1"/>
  <c r="P5692" i="1" a="1"/>
  <c r="P5692" i="1" s="1"/>
  <c r="Q5692" i="1" s="1"/>
  <c r="P5693" i="1" a="1"/>
  <c r="P5693" i="1" s="1"/>
  <c r="Q5693" i="1" s="1"/>
  <c r="P5694" i="1" a="1"/>
  <c r="P5694" i="1" s="1"/>
  <c r="Q5694" i="1" s="1"/>
  <c r="P5695" i="1" a="1"/>
  <c r="P5695" i="1" s="1"/>
  <c r="Q5695" i="1" s="1"/>
  <c r="P5696" i="1" a="1"/>
  <c r="P5696" i="1" s="1"/>
  <c r="Q5696" i="1" s="1"/>
  <c r="P5697" i="1" a="1"/>
  <c r="P5697" i="1" s="1"/>
  <c r="Q5697" i="1" s="1"/>
  <c r="P5698" i="1" a="1"/>
  <c r="P5698" i="1" s="1"/>
  <c r="Q5698" i="1" s="1"/>
  <c r="P5699" i="1" a="1"/>
  <c r="P5699" i="1" s="1"/>
  <c r="Q5699" i="1" s="1"/>
  <c r="P5700" i="1" a="1"/>
  <c r="P5700" i="1" s="1"/>
  <c r="Q5700" i="1" s="1"/>
  <c r="P5701" i="1" a="1"/>
  <c r="P5701" i="1" s="1"/>
  <c r="Q5701" i="1" s="1"/>
  <c r="P5702" i="1" a="1"/>
  <c r="P5702" i="1" s="1"/>
  <c r="Q5702" i="1" s="1"/>
  <c r="P5703" i="1" a="1"/>
  <c r="P5703" i="1" s="1"/>
  <c r="Q5703" i="1" s="1"/>
  <c r="P5704" i="1" a="1"/>
  <c r="P5704" i="1" s="1"/>
  <c r="Q5704" i="1" s="1"/>
  <c r="P5705" i="1" a="1"/>
  <c r="P5705" i="1" s="1"/>
  <c r="Q5705" i="1" s="1"/>
  <c r="P5706" i="1" a="1"/>
  <c r="P5706" i="1" s="1"/>
  <c r="Q5706" i="1" s="1"/>
  <c r="P5707" i="1" a="1"/>
  <c r="P5707" i="1" s="1"/>
  <c r="Q5707" i="1" s="1"/>
  <c r="P5708" i="1" a="1"/>
  <c r="P5708" i="1" s="1"/>
  <c r="Q5708" i="1" s="1"/>
  <c r="P5709" i="1" a="1"/>
  <c r="P5709" i="1" s="1"/>
  <c r="Q5709" i="1" s="1"/>
  <c r="P5710" i="1" a="1"/>
  <c r="P5710" i="1" s="1"/>
  <c r="Q5710" i="1" s="1"/>
  <c r="P5711" i="1" a="1"/>
  <c r="P5711" i="1" s="1"/>
  <c r="Q5711" i="1" s="1"/>
  <c r="P5712" i="1" a="1"/>
  <c r="P5712" i="1" s="1"/>
  <c r="Q5712" i="1" s="1"/>
  <c r="P5713" i="1" a="1"/>
  <c r="P5713" i="1" s="1"/>
  <c r="Q5713" i="1" s="1"/>
  <c r="P5714" i="1" a="1"/>
  <c r="P5714" i="1" s="1"/>
  <c r="Q5714" i="1" s="1"/>
  <c r="P5715" i="1" a="1"/>
  <c r="P5715" i="1" s="1"/>
  <c r="Q5715" i="1" s="1"/>
  <c r="P5716" i="1" a="1"/>
  <c r="P5716" i="1" s="1"/>
  <c r="Q5716" i="1" s="1"/>
  <c r="P5717" i="1" a="1"/>
  <c r="P5717" i="1" s="1"/>
  <c r="Q5717" i="1" s="1"/>
  <c r="P5718" i="1" a="1"/>
  <c r="P5718" i="1" s="1"/>
  <c r="Q5718" i="1" s="1"/>
  <c r="P5719" i="1" a="1"/>
  <c r="P5719" i="1" s="1"/>
  <c r="Q5719" i="1" s="1"/>
  <c r="P5720" i="1" a="1"/>
  <c r="P5720" i="1" s="1"/>
  <c r="Q5720" i="1" s="1"/>
  <c r="P5721" i="1" a="1"/>
  <c r="P5721" i="1" s="1"/>
  <c r="Q5721" i="1" s="1"/>
  <c r="P5722" i="1" a="1"/>
  <c r="P5722" i="1" s="1"/>
  <c r="Q5722" i="1" s="1"/>
  <c r="P5723" i="1" a="1"/>
  <c r="P5723" i="1" s="1"/>
  <c r="Q5723" i="1" s="1"/>
  <c r="P5724" i="1" a="1"/>
  <c r="P5724" i="1" s="1"/>
  <c r="Q5724" i="1" s="1"/>
  <c r="P5725" i="1" a="1"/>
  <c r="P5725" i="1" s="1"/>
  <c r="Q5725" i="1" s="1"/>
  <c r="P5726" i="1" a="1"/>
  <c r="P5726" i="1" s="1"/>
  <c r="Q5726" i="1" s="1"/>
  <c r="P5727" i="1" a="1"/>
  <c r="P5727" i="1" s="1"/>
  <c r="Q5727" i="1" s="1"/>
  <c r="P5728" i="1" a="1"/>
  <c r="P5728" i="1" s="1"/>
  <c r="Q5728" i="1" s="1"/>
  <c r="P5729" i="1" a="1"/>
  <c r="P5729" i="1" s="1"/>
  <c r="Q5729" i="1" s="1"/>
  <c r="P5730" i="1" a="1"/>
  <c r="P5730" i="1" s="1"/>
  <c r="Q5730" i="1" s="1"/>
  <c r="P5731" i="1" a="1"/>
  <c r="P5731" i="1" s="1"/>
  <c r="Q5731" i="1" s="1"/>
  <c r="P5732" i="1" a="1"/>
  <c r="P5732" i="1" s="1"/>
  <c r="Q5732" i="1" s="1"/>
  <c r="P5733" i="1" a="1"/>
  <c r="P5733" i="1" s="1"/>
  <c r="Q5733" i="1" s="1"/>
  <c r="P5734" i="1" a="1"/>
  <c r="P5734" i="1" s="1"/>
  <c r="Q5734" i="1" s="1"/>
  <c r="P5735" i="1" a="1"/>
  <c r="P5735" i="1" s="1"/>
  <c r="Q5735" i="1" s="1"/>
  <c r="P5736" i="1" a="1"/>
  <c r="P5736" i="1" s="1"/>
  <c r="Q5736" i="1" s="1"/>
  <c r="P5737" i="1" a="1"/>
  <c r="P5737" i="1" s="1"/>
  <c r="Q5737" i="1" s="1"/>
  <c r="P5738" i="1" a="1"/>
  <c r="P5738" i="1" s="1"/>
  <c r="Q5738" i="1" s="1"/>
  <c r="P5739" i="1" a="1"/>
  <c r="P5739" i="1" s="1"/>
  <c r="Q5739" i="1" s="1"/>
  <c r="P5740" i="1" a="1"/>
  <c r="P5740" i="1" s="1"/>
  <c r="Q5740" i="1" s="1"/>
  <c r="P5741" i="1" a="1"/>
  <c r="P5741" i="1" s="1"/>
  <c r="Q5741" i="1" s="1"/>
  <c r="P5742" i="1" a="1"/>
  <c r="P5742" i="1" s="1"/>
  <c r="Q5742" i="1" s="1"/>
  <c r="P5743" i="1" a="1"/>
  <c r="P5743" i="1" s="1"/>
  <c r="Q5743" i="1" s="1"/>
  <c r="P5744" i="1" a="1"/>
  <c r="P5744" i="1" s="1"/>
  <c r="Q5744" i="1" s="1"/>
  <c r="P5745" i="1" a="1"/>
  <c r="P5745" i="1" s="1"/>
  <c r="Q5745" i="1" s="1"/>
  <c r="P5746" i="1" a="1"/>
  <c r="P5746" i="1" s="1"/>
  <c r="Q5746" i="1" s="1"/>
  <c r="P5747" i="1" a="1"/>
  <c r="P5747" i="1" s="1"/>
  <c r="Q5747" i="1" s="1"/>
  <c r="P5748" i="1" a="1"/>
  <c r="P5748" i="1" s="1"/>
  <c r="Q5748" i="1" s="1"/>
  <c r="P5749" i="1" a="1"/>
  <c r="P5749" i="1" s="1"/>
  <c r="Q5749" i="1" s="1"/>
  <c r="P5750" i="1" a="1"/>
  <c r="P5750" i="1" s="1"/>
  <c r="Q5750" i="1" s="1"/>
  <c r="P5751" i="1" a="1"/>
  <c r="P5751" i="1" s="1"/>
  <c r="Q5751" i="1" s="1"/>
  <c r="P5752" i="1" a="1"/>
  <c r="P5752" i="1" s="1"/>
  <c r="Q5752" i="1" s="1"/>
  <c r="P5753" i="1" a="1"/>
  <c r="P5753" i="1" s="1"/>
  <c r="Q5753" i="1" s="1"/>
  <c r="P5754" i="1" a="1"/>
  <c r="P5754" i="1" s="1"/>
  <c r="Q5754" i="1" s="1"/>
  <c r="P5755" i="1" a="1"/>
  <c r="P5755" i="1" s="1"/>
  <c r="Q5755" i="1" s="1"/>
  <c r="P5756" i="1" a="1"/>
  <c r="P5756" i="1" s="1"/>
  <c r="Q5756" i="1" s="1"/>
  <c r="P5757" i="1" a="1"/>
  <c r="P5757" i="1" s="1"/>
  <c r="Q5757" i="1" s="1"/>
  <c r="P5758" i="1" a="1"/>
  <c r="P5758" i="1" s="1"/>
  <c r="Q5758" i="1" s="1"/>
  <c r="P5759" i="1" a="1"/>
  <c r="P5759" i="1" s="1"/>
  <c r="Q5759" i="1" s="1"/>
  <c r="P5760" i="1" a="1"/>
  <c r="P5760" i="1" s="1"/>
  <c r="Q5760" i="1" s="1"/>
  <c r="P5761" i="1" a="1"/>
  <c r="P5761" i="1" s="1"/>
  <c r="Q5761" i="1" s="1"/>
  <c r="P5762" i="1" a="1"/>
  <c r="P5762" i="1" s="1"/>
  <c r="Q5762" i="1" s="1"/>
  <c r="P5763" i="1" a="1"/>
  <c r="P5763" i="1" s="1"/>
  <c r="Q5763" i="1" s="1"/>
  <c r="P5764" i="1" a="1"/>
  <c r="P5764" i="1" s="1"/>
  <c r="Q5764" i="1" s="1"/>
  <c r="P5765" i="1" a="1"/>
  <c r="P5765" i="1" s="1"/>
  <c r="Q5765" i="1" s="1"/>
  <c r="P5766" i="1" a="1"/>
  <c r="P5766" i="1" s="1"/>
  <c r="Q5766" i="1" s="1"/>
  <c r="P5767" i="1" a="1"/>
  <c r="P5767" i="1" s="1"/>
  <c r="Q5767" i="1" s="1"/>
  <c r="P5768" i="1" a="1"/>
  <c r="P5768" i="1" s="1"/>
  <c r="Q5768" i="1" s="1"/>
  <c r="P5769" i="1" a="1"/>
  <c r="P5769" i="1" s="1"/>
  <c r="Q5769" i="1" s="1"/>
  <c r="P5770" i="1" a="1"/>
  <c r="P5770" i="1" s="1"/>
  <c r="Q5770" i="1" s="1"/>
  <c r="P5771" i="1" a="1"/>
  <c r="P5771" i="1" s="1"/>
  <c r="Q5771" i="1" s="1"/>
  <c r="P5772" i="1" a="1"/>
  <c r="P5772" i="1" s="1"/>
  <c r="Q5772" i="1" s="1"/>
  <c r="P5773" i="1" a="1"/>
  <c r="P5773" i="1" s="1"/>
  <c r="Q5773" i="1" s="1"/>
  <c r="P5774" i="1" a="1"/>
  <c r="P5774" i="1" s="1"/>
  <c r="Q5774" i="1" s="1"/>
  <c r="P5775" i="1" a="1"/>
  <c r="P5775" i="1" s="1"/>
  <c r="Q5775" i="1" s="1"/>
  <c r="P5776" i="1" a="1"/>
  <c r="P5776" i="1" s="1"/>
  <c r="Q5776" i="1" s="1"/>
  <c r="P5777" i="1" a="1"/>
  <c r="P5777" i="1" s="1"/>
  <c r="Q5777" i="1" s="1"/>
  <c r="P5778" i="1" a="1"/>
  <c r="P5778" i="1" s="1"/>
  <c r="Q5778" i="1" s="1"/>
  <c r="P5779" i="1" a="1"/>
  <c r="P5779" i="1" s="1"/>
  <c r="Q5779" i="1" s="1"/>
  <c r="P5780" i="1" a="1"/>
  <c r="P5780" i="1" s="1"/>
  <c r="Q5780" i="1" s="1"/>
  <c r="P5781" i="1" a="1"/>
  <c r="P5781" i="1" s="1"/>
  <c r="Q5781" i="1" s="1"/>
  <c r="P5782" i="1" a="1"/>
  <c r="P5782" i="1" s="1"/>
  <c r="Q5782" i="1" s="1"/>
  <c r="P5783" i="1" a="1"/>
  <c r="P5783" i="1" s="1"/>
  <c r="Q5783" i="1" s="1"/>
  <c r="P5784" i="1" a="1"/>
  <c r="P5784" i="1" s="1"/>
  <c r="Q5784" i="1" s="1"/>
  <c r="P5785" i="1" a="1"/>
  <c r="P5785" i="1" s="1"/>
  <c r="Q5785" i="1" s="1"/>
  <c r="P5786" i="1" a="1"/>
  <c r="P5786" i="1" s="1"/>
  <c r="Q5786" i="1" s="1"/>
  <c r="P5787" i="1" a="1"/>
  <c r="P5787" i="1" s="1"/>
  <c r="Q5787" i="1" s="1"/>
  <c r="P5788" i="1" a="1"/>
  <c r="P5788" i="1" s="1"/>
  <c r="Q5788" i="1" s="1"/>
  <c r="P5789" i="1" a="1"/>
  <c r="P5789" i="1" s="1"/>
  <c r="Q5789" i="1" s="1"/>
  <c r="P5790" i="1" a="1"/>
  <c r="P5790" i="1" s="1"/>
  <c r="Q5790" i="1" s="1"/>
  <c r="P5791" i="1" a="1"/>
  <c r="P5791" i="1" s="1"/>
  <c r="Q5791" i="1" s="1"/>
  <c r="P5792" i="1" a="1"/>
  <c r="P5792" i="1" s="1"/>
  <c r="Q5792" i="1" s="1"/>
  <c r="P5793" i="1" a="1"/>
  <c r="P5793" i="1" s="1"/>
  <c r="Q5793" i="1" s="1"/>
  <c r="P5794" i="1" a="1"/>
  <c r="P5794" i="1" s="1"/>
  <c r="Q5794" i="1" s="1"/>
  <c r="P5795" i="1" a="1"/>
  <c r="P5795" i="1" s="1"/>
  <c r="Q5795" i="1" s="1"/>
  <c r="P5796" i="1" a="1"/>
  <c r="P5796" i="1" s="1"/>
  <c r="Q5796" i="1" s="1"/>
  <c r="P5797" i="1" a="1"/>
  <c r="P5797" i="1" s="1"/>
  <c r="Q5797" i="1" s="1"/>
  <c r="P5798" i="1" a="1"/>
  <c r="P5798" i="1" s="1"/>
  <c r="Q5798" i="1" s="1"/>
  <c r="P5799" i="1" a="1"/>
  <c r="P5799" i="1" s="1"/>
  <c r="Q5799" i="1" s="1"/>
  <c r="P5800" i="1" a="1"/>
  <c r="P5800" i="1" s="1"/>
  <c r="Q5800" i="1" s="1"/>
  <c r="P5801" i="1" a="1"/>
  <c r="P5801" i="1" s="1"/>
  <c r="Q5801" i="1" s="1"/>
  <c r="P5802" i="1" a="1"/>
  <c r="P5802" i="1" s="1"/>
  <c r="Q5802" i="1" s="1"/>
  <c r="P5803" i="1" a="1"/>
  <c r="P5803" i="1" s="1"/>
  <c r="Q5803" i="1" s="1"/>
  <c r="P5804" i="1" a="1"/>
  <c r="P5804" i="1" s="1"/>
  <c r="Q5804" i="1" s="1"/>
  <c r="P5805" i="1" a="1"/>
  <c r="P5805" i="1" s="1"/>
  <c r="Q5805" i="1" s="1"/>
  <c r="P5806" i="1" a="1"/>
  <c r="P5806" i="1" s="1"/>
  <c r="Q5806" i="1" s="1"/>
  <c r="P5807" i="1" a="1"/>
  <c r="P5807" i="1" s="1"/>
  <c r="Q5807" i="1" s="1"/>
  <c r="P5808" i="1" a="1"/>
  <c r="P5808" i="1" s="1"/>
  <c r="Q5808" i="1" s="1"/>
  <c r="P5809" i="1" a="1"/>
  <c r="P5809" i="1" s="1"/>
  <c r="Q5809" i="1" s="1"/>
  <c r="P5810" i="1" a="1"/>
  <c r="P5810" i="1" s="1"/>
  <c r="Q5810" i="1" s="1"/>
  <c r="P5811" i="1" a="1"/>
  <c r="P5811" i="1" s="1"/>
  <c r="Q5811" i="1" s="1"/>
  <c r="P5812" i="1" a="1"/>
  <c r="P5812" i="1" s="1"/>
  <c r="Q5812" i="1" s="1"/>
  <c r="P5813" i="1" a="1"/>
  <c r="P5813" i="1" s="1"/>
  <c r="Q5813" i="1" s="1"/>
  <c r="P5814" i="1" a="1"/>
  <c r="P5814" i="1" s="1"/>
  <c r="Q5814" i="1" s="1"/>
  <c r="P5815" i="1" a="1"/>
  <c r="P5815" i="1" s="1"/>
  <c r="Q5815" i="1" s="1"/>
  <c r="P5816" i="1" a="1"/>
  <c r="P5816" i="1" s="1"/>
  <c r="Q5816" i="1" s="1"/>
  <c r="P5817" i="1" a="1"/>
  <c r="P5817" i="1" s="1"/>
  <c r="Q5817" i="1" s="1"/>
  <c r="P5818" i="1" a="1"/>
  <c r="P5818" i="1" s="1"/>
  <c r="Q5818" i="1" s="1"/>
  <c r="P5819" i="1" a="1"/>
  <c r="P5819" i="1" s="1"/>
  <c r="Q5819" i="1" s="1"/>
  <c r="P5820" i="1" a="1"/>
  <c r="P5820" i="1" s="1"/>
  <c r="Q5820" i="1" s="1"/>
  <c r="P5821" i="1" a="1"/>
  <c r="P5821" i="1" s="1"/>
  <c r="Q5821" i="1" s="1"/>
  <c r="P5822" i="1" a="1"/>
  <c r="P5822" i="1" s="1"/>
  <c r="Q5822" i="1" s="1"/>
  <c r="P5823" i="1" a="1"/>
  <c r="P5823" i="1" s="1"/>
  <c r="Q5823" i="1" s="1"/>
  <c r="P5824" i="1" a="1"/>
  <c r="P5824" i="1" s="1"/>
  <c r="Q5824" i="1" s="1"/>
  <c r="P5825" i="1" a="1"/>
  <c r="P5825" i="1" s="1"/>
  <c r="Q5825" i="1" s="1"/>
  <c r="P5826" i="1" a="1"/>
  <c r="P5826" i="1" s="1"/>
  <c r="Q5826" i="1" s="1"/>
  <c r="P5827" i="1" a="1"/>
  <c r="P5827" i="1" s="1"/>
  <c r="Q5827" i="1" s="1"/>
  <c r="P5828" i="1" a="1"/>
  <c r="P5828" i="1" s="1"/>
  <c r="Q5828" i="1" s="1"/>
  <c r="P5829" i="1" a="1"/>
  <c r="P5829" i="1" s="1"/>
  <c r="Q5829" i="1" s="1"/>
  <c r="P5830" i="1" a="1"/>
  <c r="P5830" i="1" s="1"/>
  <c r="Q5830" i="1" s="1"/>
  <c r="P5831" i="1" a="1"/>
  <c r="P5831" i="1" s="1"/>
  <c r="Q5831" i="1" s="1"/>
  <c r="P5832" i="1" a="1"/>
  <c r="P5832" i="1" s="1"/>
  <c r="Q5832" i="1" s="1"/>
  <c r="P5833" i="1" a="1"/>
  <c r="P5833" i="1" s="1"/>
  <c r="Q5833" i="1" s="1"/>
  <c r="P5834" i="1" a="1"/>
  <c r="P5834" i="1" s="1"/>
  <c r="Q5834" i="1" s="1"/>
  <c r="P5835" i="1" a="1"/>
  <c r="P5835" i="1" s="1"/>
  <c r="Q5835" i="1" s="1"/>
  <c r="P5836" i="1" a="1"/>
  <c r="P5836" i="1" s="1"/>
  <c r="Q5836" i="1" s="1"/>
  <c r="P5837" i="1" a="1"/>
  <c r="P5837" i="1" s="1"/>
  <c r="Q5837" i="1" s="1"/>
  <c r="P5838" i="1" a="1"/>
  <c r="P5838" i="1" s="1"/>
  <c r="Q5838" i="1" s="1"/>
  <c r="P5839" i="1" a="1"/>
  <c r="P5839" i="1" s="1"/>
  <c r="Q5839" i="1" s="1"/>
  <c r="P5840" i="1" a="1"/>
  <c r="P5840" i="1" s="1"/>
  <c r="Q5840" i="1" s="1"/>
  <c r="P5841" i="1" a="1"/>
  <c r="P5841" i="1" s="1"/>
  <c r="Q5841" i="1" s="1"/>
  <c r="P5842" i="1" a="1"/>
  <c r="P5842" i="1" s="1"/>
  <c r="Q5842" i="1" s="1"/>
  <c r="P5843" i="1" a="1"/>
  <c r="P5843" i="1" s="1"/>
  <c r="Q5843" i="1" s="1"/>
  <c r="P5844" i="1" a="1"/>
  <c r="P5844" i="1" s="1"/>
  <c r="Q5844" i="1" s="1"/>
  <c r="P5845" i="1" a="1"/>
  <c r="P5845" i="1" s="1"/>
  <c r="Q5845" i="1" s="1"/>
  <c r="P5846" i="1" a="1"/>
  <c r="P5846" i="1" s="1"/>
  <c r="Q5846" i="1" s="1"/>
  <c r="P5847" i="1" a="1"/>
  <c r="P5847" i="1" s="1"/>
  <c r="Q5847" i="1" s="1"/>
  <c r="P5848" i="1" a="1"/>
  <c r="P5848" i="1" s="1"/>
  <c r="Q5848" i="1" s="1"/>
  <c r="P5849" i="1" a="1"/>
  <c r="P5849" i="1" s="1"/>
  <c r="Q5849" i="1" s="1"/>
  <c r="P5850" i="1" a="1"/>
  <c r="P5850" i="1" s="1"/>
  <c r="Q5850" i="1" s="1"/>
  <c r="P5851" i="1" a="1"/>
  <c r="P5851" i="1" s="1"/>
  <c r="Q5851" i="1" s="1"/>
  <c r="P5852" i="1" a="1"/>
  <c r="P5852" i="1" s="1"/>
  <c r="Q5852" i="1" s="1"/>
  <c r="P5853" i="1" a="1"/>
  <c r="P5853" i="1" s="1"/>
  <c r="Q5853" i="1" s="1"/>
  <c r="P5854" i="1" a="1"/>
  <c r="P5854" i="1" s="1"/>
  <c r="Q5854" i="1" s="1"/>
  <c r="P5855" i="1" a="1"/>
  <c r="P5855" i="1" s="1"/>
  <c r="Q5855" i="1" s="1"/>
  <c r="P5856" i="1" a="1"/>
  <c r="P5856" i="1" s="1"/>
  <c r="Q5856" i="1" s="1"/>
  <c r="P5857" i="1" a="1"/>
  <c r="P5857" i="1" s="1"/>
  <c r="Q5857" i="1" s="1"/>
  <c r="P5858" i="1" a="1"/>
  <c r="P5858" i="1" s="1"/>
  <c r="Q5858" i="1" s="1"/>
  <c r="P5859" i="1" a="1"/>
  <c r="P5859" i="1" s="1"/>
  <c r="Q5859" i="1" s="1"/>
  <c r="P5860" i="1" a="1"/>
  <c r="P5860" i="1" s="1"/>
  <c r="Q5860" i="1" s="1"/>
  <c r="P5861" i="1" a="1"/>
  <c r="P5861" i="1" s="1"/>
  <c r="Q5861" i="1" s="1"/>
  <c r="P5862" i="1" a="1"/>
  <c r="P5862" i="1" s="1"/>
  <c r="Q5862" i="1" s="1"/>
  <c r="P5863" i="1" a="1"/>
  <c r="P5863" i="1" s="1"/>
  <c r="Q5863" i="1" s="1"/>
  <c r="P5864" i="1" a="1"/>
  <c r="P5864" i="1" s="1"/>
  <c r="Q5864" i="1" s="1"/>
  <c r="P5865" i="1" a="1"/>
  <c r="P5865" i="1" s="1"/>
  <c r="Q5865" i="1" s="1"/>
  <c r="P5866" i="1" a="1"/>
  <c r="P5866" i="1" s="1"/>
  <c r="Q5866" i="1" s="1"/>
  <c r="P5867" i="1" a="1"/>
  <c r="P5867" i="1" s="1"/>
  <c r="Q5867" i="1" s="1"/>
  <c r="P5868" i="1" a="1"/>
  <c r="P5868" i="1" s="1"/>
  <c r="Q5868" i="1" s="1"/>
  <c r="P5869" i="1" a="1"/>
  <c r="P5869" i="1" s="1"/>
  <c r="Q5869" i="1" s="1"/>
  <c r="P5870" i="1" a="1"/>
  <c r="P5870" i="1" s="1"/>
  <c r="Q5870" i="1" s="1"/>
  <c r="P5871" i="1" a="1"/>
  <c r="P5871" i="1" s="1"/>
  <c r="Q5871" i="1" s="1"/>
  <c r="P5872" i="1" a="1"/>
  <c r="P5872" i="1" s="1"/>
  <c r="Q5872" i="1" s="1"/>
  <c r="P5873" i="1" a="1"/>
  <c r="P5873" i="1" s="1"/>
  <c r="Q5873" i="1" s="1"/>
  <c r="P5874" i="1" a="1"/>
  <c r="P5874" i="1" s="1"/>
  <c r="Q5874" i="1" s="1"/>
  <c r="P5875" i="1" a="1"/>
  <c r="P5875" i="1" s="1"/>
  <c r="Q5875" i="1" s="1"/>
  <c r="P5876" i="1" a="1"/>
  <c r="P5876" i="1" s="1"/>
  <c r="Q5876" i="1" s="1"/>
  <c r="P5877" i="1" a="1"/>
  <c r="P5877" i="1" s="1"/>
  <c r="Q5877" i="1" s="1"/>
  <c r="P5878" i="1" a="1"/>
  <c r="P5878" i="1" s="1"/>
  <c r="Q5878" i="1" s="1"/>
  <c r="P5879" i="1" a="1"/>
  <c r="P5879" i="1" s="1"/>
  <c r="Q5879" i="1" s="1"/>
  <c r="P5880" i="1" a="1"/>
  <c r="P5880" i="1" s="1"/>
  <c r="Q5880" i="1" s="1"/>
  <c r="P5881" i="1" a="1"/>
  <c r="P5881" i="1" s="1"/>
  <c r="Q5881" i="1" s="1"/>
  <c r="P5882" i="1" a="1"/>
  <c r="P5882" i="1" s="1"/>
  <c r="Q5882" i="1" s="1"/>
  <c r="P5883" i="1" a="1"/>
  <c r="P5883" i="1" s="1"/>
  <c r="Q5883" i="1" s="1"/>
  <c r="P5884" i="1" a="1"/>
  <c r="P5884" i="1" s="1"/>
  <c r="Q5884" i="1" s="1"/>
  <c r="P5885" i="1" a="1"/>
  <c r="P5885" i="1" s="1"/>
  <c r="Q5885" i="1" s="1"/>
  <c r="P5886" i="1" a="1"/>
  <c r="P5886" i="1" s="1"/>
  <c r="Q5886" i="1" s="1"/>
  <c r="P5887" i="1" a="1"/>
  <c r="P5887" i="1" s="1"/>
  <c r="Q5887" i="1" s="1"/>
  <c r="P5888" i="1" a="1"/>
  <c r="P5888" i="1" s="1"/>
  <c r="Q5888" i="1" s="1"/>
  <c r="P5889" i="1" a="1"/>
  <c r="P5889" i="1" s="1"/>
  <c r="Q5889" i="1" s="1"/>
  <c r="P5890" i="1" a="1"/>
  <c r="P5890" i="1" s="1"/>
  <c r="Q5890" i="1" s="1"/>
  <c r="P5891" i="1" a="1"/>
  <c r="P5891" i="1" s="1"/>
  <c r="Q5891" i="1" s="1"/>
  <c r="P5892" i="1" a="1"/>
  <c r="P5892" i="1" s="1"/>
  <c r="Q5892" i="1" s="1"/>
  <c r="P5893" i="1" a="1"/>
  <c r="P5893" i="1" s="1"/>
  <c r="Q5893" i="1" s="1"/>
  <c r="P5894" i="1" a="1"/>
  <c r="P5894" i="1" s="1"/>
  <c r="Q5894" i="1" s="1"/>
  <c r="P5895" i="1" a="1"/>
  <c r="P5895" i="1" s="1"/>
  <c r="Q5895" i="1" s="1"/>
  <c r="P5896" i="1" a="1"/>
  <c r="P5896" i="1" s="1"/>
  <c r="Q5896" i="1" s="1"/>
  <c r="P5897" i="1" a="1"/>
  <c r="P5897" i="1" s="1"/>
  <c r="Q5897" i="1" s="1"/>
  <c r="P5898" i="1" a="1"/>
  <c r="P5898" i="1" s="1"/>
  <c r="Q5898" i="1" s="1"/>
  <c r="P5899" i="1" a="1"/>
  <c r="P5899" i="1" s="1"/>
  <c r="Q5899" i="1" s="1"/>
  <c r="P5900" i="1" a="1"/>
  <c r="P5900" i="1" s="1"/>
  <c r="Q5900" i="1" s="1"/>
  <c r="P5901" i="1" a="1"/>
  <c r="P5901" i="1" s="1"/>
  <c r="Q5901" i="1" s="1"/>
  <c r="P5902" i="1" a="1"/>
  <c r="P5902" i="1" s="1"/>
  <c r="Q5902" i="1" s="1"/>
  <c r="P5903" i="1" a="1"/>
  <c r="P5903" i="1" s="1"/>
  <c r="Q5903" i="1" s="1"/>
  <c r="P5904" i="1" a="1"/>
  <c r="P5904" i="1" s="1"/>
  <c r="Q5904" i="1" s="1"/>
  <c r="P5905" i="1" a="1"/>
  <c r="P5905" i="1" s="1"/>
  <c r="Q5905" i="1" s="1"/>
  <c r="P5906" i="1" a="1"/>
  <c r="P5906" i="1" s="1"/>
  <c r="Q5906" i="1" s="1"/>
  <c r="P5907" i="1" a="1"/>
  <c r="P5907" i="1" s="1"/>
  <c r="Q5907" i="1" s="1"/>
  <c r="P5908" i="1" a="1"/>
  <c r="P5908" i="1" s="1"/>
  <c r="Q5908" i="1" s="1"/>
  <c r="P5909" i="1" a="1"/>
  <c r="P5909" i="1" s="1"/>
  <c r="Q5909" i="1" s="1"/>
  <c r="P5910" i="1" a="1"/>
  <c r="P5910" i="1" s="1"/>
  <c r="Q5910" i="1" s="1"/>
  <c r="P5911" i="1" a="1"/>
  <c r="P5911" i="1" s="1"/>
  <c r="Q5911" i="1" s="1"/>
  <c r="P5912" i="1" a="1"/>
  <c r="P5912" i="1" s="1"/>
  <c r="Q5912" i="1" s="1"/>
  <c r="P5913" i="1" a="1"/>
  <c r="P5913" i="1" s="1"/>
  <c r="Q5913" i="1" s="1"/>
  <c r="P5914" i="1" a="1"/>
  <c r="P5914" i="1" s="1"/>
  <c r="Q5914" i="1" s="1"/>
  <c r="P5915" i="1" a="1"/>
  <c r="P5915" i="1" s="1"/>
  <c r="Q5915" i="1" s="1"/>
  <c r="P5916" i="1" a="1"/>
  <c r="P5916" i="1" s="1"/>
  <c r="Q5916" i="1" s="1"/>
  <c r="P5917" i="1" a="1"/>
  <c r="P5917" i="1" s="1"/>
  <c r="Q5917" i="1" s="1"/>
  <c r="P5918" i="1" a="1"/>
  <c r="P5918" i="1" s="1"/>
  <c r="Q5918" i="1" s="1"/>
  <c r="P5919" i="1" a="1"/>
  <c r="P5919" i="1" s="1"/>
  <c r="Q5919" i="1" s="1"/>
  <c r="P5920" i="1" a="1"/>
  <c r="P5920" i="1" s="1"/>
  <c r="Q5920" i="1" s="1"/>
  <c r="P5921" i="1" a="1"/>
  <c r="P5921" i="1" s="1"/>
  <c r="Q5921" i="1" s="1"/>
  <c r="P5922" i="1" a="1"/>
  <c r="P5922" i="1" s="1"/>
  <c r="Q5922" i="1" s="1"/>
  <c r="P5923" i="1" a="1"/>
  <c r="P5923" i="1" s="1"/>
  <c r="Q5923" i="1" s="1"/>
  <c r="P5924" i="1" a="1"/>
  <c r="P5924" i="1" s="1"/>
  <c r="Q5924" i="1" s="1"/>
  <c r="P5925" i="1" a="1"/>
  <c r="P5925" i="1" s="1"/>
  <c r="Q5925" i="1" s="1"/>
  <c r="P5926" i="1" a="1"/>
  <c r="P5926" i="1" s="1"/>
  <c r="Q5926" i="1" s="1"/>
  <c r="P5927" i="1" a="1"/>
  <c r="P5927" i="1" s="1"/>
  <c r="Q5927" i="1" s="1"/>
  <c r="P5928" i="1" a="1"/>
  <c r="P5928" i="1" s="1"/>
  <c r="Q5928" i="1" s="1"/>
  <c r="P5929" i="1" a="1"/>
  <c r="P5929" i="1" s="1"/>
  <c r="Q5929" i="1" s="1"/>
  <c r="P5930" i="1" a="1"/>
  <c r="P5930" i="1" s="1"/>
  <c r="Q5930" i="1" s="1"/>
  <c r="P5931" i="1" a="1"/>
  <c r="P5931" i="1" s="1"/>
  <c r="Q5931" i="1" s="1"/>
  <c r="P5932" i="1" a="1"/>
  <c r="P5932" i="1" s="1"/>
  <c r="Q5932" i="1" s="1"/>
  <c r="P5933" i="1" a="1"/>
  <c r="P5933" i="1" s="1"/>
  <c r="Q5933" i="1" s="1"/>
  <c r="P5934" i="1" a="1"/>
  <c r="P5934" i="1" s="1"/>
  <c r="Q5934" i="1" s="1"/>
  <c r="P5935" i="1" a="1"/>
  <c r="P5935" i="1" s="1"/>
  <c r="Q5935" i="1" s="1"/>
  <c r="P5936" i="1" a="1"/>
  <c r="P5936" i="1" s="1"/>
  <c r="Q5936" i="1" s="1"/>
  <c r="P5937" i="1" a="1"/>
  <c r="P5937" i="1" s="1"/>
  <c r="Q5937" i="1" s="1"/>
  <c r="P5938" i="1" a="1"/>
  <c r="P5938" i="1" s="1"/>
  <c r="Q5938" i="1" s="1"/>
  <c r="P5939" i="1" a="1"/>
  <c r="P5939" i="1" s="1"/>
  <c r="Q5939" i="1" s="1"/>
  <c r="P5940" i="1" a="1"/>
  <c r="P5940" i="1" s="1"/>
  <c r="Q5940" i="1" s="1"/>
  <c r="P5941" i="1" a="1"/>
  <c r="P5941" i="1" s="1"/>
  <c r="Q5941" i="1" s="1"/>
  <c r="P5942" i="1" a="1"/>
  <c r="P5942" i="1" s="1"/>
  <c r="Q5942" i="1" s="1"/>
  <c r="P5943" i="1" a="1"/>
  <c r="P5943" i="1" s="1"/>
  <c r="Q5943" i="1" s="1"/>
  <c r="P5944" i="1" a="1"/>
  <c r="P5944" i="1" s="1"/>
  <c r="Q5944" i="1" s="1"/>
  <c r="P5945" i="1" a="1"/>
  <c r="P5945" i="1" s="1"/>
  <c r="Q5945" i="1" s="1"/>
  <c r="P5946" i="1" a="1"/>
  <c r="P5946" i="1" s="1"/>
  <c r="Q5946" i="1" s="1"/>
  <c r="P5947" i="1" a="1"/>
  <c r="P5947" i="1" s="1"/>
  <c r="Q5947" i="1" s="1"/>
  <c r="P5948" i="1" a="1"/>
  <c r="P5948" i="1" s="1"/>
  <c r="Q5948" i="1" s="1"/>
  <c r="P5949" i="1" a="1"/>
  <c r="P5949" i="1" s="1"/>
  <c r="Q5949" i="1" s="1"/>
  <c r="P5950" i="1" a="1"/>
  <c r="P5950" i="1" s="1"/>
  <c r="Q5950" i="1" s="1"/>
  <c r="P5951" i="1" a="1"/>
  <c r="P5951" i="1" s="1"/>
  <c r="Q5951" i="1" s="1"/>
  <c r="P5952" i="1" a="1"/>
  <c r="P5952" i="1" s="1"/>
  <c r="Q5952" i="1" s="1"/>
  <c r="P5953" i="1" a="1"/>
  <c r="P5953" i="1" s="1"/>
  <c r="Q5953" i="1" s="1"/>
  <c r="P5954" i="1" a="1"/>
  <c r="P5954" i="1" s="1"/>
  <c r="Q5954" i="1" s="1"/>
  <c r="P5955" i="1" a="1"/>
  <c r="P5955" i="1" s="1"/>
  <c r="Q5955" i="1" s="1"/>
  <c r="P5956" i="1" a="1"/>
  <c r="P5956" i="1" s="1"/>
  <c r="Q5956" i="1" s="1"/>
  <c r="P5957" i="1" a="1"/>
  <c r="P5957" i="1" s="1"/>
  <c r="Q5957" i="1" s="1"/>
  <c r="P5958" i="1" a="1"/>
  <c r="P5958" i="1" s="1"/>
  <c r="Q5958" i="1" s="1"/>
  <c r="P5959" i="1" a="1"/>
  <c r="P5959" i="1" s="1"/>
  <c r="Q5959" i="1" s="1"/>
  <c r="P5960" i="1" a="1"/>
  <c r="P5960" i="1" s="1"/>
  <c r="Q5960" i="1" s="1"/>
  <c r="P5961" i="1" a="1"/>
  <c r="P5961" i="1" s="1"/>
  <c r="Q5961" i="1" s="1"/>
  <c r="P5962" i="1" a="1"/>
  <c r="P5962" i="1" s="1"/>
  <c r="Q5962" i="1" s="1"/>
  <c r="P5963" i="1" a="1"/>
  <c r="P5963" i="1" s="1"/>
  <c r="Q5963" i="1" s="1"/>
  <c r="P5964" i="1" a="1"/>
  <c r="P5964" i="1" s="1"/>
  <c r="Q5964" i="1" s="1"/>
  <c r="P5965" i="1" a="1"/>
  <c r="P5965" i="1" s="1"/>
  <c r="Q5965" i="1" s="1"/>
  <c r="P5966" i="1" a="1"/>
  <c r="P5966" i="1" s="1"/>
  <c r="Q5966" i="1" s="1"/>
  <c r="P5967" i="1" a="1"/>
  <c r="P5967" i="1" s="1"/>
  <c r="Q5967" i="1" s="1"/>
  <c r="P5968" i="1" a="1"/>
  <c r="P5968" i="1" s="1"/>
  <c r="Q5968" i="1" s="1"/>
  <c r="P5969" i="1" a="1"/>
  <c r="P5969" i="1" s="1"/>
  <c r="Q5969" i="1" s="1"/>
  <c r="P5970" i="1" a="1"/>
  <c r="P5970" i="1" s="1"/>
  <c r="Q5970" i="1" s="1"/>
  <c r="P5971" i="1" a="1"/>
  <c r="P5971" i="1" s="1"/>
  <c r="Q5971" i="1" s="1"/>
  <c r="P5972" i="1" a="1"/>
  <c r="P5972" i="1" s="1"/>
  <c r="Q5972" i="1" s="1"/>
  <c r="P5973" i="1" a="1"/>
  <c r="P5973" i="1" s="1"/>
  <c r="Q5973" i="1" s="1"/>
  <c r="P5974" i="1" a="1"/>
  <c r="P5974" i="1" s="1"/>
  <c r="Q5974" i="1" s="1"/>
  <c r="P5975" i="1" a="1"/>
  <c r="P5975" i="1" s="1"/>
  <c r="Q5975" i="1" s="1"/>
  <c r="P5976" i="1" a="1"/>
  <c r="P5976" i="1" s="1"/>
  <c r="Q5976" i="1" s="1"/>
  <c r="P5977" i="1" a="1"/>
  <c r="P5977" i="1" s="1"/>
  <c r="Q5977" i="1" s="1"/>
  <c r="P5978" i="1" a="1"/>
  <c r="P5978" i="1" s="1"/>
  <c r="Q5978" i="1" s="1"/>
  <c r="P5979" i="1" a="1"/>
  <c r="P5979" i="1" s="1"/>
  <c r="Q5979" i="1" s="1"/>
  <c r="P5980" i="1" a="1"/>
  <c r="P5980" i="1" s="1"/>
  <c r="Q5980" i="1" s="1"/>
  <c r="P5981" i="1" a="1"/>
  <c r="P5981" i="1" s="1"/>
  <c r="Q5981" i="1" s="1"/>
  <c r="P5982" i="1" a="1"/>
  <c r="P5982" i="1" s="1"/>
  <c r="Q5982" i="1" s="1"/>
  <c r="P5983" i="1" a="1"/>
  <c r="P5983" i="1" s="1"/>
  <c r="Q5983" i="1" s="1"/>
  <c r="P5984" i="1" a="1"/>
  <c r="P5984" i="1" s="1"/>
  <c r="Q5984" i="1" s="1"/>
  <c r="P5985" i="1" a="1"/>
  <c r="P5985" i="1" s="1"/>
  <c r="Q5985" i="1" s="1"/>
  <c r="P5986" i="1" a="1"/>
  <c r="P5986" i="1" s="1"/>
  <c r="Q5986" i="1" s="1"/>
  <c r="P5987" i="1" a="1"/>
  <c r="P5987" i="1" s="1"/>
  <c r="Q5987" i="1" s="1"/>
  <c r="P5988" i="1" a="1"/>
  <c r="P5988" i="1" s="1"/>
  <c r="Q5988" i="1" s="1"/>
  <c r="P5989" i="1" a="1"/>
  <c r="P5989" i="1" s="1"/>
  <c r="Q5989" i="1" s="1"/>
  <c r="P5990" i="1" a="1"/>
  <c r="P5990" i="1" s="1"/>
  <c r="Q5990" i="1" s="1"/>
  <c r="P5991" i="1" a="1"/>
  <c r="P5991" i="1" s="1"/>
  <c r="Q5991" i="1" s="1"/>
  <c r="P5992" i="1" a="1"/>
  <c r="P5992" i="1" s="1"/>
  <c r="Q5992" i="1" s="1"/>
  <c r="P5993" i="1" a="1"/>
  <c r="P5993" i="1" s="1"/>
  <c r="Q5993" i="1" s="1"/>
  <c r="P5994" i="1" a="1"/>
  <c r="P5994" i="1" s="1"/>
  <c r="Q5994" i="1" s="1"/>
  <c r="P5995" i="1" a="1"/>
  <c r="P5995" i="1" s="1"/>
  <c r="Q5995" i="1" s="1"/>
  <c r="P5996" i="1" a="1"/>
  <c r="P5996" i="1" s="1"/>
  <c r="Q5996" i="1" s="1"/>
  <c r="P5997" i="1" a="1"/>
  <c r="P5997" i="1" s="1"/>
  <c r="Q5997" i="1" s="1"/>
  <c r="P5998" i="1" a="1"/>
  <c r="P5998" i="1" s="1"/>
  <c r="Q5998" i="1" s="1"/>
  <c r="P5999" i="1" a="1"/>
  <c r="P5999" i="1" s="1"/>
  <c r="Q5999" i="1" s="1"/>
  <c r="P6000" i="1" a="1"/>
  <c r="P6000" i="1" s="1"/>
  <c r="Q6000" i="1" s="1"/>
  <c r="P6001" i="1" a="1"/>
  <c r="P6001" i="1" s="1"/>
  <c r="Q6001" i="1" s="1"/>
  <c r="P6002" i="1" a="1"/>
  <c r="P6002" i="1" s="1"/>
  <c r="Q6002" i="1" s="1"/>
  <c r="P6003" i="1" a="1"/>
  <c r="P6003" i="1" s="1"/>
  <c r="Q6003" i="1" s="1"/>
  <c r="P6004" i="1" a="1"/>
  <c r="P6004" i="1" s="1"/>
  <c r="Q6004" i="1" s="1"/>
  <c r="P6005" i="1" a="1"/>
  <c r="P6005" i="1" s="1"/>
  <c r="Q6005" i="1" s="1"/>
  <c r="P6006" i="1" a="1"/>
  <c r="P6006" i="1" s="1"/>
  <c r="Q6006" i="1" s="1"/>
  <c r="P6007" i="1" a="1"/>
  <c r="P6007" i="1" s="1"/>
  <c r="Q6007" i="1" s="1"/>
  <c r="P6008" i="1" a="1"/>
  <c r="P6008" i="1" s="1"/>
  <c r="Q6008" i="1" s="1"/>
  <c r="P6009" i="1" a="1"/>
  <c r="P6009" i="1" s="1"/>
  <c r="Q6009" i="1" s="1"/>
  <c r="P6010" i="1" a="1"/>
  <c r="P6010" i="1" s="1"/>
  <c r="Q6010" i="1" s="1"/>
  <c r="P6011" i="1" a="1"/>
  <c r="P6011" i="1" s="1"/>
  <c r="Q6011" i="1" s="1"/>
  <c r="P6012" i="1" a="1"/>
  <c r="P6012" i="1" s="1"/>
  <c r="Q6012" i="1" s="1"/>
  <c r="P6013" i="1" a="1"/>
  <c r="P6013" i="1" s="1"/>
  <c r="Q6013" i="1" s="1"/>
  <c r="P6014" i="1" a="1"/>
  <c r="P6014" i="1" s="1"/>
  <c r="Q6014" i="1" s="1"/>
  <c r="P6015" i="1" a="1"/>
  <c r="P6015" i="1" s="1"/>
  <c r="Q6015" i="1" s="1"/>
  <c r="P6016" i="1" a="1"/>
  <c r="P6016" i="1" s="1"/>
  <c r="Q6016" i="1" s="1"/>
  <c r="P6017" i="1" a="1"/>
  <c r="P6017" i="1" s="1"/>
  <c r="Q6017" i="1" s="1"/>
  <c r="P6018" i="1" a="1"/>
  <c r="P6018" i="1" s="1"/>
  <c r="Q6018" i="1" s="1"/>
  <c r="P6019" i="1" a="1"/>
  <c r="P6019" i="1" s="1"/>
  <c r="Q6019" i="1" s="1"/>
  <c r="P6020" i="1" a="1"/>
  <c r="P6020" i="1" s="1"/>
  <c r="Q6020" i="1" s="1"/>
  <c r="P6021" i="1" a="1"/>
  <c r="P6021" i="1" s="1"/>
  <c r="Q6021" i="1" s="1"/>
  <c r="P6022" i="1" a="1"/>
  <c r="P6022" i="1" s="1"/>
  <c r="Q6022" i="1" s="1"/>
  <c r="P6023" i="1" a="1"/>
  <c r="P6023" i="1" s="1"/>
  <c r="Q6023" i="1" s="1"/>
  <c r="P6024" i="1" a="1"/>
  <c r="P6024" i="1" s="1"/>
  <c r="Q6024" i="1" s="1"/>
  <c r="P6025" i="1" a="1"/>
  <c r="P6025" i="1" s="1"/>
  <c r="Q6025" i="1" s="1"/>
  <c r="P6026" i="1" a="1"/>
  <c r="P6026" i="1" s="1"/>
  <c r="Q6026" i="1" s="1"/>
  <c r="P6027" i="1" a="1"/>
  <c r="P6027" i="1" s="1"/>
  <c r="Q6027" i="1" s="1"/>
  <c r="P6028" i="1" a="1"/>
  <c r="P6028" i="1" s="1"/>
  <c r="Q6028" i="1" s="1"/>
  <c r="P6029" i="1" a="1"/>
  <c r="P6029" i="1" s="1"/>
  <c r="Q6029" i="1" s="1"/>
  <c r="P6030" i="1" a="1"/>
  <c r="P6030" i="1" s="1"/>
  <c r="Q6030" i="1" s="1"/>
  <c r="P6031" i="1" a="1"/>
  <c r="P6031" i="1" s="1"/>
  <c r="Q6031" i="1" s="1"/>
  <c r="P6032" i="1" a="1"/>
  <c r="P6032" i="1" s="1"/>
  <c r="Q6032" i="1" s="1"/>
  <c r="P6033" i="1" a="1"/>
  <c r="P6033" i="1" s="1"/>
  <c r="Q6033" i="1" s="1"/>
  <c r="P6034" i="1" a="1"/>
  <c r="P6034" i="1" s="1"/>
  <c r="Q6034" i="1" s="1"/>
  <c r="P6035" i="1" a="1"/>
  <c r="P6035" i="1" s="1"/>
  <c r="Q6035" i="1" s="1"/>
  <c r="P6036" i="1" a="1"/>
  <c r="P6036" i="1" s="1"/>
  <c r="Q6036" i="1" s="1"/>
  <c r="P6037" i="1" a="1"/>
  <c r="P6037" i="1" s="1"/>
  <c r="Q6037" i="1" s="1"/>
  <c r="P6038" i="1" a="1"/>
  <c r="P6038" i="1" s="1"/>
  <c r="Q6038" i="1" s="1"/>
  <c r="P6039" i="1" a="1"/>
  <c r="P6039" i="1" s="1"/>
  <c r="Q6039" i="1" s="1"/>
  <c r="P6040" i="1" a="1"/>
  <c r="P6040" i="1" s="1"/>
  <c r="Q6040" i="1" s="1"/>
  <c r="P6041" i="1" a="1"/>
  <c r="P6041" i="1" s="1"/>
  <c r="Q6041" i="1" s="1"/>
  <c r="P6042" i="1" a="1"/>
  <c r="P6042" i="1" s="1"/>
  <c r="Q6042" i="1" s="1"/>
  <c r="P6043" i="1" a="1"/>
  <c r="P6043" i="1" s="1"/>
  <c r="Q6043" i="1" s="1"/>
  <c r="P6044" i="1" a="1"/>
  <c r="P6044" i="1" s="1"/>
  <c r="Q6044" i="1" s="1"/>
  <c r="P6045" i="1" a="1"/>
  <c r="P6045" i="1" s="1"/>
  <c r="Q6045" i="1" s="1"/>
  <c r="P6046" i="1" a="1"/>
  <c r="P6046" i="1" s="1"/>
  <c r="Q6046" i="1" s="1"/>
  <c r="P6047" i="1" a="1"/>
  <c r="P6047" i="1" s="1"/>
  <c r="Q6047" i="1" s="1"/>
  <c r="P6048" i="1" a="1"/>
  <c r="P6048" i="1" s="1"/>
  <c r="Q6048" i="1" s="1"/>
  <c r="P6049" i="1" a="1"/>
  <c r="P6049" i="1" s="1"/>
  <c r="Q6049" i="1" s="1"/>
  <c r="P6050" i="1" a="1"/>
  <c r="P6050" i="1" s="1"/>
  <c r="Q6050" i="1" s="1"/>
  <c r="P6051" i="1" a="1"/>
  <c r="P6051" i="1" s="1"/>
  <c r="Q6051" i="1" s="1"/>
  <c r="P6052" i="1" a="1"/>
  <c r="P6052" i="1" s="1"/>
  <c r="Q6052" i="1" s="1"/>
  <c r="P6053" i="1" a="1"/>
  <c r="P6053" i="1" s="1"/>
  <c r="Q6053" i="1" s="1"/>
  <c r="P6054" i="1" a="1"/>
  <c r="P6054" i="1" s="1"/>
  <c r="Q6054" i="1" s="1"/>
  <c r="P6055" i="1" a="1"/>
  <c r="P6055" i="1" s="1"/>
  <c r="Q6055" i="1" s="1"/>
  <c r="P6056" i="1" a="1"/>
  <c r="P6056" i="1" s="1"/>
  <c r="Q6056" i="1" s="1"/>
  <c r="P6057" i="1" a="1"/>
  <c r="P6057" i="1" s="1"/>
  <c r="Q6057" i="1" s="1"/>
  <c r="P6058" i="1" a="1"/>
  <c r="P6058" i="1" s="1"/>
  <c r="Q6058" i="1" s="1"/>
  <c r="P6059" i="1" a="1"/>
  <c r="P6059" i="1" s="1"/>
  <c r="Q6059" i="1" s="1"/>
  <c r="P6060" i="1" a="1"/>
  <c r="P6060" i="1" s="1"/>
  <c r="Q6060" i="1" s="1"/>
  <c r="P6061" i="1" a="1"/>
  <c r="P6061" i="1" s="1"/>
  <c r="Q6061" i="1" s="1"/>
  <c r="P6062" i="1" a="1"/>
  <c r="P6062" i="1" s="1"/>
  <c r="Q6062" i="1" s="1"/>
  <c r="P6063" i="1" a="1"/>
  <c r="P6063" i="1" s="1"/>
  <c r="Q6063" i="1" s="1"/>
  <c r="P6064" i="1" a="1"/>
  <c r="P6064" i="1" s="1"/>
  <c r="Q6064" i="1" s="1"/>
  <c r="P6065" i="1" a="1"/>
  <c r="P6065" i="1" s="1"/>
  <c r="Q6065" i="1" s="1"/>
  <c r="P6066" i="1" a="1"/>
  <c r="P6066" i="1" s="1"/>
  <c r="Q6066" i="1" s="1"/>
  <c r="P6067" i="1" a="1"/>
  <c r="P6067" i="1" s="1"/>
  <c r="Q6067" i="1" s="1"/>
  <c r="P6068" i="1" a="1"/>
  <c r="P6068" i="1" s="1"/>
  <c r="Q6068" i="1" s="1"/>
  <c r="P6069" i="1" a="1"/>
  <c r="P6069" i="1" s="1"/>
  <c r="Q6069" i="1" s="1"/>
  <c r="P6070" i="1" a="1"/>
  <c r="P6070" i="1" s="1"/>
  <c r="Q6070" i="1" s="1"/>
  <c r="P6071" i="1" a="1"/>
  <c r="P6071" i="1" s="1"/>
  <c r="Q6071" i="1" s="1"/>
  <c r="P6072" i="1" a="1"/>
  <c r="P6072" i="1" s="1"/>
  <c r="Q6072" i="1" s="1"/>
  <c r="P6073" i="1" a="1"/>
  <c r="P6073" i="1" s="1"/>
  <c r="Q6073" i="1" s="1"/>
  <c r="P6074" i="1" a="1"/>
  <c r="P6074" i="1" s="1"/>
  <c r="Q6074" i="1" s="1"/>
  <c r="P6075" i="1" a="1"/>
  <c r="P6075" i="1" s="1"/>
  <c r="Q6075" i="1" s="1"/>
  <c r="P6076" i="1" a="1"/>
  <c r="P6076" i="1" s="1"/>
  <c r="Q6076" i="1" s="1"/>
  <c r="P6077" i="1" a="1"/>
  <c r="P6077" i="1" s="1"/>
  <c r="Q6077" i="1" s="1"/>
  <c r="P6078" i="1" a="1"/>
  <c r="P6078" i="1" s="1"/>
  <c r="Q6078" i="1" s="1"/>
  <c r="P6079" i="1" a="1"/>
  <c r="P6079" i="1" s="1"/>
  <c r="Q6079" i="1" s="1"/>
  <c r="P6080" i="1" a="1"/>
  <c r="P6080" i="1" s="1"/>
  <c r="Q6080" i="1" s="1"/>
  <c r="P6081" i="1" a="1"/>
  <c r="P6081" i="1" s="1"/>
  <c r="Q6081" i="1" s="1"/>
  <c r="P6082" i="1" a="1"/>
  <c r="P6082" i="1" s="1"/>
  <c r="Q6082" i="1" s="1"/>
  <c r="P6083" i="1" a="1"/>
  <c r="P6083" i="1" s="1"/>
  <c r="Q6083" i="1" s="1"/>
  <c r="P6084" i="1" a="1"/>
  <c r="P6084" i="1" s="1"/>
  <c r="Q6084" i="1" s="1"/>
  <c r="P6085" i="1" a="1"/>
  <c r="P6085" i="1" s="1"/>
  <c r="Q6085" i="1" s="1"/>
  <c r="P6086" i="1" a="1"/>
  <c r="P6086" i="1" s="1"/>
  <c r="Q6086" i="1" s="1"/>
  <c r="P6087" i="1" a="1"/>
  <c r="P6087" i="1" s="1"/>
  <c r="Q6087" i="1" s="1"/>
  <c r="P6088" i="1" a="1"/>
  <c r="P6088" i="1" s="1"/>
  <c r="Q6088" i="1" s="1"/>
  <c r="P6089" i="1" a="1"/>
  <c r="P6089" i="1" s="1"/>
  <c r="Q6089" i="1" s="1"/>
  <c r="P6090" i="1" a="1"/>
  <c r="P6090" i="1" s="1"/>
  <c r="Q6090" i="1" s="1"/>
  <c r="P6091" i="1" a="1"/>
  <c r="P6091" i="1" s="1"/>
  <c r="Q6091" i="1" s="1"/>
  <c r="P6092" i="1" a="1"/>
  <c r="P6092" i="1" s="1"/>
  <c r="Q6092" i="1" s="1"/>
  <c r="P6093" i="1" a="1"/>
  <c r="P6093" i="1" s="1"/>
  <c r="Q6093" i="1" s="1"/>
  <c r="P6094" i="1" a="1"/>
  <c r="P6094" i="1" s="1"/>
  <c r="Q6094" i="1" s="1"/>
  <c r="P6095" i="1" a="1"/>
  <c r="P6095" i="1" s="1"/>
  <c r="Q6095" i="1" s="1"/>
  <c r="P6096" i="1" a="1"/>
  <c r="P6096" i="1" s="1"/>
  <c r="Q6096" i="1" s="1"/>
  <c r="P6097" i="1" a="1"/>
  <c r="P6097" i="1" s="1"/>
  <c r="Q6097" i="1" s="1"/>
  <c r="P6098" i="1" a="1"/>
  <c r="P6098" i="1" s="1"/>
  <c r="Q6098" i="1" s="1"/>
  <c r="P6099" i="1" a="1"/>
  <c r="P6099" i="1" s="1"/>
  <c r="Q6099" i="1" s="1"/>
  <c r="P6100" i="1" a="1"/>
  <c r="P6100" i="1" s="1"/>
  <c r="Q6100" i="1" s="1"/>
  <c r="P6101" i="1" a="1"/>
  <c r="P6101" i="1" s="1"/>
  <c r="Q6101" i="1" s="1"/>
  <c r="P6102" i="1" a="1"/>
  <c r="P6102" i="1" s="1"/>
  <c r="Q6102" i="1" s="1"/>
  <c r="P6103" i="1" a="1"/>
  <c r="P6103" i="1" s="1"/>
  <c r="Q6103" i="1" s="1"/>
  <c r="P6104" i="1" a="1"/>
  <c r="P6104" i="1" s="1"/>
  <c r="Q6104" i="1" s="1"/>
  <c r="P6105" i="1" a="1"/>
  <c r="P6105" i="1" s="1"/>
  <c r="Q6105" i="1" s="1"/>
  <c r="P6106" i="1" a="1"/>
  <c r="P6106" i="1" s="1"/>
  <c r="Q6106" i="1" s="1"/>
  <c r="P6107" i="1" a="1"/>
  <c r="P6107" i="1" s="1"/>
  <c r="Q6107" i="1" s="1"/>
  <c r="P6108" i="1" a="1"/>
  <c r="P6108" i="1" s="1"/>
  <c r="Q6108" i="1" s="1"/>
  <c r="P6109" i="1" a="1"/>
  <c r="P6109" i="1" s="1"/>
  <c r="Q6109" i="1" s="1"/>
  <c r="P6110" i="1" a="1"/>
  <c r="P6110" i="1" s="1"/>
  <c r="Q6110" i="1" s="1"/>
  <c r="P6111" i="1" a="1"/>
  <c r="P6111" i="1" s="1"/>
  <c r="Q6111" i="1" s="1"/>
  <c r="P6112" i="1" a="1"/>
  <c r="P6112" i="1" s="1"/>
  <c r="Q6112" i="1" s="1"/>
  <c r="P6113" i="1" a="1"/>
  <c r="P6113" i="1" s="1"/>
  <c r="Q6113" i="1" s="1"/>
  <c r="P6114" i="1" a="1"/>
  <c r="P6114" i="1" s="1"/>
  <c r="Q6114" i="1" s="1"/>
  <c r="P6115" i="1" a="1"/>
  <c r="P6115" i="1" s="1"/>
  <c r="Q6115" i="1" s="1"/>
  <c r="P6116" i="1" a="1"/>
  <c r="P6116" i="1" s="1"/>
  <c r="Q6116" i="1" s="1"/>
  <c r="P6117" i="1" a="1"/>
  <c r="P6117" i="1" s="1"/>
  <c r="Q6117" i="1" s="1"/>
  <c r="P6118" i="1" a="1"/>
  <c r="P6118" i="1" s="1"/>
  <c r="Q6118" i="1" s="1"/>
  <c r="P6119" i="1" a="1"/>
  <c r="P6119" i="1" s="1"/>
  <c r="Q6119" i="1" s="1"/>
  <c r="P6120" i="1" a="1"/>
  <c r="P6120" i="1" s="1"/>
  <c r="Q6120" i="1" s="1"/>
  <c r="P6121" i="1" a="1"/>
  <c r="P6121" i="1" s="1"/>
  <c r="Q6121" i="1" s="1"/>
  <c r="P6122" i="1" a="1"/>
  <c r="P6122" i="1" s="1"/>
  <c r="Q6122" i="1" s="1"/>
  <c r="P6123" i="1" a="1"/>
  <c r="P6123" i="1" s="1"/>
  <c r="Q6123" i="1" s="1"/>
  <c r="P6124" i="1" a="1"/>
  <c r="P6124" i="1" s="1"/>
  <c r="Q6124" i="1" s="1"/>
  <c r="P6125" i="1" a="1"/>
  <c r="P6125" i="1" s="1"/>
  <c r="Q6125" i="1" s="1"/>
  <c r="P6126" i="1" a="1"/>
  <c r="P6126" i="1" s="1"/>
  <c r="Q6126" i="1" s="1"/>
  <c r="P6127" i="1" a="1"/>
  <c r="P6127" i="1" s="1"/>
  <c r="Q6127" i="1" s="1"/>
  <c r="P6128" i="1" a="1"/>
  <c r="P6128" i="1" s="1"/>
  <c r="Q6128" i="1" s="1"/>
  <c r="P6129" i="1" a="1"/>
  <c r="P6129" i="1" s="1"/>
  <c r="Q6129" i="1" s="1"/>
  <c r="P6130" i="1" a="1"/>
  <c r="P6130" i="1" s="1"/>
  <c r="Q6130" i="1" s="1"/>
  <c r="P6131" i="1" a="1"/>
  <c r="P6131" i="1" s="1"/>
  <c r="Q6131" i="1" s="1"/>
  <c r="P6132" i="1" a="1"/>
  <c r="P6132" i="1" s="1"/>
  <c r="Q6132" i="1" s="1"/>
  <c r="P6133" i="1" a="1"/>
  <c r="P6133" i="1" s="1"/>
  <c r="Q6133" i="1" s="1"/>
  <c r="P6134" i="1" a="1"/>
  <c r="P6134" i="1" s="1"/>
  <c r="Q6134" i="1" s="1"/>
  <c r="P6135" i="1" a="1"/>
  <c r="P6135" i="1" s="1"/>
  <c r="Q6135" i="1" s="1"/>
  <c r="P6136" i="1" a="1"/>
  <c r="P6136" i="1" s="1"/>
  <c r="Q6136" i="1" s="1"/>
  <c r="P6137" i="1" a="1"/>
  <c r="P6137" i="1" s="1"/>
  <c r="Q6137" i="1" s="1"/>
  <c r="P6138" i="1" a="1"/>
  <c r="P6138" i="1" s="1"/>
  <c r="Q6138" i="1" s="1"/>
  <c r="P6139" i="1" a="1"/>
  <c r="P6139" i="1" s="1"/>
  <c r="Q6139" i="1" s="1"/>
  <c r="P6140" i="1" a="1"/>
  <c r="P6140" i="1" s="1"/>
  <c r="Q6140" i="1" s="1"/>
  <c r="P6141" i="1" a="1"/>
  <c r="P6141" i="1" s="1"/>
  <c r="Q6141" i="1" s="1"/>
  <c r="P6142" i="1" a="1"/>
  <c r="P6142" i="1" s="1"/>
  <c r="Q6142" i="1" s="1"/>
  <c r="P6143" i="1" a="1"/>
  <c r="P6143" i="1" s="1"/>
  <c r="Q6143" i="1" s="1"/>
  <c r="P6144" i="1" a="1"/>
  <c r="P6144" i="1" s="1"/>
  <c r="Q6144" i="1" s="1"/>
  <c r="P6145" i="1" a="1"/>
  <c r="P6145" i="1" s="1"/>
  <c r="Q6145" i="1" s="1"/>
  <c r="P6146" i="1" a="1"/>
  <c r="P6146" i="1" s="1"/>
  <c r="Q6146" i="1" s="1"/>
  <c r="P6147" i="1" a="1"/>
  <c r="P6147" i="1" s="1"/>
  <c r="Q6147" i="1" s="1"/>
  <c r="P6148" i="1" a="1"/>
  <c r="P6148" i="1" s="1"/>
  <c r="Q6148" i="1" s="1"/>
  <c r="P6149" i="1" a="1"/>
  <c r="P6149" i="1" s="1"/>
  <c r="Q6149" i="1" s="1"/>
  <c r="P6150" i="1" a="1"/>
  <c r="P6150" i="1" s="1"/>
  <c r="Q6150" i="1" s="1"/>
  <c r="P6151" i="1" a="1"/>
  <c r="P6151" i="1" s="1"/>
  <c r="Q6151" i="1" s="1"/>
  <c r="P6152" i="1" a="1"/>
  <c r="P6152" i="1" s="1"/>
  <c r="Q6152" i="1" s="1"/>
  <c r="P6153" i="1" a="1"/>
  <c r="P6153" i="1" s="1"/>
  <c r="Q6153" i="1" s="1"/>
  <c r="P6154" i="1" a="1"/>
  <c r="P6154" i="1" s="1"/>
  <c r="Q6154" i="1" s="1"/>
  <c r="P6155" i="1" a="1"/>
  <c r="P6155" i="1" s="1"/>
  <c r="Q6155" i="1" s="1"/>
  <c r="P6156" i="1" a="1"/>
  <c r="P6156" i="1" s="1"/>
  <c r="Q6156" i="1" s="1"/>
  <c r="P6157" i="1" a="1"/>
  <c r="P6157" i="1" s="1"/>
  <c r="Q6157" i="1" s="1"/>
  <c r="P6158" i="1" a="1"/>
  <c r="P6158" i="1" s="1"/>
  <c r="Q6158" i="1" s="1"/>
  <c r="P6159" i="1" a="1"/>
  <c r="P6159" i="1" s="1"/>
  <c r="Q6159" i="1" s="1"/>
  <c r="P6160" i="1" a="1"/>
  <c r="P6160" i="1" s="1"/>
  <c r="Q6160" i="1" s="1"/>
  <c r="P6161" i="1" a="1"/>
  <c r="P6161" i="1" s="1"/>
  <c r="Q6161" i="1" s="1"/>
  <c r="P6162" i="1" a="1"/>
  <c r="P6162" i="1" s="1"/>
  <c r="Q6162" i="1" s="1"/>
  <c r="P6163" i="1" a="1"/>
  <c r="P6163" i="1" s="1"/>
  <c r="Q6163" i="1" s="1"/>
  <c r="P6164" i="1" a="1"/>
  <c r="P6164" i="1" s="1"/>
  <c r="Q6164" i="1" s="1"/>
  <c r="P6165" i="1" a="1"/>
  <c r="P6165" i="1" s="1"/>
  <c r="Q6165" i="1" s="1"/>
  <c r="P6166" i="1" a="1"/>
  <c r="P6166" i="1" s="1"/>
  <c r="Q6166" i="1" s="1"/>
  <c r="P6167" i="1" a="1"/>
  <c r="P6167" i="1" s="1"/>
  <c r="Q6167" i="1" s="1"/>
  <c r="P6168" i="1" a="1"/>
  <c r="P6168" i="1" s="1"/>
  <c r="Q6168" i="1" s="1"/>
  <c r="P6169" i="1" a="1"/>
  <c r="P6169" i="1" s="1"/>
  <c r="Q6169" i="1" s="1"/>
  <c r="P6170" i="1" a="1"/>
  <c r="P6170" i="1" s="1"/>
  <c r="Q6170" i="1" s="1"/>
  <c r="P6171" i="1" a="1"/>
  <c r="P6171" i="1" s="1"/>
  <c r="Q6171" i="1" s="1"/>
  <c r="P6172" i="1" a="1"/>
  <c r="P6172" i="1" s="1"/>
  <c r="Q6172" i="1" s="1"/>
  <c r="P6173" i="1" a="1"/>
  <c r="P6173" i="1" s="1"/>
  <c r="Q6173" i="1" s="1"/>
  <c r="P6174" i="1" a="1"/>
  <c r="P6174" i="1" s="1"/>
  <c r="Q6174" i="1" s="1"/>
  <c r="P6175" i="1" a="1"/>
  <c r="P6175" i="1" s="1"/>
  <c r="Q6175" i="1" s="1"/>
  <c r="P6176" i="1" a="1"/>
  <c r="P6176" i="1" s="1"/>
  <c r="Q6176" i="1" s="1"/>
  <c r="P6177" i="1" a="1"/>
  <c r="P6177" i="1" s="1"/>
  <c r="Q6177" i="1" s="1"/>
  <c r="P6178" i="1" a="1"/>
  <c r="P6178" i="1" s="1"/>
  <c r="Q6178" i="1" s="1"/>
  <c r="P6179" i="1" a="1"/>
  <c r="P6179" i="1" s="1"/>
  <c r="Q6179" i="1" s="1"/>
  <c r="P6180" i="1" a="1"/>
  <c r="P6180" i="1" s="1"/>
  <c r="Q6180" i="1" s="1"/>
  <c r="P6181" i="1" a="1"/>
  <c r="P6181" i="1" s="1"/>
  <c r="Q6181" i="1" s="1"/>
  <c r="P6182" i="1" a="1"/>
  <c r="P6182" i="1" s="1"/>
  <c r="Q6182" i="1" s="1"/>
  <c r="P6183" i="1" a="1"/>
  <c r="P6183" i="1" s="1"/>
  <c r="Q6183" i="1" s="1"/>
  <c r="P6184" i="1" a="1"/>
  <c r="P6184" i="1" s="1"/>
  <c r="Q6184" i="1" s="1"/>
  <c r="P6185" i="1" a="1"/>
  <c r="P6185" i="1" s="1"/>
  <c r="Q6185" i="1" s="1"/>
  <c r="P6186" i="1" a="1"/>
  <c r="P6186" i="1" s="1"/>
  <c r="Q6186" i="1" s="1"/>
  <c r="P6187" i="1" a="1"/>
  <c r="P6187" i="1" s="1"/>
  <c r="Q6187" i="1" s="1"/>
  <c r="P6188" i="1" a="1"/>
  <c r="P6188" i="1" s="1"/>
  <c r="Q6188" i="1" s="1"/>
  <c r="P6189" i="1" a="1"/>
  <c r="P6189" i="1" s="1"/>
  <c r="Q6189" i="1" s="1"/>
  <c r="P6190" i="1" a="1"/>
  <c r="P6190" i="1" s="1"/>
  <c r="Q6190" i="1" s="1"/>
  <c r="P6191" i="1" a="1"/>
  <c r="P6191" i="1" s="1"/>
  <c r="Q6191" i="1" s="1"/>
  <c r="P6192" i="1" a="1"/>
  <c r="P6192" i="1" s="1"/>
  <c r="Q6192" i="1" s="1"/>
  <c r="P6193" i="1" a="1"/>
  <c r="P6193" i="1" s="1"/>
  <c r="Q6193" i="1" s="1"/>
  <c r="P6194" i="1" a="1"/>
  <c r="P6194" i="1" s="1"/>
  <c r="Q6194" i="1" s="1"/>
  <c r="P6195" i="1" a="1"/>
  <c r="P6195" i="1" s="1"/>
  <c r="Q6195" i="1" s="1"/>
  <c r="P6196" i="1" a="1"/>
  <c r="P6196" i="1" s="1"/>
  <c r="Q6196" i="1" s="1"/>
  <c r="P6197" i="1" a="1"/>
  <c r="P6197" i="1" s="1"/>
  <c r="Q6197" i="1" s="1"/>
  <c r="P6198" i="1" a="1"/>
  <c r="P6198" i="1" s="1"/>
  <c r="Q6198" i="1" s="1"/>
  <c r="P6199" i="1" a="1"/>
  <c r="P6199" i="1" s="1"/>
  <c r="Q6199" i="1" s="1"/>
  <c r="P6200" i="1" a="1"/>
  <c r="P6200" i="1" s="1"/>
  <c r="Q6200" i="1" s="1"/>
  <c r="P6201" i="1" a="1"/>
  <c r="P6201" i="1" s="1"/>
  <c r="Q6201" i="1" s="1"/>
  <c r="P6202" i="1" a="1"/>
  <c r="P6202" i="1" s="1"/>
  <c r="Q6202" i="1" s="1"/>
  <c r="P6203" i="1" a="1"/>
  <c r="P6203" i="1" s="1"/>
  <c r="Q6203" i="1" s="1"/>
  <c r="P6204" i="1" a="1"/>
  <c r="P6204" i="1" s="1"/>
  <c r="Q6204" i="1" s="1"/>
  <c r="P6205" i="1" a="1"/>
  <c r="P6205" i="1" s="1"/>
  <c r="Q6205" i="1" s="1"/>
  <c r="P6206" i="1" a="1"/>
  <c r="P6206" i="1" s="1"/>
  <c r="Q6206" i="1" s="1"/>
  <c r="P6207" i="1" a="1"/>
  <c r="P6207" i="1" s="1"/>
  <c r="Q6207" i="1" s="1"/>
  <c r="P6208" i="1" a="1"/>
  <c r="P6208" i="1" s="1"/>
  <c r="Q6208" i="1" s="1"/>
  <c r="P6209" i="1" a="1"/>
  <c r="P6209" i="1" s="1"/>
  <c r="Q6209" i="1" s="1"/>
  <c r="P6210" i="1" a="1"/>
  <c r="P6210" i="1" s="1"/>
  <c r="Q6210" i="1" s="1"/>
  <c r="P6211" i="1" a="1"/>
  <c r="P6211" i="1" s="1"/>
  <c r="Q6211" i="1" s="1"/>
  <c r="P6212" i="1" a="1"/>
  <c r="P6212" i="1" s="1"/>
  <c r="Q6212" i="1" s="1"/>
  <c r="P6213" i="1" a="1"/>
  <c r="P6213" i="1" s="1"/>
  <c r="Q6213" i="1" s="1"/>
  <c r="P6214" i="1" a="1"/>
  <c r="P6214" i="1" s="1"/>
  <c r="Q6214" i="1" s="1"/>
  <c r="P6215" i="1" a="1"/>
  <c r="P6215" i="1" s="1"/>
  <c r="Q6215" i="1" s="1"/>
  <c r="P6216" i="1" a="1"/>
  <c r="P6216" i="1" s="1"/>
  <c r="Q6216" i="1" s="1"/>
  <c r="P6217" i="1" a="1"/>
  <c r="P6217" i="1" s="1"/>
  <c r="Q6217" i="1" s="1"/>
  <c r="P6218" i="1" a="1"/>
  <c r="P6218" i="1" s="1"/>
  <c r="Q6218" i="1" s="1"/>
  <c r="P6219" i="1" a="1"/>
  <c r="P6219" i="1" s="1"/>
  <c r="Q6219" i="1" s="1"/>
  <c r="P6220" i="1" a="1"/>
  <c r="P6220" i="1" s="1"/>
  <c r="Q6220" i="1" s="1"/>
  <c r="P6221" i="1" a="1"/>
  <c r="P6221" i="1" s="1"/>
  <c r="Q6221" i="1" s="1"/>
  <c r="P6222" i="1" a="1"/>
  <c r="P6222" i="1" s="1"/>
  <c r="Q6222" i="1" s="1"/>
  <c r="P6223" i="1" a="1"/>
  <c r="P6223" i="1" s="1"/>
  <c r="Q6223" i="1" s="1"/>
  <c r="P6224" i="1" a="1"/>
  <c r="P6224" i="1" s="1"/>
  <c r="Q6224" i="1" s="1"/>
  <c r="P6225" i="1" a="1"/>
  <c r="P6225" i="1" s="1"/>
  <c r="Q6225" i="1" s="1"/>
  <c r="P6226" i="1" a="1"/>
  <c r="P6226" i="1" s="1"/>
  <c r="Q6226" i="1" s="1"/>
  <c r="P6227" i="1" a="1"/>
  <c r="P6227" i="1" s="1"/>
  <c r="Q6227" i="1" s="1"/>
  <c r="P6228" i="1" a="1"/>
  <c r="P6228" i="1" s="1"/>
  <c r="Q6228" i="1" s="1"/>
  <c r="P6229" i="1" a="1"/>
  <c r="P6229" i="1" s="1"/>
  <c r="Q6229" i="1" s="1"/>
  <c r="P6230" i="1" a="1"/>
  <c r="P6230" i="1" s="1"/>
  <c r="Q6230" i="1" s="1"/>
  <c r="P6231" i="1" a="1"/>
  <c r="P6231" i="1" s="1"/>
  <c r="Q6231" i="1" s="1"/>
  <c r="P6232" i="1" a="1"/>
  <c r="P6232" i="1" s="1"/>
  <c r="Q6232" i="1" s="1"/>
  <c r="P6233" i="1" a="1"/>
  <c r="P6233" i="1" s="1"/>
  <c r="Q6233" i="1" s="1"/>
  <c r="P6234" i="1" a="1"/>
  <c r="P6234" i="1" s="1"/>
  <c r="Q6234" i="1" s="1"/>
  <c r="P6235" i="1" a="1"/>
  <c r="P6235" i="1" s="1"/>
  <c r="Q6235" i="1" s="1"/>
  <c r="P6236" i="1" a="1"/>
  <c r="P6236" i="1" s="1"/>
  <c r="Q6236" i="1" s="1"/>
  <c r="P6237" i="1" a="1"/>
  <c r="P6237" i="1" s="1"/>
  <c r="Q6237" i="1" s="1"/>
  <c r="P6238" i="1" a="1"/>
  <c r="P6238" i="1" s="1"/>
  <c r="Q6238" i="1" s="1"/>
  <c r="P6239" i="1" a="1"/>
  <c r="P6239" i="1" s="1"/>
  <c r="Q6239" i="1" s="1"/>
  <c r="P6240" i="1" a="1"/>
  <c r="P6240" i="1" s="1"/>
  <c r="Q6240" i="1" s="1"/>
  <c r="P6241" i="1" a="1"/>
  <c r="P6241" i="1" s="1"/>
  <c r="Q6241" i="1" s="1"/>
  <c r="P6242" i="1" a="1"/>
  <c r="P6242" i="1" s="1"/>
  <c r="Q6242" i="1" s="1"/>
  <c r="P6243" i="1" a="1"/>
  <c r="P6243" i="1" s="1"/>
  <c r="Q6243" i="1" s="1"/>
  <c r="P6244" i="1" a="1"/>
  <c r="P6244" i="1" s="1"/>
  <c r="Q6244" i="1" s="1"/>
  <c r="P6245" i="1" a="1"/>
  <c r="P6245" i="1" s="1"/>
  <c r="Q6245" i="1" s="1"/>
  <c r="P6246" i="1" a="1"/>
  <c r="P6246" i="1" s="1"/>
  <c r="Q6246" i="1" s="1"/>
  <c r="P6247" i="1" a="1"/>
  <c r="P6247" i="1" s="1"/>
  <c r="Q6247" i="1" s="1"/>
  <c r="P6248" i="1" a="1"/>
  <c r="P6248" i="1" s="1"/>
  <c r="Q6248" i="1" s="1"/>
  <c r="P6249" i="1" a="1"/>
  <c r="P6249" i="1" s="1"/>
  <c r="Q6249" i="1" s="1"/>
  <c r="P6250" i="1" a="1"/>
  <c r="P6250" i="1" s="1"/>
  <c r="Q6250" i="1" s="1"/>
  <c r="P6251" i="1" a="1"/>
  <c r="P6251" i="1" s="1"/>
  <c r="Q6251" i="1" s="1"/>
  <c r="P6252" i="1" a="1"/>
  <c r="P6252" i="1" s="1"/>
  <c r="Q6252" i="1" s="1"/>
  <c r="P6253" i="1" a="1"/>
  <c r="P6253" i="1" s="1"/>
  <c r="Q6253" i="1" s="1"/>
  <c r="P6254" i="1" a="1"/>
  <c r="P6254" i="1" s="1"/>
  <c r="Q6254" i="1" s="1"/>
  <c r="P6255" i="1" a="1"/>
  <c r="P6255" i="1" s="1"/>
  <c r="Q6255" i="1" s="1"/>
  <c r="P6256" i="1" a="1"/>
  <c r="P6256" i="1" s="1"/>
  <c r="Q6256" i="1" s="1"/>
  <c r="P6257" i="1" a="1"/>
  <c r="P6257" i="1" s="1"/>
  <c r="Q6257" i="1" s="1"/>
  <c r="P6258" i="1" a="1"/>
  <c r="P6258" i="1" s="1"/>
  <c r="Q6258" i="1" s="1"/>
  <c r="P6259" i="1" a="1"/>
  <c r="P6259" i="1" s="1"/>
  <c r="Q6259" i="1" s="1"/>
  <c r="P6260" i="1" a="1"/>
  <c r="P6260" i="1" s="1"/>
  <c r="Q6260" i="1" s="1"/>
  <c r="P6261" i="1" a="1"/>
  <c r="P6261" i="1" s="1"/>
  <c r="Q6261" i="1" s="1"/>
  <c r="P6262" i="1" a="1"/>
  <c r="P6262" i="1" s="1"/>
  <c r="Q6262" i="1" s="1"/>
  <c r="P6263" i="1" a="1"/>
  <c r="P6263" i="1" s="1"/>
  <c r="Q6263" i="1" s="1"/>
  <c r="P6264" i="1" a="1"/>
  <c r="P6264" i="1" s="1"/>
  <c r="Q6264" i="1" s="1"/>
  <c r="P6265" i="1" a="1"/>
  <c r="P6265" i="1" s="1"/>
  <c r="Q6265" i="1" s="1"/>
  <c r="P6266" i="1" a="1"/>
  <c r="P6266" i="1" s="1"/>
  <c r="Q6266" i="1" s="1"/>
  <c r="P6267" i="1" a="1"/>
  <c r="P6267" i="1" s="1"/>
  <c r="Q6267" i="1" s="1"/>
  <c r="P6268" i="1" a="1"/>
  <c r="P6268" i="1" s="1"/>
  <c r="Q6268" i="1" s="1"/>
  <c r="P6269" i="1" a="1"/>
  <c r="P6269" i="1" s="1"/>
  <c r="Q6269" i="1" s="1"/>
  <c r="P6270" i="1" a="1"/>
  <c r="P6270" i="1" s="1"/>
  <c r="Q6270" i="1" s="1"/>
  <c r="P6271" i="1" a="1"/>
  <c r="P6271" i="1" s="1"/>
  <c r="Q6271" i="1" s="1"/>
  <c r="P6272" i="1" a="1"/>
  <c r="P6272" i="1" s="1"/>
  <c r="Q6272" i="1" s="1"/>
  <c r="P6273" i="1" a="1"/>
  <c r="P6273" i="1" s="1"/>
  <c r="Q6273" i="1" s="1"/>
  <c r="P6274" i="1" a="1"/>
  <c r="P6274" i="1" s="1"/>
  <c r="Q6274" i="1" s="1"/>
  <c r="P6275" i="1" a="1"/>
  <c r="P6275" i="1" s="1"/>
  <c r="Q6275" i="1" s="1"/>
  <c r="P6276" i="1" a="1"/>
  <c r="P6276" i="1" s="1"/>
  <c r="Q6276" i="1" s="1"/>
  <c r="P6277" i="1" a="1"/>
  <c r="P6277" i="1" s="1"/>
  <c r="Q6277" i="1" s="1"/>
  <c r="P6278" i="1" a="1"/>
  <c r="P6278" i="1" s="1"/>
  <c r="Q6278" i="1" s="1"/>
  <c r="P6279" i="1" a="1"/>
  <c r="P6279" i="1" s="1"/>
  <c r="Q6279" i="1" s="1"/>
  <c r="P6280" i="1" a="1"/>
  <c r="P6280" i="1" s="1"/>
  <c r="Q6280" i="1" s="1"/>
  <c r="P6281" i="1" a="1"/>
  <c r="P6281" i="1" s="1"/>
  <c r="Q6281" i="1" s="1"/>
  <c r="P6282" i="1" a="1"/>
  <c r="P6282" i="1" s="1"/>
  <c r="Q6282" i="1" s="1"/>
  <c r="P6283" i="1" a="1"/>
  <c r="P6283" i="1" s="1"/>
  <c r="Q6283" i="1" s="1"/>
  <c r="P6284" i="1" a="1"/>
  <c r="P6284" i="1" s="1"/>
  <c r="Q6284" i="1" s="1"/>
  <c r="P6285" i="1" a="1"/>
  <c r="P6285" i="1" s="1"/>
  <c r="Q6285" i="1" s="1"/>
  <c r="P6286" i="1" a="1"/>
  <c r="P6286" i="1" s="1"/>
  <c r="Q6286" i="1" s="1"/>
  <c r="P6287" i="1" a="1"/>
  <c r="P6287" i="1" s="1"/>
  <c r="Q6287" i="1" s="1"/>
  <c r="P6288" i="1" a="1"/>
  <c r="P6288" i="1" s="1"/>
  <c r="Q6288" i="1" s="1"/>
  <c r="P6289" i="1" a="1"/>
  <c r="P6289" i="1" s="1"/>
  <c r="Q6289" i="1" s="1"/>
  <c r="P6290" i="1" a="1"/>
  <c r="P6290" i="1" s="1"/>
  <c r="Q6290" i="1" s="1"/>
  <c r="P6291" i="1" a="1"/>
  <c r="P6291" i="1" s="1"/>
  <c r="Q6291" i="1" s="1"/>
  <c r="P6292" i="1" a="1"/>
  <c r="P6292" i="1" s="1"/>
  <c r="Q6292" i="1" s="1"/>
  <c r="P6293" i="1" a="1"/>
  <c r="P6293" i="1" s="1"/>
  <c r="Q6293" i="1" s="1"/>
  <c r="P6294" i="1" a="1"/>
  <c r="P6294" i="1" s="1"/>
  <c r="Q6294" i="1" s="1"/>
  <c r="P6295" i="1" a="1"/>
  <c r="P6295" i="1" s="1"/>
  <c r="Q6295" i="1" s="1"/>
  <c r="P6296" i="1" a="1"/>
  <c r="P6296" i="1" s="1"/>
  <c r="Q6296" i="1" s="1"/>
  <c r="P6297" i="1" a="1"/>
  <c r="P6297" i="1" s="1"/>
  <c r="Q6297" i="1" s="1"/>
  <c r="P6298" i="1" a="1"/>
  <c r="P6298" i="1" s="1"/>
  <c r="Q6298" i="1" s="1"/>
  <c r="P6299" i="1" a="1"/>
  <c r="P6299" i="1" s="1"/>
  <c r="Q6299" i="1" s="1"/>
  <c r="P6300" i="1" a="1"/>
  <c r="P6300" i="1" s="1"/>
  <c r="Q6300" i="1" s="1"/>
  <c r="P6301" i="1" a="1"/>
  <c r="P6301" i="1" s="1"/>
  <c r="Q6301" i="1" s="1"/>
  <c r="P6302" i="1" a="1"/>
  <c r="P6302" i="1" s="1"/>
  <c r="Q6302" i="1" s="1"/>
  <c r="P6303" i="1" a="1"/>
  <c r="P6303" i="1" s="1"/>
  <c r="Q6303" i="1" s="1"/>
  <c r="P6304" i="1" a="1"/>
  <c r="P6304" i="1" s="1"/>
  <c r="Q6304" i="1" s="1"/>
  <c r="P6305" i="1" a="1"/>
  <c r="P6305" i="1" s="1"/>
  <c r="Q6305" i="1" s="1"/>
  <c r="P6306" i="1" a="1"/>
  <c r="P6306" i="1" s="1"/>
  <c r="Q6306" i="1" s="1"/>
  <c r="P6307" i="1" a="1"/>
  <c r="P6307" i="1" s="1"/>
  <c r="Q6307" i="1" s="1"/>
  <c r="P6308" i="1" a="1"/>
  <c r="P6308" i="1" s="1"/>
  <c r="Q6308" i="1" s="1"/>
  <c r="P6309" i="1" a="1"/>
  <c r="P6309" i="1" s="1"/>
  <c r="Q6309" i="1" s="1"/>
  <c r="P6310" i="1" a="1"/>
  <c r="P6310" i="1" s="1"/>
  <c r="Q6310" i="1" s="1"/>
  <c r="P6311" i="1" a="1"/>
  <c r="P6311" i="1" s="1"/>
  <c r="Q6311" i="1" s="1"/>
  <c r="P6312" i="1" a="1"/>
  <c r="P6312" i="1" s="1"/>
  <c r="Q6312" i="1" s="1"/>
  <c r="P6313" i="1" a="1"/>
  <c r="P6313" i="1" s="1"/>
  <c r="Q6313" i="1" s="1"/>
  <c r="P6314" i="1" a="1"/>
  <c r="P6314" i="1" s="1"/>
  <c r="Q6314" i="1" s="1"/>
  <c r="P6315" i="1" a="1"/>
  <c r="P6315" i="1" s="1"/>
  <c r="Q6315" i="1" s="1"/>
  <c r="P6316" i="1" a="1"/>
  <c r="P6316" i="1" s="1"/>
  <c r="Q6316" i="1" s="1"/>
  <c r="P6317" i="1" a="1"/>
  <c r="P6317" i="1" s="1"/>
  <c r="Q6317" i="1" s="1"/>
  <c r="P6318" i="1" a="1"/>
  <c r="P6318" i="1" s="1"/>
  <c r="Q6318" i="1" s="1"/>
  <c r="P6319" i="1" a="1"/>
  <c r="P6319" i="1" s="1"/>
  <c r="Q6319" i="1" s="1"/>
  <c r="P6320" i="1" a="1"/>
  <c r="P6320" i="1" s="1"/>
  <c r="Q6320" i="1" s="1"/>
  <c r="P6321" i="1" a="1"/>
  <c r="P6321" i="1" s="1"/>
  <c r="Q6321" i="1" s="1"/>
  <c r="P6322" i="1" a="1"/>
  <c r="P6322" i="1" s="1"/>
  <c r="Q6322" i="1" s="1"/>
  <c r="P6323" i="1" a="1"/>
  <c r="P6323" i="1" s="1"/>
  <c r="Q6323" i="1" s="1"/>
  <c r="P6324" i="1" a="1"/>
  <c r="P6324" i="1" s="1"/>
  <c r="Q6324" i="1" s="1"/>
  <c r="P6325" i="1" a="1"/>
  <c r="P6325" i="1" s="1"/>
  <c r="Q6325" i="1" s="1"/>
  <c r="P6326" i="1" a="1"/>
  <c r="P6326" i="1" s="1"/>
  <c r="Q6326" i="1" s="1"/>
  <c r="P6327" i="1" a="1"/>
  <c r="P6327" i="1" s="1"/>
  <c r="Q6327" i="1" s="1"/>
  <c r="P6328" i="1" a="1"/>
  <c r="P6328" i="1" s="1"/>
  <c r="Q6328" i="1" s="1"/>
  <c r="P6329" i="1" a="1"/>
  <c r="P6329" i="1" s="1"/>
  <c r="Q6329" i="1" s="1"/>
  <c r="P6330" i="1" a="1"/>
  <c r="P6330" i="1" s="1"/>
  <c r="Q6330" i="1" s="1"/>
  <c r="P6331" i="1" a="1"/>
  <c r="P6331" i="1" s="1"/>
  <c r="Q6331" i="1" s="1"/>
  <c r="P6332" i="1" a="1"/>
  <c r="P6332" i="1" s="1"/>
  <c r="Q6332" i="1" s="1"/>
  <c r="P6333" i="1" a="1"/>
  <c r="P6333" i="1" s="1"/>
  <c r="Q6333" i="1" s="1"/>
  <c r="P6334" i="1" a="1"/>
  <c r="P6334" i="1" s="1"/>
  <c r="Q6334" i="1" s="1"/>
  <c r="P6335" i="1" a="1"/>
  <c r="P6335" i="1" s="1"/>
  <c r="Q6335" i="1" s="1"/>
  <c r="P6336" i="1" a="1"/>
  <c r="P6336" i="1" s="1"/>
  <c r="Q6336" i="1" s="1"/>
  <c r="P6337" i="1" a="1"/>
  <c r="P6337" i="1" s="1"/>
  <c r="Q6337" i="1" s="1"/>
  <c r="P6338" i="1" a="1"/>
  <c r="P6338" i="1" s="1"/>
  <c r="Q6338" i="1" s="1"/>
  <c r="P6339" i="1" a="1"/>
  <c r="P6339" i="1" s="1"/>
  <c r="Q6339" i="1" s="1"/>
  <c r="P6340" i="1" a="1"/>
  <c r="P6340" i="1" s="1"/>
  <c r="Q6340" i="1" s="1"/>
  <c r="P6341" i="1" a="1"/>
  <c r="P6341" i="1" s="1"/>
  <c r="Q6341" i="1" s="1"/>
  <c r="P6342" i="1" a="1"/>
  <c r="P6342" i="1" s="1"/>
  <c r="Q6342" i="1" s="1"/>
  <c r="P6343" i="1" a="1"/>
  <c r="P6343" i="1" s="1"/>
  <c r="Q6343" i="1" s="1"/>
  <c r="P6344" i="1" a="1"/>
  <c r="P6344" i="1" s="1"/>
  <c r="Q6344" i="1" s="1"/>
  <c r="P6345" i="1" a="1"/>
  <c r="P6345" i="1" s="1"/>
  <c r="Q6345" i="1" s="1"/>
  <c r="P6346" i="1" a="1"/>
  <c r="P6346" i="1" s="1"/>
  <c r="Q6346" i="1" s="1"/>
  <c r="P6347" i="1" a="1"/>
  <c r="P6347" i="1" s="1"/>
  <c r="Q6347" i="1" s="1"/>
  <c r="P6348" i="1" a="1"/>
  <c r="P6348" i="1" s="1"/>
  <c r="Q6348" i="1" s="1"/>
  <c r="P6349" i="1" a="1"/>
  <c r="P6349" i="1" s="1"/>
  <c r="Q6349" i="1" s="1"/>
  <c r="P6350" i="1" a="1"/>
  <c r="P6350" i="1" s="1"/>
  <c r="Q6350" i="1" s="1"/>
  <c r="P6351" i="1" a="1"/>
  <c r="P6351" i="1" s="1"/>
  <c r="Q6351" i="1" s="1"/>
  <c r="P6352" i="1" a="1"/>
  <c r="P6352" i="1" s="1"/>
  <c r="Q6352" i="1" s="1"/>
  <c r="P6353" i="1" a="1"/>
  <c r="P6353" i="1" s="1"/>
  <c r="Q6353" i="1" s="1"/>
  <c r="P6354" i="1" a="1"/>
  <c r="P6354" i="1" s="1"/>
  <c r="Q6354" i="1" s="1"/>
  <c r="P6355" i="1" a="1"/>
  <c r="P6355" i="1" s="1"/>
  <c r="Q6355" i="1" s="1"/>
  <c r="P6356" i="1" a="1"/>
  <c r="P6356" i="1" s="1"/>
  <c r="Q6356" i="1" s="1"/>
  <c r="P6357" i="1" a="1"/>
  <c r="P6357" i="1" s="1"/>
  <c r="Q6357" i="1" s="1"/>
  <c r="P6358" i="1" a="1"/>
  <c r="P6358" i="1" s="1"/>
  <c r="Q6358" i="1" s="1"/>
  <c r="P6359" i="1" a="1"/>
  <c r="P6359" i="1" s="1"/>
  <c r="Q6359" i="1" s="1"/>
  <c r="P6360" i="1" a="1"/>
  <c r="P6360" i="1" s="1"/>
  <c r="Q6360" i="1" s="1"/>
  <c r="P6361" i="1" a="1"/>
  <c r="P6361" i="1" s="1"/>
  <c r="Q6361" i="1" s="1"/>
  <c r="P6362" i="1" a="1"/>
  <c r="P6362" i="1" s="1"/>
  <c r="Q6362" i="1" s="1"/>
  <c r="P6363" i="1" a="1"/>
  <c r="P6363" i="1" s="1"/>
  <c r="Q6363" i="1" s="1"/>
  <c r="P6364" i="1" a="1"/>
  <c r="P6364" i="1" s="1"/>
  <c r="Q6364" i="1" s="1"/>
  <c r="P6365" i="1" a="1"/>
  <c r="P6365" i="1" s="1"/>
  <c r="Q6365" i="1" s="1"/>
  <c r="P6366" i="1" a="1"/>
  <c r="P6366" i="1" s="1"/>
  <c r="Q6366" i="1" s="1"/>
  <c r="P6367" i="1" a="1"/>
  <c r="P6367" i="1" s="1"/>
  <c r="Q6367" i="1" s="1"/>
  <c r="P6368" i="1" a="1"/>
  <c r="P6368" i="1" s="1"/>
  <c r="Q6368" i="1" s="1"/>
  <c r="P6369" i="1" a="1"/>
  <c r="P6369" i="1" s="1"/>
  <c r="Q6369" i="1" s="1"/>
  <c r="P6370" i="1" a="1"/>
  <c r="P6370" i="1" s="1"/>
  <c r="Q6370" i="1" s="1"/>
  <c r="P6371" i="1" a="1"/>
  <c r="P6371" i="1" s="1"/>
  <c r="Q6371" i="1" s="1"/>
  <c r="P6372" i="1" a="1"/>
  <c r="P6372" i="1" s="1"/>
  <c r="Q6372" i="1" s="1"/>
  <c r="P6373" i="1" a="1"/>
  <c r="P6373" i="1" s="1"/>
  <c r="Q6373" i="1" s="1"/>
  <c r="P6374" i="1" a="1"/>
  <c r="P6374" i="1" s="1"/>
  <c r="Q6374" i="1" s="1"/>
  <c r="P6375" i="1" a="1"/>
  <c r="P6375" i="1" s="1"/>
  <c r="Q6375" i="1" s="1"/>
  <c r="P6376" i="1" a="1"/>
  <c r="P6376" i="1" s="1"/>
  <c r="Q6376" i="1" s="1"/>
  <c r="P6377" i="1" a="1"/>
  <c r="P6377" i="1" s="1"/>
  <c r="Q6377" i="1" s="1"/>
  <c r="P6378" i="1" a="1"/>
  <c r="P6378" i="1" s="1"/>
  <c r="Q6378" i="1" s="1"/>
  <c r="P6379" i="1" a="1"/>
  <c r="P6379" i="1" s="1"/>
  <c r="Q6379" i="1" s="1"/>
  <c r="P6380" i="1" a="1"/>
  <c r="P6380" i="1" s="1"/>
  <c r="Q6380" i="1" s="1"/>
  <c r="P6381" i="1" a="1"/>
  <c r="P6381" i="1" s="1"/>
  <c r="Q6381" i="1" s="1"/>
  <c r="P6382" i="1" a="1"/>
  <c r="P6382" i="1" s="1"/>
  <c r="Q6382" i="1" s="1"/>
  <c r="P6383" i="1" a="1"/>
  <c r="P6383" i="1" s="1"/>
  <c r="Q6383" i="1" s="1"/>
  <c r="P6384" i="1" a="1"/>
  <c r="P6384" i="1" s="1"/>
  <c r="Q6384" i="1" s="1"/>
  <c r="P6385" i="1" a="1"/>
  <c r="P6385" i="1" s="1"/>
  <c r="Q6385" i="1" s="1"/>
  <c r="P6386" i="1" a="1"/>
  <c r="P6386" i="1" s="1"/>
  <c r="Q6386" i="1" s="1"/>
  <c r="P6387" i="1" a="1"/>
  <c r="P6387" i="1" s="1"/>
  <c r="Q6387" i="1" s="1"/>
  <c r="P6388" i="1" a="1"/>
  <c r="P6388" i="1" s="1"/>
  <c r="Q6388" i="1" s="1"/>
  <c r="P6389" i="1" a="1"/>
  <c r="P6389" i="1" s="1"/>
  <c r="Q6389" i="1" s="1"/>
  <c r="P6390" i="1" a="1"/>
  <c r="P6390" i="1" s="1"/>
  <c r="Q6390" i="1" s="1"/>
  <c r="P6391" i="1" a="1"/>
  <c r="P6391" i="1" s="1"/>
  <c r="Q6391" i="1" s="1"/>
  <c r="P6392" i="1" a="1"/>
  <c r="P6392" i="1" s="1"/>
  <c r="Q6392" i="1" s="1"/>
  <c r="P6393" i="1" a="1"/>
  <c r="P6393" i="1" s="1"/>
  <c r="Q6393" i="1" s="1"/>
  <c r="P6394" i="1" a="1"/>
  <c r="P6394" i="1" s="1"/>
  <c r="Q6394" i="1" s="1"/>
  <c r="P6395" i="1" a="1"/>
  <c r="P6395" i="1" s="1"/>
  <c r="Q6395" i="1" s="1"/>
  <c r="P6396" i="1" a="1"/>
  <c r="P6396" i="1" s="1"/>
  <c r="Q6396" i="1" s="1"/>
  <c r="P6397" i="1" a="1"/>
  <c r="P6397" i="1" s="1"/>
  <c r="Q6397" i="1" s="1"/>
  <c r="P6398" i="1" a="1"/>
  <c r="P6398" i="1" s="1"/>
  <c r="Q6398" i="1" s="1"/>
  <c r="P6399" i="1" a="1"/>
  <c r="P6399" i="1" s="1"/>
  <c r="Q6399" i="1" s="1"/>
  <c r="P6400" i="1" a="1"/>
  <c r="P6400" i="1" s="1"/>
  <c r="Q6400" i="1" s="1"/>
  <c r="P6401" i="1" a="1"/>
  <c r="P6401" i="1" s="1"/>
  <c r="Q6401" i="1" s="1"/>
  <c r="P6402" i="1" a="1"/>
  <c r="P6402" i="1" s="1"/>
  <c r="Q6402" i="1" s="1"/>
  <c r="P6403" i="1" a="1"/>
  <c r="P6403" i="1" s="1"/>
  <c r="Q6403" i="1" s="1"/>
  <c r="P6404" i="1" a="1"/>
  <c r="P6404" i="1" s="1"/>
  <c r="Q6404" i="1" s="1"/>
  <c r="P6405" i="1" a="1"/>
  <c r="P6405" i="1" s="1"/>
  <c r="Q6405" i="1" s="1"/>
  <c r="P6406" i="1" a="1"/>
  <c r="P6406" i="1" s="1"/>
  <c r="Q6406" i="1" s="1"/>
  <c r="P6407" i="1" a="1"/>
  <c r="P6407" i="1" s="1"/>
  <c r="Q6407" i="1" s="1"/>
  <c r="P6408" i="1" a="1"/>
  <c r="P6408" i="1" s="1"/>
  <c r="Q6408" i="1" s="1"/>
  <c r="P6409" i="1" a="1"/>
  <c r="P6409" i="1" s="1"/>
  <c r="Q6409" i="1" s="1"/>
  <c r="P6410" i="1" a="1"/>
  <c r="P6410" i="1" s="1"/>
  <c r="Q6410" i="1" s="1"/>
  <c r="P6411" i="1" a="1"/>
  <c r="P6411" i="1" s="1"/>
  <c r="Q6411" i="1" s="1"/>
  <c r="P6412" i="1" a="1"/>
  <c r="P6412" i="1" s="1"/>
  <c r="Q6412" i="1" s="1"/>
  <c r="P6413" i="1" a="1"/>
  <c r="P6413" i="1" s="1"/>
  <c r="Q6413" i="1" s="1"/>
  <c r="P6414" i="1" a="1"/>
  <c r="P6414" i="1" s="1"/>
  <c r="Q6414" i="1" s="1"/>
  <c r="P6415" i="1" a="1"/>
  <c r="P6415" i="1" s="1"/>
  <c r="Q6415" i="1" s="1"/>
  <c r="P6416" i="1" a="1"/>
  <c r="P6416" i="1" s="1"/>
  <c r="Q6416" i="1" s="1"/>
  <c r="P6417" i="1" a="1"/>
  <c r="P6417" i="1" s="1"/>
  <c r="Q6417" i="1" s="1"/>
  <c r="P6418" i="1" a="1"/>
  <c r="P6418" i="1" s="1"/>
  <c r="Q6418" i="1" s="1"/>
  <c r="P6419" i="1" a="1"/>
  <c r="P6419" i="1" s="1"/>
  <c r="Q6419" i="1" s="1"/>
  <c r="P6420" i="1" a="1"/>
  <c r="P6420" i="1" s="1"/>
  <c r="Q6420" i="1" s="1"/>
  <c r="P6421" i="1" a="1"/>
  <c r="P6421" i="1" s="1"/>
  <c r="Q6421" i="1" s="1"/>
  <c r="P6422" i="1" a="1"/>
  <c r="P6422" i="1" s="1"/>
  <c r="Q6422" i="1" s="1"/>
  <c r="P6423" i="1" a="1"/>
  <c r="P6423" i="1" s="1"/>
  <c r="Q6423" i="1" s="1"/>
  <c r="P6424" i="1" a="1"/>
  <c r="P6424" i="1" s="1"/>
  <c r="Q6424" i="1" s="1"/>
  <c r="P6425" i="1" a="1"/>
  <c r="P6425" i="1" s="1"/>
  <c r="Q6425" i="1" s="1"/>
  <c r="P6426" i="1" a="1"/>
  <c r="P6426" i="1" s="1"/>
  <c r="Q6426" i="1" s="1"/>
  <c r="P6427" i="1" a="1"/>
  <c r="P6427" i="1" s="1"/>
  <c r="Q6427" i="1" s="1"/>
  <c r="P6428" i="1" a="1"/>
  <c r="P6428" i="1" s="1"/>
  <c r="Q6428" i="1" s="1"/>
  <c r="P6429" i="1" a="1"/>
  <c r="P6429" i="1" s="1"/>
  <c r="Q6429" i="1" s="1"/>
  <c r="P6430" i="1" a="1"/>
  <c r="P6430" i="1" s="1"/>
  <c r="Q6430" i="1" s="1"/>
  <c r="P6431" i="1" a="1"/>
  <c r="P6431" i="1" s="1"/>
  <c r="Q6431" i="1" s="1"/>
  <c r="P6432" i="1" a="1"/>
  <c r="P6432" i="1" s="1"/>
  <c r="Q6432" i="1" s="1"/>
  <c r="P6433" i="1" a="1"/>
  <c r="P6433" i="1" s="1"/>
  <c r="Q6433" i="1" s="1"/>
  <c r="P6434" i="1" a="1"/>
  <c r="P6434" i="1" s="1"/>
  <c r="Q6434" i="1" s="1"/>
  <c r="P6435" i="1" a="1"/>
  <c r="P6435" i="1" s="1"/>
  <c r="Q6435" i="1" s="1"/>
  <c r="P6436" i="1" a="1"/>
  <c r="P6436" i="1" s="1"/>
  <c r="Q6436" i="1" s="1"/>
  <c r="P6437" i="1" a="1"/>
  <c r="P6437" i="1" s="1"/>
  <c r="Q6437" i="1" s="1"/>
  <c r="P6438" i="1" a="1"/>
  <c r="P6438" i="1" s="1"/>
  <c r="Q6438" i="1" s="1"/>
  <c r="P6439" i="1" a="1"/>
  <c r="P6439" i="1" s="1"/>
  <c r="Q6439" i="1" s="1"/>
  <c r="P6440" i="1" a="1"/>
  <c r="P6440" i="1" s="1"/>
  <c r="Q6440" i="1" s="1"/>
  <c r="P6441" i="1" a="1"/>
  <c r="P6441" i="1" s="1"/>
  <c r="Q6441" i="1" s="1"/>
  <c r="P6442" i="1" a="1"/>
  <c r="P6442" i="1" s="1"/>
  <c r="Q6442" i="1" s="1"/>
  <c r="P6443" i="1" a="1"/>
  <c r="P6443" i="1" s="1"/>
  <c r="Q6443" i="1" s="1"/>
  <c r="P6444" i="1" a="1"/>
  <c r="P6444" i="1" s="1"/>
  <c r="Q6444" i="1" s="1"/>
  <c r="P6445" i="1" a="1"/>
  <c r="P6445" i="1" s="1"/>
  <c r="Q6445" i="1" s="1"/>
  <c r="P6446" i="1" a="1"/>
  <c r="P6446" i="1" s="1"/>
  <c r="Q6446" i="1" s="1"/>
  <c r="P6447" i="1" a="1"/>
  <c r="P6447" i="1" s="1"/>
  <c r="Q6447" i="1" s="1"/>
  <c r="P6448" i="1" a="1"/>
  <c r="P6448" i="1" s="1"/>
  <c r="Q6448" i="1" s="1"/>
  <c r="P6449" i="1" a="1"/>
  <c r="P6449" i="1" s="1"/>
  <c r="Q6449" i="1" s="1"/>
  <c r="P6450" i="1" a="1"/>
  <c r="P6450" i="1" s="1"/>
  <c r="Q6450" i="1" s="1"/>
  <c r="P6451" i="1" a="1"/>
  <c r="P6451" i="1" s="1"/>
  <c r="Q6451" i="1" s="1"/>
  <c r="P6452" i="1" a="1"/>
  <c r="P6452" i="1" s="1"/>
  <c r="Q6452" i="1" s="1"/>
  <c r="P6453" i="1" a="1"/>
  <c r="P6453" i="1" s="1"/>
  <c r="Q6453" i="1" s="1"/>
  <c r="P6454" i="1" a="1"/>
  <c r="P6454" i="1" s="1"/>
  <c r="Q6454" i="1" s="1"/>
  <c r="P6455" i="1" a="1"/>
  <c r="P6455" i="1" s="1"/>
  <c r="Q6455" i="1" s="1"/>
  <c r="P6456" i="1" a="1"/>
  <c r="P6456" i="1" s="1"/>
  <c r="Q6456" i="1" s="1"/>
  <c r="P6457" i="1" a="1"/>
  <c r="P6457" i="1" s="1"/>
  <c r="Q6457" i="1" s="1"/>
  <c r="P6458" i="1" a="1"/>
  <c r="P6458" i="1" s="1"/>
  <c r="Q6458" i="1" s="1"/>
  <c r="P6459" i="1" a="1"/>
  <c r="P6459" i="1" s="1"/>
  <c r="Q6459" i="1" s="1"/>
  <c r="P6460" i="1" a="1"/>
  <c r="P6460" i="1" s="1"/>
  <c r="Q6460" i="1" s="1"/>
  <c r="P6461" i="1" a="1"/>
  <c r="P6461" i="1" s="1"/>
  <c r="Q6461" i="1" s="1"/>
  <c r="P6462" i="1" a="1"/>
  <c r="P6462" i="1" s="1"/>
  <c r="Q6462" i="1" s="1"/>
  <c r="P6463" i="1" a="1"/>
  <c r="P6463" i="1" s="1"/>
  <c r="Q6463" i="1" s="1"/>
  <c r="P6464" i="1" a="1"/>
  <c r="P6464" i="1" s="1"/>
  <c r="Q6464" i="1" s="1"/>
  <c r="P6465" i="1" a="1"/>
  <c r="P6465" i="1" s="1"/>
  <c r="Q6465" i="1" s="1"/>
  <c r="P6466" i="1" a="1"/>
  <c r="P6466" i="1" s="1"/>
  <c r="Q6466" i="1" s="1"/>
  <c r="P6467" i="1" a="1"/>
  <c r="P6467" i="1" s="1"/>
  <c r="Q6467" i="1" s="1"/>
  <c r="P6468" i="1" a="1"/>
  <c r="P6468" i="1" s="1"/>
  <c r="Q6468" i="1" s="1"/>
  <c r="P6469" i="1" a="1"/>
  <c r="P6469" i="1" s="1"/>
  <c r="Q6469" i="1" s="1"/>
  <c r="P6470" i="1" a="1"/>
  <c r="P6470" i="1" s="1"/>
  <c r="Q6470" i="1" s="1"/>
  <c r="P6471" i="1" a="1"/>
  <c r="P6471" i="1" s="1"/>
  <c r="Q6471" i="1" s="1"/>
  <c r="P6472" i="1" a="1"/>
  <c r="P6472" i="1" s="1"/>
  <c r="Q6472" i="1" s="1"/>
  <c r="P6473" i="1" a="1"/>
  <c r="P6473" i="1" s="1"/>
  <c r="Q6473" i="1" s="1"/>
  <c r="P6474" i="1" a="1"/>
  <c r="P6474" i="1" s="1"/>
  <c r="Q6474" i="1" s="1"/>
  <c r="P6475" i="1" a="1"/>
  <c r="P6475" i="1" s="1"/>
  <c r="Q6475" i="1" s="1"/>
  <c r="P6476" i="1" a="1"/>
  <c r="P6476" i="1" s="1"/>
  <c r="Q6476" i="1" s="1"/>
  <c r="P6477" i="1" a="1"/>
  <c r="P6477" i="1" s="1"/>
  <c r="Q6477" i="1" s="1"/>
  <c r="P6478" i="1" a="1"/>
  <c r="P6478" i="1" s="1"/>
  <c r="Q6478" i="1" s="1"/>
  <c r="P6479" i="1" a="1"/>
  <c r="P6479" i="1" s="1"/>
  <c r="Q6479" i="1" s="1"/>
  <c r="P6480" i="1" a="1"/>
  <c r="P6480" i="1" s="1"/>
  <c r="Q6480" i="1" s="1"/>
  <c r="P6481" i="1" a="1"/>
  <c r="P6481" i="1" s="1"/>
  <c r="Q6481" i="1" s="1"/>
  <c r="P6482" i="1" a="1"/>
  <c r="P6482" i="1" s="1"/>
  <c r="Q6482" i="1" s="1"/>
  <c r="P6483" i="1" a="1"/>
  <c r="P6483" i="1" s="1"/>
  <c r="Q6483" i="1" s="1"/>
  <c r="P6484" i="1" a="1"/>
  <c r="P6484" i="1" s="1"/>
  <c r="Q6484" i="1" s="1"/>
  <c r="P6485" i="1" a="1"/>
  <c r="P6485" i="1" s="1"/>
  <c r="Q6485" i="1" s="1"/>
  <c r="P6486" i="1" a="1"/>
  <c r="P6486" i="1" s="1"/>
  <c r="Q6486" i="1" s="1"/>
  <c r="P6487" i="1" a="1"/>
  <c r="P6487" i="1" s="1"/>
  <c r="Q6487" i="1" s="1"/>
  <c r="P6488" i="1" a="1"/>
  <c r="P6488" i="1" s="1"/>
  <c r="Q6488" i="1" s="1"/>
  <c r="P6489" i="1" a="1"/>
  <c r="P6489" i="1" s="1"/>
  <c r="Q6489" i="1" s="1"/>
  <c r="P6490" i="1" a="1"/>
  <c r="P6490" i="1" s="1"/>
  <c r="Q6490" i="1" s="1"/>
  <c r="P6491" i="1" a="1"/>
  <c r="P6491" i="1" s="1"/>
  <c r="Q6491" i="1" s="1"/>
  <c r="P6492" i="1" a="1"/>
  <c r="P6492" i="1" s="1"/>
  <c r="Q6492" i="1" s="1"/>
  <c r="P6493" i="1" a="1"/>
  <c r="P6493" i="1" s="1"/>
  <c r="Q6493" i="1" s="1"/>
  <c r="P6494" i="1" a="1"/>
  <c r="P6494" i="1" s="1"/>
  <c r="Q6494" i="1" s="1"/>
  <c r="P6495" i="1" a="1"/>
  <c r="P6495" i="1" s="1"/>
  <c r="Q6495" i="1" s="1"/>
  <c r="P6496" i="1" a="1"/>
  <c r="P6496" i="1" s="1"/>
  <c r="Q6496" i="1" s="1"/>
  <c r="P6497" i="1" a="1"/>
  <c r="P6497" i="1" s="1"/>
  <c r="Q6497" i="1" s="1"/>
  <c r="P6498" i="1" a="1"/>
  <c r="P6498" i="1" s="1"/>
  <c r="Q6498" i="1" s="1"/>
  <c r="P6499" i="1" a="1"/>
  <c r="P6499" i="1" s="1"/>
  <c r="Q6499" i="1" s="1"/>
  <c r="P6500" i="1" a="1"/>
  <c r="P6500" i="1" s="1"/>
  <c r="Q6500" i="1" s="1"/>
  <c r="P6501" i="1" a="1"/>
  <c r="P6501" i="1" s="1"/>
  <c r="Q6501" i="1" s="1"/>
  <c r="P6502" i="1" a="1"/>
  <c r="P6502" i="1" s="1"/>
  <c r="Q6502" i="1" s="1"/>
  <c r="P6503" i="1" a="1"/>
  <c r="P6503" i="1" s="1"/>
  <c r="Q6503" i="1" s="1"/>
  <c r="P6504" i="1" a="1"/>
  <c r="P6504" i="1" s="1"/>
  <c r="Q6504" i="1" s="1"/>
  <c r="P6505" i="1" a="1"/>
  <c r="P6505" i="1" s="1"/>
  <c r="Q6505" i="1" s="1"/>
  <c r="P6506" i="1" a="1"/>
  <c r="P6506" i="1" s="1"/>
  <c r="Q6506" i="1" s="1"/>
  <c r="P6507" i="1" a="1"/>
  <c r="P6507" i="1" s="1"/>
  <c r="Q6507" i="1" s="1"/>
  <c r="P6508" i="1" a="1"/>
  <c r="P6508" i="1" s="1"/>
  <c r="Q6508" i="1" s="1"/>
  <c r="P6509" i="1" a="1"/>
  <c r="P6509" i="1" s="1"/>
  <c r="Q6509" i="1" s="1"/>
  <c r="P6510" i="1" a="1"/>
  <c r="P6510" i="1" s="1"/>
  <c r="Q6510" i="1" s="1"/>
  <c r="P6511" i="1" a="1"/>
  <c r="P6511" i="1" s="1"/>
  <c r="Q6511" i="1" s="1"/>
  <c r="P6512" i="1" a="1"/>
  <c r="P6512" i="1" s="1"/>
  <c r="Q6512" i="1" s="1"/>
  <c r="P6513" i="1" a="1"/>
  <c r="P6513" i="1" s="1"/>
  <c r="Q6513" i="1" s="1"/>
  <c r="P6514" i="1" a="1"/>
  <c r="P6514" i="1" s="1"/>
  <c r="Q6514" i="1" s="1"/>
  <c r="P6515" i="1" a="1"/>
  <c r="P6515" i="1" s="1"/>
  <c r="Q6515" i="1" s="1"/>
  <c r="P6516" i="1" a="1"/>
  <c r="P6516" i="1" s="1"/>
  <c r="Q6516" i="1" s="1"/>
  <c r="P6517" i="1" a="1"/>
  <c r="P6517" i="1" s="1"/>
  <c r="Q6517" i="1" s="1"/>
  <c r="P6518" i="1" a="1"/>
  <c r="P6518" i="1" s="1"/>
  <c r="Q6518" i="1" s="1"/>
  <c r="P6519" i="1" a="1"/>
  <c r="P6519" i="1" s="1"/>
  <c r="Q6519" i="1" s="1"/>
  <c r="P6520" i="1" a="1"/>
  <c r="P6520" i="1" s="1"/>
  <c r="Q6520" i="1" s="1"/>
  <c r="P6521" i="1" a="1"/>
  <c r="P6521" i="1" s="1"/>
  <c r="Q6521" i="1" s="1"/>
  <c r="P6522" i="1" a="1"/>
  <c r="P6522" i="1" s="1"/>
  <c r="Q6522" i="1" s="1"/>
  <c r="P6523" i="1" a="1"/>
  <c r="P6523" i="1" s="1"/>
  <c r="Q6523" i="1" s="1"/>
  <c r="P6524" i="1" a="1"/>
  <c r="P6524" i="1" s="1"/>
  <c r="Q6524" i="1" s="1"/>
  <c r="P6525" i="1" a="1"/>
  <c r="P6525" i="1" s="1"/>
  <c r="Q6525" i="1" s="1"/>
  <c r="P6526" i="1" a="1"/>
  <c r="P6526" i="1" s="1"/>
  <c r="Q6526" i="1" s="1"/>
  <c r="P6527" i="1" a="1"/>
  <c r="P6527" i="1" s="1"/>
  <c r="Q6527" i="1" s="1"/>
  <c r="P6528" i="1" a="1"/>
  <c r="P6528" i="1" s="1"/>
  <c r="Q6528" i="1" s="1"/>
  <c r="P6529" i="1" a="1"/>
  <c r="P6529" i="1" s="1"/>
  <c r="Q6529" i="1" s="1"/>
  <c r="P6530" i="1" a="1"/>
  <c r="P6530" i="1" s="1"/>
  <c r="Q6530" i="1" s="1"/>
  <c r="P6531" i="1" a="1"/>
  <c r="P6531" i="1" s="1"/>
  <c r="Q6531" i="1" s="1"/>
  <c r="P6532" i="1" a="1"/>
  <c r="P6532" i="1" s="1"/>
  <c r="Q6532" i="1" s="1"/>
  <c r="P6533" i="1" a="1"/>
  <c r="P6533" i="1" s="1"/>
  <c r="Q6533" i="1" s="1"/>
  <c r="P6534" i="1" a="1"/>
  <c r="P6534" i="1" s="1"/>
  <c r="Q6534" i="1" s="1"/>
  <c r="P6535" i="1" a="1"/>
  <c r="P6535" i="1" s="1"/>
  <c r="Q6535" i="1" s="1"/>
  <c r="P6536" i="1" a="1"/>
  <c r="P6536" i="1" s="1"/>
  <c r="Q6536" i="1" s="1"/>
  <c r="P6537" i="1" a="1"/>
  <c r="P6537" i="1" s="1"/>
  <c r="Q6537" i="1" s="1"/>
  <c r="P6538" i="1" a="1"/>
  <c r="P6538" i="1" s="1"/>
  <c r="Q6538" i="1" s="1"/>
  <c r="P6539" i="1" a="1"/>
  <c r="P6539" i="1" s="1"/>
  <c r="Q6539" i="1" s="1"/>
  <c r="P6540" i="1" a="1"/>
  <c r="P6540" i="1" s="1"/>
  <c r="Q6540" i="1" s="1"/>
  <c r="P6541" i="1" a="1"/>
  <c r="P6541" i="1" s="1"/>
  <c r="Q6541" i="1" s="1"/>
  <c r="P6542" i="1" a="1"/>
  <c r="P6542" i="1" s="1"/>
  <c r="Q6542" i="1" s="1"/>
  <c r="P6543" i="1" a="1"/>
  <c r="P6543" i="1" s="1"/>
  <c r="Q6543" i="1" s="1"/>
  <c r="P6544" i="1" a="1"/>
  <c r="P6544" i="1" s="1"/>
  <c r="Q6544" i="1" s="1"/>
  <c r="P6545" i="1" a="1"/>
  <c r="P6545" i="1" s="1"/>
  <c r="Q6545" i="1" s="1"/>
  <c r="P6546" i="1" a="1"/>
  <c r="P6546" i="1" s="1"/>
  <c r="Q6546" i="1" s="1"/>
  <c r="P6547" i="1" a="1"/>
  <c r="P6547" i="1" s="1"/>
  <c r="Q6547" i="1" s="1"/>
  <c r="P6548" i="1" a="1"/>
  <c r="P6548" i="1" s="1"/>
  <c r="Q6548" i="1" s="1"/>
  <c r="P6549" i="1" a="1"/>
  <c r="P6549" i="1" s="1"/>
  <c r="Q6549" i="1" s="1"/>
  <c r="P6550" i="1" a="1"/>
  <c r="P6550" i="1" s="1"/>
  <c r="Q6550" i="1" s="1"/>
  <c r="P6551" i="1" a="1"/>
  <c r="P6551" i="1" s="1"/>
  <c r="Q6551" i="1" s="1"/>
  <c r="P6552" i="1" a="1"/>
  <c r="P6552" i="1" s="1"/>
  <c r="Q6552" i="1" s="1"/>
  <c r="P6553" i="1" a="1"/>
  <c r="P6553" i="1" s="1"/>
  <c r="Q6553" i="1" s="1"/>
  <c r="P6554" i="1" a="1"/>
  <c r="P6554" i="1" s="1"/>
  <c r="Q6554" i="1" s="1"/>
  <c r="P6555" i="1" a="1"/>
  <c r="P6555" i="1" s="1"/>
  <c r="Q6555" i="1" s="1"/>
  <c r="P6556" i="1" a="1"/>
  <c r="P6556" i="1" s="1"/>
  <c r="Q6556" i="1" s="1"/>
  <c r="P6557" i="1" a="1"/>
  <c r="P6557" i="1" s="1"/>
  <c r="Q6557" i="1" s="1"/>
  <c r="P6558" i="1" a="1"/>
  <c r="P6558" i="1" s="1"/>
  <c r="Q6558" i="1" s="1"/>
  <c r="P6559" i="1" a="1"/>
  <c r="P6559" i="1" s="1"/>
  <c r="Q6559" i="1" s="1"/>
  <c r="P6560" i="1" a="1"/>
  <c r="P6560" i="1" s="1"/>
  <c r="Q6560" i="1" s="1"/>
  <c r="P6561" i="1" a="1"/>
  <c r="P6561" i="1" s="1"/>
  <c r="Q6561" i="1" s="1"/>
  <c r="P6562" i="1" a="1"/>
  <c r="P6562" i="1" s="1"/>
  <c r="Q6562" i="1" s="1"/>
  <c r="P6563" i="1" a="1"/>
  <c r="P6563" i="1" s="1"/>
  <c r="Q6563" i="1" s="1"/>
  <c r="P6564" i="1" a="1"/>
  <c r="P6564" i="1" s="1"/>
  <c r="Q6564" i="1" s="1"/>
  <c r="P6565" i="1" a="1"/>
  <c r="P6565" i="1" s="1"/>
  <c r="Q6565" i="1" s="1"/>
  <c r="P6566" i="1" a="1"/>
  <c r="P6566" i="1" s="1"/>
  <c r="Q6566" i="1" s="1"/>
  <c r="P6567" i="1" a="1"/>
  <c r="P6567" i="1" s="1"/>
  <c r="Q6567" i="1" s="1"/>
  <c r="P6568" i="1" a="1"/>
  <c r="P6568" i="1" s="1"/>
  <c r="Q6568" i="1" s="1"/>
  <c r="P6569" i="1" a="1"/>
  <c r="P6569" i="1" s="1"/>
  <c r="Q6569" i="1" s="1"/>
  <c r="P6570" i="1" a="1"/>
  <c r="P6570" i="1" s="1"/>
  <c r="Q6570" i="1" s="1"/>
  <c r="P6571" i="1" a="1"/>
  <c r="P6571" i="1" s="1"/>
  <c r="Q6571" i="1" s="1"/>
  <c r="P6572" i="1" a="1"/>
  <c r="P6572" i="1" s="1"/>
  <c r="Q6572" i="1" s="1"/>
  <c r="P6573" i="1" a="1"/>
  <c r="P6573" i="1" s="1"/>
  <c r="Q6573" i="1" s="1"/>
  <c r="P6574" i="1" a="1"/>
  <c r="P6574" i="1" s="1"/>
  <c r="Q6574" i="1" s="1"/>
  <c r="P6575" i="1" a="1"/>
  <c r="P6575" i="1" s="1"/>
  <c r="Q6575" i="1" s="1"/>
  <c r="P6576" i="1" a="1"/>
  <c r="P6576" i="1" s="1"/>
  <c r="Q6576" i="1" s="1"/>
  <c r="P6577" i="1" a="1"/>
  <c r="P6577" i="1" s="1"/>
  <c r="Q6577" i="1" s="1"/>
  <c r="P6578" i="1" a="1"/>
  <c r="P6578" i="1" s="1"/>
  <c r="Q6578" i="1" s="1"/>
  <c r="P6579" i="1" a="1"/>
  <c r="P6579" i="1" s="1"/>
  <c r="Q6579" i="1" s="1"/>
  <c r="P6580" i="1" a="1"/>
  <c r="P6580" i="1" s="1"/>
  <c r="Q6580" i="1" s="1"/>
  <c r="P6581" i="1" a="1"/>
  <c r="P6581" i="1" s="1"/>
  <c r="Q6581" i="1" s="1"/>
  <c r="P6582" i="1" a="1"/>
  <c r="P6582" i="1" s="1"/>
  <c r="Q6582" i="1" s="1"/>
  <c r="P6583" i="1" a="1"/>
  <c r="P6583" i="1" s="1"/>
  <c r="Q6583" i="1" s="1"/>
  <c r="P6584" i="1" a="1"/>
  <c r="P6584" i="1" s="1"/>
  <c r="Q6584" i="1" s="1"/>
  <c r="P6585" i="1" a="1"/>
  <c r="P6585" i="1" s="1"/>
  <c r="Q6585" i="1" s="1"/>
  <c r="P6586" i="1" a="1"/>
  <c r="P6586" i="1" s="1"/>
  <c r="Q6586" i="1" s="1"/>
  <c r="P6587" i="1" a="1"/>
  <c r="P6587" i="1" s="1"/>
  <c r="Q6587" i="1" s="1"/>
  <c r="P6588" i="1" a="1"/>
  <c r="P6588" i="1" s="1"/>
  <c r="Q6588" i="1" s="1"/>
  <c r="P6589" i="1" a="1"/>
  <c r="P6589" i="1" s="1"/>
  <c r="Q6589" i="1" s="1"/>
  <c r="P6590" i="1" a="1"/>
  <c r="P6590" i="1" s="1"/>
  <c r="Q6590" i="1" s="1"/>
  <c r="P6591" i="1" a="1"/>
  <c r="P6591" i="1" s="1"/>
  <c r="Q6591" i="1" s="1"/>
  <c r="P6592" i="1" a="1"/>
  <c r="P6592" i="1" s="1"/>
  <c r="Q6592" i="1" s="1"/>
  <c r="P6593" i="1" a="1"/>
  <c r="P6593" i="1" s="1"/>
  <c r="Q6593" i="1" s="1"/>
  <c r="P6594" i="1" a="1"/>
  <c r="P6594" i="1" s="1"/>
  <c r="Q6594" i="1" s="1"/>
  <c r="P6595" i="1" a="1"/>
  <c r="P6595" i="1" s="1"/>
  <c r="Q6595" i="1" s="1"/>
  <c r="P6596" i="1" a="1"/>
  <c r="P6596" i="1" s="1"/>
  <c r="Q6596" i="1" s="1"/>
  <c r="P6597" i="1" a="1"/>
  <c r="P6597" i="1" s="1"/>
  <c r="Q6597" i="1" s="1"/>
  <c r="P6598" i="1" a="1"/>
  <c r="P6598" i="1" s="1"/>
  <c r="Q6598" i="1" s="1"/>
  <c r="P6599" i="1" a="1"/>
  <c r="P6599" i="1" s="1"/>
  <c r="Q6599" i="1" s="1"/>
  <c r="P6600" i="1" a="1"/>
  <c r="P6600" i="1" s="1"/>
  <c r="Q6600" i="1" s="1"/>
  <c r="P6601" i="1" a="1"/>
  <c r="P6601" i="1" s="1"/>
  <c r="Q6601" i="1" s="1"/>
  <c r="P6602" i="1" a="1"/>
  <c r="P6602" i="1" s="1"/>
  <c r="Q6602" i="1" s="1"/>
  <c r="P6603" i="1" a="1"/>
  <c r="P6603" i="1" s="1"/>
  <c r="Q6603" i="1" s="1"/>
  <c r="P6604" i="1" a="1"/>
  <c r="P6604" i="1" s="1"/>
  <c r="Q6604" i="1" s="1"/>
  <c r="P6605" i="1" a="1"/>
  <c r="P6605" i="1" s="1"/>
  <c r="Q6605" i="1" s="1"/>
  <c r="P6606" i="1" a="1"/>
  <c r="P6606" i="1" s="1"/>
  <c r="Q6606" i="1" s="1"/>
  <c r="P6607" i="1" a="1"/>
  <c r="P6607" i="1" s="1"/>
  <c r="Q6607" i="1" s="1"/>
  <c r="P6608" i="1" a="1"/>
  <c r="P6608" i="1" s="1"/>
  <c r="Q6608" i="1" s="1"/>
  <c r="P6609" i="1" a="1"/>
  <c r="P6609" i="1" s="1"/>
  <c r="Q6609" i="1" s="1"/>
  <c r="P6610" i="1" a="1"/>
  <c r="P6610" i="1" s="1"/>
  <c r="Q6610" i="1" s="1"/>
  <c r="P6611" i="1" a="1"/>
  <c r="P6611" i="1" s="1"/>
  <c r="Q6611" i="1" s="1"/>
  <c r="P6612" i="1" a="1"/>
  <c r="P6612" i="1" s="1"/>
  <c r="Q6612" i="1" s="1"/>
  <c r="P6613" i="1" a="1"/>
  <c r="P6613" i="1" s="1"/>
  <c r="Q6613" i="1" s="1"/>
  <c r="P6614" i="1" a="1"/>
  <c r="P6614" i="1" s="1"/>
  <c r="Q6614" i="1" s="1"/>
  <c r="P6615" i="1" a="1"/>
  <c r="P6615" i="1" s="1"/>
  <c r="Q6615" i="1" s="1"/>
  <c r="P6616" i="1" a="1"/>
  <c r="P6616" i="1" s="1"/>
  <c r="Q6616" i="1" s="1"/>
  <c r="P6617" i="1" a="1"/>
  <c r="P6617" i="1" s="1"/>
  <c r="Q6617" i="1" s="1"/>
  <c r="P6618" i="1" a="1"/>
  <c r="P6618" i="1" s="1"/>
  <c r="Q6618" i="1" s="1"/>
  <c r="P6619" i="1" a="1"/>
  <c r="P6619" i="1" s="1"/>
  <c r="Q6619" i="1" s="1"/>
  <c r="P6620" i="1" a="1"/>
  <c r="P6620" i="1" s="1"/>
  <c r="Q6620" i="1" s="1"/>
  <c r="P6621" i="1" a="1"/>
  <c r="P6621" i="1" s="1"/>
  <c r="Q6621" i="1" s="1"/>
  <c r="P6622" i="1" a="1"/>
  <c r="P6622" i="1" s="1"/>
  <c r="Q6622" i="1" s="1"/>
  <c r="P6623" i="1" a="1"/>
  <c r="P6623" i="1" s="1"/>
  <c r="Q6623" i="1" s="1"/>
  <c r="P6624" i="1" a="1"/>
  <c r="P6624" i="1" s="1"/>
  <c r="Q6624" i="1" s="1"/>
  <c r="P6625" i="1" a="1"/>
  <c r="P6625" i="1" s="1"/>
  <c r="Q6625" i="1" s="1"/>
  <c r="P6626" i="1" a="1"/>
  <c r="P6626" i="1" s="1"/>
  <c r="Q6626" i="1" s="1"/>
  <c r="P6627" i="1" a="1"/>
  <c r="P6627" i="1" s="1"/>
  <c r="Q6627" i="1" s="1"/>
  <c r="P6628" i="1" a="1"/>
  <c r="P6628" i="1" s="1"/>
  <c r="Q6628" i="1" s="1"/>
  <c r="P6629" i="1" a="1"/>
  <c r="P6629" i="1" s="1"/>
  <c r="Q6629" i="1" s="1"/>
  <c r="P6630" i="1" a="1"/>
  <c r="P6630" i="1" s="1"/>
  <c r="Q6630" i="1" s="1"/>
  <c r="P6631" i="1" a="1"/>
  <c r="P6631" i="1" s="1"/>
  <c r="Q6631" i="1" s="1"/>
  <c r="P6632" i="1" a="1"/>
  <c r="P6632" i="1" s="1"/>
  <c r="Q6632" i="1" s="1"/>
  <c r="P6633" i="1" a="1"/>
  <c r="P6633" i="1" s="1"/>
  <c r="Q6633" i="1" s="1"/>
  <c r="P6634" i="1" a="1"/>
  <c r="P6634" i="1" s="1"/>
  <c r="Q6634" i="1" s="1"/>
  <c r="P6635" i="1" a="1"/>
  <c r="P6635" i="1" s="1"/>
  <c r="Q6635" i="1" s="1"/>
  <c r="P6636" i="1" a="1"/>
  <c r="P6636" i="1" s="1"/>
  <c r="Q6636" i="1" s="1"/>
  <c r="P6637" i="1" a="1"/>
  <c r="P6637" i="1" s="1"/>
  <c r="Q6637" i="1" s="1"/>
  <c r="P6638" i="1" a="1"/>
  <c r="P6638" i="1" s="1"/>
  <c r="Q6638" i="1" s="1"/>
  <c r="P6639" i="1" a="1"/>
  <c r="P6639" i="1" s="1"/>
  <c r="Q6639" i="1" s="1"/>
  <c r="P6640" i="1" a="1"/>
  <c r="P6640" i="1" s="1"/>
  <c r="Q6640" i="1" s="1"/>
  <c r="P6641" i="1" a="1"/>
  <c r="P6641" i="1" s="1"/>
  <c r="Q6641" i="1" s="1"/>
  <c r="P6642" i="1" a="1"/>
  <c r="P6642" i="1" s="1"/>
  <c r="Q6642" i="1" s="1"/>
  <c r="P6643" i="1" a="1"/>
  <c r="P6643" i="1" s="1"/>
  <c r="Q6643" i="1" s="1"/>
  <c r="P6644" i="1" a="1"/>
  <c r="P6644" i="1" s="1"/>
  <c r="Q6644" i="1" s="1"/>
  <c r="P6645" i="1" a="1"/>
  <c r="P6645" i="1" s="1"/>
  <c r="Q6645" i="1" s="1"/>
  <c r="P6646" i="1" a="1"/>
  <c r="P6646" i="1" s="1"/>
  <c r="Q6646" i="1" s="1"/>
  <c r="P6647" i="1" a="1"/>
  <c r="P6647" i="1" s="1"/>
  <c r="Q6647" i="1" s="1"/>
  <c r="P6648" i="1" a="1"/>
  <c r="P6648" i="1" s="1"/>
  <c r="Q6648" i="1" s="1"/>
  <c r="P6649" i="1" a="1"/>
  <c r="P6649" i="1" s="1"/>
  <c r="Q6649" i="1" s="1"/>
  <c r="P6650" i="1" a="1"/>
  <c r="P6650" i="1" s="1"/>
  <c r="Q6650" i="1" s="1"/>
  <c r="P6651" i="1" a="1"/>
  <c r="P6651" i="1" s="1"/>
  <c r="Q6651" i="1" s="1"/>
  <c r="P6652" i="1" a="1"/>
  <c r="P6652" i="1" s="1"/>
  <c r="Q6652" i="1" s="1"/>
  <c r="P6653" i="1" a="1"/>
  <c r="P6653" i="1" s="1"/>
  <c r="Q6653" i="1" s="1"/>
  <c r="P6654" i="1" a="1"/>
  <c r="P6654" i="1" s="1"/>
  <c r="Q6654" i="1" s="1"/>
  <c r="P6655" i="1" a="1"/>
  <c r="P6655" i="1" s="1"/>
  <c r="Q6655" i="1" s="1"/>
  <c r="P6656" i="1" a="1"/>
  <c r="P6656" i="1" s="1"/>
  <c r="Q6656" i="1" s="1"/>
  <c r="P6657" i="1" a="1"/>
  <c r="P6657" i="1" s="1"/>
  <c r="Q6657" i="1" s="1"/>
  <c r="P6658" i="1" a="1"/>
  <c r="P6658" i="1" s="1"/>
  <c r="Q6658" i="1" s="1"/>
  <c r="P6659" i="1" a="1"/>
  <c r="P6659" i="1" s="1"/>
  <c r="Q6659" i="1" s="1"/>
  <c r="P6660" i="1" a="1"/>
  <c r="P6660" i="1" s="1"/>
  <c r="Q6660" i="1" s="1"/>
  <c r="P6661" i="1" a="1"/>
  <c r="P6661" i="1" s="1"/>
  <c r="Q6661" i="1" s="1"/>
  <c r="P6662" i="1" a="1"/>
  <c r="P6662" i="1" s="1"/>
  <c r="Q6662" i="1" s="1"/>
  <c r="P6663" i="1" a="1"/>
  <c r="P6663" i="1" s="1"/>
  <c r="Q6663" i="1" s="1"/>
  <c r="P6664" i="1" a="1"/>
  <c r="P6664" i="1" s="1"/>
  <c r="Q6664" i="1" s="1"/>
  <c r="P6665" i="1" a="1"/>
  <c r="P6665" i="1" s="1"/>
  <c r="Q6665" i="1" s="1"/>
  <c r="P6666" i="1" a="1"/>
  <c r="P6666" i="1" s="1"/>
  <c r="Q6666" i="1" s="1"/>
  <c r="P6667" i="1" a="1"/>
  <c r="P6667" i="1" s="1"/>
  <c r="Q6667" i="1" s="1"/>
  <c r="P6668" i="1" a="1"/>
  <c r="P6668" i="1" s="1"/>
  <c r="Q6668" i="1" s="1"/>
  <c r="P6669" i="1" a="1"/>
  <c r="P6669" i="1" s="1"/>
  <c r="Q6669" i="1" s="1"/>
  <c r="P6670" i="1" a="1"/>
  <c r="P6670" i="1" s="1"/>
  <c r="Q6670" i="1" s="1"/>
  <c r="P6671" i="1" a="1"/>
  <c r="P6671" i="1" s="1"/>
  <c r="Q6671" i="1" s="1"/>
  <c r="P6672" i="1" a="1"/>
  <c r="P6672" i="1" s="1"/>
  <c r="Q6672" i="1" s="1"/>
  <c r="P6673" i="1" a="1"/>
  <c r="P6673" i="1" s="1"/>
  <c r="Q6673" i="1" s="1"/>
  <c r="P6674" i="1" a="1"/>
  <c r="P6674" i="1" s="1"/>
  <c r="Q6674" i="1" s="1"/>
  <c r="P6675" i="1" a="1"/>
  <c r="P6675" i="1" s="1"/>
  <c r="Q6675" i="1" s="1"/>
  <c r="P6676" i="1" a="1"/>
  <c r="P6676" i="1" s="1"/>
  <c r="Q6676" i="1" s="1"/>
  <c r="P6677" i="1" a="1"/>
  <c r="P6677" i="1" s="1"/>
  <c r="Q6677" i="1" s="1"/>
  <c r="P6678" i="1" a="1"/>
  <c r="P6678" i="1" s="1"/>
  <c r="Q6678" i="1" s="1"/>
  <c r="P6679" i="1" a="1"/>
  <c r="P6679" i="1" s="1"/>
  <c r="Q6679" i="1" s="1"/>
  <c r="P6680" i="1" a="1"/>
  <c r="P6680" i="1" s="1"/>
  <c r="Q6680" i="1" s="1"/>
  <c r="P6681" i="1" a="1"/>
  <c r="P6681" i="1" s="1"/>
  <c r="Q6681" i="1" s="1"/>
  <c r="P6682" i="1" a="1"/>
  <c r="P6682" i="1" s="1"/>
  <c r="Q6682" i="1" s="1"/>
  <c r="P6683" i="1" a="1"/>
  <c r="P6683" i="1" s="1"/>
  <c r="Q6683" i="1" s="1"/>
  <c r="P6684" i="1" a="1"/>
  <c r="P6684" i="1" s="1"/>
  <c r="Q6684" i="1" s="1"/>
  <c r="P6685" i="1" a="1"/>
  <c r="P6685" i="1" s="1"/>
  <c r="Q6685" i="1" s="1"/>
  <c r="P6686" i="1" a="1"/>
  <c r="P6686" i="1" s="1"/>
  <c r="Q6686" i="1" s="1"/>
  <c r="P6687" i="1" a="1"/>
  <c r="P6687" i="1" s="1"/>
  <c r="Q6687" i="1" s="1"/>
  <c r="P6688" i="1" a="1"/>
  <c r="P6688" i="1" s="1"/>
  <c r="Q6688" i="1" s="1"/>
  <c r="P6689" i="1" a="1"/>
  <c r="P6689" i="1" s="1"/>
  <c r="Q6689" i="1" s="1"/>
  <c r="P6690" i="1" a="1"/>
  <c r="P6690" i="1" s="1"/>
  <c r="Q6690" i="1" s="1"/>
  <c r="P6691" i="1" a="1"/>
  <c r="P6691" i="1" s="1"/>
  <c r="Q6691" i="1" s="1"/>
  <c r="P6692" i="1" a="1"/>
  <c r="P6692" i="1" s="1"/>
  <c r="Q6692" i="1" s="1"/>
  <c r="P6693" i="1" a="1"/>
  <c r="P6693" i="1" s="1"/>
  <c r="Q6693" i="1" s="1"/>
  <c r="P6694" i="1" a="1"/>
  <c r="P6694" i="1" s="1"/>
  <c r="Q6694" i="1" s="1"/>
  <c r="P6695" i="1" a="1"/>
  <c r="P6695" i="1" s="1"/>
  <c r="Q6695" i="1" s="1"/>
  <c r="P6696" i="1" a="1"/>
  <c r="P6696" i="1" s="1"/>
  <c r="Q6696" i="1" s="1"/>
  <c r="P6697" i="1" a="1"/>
  <c r="P6697" i="1" s="1"/>
  <c r="Q6697" i="1" s="1"/>
  <c r="P6698" i="1" a="1"/>
  <c r="P6698" i="1" s="1"/>
  <c r="Q6698" i="1" s="1"/>
  <c r="P6699" i="1" a="1"/>
  <c r="P6699" i="1" s="1"/>
  <c r="Q6699" i="1" s="1"/>
  <c r="P6700" i="1" a="1"/>
  <c r="P6700" i="1" s="1"/>
  <c r="Q6700" i="1" s="1"/>
  <c r="P6701" i="1" a="1"/>
  <c r="P6701" i="1" s="1"/>
  <c r="Q6701" i="1" s="1"/>
  <c r="P6702" i="1" a="1"/>
  <c r="P6702" i="1" s="1"/>
  <c r="Q6702" i="1" s="1"/>
  <c r="P6703" i="1" a="1"/>
  <c r="P6703" i="1" s="1"/>
  <c r="Q6703" i="1" s="1"/>
  <c r="P6704" i="1" a="1"/>
  <c r="P6704" i="1" s="1"/>
  <c r="Q6704" i="1" s="1"/>
  <c r="P6705" i="1" a="1"/>
  <c r="P6705" i="1" s="1"/>
  <c r="Q6705" i="1" s="1"/>
  <c r="P6706" i="1" a="1"/>
  <c r="P6706" i="1" s="1"/>
  <c r="Q6706" i="1" s="1"/>
  <c r="P6707" i="1" a="1"/>
  <c r="P6707" i="1" s="1"/>
  <c r="Q6707" i="1" s="1"/>
  <c r="P6708" i="1" a="1"/>
  <c r="P6708" i="1" s="1"/>
  <c r="Q6708" i="1" s="1"/>
  <c r="P6709" i="1" a="1"/>
  <c r="P6709" i="1" s="1"/>
  <c r="Q6709" i="1" s="1"/>
  <c r="P6710" i="1" a="1"/>
  <c r="P6710" i="1" s="1"/>
  <c r="Q6710" i="1" s="1"/>
  <c r="P6711" i="1" a="1"/>
  <c r="P6711" i="1" s="1"/>
  <c r="Q6711" i="1" s="1"/>
  <c r="P6712" i="1" a="1"/>
  <c r="P6712" i="1" s="1"/>
  <c r="Q6712" i="1" s="1"/>
  <c r="P6713" i="1" a="1"/>
  <c r="P6713" i="1" s="1"/>
  <c r="Q6713" i="1" s="1"/>
  <c r="P6714" i="1" a="1"/>
  <c r="P6714" i="1" s="1"/>
  <c r="Q6714" i="1" s="1"/>
  <c r="P6715" i="1" a="1"/>
  <c r="P6715" i="1" s="1"/>
  <c r="Q6715" i="1" s="1"/>
  <c r="P6716" i="1" a="1"/>
  <c r="P6716" i="1" s="1"/>
  <c r="Q6716" i="1" s="1"/>
  <c r="P6717" i="1" a="1"/>
  <c r="P6717" i="1" s="1"/>
  <c r="Q6717" i="1" s="1"/>
  <c r="P6718" i="1" a="1"/>
  <c r="P6718" i="1" s="1"/>
  <c r="Q6718" i="1" s="1"/>
  <c r="P6719" i="1" a="1"/>
  <c r="P6719" i="1" s="1"/>
  <c r="Q6719" i="1" s="1"/>
  <c r="P6720" i="1" a="1"/>
  <c r="P6720" i="1" s="1"/>
  <c r="Q6720" i="1" s="1"/>
  <c r="P6721" i="1" a="1"/>
  <c r="P6721" i="1" s="1"/>
  <c r="Q6721" i="1" s="1"/>
  <c r="P6722" i="1" a="1"/>
  <c r="P6722" i="1" s="1"/>
  <c r="Q6722" i="1" s="1"/>
  <c r="P6723" i="1" a="1"/>
  <c r="P6723" i="1" s="1"/>
  <c r="Q6723" i="1" s="1"/>
  <c r="P6724" i="1" a="1"/>
  <c r="P6724" i="1" s="1"/>
  <c r="Q6724" i="1" s="1"/>
  <c r="P6725" i="1" a="1"/>
  <c r="P6725" i="1" s="1"/>
  <c r="Q6725" i="1" s="1"/>
  <c r="P6726" i="1" a="1"/>
  <c r="P6726" i="1" s="1"/>
  <c r="Q6726" i="1" s="1"/>
  <c r="P6727" i="1" a="1"/>
  <c r="P6727" i="1" s="1"/>
  <c r="Q6727" i="1" s="1"/>
  <c r="P6728" i="1" a="1"/>
  <c r="P6728" i="1" s="1"/>
  <c r="Q6728" i="1" s="1"/>
  <c r="P6729" i="1" a="1"/>
  <c r="P6729" i="1" s="1"/>
  <c r="Q6729" i="1" s="1"/>
  <c r="P6730" i="1" a="1"/>
  <c r="P6730" i="1" s="1"/>
  <c r="Q6730" i="1" s="1"/>
  <c r="P6731" i="1" a="1"/>
  <c r="P6731" i="1" s="1"/>
  <c r="Q6731" i="1" s="1"/>
  <c r="P6732" i="1" a="1"/>
  <c r="P6732" i="1" s="1"/>
  <c r="Q6732" i="1" s="1"/>
  <c r="P6733" i="1" a="1"/>
  <c r="P6733" i="1" s="1"/>
  <c r="Q6733" i="1" s="1"/>
  <c r="P6734" i="1" a="1"/>
  <c r="P6734" i="1" s="1"/>
  <c r="Q6734" i="1" s="1"/>
  <c r="P6735" i="1" a="1"/>
  <c r="P6735" i="1" s="1"/>
  <c r="Q6735" i="1" s="1"/>
  <c r="P6736" i="1" a="1"/>
  <c r="P6736" i="1" s="1"/>
  <c r="Q6736" i="1" s="1"/>
  <c r="P6737" i="1" a="1"/>
  <c r="P6737" i="1" s="1"/>
  <c r="Q6737" i="1" s="1"/>
  <c r="P6738" i="1" a="1"/>
  <c r="P6738" i="1" s="1"/>
  <c r="Q6738" i="1" s="1"/>
  <c r="P6739" i="1" a="1"/>
  <c r="P6739" i="1" s="1"/>
  <c r="Q6739" i="1" s="1"/>
  <c r="P6740" i="1" a="1"/>
  <c r="P6740" i="1" s="1"/>
  <c r="Q6740" i="1" s="1"/>
  <c r="P6741" i="1" a="1"/>
  <c r="P6741" i="1" s="1"/>
  <c r="Q6741" i="1" s="1"/>
  <c r="P6742" i="1" a="1"/>
  <c r="P6742" i="1" s="1"/>
  <c r="Q6742" i="1" s="1"/>
  <c r="P6743" i="1" a="1"/>
  <c r="P6743" i="1" s="1"/>
  <c r="Q6743" i="1" s="1"/>
  <c r="P6744" i="1" a="1"/>
  <c r="P6744" i="1" s="1"/>
  <c r="Q6744" i="1" s="1"/>
  <c r="P6745" i="1" a="1"/>
  <c r="P6745" i="1" s="1"/>
  <c r="Q6745" i="1" s="1"/>
  <c r="P6746" i="1" a="1"/>
  <c r="P6746" i="1" s="1"/>
  <c r="Q6746" i="1" s="1"/>
  <c r="P6747" i="1" a="1"/>
  <c r="P6747" i="1" s="1"/>
  <c r="Q6747" i="1" s="1"/>
  <c r="P6748" i="1" a="1"/>
  <c r="P6748" i="1" s="1"/>
  <c r="Q6748" i="1" s="1"/>
  <c r="P6749" i="1" a="1"/>
  <c r="P6749" i="1" s="1"/>
  <c r="Q6749" i="1" s="1"/>
  <c r="P6750" i="1" a="1"/>
  <c r="P6750" i="1" s="1"/>
  <c r="Q6750" i="1" s="1"/>
  <c r="P6751" i="1" a="1"/>
  <c r="P6751" i="1" s="1"/>
  <c r="Q6751" i="1" s="1"/>
  <c r="P6752" i="1" a="1"/>
  <c r="P6752" i="1" s="1"/>
  <c r="Q6752" i="1" s="1"/>
  <c r="P6753" i="1" a="1"/>
  <c r="P6753" i="1" s="1"/>
  <c r="Q6753" i="1" s="1"/>
  <c r="P6754" i="1" a="1"/>
  <c r="P6754" i="1" s="1"/>
  <c r="Q6754" i="1" s="1"/>
  <c r="P6755" i="1" a="1"/>
  <c r="P6755" i="1" s="1"/>
  <c r="Q6755" i="1" s="1"/>
  <c r="P6756" i="1" a="1"/>
  <c r="P6756" i="1" s="1"/>
  <c r="Q6756" i="1" s="1"/>
  <c r="P6757" i="1" a="1"/>
  <c r="P6757" i="1" s="1"/>
  <c r="Q6757" i="1" s="1"/>
  <c r="P6758" i="1" a="1"/>
  <c r="P6758" i="1" s="1"/>
  <c r="Q6758" i="1" s="1"/>
  <c r="P6759" i="1" a="1"/>
  <c r="P6759" i="1" s="1"/>
  <c r="Q6759" i="1" s="1"/>
  <c r="P6760" i="1" a="1"/>
  <c r="P6760" i="1" s="1"/>
  <c r="Q6760" i="1" s="1"/>
  <c r="P6761" i="1" a="1"/>
  <c r="P6761" i="1" s="1"/>
  <c r="Q6761" i="1" s="1"/>
  <c r="P6762" i="1" a="1"/>
  <c r="P6762" i="1" s="1"/>
  <c r="Q6762" i="1" s="1"/>
  <c r="P6763" i="1" a="1"/>
  <c r="P6763" i="1" s="1"/>
  <c r="Q6763" i="1" s="1"/>
  <c r="P6764" i="1" a="1"/>
  <c r="P6764" i="1" s="1"/>
  <c r="Q6764" i="1" s="1"/>
  <c r="P6765" i="1" a="1"/>
  <c r="P6765" i="1" s="1"/>
  <c r="Q6765" i="1" s="1"/>
  <c r="P6766" i="1" a="1"/>
  <c r="P6766" i="1" s="1"/>
  <c r="Q6766" i="1" s="1"/>
  <c r="P6767" i="1" a="1"/>
  <c r="P6767" i="1" s="1"/>
  <c r="Q6767" i="1" s="1"/>
  <c r="P6768" i="1" a="1"/>
  <c r="P6768" i="1" s="1"/>
  <c r="Q6768" i="1" s="1"/>
  <c r="P6769" i="1" a="1"/>
  <c r="P6769" i="1" s="1"/>
  <c r="Q6769" i="1" s="1"/>
  <c r="P6770" i="1" a="1"/>
  <c r="P6770" i="1" s="1"/>
  <c r="Q6770" i="1" s="1"/>
  <c r="P6771" i="1" a="1"/>
  <c r="P6771" i="1" s="1"/>
  <c r="Q6771" i="1" s="1"/>
  <c r="P6772" i="1" a="1"/>
  <c r="P6772" i="1" s="1"/>
  <c r="Q6772" i="1" s="1"/>
  <c r="P6773" i="1" a="1"/>
  <c r="P6773" i="1" s="1"/>
  <c r="Q6773" i="1" s="1"/>
  <c r="P6774" i="1" a="1"/>
  <c r="P6774" i="1" s="1"/>
  <c r="Q6774" i="1" s="1"/>
  <c r="P6775" i="1" a="1"/>
  <c r="P6775" i="1" s="1"/>
  <c r="Q6775" i="1" s="1"/>
  <c r="P6776" i="1" a="1"/>
  <c r="P6776" i="1" s="1"/>
  <c r="Q6776" i="1" s="1"/>
  <c r="P6777" i="1" a="1"/>
  <c r="P6777" i="1" s="1"/>
  <c r="Q6777" i="1" s="1"/>
  <c r="P6778" i="1" a="1"/>
  <c r="P6778" i="1" s="1"/>
  <c r="Q6778" i="1" s="1"/>
  <c r="P6779" i="1" a="1"/>
  <c r="P6779" i="1" s="1"/>
  <c r="Q6779" i="1" s="1"/>
  <c r="P6780" i="1" a="1"/>
  <c r="P6780" i="1" s="1"/>
  <c r="Q6780" i="1" s="1"/>
  <c r="P6781" i="1" a="1"/>
  <c r="P6781" i="1" s="1"/>
  <c r="Q6781" i="1" s="1"/>
  <c r="P6782" i="1" a="1"/>
  <c r="P6782" i="1" s="1"/>
  <c r="Q6782" i="1" s="1"/>
  <c r="P6783" i="1" a="1"/>
  <c r="P6783" i="1" s="1"/>
  <c r="Q6783" i="1" s="1"/>
  <c r="P6784" i="1" a="1"/>
  <c r="P6784" i="1" s="1"/>
  <c r="Q6784" i="1" s="1"/>
  <c r="P6785" i="1" a="1"/>
  <c r="P6785" i="1" s="1"/>
  <c r="Q6785" i="1" s="1"/>
  <c r="P6786" i="1" a="1"/>
  <c r="P6786" i="1" s="1"/>
  <c r="Q6786" i="1" s="1"/>
  <c r="P6787" i="1" a="1"/>
  <c r="P6787" i="1" s="1"/>
  <c r="Q6787" i="1" s="1"/>
  <c r="P6788" i="1" a="1"/>
  <c r="P6788" i="1" s="1"/>
  <c r="Q6788" i="1" s="1"/>
  <c r="P6789" i="1" a="1"/>
  <c r="P6789" i="1" s="1"/>
  <c r="Q6789" i="1" s="1"/>
  <c r="P6790" i="1" a="1"/>
  <c r="P6790" i="1" s="1"/>
  <c r="Q6790" i="1" s="1"/>
  <c r="P6791" i="1" a="1"/>
  <c r="P6791" i="1" s="1"/>
  <c r="Q6791" i="1" s="1"/>
  <c r="P6792" i="1" a="1"/>
  <c r="P6792" i="1" s="1"/>
  <c r="Q6792" i="1" s="1"/>
  <c r="P6793" i="1" a="1"/>
  <c r="P6793" i="1" s="1"/>
  <c r="Q6793" i="1" s="1"/>
  <c r="P6794" i="1" a="1"/>
  <c r="P6794" i="1" s="1"/>
  <c r="Q6794" i="1" s="1"/>
  <c r="P6795" i="1" a="1"/>
  <c r="P6795" i="1" s="1"/>
  <c r="Q6795" i="1" s="1"/>
  <c r="P6796" i="1" a="1"/>
  <c r="P6796" i="1" s="1"/>
  <c r="Q6796" i="1" s="1"/>
  <c r="P6797" i="1" a="1"/>
  <c r="P6797" i="1" s="1"/>
  <c r="Q6797" i="1" s="1"/>
  <c r="P6798" i="1" a="1"/>
  <c r="P6798" i="1" s="1"/>
  <c r="Q6798" i="1" s="1"/>
  <c r="P6799" i="1" a="1"/>
  <c r="P6799" i="1" s="1"/>
  <c r="Q6799" i="1" s="1"/>
  <c r="P6800" i="1" a="1"/>
  <c r="P6800" i="1" s="1"/>
  <c r="Q6800" i="1" s="1"/>
  <c r="P6801" i="1" a="1"/>
  <c r="P6801" i="1" s="1"/>
  <c r="Q6801" i="1" s="1"/>
  <c r="P6802" i="1" a="1"/>
  <c r="P6802" i="1" s="1"/>
  <c r="Q6802" i="1" s="1"/>
  <c r="P6803" i="1" a="1"/>
  <c r="P6803" i="1" s="1"/>
  <c r="Q6803" i="1" s="1"/>
  <c r="P6804" i="1" a="1"/>
  <c r="P6804" i="1" s="1"/>
  <c r="Q6804" i="1" s="1"/>
  <c r="P6805" i="1" a="1"/>
  <c r="P6805" i="1" s="1"/>
  <c r="Q6805" i="1" s="1"/>
  <c r="P6806" i="1" a="1"/>
  <c r="P6806" i="1" s="1"/>
  <c r="Q6806" i="1" s="1"/>
  <c r="P6807" i="1" a="1"/>
  <c r="P6807" i="1" s="1"/>
  <c r="Q6807" i="1" s="1"/>
  <c r="P6808" i="1" a="1"/>
  <c r="P6808" i="1" s="1"/>
  <c r="Q6808" i="1" s="1"/>
  <c r="P6809" i="1" a="1"/>
  <c r="P6809" i="1" s="1"/>
  <c r="Q6809" i="1" s="1"/>
  <c r="P6810" i="1" a="1"/>
  <c r="P6810" i="1" s="1"/>
  <c r="Q6810" i="1" s="1"/>
  <c r="P6811" i="1" a="1"/>
  <c r="P6811" i="1" s="1"/>
  <c r="Q6811" i="1" s="1"/>
  <c r="P6812" i="1" a="1"/>
  <c r="P6812" i="1" s="1"/>
  <c r="Q6812" i="1" s="1"/>
  <c r="P6813" i="1" a="1"/>
  <c r="P6813" i="1" s="1"/>
  <c r="Q6813" i="1" s="1"/>
  <c r="P6814" i="1" a="1"/>
  <c r="P6814" i="1" s="1"/>
  <c r="Q6814" i="1" s="1"/>
  <c r="P6815" i="1" a="1"/>
  <c r="P6815" i="1" s="1"/>
  <c r="Q6815" i="1" s="1"/>
  <c r="P6816" i="1" a="1"/>
  <c r="P6816" i="1" s="1"/>
  <c r="Q6816" i="1" s="1"/>
  <c r="P6817" i="1" a="1"/>
  <c r="P6817" i="1" s="1"/>
  <c r="Q6817" i="1" s="1"/>
  <c r="P6818" i="1" a="1"/>
  <c r="P6818" i="1" s="1"/>
  <c r="Q6818" i="1" s="1"/>
  <c r="P6819" i="1" a="1"/>
  <c r="P6819" i="1" s="1"/>
  <c r="Q6819" i="1" s="1"/>
  <c r="P6820" i="1" a="1"/>
  <c r="P6820" i="1" s="1"/>
  <c r="Q6820" i="1" s="1"/>
  <c r="P6821" i="1" a="1"/>
  <c r="P6821" i="1" s="1"/>
  <c r="Q6821" i="1" s="1"/>
  <c r="P6822" i="1" a="1"/>
  <c r="P6822" i="1" s="1"/>
  <c r="Q6822" i="1" s="1"/>
  <c r="P6823" i="1" a="1"/>
  <c r="P6823" i="1" s="1"/>
  <c r="Q6823" i="1" s="1"/>
  <c r="P6824" i="1" a="1"/>
  <c r="P6824" i="1" s="1"/>
  <c r="Q6824" i="1" s="1"/>
  <c r="P6825" i="1" a="1"/>
  <c r="P6825" i="1" s="1"/>
  <c r="Q6825" i="1" s="1"/>
  <c r="P6826" i="1" a="1"/>
  <c r="P6826" i="1" s="1"/>
  <c r="Q6826" i="1" s="1"/>
  <c r="P6827" i="1" a="1"/>
  <c r="P6827" i="1" s="1"/>
  <c r="Q6827" i="1" s="1"/>
  <c r="P6828" i="1" a="1"/>
  <c r="P6828" i="1" s="1"/>
  <c r="Q6828" i="1" s="1"/>
  <c r="P6829" i="1" a="1"/>
  <c r="P6829" i="1" s="1"/>
  <c r="Q6829" i="1" s="1"/>
  <c r="P6830" i="1" a="1"/>
  <c r="P6830" i="1" s="1"/>
  <c r="Q6830" i="1" s="1"/>
  <c r="P6831" i="1" a="1"/>
  <c r="P6831" i="1" s="1"/>
  <c r="Q6831" i="1" s="1"/>
  <c r="P6832" i="1" a="1"/>
  <c r="P6832" i="1" s="1"/>
  <c r="Q6832" i="1" s="1"/>
  <c r="P6833" i="1" a="1"/>
  <c r="P6833" i="1" s="1"/>
  <c r="Q6833" i="1" s="1"/>
  <c r="P6834" i="1" a="1"/>
  <c r="P6834" i="1" s="1"/>
  <c r="Q6834" i="1" s="1"/>
  <c r="P6835" i="1" a="1"/>
  <c r="P6835" i="1" s="1"/>
  <c r="Q6835" i="1" s="1"/>
  <c r="P6836" i="1" a="1"/>
  <c r="P6836" i="1" s="1"/>
  <c r="Q6836" i="1" s="1"/>
  <c r="P6837" i="1" a="1"/>
  <c r="P6837" i="1" s="1"/>
  <c r="Q6837" i="1" s="1"/>
  <c r="P6838" i="1" a="1"/>
  <c r="P6838" i="1" s="1"/>
  <c r="Q6838" i="1" s="1"/>
  <c r="P6839" i="1" a="1"/>
  <c r="P6839" i="1" s="1"/>
  <c r="Q6839" i="1" s="1"/>
  <c r="P6840" i="1" a="1"/>
  <c r="P6840" i="1" s="1"/>
  <c r="Q6840" i="1" s="1"/>
  <c r="P6841" i="1" a="1"/>
  <c r="P6841" i="1" s="1"/>
  <c r="Q6841" i="1" s="1"/>
  <c r="P6842" i="1" a="1"/>
  <c r="P6842" i="1" s="1"/>
  <c r="Q6842" i="1" s="1"/>
  <c r="P6843" i="1" a="1"/>
  <c r="P6843" i="1" s="1"/>
  <c r="Q6843" i="1" s="1"/>
  <c r="P6844" i="1" a="1"/>
  <c r="P6844" i="1" s="1"/>
  <c r="Q6844" i="1" s="1"/>
  <c r="P6845" i="1" a="1"/>
  <c r="P6845" i="1" s="1"/>
  <c r="Q6845" i="1" s="1"/>
  <c r="P6846" i="1" a="1"/>
  <c r="P6846" i="1" s="1"/>
  <c r="Q6846" i="1" s="1"/>
  <c r="P6847" i="1" a="1"/>
  <c r="P6847" i="1" s="1"/>
  <c r="Q6847" i="1" s="1"/>
  <c r="P6848" i="1" a="1"/>
  <c r="P6848" i="1" s="1"/>
  <c r="Q6848" i="1" s="1"/>
  <c r="P6849" i="1" a="1"/>
  <c r="P6849" i="1" s="1"/>
  <c r="Q6849" i="1" s="1"/>
  <c r="P6850" i="1" a="1"/>
  <c r="P6850" i="1" s="1"/>
  <c r="Q6850" i="1" s="1"/>
  <c r="P6851" i="1" a="1"/>
  <c r="P6851" i="1" s="1"/>
  <c r="Q6851" i="1" s="1"/>
  <c r="P6852" i="1" a="1"/>
  <c r="P6852" i="1" s="1"/>
  <c r="Q6852" i="1" s="1"/>
  <c r="P6853" i="1" a="1"/>
  <c r="P6853" i="1" s="1"/>
  <c r="Q6853" i="1" s="1"/>
  <c r="P6854" i="1" a="1"/>
  <c r="P6854" i="1" s="1"/>
  <c r="Q6854" i="1" s="1"/>
  <c r="P6855" i="1" a="1"/>
  <c r="P6855" i="1" s="1"/>
  <c r="Q6855" i="1" s="1"/>
  <c r="P6856" i="1" a="1"/>
  <c r="P6856" i="1" s="1"/>
  <c r="Q6856" i="1" s="1"/>
  <c r="P6857" i="1" a="1"/>
  <c r="P6857" i="1" s="1"/>
  <c r="Q6857" i="1" s="1"/>
  <c r="P6858" i="1" a="1"/>
  <c r="P6858" i="1" s="1"/>
  <c r="Q6858" i="1" s="1"/>
  <c r="P6859" i="1" a="1"/>
  <c r="P6859" i="1" s="1"/>
  <c r="Q6859" i="1" s="1"/>
  <c r="P6860" i="1" a="1"/>
  <c r="P6860" i="1" s="1"/>
  <c r="Q6860" i="1" s="1"/>
  <c r="P6861" i="1" a="1"/>
  <c r="P6861" i="1" s="1"/>
  <c r="Q6861" i="1" s="1"/>
  <c r="P6862" i="1" a="1"/>
  <c r="P6862" i="1" s="1"/>
  <c r="Q6862" i="1" s="1"/>
  <c r="P6863" i="1" a="1"/>
  <c r="P6863" i="1" s="1"/>
  <c r="Q6863" i="1" s="1"/>
  <c r="P6864" i="1" a="1"/>
  <c r="P6864" i="1" s="1"/>
  <c r="Q6864" i="1" s="1"/>
  <c r="P6865" i="1" a="1"/>
  <c r="P6865" i="1" s="1"/>
  <c r="Q6865" i="1" s="1"/>
  <c r="P6866" i="1" a="1"/>
  <c r="P6866" i="1" s="1"/>
  <c r="Q6866" i="1" s="1"/>
  <c r="P6867" i="1" a="1"/>
  <c r="P6867" i="1" s="1"/>
  <c r="Q6867" i="1" s="1"/>
  <c r="P6868" i="1" a="1"/>
  <c r="P6868" i="1" s="1"/>
  <c r="Q6868" i="1" s="1"/>
  <c r="P6869" i="1" a="1"/>
  <c r="P6869" i="1" s="1"/>
  <c r="Q6869" i="1" s="1"/>
  <c r="P6870" i="1" a="1"/>
  <c r="P6870" i="1" s="1"/>
  <c r="Q6870" i="1" s="1"/>
  <c r="P6871" i="1" a="1"/>
  <c r="P6871" i="1" s="1"/>
  <c r="Q6871" i="1" s="1"/>
  <c r="P6872" i="1" a="1"/>
  <c r="P6872" i="1" s="1"/>
  <c r="Q6872" i="1" s="1"/>
  <c r="P6873" i="1" a="1"/>
  <c r="P6873" i="1" s="1"/>
  <c r="Q6873" i="1" s="1"/>
  <c r="P6874" i="1" a="1"/>
  <c r="P6874" i="1" s="1"/>
  <c r="Q6874" i="1" s="1"/>
  <c r="P6875" i="1" a="1"/>
  <c r="P6875" i="1" s="1"/>
  <c r="Q6875" i="1" s="1"/>
  <c r="P6876" i="1" a="1"/>
  <c r="P6876" i="1" s="1"/>
  <c r="Q6876" i="1" s="1"/>
  <c r="P6877" i="1" a="1"/>
  <c r="P6877" i="1" s="1"/>
  <c r="Q6877" i="1" s="1"/>
  <c r="P6878" i="1" a="1"/>
  <c r="P6878" i="1" s="1"/>
  <c r="Q6878" i="1" s="1"/>
  <c r="P6879" i="1" a="1"/>
  <c r="P6879" i="1" s="1"/>
  <c r="Q6879" i="1" s="1"/>
  <c r="P6880" i="1" a="1"/>
  <c r="P6880" i="1" s="1"/>
  <c r="Q6880" i="1" s="1"/>
  <c r="P6881" i="1" a="1"/>
  <c r="P6881" i="1" s="1"/>
  <c r="Q6881" i="1" s="1"/>
  <c r="P6882" i="1" a="1"/>
  <c r="P6882" i="1" s="1"/>
  <c r="Q6882" i="1" s="1"/>
  <c r="P6883" i="1" a="1"/>
  <c r="P6883" i="1" s="1"/>
  <c r="Q6883" i="1" s="1"/>
  <c r="P6884" i="1" a="1"/>
  <c r="P6884" i="1" s="1"/>
  <c r="Q6884" i="1" s="1"/>
  <c r="P6885" i="1" a="1"/>
  <c r="P6885" i="1" s="1"/>
  <c r="Q6885" i="1" s="1"/>
  <c r="P6886" i="1" a="1"/>
  <c r="P6886" i="1" s="1"/>
  <c r="Q6886" i="1" s="1"/>
  <c r="P6887" i="1" a="1"/>
  <c r="P6887" i="1" s="1"/>
  <c r="Q6887" i="1" s="1"/>
  <c r="P6888" i="1" a="1"/>
  <c r="P6888" i="1" s="1"/>
  <c r="Q6888" i="1" s="1"/>
  <c r="P6889" i="1" a="1"/>
  <c r="P6889" i="1" s="1"/>
  <c r="Q6889" i="1" s="1"/>
  <c r="P6890" i="1" a="1"/>
  <c r="P6890" i="1" s="1"/>
  <c r="Q6890" i="1" s="1"/>
  <c r="P6891" i="1" a="1"/>
  <c r="P6891" i="1" s="1"/>
  <c r="Q6891" i="1" s="1"/>
  <c r="P6892" i="1" a="1"/>
  <c r="P6892" i="1" s="1"/>
  <c r="Q6892" i="1" s="1"/>
  <c r="P6893" i="1" a="1"/>
  <c r="P6893" i="1" s="1"/>
  <c r="Q6893" i="1" s="1"/>
  <c r="P6894" i="1" a="1"/>
  <c r="P6894" i="1" s="1"/>
  <c r="Q6894" i="1" s="1"/>
  <c r="P6895" i="1" a="1"/>
  <c r="P6895" i="1" s="1"/>
  <c r="Q6895" i="1" s="1"/>
  <c r="P6896" i="1" a="1"/>
  <c r="P6896" i="1" s="1"/>
  <c r="Q6896" i="1" s="1"/>
  <c r="P6897" i="1" a="1"/>
  <c r="P6897" i="1" s="1"/>
  <c r="Q6897" i="1" s="1"/>
  <c r="P6898" i="1" a="1"/>
  <c r="P6898" i="1" s="1"/>
  <c r="Q6898" i="1" s="1"/>
  <c r="P6899" i="1" a="1"/>
  <c r="P6899" i="1" s="1"/>
  <c r="Q6899" i="1" s="1"/>
  <c r="P6900" i="1" a="1"/>
  <c r="P6900" i="1" s="1"/>
  <c r="Q6900" i="1" s="1"/>
  <c r="P6901" i="1" a="1"/>
  <c r="P6901" i="1" s="1"/>
  <c r="Q6901" i="1" s="1"/>
  <c r="P6902" i="1" a="1"/>
  <c r="P6902" i="1" s="1"/>
  <c r="Q6902" i="1" s="1"/>
  <c r="P6903" i="1" a="1"/>
  <c r="P6903" i="1" s="1"/>
  <c r="Q6903" i="1" s="1"/>
  <c r="P6904" i="1" a="1"/>
  <c r="P6904" i="1" s="1"/>
  <c r="Q6904" i="1" s="1"/>
  <c r="P6905" i="1" a="1"/>
  <c r="P6905" i="1" s="1"/>
  <c r="Q6905" i="1" s="1"/>
  <c r="P6906" i="1" a="1"/>
  <c r="P6906" i="1" s="1"/>
  <c r="Q6906" i="1" s="1"/>
  <c r="P6907" i="1" a="1"/>
  <c r="P6907" i="1" s="1"/>
  <c r="Q6907" i="1" s="1"/>
  <c r="P6908" i="1" a="1"/>
  <c r="P6908" i="1" s="1"/>
  <c r="Q6908" i="1" s="1"/>
  <c r="P6909" i="1" a="1"/>
  <c r="P6909" i="1" s="1"/>
  <c r="Q6909" i="1" s="1"/>
  <c r="P6910" i="1" a="1"/>
  <c r="P6910" i="1" s="1"/>
  <c r="Q6910" i="1" s="1"/>
  <c r="P6911" i="1" a="1"/>
  <c r="P6911" i="1" s="1"/>
  <c r="Q6911" i="1" s="1"/>
  <c r="P6912" i="1" a="1"/>
  <c r="P6912" i="1" s="1"/>
  <c r="Q6912" i="1" s="1"/>
  <c r="P6913" i="1" a="1"/>
  <c r="P6913" i="1" s="1"/>
  <c r="Q6913" i="1" s="1"/>
  <c r="P6914" i="1" a="1"/>
  <c r="P6914" i="1" s="1"/>
  <c r="Q6914" i="1" s="1"/>
  <c r="P6915" i="1" a="1"/>
  <c r="P6915" i="1" s="1"/>
  <c r="Q6915" i="1" s="1"/>
  <c r="P6916" i="1" a="1"/>
  <c r="P6916" i="1" s="1"/>
  <c r="Q6916" i="1" s="1"/>
  <c r="P6917" i="1" a="1"/>
  <c r="P6917" i="1" s="1"/>
  <c r="Q6917" i="1" s="1"/>
  <c r="P6918" i="1" a="1"/>
  <c r="P6918" i="1" s="1"/>
  <c r="Q6918" i="1" s="1"/>
  <c r="P6919" i="1" a="1"/>
  <c r="P6919" i="1" s="1"/>
  <c r="Q6919" i="1" s="1"/>
  <c r="P6920" i="1" a="1"/>
  <c r="P6920" i="1" s="1"/>
  <c r="Q6920" i="1" s="1"/>
  <c r="P6921" i="1" a="1"/>
  <c r="P6921" i="1" s="1"/>
  <c r="Q6921" i="1" s="1"/>
  <c r="P6922" i="1" a="1"/>
  <c r="P6922" i="1" s="1"/>
  <c r="Q6922" i="1" s="1"/>
  <c r="P6923" i="1" a="1"/>
  <c r="P6923" i="1" s="1"/>
  <c r="Q6923" i="1" s="1"/>
  <c r="P6924" i="1" a="1"/>
  <c r="P6924" i="1" s="1"/>
  <c r="Q6924" i="1" s="1"/>
  <c r="P6925" i="1" a="1"/>
  <c r="P6925" i="1" s="1"/>
  <c r="Q6925" i="1" s="1"/>
  <c r="P6926" i="1" a="1"/>
  <c r="P6926" i="1" s="1"/>
  <c r="Q6926" i="1" s="1"/>
  <c r="P6927" i="1" a="1"/>
  <c r="P6927" i="1" s="1"/>
  <c r="Q6927" i="1" s="1"/>
  <c r="P6928" i="1" a="1"/>
  <c r="P6928" i="1" s="1"/>
  <c r="Q6928" i="1" s="1"/>
  <c r="P6929" i="1" a="1"/>
  <c r="P6929" i="1" s="1"/>
  <c r="Q6929" i="1" s="1"/>
  <c r="P6930" i="1" a="1"/>
  <c r="P6930" i="1" s="1"/>
  <c r="Q6930" i="1" s="1"/>
  <c r="P6931" i="1" a="1"/>
  <c r="P6931" i="1" s="1"/>
  <c r="Q6931" i="1" s="1"/>
  <c r="P6932" i="1" a="1"/>
  <c r="P6932" i="1" s="1"/>
  <c r="Q6932" i="1" s="1"/>
  <c r="P6933" i="1" a="1"/>
  <c r="P6933" i="1" s="1"/>
  <c r="Q6933" i="1" s="1"/>
  <c r="P6934" i="1" a="1"/>
  <c r="P6934" i="1" s="1"/>
  <c r="Q6934" i="1" s="1"/>
  <c r="P6935" i="1" a="1"/>
  <c r="P6935" i="1" s="1"/>
  <c r="Q6935" i="1" s="1"/>
  <c r="P6936" i="1" a="1"/>
  <c r="P6936" i="1" s="1"/>
  <c r="Q6936" i="1" s="1"/>
  <c r="P6937" i="1" a="1"/>
  <c r="P6937" i="1" s="1"/>
  <c r="Q6937" i="1" s="1"/>
  <c r="P6938" i="1" a="1"/>
  <c r="P6938" i="1" s="1"/>
  <c r="Q6938" i="1" s="1"/>
  <c r="P6939" i="1" a="1"/>
  <c r="P6939" i="1" s="1"/>
  <c r="Q6939" i="1" s="1"/>
  <c r="P6940" i="1" a="1"/>
  <c r="P6940" i="1" s="1"/>
  <c r="Q6940" i="1" s="1"/>
  <c r="P6941" i="1" a="1"/>
  <c r="P6941" i="1" s="1"/>
  <c r="Q6941" i="1" s="1"/>
  <c r="P6942" i="1" a="1"/>
  <c r="P6942" i="1" s="1"/>
  <c r="Q6942" i="1" s="1"/>
  <c r="P6943" i="1" a="1"/>
  <c r="P6943" i="1" s="1"/>
  <c r="Q6943" i="1" s="1"/>
  <c r="P6944" i="1" a="1"/>
  <c r="P6944" i="1" s="1"/>
  <c r="Q6944" i="1" s="1"/>
  <c r="P6945" i="1" a="1"/>
  <c r="P6945" i="1" s="1"/>
  <c r="Q6945" i="1" s="1"/>
  <c r="P6946" i="1" a="1"/>
  <c r="P6946" i="1" s="1"/>
  <c r="Q6946" i="1" s="1"/>
  <c r="P6947" i="1" a="1"/>
  <c r="P6947" i="1" s="1"/>
  <c r="Q6947" i="1" s="1"/>
  <c r="P6948" i="1" a="1"/>
  <c r="P6948" i="1" s="1"/>
  <c r="Q6948" i="1" s="1"/>
  <c r="P6949" i="1" a="1"/>
  <c r="P6949" i="1" s="1"/>
  <c r="Q6949" i="1" s="1"/>
  <c r="P6950" i="1" a="1"/>
  <c r="P6950" i="1" s="1"/>
  <c r="Q6950" i="1" s="1"/>
  <c r="P6951" i="1" a="1"/>
  <c r="P6951" i="1" s="1"/>
  <c r="Q6951" i="1" s="1"/>
  <c r="P6952" i="1" a="1"/>
  <c r="P6952" i="1" s="1"/>
  <c r="Q6952" i="1" s="1"/>
  <c r="P6953" i="1" a="1"/>
  <c r="P6953" i="1" s="1"/>
  <c r="Q6953" i="1" s="1"/>
  <c r="P6954" i="1" a="1"/>
  <c r="P6954" i="1" s="1"/>
  <c r="Q6954" i="1" s="1"/>
  <c r="P6955" i="1" a="1"/>
  <c r="P6955" i="1" s="1"/>
  <c r="Q6955" i="1" s="1"/>
  <c r="P6956" i="1" a="1"/>
  <c r="P6956" i="1" s="1"/>
  <c r="Q6956" i="1" s="1"/>
  <c r="P6957" i="1" a="1"/>
  <c r="P6957" i="1" s="1"/>
  <c r="Q6957" i="1" s="1"/>
  <c r="P6958" i="1" a="1"/>
  <c r="P6958" i="1" s="1"/>
  <c r="Q6958" i="1" s="1"/>
  <c r="P6959" i="1" a="1"/>
  <c r="P6959" i="1" s="1"/>
  <c r="Q6959" i="1" s="1"/>
  <c r="P6960" i="1" a="1"/>
  <c r="P6960" i="1" s="1"/>
  <c r="Q6960" i="1" s="1"/>
  <c r="P6961" i="1" a="1"/>
  <c r="P6961" i="1" s="1"/>
  <c r="Q6961" i="1" s="1"/>
  <c r="P6962" i="1" a="1"/>
  <c r="P6962" i="1" s="1"/>
  <c r="Q6962" i="1" s="1"/>
  <c r="P6963" i="1" a="1"/>
  <c r="P6963" i="1" s="1"/>
  <c r="Q6963" i="1" s="1"/>
  <c r="P6964" i="1" a="1"/>
  <c r="P6964" i="1" s="1"/>
  <c r="Q6964" i="1" s="1"/>
  <c r="P6965" i="1" a="1"/>
  <c r="P6965" i="1" s="1"/>
  <c r="Q6965" i="1" s="1"/>
  <c r="P6966" i="1" a="1"/>
  <c r="P6966" i="1" s="1"/>
  <c r="Q6966" i="1" s="1"/>
  <c r="P6967" i="1" a="1"/>
  <c r="P6967" i="1" s="1"/>
  <c r="Q6967" i="1" s="1"/>
  <c r="P6968" i="1" a="1"/>
  <c r="P6968" i="1" s="1"/>
  <c r="Q6968" i="1" s="1"/>
  <c r="P6969" i="1" a="1"/>
  <c r="P6969" i="1" s="1"/>
  <c r="Q6969" i="1" s="1"/>
  <c r="P6970" i="1" a="1"/>
  <c r="P6970" i="1" s="1"/>
  <c r="Q6970" i="1" s="1"/>
  <c r="P6971" i="1" a="1"/>
  <c r="P6971" i="1" s="1"/>
  <c r="Q6971" i="1" s="1"/>
  <c r="P6972" i="1" a="1"/>
  <c r="P6972" i="1" s="1"/>
  <c r="Q6972" i="1" s="1"/>
  <c r="P6973" i="1" a="1"/>
  <c r="P6973" i="1" s="1"/>
  <c r="Q6973" i="1" s="1"/>
  <c r="P6974" i="1" a="1"/>
  <c r="P6974" i="1" s="1"/>
  <c r="Q6974" i="1" s="1"/>
  <c r="P6975" i="1" a="1"/>
  <c r="P6975" i="1" s="1"/>
  <c r="Q6975" i="1" s="1"/>
  <c r="P6976" i="1" a="1"/>
  <c r="P6976" i="1" s="1"/>
  <c r="Q6976" i="1" s="1"/>
  <c r="P6977" i="1" a="1"/>
  <c r="P6977" i="1" s="1"/>
  <c r="Q6977" i="1" s="1"/>
  <c r="P6978" i="1" a="1"/>
  <c r="P6978" i="1" s="1"/>
  <c r="Q6978" i="1" s="1"/>
  <c r="P6979" i="1" a="1"/>
  <c r="P6979" i="1" s="1"/>
  <c r="Q6979" i="1" s="1"/>
  <c r="P6980" i="1" a="1"/>
  <c r="P6980" i="1" s="1"/>
  <c r="Q6980" i="1" s="1"/>
  <c r="P6981" i="1" a="1"/>
  <c r="P6981" i="1" s="1"/>
  <c r="Q6981" i="1" s="1"/>
  <c r="P6982" i="1" a="1"/>
  <c r="P6982" i="1" s="1"/>
  <c r="Q6982" i="1" s="1"/>
  <c r="P6983" i="1" a="1"/>
  <c r="P6983" i="1" s="1"/>
  <c r="Q6983" i="1" s="1"/>
  <c r="P6984" i="1" a="1"/>
  <c r="P6984" i="1" s="1"/>
  <c r="Q6984" i="1" s="1"/>
  <c r="P6985" i="1" a="1"/>
  <c r="P6985" i="1" s="1"/>
  <c r="Q6985" i="1" s="1"/>
  <c r="P6986" i="1" a="1"/>
  <c r="P6986" i="1" s="1"/>
  <c r="Q6986" i="1" s="1"/>
  <c r="P6987" i="1" a="1"/>
  <c r="P6987" i="1" s="1"/>
  <c r="Q6987" i="1" s="1"/>
  <c r="P6988" i="1" a="1"/>
  <c r="P6988" i="1" s="1"/>
  <c r="Q6988" i="1" s="1"/>
  <c r="P6989" i="1" a="1"/>
  <c r="P6989" i="1" s="1"/>
  <c r="Q6989" i="1" s="1"/>
  <c r="P6990" i="1" a="1"/>
  <c r="P6990" i="1" s="1"/>
  <c r="Q6990" i="1" s="1"/>
  <c r="P6991" i="1" a="1"/>
  <c r="P6991" i="1" s="1"/>
  <c r="Q6991" i="1" s="1"/>
  <c r="P6992" i="1" a="1"/>
  <c r="P6992" i="1" s="1"/>
  <c r="Q6992" i="1" s="1"/>
  <c r="P6993" i="1" a="1"/>
  <c r="P6993" i="1" s="1"/>
  <c r="Q6993" i="1" s="1"/>
  <c r="P6994" i="1" a="1"/>
  <c r="P6994" i="1" s="1"/>
  <c r="Q6994" i="1" s="1"/>
  <c r="P6995" i="1" a="1"/>
  <c r="P6995" i="1" s="1"/>
  <c r="Q6995" i="1" s="1"/>
  <c r="P6996" i="1" a="1"/>
  <c r="P6996" i="1" s="1"/>
  <c r="Q6996" i="1" s="1"/>
  <c r="P6997" i="1" a="1"/>
  <c r="P6997" i="1" s="1"/>
  <c r="Q6997" i="1" s="1"/>
  <c r="P6998" i="1" a="1"/>
  <c r="P6998" i="1" s="1"/>
  <c r="Q6998" i="1" s="1"/>
  <c r="P6999" i="1" a="1"/>
  <c r="P6999" i="1" s="1"/>
  <c r="Q6999" i="1" s="1"/>
  <c r="P7000" i="1" a="1"/>
  <c r="P7000" i="1" s="1"/>
  <c r="Q7000" i="1" s="1"/>
  <c r="P7001" i="1" a="1"/>
  <c r="P7001" i="1" s="1"/>
  <c r="Q7001" i="1" s="1"/>
  <c r="P7002" i="1" a="1"/>
  <c r="P7002" i="1" s="1"/>
  <c r="Q7002" i="1" s="1"/>
  <c r="P7003" i="1" a="1"/>
  <c r="P7003" i="1" s="1"/>
  <c r="Q7003" i="1" s="1"/>
  <c r="P7004" i="1" a="1"/>
  <c r="P7004" i="1" s="1"/>
  <c r="Q7004" i="1" s="1"/>
  <c r="P7005" i="1" a="1"/>
  <c r="P7005" i="1" s="1"/>
  <c r="Q7005" i="1" s="1"/>
  <c r="P7006" i="1" a="1"/>
  <c r="P7006" i="1" s="1"/>
  <c r="Q7006" i="1" s="1"/>
  <c r="P7007" i="1" a="1"/>
  <c r="P7007" i="1" s="1"/>
  <c r="Q7007" i="1" s="1"/>
  <c r="P7008" i="1" a="1"/>
  <c r="P7008" i="1" s="1"/>
  <c r="Q7008" i="1" s="1"/>
  <c r="P7009" i="1" a="1"/>
  <c r="P7009" i="1" s="1"/>
  <c r="Q7009" i="1" s="1"/>
  <c r="P7010" i="1" a="1"/>
  <c r="P7010" i="1" s="1"/>
  <c r="Q7010" i="1" s="1"/>
  <c r="P7011" i="1" a="1"/>
  <c r="P7011" i="1" s="1"/>
  <c r="Q7011" i="1" s="1"/>
  <c r="P7012" i="1" a="1"/>
  <c r="P7012" i="1" s="1"/>
  <c r="Q7012" i="1" s="1"/>
  <c r="P7013" i="1" a="1"/>
  <c r="P7013" i="1" s="1"/>
  <c r="Q7013" i="1" s="1"/>
  <c r="P7014" i="1" a="1"/>
  <c r="P7014" i="1" s="1"/>
  <c r="Q7014" i="1" s="1"/>
  <c r="P7015" i="1" a="1"/>
  <c r="P7015" i="1" s="1"/>
  <c r="Q7015" i="1" s="1"/>
  <c r="P7016" i="1" a="1"/>
  <c r="P7016" i="1" s="1"/>
  <c r="Q7016" i="1" s="1"/>
  <c r="P7017" i="1" a="1"/>
  <c r="P7017" i="1" s="1"/>
  <c r="Q7017" i="1" s="1"/>
  <c r="P7018" i="1" a="1"/>
  <c r="P7018" i="1" s="1"/>
  <c r="Q7018" i="1" s="1"/>
  <c r="P7019" i="1" a="1"/>
  <c r="P7019" i="1" s="1"/>
  <c r="Q7019" i="1" s="1"/>
  <c r="P7020" i="1" a="1"/>
  <c r="P7020" i="1" s="1"/>
  <c r="Q7020" i="1" s="1"/>
  <c r="P7021" i="1" a="1"/>
  <c r="P7021" i="1" s="1"/>
  <c r="Q7021" i="1" s="1"/>
  <c r="P7022" i="1" a="1"/>
  <c r="P7022" i="1" s="1"/>
  <c r="Q7022" i="1" s="1"/>
  <c r="P7023" i="1" a="1"/>
  <c r="P7023" i="1" s="1"/>
  <c r="Q7023" i="1" s="1"/>
  <c r="P7024" i="1" a="1"/>
  <c r="P7024" i="1" s="1"/>
  <c r="Q7024" i="1" s="1"/>
  <c r="P7025" i="1" a="1"/>
  <c r="P7025" i="1" s="1"/>
  <c r="Q7025" i="1" s="1"/>
  <c r="P7026" i="1" a="1"/>
  <c r="P7026" i="1" s="1"/>
  <c r="Q7026" i="1" s="1"/>
  <c r="P7027" i="1" a="1"/>
  <c r="P7027" i="1" s="1"/>
  <c r="Q7027" i="1" s="1"/>
  <c r="P7028" i="1" a="1"/>
  <c r="P7028" i="1" s="1"/>
  <c r="Q7028" i="1" s="1"/>
  <c r="P7029" i="1" a="1"/>
  <c r="P7029" i="1" s="1"/>
  <c r="Q7029" i="1" s="1"/>
  <c r="P7030" i="1" a="1"/>
  <c r="P7030" i="1" s="1"/>
  <c r="Q7030" i="1" s="1"/>
  <c r="P7031" i="1" a="1"/>
  <c r="P7031" i="1" s="1"/>
  <c r="Q7031" i="1" s="1"/>
  <c r="P7032" i="1" a="1"/>
  <c r="P7032" i="1" s="1"/>
  <c r="Q7032" i="1" s="1"/>
  <c r="P7033" i="1" a="1"/>
  <c r="P7033" i="1" s="1"/>
  <c r="Q7033" i="1" s="1"/>
  <c r="P7034" i="1" a="1"/>
  <c r="P7034" i="1" s="1"/>
  <c r="Q7034" i="1" s="1"/>
  <c r="P7035" i="1" a="1"/>
  <c r="P7035" i="1" s="1"/>
  <c r="Q7035" i="1" s="1"/>
  <c r="P7036" i="1" a="1"/>
  <c r="P7036" i="1" s="1"/>
  <c r="Q7036" i="1" s="1"/>
  <c r="P7037" i="1" a="1"/>
  <c r="P7037" i="1" s="1"/>
  <c r="Q7037" i="1" s="1"/>
  <c r="P7038" i="1" a="1"/>
  <c r="P7038" i="1" s="1"/>
  <c r="Q7038" i="1" s="1"/>
  <c r="P7039" i="1" a="1"/>
  <c r="P7039" i="1" s="1"/>
  <c r="Q7039" i="1" s="1"/>
  <c r="P7040" i="1" a="1"/>
  <c r="P7040" i="1" s="1"/>
  <c r="Q7040" i="1" s="1"/>
  <c r="P7041" i="1" a="1"/>
  <c r="P7041" i="1" s="1"/>
  <c r="Q7041" i="1" s="1"/>
  <c r="P7042" i="1" a="1"/>
  <c r="P7042" i="1" s="1"/>
  <c r="Q7042" i="1" s="1"/>
  <c r="P7043" i="1" a="1"/>
  <c r="P7043" i="1" s="1"/>
  <c r="Q7043" i="1" s="1"/>
  <c r="P7044" i="1" a="1"/>
  <c r="P7044" i="1" s="1"/>
  <c r="Q7044" i="1" s="1"/>
  <c r="P7045" i="1" a="1"/>
  <c r="P7045" i="1" s="1"/>
  <c r="Q7045" i="1" s="1"/>
  <c r="P7046" i="1" a="1"/>
  <c r="P7046" i="1" s="1"/>
  <c r="Q7046" i="1" s="1"/>
  <c r="P7047" i="1" a="1"/>
  <c r="P7047" i="1" s="1"/>
  <c r="Q7047" i="1" s="1"/>
  <c r="P7048" i="1" a="1"/>
  <c r="P7048" i="1" s="1"/>
  <c r="Q7048" i="1" s="1"/>
  <c r="P7049" i="1" a="1"/>
  <c r="P7049" i="1" s="1"/>
  <c r="Q7049" i="1" s="1"/>
  <c r="P7050" i="1" a="1"/>
  <c r="P7050" i="1" s="1"/>
  <c r="Q7050" i="1" s="1"/>
  <c r="P7051" i="1" a="1"/>
  <c r="P7051" i="1" s="1"/>
  <c r="Q7051" i="1" s="1"/>
  <c r="P7052" i="1" a="1"/>
  <c r="P7052" i="1" s="1"/>
  <c r="Q7052" i="1" s="1"/>
  <c r="P7053" i="1" a="1"/>
  <c r="P7053" i="1" s="1"/>
  <c r="Q7053" i="1" s="1"/>
  <c r="P7054" i="1" a="1"/>
  <c r="P7054" i="1" s="1"/>
  <c r="Q7054" i="1" s="1"/>
  <c r="P7055" i="1" a="1"/>
  <c r="P7055" i="1" s="1"/>
  <c r="Q7055" i="1" s="1"/>
  <c r="P7056" i="1" a="1"/>
  <c r="P7056" i="1" s="1"/>
  <c r="Q7056" i="1" s="1"/>
  <c r="P7057" i="1" a="1"/>
  <c r="P7057" i="1" s="1"/>
  <c r="Q7057" i="1" s="1"/>
  <c r="P7058" i="1" a="1"/>
  <c r="P7058" i="1" s="1"/>
  <c r="Q7058" i="1" s="1"/>
  <c r="P7059" i="1" a="1"/>
  <c r="P7059" i="1" s="1"/>
  <c r="Q7059" i="1" s="1"/>
  <c r="P7060" i="1" a="1"/>
  <c r="P7060" i="1" s="1"/>
  <c r="Q7060" i="1" s="1"/>
  <c r="P7061" i="1" a="1"/>
  <c r="P7061" i="1" s="1"/>
  <c r="Q7061" i="1" s="1"/>
  <c r="P7062" i="1" a="1"/>
  <c r="P7062" i="1" s="1"/>
  <c r="Q7062" i="1" s="1"/>
  <c r="P7063" i="1" a="1"/>
  <c r="P7063" i="1" s="1"/>
  <c r="Q7063" i="1" s="1"/>
  <c r="P7064" i="1" a="1"/>
  <c r="P7064" i="1" s="1"/>
  <c r="Q7064" i="1" s="1"/>
  <c r="P7065" i="1" a="1"/>
  <c r="P7065" i="1" s="1"/>
  <c r="Q7065" i="1" s="1"/>
  <c r="P7066" i="1" a="1"/>
  <c r="P7066" i="1" s="1"/>
  <c r="Q7066" i="1" s="1"/>
  <c r="P7067" i="1" a="1"/>
  <c r="P7067" i="1" s="1"/>
  <c r="Q7067" i="1" s="1"/>
  <c r="P7068" i="1" a="1"/>
  <c r="P7068" i="1" s="1"/>
  <c r="Q7068" i="1" s="1"/>
  <c r="P7069" i="1" a="1"/>
  <c r="P7069" i="1" s="1"/>
  <c r="Q7069" i="1" s="1"/>
  <c r="P7070" i="1" a="1"/>
  <c r="P7070" i="1" s="1"/>
  <c r="Q7070" i="1" s="1"/>
  <c r="P7071" i="1" a="1"/>
  <c r="P7071" i="1" s="1"/>
  <c r="Q7071" i="1" s="1"/>
  <c r="P7072" i="1" a="1"/>
  <c r="P7072" i="1" s="1"/>
  <c r="Q7072" i="1" s="1"/>
  <c r="P7073" i="1" a="1"/>
  <c r="P7073" i="1" s="1"/>
  <c r="Q7073" i="1" s="1"/>
  <c r="P7074" i="1" a="1"/>
  <c r="P7074" i="1" s="1"/>
  <c r="Q7074" i="1" s="1"/>
  <c r="P7075" i="1" a="1"/>
  <c r="P7075" i="1" s="1"/>
  <c r="Q7075" i="1" s="1"/>
  <c r="P7076" i="1" a="1"/>
  <c r="P7076" i="1" s="1"/>
  <c r="Q7076" i="1" s="1"/>
  <c r="P7077" i="1" a="1"/>
  <c r="P7077" i="1" s="1"/>
  <c r="Q7077" i="1" s="1"/>
  <c r="P7078" i="1" a="1"/>
  <c r="P7078" i="1" s="1"/>
  <c r="Q7078" i="1" s="1"/>
  <c r="P7079" i="1" a="1"/>
  <c r="P7079" i="1" s="1"/>
  <c r="Q7079" i="1" s="1"/>
  <c r="P7080" i="1" a="1"/>
  <c r="P7080" i="1" s="1"/>
  <c r="Q7080" i="1" s="1"/>
  <c r="P7081" i="1" a="1"/>
  <c r="P7081" i="1" s="1"/>
  <c r="Q7081" i="1" s="1"/>
  <c r="P7082" i="1" a="1"/>
  <c r="P7082" i="1" s="1"/>
  <c r="Q7082" i="1" s="1"/>
  <c r="P7083" i="1" a="1"/>
  <c r="P7083" i="1" s="1"/>
  <c r="Q7083" i="1" s="1"/>
  <c r="P7084" i="1" a="1"/>
  <c r="P7084" i="1" s="1"/>
  <c r="Q7084" i="1" s="1"/>
  <c r="P7085" i="1" a="1"/>
  <c r="P7085" i="1" s="1"/>
  <c r="Q7085" i="1" s="1"/>
  <c r="P7086" i="1" a="1"/>
  <c r="P7086" i="1" s="1"/>
  <c r="Q7086" i="1" s="1"/>
  <c r="P7087" i="1" a="1"/>
  <c r="P7087" i="1" s="1"/>
  <c r="Q7087" i="1" s="1"/>
  <c r="P7088" i="1" a="1"/>
  <c r="P7088" i="1" s="1"/>
  <c r="Q7088" i="1" s="1"/>
  <c r="P7089" i="1" a="1"/>
  <c r="P7089" i="1" s="1"/>
  <c r="Q7089" i="1" s="1"/>
  <c r="P7090" i="1" a="1"/>
  <c r="P7090" i="1" s="1"/>
  <c r="Q7090" i="1" s="1"/>
  <c r="P7091" i="1" a="1"/>
  <c r="P7091" i="1" s="1"/>
  <c r="Q7091" i="1" s="1"/>
  <c r="P7092" i="1" a="1"/>
  <c r="P7092" i="1" s="1"/>
  <c r="Q7092" i="1" s="1"/>
  <c r="P7093" i="1" a="1"/>
  <c r="P7093" i="1" s="1"/>
  <c r="Q7093" i="1" s="1"/>
  <c r="P7094" i="1" a="1"/>
  <c r="P7094" i="1" s="1"/>
  <c r="Q7094" i="1" s="1"/>
  <c r="P7095" i="1" a="1"/>
  <c r="P7095" i="1" s="1"/>
  <c r="Q7095" i="1" s="1"/>
  <c r="P7096" i="1" a="1"/>
  <c r="P7096" i="1" s="1"/>
  <c r="Q7096" i="1" s="1"/>
  <c r="P7097" i="1" a="1"/>
  <c r="P7097" i="1" s="1"/>
  <c r="Q7097" i="1" s="1"/>
  <c r="P7098" i="1" a="1"/>
  <c r="P7098" i="1" s="1"/>
  <c r="Q7098" i="1" s="1"/>
  <c r="P7099" i="1" a="1"/>
  <c r="P7099" i="1" s="1"/>
  <c r="Q7099" i="1" s="1"/>
  <c r="P7100" i="1" a="1"/>
  <c r="P7100" i="1" s="1"/>
  <c r="Q7100" i="1" s="1"/>
  <c r="P7101" i="1" a="1"/>
  <c r="P7101" i="1" s="1"/>
  <c r="Q7101" i="1" s="1"/>
  <c r="P7102" i="1" a="1"/>
  <c r="P7102" i="1" s="1"/>
  <c r="Q7102" i="1" s="1"/>
  <c r="P7103" i="1" a="1"/>
  <c r="P7103" i="1" s="1"/>
  <c r="Q7103" i="1" s="1"/>
  <c r="P7104" i="1" a="1"/>
  <c r="P7104" i="1" s="1"/>
  <c r="Q7104" i="1" s="1"/>
  <c r="P7105" i="1" a="1"/>
  <c r="P7105" i="1" s="1"/>
  <c r="Q7105" i="1" s="1"/>
  <c r="P7106" i="1" a="1"/>
  <c r="P7106" i="1" s="1"/>
  <c r="Q7106" i="1" s="1"/>
  <c r="P7107" i="1" a="1"/>
  <c r="P7107" i="1" s="1"/>
  <c r="Q7107" i="1" s="1"/>
  <c r="P7108" i="1" a="1"/>
  <c r="P7108" i="1" s="1"/>
  <c r="Q7108" i="1" s="1"/>
  <c r="P7109" i="1" a="1"/>
  <c r="P7109" i="1" s="1"/>
  <c r="Q7109" i="1" s="1"/>
  <c r="P7110" i="1" a="1"/>
  <c r="P7110" i="1" s="1"/>
  <c r="Q7110" i="1" s="1"/>
  <c r="P7111" i="1" a="1"/>
  <c r="P7111" i="1" s="1"/>
  <c r="Q7111" i="1" s="1"/>
  <c r="P7112" i="1" a="1"/>
  <c r="P7112" i="1" s="1"/>
  <c r="Q7112" i="1" s="1"/>
  <c r="P7113" i="1" a="1"/>
  <c r="P7113" i="1" s="1"/>
  <c r="Q7113" i="1" s="1"/>
  <c r="P7114" i="1" a="1"/>
  <c r="P7114" i="1" s="1"/>
  <c r="Q7114" i="1" s="1"/>
  <c r="P7115" i="1" a="1"/>
  <c r="P7115" i="1" s="1"/>
  <c r="Q7115" i="1" s="1"/>
  <c r="P7116" i="1" a="1"/>
  <c r="P7116" i="1" s="1"/>
  <c r="Q7116" i="1" s="1"/>
  <c r="P7117" i="1" a="1"/>
  <c r="P7117" i="1" s="1"/>
  <c r="Q7117" i="1" s="1"/>
  <c r="P7118" i="1" a="1"/>
  <c r="P7118" i="1" s="1"/>
  <c r="Q7118" i="1" s="1"/>
  <c r="P7119" i="1" a="1"/>
  <c r="P7119" i="1" s="1"/>
  <c r="Q7119" i="1" s="1"/>
  <c r="P7120" i="1" a="1"/>
  <c r="P7120" i="1" s="1"/>
  <c r="Q7120" i="1" s="1"/>
  <c r="P7121" i="1" a="1"/>
  <c r="P7121" i="1" s="1"/>
  <c r="Q7121" i="1" s="1"/>
  <c r="P7122" i="1" a="1"/>
  <c r="P7122" i="1" s="1"/>
  <c r="Q7122" i="1" s="1"/>
  <c r="P7123" i="1" a="1"/>
  <c r="P7123" i="1" s="1"/>
  <c r="Q7123" i="1" s="1"/>
  <c r="P7124" i="1" a="1"/>
  <c r="P7124" i="1" s="1"/>
  <c r="Q7124" i="1" s="1"/>
  <c r="P7125" i="1" a="1"/>
  <c r="P7125" i="1" s="1"/>
  <c r="Q7125" i="1" s="1"/>
  <c r="P7126" i="1" a="1"/>
  <c r="P7126" i="1" s="1"/>
  <c r="Q7126" i="1" s="1"/>
  <c r="P7127" i="1" a="1"/>
  <c r="P7127" i="1" s="1"/>
  <c r="Q7127" i="1" s="1"/>
  <c r="P7128" i="1" a="1"/>
  <c r="P7128" i="1" s="1"/>
  <c r="Q7128" i="1" s="1"/>
  <c r="P7129" i="1" a="1"/>
  <c r="P7129" i="1" s="1"/>
  <c r="Q7129" i="1" s="1"/>
  <c r="P7130" i="1" a="1"/>
  <c r="P7130" i="1" s="1"/>
  <c r="Q7130" i="1" s="1"/>
  <c r="P7131" i="1" a="1"/>
  <c r="P7131" i="1" s="1"/>
  <c r="Q7131" i="1" s="1"/>
  <c r="P7132" i="1" a="1"/>
  <c r="P7132" i="1" s="1"/>
  <c r="Q7132" i="1" s="1"/>
  <c r="P7133" i="1" a="1"/>
  <c r="P7133" i="1" s="1"/>
  <c r="Q7133" i="1" s="1"/>
  <c r="P7134" i="1" a="1"/>
  <c r="P7134" i="1" s="1"/>
  <c r="Q7134" i="1" s="1"/>
  <c r="P7135" i="1" a="1"/>
  <c r="P7135" i="1" s="1"/>
  <c r="Q7135" i="1" s="1"/>
  <c r="P7136" i="1" a="1"/>
  <c r="P7136" i="1" s="1"/>
  <c r="Q7136" i="1" s="1"/>
  <c r="P7137" i="1" a="1"/>
  <c r="P7137" i="1" s="1"/>
  <c r="Q7137" i="1" s="1"/>
  <c r="P7138" i="1" a="1"/>
  <c r="P7138" i="1" s="1"/>
  <c r="Q7138" i="1" s="1"/>
  <c r="P7139" i="1" a="1"/>
  <c r="P7139" i="1" s="1"/>
  <c r="Q7139" i="1" s="1"/>
  <c r="P7140" i="1" a="1"/>
  <c r="P7140" i="1" s="1"/>
  <c r="Q7140" i="1" s="1"/>
  <c r="P7141" i="1" a="1"/>
  <c r="P7141" i="1" s="1"/>
  <c r="Q7141" i="1" s="1"/>
  <c r="P7142" i="1" a="1"/>
  <c r="P7142" i="1" s="1"/>
  <c r="Q7142" i="1" s="1"/>
  <c r="P7143" i="1" a="1"/>
  <c r="P7143" i="1" s="1"/>
  <c r="Q7143" i="1" s="1"/>
  <c r="P7144" i="1" a="1"/>
  <c r="P7144" i="1" s="1"/>
  <c r="Q7144" i="1" s="1"/>
  <c r="P7145" i="1" a="1"/>
  <c r="P7145" i="1" s="1"/>
  <c r="Q7145" i="1" s="1"/>
  <c r="P7146" i="1" a="1"/>
  <c r="P7146" i="1" s="1"/>
  <c r="Q7146" i="1" s="1"/>
  <c r="P7147" i="1" a="1"/>
  <c r="P7147" i="1" s="1"/>
  <c r="Q7147" i="1" s="1"/>
  <c r="P7148" i="1" a="1"/>
  <c r="P7148" i="1" s="1"/>
  <c r="Q7148" i="1" s="1"/>
  <c r="P7149" i="1" a="1"/>
  <c r="P7149" i="1" s="1"/>
  <c r="Q7149" i="1" s="1"/>
  <c r="P7150" i="1" a="1"/>
  <c r="P7150" i="1" s="1"/>
  <c r="Q7150" i="1" s="1"/>
  <c r="P7151" i="1" a="1"/>
  <c r="P7151" i="1" s="1"/>
  <c r="Q7151" i="1" s="1"/>
  <c r="P7152" i="1" a="1"/>
  <c r="P7152" i="1" s="1"/>
  <c r="Q7152" i="1" s="1"/>
  <c r="P7153" i="1" a="1"/>
  <c r="P7153" i="1" s="1"/>
  <c r="Q7153" i="1" s="1"/>
  <c r="P7154" i="1" a="1"/>
  <c r="P7154" i="1" s="1"/>
  <c r="Q7154" i="1" s="1"/>
  <c r="P7155" i="1" a="1"/>
  <c r="P7155" i="1" s="1"/>
  <c r="Q7155" i="1" s="1"/>
  <c r="P7156" i="1" a="1"/>
  <c r="P7156" i="1" s="1"/>
  <c r="Q7156" i="1" s="1"/>
  <c r="P7157" i="1" a="1"/>
  <c r="P7157" i="1" s="1"/>
  <c r="Q7157" i="1" s="1"/>
  <c r="P7158" i="1" a="1"/>
  <c r="P7158" i="1" s="1"/>
  <c r="Q7158" i="1" s="1"/>
  <c r="P7159" i="1" a="1"/>
  <c r="P7159" i="1" s="1"/>
  <c r="Q7159" i="1" s="1"/>
  <c r="P7160" i="1" a="1"/>
  <c r="P7160" i="1" s="1"/>
  <c r="Q7160" i="1" s="1"/>
  <c r="P7161" i="1" a="1"/>
  <c r="P7161" i="1" s="1"/>
  <c r="Q7161" i="1" s="1"/>
  <c r="P7162" i="1" a="1"/>
  <c r="P7162" i="1" s="1"/>
  <c r="Q7162" i="1" s="1"/>
  <c r="P7163" i="1" a="1"/>
  <c r="P7163" i="1" s="1"/>
  <c r="Q7163" i="1" s="1"/>
  <c r="P7164" i="1" a="1"/>
  <c r="P7164" i="1" s="1"/>
  <c r="Q7164" i="1" s="1"/>
  <c r="P7165" i="1" a="1"/>
  <c r="P7165" i="1" s="1"/>
  <c r="Q7165" i="1" s="1"/>
  <c r="P7166" i="1" a="1"/>
  <c r="P7166" i="1" s="1"/>
  <c r="Q7166" i="1" s="1"/>
  <c r="P7167" i="1" a="1"/>
  <c r="P7167" i="1" s="1"/>
  <c r="Q7167" i="1" s="1"/>
  <c r="P7168" i="1" a="1"/>
  <c r="P7168" i="1" s="1"/>
  <c r="Q7168" i="1" s="1"/>
  <c r="P7169" i="1" a="1"/>
  <c r="P7169" i="1" s="1"/>
  <c r="Q7169" i="1" s="1"/>
  <c r="P7170" i="1" a="1"/>
  <c r="P7170" i="1" s="1"/>
  <c r="Q7170" i="1" s="1"/>
  <c r="P7171" i="1" a="1"/>
  <c r="P7171" i="1" s="1"/>
  <c r="Q7171" i="1" s="1"/>
  <c r="P7172" i="1" a="1"/>
  <c r="P7172" i="1" s="1"/>
  <c r="Q7172" i="1" s="1"/>
  <c r="P7173" i="1" a="1"/>
  <c r="P7173" i="1" s="1"/>
  <c r="Q7173" i="1" s="1"/>
  <c r="P7174" i="1" a="1"/>
  <c r="P7174" i="1" s="1"/>
  <c r="Q7174" i="1" s="1"/>
  <c r="P7175" i="1" a="1"/>
  <c r="P7175" i="1" s="1"/>
  <c r="Q7175" i="1" s="1"/>
  <c r="P7176" i="1" a="1"/>
  <c r="P7176" i="1" s="1"/>
  <c r="Q7176" i="1" s="1"/>
  <c r="P7177" i="1" a="1"/>
  <c r="P7177" i="1" s="1"/>
  <c r="Q7177" i="1" s="1"/>
  <c r="P7178" i="1" a="1"/>
  <c r="P7178" i="1" s="1"/>
  <c r="Q7178" i="1" s="1"/>
  <c r="P7179" i="1" a="1"/>
  <c r="P7179" i="1" s="1"/>
  <c r="Q7179" i="1" s="1"/>
  <c r="P7180" i="1" a="1"/>
  <c r="P7180" i="1" s="1"/>
  <c r="Q7180" i="1" s="1"/>
  <c r="P7181" i="1" a="1"/>
  <c r="P7181" i="1" s="1"/>
  <c r="Q7181" i="1" s="1"/>
  <c r="P7182" i="1" a="1"/>
  <c r="P7182" i="1" s="1"/>
  <c r="Q7182" i="1" s="1"/>
  <c r="P7183" i="1" a="1"/>
  <c r="P7183" i="1" s="1"/>
  <c r="Q7183" i="1" s="1"/>
  <c r="P7184" i="1" a="1"/>
  <c r="P7184" i="1" s="1"/>
  <c r="Q7184" i="1" s="1"/>
  <c r="P7185" i="1" a="1"/>
  <c r="P7185" i="1" s="1"/>
  <c r="Q7185" i="1" s="1"/>
  <c r="P7186" i="1" a="1"/>
  <c r="P7186" i="1" s="1"/>
  <c r="Q7186" i="1" s="1"/>
  <c r="P7187" i="1" a="1"/>
  <c r="P7187" i="1" s="1"/>
  <c r="Q7187" i="1" s="1"/>
  <c r="P7188" i="1" a="1"/>
  <c r="P7188" i="1" s="1"/>
  <c r="Q7188" i="1" s="1"/>
  <c r="P7189" i="1" a="1"/>
  <c r="P7189" i="1" s="1"/>
  <c r="Q7189" i="1" s="1"/>
  <c r="P7190" i="1" a="1"/>
  <c r="P7190" i="1" s="1"/>
  <c r="Q7190" i="1" s="1"/>
  <c r="P7191" i="1" a="1"/>
  <c r="P7191" i="1" s="1"/>
  <c r="Q7191" i="1" s="1"/>
  <c r="P7192" i="1" a="1"/>
  <c r="P7192" i="1" s="1"/>
  <c r="Q7192" i="1" s="1"/>
  <c r="P7193" i="1" a="1"/>
  <c r="P7193" i="1" s="1"/>
  <c r="Q7193" i="1" s="1"/>
  <c r="P7194" i="1" a="1"/>
  <c r="P7194" i="1" s="1"/>
  <c r="Q7194" i="1" s="1"/>
  <c r="P7195" i="1" a="1"/>
  <c r="P7195" i="1" s="1"/>
  <c r="Q7195" i="1" s="1"/>
  <c r="P7196" i="1" a="1"/>
  <c r="P7196" i="1" s="1"/>
  <c r="Q7196" i="1" s="1"/>
  <c r="P7197" i="1" a="1"/>
  <c r="P7197" i="1" s="1"/>
  <c r="Q7197" i="1" s="1"/>
  <c r="P7198" i="1" a="1"/>
  <c r="P7198" i="1" s="1"/>
  <c r="Q7198" i="1" s="1"/>
  <c r="P7199" i="1" a="1"/>
  <c r="P7199" i="1" s="1"/>
  <c r="Q7199" i="1" s="1"/>
  <c r="P7200" i="1" a="1"/>
  <c r="P7200" i="1" s="1"/>
  <c r="Q7200" i="1" s="1"/>
  <c r="P7201" i="1" a="1"/>
  <c r="P7201" i="1" s="1"/>
  <c r="Q7201" i="1" s="1"/>
  <c r="P7202" i="1" a="1"/>
  <c r="P7202" i="1" s="1"/>
  <c r="Q7202" i="1" s="1"/>
  <c r="P7203" i="1" a="1"/>
  <c r="P7203" i="1" s="1"/>
  <c r="Q7203" i="1" s="1"/>
  <c r="P7204" i="1" a="1"/>
  <c r="P7204" i="1" s="1"/>
  <c r="Q7204" i="1" s="1"/>
  <c r="P7205" i="1" a="1"/>
  <c r="P7205" i="1" s="1"/>
  <c r="Q7205" i="1" s="1"/>
  <c r="P7206" i="1" a="1"/>
  <c r="P7206" i="1" s="1"/>
  <c r="Q7206" i="1" s="1"/>
  <c r="P7207" i="1" a="1"/>
  <c r="P7207" i="1" s="1"/>
  <c r="Q7207" i="1" s="1"/>
  <c r="P7208" i="1" a="1"/>
  <c r="P7208" i="1" s="1"/>
  <c r="Q7208" i="1" s="1"/>
  <c r="P7209" i="1" a="1"/>
  <c r="P7209" i="1" s="1"/>
  <c r="Q7209" i="1" s="1"/>
  <c r="P7210" i="1" a="1"/>
  <c r="P7210" i="1" s="1"/>
  <c r="Q7210" i="1" s="1"/>
  <c r="P7211" i="1" a="1"/>
  <c r="P7211" i="1" s="1"/>
  <c r="Q7211" i="1" s="1"/>
  <c r="P7212" i="1" a="1"/>
  <c r="P7212" i="1" s="1"/>
  <c r="Q7212" i="1" s="1"/>
  <c r="P7213" i="1" a="1"/>
  <c r="P7213" i="1" s="1"/>
  <c r="Q7213" i="1" s="1"/>
  <c r="P7214" i="1" a="1"/>
  <c r="P7214" i="1" s="1"/>
  <c r="Q7214" i="1" s="1"/>
  <c r="P7215" i="1" a="1"/>
  <c r="P7215" i="1" s="1"/>
  <c r="Q7215" i="1" s="1"/>
  <c r="P7216" i="1" a="1"/>
  <c r="P7216" i="1" s="1"/>
  <c r="Q7216" i="1" s="1"/>
  <c r="P7217" i="1" a="1"/>
  <c r="P7217" i="1" s="1"/>
  <c r="Q7217" i="1" s="1"/>
  <c r="P7218" i="1" a="1"/>
  <c r="P7218" i="1" s="1"/>
  <c r="Q7218" i="1" s="1"/>
  <c r="P7219" i="1" a="1"/>
  <c r="P7219" i="1" s="1"/>
  <c r="Q7219" i="1" s="1"/>
  <c r="P7220" i="1" a="1"/>
  <c r="P7220" i="1" s="1"/>
  <c r="Q7220" i="1" s="1"/>
  <c r="P7221" i="1" a="1"/>
  <c r="P7221" i="1" s="1"/>
  <c r="Q7221" i="1" s="1"/>
  <c r="P7222" i="1" a="1"/>
  <c r="P7222" i="1" s="1"/>
  <c r="Q7222" i="1" s="1"/>
  <c r="P7223" i="1" a="1"/>
  <c r="P7223" i="1" s="1"/>
  <c r="Q7223" i="1" s="1"/>
  <c r="P7224" i="1" a="1"/>
  <c r="P7224" i="1" s="1"/>
  <c r="Q7224" i="1" s="1"/>
  <c r="P7225" i="1" a="1"/>
  <c r="P7225" i="1" s="1"/>
  <c r="Q7225" i="1" s="1"/>
  <c r="P7226" i="1" a="1"/>
  <c r="P7226" i="1" s="1"/>
  <c r="Q7226" i="1" s="1"/>
  <c r="P7227" i="1" a="1"/>
  <c r="P7227" i="1" s="1"/>
  <c r="Q7227" i="1" s="1"/>
  <c r="P7228" i="1" a="1"/>
  <c r="P7228" i="1" s="1"/>
  <c r="Q7228" i="1" s="1"/>
  <c r="P7229" i="1" a="1"/>
  <c r="P7229" i="1" s="1"/>
  <c r="Q7229" i="1" s="1"/>
  <c r="P7230" i="1" a="1"/>
  <c r="P7230" i="1" s="1"/>
  <c r="Q7230" i="1" s="1"/>
  <c r="P7231" i="1" a="1"/>
  <c r="P7231" i="1" s="1"/>
  <c r="Q7231" i="1" s="1"/>
  <c r="P7232" i="1" a="1"/>
  <c r="P7232" i="1" s="1"/>
  <c r="Q7232" i="1" s="1"/>
  <c r="P7233" i="1" a="1"/>
  <c r="P7233" i="1" s="1"/>
  <c r="Q7233" i="1" s="1"/>
  <c r="P7234" i="1" a="1"/>
  <c r="P7234" i="1" s="1"/>
  <c r="Q7234" i="1" s="1"/>
  <c r="P7235" i="1" a="1"/>
  <c r="P7235" i="1" s="1"/>
  <c r="Q7235" i="1" s="1"/>
  <c r="P7236" i="1" a="1"/>
  <c r="P7236" i="1" s="1"/>
  <c r="Q7236" i="1" s="1"/>
  <c r="P7237" i="1" a="1"/>
  <c r="P7237" i="1" s="1"/>
  <c r="Q7237" i="1" s="1"/>
  <c r="P7238" i="1" a="1"/>
  <c r="P7238" i="1" s="1"/>
  <c r="Q7238" i="1" s="1"/>
  <c r="P7239" i="1" a="1"/>
  <c r="P7239" i="1" s="1"/>
  <c r="Q7239" i="1" s="1"/>
  <c r="P7240" i="1" a="1"/>
  <c r="P7240" i="1" s="1"/>
  <c r="Q7240" i="1" s="1"/>
  <c r="P7241" i="1" a="1"/>
  <c r="P7241" i="1" s="1"/>
  <c r="Q7241" i="1" s="1"/>
  <c r="P7242" i="1" a="1"/>
  <c r="P7242" i="1" s="1"/>
  <c r="Q7242" i="1" s="1"/>
  <c r="P7243" i="1" a="1"/>
  <c r="P7243" i="1" s="1"/>
  <c r="Q7243" i="1" s="1"/>
  <c r="P7244" i="1" a="1"/>
  <c r="P7244" i="1" s="1"/>
  <c r="Q7244" i="1" s="1"/>
  <c r="P7245" i="1" a="1"/>
  <c r="P7245" i="1" s="1"/>
  <c r="Q7245" i="1" s="1"/>
  <c r="P7246" i="1" a="1"/>
  <c r="P7246" i="1" s="1"/>
  <c r="Q7246" i="1" s="1"/>
  <c r="P7247" i="1" a="1"/>
  <c r="P7247" i="1" s="1"/>
  <c r="Q7247" i="1" s="1"/>
  <c r="P7248" i="1" a="1"/>
  <c r="P7248" i="1" s="1"/>
  <c r="Q7248" i="1" s="1"/>
  <c r="P7249" i="1" a="1"/>
  <c r="P7249" i="1" s="1"/>
  <c r="Q7249" i="1" s="1"/>
  <c r="P7250" i="1" a="1"/>
  <c r="P7250" i="1" s="1"/>
  <c r="Q7250" i="1" s="1"/>
  <c r="P7251" i="1" a="1"/>
  <c r="P7251" i="1" s="1"/>
  <c r="Q7251" i="1" s="1"/>
  <c r="P7252" i="1" a="1"/>
  <c r="P7252" i="1" s="1"/>
  <c r="Q7252" i="1" s="1"/>
  <c r="P7253" i="1" a="1"/>
  <c r="P7253" i="1" s="1"/>
  <c r="Q7253" i="1" s="1"/>
  <c r="P7254" i="1" a="1"/>
  <c r="P7254" i="1" s="1"/>
  <c r="Q7254" i="1" s="1"/>
  <c r="P7255" i="1" a="1"/>
  <c r="P7255" i="1" s="1"/>
  <c r="Q7255" i="1" s="1"/>
  <c r="P7256" i="1" a="1"/>
  <c r="P7256" i="1" s="1"/>
  <c r="Q7256" i="1" s="1"/>
  <c r="P7257" i="1" a="1"/>
  <c r="P7257" i="1" s="1"/>
  <c r="Q7257" i="1" s="1"/>
  <c r="P7258" i="1" a="1"/>
  <c r="P7258" i="1" s="1"/>
  <c r="Q7258" i="1" s="1"/>
  <c r="P7259" i="1" a="1"/>
  <c r="P7259" i="1" s="1"/>
  <c r="Q7259" i="1" s="1"/>
  <c r="P7260" i="1" a="1"/>
  <c r="P7260" i="1" s="1"/>
  <c r="Q7260" i="1" s="1"/>
  <c r="P7261" i="1" a="1"/>
  <c r="P7261" i="1" s="1"/>
  <c r="Q7261" i="1" s="1"/>
  <c r="P7262" i="1" a="1"/>
  <c r="P7262" i="1" s="1"/>
  <c r="Q7262" i="1" s="1"/>
  <c r="P7263" i="1" a="1"/>
  <c r="P7263" i="1" s="1"/>
  <c r="Q7263" i="1" s="1"/>
  <c r="P7264" i="1" a="1"/>
  <c r="P7264" i="1" s="1"/>
  <c r="Q7264" i="1" s="1"/>
  <c r="P7265" i="1" a="1"/>
  <c r="P7265" i="1" s="1"/>
  <c r="Q7265" i="1" s="1"/>
  <c r="P7266" i="1" a="1"/>
  <c r="P7266" i="1" s="1"/>
  <c r="Q7266" i="1" s="1"/>
  <c r="P7267" i="1" a="1"/>
  <c r="P7267" i="1" s="1"/>
  <c r="Q7267" i="1" s="1"/>
  <c r="P7268" i="1" a="1"/>
  <c r="P7268" i="1" s="1"/>
  <c r="Q7268" i="1" s="1"/>
  <c r="P7269" i="1" a="1"/>
  <c r="P7269" i="1" s="1"/>
  <c r="Q7269" i="1" s="1"/>
  <c r="P7270" i="1" a="1"/>
  <c r="P7270" i="1" s="1"/>
  <c r="Q7270" i="1" s="1"/>
  <c r="P7271" i="1" a="1"/>
  <c r="P7271" i="1" s="1"/>
  <c r="Q7271" i="1" s="1"/>
  <c r="P7272" i="1" a="1"/>
  <c r="P7272" i="1" s="1"/>
  <c r="Q7272" i="1" s="1"/>
  <c r="P7273" i="1" a="1"/>
  <c r="P7273" i="1" s="1"/>
  <c r="Q7273" i="1" s="1"/>
  <c r="P7274" i="1" a="1"/>
  <c r="P7274" i="1" s="1"/>
  <c r="Q7274" i="1" s="1"/>
  <c r="P7275" i="1" a="1"/>
  <c r="P7275" i="1" s="1"/>
  <c r="Q7275" i="1" s="1"/>
  <c r="P7276" i="1" a="1"/>
  <c r="P7276" i="1" s="1"/>
  <c r="Q7276" i="1" s="1"/>
  <c r="P7277" i="1" a="1"/>
  <c r="P7277" i="1" s="1"/>
  <c r="Q7277" i="1" s="1"/>
  <c r="P7278" i="1" a="1"/>
  <c r="P7278" i="1" s="1"/>
  <c r="Q7278" i="1" s="1"/>
  <c r="P7279" i="1" a="1"/>
  <c r="P7279" i="1" s="1"/>
  <c r="Q7279" i="1" s="1"/>
  <c r="P7280" i="1" a="1"/>
  <c r="P7280" i="1" s="1"/>
  <c r="Q7280" i="1" s="1"/>
  <c r="P7281" i="1" a="1"/>
  <c r="P7281" i="1" s="1"/>
  <c r="Q7281" i="1" s="1"/>
  <c r="P7282" i="1" a="1"/>
  <c r="P7282" i="1" s="1"/>
  <c r="Q7282" i="1" s="1"/>
  <c r="P7283" i="1" a="1"/>
  <c r="P7283" i="1" s="1"/>
  <c r="Q7283" i="1" s="1"/>
  <c r="P7284" i="1" a="1"/>
  <c r="P7284" i="1" s="1"/>
  <c r="Q7284" i="1" s="1"/>
  <c r="P7285" i="1" a="1"/>
  <c r="P7285" i="1" s="1"/>
  <c r="Q7285" i="1" s="1"/>
  <c r="P7286" i="1" a="1"/>
  <c r="P7286" i="1" s="1"/>
  <c r="Q7286" i="1" s="1"/>
  <c r="P7287" i="1" a="1"/>
  <c r="P7287" i="1" s="1"/>
  <c r="Q7287" i="1" s="1"/>
  <c r="P7288" i="1" a="1"/>
  <c r="P7288" i="1" s="1"/>
  <c r="Q7288" i="1" s="1"/>
  <c r="P7289" i="1" a="1"/>
  <c r="P7289" i="1" s="1"/>
  <c r="Q7289" i="1" s="1"/>
  <c r="P7290" i="1" a="1"/>
  <c r="P7290" i="1" s="1"/>
  <c r="Q7290" i="1" s="1"/>
  <c r="P7291" i="1" a="1"/>
  <c r="P7291" i="1" s="1"/>
  <c r="Q7291" i="1" s="1"/>
  <c r="P7292" i="1" a="1"/>
  <c r="P7292" i="1" s="1"/>
  <c r="Q7292" i="1" s="1"/>
  <c r="P7293" i="1" a="1"/>
  <c r="P7293" i="1" s="1"/>
  <c r="Q7293" i="1" s="1"/>
  <c r="P7294" i="1" a="1"/>
  <c r="P7294" i="1" s="1"/>
  <c r="Q7294" i="1" s="1"/>
  <c r="P7295" i="1" a="1"/>
  <c r="P7295" i="1" s="1"/>
  <c r="Q7295" i="1" s="1"/>
  <c r="P7296" i="1" a="1"/>
  <c r="P7296" i="1" s="1"/>
  <c r="Q7296" i="1" s="1"/>
  <c r="P7297" i="1" a="1"/>
  <c r="P7297" i="1" s="1"/>
  <c r="Q7297" i="1" s="1"/>
  <c r="P7298" i="1" a="1"/>
  <c r="P7298" i="1" s="1"/>
  <c r="Q7298" i="1" s="1"/>
  <c r="P7299" i="1" a="1"/>
  <c r="P7299" i="1" s="1"/>
  <c r="Q7299" i="1" s="1"/>
  <c r="P7300" i="1" a="1"/>
  <c r="P7300" i="1" s="1"/>
  <c r="Q7300" i="1" s="1"/>
  <c r="P7301" i="1" a="1"/>
  <c r="P7301" i="1" s="1"/>
  <c r="Q7301" i="1" s="1"/>
  <c r="P7302" i="1" a="1"/>
  <c r="P7302" i="1" s="1"/>
  <c r="Q7302" i="1" s="1"/>
  <c r="P7303" i="1" a="1"/>
  <c r="P7303" i="1" s="1"/>
  <c r="Q7303" i="1" s="1"/>
  <c r="P7304" i="1" a="1"/>
  <c r="P7304" i="1" s="1"/>
  <c r="Q7304" i="1" s="1"/>
  <c r="P7305" i="1" a="1"/>
  <c r="P7305" i="1" s="1"/>
  <c r="Q7305" i="1" s="1"/>
  <c r="P7306" i="1" a="1"/>
  <c r="P7306" i="1" s="1"/>
  <c r="Q7306" i="1" s="1"/>
  <c r="P7307" i="1" a="1"/>
  <c r="P7307" i="1" s="1"/>
  <c r="Q7307" i="1" s="1"/>
  <c r="P7308" i="1" a="1"/>
  <c r="P7308" i="1" s="1"/>
  <c r="Q7308" i="1" s="1"/>
  <c r="P7309" i="1" a="1"/>
  <c r="P7309" i="1" s="1"/>
  <c r="Q7309" i="1" s="1"/>
  <c r="P7310" i="1" a="1"/>
  <c r="P7310" i="1" s="1"/>
  <c r="Q7310" i="1" s="1"/>
  <c r="P7311" i="1" a="1"/>
  <c r="P7311" i="1" s="1"/>
  <c r="Q7311" i="1" s="1"/>
  <c r="P7312" i="1" a="1"/>
  <c r="P7312" i="1" s="1"/>
  <c r="Q7312" i="1" s="1"/>
  <c r="P7313" i="1" a="1"/>
  <c r="P7313" i="1" s="1"/>
  <c r="Q7313" i="1" s="1"/>
  <c r="P7314" i="1" a="1"/>
  <c r="P7314" i="1" s="1"/>
  <c r="Q7314" i="1" s="1"/>
  <c r="P7315" i="1" a="1"/>
  <c r="P7315" i="1" s="1"/>
  <c r="Q7315" i="1" s="1"/>
  <c r="P7316" i="1" a="1"/>
  <c r="P7316" i="1" s="1"/>
  <c r="Q7316" i="1" s="1"/>
  <c r="P7317" i="1" a="1"/>
  <c r="P7317" i="1" s="1"/>
  <c r="Q7317" i="1" s="1"/>
  <c r="P7318" i="1" a="1"/>
  <c r="P7318" i="1" s="1"/>
  <c r="Q7318" i="1" s="1"/>
  <c r="P7319" i="1" a="1"/>
  <c r="P7319" i="1" s="1"/>
  <c r="Q7319" i="1" s="1"/>
  <c r="P7320" i="1" a="1"/>
  <c r="P7320" i="1" s="1"/>
  <c r="Q7320" i="1" s="1"/>
  <c r="P7321" i="1" a="1"/>
  <c r="P7321" i="1" s="1"/>
  <c r="Q7321" i="1" s="1"/>
  <c r="P7322" i="1" a="1"/>
  <c r="P7322" i="1" s="1"/>
  <c r="Q7322" i="1" s="1"/>
  <c r="P7323" i="1" a="1"/>
  <c r="P7323" i="1" s="1"/>
  <c r="Q7323" i="1" s="1"/>
  <c r="P7324" i="1" a="1"/>
  <c r="P7324" i="1" s="1"/>
  <c r="Q7324" i="1" s="1"/>
  <c r="P7325" i="1" a="1"/>
  <c r="P7325" i="1" s="1"/>
  <c r="Q7325" i="1" s="1"/>
  <c r="P7326" i="1" a="1"/>
  <c r="P7326" i="1" s="1"/>
  <c r="Q7326" i="1" s="1"/>
  <c r="P7327" i="1" a="1"/>
  <c r="P7327" i="1" s="1"/>
  <c r="Q7327" i="1" s="1"/>
  <c r="P7328" i="1" a="1"/>
  <c r="P7328" i="1" s="1"/>
  <c r="Q7328" i="1" s="1"/>
  <c r="P7329" i="1" a="1"/>
  <c r="P7329" i="1" s="1"/>
  <c r="Q7329" i="1" s="1"/>
  <c r="P7330" i="1" a="1"/>
  <c r="P7330" i="1" s="1"/>
  <c r="Q7330" i="1" s="1"/>
  <c r="P7331" i="1" a="1"/>
  <c r="P7331" i="1" s="1"/>
  <c r="Q7331" i="1" s="1"/>
  <c r="P7332" i="1" a="1"/>
  <c r="P7332" i="1" s="1"/>
  <c r="Q7332" i="1" s="1"/>
  <c r="P7333" i="1" a="1"/>
  <c r="P7333" i="1" s="1"/>
  <c r="Q7333" i="1" s="1"/>
  <c r="P7334" i="1" a="1"/>
  <c r="P7334" i="1" s="1"/>
  <c r="Q7334" i="1" s="1"/>
  <c r="P7335" i="1" a="1"/>
  <c r="P7335" i="1" s="1"/>
  <c r="Q7335" i="1" s="1"/>
  <c r="P7336" i="1" a="1"/>
  <c r="P7336" i="1" s="1"/>
  <c r="Q7336" i="1" s="1"/>
  <c r="P7337" i="1" a="1"/>
  <c r="P7337" i="1" s="1"/>
  <c r="Q7337" i="1" s="1"/>
  <c r="P7338" i="1" a="1"/>
  <c r="P7338" i="1" s="1"/>
  <c r="Q7338" i="1" s="1"/>
  <c r="P7339" i="1" a="1"/>
  <c r="P7339" i="1" s="1"/>
  <c r="Q7339" i="1" s="1"/>
  <c r="P7340" i="1" a="1"/>
  <c r="P7340" i="1" s="1"/>
  <c r="Q7340" i="1" s="1"/>
  <c r="P7341" i="1" a="1"/>
  <c r="P7341" i="1" s="1"/>
  <c r="Q7341" i="1" s="1"/>
  <c r="P7342" i="1" a="1"/>
  <c r="P7342" i="1" s="1"/>
  <c r="Q7342" i="1" s="1"/>
  <c r="P7343" i="1" a="1"/>
  <c r="P7343" i="1" s="1"/>
  <c r="Q7343" i="1" s="1"/>
  <c r="P7344" i="1" a="1"/>
  <c r="P7344" i="1" s="1"/>
  <c r="Q7344" i="1" s="1"/>
  <c r="P7345" i="1" a="1"/>
  <c r="P7345" i="1" s="1"/>
  <c r="Q7345" i="1" s="1"/>
  <c r="P7346" i="1" a="1"/>
  <c r="P7346" i="1" s="1"/>
  <c r="Q7346" i="1" s="1"/>
  <c r="P7347" i="1" a="1"/>
  <c r="P7347" i="1" s="1"/>
  <c r="Q7347" i="1" s="1"/>
  <c r="P7348" i="1" a="1"/>
  <c r="P7348" i="1" s="1"/>
  <c r="Q7348" i="1" s="1"/>
  <c r="P7349" i="1" a="1"/>
  <c r="P7349" i="1" s="1"/>
  <c r="Q7349" i="1" s="1"/>
  <c r="P7350" i="1" a="1"/>
  <c r="P7350" i="1" s="1"/>
  <c r="Q7350" i="1" s="1"/>
  <c r="P7351" i="1" a="1"/>
  <c r="P7351" i="1" s="1"/>
  <c r="Q7351" i="1" s="1"/>
  <c r="P7352" i="1" a="1"/>
  <c r="P7352" i="1" s="1"/>
  <c r="Q7352" i="1" s="1"/>
  <c r="P7353" i="1" a="1"/>
  <c r="P7353" i="1" s="1"/>
  <c r="Q7353" i="1" s="1"/>
  <c r="P7354" i="1" a="1"/>
  <c r="P7354" i="1" s="1"/>
  <c r="Q7354" i="1" s="1"/>
  <c r="P7355" i="1" a="1"/>
  <c r="P7355" i="1" s="1"/>
  <c r="Q7355" i="1" s="1"/>
  <c r="P7356" i="1" a="1"/>
  <c r="P7356" i="1" s="1"/>
  <c r="Q7356" i="1" s="1"/>
  <c r="P7357" i="1" a="1"/>
  <c r="P7357" i="1" s="1"/>
  <c r="Q7357" i="1" s="1"/>
  <c r="P7358" i="1" a="1"/>
  <c r="P7358" i="1" s="1"/>
  <c r="Q7358" i="1" s="1"/>
  <c r="P7359" i="1" a="1"/>
  <c r="P7359" i="1" s="1"/>
  <c r="Q7359" i="1" s="1"/>
  <c r="P7360" i="1" a="1"/>
  <c r="P7360" i="1" s="1"/>
  <c r="Q7360" i="1" s="1"/>
  <c r="P7361" i="1" a="1"/>
  <c r="P7361" i="1" s="1"/>
  <c r="Q7361" i="1" s="1"/>
  <c r="P7362" i="1" a="1"/>
  <c r="P7362" i="1" s="1"/>
  <c r="Q7362" i="1" s="1"/>
  <c r="P7363" i="1" a="1"/>
  <c r="P7363" i="1" s="1"/>
  <c r="Q7363" i="1" s="1"/>
  <c r="P7364" i="1" a="1"/>
  <c r="P7364" i="1" s="1"/>
  <c r="Q7364" i="1" s="1"/>
  <c r="P7365" i="1" a="1"/>
  <c r="P7365" i="1" s="1"/>
  <c r="Q7365" i="1" s="1"/>
  <c r="P7366" i="1" a="1"/>
  <c r="P7366" i="1" s="1"/>
  <c r="Q7366" i="1" s="1"/>
  <c r="P7367" i="1" a="1"/>
  <c r="P7367" i="1" s="1"/>
  <c r="Q7367" i="1" s="1"/>
  <c r="P7368" i="1" a="1"/>
  <c r="P7368" i="1" s="1"/>
  <c r="Q7368" i="1" s="1"/>
  <c r="P7369" i="1" a="1"/>
  <c r="P7369" i="1" s="1"/>
  <c r="Q7369" i="1" s="1"/>
  <c r="P7370" i="1" a="1"/>
  <c r="P7370" i="1" s="1"/>
  <c r="Q7370" i="1" s="1"/>
  <c r="P7371" i="1" a="1"/>
  <c r="P7371" i="1" s="1"/>
  <c r="Q7371" i="1" s="1"/>
  <c r="P7372" i="1" a="1"/>
  <c r="P7372" i="1" s="1"/>
  <c r="Q7372" i="1" s="1"/>
  <c r="P7373" i="1" a="1"/>
  <c r="P7373" i="1" s="1"/>
  <c r="Q7373" i="1" s="1"/>
  <c r="P7374" i="1" a="1"/>
  <c r="P7374" i="1" s="1"/>
  <c r="Q7374" i="1" s="1"/>
  <c r="P7375" i="1" a="1"/>
  <c r="P7375" i="1" s="1"/>
  <c r="Q7375" i="1" s="1"/>
  <c r="P7376" i="1" a="1"/>
  <c r="P7376" i="1" s="1"/>
  <c r="Q7376" i="1" s="1"/>
  <c r="P7377" i="1" a="1"/>
  <c r="P7377" i="1" s="1"/>
  <c r="Q7377" i="1" s="1"/>
  <c r="P7378" i="1" a="1"/>
  <c r="P7378" i="1" s="1"/>
  <c r="Q7378" i="1" s="1"/>
  <c r="P7379" i="1" a="1"/>
  <c r="P7379" i="1" s="1"/>
  <c r="Q7379" i="1" s="1"/>
  <c r="P7380" i="1" a="1"/>
  <c r="P7380" i="1" s="1"/>
  <c r="Q7380" i="1" s="1"/>
  <c r="P7381" i="1" a="1"/>
  <c r="P7381" i="1" s="1"/>
  <c r="Q7381" i="1" s="1"/>
  <c r="P7382" i="1" a="1"/>
  <c r="P7382" i="1" s="1"/>
  <c r="Q7382" i="1" s="1"/>
  <c r="P7383" i="1" a="1"/>
  <c r="P7383" i="1" s="1"/>
  <c r="Q7383" i="1" s="1"/>
  <c r="P7384" i="1" a="1"/>
  <c r="P7384" i="1" s="1"/>
  <c r="Q7384" i="1" s="1"/>
  <c r="P7385" i="1" a="1"/>
  <c r="P7385" i="1" s="1"/>
  <c r="Q7385" i="1" s="1"/>
  <c r="P7386" i="1" a="1"/>
  <c r="P7386" i="1" s="1"/>
  <c r="Q7386" i="1" s="1"/>
  <c r="P7387" i="1" a="1"/>
  <c r="P7387" i="1" s="1"/>
  <c r="Q7387" i="1" s="1"/>
  <c r="P7388" i="1" a="1"/>
  <c r="P7388" i="1" s="1"/>
  <c r="Q7388" i="1" s="1"/>
  <c r="P7389" i="1" a="1"/>
  <c r="P7389" i="1" s="1"/>
  <c r="Q7389" i="1" s="1"/>
  <c r="P7390" i="1" a="1"/>
  <c r="P7390" i="1" s="1"/>
  <c r="Q7390" i="1" s="1"/>
  <c r="P7391" i="1" a="1"/>
  <c r="P7391" i="1" s="1"/>
  <c r="Q7391" i="1" s="1"/>
  <c r="P7392" i="1" a="1"/>
  <c r="P7392" i="1" s="1"/>
  <c r="Q7392" i="1" s="1"/>
  <c r="P7393" i="1" a="1"/>
  <c r="P7393" i="1" s="1"/>
  <c r="Q7393" i="1" s="1"/>
  <c r="P7394" i="1" a="1"/>
  <c r="P7394" i="1" s="1"/>
  <c r="Q7394" i="1" s="1"/>
  <c r="P7395" i="1" a="1"/>
  <c r="P7395" i="1" s="1"/>
  <c r="Q7395" i="1" s="1"/>
  <c r="P7396" i="1" a="1"/>
  <c r="P7396" i="1" s="1"/>
  <c r="Q7396" i="1" s="1"/>
  <c r="P7397" i="1" a="1"/>
  <c r="P7397" i="1" s="1"/>
  <c r="Q7397" i="1" s="1"/>
  <c r="P7398" i="1" a="1"/>
  <c r="P7398" i="1" s="1"/>
  <c r="Q7398" i="1" s="1"/>
  <c r="P7399" i="1" a="1"/>
  <c r="P7399" i="1" s="1"/>
  <c r="Q7399" i="1" s="1"/>
  <c r="P7400" i="1" a="1"/>
  <c r="P7400" i="1" s="1"/>
  <c r="Q7400" i="1" s="1"/>
  <c r="P7401" i="1" a="1"/>
  <c r="P7401" i="1" s="1"/>
  <c r="Q7401" i="1" s="1"/>
  <c r="P7402" i="1" a="1"/>
  <c r="P7402" i="1" s="1"/>
  <c r="Q7402" i="1" s="1"/>
  <c r="P7403" i="1" a="1"/>
  <c r="P7403" i="1" s="1"/>
  <c r="Q7403" i="1" s="1"/>
  <c r="P7404" i="1" a="1"/>
  <c r="P7404" i="1" s="1"/>
  <c r="Q7404" i="1" s="1"/>
  <c r="P7405" i="1" a="1"/>
  <c r="P7405" i="1" s="1"/>
  <c r="Q7405" i="1" s="1"/>
  <c r="P7406" i="1" a="1"/>
  <c r="P7406" i="1" s="1"/>
  <c r="Q7406" i="1" s="1"/>
  <c r="P7407" i="1" a="1"/>
  <c r="P7407" i="1" s="1"/>
  <c r="Q7407" i="1" s="1"/>
  <c r="P7408" i="1" a="1"/>
  <c r="P7408" i="1" s="1"/>
  <c r="Q7408" i="1" s="1"/>
  <c r="P7409" i="1" a="1"/>
  <c r="P7409" i="1" s="1"/>
  <c r="Q7409" i="1" s="1"/>
  <c r="P7410" i="1" a="1"/>
  <c r="P7410" i="1" s="1"/>
  <c r="Q7410" i="1" s="1"/>
  <c r="P7411" i="1" a="1"/>
  <c r="P7411" i="1" s="1"/>
  <c r="Q7411" i="1" s="1"/>
  <c r="P7412" i="1" a="1"/>
  <c r="P7412" i="1" s="1"/>
  <c r="Q7412" i="1" s="1"/>
  <c r="P7413" i="1" a="1"/>
  <c r="P7413" i="1" s="1"/>
  <c r="Q7413" i="1" s="1"/>
  <c r="P7414" i="1" a="1"/>
  <c r="P7414" i="1" s="1"/>
  <c r="Q7414" i="1" s="1"/>
  <c r="P7415" i="1" a="1"/>
  <c r="P7415" i="1" s="1"/>
  <c r="Q7415" i="1" s="1"/>
  <c r="P7416" i="1" a="1"/>
  <c r="P7416" i="1" s="1"/>
  <c r="Q7416" i="1" s="1"/>
  <c r="P7417" i="1" a="1"/>
  <c r="P7417" i="1" s="1"/>
  <c r="Q7417" i="1" s="1"/>
  <c r="P7418" i="1" a="1"/>
  <c r="P7418" i="1" s="1"/>
  <c r="Q7418" i="1" s="1"/>
  <c r="P7419" i="1" a="1"/>
  <c r="P7419" i="1" s="1"/>
  <c r="Q7419" i="1" s="1"/>
  <c r="P7420" i="1" a="1"/>
  <c r="P7420" i="1" s="1"/>
  <c r="Q7420" i="1" s="1"/>
  <c r="P7421" i="1" a="1"/>
  <c r="P7421" i="1" s="1"/>
  <c r="Q7421" i="1" s="1"/>
  <c r="P7422" i="1" a="1"/>
  <c r="P7422" i="1" s="1"/>
  <c r="Q7422" i="1" s="1"/>
  <c r="P7423" i="1" a="1"/>
  <c r="P7423" i="1" s="1"/>
  <c r="Q7423" i="1" s="1"/>
  <c r="P7424" i="1" a="1"/>
  <c r="P7424" i="1" s="1"/>
  <c r="Q7424" i="1" s="1"/>
  <c r="P7425" i="1" a="1"/>
  <c r="P7425" i="1" s="1"/>
  <c r="Q7425" i="1" s="1"/>
  <c r="P7426" i="1" a="1"/>
  <c r="P7426" i="1" s="1"/>
  <c r="Q7426" i="1" s="1"/>
  <c r="P7427" i="1" a="1"/>
  <c r="P7427" i="1" s="1"/>
  <c r="Q7427" i="1" s="1"/>
  <c r="P7428" i="1" a="1"/>
  <c r="P7428" i="1" s="1"/>
  <c r="Q7428" i="1" s="1"/>
  <c r="P7429" i="1" a="1"/>
  <c r="P7429" i="1" s="1"/>
  <c r="Q7429" i="1" s="1"/>
  <c r="P7430" i="1" a="1"/>
  <c r="P7430" i="1" s="1"/>
  <c r="Q7430" i="1" s="1"/>
  <c r="P7431" i="1" a="1"/>
  <c r="P7431" i="1" s="1"/>
  <c r="Q7431" i="1" s="1"/>
  <c r="P7432" i="1" a="1"/>
  <c r="P7432" i="1" s="1"/>
  <c r="Q7432" i="1" s="1"/>
  <c r="P7433" i="1" a="1"/>
  <c r="P7433" i="1" s="1"/>
  <c r="Q7433" i="1" s="1"/>
  <c r="P7434" i="1" a="1"/>
  <c r="P7434" i="1" s="1"/>
  <c r="Q7434" i="1" s="1"/>
  <c r="P7435" i="1" a="1"/>
  <c r="P7435" i="1" s="1"/>
  <c r="Q7435" i="1" s="1"/>
  <c r="P7436" i="1" a="1"/>
  <c r="P7436" i="1" s="1"/>
  <c r="Q7436" i="1" s="1"/>
  <c r="P7437" i="1" a="1"/>
  <c r="P7437" i="1" s="1"/>
  <c r="Q7437" i="1" s="1"/>
  <c r="P7438" i="1" a="1"/>
  <c r="P7438" i="1" s="1"/>
  <c r="Q7438" i="1" s="1"/>
  <c r="P7439" i="1" a="1"/>
  <c r="P7439" i="1" s="1"/>
  <c r="Q7439" i="1" s="1"/>
  <c r="P7440" i="1" a="1"/>
  <c r="P7440" i="1" s="1"/>
  <c r="Q7440" i="1" s="1"/>
  <c r="P7441" i="1" a="1"/>
  <c r="P7441" i="1" s="1"/>
  <c r="Q7441" i="1" s="1"/>
  <c r="P7442" i="1" a="1"/>
  <c r="P7442" i="1" s="1"/>
  <c r="Q7442" i="1" s="1"/>
  <c r="P7443" i="1" a="1"/>
  <c r="P7443" i="1" s="1"/>
  <c r="Q7443" i="1" s="1"/>
  <c r="P7444" i="1" a="1"/>
  <c r="P7444" i="1" s="1"/>
  <c r="Q7444" i="1" s="1"/>
  <c r="P7445" i="1" a="1"/>
  <c r="P7445" i="1" s="1"/>
  <c r="Q7445" i="1" s="1"/>
  <c r="P7446" i="1" a="1"/>
  <c r="P7446" i="1" s="1"/>
  <c r="Q7446" i="1" s="1"/>
  <c r="P7447" i="1" a="1"/>
  <c r="P7447" i="1" s="1"/>
  <c r="Q7447" i="1" s="1"/>
  <c r="P7448" i="1" a="1"/>
  <c r="P7448" i="1" s="1"/>
  <c r="Q7448" i="1" s="1"/>
  <c r="P7449" i="1" a="1"/>
  <c r="P7449" i="1" s="1"/>
  <c r="Q7449" i="1" s="1"/>
  <c r="P7450" i="1" a="1"/>
  <c r="P7450" i="1" s="1"/>
  <c r="Q7450" i="1" s="1"/>
  <c r="P7451" i="1" a="1"/>
  <c r="P7451" i="1" s="1"/>
  <c r="Q7451" i="1" s="1"/>
  <c r="P7452" i="1" a="1"/>
  <c r="P7452" i="1" s="1"/>
  <c r="Q7452" i="1" s="1"/>
  <c r="P7453" i="1" a="1"/>
  <c r="P7453" i="1" s="1"/>
  <c r="Q7453" i="1" s="1"/>
  <c r="P7454" i="1" a="1"/>
  <c r="P7454" i="1" s="1"/>
  <c r="Q7454" i="1" s="1"/>
  <c r="P7455" i="1" a="1"/>
  <c r="P7455" i="1" s="1"/>
  <c r="Q7455" i="1" s="1"/>
  <c r="P7456" i="1" a="1"/>
  <c r="P7456" i="1" s="1"/>
  <c r="Q7456" i="1" s="1"/>
  <c r="P7457" i="1" a="1"/>
  <c r="P7457" i="1" s="1"/>
  <c r="Q7457" i="1" s="1"/>
  <c r="P7458" i="1" a="1"/>
  <c r="P7458" i="1" s="1"/>
  <c r="Q7458" i="1" s="1"/>
  <c r="P7459" i="1" a="1"/>
  <c r="P7459" i="1" s="1"/>
  <c r="Q7459" i="1" s="1"/>
  <c r="P7460" i="1" a="1"/>
  <c r="P7460" i="1" s="1"/>
  <c r="Q7460" i="1" s="1"/>
  <c r="P7461" i="1" a="1"/>
  <c r="P7461" i="1" s="1"/>
  <c r="Q7461" i="1" s="1"/>
  <c r="P7462" i="1" a="1"/>
  <c r="P7462" i="1" s="1"/>
  <c r="Q7462" i="1" s="1"/>
  <c r="P7463" i="1" a="1"/>
  <c r="P7463" i="1" s="1"/>
  <c r="Q7463" i="1" s="1"/>
  <c r="P7464" i="1" a="1"/>
  <c r="P7464" i="1" s="1"/>
  <c r="Q7464" i="1" s="1"/>
  <c r="P7465" i="1" a="1"/>
  <c r="P7465" i="1" s="1"/>
  <c r="Q7465" i="1" s="1"/>
  <c r="P7466" i="1" a="1"/>
  <c r="P7466" i="1" s="1"/>
  <c r="Q7466" i="1" s="1"/>
  <c r="P7467" i="1" a="1"/>
  <c r="P7467" i="1" s="1"/>
  <c r="Q7467" i="1" s="1"/>
  <c r="P7468" i="1" a="1"/>
  <c r="P7468" i="1" s="1"/>
  <c r="Q7468" i="1" s="1"/>
  <c r="P7469" i="1" a="1"/>
  <c r="P7469" i="1" s="1"/>
  <c r="Q7469" i="1" s="1"/>
  <c r="P7470" i="1" a="1"/>
  <c r="P7470" i="1" s="1"/>
  <c r="Q7470" i="1" s="1"/>
  <c r="P7471" i="1" a="1"/>
  <c r="P7471" i="1" s="1"/>
  <c r="Q7471" i="1" s="1"/>
  <c r="P7472" i="1" a="1"/>
  <c r="P7472" i="1" s="1"/>
  <c r="Q7472" i="1" s="1"/>
  <c r="P7473" i="1" a="1"/>
  <c r="P7473" i="1" s="1"/>
  <c r="Q7473" i="1" s="1"/>
  <c r="P7474" i="1" a="1"/>
  <c r="P7474" i="1" s="1"/>
  <c r="Q7474" i="1" s="1"/>
  <c r="P7475" i="1" a="1"/>
  <c r="P7475" i="1" s="1"/>
  <c r="Q7475" i="1" s="1"/>
  <c r="P7476" i="1" a="1"/>
  <c r="P7476" i="1" s="1"/>
  <c r="Q7476" i="1" s="1"/>
  <c r="P7477" i="1" a="1"/>
  <c r="P7477" i="1" s="1"/>
  <c r="Q7477" i="1" s="1"/>
  <c r="P7478" i="1" a="1"/>
  <c r="P7478" i="1" s="1"/>
  <c r="Q7478" i="1" s="1"/>
  <c r="P7479" i="1" a="1"/>
  <c r="P7479" i="1" s="1"/>
  <c r="Q7479" i="1" s="1"/>
  <c r="P7480" i="1" a="1"/>
  <c r="P7480" i="1" s="1"/>
  <c r="Q7480" i="1" s="1"/>
  <c r="P7481" i="1" a="1"/>
  <c r="P7481" i="1" s="1"/>
  <c r="Q7481" i="1" s="1"/>
  <c r="P7482" i="1" a="1"/>
  <c r="P7482" i="1" s="1"/>
  <c r="Q7482" i="1" s="1"/>
  <c r="P7483" i="1" a="1"/>
  <c r="P7483" i="1" s="1"/>
  <c r="Q7483" i="1" s="1"/>
  <c r="P7484" i="1" a="1"/>
  <c r="P7484" i="1" s="1"/>
  <c r="Q7484" i="1" s="1"/>
  <c r="P7485" i="1" a="1"/>
  <c r="P7485" i="1" s="1"/>
  <c r="Q7485" i="1" s="1"/>
  <c r="P7486" i="1" a="1"/>
  <c r="P7486" i="1" s="1"/>
  <c r="Q7486" i="1" s="1"/>
  <c r="P7487" i="1" a="1"/>
  <c r="P7487" i="1" s="1"/>
  <c r="Q7487" i="1" s="1"/>
  <c r="P7488" i="1" a="1"/>
  <c r="P7488" i="1" s="1"/>
  <c r="Q7488" i="1" s="1"/>
  <c r="P7489" i="1" a="1"/>
  <c r="P7489" i="1" s="1"/>
  <c r="Q7489" i="1" s="1"/>
  <c r="P7490" i="1" a="1"/>
  <c r="P7490" i="1" s="1"/>
  <c r="Q7490" i="1" s="1"/>
  <c r="P7491" i="1" a="1"/>
  <c r="P7491" i="1" s="1"/>
  <c r="Q7491" i="1" s="1"/>
  <c r="P7492" i="1" a="1"/>
  <c r="P7492" i="1" s="1"/>
  <c r="Q7492" i="1" s="1"/>
  <c r="P7493" i="1" a="1"/>
  <c r="P7493" i="1" s="1"/>
  <c r="Q7493" i="1" s="1"/>
  <c r="P7494" i="1" a="1"/>
  <c r="P7494" i="1" s="1"/>
  <c r="Q7494" i="1" s="1"/>
  <c r="P7495" i="1" a="1"/>
  <c r="P7495" i="1" s="1"/>
  <c r="Q7495" i="1" s="1"/>
  <c r="P7496" i="1" a="1"/>
  <c r="P7496" i="1" s="1"/>
  <c r="Q7496" i="1" s="1"/>
  <c r="P7497" i="1" a="1"/>
  <c r="P7497" i="1" s="1"/>
  <c r="Q7497" i="1" s="1"/>
  <c r="P7498" i="1" a="1"/>
  <c r="P7498" i="1" s="1"/>
  <c r="Q7498" i="1" s="1"/>
  <c r="P7499" i="1" a="1"/>
  <c r="P7499" i="1" s="1"/>
  <c r="Q7499" i="1" s="1"/>
  <c r="P7500" i="1" a="1"/>
  <c r="P7500" i="1" s="1"/>
  <c r="Q7500" i="1" s="1"/>
  <c r="P7501" i="1" a="1"/>
  <c r="P7501" i="1" s="1"/>
  <c r="Q7501" i="1" s="1"/>
  <c r="P7502" i="1" a="1"/>
  <c r="P7502" i="1" s="1"/>
  <c r="Q7502" i="1" s="1"/>
  <c r="P7503" i="1" a="1"/>
  <c r="P7503" i="1" s="1"/>
  <c r="Q7503" i="1" s="1"/>
  <c r="P7504" i="1" a="1"/>
  <c r="P7504" i="1" s="1"/>
  <c r="Q7504" i="1" s="1"/>
  <c r="P7505" i="1" a="1"/>
  <c r="P7505" i="1" s="1"/>
  <c r="Q7505" i="1" s="1"/>
  <c r="P7506" i="1" a="1"/>
  <c r="P7506" i="1" s="1"/>
  <c r="Q7506" i="1" s="1"/>
  <c r="P7507" i="1" a="1"/>
  <c r="P7507" i="1" s="1"/>
  <c r="Q7507" i="1" s="1"/>
  <c r="P7508" i="1" a="1"/>
  <c r="P7508" i="1" s="1"/>
  <c r="Q7508" i="1" s="1"/>
  <c r="P7509" i="1" a="1"/>
  <c r="P7509" i="1" s="1"/>
  <c r="Q7509" i="1" s="1"/>
  <c r="P7510" i="1" a="1"/>
  <c r="P7510" i="1" s="1"/>
  <c r="Q7510" i="1" s="1"/>
  <c r="P7511" i="1" a="1"/>
  <c r="P7511" i="1" s="1"/>
  <c r="Q7511" i="1" s="1"/>
  <c r="P7512" i="1" a="1"/>
  <c r="P7512" i="1" s="1"/>
  <c r="Q7512" i="1" s="1"/>
  <c r="P7513" i="1" a="1"/>
  <c r="P7513" i="1" s="1"/>
  <c r="Q7513" i="1" s="1"/>
  <c r="P7514" i="1" a="1"/>
  <c r="P7514" i="1" s="1"/>
  <c r="Q7514" i="1" s="1"/>
  <c r="P7515" i="1" a="1"/>
  <c r="P7515" i="1" s="1"/>
  <c r="Q7515" i="1" s="1"/>
  <c r="P7516" i="1" a="1"/>
  <c r="P7516" i="1" s="1"/>
  <c r="Q7516" i="1" s="1"/>
  <c r="P7517" i="1" a="1"/>
  <c r="P7517" i="1" s="1"/>
  <c r="Q7517" i="1" s="1"/>
  <c r="P7518" i="1" a="1"/>
  <c r="P7518" i="1" s="1"/>
  <c r="Q7518" i="1" s="1"/>
  <c r="P7519" i="1" a="1"/>
  <c r="P7519" i="1" s="1"/>
  <c r="Q7519" i="1" s="1"/>
  <c r="P7520" i="1" a="1"/>
  <c r="P7520" i="1" s="1"/>
  <c r="Q7520" i="1" s="1"/>
  <c r="P7521" i="1" a="1"/>
  <c r="P7521" i="1" s="1"/>
  <c r="Q7521" i="1" s="1"/>
  <c r="P7522" i="1" a="1"/>
  <c r="P7522" i="1" s="1"/>
  <c r="Q7522" i="1" s="1"/>
  <c r="P7523" i="1" a="1"/>
  <c r="P7523" i="1" s="1"/>
  <c r="Q7523" i="1" s="1"/>
  <c r="P7524" i="1" a="1"/>
  <c r="P7524" i="1" s="1"/>
  <c r="Q7524" i="1" s="1"/>
  <c r="P7525" i="1" a="1"/>
  <c r="P7525" i="1" s="1"/>
  <c r="Q7525" i="1" s="1"/>
  <c r="P7526" i="1" a="1"/>
  <c r="P7526" i="1" s="1"/>
  <c r="Q7526" i="1" s="1"/>
  <c r="P7527" i="1" a="1"/>
  <c r="P7527" i="1" s="1"/>
  <c r="Q7527" i="1" s="1"/>
  <c r="P7528" i="1" a="1"/>
  <c r="P7528" i="1" s="1"/>
  <c r="Q7528" i="1" s="1"/>
  <c r="P7529" i="1" a="1"/>
  <c r="P7529" i="1" s="1"/>
  <c r="Q7529" i="1" s="1"/>
  <c r="P7530" i="1" a="1"/>
  <c r="P7530" i="1" s="1"/>
  <c r="Q7530" i="1" s="1"/>
  <c r="P7531" i="1" a="1"/>
  <c r="P7531" i="1" s="1"/>
  <c r="Q7531" i="1" s="1"/>
  <c r="P7532" i="1" a="1"/>
  <c r="P7532" i="1" s="1"/>
  <c r="Q7532" i="1" s="1"/>
  <c r="P7533" i="1" a="1"/>
  <c r="P7533" i="1" s="1"/>
  <c r="Q7533" i="1" s="1"/>
  <c r="P7534" i="1" a="1"/>
  <c r="P7534" i="1" s="1"/>
  <c r="Q7534" i="1" s="1"/>
  <c r="P7535" i="1" a="1"/>
  <c r="P7535" i="1" s="1"/>
  <c r="Q7535" i="1" s="1"/>
  <c r="P7536" i="1" a="1"/>
  <c r="P7536" i="1" s="1"/>
  <c r="Q7536" i="1" s="1"/>
  <c r="P7537" i="1" a="1"/>
  <c r="P7537" i="1" s="1"/>
  <c r="Q7537" i="1" s="1"/>
  <c r="P7538" i="1" a="1"/>
  <c r="P7538" i="1" s="1"/>
  <c r="Q7538" i="1" s="1"/>
  <c r="P7539" i="1" a="1"/>
  <c r="P7539" i="1" s="1"/>
  <c r="Q7539" i="1" s="1"/>
  <c r="P7540" i="1" a="1"/>
  <c r="P7540" i="1" s="1"/>
  <c r="Q7540" i="1" s="1"/>
  <c r="P7541" i="1" a="1"/>
  <c r="P7541" i="1" s="1"/>
  <c r="Q7541" i="1" s="1"/>
  <c r="P7542" i="1" a="1"/>
  <c r="P7542" i="1" s="1"/>
  <c r="Q7542" i="1" s="1"/>
  <c r="P7543" i="1" a="1"/>
  <c r="P7543" i="1" s="1"/>
  <c r="Q7543" i="1" s="1"/>
  <c r="P7544" i="1" a="1"/>
  <c r="P7544" i="1" s="1"/>
  <c r="Q7544" i="1" s="1"/>
  <c r="P7545" i="1" a="1"/>
  <c r="P7545" i="1" s="1"/>
  <c r="Q7545" i="1" s="1"/>
  <c r="P7546" i="1" a="1"/>
  <c r="P7546" i="1" s="1"/>
  <c r="Q7546" i="1" s="1"/>
  <c r="P7547" i="1" a="1"/>
  <c r="P7547" i="1" s="1"/>
  <c r="Q7547" i="1" s="1"/>
  <c r="P7548" i="1" a="1"/>
  <c r="P7548" i="1" s="1"/>
  <c r="Q7548" i="1" s="1"/>
  <c r="P7549" i="1" a="1"/>
  <c r="P7549" i="1" s="1"/>
  <c r="Q7549" i="1" s="1"/>
  <c r="P7550" i="1" a="1"/>
  <c r="P7550" i="1" s="1"/>
  <c r="Q7550" i="1" s="1"/>
  <c r="P7551" i="1" a="1"/>
  <c r="P7551" i="1" s="1"/>
  <c r="Q7551" i="1" s="1"/>
  <c r="P7552" i="1" a="1"/>
  <c r="P7552" i="1" s="1"/>
  <c r="Q7552" i="1" s="1"/>
  <c r="P7553" i="1" a="1"/>
  <c r="P7553" i="1" s="1"/>
  <c r="Q7553" i="1" s="1"/>
  <c r="P7554" i="1" a="1"/>
  <c r="P7554" i="1" s="1"/>
  <c r="Q7554" i="1" s="1"/>
  <c r="P7555" i="1" a="1"/>
  <c r="P7555" i="1" s="1"/>
  <c r="Q7555" i="1" s="1"/>
  <c r="P7556" i="1" a="1"/>
  <c r="P7556" i="1" s="1"/>
  <c r="Q7556" i="1" s="1"/>
  <c r="P7557" i="1" a="1"/>
  <c r="P7557" i="1" s="1"/>
  <c r="Q7557" i="1" s="1"/>
  <c r="P7558" i="1" a="1"/>
  <c r="P7558" i="1" s="1"/>
  <c r="Q7558" i="1" s="1"/>
  <c r="P7559" i="1" a="1"/>
  <c r="P7559" i="1" s="1"/>
  <c r="Q7559" i="1" s="1"/>
  <c r="P7560" i="1" a="1"/>
  <c r="P7560" i="1" s="1"/>
  <c r="Q7560" i="1" s="1"/>
  <c r="P7561" i="1" a="1"/>
  <c r="P7561" i="1" s="1"/>
  <c r="Q7561" i="1" s="1"/>
  <c r="P7562" i="1" a="1"/>
  <c r="P7562" i="1" s="1"/>
  <c r="Q7562" i="1" s="1"/>
  <c r="P7563" i="1" a="1"/>
  <c r="P7563" i="1" s="1"/>
  <c r="Q7563" i="1" s="1"/>
  <c r="P7564" i="1" a="1"/>
  <c r="P7564" i="1" s="1"/>
  <c r="Q7564" i="1" s="1"/>
  <c r="P7565" i="1" a="1"/>
  <c r="P7565" i="1" s="1"/>
  <c r="Q7565" i="1" s="1"/>
  <c r="P7566" i="1" a="1"/>
  <c r="P7566" i="1" s="1"/>
  <c r="Q7566" i="1" s="1"/>
  <c r="P7567" i="1" a="1"/>
  <c r="P7567" i="1" s="1"/>
  <c r="Q7567" i="1" s="1"/>
  <c r="P7568" i="1" a="1"/>
  <c r="P7568" i="1" s="1"/>
  <c r="Q7568" i="1" s="1"/>
  <c r="P7569" i="1" a="1"/>
  <c r="P7569" i="1" s="1"/>
  <c r="Q7569" i="1" s="1"/>
  <c r="P7570" i="1" a="1"/>
  <c r="P7570" i="1" s="1"/>
  <c r="Q7570" i="1" s="1"/>
  <c r="P7571" i="1" a="1"/>
  <c r="P7571" i="1" s="1"/>
  <c r="Q7571" i="1" s="1"/>
  <c r="P7572" i="1" a="1"/>
  <c r="P7572" i="1" s="1"/>
  <c r="Q7572" i="1" s="1"/>
  <c r="P7573" i="1" a="1"/>
  <c r="P7573" i="1" s="1"/>
  <c r="Q7573" i="1" s="1"/>
  <c r="P7574" i="1" a="1"/>
  <c r="P7574" i="1" s="1"/>
  <c r="Q7574" i="1" s="1"/>
  <c r="P7575" i="1" a="1"/>
  <c r="P7575" i="1" s="1"/>
  <c r="Q7575" i="1" s="1"/>
  <c r="P7576" i="1" a="1"/>
  <c r="P7576" i="1" s="1"/>
  <c r="Q7576" i="1" s="1"/>
  <c r="P7577" i="1" a="1"/>
  <c r="P7577" i="1" s="1"/>
  <c r="Q7577" i="1" s="1"/>
  <c r="P7578" i="1" a="1"/>
  <c r="P7578" i="1" s="1"/>
  <c r="Q7578" i="1" s="1"/>
  <c r="P7579" i="1" a="1"/>
  <c r="P7579" i="1" s="1"/>
  <c r="Q7579" i="1" s="1"/>
  <c r="P7580" i="1" a="1"/>
  <c r="P7580" i="1" s="1"/>
  <c r="Q7580" i="1" s="1"/>
  <c r="P7581" i="1" a="1"/>
  <c r="P7581" i="1" s="1"/>
  <c r="Q7581" i="1" s="1"/>
  <c r="P7582" i="1" a="1"/>
  <c r="P7582" i="1" s="1"/>
  <c r="Q7582" i="1" s="1"/>
  <c r="P7583" i="1" a="1"/>
  <c r="P7583" i="1" s="1"/>
  <c r="Q7583" i="1" s="1"/>
  <c r="P7584" i="1" a="1"/>
  <c r="P7584" i="1" s="1"/>
  <c r="Q7584" i="1" s="1"/>
  <c r="P7585" i="1" a="1"/>
  <c r="P7585" i="1" s="1"/>
  <c r="Q7585" i="1" s="1"/>
  <c r="P7586" i="1" a="1"/>
  <c r="P7586" i="1" s="1"/>
  <c r="Q7586" i="1" s="1"/>
  <c r="P7587" i="1" a="1"/>
  <c r="P7587" i="1" s="1"/>
  <c r="Q7587" i="1" s="1"/>
  <c r="P7588" i="1" a="1"/>
  <c r="P7588" i="1" s="1"/>
  <c r="Q7588" i="1" s="1"/>
  <c r="P7589" i="1" a="1"/>
  <c r="P7589" i="1" s="1"/>
  <c r="Q7589" i="1" s="1"/>
  <c r="P7590" i="1" a="1"/>
  <c r="P7590" i="1" s="1"/>
  <c r="Q7590" i="1" s="1"/>
  <c r="P7591" i="1" a="1"/>
  <c r="P7591" i="1" s="1"/>
  <c r="Q7591" i="1" s="1"/>
  <c r="P7592" i="1" a="1"/>
  <c r="P7592" i="1" s="1"/>
  <c r="Q7592" i="1" s="1"/>
  <c r="P7593" i="1" a="1"/>
  <c r="P7593" i="1" s="1"/>
  <c r="Q7593" i="1" s="1"/>
  <c r="P7594" i="1" a="1"/>
  <c r="P7594" i="1" s="1"/>
  <c r="Q7594" i="1" s="1"/>
  <c r="P7595" i="1" a="1"/>
  <c r="P7595" i="1" s="1"/>
  <c r="Q7595" i="1" s="1"/>
  <c r="P7596" i="1" a="1"/>
  <c r="P7596" i="1" s="1"/>
  <c r="Q7596" i="1" s="1"/>
  <c r="P7597" i="1" a="1"/>
  <c r="P7597" i="1" s="1"/>
  <c r="Q7597" i="1" s="1"/>
  <c r="P7598" i="1" a="1"/>
  <c r="P7598" i="1" s="1"/>
  <c r="Q7598" i="1" s="1"/>
  <c r="P7599" i="1" a="1"/>
  <c r="P7599" i="1" s="1"/>
  <c r="Q7599" i="1" s="1"/>
  <c r="P7600" i="1" a="1"/>
  <c r="P7600" i="1" s="1"/>
  <c r="Q7600" i="1" s="1"/>
  <c r="P7601" i="1" a="1"/>
  <c r="P7601" i="1" s="1"/>
  <c r="Q7601" i="1" s="1"/>
  <c r="P7602" i="1" a="1"/>
  <c r="P7602" i="1" s="1"/>
  <c r="Q7602" i="1" s="1"/>
  <c r="P7603" i="1" a="1"/>
  <c r="P7603" i="1" s="1"/>
  <c r="Q7603" i="1" s="1"/>
  <c r="P7604" i="1" a="1"/>
  <c r="P7604" i="1" s="1"/>
  <c r="Q7604" i="1" s="1"/>
  <c r="P7605" i="1" a="1"/>
  <c r="P7605" i="1" s="1"/>
  <c r="Q7605" i="1" s="1"/>
  <c r="P7606" i="1" a="1"/>
  <c r="P7606" i="1" s="1"/>
  <c r="Q7606" i="1" s="1"/>
  <c r="P7607" i="1" a="1"/>
  <c r="P7607" i="1" s="1"/>
  <c r="Q7607" i="1" s="1"/>
  <c r="P7608" i="1" a="1"/>
  <c r="P7608" i="1" s="1"/>
  <c r="Q7608" i="1" s="1"/>
  <c r="P7609" i="1" a="1"/>
  <c r="P7609" i="1" s="1"/>
  <c r="Q7609" i="1" s="1"/>
  <c r="P7610" i="1" a="1"/>
  <c r="P7610" i="1" s="1"/>
  <c r="Q7610" i="1" s="1"/>
  <c r="P7611" i="1" a="1"/>
  <c r="P7611" i="1" s="1"/>
  <c r="Q7611" i="1" s="1"/>
  <c r="P7612" i="1" a="1"/>
  <c r="P7612" i="1" s="1"/>
  <c r="Q7612" i="1" s="1"/>
  <c r="P7613" i="1" a="1"/>
  <c r="P7613" i="1" s="1"/>
  <c r="Q7613" i="1" s="1"/>
  <c r="P7614" i="1" a="1"/>
  <c r="P7614" i="1" s="1"/>
  <c r="Q7614" i="1" s="1"/>
  <c r="P7615" i="1" a="1"/>
  <c r="P7615" i="1" s="1"/>
  <c r="Q7615" i="1" s="1"/>
  <c r="P7616" i="1" a="1"/>
  <c r="P7616" i="1" s="1"/>
  <c r="Q7616" i="1" s="1"/>
  <c r="P7617" i="1" a="1"/>
  <c r="P7617" i="1" s="1"/>
  <c r="Q7617" i="1" s="1"/>
  <c r="P7618" i="1" a="1"/>
  <c r="P7618" i="1" s="1"/>
  <c r="Q7618" i="1" s="1"/>
  <c r="P7619" i="1" a="1"/>
  <c r="P7619" i="1" s="1"/>
  <c r="Q7619" i="1" s="1"/>
  <c r="P7620" i="1" a="1"/>
  <c r="P7620" i="1" s="1"/>
  <c r="Q7620" i="1" s="1"/>
  <c r="P7621" i="1" a="1"/>
  <c r="P7621" i="1" s="1"/>
  <c r="Q7621" i="1" s="1"/>
  <c r="P7622" i="1" a="1"/>
  <c r="P7622" i="1" s="1"/>
  <c r="Q7622" i="1" s="1"/>
  <c r="P7623" i="1" a="1"/>
  <c r="P7623" i="1" s="1"/>
  <c r="Q7623" i="1" s="1"/>
  <c r="P7624" i="1" a="1"/>
  <c r="P7624" i="1" s="1"/>
  <c r="Q7624" i="1" s="1"/>
  <c r="P7625" i="1" a="1"/>
  <c r="P7625" i="1" s="1"/>
  <c r="Q7625" i="1" s="1"/>
  <c r="P7626" i="1" a="1"/>
  <c r="P7626" i="1" s="1"/>
  <c r="Q7626" i="1" s="1"/>
  <c r="P7627" i="1" a="1"/>
  <c r="P7627" i="1" s="1"/>
  <c r="Q7627" i="1" s="1"/>
  <c r="P7628" i="1" a="1"/>
  <c r="P7628" i="1" s="1"/>
  <c r="Q7628" i="1" s="1"/>
  <c r="P7629" i="1" a="1"/>
  <c r="P7629" i="1" s="1"/>
  <c r="Q7629" i="1" s="1"/>
  <c r="P7630" i="1" a="1"/>
  <c r="P7630" i="1" s="1"/>
  <c r="Q7630" i="1" s="1"/>
  <c r="P7631" i="1" a="1"/>
  <c r="P7631" i="1" s="1"/>
  <c r="Q7631" i="1" s="1"/>
  <c r="P7632" i="1" a="1"/>
  <c r="P7632" i="1" s="1"/>
  <c r="Q7632" i="1" s="1"/>
  <c r="P7633" i="1" a="1"/>
  <c r="P7633" i="1" s="1"/>
  <c r="Q7633" i="1" s="1"/>
  <c r="P7634" i="1" a="1"/>
  <c r="P7634" i="1" s="1"/>
  <c r="Q7634" i="1" s="1"/>
  <c r="P7635" i="1" a="1"/>
  <c r="P7635" i="1" s="1"/>
  <c r="Q7635" i="1" s="1"/>
  <c r="P7636" i="1" a="1"/>
  <c r="P7636" i="1" s="1"/>
  <c r="Q7636" i="1" s="1"/>
  <c r="P7637" i="1" a="1"/>
  <c r="P7637" i="1" s="1"/>
  <c r="Q7637" i="1" s="1"/>
  <c r="P7638" i="1" a="1"/>
  <c r="P7638" i="1" s="1"/>
  <c r="Q7638" i="1" s="1"/>
  <c r="P7639" i="1" a="1"/>
  <c r="P7639" i="1" s="1"/>
  <c r="Q7639" i="1" s="1"/>
  <c r="P7640" i="1" a="1"/>
  <c r="P7640" i="1" s="1"/>
  <c r="Q7640" i="1" s="1"/>
  <c r="P7641" i="1" a="1"/>
  <c r="P7641" i="1" s="1"/>
  <c r="Q7641" i="1" s="1"/>
  <c r="P7642" i="1" a="1"/>
  <c r="P7642" i="1" s="1"/>
  <c r="Q7642" i="1" s="1"/>
  <c r="P7643" i="1" a="1"/>
  <c r="P7643" i="1" s="1"/>
  <c r="Q7643" i="1" s="1"/>
  <c r="P7644" i="1" a="1"/>
  <c r="P7644" i="1" s="1"/>
  <c r="Q7644" i="1" s="1"/>
  <c r="P7645" i="1" a="1"/>
  <c r="P7645" i="1" s="1"/>
  <c r="Q7645" i="1" s="1"/>
  <c r="P7646" i="1" a="1"/>
  <c r="P7646" i="1" s="1"/>
  <c r="Q7646" i="1" s="1"/>
  <c r="P7647" i="1" a="1"/>
  <c r="P7647" i="1" s="1"/>
  <c r="Q7647" i="1" s="1"/>
  <c r="P7648" i="1" a="1"/>
  <c r="P7648" i="1" s="1"/>
  <c r="Q7648" i="1" s="1"/>
  <c r="P7649" i="1" a="1"/>
  <c r="P7649" i="1" s="1"/>
  <c r="Q7649" i="1" s="1"/>
  <c r="P7650" i="1" a="1"/>
  <c r="P7650" i="1" s="1"/>
  <c r="Q7650" i="1" s="1"/>
  <c r="P7651" i="1" a="1"/>
  <c r="P7651" i="1" s="1"/>
  <c r="Q7651" i="1" s="1"/>
  <c r="P7652" i="1" a="1"/>
  <c r="P7652" i="1" s="1"/>
  <c r="Q7652" i="1" s="1"/>
  <c r="P7653" i="1" a="1"/>
  <c r="P7653" i="1" s="1"/>
  <c r="Q7653" i="1" s="1"/>
  <c r="P7654" i="1" a="1"/>
  <c r="P7654" i="1" s="1"/>
  <c r="Q7654" i="1" s="1"/>
  <c r="P7655" i="1" a="1"/>
  <c r="P7655" i="1" s="1"/>
  <c r="Q7655" i="1" s="1"/>
  <c r="P7656" i="1" a="1"/>
  <c r="P7656" i="1" s="1"/>
  <c r="Q7656" i="1" s="1"/>
  <c r="P7657" i="1" a="1"/>
  <c r="P7657" i="1" s="1"/>
  <c r="Q7657" i="1" s="1"/>
  <c r="P7658" i="1" a="1"/>
  <c r="P7658" i="1" s="1"/>
  <c r="Q7658" i="1" s="1"/>
  <c r="P7659" i="1" a="1"/>
  <c r="P7659" i="1" s="1"/>
  <c r="Q7659" i="1" s="1"/>
  <c r="P7660" i="1" a="1"/>
  <c r="P7660" i="1" s="1"/>
  <c r="Q7660" i="1" s="1"/>
  <c r="P7661" i="1" a="1"/>
  <c r="P7661" i="1" s="1"/>
  <c r="Q7661" i="1" s="1"/>
  <c r="P7662" i="1" a="1"/>
  <c r="P7662" i="1" s="1"/>
  <c r="Q7662" i="1" s="1"/>
  <c r="P7663" i="1" a="1"/>
  <c r="P7663" i="1" s="1"/>
  <c r="Q7663" i="1" s="1"/>
  <c r="P7664" i="1" a="1"/>
  <c r="P7664" i="1" s="1"/>
  <c r="Q7664" i="1" s="1"/>
  <c r="P7665" i="1" a="1"/>
  <c r="P7665" i="1" s="1"/>
  <c r="Q7665" i="1" s="1"/>
  <c r="P7666" i="1" a="1"/>
  <c r="P7666" i="1" s="1"/>
  <c r="Q7666" i="1" s="1"/>
  <c r="P7667" i="1" a="1"/>
  <c r="P7667" i="1" s="1"/>
  <c r="Q7667" i="1" s="1"/>
  <c r="P7668" i="1" a="1"/>
  <c r="P7668" i="1" s="1"/>
  <c r="Q7668" i="1" s="1"/>
  <c r="P7669" i="1" a="1"/>
  <c r="P7669" i="1" s="1"/>
  <c r="Q7669" i="1" s="1"/>
  <c r="P7670" i="1" a="1"/>
  <c r="P7670" i="1" s="1"/>
  <c r="Q7670" i="1" s="1"/>
  <c r="P7671" i="1" a="1"/>
  <c r="P7671" i="1" s="1"/>
  <c r="Q7671" i="1" s="1"/>
  <c r="P7672" i="1" a="1"/>
  <c r="P7672" i="1" s="1"/>
  <c r="Q7672" i="1" s="1"/>
  <c r="P7673" i="1" a="1"/>
  <c r="P7673" i="1" s="1"/>
  <c r="Q7673" i="1" s="1"/>
  <c r="P7674" i="1" a="1"/>
  <c r="P7674" i="1" s="1"/>
  <c r="Q7674" i="1" s="1"/>
  <c r="P7675" i="1" a="1"/>
  <c r="P7675" i="1" s="1"/>
  <c r="Q7675" i="1" s="1"/>
  <c r="P7676" i="1" a="1"/>
  <c r="P7676" i="1" s="1"/>
  <c r="Q7676" i="1" s="1"/>
  <c r="P7677" i="1" a="1"/>
  <c r="P7677" i="1" s="1"/>
  <c r="Q7677" i="1" s="1"/>
  <c r="P7678" i="1" a="1"/>
  <c r="P7678" i="1" s="1"/>
  <c r="Q7678" i="1" s="1"/>
  <c r="P7679" i="1" a="1"/>
  <c r="P7679" i="1" s="1"/>
  <c r="Q7679" i="1" s="1"/>
  <c r="P7680" i="1" a="1"/>
  <c r="P7680" i="1" s="1"/>
  <c r="Q7680" i="1" s="1"/>
  <c r="P7681" i="1" a="1"/>
  <c r="P7681" i="1" s="1"/>
  <c r="Q7681" i="1" s="1"/>
  <c r="P7682" i="1" a="1"/>
  <c r="P7682" i="1" s="1"/>
  <c r="Q7682" i="1" s="1"/>
  <c r="P7683" i="1" a="1"/>
  <c r="P7683" i="1" s="1"/>
  <c r="Q7683" i="1" s="1"/>
  <c r="P7684" i="1" a="1"/>
  <c r="P7684" i="1" s="1"/>
  <c r="Q7684" i="1" s="1"/>
  <c r="P7685" i="1" a="1"/>
  <c r="P7685" i="1" s="1"/>
  <c r="Q7685" i="1" s="1"/>
  <c r="P7686" i="1" a="1"/>
  <c r="P7686" i="1" s="1"/>
  <c r="Q7686" i="1" s="1"/>
  <c r="P7687" i="1" a="1"/>
  <c r="P7687" i="1" s="1"/>
  <c r="Q7687" i="1" s="1"/>
  <c r="P7688" i="1" a="1"/>
  <c r="P7688" i="1" s="1"/>
  <c r="Q7688" i="1" s="1"/>
  <c r="P7689" i="1" a="1"/>
  <c r="P7689" i="1" s="1"/>
  <c r="Q7689" i="1" s="1"/>
  <c r="P7690" i="1" a="1"/>
  <c r="P7690" i="1" s="1"/>
  <c r="Q7690" i="1" s="1"/>
  <c r="P7691" i="1" a="1"/>
  <c r="P7691" i="1" s="1"/>
  <c r="Q7691" i="1" s="1"/>
  <c r="P7692" i="1" a="1"/>
  <c r="P7692" i="1" s="1"/>
  <c r="Q7692" i="1" s="1"/>
  <c r="P7693" i="1" a="1"/>
  <c r="P7693" i="1" s="1"/>
  <c r="Q7693" i="1" s="1"/>
  <c r="P7694" i="1" a="1"/>
  <c r="P7694" i="1" s="1"/>
  <c r="Q7694" i="1" s="1"/>
  <c r="P7695" i="1" a="1"/>
  <c r="P7695" i="1" s="1"/>
  <c r="Q7695" i="1" s="1"/>
  <c r="P7696" i="1" a="1"/>
  <c r="P7696" i="1" s="1"/>
  <c r="Q7696" i="1" s="1"/>
  <c r="P7697" i="1" a="1"/>
  <c r="P7697" i="1" s="1"/>
  <c r="Q7697" i="1" s="1"/>
  <c r="P7698" i="1" a="1"/>
  <c r="P7698" i="1" s="1"/>
  <c r="Q7698" i="1" s="1"/>
  <c r="P7699" i="1" a="1"/>
  <c r="P7699" i="1" s="1"/>
  <c r="Q7699" i="1" s="1"/>
  <c r="P7700" i="1" a="1"/>
  <c r="P7700" i="1" s="1"/>
  <c r="Q7700" i="1" s="1"/>
  <c r="P7701" i="1" a="1"/>
  <c r="P7701" i="1" s="1"/>
  <c r="Q7701" i="1" s="1"/>
  <c r="P7702" i="1" a="1"/>
  <c r="P7702" i="1" s="1"/>
  <c r="Q7702" i="1" s="1"/>
  <c r="P7703" i="1" a="1"/>
  <c r="P7703" i="1" s="1"/>
  <c r="Q7703" i="1" s="1"/>
  <c r="P7704" i="1" a="1"/>
  <c r="P7704" i="1" s="1"/>
  <c r="Q7704" i="1" s="1"/>
  <c r="P7705" i="1" a="1"/>
  <c r="P7705" i="1" s="1"/>
  <c r="Q7705" i="1" s="1"/>
  <c r="P7706" i="1" a="1"/>
  <c r="P7706" i="1" s="1"/>
  <c r="Q7706" i="1" s="1"/>
  <c r="P7707" i="1" a="1"/>
  <c r="P7707" i="1" s="1"/>
  <c r="Q7707" i="1" s="1"/>
  <c r="P7708" i="1" a="1"/>
  <c r="P7708" i="1" s="1"/>
  <c r="Q7708" i="1" s="1"/>
  <c r="P7709" i="1" a="1"/>
  <c r="P7709" i="1" s="1"/>
  <c r="Q7709" i="1" s="1"/>
  <c r="P7710" i="1" a="1"/>
  <c r="P7710" i="1" s="1"/>
  <c r="Q7710" i="1" s="1"/>
  <c r="P7711" i="1" a="1"/>
  <c r="P7711" i="1" s="1"/>
  <c r="Q7711" i="1" s="1"/>
  <c r="P7712" i="1" a="1"/>
  <c r="P7712" i="1" s="1"/>
  <c r="Q7712" i="1" s="1"/>
  <c r="P7713" i="1" a="1"/>
  <c r="P7713" i="1" s="1"/>
  <c r="Q7713" i="1" s="1"/>
  <c r="P7714" i="1" a="1"/>
  <c r="P7714" i="1" s="1"/>
  <c r="Q7714" i="1" s="1"/>
  <c r="P7715" i="1" a="1"/>
  <c r="P7715" i="1" s="1"/>
  <c r="Q7715" i="1" s="1"/>
  <c r="P7716" i="1" a="1"/>
  <c r="P7716" i="1" s="1"/>
  <c r="Q7716" i="1" s="1"/>
  <c r="P7717" i="1" a="1"/>
  <c r="P7717" i="1" s="1"/>
  <c r="Q7717" i="1" s="1"/>
  <c r="P7718" i="1" a="1"/>
  <c r="P7718" i="1" s="1"/>
  <c r="Q7718" i="1" s="1"/>
  <c r="P7719" i="1" a="1"/>
  <c r="P7719" i="1" s="1"/>
  <c r="Q7719" i="1" s="1"/>
  <c r="P7720" i="1" a="1"/>
  <c r="P7720" i="1" s="1"/>
  <c r="Q7720" i="1" s="1"/>
  <c r="P7721" i="1" a="1"/>
  <c r="P7721" i="1" s="1"/>
  <c r="Q7721" i="1" s="1"/>
  <c r="P7722" i="1" a="1"/>
  <c r="P7722" i="1" s="1"/>
  <c r="Q7722" i="1" s="1"/>
  <c r="P7723" i="1" a="1"/>
  <c r="P7723" i="1" s="1"/>
  <c r="Q7723" i="1" s="1"/>
  <c r="P7724" i="1" a="1"/>
  <c r="P7724" i="1" s="1"/>
  <c r="Q7724" i="1" s="1"/>
  <c r="P7725" i="1" a="1"/>
  <c r="P7725" i="1" s="1"/>
  <c r="Q7725" i="1" s="1"/>
  <c r="P7726" i="1" a="1"/>
  <c r="P7726" i="1" s="1"/>
  <c r="Q7726" i="1" s="1"/>
  <c r="P7727" i="1" a="1"/>
  <c r="P7727" i="1" s="1"/>
  <c r="Q7727" i="1" s="1"/>
  <c r="P7728" i="1" a="1"/>
  <c r="P7728" i="1" s="1"/>
  <c r="Q7728" i="1" s="1"/>
  <c r="P7729" i="1" a="1"/>
  <c r="P7729" i="1" s="1"/>
  <c r="Q7729" i="1" s="1"/>
  <c r="P7730" i="1" a="1"/>
  <c r="P7730" i="1" s="1"/>
  <c r="Q7730" i="1" s="1"/>
  <c r="P7731" i="1" a="1"/>
  <c r="P7731" i="1" s="1"/>
  <c r="Q7731" i="1" s="1"/>
  <c r="P7732" i="1" a="1"/>
  <c r="P7732" i="1" s="1"/>
  <c r="Q7732" i="1" s="1"/>
  <c r="P7733" i="1" a="1"/>
  <c r="P7733" i="1" s="1"/>
  <c r="Q7733" i="1" s="1"/>
  <c r="P7734" i="1" a="1"/>
  <c r="P7734" i="1" s="1"/>
  <c r="Q7734" i="1" s="1"/>
  <c r="P7735" i="1" a="1"/>
  <c r="P7735" i="1" s="1"/>
  <c r="Q7735" i="1" s="1"/>
  <c r="P7736" i="1" a="1"/>
  <c r="P7736" i="1" s="1"/>
  <c r="Q7736" i="1" s="1"/>
  <c r="P7737" i="1" a="1"/>
  <c r="P7737" i="1" s="1"/>
  <c r="Q7737" i="1" s="1"/>
  <c r="P7738" i="1" a="1"/>
  <c r="P7738" i="1" s="1"/>
  <c r="Q7738" i="1" s="1"/>
  <c r="P7739" i="1" a="1"/>
  <c r="P7739" i="1" s="1"/>
  <c r="Q7739" i="1" s="1"/>
  <c r="P7740" i="1" a="1"/>
  <c r="P7740" i="1" s="1"/>
  <c r="Q7740" i="1" s="1"/>
  <c r="P7741" i="1" a="1"/>
  <c r="P7741" i="1" s="1"/>
  <c r="Q7741" i="1" s="1"/>
  <c r="P7742" i="1" a="1"/>
  <c r="P7742" i="1" s="1"/>
  <c r="Q7742" i="1" s="1"/>
  <c r="P7743" i="1" a="1"/>
  <c r="P7743" i="1" s="1"/>
  <c r="Q7743" i="1" s="1"/>
  <c r="P7744" i="1" a="1"/>
  <c r="P7744" i="1" s="1"/>
  <c r="Q7744" i="1" s="1"/>
  <c r="P7745" i="1" a="1"/>
  <c r="P7745" i="1" s="1"/>
  <c r="Q7745" i="1" s="1"/>
  <c r="P7746" i="1" a="1"/>
  <c r="P7746" i="1" s="1"/>
  <c r="Q7746" i="1" s="1"/>
  <c r="P7747" i="1" a="1"/>
  <c r="P7747" i="1" s="1"/>
  <c r="Q7747" i="1" s="1"/>
  <c r="P7748" i="1" a="1"/>
  <c r="P7748" i="1" s="1"/>
  <c r="Q7748" i="1" s="1"/>
  <c r="P7749" i="1" a="1"/>
  <c r="P7749" i="1" s="1"/>
  <c r="Q7749" i="1" s="1"/>
  <c r="P7750" i="1" a="1"/>
  <c r="P7750" i="1" s="1"/>
  <c r="Q7750" i="1" s="1"/>
  <c r="P7751" i="1" a="1"/>
  <c r="P7751" i="1" s="1"/>
  <c r="Q7751" i="1" s="1"/>
  <c r="P7752" i="1" a="1"/>
  <c r="P7752" i="1" s="1"/>
  <c r="Q7752" i="1" s="1"/>
  <c r="P7753" i="1" a="1"/>
  <c r="P7753" i="1" s="1"/>
  <c r="Q7753" i="1" s="1"/>
  <c r="P7754" i="1" a="1"/>
  <c r="P7754" i="1" s="1"/>
  <c r="Q7754" i="1" s="1"/>
  <c r="P7755" i="1" a="1"/>
  <c r="P7755" i="1" s="1"/>
  <c r="Q7755" i="1" s="1"/>
  <c r="P7756" i="1" a="1"/>
  <c r="P7756" i="1" s="1"/>
  <c r="Q7756" i="1" s="1"/>
  <c r="P7757" i="1" a="1"/>
  <c r="P7757" i="1" s="1"/>
  <c r="Q7757" i="1" s="1"/>
  <c r="P7758" i="1" a="1"/>
  <c r="P7758" i="1" s="1"/>
  <c r="Q7758" i="1" s="1"/>
  <c r="P7759" i="1" a="1"/>
  <c r="P7759" i="1" s="1"/>
  <c r="Q7759" i="1" s="1"/>
  <c r="P7760" i="1" a="1"/>
  <c r="P7760" i="1" s="1"/>
  <c r="Q7760" i="1" s="1"/>
  <c r="P7761" i="1" a="1"/>
  <c r="P7761" i="1" s="1"/>
  <c r="Q7761" i="1" s="1"/>
  <c r="P7762" i="1" a="1"/>
  <c r="P7762" i="1" s="1"/>
  <c r="Q7762" i="1" s="1"/>
  <c r="P7763" i="1" a="1"/>
  <c r="P7763" i="1" s="1"/>
  <c r="Q7763" i="1" s="1"/>
  <c r="P7764" i="1" a="1"/>
  <c r="P7764" i="1" s="1"/>
  <c r="Q7764" i="1" s="1"/>
  <c r="P7765" i="1" a="1"/>
  <c r="P7765" i="1" s="1"/>
  <c r="Q7765" i="1" s="1"/>
  <c r="P7766" i="1" a="1"/>
  <c r="P7766" i="1" s="1"/>
  <c r="Q7766" i="1" s="1"/>
  <c r="P7767" i="1" a="1"/>
  <c r="P7767" i="1" s="1"/>
  <c r="Q7767" i="1" s="1"/>
  <c r="P7768" i="1" a="1"/>
  <c r="P7768" i="1" s="1"/>
  <c r="Q7768" i="1" s="1"/>
  <c r="P7769" i="1" a="1"/>
  <c r="P7769" i="1" s="1"/>
  <c r="Q7769" i="1" s="1"/>
  <c r="P7770" i="1" a="1"/>
  <c r="P7770" i="1" s="1"/>
  <c r="Q7770" i="1" s="1"/>
  <c r="P7771" i="1" a="1"/>
  <c r="P7771" i="1" s="1"/>
  <c r="Q7771" i="1" s="1"/>
  <c r="P7772" i="1" a="1"/>
  <c r="P7772" i="1" s="1"/>
  <c r="Q7772" i="1" s="1"/>
  <c r="P7773" i="1" a="1"/>
  <c r="P7773" i="1" s="1"/>
  <c r="Q7773" i="1" s="1"/>
  <c r="P7774" i="1" a="1"/>
  <c r="P7774" i="1" s="1"/>
  <c r="Q7774" i="1" s="1"/>
  <c r="P7775" i="1" a="1"/>
  <c r="P7775" i="1" s="1"/>
  <c r="Q7775" i="1" s="1"/>
  <c r="P7776" i="1" a="1"/>
  <c r="P7776" i="1" s="1"/>
  <c r="Q7776" i="1" s="1"/>
  <c r="P7777" i="1" a="1"/>
  <c r="P7777" i="1" s="1"/>
  <c r="Q7777" i="1" s="1"/>
  <c r="P7778" i="1" a="1"/>
  <c r="P7778" i="1" s="1"/>
  <c r="Q7778" i="1" s="1"/>
  <c r="P7779" i="1" a="1"/>
  <c r="P7779" i="1" s="1"/>
  <c r="Q7779" i="1" s="1"/>
  <c r="P7780" i="1" a="1"/>
  <c r="P7780" i="1" s="1"/>
  <c r="Q7780" i="1" s="1"/>
  <c r="P7781" i="1" a="1"/>
  <c r="P7781" i="1" s="1"/>
  <c r="Q7781" i="1" s="1"/>
  <c r="P7782" i="1" a="1"/>
  <c r="P7782" i="1" s="1"/>
  <c r="Q7782" i="1" s="1"/>
  <c r="P7783" i="1" a="1"/>
  <c r="P7783" i="1" s="1"/>
  <c r="Q7783" i="1" s="1"/>
  <c r="P7784" i="1" a="1"/>
  <c r="P7784" i="1" s="1"/>
  <c r="Q7784" i="1" s="1"/>
  <c r="P7785" i="1" a="1"/>
  <c r="P7785" i="1" s="1"/>
  <c r="Q7785" i="1" s="1"/>
  <c r="P7786" i="1" a="1"/>
  <c r="P7786" i="1" s="1"/>
  <c r="Q7786" i="1" s="1"/>
  <c r="P7787" i="1" a="1"/>
  <c r="P7787" i="1" s="1"/>
  <c r="Q7787" i="1" s="1"/>
  <c r="P7788" i="1" a="1"/>
  <c r="P7788" i="1" s="1"/>
  <c r="Q7788" i="1" s="1"/>
  <c r="P7789" i="1" a="1"/>
  <c r="P7789" i="1" s="1"/>
  <c r="Q7789" i="1" s="1"/>
  <c r="P7790" i="1" a="1"/>
  <c r="P7790" i="1" s="1"/>
  <c r="Q7790" i="1" s="1"/>
  <c r="P7791" i="1" a="1"/>
  <c r="P7791" i="1" s="1"/>
  <c r="Q7791" i="1" s="1"/>
  <c r="P7792" i="1" a="1"/>
  <c r="P7792" i="1" s="1"/>
  <c r="Q7792" i="1" s="1"/>
  <c r="P7793" i="1" a="1"/>
  <c r="P7793" i="1" s="1"/>
  <c r="Q7793" i="1" s="1"/>
  <c r="P7794" i="1" a="1"/>
  <c r="P7794" i="1" s="1"/>
  <c r="Q7794" i="1" s="1"/>
  <c r="P7795" i="1" a="1"/>
  <c r="P7795" i="1" s="1"/>
  <c r="Q7795" i="1" s="1"/>
  <c r="P7796" i="1" a="1"/>
  <c r="P7796" i="1" s="1"/>
  <c r="Q7796" i="1" s="1"/>
  <c r="P7797" i="1" a="1"/>
  <c r="P7797" i="1" s="1"/>
  <c r="Q7797" i="1" s="1"/>
  <c r="P7798" i="1" a="1"/>
  <c r="P7798" i="1" s="1"/>
  <c r="Q7798" i="1" s="1"/>
  <c r="P7799" i="1" a="1"/>
  <c r="P7799" i="1" s="1"/>
  <c r="Q7799" i="1" s="1"/>
  <c r="P7800" i="1" a="1"/>
  <c r="P7800" i="1" s="1"/>
  <c r="Q7800" i="1" s="1"/>
  <c r="P7801" i="1" a="1"/>
  <c r="P7801" i="1" s="1"/>
  <c r="Q7801" i="1" s="1"/>
  <c r="P7802" i="1" a="1"/>
  <c r="P7802" i="1" s="1"/>
  <c r="Q7802" i="1" s="1"/>
  <c r="P7803" i="1" a="1"/>
  <c r="P7803" i="1" s="1"/>
  <c r="Q7803" i="1" s="1"/>
  <c r="P7804" i="1" a="1"/>
  <c r="P7804" i="1" s="1"/>
  <c r="Q7804" i="1" s="1"/>
  <c r="P7805" i="1" a="1"/>
  <c r="P7805" i="1" s="1"/>
  <c r="Q7805" i="1" s="1"/>
  <c r="P7806" i="1" a="1"/>
  <c r="P7806" i="1" s="1"/>
  <c r="Q7806" i="1" s="1"/>
  <c r="P7807" i="1" a="1"/>
  <c r="P7807" i="1" s="1"/>
  <c r="Q7807" i="1" s="1"/>
  <c r="P7808" i="1" a="1"/>
  <c r="P7808" i="1" s="1"/>
  <c r="Q7808" i="1" s="1"/>
  <c r="P7809" i="1" a="1"/>
  <c r="P7809" i="1" s="1"/>
  <c r="Q7809" i="1" s="1"/>
  <c r="P7810" i="1" a="1"/>
  <c r="P7810" i="1" s="1"/>
  <c r="Q7810" i="1" s="1"/>
  <c r="P7811" i="1" a="1"/>
  <c r="P7811" i="1" s="1"/>
  <c r="Q7811" i="1" s="1"/>
  <c r="P7812" i="1" a="1"/>
  <c r="P7812" i="1" s="1"/>
  <c r="Q7812" i="1" s="1"/>
  <c r="P7813" i="1" a="1"/>
  <c r="P7813" i="1" s="1"/>
  <c r="Q7813" i="1" s="1"/>
  <c r="P7814" i="1" a="1"/>
  <c r="P7814" i="1" s="1"/>
  <c r="Q7814" i="1" s="1"/>
  <c r="P7815" i="1" a="1"/>
  <c r="P7815" i="1" s="1"/>
  <c r="Q7815" i="1" s="1"/>
  <c r="P7816" i="1" a="1"/>
  <c r="P7816" i="1" s="1"/>
  <c r="Q7816" i="1" s="1"/>
  <c r="P7817" i="1" a="1"/>
  <c r="P7817" i="1" s="1"/>
  <c r="Q7817" i="1" s="1"/>
  <c r="P7818" i="1" a="1"/>
  <c r="P7818" i="1" s="1"/>
  <c r="Q7818" i="1" s="1"/>
  <c r="P7819" i="1" a="1"/>
  <c r="P7819" i="1" s="1"/>
  <c r="Q7819" i="1" s="1"/>
  <c r="P7820" i="1" a="1"/>
  <c r="P7820" i="1" s="1"/>
  <c r="Q7820" i="1" s="1"/>
  <c r="P7821" i="1" a="1"/>
  <c r="P7821" i="1" s="1"/>
  <c r="Q7821" i="1" s="1"/>
  <c r="P7822" i="1" a="1"/>
  <c r="P7822" i="1" s="1"/>
  <c r="Q7822" i="1" s="1"/>
  <c r="P7823" i="1" a="1"/>
  <c r="P7823" i="1" s="1"/>
  <c r="Q7823" i="1" s="1"/>
  <c r="P7824" i="1" a="1"/>
  <c r="P7824" i="1" s="1"/>
  <c r="Q7824" i="1" s="1"/>
  <c r="P7825" i="1" a="1"/>
  <c r="P7825" i="1" s="1"/>
  <c r="Q7825" i="1" s="1"/>
  <c r="P7826" i="1" a="1"/>
  <c r="P7826" i="1" s="1"/>
  <c r="Q7826" i="1" s="1"/>
  <c r="P7827" i="1" a="1"/>
  <c r="P7827" i="1" s="1"/>
  <c r="Q7827" i="1" s="1"/>
  <c r="P7828" i="1" a="1"/>
  <c r="P7828" i="1" s="1"/>
  <c r="Q7828" i="1" s="1"/>
  <c r="P7829" i="1" a="1"/>
  <c r="P7829" i="1" s="1"/>
  <c r="Q7829" i="1" s="1"/>
  <c r="P7830" i="1" a="1"/>
  <c r="P7830" i="1" s="1"/>
  <c r="Q7830" i="1" s="1"/>
  <c r="P7831" i="1" a="1"/>
  <c r="P7831" i="1" s="1"/>
  <c r="Q7831" i="1" s="1"/>
  <c r="P7832" i="1" a="1"/>
  <c r="P7832" i="1" s="1"/>
  <c r="Q7832" i="1" s="1"/>
  <c r="P7833" i="1" a="1"/>
  <c r="P7833" i="1" s="1"/>
  <c r="Q7833" i="1" s="1"/>
  <c r="P7834" i="1" a="1"/>
  <c r="P7834" i="1" s="1"/>
  <c r="Q7834" i="1" s="1"/>
  <c r="P7835" i="1" a="1"/>
  <c r="P7835" i="1" s="1"/>
  <c r="Q7835" i="1" s="1"/>
  <c r="P7836" i="1" a="1"/>
  <c r="P7836" i="1" s="1"/>
  <c r="Q7836" i="1" s="1"/>
  <c r="P7837" i="1" a="1"/>
  <c r="P7837" i="1" s="1"/>
  <c r="Q7837" i="1" s="1"/>
  <c r="P7838" i="1" a="1"/>
  <c r="P7838" i="1" s="1"/>
  <c r="Q7838" i="1" s="1"/>
  <c r="P7839" i="1" a="1"/>
  <c r="P7839" i="1" s="1"/>
  <c r="Q7839" i="1" s="1"/>
  <c r="P7840" i="1" a="1"/>
  <c r="P7840" i="1" s="1"/>
  <c r="Q7840" i="1" s="1"/>
  <c r="P7841" i="1" a="1"/>
  <c r="P7841" i="1" s="1"/>
  <c r="Q7841" i="1" s="1"/>
  <c r="P7842" i="1" a="1"/>
  <c r="P7842" i="1" s="1"/>
  <c r="Q7842" i="1" s="1"/>
  <c r="P7843" i="1" a="1"/>
  <c r="P7843" i="1" s="1"/>
  <c r="Q7843" i="1" s="1"/>
  <c r="P7844" i="1" a="1"/>
  <c r="P7844" i="1" s="1"/>
  <c r="Q7844" i="1" s="1"/>
  <c r="P7845" i="1" a="1"/>
  <c r="P7845" i="1" s="1"/>
  <c r="Q7845" i="1" s="1"/>
  <c r="P7846" i="1" a="1"/>
  <c r="P7846" i="1" s="1"/>
  <c r="Q7846" i="1" s="1"/>
  <c r="P7847" i="1" a="1"/>
  <c r="P7847" i="1" s="1"/>
  <c r="Q7847" i="1" s="1"/>
  <c r="P7848" i="1" a="1"/>
  <c r="P7848" i="1" s="1"/>
  <c r="Q7848" i="1" s="1"/>
  <c r="P7849" i="1" a="1"/>
  <c r="P7849" i="1" s="1"/>
  <c r="Q7849" i="1" s="1"/>
  <c r="P7850" i="1" a="1"/>
  <c r="P7850" i="1" s="1"/>
  <c r="Q7850" i="1" s="1"/>
  <c r="P7851" i="1" a="1"/>
  <c r="P7851" i="1" s="1"/>
  <c r="Q7851" i="1" s="1"/>
  <c r="P7852" i="1" a="1"/>
  <c r="P7852" i="1" s="1"/>
  <c r="Q7852" i="1" s="1"/>
  <c r="P7853" i="1" a="1"/>
  <c r="P7853" i="1" s="1"/>
  <c r="Q7853" i="1" s="1"/>
  <c r="P7854" i="1" a="1"/>
  <c r="P7854" i="1" s="1"/>
  <c r="Q7854" i="1" s="1"/>
  <c r="P7855" i="1" a="1"/>
  <c r="P7855" i="1" s="1"/>
  <c r="Q7855" i="1" s="1"/>
  <c r="P7856" i="1" a="1"/>
  <c r="P7856" i="1" s="1"/>
  <c r="Q7856" i="1" s="1"/>
  <c r="P7857" i="1" a="1"/>
  <c r="P7857" i="1" s="1"/>
  <c r="Q7857" i="1" s="1"/>
  <c r="P7858" i="1" a="1"/>
  <c r="P7858" i="1" s="1"/>
  <c r="Q7858" i="1" s="1"/>
  <c r="P7859" i="1" a="1"/>
  <c r="P7859" i="1" s="1"/>
  <c r="Q7859" i="1" s="1"/>
  <c r="P7860" i="1" a="1"/>
  <c r="P7860" i="1" s="1"/>
  <c r="Q7860" i="1" s="1"/>
  <c r="P7861" i="1" a="1"/>
  <c r="P7861" i="1" s="1"/>
  <c r="Q7861" i="1" s="1"/>
  <c r="P7862" i="1" a="1"/>
  <c r="P7862" i="1" s="1"/>
  <c r="Q7862" i="1" s="1"/>
  <c r="P7863" i="1" a="1"/>
  <c r="P7863" i="1" s="1"/>
  <c r="Q7863" i="1" s="1"/>
  <c r="P7864" i="1" a="1"/>
  <c r="P7864" i="1" s="1"/>
  <c r="Q7864" i="1" s="1"/>
  <c r="P7865" i="1" a="1"/>
  <c r="P7865" i="1" s="1"/>
  <c r="Q7865" i="1" s="1"/>
  <c r="P7866" i="1" a="1"/>
  <c r="P7866" i="1" s="1"/>
  <c r="Q7866" i="1" s="1"/>
  <c r="P7867" i="1" a="1"/>
  <c r="P7867" i="1" s="1"/>
  <c r="Q7867" i="1" s="1"/>
  <c r="P7868" i="1" a="1"/>
  <c r="P7868" i="1" s="1"/>
  <c r="Q7868" i="1" s="1"/>
  <c r="P7869" i="1" a="1"/>
  <c r="P7869" i="1" s="1"/>
  <c r="Q7869" i="1" s="1"/>
  <c r="P7870" i="1" a="1"/>
  <c r="P7870" i="1" s="1"/>
  <c r="Q7870" i="1" s="1"/>
  <c r="P7871" i="1" a="1"/>
  <c r="P7871" i="1" s="1"/>
  <c r="Q7871" i="1" s="1"/>
  <c r="P7872" i="1" a="1"/>
  <c r="P7872" i="1" s="1"/>
  <c r="Q7872" i="1" s="1"/>
  <c r="P7873" i="1" a="1"/>
  <c r="P7873" i="1" s="1"/>
  <c r="Q7873" i="1" s="1"/>
  <c r="P7874" i="1" a="1"/>
  <c r="P7874" i="1" s="1"/>
  <c r="Q7874" i="1" s="1"/>
  <c r="P7875" i="1" a="1"/>
  <c r="P7875" i="1" s="1"/>
  <c r="Q7875" i="1" s="1"/>
  <c r="P7876" i="1" a="1"/>
  <c r="P7876" i="1" s="1"/>
  <c r="Q7876" i="1" s="1"/>
  <c r="P7877" i="1" a="1"/>
  <c r="P7877" i="1" s="1"/>
  <c r="Q7877" i="1" s="1"/>
  <c r="P7878" i="1" a="1"/>
  <c r="P7878" i="1" s="1"/>
  <c r="Q7878" i="1" s="1"/>
  <c r="P7879" i="1" a="1"/>
  <c r="P7879" i="1" s="1"/>
  <c r="Q7879" i="1" s="1"/>
  <c r="P7880" i="1" a="1"/>
  <c r="P7880" i="1" s="1"/>
  <c r="Q7880" i="1" s="1"/>
  <c r="P7881" i="1" a="1"/>
  <c r="P7881" i="1" s="1"/>
  <c r="Q7881" i="1" s="1"/>
  <c r="P7882" i="1" a="1"/>
  <c r="P7882" i="1" s="1"/>
  <c r="Q7882" i="1" s="1"/>
  <c r="P7883" i="1" a="1"/>
  <c r="P7883" i="1" s="1"/>
  <c r="Q7883" i="1" s="1"/>
  <c r="P7884" i="1" a="1"/>
  <c r="P7884" i="1" s="1"/>
  <c r="Q7884" i="1" s="1"/>
  <c r="P7885" i="1" a="1"/>
  <c r="P7885" i="1" s="1"/>
  <c r="Q7885" i="1" s="1"/>
  <c r="P7886" i="1" a="1"/>
  <c r="P7886" i="1" s="1"/>
  <c r="Q7886" i="1" s="1"/>
  <c r="P7887" i="1" a="1"/>
  <c r="P7887" i="1" s="1"/>
  <c r="Q7887" i="1" s="1"/>
  <c r="P7888" i="1" a="1"/>
  <c r="P7888" i="1" s="1"/>
  <c r="Q7888" i="1" s="1"/>
  <c r="P7889" i="1" a="1"/>
  <c r="P7889" i="1" s="1"/>
  <c r="Q7889" i="1" s="1"/>
  <c r="P7890" i="1" a="1"/>
  <c r="P7890" i="1" s="1"/>
  <c r="Q7890" i="1" s="1"/>
  <c r="P7891" i="1" a="1"/>
  <c r="P7891" i="1" s="1"/>
  <c r="Q7891" i="1" s="1"/>
  <c r="P7892" i="1" a="1"/>
  <c r="P7892" i="1" s="1"/>
  <c r="Q7892" i="1" s="1"/>
  <c r="P7893" i="1" a="1"/>
  <c r="P7893" i="1" s="1"/>
  <c r="Q7893" i="1" s="1"/>
  <c r="P7894" i="1" a="1"/>
  <c r="P7894" i="1" s="1"/>
  <c r="Q7894" i="1" s="1"/>
  <c r="P7895" i="1" a="1"/>
  <c r="P7895" i="1" s="1"/>
  <c r="Q7895" i="1" s="1"/>
  <c r="P7896" i="1" a="1"/>
  <c r="P7896" i="1" s="1"/>
  <c r="Q7896" i="1" s="1"/>
  <c r="P7897" i="1" a="1"/>
  <c r="P7897" i="1" s="1"/>
  <c r="Q7897" i="1" s="1"/>
  <c r="P7898" i="1" a="1"/>
  <c r="P7898" i="1" s="1"/>
  <c r="Q7898" i="1" s="1"/>
  <c r="P7899" i="1" a="1"/>
  <c r="P7899" i="1" s="1"/>
  <c r="Q7899" i="1" s="1"/>
  <c r="P7900" i="1" a="1"/>
  <c r="P7900" i="1" s="1"/>
  <c r="Q7900" i="1" s="1"/>
  <c r="P7901" i="1" a="1"/>
  <c r="P7901" i="1" s="1"/>
  <c r="Q7901" i="1" s="1"/>
  <c r="P7902" i="1" a="1"/>
  <c r="P7902" i="1" s="1"/>
  <c r="Q7902" i="1" s="1"/>
  <c r="P7903" i="1" a="1"/>
  <c r="P7903" i="1" s="1"/>
  <c r="Q7903" i="1" s="1"/>
  <c r="P7904" i="1" a="1"/>
  <c r="P7904" i="1" s="1"/>
  <c r="Q7904" i="1" s="1"/>
  <c r="P7905" i="1" a="1"/>
  <c r="P7905" i="1" s="1"/>
  <c r="Q7905" i="1" s="1"/>
  <c r="P7906" i="1" a="1"/>
  <c r="P7906" i="1" s="1"/>
  <c r="Q7906" i="1" s="1"/>
  <c r="P7907" i="1" a="1"/>
  <c r="P7907" i="1" s="1"/>
  <c r="Q7907" i="1" s="1"/>
  <c r="P7908" i="1" a="1"/>
  <c r="P7908" i="1" s="1"/>
  <c r="Q7908" i="1" s="1"/>
  <c r="P7909" i="1" a="1"/>
  <c r="P7909" i="1" s="1"/>
  <c r="Q7909" i="1" s="1"/>
  <c r="P7910" i="1" a="1"/>
  <c r="P7910" i="1" s="1"/>
  <c r="Q7910" i="1" s="1"/>
  <c r="P7911" i="1" a="1"/>
  <c r="P7911" i="1" s="1"/>
  <c r="Q7911" i="1" s="1"/>
  <c r="P7912" i="1" a="1"/>
  <c r="P7912" i="1" s="1"/>
  <c r="Q7912" i="1" s="1"/>
  <c r="P7913" i="1" a="1"/>
  <c r="P7913" i="1" s="1"/>
  <c r="Q7913" i="1" s="1"/>
  <c r="P7914" i="1" a="1"/>
  <c r="P7914" i="1" s="1"/>
  <c r="Q7914" i="1" s="1"/>
  <c r="P7915" i="1" a="1"/>
  <c r="P7915" i="1" s="1"/>
  <c r="Q7915" i="1" s="1"/>
  <c r="P7916" i="1" a="1"/>
  <c r="P7916" i="1" s="1"/>
  <c r="Q7916" i="1" s="1"/>
  <c r="P7917" i="1" a="1"/>
  <c r="P7917" i="1" s="1"/>
  <c r="Q7917" i="1" s="1"/>
  <c r="P7918" i="1" a="1"/>
  <c r="P7918" i="1" s="1"/>
  <c r="Q7918" i="1" s="1"/>
  <c r="P7919" i="1" a="1"/>
  <c r="P7919" i="1" s="1"/>
  <c r="Q7919" i="1" s="1"/>
  <c r="P7920" i="1" a="1"/>
  <c r="P7920" i="1" s="1"/>
  <c r="Q7920" i="1" s="1"/>
  <c r="P7921" i="1" a="1"/>
  <c r="P7921" i="1" s="1"/>
  <c r="Q7921" i="1" s="1"/>
  <c r="P7922" i="1" a="1"/>
  <c r="P7922" i="1" s="1"/>
  <c r="Q7922" i="1" s="1"/>
  <c r="P7923" i="1" a="1"/>
  <c r="P7923" i="1" s="1"/>
  <c r="Q7923" i="1" s="1"/>
  <c r="P7924" i="1" a="1"/>
  <c r="P7924" i="1" s="1"/>
  <c r="Q7924" i="1" s="1"/>
  <c r="P7925" i="1" a="1"/>
  <c r="P7925" i="1" s="1"/>
  <c r="Q7925" i="1" s="1"/>
  <c r="P7926" i="1" a="1"/>
  <c r="P7926" i="1" s="1"/>
  <c r="Q7926" i="1" s="1"/>
  <c r="P7927" i="1" a="1"/>
  <c r="P7927" i="1" s="1"/>
  <c r="Q7927" i="1" s="1"/>
  <c r="P7928" i="1" a="1"/>
  <c r="P7928" i="1" s="1"/>
  <c r="Q7928" i="1" s="1"/>
  <c r="P7929" i="1" a="1"/>
  <c r="P7929" i="1" s="1"/>
  <c r="Q7929" i="1" s="1"/>
  <c r="P7930" i="1" a="1"/>
  <c r="P7930" i="1" s="1"/>
  <c r="Q7930" i="1" s="1"/>
  <c r="P7931" i="1" a="1"/>
  <c r="P7931" i="1" s="1"/>
  <c r="Q7931" i="1" s="1"/>
  <c r="P7932" i="1" a="1"/>
  <c r="P7932" i="1" s="1"/>
  <c r="Q7932" i="1" s="1"/>
  <c r="P7933" i="1" a="1"/>
  <c r="P7933" i="1" s="1"/>
  <c r="Q7933" i="1" s="1"/>
  <c r="P7934" i="1" a="1"/>
  <c r="P7934" i="1" s="1"/>
  <c r="Q7934" i="1" s="1"/>
  <c r="P7935" i="1" a="1"/>
  <c r="P7935" i="1" s="1"/>
  <c r="Q7935" i="1" s="1"/>
  <c r="P7936" i="1" a="1"/>
  <c r="P7936" i="1" s="1"/>
  <c r="Q7936" i="1" s="1"/>
  <c r="P7937" i="1" a="1"/>
  <c r="P7937" i="1" s="1"/>
  <c r="Q7937" i="1" s="1"/>
  <c r="P7938" i="1" a="1"/>
  <c r="P7938" i="1" s="1"/>
  <c r="Q7938" i="1" s="1"/>
  <c r="P7939" i="1" a="1"/>
  <c r="P7939" i="1" s="1"/>
  <c r="Q7939" i="1" s="1"/>
  <c r="P7940" i="1" a="1"/>
  <c r="P7940" i="1" s="1"/>
  <c r="Q7940" i="1" s="1"/>
  <c r="P7941" i="1" a="1"/>
  <c r="P7941" i="1" s="1"/>
  <c r="Q7941" i="1" s="1"/>
  <c r="P7942" i="1" a="1"/>
  <c r="P7942" i="1" s="1"/>
  <c r="Q7942" i="1" s="1"/>
  <c r="P7943" i="1" a="1"/>
  <c r="P7943" i="1" s="1"/>
  <c r="Q7943" i="1" s="1"/>
  <c r="P7944" i="1" a="1"/>
  <c r="P7944" i="1" s="1"/>
  <c r="Q7944" i="1" s="1"/>
  <c r="P7945" i="1" a="1"/>
  <c r="P7945" i="1" s="1"/>
  <c r="Q7945" i="1" s="1"/>
  <c r="P7946" i="1" a="1"/>
  <c r="P7946" i="1" s="1"/>
  <c r="Q7946" i="1" s="1"/>
  <c r="P7947" i="1" a="1"/>
  <c r="P7947" i="1" s="1"/>
  <c r="Q7947" i="1" s="1"/>
  <c r="P7948" i="1" a="1"/>
  <c r="P7948" i="1" s="1"/>
  <c r="Q7948" i="1" s="1"/>
  <c r="P7949" i="1" a="1"/>
  <c r="P7949" i="1" s="1"/>
  <c r="Q7949" i="1" s="1"/>
  <c r="P7950" i="1" a="1"/>
  <c r="P7950" i="1" s="1"/>
  <c r="Q7950" i="1" s="1"/>
  <c r="P7951" i="1" a="1"/>
  <c r="P7951" i="1" s="1"/>
  <c r="Q7951" i="1" s="1"/>
  <c r="P7952" i="1" a="1"/>
  <c r="P7952" i="1" s="1"/>
  <c r="Q7952" i="1" s="1"/>
  <c r="P7953" i="1" a="1"/>
  <c r="P7953" i="1" s="1"/>
  <c r="Q7953" i="1" s="1"/>
  <c r="P7954" i="1" a="1"/>
  <c r="P7954" i="1" s="1"/>
  <c r="Q7954" i="1" s="1"/>
  <c r="P7955" i="1" a="1"/>
  <c r="P7955" i="1" s="1"/>
  <c r="Q7955" i="1" s="1"/>
  <c r="P7956" i="1" a="1"/>
  <c r="P7956" i="1" s="1"/>
  <c r="Q7956" i="1" s="1"/>
  <c r="P7957" i="1" a="1"/>
  <c r="P7957" i="1" s="1"/>
  <c r="Q7957" i="1" s="1"/>
  <c r="P7958" i="1" a="1"/>
  <c r="P7958" i="1" s="1"/>
  <c r="Q7958" i="1" s="1"/>
  <c r="P7959" i="1" a="1"/>
  <c r="P7959" i="1" s="1"/>
  <c r="Q7959" i="1" s="1"/>
  <c r="P7960" i="1" a="1"/>
  <c r="P7960" i="1" s="1"/>
  <c r="Q7960" i="1" s="1"/>
  <c r="P7961" i="1" a="1"/>
  <c r="P7961" i="1" s="1"/>
  <c r="Q7961" i="1" s="1"/>
  <c r="P7962" i="1" a="1"/>
  <c r="P7962" i="1" s="1"/>
  <c r="Q7962" i="1" s="1"/>
  <c r="P7963" i="1" a="1"/>
  <c r="P7963" i="1" s="1"/>
  <c r="Q7963" i="1" s="1"/>
  <c r="P7964" i="1" a="1"/>
  <c r="P7964" i="1" s="1"/>
  <c r="Q7964" i="1" s="1"/>
  <c r="P7965" i="1" a="1"/>
  <c r="P7965" i="1" s="1"/>
  <c r="Q7965" i="1" s="1"/>
  <c r="P7966" i="1" a="1"/>
  <c r="P7966" i="1" s="1"/>
  <c r="Q7966" i="1" s="1"/>
  <c r="P7967" i="1" a="1"/>
  <c r="P7967" i="1" s="1"/>
  <c r="Q7967" i="1" s="1"/>
  <c r="P7968" i="1" a="1"/>
  <c r="P7968" i="1" s="1"/>
  <c r="Q7968" i="1" s="1"/>
  <c r="P7969" i="1" a="1"/>
  <c r="P7969" i="1" s="1"/>
  <c r="Q7969" i="1" s="1"/>
  <c r="P7970" i="1" a="1"/>
  <c r="P7970" i="1" s="1"/>
  <c r="Q7970" i="1" s="1"/>
  <c r="P7971" i="1" a="1"/>
  <c r="P7971" i="1" s="1"/>
  <c r="Q7971" i="1" s="1"/>
  <c r="P7972" i="1" a="1"/>
  <c r="P7972" i="1" s="1"/>
  <c r="Q7972" i="1" s="1"/>
  <c r="P7973" i="1" a="1"/>
  <c r="P7973" i="1" s="1"/>
  <c r="Q7973" i="1" s="1"/>
  <c r="P7974" i="1" a="1"/>
  <c r="P7974" i="1" s="1"/>
  <c r="Q7974" i="1" s="1"/>
  <c r="P7975" i="1" a="1"/>
  <c r="P7975" i="1" s="1"/>
  <c r="Q7975" i="1" s="1"/>
  <c r="P7976" i="1" a="1"/>
  <c r="P7976" i="1" s="1"/>
  <c r="Q7976" i="1" s="1"/>
  <c r="P7977" i="1" a="1"/>
  <c r="P7977" i="1" s="1"/>
  <c r="Q7977" i="1" s="1"/>
  <c r="P7978" i="1" a="1"/>
  <c r="P7978" i="1" s="1"/>
  <c r="Q7978" i="1" s="1"/>
  <c r="P7979" i="1" a="1"/>
  <c r="P7979" i="1" s="1"/>
  <c r="Q7979" i="1" s="1"/>
  <c r="P7980" i="1" a="1"/>
  <c r="P7980" i="1" s="1"/>
  <c r="Q7980" i="1" s="1"/>
  <c r="P7981" i="1" a="1"/>
  <c r="P7981" i="1" s="1"/>
  <c r="Q7981" i="1" s="1"/>
  <c r="P7982" i="1" a="1"/>
  <c r="P7982" i="1" s="1"/>
  <c r="Q7982" i="1" s="1"/>
  <c r="P7983" i="1" a="1"/>
  <c r="P7983" i="1" s="1"/>
  <c r="Q7983" i="1" s="1"/>
  <c r="P7984" i="1" a="1"/>
  <c r="P7984" i="1" s="1"/>
  <c r="Q7984" i="1" s="1"/>
  <c r="P7985" i="1" a="1"/>
  <c r="P7985" i="1" s="1"/>
  <c r="Q7985" i="1" s="1"/>
  <c r="P7986" i="1" a="1"/>
  <c r="P7986" i="1" s="1"/>
  <c r="Q7986" i="1" s="1"/>
  <c r="P7987" i="1" a="1"/>
  <c r="P7987" i="1" s="1"/>
  <c r="Q7987" i="1" s="1"/>
  <c r="P7988" i="1" a="1"/>
  <c r="P7988" i="1" s="1"/>
  <c r="Q7988" i="1" s="1"/>
  <c r="P7989" i="1" a="1"/>
  <c r="P7989" i="1" s="1"/>
  <c r="Q7989" i="1" s="1"/>
  <c r="P7990" i="1" a="1"/>
  <c r="P7990" i="1" s="1"/>
  <c r="Q7990" i="1" s="1"/>
  <c r="P7991" i="1" a="1"/>
  <c r="P7991" i="1" s="1"/>
  <c r="Q7991" i="1" s="1"/>
  <c r="P7992" i="1" a="1"/>
  <c r="P7992" i="1" s="1"/>
  <c r="Q7992" i="1" s="1"/>
  <c r="P7993" i="1" a="1"/>
  <c r="P7993" i="1" s="1"/>
  <c r="Q7993" i="1" s="1"/>
  <c r="P7994" i="1" a="1"/>
  <c r="P7994" i="1" s="1"/>
  <c r="Q7994" i="1" s="1"/>
  <c r="P7995" i="1" a="1"/>
  <c r="P7995" i="1" s="1"/>
  <c r="Q7995" i="1" s="1"/>
  <c r="P7996" i="1" a="1"/>
  <c r="P7996" i="1" s="1"/>
  <c r="Q7996" i="1" s="1"/>
  <c r="P7997" i="1" a="1"/>
  <c r="P7997" i="1" s="1"/>
  <c r="Q7997" i="1" s="1"/>
  <c r="P7998" i="1" a="1"/>
  <c r="P7998" i="1" s="1"/>
  <c r="Q7998" i="1" s="1"/>
  <c r="P7999" i="1" a="1"/>
  <c r="P7999" i="1" s="1"/>
  <c r="Q7999" i="1" s="1"/>
  <c r="P8000" i="1" a="1"/>
  <c r="P8000" i="1" s="1"/>
  <c r="Q8000" i="1" s="1"/>
  <c r="P8001" i="1" a="1"/>
  <c r="P8001" i="1" s="1"/>
  <c r="Q8001" i="1" s="1"/>
  <c r="P8002" i="1" a="1"/>
  <c r="P8002" i="1" s="1"/>
  <c r="Q8002" i="1" s="1"/>
  <c r="P8003" i="1" a="1"/>
  <c r="P8003" i="1" s="1"/>
  <c r="Q8003" i="1" s="1"/>
  <c r="P8004" i="1" a="1"/>
  <c r="P8004" i="1" s="1"/>
  <c r="Q8004" i="1" s="1"/>
  <c r="P8005" i="1" a="1"/>
  <c r="P8005" i="1" s="1"/>
  <c r="Q8005" i="1" s="1"/>
  <c r="P8006" i="1" a="1"/>
  <c r="P8006" i="1" s="1"/>
  <c r="Q8006" i="1" s="1"/>
  <c r="P8007" i="1" a="1"/>
  <c r="P8007" i="1" s="1"/>
  <c r="Q8007" i="1" s="1"/>
  <c r="P8008" i="1" a="1"/>
  <c r="P8008" i="1" s="1"/>
  <c r="Q8008" i="1" s="1"/>
  <c r="P8009" i="1" a="1"/>
  <c r="P8009" i="1" s="1"/>
  <c r="Q8009" i="1" s="1"/>
  <c r="P8010" i="1" a="1"/>
  <c r="P8010" i="1" s="1"/>
  <c r="Q8010" i="1" s="1"/>
  <c r="P8011" i="1" a="1"/>
  <c r="P8011" i="1" s="1"/>
  <c r="Q8011" i="1" s="1"/>
  <c r="P8012" i="1" a="1"/>
  <c r="P8012" i="1" s="1"/>
  <c r="Q8012" i="1" s="1"/>
  <c r="P8013" i="1" a="1"/>
  <c r="P8013" i="1" s="1"/>
  <c r="Q8013" i="1" s="1"/>
  <c r="P8014" i="1" a="1"/>
  <c r="P8014" i="1" s="1"/>
  <c r="Q8014" i="1" s="1"/>
  <c r="P8015" i="1" a="1"/>
  <c r="P8015" i="1" s="1"/>
  <c r="Q8015" i="1" s="1"/>
  <c r="P8016" i="1" a="1"/>
  <c r="P8016" i="1" s="1"/>
  <c r="Q8016" i="1" s="1"/>
  <c r="P8017" i="1" a="1"/>
  <c r="P8017" i="1" s="1"/>
  <c r="Q8017" i="1" s="1"/>
  <c r="P8018" i="1" a="1"/>
  <c r="P8018" i="1" s="1"/>
  <c r="Q8018" i="1" s="1"/>
  <c r="P8019" i="1" a="1"/>
  <c r="P8019" i="1" s="1"/>
  <c r="Q8019" i="1" s="1"/>
  <c r="P8020" i="1" a="1"/>
  <c r="P8020" i="1" s="1"/>
  <c r="Q8020" i="1" s="1"/>
  <c r="P8021" i="1" a="1"/>
  <c r="P8021" i="1" s="1"/>
  <c r="Q8021" i="1" s="1"/>
  <c r="P8022" i="1" a="1"/>
  <c r="P8022" i="1" s="1"/>
  <c r="Q8022" i="1" s="1"/>
  <c r="P8023" i="1" a="1"/>
  <c r="P8023" i="1" s="1"/>
  <c r="Q8023" i="1" s="1"/>
  <c r="P8024" i="1" a="1"/>
  <c r="P8024" i="1" s="1"/>
  <c r="Q8024" i="1" s="1"/>
  <c r="P8025" i="1" a="1"/>
  <c r="P8025" i="1" s="1"/>
  <c r="Q8025" i="1" s="1"/>
  <c r="P8026" i="1" a="1"/>
  <c r="P8026" i="1" s="1"/>
  <c r="Q8026" i="1" s="1"/>
  <c r="P8027" i="1" a="1"/>
  <c r="P8027" i="1" s="1"/>
  <c r="Q8027" i="1" s="1"/>
  <c r="P8028" i="1" a="1"/>
  <c r="P8028" i="1" s="1"/>
  <c r="Q8028" i="1" s="1"/>
  <c r="P8029" i="1" a="1"/>
  <c r="P8029" i="1" s="1"/>
  <c r="Q8029" i="1" s="1"/>
  <c r="P8030" i="1" a="1"/>
  <c r="P8030" i="1" s="1"/>
  <c r="Q8030" i="1" s="1"/>
  <c r="P8031" i="1" a="1"/>
  <c r="P8031" i="1" s="1"/>
  <c r="Q8031" i="1" s="1"/>
  <c r="P8032" i="1" a="1"/>
  <c r="P8032" i="1" s="1"/>
  <c r="Q8032" i="1" s="1"/>
  <c r="P8033" i="1" a="1"/>
  <c r="P8033" i="1" s="1"/>
  <c r="Q8033" i="1" s="1"/>
  <c r="P8034" i="1" a="1"/>
  <c r="P8034" i="1" s="1"/>
  <c r="Q8034" i="1" s="1"/>
  <c r="P8035" i="1" a="1"/>
  <c r="P8035" i="1" s="1"/>
  <c r="Q8035" i="1" s="1"/>
  <c r="P8036" i="1" a="1"/>
  <c r="P8036" i="1" s="1"/>
  <c r="Q8036" i="1" s="1"/>
  <c r="P8037" i="1" a="1"/>
  <c r="P8037" i="1" s="1"/>
  <c r="Q8037" i="1" s="1"/>
  <c r="P8038" i="1" a="1"/>
  <c r="P8038" i="1" s="1"/>
  <c r="Q8038" i="1" s="1"/>
  <c r="P8039" i="1" a="1"/>
  <c r="P8039" i="1" s="1"/>
  <c r="Q8039" i="1" s="1"/>
  <c r="P8040" i="1" a="1"/>
  <c r="P8040" i="1" s="1"/>
  <c r="Q8040" i="1" s="1"/>
  <c r="P8041" i="1" a="1"/>
  <c r="P8041" i="1" s="1"/>
  <c r="Q8041" i="1" s="1"/>
  <c r="P8042" i="1" a="1"/>
  <c r="P8042" i="1" s="1"/>
  <c r="Q8042" i="1" s="1"/>
  <c r="P8043" i="1" a="1"/>
  <c r="P8043" i="1" s="1"/>
  <c r="Q8043" i="1" s="1"/>
  <c r="P8044" i="1" a="1"/>
  <c r="P8044" i="1" s="1"/>
  <c r="Q8044" i="1" s="1"/>
  <c r="P8045" i="1" a="1"/>
  <c r="P8045" i="1" s="1"/>
  <c r="Q8045" i="1" s="1"/>
  <c r="P8046" i="1" a="1"/>
  <c r="P8046" i="1" s="1"/>
  <c r="Q8046" i="1" s="1"/>
  <c r="P8047" i="1" a="1"/>
  <c r="P8047" i="1" s="1"/>
  <c r="Q8047" i="1" s="1"/>
  <c r="P8048" i="1" a="1"/>
  <c r="P8048" i="1" s="1"/>
  <c r="Q8048" i="1" s="1"/>
  <c r="P8049" i="1" a="1"/>
  <c r="P8049" i="1" s="1"/>
  <c r="Q8049" i="1" s="1"/>
  <c r="P8050" i="1" a="1"/>
  <c r="P8050" i="1" s="1"/>
  <c r="Q8050" i="1" s="1"/>
  <c r="P8051" i="1" a="1"/>
  <c r="P8051" i="1" s="1"/>
  <c r="Q8051" i="1" s="1"/>
  <c r="P8052" i="1" a="1"/>
  <c r="P8052" i="1" s="1"/>
  <c r="Q8052" i="1" s="1"/>
  <c r="P8053" i="1" a="1"/>
  <c r="P8053" i="1" s="1"/>
  <c r="Q8053" i="1" s="1"/>
  <c r="P8054" i="1" a="1"/>
  <c r="P8054" i="1" s="1"/>
  <c r="Q8054" i="1" s="1"/>
  <c r="P8055" i="1" a="1"/>
  <c r="P8055" i="1" s="1"/>
  <c r="Q8055" i="1" s="1"/>
  <c r="P8056" i="1" a="1"/>
  <c r="P8056" i="1" s="1"/>
  <c r="Q8056" i="1" s="1"/>
  <c r="P8057" i="1" a="1"/>
  <c r="P8057" i="1" s="1"/>
  <c r="Q8057" i="1" s="1"/>
  <c r="P8058" i="1" a="1"/>
  <c r="P8058" i="1" s="1"/>
  <c r="Q8058" i="1" s="1"/>
  <c r="P8059" i="1" a="1"/>
  <c r="P8059" i="1" s="1"/>
  <c r="Q8059" i="1" s="1"/>
  <c r="P8060" i="1" a="1"/>
  <c r="P8060" i="1" s="1"/>
  <c r="Q8060" i="1" s="1"/>
  <c r="P8061" i="1" a="1"/>
  <c r="P8061" i="1" s="1"/>
  <c r="Q8061" i="1" s="1"/>
  <c r="P8062" i="1" a="1"/>
  <c r="P8062" i="1" s="1"/>
  <c r="Q8062" i="1" s="1"/>
  <c r="P8063" i="1" a="1"/>
  <c r="P8063" i="1" s="1"/>
  <c r="Q8063" i="1" s="1"/>
  <c r="P8064" i="1" a="1"/>
  <c r="P8064" i="1" s="1"/>
  <c r="Q8064" i="1" s="1"/>
  <c r="P8065" i="1" a="1"/>
  <c r="P8065" i="1" s="1"/>
  <c r="Q8065" i="1" s="1"/>
  <c r="P8066" i="1" a="1"/>
  <c r="P8066" i="1" s="1"/>
  <c r="Q8066" i="1" s="1"/>
  <c r="P8067" i="1" a="1"/>
  <c r="P8067" i="1" s="1"/>
  <c r="Q8067" i="1" s="1"/>
  <c r="P8068" i="1" a="1"/>
  <c r="P8068" i="1" s="1"/>
  <c r="Q8068" i="1" s="1"/>
  <c r="P8069" i="1" a="1"/>
  <c r="P8069" i="1" s="1"/>
  <c r="Q8069" i="1" s="1"/>
  <c r="P8070" i="1" a="1"/>
  <c r="P8070" i="1" s="1"/>
  <c r="Q8070" i="1" s="1"/>
  <c r="P8071" i="1" a="1"/>
  <c r="P8071" i="1" s="1"/>
  <c r="Q8071" i="1" s="1"/>
  <c r="P8072" i="1" a="1"/>
  <c r="P8072" i="1" s="1"/>
  <c r="Q8072" i="1" s="1"/>
  <c r="P8073" i="1" a="1"/>
  <c r="P8073" i="1" s="1"/>
  <c r="Q8073" i="1" s="1"/>
  <c r="P8074" i="1" a="1"/>
  <c r="P8074" i="1" s="1"/>
  <c r="Q8074" i="1" s="1"/>
  <c r="P8075" i="1" a="1"/>
  <c r="P8075" i="1" s="1"/>
  <c r="Q8075" i="1" s="1"/>
  <c r="P8076" i="1" a="1"/>
  <c r="P8076" i="1" s="1"/>
  <c r="Q8076" i="1" s="1"/>
  <c r="P8077" i="1" a="1"/>
  <c r="P8077" i="1" s="1"/>
  <c r="Q8077" i="1" s="1"/>
  <c r="P8078" i="1" a="1"/>
  <c r="P8078" i="1" s="1"/>
  <c r="Q8078" i="1" s="1"/>
  <c r="P8079" i="1" a="1"/>
  <c r="P8079" i="1" s="1"/>
  <c r="Q8079" i="1" s="1"/>
  <c r="P8080" i="1" a="1"/>
  <c r="P8080" i="1" s="1"/>
  <c r="Q8080" i="1" s="1"/>
  <c r="P8081" i="1" a="1"/>
  <c r="P8081" i="1" s="1"/>
  <c r="Q8081" i="1" s="1"/>
  <c r="P8082" i="1" a="1"/>
  <c r="P8082" i="1" s="1"/>
  <c r="Q8082" i="1" s="1"/>
  <c r="P8083" i="1" a="1"/>
  <c r="P8083" i="1" s="1"/>
  <c r="Q8083" i="1" s="1"/>
  <c r="P8084" i="1" a="1"/>
  <c r="P8084" i="1" s="1"/>
  <c r="Q8084" i="1" s="1"/>
  <c r="P8085" i="1" a="1"/>
  <c r="P8085" i="1" s="1"/>
  <c r="Q8085" i="1" s="1"/>
  <c r="P8086" i="1" a="1"/>
  <c r="P8086" i="1" s="1"/>
  <c r="Q8086" i="1" s="1"/>
  <c r="P8087" i="1" a="1"/>
  <c r="P8087" i="1" s="1"/>
  <c r="Q8087" i="1" s="1"/>
  <c r="P8088" i="1" a="1"/>
  <c r="P8088" i="1" s="1"/>
  <c r="Q8088" i="1" s="1"/>
  <c r="P8089" i="1" a="1"/>
  <c r="P8089" i="1" s="1"/>
  <c r="Q8089" i="1" s="1"/>
  <c r="P8090" i="1" a="1"/>
  <c r="P8090" i="1" s="1"/>
  <c r="Q8090" i="1" s="1"/>
  <c r="P8091" i="1" a="1"/>
  <c r="P8091" i="1" s="1"/>
  <c r="Q8091" i="1" s="1"/>
  <c r="P8092" i="1" a="1"/>
  <c r="P8092" i="1" s="1"/>
  <c r="Q8092" i="1" s="1"/>
  <c r="P8093" i="1" a="1"/>
  <c r="P8093" i="1" s="1"/>
  <c r="Q8093" i="1" s="1"/>
  <c r="P8094" i="1" a="1"/>
  <c r="P8094" i="1" s="1"/>
  <c r="Q8094" i="1" s="1"/>
  <c r="P8095" i="1" a="1"/>
  <c r="P8095" i="1" s="1"/>
  <c r="Q8095" i="1" s="1"/>
  <c r="P8096" i="1" a="1"/>
  <c r="P8096" i="1" s="1"/>
  <c r="Q8096" i="1" s="1"/>
  <c r="P8097" i="1" a="1"/>
  <c r="P8097" i="1" s="1"/>
  <c r="Q8097" i="1" s="1"/>
  <c r="P8098" i="1" a="1"/>
  <c r="P8098" i="1" s="1"/>
  <c r="Q8098" i="1" s="1"/>
  <c r="P8099" i="1" a="1"/>
  <c r="P8099" i="1" s="1"/>
  <c r="Q8099" i="1" s="1"/>
  <c r="P8100" i="1" a="1"/>
  <c r="P8100" i="1" s="1"/>
  <c r="Q8100" i="1" s="1"/>
  <c r="P8101" i="1" a="1"/>
  <c r="P8101" i="1" s="1"/>
  <c r="Q8101" i="1" s="1"/>
  <c r="P8102" i="1" a="1"/>
  <c r="P8102" i="1" s="1"/>
  <c r="Q8102" i="1" s="1"/>
  <c r="P8103" i="1" a="1"/>
  <c r="P8103" i="1" s="1"/>
  <c r="Q8103" i="1" s="1"/>
  <c r="P8104" i="1" a="1"/>
  <c r="P8104" i="1" s="1"/>
  <c r="Q8104" i="1" s="1"/>
  <c r="P8105" i="1" a="1"/>
  <c r="P8105" i="1" s="1"/>
  <c r="Q8105" i="1" s="1"/>
  <c r="P8106" i="1" a="1"/>
  <c r="P8106" i="1" s="1"/>
  <c r="Q8106" i="1" s="1"/>
  <c r="P8107" i="1" a="1"/>
  <c r="P8107" i="1" s="1"/>
  <c r="Q8107" i="1" s="1"/>
  <c r="P8108" i="1" a="1"/>
  <c r="P8108" i="1" s="1"/>
  <c r="Q8108" i="1" s="1"/>
  <c r="P8109" i="1" a="1"/>
  <c r="P8109" i="1" s="1"/>
  <c r="Q8109" i="1" s="1"/>
  <c r="P8110" i="1" a="1"/>
  <c r="P8110" i="1" s="1"/>
  <c r="Q8110" i="1" s="1"/>
  <c r="P8111" i="1" a="1"/>
  <c r="P8111" i="1" s="1"/>
  <c r="Q8111" i="1" s="1"/>
  <c r="P8112" i="1" a="1"/>
  <c r="P8112" i="1" s="1"/>
  <c r="Q8112" i="1" s="1"/>
  <c r="P8113" i="1" a="1"/>
  <c r="P8113" i="1" s="1"/>
  <c r="Q8113" i="1" s="1"/>
  <c r="P8114" i="1" a="1"/>
  <c r="P8114" i="1" s="1"/>
  <c r="Q8114" i="1" s="1"/>
  <c r="P8115" i="1" a="1"/>
  <c r="P8115" i="1" s="1"/>
  <c r="Q8115" i="1" s="1"/>
  <c r="P8116" i="1" a="1"/>
  <c r="P8116" i="1" s="1"/>
  <c r="Q8116" i="1" s="1"/>
  <c r="P8117" i="1" a="1"/>
  <c r="P8117" i="1" s="1"/>
  <c r="Q8117" i="1" s="1"/>
  <c r="P8118" i="1" a="1"/>
  <c r="P8118" i="1" s="1"/>
  <c r="Q8118" i="1" s="1"/>
  <c r="P8119" i="1" a="1"/>
  <c r="P8119" i="1" s="1"/>
  <c r="Q8119" i="1" s="1"/>
  <c r="P8120" i="1" a="1"/>
  <c r="P8120" i="1" s="1"/>
  <c r="Q8120" i="1" s="1"/>
  <c r="P8121" i="1" a="1"/>
  <c r="P8121" i="1" s="1"/>
  <c r="Q8121" i="1" s="1"/>
  <c r="P8122" i="1" a="1"/>
  <c r="P8122" i="1" s="1"/>
  <c r="Q8122" i="1" s="1"/>
  <c r="P8123" i="1" a="1"/>
  <c r="P8123" i="1" s="1"/>
  <c r="Q8123" i="1" s="1"/>
  <c r="P8124" i="1" a="1"/>
  <c r="P8124" i="1" s="1"/>
  <c r="Q8124" i="1" s="1"/>
  <c r="P8125" i="1" a="1"/>
  <c r="P8125" i="1" s="1"/>
  <c r="Q8125" i="1" s="1"/>
  <c r="P8126" i="1" a="1"/>
  <c r="P8126" i="1" s="1"/>
  <c r="Q8126" i="1" s="1"/>
  <c r="P8127" i="1" a="1"/>
  <c r="P8127" i="1" s="1"/>
  <c r="Q8127" i="1" s="1"/>
  <c r="P8128" i="1" a="1"/>
  <c r="P8128" i="1" s="1"/>
  <c r="Q8128" i="1" s="1"/>
  <c r="P8129" i="1" a="1"/>
  <c r="P8129" i="1" s="1"/>
  <c r="Q8129" i="1" s="1"/>
  <c r="P8130" i="1" a="1"/>
  <c r="P8130" i="1" s="1"/>
  <c r="Q8130" i="1" s="1"/>
  <c r="P8131" i="1" a="1"/>
  <c r="P8131" i="1" s="1"/>
  <c r="Q8131" i="1" s="1"/>
  <c r="P8132" i="1" a="1"/>
  <c r="P8132" i="1" s="1"/>
  <c r="Q8132" i="1" s="1"/>
  <c r="P8133" i="1" a="1"/>
  <c r="P8133" i="1" s="1"/>
  <c r="Q8133" i="1" s="1"/>
  <c r="P8134" i="1" a="1"/>
  <c r="P8134" i="1" s="1"/>
  <c r="Q8134" i="1" s="1"/>
  <c r="P8135" i="1" a="1"/>
  <c r="P8135" i="1" s="1"/>
  <c r="Q8135" i="1" s="1"/>
  <c r="P8136" i="1" a="1"/>
  <c r="P8136" i="1" s="1"/>
  <c r="Q8136" i="1" s="1"/>
  <c r="P8137" i="1" a="1"/>
  <c r="P8137" i="1" s="1"/>
  <c r="Q8137" i="1" s="1"/>
  <c r="P8138" i="1" a="1"/>
  <c r="P8138" i="1" s="1"/>
  <c r="Q8138" i="1" s="1"/>
  <c r="P8139" i="1" a="1"/>
  <c r="P8139" i="1" s="1"/>
  <c r="Q8139" i="1" s="1"/>
  <c r="P8140" i="1" a="1"/>
  <c r="P8140" i="1" s="1"/>
  <c r="Q8140" i="1" s="1"/>
  <c r="P8141" i="1" a="1"/>
  <c r="P8141" i="1" s="1"/>
  <c r="Q8141" i="1" s="1"/>
  <c r="P8142" i="1" a="1"/>
  <c r="P8142" i="1" s="1"/>
  <c r="Q8142" i="1" s="1"/>
  <c r="P8143" i="1" a="1"/>
  <c r="P8143" i="1" s="1"/>
  <c r="Q8143" i="1" s="1"/>
  <c r="P8144" i="1" a="1"/>
  <c r="P8144" i="1" s="1"/>
  <c r="Q8144" i="1" s="1"/>
  <c r="P8145" i="1" a="1"/>
  <c r="P8145" i="1" s="1"/>
  <c r="Q8145" i="1" s="1"/>
  <c r="P8146" i="1" a="1"/>
  <c r="P8146" i="1" s="1"/>
  <c r="Q8146" i="1" s="1"/>
  <c r="P8147" i="1" a="1"/>
  <c r="P8147" i="1" s="1"/>
  <c r="Q8147" i="1" s="1"/>
  <c r="P8148" i="1" a="1"/>
  <c r="P8148" i="1" s="1"/>
  <c r="Q8148" i="1" s="1"/>
  <c r="P8149" i="1" a="1"/>
  <c r="P8149" i="1" s="1"/>
  <c r="Q8149" i="1" s="1"/>
  <c r="P8150" i="1" a="1"/>
  <c r="P8150" i="1" s="1"/>
  <c r="Q8150" i="1" s="1"/>
  <c r="P8151" i="1" a="1"/>
  <c r="P8151" i="1" s="1"/>
  <c r="Q8151" i="1" s="1"/>
  <c r="P8152" i="1" a="1"/>
  <c r="P8152" i="1" s="1"/>
  <c r="Q8152" i="1" s="1"/>
  <c r="P8153" i="1" a="1"/>
  <c r="P8153" i="1" s="1"/>
  <c r="Q8153" i="1" s="1"/>
  <c r="P8154" i="1" a="1"/>
  <c r="P8154" i="1" s="1"/>
  <c r="Q8154" i="1" s="1"/>
  <c r="P8155" i="1" a="1"/>
  <c r="P8155" i="1" s="1"/>
  <c r="Q8155" i="1" s="1"/>
  <c r="P8156" i="1" a="1"/>
  <c r="P8156" i="1" s="1"/>
  <c r="Q8156" i="1" s="1"/>
  <c r="P8157" i="1" a="1"/>
  <c r="P8157" i="1" s="1"/>
  <c r="Q8157" i="1" s="1"/>
  <c r="P8158" i="1" a="1"/>
  <c r="P8158" i="1" s="1"/>
  <c r="Q8158" i="1" s="1"/>
  <c r="P8159" i="1" a="1"/>
  <c r="P8159" i="1" s="1"/>
  <c r="Q8159" i="1" s="1"/>
  <c r="P8160" i="1" a="1"/>
  <c r="P8160" i="1" s="1"/>
  <c r="Q8160" i="1" s="1"/>
  <c r="P8161" i="1" a="1"/>
  <c r="P8161" i="1" s="1"/>
  <c r="Q8161" i="1" s="1"/>
  <c r="P8162" i="1" a="1"/>
  <c r="P8162" i="1" s="1"/>
  <c r="Q8162" i="1" s="1"/>
  <c r="P8163" i="1" a="1"/>
  <c r="P8163" i="1" s="1"/>
  <c r="Q8163" i="1" s="1"/>
  <c r="P8164" i="1" a="1"/>
  <c r="P8164" i="1" s="1"/>
  <c r="Q8164" i="1" s="1"/>
  <c r="P8165" i="1" a="1"/>
  <c r="P8165" i="1" s="1"/>
  <c r="Q8165" i="1" s="1"/>
  <c r="P8166" i="1" a="1"/>
  <c r="P8166" i="1" s="1"/>
  <c r="Q8166" i="1" s="1"/>
  <c r="P8167" i="1" a="1"/>
  <c r="P8167" i="1" s="1"/>
  <c r="Q8167" i="1" s="1"/>
  <c r="P8168" i="1" a="1"/>
  <c r="P8168" i="1" s="1"/>
  <c r="Q8168" i="1" s="1"/>
  <c r="P8169" i="1" a="1"/>
  <c r="P8169" i="1" s="1"/>
  <c r="Q8169" i="1" s="1"/>
  <c r="P8170" i="1" a="1"/>
  <c r="P8170" i="1" s="1"/>
  <c r="Q8170" i="1" s="1"/>
  <c r="P8171" i="1" a="1"/>
  <c r="P8171" i="1" s="1"/>
  <c r="Q8171" i="1" s="1"/>
  <c r="P8172" i="1" a="1"/>
  <c r="P8172" i="1" s="1"/>
  <c r="Q8172" i="1" s="1"/>
  <c r="P8173" i="1" a="1"/>
  <c r="P8173" i="1" s="1"/>
  <c r="Q8173" i="1" s="1"/>
  <c r="P8174" i="1" a="1"/>
  <c r="P8174" i="1" s="1"/>
  <c r="Q8174" i="1" s="1"/>
  <c r="P8175" i="1" a="1"/>
  <c r="P8175" i="1" s="1"/>
  <c r="Q8175" i="1" s="1"/>
  <c r="P8176" i="1" a="1"/>
  <c r="P8176" i="1" s="1"/>
  <c r="Q8176" i="1" s="1"/>
  <c r="P8177" i="1" a="1"/>
  <c r="P8177" i="1" s="1"/>
  <c r="Q8177" i="1" s="1"/>
  <c r="P8178" i="1" a="1"/>
  <c r="P8178" i="1" s="1"/>
  <c r="Q8178" i="1" s="1"/>
  <c r="P8179" i="1" a="1"/>
  <c r="P8179" i="1" s="1"/>
  <c r="Q8179" i="1" s="1"/>
  <c r="P8180" i="1" a="1"/>
  <c r="P8180" i="1" s="1"/>
  <c r="Q8180" i="1" s="1"/>
  <c r="P8181" i="1" a="1"/>
  <c r="P8181" i="1" s="1"/>
  <c r="Q8181" i="1" s="1"/>
  <c r="P8182" i="1" a="1"/>
  <c r="P8182" i="1" s="1"/>
  <c r="Q8182" i="1" s="1"/>
  <c r="P8183" i="1" a="1"/>
  <c r="P8183" i="1" s="1"/>
  <c r="Q8183" i="1" s="1"/>
  <c r="P8184" i="1" a="1"/>
  <c r="P8184" i="1" s="1"/>
  <c r="Q8184" i="1" s="1"/>
  <c r="P8185" i="1" a="1"/>
  <c r="P8185" i="1" s="1"/>
  <c r="Q8185" i="1" s="1"/>
  <c r="P8186" i="1" a="1"/>
  <c r="P8186" i="1" s="1"/>
  <c r="Q8186" i="1" s="1"/>
  <c r="P8187" i="1" a="1"/>
  <c r="P8187" i="1" s="1"/>
  <c r="Q8187" i="1" s="1"/>
  <c r="P8188" i="1" a="1"/>
  <c r="P8188" i="1" s="1"/>
  <c r="Q8188" i="1" s="1"/>
  <c r="P8189" i="1" a="1"/>
  <c r="P8189" i="1" s="1"/>
  <c r="Q8189" i="1" s="1"/>
  <c r="P8190" i="1" a="1"/>
  <c r="P8190" i="1" s="1"/>
  <c r="Q8190" i="1" s="1"/>
  <c r="P8191" i="1" a="1"/>
  <c r="P8191" i="1" s="1"/>
  <c r="Q8191" i="1" s="1"/>
  <c r="P8192" i="1" a="1"/>
  <c r="P8192" i="1" s="1"/>
  <c r="Q8192" i="1" s="1"/>
  <c r="P8193" i="1" a="1"/>
  <c r="P8193" i="1" s="1"/>
  <c r="Q8193" i="1" s="1"/>
  <c r="P8194" i="1" a="1"/>
  <c r="P8194" i="1" s="1"/>
  <c r="Q8194" i="1" s="1"/>
  <c r="P8195" i="1" a="1"/>
  <c r="P8195" i="1" s="1"/>
  <c r="Q8195" i="1" s="1"/>
  <c r="P8196" i="1" a="1"/>
  <c r="P8196" i="1" s="1"/>
  <c r="Q8196" i="1" s="1"/>
  <c r="P8197" i="1" a="1"/>
  <c r="P8197" i="1" s="1"/>
  <c r="Q8197" i="1" s="1"/>
  <c r="P8198" i="1" a="1"/>
  <c r="P8198" i="1" s="1"/>
  <c r="Q8198" i="1" s="1"/>
  <c r="P8199" i="1" a="1"/>
  <c r="P8199" i="1" s="1"/>
  <c r="Q8199" i="1" s="1"/>
  <c r="P8200" i="1" a="1"/>
  <c r="P8200" i="1" s="1"/>
  <c r="Q8200" i="1" s="1"/>
  <c r="P8201" i="1" a="1"/>
  <c r="P8201" i="1" s="1"/>
  <c r="Q8201" i="1" s="1"/>
  <c r="P8202" i="1" a="1"/>
  <c r="P8202" i="1" s="1"/>
  <c r="Q8202" i="1" s="1"/>
  <c r="P8203" i="1" a="1"/>
  <c r="P8203" i="1" s="1"/>
  <c r="Q8203" i="1" s="1"/>
  <c r="P8204" i="1" a="1"/>
  <c r="P8204" i="1" s="1"/>
  <c r="Q8204" i="1" s="1"/>
  <c r="P8205" i="1" a="1"/>
  <c r="P8205" i="1" s="1"/>
  <c r="Q8205" i="1" s="1"/>
  <c r="P8206" i="1" a="1"/>
  <c r="P8206" i="1" s="1"/>
  <c r="Q8206" i="1" s="1"/>
  <c r="P8207" i="1" a="1"/>
  <c r="P8207" i="1" s="1"/>
  <c r="Q8207" i="1" s="1"/>
  <c r="P8208" i="1" a="1"/>
  <c r="P8208" i="1" s="1"/>
  <c r="Q8208" i="1" s="1"/>
  <c r="P8209" i="1" a="1"/>
  <c r="P8209" i="1" s="1"/>
  <c r="Q8209" i="1" s="1"/>
  <c r="P8210" i="1" a="1"/>
  <c r="P8210" i="1" s="1"/>
  <c r="Q8210" i="1" s="1"/>
  <c r="P8211" i="1" a="1"/>
  <c r="P8211" i="1" s="1"/>
  <c r="Q8211" i="1" s="1"/>
  <c r="P8212" i="1" a="1"/>
  <c r="P8212" i="1" s="1"/>
  <c r="Q8212" i="1" s="1"/>
  <c r="P8213" i="1" a="1"/>
  <c r="P8213" i="1" s="1"/>
  <c r="Q8213" i="1" s="1"/>
  <c r="P8214" i="1" a="1"/>
  <c r="P8214" i="1" s="1"/>
  <c r="Q8214" i="1" s="1"/>
  <c r="P8215" i="1" a="1"/>
  <c r="P8215" i="1" s="1"/>
  <c r="Q8215" i="1" s="1"/>
  <c r="P8216" i="1" a="1"/>
  <c r="P8216" i="1" s="1"/>
  <c r="Q8216" i="1" s="1"/>
  <c r="P8217" i="1" a="1"/>
  <c r="P8217" i="1" s="1"/>
  <c r="Q8217" i="1" s="1"/>
  <c r="P8218" i="1" a="1"/>
  <c r="P8218" i="1" s="1"/>
  <c r="Q8218" i="1" s="1"/>
  <c r="P8219" i="1" a="1"/>
  <c r="P8219" i="1" s="1"/>
  <c r="Q8219" i="1" s="1"/>
  <c r="P8220" i="1" a="1"/>
  <c r="P8220" i="1" s="1"/>
  <c r="Q8220" i="1" s="1"/>
  <c r="P8221" i="1" a="1"/>
  <c r="P8221" i="1" s="1"/>
  <c r="Q8221" i="1" s="1"/>
  <c r="P8222" i="1" a="1"/>
  <c r="P8222" i="1" s="1"/>
  <c r="Q8222" i="1" s="1"/>
  <c r="P8223" i="1" a="1"/>
  <c r="P8223" i="1" s="1"/>
  <c r="Q8223" i="1" s="1"/>
  <c r="P8224" i="1" a="1"/>
  <c r="P8224" i="1" s="1"/>
  <c r="Q8224" i="1" s="1"/>
  <c r="P8225" i="1" a="1"/>
  <c r="P8225" i="1" s="1"/>
  <c r="Q8225" i="1" s="1"/>
  <c r="P8226" i="1" a="1"/>
  <c r="P8226" i="1" s="1"/>
  <c r="Q8226" i="1" s="1"/>
  <c r="P8227" i="1" a="1"/>
  <c r="P8227" i="1" s="1"/>
  <c r="Q8227" i="1" s="1"/>
  <c r="P8228" i="1" a="1"/>
  <c r="P8228" i="1" s="1"/>
  <c r="Q8228" i="1" s="1"/>
  <c r="P8229" i="1" a="1"/>
  <c r="P8229" i="1" s="1"/>
  <c r="Q8229" i="1" s="1"/>
  <c r="P8230" i="1" a="1"/>
  <c r="P8230" i="1" s="1"/>
  <c r="Q8230" i="1" s="1"/>
  <c r="P8231" i="1" a="1"/>
  <c r="P8231" i="1" s="1"/>
  <c r="Q8231" i="1" s="1"/>
  <c r="P8232" i="1" a="1"/>
  <c r="P8232" i="1" s="1"/>
  <c r="Q8232" i="1" s="1"/>
  <c r="P8233" i="1" a="1"/>
  <c r="P8233" i="1" s="1"/>
  <c r="Q8233" i="1" s="1"/>
  <c r="P8234" i="1" a="1"/>
  <c r="P8234" i="1" s="1"/>
  <c r="Q8234" i="1" s="1"/>
  <c r="P8235" i="1" a="1"/>
  <c r="P8235" i="1" s="1"/>
  <c r="Q8235" i="1" s="1"/>
  <c r="P8236" i="1" a="1"/>
  <c r="P8236" i="1" s="1"/>
  <c r="Q8236" i="1" s="1"/>
  <c r="P8237" i="1" a="1"/>
  <c r="P8237" i="1" s="1"/>
  <c r="Q8237" i="1" s="1"/>
  <c r="P8238" i="1" a="1"/>
  <c r="P8238" i="1" s="1"/>
  <c r="Q8238" i="1" s="1"/>
  <c r="P8239" i="1" a="1"/>
  <c r="P8239" i="1" s="1"/>
  <c r="Q8239" i="1" s="1"/>
  <c r="P8240" i="1" a="1"/>
  <c r="P8240" i="1" s="1"/>
  <c r="Q8240" i="1" s="1"/>
  <c r="P8241" i="1" a="1"/>
  <c r="P8241" i="1" s="1"/>
  <c r="Q8241" i="1" s="1"/>
  <c r="P8242" i="1" a="1"/>
  <c r="P8242" i="1" s="1"/>
  <c r="Q8242" i="1" s="1"/>
  <c r="P8243" i="1" a="1"/>
  <c r="P8243" i="1" s="1"/>
  <c r="Q8243" i="1" s="1"/>
  <c r="P8244" i="1" a="1"/>
  <c r="P8244" i="1" s="1"/>
  <c r="Q8244" i="1" s="1"/>
  <c r="P8245" i="1" a="1"/>
  <c r="P8245" i="1" s="1"/>
  <c r="Q8245" i="1" s="1"/>
  <c r="P8246" i="1" a="1"/>
  <c r="P8246" i="1" s="1"/>
  <c r="Q8246" i="1" s="1"/>
  <c r="P8247" i="1" a="1"/>
  <c r="P8247" i="1" s="1"/>
  <c r="Q8247" i="1" s="1"/>
  <c r="P8248" i="1" a="1"/>
  <c r="P8248" i="1" s="1"/>
  <c r="Q8248" i="1" s="1"/>
  <c r="P8249" i="1" a="1"/>
  <c r="P8249" i="1" s="1"/>
  <c r="Q8249" i="1" s="1"/>
  <c r="P8250" i="1" a="1"/>
  <c r="P8250" i="1" s="1"/>
  <c r="Q8250" i="1" s="1"/>
  <c r="P8251" i="1" a="1"/>
  <c r="P8251" i="1" s="1"/>
  <c r="Q8251" i="1" s="1"/>
  <c r="P8252" i="1" a="1"/>
  <c r="P8252" i="1" s="1"/>
  <c r="Q8252" i="1" s="1"/>
  <c r="P8253" i="1" a="1"/>
  <c r="P8253" i="1" s="1"/>
  <c r="Q8253" i="1" s="1"/>
  <c r="P8254" i="1" a="1"/>
  <c r="P8254" i="1" s="1"/>
  <c r="Q8254" i="1" s="1"/>
  <c r="P8255" i="1" a="1"/>
  <c r="P8255" i="1" s="1"/>
  <c r="Q8255" i="1" s="1"/>
  <c r="P8256" i="1" a="1"/>
  <c r="P8256" i="1" s="1"/>
  <c r="Q8256" i="1" s="1"/>
  <c r="P8257" i="1" a="1"/>
  <c r="P8257" i="1" s="1"/>
  <c r="Q8257" i="1" s="1"/>
  <c r="P8258" i="1" a="1"/>
  <c r="P8258" i="1" s="1"/>
  <c r="Q8258" i="1" s="1"/>
  <c r="P8259" i="1" a="1"/>
  <c r="P8259" i="1" s="1"/>
  <c r="Q8259" i="1" s="1"/>
  <c r="P8260" i="1" a="1"/>
  <c r="P8260" i="1" s="1"/>
  <c r="Q8260" i="1" s="1"/>
  <c r="P8261" i="1" a="1"/>
  <c r="P8261" i="1" s="1"/>
  <c r="Q8261" i="1" s="1"/>
  <c r="P8262" i="1" a="1"/>
  <c r="P8262" i="1" s="1"/>
  <c r="Q8262" i="1" s="1"/>
  <c r="P8263" i="1" a="1"/>
  <c r="P8263" i="1" s="1"/>
  <c r="Q8263" i="1" s="1"/>
  <c r="P8264" i="1" a="1"/>
  <c r="P8264" i="1" s="1"/>
  <c r="Q8264" i="1" s="1"/>
  <c r="P8265" i="1" a="1"/>
  <c r="P8265" i="1" s="1"/>
  <c r="Q8265" i="1" s="1"/>
  <c r="P8266" i="1" a="1"/>
  <c r="P8266" i="1" s="1"/>
  <c r="Q8266" i="1" s="1"/>
  <c r="P8267" i="1" a="1"/>
  <c r="P8267" i="1" s="1"/>
  <c r="Q8267" i="1" s="1"/>
  <c r="P8268" i="1" a="1"/>
  <c r="P8268" i="1" s="1"/>
  <c r="Q8268" i="1" s="1"/>
  <c r="P8269" i="1" a="1"/>
  <c r="P8269" i="1" s="1"/>
  <c r="Q8269" i="1" s="1"/>
  <c r="P8270" i="1" a="1"/>
  <c r="P8270" i="1" s="1"/>
  <c r="Q8270" i="1" s="1"/>
  <c r="P8271" i="1" a="1"/>
  <c r="P8271" i="1" s="1"/>
  <c r="Q8271" i="1" s="1"/>
  <c r="P8272" i="1" a="1"/>
  <c r="P8272" i="1" s="1"/>
  <c r="Q8272" i="1" s="1"/>
  <c r="P8273" i="1" a="1"/>
  <c r="P8273" i="1" s="1"/>
  <c r="Q8273" i="1" s="1"/>
  <c r="P8274" i="1" a="1"/>
  <c r="P8274" i="1" s="1"/>
  <c r="Q8274" i="1" s="1"/>
  <c r="P8275" i="1" a="1"/>
  <c r="P8275" i="1" s="1"/>
  <c r="Q8275" i="1" s="1"/>
  <c r="P8276" i="1" a="1"/>
  <c r="P8276" i="1" s="1"/>
  <c r="Q8276" i="1" s="1"/>
  <c r="P8277" i="1" a="1"/>
  <c r="P8277" i="1" s="1"/>
  <c r="Q8277" i="1" s="1"/>
  <c r="P8278" i="1" a="1"/>
  <c r="P8278" i="1" s="1"/>
  <c r="Q8278" i="1" s="1"/>
  <c r="P8279" i="1" a="1"/>
  <c r="P8279" i="1" s="1"/>
  <c r="Q8279" i="1" s="1"/>
  <c r="P8280" i="1" a="1"/>
  <c r="P8280" i="1" s="1"/>
  <c r="Q8280" i="1" s="1"/>
  <c r="P8281" i="1" a="1"/>
  <c r="P8281" i="1" s="1"/>
  <c r="Q8281" i="1" s="1"/>
  <c r="P8282" i="1" a="1"/>
  <c r="P8282" i="1" s="1"/>
  <c r="Q8282" i="1" s="1"/>
  <c r="P8283" i="1" a="1"/>
  <c r="P8283" i="1" s="1"/>
  <c r="Q8283" i="1" s="1"/>
  <c r="P8284" i="1" a="1"/>
  <c r="P8284" i="1" s="1"/>
  <c r="Q8284" i="1" s="1"/>
  <c r="P8285" i="1" a="1"/>
  <c r="P8285" i="1" s="1"/>
  <c r="Q8285" i="1" s="1"/>
  <c r="P8286" i="1" a="1"/>
  <c r="P8286" i="1" s="1"/>
  <c r="Q8286" i="1" s="1"/>
  <c r="P8287" i="1" a="1"/>
  <c r="P8287" i="1" s="1"/>
  <c r="Q8287" i="1" s="1"/>
  <c r="P8288" i="1" a="1"/>
  <c r="P8288" i="1" s="1"/>
  <c r="Q8288" i="1" s="1"/>
  <c r="P8289" i="1" a="1"/>
  <c r="P8289" i="1" s="1"/>
  <c r="Q8289" i="1" s="1"/>
  <c r="P8290" i="1" a="1"/>
  <c r="P8290" i="1" s="1"/>
  <c r="Q8290" i="1" s="1"/>
  <c r="P8291" i="1" a="1"/>
  <c r="P8291" i="1" s="1"/>
  <c r="Q8291" i="1" s="1"/>
  <c r="P8292" i="1" a="1"/>
  <c r="P8292" i="1" s="1"/>
  <c r="Q8292" i="1" s="1"/>
  <c r="P8293" i="1" a="1"/>
  <c r="P8293" i="1" s="1"/>
  <c r="Q8293" i="1" s="1"/>
  <c r="P8294" i="1" a="1"/>
  <c r="P8294" i="1" s="1"/>
  <c r="Q8294" i="1" s="1"/>
  <c r="P8295" i="1" a="1"/>
  <c r="P8295" i="1" s="1"/>
  <c r="Q8295" i="1" s="1"/>
  <c r="P8296" i="1" a="1"/>
  <c r="P8296" i="1" s="1"/>
  <c r="Q8296" i="1" s="1"/>
  <c r="P8297" i="1" a="1"/>
  <c r="P8297" i="1" s="1"/>
  <c r="Q8297" i="1" s="1"/>
  <c r="P8298" i="1" a="1"/>
  <c r="P8298" i="1" s="1"/>
  <c r="Q8298" i="1" s="1"/>
  <c r="P8299" i="1" a="1"/>
  <c r="P8299" i="1" s="1"/>
  <c r="Q8299" i="1" s="1"/>
  <c r="P8300" i="1" a="1"/>
  <c r="P8300" i="1" s="1"/>
  <c r="Q8300" i="1" s="1"/>
  <c r="P8301" i="1" a="1"/>
  <c r="P8301" i="1" s="1"/>
  <c r="Q8301" i="1" s="1"/>
  <c r="P8302" i="1" a="1"/>
  <c r="P8302" i="1" s="1"/>
  <c r="Q8302" i="1" s="1"/>
  <c r="P8303" i="1" a="1"/>
  <c r="P8303" i="1" s="1"/>
  <c r="Q8303" i="1" s="1"/>
  <c r="P8304" i="1" a="1"/>
  <c r="P8304" i="1" s="1"/>
  <c r="Q8304" i="1" s="1"/>
  <c r="P8305" i="1" a="1"/>
  <c r="P8305" i="1" s="1"/>
  <c r="Q8305" i="1" s="1"/>
  <c r="P8306" i="1" a="1"/>
  <c r="P8306" i="1" s="1"/>
  <c r="Q8306" i="1" s="1"/>
  <c r="P8307" i="1" a="1"/>
  <c r="P8307" i="1" s="1"/>
  <c r="Q8307" i="1" s="1"/>
  <c r="P8308" i="1" a="1"/>
  <c r="P8308" i="1" s="1"/>
  <c r="Q8308" i="1" s="1"/>
  <c r="P8309" i="1" a="1"/>
  <c r="P8309" i="1" s="1"/>
  <c r="Q8309" i="1" s="1"/>
  <c r="P8310" i="1" a="1"/>
  <c r="P8310" i="1" s="1"/>
  <c r="Q8310" i="1" s="1"/>
  <c r="P8311" i="1" a="1"/>
  <c r="P8311" i="1" s="1"/>
  <c r="Q8311" i="1" s="1"/>
  <c r="P8312" i="1" a="1"/>
  <c r="P8312" i="1" s="1"/>
  <c r="Q8312" i="1" s="1"/>
  <c r="P8313" i="1" a="1"/>
  <c r="P8313" i="1" s="1"/>
  <c r="Q8313" i="1" s="1"/>
  <c r="P8314" i="1" a="1"/>
  <c r="P8314" i="1" s="1"/>
  <c r="Q8314" i="1" s="1"/>
  <c r="P8315" i="1" a="1"/>
  <c r="P8315" i="1" s="1"/>
  <c r="Q8315" i="1" s="1"/>
  <c r="P8316" i="1" a="1"/>
  <c r="P8316" i="1" s="1"/>
  <c r="Q8316" i="1" s="1"/>
  <c r="P8317" i="1" a="1"/>
  <c r="P8317" i="1" s="1"/>
  <c r="Q8317" i="1" s="1"/>
  <c r="P8318" i="1" a="1"/>
  <c r="P8318" i="1" s="1"/>
  <c r="Q8318" i="1" s="1"/>
  <c r="P8319" i="1" a="1"/>
  <c r="P8319" i="1" s="1"/>
  <c r="Q8319" i="1" s="1"/>
  <c r="P8320" i="1" a="1"/>
  <c r="P8320" i="1" s="1"/>
  <c r="Q8320" i="1" s="1"/>
  <c r="P8321" i="1" a="1"/>
  <c r="P8321" i="1" s="1"/>
  <c r="Q8321" i="1" s="1"/>
  <c r="P8322" i="1" a="1"/>
  <c r="P8322" i="1" s="1"/>
  <c r="Q8322" i="1" s="1"/>
  <c r="P8323" i="1" a="1"/>
  <c r="P8323" i="1" s="1"/>
  <c r="Q8323" i="1" s="1"/>
  <c r="P8324" i="1" a="1"/>
  <c r="P8324" i="1" s="1"/>
  <c r="Q8324" i="1" s="1"/>
  <c r="P8325" i="1" a="1"/>
  <c r="P8325" i="1" s="1"/>
  <c r="Q8325" i="1" s="1"/>
  <c r="P8326" i="1" a="1"/>
  <c r="P8326" i="1" s="1"/>
  <c r="Q8326" i="1" s="1"/>
  <c r="P8327" i="1" a="1"/>
  <c r="P8327" i="1" s="1"/>
  <c r="Q8327" i="1" s="1"/>
  <c r="P8328" i="1" a="1"/>
  <c r="P8328" i="1" s="1"/>
  <c r="Q8328" i="1" s="1"/>
  <c r="P8329" i="1" a="1"/>
  <c r="P8329" i="1" s="1"/>
  <c r="Q8329" i="1" s="1"/>
  <c r="P8330" i="1" a="1"/>
  <c r="P8330" i="1" s="1"/>
  <c r="Q8330" i="1" s="1"/>
  <c r="P8331" i="1" a="1"/>
  <c r="P8331" i="1" s="1"/>
  <c r="Q8331" i="1" s="1"/>
  <c r="P8332" i="1" a="1"/>
  <c r="P8332" i="1" s="1"/>
  <c r="Q8332" i="1" s="1"/>
  <c r="P8333" i="1" a="1"/>
  <c r="P8333" i="1" s="1"/>
  <c r="Q8333" i="1" s="1"/>
  <c r="P8334" i="1" a="1"/>
  <c r="P8334" i="1" s="1"/>
  <c r="Q8334" i="1" s="1"/>
  <c r="P8335" i="1" a="1"/>
  <c r="P8335" i="1" s="1"/>
  <c r="Q8335" i="1" s="1"/>
  <c r="P8336" i="1" a="1"/>
  <c r="P8336" i="1" s="1"/>
  <c r="Q8336" i="1" s="1"/>
  <c r="P8337" i="1" a="1"/>
  <c r="P8337" i="1" s="1"/>
  <c r="Q8337" i="1" s="1"/>
  <c r="P8338" i="1" a="1"/>
  <c r="P8338" i="1" s="1"/>
  <c r="Q8338" i="1" s="1"/>
  <c r="P8339" i="1" a="1"/>
  <c r="P8339" i="1" s="1"/>
  <c r="Q8339" i="1" s="1"/>
  <c r="P8340" i="1" a="1"/>
  <c r="P8340" i="1" s="1"/>
  <c r="Q8340" i="1" s="1"/>
  <c r="P8341" i="1" a="1"/>
  <c r="P8341" i="1" s="1"/>
  <c r="Q8341" i="1" s="1"/>
  <c r="P8342" i="1" a="1"/>
  <c r="P8342" i="1" s="1"/>
  <c r="Q8342" i="1" s="1"/>
  <c r="P8343" i="1" a="1"/>
  <c r="P8343" i="1" s="1"/>
  <c r="Q8343" i="1" s="1"/>
  <c r="P8344" i="1" a="1"/>
  <c r="P8344" i="1" s="1"/>
  <c r="Q8344" i="1" s="1"/>
  <c r="P8345" i="1" a="1"/>
  <c r="P8345" i="1" s="1"/>
  <c r="Q8345" i="1" s="1"/>
  <c r="P8346" i="1" a="1"/>
  <c r="P8346" i="1" s="1"/>
  <c r="Q8346" i="1" s="1"/>
  <c r="P8347" i="1" a="1"/>
  <c r="P8347" i="1" s="1"/>
  <c r="Q8347" i="1" s="1"/>
  <c r="P8348" i="1" a="1"/>
  <c r="P8348" i="1" s="1"/>
  <c r="Q8348" i="1" s="1"/>
  <c r="P8349" i="1" a="1"/>
  <c r="P8349" i="1" s="1"/>
  <c r="Q8349" i="1" s="1"/>
  <c r="P8350" i="1" a="1"/>
  <c r="P8350" i="1" s="1"/>
  <c r="Q8350" i="1" s="1"/>
  <c r="P8351" i="1" a="1"/>
  <c r="P8351" i="1" s="1"/>
  <c r="Q8351" i="1" s="1"/>
  <c r="P8352" i="1" a="1"/>
  <c r="P8352" i="1" s="1"/>
  <c r="Q8352" i="1" s="1"/>
  <c r="P8353" i="1" a="1"/>
  <c r="P8353" i="1" s="1"/>
  <c r="Q8353" i="1" s="1"/>
  <c r="P8354" i="1" a="1"/>
  <c r="P8354" i="1" s="1"/>
  <c r="Q8354" i="1" s="1"/>
  <c r="P8355" i="1" a="1"/>
  <c r="P8355" i="1" s="1"/>
  <c r="Q8355" i="1" s="1"/>
  <c r="P8356" i="1" a="1"/>
  <c r="P8356" i="1" s="1"/>
  <c r="Q8356" i="1" s="1"/>
  <c r="P8357" i="1" a="1"/>
  <c r="P8357" i="1" s="1"/>
  <c r="Q8357" i="1" s="1"/>
  <c r="P8358" i="1" a="1"/>
  <c r="P8358" i="1" s="1"/>
  <c r="Q8358" i="1" s="1"/>
  <c r="P8359" i="1" a="1"/>
  <c r="P8359" i="1" s="1"/>
  <c r="Q8359" i="1" s="1"/>
  <c r="P8360" i="1" a="1"/>
  <c r="P8360" i="1" s="1"/>
  <c r="Q8360" i="1" s="1"/>
  <c r="P8361" i="1" a="1"/>
  <c r="P8361" i="1" s="1"/>
  <c r="Q8361" i="1" s="1"/>
  <c r="P8362" i="1" a="1"/>
  <c r="P8362" i="1" s="1"/>
  <c r="Q8362" i="1" s="1"/>
  <c r="P8363" i="1" a="1"/>
  <c r="P8363" i="1" s="1"/>
  <c r="Q8363" i="1" s="1"/>
  <c r="P8364" i="1" a="1"/>
  <c r="P8364" i="1" s="1"/>
  <c r="Q8364" i="1" s="1"/>
  <c r="P8365" i="1" a="1"/>
  <c r="P8365" i="1" s="1"/>
  <c r="Q8365" i="1" s="1"/>
  <c r="P8366" i="1" a="1"/>
  <c r="P8366" i="1" s="1"/>
  <c r="Q8366" i="1" s="1"/>
  <c r="P8367" i="1" a="1"/>
  <c r="P8367" i="1" s="1"/>
  <c r="Q8367" i="1" s="1"/>
  <c r="P8368" i="1" a="1"/>
  <c r="P8368" i="1" s="1"/>
  <c r="Q8368" i="1" s="1"/>
  <c r="P8369" i="1" a="1"/>
  <c r="P8369" i="1" s="1"/>
  <c r="Q8369" i="1" s="1"/>
  <c r="P8370" i="1" a="1"/>
  <c r="P8370" i="1" s="1"/>
  <c r="Q8370" i="1" s="1"/>
  <c r="P8371" i="1" a="1"/>
  <c r="P8371" i="1" s="1"/>
  <c r="Q8371" i="1" s="1"/>
  <c r="P8372" i="1" a="1"/>
  <c r="P8372" i="1" s="1"/>
  <c r="Q8372" i="1" s="1"/>
  <c r="P8373" i="1" a="1"/>
  <c r="P8373" i="1" s="1"/>
  <c r="Q8373" i="1" s="1"/>
  <c r="P8374" i="1" a="1"/>
  <c r="P8374" i="1" s="1"/>
  <c r="Q8374" i="1" s="1"/>
  <c r="P8375" i="1" a="1"/>
  <c r="P8375" i="1" s="1"/>
  <c r="Q8375" i="1" s="1"/>
  <c r="P8376" i="1" a="1"/>
  <c r="P8376" i="1" s="1"/>
  <c r="Q8376" i="1" s="1"/>
  <c r="P8377" i="1" a="1"/>
  <c r="P8377" i="1" s="1"/>
  <c r="Q8377" i="1" s="1"/>
  <c r="P8378" i="1" a="1"/>
  <c r="P8378" i="1" s="1"/>
  <c r="Q8378" i="1" s="1"/>
  <c r="P8379" i="1" a="1"/>
  <c r="P8379" i="1" s="1"/>
  <c r="Q8379" i="1" s="1"/>
  <c r="P8380" i="1" a="1"/>
  <c r="P8380" i="1" s="1"/>
  <c r="Q8380" i="1" s="1"/>
  <c r="P8381" i="1" a="1"/>
  <c r="P8381" i="1" s="1"/>
  <c r="Q8381" i="1" s="1"/>
  <c r="P8382" i="1" a="1"/>
  <c r="P8382" i="1" s="1"/>
  <c r="Q8382" i="1" s="1"/>
  <c r="P8383" i="1" a="1"/>
  <c r="P8383" i="1" s="1"/>
  <c r="Q8383" i="1" s="1"/>
  <c r="P8384" i="1" a="1"/>
  <c r="P8384" i="1" s="1"/>
  <c r="Q8384" i="1" s="1"/>
  <c r="P8385" i="1" a="1"/>
  <c r="P8385" i="1" s="1"/>
  <c r="Q8385" i="1" s="1"/>
  <c r="P8386" i="1" a="1"/>
  <c r="P8386" i="1" s="1"/>
  <c r="Q8386" i="1" s="1"/>
  <c r="P8387" i="1" a="1"/>
  <c r="P8387" i="1" s="1"/>
  <c r="Q8387" i="1" s="1"/>
  <c r="P8388" i="1" a="1"/>
  <c r="P8388" i="1" s="1"/>
  <c r="Q8388" i="1" s="1"/>
  <c r="P8389" i="1" a="1"/>
  <c r="P8389" i="1" s="1"/>
  <c r="Q8389" i="1" s="1"/>
  <c r="P8390" i="1" a="1"/>
  <c r="P8390" i="1" s="1"/>
  <c r="Q8390" i="1" s="1"/>
  <c r="P8391" i="1" a="1"/>
  <c r="P8391" i="1" s="1"/>
  <c r="Q8391" i="1" s="1"/>
  <c r="P8392" i="1" a="1"/>
  <c r="P8392" i="1" s="1"/>
  <c r="Q8392" i="1" s="1"/>
  <c r="P8393" i="1" a="1"/>
  <c r="P8393" i="1" s="1"/>
  <c r="Q8393" i="1" s="1"/>
  <c r="P8394" i="1" a="1"/>
  <c r="P8394" i="1" s="1"/>
  <c r="Q8394" i="1" s="1"/>
  <c r="P8395" i="1" a="1"/>
  <c r="P8395" i="1" s="1"/>
  <c r="Q8395" i="1" s="1"/>
  <c r="P8396" i="1" a="1"/>
  <c r="P8396" i="1" s="1"/>
  <c r="Q8396" i="1" s="1"/>
  <c r="P8397" i="1" a="1"/>
  <c r="P8397" i="1" s="1"/>
  <c r="Q8397" i="1" s="1"/>
  <c r="P8398" i="1" a="1"/>
  <c r="P8398" i="1" s="1"/>
  <c r="Q8398" i="1" s="1"/>
  <c r="P8399" i="1" a="1"/>
  <c r="P8399" i="1" s="1"/>
  <c r="Q8399" i="1" s="1"/>
  <c r="P8400" i="1" a="1"/>
  <c r="P8400" i="1" s="1"/>
  <c r="Q8400" i="1" s="1"/>
  <c r="P8401" i="1" a="1"/>
  <c r="P8401" i="1" s="1"/>
  <c r="Q8401" i="1" s="1"/>
  <c r="P8402" i="1" a="1"/>
  <c r="P8402" i="1" s="1"/>
  <c r="Q8402" i="1" s="1"/>
  <c r="P8403" i="1" a="1"/>
  <c r="P8403" i="1" s="1"/>
  <c r="Q8403" i="1" s="1"/>
  <c r="P8404" i="1" a="1"/>
  <c r="P8404" i="1" s="1"/>
  <c r="Q8404" i="1" s="1"/>
  <c r="P8405" i="1" a="1"/>
  <c r="P8405" i="1" s="1"/>
  <c r="Q8405" i="1" s="1"/>
  <c r="P8406" i="1" a="1"/>
  <c r="P8406" i="1" s="1"/>
  <c r="Q8406" i="1" s="1"/>
  <c r="P8407" i="1" a="1"/>
  <c r="P8407" i="1" s="1"/>
  <c r="Q8407" i="1" s="1"/>
  <c r="P8408" i="1" a="1"/>
  <c r="P8408" i="1" s="1"/>
  <c r="Q8408" i="1" s="1"/>
  <c r="P8409" i="1" a="1"/>
  <c r="P8409" i="1" s="1"/>
  <c r="Q8409" i="1" s="1"/>
  <c r="P8410" i="1" a="1"/>
  <c r="P8410" i="1" s="1"/>
  <c r="Q8410" i="1" s="1"/>
  <c r="P8411" i="1" a="1"/>
  <c r="P8411" i="1" s="1"/>
  <c r="Q8411" i="1" s="1"/>
  <c r="P8412" i="1" a="1"/>
  <c r="P8412" i="1" s="1"/>
  <c r="Q8412" i="1" s="1"/>
  <c r="P8413" i="1" a="1"/>
  <c r="P8413" i="1" s="1"/>
  <c r="Q8413" i="1" s="1"/>
  <c r="P8414" i="1" a="1"/>
  <c r="P8414" i="1" s="1"/>
  <c r="Q8414" i="1" s="1"/>
  <c r="P8415" i="1" a="1"/>
  <c r="P8415" i="1" s="1"/>
  <c r="Q8415" i="1" s="1"/>
  <c r="P8416" i="1" a="1"/>
  <c r="P8416" i="1" s="1"/>
  <c r="Q8416" i="1" s="1"/>
  <c r="P8417" i="1" a="1"/>
  <c r="P8417" i="1" s="1"/>
  <c r="Q8417" i="1" s="1"/>
  <c r="P8418" i="1" a="1"/>
  <c r="P8418" i="1" s="1"/>
  <c r="Q8418" i="1" s="1"/>
  <c r="P8419" i="1" a="1"/>
  <c r="P8419" i="1" s="1"/>
  <c r="Q8419" i="1" s="1"/>
  <c r="P8420" i="1" a="1"/>
  <c r="P8420" i="1" s="1"/>
  <c r="Q8420" i="1" s="1"/>
  <c r="P8421" i="1" a="1"/>
  <c r="P8421" i="1" s="1"/>
  <c r="Q8421" i="1" s="1"/>
  <c r="P8422" i="1" a="1"/>
  <c r="P8422" i="1" s="1"/>
  <c r="Q8422" i="1" s="1"/>
  <c r="P8423" i="1" a="1"/>
  <c r="P8423" i="1" s="1"/>
  <c r="Q8423" i="1" s="1"/>
  <c r="P8424" i="1" a="1"/>
  <c r="P8424" i="1" s="1"/>
  <c r="Q8424" i="1" s="1"/>
  <c r="P8425" i="1" a="1"/>
  <c r="P8425" i="1" s="1"/>
  <c r="Q8425" i="1" s="1"/>
  <c r="P8426" i="1" a="1"/>
  <c r="P8426" i="1" s="1"/>
  <c r="Q8426" i="1" s="1"/>
  <c r="P8427" i="1" a="1"/>
  <c r="P8427" i="1" s="1"/>
  <c r="Q8427" i="1" s="1"/>
  <c r="P8428" i="1" a="1"/>
  <c r="P8428" i="1" s="1"/>
  <c r="Q8428" i="1" s="1"/>
  <c r="P8429" i="1" a="1"/>
  <c r="P8429" i="1" s="1"/>
  <c r="Q8429" i="1" s="1"/>
  <c r="P8430" i="1" a="1"/>
  <c r="P8430" i="1" s="1"/>
  <c r="Q8430" i="1" s="1"/>
  <c r="P8431" i="1" a="1"/>
  <c r="P8431" i="1" s="1"/>
  <c r="Q8431" i="1" s="1"/>
  <c r="P8432" i="1" a="1"/>
  <c r="P8432" i="1" s="1"/>
  <c r="Q8432" i="1" s="1"/>
  <c r="P8433" i="1" a="1"/>
  <c r="P8433" i="1" s="1"/>
  <c r="Q8433" i="1" s="1"/>
  <c r="P8434" i="1" a="1"/>
  <c r="P8434" i="1" s="1"/>
  <c r="Q8434" i="1" s="1"/>
  <c r="P8435" i="1" a="1"/>
  <c r="P8435" i="1" s="1"/>
  <c r="Q8435" i="1" s="1"/>
  <c r="P8436" i="1" a="1"/>
  <c r="P8436" i="1" s="1"/>
  <c r="Q8436" i="1" s="1"/>
  <c r="P8437" i="1" a="1"/>
  <c r="P8437" i="1" s="1"/>
  <c r="Q8437" i="1" s="1"/>
  <c r="P8438" i="1" a="1"/>
  <c r="P8438" i="1" s="1"/>
  <c r="Q8438" i="1" s="1"/>
  <c r="P8439" i="1" a="1"/>
  <c r="P8439" i="1" s="1"/>
  <c r="Q8439" i="1" s="1"/>
  <c r="P8440" i="1" a="1"/>
  <c r="P8440" i="1" s="1"/>
  <c r="Q8440" i="1" s="1"/>
  <c r="P8441" i="1" a="1"/>
  <c r="P8441" i="1" s="1"/>
  <c r="Q8441" i="1" s="1"/>
  <c r="P8442" i="1" a="1"/>
  <c r="P8442" i="1" s="1"/>
  <c r="Q8442" i="1" s="1"/>
  <c r="P8443" i="1" a="1"/>
  <c r="P8443" i="1" s="1"/>
  <c r="Q8443" i="1" s="1"/>
  <c r="P8444" i="1" a="1"/>
  <c r="P8444" i="1" s="1"/>
  <c r="Q8444" i="1" s="1"/>
  <c r="P8445" i="1" a="1"/>
  <c r="P8445" i="1" s="1"/>
  <c r="Q8445" i="1" s="1"/>
  <c r="P8446" i="1" a="1"/>
  <c r="P8446" i="1" s="1"/>
  <c r="Q8446" i="1" s="1"/>
  <c r="P8447" i="1" a="1"/>
  <c r="P8447" i="1" s="1"/>
  <c r="Q8447" i="1" s="1"/>
  <c r="P8448" i="1" a="1"/>
  <c r="P8448" i="1" s="1"/>
  <c r="Q8448" i="1" s="1"/>
  <c r="P8449" i="1" a="1"/>
  <c r="P8449" i="1" s="1"/>
  <c r="Q8449" i="1" s="1"/>
  <c r="P8450" i="1" a="1"/>
  <c r="P8450" i="1" s="1"/>
  <c r="Q8450" i="1" s="1"/>
  <c r="P8451" i="1" a="1"/>
  <c r="P8451" i="1" s="1"/>
  <c r="Q8451" i="1" s="1"/>
  <c r="P8452" i="1" a="1"/>
  <c r="P8452" i="1" s="1"/>
  <c r="Q8452" i="1" s="1"/>
  <c r="P8453" i="1" a="1"/>
  <c r="P8453" i="1" s="1"/>
  <c r="Q8453" i="1" s="1"/>
  <c r="P8454" i="1" a="1"/>
  <c r="P8454" i="1" s="1"/>
  <c r="Q8454" i="1" s="1"/>
  <c r="P8455" i="1" a="1"/>
  <c r="P8455" i="1" s="1"/>
  <c r="Q8455" i="1" s="1"/>
  <c r="P8456" i="1" a="1"/>
  <c r="P8456" i="1" s="1"/>
  <c r="Q8456" i="1" s="1"/>
  <c r="P8457" i="1" a="1"/>
  <c r="P8457" i="1" s="1"/>
  <c r="Q8457" i="1" s="1"/>
  <c r="P8458" i="1" a="1"/>
  <c r="P8458" i="1" s="1"/>
  <c r="Q8458" i="1" s="1"/>
  <c r="P8459" i="1" a="1"/>
  <c r="P8459" i="1" s="1"/>
  <c r="Q8459" i="1" s="1"/>
  <c r="P8460" i="1" a="1"/>
  <c r="P8460" i="1" s="1"/>
  <c r="Q8460" i="1" s="1"/>
  <c r="P8461" i="1" a="1"/>
  <c r="P8461" i="1" s="1"/>
  <c r="Q8461" i="1" s="1"/>
  <c r="P8462" i="1" a="1"/>
  <c r="P8462" i="1" s="1"/>
  <c r="Q8462" i="1" s="1"/>
  <c r="P8463" i="1" a="1"/>
  <c r="P8463" i="1" s="1"/>
  <c r="Q8463" i="1" s="1"/>
  <c r="P8464" i="1" a="1"/>
  <c r="P8464" i="1" s="1"/>
  <c r="Q8464" i="1" s="1"/>
  <c r="P8465" i="1" a="1"/>
  <c r="P8465" i="1" s="1"/>
  <c r="Q8465" i="1" s="1"/>
  <c r="P8466" i="1" a="1"/>
  <c r="P8466" i="1" s="1"/>
  <c r="Q8466" i="1" s="1"/>
  <c r="P8467" i="1" a="1"/>
  <c r="P8467" i="1" s="1"/>
  <c r="Q8467" i="1" s="1"/>
  <c r="P8468" i="1" a="1"/>
  <c r="P8468" i="1" s="1"/>
  <c r="Q8468" i="1" s="1"/>
  <c r="P8469" i="1" a="1"/>
  <c r="P8469" i="1" s="1"/>
  <c r="Q8469" i="1" s="1"/>
  <c r="P8470" i="1" a="1"/>
  <c r="P8470" i="1" s="1"/>
  <c r="Q8470" i="1" s="1"/>
  <c r="P8471" i="1" a="1"/>
  <c r="P8471" i="1" s="1"/>
  <c r="Q8471" i="1" s="1"/>
  <c r="P8472" i="1" a="1"/>
  <c r="P8472" i="1" s="1"/>
  <c r="Q8472" i="1" s="1"/>
  <c r="P8473" i="1" a="1"/>
  <c r="P8473" i="1" s="1"/>
  <c r="Q8473" i="1" s="1"/>
  <c r="P8474" i="1" a="1"/>
  <c r="P8474" i="1" s="1"/>
  <c r="Q8474" i="1" s="1"/>
  <c r="P8475" i="1" a="1"/>
  <c r="P8475" i="1" s="1"/>
  <c r="Q8475" i="1" s="1"/>
  <c r="P8476" i="1" a="1"/>
  <c r="P8476" i="1" s="1"/>
  <c r="Q8476" i="1" s="1"/>
  <c r="P8477" i="1" a="1"/>
  <c r="P8477" i="1" s="1"/>
  <c r="Q8477" i="1" s="1"/>
  <c r="P8478" i="1" a="1"/>
  <c r="P8478" i="1" s="1"/>
  <c r="Q8478" i="1" s="1"/>
  <c r="P8479" i="1" a="1"/>
  <c r="P8479" i="1" s="1"/>
  <c r="Q8479" i="1" s="1"/>
  <c r="P8480" i="1" a="1"/>
  <c r="P8480" i="1" s="1"/>
  <c r="Q8480" i="1" s="1"/>
  <c r="P8481" i="1" a="1"/>
  <c r="P8481" i="1" s="1"/>
  <c r="Q8481" i="1" s="1"/>
  <c r="P8482" i="1" a="1"/>
  <c r="P8482" i="1" s="1"/>
  <c r="Q8482" i="1" s="1"/>
  <c r="P8483" i="1" a="1"/>
  <c r="P8483" i="1" s="1"/>
  <c r="Q8483" i="1" s="1"/>
  <c r="P8484" i="1" a="1"/>
  <c r="P8484" i="1" s="1"/>
  <c r="Q8484" i="1" s="1"/>
  <c r="P8485" i="1" a="1"/>
  <c r="P8485" i="1" s="1"/>
  <c r="Q8485" i="1" s="1"/>
  <c r="P8486" i="1" a="1"/>
  <c r="P8486" i="1" s="1"/>
  <c r="Q8486" i="1" s="1"/>
  <c r="P8487" i="1" a="1"/>
  <c r="P8487" i="1" s="1"/>
  <c r="Q8487" i="1" s="1"/>
  <c r="P8488" i="1" a="1"/>
  <c r="P8488" i="1" s="1"/>
  <c r="Q8488" i="1" s="1"/>
  <c r="P8489" i="1" a="1"/>
  <c r="P8489" i="1" s="1"/>
  <c r="Q8489" i="1" s="1"/>
  <c r="P8490" i="1" a="1"/>
  <c r="P8490" i="1" s="1"/>
  <c r="Q8490" i="1" s="1"/>
  <c r="P8491" i="1" a="1"/>
  <c r="P8491" i="1" s="1"/>
  <c r="Q8491" i="1" s="1"/>
  <c r="P8492" i="1" a="1"/>
  <c r="P8492" i="1" s="1"/>
  <c r="Q8492" i="1" s="1"/>
  <c r="P8493" i="1" a="1"/>
  <c r="P8493" i="1" s="1"/>
  <c r="Q8493" i="1" s="1"/>
  <c r="P8494" i="1" a="1"/>
  <c r="P8494" i="1" s="1"/>
  <c r="Q8494" i="1" s="1"/>
  <c r="P8495" i="1" a="1"/>
  <c r="P8495" i="1" s="1"/>
  <c r="Q8495" i="1" s="1"/>
  <c r="P8496" i="1" a="1"/>
  <c r="P8496" i="1" s="1"/>
  <c r="Q8496" i="1" s="1"/>
  <c r="P8497" i="1" a="1"/>
  <c r="P8497" i="1" s="1"/>
  <c r="Q8497" i="1" s="1"/>
  <c r="P8498" i="1" a="1"/>
  <c r="P8498" i="1" s="1"/>
  <c r="Q8498" i="1" s="1"/>
  <c r="P8499" i="1" a="1"/>
  <c r="P8499" i="1" s="1"/>
  <c r="Q8499" i="1" s="1"/>
  <c r="P8500" i="1" a="1"/>
  <c r="P8500" i="1" s="1"/>
  <c r="Q8500" i="1" s="1"/>
  <c r="P8501" i="1" a="1"/>
  <c r="P8501" i="1" s="1"/>
  <c r="Q8501" i="1" s="1"/>
  <c r="P8502" i="1" a="1"/>
  <c r="P8502" i="1" s="1"/>
  <c r="Q8502" i="1" s="1"/>
  <c r="P8503" i="1" a="1"/>
  <c r="P8503" i="1" s="1"/>
  <c r="Q8503" i="1" s="1"/>
  <c r="P8504" i="1" a="1"/>
  <c r="P8504" i="1" s="1"/>
  <c r="Q8504" i="1" s="1"/>
  <c r="P8505" i="1" a="1"/>
  <c r="P8505" i="1" s="1"/>
  <c r="Q8505" i="1" s="1"/>
  <c r="P8506" i="1" a="1"/>
  <c r="P8506" i="1" s="1"/>
  <c r="Q8506" i="1" s="1"/>
  <c r="P8507" i="1" a="1"/>
  <c r="P8507" i="1" s="1"/>
  <c r="Q8507" i="1" s="1"/>
  <c r="P8508" i="1" a="1"/>
  <c r="P8508" i="1" s="1"/>
  <c r="Q8508" i="1" s="1"/>
  <c r="P8509" i="1" a="1"/>
  <c r="P8509" i="1" s="1"/>
  <c r="Q8509" i="1" s="1"/>
  <c r="P8510" i="1" a="1"/>
  <c r="P8510" i="1" s="1"/>
  <c r="Q8510" i="1" s="1"/>
  <c r="P8511" i="1" a="1"/>
  <c r="P8511" i="1" s="1"/>
  <c r="Q8511" i="1" s="1"/>
  <c r="P8512" i="1" a="1"/>
  <c r="P8512" i="1" s="1"/>
  <c r="Q8512" i="1" s="1"/>
  <c r="P8513" i="1" a="1"/>
  <c r="P8513" i="1" s="1"/>
  <c r="Q8513" i="1" s="1"/>
  <c r="P8514" i="1" a="1"/>
  <c r="P8514" i="1" s="1"/>
  <c r="Q8514" i="1" s="1"/>
  <c r="P8515" i="1" a="1"/>
  <c r="P8515" i="1" s="1"/>
  <c r="Q8515" i="1" s="1"/>
  <c r="P8516" i="1" a="1"/>
  <c r="P8516" i="1" s="1"/>
  <c r="Q8516" i="1" s="1"/>
  <c r="P8517" i="1" a="1"/>
  <c r="P8517" i="1" s="1"/>
  <c r="Q8517" i="1" s="1"/>
  <c r="P8518" i="1" a="1"/>
  <c r="P8518" i="1" s="1"/>
  <c r="Q8518" i="1" s="1"/>
  <c r="P8519" i="1" a="1"/>
  <c r="P8519" i="1" s="1"/>
  <c r="Q8519" i="1" s="1"/>
  <c r="P8520" i="1" a="1"/>
  <c r="P8520" i="1" s="1"/>
  <c r="Q8520" i="1" s="1"/>
  <c r="P8521" i="1" a="1"/>
  <c r="P8521" i="1" s="1"/>
  <c r="Q8521" i="1" s="1"/>
  <c r="P8522" i="1" a="1"/>
  <c r="P8522" i="1" s="1"/>
  <c r="Q8522" i="1" s="1"/>
  <c r="P8523" i="1" a="1"/>
  <c r="P8523" i="1" s="1"/>
  <c r="Q8523" i="1" s="1"/>
  <c r="P8524" i="1" a="1"/>
  <c r="P8524" i="1" s="1"/>
  <c r="Q8524" i="1" s="1"/>
  <c r="P8525" i="1" a="1"/>
  <c r="P8525" i="1" s="1"/>
  <c r="Q8525" i="1" s="1"/>
  <c r="P8526" i="1" a="1"/>
  <c r="P8526" i="1" s="1"/>
  <c r="Q8526" i="1" s="1"/>
  <c r="P8527" i="1" a="1"/>
  <c r="P8527" i="1" s="1"/>
  <c r="Q8527" i="1" s="1"/>
  <c r="P8528" i="1" a="1"/>
  <c r="P8528" i="1" s="1"/>
  <c r="Q8528" i="1" s="1"/>
  <c r="P8529" i="1" a="1"/>
  <c r="P8529" i="1" s="1"/>
  <c r="Q8529" i="1" s="1"/>
  <c r="P8530" i="1" a="1"/>
  <c r="P8530" i="1" s="1"/>
  <c r="Q8530" i="1" s="1"/>
  <c r="P8531" i="1" a="1"/>
  <c r="P8531" i="1" s="1"/>
  <c r="Q8531" i="1" s="1"/>
  <c r="P8532" i="1" a="1"/>
  <c r="P8532" i="1" s="1"/>
  <c r="Q8532" i="1" s="1"/>
  <c r="P8533" i="1" a="1"/>
  <c r="P8533" i="1" s="1"/>
  <c r="Q8533" i="1" s="1"/>
  <c r="P8534" i="1" a="1"/>
  <c r="P8534" i="1" s="1"/>
  <c r="Q8534" i="1" s="1"/>
  <c r="P8535" i="1" a="1"/>
  <c r="P8535" i="1" s="1"/>
  <c r="Q8535" i="1" s="1"/>
  <c r="P8536" i="1" a="1"/>
  <c r="P8536" i="1" s="1"/>
  <c r="Q8536" i="1" s="1"/>
  <c r="P8537" i="1" a="1"/>
  <c r="P8537" i="1" s="1"/>
  <c r="Q8537" i="1" s="1"/>
  <c r="P8538" i="1" a="1"/>
  <c r="P8538" i="1" s="1"/>
  <c r="Q8538" i="1" s="1"/>
  <c r="P8539" i="1" a="1"/>
  <c r="P8539" i="1" s="1"/>
  <c r="Q8539" i="1" s="1"/>
  <c r="P8540" i="1" a="1"/>
  <c r="P8540" i="1" s="1"/>
  <c r="Q8540" i="1" s="1"/>
  <c r="P8541" i="1" a="1"/>
  <c r="P8541" i="1" s="1"/>
  <c r="Q8541" i="1" s="1"/>
  <c r="P8542" i="1" a="1"/>
  <c r="P8542" i="1" s="1"/>
  <c r="Q8542" i="1" s="1"/>
  <c r="P8543" i="1" a="1"/>
  <c r="P8543" i="1" s="1"/>
  <c r="Q8543" i="1" s="1"/>
  <c r="P8544" i="1" a="1"/>
  <c r="P8544" i="1" s="1"/>
  <c r="Q8544" i="1" s="1"/>
  <c r="P8545" i="1" a="1"/>
  <c r="P8545" i="1" s="1"/>
  <c r="Q8545" i="1" s="1"/>
  <c r="P8546" i="1" a="1"/>
  <c r="P8546" i="1" s="1"/>
  <c r="Q8546" i="1" s="1"/>
  <c r="P8547" i="1" a="1"/>
  <c r="P8547" i="1" s="1"/>
  <c r="Q8547" i="1" s="1"/>
  <c r="P8548" i="1" a="1"/>
  <c r="P8548" i="1" s="1"/>
  <c r="Q8548" i="1" s="1"/>
  <c r="P8549" i="1" a="1"/>
  <c r="P8549" i="1" s="1"/>
  <c r="Q8549" i="1" s="1"/>
  <c r="P8550" i="1" a="1"/>
  <c r="P8550" i="1" s="1"/>
  <c r="Q8550" i="1" s="1"/>
  <c r="P8551" i="1" a="1"/>
  <c r="P8551" i="1" s="1"/>
  <c r="Q8551" i="1" s="1"/>
  <c r="P8552" i="1" a="1"/>
  <c r="P8552" i="1" s="1"/>
  <c r="Q8552" i="1" s="1"/>
  <c r="P8553" i="1" a="1"/>
  <c r="P8553" i="1" s="1"/>
  <c r="Q8553" i="1" s="1"/>
  <c r="P8554" i="1" a="1"/>
  <c r="P8554" i="1" s="1"/>
  <c r="Q8554" i="1" s="1"/>
  <c r="P8555" i="1" a="1"/>
  <c r="P8555" i="1" s="1"/>
  <c r="Q8555" i="1" s="1"/>
  <c r="P8556" i="1" a="1"/>
  <c r="P8556" i="1" s="1"/>
  <c r="Q8556" i="1" s="1"/>
  <c r="P8557" i="1" a="1"/>
  <c r="P8557" i="1" s="1"/>
  <c r="Q8557" i="1" s="1"/>
  <c r="P8558" i="1" a="1"/>
  <c r="P8558" i="1" s="1"/>
  <c r="Q8558" i="1" s="1"/>
  <c r="P8559" i="1" a="1"/>
  <c r="P8559" i="1" s="1"/>
  <c r="Q8559" i="1" s="1"/>
  <c r="P8560" i="1" a="1"/>
  <c r="P8560" i="1" s="1"/>
  <c r="Q8560" i="1" s="1"/>
  <c r="P8561" i="1" a="1"/>
  <c r="P8561" i="1" s="1"/>
  <c r="Q8561" i="1" s="1"/>
  <c r="P8562" i="1" a="1"/>
  <c r="P8562" i="1" s="1"/>
  <c r="Q8562" i="1" s="1"/>
  <c r="P8563" i="1" a="1"/>
  <c r="P8563" i="1" s="1"/>
  <c r="Q8563" i="1" s="1"/>
  <c r="P8564" i="1" a="1"/>
  <c r="P8564" i="1" s="1"/>
  <c r="Q8564" i="1" s="1"/>
  <c r="P8565" i="1" a="1"/>
  <c r="P8565" i="1" s="1"/>
  <c r="Q8565" i="1" s="1"/>
  <c r="P8566" i="1" a="1"/>
  <c r="P8566" i="1" s="1"/>
  <c r="Q8566" i="1" s="1"/>
  <c r="P8567" i="1" a="1"/>
  <c r="P8567" i="1" s="1"/>
  <c r="Q8567" i="1" s="1"/>
  <c r="P8568" i="1" a="1"/>
  <c r="P8568" i="1" s="1"/>
  <c r="Q8568" i="1" s="1"/>
  <c r="P8569" i="1" a="1"/>
  <c r="P8569" i="1" s="1"/>
  <c r="Q8569" i="1" s="1"/>
  <c r="P8570" i="1" a="1"/>
  <c r="P8570" i="1" s="1"/>
  <c r="Q8570" i="1" s="1"/>
  <c r="P8571" i="1" a="1"/>
  <c r="P8571" i="1" s="1"/>
  <c r="Q8571" i="1" s="1"/>
  <c r="P8572" i="1" a="1"/>
  <c r="P8572" i="1" s="1"/>
  <c r="Q8572" i="1" s="1"/>
  <c r="P8573" i="1" a="1"/>
  <c r="P8573" i="1" s="1"/>
  <c r="Q8573" i="1" s="1"/>
  <c r="P8574" i="1" a="1"/>
  <c r="P8574" i="1" s="1"/>
  <c r="Q8574" i="1" s="1"/>
  <c r="P8575" i="1" a="1"/>
  <c r="P8575" i="1" s="1"/>
  <c r="Q8575" i="1" s="1"/>
  <c r="P8576" i="1" a="1"/>
  <c r="P8576" i="1" s="1"/>
  <c r="Q8576" i="1" s="1"/>
  <c r="P8577" i="1" a="1"/>
  <c r="P8577" i="1" s="1"/>
  <c r="Q8577" i="1" s="1"/>
  <c r="P8578" i="1" a="1"/>
  <c r="P8578" i="1" s="1"/>
  <c r="Q8578" i="1" s="1"/>
  <c r="P8579" i="1" a="1"/>
  <c r="P8579" i="1" s="1"/>
  <c r="Q8579" i="1" s="1"/>
  <c r="P8580" i="1" a="1"/>
  <c r="P8580" i="1" s="1"/>
  <c r="Q8580" i="1" s="1"/>
  <c r="P8581" i="1" a="1"/>
  <c r="P8581" i="1" s="1"/>
  <c r="Q8581" i="1" s="1"/>
  <c r="P8582" i="1" a="1"/>
  <c r="P8582" i="1" s="1"/>
  <c r="Q8582" i="1" s="1"/>
  <c r="P8583" i="1" a="1"/>
  <c r="P8583" i="1" s="1"/>
  <c r="Q8583" i="1" s="1"/>
  <c r="P8584" i="1" a="1"/>
  <c r="P8584" i="1" s="1"/>
  <c r="Q8584" i="1" s="1"/>
  <c r="P8585" i="1" a="1"/>
  <c r="P8585" i="1" s="1"/>
  <c r="Q8585" i="1" s="1"/>
  <c r="P8586" i="1" a="1"/>
  <c r="P8586" i="1" s="1"/>
  <c r="Q8586" i="1" s="1"/>
  <c r="P8587" i="1" a="1"/>
  <c r="P8587" i="1" s="1"/>
  <c r="Q8587" i="1" s="1"/>
  <c r="P8588" i="1" a="1"/>
  <c r="P8588" i="1" s="1"/>
  <c r="Q8588" i="1" s="1"/>
  <c r="P8589" i="1" a="1"/>
  <c r="P8589" i="1" s="1"/>
  <c r="Q8589" i="1" s="1"/>
  <c r="P8590" i="1" a="1"/>
  <c r="P8590" i="1" s="1"/>
  <c r="Q8590" i="1" s="1"/>
  <c r="P8591" i="1" a="1"/>
  <c r="P8591" i="1" s="1"/>
  <c r="Q8591" i="1" s="1"/>
  <c r="P8592" i="1" a="1"/>
  <c r="P8592" i="1" s="1"/>
  <c r="Q8592" i="1" s="1"/>
  <c r="P8593" i="1" a="1"/>
  <c r="P8593" i="1" s="1"/>
  <c r="Q8593" i="1" s="1"/>
  <c r="P8594" i="1" a="1"/>
  <c r="P8594" i="1" s="1"/>
  <c r="Q8594" i="1" s="1"/>
  <c r="P8595" i="1" a="1"/>
  <c r="P8595" i="1" s="1"/>
  <c r="Q8595" i="1" s="1"/>
  <c r="P8596" i="1" a="1"/>
  <c r="P8596" i="1" s="1"/>
  <c r="Q8596" i="1" s="1"/>
  <c r="P8597" i="1" a="1"/>
  <c r="P8597" i="1" s="1"/>
  <c r="Q8597" i="1" s="1"/>
  <c r="P8598" i="1" a="1"/>
  <c r="P8598" i="1" s="1"/>
  <c r="Q8598" i="1" s="1"/>
  <c r="P8599" i="1" a="1"/>
  <c r="P8599" i="1" s="1"/>
  <c r="Q8599" i="1" s="1"/>
  <c r="P8600" i="1" a="1"/>
  <c r="P8600" i="1" s="1"/>
  <c r="Q8600" i="1" s="1"/>
  <c r="P8601" i="1" a="1"/>
  <c r="P8601" i="1" s="1"/>
  <c r="Q8601" i="1" s="1"/>
  <c r="P8602" i="1" a="1"/>
  <c r="P8602" i="1" s="1"/>
  <c r="Q8602" i="1" s="1"/>
  <c r="P8603" i="1" a="1"/>
  <c r="P8603" i="1" s="1"/>
  <c r="Q8603" i="1" s="1"/>
  <c r="P8604" i="1" a="1"/>
  <c r="P8604" i="1" s="1"/>
  <c r="Q8604" i="1" s="1"/>
  <c r="P8605" i="1" a="1"/>
  <c r="P8605" i="1" s="1"/>
  <c r="Q8605" i="1" s="1"/>
  <c r="P8606" i="1" a="1"/>
  <c r="P8606" i="1" s="1"/>
  <c r="Q8606" i="1" s="1"/>
  <c r="P8607" i="1" a="1"/>
  <c r="P8607" i="1" s="1"/>
  <c r="Q8607" i="1" s="1"/>
  <c r="P8608" i="1" a="1"/>
  <c r="P8608" i="1" s="1"/>
  <c r="Q8608" i="1" s="1"/>
  <c r="P8609" i="1" a="1"/>
  <c r="P8609" i="1" s="1"/>
  <c r="Q8609" i="1" s="1"/>
  <c r="P8610" i="1" a="1"/>
  <c r="P8610" i="1" s="1"/>
  <c r="Q8610" i="1" s="1"/>
  <c r="P8611" i="1" a="1"/>
  <c r="P8611" i="1" s="1"/>
  <c r="Q8611" i="1" s="1"/>
  <c r="P8612" i="1" a="1"/>
  <c r="P8612" i="1" s="1"/>
  <c r="Q8612" i="1" s="1"/>
  <c r="P8613" i="1" a="1"/>
  <c r="P8613" i="1" s="1"/>
  <c r="Q8613" i="1" s="1"/>
  <c r="P8614" i="1" a="1"/>
  <c r="P8614" i="1" s="1"/>
  <c r="Q8614" i="1" s="1"/>
  <c r="P8615" i="1" a="1"/>
  <c r="P8615" i="1" s="1"/>
  <c r="Q8615" i="1" s="1"/>
  <c r="P8616" i="1" a="1"/>
  <c r="P8616" i="1" s="1"/>
  <c r="Q8616" i="1" s="1"/>
  <c r="P8617" i="1" a="1"/>
  <c r="P8617" i="1" s="1"/>
  <c r="Q8617" i="1" s="1"/>
  <c r="P8618" i="1" a="1"/>
  <c r="P8618" i="1" s="1"/>
  <c r="Q8618" i="1" s="1"/>
  <c r="P8619" i="1" a="1"/>
  <c r="P8619" i="1" s="1"/>
  <c r="Q8619" i="1" s="1"/>
  <c r="P8620" i="1" a="1"/>
  <c r="P8620" i="1" s="1"/>
  <c r="Q8620" i="1" s="1"/>
  <c r="P8621" i="1" a="1"/>
  <c r="P8621" i="1" s="1"/>
  <c r="Q8621" i="1" s="1"/>
  <c r="P8622" i="1" a="1"/>
  <c r="P8622" i="1" s="1"/>
  <c r="Q8622" i="1" s="1"/>
  <c r="P8623" i="1" a="1"/>
  <c r="P8623" i="1" s="1"/>
  <c r="Q8623" i="1" s="1"/>
  <c r="P8624" i="1" a="1"/>
  <c r="P8624" i="1" s="1"/>
  <c r="Q8624" i="1" s="1"/>
  <c r="P8625" i="1" a="1"/>
  <c r="P8625" i="1" s="1"/>
  <c r="Q8625" i="1" s="1"/>
  <c r="P8626" i="1" a="1"/>
  <c r="P8626" i="1" s="1"/>
  <c r="Q8626" i="1" s="1"/>
  <c r="P8627" i="1" a="1"/>
  <c r="P8627" i="1" s="1"/>
  <c r="Q8627" i="1" s="1"/>
  <c r="P8628" i="1" a="1"/>
  <c r="P8628" i="1" s="1"/>
  <c r="Q8628" i="1" s="1"/>
  <c r="P8629" i="1" a="1"/>
  <c r="P8629" i="1" s="1"/>
  <c r="Q8629" i="1" s="1"/>
  <c r="P8630" i="1" a="1"/>
  <c r="P8630" i="1" s="1"/>
  <c r="Q8630" i="1" s="1"/>
  <c r="P8631" i="1" a="1"/>
  <c r="P8631" i="1" s="1"/>
  <c r="Q8631" i="1" s="1"/>
  <c r="P8632" i="1" a="1"/>
  <c r="P8632" i="1" s="1"/>
  <c r="Q8632" i="1" s="1"/>
  <c r="P8633" i="1" a="1"/>
  <c r="P8633" i="1" s="1"/>
  <c r="Q8633" i="1" s="1"/>
  <c r="P8634" i="1" a="1"/>
  <c r="P8634" i="1" s="1"/>
  <c r="Q8634" i="1" s="1"/>
  <c r="P8635" i="1" a="1"/>
  <c r="P8635" i="1" s="1"/>
  <c r="Q8635" i="1" s="1"/>
  <c r="P8636" i="1" a="1"/>
  <c r="P8636" i="1" s="1"/>
  <c r="Q8636" i="1" s="1"/>
  <c r="P8637" i="1" a="1"/>
  <c r="P8637" i="1" s="1"/>
  <c r="Q8637" i="1" s="1"/>
  <c r="P8638" i="1" a="1"/>
  <c r="P8638" i="1" s="1"/>
  <c r="Q8638" i="1" s="1"/>
  <c r="P8639" i="1" a="1"/>
  <c r="P8639" i="1" s="1"/>
  <c r="Q8639" i="1" s="1"/>
  <c r="P8640" i="1" a="1"/>
  <c r="P8640" i="1" s="1"/>
  <c r="Q8640" i="1" s="1"/>
  <c r="P8641" i="1" a="1"/>
  <c r="P8641" i="1" s="1"/>
  <c r="Q8641" i="1" s="1"/>
  <c r="P8642" i="1" a="1"/>
  <c r="P8642" i="1" s="1"/>
  <c r="Q8642" i="1" s="1"/>
  <c r="P8643" i="1" a="1"/>
  <c r="P8643" i="1" s="1"/>
  <c r="Q8643" i="1" s="1"/>
  <c r="P8644" i="1" a="1"/>
  <c r="P8644" i="1" s="1"/>
  <c r="Q8644" i="1" s="1"/>
  <c r="P8645" i="1" a="1"/>
  <c r="P8645" i="1" s="1"/>
  <c r="Q8645" i="1" s="1"/>
  <c r="P8646" i="1" a="1"/>
  <c r="P8646" i="1" s="1"/>
  <c r="Q8646" i="1" s="1"/>
  <c r="P8647" i="1" a="1"/>
  <c r="P8647" i="1" s="1"/>
  <c r="Q8647" i="1" s="1"/>
  <c r="P8648" i="1" a="1"/>
  <c r="P8648" i="1" s="1"/>
  <c r="Q8648" i="1" s="1"/>
  <c r="P8649" i="1" a="1"/>
  <c r="P8649" i="1" s="1"/>
  <c r="Q8649" i="1" s="1"/>
  <c r="P8650" i="1" a="1"/>
  <c r="P8650" i="1" s="1"/>
  <c r="Q8650" i="1" s="1"/>
  <c r="P8651" i="1" a="1"/>
  <c r="P8651" i="1" s="1"/>
  <c r="Q8651" i="1" s="1"/>
  <c r="P8652" i="1" a="1"/>
  <c r="P8652" i="1" s="1"/>
  <c r="Q8652" i="1" s="1"/>
  <c r="P8653" i="1" a="1"/>
  <c r="P8653" i="1" s="1"/>
  <c r="Q8653" i="1" s="1"/>
  <c r="P8654" i="1" a="1"/>
  <c r="P8654" i="1" s="1"/>
  <c r="Q8654" i="1" s="1"/>
  <c r="P8655" i="1" a="1"/>
  <c r="P8655" i="1" s="1"/>
  <c r="Q8655" i="1" s="1"/>
  <c r="P8656" i="1" a="1"/>
  <c r="P8656" i="1" s="1"/>
  <c r="Q8656" i="1" s="1"/>
  <c r="P8657" i="1" a="1"/>
  <c r="P8657" i="1" s="1"/>
  <c r="Q8657" i="1" s="1"/>
  <c r="P8658" i="1" a="1"/>
  <c r="P8658" i="1" s="1"/>
  <c r="Q8658" i="1" s="1"/>
  <c r="P8659" i="1" a="1"/>
  <c r="P8659" i="1" s="1"/>
  <c r="Q8659" i="1" s="1"/>
  <c r="P8660" i="1" a="1"/>
  <c r="P8660" i="1" s="1"/>
  <c r="Q8660" i="1" s="1"/>
  <c r="P8661" i="1" a="1"/>
  <c r="P8661" i="1" s="1"/>
  <c r="Q8661" i="1" s="1"/>
  <c r="P8662" i="1" a="1"/>
  <c r="P8662" i="1" s="1"/>
  <c r="Q8662" i="1" s="1"/>
  <c r="P8663" i="1" a="1"/>
  <c r="P8663" i="1" s="1"/>
  <c r="Q8663" i="1" s="1"/>
  <c r="P8664" i="1" a="1"/>
  <c r="P8664" i="1" s="1"/>
  <c r="Q8664" i="1" s="1"/>
  <c r="P8665" i="1" a="1"/>
  <c r="P8665" i="1" s="1"/>
  <c r="Q8665" i="1" s="1"/>
  <c r="P8666" i="1" a="1"/>
  <c r="P8666" i="1" s="1"/>
  <c r="Q8666" i="1" s="1"/>
  <c r="P8667" i="1" a="1"/>
  <c r="P8667" i="1" s="1"/>
  <c r="Q8667" i="1" s="1"/>
  <c r="P8668" i="1" a="1"/>
  <c r="P8668" i="1" s="1"/>
  <c r="Q8668" i="1" s="1"/>
  <c r="P8669" i="1" a="1"/>
  <c r="P8669" i="1" s="1"/>
  <c r="Q8669" i="1" s="1"/>
  <c r="P8670" i="1" a="1"/>
  <c r="P8670" i="1" s="1"/>
  <c r="Q8670" i="1" s="1"/>
  <c r="P8671" i="1" a="1"/>
  <c r="P8671" i="1" s="1"/>
  <c r="Q8671" i="1" s="1"/>
  <c r="P8672" i="1" a="1"/>
  <c r="P8672" i="1" s="1"/>
  <c r="Q8672" i="1" s="1"/>
  <c r="P8673" i="1" a="1"/>
  <c r="P8673" i="1" s="1"/>
  <c r="Q8673" i="1" s="1"/>
  <c r="P8674" i="1" a="1"/>
  <c r="P8674" i="1" s="1"/>
  <c r="Q8674" i="1" s="1"/>
  <c r="P8675" i="1" a="1"/>
  <c r="P8675" i="1" s="1"/>
  <c r="Q8675" i="1" s="1"/>
  <c r="P8676" i="1" a="1"/>
  <c r="P8676" i="1" s="1"/>
  <c r="Q8676" i="1" s="1"/>
  <c r="P8677" i="1" a="1"/>
  <c r="P8677" i="1" s="1"/>
  <c r="Q8677" i="1" s="1"/>
  <c r="P8678" i="1" a="1"/>
  <c r="P8678" i="1" s="1"/>
  <c r="Q8678" i="1" s="1"/>
  <c r="P8679" i="1" a="1"/>
  <c r="P8679" i="1" s="1"/>
  <c r="Q8679" i="1" s="1"/>
  <c r="P8680" i="1" a="1"/>
  <c r="P8680" i="1" s="1"/>
  <c r="Q8680" i="1" s="1"/>
  <c r="P8681" i="1" a="1"/>
  <c r="P8681" i="1" s="1"/>
  <c r="Q8681" i="1" s="1"/>
  <c r="P8682" i="1" a="1"/>
  <c r="P8682" i="1" s="1"/>
  <c r="Q8682" i="1" s="1"/>
  <c r="P8683" i="1" a="1"/>
  <c r="P8683" i="1" s="1"/>
  <c r="Q8683" i="1" s="1"/>
  <c r="P8684" i="1" a="1"/>
  <c r="P8684" i="1" s="1"/>
  <c r="Q8684" i="1" s="1"/>
  <c r="P8685" i="1" a="1"/>
  <c r="P8685" i="1" s="1"/>
  <c r="Q8685" i="1" s="1"/>
  <c r="P8686" i="1" a="1"/>
  <c r="P8686" i="1" s="1"/>
  <c r="Q8686" i="1" s="1"/>
  <c r="P8687" i="1" a="1"/>
  <c r="P8687" i="1" s="1"/>
  <c r="Q8687" i="1" s="1"/>
  <c r="P8688" i="1" a="1"/>
  <c r="P8688" i="1" s="1"/>
  <c r="Q8688" i="1" s="1"/>
  <c r="P8689" i="1" a="1"/>
  <c r="P8689" i="1" s="1"/>
  <c r="Q8689" i="1" s="1"/>
  <c r="P8690" i="1" a="1"/>
  <c r="P8690" i="1" s="1"/>
  <c r="Q8690" i="1" s="1"/>
  <c r="P8691" i="1" a="1"/>
  <c r="P8691" i="1" s="1"/>
  <c r="Q8691" i="1" s="1"/>
  <c r="P8692" i="1" a="1"/>
  <c r="P8692" i="1" s="1"/>
  <c r="Q8692" i="1" s="1"/>
  <c r="P8693" i="1" a="1"/>
  <c r="P8693" i="1" s="1"/>
  <c r="Q8693" i="1" s="1"/>
  <c r="P8694" i="1" a="1"/>
  <c r="P8694" i="1" s="1"/>
  <c r="Q8694" i="1" s="1"/>
  <c r="P8695" i="1" a="1"/>
  <c r="P8695" i="1" s="1"/>
  <c r="Q8695" i="1" s="1"/>
  <c r="P8696" i="1" a="1"/>
  <c r="P8696" i="1" s="1"/>
  <c r="Q8696" i="1" s="1"/>
  <c r="P8697" i="1" a="1"/>
  <c r="P8697" i="1" s="1"/>
  <c r="Q8697" i="1" s="1"/>
  <c r="P8698" i="1" a="1"/>
  <c r="P8698" i="1" s="1"/>
  <c r="Q8698" i="1" s="1"/>
  <c r="P8699" i="1" a="1"/>
  <c r="P8699" i="1" s="1"/>
  <c r="Q8699" i="1" s="1"/>
  <c r="P8700" i="1" a="1"/>
  <c r="P8700" i="1" s="1"/>
  <c r="Q8700" i="1" s="1"/>
  <c r="P8701" i="1" a="1"/>
  <c r="P8701" i="1" s="1"/>
  <c r="Q8701" i="1" s="1"/>
  <c r="P8702" i="1" a="1"/>
  <c r="P8702" i="1" s="1"/>
  <c r="Q8702" i="1" s="1"/>
  <c r="P8703" i="1" a="1"/>
  <c r="P8703" i="1" s="1"/>
  <c r="Q8703" i="1" s="1"/>
  <c r="P8704" i="1" a="1"/>
  <c r="P8704" i="1" s="1"/>
  <c r="Q8704" i="1" s="1"/>
  <c r="P8705" i="1" a="1"/>
  <c r="P8705" i="1" s="1"/>
  <c r="Q8705" i="1" s="1"/>
  <c r="P8706" i="1" a="1"/>
  <c r="P8706" i="1" s="1"/>
  <c r="Q8706" i="1" s="1"/>
  <c r="P8707" i="1" a="1"/>
  <c r="P8707" i="1" s="1"/>
  <c r="Q8707" i="1" s="1"/>
  <c r="P8708" i="1" a="1"/>
  <c r="P8708" i="1" s="1"/>
  <c r="Q8708" i="1" s="1"/>
  <c r="P8709" i="1" a="1"/>
  <c r="P8709" i="1" s="1"/>
  <c r="Q8709" i="1" s="1"/>
  <c r="P8710" i="1" a="1"/>
  <c r="P8710" i="1" s="1"/>
  <c r="Q8710" i="1" s="1"/>
  <c r="P8711" i="1" a="1"/>
  <c r="P8711" i="1" s="1"/>
  <c r="Q8711" i="1" s="1"/>
  <c r="P8712" i="1" a="1"/>
  <c r="P8712" i="1" s="1"/>
  <c r="Q8712" i="1" s="1"/>
  <c r="P8713" i="1" a="1"/>
  <c r="P8713" i="1" s="1"/>
  <c r="Q8713" i="1" s="1"/>
  <c r="P8714" i="1" a="1"/>
  <c r="P8714" i="1" s="1"/>
  <c r="Q8714" i="1" s="1"/>
  <c r="P8715" i="1" a="1"/>
  <c r="P8715" i="1" s="1"/>
  <c r="Q8715" i="1" s="1"/>
  <c r="P8716" i="1" a="1"/>
  <c r="P8716" i="1" s="1"/>
  <c r="Q8716" i="1" s="1"/>
  <c r="P8717" i="1" a="1"/>
  <c r="P8717" i="1" s="1"/>
  <c r="Q8717" i="1" s="1"/>
  <c r="P8718" i="1" a="1"/>
  <c r="P8718" i="1" s="1"/>
  <c r="Q8718" i="1" s="1"/>
  <c r="P8719" i="1" a="1"/>
  <c r="P8719" i="1" s="1"/>
  <c r="Q8719" i="1" s="1"/>
  <c r="P8720" i="1" a="1"/>
  <c r="P8720" i="1" s="1"/>
  <c r="Q8720" i="1" s="1"/>
  <c r="P8721" i="1" a="1"/>
  <c r="P8721" i="1" s="1"/>
  <c r="Q8721" i="1" s="1"/>
  <c r="P8722" i="1" a="1"/>
  <c r="P8722" i="1" s="1"/>
  <c r="Q8722" i="1" s="1"/>
  <c r="P8723" i="1" a="1"/>
  <c r="P8723" i="1" s="1"/>
  <c r="Q8723" i="1" s="1"/>
  <c r="P8724" i="1" a="1"/>
  <c r="P8724" i="1" s="1"/>
  <c r="Q8724" i="1" s="1"/>
  <c r="P8725" i="1" a="1"/>
  <c r="P8725" i="1" s="1"/>
  <c r="Q8725" i="1" s="1"/>
  <c r="P8726" i="1" a="1"/>
  <c r="P8726" i="1" s="1"/>
  <c r="Q8726" i="1" s="1"/>
  <c r="P8727" i="1" a="1"/>
  <c r="P8727" i="1" s="1"/>
  <c r="Q8727" i="1" s="1"/>
  <c r="P8728" i="1" a="1"/>
  <c r="P8728" i="1" s="1"/>
  <c r="Q8728" i="1" s="1"/>
  <c r="P8729" i="1" a="1"/>
  <c r="P8729" i="1" s="1"/>
  <c r="Q8729" i="1" s="1"/>
  <c r="P8730" i="1" a="1"/>
  <c r="P8730" i="1" s="1"/>
  <c r="Q8730" i="1" s="1"/>
  <c r="P8731" i="1" a="1"/>
  <c r="P8731" i="1" s="1"/>
  <c r="Q8731" i="1" s="1"/>
  <c r="P8732" i="1" a="1"/>
  <c r="P8732" i="1" s="1"/>
  <c r="Q8732" i="1" s="1"/>
  <c r="P8733" i="1" a="1"/>
  <c r="P8733" i="1" s="1"/>
  <c r="Q8733" i="1" s="1"/>
  <c r="P8734" i="1" a="1"/>
  <c r="P8734" i="1" s="1"/>
  <c r="Q8734" i="1" s="1"/>
  <c r="P8735" i="1" a="1"/>
  <c r="P8735" i="1" s="1"/>
  <c r="Q8735" i="1" s="1"/>
  <c r="P8736" i="1" a="1"/>
  <c r="P8736" i="1" s="1"/>
  <c r="Q8736" i="1" s="1"/>
  <c r="P8737" i="1" a="1"/>
  <c r="P8737" i="1" s="1"/>
  <c r="Q8737" i="1" s="1"/>
  <c r="P8738" i="1" a="1"/>
  <c r="P8738" i="1" s="1"/>
  <c r="Q8738" i="1" s="1"/>
  <c r="P8739" i="1" a="1"/>
  <c r="P8739" i="1" s="1"/>
  <c r="Q8739" i="1" s="1"/>
  <c r="P8740" i="1" a="1"/>
  <c r="P8740" i="1" s="1"/>
  <c r="Q8740" i="1" s="1"/>
  <c r="P8741" i="1" a="1"/>
  <c r="P8741" i="1" s="1"/>
  <c r="Q8741" i="1" s="1"/>
  <c r="P8742" i="1" a="1"/>
  <c r="P8742" i="1" s="1"/>
  <c r="Q8742" i="1" s="1"/>
  <c r="P8743" i="1" a="1"/>
  <c r="P8743" i="1" s="1"/>
  <c r="Q8743" i="1" s="1"/>
  <c r="P8744" i="1" a="1"/>
  <c r="P8744" i="1" s="1"/>
  <c r="Q8744" i="1" s="1"/>
  <c r="P8745" i="1" a="1"/>
  <c r="P8745" i="1" s="1"/>
  <c r="Q8745" i="1" s="1"/>
  <c r="P8746" i="1" a="1"/>
  <c r="P8746" i="1" s="1"/>
  <c r="Q8746" i="1" s="1"/>
  <c r="P8747" i="1" a="1"/>
  <c r="P8747" i="1" s="1"/>
  <c r="Q8747" i="1" s="1"/>
  <c r="P8748" i="1" a="1"/>
  <c r="P8748" i="1" s="1"/>
  <c r="Q8748" i="1" s="1"/>
  <c r="P8749" i="1" a="1"/>
  <c r="P8749" i="1" s="1"/>
  <c r="Q8749" i="1" s="1"/>
  <c r="P8750" i="1" a="1"/>
  <c r="P8750" i="1" s="1"/>
  <c r="Q8750" i="1" s="1"/>
  <c r="P8751" i="1" a="1"/>
  <c r="P8751" i="1" s="1"/>
  <c r="Q8751" i="1" s="1"/>
  <c r="P8752" i="1" a="1"/>
  <c r="P8752" i="1" s="1"/>
  <c r="Q8752" i="1" s="1"/>
  <c r="P8753" i="1" a="1"/>
  <c r="P8753" i="1" s="1"/>
  <c r="Q8753" i="1" s="1"/>
  <c r="P8754" i="1" a="1"/>
  <c r="P8754" i="1" s="1"/>
  <c r="Q8754" i="1" s="1"/>
  <c r="P8755" i="1" a="1"/>
  <c r="P8755" i="1" s="1"/>
  <c r="Q8755" i="1" s="1"/>
  <c r="P8756" i="1" a="1"/>
  <c r="P8756" i="1" s="1"/>
  <c r="Q8756" i="1" s="1"/>
  <c r="P8757" i="1" a="1"/>
  <c r="P8757" i="1" s="1"/>
  <c r="Q8757" i="1" s="1"/>
  <c r="P8758" i="1" a="1"/>
  <c r="P8758" i="1" s="1"/>
  <c r="Q8758" i="1" s="1"/>
  <c r="P8759" i="1" a="1"/>
  <c r="P8759" i="1" s="1"/>
  <c r="Q8759" i="1" s="1"/>
  <c r="P8760" i="1" a="1"/>
  <c r="P8760" i="1" s="1"/>
  <c r="Q8760" i="1" s="1"/>
  <c r="P8761" i="1" a="1"/>
  <c r="P8761" i="1" s="1"/>
  <c r="Q8761" i="1" s="1"/>
  <c r="P8762" i="1" a="1"/>
  <c r="P8762" i="1" s="1"/>
  <c r="Q8762" i="1" s="1"/>
  <c r="P8763" i="1" a="1"/>
  <c r="P8763" i="1" s="1"/>
  <c r="Q8763" i="1" s="1"/>
  <c r="P8764" i="1" a="1"/>
  <c r="P8764" i="1" s="1"/>
  <c r="Q8764" i="1" s="1"/>
  <c r="P8765" i="1" a="1"/>
  <c r="P8765" i="1" s="1"/>
  <c r="Q8765" i="1" s="1"/>
  <c r="P8766" i="1" a="1"/>
  <c r="P8766" i="1" s="1"/>
  <c r="Q8766" i="1" s="1"/>
  <c r="P8767" i="1" a="1"/>
  <c r="P8767" i="1" s="1"/>
  <c r="Q8767" i="1" s="1"/>
  <c r="P8768" i="1" a="1"/>
  <c r="P8768" i="1" s="1"/>
  <c r="Q8768" i="1" s="1"/>
  <c r="P8769" i="1" a="1"/>
  <c r="P8769" i="1" s="1"/>
  <c r="Q8769" i="1" s="1"/>
  <c r="P8770" i="1" a="1"/>
  <c r="P8770" i="1" s="1"/>
  <c r="Q8770" i="1" s="1"/>
  <c r="P8771" i="1" a="1"/>
  <c r="P8771" i="1" s="1"/>
  <c r="Q8771" i="1" s="1"/>
  <c r="P8772" i="1" a="1"/>
  <c r="P8772" i="1" s="1"/>
  <c r="Q8772" i="1" s="1"/>
  <c r="P8773" i="1" a="1"/>
  <c r="P8773" i="1" s="1"/>
  <c r="Q8773" i="1" s="1"/>
  <c r="P8774" i="1" a="1"/>
  <c r="P8774" i="1" s="1"/>
  <c r="Q8774" i="1" s="1"/>
  <c r="P8775" i="1" a="1"/>
  <c r="P8775" i="1" s="1"/>
  <c r="Q8775" i="1" s="1"/>
  <c r="P8776" i="1" a="1"/>
  <c r="P8776" i="1" s="1"/>
  <c r="Q8776" i="1" s="1"/>
  <c r="P8777" i="1" a="1"/>
  <c r="P8777" i="1" s="1"/>
  <c r="Q8777" i="1" s="1"/>
  <c r="P8778" i="1" a="1"/>
  <c r="P8778" i="1" s="1"/>
  <c r="Q8778" i="1" s="1"/>
  <c r="P8779" i="1" a="1"/>
  <c r="P8779" i="1" s="1"/>
  <c r="Q8779" i="1" s="1"/>
  <c r="P8780" i="1" a="1"/>
  <c r="P8780" i="1" s="1"/>
  <c r="Q8780" i="1" s="1"/>
  <c r="P8781" i="1" a="1"/>
  <c r="P8781" i="1" s="1"/>
  <c r="Q8781" i="1" s="1"/>
  <c r="P8782" i="1" a="1"/>
  <c r="P8782" i="1" s="1"/>
  <c r="Q8782" i="1" s="1"/>
  <c r="P8783" i="1" a="1"/>
  <c r="P8783" i="1" s="1"/>
  <c r="Q8783" i="1" s="1"/>
  <c r="P8784" i="1" a="1"/>
  <c r="P8784" i="1" s="1"/>
  <c r="Q8784" i="1" s="1"/>
  <c r="P8785" i="1" a="1"/>
  <c r="P8785" i="1" s="1"/>
  <c r="Q8785" i="1" s="1"/>
  <c r="P8786" i="1" a="1"/>
  <c r="P8786" i="1" s="1"/>
  <c r="Q8786" i="1" s="1"/>
  <c r="P8787" i="1" a="1"/>
  <c r="P8787" i="1" s="1"/>
  <c r="Q8787" i="1" s="1"/>
  <c r="P8788" i="1" a="1"/>
  <c r="P8788" i="1" s="1"/>
  <c r="Q8788" i="1" s="1"/>
  <c r="P8789" i="1" a="1"/>
  <c r="P8789" i="1" s="1"/>
  <c r="Q8789" i="1" s="1"/>
  <c r="P8790" i="1" a="1"/>
  <c r="P8790" i="1" s="1"/>
  <c r="Q8790" i="1" s="1"/>
  <c r="P8791" i="1" a="1"/>
  <c r="P8791" i="1" s="1"/>
  <c r="Q8791" i="1" s="1"/>
  <c r="P8792" i="1" a="1"/>
  <c r="P8792" i="1" s="1"/>
  <c r="Q8792" i="1" s="1"/>
  <c r="P8793" i="1" a="1"/>
  <c r="P8793" i="1" s="1"/>
  <c r="Q8793" i="1" s="1"/>
  <c r="P8794" i="1" a="1"/>
  <c r="P8794" i="1" s="1"/>
  <c r="Q8794" i="1" s="1"/>
  <c r="P8795" i="1" a="1"/>
  <c r="P8795" i="1" s="1"/>
  <c r="Q8795" i="1" s="1"/>
  <c r="P8796" i="1" a="1"/>
  <c r="P8796" i="1" s="1"/>
  <c r="Q8796" i="1" s="1"/>
  <c r="P8797" i="1" a="1"/>
  <c r="P8797" i="1" s="1"/>
  <c r="Q8797" i="1" s="1"/>
  <c r="P8798" i="1" a="1"/>
  <c r="P8798" i="1" s="1"/>
  <c r="Q8798" i="1" s="1"/>
  <c r="P8799" i="1" a="1"/>
  <c r="P8799" i="1" s="1"/>
  <c r="Q8799" i="1" s="1"/>
  <c r="P8800" i="1" a="1"/>
  <c r="P8800" i="1" s="1"/>
  <c r="Q8800" i="1" s="1"/>
  <c r="P8801" i="1" a="1"/>
  <c r="P8801" i="1" s="1"/>
  <c r="Q8801" i="1" s="1"/>
  <c r="P8802" i="1" a="1"/>
  <c r="P8802" i="1" s="1"/>
  <c r="Q8802" i="1" s="1"/>
  <c r="P8803" i="1" a="1"/>
  <c r="P8803" i="1" s="1"/>
  <c r="Q8803" i="1" s="1"/>
  <c r="P8804" i="1" a="1"/>
  <c r="P8804" i="1" s="1"/>
  <c r="Q8804" i="1" s="1"/>
  <c r="P8805" i="1" a="1"/>
  <c r="P8805" i="1" s="1"/>
  <c r="Q8805" i="1" s="1"/>
  <c r="P8806" i="1" a="1"/>
  <c r="P8806" i="1" s="1"/>
  <c r="Q8806" i="1" s="1"/>
  <c r="P8807" i="1" a="1"/>
  <c r="P8807" i="1" s="1"/>
  <c r="Q8807" i="1" s="1"/>
  <c r="P8808" i="1" a="1"/>
  <c r="P8808" i="1" s="1"/>
  <c r="Q8808" i="1" s="1"/>
  <c r="P8809" i="1" a="1"/>
  <c r="P8809" i="1" s="1"/>
  <c r="Q8809" i="1" s="1"/>
  <c r="P8810" i="1" a="1"/>
  <c r="P8810" i="1" s="1"/>
  <c r="Q8810" i="1" s="1"/>
  <c r="P8811" i="1" a="1"/>
  <c r="P8811" i="1" s="1"/>
  <c r="Q8811" i="1" s="1"/>
  <c r="P8812" i="1" a="1"/>
  <c r="P8812" i="1" s="1"/>
  <c r="Q8812" i="1" s="1"/>
  <c r="P8813" i="1" a="1"/>
  <c r="P8813" i="1" s="1"/>
  <c r="Q8813" i="1" s="1"/>
  <c r="P8814" i="1" a="1"/>
  <c r="P8814" i="1" s="1"/>
  <c r="Q8814" i="1" s="1"/>
  <c r="P8815" i="1" a="1"/>
  <c r="P8815" i="1" s="1"/>
  <c r="Q8815" i="1" s="1"/>
  <c r="P8816" i="1" a="1"/>
  <c r="P8816" i="1" s="1"/>
  <c r="Q8816" i="1" s="1"/>
  <c r="P8817" i="1" a="1"/>
  <c r="P8817" i="1" s="1"/>
  <c r="Q8817" i="1" s="1"/>
  <c r="P8818" i="1" a="1"/>
  <c r="P8818" i="1" s="1"/>
  <c r="Q8818" i="1" s="1"/>
  <c r="P8819" i="1" a="1"/>
  <c r="P8819" i="1" s="1"/>
  <c r="Q8819" i="1" s="1"/>
  <c r="P8820" i="1" a="1"/>
  <c r="P8820" i="1" s="1"/>
  <c r="Q8820" i="1" s="1"/>
  <c r="P8821" i="1" a="1"/>
  <c r="P8821" i="1" s="1"/>
  <c r="Q8821" i="1" s="1"/>
  <c r="P8822" i="1" a="1"/>
  <c r="P8822" i="1" s="1"/>
  <c r="Q8822" i="1" s="1"/>
  <c r="P8823" i="1" a="1"/>
  <c r="P8823" i="1" s="1"/>
  <c r="Q8823" i="1" s="1"/>
  <c r="P8824" i="1" a="1"/>
  <c r="P8824" i="1" s="1"/>
  <c r="Q8824" i="1" s="1"/>
  <c r="P8825" i="1" a="1"/>
  <c r="P8825" i="1" s="1"/>
  <c r="Q8825" i="1" s="1"/>
  <c r="P8826" i="1" a="1"/>
  <c r="P8826" i="1" s="1"/>
  <c r="Q8826" i="1" s="1"/>
  <c r="P8827" i="1" a="1"/>
  <c r="P8827" i="1" s="1"/>
  <c r="Q8827" i="1" s="1"/>
  <c r="P8828" i="1" a="1"/>
  <c r="P8828" i="1" s="1"/>
  <c r="Q8828" i="1" s="1"/>
  <c r="P8829" i="1" a="1"/>
  <c r="P8829" i="1" s="1"/>
  <c r="Q8829" i="1" s="1"/>
  <c r="P8830" i="1" a="1"/>
  <c r="P8830" i="1" s="1"/>
  <c r="Q8830" i="1" s="1"/>
  <c r="P8831" i="1" a="1"/>
  <c r="P8831" i="1" s="1"/>
  <c r="Q8831" i="1" s="1"/>
  <c r="P8832" i="1" a="1"/>
  <c r="P8832" i="1" s="1"/>
  <c r="Q8832" i="1" s="1"/>
  <c r="P8833" i="1" a="1"/>
  <c r="P8833" i="1" s="1"/>
  <c r="Q8833" i="1" s="1"/>
  <c r="P8834" i="1" a="1"/>
  <c r="P8834" i="1" s="1"/>
  <c r="Q8834" i="1" s="1"/>
  <c r="P8835" i="1" a="1"/>
  <c r="P8835" i="1" s="1"/>
  <c r="Q8835" i="1" s="1"/>
  <c r="P8836" i="1" a="1"/>
  <c r="P8836" i="1" s="1"/>
  <c r="Q8836" i="1" s="1"/>
  <c r="P8837" i="1" a="1"/>
  <c r="P8837" i="1" s="1"/>
  <c r="Q8837" i="1" s="1"/>
  <c r="P8838" i="1" a="1"/>
  <c r="P8838" i="1" s="1"/>
  <c r="Q8838" i="1" s="1"/>
  <c r="P8839" i="1" a="1"/>
  <c r="P8839" i="1" s="1"/>
  <c r="Q8839" i="1" s="1"/>
  <c r="P8840" i="1" a="1"/>
  <c r="P8840" i="1" s="1"/>
  <c r="Q8840" i="1" s="1"/>
  <c r="P8841" i="1" a="1"/>
  <c r="P8841" i="1" s="1"/>
  <c r="Q8841" i="1" s="1"/>
  <c r="P8842" i="1" a="1"/>
  <c r="P8842" i="1" s="1"/>
  <c r="Q8842" i="1" s="1"/>
  <c r="P8843" i="1" a="1"/>
  <c r="P8843" i="1" s="1"/>
  <c r="Q8843" i="1" s="1"/>
  <c r="P8844" i="1" a="1"/>
  <c r="P8844" i="1" s="1"/>
  <c r="Q8844" i="1" s="1"/>
  <c r="P8845" i="1" a="1"/>
  <c r="P8845" i="1" s="1"/>
  <c r="Q8845" i="1" s="1"/>
  <c r="P8846" i="1" a="1"/>
  <c r="P8846" i="1" s="1"/>
  <c r="Q8846" i="1" s="1"/>
  <c r="P8847" i="1" a="1"/>
  <c r="P8847" i="1" s="1"/>
  <c r="Q8847" i="1" s="1"/>
  <c r="P8848" i="1" a="1"/>
  <c r="P8848" i="1" s="1"/>
  <c r="Q8848" i="1" s="1"/>
  <c r="P8849" i="1" a="1"/>
  <c r="P8849" i="1" s="1"/>
  <c r="Q8849" i="1" s="1"/>
  <c r="P8850" i="1" a="1"/>
  <c r="P8850" i="1" s="1"/>
  <c r="Q8850" i="1" s="1"/>
  <c r="P8851" i="1" a="1"/>
  <c r="P8851" i="1" s="1"/>
  <c r="Q8851" i="1" s="1"/>
  <c r="P8852" i="1" a="1"/>
  <c r="P8852" i="1" s="1"/>
  <c r="Q8852" i="1" s="1"/>
  <c r="P8853" i="1" a="1"/>
  <c r="P8853" i="1" s="1"/>
  <c r="Q8853" i="1" s="1"/>
  <c r="P8854" i="1" a="1"/>
  <c r="P8854" i="1" s="1"/>
  <c r="Q8854" i="1" s="1"/>
  <c r="P8855" i="1" a="1"/>
  <c r="P8855" i="1" s="1"/>
  <c r="Q8855" i="1" s="1"/>
  <c r="P8856" i="1" a="1"/>
  <c r="P8856" i="1" s="1"/>
  <c r="Q8856" i="1" s="1"/>
  <c r="P8857" i="1" a="1"/>
  <c r="P8857" i="1" s="1"/>
  <c r="Q8857" i="1" s="1"/>
  <c r="P8858" i="1" a="1"/>
  <c r="P8858" i="1" s="1"/>
  <c r="Q8858" i="1" s="1"/>
  <c r="P8859" i="1" a="1"/>
  <c r="P8859" i="1" s="1"/>
  <c r="Q8859" i="1" s="1"/>
  <c r="P8860" i="1" a="1"/>
  <c r="P8860" i="1" s="1"/>
  <c r="Q8860" i="1" s="1"/>
  <c r="P8861" i="1" a="1"/>
  <c r="P8861" i="1" s="1"/>
  <c r="Q8861" i="1" s="1"/>
  <c r="P8862" i="1" a="1"/>
  <c r="P8862" i="1" s="1"/>
  <c r="Q8862" i="1" s="1"/>
  <c r="P8863" i="1" a="1"/>
  <c r="P8863" i="1" s="1"/>
  <c r="Q8863" i="1" s="1"/>
  <c r="P8864" i="1" a="1"/>
  <c r="P8864" i="1" s="1"/>
  <c r="Q8864" i="1" s="1"/>
  <c r="P8865" i="1" a="1"/>
  <c r="P8865" i="1" s="1"/>
  <c r="Q8865" i="1" s="1"/>
  <c r="P8866" i="1" a="1"/>
  <c r="P8866" i="1" s="1"/>
  <c r="Q8866" i="1" s="1"/>
  <c r="P8867" i="1" a="1"/>
  <c r="P8867" i="1" s="1"/>
  <c r="Q8867" i="1" s="1"/>
  <c r="P8868" i="1" a="1"/>
  <c r="P8868" i="1" s="1"/>
  <c r="Q8868" i="1" s="1"/>
  <c r="P8869" i="1" a="1"/>
  <c r="P8869" i="1" s="1"/>
  <c r="Q8869" i="1" s="1"/>
  <c r="P8870" i="1" a="1"/>
  <c r="P8870" i="1" s="1"/>
  <c r="Q8870" i="1" s="1"/>
  <c r="P8871" i="1" a="1"/>
  <c r="P8871" i="1" s="1"/>
  <c r="Q8871" i="1" s="1"/>
  <c r="P8872" i="1" a="1"/>
  <c r="P8872" i="1" s="1"/>
  <c r="Q8872" i="1" s="1"/>
  <c r="P8873" i="1" a="1"/>
  <c r="P8873" i="1" s="1"/>
  <c r="Q8873" i="1" s="1"/>
  <c r="P8874" i="1" a="1"/>
  <c r="P8874" i="1" s="1"/>
  <c r="Q8874" i="1" s="1"/>
  <c r="P8875" i="1" a="1"/>
  <c r="P8875" i="1" s="1"/>
  <c r="Q8875" i="1" s="1"/>
  <c r="P8876" i="1" a="1"/>
  <c r="P8876" i="1" s="1"/>
  <c r="Q8876" i="1" s="1"/>
  <c r="P8877" i="1" a="1"/>
  <c r="P8877" i="1" s="1"/>
  <c r="Q8877" i="1" s="1"/>
  <c r="P8878" i="1" a="1"/>
  <c r="P8878" i="1" s="1"/>
  <c r="Q8878" i="1" s="1"/>
  <c r="P8879" i="1" a="1"/>
  <c r="P8879" i="1" s="1"/>
  <c r="Q8879" i="1" s="1"/>
  <c r="P8880" i="1" a="1"/>
  <c r="P8880" i="1" s="1"/>
  <c r="Q8880" i="1" s="1"/>
  <c r="P8881" i="1" a="1"/>
  <c r="P8881" i="1" s="1"/>
  <c r="Q8881" i="1" s="1"/>
  <c r="P8882" i="1" a="1"/>
  <c r="P8882" i="1" s="1"/>
  <c r="Q8882" i="1" s="1"/>
  <c r="P8883" i="1" a="1"/>
  <c r="P8883" i="1" s="1"/>
  <c r="Q8883" i="1" s="1"/>
  <c r="P8884" i="1" a="1"/>
  <c r="P8884" i="1" s="1"/>
  <c r="Q8884" i="1" s="1"/>
  <c r="P8885" i="1" a="1"/>
  <c r="P8885" i="1" s="1"/>
  <c r="Q8885" i="1" s="1"/>
  <c r="P8886" i="1" a="1"/>
  <c r="P8886" i="1" s="1"/>
  <c r="Q8886" i="1" s="1"/>
  <c r="P8887" i="1" a="1"/>
  <c r="P8887" i="1" s="1"/>
  <c r="Q8887" i="1" s="1"/>
  <c r="P8888" i="1" a="1"/>
  <c r="P8888" i="1" s="1"/>
  <c r="Q8888" i="1" s="1"/>
  <c r="P8889" i="1" a="1"/>
  <c r="P8889" i="1" s="1"/>
  <c r="Q8889" i="1" s="1"/>
  <c r="P8890" i="1" a="1"/>
  <c r="P8890" i="1" s="1"/>
  <c r="Q8890" i="1" s="1"/>
  <c r="P8891" i="1" a="1"/>
  <c r="P8891" i="1" s="1"/>
  <c r="Q8891" i="1" s="1"/>
  <c r="P8892" i="1" a="1"/>
  <c r="P8892" i="1" s="1"/>
  <c r="Q8892" i="1" s="1"/>
  <c r="P8893" i="1" a="1"/>
  <c r="P8893" i="1" s="1"/>
  <c r="Q8893" i="1" s="1"/>
  <c r="P8894" i="1" a="1"/>
  <c r="P8894" i="1" s="1"/>
  <c r="Q8894" i="1" s="1"/>
  <c r="P8895" i="1" a="1"/>
  <c r="P8895" i="1" s="1"/>
  <c r="Q8895" i="1" s="1"/>
  <c r="P8896" i="1" a="1"/>
  <c r="P8896" i="1" s="1"/>
  <c r="Q8896" i="1" s="1"/>
  <c r="P8897" i="1" a="1"/>
  <c r="P8897" i="1" s="1"/>
  <c r="Q8897" i="1" s="1"/>
  <c r="P8898" i="1" a="1"/>
  <c r="P8898" i="1" s="1"/>
  <c r="Q8898" i="1" s="1"/>
  <c r="P8899" i="1" a="1"/>
  <c r="P8899" i="1" s="1"/>
  <c r="Q8899" i="1" s="1"/>
  <c r="P8900" i="1" a="1"/>
  <c r="P8900" i="1" s="1"/>
  <c r="Q8900" i="1" s="1"/>
  <c r="P8901" i="1" a="1"/>
  <c r="P8901" i="1" s="1"/>
  <c r="Q8901" i="1" s="1"/>
  <c r="P8902" i="1" a="1"/>
  <c r="P8902" i="1" s="1"/>
  <c r="Q8902" i="1" s="1"/>
  <c r="P8903" i="1" a="1"/>
  <c r="P8903" i="1" s="1"/>
  <c r="Q8903" i="1" s="1"/>
  <c r="P8904" i="1" a="1"/>
  <c r="P8904" i="1" s="1"/>
  <c r="Q8904" i="1" s="1"/>
  <c r="P8905" i="1" a="1"/>
  <c r="P8905" i="1" s="1"/>
  <c r="Q8905" i="1" s="1"/>
  <c r="P8906" i="1" a="1"/>
  <c r="P8906" i="1" s="1"/>
  <c r="Q8906" i="1" s="1"/>
  <c r="P8907" i="1" a="1"/>
  <c r="P8907" i="1" s="1"/>
  <c r="Q8907" i="1" s="1"/>
  <c r="P8908" i="1" a="1"/>
  <c r="P8908" i="1" s="1"/>
  <c r="Q8908" i="1" s="1"/>
  <c r="P8909" i="1" a="1"/>
  <c r="P8909" i="1" s="1"/>
  <c r="Q8909" i="1" s="1"/>
  <c r="P8910" i="1" a="1"/>
  <c r="P8910" i="1" s="1"/>
  <c r="Q8910" i="1" s="1"/>
  <c r="P8911" i="1" a="1"/>
  <c r="P8911" i="1" s="1"/>
  <c r="Q8911" i="1" s="1"/>
  <c r="P8912" i="1" a="1"/>
  <c r="P8912" i="1" s="1"/>
  <c r="Q8912" i="1" s="1"/>
  <c r="P8913" i="1" a="1"/>
  <c r="P8913" i="1" s="1"/>
  <c r="Q8913" i="1" s="1"/>
  <c r="P8914" i="1" a="1"/>
  <c r="P8914" i="1" s="1"/>
  <c r="Q8914" i="1" s="1"/>
  <c r="P8915" i="1" a="1"/>
  <c r="P8915" i="1" s="1"/>
  <c r="Q8915" i="1" s="1"/>
  <c r="P8916" i="1" a="1"/>
  <c r="P8916" i="1" s="1"/>
  <c r="Q8916" i="1" s="1"/>
  <c r="P8917" i="1" a="1"/>
  <c r="P8917" i="1" s="1"/>
  <c r="Q8917" i="1" s="1"/>
  <c r="P8918" i="1" a="1"/>
  <c r="P8918" i="1" s="1"/>
  <c r="Q8918" i="1" s="1"/>
  <c r="P8919" i="1" a="1"/>
  <c r="P8919" i="1" s="1"/>
  <c r="Q8919" i="1" s="1"/>
  <c r="P8920" i="1" a="1"/>
  <c r="P8920" i="1" s="1"/>
  <c r="Q8920" i="1" s="1"/>
  <c r="P8921" i="1" a="1"/>
  <c r="P8921" i="1" s="1"/>
  <c r="Q8921" i="1" s="1"/>
  <c r="P8922" i="1" a="1"/>
  <c r="P8922" i="1" s="1"/>
  <c r="Q8922" i="1" s="1"/>
  <c r="P8923" i="1" a="1"/>
  <c r="P8923" i="1" s="1"/>
  <c r="Q8923" i="1" s="1"/>
  <c r="P8924" i="1" a="1"/>
  <c r="P8924" i="1" s="1"/>
  <c r="Q8924" i="1" s="1"/>
  <c r="P8925" i="1" a="1"/>
  <c r="P8925" i="1" s="1"/>
  <c r="Q8925" i="1" s="1"/>
  <c r="P8926" i="1" a="1"/>
  <c r="P8926" i="1" s="1"/>
  <c r="Q8926" i="1" s="1"/>
  <c r="P8927" i="1" a="1"/>
  <c r="P8927" i="1" s="1"/>
  <c r="Q8927" i="1" s="1"/>
  <c r="P8928" i="1" a="1"/>
  <c r="P8928" i="1" s="1"/>
  <c r="Q8928" i="1" s="1"/>
  <c r="P8929" i="1" a="1"/>
  <c r="P8929" i="1" s="1"/>
  <c r="Q8929" i="1" s="1"/>
  <c r="P8930" i="1" a="1"/>
  <c r="P8930" i="1" s="1"/>
  <c r="Q8930" i="1" s="1"/>
  <c r="P8931" i="1" a="1"/>
  <c r="P8931" i="1" s="1"/>
  <c r="Q8931" i="1" s="1"/>
  <c r="P8932" i="1" a="1"/>
  <c r="P8932" i="1" s="1"/>
  <c r="Q8932" i="1" s="1"/>
  <c r="P8933" i="1" a="1"/>
  <c r="P8933" i="1" s="1"/>
  <c r="Q8933" i="1" s="1"/>
  <c r="P8934" i="1" a="1"/>
  <c r="P8934" i="1" s="1"/>
  <c r="Q8934" i="1" s="1"/>
  <c r="P8935" i="1" a="1"/>
  <c r="P8935" i="1" s="1"/>
  <c r="Q8935" i="1" s="1"/>
  <c r="P8936" i="1" a="1"/>
  <c r="P8936" i="1" s="1"/>
  <c r="Q8936" i="1" s="1"/>
  <c r="P8937" i="1" a="1"/>
  <c r="P8937" i="1" s="1"/>
  <c r="Q8937" i="1" s="1"/>
  <c r="P8938" i="1" a="1"/>
  <c r="P8938" i="1" s="1"/>
  <c r="Q8938" i="1" s="1"/>
  <c r="P8939" i="1" a="1"/>
  <c r="P8939" i="1" s="1"/>
  <c r="Q8939" i="1" s="1"/>
  <c r="P8940" i="1" a="1"/>
  <c r="P8940" i="1" s="1"/>
  <c r="Q8940" i="1" s="1"/>
  <c r="P8941" i="1" a="1"/>
  <c r="P8941" i="1" s="1"/>
  <c r="Q8941" i="1" s="1"/>
  <c r="P8942" i="1" a="1"/>
  <c r="P8942" i="1" s="1"/>
  <c r="Q8942" i="1" s="1"/>
  <c r="P8943" i="1" a="1"/>
  <c r="P8943" i="1" s="1"/>
  <c r="Q8943" i="1" s="1"/>
  <c r="P8944" i="1" a="1"/>
  <c r="P8944" i="1" s="1"/>
  <c r="Q8944" i="1" s="1"/>
  <c r="P8945" i="1" a="1"/>
  <c r="P8945" i="1" s="1"/>
  <c r="Q8945" i="1" s="1"/>
  <c r="P8946" i="1" a="1"/>
  <c r="P8946" i="1" s="1"/>
  <c r="Q8946" i="1" s="1"/>
  <c r="P8947" i="1" a="1"/>
  <c r="P8947" i="1" s="1"/>
  <c r="Q8947" i="1" s="1"/>
  <c r="P8948" i="1" a="1"/>
  <c r="P8948" i="1" s="1"/>
  <c r="Q8948" i="1" s="1"/>
  <c r="P8949" i="1" a="1"/>
  <c r="P8949" i="1" s="1"/>
  <c r="Q8949" i="1" s="1"/>
  <c r="P8950" i="1" a="1"/>
  <c r="P8950" i="1" s="1"/>
  <c r="Q8950" i="1" s="1"/>
  <c r="P8951" i="1" a="1"/>
  <c r="P8951" i="1" s="1"/>
  <c r="Q8951" i="1" s="1"/>
  <c r="P8952" i="1" a="1"/>
  <c r="P8952" i="1" s="1"/>
  <c r="Q8952" i="1" s="1"/>
  <c r="P8953" i="1" a="1"/>
  <c r="P8953" i="1" s="1"/>
  <c r="Q8953" i="1" s="1"/>
  <c r="P8954" i="1" a="1"/>
  <c r="P8954" i="1" s="1"/>
  <c r="Q8954" i="1" s="1"/>
  <c r="P8955" i="1" a="1"/>
  <c r="P8955" i="1" s="1"/>
  <c r="Q8955" i="1" s="1"/>
  <c r="P8956" i="1" a="1"/>
  <c r="P8956" i="1" s="1"/>
  <c r="Q8956" i="1" s="1"/>
  <c r="P8957" i="1" a="1"/>
  <c r="P8957" i="1" s="1"/>
  <c r="Q8957" i="1" s="1"/>
  <c r="P8958" i="1" a="1"/>
  <c r="P8958" i="1" s="1"/>
  <c r="Q8958" i="1" s="1"/>
  <c r="P8959" i="1" a="1"/>
  <c r="P8959" i="1" s="1"/>
  <c r="Q8959" i="1" s="1"/>
  <c r="P8960" i="1" a="1"/>
  <c r="P8960" i="1" s="1"/>
  <c r="Q8960" i="1" s="1"/>
  <c r="P8961" i="1" a="1"/>
  <c r="P8961" i="1" s="1"/>
  <c r="Q8961" i="1" s="1"/>
  <c r="P8962" i="1" a="1"/>
  <c r="P8962" i="1" s="1"/>
  <c r="Q8962" i="1" s="1"/>
  <c r="P8963" i="1" a="1"/>
  <c r="P8963" i="1" s="1"/>
  <c r="Q8963" i="1" s="1"/>
  <c r="P8964" i="1" a="1"/>
  <c r="P8964" i="1" s="1"/>
  <c r="Q8964" i="1" s="1"/>
  <c r="P8965" i="1" a="1"/>
  <c r="P8965" i="1" s="1"/>
  <c r="Q8965" i="1" s="1"/>
  <c r="P8966" i="1" a="1"/>
  <c r="P8966" i="1" s="1"/>
  <c r="Q8966" i="1" s="1"/>
  <c r="P8967" i="1" a="1"/>
  <c r="P8967" i="1" s="1"/>
  <c r="Q8967" i="1" s="1"/>
  <c r="P8968" i="1" a="1"/>
  <c r="P8968" i="1" s="1"/>
  <c r="Q8968" i="1" s="1"/>
  <c r="P8969" i="1" a="1"/>
  <c r="P8969" i="1" s="1"/>
  <c r="Q8969" i="1" s="1"/>
  <c r="P8970" i="1" a="1"/>
  <c r="P8970" i="1" s="1"/>
  <c r="Q8970" i="1" s="1"/>
  <c r="P8971" i="1" a="1"/>
  <c r="P8971" i="1" s="1"/>
  <c r="Q8971" i="1" s="1"/>
  <c r="P8972" i="1" a="1"/>
  <c r="P8972" i="1" s="1"/>
  <c r="Q8972" i="1" s="1"/>
  <c r="P8973" i="1" a="1"/>
  <c r="P8973" i="1" s="1"/>
  <c r="Q8973" i="1" s="1"/>
  <c r="P8974" i="1" a="1"/>
  <c r="P8974" i="1" s="1"/>
  <c r="Q8974" i="1" s="1"/>
  <c r="P8975" i="1" a="1"/>
  <c r="P8975" i="1" s="1"/>
  <c r="Q8975" i="1" s="1"/>
  <c r="P8976" i="1" a="1"/>
  <c r="P8976" i="1" s="1"/>
  <c r="Q8976" i="1" s="1"/>
  <c r="P8977" i="1" a="1"/>
  <c r="P8977" i="1" s="1"/>
  <c r="Q8977" i="1" s="1"/>
  <c r="P8978" i="1" a="1"/>
  <c r="P8978" i="1" s="1"/>
  <c r="Q8978" i="1" s="1"/>
  <c r="P8979" i="1" a="1"/>
  <c r="P8979" i="1" s="1"/>
  <c r="Q8979" i="1" s="1"/>
  <c r="P8980" i="1" a="1"/>
  <c r="P8980" i="1" s="1"/>
  <c r="Q8980" i="1" s="1"/>
  <c r="P8981" i="1" a="1"/>
  <c r="P8981" i="1" s="1"/>
  <c r="Q8981" i="1" s="1"/>
  <c r="P8982" i="1" a="1"/>
  <c r="P8982" i="1" s="1"/>
  <c r="Q8982" i="1" s="1"/>
  <c r="P8983" i="1" a="1"/>
  <c r="P8983" i="1" s="1"/>
  <c r="Q8983" i="1" s="1"/>
  <c r="P8984" i="1" a="1"/>
  <c r="P8984" i="1" s="1"/>
  <c r="Q8984" i="1" s="1"/>
  <c r="P8985" i="1" a="1"/>
  <c r="P8985" i="1" s="1"/>
  <c r="Q8985" i="1" s="1"/>
  <c r="P8986" i="1" a="1"/>
  <c r="P8986" i="1" s="1"/>
  <c r="Q8986" i="1" s="1"/>
  <c r="P8987" i="1" a="1"/>
  <c r="P8987" i="1" s="1"/>
  <c r="Q8987" i="1" s="1"/>
  <c r="P8988" i="1" a="1"/>
  <c r="P8988" i="1" s="1"/>
  <c r="Q8988" i="1" s="1"/>
  <c r="P8989" i="1" a="1"/>
  <c r="P8989" i="1" s="1"/>
  <c r="Q8989" i="1" s="1"/>
  <c r="P8990" i="1" a="1"/>
  <c r="P8990" i="1" s="1"/>
  <c r="Q8990" i="1" s="1"/>
  <c r="P8991" i="1" a="1"/>
  <c r="P8991" i="1" s="1"/>
  <c r="Q8991" i="1" s="1"/>
  <c r="P8992" i="1" a="1"/>
  <c r="P8992" i="1" s="1"/>
  <c r="Q8992" i="1" s="1"/>
  <c r="P8993" i="1" a="1"/>
  <c r="P8993" i="1" s="1"/>
  <c r="Q8993" i="1" s="1"/>
  <c r="P8994" i="1" a="1"/>
  <c r="P8994" i="1" s="1"/>
  <c r="Q8994" i="1" s="1"/>
  <c r="P8995" i="1" a="1"/>
  <c r="P8995" i="1" s="1"/>
  <c r="Q8995" i="1" s="1"/>
  <c r="P8996" i="1" a="1"/>
  <c r="P8996" i="1" s="1"/>
  <c r="Q8996" i="1" s="1"/>
  <c r="P8997" i="1" a="1"/>
  <c r="P8997" i="1" s="1"/>
  <c r="Q8997" i="1" s="1"/>
  <c r="P8998" i="1" a="1"/>
  <c r="P8998" i="1" s="1"/>
  <c r="Q8998" i="1" s="1"/>
  <c r="P8999" i="1" a="1"/>
  <c r="P8999" i="1" s="1"/>
  <c r="Q8999" i="1" s="1"/>
  <c r="P9000" i="1" a="1"/>
  <c r="P9000" i="1" s="1"/>
  <c r="Q9000" i="1" s="1"/>
  <c r="P9001" i="1" a="1"/>
  <c r="P9001" i="1" s="1"/>
  <c r="Q9001" i="1" s="1"/>
  <c r="P9002" i="1" a="1"/>
  <c r="P9002" i="1" s="1"/>
  <c r="Q9002" i="1" s="1"/>
  <c r="P9003" i="1" a="1"/>
  <c r="P9003" i="1" s="1"/>
  <c r="Q9003" i="1" s="1"/>
  <c r="P9004" i="1" a="1"/>
  <c r="P9004" i="1" s="1"/>
  <c r="Q9004" i="1" s="1"/>
  <c r="P9005" i="1" a="1"/>
  <c r="P9005" i="1" s="1"/>
  <c r="Q9005" i="1" s="1"/>
  <c r="P9006" i="1" a="1"/>
  <c r="P9006" i="1" s="1"/>
  <c r="Q9006" i="1" s="1"/>
  <c r="P9007" i="1" a="1"/>
  <c r="P9007" i="1" s="1"/>
  <c r="Q9007" i="1" s="1"/>
  <c r="P9008" i="1" a="1"/>
  <c r="P9008" i="1" s="1"/>
  <c r="Q9008" i="1" s="1"/>
  <c r="P9009" i="1" a="1"/>
  <c r="P9009" i="1" s="1"/>
  <c r="Q9009" i="1" s="1"/>
  <c r="P9010" i="1" a="1"/>
  <c r="P9010" i="1" s="1"/>
  <c r="Q9010" i="1" s="1"/>
  <c r="P9011" i="1" a="1"/>
  <c r="P9011" i="1" s="1"/>
  <c r="Q9011" i="1" s="1"/>
  <c r="P9012" i="1" a="1"/>
  <c r="P9012" i="1" s="1"/>
  <c r="Q9012" i="1" s="1"/>
  <c r="P9013" i="1" a="1"/>
  <c r="P9013" i="1" s="1"/>
  <c r="Q9013" i="1" s="1"/>
  <c r="P9014" i="1" a="1"/>
  <c r="P9014" i="1" s="1"/>
  <c r="Q9014" i="1" s="1"/>
  <c r="P9015" i="1" a="1"/>
  <c r="P9015" i="1" s="1"/>
  <c r="Q9015" i="1" s="1"/>
  <c r="P9016" i="1" a="1"/>
  <c r="P9016" i="1" s="1"/>
  <c r="Q9016" i="1" s="1"/>
  <c r="P9017" i="1" a="1"/>
  <c r="P9017" i="1" s="1"/>
  <c r="Q9017" i="1" s="1"/>
  <c r="P9018" i="1" a="1"/>
  <c r="P9018" i="1" s="1"/>
  <c r="Q9018" i="1" s="1"/>
  <c r="P9019" i="1" a="1"/>
  <c r="P9019" i="1" s="1"/>
  <c r="Q9019" i="1" s="1"/>
  <c r="P9020" i="1" a="1"/>
  <c r="P9020" i="1" s="1"/>
  <c r="Q9020" i="1" s="1"/>
  <c r="P9021" i="1" a="1"/>
  <c r="P9021" i="1" s="1"/>
  <c r="Q9021" i="1" s="1"/>
  <c r="P9022" i="1" a="1"/>
  <c r="P9022" i="1" s="1"/>
  <c r="Q9022" i="1" s="1"/>
  <c r="P9023" i="1" a="1"/>
  <c r="P9023" i="1" s="1"/>
  <c r="Q9023" i="1" s="1"/>
  <c r="P9024" i="1" a="1"/>
  <c r="P9024" i="1" s="1"/>
  <c r="Q9024" i="1" s="1"/>
  <c r="P9025" i="1" a="1"/>
  <c r="P9025" i="1" s="1"/>
  <c r="Q9025" i="1" s="1"/>
  <c r="P9026" i="1" a="1"/>
  <c r="P9026" i="1" s="1"/>
  <c r="Q9026" i="1" s="1"/>
  <c r="P9027" i="1" a="1"/>
  <c r="P9027" i="1" s="1"/>
  <c r="Q9027" i="1" s="1"/>
  <c r="P9028" i="1" a="1"/>
  <c r="P9028" i="1" s="1"/>
  <c r="Q9028" i="1" s="1"/>
  <c r="P9029" i="1" a="1"/>
  <c r="P9029" i="1" s="1"/>
  <c r="Q9029" i="1" s="1"/>
  <c r="P9030" i="1" a="1"/>
  <c r="P9030" i="1" s="1"/>
  <c r="Q9030" i="1" s="1"/>
  <c r="P9031" i="1" a="1"/>
  <c r="P9031" i="1" s="1"/>
  <c r="Q9031" i="1" s="1"/>
  <c r="P9032" i="1" a="1"/>
  <c r="P9032" i="1" s="1"/>
  <c r="Q9032" i="1" s="1"/>
  <c r="P9033" i="1" a="1"/>
  <c r="P9033" i="1" s="1"/>
  <c r="Q9033" i="1" s="1"/>
  <c r="P9034" i="1" a="1"/>
  <c r="P9034" i="1" s="1"/>
  <c r="Q9034" i="1" s="1"/>
  <c r="P9035" i="1" a="1"/>
  <c r="P9035" i="1" s="1"/>
  <c r="Q9035" i="1" s="1"/>
  <c r="P9036" i="1" a="1"/>
  <c r="P9036" i="1" s="1"/>
  <c r="Q9036" i="1" s="1"/>
  <c r="P9037" i="1" a="1"/>
  <c r="P9037" i="1" s="1"/>
  <c r="Q9037" i="1" s="1"/>
  <c r="P9038" i="1" a="1"/>
  <c r="P9038" i="1" s="1"/>
  <c r="Q9038" i="1" s="1"/>
  <c r="P9039" i="1" a="1"/>
  <c r="P9039" i="1" s="1"/>
  <c r="Q9039" i="1" s="1"/>
  <c r="P9040" i="1" a="1"/>
  <c r="P9040" i="1" s="1"/>
  <c r="Q9040" i="1" s="1"/>
  <c r="P9041" i="1" a="1"/>
  <c r="P9041" i="1" s="1"/>
  <c r="Q9041" i="1" s="1"/>
  <c r="P9042" i="1" a="1"/>
  <c r="P9042" i="1" s="1"/>
  <c r="Q9042" i="1" s="1"/>
  <c r="P9043" i="1" a="1"/>
  <c r="P9043" i="1" s="1"/>
  <c r="Q9043" i="1" s="1"/>
  <c r="P9044" i="1" a="1"/>
  <c r="P9044" i="1" s="1"/>
  <c r="Q9044" i="1" s="1"/>
  <c r="P9045" i="1" a="1"/>
  <c r="P9045" i="1" s="1"/>
  <c r="Q9045" i="1" s="1"/>
  <c r="P9046" i="1" a="1"/>
  <c r="P9046" i="1" s="1"/>
  <c r="Q9046" i="1" s="1"/>
  <c r="P9047" i="1" a="1"/>
  <c r="P9047" i="1" s="1"/>
  <c r="Q9047" i="1" s="1"/>
  <c r="P9048" i="1" a="1"/>
  <c r="P9048" i="1" s="1"/>
  <c r="Q9048" i="1" s="1"/>
  <c r="P9049" i="1" a="1"/>
  <c r="P9049" i="1" s="1"/>
  <c r="Q9049" i="1" s="1"/>
  <c r="P9050" i="1" a="1"/>
  <c r="P9050" i="1" s="1"/>
  <c r="Q9050" i="1" s="1"/>
  <c r="P9051" i="1" a="1"/>
  <c r="P9051" i="1" s="1"/>
  <c r="Q9051" i="1" s="1"/>
  <c r="P9052" i="1" a="1"/>
  <c r="P9052" i="1" s="1"/>
  <c r="Q9052" i="1" s="1"/>
  <c r="P9053" i="1" a="1"/>
  <c r="P9053" i="1" s="1"/>
  <c r="Q9053" i="1" s="1"/>
  <c r="P9054" i="1" a="1"/>
  <c r="P9054" i="1" s="1"/>
  <c r="Q9054" i="1" s="1"/>
  <c r="P9055" i="1" a="1"/>
  <c r="P9055" i="1" s="1"/>
  <c r="Q9055" i="1" s="1"/>
  <c r="P9056" i="1" a="1"/>
  <c r="P9056" i="1" s="1"/>
  <c r="Q9056" i="1" s="1"/>
  <c r="P9057" i="1" a="1"/>
  <c r="P9057" i="1" s="1"/>
  <c r="Q9057" i="1" s="1"/>
  <c r="P9058" i="1" a="1"/>
  <c r="P9058" i="1" s="1"/>
  <c r="Q9058" i="1" s="1"/>
  <c r="P9059" i="1" a="1"/>
  <c r="P9059" i="1" s="1"/>
  <c r="Q9059" i="1" s="1"/>
  <c r="P9060" i="1" a="1"/>
  <c r="P9060" i="1" s="1"/>
  <c r="Q9060" i="1" s="1"/>
  <c r="P9061" i="1" a="1"/>
  <c r="P9061" i="1" s="1"/>
  <c r="Q9061" i="1" s="1"/>
  <c r="P9062" i="1" a="1"/>
  <c r="P9062" i="1" s="1"/>
  <c r="Q9062" i="1" s="1"/>
  <c r="P9063" i="1" a="1"/>
  <c r="P9063" i="1" s="1"/>
  <c r="Q9063" i="1" s="1"/>
  <c r="P9064" i="1" a="1"/>
  <c r="P9064" i="1" s="1"/>
  <c r="Q9064" i="1" s="1"/>
  <c r="P9065" i="1" a="1"/>
  <c r="P9065" i="1" s="1"/>
  <c r="Q9065" i="1" s="1"/>
  <c r="P9066" i="1" a="1"/>
  <c r="P9066" i="1" s="1"/>
  <c r="Q9066" i="1" s="1"/>
  <c r="P9067" i="1" a="1"/>
  <c r="P9067" i="1" s="1"/>
  <c r="Q9067" i="1" s="1"/>
  <c r="P9068" i="1" a="1"/>
  <c r="P9068" i="1" s="1"/>
  <c r="Q9068" i="1" s="1"/>
  <c r="P9069" i="1" a="1"/>
  <c r="P9069" i="1" s="1"/>
  <c r="Q9069" i="1" s="1"/>
  <c r="P9070" i="1" a="1"/>
  <c r="P9070" i="1" s="1"/>
  <c r="Q9070" i="1" s="1"/>
  <c r="P9071" i="1" a="1"/>
  <c r="P9071" i="1" s="1"/>
  <c r="Q9071" i="1" s="1"/>
  <c r="P9072" i="1" a="1"/>
  <c r="P9072" i="1" s="1"/>
  <c r="Q9072" i="1" s="1"/>
  <c r="P9073" i="1" a="1"/>
  <c r="P9073" i="1" s="1"/>
  <c r="Q9073" i="1" s="1"/>
  <c r="P9074" i="1" a="1"/>
  <c r="P9074" i="1" s="1"/>
  <c r="Q9074" i="1" s="1"/>
  <c r="P9075" i="1" a="1"/>
  <c r="P9075" i="1" s="1"/>
  <c r="Q9075" i="1" s="1"/>
  <c r="P9076" i="1" a="1"/>
  <c r="P9076" i="1" s="1"/>
  <c r="Q9076" i="1" s="1"/>
  <c r="P9077" i="1" a="1"/>
  <c r="P9077" i="1" s="1"/>
  <c r="Q9077" i="1" s="1"/>
  <c r="P9078" i="1" a="1"/>
  <c r="P9078" i="1" s="1"/>
  <c r="Q9078" i="1" s="1"/>
  <c r="P9079" i="1" a="1"/>
  <c r="P9079" i="1" s="1"/>
  <c r="Q9079" i="1" s="1"/>
  <c r="P9080" i="1" a="1"/>
  <c r="P9080" i="1" s="1"/>
  <c r="Q9080" i="1" s="1"/>
  <c r="P9081" i="1" a="1"/>
  <c r="P9081" i="1" s="1"/>
  <c r="Q9081" i="1" s="1"/>
  <c r="P9082" i="1" a="1"/>
  <c r="P9082" i="1" s="1"/>
  <c r="Q9082" i="1" s="1"/>
  <c r="P9083" i="1" a="1"/>
  <c r="P9083" i="1" s="1"/>
  <c r="Q9083" i="1" s="1"/>
  <c r="P9084" i="1" a="1"/>
  <c r="P9084" i="1" s="1"/>
  <c r="Q9084" i="1" s="1"/>
  <c r="P9085" i="1" a="1"/>
  <c r="P9085" i="1" s="1"/>
  <c r="Q9085" i="1" s="1"/>
  <c r="P9086" i="1" a="1"/>
  <c r="P9086" i="1" s="1"/>
  <c r="Q9086" i="1" s="1"/>
  <c r="P9087" i="1" a="1"/>
  <c r="P9087" i="1" s="1"/>
  <c r="Q9087" i="1" s="1"/>
  <c r="P9088" i="1" a="1"/>
  <c r="P9088" i="1" s="1"/>
  <c r="Q9088" i="1" s="1"/>
  <c r="P9089" i="1" a="1"/>
  <c r="P9089" i="1" s="1"/>
  <c r="Q9089" i="1" s="1"/>
  <c r="P9090" i="1" a="1"/>
  <c r="P9090" i="1" s="1"/>
  <c r="Q9090" i="1" s="1"/>
  <c r="P9091" i="1" a="1"/>
  <c r="P9091" i="1" s="1"/>
  <c r="Q9091" i="1" s="1"/>
  <c r="P9092" i="1" a="1"/>
  <c r="P9092" i="1" s="1"/>
  <c r="Q9092" i="1" s="1"/>
  <c r="P9093" i="1" a="1"/>
  <c r="P9093" i="1" s="1"/>
  <c r="Q9093" i="1" s="1"/>
  <c r="P9094" i="1" a="1"/>
  <c r="P9094" i="1" s="1"/>
  <c r="Q9094" i="1" s="1"/>
  <c r="P9095" i="1" a="1"/>
  <c r="P9095" i="1" s="1"/>
  <c r="Q9095" i="1" s="1"/>
  <c r="P9096" i="1" a="1"/>
  <c r="P9096" i="1" s="1"/>
  <c r="Q9096" i="1" s="1"/>
  <c r="P9097" i="1" a="1"/>
  <c r="P9097" i="1" s="1"/>
  <c r="Q9097" i="1" s="1"/>
  <c r="P9098" i="1" a="1"/>
  <c r="P9098" i="1" s="1"/>
  <c r="Q9098" i="1" s="1"/>
  <c r="P9099" i="1" a="1"/>
  <c r="P9099" i="1" s="1"/>
  <c r="Q9099" i="1" s="1"/>
  <c r="P9100" i="1" a="1"/>
  <c r="P9100" i="1" s="1"/>
  <c r="Q9100" i="1" s="1"/>
  <c r="P9101" i="1" a="1"/>
  <c r="P9101" i="1" s="1"/>
  <c r="Q9101" i="1" s="1"/>
  <c r="P9102" i="1" a="1"/>
  <c r="P9102" i="1" s="1"/>
  <c r="Q9102" i="1" s="1"/>
  <c r="P9103" i="1" a="1"/>
  <c r="P9103" i="1" s="1"/>
  <c r="Q9103" i="1" s="1"/>
  <c r="P9104" i="1" a="1"/>
  <c r="P9104" i="1" s="1"/>
  <c r="Q9104" i="1" s="1"/>
  <c r="P9105" i="1" a="1"/>
  <c r="P9105" i="1" s="1"/>
  <c r="Q9105" i="1" s="1"/>
  <c r="P9106" i="1" a="1"/>
  <c r="P9106" i="1" s="1"/>
  <c r="Q9106" i="1" s="1"/>
  <c r="P9107" i="1" a="1"/>
  <c r="P9107" i="1" s="1"/>
  <c r="Q9107" i="1" s="1"/>
  <c r="P9108" i="1" a="1"/>
  <c r="P9108" i="1" s="1"/>
  <c r="Q9108" i="1" s="1"/>
  <c r="P9109" i="1" a="1"/>
  <c r="P9109" i="1" s="1"/>
  <c r="Q9109" i="1" s="1"/>
  <c r="P9110" i="1" a="1"/>
  <c r="P9110" i="1" s="1"/>
  <c r="Q9110" i="1" s="1"/>
  <c r="P9111" i="1" a="1"/>
  <c r="P9111" i="1" s="1"/>
  <c r="Q9111" i="1" s="1"/>
  <c r="P9112" i="1" a="1"/>
  <c r="P9112" i="1" s="1"/>
  <c r="Q9112" i="1" s="1"/>
  <c r="P9113" i="1" a="1"/>
  <c r="P9113" i="1" s="1"/>
  <c r="Q9113" i="1" s="1"/>
  <c r="P9114" i="1" a="1"/>
  <c r="P9114" i="1" s="1"/>
  <c r="Q9114" i="1" s="1"/>
  <c r="P9115" i="1" a="1"/>
  <c r="P9115" i="1" s="1"/>
  <c r="Q9115" i="1" s="1"/>
  <c r="P9116" i="1" a="1"/>
  <c r="P9116" i="1" s="1"/>
  <c r="Q9116" i="1" s="1"/>
  <c r="P9117" i="1" a="1"/>
  <c r="P9117" i="1" s="1"/>
  <c r="Q9117" i="1" s="1"/>
  <c r="P9118" i="1" a="1"/>
  <c r="P9118" i="1" s="1"/>
  <c r="Q9118" i="1" s="1"/>
  <c r="P9119" i="1" a="1"/>
  <c r="P9119" i="1" s="1"/>
  <c r="Q9119" i="1" s="1"/>
  <c r="P9120" i="1" a="1"/>
  <c r="P9120" i="1" s="1"/>
  <c r="Q9120" i="1" s="1"/>
  <c r="P9121" i="1" a="1"/>
  <c r="P9121" i="1" s="1"/>
  <c r="Q9121" i="1" s="1"/>
  <c r="P9122" i="1" a="1"/>
  <c r="P9122" i="1" s="1"/>
  <c r="Q9122" i="1" s="1"/>
  <c r="P9123" i="1" a="1"/>
  <c r="P9123" i="1" s="1"/>
  <c r="Q9123" i="1" s="1"/>
  <c r="P9124" i="1" a="1"/>
  <c r="P9124" i="1" s="1"/>
  <c r="Q9124" i="1" s="1"/>
  <c r="P9125" i="1" a="1"/>
  <c r="P9125" i="1" s="1"/>
  <c r="Q9125" i="1" s="1"/>
  <c r="P9126" i="1" a="1"/>
  <c r="P9126" i="1" s="1"/>
  <c r="Q9126" i="1" s="1"/>
  <c r="P9127" i="1" a="1"/>
  <c r="P9127" i="1" s="1"/>
  <c r="Q9127" i="1" s="1"/>
  <c r="P9128" i="1" a="1"/>
  <c r="P9128" i="1" s="1"/>
  <c r="Q9128" i="1" s="1"/>
  <c r="P9129" i="1" a="1"/>
  <c r="P9129" i="1" s="1"/>
  <c r="Q9129" i="1" s="1"/>
  <c r="P9130" i="1" a="1"/>
  <c r="P9130" i="1" s="1"/>
  <c r="Q9130" i="1" s="1"/>
  <c r="P9131" i="1" a="1"/>
  <c r="P9131" i="1" s="1"/>
  <c r="Q9131" i="1" s="1"/>
  <c r="P9132" i="1" a="1"/>
  <c r="P9132" i="1" s="1"/>
  <c r="Q9132" i="1" s="1"/>
  <c r="P9133" i="1" a="1"/>
  <c r="P9133" i="1" s="1"/>
  <c r="Q9133" i="1" s="1"/>
  <c r="P9134" i="1" a="1"/>
  <c r="P9134" i="1" s="1"/>
  <c r="Q9134" i="1" s="1"/>
  <c r="P9135" i="1" a="1"/>
  <c r="P9135" i="1" s="1"/>
  <c r="Q9135" i="1" s="1"/>
  <c r="P9136" i="1" a="1"/>
  <c r="P9136" i="1" s="1"/>
  <c r="Q9136" i="1" s="1"/>
  <c r="P9137" i="1" a="1"/>
  <c r="P9137" i="1" s="1"/>
  <c r="Q9137" i="1" s="1"/>
  <c r="P9138" i="1" a="1"/>
  <c r="P9138" i="1" s="1"/>
  <c r="Q9138" i="1" s="1"/>
  <c r="P9139" i="1" a="1"/>
  <c r="P9139" i="1" s="1"/>
  <c r="Q9139" i="1" s="1"/>
  <c r="P9140" i="1" a="1"/>
  <c r="P9140" i="1" s="1"/>
  <c r="Q9140" i="1" s="1"/>
  <c r="P9141" i="1" a="1"/>
  <c r="P9141" i="1" s="1"/>
  <c r="Q9141" i="1" s="1"/>
  <c r="P9142" i="1" a="1"/>
  <c r="P9142" i="1" s="1"/>
  <c r="Q9142" i="1" s="1"/>
  <c r="P9143" i="1" a="1"/>
  <c r="P9143" i="1" s="1"/>
  <c r="Q9143" i="1" s="1"/>
  <c r="P9144" i="1" a="1"/>
  <c r="P9144" i="1" s="1"/>
  <c r="Q9144" i="1" s="1"/>
  <c r="P9145" i="1" a="1"/>
  <c r="P9145" i="1" s="1"/>
  <c r="Q9145" i="1" s="1"/>
  <c r="P9146" i="1" a="1"/>
  <c r="P9146" i="1" s="1"/>
  <c r="Q9146" i="1" s="1"/>
  <c r="P9147" i="1" a="1"/>
  <c r="P9147" i="1" s="1"/>
  <c r="Q9147" i="1" s="1"/>
  <c r="P9148" i="1" a="1"/>
  <c r="P9148" i="1" s="1"/>
  <c r="Q9148" i="1" s="1"/>
  <c r="P9149" i="1" a="1"/>
  <c r="P9149" i="1" s="1"/>
  <c r="Q9149" i="1" s="1"/>
  <c r="P9150" i="1" a="1"/>
  <c r="P9150" i="1" s="1"/>
  <c r="Q9150" i="1" s="1"/>
  <c r="P9151" i="1" a="1"/>
  <c r="P9151" i="1" s="1"/>
  <c r="Q9151" i="1" s="1"/>
  <c r="P9152" i="1" a="1"/>
  <c r="P9152" i="1" s="1"/>
  <c r="Q9152" i="1" s="1"/>
  <c r="P9153" i="1" a="1"/>
  <c r="P9153" i="1" s="1"/>
  <c r="Q9153" i="1" s="1"/>
  <c r="P9154" i="1" a="1"/>
  <c r="P9154" i="1" s="1"/>
  <c r="Q9154" i="1" s="1"/>
  <c r="P9155" i="1" a="1"/>
  <c r="P9155" i="1" s="1"/>
  <c r="Q9155" i="1" s="1"/>
  <c r="P9156" i="1" a="1"/>
  <c r="P9156" i="1" s="1"/>
  <c r="Q9156" i="1" s="1"/>
  <c r="P9157" i="1" a="1"/>
  <c r="P9157" i="1" s="1"/>
  <c r="Q9157" i="1" s="1"/>
  <c r="P9158" i="1" a="1"/>
  <c r="P9158" i="1" s="1"/>
  <c r="Q9158" i="1" s="1"/>
  <c r="P9159" i="1" a="1"/>
  <c r="P9159" i="1" s="1"/>
  <c r="Q9159" i="1" s="1"/>
  <c r="P9160" i="1" a="1"/>
  <c r="P9160" i="1" s="1"/>
  <c r="Q9160" i="1" s="1"/>
  <c r="P9161" i="1" a="1"/>
  <c r="P9161" i="1" s="1"/>
  <c r="Q9161" i="1" s="1"/>
  <c r="P9162" i="1" a="1"/>
  <c r="P9162" i="1" s="1"/>
  <c r="Q9162" i="1" s="1"/>
  <c r="P9163" i="1" a="1"/>
  <c r="P9163" i="1" s="1"/>
  <c r="Q9163" i="1" s="1"/>
  <c r="P9164" i="1" a="1"/>
  <c r="P9164" i="1" s="1"/>
  <c r="Q9164" i="1" s="1"/>
  <c r="P9165" i="1" a="1"/>
  <c r="P9165" i="1" s="1"/>
  <c r="Q9165" i="1" s="1"/>
  <c r="P9166" i="1" a="1"/>
  <c r="P9166" i="1" s="1"/>
  <c r="Q9166" i="1" s="1"/>
  <c r="P9167" i="1" a="1"/>
  <c r="P9167" i="1" s="1"/>
  <c r="Q9167" i="1" s="1"/>
  <c r="P9168" i="1" a="1"/>
  <c r="P9168" i="1" s="1"/>
  <c r="Q9168" i="1" s="1"/>
  <c r="P9169" i="1" a="1"/>
  <c r="P9169" i="1" s="1"/>
  <c r="Q9169" i="1" s="1"/>
  <c r="P9170" i="1" a="1"/>
  <c r="P9170" i="1" s="1"/>
  <c r="Q9170" i="1" s="1"/>
  <c r="P9171" i="1" a="1"/>
  <c r="P9171" i="1" s="1"/>
  <c r="Q9171" i="1" s="1"/>
  <c r="P9172" i="1" a="1"/>
  <c r="P9172" i="1" s="1"/>
  <c r="Q9172" i="1" s="1"/>
  <c r="P9173" i="1" a="1"/>
  <c r="P9173" i="1" s="1"/>
  <c r="Q9173" i="1" s="1"/>
  <c r="P9174" i="1" a="1"/>
  <c r="P9174" i="1" s="1"/>
  <c r="Q9174" i="1" s="1"/>
  <c r="P9175" i="1" a="1"/>
  <c r="P9175" i="1" s="1"/>
  <c r="Q9175" i="1" s="1"/>
  <c r="P9176" i="1" a="1"/>
  <c r="P9176" i="1" s="1"/>
  <c r="Q9176" i="1" s="1"/>
  <c r="P9177" i="1" a="1"/>
  <c r="P9177" i="1" s="1"/>
  <c r="Q9177" i="1" s="1"/>
  <c r="P9178" i="1" a="1"/>
  <c r="P9178" i="1" s="1"/>
  <c r="Q9178" i="1" s="1"/>
  <c r="P9179" i="1" a="1"/>
  <c r="P9179" i="1" s="1"/>
  <c r="Q9179" i="1" s="1"/>
  <c r="P9180" i="1" a="1"/>
  <c r="P9180" i="1" s="1"/>
  <c r="Q9180" i="1" s="1"/>
  <c r="P9181" i="1" a="1"/>
  <c r="P9181" i="1" s="1"/>
  <c r="Q9181" i="1" s="1"/>
  <c r="P9182" i="1" a="1"/>
  <c r="P9182" i="1" s="1"/>
  <c r="Q9182" i="1" s="1"/>
  <c r="P9183" i="1" a="1"/>
  <c r="P9183" i="1" s="1"/>
  <c r="Q9183" i="1" s="1"/>
  <c r="P9184" i="1" a="1"/>
  <c r="P9184" i="1" s="1"/>
  <c r="Q9184" i="1" s="1"/>
  <c r="P9185" i="1" a="1"/>
  <c r="P9185" i="1" s="1"/>
  <c r="Q9185" i="1" s="1"/>
  <c r="P9186" i="1" a="1"/>
  <c r="P9186" i="1" s="1"/>
  <c r="Q9186" i="1" s="1"/>
  <c r="P9187" i="1" a="1"/>
  <c r="P9187" i="1" s="1"/>
  <c r="Q9187" i="1" s="1"/>
  <c r="P9188" i="1" a="1"/>
  <c r="P9188" i="1" s="1"/>
  <c r="Q9188" i="1" s="1"/>
  <c r="P9189" i="1" a="1"/>
  <c r="P9189" i="1" s="1"/>
  <c r="Q9189" i="1" s="1"/>
  <c r="P9190" i="1" a="1"/>
  <c r="P9190" i="1" s="1"/>
  <c r="Q9190" i="1" s="1"/>
  <c r="P9191" i="1" a="1"/>
  <c r="P9191" i="1" s="1"/>
  <c r="Q9191" i="1" s="1"/>
  <c r="P9192" i="1" a="1"/>
  <c r="P9192" i="1" s="1"/>
  <c r="Q9192" i="1" s="1"/>
  <c r="P9193" i="1" a="1"/>
  <c r="P9193" i="1" s="1"/>
  <c r="Q9193" i="1" s="1"/>
  <c r="P9194" i="1" a="1"/>
  <c r="P9194" i="1" s="1"/>
  <c r="Q9194" i="1" s="1"/>
  <c r="P9195" i="1" a="1"/>
  <c r="P9195" i="1" s="1"/>
  <c r="Q9195" i="1" s="1"/>
  <c r="P9196" i="1" a="1"/>
  <c r="P9196" i="1" s="1"/>
  <c r="Q9196" i="1" s="1"/>
  <c r="P9197" i="1" a="1"/>
  <c r="P9197" i="1" s="1"/>
  <c r="Q9197" i="1" s="1"/>
  <c r="P9198" i="1" a="1"/>
  <c r="P9198" i="1" s="1"/>
  <c r="Q9198" i="1" s="1"/>
  <c r="P9199" i="1" a="1"/>
  <c r="P9199" i="1" s="1"/>
  <c r="Q9199" i="1" s="1"/>
  <c r="P9200" i="1" a="1"/>
  <c r="P9200" i="1" s="1"/>
  <c r="Q9200" i="1" s="1"/>
  <c r="P9201" i="1" a="1"/>
  <c r="P9201" i="1" s="1"/>
  <c r="Q9201" i="1" s="1"/>
  <c r="P9202" i="1" a="1"/>
  <c r="P9202" i="1" s="1"/>
  <c r="Q9202" i="1" s="1"/>
  <c r="P9203" i="1" a="1"/>
  <c r="P9203" i="1" s="1"/>
  <c r="Q9203" i="1" s="1"/>
  <c r="P9204" i="1" a="1"/>
  <c r="P9204" i="1" s="1"/>
  <c r="Q9204" i="1" s="1"/>
  <c r="P9205" i="1" a="1"/>
  <c r="P9205" i="1" s="1"/>
  <c r="Q9205" i="1" s="1"/>
  <c r="P9206" i="1" a="1"/>
  <c r="P9206" i="1" s="1"/>
  <c r="Q9206" i="1" s="1"/>
  <c r="P9207" i="1" a="1"/>
  <c r="P9207" i="1" s="1"/>
  <c r="Q9207" i="1" s="1"/>
  <c r="P9208" i="1" a="1"/>
  <c r="P9208" i="1" s="1"/>
  <c r="Q9208" i="1" s="1"/>
  <c r="P9209" i="1" a="1"/>
  <c r="P9209" i="1" s="1"/>
  <c r="Q9209" i="1" s="1"/>
  <c r="P9210" i="1" a="1"/>
  <c r="P9210" i="1" s="1"/>
  <c r="Q9210" i="1" s="1"/>
  <c r="P9211" i="1" a="1"/>
  <c r="P9211" i="1" s="1"/>
  <c r="Q9211" i="1" s="1"/>
  <c r="P9212" i="1" a="1"/>
  <c r="P9212" i="1" s="1"/>
  <c r="Q9212" i="1" s="1"/>
  <c r="P9213" i="1" a="1"/>
  <c r="P9213" i="1" s="1"/>
  <c r="Q9213" i="1" s="1"/>
  <c r="P9214" i="1" a="1"/>
  <c r="P9214" i="1" s="1"/>
  <c r="Q9214" i="1" s="1"/>
  <c r="P9215" i="1" a="1"/>
  <c r="P9215" i="1" s="1"/>
  <c r="Q9215" i="1" s="1"/>
  <c r="P9216" i="1" a="1"/>
  <c r="P9216" i="1" s="1"/>
  <c r="Q9216" i="1" s="1"/>
  <c r="P9217" i="1" a="1"/>
  <c r="P9217" i="1" s="1"/>
  <c r="Q9217" i="1" s="1"/>
  <c r="P9218" i="1" a="1"/>
  <c r="P9218" i="1" s="1"/>
  <c r="Q9218" i="1" s="1"/>
  <c r="P9219" i="1" a="1"/>
  <c r="P9219" i="1" s="1"/>
  <c r="Q9219" i="1" s="1"/>
  <c r="P9220" i="1" a="1"/>
  <c r="P9220" i="1" s="1"/>
  <c r="Q9220" i="1" s="1"/>
  <c r="P9221" i="1" a="1"/>
  <c r="P9221" i="1" s="1"/>
  <c r="Q9221" i="1" s="1"/>
  <c r="P9222" i="1" a="1"/>
  <c r="P9222" i="1" s="1"/>
  <c r="Q9222" i="1" s="1"/>
  <c r="P9223" i="1" a="1"/>
  <c r="P9223" i="1" s="1"/>
  <c r="Q9223" i="1" s="1"/>
  <c r="P9224" i="1" a="1"/>
  <c r="P9224" i="1" s="1"/>
  <c r="Q9224" i="1" s="1"/>
  <c r="P9225" i="1" a="1"/>
  <c r="P9225" i="1" s="1"/>
  <c r="Q9225" i="1" s="1"/>
  <c r="P9226" i="1" a="1"/>
  <c r="P9226" i="1" s="1"/>
  <c r="Q9226" i="1" s="1"/>
  <c r="P9227" i="1" a="1"/>
  <c r="P9227" i="1" s="1"/>
  <c r="Q9227" i="1" s="1"/>
  <c r="P9228" i="1" a="1"/>
  <c r="P9228" i="1" s="1"/>
  <c r="Q9228" i="1" s="1"/>
  <c r="P9229" i="1" a="1"/>
  <c r="P9229" i="1" s="1"/>
  <c r="Q9229" i="1" s="1"/>
  <c r="P9230" i="1" a="1"/>
  <c r="P9230" i="1" s="1"/>
  <c r="Q9230" i="1" s="1"/>
  <c r="P9231" i="1" a="1"/>
  <c r="P9231" i="1" s="1"/>
  <c r="Q9231" i="1" s="1"/>
  <c r="P9232" i="1" a="1"/>
  <c r="P9232" i="1" s="1"/>
  <c r="Q9232" i="1" s="1"/>
  <c r="P9233" i="1" a="1"/>
  <c r="P9233" i="1" s="1"/>
  <c r="Q9233" i="1" s="1"/>
  <c r="P9234" i="1" a="1"/>
  <c r="P9234" i="1" s="1"/>
  <c r="Q9234" i="1" s="1"/>
  <c r="P9235" i="1" a="1"/>
  <c r="P9235" i="1" s="1"/>
  <c r="Q9235" i="1" s="1"/>
  <c r="P9236" i="1" a="1"/>
  <c r="P9236" i="1" s="1"/>
  <c r="Q9236" i="1" s="1"/>
  <c r="P9237" i="1" a="1"/>
  <c r="P9237" i="1" s="1"/>
  <c r="Q9237" i="1" s="1"/>
  <c r="P9238" i="1" a="1"/>
  <c r="P9238" i="1" s="1"/>
  <c r="Q9238" i="1" s="1"/>
  <c r="P9239" i="1" a="1"/>
  <c r="P9239" i="1" s="1"/>
  <c r="Q9239" i="1" s="1"/>
  <c r="P9240" i="1" a="1"/>
  <c r="P9240" i="1" s="1"/>
  <c r="Q9240" i="1" s="1"/>
  <c r="P9241" i="1" a="1"/>
  <c r="P9241" i="1" s="1"/>
  <c r="Q9241" i="1" s="1"/>
  <c r="P9242" i="1" a="1"/>
  <c r="P9242" i="1" s="1"/>
  <c r="Q9242" i="1" s="1"/>
  <c r="P9243" i="1" a="1"/>
  <c r="P9243" i="1" s="1"/>
  <c r="Q9243" i="1" s="1"/>
  <c r="P9244" i="1" a="1"/>
  <c r="P9244" i="1" s="1"/>
  <c r="Q9244" i="1" s="1"/>
  <c r="P9245" i="1" a="1"/>
  <c r="P9245" i="1" s="1"/>
  <c r="Q9245" i="1" s="1"/>
  <c r="P9246" i="1" a="1"/>
  <c r="P9246" i="1" s="1"/>
  <c r="Q9246" i="1" s="1"/>
  <c r="P9247" i="1" a="1"/>
  <c r="P9247" i="1" s="1"/>
  <c r="Q9247" i="1" s="1"/>
  <c r="P9248" i="1" a="1"/>
  <c r="P9248" i="1" s="1"/>
  <c r="Q9248" i="1" s="1"/>
  <c r="P9249" i="1" a="1"/>
  <c r="P9249" i="1" s="1"/>
  <c r="Q9249" i="1" s="1"/>
  <c r="P9250" i="1" a="1"/>
  <c r="P9250" i="1" s="1"/>
  <c r="Q9250" i="1" s="1"/>
  <c r="P9251" i="1" a="1"/>
  <c r="P9251" i="1" s="1"/>
  <c r="Q9251" i="1" s="1"/>
  <c r="P9252" i="1" a="1"/>
  <c r="P9252" i="1" s="1"/>
  <c r="Q9252" i="1" s="1"/>
  <c r="P9253" i="1" a="1"/>
  <c r="P9253" i="1" s="1"/>
  <c r="Q9253" i="1" s="1"/>
  <c r="P9254" i="1" a="1"/>
  <c r="P9254" i="1" s="1"/>
  <c r="Q9254" i="1" s="1"/>
  <c r="P9255" i="1" a="1"/>
  <c r="P9255" i="1" s="1"/>
  <c r="Q9255" i="1" s="1"/>
  <c r="P9256" i="1" a="1"/>
  <c r="P9256" i="1" s="1"/>
  <c r="Q9256" i="1" s="1"/>
  <c r="P9257" i="1" a="1"/>
  <c r="P9257" i="1" s="1"/>
  <c r="Q9257" i="1" s="1"/>
  <c r="P9258" i="1" a="1"/>
  <c r="P9258" i="1" s="1"/>
  <c r="Q9258" i="1" s="1"/>
  <c r="P9259" i="1" a="1"/>
  <c r="P9259" i="1" s="1"/>
  <c r="Q9259" i="1" s="1"/>
  <c r="P9260" i="1" a="1"/>
  <c r="P9260" i="1" s="1"/>
  <c r="Q9260" i="1" s="1"/>
  <c r="P9261" i="1" a="1"/>
  <c r="P9261" i="1" s="1"/>
  <c r="Q9261" i="1" s="1"/>
  <c r="P9262" i="1" a="1"/>
  <c r="P9262" i="1" s="1"/>
  <c r="Q9262" i="1" s="1"/>
  <c r="P9263" i="1" a="1"/>
  <c r="P9263" i="1" s="1"/>
  <c r="Q9263" i="1" s="1"/>
  <c r="P9264" i="1" a="1"/>
  <c r="P9264" i="1" s="1"/>
  <c r="Q9264" i="1" s="1"/>
  <c r="P9265" i="1" a="1"/>
  <c r="P9265" i="1" s="1"/>
  <c r="Q9265" i="1" s="1"/>
  <c r="P9266" i="1" a="1"/>
  <c r="P9266" i="1" s="1"/>
  <c r="Q9266" i="1" s="1"/>
  <c r="P9267" i="1" a="1"/>
  <c r="P9267" i="1" s="1"/>
  <c r="Q9267" i="1" s="1"/>
  <c r="P9268" i="1" a="1"/>
  <c r="P9268" i="1" s="1"/>
  <c r="Q9268" i="1" s="1"/>
  <c r="P9269" i="1" a="1"/>
  <c r="P9269" i="1" s="1"/>
  <c r="Q9269" i="1" s="1"/>
  <c r="P9270" i="1" a="1"/>
  <c r="P9270" i="1" s="1"/>
  <c r="Q9270" i="1" s="1"/>
  <c r="P9271" i="1" a="1"/>
  <c r="P9271" i="1" s="1"/>
  <c r="Q9271" i="1" s="1"/>
  <c r="P9272" i="1" a="1"/>
  <c r="P9272" i="1" s="1"/>
  <c r="Q9272" i="1" s="1"/>
  <c r="P9273" i="1" a="1"/>
  <c r="P9273" i="1" s="1"/>
  <c r="Q9273" i="1" s="1"/>
  <c r="P9274" i="1" a="1"/>
  <c r="P9274" i="1" s="1"/>
  <c r="Q9274" i="1" s="1"/>
  <c r="P9275" i="1" a="1"/>
  <c r="P9275" i="1" s="1"/>
  <c r="Q9275" i="1" s="1"/>
  <c r="P9276" i="1" a="1"/>
  <c r="P9276" i="1" s="1"/>
  <c r="Q9276" i="1" s="1"/>
  <c r="P9277" i="1" a="1"/>
  <c r="P9277" i="1" s="1"/>
  <c r="Q9277" i="1" s="1"/>
  <c r="P9278" i="1" a="1"/>
  <c r="P9278" i="1" s="1"/>
  <c r="Q9278" i="1" s="1"/>
  <c r="P9279" i="1" a="1"/>
  <c r="P9279" i="1" s="1"/>
  <c r="Q9279" i="1" s="1"/>
  <c r="P9280" i="1" a="1"/>
  <c r="P9280" i="1" s="1"/>
  <c r="Q9280" i="1" s="1"/>
  <c r="P9281" i="1" a="1"/>
  <c r="P9281" i="1" s="1"/>
  <c r="Q9281" i="1" s="1"/>
  <c r="P9282" i="1" a="1"/>
  <c r="P9282" i="1" s="1"/>
  <c r="Q9282" i="1" s="1"/>
  <c r="P9283" i="1" a="1"/>
  <c r="P9283" i="1" s="1"/>
  <c r="Q9283" i="1" s="1"/>
  <c r="P9284" i="1" a="1"/>
  <c r="P9284" i="1" s="1"/>
  <c r="Q9284" i="1" s="1"/>
  <c r="P9285" i="1" a="1"/>
  <c r="P9285" i="1" s="1"/>
  <c r="Q9285" i="1" s="1"/>
  <c r="P9286" i="1" a="1"/>
  <c r="P9286" i="1" s="1"/>
  <c r="Q9286" i="1" s="1"/>
  <c r="P9287" i="1" a="1"/>
  <c r="P9287" i="1" s="1"/>
  <c r="Q9287" i="1" s="1"/>
  <c r="P9288" i="1" a="1"/>
  <c r="P9288" i="1" s="1"/>
  <c r="Q9288" i="1" s="1"/>
  <c r="P9289" i="1" a="1"/>
  <c r="P9289" i="1" s="1"/>
  <c r="Q9289" i="1" s="1"/>
  <c r="P9290" i="1" a="1"/>
  <c r="P9290" i="1" s="1"/>
  <c r="Q9290" i="1" s="1"/>
  <c r="P9291" i="1" a="1"/>
  <c r="P9291" i="1" s="1"/>
  <c r="Q9291" i="1" s="1"/>
  <c r="P9292" i="1" a="1"/>
  <c r="P9292" i="1" s="1"/>
  <c r="Q9292" i="1" s="1"/>
  <c r="P9293" i="1" a="1"/>
  <c r="P9293" i="1" s="1"/>
  <c r="Q9293" i="1" s="1"/>
  <c r="P9294" i="1" a="1"/>
  <c r="P9294" i="1" s="1"/>
  <c r="Q9294" i="1" s="1"/>
  <c r="P9295" i="1" a="1"/>
  <c r="P9295" i="1" s="1"/>
  <c r="Q9295" i="1" s="1"/>
  <c r="P9296" i="1" a="1"/>
  <c r="P9296" i="1" s="1"/>
  <c r="Q9296" i="1" s="1"/>
  <c r="P9297" i="1" a="1"/>
  <c r="P9297" i="1" s="1"/>
  <c r="Q9297" i="1" s="1"/>
  <c r="P9298" i="1" a="1"/>
  <c r="P9298" i="1" s="1"/>
  <c r="Q9298" i="1" s="1"/>
  <c r="P9299" i="1" a="1"/>
  <c r="P9299" i="1" s="1"/>
  <c r="Q9299" i="1" s="1"/>
  <c r="P9300" i="1" a="1"/>
  <c r="P9300" i="1" s="1"/>
  <c r="Q9300" i="1" s="1"/>
  <c r="P9301" i="1" a="1"/>
  <c r="P9301" i="1" s="1"/>
  <c r="Q9301" i="1" s="1"/>
  <c r="P9302" i="1" a="1"/>
  <c r="P9302" i="1" s="1"/>
  <c r="Q9302" i="1" s="1"/>
  <c r="P9303" i="1" a="1"/>
  <c r="P9303" i="1" s="1"/>
  <c r="Q9303" i="1" s="1"/>
  <c r="P9304" i="1" a="1"/>
  <c r="P9304" i="1" s="1"/>
  <c r="Q9304" i="1" s="1"/>
  <c r="P9305" i="1" a="1"/>
  <c r="P9305" i="1" s="1"/>
  <c r="Q9305" i="1" s="1"/>
  <c r="P9306" i="1" a="1"/>
  <c r="P9306" i="1" s="1"/>
  <c r="Q9306" i="1" s="1"/>
  <c r="P9307" i="1" a="1"/>
  <c r="P9307" i="1" s="1"/>
  <c r="Q9307" i="1" s="1"/>
  <c r="P9308" i="1" a="1"/>
  <c r="P9308" i="1" s="1"/>
  <c r="Q9308" i="1" s="1"/>
  <c r="P9309" i="1" a="1"/>
  <c r="P9309" i="1" s="1"/>
  <c r="Q9309" i="1" s="1"/>
  <c r="P9310" i="1" a="1"/>
  <c r="P9310" i="1" s="1"/>
  <c r="Q9310" i="1" s="1"/>
  <c r="P9311" i="1" a="1"/>
  <c r="P9311" i="1" s="1"/>
  <c r="Q9311" i="1" s="1"/>
  <c r="P9312" i="1" a="1"/>
  <c r="P9312" i="1" s="1"/>
  <c r="Q9312" i="1" s="1"/>
  <c r="P9313" i="1" a="1"/>
  <c r="P9313" i="1" s="1"/>
  <c r="Q9313" i="1" s="1"/>
  <c r="P9314" i="1" a="1"/>
  <c r="P9314" i="1" s="1"/>
  <c r="Q9314" i="1" s="1"/>
  <c r="P9315" i="1" a="1"/>
  <c r="P9315" i="1" s="1"/>
  <c r="Q9315" i="1" s="1"/>
  <c r="P9316" i="1" a="1"/>
  <c r="P9316" i="1" s="1"/>
  <c r="Q9316" i="1" s="1"/>
  <c r="P9317" i="1" a="1"/>
  <c r="P9317" i="1" s="1"/>
  <c r="Q9317" i="1" s="1"/>
  <c r="P9318" i="1" a="1"/>
  <c r="P9318" i="1" s="1"/>
  <c r="Q9318" i="1" s="1"/>
  <c r="P9319" i="1" a="1"/>
  <c r="P9319" i="1" s="1"/>
  <c r="Q9319" i="1" s="1"/>
  <c r="P9320" i="1" a="1"/>
  <c r="P9320" i="1" s="1"/>
  <c r="Q9320" i="1" s="1"/>
  <c r="P9321" i="1" a="1"/>
  <c r="P9321" i="1" s="1"/>
  <c r="Q9321" i="1" s="1"/>
  <c r="P9322" i="1" a="1"/>
  <c r="P9322" i="1" s="1"/>
  <c r="Q9322" i="1" s="1"/>
  <c r="P9323" i="1" a="1"/>
  <c r="P9323" i="1" s="1"/>
  <c r="Q9323" i="1" s="1"/>
  <c r="P9324" i="1" a="1"/>
  <c r="P9324" i="1" s="1"/>
  <c r="Q9324" i="1" s="1"/>
  <c r="P9325" i="1" a="1"/>
  <c r="P9325" i="1" s="1"/>
  <c r="Q9325" i="1" s="1"/>
  <c r="P9326" i="1" a="1"/>
  <c r="P9326" i="1" s="1"/>
  <c r="Q9326" i="1" s="1"/>
  <c r="P9327" i="1" a="1"/>
  <c r="P9327" i="1" s="1"/>
  <c r="Q9327" i="1" s="1"/>
  <c r="P9328" i="1" a="1"/>
  <c r="P9328" i="1" s="1"/>
  <c r="Q9328" i="1" s="1"/>
  <c r="P9329" i="1" a="1"/>
  <c r="P9329" i="1" s="1"/>
  <c r="Q9329" i="1" s="1"/>
  <c r="P9330" i="1" a="1"/>
  <c r="P9330" i="1" s="1"/>
  <c r="Q9330" i="1" s="1"/>
  <c r="P9331" i="1" a="1"/>
  <c r="P9331" i="1" s="1"/>
  <c r="Q9331" i="1" s="1"/>
  <c r="P9332" i="1" a="1"/>
  <c r="P9332" i="1" s="1"/>
  <c r="Q9332" i="1" s="1"/>
  <c r="P9333" i="1" a="1"/>
  <c r="P9333" i="1" s="1"/>
  <c r="Q9333" i="1" s="1"/>
  <c r="P9334" i="1" a="1"/>
  <c r="P9334" i="1" s="1"/>
  <c r="Q9334" i="1" s="1"/>
  <c r="P9335" i="1" a="1"/>
  <c r="P9335" i="1" s="1"/>
  <c r="Q9335" i="1" s="1"/>
  <c r="P9336" i="1" a="1"/>
  <c r="P9336" i="1" s="1"/>
  <c r="Q9336" i="1" s="1"/>
  <c r="P9337" i="1" a="1"/>
  <c r="P9337" i="1" s="1"/>
  <c r="Q9337" i="1" s="1"/>
  <c r="P9338" i="1" a="1"/>
  <c r="P9338" i="1" s="1"/>
  <c r="Q9338" i="1" s="1"/>
  <c r="P9339" i="1" a="1"/>
  <c r="P9339" i="1" s="1"/>
  <c r="Q9339" i="1" s="1"/>
  <c r="P9340" i="1" a="1"/>
  <c r="P9340" i="1" s="1"/>
  <c r="Q9340" i="1" s="1"/>
  <c r="P9341" i="1" a="1"/>
  <c r="P9341" i="1" s="1"/>
  <c r="Q9341" i="1" s="1"/>
  <c r="P9342" i="1" a="1"/>
  <c r="P9342" i="1" s="1"/>
  <c r="Q9342" i="1" s="1"/>
  <c r="P9343" i="1" a="1"/>
  <c r="P9343" i="1" s="1"/>
  <c r="Q9343" i="1" s="1"/>
  <c r="P9344" i="1" a="1"/>
  <c r="P9344" i="1" s="1"/>
  <c r="Q9344" i="1" s="1"/>
  <c r="P9345" i="1" a="1"/>
  <c r="P9345" i="1" s="1"/>
  <c r="Q9345" i="1" s="1"/>
  <c r="P9346" i="1" a="1"/>
  <c r="P9346" i="1" s="1"/>
  <c r="Q9346" i="1" s="1"/>
  <c r="P9347" i="1" a="1"/>
  <c r="P9347" i="1" s="1"/>
  <c r="Q9347" i="1" s="1"/>
  <c r="P9348" i="1" a="1"/>
  <c r="P9348" i="1" s="1"/>
  <c r="Q9348" i="1" s="1"/>
  <c r="P9349" i="1" a="1"/>
  <c r="P9349" i="1" s="1"/>
  <c r="Q9349" i="1" s="1"/>
  <c r="P9350" i="1" a="1"/>
  <c r="P9350" i="1" s="1"/>
  <c r="Q9350" i="1" s="1"/>
  <c r="P9351" i="1" a="1"/>
  <c r="P9351" i="1" s="1"/>
  <c r="Q9351" i="1" s="1"/>
  <c r="P9352" i="1" a="1"/>
  <c r="P9352" i="1" s="1"/>
  <c r="Q9352" i="1" s="1"/>
  <c r="P9353" i="1" a="1"/>
  <c r="P9353" i="1" s="1"/>
  <c r="Q9353" i="1" s="1"/>
  <c r="P9354" i="1" a="1"/>
  <c r="P9354" i="1" s="1"/>
  <c r="Q9354" i="1" s="1"/>
  <c r="P9355" i="1" a="1"/>
  <c r="P9355" i="1" s="1"/>
  <c r="Q9355" i="1" s="1"/>
  <c r="P9356" i="1" a="1"/>
  <c r="P9356" i="1" s="1"/>
  <c r="Q9356" i="1" s="1"/>
  <c r="P9357" i="1" a="1"/>
  <c r="P9357" i="1" s="1"/>
  <c r="Q9357" i="1" s="1"/>
  <c r="P9358" i="1" a="1"/>
  <c r="P9358" i="1" s="1"/>
  <c r="Q9358" i="1" s="1"/>
  <c r="P9359" i="1" a="1"/>
  <c r="P9359" i="1" s="1"/>
  <c r="Q9359" i="1" s="1"/>
  <c r="P9360" i="1" a="1"/>
  <c r="P9360" i="1" s="1"/>
  <c r="Q9360" i="1" s="1"/>
  <c r="P9361" i="1" a="1"/>
  <c r="P9361" i="1" s="1"/>
  <c r="Q9361" i="1" s="1"/>
  <c r="P9362" i="1" a="1"/>
  <c r="P9362" i="1" s="1"/>
  <c r="Q9362" i="1" s="1"/>
  <c r="P9363" i="1" a="1"/>
  <c r="P9363" i="1" s="1"/>
  <c r="Q9363" i="1" s="1"/>
  <c r="P9364" i="1" a="1"/>
  <c r="P9364" i="1" s="1"/>
  <c r="Q9364" i="1" s="1"/>
  <c r="P9365" i="1" a="1"/>
  <c r="P9365" i="1" s="1"/>
  <c r="Q9365" i="1" s="1"/>
  <c r="P9366" i="1" a="1"/>
  <c r="P9366" i="1" s="1"/>
  <c r="Q9366" i="1" s="1"/>
  <c r="P9367" i="1" a="1"/>
  <c r="P9367" i="1" s="1"/>
  <c r="Q9367" i="1" s="1"/>
  <c r="P9368" i="1" a="1"/>
  <c r="P9368" i="1" s="1"/>
  <c r="Q9368" i="1" s="1"/>
  <c r="P9369" i="1" a="1"/>
  <c r="P9369" i="1" s="1"/>
  <c r="Q9369" i="1" s="1"/>
  <c r="P9370" i="1" a="1"/>
  <c r="P9370" i="1" s="1"/>
  <c r="Q9370" i="1" s="1"/>
  <c r="P9371" i="1" a="1"/>
  <c r="P9371" i="1" s="1"/>
  <c r="Q9371" i="1" s="1"/>
  <c r="P9372" i="1" a="1"/>
  <c r="P9372" i="1" s="1"/>
  <c r="Q9372" i="1" s="1"/>
  <c r="P9373" i="1" a="1"/>
  <c r="P9373" i="1" s="1"/>
  <c r="Q9373" i="1" s="1"/>
  <c r="P9374" i="1" a="1"/>
  <c r="P9374" i="1" s="1"/>
  <c r="Q9374" i="1" s="1"/>
  <c r="P9375" i="1" a="1"/>
  <c r="P9375" i="1" s="1"/>
  <c r="Q9375" i="1" s="1"/>
  <c r="P9376" i="1" a="1"/>
  <c r="P9376" i="1" s="1"/>
  <c r="Q9376" i="1" s="1"/>
  <c r="P9377" i="1" a="1"/>
  <c r="P9377" i="1" s="1"/>
  <c r="Q9377" i="1" s="1"/>
  <c r="P9378" i="1" a="1"/>
  <c r="P9378" i="1" s="1"/>
  <c r="Q9378" i="1" s="1"/>
  <c r="P9379" i="1" a="1"/>
  <c r="P9379" i="1" s="1"/>
  <c r="Q9379" i="1" s="1"/>
  <c r="P9380" i="1" a="1"/>
  <c r="P9380" i="1" s="1"/>
  <c r="Q9380" i="1" s="1"/>
  <c r="P9381" i="1" a="1"/>
  <c r="P9381" i="1" s="1"/>
  <c r="Q9381" i="1" s="1"/>
  <c r="P9382" i="1" a="1"/>
  <c r="P9382" i="1" s="1"/>
  <c r="Q9382" i="1" s="1"/>
  <c r="P9383" i="1" a="1"/>
  <c r="P9383" i="1" s="1"/>
  <c r="Q9383" i="1" s="1"/>
  <c r="P9384" i="1" a="1"/>
  <c r="P9384" i="1" s="1"/>
  <c r="Q9384" i="1" s="1"/>
  <c r="P9385" i="1" a="1"/>
  <c r="P9385" i="1" s="1"/>
  <c r="Q9385" i="1" s="1"/>
  <c r="P9386" i="1" a="1"/>
  <c r="P9386" i="1" s="1"/>
  <c r="Q9386" i="1" s="1"/>
  <c r="P9387" i="1" a="1"/>
  <c r="P9387" i="1" s="1"/>
  <c r="Q9387" i="1" s="1"/>
  <c r="P9388" i="1" a="1"/>
  <c r="P9388" i="1" s="1"/>
  <c r="Q9388" i="1" s="1"/>
  <c r="P9389" i="1" a="1"/>
  <c r="P9389" i="1" s="1"/>
  <c r="Q9389" i="1" s="1"/>
  <c r="P9390" i="1" a="1"/>
  <c r="P9390" i="1" s="1"/>
  <c r="Q9390" i="1" s="1"/>
  <c r="P9391" i="1" a="1"/>
  <c r="P9391" i="1" s="1"/>
  <c r="Q9391" i="1" s="1"/>
  <c r="P9392" i="1" a="1"/>
  <c r="P9392" i="1" s="1"/>
  <c r="Q9392" i="1" s="1"/>
  <c r="P9393" i="1" a="1"/>
  <c r="P9393" i="1" s="1"/>
  <c r="Q9393" i="1" s="1"/>
  <c r="P9394" i="1" a="1"/>
  <c r="P9394" i="1" s="1"/>
  <c r="Q9394" i="1" s="1"/>
  <c r="P9395" i="1" a="1"/>
  <c r="P9395" i="1" s="1"/>
  <c r="Q9395" i="1" s="1"/>
  <c r="P9396" i="1" a="1"/>
  <c r="P9396" i="1" s="1"/>
  <c r="Q9396" i="1" s="1"/>
  <c r="P9397" i="1" a="1"/>
  <c r="P9397" i="1" s="1"/>
  <c r="Q9397" i="1" s="1"/>
  <c r="P9398" i="1" a="1"/>
  <c r="P9398" i="1" s="1"/>
  <c r="Q9398" i="1" s="1"/>
  <c r="P9399" i="1" a="1"/>
  <c r="P9399" i="1" s="1"/>
  <c r="Q9399" i="1" s="1"/>
  <c r="P9400" i="1" a="1"/>
  <c r="P9400" i="1" s="1"/>
  <c r="Q9400" i="1" s="1"/>
  <c r="P9401" i="1" a="1"/>
  <c r="P9401" i="1" s="1"/>
  <c r="Q9401" i="1" s="1"/>
  <c r="P9402" i="1" a="1"/>
  <c r="P9402" i="1" s="1"/>
  <c r="Q9402" i="1" s="1"/>
  <c r="P9403" i="1" a="1"/>
  <c r="P9403" i="1" s="1"/>
  <c r="Q9403" i="1" s="1"/>
  <c r="P9404" i="1" a="1"/>
  <c r="P9404" i="1" s="1"/>
  <c r="Q9404" i="1" s="1"/>
  <c r="P9405" i="1" a="1"/>
  <c r="P9405" i="1" s="1"/>
  <c r="Q9405" i="1" s="1"/>
  <c r="P9406" i="1" a="1"/>
  <c r="P9406" i="1" s="1"/>
  <c r="Q9406" i="1" s="1"/>
  <c r="P9407" i="1" a="1"/>
  <c r="P9407" i="1" s="1"/>
  <c r="Q9407" i="1" s="1"/>
  <c r="P9408" i="1" a="1"/>
  <c r="P9408" i="1" s="1"/>
  <c r="Q9408" i="1" s="1"/>
  <c r="P9409" i="1" a="1"/>
  <c r="P9409" i="1" s="1"/>
  <c r="Q9409" i="1" s="1"/>
  <c r="P9410" i="1" a="1"/>
  <c r="P9410" i="1" s="1"/>
  <c r="Q9410" i="1" s="1"/>
  <c r="P9411" i="1" a="1"/>
  <c r="P9411" i="1" s="1"/>
  <c r="Q9411" i="1" s="1"/>
  <c r="P9412" i="1" a="1"/>
  <c r="P9412" i="1" s="1"/>
  <c r="Q9412" i="1" s="1"/>
  <c r="P9413" i="1" a="1"/>
  <c r="P9413" i="1" s="1"/>
  <c r="Q9413" i="1" s="1"/>
  <c r="P9414" i="1" a="1"/>
  <c r="P9414" i="1" s="1"/>
  <c r="Q9414" i="1" s="1"/>
  <c r="P9415" i="1" a="1"/>
  <c r="P9415" i="1" s="1"/>
  <c r="Q9415" i="1" s="1"/>
  <c r="P9416" i="1" a="1"/>
  <c r="P9416" i="1" s="1"/>
  <c r="Q9416" i="1" s="1"/>
  <c r="P9417" i="1" a="1"/>
  <c r="P9417" i="1" s="1"/>
  <c r="Q9417" i="1" s="1"/>
  <c r="P9418" i="1" a="1"/>
  <c r="P9418" i="1" s="1"/>
  <c r="Q9418" i="1" s="1"/>
  <c r="P9419" i="1" a="1"/>
  <c r="P9419" i="1" s="1"/>
  <c r="Q9419" i="1" s="1"/>
  <c r="P9420" i="1" a="1"/>
  <c r="P9420" i="1" s="1"/>
  <c r="Q9420" i="1" s="1"/>
  <c r="P9421" i="1" a="1"/>
  <c r="P9421" i="1" s="1"/>
  <c r="Q9421" i="1" s="1"/>
  <c r="P9422" i="1" a="1"/>
  <c r="P9422" i="1" s="1"/>
  <c r="Q9422" i="1" s="1"/>
  <c r="P9423" i="1" a="1"/>
  <c r="P9423" i="1" s="1"/>
  <c r="Q9423" i="1" s="1"/>
  <c r="P9424" i="1" a="1"/>
  <c r="P9424" i="1" s="1"/>
  <c r="Q9424" i="1" s="1"/>
  <c r="P9425" i="1" a="1"/>
  <c r="P9425" i="1" s="1"/>
  <c r="Q9425" i="1" s="1"/>
  <c r="P9426" i="1" a="1"/>
  <c r="P9426" i="1" s="1"/>
  <c r="Q9426" i="1" s="1"/>
  <c r="P9427" i="1" a="1"/>
  <c r="P9427" i="1" s="1"/>
  <c r="Q9427" i="1" s="1"/>
  <c r="P9428" i="1" a="1"/>
  <c r="P9428" i="1" s="1"/>
  <c r="Q9428" i="1" s="1"/>
  <c r="P9429" i="1" a="1"/>
  <c r="P9429" i="1" s="1"/>
  <c r="Q9429" i="1" s="1"/>
  <c r="P9430" i="1" a="1"/>
  <c r="P9430" i="1" s="1"/>
  <c r="Q9430" i="1" s="1"/>
  <c r="P9431" i="1" a="1"/>
  <c r="P9431" i="1" s="1"/>
  <c r="Q9431" i="1" s="1"/>
  <c r="P9432" i="1" a="1"/>
  <c r="P9432" i="1" s="1"/>
  <c r="Q9432" i="1" s="1"/>
  <c r="P9433" i="1" a="1"/>
  <c r="P9433" i="1" s="1"/>
  <c r="Q9433" i="1" s="1"/>
  <c r="P9434" i="1" a="1"/>
  <c r="P9434" i="1" s="1"/>
  <c r="Q9434" i="1" s="1"/>
  <c r="P9435" i="1" a="1"/>
  <c r="P9435" i="1" s="1"/>
  <c r="Q9435" i="1" s="1"/>
  <c r="P9436" i="1" a="1"/>
  <c r="P9436" i="1" s="1"/>
  <c r="Q9436" i="1" s="1"/>
  <c r="P9437" i="1" a="1"/>
  <c r="P9437" i="1" s="1"/>
  <c r="Q9437" i="1" s="1"/>
  <c r="P9438" i="1" a="1"/>
  <c r="P9438" i="1" s="1"/>
  <c r="Q9438" i="1" s="1"/>
  <c r="P9439" i="1" a="1"/>
  <c r="P9439" i="1" s="1"/>
  <c r="Q9439" i="1" s="1"/>
  <c r="P9440" i="1" a="1"/>
  <c r="P9440" i="1" s="1"/>
  <c r="Q9440" i="1" s="1"/>
  <c r="P9441" i="1" a="1"/>
  <c r="P9441" i="1" s="1"/>
  <c r="Q9441" i="1" s="1"/>
  <c r="P9442" i="1" a="1"/>
  <c r="P9442" i="1" s="1"/>
  <c r="Q9442" i="1" s="1"/>
  <c r="P9443" i="1" a="1"/>
  <c r="P9443" i="1" s="1"/>
  <c r="Q9443" i="1" s="1"/>
  <c r="P9444" i="1" a="1"/>
  <c r="P9444" i="1" s="1"/>
  <c r="Q9444" i="1" s="1"/>
  <c r="P9445" i="1" a="1"/>
  <c r="P9445" i="1" s="1"/>
  <c r="Q9445" i="1" s="1"/>
  <c r="P9446" i="1" a="1"/>
  <c r="P9446" i="1" s="1"/>
  <c r="Q9446" i="1" s="1"/>
  <c r="P9447" i="1" a="1"/>
  <c r="P9447" i="1" s="1"/>
  <c r="Q9447" i="1" s="1"/>
  <c r="P9448" i="1" a="1"/>
  <c r="P9448" i="1" s="1"/>
  <c r="Q9448" i="1" s="1"/>
  <c r="P9449" i="1" a="1"/>
  <c r="P9449" i="1" s="1"/>
  <c r="Q9449" i="1" s="1"/>
  <c r="P9450" i="1" a="1"/>
  <c r="P9450" i="1" s="1"/>
  <c r="Q9450" i="1" s="1"/>
  <c r="P9451" i="1" a="1"/>
  <c r="P9451" i="1" s="1"/>
  <c r="Q9451" i="1" s="1"/>
  <c r="P9452" i="1" a="1"/>
  <c r="P9452" i="1" s="1"/>
  <c r="Q9452" i="1" s="1"/>
  <c r="P9453" i="1" a="1"/>
  <c r="P9453" i="1" s="1"/>
  <c r="Q9453" i="1" s="1"/>
  <c r="P9454" i="1" a="1"/>
  <c r="P9454" i="1" s="1"/>
  <c r="Q9454" i="1" s="1"/>
  <c r="P9455" i="1" a="1"/>
  <c r="P9455" i="1" s="1"/>
  <c r="Q9455" i="1" s="1"/>
  <c r="P9456" i="1" a="1"/>
  <c r="P9456" i="1" s="1"/>
  <c r="Q9456" i="1" s="1"/>
  <c r="P9457" i="1" a="1"/>
  <c r="P9457" i="1" s="1"/>
  <c r="Q9457" i="1" s="1"/>
  <c r="P9458" i="1" a="1"/>
  <c r="P9458" i="1" s="1"/>
  <c r="Q9458" i="1" s="1"/>
  <c r="P9459" i="1" a="1"/>
  <c r="P9459" i="1" s="1"/>
  <c r="Q9459" i="1" s="1"/>
  <c r="P9460" i="1" a="1"/>
  <c r="P9460" i="1" s="1"/>
  <c r="Q9460" i="1" s="1"/>
  <c r="P9461" i="1" a="1"/>
  <c r="P9461" i="1" s="1"/>
  <c r="Q9461" i="1" s="1"/>
  <c r="P9462" i="1" a="1"/>
  <c r="P9462" i="1" s="1"/>
  <c r="Q9462" i="1" s="1"/>
  <c r="P9463" i="1" a="1"/>
  <c r="P9463" i="1" s="1"/>
  <c r="Q9463" i="1" s="1"/>
  <c r="P9464" i="1" a="1"/>
  <c r="P9464" i="1" s="1"/>
  <c r="Q9464" i="1" s="1"/>
  <c r="P9465" i="1" a="1"/>
  <c r="P9465" i="1" s="1"/>
  <c r="Q9465" i="1" s="1"/>
  <c r="P9466" i="1" a="1"/>
  <c r="P9466" i="1" s="1"/>
  <c r="Q9466" i="1" s="1"/>
  <c r="P9467" i="1" a="1"/>
  <c r="P9467" i="1" s="1"/>
  <c r="Q9467" i="1" s="1"/>
  <c r="P9468" i="1" a="1"/>
  <c r="P9468" i="1" s="1"/>
  <c r="Q9468" i="1" s="1"/>
  <c r="P9469" i="1" a="1"/>
  <c r="P9469" i="1" s="1"/>
  <c r="Q9469" i="1" s="1"/>
  <c r="P9470" i="1" a="1"/>
  <c r="P9470" i="1" s="1"/>
  <c r="Q9470" i="1" s="1"/>
  <c r="P9471" i="1" a="1"/>
  <c r="P9471" i="1" s="1"/>
  <c r="Q9471" i="1" s="1"/>
  <c r="P9472" i="1" a="1"/>
  <c r="P9472" i="1" s="1"/>
  <c r="Q9472" i="1" s="1"/>
  <c r="P9473" i="1" a="1"/>
  <c r="P9473" i="1" s="1"/>
  <c r="Q9473" i="1" s="1"/>
  <c r="P9474" i="1" a="1"/>
  <c r="P9474" i="1" s="1"/>
  <c r="Q9474" i="1" s="1"/>
  <c r="P9475" i="1" a="1"/>
  <c r="P9475" i="1" s="1"/>
  <c r="Q9475" i="1" s="1"/>
  <c r="P9476" i="1" a="1"/>
  <c r="P9476" i="1" s="1"/>
  <c r="Q9476" i="1" s="1"/>
  <c r="P9477" i="1" a="1"/>
  <c r="P9477" i="1" s="1"/>
  <c r="Q9477" i="1" s="1"/>
  <c r="P9478" i="1" a="1"/>
  <c r="P9478" i="1" s="1"/>
  <c r="Q9478" i="1" s="1"/>
  <c r="P9479" i="1" a="1"/>
  <c r="P9479" i="1" s="1"/>
  <c r="Q9479" i="1" s="1"/>
  <c r="P9480" i="1" a="1"/>
  <c r="P9480" i="1" s="1"/>
  <c r="Q9480" i="1" s="1"/>
  <c r="P9481" i="1" a="1"/>
  <c r="P9481" i="1" s="1"/>
  <c r="Q9481" i="1" s="1"/>
  <c r="P9482" i="1" a="1"/>
  <c r="P9482" i="1" s="1"/>
  <c r="Q9482" i="1" s="1"/>
  <c r="P9483" i="1" a="1"/>
  <c r="P9483" i="1" s="1"/>
  <c r="Q9483" i="1" s="1"/>
  <c r="P9484" i="1" a="1"/>
  <c r="P9484" i="1" s="1"/>
  <c r="Q9484" i="1" s="1"/>
  <c r="P9485" i="1" a="1"/>
  <c r="P9485" i="1" s="1"/>
  <c r="Q9485" i="1" s="1"/>
  <c r="P9486" i="1" a="1"/>
  <c r="P9486" i="1" s="1"/>
  <c r="Q9486" i="1" s="1"/>
  <c r="P9487" i="1" a="1"/>
  <c r="P9487" i="1" s="1"/>
  <c r="Q9487" i="1" s="1"/>
  <c r="P9488" i="1" a="1"/>
  <c r="P9488" i="1" s="1"/>
  <c r="Q9488" i="1" s="1"/>
  <c r="P9489" i="1" a="1"/>
  <c r="P9489" i="1" s="1"/>
  <c r="Q9489" i="1" s="1"/>
  <c r="P9490" i="1" a="1"/>
  <c r="P9490" i="1" s="1"/>
  <c r="Q9490" i="1" s="1"/>
  <c r="P9491" i="1" a="1"/>
  <c r="P9491" i="1" s="1"/>
  <c r="Q9491" i="1" s="1"/>
  <c r="P9492" i="1" a="1"/>
  <c r="P9492" i="1" s="1"/>
  <c r="Q9492" i="1" s="1"/>
  <c r="P9493" i="1" a="1"/>
  <c r="P9493" i="1" s="1"/>
  <c r="Q9493" i="1" s="1"/>
  <c r="P9494" i="1" a="1"/>
  <c r="P9494" i="1" s="1"/>
  <c r="Q9494" i="1" s="1"/>
  <c r="P9495" i="1" a="1"/>
  <c r="P9495" i="1" s="1"/>
  <c r="Q9495" i="1" s="1"/>
  <c r="P9496" i="1" a="1"/>
  <c r="P9496" i="1" s="1"/>
  <c r="Q9496" i="1" s="1"/>
  <c r="P9497" i="1" a="1"/>
  <c r="P9497" i="1" s="1"/>
  <c r="Q9497" i="1" s="1"/>
  <c r="P9498" i="1" a="1"/>
  <c r="P9498" i="1" s="1"/>
  <c r="Q9498" i="1" s="1"/>
  <c r="P9499" i="1" a="1"/>
  <c r="P9499" i="1" s="1"/>
  <c r="Q9499" i="1" s="1"/>
  <c r="P9500" i="1" a="1"/>
  <c r="P9500" i="1" s="1"/>
  <c r="Q9500" i="1" s="1"/>
  <c r="P9501" i="1" a="1"/>
  <c r="P9501" i="1" s="1"/>
  <c r="Q9501" i="1" s="1"/>
  <c r="P9502" i="1" a="1"/>
  <c r="P9502" i="1" s="1"/>
  <c r="Q9502" i="1" s="1"/>
  <c r="P9503" i="1" a="1"/>
  <c r="P9503" i="1" s="1"/>
  <c r="Q9503" i="1" s="1"/>
  <c r="P9504" i="1" a="1"/>
  <c r="P9504" i="1" s="1"/>
  <c r="Q9504" i="1" s="1"/>
  <c r="P9505" i="1" a="1"/>
  <c r="P9505" i="1" s="1"/>
  <c r="Q9505" i="1" s="1"/>
  <c r="P9506" i="1" a="1"/>
  <c r="P9506" i="1" s="1"/>
  <c r="Q9506" i="1" s="1"/>
  <c r="P9507" i="1" a="1"/>
  <c r="P9507" i="1" s="1"/>
  <c r="Q9507" i="1" s="1"/>
  <c r="P9508" i="1" a="1"/>
  <c r="P9508" i="1" s="1"/>
  <c r="Q9508" i="1" s="1"/>
  <c r="P9509" i="1" a="1"/>
  <c r="P9509" i="1" s="1"/>
  <c r="Q9509" i="1" s="1"/>
  <c r="P9510" i="1" a="1"/>
  <c r="P9510" i="1" s="1"/>
  <c r="Q9510" i="1" s="1"/>
  <c r="P9511" i="1" a="1"/>
  <c r="P9511" i="1" s="1"/>
  <c r="Q9511" i="1" s="1"/>
  <c r="P9512" i="1" a="1"/>
  <c r="P9512" i="1" s="1"/>
  <c r="Q9512" i="1" s="1"/>
  <c r="P9513" i="1" a="1"/>
  <c r="P9513" i="1" s="1"/>
  <c r="Q9513" i="1" s="1"/>
  <c r="P9514" i="1" a="1"/>
  <c r="P9514" i="1" s="1"/>
  <c r="Q9514" i="1" s="1"/>
  <c r="P9515" i="1" a="1"/>
  <c r="P9515" i="1" s="1"/>
  <c r="Q9515" i="1" s="1"/>
  <c r="P9516" i="1" a="1"/>
  <c r="P9516" i="1" s="1"/>
  <c r="Q9516" i="1" s="1"/>
  <c r="P9517" i="1" a="1"/>
  <c r="P9517" i="1" s="1"/>
  <c r="Q9517" i="1" s="1"/>
  <c r="P9518" i="1" a="1"/>
  <c r="P9518" i="1" s="1"/>
  <c r="Q9518" i="1" s="1"/>
  <c r="P9519" i="1" a="1"/>
  <c r="P9519" i="1" s="1"/>
  <c r="Q9519" i="1" s="1"/>
  <c r="P9520" i="1" a="1"/>
  <c r="P9520" i="1" s="1"/>
  <c r="Q9520" i="1" s="1"/>
  <c r="P9521" i="1" a="1"/>
  <c r="P9521" i="1" s="1"/>
  <c r="Q9521" i="1" s="1"/>
  <c r="P9522" i="1" a="1"/>
  <c r="P9522" i="1" s="1"/>
  <c r="Q9522" i="1" s="1"/>
  <c r="P9523" i="1" a="1"/>
  <c r="P9523" i="1" s="1"/>
  <c r="Q9523" i="1" s="1"/>
  <c r="P9524" i="1" a="1"/>
  <c r="P9524" i="1" s="1"/>
  <c r="Q9524" i="1" s="1"/>
  <c r="P9525" i="1" a="1"/>
  <c r="P9525" i="1" s="1"/>
  <c r="Q9525" i="1" s="1"/>
  <c r="P9526" i="1" a="1"/>
  <c r="P9526" i="1" s="1"/>
  <c r="Q9526" i="1" s="1"/>
  <c r="P9527" i="1" a="1"/>
  <c r="P9527" i="1" s="1"/>
  <c r="Q9527" i="1" s="1"/>
  <c r="P9528" i="1" a="1"/>
  <c r="P9528" i="1" s="1"/>
  <c r="Q9528" i="1" s="1"/>
  <c r="P9529" i="1" a="1"/>
  <c r="P9529" i="1" s="1"/>
  <c r="Q9529" i="1" s="1"/>
  <c r="P9530" i="1" a="1"/>
  <c r="P9530" i="1" s="1"/>
  <c r="Q9530" i="1" s="1"/>
  <c r="P9531" i="1" a="1"/>
  <c r="P9531" i="1" s="1"/>
  <c r="Q9531" i="1" s="1"/>
  <c r="P9532" i="1" a="1"/>
  <c r="P9532" i="1" s="1"/>
  <c r="Q9532" i="1" s="1"/>
  <c r="P9533" i="1" a="1"/>
  <c r="P9533" i="1" s="1"/>
  <c r="Q9533" i="1" s="1"/>
  <c r="P9534" i="1" a="1"/>
  <c r="P9534" i="1" s="1"/>
  <c r="Q9534" i="1" s="1"/>
  <c r="P9535" i="1" a="1"/>
  <c r="P9535" i="1" s="1"/>
  <c r="Q9535" i="1" s="1"/>
  <c r="P9536" i="1" a="1"/>
  <c r="P9536" i="1" s="1"/>
  <c r="Q9536" i="1" s="1"/>
  <c r="P9537" i="1" a="1"/>
  <c r="P9537" i="1" s="1"/>
  <c r="Q9537" i="1" s="1"/>
  <c r="P9538" i="1" a="1"/>
  <c r="P9538" i="1" s="1"/>
  <c r="Q9538" i="1" s="1"/>
  <c r="P9539" i="1" a="1"/>
  <c r="P9539" i="1" s="1"/>
  <c r="Q9539" i="1" s="1"/>
  <c r="P9540" i="1" a="1"/>
  <c r="P9540" i="1" s="1"/>
  <c r="Q9540" i="1" s="1"/>
  <c r="P9541" i="1" a="1"/>
  <c r="P9541" i="1" s="1"/>
  <c r="Q9541" i="1" s="1"/>
  <c r="P9542" i="1" a="1"/>
  <c r="P9542" i="1" s="1"/>
  <c r="Q9542" i="1" s="1"/>
  <c r="P9543" i="1" a="1"/>
  <c r="P9543" i="1" s="1"/>
  <c r="Q9543" i="1" s="1"/>
  <c r="P9544" i="1" a="1"/>
  <c r="P9544" i="1" s="1"/>
  <c r="Q9544" i="1" s="1"/>
  <c r="P9545" i="1" a="1"/>
  <c r="P9545" i="1" s="1"/>
  <c r="Q9545" i="1" s="1"/>
  <c r="P9546" i="1" a="1"/>
  <c r="P9546" i="1" s="1"/>
  <c r="Q9546" i="1" s="1"/>
  <c r="P9547" i="1" a="1"/>
  <c r="P9547" i="1" s="1"/>
  <c r="Q9547" i="1" s="1"/>
  <c r="P9548" i="1" a="1"/>
  <c r="P9548" i="1" s="1"/>
  <c r="Q9548" i="1" s="1"/>
  <c r="P9549" i="1" a="1"/>
  <c r="P9549" i="1" s="1"/>
  <c r="Q9549" i="1" s="1"/>
  <c r="P9550" i="1" a="1"/>
  <c r="P9550" i="1" s="1"/>
  <c r="Q9550" i="1" s="1"/>
  <c r="P9551" i="1" a="1"/>
  <c r="P9551" i="1" s="1"/>
  <c r="Q9551" i="1" s="1"/>
  <c r="P9552" i="1" a="1"/>
  <c r="P9552" i="1" s="1"/>
  <c r="Q9552" i="1" s="1"/>
  <c r="P9553" i="1" a="1"/>
  <c r="P9553" i="1" s="1"/>
  <c r="Q9553" i="1" s="1"/>
  <c r="P9554" i="1" a="1"/>
  <c r="P9554" i="1" s="1"/>
  <c r="Q9554" i="1" s="1"/>
  <c r="P9555" i="1" a="1"/>
  <c r="P9555" i="1" s="1"/>
  <c r="Q9555" i="1" s="1"/>
  <c r="P9556" i="1" a="1"/>
  <c r="P9556" i="1" s="1"/>
  <c r="Q9556" i="1" s="1"/>
  <c r="P9557" i="1" a="1"/>
  <c r="P9557" i="1" s="1"/>
  <c r="Q9557" i="1" s="1"/>
  <c r="P9558" i="1" a="1"/>
  <c r="P9558" i="1" s="1"/>
  <c r="Q9558" i="1" s="1"/>
  <c r="P9559" i="1" a="1"/>
  <c r="P9559" i="1" s="1"/>
  <c r="Q9559" i="1" s="1"/>
  <c r="P9560" i="1" a="1"/>
  <c r="P9560" i="1" s="1"/>
  <c r="Q9560" i="1" s="1"/>
  <c r="P9561" i="1" a="1"/>
  <c r="P9561" i="1" s="1"/>
  <c r="Q9561" i="1" s="1"/>
  <c r="P9562" i="1" a="1"/>
  <c r="P9562" i="1" s="1"/>
  <c r="Q9562" i="1" s="1"/>
  <c r="P9563" i="1" a="1"/>
  <c r="P9563" i="1" s="1"/>
  <c r="Q9563" i="1" s="1"/>
  <c r="P9564" i="1" a="1"/>
  <c r="P9564" i="1" s="1"/>
  <c r="Q9564" i="1" s="1"/>
  <c r="P9565" i="1" a="1"/>
  <c r="P9565" i="1" s="1"/>
  <c r="Q9565" i="1" s="1"/>
  <c r="P9566" i="1" a="1"/>
  <c r="P9566" i="1" s="1"/>
  <c r="Q9566" i="1" s="1"/>
  <c r="P9567" i="1" a="1"/>
  <c r="P9567" i="1" s="1"/>
  <c r="Q9567" i="1" s="1"/>
  <c r="P9568" i="1" a="1"/>
  <c r="P9568" i="1" s="1"/>
  <c r="Q9568" i="1" s="1"/>
  <c r="P9569" i="1" a="1"/>
  <c r="P9569" i="1" s="1"/>
  <c r="Q9569" i="1" s="1"/>
  <c r="P9570" i="1" a="1"/>
  <c r="P9570" i="1" s="1"/>
  <c r="Q9570" i="1" s="1"/>
  <c r="P9571" i="1" a="1"/>
  <c r="P9571" i="1" s="1"/>
  <c r="Q9571" i="1" s="1"/>
  <c r="P9572" i="1" a="1"/>
  <c r="P9572" i="1" s="1"/>
  <c r="Q9572" i="1" s="1"/>
  <c r="P9573" i="1" a="1"/>
  <c r="P9573" i="1" s="1"/>
  <c r="Q9573" i="1" s="1"/>
  <c r="P9574" i="1" a="1"/>
  <c r="P9574" i="1" s="1"/>
  <c r="Q9574" i="1" s="1"/>
  <c r="P9575" i="1" a="1"/>
  <c r="P9575" i="1" s="1"/>
  <c r="Q9575" i="1" s="1"/>
  <c r="P9576" i="1" a="1"/>
  <c r="P9576" i="1" s="1"/>
  <c r="Q9576" i="1" s="1"/>
  <c r="P9577" i="1" a="1"/>
  <c r="P9577" i="1" s="1"/>
  <c r="Q9577" i="1" s="1"/>
  <c r="P9578" i="1" a="1"/>
  <c r="P9578" i="1" s="1"/>
  <c r="Q9578" i="1" s="1"/>
  <c r="P9579" i="1" a="1"/>
  <c r="P9579" i="1" s="1"/>
  <c r="Q9579" i="1" s="1"/>
  <c r="P9580" i="1" a="1"/>
  <c r="P9580" i="1" s="1"/>
  <c r="Q9580" i="1" s="1"/>
  <c r="P9581" i="1" a="1"/>
  <c r="P9581" i="1" s="1"/>
  <c r="Q9581" i="1" s="1"/>
  <c r="P9582" i="1" a="1"/>
  <c r="P9582" i="1" s="1"/>
  <c r="Q9582" i="1" s="1"/>
  <c r="P9583" i="1" a="1"/>
  <c r="P9583" i="1" s="1"/>
  <c r="Q9583" i="1" s="1"/>
  <c r="P9584" i="1" a="1"/>
  <c r="P9584" i="1" s="1"/>
  <c r="Q9584" i="1" s="1"/>
  <c r="P9585" i="1" a="1"/>
  <c r="P9585" i="1" s="1"/>
  <c r="Q9585" i="1" s="1"/>
  <c r="P9586" i="1" a="1"/>
  <c r="P9586" i="1" s="1"/>
  <c r="Q9586" i="1" s="1"/>
  <c r="P9587" i="1" a="1"/>
  <c r="P9587" i="1" s="1"/>
  <c r="Q9587" i="1" s="1"/>
  <c r="P9588" i="1" a="1"/>
  <c r="P9588" i="1" s="1"/>
  <c r="Q9588" i="1" s="1"/>
  <c r="P9589" i="1" a="1"/>
  <c r="P9589" i="1" s="1"/>
  <c r="Q9589" i="1" s="1"/>
  <c r="P9590" i="1" a="1"/>
  <c r="P9590" i="1" s="1"/>
  <c r="Q9590" i="1" s="1"/>
  <c r="P9591" i="1" a="1"/>
  <c r="P9591" i="1" s="1"/>
  <c r="Q9591" i="1" s="1"/>
  <c r="P9592" i="1" a="1"/>
  <c r="P9592" i="1" s="1"/>
  <c r="Q9592" i="1" s="1"/>
  <c r="P9593" i="1" a="1"/>
  <c r="P9593" i="1" s="1"/>
  <c r="Q9593" i="1" s="1"/>
  <c r="P9594" i="1" a="1"/>
  <c r="P9594" i="1" s="1"/>
  <c r="Q9594" i="1" s="1"/>
  <c r="P9595" i="1" a="1"/>
  <c r="P9595" i="1" s="1"/>
  <c r="Q9595" i="1" s="1"/>
  <c r="P9596" i="1" a="1"/>
  <c r="P9596" i="1" s="1"/>
  <c r="Q9596" i="1" s="1"/>
  <c r="P9597" i="1" a="1"/>
  <c r="P9597" i="1" s="1"/>
  <c r="Q9597" i="1" s="1"/>
  <c r="P9598" i="1" a="1"/>
  <c r="P9598" i="1" s="1"/>
  <c r="Q9598" i="1" s="1"/>
  <c r="P9599" i="1" a="1"/>
  <c r="P9599" i="1" s="1"/>
  <c r="Q9599" i="1" s="1"/>
  <c r="P9600" i="1" a="1"/>
  <c r="P9600" i="1" s="1"/>
  <c r="Q9600" i="1" s="1"/>
  <c r="P9601" i="1" a="1"/>
  <c r="P9601" i="1" s="1"/>
  <c r="Q9601" i="1" s="1"/>
  <c r="P9602" i="1" a="1"/>
  <c r="P9602" i="1" s="1"/>
  <c r="Q9602" i="1" s="1"/>
  <c r="P9603" i="1" a="1"/>
  <c r="P9603" i="1" s="1"/>
  <c r="Q9603" i="1" s="1"/>
  <c r="P9604" i="1" a="1"/>
  <c r="P9604" i="1" s="1"/>
  <c r="Q9604" i="1" s="1"/>
  <c r="P9605" i="1" a="1"/>
  <c r="P9605" i="1" s="1"/>
  <c r="Q9605" i="1" s="1"/>
  <c r="P9606" i="1" a="1"/>
  <c r="P9606" i="1" s="1"/>
  <c r="Q9606" i="1" s="1"/>
  <c r="P9607" i="1" a="1"/>
  <c r="P9607" i="1" s="1"/>
  <c r="Q9607" i="1" s="1"/>
  <c r="P9608" i="1" a="1"/>
  <c r="P9608" i="1" s="1"/>
  <c r="Q9608" i="1" s="1"/>
  <c r="P9609" i="1" a="1"/>
  <c r="P9609" i="1" s="1"/>
  <c r="Q9609" i="1" s="1"/>
  <c r="P9610" i="1" a="1"/>
  <c r="P9610" i="1" s="1"/>
  <c r="Q9610" i="1" s="1"/>
  <c r="P9611" i="1" a="1"/>
  <c r="P9611" i="1" s="1"/>
  <c r="Q9611" i="1" s="1"/>
  <c r="P9612" i="1" a="1"/>
  <c r="P9612" i="1" s="1"/>
  <c r="Q9612" i="1" s="1"/>
  <c r="P9613" i="1" a="1"/>
  <c r="P9613" i="1" s="1"/>
  <c r="Q9613" i="1" s="1"/>
  <c r="P9614" i="1" a="1"/>
  <c r="P9614" i="1" s="1"/>
  <c r="Q9614" i="1" s="1"/>
  <c r="P9615" i="1" a="1"/>
  <c r="P9615" i="1" s="1"/>
  <c r="Q9615" i="1" s="1"/>
  <c r="P9616" i="1" a="1"/>
  <c r="P9616" i="1" s="1"/>
  <c r="Q9616" i="1" s="1"/>
  <c r="P9617" i="1" a="1"/>
  <c r="P9617" i="1" s="1"/>
  <c r="Q9617" i="1" s="1"/>
  <c r="P9618" i="1" a="1"/>
  <c r="P9618" i="1" s="1"/>
  <c r="Q9618" i="1" s="1"/>
  <c r="P9619" i="1" a="1"/>
  <c r="P9619" i="1" s="1"/>
  <c r="Q9619" i="1" s="1"/>
  <c r="P9620" i="1" a="1"/>
  <c r="P9620" i="1" s="1"/>
  <c r="Q9620" i="1" s="1"/>
  <c r="P9621" i="1" a="1"/>
  <c r="P9621" i="1" s="1"/>
  <c r="Q9621" i="1" s="1"/>
  <c r="P9622" i="1" a="1"/>
  <c r="P9622" i="1" s="1"/>
  <c r="Q9622" i="1" s="1"/>
  <c r="P9623" i="1" a="1"/>
  <c r="P9623" i="1" s="1"/>
  <c r="Q9623" i="1" s="1"/>
  <c r="P9624" i="1" a="1"/>
  <c r="P9624" i="1" s="1"/>
  <c r="Q9624" i="1" s="1"/>
  <c r="P9625" i="1" a="1"/>
  <c r="P9625" i="1" s="1"/>
  <c r="Q9625" i="1" s="1"/>
  <c r="P9626" i="1" a="1"/>
  <c r="P9626" i="1" s="1"/>
  <c r="Q9626" i="1" s="1"/>
  <c r="P9627" i="1" a="1"/>
  <c r="P9627" i="1" s="1"/>
  <c r="Q9627" i="1" s="1"/>
  <c r="P9628" i="1" a="1"/>
  <c r="P9628" i="1" s="1"/>
  <c r="Q9628" i="1" s="1"/>
  <c r="P9629" i="1" a="1"/>
  <c r="P9629" i="1" s="1"/>
  <c r="Q9629" i="1" s="1"/>
  <c r="P9630" i="1" a="1"/>
  <c r="P9630" i="1" s="1"/>
  <c r="Q9630" i="1" s="1"/>
  <c r="P9631" i="1" a="1"/>
  <c r="P9631" i="1" s="1"/>
  <c r="Q9631" i="1" s="1"/>
  <c r="P9632" i="1" a="1"/>
  <c r="P9632" i="1" s="1"/>
  <c r="Q9632" i="1" s="1"/>
  <c r="P9633" i="1" a="1"/>
  <c r="P9633" i="1" s="1"/>
  <c r="Q9633" i="1" s="1"/>
  <c r="P9634" i="1" a="1"/>
  <c r="P9634" i="1" s="1"/>
  <c r="Q9634" i="1" s="1"/>
  <c r="P9635" i="1" a="1"/>
  <c r="P9635" i="1" s="1"/>
  <c r="Q9635" i="1" s="1"/>
  <c r="P9636" i="1" a="1"/>
  <c r="P9636" i="1" s="1"/>
  <c r="Q9636" i="1" s="1"/>
  <c r="P9637" i="1" a="1"/>
  <c r="P9637" i="1" s="1"/>
  <c r="Q9637" i="1" s="1"/>
  <c r="P9638" i="1" a="1"/>
  <c r="P9638" i="1" s="1"/>
  <c r="Q9638" i="1" s="1"/>
  <c r="P9639" i="1" a="1"/>
  <c r="P9639" i="1" s="1"/>
  <c r="Q9639" i="1" s="1"/>
  <c r="P9640" i="1" a="1"/>
  <c r="P9640" i="1" s="1"/>
  <c r="Q9640" i="1" s="1"/>
  <c r="P9641" i="1" a="1"/>
  <c r="P9641" i="1" s="1"/>
  <c r="Q9641" i="1" s="1"/>
  <c r="P9642" i="1" a="1"/>
  <c r="P9642" i="1" s="1"/>
  <c r="Q9642" i="1" s="1"/>
  <c r="P9643" i="1" a="1"/>
  <c r="P9643" i="1" s="1"/>
  <c r="Q9643" i="1" s="1"/>
  <c r="P9644" i="1" a="1"/>
  <c r="P9644" i="1" s="1"/>
  <c r="Q9644" i="1" s="1"/>
  <c r="P9645" i="1" a="1"/>
  <c r="P9645" i="1" s="1"/>
  <c r="Q9645" i="1" s="1"/>
  <c r="P9646" i="1" a="1"/>
  <c r="P9646" i="1" s="1"/>
  <c r="Q9646" i="1" s="1"/>
  <c r="P9647" i="1" a="1"/>
  <c r="P9647" i="1" s="1"/>
  <c r="Q9647" i="1" s="1"/>
  <c r="P9648" i="1" a="1"/>
  <c r="P9648" i="1" s="1"/>
  <c r="Q9648" i="1" s="1"/>
  <c r="P9649" i="1" a="1"/>
  <c r="P9649" i="1" s="1"/>
  <c r="Q9649" i="1" s="1"/>
  <c r="P9650" i="1" a="1"/>
  <c r="P9650" i="1" s="1"/>
  <c r="Q9650" i="1" s="1"/>
  <c r="P9651" i="1" a="1"/>
  <c r="P9651" i="1" s="1"/>
  <c r="Q9651" i="1" s="1"/>
  <c r="P9652" i="1" a="1"/>
  <c r="P9652" i="1" s="1"/>
  <c r="Q9652" i="1" s="1"/>
  <c r="P9653" i="1" a="1"/>
  <c r="P9653" i="1" s="1"/>
  <c r="Q9653" i="1" s="1"/>
  <c r="P9654" i="1" a="1"/>
  <c r="P9654" i="1" s="1"/>
  <c r="Q9654" i="1" s="1"/>
  <c r="P9655" i="1" a="1"/>
  <c r="P9655" i="1" s="1"/>
  <c r="Q9655" i="1" s="1"/>
  <c r="P9656" i="1" a="1"/>
  <c r="P9656" i="1" s="1"/>
  <c r="Q9656" i="1" s="1"/>
  <c r="P9657" i="1" a="1"/>
  <c r="P9657" i="1" s="1"/>
  <c r="Q9657" i="1" s="1"/>
  <c r="P9658" i="1" a="1"/>
  <c r="P9658" i="1" s="1"/>
  <c r="Q9658" i="1" s="1"/>
  <c r="P9659" i="1" a="1"/>
  <c r="P9659" i="1" s="1"/>
  <c r="Q9659" i="1" s="1"/>
  <c r="P9660" i="1" a="1"/>
  <c r="P9660" i="1" s="1"/>
  <c r="Q9660" i="1" s="1"/>
  <c r="P9661" i="1" a="1"/>
  <c r="P9661" i="1" s="1"/>
  <c r="Q9661" i="1" s="1"/>
  <c r="P9662" i="1" a="1"/>
  <c r="P9662" i="1" s="1"/>
  <c r="Q9662" i="1" s="1"/>
  <c r="P9663" i="1" a="1"/>
  <c r="P9663" i="1" s="1"/>
  <c r="Q9663" i="1" s="1"/>
  <c r="P9664" i="1" a="1"/>
  <c r="P9664" i="1" s="1"/>
  <c r="Q9664" i="1" s="1"/>
  <c r="P9665" i="1" a="1"/>
  <c r="P9665" i="1" s="1"/>
  <c r="Q9665" i="1" s="1"/>
  <c r="P9666" i="1" a="1"/>
  <c r="P9666" i="1" s="1"/>
  <c r="Q9666" i="1" s="1"/>
  <c r="P9667" i="1" a="1"/>
  <c r="P9667" i="1" s="1"/>
  <c r="Q9667" i="1" s="1"/>
  <c r="P9668" i="1" a="1"/>
  <c r="P9668" i="1" s="1"/>
  <c r="Q9668" i="1" s="1"/>
  <c r="P9669" i="1" a="1"/>
  <c r="P9669" i="1" s="1"/>
  <c r="Q9669" i="1" s="1"/>
  <c r="P9670" i="1" a="1"/>
  <c r="P9670" i="1" s="1"/>
  <c r="Q9670" i="1" s="1"/>
  <c r="P9671" i="1" a="1"/>
  <c r="P9671" i="1" s="1"/>
  <c r="Q9671" i="1" s="1"/>
  <c r="P9672" i="1" a="1"/>
  <c r="P9672" i="1" s="1"/>
  <c r="Q9672" i="1" s="1"/>
  <c r="P9673" i="1" a="1"/>
  <c r="P9673" i="1" s="1"/>
  <c r="Q9673" i="1" s="1"/>
  <c r="P9674" i="1" a="1"/>
  <c r="P9674" i="1" s="1"/>
  <c r="Q9674" i="1" s="1"/>
  <c r="P9675" i="1" a="1"/>
  <c r="P9675" i="1" s="1"/>
  <c r="Q9675" i="1" s="1"/>
  <c r="P9676" i="1" a="1"/>
  <c r="P9676" i="1" s="1"/>
  <c r="Q9676" i="1" s="1"/>
  <c r="P9677" i="1" a="1"/>
  <c r="P9677" i="1" s="1"/>
  <c r="Q9677" i="1" s="1"/>
  <c r="P9678" i="1" a="1"/>
  <c r="P9678" i="1" s="1"/>
  <c r="Q9678" i="1" s="1"/>
  <c r="P9679" i="1" a="1"/>
  <c r="P9679" i="1" s="1"/>
  <c r="Q9679" i="1" s="1"/>
  <c r="P9680" i="1" a="1"/>
  <c r="P9680" i="1" s="1"/>
  <c r="Q9680" i="1" s="1"/>
  <c r="P9681" i="1" a="1"/>
  <c r="P9681" i="1" s="1"/>
  <c r="Q9681" i="1" s="1"/>
  <c r="P9682" i="1" a="1"/>
  <c r="P9682" i="1" s="1"/>
  <c r="Q9682" i="1" s="1"/>
  <c r="P9683" i="1" a="1"/>
  <c r="P9683" i="1" s="1"/>
  <c r="Q9683" i="1" s="1"/>
  <c r="P9684" i="1" a="1"/>
  <c r="P9684" i="1" s="1"/>
  <c r="Q9684" i="1" s="1"/>
  <c r="P9685" i="1" a="1"/>
  <c r="P9685" i="1" s="1"/>
  <c r="Q9685" i="1" s="1"/>
  <c r="P9686" i="1" a="1"/>
  <c r="P9686" i="1" s="1"/>
  <c r="Q9686" i="1" s="1"/>
  <c r="P9687" i="1" a="1"/>
  <c r="P9687" i="1" s="1"/>
  <c r="Q9687" i="1" s="1"/>
  <c r="P9688" i="1" a="1"/>
  <c r="P9688" i="1" s="1"/>
  <c r="Q9688" i="1" s="1"/>
  <c r="P9689" i="1" a="1"/>
  <c r="P9689" i="1" s="1"/>
  <c r="Q9689" i="1" s="1"/>
  <c r="P9690" i="1" a="1"/>
  <c r="P9690" i="1" s="1"/>
  <c r="Q9690" i="1" s="1"/>
  <c r="P9691" i="1" a="1"/>
  <c r="P9691" i="1" s="1"/>
  <c r="Q9691" i="1" s="1"/>
  <c r="P9692" i="1" a="1"/>
  <c r="P9692" i="1" s="1"/>
  <c r="Q9692" i="1" s="1"/>
  <c r="P9693" i="1" a="1"/>
  <c r="P9693" i="1" s="1"/>
  <c r="Q9693" i="1" s="1"/>
  <c r="P9694" i="1" a="1"/>
  <c r="P9694" i="1" s="1"/>
  <c r="Q9694" i="1" s="1"/>
  <c r="P9695" i="1" a="1"/>
  <c r="P9695" i="1" s="1"/>
  <c r="Q9695" i="1" s="1"/>
  <c r="P9696" i="1" a="1"/>
  <c r="P9696" i="1" s="1"/>
  <c r="Q9696" i="1" s="1"/>
  <c r="P9697" i="1" a="1"/>
  <c r="P9697" i="1" s="1"/>
  <c r="Q9697" i="1" s="1"/>
  <c r="P9698" i="1" a="1"/>
  <c r="P9698" i="1" s="1"/>
  <c r="Q9698" i="1" s="1"/>
  <c r="P9699" i="1" a="1"/>
  <c r="P9699" i="1" s="1"/>
  <c r="Q9699" i="1" s="1"/>
  <c r="P9700" i="1" a="1"/>
  <c r="P9700" i="1" s="1"/>
  <c r="Q9700" i="1" s="1"/>
  <c r="P9701" i="1" a="1"/>
  <c r="P9701" i="1" s="1"/>
  <c r="Q9701" i="1" s="1"/>
  <c r="P9702" i="1" a="1"/>
  <c r="P9702" i="1" s="1"/>
  <c r="Q9702" i="1" s="1"/>
  <c r="P9703" i="1" a="1"/>
  <c r="P9703" i="1" s="1"/>
  <c r="Q9703" i="1" s="1"/>
  <c r="P9704" i="1" a="1"/>
  <c r="P9704" i="1" s="1"/>
  <c r="Q9704" i="1" s="1"/>
  <c r="P9705" i="1" a="1"/>
  <c r="P9705" i="1" s="1"/>
  <c r="Q9705" i="1" s="1"/>
  <c r="P9706" i="1" a="1"/>
  <c r="P9706" i="1" s="1"/>
  <c r="Q9706" i="1" s="1"/>
  <c r="P9707" i="1" a="1"/>
  <c r="P9707" i="1" s="1"/>
  <c r="Q9707" i="1" s="1"/>
  <c r="P9708" i="1" a="1"/>
  <c r="P9708" i="1" s="1"/>
  <c r="Q9708" i="1" s="1"/>
  <c r="P9709" i="1" a="1"/>
  <c r="P9709" i="1" s="1"/>
  <c r="Q9709" i="1" s="1"/>
  <c r="P9710" i="1" a="1"/>
  <c r="P9710" i="1" s="1"/>
  <c r="Q9710" i="1" s="1"/>
  <c r="P9711" i="1" a="1"/>
  <c r="P9711" i="1" s="1"/>
  <c r="Q9711" i="1" s="1"/>
  <c r="P9712" i="1" a="1"/>
  <c r="P9712" i="1" s="1"/>
  <c r="Q9712" i="1" s="1"/>
  <c r="P9713" i="1" a="1"/>
  <c r="P9713" i="1" s="1"/>
  <c r="Q9713" i="1" s="1"/>
  <c r="P9714" i="1" a="1"/>
  <c r="P9714" i="1" s="1"/>
  <c r="Q9714" i="1" s="1"/>
  <c r="P9715" i="1" a="1"/>
  <c r="P9715" i="1" s="1"/>
  <c r="Q9715" i="1" s="1"/>
  <c r="P9716" i="1" a="1"/>
  <c r="P9716" i="1" s="1"/>
  <c r="Q9716" i="1" s="1"/>
  <c r="P9717" i="1" a="1"/>
  <c r="P9717" i="1" s="1"/>
  <c r="Q9717" i="1" s="1"/>
  <c r="P9718" i="1" a="1"/>
  <c r="P9718" i="1" s="1"/>
  <c r="Q9718" i="1" s="1"/>
  <c r="P9719" i="1" a="1"/>
  <c r="P9719" i="1" s="1"/>
  <c r="Q9719" i="1" s="1"/>
  <c r="P9720" i="1" a="1"/>
  <c r="P9720" i="1" s="1"/>
  <c r="Q9720" i="1" s="1"/>
  <c r="P9721" i="1" a="1"/>
  <c r="P9721" i="1" s="1"/>
  <c r="Q9721" i="1" s="1"/>
  <c r="P9722" i="1" a="1"/>
  <c r="P9722" i="1" s="1"/>
  <c r="Q9722" i="1" s="1"/>
  <c r="P9723" i="1" a="1"/>
  <c r="P9723" i="1" s="1"/>
  <c r="Q9723" i="1" s="1"/>
  <c r="P9724" i="1" a="1"/>
  <c r="P9724" i="1" s="1"/>
  <c r="Q9724" i="1" s="1"/>
  <c r="P9725" i="1" a="1"/>
  <c r="P9725" i="1" s="1"/>
  <c r="Q9725" i="1" s="1"/>
  <c r="P9726" i="1" a="1"/>
  <c r="P9726" i="1" s="1"/>
  <c r="Q9726" i="1" s="1"/>
  <c r="P9727" i="1" a="1"/>
  <c r="P9727" i="1" s="1"/>
  <c r="Q9727" i="1" s="1"/>
  <c r="P9728" i="1" a="1"/>
  <c r="P9728" i="1" s="1"/>
  <c r="Q9728" i="1" s="1"/>
  <c r="P9729" i="1" a="1"/>
  <c r="P9729" i="1" s="1"/>
  <c r="Q9729" i="1" s="1"/>
  <c r="P9730" i="1" a="1"/>
  <c r="P9730" i="1" s="1"/>
  <c r="Q9730" i="1" s="1"/>
  <c r="P9731" i="1" a="1"/>
  <c r="P9731" i="1" s="1"/>
  <c r="Q9731" i="1" s="1"/>
  <c r="P9732" i="1" a="1"/>
  <c r="P9732" i="1" s="1"/>
  <c r="Q9732" i="1" s="1"/>
  <c r="P9733" i="1" a="1"/>
  <c r="P9733" i="1" s="1"/>
  <c r="Q9733" i="1" s="1"/>
  <c r="P9734" i="1" a="1"/>
  <c r="P9734" i="1" s="1"/>
  <c r="Q9734" i="1" s="1"/>
  <c r="P9735" i="1" a="1"/>
  <c r="P9735" i="1" s="1"/>
  <c r="Q9735" i="1" s="1"/>
  <c r="P9736" i="1" a="1"/>
  <c r="P9736" i="1" s="1"/>
  <c r="Q9736" i="1" s="1"/>
  <c r="P9737" i="1" a="1"/>
  <c r="P9737" i="1" s="1"/>
  <c r="Q9737" i="1" s="1"/>
  <c r="P9738" i="1" a="1"/>
  <c r="P9738" i="1" s="1"/>
  <c r="Q9738" i="1" s="1"/>
  <c r="P9739" i="1" a="1"/>
  <c r="P9739" i="1" s="1"/>
  <c r="Q9739" i="1" s="1"/>
  <c r="P9740" i="1" a="1"/>
  <c r="P9740" i="1" s="1"/>
  <c r="Q9740" i="1" s="1"/>
  <c r="P9741" i="1" a="1"/>
  <c r="P9741" i="1" s="1"/>
  <c r="Q9741" i="1" s="1"/>
  <c r="P9742" i="1" a="1"/>
  <c r="P9742" i="1" s="1"/>
  <c r="Q9742" i="1" s="1"/>
  <c r="P9743" i="1" a="1"/>
  <c r="P9743" i="1" s="1"/>
  <c r="Q9743" i="1" s="1"/>
  <c r="P9744" i="1" a="1"/>
  <c r="P9744" i="1" s="1"/>
  <c r="Q9744" i="1" s="1"/>
  <c r="P9745" i="1" a="1"/>
  <c r="P9745" i="1" s="1"/>
  <c r="Q9745" i="1" s="1"/>
  <c r="P9746" i="1" a="1"/>
  <c r="P9746" i="1" s="1"/>
  <c r="Q9746" i="1" s="1"/>
  <c r="P9747" i="1" a="1"/>
  <c r="P9747" i="1" s="1"/>
  <c r="Q9747" i="1" s="1"/>
  <c r="P9748" i="1" a="1"/>
  <c r="P9748" i="1" s="1"/>
  <c r="Q9748" i="1" s="1"/>
  <c r="P9749" i="1" a="1"/>
  <c r="P9749" i="1" s="1"/>
  <c r="Q9749" i="1" s="1"/>
  <c r="P9750" i="1" a="1"/>
  <c r="P9750" i="1" s="1"/>
  <c r="Q9750" i="1" s="1"/>
  <c r="P9751" i="1" a="1"/>
  <c r="P9751" i="1" s="1"/>
  <c r="Q9751" i="1" s="1"/>
  <c r="P9752" i="1" a="1"/>
  <c r="P9752" i="1" s="1"/>
  <c r="Q9752" i="1" s="1"/>
  <c r="P9753" i="1" a="1"/>
  <c r="P9753" i="1" s="1"/>
  <c r="Q9753" i="1" s="1"/>
  <c r="P9754" i="1" a="1"/>
  <c r="P9754" i="1" s="1"/>
  <c r="Q9754" i="1" s="1"/>
  <c r="P9755" i="1" a="1"/>
  <c r="P9755" i="1" s="1"/>
  <c r="Q9755" i="1" s="1"/>
  <c r="P9756" i="1" a="1"/>
  <c r="P9756" i="1" s="1"/>
  <c r="Q9756" i="1" s="1"/>
  <c r="P9757" i="1" a="1"/>
  <c r="P9757" i="1" s="1"/>
  <c r="Q9757" i="1" s="1"/>
  <c r="P9758" i="1" a="1"/>
  <c r="P9758" i="1" s="1"/>
  <c r="Q9758" i="1" s="1"/>
  <c r="P9759" i="1" a="1"/>
  <c r="P9759" i="1" s="1"/>
  <c r="Q9759" i="1" s="1"/>
  <c r="P9760" i="1" a="1"/>
  <c r="P9760" i="1" s="1"/>
  <c r="Q9760" i="1" s="1"/>
  <c r="P9761" i="1" a="1"/>
  <c r="P9761" i="1" s="1"/>
  <c r="Q9761" i="1" s="1"/>
  <c r="P9762" i="1" a="1"/>
  <c r="P9762" i="1" s="1"/>
  <c r="Q9762" i="1" s="1"/>
  <c r="P9763" i="1" a="1"/>
  <c r="P9763" i="1" s="1"/>
  <c r="Q9763" i="1" s="1"/>
  <c r="P9764" i="1" a="1"/>
  <c r="P9764" i="1" s="1"/>
  <c r="Q9764" i="1" s="1"/>
  <c r="P9765" i="1" a="1"/>
  <c r="P9765" i="1" s="1"/>
  <c r="Q9765" i="1" s="1"/>
  <c r="P9766" i="1" a="1"/>
  <c r="P9766" i="1" s="1"/>
  <c r="Q9766" i="1" s="1"/>
  <c r="P9767" i="1" a="1"/>
  <c r="P9767" i="1" s="1"/>
  <c r="Q9767" i="1" s="1"/>
  <c r="P9768" i="1" a="1"/>
  <c r="P9768" i="1" s="1"/>
  <c r="Q9768" i="1" s="1"/>
  <c r="P9769" i="1" a="1"/>
  <c r="P9769" i="1" s="1"/>
  <c r="Q9769" i="1" s="1"/>
  <c r="P9770" i="1" a="1"/>
  <c r="P9770" i="1" s="1"/>
  <c r="Q9770" i="1" s="1"/>
  <c r="P9771" i="1" a="1"/>
  <c r="P9771" i="1" s="1"/>
  <c r="Q9771" i="1" s="1"/>
  <c r="P9772" i="1" a="1"/>
  <c r="P9772" i="1" s="1"/>
  <c r="Q9772" i="1" s="1"/>
  <c r="P9773" i="1" a="1"/>
  <c r="P9773" i="1" s="1"/>
  <c r="Q9773" i="1" s="1"/>
  <c r="P9774" i="1" a="1"/>
  <c r="P9774" i="1" s="1"/>
  <c r="Q9774" i="1" s="1"/>
  <c r="P9775" i="1" a="1"/>
  <c r="P9775" i="1" s="1"/>
  <c r="Q9775" i="1" s="1"/>
  <c r="P9776" i="1" a="1"/>
  <c r="P9776" i="1" s="1"/>
  <c r="Q9776" i="1" s="1"/>
  <c r="P9777" i="1" a="1"/>
  <c r="P9777" i="1" s="1"/>
  <c r="Q9777" i="1" s="1"/>
  <c r="P9778" i="1" a="1"/>
  <c r="P9778" i="1" s="1"/>
  <c r="Q9778" i="1" s="1"/>
  <c r="P9779" i="1" a="1"/>
  <c r="P9779" i="1" s="1"/>
  <c r="Q9779" i="1" s="1"/>
  <c r="P9780" i="1" a="1"/>
  <c r="P9780" i="1" s="1"/>
  <c r="Q9780" i="1" s="1"/>
  <c r="P9781" i="1" a="1"/>
  <c r="P9781" i="1" s="1"/>
  <c r="Q9781" i="1" s="1"/>
  <c r="P9782" i="1" a="1"/>
  <c r="P9782" i="1" s="1"/>
  <c r="Q9782" i="1" s="1"/>
  <c r="P9783" i="1" a="1"/>
  <c r="P9783" i="1" s="1"/>
  <c r="Q9783" i="1" s="1"/>
  <c r="P9784" i="1" a="1"/>
  <c r="P9784" i="1" s="1"/>
  <c r="Q9784" i="1" s="1"/>
  <c r="P9785" i="1" a="1"/>
  <c r="P9785" i="1" s="1"/>
  <c r="Q9785" i="1" s="1"/>
  <c r="P9786" i="1" a="1"/>
  <c r="P9786" i="1" s="1"/>
  <c r="Q9786" i="1" s="1"/>
  <c r="P9787" i="1" a="1"/>
  <c r="P9787" i="1" s="1"/>
  <c r="Q9787" i="1" s="1"/>
  <c r="P9788" i="1" a="1"/>
  <c r="P9788" i="1" s="1"/>
  <c r="Q9788" i="1" s="1"/>
  <c r="P9789" i="1" a="1"/>
  <c r="P9789" i="1" s="1"/>
  <c r="Q9789" i="1" s="1"/>
  <c r="P9790" i="1" a="1"/>
  <c r="P9790" i="1" s="1"/>
  <c r="Q9790" i="1" s="1"/>
  <c r="P9791" i="1" a="1"/>
  <c r="P9791" i="1" s="1"/>
  <c r="Q9791" i="1" s="1"/>
  <c r="P9792" i="1" a="1"/>
  <c r="P9792" i="1" s="1"/>
  <c r="Q9792" i="1" s="1"/>
  <c r="P9793" i="1" a="1"/>
  <c r="P9793" i="1" s="1"/>
  <c r="Q9793" i="1" s="1"/>
  <c r="P9794" i="1" a="1"/>
  <c r="P9794" i="1" s="1"/>
  <c r="Q9794" i="1" s="1"/>
  <c r="P9795" i="1" a="1"/>
  <c r="P9795" i="1" s="1"/>
  <c r="Q9795" i="1" s="1"/>
  <c r="P9796" i="1" a="1"/>
  <c r="P9796" i="1" s="1"/>
  <c r="Q9796" i="1" s="1"/>
  <c r="P9797" i="1" a="1"/>
  <c r="P9797" i="1" s="1"/>
  <c r="Q9797" i="1" s="1"/>
  <c r="P9798" i="1" a="1"/>
  <c r="P9798" i="1" s="1"/>
  <c r="Q9798" i="1" s="1"/>
  <c r="P9799" i="1" a="1"/>
  <c r="P9799" i="1" s="1"/>
  <c r="Q9799" i="1" s="1"/>
  <c r="P9800" i="1" a="1"/>
  <c r="P9800" i="1" s="1"/>
  <c r="Q9800" i="1" s="1"/>
  <c r="P9801" i="1" a="1"/>
  <c r="P9801" i="1" s="1"/>
  <c r="Q9801" i="1" s="1"/>
  <c r="P9802" i="1" a="1"/>
  <c r="P9802" i="1" s="1"/>
  <c r="Q9802" i="1" s="1"/>
  <c r="P9803" i="1" a="1"/>
  <c r="P9803" i="1" s="1"/>
  <c r="Q9803" i="1" s="1"/>
  <c r="P9804" i="1" a="1"/>
  <c r="P9804" i="1" s="1"/>
  <c r="Q9804" i="1" s="1"/>
  <c r="P9805" i="1" a="1"/>
  <c r="P9805" i="1" s="1"/>
  <c r="Q9805" i="1" s="1"/>
  <c r="P9806" i="1" a="1"/>
  <c r="P9806" i="1" s="1"/>
  <c r="Q9806" i="1" s="1"/>
  <c r="P9807" i="1" a="1"/>
  <c r="P9807" i="1" s="1"/>
  <c r="Q9807" i="1" s="1"/>
  <c r="P9808" i="1" a="1"/>
  <c r="P9808" i="1" s="1"/>
  <c r="Q9808" i="1" s="1"/>
  <c r="P9809" i="1" a="1"/>
  <c r="P9809" i="1" s="1"/>
  <c r="Q9809" i="1" s="1"/>
  <c r="P9810" i="1" a="1"/>
  <c r="P9810" i="1" s="1"/>
  <c r="Q9810" i="1" s="1"/>
  <c r="P9811" i="1" a="1"/>
  <c r="P9811" i="1" s="1"/>
  <c r="Q9811" i="1" s="1"/>
  <c r="P9812" i="1" a="1"/>
  <c r="P9812" i="1" s="1"/>
  <c r="Q9812" i="1" s="1"/>
  <c r="P9813" i="1" a="1"/>
  <c r="P9813" i="1" s="1"/>
  <c r="Q9813" i="1" s="1"/>
  <c r="P9814" i="1" a="1"/>
  <c r="P9814" i="1" s="1"/>
  <c r="Q9814" i="1" s="1"/>
  <c r="P9815" i="1" a="1"/>
  <c r="P9815" i="1" s="1"/>
  <c r="Q9815" i="1" s="1"/>
  <c r="P9816" i="1" a="1"/>
  <c r="P9816" i="1" s="1"/>
  <c r="Q9816" i="1" s="1"/>
  <c r="P9817" i="1" a="1"/>
  <c r="P9817" i="1" s="1"/>
  <c r="Q9817" i="1" s="1"/>
  <c r="P9818" i="1" a="1"/>
  <c r="P9818" i="1" s="1"/>
  <c r="Q9818" i="1" s="1"/>
  <c r="P9819" i="1" a="1"/>
  <c r="P9819" i="1" s="1"/>
  <c r="Q9819" i="1" s="1"/>
  <c r="P9820" i="1" a="1"/>
  <c r="P9820" i="1" s="1"/>
  <c r="Q9820" i="1" s="1"/>
  <c r="P9821" i="1" a="1"/>
  <c r="P9821" i="1" s="1"/>
  <c r="Q9821" i="1" s="1"/>
  <c r="P9822" i="1" a="1"/>
  <c r="P9822" i="1" s="1"/>
  <c r="Q9822" i="1" s="1"/>
  <c r="P9823" i="1" a="1"/>
  <c r="P9823" i="1" s="1"/>
  <c r="Q9823" i="1" s="1"/>
  <c r="P9824" i="1" a="1"/>
  <c r="P9824" i="1" s="1"/>
  <c r="Q9824" i="1" s="1"/>
  <c r="P9825" i="1" a="1"/>
  <c r="P9825" i="1" s="1"/>
  <c r="Q9825" i="1" s="1"/>
  <c r="P9826" i="1" a="1"/>
  <c r="P9826" i="1" s="1"/>
  <c r="Q9826" i="1" s="1"/>
  <c r="P9827" i="1" a="1"/>
  <c r="P9827" i="1" s="1"/>
  <c r="Q9827" i="1" s="1"/>
  <c r="P9828" i="1" a="1"/>
  <c r="P9828" i="1" s="1"/>
  <c r="Q9828" i="1" s="1"/>
  <c r="P9829" i="1" a="1"/>
  <c r="P9829" i="1" s="1"/>
  <c r="Q9829" i="1" s="1"/>
  <c r="P9830" i="1" a="1"/>
  <c r="P9830" i="1" s="1"/>
  <c r="Q9830" i="1" s="1"/>
  <c r="P9831" i="1" a="1"/>
  <c r="P9831" i="1" s="1"/>
  <c r="Q9831" i="1" s="1"/>
  <c r="P9832" i="1" a="1"/>
  <c r="P9832" i="1" s="1"/>
  <c r="Q9832" i="1" s="1"/>
  <c r="P9833" i="1" a="1"/>
  <c r="P9833" i="1" s="1"/>
  <c r="Q9833" i="1" s="1"/>
  <c r="P9834" i="1" a="1"/>
  <c r="P9834" i="1" s="1"/>
  <c r="Q9834" i="1" s="1"/>
  <c r="P9835" i="1" a="1"/>
  <c r="P9835" i="1" s="1"/>
  <c r="Q9835" i="1" s="1"/>
  <c r="P9836" i="1" a="1"/>
  <c r="P9836" i="1" s="1"/>
  <c r="Q9836" i="1" s="1"/>
  <c r="P9837" i="1" a="1"/>
  <c r="P9837" i="1" s="1"/>
  <c r="Q9837" i="1" s="1"/>
  <c r="P9838" i="1" a="1"/>
  <c r="P9838" i="1" s="1"/>
  <c r="Q9838" i="1" s="1"/>
  <c r="P9839" i="1" a="1"/>
  <c r="P9839" i="1" s="1"/>
  <c r="Q9839" i="1" s="1"/>
  <c r="P9840" i="1" a="1"/>
  <c r="P9840" i="1" s="1"/>
  <c r="Q9840" i="1" s="1"/>
  <c r="P9841" i="1" a="1"/>
  <c r="P9841" i="1" s="1"/>
  <c r="Q9841" i="1" s="1"/>
  <c r="P9842" i="1" a="1"/>
  <c r="P9842" i="1" s="1"/>
  <c r="Q9842" i="1" s="1"/>
  <c r="P9843" i="1" a="1"/>
  <c r="P9843" i="1" s="1"/>
  <c r="Q9843" i="1" s="1"/>
  <c r="P9844" i="1" a="1"/>
  <c r="P9844" i="1" s="1"/>
  <c r="Q9844" i="1" s="1"/>
  <c r="P9845" i="1" a="1"/>
  <c r="P9845" i="1" s="1"/>
  <c r="Q9845" i="1" s="1"/>
  <c r="P9846" i="1" a="1"/>
  <c r="P9846" i="1" s="1"/>
  <c r="Q9846" i="1" s="1"/>
  <c r="P9847" i="1" a="1"/>
  <c r="P9847" i="1" s="1"/>
  <c r="Q9847" i="1" s="1"/>
  <c r="P9848" i="1" a="1"/>
  <c r="P9848" i="1" s="1"/>
  <c r="Q9848" i="1" s="1"/>
  <c r="P9849" i="1" a="1"/>
  <c r="P9849" i="1" s="1"/>
  <c r="Q9849" i="1" s="1"/>
  <c r="P9850" i="1" a="1"/>
  <c r="P9850" i="1" s="1"/>
  <c r="Q9850" i="1" s="1"/>
  <c r="P9851" i="1" a="1"/>
  <c r="P9851" i="1" s="1"/>
  <c r="Q9851" i="1" s="1"/>
  <c r="P9852" i="1" a="1"/>
  <c r="P9852" i="1" s="1"/>
  <c r="Q9852" i="1" s="1"/>
  <c r="P9853" i="1" a="1"/>
  <c r="P9853" i="1" s="1"/>
  <c r="Q9853" i="1" s="1"/>
  <c r="P9854" i="1" a="1"/>
  <c r="P9854" i="1" s="1"/>
  <c r="Q9854" i="1" s="1"/>
  <c r="P9855" i="1" a="1"/>
  <c r="P9855" i="1" s="1"/>
  <c r="Q9855" i="1" s="1"/>
  <c r="P9856" i="1" a="1"/>
  <c r="P9856" i="1" s="1"/>
  <c r="Q9856" i="1" s="1"/>
  <c r="P9857" i="1" a="1"/>
  <c r="P9857" i="1" s="1"/>
  <c r="Q9857" i="1" s="1"/>
  <c r="P9858" i="1" a="1"/>
  <c r="P9858" i="1" s="1"/>
  <c r="Q9858" i="1" s="1"/>
  <c r="P9859" i="1" a="1"/>
  <c r="P9859" i="1" s="1"/>
  <c r="Q9859" i="1" s="1"/>
  <c r="P9860" i="1" a="1"/>
  <c r="P9860" i="1" s="1"/>
  <c r="Q9860" i="1" s="1"/>
  <c r="P9861" i="1" a="1"/>
  <c r="P9861" i="1" s="1"/>
  <c r="Q9861" i="1" s="1"/>
  <c r="P9862" i="1" a="1"/>
  <c r="P9862" i="1" s="1"/>
  <c r="Q9862" i="1" s="1"/>
  <c r="P9863" i="1" a="1"/>
  <c r="P9863" i="1" s="1"/>
  <c r="Q9863" i="1" s="1"/>
  <c r="P9864" i="1" a="1"/>
  <c r="P9864" i="1" s="1"/>
  <c r="Q9864" i="1" s="1"/>
  <c r="P9865" i="1" a="1"/>
  <c r="P9865" i="1" s="1"/>
  <c r="Q9865" i="1" s="1"/>
  <c r="P9866" i="1" a="1"/>
  <c r="P9866" i="1" s="1"/>
  <c r="Q9866" i="1" s="1"/>
  <c r="P9867" i="1" a="1"/>
  <c r="P9867" i="1" s="1"/>
  <c r="Q9867" i="1" s="1"/>
  <c r="P9868" i="1" a="1"/>
  <c r="P9868" i="1" s="1"/>
  <c r="Q9868" i="1" s="1"/>
  <c r="P9869" i="1" a="1"/>
  <c r="P9869" i="1" s="1"/>
  <c r="Q9869" i="1" s="1"/>
  <c r="P9870" i="1" a="1"/>
  <c r="P9870" i="1" s="1"/>
  <c r="Q9870" i="1" s="1"/>
  <c r="P9871" i="1" a="1"/>
  <c r="P9871" i="1" s="1"/>
  <c r="Q9871" i="1" s="1"/>
  <c r="P9872" i="1" a="1"/>
  <c r="P9872" i="1" s="1"/>
  <c r="Q9872" i="1" s="1"/>
  <c r="P9873" i="1" a="1"/>
  <c r="P9873" i="1" s="1"/>
  <c r="Q9873" i="1" s="1"/>
  <c r="P9874" i="1" a="1"/>
  <c r="P9874" i="1" s="1"/>
  <c r="Q9874" i="1" s="1"/>
  <c r="P9875" i="1" a="1"/>
  <c r="P9875" i="1" s="1"/>
  <c r="Q9875" i="1" s="1"/>
  <c r="P9876" i="1" a="1"/>
  <c r="P9876" i="1" s="1"/>
  <c r="Q9876" i="1" s="1"/>
  <c r="P9877" i="1" a="1"/>
  <c r="P9877" i="1" s="1"/>
  <c r="Q9877" i="1" s="1"/>
  <c r="P9878" i="1" a="1"/>
  <c r="P9878" i="1" s="1"/>
  <c r="Q9878" i="1" s="1"/>
  <c r="P9879" i="1" a="1"/>
  <c r="P9879" i="1" s="1"/>
  <c r="Q9879" i="1" s="1"/>
  <c r="P9880" i="1" a="1"/>
  <c r="P9880" i="1" s="1"/>
  <c r="Q9880" i="1" s="1"/>
  <c r="P9881" i="1" a="1"/>
  <c r="P9881" i="1" s="1"/>
  <c r="Q9881" i="1" s="1"/>
  <c r="P9882" i="1" a="1"/>
  <c r="P9882" i="1" s="1"/>
  <c r="Q9882" i="1" s="1"/>
  <c r="P9883" i="1" a="1"/>
  <c r="P9883" i="1" s="1"/>
  <c r="Q9883" i="1" s="1"/>
  <c r="P9884" i="1" a="1"/>
  <c r="P9884" i="1" s="1"/>
  <c r="Q9884" i="1" s="1"/>
  <c r="P9885" i="1" a="1"/>
  <c r="P9885" i="1" s="1"/>
  <c r="Q9885" i="1" s="1"/>
  <c r="P9886" i="1" a="1"/>
  <c r="P9886" i="1" s="1"/>
  <c r="Q9886" i="1" s="1"/>
  <c r="P9887" i="1" a="1"/>
  <c r="P9887" i="1" s="1"/>
  <c r="Q9887" i="1" s="1"/>
  <c r="P9888" i="1" a="1"/>
  <c r="P9888" i="1" s="1"/>
  <c r="Q9888" i="1" s="1"/>
  <c r="P9889" i="1" a="1"/>
  <c r="P9889" i="1" s="1"/>
  <c r="Q9889" i="1" s="1"/>
  <c r="P9890" i="1" a="1"/>
  <c r="P9890" i="1" s="1"/>
  <c r="Q9890" i="1" s="1"/>
  <c r="P9891" i="1" a="1"/>
  <c r="P9891" i="1" s="1"/>
  <c r="Q9891" i="1" s="1"/>
  <c r="P9892" i="1" a="1"/>
  <c r="P9892" i="1" s="1"/>
  <c r="Q9892" i="1" s="1"/>
  <c r="P9893" i="1" a="1"/>
  <c r="P9893" i="1" s="1"/>
  <c r="Q9893" i="1" s="1"/>
  <c r="P9894" i="1" a="1"/>
  <c r="P9894" i="1" s="1"/>
  <c r="Q9894" i="1" s="1"/>
  <c r="P9895" i="1" a="1"/>
  <c r="P9895" i="1" s="1"/>
  <c r="Q9895" i="1" s="1"/>
  <c r="P9896" i="1" a="1"/>
  <c r="P9896" i="1" s="1"/>
  <c r="Q9896" i="1" s="1"/>
  <c r="P9897" i="1" a="1"/>
  <c r="P9897" i="1" s="1"/>
  <c r="Q9897" i="1" s="1"/>
  <c r="P9898" i="1" a="1"/>
  <c r="P9898" i="1" s="1"/>
  <c r="Q9898" i="1" s="1"/>
  <c r="P9899" i="1" a="1"/>
  <c r="P9899" i="1" s="1"/>
  <c r="Q9899" i="1" s="1"/>
  <c r="P9900" i="1" a="1"/>
  <c r="P9900" i="1" s="1"/>
  <c r="Q9900" i="1" s="1"/>
  <c r="P9901" i="1" a="1"/>
  <c r="P9901" i="1" s="1"/>
  <c r="Q9901" i="1" s="1"/>
  <c r="P9902" i="1" a="1"/>
  <c r="P9902" i="1" s="1"/>
  <c r="Q9902" i="1" s="1"/>
  <c r="P9903" i="1" a="1"/>
  <c r="P9903" i="1" s="1"/>
  <c r="Q9903" i="1" s="1"/>
  <c r="P9904" i="1" a="1"/>
  <c r="P9904" i="1" s="1"/>
  <c r="Q9904" i="1" s="1"/>
  <c r="P9905" i="1" a="1"/>
  <c r="P9905" i="1" s="1"/>
  <c r="Q9905" i="1" s="1"/>
  <c r="P9906" i="1" a="1"/>
  <c r="P9906" i="1" s="1"/>
  <c r="Q9906" i="1" s="1"/>
  <c r="P9907" i="1" a="1"/>
  <c r="P9907" i="1" s="1"/>
  <c r="Q9907" i="1" s="1"/>
  <c r="P9908" i="1" a="1"/>
  <c r="P9908" i="1" s="1"/>
  <c r="Q9908" i="1" s="1"/>
  <c r="P9909" i="1" a="1"/>
  <c r="P9909" i="1" s="1"/>
  <c r="Q9909" i="1" s="1"/>
  <c r="P9910" i="1" a="1"/>
  <c r="P9910" i="1" s="1"/>
  <c r="Q9910" i="1" s="1"/>
  <c r="P9911" i="1" a="1"/>
  <c r="P9911" i="1" s="1"/>
  <c r="Q9911" i="1" s="1"/>
  <c r="P9912" i="1" a="1"/>
  <c r="P9912" i="1" s="1"/>
  <c r="Q9912" i="1" s="1"/>
  <c r="P9913" i="1" a="1"/>
  <c r="P9913" i="1" s="1"/>
  <c r="Q9913" i="1" s="1"/>
  <c r="P9914" i="1" a="1"/>
  <c r="P9914" i="1" s="1"/>
  <c r="Q9914" i="1" s="1"/>
  <c r="P9915" i="1" a="1"/>
  <c r="P9915" i="1" s="1"/>
  <c r="Q9915" i="1" s="1"/>
  <c r="P9916" i="1" a="1"/>
  <c r="P9916" i="1" s="1"/>
  <c r="Q9916" i="1" s="1"/>
  <c r="P9917" i="1" a="1"/>
  <c r="P9917" i="1" s="1"/>
  <c r="Q9917" i="1" s="1"/>
  <c r="P9918" i="1" a="1"/>
  <c r="P9918" i="1" s="1"/>
  <c r="Q9918" i="1" s="1"/>
  <c r="P9919" i="1" a="1"/>
  <c r="P9919" i="1" s="1"/>
  <c r="Q9919" i="1" s="1"/>
  <c r="P9920" i="1" a="1"/>
  <c r="P9920" i="1" s="1"/>
  <c r="Q9920" i="1" s="1"/>
  <c r="P9921" i="1" a="1"/>
  <c r="P9921" i="1" s="1"/>
  <c r="Q9921" i="1" s="1"/>
  <c r="P9922" i="1" a="1"/>
  <c r="P9922" i="1" s="1"/>
  <c r="Q9922" i="1" s="1"/>
  <c r="P9923" i="1" a="1"/>
  <c r="P9923" i="1" s="1"/>
  <c r="Q9923" i="1" s="1"/>
  <c r="P9924" i="1" a="1"/>
  <c r="P9924" i="1" s="1"/>
  <c r="Q9924" i="1" s="1"/>
  <c r="P9925" i="1" a="1"/>
  <c r="P9925" i="1" s="1"/>
  <c r="Q9925" i="1" s="1"/>
  <c r="P9926" i="1" a="1"/>
  <c r="P9926" i="1" s="1"/>
  <c r="Q9926" i="1" s="1"/>
  <c r="P9927" i="1" a="1"/>
  <c r="P9927" i="1" s="1"/>
  <c r="Q9927" i="1" s="1"/>
  <c r="P9928" i="1" a="1"/>
  <c r="P9928" i="1" s="1"/>
  <c r="Q9928" i="1" s="1"/>
  <c r="P9929" i="1" a="1"/>
  <c r="P9929" i="1" s="1"/>
  <c r="Q9929" i="1" s="1"/>
  <c r="P9930" i="1" a="1"/>
  <c r="P9930" i="1" s="1"/>
  <c r="Q9930" i="1" s="1"/>
  <c r="P9931" i="1" a="1"/>
  <c r="P9931" i="1" s="1"/>
  <c r="Q9931" i="1" s="1"/>
  <c r="P9932" i="1" a="1"/>
  <c r="P9932" i="1" s="1"/>
  <c r="Q9932" i="1" s="1"/>
  <c r="P9933" i="1" a="1"/>
  <c r="P9933" i="1" s="1"/>
  <c r="Q9933" i="1" s="1"/>
  <c r="P9934" i="1" a="1"/>
  <c r="P9934" i="1" s="1"/>
  <c r="Q9934" i="1" s="1"/>
  <c r="P9935" i="1" a="1"/>
  <c r="P9935" i="1" s="1"/>
  <c r="Q9935" i="1" s="1"/>
  <c r="P9936" i="1" a="1"/>
  <c r="P9936" i="1" s="1"/>
  <c r="Q9936" i="1" s="1"/>
  <c r="P9937" i="1" a="1"/>
  <c r="P9937" i="1" s="1"/>
  <c r="Q9937" i="1" s="1"/>
  <c r="P9938" i="1" a="1"/>
  <c r="P9938" i="1" s="1"/>
  <c r="Q9938" i="1" s="1"/>
  <c r="P9939" i="1" a="1"/>
  <c r="P9939" i="1" s="1"/>
  <c r="Q9939" i="1" s="1"/>
  <c r="P9940" i="1" a="1"/>
  <c r="P9940" i="1" s="1"/>
  <c r="Q9940" i="1" s="1"/>
  <c r="P9941" i="1" a="1"/>
  <c r="P9941" i="1" s="1"/>
  <c r="Q9941" i="1" s="1"/>
  <c r="P9942" i="1" a="1"/>
  <c r="P9942" i="1" s="1"/>
  <c r="Q9942" i="1" s="1"/>
  <c r="P9943" i="1" a="1"/>
  <c r="P9943" i="1" s="1"/>
  <c r="Q9943" i="1" s="1"/>
  <c r="P9944" i="1" a="1"/>
  <c r="P9944" i="1" s="1"/>
  <c r="Q9944" i="1" s="1"/>
  <c r="P9945" i="1" a="1"/>
  <c r="P9945" i="1" s="1"/>
  <c r="Q9945" i="1" s="1"/>
  <c r="P9946" i="1" a="1"/>
  <c r="P9946" i="1" s="1"/>
  <c r="Q9946" i="1" s="1"/>
  <c r="P9947" i="1" a="1"/>
  <c r="P9947" i="1" s="1"/>
  <c r="Q9947" i="1" s="1"/>
  <c r="P9948" i="1" a="1"/>
  <c r="P9948" i="1" s="1"/>
  <c r="Q9948" i="1" s="1"/>
  <c r="P9949" i="1" a="1"/>
  <c r="P9949" i="1" s="1"/>
  <c r="Q9949" i="1" s="1"/>
  <c r="P9950" i="1" a="1"/>
  <c r="P9950" i="1" s="1"/>
  <c r="Q9950" i="1" s="1"/>
  <c r="P9951" i="1" a="1"/>
  <c r="P9951" i="1" s="1"/>
  <c r="Q9951" i="1" s="1"/>
  <c r="P9952" i="1" a="1"/>
  <c r="P9952" i="1" s="1"/>
  <c r="Q9952" i="1" s="1"/>
  <c r="P9953" i="1" a="1"/>
  <c r="P9953" i="1" s="1"/>
  <c r="Q9953" i="1" s="1"/>
  <c r="P9954" i="1" a="1"/>
  <c r="P9954" i="1" s="1"/>
  <c r="Q9954" i="1" s="1"/>
  <c r="P9955" i="1" a="1"/>
  <c r="P9955" i="1" s="1"/>
  <c r="Q9955" i="1" s="1"/>
  <c r="P9956" i="1" a="1"/>
  <c r="P9956" i="1" s="1"/>
  <c r="Q9956" i="1" s="1"/>
  <c r="P9957" i="1" a="1"/>
  <c r="P9957" i="1" s="1"/>
  <c r="Q9957" i="1" s="1"/>
  <c r="P9958" i="1" a="1"/>
  <c r="P9958" i="1" s="1"/>
  <c r="Q9958" i="1" s="1"/>
  <c r="P9959" i="1" a="1"/>
  <c r="P9959" i="1" s="1"/>
  <c r="Q9959" i="1" s="1"/>
  <c r="P9960" i="1" a="1"/>
  <c r="P9960" i="1" s="1"/>
  <c r="Q9960" i="1" s="1"/>
  <c r="P9961" i="1" a="1"/>
  <c r="P9961" i="1" s="1"/>
  <c r="Q9961" i="1" s="1"/>
  <c r="P9962" i="1" a="1"/>
  <c r="P9962" i="1" s="1"/>
  <c r="Q9962" i="1" s="1"/>
  <c r="P9963" i="1" a="1"/>
  <c r="P9963" i="1" s="1"/>
  <c r="Q9963" i="1" s="1"/>
  <c r="P9964" i="1" a="1"/>
  <c r="P9964" i="1" s="1"/>
  <c r="Q9964" i="1" s="1"/>
  <c r="P9965" i="1" a="1"/>
  <c r="P9965" i="1" s="1"/>
  <c r="Q9965" i="1" s="1"/>
  <c r="P9966" i="1" a="1"/>
  <c r="P9966" i="1" s="1"/>
  <c r="Q9966" i="1" s="1"/>
  <c r="P9967" i="1" a="1"/>
  <c r="P9967" i="1" s="1"/>
  <c r="Q9967" i="1" s="1"/>
  <c r="P9968" i="1" a="1"/>
  <c r="P9968" i="1" s="1"/>
  <c r="Q9968" i="1" s="1"/>
  <c r="P9969" i="1" a="1"/>
  <c r="P9969" i="1" s="1"/>
  <c r="Q9969" i="1" s="1"/>
  <c r="P9970" i="1" a="1"/>
  <c r="P9970" i="1" s="1"/>
  <c r="Q9970" i="1" s="1"/>
  <c r="P9971" i="1" a="1"/>
  <c r="P9971" i="1" s="1"/>
  <c r="Q9971" i="1" s="1"/>
  <c r="P9972" i="1" a="1"/>
  <c r="P9972" i="1" s="1"/>
  <c r="Q9972" i="1" s="1"/>
  <c r="P9973" i="1" a="1"/>
  <c r="P9973" i="1" s="1"/>
  <c r="Q9973" i="1" s="1"/>
  <c r="P9974" i="1" a="1"/>
  <c r="P9974" i="1" s="1"/>
  <c r="Q9974" i="1" s="1"/>
  <c r="P9975" i="1" a="1"/>
  <c r="P9975" i="1" s="1"/>
  <c r="Q9975" i="1" s="1"/>
  <c r="P9976" i="1" a="1"/>
  <c r="P9976" i="1" s="1"/>
  <c r="Q9976" i="1" s="1"/>
  <c r="P9977" i="1" a="1"/>
  <c r="P9977" i="1" s="1"/>
  <c r="Q9977" i="1" s="1"/>
  <c r="P9978" i="1" a="1"/>
  <c r="P9978" i="1" s="1"/>
  <c r="Q9978" i="1" s="1"/>
  <c r="P9979" i="1" a="1"/>
  <c r="P9979" i="1" s="1"/>
  <c r="Q9979" i="1" s="1"/>
  <c r="P9980" i="1" a="1"/>
  <c r="P9980" i="1" s="1"/>
  <c r="Q9980" i="1" s="1"/>
  <c r="P9981" i="1" a="1"/>
  <c r="P9981" i="1" s="1"/>
  <c r="Q9981" i="1" s="1"/>
  <c r="P9982" i="1" a="1"/>
  <c r="P9982" i="1" s="1"/>
  <c r="Q9982" i="1" s="1"/>
  <c r="P9983" i="1" a="1"/>
  <c r="P9983" i="1" s="1"/>
  <c r="Q9983" i="1" s="1"/>
  <c r="P9984" i="1" a="1"/>
  <c r="P9984" i="1" s="1"/>
  <c r="Q9984" i="1" s="1"/>
  <c r="P9985" i="1" a="1"/>
  <c r="P9985" i="1" s="1"/>
  <c r="Q9985" i="1" s="1"/>
  <c r="P9986" i="1" a="1"/>
  <c r="P9986" i="1" s="1"/>
  <c r="Q9986" i="1" s="1"/>
  <c r="P9987" i="1" a="1"/>
  <c r="P9987" i="1" s="1"/>
  <c r="Q9987" i="1" s="1"/>
  <c r="P9988" i="1" a="1"/>
  <c r="P9988" i="1" s="1"/>
  <c r="Q9988" i="1" s="1"/>
  <c r="P9989" i="1" a="1"/>
  <c r="P9989" i="1" s="1"/>
  <c r="Q9989" i="1" s="1"/>
  <c r="P9990" i="1" a="1"/>
  <c r="P9990" i="1" s="1"/>
  <c r="Q9990" i="1" s="1"/>
  <c r="P9991" i="1" a="1"/>
  <c r="P9991" i="1" s="1"/>
  <c r="Q9991" i="1" s="1"/>
  <c r="P9992" i="1" a="1"/>
  <c r="P9992" i="1" s="1"/>
  <c r="Q9992" i="1" s="1"/>
  <c r="P9993" i="1" a="1"/>
  <c r="P9993" i="1" s="1"/>
  <c r="Q9993" i="1" s="1"/>
  <c r="P9994" i="1" a="1"/>
  <c r="P9994" i="1" s="1"/>
  <c r="Q9994" i="1" s="1"/>
  <c r="P9995" i="1" a="1"/>
  <c r="P9995" i="1" s="1"/>
  <c r="Q9995" i="1" s="1"/>
  <c r="P9996" i="1" a="1"/>
  <c r="P9996" i="1" s="1"/>
  <c r="Q9996" i="1" s="1"/>
  <c r="P9997" i="1" a="1"/>
  <c r="P9997" i="1" s="1"/>
  <c r="Q9997" i="1" s="1"/>
  <c r="P9998" i="1" a="1"/>
  <c r="P9998" i="1" s="1"/>
  <c r="Q9998" i="1" s="1"/>
  <c r="P9999" i="1" a="1"/>
  <c r="P9999" i="1" s="1"/>
  <c r="Q9999" i="1" s="1"/>
  <c r="P10000" i="1" a="1"/>
  <c r="P10000" i="1" s="1"/>
  <c r="Q10000" i="1" s="1"/>
  <c r="P10001" i="1" a="1"/>
  <c r="P10001" i="1" s="1"/>
  <c r="Q10001" i="1" s="1"/>
  <c r="P10002" i="1" a="1"/>
  <c r="P10002" i="1" s="1"/>
  <c r="Q10002" i="1" s="1"/>
  <c r="P10003" i="1" a="1"/>
  <c r="P10003" i="1" s="1"/>
  <c r="Q10003" i="1" s="1"/>
  <c r="P10004" i="1" a="1"/>
  <c r="P10004" i="1" s="1"/>
  <c r="Q10004" i="1" s="1"/>
  <c r="P10005" i="1" a="1"/>
  <c r="P10005" i="1" s="1"/>
  <c r="Q10005" i="1" s="1"/>
  <c r="P10006" i="1" a="1"/>
  <c r="P10006" i="1" s="1"/>
  <c r="Q10006" i="1" s="1"/>
  <c r="P10007" i="1" a="1"/>
  <c r="P10007" i="1" s="1"/>
  <c r="Q10007" i="1" s="1"/>
  <c r="P10008" i="1" a="1"/>
  <c r="P10008" i="1" s="1"/>
  <c r="Q10008" i="1" s="1"/>
  <c r="P10009" i="1" a="1"/>
  <c r="P10009" i="1" s="1"/>
  <c r="Q10009" i="1" s="1"/>
  <c r="P10010" i="1" a="1"/>
  <c r="P10010" i="1" s="1"/>
  <c r="Q10010" i="1" s="1"/>
  <c r="P10011" i="1" a="1"/>
  <c r="P10011" i="1" s="1"/>
  <c r="Q10011" i="1" s="1"/>
  <c r="P10012" i="1" a="1"/>
  <c r="P10012" i="1" s="1"/>
  <c r="Q10012" i="1" s="1"/>
  <c r="P10013" i="1" a="1"/>
  <c r="P10013" i="1" s="1"/>
  <c r="Q10013" i="1" s="1"/>
  <c r="P10014" i="1" a="1"/>
  <c r="P10014" i="1" s="1"/>
  <c r="Q10014" i="1" s="1"/>
  <c r="P10015" i="1" a="1"/>
  <c r="P10015" i="1" s="1"/>
  <c r="Q10015" i="1" s="1"/>
  <c r="P10016" i="1" a="1"/>
  <c r="P10016" i="1" s="1"/>
  <c r="Q10016" i="1" s="1"/>
  <c r="P10017" i="1" a="1"/>
  <c r="P10017" i="1" s="1"/>
  <c r="Q10017" i="1" s="1"/>
  <c r="P10018" i="1" a="1"/>
  <c r="P10018" i="1" s="1"/>
  <c r="Q10018" i="1" s="1"/>
  <c r="P10019" i="1" a="1"/>
  <c r="P10019" i="1" s="1"/>
  <c r="Q10019" i="1" s="1"/>
  <c r="P10020" i="1" a="1"/>
  <c r="P10020" i="1" s="1"/>
  <c r="Q10020" i="1" s="1"/>
  <c r="P10021" i="1" a="1"/>
  <c r="P10021" i="1" s="1"/>
  <c r="Q10021" i="1" s="1"/>
  <c r="P10022" i="1" a="1"/>
  <c r="P10022" i="1" s="1"/>
  <c r="Q10022" i="1" s="1"/>
  <c r="P10023" i="1" a="1"/>
  <c r="P10023" i="1" s="1"/>
  <c r="Q10023" i="1" s="1"/>
  <c r="P10024" i="1" a="1"/>
  <c r="P10024" i="1" s="1"/>
  <c r="Q10024" i="1" s="1"/>
  <c r="P10025" i="1" a="1"/>
  <c r="P10025" i="1" s="1"/>
  <c r="Q10025" i="1" s="1"/>
  <c r="P10026" i="1" a="1"/>
  <c r="P10026" i="1" s="1"/>
  <c r="Q10026" i="1" s="1"/>
  <c r="P10027" i="1" a="1"/>
  <c r="P10027" i="1" s="1"/>
  <c r="Q10027" i="1" s="1"/>
  <c r="P10028" i="1" a="1"/>
  <c r="P10028" i="1" s="1"/>
  <c r="Q10028" i="1" s="1"/>
  <c r="P10029" i="1" a="1"/>
  <c r="P10029" i="1" s="1"/>
  <c r="Q10029" i="1" s="1"/>
  <c r="P10030" i="1" a="1"/>
  <c r="P10030" i="1" s="1"/>
  <c r="Q10030" i="1" s="1"/>
  <c r="P10031" i="1" a="1"/>
  <c r="P10031" i="1" s="1"/>
  <c r="Q10031" i="1" s="1"/>
  <c r="P10032" i="1" a="1"/>
  <c r="P10032" i="1" s="1"/>
  <c r="Q10032" i="1" s="1"/>
  <c r="P10033" i="1" a="1"/>
  <c r="P10033" i="1" s="1"/>
  <c r="Q10033" i="1" s="1"/>
  <c r="P10034" i="1" a="1"/>
  <c r="P10034" i="1" s="1"/>
  <c r="Q10034" i="1" s="1"/>
  <c r="P10035" i="1" a="1"/>
  <c r="P10035" i="1" s="1"/>
  <c r="Q10035" i="1" s="1"/>
  <c r="P10036" i="1" a="1"/>
  <c r="P10036" i="1" s="1"/>
  <c r="Q10036" i="1" s="1"/>
  <c r="P10037" i="1" a="1"/>
  <c r="P10037" i="1" s="1"/>
  <c r="Q10037" i="1" s="1"/>
  <c r="P10038" i="1" a="1"/>
  <c r="P10038" i="1" s="1"/>
  <c r="Q10038" i="1" s="1"/>
  <c r="P10039" i="1" a="1"/>
  <c r="P10039" i="1" s="1"/>
  <c r="Q10039" i="1" s="1"/>
  <c r="P10040" i="1" a="1"/>
  <c r="P10040" i="1" s="1"/>
  <c r="Q10040" i="1" s="1"/>
  <c r="P10041" i="1" a="1"/>
  <c r="P10041" i="1" s="1"/>
  <c r="Q10041" i="1" s="1"/>
  <c r="P10042" i="1" a="1"/>
  <c r="P10042" i="1" s="1"/>
  <c r="Q10042" i="1" s="1"/>
  <c r="P10043" i="1" a="1"/>
  <c r="P10043" i="1" s="1"/>
  <c r="Q10043" i="1" s="1"/>
  <c r="P10044" i="1" a="1"/>
  <c r="P10044" i="1" s="1"/>
  <c r="Q10044" i="1" s="1"/>
  <c r="P10045" i="1" a="1"/>
  <c r="P10045" i="1" s="1"/>
  <c r="Q10045" i="1" s="1"/>
  <c r="P10046" i="1" a="1"/>
  <c r="P10046" i="1" s="1"/>
  <c r="Q10046" i="1" s="1"/>
  <c r="P10047" i="1" a="1"/>
  <c r="P10047" i="1" s="1"/>
  <c r="Q10047" i="1" s="1"/>
  <c r="P10048" i="1" a="1"/>
  <c r="P10048" i="1" s="1"/>
  <c r="Q10048" i="1" s="1"/>
  <c r="P10049" i="1" a="1"/>
  <c r="P10049" i="1" s="1"/>
  <c r="Q10049" i="1" s="1"/>
  <c r="P10050" i="1" a="1"/>
  <c r="P10050" i="1" s="1"/>
  <c r="Q10050" i="1" s="1"/>
  <c r="P10051" i="1" a="1"/>
  <c r="P10051" i="1" s="1"/>
  <c r="Q10051" i="1" s="1"/>
  <c r="P10052" i="1" a="1"/>
  <c r="P10052" i="1" s="1"/>
  <c r="Q10052" i="1" s="1"/>
  <c r="P10053" i="1" a="1"/>
  <c r="P10053" i="1" s="1"/>
  <c r="Q10053" i="1" s="1"/>
  <c r="P10054" i="1" a="1"/>
  <c r="P10054" i="1" s="1"/>
  <c r="Q10054" i="1" s="1"/>
  <c r="P10055" i="1" a="1"/>
  <c r="P10055" i="1" s="1"/>
  <c r="Q10055" i="1" s="1"/>
  <c r="P10056" i="1" a="1"/>
  <c r="P10056" i="1" s="1"/>
  <c r="Q10056" i="1" s="1"/>
  <c r="P10057" i="1" a="1"/>
  <c r="P10057" i="1" s="1"/>
  <c r="Q10057" i="1" s="1"/>
  <c r="P10058" i="1" a="1"/>
  <c r="P10058" i="1" s="1"/>
  <c r="Q10058" i="1" s="1"/>
  <c r="P10059" i="1" a="1"/>
  <c r="P10059" i="1" s="1"/>
  <c r="Q10059" i="1" s="1"/>
  <c r="P10060" i="1" a="1"/>
  <c r="P10060" i="1" s="1"/>
  <c r="Q10060" i="1" s="1"/>
  <c r="P10061" i="1" a="1"/>
  <c r="P10061" i="1" s="1"/>
  <c r="Q10061" i="1" s="1"/>
  <c r="P10062" i="1" a="1"/>
  <c r="P10062" i="1" s="1"/>
  <c r="Q10062" i="1" s="1"/>
  <c r="P10063" i="1" a="1"/>
  <c r="P10063" i="1" s="1"/>
  <c r="Q10063" i="1" s="1"/>
  <c r="P10064" i="1" a="1"/>
  <c r="P10064" i="1" s="1"/>
  <c r="Q10064" i="1" s="1"/>
  <c r="P10065" i="1" a="1"/>
  <c r="P10065" i="1" s="1"/>
  <c r="Q10065" i="1" s="1"/>
  <c r="P10066" i="1" a="1"/>
  <c r="P10066" i="1" s="1"/>
  <c r="Q10066" i="1" s="1"/>
  <c r="P10067" i="1" a="1"/>
  <c r="P10067" i="1" s="1"/>
  <c r="Q10067" i="1" s="1"/>
  <c r="P10068" i="1" a="1"/>
  <c r="P10068" i="1" s="1"/>
  <c r="Q10068" i="1" s="1"/>
  <c r="P10069" i="1" a="1"/>
  <c r="P10069" i="1" s="1"/>
  <c r="Q10069" i="1" s="1"/>
  <c r="P10070" i="1" a="1"/>
  <c r="P10070" i="1" s="1"/>
  <c r="Q10070" i="1" s="1"/>
  <c r="P10071" i="1" a="1"/>
  <c r="P10071" i="1" s="1"/>
  <c r="Q10071" i="1" s="1"/>
  <c r="P10072" i="1" a="1"/>
  <c r="P10072" i="1" s="1"/>
  <c r="Q10072" i="1" s="1"/>
  <c r="P10073" i="1" a="1"/>
  <c r="P10073" i="1" s="1"/>
  <c r="Q10073" i="1" s="1"/>
  <c r="P10074" i="1" a="1"/>
  <c r="P10074" i="1" s="1"/>
  <c r="Q10074" i="1" s="1"/>
  <c r="P10075" i="1" a="1"/>
  <c r="P10075" i="1" s="1"/>
  <c r="Q10075" i="1" s="1"/>
  <c r="P10076" i="1" a="1"/>
  <c r="P10076" i="1" s="1"/>
  <c r="Q10076" i="1" s="1"/>
  <c r="P10077" i="1" a="1"/>
  <c r="P10077" i="1" s="1"/>
  <c r="Q10077" i="1" s="1"/>
  <c r="P10078" i="1" a="1"/>
  <c r="P10078" i="1" s="1"/>
  <c r="Q10078" i="1" s="1"/>
  <c r="P10079" i="1" a="1"/>
  <c r="P10079" i="1" s="1"/>
  <c r="Q10079" i="1" s="1"/>
  <c r="P10080" i="1" a="1"/>
  <c r="P10080" i="1" s="1"/>
  <c r="Q10080" i="1" s="1"/>
  <c r="P10081" i="1" a="1"/>
  <c r="P10081" i="1" s="1"/>
  <c r="Q10081" i="1" s="1"/>
  <c r="P10082" i="1" a="1"/>
  <c r="P10082" i="1" s="1"/>
  <c r="Q10082" i="1" s="1"/>
  <c r="P10083" i="1" a="1"/>
  <c r="P10083" i="1" s="1"/>
  <c r="Q10083" i="1" s="1"/>
  <c r="P10084" i="1" a="1"/>
  <c r="P10084" i="1" s="1"/>
  <c r="Q10084" i="1" s="1"/>
  <c r="P10085" i="1" a="1"/>
  <c r="P10085" i="1" s="1"/>
  <c r="Q10085" i="1" s="1"/>
  <c r="P10086" i="1" a="1"/>
  <c r="P10086" i="1" s="1"/>
  <c r="Q10086" i="1" s="1"/>
  <c r="P10087" i="1" a="1"/>
  <c r="P10087" i="1" s="1"/>
  <c r="Q10087" i="1" s="1"/>
  <c r="P10088" i="1" a="1"/>
  <c r="P10088" i="1" s="1"/>
  <c r="Q10088" i="1" s="1"/>
  <c r="P10089" i="1" a="1"/>
  <c r="P10089" i="1" s="1"/>
  <c r="Q10089" i="1" s="1"/>
  <c r="P10090" i="1" a="1"/>
  <c r="P10090" i="1" s="1"/>
  <c r="Q10090" i="1" s="1"/>
  <c r="P10091" i="1" a="1"/>
  <c r="P10091" i="1" s="1"/>
  <c r="Q10091" i="1" s="1"/>
  <c r="P10092" i="1" a="1"/>
  <c r="P10092" i="1" s="1"/>
  <c r="Q10092" i="1" s="1"/>
  <c r="P10093" i="1" a="1"/>
  <c r="P10093" i="1" s="1"/>
  <c r="Q10093" i="1" s="1"/>
  <c r="P10094" i="1" a="1"/>
  <c r="P10094" i="1" s="1"/>
  <c r="Q10094" i="1" s="1"/>
  <c r="P10095" i="1" a="1"/>
  <c r="P10095" i="1" s="1"/>
  <c r="Q10095" i="1" s="1"/>
  <c r="P10096" i="1" a="1"/>
  <c r="P10096" i="1" s="1"/>
  <c r="Q10096" i="1" s="1"/>
  <c r="P10097" i="1" a="1"/>
  <c r="P10097" i="1" s="1"/>
  <c r="Q10097" i="1" s="1"/>
  <c r="P10098" i="1" a="1"/>
  <c r="P10098" i="1" s="1"/>
  <c r="Q10098" i="1" s="1"/>
  <c r="P10099" i="1" a="1"/>
  <c r="P10099" i="1" s="1"/>
  <c r="Q10099" i="1" s="1"/>
  <c r="P10100" i="1" a="1"/>
  <c r="P10100" i="1" s="1"/>
  <c r="Q10100" i="1" s="1"/>
  <c r="P10101" i="1" a="1"/>
  <c r="P10101" i="1" s="1"/>
  <c r="Q10101" i="1" s="1"/>
  <c r="P10102" i="1" a="1"/>
  <c r="P10102" i="1" s="1"/>
  <c r="Q10102" i="1" s="1"/>
  <c r="P10103" i="1" a="1"/>
  <c r="P10103" i="1" s="1"/>
  <c r="Q10103" i="1" s="1"/>
  <c r="P10104" i="1" a="1"/>
  <c r="P10104" i="1" s="1"/>
  <c r="Q10104" i="1" s="1"/>
  <c r="P10105" i="1" a="1"/>
  <c r="P10105" i="1" s="1"/>
  <c r="Q10105" i="1" s="1"/>
  <c r="P10106" i="1" a="1"/>
  <c r="P10106" i="1" s="1"/>
  <c r="Q10106" i="1" s="1"/>
  <c r="P10107" i="1" a="1"/>
  <c r="P10107" i="1" s="1"/>
  <c r="Q10107" i="1" s="1"/>
  <c r="P10108" i="1" a="1"/>
  <c r="P10108" i="1" s="1"/>
  <c r="Q10108" i="1" s="1"/>
  <c r="P10109" i="1" a="1"/>
  <c r="P10109" i="1" s="1"/>
  <c r="Q10109" i="1" s="1"/>
  <c r="P10110" i="1" a="1"/>
  <c r="P10110" i="1" s="1"/>
  <c r="Q10110" i="1" s="1"/>
  <c r="P10111" i="1" a="1"/>
  <c r="P10111" i="1" s="1"/>
  <c r="Q10111" i="1" s="1"/>
  <c r="P10112" i="1" a="1"/>
  <c r="P10112" i="1" s="1"/>
  <c r="Q10112" i="1" s="1"/>
  <c r="P10113" i="1" a="1"/>
  <c r="P10113" i="1" s="1"/>
  <c r="Q10113" i="1" s="1"/>
  <c r="P10114" i="1" a="1"/>
  <c r="P10114" i="1" s="1"/>
  <c r="Q10114" i="1" s="1"/>
  <c r="P10115" i="1" a="1"/>
  <c r="P10115" i="1" s="1"/>
  <c r="Q10115" i="1" s="1"/>
  <c r="P10116" i="1" a="1"/>
  <c r="P10116" i="1" s="1"/>
  <c r="Q10116" i="1" s="1"/>
  <c r="P10117" i="1" a="1"/>
  <c r="P10117" i="1" s="1"/>
  <c r="Q10117" i="1" s="1"/>
  <c r="P10118" i="1" a="1"/>
  <c r="P10118" i="1" s="1"/>
  <c r="Q10118" i="1" s="1"/>
  <c r="P10119" i="1" a="1"/>
  <c r="P10119" i="1" s="1"/>
  <c r="Q10119" i="1" s="1"/>
  <c r="P10120" i="1" a="1"/>
  <c r="P10120" i="1" s="1"/>
  <c r="Q10120" i="1" s="1"/>
  <c r="P10121" i="1" a="1"/>
  <c r="P10121" i="1" s="1"/>
  <c r="Q10121" i="1" s="1"/>
  <c r="P10122" i="1" a="1"/>
  <c r="P10122" i="1" s="1"/>
  <c r="Q10122" i="1" s="1"/>
  <c r="P10123" i="1" a="1"/>
  <c r="P10123" i="1" s="1"/>
  <c r="Q10123" i="1" s="1"/>
  <c r="P10124" i="1" a="1"/>
  <c r="P10124" i="1" s="1"/>
  <c r="Q10124" i="1" s="1"/>
  <c r="P10125" i="1" a="1"/>
  <c r="P10125" i="1" s="1"/>
  <c r="Q10125" i="1" s="1"/>
  <c r="P10126" i="1" a="1"/>
  <c r="P10126" i="1" s="1"/>
  <c r="Q10126" i="1" s="1"/>
  <c r="P10127" i="1" a="1"/>
  <c r="P10127" i="1" s="1"/>
  <c r="Q10127" i="1" s="1"/>
  <c r="P10128" i="1" a="1"/>
  <c r="P10128" i="1" s="1"/>
  <c r="Q10128" i="1" s="1"/>
  <c r="P10129" i="1" a="1"/>
  <c r="P10129" i="1" s="1"/>
  <c r="Q10129" i="1" s="1"/>
  <c r="P10130" i="1" a="1"/>
  <c r="P10130" i="1" s="1"/>
  <c r="Q10130" i="1" s="1"/>
  <c r="P10131" i="1" a="1"/>
  <c r="P10131" i="1" s="1"/>
  <c r="Q10131" i="1" s="1"/>
  <c r="P10132" i="1" a="1"/>
  <c r="P10132" i="1" s="1"/>
  <c r="Q10132" i="1" s="1"/>
  <c r="P10133" i="1" a="1"/>
  <c r="P10133" i="1" s="1"/>
  <c r="Q10133" i="1" s="1"/>
  <c r="P10134" i="1" a="1"/>
  <c r="P10134" i="1" s="1"/>
  <c r="Q10134" i="1" s="1"/>
  <c r="P10135" i="1" a="1"/>
  <c r="P10135" i="1" s="1"/>
  <c r="Q10135" i="1" s="1"/>
  <c r="P10136" i="1" a="1"/>
  <c r="P10136" i="1" s="1"/>
  <c r="Q10136" i="1" s="1"/>
  <c r="P10137" i="1" a="1"/>
  <c r="P10137" i="1" s="1"/>
  <c r="Q10137" i="1" s="1"/>
  <c r="P10138" i="1" a="1"/>
  <c r="P10138" i="1" s="1"/>
  <c r="Q10138" i="1" s="1"/>
  <c r="P10139" i="1" a="1"/>
  <c r="P10139" i="1" s="1"/>
  <c r="Q10139" i="1" s="1"/>
  <c r="P10140" i="1" a="1"/>
  <c r="P10140" i="1" s="1"/>
  <c r="Q10140" i="1" s="1"/>
  <c r="P10141" i="1" a="1"/>
  <c r="P10141" i="1" s="1"/>
  <c r="Q10141" i="1" s="1"/>
  <c r="P10142" i="1" a="1"/>
  <c r="P10142" i="1" s="1"/>
  <c r="Q10142" i="1" s="1"/>
  <c r="P10143" i="1" a="1"/>
  <c r="P10143" i="1" s="1"/>
  <c r="Q10143" i="1" s="1"/>
  <c r="P10144" i="1" a="1"/>
  <c r="P10144" i="1" s="1"/>
  <c r="Q10144" i="1" s="1"/>
  <c r="P10145" i="1" a="1"/>
  <c r="P10145" i="1" s="1"/>
  <c r="Q10145" i="1" s="1"/>
  <c r="P10146" i="1" a="1"/>
  <c r="P10146" i="1" s="1"/>
  <c r="Q10146" i="1" s="1"/>
  <c r="P10147" i="1" a="1"/>
  <c r="P10147" i="1" s="1"/>
  <c r="Q10147" i="1" s="1"/>
  <c r="P10148" i="1" a="1"/>
  <c r="P10148" i="1" s="1"/>
  <c r="Q10148" i="1" s="1"/>
  <c r="P10149" i="1" a="1"/>
  <c r="P10149" i="1" s="1"/>
  <c r="Q10149" i="1" s="1"/>
  <c r="P10150" i="1" a="1"/>
  <c r="P10150" i="1" s="1"/>
  <c r="Q10150" i="1" s="1"/>
  <c r="P10151" i="1" a="1"/>
  <c r="P10151" i="1" s="1"/>
  <c r="Q10151" i="1" s="1"/>
  <c r="P10152" i="1" a="1"/>
  <c r="P10152" i="1" s="1"/>
  <c r="Q10152" i="1" s="1"/>
  <c r="P10153" i="1" a="1"/>
  <c r="P10153" i="1" s="1"/>
  <c r="Q10153" i="1" s="1"/>
  <c r="P10154" i="1" a="1"/>
  <c r="P10154" i="1" s="1"/>
  <c r="Q10154" i="1" s="1"/>
  <c r="P10155" i="1" a="1"/>
  <c r="P10155" i="1" s="1"/>
  <c r="Q10155" i="1" s="1"/>
  <c r="P10156" i="1" a="1"/>
  <c r="P10156" i="1" s="1"/>
  <c r="Q10156" i="1" s="1"/>
  <c r="P10157" i="1" a="1"/>
  <c r="P10157" i="1" s="1"/>
  <c r="Q10157" i="1" s="1"/>
  <c r="P10158" i="1" a="1"/>
  <c r="P10158" i="1" s="1"/>
  <c r="Q10158" i="1" s="1"/>
  <c r="P10159" i="1" a="1"/>
  <c r="P10159" i="1" s="1"/>
  <c r="Q10159" i="1" s="1"/>
  <c r="P10160" i="1" a="1"/>
  <c r="P10160" i="1" s="1"/>
  <c r="Q10160" i="1" s="1"/>
  <c r="P10161" i="1" a="1"/>
  <c r="P10161" i="1" s="1"/>
  <c r="Q10161" i="1" s="1"/>
  <c r="P10162" i="1" a="1"/>
  <c r="P10162" i="1" s="1"/>
  <c r="Q10162" i="1" s="1"/>
  <c r="P10163" i="1" a="1"/>
  <c r="P10163" i="1" s="1"/>
  <c r="Q10163" i="1" s="1"/>
  <c r="P10164" i="1" a="1"/>
  <c r="P10164" i="1" s="1"/>
  <c r="Q10164" i="1" s="1"/>
  <c r="P10165" i="1" a="1"/>
  <c r="P10165" i="1" s="1"/>
  <c r="Q10165" i="1" s="1"/>
  <c r="P10166" i="1" a="1"/>
  <c r="P10166" i="1" s="1"/>
  <c r="Q10166" i="1" s="1"/>
  <c r="P10167" i="1" a="1"/>
  <c r="P10167" i="1" s="1"/>
  <c r="Q10167" i="1" s="1"/>
  <c r="P10168" i="1" a="1"/>
  <c r="P10168" i="1" s="1"/>
  <c r="Q10168" i="1" s="1"/>
  <c r="P10169" i="1" a="1"/>
  <c r="P10169" i="1" s="1"/>
  <c r="Q10169" i="1" s="1"/>
  <c r="P10170" i="1" a="1"/>
  <c r="P10170" i="1" s="1"/>
  <c r="Q10170" i="1" s="1"/>
  <c r="P10171" i="1" a="1"/>
  <c r="P10171" i="1" s="1"/>
  <c r="Q10171" i="1" s="1"/>
  <c r="P10172" i="1" a="1"/>
  <c r="P10172" i="1" s="1"/>
  <c r="Q10172" i="1" s="1"/>
  <c r="P10173" i="1" a="1"/>
  <c r="P10173" i="1" s="1"/>
  <c r="Q10173" i="1" s="1"/>
  <c r="P10174" i="1" a="1"/>
  <c r="P10174" i="1" s="1"/>
  <c r="Q10174" i="1" s="1"/>
  <c r="P10175" i="1" a="1"/>
  <c r="P10175" i="1" s="1"/>
  <c r="Q10175" i="1" s="1"/>
  <c r="P10176" i="1" a="1"/>
  <c r="P10176" i="1" s="1"/>
  <c r="Q10176" i="1" s="1"/>
  <c r="P10177" i="1" a="1"/>
  <c r="P10177" i="1" s="1"/>
  <c r="Q10177" i="1" s="1"/>
  <c r="P10178" i="1" a="1"/>
  <c r="P10178" i="1" s="1"/>
  <c r="Q10178" i="1" s="1"/>
  <c r="P10179" i="1" a="1"/>
  <c r="P10179" i="1" s="1"/>
  <c r="Q10179" i="1" s="1"/>
  <c r="P10180" i="1" a="1"/>
  <c r="P10180" i="1" s="1"/>
  <c r="Q10180" i="1" s="1"/>
  <c r="P10181" i="1" a="1"/>
  <c r="P10181" i="1" s="1"/>
  <c r="Q10181" i="1" s="1"/>
  <c r="P10182" i="1" a="1"/>
  <c r="P10182" i="1" s="1"/>
  <c r="Q10182" i="1" s="1"/>
  <c r="P10183" i="1" a="1"/>
  <c r="P10183" i="1" s="1"/>
  <c r="Q10183" i="1" s="1"/>
  <c r="P10184" i="1" a="1"/>
  <c r="P10184" i="1" s="1"/>
  <c r="Q10184" i="1" s="1"/>
  <c r="P10185" i="1" a="1"/>
  <c r="P10185" i="1" s="1"/>
  <c r="Q10185" i="1" s="1"/>
  <c r="P10186" i="1" a="1"/>
  <c r="P10186" i="1" s="1"/>
  <c r="Q10186" i="1" s="1"/>
  <c r="P10187" i="1" a="1"/>
  <c r="P10187" i="1" s="1"/>
  <c r="Q10187" i="1" s="1"/>
  <c r="P10188" i="1" a="1"/>
  <c r="P10188" i="1" s="1"/>
  <c r="Q10188" i="1" s="1"/>
  <c r="P10189" i="1" a="1"/>
  <c r="P10189" i="1" s="1"/>
  <c r="Q10189" i="1" s="1"/>
  <c r="P10190" i="1" a="1"/>
  <c r="P10190" i="1" s="1"/>
  <c r="Q10190" i="1" s="1"/>
  <c r="P10191" i="1" a="1"/>
  <c r="P10191" i="1" s="1"/>
  <c r="Q10191" i="1" s="1"/>
  <c r="P10192" i="1" a="1"/>
  <c r="P10192" i="1" s="1"/>
  <c r="Q10192" i="1" s="1"/>
  <c r="P10193" i="1" a="1"/>
  <c r="P10193" i="1" s="1"/>
  <c r="Q10193" i="1" s="1"/>
  <c r="P10194" i="1" a="1"/>
  <c r="P10194" i="1" s="1"/>
  <c r="Q10194" i="1" s="1"/>
  <c r="P10195" i="1" a="1"/>
  <c r="P10195" i="1" s="1"/>
  <c r="Q10195" i="1" s="1"/>
  <c r="P10196" i="1" a="1"/>
  <c r="P10196" i="1" s="1"/>
  <c r="Q10196" i="1" s="1"/>
  <c r="P10197" i="1" a="1"/>
  <c r="P10197" i="1" s="1"/>
  <c r="Q10197" i="1" s="1"/>
  <c r="P10198" i="1" a="1"/>
  <c r="P10198" i="1" s="1"/>
  <c r="Q10198" i="1" s="1"/>
  <c r="P10199" i="1" a="1"/>
  <c r="P10199" i="1" s="1"/>
  <c r="Q10199" i="1" s="1"/>
  <c r="P10200" i="1" a="1"/>
  <c r="P10200" i="1" s="1"/>
  <c r="Q10200" i="1" s="1"/>
  <c r="P10201" i="1" a="1"/>
  <c r="P10201" i="1" s="1"/>
  <c r="Q10201" i="1" s="1"/>
  <c r="P10202" i="1" a="1"/>
  <c r="P10202" i="1" s="1"/>
  <c r="Q10202" i="1" s="1"/>
  <c r="P10203" i="1" a="1"/>
  <c r="P10203" i="1" s="1"/>
  <c r="Q10203" i="1" s="1"/>
  <c r="P10204" i="1" a="1"/>
  <c r="P10204" i="1" s="1"/>
  <c r="Q10204" i="1" s="1"/>
  <c r="P10205" i="1" a="1"/>
  <c r="P10205" i="1" s="1"/>
  <c r="Q10205" i="1" s="1"/>
  <c r="P10206" i="1" a="1"/>
  <c r="P10206" i="1" s="1"/>
  <c r="Q10206" i="1" s="1"/>
  <c r="P10207" i="1" a="1"/>
  <c r="P10207" i="1" s="1"/>
  <c r="Q10207" i="1" s="1"/>
  <c r="P10208" i="1" a="1"/>
  <c r="P10208" i="1" s="1"/>
  <c r="Q10208" i="1" s="1"/>
  <c r="P10209" i="1" a="1"/>
  <c r="P10209" i="1" s="1"/>
  <c r="Q10209" i="1" s="1"/>
  <c r="P10210" i="1" a="1"/>
  <c r="P10210" i="1" s="1"/>
  <c r="Q10210" i="1" s="1"/>
  <c r="P10211" i="1" a="1"/>
  <c r="P10211" i="1" s="1"/>
  <c r="Q10211" i="1" s="1"/>
  <c r="P10212" i="1" a="1"/>
  <c r="P10212" i="1" s="1"/>
  <c r="Q10212" i="1" s="1"/>
  <c r="P10213" i="1" a="1"/>
  <c r="P10213" i="1" s="1"/>
  <c r="Q10213" i="1" s="1"/>
  <c r="P10214" i="1" a="1"/>
  <c r="P10214" i="1" s="1"/>
  <c r="Q10214" i="1" s="1"/>
  <c r="P10215" i="1" a="1"/>
  <c r="P10215" i="1" s="1"/>
  <c r="Q10215" i="1" s="1"/>
  <c r="P10216" i="1" a="1"/>
  <c r="P10216" i="1" s="1"/>
  <c r="Q10216" i="1" s="1"/>
  <c r="P10217" i="1" a="1"/>
  <c r="P10217" i="1" s="1"/>
  <c r="Q10217" i="1" s="1"/>
  <c r="P10218" i="1" a="1"/>
  <c r="P10218" i="1" s="1"/>
  <c r="Q10218" i="1" s="1"/>
  <c r="P10219" i="1" a="1"/>
  <c r="P10219" i="1" s="1"/>
  <c r="Q10219" i="1" s="1"/>
  <c r="P10220" i="1" a="1"/>
  <c r="P10220" i="1" s="1"/>
  <c r="Q10220" i="1" s="1"/>
  <c r="P10221" i="1" a="1"/>
  <c r="P10221" i="1" s="1"/>
  <c r="Q10221" i="1" s="1"/>
  <c r="P10222" i="1" a="1"/>
  <c r="P10222" i="1" s="1"/>
  <c r="Q10222" i="1" s="1"/>
  <c r="P10223" i="1" a="1"/>
  <c r="P10223" i="1" s="1"/>
  <c r="Q10223" i="1" s="1"/>
  <c r="P10224" i="1" a="1"/>
  <c r="P10224" i="1" s="1"/>
  <c r="Q10224" i="1" s="1"/>
  <c r="P10225" i="1" a="1"/>
  <c r="P10225" i="1" s="1"/>
  <c r="Q10225" i="1" s="1"/>
  <c r="P10226" i="1" a="1"/>
  <c r="P10226" i="1" s="1"/>
  <c r="Q10226" i="1" s="1"/>
  <c r="P10227" i="1" a="1"/>
  <c r="P10227" i="1" s="1"/>
  <c r="Q10227" i="1" s="1"/>
  <c r="P10228" i="1" a="1"/>
  <c r="P10228" i="1" s="1"/>
  <c r="Q10228" i="1" s="1"/>
  <c r="P10229" i="1" a="1"/>
  <c r="P10229" i="1" s="1"/>
  <c r="Q10229" i="1" s="1"/>
  <c r="P10230" i="1" a="1"/>
  <c r="P10230" i="1" s="1"/>
  <c r="Q10230" i="1" s="1"/>
  <c r="P10231" i="1" a="1"/>
  <c r="P10231" i="1" s="1"/>
  <c r="Q10231" i="1" s="1"/>
  <c r="P10232" i="1" a="1"/>
  <c r="P10232" i="1" s="1"/>
  <c r="Q10232" i="1" s="1"/>
  <c r="P10233" i="1" a="1"/>
  <c r="P10233" i="1" s="1"/>
  <c r="Q10233" i="1" s="1"/>
  <c r="P10234" i="1" a="1"/>
  <c r="P10234" i="1" s="1"/>
  <c r="Q10234" i="1" s="1"/>
  <c r="P10235" i="1" a="1"/>
  <c r="P10235" i="1" s="1"/>
  <c r="Q10235" i="1" s="1"/>
  <c r="P10236" i="1" a="1"/>
  <c r="P10236" i="1" s="1"/>
  <c r="Q10236" i="1" s="1"/>
  <c r="P10237" i="1" a="1"/>
  <c r="P10237" i="1" s="1"/>
  <c r="Q10237" i="1" s="1"/>
  <c r="P10238" i="1" a="1"/>
  <c r="P10238" i="1" s="1"/>
  <c r="Q10238" i="1" s="1"/>
  <c r="P10239" i="1" a="1"/>
  <c r="P10239" i="1" s="1"/>
  <c r="Q10239" i="1" s="1"/>
  <c r="P10240" i="1" a="1"/>
  <c r="P10240" i="1" s="1"/>
  <c r="Q10240" i="1" s="1"/>
  <c r="P10241" i="1" a="1"/>
  <c r="P10241" i="1" s="1"/>
  <c r="Q10241" i="1" s="1"/>
  <c r="P10242" i="1" a="1"/>
  <c r="P10242" i="1" s="1"/>
  <c r="Q10242" i="1" s="1"/>
  <c r="P10243" i="1" a="1"/>
  <c r="P10243" i="1" s="1"/>
  <c r="Q10243" i="1" s="1"/>
  <c r="P10244" i="1" a="1"/>
  <c r="P10244" i="1" s="1"/>
  <c r="Q10244" i="1" s="1"/>
  <c r="P10245" i="1" a="1"/>
  <c r="P10245" i="1" s="1"/>
  <c r="Q10245" i="1" s="1"/>
  <c r="P10246" i="1" a="1"/>
  <c r="P10246" i="1" s="1"/>
  <c r="Q10246" i="1" s="1"/>
  <c r="P10247" i="1" a="1"/>
  <c r="P10247" i="1" s="1"/>
  <c r="Q10247" i="1" s="1"/>
  <c r="P10248" i="1" a="1"/>
  <c r="P10248" i="1" s="1"/>
  <c r="Q10248" i="1" s="1"/>
  <c r="P10249" i="1" a="1"/>
  <c r="P10249" i="1" s="1"/>
  <c r="Q10249" i="1" s="1"/>
  <c r="P10250" i="1" a="1"/>
  <c r="P10250" i="1" s="1"/>
  <c r="Q10250" i="1" s="1"/>
  <c r="P10251" i="1" a="1"/>
  <c r="P10251" i="1" s="1"/>
  <c r="Q10251" i="1" s="1"/>
  <c r="P10252" i="1" a="1"/>
  <c r="P10252" i="1" s="1"/>
  <c r="Q10252" i="1" s="1"/>
  <c r="P10253" i="1" a="1"/>
  <c r="P10253" i="1" s="1"/>
  <c r="Q10253" i="1" s="1"/>
  <c r="P10254" i="1" a="1"/>
  <c r="P10254" i="1" s="1"/>
  <c r="Q10254" i="1" s="1"/>
  <c r="P10255" i="1" a="1"/>
  <c r="P10255" i="1" s="1"/>
  <c r="Q10255" i="1" s="1"/>
  <c r="P10256" i="1" a="1"/>
  <c r="P10256" i="1" s="1"/>
  <c r="Q10256" i="1" s="1"/>
  <c r="P10257" i="1" a="1"/>
  <c r="P10257" i="1" s="1"/>
  <c r="Q10257" i="1" s="1"/>
  <c r="P10258" i="1" a="1"/>
  <c r="P10258" i="1" s="1"/>
  <c r="Q10258" i="1" s="1"/>
  <c r="P10259" i="1" a="1"/>
  <c r="P10259" i="1" s="1"/>
  <c r="Q10259" i="1" s="1"/>
  <c r="P10260" i="1" a="1"/>
  <c r="P10260" i="1" s="1"/>
  <c r="Q10260" i="1" s="1"/>
  <c r="P10261" i="1" a="1"/>
  <c r="P10261" i="1" s="1"/>
  <c r="Q10261" i="1" s="1"/>
  <c r="P10262" i="1" a="1"/>
  <c r="P10262" i="1" s="1"/>
  <c r="Q10262" i="1" s="1"/>
  <c r="P10263" i="1" a="1"/>
  <c r="P10263" i="1" s="1"/>
  <c r="Q10263" i="1" s="1"/>
  <c r="P10264" i="1" a="1"/>
  <c r="P10264" i="1" s="1"/>
  <c r="Q10264" i="1" s="1"/>
  <c r="P10265" i="1" a="1"/>
  <c r="P10265" i="1" s="1"/>
  <c r="Q10265" i="1" s="1"/>
  <c r="P10266" i="1" a="1"/>
  <c r="P10266" i="1" s="1"/>
  <c r="Q10266" i="1" s="1"/>
  <c r="P10267" i="1" a="1"/>
  <c r="P10267" i="1" s="1"/>
  <c r="Q10267" i="1" s="1"/>
  <c r="P10268" i="1" a="1"/>
  <c r="P10268" i="1" s="1"/>
  <c r="Q10268" i="1" s="1"/>
  <c r="P10269" i="1" a="1"/>
  <c r="P10269" i="1" s="1"/>
  <c r="Q10269" i="1" s="1"/>
  <c r="P10270" i="1" a="1"/>
  <c r="P10270" i="1" s="1"/>
  <c r="Q10270" i="1" s="1"/>
  <c r="P10271" i="1" a="1"/>
  <c r="P10271" i="1" s="1"/>
  <c r="Q10271" i="1" s="1"/>
  <c r="P10272" i="1" a="1"/>
  <c r="P10272" i="1" s="1"/>
  <c r="Q10272" i="1" s="1"/>
  <c r="P10273" i="1" a="1"/>
  <c r="P10273" i="1" s="1"/>
  <c r="Q10273" i="1" s="1"/>
  <c r="P10274" i="1" a="1"/>
  <c r="P10274" i="1" s="1"/>
  <c r="Q10274" i="1" s="1"/>
  <c r="P10275" i="1" a="1"/>
  <c r="P10275" i="1" s="1"/>
  <c r="Q10275" i="1" s="1"/>
  <c r="P10276" i="1" a="1"/>
  <c r="P10276" i="1" s="1"/>
  <c r="Q10276" i="1" s="1"/>
  <c r="P10277" i="1" a="1"/>
  <c r="P10277" i="1" s="1"/>
  <c r="Q10277" i="1" s="1"/>
  <c r="P10278" i="1" a="1"/>
  <c r="P10278" i="1" s="1"/>
  <c r="Q10278" i="1" s="1"/>
  <c r="P10279" i="1" a="1"/>
  <c r="P10279" i="1" s="1"/>
  <c r="Q10279" i="1" s="1"/>
  <c r="P10280" i="1" a="1"/>
  <c r="P10280" i="1" s="1"/>
  <c r="Q10280" i="1" s="1"/>
  <c r="P10281" i="1" a="1"/>
  <c r="P10281" i="1" s="1"/>
  <c r="Q10281" i="1" s="1"/>
  <c r="P10282" i="1" a="1"/>
  <c r="P10282" i="1" s="1"/>
  <c r="Q10282" i="1" s="1"/>
  <c r="P10283" i="1" a="1"/>
  <c r="P10283" i="1" s="1"/>
  <c r="Q10283" i="1" s="1"/>
  <c r="P10284" i="1" a="1"/>
  <c r="P10284" i="1" s="1"/>
  <c r="Q10284" i="1" s="1"/>
  <c r="P10285" i="1" a="1"/>
  <c r="P10285" i="1" s="1"/>
  <c r="Q10285" i="1" s="1"/>
  <c r="P10286" i="1" a="1"/>
  <c r="P10286" i="1" s="1"/>
  <c r="Q10286" i="1" s="1"/>
  <c r="P10287" i="1" a="1"/>
  <c r="P10287" i="1" s="1"/>
  <c r="Q10287" i="1" s="1"/>
  <c r="P10288" i="1" a="1"/>
  <c r="P10288" i="1" s="1"/>
  <c r="Q10288" i="1" s="1"/>
  <c r="P10289" i="1" a="1"/>
  <c r="P10289" i="1" s="1"/>
  <c r="Q10289" i="1" s="1"/>
  <c r="P10290" i="1" a="1"/>
  <c r="P10290" i="1" s="1"/>
  <c r="Q10290" i="1" s="1"/>
  <c r="P10291" i="1" a="1"/>
  <c r="P10291" i="1" s="1"/>
  <c r="Q10291" i="1" s="1"/>
  <c r="P10292" i="1" a="1"/>
  <c r="P10292" i="1" s="1"/>
  <c r="Q10292" i="1" s="1"/>
  <c r="P10293" i="1" a="1"/>
  <c r="P10293" i="1" s="1"/>
  <c r="Q10293" i="1" s="1"/>
  <c r="P10294" i="1" a="1"/>
  <c r="P10294" i="1" s="1"/>
  <c r="Q10294" i="1" s="1"/>
  <c r="P10295" i="1" a="1"/>
  <c r="P10295" i="1" s="1"/>
  <c r="Q10295" i="1" s="1"/>
  <c r="P10296" i="1" a="1"/>
  <c r="P10296" i="1" s="1"/>
  <c r="Q10296" i="1" s="1"/>
  <c r="P10297" i="1" a="1"/>
  <c r="P10297" i="1" s="1"/>
  <c r="Q10297" i="1" s="1"/>
  <c r="P10298" i="1" a="1"/>
  <c r="P10298" i="1" s="1"/>
  <c r="Q10298" i="1" s="1"/>
  <c r="P10299" i="1" a="1"/>
  <c r="P10299" i="1" s="1"/>
  <c r="Q10299" i="1" s="1"/>
  <c r="P10300" i="1" a="1"/>
  <c r="P10300" i="1" s="1"/>
  <c r="Q10300" i="1" s="1"/>
  <c r="P10301" i="1" a="1"/>
  <c r="P10301" i="1" s="1"/>
  <c r="Q10301" i="1" s="1"/>
  <c r="P10302" i="1" a="1"/>
  <c r="P10302" i="1" s="1"/>
  <c r="Q10302" i="1" s="1"/>
  <c r="P10303" i="1" a="1"/>
  <c r="P10303" i="1" s="1"/>
  <c r="Q10303" i="1" s="1"/>
  <c r="P10304" i="1" a="1"/>
  <c r="P10304" i="1" s="1"/>
  <c r="Q10304" i="1" s="1"/>
  <c r="P10305" i="1" a="1"/>
  <c r="P10305" i="1" s="1"/>
  <c r="Q10305" i="1" s="1"/>
  <c r="P10306" i="1" a="1"/>
  <c r="P10306" i="1" s="1"/>
  <c r="Q10306" i="1" s="1"/>
  <c r="P10307" i="1" a="1"/>
  <c r="P10307" i="1" s="1"/>
  <c r="Q10307" i="1" s="1"/>
  <c r="P10308" i="1" a="1"/>
  <c r="P10308" i="1" s="1"/>
  <c r="Q10308" i="1" s="1"/>
  <c r="P10309" i="1" a="1"/>
  <c r="P10309" i="1" s="1"/>
  <c r="Q10309" i="1" s="1"/>
  <c r="P10310" i="1" a="1"/>
  <c r="P10310" i="1" s="1"/>
  <c r="Q10310" i="1" s="1"/>
  <c r="P10311" i="1" a="1"/>
  <c r="P10311" i="1" s="1"/>
  <c r="Q10311" i="1" s="1"/>
  <c r="P10312" i="1" a="1"/>
  <c r="P10312" i="1" s="1"/>
  <c r="Q10312" i="1" s="1"/>
  <c r="P10313" i="1" a="1"/>
  <c r="P10313" i="1" s="1"/>
  <c r="Q10313" i="1" s="1"/>
  <c r="P10314" i="1" a="1"/>
  <c r="P10314" i="1" s="1"/>
  <c r="Q10314" i="1" s="1"/>
  <c r="P10315" i="1" a="1"/>
  <c r="P10315" i="1" s="1"/>
  <c r="Q10315" i="1" s="1"/>
  <c r="P10316" i="1" a="1"/>
  <c r="P10316" i="1" s="1"/>
  <c r="Q10316" i="1" s="1"/>
  <c r="P10317" i="1" a="1"/>
  <c r="P10317" i="1" s="1"/>
  <c r="Q10317" i="1" s="1"/>
  <c r="P10318" i="1" a="1"/>
  <c r="P10318" i="1" s="1"/>
  <c r="Q10318" i="1" s="1"/>
  <c r="P10319" i="1" a="1"/>
  <c r="P10319" i="1" s="1"/>
  <c r="Q10319" i="1" s="1"/>
  <c r="P10320" i="1" a="1"/>
  <c r="P10320" i="1" s="1"/>
  <c r="Q10320" i="1" s="1"/>
  <c r="P10321" i="1" a="1"/>
  <c r="P10321" i="1" s="1"/>
  <c r="Q10321" i="1" s="1"/>
  <c r="P10322" i="1" a="1"/>
  <c r="P10322" i="1" s="1"/>
  <c r="Q10322" i="1" s="1"/>
  <c r="P10323" i="1" a="1"/>
  <c r="P10323" i="1" s="1"/>
  <c r="Q10323" i="1" s="1"/>
  <c r="P10324" i="1" a="1"/>
  <c r="P10324" i="1" s="1"/>
  <c r="Q10324" i="1" s="1"/>
  <c r="P10325" i="1" a="1"/>
  <c r="P10325" i="1" s="1"/>
  <c r="Q10325" i="1" s="1"/>
  <c r="P10326" i="1" a="1"/>
  <c r="P10326" i="1" s="1"/>
  <c r="Q10326" i="1" s="1"/>
  <c r="P10327" i="1" a="1"/>
  <c r="P10327" i="1" s="1"/>
  <c r="Q10327" i="1" s="1"/>
  <c r="P10328" i="1" a="1"/>
  <c r="P10328" i="1" s="1"/>
  <c r="Q10328" i="1" s="1"/>
  <c r="P10329" i="1" a="1"/>
  <c r="P10329" i="1" s="1"/>
  <c r="Q10329" i="1" s="1"/>
  <c r="P10330" i="1" a="1"/>
  <c r="P10330" i="1" s="1"/>
  <c r="Q10330" i="1" s="1"/>
  <c r="P10331" i="1" a="1"/>
  <c r="P10331" i="1" s="1"/>
  <c r="Q10331" i="1" s="1"/>
  <c r="P10332" i="1" a="1"/>
  <c r="P10332" i="1" s="1"/>
  <c r="Q10332" i="1" s="1"/>
  <c r="P10333" i="1" a="1"/>
  <c r="P10333" i="1" s="1"/>
  <c r="Q10333" i="1" s="1"/>
  <c r="P10334" i="1" a="1"/>
  <c r="P10334" i="1" s="1"/>
  <c r="Q10334" i="1" s="1"/>
  <c r="P10335" i="1" a="1"/>
  <c r="P10335" i="1" s="1"/>
  <c r="Q10335" i="1" s="1"/>
  <c r="P10336" i="1" a="1"/>
  <c r="P10336" i="1" s="1"/>
  <c r="Q10336" i="1" s="1"/>
  <c r="P10337" i="1" a="1"/>
  <c r="P10337" i="1" s="1"/>
  <c r="Q10337" i="1" s="1"/>
  <c r="P10338" i="1" a="1"/>
  <c r="P10338" i="1" s="1"/>
  <c r="Q10338" i="1" s="1"/>
  <c r="P10339" i="1" a="1"/>
  <c r="P10339" i="1" s="1"/>
  <c r="Q10339" i="1" s="1"/>
  <c r="P10340" i="1" a="1"/>
  <c r="P10340" i="1" s="1"/>
  <c r="Q10340" i="1" s="1"/>
  <c r="P10341" i="1" a="1"/>
  <c r="P10341" i="1" s="1"/>
  <c r="Q10341" i="1" s="1"/>
  <c r="P10342" i="1" a="1"/>
  <c r="P10342" i="1" s="1"/>
  <c r="Q10342" i="1" s="1"/>
  <c r="P10343" i="1" a="1"/>
  <c r="P10343" i="1" s="1"/>
  <c r="Q10343" i="1" s="1"/>
  <c r="P10344" i="1" a="1"/>
  <c r="P10344" i="1" s="1"/>
  <c r="Q10344" i="1" s="1"/>
  <c r="P10345" i="1" a="1"/>
  <c r="P10345" i="1" s="1"/>
  <c r="Q10345" i="1" s="1"/>
  <c r="P10346" i="1" a="1"/>
  <c r="P10346" i="1" s="1"/>
  <c r="Q10346" i="1" s="1"/>
  <c r="P10347" i="1" a="1"/>
  <c r="P10347" i="1" s="1"/>
  <c r="Q10347" i="1" s="1"/>
  <c r="P10348" i="1" a="1"/>
  <c r="P10348" i="1" s="1"/>
  <c r="Q10348" i="1" s="1"/>
  <c r="P10349" i="1" a="1"/>
  <c r="P10349" i="1" s="1"/>
  <c r="Q10349" i="1" s="1"/>
  <c r="P10350" i="1" a="1"/>
  <c r="P10350" i="1" s="1"/>
  <c r="Q10350" i="1" s="1"/>
  <c r="P10351" i="1" a="1"/>
  <c r="P10351" i="1" s="1"/>
  <c r="Q10351" i="1" s="1"/>
  <c r="P10352" i="1" a="1"/>
  <c r="P10352" i="1" s="1"/>
  <c r="Q10352" i="1" s="1"/>
  <c r="P10353" i="1" a="1"/>
  <c r="P10353" i="1" s="1"/>
  <c r="Q10353" i="1" s="1"/>
  <c r="P10354" i="1" a="1"/>
  <c r="P10354" i="1" s="1"/>
  <c r="Q10354" i="1" s="1"/>
  <c r="P10355" i="1" a="1"/>
  <c r="P10355" i="1" s="1"/>
  <c r="Q10355" i="1" s="1"/>
  <c r="P10356" i="1" a="1"/>
  <c r="P10356" i="1" s="1"/>
  <c r="Q10356" i="1" s="1"/>
  <c r="P10357" i="1" a="1"/>
  <c r="P10357" i="1" s="1"/>
  <c r="Q10357" i="1" s="1"/>
  <c r="P10358" i="1" a="1"/>
  <c r="P10358" i="1" s="1"/>
  <c r="Q10358" i="1" s="1"/>
  <c r="P10359" i="1" a="1"/>
  <c r="P10359" i="1" s="1"/>
  <c r="Q10359" i="1" s="1"/>
  <c r="P10360" i="1" a="1"/>
  <c r="P10360" i="1" s="1"/>
  <c r="Q10360" i="1" s="1"/>
  <c r="P10361" i="1" a="1"/>
  <c r="P10361" i="1" s="1"/>
  <c r="Q10361" i="1" s="1"/>
  <c r="P10362" i="1" a="1"/>
  <c r="P10362" i="1" s="1"/>
  <c r="Q10362" i="1" s="1"/>
  <c r="P10363" i="1" a="1"/>
  <c r="P10363" i="1" s="1"/>
  <c r="Q10363" i="1" s="1"/>
  <c r="P10364" i="1" a="1"/>
  <c r="P10364" i="1" s="1"/>
  <c r="Q10364" i="1" s="1"/>
  <c r="P10365" i="1" a="1"/>
  <c r="P10365" i="1" s="1"/>
  <c r="Q10365" i="1" s="1"/>
  <c r="P10366" i="1" a="1"/>
  <c r="P10366" i="1" s="1"/>
  <c r="Q10366" i="1" s="1"/>
  <c r="P10367" i="1" a="1"/>
  <c r="P10367" i="1" s="1"/>
  <c r="Q10367" i="1" s="1"/>
  <c r="P10368" i="1" a="1"/>
  <c r="P10368" i="1" s="1"/>
  <c r="Q10368" i="1" s="1"/>
  <c r="P10369" i="1" a="1"/>
  <c r="P10369" i="1" s="1"/>
  <c r="Q10369" i="1" s="1"/>
  <c r="P10370" i="1" a="1"/>
  <c r="P10370" i="1" s="1"/>
  <c r="Q10370" i="1" s="1"/>
  <c r="P10371" i="1" a="1"/>
  <c r="P10371" i="1" s="1"/>
  <c r="Q10371" i="1" s="1"/>
  <c r="P10372" i="1" a="1"/>
  <c r="P10372" i="1" s="1"/>
  <c r="Q10372" i="1" s="1"/>
  <c r="P10373" i="1" a="1"/>
  <c r="P10373" i="1" s="1"/>
  <c r="Q10373" i="1" s="1"/>
  <c r="P10374" i="1" a="1"/>
  <c r="P10374" i="1" s="1"/>
  <c r="Q10374" i="1" s="1"/>
  <c r="P10375" i="1" a="1"/>
  <c r="P10375" i="1" s="1"/>
  <c r="Q10375" i="1" s="1"/>
  <c r="P10376" i="1" a="1"/>
  <c r="P10376" i="1" s="1"/>
  <c r="Q10376" i="1" s="1"/>
  <c r="P10377" i="1" a="1"/>
  <c r="P10377" i="1" s="1"/>
  <c r="Q10377" i="1" s="1"/>
  <c r="P10378" i="1" a="1"/>
  <c r="P10378" i="1" s="1"/>
  <c r="Q10378" i="1" s="1"/>
  <c r="P10379" i="1" a="1"/>
  <c r="P10379" i="1" s="1"/>
  <c r="Q10379" i="1" s="1"/>
  <c r="P10380" i="1" a="1"/>
  <c r="P10380" i="1" s="1"/>
  <c r="Q10380" i="1" s="1"/>
  <c r="P10381" i="1" a="1"/>
  <c r="P10381" i="1" s="1"/>
  <c r="Q10381" i="1" s="1"/>
  <c r="P10382" i="1" a="1"/>
  <c r="P10382" i="1" s="1"/>
  <c r="Q10382" i="1" s="1"/>
  <c r="P10383" i="1" a="1"/>
  <c r="P10383" i="1" s="1"/>
  <c r="Q10383" i="1" s="1"/>
  <c r="P10384" i="1" a="1"/>
  <c r="P10384" i="1" s="1"/>
  <c r="Q10384" i="1" s="1"/>
  <c r="P10385" i="1" a="1"/>
  <c r="P10385" i="1" s="1"/>
  <c r="Q10385" i="1" s="1"/>
  <c r="P10386" i="1" a="1"/>
  <c r="P10386" i="1" s="1"/>
  <c r="Q10386" i="1" s="1"/>
  <c r="P10387" i="1" a="1"/>
  <c r="P10387" i="1" s="1"/>
  <c r="Q10387" i="1" s="1"/>
  <c r="P10388" i="1" a="1"/>
  <c r="P10388" i="1" s="1"/>
  <c r="Q10388" i="1" s="1"/>
  <c r="P10389" i="1" a="1"/>
  <c r="P10389" i="1" s="1"/>
  <c r="Q10389" i="1" s="1"/>
  <c r="P10390" i="1" a="1"/>
  <c r="P10390" i="1" s="1"/>
  <c r="Q10390" i="1" s="1"/>
  <c r="P10391" i="1" a="1"/>
  <c r="P10391" i="1" s="1"/>
  <c r="Q10391" i="1" s="1"/>
  <c r="P10392" i="1" a="1"/>
  <c r="P10392" i="1" s="1"/>
  <c r="Q10392" i="1" s="1"/>
  <c r="P10393" i="1" a="1"/>
  <c r="P10393" i="1" s="1"/>
  <c r="Q10393" i="1" s="1"/>
  <c r="P10394" i="1" a="1"/>
  <c r="P10394" i="1" s="1"/>
  <c r="Q10394" i="1" s="1"/>
  <c r="P10395" i="1" a="1"/>
  <c r="P10395" i="1" s="1"/>
  <c r="Q10395" i="1" s="1"/>
  <c r="P10396" i="1" a="1"/>
  <c r="P10396" i="1" s="1"/>
  <c r="Q10396" i="1" s="1"/>
  <c r="P10397" i="1" a="1"/>
  <c r="P10397" i="1" s="1"/>
  <c r="Q10397" i="1" s="1"/>
  <c r="P10398" i="1" a="1"/>
  <c r="P10398" i="1" s="1"/>
  <c r="Q10398" i="1" s="1"/>
  <c r="P10399" i="1" a="1"/>
  <c r="P10399" i="1" s="1"/>
  <c r="Q10399" i="1" s="1"/>
  <c r="P10400" i="1" a="1"/>
  <c r="P10400" i="1" s="1"/>
  <c r="Q10400" i="1" s="1"/>
  <c r="P10401" i="1" a="1"/>
  <c r="P10401" i="1" s="1"/>
  <c r="Q10401" i="1" s="1"/>
  <c r="P10402" i="1" a="1"/>
  <c r="P10402" i="1" s="1"/>
  <c r="Q10402" i="1" s="1"/>
  <c r="P10403" i="1" a="1"/>
  <c r="P10403" i="1" s="1"/>
  <c r="Q10403" i="1" s="1"/>
  <c r="P10404" i="1" a="1"/>
  <c r="P10404" i="1" s="1"/>
  <c r="Q10404" i="1" s="1"/>
  <c r="P10405" i="1" a="1"/>
  <c r="P10405" i="1" s="1"/>
  <c r="Q10405" i="1" s="1"/>
  <c r="P10406" i="1" a="1"/>
  <c r="P10406" i="1" s="1"/>
  <c r="Q10406" i="1" s="1"/>
  <c r="P10407" i="1" a="1"/>
  <c r="P10407" i="1" s="1"/>
  <c r="Q10407" i="1" s="1"/>
  <c r="P10408" i="1" a="1"/>
  <c r="P10408" i="1" s="1"/>
  <c r="Q10408" i="1" s="1"/>
  <c r="P10409" i="1" a="1"/>
  <c r="P10409" i="1" s="1"/>
  <c r="Q10409" i="1" s="1"/>
  <c r="P10410" i="1" a="1"/>
  <c r="P10410" i="1" s="1"/>
  <c r="Q10410" i="1" s="1"/>
  <c r="P10411" i="1" a="1"/>
  <c r="P10411" i="1" s="1"/>
  <c r="Q10411" i="1" s="1"/>
  <c r="P10412" i="1" a="1"/>
  <c r="P10412" i="1" s="1"/>
  <c r="Q10412" i="1" s="1"/>
  <c r="P10413" i="1" a="1"/>
  <c r="P10413" i="1" s="1"/>
  <c r="Q10413" i="1" s="1"/>
  <c r="P10414" i="1" a="1"/>
  <c r="P10414" i="1" s="1"/>
  <c r="Q10414" i="1" s="1"/>
  <c r="P10415" i="1" a="1"/>
  <c r="P10415" i="1" s="1"/>
  <c r="Q10415" i="1" s="1"/>
  <c r="P10416" i="1" a="1"/>
  <c r="P10416" i="1" s="1"/>
  <c r="Q10416" i="1" s="1"/>
  <c r="P10417" i="1" a="1"/>
  <c r="P10417" i="1" s="1"/>
  <c r="Q10417" i="1" s="1"/>
  <c r="P10418" i="1" a="1"/>
  <c r="P10418" i="1" s="1"/>
  <c r="Q10418" i="1" s="1"/>
  <c r="P10419" i="1" a="1"/>
  <c r="P10419" i="1" s="1"/>
  <c r="Q10419" i="1" s="1"/>
  <c r="P10420" i="1" a="1"/>
  <c r="P10420" i="1" s="1"/>
  <c r="Q10420" i="1" s="1"/>
  <c r="P10421" i="1" a="1"/>
  <c r="P10421" i="1" s="1"/>
  <c r="Q10421" i="1" s="1"/>
  <c r="P10422" i="1" a="1"/>
  <c r="P10422" i="1" s="1"/>
  <c r="Q10422" i="1" s="1"/>
  <c r="P10423" i="1" a="1"/>
  <c r="P10423" i="1" s="1"/>
  <c r="Q10423" i="1" s="1"/>
  <c r="P10424" i="1" a="1"/>
  <c r="P10424" i="1" s="1"/>
  <c r="Q10424" i="1" s="1"/>
  <c r="P10425" i="1" a="1"/>
  <c r="P10425" i="1" s="1"/>
  <c r="Q10425" i="1" s="1"/>
  <c r="P10426" i="1" a="1"/>
  <c r="P10426" i="1" s="1"/>
  <c r="Q10426" i="1" s="1"/>
  <c r="P10427" i="1" a="1"/>
  <c r="P10427" i="1" s="1"/>
  <c r="Q10427" i="1" s="1"/>
  <c r="P10428" i="1" a="1"/>
  <c r="P10428" i="1" s="1"/>
  <c r="Q10428" i="1" s="1"/>
  <c r="P10429" i="1" a="1"/>
  <c r="P10429" i="1" s="1"/>
  <c r="Q10429" i="1" s="1"/>
  <c r="P10430" i="1" a="1"/>
  <c r="P10430" i="1" s="1"/>
  <c r="Q10430" i="1" s="1"/>
  <c r="P10431" i="1" a="1"/>
  <c r="P10431" i="1" s="1"/>
  <c r="Q10431" i="1" s="1"/>
  <c r="P10432" i="1" a="1"/>
  <c r="P10432" i="1" s="1"/>
  <c r="Q10432" i="1" s="1"/>
  <c r="P10433" i="1" a="1"/>
  <c r="P10433" i="1" s="1"/>
  <c r="Q10433" i="1" s="1"/>
  <c r="P10434" i="1" a="1"/>
  <c r="P10434" i="1" s="1"/>
  <c r="Q10434" i="1" s="1"/>
  <c r="P10435" i="1" a="1"/>
  <c r="P10435" i="1" s="1"/>
  <c r="Q10435" i="1" s="1"/>
  <c r="P10436" i="1" a="1"/>
  <c r="P10436" i="1" s="1"/>
  <c r="Q10436" i="1" s="1"/>
  <c r="P10437" i="1" a="1"/>
  <c r="P10437" i="1" s="1"/>
  <c r="Q10437" i="1" s="1"/>
  <c r="P10438" i="1" a="1"/>
  <c r="P10438" i="1" s="1"/>
  <c r="Q10438" i="1" s="1"/>
  <c r="P10439" i="1" a="1"/>
  <c r="P10439" i="1" s="1"/>
  <c r="Q10439" i="1" s="1"/>
  <c r="P10440" i="1" a="1"/>
  <c r="P10440" i="1" s="1"/>
  <c r="Q10440" i="1" s="1"/>
  <c r="P10441" i="1" a="1"/>
  <c r="P10441" i="1" s="1"/>
  <c r="Q10441" i="1" s="1"/>
  <c r="P10442" i="1" a="1"/>
  <c r="P10442" i="1" s="1"/>
  <c r="Q10442" i="1" s="1"/>
  <c r="P10443" i="1" a="1"/>
  <c r="P10443" i="1" s="1"/>
  <c r="Q10443" i="1" s="1"/>
  <c r="P10444" i="1" a="1"/>
  <c r="P10444" i="1" s="1"/>
  <c r="Q10444" i="1" s="1"/>
  <c r="P10445" i="1" a="1"/>
  <c r="P10445" i="1" s="1"/>
  <c r="Q10445" i="1" s="1"/>
  <c r="P10446" i="1" a="1"/>
  <c r="P10446" i="1" s="1"/>
  <c r="Q10446" i="1" s="1"/>
  <c r="P10447" i="1" a="1"/>
  <c r="P10447" i="1" s="1"/>
  <c r="Q10447" i="1" s="1"/>
  <c r="P10448" i="1" a="1"/>
  <c r="P10448" i="1" s="1"/>
  <c r="Q10448" i="1" s="1"/>
  <c r="P10449" i="1" a="1"/>
  <c r="P10449" i="1" s="1"/>
  <c r="Q10449" i="1" s="1"/>
  <c r="P10450" i="1" a="1"/>
  <c r="P10450" i="1" s="1"/>
  <c r="Q10450" i="1" s="1"/>
  <c r="P10451" i="1" a="1"/>
  <c r="P10451" i="1" s="1"/>
  <c r="Q10451" i="1" s="1"/>
  <c r="P10452" i="1" a="1"/>
  <c r="P10452" i="1" s="1"/>
  <c r="Q10452" i="1" s="1"/>
  <c r="P10453" i="1" a="1"/>
  <c r="P10453" i="1" s="1"/>
  <c r="Q10453" i="1" s="1"/>
  <c r="P10454" i="1" a="1"/>
  <c r="P10454" i="1" s="1"/>
  <c r="Q10454" i="1" s="1"/>
  <c r="P10455" i="1" a="1"/>
  <c r="P10455" i="1" s="1"/>
  <c r="Q10455" i="1" s="1"/>
  <c r="P10456" i="1" a="1"/>
  <c r="P10456" i="1" s="1"/>
  <c r="Q10456" i="1" s="1"/>
  <c r="P10457" i="1" a="1"/>
  <c r="P10457" i="1" s="1"/>
  <c r="Q10457" i="1" s="1"/>
  <c r="P10458" i="1" a="1"/>
  <c r="P10458" i="1" s="1"/>
  <c r="Q10458" i="1" s="1"/>
  <c r="P10459" i="1" a="1"/>
  <c r="P10459" i="1" s="1"/>
  <c r="Q10459" i="1" s="1"/>
  <c r="P10460" i="1" a="1"/>
  <c r="P10460" i="1" s="1"/>
  <c r="Q10460" i="1" s="1"/>
  <c r="P10461" i="1" a="1"/>
  <c r="P10461" i="1" s="1"/>
  <c r="Q10461" i="1" s="1"/>
  <c r="P10462" i="1" a="1"/>
  <c r="P10462" i="1" s="1"/>
  <c r="Q10462" i="1" s="1"/>
  <c r="P10463" i="1" a="1"/>
  <c r="P10463" i="1" s="1"/>
  <c r="Q10463" i="1" s="1"/>
  <c r="P10464" i="1" a="1"/>
  <c r="P10464" i="1" s="1"/>
  <c r="Q10464" i="1" s="1"/>
  <c r="P10465" i="1" a="1"/>
  <c r="P10465" i="1" s="1"/>
  <c r="Q10465" i="1" s="1"/>
  <c r="P10466" i="1" a="1"/>
  <c r="P10466" i="1" s="1"/>
  <c r="Q10466" i="1" s="1"/>
  <c r="P10467" i="1" a="1"/>
  <c r="P10467" i="1" s="1"/>
  <c r="Q10467" i="1" s="1"/>
  <c r="P10468" i="1" a="1"/>
  <c r="P10468" i="1" s="1"/>
  <c r="Q10468" i="1" s="1"/>
  <c r="P10469" i="1" a="1"/>
  <c r="P10469" i="1" s="1"/>
  <c r="Q10469" i="1" s="1"/>
  <c r="P10470" i="1" a="1"/>
  <c r="P10470" i="1" s="1"/>
  <c r="Q10470" i="1" s="1"/>
  <c r="P10471" i="1" a="1"/>
  <c r="P10471" i="1" s="1"/>
  <c r="Q10471" i="1" s="1"/>
  <c r="P10472" i="1" a="1"/>
  <c r="P10472" i="1" s="1"/>
  <c r="Q10472" i="1" s="1"/>
  <c r="P10473" i="1" a="1"/>
  <c r="P10473" i="1" s="1"/>
  <c r="Q10473" i="1" s="1"/>
  <c r="P10474" i="1" a="1"/>
  <c r="P10474" i="1" s="1"/>
  <c r="Q10474" i="1" s="1"/>
  <c r="P10475" i="1" a="1"/>
  <c r="P10475" i="1" s="1"/>
  <c r="Q10475" i="1" s="1"/>
  <c r="P10476" i="1" a="1"/>
  <c r="P10476" i="1" s="1"/>
  <c r="Q10476" i="1" s="1"/>
  <c r="P10477" i="1" a="1"/>
  <c r="P10477" i="1" s="1"/>
  <c r="Q10477" i="1" s="1"/>
  <c r="P10478" i="1" a="1"/>
  <c r="P10478" i="1" s="1"/>
  <c r="Q10478" i="1" s="1"/>
  <c r="P10479" i="1" a="1"/>
  <c r="P10479" i="1" s="1"/>
  <c r="Q10479" i="1" s="1"/>
  <c r="P10480" i="1" a="1"/>
  <c r="P10480" i="1" s="1"/>
  <c r="Q10480" i="1" s="1"/>
  <c r="P10481" i="1" a="1"/>
  <c r="P10481" i="1" s="1"/>
  <c r="Q10481" i="1" s="1"/>
  <c r="P10482" i="1" a="1"/>
  <c r="P10482" i="1" s="1"/>
  <c r="Q10482" i="1" s="1"/>
  <c r="P10483" i="1" a="1"/>
  <c r="P10483" i="1" s="1"/>
  <c r="Q10483" i="1" s="1"/>
  <c r="P10484" i="1" a="1"/>
  <c r="P10484" i="1" s="1"/>
  <c r="Q10484" i="1" s="1"/>
  <c r="P10485" i="1" a="1"/>
  <c r="P10485" i="1" s="1"/>
  <c r="Q10485" i="1" s="1"/>
  <c r="P10486" i="1" a="1"/>
  <c r="P10486" i="1" s="1"/>
  <c r="Q10486" i="1" s="1"/>
  <c r="P10487" i="1" a="1"/>
  <c r="P10487" i="1" s="1"/>
  <c r="Q10487" i="1" s="1"/>
  <c r="P10488" i="1" a="1"/>
  <c r="P10488" i="1" s="1"/>
  <c r="Q10488" i="1" s="1"/>
  <c r="P10489" i="1" a="1"/>
  <c r="P10489" i="1" s="1"/>
  <c r="Q10489" i="1" s="1"/>
  <c r="P10490" i="1" a="1"/>
  <c r="P10490" i="1" s="1"/>
  <c r="Q10490" i="1" s="1"/>
  <c r="P10491" i="1" a="1"/>
  <c r="P10491" i="1" s="1"/>
  <c r="Q10491" i="1" s="1"/>
  <c r="P10492" i="1" a="1"/>
  <c r="P10492" i="1" s="1"/>
  <c r="Q10492" i="1" s="1"/>
  <c r="P10493" i="1" a="1"/>
  <c r="P10493" i="1" s="1"/>
  <c r="Q10493" i="1" s="1"/>
  <c r="P10494" i="1" a="1"/>
  <c r="P10494" i="1" s="1"/>
  <c r="Q10494" i="1" s="1"/>
  <c r="P10495" i="1" a="1"/>
  <c r="P10495" i="1" s="1"/>
  <c r="Q10495" i="1" s="1"/>
  <c r="P10496" i="1" a="1"/>
  <c r="P10496" i="1" s="1"/>
  <c r="Q10496" i="1" s="1"/>
  <c r="P10497" i="1" a="1"/>
  <c r="P10497" i="1" s="1"/>
  <c r="Q10497" i="1" s="1"/>
  <c r="P10498" i="1" a="1"/>
  <c r="P10498" i="1" s="1"/>
  <c r="Q10498" i="1" s="1"/>
  <c r="P10499" i="1" a="1"/>
  <c r="P10499" i="1" s="1"/>
  <c r="Q10499" i="1" s="1"/>
  <c r="P10500" i="1" a="1"/>
  <c r="P10500" i="1" s="1"/>
  <c r="Q10500" i="1" s="1"/>
  <c r="P10501" i="1" a="1"/>
  <c r="P10501" i="1" s="1"/>
  <c r="Q10501" i="1" s="1"/>
  <c r="P10502" i="1" a="1"/>
  <c r="P10502" i="1" s="1"/>
  <c r="Q10502" i="1" s="1"/>
  <c r="P10503" i="1" a="1"/>
  <c r="P10503" i="1" s="1"/>
  <c r="Q10503" i="1" s="1"/>
  <c r="P10504" i="1" a="1"/>
  <c r="P10504" i="1" s="1"/>
  <c r="Q10504" i="1" s="1"/>
  <c r="P10505" i="1" a="1"/>
  <c r="P10505" i="1" s="1"/>
  <c r="Q10505" i="1" s="1"/>
  <c r="P10506" i="1" a="1"/>
  <c r="P10506" i="1" s="1"/>
  <c r="Q10506" i="1" s="1"/>
  <c r="P10507" i="1" a="1"/>
  <c r="P10507" i="1" s="1"/>
  <c r="Q10507" i="1" s="1"/>
  <c r="P10508" i="1" a="1"/>
  <c r="P10508" i="1" s="1"/>
  <c r="Q10508" i="1" s="1"/>
  <c r="P10509" i="1" a="1"/>
  <c r="P10509" i="1" s="1"/>
  <c r="Q10509" i="1" s="1"/>
  <c r="P10510" i="1" a="1"/>
  <c r="P10510" i="1" s="1"/>
  <c r="Q10510" i="1" s="1"/>
  <c r="P10511" i="1" a="1"/>
  <c r="P10511" i="1" s="1"/>
  <c r="Q10511" i="1" s="1"/>
  <c r="P10512" i="1" a="1"/>
  <c r="P10512" i="1" s="1"/>
  <c r="Q10512" i="1" s="1"/>
  <c r="P10513" i="1" a="1"/>
  <c r="P10513" i="1" s="1"/>
  <c r="Q10513" i="1" s="1"/>
  <c r="P10514" i="1" a="1"/>
  <c r="P10514" i="1" s="1"/>
  <c r="Q10514" i="1" s="1"/>
  <c r="P10515" i="1" a="1"/>
  <c r="P10515" i="1" s="1"/>
  <c r="Q10515" i="1" s="1"/>
  <c r="P10516" i="1" a="1"/>
  <c r="P10516" i="1" s="1"/>
  <c r="Q10516" i="1" s="1"/>
  <c r="P10517" i="1" a="1"/>
  <c r="P10517" i="1" s="1"/>
  <c r="Q10517" i="1" s="1"/>
  <c r="P10518" i="1" a="1"/>
  <c r="P10518" i="1" s="1"/>
  <c r="Q10518" i="1" s="1"/>
  <c r="P10519" i="1" a="1"/>
  <c r="P10519" i="1" s="1"/>
  <c r="Q10519" i="1" s="1"/>
  <c r="P10520" i="1" a="1"/>
  <c r="P10520" i="1" s="1"/>
  <c r="Q10520" i="1" s="1"/>
  <c r="P10521" i="1" a="1"/>
  <c r="P10521" i="1" s="1"/>
  <c r="Q10521" i="1" s="1"/>
  <c r="P10522" i="1" a="1"/>
  <c r="P10522" i="1" s="1"/>
  <c r="Q10522" i="1" s="1"/>
  <c r="P10523" i="1" a="1"/>
  <c r="P10523" i="1" s="1"/>
  <c r="Q10523" i="1" s="1"/>
  <c r="P10524" i="1" a="1"/>
  <c r="P10524" i="1" s="1"/>
  <c r="Q10524" i="1" s="1"/>
  <c r="P10525" i="1" a="1"/>
  <c r="P10525" i="1" s="1"/>
  <c r="Q10525" i="1" s="1"/>
  <c r="P10526" i="1" a="1"/>
  <c r="P10526" i="1" s="1"/>
  <c r="Q10526" i="1" s="1"/>
  <c r="P10527" i="1" a="1"/>
  <c r="P10527" i="1" s="1"/>
  <c r="Q10527" i="1" s="1"/>
  <c r="P10528" i="1" a="1"/>
  <c r="P10528" i="1" s="1"/>
  <c r="Q10528" i="1" s="1"/>
  <c r="P10529" i="1" a="1"/>
  <c r="P10529" i="1" s="1"/>
  <c r="Q10529" i="1" s="1"/>
  <c r="P10530" i="1" a="1"/>
  <c r="P10530" i="1" s="1"/>
  <c r="Q10530" i="1" s="1"/>
  <c r="P10531" i="1" a="1"/>
  <c r="P10531" i="1" s="1"/>
  <c r="Q10531" i="1" s="1"/>
  <c r="P10532" i="1" a="1"/>
  <c r="P10532" i="1" s="1"/>
  <c r="Q10532" i="1" s="1"/>
  <c r="P10533" i="1" a="1"/>
  <c r="P10533" i="1" s="1"/>
  <c r="Q10533" i="1" s="1"/>
  <c r="P10534" i="1" a="1"/>
  <c r="P10534" i="1" s="1"/>
  <c r="Q10534" i="1" s="1"/>
  <c r="P10535" i="1" a="1"/>
  <c r="P10535" i="1" s="1"/>
  <c r="Q10535" i="1" s="1"/>
  <c r="P10536" i="1" a="1"/>
  <c r="P10536" i="1" s="1"/>
  <c r="Q10536" i="1" s="1"/>
  <c r="P10537" i="1" a="1"/>
  <c r="P10537" i="1" s="1"/>
  <c r="Q10537" i="1" s="1"/>
  <c r="P10538" i="1" a="1"/>
  <c r="P10538" i="1" s="1"/>
  <c r="Q10538" i="1" s="1"/>
  <c r="P10539" i="1" a="1"/>
  <c r="P10539" i="1" s="1"/>
  <c r="Q10539" i="1" s="1"/>
  <c r="P10540" i="1" a="1"/>
  <c r="P10540" i="1" s="1"/>
  <c r="Q10540" i="1" s="1"/>
  <c r="P10541" i="1" a="1"/>
  <c r="P10541" i="1" s="1"/>
  <c r="Q10541" i="1" s="1"/>
  <c r="P10542" i="1" a="1"/>
  <c r="P10542" i="1" s="1"/>
  <c r="Q10542" i="1" s="1"/>
  <c r="P10543" i="1" a="1"/>
  <c r="P10543" i="1" s="1"/>
  <c r="Q10543" i="1" s="1"/>
  <c r="P10544" i="1" a="1"/>
  <c r="P10544" i="1" s="1"/>
  <c r="Q10544" i="1" s="1"/>
  <c r="P10545" i="1" a="1"/>
  <c r="P10545" i="1" s="1"/>
  <c r="Q10545" i="1" s="1"/>
  <c r="P10546" i="1" a="1"/>
  <c r="P10546" i="1" s="1"/>
  <c r="Q10546" i="1" s="1"/>
  <c r="P10547" i="1" a="1"/>
  <c r="P10547" i="1" s="1"/>
  <c r="Q10547" i="1" s="1"/>
  <c r="P10548" i="1" a="1"/>
  <c r="P10548" i="1" s="1"/>
  <c r="Q10548" i="1" s="1"/>
  <c r="P10549" i="1" a="1"/>
  <c r="P10549" i="1" s="1"/>
  <c r="Q10549" i="1" s="1"/>
  <c r="P10550" i="1" a="1"/>
  <c r="P10550" i="1" s="1"/>
  <c r="Q10550" i="1" s="1"/>
  <c r="P10551" i="1" a="1"/>
  <c r="P10551" i="1" s="1"/>
  <c r="Q10551" i="1" s="1"/>
  <c r="P10552" i="1" a="1"/>
  <c r="P10552" i="1" s="1"/>
  <c r="Q10552" i="1" s="1"/>
  <c r="P10553" i="1" a="1"/>
  <c r="P10553" i="1" s="1"/>
  <c r="Q10553" i="1" s="1"/>
  <c r="P10554" i="1" a="1"/>
  <c r="P10554" i="1" s="1"/>
  <c r="Q10554" i="1" s="1"/>
  <c r="P10555" i="1" a="1"/>
  <c r="P10555" i="1" s="1"/>
  <c r="Q10555" i="1" s="1"/>
  <c r="P10556" i="1" a="1"/>
  <c r="P10556" i="1" s="1"/>
  <c r="Q10556" i="1" s="1"/>
  <c r="P10557" i="1" a="1"/>
  <c r="P10557" i="1" s="1"/>
  <c r="Q10557" i="1" s="1"/>
  <c r="P10558" i="1" a="1"/>
  <c r="P10558" i="1" s="1"/>
  <c r="Q10558" i="1" s="1"/>
  <c r="P10559" i="1" a="1"/>
  <c r="P10559" i="1" s="1"/>
  <c r="Q10559" i="1" s="1"/>
  <c r="P10560" i="1" a="1"/>
  <c r="P10560" i="1" s="1"/>
  <c r="Q10560" i="1" s="1"/>
  <c r="P10561" i="1" a="1"/>
  <c r="P10561" i="1" s="1"/>
  <c r="Q10561" i="1" s="1"/>
  <c r="P10562" i="1" a="1"/>
  <c r="P10562" i="1" s="1"/>
  <c r="Q10562" i="1" s="1"/>
  <c r="P10563" i="1" a="1"/>
  <c r="P10563" i="1" s="1"/>
  <c r="Q10563" i="1" s="1"/>
  <c r="P10564" i="1" a="1"/>
  <c r="P10564" i="1" s="1"/>
  <c r="Q10564" i="1" s="1"/>
  <c r="P10565" i="1" a="1"/>
  <c r="P10565" i="1" s="1"/>
  <c r="Q10565" i="1" s="1"/>
  <c r="P10566" i="1" a="1"/>
  <c r="P10566" i="1" s="1"/>
  <c r="Q10566" i="1" s="1"/>
  <c r="P10567" i="1" a="1"/>
  <c r="P10567" i="1" s="1"/>
  <c r="Q10567" i="1" s="1"/>
  <c r="P10568" i="1" a="1"/>
  <c r="P10568" i="1" s="1"/>
  <c r="Q10568" i="1" s="1"/>
  <c r="P10569" i="1" a="1"/>
  <c r="P10569" i="1" s="1"/>
  <c r="Q10569" i="1" s="1"/>
  <c r="P10570" i="1" a="1"/>
  <c r="P10570" i="1" s="1"/>
  <c r="Q10570" i="1" s="1"/>
  <c r="P10571" i="1" a="1"/>
  <c r="P10571" i="1" s="1"/>
  <c r="Q10571" i="1" s="1"/>
  <c r="P10572" i="1" a="1"/>
  <c r="P10572" i="1" s="1"/>
  <c r="Q10572" i="1" s="1"/>
  <c r="P10573" i="1" a="1"/>
  <c r="P10573" i="1" s="1"/>
  <c r="Q10573" i="1" s="1"/>
  <c r="P10574" i="1" a="1"/>
  <c r="P10574" i="1" s="1"/>
  <c r="Q10574" i="1" s="1"/>
  <c r="P10575" i="1" a="1"/>
  <c r="P10575" i="1" s="1"/>
  <c r="Q10575" i="1" s="1"/>
  <c r="P10576" i="1" a="1"/>
  <c r="P10576" i="1" s="1"/>
  <c r="Q10576" i="1" s="1"/>
  <c r="P10577" i="1" a="1"/>
  <c r="P10577" i="1" s="1"/>
  <c r="Q10577" i="1" s="1"/>
  <c r="P10578" i="1" a="1"/>
  <c r="P10578" i="1" s="1"/>
  <c r="Q10578" i="1" s="1"/>
  <c r="P10579" i="1" a="1"/>
  <c r="P10579" i="1" s="1"/>
  <c r="Q10579" i="1" s="1"/>
  <c r="P10580" i="1" a="1"/>
  <c r="P10580" i="1" s="1"/>
  <c r="Q10580" i="1" s="1"/>
  <c r="P10581" i="1" a="1"/>
  <c r="P10581" i="1" s="1"/>
  <c r="Q10581" i="1" s="1"/>
  <c r="P10582" i="1" a="1"/>
  <c r="P10582" i="1" s="1"/>
  <c r="Q10582" i="1" s="1"/>
  <c r="P10583" i="1" a="1"/>
  <c r="P10583" i="1" s="1"/>
  <c r="Q10583" i="1" s="1"/>
  <c r="P10584" i="1" a="1"/>
  <c r="P10584" i="1" s="1"/>
  <c r="Q10584" i="1" s="1"/>
  <c r="P10585" i="1" a="1"/>
  <c r="P10585" i="1" s="1"/>
  <c r="Q10585" i="1" s="1"/>
  <c r="P10586" i="1" a="1"/>
  <c r="P10586" i="1" s="1"/>
  <c r="Q10586" i="1" s="1"/>
  <c r="P10587" i="1" a="1"/>
  <c r="P10587" i="1" s="1"/>
  <c r="Q10587" i="1" s="1"/>
  <c r="P10588" i="1" a="1"/>
  <c r="P10588" i="1" s="1"/>
  <c r="Q10588" i="1" s="1"/>
  <c r="P10589" i="1" a="1"/>
  <c r="P10589" i="1" s="1"/>
  <c r="Q10589" i="1" s="1"/>
  <c r="P10590" i="1" a="1"/>
  <c r="P10590" i="1" s="1"/>
  <c r="Q10590" i="1" s="1"/>
  <c r="P10591" i="1" a="1"/>
  <c r="P10591" i="1" s="1"/>
  <c r="Q10591" i="1" s="1"/>
  <c r="P10592" i="1" a="1"/>
  <c r="P10592" i="1" s="1"/>
  <c r="Q10592" i="1" s="1"/>
  <c r="P10593" i="1" a="1"/>
  <c r="P10593" i="1" s="1"/>
  <c r="Q10593" i="1" s="1"/>
  <c r="P10594" i="1" a="1"/>
  <c r="P10594" i="1" s="1"/>
  <c r="Q10594" i="1" s="1"/>
  <c r="P10595" i="1" a="1"/>
  <c r="P10595" i="1" s="1"/>
  <c r="Q10595" i="1" s="1"/>
  <c r="P10596" i="1" a="1"/>
  <c r="P10596" i="1" s="1"/>
  <c r="Q10596" i="1" s="1"/>
  <c r="P10597" i="1" a="1"/>
  <c r="P10597" i="1" s="1"/>
  <c r="Q10597" i="1" s="1"/>
  <c r="P10598" i="1" a="1"/>
  <c r="P10598" i="1" s="1"/>
  <c r="Q10598" i="1" s="1"/>
  <c r="P10599" i="1" a="1"/>
  <c r="P10599" i="1" s="1"/>
  <c r="Q10599" i="1" s="1"/>
  <c r="P10600" i="1" a="1"/>
  <c r="P10600" i="1" s="1"/>
  <c r="Q10600" i="1" s="1"/>
  <c r="P10601" i="1" a="1"/>
  <c r="P10601" i="1" s="1"/>
  <c r="Q10601" i="1" s="1"/>
  <c r="P10602" i="1" a="1"/>
  <c r="P10602" i="1" s="1"/>
  <c r="Q10602" i="1" s="1"/>
  <c r="P10603" i="1" a="1"/>
  <c r="P10603" i="1" s="1"/>
  <c r="Q10603" i="1" s="1"/>
  <c r="P10604" i="1" a="1"/>
  <c r="P10604" i="1" s="1"/>
  <c r="Q10604" i="1" s="1"/>
  <c r="P10605" i="1" a="1"/>
  <c r="P10605" i="1" s="1"/>
  <c r="Q10605" i="1" s="1"/>
  <c r="P10606" i="1" a="1"/>
  <c r="P10606" i="1" s="1"/>
  <c r="Q10606" i="1" s="1"/>
  <c r="P10607" i="1" a="1"/>
  <c r="P10607" i="1" s="1"/>
  <c r="Q10607" i="1" s="1"/>
  <c r="P10608" i="1" a="1"/>
  <c r="P10608" i="1" s="1"/>
  <c r="Q10608" i="1" s="1"/>
  <c r="P10609" i="1" a="1"/>
  <c r="P10609" i="1" s="1"/>
  <c r="Q10609" i="1" s="1"/>
  <c r="P10610" i="1" a="1"/>
  <c r="P10610" i="1" s="1"/>
  <c r="Q10610" i="1" s="1"/>
  <c r="P10611" i="1" a="1"/>
  <c r="P10611" i="1" s="1"/>
  <c r="Q10611" i="1" s="1"/>
  <c r="P10612" i="1" a="1"/>
  <c r="P10612" i="1" s="1"/>
  <c r="Q10612" i="1" s="1"/>
  <c r="P10613" i="1" a="1"/>
  <c r="P10613" i="1" s="1"/>
  <c r="Q10613" i="1" s="1"/>
  <c r="P10614" i="1" a="1"/>
  <c r="P10614" i="1" s="1"/>
  <c r="Q10614" i="1" s="1"/>
  <c r="P10615" i="1" a="1"/>
  <c r="P10615" i="1" s="1"/>
  <c r="Q10615" i="1" s="1"/>
  <c r="P10616" i="1" a="1"/>
  <c r="P10616" i="1" s="1"/>
  <c r="Q10616" i="1" s="1"/>
  <c r="P10617" i="1" a="1"/>
  <c r="P10617" i="1" s="1"/>
  <c r="Q10617" i="1" s="1"/>
  <c r="P10618" i="1" a="1"/>
  <c r="P10618" i="1" s="1"/>
  <c r="Q10618" i="1" s="1"/>
  <c r="P10619" i="1" a="1"/>
  <c r="P10619" i="1" s="1"/>
  <c r="Q10619" i="1" s="1"/>
  <c r="P10620" i="1" a="1"/>
  <c r="P10620" i="1" s="1"/>
  <c r="Q10620" i="1" s="1"/>
  <c r="P10621" i="1" a="1"/>
  <c r="P10621" i="1" s="1"/>
  <c r="Q10621" i="1" s="1"/>
  <c r="P10622" i="1" a="1"/>
  <c r="P10622" i="1" s="1"/>
  <c r="Q10622" i="1" s="1"/>
  <c r="P10623" i="1" a="1"/>
  <c r="P10623" i="1" s="1"/>
  <c r="Q10623" i="1" s="1"/>
  <c r="P10624" i="1" a="1"/>
  <c r="P10624" i="1" s="1"/>
  <c r="Q10624" i="1" s="1"/>
  <c r="P10625" i="1" a="1"/>
  <c r="P10625" i="1" s="1"/>
  <c r="Q10625" i="1" s="1"/>
  <c r="P10626" i="1" a="1"/>
  <c r="P10626" i="1" s="1"/>
  <c r="Q10626" i="1" s="1"/>
  <c r="P10627" i="1" a="1"/>
  <c r="P10627" i="1" s="1"/>
  <c r="Q10627" i="1" s="1"/>
  <c r="P10628" i="1" a="1"/>
  <c r="P10628" i="1" s="1"/>
  <c r="Q10628" i="1" s="1"/>
  <c r="P10629" i="1" a="1"/>
  <c r="P10629" i="1" s="1"/>
  <c r="Q10629" i="1" s="1"/>
  <c r="P10630" i="1" a="1"/>
  <c r="P10630" i="1" s="1"/>
  <c r="Q10630" i="1" s="1"/>
  <c r="P10631" i="1" a="1"/>
  <c r="P10631" i="1" s="1"/>
  <c r="Q10631" i="1" s="1"/>
  <c r="P10632" i="1" a="1"/>
  <c r="P10632" i="1" s="1"/>
  <c r="Q10632" i="1" s="1"/>
  <c r="P10633" i="1" a="1"/>
  <c r="P10633" i="1" s="1"/>
  <c r="Q10633" i="1" s="1"/>
  <c r="P10634" i="1" a="1"/>
  <c r="P10634" i="1" s="1"/>
  <c r="Q10634" i="1" s="1"/>
  <c r="P10635" i="1" a="1"/>
  <c r="P10635" i="1" s="1"/>
  <c r="Q10635" i="1" s="1"/>
  <c r="P10636" i="1" a="1"/>
  <c r="P10636" i="1" s="1"/>
  <c r="Q10636" i="1" s="1"/>
  <c r="P10637" i="1" a="1"/>
  <c r="P10637" i="1" s="1"/>
  <c r="Q10637" i="1" s="1"/>
  <c r="P10638" i="1" a="1"/>
  <c r="P10638" i="1" s="1"/>
  <c r="Q10638" i="1" s="1"/>
  <c r="P10639" i="1" a="1"/>
  <c r="P10639" i="1" s="1"/>
  <c r="Q10639" i="1" s="1"/>
  <c r="P10640" i="1" a="1"/>
  <c r="P10640" i="1" s="1"/>
  <c r="Q10640" i="1" s="1"/>
  <c r="P10641" i="1" a="1"/>
  <c r="P10641" i="1" s="1"/>
  <c r="Q10641" i="1" s="1"/>
  <c r="P10642" i="1" a="1"/>
  <c r="P10642" i="1" s="1"/>
  <c r="Q10642" i="1" s="1"/>
  <c r="P10643" i="1" a="1"/>
  <c r="P10643" i="1" s="1"/>
  <c r="Q10643" i="1" s="1"/>
  <c r="P10644" i="1" a="1"/>
  <c r="P10644" i="1" s="1"/>
  <c r="Q10644" i="1" s="1"/>
  <c r="P10645" i="1" a="1"/>
  <c r="P10645" i="1" s="1"/>
  <c r="Q10645" i="1" s="1"/>
  <c r="P10646" i="1" a="1"/>
  <c r="P10646" i="1" s="1"/>
  <c r="Q10646" i="1" s="1"/>
  <c r="P10647" i="1" a="1"/>
  <c r="P10647" i="1" s="1"/>
  <c r="Q10647" i="1" s="1"/>
  <c r="P10648" i="1" a="1"/>
  <c r="P10648" i="1" s="1"/>
  <c r="Q10648" i="1" s="1"/>
  <c r="P10649" i="1" a="1"/>
  <c r="P10649" i="1" s="1"/>
  <c r="Q10649" i="1" s="1"/>
  <c r="P10650" i="1" a="1"/>
  <c r="P10650" i="1" s="1"/>
  <c r="Q10650" i="1" s="1"/>
  <c r="P10651" i="1" a="1"/>
  <c r="P10651" i="1" s="1"/>
  <c r="Q10651" i="1" s="1"/>
  <c r="P10652" i="1" a="1"/>
  <c r="P10652" i="1" s="1"/>
  <c r="Q10652" i="1" s="1"/>
  <c r="P10653" i="1" a="1"/>
  <c r="P10653" i="1" s="1"/>
  <c r="Q10653" i="1" s="1"/>
  <c r="P10654" i="1" a="1"/>
  <c r="P10654" i="1" s="1"/>
  <c r="Q10654" i="1" s="1"/>
  <c r="P10655" i="1" a="1"/>
  <c r="P10655" i="1" s="1"/>
  <c r="Q10655" i="1" s="1"/>
  <c r="P10656" i="1" a="1"/>
  <c r="P10656" i="1" s="1"/>
  <c r="Q10656" i="1" s="1"/>
  <c r="P10657" i="1" a="1"/>
  <c r="P10657" i="1" s="1"/>
  <c r="Q10657" i="1" s="1"/>
  <c r="P10658" i="1" a="1"/>
  <c r="P10658" i="1" s="1"/>
  <c r="Q10658" i="1" s="1"/>
  <c r="P10659" i="1" a="1"/>
  <c r="P10659" i="1" s="1"/>
  <c r="Q10659" i="1" s="1"/>
  <c r="P10660" i="1" a="1"/>
  <c r="P10660" i="1" s="1"/>
  <c r="Q10660" i="1" s="1"/>
  <c r="P10661" i="1" a="1"/>
  <c r="P10661" i="1" s="1"/>
  <c r="Q10661" i="1" s="1"/>
  <c r="P10662" i="1" a="1"/>
  <c r="P10662" i="1" s="1"/>
  <c r="Q10662" i="1" s="1"/>
  <c r="P10663" i="1" a="1"/>
  <c r="P10663" i="1" s="1"/>
  <c r="Q10663" i="1" s="1"/>
  <c r="P10664" i="1" a="1"/>
  <c r="P10664" i="1" s="1"/>
  <c r="Q10664" i="1" s="1"/>
  <c r="P10665" i="1" a="1"/>
  <c r="P10665" i="1" s="1"/>
  <c r="Q10665" i="1" s="1"/>
  <c r="P10666" i="1" a="1"/>
  <c r="P10666" i="1" s="1"/>
  <c r="Q10666" i="1" s="1"/>
  <c r="P10667" i="1" a="1"/>
  <c r="P10667" i="1" s="1"/>
  <c r="Q10667" i="1" s="1"/>
  <c r="P10668" i="1" a="1"/>
  <c r="P10668" i="1" s="1"/>
  <c r="Q10668" i="1" s="1"/>
  <c r="P10669" i="1" a="1"/>
  <c r="P10669" i="1" s="1"/>
  <c r="Q10669" i="1" s="1"/>
  <c r="P10670" i="1" a="1"/>
  <c r="P10670" i="1" s="1"/>
  <c r="Q10670" i="1" s="1"/>
  <c r="P10671" i="1" a="1"/>
  <c r="P10671" i="1" s="1"/>
  <c r="Q10671" i="1" s="1"/>
  <c r="P10672" i="1" a="1"/>
  <c r="P10672" i="1" s="1"/>
  <c r="Q10672" i="1" s="1"/>
  <c r="P10673" i="1" a="1"/>
  <c r="P10673" i="1" s="1"/>
  <c r="Q10673" i="1" s="1"/>
  <c r="P10674" i="1" a="1"/>
  <c r="P10674" i="1" s="1"/>
  <c r="Q10674" i="1" s="1"/>
  <c r="P10675" i="1" a="1"/>
  <c r="P10675" i="1" s="1"/>
  <c r="Q10675" i="1" s="1"/>
  <c r="P10676" i="1" a="1"/>
  <c r="P10676" i="1" s="1"/>
  <c r="Q10676" i="1" s="1"/>
  <c r="P10677" i="1" a="1"/>
  <c r="P10677" i="1" s="1"/>
  <c r="Q10677" i="1" s="1"/>
  <c r="P10678" i="1" a="1"/>
  <c r="P10678" i="1" s="1"/>
  <c r="Q10678" i="1" s="1"/>
  <c r="P10679" i="1" a="1"/>
  <c r="P10679" i="1" s="1"/>
  <c r="Q10679" i="1" s="1"/>
  <c r="P10680" i="1" a="1"/>
  <c r="P10680" i="1" s="1"/>
  <c r="Q10680" i="1" s="1"/>
  <c r="P10681" i="1" a="1"/>
  <c r="P10681" i="1" s="1"/>
  <c r="Q10681" i="1" s="1"/>
  <c r="P10682" i="1" a="1"/>
  <c r="P10682" i="1" s="1"/>
  <c r="Q10682" i="1" s="1"/>
  <c r="P10683" i="1" a="1"/>
  <c r="P10683" i="1" s="1"/>
  <c r="Q10683" i="1" s="1"/>
  <c r="P10684" i="1" a="1"/>
  <c r="P10684" i="1" s="1"/>
  <c r="Q10684" i="1" s="1"/>
  <c r="P10685" i="1" a="1"/>
  <c r="P10685" i="1" s="1"/>
  <c r="Q10685" i="1" s="1"/>
  <c r="P10686" i="1" a="1"/>
  <c r="P10686" i="1" s="1"/>
  <c r="Q10686" i="1" s="1"/>
  <c r="P10687" i="1" a="1"/>
  <c r="P10687" i="1" s="1"/>
  <c r="Q10687" i="1" s="1"/>
  <c r="P10688" i="1" a="1"/>
  <c r="P10688" i="1" s="1"/>
  <c r="Q10688" i="1" s="1"/>
  <c r="P10689" i="1" a="1"/>
  <c r="P10689" i="1" s="1"/>
  <c r="Q10689" i="1" s="1"/>
  <c r="P10690" i="1" a="1"/>
  <c r="P10690" i="1" s="1"/>
  <c r="Q10690" i="1" s="1"/>
  <c r="P10691" i="1" a="1"/>
  <c r="P10691" i="1" s="1"/>
  <c r="Q10691" i="1" s="1"/>
  <c r="P10692" i="1" a="1"/>
  <c r="P10692" i="1" s="1"/>
  <c r="Q10692" i="1" s="1"/>
  <c r="P10693" i="1" a="1"/>
  <c r="P10693" i="1" s="1"/>
  <c r="Q10693" i="1" s="1"/>
  <c r="P10694" i="1" a="1"/>
  <c r="P10694" i="1" s="1"/>
  <c r="Q10694" i="1" s="1"/>
  <c r="P10695" i="1" a="1"/>
  <c r="P10695" i="1" s="1"/>
  <c r="Q10695" i="1" s="1"/>
  <c r="P10696" i="1" a="1"/>
  <c r="P10696" i="1" s="1"/>
  <c r="Q10696" i="1" s="1"/>
  <c r="P10697" i="1" a="1"/>
  <c r="P10697" i="1" s="1"/>
  <c r="Q10697" i="1" s="1"/>
  <c r="P10698" i="1" a="1"/>
  <c r="P10698" i="1" s="1"/>
  <c r="Q10698" i="1" s="1"/>
  <c r="P10699" i="1" a="1"/>
  <c r="P10699" i="1" s="1"/>
  <c r="Q10699" i="1" s="1"/>
  <c r="P10700" i="1" a="1"/>
  <c r="P10700" i="1" s="1"/>
  <c r="Q10700" i="1" s="1"/>
  <c r="P10701" i="1" a="1"/>
  <c r="P10701" i="1" s="1"/>
  <c r="Q10701" i="1" s="1"/>
  <c r="P10702" i="1" a="1"/>
  <c r="P10702" i="1" s="1"/>
  <c r="Q10702" i="1" s="1"/>
  <c r="P10703" i="1" a="1"/>
  <c r="P10703" i="1" s="1"/>
  <c r="Q10703" i="1" s="1"/>
  <c r="P10704" i="1" a="1"/>
  <c r="P10704" i="1" s="1"/>
  <c r="Q10704" i="1" s="1"/>
  <c r="P10705" i="1" a="1"/>
  <c r="P10705" i="1" s="1"/>
  <c r="Q10705" i="1" s="1"/>
  <c r="P10706" i="1" a="1"/>
  <c r="P10706" i="1" s="1"/>
  <c r="Q10706" i="1" s="1"/>
  <c r="P10707" i="1" a="1"/>
  <c r="P10707" i="1" s="1"/>
  <c r="Q10707" i="1" s="1"/>
  <c r="P10708" i="1" a="1"/>
  <c r="P10708" i="1" s="1"/>
  <c r="Q10708" i="1" s="1"/>
  <c r="P10709" i="1" a="1"/>
  <c r="P10709" i="1" s="1"/>
  <c r="Q10709" i="1" s="1"/>
  <c r="P10710" i="1" a="1"/>
  <c r="P10710" i="1" s="1"/>
  <c r="Q10710" i="1" s="1"/>
  <c r="P10711" i="1" a="1"/>
  <c r="P10711" i="1" s="1"/>
  <c r="Q10711" i="1" s="1"/>
  <c r="P10712" i="1" a="1"/>
  <c r="P10712" i="1" s="1"/>
  <c r="Q10712" i="1" s="1"/>
  <c r="P10713" i="1" a="1"/>
  <c r="P10713" i="1" s="1"/>
  <c r="Q10713" i="1" s="1"/>
  <c r="P10714" i="1" a="1"/>
  <c r="P10714" i="1" s="1"/>
  <c r="Q10714" i="1" s="1"/>
  <c r="P10715" i="1" a="1"/>
  <c r="P10715" i="1" s="1"/>
  <c r="Q10715" i="1" s="1"/>
  <c r="P10716" i="1" a="1"/>
  <c r="P10716" i="1" s="1"/>
  <c r="Q10716" i="1" s="1"/>
  <c r="P10717" i="1" a="1"/>
  <c r="P10717" i="1" s="1"/>
  <c r="Q10717" i="1" s="1"/>
  <c r="P10718" i="1" a="1"/>
  <c r="P10718" i="1" s="1"/>
  <c r="Q10718" i="1" s="1"/>
  <c r="P10719" i="1" a="1"/>
  <c r="P10719" i="1" s="1"/>
  <c r="Q10719" i="1" s="1"/>
  <c r="P10720" i="1" a="1"/>
  <c r="P10720" i="1" s="1"/>
  <c r="Q10720" i="1" s="1"/>
  <c r="P10721" i="1" a="1"/>
  <c r="P10721" i="1" s="1"/>
  <c r="Q10721" i="1" s="1"/>
  <c r="P10722" i="1" a="1"/>
  <c r="P10722" i="1" s="1"/>
  <c r="Q10722" i="1" s="1"/>
  <c r="P10723" i="1" a="1"/>
  <c r="P10723" i="1" s="1"/>
  <c r="Q10723" i="1" s="1"/>
  <c r="P10724" i="1" a="1"/>
  <c r="P10724" i="1" s="1"/>
  <c r="Q10724" i="1" s="1"/>
  <c r="P10725" i="1" a="1"/>
  <c r="P10725" i="1" s="1"/>
  <c r="Q10725" i="1" s="1"/>
  <c r="P10726" i="1" a="1"/>
  <c r="P10726" i="1" s="1"/>
  <c r="Q10726" i="1" s="1"/>
  <c r="P10727" i="1" a="1"/>
  <c r="P10727" i="1" s="1"/>
  <c r="Q10727" i="1" s="1"/>
  <c r="P10728" i="1" a="1"/>
  <c r="P10728" i="1" s="1"/>
  <c r="Q10728" i="1" s="1"/>
  <c r="P10729" i="1" a="1"/>
  <c r="P10729" i="1" s="1"/>
  <c r="Q10729" i="1" s="1"/>
  <c r="P10730" i="1" a="1"/>
  <c r="P10730" i="1" s="1"/>
  <c r="Q10730" i="1" s="1"/>
  <c r="P10731" i="1" a="1"/>
  <c r="P10731" i="1" s="1"/>
  <c r="Q10731" i="1" s="1"/>
  <c r="P10732" i="1" a="1"/>
  <c r="P10732" i="1" s="1"/>
  <c r="Q10732" i="1" s="1"/>
  <c r="P10733" i="1" a="1"/>
  <c r="P10733" i="1" s="1"/>
  <c r="Q10733" i="1" s="1"/>
  <c r="P10734" i="1" a="1"/>
  <c r="P10734" i="1" s="1"/>
  <c r="Q10734" i="1" s="1"/>
  <c r="P10735" i="1" a="1"/>
  <c r="P10735" i="1" s="1"/>
  <c r="Q10735" i="1" s="1"/>
  <c r="P10736" i="1" a="1"/>
  <c r="P10736" i="1" s="1"/>
  <c r="Q10736" i="1" s="1"/>
  <c r="P10737" i="1" a="1"/>
  <c r="P10737" i="1" s="1"/>
  <c r="Q10737" i="1" s="1"/>
  <c r="P10738" i="1" a="1"/>
  <c r="P10738" i="1" s="1"/>
  <c r="Q10738" i="1" s="1"/>
  <c r="P10739" i="1" a="1"/>
  <c r="P10739" i="1" s="1"/>
  <c r="Q10739" i="1" s="1"/>
  <c r="P10740" i="1" a="1"/>
  <c r="P10740" i="1" s="1"/>
  <c r="Q10740" i="1" s="1"/>
  <c r="P10741" i="1" a="1"/>
  <c r="P10741" i="1" s="1"/>
  <c r="Q10741" i="1" s="1"/>
  <c r="P10742" i="1" a="1"/>
  <c r="P10742" i="1" s="1"/>
  <c r="Q10742" i="1" s="1"/>
  <c r="P10743" i="1" a="1"/>
  <c r="P10743" i="1" s="1"/>
  <c r="Q10743" i="1" s="1"/>
  <c r="P10744" i="1" a="1"/>
  <c r="P10744" i="1" s="1"/>
  <c r="Q10744" i="1" s="1"/>
  <c r="P10745" i="1" a="1"/>
  <c r="P10745" i="1" s="1"/>
  <c r="Q10745" i="1" s="1"/>
  <c r="P10746" i="1" a="1"/>
  <c r="P10746" i="1" s="1"/>
  <c r="Q10746" i="1" s="1"/>
  <c r="P10747" i="1" a="1"/>
  <c r="P10747" i="1" s="1"/>
  <c r="Q10747" i="1" s="1"/>
  <c r="P10748" i="1" a="1"/>
  <c r="P10748" i="1" s="1"/>
  <c r="Q10748" i="1" s="1"/>
  <c r="P10749" i="1" a="1"/>
  <c r="P10749" i="1" s="1"/>
  <c r="Q10749" i="1" s="1"/>
  <c r="P10750" i="1" a="1"/>
  <c r="P10750" i="1" s="1"/>
  <c r="Q10750" i="1" s="1"/>
  <c r="P10751" i="1" a="1"/>
  <c r="P10751" i="1" s="1"/>
  <c r="Q10751" i="1" s="1"/>
  <c r="P10752" i="1" a="1"/>
  <c r="P10752" i="1" s="1"/>
  <c r="Q10752" i="1" s="1"/>
  <c r="P10753" i="1" a="1"/>
  <c r="P10753" i="1" s="1"/>
  <c r="Q10753" i="1" s="1"/>
  <c r="P10754" i="1" a="1"/>
  <c r="P10754" i="1" s="1"/>
  <c r="Q10754" i="1" s="1"/>
  <c r="P10755" i="1" a="1"/>
  <c r="P10755" i="1" s="1"/>
  <c r="Q10755" i="1" s="1"/>
  <c r="P10756" i="1" a="1"/>
  <c r="P10756" i="1" s="1"/>
  <c r="Q10756" i="1" s="1"/>
  <c r="P10757" i="1" a="1"/>
  <c r="P10757" i="1" s="1"/>
  <c r="Q10757" i="1" s="1"/>
  <c r="P10758" i="1" a="1"/>
  <c r="P10758" i="1" s="1"/>
  <c r="Q10758" i="1" s="1"/>
  <c r="P10759" i="1" a="1"/>
  <c r="P10759" i="1" s="1"/>
  <c r="Q10759" i="1" s="1"/>
  <c r="P10760" i="1" a="1"/>
  <c r="P10760" i="1" s="1"/>
  <c r="Q10760" i="1" s="1"/>
  <c r="P10761" i="1" a="1"/>
  <c r="P10761" i="1" s="1"/>
  <c r="Q10761" i="1" s="1"/>
  <c r="P10762" i="1" a="1"/>
  <c r="P10762" i="1" s="1"/>
  <c r="Q10762" i="1" s="1"/>
  <c r="P10763" i="1" a="1"/>
  <c r="P10763" i="1" s="1"/>
  <c r="Q10763" i="1" s="1"/>
  <c r="P10764" i="1" a="1"/>
  <c r="P10764" i="1" s="1"/>
  <c r="Q10764" i="1" s="1"/>
  <c r="P10765" i="1" a="1"/>
  <c r="P10765" i="1" s="1"/>
  <c r="Q10765" i="1" s="1"/>
  <c r="P10766" i="1" a="1"/>
  <c r="P10766" i="1" s="1"/>
  <c r="Q10766" i="1" s="1"/>
  <c r="P10767" i="1" a="1"/>
  <c r="P10767" i="1" s="1"/>
  <c r="Q10767" i="1" s="1"/>
  <c r="P10768" i="1" a="1"/>
  <c r="P10768" i="1" s="1"/>
  <c r="Q10768" i="1" s="1"/>
  <c r="P10769" i="1" a="1"/>
  <c r="P10769" i="1" s="1"/>
  <c r="Q10769" i="1" s="1"/>
  <c r="P10770" i="1" a="1"/>
  <c r="P10770" i="1" s="1"/>
  <c r="Q10770" i="1" s="1"/>
  <c r="P10771" i="1" a="1"/>
  <c r="P10771" i="1" s="1"/>
  <c r="Q10771" i="1" s="1"/>
  <c r="P10772" i="1" a="1"/>
  <c r="P10772" i="1" s="1"/>
  <c r="Q10772" i="1" s="1"/>
  <c r="P10773" i="1" a="1"/>
  <c r="P10773" i="1" s="1"/>
  <c r="Q10773" i="1" s="1"/>
  <c r="P10774" i="1" a="1"/>
  <c r="P10774" i="1" s="1"/>
  <c r="Q10774" i="1" s="1"/>
  <c r="P10775" i="1" a="1"/>
  <c r="P10775" i="1" s="1"/>
  <c r="Q10775" i="1" s="1"/>
  <c r="P10776" i="1" a="1"/>
  <c r="P10776" i="1" s="1"/>
  <c r="Q10776" i="1" s="1"/>
  <c r="P10777" i="1" a="1"/>
  <c r="P10777" i="1" s="1"/>
  <c r="Q10777" i="1" s="1"/>
  <c r="P10778" i="1" a="1"/>
  <c r="P10778" i="1" s="1"/>
  <c r="Q10778" i="1" s="1"/>
  <c r="P10779" i="1" a="1"/>
  <c r="P10779" i="1" s="1"/>
  <c r="Q10779" i="1" s="1"/>
  <c r="P10780" i="1" a="1"/>
  <c r="P10780" i="1" s="1"/>
  <c r="Q10780" i="1" s="1"/>
  <c r="P10781" i="1" a="1"/>
  <c r="P10781" i="1" s="1"/>
  <c r="Q10781" i="1" s="1"/>
  <c r="P10782" i="1" a="1"/>
  <c r="P10782" i="1" s="1"/>
  <c r="Q10782" i="1" s="1"/>
  <c r="P10783" i="1" a="1"/>
  <c r="P10783" i="1" s="1"/>
  <c r="Q10783" i="1" s="1"/>
  <c r="P10784" i="1" a="1"/>
  <c r="P10784" i="1" s="1"/>
  <c r="Q10784" i="1" s="1"/>
  <c r="P10785" i="1" a="1"/>
  <c r="P10785" i="1" s="1"/>
  <c r="Q10785" i="1" s="1"/>
  <c r="P10786" i="1" a="1"/>
  <c r="P10786" i="1" s="1"/>
  <c r="Q10786" i="1" s="1"/>
  <c r="P10787" i="1" a="1"/>
  <c r="P10787" i="1" s="1"/>
  <c r="Q10787" i="1" s="1"/>
  <c r="P10788" i="1" a="1"/>
  <c r="P10788" i="1" s="1"/>
  <c r="Q10788" i="1" s="1"/>
  <c r="P10789" i="1" a="1"/>
  <c r="P10789" i="1" s="1"/>
  <c r="Q10789" i="1" s="1"/>
  <c r="P10790" i="1" a="1"/>
  <c r="P10790" i="1" s="1"/>
  <c r="Q10790" i="1" s="1"/>
  <c r="P10791" i="1" a="1"/>
  <c r="P10791" i="1" s="1"/>
  <c r="Q10791" i="1" s="1"/>
  <c r="P10792" i="1" a="1"/>
  <c r="P10792" i="1" s="1"/>
  <c r="Q10792" i="1" s="1"/>
  <c r="P10793" i="1" a="1"/>
  <c r="P10793" i="1" s="1"/>
  <c r="Q10793" i="1" s="1"/>
  <c r="P10794" i="1" a="1"/>
  <c r="P10794" i="1" s="1"/>
  <c r="Q10794" i="1" s="1"/>
  <c r="P10795" i="1" a="1"/>
  <c r="P10795" i="1" s="1"/>
  <c r="Q10795" i="1" s="1"/>
  <c r="P10796" i="1" a="1"/>
  <c r="P10796" i="1" s="1"/>
  <c r="Q10796" i="1" s="1"/>
  <c r="P10797" i="1" a="1"/>
  <c r="P10797" i="1" s="1"/>
  <c r="Q10797" i="1" s="1"/>
  <c r="P10798" i="1" a="1"/>
  <c r="P10798" i="1" s="1"/>
  <c r="Q10798" i="1" s="1"/>
  <c r="P10799" i="1" a="1"/>
  <c r="P10799" i="1" s="1"/>
  <c r="Q10799" i="1" s="1"/>
  <c r="P10800" i="1" a="1"/>
  <c r="P10800" i="1" s="1"/>
  <c r="Q10800" i="1" s="1"/>
  <c r="P10801" i="1" a="1"/>
  <c r="P10801" i="1" s="1"/>
  <c r="Q10801" i="1" s="1"/>
  <c r="P10802" i="1" a="1"/>
  <c r="P10802" i="1" s="1"/>
  <c r="Q10802" i="1" s="1"/>
  <c r="P10803" i="1" a="1"/>
  <c r="P10803" i="1" s="1"/>
  <c r="Q10803" i="1" s="1"/>
  <c r="P10804" i="1" a="1"/>
  <c r="P10804" i="1" s="1"/>
  <c r="Q10804" i="1" s="1"/>
  <c r="P10805" i="1" a="1"/>
  <c r="P10805" i="1" s="1"/>
  <c r="Q10805" i="1" s="1"/>
  <c r="P10806" i="1" a="1"/>
  <c r="P10806" i="1" s="1"/>
  <c r="Q10806" i="1" s="1"/>
  <c r="P10807" i="1" a="1"/>
  <c r="P10807" i="1" s="1"/>
  <c r="Q10807" i="1" s="1"/>
  <c r="P10808" i="1" a="1"/>
  <c r="P10808" i="1" s="1"/>
  <c r="Q10808" i="1" s="1"/>
  <c r="P10809" i="1" a="1"/>
  <c r="P10809" i="1" s="1"/>
  <c r="Q10809" i="1" s="1"/>
  <c r="P10810" i="1" a="1"/>
  <c r="P10810" i="1" s="1"/>
  <c r="Q10810" i="1" s="1"/>
  <c r="P10811" i="1" a="1"/>
  <c r="P10811" i="1" s="1"/>
  <c r="Q10811" i="1" s="1"/>
  <c r="P10812" i="1" a="1"/>
  <c r="P10812" i="1" s="1"/>
  <c r="Q10812" i="1" s="1"/>
  <c r="P10813" i="1" a="1"/>
  <c r="P10813" i="1" s="1"/>
  <c r="Q10813" i="1" s="1"/>
  <c r="P10814" i="1" a="1"/>
  <c r="P10814" i="1" s="1"/>
  <c r="Q10814" i="1" s="1"/>
  <c r="P10815" i="1" a="1"/>
  <c r="P10815" i="1" s="1"/>
  <c r="Q10815" i="1" s="1"/>
  <c r="P10816" i="1" a="1"/>
  <c r="P10816" i="1" s="1"/>
  <c r="Q10816" i="1" s="1"/>
  <c r="P10817" i="1" a="1"/>
  <c r="P10817" i="1" s="1"/>
  <c r="Q10817" i="1" s="1"/>
  <c r="P10818" i="1" a="1"/>
  <c r="P10818" i="1" s="1"/>
  <c r="Q10818" i="1" s="1"/>
  <c r="P10819" i="1" a="1"/>
  <c r="P10819" i="1" s="1"/>
  <c r="Q10819" i="1" s="1"/>
  <c r="P10820" i="1" a="1"/>
  <c r="P10820" i="1" s="1"/>
  <c r="Q10820" i="1" s="1"/>
  <c r="P10821" i="1" a="1"/>
  <c r="P10821" i="1" s="1"/>
  <c r="Q10821" i="1" s="1"/>
  <c r="P10822" i="1" a="1"/>
  <c r="P10822" i="1" s="1"/>
  <c r="Q10822" i="1" s="1"/>
  <c r="P10823" i="1" a="1"/>
  <c r="P10823" i="1" s="1"/>
  <c r="Q10823" i="1" s="1"/>
  <c r="P10824" i="1" a="1"/>
  <c r="P10824" i="1" s="1"/>
  <c r="Q10824" i="1" s="1"/>
  <c r="P10825" i="1" a="1"/>
  <c r="P10825" i="1" s="1"/>
  <c r="Q10825" i="1" s="1"/>
  <c r="P10826" i="1" a="1"/>
  <c r="P10826" i="1" s="1"/>
  <c r="Q10826" i="1" s="1"/>
  <c r="P10827" i="1" a="1"/>
  <c r="P10827" i="1" s="1"/>
  <c r="Q10827" i="1" s="1"/>
  <c r="P10828" i="1" a="1"/>
  <c r="P10828" i="1" s="1"/>
  <c r="Q10828" i="1" s="1"/>
  <c r="P10829" i="1" a="1"/>
  <c r="P10829" i="1" s="1"/>
  <c r="Q10829" i="1" s="1"/>
  <c r="P10830" i="1" a="1"/>
  <c r="P10830" i="1" s="1"/>
  <c r="Q10830" i="1" s="1"/>
  <c r="P10831" i="1" a="1"/>
  <c r="P10831" i="1" s="1"/>
  <c r="Q10831" i="1" s="1"/>
  <c r="P10832" i="1" a="1"/>
  <c r="P10832" i="1" s="1"/>
  <c r="Q10832" i="1" s="1"/>
  <c r="P10833" i="1" a="1"/>
  <c r="P10833" i="1" s="1"/>
  <c r="Q10833" i="1" s="1"/>
  <c r="P10834" i="1" a="1"/>
  <c r="P10834" i="1" s="1"/>
  <c r="Q10834" i="1" s="1"/>
  <c r="P10835" i="1" a="1"/>
  <c r="P10835" i="1" s="1"/>
  <c r="Q10835" i="1" s="1"/>
  <c r="P10836" i="1" a="1"/>
  <c r="P10836" i="1" s="1"/>
  <c r="Q10836" i="1" s="1"/>
  <c r="P10837" i="1" a="1"/>
  <c r="P10837" i="1" s="1"/>
  <c r="Q10837" i="1" s="1"/>
  <c r="P10838" i="1" a="1"/>
  <c r="P10838" i="1" s="1"/>
  <c r="Q10838" i="1" s="1"/>
  <c r="P10839" i="1" a="1"/>
  <c r="P10839" i="1" s="1"/>
  <c r="Q10839" i="1" s="1"/>
  <c r="P10840" i="1" a="1"/>
  <c r="P10840" i="1" s="1"/>
  <c r="Q10840" i="1" s="1"/>
  <c r="P10841" i="1" a="1"/>
  <c r="P10841" i="1" s="1"/>
  <c r="Q10841" i="1" s="1"/>
  <c r="P10842" i="1" a="1"/>
  <c r="P10842" i="1" s="1"/>
  <c r="Q10842" i="1" s="1"/>
  <c r="P10843" i="1" a="1"/>
  <c r="P10843" i="1" s="1"/>
  <c r="Q10843" i="1" s="1"/>
  <c r="P10844" i="1" a="1"/>
  <c r="P10844" i="1" s="1"/>
  <c r="Q10844" i="1" s="1"/>
  <c r="P10845" i="1" a="1"/>
  <c r="P10845" i="1" s="1"/>
  <c r="Q10845" i="1" s="1"/>
  <c r="P10846" i="1" a="1"/>
  <c r="P10846" i="1" s="1"/>
  <c r="Q10846" i="1" s="1"/>
  <c r="P10847" i="1" a="1"/>
  <c r="P10847" i="1" s="1"/>
  <c r="Q10847" i="1" s="1"/>
  <c r="P10848" i="1" a="1"/>
  <c r="P10848" i="1" s="1"/>
  <c r="Q10848" i="1" s="1"/>
  <c r="P10849" i="1" a="1"/>
  <c r="P10849" i="1" s="1"/>
  <c r="Q10849" i="1" s="1"/>
  <c r="P10850" i="1" a="1"/>
  <c r="P10850" i="1" s="1"/>
  <c r="Q10850" i="1" s="1"/>
  <c r="P10851" i="1" a="1"/>
  <c r="P10851" i="1" s="1"/>
  <c r="Q10851" i="1" s="1"/>
  <c r="P10852" i="1" a="1"/>
  <c r="P10852" i="1" s="1"/>
  <c r="Q10852" i="1" s="1"/>
  <c r="P10853" i="1" a="1"/>
  <c r="P10853" i="1" s="1"/>
  <c r="Q10853" i="1" s="1"/>
  <c r="P10854" i="1" a="1"/>
  <c r="P10854" i="1" s="1"/>
  <c r="Q10854" i="1" s="1"/>
  <c r="P10855" i="1" a="1"/>
  <c r="P10855" i="1" s="1"/>
  <c r="Q10855" i="1" s="1"/>
  <c r="P10856" i="1" a="1"/>
  <c r="P10856" i="1" s="1"/>
  <c r="Q10856" i="1" s="1"/>
  <c r="P10857" i="1" a="1"/>
  <c r="P10857" i="1" s="1"/>
  <c r="Q10857" i="1" s="1"/>
  <c r="P10858" i="1" a="1"/>
  <c r="P10858" i="1" s="1"/>
  <c r="Q10858" i="1" s="1"/>
  <c r="P10859" i="1" a="1"/>
  <c r="P10859" i="1" s="1"/>
  <c r="Q10859" i="1" s="1"/>
  <c r="P10860" i="1" a="1"/>
  <c r="P10860" i="1" s="1"/>
  <c r="Q10860" i="1" s="1"/>
  <c r="P10861" i="1" a="1"/>
  <c r="P10861" i="1" s="1"/>
  <c r="Q10861" i="1" s="1"/>
  <c r="P10862" i="1" a="1"/>
  <c r="P10862" i="1" s="1"/>
  <c r="Q10862" i="1" s="1"/>
  <c r="P10863" i="1" a="1"/>
  <c r="P10863" i="1" s="1"/>
  <c r="Q10863" i="1" s="1"/>
  <c r="P10864" i="1" a="1"/>
  <c r="P10864" i="1" s="1"/>
  <c r="Q10864" i="1" s="1"/>
  <c r="P10865" i="1" a="1"/>
  <c r="P10865" i="1" s="1"/>
  <c r="Q10865" i="1" s="1"/>
  <c r="P10866" i="1" a="1"/>
  <c r="P10866" i="1" s="1"/>
  <c r="Q10866" i="1" s="1"/>
  <c r="P10867" i="1" a="1"/>
  <c r="P10867" i="1" s="1"/>
  <c r="Q10867" i="1" s="1"/>
  <c r="P10868" i="1" a="1"/>
  <c r="P10868" i="1" s="1"/>
  <c r="Q10868" i="1" s="1"/>
  <c r="P10869" i="1" a="1"/>
  <c r="P10869" i="1" s="1"/>
  <c r="Q10869" i="1" s="1"/>
  <c r="P10870" i="1" a="1"/>
  <c r="P10870" i="1" s="1"/>
  <c r="Q10870" i="1" s="1"/>
  <c r="P10871" i="1" a="1"/>
  <c r="P10871" i="1" s="1"/>
  <c r="Q10871" i="1" s="1"/>
  <c r="P10872" i="1" a="1"/>
  <c r="P10872" i="1" s="1"/>
  <c r="Q10872" i="1" s="1"/>
  <c r="P10873" i="1" a="1"/>
  <c r="P10873" i="1" s="1"/>
  <c r="Q10873" i="1" s="1"/>
  <c r="P10874" i="1" a="1"/>
  <c r="P10874" i="1" s="1"/>
  <c r="Q10874" i="1" s="1"/>
  <c r="P10875" i="1" a="1"/>
  <c r="P10875" i="1" s="1"/>
  <c r="Q10875" i="1" s="1"/>
  <c r="P10876" i="1" a="1"/>
  <c r="P10876" i="1" s="1"/>
  <c r="Q10876" i="1" s="1"/>
  <c r="P10877" i="1" a="1"/>
  <c r="P10877" i="1" s="1"/>
  <c r="Q10877" i="1" s="1"/>
  <c r="P10878" i="1" a="1"/>
  <c r="P10878" i="1" s="1"/>
  <c r="Q10878" i="1" s="1"/>
  <c r="P10879" i="1" a="1"/>
  <c r="P10879" i="1" s="1"/>
  <c r="Q10879" i="1" s="1"/>
  <c r="P10880" i="1" a="1"/>
  <c r="P10880" i="1" s="1"/>
  <c r="Q10880" i="1" s="1"/>
  <c r="P10881" i="1" a="1"/>
  <c r="P10881" i="1" s="1"/>
  <c r="Q10881" i="1" s="1"/>
  <c r="P10882" i="1" a="1"/>
  <c r="P10882" i="1" s="1"/>
  <c r="Q10882" i="1" s="1"/>
  <c r="P10883" i="1" a="1"/>
  <c r="P10883" i="1" s="1"/>
  <c r="Q10883" i="1" s="1"/>
  <c r="P10884" i="1" a="1"/>
  <c r="P10884" i="1" s="1"/>
  <c r="Q10884" i="1" s="1"/>
  <c r="P10885" i="1" a="1"/>
  <c r="P10885" i="1" s="1"/>
  <c r="Q10885" i="1" s="1"/>
  <c r="P10886" i="1" a="1"/>
  <c r="P10886" i="1" s="1"/>
  <c r="Q10886" i="1" s="1"/>
  <c r="P10887" i="1" a="1"/>
  <c r="P10887" i="1" s="1"/>
  <c r="Q10887" i="1" s="1"/>
  <c r="P10888" i="1" a="1"/>
  <c r="P10888" i="1" s="1"/>
  <c r="Q10888" i="1" s="1"/>
  <c r="P10889" i="1" a="1"/>
  <c r="P10889" i="1" s="1"/>
  <c r="Q10889" i="1" s="1"/>
  <c r="P10890" i="1" a="1"/>
  <c r="P10890" i="1" s="1"/>
  <c r="Q10890" i="1" s="1"/>
  <c r="P10891" i="1" a="1"/>
  <c r="P10891" i="1" s="1"/>
  <c r="Q10891" i="1" s="1"/>
  <c r="P10892" i="1" a="1"/>
  <c r="P10892" i="1" s="1"/>
  <c r="Q10892" i="1" s="1"/>
  <c r="P10893" i="1" a="1"/>
  <c r="P10893" i="1" s="1"/>
  <c r="Q10893" i="1" s="1"/>
  <c r="P10894" i="1" a="1"/>
  <c r="P10894" i="1" s="1"/>
  <c r="Q10894" i="1" s="1"/>
  <c r="P10895" i="1" a="1"/>
  <c r="P10895" i="1" s="1"/>
  <c r="Q10895" i="1" s="1"/>
  <c r="P10896" i="1" a="1"/>
  <c r="P10896" i="1" s="1"/>
  <c r="Q10896" i="1" s="1"/>
  <c r="P10897" i="1" a="1"/>
  <c r="P10897" i="1" s="1"/>
  <c r="Q10897" i="1" s="1"/>
  <c r="P10898" i="1" a="1"/>
  <c r="P10898" i="1" s="1"/>
  <c r="Q10898" i="1" s="1"/>
  <c r="P10899" i="1" a="1"/>
  <c r="P10899" i="1" s="1"/>
  <c r="Q10899" i="1" s="1"/>
  <c r="P10900" i="1" a="1"/>
  <c r="P10900" i="1" s="1"/>
  <c r="Q10900" i="1" s="1"/>
  <c r="P10901" i="1" a="1"/>
  <c r="P10901" i="1" s="1"/>
  <c r="Q10901" i="1" s="1"/>
  <c r="P10902" i="1" a="1"/>
  <c r="P10902" i="1" s="1"/>
  <c r="Q10902" i="1" s="1"/>
  <c r="P10903" i="1" a="1"/>
  <c r="P10903" i="1" s="1"/>
  <c r="Q10903" i="1" s="1"/>
  <c r="P10904" i="1" a="1"/>
  <c r="P10904" i="1" s="1"/>
  <c r="Q10904" i="1" s="1"/>
  <c r="P10905" i="1" a="1"/>
  <c r="P10905" i="1" s="1"/>
  <c r="Q10905" i="1" s="1"/>
  <c r="P10906" i="1" a="1"/>
  <c r="P10906" i="1" s="1"/>
  <c r="Q10906" i="1" s="1"/>
  <c r="P10907" i="1" a="1"/>
  <c r="P10907" i="1" s="1"/>
  <c r="Q10907" i="1" s="1"/>
  <c r="P10908" i="1" a="1"/>
  <c r="P10908" i="1" s="1"/>
  <c r="Q10908" i="1" s="1"/>
  <c r="P10909" i="1" a="1"/>
  <c r="P10909" i="1" s="1"/>
  <c r="Q10909" i="1" s="1"/>
  <c r="P10910" i="1" a="1"/>
  <c r="P10910" i="1" s="1"/>
  <c r="Q10910" i="1" s="1"/>
  <c r="P10911" i="1" a="1"/>
  <c r="P10911" i="1" s="1"/>
  <c r="Q10911" i="1" s="1"/>
  <c r="P10912" i="1" a="1"/>
  <c r="P10912" i="1" s="1"/>
  <c r="Q10912" i="1" s="1"/>
  <c r="P10913" i="1" a="1"/>
  <c r="P10913" i="1" s="1"/>
  <c r="Q10913" i="1" s="1"/>
  <c r="P10914" i="1" a="1"/>
  <c r="P10914" i="1" s="1"/>
  <c r="Q10914" i="1" s="1"/>
  <c r="P10915" i="1" a="1"/>
  <c r="P10915" i="1" s="1"/>
  <c r="Q10915" i="1" s="1"/>
  <c r="P10916" i="1" a="1"/>
  <c r="P10916" i="1" s="1"/>
  <c r="Q10916" i="1" s="1"/>
  <c r="P10917" i="1" a="1"/>
  <c r="P10917" i="1" s="1"/>
  <c r="Q10917" i="1" s="1"/>
  <c r="P10918" i="1" a="1"/>
  <c r="P10918" i="1" s="1"/>
  <c r="Q10918" i="1" s="1"/>
  <c r="P10919" i="1" a="1"/>
  <c r="P10919" i="1" s="1"/>
  <c r="Q10919" i="1" s="1"/>
  <c r="P10920" i="1" a="1"/>
  <c r="P10920" i="1" s="1"/>
  <c r="Q10920" i="1" s="1"/>
  <c r="P10921" i="1" a="1"/>
  <c r="P10921" i="1" s="1"/>
  <c r="Q10921" i="1" s="1"/>
  <c r="P10922" i="1" a="1"/>
  <c r="P10922" i="1" s="1"/>
  <c r="Q10922" i="1" s="1"/>
  <c r="P10923" i="1" a="1"/>
  <c r="P10923" i="1" s="1"/>
  <c r="Q10923" i="1" s="1"/>
  <c r="P10924" i="1" a="1"/>
  <c r="P10924" i="1" s="1"/>
  <c r="Q10924" i="1" s="1"/>
  <c r="P10925" i="1" a="1"/>
  <c r="P10925" i="1" s="1"/>
  <c r="Q10925" i="1" s="1"/>
  <c r="P10926" i="1" a="1"/>
  <c r="P10926" i="1" s="1"/>
  <c r="Q10926" i="1" s="1"/>
  <c r="P10927" i="1" a="1"/>
  <c r="P10927" i="1" s="1"/>
  <c r="Q10927" i="1" s="1"/>
  <c r="P10928" i="1" a="1"/>
  <c r="P10928" i="1" s="1"/>
  <c r="Q10928" i="1" s="1"/>
  <c r="P10929" i="1" a="1"/>
  <c r="P10929" i="1" s="1"/>
  <c r="Q10929" i="1" s="1"/>
  <c r="P10930" i="1" a="1"/>
  <c r="P10930" i="1" s="1"/>
  <c r="Q10930" i="1" s="1"/>
  <c r="P10931" i="1" a="1"/>
  <c r="P10931" i="1" s="1"/>
  <c r="Q10931" i="1" s="1"/>
  <c r="P10932" i="1" a="1"/>
  <c r="P10932" i="1" s="1"/>
  <c r="Q10932" i="1" s="1"/>
  <c r="P10933" i="1" a="1"/>
  <c r="P10933" i="1" s="1"/>
  <c r="Q10933" i="1" s="1"/>
  <c r="P10934" i="1" a="1"/>
  <c r="P10934" i="1" s="1"/>
  <c r="Q10934" i="1" s="1"/>
  <c r="P10935" i="1" a="1"/>
  <c r="P10935" i="1" s="1"/>
  <c r="Q10935" i="1" s="1"/>
  <c r="P10936" i="1" a="1"/>
  <c r="P10936" i="1" s="1"/>
  <c r="Q10936" i="1" s="1"/>
  <c r="P10937" i="1" a="1"/>
  <c r="P10937" i="1" s="1"/>
  <c r="Q10937" i="1" s="1"/>
  <c r="P10938" i="1" a="1"/>
  <c r="P10938" i="1" s="1"/>
  <c r="Q10938" i="1" s="1"/>
  <c r="P10939" i="1" a="1"/>
  <c r="P10939" i="1" s="1"/>
  <c r="Q10939" i="1" s="1"/>
  <c r="P10940" i="1" a="1"/>
  <c r="P10940" i="1" s="1"/>
  <c r="Q10940" i="1" s="1"/>
  <c r="P10941" i="1" a="1"/>
  <c r="P10941" i="1" s="1"/>
  <c r="Q10941" i="1" s="1"/>
  <c r="P10942" i="1" a="1"/>
  <c r="P10942" i="1" s="1"/>
  <c r="Q10942" i="1" s="1"/>
  <c r="P10943" i="1" a="1"/>
  <c r="P10943" i="1" s="1"/>
  <c r="Q10943" i="1" s="1"/>
  <c r="P10944" i="1" a="1"/>
  <c r="P10944" i="1" s="1"/>
  <c r="Q10944" i="1" s="1"/>
  <c r="P10945" i="1" a="1"/>
  <c r="P10945" i="1" s="1"/>
  <c r="Q10945" i="1" s="1"/>
  <c r="P10946" i="1" a="1"/>
  <c r="P10946" i="1" s="1"/>
  <c r="Q10946" i="1" s="1"/>
  <c r="P10947" i="1" a="1"/>
  <c r="P10947" i="1" s="1"/>
  <c r="Q10947" i="1" s="1"/>
  <c r="P10948" i="1" a="1"/>
  <c r="P10948" i="1" s="1"/>
  <c r="Q10948" i="1" s="1"/>
  <c r="P10949" i="1" a="1"/>
  <c r="P10949" i="1" s="1"/>
  <c r="Q10949" i="1" s="1"/>
  <c r="P10950" i="1" a="1"/>
  <c r="P10950" i="1" s="1"/>
  <c r="Q10950" i="1" s="1"/>
  <c r="P10951" i="1" a="1"/>
  <c r="P10951" i="1" s="1"/>
  <c r="Q10951" i="1" s="1"/>
  <c r="P10952" i="1" a="1"/>
  <c r="P10952" i="1" s="1"/>
  <c r="Q10952" i="1" s="1"/>
  <c r="P10953" i="1" a="1"/>
  <c r="P10953" i="1" s="1"/>
  <c r="Q10953" i="1" s="1"/>
  <c r="P10954" i="1" a="1"/>
  <c r="P10954" i="1" s="1"/>
  <c r="Q10954" i="1" s="1"/>
  <c r="P10955" i="1" a="1"/>
  <c r="P10955" i="1" s="1"/>
  <c r="Q10955" i="1" s="1"/>
  <c r="P10956" i="1" a="1"/>
  <c r="P10956" i="1" s="1"/>
  <c r="Q10956" i="1" s="1"/>
  <c r="P10957" i="1" a="1"/>
  <c r="P10957" i="1" s="1"/>
  <c r="Q10957" i="1" s="1"/>
  <c r="P10958" i="1" a="1"/>
  <c r="P10958" i="1" s="1"/>
  <c r="Q10958" i="1" s="1"/>
  <c r="P10959" i="1" a="1"/>
  <c r="P10959" i="1" s="1"/>
  <c r="Q10959" i="1" s="1"/>
  <c r="P10960" i="1" a="1"/>
  <c r="P10960" i="1" s="1"/>
  <c r="Q10960" i="1" s="1"/>
  <c r="P10961" i="1" a="1"/>
  <c r="P10961" i="1" s="1"/>
  <c r="Q10961" i="1" s="1"/>
  <c r="P10962" i="1" a="1"/>
  <c r="P10962" i="1" s="1"/>
  <c r="Q10962" i="1" s="1"/>
  <c r="P10963" i="1" a="1"/>
  <c r="P10963" i="1" s="1"/>
  <c r="Q10963" i="1" s="1"/>
  <c r="P10964" i="1" a="1"/>
  <c r="P10964" i="1" s="1"/>
  <c r="Q10964" i="1" s="1"/>
  <c r="P10965" i="1" a="1"/>
  <c r="P10965" i="1" s="1"/>
  <c r="Q10965" i="1" s="1"/>
  <c r="P10966" i="1" a="1"/>
  <c r="P10966" i="1" s="1"/>
  <c r="Q10966" i="1" s="1"/>
  <c r="P10967" i="1" a="1"/>
  <c r="P10967" i="1" s="1"/>
  <c r="Q10967" i="1" s="1"/>
  <c r="P10968" i="1" a="1"/>
  <c r="P10968" i="1" s="1"/>
  <c r="Q10968" i="1" s="1"/>
  <c r="P10969" i="1" a="1"/>
  <c r="P10969" i="1" s="1"/>
  <c r="Q10969" i="1" s="1"/>
  <c r="P10970" i="1" a="1"/>
  <c r="P10970" i="1" s="1"/>
  <c r="Q10970" i="1" s="1"/>
  <c r="P10971" i="1" a="1"/>
  <c r="P10971" i="1" s="1"/>
  <c r="Q10971" i="1" s="1"/>
  <c r="P10972" i="1" a="1"/>
  <c r="P10972" i="1" s="1"/>
  <c r="Q10972" i="1" s="1"/>
  <c r="P10973" i="1" a="1"/>
  <c r="P10973" i="1" s="1"/>
  <c r="Q10973" i="1" s="1"/>
  <c r="P10974" i="1" a="1"/>
  <c r="P10974" i="1" s="1"/>
  <c r="Q10974" i="1" s="1"/>
  <c r="P10975" i="1" a="1"/>
  <c r="P10975" i="1" s="1"/>
  <c r="Q10975" i="1" s="1"/>
  <c r="P10976" i="1" a="1"/>
  <c r="P10976" i="1" s="1"/>
  <c r="Q10976" i="1" s="1"/>
  <c r="P10977" i="1" a="1"/>
  <c r="P10977" i="1" s="1"/>
  <c r="Q10977" i="1" s="1"/>
  <c r="P10978" i="1" a="1"/>
  <c r="P10978" i="1" s="1"/>
  <c r="Q10978" i="1" s="1"/>
  <c r="P10979" i="1" a="1"/>
  <c r="P10979" i="1" s="1"/>
  <c r="Q10979" i="1" s="1"/>
  <c r="P10980" i="1" a="1"/>
  <c r="P10980" i="1" s="1"/>
  <c r="Q10980" i="1" s="1"/>
  <c r="P10981" i="1" a="1"/>
  <c r="P10981" i="1" s="1"/>
  <c r="Q10981" i="1" s="1"/>
  <c r="P10982" i="1" a="1"/>
  <c r="P10982" i="1" s="1"/>
  <c r="Q10982" i="1" s="1"/>
  <c r="P10983" i="1" a="1"/>
  <c r="P10983" i="1" s="1"/>
  <c r="Q10983" i="1" s="1"/>
  <c r="P10984" i="1" a="1"/>
  <c r="P10984" i="1" s="1"/>
  <c r="Q10984" i="1" s="1"/>
  <c r="P10985" i="1" a="1"/>
  <c r="P10985" i="1" s="1"/>
  <c r="Q10985" i="1" s="1"/>
  <c r="P10986" i="1" a="1"/>
  <c r="P10986" i="1" s="1"/>
  <c r="Q10986" i="1" s="1"/>
  <c r="P10987" i="1" a="1"/>
  <c r="P10987" i="1" s="1"/>
  <c r="Q10987" i="1" s="1"/>
  <c r="P10988" i="1" a="1"/>
  <c r="P10988" i="1" s="1"/>
  <c r="Q10988" i="1" s="1"/>
  <c r="P10989" i="1" a="1"/>
  <c r="P10989" i="1" s="1"/>
  <c r="Q10989" i="1" s="1"/>
  <c r="P10990" i="1" a="1"/>
  <c r="P10990" i="1" s="1"/>
  <c r="Q10990" i="1" s="1"/>
  <c r="P10991" i="1" a="1"/>
  <c r="P10991" i="1" s="1"/>
  <c r="Q10991" i="1" s="1"/>
  <c r="P10992" i="1" a="1"/>
  <c r="P10992" i="1" s="1"/>
  <c r="Q10992" i="1" s="1"/>
  <c r="P10993" i="1" a="1"/>
  <c r="P10993" i="1" s="1"/>
  <c r="Q10993" i="1" s="1"/>
  <c r="P10994" i="1" a="1"/>
  <c r="P10994" i="1" s="1"/>
  <c r="Q10994" i="1" s="1"/>
  <c r="P10995" i="1" a="1"/>
  <c r="P10995" i="1" s="1"/>
  <c r="Q10995" i="1" s="1"/>
  <c r="P10996" i="1" a="1"/>
  <c r="P10996" i="1" s="1"/>
  <c r="Q10996" i="1" s="1"/>
  <c r="P10997" i="1" a="1"/>
  <c r="P10997" i="1" s="1"/>
  <c r="Q10997" i="1" s="1"/>
  <c r="P10998" i="1" a="1"/>
  <c r="P10998" i="1" s="1"/>
  <c r="Q10998" i="1" s="1"/>
  <c r="P10999" i="1" a="1"/>
  <c r="P10999" i="1" s="1"/>
  <c r="Q10999" i="1" s="1"/>
  <c r="P11000" i="1" a="1"/>
  <c r="P11000" i="1" s="1"/>
  <c r="Q11000" i="1" s="1"/>
  <c r="P11001" i="1" a="1"/>
  <c r="P11001" i="1" s="1"/>
  <c r="Q11001" i="1" s="1"/>
  <c r="P11002" i="1" a="1"/>
  <c r="P11002" i="1" s="1"/>
  <c r="Q11002" i="1" s="1"/>
  <c r="P11003" i="1" a="1"/>
  <c r="P11003" i="1" s="1"/>
  <c r="Q11003" i="1" s="1"/>
  <c r="P11004" i="1" a="1"/>
  <c r="P11004" i="1" s="1"/>
  <c r="Q11004" i="1" s="1"/>
  <c r="P11005" i="1" a="1"/>
  <c r="P11005" i="1" s="1"/>
  <c r="Q11005" i="1" s="1"/>
  <c r="P11006" i="1" a="1"/>
  <c r="P11006" i="1" s="1"/>
  <c r="Q11006" i="1" s="1"/>
  <c r="P11007" i="1" a="1"/>
  <c r="P11007" i="1" s="1"/>
  <c r="Q11007" i="1" s="1"/>
  <c r="P11008" i="1" a="1"/>
  <c r="P11008" i="1" s="1"/>
  <c r="Q11008" i="1" s="1"/>
  <c r="P11009" i="1" a="1"/>
  <c r="P11009" i="1" s="1"/>
  <c r="Q11009" i="1" s="1"/>
  <c r="P11010" i="1" a="1"/>
  <c r="P11010" i="1" s="1"/>
  <c r="Q11010" i="1" s="1"/>
  <c r="P11011" i="1" a="1"/>
  <c r="P11011" i="1" s="1"/>
  <c r="Q11011" i="1" s="1"/>
  <c r="P11012" i="1" a="1"/>
  <c r="P11012" i="1" s="1"/>
  <c r="Q11012" i="1" s="1"/>
  <c r="P11013" i="1" a="1"/>
  <c r="P11013" i="1" s="1"/>
  <c r="Q11013" i="1" s="1"/>
  <c r="P11014" i="1" a="1"/>
  <c r="P11014" i="1" s="1"/>
  <c r="Q11014" i="1" s="1"/>
  <c r="P11015" i="1" a="1"/>
  <c r="P11015" i="1" s="1"/>
  <c r="Q11015" i="1" s="1"/>
  <c r="P11016" i="1" a="1"/>
  <c r="P11016" i="1" s="1"/>
  <c r="Q11016" i="1" s="1"/>
  <c r="P11017" i="1" a="1"/>
  <c r="P11017" i="1" s="1"/>
  <c r="Q11017" i="1" s="1"/>
  <c r="P11018" i="1" a="1"/>
  <c r="P11018" i="1" s="1"/>
  <c r="Q11018" i="1" s="1"/>
  <c r="P11019" i="1" a="1"/>
  <c r="P11019" i="1" s="1"/>
  <c r="Q11019" i="1" s="1"/>
  <c r="P11020" i="1" a="1"/>
  <c r="P11020" i="1" s="1"/>
  <c r="Q11020" i="1" s="1"/>
  <c r="P11021" i="1" a="1"/>
  <c r="P11021" i="1" s="1"/>
  <c r="Q11021" i="1" s="1"/>
  <c r="P11022" i="1" a="1"/>
  <c r="P11022" i="1" s="1"/>
  <c r="Q11022" i="1" s="1"/>
  <c r="P11023" i="1" a="1"/>
  <c r="P11023" i="1" s="1"/>
  <c r="Q11023" i="1" s="1"/>
  <c r="P11024" i="1" a="1"/>
  <c r="P11024" i="1" s="1"/>
  <c r="Q11024" i="1" s="1"/>
  <c r="P11025" i="1" a="1"/>
  <c r="P11025" i="1" s="1"/>
  <c r="Q11025" i="1" s="1"/>
  <c r="P11026" i="1" a="1"/>
  <c r="P11026" i="1" s="1"/>
  <c r="Q11026" i="1" s="1"/>
  <c r="P11027" i="1" a="1"/>
  <c r="P11027" i="1" s="1"/>
  <c r="Q11027" i="1" s="1"/>
  <c r="P11028" i="1" a="1"/>
  <c r="P11028" i="1" s="1"/>
  <c r="Q11028" i="1" s="1"/>
  <c r="P11029" i="1" a="1"/>
  <c r="P11029" i="1" s="1"/>
  <c r="Q11029" i="1" s="1"/>
  <c r="P11030" i="1" a="1"/>
  <c r="P11030" i="1" s="1"/>
  <c r="Q11030" i="1" s="1"/>
  <c r="P11031" i="1" a="1"/>
  <c r="P11031" i="1" s="1"/>
  <c r="Q11031" i="1" s="1"/>
  <c r="P11032" i="1" a="1"/>
  <c r="P11032" i="1" s="1"/>
  <c r="Q11032" i="1" s="1"/>
  <c r="P11033" i="1" a="1"/>
  <c r="P11033" i="1" s="1"/>
  <c r="Q11033" i="1" s="1"/>
  <c r="P11034" i="1" a="1"/>
  <c r="P11034" i="1" s="1"/>
  <c r="Q11034" i="1" s="1"/>
  <c r="P11035" i="1" a="1"/>
  <c r="P11035" i="1" s="1"/>
  <c r="Q11035" i="1" s="1"/>
  <c r="P11036" i="1" a="1"/>
  <c r="P11036" i="1" s="1"/>
  <c r="Q11036" i="1" s="1"/>
  <c r="P11037" i="1" a="1"/>
  <c r="P11037" i="1" s="1"/>
  <c r="Q11037" i="1" s="1"/>
  <c r="P11038" i="1" a="1"/>
  <c r="P11038" i="1" s="1"/>
  <c r="Q11038" i="1" s="1"/>
  <c r="P11039" i="1" a="1"/>
  <c r="P11039" i="1" s="1"/>
  <c r="Q11039" i="1" s="1"/>
  <c r="P11040" i="1" a="1"/>
  <c r="P11040" i="1" s="1"/>
  <c r="Q11040" i="1" s="1"/>
  <c r="P11041" i="1" a="1"/>
  <c r="P11041" i="1" s="1"/>
  <c r="Q11041" i="1" s="1"/>
  <c r="P11042" i="1" a="1"/>
  <c r="P11042" i="1" s="1"/>
  <c r="Q11042" i="1" s="1"/>
  <c r="P11043" i="1" a="1"/>
  <c r="P11043" i="1" s="1"/>
  <c r="Q11043" i="1" s="1"/>
  <c r="P11044" i="1" a="1"/>
  <c r="P11044" i="1" s="1"/>
  <c r="Q11044" i="1" s="1"/>
  <c r="P11045" i="1" a="1"/>
  <c r="P11045" i="1" s="1"/>
  <c r="Q11045" i="1" s="1"/>
  <c r="P11046" i="1" a="1"/>
  <c r="P11046" i="1" s="1"/>
  <c r="Q11046" i="1" s="1"/>
  <c r="P11047" i="1" a="1"/>
  <c r="P11047" i="1" s="1"/>
  <c r="Q11047" i="1" s="1"/>
  <c r="P11048" i="1" a="1"/>
  <c r="P11048" i="1" s="1"/>
  <c r="Q11048" i="1" s="1"/>
  <c r="P11049" i="1" a="1"/>
  <c r="P11049" i="1" s="1"/>
  <c r="Q11049" i="1" s="1"/>
  <c r="P11050" i="1" a="1"/>
  <c r="P11050" i="1" s="1"/>
  <c r="Q11050" i="1" s="1"/>
  <c r="P11051" i="1" a="1"/>
  <c r="P11051" i="1" s="1"/>
  <c r="Q11051" i="1" s="1"/>
  <c r="P11052" i="1" a="1"/>
  <c r="P11052" i="1" s="1"/>
  <c r="Q11052" i="1" s="1"/>
  <c r="P11053" i="1" a="1"/>
  <c r="P11053" i="1" s="1"/>
  <c r="Q11053" i="1" s="1"/>
  <c r="P11054" i="1" a="1"/>
  <c r="P11054" i="1" s="1"/>
  <c r="Q11054" i="1" s="1"/>
  <c r="P11055" i="1" a="1"/>
  <c r="P11055" i="1" s="1"/>
  <c r="Q11055" i="1" s="1"/>
  <c r="P11056" i="1" a="1"/>
  <c r="P11056" i="1" s="1"/>
  <c r="Q11056" i="1" s="1"/>
  <c r="P11057" i="1" a="1"/>
  <c r="P11057" i="1" s="1"/>
  <c r="Q11057" i="1" s="1"/>
  <c r="P11058" i="1" a="1"/>
  <c r="P11058" i="1" s="1"/>
  <c r="Q11058" i="1" s="1"/>
  <c r="P11059" i="1" a="1"/>
  <c r="P11059" i="1" s="1"/>
  <c r="Q11059" i="1" s="1"/>
  <c r="P11060" i="1" a="1"/>
  <c r="P11060" i="1" s="1"/>
  <c r="Q11060" i="1" s="1"/>
  <c r="P11061" i="1" a="1"/>
  <c r="P11061" i="1" s="1"/>
  <c r="Q11061" i="1" s="1"/>
  <c r="P11062" i="1" a="1"/>
  <c r="P11062" i="1" s="1"/>
  <c r="Q11062" i="1" s="1"/>
  <c r="P11063" i="1" a="1"/>
  <c r="P11063" i="1" s="1"/>
  <c r="Q11063" i="1" s="1"/>
  <c r="P11064" i="1" a="1"/>
  <c r="P11064" i="1" s="1"/>
  <c r="Q11064" i="1" s="1"/>
  <c r="P11065" i="1" a="1"/>
  <c r="P11065" i="1" s="1"/>
  <c r="Q11065" i="1" s="1"/>
  <c r="P11066" i="1" a="1"/>
  <c r="P11066" i="1" s="1"/>
  <c r="Q11066" i="1" s="1"/>
  <c r="P11067" i="1" a="1"/>
  <c r="P11067" i="1" s="1"/>
  <c r="Q11067" i="1" s="1"/>
  <c r="P11068" i="1" a="1"/>
  <c r="P11068" i="1" s="1"/>
  <c r="Q11068" i="1" s="1"/>
  <c r="P11069" i="1" a="1"/>
  <c r="P11069" i="1" s="1"/>
  <c r="Q11069" i="1" s="1"/>
  <c r="P11070" i="1" a="1"/>
  <c r="P11070" i="1" s="1"/>
  <c r="Q11070" i="1" s="1"/>
  <c r="P11071" i="1" a="1"/>
  <c r="P11071" i="1" s="1"/>
  <c r="Q11071" i="1" s="1"/>
  <c r="P11072" i="1" a="1"/>
  <c r="P11072" i="1" s="1"/>
  <c r="Q11072" i="1" s="1"/>
  <c r="P11073" i="1" a="1"/>
  <c r="P11073" i="1" s="1"/>
  <c r="Q11073" i="1" s="1"/>
  <c r="P11074" i="1" a="1"/>
  <c r="P11074" i="1" s="1"/>
  <c r="Q11074" i="1" s="1"/>
  <c r="P11075" i="1" a="1"/>
  <c r="P11075" i="1" s="1"/>
  <c r="Q11075" i="1" s="1"/>
  <c r="P11076" i="1" a="1"/>
  <c r="P11076" i="1" s="1"/>
  <c r="Q11076" i="1" s="1"/>
  <c r="P11077" i="1" a="1"/>
  <c r="P11077" i="1" s="1"/>
  <c r="Q11077" i="1" s="1"/>
  <c r="P11078" i="1" a="1"/>
  <c r="P11078" i="1" s="1"/>
  <c r="Q11078" i="1" s="1"/>
  <c r="P11079" i="1" a="1"/>
  <c r="P11079" i="1" s="1"/>
  <c r="Q11079" i="1" s="1"/>
  <c r="P11080" i="1" a="1"/>
  <c r="P11080" i="1" s="1"/>
  <c r="Q11080" i="1" s="1"/>
  <c r="P11081" i="1" a="1"/>
  <c r="P11081" i="1" s="1"/>
  <c r="Q11081" i="1" s="1"/>
  <c r="P11082" i="1" a="1"/>
  <c r="P11082" i="1" s="1"/>
  <c r="Q11082" i="1" s="1"/>
  <c r="P11083" i="1" a="1"/>
  <c r="P11083" i="1" s="1"/>
  <c r="Q11083" i="1" s="1"/>
  <c r="P11084" i="1" a="1"/>
  <c r="P11084" i="1" s="1"/>
  <c r="Q11084" i="1" s="1"/>
  <c r="P11085" i="1" a="1"/>
  <c r="P11085" i="1" s="1"/>
  <c r="Q11085" i="1" s="1"/>
  <c r="P11086" i="1" a="1"/>
  <c r="P11086" i="1" s="1"/>
  <c r="Q11086" i="1" s="1"/>
  <c r="P11087" i="1" a="1"/>
  <c r="P11087" i="1" s="1"/>
  <c r="Q11087" i="1" s="1"/>
  <c r="P11088" i="1" a="1"/>
  <c r="P11088" i="1" s="1"/>
  <c r="Q11088" i="1" s="1"/>
  <c r="P11089" i="1" a="1"/>
  <c r="P11089" i="1" s="1"/>
  <c r="Q11089" i="1" s="1"/>
  <c r="P11090" i="1" a="1"/>
  <c r="P11090" i="1" s="1"/>
  <c r="Q11090" i="1" s="1"/>
  <c r="P11091" i="1" a="1"/>
  <c r="P11091" i="1" s="1"/>
  <c r="Q11091" i="1" s="1"/>
  <c r="P11092" i="1" a="1"/>
  <c r="P11092" i="1" s="1"/>
  <c r="Q11092" i="1" s="1"/>
  <c r="P11093" i="1" a="1"/>
  <c r="P11093" i="1" s="1"/>
  <c r="Q11093" i="1" s="1"/>
  <c r="P11094" i="1" a="1"/>
  <c r="P11094" i="1" s="1"/>
  <c r="Q11094" i="1" s="1"/>
  <c r="P11095" i="1" a="1"/>
  <c r="P11095" i="1" s="1"/>
  <c r="Q11095" i="1" s="1"/>
  <c r="P11096" i="1" a="1"/>
  <c r="P11096" i="1" s="1"/>
  <c r="Q11096" i="1" s="1"/>
  <c r="P11097" i="1" a="1"/>
  <c r="P11097" i="1" s="1"/>
  <c r="Q11097" i="1" s="1"/>
  <c r="P11098" i="1" a="1"/>
  <c r="P11098" i="1" s="1"/>
  <c r="Q11098" i="1" s="1"/>
  <c r="P11099" i="1" a="1"/>
  <c r="P11099" i="1" s="1"/>
  <c r="Q11099" i="1" s="1"/>
  <c r="P11100" i="1" a="1"/>
  <c r="P11100" i="1" s="1"/>
  <c r="Q11100" i="1" s="1"/>
  <c r="P11101" i="1" a="1"/>
  <c r="P11101" i="1" s="1"/>
  <c r="Q11101" i="1" s="1"/>
  <c r="P11102" i="1" a="1"/>
  <c r="P11102" i="1" s="1"/>
  <c r="Q11102" i="1" s="1"/>
  <c r="P11103" i="1" a="1"/>
  <c r="P11103" i="1" s="1"/>
  <c r="Q11103" i="1" s="1"/>
  <c r="P11104" i="1" a="1"/>
  <c r="P11104" i="1" s="1"/>
  <c r="Q11104" i="1" s="1"/>
  <c r="P11105" i="1" a="1"/>
  <c r="P11105" i="1" s="1"/>
  <c r="Q11105" i="1" s="1"/>
  <c r="P11106" i="1" a="1"/>
  <c r="P11106" i="1" s="1"/>
  <c r="Q11106" i="1" s="1"/>
  <c r="P11107" i="1" a="1"/>
  <c r="P11107" i="1" s="1"/>
  <c r="Q11107" i="1" s="1"/>
  <c r="P11108" i="1" a="1"/>
  <c r="P11108" i="1" s="1"/>
  <c r="Q11108" i="1" s="1"/>
  <c r="P11109" i="1" a="1"/>
  <c r="P11109" i="1" s="1"/>
  <c r="Q11109" i="1" s="1"/>
  <c r="P11110" i="1" a="1"/>
  <c r="P11110" i="1" s="1"/>
  <c r="Q11110" i="1" s="1"/>
  <c r="P11111" i="1" a="1"/>
  <c r="P11111" i="1" s="1"/>
  <c r="Q11111" i="1" s="1"/>
  <c r="P11112" i="1" a="1"/>
  <c r="P11112" i="1" s="1"/>
  <c r="Q11112" i="1" s="1"/>
  <c r="P11113" i="1" a="1"/>
  <c r="P11113" i="1" s="1"/>
  <c r="Q11113" i="1" s="1"/>
  <c r="P11114" i="1" a="1"/>
  <c r="P11114" i="1" s="1"/>
  <c r="Q11114" i="1" s="1"/>
  <c r="P11115" i="1" a="1"/>
  <c r="P11115" i="1" s="1"/>
  <c r="Q11115" i="1" s="1"/>
  <c r="P11116" i="1" a="1"/>
  <c r="P11116" i="1" s="1"/>
  <c r="Q11116" i="1" s="1"/>
  <c r="P11117" i="1" a="1"/>
  <c r="P11117" i="1" s="1"/>
  <c r="Q11117" i="1" s="1"/>
  <c r="P11118" i="1" a="1"/>
  <c r="P11118" i="1" s="1"/>
  <c r="Q11118" i="1" s="1"/>
  <c r="P11119" i="1" a="1"/>
  <c r="P11119" i="1" s="1"/>
  <c r="Q11119" i="1" s="1"/>
  <c r="P11120" i="1" a="1"/>
  <c r="P11120" i="1" s="1"/>
  <c r="Q11120" i="1" s="1"/>
  <c r="P11121" i="1" a="1"/>
  <c r="P11121" i="1" s="1"/>
  <c r="Q11121" i="1" s="1"/>
  <c r="P11122" i="1" a="1"/>
  <c r="P11122" i="1" s="1"/>
  <c r="Q11122" i="1" s="1"/>
  <c r="P11123" i="1" a="1"/>
  <c r="P11123" i="1" s="1"/>
  <c r="Q11123" i="1" s="1"/>
  <c r="P11124" i="1" a="1"/>
  <c r="P11124" i="1" s="1"/>
  <c r="Q11124" i="1" s="1"/>
  <c r="P11125" i="1" a="1"/>
  <c r="P11125" i="1" s="1"/>
  <c r="Q11125" i="1" s="1"/>
  <c r="P11126" i="1" a="1"/>
  <c r="P11126" i="1" s="1"/>
  <c r="Q11126" i="1" s="1"/>
  <c r="P11127" i="1" a="1"/>
  <c r="P11127" i="1" s="1"/>
  <c r="Q11127" i="1" s="1"/>
  <c r="P11128" i="1" a="1"/>
  <c r="P11128" i="1" s="1"/>
  <c r="Q11128" i="1" s="1"/>
  <c r="P11129" i="1" a="1"/>
  <c r="P11129" i="1" s="1"/>
  <c r="Q11129" i="1" s="1"/>
  <c r="P11130" i="1" a="1"/>
  <c r="P11130" i="1" s="1"/>
  <c r="Q11130" i="1" s="1"/>
  <c r="P11131" i="1" a="1"/>
  <c r="P11131" i="1" s="1"/>
  <c r="Q11131" i="1" s="1"/>
  <c r="P11132" i="1" a="1"/>
  <c r="P11132" i="1" s="1"/>
  <c r="Q11132" i="1" s="1"/>
  <c r="P11133" i="1" a="1"/>
  <c r="P11133" i="1" s="1"/>
  <c r="Q11133" i="1" s="1"/>
  <c r="P11134" i="1" a="1"/>
  <c r="P11134" i="1" s="1"/>
  <c r="Q11134" i="1" s="1"/>
  <c r="P11135" i="1" a="1"/>
  <c r="P11135" i="1" s="1"/>
  <c r="Q11135" i="1" s="1"/>
  <c r="P11136" i="1" a="1"/>
  <c r="P11136" i="1" s="1"/>
  <c r="Q11136" i="1" s="1"/>
  <c r="P11137" i="1" a="1"/>
  <c r="P11137" i="1" s="1"/>
  <c r="Q11137" i="1" s="1"/>
  <c r="P11138" i="1" a="1"/>
  <c r="P11138" i="1" s="1"/>
  <c r="Q11138" i="1" s="1"/>
  <c r="P11139" i="1" a="1"/>
  <c r="P11139" i="1" s="1"/>
  <c r="Q11139" i="1" s="1"/>
  <c r="P11140" i="1" a="1"/>
  <c r="P11140" i="1" s="1"/>
  <c r="Q11140" i="1" s="1"/>
  <c r="P11141" i="1" a="1"/>
  <c r="P11141" i="1" s="1"/>
  <c r="Q11141" i="1" s="1"/>
  <c r="P11142" i="1" a="1"/>
  <c r="P11142" i="1" s="1"/>
  <c r="Q11142" i="1" s="1"/>
  <c r="P11143" i="1" a="1"/>
  <c r="P11143" i="1" s="1"/>
  <c r="Q11143" i="1" s="1"/>
  <c r="P11144" i="1" a="1"/>
  <c r="P11144" i="1" s="1"/>
  <c r="Q11144" i="1" s="1"/>
  <c r="P11145" i="1" a="1"/>
  <c r="P11145" i="1" s="1"/>
  <c r="Q11145" i="1" s="1"/>
  <c r="P11146" i="1" a="1"/>
  <c r="P11146" i="1" s="1"/>
  <c r="Q11146" i="1" s="1"/>
  <c r="P11147" i="1" a="1"/>
  <c r="P11147" i="1" s="1"/>
  <c r="Q11147" i="1" s="1"/>
  <c r="P11148" i="1" a="1"/>
  <c r="P11148" i="1" s="1"/>
  <c r="Q11148" i="1" s="1"/>
  <c r="P11149" i="1" a="1"/>
  <c r="P11149" i="1" s="1"/>
  <c r="Q11149" i="1" s="1"/>
  <c r="P11150" i="1" a="1"/>
  <c r="P11150" i="1" s="1"/>
  <c r="Q11150" i="1" s="1"/>
  <c r="P11151" i="1" a="1"/>
  <c r="P11151" i="1" s="1"/>
  <c r="Q11151" i="1" s="1"/>
  <c r="P11152" i="1" a="1"/>
  <c r="P11152" i="1" s="1"/>
  <c r="Q11152" i="1" s="1"/>
  <c r="P11153" i="1" a="1"/>
  <c r="P11153" i="1" s="1"/>
  <c r="Q11153" i="1" s="1"/>
  <c r="P11154" i="1" a="1"/>
  <c r="P11154" i="1" s="1"/>
  <c r="Q11154" i="1" s="1"/>
  <c r="P11155" i="1" a="1"/>
  <c r="P11155" i="1" s="1"/>
  <c r="Q11155" i="1" s="1"/>
  <c r="P11156" i="1" a="1"/>
  <c r="P11156" i="1" s="1"/>
  <c r="Q11156" i="1" s="1"/>
  <c r="P11157" i="1" a="1"/>
  <c r="P11157" i="1" s="1"/>
  <c r="Q11157" i="1" s="1"/>
  <c r="P11158" i="1" a="1"/>
  <c r="P11158" i="1" s="1"/>
  <c r="Q11158" i="1" s="1"/>
  <c r="P11159" i="1" a="1"/>
  <c r="P11159" i="1" s="1"/>
  <c r="Q11159" i="1" s="1"/>
  <c r="P11160" i="1" a="1"/>
  <c r="P11160" i="1" s="1"/>
  <c r="Q11160" i="1" s="1"/>
  <c r="P11161" i="1" a="1"/>
  <c r="P11161" i="1" s="1"/>
  <c r="Q11161" i="1" s="1"/>
  <c r="P11162" i="1" a="1"/>
  <c r="P11162" i="1" s="1"/>
  <c r="Q11162" i="1" s="1"/>
  <c r="P11163" i="1" a="1"/>
  <c r="P11163" i="1" s="1"/>
  <c r="Q11163" i="1" s="1"/>
  <c r="P11164" i="1" a="1"/>
  <c r="P11164" i="1" s="1"/>
  <c r="Q11164" i="1" s="1"/>
  <c r="P11165" i="1" a="1"/>
  <c r="P11165" i="1" s="1"/>
  <c r="Q11165" i="1" s="1"/>
  <c r="P11166" i="1" a="1"/>
  <c r="P11166" i="1" s="1"/>
  <c r="Q11166" i="1" s="1"/>
  <c r="P11167" i="1" a="1"/>
  <c r="P11167" i="1" s="1"/>
  <c r="Q11167" i="1" s="1"/>
  <c r="P11168" i="1" a="1"/>
  <c r="P11168" i="1" s="1"/>
  <c r="Q11168" i="1" s="1"/>
  <c r="P11169" i="1" a="1"/>
  <c r="P11169" i="1" s="1"/>
  <c r="Q11169" i="1" s="1"/>
  <c r="P11170" i="1" a="1"/>
  <c r="P11170" i="1" s="1"/>
  <c r="Q11170" i="1" s="1"/>
  <c r="P11171" i="1" a="1"/>
  <c r="P11171" i="1" s="1"/>
  <c r="Q11171" i="1" s="1"/>
  <c r="P11172" i="1" a="1"/>
  <c r="P11172" i="1" s="1"/>
  <c r="Q11172" i="1" s="1"/>
  <c r="P11173" i="1" a="1"/>
  <c r="P11173" i="1" s="1"/>
  <c r="Q11173" i="1" s="1"/>
  <c r="P11174" i="1" a="1"/>
  <c r="P11174" i="1" s="1"/>
  <c r="Q11174" i="1" s="1"/>
  <c r="P11175" i="1" a="1"/>
  <c r="P11175" i="1" s="1"/>
  <c r="Q11175" i="1" s="1"/>
  <c r="P11176" i="1" a="1"/>
  <c r="P11176" i="1" s="1"/>
  <c r="Q11176" i="1" s="1"/>
  <c r="P11177" i="1" a="1"/>
  <c r="P11177" i="1" s="1"/>
  <c r="Q11177" i="1" s="1"/>
  <c r="P11178" i="1" a="1"/>
  <c r="P11178" i="1" s="1"/>
  <c r="Q11178" i="1" s="1"/>
  <c r="P11179" i="1" a="1"/>
  <c r="P11179" i="1" s="1"/>
  <c r="Q11179" i="1" s="1"/>
  <c r="P11180" i="1" a="1"/>
  <c r="P11180" i="1" s="1"/>
  <c r="Q11180" i="1" s="1"/>
  <c r="P11181" i="1" a="1"/>
  <c r="P11181" i="1" s="1"/>
  <c r="Q11181" i="1" s="1"/>
  <c r="P11182" i="1" a="1"/>
  <c r="P11182" i="1" s="1"/>
  <c r="Q11182" i="1" s="1"/>
  <c r="P11183" i="1" a="1"/>
  <c r="P11183" i="1" s="1"/>
  <c r="Q11183" i="1" s="1"/>
  <c r="P11184" i="1" a="1"/>
  <c r="P11184" i="1" s="1"/>
  <c r="Q11184" i="1" s="1"/>
  <c r="P11185" i="1" a="1"/>
  <c r="P11185" i="1" s="1"/>
  <c r="Q11185" i="1" s="1"/>
  <c r="P11186" i="1" a="1"/>
  <c r="P11186" i="1" s="1"/>
  <c r="Q11186" i="1" s="1"/>
  <c r="P11187" i="1" a="1"/>
  <c r="P11187" i="1" s="1"/>
  <c r="Q11187" i="1" s="1"/>
  <c r="P11188" i="1" a="1"/>
  <c r="P11188" i="1" s="1"/>
  <c r="Q11188" i="1" s="1"/>
  <c r="P11189" i="1" a="1"/>
  <c r="P11189" i="1" s="1"/>
  <c r="Q11189" i="1" s="1"/>
  <c r="P11190" i="1" a="1"/>
  <c r="P11190" i="1" s="1"/>
  <c r="Q11190" i="1" s="1"/>
  <c r="P11191" i="1" a="1"/>
  <c r="P11191" i="1" s="1"/>
  <c r="Q11191" i="1" s="1"/>
  <c r="P11192" i="1" a="1"/>
  <c r="P11192" i="1" s="1"/>
  <c r="Q11192" i="1" s="1"/>
  <c r="P11193" i="1" a="1"/>
  <c r="P11193" i="1" s="1"/>
  <c r="Q11193" i="1" s="1"/>
  <c r="P11194" i="1" a="1"/>
  <c r="P11194" i="1" s="1"/>
  <c r="Q11194" i="1" s="1"/>
  <c r="P11195" i="1" a="1"/>
  <c r="P11195" i="1" s="1"/>
  <c r="Q11195" i="1" s="1"/>
  <c r="P11196" i="1" a="1"/>
  <c r="P11196" i="1" s="1"/>
  <c r="Q11196" i="1" s="1"/>
  <c r="P11197" i="1" a="1"/>
  <c r="P11197" i="1" s="1"/>
  <c r="Q11197" i="1" s="1"/>
  <c r="P11198" i="1" a="1"/>
  <c r="P11198" i="1" s="1"/>
  <c r="Q11198" i="1" s="1"/>
  <c r="P11199" i="1" a="1"/>
  <c r="P11199" i="1" s="1"/>
  <c r="Q11199" i="1" s="1"/>
  <c r="P11200" i="1" a="1"/>
  <c r="P11200" i="1" s="1"/>
  <c r="Q11200" i="1" s="1"/>
  <c r="P11201" i="1" a="1"/>
  <c r="P11201" i="1" s="1"/>
  <c r="Q11201" i="1" s="1"/>
  <c r="P11202" i="1" a="1"/>
  <c r="P11202" i="1" s="1"/>
  <c r="Q11202" i="1" s="1"/>
  <c r="P11203" i="1" a="1"/>
  <c r="P11203" i="1" s="1"/>
  <c r="Q11203" i="1" s="1"/>
  <c r="P11204" i="1" a="1"/>
  <c r="P11204" i="1" s="1"/>
  <c r="Q11204" i="1" s="1"/>
  <c r="P11205" i="1" a="1"/>
  <c r="P11205" i="1" s="1"/>
  <c r="Q11205" i="1" s="1"/>
  <c r="P11206" i="1" a="1"/>
  <c r="P11206" i="1" s="1"/>
  <c r="Q11206" i="1" s="1"/>
  <c r="P11207" i="1" a="1"/>
  <c r="P11207" i="1" s="1"/>
  <c r="Q11207" i="1" s="1"/>
  <c r="P11208" i="1" a="1"/>
  <c r="P11208" i="1" s="1"/>
  <c r="Q11208" i="1" s="1"/>
  <c r="P11209" i="1" a="1"/>
  <c r="P11209" i="1" s="1"/>
  <c r="Q11209" i="1" s="1"/>
  <c r="P11210" i="1" a="1"/>
  <c r="P11210" i="1" s="1"/>
  <c r="Q11210" i="1" s="1"/>
  <c r="P11211" i="1" a="1"/>
  <c r="P11211" i="1" s="1"/>
  <c r="Q11211" i="1" s="1"/>
  <c r="P11212" i="1" a="1"/>
  <c r="P11212" i="1" s="1"/>
  <c r="Q11212" i="1" s="1"/>
  <c r="P11213" i="1" a="1"/>
  <c r="P11213" i="1" s="1"/>
  <c r="Q11213" i="1" s="1"/>
  <c r="P11214" i="1" a="1"/>
  <c r="P11214" i="1" s="1"/>
  <c r="Q11214" i="1" s="1"/>
  <c r="P11215" i="1" a="1"/>
  <c r="P11215" i="1" s="1"/>
  <c r="Q11215" i="1" s="1"/>
  <c r="P11216" i="1" a="1"/>
  <c r="P11216" i="1" s="1"/>
  <c r="Q11216" i="1" s="1"/>
  <c r="P11217" i="1" a="1"/>
  <c r="P11217" i="1" s="1"/>
  <c r="Q11217" i="1" s="1"/>
  <c r="P11218" i="1" a="1"/>
  <c r="P11218" i="1" s="1"/>
  <c r="Q11218" i="1" s="1"/>
  <c r="P11219" i="1" a="1"/>
  <c r="P11219" i="1" s="1"/>
  <c r="Q11219" i="1" s="1"/>
  <c r="P11220" i="1" a="1"/>
  <c r="P11220" i="1" s="1"/>
  <c r="Q11220" i="1" s="1"/>
  <c r="P11221" i="1" a="1"/>
  <c r="P11221" i="1" s="1"/>
  <c r="Q11221" i="1" s="1"/>
  <c r="P11222" i="1" a="1"/>
  <c r="P11222" i="1" s="1"/>
  <c r="Q11222" i="1" s="1"/>
  <c r="P11223" i="1" a="1"/>
  <c r="P11223" i="1" s="1"/>
  <c r="Q11223" i="1" s="1"/>
  <c r="P11224" i="1" a="1"/>
  <c r="P11224" i="1" s="1"/>
  <c r="Q11224" i="1" s="1"/>
  <c r="P11225" i="1" a="1"/>
  <c r="P11225" i="1" s="1"/>
  <c r="Q11225" i="1" s="1"/>
  <c r="P11226" i="1" a="1"/>
  <c r="P11226" i="1" s="1"/>
  <c r="Q11226" i="1" s="1"/>
  <c r="P11227" i="1" a="1"/>
  <c r="P11227" i="1" s="1"/>
  <c r="Q11227" i="1" s="1"/>
  <c r="P11228" i="1" a="1"/>
  <c r="P11228" i="1" s="1"/>
  <c r="Q11228" i="1" s="1"/>
  <c r="P11229" i="1" a="1"/>
  <c r="P11229" i="1" s="1"/>
  <c r="Q11229" i="1" s="1"/>
  <c r="P11230" i="1" a="1"/>
  <c r="P11230" i="1" s="1"/>
  <c r="Q11230" i="1" s="1"/>
  <c r="P11231" i="1" a="1"/>
  <c r="P11231" i="1" s="1"/>
  <c r="Q11231" i="1" s="1"/>
  <c r="P11232" i="1" a="1"/>
  <c r="P11232" i="1" s="1"/>
  <c r="Q11232" i="1" s="1"/>
  <c r="P11233" i="1" a="1"/>
  <c r="P11233" i="1" s="1"/>
  <c r="Q11233" i="1" s="1"/>
  <c r="P11234" i="1" a="1"/>
  <c r="P11234" i="1" s="1"/>
  <c r="Q11234" i="1" s="1"/>
  <c r="P11235" i="1" a="1"/>
  <c r="P11235" i="1" s="1"/>
  <c r="Q11235" i="1" s="1"/>
  <c r="P11236" i="1" a="1"/>
  <c r="P11236" i="1" s="1"/>
  <c r="Q11236" i="1" s="1"/>
  <c r="P11237" i="1" a="1"/>
  <c r="P11237" i="1" s="1"/>
  <c r="Q11237" i="1" s="1"/>
  <c r="P11238" i="1" a="1"/>
  <c r="P11238" i="1" s="1"/>
  <c r="Q11238" i="1" s="1"/>
  <c r="P11239" i="1" a="1"/>
  <c r="P11239" i="1" s="1"/>
  <c r="Q11239" i="1" s="1"/>
  <c r="P11240" i="1" a="1"/>
  <c r="P11240" i="1" s="1"/>
  <c r="Q11240" i="1" s="1"/>
  <c r="P11241" i="1" a="1"/>
  <c r="P11241" i="1" s="1"/>
  <c r="Q11241" i="1" s="1"/>
  <c r="P11242" i="1" a="1"/>
  <c r="P11242" i="1" s="1"/>
  <c r="Q11242" i="1" s="1"/>
  <c r="P11243" i="1" a="1"/>
  <c r="P11243" i="1" s="1"/>
  <c r="Q11243" i="1" s="1"/>
  <c r="P11244" i="1" a="1"/>
  <c r="P11244" i="1" s="1"/>
  <c r="Q11244" i="1" s="1"/>
  <c r="P11245" i="1" a="1"/>
  <c r="P11245" i="1" s="1"/>
  <c r="Q11245" i="1" s="1"/>
  <c r="P11246" i="1" a="1"/>
  <c r="P11246" i="1" s="1"/>
  <c r="Q11246" i="1" s="1"/>
  <c r="P11247" i="1" a="1"/>
  <c r="P11247" i="1" s="1"/>
  <c r="Q11247" i="1" s="1"/>
  <c r="P11248" i="1" a="1"/>
  <c r="P11248" i="1" s="1"/>
  <c r="Q11248" i="1" s="1"/>
  <c r="P11249" i="1" a="1"/>
  <c r="P11249" i="1" s="1"/>
  <c r="Q11249" i="1" s="1"/>
  <c r="P11250" i="1" a="1"/>
  <c r="P11250" i="1" s="1"/>
  <c r="Q11250" i="1" s="1"/>
  <c r="P11251" i="1" a="1"/>
  <c r="P11251" i="1" s="1"/>
  <c r="Q11251" i="1" s="1"/>
  <c r="P11252" i="1" a="1"/>
  <c r="P11252" i="1" s="1"/>
  <c r="Q11252" i="1" s="1"/>
  <c r="P11253" i="1" a="1"/>
  <c r="P11253" i="1" s="1"/>
  <c r="Q11253" i="1" s="1"/>
  <c r="P11254" i="1" a="1"/>
  <c r="P11254" i="1" s="1"/>
  <c r="Q11254" i="1" s="1"/>
  <c r="P11255" i="1" a="1"/>
  <c r="P11255" i="1" s="1"/>
  <c r="Q11255" i="1" s="1"/>
  <c r="P11256" i="1" a="1"/>
  <c r="P11256" i="1" s="1"/>
  <c r="Q11256" i="1" s="1"/>
  <c r="P11257" i="1" a="1"/>
  <c r="P11257" i="1" s="1"/>
  <c r="Q11257" i="1" s="1"/>
  <c r="P11258" i="1" a="1"/>
  <c r="P11258" i="1" s="1"/>
  <c r="Q11258" i="1" s="1"/>
  <c r="P11259" i="1" a="1"/>
  <c r="P11259" i="1" s="1"/>
  <c r="Q11259" i="1" s="1"/>
  <c r="P11260" i="1" a="1"/>
  <c r="P11260" i="1" s="1"/>
  <c r="Q11260" i="1" s="1"/>
  <c r="P11261" i="1" a="1"/>
  <c r="P11261" i="1" s="1"/>
  <c r="Q11261" i="1" s="1"/>
  <c r="P11262" i="1" a="1"/>
  <c r="P11262" i="1" s="1"/>
  <c r="Q11262" i="1" s="1"/>
  <c r="P11263" i="1" a="1"/>
  <c r="P11263" i="1" s="1"/>
  <c r="Q11263" i="1" s="1"/>
  <c r="P11264" i="1" a="1"/>
  <c r="P11264" i="1" s="1"/>
  <c r="Q11264" i="1" s="1"/>
  <c r="P11265" i="1" a="1"/>
  <c r="P11265" i="1" s="1"/>
  <c r="Q11265" i="1" s="1"/>
  <c r="P11266" i="1" a="1"/>
  <c r="P11266" i="1" s="1"/>
  <c r="Q11266" i="1" s="1"/>
  <c r="P11267" i="1" a="1"/>
  <c r="P11267" i="1" s="1"/>
  <c r="Q11267" i="1" s="1"/>
  <c r="P11268" i="1" a="1"/>
  <c r="P11268" i="1" s="1"/>
  <c r="Q11268" i="1" s="1"/>
  <c r="P11269" i="1" a="1"/>
  <c r="P11269" i="1" s="1"/>
  <c r="Q11269" i="1" s="1"/>
  <c r="P11270" i="1" a="1"/>
  <c r="P11270" i="1" s="1"/>
  <c r="Q11270" i="1" s="1"/>
  <c r="P11271" i="1" a="1"/>
  <c r="P11271" i="1" s="1"/>
  <c r="Q11271" i="1" s="1"/>
  <c r="P11272" i="1" a="1"/>
  <c r="P11272" i="1" s="1"/>
  <c r="Q11272" i="1" s="1"/>
  <c r="P11273" i="1" a="1"/>
  <c r="P11273" i="1" s="1"/>
  <c r="Q11273" i="1" s="1"/>
  <c r="P11274" i="1" a="1"/>
  <c r="P11274" i="1" s="1"/>
  <c r="Q11274" i="1" s="1"/>
  <c r="P11275" i="1" a="1"/>
  <c r="P11275" i="1" s="1"/>
  <c r="Q11275" i="1" s="1"/>
  <c r="P11276" i="1" a="1"/>
  <c r="P11276" i="1" s="1"/>
  <c r="Q11276" i="1" s="1"/>
  <c r="P11277" i="1" a="1"/>
  <c r="P11277" i="1" s="1"/>
  <c r="Q11277" i="1" s="1"/>
  <c r="P11278" i="1" a="1"/>
  <c r="P11278" i="1" s="1"/>
  <c r="Q11278" i="1" s="1"/>
  <c r="P11279" i="1" a="1"/>
  <c r="P11279" i="1" s="1"/>
  <c r="Q11279" i="1" s="1"/>
  <c r="P11280" i="1" a="1"/>
  <c r="P11280" i="1" s="1"/>
  <c r="Q11280" i="1" s="1"/>
  <c r="P11281" i="1" a="1"/>
  <c r="P11281" i="1" s="1"/>
  <c r="Q11281" i="1" s="1"/>
  <c r="P11282" i="1" a="1"/>
  <c r="P11282" i="1" s="1"/>
  <c r="Q11282" i="1" s="1"/>
  <c r="P11283" i="1" a="1"/>
  <c r="P11283" i="1" s="1"/>
  <c r="Q11283" i="1" s="1"/>
  <c r="P11284" i="1" a="1"/>
  <c r="P11284" i="1" s="1"/>
  <c r="Q11284" i="1" s="1"/>
  <c r="P11285" i="1" a="1"/>
  <c r="P11285" i="1" s="1"/>
  <c r="Q11285" i="1" s="1"/>
  <c r="P11286" i="1" a="1"/>
  <c r="P11286" i="1" s="1"/>
  <c r="Q11286" i="1" s="1"/>
  <c r="P11287" i="1" a="1"/>
  <c r="P11287" i="1" s="1"/>
  <c r="Q11287" i="1" s="1"/>
  <c r="P11288" i="1" a="1"/>
  <c r="P11288" i="1" s="1"/>
  <c r="Q11288" i="1" s="1"/>
  <c r="P11289" i="1" a="1"/>
  <c r="P11289" i="1" s="1"/>
  <c r="Q11289" i="1" s="1"/>
  <c r="P11290" i="1" a="1"/>
  <c r="P11290" i="1" s="1"/>
  <c r="Q11290" i="1" s="1"/>
  <c r="P11291" i="1" a="1"/>
  <c r="P11291" i="1" s="1"/>
  <c r="Q11291" i="1" s="1"/>
  <c r="P11292" i="1" a="1"/>
  <c r="P11292" i="1" s="1"/>
  <c r="Q11292" i="1" s="1"/>
  <c r="P11293" i="1" a="1"/>
  <c r="P11293" i="1" s="1"/>
  <c r="Q11293" i="1" s="1"/>
  <c r="P11294" i="1" a="1"/>
  <c r="P11294" i="1" s="1"/>
  <c r="Q11294" i="1" s="1"/>
  <c r="P11295" i="1" a="1"/>
  <c r="P11295" i="1" s="1"/>
  <c r="Q11295" i="1" s="1"/>
  <c r="P11296" i="1" a="1"/>
  <c r="P11296" i="1" s="1"/>
  <c r="Q11296" i="1" s="1"/>
  <c r="P11297" i="1" a="1"/>
  <c r="P11297" i="1" s="1"/>
  <c r="Q11297" i="1" s="1"/>
  <c r="P11298" i="1" a="1"/>
  <c r="P11298" i="1" s="1"/>
  <c r="Q11298" i="1" s="1"/>
  <c r="P11299" i="1" a="1"/>
  <c r="P11299" i="1" s="1"/>
  <c r="Q11299" i="1" s="1"/>
  <c r="P11300" i="1" a="1"/>
  <c r="P11300" i="1" s="1"/>
  <c r="Q11300" i="1" s="1"/>
  <c r="P11301" i="1" a="1"/>
  <c r="P11301" i="1" s="1"/>
  <c r="Q11301" i="1" s="1"/>
  <c r="P11302" i="1" a="1"/>
  <c r="P11302" i="1" s="1"/>
  <c r="Q11302" i="1" s="1"/>
  <c r="P11303" i="1" a="1"/>
  <c r="P11303" i="1" s="1"/>
  <c r="Q11303" i="1" s="1"/>
  <c r="P11304" i="1" a="1"/>
  <c r="P11304" i="1" s="1"/>
  <c r="Q11304" i="1" s="1"/>
  <c r="P11305" i="1" a="1"/>
  <c r="P11305" i="1" s="1"/>
  <c r="Q11305" i="1" s="1"/>
  <c r="P11306" i="1" a="1"/>
  <c r="P11306" i="1" s="1"/>
  <c r="Q11306" i="1" s="1"/>
  <c r="P11307" i="1" a="1"/>
  <c r="P11307" i="1" s="1"/>
  <c r="Q11307" i="1" s="1"/>
  <c r="P11308" i="1" a="1"/>
  <c r="P11308" i="1" s="1"/>
  <c r="Q11308" i="1" s="1"/>
  <c r="P11309" i="1" a="1"/>
  <c r="P11309" i="1" s="1"/>
  <c r="Q11309" i="1" s="1"/>
  <c r="P11310" i="1" a="1"/>
  <c r="P11310" i="1" s="1"/>
  <c r="Q11310" i="1" s="1"/>
  <c r="P11311" i="1" a="1"/>
  <c r="P11311" i="1" s="1"/>
  <c r="Q11311" i="1" s="1"/>
  <c r="P11312" i="1" a="1"/>
  <c r="P11312" i="1" s="1"/>
  <c r="Q11312" i="1" s="1"/>
  <c r="P11313" i="1" a="1"/>
  <c r="P11313" i="1" s="1"/>
  <c r="Q11313" i="1" s="1"/>
  <c r="P11314" i="1" a="1"/>
  <c r="P11314" i="1" s="1"/>
  <c r="Q11314" i="1" s="1"/>
  <c r="P11315" i="1" a="1"/>
  <c r="P11315" i="1" s="1"/>
  <c r="Q11315" i="1" s="1"/>
  <c r="P11316" i="1" a="1"/>
  <c r="P11316" i="1" s="1"/>
  <c r="Q11316" i="1" s="1"/>
  <c r="P11317" i="1" a="1"/>
  <c r="P11317" i="1" s="1"/>
  <c r="Q11317" i="1" s="1"/>
  <c r="P11318" i="1" a="1"/>
  <c r="P11318" i="1" s="1"/>
  <c r="Q11318" i="1" s="1"/>
  <c r="P11319" i="1" a="1"/>
  <c r="P11319" i="1" s="1"/>
  <c r="Q11319" i="1" s="1"/>
  <c r="P11320" i="1" a="1"/>
  <c r="P11320" i="1" s="1"/>
  <c r="Q11320" i="1" s="1"/>
  <c r="P11321" i="1" a="1"/>
  <c r="P11321" i="1" s="1"/>
  <c r="Q11321" i="1" s="1"/>
  <c r="P11322" i="1" a="1"/>
  <c r="P11322" i="1" s="1"/>
  <c r="Q11322" i="1" s="1"/>
  <c r="P11323" i="1" a="1"/>
  <c r="P11323" i="1" s="1"/>
  <c r="Q11323" i="1" s="1"/>
  <c r="P11324" i="1" a="1"/>
  <c r="P11324" i="1" s="1"/>
  <c r="Q11324" i="1" s="1"/>
  <c r="P11325" i="1" a="1"/>
  <c r="P11325" i="1" s="1"/>
  <c r="Q11325" i="1" s="1"/>
  <c r="P11326" i="1" a="1"/>
  <c r="P11326" i="1" s="1"/>
  <c r="Q11326" i="1" s="1"/>
  <c r="P11327" i="1" a="1"/>
  <c r="P11327" i="1" s="1"/>
  <c r="Q11327" i="1" s="1"/>
  <c r="P11328" i="1" a="1"/>
  <c r="P11328" i="1" s="1"/>
  <c r="Q11328" i="1" s="1"/>
  <c r="P11329" i="1" a="1"/>
  <c r="P11329" i="1" s="1"/>
  <c r="Q11329" i="1" s="1"/>
  <c r="P11330" i="1" a="1"/>
  <c r="P11330" i="1" s="1"/>
  <c r="Q11330" i="1" s="1"/>
  <c r="P11331" i="1" a="1"/>
  <c r="P11331" i="1" s="1"/>
  <c r="Q11331" i="1" s="1"/>
  <c r="P11332" i="1" a="1"/>
  <c r="P11332" i="1" s="1"/>
  <c r="Q11332" i="1" s="1"/>
  <c r="P11333" i="1" a="1"/>
  <c r="P11333" i="1" s="1"/>
  <c r="Q11333" i="1" s="1"/>
  <c r="P11334" i="1" a="1"/>
  <c r="P11334" i="1" s="1"/>
  <c r="Q11334" i="1" s="1"/>
  <c r="P11335" i="1" a="1"/>
  <c r="P11335" i="1" s="1"/>
  <c r="Q11335" i="1" s="1"/>
  <c r="P11336" i="1" a="1"/>
  <c r="P11336" i="1" s="1"/>
  <c r="Q11336" i="1" s="1"/>
  <c r="P11337" i="1" a="1"/>
  <c r="P11337" i="1" s="1"/>
  <c r="Q11337" i="1" s="1"/>
  <c r="P11338" i="1" a="1"/>
  <c r="P11338" i="1" s="1"/>
  <c r="Q11338" i="1" s="1"/>
  <c r="P11339" i="1" a="1"/>
  <c r="P11339" i="1" s="1"/>
  <c r="Q11339" i="1" s="1"/>
  <c r="P11340" i="1" a="1"/>
  <c r="P11340" i="1" s="1"/>
  <c r="Q11340" i="1" s="1"/>
  <c r="P11341" i="1" a="1"/>
  <c r="P11341" i="1" s="1"/>
  <c r="Q11341" i="1" s="1"/>
  <c r="P11342" i="1" a="1"/>
  <c r="P11342" i="1" s="1"/>
  <c r="Q11342" i="1" s="1"/>
  <c r="P11343" i="1" a="1"/>
  <c r="P11343" i="1" s="1"/>
  <c r="Q11343" i="1" s="1"/>
  <c r="P11344" i="1" a="1"/>
  <c r="P11344" i="1" s="1"/>
  <c r="Q11344" i="1" s="1"/>
  <c r="P11345" i="1" a="1"/>
  <c r="P11345" i="1" s="1"/>
  <c r="Q11345" i="1" s="1"/>
  <c r="P11346" i="1" a="1"/>
  <c r="P11346" i="1" s="1"/>
  <c r="Q11346" i="1" s="1"/>
  <c r="P11347" i="1" a="1"/>
  <c r="P11347" i="1" s="1"/>
  <c r="Q11347" i="1" s="1"/>
  <c r="P11348" i="1" a="1"/>
  <c r="P11348" i="1" s="1"/>
  <c r="Q11348" i="1" s="1"/>
  <c r="P11349" i="1" a="1"/>
  <c r="P11349" i="1" s="1"/>
  <c r="Q11349" i="1" s="1"/>
  <c r="P11350" i="1" a="1"/>
  <c r="P11350" i="1" s="1"/>
  <c r="Q11350" i="1" s="1"/>
  <c r="P11351" i="1" a="1"/>
  <c r="P11351" i="1" s="1"/>
  <c r="Q11351" i="1" s="1"/>
  <c r="P11352" i="1" a="1"/>
  <c r="P11352" i="1" s="1"/>
  <c r="Q11352" i="1" s="1"/>
  <c r="P11353" i="1" a="1"/>
  <c r="P11353" i="1" s="1"/>
  <c r="Q11353" i="1" s="1"/>
  <c r="P11354" i="1" a="1"/>
  <c r="P11354" i="1" s="1"/>
  <c r="Q11354" i="1" s="1"/>
  <c r="P11355" i="1" a="1"/>
  <c r="P11355" i="1" s="1"/>
  <c r="Q11355" i="1" s="1"/>
  <c r="P11356" i="1" a="1"/>
  <c r="P11356" i="1" s="1"/>
  <c r="Q11356" i="1" s="1"/>
  <c r="P11357" i="1" a="1"/>
  <c r="P11357" i="1" s="1"/>
  <c r="Q11357" i="1" s="1"/>
  <c r="P11358" i="1" a="1"/>
  <c r="P11358" i="1" s="1"/>
  <c r="Q11358" i="1" s="1"/>
  <c r="P11359" i="1" a="1"/>
  <c r="P11359" i="1" s="1"/>
  <c r="Q11359" i="1" s="1"/>
  <c r="P11360" i="1" a="1"/>
  <c r="P11360" i="1" s="1"/>
  <c r="Q11360" i="1" s="1"/>
  <c r="P11361" i="1" a="1"/>
  <c r="P11361" i="1" s="1"/>
  <c r="Q11361" i="1" s="1"/>
  <c r="P11362" i="1" a="1"/>
  <c r="P11362" i="1" s="1"/>
  <c r="Q11362" i="1" s="1"/>
  <c r="P11363" i="1" a="1"/>
  <c r="P11363" i="1" s="1"/>
  <c r="Q11363" i="1" s="1"/>
  <c r="P11364" i="1" a="1"/>
  <c r="P11364" i="1" s="1"/>
  <c r="Q11364" i="1" s="1"/>
  <c r="P11365" i="1" a="1"/>
  <c r="P11365" i="1" s="1"/>
  <c r="Q11365" i="1" s="1"/>
  <c r="P11366" i="1" a="1"/>
  <c r="P11366" i="1" s="1"/>
  <c r="Q11366" i="1" s="1"/>
  <c r="P11367" i="1" a="1"/>
  <c r="P11367" i="1" s="1"/>
  <c r="Q11367" i="1" s="1"/>
  <c r="P11368" i="1" a="1"/>
  <c r="P11368" i="1" s="1"/>
  <c r="Q11368" i="1" s="1"/>
  <c r="P11369" i="1" a="1"/>
  <c r="P11369" i="1" s="1"/>
  <c r="Q11369" i="1" s="1"/>
  <c r="P11370" i="1" a="1"/>
  <c r="P11370" i="1" s="1"/>
  <c r="Q11370" i="1" s="1"/>
  <c r="P11371" i="1" a="1"/>
  <c r="P11371" i="1" s="1"/>
  <c r="Q11371" i="1" s="1"/>
  <c r="P11372" i="1" a="1"/>
  <c r="P11372" i="1" s="1"/>
  <c r="Q11372" i="1" s="1"/>
  <c r="P11373" i="1" a="1"/>
  <c r="P11373" i="1" s="1"/>
  <c r="Q11373" i="1" s="1"/>
  <c r="P11374" i="1" a="1"/>
  <c r="P11374" i="1" s="1"/>
  <c r="Q11374" i="1" s="1"/>
  <c r="P11375" i="1" a="1"/>
  <c r="P11375" i="1" s="1"/>
  <c r="Q11375" i="1" s="1"/>
  <c r="P11376" i="1" a="1"/>
  <c r="P11376" i="1" s="1"/>
  <c r="Q11376" i="1" s="1"/>
  <c r="P11377" i="1" a="1"/>
  <c r="P11377" i="1" s="1"/>
  <c r="Q11377" i="1" s="1"/>
  <c r="P11378" i="1" a="1"/>
  <c r="P11378" i="1" s="1"/>
  <c r="Q11378" i="1" s="1"/>
  <c r="P11379" i="1" a="1"/>
  <c r="P11379" i="1" s="1"/>
  <c r="Q11379" i="1" s="1"/>
  <c r="P11380" i="1" a="1"/>
  <c r="P11380" i="1" s="1"/>
  <c r="Q11380" i="1" s="1"/>
  <c r="P11381" i="1" a="1"/>
  <c r="P11381" i="1" s="1"/>
  <c r="Q11381" i="1" s="1"/>
  <c r="P11382" i="1" a="1"/>
  <c r="P11382" i="1" s="1"/>
  <c r="Q11382" i="1" s="1"/>
  <c r="P11383" i="1" a="1"/>
  <c r="P11383" i="1" s="1"/>
  <c r="Q11383" i="1" s="1"/>
  <c r="P11384" i="1" a="1"/>
  <c r="P11384" i="1" s="1"/>
  <c r="Q11384" i="1" s="1"/>
  <c r="P11385" i="1" a="1"/>
  <c r="P11385" i="1" s="1"/>
  <c r="Q11385" i="1" s="1"/>
  <c r="P11386" i="1" a="1"/>
  <c r="P11386" i="1" s="1"/>
  <c r="Q11386" i="1" s="1"/>
  <c r="P11387" i="1" a="1"/>
  <c r="P11387" i="1" s="1"/>
  <c r="Q11387" i="1" s="1"/>
  <c r="P11388" i="1" a="1"/>
  <c r="P11388" i="1" s="1"/>
  <c r="Q11388" i="1" s="1"/>
  <c r="P11389" i="1" a="1"/>
  <c r="P11389" i="1" s="1"/>
  <c r="Q11389" i="1" s="1"/>
  <c r="P11390" i="1" a="1"/>
  <c r="P11390" i="1" s="1"/>
  <c r="Q11390" i="1" s="1"/>
  <c r="P11391" i="1" a="1"/>
  <c r="P11391" i="1" s="1"/>
  <c r="Q11391" i="1" s="1"/>
  <c r="P11392" i="1" a="1"/>
  <c r="P11392" i="1" s="1"/>
  <c r="Q11392" i="1" s="1"/>
  <c r="P11393" i="1" a="1"/>
  <c r="P11393" i="1" s="1"/>
  <c r="Q11393" i="1" s="1"/>
  <c r="P11394" i="1" a="1"/>
  <c r="P11394" i="1" s="1"/>
  <c r="Q11394" i="1" s="1"/>
  <c r="P11395" i="1" a="1"/>
  <c r="P11395" i="1" s="1"/>
  <c r="Q11395" i="1" s="1"/>
  <c r="P11396" i="1" a="1"/>
  <c r="P11396" i="1" s="1"/>
  <c r="Q11396" i="1" s="1"/>
  <c r="P11397" i="1" a="1"/>
  <c r="P11397" i="1" s="1"/>
  <c r="Q11397" i="1" s="1"/>
  <c r="P11398" i="1" a="1"/>
  <c r="P11398" i="1" s="1"/>
  <c r="Q11398" i="1" s="1"/>
  <c r="P11399" i="1" a="1"/>
  <c r="P11399" i="1" s="1"/>
  <c r="Q11399" i="1" s="1"/>
  <c r="P11400" i="1" a="1"/>
  <c r="P11400" i="1" s="1"/>
  <c r="Q11400" i="1" s="1"/>
  <c r="P11401" i="1" a="1"/>
  <c r="P11401" i="1" s="1"/>
  <c r="Q11401" i="1" s="1"/>
  <c r="P11402" i="1" a="1"/>
  <c r="P11402" i="1" s="1"/>
  <c r="Q11402" i="1" s="1"/>
  <c r="P11403" i="1" a="1"/>
  <c r="P11403" i="1" s="1"/>
  <c r="Q11403" i="1" s="1"/>
  <c r="P11404" i="1" a="1"/>
  <c r="P11404" i="1" s="1"/>
  <c r="Q11404" i="1" s="1"/>
  <c r="P11405" i="1" a="1"/>
  <c r="P11405" i="1" s="1"/>
  <c r="Q11405" i="1" s="1"/>
  <c r="P11406" i="1" a="1"/>
  <c r="P11406" i="1" s="1"/>
  <c r="Q11406" i="1" s="1"/>
  <c r="P11407" i="1" a="1"/>
  <c r="P11407" i="1" s="1"/>
  <c r="Q11407" i="1" s="1"/>
  <c r="P11408" i="1" a="1"/>
  <c r="P11408" i="1" s="1"/>
  <c r="Q11408" i="1" s="1"/>
  <c r="P11409" i="1" a="1"/>
  <c r="P11409" i="1" s="1"/>
  <c r="Q11409" i="1" s="1"/>
  <c r="P11410" i="1" a="1"/>
  <c r="P11410" i="1" s="1"/>
  <c r="Q11410" i="1" s="1"/>
  <c r="P11411" i="1" a="1"/>
  <c r="P11411" i="1" s="1"/>
  <c r="Q11411" i="1" s="1"/>
  <c r="P11412" i="1" a="1"/>
  <c r="P11412" i="1" s="1"/>
  <c r="Q11412" i="1" s="1"/>
  <c r="P11413" i="1" a="1"/>
  <c r="P11413" i="1" s="1"/>
  <c r="Q11413" i="1" s="1"/>
  <c r="P11414" i="1" a="1"/>
  <c r="P11414" i="1" s="1"/>
  <c r="Q11414" i="1" s="1"/>
  <c r="P11415" i="1" a="1"/>
  <c r="P11415" i="1" s="1"/>
  <c r="Q11415" i="1" s="1"/>
  <c r="P11416" i="1" a="1"/>
  <c r="P11416" i="1" s="1"/>
  <c r="Q11416" i="1" s="1"/>
  <c r="P11417" i="1" a="1"/>
  <c r="P11417" i="1" s="1"/>
  <c r="Q11417" i="1" s="1"/>
  <c r="P11418" i="1" a="1"/>
  <c r="P11418" i="1" s="1"/>
  <c r="Q11418" i="1" s="1"/>
  <c r="P11419" i="1" a="1"/>
  <c r="P11419" i="1" s="1"/>
  <c r="Q11419" i="1" s="1"/>
  <c r="P11420" i="1" a="1"/>
  <c r="P11420" i="1" s="1"/>
  <c r="Q11420" i="1" s="1"/>
  <c r="P11421" i="1" a="1"/>
  <c r="P11421" i="1" s="1"/>
  <c r="Q11421" i="1" s="1"/>
  <c r="P11422" i="1" a="1"/>
  <c r="P11422" i="1" s="1"/>
  <c r="Q11422" i="1" s="1"/>
  <c r="P11423" i="1" a="1"/>
  <c r="P11423" i="1" s="1"/>
  <c r="Q11423" i="1" s="1"/>
  <c r="P11424" i="1" a="1"/>
  <c r="P11424" i="1" s="1"/>
  <c r="Q11424" i="1" s="1"/>
  <c r="P11425" i="1" a="1"/>
  <c r="P11425" i="1" s="1"/>
  <c r="Q11425" i="1" s="1"/>
  <c r="P11426" i="1" a="1"/>
  <c r="P11426" i="1" s="1"/>
  <c r="Q11426" i="1" s="1"/>
  <c r="P11427" i="1" a="1"/>
  <c r="P11427" i="1" s="1"/>
  <c r="Q11427" i="1" s="1"/>
  <c r="P11428" i="1" a="1"/>
  <c r="P11428" i="1" s="1"/>
  <c r="Q11428" i="1" s="1"/>
  <c r="P11429" i="1" a="1"/>
  <c r="P11429" i="1" s="1"/>
  <c r="Q11429" i="1" s="1"/>
  <c r="P11430" i="1" a="1"/>
  <c r="P11430" i="1" s="1"/>
  <c r="Q11430" i="1" s="1"/>
  <c r="P11431" i="1" a="1"/>
  <c r="P11431" i="1" s="1"/>
  <c r="Q11431" i="1" s="1"/>
  <c r="P11432" i="1" a="1"/>
  <c r="P11432" i="1" s="1"/>
  <c r="Q11432" i="1" s="1"/>
  <c r="P11433" i="1" a="1"/>
  <c r="P11433" i="1" s="1"/>
  <c r="Q11433" i="1" s="1"/>
  <c r="P11434" i="1" a="1"/>
  <c r="P11434" i="1" s="1"/>
  <c r="Q11434" i="1" s="1"/>
  <c r="P11435" i="1" a="1"/>
  <c r="P11435" i="1" s="1"/>
  <c r="Q11435" i="1" s="1"/>
  <c r="P11436" i="1" a="1"/>
  <c r="P11436" i="1" s="1"/>
  <c r="Q11436" i="1" s="1"/>
  <c r="P11437" i="1" a="1"/>
  <c r="P11437" i="1" s="1"/>
  <c r="Q11437" i="1" s="1"/>
  <c r="P11438" i="1" a="1"/>
  <c r="P11438" i="1" s="1"/>
  <c r="Q11438" i="1" s="1"/>
  <c r="P11439" i="1" a="1"/>
  <c r="P11439" i="1" s="1"/>
  <c r="Q11439" i="1" s="1"/>
  <c r="P11440" i="1" a="1"/>
  <c r="P11440" i="1" s="1"/>
  <c r="Q11440" i="1" s="1"/>
  <c r="P11441" i="1" a="1"/>
  <c r="P11441" i="1" s="1"/>
  <c r="Q11441" i="1" s="1"/>
  <c r="P11442" i="1" a="1"/>
  <c r="P11442" i="1" s="1"/>
  <c r="Q11442" i="1" s="1"/>
  <c r="P11443" i="1" a="1"/>
  <c r="P11443" i="1" s="1"/>
  <c r="Q11443" i="1" s="1"/>
  <c r="P11444" i="1" a="1"/>
  <c r="P11444" i="1" s="1"/>
  <c r="Q11444" i="1" s="1"/>
  <c r="P11445" i="1" a="1"/>
  <c r="P11445" i="1" s="1"/>
  <c r="Q11445" i="1" s="1"/>
  <c r="P11446" i="1" a="1"/>
  <c r="P11446" i="1" s="1"/>
  <c r="Q11446" i="1" s="1"/>
  <c r="P11447" i="1" a="1"/>
  <c r="P11447" i="1" s="1"/>
  <c r="Q11447" i="1" s="1"/>
  <c r="P11448" i="1" a="1"/>
  <c r="P11448" i="1" s="1"/>
  <c r="Q11448" i="1" s="1"/>
  <c r="P11449" i="1" a="1"/>
  <c r="P11449" i="1" s="1"/>
  <c r="Q11449" i="1" s="1"/>
  <c r="P11450" i="1" a="1"/>
  <c r="P11450" i="1" s="1"/>
  <c r="Q11450" i="1" s="1"/>
  <c r="P11451" i="1" a="1"/>
  <c r="P11451" i="1" s="1"/>
  <c r="Q11451" i="1" s="1"/>
  <c r="P11452" i="1" a="1"/>
  <c r="P11452" i="1" s="1"/>
  <c r="Q11452" i="1" s="1"/>
  <c r="P11453" i="1" a="1"/>
  <c r="P11453" i="1" s="1"/>
  <c r="Q11453" i="1" s="1"/>
  <c r="P11454" i="1" a="1"/>
  <c r="P11454" i="1" s="1"/>
  <c r="Q11454" i="1" s="1"/>
  <c r="P11455" i="1" a="1"/>
  <c r="P11455" i="1" s="1"/>
  <c r="Q11455" i="1" s="1"/>
  <c r="P11456" i="1" a="1"/>
  <c r="P11456" i="1" s="1"/>
  <c r="Q11456" i="1" s="1"/>
  <c r="P11457" i="1" a="1"/>
  <c r="P11457" i="1" s="1"/>
  <c r="Q11457" i="1" s="1"/>
  <c r="P11458" i="1" a="1"/>
  <c r="P11458" i="1" s="1"/>
  <c r="Q11458" i="1" s="1"/>
  <c r="P11459" i="1" a="1"/>
  <c r="P11459" i="1" s="1"/>
  <c r="Q11459" i="1" s="1"/>
  <c r="P11460" i="1" a="1"/>
  <c r="P11460" i="1" s="1"/>
  <c r="Q11460" i="1" s="1"/>
  <c r="P11461" i="1" a="1"/>
  <c r="P11461" i="1" s="1"/>
  <c r="Q11461" i="1" s="1"/>
  <c r="P11462" i="1" a="1"/>
  <c r="P11462" i="1" s="1"/>
  <c r="Q11462" i="1" s="1"/>
  <c r="P11463" i="1" a="1"/>
  <c r="P11463" i="1" s="1"/>
  <c r="Q11463" i="1" s="1"/>
  <c r="P11464" i="1" a="1"/>
  <c r="P11464" i="1" s="1"/>
  <c r="Q11464" i="1" s="1"/>
  <c r="P11465" i="1" a="1"/>
  <c r="P11465" i="1" s="1"/>
  <c r="Q11465" i="1" s="1"/>
  <c r="P11466" i="1" a="1"/>
  <c r="P11466" i="1" s="1"/>
  <c r="Q11466" i="1" s="1"/>
  <c r="P11467" i="1" a="1"/>
  <c r="P11467" i="1" s="1"/>
  <c r="Q11467" i="1" s="1"/>
  <c r="P11468" i="1" a="1"/>
  <c r="P11468" i="1" s="1"/>
  <c r="Q11468" i="1" s="1"/>
  <c r="P11469" i="1" a="1"/>
  <c r="P11469" i="1" s="1"/>
  <c r="Q11469" i="1" s="1"/>
  <c r="P11470" i="1" a="1"/>
  <c r="P11470" i="1" s="1"/>
  <c r="Q11470" i="1" s="1"/>
  <c r="P11471" i="1" a="1"/>
  <c r="P11471" i="1" s="1"/>
  <c r="Q11471" i="1" s="1"/>
  <c r="P11472" i="1" a="1"/>
  <c r="P11472" i="1" s="1"/>
  <c r="Q11472" i="1" s="1"/>
  <c r="P11473" i="1" a="1"/>
  <c r="P11473" i="1" s="1"/>
  <c r="Q11473" i="1" s="1"/>
  <c r="P11474" i="1" a="1"/>
  <c r="P11474" i="1" s="1"/>
  <c r="Q11474" i="1" s="1"/>
  <c r="P11475" i="1" a="1"/>
  <c r="P11475" i="1" s="1"/>
  <c r="Q11475" i="1" s="1"/>
  <c r="P11476" i="1" a="1"/>
  <c r="P11476" i="1" s="1"/>
  <c r="Q11476" i="1" s="1"/>
  <c r="P11477" i="1" a="1"/>
  <c r="P11477" i="1" s="1"/>
  <c r="Q11477" i="1" s="1"/>
  <c r="P11478" i="1" a="1"/>
  <c r="P11478" i="1" s="1"/>
  <c r="Q11478" i="1" s="1"/>
  <c r="P11479" i="1" a="1"/>
  <c r="P11479" i="1" s="1"/>
  <c r="Q11479" i="1" s="1"/>
  <c r="P11480" i="1" a="1"/>
  <c r="P11480" i="1" s="1"/>
  <c r="Q11480" i="1" s="1"/>
  <c r="P11481" i="1" a="1"/>
  <c r="P11481" i="1" s="1"/>
  <c r="Q11481" i="1" s="1"/>
  <c r="P11482" i="1" a="1"/>
  <c r="P11482" i="1" s="1"/>
  <c r="Q11482" i="1" s="1"/>
  <c r="P11483" i="1" a="1"/>
  <c r="P11483" i="1" s="1"/>
  <c r="Q11483" i="1" s="1"/>
  <c r="P11484" i="1" a="1"/>
  <c r="P11484" i="1" s="1"/>
  <c r="Q11484" i="1" s="1"/>
  <c r="P11485" i="1" a="1"/>
  <c r="P11485" i="1" s="1"/>
  <c r="Q11485" i="1" s="1"/>
  <c r="P11486" i="1" a="1"/>
  <c r="P11486" i="1" s="1"/>
  <c r="Q11486" i="1" s="1"/>
  <c r="P11487" i="1" a="1"/>
  <c r="P11487" i="1" s="1"/>
  <c r="Q11487" i="1" s="1"/>
  <c r="P11488" i="1" a="1"/>
  <c r="P11488" i="1" s="1"/>
  <c r="Q11488" i="1" s="1"/>
  <c r="P11489" i="1" a="1"/>
  <c r="P11489" i="1" s="1"/>
  <c r="Q11489" i="1" s="1"/>
  <c r="P11490" i="1" a="1"/>
  <c r="P11490" i="1" s="1"/>
  <c r="Q11490" i="1" s="1"/>
  <c r="P11491" i="1" a="1"/>
  <c r="P11491" i="1" s="1"/>
  <c r="Q11491" i="1" s="1"/>
  <c r="P11492" i="1" a="1"/>
  <c r="P11492" i="1" s="1"/>
  <c r="Q11492" i="1" s="1"/>
  <c r="P11493" i="1" a="1"/>
  <c r="P11493" i="1" s="1"/>
  <c r="Q11493" i="1" s="1"/>
  <c r="P11494" i="1" a="1"/>
  <c r="P11494" i="1" s="1"/>
  <c r="Q11494" i="1" s="1"/>
  <c r="P11495" i="1" a="1"/>
  <c r="P11495" i="1" s="1"/>
  <c r="Q11495" i="1" s="1"/>
  <c r="P11496" i="1" a="1"/>
  <c r="P11496" i="1" s="1"/>
  <c r="Q11496" i="1" s="1"/>
  <c r="P11497" i="1" a="1"/>
  <c r="P11497" i="1" s="1"/>
  <c r="Q11497" i="1" s="1"/>
  <c r="P11498" i="1" a="1"/>
  <c r="P11498" i="1" s="1"/>
  <c r="Q11498" i="1" s="1"/>
  <c r="P11499" i="1" a="1"/>
  <c r="P11499" i="1" s="1"/>
  <c r="Q11499" i="1" s="1"/>
  <c r="P11500" i="1" a="1"/>
  <c r="P11500" i="1" s="1"/>
  <c r="Q11500" i="1" s="1"/>
  <c r="P11501" i="1" a="1"/>
  <c r="P11501" i="1" s="1"/>
  <c r="Q11501" i="1" s="1"/>
  <c r="P11502" i="1" a="1"/>
  <c r="P11502" i="1" s="1"/>
  <c r="Q11502" i="1" s="1"/>
  <c r="P11503" i="1" a="1"/>
  <c r="P11503" i="1" s="1"/>
  <c r="Q11503" i="1" s="1"/>
  <c r="P11504" i="1" a="1"/>
  <c r="P11504" i="1" s="1"/>
  <c r="Q11504" i="1" s="1"/>
  <c r="P11505" i="1" a="1"/>
  <c r="P11505" i="1" s="1"/>
  <c r="Q11505" i="1" s="1"/>
  <c r="P11506" i="1" a="1"/>
  <c r="P11506" i="1" s="1"/>
  <c r="Q11506" i="1" s="1"/>
  <c r="P11507" i="1" a="1"/>
  <c r="P11507" i="1" s="1"/>
  <c r="Q11507" i="1" s="1"/>
  <c r="P11508" i="1" a="1"/>
  <c r="P11508" i="1" s="1"/>
  <c r="Q11508" i="1" s="1"/>
  <c r="P11509" i="1" a="1"/>
  <c r="P11509" i="1" s="1"/>
  <c r="Q11509" i="1" s="1"/>
  <c r="P11510" i="1" a="1"/>
  <c r="P11510" i="1" s="1"/>
  <c r="Q11510" i="1" s="1"/>
  <c r="P11511" i="1" a="1"/>
  <c r="P11511" i="1" s="1"/>
  <c r="Q11511" i="1" s="1"/>
  <c r="P11512" i="1" a="1"/>
  <c r="P11512" i="1" s="1"/>
  <c r="Q11512" i="1" s="1"/>
  <c r="P11513" i="1" a="1"/>
  <c r="P11513" i="1" s="1"/>
  <c r="Q11513" i="1" s="1"/>
  <c r="P11514" i="1" a="1"/>
  <c r="P11514" i="1" s="1"/>
  <c r="Q11514" i="1" s="1"/>
  <c r="P11515" i="1" a="1"/>
  <c r="P11515" i="1" s="1"/>
  <c r="Q11515" i="1" s="1"/>
  <c r="P11516" i="1" a="1"/>
  <c r="P11516" i="1" s="1"/>
  <c r="Q11516" i="1" s="1"/>
  <c r="P11517" i="1" a="1"/>
  <c r="P11517" i="1" s="1"/>
  <c r="Q11517" i="1" s="1"/>
  <c r="P11518" i="1" a="1"/>
  <c r="P11518" i="1" s="1"/>
  <c r="Q11518" i="1" s="1"/>
  <c r="P11519" i="1" a="1"/>
  <c r="P11519" i="1" s="1"/>
  <c r="Q11519" i="1" s="1"/>
  <c r="P11520" i="1" a="1"/>
  <c r="P11520" i="1" s="1"/>
  <c r="Q11520" i="1" s="1"/>
  <c r="P11521" i="1" a="1"/>
  <c r="P11521" i="1" s="1"/>
  <c r="Q11521" i="1" s="1"/>
  <c r="P11522" i="1" a="1"/>
  <c r="P11522" i="1" s="1"/>
  <c r="Q11522" i="1" s="1"/>
  <c r="P11523" i="1" a="1"/>
  <c r="P11523" i="1" s="1"/>
  <c r="Q11523" i="1" s="1"/>
  <c r="P11524" i="1" a="1"/>
  <c r="P11524" i="1" s="1"/>
  <c r="Q11524" i="1" s="1"/>
  <c r="P11525" i="1" a="1"/>
  <c r="P11525" i="1" s="1"/>
  <c r="Q11525" i="1" s="1"/>
  <c r="P11526" i="1" a="1"/>
  <c r="P11526" i="1" s="1"/>
  <c r="Q11526" i="1" s="1"/>
  <c r="P11527" i="1" a="1"/>
  <c r="P11527" i="1" s="1"/>
  <c r="Q11527" i="1" s="1"/>
  <c r="P11528" i="1" a="1"/>
  <c r="P11528" i="1" s="1"/>
  <c r="Q11528" i="1" s="1"/>
  <c r="P11529" i="1" a="1"/>
  <c r="P11529" i="1" s="1"/>
  <c r="Q11529" i="1" s="1"/>
  <c r="P11530" i="1" a="1"/>
  <c r="P11530" i="1" s="1"/>
  <c r="Q11530" i="1" s="1"/>
  <c r="P11531" i="1" a="1"/>
  <c r="P11531" i="1" s="1"/>
  <c r="Q11531" i="1" s="1"/>
  <c r="P11532" i="1" a="1"/>
  <c r="P11532" i="1" s="1"/>
  <c r="Q11532" i="1" s="1"/>
  <c r="P11533" i="1" a="1"/>
  <c r="P11533" i="1" s="1"/>
  <c r="Q11533" i="1" s="1"/>
  <c r="P11534" i="1" a="1"/>
  <c r="P11534" i="1" s="1"/>
  <c r="Q11534" i="1" s="1"/>
  <c r="P11535" i="1" a="1"/>
  <c r="P11535" i="1" s="1"/>
  <c r="Q11535" i="1" s="1"/>
  <c r="P11536" i="1" a="1"/>
  <c r="P11536" i="1" s="1"/>
  <c r="Q11536" i="1" s="1"/>
  <c r="P11537" i="1" a="1"/>
  <c r="P11537" i="1" s="1"/>
  <c r="Q11537" i="1" s="1"/>
  <c r="P11538" i="1" a="1"/>
  <c r="P11538" i="1" s="1"/>
  <c r="Q11538" i="1" s="1"/>
  <c r="P11539" i="1" a="1"/>
  <c r="P11539" i="1" s="1"/>
  <c r="Q11539" i="1" s="1"/>
  <c r="P11540" i="1" a="1"/>
  <c r="P11540" i="1" s="1"/>
  <c r="Q11540" i="1" s="1"/>
  <c r="P11541" i="1" a="1"/>
  <c r="P11541" i="1" s="1"/>
  <c r="Q11541" i="1" s="1"/>
  <c r="P11542" i="1" a="1"/>
  <c r="P11542" i="1" s="1"/>
  <c r="Q11542" i="1" s="1"/>
  <c r="P11543" i="1" a="1"/>
  <c r="P11543" i="1" s="1"/>
  <c r="Q11543" i="1" s="1"/>
  <c r="P11544" i="1" a="1"/>
  <c r="P11544" i="1" s="1"/>
  <c r="Q11544" i="1" s="1"/>
  <c r="P11545" i="1" a="1"/>
  <c r="P11545" i="1" s="1"/>
  <c r="Q11545" i="1" s="1"/>
  <c r="P11546" i="1" a="1"/>
  <c r="P11546" i="1" s="1"/>
  <c r="Q11546" i="1" s="1"/>
  <c r="P11547" i="1" a="1"/>
  <c r="P11547" i="1" s="1"/>
  <c r="Q11547" i="1" s="1"/>
  <c r="P11548" i="1" a="1"/>
  <c r="P11548" i="1" s="1"/>
  <c r="Q11548" i="1" s="1"/>
  <c r="P11549" i="1" a="1"/>
  <c r="P11549" i="1" s="1"/>
  <c r="Q11549" i="1" s="1"/>
  <c r="P11550" i="1" a="1"/>
  <c r="P11550" i="1" s="1"/>
  <c r="Q11550" i="1" s="1"/>
  <c r="P11551" i="1" a="1"/>
  <c r="P11551" i="1" s="1"/>
  <c r="Q11551" i="1" s="1"/>
  <c r="P11552" i="1" a="1"/>
  <c r="P11552" i="1" s="1"/>
  <c r="Q11552" i="1" s="1"/>
  <c r="P11553" i="1" a="1"/>
  <c r="P11553" i="1" s="1"/>
  <c r="Q11553" i="1" s="1"/>
  <c r="P11554" i="1" a="1"/>
  <c r="P11554" i="1" s="1"/>
  <c r="Q11554" i="1" s="1"/>
  <c r="P11555" i="1" a="1"/>
  <c r="P11555" i="1" s="1"/>
  <c r="Q11555" i="1" s="1"/>
  <c r="P11556" i="1" a="1"/>
  <c r="P11556" i="1" s="1"/>
  <c r="Q11556" i="1" s="1"/>
  <c r="P11557" i="1" a="1"/>
  <c r="P11557" i="1" s="1"/>
  <c r="Q11557" i="1" s="1"/>
  <c r="P11558" i="1" a="1"/>
  <c r="P11558" i="1" s="1"/>
  <c r="Q11558" i="1" s="1"/>
  <c r="P11559" i="1" a="1"/>
  <c r="P11559" i="1" s="1"/>
  <c r="Q11559" i="1" s="1"/>
  <c r="P11560" i="1" a="1"/>
  <c r="P11560" i="1" s="1"/>
  <c r="Q11560" i="1" s="1"/>
  <c r="P11561" i="1" a="1"/>
  <c r="P11561" i="1" s="1"/>
  <c r="Q11561" i="1" s="1"/>
  <c r="P11562" i="1" a="1"/>
  <c r="P11562" i="1" s="1"/>
  <c r="Q11562" i="1" s="1"/>
  <c r="P11563" i="1" a="1"/>
  <c r="P11563" i="1" s="1"/>
  <c r="Q11563" i="1" s="1"/>
  <c r="P11564" i="1" a="1"/>
  <c r="P11564" i="1" s="1"/>
  <c r="Q11564" i="1" s="1"/>
  <c r="P11565" i="1" a="1"/>
  <c r="P11565" i="1" s="1"/>
  <c r="Q11565" i="1" s="1"/>
  <c r="P11566" i="1" a="1"/>
  <c r="P11566" i="1" s="1"/>
  <c r="Q11566" i="1" s="1"/>
  <c r="P11567" i="1" a="1"/>
  <c r="P11567" i="1" s="1"/>
  <c r="Q11567" i="1" s="1"/>
  <c r="P11568" i="1" a="1"/>
  <c r="P11568" i="1" s="1"/>
  <c r="Q11568" i="1" s="1"/>
  <c r="P11569" i="1" a="1"/>
  <c r="P11569" i="1" s="1"/>
  <c r="Q11569" i="1" s="1"/>
  <c r="P11570" i="1" a="1"/>
  <c r="P11570" i="1" s="1"/>
  <c r="Q11570" i="1" s="1"/>
  <c r="P11571" i="1" a="1"/>
  <c r="P11571" i="1" s="1"/>
  <c r="Q11571" i="1" s="1"/>
  <c r="P11572" i="1" a="1"/>
  <c r="P11572" i="1" s="1"/>
  <c r="Q11572" i="1" s="1"/>
  <c r="P11573" i="1" a="1"/>
  <c r="P11573" i="1" s="1"/>
  <c r="Q11573" i="1" s="1"/>
  <c r="P11574" i="1" a="1"/>
  <c r="P11574" i="1" s="1"/>
  <c r="Q11574" i="1" s="1"/>
  <c r="P11575" i="1" a="1"/>
  <c r="P11575" i="1" s="1"/>
  <c r="Q11575" i="1" s="1"/>
  <c r="P11576" i="1" a="1"/>
  <c r="P11576" i="1" s="1"/>
  <c r="Q11576" i="1" s="1"/>
  <c r="P11577" i="1" a="1"/>
  <c r="P11577" i="1" s="1"/>
  <c r="Q11577" i="1" s="1"/>
  <c r="P11578" i="1" a="1"/>
  <c r="P11578" i="1" s="1"/>
  <c r="Q11578" i="1" s="1"/>
  <c r="P11579" i="1" a="1"/>
  <c r="P11579" i="1" s="1"/>
  <c r="Q11579" i="1" s="1"/>
  <c r="P11580" i="1" a="1"/>
  <c r="P11580" i="1" s="1"/>
  <c r="Q11580" i="1" s="1"/>
  <c r="P11581" i="1" a="1"/>
  <c r="P11581" i="1" s="1"/>
  <c r="Q11581" i="1" s="1"/>
  <c r="P11582" i="1" a="1"/>
  <c r="P11582" i="1" s="1"/>
  <c r="Q11582" i="1" s="1"/>
  <c r="P11583" i="1" a="1"/>
  <c r="P11583" i="1" s="1"/>
  <c r="Q11583" i="1" s="1"/>
  <c r="P11584" i="1" a="1"/>
  <c r="P11584" i="1" s="1"/>
  <c r="Q11584" i="1" s="1"/>
  <c r="P11585" i="1" a="1"/>
  <c r="P11585" i="1" s="1"/>
  <c r="Q11585" i="1" s="1"/>
  <c r="P11586" i="1" a="1"/>
  <c r="P11586" i="1" s="1"/>
  <c r="Q11586" i="1" s="1"/>
  <c r="P11587" i="1" a="1"/>
  <c r="P11587" i="1" s="1"/>
  <c r="Q11587" i="1" s="1"/>
  <c r="P11588" i="1" a="1"/>
  <c r="P11588" i="1" s="1"/>
  <c r="Q11588" i="1" s="1"/>
  <c r="P11589" i="1" a="1"/>
  <c r="P11589" i="1" s="1"/>
  <c r="Q11589" i="1" s="1"/>
  <c r="P11590" i="1" a="1"/>
  <c r="P11590" i="1" s="1"/>
  <c r="Q11590" i="1" s="1"/>
  <c r="P11591" i="1" a="1"/>
  <c r="P11591" i="1" s="1"/>
  <c r="Q11591" i="1" s="1"/>
  <c r="P11592" i="1" a="1"/>
  <c r="P11592" i="1" s="1"/>
  <c r="Q11592" i="1" s="1"/>
  <c r="P11593" i="1" a="1"/>
  <c r="P11593" i="1" s="1"/>
  <c r="Q11593" i="1" s="1"/>
  <c r="P11594" i="1" a="1"/>
  <c r="P11594" i="1" s="1"/>
  <c r="Q11594" i="1" s="1"/>
  <c r="P11595" i="1" a="1"/>
  <c r="P11595" i="1" s="1"/>
  <c r="Q11595" i="1" s="1"/>
  <c r="P11596" i="1" a="1"/>
  <c r="P11596" i="1" s="1"/>
  <c r="Q11596" i="1" s="1"/>
  <c r="P11597" i="1" a="1"/>
  <c r="P11597" i="1" s="1"/>
  <c r="Q11597" i="1" s="1"/>
  <c r="P11598" i="1" a="1"/>
  <c r="P11598" i="1" s="1"/>
  <c r="Q11598" i="1" s="1"/>
  <c r="P11599" i="1" a="1"/>
  <c r="P11599" i="1" s="1"/>
  <c r="Q11599" i="1" s="1"/>
  <c r="P11600" i="1" a="1"/>
  <c r="P11600" i="1" s="1"/>
  <c r="Q11600" i="1" s="1"/>
  <c r="P11601" i="1" a="1"/>
  <c r="P11601" i="1" s="1"/>
  <c r="Q11601" i="1" s="1"/>
  <c r="P11602" i="1" a="1"/>
  <c r="P11602" i="1" s="1"/>
  <c r="Q11602" i="1" s="1"/>
  <c r="P11603" i="1" a="1"/>
  <c r="P11603" i="1" s="1"/>
  <c r="Q11603" i="1" s="1"/>
  <c r="P11604" i="1" a="1"/>
  <c r="P11604" i="1" s="1"/>
  <c r="Q11604" i="1" s="1"/>
  <c r="P11605" i="1" a="1"/>
  <c r="P11605" i="1" s="1"/>
  <c r="Q11605" i="1" s="1"/>
  <c r="P11606" i="1" a="1"/>
  <c r="P11606" i="1" s="1"/>
  <c r="Q11606" i="1" s="1"/>
  <c r="P11607" i="1" a="1"/>
  <c r="P11607" i="1" s="1"/>
  <c r="Q11607" i="1" s="1"/>
  <c r="P11608" i="1" a="1"/>
  <c r="P11608" i="1" s="1"/>
  <c r="Q11608" i="1" s="1"/>
  <c r="P11609" i="1" a="1"/>
  <c r="P11609" i="1" s="1"/>
  <c r="Q11609" i="1" s="1"/>
  <c r="P11610" i="1" a="1"/>
  <c r="P11610" i="1" s="1"/>
  <c r="Q11610" i="1" s="1"/>
  <c r="P11611" i="1" a="1"/>
  <c r="P11611" i="1" s="1"/>
  <c r="Q11611" i="1" s="1"/>
  <c r="P11612" i="1" a="1"/>
  <c r="P11612" i="1" s="1"/>
  <c r="Q11612" i="1" s="1"/>
  <c r="P11613" i="1" a="1"/>
  <c r="P11613" i="1" s="1"/>
  <c r="Q11613" i="1" s="1"/>
  <c r="P11614" i="1" a="1"/>
  <c r="P11614" i="1" s="1"/>
  <c r="Q11614" i="1" s="1"/>
  <c r="P11615" i="1" a="1"/>
  <c r="P11615" i="1" s="1"/>
  <c r="Q11615" i="1" s="1"/>
  <c r="P11616" i="1" a="1"/>
  <c r="P11616" i="1" s="1"/>
  <c r="Q11616" i="1" s="1"/>
  <c r="P11617" i="1" a="1"/>
  <c r="P11617" i="1" s="1"/>
  <c r="Q11617" i="1" s="1"/>
  <c r="P11618" i="1" a="1"/>
  <c r="P11618" i="1" s="1"/>
  <c r="Q11618" i="1" s="1"/>
  <c r="P11619" i="1" a="1"/>
  <c r="P11619" i="1" s="1"/>
  <c r="Q11619" i="1" s="1"/>
  <c r="P11620" i="1" a="1"/>
  <c r="P11620" i="1" s="1"/>
  <c r="Q11620" i="1" s="1"/>
  <c r="P11621" i="1" a="1"/>
  <c r="P11621" i="1" s="1"/>
  <c r="Q11621" i="1" s="1"/>
  <c r="P11622" i="1" a="1"/>
  <c r="P11622" i="1" s="1"/>
  <c r="Q11622" i="1" s="1"/>
  <c r="P11623" i="1" a="1"/>
  <c r="P11623" i="1" s="1"/>
  <c r="Q11623" i="1" s="1"/>
  <c r="P11624" i="1" a="1"/>
  <c r="P11624" i="1" s="1"/>
  <c r="Q11624" i="1" s="1"/>
  <c r="P11625" i="1" a="1"/>
  <c r="P11625" i="1" s="1"/>
  <c r="Q11625" i="1" s="1"/>
  <c r="P11626" i="1" a="1"/>
  <c r="P11626" i="1" s="1"/>
  <c r="Q11626" i="1" s="1"/>
  <c r="P11627" i="1" a="1"/>
  <c r="P11627" i="1" s="1"/>
  <c r="Q11627" i="1" s="1"/>
  <c r="P11628" i="1" a="1"/>
  <c r="P11628" i="1" s="1"/>
  <c r="Q11628" i="1" s="1"/>
  <c r="P11629" i="1" a="1"/>
  <c r="P11629" i="1" s="1"/>
  <c r="Q11629" i="1" s="1"/>
  <c r="P11630" i="1" a="1"/>
  <c r="P11630" i="1" s="1"/>
  <c r="Q11630" i="1" s="1"/>
  <c r="P11631" i="1" a="1"/>
  <c r="P11631" i="1" s="1"/>
  <c r="Q11631" i="1" s="1"/>
  <c r="P11632" i="1" a="1"/>
  <c r="P11632" i="1" s="1"/>
  <c r="Q11632" i="1" s="1"/>
  <c r="P11633" i="1" a="1"/>
  <c r="P11633" i="1" s="1"/>
  <c r="Q11633" i="1" s="1"/>
  <c r="P11634" i="1" a="1"/>
  <c r="P11634" i="1" s="1"/>
  <c r="Q11634" i="1" s="1"/>
  <c r="P11635" i="1" a="1"/>
  <c r="P11635" i="1" s="1"/>
  <c r="Q11635" i="1" s="1"/>
  <c r="P11636" i="1" a="1"/>
  <c r="P11636" i="1" s="1"/>
  <c r="Q11636" i="1" s="1"/>
  <c r="P11637" i="1" a="1"/>
  <c r="P11637" i="1" s="1"/>
  <c r="Q11637" i="1" s="1"/>
  <c r="P11638" i="1" a="1"/>
  <c r="P11638" i="1" s="1"/>
  <c r="Q11638" i="1" s="1"/>
  <c r="P11639" i="1" a="1"/>
  <c r="P11639" i="1" s="1"/>
  <c r="Q11639" i="1" s="1"/>
  <c r="P11640" i="1" a="1"/>
  <c r="P11640" i="1" s="1"/>
  <c r="Q11640" i="1" s="1"/>
  <c r="P11641" i="1" a="1"/>
  <c r="P11641" i="1" s="1"/>
  <c r="Q11641" i="1" s="1"/>
  <c r="P11642" i="1" a="1"/>
  <c r="P11642" i="1" s="1"/>
  <c r="Q11642" i="1" s="1"/>
  <c r="P11643" i="1" a="1"/>
  <c r="P11643" i="1" s="1"/>
  <c r="Q11643" i="1" s="1"/>
  <c r="P11644" i="1" a="1"/>
  <c r="P11644" i="1" s="1"/>
  <c r="Q11644" i="1" s="1"/>
  <c r="P11645" i="1" a="1"/>
  <c r="P11645" i="1" s="1"/>
  <c r="Q11645" i="1" s="1"/>
  <c r="P11646" i="1" a="1"/>
  <c r="P11646" i="1" s="1"/>
  <c r="Q11646" i="1" s="1"/>
  <c r="P11647" i="1" a="1"/>
  <c r="P11647" i="1" s="1"/>
  <c r="Q11647" i="1" s="1"/>
  <c r="P11648" i="1" a="1"/>
  <c r="P11648" i="1" s="1"/>
  <c r="Q11648" i="1" s="1"/>
  <c r="P11649" i="1" a="1"/>
  <c r="P11649" i="1" s="1"/>
  <c r="Q11649" i="1" s="1"/>
  <c r="P11650" i="1" a="1"/>
  <c r="P11650" i="1" s="1"/>
  <c r="Q11650" i="1" s="1"/>
  <c r="P11651" i="1" a="1"/>
  <c r="P11651" i="1" s="1"/>
  <c r="Q11651" i="1" s="1"/>
  <c r="P11652" i="1" a="1"/>
  <c r="P11652" i="1" s="1"/>
  <c r="Q11652" i="1" s="1"/>
  <c r="P11653" i="1" a="1"/>
  <c r="P11653" i="1" s="1"/>
  <c r="Q11653" i="1" s="1"/>
  <c r="P11654" i="1" a="1"/>
  <c r="P11654" i="1" s="1"/>
  <c r="Q11654" i="1" s="1"/>
  <c r="P11655" i="1" a="1"/>
  <c r="P11655" i="1" s="1"/>
  <c r="Q11655" i="1" s="1"/>
  <c r="P11656" i="1" a="1"/>
  <c r="P11656" i="1" s="1"/>
  <c r="Q11656" i="1" s="1"/>
  <c r="P11657" i="1" a="1"/>
  <c r="P11657" i="1" s="1"/>
  <c r="Q11657" i="1" s="1"/>
  <c r="P11658" i="1" a="1"/>
  <c r="P11658" i="1" s="1"/>
  <c r="Q11658" i="1" s="1"/>
  <c r="P11659" i="1" a="1"/>
  <c r="P11659" i="1" s="1"/>
  <c r="Q11659" i="1" s="1"/>
  <c r="P11660" i="1" a="1"/>
  <c r="P11660" i="1" s="1"/>
  <c r="Q11660" i="1" s="1"/>
  <c r="P11661" i="1" a="1"/>
  <c r="P11661" i="1" s="1"/>
  <c r="Q11661" i="1" s="1"/>
  <c r="P11662" i="1" a="1"/>
  <c r="P11662" i="1" s="1"/>
  <c r="Q11662" i="1" s="1"/>
  <c r="P11663" i="1" a="1"/>
  <c r="P11663" i="1" s="1"/>
  <c r="Q11663" i="1" s="1"/>
  <c r="P11664" i="1" a="1"/>
  <c r="P11664" i="1" s="1"/>
  <c r="Q11664" i="1" s="1"/>
  <c r="P11665" i="1" a="1"/>
  <c r="P11665" i="1" s="1"/>
  <c r="Q11665" i="1" s="1"/>
  <c r="P11666" i="1" a="1"/>
  <c r="P11666" i="1" s="1"/>
  <c r="Q11666" i="1" s="1"/>
  <c r="P11667" i="1" a="1"/>
  <c r="P11667" i="1" s="1"/>
  <c r="Q11667" i="1" s="1"/>
  <c r="P11668" i="1" a="1"/>
  <c r="P11668" i="1" s="1"/>
  <c r="Q11668" i="1" s="1"/>
  <c r="P11669" i="1" a="1"/>
  <c r="P11669" i="1" s="1"/>
  <c r="Q11669" i="1" s="1"/>
  <c r="P11670" i="1" a="1"/>
  <c r="P11670" i="1" s="1"/>
  <c r="Q11670" i="1" s="1"/>
  <c r="P11671" i="1" a="1"/>
  <c r="P11671" i="1" s="1"/>
  <c r="Q11671" i="1" s="1"/>
  <c r="P11672" i="1" a="1"/>
  <c r="P11672" i="1" s="1"/>
  <c r="Q11672" i="1" s="1"/>
  <c r="P11673" i="1" a="1"/>
  <c r="P11673" i="1" s="1"/>
  <c r="Q11673" i="1" s="1"/>
  <c r="P11674" i="1" a="1"/>
  <c r="P11674" i="1" s="1"/>
  <c r="Q11674" i="1" s="1"/>
  <c r="P11675" i="1" a="1"/>
  <c r="P11675" i="1" s="1"/>
  <c r="Q11675" i="1" s="1"/>
  <c r="P11676" i="1" a="1"/>
  <c r="P11676" i="1" s="1"/>
  <c r="Q11676" i="1" s="1"/>
  <c r="P11677" i="1" a="1"/>
  <c r="P11677" i="1" s="1"/>
  <c r="Q11677" i="1" s="1"/>
  <c r="P11678" i="1" a="1"/>
  <c r="P11678" i="1" s="1"/>
  <c r="Q11678" i="1" s="1"/>
  <c r="P11679" i="1" a="1"/>
  <c r="P11679" i="1" s="1"/>
  <c r="Q11679" i="1" s="1"/>
  <c r="P11680" i="1" a="1"/>
  <c r="P11680" i="1" s="1"/>
  <c r="Q11680" i="1" s="1"/>
  <c r="P11681" i="1" a="1"/>
  <c r="P11681" i="1" s="1"/>
  <c r="Q11681" i="1" s="1"/>
  <c r="P11682" i="1" a="1"/>
  <c r="P11682" i="1" s="1"/>
  <c r="Q11682" i="1" s="1"/>
  <c r="P11683" i="1" a="1"/>
  <c r="P11683" i="1" s="1"/>
  <c r="Q11683" i="1" s="1"/>
  <c r="P11684" i="1" a="1"/>
  <c r="P11684" i="1" s="1"/>
  <c r="Q11684" i="1" s="1"/>
  <c r="P11685" i="1" a="1"/>
  <c r="P11685" i="1" s="1"/>
  <c r="Q11685" i="1" s="1"/>
  <c r="P11686" i="1" a="1"/>
  <c r="P11686" i="1" s="1"/>
  <c r="Q11686" i="1" s="1"/>
  <c r="P11687" i="1" a="1"/>
  <c r="P11687" i="1" s="1"/>
  <c r="Q11687" i="1" s="1"/>
  <c r="P11688" i="1" a="1"/>
  <c r="P11688" i="1" s="1"/>
  <c r="Q11688" i="1" s="1"/>
  <c r="P11689" i="1" a="1"/>
  <c r="P11689" i="1" s="1"/>
  <c r="Q11689" i="1" s="1"/>
  <c r="P11690" i="1" a="1"/>
  <c r="P11690" i="1" s="1"/>
  <c r="Q11690" i="1" s="1"/>
  <c r="P11691" i="1" a="1"/>
  <c r="P11691" i="1" s="1"/>
  <c r="Q11691" i="1" s="1"/>
  <c r="P11692" i="1" a="1"/>
  <c r="P11692" i="1" s="1"/>
  <c r="Q11692" i="1" s="1"/>
  <c r="P11693" i="1" a="1"/>
  <c r="P11693" i="1" s="1"/>
  <c r="Q11693" i="1" s="1"/>
  <c r="P11694" i="1" a="1"/>
  <c r="P11694" i="1" s="1"/>
  <c r="Q11694" i="1" s="1"/>
  <c r="P11695" i="1" a="1"/>
  <c r="P11695" i="1" s="1"/>
  <c r="Q11695" i="1" s="1"/>
  <c r="P11696" i="1" a="1"/>
  <c r="P11696" i="1" s="1"/>
  <c r="Q11696" i="1" s="1"/>
  <c r="P11697" i="1" a="1"/>
  <c r="P11697" i="1" s="1"/>
  <c r="Q11697" i="1" s="1"/>
  <c r="P11698" i="1" a="1"/>
  <c r="P11698" i="1" s="1"/>
  <c r="Q11698" i="1" s="1"/>
  <c r="P11699" i="1" a="1"/>
  <c r="P11699" i="1" s="1"/>
  <c r="Q11699" i="1" s="1"/>
  <c r="P11700" i="1" a="1"/>
  <c r="P11700" i="1" s="1"/>
  <c r="Q11700" i="1" s="1"/>
  <c r="P11701" i="1" a="1"/>
  <c r="P11701" i="1" s="1"/>
  <c r="Q11701" i="1" s="1"/>
  <c r="P11702" i="1" a="1"/>
  <c r="P11702" i="1" s="1"/>
  <c r="Q11702" i="1" s="1"/>
  <c r="P11703" i="1" a="1"/>
  <c r="P11703" i="1" s="1"/>
  <c r="Q11703" i="1" s="1"/>
  <c r="P11704" i="1" a="1"/>
  <c r="P11704" i="1" s="1"/>
  <c r="Q11704" i="1" s="1"/>
  <c r="P11705" i="1" a="1"/>
  <c r="P11705" i="1" s="1"/>
  <c r="Q11705" i="1" s="1"/>
  <c r="P11706" i="1" a="1"/>
  <c r="P11706" i="1" s="1"/>
  <c r="Q11706" i="1" s="1"/>
  <c r="P11707" i="1" a="1"/>
  <c r="P11707" i="1" s="1"/>
  <c r="Q11707" i="1" s="1"/>
  <c r="P11708" i="1" a="1"/>
  <c r="P11708" i="1" s="1"/>
  <c r="Q11708" i="1" s="1"/>
  <c r="P11709" i="1" a="1"/>
  <c r="P11709" i="1" s="1"/>
  <c r="Q11709" i="1" s="1"/>
  <c r="P11710" i="1" a="1"/>
  <c r="P11710" i="1" s="1"/>
  <c r="Q11710" i="1" s="1"/>
  <c r="P11711" i="1" a="1"/>
  <c r="P11711" i="1" s="1"/>
  <c r="Q11711" i="1" s="1"/>
  <c r="P11712" i="1" a="1"/>
  <c r="P11712" i="1" s="1"/>
  <c r="Q11712" i="1" s="1"/>
  <c r="P11713" i="1" a="1"/>
  <c r="P11713" i="1" s="1"/>
  <c r="Q11713" i="1" s="1"/>
  <c r="P11714" i="1" a="1"/>
  <c r="P11714" i="1" s="1"/>
  <c r="Q11714" i="1" s="1"/>
  <c r="P11715" i="1" a="1"/>
  <c r="P11715" i="1" s="1"/>
  <c r="Q11715" i="1" s="1"/>
  <c r="P11716" i="1" a="1"/>
  <c r="P11716" i="1" s="1"/>
  <c r="Q11716" i="1" s="1"/>
  <c r="P11717" i="1" a="1"/>
  <c r="P11717" i="1" s="1"/>
  <c r="Q11717" i="1" s="1"/>
  <c r="P11718" i="1" a="1"/>
  <c r="P11718" i="1" s="1"/>
  <c r="Q11718" i="1" s="1"/>
  <c r="P11719" i="1" a="1"/>
  <c r="P11719" i="1" s="1"/>
  <c r="Q11719" i="1" s="1"/>
  <c r="P11720" i="1" a="1"/>
  <c r="P11720" i="1" s="1"/>
  <c r="Q11720" i="1" s="1"/>
  <c r="P11721" i="1" a="1"/>
  <c r="P11721" i="1" s="1"/>
  <c r="Q11721" i="1" s="1"/>
  <c r="P11722" i="1" a="1"/>
  <c r="P11722" i="1" s="1"/>
  <c r="Q11722" i="1" s="1"/>
  <c r="P11723" i="1" a="1"/>
  <c r="P11723" i="1" s="1"/>
  <c r="Q11723" i="1" s="1"/>
  <c r="P11724" i="1" a="1"/>
  <c r="P11724" i="1" s="1"/>
  <c r="Q11724" i="1" s="1"/>
  <c r="P11725" i="1" a="1"/>
  <c r="P11725" i="1" s="1"/>
  <c r="Q11725" i="1" s="1"/>
  <c r="P11726" i="1" a="1"/>
  <c r="P11726" i="1" s="1"/>
  <c r="Q11726" i="1" s="1"/>
  <c r="P11727" i="1" a="1"/>
  <c r="P11727" i="1" s="1"/>
  <c r="Q11727" i="1" s="1"/>
  <c r="P11728" i="1" a="1"/>
  <c r="P11728" i="1" s="1"/>
  <c r="Q11728" i="1" s="1"/>
  <c r="P11729" i="1" a="1"/>
  <c r="P11729" i="1" s="1"/>
  <c r="Q11729" i="1" s="1"/>
  <c r="P11730" i="1" a="1"/>
  <c r="P11730" i="1" s="1"/>
  <c r="Q11730" i="1" s="1"/>
  <c r="P11731" i="1" a="1"/>
  <c r="P11731" i="1" s="1"/>
  <c r="Q11731" i="1" s="1"/>
  <c r="P11732" i="1" a="1"/>
  <c r="P11732" i="1" s="1"/>
  <c r="Q11732" i="1" s="1"/>
  <c r="P11733" i="1" a="1"/>
  <c r="P11733" i="1" s="1"/>
  <c r="Q11733" i="1" s="1"/>
  <c r="P11734" i="1" a="1"/>
  <c r="P11734" i="1" s="1"/>
  <c r="Q11734" i="1" s="1"/>
  <c r="P11735" i="1" a="1"/>
  <c r="P11735" i="1" s="1"/>
  <c r="Q11735" i="1" s="1"/>
  <c r="P11736" i="1" a="1"/>
  <c r="P11736" i="1" s="1"/>
  <c r="Q11736" i="1" s="1"/>
  <c r="P11737" i="1" a="1"/>
  <c r="P11737" i="1" s="1"/>
  <c r="Q11737" i="1" s="1"/>
  <c r="P11738" i="1" a="1"/>
  <c r="P11738" i="1" s="1"/>
  <c r="Q11738" i="1" s="1"/>
  <c r="P11739" i="1" a="1"/>
  <c r="P11739" i="1" s="1"/>
  <c r="Q11739" i="1" s="1"/>
  <c r="P11740" i="1" a="1"/>
  <c r="P11740" i="1" s="1"/>
  <c r="Q11740" i="1" s="1"/>
  <c r="P11741" i="1" a="1"/>
  <c r="P11741" i="1" s="1"/>
  <c r="Q11741" i="1" s="1"/>
  <c r="P11742" i="1" a="1"/>
  <c r="P11742" i="1" s="1"/>
  <c r="Q11742" i="1" s="1"/>
  <c r="P11743" i="1" a="1"/>
  <c r="P11743" i="1" s="1"/>
  <c r="Q11743" i="1" s="1"/>
  <c r="P11744" i="1" a="1"/>
  <c r="P11744" i="1" s="1"/>
  <c r="Q11744" i="1" s="1"/>
  <c r="P11745" i="1" a="1"/>
  <c r="P11745" i="1" s="1"/>
  <c r="Q11745" i="1" s="1"/>
  <c r="P11746" i="1" a="1"/>
  <c r="P11746" i="1" s="1"/>
  <c r="Q11746" i="1" s="1"/>
  <c r="P11747" i="1" a="1"/>
  <c r="P11747" i="1" s="1"/>
  <c r="Q11747" i="1" s="1"/>
  <c r="P11748" i="1" a="1"/>
  <c r="P11748" i="1" s="1"/>
  <c r="Q11748" i="1" s="1"/>
  <c r="P11749" i="1" a="1"/>
  <c r="P11749" i="1" s="1"/>
  <c r="Q11749" i="1" s="1"/>
  <c r="P11750" i="1" a="1"/>
  <c r="P11750" i="1" s="1"/>
  <c r="Q11750" i="1" s="1"/>
  <c r="P11751" i="1" a="1"/>
  <c r="P11751" i="1" s="1"/>
  <c r="Q11751" i="1" s="1"/>
  <c r="P11752" i="1" a="1"/>
  <c r="P11752" i="1" s="1"/>
  <c r="Q11752" i="1" s="1"/>
  <c r="P11753" i="1" a="1"/>
  <c r="P11753" i="1" s="1"/>
  <c r="Q11753" i="1" s="1"/>
  <c r="P11754" i="1" a="1"/>
  <c r="P11754" i="1" s="1"/>
  <c r="Q11754" i="1" s="1"/>
  <c r="P11755" i="1" a="1"/>
  <c r="P11755" i="1" s="1"/>
  <c r="Q11755" i="1" s="1"/>
  <c r="P11756" i="1" a="1"/>
  <c r="P11756" i="1" s="1"/>
  <c r="Q11756" i="1" s="1"/>
  <c r="P11757" i="1" a="1"/>
  <c r="P11757" i="1" s="1"/>
  <c r="Q11757" i="1" s="1"/>
  <c r="P11758" i="1" a="1"/>
  <c r="P11758" i="1" s="1"/>
  <c r="Q11758" i="1" s="1"/>
  <c r="P11759" i="1" a="1"/>
  <c r="P11759" i="1" s="1"/>
  <c r="Q11759" i="1" s="1"/>
  <c r="P11760" i="1" a="1"/>
  <c r="P11760" i="1" s="1"/>
  <c r="Q11760" i="1" s="1"/>
  <c r="P11761" i="1" a="1"/>
  <c r="P11761" i="1" s="1"/>
  <c r="Q11761" i="1" s="1"/>
  <c r="P11762" i="1" a="1"/>
  <c r="P11762" i="1" s="1"/>
  <c r="Q11762" i="1" s="1"/>
  <c r="P11763" i="1" a="1"/>
  <c r="P11763" i="1" s="1"/>
  <c r="Q11763" i="1" s="1"/>
  <c r="P11764" i="1" a="1"/>
  <c r="P11764" i="1" s="1"/>
  <c r="Q11764" i="1" s="1"/>
  <c r="P11765" i="1" a="1"/>
  <c r="P11765" i="1" s="1"/>
  <c r="Q11765" i="1" s="1"/>
  <c r="P11766" i="1" a="1"/>
  <c r="P11766" i="1" s="1"/>
  <c r="Q11766" i="1" s="1"/>
  <c r="P11767" i="1" a="1"/>
  <c r="P11767" i="1" s="1"/>
  <c r="Q11767" i="1" s="1"/>
  <c r="P11768" i="1" a="1"/>
  <c r="P11768" i="1" s="1"/>
  <c r="Q11768" i="1" s="1"/>
  <c r="P11769" i="1" a="1"/>
  <c r="P11769" i="1" s="1"/>
  <c r="Q11769" i="1" s="1"/>
  <c r="P11770" i="1" a="1"/>
  <c r="P11770" i="1" s="1"/>
  <c r="Q11770" i="1" s="1"/>
  <c r="P11771" i="1" a="1"/>
  <c r="P11771" i="1" s="1"/>
  <c r="Q11771" i="1" s="1"/>
  <c r="P11772" i="1" a="1"/>
  <c r="P11772" i="1" s="1"/>
  <c r="Q11772" i="1" s="1"/>
  <c r="P11773" i="1" a="1"/>
  <c r="P11773" i="1" s="1"/>
  <c r="Q11773" i="1" s="1"/>
  <c r="P11774" i="1" a="1"/>
  <c r="P11774" i="1" s="1"/>
  <c r="Q11774" i="1" s="1"/>
  <c r="P11775" i="1" a="1"/>
  <c r="P11775" i="1" s="1"/>
  <c r="Q11775" i="1" s="1"/>
  <c r="P11776" i="1" a="1"/>
  <c r="P11776" i="1" s="1"/>
  <c r="Q11776" i="1" s="1"/>
  <c r="P11777" i="1" a="1"/>
  <c r="P11777" i="1" s="1"/>
  <c r="Q11777" i="1" s="1"/>
  <c r="P11778" i="1" a="1"/>
  <c r="P11778" i="1" s="1"/>
  <c r="Q11778" i="1" s="1"/>
  <c r="P11779" i="1" a="1"/>
  <c r="P11779" i="1" s="1"/>
  <c r="Q11779" i="1" s="1"/>
  <c r="P11780" i="1" a="1"/>
  <c r="P11780" i="1" s="1"/>
  <c r="Q11780" i="1" s="1"/>
  <c r="P11781" i="1" a="1"/>
  <c r="P11781" i="1" s="1"/>
  <c r="Q11781" i="1" s="1"/>
  <c r="P11782" i="1" a="1"/>
  <c r="P11782" i="1" s="1"/>
  <c r="Q11782" i="1" s="1"/>
  <c r="P11783" i="1" a="1"/>
  <c r="P11783" i="1" s="1"/>
  <c r="Q11783" i="1" s="1"/>
  <c r="P11784" i="1" a="1"/>
  <c r="P11784" i="1" s="1"/>
  <c r="Q11784" i="1" s="1"/>
  <c r="P11785" i="1" a="1"/>
  <c r="P11785" i="1" s="1"/>
  <c r="Q11785" i="1" s="1"/>
  <c r="P11786" i="1" a="1"/>
  <c r="P11786" i="1" s="1"/>
  <c r="Q11786" i="1" s="1"/>
  <c r="P11787" i="1" a="1"/>
  <c r="P11787" i="1" s="1"/>
  <c r="Q11787" i="1" s="1"/>
  <c r="P11788" i="1" a="1"/>
  <c r="P11788" i="1" s="1"/>
  <c r="Q11788" i="1" s="1"/>
  <c r="P11789" i="1" a="1"/>
  <c r="P11789" i="1" s="1"/>
  <c r="Q11789" i="1" s="1"/>
  <c r="P11790" i="1" a="1"/>
  <c r="P11790" i="1" s="1"/>
  <c r="Q11790" i="1" s="1"/>
  <c r="P11791" i="1" a="1"/>
  <c r="P11791" i="1" s="1"/>
  <c r="Q11791" i="1" s="1"/>
  <c r="P11792" i="1" a="1"/>
  <c r="P11792" i="1" s="1"/>
  <c r="Q11792" i="1" s="1"/>
  <c r="P11793" i="1" a="1"/>
  <c r="P11793" i="1" s="1"/>
  <c r="Q11793" i="1" s="1"/>
  <c r="P11794" i="1" a="1"/>
  <c r="P11794" i="1" s="1"/>
  <c r="Q11794" i="1" s="1"/>
  <c r="P11795" i="1" a="1"/>
  <c r="P11795" i="1" s="1"/>
  <c r="Q11795" i="1" s="1"/>
  <c r="P11796" i="1" a="1"/>
  <c r="P11796" i="1" s="1"/>
  <c r="Q11796" i="1" s="1"/>
  <c r="P11797" i="1" a="1"/>
  <c r="P11797" i="1" s="1"/>
  <c r="Q11797" i="1" s="1"/>
  <c r="P11798" i="1" a="1"/>
  <c r="P11798" i="1" s="1"/>
  <c r="Q11798" i="1" s="1"/>
  <c r="P11799" i="1" a="1"/>
  <c r="P11799" i="1" s="1"/>
  <c r="Q11799" i="1" s="1"/>
  <c r="P11800" i="1" a="1"/>
  <c r="P11800" i="1" s="1"/>
  <c r="Q11800" i="1" s="1"/>
  <c r="P11801" i="1" a="1"/>
  <c r="P11801" i="1" s="1"/>
  <c r="Q11801" i="1" s="1"/>
  <c r="P11802" i="1" a="1"/>
  <c r="P11802" i="1" s="1"/>
  <c r="Q11802" i="1" s="1"/>
  <c r="P11803" i="1" a="1"/>
  <c r="P11803" i="1" s="1"/>
  <c r="Q11803" i="1" s="1"/>
  <c r="P11804" i="1" a="1"/>
  <c r="P11804" i="1" s="1"/>
  <c r="Q11804" i="1" s="1"/>
  <c r="P11805" i="1" a="1"/>
  <c r="P11805" i="1" s="1"/>
  <c r="Q11805" i="1" s="1"/>
  <c r="P11806" i="1" a="1"/>
  <c r="P11806" i="1" s="1"/>
  <c r="Q11806" i="1" s="1"/>
  <c r="P11807" i="1" a="1"/>
  <c r="P11807" i="1" s="1"/>
  <c r="Q11807" i="1" s="1"/>
  <c r="P11808" i="1" a="1"/>
  <c r="P11808" i="1" s="1"/>
  <c r="Q11808" i="1" s="1"/>
  <c r="P11809" i="1" a="1"/>
  <c r="P11809" i="1" s="1"/>
  <c r="Q11809" i="1" s="1"/>
  <c r="P11810" i="1" a="1"/>
  <c r="P11810" i="1" s="1"/>
  <c r="Q11810" i="1" s="1"/>
  <c r="P11811" i="1" a="1"/>
  <c r="P11811" i="1" s="1"/>
  <c r="Q11811" i="1" s="1"/>
  <c r="P11812" i="1" a="1"/>
  <c r="P11812" i="1" s="1"/>
  <c r="Q11812" i="1" s="1"/>
  <c r="P11813" i="1" a="1"/>
  <c r="P11813" i="1" s="1"/>
  <c r="Q11813" i="1" s="1"/>
  <c r="P11814" i="1" a="1"/>
  <c r="P11814" i="1" s="1"/>
  <c r="Q11814" i="1" s="1"/>
  <c r="P11815" i="1" a="1"/>
  <c r="P11815" i="1" s="1"/>
  <c r="Q11815" i="1" s="1"/>
  <c r="P11816" i="1" a="1"/>
  <c r="P11816" i="1" s="1"/>
  <c r="Q11816" i="1" s="1"/>
  <c r="P11817" i="1" a="1"/>
  <c r="P11817" i="1" s="1"/>
  <c r="Q11817" i="1" s="1"/>
  <c r="P11818" i="1" a="1"/>
  <c r="P11818" i="1" s="1"/>
  <c r="Q11818" i="1" s="1"/>
  <c r="P11819" i="1" a="1"/>
  <c r="P11819" i="1" s="1"/>
  <c r="Q11819" i="1" s="1"/>
  <c r="P11820" i="1" a="1"/>
  <c r="P11820" i="1" s="1"/>
  <c r="Q11820" i="1" s="1"/>
  <c r="P11821" i="1" a="1"/>
  <c r="P11821" i="1" s="1"/>
  <c r="Q11821" i="1" s="1"/>
  <c r="P11822" i="1" a="1"/>
  <c r="P11822" i="1" s="1"/>
  <c r="Q11822" i="1" s="1"/>
  <c r="P11823" i="1" a="1"/>
  <c r="P11823" i="1" s="1"/>
  <c r="Q11823" i="1" s="1"/>
  <c r="P11824" i="1" a="1"/>
  <c r="P11824" i="1" s="1"/>
  <c r="Q11824" i="1" s="1"/>
  <c r="P11825" i="1" a="1"/>
  <c r="P11825" i="1" s="1"/>
  <c r="Q11825" i="1" s="1"/>
  <c r="P11826" i="1" a="1"/>
  <c r="P11826" i="1" s="1"/>
  <c r="Q11826" i="1" s="1"/>
  <c r="P11827" i="1" a="1"/>
  <c r="P11827" i="1" s="1"/>
  <c r="Q11827" i="1" s="1"/>
  <c r="P11828" i="1" a="1"/>
  <c r="P11828" i="1" s="1"/>
  <c r="Q11828" i="1" s="1"/>
  <c r="P11829" i="1" a="1"/>
  <c r="P11829" i="1" s="1"/>
  <c r="Q11829" i="1" s="1"/>
  <c r="P11830" i="1" a="1"/>
  <c r="P11830" i="1" s="1"/>
  <c r="Q11830" i="1" s="1"/>
  <c r="P11831" i="1" a="1"/>
  <c r="P11831" i="1" s="1"/>
  <c r="Q11831" i="1" s="1"/>
  <c r="P11832" i="1" a="1"/>
  <c r="P11832" i="1" s="1"/>
  <c r="Q11832" i="1" s="1"/>
  <c r="P11833" i="1" a="1"/>
  <c r="P11833" i="1" s="1"/>
  <c r="Q11833" i="1" s="1"/>
  <c r="P11834" i="1" a="1"/>
  <c r="P11834" i="1" s="1"/>
  <c r="Q11834" i="1" s="1"/>
  <c r="P11835" i="1" a="1"/>
  <c r="P11835" i="1" s="1"/>
  <c r="Q11835" i="1" s="1"/>
  <c r="P11836" i="1" a="1"/>
  <c r="P11836" i="1" s="1"/>
  <c r="Q11836" i="1" s="1"/>
  <c r="P11837" i="1" a="1"/>
  <c r="P11837" i="1" s="1"/>
  <c r="Q11837" i="1" s="1"/>
  <c r="P11838" i="1" a="1"/>
  <c r="P11838" i="1" s="1"/>
  <c r="Q11838" i="1" s="1"/>
  <c r="P11839" i="1" a="1"/>
  <c r="P11839" i="1" s="1"/>
  <c r="Q11839" i="1" s="1"/>
  <c r="P11840" i="1" a="1"/>
  <c r="P11840" i="1" s="1"/>
  <c r="Q11840" i="1" s="1"/>
  <c r="P11841" i="1" a="1"/>
  <c r="P11841" i="1" s="1"/>
  <c r="Q11841" i="1" s="1"/>
  <c r="P11842" i="1" a="1"/>
  <c r="P11842" i="1" s="1"/>
  <c r="Q11842" i="1" s="1"/>
  <c r="P11843" i="1" a="1"/>
  <c r="P11843" i="1" s="1"/>
  <c r="Q11843" i="1" s="1"/>
  <c r="P11844" i="1" a="1"/>
  <c r="P11844" i="1" s="1"/>
  <c r="Q11844" i="1" s="1"/>
  <c r="P11845" i="1" a="1"/>
  <c r="P11845" i="1" s="1"/>
  <c r="Q11845" i="1" s="1"/>
  <c r="P11846" i="1" a="1"/>
  <c r="P11846" i="1" s="1"/>
  <c r="Q11846" i="1" s="1"/>
  <c r="P11847" i="1" a="1"/>
  <c r="P11847" i="1" s="1"/>
  <c r="Q11847" i="1" s="1"/>
  <c r="P11848" i="1" a="1"/>
  <c r="P11848" i="1" s="1"/>
  <c r="Q11848" i="1" s="1"/>
  <c r="P11849" i="1" a="1"/>
  <c r="P11849" i="1" s="1"/>
  <c r="Q11849" i="1" s="1"/>
  <c r="P11850" i="1" a="1"/>
  <c r="P11850" i="1" s="1"/>
  <c r="Q11850" i="1" s="1"/>
  <c r="P11851" i="1" a="1"/>
  <c r="P11851" i="1" s="1"/>
  <c r="Q11851" i="1" s="1"/>
  <c r="P11852" i="1" a="1"/>
  <c r="P11852" i="1" s="1"/>
  <c r="Q11852" i="1" s="1"/>
  <c r="P11853" i="1" a="1"/>
  <c r="P11853" i="1" s="1"/>
  <c r="Q11853" i="1" s="1"/>
  <c r="P11854" i="1" a="1"/>
  <c r="P11854" i="1" s="1"/>
  <c r="Q11854" i="1" s="1"/>
  <c r="P11855" i="1" a="1"/>
  <c r="P11855" i="1" s="1"/>
  <c r="Q11855" i="1" s="1"/>
  <c r="P11856" i="1" a="1"/>
  <c r="P11856" i="1" s="1"/>
  <c r="Q11856" i="1" s="1"/>
  <c r="P11857" i="1" a="1"/>
  <c r="P11857" i="1" s="1"/>
  <c r="Q11857" i="1" s="1"/>
  <c r="P11858" i="1" a="1"/>
  <c r="P11858" i="1" s="1"/>
  <c r="Q11858" i="1" s="1"/>
  <c r="P11859" i="1" a="1"/>
  <c r="P11859" i="1" s="1"/>
  <c r="Q11859" i="1" s="1"/>
  <c r="P11860" i="1" a="1"/>
  <c r="P11860" i="1" s="1"/>
  <c r="Q11860" i="1" s="1"/>
  <c r="P11861" i="1" a="1"/>
  <c r="P11861" i="1" s="1"/>
  <c r="Q11861" i="1" s="1"/>
  <c r="P11862" i="1" a="1"/>
  <c r="P11862" i="1" s="1"/>
  <c r="Q11862" i="1" s="1"/>
  <c r="P11863" i="1" a="1"/>
  <c r="P11863" i="1" s="1"/>
  <c r="Q11863" i="1" s="1"/>
  <c r="P11864" i="1" a="1"/>
  <c r="P11864" i="1" s="1"/>
  <c r="Q11864" i="1" s="1"/>
  <c r="P11865" i="1" a="1"/>
  <c r="P11865" i="1" s="1"/>
  <c r="Q11865" i="1" s="1"/>
  <c r="P11866" i="1" a="1"/>
  <c r="P11866" i="1" s="1"/>
  <c r="Q11866" i="1" s="1"/>
  <c r="P11867" i="1" a="1"/>
  <c r="P11867" i="1" s="1"/>
  <c r="Q11867" i="1" s="1"/>
  <c r="P11868" i="1" a="1"/>
  <c r="P11868" i="1" s="1"/>
  <c r="Q11868" i="1" s="1"/>
  <c r="P11869" i="1" a="1"/>
  <c r="P11869" i="1" s="1"/>
  <c r="Q11869" i="1" s="1"/>
  <c r="P11870" i="1" a="1"/>
  <c r="P11870" i="1" s="1"/>
  <c r="Q11870" i="1" s="1"/>
  <c r="P11871" i="1" a="1"/>
  <c r="P11871" i="1" s="1"/>
  <c r="Q11871" i="1" s="1"/>
  <c r="P11872" i="1" a="1"/>
  <c r="P11872" i="1" s="1"/>
  <c r="Q11872" i="1" s="1"/>
  <c r="P11873" i="1" a="1"/>
  <c r="P11873" i="1" s="1"/>
  <c r="Q11873" i="1" s="1"/>
  <c r="P11874" i="1" a="1"/>
  <c r="P11874" i="1" s="1"/>
  <c r="Q11874" i="1" s="1"/>
  <c r="P11875" i="1" a="1"/>
  <c r="P11875" i="1" s="1"/>
  <c r="Q11875" i="1" s="1"/>
  <c r="P11876" i="1" a="1"/>
  <c r="P11876" i="1" s="1"/>
  <c r="Q11876" i="1" s="1"/>
  <c r="P11877" i="1" a="1"/>
  <c r="P11877" i="1" s="1"/>
  <c r="Q11877" i="1" s="1"/>
  <c r="P11878" i="1" a="1"/>
  <c r="P11878" i="1" s="1"/>
  <c r="Q11878" i="1" s="1"/>
  <c r="P11879" i="1" a="1"/>
  <c r="P11879" i="1" s="1"/>
  <c r="Q11879" i="1" s="1"/>
  <c r="P11880" i="1" a="1"/>
  <c r="P11880" i="1" s="1"/>
  <c r="Q11880" i="1" s="1"/>
  <c r="P11881" i="1" a="1"/>
  <c r="P11881" i="1" s="1"/>
  <c r="Q11881" i="1" s="1"/>
  <c r="P11882" i="1" a="1"/>
  <c r="P11882" i="1" s="1"/>
  <c r="Q11882" i="1" s="1"/>
  <c r="P11883" i="1" a="1"/>
  <c r="P11883" i="1" s="1"/>
  <c r="Q11883" i="1" s="1"/>
  <c r="P11884" i="1" a="1"/>
  <c r="P11884" i="1" s="1"/>
  <c r="Q11884" i="1" s="1"/>
  <c r="P11885" i="1" a="1"/>
  <c r="P11885" i="1" s="1"/>
  <c r="Q11885" i="1" s="1"/>
  <c r="P11886" i="1" a="1"/>
  <c r="P11886" i="1" s="1"/>
  <c r="Q11886" i="1" s="1"/>
  <c r="P11887" i="1" a="1"/>
  <c r="P11887" i="1" s="1"/>
  <c r="Q11887" i="1" s="1"/>
  <c r="P11888" i="1" a="1"/>
  <c r="P11888" i="1" s="1"/>
  <c r="Q11888" i="1" s="1"/>
  <c r="P11889" i="1" a="1"/>
  <c r="P11889" i="1" s="1"/>
  <c r="Q11889" i="1" s="1"/>
  <c r="P11890" i="1" a="1"/>
  <c r="P11890" i="1" s="1"/>
  <c r="Q11890" i="1" s="1"/>
  <c r="P11891" i="1" a="1"/>
  <c r="P11891" i="1" s="1"/>
  <c r="Q11891" i="1" s="1"/>
  <c r="P11892" i="1" a="1"/>
  <c r="P11892" i="1" s="1"/>
  <c r="Q11892" i="1" s="1"/>
  <c r="P11893" i="1" a="1"/>
  <c r="P11893" i="1" s="1"/>
  <c r="Q11893" i="1" s="1"/>
  <c r="P11894" i="1" a="1"/>
  <c r="P11894" i="1" s="1"/>
  <c r="Q11894" i="1" s="1"/>
  <c r="P11895" i="1" a="1"/>
  <c r="P11895" i="1" s="1"/>
  <c r="Q11895" i="1" s="1"/>
  <c r="P11896" i="1" a="1"/>
  <c r="P11896" i="1" s="1"/>
  <c r="Q11896" i="1" s="1"/>
  <c r="P11897" i="1" a="1"/>
  <c r="P11897" i="1" s="1"/>
  <c r="Q11897" i="1" s="1"/>
  <c r="P11898" i="1" a="1"/>
  <c r="P11898" i="1" s="1"/>
  <c r="Q11898" i="1" s="1"/>
  <c r="P11899" i="1" a="1"/>
  <c r="P11899" i="1" s="1"/>
  <c r="Q11899" i="1" s="1"/>
  <c r="P11900" i="1" a="1"/>
  <c r="P11900" i="1" s="1"/>
  <c r="Q11900" i="1" s="1"/>
  <c r="P11901" i="1" a="1"/>
  <c r="P11901" i="1" s="1"/>
  <c r="Q11901" i="1" s="1"/>
  <c r="P11902" i="1" a="1"/>
  <c r="P11902" i="1" s="1"/>
  <c r="Q11902" i="1" s="1"/>
  <c r="P11903" i="1" a="1"/>
  <c r="P11903" i="1" s="1"/>
  <c r="Q11903" i="1" s="1"/>
  <c r="P11904" i="1" a="1"/>
  <c r="P11904" i="1" s="1"/>
  <c r="Q11904" i="1" s="1"/>
  <c r="P11905" i="1" a="1"/>
  <c r="P11905" i="1" s="1"/>
  <c r="Q11905" i="1" s="1"/>
  <c r="P11906" i="1" a="1"/>
  <c r="P11906" i="1" s="1"/>
  <c r="Q11906" i="1" s="1"/>
  <c r="P11907" i="1" a="1"/>
  <c r="P11907" i="1" s="1"/>
  <c r="Q11907" i="1" s="1"/>
  <c r="P11908" i="1" a="1"/>
  <c r="P11908" i="1" s="1"/>
  <c r="Q11908" i="1" s="1"/>
  <c r="P11909" i="1" a="1"/>
  <c r="P11909" i="1" s="1"/>
  <c r="Q11909" i="1" s="1"/>
  <c r="P11910" i="1" a="1"/>
  <c r="P11910" i="1" s="1"/>
  <c r="Q11910" i="1" s="1"/>
  <c r="P11911" i="1" a="1"/>
  <c r="P11911" i="1" s="1"/>
  <c r="Q11911" i="1" s="1"/>
  <c r="P11912" i="1" a="1"/>
  <c r="P11912" i="1" s="1"/>
  <c r="Q11912" i="1" s="1"/>
  <c r="P11913" i="1" a="1"/>
  <c r="P11913" i="1" s="1"/>
  <c r="Q11913" i="1" s="1"/>
  <c r="P11914" i="1" a="1"/>
  <c r="P11914" i="1" s="1"/>
  <c r="Q11914" i="1" s="1"/>
  <c r="P11915" i="1" a="1"/>
  <c r="P11915" i="1" s="1"/>
  <c r="Q11915" i="1" s="1"/>
  <c r="P11916" i="1" a="1"/>
  <c r="P11916" i="1" s="1"/>
  <c r="Q11916" i="1" s="1"/>
  <c r="P11917" i="1" a="1"/>
  <c r="P11917" i="1" s="1"/>
  <c r="Q11917" i="1" s="1"/>
  <c r="P11918" i="1" a="1"/>
  <c r="P11918" i="1" s="1"/>
  <c r="Q11918" i="1" s="1"/>
  <c r="P11919" i="1" a="1"/>
  <c r="P11919" i="1" s="1"/>
  <c r="Q11919" i="1" s="1"/>
  <c r="P11920" i="1" a="1"/>
  <c r="P11920" i="1" s="1"/>
  <c r="Q11920" i="1" s="1"/>
  <c r="P11921" i="1" a="1"/>
  <c r="P11921" i="1" s="1"/>
  <c r="Q11921" i="1" s="1"/>
  <c r="P11922" i="1" a="1"/>
  <c r="P11922" i="1" s="1"/>
  <c r="Q11922" i="1" s="1"/>
  <c r="P11923" i="1" a="1"/>
  <c r="P11923" i="1" s="1"/>
  <c r="Q11923" i="1" s="1"/>
  <c r="P11924" i="1" a="1"/>
  <c r="P11924" i="1" s="1"/>
  <c r="Q11924" i="1" s="1"/>
  <c r="P11925" i="1" a="1"/>
  <c r="P11925" i="1" s="1"/>
  <c r="Q11925" i="1" s="1"/>
  <c r="P11926" i="1" a="1"/>
  <c r="P11926" i="1" s="1"/>
  <c r="Q11926" i="1" s="1"/>
  <c r="P11927" i="1" a="1"/>
  <c r="P11927" i="1" s="1"/>
  <c r="Q11927" i="1" s="1"/>
  <c r="P11928" i="1" a="1"/>
  <c r="P11928" i="1" s="1"/>
  <c r="Q11928" i="1" s="1"/>
  <c r="P11929" i="1" a="1"/>
  <c r="P11929" i="1" s="1"/>
  <c r="Q11929" i="1" s="1"/>
  <c r="P11930" i="1" a="1"/>
  <c r="P11930" i="1" s="1"/>
  <c r="Q11930" i="1" s="1"/>
  <c r="P11931" i="1" a="1"/>
  <c r="P11931" i="1" s="1"/>
  <c r="Q11931" i="1" s="1"/>
  <c r="P11932" i="1" a="1"/>
  <c r="P11932" i="1" s="1"/>
  <c r="Q11932" i="1" s="1"/>
  <c r="P11933" i="1" a="1"/>
  <c r="P11933" i="1" s="1"/>
  <c r="Q11933" i="1" s="1"/>
  <c r="P11934" i="1" a="1"/>
  <c r="P11934" i="1" s="1"/>
  <c r="Q11934" i="1" s="1"/>
  <c r="P11935" i="1" a="1"/>
  <c r="P11935" i="1" s="1"/>
  <c r="Q11935" i="1" s="1"/>
  <c r="P11936" i="1" a="1"/>
  <c r="P11936" i="1" s="1"/>
  <c r="Q11936" i="1" s="1"/>
  <c r="P11937" i="1" a="1"/>
  <c r="P11937" i="1" s="1"/>
  <c r="Q11937" i="1" s="1"/>
  <c r="P11938" i="1" a="1"/>
  <c r="P11938" i="1" s="1"/>
  <c r="Q11938" i="1" s="1"/>
  <c r="P11939" i="1" a="1"/>
  <c r="P11939" i="1" s="1"/>
  <c r="Q11939" i="1" s="1"/>
  <c r="P11940" i="1" a="1"/>
  <c r="P11940" i="1" s="1"/>
  <c r="Q11940" i="1" s="1"/>
  <c r="P11941" i="1" a="1"/>
  <c r="P11941" i="1" s="1"/>
  <c r="Q11941" i="1" s="1"/>
  <c r="P11942" i="1" a="1"/>
  <c r="P11942" i="1" s="1"/>
  <c r="Q11942" i="1" s="1"/>
  <c r="P11943" i="1" a="1"/>
  <c r="P11943" i="1" s="1"/>
  <c r="Q11943" i="1" s="1"/>
  <c r="P11944" i="1" a="1"/>
  <c r="P11944" i="1" s="1"/>
  <c r="Q11944" i="1" s="1"/>
  <c r="P11945" i="1" a="1"/>
  <c r="P11945" i="1" s="1"/>
  <c r="Q11945" i="1" s="1"/>
  <c r="P11946" i="1" a="1"/>
  <c r="P11946" i="1" s="1"/>
  <c r="Q11946" i="1" s="1"/>
  <c r="P11947" i="1" a="1"/>
  <c r="P11947" i="1" s="1"/>
  <c r="Q11947" i="1" s="1"/>
  <c r="P11948" i="1" a="1"/>
  <c r="P11948" i="1" s="1"/>
  <c r="Q11948" i="1" s="1"/>
  <c r="P11949" i="1" a="1"/>
  <c r="P11949" i="1" s="1"/>
  <c r="Q11949" i="1" s="1"/>
  <c r="P11950" i="1" a="1"/>
  <c r="P11950" i="1" s="1"/>
  <c r="Q11950" i="1" s="1"/>
  <c r="P11951" i="1" a="1"/>
  <c r="P11951" i="1" s="1"/>
  <c r="Q11951" i="1" s="1"/>
  <c r="P11952" i="1" a="1"/>
  <c r="P11952" i="1" s="1"/>
  <c r="Q11952" i="1" s="1"/>
  <c r="P11953" i="1" a="1"/>
  <c r="P11953" i="1" s="1"/>
  <c r="Q11953" i="1" s="1"/>
  <c r="P11954" i="1" a="1"/>
  <c r="P11954" i="1" s="1"/>
  <c r="Q11954" i="1" s="1"/>
  <c r="P11955" i="1" a="1"/>
  <c r="P11955" i="1" s="1"/>
  <c r="Q11955" i="1" s="1"/>
  <c r="P11956" i="1" a="1"/>
  <c r="P11956" i="1" s="1"/>
  <c r="Q11956" i="1" s="1"/>
  <c r="P11957" i="1" a="1"/>
  <c r="P11957" i="1" s="1"/>
  <c r="Q11957" i="1" s="1"/>
  <c r="P11958" i="1" a="1"/>
  <c r="P11958" i="1" s="1"/>
  <c r="Q11958" i="1" s="1"/>
  <c r="P11959" i="1" a="1"/>
  <c r="P11959" i="1" s="1"/>
  <c r="Q11959" i="1" s="1"/>
  <c r="P11960" i="1" a="1"/>
  <c r="P11960" i="1" s="1"/>
  <c r="Q11960" i="1" s="1"/>
  <c r="P11961" i="1" a="1"/>
  <c r="P11961" i="1" s="1"/>
  <c r="Q11961" i="1" s="1"/>
  <c r="P11962" i="1" a="1"/>
  <c r="P11962" i="1" s="1"/>
  <c r="Q11962" i="1" s="1"/>
  <c r="P11963" i="1" a="1"/>
  <c r="P11963" i="1" s="1"/>
  <c r="Q11963" i="1" s="1"/>
  <c r="P11964" i="1" a="1"/>
  <c r="P11964" i="1" s="1"/>
  <c r="Q11964" i="1" s="1"/>
  <c r="P11965" i="1" a="1"/>
  <c r="P11965" i="1" s="1"/>
  <c r="Q11965" i="1" s="1"/>
  <c r="P11966" i="1" a="1"/>
  <c r="P11966" i="1" s="1"/>
  <c r="Q11966" i="1" s="1"/>
  <c r="P11967" i="1" a="1"/>
  <c r="P11967" i="1" s="1"/>
  <c r="Q11967" i="1" s="1"/>
  <c r="P11968" i="1" a="1"/>
  <c r="P11968" i="1" s="1"/>
  <c r="Q11968" i="1" s="1"/>
  <c r="P11969" i="1" a="1"/>
  <c r="P11969" i="1" s="1"/>
  <c r="Q11969" i="1" s="1"/>
  <c r="P11970" i="1" a="1"/>
  <c r="P11970" i="1" s="1"/>
  <c r="Q11970" i="1" s="1"/>
  <c r="P11971" i="1" a="1"/>
  <c r="P11971" i="1" s="1"/>
  <c r="Q11971" i="1" s="1"/>
  <c r="P11972" i="1" a="1"/>
  <c r="P11972" i="1" s="1"/>
  <c r="Q11972" i="1" s="1"/>
  <c r="P11973" i="1" a="1"/>
  <c r="P11973" i="1" s="1"/>
  <c r="Q11973" i="1" s="1"/>
  <c r="P11974" i="1" a="1"/>
  <c r="P11974" i="1" s="1"/>
  <c r="Q11974" i="1" s="1"/>
  <c r="P11975" i="1" a="1"/>
  <c r="P11975" i="1" s="1"/>
  <c r="Q11975" i="1" s="1"/>
  <c r="P11976" i="1" a="1"/>
  <c r="P11976" i="1" s="1"/>
  <c r="Q11976" i="1" s="1"/>
  <c r="P11977" i="1" a="1"/>
  <c r="P11977" i="1" s="1"/>
  <c r="Q11977" i="1" s="1"/>
  <c r="P11978" i="1" a="1"/>
  <c r="P11978" i="1" s="1"/>
  <c r="Q11978" i="1" s="1"/>
  <c r="P11979" i="1" a="1"/>
  <c r="P11979" i="1" s="1"/>
  <c r="Q11979" i="1" s="1"/>
  <c r="P11980" i="1" a="1"/>
  <c r="P11980" i="1" s="1"/>
  <c r="Q11980" i="1" s="1"/>
  <c r="P11981" i="1" a="1"/>
  <c r="P11981" i="1" s="1"/>
  <c r="Q11981" i="1" s="1"/>
  <c r="P11982" i="1" a="1"/>
  <c r="P11982" i="1" s="1"/>
  <c r="Q11982" i="1" s="1"/>
  <c r="P11983" i="1" a="1"/>
  <c r="P11983" i="1" s="1"/>
  <c r="Q11983" i="1" s="1"/>
  <c r="P11984" i="1" a="1"/>
  <c r="P11984" i="1" s="1"/>
  <c r="Q11984" i="1" s="1"/>
  <c r="P11985" i="1" a="1"/>
  <c r="P11985" i="1" s="1"/>
  <c r="Q11985" i="1" s="1"/>
  <c r="P11986" i="1" a="1"/>
  <c r="P11986" i="1" s="1"/>
  <c r="Q11986" i="1" s="1"/>
  <c r="P11987" i="1" a="1"/>
  <c r="P11987" i="1" s="1"/>
  <c r="Q11987" i="1" s="1"/>
  <c r="P11988" i="1" a="1"/>
  <c r="P11988" i="1" s="1"/>
  <c r="Q11988" i="1" s="1"/>
  <c r="P11989" i="1" a="1"/>
  <c r="P11989" i="1" s="1"/>
  <c r="Q11989" i="1" s="1"/>
  <c r="P11990" i="1" a="1"/>
  <c r="P11990" i="1" s="1"/>
  <c r="Q11990" i="1" s="1"/>
  <c r="P11991" i="1" a="1"/>
  <c r="P11991" i="1" s="1"/>
  <c r="Q11991" i="1" s="1"/>
  <c r="P11992" i="1" a="1"/>
  <c r="P11992" i="1" s="1"/>
  <c r="Q11992" i="1" s="1"/>
  <c r="P11993" i="1" a="1"/>
  <c r="P11993" i="1" s="1"/>
  <c r="Q11993" i="1" s="1"/>
  <c r="P11994" i="1" a="1"/>
  <c r="P11994" i="1" s="1"/>
  <c r="Q11994" i="1" s="1"/>
  <c r="P11995" i="1" a="1"/>
  <c r="P11995" i="1" s="1"/>
  <c r="Q11995" i="1" s="1"/>
  <c r="P11996" i="1" a="1"/>
  <c r="P11996" i="1" s="1"/>
  <c r="Q11996" i="1" s="1"/>
  <c r="P11997" i="1" a="1"/>
  <c r="P11997" i="1" s="1"/>
  <c r="Q11997" i="1" s="1"/>
  <c r="P11998" i="1" a="1"/>
  <c r="P11998" i="1" s="1"/>
  <c r="Q11998" i="1" s="1"/>
  <c r="P11999" i="1" a="1"/>
  <c r="P11999" i="1" s="1"/>
  <c r="Q11999" i="1" s="1"/>
  <c r="P12000" i="1" a="1"/>
  <c r="P12000" i="1" s="1"/>
  <c r="Q12000" i="1" s="1"/>
  <c r="P12001" i="1" a="1"/>
  <c r="P12001" i="1" s="1"/>
  <c r="Q12001" i="1" s="1"/>
  <c r="P12002" i="1" a="1"/>
  <c r="P12002" i="1" s="1"/>
  <c r="Q12002" i="1" s="1"/>
  <c r="P12003" i="1" a="1"/>
  <c r="P12003" i="1" s="1"/>
  <c r="Q12003" i="1" s="1"/>
  <c r="P12004" i="1" a="1"/>
  <c r="P12004" i="1" s="1"/>
  <c r="Q12004" i="1" s="1"/>
  <c r="P12005" i="1" a="1"/>
  <c r="P12005" i="1" s="1"/>
  <c r="Q12005" i="1" s="1"/>
  <c r="P12006" i="1" a="1"/>
  <c r="P12006" i="1" s="1"/>
  <c r="Q12006" i="1" s="1"/>
  <c r="P12007" i="1" a="1"/>
  <c r="P12007" i="1" s="1"/>
  <c r="Q12007" i="1" s="1"/>
  <c r="P12008" i="1" a="1"/>
  <c r="P12008" i="1" s="1"/>
  <c r="Q12008" i="1" s="1"/>
  <c r="P12009" i="1" a="1"/>
  <c r="P12009" i="1" s="1"/>
  <c r="Q12009" i="1" s="1"/>
  <c r="P12010" i="1" a="1"/>
  <c r="P12010" i="1" s="1"/>
  <c r="Q12010" i="1" s="1"/>
  <c r="P12011" i="1" a="1"/>
  <c r="P12011" i="1" s="1"/>
  <c r="Q12011" i="1" s="1"/>
  <c r="P12012" i="1" a="1"/>
  <c r="P12012" i="1" s="1"/>
  <c r="Q12012" i="1" s="1"/>
  <c r="P12013" i="1" a="1"/>
  <c r="P12013" i="1" s="1"/>
  <c r="Q12013" i="1" s="1"/>
  <c r="P12014" i="1" a="1"/>
  <c r="P12014" i="1" s="1"/>
  <c r="Q12014" i="1" s="1"/>
  <c r="P12015" i="1" a="1"/>
  <c r="P12015" i="1" s="1"/>
  <c r="Q12015" i="1" s="1"/>
  <c r="P12016" i="1" a="1"/>
  <c r="P12016" i="1" s="1"/>
  <c r="Q12016" i="1" s="1"/>
  <c r="P12017" i="1" a="1"/>
  <c r="P12017" i="1" s="1"/>
  <c r="Q12017" i="1" s="1"/>
  <c r="P12018" i="1" a="1"/>
  <c r="P12018" i="1" s="1"/>
  <c r="Q12018" i="1" s="1"/>
  <c r="P12019" i="1" a="1"/>
  <c r="P12019" i="1" s="1"/>
  <c r="Q12019" i="1" s="1"/>
  <c r="P12020" i="1" a="1"/>
  <c r="P12020" i="1" s="1"/>
  <c r="Q12020" i="1" s="1"/>
  <c r="P12021" i="1" a="1"/>
  <c r="P12021" i="1" s="1"/>
  <c r="Q12021" i="1" s="1"/>
  <c r="P12022" i="1" a="1"/>
  <c r="P12022" i="1" s="1"/>
  <c r="Q12022" i="1" s="1"/>
  <c r="P12023" i="1" a="1"/>
  <c r="P12023" i="1" s="1"/>
  <c r="Q12023" i="1" s="1"/>
  <c r="P12024" i="1" a="1"/>
  <c r="P12024" i="1" s="1"/>
  <c r="Q12024" i="1" s="1"/>
  <c r="P12025" i="1" a="1"/>
  <c r="P12025" i="1" s="1"/>
  <c r="Q12025" i="1" s="1"/>
  <c r="P12026" i="1" a="1"/>
  <c r="P12026" i="1" s="1"/>
  <c r="Q12026" i="1" s="1"/>
  <c r="P12027" i="1" a="1"/>
  <c r="P12027" i="1" s="1"/>
  <c r="Q12027" i="1" s="1"/>
  <c r="P12028" i="1" a="1"/>
  <c r="P12028" i="1" s="1"/>
  <c r="Q12028" i="1" s="1"/>
  <c r="P12029" i="1" a="1"/>
  <c r="P12029" i="1" s="1"/>
  <c r="Q12029" i="1" s="1"/>
  <c r="P12030" i="1" a="1"/>
  <c r="P12030" i="1" s="1"/>
  <c r="Q12030" i="1" s="1"/>
  <c r="P12031" i="1" a="1"/>
  <c r="P12031" i="1" s="1"/>
  <c r="Q12031" i="1" s="1"/>
  <c r="P12032" i="1" a="1"/>
  <c r="P12032" i="1" s="1"/>
  <c r="Q12032" i="1" s="1"/>
  <c r="P12033" i="1" a="1"/>
  <c r="P12033" i="1" s="1"/>
  <c r="Q12033" i="1" s="1"/>
  <c r="P12034" i="1" a="1"/>
  <c r="P12034" i="1" s="1"/>
  <c r="Q12034" i="1" s="1"/>
  <c r="P12035" i="1" a="1"/>
  <c r="P12035" i="1" s="1"/>
  <c r="Q12035" i="1" s="1"/>
  <c r="P12036" i="1" a="1"/>
  <c r="P12036" i="1" s="1"/>
  <c r="Q12036" i="1" s="1"/>
  <c r="P12037" i="1" a="1"/>
  <c r="P12037" i="1" s="1"/>
  <c r="Q12037" i="1" s="1"/>
  <c r="P12038" i="1" a="1"/>
  <c r="P12038" i="1" s="1"/>
  <c r="Q12038" i="1" s="1"/>
  <c r="P12039" i="1" a="1"/>
  <c r="P12039" i="1" s="1"/>
  <c r="Q12039" i="1" s="1"/>
  <c r="P12040" i="1" a="1"/>
  <c r="P12040" i="1" s="1"/>
  <c r="Q12040" i="1" s="1"/>
  <c r="P12041" i="1" a="1"/>
  <c r="P12041" i="1" s="1"/>
  <c r="Q12041" i="1" s="1"/>
  <c r="P12042" i="1" a="1"/>
  <c r="P12042" i="1" s="1"/>
  <c r="Q12042" i="1" s="1"/>
  <c r="P12043" i="1" a="1"/>
  <c r="P12043" i="1" s="1"/>
  <c r="Q12043" i="1" s="1"/>
  <c r="P12044" i="1" a="1"/>
  <c r="P12044" i="1" s="1"/>
  <c r="Q12044" i="1" s="1"/>
  <c r="P12045" i="1" a="1"/>
  <c r="P12045" i="1" s="1"/>
  <c r="Q12045" i="1" s="1"/>
  <c r="P12046" i="1" a="1"/>
  <c r="P12046" i="1" s="1"/>
  <c r="Q12046" i="1" s="1"/>
  <c r="P12047" i="1" a="1"/>
  <c r="P12047" i="1" s="1"/>
  <c r="Q12047" i="1" s="1"/>
  <c r="P12048" i="1" a="1"/>
  <c r="P12048" i="1" s="1"/>
  <c r="Q12048" i="1" s="1"/>
  <c r="P12049" i="1" a="1"/>
  <c r="P12049" i="1" s="1"/>
  <c r="Q12049" i="1" s="1"/>
  <c r="P12050" i="1" a="1"/>
  <c r="P12050" i="1" s="1"/>
  <c r="Q12050" i="1" s="1"/>
  <c r="P12051" i="1" a="1"/>
  <c r="P12051" i="1" s="1"/>
  <c r="Q12051" i="1" s="1"/>
  <c r="P12052" i="1" a="1"/>
  <c r="P12052" i="1" s="1"/>
  <c r="Q12052" i="1" s="1"/>
  <c r="P12053" i="1" a="1"/>
  <c r="P12053" i="1" s="1"/>
  <c r="Q12053" i="1" s="1"/>
  <c r="P12054" i="1" a="1"/>
  <c r="P12054" i="1" s="1"/>
  <c r="Q12054" i="1" s="1"/>
  <c r="P12055" i="1" a="1"/>
  <c r="P12055" i="1" s="1"/>
  <c r="Q12055" i="1" s="1"/>
  <c r="P12056" i="1" a="1"/>
  <c r="P12056" i="1" s="1"/>
  <c r="Q12056" i="1" s="1"/>
  <c r="P12057" i="1" a="1"/>
  <c r="P12057" i="1" s="1"/>
  <c r="Q12057" i="1" s="1"/>
  <c r="P12058" i="1" a="1"/>
  <c r="P12058" i="1" s="1"/>
  <c r="Q12058" i="1" s="1"/>
  <c r="P12059" i="1" a="1"/>
  <c r="P12059" i="1" s="1"/>
  <c r="Q12059" i="1" s="1"/>
  <c r="P12060" i="1" a="1"/>
  <c r="P12060" i="1" s="1"/>
  <c r="Q12060" i="1" s="1"/>
  <c r="P12061" i="1" a="1"/>
  <c r="P12061" i="1" s="1"/>
  <c r="Q12061" i="1" s="1"/>
  <c r="P12062" i="1" a="1"/>
  <c r="P12062" i="1" s="1"/>
  <c r="Q12062" i="1" s="1"/>
  <c r="P12063" i="1" a="1"/>
  <c r="P12063" i="1" s="1"/>
  <c r="Q12063" i="1" s="1"/>
  <c r="P12064" i="1" a="1"/>
  <c r="P12064" i="1" s="1"/>
  <c r="Q12064" i="1" s="1"/>
  <c r="P12065" i="1" a="1"/>
  <c r="P12065" i="1" s="1"/>
  <c r="Q12065" i="1" s="1"/>
  <c r="P12066" i="1" a="1"/>
  <c r="P12066" i="1" s="1"/>
  <c r="Q12066" i="1" s="1"/>
  <c r="P12067" i="1" a="1"/>
  <c r="P12067" i="1" s="1"/>
  <c r="Q12067" i="1" s="1"/>
  <c r="P12068" i="1" a="1"/>
  <c r="P12068" i="1" s="1"/>
  <c r="Q12068" i="1" s="1"/>
  <c r="P12069" i="1" a="1"/>
  <c r="P12069" i="1" s="1"/>
  <c r="Q12069" i="1" s="1"/>
  <c r="P12070" i="1" a="1"/>
  <c r="P12070" i="1" s="1"/>
  <c r="Q12070" i="1" s="1"/>
  <c r="P12071" i="1" a="1"/>
  <c r="P12071" i="1" s="1"/>
  <c r="Q12071" i="1" s="1"/>
  <c r="P12072" i="1" a="1"/>
  <c r="P12072" i="1" s="1"/>
  <c r="Q12072" i="1" s="1"/>
  <c r="P12073" i="1" a="1"/>
  <c r="P12073" i="1" s="1"/>
  <c r="Q12073" i="1" s="1"/>
  <c r="P12074" i="1" a="1"/>
  <c r="P12074" i="1" s="1"/>
  <c r="Q12074" i="1" s="1"/>
  <c r="P12075" i="1" a="1"/>
  <c r="P12075" i="1" s="1"/>
  <c r="Q12075" i="1" s="1"/>
  <c r="P12076" i="1" a="1"/>
  <c r="P12076" i="1" s="1"/>
  <c r="Q12076" i="1" s="1"/>
  <c r="P12077" i="1" a="1"/>
  <c r="P12077" i="1" s="1"/>
  <c r="Q12077" i="1" s="1"/>
  <c r="P12078" i="1" a="1"/>
  <c r="P12078" i="1" s="1"/>
  <c r="Q12078" i="1" s="1"/>
  <c r="P12079" i="1" a="1"/>
  <c r="P12079" i="1" s="1"/>
  <c r="Q12079" i="1" s="1"/>
  <c r="P12080" i="1" a="1"/>
  <c r="P12080" i="1" s="1"/>
  <c r="Q12080" i="1" s="1"/>
  <c r="P12081" i="1" a="1"/>
  <c r="P12081" i="1" s="1"/>
  <c r="Q12081" i="1" s="1"/>
  <c r="P12082" i="1" a="1"/>
  <c r="P12082" i="1" s="1"/>
  <c r="Q12082" i="1" s="1"/>
  <c r="P12083" i="1" a="1"/>
  <c r="P12083" i="1" s="1"/>
  <c r="Q12083" i="1" s="1"/>
  <c r="P12084" i="1" a="1"/>
  <c r="P12084" i="1" s="1"/>
  <c r="Q12084" i="1" s="1"/>
  <c r="P12085" i="1" a="1"/>
  <c r="P12085" i="1" s="1"/>
  <c r="Q12085" i="1" s="1"/>
  <c r="P12086" i="1" a="1"/>
  <c r="P12086" i="1" s="1"/>
  <c r="Q12086" i="1" s="1"/>
  <c r="P12087" i="1" a="1"/>
  <c r="P12087" i="1" s="1"/>
  <c r="Q12087" i="1" s="1"/>
  <c r="P12088" i="1" a="1"/>
  <c r="P12088" i="1" s="1"/>
  <c r="Q12088" i="1" s="1"/>
  <c r="P12089" i="1" a="1"/>
  <c r="P12089" i="1" s="1"/>
  <c r="Q12089" i="1" s="1"/>
  <c r="P12090" i="1" a="1"/>
  <c r="P12090" i="1" s="1"/>
  <c r="Q12090" i="1" s="1"/>
  <c r="P12091" i="1" a="1"/>
  <c r="P12091" i="1" s="1"/>
  <c r="Q12091" i="1" s="1"/>
  <c r="P12092" i="1" a="1"/>
  <c r="P12092" i="1" s="1"/>
  <c r="Q12092" i="1" s="1"/>
  <c r="P12093" i="1" a="1"/>
  <c r="P12093" i="1" s="1"/>
  <c r="Q12093" i="1" s="1"/>
  <c r="P12094" i="1" a="1"/>
  <c r="P12094" i="1" s="1"/>
  <c r="Q12094" i="1" s="1"/>
  <c r="P12095" i="1" a="1"/>
  <c r="P12095" i="1" s="1"/>
  <c r="Q12095" i="1" s="1"/>
  <c r="P12096" i="1" a="1"/>
  <c r="P12096" i="1" s="1"/>
  <c r="Q12096" i="1" s="1"/>
  <c r="P12097" i="1" a="1"/>
  <c r="P12097" i="1" s="1"/>
  <c r="Q12097" i="1" s="1"/>
  <c r="P12098" i="1" a="1"/>
  <c r="P12098" i="1" s="1"/>
  <c r="Q12098" i="1" s="1"/>
  <c r="P12099" i="1" a="1"/>
  <c r="P12099" i="1" s="1"/>
  <c r="Q12099" i="1" s="1"/>
  <c r="P12100" i="1" a="1"/>
  <c r="P12100" i="1" s="1"/>
  <c r="Q12100" i="1" s="1"/>
  <c r="P12101" i="1" a="1"/>
  <c r="P12101" i="1" s="1"/>
  <c r="Q12101" i="1" s="1"/>
  <c r="P12102" i="1" a="1"/>
  <c r="P12102" i="1" s="1"/>
  <c r="Q12102" i="1" s="1"/>
  <c r="P12103" i="1" a="1"/>
  <c r="P12103" i="1" s="1"/>
  <c r="Q12103" i="1" s="1"/>
  <c r="P12104" i="1" a="1"/>
  <c r="P12104" i="1" s="1"/>
  <c r="Q12104" i="1" s="1"/>
  <c r="P12105" i="1" a="1"/>
  <c r="P12105" i="1" s="1"/>
  <c r="Q12105" i="1" s="1"/>
  <c r="P12106" i="1" a="1"/>
  <c r="P12106" i="1" s="1"/>
  <c r="Q12106" i="1" s="1"/>
  <c r="P12107" i="1" a="1"/>
  <c r="P12107" i="1" s="1"/>
  <c r="Q12107" i="1" s="1"/>
  <c r="P12108" i="1" a="1"/>
  <c r="P12108" i="1" s="1"/>
  <c r="Q12108" i="1" s="1"/>
  <c r="P12109" i="1" a="1"/>
  <c r="P12109" i="1" s="1"/>
  <c r="Q12109" i="1" s="1"/>
  <c r="P12110" i="1" a="1"/>
  <c r="P12110" i="1" s="1"/>
  <c r="Q12110" i="1" s="1"/>
  <c r="P12111" i="1" a="1"/>
  <c r="P12111" i="1" s="1"/>
  <c r="Q12111" i="1" s="1"/>
  <c r="P12112" i="1" a="1"/>
  <c r="P12112" i="1" s="1"/>
  <c r="Q12112" i="1" s="1"/>
  <c r="P12113" i="1" a="1"/>
  <c r="P12113" i="1" s="1"/>
  <c r="Q12113" i="1" s="1"/>
  <c r="P12114" i="1" a="1"/>
  <c r="P12114" i="1" s="1"/>
  <c r="Q12114" i="1" s="1"/>
  <c r="P12115" i="1" a="1"/>
  <c r="P12115" i="1" s="1"/>
  <c r="Q12115" i="1" s="1"/>
  <c r="P12116" i="1" a="1"/>
  <c r="P12116" i="1" s="1"/>
  <c r="Q12116" i="1" s="1"/>
  <c r="P12117" i="1" a="1"/>
  <c r="P12117" i="1" s="1"/>
  <c r="Q12117" i="1" s="1"/>
  <c r="P12118" i="1" a="1"/>
  <c r="P12118" i="1" s="1"/>
  <c r="Q12118" i="1" s="1"/>
  <c r="P12119" i="1" a="1"/>
  <c r="P12119" i="1" s="1"/>
  <c r="Q12119" i="1" s="1"/>
  <c r="P12120" i="1" a="1"/>
  <c r="P12120" i="1" s="1"/>
  <c r="Q12120" i="1" s="1"/>
  <c r="P12121" i="1" a="1"/>
  <c r="P12121" i="1" s="1"/>
  <c r="Q12121" i="1" s="1"/>
  <c r="P12122" i="1" a="1"/>
  <c r="P12122" i="1" s="1"/>
  <c r="Q12122" i="1" s="1"/>
  <c r="P12123" i="1" a="1"/>
  <c r="P12123" i="1" s="1"/>
  <c r="Q12123" i="1" s="1"/>
  <c r="P12124" i="1" a="1"/>
  <c r="P12124" i="1" s="1"/>
  <c r="Q12124" i="1" s="1"/>
  <c r="P12125" i="1" a="1"/>
  <c r="P12125" i="1" s="1"/>
  <c r="Q12125" i="1" s="1"/>
  <c r="P12126" i="1" a="1"/>
  <c r="P12126" i="1" s="1"/>
  <c r="Q12126" i="1" s="1"/>
  <c r="P12127" i="1" a="1"/>
  <c r="P12127" i="1" s="1"/>
  <c r="Q12127" i="1" s="1"/>
  <c r="P12128" i="1" a="1"/>
  <c r="P12128" i="1" s="1"/>
  <c r="Q12128" i="1" s="1"/>
  <c r="P12129" i="1" a="1"/>
  <c r="P12129" i="1" s="1"/>
  <c r="Q12129" i="1" s="1"/>
  <c r="P12130" i="1" a="1"/>
  <c r="P12130" i="1" s="1"/>
  <c r="Q12130" i="1" s="1"/>
  <c r="P12131" i="1" a="1"/>
  <c r="P12131" i="1" s="1"/>
  <c r="Q12131" i="1" s="1"/>
  <c r="P12132" i="1" a="1"/>
  <c r="P12132" i="1" s="1"/>
  <c r="Q12132" i="1" s="1"/>
  <c r="P12133" i="1" a="1"/>
  <c r="P12133" i="1" s="1"/>
  <c r="Q12133" i="1" s="1"/>
  <c r="P12134" i="1" a="1"/>
  <c r="P12134" i="1" s="1"/>
  <c r="Q12134" i="1" s="1"/>
  <c r="P12135" i="1" a="1"/>
  <c r="P12135" i="1" s="1"/>
  <c r="Q12135" i="1" s="1"/>
  <c r="P12136" i="1" a="1"/>
  <c r="P12136" i="1" s="1"/>
  <c r="Q12136" i="1" s="1"/>
  <c r="P12137" i="1" a="1"/>
  <c r="P12137" i="1" s="1"/>
  <c r="Q12137" i="1" s="1"/>
  <c r="P12138" i="1" a="1"/>
  <c r="P12138" i="1" s="1"/>
  <c r="Q12138" i="1" s="1"/>
  <c r="P12139" i="1" a="1"/>
  <c r="P12139" i="1" s="1"/>
  <c r="Q12139" i="1" s="1"/>
  <c r="P12140" i="1" a="1"/>
  <c r="P12140" i="1" s="1"/>
  <c r="Q12140" i="1" s="1"/>
  <c r="P12141" i="1" a="1"/>
  <c r="P12141" i="1" s="1"/>
  <c r="Q12141" i="1" s="1"/>
  <c r="P12142" i="1" a="1"/>
  <c r="P12142" i="1" s="1"/>
  <c r="Q12142" i="1" s="1"/>
  <c r="P12143" i="1" a="1"/>
  <c r="P12143" i="1" s="1"/>
  <c r="Q12143" i="1" s="1"/>
  <c r="P12144" i="1" a="1"/>
  <c r="P12144" i="1" s="1"/>
  <c r="Q12144" i="1" s="1"/>
  <c r="P12145" i="1" a="1"/>
  <c r="P12145" i="1" s="1"/>
  <c r="Q12145" i="1" s="1"/>
  <c r="P12146" i="1" a="1"/>
  <c r="P12146" i="1" s="1"/>
  <c r="Q12146" i="1" s="1"/>
  <c r="P12147" i="1" a="1"/>
  <c r="P12147" i="1" s="1"/>
  <c r="Q12147" i="1" s="1"/>
  <c r="P12148" i="1" a="1"/>
  <c r="P12148" i="1" s="1"/>
  <c r="Q12148" i="1" s="1"/>
  <c r="P12149" i="1" a="1"/>
  <c r="P12149" i="1" s="1"/>
  <c r="Q12149" i="1" s="1"/>
  <c r="P12150" i="1" a="1"/>
  <c r="P12150" i="1" s="1"/>
  <c r="Q12150" i="1" s="1"/>
  <c r="P12151" i="1" a="1"/>
  <c r="P12151" i="1" s="1"/>
  <c r="Q12151" i="1" s="1"/>
  <c r="P12152" i="1" a="1"/>
  <c r="P12152" i="1" s="1"/>
  <c r="Q12152" i="1" s="1"/>
  <c r="P12153" i="1" a="1"/>
  <c r="P12153" i="1" s="1"/>
  <c r="Q12153" i="1" s="1"/>
  <c r="P12154" i="1" a="1"/>
  <c r="P12154" i="1" s="1"/>
  <c r="Q12154" i="1" s="1"/>
  <c r="P12155" i="1" a="1"/>
  <c r="P12155" i="1" s="1"/>
  <c r="Q12155" i="1" s="1"/>
  <c r="P12156" i="1" a="1"/>
  <c r="P12156" i="1" s="1"/>
  <c r="Q12156" i="1" s="1"/>
  <c r="P12157" i="1" a="1"/>
  <c r="P12157" i="1" s="1"/>
  <c r="Q12157" i="1" s="1"/>
  <c r="P12158" i="1" a="1"/>
  <c r="P12158" i="1" s="1"/>
  <c r="Q12158" i="1" s="1"/>
  <c r="P12159" i="1" a="1"/>
  <c r="P12159" i="1" s="1"/>
  <c r="Q12159" i="1" s="1"/>
  <c r="P12160" i="1" a="1"/>
  <c r="P12160" i="1" s="1"/>
  <c r="Q12160" i="1" s="1"/>
  <c r="P12161" i="1" a="1"/>
  <c r="P12161" i="1" s="1"/>
  <c r="Q12161" i="1" s="1"/>
  <c r="P12162" i="1" a="1"/>
  <c r="P12162" i="1" s="1"/>
  <c r="Q12162" i="1" s="1"/>
  <c r="P12163" i="1" a="1"/>
  <c r="P12163" i="1" s="1"/>
  <c r="Q12163" i="1" s="1"/>
  <c r="P12164" i="1" a="1"/>
  <c r="P12164" i="1" s="1"/>
  <c r="Q12164" i="1" s="1"/>
  <c r="P12165" i="1" a="1"/>
  <c r="P12165" i="1" s="1"/>
  <c r="Q12165" i="1" s="1"/>
  <c r="P12166" i="1" a="1"/>
  <c r="P12166" i="1" s="1"/>
  <c r="Q12166" i="1" s="1"/>
  <c r="P12167" i="1" a="1"/>
  <c r="P12167" i="1" s="1"/>
  <c r="Q12167" i="1" s="1"/>
  <c r="P12168" i="1" a="1"/>
  <c r="P12168" i="1" s="1"/>
  <c r="Q12168" i="1" s="1"/>
  <c r="P12169" i="1" a="1"/>
  <c r="P12169" i="1" s="1"/>
  <c r="Q12169" i="1" s="1"/>
  <c r="P12170" i="1" a="1"/>
  <c r="P12170" i="1" s="1"/>
  <c r="Q12170" i="1" s="1"/>
  <c r="P12171" i="1" a="1"/>
  <c r="P12171" i="1" s="1"/>
  <c r="Q12171" i="1" s="1"/>
  <c r="P12172" i="1" a="1"/>
  <c r="P12172" i="1" s="1"/>
  <c r="Q12172" i="1" s="1"/>
  <c r="P12173" i="1" a="1"/>
  <c r="P12173" i="1" s="1"/>
  <c r="Q12173" i="1" s="1"/>
  <c r="P12174" i="1" a="1"/>
  <c r="P12174" i="1" s="1"/>
  <c r="Q12174" i="1" s="1"/>
  <c r="P12175" i="1" a="1"/>
  <c r="P12175" i="1" s="1"/>
  <c r="Q12175" i="1" s="1"/>
  <c r="P12176" i="1" a="1"/>
  <c r="P12176" i="1" s="1"/>
  <c r="Q12176" i="1" s="1"/>
  <c r="P12177" i="1" a="1"/>
  <c r="P12177" i="1" s="1"/>
  <c r="Q12177" i="1" s="1"/>
  <c r="P12178" i="1" a="1"/>
  <c r="P12178" i="1" s="1"/>
  <c r="Q12178" i="1" s="1"/>
  <c r="P12179" i="1" a="1"/>
  <c r="P12179" i="1" s="1"/>
  <c r="Q12179" i="1" s="1"/>
  <c r="P12180" i="1" a="1"/>
  <c r="P12180" i="1" s="1"/>
  <c r="Q12180" i="1" s="1"/>
  <c r="P12181" i="1" a="1"/>
  <c r="P12181" i="1" s="1"/>
  <c r="Q12181" i="1" s="1"/>
  <c r="P12182" i="1" a="1"/>
  <c r="P12182" i="1" s="1"/>
  <c r="Q12182" i="1" s="1"/>
  <c r="P12183" i="1" a="1"/>
  <c r="P12183" i="1" s="1"/>
  <c r="Q12183" i="1" s="1"/>
  <c r="P12184" i="1" a="1"/>
  <c r="P12184" i="1" s="1"/>
  <c r="Q12184" i="1" s="1"/>
  <c r="P12185" i="1" a="1"/>
  <c r="P12185" i="1" s="1"/>
  <c r="Q12185" i="1" s="1"/>
  <c r="P12186" i="1" a="1"/>
  <c r="P12186" i="1" s="1"/>
  <c r="Q12186" i="1" s="1"/>
  <c r="P12187" i="1" a="1"/>
  <c r="P12187" i="1" s="1"/>
  <c r="Q12187" i="1" s="1"/>
  <c r="P12188" i="1" a="1"/>
  <c r="P12188" i="1" s="1"/>
  <c r="Q12188" i="1" s="1"/>
  <c r="P12189" i="1" a="1"/>
  <c r="P12189" i="1" s="1"/>
  <c r="Q12189" i="1" s="1"/>
  <c r="P12190" i="1" a="1"/>
  <c r="P12190" i="1" s="1"/>
  <c r="Q12190" i="1" s="1"/>
  <c r="P12191" i="1" a="1"/>
  <c r="P12191" i="1" s="1"/>
  <c r="Q12191" i="1" s="1"/>
  <c r="P12192" i="1" a="1"/>
  <c r="P12192" i="1" s="1"/>
  <c r="Q12192" i="1" s="1"/>
  <c r="P12193" i="1" a="1"/>
  <c r="P12193" i="1" s="1"/>
  <c r="Q12193" i="1" s="1"/>
  <c r="P12194" i="1" a="1"/>
  <c r="P12194" i="1" s="1"/>
  <c r="Q12194" i="1" s="1"/>
  <c r="P12195" i="1" a="1"/>
  <c r="P12195" i="1" s="1"/>
  <c r="Q12195" i="1" s="1"/>
  <c r="P12196" i="1" a="1"/>
  <c r="P12196" i="1" s="1"/>
  <c r="Q12196" i="1" s="1"/>
  <c r="P12197" i="1" a="1"/>
  <c r="P12197" i="1" s="1"/>
  <c r="Q12197" i="1" s="1"/>
  <c r="P12198" i="1" a="1"/>
  <c r="P12198" i="1" s="1"/>
  <c r="Q12198" i="1" s="1"/>
  <c r="P12199" i="1" a="1"/>
  <c r="P12199" i="1" s="1"/>
  <c r="Q12199" i="1" s="1"/>
  <c r="P12200" i="1" a="1"/>
  <c r="P12200" i="1" s="1"/>
  <c r="Q12200" i="1" s="1"/>
  <c r="P12201" i="1" a="1"/>
  <c r="P12201" i="1" s="1"/>
  <c r="Q12201" i="1" s="1"/>
  <c r="P12202" i="1" a="1"/>
  <c r="P12202" i="1" s="1"/>
  <c r="Q12202" i="1" s="1"/>
  <c r="P12203" i="1" a="1"/>
  <c r="P12203" i="1" s="1"/>
  <c r="Q12203" i="1" s="1"/>
  <c r="P12204" i="1" a="1"/>
  <c r="P12204" i="1" s="1"/>
  <c r="Q12204" i="1" s="1"/>
  <c r="P12205" i="1" a="1"/>
  <c r="P12205" i="1" s="1"/>
  <c r="Q12205" i="1" s="1"/>
  <c r="P12206" i="1" a="1"/>
  <c r="P12206" i="1" s="1"/>
  <c r="Q12206" i="1" s="1"/>
  <c r="P12207" i="1" a="1"/>
  <c r="P12207" i="1" s="1"/>
  <c r="Q12207" i="1" s="1"/>
  <c r="P12208" i="1" a="1"/>
  <c r="P12208" i="1" s="1"/>
  <c r="Q12208" i="1" s="1"/>
  <c r="P12209" i="1" a="1"/>
  <c r="P12209" i="1" s="1"/>
  <c r="Q12209" i="1" s="1"/>
  <c r="P12210" i="1" a="1"/>
  <c r="P12210" i="1" s="1"/>
  <c r="Q12210" i="1" s="1"/>
  <c r="P12211" i="1" a="1"/>
  <c r="P12211" i="1" s="1"/>
  <c r="Q12211" i="1" s="1"/>
  <c r="P12212" i="1" a="1"/>
  <c r="P12212" i="1" s="1"/>
  <c r="Q12212" i="1" s="1"/>
  <c r="P12213" i="1" a="1"/>
  <c r="P12213" i="1" s="1"/>
  <c r="Q12213" i="1" s="1"/>
  <c r="P12214" i="1" a="1"/>
  <c r="P12214" i="1" s="1"/>
  <c r="Q12214" i="1" s="1"/>
  <c r="P12215" i="1" a="1"/>
  <c r="P12215" i="1" s="1"/>
  <c r="Q12215" i="1" s="1"/>
  <c r="P12216" i="1" a="1"/>
  <c r="P12216" i="1" s="1"/>
  <c r="Q12216" i="1" s="1"/>
  <c r="P12217" i="1" a="1"/>
  <c r="P12217" i="1" s="1"/>
  <c r="Q12217" i="1" s="1"/>
  <c r="P12218" i="1" a="1"/>
  <c r="P12218" i="1" s="1"/>
  <c r="Q12218" i="1" s="1"/>
  <c r="P12219" i="1" a="1"/>
  <c r="P12219" i="1" s="1"/>
  <c r="Q12219" i="1" s="1"/>
  <c r="P12220" i="1" a="1"/>
  <c r="P12220" i="1" s="1"/>
  <c r="Q12220" i="1" s="1"/>
  <c r="P12221" i="1" a="1"/>
  <c r="P12221" i="1" s="1"/>
  <c r="Q12221" i="1" s="1"/>
  <c r="P12222" i="1" a="1"/>
  <c r="P12222" i="1" s="1"/>
  <c r="Q12222" i="1" s="1"/>
  <c r="P12223" i="1" a="1"/>
  <c r="P12223" i="1" s="1"/>
  <c r="Q12223" i="1" s="1"/>
  <c r="P12224" i="1" a="1"/>
  <c r="P12224" i="1" s="1"/>
  <c r="Q12224" i="1" s="1"/>
  <c r="P12225" i="1" a="1"/>
  <c r="P12225" i="1" s="1"/>
  <c r="Q12225" i="1" s="1"/>
  <c r="P12226" i="1" a="1"/>
  <c r="P12226" i="1" s="1"/>
  <c r="Q12226" i="1" s="1"/>
  <c r="P12227" i="1" a="1"/>
  <c r="P12227" i="1" s="1"/>
  <c r="Q12227" i="1" s="1"/>
  <c r="P12228" i="1" a="1"/>
  <c r="P12228" i="1" s="1"/>
  <c r="Q12228" i="1" s="1"/>
  <c r="P12229" i="1" a="1"/>
  <c r="P12229" i="1" s="1"/>
  <c r="Q12229" i="1" s="1"/>
  <c r="P12230" i="1" a="1"/>
  <c r="P12230" i="1" s="1"/>
  <c r="Q12230" i="1" s="1"/>
  <c r="P12231" i="1" a="1"/>
  <c r="P12231" i="1" s="1"/>
  <c r="Q12231" i="1" s="1"/>
  <c r="P12232" i="1" a="1"/>
  <c r="P12232" i="1" s="1"/>
  <c r="Q12232" i="1" s="1"/>
  <c r="P12233" i="1" a="1"/>
  <c r="P12233" i="1" s="1"/>
  <c r="Q12233" i="1" s="1"/>
  <c r="P12234" i="1" a="1"/>
  <c r="P12234" i="1" s="1"/>
  <c r="Q12234" i="1" s="1"/>
  <c r="P12235" i="1" a="1"/>
  <c r="P12235" i="1" s="1"/>
  <c r="Q12235" i="1" s="1"/>
  <c r="P12236" i="1" a="1"/>
  <c r="P12236" i="1" s="1"/>
  <c r="Q12236" i="1" s="1"/>
  <c r="P12237" i="1" a="1"/>
  <c r="P12237" i="1" s="1"/>
  <c r="Q12237" i="1" s="1"/>
  <c r="P12238" i="1" a="1"/>
  <c r="P12238" i="1" s="1"/>
  <c r="Q12238" i="1" s="1"/>
  <c r="P12239" i="1" a="1"/>
  <c r="P12239" i="1" s="1"/>
  <c r="Q12239" i="1" s="1"/>
  <c r="P12240" i="1" a="1"/>
  <c r="P12240" i="1" s="1"/>
  <c r="Q12240" i="1" s="1"/>
  <c r="P12241" i="1" a="1"/>
  <c r="P12241" i="1" s="1"/>
  <c r="Q12241" i="1" s="1"/>
  <c r="P12242" i="1" a="1"/>
  <c r="P12242" i="1" s="1"/>
  <c r="Q12242" i="1" s="1"/>
  <c r="P12243" i="1" a="1"/>
  <c r="P12243" i="1" s="1"/>
  <c r="Q12243" i="1" s="1"/>
  <c r="P12244" i="1" a="1"/>
  <c r="P12244" i="1" s="1"/>
  <c r="Q12244" i="1" s="1"/>
  <c r="P12245" i="1" a="1"/>
  <c r="P12245" i="1" s="1"/>
  <c r="Q12245" i="1" s="1"/>
  <c r="P12246" i="1" a="1"/>
  <c r="P12246" i="1" s="1"/>
  <c r="Q12246" i="1" s="1"/>
  <c r="P12247" i="1" a="1"/>
  <c r="P12247" i="1" s="1"/>
  <c r="Q12247" i="1" s="1"/>
  <c r="P12248" i="1" a="1"/>
  <c r="P12248" i="1" s="1"/>
  <c r="Q12248" i="1" s="1"/>
  <c r="P12249" i="1" a="1"/>
  <c r="P12249" i="1" s="1"/>
  <c r="Q12249" i="1" s="1"/>
  <c r="P12250" i="1" a="1"/>
  <c r="P12250" i="1" s="1"/>
  <c r="Q12250" i="1" s="1"/>
  <c r="P12251" i="1" a="1"/>
  <c r="P12251" i="1" s="1"/>
  <c r="Q12251" i="1" s="1"/>
  <c r="P12252" i="1" a="1"/>
  <c r="P12252" i="1" s="1"/>
  <c r="Q12252" i="1" s="1"/>
  <c r="P12253" i="1" a="1"/>
  <c r="P12253" i="1" s="1"/>
  <c r="Q12253" i="1" s="1"/>
  <c r="P12254" i="1" a="1"/>
  <c r="P12254" i="1" s="1"/>
  <c r="Q12254" i="1" s="1"/>
  <c r="P12255" i="1" a="1"/>
  <c r="P12255" i="1" s="1"/>
  <c r="Q12255" i="1" s="1"/>
  <c r="P12256" i="1" a="1"/>
  <c r="P12256" i="1" s="1"/>
  <c r="Q12256" i="1" s="1"/>
  <c r="P12257" i="1" a="1"/>
  <c r="P12257" i="1" s="1"/>
  <c r="Q12257" i="1" s="1"/>
  <c r="P12258" i="1" a="1"/>
  <c r="P12258" i="1" s="1"/>
  <c r="Q12258" i="1" s="1"/>
  <c r="P12259" i="1" a="1"/>
  <c r="P12259" i="1" s="1"/>
  <c r="Q12259" i="1" s="1"/>
  <c r="P12260" i="1" a="1"/>
  <c r="P12260" i="1" s="1"/>
  <c r="Q12260" i="1" s="1"/>
  <c r="P12261" i="1" a="1"/>
  <c r="P12261" i="1" s="1"/>
  <c r="Q12261" i="1" s="1"/>
  <c r="P12262" i="1" a="1"/>
  <c r="P12262" i="1" s="1"/>
  <c r="Q12262" i="1" s="1"/>
  <c r="P12263" i="1" a="1"/>
  <c r="P12263" i="1" s="1"/>
  <c r="Q12263" i="1" s="1"/>
  <c r="P12264" i="1" a="1"/>
  <c r="P12264" i="1" s="1"/>
  <c r="Q12264" i="1" s="1"/>
  <c r="P12265" i="1" a="1"/>
  <c r="P12265" i="1" s="1"/>
  <c r="Q12265" i="1" s="1"/>
  <c r="P12266" i="1" a="1"/>
  <c r="P12266" i="1" s="1"/>
  <c r="Q12266" i="1" s="1"/>
  <c r="P12267" i="1" a="1"/>
  <c r="P12267" i="1" s="1"/>
  <c r="Q12267" i="1" s="1"/>
  <c r="P12268" i="1" a="1"/>
  <c r="P12268" i="1" s="1"/>
  <c r="Q12268" i="1" s="1"/>
  <c r="P12269" i="1" a="1"/>
  <c r="P12269" i="1" s="1"/>
  <c r="Q12269" i="1" s="1"/>
  <c r="P12270" i="1" a="1"/>
  <c r="P12270" i="1" s="1"/>
  <c r="Q12270" i="1" s="1"/>
  <c r="P12271" i="1" a="1"/>
  <c r="P12271" i="1" s="1"/>
  <c r="Q12271" i="1" s="1"/>
  <c r="P12272" i="1" a="1"/>
  <c r="P12272" i="1" s="1"/>
  <c r="Q12272" i="1" s="1"/>
  <c r="P12273" i="1" a="1"/>
  <c r="P12273" i="1" s="1"/>
  <c r="Q12273" i="1" s="1"/>
  <c r="P12274" i="1" a="1"/>
  <c r="P12274" i="1" s="1"/>
  <c r="Q12274" i="1" s="1"/>
  <c r="P12275" i="1" a="1"/>
  <c r="P12275" i="1" s="1"/>
  <c r="Q12275" i="1" s="1"/>
  <c r="P12276" i="1" a="1"/>
  <c r="P12276" i="1" s="1"/>
  <c r="Q12276" i="1" s="1"/>
  <c r="P12277" i="1" a="1"/>
  <c r="P12277" i="1" s="1"/>
  <c r="Q12277" i="1" s="1"/>
  <c r="P12278" i="1" a="1"/>
  <c r="P12278" i="1" s="1"/>
  <c r="Q12278" i="1" s="1"/>
  <c r="P12279" i="1" a="1"/>
  <c r="P12279" i="1" s="1"/>
  <c r="Q12279" i="1" s="1"/>
  <c r="P12280" i="1" a="1"/>
  <c r="P12280" i="1" s="1"/>
  <c r="Q12280" i="1" s="1"/>
  <c r="P12281" i="1" a="1"/>
  <c r="P12281" i="1" s="1"/>
  <c r="Q12281" i="1" s="1"/>
  <c r="P12282" i="1" a="1"/>
  <c r="P12282" i="1" s="1"/>
  <c r="Q12282" i="1" s="1"/>
  <c r="P12283" i="1" a="1"/>
  <c r="P12283" i="1" s="1"/>
  <c r="Q12283" i="1" s="1"/>
  <c r="P12284" i="1" a="1"/>
  <c r="P12284" i="1" s="1"/>
  <c r="Q12284" i="1" s="1"/>
  <c r="P12285" i="1" a="1"/>
  <c r="P12285" i="1" s="1"/>
  <c r="Q12285" i="1" s="1"/>
  <c r="P12286" i="1" a="1"/>
  <c r="P12286" i="1" s="1"/>
  <c r="Q12286" i="1" s="1"/>
  <c r="P12287" i="1" a="1"/>
  <c r="P12287" i="1" s="1"/>
  <c r="Q12287" i="1" s="1"/>
  <c r="P12288" i="1" a="1"/>
  <c r="P12288" i="1" s="1"/>
  <c r="Q12288" i="1" s="1"/>
  <c r="P12289" i="1" a="1"/>
  <c r="P12289" i="1" s="1"/>
  <c r="Q12289" i="1" s="1"/>
  <c r="P12290" i="1" a="1"/>
  <c r="P12290" i="1" s="1"/>
  <c r="Q12290" i="1" s="1"/>
  <c r="P12291" i="1" a="1"/>
  <c r="P12291" i="1" s="1"/>
  <c r="Q12291" i="1" s="1"/>
  <c r="P12292" i="1" a="1"/>
  <c r="P12292" i="1" s="1"/>
  <c r="Q12292" i="1" s="1"/>
  <c r="P12293" i="1" a="1"/>
  <c r="P12293" i="1" s="1"/>
  <c r="Q12293" i="1" s="1"/>
  <c r="P12294" i="1" a="1"/>
  <c r="P12294" i="1" s="1"/>
  <c r="Q12294" i="1" s="1"/>
  <c r="P12295" i="1" a="1"/>
  <c r="P12295" i="1" s="1"/>
  <c r="Q12295" i="1" s="1"/>
  <c r="P12296" i="1" a="1"/>
  <c r="P12296" i="1" s="1"/>
  <c r="Q12296" i="1" s="1"/>
  <c r="P12297" i="1" a="1"/>
  <c r="P12297" i="1" s="1"/>
  <c r="Q12297" i="1" s="1"/>
  <c r="P12298" i="1" a="1"/>
  <c r="P12298" i="1" s="1"/>
  <c r="Q12298" i="1" s="1"/>
  <c r="P12299" i="1" a="1"/>
  <c r="P12299" i="1" s="1"/>
  <c r="Q12299" i="1" s="1"/>
  <c r="P12300" i="1" a="1"/>
  <c r="P12300" i="1" s="1"/>
  <c r="Q12300" i="1" s="1"/>
  <c r="P12301" i="1" a="1"/>
  <c r="P12301" i="1" s="1"/>
  <c r="Q12301" i="1" s="1"/>
  <c r="P12302" i="1" a="1"/>
  <c r="P12302" i="1" s="1"/>
  <c r="Q12302" i="1" s="1"/>
  <c r="P12303" i="1" a="1"/>
  <c r="P12303" i="1" s="1"/>
  <c r="Q12303" i="1" s="1"/>
  <c r="P12304" i="1" a="1"/>
  <c r="P12304" i="1" s="1"/>
  <c r="Q12304" i="1" s="1"/>
  <c r="P12305" i="1" a="1"/>
  <c r="P12305" i="1" s="1"/>
  <c r="Q12305" i="1" s="1"/>
  <c r="P12306" i="1" a="1"/>
  <c r="P12306" i="1" s="1"/>
  <c r="Q12306" i="1" s="1"/>
  <c r="P12307" i="1" a="1"/>
  <c r="P12307" i="1" s="1"/>
  <c r="Q12307" i="1" s="1"/>
  <c r="P12308" i="1" a="1"/>
  <c r="P12308" i="1" s="1"/>
  <c r="Q12308" i="1" s="1"/>
  <c r="P12309" i="1" a="1"/>
  <c r="P12309" i="1" s="1"/>
  <c r="Q12309" i="1" s="1"/>
  <c r="P12310" i="1" a="1"/>
  <c r="P12310" i="1" s="1"/>
  <c r="Q12310" i="1" s="1"/>
  <c r="P12311" i="1" a="1"/>
  <c r="P12311" i="1" s="1"/>
  <c r="Q12311" i="1" s="1"/>
  <c r="P12312" i="1" a="1"/>
  <c r="P12312" i="1" s="1"/>
  <c r="Q12312" i="1" s="1"/>
  <c r="P12313" i="1" a="1"/>
  <c r="P12313" i="1" s="1"/>
  <c r="Q12313" i="1" s="1"/>
  <c r="P12314" i="1" a="1"/>
  <c r="P12314" i="1" s="1"/>
  <c r="Q12314" i="1" s="1"/>
  <c r="P12315" i="1" a="1"/>
  <c r="P12315" i="1" s="1"/>
  <c r="Q12315" i="1" s="1"/>
  <c r="P12316" i="1" a="1"/>
  <c r="P12316" i="1" s="1"/>
  <c r="Q12316" i="1" s="1"/>
  <c r="P12317" i="1" a="1"/>
  <c r="P12317" i="1" s="1"/>
  <c r="Q12317" i="1" s="1"/>
  <c r="P12318" i="1" a="1"/>
  <c r="P12318" i="1" s="1"/>
  <c r="Q12318" i="1" s="1"/>
  <c r="P12319" i="1" a="1"/>
  <c r="P12319" i="1" s="1"/>
  <c r="Q12319" i="1" s="1"/>
  <c r="P12320" i="1" a="1"/>
  <c r="P12320" i="1" s="1"/>
  <c r="Q12320" i="1" s="1"/>
  <c r="P12321" i="1" a="1"/>
  <c r="P12321" i="1" s="1"/>
  <c r="Q12321" i="1" s="1"/>
  <c r="P12322" i="1" a="1"/>
  <c r="P12322" i="1" s="1"/>
  <c r="Q12322" i="1" s="1"/>
  <c r="P12323" i="1" a="1"/>
  <c r="P12323" i="1" s="1"/>
  <c r="Q12323" i="1" s="1"/>
  <c r="P12324" i="1" a="1"/>
  <c r="P12324" i="1" s="1"/>
  <c r="Q12324" i="1" s="1"/>
  <c r="P12325" i="1" a="1"/>
  <c r="P12325" i="1" s="1"/>
  <c r="Q12325" i="1" s="1"/>
  <c r="P12326" i="1" a="1"/>
  <c r="P12326" i="1" s="1"/>
  <c r="Q12326" i="1" s="1"/>
  <c r="P12327" i="1" a="1"/>
  <c r="P12327" i="1" s="1"/>
  <c r="Q12327" i="1" s="1"/>
  <c r="P12328" i="1" a="1"/>
  <c r="P12328" i="1" s="1"/>
  <c r="Q12328" i="1" s="1"/>
  <c r="P12329" i="1" a="1"/>
  <c r="P12329" i="1" s="1"/>
  <c r="Q12329" i="1" s="1"/>
  <c r="P12330" i="1" a="1"/>
  <c r="P12330" i="1" s="1"/>
  <c r="Q12330" i="1" s="1"/>
  <c r="P12331" i="1" a="1"/>
  <c r="P12331" i="1" s="1"/>
  <c r="Q12331" i="1" s="1"/>
  <c r="P12332" i="1" a="1"/>
  <c r="P12332" i="1" s="1"/>
  <c r="Q12332" i="1" s="1"/>
  <c r="P12333" i="1" a="1"/>
  <c r="P12333" i="1" s="1"/>
  <c r="Q12333" i="1" s="1"/>
  <c r="P12334" i="1" a="1"/>
  <c r="P12334" i="1" s="1"/>
  <c r="Q12334" i="1" s="1"/>
  <c r="P12335" i="1" a="1"/>
  <c r="P12335" i="1" s="1"/>
  <c r="Q12335" i="1" s="1"/>
  <c r="P12336" i="1" a="1"/>
  <c r="P12336" i="1" s="1"/>
  <c r="Q12336" i="1" s="1"/>
  <c r="P12337" i="1" a="1"/>
  <c r="P12337" i="1" s="1"/>
  <c r="Q12337" i="1" s="1"/>
  <c r="P12338" i="1" a="1"/>
  <c r="P12338" i="1" s="1"/>
  <c r="Q12338" i="1" s="1"/>
  <c r="P12339" i="1" a="1"/>
  <c r="P12339" i="1" s="1"/>
  <c r="Q12339" i="1" s="1"/>
  <c r="P12340" i="1" a="1"/>
  <c r="P12340" i="1" s="1"/>
  <c r="Q12340" i="1" s="1"/>
  <c r="P12341" i="1" a="1"/>
  <c r="P12341" i="1" s="1"/>
  <c r="Q12341" i="1" s="1"/>
  <c r="P12342" i="1" a="1"/>
  <c r="P12342" i="1" s="1"/>
  <c r="Q12342" i="1" s="1"/>
  <c r="P12343" i="1" a="1"/>
  <c r="P12343" i="1" s="1"/>
  <c r="Q12343" i="1" s="1"/>
  <c r="P12344" i="1" a="1"/>
  <c r="P12344" i="1" s="1"/>
  <c r="Q12344" i="1" s="1"/>
  <c r="P12345" i="1" a="1"/>
  <c r="P12345" i="1" s="1"/>
  <c r="Q12345" i="1" s="1"/>
  <c r="P12346" i="1" a="1"/>
  <c r="P12346" i="1" s="1"/>
  <c r="Q12346" i="1" s="1"/>
  <c r="P12347" i="1" a="1"/>
  <c r="P12347" i="1" s="1"/>
  <c r="Q12347" i="1" s="1"/>
  <c r="P12348" i="1" a="1"/>
  <c r="P12348" i="1" s="1"/>
  <c r="Q12348" i="1" s="1"/>
  <c r="P12349" i="1" a="1"/>
  <c r="P12349" i="1" s="1"/>
  <c r="Q12349" i="1" s="1"/>
  <c r="P12350" i="1" a="1"/>
  <c r="P12350" i="1" s="1"/>
  <c r="Q12350" i="1" s="1"/>
  <c r="P12351" i="1" a="1"/>
  <c r="P12351" i="1" s="1"/>
  <c r="Q12351" i="1" s="1"/>
  <c r="P12352" i="1" a="1"/>
  <c r="P12352" i="1" s="1"/>
  <c r="Q12352" i="1" s="1"/>
  <c r="P12353" i="1" a="1"/>
  <c r="P12353" i="1" s="1"/>
  <c r="Q12353" i="1" s="1"/>
  <c r="P12354" i="1" a="1"/>
  <c r="P12354" i="1" s="1"/>
  <c r="Q12354" i="1" s="1"/>
  <c r="P12355" i="1" a="1"/>
  <c r="P12355" i="1" s="1"/>
  <c r="Q12355" i="1" s="1"/>
  <c r="P12356" i="1" a="1"/>
  <c r="P12356" i="1" s="1"/>
  <c r="Q12356" i="1" s="1"/>
  <c r="P12357" i="1" a="1"/>
  <c r="P12357" i="1" s="1"/>
  <c r="Q12357" i="1" s="1"/>
  <c r="P12358" i="1" a="1"/>
  <c r="P12358" i="1" s="1"/>
  <c r="Q12358" i="1" s="1"/>
  <c r="P12359" i="1" a="1"/>
  <c r="P12359" i="1" s="1"/>
  <c r="Q12359" i="1" s="1"/>
  <c r="P12360" i="1" a="1"/>
  <c r="P12360" i="1" s="1"/>
  <c r="Q12360" i="1" s="1"/>
  <c r="P12361" i="1" a="1"/>
  <c r="P12361" i="1" s="1"/>
  <c r="Q12361" i="1" s="1"/>
  <c r="P12362" i="1" a="1"/>
  <c r="P12362" i="1" s="1"/>
  <c r="Q12362" i="1" s="1"/>
  <c r="P12363" i="1" a="1"/>
  <c r="P12363" i="1" s="1"/>
  <c r="Q12363" i="1" s="1"/>
  <c r="P12364" i="1" a="1"/>
  <c r="P12364" i="1" s="1"/>
  <c r="Q12364" i="1" s="1"/>
  <c r="P12365" i="1" a="1"/>
  <c r="P12365" i="1" s="1"/>
  <c r="Q12365" i="1" s="1"/>
  <c r="P12366" i="1" a="1"/>
  <c r="P12366" i="1" s="1"/>
  <c r="Q12366" i="1" s="1"/>
  <c r="P12367" i="1" a="1"/>
  <c r="P12367" i="1" s="1"/>
  <c r="Q12367" i="1" s="1"/>
  <c r="P12368" i="1" a="1"/>
  <c r="P12368" i="1" s="1"/>
  <c r="Q12368" i="1" s="1"/>
  <c r="P12369" i="1" a="1"/>
  <c r="P12369" i="1" s="1"/>
  <c r="Q12369" i="1" s="1"/>
  <c r="P12370" i="1" a="1"/>
  <c r="P12370" i="1" s="1"/>
  <c r="Q12370" i="1" s="1"/>
  <c r="P12371" i="1" a="1"/>
  <c r="P12371" i="1" s="1"/>
  <c r="Q12371" i="1" s="1"/>
  <c r="P12372" i="1" a="1"/>
  <c r="P12372" i="1" s="1"/>
  <c r="Q12372" i="1" s="1"/>
  <c r="P12373" i="1" a="1"/>
  <c r="P12373" i="1" s="1"/>
  <c r="Q12373" i="1" s="1"/>
  <c r="P12374" i="1" a="1"/>
  <c r="P12374" i="1" s="1"/>
  <c r="Q12374" i="1" s="1"/>
  <c r="P12375" i="1" a="1"/>
  <c r="P12375" i="1" s="1"/>
  <c r="Q12375" i="1" s="1"/>
  <c r="P12376" i="1" a="1"/>
  <c r="P12376" i="1" s="1"/>
  <c r="Q12376" i="1" s="1"/>
  <c r="P12377" i="1" a="1"/>
  <c r="P12377" i="1" s="1"/>
  <c r="Q12377" i="1" s="1"/>
  <c r="P12378" i="1" a="1"/>
  <c r="P12378" i="1" s="1"/>
  <c r="Q12378" i="1" s="1"/>
  <c r="P12379" i="1" a="1"/>
  <c r="P12379" i="1" s="1"/>
  <c r="Q12379" i="1" s="1"/>
  <c r="P12380" i="1" a="1"/>
  <c r="P12380" i="1" s="1"/>
  <c r="Q12380" i="1" s="1"/>
  <c r="P12381" i="1" a="1"/>
  <c r="P12381" i="1" s="1"/>
  <c r="Q12381" i="1" s="1"/>
  <c r="P12382" i="1" a="1"/>
  <c r="P12382" i="1" s="1"/>
  <c r="Q12382" i="1" s="1"/>
  <c r="P12383" i="1" a="1"/>
  <c r="P12383" i="1" s="1"/>
  <c r="Q12383" i="1" s="1"/>
  <c r="P12384" i="1" a="1"/>
  <c r="P12384" i="1" s="1"/>
  <c r="Q12384" i="1" s="1"/>
  <c r="P12385" i="1" a="1"/>
  <c r="P12385" i="1" s="1"/>
  <c r="Q12385" i="1" s="1"/>
  <c r="P12386" i="1" a="1"/>
  <c r="P12386" i="1" s="1"/>
  <c r="Q12386" i="1" s="1"/>
  <c r="P12387" i="1" a="1"/>
  <c r="P12387" i="1" s="1"/>
  <c r="Q12387" i="1" s="1"/>
  <c r="P12388" i="1" a="1"/>
  <c r="P12388" i="1" s="1"/>
  <c r="Q12388" i="1" s="1"/>
  <c r="P12389" i="1" a="1"/>
  <c r="P12389" i="1" s="1"/>
  <c r="Q12389" i="1" s="1"/>
  <c r="P12390" i="1" a="1"/>
  <c r="P12390" i="1" s="1"/>
  <c r="Q12390" i="1" s="1"/>
  <c r="P12391" i="1" a="1"/>
  <c r="P12391" i="1" s="1"/>
  <c r="Q12391" i="1" s="1"/>
  <c r="P12392" i="1" a="1"/>
  <c r="P12392" i="1" s="1"/>
  <c r="Q12392" i="1" s="1"/>
  <c r="P12393" i="1" a="1"/>
  <c r="P12393" i="1" s="1"/>
  <c r="Q12393" i="1" s="1"/>
  <c r="P12394" i="1" a="1"/>
  <c r="P12394" i="1" s="1"/>
  <c r="Q12394" i="1" s="1"/>
  <c r="P12395" i="1" a="1"/>
  <c r="P12395" i="1" s="1"/>
  <c r="Q12395" i="1" s="1"/>
  <c r="P12396" i="1" a="1"/>
  <c r="P12396" i="1" s="1"/>
  <c r="Q12396" i="1" s="1"/>
  <c r="P12397" i="1" a="1"/>
  <c r="P12397" i="1" s="1"/>
  <c r="Q12397" i="1" s="1"/>
  <c r="P12398" i="1" a="1"/>
  <c r="P12398" i="1" s="1"/>
  <c r="Q12398" i="1" s="1"/>
  <c r="P12399" i="1" a="1"/>
  <c r="P12399" i="1" s="1"/>
  <c r="Q12399" i="1" s="1"/>
  <c r="P12400" i="1" a="1"/>
  <c r="P12400" i="1" s="1"/>
  <c r="Q12400" i="1" s="1"/>
  <c r="P12401" i="1" a="1"/>
  <c r="P12401" i="1" s="1"/>
  <c r="Q12401" i="1" s="1"/>
  <c r="P12402" i="1" a="1"/>
  <c r="P12402" i="1" s="1"/>
  <c r="Q12402" i="1" s="1"/>
  <c r="P12403" i="1" a="1"/>
  <c r="P12403" i="1" s="1"/>
  <c r="Q12403" i="1" s="1"/>
  <c r="P12404" i="1" a="1"/>
  <c r="P12404" i="1" s="1"/>
  <c r="Q12404" i="1" s="1"/>
  <c r="P12405" i="1" a="1"/>
  <c r="P12405" i="1" s="1"/>
  <c r="Q12405" i="1" s="1"/>
  <c r="P12406" i="1" a="1"/>
  <c r="P12406" i="1" s="1"/>
  <c r="Q12406" i="1" s="1"/>
  <c r="P12407" i="1" a="1"/>
  <c r="P12407" i="1" s="1"/>
  <c r="Q12407" i="1" s="1"/>
  <c r="P12408" i="1" a="1"/>
  <c r="P12408" i="1" s="1"/>
  <c r="Q12408" i="1" s="1"/>
  <c r="P12409" i="1" a="1"/>
  <c r="P12409" i="1" s="1"/>
  <c r="Q12409" i="1" s="1"/>
  <c r="P12410" i="1" a="1"/>
  <c r="P12410" i="1" s="1"/>
  <c r="Q12410" i="1" s="1"/>
  <c r="P12411" i="1" a="1"/>
  <c r="P12411" i="1" s="1"/>
  <c r="Q12411" i="1" s="1"/>
  <c r="P12412" i="1" a="1"/>
  <c r="P12412" i="1" s="1"/>
  <c r="Q12412" i="1" s="1"/>
  <c r="P12413" i="1" a="1"/>
  <c r="P12413" i="1" s="1"/>
  <c r="Q12413" i="1" s="1"/>
  <c r="P12414" i="1" a="1"/>
  <c r="P12414" i="1" s="1"/>
  <c r="Q12414" i="1" s="1"/>
  <c r="P12415" i="1" a="1"/>
  <c r="P12415" i="1" s="1"/>
  <c r="Q12415" i="1" s="1"/>
  <c r="P12416" i="1" a="1"/>
  <c r="P12416" i="1" s="1"/>
  <c r="Q12416" i="1" s="1"/>
  <c r="P12417" i="1" a="1"/>
  <c r="P12417" i="1" s="1"/>
  <c r="Q12417" i="1" s="1"/>
  <c r="P12418" i="1" a="1"/>
  <c r="P12418" i="1" s="1"/>
  <c r="Q12418" i="1" s="1"/>
  <c r="P12419" i="1" a="1"/>
  <c r="P12419" i="1" s="1"/>
  <c r="Q12419" i="1" s="1"/>
  <c r="P12420" i="1" a="1"/>
  <c r="P12420" i="1" s="1"/>
  <c r="Q12420" i="1" s="1"/>
  <c r="P12421" i="1" a="1"/>
  <c r="P12421" i="1" s="1"/>
  <c r="Q12421" i="1" s="1"/>
  <c r="P12422" i="1" a="1"/>
  <c r="P12422" i="1" s="1"/>
  <c r="Q12422" i="1" s="1"/>
  <c r="P12423" i="1" a="1"/>
  <c r="P12423" i="1" s="1"/>
  <c r="Q12423" i="1" s="1"/>
  <c r="P12424" i="1" a="1"/>
  <c r="P12424" i="1" s="1"/>
  <c r="Q12424" i="1" s="1"/>
  <c r="P12425" i="1" a="1"/>
  <c r="P12425" i="1" s="1"/>
  <c r="Q12425" i="1" s="1"/>
  <c r="P12426" i="1" a="1"/>
  <c r="P12426" i="1" s="1"/>
  <c r="Q12426" i="1" s="1"/>
  <c r="P12427" i="1" a="1"/>
  <c r="P12427" i="1" s="1"/>
  <c r="Q12427" i="1" s="1"/>
  <c r="P12428" i="1" a="1"/>
  <c r="P12428" i="1" s="1"/>
  <c r="Q12428" i="1" s="1"/>
  <c r="P12429" i="1" a="1"/>
  <c r="P12429" i="1" s="1"/>
  <c r="Q12429" i="1" s="1"/>
  <c r="P12430" i="1" a="1"/>
  <c r="P12430" i="1" s="1"/>
  <c r="Q12430" i="1" s="1"/>
  <c r="P12431" i="1" a="1"/>
  <c r="P12431" i="1" s="1"/>
  <c r="Q12431" i="1" s="1"/>
  <c r="P12432" i="1" a="1"/>
  <c r="P12432" i="1" s="1"/>
  <c r="Q12432" i="1" s="1"/>
  <c r="P12433" i="1" a="1"/>
  <c r="P12433" i="1" s="1"/>
  <c r="Q12433" i="1" s="1"/>
  <c r="P12434" i="1" a="1"/>
  <c r="P12434" i="1" s="1"/>
  <c r="Q12434" i="1" s="1"/>
  <c r="P12435" i="1" a="1"/>
  <c r="P12435" i="1" s="1"/>
  <c r="Q12435" i="1" s="1"/>
  <c r="P12436" i="1" a="1"/>
  <c r="P12436" i="1" s="1"/>
  <c r="Q12436" i="1" s="1"/>
  <c r="P12437" i="1" a="1"/>
  <c r="P12437" i="1" s="1"/>
  <c r="Q12437" i="1" s="1"/>
  <c r="P12438" i="1" a="1"/>
  <c r="P12438" i="1" s="1"/>
  <c r="Q12438" i="1" s="1"/>
  <c r="P12439" i="1" a="1"/>
  <c r="P12439" i="1" s="1"/>
  <c r="Q12439" i="1" s="1"/>
  <c r="P12440" i="1" a="1"/>
  <c r="P12440" i="1" s="1"/>
  <c r="Q12440" i="1" s="1"/>
  <c r="P12441" i="1" a="1"/>
  <c r="P12441" i="1" s="1"/>
  <c r="Q12441" i="1" s="1"/>
  <c r="P12442" i="1" a="1"/>
  <c r="P12442" i="1" s="1"/>
  <c r="Q12442" i="1" s="1"/>
  <c r="P12443" i="1" a="1"/>
  <c r="P12443" i="1" s="1"/>
  <c r="Q12443" i="1" s="1"/>
  <c r="P12444" i="1" a="1"/>
  <c r="P12444" i="1" s="1"/>
  <c r="Q12444" i="1" s="1"/>
  <c r="P12445" i="1" a="1"/>
  <c r="P12445" i="1" s="1"/>
  <c r="Q12445" i="1" s="1"/>
  <c r="P12446" i="1" a="1"/>
  <c r="P12446" i="1" s="1"/>
  <c r="Q12446" i="1" s="1"/>
  <c r="P12447" i="1" a="1"/>
  <c r="P12447" i="1" s="1"/>
  <c r="Q12447" i="1" s="1"/>
  <c r="P12448" i="1" a="1"/>
  <c r="P12448" i="1" s="1"/>
  <c r="Q12448" i="1" s="1"/>
  <c r="P12449" i="1" a="1"/>
  <c r="P12449" i="1" s="1"/>
  <c r="Q12449" i="1" s="1"/>
  <c r="P12450" i="1" a="1"/>
  <c r="P12450" i="1" s="1"/>
  <c r="Q12450" i="1" s="1"/>
  <c r="P12451" i="1" a="1"/>
  <c r="P12451" i="1" s="1"/>
  <c r="Q12451" i="1" s="1"/>
  <c r="P12452" i="1" a="1"/>
  <c r="P12452" i="1" s="1"/>
  <c r="Q12452" i="1" s="1"/>
  <c r="P12453" i="1" a="1"/>
  <c r="P12453" i="1" s="1"/>
  <c r="Q12453" i="1" s="1"/>
  <c r="P12454" i="1" a="1"/>
  <c r="P12454" i="1" s="1"/>
  <c r="Q12454" i="1" s="1"/>
  <c r="P12455" i="1" a="1"/>
  <c r="P12455" i="1" s="1"/>
  <c r="Q12455" i="1" s="1"/>
  <c r="P12456" i="1" a="1"/>
  <c r="P12456" i="1" s="1"/>
  <c r="Q12456" i="1" s="1"/>
  <c r="P12457" i="1" a="1"/>
  <c r="P12457" i="1" s="1"/>
  <c r="Q12457" i="1" s="1"/>
  <c r="P12458" i="1" a="1"/>
  <c r="P12458" i="1" s="1"/>
  <c r="Q12458" i="1" s="1"/>
  <c r="P12459" i="1" a="1"/>
  <c r="P12459" i="1" s="1"/>
  <c r="Q12459" i="1" s="1"/>
  <c r="P12460" i="1" a="1"/>
  <c r="P12460" i="1" s="1"/>
  <c r="Q12460" i="1" s="1"/>
  <c r="P12461" i="1" a="1"/>
  <c r="P12461" i="1" s="1"/>
  <c r="Q12461" i="1" s="1"/>
  <c r="P12462" i="1" a="1"/>
  <c r="P12462" i="1" s="1"/>
  <c r="Q12462" i="1" s="1"/>
  <c r="P12463" i="1" a="1"/>
  <c r="P12463" i="1" s="1"/>
  <c r="Q12463" i="1" s="1"/>
  <c r="P12464" i="1" a="1"/>
  <c r="P12464" i="1" s="1"/>
  <c r="Q12464" i="1" s="1"/>
  <c r="P12465" i="1" a="1"/>
  <c r="P12465" i="1" s="1"/>
  <c r="Q12465" i="1" s="1"/>
  <c r="P12466" i="1" a="1"/>
  <c r="P12466" i="1" s="1"/>
  <c r="Q12466" i="1" s="1"/>
  <c r="P12467" i="1" a="1"/>
  <c r="P12467" i="1" s="1"/>
  <c r="Q12467" i="1" s="1"/>
  <c r="P12468" i="1" a="1"/>
  <c r="P12468" i="1" s="1"/>
  <c r="Q12468" i="1" s="1"/>
  <c r="P12469" i="1" a="1"/>
  <c r="P12469" i="1" s="1"/>
  <c r="Q12469" i="1" s="1"/>
  <c r="P12470" i="1" a="1"/>
  <c r="P12470" i="1" s="1"/>
  <c r="Q12470" i="1" s="1"/>
  <c r="P12471" i="1" a="1"/>
  <c r="P12471" i="1" s="1"/>
  <c r="Q12471" i="1" s="1"/>
  <c r="P12472" i="1" a="1"/>
  <c r="P12472" i="1" s="1"/>
  <c r="Q12472" i="1" s="1"/>
  <c r="P12473" i="1" a="1"/>
  <c r="P12473" i="1" s="1"/>
  <c r="Q12473" i="1" s="1"/>
  <c r="P12474" i="1" a="1"/>
  <c r="P12474" i="1" s="1"/>
  <c r="Q12474" i="1" s="1"/>
  <c r="P12475" i="1" a="1"/>
  <c r="P12475" i="1" s="1"/>
  <c r="Q12475" i="1" s="1"/>
  <c r="P12476" i="1" a="1"/>
  <c r="P12476" i="1" s="1"/>
  <c r="Q12476" i="1" s="1"/>
  <c r="P12477" i="1" a="1"/>
  <c r="P12477" i="1" s="1"/>
  <c r="Q12477" i="1" s="1"/>
  <c r="P12478" i="1" a="1"/>
  <c r="P12478" i="1" s="1"/>
  <c r="Q12478" i="1" s="1"/>
  <c r="P12479" i="1" a="1"/>
  <c r="P12479" i="1" s="1"/>
  <c r="Q12479" i="1" s="1"/>
  <c r="P12480" i="1" a="1"/>
  <c r="P12480" i="1" s="1"/>
  <c r="Q12480" i="1" s="1"/>
  <c r="P12481" i="1" a="1"/>
  <c r="P12481" i="1" s="1"/>
  <c r="Q12481" i="1" s="1"/>
  <c r="P12482" i="1" a="1"/>
  <c r="P12482" i="1" s="1"/>
  <c r="Q12482" i="1" s="1"/>
  <c r="P12483" i="1" a="1"/>
  <c r="P12483" i="1" s="1"/>
  <c r="Q12483" i="1" s="1"/>
  <c r="P12484" i="1" a="1"/>
  <c r="P12484" i="1" s="1"/>
  <c r="Q12484" i="1" s="1"/>
  <c r="P12485" i="1" a="1"/>
  <c r="P12485" i="1" s="1"/>
  <c r="Q12485" i="1" s="1"/>
  <c r="P12486" i="1" a="1"/>
  <c r="P12486" i="1" s="1"/>
  <c r="Q12486" i="1" s="1"/>
  <c r="P12487" i="1" a="1"/>
  <c r="P12487" i="1" s="1"/>
  <c r="Q12487" i="1" s="1"/>
  <c r="P12488" i="1" a="1"/>
  <c r="P12488" i="1" s="1"/>
  <c r="Q12488" i="1" s="1"/>
  <c r="P12489" i="1" a="1"/>
  <c r="P12489" i="1" s="1"/>
  <c r="Q12489" i="1" s="1"/>
  <c r="P12490" i="1" a="1"/>
  <c r="P12490" i="1" s="1"/>
  <c r="Q12490" i="1" s="1"/>
  <c r="P12491" i="1" a="1"/>
  <c r="P12491" i="1" s="1"/>
  <c r="Q12491" i="1" s="1"/>
  <c r="P12492" i="1" a="1"/>
  <c r="P12492" i="1" s="1"/>
  <c r="Q12492" i="1" s="1"/>
  <c r="P12493" i="1" a="1"/>
  <c r="P12493" i="1" s="1"/>
  <c r="Q12493" i="1" s="1"/>
  <c r="P12494" i="1" a="1"/>
  <c r="P12494" i="1" s="1"/>
  <c r="Q12494" i="1" s="1"/>
  <c r="P12495" i="1" a="1"/>
  <c r="P12495" i="1" s="1"/>
  <c r="Q12495" i="1" s="1"/>
  <c r="P12496" i="1" a="1"/>
  <c r="P12496" i="1" s="1"/>
  <c r="Q12496" i="1" s="1"/>
  <c r="P12497" i="1" a="1"/>
  <c r="P12497" i="1" s="1"/>
  <c r="Q12497" i="1" s="1"/>
  <c r="P12498" i="1" a="1"/>
  <c r="P12498" i="1" s="1"/>
  <c r="Q12498" i="1" s="1"/>
  <c r="P12499" i="1" a="1"/>
  <c r="P12499" i="1" s="1"/>
  <c r="Q12499" i="1" s="1"/>
  <c r="P12500" i="1" a="1"/>
  <c r="P12500" i="1" s="1"/>
  <c r="Q12500" i="1" s="1"/>
  <c r="P12501" i="1" a="1"/>
  <c r="P12501" i="1" s="1"/>
  <c r="Q12501" i="1" s="1"/>
  <c r="P12502" i="1" a="1"/>
  <c r="P12502" i="1" s="1"/>
  <c r="Q12502" i="1" s="1"/>
  <c r="P12503" i="1" a="1"/>
  <c r="P12503" i="1" s="1"/>
  <c r="Q12503" i="1" s="1"/>
  <c r="P12504" i="1" a="1"/>
  <c r="P12504" i="1" s="1"/>
  <c r="Q12504" i="1" s="1"/>
  <c r="P12505" i="1" a="1"/>
  <c r="P12505" i="1" s="1"/>
  <c r="Q12505" i="1" s="1"/>
  <c r="P12506" i="1" a="1"/>
  <c r="P12506" i="1" s="1"/>
  <c r="Q12506" i="1" s="1"/>
  <c r="P12507" i="1" a="1"/>
  <c r="P12507" i="1" s="1"/>
  <c r="Q12507" i="1" s="1"/>
  <c r="P12508" i="1" a="1"/>
  <c r="P12508" i="1" s="1"/>
  <c r="Q12508" i="1" s="1"/>
  <c r="P12509" i="1" a="1"/>
  <c r="P12509" i="1" s="1"/>
  <c r="Q12509" i="1" s="1"/>
  <c r="P12510" i="1" a="1"/>
  <c r="P12510" i="1" s="1"/>
  <c r="Q12510" i="1" s="1"/>
  <c r="P12511" i="1" a="1"/>
  <c r="P12511" i="1" s="1"/>
  <c r="Q12511" i="1" s="1"/>
  <c r="P12512" i="1" a="1"/>
  <c r="P12512" i="1" s="1"/>
  <c r="Q12512" i="1" s="1"/>
  <c r="P12513" i="1" a="1"/>
  <c r="P12513" i="1" s="1"/>
  <c r="Q12513" i="1" s="1"/>
  <c r="P12514" i="1" a="1"/>
  <c r="P12514" i="1" s="1"/>
  <c r="Q12514" i="1" s="1"/>
  <c r="P12515" i="1" a="1"/>
  <c r="P12515" i="1" s="1"/>
  <c r="Q12515" i="1" s="1"/>
  <c r="P12516" i="1" a="1"/>
  <c r="P12516" i="1" s="1"/>
  <c r="Q12516" i="1" s="1"/>
  <c r="P12517" i="1" a="1"/>
  <c r="P12517" i="1" s="1"/>
  <c r="Q12517" i="1" s="1"/>
  <c r="P12518" i="1" a="1"/>
  <c r="P12518" i="1" s="1"/>
  <c r="Q12518" i="1" s="1"/>
  <c r="P12519" i="1" a="1"/>
  <c r="P12519" i="1" s="1"/>
  <c r="Q12519" i="1" s="1"/>
  <c r="P12520" i="1" a="1"/>
  <c r="P12520" i="1" s="1"/>
  <c r="Q12520" i="1" s="1"/>
  <c r="P12521" i="1" a="1"/>
  <c r="P12521" i="1" s="1"/>
  <c r="Q12521" i="1" s="1"/>
  <c r="P12522" i="1" a="1"/>
  <c r="P12522" i="1" s="1"/>
  <c r="Q12522" i="1" s="1"/>
  <c r="P12523" i="1" a="1"/>
  <c r="P12523" i="1" s="1"/>
  <c r="Q12523" i="1" s="1"/>
  <c r="P12524" i="1" a="1"/>
  <c r="P12524" i="1" s="1"/>
  <c r="Q12524" i="1" s="1"/>
  <c r="P12525" i="1" a="1"/>
  <c r="P12525" i="1" s="1"/>
  <c r="Q12525" i="1" s="1"/>
  <c r="P12526" i="1" a="1"/>
  <c r="P12526" i="1" s="1"/>
  <c r="Q12526" i="1" s="1"/>
  <c r="P12527" i="1" a="1"/>
  <c r="P12527" i="1" s="1"/>
  <c r="Q12527" i="1" s="1"/>
  <c r="P12528" i="1" a="1"/>
  <c r="P12528" i="1" s="1"/>
  <c r="Q12528" i="1" s="1"/>
  <c r="P12529" i="1" a="1"/>
  <c r="P12529" i="1" s="1"/>
  <c r="Q12529" i="1" s="1"/>
  <c r="P12530" i="1" a="1"/>
  <c r="P12530" i="1" s="1"/>
  <c r="Q12530" i="1" s="1"/>
  <c r="P12531" i="1" a="1"/>
  <c r="P12531" i="1" s="1"/>
  <c r="Q12531" i="1" s="1"/>
  <c r="P12532" i="1" a="1"/>
  <c r="P12532" i="1" s="1"/>
  <c r="Q12532" i="1" s="1"/>
  <c r="P12533" i="1" a="1"/>
  <c r="P12533" i="1" s="1"/>
  <c r="Q12533" i="1" s="1"/>
  <c r="P12534" i="1" a="1"/>
  <c r="P12534" i="1" s="1"/>
  <c r="Q12534" i="1" s="1"/>
  <c r="P12535" i="1" a="1"/>
  <c r="P12535" i="1" s="1"/>
  <c r="Q12535" i="1" s="1"/>
  <c r="P12536" i="1" a="1"/>
  <c r="P12536" i="1" s="1"/>
  <c r="Q12536" i="1" s="1"/>
  <c r="P12537" i="1" a="1"/>
  <c r="P12537" i="1" s="1"/>
  <c r="Q12537" i="1" s="1"/>
  <c r="P12538" i="1" a="1"/>
  <c r="P12538" i="1" s="1"/>
  <c r="Q12538" i="1" s="1"/>
  <c r="P12539" i="1" a="1"/>
  <c r="P12539" i="1" s="1"/>
  <c r="Q12539" i="1" s="1"/>
  <c r="P12540" i="1" a="1"/>
  <c r="P12540" i="1" s="1"/>
  <c r="Q12540" i="1" s="1"/>
  <c r="P12541" i="1" a="1"/>
  <c r="P12541" i="1" s="1"/>
  <c r="Q12541" i="1" s="1"/>
  <c r="P12542" i="1" a="1"/>
  <c r="P12542" i="1" s="1"/>
  <c r="Q12542" i="1" s="1"/>
  <c r="P12543" i="1" a="1"/>
  <c r="P12543" i="1" s="1"/>
  <c r="Q12543" i="1" s="1"/>
  <c r="P12544" i="1" a="1"/>
  <c r="P12544" i="1" s="1"/>
  <c r="Q12544" i="1" s="1"/>
  <c r="P12545" i="1" a="1"/>
  <c r="P12545" i="1" s="1"/>
  <c r="Q12545" i="1" s="1"/>
  <c r="P12546" i="1" a="1"/>
  <c r="P12546" i="1" s="1"/>
  <c r="Q12546" i="1" s="1"/>
  <c r="P12547" i="1" a="1"/>
  <c r="P12547" i="1" s="1"/>
  <c r="Q12547" i="1" s="1"/>
  <c r="P12548" i="1" a="1"/>
  <c r="P12548" i="1" s="1"/>
  <c r="Q12548" i="1" s="1"/>
  <c r="P12549" i="1" a="1"/>
  <c r="P12549" i="1" s="1"/>
  <c r="Q12549" i="1" s="1"/>
  <c r="P12550" i="1" a="1"/>
  <c r="P12550" i="1" s="1"/>
  <c r="Q12550" i="1" s="1"/>
  <c r="P12551" i="1" a="1"/>
  <c r="P12551" i="1" s="1"/>
  <c r="Q12551" i="1" s="1"/>
  <c r="P12552" i="1" a="1"/>
  <c r="P12552" i="1" s="1"/>
  <c r="Q12552" i="1" s="1"/>
  <c r="P12553" i="1" a="1"/>
  <c r="P12553" i="1" s="1"/>
  <c r="Q12553" i="1" s="1"/>
  <c r="P12554" i="1" a="1"/>
  <c r="P12554" i="1" s="1"/>
  <c r="Q12554" i="1" s="1"/>
  <c r="P12555" i="1" a="1"/>
  <c r="P12555" i="1" s="1"/>
  <c r="Q12555" i="1" s="1"/>
  <c r="P12556" i="1" a="1"/>
  <c r="P12556" i="1" s="1"/>
  <c r="Q12556" i="1" s="1"/>
  <c r="P12557" i="1" a="1"/>
  <c r="P12557" i="1" s="1"/>
  <c r="Q12557" i="1" s="1"/>
  <c r="P12558" i="1" a="1"/>
  <c r="P12558" i="1" s="1"/>
  <c r="Q12558" i="1" s="1"/>
  <c r="P12559" i="1" a="1"/>
  <c r="P12559" i="1" s="1"/>
  <c r="Q12559" i="1" s="1"/>
  <c r="P12560" i="1" a="1"/>
  <c r="P12560" i="1" s="1"/>
  <c r="Q12560" i="1" s="1"/>
  <c r="P12561" i="1" a="1"/>
  <c r="P12561" i="1" s="1"/>
  <c r="Q12561" i="1" s="1"/>
  <c r="P12562" i="1" a="1"/>
  <c r="P12562" i="1" s="1"/>
  <c r="Q12562" i="1" s="1"/>
  <c r="P12563" i="1" a="1"/>
  <c r="P12563" i="1" s="1"/>
  <c r="Q12563" i="1" s="1"/>
  <c r="P12564" i="1" a="1"/>
  <c r="P12564" i="1" s="1"/>
  <c r="Q12564" i="1" s="1"/>
  <c r="P12565" i="1" a="1"/>
  <c r="P12565" i="1" s="1"/>
  <c r="Q12565" i="1" s="1"/>
  <c r="P12566" i="1" a="1"/>
  <c r="P12566" i="1" s="1"/>
  <c r="Q12566" i="1" s="1"/>
  <c r="P12567" i="1" a="1"/>
  <c r="P12567" i="1" s="1"/>
  <c r="Q12567" i="1" s="1"/>
  <c r="P12568" i="1" a="1"/>
  <c r="P12568" i="1" s="1"/>
  <c r="Q12568" i="1" s="1"/>
  <c r="P12569" i="1" a="1"/>
  <c r="P12569" i="1" s="1"/>
  <c r="Q12569" i="1" s="1"/>
  <c r="P12570" i="1" a="1"/>
  <c r="P12570" i="1" s="1"/>
  <c r="Q12570" i="1" s="1"/>
  <c r="P12571" i="1" a="1"/>
  <c r="P12571" i="1" s="1"/>
  <c r="Q12571" i="1" s="1"/>
  <c r="P12572" i="1" a="1"/>
  <c r="P12572" i="1" s="1"/>
  <c r="Q12572" i="1" s="1"/>
  <c r="P12573" i="1" a="1"/>
  <c r="P12573" i="1" s="1"/>
  <c r="Q12573" i="1" s="1"/>
  <c r="P12574" i="1" a="1"/>
  <c r="P12574" i="1" s="1"/>
  <c r="Q12574" i="1" s="1"/>
  <c r="P12575" i="1" a="1"/>
  <c r="P12575" i="1" s="1"/>
  <c r="Q12575" i="1" s="1"/>
  <c r="P12576" i="1" a="1"/>
  <c r="P12576" i="1" s="1"/>
  <c r="Q12576" i="1" s="1"/>
  <c r="P12577" i="1" a="1"/>
  <c r="P12577" i="1" s="1"/>
  <c r="Q12577" i="1" s="1"/>
  <c r="P12578" i="1" a="1"/>
  <c r="P12578" i="1" s="1"/>
  <c r="Q12578" i="1" s="1"/>
  <c r="P12579" i="1" a="1"/>
  <c r="P12579" i="1" s="1"/>
  <c r="Q12579" i="1" s="1"/>
  <c r="P12580" i="1" a="1"/>
  <c r="P12580" i="1" s="1"/>
  <c r="Q12580" i="1" s="1"/>
  <c r="P12581" i="1" a="1"/>
  <c r="P12581" i="1" s="1"/>
  <c r="Q12581" i="1" s="1"/>
  <c r="P12582" i="1" a="1"/>
  <c r="P12582" i="1" s="1"/>
  <c r="Q12582" i="1" s="1"/>
  <c r="P12583" i="1" a="1"/>
  <c r="P12583" i="1" s="1"/>
  <c r="Q12583" i="1" s="1"/>
  <c r="P12584" i="1" a="1"/>
  <c r="P12584" i="1" s="1"/>
  <c r="Q12584" i="1" s="1"/>
  <c r="P12585" i="1" a="1"/>
  <c r="P12585" i="1" s="1"/>
  <c r="Q12585" i="1" s="1"/>
  <c r="P12586" i="1" a="1"/>
  <c r="P12586" i="1" s="1"/>
  <c r="Q12586" i="1" s="1"/>
  <c r="P12587" i="1" a="1"/>
  <c r="P12587" i="1" s="1"/>
  <c r="Q12587" i="1" s="1"/>
  <c r="P12588" i="1" a="1"/>
  <c r="P12588" i="1" s="1"/>
  <c r="Q12588" i="1" s="1"/>
  <c r="P12589" i="1" a="1"/>
  <c r="P12589" i="1" s="1"/>
  <c r="Q12589" i="1" s="1"/>
  <c r="P12590" i="1" a="1"/>
  <c r="P12590" i="1" s="1"/>
  <c r="Q12590" i="1" s="1"/>
  <c r="P12591" i="1" a="1"/>
  <c r="P12591" i="1" s="1"/>
  <c r="Q12591" i="1" s="1"/>
  <c r="P12592" i="1" a="1"/>
  <c r="P12592" i="1" s="1"/>
  <c r="Q12592" i="1" s="1"/>
  <c r="P12593" i="1" a="1"/>
  <c r="P12593" i="1" s="1"/>
  <c r="Q12593" i="1" s="1"/>
  <c r="P12594" i="1" a="1"/>
  <c r="P12594" i="1" s="1"/>
  <c r="Q12594" i="1" s="1"/>
  <c r="P12595" i="1" a="1"/>
  <c r="P12595" i="1" s="1"/>
  <c r="Q12595" i="1" s="1"/>
  <c r="P12596" i="1" a="1"/>
  <c r="P12596" i="1" s="1"/>
  <c r="Q12596" i="1" s="1"/>
  <c r="P12597" i="1" a="1"/>
  <c r="P12597" i="1" s="1"/>
  <c r="Q12597" i="1" s="1"/>
  <c r="P12598" i="1" a="1"/>
  <c r="P12598" i="1" s="1"/>
  <c r="Q12598" i="1" s="1"/>
  <c r="P12599" i="1" a="1"/>
  <c r="P12599" i="1" s="1"/>
  <c r="Q12599" i="1" s="1"/>
  <c r="P12600" i="1" a="1"/>
  <c r="P12600" i="1" s="1"/>
  <c r="Q12600" i="1" s="1"/>
  <c r="P12601" i="1" a="1"/>
  <c r="P12601" i="1" s="1"/>
  <c r="Q12601" i="1" s="1"/>
  <c r="P12602" i="1" a="1"/>
  <c r="P12602" i="1" s="1"/>
  <c r="Q12602" i="1" s="1"/>
  <c r="P12603" i="1" a="1"/>
  <c r="P12603" i="1" s="1"/>
  <c r="Q12603" i="1" s="1"/>
  <c r="P12604" i="1" a="1"/>
  <c r="P12604" i="1" s="1"/>
  <c r="Q12604" i="1" s="1"/>
  <c r="P12605" i="1" a="1"/>
  <c r="P12605" i="1" s="1"/>
  <c r="Q12605" i="1" s="1"/>
  <c r="P12606" i="1" a="1"/>
  <c r="P12606" i="1" s="1"/>
  <c r="Q12606" i="1" s="1"/>
  <c r="P12607" i="1" a="1"/>
  <c r="P12607" i="1" s="1"/>
  <c r="Q12607" i="1" s="1"/>
  <c r="P12608" i="1" a="1"/>
  <c r="P12608" i="1" s="1"/>
  <c r="Q12608" i="1" s="1"/>
  <c r="P12609" i="1" a="1"/>
  <c r="P12609" i="1" s="1"/>
  <c r="Q12609" i="1" s="1"/>
  <c r="P12610" i="1" a="1"/>
  <c r="P12610" i="1" s="1"/>
  <c r="Q12610" i="1" s="1"/>
  <c r="P12611" i="1" a="1"/>
  <c r="P12611" i="1" s="1"/>
  <c r="Q12611" i="1" s="1"/>
  <c r="P12612" i="1" a="1"/>
  <c r="P12612" i="1" s="1"/>
  <c r="Q12612" i="1" s="1"/>
  <c r="P12613" i="1" a="1"/>
  <c r="P12613" i="1" s="1"/>
  <c r="Q12613" i="1" s="1"/>
  <c r="P12614" i="1" a="1"/>
  <c r="P12614" i="1" s="1"/>
  <c r="Q12614" i="1" s="1"/>
  <c r="P12615" i="1" a="1"/>
  <c r="P12615" i="1" s="1"/>
  <c r="Q12615" i="1" s="1"/>
  <c r="P12616" i="1" a="1"/>
  <c r="P12616" i="1" s="1"/>
  <c r="Q12616" i="1" s="1"/>
  <c r="P12617" i="1" a="1"/>
  <c r="P12617" i="1" s="1"/>
  <c r="Q12617" i="1" s="1"/>
  <c r="P12618" i="1" a="1"/>
  <c r="P12618" i="1" s="1"/>
  <c r="Q12618" i="1" s="1"/>
  <c r="P12619" i="1" a="1"/>
  <c r="P12619" i="1" s="1"/>
  <c r="Q12619" i="1" s="1"/>
  <c r="P12620" i="1" a="1"/>
  <c r="P12620" i="1" s="1"/>
  <c r="Q12620" i="1" s="1"/>
  <c r="P12621" i="1" a="1"/>
  <c r="P12621" i="1" s="1"/>
  <c r="Q12621" i="1" s="1"/>
  <c r="P12622" i="1" a="1"/>
  <c r="P12622" i="1" s="1"/>
  <c r="Q12622" i="1" s="1"/>
  <c r="P12623" i="1" a="1"/>
  <c r="P12623" i="1" s="1"/>
  <c r="Q12623" i="1" s="1"/>
  <c r="P12624" i="1" a="1"/>
  <c r="P12624" i="1" s="1"/>
  <c r="Q12624" i="1" s="1"/>
  <c r="P12625" i="1" a="1"/>
  <c r="P12625" i="1" s="1"/>
  <c r="Q12625" i="1" s="1"/>
  <c r="P12626" i="1" a="1"/>
  <c r="P12626" i="1" s="1"/>
  <c r="Q12626" i="1" s="1"/>
  <c r="P12627" i="1" a="1"/>
  <c r="P12627" i="1" s="1"/>
  <c r="Q12627" i="1" s="1"/>
  <c r="P12628" i="1" a="1"/>
  <c r="P12628" i="1" s="1"/>
  <c r="Q12628" i="1" s="1"/>
  <c r="P12629" i="1" a="1"/>
  <c r="P12629" i="1" s="1"/>
  <c r="Q12629" i="1" s="1"/>
  <c r="P12630" i="1" a="1"/>
  <c r="P12630" i="1" s="1"/>
  <c r="Q12630" i="1" s="1"/>
  <c r="P12631" i="1" a="1"/>
  <c r="P12631" i="1" s="1"/>
  <c r="Q12631" i="1" s="1"/>
  <c r="P12632" i="1" a="1"/>
  <c r="P12632" i="1" s="1"/>
  <c r="Q12632" i="1" s="1"/>
  <c r="P12633" i="1" a="1"/>
  <c r="P12633" i="1" s="1"/>
  <c r="Q12633" i="1" s="1"/>
  <c r="P12634" i="1" a="1"/>
  <c r="P12634" i="1" s="1"/>
  <c r="Q12634" i="1" s="1"/>
  <c r="P12635" i="1" a="1"/>
  <c r="P12635" i="1" s="1"/>
  <c r="Q12635" i="1" s="1"/>
  <c r="P12636" i="1" a="1"/>
  <c r="P12636" i="1" s="1"/>
  <c r="Q12636" i="1" s="1"/>
  <c r="P12637" i="1" a="1"/>
  <c r="P12637" i="1" s="1"/>
  <c r="Q12637" i="1" s="1"/>
  <c r="P12638" i="1" a="1"/>
  <c r="P12638" i="1" s="1"/>
  <c r="Q12638" i="1" s="1"/>
  <c r="P12639" i="1" a="1"/>
  <c r="P12639" i="1" s="1"/>
  <c r="Q12639" i="1" s="1"/>
  <c r="P12640" i="1" a="1"/>
  <c r="P12640" i="1" s="1"/>
  <c r="Q12640" i="1" s="1"/>
  <c r="P12641" i="1" a="1"/>
  <c r="P12641" i="1" s="1"/>
  <c r="Q12641" i="1" s="1"/>
  <c r="P12642" i="1" a="1"/>
  <c r="P12642" i="1" s="1"/>
  <c r="Q12642" i="1" s="1"/>
  <c r="P12643" i="1" a="1"/>
  <c r="P12643" i="1" s="1"/>
  <c r="Q12643" i="1" s="1"/>
  <c r="P12644" i="1" a="1"/>
  <c r="P12644" i="1" s="1"/>
  <c r="Q12644" i="1" s="1"/>
  <c r="P12645" i="1" a="1"/>
  <c r="P12645" i="1" s="1"/>
  <c r="Q12645" i="1" s="1"/>
  <c r="P12646" i="1" a="1"/>
  <c r="P12646" i="1" s="1"/>
  <c r="Q12646" i="1" s="1"/>
  <c r="P12647" i="1" a="1"/>
  <c r="P12647" i="1" s="1"/>
  <c r="Q12647" i="1" s="1"/>
  <c r="P12648" i="1" a="1"/>
  <c r="P12648" i="1" s="1"/>
  <c r="Q12648" i="1" s="1"/>
  <c r="P12649" i="1" a="1"/>
  <c r="P12649" i="1" s="1"/>
  <c r="Q12649" i="1" s="1"/>
  <c r="P12650" i="1" a="1"/>
  <c r="P12650" i="1" s="1"/>
  <c r="Q12650" i="1" s="1"/>
  <c r="P12651" i="1" a="1"/>
  <c r="P12651" i="1" s="1"/>
  <c r="Q12651" i="1" s="1"/>
  <c r="P12652" i="1" a="1"/>
  <c r="P12652" i="1" s="1"/>
  <c r="Q12652" i="1" s="1"/>
  <c r="P12653" i="1" a="1"/>
  <c r="P12653" i="1" s="1"/>
  <c r="Q12653" i="1" s="1"/>
  <c r="P12654" i="1" a="1"/>
  <c r="P12654" i="1" s="1"/>
  <c r="Q12654" i="1" s="1"/>
  <c r="P12655" i="1" a="1"/>
  <c r="P12655" i="1" s="1"/>
  <c r="Q12655" i="1" s="1"/>
  <c r="P12656" i="1" a="1"/>
  <c r="P12656" i="1" s="1"/>
  <c r="Q12656" i="1" s="1"/>
  <c r="P12657" i="1" a="1"/>
  <c r="P12657" i="1" s="1"/>
  <c r="Q12657" i="1" s="1"/>
  <c r="P12658" i="1" a="1"/>
  <c r="P12658" i="1" s="1"/>
  <c r="Q12658" i="1" s="1"/>
  <c r="P12659" i="1" a="1"/>
  <c r="P12659" i="1" s="1"/>
  <c r="Q12659" i="1" s="1"/>
  <c r="P12660" i="1" a="1"/>
  <c r="P12660" i="1" s="1"/>
  <c r="Q12660" i="1" s="1"/>
  <c r="P12661" i="1" a="1"/>
  <c r="P12661" i="1" s="1"/>
  <c r="Q12661" i="1" s="1"/>
  <c r="P12662" i="1" a="1"/>
  <c r="P12662" i="1" s="1"/>
  <c r="Q12662" i="1" s="1"/>
  <c r="P12663" i="1" a="1"/>
  <c r="P12663" i="1" s="1"/>
  <c r="Q12663" i="1" s="1"/>
  <c r="P12664" i="1" a="1"/>
  <c r="P12664" i="1" s="1"/>
  <c r="Q12664" i="1" s="1"/>
  <c r="P12665" i="1" a="1"/>
  <c r="P12665" i="1" s="1"/>
  <c r="Q12665" i="1" s="1"/>
  <c r="P12666" i="1" a="1"/>
  <c r="P12666" i="1" s="1"/>
  <c r="Q12666" i="1" s="1"/>
  <c r="P12667" i="1" a="1"/>
  <c r="P12667" i="1" s="1"/>
  <c r="Q12667" i="1" s="1"/>
  <c r="P12668" i="1" a="1"/>
  <c r="P12668" i="1" s="1"/>
  <c r="Q12668" i="1" s="1"/>
  <c r="P12669" i="1" a="1"/>
  <c r="P12669" i="1" s="1"/>
  <c r="Q12669" i="1" s="1"/>
  <c r="P12670" i="1" a="1"/>
  <c r="P12670" i="1" s="1"/>
  <c r="Q12670" i="1" s="1"/>
  <c r="P12671" i="1" a="1"/>
  <c r="P12671" i="1" s="1"/>
  <c r="Q12671" i="1" s="1"/>
  <c r="P12672" i="1" a="1"/>
  <c r="P12672" i="1" s="1"/>
  <c r="Q12672" i="1" s="1"/>
  <c r="P12673" i="1" a="1"/>
  <c r="P12673" i="1" s="1"/>
  <c r="Q12673" i="1" s="1"/>
  <c r="P12674" i="1" a="1"/>
  <c r="P12674" i="1" s="1"/>
  <c r="Q12674" i="1" s="1"/>
  <c r="P12675" i="1" a="1"/>
  <c r="P12675" i="1" s="1"/>
  <c r="Q12675" i="1" s="1"/>
  <c r="P12676" i="1" a="1"/>
  <c r="P12676" i="1" s="1"/>
  <c r="Q12676" i="1" s="1"/>
  <c r="P12677" i="1" a="1"/>
  <c r="P12677" i="1" s="1"/>
  <c r="Q12677" i="1" s="1"/>
  <c r="P12678" i="1" a="1"/>
  <c r="P12678" i="1" s="1"/>
  <c r="Q12678" i="1" s="1"/>
  <c r="P12679" i="1" a="1"/>
  <c r="P12679" i="1" s="1"/>
  <c r="Q12679" i="1" s="1"/>
  <c r="P12680" i="1" a="1"/>
  <c r="P12680" i="1" s="1"/>
  <c r="Q12680" i="1" s="1"/>
  <c r="P12681" i="1" a="1"/>
  <c r="P12681" i="1" s="1"/>
  <c r="Q12681" i="1" s="1"/>
  <c r="P12682" i="1" a="1"/>
  <c r="P12682" i="1" s="1"/>
  <c r="Q12682" i="1" s="1"/>
  <c r="P12683" i="1" a="1"/>
  <c r="P12683" i="1" s="1"/>
  <c r="Q12683" i="1" s="1"/>
  <c r="P12684" i="1" a="1"/>
  <c r="P12684" i="1" s="1"/>
  <c r="Q12684" i="1" s="1"/>
  <c r="P12685" i="1" a="1"/>
  <c r="P12685" i="1" s="1"/>
  <c r="Q12685" i="1" s="1"/>
  <c r="P12686" i="1" a="1"/>
  <c r="P12686" i="1" s="1"/>
  <c r="Q12686" i="1" s="1"/>
  <c r="P12687" i="1" a="1"/>
  <c r="P12687" i="1" s="1"/>
  <c r="Q12687" i="1" s="1"/>
  <c r="P12688" i="1" a="1"/>
  <c r="P12688" i="1" s="1"/>
  <c r="Q12688" i="1" s="1"/>
  <c r="P12689" i="1" a="1"/>
  <c r="P12689" i="1" s="1"/>
  <c r="Q12689" i="1" s="1"/>
  <c r="P12690" i="1" a="1"/>
  <c r="P12690" i="1" s="1"/>
  <c r="Q12690" i="1" s="1"/>
  <c r="P12691" i="1" a="1"/>
  <c r="P12691" i="1" s="1"/>
  <c r="Q12691" i="1" s="1"/>
  <c r="P12692" i="1" a="1"/>
  <c r="P12692" i="1" s="1"/>
  <c r="Q12692" i="1" s="1"/>
  <c r="P12693" i="1" a="1"/>
  <c r="P12693" i="1" s="1"/>
  <c r="Q12693" i="1" s="1"/>
  <c r="P12694" i="1" a="1"/>
  <c r="P12694" i="1" s="1"/>
  <c r="Q12694" i="1" s="1"/>
  <c r="P12695" i="1" a="1"/>
  <c r="P12695" i="1" s="1"/>
  <c r="Q12695" i="1" s="1"/>
  <c r="P12696" i="1" a="1"/>
  <c r="P12696" i="1" s="1"/>
  <c r="Q12696" i="1" s="1"/>
  <c r="P12697" i="1" a="1"/>
  <c r="P12697" i="1" s="1"/>
  <c r="Q12697" i="1" s="1"/>
  <c r="P12698" i="1" a="1"/>
  <c r="P12698" i="1" s="1"/>
  <c r="Q12698" i="1" s="1"/>
  <c r="P12699" i="1" a="1"/>
  <c r="P12699" i="1" s="1"/>
  <c r="Q12699" i="1" s="1"/>
  <c r="P12700" i="1" a="1"/>
  <c r="P12700" i="1" s="1"/>
  <c r="Q12700" i="1" s="1"/>
  <c r="P12701" i="1" a="1"/>
  <c r="P12701" i="1" s="1"/>
  <c r="Q12701" i="1" s="1"/>
  <c r="P12702" i="1" a="1"/>
  <c r="P12702" i="1" s="1"/>
  <c r="Q12702" i="1" s="1"/>
  <c r="P12703" i="1" a="1"/>
  <c r="P12703" i="1" s="1"/>
  <c r="Q12703" i="1" s="1"/>
  <c r="P12704" i="1" a="1"/>
  <c r="P12704" i="1" s="1"/>
  <c r="Q12704" i="1" s="1"/>
  <c r="P12705" i="1" a="1"/>
  <c r="P12705" i="1" s="1"/>
  <c r="Q12705" i="1" s="1"/>
  <c r="P12706" i="1" a="1"/>
  <c r="P12706" i="1" s="1"/>
  <c r="Q12706" i="1" s="1"/>
  <c r="P12707" i="1" a="1"/>
  <c r="P12707" i="1" s="1"/>
  <c r="Q12707" i="1" s="1"/>
  <c r="P12708" i="1" a="1"/>
  <c r="P12708" i="1" s="1"/>
  <c r="Q12708" i="1" s="1"/>
  <c r="P12709" i="1" a="1"/>
  <c r="P12709" i="1" s="1"/>
  <c r="Q12709" i="1" s="1"/>
  <c r="P12710" i="1" a="1"/>
  <c r="P12710" i="1" s="1"/>
  <c r="Q12710" i="1" s="1"/>
  <c r="P12711" i="1" a="1"/>
  <c r="P12711" i="1" s="1"/>
  <c r="Q12711" i="1" s="1"/>
  <c r="P12712" i="1" a="1"/>
  <c r="P12712" i="1" s="1"/>
  <c r="Q12712" i="1" s="1"/>
  <c r="P12713" i="1" a="1"/>
  <c r="P12713" i="1" s="1"/>
  <c r="Q12713" i="1" s="1"/>
  <c r="P12714" i="1" a="1"/>
  <c r="P12714" i="1" s="1"/>
  <c r="Q12714" i="1" s="1"/>
  <c r="P12715" i="1" a="1"/>
  <c r="P12715" i="1" s="1"/>
  <c r="Q12715" i="1" s="1"/>
  <c r="P12716" i="1" a="1"/>
  <c r="P12716" i="1" s="1"/>
  <c r="Q12716" i="1" s="1"/>
  <c r="P12717" i="1" a="1"/>
  <c r="P12717" i="1" s="1"/>
  <c r="Q12717" i="1" s="1"/>
  <c r="P12718" i="1" a="1"/>
  <c r="P12718" i="1" s="1"/>
  <c r="Q12718" i="1" s="1"/>
  <c r="P12719" i="1" a="1"/>
  <c r="P12719" i="1" s="1"/>
  <c r="Q12719" i="1" s="1"/>
  <c r="P12720" i="1" a="1"/>
  <c r="P12720" i="1" s="1"/>
  <c r="Q12720" i="1" s="1"/>
  <c r="P12721" i="1" a="1"/>
  <c r="P12721" i="1" s="1"/>
  <c r="Q12721" i="1" s="1"/>
  <c r="P12722" i="1" a="1"/>
  <c r="P12722" i="1" s="1"/>
  <c r="Q12722" i="1" s="1"/>
  <c r="P12723" i="1" a="1"/>
  <c r="P12723" i="1" s="1"/>
  <c r="Q12723" i="1" s="1"/>
  <c r="P12724" i="1" a="1"/>
  <c r="P12724" i="1" s="1"/>
  <c r="Q12724" i="1" s="1"/>
  <c r="P12725" i="1" a="1"/>
  <c r="P12725" i="1" s="1"/>
  <c r="Q12725" i="1" s="1"/>
  <c r="P12726" i="1" a="1"/>
  <c r="P12726" i="1" s="1"/>
  <c r="Q12726" i="1" s="1"/>
  <c r="P12727" i="1" a="1"/>
  <c r="P12727" i="1" s="1"/>
  <c r="Q12727" i="1" s="1"/>
  <c r="P12728" i="1" a="1"/>
  <c r="P12728" i="1" s="1"/>
  <c r="Q12728" i="1" s="1"/>
  <c r="P12729" i="1" a="1"/>
  <c r="P12729" i="1" s="1"/>
  <c r="Q12729" i="1" s="1"/>
  <c r="P12730" i="1" a="1"/>
  <c r="P12730" i="1" s="1"/>
  <c r="Q12730" i="1" s="1"/>
  <c r="P12731" i="1" a="1"/>
  <c r="P12731" i="1" s="1"/>
  <c r="Q12731" i="1" s="1"/>
  <c r="P12732" i="1" a="1"/>
  <c r="P12732" i="1" s="1"/>
  <c r="Q12732" i="1" s="1"/>
  <c r="P12733" i="1" a="1"/>
  <c r="P12733" i="1" s="1"/>
  <c r="Q12733" i="1" s="1"/>
  <c r="P12734" i="1" a="1"/>
  <c r="P12734" i="1" s="1"/>
  <c r="Q12734" i="1" s="1"/>
  <c r="P12735" i="1" a="1"/>
  <c r="P12735" i="1" s="1"/>
  <c r="Q12735" i="1" s="1"/>
  <c r="P12736" i="1" a="1"/>
  <c r="P12736" i="1" s="1"/>
  <c r="Q12736" i="1" s="1"/>
  <c r="P12737" i="1" a="1"/>
  <c r="P12737" i="1" s="1"/>
  <c r="Q12737" i="1" s="1"/>
  <c r="P12738" i="1" a="1"/>
  <c r="P12738" i="1" s="1"/>
  <c r="Q12738" i="1" s="1"/>
  <c r="P12739" i="1" a="1"/>
  <c r="P12739" i="1" s="1"/>
  <c r="Q12739" i="1" s="1"/>
  <c r="P12740" i="1" a="1"/>
  <c r="P12740" i="1" s="1"/>
  <c r="Q12740" i="1" s="1"/>
  <c r="P12741" i="1" a="1"/>
  <c r="P12741" i="1" s="1"/>
  <c r="Q12741" i="1" s="1"/>
  <c r="P12742" i="1" a="1"/>
  <c r="P12742" i="1" s="1"/>
  <c r="Q12742" i="1" s="1"/>
  <c r="P12743" i="1" a="1"/>
  <c r="P12743" i="1" s="1"/>
  <c r="Q12743" i="1" s="1"/>
  <c r="P12744" i="1" a="1"/>
  <c r="P12744" i="1" s="1"/>
  <c r="Q12744" i="1" s="1"/>
  <c r="P12745" i="1" a="1"/>
  <c r="P12745" i="1" s="1"/>
  <c r="Q12745" i="1" s="1"/>
  <c r="P12746" i="1" a="1"/>
  <c r="P12746" i="1" s="1"/>
  <c r="Q12746" i="1" s="1"/>
  <c r="P12747" i="1" a="1"/>
  <c r="P12747" i="1" s="1"/>
  <c r="Q12747" i="1" s="1"/>
  <c r="P12748" i="1" a="1"/>
  <c r="P12748" i="1" s="1"/>
  <c r="Q12748" i="1" s="1"/>
  <c r="P12749" i="1" a="1"/>
  <c r="P12749" i="1" s="1"/>
  <c r="Q12749" i="1" s="1"/>
  <c r="P12750" i="1" a="1"/>
  <c r="P12750" i="1" s="1"/>
  <c r="Q12750" i="1" s="1"/>
  <c r="P12751" i="1" a="1"/>
  <c r="P12751" i="1" s="1"/>
  <c r="Q12751" i="1" s="1"/>
  <c r="P12752" i="1" a="1"/>
  <c r="P12752" i="1" s="1"/>
  <c r="Q12752" i="1" s="1"/>
  <c r="P12753" i="1" a="1"/>
  <c r="P12753" i="1" s="1"/>
  <c r="Q12753" i="1" s="1"/>
  <c r="P12754" i="1" a="1"/>
  <c r="P12754" i="1" s="1"/>
  <c r="Q12754" i="1" s="1"/>
  <c r="P12755" i="1" a="1"/>
  <c r="P12755" i="1" s="1"/>
  <c r="Q12755" i="1" s="1"/>
  <c r="P12756" i="1" a="1"/>
  <c r="P12756" i="1" s="1"/>
  <c r="Q12756" i="1" s="1"/>
  <c r="P12757" i="1" a="1"/>
  <c r="P12757" i="1" s="1"/>
  <c r="Q12757" i="1" s="1"/>
  <c r="P12758" i="1" a="1"/>
  <c r="P12758" i="1" s="1"/>
  <c r="Q12758" i="1" s="1"/>
  <c r="P12759" i="1" a="1"/>
  <c r="P12759" i="1" s="1"/>
  <c r="Q12759" i="1" s="1"/>
  <c r="P12760" i="1" a="1"/>
  <c r="P12760" i="1" s="1"/>
  <c r="Q12760" i="1" s="1"/>
  <c r="P12761" i="1" a="1"/>
  <c r="P12761" i="1" s="1"/>
  <c r="Q12761" i="1" s="1"/>
  <c r="P12762" i="1" a="1"/>
  <c r="P12762" i="1" s="1"/>
  <c r="Q12762" i="1" s="1"/>
  <c r="P12763" i="1" a="1"/>
  <c r="P12763" i="1" s="1"/>
  <c r="Q12763" i="1" s="1"/>
  <c r="P12764" i="1" a="1"/>
  <c r="P12764" i="1" s="1"/>
  <c r="Q12764" i="1" s="1"/>
  <c r="P12765" i="1" a="1"/>
  <c r="P12765" i="1" s="1"/>
  <c r="Q12765" i="1" s="1"/>
  <c r="P12766" i="1" a="1"/>
  <c r="P12766" i="1" s="1"/>
  <c r="Q12766" i="1" s="1"/>
  <c r="P12767" i="1" a="1"/>
  <c r="P12767" i="1" s="1"/>
  <c r="Q12767" i="1" s="1"/>
  <c r="P12768" i="1" a="1"/>
  <c r="P12768" i="1" s="1"/>
  <c r="Q12768" i="1" s="1"/>
  <c r="P12769" i="1" a="1"/>
  <c r="P12769" i="1" s="1"/>
  <c r="Q12769" i="1" s="1"/>
  <c r="P12770" i="1" a="1"/>
  <c r="P12770" i="1" s="1"/>
  <c r="Q12770" i="1" s="1"/>
  <c r="P12771" i="1" a="1"/>
  <c r="P12771" i="1" s="1"/>
  <c r="Q12771" i="1" s="1"/>
  <c r="P12772" i="1" a="1"/>
  <c r="P12772" i="1" s="1"/>
  <c r="Q12772" i="1" s="1"/>
  <c r="P12773" i="1" a="1"/>
  <c r="P12773" i="1" s="1"/>
  <c r="Q12773" i="1" s="1"/>
  <c r="P12774" i="1" a="1"/>
  <c r="P12774" i="1" s="1"/>
  <c r="Q12774" i="1" s="1"/>
  <c r="P12775" i="1" a="1"/>
  <c r="P12775" i="1" s="1"/>
  <c r="Q12775" i="1" s="1"/>
  <c r="P12776" i="1" a="1"/>
  <c r="P12776" i="1" s="1"/>
  <c r="Q12776" i="1" s="1"/>
  <c r="P12777" i="1" a="1"/>
  <c r="P12777" i="1" s="1"/>
  <c r="Q12777" i="1" s="1"/>
  <c r="P12778" i="1" a="1"/>
  <c r="P12778" i="1" s="1"/>
  <c r="Q12778" i="1" s="1"/>
  <c r="P12779" i="1" a="1"/>
  <c r="P12779" i="1" s="1"/>
  <c r="Q12779" i="1" s="1"/>
  <c r="P12780" i="1" a="1"/>
  <c r="P12780" i="1" s="1"/>
  <c r="Q12780" i="1" s="1"/>
  <c r="P12781" i="1" a="1"/>
  <c r="P12781" i="1" s="1"/>
  <c r="Q12781" i="1" s="1"/>
  <c r="P12782" i="1" a="1"/>
  <c r="P12782" i="1" s="1"/>
  <c r="Q12782" i="1" s="1"/>
  <c r="P12783" i="1" a="1"/>
  <c r="P12783" i="1" s="1"/>
  <c r="Q12783" i="1" s="1"/>
  <c r="P12784" i="1" a="1"/>
  <c r="P12784" i="1" s="1"/>
  <c r="Q12784" i="1" s="1"/>
  <c r="P12785" i="1" a="1"/>
  <c r="P12785" i="1" s="1"/>
  <c r="Q12785" i="1" s="1"/>
  <c r="P12786" i="1" a="1"/>
  <c r="P12786" i="1" s="1"/>
  <c r="Q12786" i="1" s="1"/>
  <c r="P12787" i="1" a="1"/>
  <c r="P12787" i="1" s="1"/>
  <c r="Q12787" i="1" s="1"/>
  <c r="P12788" i="1" a="1"/>
  <c r="P12788" i="1" s="1"/>
  <c r="Q12788" i="1" s="1"/>
  <c r="P12789" i="1" a="1"/>
  <c r="P12789" i="1" s="1"/>
  <c r="Q12789" i="1" s="1"/>
  <c r="P12790" i="1" a="1"/>
  <c r="P12790" i="1" s="1"/>
  <c r="Q12790" i="1" s="1"/>
  <c r="P12791" i="1" a="1"/>
  <c r="P12791" i="1" s="1"/>
  <c r="Q12791" i="1" s="1"/>
  <c r="P12792" i="1" a="1"/>
  <c r="P12792" i="1" s="1"/>
  <c r="Q12792" i="1" s="1"/>
  <c r="P12793" i="1" a="1"/>
  <c r="P12793" i="1" s="1"/>
  <c r="Q12793" i="1" s="1"/>
  <c r="P12794" i="1" a="1"/>
  <c r="P12794" i="1" s="1"/>
  <c r="Q12794" i="1" s="1"/>
  <c r="P12795" i="1" a="1"/>
  <c r="P12795" i="1" s="1"/>
  <c r="Q12795" i="1" s="1"/>
  <c r="P12796" i="1" a="1"/>
  <c r="P12796" i="1" s="1"/>
  <c r="Q12796" i="1" s="1"/>
  <c r="P12797" i="1" a="1"/>
  <c r="P12797" i="1" s="1"/>
  <c r="Q12797" i="1" s="1"/>
  <c r="P12798" i="1" a="1"/>
  <c r="P12798" i="1" s="1"/>
  <c r="Q12798" i="1" s="1"/>
  <c r="P12799" i="1" a="1"/>
  <c r="P12799" i="1" s="1"/>
  <c r="Q12799" i="1" s="1"/>
  <c r="P12800" i="1" a="1"/>
  <c r="P12800" i="1" s="1"/>
  <c r="Q12800" i="1" s="1"/>
  <c r="P12801" i="1" a="1"/>
  <c r="P12801" i="1" s="1"/>
  <c r="Q12801" i="1" s="1"/>
  <c r="P12802" i="1" a="1"/>
  <c r="P12802" i="1" s="1"/>
  <c r="Q12802" i="1" s="1"/>
  <c r="P12803" i="1" a="1"/>
  <c r="P12803" i="1" s="1"/>
  <c r="Q12803" i="1" s="1"/>
  <c r="P12804" i="1" a="1"/>
  <c r="P12804" i="1" s="1"/>
  <c r="Q12804" i="1" s="1"/>
  <c r="P12805" i="1" a="1"/>
  <c r="P12805" i="1" s="1"/>
  <c r="Q12805" i="1" s="1"/>
  <c r="P12806" i="1" a="1"/>
  <c r="P12806" i="1" s="1"/>
  <c r="Q12806" i="1" s="1"/>
  <c r="P12807" i="1" a="1"/>
  <c r="P12807" i="1" s="1"/>
  <c r="Q12807" i="1" s="1"/>
  <c r="P12808" i="1" a="1"/>
  <c r="P12808" i="1" s="1"/>
  <c r="Q12808" i="1" s="1"/>
  <c r="P12809" i="1" a="1"/>
  <c r="P12809" i="1" s="1"/>
  <c r="Q12809" i="1" s="1"/>
  <c r="P12810" i="1" a="1"/>
  <c r="P12810" i="1" s="1"/>
  <c r="Q12810" i="1" s="1"/>
  <c r="P12811" i="1" a="1"/>
  <c r="P12811" i="1" s="1"/>
  <c r="Q12811" i="1" s="1"/>
  <c r="P12812" i="1" a="1"/>
  <c r="P12812" i="1" s="1"/>
  <c r="Q12812" i="1" s="1"/>
  <c r="P12813" i="1" a="1"/>
  <c r="P12813" i="1" s="1"/>
  <c r="Q12813" i="1" s="1"/>
  <c r="P12814" i="1" a="1"/>
  <c r="P12814" i="1" s="1"/>
  <c r="Q12814" i="1" s="1"/>
  <c r="P12815" i="1" a="1"/>
  <c r="P12815" i="1" s="1"/>
  <c r="Q12815" i="1" s="1"/>
  <c r="P12816" i="1" a="1"/>
  <c r="P12816" i="1" s="1"/>
  <c r="Q12816" i="1" s="1"/>
  <c r="P12817" i="1" a="1"/>
  <c r="P12817" i="1" s="1"/>
  <c r="Q12817" i="1" s="1"/>
  <c r="P12818" i="1" a="1"/>
  <c r="P12818" i="1" s="1"/>
  <c r="Q12818" i="1" s="1"/>
  <c r="P12819" i="1" a="1"/>
  <c r="P12819" i="1" s="1"/>
  <c r="Q12819" i="1" s="1"/>
  <c r="P12820" i="1" a="1"/>
  <c r="P12820" i="1" s="1"/>
  <c r="Q12820" i="1" s="1"/>
  <c r="P12821" i="1" a="1"/>
  <c r="P12821" i="1" s="1"/>
  <c r="Q12821" i="1" s="1"/>
  <c r="P12822" i="1" a="1"/>
  <c r="P12822" i="1" s="1"/>
  <c r="Q12822" i="1" s="1"/>
  <c r="P12823" i="1" a="1"/>
  <c r="P12823" i="1" s="1"/>
  <c r="Q12823" i="1" s="1"/>
  <c r="P12824" i="1" a="1"/>
  <c r="P12824" i="1" s="1"/>
  <c r="Q12824" i="1" s="1"/>
  <c r="P12825" i="1" a="1"/>
  <c r="P12825" i="1" s="1"/>
  <c r="Q12825" i="1" s="1"/>
  <c r="P12826" i="1" a="1"/>
  <c r="P12826" i="1" s="1"/>
  <c r="Q12826" i="1" s="1"/>
  <c r="P12827" i="1" a="1"/>
  <c r="P12827" i="1" s="1"/>
  <c r="Q12827" i="1" s="1"/>
  <c r="P12828" i="1" a="1"/>
  <c r="P12828" i="1" s="1"/>
  <c r="Q12828" i="1" s="1"/>
  <c r="P12829" i="1" a="1"/>
  <c r="P12829" i="1" s="1"/>
  <c r="Q12829" i="1" s="1"/>
  <c r="P12830" i="1" a="1"/>
  <c r="P12830" i="1" s="1"/>
  <c r="Q12830" i="1" s="1"/>
  <c r="P12831" i="1" a="1"/>
  <c r="P12831" i="1" s="1"/>
  <c r="Q12831" i="1" s="1"/>
  <c r="P12832" i="1" a="1"/>
  <c r="P12832" i="1" s="1"/>
  <c r="Q12832" i="1" s="1"/>
  <c r="P12833" i="1" a="1"/>
  <c r="P12833" i="1" s="1"/>
  <c r="Q12833" i="1" s="1"/>
  <c r="P12834" i="1" a="1"/>
  <c r="P12834" i="1" s="1"/>
  <c r="Q12834" i="1" s="1"/>
  <c r="P12835" i="1" a="1"/>
  <c r="P12835" i="1" s="1"/>
  <c r="Q12835" i="1" s="1"/>
  <c r="P12836" i="1" a="1"/>
  <c r="P12836" i="1" s="1"/>
  <c r="Q12836" i="1" s="1"/>
  <c r="P12837" i="1" a="1"/>
  <c r="P12837" i="1" s="1"/>
  <c r="Q12837" i="1" s="1"/>
  <c r="P12838" i="1" a="1"/>
  <c r="P12838" i="1" s="1"/>
  <c r="Q12838" i="1" s="1"/>
  <c r="P12839" i="1" a="1"/>
  <c r="P12839" i="1" s="1"/>
  <c r="Q12839" i="1" s="1"/>
  <c r="P12840" i="1" a="1"/>
  <c r="P12840" i="1" s="1"/>
  <c r="Q12840" i="1" s="1"/>
  <c r="P12841" i="1" a="1"/>
  <c r="P12841" i="1" s="1"/>
  <c r="Q12841" i="1" s="1"/>
  <c r="P12842" i="1" a="1"/>
  <c r="P12842" i="1" s="1"/>
  <c r="Q12842" i="1" s="1"/>
  <c r="P12843" i="1" a="1"/>
  <c r="P12843" i="1" s="1"/>
  <c r="Q12843" i="1" s="1"/>
  <c r="P12844" i="1" a="1"/>
  <c r="P12844" i="1" s="1"/>
  <c r="Q12844" i="1" s="1"/>
  <c r="P12845" i="1" a="1"/>
  <c r="P12845" i="1" s="1"/>
  <c r="Q12845" i="1" s="1"/>
  <c r="P12846" i="1" a="1"/>
  <c r="P12846" i="1" s="1"/>
  <c r="Q12846" i="1" s="1"/>
  <c r="P12847" i="1" a="1"/>
  <c r="P12847" i="1" s="1"/>
  <c r="Q12847" i="1" s="1"/>
  <c r="P12848" i="1" a="1"/>
  <c r="P12848" i="1" s="1"/>
  <c r="Q12848" i="1" s="1"/>
  <c r="P12849" i="1" a="1"/>
  <c r="P12849" i="1" s="1"/>
  <c r="Q12849" i="1" s="1"/>
  <c r="P12850" i="1" a="1"/>
  <c r="P12850" i="1" s="1"/>
  <c r="Q12850" i="1" s="1"/>
  <c r="P12851" i="1" a="1"/>
  <c r="P12851" i="1" s="1"/>
  <c r="Q12851" i="1" s="1"/>
  <c r="P12852" i="1" a="1"/>
  <c r="P12852" i="1" s="1"/>
  <c r="Q12852" i="1" s="1"/>
  <c r="P12853" i="1" a="1"/>
  <c r="P12853" i="1" s="1"/>
  <c r="Q12853" i="1" s="1"/>
  <c r="P12854" i="1" a="1"/>
  <c r="P12854" i="1" s="1"/>
  <c r="Q12854" i="1" s="1"/>
  <c r="P12855" i="1" a="1"/>
  <c r="P12855" i="1" s="1"/>
  <c r="Q12855" i="1" s="1"/>
  <c r="P12856" i="1" a="1"/>
  <c r="P12856" i="1" s="1"/>
  <c r="Q12856" i="1" s="1"/>
  <c r="P12857" i="1" a="1"/>
  <c r="P12857" i="1" s="1"/>
  <c r="Q12857" i="1" s="1"/>
  <c r="P12858" i="1" a="1"/>
  <c r="P12858" i="1" s="1"/>
  <c r="Q12858" i="1" s="1"/>
  <c r="P12859" i="1" a="1"/>
  <c r="P12859" i="1" s="1"/>
  <c r="Q12859" i="1" s="1"/>
  <c r="P12860" i="1" a="1"/>
  <c r="P12860" i="1" s="1"/>
  <c r="Q12860" i="1" s="1"/>
  <c r="P12861" i="1" a="1"/>
  <c r="P12861" i="1" s="1"/>
  <c r="Q12861" i="1" s="1"/>
  <c r="P12862" i="1" a="1"/>
  <c r="P12862" i="1" s="1"/>
  <c r="Q12862" i="1" s="1"/>
  <c r="P12863" i="1" a="1"/>
  <c r="P12863" i="1" s="1"/>
  <c r="Q12863" i="1" s="1"/>
  <c r="P12864" i="1" a="1"/>
  <c r="P12864" i="1" s="1"/>
  <c r="Q12864" i="1" s="1"/>
  <c r="P12865" i="1" a="1"/>
  <c r="P12865" i="1" s="1"/>
  <c r="Q12865" i="1" s="1"/>
  <c r="P12866" i="1" a="1"/>
  <c r="P12866" i="1" s="1"/>
  <c r="Q12866" i="1" s="1"/>
  <c r="P12867" i="1" a="1"/>
  <c r="P12867" i="1" s="1"/>
  <c r="Q12867" i="1" s="1"/>
  <c r="P12868" i="1" a="1"/>
  <c r="P12868" i="1" s="1"/>
  <c r="Q12868" i="1" s="1"/>
  <c r="P12869" i="1" a="1"/>
  <c r="P12869" i="1" s="1"/>
  <c r="Q12869" i="1" s="1"/>
  <c r="P12870" i="1" a="1"/>
  <c r="P12870" i="1" s="1"/>
  <c r="Q12870" i="1" s="1"/>
  <c r="P12871" i="1" a="1"/>
  <c r="P12871" i="1" s="1"/>
  <c r="Q12871" i="1" s="1"/>
  <c r="P12872" i="1" a="1"/>
  <c r="P12872" i="1" s="1"/>
  <c r="Q12872" i="1" s="1"/>
  <c r="P12873" i="1" a="1"/>
  <c r="P12873" i="1" s="1"/>
  <c r="Q12873" i="1" s="1"/>
  <c r="P12874" i="1" a="1"/>
  <c r="P12874" i="1" s="1"/>
  <c r="Q12874" i="1" s="1"/>
  <c r="P12875" i="1" a="1"/>
  <c r="P12875" i="1" s="1"/>
  <c r="Q12875" i="1" s="1"/>
  <c r="P12876" i="1" a="1"/>
  <c r="P12876" i="1" s="1"/>
  <c r="Q12876" i="1" s="1"/>
  <c r="P12877" i="1" a="1"/>
  <c r="P12877" i="1" s="1"/>
  <c r="Q12877" i="1" s="1"/>
  <c r="P12878" i="1" a="1"/>
  <c r="P12878" i="1" s="1"/>
  <c r="Q12878" i="1" s="1"/>
  <c r="P12879" i="1" a="1"/>
  <c r="P12879" i="1" s="1"/>
  <c r="Q12879" i="1" s="1"/>
  <c r="P12880" i="1" a="1"/>
  <c r="P12880" i="1" s="1"/>
  <c r="Q12880" i="1" s="1"/>
  <c r="P12881" i="1" a="1"/>
  <c r="P12881" i="1" s="1"/>
  <c r="Q12881" i="1" s="1"/>
  <c r="P12882" i="1" a="1"/>
  <c r="P12882" i="1" s="1"/>
  <c r="Q12882" i="1" s="1"/>
  <c r="P12883" i="1" a="1"/>
  <c r="P12883" i="1" s="1"/>
  <c r="Q12883" i="1" s="1"/>
  <c r="P12884" i="1" a="1"/>
  <c r="P12884" i="1" s="1"/>
  <c r="Q12884" i="1" s="1"/>
  <c r="P12885" i="1" a="1"/>
  <c r="P12885" i="1" s="1"/>
  <c r="Q12885" i="1" s="1"/>
  <c r="P12886" i="1" a="1"/>
  <c r="P12886" i="1" s="1"/>
  <c r="Q12886" i="1" s="1"/>
  <c r="P12887" i="1" a="1"/>
  <c r="P12887" i="1" s="1"/>
  <c r="Q12887" i="1" s="1"/>
  <c r="P12888" i="1" a="1"/>
  <c r="P12888" i="1" s="1"/>
  <c r="Q12888" i="1" s="1"/>
  <c r="P12889" i="1" a="1"/>
  <c r="P12889" i="1" s="1"/>
  <c r="Q12889" i="1" s="1"/>
  <c r="P12890" i="1" a="1"/>
  <c r="P12890" i="1" s="1"/>
  <c r="Q12890" i="1" s="1"/>
  <c r="P12891" i="1" a="1"/>
  <c r="P12891" i="1" s="1"/>
  <c r="Q12891" i="1" s="1"/>
  <c r="P12892" i="1" a="1"/>
  <c r="P12892" i="1" s="1"/>
  <c r="Q12892" i="1" s="1"/>
  <c r="P12893" i="1" a="1"/>
  <c r="P12893" i="1" s="1"/>
  <c r="Q12893" i="1" s="1"/>
  <c r="P12894" i="1" a="1"/>
  <c r="P12894" i="1" s="1"/>
  <c r="Q12894" i="1" s="1"/>
  <c r="P12895" i="1" a="1"/>
  <c r="P12895" i="1" s="1"/>
  <c r="Q12895" i="1" s="1"/>
  <c r="P12896" i="1" a="1"/>
  <c r="P12896" i="1" s="1"/>
  <c r="Q12896" i="1" s="1"/>
  <c r="P12897" i="1" a="1"/>
  <c r="P12897" i="1" s="1"/>
  <c r="Q12897" i="1" s="1"/>
  <c r="P12898" i="1" a="1"/>
  <c r="P12898" i="1" s="1"/>
  <c r="Q12898" i="1" s="1"/>
  <c r="P12899" i="1" a="1"/>
  <c r="P12899" i="1" s="1"/>
  <c r="Q12899" i="1" s="1"/>
  <c r="P12900" i="1" a="1"/>
  <c r="P12900" i="1" s="1"/>
  <c r="Q12900" i="1" s="1"/>
  <c r="P12901" i="1" a="1"/>
  <c r="P12901" i="1" s="1"/>
  <c r="Q12901" i="1" s="1"/>
  <c r="P12902" i="1" a="1"/>
  <c r="P12902" i="1" s="1"/>
  <c r="Q12902" i="1" s="1"/>
  <c r="P12903" i="1" a="1"/>
  <c r="P12903" i="1" s="1"/>
  <c r="Q12903" i="1" s="1"/>
  <c r="P12904" i="1" a="1"/>
  <c r="P12904" i="1" s="1"/>
  <c r="Q12904" i="1" s="1"/>
  <c r="P12905" i="1" a="1"/>
  <c r="P12905" i="1" s="1"/>
  <c r="Q12905" i="1" s="1"/>
  <c r="P12906" i="1" a="1"/>
  <c r="P12906" i="1" s="1"/>
  <c r="Q12906" i="1" s="1"/>
  <c r="P12907" i="1" a="1"/>
  <c r="P12907" i="1" s="1"/>
  <c r="Q12907" i="1" s="1"/>
  <c r="P12908" i="1" a="1"/>
  <c r="P12908" i="1" s="1"/>
  <c r="Q12908" i="1" s="1"/>
  <c r="P12909" i="1" a="1"/>
  <c r="P12909" i="1" s="1"/>
  <c r="Q12909" i="1" s="1"/>
  <c r="P12910" i="1" a="1"/>
  <c r="P12910" i="1" s="1"/>
  <c r="Q12910" i="1" s="1"/>
  <c r="P12911" i="1" a="1"/>
  <c r="P12911" i="1" s="1"/>
  <c r="Q12911" i="1" s="1"/>
  <c r="P12912" i="1" a="1"/>
  <c r="P12912" i="1" s="1"/>
  <c r="Q12912" i="1" s="1"/>
  <c r="P12913" i="1" a="1"/>
  <c r="P12913" i="1" s="1"/>
  <c r="Q12913" i="1" s="1"/>
  <c r="P12914" i="1" a="1"/>
  <c r="P12914" i="1" s="1"/>
  <c r="Q12914" i="1" s="1"/>
  <c r="P12915" i="1" a="1"/>
  <c r="P12915" i="1" s="1"/>
  <c r="Q12915" i="1" s="1"/>
  <c r="P12916" i="1" a="1"/>
  <c r="P12916" i="1" s="1"/>
  <c r="Q12916" i="1" s="1"/>
  <c r="P12917" i="1" a="1"/>
  <c r="P12917" i="1" s="1"/>
  <c r="Q12917" i="1" s="1"/>
  <c r="P12918" i="1" a="1"/>
  <c r="P12918" i="1" s="1"/>
  <c r="Q12918" i="1" s="1"/>
  <c r="P12919" i="1" a="1"/>
  <c r="P12919" i="1" s="1"/>
  <c r="Q12919" i="1" s="1"/>
  <c r="P12920" i="1" a="1"/>
  <c r="P12920" i="1" s="1"/>
  <c r="Q12920" i="1" s="1"/>
  <c r="P12921" i="1" a="1"/>
  <c r="P12921" i="1" s="1"/>
  <c r="Q12921" i="1" s="1"/>
  <c r="P12922" i="1" a="1"/>
  <c r="P12922" i="1" s="1"/>
  <c r="Q12922" i="1" s="1"/>
  <c r="P12923" i="1" a="1"/>
  <c r="P12923" i="1" s="1"/>
  <c r="Q12923" i="1" s="1"/>
  <c r="P12924" i="1" a="1"/>
  <c r="P12924" i="1" s="1"/>
  <c r="Q12924" i="1" s="1"/>
  <c r="P12925" i="1" a="1"/>
  <c r="P12925" i="1" s="1"/>
  <c r="Q12925" i="1" s="1"/>
  <c r="P12926" i="1" a="1"/>
  <c r="P12926" i="1" s="1"/>
  <c r="Q12926" i="1" s="1"/>
  <c r="P12927" i="1" a="1"/>
  <c r="P12927" i="1" s="1"/>
  <c r="Q12927" i="1" s="1"/>
  <c r="P12928" i="1" a="1"/>
  <c r="P12928" i="1" s="1"/>
  <c r="Q12928" i="1" s="1"/>
  <c r="P12929" i="1" a="1"/>
  <c r="P12929" i="1" s="1"/>
  <c r="Q12929" i="1" s="1"/>
  <c r="P12930" i="1" a="1"/>
  <c r="P12930" i="1" s="1"/>
  <c r="Q12930" i="1" s="1"/>
  <c r="P12931" i="1" a="1"/>
  <c r="P12931" i="1" s="1"/>
  <c r="Q12931" i="1" s="1"/>
  <c r="P12932" i="1" a="1"/>
  <c r="P12932" i="1" s="1"/>
  <c r="Q12932" i="1" s="1"/>
  <c r="P12933" i="1" a="1"/>
  <c r="P12933" i="1" s="1"/>
  <c r="Q12933" i="1" s="1"/>
  <c r="P12934" i="1" a="1"/>
  <c r="P12934" i="1" s="1"/>
  <c r="Q12934" i="1" s="1"/>
  <c r="P12935" i="1" a="1"/>
  <c r="P12935" i="1" s="1"/>
  <c r="Q12935" i="1" s="1"/>
  <c r="P12936" i="1" a="1"/>
  <c r="P12936" i="1" s="1"/>
  <c r="Q12936" i="1" s="1"/>
  <c r="P12937" i="1" a="1"/>
  <c r="P12937" i="1" s="1"/>
  <c r="Q12937" i="1" s="1"/>
  <c r="P12938" i="1" a="1"/>
  <c r="P12938" i="1" s="1"/>
  <c r="Q12938" i="1" s="1"/>
  <c r="P12939" i="1" a="1"/>
  <c r="P12939" i="1" s="1"/>
  <c r="Q12939" i="1" s="1"/>
  <c r="P12940" i="1" a="1"/>
  <c r="P12940" i="1" s="1"/>
  <c r="Q12940" i="1" s="1"/>
  <c r="P12941" i="1" a="1"/>
  <c r="P12941" i="1" s="1"/>
  <c r="Q12941" i="1" s="1"/>
  <c r="P12942" i="1" a="1"/>
  <c r="P12942" i="1" s="1"/>
  <c r="Q12942" i="1" s="1"/>
  <c r="P12943" i="1" a="1"/>
  <c r="P12943" i="1" s="1"/>
  <c r="Q12943" i="1" s="1"/>
  <c r="P12944" i="1" a="1"/>
  <c r="P12944" i="1" s="1"/>
  <c r="Q12944" i="1" s="1"/>
  <c r="P12945" i="1" a="1"/>
  <c r="P12945" i="1" s="1"/>
  <c r="Q12945" i="1" s="1"/>
  <c r="P12946" i="1" a="1"/>
  <c r="P12946" i="1" s="1"/>
  <c r="Q12946" i="1" s="1"/>
  <c r="P12947" i="1" a="1"/>
  <c r="P12947" i="1" s="1"/>
  <c r="Q12947" i="1" s="1"/>
  <c r="P12948" i="1" a="1"/>
  <c r="P12948" i="1" s="1"/>
  <c r="Q12948" i="1" s="1"/>
  <c r="P12949" i="1" a="1"/>
  <c r="P12949" i="1" s="1"/>
  <c r="Q12949" i="1" s="1"/>
  <c r="P12950" i="1" a="1"/>
  <c r="P12950" i="1" s="1"/>
  <c r="Q12950" i="1" s="1"/>
  <c r="P12951" i="1" a="1"/>
  <c r="P12951" i="1" s="1"/>
  <c r="Q12951" i="1" s="1"/>
  <c r="P12952" i="1" a="1"/>
  <c r="P12952" i="1" s="1"/>
  <c r="Q12952" i="1" s="1"/>
  <c r="P12953" i="1" a="1"/>
  <c r="P12953" i="1" s="1"/>
  <c r="Q12953" i="1" s="1"/>
  <c r="P12954" i="1" a="1"/>
  <c r="P12954" i="1" s="1"/>
  <c r="Q12954" i="1" s="1"/>
  <c r="P12955" i="1" a="1"/>
  <c r="P12955" i="1" s="1"/>
  <c r="Q12955" i="1" s="1"/>
  <c r="P12956" i="1" a="1"/>
  <c r="P12956" i="1" s="1"/>
  <c r="Q12956" i="1" s="1"/>
  <c r="P12957" i="1" a="1"/>
  <c r="P12957" i="1" s="1"/>
  <c r="Q12957" i="1" s="1"/>
  <c r="P12958" i="1" a="1"/>
  <c r="P12958" i="1" s="1"/>
  <c r="Q12958" i="1" s="1"/>
  <c r="P12959" i="1" a="1"/>
  <c r="P12959" i="1" s="1"/>
  <c r="Q12959" i="1" s="1"/>
  <c r="P12960" i="1" a="1"/>
  <c r="P12960" i="1" s="1"/>
  <c r="Q12960" i="1" s="1"/>
  <c r="P12961" i="1" a="1"/>
  <c r="P12961" i="1" s="1"/>
  <c r="Q12961" i="1" s="1"/>
  <c r="P12962" i="1" a="1"/>
  <c r="P12962" i="1" s="1"/>
  <c r="Q12962" i="1" s="1"/>
  <c r="P12963" i="1" a="1"/>
  <c r="P12963" i="1" s="1"/>
  <c r="Q12963" i="1" s="1"/>
  <c r="P12964" i="1" a="1"/>
  <c r="P12964" i="1" s="1"/>
  <c r="Q12964" i="1" s="1"/>
  <c r="P12965" i="1" a="1"/>
  <c r="P12965" i="1" s="1"/>
  <c r="Q12965" i="1" s="1"/>
  <c r="P12966" i="1" a="1"/>
  <c r="P12966" i="1" s="1"/>
  <c r="Q12966" i="1" s="1"/>
  <c r="P12967" i="1" a="1"/>
  <c r="P12967" i="1" s="1"/>
  <c r="Q12967" i="1" s="1"/>
  <c r="P12968" i="1" a="1"/>
  <c r="P12968" i="1" s="1"/>
  <c r="Q12968" i="1" s="1"/>
  <c r="P12969" i="1" a="1"/>
  <c r="P12969" i="1" s="1"/>
  <c r="Q12969" i="1" s="1"/>
  <c r="P12970" i="1" a="1"/>
  <c r="P12970" i="1" s="1"/>
  <c r="Q12970" i="1" s="1"/>
  <c r="P12971" i="1" a="1"/>
  <c r="P12971" i="1" s="1"/>
  <c r="Q12971" i="1" s="1"/>
  <c r="P12972" i="1" a="1"/>
  <c r="P12972" i="1" s="1"/>
  <c r="Q12972" i="1" s="1"/>
  <c r="P12973" i="1" a="1"/>
  <c r="P12973" i="1" s="1"/>
  <c r="Q12973" i="1" s="1"/>
  <c r="P12974" i="1" a="1"/>
  <c r="P12974" i="1" s="1"/>
  <c r="Q12974" i="1" s="1"/>
  <c r="P12975" i="1" a="1"/>
  <c r="P12975" i="1" s="1"/>
  <c r="Q12975" i="1" s="1"/>
  <c r="P12976" i="1" a="1"/>
  <c r="P12976" i="1" s="1"/>
  <c r="Q12976" i="1" s="1"/>
  <c r="P12977" i="1" a="1"/>
  <c r="P12977" i="1" s="1"/>
  <c r="Q12977" i="1" s="1"/>
  <c r="P12978" i="1" a="1"/>
  <c r="P12978" i="1" s="1"/>
  <c r="Q12978" i="1" s="1"/>
  <c r="P12979" i="1" a="1"/>
  <c r="P12979" i="1" s="1"/>
  <c r="Q12979" i="1" s="1"/>
  <c r="P12980" i="1" a="1"/>
  <c r="P12980" i="1" s="1"/>
  <c r="Q12980" i="1" s="1"/>
  <c r="P12981" i="1" a="1"/>
  <c r="P12981" i="1" s="1"/>
  <c r="Q12981" i="1" s="1"/>
  <c r="P12982" i="1" a="1"/>
  <c r="P12982" i="1" s="1"/>
  <c r="Q12982" i="1" s="1"/>
  <c r="P12983" i="1" a="1"/>
  <c r="P12983" i="1" s="1"/>
  <c r="Q12983" i="1" s="1"/>
  <c r="P12984" i="1" a="1"/>
  <c r="P12984" i="1" s="1"/>
  <c r="Q12984" i="1" s="1"/>
  <c r="P12985" i="1" a="1"/>
  <c r="P12985" i="1" s="1"/>
  <c r="Q12985" i="1" s="1"/>
  <c r="P12986" i="1" a="1"/>
  <c r="P12986" i="1" s="1"/>
  <c r="Q12986" i="1" s="1"/>
  <c r="P12987" i="1" a="1"/>
  <c r="P12987" i="1" s="1"/>
  <c r="Q12987" i="1" s="1"/>
  <c r="P12988" i="1" a="1"/>
  <c r="P12988" i="1" s="1"/>
  <c r="Q12988" i="1" s="1"/>
  <c r="P12989" i="1" a="1"/>
  <c r="P12989" i="1" s="1"/>
  <c r="Q12989" i="1" s="1"/>
  <c r="P12990" i="1" a="1"/>
  <c r="P12990" i="1" s="1"/>
  <c r="Q12990" i="1" s="1"/>
  <c r="P12991" i="1" a="1"/>
  <c r="P12991" i="1" s="1"/>
  <c r="Q12991" i="1" s="1"/>
  <c r="P12992" i="1" a="1"/>
  <c r="P12992" i="1" s="1"/>
  <c r="Q12992" i="1" s="1"/>
  <c r="P12993" i="1" a="1"/>
  <c r="P12993" i="1" s="1"/>
  <c r="Q12993" i="1" s="1"/>
  <c r="P12994" i="1" a="1"/>
  <c r="P12994" i="1" s="1"/>
  <c r="Q12994" i="1" s="1"/>
  <c r="P12995" i="1" a="1"/>
  <c r="P12995" i="1" s="1"/>
  <c r="Q12995" i="1" s="1"/>
  <c r="P12996" i="1" a="1"/>
  <c r="P12996" i="1" s="1"/>
  <c r="Q12996" i="1" s="1"/>
  <c r="P12997" i="1" a="1"/>
  <c r="P12997" i="1" s="1"/>
  <c r="Q12997" i="1" s="1"/>
  <c r="P12998" i="1" a="1"/>
  <c r="P12998" i="1" s="1"/>
  <c r="Q12998" i="1" s="1"/>
  <c r="P12999" i="1" a="1"/>
  <c r="P12999" i="1" s="1"/>
  <c r="Q12999" i="1" s="1"/>
  <c r="P13000" i="1" a="1"/>
  <c r="P13000" i="1" s="1"/>
  <c r="Q13000" i="1" s="1"/>
  <c r="P13001" i="1" a="1"/>
  <c r="P13001" i="1" s="1"/>
  <c r="Q13001" i="1" s="1"/>
  <c r="P13002" i="1" a="1"/>
  <c r="P13002" i="1" s="1"/>
  <c r="Q13002" i="1" s="1"/>
  <c r="P13003" i="1" a="1"/>
  <c r="P13003" i="1" s="1"/>
  <c r="Q13003" i="1" s="1"/>
  <c r="P13004" i="1" a="1"/>
  <c r="P13004" i="1" s="1"/>
  <c r="Q13004" i="1" s="1"/>
  <c r="P13005" i="1" a="1"/>
  <c r="P13005" i="1" s="1"/>
  <c r="Q13005" i="1" s="1"/>
  <c r="P13006" i="1" a="1"/>
  <c r="P13006" i="1" s="1"/>
  <c r="Q13006" i="1" s="1"/>
  <c r="P13007" i="1" a="1"/>
  <c r="P13007" i="1" s="1"/>
  <c r="Q13007" i="1" s="1"/>
  <c r="P13008" i="1" a="1"/>
  <c r="P13008" i="1" s="1"/>
  <c r="Q13008" i="1" s="1"/>
  <c r="P13009" i="1" a="1"/>
  <c r="P13009" i="1" s="1"/>
  <c r="Q13009" i="1" s="1"/>
  <c r="P13010" i="1" a="1"/>
  <c r="P13010" i="1" s="1"/>
  <c r="Q13010" i="1" s="1"/>
  <c r="P13011" i="1" a="1"/>
  <c r="P13011" i="1" s="1"/>
  <c r="Q13011" i="1" s="1"/>
  <c r="P13012" i="1" a="1"/>
  <c r="P13012" i="1" s="1"/>
  <c r="Q13012" i="1" s="1"/>
  <c r="P13013" i="1" a="1"/>
  <c r="P13013" i="1" s="1"/>
  <c r="Q13013" i="1" s="1"/>
  <c r="P13014" i="1" a="1"/>
  <c r="P13014" i="1" s="1"/>
  <c r="Q13014" i="1" s="1"/>
  <c r="P13015" i="1" a="1"/>
  <c r="P13015" i="1" s="1"/>
  <c r="Q13015" i="1" s="1"/>
  <c r="P13016" i="1" a="1"/>
  <c r="P13016" i="1" s="1"/>
  <c r="Q13016" i="1" s="1"/>
  <c r="P13017" i="1" a="1"/>
  <c r="P13017" i="1" s="1"/>
  <c r="Q13017" i="1" s="1"/>
  <c r="P13018" i="1" a="1"/>
  <c r="P13018" i="1" s="1"/>
  <c r="Q13018" i="1" s="1"/>
  <c r="P13019" i="1" a="1"/>
  <c r="P13019" i="1" s="1"/>
  <c r="Q13019" i="1" s="1"/>
  <c r="P13020" i="1" a="1"/>
  <c r="P13020" i="1" s="1"/>
  <c r="Q13020" i="1" s="1"/>
  <c r="P13021" i="1" a="1"/>
  <c r="P13021" i="1" s="1"/>
  <c r="Q13021" i="1" s="1"/>
  <c r="P13022" i="1" a="1"/>
  <c r="P13022" i="1" s="1"/>
  <c r="Q13022" i="1" s="1"/>
  <c r="P13023" i="1" a="1"/>
  <c r="P13023" i="1" s="1"/>
  <c r="Q13023" i="1" s="1"/>
  <c r="P13024" i="1" a="1"/>
  <c r="P13024" i="1" s="1"/>
  <c r="Q13024" i="1" s="1"/>
  <c r="P13025" i="1" a="1"/>
  <c r="P13025" i="1" s="1"/>
  <c r="Q13025" i="1" s="1"/>
  <c r="P13026" i="1" a="1"/>
  <c r="P13026" i="1" s="1"/>
  <c r="Q13026" i="1" s="1"/>
  <c r="P13027" i="1" a="1"/>
  <c r="P13027" i="1" s="1"/>
  <c r="Q13027" i="1" s="1"/>
  <c r="P13028" i="1" a="1"/>
  <c r="P13028" i="1" s="1"/>
  <c r="Q13028" i="1" s="1"/>
  <c r="P13029" i="1" a="1"/>
  <c r="P13029" i="1" s="1"/>
  <c r="Q13029" i="1" s="1"/>
  <c r="P13030" i="1" a="1"/>
  <c r="P13030" i="1" s="1"/>
  <c r="Q13030" i="1" s="1"/>
  <c r="P13031" i="1" a="1"/>
  <c r="P13031" i="1" s="1"/>
  <c r="Q13031" i="1" s="1"/>
  <c r="P13032" i="1" a="1"/>
  <c r="P13032" i="1" s="1"/>
  <c r="Q13032" i="1" s="1"/>
  <c r="P13033" i="1" a="1"/>
  <c r="P13033" i="1" s="1"/>
  <c r="Q13033" i="1" s="1"/>
  <c r="P13034" i="1" a="1"/>
  <c r="P13034" i="1" s="1"/>
  <c r="Q13034" i="1" s="1"/>
  <c r="P13035" i="1" a="1"/>
  <c r="P13035" i="1" s="1"/>
  <c r="Q13035" i="1" s="1"/>
  <c r="P13036" i="1" a="1"/>
  <c r="P13036" i="1" s="1"/>
  <c r="Q13036" i="1" s="1"/>
  <c r="P13037" i="1" a="1"/>
  <c r="P13037" i="1" s="1"/>
  <c r="Q13037" i="1" s="1"/>
  <c r="P13038" i="1" a="1"/>
  <c r="P13038" i="1" s="1"/>
  <c r="Q13038" i="1" s="1"/>
  <c r="P13039" i="1" a="1"/>
  <c r="P13039" i="1" s="1"/>
  <c r="Q13039" i="1" s="1"/>
  <c r="P13040" i="1" a="1"/>
  <c r="P13040" i="1" s="1"/>
  <c r="Q13040" i="1" s="1"/>
  <c r="P13041" i="1" a="1"/>
  <c r="P13041" i="1" s="1"/>
  <c r="Q13041" i="1" s="1"/>
  <c r="P13042" i="1" a="1"/>
  <c r="P13042" i="1" s="1"/>
  <c r="Q13042" i="1" s="1"/>
  <c r="P13043" i="1" a="1"/>
  <c r="P13043" i="1" s="1"/>
  <c r="Q13043" i="1" s="1"/>
  <c r="P13044" i="1" a="1"/>
  <c r="P13044" i="1" s="1"/>
  <c r="Q13044" i="1" s="1"/>
  <c r="P13045" i="1" a="1"/>
  <c r="P13045" i="1" s="1"/>
  <c r="Q13045" i="1" s="1"/>
  <c r="P13046" i="1" a="1"/>
  <c r="P13046" i="1" s="1"/>
  <c r="Q13046" i="1" s="1"/>
  <c r="P13047" i="1" a="1"/>
  <c r="P13047" i="1" s="1"/>
  <c r="Q13047" i="1" s="1"/>
  <c r="P13048" i="1" a="1"/>
  <c r="P13048" i="1" s="1"/>
  <c r="Q13048" i="1" s="1"/>
  <c r="P13049" i="1" a="1"/>
  <c r="P13049" i="1" s="1"/>
  <c r="Q13049" i="1" s="1"/>
  <c r="P13050" i="1" a="1"/>
  <c r="P13050" i="1" s="1"/>
  <c r="Q13050" i="1" s="1"/>
  <c r="P13051" i="1" a="1"/>
  <c r="P13051" i="1" s="1"/>
  <c r="Q13051" i="1" s="1"/>
  <c r="P13052" i="1" a="1"/>
  <c r="P13052" i="1" s="1"/>
  <c r="Q13052" i="1" s="1"/>
  <c r="P13053" i="1" a="1"/>
  <c r="P13053" i="1" s="1"/>
  <c r="Q13053" i="1" s="1"/>
  <c r="P13054" i="1" a="1"/>
  <c r="P13054" i="1" s="1"/>
  <c r="Q13054" i="1" s="1"/>
  <c r="P13055" i="1" a="1"/>
  <c r="P13055" i="1" s="1"/>
  <c r="Q13055" i="1" s="1"/>
  <c r="P13056" i="1" a="1"/>
  <c r="P13056" i="1" s="1"/>
  <c r="Q13056" i="1" s="1"/>
  <c r="P13057" i="1" a="1"/>
  <c r="P13057" i="1" s="1"/>
  <c r="Q13057" i="1" s="1"/>
  <c r="P13058" i="1" a="1"/>
  <c r="P13058" i="1" s="1"/>
  <c r="Q13058" i="1" s="1"/>
  <c r="P13059" i="1" a="1"/>
  <c r="P13059" i="1" s="1"/>
  <c r="Q13059" i="1" s="1"/>
  <c r="P13060" i="1" a="1"/>
  <c r="P13060" i="1" s="1"/>
  <c r="Q13060" i="1" s="1"/>
  <c r="P13061" i="1" a="1"/>
  <c r="P13061" i="1" s="1"/>
  <c r="Q13061" i="1" s="1"/>
  <c r="P13062" i="1" a="1"/>
  <c r="P13062" i="1" s="1"/>
  <c r="Q13062" i="1" s="1"/>
  <c r="P13063" i="1" a="1"/>
  <c r="P13063" i="1" s="1"/>
  <c r="Q13063" i="1" s="1"/>
  <c r="P13064" i="1" a="1"/>
  <c r="P13064" i="1" s="1"/>
  <c r="Q13064" i="1" s="1"/>
  <c r="P13065" i="1" a="1"/>
  <c r="P13065" i="1" s="1"/>
  <c r="Q13065" i="1" s="1"/>
  <c r="P13066" i="1" a="1"/>
  <c r="P13066" i="1" s="1"/>
  <c r="Q13066" i="1" s="1"/>
  <c r="P13067" i="1" a="1"/>
  <c r="P13067" i="1" s="1"/>
  <c r="Q13067" i="1" s="1"/>
  <c r="P13068" i="1" a="1"/>
  <c r="P13068" i="1" s="1"/>
  <c r="Q13068" i="1" s="1"/>
  <c r="P13069" i="1" a="1"/>
  <c r="P13069" i="1" s="1"/>
  <c r="Q13069" i="1" s="1"/>
  <c r="P13070" i="1" a="1"/>
  <c r="P13070" i="1" s="1"/>
  <c r="Q13070" i="1" s="1"/>
  <c r="P13071" i="1" a="1"/>
  <c r="P13071" i="1" s="1"/>
  <c r="Q13071" i="1" s="1"/>
  <c r="P13072" i="1" a="1"/>
  <c r="P13072" i="1" s="1"/>
  <c r="Q13072" i="1" s="1"/>
  <c r="P13073" i="1" a="1"/>
  <c r="P13073" i="1" s="1"/>
  <c r="Q13073" i="1" s="1"/>
  <c r="P13074" i="1" a="1"/>
  <c r="P13074" i="1" s="1"/>
  <c r="Q13074" i="1" s="1"/>
  <c r="P13075" i="1" a="1"/>
  <c r="P13075" i="1" s="1"/>
  <c r="Q13075" i="1" s="1"/>
  <c r="P13076" i="1" a="1"/>
  <c r="P13076" i="1" s="1"/>
  <c r="Q13076" i="1" s="1"/>
  <c r="P13077" i="1" a="1"/>
  <c r="P13077" i="1" s="1"/>
  <c r="Q13077" i="1" s="1"/>
  <c r="P13078" i="1" a="1"/>
  <c r="P13078" i="1" s="1"/>
  <c r="Q13078" i="1" s="1"/>
  <c r="P13079" i="1" a="1"/>
  <c r="P13079" i="1" s="1"/>
  <c r="Q13079" i="1" s="1"/>
  <c r="P13080" i="1" a="1"/>
  <c r="P13080" i="1" s="1"/>
  <c r="Q13080" i="1" s="1"/>
  <c r="P13081" i="1" a="1"/>
  <c r="P13081" i="1" s="1"/>
  <c r="Q13081" i="1" s="1"/>
  <c r="P13082" i="1" a="1"/>
  <c r="P13082" i="1" s="1"/>
  <c r="Q13082" i="1" s="1"/>
  <c r="P13083" i="1" a="1"/>
  <c r="P13083" i="1" s="1"/>
  <c r="Q13083" i="1" s="1"/>
  <c r="P13084" i="1" a="1"/>
  <c r="P13084" i="1" s="1"/>
  <c r="Q13084" i="1" s="1"/>
  <c r="P13085" i="1" a="1"/>
  <c r="P13085" i="1" s="1"/>
  <c r="Q13085" i="1" s="1"/>
  <c r="P13086" i="1" a="1"/>
  <c r="P13086" i="1" s="1"/>
  <c r="Q13086" i="1" s="1"/>
  <c r="P13087" i="1" a="1"/>
  <c r="P13087" i="1" s="1"/>
  <c r="Q13087" i="1" s="1"/>
  <c r="P13088" i="1" a="1"/>
  <c r="P13088" i="1" s="1"/>
  <c r="Q13088" i="1" s="1"/>
  <c r="P13089" i="1" a="1"/>
  <c r="P13089" i="1" s="1"/>
  <c r="Q13089" i="1" s="1"/>
  <c r="P13090" i="1" a="1"/>
  <c r="P13090" i="1" s="1"/>
  <c r="Q13090" i="1" s="1"/>
  <c r="P13091" i="1" a="1"/>
  <c r="P13091" i="1" s="1"/>
  <c r="Q13091" i="1" s="1"/>
  <c r="P13092" i="1" a="1"/>
  <c r="P13092" i="1" s="1"/>
  <c r="Q13092" i="1" s="1"/>
  <c r="P13093" i="1" a="1"/>
  <c r="P13093" i="1" s="1"/>
  <c r="Q13093" i="1" s="1"/>
  <c r="P13094" i="1" a="1"/>
  <c r="P13094" i="1" s="1"/>
  <c r="Q13094" i="1" s="1"/>
  <c r="P13095" i="1" a="1"/>
  <c r="P13095" i="1" s="1"/>
  <c r="Q13095" i="1" s="1"/>
  <c r="P13096" i="1" a="1"/>
  <c r="P13096" i="1" s="1"/>
  <c r="Q13096" i="1" s="1"/>
  <c r="P13097" i="1" a="1"/>
  <c r="P13097" i="1" s="1"/>
  <c r="Q13097" i="1" s="1"/>
  <c r="P13098" i="1" a="1"/>
  <c r="P13098" i="1" s="1"/>
  <c r="Q13098" i="1" s="1"/>
  <c r="P13099" i="1" a="1"/>
  <c r="P13099" i="1" s="1"/>
  <c r="Q13099" i="1" s="1"/>
  <c r="P13100" i="1" a="1"/>
  <c r="P13100" i="1" s="1"/>
  <c r="Q13100" i="1" s="1"/>
  <c r="P13101" i="1" a="1"/>
  <c r="P13101" i="1" s="1"/>
  <c r="Q13101" i="1" s="1"/>
  <c r="P13102" i="1" a="1"/>
  <c r="P13102" i="1" s="1"/>
  <c r="Q13102" i="1" s="1"/>
  <c r="P13103" i="1" a="1"/>
  <c r="P13103" i="1" s="1"/>
  <c r="Q13103" i="1" s="1"/>
  <c r="P13104" i="1" a="1"/>
  <c r="P13104" i="1" s="1"/>
  <c r="Q13104" i="1" s="1"/>
  <c r="P13105" i="1" a="1"/>
  <c r="P13105" i="1" s="1"/>
  <c r="Q13105" i="1" s="1"/>
  <c r="P13106" i="1" a="1"/>
  <c r="P13106" i="1" s="1"/>
  <c r="Q13106" i="1" s="1"/>
  <c r="P13107" i="1" a="1"/>
  <c r="P13107" i="1" s="1"/>
  <c r="Q13107" i="1" s="1"/>
  <c r="P13108" i="1" a="1"/>
  <c r="P13108" i="1" s="1"/>
  <c r="Q13108" i="1" s="1"/>
  <c r="P13109" i="1" a="1"/>
  <c r="P13109" i="1" s="1"/>
  <c r="Q13109" i="1" s="1"/>
  <c r="P13110" i="1" a="1"/>
  <c r="P13110" i="1" s="1"/>
  <c r="Q13110" i="1" s="1"/>
  <c r="P13111" i="1" a="1"/>
  <c r="P13111" i="1" s="1"/>
  <c r="Q13111" i="1" s="1"/>
  <c r="P13112" i="1" a="1"/>
  <c r="P13112" i="1" s="1"/>
  <c r="Q13112" i="1" s="1"/>
  <c r="P13113" i="1" a="1"/>
  <c r="P13113" i="1" s="1"/>
  <c r="Q13113" i="1" s="1"/>
  <c r="P13114" i="1" a="1"/>
  <c r="P13114" i="1" s="1"/>
  <c r="Q13114" i="1" s="1"/>
  <c r="P13115" i="1" a="1"/>
  <c r="P13115" i="1" s="1"/>
  <c r="Q13115" i="1" s="1"/>
  <c r="P13116" i="1" a="1"/>
  <c r="P13116" i="1" s="1"/>
  <c r="Q13116" i="1" s="1"/>
  <c r="P13117" i="1" a="1"/>
  <c r="P13117" i="1" s="1"/>
  <c r="Q13117" i="1" s="1"/>
  <c r="P13118" i="1" a="1"/>
  <c r="P13118" i="1" s="1"/>
  <c r="Q13118" i="1" s="1"/>
  <c r="P13119" i="1" a="1"/>
  <c r="P13119" i="1" s="1"/>
  <c r="Q13119" i="1" s="1"/>
  <c r="P13120" i="1" a="1"/>
  <c r="P13120" i="1" s="1"/>
  <c r="Q13120" i="1" s="1"/>
  <c r="P13121" i="1" a="1"/>
  <c r="P13121" i="1" s="1"/>
  <c r="Q13121" i="1" s="1"/>
  <c r="P13122" i="1" a="1"/>
  <c r="P13122" i="1" s="1"/>
  <c r="Q13122" i="1" s="1"/>
  <c r="P13123" i="1" a="1"/>
  <c r="P13123" i="1" s="1"/>
  <c r="Q13123" i="1" s="1"/>
  <c r="P13124" i="1" a="1"/>
  <c r="P13124" i="1" s="1"/>
  <c r="Q13124" i="1" s="1"/>
  <c r="P13125" i="1" a="1"/>
  <c r="P13125" i="1" s="1"/>
  <c r="Q13125" i="1" s="1"/>
  <c r="P13126" i="1" a="1"/>
  <c r="P13126" i="1" s="1"/>
  <c r="Q13126" i="1" s="1"/>
  <c r="P13127" i="1" a="1"/>
  <c r="P13127" i="1" s="1"/>
  <c r="Q13127" i="1" s="1"/>
  <c r="P13128" i="1" a="1"/>
  <c r="P13128" i="1" s="1"/>
  <c r="Q13128" i="1" s="1"/>
  <c r="P13129" i="1" a="1"/>
  <c r="P13129" i="1" s="1"/>
  <c r="Q13129" i="1" s="1"/>
  <c r="P13130" i="1" a="1"/>
  <c r="P13130" i="1" s="1"/>
  <c r="Q13130" i="1" s="1"/>
  <c r="P13131" i="1" a="1"/>
  <c r="P13131" i="1" s="1"/>
  <c r="Q13131" i="1" s="1"/>
  <c r="P13132" i="1" a="1"/>
  <c r="P13132" i="1" s="1"/>
  <c r="Q13132" i="1" s="1"/>
  <c r="I95" i="24" l="1"/>
  <c r="K58" i="24"/>
  <c r="I47" i="24"/>
  <c r="K11" i="24"/>
  <c r="A2594" i="1"/>
  <c r="C111" i="20"/>
  <c r="D111" i="20"/>
  <c r="E111" i="20"/>
  <c r="F111" i="20"/>
  <c r="G111" i="20"/>
  <c r="H111" i="20"/>
  <c r="I111" i="20"/>
  <c r="J111" i="20"/>
  <c r="K111" i="20"/>
  <c r="L111" i="20"/>
  <c r="M111" i="20"/>
  <c r="N111" i="20"/>
  <c r="O111" i="20"/>
  <c r="P111" i="20"/>
  <c r="Q111" i="20"/>
  <c r="R111" i="20"/>
  <c r="S111" i="20"/>
  <c r="T111" i="20"/>
  <c r="U111" i="20"/>
  <c r="V111" i="20"/>
  <c r="W111" i="20"/>
  <c r="X111" i="20"/>
  <c r="Y111" i="20"/>
  <c r="Z111" i="20"/>
  <c r="AA111" i="20"/>
  <c r="AB111" i="20"/>
  <c r="AC111" i="20"/>
  <c r="AD111" i="20"/>
  <c r="AE111" i="20"/>
  <c r="AF111" i="20"/>
  <c r="AG111" i="20"/>
  <c r="AH111" i="20" l="1"/>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V74" i="24" l="1"/>
  <c r="W74" i="24"/>
  <c r="X74" i="24"/>
  <c r="Y74" i="24"/>
  <c r="Z74" i="24"/>
  <c r="AA74" i="24"/>
  <c r="AB74" i="24"/>
  <c r="AC74" i="24"/>
  <c r="AD74" i="24"/>
  <c r="AE74" i="24"/>
  <c r="AF74" i="24"/>
  <c r="AG74" i="24"/>
  <c r="AH74" i="24"/>
  <c r="AI74" i="24"/>
  <c r="AJ74" i="24"/>
  <c r="AK74" i="24"/>
  <c r="AL74" i="24"/>
  <c r="AM74" i="24"/>
  <c r="AN74" i="24"/>
  <c r="AO74" i="24"/>
  <c r="AP74" i="24"/>
  <c r="AQ74" i="24"/>
  <c r="AR74" i="24"/>
  <c r="AS74" i="24"/>
  <c r="AT74" i="24"/>
  <c r="AU74" i="24"/>
  <c r="AV74" i="24"/>
  <c r="AW74" i="24"/>
  <c r="AX74" i="24"/>
  <c r="AY74" i="24"/>
  <c r="AZ74" i="24"/>
  <c r="V75" i="24"/>
  <c r="W75" i="24"/>
  <c r="X75" i="24"/>
  <c r="Y75" i="24"/>
  <c r="Z75" i="24"/>
  <c r="AA75" i="24"/>
  <c r="AB75" i="24"/>
  <c r="AC75" i="24"/>
  <c r="AD75" i="24"/>
  <c r="AE75" i="24"/>
  <c r="AF75" i="24"/>
  <c r="AG75" i="24"/>
  <c r="AH75" i="24"/>
  <c r="AI75" i="24"/>
  <c r="AJ75" i="24"/>
  <c r="AK75" i="24"/>
  <c r="AL75" i="24"/>
  <c r="AM75" i="24"/>
  <c r="AN75" i="24"/>
  <c r="AO75" i="24"/>
  <c r="AP75" i="24"/>
  <c r="AQ75" i="24"/>
  <c r="AR75" i="24"/>
  <c r="AS75" i="24"/>
  <c r="AT75" i="24"/>
  <c r="AU75" i="24"/>
  <c r="AV75" i="24"/>
  <c r="AW75" i="24"/>
  <c r="AX75" i="24"/>
  <c r="AY75" i="24"/>
  <c r="AZ75" i="24"/>
  <c r="V76" i="24"/>
  <c r="W76" i="24"/>
  <c r="X76" i="24"/>
  <c r="Y76" i="24"/>
  <c r="Z76" i="24"/>
  <c r="AA76" i="24"/>
  <c r="AB76" i="24"/>
  <c r="AC76" i="24"/>
  <c r="AD76" i="24"/>
  <c r="AE76" i="24"/>
  <c r="AF76" i="24"/>
  <c r="AG76" i="24"/>
  <c r="AH76" i="24"/>
  <c r="AI76" i="24"/>
  <c r="AJ76" i="24"/>
  <c r="AK76" i="24"/>
  <c r="AL76" i="24"/>
  <c r="AM76" i="24"/>
  <c r="AN76" i="24"/>
  <c r="AO76" i="24"/>
  <c r="AP76" i="24"/>
  <c r="AQ76" i="24"/>
  <c r="AR76" i="24"/>
  <c r="AS76" i="24"/>
  <c r="AT76" i="24"/>
  <c r="AU76" i="24"/>
  <c r="AV76" i="24"/>
  <c r="AW76" i="24"/>
  <c r="AX76" i="24"/>
  <c r="AY76" i="24"/>
  <c r="AZ76" i="24"/>
  <c r="V77" i="24"/>
  <c r="W77" i="24"/>
  <c r="X77" i="24"/>
  <c r="Y77" i="24"/>
  <c r="Z77" i="24"/>
  <c r="AA77" i="24"/>
  <c r="AB77" i="24"/>
  <c r="AC77" i="24"/>
  <c r="AD77" i="24"/>
  <c r="AE77" i="24"/>
  <c r="AF77" i="24"/>
  <c r="AG77" i="24"/>
  <c r="AH77" i="24"/>
  <c r="AI77" i="24"/>
  <c r="AJ77" i="24"/>
  <c r="AK77" i="24"/>
  <c r="AL77" i="24"/>
  <c r="AM77" i="24"/>
  <c r="AN77" i="24"/>
  <c r="AO77" i="24"/>
  <c r="AP77" i="24"/>
  <c r="AQ77" i="24"/>
  <c r="AR77" i="24"/>
  <c r="AS77" i="24"/>
  <c r="AT77" i="24"/>
  <c r="AU77" i="24"/>
  <c r="AV77" i="24"/>
  <c r="AW77" i="24"/>
  <c r="AX77" i="24"/>
  <c r="AY77" i="24"/>
  <c r="AZ77" i="24"/>
  <c r="V78" i="24"/>
  <c r="W78" i="24"/>
  <c r="X78" i="24"/>
  <c r="Y78" i="24"/>
  <c r="Z78" i="24"/>
  <c r="AA78" i="24"/>
  <c r="AB78" i="24"/>
  <c r="AC78" i="24"/>
  <c r="AD78" i="24"/>
  <c r="AE78" i="24"/>
  <c r="AF78" i="24"/>
  <c r="AG78" i="24"/>
  <c r="AH78" i="24"/>
  <c r="AI78" i="24"/>
  <c r="AJ78" i="24"/>
  <c r="AK78" i="24"/>
  <c r="AL78" i="24"/>
  <c r="AM78" i="24"/>
  <c r="AN78" i="24"/>
  <c r="AO78" i="24"/>
  <c r="AP78" i="24"/>
  <c r="AQ78" i="24"/>
  <c r="AR78" i="24"/>
  <c r="AS78" i="24"/>
  <c r="AT78" i="24"/>
  <c r="AU78" i="24"/>
  <c r="AV78" i="24"/>
  <c r="AW78" i="24"/>
  <c r="AX78" i="24"/>
  <c r="AY78" i="24"/>
  <c r="AZ78" i="24"/>
  <c r="V79" i="24"/>
  <c r="W79" i="24"/>
  <c r="X79" i="24"/>
  <c r="Y79" i="24"/>
  <c r="Z79" i="24"/>
  <c r="AA79" i="24"/>
  <c r="AB79" i="24"/>
  <c r="AC79" i="24"/>
  <c r="AD79" i="24"/>
  <c r="AE79" i="24"/>
  <c r="AF79" i="24"/>
  <c r="AG79" i="24"/>
  <c r="AH79" i="24"/>
  <c r="AI79" i="24"/>
  <c r="AJ79" i="24"/>
  <c r="AK79" i="24"/>
  <c r="AL79" i="24"/>
  <c r="AM79" i="24"/>
  <c r="AN79" i="24"/>
  <c r="AO79" i="24"/>
  <c r="AP79" i="24"/>
  <c r="AQ79" i="24"/>
  <c r="AR79" i="24"/>
  <c r="AS79" i="24"/>
  <c r="AT79" i="24"/>
  <c r="AU79" i="24"/>
  <c r="AV79" i="24"/>
  <c r="AW79" i="24"/>
  <c r="AX79" i="24"/>
  <c r="AY79" i="24"/>
  <c r="AZ79" i="24"/>
  <c r="V80" i="24"/>
  <c r="W80" i="24"/>
  <c r="X80" i="24"/>
  <c r="Y80" i="24"/>
  <c r="Z80" i="24"/>
  <c r="AA80" i="24"/>
  <c r="AB80" i="24"/>
  <c r="AC80" i="24"/>
  <c r="AD80" i="24"/>
  <c r="AE80" i="24"/>
  <c r="AF80" i="24"/>
  <c r="AG80" i="24"/>
  <c r="AH80" i="24"/>
  <c r="AI80" i="24"/>
  <c r="AJ80" i="24"/>
  <c r="AK80" i="24"/>
  <c r="AL80" i="24"/>
  <c r="AM80" i="24"/>
  <c r="AN80" i="24"/>
  <c r="AO80" i="24"/>
  <c r="AP80" i="24"/>
  <c r="AQ80" i="24"/>
  <c r="AR80" i="24"/>
  <c r="AS80" i="24"/>
  <c r="AT80" i="24"/>
  <c r="AU80" i="24"/>
  <c r="AV80" i="24"/>
  <c r="AW80" i="24"/>
  <c r="AX80" i="24"/>
  <c r="AY80" i="24"/>
  <c r="AZ80" i="24"/>
  <c r="V81" i="24"/>
  <c r="W81" i="24"/>
  <c r="X81" i="24"/>
  <c r="Y81" i="24"/>
  <c r="Z81" i="24"/>
  <c r="AA81" i="24"/>
  <c r="AB81" i="24"/>
  <c r="AC81" i="24"/>
  <c r="AD81" i="24"/>
  <c r="AE81" i="24"/>
  <c r="AF81" i="24"/>
  <c r="AG81" i="24"/>
  <c r="AH81" i="24"/>
  <c r="AI81" i="24"/>
  <c r="AJ81" i="24"/>
  <c r="AK81" i="24"/>
  <c r="AL81" i="24"/>
  <c r="AM81" i="24"/>
  <c r="AN81" i="24"/>
  <c r="AO81" i="24"/>
  <c r="AP81" i="24"/>
  <c r="AQ81" i="24"/>
  <c r="AR81" i="24"/>
  <c r="AS81" i="24"/>
  <c r="AT81" i="24"/>
  <c r="AU81" i="24"/>
  <c r="AV81" i="24"/>
  <c r="AW81" i="24"/>
  <c r="AX81" i="24"/>
  <c r="AY81" i="24"/>
  <c r="AZ81" i="24"/>
  <c r="V82" i="24"/>
  <c r="W82" i="24"/>
  <c r="X82" i="24"/>
  <c r="Y82" i="24"/>
  <c r="Z82" i="24"/>
  <c r="AA82" i="24"/>
  <c r="AB82" i="24"/>
  <c r="AC82" i="24"/>
  <c r="AD82" i="24"/>
  <c r="AE82" i="24"/>
  <c r="AF82" i="24"/>
  <c r="AG82" i="24"/>
  <c r="AH82" i="24"/>
  <c r="AI82" i="24"/>
  <c r="AJ82" i="24"/>
  <c r="AK82" i="24"/>
  <c r="AL82" i="24"/>
  <c r="AM82" i="24"/>
  <c r="AN82" i="24"/>
  <c r="AO82" i="24"/>
  <c r="AP82" i="24"/>
  <c r="AQ82" i="24"/>
  <c r="AR82" i="24"/>
  <c r="AS82" i="24"/>
  <c r="AT82" i="24"/>
  <c r="AU82" i="24"/>
  <c r="AV82" i="24"/>
  <c r="AW82" i="24"/>
  <c r="AX82" i="24"/>
  <c r="AY82" i="24"/>
  <c r="AZ82" i="24"/>
  <c r="V83" i="24"/>
  <c r="W83" i="24"/>
  <c r="X83" i="24"/>
  <c r="Y83" i="24"/>
  <c r="Z83" i="24"/>
  <c r="AA83" i="24"/>
  <c r="AB83" i="24"/>
  <c r="AC83" i="24"/>
  <c r="AD83" i="24"/>
  <c r="AE83" i="24"/>
  <c r="AF83" i="24"/>
  <c r="AG83" i="24"/>
  <c r="AH83" i="24"/>
  <c r="AI83" i="24"/>
  <c r="AJ83" i="24"/>
  <c r="AK83" i="24"/>
  <c r="AL83" i="24"/>
  <c r="AM83" i="24"/>
  <c r="AN83" i="24"/>
  <c r="AO83" i="24"/>
  <c r="AP83" i="24"/>
  <c r="AQ83" i="24"/>
  <c r="AR83" i="24"/>
  <c r="AS83" i="24"/>
  <c r="AT83" i="24"/>
  <c r="AU83" i="24"/>
  <c r="AV83" i="24"/>
  <c r="AW83" i="24"/>
  <c r="AX83" i="24"/>
  <c r="AY83" i="24"/>
  <c r="AZ83" i="24"/>
  <c r="V84" i="24"/>
  <c r="W84" i="24"/>
  <c r="X84" i="24"/>
  <c r="Y84" i="24"/>
  <c r="Z84" i="24"/>
  <c r="AA84" i="24"/>
  <c r="AB84" i="24"/>
  <c r="AC84" i="24"/>
  <c r="AD84" i="24"/>
  <c r="AE84" i="24"/>
  <c r="AF84" i="24"/>
  <c r="AG84" i="24"/>
  <c r="AH84" i="24"/>
  <c r="AI84" i="24"/>
  <c r="AJ84" i="24"/>
  <c r="AK84" i="24"/>
  <c r="AL84" i="24"/>
  <c r="AM84" i="24"/>
  <c r="AN84" i="24"/>
  <c r="AO84" i="24"/>
  <c r="AP84" i="24"/>
  <c r="AQ84" i="24"/>
  <c r="AR84" i="24"/>
  <c r="AS84" i="24"/>
  <c r="AT84" i="24"/>
  <c r="AU84" i="24"/>
  <c r="AV84" i="24"/>
  <c r="AW84" i="24"/>
  <c r="AX84" i="24"/>
  <c r="AY84" i="24"/>
  <c r="AZ84" i="24"/>
  <c r="V85" i="24"/>
  <c r="W85" i="24"/>
  <c r="X85" i="24"/>
  <c r="Y85" i="24"/>
  <c r="Z85" i="24"/>
  <c r="AA85" i="24"/>
  <c r="AB85" i="24"/>
  <c r="AC85" i="24"/>
  <c r="AD85" i="24"/>
  <c r="AE85" i="24"/>
  <c r="AF85" i="24"/>
  <c r="AG85" i="24"/>
  <c r="AH85" i="24"/>
  <c r="AI85" i="24"/>
  <c r="AJ85" i="24"/>
  <c r="AK85" i="24"/>
  <c r="AL85" i="24"/>
  <c r="AM85" i="24"/>
  <c r="AN85" i="24"/>
  <c r="AO85" i="24"/>
  <c r="AP85" i="24"/>
  <c r="AQ85" i="24"/>
  <c r="AR85" i="24"/>
  <c r="AS85" i="24"/>
  <c r="AT85" i="24"/>
  <c r="AU85" i="24"/>
  <c r="AV85" i="24"/>
  <c r="AW85" i="24"/>
  <c r="AX85" i="24"/>
  <c r="AY85" i="24"/>
  <c r="AZ85" i="24"/>
  <c r="V33" i="24"/>
  <c r="W33" i="24"/>
  <c r="X33" i="24"/>
  <c r="Y33" i="24"/>
  <c r="Z33" i="24"/>
  <c r="AA33" i="24"/>
  <c r="AB33" i="24"/>
  <c r="AC33" i="24"/>
  <c r="AD33" i="24"/>
  <c r="AE33" i="24"/>
  <c r="AF33" i="24"/>
  <c r="AG33" i="24"/>
  <c r="AH33" i="24"/>
  <c r="AI33" i="24"/>
  <c r="AJ33" i="24"/>
  <c r="AK33" i="24"/>
  <c r="AL33" i="24"/>
  <c r="AM33" i="24"/>
  <c r="AN33" i="24"/>
  <c r="AO33" i="24"/>
  <c r="AP33" i="24"/>
  <c r="AQ33" i="24"/>
  <c r="AR33" i="24"/>
  <c r="AS33" i="24"/>
  <c r="AT33" i="24"/>
  <c r="AU33" i="24"/>
  <c r="AV33" i="24"/>
  <c r="AW33" i="24"/>
  <c r="AX33" i="24"/>
  <c r="AY33" i="24"/>
  <c r="AZ33" i="24"/>
  <c r="V34" i="24"/>
  <c r="W34" i="24"/>
  <c r="X34" i="24"/>
  <c r="Y34" i="24"/>
  <c r="Z34" i="24"/>
  <c r="AA34" i="24"/>
  <c r="AB34" i="24"/>
  <c r="AC34" i="24"/>
  <c r="AD34" i="24"/>
  <c r="AE34" i="24"/>
  <c r="AF34" i="24"/>
  <c r="AG34" i="24"/>
  <c r="AH34" i="24"/>
  <c r="AI34" i="24"/>
  <c r="AJ34" i="24"/>
  <c r="AK34" i="24"/>
  <c r="AL34" i="24"/>
  <c r="AM34" i="24"/>
  <c r="AN34" i="24"/>
  <c r="AO34" i="24"/>
  <c r="AP34" i="24"/>
  <c r="AQ34" i="24"/>
  <c r="AR34" i="24"/>
  <c r="AS34" i="24"/>
  <c r="AT34" i="24"/>
  <c r="AU34" i="24"/>
  <c r="AV34" i="24"/>
  <c r="AW34" i="24"/>
  <c r="AX34" i="24"/>
  <c r="AY34" i="24"/>
  <c r="AZ34" i="24"/>
  <c r="V35" i="24"/>
  <c r="W35" i="24"/>
  <c r="X35" i="24"/>
  <c r="Y35" i="24"/>
  <c r="Z35" i="24"/>
  <c r="AA35" i="24"/>
  <c r="AB35" i="24"/>
  <c r="AC35" i="24"/>
  <c r="AD35" i="24"/>
  <c r="AE35" i="24"/>
  <c r="AF35" i="24"/>
  <c r="AG35" i="24"/>
  <c r="AH35" i="24"/>
  <c r="AI35" i="24"/>
  <c r="AJ35" i="24"/>
  <c r="AK35" i="24"/>
  <c r="AL35" i="24"/>
  <c r="AM35" i="24"/>
  <c r="AN35" i="24"/>
  <c r="AO35" i="24"/>
  <c r="AP35" i="24"/>
  <c r="AQ35" i="24"/>
  <c r="AR35" i="24"/>
  <c r="AS35" i="24"/>
  <c r="AT35" i="24"/>
  <c r="AU35" i="24"/>
  <c r="AV35" i="24"/>
  <c r="AW35" i="24"/>
  <c r="AX35" i="24"/>
  <c r="AY35" i="24"/>
  <c r="AZ35" i="24"/>
  <c r="V36" i="24"/>
  <c r="W36" i="24"/>
  <c r="X36" i="24"/>
  <c r="Y36" i="24"/>
  <c r="Z36" i="24"/>
  <c r="AA36" i="24"/>
  <c r="AB36" i="24"/>
  <c r="AC36" i="24"/>
  <c r="AD36" i="24"/>
  <c r="AE36" i="24"/>
  <c r="AF36" i="24"/>
  <c r="AG36" i="24"/>
  <c r="AH36" i="24"/>
  <c r="AI36" i="24"/>
  <c r="AJ36" i="24"/>
  <c r="AK36" i="24"/>
  <c r="AL36" i="24"/>
  <c r="AM36" i="24"/>
  <c r="AN36" i="24"/>
  <c r="AO36" i="24"/>
  <c r="AP36" i="24"/>
  <c r="AQ36" i="24"/>
  <c r="AR36" i="24"/>
  <c r="AS36" i="24"/>
  <c r="AT36" i="24"/>
  <c r="AU36" i="24"/>
  <c r="AV36" i="24"/>
  <c r="AW36" i="24"/>
  <c r="AX36" i="24"/>
  <c r="AY36" i="24"/>
  <c r="AZ36" i="24"/>
  <c r="V37" i="24"/>
  <c r="W37" i="24"/>
  <c r="X37" i="24"/>
  <c r="Y37" i="24"/>
  <c r="Z37" i="24"/>
  <c r="AA37" i="24"/>
  <c r="AB37" i="24"/>
  <c r="AC37" i="24"/>
  <c r="AD37" i="24"/>
  <c r="AE37" i="24"/>
  <c r="AF37" i="24"/>
  <c r="AG37" i="24"/>
  <c r="AH37" i="24"/>
  <c r="AI37" i="24"/>
  <c r="AJ37" i="24"/>
  <c r="AK37" i="24"/>
  <c r="AL37" i="24"/>
  <c r="AM37" i="24"/>
  <c r="AN37" i="24"/>
  <c r="AO37" i="24"/>
  <c r="AP37" i="24"/>
  <c r="AQ37" i="24"/>
  <c r="AR37" i="24"/>
  <c r="AS37" i="24"/>
  <c r="AT37" i="24"/>
  <c r="AU37" i="24"/>
  <c r="AV37" i="24"/>
  <c r="AW37" i="24"/>
  <c r="AX37" i="24"/>
  <c r="AY37" i="24"/>
  <c r="AZ37" i="24"/>
  <c r="E52" i="3" l="1"/>
  <c r="F52" i="3" s="1"/>
  <c r="E53" i="3"/>
  <c r="F53" i="3" s="1"/>
  <c r="E54" i="3"/>
  <c r="F54" i="3" s="1"/>
  <c r="E55" i="3"/>
  <c r="F55" i="3" s="1"/>
  <c r="E56" i="3"/>
  <c r="F56" i="3" s="1"/>
  <c r="E57" i="3"/>
  <c r="F57" i="3" s="1"/>
  <c r="E58" i="3"/>
  <c r="F58" i="3" s="1"/>
  <c r="E59" i="3"/>
  <c r="F59" i="3" s="1"/>
  <c r="E60" i="3"/>
  <c r="F60" i="3" s="1"/>
  <c r="E61" i="3"/>
  <c r="F61" i="3" s="1"/>
  <c r="E62" i="3"/>
  <c r="F62" i="3" s="1"/>
  <c r="E63" i="3"/>
  <c r="F63" i="3" s="1"/>
  <c r="E64" i="3"/>
  <c r="F64" i="3" s="1"/>
  <c r="E65" i="3"/>
  <c r="F65" i="3" s="1"/>
  <c r="E66" i="3"/>
  <c r="F66" i="3" s="1"/>
  <c r="E67" i="3"/>
  <c r="F67" i="3" s="1"/>
  <c r="E68" i="3"/>
  <c r="F68" i="3" s="1"/>
  <c r="E69" i="3"/>
  <c r="F69" i="3" s="1"/>
  <c r="E70" i="3"/>
  <c r="F70" i="3" s="1"/>
  <c r="E71" i="3"/>
  <c r="F71" i="3" s="1"/>
  <c r="E72" i="3"/>
  <c r="F72" i="3" s="1"/>
  <c r="E73" i="3"/>
  <c r="F73" i="3" s="1"/>
  <c r="E74" i="3"/>
  <c r="F74" i="3" s="1"/>
  <c r="E75" i="3"/>
  <c r="F75" i="3" s="1"/>
  <c r="E76" i="3"/>
  <c r="F76" i="3" s="1"/>
  <c r="E77" i="3"/>
  <c r="F77" i="3" s="1"/>
  <c r="E78" i="3"/>
  <c r="F78" i="3" s="1"/>
  <c r="E79" i="3"/>
  <c r="F79" i="3" s="1"/>
  <c r="E80" i="3"/>
  <c r="F80" i="3" s="1"/>
  <c r="E81" i="3"/>
  <c r="F81" i="3" s="1"/>
  <c r="E82" i="3"/>
  <c r="F82" i="3" s="1"/>
  <c r="E83" i="3"/>
  <c r="F83" i="3" s="1"/>
  <c r="E84" i="3"/>
  <c r="F84" i="3" s="1"/>
  <c r="E85" i="3"/>
  <c r="F85" i="3" s="1"/>
  <c r="E86" i="3"/>
  <c r="F86" i="3" s="1"/>
  <c r="E87" i="3"/>
  <c r="F87" i="3" s="1"/>
  <c r="E88" i="3"/>
  <c r="F88" i="3" s="1"/>
  <c r="E89" i="3"/>
  <c r="F89" i="3" s="1"/>
  <c r="E90" i="3"/>
  <c r="F90" i="3" s="1"/>
  <c r="E91" i="3"/>
  <c r="F91" i="3" s="1"/>
  <c r="E92" i="3"/>
  <c r="F92" i="3" s="1"/>
  <c r="E93" i="3"/>
  <c r="F93" i="3" s="1"/>
  <c r="E94" i="3"/>
  <c r="F94" i="3" s="1"/>
  <c r="E95" i="3"/>
  <c r="F95" i="3" s="1"/>
  <c r="E96" i="3"/>
  <c r="F96" i="3" s="1"/>
  <c r="E97" i="3"/>
  <c r="F97" i="3" s="1"/>
  <c r="E98" i="3"/>
  <c r="F98" i="3" s="1"/>
  <c r="E99" i="3"/>
  <c r="F99" i="3" s="1"/>
  <c r="E100" i="3"/>
  <c r="F100" i="3" s="1"/>
  <c r="E101" i="3"/>
  <c r="F101" i="3" s="1"/>
  <c r="E102" i="3"/>
  <c r="F102" i="3" s="1"/>
  <c r="E103" i="3"/>
  <c r="F103" i="3" s="1"/>
  <c r="E104" i="3"/>
  <c r="F104" i="3" s="1"/>
  <c r="E105" i="3"/>
  <c r="F105" i="3" s="1"/>
  <c r="E106" i="3"/>
  <c r="F106" i="3" s="1"/>
  <c r="E107" i="3"/>
  <c r="F107" i="3" s="1"/>
  <c r="E108" i="3"/>
  <c r="F108" i="3" s="1"/>
  <c r="E109" i="3"/>
  <c r="F109" i="3" s="1"/>
  <c r="E110" i="3"/>
  <c r="F110" i="3" s="1"/>
  <c r="E111" i="3"/>
  <c r="F111" i="3" s="1"/>
  <c r="E112" i="3"/>
  <c r="F112" i="3" s="1"/>
  <c r="E113" i="3"/>
  <c r="F113" i="3" s="1"/>
  <c r="E114" i="3"/>
  <c r="F114" i="3" s="1"/>
  <c r="E115" i="3"/>
  <c r="F115" i="3" s="1"/>
  <c r="E116" i="3"/>
  <c r="F116" i="3" s="1"/>
  <c r="E117" i="3"/>
  <c r="F117" i="3" s="1"/>
  <c r="E118" i="3"/>
  <c r="F118" i="3" s="1"/>
  <c r="E119" i="3"/>
  <c r="F119" i="3" s="1"/>
  <c r="E120" i="3"/>
  <c r="F120" i="3" s="1"/>
  <c r="E121" i="3"/>
  <c r="F121" i="3" s="1"/>
  <c r="E122" i="3"/>
  <c r="F122" i="3" s="1"/>
  <c r="E123" i="3"/>
  <c r="F123" i="3" s="1"/>
  <c r="E124" i="3"/>
  <c r="F124" i="3" s="1"/>
  <c r="E125" i="3"/>
  <c r="F125" i="3" s="1"/>
  <c r="E126" i="3"/>
  <c r="F126" i="3" s="1"/>
  <c r="E127" i="3"/>
  <c r="F127" i="3" s="1"/>
  <c r="E128" i="3"/>
  <c r="F128" i="3" s="1"/>
  <c r="E129" i="3"/>
  <c r="F129" i="3" s="1"/>
  <c r="E130" i="3"/>
  <c r="F130" i="3" s="1"/>
  <c r="E131" i="3"/>
  <c r="F131" i="3" s="1"/>
  <c r="E132" i="3"/>
  <c r="F132" i="3" s="1"/>
  <c r="E133" i="3"/>
  <c r="F133" i="3" s="1"/>
  <c r="E134" i="3"/>
  <c r="F134" i="3" s="1"/>
  <c r="E135" i="3"/>
  <c r="F135" i="3" s="1"/>
  <c r="E136" i="3"/>
  <c r="F136" i="3" s="1"/>
  <c r="E137" i="3"/>
  <c r="F137" i="3" s="1"/>
  <c r="E138" i="3"/>
  <c r="F138" i="3" s="1"/>
  <c r="E139" i="3"/>
  <c r="F139" i="3" s="1"/>
  <c r="E140" i="3"/>
  <c r="F140" i="3" s="1"/>
  <c r="E141" i="3"/>
  <c r="F141" i="3" s="1"/>
  <c r="E142" i="3"/>
  <c r="F142" i="3" s="1"/>
  <c r="E143" i="3"/>
  <c r="F143" i="3" s="1"/>
  <c r="E144" i="3"/>
  <c r="F144" i="3" s="1"/>
  <c r="E145" i="3"/>
  <c r="F145" i="3" s="1"/>
  <c r="E146" i="3"/>
  <c r="F146" i="3" s="1"/>
  <c r="E147" i="3"/>
  <c r="F147" i="3" s="1"/>
  <c r="E148" i="3"/>
  <c r="F148" i="3" s="1"/>
  <c r="E149" i="3"/>
  <c r="F149" i="3" s="1"/>
  <c r="E150" i="3"/>
  <c r="F150" i="3" s="1"/>
  <c r="E151" i="3"/>
  <c r="F151" i="3" s="1"/>
  <c r="E152" i="3"/>
  <c r="F152" i="3" s="1"/>
  <c r="E153" i="3"/>
  <c r="F153" i="3" s="1"/>
  <c r="E154" i="3"/>
  <c r="F154" i="3" s="1"/>
  <c r="E155" i="3"/>
  <c r="F155" i="3" s="1"/>
  <c r="E156" i="3"/>
  <c r="F156" i="3" s="1"/>
  <c r="E157" i="3"/>
  <c r="F157" i="3" s="1"/>
  <c r="E158" i="3"/>
  <c r="F158" i="3" s="1"/>
  <c r="E159" i="3"/>
  <c r="F159" i="3" s="1"/>
  <c r="E160" i="3"/>
  <c r="F160" i="3" s="1"/>
  <c r="E161" i="3"/>
  <c r="F161" i="3" s="1"/>
  <c r="E162" i="3"/>
  <c r="F162" i="3" s="1"/>
  <c r="E163" i="3"/>
  <c r="F163" i="3" s="1"/>
  <c r="E164" i="3"/>
  <c r="F164" i="3" s="1"/>
  <c r="E165" i="3"/>
  <c r="F165" i="3" s="1"/>
  <c r="E166" i="3"/>
  <c r="F166" i="3" s="1"/>
  <c r="E167" i="3"/>
  <c r="F167" i="3" s="1"/>
  <c r="E168" i="3"/>
  <c r="F168" i="3" s="1"/>
  <c r="E169" i="3"/>
  <c r="F169" i="3" s="1"/>
  <c r="E170" i="3"/>
  <c r="F170" i="3" s="1"/>
  <c r="E171" i="3"/>
  <c r="F171" i="3" s="1"/>
  <c r="E172" i="3"/>
  <c r="F172" i="3" s="1"/>
  <c r="E173" i="3"/>
  <c r="F173" i="3" s="1"/>
  <c r="E174" i="3"/>
  <c r="F174" i="3" s="1"/>
  <c r="E175" i="3"/>
  <c r="F175" i="3" s="1"/>
  <c r="E176" i="3"/>
  <c r="F176" i="3" s="1"/>
  <c r="E177" i="3"/>
  <c r="F177" i="3" s="1"/>
  <c r="E178" i="3"/>
  <c r="F178" i="3" s="1"/>
  <c r="E179" i="3"/>
  <c r="F179" i="3" s="1"/>
  <c r="E180" i="3"/>
  <c r="F180" i="3" s="1"/>
  <c r="E181" i="3"/>
  <c r="F181" i="3" s="1"/>
  <c r="E182" i="3"/>
  <c r="F182" i="3" s="1"/>
  <c r="E183" i="3"/>
  <c r="F183" i="3" s="1"/>
  <c r="E184" i="3"/>
  <c r="F184" i="3" s="1"/>
  <c r="E185" i="3"/>
  <c r="F185" i="3" s="1"/>
  <c r="E186" i="3"/>
  <c r="F186" i="3" s="1"/>
  <c r="E187" i="3"/>
  <c r="F187" i="3" s="1"/>
  <c r="E188" i="3"/>
  <c r="F188" i="3" s="1"/>
  <c r="E189" i="3"/>
  <c r="F189" i="3" s="1"/>
  <c r="E190" i="3"/>
  <c r="F190" i="3" s="1"/>
  <c r="E191" i="3"/>
  <c r="F191" i="3" s="1"/>
  <c r="E192" i="3"/>
  <c r="F192" i="3" s="1"/>
  <c r="E193" i="3"/>
  <c r="F193" i="3" s="1"/>
  <c r="E194" i="3"/>
  <c r="F194" i="3" s="1"/>
  <c r="E195" i="3"/>
  <c r="F195" i="3" s="1"/>
  <c r="E196" i="3"/>
  <c r="F196" i="3" s="1"/>
  <c r="E197" i="3"/>
  <c r="F197" i="3" s="1"/>
  <c r="E198" i="3"/>
  <c r="F198" i="3" s="1"/>
  <c r="E199" i="3"/>
  <c r="F199" i="3" s="1"/>
  <c r="E200" i="3"/>
  <c r="F200" i="3" s="1"/>
  <c r="E201" i="3"/>
  <c r="F201" i="3" s="1"/>
  <c r="E202" i="3"/>
  <c r="F202" i="3" s="1"/>
  <c r="E203" i="3"/>
  <c r="F203" i="3" s="1"/>
  <c r="E204" i="3"/>
  <c r="F204" i="3" s="1"/>
  <c r="E205" i="3"/>
  <c r="F205" i="3" s="1"/>
  <c r="E206" i="3"/>
  <c r="F206" i="3" s="1"/>
  <c r="E207" i="3"/>
  <c r="F207" i="3" s="1"/>
  <c r="E208" i="3"/>
  <c r="F208" i="3" s="1"/>
  <c r="E209" i="3"/>
  <c r="F209" i="3" s="1"/>
  <c r="E210" i="3"/>
  <c r="F210" i="3" s="1"/>
  <c r="E211" i="3"/>
  <c r="F211" i="3" s="1"/>
  <c r="E212" i="3"/>
  <c r="F212" i="3" s="1"/>
  <c r="E213" i="3"/>
  <c r="F213" i="3" s="1"/>
  <c r="E214" i="3"/>
  <c r="F214" i="3" s="1"/>
  <c r="E215" i="3"/>
  <c r="F215" i="3" s="1"/>
  <c r="E216" i="3"/>
  <c r="F216" i="3" s="1"/>
  <c r="E217" i="3"/>
  <c r="F217" i="3" s="1"/>
  <c r="E218" i="3"/>
  <c r="F218" i="3" s="1"/>
  <c r="E219" i="3"/>
  <c r="F219" i="3" s="1"/>
  <c r="E220" i="3"/>
  <c r="F220" i="3" s="1"/>
  <c r="E221" i="3"/>
  <c r="F221" i="3" s="1"/>
  <c r="E222" i="3"/>
  <c r="F222" i="3" s="1"/>
  <c r="E223" i="3"/>
  <c r="F223" i="3" s="1"/>
  <c r="E224" i="3"/>
  <c r="F224" i="3" s="1"/>
  <c r="E225" i="3"/>
  <c r="F225" i="3" s="1"/>
  <c r="E226" i="3"/>
  <c r="F226" i="3" s="1"/>
  <c r="E227" i="3"/>
  <c r="F227" i="3" s="1"/>
  <c r="E228" i="3"/>
  <c r="F228" i="3" s="1"/>
  <c r="E229" i="3"/>
  <c r="F229" i="3" s="1"/>
  <c r="E230" i="3"/>
  <c r="F230" i="3" s="1"/>
  <c r="E231" i="3"/>
  <c r="F231" i="3" s="1"/>
  <c r="E232" i="3"/>
  <c r="F232" i="3" s="1"/>
  <c r="E233" i="3"/>
  <c r="F233" i="3" s="1"/>
  <c r="E234" i="3"/>
  <c r="F234" i="3" s="1"/>
  <c r="E235" i="3"/>
  <c r="F235" i="3" s="1"/>
  <c r="E236" i="3"/>
  <c r="F236" i="3" s="1"/>
  <c r="E237" i="3"/>
  <c r="F237" i="3" s="1"/>
  <c r="E238" i="3"/>
  <c r="F238" i="3" s="1"/>
  <c r="E239" i="3"/>
  <c r="F239" i="3" s="1"/>
  <c r="E240" i="3"/>
  <c r="F240" i="3" s="1"/>
  <c r="E241" i="3"/>
  <c r="F241" i="3" s="1"/>
  <c r="E242" i="3"/>
  <c r="F242" i="3" s="1"/>
  <c r="E243" i="3"/>
  <c r="F243" i="3" s="1"/>
  <c r="E244" i="3"/>
  <c r="F244" i="3" s="1"/>
  <c r="E245" i="3"/>
  <c r="F245" i="3" s="1"/>
  <c r="E246" i="3"/>
  <c r="F246" i="3" s="1"/>
  <c r="E247" i="3"/>
  <c r="F247" i="3" s="1"/>
  <c r="E248" i="3"/>
  <c r="F248" i="3" s="1"/>
  <c r="E249" i="3"/>
  <c r="F249" i="3" s="1"/>
  <c r="E250" i="3"/>
  <c r="F250" i="3" s="1"/>
  <c r="E251" i="3"/>
  <c r="F251" i="3" s="1"/>
  <c r="E252" i="3"/>
  <c r="F252" i="3" s="1"/>
  <c r="E253" i="3"/>
  <c r="F253" i="3" s="1"/>
  <c r="E254" i="3"/>
  <c r="F254" i="3" s="1"/>
  <c r="E255" i="3"/>
  <c r="F255" i="3" s="1"/>
  <c r="E256" i="3"/>
  <c r="F256" i="3" s="1"/>
  <c r="E257" i="3"/>
  <c r="F257" i="3" s="1"/>
  <c r="E258" i="3"/>
  <c r="F258" i="3" s="1"/>
  <c r="E259" i="3"/>
  <c r="F259" i="3" s="1"/>
  <c r="E260" i="3"/>
  <c r="F260" i="3" s="1"/>
  <c r="E261" i="3"/>
  <c r="F261" i="3" s="1"/>
  <c r="E262" i="3"/>
  <c r="F262" i="3" s="1"/>
  <c r="E263" i="3"/>
  <c r="F263" i="3" s="1"/>
  <c r="E264" i="3"/>
  <c r="F264" i="3" s="1"/>
  <c r="E265" i="3"/>
  <c r="F265" i="3" s="1"/>
  <c r="E266" i="3"/>
  <c r="F266" i="3" s="1"/>
  <c r="E267" i="3"/>
  <c r="F267" i="3" s="1"/>
  <c r="E268" i="3"/>
  <c r="F268" i="3" s="1"/>
  <c r="E269" i="3"/>
  <c r="F269" i="3" s="1"/>
  <c r="E270" i="3"/>
  <c r="F270" i="3" s="1"/>
  <c r="E271" i="3"/>
  <c r="F271" i="3" s="1"/>
  <c r="E272" i="3"/>
  <c r="F272" i="3" s="1"/>
  <c r="E273" i="3"/>
  <c r="F273" i="3" s="1"/>
  <c r="E274" i="3"/>
  <c r="F274" i="3" s="1"/>
  <c r="E275" i="3"/>
  <c r="F275" i="3" s="1"/>
  <c r="E276" i="3"/>
  <c r="F276" i="3" s="1"/>
  <c r="E277" i="3"/>
  <c r="F277" i="3" s="1"/>
  <c r="E278" i="3"/>
  <c r="F278" i="3" s="1"/>
  <c r="E279" i="3"/>
  <c r="F279" i="3" s="1"/>
  <c r="E280" i="3"/>
  <c r="F280" i="3" s="1"/>
  <c r="E281" i="3"/>
  <c r="F281" i="3" s="1"/>
  <c r="E282" i="3"/>
  <c r="F282" i="3" s="1"/>
  <c r="E283" i="3"/>
  <c r="F283" i="3" s="1"/>
  <c r="E284" i="3"/>
  <c r="F284" i="3" s="1"/>
  <c r="E285" i="3"/>
  <c r="F285" i="3" s="1"/>
  <c r="E286" i="3"/>
  <c r="F286" i="3" s="1"/>
  <c r="E287" i="3"/>
  <c r="F287" i="3" s="1"/>
  <c r="E288" i="3"/>
  <c r="F288" i="3" s="1"/>
  <c r="E289" i="3"/>
  <c r="F289" i="3" s="1"/>
  <c r="E290" i="3"/>
  <c r="F290" i="3" s="1"/>
  <c r="E291" i="3"/>
  <c r="F291" i="3" s="1"/>
  <c r="E292" i="3"/>
  <c r="F292" i="3" s="1"/>
  <c r="E293" i="3"/>
  <c r="F293" i="3" s="1"/>
  <c r="E294" i="3"/>
  <c r="F294" i="3" s="1"/>
  <c r="E295" i="3"/>
  <c r="F295" i="3" s="1"/>
  <c r="E296" i="3"/>
  <c r="F296" i="3" s="1"/>
  <c r="E297" i="3"/>
  <c r="F297" i="3" s="1"/>
  <c r="E298" i="3"/>
  <c r="F298" i="3" s="1"/>
  <c r="E299" i="3"/>
  <c r="F299" i="3" s="1"/>
  <c r="E300" i="3"/>
  <c r="F300" i="3" s="1"/>
  <c r="E301" i="3"/>
  <c r="F301" i="3" s="1"/>
  <c r="E302" i="3"/>
  <c r="F302" i="3" s="1"/>
  <c r="E303" i="3"/>
  <c r="F303" i="3" s="1"/>
  <c r="E304" i="3"/>
  <c r="F304" i="3" s="1"/>
  <c r="E305" i="3"/>
  <c r="F305" i="3" s="1"/>
  <c r="E306" i="3"/>
  <c r="F306" i="3" s="1"/>
  <c r="E307" i="3"/>
  <c r="F307" i="3" s="1"/>
  <c r="E308" i="3"/>
  <c r="F308" i="3" s="1"/>
  <c r="E309" i="3"/>
  <c r="F309" i="3" s="1"/>
  <c r="E310" i="3"/>
  <c r="F310" i="3" s="1"/>
  <c r="E311" i="3"/>
  <c r="F311" i="3" s="1"/>
  <c r="E312" i="3"/>
  <c r="F312" i="3" s="1"/>
  <c r="E313" i="3"/>
  <c r="F313" i="3" s="1"/>
  <c r="E314" i="3"/>
  <c r="F314" i="3" s="1"/>
  <c r="E315" i="3"/>
  <c r="F315" i="3" s="1"/>
  <c r="E316" i="3"/>
  <c r="F316" i="3" s="1"/>
  <c r="E317" i="3"/>
  <c r="F317" i="3" s="1"/>
  <c r="E318" i="3"/>
  <c r="F318" i="3" s="1"/>
  <c r="E319" i="3"/>
  <c r="F319" i="3" s="1"/>
  <c r="E320" i="3"/>
  <c r="F320" i="3" s="1"/>
  <c r="E321" i="3"/>
  <c r="F321" i="3" s="1"/>
  <c r="E322" i="3"/>
  <c r="F322" i="3" s="1"/>
  <c r="E323" i="3"/>
  <c r="F323" i="3" s="1"/>
  <c r="E324" i="3"/>
  <c r="F324" i="3" s="1"/>
  <c r="E325" i="3"/>
  <c r="F325" i="3" s="1"/>
  <c r="E326" i="3"/>
  <c r="F326" i="3" s="1"/>
  <c r="E327" i="3"/>
  <c r="F327" i="3" s="1"/>
  <c r="E328" i="3"/>
  <c r="F328" i="3" s="1"/>
  <c r="E329" i="3"/>
  <c r="F329" i="3" s="1"/>
  <c r="E330" i="3"/>
  <c r="F330" i="3" s="1"/>
  <c r="E331" i="3"/>
  <c r="F331" i="3" s="1"/>
  <c r="E332" i="3"/>
  <c r="F332" i="3" s="1"/>
  <c r="E333" i="3"/>
  <c r="F333" i="3" s="1"/>
  <c r="E334" i="3"/>
  <c r="F334" i="3" s="1"/>
  <c r="E335" i="3"/>
  <c r="F335" i="3" s="1"/>
  <c r="E336" i="3"/>
  <c r="F336" i="3" s="1"/>
  <c r="E337" i="3"/>
  <c r="F337" i="3" s="1"/>
  <c r="E338" i="3"/>
  <c r="F338" i="3" s="1"/>
  <c r="E339" i="3"/>
  <c r="F339" i="3" s="1"/>
  <c r="E340" i="3"/>
  <c r="F340" i="3" s="1"/>
  <c r="E341" i="3"/>
  <c r="F341" i="3" s="1"/>
  <c r="E342" i="3"/>
  <c r="F342" i="3" s="1"/>
  <c r="E343" i="3"/>
  <c r="F343" i="3" s="1"/>
  <c r="E344" i="3"/>
  <c r="F344" i="3" s="1"/>
  <c r="E345" i="3"/>
  <c r="F345" i="3" s="1"/>
  <c r="E346" i="3"/>
  <c r="F346" i="3" s="1"/>
  <c r="E347" i="3"/>
  <c r="F347" i="3" s="1"/>
  <c r="E348" i="3"/>
  <c r="F348" i="3" s="1"/>
  <c r="E349" i="3"/>
  <c r="F349" i="3" s="1"/>
  <c r="E350" i="3"/>
  <c r="F350" i="3" s="1"/>
  <c r="E351" i="3"/>
  <c r="F351" i="3" s="1"/>
  <c r="E352" i="3"/>
  <c r="F352" i="3" s="1"/>
  <c r="E353" i="3"/>
  <c r="F353" i="3" s="1"/>
  <c r="E354" i="3"/>
  <c r="F354" i="3" s="1"/>
  <c r="E355" i="3"/>
  <c r="F355" i="3" s="1"/>
  <c r="E356" i="3"/>
  <c r="F356" i="3" s="1"/>
  <c r="E357" i="3"/>
  <c r="F357" i="3" s="1"/>
  <c r="E358" i="3"/>
  <c r="F358" i="3" s="1"/>
  <c r="E359" i="3"/>
  <c r="F359" i="3" s="1"/>
  <c r="E360" i="3"/>
  <c r="F360" i="3" s="1"/>
  <c r="E361" i="3"/>
  <c r="F361" i="3" s="1"/>
  <c r="E362" i="3"/>
  <c r="F362" i="3" s="1"/>
  <c r="E363" i="3"/>
  <c r="F363" i="3" s="1"/>
  <c r="E364" i="3"/>
  <c r="F364" i="3" s="1"/>
  <c r="E365" i="3"/>
  <c r="F365" i="3" s="1"/>
  <c r="E366" i="3"/>
  <c r="F366" i="3" s="1"/>
  <c r="E367" i="3"/>
  <c r="F367" i="3" s="1"/>
  <c r="E368" i="3"/>
  <c r="F368" i="3" s="1"/>
  <c r="E369" i="3"/>
  <c r="F369" i="3" s="1"/>
  <c r="E370" i="3"/>
  <c r="F370" i="3" s="1"/>
  <c r="E371" i="3"/>
  <c r="F371" i="3" s="1"/>
  <c r="E372" i="3"/>
  <c r="F372" i="3" s="1"/>
  <c r="E373" i="3"/>
  <c r="F373" i="3" s="1"/>
  <c r="E374" i="3"/>
  <c r="F374" i="3" s="1"/>
  <c r="E375" i="3"/>
  <c r="F375" i="3" s="1"/>
  <c r="E376" i="3"/>
  <c r="F376" i="3" s="1"/>
  <c r="E377" i="3"/>
  <c r="F377" i="3" s="1"/>
  <c r="E378" i="3"/>
  <c r="F378" i="3" s="1"/>
  <c r="E379" i="3"/>
  <c r="F379" i="3" s="1"/>
  <c r="E380" i="3"/>
  <c r="F380" i="3" s="1"/>
  <c r="E381" i="3"/>
  <c r="F381" i="3" s="1"/>
  <c r="E382" i="3"/>
  <c r="F382" i="3" s="1"/>
  <c r="E383" i="3"/>
  <c r="F383" i="3" s="1"/>
  <c r="E384" i="3"/>
  <c r="F384" i="3" s="1"/>
  <c r="E385" i="3"/>
  <c r="F385" i="3" s="1"/>
  <c r="E386" i="3"/>
  <c r="F386" i="3" s="1"/>
  <c r="E387" i="3"/>
  <c r="F387" i="3" s="1"/>
  <c r="E388" i="3"/>
  <c r="F388" i="3" s="1"/>
  <c r="E389" i="3"/>
  <c r="F389" i="3" s="1"/>
  <c r="E390" i="3"/>
  <c r="F390" i="3" s="1"/>
  <c r="E391" i="3"/>
  <c r="F391" i="3" s="1"/>
  <c r="E392" i="3"/>
  <c r="F392" i="3" s="1"/>
  <c r="E393" i="3"/>
  <c r="F393" i="3" s="1"/>
  <c r="E394" i="3"/>
  <c r="F394" i="3" s="1"/>
  <c r="E395" i="3"/>
  <c r="F395" i="3" s="1"/>
  <c r="E396" i="3"/>
  <c r="F396" i="3" s="1"/>
  <c r="E397" i="3"/>
  <c r="F397" i="3" s="1"/>
  <c r="E398" i="3"/>
  <c r="F398" i="3" s="1"/>
  <c r="E399" i="3"/>
  <c r="F399" i="3" s="1"/>
  <c r="E400" i="3"/>
  <c r="F400" i="3" s="1"/>
  <c r="E401" i="3"/>
  <c r="F401" i="3" s="1"/>
  <c r="E402" i="3"/>
  <c r="F402" i="3" s="1"/>
  <c r="E403" i="3"/>
  <c r="F403" i="3" s="1"/>
  <c r="E404" i="3"/>
  <c r="F404" i="3" s="1"/>
  <c r="E405" i="3"/>
  <c r="F405" i="3" s="1"/>
  <c r="E406" i="3"/>
  <c r="F406" i="3" s="1"/>
  <c r="E407" i="3"/>
  <c r="F407" i="3" s="1"/>
  <c r="E408" i="3"/>
  <c r="F408" i="3" s="1"/>
  <c r="E409" i="3"/>
  <c r="F409" i="3" s="1"/>
  <c r="E410" i="3"/>
  <c r="F410" i="3" s="1"/>
  <c r="E411" i="3"/>
  <c r="F411" i="3" s="1"/>
  <c r="E412" i="3"/>
  <c r="F412" i="3" s="1"/>
  <c r="E413" i="3"/>
  <c r="F413" i="3" s="1"/>
  <c r="E414" i="3"/>
  <c r="F414" i="3" s="1"/>
  <c r="E415" i="3"/>
  <c r="F415" i="3" s="1"/>
  <c r="E416" i="3"/>
  <c r="F416" i="3" s="1"/>
  <c r="E417" i="3"/>
  <c r="F417" i="3" s="1"/>
  <c r="E418" i="3"/>
  <c r="F418" i="3" s="1"/>
  <c r="E419" i="3"/>
  <c r="F419" i="3" s="1"/>
  <c r="E420" i="3"/>
  <c r="F420" i="3" s="1"/>
  <c r="E421" i="3"/>
  <c r="F421" i="3" s="1"/>
  <c r="E422" i="3"/>
  <c r="F422" i="3" s="1"/>
  <c r="E423" i="3"/>
  <c r="F423" i="3" s="1"/>
  <c r="E424" i="3"/>
  <c r="F424" i="3" s="1"/>
  <c r="E425" i="3"/>
  <c r="F425" i="3" s="1"/>
  <c r="E426" i="3"/>
  <c r="F426" i="3" s="1"/>
  <c r="E427" i="3"/>
  <c r="F427" i="3" s="1"/>
  <c r="E428" i="3"/>
  <c r="F428" i="3" s="1"/>
  <c r="E429" i="3"/>
  <c r="F429" i="3" s="1"/>
  <c r="E430" i="3"/>
  <c r="F430" i="3" s="1"/>
  <c r="E431" i="3"/>
  <c r="F431" i="3" s="1"/>
  <c r="E432" i="3"/>
  <c r="F432" i="3" s="1"/>
  <c r="E433" i="3"/>
  <c r="F433" i="3" s="1"/>
  <c r="E434" i="3"/>
  <c r="F434" i="3" s="1"/>
  <c r="E435" i="3"/>
  <c r="F435" i="3" s="1"/>
  <c r="E436" i="3"/>
  <c r="F436" i="3" s="1"/>
  <c r="E437" i="3"/>
  <c r="F437" i="3" s="1"/>
  <c r="E438" i="3"/>
  <c r="F438" i="3" s="1"/>
  <c r="E439" i="3"/>
  <c r="F439" i="3" s="1"/>
  <c r="E440" i="3"/>
  <c r="F440" i="3" s="1"/>
  <c r="E441" i="3"/>
  <c r="F441" i="3" s="1"/>
  <c r="E442" i="3"/>
  <c r="F442" i="3" s="1"/>
  <c r="E443" i="3"/>
  <c r="F443" i="3" s="1"/>
  <c r="E444" i="3"/>
  <c r="F444" i="3" s="1"/>
  <c r="E445" i="3"/>
  <c r="F445" i="3" s="1"/>
  <c r="E446" i="3"/>
  <c r="F446" i="3" s="1"/>
  <c r="E447" i="3"/>
  <c r="F447" i="3" s="1"/>
  <c r="E448" i="3"/>
  <c r="F448" i="3" s="1"/>
  <c r="E449" i="3"/>
  <c r="F449" i="3" s="1"/>
  <c r="E450" i="3"/>
  <c r="F450" i="3" s="1"/>
  <c r="E451" i="3"/>
  <c r="F451" i="3" s="1"/>
  <c r="E452" i="3"/>
  <c r="F452" i="3" s="1"/>
  <c r="E453" i="3"/>
  <c r="F453" i="3" s="1"/>
  <c r="E454" i="3"/>
  <c r="F454" i="3" s="1"/>
  <c r="E455" i="3"/>
  <c r="F455" i="3" s="1"/>
  <c r="E456" i="3"/>
  <c r="F456" i="3" s="1"/>
  <c r="E457" i="3"/>
  <c r="F457" i="3" s="1"/>
  <c r="E458" i="3"/>
  <c r="F458" i="3" s="1"/>
  <c r="E459" i="3"/>
  <c r="F459" i="3" s="1"/>
  <c r="E460" i="3"/>
  <c r="F460" i="3" s="1"/>
  <c r="E461" i="3"/>
  <c r="F461" i="3" s="1"/>
  <c r="E462" i="3"/>
  <c r="F462" i="3" s="1"/>
  <c r="E463" i="3"/>
  <c r="F463" i="3" s="1"/>
  <c r="E464" i="3"/>
  <c r="F464" i="3" s="1"/>
  <c r="E465" i="3"/>
  <c r="F465" i="3" s="1"/>
  <c r="E466" i="3"/>
  <c r="F466" i="3" s="1"/>
  <c r="E467" i="3"/>
  <c r="F467" i="3" s="1"/>
  <c r="E468" i="3"/>
  <c r="F468" i="3" s="1"/>
  <c r="E469" i="3"/>
  <c r="F469" i="3" s="1"/>
  <c r="E470" i="3"/>
  <c r="F470" i="3" s="1"/>
  <c r="E471" i="3"/>
  <c r="F471" i="3" s="1"/>
  <c r="E472" i="3"/>
  <c r="F472" i="3" s="1"/>
  <c r="E473" i="3"/>
  <c r="F473" i="3" s="1"/>
  <c r="E474" i="3"/>
  <c r="F474" i="3" s="1"/>
  <c r="E475" i="3"/>
  <c r="F475" i="3" s="1"/>
  <c r="E476" i="3"/>
  <c r="F476" i="3" s="1"/>
  <c r="E477" i="3"/>
  <c r="F477" i="3" s="1"/>
  <c r="E478" i="3"/>
  <c r="F478" i="3" s="1"/>
  <c r="E479" i="3"/>
  <c r="F479" i="3" s="1"/>
  <c r="E480" i="3"/>
  <c r="F480" i="3" s="1"/>
  <c r="E481" i="3"/>
  <c r="F481" i="3" s="1"/>
  <c r="E482" i="3"/>
  <c r="F482" i="3" s="1"/>
  <c r="E483" i="3"/>
  <c r="F483" i="3" s="1"/>
  <c r="E484" i="3"/>
  <c r="F484" i="3" s="1"/>
  <c r="E485" i="3"/>
  <c r="F485" i="3" s="1"/>
  <c r="E486" i="3"/>
  <c r="F486" i="3" s="1"/>
  <c r="E487" i="3"/>
  <c r="F487" i="3" s="1"/>
  <c r="E488" i="3"/>
  <c r="F488" i="3" s="1"/>
  <c r="E489" i="3"/>
  <c r="F489" i="3" s="1"/>
  <c r="E490" i="3"/>
  <c r="F490" i="3" s="1"/>
  <c r="E491" i="3"/>
  <c r="F491" i="3" s="1"/>
  <c r="E492" i="3"/>
  <c r="F492" i="3" s="1"/>
  <c r="E493" i="3"/>
  <c r="F493" i="3" s="1"/>
  <c r="E494" i="3"/>
  <c r="F494" i="3" s="1"/>
  <c r="E495" i="3"/>
  <c r="F495" i="3" s="1"/>
  <c r="E496" i="3"/>
  <c r="F496" i="3" s="1"/>
  <c r="E497" i="3"/>
  <c r="F497" i="3" s="1"/>
  <c r="E498" i="3"/>
  <c r="F498" i="3" s="1"/>
  <c r="E499" i="3"/>
  <c r="F499" i="3" s="1"/>
  <c r="E500" i="3"/>
  <c r="F500" i="3" s="1"/>
  <c r="E501" i="3"/>
  <c r="F501" i="3" s="1"/>
  <c r="E502" i="3"/>
  <c r="F502" i="3" s="1"/>
  <c r="E503" i="3"/>
  <c r="F503" i="3" s="1"/>
  <c r="E504" i="3"/>
  <c r="F504" i="3" s="1"/>
  <c r="E505" i="3"/>
  <c r="F505" i="3" s="1"/>
  <c r="E506" i="3"/>
  <c r="F506" i="3" s="1"/>
  <c r="E507" i="3"/>
  <c r="F507" i="3" s="1"/>
  <c r="E508" i="3"/>
  <c r="F508" i="3" s="1"/>
  <c r="E509" i="3"/>
  <c r="F509" i="3" s="1"/>
  <c r="E510" i="3"/>
  <c r="F510" i="3" s="1"/>
  <c r="E511" i="3"/>
  <c r="F511" i="3" s="1"/>
  <c r="E512" i="3"/>
  <c r="F512" i="3" s="1"/>
  <c r="E513" i="3"/>
  <c r="F513" i="3" s="1"/>
  <c r="E514" i="3"/>
  <c r="F514" i="3" s="1"/>
  <c r="E515" i="3"/>
  <c r="F515" i="3" s="1"/>
  <c r="E516" i="3"/>
  <c r="F516" i="3" s="1"/>
  <c r="E517" i="3"/>
  <c r="F517" i="3" s="1"/>
  <c r="E518" i="3"/>
  <c r="F518" i="3" s="1"/>
  <c r="E519" i="3"/>
  <c r="F519" i="3" s="1"/>
  <c r="E520" i="3"/>
  <c r="F520" i="3" s="1"/>
  <c r="E521" i="3"/>
  <c r="F521" i="3" s="1"/>
  <c r="E522" i="3"/>
  <c r="F522" i="3" s="1"/>
  <c r="E523" i="3"/>
  <c r="F523" i="3" s="1"/>
  <c r="E524" i="3"/>
  <c r="F524" i="3" s="1"/>
  <c r="E525" i="3"/>
  <c r="F525" i="3" s="1"/>
  <c r="E526" i="3"/>
  <c r="F526" i="3" s="1"/>
  <c r="E527" i="3"/>
  <c r="F527" i="3" s="1"/>
  <c r="E528" i="3"/>
  <c r="F528" i="3" s="1"/>
  <c r="E529" i="3"/>
  <c r="F529" i="3" s="1"/>
  <c r="E530" i="3"/>
  <c r="F530" i="3" s="1"/>
  <c r="E531" i="3"/>
  <c r="F531" i="3" s="1"/>
  <c r="E532" i="3"/>
  <c r="F532" i="3" s="1"/>
  <c r="E533" i="3"/>
  <c r="F533" i="3" s="1"/>
  <c r="E534" i="3"/>
  <c r="F534" i="3" s="1"/>
  <c r="E535" i="3"/>
  <c r="F535" i="3" s="1"/>
  <c r="E536" i="3"/>
  <c r="F536" i="3" s="1"/>
  <c r="E537" i="3"/>
  <c r="F537" i="3" s="1"/>
  <c r="E538" i="3"/>
  <c r="F538" i="3" s="1"/>
  <c r="E539" i="3"/>
  <c r="F539" i="3" s="1"/>
  <c r="E540" i="3"/>
  <c r="F540" i="3" s="1"/>
  <c r="E541" i="3"/>
  <c r="F541" i="3" s="1"/>
  <c r="E542" i="3"/>
  <c r="F542" i="3" s="1"/>
  <c r="E543" i="3"/>
  <c r="F543" i="3" s="1"/>
  <c r="E544" i="3"/>
  <c r="F544" i="3" s="1"/>
  <c r="E545" i="3"/>
  <c r="F545" i="3" s="1"/>
  <c r="E546" i="3"/>
  <c r="F546" i="3" s="1"/>
  <c r="E547" i="3"/>
  <c r="F547" i="3" s="1"/>
  <c r="E548" i="3"/>
  <c r="F548" i="3" s="1"/>
  <c r="E549" i="3"/>
  <c r="F549" i="3" s="1"/>
  <c r="E550" i="3"/>
  <c r="F550" i="3" s="1"/>
  <c r="E551" i="3"/>
  <c r="F551" i="3" s="1"/>
  <c r="E552" i="3"/>
  <c r="F552" i="3" s="1"/>
  <c r="E553" i="3"/>
  <c r="F553" i="3" s="1"/>
  <c r="E554" i="3"/>
  <c r="F554" i="3" s="1"/>
  <c r="E555" i="3"/>
  <c r="F555" i="3" s="1"/>
  <c r="E556" i="3"/>
  <c r="F556" i="3" s="1"/>
  <c r="E557" i="3"/>
  <c r="F557" i="3" s="1"/>
  <c r="E558" i="3"/>
  <c r="F558" i="3" s="1"/>
  <c r="E559" i="3"/>
  <c r="F559" i="3" s="1"/>
  <c r="E560" i="3"/>
  <c r="F560" i="3" s="1"/>
  <c r="E561" i="3"/>
  <c r="F561" i="3" s="1"/>
  <c r="E562" i="3"/>
  <c r="F562" i="3" s="1"/>
  <c r="E563" i="3"/>
  <c r="F563" i="3" s="1"/>
  <c r="E564" i="3"/>
  <c r="F564" i="3" s="1"/>
  <c r="E565" i="3"/>
  <c r="F565" i="3" s="1"/>
  <c r="E566" i="3"/>
  <c r="F566" i="3" s="1"/>
  <c r="E567" i="3"/>
  <c r="F567" i="3" s="1"/>
  <c r="E568" i="3"/>
  <c r="F568" i="3" s="1"/>
  <c r="E569" i="3"/>
  <c r="F569" i="3" s="1"/>
  <c r="E570" i="3"/>
  <c r="F570" i="3" s="1"/>
  <c r="E571" i="3"/>
  <c r="F571" i="3" s="1"/>
  <c r="E572" i="3"/>
  <c r="F572" i="3" s="1"/>
  <c r="E573" i="3"/>
  <c r="F573" i="3" s="1"/>
  <c r="E574" i="3"/>
  <c r="F574" i="3" s="1"/>
  <c r="E575" i="3"/>
  <c r="F575" i="3" s="1"/>
  <c r="E576" i="3"/>
  <c r="F576" i="3" s="1"/>
  <c r="E577" i="3"/>
  <c r="F577" i="3" s="1"/>
  <c r="E578" i="3"/>
  <c r="F578" i="3" s="1"/>
  <c r="E579" i="3"/>
  <c r="F579" i="3" s="1"/>
  <c r="E580" i="3"/>
  <c r="F580" i="3" s="1"/>
  <c r="E581" i="3"/>
  <c r="F581" i="3" s="1"/>
  <c r="E582" i="3"/>
  <c r="F582" i="3" s="1"/>
  <c r="E583" i="3"/>
  <c r="F583" i="3" s="1"/>
  <c r="E584" i="3"/>
  <c r="F584" i="3" s="1"/>
  <c r="E585" i="3"/>
  <c r="F585" i="3" s="1"/>
  <c r="E586" i="3"/>
  <c r="F586" i="3" s="1"/>
  <c r="E587" i="3"/>
  <c r="F587" i="3" s="1"/>
  <c r="E588" i="3"/>
  <c r="F588" i="3" s="1"/>
  <c r="E589" i="3"/>
  <c r="F589" i="3" s="1"/>
  <c r="E590" i="3"/>
  <c r="F590" i="3" s="1"/>
  <c r="E591" i="3"/>
  <c r="F591" i="3" s="1"/>
  <c r="E592" i="3"/>
  <c r="F592" i="3" s="1"/>
  <c r="E593" i="3"/>
  <c r="F593" i="3" s="1"/>
  <c r="E594" i="3"/>
  <c r="F594" i="3" s="1"/>
  <c r="E595" i="3"/>
  <c r="F595" i="3" s="1"/>
  <c r="E596" i="3"/>
  <c r="F596" i="3" s="1"/>
  <c r="E597" i="3"/>
  <c r="F597" i="3" s="1"/>
  <c r="E598" i="3"/>
  <c r="F598" i="3" s="1"/>
  <c r="E599" i="3"/>
  <c r="F599" i="3" s="1"/>
  <c r="E600" i="3"/>
  <c r="F600" i="3" s="1"/>
  <c r="E601" i="3"/>
  <c r="F601" i="3" s="1"/>
  <c r="E602" i="3"/>
  <c r="F602" i="3" s="1"/>
  <c r="E603" i="3"/>
  <c r="F603" i="3" s="1"/>
  <c r="E604" i="3"/>
  <c r="F604" i="3" s="1"/>
  <c r="E605" i="3"/>
  <c r="F605" i="3" s="1"/>
  <c r="E606" i="3"/>
  <c r="F606" i="3" s="1"/>
  <c r="E607" i="3"/>
  <c r="F607" i="3" s="1"/>
  <c r="E608" i="3"/>
  <c r="F608" i="3" s="1"/>
  <c r="E609" i="3"/>
  <c r="F609" i="3" s="1"/>
  <c r="E610" i="3"/>
  <c r="F610" i="3" s="1"/>
  <c r="E611" i="3"/>
  <c r="F611" i="3" s="1"/>
  <c r="E612" i="3"/>
  <c r="F612" i="3" s="1"/>
  <c r="E613" i="3"/>
  <c r="F613" i="3" s="1"/>
  <c r="E614" i="3"/>
  <c r="F614" i="3" s="1"/>
  <c r="E615" i="3"/>
  <c r="F615" i="3" s="1"/>
  <c r="E616" i="3"/>
  <c r="F616" i="3" s="1"/>
  <c r="E617" i="3"/>
  <c r="F617" i="3" s="1"/>
  <c r="E618" i="3"/>
  <c r="F618" i="3" s="1"/>
  <c r="E619" i="3"/>
  <c r="F619" i="3" s="1"/>
  <c r="E620" i="3"/>
  <c r="F620" i="3" s="1"/>
  <c r="E621" i="3"/>
  <c r="F621" i="3" s="1"/>
  <c r="E622" i="3"/>
  <c r="F622" i="3" s="1"/>
  <c r="E623" i="3"/>
  <c r="F623" i="3" s="1"/>
  <c r="E624" i="3"/>
  <c r="F624" i="3" s="1"/>
  <c r="E625" i="3"/>
  <c r="F625" i="3" s="1"/>
  <c r="E626" i="3"/>
  <c r="F626" i="3" s="1"/>
  <c r="E627" i="3"/>
  <c r="F627" i="3" s="1"/>
  <c r="E628" i="3"/>
  <c r="F628" i="3" s="1"/>
  <c r="E629" i="3"/>
  <c r="F629" i="3" s="1"/>
  <c r="E630" i="3"/>
  <c r="F630" i="3" s="1"/>
  <c r="E631" i="3"/>
  <c r="F631" i="3" s="1"/>
  <c r="E632" i="3"/>
  <c r="F632" i="3" s="1"/>
  <c r="E633" i="3"/>
  <c r="F633" i="3" s="1"/>
  <c r="E634" i="3"/>
  <c r="F634" i="3" s="1"/>
  <c r="E635" i="3"/>
  <c r="F635" i="3" s="1"/>
  <c r="E636" i="3"/>
  <c r="F636" i="3" s="1"/>
  <c r="E637" i="3"/>
  <c r="F637" i="3" s="1"/>
  <c r="E638" i="3"/>
  <c r="F638" i="3" s="1"/>
  <c r="E639" i="3"/>
  <c r="F639" i="3" s="1"/>
  <c r="E640" i="3"/>
  <c r="F640" i="3" s="1"/>
  <c r="E641" i="3"/>
  <c r="F641" i="3" s="1"/>
  <c r="E642" i="3"/>
  <c r="F642" i="3" s="1"/>
  <c r="E643" i="3"/>
  <c r="F643" i="3" s="1"/>
  <c r="E644" i="3"/>
  <c r="F644" i="3" s="1"/>
  <c r="E645" i="3"/>
  <c r="F645" i="3" s="1"/>
  <c r="E646" i="3"/>
  <c r="F646" i="3" s="1"/>
  <c r="E647" i="3"/>
  <c r="F647" i="3" s="1"/>
  <c r="E648" i="3"/>
  <c r="F648" i="3" s="1"/>
  <c r="E649" i="3"/>
  <c r="F649" i="3" s="1"/>
  <c r="E650" i="3"/>
  <c r="F650" i="3" s="1"/>
  <c r="E651" i="3"/>
  <c r="F651" i="3" s="1"/>
  <c r="E652" i="3"/>
  <c r="F652" i="3" s="1"/>
  <c r="E653" i="3"/>
  <c r="F653" i="3" s="1"/>
  <c r="E654" i="3"/>
  <c r="F654" i="3" s="1"/>
  <c r="E655" i="3"/>
  <c r="F655" i="3" s="1"/>
  <c r="E656" i="3"/>
  <c r="F656" i="3" s="1"/>
  <c r="E657" i="3"/>
  <c r="F657" i="3" s="1"/>
  <c r="E658" i="3"/>
  <c r="F658" i="3" s="1"/>
  <c r="E659" i="3"/>
  <c r="F659" i="3" s="1"/>
  <c r="E660" i="3"/>
  <c r="F660" i="3" s="1"/>
  <c r="E661" i="3"/>
  <c r="F661" i="3" s="1"/>
  <c r="E662" i="3"/>
  <c r="F662" i="3" s="1"/>
  <c r="E663" i="3"/>
  <c r="F663" i="3" s="1"/>
  <c r="E664" i="3"/>
  <c r="F664" i="3" s="1"/>
  <c r="E665" i="3"/>
  <c r="F665" i="3" s="1"/>
  <c r="E666" i="3"/>
  <c r="F666" i="3" s="1"/>
  <c r="E667" i="3"/>
  <c r="F667" i="3" s="1"/>
  <c r="E668" i="3"/>
  <c r="F668" i="3" s="1"/>
  <c r="E669" i="3"/>
  <c r="F669" i="3" s="1"/>
  <c r="E670" i="3"/>
  <c r="F670" i="3" s="1"/>
  <c r="E671" i="3"/>
  <c r="F671" i="3" s="1"/>
  <c r="E672" i="3"/>
  <c r="F672" i="3" s="1"/>
  <c r="E673" i="3"/>
  <c r="F673" i="3" s="1"/>
  <c r="E674" i="3"/>
  <c r="F674" i="3" s="1"/>
  <c r="E675" i="3"/>
  <c r="F675" i="3" s="1"/>
  <c r="E676" i="3"/>
  <c r="F676" i="3" s="1"/>
  <c r="E677" i="3"/>
  <c r="F677" i="3" s="1"/>
  <c r="E678" i="3"/>
  <c r="F678" i="3" s="1"/>
  <c r="E679" i="3"/>
  <c r="F679" i="3" s="1"/>
  <c r="E680" i="3"/>
  <c r="F680" i="3" s="1"/>
  <c r="E681" i="3"/>
  <c r="F681" i="3" s="1"/>
  <c r="E682" i="3"/>
  <c r="F682" i="3" s="1"/>
  <c r="E683" i="3"/>
  <c r="F683" i="3" s="1"/>
  <c r="E684" i="3"/>
  <c r="F684" i="3" s="1"/>
  <c r="E685" i="3"/>
  <c r="F685" i="3" s="1"/>
  <c r="E686" i="3"/>
  <c r="F686" i="3" s="1"/>
  <c r="E687" i="3"/>
  <c r="F687" i="3" s="1"/>
  <c r="E688" i="3"/>
  <c r="F688" i="3" s="1"/>
  <c r="E689" i="3"/>
  <c r="F689" i="3" s="1"/>
  <c r="E690" i="3"/>
  <c r="F690" i="3" s="1"/>
  <c r="E691" i="3"/>
  <c r="F691" i="3" s="1"/>
  <c r="E692" i="3"/>
  <c r="F692" i="3" s="1"/>
  <c r="E693" i="3"/>
  <c r="F693" i="3" s="1"/>
  <c r="E694" i="3"/>
  <c r="F694" i="3" s="1"/>
  <c r="E695" i="3"/>
  <c r="F695" i="3" s="1"/>
  <c r="E696" i="3"/>
  <c r="F696" i="3" s="1"/>
  <c r="E697" i="3"/>
  <c r="F697" i="3" s="1"/>
  <c r="E698" i="3"/>
  <c r="F698" i="3" s="1"/>
  <c r="E699" i="3"/>
  <c r="F699" i="3" s="1"/>
  <c r="E700" i="3"/>
  <c r="F700" i="3" s="1"/>
  <c r="E701" i="3"/>
  <c r="F701" i="3" s="1"/>
  <c r="E702" i="3"/>
  <c r="F702" i="3" s="1"/>
  <c r="E703" i="3"/>
  <c r="F703" i="3" s="1"/>
  <c r="E704" i="3"/>
  <c r="F704" i="3" s="1"/>
  <c r="E705" i="3"/>
  <c r="F705" i="3" s="1"/>
  <c r="E706" i="3"/>
  <c r="F706" i="3" s="1"/>
  <c r="E707" i="3"/>
  <c r="F707" i="3" s="1"/>
  <c r="E708" i="3"/>
  <c r="F708" i="3" s="1"/>
  <c r="E709" i="3"/>
  <c r="F709" i="3" s="1"/>
  <c r="E710" i="3"/>
  <c r="F710" i="3" s="1"/>
  <c r="E711" i="3"/>
  <c r="F711" i="3" s="1"/>
  <c r="E712" i="3"/>
  <c r="F712" i="3" s="1"/>
  <c r="E713" i="3"/>
  <c r="F713" i="3" s="1"/>
  <c r="E714" i="3"/>
  <c r="F714" i="3" s="1"/>
  <c r="E715" i="3"/>
  <c r="F715" i="3" s="1"/>
  <c r="E716" i="3"/>
  <c r="F716" i="3" s="1"/>
  <c r="E717" i="3"/>
  <c r="F717" i="3" s="1"/>
  <c r="E718" i="3"/>
  <c r="F718" i="3" s="1"/>
  <c r="E719" i="3"/>
  <c r="F719" i="3" s="1"/>
  <c r="E720" i="3"/>
  <c r="F720" i="3" s="1"/>
  <c r="E721" i="3"/>
  <c r="F721" i="3" s="1"/>
  <c r="E722" i="3"/>
  <c r="F722" i="3" s="1"/>
  <c r="E723" i="3"/>
  <c r="F723" i="3" s="1"/>
  <c r="E724" i="3"/>
  <c r="F724" i="3" s="1"/>
  <c r="E725" i="3"/>
  <c r="F725" i="3" s="1"/>
  <c r="E726" i="3"/>
  <c r="F726" i="3" s="1"/>
  <c r="E727" i="3"/>
  <c r="F727" i="3" s="1"/>
  <c r="E728" i="3"/>
  <c r="F728" i="3" s="1"/>
  <c r="E729" i="3"/>
  <c r="F729" i="3" s="1"/>
  <c r="E730" i="3"/>
  <c r="F730" i="3" s="1"/>
  <c r="E731" i="3"/>
  <c r="F731" i="3" s="1"/>
  <c r="E732" i="3"/>
  <c r="F732" i="3" s="1"/>
  <c r="E733" i="3"/>
  <c r="F733" i="3" s="1"/>
  <c r="E734" i="3"/>
  <c r="F734" i="3" s="1"/>
  <c r="E735" i="3"/>
  <c r="F735" i="3" s="1"/>
  <c r="E736" i="3"/>
  <c r="F736" i="3" s="1"/>
  <c r="E737" i="3"/>
  <c r="F737" i="3" s="1"/>
  <c r="E738" i="3"/>
  <c r="F738" i="3" s="1"/>
  <c r="E739" i="3"/>
  <c r="F739" i="3" s="1"/>
  <c r="E740" i="3"/>
  <c r="F740" i="3" s="1"/>
  <c r="E741" i="3"/>
  <c r="F741" i="3" s="1"/>
  <c r="E742" i="3"/>
  <c r="F742" i="3" s="1"/>
  <c r="E743" i="3"/>
  <c r="F743" i="3" s="1"/>
  <c r="E744" i="3"/>
  <c r="F744" i="3" s="1"/>
  <c r="E745" i="3"/>
  <c r="F745" i="3" s="1"/>
  <c r="E746" i="3"/>
  <c r="F746" i="3" s="1"/>
  <c r="E747" i="3"/>
  <c r="F747" i="3" s="1"/>
  <c r="E748" i="3"/>
  <c r="F748" i="3" s="1"/>
  <c r="E749" i="3"/>
  <c r="F749" i="3" s="1"/>
  <c r="E750" i="3"/>
  <c r="F750" i="3" s="1"/>
  <c r="E751" i="3"/>
  <c r="F751" i="3" s="1"/>
  <c r="E752" i="3"/>
  <c r="F752" i="3" s="1"/>
  <c r="E753" i="3"/>
  <c r="F753" i="3" s="1"/>
  <c r="E754" i="3"/>
  <c r="F754" i="3" s="1"/>
  <c r="E755" i="3"/>
  <c r="F755" i="3" s="1"/>
  <c r="E756" i="3"/>
  <c r="F756" i="3" s="1"/>
  <c r="E757" i="3"/>
  <c r="F757" i="3" s="1"/>
  <c r="E758" i="3"/>
  <c r="F758" i="3" s="1"/>
  <c r="E759" i="3"/>
  <c r="F759" i="3" s="1"/>
  <c r="E760" i="3"/>
  <c r="F760" i="3" s="1"/>
  <c r="E761" i="3"/>
  <c r="F761" i="3" s="1"/>
  <c r="E762" i="3"/>
  <c r="F762" i="3" s="1"/>
  <c r="E763" i="3"/>
  <c r="F763" i="3" s="1"/>
  <c r="E764" i="3"/>
  <c r="F764" i="3" s="1"/>
  <c r="E765" i="3"/>
  <c r="F765" i="3" s="1"/>
  <c r="E766" i="3"/>
  <c r="F766" i="3" s="1"/>
  <c r="E767" i="3"/>
  <c r="F767" i="3" s="1"/>
  <c r="E768" i="3"/>
  <c r="F768" i="3" s="1"/>
  <c r="E769" i="3"/>
  <c r="F769" i="3" s="1"/>
  <c r="E770" i="3"/>
  <c r="F770" i="3" s="1"/>
  <c r="E771" i="3"/>
  <c r="F771" i="3" s="1"/>
  <c r="E772" i="3"/>
  <c r="F772" i="3" s="1"/>
  <c r="E773" i="3"/>
  <c r="F773" i="3" s="1"/>
  <c r="E774" i="3"/>
  <c r="F774" i="3" s="1"/>
  <c r="E775" i="3"/>
  <c r="F775" i="3" s="1"/>
  <c r="E776" i="3"/>
  <c r="F776" i="3" s="1"/>
  <c r="E777" i="3"/>
  <c r="F777" i="3" s="1"/>
  <c r="E778" i="3"/>
  <c r="F778" i="3" s="1"/>
  <c r="E779" i="3"/>
  <c r="F779" i="3" s="1"/>
  <c r="E780" i="3"/>
  <c r="F780" i="3" s="1"/>
  <c r="E781" i="3"/>
  <c r="F781" i="3" s="1"/>
  <c r="E782" i="3"/>
  <c r="F782" i="3" s="1"/>
  <c r="E783" i="3"/>
  <c r="F783" i="3" s="1"/>
  <c r="E784" i="3"/>
  <c r="F784" i="3" s="1"/>
  <c r="E785" i="3"/>
  <c r="F785" i="3" s="1"/>
  <c r="E786" i="3"/>
  <c r="F786" i="3" s="1"/>
  <c r="E787" i="3"/>
  <c r="F787" i="3" s="1"/>
  <c r="E788" i="3"/>
  <c r="F788" i="3" s="1"/>
  <c r="E789" i="3"/>
  <c r="F789" i="3" s="1"/>
  <c r="E790" i="3"/>
  <c r="F790" i="3" s="1"/>
  <c r="E791" i="3"/>
  <c r="F791" i="3" s="1"/>
  <c r="E792" i="3"/>
  <c r="F792" i="3" s="1"/>
  <c r="E793" i="3"/>
  <c r="F793" i="3" s="1"/>
  <c r="E794" i="3"/>
  <c r="F794" i="3" s="1"/>
  <c r="E795" i="3"/>
  <c r="F795" i="3" s="1"/>
  <c r="E796" i="3"/>
  <c r="F796" i="3" s="1"/>
  <c r="E797" i="3"/>
  <c r="F797" i="3" s="1"/>
  <c r="E798" i="3"/>
  <c r="F798" i="3" s="1"/>
  <c r="E799" i="3"/>
  <c r="F799" i="3" s="1"/>
  <c r="E800" i="3"/>
  <c r="F800" i="3" s="1"/>
  <c r="E801" i="3"/>
  <c r="F801" i="3" s="1"/>
  <c r="E802" i="3"/>
  <c r="F802" i="3" s="1"/>
  <c r="E803" i="3"/>
  <c r="F803" i="3" s="1"/>
  <c r="E804" i="3"/>
  <c r="F804" i="3" s="1"/>
  <c r="E805" i="3"/>
  <c r="F805" i="3" s="1"/>
  <c r="E806" i="3"/>
  <c r="F806" i="3" s="1"/>
  <c r="E807" i="3"/>
  <c r="F807" i="3" s="1"/>
  <c r="E808" i="3"/>
  <c r="F808" i="3" s="1"/>
  <c r="E809" i="3"/>
  <c r="F809" i="3" s="1"/>
  <c r="E810" i="3"/>
  <c r="F810" i="3" s="1"/>
  <c r="E811" i="3"/>
  <c r="F811" i="3" s="1"/>
  <c r="E812" i="3"/>
  <c r="F812" i="3" s="1"/>
  <c r="E813" i="3"/>
  <c r="F813" i="3" s="1"/>
  <c r="E814" i="3"/>
  <c r="F814" i="3" s="1"/>
  <c r="E815" i="3"/>
  <c r="F815" i="3" s="1"/>
  <c r="E816" i="3"/>
  <c r="F816" i="3" s="1"/>
  <c r="E817" i="3"/>
  <c r="F817" i="3" s="1"/>
  <c r="E818" i="3"/>
  <c r="F818" i="3" s="1"/>
  <c r="E819" i="3"/>
  <c r="F819" i="3" s="1"/>
  <c r="E820" i="3"/>
  <c r="F820" i="3" s="1"/>
  <c r="E821" i="3"/>
  <c r="F821" i="3" s="1"/>
  <c r="E822" i="3"/>
  <c r="F822" i="3" s="1"/>
  <c r="E823" i="3"/>
  <c r="F823" i="3" s="1"/>
  <c r="E824" i="3"/>
  <c r="F824" i="3" s="1"/>
  <c r="E825" i="3"/>
  <c r="F825" i="3" s="1"/>
  <c r="E826" i="3"/>
  <c r="F826" i="3" s="1"/>
  <c r="E827" i="3"/>
  <c r="F827" i="3" s="1"/>
  <c r="E828" i="3"/>
  <c r="F828" i="3" s="1"/>
  <c r="E829" i="3"/>
  <c r="F829" i="3" s="1"/>
  <c r="E830" i="3"/>
  <c r="F830" i="3" s="1"/>
  <c r="E831" i="3"/>
  <c r="F831" i="3" s="1"/>
  <c r="E832" i="3"/>
  <c r="F832" i="3" s="1"/>
  <c r="E833" i="3"/>
  <c r="F833" i="3" s="1"/>
  <c r="E834" i="3"/>
  <c r="F834" i="3" s="1"/>
  <c r="E835" i="3"/>
  <c r="F835" i="3" s="1"/>
  <c r="E836" i="3"/>
  <c r="F836" i="3" s="1"/>
  <c r="E837" i="3"/>
  <c r="F837" i="3" s="1"/>
  <c r="E838" i="3"/>
  <c r="F838" i="3" s="1"/>
  <c r="E839" i="3"/>
  <c r="F839" i="3" s="1"/>
  <c r="E840" i="3"/>
  <c r="F840" i="3" s="1"/>
  <c r="E841" i="3"/>
  <c r="F841" i="3" s="1"/>
  <c r="E842" i="3"/>
  <c r="F842" i="3" s="1"/>
  <c r="E843" i="3"/>
  <c r="F843" i="3" s="1"/>
  <c r="E844" i="3"/>
  <c r="F844" i="3" s="1"/>
  <c r="E845" i="3"/>
  <c r="F845" i="3" s="1"/>
  <c r="E846" i="3"/>
  <c r="F846" i="3" s="1"/>
  <c r="E847" i="3"/>
  <c r="F847" i="3" s="1"/>
  <c r="E848" i="3"/>
  <c r="F848" i="3" s="1"/>
  <c r="E849" i="3"/>
  <c r="F849" i="3" s="1"/>
  <c r="E850" i="3"/>
  <c r="F850" i="3" s="1"/>
  <c r="E851" i="3"/>
  <c r="F851" i="3" s="1"/>
  <c r="E852" i="3"/>
  <c r="F852" i="3" s="1"/>
  <c r="E853" i="3"/>
  <c r="F853" i="3" s="1"/>
  <c r="E854" i="3"/>
  <c r="F854" i="3" s="1"/>
  <c r="E855" i="3"/>
  <c r="F855" i="3" s="1"/>
  <c r="E856" i="3"/>
  <c r="F856" i="3" s="1"/>
  <c r="E857" i="3"/>
  <c r="F857" i="3" s="1"/>
  <c r="E858" i="3"/>
  <c r="F858" i="3" s="1"/>
  <c r="E859" i="3"/>
  <c r="F859" i="3" s="1"/>
  <c r="E860" i="3"/>
  <c r="F860" i="3" s="1"/>
  <c r="E861" i="3"/>
  <c r="F861" i="3" s="1"/>
  <c r="E862" i="3"/>
  <c r="F862" i="3" s="1"/>
  <c r="E863" i="3"/>
  <c r="F863" i="3" s="1"/>
  <c r="E864" i="3"/>
  <c r="F864" i="3" s="1"/>
  <c r="E865" i="3"/>
  <c r="F865" i="3" s="1"/>
  <c r="E866" i="3"/>
  <c r="F866" i="3" s="1"/>
  <c r="E867" i="3"/>
  <c r="F867" i="3" s="1"/>
  <c r="E868" i="3"/>
  <c r="F868" i="3" s="1"/>
  <c r="E869" i="3"/>
  <c r="F869" i="3" s="1"/>
  <c r="E870" i="3"/>
  <c r="F870" i="3" s="1"/>
  <c r="E871" i="3"/>
  <c r="F871" i="3" s="1"/>
  <c r="E872" i="3"/>
  <c r="F872" i="3" s="1"/>
  <c r="E873" i="3"/>
  <c r="F873" i="3" s="1"/>
  <c r="E874" i="3"/>
  <c r="F874" i="3" s="1"/>
  <c r="E875" i="3"/>
  <c r="F875" i="3" s="1"/>
  <c r="E876" i="3"/>
  <c r="F876" i="3" s="1"/>
  <c r="E877" i="3"/>
  <c r="F877" i="3" s="1"/>
  <c r="E878" i="3"/>
  <c r="F878" i="3" s="1"/>
  <c r="E879" i="3"/>
  <c r="F879" i="3" s="1"/>
  <c r="E880" i="3"/>
  <c r="F880" i="3" s="1"/>
  <c r="E881" i="3"/>
  <c r="F881" i="3" s="1"/>
  <c r="E882" i="3"/>
  <c r="F882" i="3" s="1"/>
  <c r="E883" i="3"/>
  <c r="F883" i="3" s="1"/>
  <c r="E884" i="3"/>
  <c r="F884" i="3" s="1"/>
  <c r="E885" i="3"/>
  <c r="F885" i="3" s="1"/>
  <c r="E886" i="3"/>
  <c r="F886" i="3" s="1"/>
  <c r="E887" i="3"/>
  <c r="F887" i="3" s="1"/>
  <c r="E888" i="3"/>
  <c r="F888" i="3" s="1"/>
  <c r="E889" i="3"/>
  <c r="F889" i="3" s="1"/>
  <c r="E890" i="3"/>
  <c r="F890" i="3" s="1"/>
  <c r="E891" i="3"/>
  <c r="F891" i="3" s="1"/>
  <c r="E892" i="3"/>
  <c r="F892" i="3" s="1"/>
  <c r="E893" i="3"/>
  <c r="F893" i="3" s="1"/>
  <c r="E894" i="3"/>
  <c r="F894" i="3" s="1"/>
  <c r="E895" i="3"/>
  <c r="F895" i="3" s="1"/>
  <c r="E896" i="3"/>
  <c r="F896" i="3" s="1"/>
  <c r="E897" i="3"/>
  <c r="F897" i="3" s="1"/>
  <c r="E898" i="3"/>
  <c r="F898" i="3" s="1"/>
  <c r="E899" i="3"/>
  <c r="F899" i="3" s="1"/>
  <c r="E900" i="3"/>
  <c r="F900" i="3" s="1"/>
  <c r="E901" i="3"/>
  <c r="F901" i="3" s="1"/>
  <c r="E902" i="3"/>
  <c r="F902" i="3" s="1"/>
  <c r="E903" i="3"/>
  <c r="F903" i="3" s="1"/>
  <c r="E904" i="3"/>
  <c r="F904" i="3" s="1"/>
  <c r="E905" i="3"/>
  <c r="F905" i="3" s="1"/>
  <c r="E906" i="3"/>
  <c r="F906" i="3" s="1"/>
  <c r="E907" i="3"/>
  <c r="F907" i="3" s="1"/>
  <c r="E908" i="3"/>
  <c r="F908" i="3" s="1"/>
  <c r="E909" i="3"/>
  <c r="F909" i="3" s="1"/>
  <c r="E910" i="3"/>
  <c r="F910" i="3" s="1"/>
  <c r="E911" i="3"/>
  <c r="F911" i="3" s="1"/>
  <c r="E912" i="3"/>
  <c r="F912" i="3" s="1"/>
  <c r="E913" i="3"/>
  <c r="F913" i="3" s="1"/>
  <c r="E914" i="3"/>
  <c r="F914" i="3" s="1"/>
  <c r="E915" i="3"/>
  <c r="F915" i="3" s="1"/>
  <c r="E916" i="3"/>
  <c r="F916" i="3" s="1"/>
  <c r="E917" i="3"/>
  <c r="F917" i="3" s="1"/>
  <c r="E918" i="3"/>
  <c r="F918" i="3" s="1"/>
  <c r="E919" i="3"/>
  <c r="F919" i="3" s="1"/>
  <c r="E920" i="3"/>
  <c r="F920" i="3" s="1"/>
  <c r="E921" i="3"/>
  <c r="F921" i="3" s="1"/>
  <c r="E922" i="3"/>
  <c r="F922" i="3" s="1"/>
  <c r="E923" i="3"/>
  <c r="F923" i="3" s="1"/>
  <c r="E924" i="3"/>
  <c r="F924" i="3" s="1"/>
  <c r="E925" i="3"/>
  <c r="F925" i="3" s="1"/>
  <c r="E926" i="3"/>
  <c r="F926" i="3" s="1"/>
  <c r="E927" i="3"/>
  <c r="F927" i="3" s="1"/>
  <c r="E928" i="3"/>
  <c r="F928" i="3" s="1"/>
  <c r="E929" i="3"/>
  <c r="F929" i="3" s="1"/>
  <c r="E930" i="3"/>
  <c r="F930" i="3" s="1"/>
  <c r="E931" i="3"/>
  <c r="F931" i="3" s="1"/>
  <c r="E932" i="3"/>
  <c r="F932" i="3" s="1"/>
  <c r="E933" i="3"/>
  <c r="F933" i="3" s="1"/>
  <c r="E934" i="3"/>
  <c r="F934" i="3" s="1"/>
  <c r="E935" i="3"/>
  <c r="F935" i="3" s="1"/>
  <c r="E936" i="3"/>
  <c r="F936" i="3" s="1"/>
  <c r="E937" i="3"/>
  <c r="F937" i="3" s="1"/>
  <c r="E938" i="3"/>
  <c r="F938" i="3" s="1"/>
  <c r="E939" i="3"/>
  <c r="F939" i="3" s="1"/>
  <c r="E940" i="3"/>
  <c r="F940" i="3" s="1"/>
  <c r="E941" i="3"/>
  <c r="F941" i="3" s="1"/>
  <c r="E942" i="3"/>
  <c r="F942" i="3" s="1"/>
  <c r="E943" i="3"/>
  <c r="F943" i="3" s="1"/>
  <c r="E944" i="3"/>
  <c r="F944" i="3" s="1"/>
  <c r="E945" i="3"/>
  <c r="F945" i="3" s="1"/>
  <c r="E946" i="3"/>
  <c r="F946" i="3" s="1"/>
  <c r="E947" i="3"/>
  <c r="F947" i="3" s="1"/>
  <c r="E948" i="3"/>
  <c r="F948" i="3" s="1"/>
  <c r="E949" i="3"/>
  <c r="F949" i="3" s="1"/>
  <c r="E950" i="3"/>
  <c r="F950" i="3" s="1"/>
  <c r="E951" i="3"/>
  <c r="F951" i="3" s="1"/>
  <c r="E952" i="3"/>
  <c r="F952" i="3" s="1"/>
  <c r="E953" i="3"/>
  <c r="F953" i="3" s="1"/>
  <c r="E954" i="3"/>
  <c r="F954" i="3" s="1"/>
  <c r="E955" i="3"/>
  <c r="F955" i="3" s="1"/>
  <c r="E956" i="3"/>
  <c r="F956" i="3" s="1"/>
  <c r="E957" i="3"/>
  <c r="F957" i="3" s="1"/>
  <c r="E958" i="3"/>
  <c r="F958" i="3" s="1"/>
  <c r="E959" i="3"/>
  <c r="F959" i="3" s="1"/>
  <c r="E960" i="3"/>
  <c r="F960" i="3" s="1"/>
  <c r="E961" i="3"/>
  <c r="F961" i="3" s="1"/>
  <c r="E962" i="3"/>
  <c r="F962" i="3" s="1"/>
  <c r="E963" i="3"/>
  <c r="F963" i="3" s="1"/>
  <c r="E964" i="3"/>
  <c r="F964" i="3" s="1"/>
  <c r="E965" i="3"/>
  <c r="F965" i="3" s="1"/>
  <c r="E966" i="3"/>
  <c r="F966" i="3" s="1"/>
  <c r="E967" i="3"/>
  <c r="F967" i="3" s="1"/>
  <c r="E968" i="3"/>
  <c r="F968" i="3" s="1"/>
  <c r="E969" i="3"/>
  <c r="F969" i="3" s="1"/>
  <c r="E970" i="3"/>
  <c r="F970" i="3" s="1"/>
  <c r="E971" i="3"/>
  <c r="F971" i="3" s="1"/>
  <c r="E972" i="3"/>
  <c r="F972" i="3" s="1"/>
  <c r="E973" i="3"/>
  <c r="F973" i="3" s="1"/>
  <c r="E974" i="3"/>
  <c r="F974" i="3" s="1"/>
  <c r="E975" i="3"/>
  <c r="F975" i="3" s="1"/>
  <c r="E976" i="3"/>
  <c r="F976" i="3" s="1"/>
  <c r="E977" i="3"/>
  <c r="F977" i="3" s="1"/>
  <c r="E978" i="3"/>
  <c r="F978" i="3" s="1"/>
  <c r="E979" i="3"/>
  <c r="F979" i="3" s="1"/>
  <c r="E980" i="3"/>
  <c r="F980" i="3" s="1"/>
  <c r="E981" i="3"/>
  <c r="F981" i="3" s="1"/>
  <c r="E982" i="3"/>
  <c r="F982" i="3" s="1"/>
  <c r="E983" i="3"/>
  <c r="F983" i="3" s="1"/>
  <c r="E984" i="3"/>
  <c r="F984" i="3" s="1"/>
  <c r="E985" i="3"/>
  <c r="F985" i="3" s="1"/>
  <c r="E986" i="3"/>
  <c r="F986" i="3" s="1"/>
  <c r="E987" i="3"/>
  <c r="F987" i="3" s="1"/>
  <c r="E988" i="3"/>
  <c r="F988" i="3" s="1"/>
  <c r="E989" i="3"/>
  <c r="F989" i="3" s="1"/>
  <c r="E990" i="3"/>
  <c r="F990" i="3" s="1"/>
  <c r="E991" i="3"/>
  <c r="F991" i="3" s="1"/>
  <c r="E992" i="3"/>
  <c r="F992" i="3" s="1"/>
  <c r="E993" i="3"/>
  <c r="F993" i="3" s="1"/>
  <c r="E994" i="3"/>
  <c r="F994" i="3" s="1"/>
  <c r="E995" i="3"/>
  <c r="F995" i="3" s="1"/>
  <c r="E996" i="3"/>
  <c r="F996" i="3" s="1"/>
  <c r="E997" i="3"/>
  <c r="F997" i="3" s="1"/>
  <c r="E998" i="3"/>
  <c r="F998" i="3" s="1"/>
  <c r="E999" i="3"/>
  <c r="F999" i="3" s="1"/>
  <c r="E1000" i="3"/>
  <c r="F1000" i="3" s="1"/>
  <c r="E1001" i="3"/>
  <c r="F1001" i="3" s="1"/>
  <c r="E1002" i="3"/>
  <c r="F1002" i="3" s="1"/>
  <c r="E1003" i="3"/>
  <c r="F1003" i="3" s="1"/>
  <c r="E1004" i="3"/>
  <c r="F1004" i="3" s="1"/>
  <c r="E1005" i="3"/>
  <c r="F1005" i="3" s="1"/>
  <c r="E1006" i="3"/>
  <c r="F1006" i="3" s="1"/>
  <c r="E1007" i="3"/>
  <c r="F1007" i="3" s="1"/>
  <c r="E1008" i="3"/>
  <c r="F1008" i="3" s="1"/>
  <c r="E1009" i="3"/>
  <c r="F1009" i="3" s="1"/>
  <c r="E1010" i="3"/>
  <c r="F1010" i="3" s="1"/>
  <c r="E1011" i="3"/>
  <c r="F1011" i="3" s="1"/>
  <c r="E1012" i="3"/>
  <c r="F1012" i="3" s="1"/>
  <c r="E1013" i="3"/>
  <c r="F1013" i="3" s="1"/>
  <c r="E1014" i="3"/>
  <c r="F1014" i="3" s="1"/>
  <c r="E1015" i="3"/>
  <c r="F1015" i="3" s="1"/>
  <c r="E1016" i="3"/>
  <c r="F1016" i="3" s="1"/>
  <c r="E1017" i="3"/>
  <c r="F1017" i="3" s="1"/>
  <c r="E1018" i="3"/>
  <c r="F1018" i="3" s="1"/>
  <c r="E1019" i="3"/>
  <c r="F1019" i="3" s="1"/>
  <c r="E1020" i="3"/>
  <c r="F1020" i="3" s="1"/>
  <c r="E1021" i="3"/>
  <c r="F1021" i="3" s="1"/>
  <c r="E1022" i="3"/>
  <c r="F1022" i="3" s="1"/>
  <c r="E1023" i="3"/>
  <c r="F1023" i="3" s="1"/>
  <c r="E1024" i="3"/>
  <c r="F1024" i="3" s="1"/>
  <c r="E1025" i="3"/>
  <c r="F1025" i="3" s="1"/>
  <c r="E1026" i="3"/>
  <c r="F1026" i="3" s="1"/>
  <c r="E1027" i="3"/>
  <c r="F1027" i="3" s="1"/>
  <c r="E1028" i="3"/>
  <c r="F1028" i="3" s="1"/>
  <c r="E1029" i="3"/>
  <c r="F1029" i="3" s="1"/>
  <c r="E1030" i="3"/>
  <c r="F1030" i="3" s="1"/>
  <c r="E1031" i="3"/>
  <c r="F1031" i="3" s="1"/>
  <c r="E1032" i="3"/>
  <c r="F1032" i="3" s="1"/>
  <c r="E1033" i="3"/>
  <c r="F1033" i="3" s="1"/>
  <c r="E1034" i="3"/>
  <c r="F1034" i="3" s="1"/>
  <c r="E1035" i="3"/>
  <c r="F1035" i="3" s="1"/>
  <c r="E1036" i="3"/>
  <c r="F1036" i="3" s="1"/>
  <c r="E1037" i="3"/>
  <c r="F1037" i="3" s="1"/>
  <c r="E1038" i="3"/>
  <c r="F1038" i="3" s="1"/>
  <c r="E1039" i="3"/>
  <c r="F1039" i="3" s="1"/>
  <c r="E1040" i="3"/>
  <c r="F1040" i="3" s="1"/>
  <c r="E1041" i="3"/>
  <c r="F1041" i="3" s="1"/>
  <c r="E1042" i="3"/>
  <c r="F1042" i="3" s="1"/>
  <c r="E1043" i="3"/>
  <c r="F1043" i="3" s="1"/>
  <c r="E1044" i="3"/>
  <c r="F1044" i="3" s="1"/>
  <c r="E1045" i="3"/>
  <c r="F1045" i="3" s="1"/>
  <c r="E1046" i="3"/>
  <c r="F1046" i="3" s="1"/>
  <c r="E1047" i="3"/>
  <c r="F1047" i="3" s="1"/>
  <c r="E1048" i="3"/>
  <c r="F1048" i="3" s="1"/>
  <c r="E1049" i="3"/>
  <c r="F1049" i="3" s="1"/>
  <c r="E1050" i="3"/>
  <c r="F1050" i="3" s="1"/>
  <c r="E1051" i="3"/>
  <c r="F1051" i="3" s="1"/>
  <c r="E1052" i="3"/>
  <c r="F1052" i="3" s="1"/>
  <c r="E1053" i="3"/>
  <c r="F1053" i="3" s="1"/>
  <c r="E1054" i="3"/>
  <c r="F1054" i="3" s="1"/>
  <c r="E1055" i="3"/>
  <c r="F1055" i="3" s="1"/>
  <c r="E1056" i="3"/>
  <c r="F1056" i="3" s="1"/>
  <c r="E1057" i="3"/>
  <c r="F1057" i="3" s="1"/>
  <c r="E1058" i="3"/>
  <c r="F1058" i="3" s="1"/>
  <c r="E1059" i="3"/>
  <c r="F1059" i="3" s="1"/>
  <c r="E1060" i="3"/>
  <c r="F1060" i="3" s="1"/>
  <c r="E1061" i="3"/>
  <c r="F1061" i="3" s="1"/>
  <c r="E1062" i="3"/>
  <c r="F1062" i="3" s="1"/>
  <c r="E1063" i="3"/>
  <c r="F1063" i="3" s="1"/>
  <c r="E1064" i="3"/>
  <c r="F1064" i="3" s="1"/>
  <c r="E1065" i="3"/>
  <c r="F1065" i="3" s="1"/>
  <c r="E1066" i="3"/>
  <c r="F1066" i="3" s="1"/>
  <c r="E1067" i="3"/>
  <c r="F1067" i="3" s="1"/>
  <c r="E1068" i="3"/>
  <c r="F1068" i="3" s="1"/>
  <c r="E1069" i="3"/>
  <c r="F1069" i="3" s="1"/>
  <c r="E1070" i="3"/>
  <c r="F1070" i="3" s="1"/>
  <c r="E1071" i="3"/>
  <c r="F1071" i="3" s="1"/>
  <c r="E1072" i="3"/>
  <c r="F1072" i="3" s="1"/>
  <c r="E1073" i="3"/>
  <c r="F1073" i="3" s="1"/>
  <c r="E1074" i="3"/>
  <c r="F1074" i="3" s="1"/>
  <c r="E1075" i="3"/>
  <c r="F1075" i="3" s="1"/>
  <c r="E1076" i="3"/>
  <c r="F1076" i="3" s="1"/>
  <c r="E1077" i="3"/>
  <c r="F1077" i="3" s="1"/>
  <c r="E1078" i="3"/>
  <c r="F1078" i="3" s="1"/>
  <c r="E1079" i="3"/>
  <c r="F1079" i="3" s="1"/>
  <c r="E1080" i="3"/>
  <c r="F1080" i="3" s="1"/>
  <c r="E1081" i="3"/>
  <c r="F1081" i="3" s="1"/>
  <c r="E1082" i="3"/>
  <c r="F1082" i="3" s="1"/>
  <c r="E1083" i="3"/>
  <c r="F1083" i="3" s="1"/>
  <c r="E1084" i="3"/>
  <c r="F1084" i="3" s="1"/>
  <c r="E1085" i="3"/>
  <c r="F1085" i="3" s="1"/>
  <c r="E1086" i="3"/>
  <c r="F1086" i="3" s="1"/>
  <c r="E1087" i="3"/>
  <c r="F1087" i="3" s="1"/>
  <c r="E1088" i="3"/>
  <c r="F1088" i="3" s="1"/>
  <c r="E1089" i="3"/>
  <c r="F1089" i="3" s="1"/>
  <c r="E1090" i="3"/>
  <c r="F1090" i="3" s="1"/>
  <c r="E1091" i="3"/>
  <c r="F1091" i="3" s="1"/>
  <c r="E1092" i="3"/>
  <c r="F1092" i="3" s="1"/>
  <c r="E1093" i="3"/>
  <c r="F1093" i="3" s="1"/>
  <c r="E1094" i="3"/>
  <c r="F1094" i="3" s="1"/>
  <c r="E1095" i="3"/>
  <c r="F1095" i="3" s="1"/>
  <c r="E1096" i="3"/>
  <c r="F1096" i="3" s="1"/>
  <c r="E1097" i="3"/>
  <c r="F1097" i="3" s="1"/>
  <c r="E1098" i="3"/>
  <c r="F1098" i="3" s="1"/>
  <c r="E1099" i="3"/>
  <c r="F1099" i="3" s="1"/>
  <c r="E1100" i="3"/>
  <c r="F1100" i="3" s="1"/>
  <c r="E1101" i="3"/>
  <c r="F1101" i="3" s="1"/>
  <c r="E1102" i="3"/>
  <c r="F1102" i="3" s="1"/>
  <c r="E1103" i="3"/>
  <c r="F1103" i="3" s="1"/>
  <c r="E1104" i="3"/>
  <c r="F1104" i="3" s="1"/>
  <c r="E1105" i="3"/>
  <c r="F1105" i="3" s="1"/>
  <c r="E1106" i="3"/>
  <c r="F1106" i="3" s="1"/>
  <c r="E1107" i="3"/>
  <c r="F1107" i="3" s="1"/>
  <c r="E1108" i="3"/>
  <c r="F1108" i="3" s="1"/>
  <c r="E1109" i="3"/>
  <c r="F1109" i="3" s="1"/>
  <c r="E1110" i="3"/>
  <c r="F1110" i="3" s="1"/>
  <c r="E1111" i="3"/>
  <c r="F1111" i="3" s="1"/>
  <c r="E1112" i="3"/>
  <c r="F1112" i="3" s="1"/>
  <c r="E1113" i="3"/>
  <c r="F1113" i="3" s="1"/>
  <c r="E1114" i="3"/>
  <c r="F1114" i="3" s="1"/>
  <c r="E1115" i="3"/>
  <c r="F1115" i="3" s="1"/>
  <c r="E1116" i="3"/>
  <c r="F1116" i="3" s="1"/>
  <c r="E1117" i="3"/>
  <c r="F1117" i="3" s="1"/>
  <c r="E1118" i="3"/>
  <c r="F1118" i="3" s="1"/>
  <c r="E1119" i="3"/>
  <c r="F1119" i="3" s="1"/>
  <c r="E1120" i="3"/>
  <c r="F1120" i="3" s="1"/>
  <c r="E1121" i="3"/>
  <c r="F1121" i="3" s="1"/>
  <c r="E1122" i="3"/>
  <c r="F1122" i="3" s="1"/>
  <c r="E1123" i="3"/>
  <c r="F1123" i="3" s="1"/>
  <c r="E1124" i="3"/>
  <c r="F1124" i="3" s="1"/>
  <c r="E1125" i="3"/>
  <c r="F1125" i="3" s="1"/>
  <c r="E1126" i="3"/>
  <c r="F1126" i="3" s="1"/>
  <c r="E1127" i="3"/>
  <c r="F1127" i="3" s="1"/>
  <c r="E1128" i="3"/>
  <c r="F1128" i="3" s="1"/>
  <c r="E1129" i="3"/>
  <c r="F1129" i="3" s="1"/>
  <c r="E1130" i="3"/>
  <c r="F1130" i="3" s="1"/>
  <c r="E1131" i="3"/>
  <c r="F1131" i="3" s="1"/>
  <c r="E1132" i="3"/>
  <c r="F1132" i="3" s="1"/>
  <c r="E1133" i="3"/>
  <c r="F1133" i="3" s="1"/>
  <c r="E1134" i="3"/>
  <c r="F1134" i="3" s="1"/>
  <c r="E1135" i="3"/>
  <c r="F1135" i="3" s="1"/>
  <c r="E1136" i="3"/>
  <c r="F1136" i="3" s="1"/>
  <c r="E1137" i="3"/>
  <c r="F1137" i="3" s="1"/>
  <c r="E1138" i="3"/>
  <c r="F1138" i="3" s="1"/>
  <c r="E1139" i="3"/>
  <c r="F1139" i="3" s="1"/>
  <c r="E1140" i="3"/>
  <c r="F1140" i="3" s="1"/>
  <c r="E1141" i="3"/>
  <c r="F1141" i="3" s="1"/>
  <c r="E1142" i="3"/>
  <c r="F1142" i="3" s="1"/>
  <c r="E1143" i="3"/>
  <c r="F1143" i="3" s="1"/>
  <c r="E1144" i="3"/>
  <c r="F1144" i="3" s="1"/>
  <c r="E1145" i="3"/>
  <c r="F1145" i="3" s="1"/>
  <c r="E1146" i="3"/>
  <c r="F1146" i="3" s="1"/>
  <c r="E1147" i="3"/>
  <c r="F1147" i="3" s="1"/>
  <c r="E1148" i="3"/>
  <c r="F1148" i="3" s="1"/>
  <c r="E1149" i="3"/>
  <c r="F1149" i="3" s="1"/>
  <c r="E1150" i="3"/>
  <c r="F1150" i="3" s="1"/>
  <c r="E1151" i="3"/>
  <c r="F1151" i="3" s="1"/>
  <c r="E1152" i="3"/>
  <c r="F1152" i="3" s="1"/>
  <c r="E1153" i="3"/>
  <c r="F1153" i="3" s="1"/>
  <c r="E1154" i="3"/>
  <c r="F1154" i="3" s="1"/>
  <c r="E1155" i="3"/>
  <c r="F1155" i="3" s="1"/>
  <c r="E1156" i="3"/>
  <c r="F1156" i="3" s="1"/>
  <c r="E1157" i="3"/>
  <c r="F1157" i="3" s="1"/>
  <c r="E1158" i="3"/>
  <c r="F1158" i="3" s="1"/>
  <c r="E1159" i="3"/>
  <c r="F1159" i="3" s="1"/>
  <c r="E1160" i="3"/>
  <c r="F1160" i="3" s="1"/>
  <c r="E1161" i="3"/>
  <c r="F1161" i="3" s="1"/>
  <c r="E1162" i="3"/>
  <c r="F1162" i="3" s="1"/>
  <c r="E1163" i="3"/>
  <c r="F1163" i="3" s="1"/>
  <c r="E1164" i="3"/>
  <c r="F1164" i="3" s="1"/>
  <c r="E1165" i="3"/>
  <c r="F1165" i="3" s="1"/>
  <c r="E1166" i="3"/>
  <c r="F1166" i="3" s="1"/>
  <c r="E1167" i="3"/>
  <c r="F1167" i="3" s="1"/>
  <c r="E1168" i="3"/>
  <c r="F1168" i="3" s="1"/>
  <c r="E1169" i="3"/>
  <c r="F1169" i="3" s="1"/>
  <c r="E1170" i="3"/>
  <c r="F1170" i="3" s="1"/>
  <c r="E1171" i="3"/>
  <c r="F1171" i="3" s="1"/>
  <c r="E1172" i="3"/>
  <c r="F1172" i="3" s="1"/>
  <c r="E1173" i="3"/>
  <c r="F1173" i="3" s="1"/>
  <c r="E1174" i="3"/>
  <c r="F1174" i="3" s="1"/>
  <c r="E1175" i="3"/>
  <c r="F1175" i="3" s="1"/>
  <c r="E1176" i="3"/>
  <c r="F1176" i="3" s="1"/>
  <c r="E1177" i="3"/>
  <c r="F1177" i="3" s="1"/>
  <c r="E1178" i="3"/>
  <c r="F1178" i="3" s="1"/>
  <c r="E1179" i="3"/>
  <c r="F1179" i="3" s="1"/>
  <c r="E1180" i="3"/>
  <c r="F1180" i="3" s="1"/>
  <c r="E1181" i="3"/>
  <c r="F1181" i="3" s="1"/>
  <c r="E1182" i="3"/>
  <c r="F1182" i="3" s="1"/>
  <c r="E1183" i="3"/>
  <c r="F1183" i="3" s="1"/>
  <c r="E1184" i="3"/>
  <c r="F1184" i="3" s="1"/>
  <c r="E1185" i="3"/>
  <c r="F1185" i="3" s="1"/>
  <c r="E1186" i="3"/>
  <c r="F1186" i="3" s="1"/>
  <c r="E1187" i="3"/>
  <c r="F1187" i="3" s="1"/>
  <c r="E1188" i="3"/>
  <c r="F1188" i="3" s="1"/>
  <c r="E1189" i="3"/>
  <c r="F1189" i="3" s="1"/>
  <c r="E1190" i="3"/>
  <c r="F1190" i="3" s="1"/>
  <c r="E1191" i="3"/>
  <c r="F1191" i="3" s="1"/>
  <c r="E1192" i="3"/>
  <c r="F1192" i="3" s="1"/>
  <c r="E1193" i="3"/>
  <c r="F1193" i="3" s="1"/>
  <c r="E1194" i="3"/>
  <c r="F1194" i="3" s="1"/>
  <c r="E1195" i="3"/>
  <c r="F1195" i="3" s="1"/>
  <c r="E1196" i="3"/>
  <c r="F1196" i="3" s="1"/>
  <c r="E1197" i="3"/>
  <c r="F1197" i="3" s="1"/>
  <c r="E1198" i="3"/>
  <c r="F1198" i="3" s="1"/>
  <c r="E1199" i="3"/>
  <c r="F1199" i="3" s="1"/>
  <c r="E1200" i="3"/>
  <c r="F1200" i="3" s="1"/>
  <c r="E1201" i="3"/>
  <c r="F1201" i="3" s="1"/>
  <c r="E1202" i="3"/>
  <c r="F1202" i="3" s="1"/>
  <c r="E1203" i="3"/>
  <c r="F1203" i="3" s="1"/>
  <c r="E1204" i="3"/>
  <c r="F1204" i="3" s="1"/>
  <c r="E1205" i="3"/>
  <c r="F1205" i="3" s="1"/>
  <c r="E1206" i="3"/>
  <c r="F1206" i="3" s="1"/>
  <c r="E1207" i="3"/>
  <c r="F1207" i="3" s="1"/>
  <c r="E1208" i="3"/>
  <c r="F1208" i="3" s="1"/>
  <c r="E1209" i="3"/>
  <c r="F1209" i="3" s="1"/>
  <c r="E1210" i="3"/>
  <c r="F1210" i="3" s="1"/>
  <c r="E1211" i="3"/>
  <c r="F1211" i="3" s="1"/>
  <c r="E1212" i="3"/>
  <c r="F1212" i="3" s="1"/>
  <c r="E1213" i="3"/>
  <c r="F1213" i="3" s="1"/>
  <c r="E1214" i="3"/>
  <c r="F1214" i="3" s="1"/>
  <c r="E1215" i="3"/>
  <c r="F1215" i="3" s="1"/>
  <c r="E1216" i="3"/>
  <c r="F1216" i="3" s="1"/>
  <c r="E1217" i="3"/>
  <c r="F1217" i="3" s="1"/>
  <c r="E1218" i="3"/>
  <c r="F1218" i="3" s="1"/>
  <c r="E1219" i="3"/>
  <c r="F1219" i="3" s="1"/>
  <c r="E1220" i="3"/>
  <c r="F1220" i="3" s="1"/>
  <c r="E1221" i="3"/>
  <c r="F1221" i="3" s="1"/>
  <c r="E1222" i="3"/>
  <c r="F1222" i="3" s="1"/>
  <c r="E1223" i="3"/>
  <c r="F1223" i="3" s="1"/>
  <c r="E1224" i="3"/>
  <c r="F1224" i="3" s="1"/>
  <c r="E1225" i="3"/>
  <c r="F1225" i="3" s="1"/>
  <c r="E1226" i="3"/>
  <c r="F1226" i="3" s="1"/>
  <c r="E1227" i="3"/>
  <c r="F1227" i="3" s="1"/>
  <c r="E1228" i="3"/>
  <c r="F1228" i="3" s="1"/>
  <c r="E1229" i="3"/>
  <c r="F1229" i="3" s="1"/>
  <c r="E1230" i="3"/>
  <c r="F1230" i="3" s="1"/>
  <c r="E1231" i="3"/>
  <c r="F1231" i="3" s="1"/>
  <c r="E1232" i="3"/>
  <c r="F1232" i="3" s="1"/>
  <c r="E1233" i="3"/>
  <c r="F1233" i="3" s="1"/>
  <c r="E1234" i="3"/>
  <c r="F1234" i="3" s="1"/>
  <c r="E1235" i="3"/>
  <c r="F1235" i="3" s="1"/>
  <c r="E1236" i="3"/>
  <c r="F1236" i="3" s="1"/>
  <c r="E1237" i="3"/>
  <c r="F1237" i="3" s="1"/>
  <c r="E1238" i="3"/>
  <c r="F1238" i="3" s="1"/>
  <c r="E1239" i="3"/>
  <c r="F1239" i="3" s="1"/>
  <c r="E1240" i="3"/>
  <c r="F1240" i="3" s="1"/>
  <c r="E1241" i="3"/>
  <c r="F1241" i="3" s="1"/>
  <c r="E1242" i="3"/>
  <c r="F1242" i="3" s="1"/>
  <c r="E1243" i="3"/>
  <c r="F1243" i="3" s="1"/>
  <c r="E1244" i="3"/>
  <c r="F1244" i="3" s="1"/>
  <c r="E1245" i="3"/>
  <c r="F1245" i="3" s="1"/>
  <c r="E1246" i="3"/>
  <c r="F1246" i="3" s="1"/>
  <c r="E1247" i="3"/>
  <c r="F1247" i="3" s="1"/>
  <c r="E1248" i="3"/>
  <c r="F1248" i="3" s="1"/>
  <c r="E1249" i="3"/>
  <c r="F1249" i="3" s="1"/>
  <c r="E1250" i="3"/>
  <c r="F1250" i="3" s="1"/>
  <c r="E1251" i="3"/>
  <c r="F1251" i="3" s="1"/>
  <c r="E1252" i="3"/>
  <c r="F1252" i="3" s="1"/>
  <c r="E1253" i="3"/>
  <c r="F1253" i="3" s="1"/>
  <c r="E1254" i="3"/>
  <c r="F1254" i="3" s="1"/>
  <c r="E1255" i="3"/>
  <c r="F1255" i="3" s="1"/>
  <c r="E1256" i="3"/>
  <c r="F1256" i="3" s="1"/>
  <c r="E1257" i="3"/>
  <c r="F1257" i="3" s="1"/>
  <c r="E1258" i="3"/>
  <c r="F1258" i="3" s="1"/>
  <c r="E1259" i="3"/>
  <c r="F1259" i="3" s="1"/>
  <c r="E1260" i="3"/>
  <c r="F1260" i="3" s="1"/>
  <c r="E1261" i="3"/>
  <c r="F1261" i="3" s="1"/>
  <c r="E1262" i="3"/>
  <c r="F1262" i="3" s="1"/>
  <c r="E1263" i="3"/>
  <c r="F1263" i="3" s="1"/>
  <c r="E1264" i="3"/>
  <c r="F1264" i="3" s="1"/>
  <c r="E1265" i="3"/>
  <c r="F1265" i="3" s="1"/>
  <c r="E1266" i="3"/>
  <c r="F1266" i="3" s="1"/>
  <c r="E1267" i="3"/>
  <c r="F1267" i="3" s="1"/>
  <c r="E1268" i="3"/>
  <c r="F1268" i="3" s="1"/>
  <c r="E1269" i="3"/>
  <c r="F1269" i="3" s="1"/>
  <c r="E1270" i="3"/>
  <c r="F1270" i="3" s="1"/>
  <c r="E1271" i="3"/>
  <c r="F1271" i="3" s="1"/>
  <c r="E1272" i="3"/>
  <c r="F1272" i="3" s="1"/>
  <c r="E1273" i="3"/>
  <c r="F1273" i="3" s="1"/>
  <c r="E1274" i="3"/>
  <c r="F1274" i="3" s="1"/>
  <c r="E1275" i="3"/>
  <c r="F1275" i="3" s="1"/>
  <c r="E1276" i="3"/>
  <c r="F1276" i="3" s="1"/>
  <c r="E1277" i="3"/>
  <c r="F1277" i="3" s="1"/>
  <c r="E1278" i="3"/>
  <c r="F1278" i="3" s="1"/>
  <c r="E1279" i="3"/>
  <c r="F1279" i="3" s="1"/>
  <c r="E1280" i="3"/>
  <c r="F1280" i="3" s="1"/>
  <c r="E1281" i="3"/>
  <c r="F1281" i="3" s="1"/>
  <c r="E1282" i="3"/>
  <c r="F1282" i="3" s="1"/>
  <c r="E1283" i="3"/>
  <c r="F1283" i="3" s="1"/>
  <c r="E1284" i="3"/>
  <c r="F1284" i="3" s="1"/>
  <c r="E1285" i="3"/>
  <c r="F1285" i="3" s="1"/>
  <c r="E1286" i="3"/>
  <c r="F1286" i="3" s="1"/>
  <c r="E1287" i="3"/>
  <c r="F1287" i="3" s="1"/>
  <c r="E1288" i="3"/>
  <c r="F1288" i="3" s="1"/>
  <c r="E1289" i="3"/>
  <c r="F1289" i="3" s="1"/>
  <c r="E1290" i="3"/>
  <c r="F1290" i="3" s="1"/>
  <c r="E1291" i="3"/>
  <c r="F1291" i="3" s="1"/>
  <c r="E1292" i="3"/>
  <c r="F1292" i="3" s="1"/>
  <c r="E1293" i="3"/>
  <c r="F1293" i="3" s="1"/>
  <c r="E1294" i="3"/>
  <c r="F1294" i="3" s="1"/>
  <c r="E1295" i="3"/>
  <c r="F1295" i="3" s="1"/>
  <c r="E1296" i="3"/>
  <c r="F1296" i="3" s="1"/>
  <c r="E1297" i="3"/>
  <c r="F1297" i="3" s="1"/>
  <c r="E1298" i="3"/>
  <c r="F1298" i="3" s="1"/>
  <c r="E1299" i="3"/>
  <c r="F1299" i="3" s="1"/>
  <c r="E1300" i="3"/>
  <c r="F1300" i="3" s="1"/>
  <c r="E1301" i="3"/>
  <c r="F1301" i="3" s="1"/>
  <c r="E1302" i="3"/>
  <c r="F1302" i="3" s="1"/>
  <c r="E1303" i="3"/>
  <c r="F1303" i="3" s="1"/>
  <c r="E1304" i="3"/>
  <c r="F1304" i="3" s="1"/>
  <c r="E1305" i="3"/>
  <c r="F1305" i="3" s="1"/>
  <c r="E1306" i="3"/>
  <c r="F1306" i="3" s="1"/>
  <c r="E1307" i="3"/>
  <c r="F1307" i="3" s="1"/>
  <c r="E1308" i="3"/>
  <c r="F1308" i="3" s="1"/>
  <c r="E1309" i="3"/>
  <c r="F1309" i="3" s="1"/>
  <c r="E1310" i="3"/>
  <c r="F1310" i="3" s="1"/>
  <c r="E1311" i="3"/>
  <c r="F1311" i="3" s="1"/>
  <c r="E1312" i="3"/>
  <c r="F1312" i="3" s="1"/>
  <c r="E1313" i="3"/>
  <c r="F1313" i="3" s="1"/>
  <c r="E1314" i="3"/>
  <c r="F1314" i="3" s="1"/>
  <c r="E1315" i="3"/>
  <c r="F1315" i="3" s="1"/>
  <c r="E1316" i="3"/>
  <c r="F1316" i="3" s="1"/>
  <c r="E1317" i="3"/>
  <c r="F1317" i="3" s="1"/>
  <c r="E1318" i="3"/>
  <c r="F1318" i="3" s="1"/>
  <c r="E1319" i="3"/>
  <c r="F1319" i="3" s="1"/>
  <c r="E1320" i="3"/>
  <c r="F1320" i="3" s="1"/>
  <c r="E1321" i="3"/>
  <c r="F1321" i="3" s="1"/>
  <c r="E1322" i="3"/>
  <c r="F1322" i="3" s="1"/>
  <c r="E1323" i="3"/>
  <c r="F1323" i="3" s="1"/>
  <c r="E1324" i="3"/>
  <c r="F1324" i="3" s="1"/>
  <c r="E1325" i="3"/>
  <c r="F1325" i="3" s="1"/>
  <c r="E1326" i="3"/>
  <c r="F1326" i="3" s="1"/>
  <c r="E1327" i="3"/>
  <c r="F1327" i="3" s="1"/>
  <c r="E1328" i="3"/>
  <c r="F1328" i="3" s="1"/>
  <c r="E1329" i="3"/>
  <c r="F1329" i="3" s="1"/>
  <c r="E1330" i="3"/>
  <c r="F1330" i="3" s="1"/>
  <c r="E1331" i="3"/>
  <c r="F1331" i="3" s="1"/>
  <c r="E1332" i="3"/>
  <c r="F1332" i="3" s="1"/>
  <c r="E1333" i="3"/>
  <c r="F1333" i="3" s="1"/>
  <c r="E1334" i="3"/>
  <c r="F1334" i="3" s="1"/>
  <c r="E1335" i="3"/>
  <c r="F1335" i="3" s="1"/>
  <c r="E1336" i="3"/>
  <c r="F1336" i="3" s="1"/>
  <c r="E1337" i="3"/>
  <c r="F1337" i="3" s="1"/>
  <c r="E1338" i="3"/>
  <c r="F1338" i="3" s="1"/>
  <c r="E1339" i="3"/>
  <c r="F1339" i="3" s="1"/>
  <c r="E1340" i="3"/>
  <c r="F1340" i="3" s="1"/>
  <c r="E1341" i="3"/>
  <c r="F1341" i="3" s="1"/>
  <c r="E1342" i="3"/>
  <c r="F1342" i="3" s="1"/>
  <c r="E1343" i="3"/>
  <c r="F1343" i="3" s="1"/>
  <c r="E1344" i="3"/>
  <c r="F1344" i="3" s="1"/>
  <c r="E1345" i="3"/>
  <c r="F1345" i="3" s="1"/>
  <c r="E1346" i="3"/>
  <c r="F1346" i="3" s="1"/>
  <c r="E1347" i="3"/>
  <c r="F1347" i="3" s="1"/>
  <c r="E1348" i="3"/>
  <c r="F1348" i="3" s="1"/>
  <c r="E1349" i="3"/>
  <c r="F1349" i="3" s="1"/>
  <c r="E1350" i="3"/>
  <c r="F1350" i="3" s="1"/>
  <c r="E1351" i="3"/>
  <c r="F1351" i="3" s="1"/>
  <c r="E1352" i="3"/>
  <c r="F1352" i="3" s="1"/>
  <c r="E1353" i="3"/>
  <c r="F1353" i="3" s="1"/>
  <c r="E1354" i="3"/>
  <c r="F1354" i="3" s="1"/>
  <c r="E1355" i="3"/>
  <c r="F1355" i="3" s="1"/>
  <c r="E1356" i="3"/>
  <c r="F1356" i="3" s="1"/>
  <c r="E1357" i="3"/>
  <c r="F1357" i="3" s="1"/>
  <c r="E1358" i="3"/>
  <c r="F1358" i="3" s="1"/>
  <c r="E1359" i="3"/>
  <c r="F1359" i="3" s="1"/>
  <c r="E1360" i="3"/>
  <c r="F1360" i="3" s="1"/>
  <c r="E1361" i="3"/>
  <c r="F1361" i="3" s="1"/>
  <c r="E1362" i="3"/>
  <c r="F1362" i="3" s="1"/>
  <c r="E1363" i="3"/>
  <c r="F1363" i="3" s="1"/>
  <c r="E1364" i="3"/>
  <c r="F1364" i="3" s="1"/>
  <c r="E1365" i="3"/>
  <c r="F1365" i="3" s="1"/>
  <c r="E1366" i="3"/>
  <c r="F1366" i="3" s="1"/>
  <c r="E1367" i="3"/>
  <c r="F1367" i="3" s="1"/>
  <c r="E1368" i="3"/>
  <c r="F1368" i="3" s="1"/>
  <c r="E1369" i="3"/>
  <c r="F1369" i="3" s="1"/>
  <c r="E1370" i="3"/>
  <c r="F1370" i="3" s="1"/>
  <c r="E1371" i="3"/>
  <c r="F1371" i="3" s="1"/>
  <c r="E1372" i="3"/>
  <c r="F1372" i="3" s="1"/>
  <c r="E1373" i="3"/>
  <c r="F1373" i="3" s="1"/>
  <c r="E1374" i="3"/>
  <c r="F1374" i="3" s="1"/>
  <c r="E1375" i="3"/>
  <c r="F1375" i="3" s="1"/>
  <c r="E1376" i="3"/>
  <c r="F1376" i="3" s="1"/>
  <c r="E1377" i="3"/>
  <c r="F1377" i="3" s="1"/>
  <c r="E1378" i="3"/>
  <c r="F1378" i="3" s="1"/>
  <c r="E1379" i="3"/>
  <c r="F1379" i="3" s="1"/>
  <c r="E1380" i="3"/>
  <c r="F1380" i="3" s="1"/>
  <c r="E1381" i="3"/>
  <c r="F1381" i="3" s="1"/>
  <c r="E1382" i="3"/>
  <c r="F1382" i="3" s="1"/>
  <c r="E1383" i="3"/>
  <c r="F1383" i="3" s="1"/>
  <c r="E1384" i="3"/>
  <c r="F1384" i="3" s="1"/>
  <c r="E1385" i="3"/>
  <c r="F1385" i="3" s="1"/>
  <c r="E1386" i="3"/>
  <c r="F1386" i="3" s="1"/>
  <c r="E1387" i="3"/>
  <c r="F1387" i="3" s="1"/>
  <c r="E1388" i="3"/>
  <c r="F1388" i="3" s="1"/>
  <c r="E1389" i="3"/>
  <c r="F1389" i="3" s="1"/>
  <c r="E1390" i="3"/>
  <c r="F1390" i="3" s="1"/>
  <c r="E1391" i="3"/>
  <c r="F1391" i="3" s="1"/>
  <c r="E1392" i="3"/>
  <c r="F1392" i="3" s="1"/>
  <c r="E1393" i="3"/>
  <c r="F1393" i="3" s="1"/>
  <c r="E1394" i="3"/>
  <c r="F1394" i="3" s="1"/>
  <c r="E1395" i="3"/>
  <c r="F1395" i="3" s="1"/>
  <c r="E1396" i="3"/>
  <c r="F1396" i="3" s="1"/>
  <c r="E1397" i="3"/>
  <c r="F1397" i="3" s="1"/>
  <c r="E1398" i="3"/>
  <c r="F1398" i="3" s="1"/>
  <c r="E1399" i="3"/>
  <c r="F1399" i="3" s="1"/>
  <c r="E1400" i="3"/>
  <c r="F1400" i="3" s="1"/>
  <c r="E1401" i="3"/>
  <c r="F1401" i="3" s="1"/>
  <c r="E1402" i="3"/>
  <c r="F1402" i="3" s="1"/>
  <c r="E1403" i="3"/>
  <c r="F1403" i="3" s="1"/>
  <c r="E1404" i="3"/>
  <c r="F1404" i="3" s="1"/>
  <c r="E1405" i="3"/>
  <c r="F1405" i="3" s="1"/>
  <c r="E1406" i="3"/>
  <c r="F1406" i="3" s="1"/>
  <c r="E1407" i="3"/>
  <c r="F1407" i="3" s="1"/>
  <c r="E1408" i="3"/>
  <c r="F1408" i="3" s="1"/>
  <c r="E1409" i="3"/>
  <c r="F1409" i="3" s="1"/>
  <c r="E1410" i="3"/>
  <c r="F1410" i="3" s="1"/>
  <c r="E1411" i="3"/>
  <c r="F1411" i="3" s="1"/>
  <c r="E1412" i="3"/>
  <c r="F1412" i="3" s="1"/>
  <c r="E1413" i="3"/>
  <c r="F1413" i="3" s="1"/>
  <c r="E1414" i="3"/>
  <c r="F1414" i="3" s="1"/>
  <c r="E1415" i="3"/>
  <c r="F1415" i="3" s="1"/>
  <c r="E1416" i="3"/>
  <c r="F1416" i="3" s="1"/>
  <c r="E1417" i="3"/>
  <c r="F1417" i="3" s="1"/>
  <c r="E1418" i="3"/>
  <c r="F1418" i="3" s="1"/>
  <c r="E1419" i="3"/>
  <c r="F1419" i="3" s="1"/>
  <c r="E1420" i="3"/>
  <c r="F1420" i="3" s="1"/>
  <c r="E1421" i="3"/>
  <c r="F1421" i="3" s="1"/>
  <c r="E1422" i="3"/>
  <c r="F1422" i="3" s="1"/>
  <c r="E1423" i="3"/>
  <c r="F1423" i="3" s="1"/>
  <c r="E1424" i="3"/>
  <c r="F1424" i="3" s="1"/>
  <c r="E1425" i="3"/>
  <c r="F1425" i="3" s="1"/>
  <c r="E1426" i="3"/>
  <c r="F1426" i="3" s="1"/>
  <c r="E1427" i="3"/>
  <c r="F1427" i="3" s="1"/>
  <c r="E1428" i="3"/>
  <c r="F1428" i="3" s="1"/>
  <c r="E1429" i="3"/>
  <c r="F1429" i="3" s="1"/>
  <c r="E1430" i="3"/>
  <c r="F1430" i="3" s="1"/>
  <c r="E1431" i="3"/>
  <c r="F1431" i="3" s="1"/>
  <c r="E1432" i="3"/>
  <c r="F1432" i="3" s="1"/>
  <c r="E1433" i="3"/>
  <c r="F1433" i="3" s="1"/>
  <c r="E1434" i="3"/>
  <c r="F1434" i="3" s="1"/>
  <c r="E1435" i="3"/>
  <c r="F1435" i="3" s="1"/>
  <c r="E1436" i="3"/>
  <c r="F1436" i="3" s="1"/>
  <c r="E1437" i="3"/>
  <c r="F1437" i="3" s="1"/>
  <c r="E1438" i="3"/>
  <c r="F1438" i="3" s="1"/>
  <c r="E1439" i="3"/>
  <c r="F1439" i="3" s="1"/>
  <c r="E1440" i="3"/>
  <c r="F1440" i="3" s="1"/>
  <c r="E1441" i="3"/>
  <c r="F1441" i="3" s="1"/>
  <c r="E1442" i="3"/>
  <c r="F1442" i="3" s="1"/>
  <c r="E1443" i="3"/>
  <c r="F1443" i="3" s="1"/>
  <c r="E1444" i="3"/>
  <c r="F1444" i="3" s="1"/>
  <c r="E1445" i="3"/>
  <c r="F1445" i="3" s="1"/>
  <c r="E1446" i="3"/>
  <c r="F1446" i="3" s="1"/>
  <c r="E1447" i="3"/>
  <c r="F1447" i="3" s="1"/>
  <c r="E1448" i="3"/>
  <c r="F1448" i="3" s="1"/>
  <c r="E1449" i="3"/>
  <c r="F1449" i="3" s="1"/>
  <c r="E1450" i="3"/>
  <c r="F1450" i="3" s="1"/>
  <c r="E1451" i="3"/>
  <c r="F1451" i="3" s="1"/>
  <c r="E1452" i="3"/>
  <c r="F1452" i="3" s="1"/>
  <c r="E1453" i="3"/>
  <c r="F1453" i="3" s="1"/>
  <c r="E1454" i="3"/>
  <c r="F1454" i="3" s="1"/>
  <c r="E1455" i="3"/>
  <c r="F1455" i="3" s="1"/>
  <c r="E1456" i="3"/>
  <c r="F1456" i="3" s="1"/>
  <c r="E1457" i="3"/>
  <c r="F1457" i="3" s="1"/>
  <c r="E1458" i="3"/>
  <c r="F1458" i="3" s="1"/>
  <c r="E1459" i="3"/>
  <c r="F1459" i="3" s="1"/>
  <c r="E1460" i="3"/>
  <c r="F1460" i="3" s="1"/>
  <c r="E1461" i="3"/>
  <c r="F1461" i="3" s="1"/>
  <c r="E1462" i="3"/>
  <c r="F1462" i="3" s="1"/>
  <c r="E1463" i="3"/>
  <c r="F1463" i="3" s="1"/>
  <c r="E1464" i="3"/>
  <c r="F1464" i="3" s="1"/>
  <c r="E1465" i="3"/>
  <c r="F1465" i="3" s="1"/>
  <c r="E1466" i="3"/>
  <c r="F1466" i="3" s="1"/>
  <c r="E1467" i="3"/>
  <c r="F1467" i="3" s="1"/>
  <c r="E1468" i="3"/>
  <c r="F1468" i="3" s="1"/>
  <c r="E1469" i="3"/>
  <c r="F1469" i="3" s="1"/>
  <c r="E1470" i="3"/>
  <c r="F1470" i="3" s="1"/>
  <c r="E1471" i="3"/>
  <c r="F1471" i="3" s="1"/>
  <c r="E1472" i="3"/>
  <c r="F1472" i="3" s="1"/>
  <c r="E1473" i="3"/>
  <c r="F1473" i="3" s="1"/>
  <c r="E1474" i="3"/>
  <c r="F1474" i="3" s="1"/>
  <c r="E1475" i="3"/>
  <c r="F1475" i="3" s="1"/>
  <c r="E1476" i="3"/>
  <c r="F1476" i="3" s="1"/>
  <c r="E1477" i="3"/>
  <c r="F1477" i="3" s="1"/>
  <c r="E1478" i="3"/>
  <c r="F1478" i="3" s="1"/>
  <c r="E1479" i="3"/>
  <c r="F1479" i="3" s="1"/>
  <c r="E1480" i="3"/>
  <c r="F1480" i="3" s="1"/>
  <c r="E1481" i="3"/>
  <c r="F1481" i="3" s="1"/>
  <c r="E1482" i="3"/>
  <c r="F1482" i="3" s="1"/>
  <c r="E1483" i="3"/>
  <c r="F1483" i="3" s="1"/>
  <c r="E1484" i="3"/>
  <c r="F1484" i="3" s="1"/>
  <c r="E1485" i="3"/>
  <c r="F1485" i="3" s="1"/>
  <c r="E1486" i="3"/>
  <c r="F1486" i="3" s="1"/>
  <c r="E1487" i="3"/>
  <c r="F1487" i="3" s="1"/>
  <c r="E1488" i="3"/>
  <c r="F1488" i="3" s="1"/>
  <c r="E1489" i="3"/>
  <c r="F1489" i="3" s="1"/>
  <c r="E1490" i="3"/>
  <c r="F1490" i="3" s="1"/>
  <c r="E1491" i="3"/>
  <c r="F1491" i="3" s="1"/>
  <c r="E1492" i="3"/>
  <c r="F1492" i="3" s="1"/>
  <c r="E1493" i="3"/>
  <c r="F1493" i="3" s="1"/>
  <c r="E1494" i="3"/>
  <c r="F1494" i="3" s="1"/>
  <c r="E1495" i="3"/>
  <c r="F1495" i="3" s="1"/>
  <c r="E1496" i="3"/>
  <c r="F1496" i="3" s="1"/>
  <c r="E1497" i="3"/>
  <c r="F1497" i="3" s="1"/>
  <c r="E1498" i="3"/>
  <c r="F1498" i="3" s="1"/>
  <c r="E1499" i="3"/>
  <c r="F1499" i="3" s="1"/>
  <c r="E1500" i="3"/>
  <c r="F1500" i="3" s="1"/>
  <c r="E1501" i="3"/>
  <c r="F1501" i="3" s="1"/>
  <c r="E1502" i="3"/>
  <c r="F1502" i="3" s="1"/>
  <c r="E1503" i="3"/>
  <c r="F1503" i="3" s="1"/>
  <c r="E1504" i="3"/>
  <c r="F1504" i="3" s="1"/>
  <c r="E1505" i="3"/>
  <c r="F1505" i="3" s="1"/>
  <c r="E1506" i="3"/>
  <c r="F1506" i="3" s="1"/>
  <c r="E1507" i="3"/>
  <c r="F1507" i="3" s="1"/>
  <c r="E1508" i="3"/>
  <c r="F1508" i="3" s="1"/>
  <c r="E1509" i="3"/>
  <c r="F1509" i="3" s="1"/>
  <c r="E1510" i="3"/>
  <c r="F1510" i="3" s="1"/>
  <c r="E1511" i="3"/>
  <c r="F1511" i="3" s="1"/>
  <c r="E1512" i="3"/>
  <c r="F1512" i="3" s="1"/>
  <c r="E1513" i="3"/>
  <c r="F1513" i="3" s="1"/>
  <c r="E1514" i="3"/>
  <c r="F1514" i="3" s="1"/>
  <c r="E1515" i="3"/>
  <c r="F1515" i="3" s="1"/>
  <c r="E1516" i="3"/>
  <c r="F1516" i="3" s="1"/>
  <c r="E1517" i="3"/>
  <c r="F1517" i="3" s="1"/>
  <c r="E1518" i="3"/>
  <c r="F1518" i="3" s="1"/>
  <c r="E1519" i="3"/>
  <c r="F1519" i="3" s="1"/>
  <c r="E1520" i="3"/>
  <c r="F1520" i="3" s="1"/>
  <c r="E1521" i="3"/>
  <c r="F1521" i="3" s="1"/>
  <c r="E1522" i="3"/>
  <c r="F1522" i="3" s="1"/>
  <c r="E1523" i="3"/>
  <c r="F1523" i="3" s="1"/>
  <c r="E1524" i="3"/>
  <c r="F1524" i="3" s="1"/>
  <c r="E1525" i="3"/>
  <c r="F1525" i="3" s="1"/>
  <c r="E1526" i="3"/>
  <c r="F1526" i="3" s="1"/>
  <c r="E1527" i="3"/>
  <c r="F1527" i="3" s="1"/>
  <c r="E1528" i="3"/>
  <c r="F1528" i="3" s="1"/>
  <c r="E1529" i="3"/>
  <c r="F1529" i="3" s="1"/>
  <c r="E1530" i="3"/>
  <c r="F1530" i="3" s="1"/>
  <c r="E1531" i="3"/>
  <c r="F1531" i="3" s="1"/>
  <c r="E1532" i="3"/>
  <c r="F1532" i="3" s="1"/>
  <c r="E1533" i="3"/>
  <c r="F1533" i="3" s="1"/>
  <c r="E1534" i="3"/>
  <c r="F1534" i="3" s="1"/>
  <c r="E1535" i="3"/>
  <c r="F1535" i="3" s="1"/>
  <c r="E1536" i="3"/>
  <c r="F1536" i="3" s="1"/>
  <c r="E1537" i="3"/>
  <c r="F1537" i="3" s="1"/>
  <c r="E1538" i="3"/>
  <c r="F1538" i="3" s="1"/>
  <c r="E1539" i="3"/>
  <c r="F1539" i="3" s="1"/>
  <c r="E1540" i="3"/>
  <c r="F1540" i="3" s="1"/>
  <c r="E1541" i="3"/>
  <c r="F1541" i="3" s="1"/>
  <c r="E1542" i="3"/>
  <c r="F1542" i="3" s="1"/>
  <c r="E1543" i="3"/>
  <c r="F1543" i="3" s="1"/>
  <c r="E1544" i="3"/>
  <c r="F1544" i="3" s="1"/>
  <c r="E1545" i="3"/>
  <c r="F1545" i="3" s="1"/>
  <c r="E1546" i="3"/>
  <c r="F1546" i="3" s="1"/>
  <c r="E1547" i="3"/>
  <c r="F1547" i="3" s="1"/>
  <c r="E1548" i="3"/>
  <c r="F1548" i="3" s="1"/>
  <c r="E1549" i="3"/>
  <c r="F1549" i="3" s="1"/>
  <c r="E1550" i="3"/>
  <c r="F1550" i="3" s="1"/>
  <c r="E1551" i="3"/>
  <c r="F1551" i="3" s="1"/>
  <c r="E1552" i="3"/>
  <c r="F1552" i="3" s="1"/>
  <c r="E1553" i="3"/>
  <c r="F1553" i="3" s="1"/>
  <c r="E1554" i="3"/>
  <c r="F1554" i="3" s="1"/>
  <c r="E1555" i="3"/>
  <c r="F1555" i="3" s="1"/>
  <c r="E1556" i="3"/>
  <c r="F1556" i="3" s="1"/>
  <c r="E1557" i="3"/>
  <c r="F1557" i="3" s="1"/>
  <c r="E1558" i="3"/>
  <c r="F1558" i="3" s="1"/>
  <c r="E1559" i="3"/>
  <c r="F1559" i="3" s="1"/>
  <c r="E1560" i="3"/>
  <c r="F1560" i="3" s="1"/>
  <c r="E1561" i="3"/>
  <c r="F1561" i="3" s="1"/>
  <c r="E1562" i="3"/>
  <c r="F1562" i="3" s="1"/>
  <c r="E1563" i="3"/>
  <c r="F1563" i="3" s="1"/>
  <c r="E1564" i="3"/>
  <c r="F1564" i="3" s="1"/>
  <c r="E1565" i="3"/>
  <c r="F1565" i="3" s="1"/>
  <c r="E1566" i="3"/>
  <c r="F1566" i="3" s="1"/>
  <c r="E1567" i="3"/>
  <c r="F1567" i="3" s="1"/>
  <c r="E1568" i="3"/>
  <c r="F1568" i="3" s="1"/>
  <c r="E1569" i="3"/>
  <c r="F1569" i="3" s="1"/>
  <c r="E1570" i="3"/>
  <c r="F1570" i="3" s="1"/>
  <c r="E1571" i="3"/>
  <c r="F1571" i="3" s="1"/>
  <c r="E1572" i="3"/>
  <c r="F1572" i="3" s="1"/>
  <c r="E1573" i="3"/>
  <c r="F1573" i="3" s="1"/>
  <c r="E1574" i="3"/>
  <c r="F1574" i="3" s="1"/>
  <c r="E1575" i="3"/>
  <c r="F1575" i="3" s="1"/>
  <c r="E1576" i="3"/>
  <c r="F1576" i="3" s="1"/>
  <c r="E1577" i="3"/>
  <c r="F1577" i="3" s="1"/>
  <c r="E1578" i="3"/>
  <c r="F1578" i="3" s="1"/>
  <c r="E1579" i="3"/>
  <c r="F1579" i="3" s="1"/>
  <c r="E1580" i="3"/>
  <c r="F1580" i="3" s="1"/>
  <c r="E1581" i="3"/>
  <c r="F1581" i="3" s="1"/>
  <c r="E1582" i="3"/>
  <c r="F1582" i="3" s="1"/>
  <c r="E1583" i="3"/>
  <c r="F1583" i="3" s="1"/>
  <c r="E1584" i="3"/>
  <c r="F1584" i="3" s="1"/>
  <c r="E1585" i="3"/>
  <c r="F1585" i="3" s="1"/>
  <c r="E1586" i="3"/>
  <c r="F1586" i="3" s="1"/>
  <c r="E1587" i="3"/>
  <c r="F1587" i="3" s="1"/>
  <c r="E1588" i="3"/>
  <c r="F1588" i="3" s="1"/>
  <c r="E1589" i="3"/>
  <c r="F1589" i="3" s="1"/>
  <c r="E1590" i="3"/>
  <c r="F1590" i="3" s="1"/>
  <c r="E1591" i="3"/>
  <c r="F1591" i="3" s="1"/>
  <c r="E1592" i="3"/>
  <c r="F1592" i="3" s="1"/>
  <c r="E1593" i="3"/>
  <c r="F1593" i="3" s="1"/>
  <c r="E1594" i="3"/>
  <c r="F1594" i="3" s="1"/>
  <c r="E1595" i="3"/>
  <c r="F1595" i="3" s="1"/>
  <c r="E1596" i="3"/>
  <c r="F1596" i="3" s="1"/>
  <c r="E1597" i="3"/>
  <c r="F1597" i="3" s="1"/>
  <c r="E1598" i="3"/>
  <c r="F1598" i="3" s="1"/>
  <c r="E1599" i="3"/>
  <c r="F1599" i="3" s="1"/>
  <c r="E1600" i="3"/>
  <c r="F1600" i="3" s="1"/>
  <c r="E1601" i="3"/>
  <c r="F1601" i="3" s="1"/>
  <c r="E1602" i="3"/>
  <c r="F1602" i="3" s="1"/>
  <c r="E1603" i="3"/>
  <c r="F1603" i="3" s="1"/>
  <c r="E1604" i="3"/>
  <c r="F1604" i="3" s="1"/>
  <c r="E1605" i="3"/>
  <c r="F1605" i="3" s="1"/>
  <c r="E1606" i="3"/>
  <c r="F1606" i="3" s="1"/>
  <c r="E1607" i="3"/>
  <c r="F1607" i="3" s="1"/>
  <c r="E1608" i="3"/>
  <c r="F1608" i="3" s="1"/>
  <c r="E1609" i="3"/>
  <c r="F1609" i="3" s="1"/>
  <c r="E1610" i="3"/>
  <c r="F1610" i="3" s="1"/>
  <c r="E1611" i="3"/>
  <c r="F1611" i="3" s="1"/>
  <c r="E1612" i="3"/>
  <c r="F1612" i="3" s="1"/>
  <c r="E1613" i="3"/>
  <c r="F1613" i="3" s="1"/>
  <c r="E1614" i="3"/>
  <c r="F1614" i="3" s="1"/>
  <c r="E1615" i="3"/>
  <c r="F1615" i="3" s="1"/>
  <c r="E1616" i="3"/>
  <c r="F1616" i="3" s="1"/>
  <c r="E1617" i="3"/>
  <c r="F1617" i="3" s="1"/>
  <c r="E1618" i="3"/>
  <c r="F1618" i="3" s="1"/>
  <c r="E1619" i="3"/>
  <c r="F1619" i="3" s="1"/>
  <c r="E1620" i="3"/>
  <c r="F1620" i="3" s="1"/>
  <c r="E1621" i="3"/>
  <c r="F1621" i="3" s="1"/>
  <c r="E1622" i="3"/>
  <c r="F1622" i="3" s="1"/>
  <c r="E1623" i="3"/>
  <c r="F1623" i="3" s="1"/>
  <c r="E1624" i="3"/>
  <c r="F1624" i="3" s="1"/>
  <c r="E1625" i="3"/>
  <c r="F1625" i="3" s="1"/>
  <c r="E1626" i="3"/>
  <c r="F1626" i="3" s="1"/>
  <c r="E1627" i="3"/>
  <c r="F1627" i="3" s="1"/>
  <c r="E1628" i="3"/>
  <c r="F1628" i="3" s="1"/>
  <c r="E1629" i="3"/>
  <c r="F1629" i="3" s="1"/>
  <c r="E1630" i="3"/>
  <c r="F1630" i="3" s="1"/>
  <c r="E1631" i="3"/>
  <c r="F1631" i="3" s="1"/>
  <c r="E1632" i="3"/>
  <c r="F1632" i="3" s="1"/>
  <c r="E1633" i="3"/>
  <c r="F1633" i="3" s="1"/>
  <c r="E1634" i="3"/>
  <c r="F1634" i="3" s="1"/>
  <c r="E1635" i="3"/>
  <c r="F1635" i="3" s="1"/>
  <c r="E1636" i="3"/>
  <c r="F1636" i="3" s="1"/>
  <c r="E1637" i="3"/>
  <c r="F1637" i="3" s="1"/>
  <c r="E1638" i="3"/>
  <c r="F1638" i="3" s="1"/>
  <c r="E1639" i="3"/>
  <c r="F1639" i="3" s="1"/>
  <c r="E1640" i="3"/>
  <c r="F1640" i="3" s="1"/>
  <c r="E1641" i="3"/>
  <c r="F1641" i="3" s="1"/>
  <c r="E1642" i="3"/>
  <c r="F1642" i="3" s="1"/>
  <c r="E1643" i="3"/>
  <c r="F1643" i="3" s="1"/>
  <c r="E1644" i="3"/>
  <c r="F1644" i="3" s="1"/>
  <c r="E1645" i="3"/>
  <c r="F1645" i="3" s="1"/>
  <c r="E1646" i="3"/>
  <c r="F1646" i="3" s="1"/>
  <c r="E1647" i="3"/>
  <c r="F1647" i="3" s="1"/>
  <c r="E1648" i="3"/>
  <c r="F1648" i="3" s="1"/>
  <c r="E1649" i="3"/>
  <c r="F1649" i="3" s="1"/>
  <c r="E1650" i="3"/>
  <c r="F1650" i="3" s="1"/>
  <c r="E1651" i="3"/>
  <c r="F1651" i="3" s="1"/>
  <c r="E1652" i="3"/>
  <c r="F1652" i="3" s="1"/>
  <c r="E1653" i="3"/>
  <c r="F1653" i="3" s="1"/>
  <c r="E1654" i="3"/>
  <c r="F1654" i="3" s="1"/>
  <c r="E1655" i="3"/>
  <c r="F1655" i="3" s="1"/>
  <c r="E1656" i="3"/>
  <c r="F1656" i="3" s="1"/>
  <c r="E1657" i="3"/>
  <c r="F1657" i="3" s="1"/>
  <c r="E1658" i="3"/>
  <c r="F1658" i="3" s="1"/>
  <c r="E1659" i="3"/>
  <c r="F1659" i="3" s="1"/>
  <c r="E1660" i="3"/>
  <c r="F1660" i="3" s="1"/>
  <c r="E1661" i="3"/>
  <c r="F1661" i="3" s="1"/>
  <c r="E1662" i="3"/>
  <c r="F1662" i="3" s="1"/>
  <c r="E1663" i="3"/>
  <c r="F1663" i="3" s="1"/>
  <c r="E1664" i="3"/>
  <c r="F1664" i="3" s="1"/>
  <c r="E1665" i="3"/>
  <c r="F1665" i="3" s="1"/>
  <c r="E1666" i="3"/>
  <c r="F1666" i="3" s="1"/>
  <c r="E1667" i="3"/>
  <c r="F1667" i="3" s="1"/>
  <c r="E1668" i="3"/>
  <c r="F1668" i="3" s="1"/>
  <c r="E1669" i="3"/>
  <c r="F1669" i="3" s="1"/>
  <c r="E1670" i="3"/>
  <c r="F1670" i="3" s="1"/>
  <c r="E1671" i="3"/>
  <c r="F1671" i="3" s="1"/>
  <c r="E1672" i="3"/>
  <c r="F1672" i="3" s="1"/>
  <c r="E1673" i="3"/>
  <c r="F1673" i="3" s="1"/>
  <c r="E1674" i="3"/>
  <c r="F1674" i="3" s="1"/>
  <c r="E1675" i="3"/>
  <c r="F1675" i="3" s="1"/>
  <c r="E1676" i="3"/>
  <c r="F1676" i="3" s="1"/>
  <c r="E1677" i="3"/>
  <c r="F1677" i="3" s="1"/>
  <c r="E1678" i="3"/>
  <c r="F1678" i="3" s="1"/>
  <c r="E1679" i="3"/>
  <c r="F1679" i="3" s="1"/>
  <c r="E1680" i="3"/>
  <c r="F1680" i="3" s="1"/>
  <c r="E1681" i="3"/>
  <c r="F1681" i="3" s="1"/>
  <c r="E1682" i="3"/>
  <c r="F1682" i="3" s="1"/>
  <c r="E1683" i="3"/>
  <c r="F1683" i="3" s="1"/>
  <c r="E1684" i="3"/>
  <c r="F1684" i="3" s="1"/>
  <c r="E1685" i="3"/>
  <c r="F1685" i="3" s="1"/>
  <c r="E1686" i="3"/>
  <c r="F1686" i="3" s="1"/>
  <c r="E1687" i="3"/>
  <c r="F1687" i="3" s="1"/>
  <c r="E1688" i="3"/>
  <c r="F1688" i="3" s="1"/>
  <c r="E1689" i="3"/>
  <c r="F1689" i="3" s="1"/>
  <c r="E1690" i="3"/>
  <c r="F1690" i="3" s="1"/>
  <c r="E1691" i="3"/>
  <c r="F1691" i="3" s="1"/>
  <c r="E1692" i="3"/>
  <c r="F1692" i="3" s="1"/>
  <c r="E1693" i="3"/>
  <c r="F1693" i="3" s="1"/>
  <c r="E1694" i="3"/>
  <c r="F1694" i="3" s="1"/>
  <c r="E1695" i="3"/>
  <c r="F1695" i="3" s="1"/>
  <c r="E1696" i="3"/>
  <c r="F1696" i="3" s="1"/>
  <c r="E1697" i="3"/>
  <c r="F1697" i="3" s="1"/>
  <c r="E1698" i="3"/>
  <c r="F1698" i="3" s="1"/>
  <c r="E1699" i="3"/>
  <c r="F1699" i="3" s="1"/>
  <c r="E1700" i="3"/>
  <c r="F1700" i="3" s="1"/>
  <c r="E1701" i="3"/>
  <c r="F1701" i="3" s="1"/>
  <c r="E1702" i="3"/>
  <c r="F1702" i="3" s="1"/>
  <c r="E1703" i="3"/>
  <c r="F1703" i="3" s="1"/>
  <c r="E1704" i="3"/>
  <c r="F1704" i="3" s="1"/>
  <c r="E1705" i="3"/>
  <c r="F1705" i="3" s="1"/>
  <c r="E1706" i="3"/>
  <c r="F1706" i="3" s="1"/>
  <c r="E1707" i="3"/>
  <c r="F1707" i="3" s="1"/>
  <c r="E1708" i="3"/>
  <c r="F1708" i="3" s="1"/>
  <c r="E1709" i="3"/>
  <c r="F1709" i="3" s="1"/>
  <c r="E1710" i="3"/>
  <c r="F1710" i="3" s="1"/>
  <c r="E1711" i="3"/>
  <c r="F1711" i="3" s="1"/>
  <c r="E1712" i="3"/>
  <c r="F1712" i="3" s="1"/>
  <c r="E1713" i="3"/>
  <c r="F1713" i="3" s="1"/>
  <c r="E1714" i="3"/>
  <c r="F1714" i="3" s="1"/>
  <c r="E1715" i="3"/>
  <c r="F1715" i="3" s="1"/>
  <c r="E1716" i="3"/>
  <c r="F1716" i="3" s="1"/>
  <c r="E1717" i="3"/>
  <c r="F1717" i="3" s="1"/>
  <c r="E1718" i="3"/>
  <c r="F1718" i="3" s="1"/>
  <c r="E1719" i="3"/>
  <c r="F1719" i="3" s="1"/>
  <c r="E1720" i="3"/>
  <c r="F1720" i="3" s="1"/>
  <c r="E1721" i="3"/>
  <c r="F1721" i="3" s="1"/>
  <c r="E1722" i="3"/>
  <c r="F1722" i="3" s="1"/>
  <c r="E1723" i="3"/>
  <c r="F1723" i="3" s="1"/>
  <c r="E1724" i="3"/>
  <c r="F1724" i="3" s="1"/>
  <c r="E1725" i="3"/>
  <c r="F1725" i="3" s="1"/>
  <c r="E1726" i="3"/>
  <c r="F1726" i="3" s="1"/>
  <c r="E1727" i="3"/>
  <c r="F1727" i="3" s="1"/>
  <c r="E1728" i="3"/>
  <c r="F1728" i="3" s="1"/>
  <c r="E1729" i="3"/>
  <c r="F1729" i="3" s="1"/>
  <c r="E1730" i="3"/>
  <c r="F1730" i="3" s="1"/>
  <c r="E1731" i="3"/>
  <c r="F1731" i="3" s="1"/>
  <c r="E1732" i="3"/>
  <c r="F1732" i="3" s="1"/>
  <c r="E1733" i="3"/>
  <c r="F1733" i="3" s="1"/>
  <c r="E1734" i="3"/>
  <c r="F1734" i="3" s="1"/>
  <c r="E1735" i="3"/>
  <c r="F1735" i="3" s="1"/>
  <c r="E1736" i="3"/>
  <c r="F1736" i="3" s="1"/>
  <c r="E1737" i="3"/>
  <c r="F1737" i="3" s="1"/>
  <c r="E1738" i="3"/>
  <c r="F1738" i="3" s="1"/>
  <c r="E1739" i="3"/>
  <c r="F1739" i="3" s="1"/>
  <c r="E1740" i="3"/>
  <c r="F1740" i="3" s="1"/>
  <c r="E1741" i="3"/>
  <c r="F1741" i="3" s="1"/>
  <c r="E1742" i="3"/>
  <c r="F1742" i="3" s="1"/>
  <c r="E1743" i="3"/>
  <c r="F1743" i="3" s="1"/>
  <c r="E1744" i="3"/>
  <c r="F1744" i="3" s="1"/>
  <c r="E1745" i="3"/>
  <c r="F1745" i="3" s="1"/>
  <c r="E1746" i="3"/>
  <c r="F1746" i="3" s="1"/>
  <c r="E1747" i="3"/>
  <c r="F1747" i="3" s="1"/>
  <c r="E1748" i="3"/>
  <c r="F1748" i="3" s="1"/>
  <c r="E1749" i="3"/>
  <c r="F1749" i="3" s="1"/>
  <c r="E1750" i="3"/>
  <c r="F1750" i="3" s="1"/>
  <c r="E1751" i="3"/>
  <c r="F1751" i="3" s="1"/>
  <c r="E1752" i="3"/>
  <c r="F1752" i="3" s="1"/>
  <c r="E1753" i="3"/>
  <c r="F1753" i="3" s="1"/>
  <c r="E1754" i="3"/>
  <c r="F1754" i="3" s="1"/>
  <c r="E1755" i="3"/>
  <c r="F1755" i="3" s="1"/>
  <c r="E1756" i="3"/>
  <c r="F1756" i="3" s="1"/>
  <c r="E1757" i="3"/>
  <c r="F1757" i="3" s="1"/>
  <c r="E1758" i="3"/>
  <c r="F1758" i="3" s="1"/>
  <c r="E1759" i="3"/>
  <c r="F1759" i="3" s="1"/>
  <c r="E1760" i="3"/>
  <c r="F1760" i="3" s="1"/>
  <c r="E1761" i="3"/>
  <c r="F1761" i="3" s="1"/>
  <c r="E1762" i="3"/>
  <c r="F1762" i="3" s="1"/>
  <c r="E1763" i="3"/>
  <c r="F1763" i="3" s="1"/>
  <c r="E1764" i="3"/>
  <c r="F1764" i="3" s="1"/>
  <c r="E1765" i="3"/>
  <c r="F1765" i="3" s="1"/>
  <c r="E1766" i="3"/>
  <c r="F1766" i="3" s="1"/>
  <c r="E1767" i="3"/>
  <c r="F1767" i="3" s="1"/>
  <c r="E1768" i="3"/>
  <c r="F1768" i="3" s="1"/>
  <c r="E1769" i="3"/>
  <c r="F1769" i="3" s="1"/>
  <c r="E1770" i="3"/>
  <c r="F1770" i="3" s="1"/>
  <c r="E1771" i="3"/>
  <c r="F1771" i="3" s="1"/>
  <c r="E1772" i="3"/>
  <c r="F1772" i="3" s="1"/>
  <c r="E1773" i="3"/>
  <c r="F1773" i="3" s="1"/>
  <c r="E1774" i="3"/>
  <c r="F1774" i="3" s="1"/>
  <c r="E1775" i="3"/>
  <c r="F1775" i="3" s="1"/>
  <c r="E1776" i="3"/>
  <c r="F1776" i="3" s="1"/>
  <c r="E1777" i="3"/>
  <c r="F1777" i="3" s="1"/>
  <c r="E1778" i="3"/>
  <c r="F1778" i="3" s="1"/>
  <c r="E1779" i="3"/>
  <c r="F1779" i="3" s="1"/>
  <c r="E1780" i="3"/>
  <c r="F1780" i="3" s="1"/>
  <c r="E1781" i="3"/>
  <c r="F1781" i="3" s="1"/>
  <c r="E1782" i="3"/>
  <c r="F1782" i="3" s="1"/>
  <c r="E1783" i="3"/>
  <c r="F1783" i="3" s="1"/>
  <c r="E1784" i="3"/>
  <c r="F1784" i="3" s="1"/>
  <c r="E1785" i="3"/>
  <c r="F1785" i="3" s="1"/>
  <c r="E1786" i="3"/>
  <c r="F1786" i="3" s="1"/>
  <c r="E1787" i="3"/>
  <c r="F1787" i="3" s="1"/>
  <c r="E1788" i="3"/>
  <c r="F1788" i="3" s="1"/>
  <c r="E1789" i="3"/>
  <c r="F1789" i="3" s="1"/>
  <c r="E1790" i="3"/>
  <c r="F1790" i="3" s="1"/>
  <c r="E1791" i="3"/>
  <c r="F1791" i="3" s="1"/>
  <c r="E1792" i="3"/>
  <c r="F1792" i="3" s="1"/>
  <c r="E1793" i="3"/>
  <c r="F1793" i="3" s="1"/>
  <c r="E1794" i="3"/>
  <c r="F1794" i="3" s="1"/>
  <c r="E1795" i="3"/>
  <c r="F1795" i="3" s="1"/>
  <c r="E1796" i="3"/>
  <c r="F1796" i="3" s="1"/>
  <c r="E1797" i="3"/>
  <c r="F1797" i="3" s="1"/>
  <c r="E1798" i="3"/>
  <c r="F1798" i="3" s="1"/>
  <c r="E1799" i="3"/>
  <c r="F1799" i="3" s="1"/>
  <c r="E1800" i="3"/>
  <c r="F1800" i="3" s="1"/>
  <c r="E1801" i="3"/>
  <c r="F1801" i="3" s="1"/>
  <c r="E1802" i="3"/>
  <c r="F1802" i="3" s="1"/>
  <c r="E1803" i="3"/>
  <c r="F1803" i="3" s="1"/>
  <c r="E1804" i="3"/>
  <c r="F1804" i="3" s="1"/>
  <c r="E1805" i="3"/>
  <c r="F1805" i="3" s="1"/>
  <c r="E1806" i="3"/>
  <c r="F1806" i="3" s="1"/>
  <c r="E1807" i="3"/>
  <c r="F1807" i="3" s="1"/>
  <c r="E1808" i="3"/>
  <c r="F1808" i="3" s="1"/>
  <c r="E1809" i="3"/>
  <c r="F1809" i="3" s="1"/>
  <c r="E1810" i="3"/>
  <c r="F1810" i="3" s="1"/>
  <c r="E1811" i="3"/>
  <c r="F1811" i="3" s="1"/>
  <c r="E1812" i="3"/>
  <c r="F1812" i="3" s="1"/>
  <c r="E1813" i="3"/>
  <c r="F1813" i="3" s="1"/>
  <c r="E1814" i="3"/>
  <c r="F1814" i="3" s="1"/>
  <c r="E1815" i="3"/>
  <c r="F1815" i="3" s="1"/>
  <c r="E1816" i="3"/>
  <c r="F1816" i="3" s="1"/>
  <c r="E1817" i="3"/>
  <c r="F1817" i="3" s="1"/>
  <c r="E1818" i="3"/>
  <c r="F1818" i="3" s="1"/>
  <c r="E1819" i="3"/>
  <c r="F1819" i="3" s="1"/>
  <c r="E1820" i="3"/>
  <c r="F1820" i="3" s="1"/>
  <c r="E1821" i="3"/>
  <c r="F1821" i="3" s="1"/>
  <c r="E1822" i="3"/>
  <c r="F1822" i="3" s="1"/>
  <c r="E1823" i="3"/>
  <c r="F1823" i="3" s="1"/>
  <c r="E1824" i="3"/>
  <c r="F1824" i="3" s="1"/>
  <c r="E1825" i="3"/>
  <c r="F1825" i="3" s="1"/>
  <c r="E1826" i="3"/>
  <c r="F1826" i="3" s="1"/>
  <c r="E1827" i="3"/>
  <c r="F1827" i="3" s="1"/>
  <c r="E1828" i="3"/>
  <c r="F1828" i="3" s="1"/>
  <c r="E1829" i="3"/>
  <c r="F1829" i="3" s="1"/>
  <c r="E1830" i="3"/>
  <c r="F1830" i="3" s="1"/>
  <c r="E1831" i="3"/>
  <c r="F1831" i="3" s="1"/>
  <c r="E1832" i="3"/>
  <c r="F1832" i="3" s="1"/>
  <c r="E1833" i="3"/>
  <c r="F1833" i="3" s="1"/>
  <c r="E1834" i="3"/>
  <c r="F1834" i="3" s="1"/>
  <c r="E1835" i="3"/>
  <c r="F1835" i="3" s="1"/>
  <c r="E1836" i="3"/>
  <c r="F1836" i="3" s="1"/>
  <c r="E1837" i="3"/>
  <c r="F1837" i="3" s="1"/>
  <c r="E1838" i="3"/>
  <c r="F1838" i="3" s="1"/>
  <c r="E1839" i="3"/>
  <c r="F1839" i="3" s="1"/>
  <c r="E1840" i="3"/>
  <c r="F1840" i="3" s="1"/>
  <c r="E1841" i="3"/>
  <c r="F1841" i="3" s="1"/>
  <c r="E1842" i="3"/>
  <c r="F1842" i="3" s="1"/>
  <c r="E1843" i="3"/>
  <c r="F1843" i="3" s="1"/>
  <c r="E1844" i="3"/>
  <c r="F1844" i="3" s="1"/>
  <c r="E1845" i="3"/>
  <c r="F1845" i="3" s="1"/>
  <c r="E1846" i="3"/>
  <c r="F1846" i="3" s="1"/>
  <c r="E1847" i="3"/>
  <c r="F1847" i="3" s="1"/>
  <c r="E1848" i="3"/>
  <c r="F1848" i="3" s="1"/>
  <c r="E1849" i="3"/>
  <c r="F1849" i="3" s="1"/>
  <c r="E1850" i="3"/>
  <c r="F1850" i="3" s="1"/>
  <c r="E1851" i="3"/>
  <c r="F1851" i="3" s="1"/>
  <c r="E1852" i="3"/>
  <c r="F1852" i="3" s="1"/>
  <c r="E1853" i="3"/>
  <c r="F1853" i="3" s="1"/>
  <c r="E1854" i="3"/>
  <c r="F1854" i="3" s="1"/>
  <c r="E1855" i="3"/>
  <c r="F1855" i="3" s="1"/>
  <c r="E1856" i="3"/>
  <c r="F1856" i="3" s="1"/>
  <c r="E1857" i="3"/>
  <c r="F1857" i="3" s="1"/>
  <c r="E1858" i="3"/>
  <c r="F1858" i="3" s="1"/>
  <c r="E1859" i="3"/>
  <c r="F1859" i="3" s="1"/>
  <c r="E1860" i="3"/>
  <c r="F1860" i="3" s="1"/>
  <c r="E1861" i="3"/>
  <c r="F1861" i="3" s="1"/>
  <c r="E1862" i="3"/>
  <c r="F1862" i="3" s="1"/>
  <c r="E1863" i="3"/>
  <c r="F1863" i="3" s="1"/>
  <c r="E1864" i="3"/>
  <c r="F1864" i="3" s="1"/>
  <c r="E1865" i="3"/>
  <c r="F1865" i="3" s="1"/>
  <c r="E1866" i="3"/>
  <c r="F1866" i="3" s="1"/>
  <c r="E1867" i="3"/>
  <c r="F1867" i="3" s="1"/>
  <c r="E1868" i="3"/>
  <c r="F1868" i="3" s="1"/>
  <c r="E1869" i="3"/>
  <c r="F1869" i="3" s="1"/>
  <c r="E1870" i="3"/>
  <c r="F1870" i="3" s="1"/>
  <c r="E1871" i="3"/>
  <c r="F1871" i="3" s="1"/>
  <c r="E1872" i="3"/>
  <c r="F1872" i="3" s="1"/>
  <c r="E1873" i="3"/>
  <c r="F1873" i="3" s="1"/>
  <c r="E1874" i="3"/>
  <c r="F1874" i="3" s="1"/>
  <c r="E1875" i="3"/>
  <c r="F1875" i="3" s="1"/>
  <c r="E1876" i="3"/>
  <c r="F1876" i="3" s="1"/>
  <c r="E1877" i="3"/>
  <c r="F1877" i="3" s="1"/>
  <c r="E1878" i="3"/>
  <c r="F1878" i="3" s="1"/>
  <c r="E1879" i="3"/>
  <c r="F1879" i="3" s="1"/>
  <c r="E1880" i="3"/>
  <c r="F1880" i="3" s="1"/>
  <c r="E1881" i="3"/>
  <c r="F1881" i="3" s="1"/>
  <c r="E1882" i="3"/>
  <c r="F1882" i="3" s="1"/>
  <c r="E1883" i="3"/>
  <c r="F1883" i="3" s="1"/>
  <c r="E1884" i="3"/>
  <c r="F1884" i="3" s="1"/>
  <c r="E1885" i="3"/>
  <c r="F1885" i="3" s="1"/>
  <c r="E1886" i="3"/>
  <c r="F1886" i="3" s="1"/>
  <c r="E1887" i="3"/>
  <c r="F1887" i="3" s="1"/>
  <c r="E1888" i="3"/>
  <c r="F1888" i="3" s="1"/>
  <c r="E1889" i="3"/>
  <c r="F1889" i="3" s="1"/>
  <c r="E1890" i="3"/>
  <c r="F1890" i="3" s="1"/>
  <c r="E1891" i="3"/>
  <c r="F1891" i="3" s="1"/>
  <c r="E1892" i="3"/>
  <c r="F1892" i="3" s="1"/>
  <c r="E1893" i="3"/>
  <c r="F1893" i="3" s="1"/>
  <c r="E1894" i="3"/>
  <c r="F1894" i="3" s="1"/>
  <c r="E1895" i="3"/>
  <c r="F1895" i="3" s="1"/>
  <c r="E1896" i="3"/>
  <c r="F1896" i="3" s="1"/>
  <c r="E1897" i="3"/>
  <c r="F1897" i="3" s="1"/>
  <c r="E1898" i="3"/>
  <c r="F1898" i="3" s="1"/>
  <c r="E1899" i="3"/>
  <c r="F1899" i="3" s="1"/>
  <c r="E1900" i="3"/>
  <c r="F1900" i="3" s="1"/>
  <c r="E1901" i="3"/>
  <c r="F1901" i="3" s="1"/>
  <c r="E1902" i="3"/>
  <c r="F1902" i="3" s="1"/>
  <c r="E1903" i="3"/>
  <c r="F1903" i="3" s="1"/>
  <c r="E1904" i="3"/>
  <c r="F1904" i="3" s="1"/>
  <c r="E1905" i="3"/>
  <c r="F1905" i="3" s="1"/>
  <c r="E1906" i="3"/>
  <c r="F1906" i="3" s="1"/>
  <c r="E1907" i="3"/>
  <c r="F1907" i="3" s="1"/>
  <c r="E1908" i="3"/>
  <c r="F1908" i="3" s="1"/>
  <c r="E1909" i="3"/>
  <c r="F1909" i="3" s="1"/>
  <c r="E1910" i="3"/>
  <c r="F1910" i="3" s="1"/>
  <c r="E1911" i="3"/>
  <c r="F1911" i="3" s="1"/>
  <c r="E1912" i="3"/>
  <c r="F1912" i="3" s="1"/>
  <c r="E1913" i="3"/>
  <c r="F1913" i="3" s="1"/>
  <c r="E1914" i="3"/>
  <c r="F1914" i="3" s="1"/>
  <c r="E1915" i="3"/>
  <c r="F1915" i="3" s="1"/>
  <c r="E1916" i="3"/>
  <c r="F1916" i="3" s="1"/>
  <c r="E1917" i="3"/>
  <c r="F1917" i="3" s="1"/>
  <c r="E1918" i="3"/>
  <c r="F1918" i="3" s="1"/>
  <c r="E1919" i="3"/>
  <c r="F1919" i="3" s="1"/>
  <c r="E1920" i="3"/>
  <c r="F1920" i="3" s="1"/>
  <c r="E1921" i="3"/>
  <c r="F1921" i="3" s="1"/>
  <c r="E1922" i="3"/>
  <c r="F1922" i="3" s="1"/>
  <c r="E1923" i="3"/>
  <c r="F1923" i="3" s="1"/>
  <c r="E1924" i="3"/>
  <c r="F1924" i="3" s="1"/>
  <c r="E1925" i="3"/>
  <c r="F1925" i="3" s="1"/>
  <c r="E1926" i="3"/>
  <c r="F1926" i="3" s="1"/>
  <c r="E1927" i="3"/>
  <c r="F1927" i="3" s="1"/>
  <c r="E1928" i="3"/>
  <c r="F1928" i="3" s="1"/>
  <c r="E1929" i="3"/>
  <c r="F1929" i="3" s="1"/>
  <c r="E1930" i="3"/>
  <c r="F1930" i="3" s="1"/>
  <c r="E1931" i="3"/>
  <c r="F1931" i="3" s="1"/>
  <c r="E1932" i="3"/>
  <c r="F1932" i="3" s="1"/>
  <c r="E1933" i="3"/>
  <c r="F1933" i="3" s="1"/>
  <c r="E1934" i="3"/>
  <c r="F1934" i="3" s="1"/>
  <c r="E1935" i="3"/>
  <c r="F1935" i="3" s="1"/>
  <c r="E1936" i="3"/>
  <c r="F1936" i="3" s="1"/>
  <c r="E1937" i="3"/>
  <c r="F1937" i="3" s="1"/>
  <c r="E1938" i="3"/>
  <c r="F1938" i="3" s="1"/>
  <c r="E1939" i="3"/>
  <c r="F1939" i="3" s="1"/>
  <c r="E1940" i="3"/>
  <c r="F1940" i="3" s="1"/>
  <c r="E1941" i="3"/>
  <c r="F1941" i="3" s="1"/>
  <c r="E1942" i="3"/>
  <c r="F1942" i="3" s="1"/>
  <c r="E1943" i="3"/>
  <c r="F1943" i="3" s="1"/>
  <c r="E1944" i="3"/>
  <c r="F1944" i="3" s="1"/>
  <c r="E1945" i="3"/>
  <c r="F1945" i="3" s="1"/>
  <c r="E1946" i="3"/>
  <c r="F1946" i="3" s="1"/>
  <c r="E1947" i="3"/>
  <c r="F1947" i="3" s="1"/>
  <c r="E1948" i="3"/>
  <c r="F1948" i="3" s="1"/>
  <c r="E1949" i="3"/>
  <c r="F1949" i="3" s="1"/>
  <c r="E1950" i="3"/>
  <c r="F1950" i="3" s="1"/>
  <c r="E1951" i="3"/>
  <c r="F1951" i="3" s="1"/>
  <c r="E1952" i="3"/>
  <c r="F1952" i="3" s="1"/>
  <c r="E1953" i="3"/>
  <c r="F1953" i="3" s="1"/>
  <c r="E1954" i="3"/>
  <c r="F1954" i="3" s="1"/>
  <c r="E1955" i="3"/>
  <c r="F1955" i="3" s="1"/>
  <c r="E1956" i="3"/>
  <c r="F1956" i="3" s="1"/>
  <c r="E1957" i="3"/>
  <c r="F1957" i="3" s="1"/>
  <c r="E1958" i="3"/>
  <c r="F1958" i="3" s="1"/>
  <c r="E1959" i="3"/>
  <c r="F1959" i="3" s="1"/>
  <c r="E1960" i="3"/>
  <c r="F1960" i="3" s="1"/>
  <c r="E1961" i="3"/>
  <c r="F1961" i="3" s="1"/>
  <c r="E1962" i="3"/>
  <c r="F1962" i="3" s="1"/>
  <c r="E1963" i="3"/>
  <c r="F1963" i="3" s="1"/>
  <c r="E1964" i="3"/>
  <c r="F1964" i="3" s="1"/>
  <c r="E1965" i="3"/>
  <c r="F1965" i="3" s="1"/>
  <c r="E1966" i="3"/>
  <c r="F1966" i="3" s="1"/>
  <c r="E1967" i="3"/>
  <c r="F1967" i="3" s="1"/>
  <c r="E1968" i="3"/>
  <c r="F1968" i="3" s="1"/>
  <c r="E1969" i="3"/>
  <c r="F1969" i="3" s="1"/>
  <c r="E1970" i="3"/>
  <c r="F1970" i="3" s="1"/>
  <c r="E1971" i="3"/>
  <c r="F1971" i="3" s="1"/>
  <c r="E1972" i="3"/>
  <c r="F1972" i="3" s="1"/>
  <c r="E1973" i="3"/>
  <c r="F1973" i="3" s="1"/>
  <c r="E1974" i="3"/>
  <c r="F1974" i="3" s="1"/>
  <c r="E1975" i="3"/>
  <c r="F1975" i="3" s="1"/>
  <c r="E1976" i="3"/>
  <c r="F1976" i="3" s="1"/>
  <c r="E1977" i="3"/>
  <c r="F1977" i="3" s="1"/>
  <c r="E1978" i="3"/>
  <c r="F1978" i="3" s="1"/>
  <c r="E1979" i="3"/>
  <c r="F1979" i="3" s="1"/>
  <c r="E1980" i="3"/>
  <c r="F1980" i="3" s="1"/>
  <c r="E1981" i="3"/>
  <c r="F1981" i="3" s="1"/>
  <c r="E1982" i="3"/>
  <c r="F1982" i="3" s="1"/>
  <c r="E1983" i="3"/>
  <c r="F1983" i="3" s="1"/>
  <c r="E1984" i="3"/>
  <c r="F1984" i="3" s="1"/>
  <c r="E1985" i="3"/>
  <c r="F1985" i="3" s="1"/>
  <c r="E1986" i="3"/>
  <c r="F1986" i="3" s="1"/>
  <c r="E1987" i="3"/>
  <c r="F1987" i="3" s="1"/>
  <c r="E1988" i="3"/>
  <c r="F1988" i="3" s="1"/>
  <c r="E1989" i="3"/>
  <c r="F1989" i="3" s="1"/>
  <c r="E1990" i="3"/>
  <c r="F1990" i="3" s="1"/>
  <c r="E1991" i="3"/>
  <c r="F1991" i="3" s="1"/>
  <c r="E1992" i="3"/>
  <c r="F1992" i="3" s="1"/>
  <c r="E1993" i="3"/>
  <c r="F1993" i="3" s="1"/>
  <c r="E1994" i="3"/>
  <c r="F1994" i="3" s="1"/>
  <c r="E1995" i="3"/>
  <c r="F1995" i="3" s="1"/>
  <c r="E1996" i="3"/>
  <c r="F1996" i="3" s="1"/>
  <c r="E1997" i="3"/>
  <c r="F1997" i="3" s="1"/>
  <c r="E1998" i="3"/>
  <c r="F1998" i="3" s="1"/>
  <c r="E1999" i="3"/>
  <c r="F1999" i="3" s="1"/>
  <c r="E2000" i="3"/>
  <c r="F2000" i="3" s="1"/>
  <c r="E2001" i="3"/>
  <c r="F2001" i="3" s="1"/>
  <c r="E2002" i="3"/>
  <c r="F2002" i="3" s="1"/>
  <c r="E2003" i="3"/>
  <c r="F2003" i="3" s="1"/>
  <c r="E2004" i="3"/>
  <c r="F2004" i="3" s="1"/>
  <c r="E2005" i="3"/>
  <c r="F2005" i="3" s="1"/>
  <c r="E2006" i="3"/>
  <c r="F2006" i="3" s="1"/>
  <c r="E2007" i="3"/>
  <c r="F2007" i="3" s="1"/>
  <c r="E2008" i="3"/>
  <c r="F2008" i="3" s="1"/>
  <c r="E2009" i="3"/>
  <c r="F2009" i="3" s="1"/>
  <c r="E2010" i="3"/>
  <c r="F2010" i="3" s="1"/>
  <c r="E2011" i="3"/>
  <c r="F2011" i="3" s="1"/>
  <c r="E2012" i="3"/>
  <c r="F2012" i="3" s="1"/>
  <c r="E2013" i="3"/>
  <c r="F2013" i="3" s="1"/>
  <c r="E2014" i="3"/>
  <c r="F2014" i="3" s="1"/>
  <c r="E2015" i="3"/>
  <c r="F2015" i="3" s="1"/>
  <c r="E2016" i="3"/>
  <c r="F2016" i="3" s="1"/>
  <c r="E2017" i="3"/>
  <c r="F2017" i="3" s="1"/>
  <c r="E2018" i="3"/>
  <c r="F2018" i="3" s="1"/>
  <c r="E2019" i="3"/>
  <c r="F2019" i="3" s="1"/>
  <c r="E2020" i="3"/>
  <c r="F2020" i="3" s="1"/>
  <c r="E2021" i="3"/>
  <c r="F2021" i="3" s="1"/>
  <c r="E2022" i="3"/>
  <c r="F2022" i="3" s="1"/>
  <c r="E2023" i="3"/>
  <c r="F2023" i="3" s="1"/>
  <c r="E2024" i="3"/>
  <c r="F2024" i="3" s="1"/>
  <c r="E2025" i="3"/>
  <c r="F2025" i="3" s="1"/>
  <c r="E2026" i="3"/>
  <c r="F2026" i="3" s="1"/>
  <c r="E2027" i="3"/>
  <c r="F2027" i="3" s="1"/>
  <c r="E2028" i="3"/>
  <c r="F2028" i="3" s="1"/>
  <c r="E2029" i="3"/>
  <c r="F2029" i="3" s="1"/>
  <c r="E2030" i="3"/>
  <c r="F2030" i="3" s="1"/>
  <c r="E2031" i="3"/>
  <c r="F2031" i="3" s="1"/>
  <c r="E2032" i="3"/>
  <c r="F2032" i="3" s="1"/>
  <c r="E2033" i="3"/>
  <c r="F2033" i="3" s="1"/>
  <c r="E2034" i="3"/>
  <c r="F2034" i="3" s="1"/>
  <c r="E2035" i="3"/>
  <c r="F2035" i="3" s="1"/>
  <c r="E2036" i="3"/>
  <c r="F2036" i="3" s="1"/>
  <c r="E2037" i="3"/>
  <c r="F2037" i="3" s="1"/>
  <c r="E2038" i="3"/>
  <c r="F2038" i="3" s="1"/>
  <c r="E2039" i="3"/>
  <c r="F2039" i="3" s="1"/>
  <c r="E2040" i="3"/>
  <c r="F2040" i="3" s="1"/>
  <c r="E2041" i="3"/>
  <c r="F2041" i="3" s="1"/>
  <c r="E2042" i="3"/>
  <c r="F2042" i="3" s="1"/>
  <c r="E2043" i="3"/>
  <c r="F2043" i="3" s="1"/>
  <c r="E2044" i="3"/>
  <c r="F2044" i="3" s="1"/>
  <c r="E2045" i="3"/>
  <c r="F2045" i="3" s="1"/>
  <c r="E2046" i="3"/>
  <c r="F2046" i="3" s="1"/>
  <c r="E2047" i="3"/>
  <c r="F2047" i="3" s="1"/>
  <c r="E2048" i="3"/>
  <c r="F2048" i="3" s="1"/>
  <c r="E2049" i="3"/>
  <c r="F2049" i="3" s="1"/>
  <c r="E2050" i="3"/>
  <c r="F2050" i="3" s="1"/>
  <c r="E2051" i="3"/>
  <c r="F2051" i="3" s="1"/>
  <c r="E2052" i="3"/>
  <c r="F2052" i="3" s="1"/>
  <c r="E2053" i="3"/>
  <c r="F2053" i="3" s="1"/>
  <c r="E2054" i="3"/>
  <c r="F2054" i="3" s="1"/>
  <c r="E2055" i="3"/>
  <c r="F2055" i="3" s="1"/>
  <c r="E2056" i="3"/>
  <c r="F2056" i="3" s="1"/>
  <c r="E2057" i="3"/>
  <c r="F2057" i="3" s="1"/>
  <c r="E2058" i="3"/>
  <c r="F2058" i="3" s="1"/>
  <c r="E2059" i="3"/>
  <c r="F2059" i="3" s="1"/>
  <c r="E2060" i="3"/>
  <c r="F2060" i="3" s="1"/>
  <c r="E2061" i="3"/>
  <c r="F2061" i="3" s="1"/>
  <c r="E2062" i="3"/>
  <c r="F2062" i="3" s="1"/>
  <c r="E2063" i="3"/>
  <c r="F2063" i="3" s="1"/>
  <c r="E2064" i="3"/>
  <c r="F2064" i="3" s="1"/>
  <c r="E2065" i="3"/>
  <c r="F2065" i="3" s="1"/>
  <c r="E2066" i="3"/>
  <c r="F2066" i="3" s="1"/>
  <c r="E2067" i="3"/>
  <c r="F2067" i="3" s="1"/>
  <c r="E2068" i="3"/>
  <c r="F2068" i="3" s="1"/>
  <c r="E2069" i="3"/>
  <c r="F2069" i="3" s="1"/>
  <c r="E2070" i="3"/>
  <c r="F2070" i="3" s="1"/>
  <c r="E2071" i="3"/>
  <c r="F2071" i="3" s="1"/>
  <c r="E2072" i="3"/>
  <c r="F2072" i="3" s="1"/>
  <c r="E2073" i="3"/>
  <c r="F2073" i="3" s="1"/>
  <c r="E2074" i="3"/>
  <c r="F2074" i="3" s="1"/>
  <c r="E2075" i="3"/>
  <c r="F2075" i="3" s="1"/>
  <c r="E2076" i="3"/>
  <c r="F2076" i="3" s="1"/>
  <c r="E2077" i="3"/>
  <c r="F2077" i="3" s="1"/>
  <c r="E2078" i="3"/>
  <c r="F2078" i="3" s="1"/>
  <c r="E2079" i="3"/>
  <c r="F2079" i="3" s="1"/>
  <c r="E2080" i="3"/>
  <c r="F2080" i="3" s="1"/>
  <c r="E2081" i="3"/>
  <c r="F2081" i="3" s="1"/>
  <c r="E2082" i="3"/>
  <c r="F2082" i="3" s="1"/>
  <c r="E2083" i="3"/>
  <c r="F2083" i="3" s="1"/>
  <c r="E2084" i="3"/>
  <c r="F2084" i="3" s="1"/>
  <c r="E2085" i="3"/>
  <c r="F2085" i="3" s="1"/>
  <c r="E2086" i="3"/>
  <c r="F2086" i="3" s="1"/>
  <c r="E2087" i="3"/>
  <c r="F2087" i="3" s="1"/>
  <c r="E2088" i="3"/>
  <c r="F2088" i="3" s="1"/>
  <c r="E2089" i="3"/>
  <c r="F2089" i="3" s="1"/>
  <c r="E2090" i="3"/>
  <c r="F2090" i="3" s="1"/>
  <c r="E2091" i="3"/>
  <c r="F2091" i="3" s="1"/>
  <c r="E2092" i="3"/>
  <c r="F2092" i="3" s="1"/>
  <c r="E2093" i="3"/>
  <c r="F2093" i="3" s="1"/>
  <c r="E2094" i="3"/>
  <c r="F2094" i="3" s="1"/>
  <c r="E2095" i="3"/>
  <c r="F2095" i="3" s="1"/>
  <c r="E2096" i="3"/>
  <c r="F2096" i="3" s="1"/>
  <c r="E2097" i="3"/>
  <c r="F2097" i="3" s="1"/>
  <c r="E2098" i="3"/>
  <c r="F2098" i="3" s="1"/>
  <c r="E2099" i="3"/>
  <c r="F2099" i="3" s="1"/>
  <c r="E2100" i="3"/>
  <c r="F2100" i="3" s="1"/>
  <c r="E2101" i="3"/>
  <c r="F2101" i="3" s="1"/>
  <c r="E2102" i="3"/>
  <c r="F2102" i="3" s="1"/>
  <c r="E2103" i="3"/>
  <c r="F2103" i="3" s="1"/>
  <c r="E2104" i="3"/>
  <c r="F2104" i="3" s="1"/>
  <c r="E2105" i="3"/>
  <c r="F2105" i="3" s="1"/>
  <c r="E2106" i="3"/>
  <c r="F2106" i="3" s="1"/>
  <c r="E2107" i="3"/>
  <c r="F2107" i="3" s="1"/>
  <c r="E2108" i="3"/>
  <c r="F2108" i="3" s="1"/>
  <c r="E2109" i="3"/>
  <c r="F2109" i="3" s="1"/>
  <c r="E2110" i="3"/>
  <c r="F2110" i="3" s="1"/>
  <c r="E2111" i="3"/>
  <c r="F2111" i="3" s="1"/>
  <c r="E2112" i="3"/>
  <c r="F2112" i="3" s="1"/>
  <c r="E2113" i="3"/>
  <c r="F2113" i="3" s="1"/>
  <c r="E2114" i="3"/>
  <c r="F2114" i="3" s="1"/>
  <c r="E2115" i="3"/>
  <c r="F2115" i="3" s="1"/>
  <c r="E2116" i="3"/>
  <c r="F2116" i="3" s="1"/>
  <c r="E2117" i="3"/>
  <c r="F2117" i="3" s="1"/>
  <c r="E2118" i="3"/>
  <c r="F2118" i="3" s="1"/>
  <c r="E2119" i="3"/>
  <c r="F2119" i="3" s="1"/>
  <c r="E2120" i="3"/>
  <c r="F2120" i="3" s="1"/>
  <c r="E2121" i="3"/>
  <c r="F2121" i="3" s="1"/>
  <c r="E2122" i="3"/>
  <c r="F2122" i="3" s="1"/>
  <c r="E2123" i="3"/>
  <c r="F2123" i="3" s="1"/>
  <c r="E2124" i="3"/>
  <c r="F2124" i="3" s="1"/>
  <c r="E2125" i="3"/>
  <c r="F2125" i="3" s="1"/>
  <c r="E2126" i="3"/>
  <c r="F2126" i="3" s="1"/>
  <c r="E2127" i="3"/>
  <c r="F2127" i="3" s="1"/>
  <c r="E2128" i="3"/>
  <c r="F2128" i="3" s="1"/>
  <c r="E2129" i="3"/>
  <c r="F2129" i="3" s="1"/>
  <c r="E2130" i="3"/>
  <c r="F2130" i="3" s="1"/>
  <c r="E2131" i="3"/>
  <c r="F2131" i="3" s="1"/>
  <c r="E2132" i="3"/>
  <c r="F2132" i="3" s="1"/>
  <c r="E2133" i="3"/>
  <c r="F2133" i="3" s="1"/>
  <c r="E2134" i="3"/>
  <c r="F2134" i="3" s="1"/>
  <c r="E2135" i="3"/>
  <c r="F2135" i="3" s="1"/>
  <c r="E2136" i="3"/>
  <c r="F2136" i="3" s="1"/>
  <c r="E2137" i="3"/>
  <c r="F2137" i="3" s="1"/>
  <c r="E2138" i="3"/>
  <c r="F2138" i="3" s="1"/>
  <c r="E2139" i="3"/>
  <c r="F2139" i="3" s="1"/>
  <c r="E2140" i="3"/>
  <c r="F2140" i="3" s="1"/>
  <c r="E2141" i="3"/>
  <c r="F2141" i="3" s="1"/>
  <c r="E2142" i="3"/>
  <c r="F2142" i="3" s="1"/>
  <c r="E2143" i="3"/>
  <c r="F2143" i="3" s="1"/>
  <c r="E2144" i="3"/>
  <c r="F2144" i="3" s="1"/>
  <c r="E2145" i="3"/>
  <c r="F2145" i="3" s="1"/>
  <c r="E2146" i="3"/>
  <c r="F2146" i="3" s="1"/>
  <c r="E2147" i="3"/>
  <c r="F2147" i="3" s="1"/>
  <c r="E2148" i="3"/>
  <c r="F2148" i="3" s="1"/>
  <c r="E2149" i="3"/>
  <c r="F2149" i="3" s="1"/>
  <c r="E2150" i="3"/>
  <c r="F2150" i="3" s="1"/>
  <c r="E2151" i="3"/>
  <c r="F2151" i="3" s="1"/>
  <c r="E2152" i="3"/>
  <c r="F2152" i="3" s="1"/>
  <c r="E2153" i="3"/>
  <c r="F2153" i="3" s="1"/>
  <c r="E2154" i="3"/>
  <c r="F2154" i="3" s="1"/>
  <c r="E2155" i="3"/>
  <c r="F2155" i="3" s="1"/>
  <c r="E2156" i="3"/>
  <c r="F2156" i="3" s="1"/>
  <c r="E2157" i="3"/>
  <c r="F2157" i="3" s="1"/>
  <c r="E2158" i="3"/>
  <c r="F2158" i="3" s="1"/>
  <c r="E2159" i="3"/>
  <c r="F2159" i="3" s="1"/>
  <c r="E2160" i="3"/>
  <c r="F2160" i="3" s="1"/>
  <c r="E2161" i="3"/>
  <c r="F2161" i="3" s="1"/>
  <c r="E2162" i="3"/>
  <c r="F2162" i="3" s="1"/>
  <c r="E2163" i="3"/>
  <c r="F2163" i="3" s="1"/>
  <c r="E2164" i="3"/>
  <c r="F2164" i="3" s="1"/>
  <c r="E2165" i="3"/>
  <c r="F2165" i="3" s="1"/>
  <c r="E2166" i="3"/>
  <c r="F2166" i="3" s="1"/>
  <c r="E2167" i="3"/>
  <c r="F2167" i="3" s="1"/>
  <c r="E2168" i="3"/>
  <c r="F2168" i="3" s="1"/>
  <c r="E2169" i="3"/>
  <c r="F2169" i="3" s="1"/>
  <c r="E2170" i="3"/>
  <c r="F2170" i="3" s="1"/>
  <c r="E2171" i="3"/>
  <c r="F2171" i="3" s="1"/>
  <c r="E2172" i="3"/>
  <c r="F2172" i="3" s="1"/>
  <c r="E2173" i="3"/>
  <c r="F2173" i="3" s="1"/>
  <c r="E2174" i="3"/>
  <c r="F2174" i="3" s="1"/>
  <c r="E2175" i="3"/>
  <c r="F2175" i="3" s="1"/>
  <c r="E2176" i="3"/>
  <c r="F2176" i="3" s="1"/>
  <c r="E2177" i="3"/>
  <c r="F2177" i="3" s="1"/>
  <c r="E2178" i="3"/>
  <c r="F2178" i="3" s="1"/>
  <c r="E2179" i="3"/>
  <c r="F2179" i="3" s="1"/>
  <c r="E2180" i="3"/>
  <c r="F2180" i="3" s="1"/>
  <c r="E2181" i="3"/>
  <c r="F2181" i="3" s="1"/>
  <c r="E2182" i="3"/>
  <c r="F2182" i="3" s="1"/>
  <c r="E2183" i="3"/>
  <c r="F2183" i="3" s="1"/>
  <c r="E2184" i="3"/>
  <c r="F2184" i="3" s="1"/>
  <c r="E2185" i="3"/>
  <c r="F2185" i="3" s="1"/>
  <c r="E2186" i="3"/>
  <c r="F2186" i="3" s="1"/>
  <c r="E2187" i="3"/>
  <c r="F2187" i="3" s="1"/>
  <c r="E2188" i="3"/>
  <c r="F2188" i="3" s="1"/>
  <c r="E2189" i="3"/>
  <c r="F2189" i="3" s="1"/>
  <c r="E2190" i="3"/>
  <c r="F2190" i="3" s="1"/>
  <c r="E2191" i="3"/>
  <c r="F2191" i="3" s="1"/>
  <c r="E2192" i="3"/>
  <c r="F2192" i="3" s="1"/>
  <c r="E2193" i="3"/>
  <c r="F2193" i="3" s="1"/>
  <c r="E2194" i="3"/>
  <c r="F2194" i="3" s="1"/>
  <c r="E2195" i="3"/>
  <c r="F2195" i="3" s="1"/>
  <c r="E2196" i="3"/>
  <c r="F2196" i="3" s="1"/>
  <c r="E2197" i="3"/>
  <c r="F2197" i="3" s="1"/>
  <c r="E2198" i="3"/>
  <c r="F2198" i="3" s="1"/>
  <c r="E2199" i="3"/>
  <c r="F2199" i="3" s="1"/>
  <c r="E2200" i="3"/>
  <c r="F2200" i="3" s="1"/>
  <c r="E2201" i="3"/>
  <c r="F2201" i="3" s="1"/>
  <c r="E2202" i="3"/>
  <c r="F2202" i="3" s="1"/>
  <c r="E2203" i="3"/>
  <c r="F2203" i="3" s="1"/>
  <c r="E2204" i="3"/>
  <c r="F2204" i="3" s="1"/>
  <c r="E2205" i="3"/>
  <c r="F2205" i="3" s="1"/>
  <c r="E2206" i="3"/>
  <c r="F2206" i="3" s="1"/>
  <c r="E2207" i="3"/>
  <c r="F2207" i="3" s="1"/>
  <c r="E2208" i="3"/>
  <c r="F2208" i="3" s="1"/>
  <c r="E2209" i="3"/>
  <c r="F2209" i="3" s="1"/>
  <c r="E2210" i="3"/>
  <c r="F2210" i="3" s="1"/>
  <c r="E2211" i="3"/>
  <c r="F2211" i="3" s="1"/>
  <c r="E2212" i="3"/>
  <c r="F2212" i="3" s="1"/>
  <c r="E2213" i="3"/>
  <c r="F2213" i="3" s="1"/>
  <c r="E2214" i="3"/>
  <c r="F2214" i="3" s="1"/>
  <c r="E2215" i="3"/>
  <c r="F2215" i="3" s="1"/>
  <c r="E2216" i="3"/>
  <c r="F2216" i="3" s="1"/>
  <c r="E2217" i="3"/>
  <c r="F2217" i="3" s="1"/>
  <c r="E2218" i="3"/>
  <c r="F2218" i="3" s="1"/>
  <c r="E2219" i="3"/>
  <c r="F2219" i="3" s="1"/>
  <c r="E2220" i="3"/>
  <c r="F2220" i="3" s="1"/>
  <c r="E2221" i="3"/>
  <c r="F2221" i="3" s="1"/>
  <c r="E2222" i="3"/>
  <c r="F2222" i="3" s="1"/>
  <c r="E2223" i="3"/>
  <c r="F2223" i="3" s="1"/>
  <c r="E2224" i="3"/>
  <c r="F2224" i="3" s="1"/>
  <c r="E2225" i="3"/>
  <c r="F2225" i="3" s="1"/>
  <c r="E2226" i="3"/>
  <c r="F2226" i="3" s="1"/>
  <c r="E2227" i="3"/>
  <c r="F2227" i="3" s="1"/>
  <c r="E2228" i="3"/>
  <c r="F2228" i="3" s="1"/>
  <c r="E2229" i="3"/>
  <c r="F2229" i="3" s="1"/>
  <c r="E2230" i="3"/>
  <c r="F2230" i="3" s="1"/>
  <c r="E2231" i="3"/>
  <c r="F2231" i="3" s="1"/>
  <c r="E2232" i="3"/>
  <c r="F2232" i="3" s="1"/>
  <c r="E2233" i="3"/>
  <c r="F2233" i="3" s="1"/>
  <c r="E2234" i="3"/>
  <c r="F2234" i="3" s="1"/>
  <c r="E2235" i="3"/>
  <c r="F2235" i="3" s="1"/>
  <c r="E2236" i="3"/>
  <c r="F2236" i="3" s="1"/>
  <c r="E2237" i="3"/>
  <c r="F2237" i="3" s="1"/>
  <c r="E2238" i="3"/>
  <c r="F2238" i="3" s="1"/>
  <c r="E2239" i="3"/>
  <c r="F2239" i="3" s="1"/>
  <c r="E2240" i="3"/>
  <c r="F2240" i="3" s="1"/>
  <c r="E2241" i="3"/>
  <c r="F2241" i="3" s="1"/>
  <c r="E2242" i="3"/>
  <c r="F2242" i="3" s="1"/>
  <c r="E2243" i="3"/>
  <c r="F2243" i="3" s="1"/>
  <c r="E2244" i="3"/>
  <c r="F2244" i="3" s="1"/>
  <c r="E2245" i="3"/>
  <c r="F2245" i="3" s="1"/>
  <c r="E2246" i="3"/>
  <c r="F2246" i="3" s="1"/>
  <c r="E2247" i="3"/>
  <c r="F2247" i="3" s="1"/>
  <c r="E2248" i="3"/>
  <c r="F2248" i="3" s="1"/>
  <c r="E2249" i="3"/>
  <c r="F2249" i="3" s="1"/>
  <c r="E2250" i="3"/>
  <c r="F2250" i="3" s="1"/>
  <c r="E2251" i="3"/>
  <c r="F2251" i="3" s="1"/>
  <c r="E2252" i="3"/>
  <c r="F2252" i="3" s="1"/>
  <c r="E2253" i="3"/>
  <c r="F2253" i="3" s="1"/>
  <c r="E2254" i="3"/>
  <c r="F2254" i="3" s="1"/>
  <c r="E2255" i="3"/>
  <c r="F2255" i="3" s="1"/>
  <c r="E2256" i="3"/>
  <c r="F2256" i="3" s="1"/>
  <c r="E2257" i="3"/>
  <c r="F2257" i="3" s="1"/>
  <c r="E2258" i="3"/>
  <c r="F2258" i="3" s="1"/>
  <c r="E2259" i="3"/>
  <c r="F2259" i="3" s="1"/>
  <c r="E2260" i="3"/>
  <c r="F2260" i="3" s="1"/>
  <c r="E2261" i="3"/>
  <c r="F2261" i="3" s="1"/>
  <c r="E2262" i="3"/>
  <c r="F2262" i="3" s="1"/>
  <c r="E2263" i="3"/>
  <c r="F2263" i="3" s="1"/>
  <c r="E2264" i="3"/>
  <c r="F2264" i="3" s="1"/>
  <c r="E2265" i="3"/>
  <c r="F2265" i="3" s="1"/>
  <c r="E2266" i="3"/>
  <c r="F2266" i="3" s="1"/>
  <c r="E2267" i="3"/>
  <c r="F2267" i="3" s="1"/>
  <c r="E2268" i="3"/>
  <c r="F2268" i="3" s="1"/>
  <c r="E2269" i="3"/>
  <c r="F2269" i="3" s="1"/>
  <c r="E2270" i="3"/>
  <c r="F2270" i="3" s="1"/>
  <c r="E2271" i="3"/>
  <c r="F2271" i="3" s="1"/>
  <c r="E2272" i="3"/>
  <c r="F2272" i="3" s="1"/>
  <c r="E2273" i="3"/>
  <c r="F2273" i="3" s="1"/>
  <c r="E2274" i="3"/>
  <c r="F2274" i="3" s="1"/>
  <c r="E2275" i="3"/>
  <c r="F2275" i="3" s="1"/>
  <c r="E2276" i="3"/>
  <c r="F2276" i="3" s="1"/>
  <c r="E2277" i="3"/>
  <c r="F2277" i="3" s="1"/>
  <c r="E2278" i="3"/>
  <c r="F2278" i="3" s="1"/>
  <c r="E2279" i="3"/>
  <c r="F2279" i="3" s="1"/>
  <c r="E2280" i="3"/>
  <c r="F2280" i="3" s="1"/>
  <c r="E2281" i="3"/>
  <c r="F2281" i="3" s="1"/>
  <c r="E2282" i="3"/>
  <c r="F2282" i="3" s="1"/>
  <c r="E2283" i="3"/>
  <c r="F2283" i="3" s="1"/>
  <c r="E2284" i="3"/>
  <c r="F2284" i="3" s="1"/>
  <c r="E2285" i="3"/>
  <c r="F2285" i="3" s="1"/>
  <c r="E2286" i="3"/>
  <c r="F2286" i="3" s="1"/>
  <c r="E2287" i="3"/>
  <c r="F2287" i="3" s="1"/>
  <c r="E2288" i="3"/>
  <c r="F2288" i="3" s="1"/>
  <c r="E2289" i="3"/>
  <c r="F2289" i="3" s="1"/>
  <c r="E2290" i="3"/>
  <c r="F2290" i="3" s="1"/>
  <c r="E2291" i="3"/>
  <c r="F2291" i="3" s="1"/>
  <c r="E2292" i="3"/>
  <c r="F2292" i="3" s="1"/>
  <c r="E2293" i="3"/>
  <c r="F2293" i="3" s="1"/>
  <c r="E2294" i="3"/>
  <c r="F2294" i="3" s="1"/>
  <c r="E2295" i="3"/>
  <c r="F2295" i="3" s="1"/>
  <c r="E2296" i="3"/>
  <c r="F2296" i="3" s="1"/>
  <c r="E2297" i="3"/>
  <c r="F2297" i="3" s="1"/>
  <c r="E2298" i="3"/>
  <c r="F2298" i="3" s="1"/>
  <c r="E2299" i="3"/>
  <c r="F2299" i="3" s="1"/>
  <c r="E2300" i="3"/>
  <c r="F2300" i="3" s="1"/>
  <c r="E2301" i="3"/>
  <c r="F2301" i="3" s="1"/>
  <c r="E2302" i="3"/>
  <c r="F2302" i="3" s="1"/>
  <c r="E2303" i="3"/>
  <c r="F2303" i="3" s="1"/>
  <c r="E2304" i="3"/>
  <c r="F2304" i="3" s="1"/>
  <c r="E2305" i="3"/>
  <c r="F2305" i="3" s="1"/>
  <c r="E2306" i="3"/>
  <c r="F2306" i="3" s="1"/>
  <c r="E2307" i="3"/>
  <c r="F2307" i="3" s="1"/>
  <c r="E2308" i="3"/>
  <c r="F2308" i="3" s="1"/>
  <c r="E2309" i="3"/>
  <c r="F2309" i="3" s="1"/>
  <c r="E2310" i="3"/>
  <c r="F2310" i="3" s="1"/>
  <c r="E2311" i="3"/>
  <c r="F2311" i="3" s="1"/>
  <c r="E2312" i="3"/>
  <c r="F2312" i="3" s="1"/>
  <c r="G1963" i="3" l="1"/>
  <c r="G1975" i="3"/>
  <c r="G1979" i="3"/>
  <c r="G1944" i="3"/>
  <c r="G1952" i="3"/>
  <c r="G1983" i="3"/>
  <c r="G1987" i="3"/>
  <c r="G1991" i="3"/>
  <c r="G1995" i="3"/>
  <c r="G1999" i="3"/>
  <c r="G2003" i="3"/>
  <c r="G2007" i="3"/>
  <c r="G2011" i="3"/>
  <c r="G2015" i="3"/>
  <c r="G2019" i="3"/>
  <c r="G2023" i="3"/>
  <c r="G2027" i="3"/>
  <c r="G2031" i="3"/>
  <c r="G2035" i="3"/>
  <c r="G2039" i="3"/>
  <c r="G2043" i="3"/>
  <c r="G2047" i="3"/>
  <c r="G2051" i="3"/>
  <c r="G2055" i="3"/>
  <c r="G2059" i="3"/>
  <c r="G2063" i="3"/>
  <c r="G2067" i="3"/>
  <c r="G2071" i="3"/>
  <c r="G2075" i="3"/>
  <c r="G2079" i="3"/>
  <c r="G2083" i="3"/>
  <c r="G2087" i="3"/>
  <c r="G2091" i="3"/>
  <c r="G2095" i="3"/>
  <c r="G2099" i="3"/>
  <c r="G2103" i="3"/>
  <c r="G2107" i="3"/>
  <c r="G2111" i="3"/>
  <c r="G2115" i="3"/>
  <c r="G2119" i="3"/>
  <c r="G2123" i="3"/>
  <c r="G2127" i="3"/>
  <c r="G2131" i="3"/>
  <c r="G2135" i="3"/>
  <c r="G2139" i="3"/>
  <c r="G2143" i="3"/>
  <c r="G2147" i="3"/>
  <c r="G2151" i="3"/>
  <c r="G2155" i="3"/>
  <c r="G2159" i="3"/>
  <c r="G2163" i="3"/>
  <c r="G2167" i="3"/>
  <c r="G2171" i="3"/>
  <c r="G2175" i="3"/>
  <c r="G2179" i="3"/>
  <c r="G2183" i="3"/>
  <c r="G2187" i="3"/>
  <c r="G2191" i="3"/>
  <c r="G2195" i="3"/>
  <c r="G2199" i="3"/>
  <c r="G2203" i="3"/>
  <c r="G2207" i="3"/>
  <c r="G2211" i="3"/>
  <c r="G2215" i="3"/>
  <c r="G2219" i="3"/>
  <c r="G2223" i="3"/>
  <c r="G2227" i="3"/>
  <c r="G2231" i="3"/>
  <c r="G2235" i="3"/>
  <c r="G2239" i="3"/>
  <c r="G2243" i="3"/>
  <c r="G2247" i="3"/>
  <c r="G2251" i="3"/>
  <c r="G2255" i="3"/>
  <c r="G2259" i="3"/>
  <c r="G2263" i="3"/>
  <c r="G2267" i="3"/>
  <c r="G2271" i="3"/>
  <c r="G2275" i="3"/>
  <c r="G2279" i="3"/>
  <c r="G2283" i="3"/>
  <c r="G2287" i="3"/>
  <c r="G2291" i="3"/>
  <c r="G2295" i="3"/>
  <c r="G2299" i="3"/>
  <c r="G2303" i="3"/>
  <c r="G2307" i="3"/>
  <c r="G2311" i="3"/>
  <c r="G2310" i="3"/>
  <c r="G2312" i="3"/>
  <c r="G1982" i="3"/>
  <c r="G1986" i="3"/>
  <c r="G1990" i="3"/>
  <c r="G1994" i="3"/>
  <c r="G1998" i="3"/>
  <c r="G2002" i="3"/>
  <c r="G2006" i="3"/>
  <c r="G2010" i="3"/>
  <c r="G2014" i="3"/>
  <c r="G2018" i="3"/>
  <c r="G2022" i="3"/>
  <c r="G2026" i="3"/>
  <c r="G2030" i="3"/>
  <c r="G2034" i="3"/>
  <c r="G2038" i="3"/>
  <c r="G2042" i="3"/>
  <c r="G2046" i="3"/>
  <c r="G2050" i="3"/>
  <c r="G2054" i="3"/>
  <c r="G2058" i="3"/>
  <c r="G2062" i="3"/>
  <c r="G2066" i="3"/>
  <c r="G2070" i="3"/>
  <c r="G2074" i="3"/>
  <c r="G2078" i="3"/>
  <c r="G2082" i="3"/>
  <c r="G2086" i="3"/>
  <c r="G2090" i="3"/>
  <c r="G2094" i="3"/>
  <c r="G2098" i="3"/>
  <c r="G2102" i="3"/>
  <c r="G2106" i="3"/>
  <c r="G2110" i="3"/>
  <c r="G2114" i="3"/>
  <c r="G2118" i="3"/>
  <c r="G2122" i="3"/>
  <c r="G2126" i="3"/>
  <c r="G2130" i="3"/>
  <c r="G2134" i="3"/>
  <c r="G2138" i="3"/>
  <c r="G2142" i="3"/>
  <c r="G2146" i="3"/>
  <c r="G2150" i="3"/>
  <c r="G2154" i="3"/>
  <c r="G2158" i="3"/>
  <c r="G2162" i="3"/>
  <c r="G2166" i="3"/>
  <c r="G2170" i="3"/>
  <c r="G2174" i="3"/>
  <c r="G2178" i="3"/>
  <c r="G2182" i="3"/>
  <c r="G2186" i="3"/>
  <c r="G2190" i="3"/>
  <c r="G2194" i="3"/>
  <c r="G2198" i="3"/>
  <c r="G2202" i="3"/>
  <c r="G2206" i="3"/>
  <c r="G2210" i="3"/>
  <c r="G2214" i="3"/>
  <c r="G2218" i="3"/>
  <c r="G2222" i="3"/>
  <c r="G2226" i="3"/>
  <c r="G2230" i="3"/>
  <c r="G2234" i="3"/>
  <c r="G2238" i="3"/>
  <c r="G2242" i="3"/>
  <c r="G2246" i="3"/>
  <c r="G2250" i="3"/>
  <c r="G2254" i="3"/>
  <c r="G2258" i="3"/>
  <c r="G2262" i="3"/>
  <c r="G2266" i="3"/>
  <c r="G2270" i="3"/>
  <c r="G2274" i="3"/>
  <c r="G2278" i="3"/>
  <c r="G2282" i="3"/>
  <c r="G2286" i="3"/>
  <c r="G2290" i="3"/>
  <c r="G2294" i="3"/>
  <c r="G2298" i="3"/>
  <c r="G2302" i="3"/>
  <c r="G2306" i="3"/>
  <c r="G2297" i="3"/>
  <c r="G2309" i="3"/>
  <c r="G1969" i="3"/>
  <c r="G1973" i="3"/>
  <c r="G1977" i="3"/>
  <c r="G1981" i="3"/>
  <c r="G1985" i="3"/>
  <c r="G1989" i="3"/>
  <c r="G1993" i="3"/>
  <c r="G1997" i="3"/>
  <c r="G2001" i="3"/>
  <c r="G2005" i="3"/>
  <c r="G2009" i="3"/>
  <c r="G2013" i="3"/>
  <c r="G2017" i="3"/>
  <c r="G2021" i="3"/>
  <c r="G2025" i="3"/>
  <c r="G2029" i="3"/>
  <c r="G2033" i="3"/>
  <c r="G2037" i="3"/>
  <c r="G2041" i="3"/>
  <c r="G2045" i="3"/>
  <c r="G2049" i="3"/>
  <c r="G2053" i="3"/>
  <c r="G2057" i="3"/>
  <c r="G2061" i="3"/>
  <c r="G2065" i="3"/>
  <c r="G2069" i="3"/>
  <c r="G2073" i="3"/>
  <c r="G2077" i="3"/>
  <c r="G2081" i="3"/>
  <c r="G2085" i="3"/>
  <c r="G2089" i="3"/>
  <c r="G2093" i="3"/>
  <c r="G2097" i="3"/>
  <c r="G2101" i="3"/>
  <c r="G2105" i="3"/>
  <c r="G2109" i="3"/>
  <c r="G2113" i="3"/>
  <c r="G2117" i="3"/>
  <c r="G2121" i="3"/>
  <c r="G2125" i="3"/>
  <c r="G2129" i="3"/>
  <c r="G2133" i="3"/>
  <c r="G2137" i="3"/>
  <c r="G2141" i="3"/>
  <c r="G2145" i="3"/>
  <c r="G2149" i="3"/>
  <c r="G2153" i="3"/>
  <c r="G2157" i="3"/>
  <c r="G2161" i="3"/>
  <c r="G2165" i="3"/>
  <c r="G2169" i="3"/>
  <c r="G2173" i="3"/>
  <c r="G2177" i="3"/>
  <c r="G2181" i="3"/>
  <c r="G2185" i="3"/>
  <c r="G2189" i="3"/>
  <c r="G2193" i="3"/>
  <c r="G2197" i="3"/>
  <c r="G2201" i="3"/>
  <c r="G2205" i="3"/>
  <c r="G2209" i="3"/>
  <c r="G2213" i="3"/>
  <c r="G2217" i="3"/>
  <c r="G2221" i="3"/>
  <c r="G2225" i="3"/>
  <c r="G2229" i="3"/>
  <c r="G2233" i="3"/>
  <c r="G2237" i="3"/>
  <c r="G2241" i="3"/>
  <c r="G2245" i="3"/>
  <c r="G2249" i="3"/>
  <c r="G2253" i="3"/>
  <c r="G2257" i="3"/>
  <c r="G2261" i="3"/>
  <c r="G2265" i="3"/>
  <c r="G2269" i="3"/>
  <c r="G2273" i="3"/>
  <c r="G2277" i="3"/>
  <c r="G2281" i="3"/>
  <c r="G2285" i="3"/>
  <c r="G2289" i="3"/>
  <c r="G2293" i="3"/>
  <c r="G2301" i="3"/>
  <c r="G2305" i="3"/>
  <c r="G1976" i="3"/>
  <c r="G1980" i="3"/>
  <c r="G1984" i="3"/>
  <c r="G1988" i="3"/>
  <c r="G1992" i="3"/>
  <c r="G1996" i="3"/>
  <c r="G2000" i="3"/>
  <c r="G2004" i="3"/>
  <c r="G2008" i="3"/>
  <c r="G2012" i="3"/>
  <c r="G2016" i="3"/>
  <c r="G2020" i="3"/>
  <c r="G2024" i="3"/>
  <c r="G2028" i="3"/>
  <c r="G2032" i="3"/>
  <c r="G2036" i="3"/>
  <c r="G2040" i="3"/>
  <c r="G2044" i="3"/>
  <c r="G2048" i="3"/>
  <c r="G2052" i="3"/>
  <c r="G2056" i="3"/>
  <c r="G2060" i="3"/>
  <c r="G2064" i="3"/>
  <c r="G2068" i="3"/>
  <c r="G2072" i="3"/>
  <c r="G2076" i="3"/>
  <c r="G2080" i="3"/>
  <c r="G2084" i="3"/>
  <c r="G2088" i="3"/>
  <c r="G2092" i="3"/>
  <c r="G2096" i="3"/>
  <c r="G2100" i="3"/>
  <c r="G2104" i="3"/>
  <c r="G2108" i="3"/>
  <c r="G2112" i="3"/>
  <c r="G2116" i="3"/>
  <c r="G2120" i="3"/>
  <c r="G2124" i="3"/>
  <c r="G2128" i="3"/>
  <c r="G2132" i="3"/>
  <c r="G2136" i="3"/>
  <c r="G2140" i="3"/>
  <c r="G2144" i="3"/>
  <c r="G2148" i="3"/>
  <c r="G2152" i="3"/>
  <c r="G2156" i="3"/>
  <c r="G2160" i="3"/>
  <c r="G2164" i="3"/>
  <c r="G2168" i="3"/>
  <c r="G2172" i="3"/>
  <c r="G2176" i="3"/>
  <c r="G2180" i="3"/>
  <c r="G2184" i="3"/>
  <c r="G2188" i="3"/>
  <c r="G2192" i="3"/>
  <c r="G2196" i="3"/>
  <c r="G2200" i="3"/>
  <c r="G2204" i="3"/>
  <c r="G2208" i="3"/>
  <c r="G2212" i="3"/>
  <c r="G2216" i="3"/>
  <c r="G2220" i="3"/>
  <c r="G2224" i="3"/>
  <c r="G2228" i="3"/>
  <c r="G2232" i="3"/>
  <c r="G2236" i="3"/>
  <c r="G2240" i="3"/>
  <c r="G2244" i="3"/>
  <c r="G2248" i="3"/>
  <c r="G2252" i="3"/>
  <c r="G2256" i="3"/>
  <c r="G2260" i="3"/>
  <c r="G2264" i="3"/>
  <c r="G2268" i="3"/>
  <c r="G2272" i="3"/>
  <c r="G2276" i="3"/>
  <c r="G2280" i="3"/>
  <c r="G2284" i="3"/>
  <c r="G2288" i="3"/>
  <c r="G2292" i="3"/>
  <c r="G2296" i="3"/>
  <c r="G2300" i="3"/>
  <c r="G2304" i="3"/>
  <c r="G2308" i="3"/>
  <c r="G1971" i="3"/>
  <c r="G1948" i="3"/>
  <c r="G1972" i="3"/>
  <c r="G1968" i="3"/>
  <c r="G1962" i="3"/>
  <c r="G1960" i="3"/>
  <c r="G1958" i="3"/>
  <c r="G1956" i="3"/>
  <c r="G1954" i="3"/>
  <c r="G1655" i="3"/>
  <c r="G1632" i="3"/>
  <c r="G1642" i="3"/>
  <c r="G1616" i="3"/>
  <c r="G1624" i="3"/>
  <c r="G1612" i="3"/>
  <c r="G1978" i="3"/>
  <c r="G1974" i="3"/>
  <c r="G1970" i="3"/>
  <c r="G1966" i="3"/>
  <c r="G1634" i="3"/>
  <c r="G1628" i="3"/>
  <c r="G1967" i="3"/>
  <c r="G1964" i="3"/>
  <c r="G1659" i="3"/>
  <c r="G1663" i="3"/>
  <c r="G1667" i="3"/>
  <c r="G1671" i="3"/>
  <c r="G1675" i="3"/>
  <c r="G1679" i="3"/>
  <c r="G1683" i="3"/>
  <c r="G1687" i="3"/>
  <c r="G1691" i="3"/>
  <c r="G1695" i="3"/>
  <c r="G1699" i="3"/>
  <c r="G1703" i="3"/>
  <c r="G1707" i="3"/>
  <c r="G1711" i="3"/>
  <c r="G1715" i="3"/>
  <c r="G1719" i="3"/>
  <c r="G1723" i="3"/>
  <c r="G1727" i="3"/>
  <c r="G1731" i="3"/>
  <c r="G1735" i="3"/>
  <c r="G1739" i="3"/>
  <c r="G1743" i="3"/>
  <c r="G1747" i="3"/>
  <c r="G1751" i="3"/>
  <c r="G1755" i="3"/>
  <c r="G1759" i="3"/>
  <c r="G1763" i="3"/>
  <c r="G1767" i="3"/>
  <c r="G1771" i="3"/>
  <c r="G1775" i="3"/>
  <c r="G1779" i="3"/>
  <c r="G1783" i="3"/>
  <c r="G1787" i="3"/>
  <c r="G1791" i="3"/>
  <c r="G1795" i="3"/>
  <c r="G1799" i="3"/>
  <c r="G1803" i="3"/>
  <c r="G1807" i="3"/>
  <c r="G1811" i="3"/>
  <c r="G1815" i="3"/>
  <c r="G1819" i="3"/>
  <c r="G1823" i="3"/>
  <c r="G1827" i="3"/>
  <c r="G1831" i="3"/>
  <c r="G1835" i="3"/>
  <c r="G1839" i="3"/>
  <c r="G1843" i="3"/>
  <c r="G1847" i="3"/>
  <c r="G1851" i="3"/>
  <c r="G1855" i="3"/>
  <c r="G1859" i="3"/>
  <c r="G1863" i="3"/>
  <c r="G1867" i="3"/>
  <c r="G1871" i="3"/>
  <c r="G1875" i="3"/>
  <c r="G1879" i="3"/>
  <c r="G1883" i="3"/>
  <c r="G1887" i="3"/>
  <c r="G1891" i="3"/>
  <c r="G1895" i="3"/>
  <c r="G1899" i="3"/>
  <c r="G1903" i="3"/>
  <c r="G1907" i="3"/>
  <c r="G1911" i="3"/>
  <c r="G1915" i="3"/>
  <c r="G1919" i="3"/>
  <c r="G1923" i="3"/>
  <c r="G1927" i="3"/>
  <c r="G1931" i="3"/>
  <c r="G1935" i="3"/>
  <c r="G1939" i="3"/>
  <c r="G1943" i="3"/>
  <c r="G1947" i="3"/>
  <c r="G1951" i="3"/>
  <c r="G1955" i="3"/>
  <c r="G1959" i="3"/>
  <c r="G1650" i="3"/>
  <c r="G1654" i="3"/>
  <c r="G1658" i="3"/>
  <c r="G1662" i="3"/>
  <c r="G1666" i="3"/>
  <c r="G1670" i="3"/>
  <c r="G1674" i="3"/>
  <c r="G1678" i="3"/>
  <c r="G1682" i="3"/>
  <c r="G1686" i="3"/>
  <c r="G1690" i="3"/>
  <c r="G1694" i="3"/>
  <c r="G1698" i="3"/>
  <c r="G1702" i="3"/>
  <c r="G1706" i="3"/>
  <c r="G1710" i="3"/>
  <c r="G1714" i="3"/>
  <c r="G1718" i="3"/>
  <c r="G1722" i="3"/>
  <c r="G1726" i="3"/>
  <c r="G1730" i="3"/>
  <c r="G1734" i="3"/>
  <c r="G1738" i="3"/>
  <c r="G1742" i="3"/>
  <c r="G1746" i="3"/>
  <c r="G1750" i="3"/>
  <c r="G1754" i="3"/>
  <c r="G1758" i="3"/>
  <c r="G1762" i="3"/>
  <c r="G1766" i="3"/>
  <c r="G1770" i="3"/>
  <c r="G1774" i="3"/>
  <c r="G1778" i="3"/>
  <c r="G1782" i="3"/>
  <c r="G1786" i="3"/>
  <c r="G1790" i="3"/>
  <c r="G1794" i="3"/>
  <c r="G1798" i="3"/>
  <c r="G1802" i="3"/>
  <c r="G1806" i="3"/>
  <c r="G1810" i="3"/>
  <c r="G1814" i="3"/>
  <c r="G1818" i="3"/>
  <c r="G1822" i="3"/>
  <c r="G1826" i="3"/>
  <c r="G1830" i="3"/>
  <c r="G1834" i="3"/>
  <c r="G1838" i="3"/>
  <c r="G1842" i="3"/>
  <c r="G1846" i="3"/>
  <c r="G1850" i="3"/>
  <c r="G1854" i="3"/>
  <c r="G1858" i="3"/>
  <c r="G1862" i="3"/>
  <c r="G1866" i="3"/>
  <c r="G1870" i="3"/>
  <c r="G1874" i="3"/>
  <c r="G1878" i="3"/>
  <c r="G1882" i="3"/>
  <c r="G1886" i="3"/>
  <c r="G1890" i="3"/>
  <c r="G1894" i="3"/>
  <c r="G1898" i="3"/>
  <c r="G1902" i="3"/>
  <c r="G1906" i="3"/>
  <c r="G1910" i="3"/>
  <c r="G1914" i="3"/>
  <c r="G1918" i="3"/>
  <c r="G1922" i="3"/>
  <c r="G1926" i="3"/>
  <c r="G1930" i="3"/>
  <c r="G1934" i="3"/>
  <c r="G1938" i="3"/>
  <c r="G1942" i="3"/>
  <c r="G1946" i="3"/>
  <c r="G1950" i="3"/>
  <c r="G1661" i="3"/>
  <c r="G1665" i="3"/>
  <c r="G1669" i="3"/>
  <c r="G1673" i="3"/>
  <c r="G1677" i="3"/>
  <c r="G1681" i="3"/>
  <c r="G1685" i="3"/>
  <c r="G1689" i="3"/>
  <c r="G1693" i="3"/>
  <c r="G1697" i="3"/>
  <c r="G1701" i="3"/>
  <c r="G1705" i="3"/>
  <c r="G1709" i="3"/>
  <c r="G1713" i="3"/>
  <c r="G1717" i="3"/>
  <c r="G1721" i="3"/>
  <c r="G1725" i="3"/>
  <c r="G1729" i="3"/>
  <c r="G1733" i="3"/>
  <c r="G1737" i="3"/>
  <c r="G1741" i="3"/>
  <c r="G1745" i="3"/>
  <c r="G1749" i="3"/>
  <c r="G1753" i="3"/>
  <c r="G1757" i="3"/>
  <c r="G1761" i="3"/>
  <c r="G1765" i="3"/>
  <c r="G1769" i="3"/>
  <c r="G1773" i="3"/>
  <c r="G1777" i="3"/>
  <c r="G1781" i="3"/>
  <c r="G1785" i="3"/>
  <c r="G1789" i="3"/>
  <c r="G1793" i="3"/>
  <c r="G1797" i="3"/>
  <c r="G1801" i="3"/>
  <c r="G1805" i="3"/>
  <c r="G1809" i="3"/>
  <c r="G1813" i="3"/>
  <c r="G1817" i="3"/>
  <c r="G1821" i="3"/>
  <c r="G1825" i="3"/>
  <c r="G1829" i="3"/>
  <c r="G1833" i="3"/>
  <c r="G1837" i="3"/>
  <c r="G1841" i="3"/>
  <c r="G1845" i="3"/>
  <c r="G1849" i="3"/>
  <c r="G1853" i="3"/>
  <c r="G1857" i="3"/>
  <c r="G1861" i="3"/>
  <c r="G1865" i="3"/>
  <c r="G1869" i="3"/>
  <c r="G1873" i="3"/>
  <c r="G1877" i="3"/>
  <c r="G1881" i="3"/>
  <c r="G1885" i="3"/>
  <c r="G1889" i="3"/>
  <c r="G1893" i="3"/>
  <c r="G1897" i="3"/>
  <c r="G1901" i="3"/>
  <c r="G1905" i="3"/>
  <c r="G1909" i="3"/>
  <c r="G1913" i="3"/>
  <c r="G1917" i="3"/>
  <c r="G1921" i="3"/>
  <c r="G1925" i="3"/>
  <c r="G1929" i="3"/>
  <c r="G1933" i="3"/>
  <c r="G1937" i="3"/>
  <c r="G1941" i="3"/>
  <c r="G1945" i="3"/>
  <c r="G1949" i="3"/>
  <c r="G1953" i="3"/>
  <c r="G1957" i="3"/>
  <c r="G1961" i="3"/>
  <c r="G1965" i="3"/>
  <c r="G1644" i="3"/>
  <c r="G1648" i="3"/>
  <c r="G1652" i="3"/>
  <c r="G1656" i="3"/>
  <c r="G1660" i="3"/>
  <c r="G1664" i="3"/>
  <c r="G1668" i="3"/>
  <c r="G1672" i="3"/>
  <c r="G1676" i="3"/>
  <c r="G1680" i="3"/>
  <c r="G1684" i="3"/>
  <c r="G1688" i="3"/>
  <c r="G1692" i="3"/>
  <c r="G1696" i="3"/>
  <c r="G1700" i="3"/>
  <c r="G1704" i="3"/>
  <c r="G1708" i="3"/>
  <c r="G1712" i="3"/>
  <c r="G1716" i="3"/>
  <c r="G1720" i="3"/>
  <c r="G1724" i="3"/>
  <c r="G1728" i="3"/>
  <c r="G1732" i="3"/>
  <c r="G1736" i="3"/>
  <c r="G1740" i="3"/>
  <c r="G1744" i="3"/>
  <c r="G1748" i="3"/>
  <c r="G1752" i="3"/>
  <c r="G1756" i="3"/>
  <c r="G1760" i="3"/>
  <c r="G1764" i="3"/>
  <c r="G1768" i="3"/>
  <c r="G1772" i="3"/>
  <c r="G1776" i="3"/>
  <c r="G1780" i="3"/>
  <c r="G1784" i="3"/>
  <c r="G1788" i="3"/>
  <c r="G1792" i="3"/>
  <c r="G1796" i="3"/>
  <c r="G1800" i="3"/>
  <c r="G1804" i="3"/>
  <c r="G1808" i="3"/>
  <c r="G1812" i="3"/>
  <c r="G1816" i="3"/>
  <c r="G1820" i="3"/>
  <c r="G1824" i="3"/>
  <c r="G1828" i="3"/>
  <c r="G1832" i="3"/>
  <c r="G1836" i="3"/>
  <c r="G1840" i="3"/>
  <c r="G1844" i="3"/>
  <c r="G1848" i="3"/>
  <c r="G1852" i="3"/>
  <c r="G1856" i="3"/>
  <c r="G1860" i="3"/>
  <c r="G1864" i="3"/>
  <c r="G1868" i="3"/>
  <c r="G1872" i="3"/>
  <c r="G1876" i="3"/>
  <c r="G1880" i="3"/>
  <c r="G1884" i="3"/>
  <c r="G1888" i="3"/>
  <c r="G1892" i="3"/>
  <c r="G1896" i="3"/>
  <c r="G1900" i="3"/>
  <c r="G1904" i="3"/>
  <c r="G1908" i="3"/>
  <c r="G1912" i="3"/>
  <c r="G1916" i="3"/>
  <c r="G1920" i="3"/>
  <c r="G1924" i="3"/>
  <c r="G1928" i="3"/>
  <c r="G1932" i="3"/>
  <c r="G1936" i="3"/>
  <c r="G1940" i="3"/>
  <c r="G1651" i="3"/>
  <c r="G1620" i="3"/>
  <c r="G1343" i="3"/>
  <c r="G1327" i="3"/>
  <c r="G1293" i="3"/>
  <c r="G1285" i="3"/>
  <c r="G1277" i="3"/>
  <c r="G1269" i="3"/>
  <c r="G1261" i="3"/>
  <c r="G1253" i="3"/>
  <c r="G1245" i="3"/>
  <c r="G1237" i="3"/>
  <c r="G1229" i="3"/>
  <c r="G1221" i="3"/>
  <c r="G1213" i="3"/>
  <c r="G1205" i="3"/>
  <c r="G1197" i="3"/>
  <c r="G1189" i="3"/>
  <c r="G1181" i="3"/>
  <c r="G1657" i="3"/>
  <c r="G1653" i="3"/>
  <c r="G1649" i="3"/>
  <c r="G1645" i="3"/>
  <c r="G1347" i="3"/>
  <c r="G1331" i="3"/>
  <c r="G1646" i="3"/>
  <c r="G1640" i="3"/>
  <c r="G1319" i="3"/>
  <c r="G1328" i="3"/>
  <c r="G1332" i="3"/>
  <c r="G1336" i="3"/>
  <c r="G1340" i="3"/>
  <c r="G1344" i="3"/>
  <c r="G1348" i="3"/>
  <c r="G1352" i="3"/>
  <c r="G1356" i="3"/>
  <c r="G1360" i="3"/>
  <c r="G1364" i="3"/>
  <c r="G1368" i="3"/>
  <c r="G1372" i="3"/>
  <c r="G1376" i="3"/>
  <c r="G1380" i="3"/>
  <c r="G1384" i="3"/>
  <c r="G1388" i="3"/>
  <c r="G1392" i="3"/>
  <c r="G1396" i="3"/>
  <c r="G1400" i="3"/>
  <c r="G1404" i="3"/>
  <c r="G1408" i="3"/>
  <c r="G1412" i="3"/>
  <c r="G1416" i="3"/>
  <c r="G1420" i="3"/>
  <c r="G1424" i="3"/>
  <c r="G1428" i="3"/>
  <c r="G1432" i="3"/>
  <c r="G1436" i="3"/>
  <c r="G1440" i="3"/>
  <c r="G1444" i="3"/>
  <c r="G1448" i="3"/>
  <c r="G1452" i="3"/>
  <c r="G1456" i="3"/>
  <c r="G1460" i="3"/>
  <c r="G1464" i="3"/>
  <c r="G1468" i="3"/>
  <c r="G1472" i="3"/>
  <c r="G1476" i="3"/>
  <c r="G1480" i="3"/>
  <c r="G1484" i="3"/>
  <c r="G1488" i="3"/>
  <c r="G1492" i="3"/>
  <c r="G1496" i="3"/>
  <c r="G1500" i="3"/>
  <c r="G1504" i="3"/>
  <c r="G1508" i="3"/>
  <c r="G1512" i="3"/>
  <c r="G1516" i="3"/>
  <c r="G1520" i="3"/>
  <c r="G1524" i="3"/>
  <c r="G1528" i="3"/>
  <c r="G1532" i="3"/>
  <c r="G1536" i="3"/>
  <c r="G1540" i="3"/>
  <c r="G1544" i="3"/>
  <c r="G1548" i="3"/>
  <c r="G1552" i="3"/>
  <c r="G1556" i="3"/>
  <c r="G1560" i="3"/>
  <c r="G1564" i="3"/>
  <c r="G1568" i="3"/>
  <c r="G1572" i="3"/>
  <c r="G1576" i="3"/>
  <c r="G1580" i="3"/>
  <c r="G1584" i="3"/>
  <c r="G1588" i="3"/>
  <c r="G1592" i="3"/>
  <c r="G1596" i="3"/>
  <c r="G1600" i="3"/>
  <c r="G1604" i="3"/>
  <c r="G1608" i="3"/>
  <c r="G1351" i="3"/>
  <c r="G1355" i="3"/>
  <c r="G1359" i="3"/>
  <c r="G1363" i="3"/>
  <c r="G1367" i="3"/>
  <c r="G1371" i="3"/>
  <c r="G1375" i="3"/>
  <c r="G1379" i="3"/>
  <c r="G1383" i="3"/>
  <c r="G1387" i="3"/>
  <c r="G1391" i="3"/>
  <c r="G1395" i="3"/>
  <c r="G1399" i="3"/>
  <c r="G1403" i="3"/>
  <c r="G1407" i="3"/>
  <c r="G1411" i="3"/>
  <c r="G1415" i="3"/>
  <c r="G1419" i="3"/>
  <c r="G1423" i="3"/>
  <c r="G1427" i="3"/>
  <c r="G1431" i="3"/>
  <c r="G1435" i="3"/>
  <c r="G1439" i="3"/>
  <c r="G1443" i="3"/>
  <c r="G1447" i="3"/>
  <c r="G1451" i="3"/>
  <c r="G1455" i="3"/>
  <c r="G1459" i="3"/>
  <c r="G1463" i="3"/>
  <c r="G1467" i="3"/>
  <c r="G1471" i="3"/>
  <c r="G1475" i="3"/>
  <c r="G1479" i="3"/>
  <c r="G1483" i="3"/>
  <c r="G1487" i="3"/>
  <c r="G1491" i="3"/>
  <c r="G1495" i="3"/>
  <c r="G1499" i="3"/>
  <c r="G1503" i="3"/>
  <c r="G1507" i="3"/>
  <c r="G1511" i="3"/>
  <c r="G1515" i="3"/>
  <c r="G1519" i="3"/>
  <c r="G1523" i="3"/>
  <c r="G1527" i="3"/>
  <c r="G1531" i="3"/>
  <c r="G1535" i="3"/>
  <c r="G1539" i="3"/>
  <c r="G1543" i="3"/>
  <c r="G1547" i="3"/>
  <c r="G1551" i="3"/>
  <c r="G1555" i="3"/>
  <c r="G1559" i="3"/>
  <c r="G1563" i="3"/>
  <c r="G1567" i="3"/>
  <c r="G1571" i="3"/>
  <c r="G1575" i="3"/>
  <c r="G1579" i="3"/>
  <c r="G1583" i="3"/>
  <c r="G1587" i="3"/>
  <c r="G1591" i="3"/>
  <c r="G1595" i="3"/>
  <c r="G1599" i="3"/>
  <c r="G1603" i="3"/>
  <c r="G1607" i="3"/>
  <c r="G1611" i="3"/>
  <c r="G1615" i="3"/>
  <c r="G1619" i="3"/>
  <c r="G1623" i="3"/>
  <c r="G1627" i="3"/>
  <c r="G1631" i="3"/>
  <c r="G1635" i="3"/>
  <c r="G1639" i="3"/>
  <c r="G1643" i="3"/>
  <c r="G1338" i="3"/>
  <c r="G1342" i="3"/>
  <c r="G1346" i="3"/>
  <c r="G1350" i="3"/>
  <c r="G1354" i="3"/>
  <c r="G1358" i="3"/>
  <c r="G1362" i="3"/>
  <c r="G1366" i="3"/>
  <c r="G1370" i="3"/>
  <c r="G1374" i="3"/>
  <c r="G1378" i="3"/>
  <c r="G1382" i="3"/>
  <c r="G1386" i="3"/>
  <c r="G1390" i="3"/>
  <c r="G1394" i="3"/>
  <c r="G1398" i="3"/>
  <c r="G1402" i="3"/>
  <c r="G1406" i="3"/>
  <c r="G1410" i="3"/>
  <c r="G1414" i="3"/>
  <c r="G1418" i="3"/>
  <c r="G1422" i="3"/>
  <c r="G1426" i="3"/>
  <c r="G1430" i="3"/>
  <c r="G1434" i="3"/>
  <c r="G1438" i="3"/>
  <c r="G1442" i="3"/>
  <c r="G1446" i="3"/>
  <c r="G1450" i="3"/>
  <c r="G1454" i="3"/>
  <c r="G1458" i="3"/>
  <c r="G1462" i="3"/>
  <c r="G1466" i="3"/>
  <c r="G1470" i="3"/>
  <c r="G1474" i="3"/>
  <c r="G1478" i="3"/>
  <c r="G1482" i="3"/>
  <c r="G1486" i="3"/>
  <c r="G1490" i="3"/>
  <c r="G1494" i="3"/>
  <c r="G1498" i="3"/>
  <c r="G1502" i="3"/>
  <c r="G1506" i="3"/>
  <c r="G1510" i="3"/>
  <c r="G1514" i="3"/>
  <c r="G1518" i="3"/>
  <c r="G1522" i="3"/>
  <c r="G1526" i="3"/>
  <c r="G1530" i="3"/>
  <c r="G1534" i="3"/>
  <c r="G1538" i="3"/>
  <c r="G1542" i="3"/>
  <c r="G1546" i="3"/>
  <c r="G1550" i="3"/>
  <c r="G1554" i="3"/>
  <c r="G1558" i="3"/>
  <c r="G1562" i="3"/>
  <c r="G1566" i="3"/>
  <c r="G1570" i="3"/>
  <c r="G1574" i="3"/>
  <c r="G1578" i="3"/>
  <c r="G1582" i="3"/>
  <c r="G1586" i="3"/>
  <c r="G1590" i="3"/>
  <c r="G1594" i="3"/>
  <c r="G1598" i="3"/>
  <c r="G1602" i="3"/>
  <c r="G1606" i="3"/>
  <c r="G1610" i="3"/>
  <c r="G1614" i="3"/>
  <c r="G1618" i="3"/>
  <c r="G1622" i="3"/>
  <c r="G1626" i="3"/>
  <c r="G1630" i="3"/>
  <c r="G1353" i="3"/>
  <c r="G1357" i="3"/>
  <c r="G1361" i="3"/>
  <c r="G1365" i="3"/>
  <c r="G1369" i="3"/>
  <c r="G1373" i="3"/>
  <c r="G1377" i="3"/>
  <c r="G1381" i="3"/>
  <c r="G1385" i="3"/>
  <c r="G1389" i="3"/>
  <c r="G1393" i="3"/>
  <c r="G1397" i="3"/>
  <c r="G1401" i="3"/>
  <c r="G1405" i="3"/>
  <c r="G1409" i="3"/>
  <c r="G1413" i="3"/>
  <c r="G1417" i="3"/>
  <c r="G1421" i="3"/>
  <c r="G1425" i="3"/>
  <c r="G1429" i="3"/>
  <c r="G1433" i="3"/>
  <c r="G1437" i="3"/>
  <c r="G1441" i="3"/>
  <c r="G1445" i="3"/>
  <c r="G1449" i="3"/>
  <c r="G1453" i="3"/>
  <c r="G1457" i="3"/>
  <c r="G1461" i="3"/>
  <c r="G1465" i="3"/>
  <c r="G1469" i="3"/>
  <c r="G1473" i="3"/>
  <c r="G1477" i="3"/>
  <c r="G1481" i="3"/>
  <c r="G1485" i="3"/>
  <c r="G1489" i="3"/>
  <c r="G1493" i="3"/>
  <c r="G1497" i="3"/>
  <c r="G1501" i="3"/>
  <c r="G1505" i="3"/>
  <c r="G1509" i="3"/>
  <c r="G1513" i="3"/>
  <c r="G1517" i="3"/>
  <c r="G1521" i="3"/>
  <c r="G1525" i="3"/>
  <c r="G1529" i="3"/>
  <c r="G1533" i="3"/>
  <c r="G1537" i="3"/>
  <c r="G1541" i="3"/>
  <c r="G1545" i="3"/>
  <c r="G1549" i="3"/>
  <c r="G1553" i="3"/>
  <c r="G1557" i="3"/>
  <c r="G1561" i="3"/>
  <c r="G1565" i="3"/>
  <c r="G1569" i="3"/>
  <c r="G1573" i="3"/>
  <c r="G1577" i="3"/>
  <c r="G1581" i="3"/>
  <c r="G1585" i="3"/>
  <c r="G1589" i="3"/>
  <c r="G1593" i="3"/>
  <c r="G1597" i="3"/>
  <c r="G1601" i="3"/>
  <c r="G1605" i="3"/>
  <c r="G1609" i="3"/>
  <c r="G1613" i="3"/>
  <c r="G1617" i="3"/>
  <c r="G1621" i="3"/>
  <c r="G1625" i="3"/>
  <c r="G1629" i="3"/>
  <c r="G1633" i="3"/>
  <c r="G1637" i="3"/>
  <c r="G1335" i="3"/>
  <c r="G1289" i="3"/>
  <c r="G1273" i="3"/>
  <c r="G1257" i="3"/>
  <c r="G1241" i="3"/>
  <c r="G1225" i="3"/>
  <c r="G1209" i="3"/>
  <c r="G1193" i="3"/>
  <c r="G1177" i="3"/>
  <c r="G1647" i="3"/>
  <c r="G1641" i="3"/>
  <c r="G1638" i="3"/>
  <c r="G1636" i="3"/>
  <c r="G1339" i="3"/>
  <c r="G1297" i="3"/>
  <c r="G1315" i="3"/>
  <c r="G1349" i="3"/>
  <c r="G1345" i="3"/>
  <c r="G1341" i="3"/>
  <c r="G1337" i="3"/>
  <c r="G1333" i="3"/>
  <c r="G1329" i="3"/>
  <c r="G1325" i="3"/>
  <c r="G1320" i="3"/>
  <c r="G1317" i="3"/>
  <c r="G992" i="3"/>
  <c r="G1334" i="3"/>
  <c r="G1330" i="3"/>
  <c r="G1326" i="3"/>
  <c r="G1323" i="3"/>
  <c r="G1052" i="3"/>
  <c r="G1056" i="3"/>
  <c r="G1060" i="3"/>
  <c r="G1064" i="3"/>
  <c r="G1068" i="3"/>
  <c r="G1072" i="3"/>
  <c r="G1076" i="3"/>
  <c r="G1080" i="3"/>
  <c r="G1084" i="3"/>
  <c r="G1088" i="3"/>
  <c r="G1092" i="3"/>
  <c r="G1096" i="3"/>
  <c r="G1100" i="3"/>
  <c r="G1104" i="3"/>
  <c r="G1108" i="3"/>
  <c r="G1112" i="3"/>
  <c r="G1116" i="3"/>
  <c r="G1120" i="3"/>
  <c r="G1124" i="3"/>
  <c r="G1128" i="3"/>
  <c r="G1132" i="3"/>
  <c r="G1136" i="3"/>
  <c r="G1140" i="3"/>
  <c r="G1144" i="3"/>
  <c r="G1148" i="3"/>
  <c r="G1152" i="3"/>
  <c r="G1156" i="3"/>
  <c r="G1160" i="3"/>
  <c r="G1164" i="3"/>
  <c r="G1168" i="3"/>
  <c r="G1172" i="3"/>
  <c r="G1176" i="3"/>
  <c r="G1180" i="3"/>
  <c r="G1184" i="3"/>
  <c r="G1188" i="3"/>
  <c r="G1192" i="3"/>
  <c r="G1196" i="3"/>
  <c r="G1200" i="3"/>
  <c r="G1204" i="3"/>
  <c r="G1208" i="3"/>
  <c r="G1212" i="3"/>
  <c r="G1216" i="3"/>
  <c r="G1220" i="3"/>
  <c r="G1224" i="3"/>
  <c r="G1228" i="3"/>
  <c r="G1232" i="3"/>
  <c r="G1236" i="3"/>
  <c r="G1240" i="3"/>
  <c r="G1244" i="3"/>
  <c r="G1248" i="3"/>
  <c r="G1252" i="3"/>
  <c r="G1256" i="3"/>
  <c r="G1260" i="3"/>
  <c r="G1264" i="3"/>
  <c r="G1268" i="3"/>
  <c r="G1272" i="3"/>
  <c r="G1276" i="3"/>
  <c r="G1280" i="3"/>
  <c r="G1284" i="3"/>
  <c r="G1288" i="3"/>
  <c r="G1292" i="3"/>
  <c r="G1296" i="3"/>
  <c r="G1300" i="3"/>
  <c r="G1304" i="3"/>
  <c r="G1308" i="3"/>
  <c r="G1312" i="3"/>
  <c r="G1059" i="3"/>
  <c r="G1063" i="3"/>
  <c r="G1067" i="3"/>
  <c r="G1071" i="3"/>
  <c r="G1075" i="3"/>
  <c r="G1079" i="3"/>
  <c r="G1083" i="3"/>
  <c r="G1087" i="3"/>
  <c r="G1091" i="3"/>
  <c r="G1095" i="3"/>
  <c r="G1099" i="3"/>
  <c r="G1103" i="3"/>
  <c r="G1107" i="3"/>
  <c r="G1111" i="3"/>
  <c r="G1115" i="3"/>
  <c r="G1119" i="3"/>
  <c r="G1123" i="3"/>
  <c r="G1127" i="3"/>
  <c r="G1131" i="3"/>
  <c r="G1135" i="3"/>
  <c r="G1139" i="3"/>
  <c r="G1143" i="3"/>
  <c r="G1147" i="3"/>
  <c r="G1151" i="3"/>
  <c r="G1155" i="3"/>
  <c r="G1159" i="3"/>
  <c r="G1163" i="3"/>
  <c r="G1167" i="3"/>
  <c r="G1171" i="3"/>
  <c r="G1175" i="3"/>
  <c r="G1179" i="3"/>
  <c r="G1183" i="3"/>
  <c r="G1187" i="3"/>
  <c r="G1191" i="3"/>
  <c r="G1195" i="3"/>
  <c r="G1199" i="3"/>
  <c r="G1203" i="3"/>
  <c r="G1207" i="3"/>
  <c r="G1211" i="3"/>
  <c r="G1215" i="3"/>
  <c r="G1219" i="3"/>
  <c r="G1223" i="3"/>
  <c r="G1227" i="3"/>
  <c r="G1231" i="3"/>
  <c r="G1235" i="3"/>
  <c r="G1239" i="3"/>
  <c r="G1243" i="3"/>
  <c r="G1247" i="3"/>
  <c r="G1251" i="3"/>
  <c r="G1255" i="3"/>
  <c r="G1259" i="3"/>
  <c r="G1263" i="3"/>
  <c r="G1267" i="3"/>
  <c r="G1271" i="3"/>
  <c r="G1275" i="3"/>
  <c r="G1279" i="3"/>
  <c r="G1283" i="3"/>
  <c r="G1287" i="3"/>
  <c r="G1291" i="3"/>
  <c r="G1295" i="3"/>
  <c r="G1062" i="3"/>
  <c r="G1066" i="3"/>
  <c r="G1070" i="3"/>
  <c r="G1074" i="3"/>
  <c r="G1078" i="3"/>
  <c r="G1082" i="3"/>
  <c r="G1086" i="3"/>
  <c r="G1090" i="3"/>
  <c r="G1094" i="3"/>
  <c r="G1098" i="3"/>
  <c r="G1102" i="3"/>
  <c r="G1106" i="3"/>
  <c r="G1110" i="3"/>
  <c r="G1114" i="3"/>
  <c r="G1118" i="3"/>
  <c r="G1122" i="3"/>
  <c r="G1126" i="3"/>
  <c r="G1130" i="3"/>
  <c r="G1134" i="3"/>
  <c r="G1138" i="3"/>
  <c r="G1142" i="3"/>
  <c r="G1146" i="3"/>
  <c r="G1150" i="3"/>
  <c r="G1154" i="3"/>
  <c r="G1158" i="3"/>
  <c r="G1162" i="3"/>
  <c r="G1166" i="3"/>
  <c r="G1170" i="3"/>
  <c r="G1174" i="3"/>
  <c r="G1178" i="3"/>
  <c r="G1182" i="3"/>
  <c r="G1186" i="3"/>
  <c r="G1190" i="3"/>
  <c r="G1194" i="3"/>
  <c r="G1198" i="3"/>
  <c r="G1202" i="3"/>
  <c r="G1206" i="3"/>
  <c r="G1210" i="3"/>
  <c r="G1214" i="3"/>
  <c r="G1218" i="3"/>
  <c r="G1222" i="3"/>
  <c r="G1226" i="3"/>
  <c r="G1230" i="3"/>
  <c r="G1234" i="3"/>
  <c r="G1238" i="3"/>
  <c r="G1242" i="3"/>
  <c r="G1246" i="3"/>
  <c r="G1250" i="3"/>
  <c r="G1254" i="3"/>
  <c r="G1258" i="3"/>
  <c r="G1262" i="3"/>
  <c r="G1266" i="3"/>
  <c r="G1270" i="3"/>
  <c r="G1274" i="3"/>
  <c r="G1278" i="3"/>
  <c r="G1282" i="3"/>
  <c r="G1286" i="3"/>
  <c r="G1290" i="3"/>
  <c r="G1294" i="3"/>
  <c r="G1298" i="3"/>
  <c r="G1302" i="3"/>
  <c r="G1306" i="3"/>
  <c r="G1310" i="3"/>
  <c r="G1314" i="3"/>
  <c r="G1318" i="3"/>
  <c r="G1322" i="3"/>
  <c r="G993" i="3"/>
  <c r="G997" i="3"/>
  <c r="G1001" i="3"/>
  <c r="G1005" i="3"/>
  <c r="G1009" i="3"/>
  <c r="G1013" i="3"/>
  <c r="G1017" i="3"/>
  <c r="G1021" i="3"/>
  <c r="G1025" i="3"/>
  <c r="G1029" i="3"/>
  <c r="G1033" i="3"/>
  <c r="G1037" i="3"/>
  <c r="G1041" i="3"/>
  <c r="G1045" i="3"/>
  <c r="G1049" i="3"/>
  <c r="G1053" i="3"/>
  <c r="G1057" i="3"/>
  <c r="G1061" i="3"/>
  <c r="G1065" i="3"/>
  <c r="G1069" i="3"/>
  <c r="G1073" i="3"/>
  <c r="G1077" i="3"/>
  <c r="G1081" i="3"/>
  <c r="G1085" i="3"/>
  <c r="G1089" i="3"/>
  <c r="G1093" i="3"/>
  <c r="G1097" i="3"/>
  <c r="G1101" i="3"/>
  <c r="G1105" i="3"/>
  <c r="G1109" i="3"/>
  <c r="G1113" i="3"/>
  <c r="G1117" i="3"/>
  <c r="G1121" i="3"/>
  <c r="G1125" i="3"/>
  <c r="G1129" i="3"/>
  <c r="G1133" i="3"/>
  <c r="G1137" i="3"/>
  <c r="G1141" i="3"/>
  <c r="G1145" i="3"/>
  <c r="G1149" i="3"/>
  <c r="G1153" i="3"/>
  <c r="G1157" i="3"/>
  <c r="G1161" i="3"/>
  <c r="G1165" i="3"/>
  <c r="G1169" i="3"/>
  <c r="G1173" i="3"/>
  <c r="G1324" i="3"/>
  <c r="G1321" i="3"/>
  <c r="G1316" i="3"/>
  <c r="G1313" i="3"/>
  <c r="G1311" i="3"/>
  <c r="G1309" i="3"/>
  <c r="G1307" i="3"/>
  <c r="G1305" i="3"/>
  <c r="G1303" i="3"/>
  <c r="G1301" i="3"/>
  <c r="G1299" i="3"/>
  <c r="G1281" i="3"/>
  <c r="G1265" i="3"/>
  <c r="G1249" i="3"/>
  <c r="G1233" i="3"/>
  <c r="G1217" i="3"/>
  <c r="G1201" i="3"/>
  <c r="G1185" i="3"/>
  <c r="G1048" i="3"/>
  <c r="G974" i="3"/>
  <c r="G672" i="3"/>
  <c r="G1058" i="3"/>
  <c r="G1054" i="3"/>
  <c r="G1050" i="3"/>
  <c r="G1046" i="3"/>
  <c r="G1042" i="3"/>
  <c r="G1038" i="3"/>
  <c r="G1034" i="3"/>
  <c r="G1030" i="3"/>
  <c r="G1026" i="3"/>
  <c r="G1022" i="3"/>
  <c r="G1018" i="3"/>
  <c r="G1014" i="3"/>
  <c r="G1010" i="3"/>
  <c r="G1006" i="3"/>
  <c r="G1002" i="3"/>
  <c r="G998" i="3"/>
  <c r="G994" i="3"/>
  <c r="G990" i="3"/>
  <c r="G978" i="3"/>
  <c r="G676" i="3"/>
  <c r="G1055" i="3"/>
  <c r="G1051" i="3"/>
  <c r="G1047" i="3"/>
  <c r="G1043" i="3"/>
  <c r="G1039" i="3"/>
  <c r="G1035" i="3"/>
  <c r="G1031" i="3"/>
  <c r="G1027" i="3"/>
  <c r="G1023" i="3"/>
  <c r="G1019" i="3"/>
  <c r="G1015" i="3"/>
  <c r="G1011" i="3"/>
  <c r="G1007" i="3"/>
  <c r="G1003" i="3"/>
  <c r="G999" i="3"/>
  <c r="G995" i="3"/>
  <c r="G991" i="3"/>
  <c r="G988" i="3"/>
  <c r="G986" i="3"/>
  <c r="G984" i="3"/>
  <c r="G982" i="3"/>
  <c r="G680" i="3"/>
  <c r="G684" i="3"/>
  <c r="G688" i="3"/>
  <c r="G692" i="3"/>
  <c r="G696" i="3"/>
  <c r="G700" i="3"/>
  <c r="G704" i="3"/>
  <c r="G708" i="3"/>
  <c r="G712" i="3"/>
  <c r="G716" i="3"/>
  <c r="G720" i="3"/>
  <c r="G724" i="3"/>
  <c r="G728" i="3"/>
  <c r="G732" i="3"/>
  <c r="G736" i="3"/>
  <c r="G740" i="3"/>
  <c r="G744" i="3"/>
  <c r="G748" i="3"/>
  <c r="G752" i="3"/>
  <c r="G756" i="3"/>
  <c r="G760" i="3"/>
  <c r="G764" i="3"/>
  <c r="G768" i="3"/>
  <c r="G772" i="3"/>
  <c r="G776" i="3"/>
  <c r="G780" i="3"/>
  <c r="G784" i="3"/>
  <c r="G788" i="3"/>
  <c r="G792" i="3"/>
  <c r="G796" i="3"/>
  <c r="G800" i="3"/>
  <c r="G804" i="3"/>
  <c r="G808" i="3"/>
  <c r="G812" i="3"/>
  <c r="G816" i="3"/>
  <c r="G820" i="3"/>
  <c r="G824" i="3"/>
  <c r="G828" i="3"/>
  <c r="G832" i="3"/>
  <c r="G836" i="3"/>
  <c r="G840" i="3"/>
  <c r="G844" i="3"/>
  <c r="G848" i="3"/>
  <c r="G852" i="3"/>
  <c r="G856" i="3"/>
  <c r="G860" i="3"/>
  <c r="G864" i="3"/>
  <c r="G868" i="3"/>
  <c r="G872" i="3"/>
  <c r="G876" i="3"/>
  <c r="G880" i="3"/>
  <c r="G884" i="3"/>
  <c r="G888" i="3"/>
  <c r="G892" i="3"/>
  <c r="G896" i="3"/>
  <c r="G900" i="3"/>
  <c r="G904" i="3"/>
  <c r="G908" i="3"/>
  <c r="G912" i="3"/>
  <c r="G916" i="3"/>
  <c r="G920" i="3"/>
  <c r="G924" i="3"/>
  <c r="G928" i="3"/>
  <c r="G932" i="3"/>
  <c r="G936" i="3"/>
  <c r="G940" i="3"/>
  <c r="G944" i="3"/>
  <c r="G948" i="3"/>
  <c r="G952" i="3"/>
  <c r="G956" i="3"/>
  <c r="G960" i="3"/>
  <c r="G964" i="3"/>
  <c r="G968" i="3"/>
  <c r="G972" i="3"/>
  <c r="G976" i="3"/>
  <c r="G980" i="3"/>
  <c r="G679" i="3"/>
  <c r="G683" i="3"/>
  <c r="G687" i="3"/>
  <c r="G691" i="3"/>
  <c r="G695" i="3"/>
  <c r="G699" i="3"/>
  <c r="G703" i="3"/>
  <c r="G707" i="3"/>
  <c r="G711" i="3"/>
  <c r="G715" i="3"/>
  <c r="G719" i="3"/>
  <c r="G723" i="3"/>
  <c r="G727" i="3"/>
  <c r="G731" i="3"/>
  <c r="G735" i="3"/>
  <c r="G739" i="3"/>
  <c r="G743" i="3"/>
  <c r="G747" i="3"/>
  <c r="G751" i="3"/>
  <c r="G755" i="3"/>
  <c r="G759" i="3"/>
  <c r="G763" i="3"/>
  <c r="G767" i="3"/>
  <c r="G771" i="3"/>
  <c r="G775" i="3"/>
  <c r="G779" i="3"/>
  <c r="G783" i="3"/>
  <c r="G787" i="3"/>
  <c r="G791" i="3"/>
  <c r="G795" i="3"/>
  <c r="G799" i="3"/>
  <c r="G803" i="3"/>
  <c r="G807" i="3"/>
  <c r="G811" i="3"/>
  <c r="G815" i="3"/>
  <c r="G819" i="3"/>
  <c r="G823" i="3"/>
  <c r="G827" i="3"/>
  <c r="G831" i="3"/>
  <c r="G835" i="3"/>
  <c r="G839" i="3"/>
  <c r="G843" i="3"/>
  <c r="G847" i="3"/>
  <c r="G851" i="3"/>
  <c r="G855" i="3"/>
  <c r="G859" i="3"/>
  <c r="G863" i="3"/>
  <c r="G867" i="3"/>
  <c r="G871" i="3"/>
  <c r="G875" i="3"/>
  <c r="G879" i="3"/>
  <c r="G883" i="3"/>
  <c r="G887" i="3"/>
  <c r="G891" i="3"/>
  <c r="G895" i="3"/>
  <c r="G899" i="3"/>
  <c r="G903" i="3"/>
  <c r="G907" i="3"/>
  <c r="G911" i="3"/>
  <c r="G915" i="3"/>
  <c r="G919" i="3"/>
  <c r="G923" i="3"/>
  <c r="G927" i="3"/>
  <c r="G931" i="3"/>
  <c r="G935" i="3"/>
  <c r="G939" i="3"/>
  <c r="G943" i="3"/>
  <c r="G947" i="3"/>
  <c r="G951" i="3"/>
  <c r="G955" i="3"/>
  <c r="G959" i="3"/>
  <c r="G963" i="3"/>
  <c r="G967" i="3"/>
  <c r="G971" i="3"/>
  <c r="G975" i="3"/>
  <c r="G979" i="3"/>
  <c r="G983" i="3"/>
  <c r="G987" i="3"/>
  <c r="G666" i="3"/>
  <c r="G670" i="3"/>
  <c r="G674" i="3"/>
  <c r="G678" i="3"/>
  <c r="G682" i="3"/>
  <c r="G686" i="3"/>
  <c r="G690" i="3"/>
  <c r="G694" i="3"/>
  <c r="G698" i="3"/>
  <c r="G702" i="3"/>
  <c r="G706" i="3"/>
  <c r="G710" i="3"/>
  <c r="G714" i="3"/>
  <c r="G718" i="3"/>
  <c r="G722" i="3"/>
  <c r="G726" i="3"/>
  <c r="G730" i="3"/>
  <c r="G734" i="3"/>
  <c r="G738" i="3"/>
  <c r="G742" i="3"/>
  <c r="G746" i="3"/>
  <c r="G750" i="3"/>
  <c r="G754" i="3"/>
  <c r="G758" i="3"/>
  <c r="G762" i="3"/>
  <c r="G766" i="3"/>
  <c r="G770" i="3"/>
  <c r="G774" i="3"/>
  <c r="G778" i="3"/>
  <c r="G782" i="3"/>
  <c r="G786" i="3"/>
  <c r="G790" i="3"/>
  <c r="G794" i="3"/>
  <c r="G798" i="3"/>
  <c r="G802" i="3"/>
  <c r="G806" i="3"/>
  <c r="G810" i="3"/>
  <c r="G814" i="3"/>
  <c r="G818" i="3"/>
  <c r="G822" i="3"/>
  <c r="G826" i="3"/>
  <c r="G830" i="3"/>
  <c r="G834" i="3"/>
  <c r="G838" i="3"/>
  <c r="G842" i="3"/>
  <c r="G846" i="3"/>
  <c r="G850" i="3"/>
  <c r="G854" i="3"/>
  <c r="G858" i="3"/>
  <c r="G862" i="3"/>
  <c r="G866" i="3"/>
  <c r="G870" i="3"/>
  <c r="G874" i="3"/>
  <c r="G878" i="3"/>
  <c r="G882" i="3"/>
  <c r="G886" i="3"/>
  <c r="G890" i="3"/>
  <c r="G894" i="3"/>
  <c r="G898" i="3"/>
  <c r="G902" i="3"/>
  <c r="G906" i="3"/>
  <c r="G910" i="3"/>
  <c r="G914" i="3"/>
  <c r="G918" i="3"/>
  <c r="G922" i="3"/>
  <c r="G926" i="3"/>
  <c r="G930" i="3"/>
  <c r="G934" i="3"/>
  <c r="G938" i="3"/>
  <c r="G942" i="3"/>
  <c r="G946" i="3"/>
  <c r="G950" i="3"/>
  <c r="G954" i="3"/>
  <c r="G958" i="3"/>
  <c r="G962" i="3"/>
  <c r="G966" i="3"/>
  <c r="G970" i="3"/>
  <c r="G681" i="3"/>
  <c r="G685" i="3"/>
  <c r="G689" i="3"/>
  <c r="G693" i="3"/>
  <c r="G697" i="3"/>
  <c r="G701" i="3"/>
  <c r="G705" i="3"/>
  <c r="G709" i="3"/>
  <c r="G713" i="3"/>
  <c r="G717" i="3"/>
  <c r="G721" i="3"/>
  <c r="G725" i="3"/>
  <c r="G729" i="3"/>
  <c r="G733" i="3"/>
  <c r="G737" i="3"/>
  <c r="G741" i="3"/>
  <c r="G745" i="3"/>
  <c r="G749" i="3"/>
  <c r="G753" i="3"/>
  <c r="G757" i="3"/>
  <c r="G761" i="3"/>
  <c r="G765" i="3"/>
  <c r="G769" i="3"/>
  <c r="G773" i="3"/>
  <c r="G777" i="3"/>
  <c r="G781" i="3"/>
  <c r="G785" i="3"/>
  <c r="G789" i="3"/>
  <c r="G793" i="3"/>
  <c r="G797" i="3"/>
  <c r="G801" i="3"/>
  <c r="G805" i="3"/>
  <c r="G809" i="3"/>
  <c r="G813" i="3"/>
  <c r="G817" i="3"/>
  <c r="G821" i="3"/>
  <c r="G825" i="3"/>
  <c r="G829" i="3"/>
  <c r="G833" i="3"/>
  <c r="G837" i="3"/>
  <c r="G841" i="3"/>
  <c r="G845" i="3"/>
  <c r="G849" i="3"/>
  <c r="G853" i="3"/>
  <c r="G857" i="3"/>
  <c r="G861" i="3"/>
  <c r="G865" i="3"/>
  <c r="G869" i="3"/>
  <c r="G873" i="3"/>
  <c r="G877" i="3"/>
  <c r="G881" i="3"/>
  <c r="G885" i="3"/>
  <c r="G889" i="3"/>
  <c r="G893" i="3"/>
  <c r="G897" i="3"/>
  <c r="G901" i="3"/>
  <c r="G905" i="3"/>
  <c r="G909" i="3"/>
  <c r="G913" i="3"/>
  <c r="G917" i="3"/>
  <c r="G921" i="3"/>
  <c r="G925" i="3"/>
  <c r="G929" i="3"/>
  <c r="G933" i="3"/>
  <c r="G937" i="3"/>
  <c r="G941" i="3"/>
  <c r="G945" i="3"/>
  <c r="G949" i="3"/>
  <c r="G953" i="3"/>
  <c r="G957" i="3"/>
  <c r="G961" i="3"/>
  <c r="G965" i="3"/>
  <c r="G969" i="3"/>
  <c r="G973" i="3"/>
  <c r="G977" i="3"/>
  <c r="G981" i="3"/>
  <c r="G985" i="3"/>
  <c r="G989" i="3"/>
  <c r="G664" i="3"/>
  <c r="G1044" i="3"/>
  <c r="G1040" i="3"/>
  <c r="G1036" i="3"/>
  <c r="G1032" i="3"/>
  <c r="G1028" i="3"/>
  <c r="G1024" i="3"/>
  <c r="G1020" i="3"/>
  <c r="G1016" i="3"/>
  <c r="G1012" i="3"/>
  <c r="G1008" i="3"/>
  <c r="G1004" i="3"/>
  <c r="G1000" i="3"/>
  <c r="G996" i="3"/>
  <c r="G668" i="3"/>
  <c r="G662" i="3"/>
  <c r="G660" i="3"/>
  <c r="G658" i="3"/>
  <c r="G656" i="3"/>
  <c r="G654" i="3"/>
  <c r="G677" i="3"/>
  <c r="G673" i="3"/>
  <c r="G669" i="3"/>
  <c r="G665" i="3"/>
  <c r="G348" i="3"/>
  <c r="G352" i="3"/>
  <c r="G356" i="3"/>
  <c r="G360" i="3"/>
  <c r="G364" i="3"/>
  <c r="G368" i="3"/>
  <c r="G372" i="3"/>
  <c r="G376" i="3"/>
  <c r="G380" i="3"/>
  <c r="G384" i="3"/>
  <c r="G388" i="3"/>
  <c r="G392" i="3"/>
  <c r="G396" i="3"/>
  <c r="G400" i="3"/>
  <c r="G404" i="3"/>
  <c r="G408" i="3"/>
  <c r="G412" i="3"/>
  <c r="G416" i="3"/>
  <c r="G420" i="3"/>
  <c r="G424" i="3"/>
  <c r="G428" i="3"/>
  <c r="G432" i="3"/>
  <c r="G436" i="3"/>
  <c r="G440" i="3"/>
  <c r="G444" i="3"/>
  <c r="G448" i="3"/>
  <c r="G452" i="3"/>
  <c r="G456" i="3"/>
  <c r="G460" i="3"/>
  <c r="G464" i="3"/>
  <c r="G468" i="3"/>
  <c r="G472" i="3"/>
  <c r="G476" i="3"/>
  <c r="G480" i="3"/>
  <c r="G484" i="3"/>
  <c r="G488" i="3"/>
  <c r="G492" i="3"/>
  <c r="G496" i="3"/>
  <c r="G500" i="3"/>
  <c r="G504" i="3"/>
  <c r="G508" i="3"/>
  <c r="G512" i="3"/>
  <c r="G516" i="3"/>
  <c r="G520" i="3"/>
  <c r="G524" i="3"/>
  <c r="G528" i="3"/>
  <c r="G532" i="3"/>
  <c r="G536" i="3"/>
  <c r="G540" i="3"/>
  <c r="G544" i="3"/>
  <c r="G548" i="3"/>
  <c r="G552" i="3"/>
  <c r="G556" i="3"/>
  <c r="G560" i="3"/>
  <c r="G564" i="3"/>
  <c r="G568" i="3"/>
  <c r="G572" i="3"/>
  <c r="G576" i="3"/>
  <c r="G580" i="3"/>
  <c r="G584" i="3"/>
  <c r="G588" i="3"/>
  <c r="G592" i="3"/>
  <c r="G596" i="3"/>
  <c r="G600" i="3"/>
  <c r="G604" i="3"/>
  <c r="G608" i="3"/>
  <c r="G612" i="3"/>
  <c r="G616" i="3"/>
  <c r="G620" i="3"/>
  <c r="G624" i="3"/>
  <c r="G628" i="3"/>
  <c r="G632" i="3"/>
  <c r="G636" i="3"/>
  <c r="G640" i="3"/>
  <c r="G644" i="3"/>
  <c r="G648" i="3"/>
  <c r="G652" i="3"/>
  <c r="G347" i="3"/>
  <c r="G351" i="3"/>
  <c r="G355" i="3"/>
  <c r="G359" i="3"/>
  <c r="G363" i="3"/>
  <c r="G367" i="3"/>
  <c r="G371" i="3"/>
  <c r="G375" i="3"/>
  <c r="G379" i="3"/>
  <c r="G383" i="3"/>
  <c r="G387" i="3"/>
  <c r="G391" i="3"/>
  <c r="G395" i="3"/>
  <c r="G399" i="3"/>
  <c r="G403" i="3"/>
  <c r="G407" i="3"/>
  <c r="G411" i="3"/>
  <c r="G415" i="3"/>
  <c r="G419" i="3"/>
  <c r="G423" i="3"/>
  <c r="G427" i="3"/>
  <c r="G431" i="3"/>
  <c r="G435" i="3"/>
  <c r="G439" i="3"/>
  <c r="G443" i="3"/>
  <c r="G447" i="3"/>
  <c r="G451" i="3"/>
  <c r="G455" i="3"/>
  <c r="G459" i="3"/>
  <c r="G463" i="3"/>
  <c r="G467" i="3"/>
  <c r="G471" i="3"/>
  <c r="G475" i="3"/>
  <c r="G479" i="3"/>
  <c r="G483" i="3"/>
  <c r="G487" i="3"/>
  <c r="G491" i="3"/>
  <c r="G495" i="3"/>
  <c r="G499" i="3"/>
  <c r="G503" i="3"/>
  <c r="G507" i="3"/>
  <c r="G511" i="3"/>
  <c r="G515" i="3"/>
  <c r="G519" i="3"/>
  <c r="G523" i="3"/>
  <c r="G527" i="3"/>
  <c r="G531" i="3"/>
  <c r="G535" i="3"/>
  <c r="G539" i="3"/>
  <c r="G543" i="3"/>
  <c r="G547" i="3"/>
  <c r="G551" i="3"/>
  <c r="G555" i="3"/>
  <c r="G559" i="3"/>
  <c r="G563" i="3"/>
  <c r="G567" i="3"/>
  <c r="G571" i="3"/>
  <c r="G575" i="3"/>
  <c r="G579" i="3"/>
  <c r="G583" i="3"/>
  <c r="G587" i="3"/>
  <c r="G591" i="3"/>
  <c r="G595" i="3"/>
  <c r="G599" i="3"/>
  <c r="G603" i="3"/>
  <c r="G607" i="3"/>
  <c r="G611" i="3"/>
  <c r="G615" i="3"/>
  <c r="G619" i="3"/>
  <c r="G623" i="3"/>
  <c r="G627" i="3"/>
  <c r="G631" i="3"/>
  <c r="G635" i="3"/>
  <c r="G639" i="3"/>
  <c r="G643" i="3"/>
  <c r="G647" i="3"/>
  <c r="G651" i="3"/>
  <c r="G655" i="3"/>
  <c r="G659" i="3"/>
  <c r="G663" i="3"/>
  <c r="G342" i="3"/>
  <c r="G346" i="3"/>
  <c r="G350" i="3"/>
  <c r="G354" i="3"/>
  <c r="G358" i="3"/>
  <c r="G362" i="3"/>
  <c r="G366" i="3"/>
  <c r="G370" i="3"/>
  <c r="G374" i="3"/>
  <c r="G378" i="3"/>
  <c r="G382" i="3"/>
  <c r="G386" i="3"/>
  <c r="G390" i="3"/>
  <c r="G394" i="3"/>
  <c r="G398" i="3"/>
  <c r="G402" i="3"/>
  <c r="G406" i="3"/>
  <c r="G410" i="3"/>
  <c r="G414" i="3"/>
  <c r="G418" i="3"/>
  <c r="G422" i="3"/>
  <c r="G426" i="3"/>
  <c r="G430" i="3"/>
  <c r="G434" i="3"/>
  <c r="G438" i="3"/>
  <c r="G442" i="3"/>
  <c r="G446" i="3"/>
  <c r="G450" i="3"/>
  <c r="G454" i="3"/>
  <c r="G458" i="3"/>
  <c r="G462" i="3"/>
  <c r="G466" i="3"/>
  <c r="G470" i="3"/>
  <c r="G474" i="3"/>
  <c r="G478" i="3"/>
  <c r="G482" i="3"/>
  <c r="G486" i="3"/>
  <c r="G490" i="3"/>
  <c r="G494" i="3"/>
  <c r="G498" i="3"/>
  <c r="G502" i="3"/>
  <c r="G506" i="3"/>
  <c r="G510" i="3"/>
  <c r="G514" i="3"/>
  <c r="G518" i="3"/>
  <c r="G522" i="3"/>
  <c r="G526" i="3"/>
  <c r="G530" i="3"/>
  <c r="G534" i="3"/>
  <c r="G538" i="3"/>
  <c r="G542" i="3"/>
  <c r="G546" i="3"/>
  <c r="G550" i="3"/>
  <c r="G554" i="3"/>
  <c r="G558" i="3"/>
  <c r="G562" i="3"/>
  <c r="G566" i="3"/>
  <c r="G570" i="3"/>
  <c r="G574" i="3"/>
  <c r="G578" i="3"/>
  <c r="G582" i="3"/>
  <c r="G586" i="3"/>
  <c r="G590" i="3"/>
  <c r="G594" i="3"/>
  <c r="G598" i="3"/>
  <c r="G602" i="3"/>
  <c r="G606" i="3"/>
  <c r="G610" i="3"/>
  <c r="G614" i="3"/>
  <c r="G618" i="3"/>
  <c r="G622" i="3"/>
  <c r="G626" i="3"/>
  <c r="G630" i="3"/>
  <c r="G634" i="3"/>
  <c r="G638" i="3"/>
  <c r="G642" i="3"/>
  <c r="G646" i="3"/>
  <c r="G650" i="3"/>
  <c r="G349" i="3"/>
  <c r="G353" i="3"/>
  <c r="G357" i="3"/>
  <c r="G361" i="3"/>
  <c r="G365" i="3"/>
  <c r="G369" i="3"/>
  <c r="G373" i="3"/>
  <c r="G377" i="3"/>
  <c r="G381" i="3"/>
  <c r="G385" i="3"/>
  <c r="G389" i="3"/>
  <c r="G393" i="3"/>
  <c r="G397" i="3"/>
  <c r="G401" i="3"/>
  <c r="G405" i="3"/>
  <c r="G409" i="3"/>
  <c r="G413" i="3"/>
  <c r="G417" i="3"/>
  <c r="G421" i="3"/>
  <c r="G425" i="3"/>
  <c r="G429" i="3"/>
  <c r="G433" i="3"/>
  <c r="G437" i="3"/>
  <c r="G441" i="3"/>
  <c r="G445" i="3"/>
  <c r="G449" i="3"/>
  <c r="G453" i="3"/>
  <c r="G457" i="3"/>
  <c r="G461" i="3"/>
  <c r="G465" i="3"/>
  <c r="G469" i="3"/>
  <c r="G473" i="3"/>
  <c r="G477" i="3"/>
  <c r="G481" i="3"/>
  <c r="G485" i="3"/>
  <c r="G489" i="3"/>
  <c r="G493" i="3"/>
  <c r="G497" i="3"/>
  <c r="G501" i="3"/>
  <c r="G505" i="3"/>
  <c r="G509" i="3"/>
  <c r="G513" i="3"/>
  <c r="G517" i="3"/>
  <c r="G521" i="3"/>
  <c r="G525" i="3"/>
  <c r="G529" i="3"/>
  <c r="G533" i="3"/>
  <c r="G537" i="3"/>
  <c r="G541" i="3"/>
  <c r="G545" i="3"/>
  <c r="G549" i="3"/>
  <c r="G553" i="3"/>
  <c r="G557" i="3"/>
  <c r="G561" i="3"/>
  <c r="G565" i="3"/>
  <c r="G569" i="3"/>
  <c r="G573" i="3"/>
  <c r="G577" i="3"/>
  <c r="G581" i="3"/>
  <c r="G585" i="3"/>
  <c r="G589" i="3"/>
  <c r="G593" i="3"/>
  <c r="G597" i="3"/>
  <c r="G601" i="3"/>
  <c r="G605" i="3"/>
  <c r="G609" i="3"/>
  <c r="G613" i="3"/>
  <c r="G617" i="3"/>
  <c r="G621" i="3"/>
  <c r="G625" i="3"/>
  <c r="G629" i="3"/>
  <c r="G633" i="3"/>
  <c r="G637" i="3"/>
  <c r="G641" i="3"/>
  <c r="G645" i="3"/>
  <c r="G649" i="3"/>
  <c r="G653" i="3"/>
  <c r="G657" i="3"/>
  <c r="G661" i="3"/>
  <c r="G675" i="3"/>
  <c r="G671" i="3"/>
  <c r="G667" i="3"/>
  <c r="G340" i="3"/>
  <c r="G344" i="3"/>
  <c r="G341" i="3"/>
  <c r="G338" i="3"/>
  <c r="G336" i="3"/>
  <c r="G334" i="3"/>
  <c r="G345" i="3"/>
  <c r="G165" i="3"/>
  <c r="G154" i="3"/>
  <c r="G138" i="3"/>
  <c r="G130" i="3"/>
  <c r="G343" i="3"/>
  <c r="G157" i="3"/>
  <c r="G146" i="3"/>
  <c r="G118" i="3"/>
  <c r="G85" i="3"/>
  <c r="G81" i="3"/>
  <c r="G77" i="3"/>
  <c r="G69" i="3"/>
  <c r="G65" i="3"/>
  <c r="G162" i="3"/>
  <c r="G173" i="3"/>
  <c r="G178" i="3"/>
  <c r="G189" i="3"/>
  <c r="G198" i="3"/>
  <c r="G202" i="3"/>
  <c r="G206" i="3"/>
  <c r="G210" i="3"/>
  <c r="G214" i="3"/>
  <c r="G218" i="3"/>
  <c r="G222" i="3"/>
  <c r="G226" i="3"/>
  <c r="G230" i="3"/>
  <c r="G234" i="3"/>
  <c r="G238" i="3"/>
  <c r="G242" i="3"/>
  <c r="G246" i="3"/>
  <c r="G250" i="3"/>
  <c r="G254" i="3"/>
  <c r="G258" i="3"/>
  <c r="G262" i="3"/>
  <c r="G266" i="3"/>
  <c r="G270" i="3"/>
  <c r="G274" i="3"/>
  <c r="G278" i="3"/>
  <c r="G282" i="3"/>
  <c r="G286" i="3"/>
  <c r="G290" i="3"/>
  <c r="G294" i="3"/>
  <c r="G298" i="3"/>
  <c r="G302" i="3"/>
  <c r="G306" i="3"/>
  <c r="G310" i="3"/>
  <c r="G314" i="3"/>
  <c r="G318" i="3"/>
  <c r="G322" i="3"/>
  <c r="G326" i="3"/>
  <c r="G330" i="3"/>
  <c r="G161" i="3"/>
  <c r="G166" i="3"/>
  <c r="G177" i="3"/>
  <c r="G182" i="3"/>
  <c r="G191" i="3"/>
  <c r="G194" i="3"/>
  <c r="G197" i="3"/>
  <c r="G201" i="3"/>
  <c r="G205" i="3"/>
  <c r="G209" i="3"/>
  <c r="G213" i="3"/>
  <c r="G217" i="3"/>
  <c r="G221" i="3"/>
  <c r="G225" i="3"/>
  <c r="G229" i="3"/>
  <c r="G233" i="3"/>
  <c r="G237" i="3"/>
  <c r="G241" i="3"/>
  <c r="G245" i="3"/>
  <c r="G249" i="3"/>
  <c r="G253" i="3"/>
  <c r="G257" i="3"/>
  <c r="G261" i="3"/>
  <c r="G265" i="3"/>
  <c r="G269" i="3"/>
  <c r="G273" i="3"/>
  <c r="G277" i="3"/>
  <c r="G281" i="3"/>
  <c r="G285" i="3"/>
  <c r="G289" i="3"/>
  <c r="G293" i="3"/>
  <c r="G297" i="3"/>
  <c r="G301" i="3"/>
  <c r="G305" i="3"/>
  <c r="G309" i="3"/>
  <c r="G313" i="3"/>
  <c r="G317" i="3"/>
  <c r="G321" i="3"/>
  <c r="G325" i="3"/>
  <c r="G329" i="3"/>
  <c r="G333" i="3"/>
  <c r="G337" i="3"/>
  <c r="G170" i="3"/>
  <c r="G181" i="3"/>
  <c r="G186" i="3"/>
  <c r="G193" i="3"/>
  <c r="G196" i="3"/>
  <c r="G200" i="3"/>
  <c r="G204" i="3"/>
  <c r="G208" i="3"/>
  <c r="G212" i="3"/>
  <c r="G216" i="3"/>
  <c r="G220" i="3"/>
  <c r="G224" i="3"/>
  <c r="G228" i="3"/>
  <c r="G232" i="3"/>
  <c r="G236" i="3"/>
  <c r="G240" i="3"/>
  <c r="G244" i="3"/>
  <c r="G248" i="3"/>
  <c r="G252" i="3"/>
  <c r="G256" i="3"/>
  <c r="G260" i="3"/>
  <c r="G264" i="3"/>
  <c r="G268" i="3"/>
  <c r="G272" i="3"/>
  <c r="G276" i="3"/>
  <c r="G280" i="3"/>
  <c r="G284" i="3"/>
  <c r="G288" i="3"/>
  <c r="G292" i="3"/>
  <c r="G296" i="3"/>
  <c r="G300" i="3"/>
  <c r="G304" i="3"/>
  <c r="G308" i="3"/>
  <c r="G312" i="3"/>
  <c r="G316" i="3"/>
  <c r="G320" i="3"/>
  <c r="G324" i="3"/>
  <c r="G328" i="3"/>
  <c r="G332" i="3"/>
  <c r="G169" i="3"/>
  <c r="G174" i="3"/>
  <c r="G185" i="3"/>
  <c r="G190" i="3"/>
  <c r="G195" i="3"/>
  <c r="G199" i="3"/>
  <c r="G203" i="3"/>
  <c r="G207" i="3"/>
  <c r="G211" i="3"/>
  <c r="G215" i="3"/>
  <c r="G219" i="3"/>
  <c r="G223" i="3"/>
  <c r="G227" i="3"/>
  <c r="G231" i="3"/>
  <c r="G235" i="3"/>
  <c r="G239" i="3"/>
  <c r="G243" i="3"/>
  <c r="G247" i="3"/>
  <c r="G251" i="3"/>
  <c r="G255" i="3"/>
  <c r="G259" i="3"/>
  <c r="G263" i="3"/>
  <c r="G267" i="3"/>
  <c r="G271" i="3"/>
  <c r="G275" i="3"/>
  <c r="G279" i="3"/>
  <c r="G283" i="3"/>
  <c r="G287" i="3"/>
  <c r="G291" i="3"/>
  <c r="G295" i="3"/>
  <c r="G299" i="3"/>
  <c r="G303" i="3"/>
  <c r="G307" i="3"/>
  <c r="G311" i="3"/>
  <c r="G315" i="3"/>
  <c r="G319" i="3"/>
  <c r="G323" i="3"/>
  <c r="G327" i="3"/>
  <c r="G331" i="3"/>
  <c r="G335" i="3"/>
  <c r="G339" i="3"/>
  <c r="G110" i="3"/>
  <c r="G114" i="3"/>
  <c r="G158" i="3"/>
  <c r="G150" i="3"/>
  <c r="G134" i="3"/>
  <c r="G73" i="3"/>
  <c r="G122" i="3"/>
  <c r="G142" i="3"/>
  <c r="G126" i="3"/>
  <c r="G57" i="3"/>
  <c r="G153" i="3"/>
  <c r="G187" i="3"/>
  <c r="G149" i="3"/>
  <c r="G145" i="3"/>
  <c r="G188" i="3"/>
  <c r="G141" i="3"/>
  <c r="G184" i="3"/>
  <c r="G137" i="3"/>
  <c r="G175" i="3"/>
  <c r="G133" i="3"/>
  <c r="G61" i="3"/>
  <c r="G53" i="3"/>
  <c r="G183" i="3"/>
  <c r="G179" i="3"/>
  <c r="G171" i="3"/>
  <c r="G167" i="3"/>
  <c r="G163" i="3"/>
  <c r="G159" i="3"/>
  <c r="G155" i="3"/>
  <c r="G151" i="3"/>
  <c r="G147" i="3"/>
  <c r="G143" i="3"/>
  <c r="G139" i="3"/>
  <c r="G135" i="3"/>
  <c r="G131" i="3"/>
  <c r="G127" i="3"/>
  <c r="G123" i="3"/>
  <c r="G119" i="3"/>
  <c r="G115" i="3"/>
  <c r="G111" i="3"/>
  <c r="G107" i="3"/>
  <c r="G106" i="3"/>
  <c r="G105" i="3"/>
  <c r="G104" i="3"/>
  <c r="G103" i="3"/>
  <c r="G102" i="3"/>
  <c r="G101" i="3"/>
  <c r="G100" i="3"/>
  <c r="G99" i="3"/>
  <c r="G98" i="3"/>
  <c r="G97" i="3"/>
  <c r="G96" i="3"/>
  <c r="G95" i="3"/>
  <c r="G94" i="3"/>
  <c r="G93" i="3"/>
  <c r="G92" i="3"/>
  <c r="G91" i="3"/>
  <c r="G90" i="3"/>
  <c r="G89" i="3"/>
  <c r="G88" i="3"/>
  <c r="G87" i="3"/>
  <c r="G86" i="3"/>
  <c r="G82" i="3"/>
  <c r="G78" i="3"/>
  <c r="G74" i="3"/>
  <c r="G70" i="3"/>
  <c r="G66" i="3"/>
  <c r="G62" i="3"/>
  <c r="G58" i="3"/>
  <c r="G54" i="3"/>
  <c r="G192" i="3"/>
  <c r="G180" i="3"/>
  <c r="G176" i="3"/>
  <c r="G172" i="3"/>
  <c r="G168" i="3"/>
  <c r="G164" i="3"/>
  <c r="G160" i="3"/>
  <c r="G156" i="3"/>
  <c r="G152" i="3"/>
  <c r="G148" i="3"/>
  <c r="G144" i="3"/>
  <c r="G140" i="3"/>
  <c r="G136" i="3"/>
  <c r="G132" i="3"/>
  <c r="G128" i="3"/>
  <c r="G124" i="3"/>
  <c r="G120" i="3"/>
  <c r="G116" i="3"/>
  <c r="G112" i="3"/>
  <c r="G108" i="3"/>
  <c r="G83" i="3"/>
  <c r="G79" i="3"/>
  <c r="G75" i="3"/>
  <c r="G71" i="3"/>
  <c r="G67" i="3"/>
  <c r="G63" i="3"/>
  <c r="G59" i="3"/>
  <c r="G55" i="3"/>
  <c r="G129" i="3"/>
  <c r="G125" i="3"/>
  <c r="G121" i="3"/>
  <c r="G117" i="3"/>
  <c r="G113" i="3"/>
  <c r="G109" i="3"/>
  <c r="G84" i="3"/>
  <c r="G80" i="3"/>
  <c r="G76" i="3"/>
  <c r="G72" i="3"/>
  <c r="G68" i="3"/>
  <c r="G64" i="3"/>
  <c r="G60" i="3"/>
  <c r="G56" i="3"/>
  <c r="G52" i="3"/>
  <c r="X58" i="10"/>
  <c r="M3" i="1" l="1"/>
  <c r="M2" i="1"/>
  <c r="X11" i="10"/>
  <c r="D9" i="8"/>
  <c r="V523" i="8" l="1"/>
  <c r="V524" i="8"/>
  <c r="V525" i="8"/>
  <c r="V526" i="8"/>
  <c r="V527" i="8"/>
  <c r="V528" i="8"/>
  <c r="V529" i="8"/>
  <c r="V530" i="8"/>
  <c r="V531" i="8"/>
  <c r="V532" i="8"/>
  <c r="V533" i="8"/>
  <c r="V534" i="8"/>
  <c r="V535" i="8"/>
  <c r="V536" i="8"/>
  <c r="V537" i="8"/>
  <c r="V538" i="8"/>
  <c r="V539" i="8"/>
  <c r="V540" i="8"/>
  <c r="V541" i="8"/>
  <c r="V542" i="8"/>
  <c r="V543" i="8"/>
  <c r="V544" i="8"/>
  <c r="V545" i="8"/>
  <c r="V546" i="8"/>
  <c r="V547" i="8"/>
  <c r="V548" i="8"/>
  <c r="V549" i="8"/>
  <c r="V550" i="8"/>
  <c r="V551" i="8"/>
  <c r="V552" i="8"/>
  <c r="V553" i="8"/>
  <c r="V554" i="8"/>
  <c r="V555" i="8"/>
  <c r="V556" i="8"/>
  <c r="V557" i="8"/>
  <c r="V558" i="8"/>
  <c r="V559" i="8"/>
  <c r="V560" i="8"/>
  <c r="V561" i="8"/>
  <c r="V562" i="8"/>
  <c r="V563" i="8"/>
  <c r="V564" i="8"/>
  <c r="V565" i="8"/>
  <c r="V566" i="8"/>
  <c r="V567" i="8"/>
  <c r="V568" i="8"/>
  <c r="V569" i="8"/>
  <c r="V570" i="8"/>
  <c r="V571" i="8"/>
  <c r="V572" i="8"/>
  <c r="V573" i="8"/>
  <c r="V574" i="8"/>
  <c r="V575" i="8"/>
  <c r="V576" i="8"/>
  <c r="V577" i="8"/>
  <c r="V578" i="8"/>
  <c r="V579" i="8"/>
  <c r="V580" i="8"/>
  <c r="V581" i="8"/>
  <c r="V582" i="8"/>
  <c r="V583" i="8"/>
  <c r="V584" i="8"/>
  <c r="V585" i="8"/>
  <c r="V586" i="8"/>
  <c r="V587" i="8"/>
  <c r="V588" i="8"/>
  <c r="V589" i="8"/>
  <c r="V590" i="8"/>
  <c r="V591" i="8"/>
  <c r="V592" i="8"/>
  <c r="V593" i="8"/>
  <c r="V594" i="8"/>
  <c r="V595" i="8"/>
  <c r="V596" i="8"/>
  <c r="V597" i="8"/>
  <c r="V598" i="8"/>
  <c r="V599" i="8"/>
  <c r="V600" i="8"/>
  <c r="V601" i="8"/>
  <c r="V602" i="8"/>
  <c r="V603" i="8"/>
  <c r="V604" i="8"/>
  <c r="V605" i="8"/>
  <c r="V606" i="8"/>
  <c r="V607" i="8"/>
  <c r="V608" i="8"/>
  <c r="V609" i="8"/>
  <c r="V610" i="8"/>
  <c r="V611" i="8"/>
  <c r="V612" i="8"/>
  <c r="V613" i="8"/>
  <c r="V614" i="8"/>
  <c r="V615" i="8"/>
  <c r="V616" i="8"/>
  <c r="V617" i="8"/>
  <c r="V618" i="8"/>
  <c r="V619" i="8"/>
  <c r="V620" i="8"/>
  <c r="V621" i="8"/>
  <c r="V622" i="8"/>
  <c r="V623" i="8"/>
  <c r="V624" i="8"/>
  <c r="V625" i="8"/>
  <c r="V626" i="8"/>
  <c r="V627" i="8"/>
  <c r="V628" i="8"/>
  <c r="V629" i="8"/>
  <c r="V630" i="8"/>
  <c r="V631" i="8"/>
  <c r="V632" i="8"/>
  <c r="V633" i="8"/>
  <c r="V634" i="8"/>
  <c r="V635" i="8"/>
  <c r="V636" i="8"/>
  <c r="V637" i="8"/>
  <c r="V638" i="8"/>
  <c r="V639" i="8"/>
  <c r="V640" i="8"/>
  <c r="V641" i="8"/>
  <c r="V642" i="8"/>
  <c r="V643" i="8"/>
  <c r="V644" i="8"/>
  <c r="V645" i="8"/>
  <c r="V646" i="8"/>
  <c r="V647" i="8"/>
  <c r="V648" i="8"/>
  <c r="V649" i="8"/>
  <c r="V650" i="8"/>
  <c r="V651" i="8"/>
  <c r="V652" i="8"/>
  <c r="V653" i="8"/>
  <c r="V654" i="8"/>
  <c r="V655" i="8"/>
  <c r="V656" i="8"/>
  <c r="V657" i="8"/>
  <c r="V658" i="8"/>
  <c r="V659" i="8"/>
  <c r="V660" i="8"/>
  <c r="V661" i="8"/>
  <c r="V662" i="8"/>
  <c r="V663" i="8"/>
  <c r="V664" i="8"/>
  <c r="V665" i="8"/>
  <c r="V666" i="8"/>
  <c r="V667" i="8"/>
  <c r="V668" i="8"/>
  <c r="V669" i="8"/>
  <c r="V670" i="8"/>
  <c r="V671" i="8"/>
  <c r="V672" i="8"/>
  <c r="V673" i="8"/>
  <c r="V674" i="8"/>
  <c r="V675" i="8"/>
  <c r="V676" i="8"/>
  <c r="V677" i="8"/>
  <c r="V678" i="8"/>
  <c r="V679" i="8"/>
  <c r="V680" i="8"/>
  <c r="V681" i="8"/>
  <c r="V682" i="8"/>
  <c r="V683" i="8"/>
  <c r="V684" i="8"/>
  <c r="V685" i="8"/>
  <c r="V686" i="8"/>
  <c r="V687" i="8"/>
  <c r="V688" i="8"/>
  <c r="V689" i="8"/>
  <c r="V690" i="8"/>
  <c r="V691" i="8"/>
  <c r="V692" i="8"/>
  <c r="V693" i="8"/>
  <c r="V694" i="8"/>
  <c r="V695" i="8"/>
  <c r="V696" i="8"/>
  <c r="V697" i="8"/>
  <c r="V698" i="8"/>
  <c r="V699" i="8"/>
  <c r="V700" i="8"/>
  <c r="V701" i="8"/>
  <c r="V702" i="8"/>
  <c r="V703" i="8"/>
  <c r="V704" i="8"/>
  <c r="V705" i="8"/>
  <c r="V706" i="8"/>
  <c r="V707" i="8"/>
  <c r="V708" i="8"/>
  <c r="V709" i="8"/>
  <c r="V710" i="8"/>
  <c r="V711" i="8"/>
  <c r="V712" i="8"/>
  <c r="P2" i="10" l="1"/>
  <c r="X3" i="10"/>
  <c r="BT3" i="10"/>
  <c r="BU3" i="10" s="1"/>
  <c r="BT4" i="10"/>
  <c r="BU4" i="10" s="1"/>
  <c r="BT5" i="10"/>
  <c r="BU5" i="10" s="1"/>
  <c r="BT6" i="10"/>
  <c r="BU6" i="10" s="1"/>
  <c r="BT7" i="10"/>
  <c r="BU7" i="10" s="1"/>
  <c r="BT8" i="10"/>
  <c r="BU8" i="10" s="1"/>
  <c r="BX8" i="10"/>
  <c r="BG9" i="10"/>
  <c r="BT9" i="10"/>
  <c r="BU9" i="10" s="1"/>
  <c r="BT10" i="10"/>
  <c r="BU10" i="10" s="1"/>
  <c r="BT11" i="10"/>
  <c r="BU11" i="10" s="1"/>
  <c r="BX11" i="10"/>
  <c r="BT12" i="10"/>
  <c r="BU12" i="10" s="1"/>
  <c r="BT13" i="10"/>
  <c r="BU13" i="10" s="1"/>
  <c r="BT14" i="10"/>
  <c r="BU14" i="10" s="1"/>
  <c r="BT15" i="10"/>
  <c r="BU15" i="10" s="1"/>
  <c r="BT16" i="10"/>
  <c r="BU16" i="10" s="1"/>
  <c r="BT17" i="10"/>
  <c r="BU17" i="10" s="1"/>
  <c r="BT18" i="10"/>
  <c r="BU18" i="10" s="1"/>
  <c r="BT19" i="10"/>
  <c r="BU19" i="10" s="1"/>
  <c r="BT20" i="10"/>
  <c r="BU20" i="10" s="1"/>
  <c r="BT21" i="10"/>
  <c r="BU21" i="10" s="1"/>
  <c r="BT22" i="10"/>
  <c r="BU22" i="10" s="1"/>
  <c r="BT50" i="10"/>
  <c r="BU50" i="10" s="1"/>
  <c r="BT51" i="10"/>
  <c r="BU51" i="10" s="1"/>
  <c r="BT52" i="10"/>
  <c r="BU52" i="10" s="1"/>
  <c r="BT53" i="10"/>
  <c r="BU53" i="10" s="1"/>
  <c r="BT54" i="10"/>
  <c r="BU54" i="10" s="1"/>
  <c r="BT55" i="10"/>
  <c r="BU55" i="10" s="1"/>
  <c r="BG56" i="10"/>
  <c r="BT56" i="10"/>
  <c r="BU56" i="10" s="1"/>
  <c r="BT57" i="10"/>
  <c r="BU57" i="10" s="1"/>
  <c r="BT58" i="10"/>
  <c r="BU58" i="10" s="1"/>
  <c r="BT59" i="10"/>
  <c r="BU59" i="10" s="1"/>
  <c r="BT60" i="10"/>
  <c r="BU60" i="10" s="1"/>
  <c r="BT61" i="10"/>
  <c r="BU61" i="10" s="1"/>
  <c r="BT62" i="10"/>
  <c r="BU62" i="10" s="1"/>
  <c r="BT63" i="10"/>
  <c r="BU63" i="10" s="1"/>
  <c r="BT64" i="10"/>
  <c r="BU64" i="10" s="1"/>
  <c r="BT65" i="10"/>
  <c r="BU65" i="10" s="1"/>
  <c r="BT66" i="10"/>
  <c r="BU66" i="10" s="1"/>
  <c r="BT67" i="10"/>
  <c r="BU67" i="10" s="1"/>
  <c r="BT68" i="10"/>
  <c r="BU68" i="10" s="1"/>
  <c r="BT69" i="10"/>
  <c r="BU69" i="10" s="1"/>
  <c r="AC232" i="8" l="1"/>
  <c r="AC233" i="8"/>
  <c r="AC234" i="8"/>
  <c r="AC235" i="8"/>
  <c r="AC236" i="8"/>
  <c r="AC237" i="8"/>
  <c r="AC238" i="8"/>
  <c r="AC239" i="8"/>
  <c r="AC240" i="8"/>
  <c r="AC241" i="8"/>
  <c r="AC242" i="8"/>
  <c r="AC243" i="8"/>
  <c r="AC244" i="8"/>
  <c r="AC245" i="8"/>
  <c r="AC246" i="8"/>
  <c r="AC247" i="8"/>
  <c r="AC248" i="8"/>
  <c r="AC249" i="8"/>
  <c r="AC250" i="8"/>
  <c r="AC251" i="8"/>
  <c r="AC252" i="8"/>
  <c r="AC253" i="8"/>
  <c r="AC254" i="8"/>
  <c r="AC255" i="8"/>
  <c r="AC256" i="8"/>
  <c r="AC257" i="8"/>
  <c r="AC258" i="8"/>
  <c r="AC259" i="8"/>
  <c r="AC260" i="8"/>
  <c r="AC261" i="8"/>
  <c r="AC262" i="8"/>
  <c r="AC263" i="8"/>
  <c r="AC264" i="8"/>
  <c r="AC265" i="8"/>
  <c r="AC266" i="8"/>
  <c r="AC267" i="8"/>
  <c r="AC268" i="8"/>
  <c r="AC269" i="8"/>
  <c r="AC270" i="8"/>
  <c r="AC271" i="8"/>
  <c r="AC272" i="8"/>
  <c r="AC273" i="8"/>
  <c r="AC274" i="8"/>
  <c r="AC275" i="8"/>
  <c r="AC276" i="8"/>
  <c r="AB232" i="8"/>
  <c r="AB233" i="8"/>
  <c r="AB234" i="8"/>
  <c r="AB235" i="8"/>
  <c r="AB236" i="8"/>
  <c r="AB237" i="8"/>
  <c r="AD237" i="8" s="1"/>
  <c r="AE237" i="8" s="1"/>
  <c r="AB238" i="8"/>
  <c r="AB239" i="8"/>
  <c r="AB240" i="8"/>
  <c r="AB241" i="8"/>
  <c r="AB242" i="8"/>
  <c r="AB243" i="8"/>
  <c r="AB244" i="8"/>
  <c r="AB245" i="8"/>
  <c r="AB246" i="8"/>
  <c r="AB247" i="8"/>
  <c r="AB248" i="8"/>
  <c r="AB249" i="8"/>
  <c r="AD249" i="8" s="1"/>
  <c r="AE249" i="8" s="1"/>
  <c r="AB250" i="8"/>
  <c r="AB251" i="8"/>
  <c r="AB252" i="8"/>
  <c r="AB253" i="8"/>
  <c r="AB254" i="8"/>
  <c r="AB255" i="8"/>
  <c r="AB256" i="8"/>
  <c r="AB257" i="8"/>
  <c r="AB258" i="8"/>
  <c r="AB259" i="8"/>
  <c r="AB260" i="8"/>
  <c r="AB261" i="8"/>
  <c r="AD261" i="8" s="1"/>
  <c r="AE261" i="8" s="1"/>
  <c r="AB262" i="8"/>
  <c r="AB263" i="8"/>
  <c r="AB264" i="8"/>
  <c r="AB265" i="8"/>
  <c r="AB266" i="8"/>
  <c r="AB267" i="8"/>
  <c r="AB268" i="8"/>
  <c r="AB269" i="8"/>
  <c r="AB270" i="8"/>
  <c r="AB271" i="8"/>
  <c r="AB272" i="8"/>
  <c r="AB273" i="8"/>
  <c r="AD273" i="8" s="1"/>
  <c r="AE273" i="8" s="1"/>
  <c r="AB274" i="8"/>
  <c r="AB275" i="8"/>
  <c r="AB276" i="8"/>
  <c r="W232" i="8"/>
  <c r="X232" i="8" s="1"/>
  <c r="W233" i="8"/>
  <c r="X233" i="8" s="1"/>
  <c r="W234" i="8"/>
  <c r="X234" i="8" s="1"/>
  <c r="W235" i="8"/>
  <c r="X235" i="8" s="1"/>
  <c r="W236" i="8"/>
  <c r="X236" i="8" s="1"/>
  <c r="W237" i="8"/>
  <c r="X237" i="8" s="1"/>
  <c r="W238" i="8"/>
  <c r="X238" i="8" s="1"/>
  <c r="W239" i="8"/>
  <c r="X239" i="8" s="1"/>
  <c r="W240" i="8"/>
  <c r="X240" i="8" s="1"/>
  <c r="W241" i="8"/>
  <c r="X241" i="8" s="1"/>
  <c r="W242" i="8"/>
  <c r="X242" i="8" s="1"/>
  <c r="W243" i="8"/>
  <c r="X243" i="8" s="1"/>
  <c r="W244" i="8"/>
  <c r="X244" i="8" s="1"/>
  <c r="W245" i="8"/>
  <c r="X245" i="8" s="1"/>
  <c r="W246" i="8"/>
  <c r="X246" i="8" s="1"/>
  <c r="W247" i="8"/>
  <c r="X247" i="8" s="1"/>
  <c r="W248" i="8"/>
  <c r="X248" i="8" s="1"/>
  <c r="W249" i="8"/>
  <c r="X249" i="8" s="1"/>
  <c r="W250" i="8"/>
  <c r="X250" i="8" s="1"/>
  <c r="W251" i="8"/>
  <c r="X251" i="8" s="1"/>
  <c r="W252" i="8"/>
  <c r="X252" i="8" s="1"/>
  <c r="Y252" i="8" s="1"/>
  <c r="Z252" i="8" s="1"/>
  <c r="W253" i="8"/>
  <c r="X253" i="8" s="1"/>
  <c r="W254" i="8"/>
  <c r="X254" i="8" s="1"/>
  <c r="W255" i="8"/>
  <c r="W256" i="8"/>
  <c r="X256" i="8" s="1"/>
  <c r="W257" i="8"/>
  <c r="X257" i="8" s="1"/>
  <c r="W258" i="8"/>
  <c r="X258" i="8" s="1"/>
  <c r="W259" i="8"/>
  <c r="W260" i="8"/>
  <c r="X260" i="8" s="1"/>
  <c r="W261" i="8"/>
  <c r="X261" i="8" s="1"/>
  <c r="W262" i="8"/>
  <c r="X262" i="8" s="1"/>
  <c r="W263" i="8"/>
  <c r="W264" i="8"/>
  <c r="X264" i="8" s="1"/>
  <c r="W265" i="8"/>
  <c r="X265" i="8" s="1"/>
  <c r="W266" i="8"/>
  <c r="X266" i="8" s="1"/>
  <c r="W267" i="8"/>
  <c r="W268" i="8"/>
  <c r="X268" i="8" s="1"/>
  <c r="W269" i="8"/>
  <c r="X269" i="8" s="1"/>
  <c r="T523" i="8"/>
  <c r="T524" i="8"/>
  <c r="T525" i="8"/>
  <c r="T526" i="8"/>
  <c r="T527" i="8"/>
  <c r="T528" i="8"/>
  <c r="T529" i="8"/>
  <c r="T530" i="8"/>
  <c r="T531" i="8"/>
  <c r="T532" i="8"/>
  <c r="T533" i="8"/>
  <c r="T534" i="8"/>
  <c r="T535" i="8"/>
  <c r="T536" i="8"/>
  <c r="T537" i="8"/>
  <c r="T538" i="8"/>
  <c r="T539" i="8"/>
  <c r="T540" i="8"/>
  <c r="T541" i="8"/>
  <c r="T542" i="8"/>
  <c r="T543" i="8"/>
  <c r="T544" i="8"/>
  <c r="T545" i="8"/>
  <c r="T546" i="8"/>
  <c r="T547" i="8"/>
  <c r="T548" i="8"/>
  <c r="T549" i="8"/>
  <c r="T550" i="8"/>
  <c r="T551" i="8"/>
  <c r="T552" i="8"/>
  <c r="T553" i="8"/>
  <c r="T554" i="8"/>
  <c r="T555" i="8"/>
  <c r="T556" i="8"/>
  <c r="T557" i="8"/>
  <c r="T558" i="8"/>
  <c r="T559" i="8"/>
  <c r="T560" i="8"/>
  <c r="T561" i="8"/>
  <c r="T562" i="8"/>
  <c r="T563" i="8"/>
  <c r="T564" i="8"/>
  <c r="T565" i="8"/>
  <c r="T566" i="8"/>
  <c r="T567" i="8"/>
  <c r="T568" i="8"/>
  <c r="T569" i="8"/>
  <c r="T570" i="8"/>
  <c r="T571" i="8"/>
  <c r="T572" i="8"/>
  <c r="T573" i="8"/>
  <c r="T574" i="8"/>
  <c r="T575" i="8"/>
  <c r="T576" i="8"/>
  <c r="T577" i="8"/>
  <c r="T578" i="8"/>
  <c r="T579" i="8"/>
  <c r="T580" i="8"/>
  <c r="T581" i="8"/>
  <c r="T582" i="8"/>
  <c r="T583" i="8"/>
  <c r="T584" i="8"/>
  <c r="T585" i="8"/>
  <c r="T586" i="8"/>
  <c r="T587" i="8"/>
  <c r="T588" i="8"/>
  <c r="T589" i="8"/>
  <c r="T590" i="8"/>
  <c r="T591" i="8"/>
  <c r="T592" i="8"/>
  <c r="T593" i="8"/>
  <c r="T594" i="8"/>
  <c r="T595" i="8"/>
  <c r="T596" i="8"/>
  <c r="T597" i="8"/>
  <c r="T598" i="8"/>
  <c r="T599" i="8"/>
  <c r="T600" i="8"/>
  <c r="T601" i="8"/>
  <c r="T602" i="8"/>
  <c r="T603" i="8"/>
  <c r="T604" i="8"/>
  <c r="T605" i="8"/>
  <c r="T606" i="8"/>
  <c r="T607" i="8"/>
  <c r="T608" i="8"/>
  <c r="T609" i="8"/>
  <c r="T610" i="8"/>
  <c r="T611" i="8"/>
  <c r="T612" i="8"/>
  <c r="T613" i="8"/>
  <c r="T614" i="8"/>
  <c r="T615" i="8"/>
  <c r="T616" i="8"/>
  <c r="T617" i="8"/>
  <c r="T618" i="8"/>
  <c r="T619" i="8"/>
  <c r="T620" i="8"/>
  <c r="T621" i="8"/>
  <c r="T622" i="8"/>
  <c r="T623" i="8"/>
  <c r="T624" i="8"/>
  <c r="T625" i="8"/>
  <c r="T626" i="8"/>
  <c r="T627" i="8"/>
  <c r="T628" i="8"/>
  <c r="T629" i="8"/>
  <c r="T630" i="8"/>
  <c r="T631" i="8"/>
  <c r="T632" i="8"/>
  <c r="T633" i="8"/>
  <c r="T634" i="8"/>
  <c r="T635" i="8"/>
  <c r="T636" i="8"/>
  <c r="T637" i="8"/>
  <c r="T638" i="8"/>
  <c r="T639" i="8"/>
  <c r="T640" i="8"/>
  <c r="T641" i="8"/>
  <c r="T642" i="8"/>
  <c r="T643" i="8"/>
  <c r="T644" i="8"/>
  <c r="T645" i="8"/>
  <c r="T646" i="8"/>
  <c r="T647" i="8"/>
  <c r="T648" i="8"/>
  <c r="T649" i="8"/>
  <c r="T650" i="8"/>
  <c r="T651" i="8"/>
  <c r="T652" i="8"/>
  <c r="T653" i="8"/>
  <c r="T654" i="8"/>
  <c r="T655" i="8"/>
  <c r="T656" i="8"/>
  <c r="T657" i="8"/>
  <c r="T658" i="8"/>
  <c r="T659" i="8"/>
  <c r="T660" i="8"/>
  <c r="T661" i="8"/>
  <c r="T662" i="8"/>
  <c r="T663" i="8"/>
  <c r="T664" i="8"/>
  <c r="T665" i="8"/>
  <c r="T666" i="8"/>
  <c r="T667" i="8"/>
  <c r="T668" i="8"/>
  <c r="T669" i="8"/>
  <c r="T670" i="8"/>
  <c r="T671" i="8"/>
  <c r="T672" i="8"/>
  <c r="T673" i="8"/>
  <c r="T674" i="8"/>
  <c r="T675" i="8"/>
  <c r="T676" i="8"/>
  <c r="T677" i="8"/>
  <c r="T678" i="8"/>
  <c r="T679" i="8"/>
  <c r="T680" i="8"/>
  <c r="T681" i="8"/>
  <c r="T682" i="8"/>
  <c r="T683" i="8"/>
  <c r="T684" i="8"/>
  <c r="T685" i="8"/>
  <c r="T686" i="8"/>
  <c r="T687" i="8"/>
  <c r="T688" i="8"/>
  <c r="T689" i="8"/>
  <c r="T690" i="8"/>
  <c r="T691" i="8"/>
  <c r="T692" i="8"/>
  <c r="T693" i="8"/>
  <c r="T694" i="8"/>
  <c r="T695" i="8"/>
  <c r="T696" i="8"/>
  <c r="T697" i="8"/>
  <c r="T698" i="8"/>
  <c r="T699" i="8"/>
  <c r="T700" i="8"/>
  <c r="T701" i="8"/>
  <c r="T702" i="8"/>
  <c r="T703" i="8"/>
  <c r="T704" i="8"/>
  <c r="T705" i="8"/>
  <c r="T706" i="8"/>
  <c r="T707" i="8"/>
  <c r="T708" i="8"/>
  <c r="T709" i="8"/>
  <c r="T710" i="8"/>
  <c r="T711" i="8"/>
  <c r="T712" i="8"/>
  <c r="T713" i="8"/>
  <c r="T714" i="8"/>
  <c r="T715" i="8"/>
  <c r="T716" i="8"/>
  <c r="T717" i="8"/>
  <c r="T718" i="8"/>
  <c r="T719" i="8"/>
  <c r="T720" i="8"/>
  <c r="T721" i="8"/>
  <c r="T722" i="8"/>
  <c r="T723" i="8"/>
  <c r="T724" i="8"/>
  <c r="T725" i="8"/>
  <c r="T726" i="8"/>
  <c r="T727" i="8"/>
  <c r="T728" i="8"/>
  <c r="T729" i="8"/>
  <c r="T730" i="8"/>
  <c r="T731" i="8"/>
  <c r="T732" i="8"/>
  <c r="T733" i="8"/>
  <c r="T734" i="8"/>
  <c r="T735" i="8"/>
  <c r="T736" i="8"/>
  <c r="T737" i="8"/>
  <c r="T738" i="8"/>
  <c r="T739" i="8"/>
  <c r="T740" i="8"/>
  <c r="T741" i="8"/>
  <c r="T742" i="8"/>
  <c r="T743" i="8"/>
  <c r="T744" i="8"/>
  <c r="T745" i="8"/>
  <c r="T746" i="8"/>
  <c r="T747" i="8"/>
  <c r="T748" i="8"/>
  <c r="T749" i="8"/>
  <c r="T750" i="8"/>
  <c r="T751" i="8"/>
  <c r="T752" i="8"/>
  <c r="T753" i="8"/>
  <c r="T754" i="8"/>
  <c r="T755" i="8"/>
  <c r="T756" i="8"/>
  <c r="T757" i="8"/>
  <c r="T758" i="8"/>
  <c r="T759" i="8"/>
  <c r="T760" i="8"/>
  <c r="T761" i="8"/>
  <c r="T762" i="8"/>
  <c r="T763" i="8"/>
  <c r="T764" i="8"/>
  <c r="T765" i="8"/>
  <c r="T766" i="8"/>
  <c r="T767" i="8"/>
  <c r="T768" i="8"/>
  <c r="T769" i="8"/>
  <c r="T770" i="8"/>
  <c r="T771" i="8"/>
  <c r="T772" i="8"/>
  <c r="T773" i="8"/>
  <c r="T774" i="8"/>
  <c r="T775" i="8"/>
  <c r="T776" i="8"/>
  <c r="T777" i="8"/>
  <c r="T778" i="8"/>
  <c r="T779" i="8"/>
  <c r="T780" i="8"/>
  <c r="T781" i="8"/>
  <c r="T782" i="8"/>
  <c r="T783" i="8"/>
  <c r="T784" i="8"/>
  <c r="T785" i="8"/>
  <c r="T786" i="8"/>
  <c r="T787" i="8"/>
  <c r="T788" i="8"/>
  <c r="T789" i="8"/>
  <c r="T790" i="8"/>
  <c r="T791" i="8"/>
  <c r="T792" i="8"/>
  <c r="T793" i="8"/>
  <c r="T794" i="8"/>
  <c r="T795" i="8"/>
  <c r="T796" i="8"/>
  <c r="T797" i="8"/>
  <c r="T798" i="8"/>
  <c r="T799" i="8"/>
  <c r="T800" i="8"/>
  <c r="T801" i="8"/>
  <c r="T802" i="8"/>
  <c r="T803" i="8"/>
  <c r="T804" i="8"/>
  <c r="T805" i="8"/>
  <c r="T806" i="8"/>
  <c r="T807" i="8"/>
  <c r="T808" i="8"/>
  <c r="T809" i="8"/>
  <c r="T810" i="8"/>
  <c r="T811" i="8"/>
  <c r="T812" i="8"/>
  <c r="T813" i="8"/>
  <c r="T814" i="8"/>
  <c r="T815" i="8"/>
  <c r="T816" i="8"/>
  <c r="T817" i="8"/>
  <c r="T818" i="8"/>
  <c r="T819" i="8"/>
  <c r="T820" i="8"/>
  <c r="T821" i="8"/>
  <c r="T822" i="8"/>
  <c r="T823" i="8"/>
  <c r="T824" i="8"/>
  <c r="T825" i="8"/>
  <c r="T826" i="8"/>
  <c r="T827" i="8"/>
  <c r="T828" i="8"/>
  <c r="T829" i="8"/>
  <c r="T830" i="8"/>
  <c r="T831" i="8"/>
  <c r="T832" i="8"/>
  <c r="T833" i="8"/>
  <c r="T834" i="8"/>
  <c r="T835" i="8"/>
  <c r="T836" i="8"/>
  <c r="T837" i="8"/>
  <c r="T838" i="8"/>
  <c r="T839" i="8"/>
  <c r="T840" i="8"/>
  <c r="T841" i="8"/>
  <c r="T842" i="8"/>
  <c r="T843" i="8"/>
  <c r="T844" i="8"/>
  <c r="T845" i="8"/>
  <c r="T846" i="8"/>
  <c r="T847" i="8"/>
  <c r="T848" i="8"/>
  <c r="T849" i="8"/>
  <c r="T850" i="8"/>
  <c r="T851" i="8"/>
  <c r="T852" i="8"/>
  <c r="T853" i="8"/>
  <c r="T854" i="8"/>
  <c r="T855" i="8"/>
  <c r="T856" i="8"/>
  <c r="T857" i="8"/>
  <c r="T858" i="8"/>
  <c r="T859" i="8"/>
  <c r="T860" i="8"/>
  <c r="T861" i="8"/>
  <c r="T862" i="8"/>
  <c r="T863" i="8"/>
  <c r="T864" i="8"/>
  <c r="T865" i="8"/>
  <c r="T866" i="8"/>
  <c r="T867" i="8"/>
  <c r="T868" i="8"/>
  <c r="T869" i="8"/>
  <c r="T870" i="8"/>
  <c r="T871" i="8"/>
  <c r="T872" i="8"/>
  <c r="T873" i="8"/>
  <c r="T874" i="8"/>
  <c r="T875" i="8"/>
  <c r="T876" i="8"/>
  <c r="T877" i="8"/>
  <c r="T878" i="8"/>
  <c r="T879" i="8"/>
  <c r="T880" i="8"/>
  <c r="T881" i="8"/>
  <c r="T882" i="8"/>
  <c r="T883" i="8"/>
  <c r="T884" i="8"/>
  <c r="T885" i="8"/>
  <c r="T886" i="8"/>
  <c r="T887" i="8"/>
  <c r="T888" i="8"/>
  <c r="T889" i="8"/>
  <c r="T890" i="8"/>
  <c r="T891" i="8"/>
  <c r="T892" i="8"/>
  <c r="T893" i="8"/>
  <c r="T894" i="8"/>
  <c r="T895" i="8"/>
  <c r="T896" i="8"/>
  <c r="T897" i="8"/>
  <c r="T898" i="8"/>
  <c r="T899" i="8"/>
  <c r="T900" i="8"/>
  <c r="T901" i="8"/>
  <c r="T902" i="8"/>
  <c r="T903" i="8"/>
  <c r="T904" i="8"/>
  <c r="T905" i="8"/>
  <c r="T906" i="8"/>
  <c r="T907" i="8"/>
  <c r="T908" i="8"/>
  <c r="T909" i="8"/>
  <c r="T910" i="8"/>
  <c r="T911" i="8"/>
  <c r="T912" i="8"/>
  <c r="T913" i="8"/>
  <c r="T914" i="8"/>
  <c r="T915" i="8"/>
  <c r="T916" i="8"/>
  <c r="T917" i="8"/>
  <c r="T918" i="8"/>
  <c r="T919" i="8"/>
  <c r="T920" i="8"/>
  <c r="T921" i="8"/>
  <c r="T922" i="8"/>
  <c r="T923" i="8"/>
  <c r="T924" i="8"/>
  <c r="T925" i="8"/>
  <c r="T926" i="8"/>
  <c r="T927" i="8"/>
  <c r="T928" i="8"/>
  <c r="T929" i="8"/>
  <c r="T930" i="8"/>
  <c r="T931" i="8"/>
  <c r="T932" i="8"/>
  <c r="T933" i="8"/>
  <c r="T934" i="8"/>
  <c r="T935" i="8"/>
  <c r="T936" i="8"/>
  <c r="T937" i="8"/>
  <c r="T938" i="8"/>
  <c r="T939" i="8"/>
  <c r="T940" i="8"/>
  <c r="T941" i="8"/>
  <c r="T942" i="8"/>
  <c r="T943" i="8"/>
  <c r="T944" i="8"/>
  <c r="T945" i="8"/>
  <c r="T946" i="8"/>
  <c r="T947" i="8"/>
  <c r="T948" i="8"/>
  <c r="T949" i="8"/>
  <c r="T950" i="8"/>
  <c r="T951" i="8"/>
  <c r="T952" i="8"/>
  <c r="T953" i="8"/>
  <c r="T954" i="8"/>
  <c r="T955" i="8"/>
  <c r="T956" i="8"/>
  <c r="T957" i="8"/>
  <c r="T958" i="8"/>
  <c r="T959" i="8"/>
  <c r="T960" i="8"/>
  <c r="T961" i="8"/>
  <c r="T962" i="8"/>
  <c r="T963" i="8"/>
  <c r="T964" i="8"/>
  <c r="T965" i="8"/>
  <c r="T966" i="8"/>
  <c r="T967" i="8"/>
  <c r="T968" i="8"/>
  <c r="T969" i="8"/>
  <c r="T970" i="8"/>
  <c r="T971" i="8"/>
  <c r="T972" i="8"/>
  <c r="T973" i="8"/>
  <c r="T974" i="8"/>
  <c r="T975" i="8"/>
  <c r="T976" i="8"/>
  <c r="T977" i="8"/>
  <c r="T978" i="8"/>
  <c r="T979" i="8"/>
  <c r="T980" i="8"/>
  <c r="T981" i="8"/>
  <c r="T982" i="8"/>
  <c r="T983" i="8"/>
  <c r="T984" i="8"/>
  <c r="T985" i="8"/>
  <c r="T986" i="8"/>
  <c r="T987" i="8"/>
  <c r="T988" i="8"/>
  <c r="T989" i="8"/>
  <c r="T990" i="8"/>
  <c r="T991" i="8"/>
  <c r="T992" i="8"/>
  <c r="T993" i="8"/>
  <c r="T994" i="8"/>
  <c r="T995" i="8"/>
  <c r="T996" i="8"/>
  <c r="T997" i="8"/>
  <c r="T998" i="8"/>
  <c r="T999" i="8"/>
  <c r="T1000" i="8"/>
  <c r="T1001" i="8"/>
  <c r="T1002" i="8"/>
  <c r="T1003" i="8"/>
  <c r="T1004" i="8"/>
  <c r="T1005" i="8"/>
  <c r="T1006" i="8"/>
  <c r="T1007" i="8"/>
  <c r="T1008" i="8"/>
  <c r="T1009" i="8"/>
  <c r="T1010" i="8"/>
  <c r="T1011" i="8"/>
  <c r="T1012" i="8"/>
  <c r="T1013" i="8"/>
  <c r="T1014" i="8"/>
  <c r="T1015" i="8"/>
  <c r="T1016" i="8"/>
  <c r="T1017" i="8"/>
  <c r="T1018" i="8"/>
  <c r="T1019" i="8"/>
  <c r="T1020" i="8"/>
  <c r="T1021" i="8"/>
  <c r="T1022" i="8"/>
  <c r="T1023" i="8"/>
  <c r="T1024" i="8"/>
  <c r="T1025" i="8"/>
  <c r="T1026" i="8"/>
  <c r="T1027" i="8"/>
  <c r="T1028" i="8"/>
  <c r="T1029" i="8"/>
  <c r="T1030" i="8"/>
  <c r="T1031" i="8"/>
  <c r="T1032" i="8"/>
  <c r="T1033" i="8"/>
  <c r="T1034" i="8"/>
  <c r="T1035" i="8"/>
  <c r="T1036" i="8"/>
  <c r="T1037" i="8"/>
  <c r="T1038" i="8"/>
  <c r="T1039" i="8"/>
  <c r="T1040" i="8"/>
  <c r="T1041" i="8"/>
  <c r="T1042" i="8"/>
  <c r="T1043" i="8"/>
  <c r="T1044" i="8"/>
  <c r="T1045" i="8"/>
  <c r="T1046" i="8"/>
  <c r="T1047" i="8"/>
  <c r="T1048" i="8"/>
  <c r="T1049" i="8"/>
  <c r="T1050" i="8"/>
  <c r="T1051" i="8"/>
  <c r="T1052" i="8"/>
  <c r="T1053" i="8"/>
  <c r="T1054" i="8"/>
  <c r="T1055" i="8"/>
  <c r="T1056" i="8"/>
  <c r="T1057" i="8"/>
  <c r="T1058" i="8"/>
  <c r="T1059" i="8"/>
  <c r="T1060" i="8"/>
  <c r="T1061" i="8"/>
  <c r="T1062" i="8"/>
  <c r="T1063" i="8"/>
  <c r="T1064" i="8"/>
  <c r="T1065" i="8"/>
  <c r="T1066" i="8"/>
  <c r="T1067" i="8"/>
  <c r="T1068" i="8"/>
  <c r="T1069" i="8"/>
  <c r="T1070" i="8"/>
  <c r="T1071" i="8"/>
  <c r="T1072" i="8"/>
  <c r="T1073" i="8"/>
  <c r="T1074" i="8"/>
  <c r="T1075" i="8"/>
  <c r="T1076" i="8"/>
  <c r="T1077" i="8"/>
  <c r="T1078" i="8"/>
  <c r="T1079" i="8"/>
  <c r="T1080" i="8"/>
  <c r="T1081" i="8"/>
  <c r="T1082" i="8"/>
  <c r="T1083" i="8"/>
  <c r="T1084" i="8"/>
  <c r="T1085" i="8"/>
  <c r="T1086" i="8"/>
  <c r="T1087" i="8"/>
  <c r="T1088" i="8"/>
  <c r="T1089" i="8"/>
  <c r="T1090" i="8"/>
  <c r="T1091" i="8"/>
  <c r="T1092" i="8"/>
  <c r="T1093" i="8"/>
  <c r="T1094" i="8"/>
  <c r="T1095" i="8"/>
  <c r="T1096" i="8"/>
  <c r="T1097" i="8"/>
  <c r="T1098" i="8"/>
  <c r="T1099" i="8"/>
  <c r="T1100" i="8"/>
  <c r="T1101" i="8"/>
  <c r="T1102" i="8"/>
  <c r="T1103" i="8"/>
  <c r="T1104" i="8"/>
  <c r="T1105" i="8"/>
  <c r="T1106" i="8"/>
  <c r="T1107" i="8"/>
  <c r="T1108" i="8"/>
  <c r="T1109" i="8"/>
  <c r="T1110" i="8"/>
  <c r="T1111" i="8"/>
  <c r="T1112" i="8"/>
  <c r="T1113" i="8"/>
  <c r="T1114" i="8"/>
  <c r="T1115" i="8"/>
  <c r="T1116" i="8"/>
  <c r="T1117" i="8"/>
  <c r="T1118" i="8"/>
  <c r="T1119" i="8"/>
  <c r="T1120" i="8"/>
  <c r="T1121" i="8"/>
  <c r="T1122" i="8"/>
  <c r="T1123" i="8"/>
  <c r="T1124" i="8"/>
  <c r="T1125" i="8"/>
  <c r="T1126" i="8"/>
  <c r="T1127" i="8"/>
  <c r="T1128" i="8"/>
  <c r="T1129" i="8"/>
  <c r="T1130" i="8"/>
  <c r="T1131" i="8"/>
  <c r="T1132" i="8"/>
  <c r="T1133" i="8"/>
  <c r="T1134" i="8"/>
  <c r="T1135" i="8"/>
  <c r="T1136" i="8"/>
  <c r="T1137" i="8"/>
  <c r="T1138" i="8"/>
  <c r="T1139" i="8"/>
  <c r="T1140" i="8"/>
  <c r="T1141" i="8"/>
  <c r="T1142" i="8"/>
  <c r="T1143" i="8"/>
  <c r="T1144" i="8"/>
  <c r="T1145" i="8"/>
  <c r="T1146" i="8"/>
  <c r="T1147" i="8"/>
  <c r="T1148" i="8"/>
  <c r="T1149" i="8"/>
  <c r="T1150" i="8"/>
  <c r="T1151" i="8"/>
  <c r="T1152" i="8"/>
  <c r="T1153" i="8"/>
  <c r="T1154" i="8"/>
  <c r="T1155" i="8"/>
  <c r="T1156" i="8"/>
  <c r="T1157" i="8"/>
  <c r="T1158" i="8"/>
  <c r="T1159" i="8"/>
  <c r="T1160" i="8"/>
  <c r="T1161" i="8"/>
  <c r="T1162" i="8"/>
  <c r="T1163" i="8"/>
  <c r="T1164" i="8"/>
  <c r="T1165" i="8"/>
  <c r="T1166" i="8"/>
  <c r="T1167" i="8"/>
  <c r="T1168" i="8"/>
  <c r="T1169" i="8"/>
  <c r="T1170" i="8"/>
  <c r="T1171" i="8"/>
  <c r="T1172" i="8"/>
  <c r="T1173" i="8"/>
  <c r="T1174" i="8"/>
  <c r="T1175" i="8"/>
  <c r="T1176" i="8"/>
  <c r="T1177" i="8"/>
  <c r="T1178" i="8"/>
  <c r="T1179" i="8"/>
  <c r="T1180" i="8"/>
  <c r="T1181" i="8"/>
  <c r="T1182" i="8"/>
  <c r="T1183" i="8"/>
  <c r="T1184" i="8"/>
  <c r="T1185" i="8"/>
  <c r="T1186" i="8"/>
  <c r="T1187" i="8"/>
  <c r="T1188" i="8"/>
  <c r="T1189" i="8"/>
  <c r="T1190" i="8"/>
  <c r="T1191" i="8"/>
  <c r="T1192" i="8"/>
  <c r="T1193" i="8"/>
  <c r="T1194" i="8"/>
  <c r="T1195" i="8"/>
  <c r="T1196" i="8"/>
  <c r="T1197" i="8"/>
  <c r="T1198" i="8"/>
  <c r="T1199" i="8"/>
  <c r="T1200" i="8"/>
  <c r="T1201" i="8"/>
  <c r="T1202" i="8"/>
  <c r="T1203" i="8"/>
  <c r="T1204" i="8"/>
  <c r="T1205" i="8"/>
  <c r="T1206" i="8"/>
  <c r="T1207" i="8"/>
  <c r="T1208" i="8"/>
  <c r="T1209" i="8"/>
  <c r="T1210" i="8"/>
  <c r="T1211" i="8"/>
  <c r="T1212" i="8"/>
  <c r="T1213" i="8"/>
  <c r="T1214" i="8"/>
  <c r="T1215" i="8"/>
  <c r="T1216" i="8"/>
  <c r="T1217" i="8"/>
  <c r="T1218" i="8"/>
  <c r="T1219" i="8"/>
  <c r="T1220" i="8"/>
  <c r="T1221" i="8"/>
  <c r="T1222" i="8"/>
  <c r="T1223" i="8"/>
  <c r="T1224" i="8"/>
  <c r="T1225" i="8"/>
  <c r="T1226" i="8"/>
  <c r="T1227" i="8"/>
  <c r="T1228" i="8"/>
  <c r="T1229" i="8"/>
  <c r="T1230" i="8"/>
  <c r="T1231" i="8"/>
  <c r="T1232" i="8"/>
  <c r="T1233" i="8"/>
  <c r="T1234" i="8"/>
  <c r="T1235" i="8"/>
  <c r="T1236" i="8"/>
  <c r="T1237" i="8"/>
  <c r="T1238" i="8"/>
  <c r="T1239" i="8"/>
  <c r="T1240" i="8"/>
  <c r="T1241" i="8"/>
  <c r="T1242" i="8"/>
  <c r="T1243" i="8"/>
  <c r="T1244" i="8"/>
  <c r="T1245" i="8"/>
  <c r="T1246" i="8"/>
  <c r="T1247" i="8"/>
  <c r="T1248" i="8"/>
  <c r="T1249" i="8"/>
  <c r="T1250" i="8"/>
  <c r="T1251" i="8"/>
  <c r="T1252" i="8"/>
  <c r="T1253" i="8"/>
  <c r="T1254" i="8"/>
  <c r="T1255" i="8"/>
  <c r="T1256" i="8"/>
  <c r="T1257" i="8"/>
  <c r="T1258" i="8"/>
  <c r="T1259" i="8"/>
  <c r="T1260" i="8"/>
  <c r="T1261" i="8"/>
  <c r="T1262" i="8"/>
  <c r="T1263" i="8"/>
  <c r="T1264" i="8"/>
  <c r="T1265" i="8"/>
  <c r="T1266" i="8"/>
  <c r="T1267" i="8"/>
  <c r="T1268" i="8"/>
  <c r="T1269" i="8"/>
  <c r="T1270" i="8"/>
  <c r="T1271" i="8"/>
  <c r="T1272" i="8"/>
  <c r="T1273" i="8"/>
  <c r="T1274" i="8"/>
  <c r="T1275" i="8"/>
  <c r="T1276" i="8"/>
  <c r="T1277" i="8"/>
  <c r="T1278" i="8"/>
  <c r="T1279" i="8"/>
  <c r="T1280" i="8"/>
  <c r="T1281" i="8"/>
  <c r="T1282" i="8"/>
  <c r="T1283" i="8"/>
  <c r="T1284" i="8"/>
  <c r="T1285" i="8"/>
  <c r="T1286" i="8"/>
  <c r="T1287" i="8"/>
  <c r="T1288" i="8"/>
  <c r="T1289" i="8"/>
  <c r="T1290" i="8"/>
  <c r="T1291" i="8"/>
  <c r="T1292" i="8"/>
  <c r="T1293" i="8"/>
  <c r="T1294" i="8"/>
  <c r="T1295" i="8"/>
  <c r="T1296" i="8"/>
  <c r="T1297" i="8"/>
  <c r="T1298" i="8"/>
  <c r="T1299" i="8"/>
  <c r="T1300" i="8"/>
  <c r="T1301" i="8"/>
  <c r="T1302" i="8"/>
  <c r="T1303" i="8"/>
  <c r="T1304" i="8"/>
  <c r="T1305" i="8"/>
  <c r="T1306" i="8"/>
  <c r="T1307" i="8"/>
  <c r="T1308" i="8"/>
  <c r="T1309" i="8"/>
  <c r="T1310" i="8"/>
  <c r="T1311" i="8"/>
  <c r="T1312" i="8"/>
  <c r="T1313" i="8"/>
  <c r="T1314" i="8"/>
  <c r="T1315" i="8"/>
  <c r="T1316" i="8"/>
  <c r="T1317" i="8"/>
  <c r="T1318" i="8"/>
  <c r="T1319" i="8"/>
  <c r="T1320" i="8"/>
  <c r="T1321" i="8"/>
  <c r="T1322" i="8"/>
  <c r="T1323" i="8"/>
  <c r="T1324" i="8"/>
  <c r="T1325" i="8"/>
  <c r="T1326" i="8"/>
  <c r="T1327" i="8"/>
  <c r="T1328" i="8"/>
  <c r="T1329" i="8"/>
  <c r="T1330" i="8"/>
  <c r="T1331" i="8"/>
  <c r="T1332" i="8"/>
  <c r="T1333" i="8"/>
  <c r="T1334" i="8"/>
  <c r="T1335" i="8"/>
  <c r="T1336" i="8"/>
  <c r="T1337" i="8"/>
  <c r="T1338" i="8"/>
  <c r="T1339" i="8"/>
  <c r="T1340" i="8"/>
  <c r="T1341" i="8"/>
  <c r="T1342" i="8"/>
  <c r="T1343" i="8"/>
  <c r="T1344" i="8"/>
  <c r="T1345" i="8"/>
  <c r="T1346" i="8"/>
  <c r="T1347" i="8"/>
  <c r="T1348" i="8"/>
  <c r="T1349" i="8"/>
  <c r="T1350" i="8"/>
  <c r="T1351" i="8"/>
  <c r="T1352" i="8"/>
  <c r="T1353" i="8"/>
  <c r="T1354" i="8"/>
  <c r="T1355" i="8"/>
  <c r="T1356" i="8"/>
  <c r="T1357" i="8"/>
  <c r="T1358" i="8"/>
  <c r="T1359" i="8"/>
  <c r="T1360" i="8"/>
  <c r="T1361" i="8"/>
  <c r="T1362" i="8"/>
  <c r="T1363" i="8"/>
  <c r="T1364" i="8"/>
  <c r="T1365" i="8"/>
  <c r="T1366" i="8"/>
  <c r="T1367" i="8"/>
  <c r="T1368" i="8"/>
  <c r="T1369" i="8"/>
  <c r="T1370" i="8"/>
  <c r="T1371" i="8"/>
  <c r="T1372" i="8"/>
  <c r="T1373" i="8"/>
  <c r="T1374" i="8"/>
  <c r="T1375" i="8"/>
  <c r="T1376" i="8"/>
  <c r="T1377" i="8"/>
  <c r="T1378" i="8"/>
  <c r="T1379" i="8"/>
  <c r="T1380" i="8"/>
  <c r="T1381" i="8"/>
  <c r="T1382" i="8"/>
  <c r="T1383" i="8"/>
  <c r="T1384" i="8"/>
  <c r="T1385" i="8"/>
  <c r="T1386" i="8"/>
  <c r="T1387" i="8"/>
  <c r="T1388" i="8"/>
  <c r="T1389" i="8"/>
  <c r="T1390" i="8"/>
  <c r="T1391" i="8"/>
  <c r="T1392" i="8"/>
  <c r="T1393" i="8"/>
  <c r="T1394" i="8"/>
  <c r="T1395" i="8"/>
  <c r="T1396" i="8"/>
  <c r="T1397" i="8"/>
  <c r="T1398" i="8"/>
  <c r="T1399" i="8"/>
  <c r="T1400" i="8"/>
  <c r="T1401" i="8"/>
  <c r="T1402" i="8"/>
  <c r="T1403" i="8"/>
  <c r="T1404" i="8"/>
  <c r="T1405" i="8"/>
  <c r="T1406" i="8"/>
  <c r="T1407" i="8"/>
  <c r="T1408" i="8"/>
  <c r="T1409" i="8"/>
  <c r="T1410" i="8"/>
  <c r="T1411" i="8"/>
  <c r="T1412" i="8"/>
  <c r="T1413" i="8"/>
  <c r="T1414" i="8"/>
  <c r="T1415" i="8"/>
  <c r="T1416" i="8"/>
  <c r="T1417" i="8"/>
  <c r="T1418" i="8"/>
  <c r="T1419" i="8"/>
  <c r="T1420" i="8"/>
  <c r="T1421" i="8"/>
  <c r="T1422" i="8"/>
  <c r="T1423" i="8"/>
  <c r="T1424" i="8"/>
  <c r="T1425" i="8"/>
  <c r="T1426" i="8"/>
  <c r="T1427" i="8"/>
  <c r="T1428" i="8"/>
  <c r="T1429" i="8"/>
  <c r="T1430" i="8"/>
  <c r="T1431" i="8"/>
  <c r="T1432" i="8"/>
  <c r="T1433" i="8"/>
  <c r="T1434" i="8"/>
  <c r="T1435" i="8"/>
  <c r="T1436" i="8"/>
  <c r="T1437" i="8"/>
  <c r="T1438" i="8"/>
  <c r="T1439" i="8"/>
  <c r="T1440" i="8"/>
  <c r="T1441" i="8"/>
  <c r="T1442" i="8"/>
  <c r="T1443" i="8"/>
  <c r="T1444" i="8"/>
  <c r="T1445" i="8"/>
  <c r="T1446" i="8"/>
  <c r="T1447" i="8"/>
  <c r="T1448" i="8"/>
  <c r="T1449" i="8"/>
  <c r="T1450" i="8"/>
  <c r="T1451" i="8"/>
  <c r="T1452" i="8"/>
  <c r="T1453" i="8"/>
  <c r="T1454" i="8"/>
  <c r="T1455" i="8"/>
  <c r="T1456" i="8"/>
  <c r="T1457" i="8"/>
  <c r="T1458" i="8"/>
  <c r="T1459" i="8"/>
  <c r="T1460" i="8"/>
  <c r="T1461" i="8"/>
  <c r="T1462" i="8"/>
  <c r="T1463" i="8"/>
  <c r="T1464" i="8"/>
  <c r="T1465" i="8"/>
  <c r="T1466" i="8"/>
  <c r="T1467" i="8"/>
  <c r="T1468" i="8"/>
  <c r="T1469" i="8"/>
  <c r="T1470" i="8"/>
  <c r="T1471" i="8"/>
  <c r="T1472" i="8"/>
  <c r="T1473" i="8"/>
  <c r="T1474" i="8"/>
  <c r="T1475" i="8"/>
  <c r="T1476" i="8"/>
  <c r="T1477" i="8"/>
  <c r="T1478" i="8"/>
  <c r="T1479" i="8"/>
  <c r="T1480" i="8"/>
  <c r="T1481" i="8"/>
  <c r="T1482" i="8"/>
  <c r="T1483" i="8"/>
  <c r="T1484" i="8"/>
  <c r="T1485" i="8"/>
  <c r="T1486" i="8"/>
  <c r="T1487" i="8"/>
  <c r="T1488" i="8"/>
  <c r="T1489" i="8"/>
  <c r="T1490" i="8"/>
  <c r="T1491" i="8"/>
  <c r="T1492" i="8"/>
  <c r="T1493" i="8"/>
  <c r="T1494" i="8"/>
  <c r="T1495" i="8"/>
  <c r="T1496" i="8"/>
  <c r="T1497" i="8"/>
  <c r="T1498" i="8"/>
  <c r="T1499" i="8"/>
  <c r="T1500" i="8"/>
  <c r="T1501" i="8"/>
  <c r="T1502" i="8"/>
  <c r="T1503" i="8"/>
  <c r="T1504" i="8"/>
  <c r="T1505" i="8"/>
  <c r="T1506" i="8"/>
  <c r="T1507" i="8"/>
  <c r="T1508" i="8"/>
  <c r="T1509" i="8"/>
  <c r="T1510" i="8"/>
  <c r="T1511" i="8"/>
  <c r="T1512" i="8"/>
  <c r="T1513" i="8"/>
  <c r="T1514" i="8"/>
  <c r="T1515" i="8"/>
  <c r="T1516" i="8"/>
  <c r="T1517" i="8"/>
  <c r="T1518" i="8"/>
  <c r="T1519" i="8"/>
  <c r="T1520" i="8"/>
  <c r="T1521" i="8"/>
  <c r="T1522" i="8"/>
  <c r="T1523" i="8"/>
  <c r="T1524" i="8"/>
  <c r="T1525" i="8"/>
  <c r="T1526" i="8"/>
  <c r="T1527" i="8"/>
  <c r="T1528" i="8"/>
  <c r="R232" i="8"/>
  <c r="S232" i="8" s="1"/>
  <c r="R233" i="8"/>
  <c r="S233" i="8" s="1"/>
  <c r="R234" i="8"/>
  <c r="S234" i="8" s="1"/>
  <c r="R235" i="8"/>
  <c r="S235" i="8" s="1"/>
  <c r="R236" i="8"/>
  <c r="S236" i="8" s="1"/>
  <c r="R237" i="8"/>
  <c r="S237" i="8" s="1"/>
  <c r="R238" i="8"/>
  <c r="S238" i="8" s="1"/>
  <c r="R239" i="8"/>
  <c r="S239" i="8" s="1"/>
  <c r="R240" i="8"/>
  <c r="S240" i="8" s="1"/>
  <c r="R241" i="8"/>
  <c r="S241" i="8" s="1"/>
  <c r="R242" i="8"/>
  <c r="S242" i="8" s="1"/>
  <c r="R243" i="8"/>
  <c r="S243" i="8" s="1"/>
  <c r="R244" i="8"/>
  <c r="S244" i="8" s="1"/>
  <c r="R245" i="8"/>
  <c r="S245" i="8" s="1"/>
  <c r="R246" i="8"/>
  <c r="S246" i="8" s="1"/>
  <c r="R247" i="8"/>
  <c r="S247" i="8" s="1"/>
  <c r="R248" i="8"/>
  <c r="S248" i="8" s="1"/>
  <c r="R249" i="8"/>
  <c r="S249" i="8" s="1"/>
  <c r="R250" i="8"/>
  <c r="S250" i="8" s="1"/>
  <c r="R251" i="8"/>
  <c r="S251" i="8" s="1"/>
  <c r="R252" i="8"/>
  <c r="S252" i="8" s="1"/>
  <c r="R253" i="8"/>
  <c r="S253" i="8" s="1"/>
  <c r="R254" i="8"/>
  <c r="S254" i="8" s="1"/>
  <c r="R255" i="8"/>
  <c r="S255" i="8" s="1"/>
  <c r="R256" i="8"/>
  <c r="S256" i="8" s="1"/>
  <c r="R257" i="8"/>
  <c r="S257" i="8" s="1"/>
  <c r="R258" i="8"/>
  <c r="S258" i="8" s="1"/>
  <c r="R259" i="8"/>
  <c r="S259" i="8" s="1"/>
  <c r="R260" i="8"/>
  <c r="S260" i="8" s="1"/>
  <c r="R261" i="8"/>
  <c r="S261" i="8" s="1"/>
  <c r="R262" i="8"/>
  <c r="S262" i="8" s="1"/>
  <c r="R263" i="8"/>
  <c r="S263" i="8" s="1"/>
  <c r="R264" i="8"/>
  <c r="S264" i="8" s="1"/>
  <c r="R265" i="8"/>
  <c r="S265" i="8" s="1"/>
  <c r="R266" i="8"/>
  <c r="S266" i="8" s="1"/>
  <c r="R267" i="8"/>
  <c r="S267" i="8" s="1"/>
  <c r="R268" i="8"/>
  <c r="S268" i="8" s="1"/>
  <c r="R269" i="8"/>
  <c r="S269" i="8" s="1"/>
  <c r="R270" i="8"/>
  <c r="S270" i="8" s="1"/>
  <c r="R271" i="8"/>
  <c r="S271" i="8" s="1"/>
  <c r="R272" i="8"/>
  <c r="S272" i="8" s="1"/>
  <c r="R273" i="8"/>
  <c r="S273" i="8" s="1"/>
  <c r="R274" i="8"/>
  <c r="S274" i="8" s="1"/>
  <c r="R275" i="8"/>
  <c r="S275" i="8" s="1"/>
  <c r="R276" i="8"/>
  <c r="S276" i="8" s="1"/>
  <c r="R277" i="8"/>
  <c r="S277" i="8" s="1"/>
  <c r="R278" i="8"/>
  <c r="S278" i="8" s="1"/>
  <c r="R279" i="8"/>
  <c r="S279" i="8" s="1"/>
  <c r="R280" i="8"/>
  <c r="S280" i="8" s="1"/>
  <c r="R281" i="8"/>
  <c r="S281" i="8" s="1"/>
  <c r="R282" i="8"/>
  <c r="S282" i="8" s="1"/>
  <c r="R283" i="8"/>
  <c r="S283" i="8" s="1"/>
  <c r="R284" i="8"/>
  <c r="S284" i="8" s="1"/>
  <c r="R285" i="8"/>
  <c r="S285" i="8" s="1"/>
  <c r="R286" i="8"/>
  <c r="S286" i="8" s="1"/>
  <c r="R287" i="8"/>
  <c r="S287" i="8" s="1"/>
  <c r="R288" i="8"/>
  <c r="S288" i="8" s="1"/>
  <c r="R289" i="8"/>
  <c r="S289" i="8" s="1"/>
  <c r="R290" i="8"/>
  <c r="S290" i="8" s="1"/>
  <c r="R291" i="8"/>
  <c r="S291" i="8" s="1"/>
  <c r="R292" i="8"/>
  <c r="S292" i="8" s="1"/>
  <c r="R293" i="8"/>
  <c r="S293" i="8" s="1"/>
  <c r="R294" i="8"/>
  <c r="S294" i="8" s="1"/>
  <c r="R295" i="8"/>
  <c r="S295" i="8" s="1"/>
  <c r="R296" i="8"/>
  <c r="S296" i="8" s="1"/>
  <c r="R297" i="8"/>
  <c r="S297" i="8" s="1"/>
  <c r="R298" i="8"/>
  <c r="S298" i="8" s="1"/>
  <c r="R299" i="8"/>
  <c r="S299" i="8" s="1"/>
  <c r="R300" i="8"/>
  <c r="S300" i="8" s="1"/>
  <c r="R301" i="8"/>
  <c r="S301" i="8" s="1"/>
  <c r="R302" i="8"/>
  <c r="S302" i="8" s="1"/>
  <c r="R303" i="8"/>
  <c r="S303" i="8" s="1"/>
  <c r="R304" i="8"/>
  <c r="S304" i="8" s="1"/>
  <c r="R305" i="8"/>
  <c r="S305" i="8" s="1"/>
  <c r="R306" i="8"/>
  <c r="S306" i="8" s="1"/>
  <c r="R307" i="8"/>
  <c r="S307" i="8" s="1"/>
  <c r="R308" i="8"/>
  <c r="S308" i="8" s="1"/>
  <c r="R309" i="8"/>
  <c r="S309" i="8" s="1"/>
  <c r="R310" i="8"/>
  <c r="S310" i="8" s="1"/>
  <c r="R311" i="8"/>
  <c r="S311" i="8" s="1"/>
  <c r="R312" i="8"/>
  <c r="S312" i="8" s="1"/>
  <c r="R313" i="8"/>
  <c r="S313" i="8" s="1"/>
  <c r="R314" i="8"/>
  <c r="S314" i="8" s="1"/>
  <c r="R315" i="8"/>
  <c r="S315" i="8" s="1"/>
  <c r="R316" i="8"/>
  <c r="S316" i="8" s="1"/>
  <c r="R317" i="8"/>
  <c r="S317" i="8" s="1"/>
  <c r="R318" i="8"/>
  <c r="S318" i="8" s="1"/>
  <c r="R319" i="8"/>
  <c r="S319" i="8" s="1"/>
  <c r="R320" i="8"/>
  <c r="S320" i="8" s="1"/>
  <c r="R321" i="8"/>
  <c r="S321" i="8" s="1"/>
  <c r="R322" i="8"/>
  <c r="S322" i="8" s="1"/>
  <c r="R323" i="8"/>
  <c r="S323" i="8" s="1"/>
  <c r="R324" i="8"/>
  <c r="S324" i="8" s="1"/>
  <c r="R325" i="8"/>
  <c r="S325" i="8" s="1"/>
  <c r="R326" i="8"/>
  <c r="S326" i="8" s="1"/>
  <c r="R327" i="8"/>
  <c r="S327" i="8" s="1"/>
  <c r="R328" i="8"/>
  <c r="S328" i="8" s="1"/>
  <c r="R329" i="8"/>
  <c r="S329" i="8" s="1"/>
  <c r="R330" i="8"/>
  <c r="S330" i="8" s="1"/>
  <c r="R331" i="8"/>
  <c r="S331" i="8" s="1"/>
  <c r="R332" i="8"/>
  <c r="S332" i="8" s="1"/>
  <c r="R333" i="8"/>
  <c r="S333" i="8" s="1"/>
  <c r="R334" i="8"/>
  <c r="S334" i="8" s="1"/>
  <c r="R335" i="8"/>
  <c r="S335" i="8" s="1"/>
  <c r="R336" i="8"/>
  <c r="S336" i="8" s="1"/>
  <c r="R337" i="8"/>
  <c r="S337" i="8" s="1"/>
  <c r="R338" i="8"/>
  <c r="S338" i="8" s="1"/>
  <c r="R339" i="8"/>
  <c r="S339" i="8" s="1"/>
  <c r="R340" i="8"/>
  <c r="S340" i="8" s="1"/>
  <c r="R341" i="8"/>
  <c r="S341" i="8" s="1"/>
  <c r="R342" i="8"/>
  <c r="S342" i="8" s="1"/>
  <c r="R343" i="8"/>
  <c r="S343" i="8" s="1"/>
  <c r="R344" i="8"/>
  <c r="S344" i="8" s="1"/>
  <c r="R345" i="8"/>
  <c r="S345" i="8" s="1"/>
  <c r="R346" i="8"/>
  <c r="S346" i="8" s="1"/>
  <c r="R347" i="8"/>
  <c r="S347" i="8" s="1"/>
  <c r="R348" i="8"/>
  <c r="S348" i="8" s="1"/>
  <c r="R349" i="8"/>
  <c r="S349" i="8" s="1"/>
  <c r="R350" i="8"/>
  <c r="S350" i="8" s="1"/>
  <c r="R351" i="8"/>
  <c r="S351" i="8" s="1"/>
  <c r="R352" i="8"/>
  <c r="S352" i="8" s="1"/>
  <c r="R353" i="8"/>
  <c r="S353" i="8" s="1"/>
  <c r="R354" i="8"/>
  <c r="S354" i="8" s="1"/>
  <c r="R355" i="8"/>
  <c r="S355" i="8" s="1"/>
  <c r="R356" i="8"/>
  <c r="S356" i="8" s="1"/>
  <c r="R357" i="8"/>
  <c r="S357" i="8" s="1"/>
  <c r="R358" i="8"/>
  <c r="S358" i="8" s="1"/>
  <c r="R359" i="8"/>
  <c r="S359" i="8" s="1"/>
  <c r="R360" i="8"/>
  <c r="S360" i="8" s="1"/>
  <c r="R361" i="8"/>
  <c r="S361" i="8" s="1"/>
  <c r="R362" i="8"/>
  <c r="S362" i="8" s="1"/>
  <c r="R363" i="8"/>
  <c r="S363" i="8" s="1"/>
  <c r="R364" i="8"/>
  <c r="S364" i="8" s="1"/>
  <c r="R365" i="8"/>
  <c r="S365" i="8" s="1"/>
  <c r="R366" i="8"/>
  <c r="S366" i="8" s="1"/>
  <c r="R367" i="8"/>
  <c r="S367" i="8" s="1"/>
  <c r="R368" i="8"/>
  <c r="S368" i="8" s="1"/>
  <c r="R369" i="8"/>
  <c r="S369" i="8" s="1"/>
  <c r="R370" i="8"/>
  <c r="S370" i="8" s="1"/>
  <c r="R371" i="8"/>
  <c r="S371" i="8" s="1"/>
  <c r="R372" i="8"/>
  <c r="S372" i="8" s="1"/>
  <c r="R373" i="8"/>
  <c r="S373" i="8" s="1"/>
  <c r="R374" i="8"/>
  <c r="S374" i="8" s="1"/>
  <c r="R375" i="8"/>
  <c r="S375" i="8" s="1"/>
  <c r="R376" i="8"/>
  <c r="S376" i="8" s="1"/>
  <c r="R377" i="8"/>
  <c r="S377" i="8" s="1"/>
  <c r="R378" i="8"/>
  <c r="S378" i="8" s="1"/>
  <c r="R379" i="8"/>
  <c r="S379" i="8" s="1"/>
  <c r="R380" i="8"/>
  <c r="S380" i="8" s="1"/>
  <c r="R381" i="8"/>
  <c r="S381" i="8" s="1"/>
  <c r="R382" i="8"/>
  <c r="S382" i="8" s="1"/>
  <c r="R383" i="8"/>
  <c r="S383" i="8" s="1"/>
  <c r="R384" i="8"/>
  <c r="S384" i="8" s="1"/>
  <c r="R385" i="8"/>
  <c r="S385" i="8" s="1"/>
  <c r="R386" i="8"/>
  <c r="S386" i="8" s="1"/>
  <c r="R387" i="8"/>
  <c r="S387" i="8" s="1"/>
  <c r="R388" i="8"/>
  <c r="S388" i="8" s="1"/>
  <c r="R389" i="8"/>
  <c r="S389" i="8" s="1"/>
  <c r="R390" i="8"/>
  <c r="S390" i="8" s="1"/>
  <c r="R391" i="8"/>
  <c r="S391" i="8" s="1"/>
  <c r="R392" i="8"/>
  <c r="S392" i="8" s="1"/>
  <c r="R393" i="8"/>
  <c r="S393" i="8" s="1"/>
  <c r="R394" i="8"/>
  <c r="S394" i="8" s="1"/>
  <c r="R395" i="8"/>
  <c r="S395" i="8" s="1"/>
  <c r="R396" i="8"/>
  <c r="S396" i="8" s="1"/>
  <c r="R397" i="8"/>
  <c r="S397" i="8" s="1"/>
  <c r="R398" i="8"/>
  <c r="S398" i="8" s="1"/>
  <c r="R399" i="8"/>
  <c r="S399" i="8" s="1"/>
  <c r="R400" i="8"/>
  <c r="S400" i="8" s="1"/>
  <c r="R401" i="8"/>
  <c r="S401" i="8" s="1"/>
  <c r="R402" i="8"/>
  <c r="S402" i="8" s="1"/>
  <c r="R403" i="8"/>
  <c r="S403" i="8" s="1"/>
  <c r="R404" i="8"/>
  <c r="S404" i="8" s="1"/>
  <c r="R405" i="8"/>
  <c r="S405" i="8" s="1"/>
  <c r="R406" i="8"/>
  <c r="S406" i="8" s="1"/>
  <c r="R407" i="8"/>
  <c r="S407" i="8" s="1"/>
  <c r="R408" i="8"/>
  <c r="S408" i="8" s="1"/>
  <c r="R409" i="8"/>
  <c r="S409" i="8" s="1"/>
  <c r="R410" i="8"/>
  <c r="S410" i="8" s="1"/>
  <c r="R411" i="8"/>
  <c r="S411" i="8" s="1"/>
  <c r="R412" i="8"/>
  <c r="S412" i="8" s="1"/>
  <c r="R413" i="8"/>
  <c r="S413" i="8" s="1"/>
  <c r="R414" i="8"/>
  <c r="S414" i="8" s="1"/>
  <c r="R415" i="8"/>
  <c r="S415" i="8" s="1"/>
  <c r="R416" i="8"/>
  <c r="S416" i="8" s="1"/>
  <c r="R417" i="8"/>
  <c r="S417" i="8" s="1"/>
  <c r="R418" i="8"/>
  <c r="S418" i="8" s="1"/>
  <c r="R419" i="8"/>
  <c r="S419" i="8" s="1"/>
  <c r="R420" i="8"/>
  <c r="S420" i="8" s="1"/>
  <c r="R421" i="8"/>
  <c r="S421" i="8" s="1"/>
  <c r="R422" i="8"/>
  <c r="S422" i="8" s="1"/>
  <c r="R423" i="8"/>
  <c r="S423" i="8" s="1"/>
  <c r="R424" i="8"/>
  <c r="S424" i="8" s="1"/>
  <c r="R425" i="8"/>
  <c r="S425" i="8" s="1"/>
  <c r="R426" i="8"/>
  <c r="S426" i="8" s="1"/>
  <c r="R427" i="8"/>
  <c r="S427" i="8" s="1"/>
  <c r="R428" i="8"/>
  <c r="S428" i="8" s="1"/>
  <c r="R429" i="8"/>
  <c r="S429" i="8" s="1"/>
  <c r="R430" i="8"/>
  <c r="S430" i="8" s="1"/>
  <c r="R431" i="8"/>
  <c r="S431" i="8" s="1"/>
  <c r="R432" i="8"/>
  <c r="S432" i="8" s="1"/>
  <c r="R433" i="8"/>
  <c r="S433" i="8" s="1"/>
  <c r="R434" i="8"/>
  <c r="S434" i="8" s="1"/>
  <c r="R435" i="8"/>
  <c r="S435" i="8" s="1"/>
  <c r="R436" i="8"/>
  <c r="S436" i="8" s="1"/>
  <c r="R437" i="8"/>
  <c r="S437" i="8" s="1"/>
  <c r="R438" i="8"/>
  <c r="S438" i="8" s="1"/>
  <c r="R439" i="8"/>
  <c r="S439" i="8" s="1"/>
  <c r="R440" i="8"/>
  <c r="S440" i="8" s="1"/>
  <c r="R441" i="8"/>
  <c r="S441" i="8" s="1"/>
  <c r="R442" i="8"/>
  <c r="S442" i="8" s="1"/>
  <c r="R443" i="8"/>
  <c r="S443" i="8" s="1"/>
  <c r="R444" i="8"/>
  <c r="S444" i="8" s="1"/>
  <c r="R445" i="8"/>
  <c r="S445" i="8" s="1"/>
  <c r="R446" i="8"/>
  <c r="S446" i="8" s="1"/>
  <c r="R447" i="8"/>
  <c r="S447" i="8" s="1"/>
  <c r="R448" i="8"/>
  <c r="S448" i="8" s="1"/>
  <c r="R449" i="8"/>
  <c r="S449" i="8" s="1"/>
  <c r="R450" i="8"/>
  <c r="S450" i="8" s="1"/>
  <c r="R451" i="8"/>
  <c r="S451" i="8" s="1"/>
  <c r="R452" i="8"/>
  <c r="S452" i="8" s="1"/>
  <c r="R453" i="8"/>
  <c r="S453" i="8" s="1"/>
  <c r="R454" i="8"/>
  <c r="S454" i="8" s="1"/>
  <c r="R455" i="8"/>
  <c r="S455" i="8" s="1"/>
  <c r="R456" i="8"/>
  <c r="S456" i="8" s="1"/>
  <c r="R457" i="8"/>
  <c r="S457" i="8" s="1"/>
  <c r="R458" i="8"/>
  <c r="S458" i="8" s="1"/>
  <c r="R459" i="8"/>
  <c r="S459" i="8" s="1"/>
  <c r="R460" i="8"/>
  <c r="S460" i="8" s="1"/>
  <c r="R461" i="8"/>
  <c r="S461" i="8" s="1"/>
  <c r="R462" i="8"/>
  <c r="S462" i="8" s="1"/>
  <c r="R463" i="8"/>
  <c r="S463" i="8" s="1"/>
  <c r="R464" i="8"/>
  <c r="S464" i="8" s="1"/>
  <c r="R465" i="8"/>
  <c r="S465" i="8" s="1"/>
  <c r="R466" i="8"/>
  <c r="S466" i="8" s="1"/>
  <c r="R467" i="8"/>
  <c r="S467" i="8" s="1"/>
  <c r="R468" i="8"/>
  <c r="S468" i="8" s="1"/>
  <c r="R469" i="8"/>
  <c r="S469" i="8" s="1"/>
  <c r="R470" i="8"/>
  <c r="S470" i="8" s="1"/>
  <c r="R471" i="8"/>
  <c r="S471" i="8" s="1"/>
  <c r="R472" i="8"/>
  <c r="S472" i="8" s="1"/>
  <c r="R473" i="8"/>
  <c r="S473" i="8" s="1"/>
  <c r="R474" i="8"/>
  <c r="S474" i="8" s="1"/>
  <c r="R475" i="8"/>
  <c r="S475" i="8" s="1"/>
  <c r="R476" i="8"/>
  <c r="S476" i="8" s="1"/>
  <c r="R477" i="8"/>
  <c r="S477" i="8" s="1"/>
  <c r="R478" i="8"/>
  <c r="S478" i="8" s="1"/>
  <c r="R479" i="8"/>
  <c r="S479" i="8" s="1"/>
  <c r="R480" i="8"/>
  <c r="S480" i="8" s="1"/>
  <c r="R481" i="8"/>
  <c r="S481" i="8" s="1"/>
  <c r="R482" i="8"/>
  <c r="S482" i="8" s="1"/>
  <c r="R483" i="8"/>
  <c r="S483" i="8" s="1"/>
  <c r="R484" i="8"/>
  <c r="S484" i="8" s="1"/>
  <c r="R485" i="8"/>
  <c r="S485" i="8" s="1"/>
  <c r="R486" i="8"/>
  <c r="S486" i="8" s="1"/>
  <c r="R487" i="8"/>
  <c r="S487" i="8" s="1"/>
  <c r="R488" i="8"/>
  <c r="S488" i="8" s="1"/>
  <c r="R489" i="8"/>
  <c r="S489" i="8" s="1"/>
  <c r="R490" i="8"/>
  <c r="S490" i="8" s="1"/>
  <c r="R491" i="8"/>
  <c r="S491" i="8" s="1"/>
  <c r="R492" i="8"/>
  <c r="S492" i="8" s="1"/>
  <c r="R493" i="8"/>
  <c r="S493" i="8" s="1"/>
  <c r="R494" i="8"/>
  <c r="S494" i="8" s="1"/>
  <c r="R495" i="8"/>
  <c r="S495" i="8" s="1"/>
  <c r="R496" i="8"/>
  <c r="S496" i="8" s="1"/>
  <c r="R497" i="8"/>
  <c r="S497" i="8" s="1"/>
  <c r="R498" i="8"/>
  <c r="S498" i="8" s="1"/>
  <c r="R499" i="8"/>
  <c r="S499" i="8" s="1"/>
  <c r="R500" i="8"/>
  <c r="S500" i="8" s="1"/>
  <c r="R501" i="8"/>
  <c r="S501" i="8" s="1"/>
  <c r="R502" i="8"/>
  <c r="S502" i="8" s="1"/>
  <c r="R503" i="8"/>
  <c r="S503" i="8" s="1"/>
  <c r="R504" i="8"/>
  <c r="S504" i="8" s="1"/>
  <c r="R505" i="8"/>
  <c r="S505" i="8" s="1"/>
  <c r="R506" i="8"/>
  <c r="S506" i="8" s="1"/>
  <c r="R507" i="8"/>
  <c r="S507" i="8" s="1"/>
  <c r="R508" i="8"/>
  <c r="S508" i="8" s="1"/>
  <c r="R509" i="8"/>
  <c r="S509" i="8" s="1"/>
  <c r="R510" i="8"/>
  <c r="S510" i="8" s="1"/>
  <c r="R511" i="8"/>
  <c r="S511" i="8" s="1"/>
  <c r="R512" i="8"/>
  <c r="S512" i="8" s="1"/>
  <c r="R513" i="8"/>
  <c r="S513" i="8" s="1"/>
  <c r="R514" i="8"/>
  <c r="S514" i="8" s="1"/>
  <c r="R515" i="8"/>
  <c r="S515" i="8" s="1"/>
  <c r="R516" i="8"/>
  <c r="S516" i="8" s="1"/>
  <c r="R517" i="8"/>
  <c r="S517" i="8" s="1"/>
  <c r="R518" i="8"/>
  <c r="S518" i="8" s="1"/>
  <c r="R519" i="8"/>
  <c r="S519" i="8" s="1"/>
  <c r="R520" i="8"/>
  <c r="S520" i="8" s="1"/>
  <c r="R521" i="8"/>
  <c r="S521" i="8" s="1"/>
  <c r="R522" i="8"/>
  <c r="S522" i="8" s="1"/>
  <c r="R523" i="8"/>
  <c r="S523" i="8" s="1"/>
  <c r="R524" i="8"/>
  <c r="S524" i="8" s="1"/>
  <c r="R525" i="8"/>
  <c r="S525" i="8" s="1"/>
  <c r="R526" i="8"/>
  <c r="S526" i="8" s="1"/>
  <c r="R527" i="8"/>
  <c r="S527" i="8" s="1"/>
  <c r="R528" i="8"/>
  <c r="S528" i="8" s="1"/>
  <c r="R529" i="8"/>
  <c r="S529" i="8" s="1"/>
  <c r="R530" i="8"/>
  <c r="S530" i="8" s="1"/>
  <c r="R531" i="8"/>
  <c r="S531" i="8" s="1"/>
  <c r="R532" i="8"/>
  <c r="S532" i="8" s="1"/>
  <c r="R533" i="8"/>
  <c r="S533" i="8" s="1"/>
  <c r="R534" i="8"/>
  <c r="S534" i="8" s="1"/>
  <c r="R535" i="8"/>
  <c r="S535" i="8" s="1"/>
  <c r="R536" i="8"/>
  <c r="S536" i="8" s="1"/>
  <c r="R537" i="8"/>
  <c r="S537" i="8" s="1"/>
  <c r="R538" i="8"/>
  <c r="S538" i="8" s="1"/>
  <c r="R539" i="8"/>
  <c r="S539" i="8" s="1"/>
  <c r="R540" i="8"/>
  <c r="S540" i="8" s="1"/>
  <c r="R541" i="8"/>
  <c r="S541" i="8" s="1"/>
  <c r="R542" i="8"/>
  <c r="S542" i="8" s="1"/>
  <c r="R543" i="8"/>
  <c r="S543" i="8" s="1"/>
  <c r="R544" i="8"/>
  <c r="S544" i="8" s="1"/>
  <c r="R545" i="8"/>
  <c r="S545" i="8" s="1"/>
  <c r="R546" i="8"/>
  <c r="S546" i="8" s="1"/>
  <c r="R547" i="8"/>
  <c r="S547" i="8" s="1"/>
  <c r="R548" i="8"/>
  <c r="S548" i="8" s="1"/>
  <c r="R549" i="8"/>
  <c r="S549" i="8" s="1"/>
  <c r="R550" i="8"/>
  <c r="S550" i="8" s="1"/>
  <c r="R551" i="8"/>
  <c r="S551" i="8" s="1"/>
  <c r="R552" i="8"/>
  <c r="S552" i="8" s="1"/>
  <c r="R553" i="8"/>
  <c r="S553" i="8" s="1"/>
  <c r="R554" i="8"/>
  <c r="S554" i="8" s="1"/>
  <c r="R555" i="8"/>
  <c r="S555" i="8" s="1"/>
  <c r="R556" i="8"/>
  <c r="S556" i="8" s="1"/>
  <c r="R557" i="8"/>
  <c r="S557" i="8" s="1"/>
  <c r="R558" i="8"/>
  <c r="S558" i="8" s="1"/>
  <c r="R559" i="8"/>
  <c r="S559" i="8" s="1"/>
  <c r="R560" i="8"/>
  <c r="S560" i="8" s="1"/>
  <c r="R561" i="8"/>
  <c r="S561" i="8" s="1"/>
  <c r="R562" i="8"/>
  <c r="S562" i="8" s="1"/>
  <c r="R563" i="8"/>
  <c r="S563" i="8" s="1"/>
  <c r="R564" i="8"/>
  <c r="S564" i="8" s="1"/>
  <c r="R565" i="8"/>
  <c r="S565" i="8" s="1"/>
  <c r="R566" i="8"/>
  <c r="R567" i="8"/>
  <c r="R568" i="8"/>
  <c r="R569" i="8"/>
  <c r="R570" i="8"/>
  <c r="R571" i="8"/>
  <c r="R572" i="8"/>
  <c r="R573" i="8"/>
  <c r="R574" i="8"/>
  <c r="R575" i="8"/>
  <c r="R576" i="8"/>
  <c r="R577" i="8"/>
  <c r="R578" i="8"/>
  <c r="R579" i="8"/>
  <c r="R580" i="8"/>
  <c r="R581" i="8"/>
  <c r="R582" i="8"/>
  <c r="R583" i="8"/>
  <c r="R584" i="8"/>
  <c r="R585" i="8"/>
  <c r="R586" i="8"/>
  <c r="R587" i="8"/>
  <c r="R588" i="8"/>
  <c r="R589" i="8"/>
  <c r="R590" i="8"/>
  <c r="R591" i="8"/>
  <c r="R592" i="8"/>
  <c r="R593" i="8"/>
  <c r="R594" i="8"/>
  <c r="R595" i="8"/>
  <c r="R596" i="8"/>
  <c r="R597" i="8"/>
  <c r="R598" i="8"/>
  <c r="R599" i="8"/>
  <c r="R600" i="8"/>
  <c r="R601" i="8"/>
  <c r="R602" i="8"/>
  <c r="R603" i="8"/>
  <c r="R604" i="8"/>
  <c r="R605" i="8"/>
  <c r="R606" i="8"/>
  <c r="R607" i="8"/>
  <c r="R608" i="8"/>
  <c r="R609" i="8"/>
  <c r="R610" i="8"/>
  <c r="R611" i="8"/>
  <c r="R612" i="8"/>
  <c r="R613" i="8"/>
  <c r="R614" i="8"/>
  <c r="R615" i="8"/>
  <c r="R616" i="8"/>
  <c r="R617" i="8"/>
  <c r="R618" i="8"/>
  <c r="R619" i="8"/>
  <c r="R620" i="8"/>
  <c r="R621" i="8"/>
  <c r="R622" i="8"/>
  <c r="R623" i="8"/>
  <c r="R624" i="8"/>
  <c r="R625" i="8"/>
  <c r="R626" i="8"/>
  <c r="R627" i="8"/>
  <c r="R628" i="8"/>
  <c r="R629" i="8"/>
  <c r="R630" i="8"/>
  <c r="R631" i="8"/>
  <c r="R632" i="8"/>
  <c r="R633" i="8"/>
  <c r="R634" i="8"/>
  <c r="R635" i="8"/>
  <c r="R636" i="8"/>
  <c r="R637" i="8"/>
  <c r="R638" i="8"/>
  <c r="R639" i="8"/>
  <c r="R640" i="8"/>
  <c r="R641" i="8"/>
  <c r="R642" i="8"/>
  <c r="R643" i="8"/>
  <c r="R644" i="8"/>
  <c r="R645" i="8"/>
  <c r="R646" i="8"/>
  <c r="R647" i="8"/>
  <c r="R648" i="8"/>
  <c r="R649" i="8"/>
  <c r="R650" i="8"/>
  <c r="R651" i="8"/>
  <c r="R652" i="8"/>
  <c r="R653" i="8"/>
  <c r="R654" i="8"/>
  <c r="R655" i="8"/>
  <c r="R656" i="8"/>
  <c r="R657" i="8"/>
  <c r="R658" i="8"/>
  <c r="R659" i="8"/>
  <c r="R660" i="8"/>
  <c r="R661" i="8"/>
  <c r="R662" i="8"/>
  <c r="R663" i="8"/>
  <c r="R664" i="8"/>
  <c r="R665" i="8"/>
  <c r="R666" i="8"/>
  <c r="R667" i="8"/>
  <c r="R668" i="8"/>
  <c r="R669" i="8"/>
  <c r="R670" i="8"/>
  <c r="R671" i="8"/>
  <c r="R672" i="8"/>
  <c r="R673" i="8"/>
  <c r="R674" i="8"/>
  <c r="R675" i="8"/>
  <c r="R676" i="8"/>
  <c r="R677" i="8"/>
  <c r="R678" i="8"/>
  <c r="R679" i="8"/>
  <c r="R680" i="8"/>
  <c r="R681" i="8"/>
  <c r="R682" i="8"/>
  <c r="R683" i="8"/>
  <c r="R684" i="8"/>
  <c r="R685" i="8"/>
  <c r="R686" i="8"/>
  <c r="R687" i="8"/>
  <c r="R688" i="8"/>
  <c r="R689" i="8"/>
  <c r="R690" i="8"/>
  <c r="R691" i="8"/>
  <c r="R692" i="8"/>
  <c r="R693" i="8"/>
  <c r="R694" i="8"/>
  <c r="R695" i="8"/>
  <c r="R696" i="8"/>
  <c r="R697" i="8"/>
  <c r="R698" i="8"/>
  <c r="R699" i="8"/>
  <c r="R700" i="8"/>
  <c r="R701" i="8"/>
  <c r="R702" i="8"/>
  <c r="R703" i="8"/>
  <c r="R704" i="8"/>
  <c r="R705" i="8"/>
  <c r="R706" i="8"/>
  <c r="R707" i="8"/>
  <c r="R708" i="8"/>
  <c r="R709" i="8"/>
  <c r="R710" i="8"/>
  <c r="R711" i="8"/>
  <c r="R712" i="8"/>
  <c r="R713" i="8"/>
  <c r="R714" i="8"/>
  <c r="R715" i="8"/>
  <c r="R716" i="8"/>
  <c r="R717" i="8"/>
  <c r="R718" i="8"/>
  <c r="R719" i="8"/>
  <c r="R720" i="8"/>
  <c r="R721" i="8"/>
  <c r="R722" i="8"/>
  <c r="R723" i="8"/>
  <c r="R724" i="8"/>
  <c r="R725" i="8"/>
  <c r="R726" i="8"/>
  <c r="R727" i="8"/>
  <c r="R728" i="8"/>
  <c r="R729" i="8"/>
  <c r="R730" i="8"/>
  <c r="R731" i="8"/>
  <c r="R732" i="8"/>
  <c r="R733" i="8"/>
  <c r="R734" i="8"/>
  <c r="R735" i="8"/>
  <c r="R736" i="8"/>
  <c r="R737" i="8"/>
  <c r="R738" i="8"/>
  <c r="R739" i="8"/>
  <c r="R740" i="8"/>
  <c r="R741" i="8"/>
  <c r="R742" i="8"/>
  <c r="BG70" i="24"/>
  <c r="BH70" i="24" s="1"/>
  <c r="BG69" i="24"/>
  <c r="BH69" i="24" s="1"/>
  <c r="BG68" i="24"/>
  <c r="BH68" i="24" s="1"/>
  <c r="BG67" i="24"/>
  <c r="BH67" i="24" s="1"/>
  <c r="BG66" i="24"/>
  <c r="BH66" i="24" s="1"/>
  <c r="BG65" i="24"/>
  <c r="BH65" i="24" s="1"/>
  <c r="BG64" i="24"/>
  <c r="BH64" i="24" s="1"/>
  <c r="BG63" i="24"/>
  <c r="BH63" i="24" s="1"/>
  <c r="BG62" i="24"/>
  <c r="BH62" i="24" s="1"/>
  <c r="BG61" i="24"/>
  <c r="BH61" i="24" s="1"/>
  <c r="BG60" i="24"/>
  <c r="BH60" i="24" s="1"/>
  <c r="BG58" i="24"/>
  <c r="BH58" i="24" s="1"/>
  <c r="BG57" i="24"/>
  <c r="BH57" i="24" s="1"/>
  <c r="BG56" i="24"/>
  <c r="BH56" i="24" s="1"/>
  <c r="AT56" i="24"/>
  <c r="BG55" i="24"/>
  <c r="BH55" i="24" s="1"/>
  <c r="AO55" i="24"/>
  <c r="BG54" i="24"/>
  <c r="BH54" i="24" s="1"/>
  <c r="BG53" i="24"/>
  <c r="BH53" i="24" s="1"/>
  <c r="BG52" i="24"/>
  <c r="BH52" i="24" s="1"/>
  <c r="BG51" i="24"/>
  <c r="BH51" i="24" s="1"/>
  <c r="BG50" i="24"/>
  <c r="BH50" i="24" s="1"/>
  <c r="BG22" i="24"/>
  <c r="BH22" i="24" s="1"/>
  <c r="BG21" i="24"/>
  <c r="BH21" i="24" s="1"/>
  <c r="BG20" i="24"/>
  <c r="BH20" i="24" s="1"/>
  <c r="BG19" i="24"/>
  <c r="BH19" i="24" s="1"/>
  <c r="BG18" i="24"/>
  <c r="BH18" i="24" s="1"/>
  <c r="BG17" i="24"/>
  <c r="BH17" i="24" s="1"/>
  <c r="BG16" i="24"/>
  <c r="BH16" i="24" s="1"/>
  <c r="BG15" i="24"/>
  <c r="BH15" i="24" s="1"/>
  <c r="BG14" i="24"/>
  <c r="BH14" i="24" s="1"/>
  <c r="BG13" i="24"/>
  <c r="BH13" i="24" s="1"/>
  <c r="BG12" i="24"/>
  <c r="BH12" i="24" s="1"/>
  <c r="BK11" i="24"/>
  <c r="BG11" i="24"/>
  <c r="BH11" i="24" s="1"/>
  <c r="BG10" i="24"/>
  <c r="BH10" i="24" s="1"/>
  <c r="BG9" i="24"/>
  <c r="BH9" i="24" s="1"/>
  <c r="AT9" i="24"/>
  <c r="BK8" i="24"/>
  <c r="BG8" i="24"/>
  <c r="BH8" i="24" s="1"/>
  <c r="AO8" i="24"/>
  <c r="BG7" i="24"/>
  <c r="BH7" i="24" s="1"/>
  <c r="BG6" i="24"/>
  <c r="BH6" i="24" s="1"/>
  <c r="BG5" i="24"/>
  <c r="BH5" i="24" s="1"/>
  <c r="BG4" i="24"/>
  <c r="BH4" i="24" s="1"/>
  <c r="BG3" i="24"/>
  <c r="BH3" i="24" s="1"/>
  <c r="K3" i="24"/>
  <c r="C2" i="24"/>
  <c r="AD269" i="8" l="1"/>
  <c r="AE269" i="8" s="1"/>
  <c r="AD257" i="8"/>
  <c r="AE257" i="8" s="1"/>
  <c r="AD245" i="8"/>
  <c r="AE245" i="8" s="1"/>
  <c r="AD233" i="8"/>
  <c r="AE233" i="8" s="1"/>
  <c r="AD274" i="8"/>
  <c r="AE274" i="8" s="1"/>
  <c r="AD270" i="8"/>
  <c r="AE270" i="8" s="1"/>
  <c r="AD262" i="8"/>
  <c r="AE262" i="8" s="1"/>
  <c r="AD258" i="8"/>
  <c r="AE258" i="8" s="1"/>
  <c r="AD250" i="8"/>
  <c r="AE250" i="8" s="1"/>
  <c r="AD246" i="8"/>
  <c r="AE246" i="8" s="1"/>
  <c r="AD238" i="8"/>
  <c r="AE238" i="8" s="1"/>
  <c r="AD234" i="8"/>
  <c r="AE234" i="8" s="1"/>
  <c r="AD266" i="8"/>
  <c r="AE266" i="8" s="1"/>
  <c r="AD254" i="8"/>
  <c r="AE254" i="8" s="1"/>
  <c r="AD242" i="8"/>
  <c r="AE242" i="8" s="1"/>
  <c r="AD265" i="8"/>
  <c r="AE265" i="8" s="1"/>
  <c r="AD253" i="8"/>
  <c r="AE253" i="8" s="1"/>
  <c r="AD241" i="8"/>
  <c r="AE241" i="8" s="1"/>
  <c r="AD275" i="8"/>
  <c r="AE275" i="8" s="1"/>
  <c r="AD271" i="8"/>
  <c r="AE271" i="8" s="1"/>
  <c r="AD267" i="8"/>
  <c r="AE267" i="8" s="1"/>
  <c r="AD263" i="8"/>
  <c r="AE263" i="8" s="1"/>
  <c r="AD259" i="8"/>
  <c r="AE259" i="8" s="1"/>
  <c r="AD255" i="8"/>
  <c r="AE255" i="8" s="1"/>
  <c r="AD251" i="8"/>
  <c r="AE251" i="8" s="1"/>
  <c r="AD247" i="8"/>
  <c r="AE247" i="8" s="1"/>
  <c r="AD243" i="8"/>
  <c r="AE243" i="8" s="1"/>
  <c r="AD239" i="8"/>
  <c r="AE239" i="8" s="1"/>
  <c r="AD235" i="8"/>
  <c r="AE235" i="8" s="1"/>
  <c r="AD276" i="8"/>
  <c r="AE276" i="8" s="1"/>
  <c r="AD272" i="8"/>
  <c r="AE272" i="8" s="1"/>
  <c r="AD268" i="8"/>
  <c r="AE268" i="8" s="1"/>
  <c r="AD264" i="8"/>
  <c r="AE264" i="8" s="1"/>
  <c r="AD260" i="8"/>
  <c r="AE260" i="8" s="1"/>
  <c r="AD256" i="8"/>
  <c r="AE256" i="8" s="1"/>
  <c r="AD252" i="8"/>
  <c r="AE252" i="8" s="1"/>
  <c r="AD248" i="8"/>
  <c r="AE248" i="8" s="1"/>
  <c r="AD244" i="8"/>
  <c r="AE244" i="8" s="1"/>
  <c r="AD240" i="8"/>
  <c r="AE240" i="8" s="1"/>
  <c r="AD236" i="8"/>
  <c r="AE236" i="8" s="1"/>
  <c r="AD232" i="8"/>
  <c r="AE232" i="8" s="1"/>
  <c r="X267" i="8"/>
  <c r="Y267" i="8" s="1"/>
  <c r="Z267" i="8" s="1"/>
  <c r="X263" i="8"/>
  <c r="Y263" i="8" s="1"/>
  <c r="Z263" i="8" s="1"/>
  <c r="X259" i="8"/>
  <c r="Y259" i="8" s="1"/>
  <c r="Z259" i="8" s="1"/>
  <c r="X255" i="8"/>
  <c r="Y255" i="8" s="1"/>
  <c r="Z255" i="8" s="1"/>
  <c r="Y268" i="8"/>
  <c r="Z268" i="8" s="1"/>
  <c r="Y236" i="8"/>
  <c r="Z236" i="8" s="1"/>
  <c r="Y251" i="8"/>
  <c r="Z251" i="8" s="1"/>
  <c r="Y247" i="8"/>
  <c r="Z247" i="8" s="1"/>
  <c r="Y243" i="8"/>
  <c r="Z243" i="8" s="1"/>
  <c r="Y239" i="8"/>
  <c r="Z239" i="8" s="1"/>
  <c r="Y235" i="8"/>
  <c r="Z235" i="8" s="1"/>
  <c r="Y266" i="8"/>
  <c r="Z266" i="8" s="1"/>
  <c r="Y262" i="8"/>
  <c r="Z262" i="8" s="1"/>
  <c r="Y258" i="8"/>
  <c r="Z258" i="8" s="1"/>
  <c r="Y254" i="8"/>
  <c r="Z254" i="8" s="1"/>
  <c r="Y250" i="8"/>
  <c r="Z250" i="8" s="1"/>
  <c r="Y246" i="8"/>
  <c r="Z246" i="8" s="1"/>
  <c r="Y242" i="8"/>
  <c r="Z242" i="8" s="1"/>
  <c r="Y238" i="8"/>
  <c r="Z238" i="8" s="1"/>
  <c r="Y234" i="8"/>
  <c r="Z234" i="8" s="1"/>
  <c r="Y269" i="8"/>
  <c r="Z269" i="8" s="1"/>
  <c r="Y265" i="8"/>
  <c r="Z265" i="8" s="1"/>
  <c r="Y261" i="8"/>
  <c r="Z261" i="8" s="1"/>
  <c r="Y257" i="8"/>
  <c r="Z257" i="8" s="1"/>
  <c r="Y253" i="8"/>
  <c r="Z253" i="8" s="1"/>
  <c r="Y249" i="8"/>
  <c r="Z249" i="8" s="1"/>
  <c r="Y245" i="8"/>
  <c r="Z245" i="8" s="1"/>
  <c r="Y241" i="8"/>
  <c r="Z241" i="8" s="1"/>
  <c r="Y237" i="8"/>
  <c r="Z237" i="8" s="1"/>
  <c r="Y233" i="8"/>
  <c r="Z233" i="8" s="1"/>
  <c r="Y264" i="8"/>
  <c r="Z264" i="8" s="1"/>
  <c r="Y260" i="8"/>
  <c r="Z260" i="8" s="1"/>
  <c r="Y256" i="8"/>
  <c r="Z256" i="8" s="1"/>
  <c r="Y248" i="8"/>
  <c r="Z248" i="8" s="1"/>
  <c r="Y244" i="8"/>
  <c r="Z244" i="8" s="1"/>
  <c r="Y240" i="8"/>
  <c r="Z240" i="8" s="1"/>
  <c r="Y232" i="8"/>
  <c r="Z232" i="8" s="1"/>
  <c r="AK111" i="20" l="1"/>
  <c r="AK112" i="20"/>
  <c r="AK113" i="20"/>
  <c r="AK114" i="20"/>
  <c r="AK115" i="20"/>
  <c r="AK116" i="20"/>
  <c r="AK117" i="20"/>
  <c r="AK118" i="20"/>
  <c r="AK119" i="20"/>
  <c r="AK120" i="20"/>
  <c r="AK121" i="20"/>
  <c r="AK122" i="20"/>
  <c r="AK123" i="20"/>
  <c r="AK124" i="20"/>
  <c r="AK125" i="20"/>
  <c r="AK126" i="20"/>
  <c r="AK127" i="20"/>
  <c r="AK128" i="20"/>
  <c r="AK129" i="20"/>
  <c r="AK130" i="20"/>
  <c r="AK131" i="20"/>
  <c r="AK132" i="20"/>
  <c r="AK133" i="20"/>
  <c r="AK134" i="20"/>
  <c r="AK135" i="20"/>
  <c r="AK136" i="20"/>
  <c r="AK137" i="20"/>
  <c r="AK138" i="20"/>
  <c r="AK139" i="20"/>
  <c r="AK140" i="20"/>
  <c r="AK141" i="20"/>
  <c r="AK142" i="20"/>
  <c r="AK143" i="20"/>
  <c r="AK144" i="20"/>
  <c r="AK145" i="20"/>
  <c r="AK146" i="20"/>
  <c r="AK147" i="20"/>
  <c r="AK148" i="20"/>
  <c r="AK149" i="20"/>
  <c r="AK150" i="20"/>
  <c r="AK151" i="20"/>
  <c r="AK152" i="20"/>
  <c r="AK153" i="20"/>
  <c r="AK154" i="20"/>
  <c r="AK155" i="20"/>
  <c r="AK156" i="20"/>
  <c r="AK157" i="20"/>
  <c r="AK158" i="20"/>
  <c r="AK159" i="20"/>
  <c r="AK160" i="20"/>
  <c r="AK161" i="20"/>
  <c r="AK162" i="20"/>
  <c r="AK163" i="20"/>
  <c r="AK164" i="20"/>
  <c r="AK165" i="20"/>
  <c r="AK166" i="20"/>
  <c r="AK167" i="20"/>
  <c r="AK168" i="20"/>
  <c r="AK169" i="20"/>
  <c r="AK170" i="20"/>
  <c r="AK171" i="20"/>
  <c r="AK172" i="20"/>
  <c r="AK173" i="20"/>
  <c r="AK174" i="20"/>
  <c r="AK175" i="20"/>
  <c r="AK176" i="20"/>
  <c r="AK177" i="20"/>
  <c r="AZ72" i="24" l="1"/>
  <c r="AZ73" i="24"/>
  <c r="V5" i="22"/>
  <c r="AN30" i="20" l="1"/>
  <c r="AN31" i="20"/>
  <c r="AN32" i="20"/>
  <c r="AN33" i="20"/>
  <c r="AN34" i="20"/>
  <c r="AN35" i="20"/>
  <c r="AN29" i="20"/>
  <c r="C112" i="20"/>
  <c r="D112" i="20"/>
  <c r="E112" i="20"/>
  <c r="F112" i="20"/>
  <c r="G112" i="20"/>
  <c r="H112" i="20"/>
  <c r="I112" i="20"/>
  <c r="J112" i="20"/>
  <c r="K112" i="20"/>
  <c r="L112" i="20"/>
  <c r="M112" i="20"/>
  <c r="N112" i="20"/>
  <c r="O112" i="20"/>
  <c r="P112" i="20"/>
  <c r="Q112" i="20"/>
  <c r="R112" i="20"/>
  <c r="S112" i="20"/>
  <c r="T112" i="20"/>
  <c r="U112" i="20"/>
  <c r="V112" i="20"/>
  <c r="W112" i="20"/>
  <c r="X112" i="20"/>
  <c r="Y112" i="20"/>
  <c r="Z112" i="20"/>
  <c r="AA112" i="20"/>
  <c r="AB112" i="20"/>
  <c r="AC112" i="20"/>
  <c r="AD112" i="20"/>
  <c r="AE112" i="20"/>
  <c r="AF112" i="20"/>
  <c r="AG112" i="20"/>
  <c r="C113" i="20"/>
  <c r="D113" i="20"/>
  <c r="E113" i="20"/>
  <c r="F113" i="20"/>
  <c r="G113" i="20"/>
  <c r="H113" i="20"/>
  <c r="I113" i="20"/>
  <c r="J113" i="20"/>
  <c r="K113" i="20"/>
  <c r="L113" i="20"/>
  <c r="M113" i="20"/>
  <c r="N113" i="20"/>
  <c r="O113" i="20"/>
  <c r="P113" i="20"/>
  <c r="Q113" i="20"/>
  <c r="R113" i="20"/>
  <c r="S113" i="20"/>
  <c r="T113" i="20"/>
  <c r="U113" i="20"/>
  <c r="V113" i="20"/>
  <c r="W113" i="20"/>
  <c r="X113" i="20"/>
  <c r="Y113" i="20"/>
  <c r="Z113" i="20"/>
  <c r="AA113" i="20"/>
  <c r="AB113" i="20"/>
  <c r="AC113" i="20"/>
  <c r="AD113" i="20"/>
  <c r="AE113" i="20"/>
  <c r="AF113" i="20"/>
  <c r="AG113" i="20"/>
  <c r="C114" i="20"/>
  <c r="D114" i="20"/>
  <c r="E114" i="20"/>
  <c r="F114" i="20"/>
  <c r="G114" i="20"/>
  <c r="H114" i="20"/>
  <c r="I114" i="20"/>
  <c r="J114" i="20"/>
  <c r="K114" i="20"/>
  <c r="L114" i="20"/>
  <c r="M114" i="20"/>
  <c r="N114" i="20"/>
  <c r="O114" i="20"/>
  <c r="P114" i="20"/>
  <c r="Q114" i="20"/>
  <c r="R114" i="20"/>
  <c r="S114" i="20"/>
  <c r="T114" i="20"/>
  <c r="U114" i="20"/>
  <c r="V114" i="20"/>
  <c r="W114" i="20"/>
  <c r="X114" i="20"/>
  <c r="Y114" i="20"/>
  <c r="Z114" i="20"/>
  <c r="AA114" i="20"/>
  <c r="AB114" i="20"/>
  <c r="AC114" i="20"/>
  <c r="AD114" i="20"/>
  <c r="AE114" i="20"/>
  <c r="AF114" i="20"/>
  <c r="AG114" i="20"/>
  <c r="C115" i="20"/>
  <c r="D115" i="20"/>
  <c r="E115" i="20"/>
  <c r="F115" i="20"/>
  <c r="G115" i="20"/>
  <c r="H115" i="20"/>
  <c r="I115" i="20"/>
  <c r="J115" i="20"/>
  <c r="K115" i="20"/>
  <c r="L115" i="20"/>
  <c r="M115" i="20"/>
  <c r="N115" i="20"/>
  <c r="O115" i="20"/>
  <c r="P115" i="20"/>
  <c r="Q115" i="20"/>
  <c r="R115" i="20"/>
  <c r="S115" i="20"/>
  <c r="T115" i="20"/>
  <c r="U115" i="20"/>
  <c r="V115" i="20"/>
  <c r="W115" i="20"/>
  <c r="X115" i="20"/>
  <c r="Y115" i="20"/>
  <c r="Z115" i="20"/>
  <c r="AA115" i="20"/>
  <c r="AB115" i="20"/>
  <c r="AC115" i="20"/>
  <c r="AD115" i="20"/>
  <c r="AE115" i="20"/>
  <c r="AF115" i="20"/>
  <c r="AG115" i="20"/>
  <c r="C116" i="20"/>
  <c r="D116" i="20"/>
  <c r="E116" i="20"/>
  <c r="F116" i="20"/>
  <c r="G116" i="20"/>
  <c r="H116" i="20"/>
  <c r="I116" i="20"/>
  <c r="J116" i="20"/>
  <c r="K116" i="20"/>
  <c r="L116" i="20"/>
  <c r="M116" i="20"/>
  <c r="N116" i="20"/>
  <c r="O116" i="20"/>
  <c r="P116" i="20"/>
  <c r="Q116" i="20"/>
  <c r="R116" i="20"/>
  <c r="S116" i="20"/>
  <c r="T116" i="20"/>
  <c r="U116" i="20"/>
  <c r="V116" i="20"/>
  <c r="W116" i="20"/>
  <c r="X116" i="20"/>
  <c r="Y116" i="20"/>
  <c r="Z116" i="20"/>
  <c r="AA116" i="20"/>
  <c r="AB116" i="20"/>
  <c r="AC116" i="20"/>
  <c r="AD116" i="20"/>
  <c r="AE116" i="20"/>
  <c r="AF116" i="20"/>
  <c r="AG116" i="20"/>
  <c r="C117" i="20"/>
  <c r="D117" i="20"/>
  <c r="E117" i="20"/>
  <c r="F117" i="20"/>
  <c r="G117" i="20"/>
  <c r="H117" i="20"/>
  <c r="I117" i="20"/>
  <c r="J117" i="20"/>
  <c r="K117" i="20"/>
  <c r="L117" i="20"/>
  <c r="M117" i="20"/>
  <c r="N117" i="20"/>
  <c r="O117" i="20"/>
  <c r="P117" i="20"/>
  <c r="Q117" i="20"/>
  <c r="R117" i="20"/>
  <c r="S117" i="20"/>
  <c r="T117" i="20"/>
  <c r="U117" i="20"/>
  <c r="V117" i="20"/>
  <c r="W117" i="20"/>
  <c r="X117" i="20"/>
  <c r="Y117" i="20"/>
  <c r="Z117" i="20"/>
  <c r="AA117" i="20"/>
  <c r="AB117" i="20"/>
  <c r="AC117" i="20"/>
  <c r="AD117" i="20"/>
  <c r="AE117" i="20"/>
  <c r="AF117" i="20"/>
  <c r="AG117" i="20"/>
  <c r="C118" i="20"/>
  <c r="D118" i="20"/>
  <c r="E118" i="20"/>
  <c r="F118" i="20"/>
  <c r="G118" i="20"/>
  <c r="H118" i="20"/>
  <c r="I118" i="20"/>
  <c r="J118" i="20"/>
  <c r="K118" i="20"/>
  <c r="L118" i="20"/>
  <c r="M118" i="20"/>
  <c r="N118" i="20"/>
  <c r="O118" i="20"/>
  <c r="P118" i="20"/>
  <c r="Q118" i="20"/>
  <c r="R118" i="20"/>
  <c r="S118" i="20"/>
  <c r="T118" i="20"/>
  <c r="U118" i="20"/>
  <c r="V118" i="20"/>
  <c r="W118" i="20"/>
  <c r="X118" i="20"/>
  <c r="Y118" i="20"/>
  <c r="Z118" i="20"/>
  <c r="AA118" i="20"/>
  <c r="AB118" i="20"/>
  <c r="AC118" i="20"/>
  <c r="AD118" i="20"/>
  <c r="AE118" i="20"/>
  <c r="AF118" i="20"/>
  <c r="AG118" i="20"/>
  <c r="C119" i="20"/>
  <c r="D119" i="20"/>
  <c r="E119" i="20"/>
  <c r="F119" i="20"/>
  <c r="G119" i="20"/>
  <c r="H119" i="20"/>
  <c r="I119" i="20"/>
  <c r="J119" i="20"/>
  <c r="K119" i="20"/>
  <c r="L119" i="20"/>
  <c r="M119" i="20"/>
  <c r="N119" i="20"/>
  <c r="O119" i="20"/>
  <c r="P119" i="20"/>
  <c r="Q119" i="20"/>
  <c r="R119" i="20"/>
  <c r="S119" i="20"/>
  <c r="T119" i="20"/>
  <c r="U119" i="20"/>
  <c r="V119" i="20"/>
  <c r="W119" i="20"/>
  <c r="X119" i="20"/>
  <c r="Y119" i="20"/>
  <c r="Z119" i="20"/>
  <c r="AA119" i="20"/>
  <c r="AB119" i="20"/>
  <c r="AC119" i="20"/>
  <c r="AD119" i="20"/>
  <c r="AE119" i="20"/>
  <c r="AF119" i="20"/>
  <c r="AG119" i="20"/>
  <c r="C120" i="20"/>
  <c r="D120" i="20"/>
  <c r="E120" i="20"/>
  <c r="F120" i="20"/>
  <c r="G120" i="20"/>
  <c r="H120" i="20"/>
  <c r="I120" i="20"/>
  <c r="J120" i="20"/>
  <c r="K120" i="20"/>
  <c r="L120" i="20"/>
  <c r="M120" i="20"/>
  <c r="N120" i="20"/>
  <c r="O120" i="20"/>
  <c r="P120" i="20"/>
  <c r="Q120" i="20"/>
  <c r="R120" i="20"/>
  <c r="S120" i="20"/>
  <c r="T120" i="20"/>
  <c r="U120" i="20"/>
  <c r="V120" i="20"/>
  <c r="W120" i="20"/>
  <c r="X120" i="20"/>
  <c r="Y120" i="20"/>
  <c r="Z120" i="20"/>
  <c r="AA120" i="20"/>
  <c r="AB120" i="20"/>
  <c r="AC120" i="20"/>
  <c r="AD120" i="20"/>
  <c r="AE120" i="20"/>
  <c r="AF120" i="20"/>
  <c r="AG120" i="20"/>
  <c r="C121" i="20"/>
  <c r="D121" i="20"/>
  <c r="E121" i="20"/>
  <c r="F121" i="20"/>
  <c r="G121" i="20"/>
  <c r="H121" i="20"/>
  <c r="I121" i="20"/>
  <c r="J121" i="20"/>
  <c r="K121" i="20"/>
  <c r="L121" i="20"/>
  <c r="M121" i="20"/>
  <c r="N121" i="20"/>
  <c r="O121" i="20"/>
  <c r="P121" i="20"/>
  <c r="Q121" i="20"/>
  <c r="R121" i="20"/>
  <c r="S121" i="20"/>
  <c r="T121" i="20"/>
  <c r="U121" i="20"/>
  <c r="V121" i="20"/>
  <c r="W121" i="20"/>
  <c r="X121" i="20"/>
  <c r="Y121" i="20"/>
  <c r="Z121" i="20"/>
  <c r="AA121" i="20"/>
  <c r="AB121" i="20"/>
  <c r="AC121" i="20"/>
  <c r="AD121" i="20"/>
  <c r="AE121" i="20"/>
  <c r="AF121" i="20"/>
  <c r="AG121" i="20"/>
  <c r="C122" i="20"/>
  <c r="D122" i="20"/>
  <c r="E122" i="20"/>
  <c r="F122" i="20"/>
  <c r="G122" i="20"/>
  <c r="H122" i="20"/>
  <c r="I122" i="20"/>
  <c r="J122" i="20"/>
  <c r="K122" i="20"/>
  <c r="L122" i="20"/>
  <c r="M122" i="20"/>
  <c r="N122" i="20"/>
  <c r="O122" i="20"/>
  <c r="P122" i="20"/>
  <c r="Q122" i="20"/>
  <c r="R122" i="20"/>
  <c r="S122" i="20"/>
  <c r="T122" i="20"/>
  <c r="U122" i="20"/>
  <c r="V122" i="20"/>
  <c r="W122" i="20"/>
  <c r="X122" i="20"/>
  <c r="Y122" i="20"/>
  <c r="Z122" i="20"/>
  <c r="AA122" i="20"/>
  <c r="AB122" i="20"/>
  <c r="AC122" i="20"/>
  <c r="AD122" i="20"/>
  <c r="AE122" i="20"/>
  <c r="AF122" i="20"/>
  <c r="AG122" i="20"/>
  <c r="C123" i="20"/>
  <c r="D123" i="20"/>
  <c r="E123" i="20"/>
  <c r="F123" i="20"/>
  <c r="G123" i="20"/>
  <c r="H123" i="20"/>
  <c r="I123" i="20"/>
  <c r="J123" i="20"/>
  <c r="K123" i="20"/>
  <c r="L123" i="20"/>
  <c r="M123" i="20"/>
  <c r="N123" i="20"/>
  <c r="O123" i="20"/>
  <c r="P123" i="20"/>
  <c r="Q123" i="20"/>
  <c r="R123" i="20"/>
  <c r="S123" i="20"/>
  <c r="T123" i="20"/>
  <c r="U123" i="20"/>
  <c r="V123" i="20"/>
  <c r="W123" i="20"/>
  <c r="X123" i="20"/>
  <c r="Y123" i="20"/>
  <c r="Z123" i="20"/>
  <c r="AA123" i="20"/>
  <c r="AB123" i="20"/>
  <c r="AC123" i="20"/>
  <c r="AD123" i="20"/>
  <c r="AE123" i="20"/>
  <c r="AF123" i="20"/>
  <c r="AG123" i="20"/>
  <c r="C124" i="20"/>
  <c r="D124" i="20"/>
  <c r="E124" i="20"/>
  <c r="F124" i="20"/>
  <c r="G124" i="20"/>
  <c r="H124" i="20"/>
  <c r="I124" i="20"/>
  <c r="J124" i="20"/>
  <c r="K124" i="20"/>
  <c r="L124" i="20"/>
  <c r="M124" i="20"/>
  <c r="N124" i="20"/>
  <c r="O124" i="20"/>
  <c r="P124" i="20"/>
  <c r="Q124" i="20"/>
  <c r="R124" i="20"/>
  <c r="S124" i="20"/>
  <c r="T124" i="20"/>
  <c r="U124" i="20"/>
  <c r="V124" i="20"/>
  <c r="W124" i="20"/>
  <c r="X124" i="20"/>
  <c r="Y124" i="20"/>
  <c r="Z124" i="20"/>
  <c r="AA124" i="20"/>
  <c r="AB124" i="20"/>
  <c r="AC124" i="20"/>
  <c r="AD124" i="20"/>
  <c r="AE124" i="20"/>
  <c r="AF124" i="20"/>
  <c r="AG124" i="20"/>
  <c r="C125" i="20"/>
  <c r="D125" i="20"/>
  <c r="E125" i="20"/>
  <c r="F125" i="20"/>
  <c r="G125" i="20"/>
  <c r="H125" i="20"/>
  <c r="I125" i="20"/>
  <c r="J125" i="20"/>
  <c r="K125" i="20"/>
  <c r="L125" i="20"/>
  <c r="M125" i="20"/>
  <c r="N125" i="20"/>
  <c r="O125" i="20"/>
  <c r="P125" i="20"/>
  <c r="Q125" i="20"/>
  <c r="R125" i="20"/>
  <c r="S125" i="20"/>
  <c r="T125" i="20"/>
  <c r="U125" i="20"/>
  <c r="V125" i="20"/>
  <c r="W125" i="20"/>
  <c r="X125" i="20"/>
  <c r="Y125" i="20"/>
  <c r="Z125" i="20"/>
  <c r="AA125" i="20"/>
  <c r="AB125" i="20"/>
  <c r="AC125" i="20"/>
  <c r="AD125" i="20"/>
  <c r="AE125" i="20"/>
  <c r="AF125" i="20"/>
  <c r="AG125" i="20"/>
  <c r="C126" i="20"/>
  <c r="D126" i="20"/>
  <c r="E126" i="20"/>
  <c r="F126" i="20"/>
  <c r="G126" i="20"/>
  <c r="H126" i="20"/>
  <c r="I126" i="20"/>
  <c r="J126" i="20"/>
  <c r="K126" i="20"/>
  <c r="L126" i="20"/>
  <c r="M126" i="20"/>
  <c r="N126" i="20"/>
  <c r="O126" i="20"/>
  <c r="P126" i="20"/>
  <c r="Q126" i="20"/>
  <c r="R126" i="20"/>
  <c r="S126" i="20"/>
  <c r="T126" i="20"/>
  <c r="U126" i="20"/>
  <c r="V126" i="20"/>
  <c r="W126" i="20"/>
  <c r="X126" i="20"/>
  <c r="Y126" i="20"/>
  <c r="Z126" i="20"/>
  <c r="AA126" i="20"/>
  <c r="AB126" i="20"/>
  <c r="AC126" i="20"/>
  <c r="AD126" i="20"/>
  <c r="AE126" i="20"/>
  <c r="AF126" i="20"/>
  <c r="AG126" i="20"/>
  <c r="C127" i="20"/>
  <c r="D127" i="20"/>
  <c r="E127" i="20"/>
  <c r="F127" i="20"/>
  <c r="G127" i="20"/>
  <c r="H127" i="20"/>
  <c r="I127" i="20"/>
  <c r="J127" i="20"/>
  <c r="K127" i="20"/>
  <c r="L127" i="20"/>
  <c r="M127" i="20"/>
  <c r="N127" i="20"/>
  <c r="O127" i="20"/>
  <c r="P127" i="20"/>
  <c r="Q127" i="20"/>
  <c r="R127" i="20"/>
  <c r="S127" i="20"/>
  <c r="T127" i="20"/>
  <c r="U127" i="20"/>
  <c r="V127" i="20"/>
  <c r="W127" i="20"/>
  <c r="X127" i="20"/>
  <c r="Y127" i="20"/>
  <c r="Z127" i="20"/>
  <c r="AA127" i="20"/>
  <c r="AB127" i="20"/>
  <c r="AC127" i="20"/>
  <c r="AD127" i="20"/>
  <c r="AE127" i="20"/>
  <c r="AF127" i="20"/>
  <c r="AG127" i="20"/>
  <c r="C128" i="20"/>
  <c r="D128" i="20"/>
  <c r="E128" i="20"/>
  <c r="F128" i="20"/>
  <c r="G128" i="20"/>
  <c r="H128" i="20"/>
  <c r="I128" i="20"/>
  <c r="J128" i="20"/>
  <c r="K128" i="20"/>
  <c r="L128" i="20"/>
  <c r="M128" i="20"/>
  <c r="N128" i="20"/>
  <c r="O128" i="20"/>
  <c r="P128" i="20"/>
  <c r="Q128" i="20"/>
  <c r="R128" i="20"/>
  <c r="S128" i="20"/>
  <c r="T128" i="20"/>
  <c r="U128" i="20"/>
  <c r="V128" i="20"/>
  <c r="W128" i="20"/>
  <c r="X128" i="20"/>
  <c r="Y128" i="20"/>
  <c r="Z128" i="20"/>
  <c r="AA128" i="20"/>
  <c r="AB128" i="20"/>
  <c r="AC128" i="20"/>
  <c r="AD128" i="20"/>
  <c r="AE128" i="20"/>
  <c r="AF128" i="20"/>
  <c r="AG128" i="20"/>
  <c r="C129" i="20"/>
  <c r="D129" i="20"/>
  <c r="E129" i="20"/>
  <c r="F129" i="20"/>
  <c r="G129" i="20"/>
  <c r="H129" i="20"/>
  <c r="I129" i="20"/>
  <c r="J129" i="20"/>
  <c r="K129" i="20"/>
  <c r="L129" i="20"/>
  <c r="M129" i="20"/>
  <c r="N129" i="20"/>
  <c r="O129" i="20"/>
  <c r="P129" i="20"/>
  <c r="Q129" i="20"/>
  <c r="R129" i="20"/>
  <c r="S129" i="20"/>
  <c r="T129" i="20"/>
  <c r="U129" i="20"/>
  <c r="V129" i="20"/>
  <c r="W129" i="20"/>
  <c r="X129" i="20"/>
  <c r="Y129" i="20"/>
  <c r="Z129" i="20"/>
  <c r="AA129" i="20"/>
  <c r="AB129" i="20"/>
  <c r="AC129" i="20"/>
  <c r="AD129" i="20"/>
  <c r="AE129" i="20"/>
  <c r="AF129" i="20"/>
  <c r="AG129" i="20"/>
  <c r="C130" i="20"/>
  <c r="D130" i="20"/>
  <c r="E130" i="20"/>
  <c r="F130" i="20"/>
  <c r="G130" i="20"/>
  <c r="H130" i="20"/>
  <c r="I130" i="20"/>
  <c r="J130" i="20"/>
  <c r="K130" i="20"/>
  <c r="L130" i="20"/>
  <c r="M130" i="20"/>
  <c r="N130" i="20"/>
  <c r="O130" i="20"/>
  <c r="P130" i="20"/>
  <c r="Q130" i="20"/>
  <c r="R130" i="20"/>
  <c r="S130" i="20"/>
  <c r="T130" i="20"/>
  <c r="U130" i="20"/>
  <c r="V130" i="20"/>
  <c r="W130" i="20"/>
  <c r="X130" i="20"/>
  <c r="Y130" i="20"/>
  <c r="Z130" i="20"/>
  <c r="AA130" i="20"/>
  <c r="AB130" i="20"/>
  <c r="AC130" i="20"/>
  <c r="AD130" i="20"/>
  <c r="AE130" i="20"/>
  <c r="AF130" i="20"/>
  <c r="AG130" i="20"/>
  <c r="C131" i="20"/>
  <c r="D131" i="20"/>
  <c r="E131" i="20"/>
  <c r="F131" i="20"/>
  <c r="G131" i="20"/>
  <c r="H131" i="20"/>
  <c r="I131" i="20"/>
  <c r="J131" i="20"/>
  <c r="K131" i="20"/>
  <c r="L131" i="20"/>
  <c r="M131" i="20"/>
  <c r="N131" i="20"/>
  <c r="O131" i="20"/>
  <c r="P131" i="20"/>
  <c r="Q131" i="20"/>
  <c r="R131" i="20"/>
  <c r="S131" i="20"/>
  <c r="T131" i="20"/>
  <c r="U131" i="20"/>
  <c r="V131" i="20"/>
  <c r="W131" i="20"/>
  <c r="X131" i="20"/>
  <c r="Y131" i="20"/>
  <c r="Z131" i="20"/>
  <c r="AA131" i="20"/>
  <c r="AB131" i="20"/>
  <c r="AC131" i="20"/>
  <c r="AD131" i="20"/>
  <c r="AE131" i="20"/>
  <c r="AF131" i="20"/>
  <c r="AG131" i="20"/>
  <c r="C132" i="20"/>
  <c r="D132" i="20"/>
  <c r="E132" i="20"/>
  <c r="F132" i="20"/>
  <c r="G132" i="20"/>
  <c r="H132" i="20"/>
  <c r="I132" i="20"/>
  <c r="J132" i="20"/>
  <c r="K132" i="20"/>
  <c r="L132" i="20"/>
  <c r="M132" i="20"/>
  <c r="N132" i="20"/>
  <c r="O132" i="20"/>
  <c r="P132" i="20"/>
  <c r="Q132" i="20"/>
  <c r="R132" i="20"/>
  <c r="S132" i="20"/>
  <c r="T132" i="20"/>
  <c r="U132" i="20"/>
  <c r="V132" i="20"/>
  <c r="W132" i="20"/>
  <c r="X132" i="20"/>
  <c r="Y132" i="20"/>
  <c r="Z132" i="20"/>
  <c r="AA132" i="20"/>
  <c r="AB132" i="20"/>
  <c r="AC132" i="20"/>
  <c r="AD132" i="20"/>
  <c r="AE132" i="20"/>
  <c r="AF132" i="20"/>
  <c r="AG132" i="20"/>
  <c r="C133" i="20"/>
  <c r="D133" i="20"/>
  <c r="E133" i="20"/>
  <c r="F133" i="20"/>
  <c r="G133" i="20"/>
  <c r="H133" i="20"/>
  <c r="I133" i="20"/>
  <c r="J133" i="20"/>
  <c r="K133" i="20"/>
  <c r="L133" i="20"/>
  <c r="M133" i="20"/>
  <c r="N133" i="20"/>
  <c r="O133" i="20"/>
  <c r="P133" i="20"/>
  <c r="Q133" i="20"/>
  <c r="R133" i="20"/>
  <c r="S133" i="20"/>
  <c r="T133" i="20"/>
  <c r="U133" i="20"/>
  <c r="V133" i="20"/>
  <c r="W133" i="20"/>
  <c r="X133" i="20"/>
  <c r="Y133" i="20"/>
  <c r="Z133" i="20"/>
  <c r="AA133" i="20"/>
  <c r="AB133" i="20"/>
  <c r="AC133" i="20"/>
  <c r="AD133" i="20"/>
  <c r="AE133" i="20"/>
  <c r="AF133" i="20"/>
  <c r="AG133" i="20"/>
  <c r="C134" i="20"/>
  <c r="D134" i="20"/>
  <c r="E134" i="20"/>
  <c r="F134" i="20"/>
  <c r="G134" i="20"/>
  <c r="H134" i="20"/>
  <c r="I134" i="20"/>
  <c r="J134" i="20"/>
  <c r="K134" i="20"/>
  <c r="L134" i="20"/>
  <c r="M134" i="20"/>
  <c r="N134" i="20"/>
  <c r="O134" i="20"/>
  <c r="P134" i="20"/>
  <c r="Q134" i="20"/>
  <c r="R134" i="20"/>
  <c r="S134" i="20"/>
  <c r="T134" i="20"/>
  <c r="U134" i="20"/>
  <c r="V134" i="20"/>
  <c r="W134" i="20"/>
  <c r="X134" i="20"/>
  <c r="Y134" i="20"/>
  <c r="Z134" i="20"/>
  <c r="AA134" i="20"/>
  <c r="AB134" i="20"/>
  <c r="AC134" i="20"/>
  <c r="AD134" i="20"/>
  <c r="AE134" i="20"/>
  <c r="AF134" i="20"/>
  <c r="AG134" i="20"/>
  <c r="C135" i="20"/>
  <c r="D135" i="20"/>
  <c r="E135" i="20"/>
  <c r="F135" i="20"/>
  <c r="G135" i="20"/>
  <c r="H135" i="20"/>
  <c r="I135" i="20"/>
  <c r="J135" i="20"/>
  <c r="K135" i="20"/>
  <c r="L135" i="20"/>
  <c r="M135" i="20"/>
  <c r="N135" i="20"/>
  <c r="O135" i="20"/>
  <c r="P135" i="20"/>
  <c r="Q135" i="20"/>
  <c r="R135" i="20"/>
  <c r="S135" i="20"/>
  <c r="T135" i="20"/>
  <c r="U135" i="20"/>
  <c r="V135" i="20"/>
  <c r="W135" i="20"/>
  <c r="X135" i="20"/>
  <c r="Y135" i="20"/>
  <c r="Z135" i="20"/>
  <c r="AA135" i="20"/>
  <c r="AB135" i="20"/>
  <c r="AC135" i="20"/>
  <c r="AD135" i="20"/>
  <c r="AE135" i="20"/>
  <c r="AF135" i="20"/>
  <c r="AG135" i="20"/>
  <c r="C136" i="20"/>
  <c r="D136" i="20"/>
  <c r="E136" i="20"/>
  <c r="F136" i="20"/>
  <c r="G136" i="20"/>
  <c r="H136" i="20"/>
  <c r="I136" i="20"/>
  <c r="J136" i="20"/>
  <c r="K136" i="20"/>
  <c r="L136" i="20"/>
  <c r="M136" i="20"/>
  <c r="N136" i="20"/>
  <c r="O136" i="20"/>
  <c r="P136" i="20"/>
  <c r="Q136" i="20"/>
  <c r="R136" i="20"/>
  <c r="S136" i="20"/>
  <c r="T136" i="20"/>
  <c r="U136" i="20"/>
  <c r="V136" i="20"/>
  <c r="W136" i="20"/>
  <c r="X136" i="20"/>
  <c r="Y136" i="20"/>
  <c r="Z136" i="20"/>
  <c r="AA136" i="20"/>
  <c r="AB136" i="20"/>
  <c r="AC136" i="20"/>
  <c r="AD136" i="20"/>
  <c r="AE136" i="20"/>
  <c r="AF136" i="20"/>
  <c r="AG136" i="20"/>
  <c r="C137" i="20"/>
  <c r="D137" i="20"/>
  <c r="E137" i="20"/>
  <c r="F137" i="20"/>
  <c r="G137" i="20"/>
  <c r="H137" i="20"/>
  <c r="I137" i="20"/>
  <c r="J137" i="20"/>
  <c r="K137" i="20"/>
  <c r="L137" i="20"/>
  <c r="M137" i="20"/>
  <c r="N137" i="20"/>
  <c r="O137" i="20"/>
  <c r="P137" i="20"/>
  <c r="Q137" i="20"/>
  <c r="R137" i="20"/>
  <c r="S137" i="20"/>
  <c r="T137" i="20"/>
  <c r="U137" i="20"/>
  <c r="V137" i="20"/>
  <c r="W137" i="20"/>
  <c r="X137" i="20"/>
  <c r="Y137" i="20"/>
  <c r="Z137" i="20"/>
  <c r="AA137" i="20"/>
  <c r="AB137" i="20"/>
  <c r="AC137" i="20"/>
  <c r="AD137" i="20"/>
  <c r="AE137" i="20"/>
  <c r="AF137" i="20"/>
  <c r="AG137" i="20"/>
  <c r="C138" i="20"/>
  <c r="D138" i="20"/>
  <c r="E138" i="20"/>
  <c r="F138" i="20"/>
  <c r="G138" i="20"/>
  <c r="H138" i="20"/>
  <c r="I138" i="20"/>
  <c r="J138" i="20"/>
  <c r="K138" i="20"/>
  <c r="L138" i="20"/>
  <c r="M138" i="20"/>
  <c r="N138" i="20"/>
  <c r="O138" i="20"/>
  <c r="P138" i="20"/>
  <c r="Q138" i="20"/>
  <c r="R138" i="20"/>
  <c r="S138" i="20"/>
  <c r="T138" i="20"/>
  <c r="U138" i="20"/>
  <c r="V138" i="20"/>
  <c r="W138" i="20"/>
  <c r="X138" i="20"/>
  <c r="Y138" i="20"/>
  <c r="Z138" i="20"/>
  <c r="AA138" i="20"/>
  <c r="AB138" i="20"/>
  <c r="AC138" i="20"/>
  <c r="AD138" i="20"/>
  <c r="AE138" i="20"/>
  <c r="AF138" i="20"/>
  <c r="AG138" i="20"/>
  <c r="C139" i="20"/>
  <c r="D139" i="20"/>
  <c r="E139" i="20"/>
  <c r="F139" i="20"/>
  <c r="G139" i="20"/>
  <c r="H139" i="20"/>
  <c r="I139" i="20"/>
  <c r="J139" i="20"/>
  <c r="K139" i="20"/>
  <c r="L139" i="20"/>
  <c r="M139" i="20"/>
  <c r="N139" i="20"/>
  <c r="O139" i="20"/>
  <c r="P139" i="20"/>
  <c r="Q139" i="20"/>
  <c r="R139" i="20"/>
  <c r="S139" i="20"/>
  <c r="T139" i="20"/>
  <c r="U139" i="20"/>
  <c r="V139" i="20"/>
  <c r="W139" i="20"/>
  <c r="X139" i="20"/>
  <c r="Y139" i="20"/>
  <c r="Z139" i="20"/>
  <c r="AA139" i="20"/>
  <c r="AB139" i="20"/>
  <c r="AC139" i="20"/>
  <c r="AD139" i="20"/>
  <c r="AE139" i="20"/>
  <c r="AF139" i="20"/>
  <c r="AG139" i="20"/>
  <c r="C140" i="20"/>
  <c r="D140" i="20"/>
  <c r="E140" i="20"/>
  <c r="F140" i="20"/>
  <c r="G140" i="20"/>
  <c r="H140" i="20"/>
  <c r="I140" i="20"/>
  <c r="J140" i="20"/>
  <c r="K140" i="20"/>
  <c r="L140" i="20"/>
  <c r="M140" i="20"/>
  <c r="N140" i="20"/>
  <c r="O140" i="20"/>
  <c r="P140" i="20"/>
  <c r="Q140" i="20"/>
  <c r="R140" i="20"/>
  <c r="S140" i="20"/>
  <c r="T140" i="20"/>
  <c r="U140" i="20"/>
  <c r="V140" i="20"/>
  <c r="W140" i="20"/>
  <c r="X140" i="20"/>
  <c r="Y140" i="20"/>
  <c r="Z140" i="20"/>
  <c r="AA140" i="20"/>
  <c r="AB140" i="20"/>
  <c r="AC140" i="20"/>
  <c r="AD140" i="20"/>
  <c r="AE140" i="20"/>
  <c r="AF140" i="20"/>
  <c r="AG140" i="20"/>
  <c r="C141" i="20"/>
  <c r="D141" i="20"/>
  <c r="E141" i="20"/>
  <c r="F141" i="20"/>
  <c r="G141" i="20"/>
  <c r="H141" i="20"/>
  <c r="I141" i="20"/>
  <c r="J141" i="20"/>
  <c r="K141" i="20"/>
  <c r="L141" i="20"/>
  <c r="M141" i="20"/>
  <c r="N141" i="20"/>
  <c r="O141" i="20"/>
  <c r="P141" i="20"/>
  <c r="Q141" i="20"/>
  <c r="R141" i="20"/>
  <c r="S141" i="20"/>
  <c r="T141" i="20"/>
  <c r="U141" i="20"/>
  <c r="V141" i="20"/>
  <c r="W141" i="20"/>
  <c r="X141" i="20"/>
  <c r="Y141" i="20"/>
  <c r="Z141" i="20"/>
  <c r="AA141" i="20"/>
  <c r="AB141" i="20"/>
  <c r="AC141" i="20"/>
  <c r="AD141" i="20"/>
  <c r="AE141" i="20"/>
  <c r="AF141" i="20"/>
  <c r="AG141" i="20"/>
  <c r="C142" i="20"/>
  <c r="D142" i="20"/>
  <c r="E142" i="20"/>
  <c r="F142" i="20"/>
  <c r="G142" i="20"/>
  <c r="H142" i="20"/>
  <c r="I142" i="20"/>
  <c r="J142" i="20"/>
  <c r="K142" i="20"/>
  <c r="L142" i="20"/>
  <c r="M142" i="20"/>
  <c r="N142" i="20"/>
  <c r="O142" i="20"/>
  <c r="P142" i="20"/>
  <c r="Q142" i="20"/>
  <c r="R142" i="20"/>
  <c r="S142" i="20"/>
  <c r="T142" i="20"/>
  <c r="U142" i="20"/>
  <c r="V142" i="20"/>
  <c r="W142" i="20"/>
  <c r="X142" i="20"/>
  <c r="Y142" i="20"/>
  <c r="Z142" i="20"/>
  <c r="AA142" i="20"/>
  <c r="AB142" i="20"/>
  <c r="AC142" i="20"/>
  <c r="AD142" i="20"/>
  <c r="AE142" i="20"/>
  <c r="AF142" i="20"/>
  <c r="AG142" i="20"/>
  <c r="C143" i="20"/>
  <c r="D143" i="20"/>
  <c r="E143" i="20"/>
  <c r="F143" i="20"/>
  <c r="G143" i="20"/>
  <c r="H143" i="20"/>
  <c r="I143" i="20"/>
  <c r="J143" i="20"/>
  <c r="K143" i="20"/>
  <c r="L143" i="20"/>
  <c r="M143" i="20"/>
  <c r="N143" i="20"/>
  <c r="O143" i="20"/>
  <c r="P143" i="20"/>
  <c r="Q143" i="20"/>
  <c r="R143" i="20"/>
  <c r="S143" i="20"/>
  <c r="T143" i="20"/>
  <c r="U143" i="20"/>
  <c r="V143" i="20"/>
  <c r="W143" i="20"/>
  <c r="X143" i="20"/>
  <c r="Y143" i="20"/>
  <c r="Z143" i="20"/>
  <c r="AA143" i="20"/>
  <c r="AB143" i="20"/>
  <c r="AC143" i="20"/>
  <c r="AD143" i="20"/>
  <c r="AE143" i="20"/>
  <c r="AF143" i="20"/>
  <c r="AG143" i="20"/>
  <c r="C144" i="20"/>
  <c r="D144" i="20"/>
  <c r="E144" i="20"/>
  <c r="F144" i="20"/>
  <c r="G144" i="20"/>
  <c r="H144" i="20"/>
  <c r="I144" i="20"/>
  <c r="J144" i="20"/>
  <c r="K144" i="20"/>
  <c r="L144" i="20"/>
  <c r="M144" i="20"/>
  <c r="N144" i="20"/>
  <c r="O144" i="20"/>
  <c r="P144" i="20"/>
  <c r="Q144" i="20"/>
  <c r="R144" i="20"/>
  <c r="S144" i="20"/>
  <c r="T144" i="20"/>
  <c r="U144" i="20"/>
  <c r="V144" i="20"/>
  <c r="W144" i="20"/>
  <c r="X144" i="20"/>
  <c r="Y144" i="20"/>
  <c r="Z144" i="20"/>
  <c r="AA144" i="20"/>
  <c r="AB144" i="20"/>
  <c r="AC144" i="20"/>
  <c r="AD144" i="20"/>
  <c r="AE144" i="20"/>
  <c r="AF144" i="20"/>
  <c r="AG144" i="20"/>
  <c r="C145" i="20"/>
  <c r="D145" i="20"/>
  <c r="E145" i="20"/>
  <c r="F145" i="20"/>
  <c r="G145" i="20"/>
  <c r="H145" i="20"/>
  <c r="I145" i="20"/>
  <c r="J145" i="20"/>
  <c r="K145" i="20"/>
  <c r="L145" i="20"/>
  <c r="M145" i="20"/>
  <c r="N145" i="20"/>
  <c r="O145" i="20"/>
  <c r="P145" i="20"/>
  <c r="Q145" i="20"/>
  <c r="R145" i="20"/>
  <c r="S145" i="20"/>
  <c r="T145" i="20"/>
  <c r="U145" i="20"/>
  <c r="V145" i="20"/>
  <c r="W145" i="20"/>
  <c r="X145" i="20"/>
  <c r="Y145" i="20"/>
  <c r="Z145" i="20"/>
  <c r="AA145" i="20"/>
  <c r="AB145" i="20"/>
  <c r="AC145" i="20"/>
  <c r="AD145" i="20"/>
  <c r="AE145" i="20"/>
  <c r="AF145" i="20"/>
  <c r="AG145" i="20"/>
  <c r="C146" i="20"/>
  <c r="D146" i="20"/>
  <c r="E146" i="20"/>
  <c r="F146" i="20"/>
  <c r="G146" i="20"/>
  <c r="H146" i="20"/>
  <c r="I146" i="20"/>
  <c r="J146" i="20"/>
  <c r="K146" i="20"/>
  <c r="L146" i="20"/>
  <c r="M146" i="20"/>
  <c r="N146" i="20"/>
  <c r="O146" i="20"/>
  <c r="P146" i="20"/>
  <c r="Q146" i="20"/>
  <c r="R146" i="20"/>
  <c r="S146" i="20"/>
  <c r="T146" i="20"/>
  <c r="U146" i="20"/>
  <c r="V146" i="20"/>
  <c r="W146" i="20"/>
  <c r="X146" i="20"/>
  <c r="Y146" i="20"/>
  <c r="Z146" i="20"/>
  <c r="AA146" i="20"/>
  <c r="AB146" i="20"/>
  <c r="AC146" i="20"/>
  <c r="AD146" i="20"/>
  <c r="AE146" i="20"/>
  <c r="AF146" i="20"/>
  <c r="AG146" i="20"/>
  <c r="C147" i="20"/>
  <c r="D147" i="20"/>
  <c r="E147" i="20"/>
  <c r="F147" i="20"/>
  <c r="G147" i="20"/>
  <c r="H147" i="20"/>
  <c r="I147" i="20"/>
  <c r="J147" i="20"/>
  <c r="K147" i="20"/>
  <c r="L147" i="20"/>
  <c r="M147" i="20"/>
  <c r="N147" i="20"/>
  <c r="O147" i="20"/>
  <c r="P147" i="20"/>
  <c r="Q147" i="20"/>
  <c r="R147" i="20"/>
  <c r="S147" i="20"/>
  <c r="T147" i="20"/>
  <c r="U147" i="20"/>
  <c r="V147" i="20"/>
  <c r="W147" i="20"/>
  <c r="X147" i="20"/>
  <c r="Y147" i="20"/>
  <c r="Z147" i="20"/>
  <c r="AA147" i="20"/>
  <c r="AB147" i="20"/>
  <c r="AC147" i="20"/>
  <c r="AD147" i="20"/>
  <c r="AE147" i="20"/>
  <c r="AF147" i="20"/>
  <c r="AG147" i="20"/>
  <c r="C148" i="20"/>
  <c r="D148" i="20"/>
  <c r="E148" i="20"/>
  <c r="F148" i="20"/>
  <c r="G148" i="20"/>
  <c r="H148" i="20"/>
  <c r="I148" i="20"/>
  <c r="J148" i="20"/>
  <c r="K148" i="20"/>
  <c r="L148" i="20"/>
  <c r="M148" i="20"/>
  <c r="N148" i="20"/>
  <c r="O148" i="20"/>
  <c r="P148" i="20"/>
  <c r="Q148" i="20"/>
  <c r="R148" i="20"/>
  <c r="S148" i="20"/>
  <c r="T148" i="20"/>
  <c r="U148" i="20"/>
  <c r="V148" i="20"/>
  <c r="W148" i="20"/>
  <c r="X148" i="20"/>
  <c r="Y148" i="20"/>
  <c r="Z148" i="20"/>
  <c r="AA148" i="20"/>
  <c r="AB148" i="20"/>
  <c r="AC148" i="20"/>
  <c r="AD148" i="20"/>
  <c r="AE148" i="20"/>
  <c r="AF148" i="20"/>
  <c r="AG148" i="20"/>
  <c r="C149" i="20"/>
  <c r="D149" i="20"/>
  <c r="E149" i="20"/>
  <c r="F149" i="20"/>
  <c r="G149" i="20"/>
  <c r="H149" i="20"/>
  <c r="I149" i="20"/>
  <c r="J149" i="20"/>
  <c r="K149" i="20"/>
  <c r="L149" i="20"/>
  <c r="M149" i="20"/>
  <c r="N149" i="20"/>
  <c r="O149" i="20"/>
  <c r="P149" i="20"/>
  <c r="Q149" i="20"/>
  <c r="R149" i="20"/>
  <c r="S149" i="20"/>
  <c r="T149" i="20"/>
  <c r="U149" i="20"/>
  <c r="V149" i="20"/>
  <c r="W149" i="20"/>
  <c r="X149" i="20"/>
  <c r="Y149" i="20"/>
  <c r="Z149" i="20"/>
  <c r="AA149" i="20"/>
  <c r="AB149" i="20"/>
  <c r="AC149" i="20"/>
  <c r="AD149" i="20"/>
  <c r="AE149" i="20"/>
  <c r="AF149" i="20"/>
  <c r="AG149" i="20"/>
  <c r="C150" i="20"/>
  <c r="D150" i="20"/>
  <c r="E150" i="20"/>
  <c r="F150" i="20"/>
  <c r="G150" i="20"/>
  <c r="H150" i="20"/>
  <c r="I150" i="20"/>
  <c r="J150" i="20"/>
  <c r="K150" i="20"/>
  <c r="L150" i="20"/>
  <c r="M150" i="20"/>
  <c r="N150" i="20"/>
  <c r="O150" i="20"/>
  <c r="P150" i="20"/>
  <c r="Q150" i="20"/>
  <c r="R150" i="20"/>
  <c r="S150" i="20"/>
  <c r="T150" i="20"/>
  <c r="U150" i="20"/>
  <c r="V150" i="20"/>
  <c r="W150" i="20"/>
  <c r="X150" i="20"/>
  <c r="Y150" i="20"/>
  <c r="Z150" i="20"/>
  <c r="AA150" i="20"/>
  <c r="AB150" i="20"/>
  <c r="AC150" i="20"/>
  <c r="AD150" i="20"/>
  <c r="AE150" i="20"/>
  <c r="AF150" i="20"/>
  <c r="AG150" i="20"/>
  <c r="C151" i="20"/>
  <c r="D151" i="20"/>
  <c r="E151" i="20"/>
  <c r="F151" i="20"/>
  <c r="G151" i="20"/>
  <c r="H151" i="20"/>
  <c r="I151" i="20"/>
  <c r="J151" i="20"/>
  <c r="K151" i="20"/>
  <c r="L151" i="20"/>
  <c r="M151" i="20"/>
  <c r="N151" i="20"/>
  <c r="O151" i="20"/>
  <c r="P151" i="20"/>
  <c r="Q151" i="20"/>
  <c r="R151" i="20"/>
  <c r="S151" i="20"/>
  <c r="T151" i="20"/>
  <c r="U151" i="20"/>
  <c r="V151" i="20"/>
  <c r="W151" i="20"/>
  <c r="X151" i="20"/>
  <c r="Y151" i="20"/>
  <c r="Z151" i="20"/>
  <c r="AA151" i="20"/>
  <c r="AB151" i="20"/>
  <c r="AC151" i="20"/>
  <c r="AD151" i="20"/>
  <c r="AE151" i="20"/>
  <c r="AF151" i="20"/>
  <c r="AG151" i="20"/>
  <c r="C152" i="20"/>
  <c r="D152" i="20"/>
  <c r="E152" i="20"/>
  <c r="F152" i="20"/>
  <c r="G152" i="20"/>
  <c r="H152" i="20"/>
  <c r="I152" i="20"/>
  <c r="J152" i="20"/>
  <c r="K152" i="20"/>
  <c r="L152" i="20"/>
  <c r="M152" i="20"/>
  <c r="N152" i="20"/>
  <c r="O152" i="20"/>
  <c r="P152" i="20"/>
  <c r="Q152" i="20"/>
  <c r="R152" i="20"/>
  <c r="S152" i="20"/>
  <c r="T152" i="20"/>
  <c r="U152" i="20"/>
  <c r="V152" i="20"/>
  <c r="W152" i="20"/>
  <c r="X152" i="20"/>
  <c r="Y152" i="20"/>
  <c r="Z152" i="20"/>
  <c r="AA152" i="20"/>
  <c r="AB152" i="20"/>
  <c r="AC152" i="20"/>
  <c r="AD152" i="20"/>
  <c r="AE152" i="20"/>
  <c r="AF152" i="20"/>
  <c r="AG152" i="20"/>
  <c r="C153" i="20"/>
  <c r="D153" i="20"/>
  <c r="E153" i="20"/>
  <c r="F153" i="20"/>
  <c r="G153" i="20"/>
  <c r="H153" i="20"/>
  <c r="I153" i="20"/>
  <c r="J153" i="20"/>
  <c r="K153" i="20"/>
  <c r="L153" i="20"/>
  <c r="M153" i="20"/>
  <c r="N153" i="20"/>
  <c r="O153" i="20"/>
  <c r="P153" i="20"/>
  <c r="Q153" i="20"/>
  <c r="R153" i="20"/>
  <c r="S153" i="20"/>
  <c r="T153" i="20"/>
  <c r="U153" i="20"/>
  <c r="V153" i="20"/>
  <c r="W153" i="20"/>
  <c r="X153" i="20"/>
  <c r="Y153" i="20"/>
  <c r="Z153" i="20"/>
  <c r="AA153" i="20"/>
  <c r="AB153" i="20"/>
  <c r="AC153" i="20"/>
  <c r="AD153" i="20"/>
  <c r="AE153" i="20"/>
  <c r="AF153" i="20"/>
  <c r="AG153" i="20"/>
  <c r="C154" i="20"/>
  <c r="D154" i="20"/>
  <c r="E154" i="20"/>
  <c r="F154" i="20"/>
  <c r="G154" i="20"/>
  <c r="H154" i="20"/>
  <c r="I154" i="20"/>
  <c r="J154" i="20"/>
  <c r="K154" i="20"/>
  <c r="L154" i="20"/>
  <c r="M154" i="20"/>
  <c r="N154" i="20"/>
  <c r="O154" i="20"/>
  <c r="P154" i="20"/>
  <c r="Q154" i="20"/>
  <c r="R154" i="20"/>
  <c r="S154" i="20"/>
  <c r="T154" i="20"/>
  <c r="U154" i="20"/>
  <c r="V154" i="20"/>
  <c r="W154" i="20"/>
  <c r="X154" i="20"/>
  <c r="Y154" i="20"/>
  <c r="Z154" i="20"/>
  <c r="AA154" i="20"/>
  <c r="AB154" i="20"/>
  <c r="AC154" i="20"/>
  <c r="AD154" i="20"/>
  <c r="AE154" i="20"/>
  <c r="AF154" i="20"/>
  <c r="AG154" i="20"/>
  <c r="C155" i="20"/>
  <c r="D155" i="20"/>
  <c r="E155" i="20"/>
  <c r="F155" i="20"/>
  <c r="G155" i="20"/>
  <c r="H155" i="20"/>
  <c r="I155" i="20"/>
  <c r="J155" i="20"/>
  <c r="K155" i="20"/>
  <c r="L155" i="20"/>
  <c r="M155" i="20"/>
  <c r="N155" i="20"/>
  <c r="O155" i="20"/>
  <c r="P155" i="20"/>
  <c r="Q155" i="20"/>
  <c r="R155" i="20"/>
  <c r="S155" i="20"/>
  <c r="T155" i="20"/>
  <c r="U155" i="20"/>
  <c r="V155" i="20"/>
  <c r="W155" i="20"/>
  <c r="X155" i="20"/>
  <c r="Y155" i="20"/>
  <c r="Z155" i="20"/>
  <c r="AA155" i="20"/>
  <c r="AB155" i="20"/>
  <c r="AC155" i="20"/>
  <c r="AD155" i="20"/>
  <c r="AE155" i="20"/>
  <c r="AF155" i="20"/>
  <c r="AG155" i="20"/>
  <c r="C156" i="20"/>
  <c r="D156" i="20"/>
  <c r="E156" i="20"/>
  <c r="F156" i="20"/>
  <c r="G156" i="20"/>
  <c r="H156" i="20"/>
  <c r="I156" i="20"/>
  <c r="J156" i="20"/>
  <c r="K156" i="20"/>
  <c r="L156" i="20"/>
  <c r="M156" i="20"/>
  <c r="N156" i="20"/>
  <c r="O156" i="20"/>
  <c r="P156" i="20"/>
  <c r="Q156" i="20"/>
  <c r="R156" i="20"/>
  <c r="S156" i="20"/>
  <c r="T156" i="20"/>
  <c r="U156" i="20"/>
  <c r="V156" i="20"/>
  <c r="W156" i="20"/>
  <c r="X156" i="20"/>
  <c r="Y156" i="20"/>
  <c r="Z156" i="20"/>
  <c r="AA156" i="20"/>
  <c r="AB156" i="20"/>
  <c r="AC156" i="20"/>
  <c r="AD156" i="20"/>
  <c r="AE156" i="20"/>
  <c r="AF156" i="20"/>
  <c r="AG156" i="20"/>
  <c r="C157" i="20"/>
  <c r="D157" i="20"/>
  <c r="E157" i="20"/>
  <c r="F157" i="20"/>
  <c r="G157" i="20"/>
  <c r="H157" i="20"/>
  <c r="I157" i="20"/>
  <c r="J157" i="20"/>
  <c r="K157" i="20"/>
  <c r="L157" i="20"/>
  <c r="M157" i="20"/>
  <c r="N157" i="20"/>
  <c r="O157" i="20"/>
  <c r="P157" i="20"/>
  <c r="Q157" i="20"/>
  <c r="R157" i="20"/>
  <c r="S157" i="20"/>
  <c r="T157" i="20"/>
  <c r="U157" i="20"/>
  <c r="V157" i="20"/>
  <c r="W157" i="20"/>
  <c r="X157" i="20"/>
  <c r="Y157" i="20"/>
  <c r="Z157" i="20"/>
  <c r="AA157" i="20"/>
  <c r="AB157" i="20"/>
  <c r="AC157" i="20"/>
  <c r="AD157" i="20"/>
  <c r="AE157" i="20"/>
  <c r="AF157" i="20"/>
  <c r="AG157" i="20"/>
  <c r="C158" i="20"/>
  <c r="D158" i="20"/>
  <c r="E158" i="20"/>
  <c r="F158" i="20"/>
  <c r="G158" i="20"/>
  <c r="H158" i="20"/>
  <c r="I158" i="20"/>
  <c r="J158" i="20"/>
  <c r="K158" i="20"/>
  <c r="L158" i="20"/>
  <c r="M158" i="20"/>
  <c r="N158" i="20"/>
  <c r="O158" i="20"/>
  <c r="P158" i="20"/>
  <c r="Q158" i="20"/>
  <c r="R158" i="20"/>
  <c r="S158" i="20"/>
  <c r="T158" i="20"/>
  <c r="U158" i="20"/>
  <c r="V158" i="20"/>
  <c r="W158" i="20"/>
  <c r="X158" i="20"/>
  <c r="Y158" i="20"/>
  <c r="Z158" i="20"/>
  <c r="AA158" i="20"/>
  <c r="AB158" i="20"/>
  <c r="AC158" i="20"/>
  <c r="AD158" i="20"/>
  <c r="AE158" i="20"/>
  <c r="AF158" i="20"/>
  <c r="AG158" i="20"/>
  <c r="C159" i="20"/>
  <c r="D159" i="20"/>
  <c r="E159" i="20"/>
  <c r="F159" i="20"/>
  <c r="G159" i="20"/>
  <c r="H159" i="20"/>
  <c r="I159" i="20"/>
  <c r="J159" i="20"/>
  <c r="K159" i="20"/>
  <c r="L159" i="20"/>
  <c r="M159" i="20"/>
  <c r="N159" i="20"/>
  <c r="O159" i="20"/>
  <c r="P159" i="20"/>
  <c r="Q159" i="20"/>
  <c r="R159" i="20"/>
  <c r="S159" i="20"/>
  <c r="T159" i="20"/>
  <c r="U159" i="20"/>
  <c r="V159" i="20"/>
  <c r="W159" i="20"/>
  <c r="X159" i="20"/>
  <c r="Y159" i="20"/>
  <c r="Z159" i="20"/>
  <c r="AA159" i="20"/>
  <c r="AB159" i="20"/>
  <c r="AC159" i="20"/>
  <c r="AD159" i="20"/>
  <c r="AE159" i="20"/>
  <c r="AF159" i="20"/>
  <c r="AG159" i="20"/>
  <c r="C160" i="20"/>
  <c r="D160" i="20"/>
  <c r="E160" i="20"/>
  <c r="F160" i="20"/>
  <c r="G160" i="20"/>
  <c r="H160" i="20"/>
  <c r="I160" i="20"/>
  <c r="J160" i="20"/>
  <c r="K160" i="20"/>
  <c r="L160" i="20"/>
  <c r="M160" i="20"/>
  <c r="N160" i="20"/>
  <c r="O160" i="20"/>
  <c r="P160" i="20"/>
  <c r="Q160" i="20"/>
  <c r="R160" i="20"/>
  <c r="S160" i="20"/>
  <c r="T160" i="20"/>
  <c r="U160" i="20"/>
  <c r="V160" i="20"/>
  <c r="W160" i="20"/>
  <c r="X160" i="20"/>
  <c r="Y160" i="20"/>
  <c r="Z160" i="20"/>
  <c r="AA160" i="20"/>
  <c r="AB160" i="20"/>
  <c r="AC160" i="20"/>
  <c r="AD160" i="20"/>
  <c r="AE160" i="20"/>
  <c r="AF160" i="20"/>
  <c r="AG160" i="20"/>
  <c r="C161" i="20"/>
  <c r="D161" i="20"/>
  <c r="E161" i="20"/>
  <c r="F161" i="20"/>
  <c r="G161" i="20"/>
  <c r="H161" i="20"/>
  <c r="I161" i="20"/>
  <c r="J161" i="20"/>
  <c r="K161" i="20"/>
  <c r="L161" i="20"/>
  <c r="M161" i="20"/>
  <c r="N161" i="20"/>
  <c r="O161" i="20"/>
  <c r="P161" i="20"/>
  <c r="Q161" i="20"/>
  <c r="R161" i="20"/>
  <c r="S161" i="20"/>
  <c r="T161" i="20"/>
  <c r="U161" i="20"/>
  <c r="V161" i="20"/>
  <c r="W161" i="20"/>
  <c r="X161" i="20"/>
  <c r="Y161" i="20"/>
  <c r="Z161" i="20"/>
  <c r="AA161" i="20"/>
  <c r="AB161" i="20"/>
  <c r="AC161" i="20"/>
  <c r="AD161" i="20"/>
  <c r="AE161" i="20"/>
  <c r="AF161" i="20"/>
  <c r="AG161" i="20"/>
  <c r="C162" i="20"/>
  <c r="D162" i="20"/>
  <c r="E162" i="20"/>
  <c r="F162" i="20"/>
  <c r="G162" i="20"/>
  <c r="H162" i="20"/>
  <c r="I162" i="20"/>
  <c r="J162" i="20"/>
  <c r="K162" i="20"/>
  <c r="L162" i="20"/>
  <c r="M162" i="20"/>
  <c r="N162" i="20"/>
  <c r="O162" i="20"/>
  <c r="P162" i="20"/>
  <c r="Q162" i="20"/>
  <c r="R162" i="20"/>
  <c r="S162" i="20"/>
  <c r="T162" i="20"/>
  <c r="U162" i="20"/>
  <c r="V162" i="20"/>
  <c r="W162" i="20"/>
  <c r="X162" i="20"/>
  <c r="Y162" i="20"/>
  <c r="Z162" i="20"/>
  <c r="AA162" i="20"/>
  <c r="AB162" i="20"/>
  <c r="AC162" i="20"/>
  <c r="AD162" i="20"/>
  <c r="AE162" i="20"/>
  <c r="AF162" i="20"/>
  <c r="AG162" i="20"/>
  <c r="C163" i="20"/>
  <c r="D163" i="20"/>
  <c r="E163" i="20"/>
  <c r="F163" i="20"/>
  <c r="G163" i="20"/>
  <c r="H163" i="20"/>
  <c r="I163" i="20"/>
  <c r="J163" i="20"/>
  <c r="K163" i="20"/>
  <c r="L163" i="20"/>
  <c r="M163" i="20"/>
  <c r="N163" i="20"/>
  <c r="O163" i="20"/>
  <c r="P163" i="20"/>
  <c r="Q163" i="20"/>
  <c r="R163" i="20"/>
  <c r="S163" i="20"/>
  <c r="T163" i="20"/>
  <c r="U163" i="20"/>
  <c r="V163" i="20"/>
  <c r="W163" i="20"/>
  <c r="X163" i="20"/>
  <c r="Y163" i="20"/>
  <c r="Z163" i="20"/>
  <c r="AA163" i="20"/>
  <c r="AB163" i="20"/>
  <c r="AC163" i="20"/>
  <c r="AD163" i="20"/>
  <c r="AE163" i="20"/>
  <c r="AF163" i="20"/>
  <c r="AG163" i="20"/>
  <c r="C164" i="20"/>
  <c r="D164" i="20"/>
  <c r="E164" i="20"/>
  <c r="F164" i="20"/>
  <c r="G164" i="20"/>
  <c r="H164" i="20"/>
  <c r="I164" i="20"/>
  <c r="J164" i="20"/>
  <c r="K164" i="20"/>
  <c r="L164" i="20"/>
  <c r="M164" i="20"/>
  <c r="N164" i="20"/>
  <c r="O164" i="20"/>
  <c r="P164" i="20"/>
  <c r="Q164" i="20"/>
  <c r="R164" i="20"/>
  <c r="S164" i="20"/>
  <c r="T164" i="20"/>
  <c r="U164" i="20"/>
  <c r="V164" i="20"/>
  <c r="W164" i="20"/>
  <c r="X164" i="20"/>
  <c r="Y164" i="20"/>
  <c r="Z164" i="20"/>
  <c r="AA164" i="20"/>
  <c r="AB164" i="20"/>
  <c r="AC164" i="20"/>
  <c r="AD164" i="20"/>
  <c r="AE164" i="20"/>
  <c r="AF164" i="20"/>
  <c r="AG164" i="20"/>
  <c r="C165" i="20"/>
  <c r="D165" i="20"/>
  <c r="E165" i="20"/>
  <c r="F165" i="20"/>
  <c r="G165" i="20"/>
  <c r="H165" i="20"/>
  <c r="I165" i="20"/>
  <c r="J165" i="20"/>
  <c r="K165" i="20"/>
  <c r="L165" i="20"/>
  <c r="M165" i="20"/>
  <c r="N165" i="20"/>
  <c r="O165" i="20"/>
  <c r="P165" i="20"/>
  <c r="Q165" i="20"/>
  <c r="R165" i="20"/>
  <c r="S165" i="20"/>
  <c r="T165" i="20"/>
  <c r="U165" i="20"/>
  <c r="V165" i="20"/>
  <c r="W165" i="20"/>
  <c r="X165" i="20"/>
  <c r="Y165" i="20"/>
  <c r="Z165" i="20"/>
  <c r="AA165" i="20"/>
  <c r="AB165" i="20"/>
  <c r="AC165" i="20"/>
  <c r="AD165" i="20"/>
  <c r="AE165" i="20"/>
  <c r="AF165" i="20"/>
  <c r="AG165" i="20"/>
  <c r="C166" i="20"/>
  <c r="D166" i="20"/>
  <c r="E166" i="20"/>
  <c r="F166" i="20"/>
  <c r="G166" i="20"/>
  <c r="H166" i="20"/>
  <c r="I166" i="20"/>
  <c r="J166" i="20"/>
  <c r="K166" i="20"/>
  <c r="L166" i="20"/>
  <c r="M166" i="20"/>
  <c r="N166" i="20"/>
  <c r="O166" i="20"/>
  <c r="P166" i="20"/>
  <c r="Q166" i="20"/>
  <c r="R166" i="20"/>
  <c r="S166" i="20"/>
  <c r="T166" i="20"/>
  <c r="U166" i="20"/>
  <c r="V166" i="20"/>
  <c r="W166" i="20"/>
  <c r="X166" i="20"/>
  <c r="Y166" i="20"/>
  <c r="Z166" i="20"/>
  <c r="AA166" i="20"/>
  <c r="AB166" i="20"/>
  <c r="AC166" i="20"/>
  <c r="AD166" i="20"/>
  <c r="AE166" i="20"/>
  <c r="AF166" i="20"/>
  <c r="AG166" i="20"/>
  <c r="C167" i="20"/>
  <c r="D167" i="20"/>
  <c r="E167" i="20"/>
  <c r="F167" i="20"/>
  <c r="G167" i="20"/>
  <c r="H167" i="20"/>
  <c r="I167" i="20"/>
  <c r="J167" i="20"/>
  <c r="K167" i="20"/>
  <c r="L167" i="20"/>
  <c r="M167" i="20"/>
  <c r="N167" i="20"/>
  <c r="O167" i="20"/>
  <c r="P167" i="20"/>
  <c r="Q167" i="20"/>
  <c r="R167" i="20"/>
  <c r="S167" i="20"/>
  <c r="T167" i="20"/>
  <c r="U167" i="20"/>
  <c r="V167" i="20"/>
  <c r="W167" i="20"/>
  <c r="X167" i="20"/>
  <c r="Y167" i="20"/>
  <c r="Z167" i="20"/>
  <c r="AA167" i="20"/>
  <c r="AB167" i="20"/>
  <c r="AC167" i="20"/>
  <c r="AD167" i="20"/>
  <c r="AE167" i="20"/>
  <c r="AF167" i="20"/>
  <c r="AG167" i="20"/>
  <c r="C168" i="20"/>
  <c r="D168" i="20"/>
  <c r="E168" i="20"/>
  <c r="F168" i="20"/>
  <c r="G168" i="20"/>
  <c r="H168" i="20"/>
  <c r="I168" i="20"/>
  <c r="J168" i="20"/>
  <c r="K168" i="20"/>
  <c r="L168" i="20"/>
  <c r="M168" i="20"/>
  <c r="N168" i="20"/>
  <c r="O168" i="20"/>
  <c r="P168" i="20"/>
  <c r="Q168" i="20"/>
  <c r="R168" i="20"/>
  <c r="S168" i="20"/>
  <c r="T168" i="20"/>
  <c r="U168" i="20"/>
  <c r="V168" i="20"/>
  <c r="W168" i="20"/>
  <c r="X168" i="20"/>
  <c r="Y168" i="20"/>
  <c r="Z168" i="20"/>
  <c r="AA168" i="20"/>
  <c r="AB168" i="20"/>
  <c r="AC168" i="20"/>
  <c r="AD168" i="20"/>
  <c r="AE168" i="20"/>
  <c r="AF168" i="20"/>
  <c r="AG168" i="20"/>
  <c r="C169" i="20"/>
  <c r="D169" i="20"/>
  <c r="E169" i="20"/>
  <c r="F169" i="20"/>
  <c r="G169" i="20"/>
  <c r="H169" i="20"/>
  <c r="I169" i="20"/>
  <c r="J169" i="20"/>
  <c r="K169" i="20"/>
  <c r="L169" i="20"/>
  <c r="M169" i="20"/>
  <c r="N169" i="20"/>
  <c r="O169" i="20"/>
  <c r="P169" i="20"/>
  <c r="Q169" i="20"/>
  <c r="R169" i="20"/>
  <c r="S169" i="20"/>
  <c r="T169" i="20"/>
  <c r="U169" i="20"/>
  <c r="V169" i="20"/>
  <c r="W169" i="20"/>
  <c r="X169" i="20"/>
  <c r="Y169" i="20"/>
  <c r="Z169" i="20"/>
  <c r="AA169" i="20"/>
  <c r="AB169" i="20"/>
  <c r="AC169" i="20"/>
  <c r="AD169" i="20"/>
  <c r="AE169" i="20"/>
  <c r="AF169" i="20"/>
  <c r="AG169" i="20"/>
  <c r="C170" i="20"/>
  <c r="D170" i="20"/>
  <c r="E170" i="20"/>
  <c r="F170" i="20"/>
  <c r="G170" i="20"/>
  <c r="H170" i="20"/>
  <c r="I170" i="20"/>
  <c r="J170" i="20"/>
  <c r="K170" i="20"/>
  <c r="L170" i="20"/>
  <c r="M170" i="20"/>
  <c r="N170" i="20"/>
  <c r="O170" i="20"/>
  <c r="P170" i="20"/>
  <c r="Q170" i="20"/>
  <c r="R170" i="20"/>
  <c r="S170" i="20"/>
  <c r="T170" i="20"/>
  <c r="U170" i="20"/>
  <c r="V170" i="20"/>
  <c r="W170" i="20"/>
  <c r="X170" i="20"/>
  <c r="Y170" i="20"/>
  <c r="Z170" i="20"/>
  <c r="AA170" i="20"/>
  <c r="AB170" i="20"/>
  <c r="AC170" i="20"/>
  <c r="AD170" i="20"/>
  <c r="AE170" i="20"/>
  <c r="AF170" i="20"/>
  <c r="AG170" i="20"/>
  <c r="C171" i="20"/>
  <c r="D171" i="20"/>
  <c r="E171" i="20"/>
  <c r="F171" i="20"/>
  <c r="G171" i="20"/>
  <c r="H171" i="20"/>
  <c r="I171" i="20"/>
  <c r="J171" i="20"/>
  <c r="K171" i="20"/>
  <c r="L171" i="20"/>
  <c r="M171" i="20"/>
  <c r="N171" i="20"/>
  <c r="O171" i="20"/>
  <c r="P171" i="20"/>
  <c r="Q171" i="20"/>
  <c r="R171" i="20"/>
  <c r="S171" i="20"/>
  <c r="T171" i="20"/>
  <c r="U171" i="20"/>
  <c r="V171" i="20"/>
  <c r="W171" i="20"/>
  <c r="X171" i="20"/>
  <c r="Y171" i="20"/>
  <c r="Z171" i="20"/>
  <c r="AA171" i="20"/>
  <c r="AB171" i="20"/>
  <c r="AC171" i="20"/>
  <c r="AD171" i="20"/>
  <c r="AE171" i="20"/>
  <c r="AF171" i="20"/>
  <c r="AG171" i="20"/>
  <c r="C172" i="20"/>
  <c r="D172" i="20"/>
  <c r="E172" i="20"/>
  <c r="F172" i="20"/>
  <c r="G172" i="20"/>
  <c r="H172" i="20"/>
  <c r="I172" i="20"/>
  <c r="J172" i="20"/>
  <c r="K172" i="20"/>
  <c r="L172" i="20"/>
  <c r="M172" i="20"/>
  <c r="N172" i="20"/>
  <c r="O172" i="20"/>
  <c r="P172" i="20"/>
  <c r="Q172" i="20"/>
  <c r="R172" i="20"/>
  <c r="S172" i="20"/>
  <c r="T172" i="20"/>
  <c r="U172" i="20"/>
  <c r="V172" i="20"/>
  <c r="W172" i="20"/>
  <c r="X172" i="20"/>
  <c r="Y172" i="20"/>
  <c r="Z172" i="20"/>
  <c r="AA172" i="20"/>
  <c r="AB172" i="20"/>
  <c r="AC172" i="20"/>
  <c r="AD172" i="20"/>
  <c r="AE172" i="20"/>
  <c r="AF172" i="20"/>
  <c r="AG172" i="20"/>
  <c r="C173" i="20"/>
  <c r="D173" i="20"/>
  <c r="E173" i="20"/>
  <c r="F173" i="20"/>
  <c r="G173" i="20"/>
  <c r="H173" i="20"/>
  <c r="I173" i="20"/>
  <c r="J173" i="20"/>
  <c r="K173" i="20"/>
  <c r="L173" i="20"/>
  <c r="M173" i="20"/>
  <c r="N173" i="20"/>
  <c r="O173" i="20"/>
  <c r="P173" i="20"/>
  <c r="Q173" i="20"/>
  <c r="R173" i="20"/>
  <c r="S173" i="20"/>
  <c r="T173" i="20"/>
  <c r="U173" i="20"/>
  <c r="V173" i="20"/>
  <c r="W173" i="20"/>
  <c r="X173" i="20"/>
  <c r="Y173" i="20"/>
  <c r="Z173" i="20"/>
  <c r="AA173" i="20"/>
  <c r="AB173" i="20"/>
  <c r="AC173" i="20"/>
  <c r="AD173" i="20"/>
  <c r="AE173" i="20"/>
  <c r="AF173" i="20"/>
  <c r="AG173" i="20"/>
  <c r="C174" i="20"/>
  <c r="D174" i="20"/>
  <c r="E174" i="20"/>
  <c r="F174" i="20"/>
  <c r="G174" i="20"/>
  <c r="H174" i="20"/>
  <c r="I174" i="20"/>
  <c r="J174" i="20"/>
  <c r="K174" i="20"/>
  <c r="L174" i="20"/>
  <c r="M174" i="20"/>
  <c r="N174" i="20"/>
  <c r="O174" i="20"/>
  <c r="P174" i="20"/>
  <c r="Q174" i="20"/>
  <c r="R174" i="20"/>
  <c r="S174" i="20"/>
  <c r="T174" i="20"/>
  <c r="U174" i="20"/>
  <c r="V174" i="20"/>
  <c r="W174" i="20"/>
  <c r="X174" i="20"/>
  <c r="Y174" i="20"/>
  <c r="Z174" i="20"/>
  <c r="AA174" i="20"/>
  <c r="AB174" i="20"/>
  <c r="AC174" i="20"/>
  <c r="AD174" i="20"/>
  <c r="AE174" i="20"/>
  <c r="AF174" i="20"/>
  <c r="AG174" i="20"/>
  <c r="C175" i="20"/>
  <c r="D175" i="20"/>
  <c r="E175" i="20"/>
  <c r="F175" i="20"/>
  <c r="G175" i="20"/>
  <c r="H175" i="20"/>
  <c r="I175" i="20"/>
  <c r="J175" i="20"/>
  <c r="K175" i="20"/>
  <c r="L175" i="20"/>
  <c r="M175" i="20"/>
  <c r="N175" i="20"/>
  <c r="O175" i="20"/>
  <c r="P175" i="20"/>
  <c r="Q175" i="20"/>
  <c r="R175" i="20"/>
  <c r="S175" i="20"/>
  <c r="T175" i="20"/>
  <c r="U175" i="20"/>
  <c r="V175" i="20"/>
  <c r="W175" i="20"/>
  <c r="X175" i="20"/>
  <c r="Y175" i="20"/>
  <c r="Z175" i="20"/>
  <c r="AA175" i="20"/>
  <c r="AB175" i="20"/>
  <c r="AC175" i="20"/>
  <c r="AD175" i="20"/>
  <c r="AE175" i="20"/>
  <c r="AF175" i="20"/>
  <c r="AG175" i="20"/>
  <c r="C176" i="20"/>
  <c r="D176" i="20"/>
  <c r="E176" i="20"/>
  <c r="F176" i="20"/>
  <c r="G176" i="20"/>
  <c r="H176" i="20"/>
  <c r="I176" i="20"/>
  <c r="J176" i="20"/>
  <c r="K176" i="20"/>
  <c r="L176" i="20"/>
  <c r="M176" i="20"/>
  <c r="N176" i="20"/>
  <c r="O176" i="20"/>
  <c r="P176" i="20"/>
  <c r="Q176" i="20"/>
  <c r="R176" i="20"/>
  <c r="S176" i="20"/>
  <c r="T176" i="20"/>
  <c r="U176" i="20"/>
  <c r="V176" i="20"/>
  <c r="W176" i="20"/>
  <c r="X176" i="20"/>
  <c r="Y176" i="20"/>
  <c r="Z176" i="20"/>
  <c r="AA176" i="20"/>
  <c r="AB176" i="20"/>
  <c r="AC176" i="20"/>
  <c r="AD176" i="20"/>
  <c r="AE176" i="20"/>
  <c r="AF176" i="20"/>
  <c r="AG176" i="20"/>
  <c r="C177" i="20"/>
  <c r="D177" i="20"/>
  <c r="E177" i="20"/>
  <c r="F177" i="20"/>
  <c r="G177" i="20"/>
  <c r="H177" i="20"/>
  <c r="I177" i="20"/>
  <c r="J177" i="20"/>
  <c r="K177" i="20"/>
  <c r="L177" i="20"/>
  <c r="M177" i="20"/>
  <c r="N177" i="20"/>
  <c r="O177" i="20"/>
  <c r="P177" i="20"/>
  <c r="Q177" i="20"/>
  <c r="R177" i="20"/>
  <c r="S177" i="20"/>
  <c r="T177" i="20"/>
  <c r="U177" i="20"/>
  <c r="V177" i="20"/>
  <c r="W177" i="20"/>
  <c r="X177" i="20"/>
  <c r="Y177" i="20"/>
  <c r="Z177" i="20"/>
  <c r="AA177" i="20"/>
  <c r="AB177" i="20"/>
  <c r="AC177" i="20"/>
  <c r="AD177" i="20"/>
  <c r="AE177" i="20"/>
  <c r="AF177" i="20"/>
  <c r="AG177" i="20"/>
  <c r="C178" i="20"/>
  <c r="D178" i="20"/>
  <c r="E178" i="20"/>
  <c r="F178" i="20"/>
  <c r="G178" i="20"/>
  <c r="H178" i="20"/>
  <c r="I178" i="20"/>
  <c r="J178" i="20"/>
  <c r="K178" i="20"/>
  <c r="L178" i="20"/>
  <c r="M178" i="20"/>
  <c r="N178" i="20"/>
  <c r="O178" i="20"/>
  <c r="P178" i="20"/>
  <c r="Q178" i="20"/>
  <c r="R178" i="20"/>
  <c r="S178" i="20"/>
  <c r="T178" i="20"/>
  <c r="U178" i="20"/>
  <c r="V178" i="20"/>
  <c r="W178" i="20"/>
  <c r="X178" i="20"/>
  <c r="Y178" i="20"/>
  <c r="Z178" i="20"/>
  <c r="AA178" i="20"/>
  <c r="AB178" i="20"/>
  <c r="AC178" i="20"/>
  <c r="AD178" i="20"/>
  <c r="AE178" i="20"/>
  <c r="AF178" i="20"/>
  <c r="AG178" i="20"/>
  <c r="C179" i="20"/>
  <c r="D179" i="20"/>
  <c r="E179" i="20"/>
  <c r="F179" i="20"/>
  <c r="G179" i="20"/>
  <c r="H179" i="20"/>
  <c r="I179" i="20"/>
  <c r="J179" i="20"/>
  <c r="K179" i="20"/>
  <c r="L179" i="20"/>
  <c r="M179" i="20"/>
  <c r="N179" i="20"/>
  <c r="O179" i="20"/>
  <c r="P179" i="20"/>
  <c r="Q179" i="20"/>
  <c r="R179" i="20"/>
  <c r="S179" i="20"/>
  <c r="T179" i="20"/>
  <c r="U179" i="20"/>
  <c r="V179" i="20"/>
  <c r="W179" i="20"/>
  <c r="X179" i="20"/>
  <c r="Y179" i="20"/>
  <c r="Z179" i="20"/>
  <c r="AA179" i="20"/>
  <c r="AB179" i="20"/>
  <c r="AC179" i="20"/>
  <c r="AD179" i="20"/>
  <c r="AE179" i="20"/>
  <c r="AF179" i="20"/>
  <c r="AG179" i="20"/>
  <c r="C180" i="20"/>
  <c r="D180" i="20"/>
  <c r="E180" i="20"/>
  <c r="F180" i="20"/>
  <c r="G180" i="20"/>
  <c r="H180" i="20"/>
  <c r="I180" i="20"/>
  <c r="J180" i="20"/>
  <c r="K180" i="20"/>
  <c r="L180" i="20"/>
  <c r="M180" i="20"/>
  <c r="N180" i="20"/>
  <c r="O180" i="20"/>
  <c r="P180" i="20"/>
  <c r="Q180" i="20"/>
  <c r="R180" i="20"/>
  <c r="S180" i="20"/>
  <c r="T180" i="20"/>
  <c r="U180" i="20"/>
  <c r="V180" i="20"/>
  <c r="W180" i="20"/>
  <c r="X180" i="20"/>
  <c r="Y180" i="20"/>
  <c r="Z180" i="20"/>
  <c r="AA180" i="20"/>
  <c r="AB180" i="20"/>
  <c r="AC180" i="20"/>
  <c r="AD180" i="20"/>
  <c r="AE180" i="20"/>
  <c r="AF180" i="20"/>
  <c r="AG180" i="20"/>
  <c r="C181" i="20"/>
  <c r="D181" i="20"/>
  <c r="E181" i="20"/>
  <c r="F181" i="20"/>
  <c r="G181" i="20"/>
  <c r="H181" i="20"/>
  <c r="I181" i="20"/>
  <c r="J181" i="20"/>
  <c r="K181" i="20"/>
  <c r="L181" i="20"/>
  <c r="M181" i="20"/>
  <c r="N181" i="20"/>
  <c r="O181" i="20"/>
  <c r="P181" i="20"/>
  <c r="Q181" i="20"/>
  <c r="R181" i="20"/>
  <c r="S181" i="20"/>
  <c r="T181" i="20"/>
  <c r="U181" i="20"/>
  <c r="V181" i="20"/>
  <c r="W181" i="20"/>
  <c r="X181" i="20"/>
  <c r="Y181" i="20"/>
  <c r="Z181" i="20"/>
  <c r="AA181" i="20"/>
  <c r="AB181" i="20"/>
  <c r="AC181" i="20"/>
  <c r="AD181" i="20"/>
  <c r="AE181" i="20"/>
  <c r="AF181" i="20"/>
  <c r="AG181" i="20"/>
  <c r="C182" i="20"/>
  <c r="D182" i="20"/>
  <c r="E182" i="20"/>
  <c r="F182" i="20"/>
  <c r="G182" i="20"/>
  <c r="H182" i="20"/>
  <c r="I182" i="20"/>
  <c r="J182" i="20"/>
  <c r="K182" i="20"/>
  <c r="L182" i="20"/>
  <c r="M182" i="20"/>
  <c r="N182" i="20"/>
  <c r="O182" i="20"/>
  <c r="P182" i="20"/>
  <c r="Q182" i="20"/>
  <c r="R182" i="20"/>
  <c r="S182" i="20"/>
  <c r="T182" i="20"/>
  <c r="U182" i="20"/>
  <c r="V182" i="20"/>
  <c r="W182" i="20"/>
  <c r="X182" i="20"/>
  <c r="Y182" i="20"/>
  <c r="Z182" i="20"/>
  <c r="AA182" i="20"/>
  <c r="AB182" i="20"/>
  <c r="AC182" i="20"/>
  <c r="AD182" i="20"/>
  <c r="AE182" i="20"/>
  <c r="AF182" i="20"/>
  <c r="AG182" i="20"/>
  <c r="C183" i="20"/>
  <c r="D183" i="20"/>
  <c r="E183" i="20"/>
  <c r="F183" i="20"/>
  <c r="G183" i="20"/>
  <c r="H183" i="20"/>
  <c r="I183" i="20"/>
  <c r="J183" i="20"/>
  <c r="K183" i="20"/>
  <c r="L183" i="20"/>
  <c r="M183" i="20"/>
  <c r="N183" i="20"/>
  <c r="O183" i="20"/>
  <c r="P183" i="20"/>
  <c r="Q183" i="20"/>
  <c r="R183" i="20"/>
  <c r="S183" i="20"/>
  <c r="T183" i="20"/>
  <c r="U183" i="20"/>
  <c r="V183" i="20"/>
  <c r="W183" i="20"/>
  <c r="X183" i="20"/>
  <c r="Y183" i="20"/>
  <c r="Z183" i="20"/>
  <c r="AA183" i="20"/>
  <c r="AB183" i="20"/>
  <c r="AC183" i="20"/>
  <c r="AD183" i="20"/>
  <c r="AE183" i="20"/>
  <c r="AF183" i="20"/>
  <c r="AG183" i="20"/>
  <c r="C184" i="20"/>
  <c r="D184" i="20"/>
  <c r="E184" i="20"/>
  <c r="F184" i="20"/>
  <c r="G184" i="20"/>
  <c r="H184" i="20"/>
  <c r="I184" i="20"/>
  <c r="J184" i="20"/>
  <c r="K184" i="20"/>
  <c r="L184" i="20"/>
  <c r="M184" i="20"/>
  <c r="N184" i="20"/>
  <c r="O184" i="20"/>
  <c r="P184" i="20"/>
  <c r="Q184" i="20"/>
  <c r="R184" i="20"/>
  <c r="S184" i="20"/>
  <c r="T184" i="20"/>
  <c r="U184" i="20"/>
  <c r="V184" i="20"/>
  <c r="W184" i="20"/>
  <c r="X184" i="20"/>
  <c r="Y184" i="20"/>
  <c r="Z184" i="20"/>
  <c r="AA184" i="20"/>
  <c r="AB184" i="20"/>
  <c r="AC184" i="20"/>
  <c r="AD184" i="20"/>
  <c r="AE184" i="20"/>
  <c r="AF184" i="20"/>
  <c r="AG184" i="20"/>
  <c r="C185" i="20"/>
  <c r="D185" i="20"/>
  <c r="E185" i="20"/>
  <c r="F185" i="20"/>
  <c r="G185" i="20"/>
  <c r="H185" i="20"/>
  <c r="I185" i="20"/>
  <c r="J185" i="20"/>
  <c r="K185" i="20"/>
  <c r="L185" i="20"/>
  <c r="M185" i="20"/>
  <c r="N185" i="20"/>
  <c r="O185" i="20"/>
  <c r="P185" i="20"/>
  <c r="Q185" i="20"/>
  <c r="R185" i="20"/>
  <c r="S185" i="20"/>
  <c r="T185" i="20"/>
  <c r="U185" i="20"/>
  <c r="V185" i="20"/>
  <c r="W185" i="20"/>
  <c r="X185" i="20"/>
  <c r="Y185" i="20"/>
  <c r="Z185" i="20"/>
  <c r="AA185" i="20"/>
  <c r="AB185" i="20"/>
  <c r="AC185" i="20"/>
  <c r="AD185" i="20"/>
  <c r="AE185" i="20"/>
  <c r="AF185" i="20"/>
  <c r="AG185" i="20"/>
  <c r="C186" i="20"/>
  <c r="D186" i="20"/>
  <c r="E186" i="20"/>
  <c r="F186" i="20"/>
  <c r="G186" i="20"/>
  <c r="H186" i="20"/>
  <c r="I186" i="20"/>
  <c r="J186" i="20"/>
  <c r="K186" i="20"/>
  <c r="L186" i="20"/>
  <c r="M186" i="20"/>
  <c r="N186" i="20"/>
  <c r="O186" i="20"/>
  <c r="P186" i="20"/>
  <c r="Q186" i="20"/>
  <c r="R186" i="20"/>
  <c r="S186" i="20"/>
  <c r="T186" i="20"/>
  <c r="U186" i="20"/>
  <c r="V186" i="20"/>
  <c r="W186" i="20"/>
  <c r="X186" i="20"/>
  <c r="Y186" i="20"/>
  <c r="Z186" i="20"/>
  <c r="AA186" i="20"/>
  <c r="AB186" i="20"/>
  <c r="AC186" i="20"/>
  <c r="AD186" i="20"/>
  <c r="AE186" i="20"/>
  <c r="AF186" i="20"/>
  <c r="AG186" i="20"/>
  <c r="C187" i="20"/>
  <c r="D187" i="20"/>
  <c r="E187" i="20"/>
  <c r="F187" i="20"/>
  <c r="G187" i="20"/>
  <c r="H187" i="20"/>
  <c r="I187" i="20"/>
  <c r="J187" i="20"/>
  <c r="K187" i="20"/>
  <c r="L187" i="20"/>
  <c r="M187" i="20"/>
  <c r="N187" i="20"/>
  <c r="O187" i="20"/>
  <c r="P187" i="20"/>
  <c r="Q187" i="20"/>
  <c r="R187" i="20"/>
  <c r="S187" i="20"/>
  <c r="T187" i="20"/>
  <c r="U187" i="20"/>
  <c r="V187" i="20"/>
  <c r="W187" i="20"/>
  <c r="X187" i="20"/>
  <c r="Y187" i="20"/>
  <c r="Z187" i="20"/>
  <c r="AA187" i="20"/>
  <c r="AB187" i="20"/>
  <c r="AC187" i="20"/>
  <c r="AD187" i="20"/>
  <c r="AE187" i="20"/>
  <c r="AF187" i="20"/>
  <c r="AG187" i="20"/>
  <c r="C188" i="20"/>
  <c r="D188" i="20"/>
  <c r="E188" i="20"/>
  <c r="F188" i="20"/>
  <c r="G188" i="20"/>
  <c r="H188" i="20"/>
  <c r="I188" i="20"/>
  <c r="J188" i="20"/>
  <c r="K188" i="20"/>
  <c r="L188" i="20"/>
  <c r="M188" i="20"/>
  <c r="N188" i="20"/>
  <c r="O188" i="20"/>
  <c r="P188" i="20"/>
  <c r="Q188" i="20"/>
  <c r="R188" i="20"/>
  <c r="S188" i="20"/>
  <c r="T188" i="20"/>
  <c r="U188" i="20"/>
  <c r="V188" i="20"/>
  <c r="W188" i="20"/>
  <c r="X188" i="20"/>
  <c r="Y188" i="20"/>
  <c r="Z188" i="20"/>
  <c r="AA188" i="20"/>
  <c r="AB188" i="20"/>
  <c r="AC188" i="20"/>
  <c r="AD188" i="20"/>
  <c r="AE188" i="20"/>
  <c r="AF188" i="20"/>
  <c r="AG188" i="20"/>
  <c r="C189" i="20"/>
  <c r="D189" i="20"/>
  <c r="E189" i="20"/>
  <c r="F189" i="20"/>
  <c r="G189" i="20"/>
  <c r="H189" i="20"/>
  <c r="I189" i="20"/>
  <c r="J189" i="20"/>
  <c r="K189" i="20"/>
  <c r="L189" i="20"/>
  <c r="M189" i="20"/>
  <c r="N189" i="20"/>
  <c r="O189" i="20"/>
  <c r="P189" i="20"/>
  <c r="Q189" i="20"/>
  <c r="R189" i="20"/>
  <c r="S189" i="20"/>
  <c r="T189" i="20"/>
  <c r="U189" i="20"/>
  <c r="V189" i="20"/>
  <c r="W189" i="20"/>
  <c r="X189" i="20"/>
  <c r="Y189" i="20"/>
  <c r="Z189" i="20"/>
  <c r="AA189" i="20"/>
  <c r="AB189" i="20"/>
  <c r="AC189" i="20"/>
  <c r="AD189" i="20"/>
  <c r="AE189" i="20"/>
  <c r="AF189" i="20"/>
  <c r="AG189" i="20"/>
  <c r="C190" i="20"/>
  <c r="D190" i="20"/>
  <c r="E190" i="20"/>
  <c r="F190" i="20"/>
  <c r="G190" i="20"/>
  <c r="H190" i="20"/>
  <c r="I190" i="20"/>
  <c r="J190" i="20"/>
  <c r="K190" i="20"/>
  <c r="L190" i="20"/>
  <c r="M190" i="20"/>
  <c r="N190" i="20"/>
  <c r="O190" i="20"/>
  <c r="P190" i="20"/>
  <c r="Q190" i="20"/>
  <c r="R190" i="20"/>
  <c r="S190" i="20"/>
  <c r="T190" i="20"/>
  <c r="U190" i="20"/>
  <c r="V190" i="20"/>
  <c r="W190" i="20"/>
  <c r="X190" i="20"/>
  <c r="Y190" i="20"/>
  <c r="Z190" i="20"/>
  <c r="AA190" i="20"/>
  <c r="AB190" i="20"/>
  <c r="AC190" i="20"/>
  <c r="AD190" i="20"/>
  <c r="AE190" i="20"/>
  <c r="AF190" i="20"/>
  <c r="AG190" i="20"/>
  <c r="C191" i="20"/>
  <c r="D191" i="20"/>
  <c r="E191" i="20"/>
  <c r="F191" i="20"/>
  <c r="G191" i="20"/>
  <c r="H191" i="20"/>
  <c r="I191" i="20"/>
  <c r="J191" i="20"/>
  <c r="K191" i="20"/>
  <c r="L191" i="20"/>
  <c r="M191" i="20"/>
  <c r="N191" i="20"/>
  <c r="O191" i="20"/>
  <c r="P191" i="20"/>
  <c r="Q191" i="20"/>
  <c r="R191" i="20"/>
  <c r="S191" i="20"/>
  <c r="T191" i="20"/>
  <c r="U191" i="20"/>
  <c r="V191" i="20"/>
  <c r="W191" i="20"/>
  <c r="X191" i="20"/>
  <c r="Y191" i="20"/>
  <c r="Z191" i="20"/>
  <c r="AA191" i="20"/>
  <c r="AB191" i="20"/>
  <c r="AC191" i="20"/>
  <c r="AD191" i="20"/>
  <c r="AE191" i="20"/>
  <c r="AF191" i="20"/>
  <c r="AG191" i="20"/>
  <c r="C192" i="20"/>
  <c r="D192" i="20"/>
  <c r="E192" i="20"/>
  <c r="F192" i="20"/>
  <c r="G192" i="20"/>
  <c r="H192" i="20"/>
  <c r="I192" i="20"/>
  <c r="J192" i="20"/>
  <c r="K192" i="20"/>
  <c r="L192" i="20"/>
  <c r="M192" i="20"/>
  <c r="N192" i="20"/>
  <c r="O192" i="20"/>
  <c r="P192" i="20"/>
  <c r="Q192" i="20"/>
  <c r="R192" i="20"/>
  <c r="S192" i="20"/>
  <c r="T192" i="20"/>
  <c r="U192" i="20"/>
  <c r="V192" i="20"/>
  <c r="W192" i="20"/>
  <c r="X192" i="20"/>
  <c r="Y192" i="20"/>
  <c r="Z192" i="20"/>
  <c r="AA192" i="20"/>
  <c r="AB192" i="20"/>
  <c r="AC192" i="20"/>
  <c r="AD192" i="20"/>
  <c r="AE192" i="20"/>
  <c r="AF192" i="20"/>
  <c r="AG192" i="20"/>
  <c r="C193" i="20"/>
  <c r="D193" i="20"/>
  <c r="E193" i="20"/>
  <c r="F193" i="20"/>
  <c r="G193" i="20"/>
  <c r="H193" i="20"/>
  <c r="I193" i="20"/>
  <c r="J193" i="20"/>
  <c r="K193" i="20"/>
  <c r="L193" i="20"/>
  <c r="M193" i="20"/>
  <c r="N193" i="20"/>
  <c r="O193" i="20"/>
  <c r="P193" i="20"/>
  <c r="Q193" i="20"/>
  <c r="R193" i="20"/>
  <c r="S193" i="20"/>
  <c r="T193" i="20"/>
  <c r="U193" i="20"/>
  <c r="V193" i="20"/>
  <c r="W193" i="20"/>
  <c r="X193" i="20"/>
  <c r="Y193" i="20"/>
  <c r="Z193" i="20"/>
  <c r="AA193" i="20"/>
  <c r="AB193" i="20"/>
  <c r="AC193" i="20"/>
  <c r="AD193" i="20"/>
  <c r="AE193" i="20"/>
  <c r="AF193" i="20"/>
  <c r="AG193" i="20"/>
  <c r="C194" i="20"/>
  <c r="D194" i="20"/>
  <c r="E194" i="20"/>
  <c r="F194" i="20"/>
  <c r="G194" i="20"/>
  <c r="H194" i="20"/>
  <c r="I194" i="20"/>
  <c r="J194" i="20"/>
  <c r="K194" i="20"/>
  <c r="L194" i="20"/>
  <c r="M194" i="20"/>
  <c r="N194" i="20"/>
  <c r="O194" i="20"/>
  <c r="P194" i="20"/>
  <c r="Q194" i="20"/>
  <c r="R194" i="20"/>
  <c r="S194" i="20"/>
  <c r="T194" i="20"/>
  <c r="U194" i="20"/>
  <c r="V194" i="20"/>
  <c r="W194" i="20"/>
  <c r="X194" i="20"/>
  <c r="Y194" i="20"/>
  <c r="Z194" i="20"/>
  <c r="AA194" i="20"/>
  <c r="AB194" i="20"/>
  <c r="AC194" i="20"/>
  <c r="AD194" i="20"/>
  <c r="AE194" i="20"/>
  <c r="AF194" i="20"/>
  <c r="AG194" i="20"/>
  <c r="C195" i="20"/>
  <c r="D195" i="20"/>
  <c r="E195" i="20"/>
  <c r="F195" i="20"/>
  <c r="G195" i="20"/>
  <c r="H195" i="20"/>
  <c r="I195" i="20"/>
  <c r="J195" i="20"/>
  <c r="K195" i="20"/>
  <c r="L195" i="20"/>
  <c r="M195" i="20"/>
  <c r="N195" i="20"/>
  <c r="O195" i="20"/>
  <c r="P195" i="20"/>
  <c r="Q195" i="20"/>
  <c r="R195" i="20"/>
  <c r="S195" i="20"/>
  <c r="T195" i="20"/>
  <c r="U195" i="20"/>
  <c r="V195" i="20"/>
  <c r="W195" i="20"/>
  <c r="X195" i="20"/>
  <c r="Y195" i="20"/>
  <c r="Z195" i="20"/>
  <c r="AA195" i="20"/>
  <c r="AB195" i="20"/>
  <c r="AC195" i="20"/>
  <c r="AD195" i="20"/>
  <c r="AE195" i="20"/>
  <c r="AF195" i="20"/>
  <c r="AG195" i="20"/>
  <c r="C196" i="20"/>
  <c r="D196" i="20"/>
  <c r="E196" i="20"/>
  <c r="F196" i="20"/>
  <c r="G196" i="20"/>
  <c r="H196" i="20"/>
  <c r="I196" i="20"/>
  <c r="J196" i="20"/>
  <c r="K196" i="20"/>
  <c r="L196" i="20"/>
  <c r="M196" i="20"/>
  <c r="N196" i="20"/>
  <c r="O196" i="20"/>
  <c r="P196" i="20"/>
  <c r="Q196" i="20"/>
  <c r="R196" i="20"/>
  <c r="S196" i="20"/>
  <c r="T196" i="20"/>
  <c r="U196" i="20"/>
  <c r="V196" i="20"/>
  <c r="W196" i="20"/>
  <c r="X196" i="20"/>
  <c r="Y196" i="20"/>
  <c r="Z196" i="20"/>
  <c r="AA196" i="20"/>
  <c r="AB196" i="20"/>
  <c r="AC196" i="20"/>
  <c r="AD196" i="20"/>
  <c r="AE196" i="20"/>
  <c r="AF196" i="20"/>
  <c r="AG196" i="20"/>
  <c r="C197" i="20"/>
  <c r="D197" i="20"/>
  <c r="E197" i="20"/>
  <c r="F197" i="20"/>
  <c r="G197" i="20"/>
  <c r="H197" i="20"/>
  <c r="I197" i="20"/>
  <c r="J197" i="20"/>
  <c r="K197" i="20"/>
  <c r="L197" i="20"/>
  <c r="M197" i="20"/>
  <c r="N197" i="20"/>
  <c r="O197" i="20"/>
  <c r="P197" i="20"/>
  <c r="Q197" i="20"/>
  <c r="R197" i="20"/>
  <c r="S197" i="20"/>
  <c r="T197" i="20"/>
  <c r="U197" i="20"/>
  <c r="V197" i="20"/>
  <c r="W197" i="20"/>
  <c r="X197" i="20"/>
  <c r="Y197" i="20"/>
  <c r="Z197" i="20"/>
  <c r="AA197" i="20"/>
  <c r="AB197" i="20"/>
  <c r="AC197" i="20"/>
  <c r="AD197" i="20"/>
  <c r="AE197" i="20"/>
  <c r="AF197" i="20"/>
  <c r="AG197" i="20"/>
  <c r="C198" i="20"/>
  <c r="D198" i="20"/>
  <c r="E198" i="20"/>
  <c r="F198" i="20"/>
  <c r="G198" i="20"/>
  <c r="H198" i="20"/>
  <c r="I198" i="20"/>
  <c r="J198" i="20"/>
  <c r="K198" i="20"/>
  <c r="L198" i="20"/>
  <c r="M198" i="20"/>
  <c r="N198" i="20"/>
  <c r="O198" i="20"/>
  <c r="P198" i="20"/>
  <c r="Q198" i="20"/>
  <c r="R198" i="20"/>
  <c r="S198" i="20"/>
  <c r="T198" i="20"/>
  <c r="U198" i="20"/>
  <c r="V198" i="20"/>
  <c r="W198" i="20"/>
  <c r="X198" i="20"/>
  <c r="Y198" i="20"/>
  <c r="Z198" i="20"/>
  <c r="AA198" i="20"/>
  <c r="AB198" i="20"/>
  <c r="AC198" i="20"/>
  <c r="AD198" i="20"/>
  <c r="AE198" i="20"/>
  <c r="AF198" i="20"/>
  <c r="AG198" i="20"/>
  <c r="C199" i="20"/>
  <c r="D199" i="20"/>
  <c r="E199" i="20"/>
  <c r="F199" i="20"/>
  <c r="G199" i="20"/>
  <c r="H199" i="20"/>
  <c r="I199" i="20"/>
  <c r="J199" i="20"/>
  <c r="K199" i="20"/>
  <c r="L199" i="20"/>
  <c r="M199" i="20"/>
  <c r="N199" i="20"/>
  <c r="O199" i="20"/>
  <c r="P199" i="20"/>
  <c r="Q199" i="20"/>
  <c r="R199" i="20"/>
  <c r="S199" i="20"/>
  <c r="T199" i="20"/>
  <c r="U199" i="20"/>
  <c r="V199" i="20"/>
  <c r="W199" i="20"/>
  <c r="X199" i="20"/>
  <c r="Y199" i="20"/>
  <c r="Z199" i="20"/>
  <c r="AA199" i="20"/>
  <c r="AB199" i="20"/>
  <c r="AC199" i="20"/>
  <c r="AD199" i="20"/>
  <c r="AE199" i="20"/>
  <c r="AF199" i="20"/>
  <c r="AG199" i="20"/>
  <c r="C200" i="20"/>
  <c r="D200" i="20"/>
  <c r="E200" i="20"/>
  <c r="F200" i="20"/>
  <c r="G200" i="20"/>
  <c r="H200" i="20"/>
  <c r="I200" i="20"/>
  <c r="J200" i="20"/>
  <c r="K200" i="20"/>
  <c r="L200" i="20"/>
  <c r="M200" i="20"/>
  <c r="N200" i="20"/>
  <c r="O200" i="20"/>
  <c r="P200" i="20"/>
  <c r="Q200" i="20"/>
  <c r="R200" i="20"/>
  <c r="S200" i="20"/>
  <c r="T200" i="20"/>
  <c r="U200" i="20"/>
  <c r="V200" i="20"/>
  <c r="W200" i="20"/>
  <c r="X200" i="20"/>
  <c r="Y200" i="20"/>
  <c r="Z200" i="20"/>
  <c r="AA200" i="20"/>
  <c r="AB200" i="20"/>
  <c r="AC200" i="20"/>
  <c r="AD200" i="20"/>
  <c r="AE200" i="20"/>
  <c r="AF200" i="20"/>
  <c r="AG200" i="20"/>
  <c r="C201" i="20"/>
  <c r="D201" i="20"/>
  <c r="E201" i="20"/>
  <c r="F201" i="20"/>
  <c r="G201" i="20"/>
  <c r="H201" i="20"/>
  <c r="I201" i="20"/>
  <c r="J201" i="20"/>
  <c r="K201" i="20"/>
  <c r="L201" i="20"/>
  <c r="M201" i="20"/>
  <c r="N201" i="20"/>
  <c r="O201" i="20"/>
  <c r="P201" i="20"/>
  <c r="Q201" i="20"/>
  <c r="R201" i="20"/>
  <c r="S201" i="20"/>
  <c r="T201" i="20"/>
  <c r="U201" i="20"/>
  <c r="V201" i="20"/>
  <c r="W201" i="20"/>
  <c r="X201" i="20"/>
  <c r="Y201" i="20"/>
  <c r="Z201" i="20"/>
  <c r="AA201" i="20"/>
  <c r="AB201" i="20"/>
  <c r="AC201" i="20"/>
  <c r="AD201" i="20"/>
  <c r="AE201" i="20"/>
  <c r="AF201" i="20"/>
  <c r="AG201" i="20"/>
  <c r="C202" i="20"/>
  <c r="D202" i="20"/>
  <c r="E202" i="20"/>
  <c r="F202" i="20"/>
  <c r="G202" i="20"/>
  <c r="H202" i="20"/>
  <c r="I202" i="20"/>
  <c r="J202" i="20"/>
  <c r="K202" i="20"/>
  <c r="L202" i="20"/>
  <c r="M202" i="20"/>
  <c r="N202" i="20"/>
  <c r="O202" i="20"/>
  <c r="P202" i="20"/>
  <c r="Q202" i="20"/>
  <c r="R202" i="20"/>
  <c r="S202" i="20"/>
  <c r="T202" i="20"/>
  <c r="U202" i="20"/>
  <c r="V202" i="20"/>
  <c r="W202" i="20"/>
  <c r="X202" i="20"/>
  <c r="Y202" i="20"/>
  <c r="Z202" i="20"/>
  <c r="AA202" i="20"/>
  <c r="AB202" i="20"/>
  <c r="AC202" i="20"/>
  <c r="AD202" i="20"/>
  <c r="AE202" i="20"/>
  <c r="AF202" i="20"/>
  <c r="AG202" i="20"/>
  <c r="C203" i="20"/>
  <c r="D203" i="20"/>
  <c r="E203" i="20"/>
  <c r="F203" i="20"/>
  <c r="G203" i="20"/>
  <c r="H203" i="20"/>
  <c r="I203" i="20"/>
  <c r="J203" i="20"/>
  <c r="K203" i="20"/>
  <c r="L203" i="20"/>
  <c r="M203" i="20"/>
  <c r="N203" i="20"/>
  <c r="O203" i="20"/>
  <c r="P203" i="20"/>
  <c r="Q203" i="20"/>
  <c r="R203" i="20"/>
  <c r="S203" i="20"/>
  <c r="T203" i="20"/>
  <c r="U203" i="20"/>
  <c r="V203" i="20"/>
  <c r="W203" i="20"/>
  <c r="X203" i="20"/>
  <c r="Y203" i="20"/>
  <c r="Z203" i="20"/>
  <c r="AA203" i="20"/>
  <c r="AB203" i="20"/>
  <c r="AC203" i="20"/>
  <c r="AD203" i="20"/>
  <c r="AE203" i="20"/>
  <c r="AF203" i="20"/>
  <c r="AG203" i="20"/>
  <c r="C204" i="20"/>
  <c r="D204" i="20"/>
  <c r="E204" i="20"/>
  <c r="F204" i="20"/>
  <c r="G204" i="20"/>
  <c r="H204" i="20"/>
  <c r="I204" i="20"/>
  <c r="J204" i="20"/>
  <c r="K204" i="20"/>
  <c r="L204" i="20"/>
  <c r="M204" i="20"/>
  <c r="N204" i="20"/>
  <c r="O204" i="20"/>
  <c r="P204" i="20"/>
  <c r="Q204" i="20"/>
  <c r="R204" i="20"/>
  <c r="S204" i="20"/>
  <c r="T204" i="20"/>
  <c r="U204" i="20"/>
  <c r="V204" i="20"/>
  <c r="W204" i="20"/>
  <c r="X204" i="20"/>
  <c r="Y204" i="20"/>
  <c r="Z204" i="20"/>
  <c r="AA204" i="20"/>
  <c r="AB204" i="20"/>
  <c r="AC204" i="20"/>
  <c r="AD204" i="20"/>
  <c r="AE204" i="20"/>
  <c r="AF204" i="20"/>
  <c r="AG204" i="20"/>
  <c r="C205" i="20"/>
  <c r="D205" i="20"/>
  <c r="E205" i="20"/>
  <c r="F205" i="20"/>
  <c r="G205" i="20"/>
  <c r="H205" i="20"/>
  <c r="I205" i="20"/>
  <c r="J205" i="20"/>
  <c r="K205" i="20"/>
  <c r="L205" i="20"/>
  <c r="M205" i="20"/>
  <c r="N205" i="20"/>
  <c r="O205" i="20"/>
  <c r="P205" i="20"/>
  <c r="Q205" i="20"/>
  <c r="R205" i="20"/>
  <c r="S205" i="20"/>
  <c r="T205" i="20"/>
  <c r="U205" i="20"/>
  <c r="V205" i="20"/>
  <c r="W205" i="20"/>
  <c r="X205" i="20"/>
  <c r="Y205" i="20"/>
  <c r="Z205" i="20"/>
  <c r="AA205" i="20"/>
  <c r="AB205" i="20"/>
  <c r="AC205" i="20"/>
  <c r="AD205" i="20"/>
  <c r="AE205" i="20"/>
  <c r="AF205" i="20"/>
  <c r="AG205" i="20"/>
  <c r="C206" i="20"/>
  <c r="D206" i="20"/>
  <c r="E206" i="20"/>
  <c r="F206" i="20"/>
  <c r="G206" i="20"/>
  <c r="H206" i="20"/>
  <c r="I206" i="20"/>
  <c r="J206" i="20"/>
  <c r="K206" i="20"/>
  <c r="L206" i="20"/>
  <c r="M206" i="20"/>
  <c r="N206" i="20"/>
  <c r="O206" i="20"/>
  <c r="P206" i="20"/>
  <c r="Q206" i="20"/>
  <c r="R206" i="20"/>
  <c r="S206" i="20"/>
  <c r="T206" i="20"/>
  <c r="U206" i="20"/>
  <c r="V206" i="20"/>
  <c r="W206" i="20"/>
  <c r="X206" i="20"/>
  <c r="Y206" i="20"/>
  <c r="Z206" i="20"/>
  <c r="AA206" i="20"/>
  <c r="AB206" i="20"/>
  <c r="AC206" i="20"/>
  <c r="AD206" i="20"/>
  <c r="AE206" i="20"/>
  <c r="AF206" i="20"/>
  <c r="AG206" i="20"/>
  <c r="C207" i="20"/>
  <c r="D207" i="20"/>
  <c r="E207" i="20"/>
  <c r="F207" i="20"/>
  <c r="G207" i="20"/>
  <c r="H207" i="20"/>
  <c r="I207" i="20"/>
  <c r="J207" i="20"/>
  <c r="K207" i="20"/>
  <c r="L207" i="20"/>
  <c r="M207" i="20"/>
  <c r="N207" i="20"/>
  <c r="O207" i="20"/>
  <c r="P207" i="20"/>
  <c r="Q207" i="20"/>
  <c r="R207" i="20"/>
  <c r="S207" i="20"/>
  <c r="T207" i="20"/>
  <c r="U207" i="20"/>
  <c r="V207" i="20"/>
  <c r="W207" i="20"/>
  <c r="X207" i="20"/>
  <c r="Y207" i="20"/>
  <c r="Z207" i="20"/>
  <c r="AA207" i="20"/>
  <c r="AB207" i="20"/>
  <c r="AC207" i="20"/>
  <c r="AD207" i="20"/>
  <c r="AE207" i="20"/>
  <c r="AF207" i="20"/>
  <c r="AG207" i="20"/>
  <c r="C208" i="20"/>
  <c r="D208" i="20"/>
  <c r="E208" i="20"/>
  <c r="F208" i="20"/>
  <c r="G208" i="20"/>
  <c r="H208" i="20"/>
  <c r="I208" i="20"/>
  <c r="J208" i="20"/>
  <c r="K208" i="20"/>
  <c r="L208" i="20"/>
  <c r="M208" i="20"/>
  <c r="N208" i="20"/>
  <c r="O208" i="20"/>
  <c r="P208" i="20"/>
  <c r="Q208" i="20"/>
  <c r="R208" i="20"/>
  <c r="S208" i="20"/>
  <c r="T208" i="20"/>
  <c r="U208" i="20"/>
  <c r="V208" i="20"/>
  <c r="W208" i="20"/>
  <c r="X208" i="20"/>
  <c r="Y208" i="20"/>
  <c r="Z208" i="20"/>
  <c r="AA208" i="20"/>
  <c r="AB208" i="20"/>
  <c r="AC208" i="20"/>
  <c r="AD208" i="20"/>
  <c r="AE208" i="20"/>
  <c r="AF208" i="20"/>
  <c r="AG208" i="20"/>
  <c r="C209" i="20"/>
  <c r="D209" i="20"/>
  <c r="E209" i="20"/>
  <c r="F209" i="20"/>
  <c r="G209" i="20"/>
  <c r="H209" i="20"/>
  <c r="I209" i="20"/>
  <c r="J209" i="20"/>
  <c r="K209" i="20"/>
  <c r="L209" i="20"/>
  <c r="M209" i="20"/>
  <c r="N209" i="20"/>
  <c r="O209" i="20"/>
  <c r="P209" i="20"/>
  <c r="Q209" i="20"/>
  <c r="R209" i="20"/>
  <c r="S209" i="20"/>
  <c r="T209" i="20"/>
  <c r="U209" i="20"/>
  <c r="V209" i="20"/>
  <c r="W209" i="20"/>
  <c r="X209" i="20"/>
  <c r="Y209" i="20"/>
  <c r="Z209" i="20"/>
  <c r="AA209" i="20"/>
  <c r="AB209" i="20"/>
  <c r="AC209" i="20"/>
  <c r="AD209" i="20"/>
  <c r="AE209" i="20"/>
  <c r="AF209" i="20"/>
  <c r="AG209" i="20"/>
  <c r="C210" i="20"/>
  <c r="D210" i="20"/>
  <c r="E210" i="20"/>
  <c r="F210" i="20"/>
  <c r="G210" i="20"/>
  <c r="H210" i="20"/>
  <c r="I210" i="20"/>
  <c r="J210" i="20"/>
  <c r="K210" i="20"/>
  <c r="L210" i="20"/>
  <c r="M210" i="20"/>
  <c r="N210" i="20"/>
  <c r="O210" i="20"/>
  <c r="P210" i="20"/>
  <c r="Q210" i="20"/>
  <c r="R210" i="20"/>
  <c r="S210" i="20"/>
  <c r="T210" i="20"/>
  <c r="U210" i="20"/>
  <c r="V210" i="20"/>
  <c r="W210" i="20"/>
  <c r="X210" i="20"/>
  <c r="Y210" i="20"/>
  <c r="Z210" i="20"/>
  <c r="AA210" i="20"/>
  <c r="AB210" i="20"/>
  <c r="AC210" i="20"/>
  <c r="AD210" i="20"/>
  <c r="AE210" i="20"/>
  <c r="AF210" i="20"/>
  <c r="AG210" i="20"/>
  <c r="C211" i="20"/>
  <c r="D211" i="20"/>
  <c r="E211" i="20"/>
  <c r="F211" i="20"/>
  <c r="G211" i="20"/>
  <c r="H211" i="20"/>
  <c r="I211" i="20"/>
  <c r="J211" i="20"/>
  <c r="K211" i="20"/>
  <c r="L211" i="20"/>
  <c r="M211" i="20"/>
  <c r="N211" i="20"/>
  <c r="O211" i="20"/>
  <c r="P211" i="20"/>
  <c r="Q211" i="20"/>
  <c r="R211" i="20"/>
  <c r="S211" i="20"/>
  <c r="T211" i="20"/>
  <c r="U211" i="20"/>
  <c r="V211" i="20"/>
  <c r="W211" i="20"/>
  <c r="X211" i="20"/>
  <c r="Y211" i="20"/>
  <c r="Z211" i="20"/>
  <c r="AA211" i="20"/>
  <c r="AB211" i="20"/>
  <c r="AC211" i="20"/>
  <c r="AD211" i="20"/>
  <c r="AE211" i="20"/>
  <c r="AF211" i="20"/>
  <c r="AG211" i="20"/>
  <c r="C212" i="20"/>
  <c r="D212" i="20"/>
  <c r="E212" i="20"/>
  <c r="F212" i="20"/>
  <c r="G212" i="20"/>
  <c r="H212" i="20"/>
  <c r="I212" i="20"/>
  <c r="J212" i="20"/>
  <c r="K212" i="20"/>
  <c r="L212" i="20"/>
  <c r="M212" i="20"/>
  <c r="N212" i="20"/>
  <c r="O212" i="20"/>
  <c r="P212" i="20"/>
  <c r="Q212" i="20"/>
  <c r="R212" i="20"/>
  <c r="S212" i="20"/>
  <c r="T212" i="20"/>
  <c r="U212" i="20"/>
  <c r="V212" i="20"/>
  <c r="W212" i="20"/>
  <c r="X212" i="20"/>
  <c r="Y212" i="20"/>
  <c r="Z212" i="20"/>
  <c r="AA212" i="20"/>
  <c r="AB212" i="20"/>
  <c r="AC212" i="20"/>
  <c r="AD212" i="20"/>
  <c r="AE212" i="20"/>
  <c r="AF212" i="20"/>
  <c r="AG212" i="20"/>
  <c r="C213" i="20"/>
  <c r="D213" i="20"/>
  <c r="E213" i="20"/>
  <c r="F213" i="20"/>
  <c r="G213" i="20"/>
  <c r="H213" i="20"/>
  <c r="I213" i="20"/>
  <c r="J213" i="20"/>
  <c r="K213" i="20"/>
  <c r="L213" i="20"/>
  <c r="M213" i="20"/>
  <c r="N213" i="20"/>
  <c r="O213" i="20"/>
  <c r="P213" i="20"/>
  <c r="Q213" i="20"/>
  <c r="R213" i="20"/>
  <c r="S213" i="20"/>
  <c r="T213" i="20"/>
  <c r="U213" i="20"/>
  <c r="V213" i="20"/>
  <c r="W213" i="20"/>
  <c r="X213" i="20"/>
  <c r="Y213" i="20"/>
  <c r="Z213" i="20"/>
  <c r="AA213" i="20"/>
  <c r="AB213" i="20"/>
  <c r="AC213" i="20"/>
  <c r="AD213" i="20"/>
  <c r="AE213" i="20"/>
  <c r="AF213" i="20"/>
  <c r="AG213" i="20"/>
  <c r="C214" i="20"/>
  <c r="D214" i="20"/>
  <c r="E214" i="20"/>
  <c r="F214" i="20"/>
  <c r="G214" i="20"/>
  <c r="H214" i="20"/>
  <c r="I214" i="20"/>
  <c r="J214" i="20"/>
  <c r="K214" i="20"/>
  <c r="L214" i="20"/>
  <c r="M214" i="20"/>
  <c r="N214" i="20"/>
  <c r="O214" i="20"/>
  <c r="P214" i="20"/>
  <c r="Q214" i="20"/>
  <c r="R214" i="20"/>
  <c r="S214" i="20"/>
  <c r="T214" i="20"/>
  <c r="U214" i="20"/>
  <c r="V214" i="20"/>
  <c r="W214" i="20"/>
  <c r="X214" i="20"/>
  <c r="Y214" i="20"/>
  <c r="Z214" i="20"/>
  <c r="AA214" i="20"/>
  <c r="AB214" i="20"/>
  <c r="AC214" i="20"/>
  <c r="AD214" i="20"/>
  <c r="AE214" i="20"/>
  <c r="AF214" i="20"/>
  <c r="AG214" i="20"/>
  <c r="C215" i="20"/>
  <c r="D215" i="20"/>
  <c r="E215" i="20"/>
  <c r="F215" i="20"/>
  <c r="G215" i="20"/>
  <c r="H215" i="20"/>
  <c r="I215" i="20"/>
  <c r="J215" i="20"/>
  <c r="K215" i="20"/>
  <c r="L215" i="20"/>
  <c r="M215" i="20"/>
  <c r="N215" i="20"/>
  <c r="O215" i="20"/>
  <c r="P215" i="20"/>
  <c r="Q215" i="20"/>
  <c r="R215" i="20"/>
  <c r="S215" i="20"/>
  <c r="T215" i="20"/>
  <c r="U215" i="20"/>
  <c r="V215" i="20"/>
  <c r="W215" i="20"/>
  <c r="X215" i="20"/>
  <c r="Y215" i="20"/>
  <c r="Z215" i="20"/>
  <c r="AA215" i="20"/>
  <c r="AB215" i="20"/>
  <c r="AC215" i="20"/>
  <c r="AD215" i="20"/>
  <c r="AE215" i="20"/>
  <c r="AF215" i="20"/>
  <c r="AG215" i="20"/>
  <c r="AH212" i="20" l="1"/>
  <c r="AH208" i="20"/>
  <c r="AH204" i="20"/>
  <c r="AH200" i="20"/>
  <c r="AH196" i="20"/>
  <c r="AH192" i="20"/>
  <c r="AH188" i="20"/>
  <c r="AH184" i="20"/>
  <c r="AH180" i="20"/>
  <c r="AH176" i="20"/>
  <c r="AH172" i="20"/>
  <c r="AH168" i="20"/>
  <c r="AH164" i="20"/>
  <c r="AH160" i="20"/>
  <c r="AH156" i="20"/>
  <c r="AH152" i="20"/>
  <c r="AH148" i="20"/>
  <c r="AH144" i="20"/>
  <c r="AH140" i="20"/>
  <c r="AH136" i="20"/>
  <c r="AH132" i="20"/>
  <c r="AH128" i="20"/>
  <c r="AH124" i="20"/>
  <c r="AH120" i="20"/>
  <c r="AH116" i="20"/>
  <c r="AH112" i="20"/>
  <c r="AH209" i="20"/>
  <c r="AH205" i="20"/>
  <c r="AH201" i="20"/>
  <c r="AH197" i="20"/>
  <c r="AH193" i="20"/>
  <c r="AH189" i="20"/>
  <c r="AH185" i="20"/>
  <c r="AH181" i="20"/>
  <c r="AH177" i="20"/>
  <c r="AH173" i="20"/>
  <c r="AH169" i="20"/>
  <c r="AH165" i="20"/>
  <c r="AH161" i="20"/>
  <c r="AH157" i="20"/>
  <c r="AH153" i="20"/>
  <c r="AH149" i="20"/>
  <c r="AH145" i="20"/>
  <c r="AH141" i="20"/>
  <c r="AH137" i="20"/>
  <c r="AH133" i="20"/>
  <c r="AH129" i="20"/>
  <c r="AH125" i="20"/>
  <c r="AH121" i="20"/>
  <c r="AH117" i="20"/>
  <c r="AH113" i="20"/>
  <c r="AH213" i="20"/>
  <c r="AH214" i="20"/>
  <c r="AH210" i="20"/>
  <c r="AH206" i="20"/>
  <c r="AH202" i="20"/>
  <c r="AH198" i="20"/>
  <c r="AH194" i="20"/>
  <c r="AH190" i="20"/>
  <c r="AH186" i="20"/>
  <c r="AH182" i="20"/>
  <c r="AH178" i="20"/>
  <c r="AH174" i="20"/>
  <c r="AH170" i="20"/>
  <c r="AH166" i="20"/>
  <c r="AH162" i="20"/>
  <c r="AH158" i="20"/>
  <c r="AH154" i="20"/>
  <c r="AH150" i="20"/>
  <c r="AH146" i="20"/>
  <c r="AH142" i="20"/>
  <c r="AH138" i="20"/>
  <c r="AH134" i="20"/>
  <c r="AH130" i="20"/>
  <c r="AH126" i="20"/>
  <c r="AH122" i="20"/>
  <c r="AH118" i="20"/>
  <c r="AH114" i="20"/>
  <c r="AH215" i="20"/>
  <c r="AH211" i="20"/>
  <c r="AH207" i="20"/>
  <c r="AH203" i="20"/>
  <c r="AH199" i="20"/>
  <c r="AH195" i="20"/>
  <c r="AH191" i="20"/>
  <c r="AH187" i="20"/>
  <c r="AH183" i="20"/>
  <c r="AH179" i="20"/>
  <c r="AH175" i="20"/>
  <c r="AH171" i="20"/>
  <c r="AH167" i="20"/>
  <c r="AH163" i="20"/>
  <c r="AH159" i="20"/>
  <c r="AH155" i="20"/>
  <c r="AH151" i="20"/>
  <c r="AH147" i="20"/>
  <c r="AH143" i="20"/>
  <c r="AH139" i="20"/>
  <c r="AH135" i="20"/>
  <c r="AH131" i="20"/>
  <c r="AH127" i="20"/>
  <c r="AH123" i="20"/>
  <c r="AH119" i="20"/>
  <c r="AH115" i="20"/>
  <c r="B28" i="6"/>
  <c r="B29" i="6"/>
  <c r="B30" i="6"/>
  <c r="B31" i="6"/>
  <c r="B32" i="6"/>
  <c r="B33" i="6"/>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2" i="4"/>
  <c r="G6919" i="4"/>
  <c r="G6920" i="4"/>
  <c r="G6921" i="4"/>
  <c r="G6922" i="4"/>
  <c r="G6923" i="4"/>
  <c r="G6924" i="4"/>
  <c r="G6925" i="4"/>
  <c r="G6926" i="4"/>
  <c r="G6927" i="4"/>
  <c r="G6928" i="4"/>
  <c r="G6929" i="4"/>
  <c r="G6930" i="4"/>
  <c r="G6931" i="4"/>
  <c r="G6932" i="4"/>
  <c r="G6933" i="4"/>
  <c r="G6934" i="4"/>
  <c r="G6935" i="4"/>
  <c r="G6936" i="4"/>
  <c r="G6937" i="4"/>
  <c r="G6938" i="4"/>
  <c r="G6939" i="4"/>
  <c r="G6940" i="4"/>
  <c r="G6941" i="4"/>
  <c r="G6942" i="4"/>
  <c r="G6943" i="4"/>
  <c r="G6944" i="4"/>
  <c r="G6945" i="4"/>
  <c r="G6946" i="4"/>
  <c r="G6947" i="4"/>
  <c r="G6948" i="4"/>
  <c r="G6949" i="4"/>
  <c r="G6950" i="4"/>
  <c r="G6951" i="4"/>
  <c r="G6952" i="4"/>
  <c r="G6953" i="4"/>
  <c r="G6954" i="4"/>
  <c r="G6955" i="4"/>
  <c r="G6956" i="4"/>
  <c r="G6957" i="4"/>
  <c r="G6958" i="4"/>
  <c r="G6959" i="4"/>
  <c r="G6960" i="4"/>
  <c r="G6961" i="4"/>
  <c r="G6962" i="4"/>
  <c r="G6963" i="4"/>
  <c r="G6964" i="4"/>
  <c r="G6965" i="4"/>
  <c r="G6966" i="4"/>
  <c r="G6967" i="4"/>
  <c r="G6968" i="4"/>
  <c r="G6969" i="4"/>
  <c r="G6970" i="4"/>
  <c r="G6971" i="4"/>
  <c r="G6972" i="4"/>
  <c r="G6973" i="4"/>
  <c r="G6974" i="4"/>
  <c r="G6975" i="4"/>
  <c r="G6976" i="4"/>
  <c r="G6977" i="4"/>
  <c r="G6978" i="4"/>
  <c r="G6979" i="4"/>
  <c r="G6980" i="4"/>
  <c r="G6981" i="4"/>
  <c r="G6982" i="4"/>
  <c r="G6983" i="4"/>
  <c r="G6984" i="4"/>
  <c r="G6985" i="4"/>
  <c r="G6986" i="4"/>
  <c r="G6987" i="4"/>
  <c r="G6988" i="4"/>
  <c r="G6989" i="4"/>
  <c r="G6990" i="4"/>
  <c r="G6991" i="4"/>
  <c r="G6992" i="4"/>
  <c r="G6993" i="4"/>
  <c r="G6994" i="4"/>
  <c r="G6995" i="4"/>
  <c r="G6996" i="4"/>
  <c r="G6997" i="4"/>
  <c r="G6998" i="4"/>
  <c r="G6999" i="4"/>
  <c r="G7000" i="4"/>
  <c r="G7001" i="4"/>
  <c r="G7002" i="4"/>
  <c r="G7003" i="4"/>
  <c r="G7004" i="4"/>
  <c r="G7005" i="4"/>
  <c r="G7006" i="4"/>
  <c r="G7007" i="4"/>
  <c r="G7008" i="4"/>
  <c r="G7009" i="4"/>
  <c r="G7010" i="4"/>
  <c r="G7011" i="4"/>
  <c r="G7012" i="4"/>
  <c r="G7013" i="4"/>
  <c r="G7014" i="4"/>
  <c r="G7015" i="4"/>
  <c r="G7016" i="4"/>
  <c r="G7017" i="4"/>
  <c r="G7018" i="4"/>
  <c r="G7019" i="4"/>
  <c r="G7020" i="4"/>
  <c r="G7021" i="4"/>
  <c r="G7022" i="4"/>
  <c r="G7023" i="4"/>
  <c r="G7024" i="4"/>
  <c r="G7025" i="4"/>
  <c r="G7026" i="4"/>
  <c r="G7027" i="4"/>
  <c r="G7028" i="4"/>
  <c r="G7029" i="4"/>
  <c r="G7030" i="4"/>
  <c r="G7031" i="4"/>
  <c r="G7032" i="4"/>
  <c r="G7033" i="4"/>
  <c r="G7034" i="4"/>
  <c r="G7035" i="4"/>
  <c r="G7036" i="4"/>
  <c r="G7037" i="4"/>
  <c r="G7038" i="4"/>
  <c r="G7039" i="4"/>
  <c r="G7040" i="4"/>
  <c r="G7041" i="4"/>
  <c r="G7042" i="4"/>
  <c r="G7043" i="4"/>
  <c r="G7044" i="4"/>
  <c r="G7045" i="4"/>
  <c r="G7046" i="4"/>
  <c r="G7047" i="4"/>
  <c r="G7048" i="4"/>
  <c r="G7049" i="4"/>
  <c r="G7050" i="4"/>
  <c r="G7051" i="4"/>
  <c r="G7052" i="4"/>
  <c r="G7053" i="4"/>
  <c r="G7054" i="4"/>
  <c r="G7055" i="4"/>
  <c r="G7056" i="4"/>
  <c r="G7057" i="4"/>
  <c r="G7058" i="4"/>
  <c r="G7059" i="4"/>
  <c r="G7060" i="4"/>
  <c r="G7061" i="4"/>
  <c r="G7062" i="4"/>
  <c r="G7063" i="4"/>
  <c r="G7064" i="4"/>
  <c r="G7065" i="4"/>
  <c r="G7066" i="4"/>
  <c r="G7067" i="4"/>
  <c r="G7068" i="4"/>
  <c r="G7069" i="4"/>
  <c r="G7070" i="4"/>
  <c r="G7071" i="4"/>
  <c r="G7072" i="4"/>
  <c r="G7073" i="4"/>
  <c r="G7074" i="4"/>
  <c r="G7075" i="4"/>
  <c r="G7076" i="4"/>
  <c r="G7077" i="4"/>
  <c r="G7078" i="4"/>
  <c r="G7079" i="4"/>
  <c r="G7080" i="4"/>
  <c r="G7081" i="4"/>
  <c r="G7082" i="4"/>
  <c r="G7083" i="4"/>
  <c r="G7084" i="4"/>
  <c r="G7085" i="4"/>
  <c r="G7086" i="4"/>
  <c r="G7087" i="4"/>
  <c r="G7088" i="4"/>
  <c r="G7089" i="4"/>
  <c r="G7090" i="4"/>
  <c r="G7091" i="4"/>
  <c r="G7092" i="4"/>
  <c r="G7093" i="4"/>
  <c r="G7094" i="4"/>
  <c r="G7095" i="4"/>
  <c r="G7096" i="4"/>
  <c r="G7097" i="4"/>
  <c r="G7098" i="4"/>
  <c r="G7099" i="4"/>
  <c r="G7100" i="4"/>
  <c r="G7101" i="4"/>
  <c r="G7102" i="4"/>
  <c r="G7103" i="4"/>
  <c r="G7104" i="4"/>
  <c r="G7105" i="4"/>
  <c r="G7106" i="4"/>
  <c r="G7107" i="4"/>
  <c r="G7108" i="4"/>
  <c r="G7109" i="4"/>
  <c r="G7110" i="4"/>
  <c r="G7111" i="4"/>
  <c r="G7112" i="4"/>
  <c r="G7113" i="4"/>
  <c r="G7114" i="4"/>
  <c r="G7115" i="4"/>
  <c r="G7116" i="4"/>
  <c r="G7117" i="4"/>
  <c r="G7118" i="4"/>
  <c r="G7119" i="4"/>
  <c r="G7120" i="4"/>
  <c r="G7121" i="4"/>
  <c r="G7122" i="4"/>
  <c r="G7123" i="4"/>
  <c r="G7124" i="4"/>
  <c r="G7125" i="4"/>
  <c r="G7126" i="4"/>
  <c r="G7127" i="4"/>
  <c r="G7128" i="4"/>
  <c r="G7129" i="4"/>
  <c r="G7130" i="4"/>
  <c r="G7131" i="4"/>
  <c r="G7132" i="4"/>
  <c r="G7133" i="4"/>
  <c r="G7134" i="4"/>
  <c r="G7135" i="4"/>
  <c r="G7136" i="4"/>
  <c r="G7137" i="4"/>
  <c r="G7138" i="4"/>
  <c r="G7139" i="4"/>
  <c r="G7140" i="4"/>
  <c r="G7141" i="4"/>
  <c r="G7142" i="4"/>
  <c r="G7143" i="4"/>
  <c r="G7144" i="4"/>
  <c r="G7145" i="4"/>
  <c r="G7146" i="4"/>
  <c r="G7147" i="4"/>
  <c r="G7148" i="4"/>
  <c r="G7149" i="4"/>
  <c r="G7150" i="4"/>
  <c r="G7151" i="4"/>
  <c r="G7152" i="4"/>
  <c r="G7153" i="4"/>
  <c r="G7154" i="4"/>
  <c r="G7155" i="4"/>
  <c r="G7156" i="4"/>
  <c r="G7157" i="4"/>
  <c r="G7158" i="4"/>
  <c r="G7159" i="4"/>
  <c r="G7160" i="4"/>
  <c r="G7161" i="4"/>
  <c r="G7162" i="4"/>
  <c r="G7163" i="4"/>
  <c r="G7164" i="4"/>
  <c r="G7165" i="4"/>
  <c r="G7166" i="4"/>
  <c r="G7167" i="4"/>
  <c r="G7168" i="4"/>
  <c r="G7169" i="4"/>
  <c r="G7170" i="4"/>
  <c r="G7171" i="4"/>
  <c r="G7172" i="4"/>
  <c r="G7173" i="4"/>
  <c r="G7174" i="4"/>
  <c r="G7175" i="4"/>
  <c r="G7176" i="4"/>
  <c r="G7177" i="4"/>
  <c r="G7178" i="4"/>
  <c r="G7179" i="4"/>
  <c r="G7180" i="4"/>
  <c r="G7181" i="4"/>
  <c r="G7182" i="4"/>
  <c r="G7183" i="4"/>
  <c r="G7184" i="4"/>
  <c r="G7185" i="4"/>
  <c r="G7186" i="4"/>
  <c r="G7187" i="4"/>
  <c r="G7188" i="4"/>
  <c r="G7189" i="4"/>
  <c r="G7190" i="4"/>
  <c r="G7191" i="4"/>
  <c r="G7192" i="4"/>
  <c r="G7193" i="4"/>
  <c r="G7194" i="4"/>
  <c r="G7195" i="4"/>
  <c r="G7196" i="4"/>
  <c r="G7197" i="4"/>
  <c r="G7198" i="4"/>
  <c r="G7199" i="4"/>
  <c r="G7200" i="4"/>
  <c r="G7201" i="4"/>
  <c r="G7202" i="4"/>
  <c r="G7203" i="4"/>
  <c r="G7204" i="4"/>
  <c r="G7205" i="4"/>
  <c r="G7206" i="4"/>
  <c r="G7207" i="4"/>
  <c r="G7208" i="4"/>
  <c r="G7209" i="4"/>
  <c r="G7210" i="4"/>
  <c r="G7211" i="4"/>
  <c r="G7212" i="4"/>
  <c r="G7213" i="4"/>
  <c r="G7214" i="4"/>
  <c r="G7215" i="4"/>
  <c r="G7216" i="4"/>
  <c r="G7217" i="4"/>
  <c r="G7218" i="4"/>
  <c r="G7219" i="4"/>
  <c r="G7220" i="4"/>
  <c r="G7221" i="4"/>
  <c r="G7222" i="4"/>
  <c r="G7223" i="4"/>
  <c r="G7224" i="4"/>
  <c r="G7225" i="4"/>
  <c r="G7226" i="4"/>
  <c r="G7227" i="4"/>
  <c r="G7228" i="4"/>
  <c r="G7229" i="4"/>
  <c r="G7230" i="4"/>
  <c r="G7231" i="4"/>
  <c r="G7232" i="4"/>
  <c r="G7233" i="4"/>
  <c r="G7234" i="4"/>
  <c r="G7235" i="4"/>
  <c r="G7236" i="4"/>
  <c r="G7237" i="4"/>
  <c r="G7238" i="4"/>
  <c r="G7239" i="4"/>
  <c r="G7240" i="4"/>
  <c r="G7241" i="4"/>
  <c r="G7242" i="4"/>
  <c r="G7243" i="4"/>
  <c r="G7244" i="4"/>
  <c r="G7245" i="4"/>
  <c r="G7246" i="4"/>
  <c r="G7247" i="4"/>
  <c r="G7248" i="4"/>
  <c r="G7249" i="4"/>
  <c r="G7250" i="4"/>
  <c r="G7251" i="4"/>
  <c r="G7252" i="4"/>
  <c r="G7253" i="4"/>
  <c r="G7254" i="4"/>
  <c r="G7255" i="4"/>
  <c r="G7256" i="4"/>
  <c r="G7257" i="4"/>
  <c r="G7258" i="4"/>
  <c r="G7259" i="4"/>
  <c r="G7260" i="4"/>
  <c r="G7261" i="4"/>
  <c r="G7262" i="4"/>
  <c r="G7263" i="4"/>
  <c r="G7264" i="4"/>
  <c r="G7265" i="4"/>
  <c r="G7266" i="4"/>
  <c r="G7267" i="4"/>
  <c r="G7268" i="4"/>
  <c r="G7269" i="4"/>
  <c r="G7270" i="4"/>
  <c r="G7271" i="4"/>
  <c r="G7272" i="4"/>
  <c r="G7273" i="4"/>
  <c r="G7274" i="4"/>
  <c r="G7275" i="4"/>
  <c r="G7276" i="4"/>
  <c r="G7277" i="4"/>
  <c r="G7278" i="4"/>
  <c r="G7279" i="4"/>
  <c r="G7280" i="4"/>
  <c r="G7281" i="4"/>
  <c r="G7282" i="4"/>
  <c r="G7283" i="4"/>
  <c r="G7284" i="4"/>
  <c r="G7285" i="4"/>
  <c r="G7286" i="4"/>
  <c r="G7287" i="4"/>
  <c r="G7288" i="4"/>
  <c r="G7289" i="4"/>
  <c r="G7290" i="4"/>
  <c r="G7291" i="4"/>
  <c r="G7292" i="4"/>
  <c r="G7293" i="4"/>
  <c r="G7294" i="4"/>
  <c r="G7295" i="4"/>
  <c r="G7296" i="4"/>
  <c r="G7297" i="4"/>
  <c r="G7298" i="4"/>
  <c r="G7299" i="4"/>
  <c r="G7300" i="4"/>
  <c r="G7301" i="4"/>
  <c r="G7302" i="4"/>
  <c r="G7303" i="4"/>
  <c r="G7304" i="4"/>
  <c r="G7305" i="4"/>
  <c r="G7306" i="4"/>
  <c r="G7307" i="4"/>
  <c r="G7308" i="4"/>
  <c r="G7309" i="4"/>
  <c r="G7310" i="4"/>
  <c r="G7311" i="4"/>
  <c r="G7312" i="4"/>
  <c r="G7313" i="4"/>
  <c r="G7314" i="4"/>
  <c r="G7315" i="4"/>
  <c r="G7316" i="4"/>
  <c r="G7317" i="4"/>
  <c r="G7318" i="4"/>
  <c r="G7319" i="4"/>
  <c r="G7320" i="4"/>
  <c r="G7321" i="4"/>
  <c r="G7322" i="4"/>
  <c r="G7323" i="4"/>
  <c r="G7324" i="4"/>
  <c r="G7325" i="4"/>
  <c r="G7326" i="4"/>
  <c r="G7327" i="4"/>
  <c r="G7328" i="4"/>
  <c r="G7329" i="4"/>
  <c r="G7330" i="4"/>
  <c r="G7331" i="4"/>
  <c r="G7332" i="4"/>
  <c r="G7333" i="4"/>
  <c r="G7334" i="4"/>
  <c r="G7335" i="4"/>
  <c r="G7336" i="4"/>
  <c r="G7337" i="4"/>
  <c r="G7338" i="4"/>
  <c r="G7339" i="4"/>
  <c r="G7340" i="4"/>
  <c r="G7341" i="4"/>
  <c r="G7342" i="4"/>
  <c r="G7343" i="4"/>
  <c r="G7344" i="4"/>
  <c r="G7345" i="4"/>
  <c r="G7346" i="4"/>
  <c r="G7347" i="4"/>
  <c r="G7348" i="4"/>
  <c r="G7349" i="4"/>
  <c r="G7350" i="4"/>
  <c r="G7351" i="4"/>
  <c r="G7352" i="4"/>
  <c r="G7353" i="4"/>
  <c r="G7354" i="4"/>
  <c r="G7355" i="4"/>
  <c r="G7356" i="4"/>
  <c r="G7357" i="4"/>
  <c r="G7358" i="4"/>
  <c r="G7359" i="4"/>
  <c r="G7360" i="4"/>
  <c r="G7361" i="4"/>
  <c r="G7362" i="4"/>
  <c r="G7363" i="4"/>
  <c r="G7364" i="4"/>
  <c r="G7365" i="4"/>
  <c r="G7366" i="4"/>
  <c r="G7367" i="4"/>
  <c r="G7368" i="4"/>
  <c r="G7369" i="4"/>
  <c r="G7370" i="4"/>
  <c r="G7371" i="4"/>
  <c r="G7372" i="4"/>
  <c r="G7373" i="4"/>
  <c r="G7374" i="4"/>
  <c r="G7375" i="4"/>
  <c r="G7376" i="4"/>
  <c r="G7377" i="4"/>
  <c r="G7378" i="4"/>
  <c r="G7379" i="4"/>
  <c r="G7380" i="4"/>
  <c r="G7381" i="4"/>
  <c r="G7382" i="4"/>
  <c r="G7383" i="4"/>
  <c r="G7384" i="4"/>
  <c r="G7385" i="4"/>
  <c r="G7386" i="4"/>
  <c r="G7387" i="4"/>
  <c r="G7388" i="4"/>
  <c r="G7389" i="4"/>
  <c r="G7390" i="4"/>
  <c r="G7391" i="4"/>
  <c r="G7392" i="4"/>
  <c r="G7393" i="4"/>
  <c r="G7394" i="4"/>
  <c r="G7395" i="4"/>
  <c r="G7396" i="4"/>
  <c r="G7397" i="4"/>
  <c r="G7398" i="4"/>
  <c r="G7399" i="4"/>
  <c r="G7400" i="4"/>
  <c r="G7401" i="4"/>
  <c r="G7402" i="4"/>
  <c r="G7403" i="4"/>
  <c r="G7404" i="4"/>
  <c r="G7405" i="4"/>
  <c r="G7406" i="4"/>
  <c r="G7407" i="4"/>
  <c r="G7408" i="4"/>
  <c r="G7409" i="4"/>
  <c r="G7410" i="4"/>
  <c r="G7411" i="4"/>
  <c r="G7412" i="4"/>
  <c r="G7413" i="4"/>
  <c r="G7414" i="4"/>
  <c r="G7415" i="4"/>
  <c r="G7416" i="4"/>
  <c r="G7417" i="4"/>
  <c r="G7418" i="4"/>
  <c r="G7419" i="4"/>
  <c r="G7420" i="4"/>
  <c r="G7421" i="4"/>
  <c r="G7422" i="4"/>
  <c r="G7423" i="4"/>
  <c r="G7424" i="4"/>
  <c r="G7425" i="4"/>
  <c r="G7426" i="4"/>
  <c r="G7427" i="4"/>
  <c r="G7428" i="4"/>
  <c r="G7429" i="4"/>
  <c r="G7430" i="4"/>
  <c r="G7431" i="4"/>
  <c r="G7432" i="4"/>
  <c r="G7433" i="4"/>
  <c r="G7434" i="4"/>
  <c r="G7435" i="4"/>
  <c r="G7436" i="4"/>
  <c r="G7437" i="4"/>
  <c r="G7438" i="4"/>
  <c r="G7439" i="4"/>
  <c r="G7440" i="4"/>
  <c r="G7441" i="4"/>
  <c r="G7442" i="4"/>
  <c r="G7443" i="4"/>
  <c r="G7444" i="4"/>
  <c r="G7445" i="4"/>
  <c r="G7446" i="4"/>
  <c r="G7447" i="4"/>
  <c r="G7448" i="4"/>
  <c r="G7449" i="4"/>
  <c r="G7450" i="4"/>
  <c r="G7451" i="4"/>
  <c r="G7452" i="4"/>
  <c r="G7453" i="4"/>
  <c r="G7454" i="4"/>
  <c r="G7455" i="4"/>
  <c r="G7456" i="4"/>
  <c r="G7457" i="4"/>
  <c r="G7458" i="4"/>
  <c r="G7459" i="4"/>
  <c r="G7460" i="4"/>
  <c r="G7461" i="4"/>
  <c r="G7462" i="4"/>
  <c r="G7463" i="4"/>
  <c r="G7464" i="4"/>
  <c r="G7465" i="4"/>
  <c r="G7466" i="4"/>
  <c r="G7467" i="4"/>
  <c r="G7468" i="4"/>
  <c r="G7469" i="4"/>
  <c r="G7470" i="4"/>
  <c r="G7471" i="4"/>
  <c r="G7472" i="4"/>
  <c r="G7473" i="4"/>
  <c r="G7474" i="4"/>
  <c r="G7475" i="4"/>
  <c r="G7476" i="4"/>
  <c r="G7477" i="4"/>
  <c r="G7478" i="4"/>
  <c r="G7479" i="4"/>
  <c r="G7480" i="4"/>
  <c r="G7481" i="4"/>
  <c r="G7482" i="4"/>
  <c r="G7483" i="4"/>
  <c r="G7484" i="4"/>
  <c r="G7485" i="4"/>
  <c r="G7486" i="4"/>
  <c r="G7487" i="4"/>
  <c r="G7488" i="4"/>
  <c r="G7489" i="4"/>
  <c r="G7490" i="4"/>
  <c r="G7491" i="4"/>
  <c r="G7492" i="4"/>
  <c r="G7493" i="4"/>
  <c r="G7494" i="4"/>
  <c r="G7495" i="4"/>
  <c r="G7496" i="4"/>
  <c r="G7497" i="4"/>
  <c r="G7498" i="4"/>
  <c r="G7499" i="4"/>
  <c r="G7500" i="4"/>
  <c r="G7501" i="4"/>
  <c r="G7502" i="4"/>
  <c r="G7503" i="4"/>
  <c r="G7504" i="4"/>
  <c r="G7505" i="4"/>
  <c r="G7506" i="4"/>
  <c r="G7507" i="4"/>
  <c r="G7508" i="4"/>
  <c r="G7509" i="4"/>
  <c r="G7510" i="4"/>
  <c r="G7511" i="4"/>
  <c r="G7512" i="4"/>
  <c r="G7513" i="4"/>
  <c r="G7514" i="4"/>
  <c r="G7515" i="4"/>
  <c r="G7516" i="4"/>
  <c r="G7517" i="4"/>
  <c r="G7518" i="4"/>
  <c r="G7519" i="4"/>
  <c r="G7520" i="4"/>
  <c r="G7521" i="4"/>
  <c r="G7522" i="4"/>
  <c r="G7523" i="4"/>
  <c r="G7524" i="4"/>
  <c r="G7525" i="4"/>
  <c r="G7526" i="4"/>
  <c r="G7527" i="4"/>
  <c r="G7528" i="4"/>
  <c r="G7529" i="4"/>
  <c r="G7530" i="4"/>
  <c r="G7531" i="4"/>
  <c r="G7532" i="4"/>
  <c r="G7533" i="4"/>
  <c r="G7534" i="4"/>
  <c r="G7535" i="4"/>
  <c r="G7536" i="4"/>
  <c r="G7537" i="4"/>
  <c r="G7538" i="4"/>
  <c r="G7539" i="4"/>
  <c r="G7540" i="4"/>
  <c r="G7541" i="4"/>
  <c r="G7542" i="4"/>
  <c r="G7543" i="4"/>
  <c r="G7544" i="4"/>
  <c r="G7545" i="4"/>
  <c r="G7546" i="4"/>
  <c r="G7547" i="4"/>
  <c r="G7548" i="4"/>
  <c r="G7549" i="4"/>
  <c r="G7550" i="4"/>
  <c r="G7551" i="4"/>
  <c r="G7552" i="4"/>
  <c r="G7553" i="4"/>
  <c r="G7554" i="4"/>
  <c r="G7555" i="4"/>
  <c r="G7556" i="4"/>
  <c r="G7557" i="4"/>
  <c r="G7558" i="4"/>
  <c r="G7559" i="4"/>
  <c r="G7560" i="4"/>
  <c r="G7561" i="4"/>
  <c r="G7562" i="4"/>
  <c r="G7563" i="4"/>
  <c r="G7564" i="4"/>
  <c r="G7565" i="4"/>
  <c r="G7566" i="4"/>
  <c r="G7567" i="4"/>
  <c r="G7568" i="4"/>
  <c r="G7569" i="4"/>
  <c r="G7570" i="4"/>
  <c r="G7571" i="4"/>
  <c r="G7572" i="4"/>
  <c r="G7573" i="4"/>
  <c r="G7574" i="4"/>
  <c r="G7575" i="4"/>
  <c r="G7576" i="4"/>
  <c r="G7577" i="4"/>
  <c r="G7578" i="4"/>
  <c r="G7579" i="4"/>
  <c r="G7580" i="4"/>
  <c r="G7581" i="4"/>
  <c r="G7582" i="4"/>
  <c r="G7583" i="4"/>
  <c r="G7584" i="4"/>
  <c r="G7585" i="4"/>
  <c r="G7586" i="4"/>
  <c r="G7587" i="4"/>
  <c r="G7588" i="4"/>
  <c r="G7589" i="4"/>
  <c r="G7590" i="4"/>
  <c r="G7591" i="4"/>
  <c r="G7592" i="4"/>
  <c r="G7593" i="4"/>
  <c r="G7594" i="4"/>
  <c r="G7595" i="4"/>
  <c r="G7596" i="4"/>
  <c r="G7597" i="4"/>
  <c r="G7598" i="4"/>
  <c r="G7599" i="4"/>
  <c r="G7600" i="4"/>
  <c r="G7601" i="4"/>
  <c r="G7602" i="4"/>
  <c r="G7603" i="4"/>
  <c r="G7604" i="4"/>
  <c r="G7605" i="4"/>
  <c r="G7606" i="4"/>
  <c r="G7607" i="4"/>
  <c r="G7608" i="4"/>
  <c r="G7609" i="4"/>
  <c r="G7610" i="4"/>
  <c r="G7611" i="4"/>
  <c r="G7612" i="4"/>
  <c r="G7613" i="4"/>
  <c r="G7614" i="4"/>
  <c r="G7615" i="4"/>
  <c r="G7616" i="4"/>
  <c r="G7617" i="4"/>
  <c r="G7618" i="4"/>
  <c r="G7619" i="4"/>
  <c r="G7620" i="4"/>
  <c r="G7621" i="4"/>
  <c r="G7622" i="4"/>
  <c r="G7623" i="4"/>
  <c r="G7624" i="4"/>
  <c r="G7625" i="4"/>
  <c r="G7626" i="4"/>
  <c r="G7627" i="4"/>
  <c r="G7628" i="4"/>
  <c r="G7629" i="4"/>
  <c r="G7630" i="4"/>
  <c r="G7631" i="4"/>
  <c r="G7632" i="4"/>
  <c r="G7633" i="4"/>
  <c r="G7634" i="4"/>
  <c r="G7635" i="4"/>
  <c r="G7636" i="4"/>
  <c r="G7637" i="4"/>
  <c r="G7638" i="4"/>
  <c r="G7639" i="4"/>
  <c r="G7640" i="4"/>
  <c r="G7641" i="4"/>
  <c r="G7642" i="4"/>
  <c r="G7643" i="4"/>
  <c r="G7644" i="4"/>
  <c r="G7645" i="4"/>
  <c r="G7646" i="4"/>
  <c r="G7647" i="4"/>
  <c r="G7648" i="4"/>
  <c r="G7649" i="4"/>
  <c r="G7650" i="4"/>
  <c r="G7651" i="4"/>
  <c r="G7652" i="4"/>
  <c r="G7653" i="4"/>
  <c r="G7654" i="4"/>
  <c r="G7655" i="4"/>
  <c r="G7656" i="4"/>
  <c r="G7657" i="4"/>
  <c r="G7658" i="4"/>
  <c r="G7659" i="4"/>
  <c r="G7660" i="4"/>
  <c r="G7661" i="4"/>
  <c r="G7662" i="4"/>
  <c r="G7663" i="4"/>
  <c r="G7664" i="4"/>
  <c r="G7665" i="4"/>
  <c r="G7666" i="4"/>
  <c r="G7667" i="4"/>
  <c r="G7668" i="4"/>
  <c r="G7669" i="4"/>
  <c r="G7670" i="4"/>
  <c r="G7671" i="4"/>
  <c r="G7672" i="4"/>
  <c r="G7673" i="4"/>
  <c r="G7674" i="4"/>
  <c r="G7675" i="4"/>
  <c r="G7676" i="4"/>
  <c r="G7677" i="4"/>
  <c r="G7678" i="4"/>
  <c r="G7679" i="4"/>
  <c r="G7680" i="4"/>
  <c r="G7681" i="4"/>
  <c r="G7682" i="4"/>
  <c r="G7683" i="4"/>
  <c r="G7684" i="4"/>
  <c r="G7685" i="4"/>
  <c r="G7686" i="4"/>
  <c r="G7687" i="4"/>
  <c r="G7688" i="4"/>
  <c r="G7689" i="4"/>
  <c r="G7690" i="4"/>
  <c r="G7691" i="4"/>
  <c r="G7692" i="4"/>
  <c r="G7693" i="4"/>
  <c r="G7694" i="4"/>
  <c r="G7695" i="4"/>
  <c r="G7696" i="4"/>
  <c r="G7697" i="4"/>
  <c r="G7698" i="4"/>
  <c r="G7699" i="4"/>
  <c r="G7700" i="4"/>
  <c r="G7701" i="4"/>
  <c r="G7702" i="4"/>
  <c r="G7703" i="4"/>
  <c r="G7704" i="4"/>
  <c r="G7705" i="4"/>
  <c r="G7706" i="4"/>
  <c r="G7707" i="4"/>
  <c r="G7708" i="4"/>
  <c r="G7709" i="4"/>
  <c r="G7710" i="4"/>
  <c r="G7711" i="4"/>
  <c r="G7712" i="4"/>
  <c r="G7713" i="4"/>
  <c r="G7714" i="4"/>
  <c r="G7715" i="4"/>
  <c r="G7716" i="4"/>
  <c r="G7717" i="4"/>
  <c r="G7718" i="4"/>
  <c r="G7719" i="4"/>
  <c r="G7720" i="4"/>
  <c r="G7721" i="4"/>
  <c r="G7722" i="4"/>
  <c r="G7723" i="4"/>
  <c r="G7724" i="4"/>
  <c r="G7725" i="4"/>
  <c r="G7726" i="4"/>
  <c r="G7727" i="4"/>
  <c r="G7728" i="4"/>
  <c r="G7729" i="4"/>
  <c r="G7730" i="4"/>
  <c r="G7731" i="4"/>
  <c r="G7732" i="4"/>
  <c r="G7733" i="4"/>
  <c r="G7734" i="4"/>
  <c r="G7735" i="4"/>
  <c r="G7736" i="4"/>
  <c r="G7737" i="4"/>
  <c r="G7738" i="4"/>
  <c r="G7739" i="4"/>
  <c r="G7740" i="4"/>
  <c r="G7741" i="4"/>
  <c r="G7742" i="4"/>
  <c r="G7743" i="4"/>
  <c r="G7744" i="4"/>
  <c r="G7745" i="4"/>
  <c r="G7746" i="4"/>
  <c r="G7747" i="4"/>
  <c r="G7748" i="4"/>
  <c r="G7749" i="4"/>
  <c r="G7750" i="4"/>
  <c r="G7751" i="4"/>
  <c r="G7752" i="4"/>
  <c r="G7753" i="4"/>
  <c r="G7754" i="4"/>
  <c r="G7755" i="4"/>
  <c r="G7756" i="4"/>
  <c r="G7757" i="4"/>
  <c r="G7758" i="4"/>
  <c r="G7759" i="4"/>
  <c r="G7760" i="4"/>
  <c r="G7761" i="4"/>
  <c r="G7762" i="4"/>
  <c r="G7763" i="4"/>
  <c r="G7764" i="4"/>
  <c r="G7765" i="4"/>
  <c r="G7766" i="4"/>
  <c r="G7767" i="4"/>
  <c r="G7768" i="4"/>
  <c r="G7769" i="4"/>
  <c r="G7770" i="4"/>
  <c r="G7771" i="4"/>
  <c r="G7772" i="4"/>
  <c r="G7773" i="4"/>
  <c r="G7774" i="4"/>
  <c r="G7775" i="4"/>
  <c r="G7776" i="4"/>
  <c r="G7777" i="4"/>
  <c r="G7778" i="4"/>
  <c r="G7779" i="4"/>
  <c r="G7780" i="4"/>
  <c r="G7781" i="4"/>
  <c r="G7782" i="4"/>
  <c r="G7783" i="4"/>
  <c r="G7784" i="4"/>
  <c r="G7785" i="4"/>
  <c r="G7786" i="4"/>
  <c r="G7787" i="4"/>
  <c r="G7788" i="4"/>
  <c r="G7789" i="4"/>
  <c r="G7790" i="4"/>
  <c r="G7791" i="4"/>
  <c r="G7792" i="4"/>
  <c r="G7793" i="4"/>
  <c r="G7794" i="4"/>
  <c r="G7795" i="4"/>
  <c r="G7796" i="4"/>
  <c r="G7797" i="4"/>
  <c r="G7798" i="4"/>
  <c r="G7799" i="4"/>
  <c r="G7800" i="4"/>
  <c r="G7801" i="4"/>
  <c r="G7802" i="4"/>
  <c r="G7803" i="4"/>
  <c r="G7804" i="4"/>
  <c r="G7805" i="4"/>
  <c r="G7806" i="4"/>
  <c r="G7807" i="4"/>
  <c r="G7808" i="4"/>
  <c r="G7809" i="4"/>
  <c r="G7810" i="4"/>
  <c r="G7811" i="4"/>
  <c r="G7812" i="4"/>
  <c r="G7813" i="4"/>
  <c r="G7814" i="4"/>
  <c r="G7815" i="4"/>
  <c r="G7816" i="4"/>
  <c r="G7817" i="4"/>
  <c r="G7818" i="4"/>
  <c r="G7819" i="4"/>
  <c r="G7820" i="4"/>
  <c r="G7821" i="4"/>
  <c r="G7822" i="4"/>
  <c r="G7823" i="4"/>
  <c r="G7824" i="4"/>
  <c r="G7825" i="4"/>
  <c r="G7826" i="4"/>
  <c r="G7827" i="4"/>
  <c r="G7828" i="4"/>
  <c r="G7829" i="4"/>
  <c r="G7830" i="4"/>
  <c r="G7831" i="4"/>
  <c r="G7832" i="4"/>
  <c r="G7833" i="4"/>
  <c r="G7834" i="4"/>
  <c r="G7835" i="4"/>
  <c r="G7836" i="4"/>
  <c r="G7837" i="4"/>
  <c r="G7838" i="4"/>
  <c r="G7839" i="4"/>
  <c r="G7840" i="4"/>
  <c r="G7841" i="4"/>
  <c r="G7842" i="4"/>
  <c r="G7843" i="4"/>
  <c r="G7844" i="4"/>
  <c r="G7845" i="4"/>
  <c r="G7846" i="4"/>
  <c r="G7847" i="4"/>
  <c r="G7848" i="4"/>
  <c r="G7849" i="4"/>
  <c r="G7850" i="4"/>
  <c r="G7851" i="4"/>
  <c r="G7852" i="4"/>
  <c r="G7853" i="4"/>
  <c r="G7854" i="4"/>
  <c r="G7855" i="4"/>
  <c r="G7856" i="4"/>
  <c r="G7857" i="4"/>
  <c r="G7858" i="4"/>
  <c r="G7859" i="4"/>
  <c r="G7860" i="4"/>
  <c r="G7861" i="4"/>
  <c r="G7862" i="4"/>
  <c r="G7863" i="4"/>
  <c r="G7864" i="4"/>
  <c r="G7865" i="4"/>
  <c r="G7866" i="4"/>
  <c r="G7867" i="4"/>
  <c r="G7868" i="4"/>
  <c r="G7869" i="4"/>
  <c r="G7870" i="4"/>
  <c r="G7871" i="4"/>
  <c r="G7872" i="4"/>
  <c r="G7873" i="4"/>
  <c r="G7874" i="4"/>
  <c r="G7875" i="4"/>
  <c r="G7876" i="4"/>
  <c r="G7877" i="4"/>
  <c r="G7878" i="4"/>
  <c r="G7879" i="4"/>
  <c r="G7880" i="4"/>
  <c r="G7881" i="4"/>
  <c r="G7882" i="4"/>
  <c r="G7883" i="4"/>
  <c r="G7884" i="4"/>
  <c r="G7885" i="4"/>
  <c r="G7886" i="4"/>
  <c r="G7887" i="4"/>
  <c r="G7888" i="4"/>
  <c r="G7889" i="4"/>
  <c r="G7890" i="4"/>
  <c r="G7891" i="4"/>
  <c r="G7892" i="4"/>
  <c r="G7893" i="4"/>
  <c r="G7894" i="4"/>
  <c r="G7895" i="4"/>
  <c r="G7896" i="4"/>
  <c r="G7897" i="4"/>
  <c r="G7898" i="4"/>
  <c r="G7899" i="4"/>
  <c r="G7900" i="4"/>
  <c r="G7901" i="4"/>
  <c r="G7902" i="4"/>
  <c r="G7903" i="4"/>
  <c r="G7904" i="4"/>
  <c r="G7905" i="4"/>
  <c r="G7906" i="4"/>
  <c r="G7907" i="4"/>
  <c r="G7908" i="4"/>
  <c r="G7909" i="4"/>
  <c r="G7910" i="4"/>
  <c r="G7911" i="4"/>
  <c r="G7912" i="4"/>
  <c r="G7913" i="4"/>
  <c r="G7914" i="4"/>
  <c r="G7915" i="4"/>
  <c r="G7916" i="4"/>
  <c r="G7917" i="4"/>
  <c r="G7918" i="4"/>
  <c r="G7919" i="4"/>
  <c r="G7920" i="4"/>
  <c r="G7921" i="4"/>
  <c r="G7922" i="4"/>
  <c r="G7923" i="4"/>
  <c r="G7924" i="4"/>
  <c r="G7925" i="4"/>
  <c r="G7926" i="4"/>
  <c r="G7927" i="4"/>
  <c r="G7928" i="4"/>
  <c r="G7929" i="4"/>
  <c r="G7930" i="4"/>
  <c r="G7931" i="4"/>
  <c r="G7932" i="4"/>
  <c r="G7933" i="4"/>
  <c r="G7934" i="4"/>
  <c r="G7935" i="4"/>
  <c r="G7936" i="4"/>
  <c r="G7937" i="4"/>
  <c r="G7938" i="4"/>
  <c r="G7939" i="4"/>
  <c r="G7940" i="4"/>
  <c r="G7941" i="4"/>
  <c r="G7942" i="4"/>
  <c r="G7943" i="4"/>
  <c r="G7944" i="4"/>
  <c r="G7945" i="4"/>
  <c r="G7946" i="4"/>
  <c r="G7947" i="4"/>
  <c r="G7948" i="4"/>
  <c r="G7949" i="4"/>
  <c r="G7950" i="4"/>
  <c r="G7951" i="4"/>
  <c r="G7952" i="4"/>
  <c r="G7953" i="4"/>
  <c r="G7954" i="4"/>
  <c r="G7955" i="4"/>
  <c r="G7956" i="4"/>
  <c r="G7957" i="4"/>
  <c r="G7958" i="4"/>
  <c r="G7959" i="4"/>
  <c r="G7960" i="4"/>
  <c r="G7961" i="4"/>
  <c r="G7962" i="4"/>
  <c r="G7963" i="4"/>
  <c r="G7964" i="4"/>
  <c r="G7965" i="4"/>
  <c r="G7966" i="4"/>
  <c r="G7967" i="4"/>
  <c r="G7968" i="4"/>
  <c r="G7969" i="4"/>
  <c r="G7970" i="4"/>
  <c r="G7971" i="4"/>
  <c r="G7972" i="4"/>
  <c r="G7973" i="4"/>
  <c r="G7974" i="4"/>
  <c r="G7975" i="4"/>
  <c r="G7976" i="4"/>
  <c r="G7977" i="4"/>
  <c r="G7978" i="4"/>
  <c r="G7979" i="4"/>
  <c r="G7980" i="4"/>
  <c r="G7981" i="4"/>
  <c r="G7982" i="4"/>
  <c r="G7983" i="4"/>
  <c r="G7984" i="4"/>
  <c r="G7985" i="4"/>
  <c r="G7986" i="4"/>
  <c r="G7987" i="4"/>
  <c r="G7988" i="4"/>
  <c r="G7989" i="4"/>
  <c r="G7990" i="4"/>
  <c r="G7991" i="4"/>
  <c r="G7992" i="4"/>
  <c r="G7993" i="4"/>
  <c r="G7994" i="4"/>
  <c r="G7995" i="4"/>
  <c r="G7996" i="4"/>
  <c r="G7997" i="4"/>
  <c r="G7998" i="4"/>
  <c r="G7999" i="4"/>
  <c r="G8000" i="4"/>
  <c r="G8001" i="4"/>
  <c r="G8002" i="4"/>
  <c r="G8003" i="4"/>
  <c r="G8004" i="4"/>
  <c r="G8005" i="4"/>
  <c r="G8006" i="4"/>
  <c r="G8007" i="4"/>
  <c r="G8008" i="4"/>
  <c r="G8009" i="4"/>
  <c r="G8010" i="4"/>
  <c r="G8011" i="4"/>
  <c r="G8012" i="4"/>
  <c r="G8013" i="4"/>
  <c r="G8014" i="4"/>
  <c r="G8015" i="4"/>
  <c r="G8016" i="4"/>
  <c r="G8017" i="4"/>
  <c r="G8018" i="4"/>
  <c r="G8019" i="4"/>
  <c r="G8020" i="4"/>
  <c r="G8021" i="4"/>
  <c r="G8022" i="4"/>
  <c r="G8023" i="4"/>
  <c r="G8024" i="4"/>
  <c r="G8025" i="4"/>
  <c r="G8026" i="4"/>
  <c r="G8027" i="4"/>
  <c r="G8028" i="4"/>
  <c r="G8029" i="4"/>
  <c r="G8030" i="4"/>
  <c r="G8031" i="4"/>
  <c r="G8032" i="4"/>
  <c r="G8033" i="4"/>
  <c r="G8034" i="4"/>
  <c r="G8035" i="4"/>
  <c r="G8036" i="4"/>
  <c r="G8037" i="4"/>
  <c r="G8038" i="4"/>
  <c r="G8039" i="4"/>
  <c r="G8040" i="4"/>
  <c r="G8041" i="4"/>
  <c r="G8042" i="4"/>
  <c r="G8043" i="4"/>
  <c r="G8044" i="4"/>
  <c r="G8045" i="4"/>
  <c r="G8046" i="4"/>
  <c r="G8047" i="4"/>
  <c r="G8048" i="4"/>
  <c r="G8049" i="4"/>
  <c r="G8050" i="4"/>
  <c r="G8051" i="4"/>
  <c r="G8052" i="4"/>
  <c r="G8053" i="4"/>
  <c r="G8054" i="4"/>
  <c r="G8055" i="4"/>
  <c r="G8056" i="4"/>
  <c r="G8057" i="4"/>
  <c r="G8058" i="4"/>
  <c r="G8059" i="4"/>
  <c r="G8060" i="4"/>
  <c r="G8061" i="4"/>
  <c r="G8062" i="4"/>
  <c r="G8063" i="4"/>
  <c r="G8064" i="4"/>
  <c r="G8065" i="4"/>
  <c r="G8066" i="4"/>
  <c r="G8067" i="4"/>
  <c r="G8068" i="4"/>
  <c r="G8069" i="4"/>
  <c r="G8070" i="4"/>
  <c r="G8071" i="4"/>
  <c r="G8072" i="4"/>
  <c r="G8073" i="4"/>
  <c r="G8074" i="4"/>
  <c r="G8075" i="4"/>
  <c r="G8076" i="4"/>
  <c r="G8077" i="4"/>
  <c r="G8078" i="4"/>
  <c r="G8079" i="4"/>
  <c r="G8080" i="4"/>
  <c r="G8081" i="4"/>
  <c r="G8082" i="4"/>
  <c r="G8083" i="4"/>
  <c r="G8084" i="4"/>
  <c r="G8085" i="4"/>
  <c r="G8086" i="4"/>
  <c r="G8087" i="4"/>
  <c r="G8088" i="4"/>
  <c r="G8089" i="4"/>
  <c r="G8090" i="4"/>
  <c r="G8091" i="4"/>
  <c r="G8092" i="4"/>
  <c r="G8093" i="4"/>
  <c r="G8094" i="4"/>
  <c r="G8095" i="4"/>
  <c r="G8096" i="4"/>
  <c r="G8097" i="4"/>
  <c r="G8098" i="4"/>
  <c r="G8099" i="4"/>
  <c r="G8100" i="4"/>
  <c r="G8101" i="4"/>
  <c r="G8102" i="4"/>
  <c r="G8103" i="4"/>
  <c r="G8104" i="4"/>
  <c r="G8105" i="4"/>
  <c r="G8106" i="4"/>
  <c r="G8107" i="4"/>
  <c r="G8108" i="4"/>
  <c r="G8109" i="4"/>
  <c r="G8110" i="4"/>
  <c r="G8111" i="4"/>
  <c r="G8112" i="4"/>
  <c r="G8113" i="4"/>
  <c r="G8114" i="4"/>
  <c r="G8115" i="4"/>
  <c r="G8116" i="4"/>
  <c r="G8117" i="4"/>
  <c r="G8118" i="4"/>
  <c r="G8119" i="4"/>
  <c r="G8120" i="4"/>
  <c r="G8121" i="4"/>
  <c r="G8122" i="4"/>
  <c r="G8123" i="4"/>
  <c r="G8124" i="4"/>
  <c r="G8125" i="4"/>
  <c r="G8126" i="4"/>
  <c r="G8127" i="4"/>
  <c r="G8128" i="4"/>
  <c r="G8129" i="4"/>
  <c r="G8130" i="4"/>
  <c r="G8131" i="4"/>
  <c r="G8132" i="4"/>
  <c r="G8133" i="4"/>
  <c r="G8134" i="4"/>
  <c r="G8135" i="4"/>
  <c r="G8136" i="4"/>
  <c r="G8137" i="4"/>
  <c r="G8138" i="4"/>
  <c r="G8139" i="4"/>
  <c r="G8140" i="4"/>
  <c r="G8141" i="4"/>
  <c r="G8142" i="4"/>
  <c r="G8143" i="4"/>
  <c r="G8144" i="4"/>
  <c r="G8145" i="4"/>
  <c r="G8146" i="4"/>
  <c r="G8147" i="4"/>
  <c r="G8148" i="4"/>
  <c r="G8149" i="4"/>
  <c r="G8150" i="4"/>
  <c r="G8151" i="4"/>
  <c r="G8152" i="4"/>
  <c r="G8153" i="4"/>
  <c r="G8154" i="4"/>
  <c r="G8155" i="4"/>
  <c r="G8156" i="4"/>
  <c r="G8157" i="4"/>
  <c r="G8158" i="4"/>
  <c r="G8159" i="4"/>
  <c r="G8160" i="4"/>
  <c r="G8161" i="4"/>
  <c r="G8162" i="4"/>
  <c r="G8163" i="4"/>
  <c r="G8164" i="4"/>
  <c r="G8165" i="4"/>
  <c r="G8166" i="4"/>
  <c r="G8167" i="4"/>
  <c r="G8168" i="4"/>
  <c r="G8169" i="4"/>
  <c r="G8170" i="4"/>
  <c r="G8171" i="4"/>
  <c r="G8172" i="4"/>
  <c r="G8173" i="4"/>
  <c r="G8174" i="4"/>
  <c r="G8175" i="4"/>
  <c r="G8176" i="4"/>
  <c r="G8177" i="4"/>
  <c r="G8178" i="4"/>
  <c r="G8179" i="4"/>
  <c r="G8180" i="4"/>
  <c r="G8181" i="4"/>
  <c r="G8182" i="4"/>
  <c r="G8183" i="4"/>
  <c r="G8184" i="4"/>
  <c r="G8185" i="4"/>
  <c r="G8186" i="4"/>
  <c r="G8187" i="4"/>
  <c r="G8188" i="4"/>
  <c r="G8189" i="4"/>
  <c r="G8190" i="4"/>
  <c r="G8191" i="4"/>
  <c r="G8192" i="4"/>
  <c r="G8193" i="4"/>
  <c r="G8194" i="4"/>
  <c r="G8195" i="4"/>
  <c r="G8196" i="4"/>
  <c r="G8197" i="4"/>
  <c r="G8198" i="4"/>
  <c r="G8199" i="4"/>
  <c r="G8200" i="4"/>
  <c r="G8201" i="4"/>
  <c r="G8202" i="4"/>
  <c r="G8203" i="4"/>
  <c r="G8204" i="4"/>
  <c r="G8205" i="4"/>
  <c r="G8206" i="4"/>
  <c r="G8207" i="4"/>
  <c r="G8208" i="4"/>
  <c r="G8209" i="4"/>
  <c r="G8210" i="4"/>
  <c r="G8211" i="4"/>
  <c r="G8212" i="4"/>
  <c r="G8213" i="4"/>
  <c r="G8214" i="4"/>
  <c r="G8215" i="4"/>
  <c r="G8216" i="4"/>
  <c r="G8217" i="4"/>
  <c r="G8218" i="4"/>
  <c r="G8219" i="4"/>
  <c r="G8220" i="4"/>
  <c r="G8221" i="4"/>
  <c r="G8222" i="4"/>
  <c r="G8223" i="4"/>
  <c r="G8224" i="4"/>
  <c r="G8225" i="4"/>
  <c r="G8226" i="4"/>
  <c r="G8227" i="4"/>
  <c r="G8228" i="4"/>
  <c r="G8229" i="4"/>
  <c r="G8230" i="4"/>
  <c r="G8231" i="4"/>
  <c r="G8232" i="4"/>
  <c r="G8233" i="4"/>
  <c r="G8234" i="4"/>
  <c r="G8235" i="4"/>
  <c r="G8236" i="4"/>
  <c r="G8237" i="4"/>
  <c r="G8238" i="4"/>
  <c r="G8239" i="4"/>
  <c r="G8240" i="4"/>
  <c r="G8241" i="4"/>
  <c r="G8242" i="4"/>
  <c r="G8243" i="4"/>
  <c r="G8244" i="4"/>
  <c r="G8245" i="4"/>
  <c r="G8246" i="4"/>
  <c r="G8247" i="4"/>
  <c r="G8248" i="4"/>
  <c r="G8249" i="4"/>
  <c r="G8250" i="4"/>
  <c r="G8251" i="4"/>
  <c r="G8252" i="4"/>
  <c r="G8253" i="4"/>
  <c r="G8254" i="4"/>
  <c r="G8255" i="4"/>
  <c r="G8256" i="4"/>
  <c r="G8257" i="4"/>
  <c r="G8258" i="4"/>
  <c r="G8259" i="4"/>
  <c r="G8260" i="4"/>
  <c r="G8261" i="4"/>
  <c r="G8262" i="4"/>
  <c r="G8263" i="4"/>
  <c r="G8264" i="4"/>
  <c r="G8265" i="4"/>
  <c r="G8266" i="4"/>
  <c r="G8267" i="4"/>
  <c r="G8268" i="4"/>
  <c r="G8269" i="4"/>
  <c r="G8270" i="4"/>
  <c r="G8271" i="4"/>
  <c r="G8272" i="4"/>
  <c r="G8273" i="4"/>
  <c r="G8274" i="4"/>
  <c r="G8275" i="4"/>
  <c r="G8276" i="4"/>
  <c r="G8277" i="4"/>
  <c r="G8278" i="4"/>
  <c r="G8279" i="4"/>
  <c r="G8280" i="4"/>
  <c r="G8281" i="4"/>
  <c r="G8282" i="4"/>
  <c r="G8283" i="4"/>
  <c r="G8284" i="4"/>
  <c r="G8285" i="4"/>
  <c r="G8286" i="4"/>
  <c r="G8287" i="4"/>
  <c r="G8288" i="4"/>
  <c r="G8289" i="4"/>
  <c r="G8290" i="4"/>
  <c r="G8291" i="4"/>
  <c r="G8292" i="4"/>
  <c r="G8293" i="4"/>
  <c r="G8294" i="4"/>
  <c r="G8295" i="4"/>
  <c r="G8296" i="4"/>
  <c r="G8297" i="4"/>
  <c r="G8298" i="4"/>
  <c r="G8299" i="4"/>
  <c r="G8300" i="4"/>
  <c r="G8301" i="4"/>
  <c r="G8302" i="4"/>
  <c r="G8303" i="4"/>
  <c r="G8304" i="4"/>
  <c r="G8305" i="4"/>
  <c r="G8306" i="4"/>
  <c r="G8307" i="4"/>
  <c r="G8308" i="4"/>
  <c r="G8309" i="4"/>
  <c r="G8310" i="4"/>
  <c r="G8311" i="4"/>
  <c r="G8312" i="4"/>
  <c r="G8313" i="4"/>
  <c r="G8314" i="4"/>
  <c r="G8315" i="4"/>
  <c r="G8316" i="4"/>
  <c r="G8317" i="4"/>
  <c r="G8318" i="4"/>
  <c r="G8319" i="4"/>
  <c r="G8320" i="4"/>
  <c r="G8321" i="4"/>
  <c r="G8322" i="4"/>
  <c r="G8323" i="4"/>
  <c r="G8324" i="4"/>
  <c r="G8325" i="4"/>
  <c r="G8326" i="4"/>
  <c r="G8327" i="4"/>
  <c r="G8328" i="4"/>
  <c r="G8329" i="4"/>
  <c r="G8330" i="4"/>
  <c r="G8331" i="4"/>
  <c r="G8332" i="4"/>
  <c r="G8333" i="4"/>
  <c r="G8334" i="4"/>
  <c r="G8335" i="4"/>
  <c r="G8336" i="4"/>
  <c r="G8337" i="4"/>
  <c r="G8338" i="4"/>
  <c r="G8339" i="4"/>
  <c r="G8340" i="4"/>
  <c r="G8341" i="4"/>
  <c r="G8342" i="4"/>
  <c r="G8343" i="4"/>
  <c r="G8344" i="4"/>
  <c r="G8345" i="4"/>
  <c r="G8346" i="4"/>
  <c r="G8347" i="4"/>
  <c r="G8348" i="4"/>
  <c r="G8349" i="4"/>
  <c r="G8350" i="4"/>
  <c r="G8351" i="4"/>
  <c r="G8352" i="4"/>
  <c r="G8353" i="4"/>
  <c r="G8354" i="4"/>
  <c r="G8355" i="4"/>
  <c r="G8356" i="4"/>
  <c r="G8357" i="4"/>
  <c r="G8358" i="4"/>
  <c r="G8359" i="4"/>
  <c r="G8360" i="4"/>
  <c r="G8361" i="4"/>
  <c r="G8362" i="4"/>
  <c r="G8363" i="4"/>
  <c r="G8364" i="4"/>
  <c r="G8365" i="4"/>
  <c r="G8366" i="4"/>
  <c r="G8367" i="4"/>
  <c r="G8368" i="4"/>
  <c r="G8369" i="4"/>
  <c r="G8370" i="4"/>
  <c r="G8371" i="4"/>
  <c r="G8372" i="4"/>
  <c r="G8373" i="4"/>
  <c r="G8374" i="4"/>
  <c r="G8375" i="4"/>
  <c r="G8376" i="4"/>
  <c r="G8377" i="4"/>
  <c r="G8378" i="4"/>
  <c r="G8379" i="4"/>
  <c r="G8380" i="4"/>
  <c r="G8381" i="4"/>
  <c r="G8382" i="4"/>
  <c r="G8383" i="4"/>
  <c r="G8384" i="4"/>
  <c r="G8385" i="4"/>
  <c r="G8386" i="4"/>
  <c r="G8387" i="4"/>
  <c r="G8388" i="4"/>
  <c r="G8389" i="4"/>
  <c r="G8390" i="4"/>
  <c r="G8391" i="4"/>
  <c r="G8392" i="4"/>
  <c r="G8393" i="4"/>
  <c r="G8394" i="4"/>
  <c r="G8395" i="4"/>
  <c r="G8396" i="4"/>
  <c r="G8397" i="4"/>
  <c r="G8398" i="4"/>
  <c r="G8399" i="4"/>
  <c r="G8400" i="4"/>
  <c r="G8401" i="4"/>
  <c r="G8402" i="4"/>
  <c r="G8403" i="4"/>
  <c r="G8404" i="4"/>
  <c r="G8405" i="4"/>
  <c r="G8406" i="4"/>
  <c r="G8407" i="4"/>
  <c r="G8408" i="4"/>
  <c r="G8409" i="4"/>
  <c r="G8410" i="4"/>
  <c r="G8411" i="4"/>
  <c r="G8412" i="4"/>
  <c r="G8413" i="4"/>
  <c r="G8414" i="4"/>
  <c r="G8415" i="4"/>
  <c r="G8416" i="4"/>
  <c r="G8417" i="4"/>
  <c r="G8418" i="4"/>
  <c r="G8419" i="4"/>
  <c r="G8420" i="4"/>
  <c r="G8421" i="4"/>
  <c r="G8422" i="4"/>
  <c r="G8423" i="4"/>
  <c r="G8424" i="4"/>
  <c r="G8425" i="4"/>
  <c r="G8426" i="4"/>
  <c r="G8427" i="4"/>
  <c r="G8428" i="4"/>
  <c r="G8429" i="4"/>
  <c r="G8430" i="4"/>
  <c r="G8431" i="4"/>
  <c r="G8432" i="4"/>
  <c r="G8433" i="4"/>
  <c r="G8434" i="4"/>
  <c r="G8435" i="4"/>
  <c r="G8436" i="4"/>
  <c r="G8437" i="4"/>
  <c r="G8438" i="4"/>
  <c r="G8439" i="4"/>
  <c r="G8440" i="4"/>
  <c r="G8441" i="4"/>
  <c r="G8442" i="4"/>
  <c r="G8443" i="4"/>
  <c r="G8444" i="4"/>
  <c r="G8445" i="4"/>
  <c r="G8446" i="4"/>
  <c r="G8447" i="4"/>
  <c r="G8448" i="4"/>
  <c r="G8449" i="4"/>
  <c r="G8450" i="4"/>
  <c r="G8451" i="4"/>
  <c r="G8452" i="4"/>
  <c r="G8453" i="4"/>
  <c r="G8454" i="4"/>
  <c r="G8455" i="4"/>
  <c r="G8456" i="4"/>
  <c r="G8457" i="4"/>
  <c r="G8458" i="4"/>
  <c r="G8459" i="4"/>
  <c r="G8460" i="4"/>
  <c r="G8461" i="4"/>
  <c r="G8462" i="4"/>
  <c r="G8463" i="4"/>
  <c r="G8464" i="4"/>
  <c r="G8465" i="4"/>
  <c r="G8466" i="4"/>
  <c r="G8467" i="4"/>
  <c r="G8468" i="4"/>
  <c r="G8469" i="4"/>
  <c r="G8470" i="4"/>
  <c r="G8471" i="4"/>
  <c r="G8472" i="4"/>
  <c r="G8473" i="4"/>
  <c r="G8474" i="4"/>
  <c r="G8475" i="4"/>
  <c r="G8476" i="4"/>
  <c r="G8477" i="4"/>
  <c r="G8478" i="4"/>
  <c r="G8479" i="4"/>
  <c r="G8480" i="4"/>
  <c r="G8481" i="4"/>
  <c r="G8482" i="4"/>
  <c r="G8483" i="4"/>
  <c r="G8484" i="4"/>
  <c r="G8485" i="4"/>
  <c r="G8486" i="4"/>
  <c r="G8487" i="4"/>
  <c r="G8488" i="4"/>
  <c r="G8489" i="4"/>
  <c r="G8490" i="4"/>
  <c r="G8491" i="4"/>
  <c r="G8492" i="4"/>
  <c r="G8493" i="4"/>
  <c r="G8494" i="4"/>
  <c r="G8495" i="4"/>
  <c r="G8496" i="4"/>
  <c r="G8497" i="4"/>
  <c r="G8498" i="4"/>
  <c r="G8499" i="4"/>
  <c r="G8500" i="4"/>
  <c r="G8501" i="4"/>
  <c r="G8502" i="4"/>
  <c r="G8503" i="4"/>
  <c r="G8504" i="4"/>
  <c r="G8505" i="4"/>
  <c r="G8506" i="4"/>
  <c r="G8507" i="4"/>
  <c r="G8508" i="4"/>
  <c r="G8509" i="4"/>
  <c r="G8510" i="4"/>
  <c r="G8511" i="4"/>
  <c r="G8512" i="4"/>
  <c r="G8513" i="4"/>
  <c r="G8514" i="4"/>
  <c r="G8515" i="4"/>
  <c r="G8516" i="4"/>
  <c r="G8517" i="4"/>
  <c r="G8518" i="4"/>
  <c r="G8519" i="4"/>
  <c r="G8520" i="4"/>
  <c r="G8521" i="4"/>
  <c r="G8522" i="4"/>
  <c r="G8523" i="4"/>
  <c r="G8524" i="4"/>
  <c r="G8525" i="4"/>
  <c r="G8526" i="4"/>
  <c r="G8527" i="4"/>
  <c r="G8528" i="4"/>
  <c r="G8529" i="4"/>
  <c r="G8530" i="4"/>
  <c r="G8531" i="4"/>
  <c r="G8532" i="4"/>
  <c r="G8533" i="4"/>
  <c r="G8534" i="4"/>
  <c r="G8535" i="4"/>
  <c r="G8536" i="4"/>
  <c r="G8537" i="4"/>
  <c r="G8538" i="4"/>
  <c r="G8539" i="4"/>
  <c r="G8540" i="4"/>
  <c r="G8541" i="4"/>
  <c r="G8542" i="4"/>
  <c r="G8543" i="4"/>
  <c r="G8544" i="4"/>
  <c r="G8545" i="4"/>
  <c r="G8546" i="4"/>
  <c r="G8547" i="4"/>
  <c r="G8548" i="4"/>
  <c r="G8549" i="4"/>
  <c r="G8550" i="4"/>
  <c r="G8551" i="4"/>
  <c r="G8552" i="4"/>
  <c r="G8553" i="4"/>
  <c r="G8554" i="4"/>
  <c r="G8555" i="4"/>
  <c r="G8556" i="4"/>
  <c r="G8557" i="4"/>
  <c r="G8558" i="4"/>
  <c r="G8559" i="4"/>
  <c r="G8560" i="4"/>
  <c r="G8561" i="4"/>
  <c r="G8562" i="4"/>
  <c r="G8563" i="4"/>
  <c r="G8564" i="4"/>
  <c r="G8565" i="4"/>
  <c r="G8566" i="4"/>
  <c r="G8567" i="4"/>
  <c r="G8568" i="4"/>
  <c r="G8569" i="4"/>
  <c r="G8570" i="4"/>
  <c r="G8571" i="4"/>
  <c r="G8572" i="4"/>
  <c r="G8573" i="4"/>
  <c r="G8574" i="4"/>
  <c r="G8575" i="4"/>
  <c r="G8576" i="4"/>
  <c r="G8577" i="4"/>
  <c r="G8578" i="4"/>
  <c r="G8579" i="4"/>
  <c r="G8580" i="4"/>
  <c r="G8581" i="4"/>
  <c r="G8582" i="4"/>
  <c r="G8583" i="4"/>
  <c r="G8584" i="4"/>
  <c r="G8585" i="4"/>
  <c r="G8586" i="4"/>
  <c r="G8587" i="4"/>
  <c r="G8588" i="4"/>
  <c r="G8589" i="4"/>
  <c r="G8590" i="4"/>
  <c r="G8591" i="4"/>
  <c r="G8592" i="4"/>
  <c r="G8593" i="4"/>
  <c r="G8594" i="4"/>
  <c r="G8595" i="4"/>
  <c r="G8596" i="4"/>
  <c r="G8597" i="4"/>
  <c r="G8598" i="4"/>
  <c r="G8599" i="4"/>
  <c r="G8600" i="4"/>
  <c r="G8601" i="4"/>
  <c r="G8602" i="4"/>
  <c r="G8603" i="4"/>
  <c r="G8604" i="4"/>
  <c r="G8605" i="4"/>
  <c r="G8606" i="4"/>
  <c r="G8607" i="4"/>
  <c r="G8608" i="4"/>
  <c r="G8609" i="4"/>
  <c r="G8610" i="4"/>
  <c r="G8611" i="4"/>
  <c r="G8612" i="4"/>
  <c r="G8613" i="4"/>
  <c r="G8614" i="4"/>
  <c r="G8615" i="4"/>
  <c r="G8616" i="4"/>
  <c r="G8617" i="4"/>
  <c r="G8618" i="4"/>
  <c r="G8619" i="4"/>
  <c r="G8620" i="4"/>
  <c r="G8621" i="4"/>
  <c r="G8622" i="4"/>
  <c r="G8623" i="4"/>
  <c r="G8624" i="4"/>
  <c r="G8625" i="4"/>
  <c r="G8626" i="4"/>
  <c r="G8627" i="4"/>
  <c r="G8628" i="4"/>
  <c r="G8629" i="4"/>
  <c r="G8630" i="4"/>
  <c r="G8631" i="4"/>
  <c r="G8632" i="4"/>
  <c r="G8633" i="4"/>
  <c r="G8634" i="4"/>
  <c r="G8635" i="4"/>
  <c r="G8636" i="4"/>
  <c r="G8637" i="4"/>
  <c r="G8638" i="4"/>
  <c r="G8639" i="4"/>
  <c r="G8640" i="4"/>
  <c r="G8641" i="4"/>
  <c r="G8642" i="4"/>
  <c r="G8643" i="4"/>
  <c r="G8644" i="4"/>
  <c r="G8645" i="4"/>
  <c r="G8646" i="4"/>
  <c r="G8647" i="4"/>
  <c r="G8648" i="4"/>
  <c r="G8649" i="4"/>
  <c r="G8650" i="4"/>
  <c r="G8651" i="4"/>
  <c r="G8652" i="4"/>
  <c r="G8653" i="4"/>
  <c r="G8654" i="4"/>
  <c r="G8655" i="4"/>
  <c r="G8656" i="4"/>
  <c r="G8657" i="4"/>
  <c r="G8658" i="4"/>
  <c r="G8659" i="4"/>
  <c r="G8660" i="4"/>
  <c r="G8661" i="4"/>
  <c r="G8662" i="4"/>
  <c r="G8663" i="4"/>
  <c r="G8664" i="4"/>
  <c r="G8665" i="4"/>
  <c r="G8666" i="4"/>
  <c r="G8667" i="4"/>
  <c r="G8668" i="4"/>
  <c r="G8669" i="4"/>
  <c r="G8670" i="4"/>
  <c r="G8671" i="4"/>
  <c r="G8672" i="4"/>
  <c r="G8673" i="4"/>
  <c r="G8674" i="4"/>
  <c r="G8675" i="4"/>
  <c r="G8676" i="4"/>
  <c r="G8677" i="4"/>
  <c r="G8678" i="4"/>
  <c r="G8679" i="4"/>
  <c r="G8680" i="4"/>
  <c r="G8681" i="4"/>
  <c r="G8682" i="4"/>
  <c r="G8683" i="4"/>
  <c r="G8684" i="4"/>
  <c r="G8685" i="4"/>
  <c r="G8686" i="4"/>
  <c r="G8687" i="4"/>
  <c r="G8688" i="4"/>
  <c r="G8689" i="4"/>
  <c r="G8690" i="4"/>
  <c r="G8691" i="4"/>
  <c r="G8692" i="4"/>
  <c r="G8693" i="4"/>
  <c r="G8694" i="4"/>
  <c r="G8695" i="4"/>
  <c r="G8696" i="4"/>
  <c r="G8697" i="4"/>
  <c r="G8698" i="4"/>
  <c r="G8699" i="4"/>
  <c r="G8700" i="4"/>
  <c r="G8701" i="4"/>
  <c r="G8702" i="4"/>
  <c r="G8703" i="4"/>
  <c r="G8704" i="4"/>
  <c r="G8705" i="4"/>
  <c r="G8706" i="4"/>
  <c r="G8707" i="4"/>
  <c r="G8708" i="4"/>
  <c r="G8709" i="4"/>
  <c r="G8710" i="4"/>
  <c r="G8711" i="4"/>
  <c r="G8712" i="4"/>
  <c r="G8713" i="4"/>
  <c r="G8714" i="4"/>
  <c r="G8715" i="4"/>
  <c r="G8716" i="4"/>
  <c r="G8717" i="4"/>
  <c r="G8718" i="4"/>
  <c r="G8719" i="4"/>
  <c r="G8720" i="4"/>
  <c r="G8721" i="4"/>
  <c r="G8722" i="4"/>
  <c r="G8723" i="4"/>
  <c r="G8724" i="4"/>
  <c r="G8725" i="4"/>
  <c r="G8726" i="4"/>
  <c r="G8727" i="4"/>
  <c r="G8728" i="4"/>
  <c r="G8729" i="4"/>
  <c r="G8730" i="4"/>
  <c r="G8731" i="4"/>
  <c r="G8732" i="4"/>
  <c r="G8733" i="4"/>
  <c r="G8734" i="4"/>
  <c r="G8735" i="4"/>
  <c r="G8736" i="4"/>
  <c r="G8737" i="4"/>
  <c r="G8738" i="4"/>
  <c r="G8739" i="4"/>
  <c r="G8740" i="4"/>
  <c r="G8741" i="4"/>
  <c r="G8742" i="4"/>
  <c r="G8743" i="4"/>
  <c r="G8744" i="4"/>
  <c r="G8745" i="4"/>
  <c r="G8746" i="4"/>
  <c r="G8747" i="4"/>
  <c r="G8748" i="4"/>
  <c r="G8749" i="4"/>
  <c r="G8750" i="4"/>
  <c r="G8751" i="4"/>
  <c r="G8752" i="4"/>
  <c r="G8753" i="4"/>
  <c r="G8754" i="4"/>
  <c r="G8755" i="4"/>
  <c r="G8756" i="4"/>
  <c r="G8757" i="4"/>
  <c r="G8758" i="4"/>
  <c r="G8759" i="4"/>
  <c r="G8760" i="4"/>
  <c r="G8761" i="4"/>
  <c r="G8762" i="4"/>
  <c r="G8763" i="4"/>
  <c r="G8764" i="4"/>
  <c r="G8765" i="4"/>
  <c r="G8766" i="4"/>
  <c r="G8767" i="4"/>
  <c r="G8768" i="4"/>
  <c r="G8769" i="4"/>
  <c r="G8770" i="4"/>
  <c r="G8771" i="4"/>
  <c r="G8772" i="4"/>
  <c r="G8773" i="4"/>
  <c r="G8774" i="4"/>
  <c r="G8775" i="4"/>
  <c r="G8776" i="4"/>
  <c r="G8777" i="4"/>
  <c r="G8778" i="4"/>
  <c r="G8779" i="4"/>
  <c r="G8780" i="4"/>
  <c r="G8781" i="4"/>
  <c r="G8782" i="4"/>
  <c r="G8783" i="4"/>
  <c r="G8784" i="4"/>
  <c r="G8785" i="4"/>
  <c r="G8786" i="4"/>
  <c r="G8787" i="4"/>
  <c r="G8788" i="4"/>
  <c r="G8789" i="4"/>
  <c r="G8790" i="4"/>
  <c r="G8791" i="4"/>
  <c r="G8792" i="4"/>
  <c r="G8793" i="4"/>
  <c r="G8794" i="4"/>
  <c r="G8795" i="4"/>
  <c r="G8796" i="4"/>
  <c r="G8797" i="4"/>
  <c r="G8798" i="4"/>
  <c r="G8799" i="4"/>
  <c r="G8800" i="4"/>
  <c r="G8801" i="4"/>
  <c r="G8802" i="4"/>
  <c r="G8803" i="4"/>
  <c r="G8804" i="4"/>
  <c r="G8805" i="4"/>
  <c r="G8806" i="4"/>
  <c r="G8807" i="4"/>
  <c r="G8808" i="4"/>
  <c r="G8809" i="4"/>
  <c r="G8810" i="4"/>
  <c r="G8811" i="4"/>
  <c r="G8812" i="4"/>
  <c r="G8813" i="4"/>
  <c r="G8814" i="4"/>
  <c r="G8815" i="4"/>
  <c r="G8816" i="4"/>
  <c r="G8817" i="4"/>
  <c r="G8818" i="4"/>
  <c r="G8819" i="4"/>
  <c r="G8820" i="4"/>
  <c r="G8821" i="4"/>
  <c r="G8822" i="4"/>
  <c r="G8823" i="4"/>
  <c r="G8824" i="4"/>
  <c r="G8825" i="4"/>
  <c r="G8826" i="4"/>
  <c r="G8827" i="4"/>
  <c r="G8828" i="4"/>
  <c r="G8829" i="4"/>
  <c r="G8830" i="4"/>
  <c r="G8831" i="4"/>
  <c r="G8832" i="4"/>
  <c r="G8833" i="4"/>
  <c r="G8834" i="4"/>
  <c r="G8835" i="4"/>
  <c r="G8836" i="4"/>
  <c r="G8837" i="4"/>
  <c r="G8838" i="4"/>
  <c r="G8839" i="4"/>
  <c r="G8840" i="4"/>
  <c r="G8841" i="4"/>
  <c r="G8842" i="4"/>
  <c r="G8843" i="4"/>
  <c r="G8844" i="4"/>
  <c r="G8845" i="4"/>
  <c r="G8846" i="4"/>
  <c r="G8847" i="4"/>
  <c r="G8848" i="4"/>
  <c r="G8849" i="4"/>
  <c r="G8850" i="4"/>
  <c r="G8851" i="4"/>
  <c r="G8852" i="4"/>
  <c r="G8853" i="4"/>
  <c r="G8854" i="4"/>
  <c r="G8855" i="4"/>
  <c r="G8856" i="4"/>
  <c r="G8857" i="4"/>
  <c r="G8858" i="4"/>
  <c r="G8859" i="4"/>
  <c r="G8860" i="4"/>
  <c r="G8861" i="4"/>
  <c r="G8862" i="4"/>
  <c r="G8863" i="4"/>
  <c r="G8864" i="4"/>
  <c r="G8865" i="4"/>
  <c r="G8866" i="4"/>
  <c r="G8867" i="4"/>
  <c r="G8868" i="4"/>
  <c r="G8869" i="4"/>
  <c r="G8870" i="4"/>
  <c r="G8871" i="4"/>
  <c r="G8872" i="4"/>
  <c r="G8873" i="4"/>
  <c r="G8874" i="4"/>
  <c r="G8875" i="4"/>
  <c r="G8876" i="4"/>
  <c r="G8877" i="4"/>
  <c r="G8878" i="4"/>
  <c r="G8879" i="4"/>
  <c r="G8880" i="4"/>
  <c r="G8881" i="4"/>
  <c r="G8882" i="4"/>
  <c r="G8883" i="4"/>
  <c r="G8884" i="4"/>
  <c r="G8885" i="4"/>
  <c r="G8886" i="4"/>
  <c r="G8887" i="4"/>
  <c r="G8888" i="4"/>
  <c r="G8889" i="4"/>
  <c r="G8890" i="4"/>
  <c r="G8891" i="4"/>
  <c r="G8892" i="4"/>
  <c r="G8893" i="4"/>
  <c r="G8894" i="4"/>
  <c r="G8895" i="4"/>
  <c r="G8896" i="4"/>
  <c r="G8897" i="4"/>
  <c r="G8898" i="4"/>
  <c r="G8899" i="4"/>
  <c r="G8900" i="4"/>
  <c r="G8901" i="4"/>
  <c r="G8902" i="4"/>
  <c r="G8903" i="4"/>
  <c r="G8904" i="4"/>
  <c r="G8905" i="4"/>
  <c r="G8906" i="4"/>
  <c r="G8907" i="4"/>
  <c r="G8908" i="4"/>
  <c r="G8909" i="4"/>
  <c r="G8910" i="4"/>
  <c r="G8911" i="4"/>
  <c r="G8912" i="4"/>
  <c r="G8913" i="4"/>
  <c r="G8914" i="4"/>
  <c r="G8915" i="4"/>
  <c r="G8916" i="4"/>
  <c r="G8917" i="4"/>
  <c r="G8918" i="4"/>
  <c r="G8919" i="4"/>
  <c r="G8920" i="4"/>
  <c r="G8921" i="4"/>
  <c r="G8922" i="4"/>
  <c r="G8923" i="4"/>
  <c r="G8924" i="4"/>
  <c r="G8925" i="4"/>
  <c r="G8926" i="4"/>
  <c r="G8927" i="4"/>
  <c r="G8928" i="4"/>
  <c r="G8929" i="4"/>
  <c r="G8930" i="4"/>
  <c r="G8931" i="4"/>
  <c r="G8932" i="4"/>
  <c r="G8933" i="4"/>
  <c r="G8934" i="4"/>
  <c r="G8935" i="4"/>
  <c r="G8936" i="4"/>
  <c r="G8937" i="4"/>
  <c r="G8938" i="4"/>
  <c r="G8939" i="4"/>
  <c r="G8940" i="4"/>
  <c r="G8941" i="4"/>
  <c r="G8942" i="4"/>
  <c r="G8943" i="4"/>
  <c r="G8944" i="4"/>
  <c r="G8945" i="4"/>
  <c r="G8946" i="4"/>
  <c r="G8947" i="4"/>
  <c r="G8948" i="4"/>
  <c r="G8949" i="4"/>
  <c r="G8950" i="4"/>
  <c r="G8951" i="4"/>
  <c r="G8952" i="4"/>
  <c r="G8953" i="4"/>
  <c r="G8954" i="4"/>
  <c r="G8955" i="4"/>
  <c r="G8956" i="4"/>
  <c r="G8957" i="4"/>
  <c r="G8958" i="4"/>
  <c r="G8959" i="4"/>
  <c r="G8960" i="4"/>
  <c r="G8961" i="4"/>
  <c r="G8962" i="4"/>
  <c r="G8963" i="4"/>
  <c r="G8964" i="4"/>
  <c r="G8965" i="4"/>
  <c r="G8966" i="4"/>
  <c r="G8967" i="4"/>
  <c r="G8968" i="4"/>
  <c r="G8969" i="4"/>
  <c r="G8970" i="4"/>
  <c r="G8971" i="4"/>
  <c r="G8972" i="4"/>
  <c r="G8973" i="4"/>
  <c r="G8974" i="4"/>
  <c r="G8975" i="4"/>
  <c r="G8976" i="4"/>
  <c r="G8977" i="4"/>
  <c r="G8978" i="4"/>
  <c r="G8979" i="4"/>
  <c r="G8980" i="4"/>
  <c r="G8981" i="4"/>
  <c r="G8982" i="4"/>
  <c r="G8983" i="4"/>
  <c r="G8984" i="4"/>
  <c r="G8985" i="4"/>
  <c r="G8986" i="4"/>
  <c r="G8987" i="4"/>
  <c r="G8988" i="4"/>
  <c r="G8989" i="4"/>
  <c r="G8990" i="4"/>
  <c r="G8991" i="4"/>
  <c r="G8992" i="4"/>
  <c r="G8993" i="4"/>
  <c r="G8994" i="4"/>
  <c r="G8995" i="4"/>
  <c r="G8996" i="4"/>
  <c r="G8997" i="4"/>
  <c r="G8998" i="4"/>
  <c r="G8999" i="4"/>
  <c r="G9000" i="4"/>
  <c r="G9001" i="4"/>
  <c r="G9002" i="4"/>
  <c r="G9003" i="4"/>
  <c r="G9004" i="4"/>
  <c r="G9005" i="4"/>
  <c r="G9006" i="4"/>
  <c r="G9007" i="4"/>
  <c r="G9008" i="4"/>
  <c r="G9009" i="4"/>
  <c r="G9010" i="4"/>
  <c r="G9011" i="4"/>
  <c r="G9012" i="4"/>
  <c r="G9013" i="4"/>
  <c r="G9014" i="4"/>
  <c r="G9015" i="4"/>
  <c r="G9016" i="4"/>
  <c r="G9017" i="4"/>
  <c r="G9018" i="4"/>
  <c r="G9019" i="4"/>
  <c r="G9020" i="4"/>
  <c r="G9021" i="4"/>
  <c r="G9022" i="4"/>
  <c r="G9023" i="4"/>
  <c r="G9024" i="4"/>
  <c r="G9025" i="4"/>
  <c r="G9026" i="4"/>
  <c r="G9027" i="4"/>
  <c r="G9028" i="4"/>
  <c r="G9029" i="4"/>
  <c r="G9030" i="4"/>
  <c r="G9031" i="4"/>
  <c r="G9032" i="4"/>
  <c r="G9033" i="4"/>
  <c r="G9034" i="4"/>
  <c r="G9035" i="4"/>
  <c r="G9036" i="4"/>
  <c r="G9037" i="4"/>
  <c r="G9038" i="4"/>
  <c r="G9039" i="4"/>
  <c r="G9040" i="4"/>
  <c r="G9041" i="4"/>
  <c r="G9042" i="4"/>
  <c r="G9043" i="4"/>
  <c r="G9044" i="4"/>
  <c r="G9045" i="4"/>
  <c r="G9046" i="4"/>
  <c r="G9047" i="4"/>
  <c r="G9048" i="4"/>
  <c r="G9049" i="4"/>
  <c r="G9050" i="4"/>
  <c r="G9051" i="4"/>
  <c r="G9052" i="4"/>
  <c r="G9053" i="4"/>
  <c r="G9054" i="4"/>
  <c r="G9055" i="4"/>
  <c r="G9056" i="4"/>
  <c r="G9057" i="4"/>
  <c r="G9058" i="4"/>
  <c r="G9059" i="4"/>
  <c r="G9060" i="4"/>
  <c r="G9061" i="4"/>
  <c r="G9062" i="4"/>
  <c r="G9063" i="4"/>
  <c r="G9064" i="4"/>
  <c r="G9065" i="4"/>
  <c r="G9066" i="4"/>
  <c r="G9067" i="4"/>
  <c r="G9068" i="4"/>
  <c r="G9069" i="4"/>
  <c r="G9070" i="4"/>
  <c r="G9071" i="4"/>
  <c r="G9072" i="4"/>
  <c r="G9073" i="4"/>
  <c r="G9074" i="4"/>
  <c r="G9075" i="4"/>
  <c r="G9076" i="4"/>
  <c r="G9077" i="4"/>
  <c r="G9078" i="4"/>
  <c r="G9079" i="4"/>
  <c r="G9080" i="4"/>
  <c r="G9081" i="4"/>
  <c r="G9082" i="4"/>
  <c r="G9083" i="4"/>
  <c r="G9084" i="4"/>
  <c r="G9085" i="4"/>
  <c r="G9086" i="4"/>
  <c r="G9087" i="4"/>
  <c r="G9088" i="4"/>
  <c r="G9089" i="4"/>
  <c r="G9090" i="4"/>
  <c r="G9091" i="4"/>
  <c r="G9092" i="4"/>
  <c r="G9093" i="4"/>
  <c r="G9094" i="4"/>
  <c r="G9095" i="4"/>
  <c r="G9096" i="4"/>
  <c r="G9097" i="4"/>
  <c r="G9098" i="4"/>
  <c r="G9099" i="4"/>
  <c r="G9100" i="4"/>
  <c r="G9101" i="4"/>
  <c r="G9102" i="4"/>
  <c r="G9103" i="4"/>
  <c r="G9104" i="4"/>
  <c r="G9105" i="4"/>
  <c r="G9106" i="4"/>
  <c r="G9107" i="4"/>
  <c r="G9108" i="4"/>
  <c r="G9109" i="4"/>
  <c r="G9110" i="4"/>
  <c r="G9111" i="4"/>
  <c r="G9112" i="4"/>
  <c r="G9113" i="4"/>
  <c r="G9114" i="4"/>
  <c r="G9115" i="4"/>
  <c r="G9116" i="4"/>
  <c r="G9117" i="4"/>
  <c r="G9118" i="4"/>
  <c r="G9119" i="4"/>
  <c r="G9120" i="4"/>
  <c r="G9121" i="4"/>
  <c r="G9122" i="4"/>
  <c r="G9123" i="4"/>
  <c r="G9124" i="4"/>
  <c r="G9125" i="4"/>
  <c r="F15" i="4"/>
  <c r="G15" i="4" s="1"/>
  <c r="F16" i="4"/>
  <c r="G16" i="4" s="1"/>
  <c r="F17" i="4"/>
  <c r="G17" i="4" s="1"/>
  <c r="F18" i="4"/>
  <c r="G18" i="4" s="1"/>
  <c r="F19" i="4"/>
  <c r="G19" i="4" s="1"/>
  <c r="F20" i="4"/>
  <c r="G20" i="4" s="1"/>
  <c r="F21" i="4"/>
  <c r="G21" i="4" s="1"/>
  <c r="F22" i="4"/>
  <c r="G22" i="4" s="1"/>
  <c r="F23" i="4"/>
  <c r="G23" i="4" s="1"/>
  <c r="F24" i="4"/>
  <c r="G24" i="4" s="1"/>
  <c r="F25" i="4"/>
  <c r="G25" i="4" s="1"/>
  <c r="F26" i="4"/>
  <c r="G26" i="4" s="1"/>
  <c r="F27" i="4"/>
  <c r="G27" i="4" s="1"/>
  <c r="F28" i="4"/>
  <c r="G28" i="4" s="1"/>
  <c r="F29" i="4"/>
  <c r="G29" i="4" s="1"/>
  <c r="F30" i="4"/>
  <c r="G30" i="4" s="1"/>
  <c r="F31" i="4"/>
  <c r="G31" i="4" s="1"/>
  <c r="F32" i="4"/>
  <c r="G32" i="4" s="1"/>
  <c r="F33" i="4"/>
  <c r="G33" i="4" s="1"/>
  <c r="F34" i="4"/>
  <c r="G34" i="4" s="1"/>
  <c r="F35" i="4"/>
  <c r="G35" i="4" s="1"/>
  <c r="F36" i="4"/>
  <c r="G36" i="4" s="1"/>
  <c r="F37" i="4"/>
  <c r="G37" i="4" s="1"/>
  <c r="F38" i="4"/>
  <c r="G38" i="4" s="1"/>
  <c r="F39" i="4"/>
  <c r="G39" i="4" s="1"/>
  <c r="F40" i="4"/>
  <c r="G40" i="4" s="1"/>
  <c r="F41" i="4"/>
  <c r="G41" i="4" s="1"/>
  <c r="F42" i="4"/>
  <c r="G42" i="4" s="1"/>
  <c r="F43" i="4"/>
  <c r="G43" i="4" s="1"/>
  <c r="F44" i="4"/>
  <c r="G44" i="4" s="1"/>
  <c r="F45" i="4"/>
  <c r="G45" i="4" s="1"/>
  <c r="F46" i="4"/>
  <c r="G46" i="4" s="1"/>
  <c r="F47" i="4"/>
  <c r="G47" i="4" s="1"/>
  <c r="F48" i="4"/>
  <c r="G48" i="4" s="1"/>
  <c r="F49" i="4"/>
  <c r="G49" i="4" s="1"/>
  <c r="F50" i="4"/>
  <c r="G50" i="4" s="1"/>
  <c r="F51" i="4"/>
  <c r="G51" i="4" s="1"/>
  <c r="F52" i="4"/>
  <c r="G52" i="4" s="1"/>
  <c r="F53" i="4"/>
  <c r="G53" i="4" s="1"/>
  <c r="F54" i="4"/>
  <c r="G54" i="4" s="1"/>
  <c r="F55" i="4"/>
  <c r="G55" i="4" s="1"/>
  <c r="F56" i="4"/>
  <c r="G56" i="4" s="1"/>
  <c r="F57" i="4"/>
  <c r="G57" i="4" s="1"/>
  <c r="F58" i="4"/>
  <c r="G58" i="4" s="1"/>
  <c r="F59" i="4"/>
  <c r="G59" i="4" s="1"/>
  <c r="F60" i="4"/>
  <c r="G60" i="4" s="1"/>
  <c r="F61" i="4"/>
  <c r="G61" i="4" s="1"/>
  <c r="F62" i="4"/>
  <c r="G62" i="4" s="1"/>
  <c r="F63" i="4"/>
  <c r="G63" i="4" s="1"/>
  <c r="F64" i="4"/>
  <c r="G64" i="4" s="1"/>
  <c r="F65" i="4"/>
  <c r="G65" i="4" s="1"/>
  <c r="F66" i="4"/>
  <c r="G66" i="4" s="1"/>
  <c r="F67" i="4"/>
  <c r="G67" i="4" s="1"/>
  <c r="F68" i="4"/>
  <c r="G68" i="4" s="1"/>
  <c r="F69" i="4"/>
  <c r="G69" i="4" s="1"/>
  <c r="F70" i="4"/>
  <c r="G70" i="4" s="1"/>
  <c r="F71" i="4"/>
  <c r="G71" i="4" s="1"/>
  <c r="F72" i="4"/>
  <c r="G72" i="4" s="1"/>
  <c r="F73" i="4"/>
  <c r="G73" i="4" s="1"/>
  <c r="F74" i="4"/>
  <c r="G74" i="4" s="1"/>
  <c r="F75" i="4"/>
  <c r="G75" i="4" s="1"/>
  <c r="F76" i="4"/>
  <c r="G76" i="4" s="1"/>
  <c r="F77" i="4"/>
  <c r="G77" i="4" s="1"/>
  <c r="F78" i="4"/>
  <c r="G78" i="4" s="1"/>
  <c r="F79" i="4"/>
  <c r="G79" i="4" s="1"/>
  <c r="F80" i="4"/>
  <c r="G80" i="4" s="1"/>
  <c r="F81" i="4"/>
  <c r="G81" i="4" s="1"/>
  <c r="F82" i="4"/>
  <c r="G82" i="4" s="1"/>
  <c r="F83" i="4"/>
  <c r="G83" i="4" s="1"/>
  <c r="F84" i="4"/>
  <c r="G84" i="4" s="1"/>
  <c r="F85" i="4"/>
  <c r="G85" i="4" s="1"/>
  <c r="F86" i="4"/>
  <c r="G86" i="4" s="1"/>
  <c r="F87" i="4"/>
  <c r="G87" i="4" s="1"/>
  <c r="F88" i="4"/>
  <c r="G88" i="4" s="1"/>
  <c r="F89" i="4"/>
  <c r="G89" i="4" s="1"/>
  <c r="F90" i="4"/>
  <c r="G90" i="4" s="1"/>
  <c r="F91" i="4"/>
  <c r="G91" i="4" s="1"/>
  <c r="F92" i="4"/>
  <c r="G92" i="4" s="1"/>
  <c r="F93" i="4"/>
  <c r="G93" i="4" s="1"/>
  <c r="F94" i="4"/>
  <c r="G94" i="4" s="1"/>
  <c r="F95" i="4"/>
  <c r="G95" i="4" s="1"/>
  <c r="F96" i="4"/>
  <c r="G96" i="4" s="1"/>
  <c r="F97" i="4"/>
  <c r="G97" i="4" s="1"/>
  <c r="F98" i="4"/>
  <c r="G98" i="4" s="1"/>
  <c r="F99" i="4"/>
  <c r="G99" i="4" s="1"/>
  <c r="F100" i="4"/>
  <c r="G100" i="4" s="1"/>
  <c r="F101" i="4"/>
  <c r="G101" i="4" s="1"/>
  <c r="F102" i="4"/>
  <c r="G102" i="4" s="1"/>
  <c r="F103" i="4"/>
  <c r="G103" i="4" s="1"/>
  <c r="F104" i="4"/>
  <c r="G104" i="4" s="1"/>
  <c r="F105" i="4"/>
  <c r="G105" i="4" s="1"/>
  <c r="F106" i="4"/>
  <c r="G106" i="4" s="1"/>
  <c r="F107" i="4"/>
  <c r="G107" i="4" s="1"/>
  <c r="F108" i="4"/>
  <c r="G108" i="4" s="1"/>
  <c r="F109" i="4"/>
  <c r="G109" i="4" s="1"/>
  <c r="F110" i="4"/>
  <c r="G110" i="4" s="1"/>
  <c r="F111" i="4"/>
  <c r="G111" i="4" s="1"/>
  <c r="F112" i="4"/>
  <c r="G112" i="4" s="1"/>
  <c r="F113" i="4"/>
  <c r="G113" i="4" s="1"/>
  <c r="F114" i="4"/>
  <c r="G114" i="4" s="1"/>
  <c r="F115" i="4"/>
  <c r="G115" i="4" s="1"/>
  <c r="F116" i="4"/>
  <c r="G116" i="4" s="1"/>
  <c r="F117" i="4"/>
  <c r="G117" i="4" s="1"/>
  <c r="F118" i="4"/>
  <c r="G118" i="4" s="1"/>
  <c r="F119" i="4"/>
  <c r="G119" i="4" s="1"/>
  <c r="F120" i="4"/>
  <c r="G120" i="4" s="1"/>
  <c r="F121" i="4"/>
  <c r="G121" i="4" s="1"/>
  <c r="F122" i="4"/>
  <c r="G122" i="4" s="1"/>
  <c r="F123" i="4"/>
  <c r="G123" i="4" s="1"/>
  <c r="F124" i="4"/>
  <c r="G124" i="4" s="1"/>
  <c r="F125" i="4"/>
  <c r="G125" i="4" s="1"/>
  <c r="F126" i="4"/>
  <c r="G126" i="4" s="1"/>
  <c r="F127" i="4"/>
  <c r="G127" i="4" s="1"/>
  <c r="F128" i="4"/>
  <c r="G128" i="4" s="1"/>
  <c r="F129" i="4"/>
  <c r="G129" i="4" s="1"/>
  <c r="F130" i="4"/>
  <c r="G130" i="4" s="1"/>
  <c r="F131" i="4"/>
  <c r="G131" i="4" s="1"/>
  <c r="F132" i="4"/>
  <c r="G132" i="4" s="1"/>
  <c r="F133" i="4"/>
  <c r="G133" i="4" s="1"/>
  <c r="F134" i="4"/>
  <c r="G134" i="4" s="1"/>
  <c r="F135" i="4"/>
  <c r="G135" i="4" s="1"/>
  <c r="F136" i="4"/>
  <c r="G136" i="4" s="1"/>
  <c r="F137" i="4"/>
  <c r="G137" i="4" s="1"/>
  <c r="F138" i="4"/>
  <c r="G138" i="4" s="1"/>
  <c r="F139" i="4"/>
  <c r="G139" i="4" s="1"/>
  <c r="F140" i="4"/>
  <c r="G140" i="4" s="1"/>
  <c r="F141" i="4"/>
  <c r="G141" i="4" s="1"/>
  <c r="F142" i="4"/>
  <c r="G142" i="4" s="1"/>
  <c r="F143" i="4"/>
  <c r="G143" i="4" s="1"/>
  <c r="F144" i="4"/>
  <c r="G144" i="4" s="1"/>
  <c r="F145" i="4"/>
  <c r="G145" i="4" s="1"/>
  <c r="F146" i="4"/>
  <c r="G146" i="4" s="1"/>
  <c r="F147" i="4"/>
  <c r="G147" i="4" s="1"/>
  <c r="F148" i="4"/>
  <c r="G148" i="4" s="1"/>
  <c r="F149" i="4"/>
  <c r="G149" i="4" s="1"/>
  <c r="F150" i="4"/>
  <c r="G150" i="4" s="1"/>
  <c r="F151" i="4"/>
  <c r="G151" i="4" s="1"/>
  <c r="F152" i="4"/>
  <c r="G152" i="4" s="1"/>
  <c r="F153" i="4"/>
  <c r="G153" i="4" s="1"/>
  <c r="F154" i="4"/>
  <c r="G154" i="4" s="1"/>
  <c r="F155" i="4"/>
  <c r="G155" i="4" s="1"/>
  <c r="F156" i="4"/>
  <c r="G156" i="4" s="1"/>
  <c r="F157" i="4"/>
  <c r="G157" i="4" s="1"/>
  <c r="F158" i="4"/>
  <c r="G158" i="4" s="1"/>
  <c r="F159" i="4"/>
  <c r="G159" i="4" s="1"/>
  <c r="F160" i="4"/>
  <c r="G160" i="4" s="1"/>
  <c r="F161" i="4"/>
  <c r="G161" i="4" s="1"/>
  <c r="F162" i="4"/>
  <c r="G162" i="4" s="1"/>
  <c r="F163" i="4"/>
  <c r="G163" i="4" s="1"/>
  <c r="F164" i="4"/>
  <c r="G164" i="4" s="1"/>
  <c r="F165" i="4"/>
  <c r="G165" i="4" s="1"/>
  <c r="F166" i="4"/>
  <c r="G166" i="4" s="1"/>
  <c r="F167" i="4"/>
  <c r="G167" i="4" s="1"/>
  <c r="F168" i="4"/>
  <c r="G168" i="4" s="1"/>
  <c r="F169" i="4"/>
  <c r="G169" i="4" s="1"/>
  <c r="F170" i="4"/>
  <c r="G170" i="4" s="1"/>
  <c r="F171" i="4"/>
  <c r="G171" i="4" s="1"/>
  <c r="F172" i="4"/>
  <c r="G172" i="4" s="1"/>
  <c r="F173" i="4"/>
  <c r="G173" i="4" s="1"/>
  <c r="F174" i="4"/>
  <c r="G174" i="4" s="1"/>
  <c r="F175" i="4"/>
  <c r="G175" i="4" s="1"/>
  <c r="F176" i="4"/>
  <c r="G176" i="4" s="1"/>
  <c r="F177" i="4"/>
  <c r="G177" i="4" s="1"/>
  <c r="F178" i="4"/>
  <c r="G178" i="4" s="1"/>
  <c r="F179" i="4"/>
  <c r="G179" i="4" s="1"/>
  <c r="F180" i="4"/>
  <c r="G180" i="4" s="1"/>
  <c r="F181" i="4"/>
  <c r="G181" i="4" s="1"/>
  <c r="F182" i="4"/>
  <c r="G182" i="4" s="1"/>
  <c r="F183" i="4"/>
  <c r="G183" i="4" s="1"/>
  <c r="F184" i="4"/>
  <c r="G184" i="4" s="1"/>
  <c r="F185" i="4"/>
  <c r="G185" i="4" s="1"/>
  <c r="F186" i="4"/>
  <c r="G186" i="4" s="1"/>
  <c r="F187" i="4"/>
  <c r="G187" i="4" s="1"/>
  <c r="F188" i="4"/>
  <c r="G188" i="4" s="1"/>
  <c r="F189" i="4"/>
  <c r="G189" i="4" s="1"/>
  <c r="F190" i="4"/>
  <c r="G190" i="4" s="1"/>
  <c r="F191" i="4"/>
  <c r="G191" i="4" s="1"/>
  <c r="F192" i="4"/>
  <c r="G192" i="4" s="1"/>
  <c r="F193" i="4"/>
  <c r="G193" i="4" s="1"/>
  <c r="F194" i="4"/>
  <c r="G194" i="4" s="1"/>
  <c r="F195" i="4"/>
  <c r="G195" i="4" s="1"/>
  <c r="F196" i="4"/>
  <c r="G196" i="4" s="1"/>
  <c r="F197" i="4"/>
  <c r="G197" i="4" s="1"/>
  <c r="F198" i="4"/>
  <c r="G198" i="4" s="1"/>
  <c r="F199" i="4"/>
  <c r="G199" i="4" s="1"/>
  <c r="F200" i="4"/>
  <c r="G200" i="4" s="1"/>
  <c r="F201" i="4"/>
  <c r="G201" i="4" s="1"/>
  <c r="F202" i="4"/>
  <c r="G202" i="4" s="1"/>
  <c r="F203" i="4"/>
  <c r="G203" i="4" s="1"/>
  <c r="F204" i="4"/>
  <c r="G204" i="4" s="1"/>
  <c r="F205" i="4"/>
  <c r="G205" i="4" s="1"/>
  <c r="F206" i="4"/>
  <c r="G206" i="4" s="1"/>
  <c r="F207" i="4"/>
  <c r="G207" i="4" s="1"/>
  <c r="F208" i="4"/>
  <c r="G208" i="4" s="1"/>
  <c r="F209" i="4"/>
  <c r="G209" i="4" s="1"/>
  <c r="F210" i="4"/>
  <c r="G210" i="4" s="1"/>
  <c r="F211" i="4"/>
  <c r="G211" i="4" s="1"/>
  <c r="F212" i="4"/>
  <c r="G212" i="4" s="1"/>
  <c r="F213" i="4"/>
  <c r="G213" i="4" s="1"/>
  <c r="F214" i="4"/>
  <c r="G214" i="4" s="1"/>
  <c r="F215" i="4"/>
  <c r="G215" i="4" s="1"/>
  <c r="F216" i="4"/>
  <c r="G216" i="4" s="1"/>
  <c r="F217" i="4"/>
  <c r="G217" i="4" s="1"/>
  <c r="F218" i="4"/>
  <c r="G218" i="4" s="1"/>
  <c r="F219" i="4"/>
  <c r="G219" i="4" s="1"/>
  <c r="F220" i="4"/>
  <c r="G220" i="4" s="1"/>
  <c r="F221" i="4"/>
  <c r="G221" i="4" s="1"/>
  <c r="F222" i="4"/>
  <c r="G222" i="4" s="1"/>
  <c r="F223" i="4"/>
  <c r="G223" i="4" s="1"/>
  <c r="F224" i="4"/>
  <c r="G224" i="4" s="1"/>
  <c r="F225" i="4"/>
  <c r="G225" i="4" s="1"/>
  <c r="F226" i="4"/>
  <c r="G226" i="4" s="1"/>
  <c r="F227" i="4"/>
  <c r="G227" i="4" s="1"/>
  <c r="F228" i="4"/>
  <c r="G228" i="4" s="1"/>
  <c r="F229" i="4"/>
  <c r="G229" i="4" s="1"/>
  <c r="F230" i="4"/>
  <c r="G230" i="4" s="1"/>
  <c r="F231" i="4"/>
  <c r="G231" i="4" s="1"/>
  <c r="F232" i="4"/>
  <c r="G232" i="4" s="1"/>
  <c r="F233" i="4"/>
  <c r="G233" i="4" s="1"/>
  <c r="F234" i="4"/>
  <c r="G234" i="4" s="1"/>
  <c r="F235" i="4"/>
  <c r="G235" i="4" s="1"/>
  <c r="F236" i="4"/>
  <c r="G236" i="4" s="1"/>
  <c r="F237" i="4"/>
  <c r="G237" i="4" s="1"/>
  <c r="F238" i="4"/>
  <c r="G238" i="4" s="1"/>
  <c r="F239" i="4"/>
  <c r="G239" i="4" s="1"/>
  <c r="F240" i="4"/>
  <c r="G240" i="4" s="1"/>
  <c r="F241" i="4"/>
  <c r="G241" i="4" s="1"/>
  <c r="F242" i="4"/>
  <c r="G242" i="4" s="1"/>
  <c r="F243" i="4"/>
  <c r="G243" i="4" s="1"/>
  <c r="F244" i="4"/>
  <c r="G244" i="4" s="1"/>
  <c r="F245" i="4"/>
  <c r="G245" i="4" s="1"/>
  <c r="F246" i="4"/>
  <c r="G246" i="4" s="1"/>
  <c r="F247" i="4"/>
  <c r="G247" i="4" s="1"/>
  <c r="F248" i="4"/>
  <c r="G248" i="4" s="1"/>
  <c r="F249" i="4"/>
  <c r="G249" i="4" s="1"/>
  <c r="F250" i="4"/>
  <c r="G250" i="4" s="1"/>
  <c r="F251" i="4"/>
  <c r="G251" i="4" s="1"/>
  <c r="F252" i="4"/>
  <c r="G252" i="4" s="1"/>
  <c r="F253" i="4"/>
  <c r="G253" i="4" s="1"/>
  <c r="F254" i="4"/>
  <c r="G254" i="4" s="1"/>
  <c r="F255" i="4"/>
  <c r="G255" i="4" s="1"/>
  <c r="F256" i="4"/>
  <c r="G256" i="4" s="1"/>
  <c r="F257" i="4"/>
  <c r="G257" i="4" s="1"/>
  <c r="F258" i="4"/>
  <c r="G258" i="4" s="1"/>
  <c r="F259" i="4"/>
  <c r="G259" i="4" s="1"/>
  <c r="F260" i="4"/>
  <c r="G260" i="4" s="1"/>
  <c r="F261" i="4"/>
  <c r="G261" i="4" s="1"/>
  <c r="F262" i="4"/>
  <c r="G262" i="4" s="1"/>
  <c r="F263" i="4"/>
  <c r="G263" i="4" s="1"/>
  <c r="F264" i="4"/>
  <c r="G264" i="4" s="1"/>
  <c r="F265" i="4"/>
  <c r="G265" i="4" s="1"/>
  <c r="F266" i="4"/>
  <c r="G266" i="4" s="1"/>
  <c r="F267" i="4"/>
  <c r="G267" i="4" s="1"/>
  <c r="F268" i="4"/>
  <c r="G268" i="4" s="1"/>
  <c r="F269" i="4"/>
  <c r="G269" i="4" s="1"/>
  <c r="F270" i="4"/>
  <c r="G270" i="4" s="1"/>
  <c r="F271" i="4"/>
  <c r="G271" i="4" s="1"/>
  <c r="F272" i="4"/>
  <c r="G272" i="4" s="1"/>
  <c r="F273" i="4"/>
  <c r="G273" i="4" s="1"/>
  <c r="F274" i="4"/>
  <c r="G274" i="4" s="1"/>
  <c r="F275" i="4"/>
  <c r="G275" i="4" s="1"/>
  <c r="F276" i="4"/>
  <c r="G276" i="4" s="1"/>
  <c r="F277" i="4"/>
  <c r="G277" i="4" s="1"/>
  <c r="F278" i="4"/>
  <c r="G278" i="4" s="1"/>
  <c r="F279" i="4"/>
  <c r="G279" i="4" s="1"/>
  <c r="F280" i="4"/>
  <c r="G280" i="4" s="1"/>
  <c r="F281" i="4"/>
  <c r="G281" i="4" s="1"/>
  <c r="F282" i="4"/>
  <c r="G282" i="4" s="1"/>
  <c r="F283" i="4"/>
  <c r="G283" i="4" s="1"/>
  <c r="F284" i="4"/>
  <c r="G284" i="4" s="1"/>
  <c r="F285" i="4"/>
  <c r="G285" i="4" s="1"/>
  <c r="F286" i="4"/>
  <c r="G286" i="4" s="1"/>
  <c r="F287" i="4"/>
  <c r="G287" i="4" s="1"/>
  <c r="F288" i="4"/>
  <c r="G288" i="4" s="1"/>
  <c r="F289" i="4"/>
  <c r="G289" i="4" s="1"/>
  <c r="F290" i="4"/>
  <c r="G290" i="4" s="1"/>
  <c r="F291" i="4"/>
  <c r="G291" i="4" s="1"/>
  <c r="F292" i="4"/>
  <c r="G292" i="4" s="1"/>
  <c r="F293" i="4"/>
  <c r="G293" i="4" s="1"/>
  <c r="F294" i="4"/>
  <c r="G294" i="4" s="1"/>
  <c r="F295" i="4"/>
  <c r="G295" i="4" s="1"/>
  <c r="F296" i="4"/>
  <c r="G296" i="4" s="1"/>
  <c r="F297" i="4"/>
  <c r="G297" i="4" s="1"/>
  <c r="F298" i="4"/>
  <c r="G298" i="4" s="1"/>
  <c r="F299" i="4"/>
  <c r="G299" i="4" s="1"/>
  <c r="F300" i="4"/>
  <c r="G300" i="4" s="1"/>
  <c r="F301" i="4"/>
  <c r="G301" i="4" s="1"/>
  <c r="F302" i="4"/>
  <c r="G302" i="4" s="1"/>
  <c r="F303" i="4"/>
  <c r="G303" i="4" s="1"/>
  <c r="F304" i="4"/>
  <c r="G304" i="4" s="1"/>
  <c r="F305" i="4"/>
  <c r="G305" i="4" s="1"/>
  <c r="F306" i="4"/>
  <c r="G306" i="4" s="1"/>
  <c r="F307" i="4"/>
  <c r="G307" i="4" s="1"/>
  <c r="F308" i="4"/>
  <c r="G308" i="4" s="1"/>
  <c r="F309" i="4"/>
  <c r="G309" i="4" s="1"/>
  <c r="F310" i="4"/>
  <c r="G310" i="4" s="1"/>
  <c r="F311" i="4"/>
  <c r="G311" i="4" s="1"/>
  <c r="F312" i="4"/>
  <c r="G312" i="4" s="1"/>
  <c r="F313" i="4"/>
  <c r="G313" i="4" s="1"/>
  <c r="F314" i="4"/>
  <c r="G314" i="4" s="1"/>
  <c r="F315" i="4"/>
  <c r="G315" i="4" s="1"/>
  <c r="F316" i="4"/>
  <c r="G316" i="4" s="1"/>
  <c r="F317" i="4"/>
  <c r="G317" i="4" s="1"/>
  <c r="F318" i="4"/>
  <c r="G318" i="4" s="1"/>
  <c r="F319" i="4"/>
  <c r="G319" i="4" s="1"/>
  <c r="F320" i="4"/>
  <c r="G320" i="4" s="1"/>
  <c r="F321" i="4"/>
  <c r="G321" i="4" s="1"/>
  <c r="F322" i="4"/>
  <c r="G322" i="4" s="1"/>
  <c r="F323" i="4"/>
  <c r="G323" i="4" s="1"/>
  <c r="F324" i="4"/>
  <c r="G324" i="4" s="1"/>
  <c r="F325" i="4"/>
  <c r="G325" i="4" s="1"/>
  <c r="F326" i="4"/>
  <c r="G326" i="4" s="1"/>
  <c r="F327" i="4"/>
  <c r="G327" i="4" s="1"/>
  <c r="F328" i="4"/>
  <c r="G328" i="4" s="1"/>
  <c r="F329" i="4"/>
  <c r="G329" i="4" s="1"/>
  <c r="F330" i="4"/>
  <c r="G330" i="4" s="1"/>
  <c r="F331" i="4"/>
  <c r="G331" i="4" s="1"/>
  <c r="F332" i="4"/>
  <c r="G332" i="4" s="1"/>
  <c r="F333" i="4"/>
  <c r="G333" i="4" s="1"/>
  <c r="F334" i="4"/>
  <c r="G334" i="4" s="1"/>
  <c r="F335" i="4"/>
  <c r="G335" i="4" s="1"/>
  <c r="F336" i="4"/>
  <c r="G336" i="4" s="1"/>
  <c r="F337" i="4"/>
  <c r="G337" i="4" s="1"/>
  <c r="F338" i="4"/>
  <c r="G338" i="4" s="1"/>
  <c r="F339" i="4"/>
  <c r="G339" i="4" s="1"/>
  <c r="F340" i="4"/>
  <c r="G340" i="4" s="1"/>
  <c r="F341" i="4"/>
  <c r="G341" i="4" s="1"/>
  <c r="F342" i="4"/>
  <c r="G342" i="4" s="1"/>
  <c r="F343" i="4"/>
  <c r="G343" i="4" s="1"/>
  <c r="F344" i="4"/>
  <c r="G344" i="4" s="1"/>
  <c r="F345" i="4"/>
  <c r="G345" i="4" s="1"/>
  <c r="F346" i="4"/>
  <c r="G346" i="4" s="1"/>
  <c r="F347" i="4"/>
  <c r="G347" i="4" s="1"/>
  <c r="F348" i="4"/>
  <c r="G348" i="4" s="1"/>
  <c r="F349" i="4"/>
  <c r="G349" i="4" s="1"/>
  <c r="F350" i="4"/>
  <c r="G350" i="4" s="1"/>
  <c r="F351" i="4"/>
  <c r="G351" i="4" s="1"/>
  <c r="F352" i="4"/>
  <c r="G352" i="4" s="1"/>
  <c r="F353" i="4"/>
  <c r="G353" i="4" s="1"/>
  <c r="F354" i="4"/>
  <c r="G354" i="4" s="1"/>
  <c r="F355" i="4"/>
  <c r="G355" i="4" s="1"/>
  <c r="F356" i="4"/>
  <c r="G356" i="4" s="1"/>
  <c r="F357" i="4"/>
  <c r="G357" i="4" s="1"/>
  <c r="F358" i="4"/>
  <c r="G358" i="4" s="1"/>
  <c r="F359" i="4"/>
  <c r="G359" i="4" s="1"/>
  <c r="F360" i="4"/>
  <c r="G360" i="4" s="1"/>
  <c r="F361" i="4"/>
  <c r="G361" i="4" s="1"/>
  <c r="F362" i="4"/>
  <c r="G362" i="4" s="1"/>
  <c r="F363" i="4"/>
  <c r="G363" i="4" s="1"/>
  <c r="F364" i="4"/>
  <c r="G364" i="4" s="1"/>
  <c r="F365" i="4"/>
  <c r="G365" i="4" s="1"/>
  <c r="F366" i="4"/>
  <c r="G366" i="4" s="1"/>
  <c r="F367" i="4"/>
  <c r="G367" i="4" s="1"/>
  <c r="F368" i="4"/>
  <c r="G368" i="4" s="1"/>
  <c r="F369" i="4"/>
  <c r="G369" i="4" s="1"/>
  <c r="F370" i="4"/>
  <c r="G370" i="4" s="1"/>
  <c r="F371" i="4"/>
  <c r="G371" i="4" s="1"/>
  <c r="F372" i="4"/>
  <c r="G372" i="4" s="1"/>
  <c r="F373" i="4"/>
  <c r="G373" i="4" s="1"/>
  <c r="F374" i="4"/>
  <c r="G374" i="4" s="1"/>
  <c r="F375" i="4"/>
  <c r="G375" i="4" s="1"/>
  <c r="F376" i="4"/>
  <c r="G376" i="4" s="1"/>
  <c r="F377" i="4"/>
  <c r="G377" i="4" s="1"/>
  <c r="F378" i="4"/>
  <c r="G378" i="4" s="1"/>
  <c r="F379" i="4"/>
  <c r="G379" i="4" s="1"/>
  <c r="F380" i="4"/>
  <c r="G380" i="4" s="1"/>
  <c r="F381" i="4"/>
  <c r="G381" i="4" s="1"/>
  <c r="F382" i="4"/>
  <c r="G382" i="4" s="1"/>
  <c r="F383" i="4"/>
  <c r="G383" i="4" s="1"/>
  <c r="F384" i="4"/>
  <c r="G384" i="4" s="1"/>
  <c r="F385" i="4"/>
  <c r="G385" i="4" s="1"/>
  <c r="F386" i="4"/>
  <c r="G386" i="4" s="1"/>
  <c r="F387" i="4"/>
  <c r="G387" i="4" s="1"/>
  <c r="F388" i="4"/>
  <c r="G388" i="4" s="1"/>
  <c r="F389" i="4"/>
  <c r="G389" i="4" s="1"/>
  <c r="F390" i="4"/>
  <c r="G390" i="4" s="1"/>
  <c r="F391" i="4"/>
  <c r="G391" i="4" s="1"/>
  <c r="F392" i="4"/>
  <c r="G392" i="4" s="1"/>
  <c r="F393" i="4"/>
  <c r="G393" i="4" s="1"/>
  <c r="F394" i="4"/>
  <c r="G394" i="4" s="1"/>
  <c r="F395" i="4"/>
  <c r="G395" i="4" s="1"/>
  <c r="F396" i="4"/>
  <c r="G396" i="4" s="1"/>
  <c r="F397" i="4"/>
  <c r="G397" i="4" s="1"/>
  <c r="F398" i="4"/>
  <c r="G398" i="4" s="1"/>
  <c r="F399" i="4"/>
  <c r="G399" i="4" s="1"/>
  <c r="F400" i="4"/>
  <c r="G400" i="4" s="1"/>
  <c r="F401" i="4"/>
  <c r="G401" i="4" s="1"/>
  <c r="F402" i="4"/>
  <c r="G402" i="4" s="1"/>
  <c r="F403" i="4"/>
  <c r="G403" i="4" s="1"/>
  <c r="F404" i="4"/>
  <c r="G404" i="4" s="1"/>
  <c r="F405" i="4"/>
  <c r="G405" i="4" s="1"/>
  <c r="F406" i="4"/>
  <c r="G406" i="4" s="1"/>
  <c r="F407" i="4"/>
  <c r="G407" i="4" s="1"/>
  <c r="F408" i="4"/>
  <c r="G408" i="4" s="1"/>
  <c r="F409" i="4"/>
  <c r="G409" i="4" s="1"/>
  <c r="F410" i="4"/>
  <c r="G410" i="4" s="1"/>
  <c r="F411" i="4"/>
  <c r="G411" i="4" s="1"/>
  <c r="F412" i="4"/>
  <c r="G412" i="4" s="1"/>
  <c r="F413" i="4"/>
  <c r="G413" i="4" s="1"/>
  <c r="F414" i="4"/>
  <c r="G414" i="4" s="1"/>
  <c r="F415" i="4"/>
  <c r="G415" i="4" s="1"/>
  <c r="F416" i="4"/>
  <c r="G416" i="4" s="1"/>
  <c r="F417" i="4"/>
  <c r="G417" i="4" s="1"/>
  <c r="F418" i="4"/>
  <c r="G418" i="4" s="1"/>
  <c r="F419" i="4"/>
  <c r="G419" i="4" s="1"/>
  <c r="F420" i="4"/>
  <c r="G420" i="4" s="1"/>
  <c r="F421" i="4"/>
  <c r="G421" i="4" s="1"/>
  <c r="F422" i="4"/>
  <c r="G422" i="4" s="1"/>
  <c r="F423" i="4"/>
  <c r="G423" i="4" s="1"/>
  <c r="F424" i="4"/>
  <c r="G424" i="4" s="1"/>
  <c r="F425" i="4"/>
  <c r="G425" i="4" s="1"/>
  <c r="F426" i="4"/>
  <c r="G426" i="4" s="1"/>
  <c r="F427" i="4"/>
  <c r="G427" i="4" s="1"/>
  <c r="F428" i="4"/>
  <c r="G428" i="4" s="1"/>
  <c r="F429" i="4"/>
  <c r="G429" i="4" s="1"/>
  <c r="F430" i="4"/>
  <c r="G430" i="4" s="1"/>
  <c r="F431" i="4"/>
  <c r="G431" i="4" s="1"/>
  <c r="F432" i="4"/>
  <c r="G432" i="4" s="1"/>
  <c r="F433" i="4"/>
  <c r="G433" i="4" s="1"/>
  <c r="F434" i="4"/>
  <c r="G434" i="4" s="1"/>
  <c r="F435" i="4"/>
  <c r="G435" i="4" s="1"/>
  <c r="F436" i="4"/>
  <c r="G436" i="4" s="1"/>
  <c r="F437" i="4"/>
  <c r="G437" i="4" s="1"/>
  <c r="F438" i="4"/>
  <c r="G438" i="4" s="1"/>
  <c r="F439" i="4"/>
  <c r="G439" i="4" s="1"/>
  <c r="F440" i="4"/>
  <c r="G440" i="4" s="1"/>
  <c r="F441" i="4"/>
  <c r="G441" i="4" s="1"/>
  <c r="F442" i="4"/>
  <c r="G442" i="4" s="1"/>
  <c r="F443" i="4"/>
  <c r="G443" i="4" s="1"/>
  <c r="F444" i="4"/>
  <c r="G444" i="4" s="1"/>
  <c r="F445" i="4"/>
  <c r="G445" i="4" s="1"/>
  <c r="F446" i="4"/>
  <c r="G446" i="4" s="1"/>
  <c r="F447" i="4"/>
  <c r="G447" i="4" s="1"/>
  <c r="F448" i="4"/>
  <c r="G448" i="4" s="1"/>
  <c r="F449" i="4"/>
  <c r="G449" i="4" s="1"/>
  <c r="F450" i="4"/>
  <c r="G450" i="4" s="1"/>
  <c r="F451" i="4"/>
  <c r="G451" i="4" s="1"/>
  <c r="F452" i="4"/>
  <c r="G452" i="4" s="1"/>
  <c r="F453" i="4"/>
  <c r="G453" i="4" s="1"/>
  <c r="F454" i="4"/>
  <c r="G454" i="4" s="1"/>
  <c r="F455" i="4"/>
  <c r="G455" i="4" s="1"/>
  <c r="F456" i="4"/>
  <c r="G456" i="4" s="1"/>
  <c r="F457" i="4"/>
  <c r="G457" i="4" s="1"/>
  <c r="F458" i="4"/>
  <c r="G458" i="4" s="1"/>
  <c r="F459" i="4"/>
  <c r="G459" i="4" s="1"/>
  <c r="F460" i="4"/>
  <c r="G460" i="4" s="1"/>
  <c r="F461" i="4"/>
  <c r="G461" i="4" s="1"/>
  <c r="F462" i="4"/>
  <c r="G462" i="4" s="1"/>
  <c r="F463" i="4"/>
  <c r="G463" i="4" s="1"/>
  <c r="F464" i="4"/>
  <c r="G464" i="4" s="1"/>
  <c r="F465" i="4"/>
  <c r="G465" i="4" s="1"/>
  <c r="F466" i="4"/>
  <c r="G466" i="4" s="1"/>
  <c r="F467" i="4"/>
  <c r="G467" i="4" s="1"/>
  <c r="F468" i="4"/>
  <c r="G468" i="4" s="1"/>
  <c r="F469" i="4"/>
  <c r="G469" i="4" s="1"/>
  <c r="F470" i="4"/>
  <c r="G470" i="4" s="1"/>
  <c r="F471" i="4"/>
  <c r="G471" i="4" s="1"/>
  <c r="F472" i="4"/>
  <c r="G472" i="4" s="1"/>
  <c r="F473" i="4"/>
  <c r="G473" i="4" s="1"/>
  <c r="F474" i="4"/>
  <c r="G474" i="4" s="1"/>
  <c r="F475" i="4"/>
  <c r="G475" i="4" s="1"/>
  <c r="F476" i="4"/>
  <c r="G476" i="4" s="1"/>
  <c r="F477" i="4"/>
  <c r="G477" i="4" s="1"/>
  <c r="F478" i="4"/>
  <c r="G478" i="4" s="1"/>
  <c r="F479" i="4"/>
  <c r="G479" i="4" s="1"/>
  <c r="F480" i="4"/>
  <c r="G480" i="4" s="1"/>
  <c r="F481" i="4"/>
  <c r="G481" i="4" s="1"/>
  <c r="F482" i="4"/>
  <c r="G482" i="4" s="1"/>
  <c r="F483" i="4"/>
  <c r="G483" i="4" s="1"/>
  <c r="F484" i="4"/>
  <c r="G484" i="4" s="1"/>
  <c r="F485" i="4"/>
  <c r="G485" i="4" s="1"/>
  <c r="F486" i="4"/>
  <c r="G486" i="4" s="1"/>
  <c r="F487" i="4"/>
  <c r="G487" i="4" s="1"/>
  <c r="F488" i="4"/>
  <c r="G488" i="4" s="1"/>
  <c r="F489" i="4"/>
  <c r="G489" i="4" s="1"/>
  <c r="F490" i="4"/>
  <c r="G490" i="4" s="1"/>
  <c r="F491" i="4"/>
  <c r="G491" i="4" s="1"/>
  <c r="F492" i="4"/>
  <c r="G492" i="4" s="1"/>
  <c r="F493" i="4"/>
  <c r="G493" i="4" s="1"/>
  <c r="F494" i="4"/>
  <c r="G494" i="4" s="1"/>
  <c r="F495" i="4"/>
  <c r="G495" i="4" s="1"/>
  <c r="F496" i="4"/>
  <c r="G496" i="4" s="1"/>
  <c r="F497" i="4"/>
  <c r="G497" i="4" s="1"/>
  <c r="F498" i="4"/>
  <c r="G498" i="4" s="1"/>
  <c r="F499" i="4"/>
  <c r="G499" i="4" s="1"/>
  <c r="F500" i="4"/>
  <c r="G500" i="4" s="1"/>
  <c r="F501" i="4"/>
  <c r="G501" i="4" s="1"/>
  <c r="F502" i="4"/>
  <c r="G502" i="4" s="1"/>
  <c r="F503" i="4"/>
  <c r="G503" i="4" s="1"/>
  <c r="F504" i="4"/>
  <c r="G504" i="4" s="1"/>
  <c r="F505" i="4"/>
  <c r="G505" i="4" s="1"/>
  <c r="F506" i="4"/>
  <c r="G506" i="4" s="1"/>
  <c r="F507" i="4"/>
  <c r="G507" i="4" s="1"/>
  <c r="F508" i="4"/>
  <c r="G508" i="4" s="1"/>
  <c r="F509" i="4"/>
  <c r="G509" i="4" s="1"/>
  <c r="F510" i="4"/>
  <c r="G510" i="4" s="1"/>
  <c r="F511" i="4"/>
  <c r="G511" i="4" s="1"/>
  <c r="F512" i="4"/>
  <c r="G512" i="4" s="1"/>
  <c r="F513" i="4"/>
  <c r="G513" i="4" s="1"/>
  <c r="F514" i="4"/>
  <c r="G514" i="4" s="1"/>
  <c r="F515" i="4"/>
  <c r="G515" i="4" s="1"/>
  <c r="F516" i="4"/>
  <c r="G516" i="4" s="1"/>
  <c r="F517" i="4"/>
  <c r="G517" i="4" s="1"/>
  <c r="F518" i="4"/>
  <c r="G518" i="4" s="1"/>
  <c r="F519" i="4"/>
  <c r="G519" i="4" s="1"/>
  <c r="F520" i="4"/>
  <c r="G520" i="4" s="1"/>
  <c r="F521" i="4"/>
  <c r="G521" i="4" s="1"/>
  <c r="F522" i="4"/>
  <c r="G522" i="4" s="1"/>
  <c r="F523" i="4"/>
  <c r="G523" i="4" s="1"/>
  <c r="F524" i="4"/>
  <c r="G524" i="4" s="1"/>
  <c r="F525" i="4"/>
  <c r="G525" i="4" s="1"/>
  <c r="F526" i="4"/>
  <c r="G526" i="4" s="1"/>
  <c r="F527" i="4"/>
  <c r="G527" i="4" s="1"/>
  <c r="F528" i="4"/>
  <c r="G528" i="4" s="1"/>
  <c r="F529" i="4"/>
  <c r="G529" i="4" s="1"/>
  <c r="F530" i="4"/>
  <c r="G530" i="4" s="1"/>
  <c r="F531" i="4"/>
  <c r="G531" i="4" s="1"/>
  <c r="F532" i="4"/>
  <c r="G532" i="4" s="1"/>
  <c r="F533" i="4"/>
  <c r="G533" i="4" s="1"/>
  <c r="F534" i="4"/>
  <c r="G534" i="4" s="1"/>
  <c r="F535" i="4"/>
  <c r="G535" i="4" s="1"/>
  <c r="F536" i="4"/>
  <c r="G536" i="4" s="1"/>
  <c r="F537" i="4"/>
  <c r="G537" i="4" s="1"/>
  <c r="F538" i="4"/>
  <c r="G538" i="4" s="1"/>
  <c r="F539" i="4"/>
  <c r="G539" i="4" s="1"/>
  <c r="F540" i="4"/>
  <c r="G540" i="4" s="1"/>
  <c r="F541" i="4"/>
  <c r="G541" i="4" s="1"/>
  <c r="F542" i="4"/>
  <c r="G542" i="4" s="1"/>
  <c r="F543" i="4"/>
  <c r="G543" i="4" s="1"/>
  <c r="F544" i="4"/>
  <c r="G544" i="4" s="1"/>
  <c r="F545" i="4"/>
  <c r="G545" i="4" s="1"/>
  <c r="F546" i="4"/>
  <c r="G546" i="4" s="1"/>
  <c r="F547" i="4"/>
  <c r="G547" i="4" s="1"/>
  <c r="F548" i="4"/>
  <c r="G548" i="4" s="1"/>
  <c r="F549" i="4"/>
  <c r="G549" i="4" s="1"/>
  <c r="F550" i="4"/>
  <c r="G550" i="4" s="1"/>
  <c r="F551" i="4"/>
  <c r="G551" i="4" s="1"/>
  <c r="F552" i="4"/>
  <c r="G552" i="4" s="1"/>
  <c r="F553" i="4"/>
  <c r="G553" i="4" s="1"/>
  <c r="F554" i="4"/>
  <c r="G554" i="4" s="1"/>
  <c r="F555" i="4"/>
  <c r="G555" i="4" s="1"/>
  <c r="F556" i="4"/>
  <c r="G556" i="4" s="1"/>
  <c r="F557" i="4"/>
  <c r="G557" i="4" s="1"/>
  <c r="F558" i="4"/>
  <c r="G558" i="4" s="1"/>
  <c r="F559" i="4"/>
  <c r="G559" i="4" s="1"/>
  <c r="F560" i="4"/>
  <c r="G560" i="4" s="1"/>
  <c r="F561" i="4"/>
  <c r="G561" i="4" s="1"/>
  <c r="F562" i="4"/>
  <c r="G562" i="4" s="1"/>
  <c r="F563" i="4"/>
  <c r="G563" i="4" s="1"/>
  <c r="F564" i="4"/>
  <c r="G564" i="4" s="1"/>
  <c r="F565" i="4"/>
  <c r="G565" i="4" s="1"/>
  <c r="F566" i="4"/>
  <c r="G566" i="4" s="1"/>
  <c r="F567" i="4"/>
  <c r="G567" i="4" s="1"/>
  <c r="F568" i="4"/>
  <c r="G568" i="4" s="1"/>
  <c r="F569" i="4"/>
  <c r="G569" i="4" s="1"/>
  <c r="F570" i="4"/>
  <c r="G570" i="4" s="1"/>
  <c r="F571" i="4"/>
  <c r="G571" i="4" s="1"/>
  <c r="F572" i="4"/>
  <c r="G572" i="4" s="1"/>
  <c r="F573" i="4"/>
  <c r="G573" i="4" s="1"/>
  <c r="F574" i="4"/>
  <c r="G574" i="4" s="1"/>
  <c r="F575" i="4"/>
  <c r="G575" i="4" s="1"/>
  <c r="F576" i="4"/>
  <c r="G576" i="4" s="1"/>
  <c r="F577" i="4"/>
  <c r="G577" i="4" s="1"/>
  <c r="F578" i="4"/>
  <c r="G578" i="4" s="1"/>
  <c r="F579" i="4"/>
  <c r="G579" i="4" s="1"/>
  <c r="F580" i="4"/>
  <c r="G580" i="4" s="1"/>
  <c r="F581" i="4"/>
  <c r="G581" i="4" s="1"/>
  <c r="F582" i="4"/>
  <c r="G582" i="4" s="1"/>
  <c r="F583" i="4"/>
  <c r="G583" i="4" s="1"/>
  <c r="F584" i="4"/>
  <c r="G584" i="4" s="1"/>
  <c r="F585" i="4"/>
  <c r="G585" i="4" s="1"/>
  <c r="F586" i="4"/>
  <c r="G586" i="4" s="1"/>
  <c r="F587" i="4"/>
  <c r="G587" i="4" s="1"/>
  <c r="F588" i="4"/>
  <c r="G588" i="4" s="1"/>
  <c r="F589" i="4"/>
  <c r="G589" i="4" s="1"/>
  <c r="F590" i="4"/>
  <c r="G590" i="4" s="1"/>
  <c r="F591" i="4"/>
  <c r="G591" i="4" s="1"/>
  <c r="F592" i="4"/>
  <c r="G592" i="4" s="1"/>
  <c r="F593" i="4"/>
  <c r="G593" i="4" s="1"/>
  <c r="F594" i="4"/>
  <c r="G594" i="4" s="1"/>
  <c r="F595" i="4"/>
  <c r="G595" i="4" s="1"/>
  <c r="F596" i="4"/>
  <c r="G596" i="4" s="1"/>
  <c r="F597" i="4"/>
  <c r="G597" i="4" s="1"/>
  <c r="F598" i="4"/>
  <c r="G598" i="4" s="1"/>
  <c r="F599" i="4"/>
  <c r="G599" i="4" s="1"/>
  <c r="F600" i="4"/>
  <c r="G600" i="4" s="1"/>
  <c r="F601" i="4"/>
  <c r="G601" i="4" s="1"/>
  <c r="F602" i="4"/>
  <c r="G602" i="4" s="1"/>
  <c r="F603" i="4"/>
  <c r="G603" i="4" s="1"/>
  <c r="F604" i="4"/>
  <c r="G604" i="4" s="1"/>
  <c r="F605" i="4"/>
  <c r="G605" i="4" s="1"/>
  <c r="F606" i="4"/>
  <c r="G606" i="4" s="1"/>
  <c r="F607" i="4"/>
  <c r="G607" i="4" s="1"/>
  <c r="F608" i="4"/>
  <c r="G608" i="4" s="1"/>
  <c r="F609" i="4"/>
  <c r="G609" i="4" s="1"/>
  <c r="F610" i="4"/>
  <c r="G610" i="4" s="1"/>
  <c r="F611" i="4"/>
  <c r="G611" i="4" s="1"/>
  <c r="F612" i="4"/>
  <c r="G612" i="4" s="1"/>
  <c r="F613" i="4"/>
  <c r="G613" i="4" s="1"/>
  <c r="F614" i="4"/>
  <c r="G614" i="4" s="1"/>
  <c r="F615" i="4"/>
  <c r="G615" i="4" s="1"/>
  <c r="F616" i="4"/>
  <c r="G616" i="4" s="1"/>
  <c r="F617" i="4"/>
  <c r="G617" i="4" s="1"/>
  <c r="F618" i="4"/>
  <c r="G618" i="4" s="1"/>
  <c r="F619" i="4"/>
  <c r="G619" i="4" s="1"/>
  <c r="F620" i="4"/>
  <c r="G620" i="4" s="1"/>
  <c r="F621" i="4"/>
  <c r="G621" i="4" s="1"/>
  <c r="F622" i="4"/>
  <c r="G622" i="4" s="1"/>
  <c r="F623" i="4"/>
  <c r="G623" i="4" s="1"/>
  <c r="F624" i="4"/>
  <c r="G624" i="4" s="1"/>
  <c r="F625" i="4"/>
  <c r="G625" i="4" s="1"/>
  <c r="F626" i="4"/>
  <c r="G626" i="4" s="1"/>
  <c r="F627" i="4"/>
  <c r="G627" i="4" s="1"/>
  <c r="F628" i="4"/>
  <c r="G628" i="4" s="1"/>
  <c r="F629" i="4"/>
  <c r="G629" i="4" s="1"/>
  <c r="F630" i="4"/>
  <c r="G630" i="4" s="1"/>
  <c r="F631" i="4"/>
  <c r="G631" i="4" s="1"/>
  <c r="F632" i="4"/>
  <c r="G632" i="4" s="1"/>
  <c r="F633" i="4"/>
  <c r="G633" i="4" s="1"/>
  <c r="F634" i="4"/>
  <c r="G634" i="4" s="1"/>
  <c r="F635" i="4"/>
  <c r="G635" i="4" s="1"/>
  <c r="F636" i="4"/>
  <c r="G636" i="4" s="1"/>
  <c r="F637" i="4"/>
  <c r="G637" i="4" s="1"/>
  <c r="F638" i="4"/>
  <c r="G638" i="4" s="1"/>
  <c r="F639" i="4"/>
  <c r="G639" i="4" s="1"/>
  <c r="F640" i="4"/>
  <c r="G640" i="4" s="1"/>
  <c r="F641" i="4"/>
  <c r="G641" i="4" s="1"/>
  <c r="F642" i="4"/>
  <c r="G642" i="4" s="1"/>
  <c r="F643" i="4"/>
  <c r="G643" i="4" s="1"/>
  <c r="F644" i="4"/>
  <c r="G644" i="4" s="1"/>
  <c r="F645" i="4"/>
  <c r="G645" i="4" s="1"/>
  <c r="F646" i="4"/>
  <c r="G646" i="4" s="1"/>
  <c r="F647" i="4"/>
  <c r="G647" i="4" s="1"/>
  <c r="F648" i="4"/>
  <c r="G648" i="4" s="1"/>
  <c r="F649" i="4"/>
  <c r="G649" i="4" s="1"/>
  <c r="F650" i="4"/>
  <c r="G650" i="4" s="1"/>
  <c r="F651" i="4"/>
  <c r="G651" i="4" s="1"/>
  <c r="F652" i="4"/>
  <c r="G652" i="4" s="1"/>
  <c r="F653" i="4"/>
  <c r="G653" i="4" s="1"/>
  <c r="F654" i="4"/>
  <c r="G654" i="4" s="1"/>
  <c r="F655" i="4"/>
  <c r="G655" i="4" s="1"/>
  <c r="F656" i="4"/>
  <c r="G656" i="4" s="1"/>
  <c r="F657" i="4"/>
  <c r="G657" i="4" s="1"/>
  <c r="F658" i="4"/>
  <c r="G658" i="4" s="1"/>
  <c r="F659" i="4"/>
  <c r="G659" i="4" s="1"/>
  <c r="F660" i="4"/>
  <c r="G660" i="4" s="1"/>
  <c r="F661" i="4"/>
  <c r="G661" i="4" s="1"/>
  <c r="F662" i="4"/>
  <c r="G662" i="4" s="1"/>
  <c r="F663" i="4"/>
  <c r="G663" i="4" s="1"/>
  <c r="F664" i="4"/>
  <c r="G664" i="4" s="1"/>
  <c r="F665" i="4"/>
  <c r="G665" i="4" s="1"/>
  <c r="F666" i="4"/>
  <c r="G666" i="4" s="1"/>
  <c r="F667" i="4"/>
  <c r="G667" i="4" s="1"/>
  <c r="F668" i="4"/>
  <c r="G668" i="4" s="1"/>
  <c r="F669" i="4"/>
  <c r="G669" i="4" s="1"/>
  <c r="F670" i="4"/>
  <c r="G670" i="4" s="1"/>
  <c r="F671" i="4"/>
  <c r="G671" i="4" s="1"/>
  <c r="F672" i="4"/>
  <c r="G672" i="4" s="1"/>
  <c r="F673" i="4"/>
  <c r="G673" i="4" s="1"/>
  <c r="F674" i="4"/>
  <c r="G674" i="4" s="1"/>
  <c r="F675" i="4"/>
  <c r="G675" i="4" s="1"/>
  <c r="F676" i="4"/>
  <c r="G676" i="4" s="1"/>
  <c r="F677" i="4"/>
  <c r="G677" i="4" s="1"/>
  <c r="F678" i="4"/>
  <c r="G678" i="4" s="1"/>
  <c r="F679" i="4"/>
  <c r="G679" i="4" s="1"/>
  <c r="F680" i="4"/>
  <c r="G680" i="4" s="1"/>
  <c r="F681" i="4"/>
  <c r="G681" i="4" s="1"/>
  <c r="F682" i="4"/>
  <c r="G682" i="4" s="1"/>
  <c r="F683" i="4"/>
  <c r="G683" i="4" s="1"/>
  <c r="F684" i="4"/>
  <c r="G684" i="4" s="1"/>
  <c r="F685" i="4"/>
  <c r="G685" i="4" s="1"/>
  <c r="F686" i="4"/>
  <c r="G686" i="4" s="1"/>
  <c r="F687" i="4"/>
  <c r="G687" i="4" s="1"/>
  <c r="F688" i="4"/>
  <c r="G688" i="4" s="1"/>
  <c r="F689" i="4"/>
  <c r="G689" i="4" s="1"/>
  <c r="F690" i="4"/>
  <c r="G690" i="4" s="1"/>
  <c r="F691" i="4"/>
  <c r="G691" i="4" s="1"/>
  <c r="F692" i="4"/>
  <c r="G692" i="4" s="1"/>
  <c r="F693" i="4"/>
  <c r="G693" i="4" s="1"/>
  <c r="F694" i="4"/>
  <c r="G694" i="4" s="1"/>
  <c r="F695" i="4"/>
  <c r="G695" i="4" s="1"/>
  <c r="F696" i="4"/>
  <c r="G696" i="4" s="1"/>
  <c r="F697" i="4"/>
  <c r="G697" i="4" s="1"/>
  <c r="F698" i="4"/>
  <c r="G698" i="4" s="1"/>
  <c r="F699" i="4"/>
  <c r="G699" i="4" s="1"/>
  <c r="F700" i="4"/>
  <c r="G700" i="4" s="1"/>
  <c r="F701" i="4"/>
  <c r="G701" i="4" s="1"/>
  <c r="F702" i="4"/>
  <c r="G702" i="4" s="1"/>
  <c r="F703" i="4"/>
  <c r="G703" i="4" s="1"/>
  <c r="F704" i="4"/>
  <c r="G704" i="4" s="1"/>
  <c r="F705" i="4"/>
  <c r="G705" i="4" s="1"/>
  <c r="F706" i="4"/>
  <c r="G706" i="4" s="1"/>
  <c r="F707" i="4"/>
  <c r="G707" i="4" s="1"/>
  <c r="F708" i="4"/>
  <c r="G708" i="4" s="1"/>
  <c r="F709" i="4"/>
  <c r="G709" i="4" s="1"/>
  <c r="F710" i="4"/>
  <c r="G710" i="4" s="1"/>
  <c r="F711" i="4"/>
  <c r="G711" i="4" s="1"/>
  <c r="F712" i="4"/>
  <c r="G712" i="4" s="1"/>
  <c r="F713" i="4"/>
  <c r="G713" i="4" s="1"/>
  <c r="F714" i="4"/>
  <c r="G714" i="4" s="1"/>
  <c r="F715" i="4"/>
  <c r="G715" i="4" s="1"/>
  <c r="F716" i="4"/>
  <c r="G716" i="4" s="1"/>
  <c r="F717" i="4"/>
  <c r="G717" i="4" s="1"/>
  <c r="F718" i="4"/>
  <c r="G718" i="4" s="1"/>
  <c r="F719" i="4"/>
  <c r="G719" i="4" s="1"/>
  <c r="F720" i="4"/>
  <c r="G720" i="4" s="1"/>
  <c r="F721" i="4"/>
  <c r="G721" i="4" s="1"/>
  <c r="F722" i="4"/>
  <c r="G722" i="4" s="1"/>
  <c r="F723" i="4"/>
  <c r="G723" i="4" s="1"/>
  <c r="F724" i="4"/>
  <c r="G724" i="4" s="1"/>
  <c r="F725" i="4"/>
  <c r="G725" i="4" s="1"/>
  <c r="F726" i="4"/>
  <c r="G726" i="4" s="1"/>
  <c r="F727" i="4"/>
  <c r="G727" i="4" s="1"/>
  <c r="F728" i="4"/>
  <c r="G728" i="4" s="1"/>
  <c r="F729" i="4"/>
  <c r="G729" i="4" s="1"/>
  <c r="F730" i="4"/>
  <c r="G730" i="4" s="1"/>
  <c r="F731" i="4"/>
  <c r="G731" i="4" s="1"/>
  <c r="F732" i="4"/>
  <c r="G732" i="4" s="1"/>
  <c r="F733" i="4"/>
  <c r="G733" i="4" s="1"/>
  <c r="F734" i="4"/>
  <c r="G734" i="4" s="1"/>
  <c r="F735" i="4"/>
  <c r="G735" i="4" s="1"/>
  <c r="F736" i="4"/>
  <c r="G736" i="4" s="1"/>
  <c r="F737" i="4"/>
  <c r="G737" i="4" s="1"/>
  <c r="F738" i="4"/>
  <c r="G738" i="4" s="1"/>
  <c r="F739" i="4"/>
  <c r="G739" i="4" s="1"/>
  <c r="F740" i="4"/>
  <c r="G740" i="4" s="1"/>
  <c r="F741" i="4"/>
  <c r="G741" i="4" s="1"/>
  <c r="F742" i="4"/>
  <c r="G742" i="4" s="1"/>
  <c r="F743" i="4"/>
  <c r="G743" i="4" s="1"/>
  <c r="F744" i="4"/>
  <c r="G744" i="4" s="1"/>
  <c r="F745" i="4"/>
  <c r="G745" i="4" s="1"/>
  <c r="F746" i="4"/>
  <c r="G746" i="4" s="1"/>
  <c r="F747" i="4"/>
  <c r="G747" i="4" s="1"/>
  <c r="F748" i="4"/>
  <c r="G748" i="4" s="1"/>
  <c r="F749" i="4"/>
  <c r="G749" i="4" s="1"/>
  <c r="F750" i="4"/>
  <c r="G750" i="4" s="1"/>
  <c r="F751" i="4"/>
  <c r="G751" i="4" s="1"/>
  <c r="F752" i="4"/>
  <c r="G752" i="4" s="1"/>
  <c r="F753" i="4"/>
  <c r="G753" i="4" s="1"/>
  <c r="F754" i="4"/>
  <c r="G754" i="4" s="1"/>
  <c r="F755" i="4"/>
  <c r="G755" i="4" s="1"/>
  <c r="F756" i="4"/>
  <c r="G756" i="4" s="1"/>
  <c r="F757" i="4"/>
  <c r="G757" i="4" s="1"/>
  <c r="F758" i="4"/>
  <c r="G758" i="4" s="1"/>
  <c r="F759" i="4"/>
  <c r="G759" i="4" s="1"/>
  <c r="F760" i="4"/>
  <c r="G760" i="4" s="1"/>
  <c r="F761" i="4"/>
  <c r="G761" i="4" s="1"/>
  <c r="F762" i="4"/>
  <c r="G762" i="4" s="1"/>
  <c r="F763" i="4"/>
  <c r="G763" i="4" s="1"/>
  <c r="F764" i="4"/>
  <c r="G764" i="4" s="1"/>
  <c r="F765" i="4"/>
  <c r="G765" i="4" s="1"/>
  <c r="F766" i="4"/>
  <c r="G766" i="4" s="1"/>
  <c r="F767" i="4"/>
  <c r="G767" i="4" s="1"/>
  <c r="F768" i="4"/>
  <c r="G768" i="4" s="1"/>
  <c r="F769" i="4"/>
  <c r="G769" i="4" s="1"/>
  <c r="F770" i="4"/>
  <c r="G770" i="4" s="1"/>
  <c r="F771" i="4"/>
  <c r="G771" i="4" s="1"/>
  <c r="F772" i="4"/>
  <c r="G772" i="4" s="1"/>
  <c r="F773" i="4"/>
  <c r="G773" i="4" s="1"/>
  <c r="F774" i="4"/>
  <c r="G774" i="4" s="1"/>
  <c r="F775" i="4"/>
  <c r="G775" i="4" s="1"/>
  <c r="F776" i="4"/>
  <c r="G776" i="4" s="1"/>
  <c r="F777" i="4"/>
  <c r="G777" i="4" s="1"/>
  <c r="F778" i="4"/>
  <c r="G778" i="4" s="1"/>
  <c r="F779" i="4"/>
  <c r="G779" i="4" s="1"/>
  <c r="F780" i="4"/>
  <c r="G780" i="4" s="1"/>
  <c r="F781" i="4"/>
  <c r="G781" i="4" s="1"/>
  <c r="F782" i="4"/>
  <c r="G782" i="4" s="1"/>
  <c r="F783" i="4"/>
  <c r="G783" i="4" s="1"/>
  <c r="F784" i="4"/>
  <c r="G784" i="4" s="1"/>
  <c r="F785" i="4"/>
  <c r="G785" i="4" s="1"/>
  <c r="F786" i="4"/>
  <c r="G786" i="4" s="1"/>
  <c r="F787" i="4"/>
  <c r="G787" i="4" s="1"/>
  <c r="F788" i="4"/>
  <c r="G788" i="4" s="1"/>
  <c r="F789" i="4"/>
  <c r="G789" i="4" s="1"/>
  <c r="F790" i="4"/>
  <c r="G790" i="4" s="1"/>
  <c r="F791" i="4"/>
  <c r="G791" i="4" s="1"/>
  <c r="F792" i="4"/>
  <c r="G792" i="4" s="1"/>
  <c r="F793" i="4"/>
  <c r="G793" i="4" s="1"/>
  <c r="F794" i="4"/>
  <c r="G794" i="4" s="1"/>
  <c r="F795" i="4"/>
  <c r="G795" i="4" s="1"/>
  <c r="F796" i="4"/>
  <c r="G796" i="4" s="1"/>
  <c r="F797" i="4"/>
  <c r="G797" i="4" s="1"/>
  <c r="F798" i="4"/>
  <c r="G798" i="4" s="1"/>
  <c r="F799" i="4"/>
  <c r="G799" i="4" s="1"/>
  <c r="F800" i="4"/>
  <c r="G800" i="4" s="1"/>
  <c r="F801" i="4"/>
  <c r="G801" i="4" s="1"/>
  <c r="F802" i="4"/>
  <c r="G802" i="4" s="1"/>
  <c r="F803" i="4"/>
  <c r="G803" i="4" s="1"/>
  <c r="F804" i="4"/>
  <c r="G804" i="4" s="1"/>
  <c r="F805" i="4"/>
  <c r="G805" i="4" s="1"/>
  <c r="F806" i="4"/>
  <c r="G806" i="4" s="1"/>
  <c r="F807" i="4"/>
  <c r="G807" i="4" s="1"/>
  <c r="F808" i="4"/>
  <c r="G808" i="4" s="1"/>
  <c r="F809" i="4"/>
  <c r="G809" i="4" s="1"/>
  <c r="F810" i="4"/>
  <c r="G810" i="4" s="1"/>
  <c r="F811" i="4"/>
  <c r="G811" i="4" s="1"/>
  <c r="F812" i="4"/>
  <c r="G812" i="4" s="1"/>
  <c r="F813" i="4"/>
  <c r="G813" i="4" s="1"/>
  <c r="F814" i="4"/>
  <c r="G814" i="4" s="1"/>
  <c r="F815" i="4"/>
  <c r="G815" i="4" s="1"/>
  <c r="F816" i="4"/>
  <c r="G816" i="4" s="1"/>
  <c r="F817" i="4"/>
  <c r="G817" i="4" s="1"/>
  <c r="F818" i="4"/>
  <c r="G818" i="4" s="1"/>
  <c r="F819" i="4"/>
  <c r="G819" i="4" s="1"/>
  <c r="F820" i="4"/>
  <c r="G820" i="4" s="1"/>
  <c r="F821" i="4"/>
  <c r="G821" i="4" s="1"/>
  <c r="F822" i="4"/>
  <c r="G822" i="4" s="1"/>
  <c r="F823" i="4"/>
  <c r="G823" i="4" s="1"/>
  <c r="F824" i="4"/>
  <c r="G824" i="4" s="1"/>
  <c r="F825" i="4"/>
  <c r="G825" i="4" s="1"/>
  <c r="F826" i="4"/>
  <c r="G826" i="4" s="1"/>
  <c r="F827" i="4"/>
  <c r="G827" i="4" s="1"/>
  <c r="F828" i="4"/>
  <c r="G828" i="4" s="1"/>
  <c r="F829" i="4"/>
  <c r="G829" i="4" s="1"/>
  <c r="F830" i="4"/>
  <c r="G830" i="4" s="1"/>
  <c r="F831" i="4"/>
  <c r="G831" i="4" s="1"/>
  <c r="F832" i="4"/>
  <c r="G832" i="4" s="1"/>
  <c r="F833" i="4"/>
  <c r="G833" i="4" s="1"/>
  <c r="F834" i="4"/>
  <c r="G834" i="4" s="1"/>
  <c r="F835" i="4"/>
  <c r="G835" i="4" s="1"/>
  <c r="F836" i="4"/>
  <c r="G836" i="4" s="1"/>
  <c r="F837" i="4"/>
  <c r="G837" i="4" s="1"/>
  <c r="F838" i="4"/>
  <c r="G838" i="4" s="1"/>
  <c r="F839" i="4"/>
  <c r="G839" i="4" s="1"/>
  <c r="F840" i="4"/>
  <c r="G840" i="4" s="1"/>
  <c r="F841" i="4"/>
  <c r="G841" i="4" s="1"/>
  <c r="F842" i="4"/>
  <c r="G842" i="4" s="1"/>
  <c r="F843" i="4"/>
  <c r="G843" i="4" s="1"/>
  <c r="F844" i="4"/>
  <c r="G844" i="4" s="1"/>
  <c r="F845" i="4"/>
  <c r="G845" i="4" s="1"/>
  <c r="F846" i="4"/>
  <c r="G846" i="4" s="1"/>
  <c r="F847" i="4"/>
  <c r="G847" i="4" s="1"/>
  <c r="F848" i="4"/>
  <c r="G848" i="4" s="1"/>
  <c r="F849" i="4"/>
  <c r="G849" i="4" s="1"/>
  <c r="F850" i="4"/>
  <c r="G850" i="4" s="1"/>
  <c r="F851" i="4"/>
  <c r="G851" i="4" s="1"/>
  <c r="F852" i="4"/>
  <c r="G852" i="4" s="1"/>
  <c r="F853" i="4"/>
  <c r="G853" i="4" s="1"/>
  <c r="F854" i="4"/>
  <c r="G854" i="4" s="1"/>
  <c r="F855" i="4"/>
  <c r="G855" i="4" s="1"/>
  <c r="F856" i="4"/>
  <c r="G856" i="4" s="1"/>
  <c r="F857" i="4"/>
  <c r="G857" i="4" s="1"/>
  <c r="F858" i="4"/>
  <c r="G858" i="4" s="1"/>
  <c r="F859" i="4"/>
  <c r="G859" i="4" s="1"/>
  <c r="F860" i="4"/>
  <c r="G860" i="4" s="1"/>
  <c r="F861" i="4"/>
  <c r="G861" i="4" s="1"/>
  <c r="F862" i="4"/>
  <c r="G862" i="4" s="1"/>
  <c r="F863" i="4"/>
  <c r="G863" i="4" s="1"/>
  <c r="F864" i="4"/>
  <c r="G864" i="4" s="1"/>
  <c r="F865" i="4"/>
  <c r="G865" i="4" s="1"/>
  <c r="F866" i="4"/>
  <c r="G866" i="4" s="1"/>
  <c r="F867" i="4"/>
  <c r="G867" i="4" s="1"/>
  <c r="F868" i="4"/>
  <c r="G868" i="4" s="1"/>
  <c r="F869" i="4"/>
  <c r="G869" i="4" s="1"/>
  <c r="F870" i="4"/>
  <c r="G870" i="4" s="1"/>
  <c r="F871" i="4"/>
  <c r="G871" i="4" s="1"/>
  <c r="F872" i="4"/>
  <c r="G872" i="4" s="1"/>
  <c r="F873" i="4"/>
  <c r="G873" i="4" s="1"/>
  <c r="F874" i="4"/>
  <c r="G874" i="4" s="1"/>
  <c r="F875" i="4"/>
  <c r="G875" i="4" s="1"/>
  <c r="F876" i="4"/>
  <c r="G876" i="4" s="1"/>
  <c r="F877" i="4"/>
  <c r="G877" i="4" s="1"/>
  <c r="F878" i="4"/>
  <c r="G878" i="4" s="1"/>
  <c r="F879" i="4"/>
  <c r="G879" i="4" s="1"/>
  <c r="F880" i="4"/>
  <c r="G880" i="4" s="1"/>
  <c r="F881" i="4"/>
  <c r="G881" i="4" s="1"/>
  <c r="F882" i="4"/>
  <c r="G882" i="4" s="1"/>
  <c r="F883" i="4"/>
  <c r="G883" i="4" s="1"/>
  <c r="F884" i="4"/>
  <c r="G884" i="4" s="1"/>
  <c r="F885" i="4"/>
  <c r="G885" i="4" s="1"/>
  <c r="F886" i="4"/>
  <c r="G886" i="4" s="1"/>
  <c r="F887" i="4"/>
  <c r="G887" i="4" s="1"/>
  <c r="F888" i="4"/>
  <c r="G888" i="4" s="1"/>
  <c r="F889" i="4"/>
  <c r="G889" i="4" s="1"/>
  <c r="F890" i="4"/>
  <c r="G890" i="4" s="1"/>
  <c r="F891" i="4"/>
  <c r="G891" i="4" s="1"/>
  <c r="F892" i="4"/>
  <c r="G892" i="4" s="1"/>
  <c r="F893" i="4"/>
  <c r="G893" i="4" s="1"/>
  <c r="F894" i="4"/>
  <c r="G894" i="4" s="1"/>
  <c r="F895" i="4"/>
  <c r="G895" i="4" s="1"/>
  <c r="F896" i="4"/>
  <c r="G896" i="4" s="1"/>
  <c r="F897" i="4"/>
  <c r="G897" i="4" s="1"/>
  <c r="F898" i="4"/>
  <c r="G898" i="4" s="1"/>
  <c r="F899" i="4"/>
  <c r="G899" i="4" s="1"/>
  <c r="F900" i="4"/>
  <c r="G900" i="4" s="1"/>
  <c r="F901" i="4"/>
  <c r="G901" i="4" s="1"/>
  <c r="F902" i="4"/>
  <c r="G902" i="4" s="1"/>
  <c r="F903" i="4"/>
  <c r="G903" i="4" s="1"/>
  <c r="F904" i="4"/>
  <c r="G904" i="4" s="1"/>
  <c r="F905" i="4"/>
  <c r="G905" i="4" s="1"/>
  <c r="F906" i="4"/>
  <c r="G906" i="4" s="1"/>
  <c r="F907" i="4"/>
  <c r="G907" i="4" s="1"/>
  <c r="F908" i="4"/>
  <c r="G908" i="4" s="1"/>
  <c r="F909" i="4"/>
  <c r="G909" i="4" s="1"/>
  <c r="F910" i="4"/>
  <c r="G910" i="4" s="1"/>
  <c r="F911" i="4"/>
  <c r="G911" i="4" s="1"/>
  <c r="F912" i="4"/>
  <c r="G912" i="4" s="1"/>
  <c r="F913" i="4"/>
  <c r="G913" i="4" s="1"/>
  <c r="F914" i="4"/>
  <c r="G914" i="4" s="1"/>
  <c r="F915" i="4"/>
  <c r="G915" i="4" s="1"/>
  <c r="F916" i="4"/>
  <c r="G916" i="4" s="1"/>
  <c r="F917" i="4"/>
  <c r="G917" i="4" s="1"/>
  <c r="F918" i="4"/>
  <c r="G918" i="4" s="1"/>
  <c r="F919" i="4"/>
  <c r="G919" i="4" s="1"/>
  <c r="F920" i="4"/>
  <c r="G920" i="4" s="1"/>
  <c r="F921" i="4"/>
  <c r="G921" i="4" s="1"/>
  <c r="F922" i="4"/>
  <c r="G922" i="4" s="1"/>
  <c r="F923" i="4"/>
  <c r="G923" i="4" s="1"/>
  <c r="F924" i="4"/>
  <c r="G924" i="4" s="1"/>
  <c r="F925" i="4"/>
  <c r="G925" i="4" s="1"/>
  <c r="F926" i="4"/>
  <c r="G926" i="4" s="1"/>
  <c r="F927" i="4"/>
  <c r="G927" i="4" s="1"/>
  <c r="F928" i="4"/>
  <c r="G928" i="4" s="1"/>
  <c r="F929" i="4"/>
  <c r="G929" i="4" s="1"/>
  <c r="F930" i="4"/>
  <c r="G930" i="4" s="1"/>
  <c r="F931" i="4"/>
  <c r="G931" i="4" s="1"/>
  <c r="F932" i="4"/>
  <c r="G932" i="4" s="1"/>
  <c r="F933" i="4"/>
  <c r="G933" i="4" s="1"/>
  <c r="F934" i="4"/>
  <c r="G934" i="4" s="1"/>
  <c r="F935" i="4"/>
  <c r="G935" i="4" s="1"/>
  <c r="F936" i="4"/>
  <c r="G936" i="4" s="1"/>
  <c r="F937" i="4"/>
  <c r="G937" i="4" s="1"/>
  <c r="F938" i="4"/>
  <c r="G938" i="4" s="1"/>
  <c r="F939" i="4"/>
  <c r="G939" i="4" s="1"/>
  <c r="F940" i="4"/>
  <c r="G940" i="4" s="1"/>
  <c r="F941" i="4"/>
  <c r="G941" i="4" s="1"/>
  <c r="F942" i="4"/>
  <c r="G942" i="4" s="1"/>
  <c r="F943" i="4"/>
  <c r="G943" i="4" s="1"/>
  <c r="F944" i="4"/>
  <c r="G944" i="4" s="1"/>
  <c r="F945" i="4"/>
  <c r="G945" i="4" s="1"/>
  <c r="F946" i="4"/>
  <c r="G946" i="4" s="1"/>
  <c r="F947" i="4"/>
  <c r="G947" i="4" s="1"/>
  <c r="F948" i="4"/>
  <c r="G948" i="4" s="1"/>
  <c r="F949" i="4"/>
  <c r="G949" i="4" s="1"/>
  <c r="F950" i="4"/>
  <c r="G950" i="4" s="1"/>
  <c r="F951" i="4"/>
  <c r="G951" i="4" s="1"/>
  <c r="F952" i="4"/>
  <c r="G952" i="4" s="1"/>
  <c r="F953" i="4"/>
  <c r="G953" i="4" s="1"/>
  <c r="F954" i="4"/>
  <c r="G954" i="4" s="1"/>
  <c r="F955" i="4"/>
  <c r="G955" i="4" s="1"/>
  <c r="F956" i="4"/>
  <c r="G956" i="4" s="1"/>
  <c r="F957" i="4"/>
  <c r="G957" i="4" s="1"/>
  <c r="F958" i="4"/>
  <c r="G958" i="4" s="1"/>
  <c r="F959" i="4"/>
  <c r="G959" i="4" s="1"/>
  <c r="F960" i="4"/>
  <c r="G960" i="4" s="1"/>
  <c r="F961" i="4"/>
  <c r="G961" i="4" s="1"/>
  <c r="F962" i="4"/>
  <c r="G962" i="4" s="1"/>
  <c r="F963" i="4"/>
  <c r="G963" i="4" s="1"/>
  <c r="F964" i="4"/>
  <c r="G964" i="4" s="1"/>
  <c r="F965" i="4"/>
  <c r="G965" i="4" s="1"/>
  <c r="F966" i="4"/>
  <c r="G966" i="4" s="1"/>
  <c r="F967" i="4"/>
  <c r="G967" i="4" s="1"/>
  <c r="F968" i="4"/>
  <c r="G968" i="4" s="1"/>
  <c r="F969" i="4"/>
  <c r="G969" i="4" s="1"/>
  <c r="F970" i="4"/>
  <c r="G970" i="4" s="1"/>
  <c r="F971" i="4"/>
  <c r="G971" i="4" s="1"/>
  <c r="F972" i="4"/>
  <c r="G972" i="4" s="1"/>
  <c r="F973" i="4"/>
  <c r="G973" i="4" s="1"/>
  <c r="F974" i="4"/>
  <c r="G974" i="4" s="1"/>
  <c r="F975" i="4"/>
  <c r="G975" i="4" s="1"/>
  <c r="F976" i="4"/>
  <c r="G976" i="4" s="1"/>
  <c r="F977" i="4"/>
  <c r="G977" i="4" s="1"/>
  <c r="F978" i="4"/>
  <c r="G978" i="4" s="1"/>
  <c r="F979" i="4"/>
  <c r="G979" i="4" s="1"/>
  <c r="F980" i="4"/>
  <c r="G980" i="4" s="1"/>
  <c r="F981" i="4"/>
  <c r="G981" i="4" s="1"/>
  <c r="F982" i="4"/>
  <c r="G982" i="4" s="1"/>
  <c r="F983" i="4"/>
  <c r="G983" i="4" s="1"/>
  <c r="F984" i="4"/>
  <c r="G984" i="4" s="1"/>
  <c r="F985" i="4"/>
  <c r="G985" i="4" s="1"/>
  <c r="F986" i="4"/>
  <c r="G986" i="4" s="1"/>
  <c r="F987" i="4"/>
  <c r="G987" i="4" s="1"/>
  <c r="F988" i="4"/>
  <c r="G988" i="4" s="1"/>
  <c r="F989" i="4"/>
  <c r="G989" i="4" s="1"/>
  <c r="F990" i="4"/>
  <c r="G990" i="4" s="1"/>
  <c r="F991" i="4"/>
  <c r="G991" i="4" s="1"/>
  <c r="F992" i="4"/>
  <c r="G992" i="4" s="1"/>
  <c r="F993" i="4"/>
  <c r="G993" i="4" s="1"/>
  <c r="F994" i="4"/>
  <c r="G994" i="4" s="1"/>
  <c r="F995" i="4"/>
  <c r="G995" i="4" s="1"/>
  <c r="F996" i="4"/>
  <c r="G996" i="4" s="1"/>
  <c r="F997" i="4"/>
  <c r="G997" i="4" s="1"/>
  <c r="F998" i="4"/>
  <c r="G998" i="4" s="1"/>
  <c r="F999" i="4"/>
  <c r="G999" i="4" s="1"/>
  <c r="F1000" i="4"/>
  <c r="G1000" i="4" s="1"/>
  <c r="F1001" i="4"/>
  <c r="G1001" i="4" s="1"/>
  <c r="F1002" i="4"/>
  <c r="G1002" i="4" s="1"/>
  <c r="F1003" i="4"/>
  <c r="G1003" i="4" s="1"/>
  <c r="F1004" i="4"/>
  <c r="G1004" i="4" s="1"/>
  <c r="F1005" i="4"/>
  <c r="G1005" i="4" s="1"/>
  <c r="F1006" i="4"/>
  <c r="G1006" i="4" s="1"/>
  <c r="F1007" i="4"/>
  <c r="G1007" i="4" s="1"/>
  <c r="F1008" i="4"/>
  <c r="G1008" i="4" s="1"/>
  <c r="F1009" i="4"/>
  <c r="G1009" i="4" s="1"/>
  <c r="F1010" i="4"/>
  <c r="G1010" i="4" s="1"/>
  <c r="F1011" i="4"/>
  <c r="G1011" i="4" s="1"/>
  <c r="F1012" i="4"/>
  <c r="G1012" i="4" s="1"/>
  <c r="F1013" i="4"/>
  <c r="G1013" i="4" s="1"/>
  <c r="F1014" i="4"/>
  <c r="G1014" i="4" s="1"/>
  <c r="F1015" i="4"/>
  <c r="G1015" i="4" s="1"/>
  <c r="F1016" i="4"/>
  <c r="G1016" i="4" s="1"/>
  <c r="F1017" i="4"/>
  <c r="G1017" i="4" s="1"/>
  <c r="F1018" i="4"/>
  <c r="G1018" i="4" s="1"/>
  <c r="F1019" i="4"/>
  <c r="G1019" i="4" s="1"/>
  <c r="F1020" i="4"/>
  <c r="G1020" i="4" s="1"/>
  <c r="F1021" i="4"/>
  <c r="G1021" i="4" s="1"/>
  <c r="F1022" i="4"/>
  <c r="G1022" i="4" s="1"/>
  <c r="F1023" i="4"/>
  <c r="G1023" i="4" s="1"/>
  <c r="F1024" i="4"/>
  <c r="G1024" i="4" s="1"/>
  <c r="F1025" i="4"/>
  <c r="G1025" i="4" s="1"/>
  <c r="F1026" i="4"/>
  <c r="G1026" i="4" s="1"/>
  <c r="F1027" i="4"/>
  <c r="G1027" i="4" s="1"/>
  <c r="F1028" i="4"/>
  <c r="G1028" i="4" s="1"/>
  <c r="F1029" i="4"/>
  <c r="G1029" i="4" s="1"/>
  <c r="F1030" i="4"/>
  <c r="G1030" i="4" s="1"/>
  <c r="F1031" i="4"/>
  <c r="G1031" i="4" s="1"/>
  <c r="F1032" i="4"/>
  <c r="G1032" i="4" s="1"/>
  <c r="F1033" i="4"/>
  <c r="G1033" i="4" s="1"/>
  <c r="F1034" i="4"/>
  <c r="G1034" i="4" s="1"/>
  <c r="F1035" i="4"/>
  <c r="G1035" i="4" s="1"/>
  <c r="F1036" i="4"/>
  <c r="G1036" i="4" s="1"/>
  <c r="F1037" i="4"/>
  <c r="G1037" i="4" s="1"/>
  <c r="F1038" i="4"/>
  <c r="G1038" i="4" s="1"/>
  <c r="F1039" i="4"/>
  <c r="G1039" i="4" s="1"/>
  <c r="F1040" i="4"/>
  <c r="G1040" i="4" s="1"/>
  <c r="F1041" i="4"/>
  <c r="G1041" i="4" s="1"/>
  <c r="F1042" i="4"/>
  <c r="G1042" i="4" s="1"/>
  <c r="F1043" i="4"/>
  <c r="G1043" i="4" s="1"/>
  <c r="F1044" i="4"/>
  <c r="G1044" i="4" s="1"/>
  <c r="F1045" i="4"/>
  <c r="G1045" i="4" s="1"/>
  <c r="F1046" i="4"/>
  <c r="G1046" i="4" s="1"/>
  <c r="F1047" i="4"/>
  <c r="G1047" i="4" s="1"/>
  <c r="F1048" i="4"/>
  <c r="G1048" i="4" s="1"/>
  <c r="F1049" i="4"/>
  <c r="G1049" i="4" s="1"/>
  <c r="F1050" i="4"/>
  <c r="G1050" i="4" s="1"/>
  <c r="F1051" i="4"/>
  <c r="G1051" i="4" s="1"/>
  <c r="F1052" i="4"/>
  <c r="G1052" i="4" s="1"/>
  <c r="F1053" i="4"/>
  <c r="G1053" i="4" s="1"/>
  <c r="F1054" i="4"/>
  <c r="G1054" i="4" s="1"/>
  <c r="F1055" i="4"/>
  <c r="G1055" i="4" s="1"/>
  <c r="F1056" i="4"/>
  <c r="G1056" i="4" s="1"/>
  <c r="F1057" i="4"/>
  <c r="G1057" i="4" s="1"/>
  <c r="F1058" i="4"/>
  <c r="G1058" i="4" s="1"/>
  <c r="F1059" i="4"/>
  <c r="G1059" i="4" s="1"/>
  <c r="F1060" i="4"/>
  <c r="G1060" i="4" s="1"/>
  <c r="F1061" i="4"/>
  <c r="G1061" i="4" s="1"/>
  <c r="F1062" i="4"/>
  <c r="G1062" i="4" s="1"/>
  <c r="F1063" i="4"/>
  <c r="G1063" i="4" s="1"/>
  <c r="F1064" i="4"/>
  <c r="G1064" i="4" s="1"/>
  <c r="F1065" i="4"/>
  <c r="G1065" i="4" s="1"/>
  <c r="F1066" i="4"/>
  <c r="G1066" i="4" s="1"/>
  <c r="F1067" i="4"/>
  <c r="G1067" i="4" s="1"/>
  <c r="F1068" i="4"/>
  <c r="G1068" i="4" s="1"/>
  <c r="F1069" i="4"/>
  <c r="G1069" i="4" s="1"/>
  <c r="F1070" i="4"/>
  <c r="G1070" i="4" s="1"/>
  <c r="F1071" i="4"/>
  <c r="G1071" i="4" s="1"/>
  <c r="F1072" i="4"/>
  <c r="G1072" i="4" s="1"/>
  <c r="F1073" i="4"/>
  <c r="G1073" i="4" s="1"/>
  <c r="F1074" i="4"/>
  <c r="G1074" i="4" s="1"/>
  <c r="F1075" i="4"/>
  <c r="G1075" i="4" s="1"/>
  <c r="F1076" i="4"/>
  <c r="G1076" i="4" s="1"/>
  <c r="F1077" i="4"/>
  <c r="G1077" i="4" s="1"/>
  <c r="F1078" i="4"/>
  <c r="G1078" i="4" s="1"/>
  <c r="F1079" i="4"/>
  <c r="G1079" i="4" s="1"/>
  <c r="F1080" i="4"/>
  <c r="G1080" i="4" s="1"/>
  <c r="F1081" i="4"/>
  <c r="G1081" i="4" s="1"/>
  <c r="F1082" i="4"/>
  <c r="G1082" i="4" s="1"/>
  <c r="F1083" i="4"/>
  <c r="G1083" i="4" s="1"/>
  <c r="F1084" i="4"/>
  <c r="G1084" i="4" s="1"/>
  <c r="F1085" i="4"/>
  <c r="G1085" i="4" s="1"/>
  <c r="F1086" i="4"/>
  <c r="G1086" i="4" s="1"/>
  <c r="F1087" i="4"/>
  <c r="G1087" i="4" s="1"/>
  <c r="F1088" i="4"/>
  <c r="G1088" i="4" s="1"/>
  <c r="F1089" i="4"/>
  <c r="G1089" i="4" s="1"/>
  <c r="F1090" i="4"/>
  <c r="G1090" i="4" s="1"/>
  <c r="F1091" i="4"/>
  <c r="G1091" i="4" s="1"/>
  <c r="F1092" i="4"/>
  <c r="G1092" i="4" s="1"/>
  <c r="F1093" i="4"/>
  <c r="G1093" i="4" s="1"/>
  <c r="F1094" i="4"/>
  <c r="G1094" i="4" s="1"/>
  <c r="F1095" i="4"/>
  <c r="G1095" i="4" s="1"/>
  <c r="F1096" i="4"/>
  <c r="G1096" i="4" s="1"/>
  <c r="F1097" i="4"/>
  <c r="G1097" i="4" s="1"/>
  <c r="F1098" i="4"/>
  <c r="G1098" i="4" s="1"/>
  <c r="F1099" i="4"/>
  <c r="G1099" i="4" s="1"/>
  <c r="F1100" i="4"/>
  <c r="G1100" i="4" s="1"/>
  <c r="F1101" i="4"/>
  <c r="G1101" i="4" s="1"/>
  <c r="F1102" i="4"/>
  <c r="G1102" i="4" s="1"/>
  <c r="F1103" i="4"/>
  <c r="G1103" i="4" s="1"/>
  <c r="F1104" i="4"/>
  <c r="G1104" i="4" s="1"/>
  <c r="F1105" i="4"/>
  <c r="G1105" i="4" s="1"/>
  <c r="F1106" i="4"/>
  <c r="G1106" i="4" s="1"/>
  <c r="F1107" i="4"/>
  <c r="G1107" i="4" s="1"/>
  <c r="F1108" i="4"/>
  <c r="G1108" i="4" s="1"/>
  <c r="F1109" i="4"/>
  <c r="G1109" i="4" s="1"/>
  <c r="F1110" i="4"/>
  <c r="G1110" i="4" s="1"/>
  <c r="F1111" i="4"/>
  <c r="G1111" i="4" s="1"/>
  <c r="F1112" i="4"/>
  <c r="G1112" i="4" s="1"/>
  <c r="F1113" i="4"/>
  <c r="G1113" i="4" s="1"/>
  <c r="F1114" i="4"/>
  <c r="G1114" i="4" s="1"/>
  <c r="F1115" i="4"/>
  <c r="G1115" i="4" s="1"/>
  <c r="F1116" i="4"/>
  <c r="G1116" i="4" s="1"/>
  <c r="F1117" i="4"/>
  <c r="G1117" i="4" s="1"/>
  <c r="F1118" i="4"/>
  <c r="G1118" i="4" s="1"/>
  <c r="F1119" i="4"/>
  <c r="G1119" i="4" s="1"/>
  <c r="F1120" i="4"/>
  <c r="G1120" i="4" s="1"/>
  <c r="F1121" i="4"/>
  <c r="G1121" i="4" s="1"/>
  <c r="F1122" i="4"/>
  <c r="G1122" i="4" s="1"/>
  <c r="F1123" i="4"/>
  <c r="G1123" i="4" s="1"/>
  <c r="F1124" i="4"/>
  <c r="G1124" i="4" s="1"/>
  <c r="F1125" i="4"/>
  <c r="G1125" i="4" s="1"/>
  <c r="F1126" i="4"/>
  <c r="G1126" i="4" s="1"/>
  <c r="F1127" i="4"/>
  <c r="G1127" i="4" s="1"/>
  <c r="F1128" i="4"/>
  <c r="G1128" i="4" s="1"/>
  <c r="F1129" i="4"/>
  <c r="G1129" i="4" s="1"/>
  <c r="F1130" i="4"/>
  <c r="G1130" i="4" s="1"/>
  <c r="F1131" i="4"/>
  <c r="G1131" i="4" s="1"/>
  <c r="F1132" i="4"/>
  <c r="G1132" i="4" s="1"/>
  <c r="F1133" i="4"/>
  <c r="G1133" i="4" s="1"/>
  <c r="F1134" i="4"/>
  <c r="G1134" i="4" s="1"/>
  <c r="F1135" i="4"/>
  <c r="G1135" i="4" s="1"/>
  <c r="F1136" i="4"/>
  <c r="G1136" i="4" s="1"/>
  <c r="F1137" i="4"/>
  <c r="G1137" i="4" s="1"/>
  <c r="F1138" i="4"/>
  <c r="G1138" i="4" s="1"/>
  <c r="F1139" i="4"/>
  <c r="G1139" i="4" s="1"/>
  <c r="F1140" i="4"/>
  <c r="G1140" i="4" s="1"/>
  <c r="F1141" i="4"/>
  <c r="G1141" i="4" s="1"/>
  <c r="F1142" i="4"/>
  <c r="G1142" i="4" s="1"/>
  <c r="F1143" i="4"/>
  <c r="G1143" i="4" s="1"/>
  <c r="F1144" i="4"/>
  <c r="G1144" i="4" s="1"/>
  <c r="F1145" i="4"/>
  <c r="G1145" i="4" s="1"/>
  <c r="F1146" i="4"/>
  <c r="G1146" i="4" s="1"/>
  <c r="F1147" i="4"/>
  <c r="G1147" i="4" s="1"/>
  <c r="F1148" i="4"/>
  <c r="G1148" i="4" s="1"/>
  <c r="F1149" i="4"/>
  <c r="G1149" i="4" s="1"/>
  <c r="F1150" i="4"/>
  <c r="G1150" i="4" s="1"/>
  <c r="F1151" i="4"/>
  <c r="G1151" i="4" s="1"/>
  <c r="F1152" i="4"/>
  <c r="G1152" i="4" s="1"/>
  <c r="F1153" i="4"/>
  <c r="G1153" i="4" s="1"/>
  <c r="F1154" i="4"/>
  <c r="G1154" i="4" s="1"/>
  <c r="F1155" i="4"/>
  <c r="G1155" i="4" s="1"/>
  <c r="F1156" i="4"/>
  <c r="G1156" i="4" s="1"/>
  <c r="F1157" i="4"/>
  <c r="G1157" i="4" s="1"/>
  <c r="F1158" i="4"/>
  <c r="G1158" i="4" s="1"/>
  <c r="F1159" i="4"/>
  <c r="G1159" i="4" s="1"/>
  <c r="F1160" i="4"/>
  <c r="G1160" i="4" s="1"/>
  <c r="F1161" i="4"/>
  <c r="G1161" i="4" s="1"/>
  <c r="F1162" i="4"/>
  <c r="G1162" i="4" s="1"/>
  <c r="F1163" i="4"/>
  <c r="G1163" i="4" s="1"/>
  <c r="F1164" i="4"/>
  <c r="G1164" i="4" s="1"/>
  <c r="F1165" i="4"/>
  <c r="G1165" i="4" s="1"/>
  <c r="F1166" i="4"/>
  <c r="G1166" i="4" s="1"/>
  <c r="F1167" i="4"/>
  <c r="G1167" i="4" s="1"/>
  <c r="F1168" i="4"/>
  <c r="G1168" i="4" s="1"/>
  <c r="F1169" i="4"/>
  <c r="G1169" i="4" s="1"/>
  <c r="F1170" i="4"/>
  <c r="G1170" i="4" s="1"/>
  <c r="F1171" i="4"/>
  <c r="G1171" i="4" s="1"/>
  <c r="F1172" i="4"/>
  <c r="G1172" i="4" s="1"/>
  <c r="F1173" i="4"/>
  <c r="G1173" i="4" s="1"/>
  <c r="F1174" i="4"/>
  <c r="G1174" i="4" s="1"/>
  <c r="F1175" i="4"/>
  <c r="G1175" i="4" s="1"/>
  <c r="F1176" i="4"/>
  <c r="G1176" i="4" s="1"/>
  <c r="F1177" i="4"/>
  <c r="G1177" i="4" s="1"/>
  <c r="F1178" i="4"/>
  <c r="G1178" i="4" s="1"/>
  <c r="F1179" i="4"/>
  <c r="G1179" i="4" s="1"/>
  <c r="F1180" i="4"/>
  <c r="G1180" i="4" s="1"/>
  <c r="F1181" i="4"/>
  <c r="G1181" i="4" s="1"/>
  <c r="F1182" i="4"/>
  <c r="G1182" i="4" s="1"/>
  <c r="F1183" i="4"/>
  <c r="G1183" i="4" s="1"/>
  <c r="F1184" i="4"/>
  <c r="G1184" i="4" s="1"/>
  <c r="F1185" i="4"/>
  <c r="G1185" i="4" s="1"/>
  <c r="F1186" i="4"/>
  <c r="G1186" i="4" s="1"/>
  <c r="F1187" i="4"/>
  <c r="G1187" i="4" s="1"/>
  <c r="F1188" i="4"/>
  <c r="G1188" i="4" s="1"/>
  <c r="F1189" i="4"/>
  <c r="G1189" i="4" s="1"/>
  <c r="F1190" i="4"/>
  <c r="G1190" i="4" s="1"/>
  <c r="F1191" i="4"/>
  <c r="G1191" i="4" s="1"/>
  <c r="F1192" i="4"/>
  <c r="G1192" i="4" s="1"/>
  <c r="F1193" i="4"/>
  <c r="G1193" i="4" s="1"/>
  <c r="F1194" i="4"/>
  <c r="G1194" i="4" s="1"/>
  <c r="F1195" i="4"/>
  <c r="G1195" i="4" s="1"/>
  <c r="F1196" i="4"/>
  <c r="G1196" i="4" s="1"/>
  <c r="F1197" i="4"/>
  <c r="G1197" i="4" s="1"/>
  <c r="F1198" i="4"/>
  <c r="G1198" i="4" s="1"/>
  <c r="F1199" i="4"/>
  <c r="G1199" i="4" s="1"/>
  <c r="F1200" i="4"/>
  <c r="G1200" i="4" s="1"/>
  <c r="F1201" i="4"/>
  <c r="G1201" i="4" s="1"/>
  <c r="F1202" i="4"/>
  <c r="G1202" i="4" s="1"/>
  <c r="F1203" i="4"/>
  <c r="G1203" i="4" s="1"/>
  <c r="F1204" i="4"/>
  <c r="G1204" i="4" s="1"/>
  <c r="F1205" i="4"/>
  <c r="G1205" i="4" s="1"/>
  <c r="F1206" i="4"/>
  <c r="G1206" i="4" s="1"/>
  <c r="F1207" i="4"/>
  <c r="G1207" i="4" s="1"/>
  <c r="F1208" i="4"/>
  <c r="G1208" i="4" s="1"/>
  <c r="F1209" i="4"/>
  <c r="G1209" i="4" s="1"/>
  <c r="F1210" i="4"/>
  <c r="G1210" i="4" s="1"/>
  <c r="F1211" i="4"/>
  <c r="G1211" i="4" s="1"/>
  <c r="F1212" i="4"/>
  <c r="G1212" i="4" s="1"/>
  <c r="F1213" i="4"/>
  <c r="G1213" i="4" s="1"/>
  <c r="F1214" i="4"/>
  <c r="G1214" i="4" s="1"/>
  <c r="F1215" i="4"/>
  <c r="G1215" i="4" s="1"/>
  <c r="F1216" i="4"/>
  <c r="G1216" i="4" s="1"/>
  <c r="F1217" i="4"/>
  <c r="G1217" i="4" s="1"/>
  <c r="F1218" i="4"/>
  <c r="G1218" i="4" s="1"/>
  <c r="F1219" i="4"/>
  <c r="G1219" i="4" s="1"/>
  <c r="F1220" i="4"/>
  <c r="G1220" i="4" s="1"/>
  <c r="F1221" i="4"/>
  <c r="G1221" i="4" s="1"/>
  <c r="F1222" i="4"/>
  <c r="G1222" i="4" s="1"/>
  <c r="F1223" i="4"/>
  <c r="G1223" i="4" s="1"/>
  <c r="F1224" i="4"/>
  <c r="G1224" i="4" s="1"/>
  <c r="F1225" i="4"/>
  <c r="G1225" i="4" s="1"/>
  <c r="F1226" i="4"/>
  <c r="G1226" i="4" s="1"/>
  <c r="F1227" i="4"/>
  <c r="G1227" i="4" s="1"/>
  <c r="F1228" i="4"/>
  <c r="G1228" i="4" s="1"/>
  <c r="F1229" i="4"/>
  <c r="G1229" i="4" s="1"/>
  <c r="F1230" i="4"/>
  <c r="G1230" i="4" s="1"/>
  <c r="F1231" i="4"/>
  <c r="G1231" i="4" s="1"/>
  <c r="F1232" i="4"/>
  <c r="G1232" i="4" s="1"/>
  <c r="F1233" i="4"/>
  <c r="G1233" i="4" s="1"/>
  <c r="F1234" i="4"/>
  <c r="G1234" i="4" s="1"/>
  <c r="F1235" i="4"/>
  <c r="G1235" i="4" s="1"/>
  <c r="F1236" i="4"/>
  <c r="G1236" i="4" s="1"/>
  <c r="F1237" i="4"/>
  <c r="G1237" i="4" s="1"/>
  <c r="F1238" i="4"/>
  <c r="G1238" i="4" s="1"/>
  <c r="F1239" i="4"/>
  <c r="G1239" i="4" s="1"/>
  <c r="F1240" i="4"/>
  <c r="G1240" i="4" s="1"/>
  <c r="F1241" i="4"/>
  <c r="G1241" i="4" s="1"/>
  <c r="F1242" i="4"/>
  <c r="G1242" i="4" s="1"/>
  <c r="F1243" i="4"/>
  <c r="G1243" i="4" s="1"/>
  <c r="F1244" i="4"/>
  <c r="G1244" i="4" s="1"/>
  <c r="F1245" i="4"/>
  <c r="G1245" i="4" s="1"/>
  <c r="F1246" i="4"/>
  <c r="G1246" i="4" s="1"/>
  <c r="F1247" i="4"/>
  <c r="G1247" i="4" s="1"/>
  <c r="F1248" i="4"/>
  <c r="G1248" i="4" s="1"/>
  <c r="F1249" i="4"/>
  <c r="G1249" i="4" s="1"/>
  <c r="F1250" i="4"/>
  <c r="G1250" i="4" s="1"/>
  <c r="F1251" i="4"/>
  <c r="G1251" i="4" s="1"/>
  <c r="F1252" i="4"/>
  <c r="G1252" i="4" s="1"/>
  <c r="F1253" i="4"/>
  <c r="G1253" i="4" s="1"/>
  <c r="F1254" i="4"/>
  <c r="G1254" i="4" s="1"/>
  <c r="F1255" i="4"/>
  <c r="G1255" i="4" s="1"/>
  <c r="F1256" i="4"/>
  <c r="G1256" i="4" s="1"/>
  <c r="F1257" i="4"/>
  <c r="G1257" i="4" s="1"/>
  <c r="F1258" i="4"/>
  <c r="G1258" i="4" s="1"/>
  <c r="F1259" i="4"/>
  <c r="G1259" i="4" s="1"/>
  <c r="F1260" i="4"/>
  <c r="G1260" i="4" s="1"/>
  <c r="F1261" i="4"/>
  <c r="G1261" i="4" s="1"/>
  <c r="F1262" i="4"/>
  <c r="G1262" i="4" s="1"/>
  <c r="F1263" i="4"/>
  <c r="G1263" i="4" s="1"/>
  <c r="F1264" i="4"/>
  <c r="G1264" i="4" s="1"/>
  <c r="F1265" i="4"/>
  <c r="G1265" i="4" s="1"/>
  <c r="F1266" i="4"/>
  <c r="G1266" i="4" s="1"/>
  <c r="F1267" i="4"/>
  <c r="G1267" i="4" s="1"/>
  <c r="F1268" i="4"/>
  <c r="G1268" i="4" s="1"/>
  <c r="F1269" i="4"/>
  <c r="G1269" i="4" s="1"/>
  <c r="F1270" i="4"/>
  <c r="G1270" i="4" s="1"/>
  <c r="F1271" i="4"/>
  <c r="G1271" i="4" s="1"/>
  <c r="F1272" i="4"/>
  <c r="G1272" i="4" s="1"/>
  <c r="F1273" i="4"/>
  <c r="G1273" i="4" s="1"/>
  <c r="F1274" i="4"/>
  <c r="G1274" i="4" s="1"/>
  <c r="F1275" i="4"/>
  <c r="G1275" i="4" s="1"/>
  <c r="F1276" i="4"/>
  <c r="G1276" i="4" s="1"/>
  <c r="F1277" i="4"/>
  <c r="G1277" i="4" s="1"/>
  <c r="F1278" i="4"/>
  <c r="G1278" i="4" s="1"/>
  <c r="F1279" i="4"/>
  <c r="G1279" i="4" s="1"/>
  <c r="F1280" i="4"/>
  <c r="G1280" i="4" s="1"/>
  <c r="F1281" i="4"/>
  <c r="G1281" i="4" s="1"/>
  <c r="F1282" i="4"/>
  <c r="G1282" i="4" s="1"/>
  <c r="F1283" i="4"/>
  <c r="G1283" i="4" s="1"/>
  <c r="F1284" i="4"/>
  <c r="G1284" i="4" s="1"/>
  <c r="F1285" i="4"/>
  <c r="G1285" i="4" s="1"/>
  <c r="F1286" i="4"/>
  <c r="G1286" i="4" s="1"/>
  <c r="F1287" i="4"/>
  <c r="G1287" i="4" s="1"/>
  <c r="F1288" i="4"/>
  <c r="G1288" i="4" s="1"/>
  <c r="F1289" i="4"/>
  <c r="G1289" i="4" s="1"/>
  <c r="F1290" i="4"/>
  <c r="G1290" i="4" s="1"/>
  <c r="F1291" i="4"/>
  <c r="G1291" i="4" s="1"/>
  <c r="F1292" i="4"/>
  <c r="G1292" i="4" s="1"/>
  <c r="F1293" i="4"/>
  <c r="G1293" i="4" s="1"/>
  <c r="F1294" i="4"/>
  <c r="G1294" i="4" s="1"/>
  <c r="F1295" i="4"/>
  <c r="G1295" i="4" s="1"/>
  <c r="F1296" i="4"/>
  <c r="G1296" i="4" s="1"/>
  <c r="F1297" i="4"/>
  <c r="G1297" i="4" s="1"/>
  <c r="F1298" i="4"/>
  <c r="G1298" i="4" s="1"/>
  <c r="F1299" i="4"/>
  <c r="G1299" i="4" s="1"/>
  <c r="F1300" i="4"/>
  <c r="G1300" i="4" s="1"/>
  <c r="F1301" i="4"/>
  <c r="G1301" i="4" s="1"/>
  <c r="F1302" i="4"/>
  <c r="G1302" i="4" s="1"/>
  <c r="F1303" i="4"/>
  <c r="G1303" i="4" s="1"/>
  <c r="F1304" i="4"/>
  <c r="G1304" i="4" s="1"/>
  <c r="F1305" i="4"/>
  <c r="G1305" i="4" s="1"/>
  <c r="F1306" i="4"/>
  <c r="G1306" i="4" s="1"/>
  <c r="F1307" i="4"/>
  <c r="G1307" i="4" s="1"/>
  <c r="F1308" i="4"/>
  <c r="G1308" i="4" s="1"/>
  <c r="F1309" i="4"/>
  <c r="G1309" i="4" s="1"/>
  <c r="F1310" i="4"/>
  <c r="G1310" i="4" s="1"/>
  <c r="F1311" i="4"/>
  <c r="G1311" i="4" s="1"/>
  <c r="F1312" i="4"/>
  <c r="G1312" i="4" s="1"/>
  <c r="F1313" i="4"/>
  <c r="G1313" i="4" s="1"/>
  <c r="F1314" i="4"/>
  <c r="G1314" i="4" s="1"/>
  <c r="F1315" i="4"/>
  <c r="G1315" i="4" s="1"/>
  <c r="F1316" i="4"/>
  <c r="G1316" i="4" s="1"/>
  <c r="F1317" i="4"/>
  <c r="G1317" i="4" s="1"/>
  <c r="F1318" i="4"/>
  <c r="G1318" i="4" s="1"/>
  <c r="F1319" i="4"/>
  <c r="G1319" i="4" s="1"/>
  <c r="F1320" i="4"/>
  <c r="G1320" i="4" s="1"/>
  <c r="F1321" i="4"/>
  <c r="G1321" i="4" s="1"/>
  <c r="F1322" i="4"/>
  <c r="G1322" i="4" s="1"/>
  <c r="F1323" i="4"/>
  <c r="G1323" i="4" s="1"/>
  <c r="F1324" i="4"/>
  <c r="G1324" i="4" s="1"/>
  <c r="F1325" i="4"/>
  <c r="G1325" i="4" s="1"/>
  <c r="F1326" i="4"/>
  <c r="G1326" i="4" s="1"/>
  <c r="F1327" i="4"/>
  <c r="G1327" i="4" s="1"/>
  <c r="F1328" i="4"/>
  <c r="G1328" i="4" s="1"/>
  <c r="F1329" i="4"/>
  <c r="G1329" i="4" s="1"/>
  <c r="F1330" i="4"/>
  <c r="G1330" i="4" s="1"/>
  <c r="F1331" i="4"/>
  <c r="G1331" i="4" s="1"/>
  <c r="F1332" i="4"/>
  <c r="G1332" i="4" s="1"/>
  <c r="F1333" i="4"/>
  <c r="G1333" i="4" s="1"/>
  <c r="F1334" i="4"/>
  <c r="G1334" i="4" s="1"/>
  <c r="F1335" i="4"/>
  <c r="G1335" i="4" s="1"/>
  <c r="F1336" i="4"/>
  <c r="G1336" i="4" s="1"/>
  <c r="F1337" i="4"/>
  <c r="G1337" i="4" s="1"/>
  <c r="F1338" i="4"/>
  <c r="G1338" i="4" s="1"/>
  <c r="F1339" i="4"/>
  <c r="G1339" i="4" s="1"/>
  <c r="F1340" i="4"/>
  <c r="G1340" i="4" s="1"/>
  <c r="F1341" i="4"/>
  <c r="G1341" i="4" s="1"/>
  <c r="F1342" i="4"/>
  <c r="G1342" i="4" s="1"/>
  <c r="F1343" i="4"/>
  <c r="G1343" i="4" s="1"/>
  <c r="F1344" i="4"/>
  <c r="G1344" i="4" s="1"/>
  <c r="F1345" i="4"/>
  <c r="G1345" i="4" s="1"/>
  <c r="F1346" i="4"/>
  <c r="G1346" i="4" s="1"/>
  <c r="F1347" i="4"/>
  <c r="G1347" i="4" s="1"/>
  <c r="F1348" i="4"/>
  <c r="G1348" i="4" s="1"/>
  <c r="F1349" i="4"/>
  <c r="G1349" i="4" s="1"/>
  <c r="F1350" i="4"/>
  <c r="G1350" i="4" s="1"/>
  <c r="F1351" i="4"/>
  <c r="G1351" i="4" s="1"/>
  <c r="F1352" i="4"/>
  <c r="G1352" i="4" s="1"/>
  <c r="F1353" i="4"/>
  <c r="G1353" i="4" s="1"/>
  <c r="F1354" i="4"/>
  <c r="G1354" i="4" s="1"/>
  <c r="F1355" i="4"/>
  <c r="G1355" i="4" s="1"/>
  <c r="F1356" i="4"/>
  <c r="G1356" i="4" s="1"/>
  <c r="F1357" i="4"/>
  <c r="G1357" i="4" s="1"/>
  <c r="F1358" i="4"/>
  <c r="G1358" i="4" s="1"/>
  <c r="F1359" i="4"/>
  <c r="G1359" i="4" s="1"/>
  <c r="F1360" i="4"/>
  <c r="G1360" i="4" s="1"/>
  <c r="F1361" i="4"/>
  <c r="G1361" i="4" s="1"/>
  <c r="F1362" i="4"/>
  <c r="G1362" i="4" s="1"/>
  <c r="F1363" i="4"/>
  <c r="G1363" i="4" s="1"/>
  <c r="F1364" i="4"/>
  <c r="G1364" i="4" s="1"/>
  <c r="F1365" i="4"/>
  <c r="G1365" i="4" s="1"/>
  <c r="F1366" i="4"/>
  <c r="G1366" i="4" s="1"/>
  <c r="F1367" i="4"/>
  <c r="G1367" i="4" s="1"/>
  <c r="F1368" i="4"/>
  <c r="G1368" i="4" s="1"/>
  <c r="F1369" i="4"/>
  <c r="G1369" i="4" s="1"/>
  <c r="F1370" i="4"/>
  <c r="G1370" i="4" s="1"/>
  <c r="F1371" i="4"/>
  <c r="G1371" i="4" s="1"/>
  <c r="F1372" i="4"/>
  <c r="G1372" i="4" s="1"/>
  <c r="F1373" i="4"/>
  <c r="G1373" i="4" s="1"/>
  <c r="F1374" i="4"/>
  <c r="G1374" i="4" s="1"/>
  <c r="F1375" i="4"/>
  <c r="G1375" i="4" s="1"/>
  <c r="F1376" i="4"/>
  <c r="G1376" i="4" s="1"/>
  <c r="F1377" i="4"/>
  <c r="G1377" i="4" s="1"/>
  <c r="F1378" i="4"/>
  <c r="G1378" i="4" s="1"/>
  <c r="F1379" i="4"/>
  <c r="G1379" i="4" s="1"/>
  <c r="F1380" i="4"/>
  <c r="G1380" i="4" s="1"/>
  <c r="F1381" i="4"/>
  <c r="G1381" i="4" s="1"/>
  <c r="F1382" i="4"/>
  <c r="G1382" i="4" s="1"/>
  <c r="F1383" i="4"/>
  <c r="G1383" i="4" s="1"/>
  <c r="F1384" i="4"/>
  <c r="G1384" i="4" s="1"/>
  <c r="F1385" i="4"/>
  <c r="G1385" i="4" s="1"/>
  <c r="F1386" i="4"/>
  <c r="G1386" i="4" s="1"/>
  <c r="F1387" i="4"/>
  <c r="G1387" i="4" s="1"/>
  <c r="F1388" i="4"/>
  <c r="G1388" i="4" s="1"/>
  <c r="F1389" i="4"/>
  <c r="G1389" i="4" s="1"/>
  <c r="F1390" i="4"/>
  <c r="G1390" i="4" s="1"/>
  <c r="F1391" i="4"/>
  <c r="G1391" i="4" s="1"/>
  <c r="F1392" i="4"/>
  <c r="G1392" i="4" s="1"/>
  <c r="F1393" i="4"/>
  <c r="G1393" i="4" s="1"/>
  <c r="F1394" i="4"/>
  <c r="G1394" i="4" s="1"/>
  <c r="F1395" i="4"/>
  <c r="G1395" i="4" s="1"/>
  <c r="F1396" i="4"/>
  <c r="G1396" i="4" s="1"/>
  <c r="F1397" i="4"/>
  <c r="G1397" i="4" s="1"/>
  <c r="F1398" i="4"/>
  <c r="G1398" i="4" s="1"/>
  <c r="F1399" i="4"/>
  <c r="G1399" i="4" s="1"/>
  <c r="F1400" i="4"/>
  <c r="G1400" i="4" s="1"/>
  <c r="F1401" i="4"/>
  <c r="G1401" i="4" s="1"/>
  <c r="F1402" i="4"/>
  <c r="G1402" i="4" s="1"/>
  <c r="F1403" i="4"/>
  <c r="G1403" i="4" s="1"/>
  <c r="F1404" i="4"/>
  <c r="G1404" i="4" s="1"/>
  <c r="F1405" i="4"/>
  <c r="G1405" i="4" s="1"/>
  <c r="F1406" i="4"/>
  <c r="G1406" i="4" s="1"/>
  <c r="F1407" i="4"/>
  <c r="G1407" i="4" s="1"/>
  <c r="F1408" i="4"/>
  <c r="G1408" i="4" s="1"/>
  <c r="F1409" i="4"/>
  <c r="G1409" i="4" s="1"/>
  <c r="F1410" i="4"/>
  <c r="G1410" i="4" s="1"/>
  <c r="F1411" i="4"/>
  <c r="G1411" i="4" s="1"/>
  <c r="F1412" i="4"/>
  <c r="G1412" i="4" s="1"/>
  <c r="F1413" i="4"/>
  <c r="G1413" i="4" s="1"/>
  <c r="F1414" i="4"/>
  <c r="G1414" i="4" s="1"/>
  <c r="F1415" i="4"/>
  <c r="G1415" i="4" s="1"/>
  <c r="F1416" i="4"/>
  <c r="G1416" i="4" s="1"/>
  <c r="F1417" i="4"/>
  <c r="G1417" i="4" s="1"/>
  <c r="F1418" i="4"/>
  <c r="G1418" i="4" s="1"/>
  <c r="F1419" i="4"/>
  <c r="G1419" i="4" s="1"/>
  <c r="F1420" i="4"/>
  <c r="G1420" i="4" s="1"/>
  <c r="F1421" i="4"/>
  <c r="G1421" i="4" s="1"/>
  <c r="F1422" i="4"/>
  <c r="G1422" i="4" s="1"/>
  <c r="F1423" i="4"/>
  <c r="G1423" i="4" s="1"/>
  <c r="F1424" i="4"/>
  <c r="G1424" i="4" s="1"/>
  <c r="F1425" i="4"/>
  <c r="G1425" i="4" s="1"/>
  <c r="F1426" i="4"/>
  <c r="G1426" i="4" s="1"/>
  <c r="F1427" i="4"/>
  <c r="G1427" i="4" s="1"/>
  <c r="F1428" i="4"/>
  <c r="G1428" i="4" s="1"/>
  <c r="F1429" i="4"/>
  <c r="G1429" i="4" s="1"/>
  <c r="F1430" i="4"/>
  <c r="G1430" i="4" s="1"/>
  <c r="F1431" i="4"/>
  <c r="G1431" i="4" s="1"/>
  <c r="F1432" i="4"/>
  <c r="G1432" i="4" s="1"/>
  <c r="F1433" i="4"/>
  <c r="G1433" i="4" s="1"/>
  <c r="F1434" i="4"/>
  <c r="G1434" i="4" s="1"/>
  <c r="F1435" i="4"/>
  <c r="G1435" i="4" s="1"/>
  <c r="F1436" i="4"/>
  <c r="G1436" i="4" s="1"/>
  <c r="F1437" i="4"/>
  <c r="G1437" i="4" s="1"/>
  <c r="F1438" i="4"/>
  <c r="G1438" i="4" s="1"/>
  <c r="F1439" i="4"/>
  <c r="G1439" i="4" s="1"/>
  <c r="F1440" i="4"/>
  <c r="G1440" i="4" s="1"/>
  <c r="F1441" i="4"/>
  <c r="G1441" i="4" s="1"/>
  <c r="F1442" i="4"/>
  <c r="G1442" i="4" s="1"/>
  <c r="F1443" i="4"/>
  <c r="G1443" i="4" s="1"/>
  <c r="F1444" i="4"/>
  <c r="G1444" i="4" s="1"/>
  <c r="F1445" i="4"/>
  <c r="G1445" i="4" s="1"/>
  <c r="F1446" i="4"/>
  <c r="G1446" i="4" s="1"/>
  <c r="F1447" i="4"/>
  <c r="G1447" i="4" s="1"/>
  <c r="F1448" i="4"/>
  <c r="G1448" i="4" s="1"/>
  <c r="F1449" i="4"/>
  <c r="G1449" i="4" s="1"/>
  <c r="F1450" i="4"/>
  <c r="G1450" i="4" s="1"/>
  <c r="F1451" i="4"/>
  <c r="G1451" i="4" s="1"/>
  <c r="F1452" i="4"/>
  <c r="G1452" i="4" s="1"/>
  <c r="F1453" i="4"/>
  <c r="G1453" i="4" s="1"/>
  <c r="F1454" i="4"/>
  <c r="G1454" i="4" s="1"/>
  <c r="F1455" i="4"/>
  <c r="G1455" i="4" s="1"/>
  <c r="F1456" i="4"/>
  <c r="G1456" i="4" s="1"/>
  <c r="F1457" i="4"/>
  <c r="G1457" i="4" s="1"/>
  <c r="F1458" i="4"/>
  <c r="G1458" i="4" s="1"/>
  <c r="F1459" i="4"/>
  <c r="G1459" i="4" s="1"/>
  <c r="F1460" i="4"/>
  <c r="G1460" i="4" s="1"/>
  <c r="F1461" i="4"/>
  <c r="G1461" i="4" s="1"/>
  <c r="F1462" i="4"/>
  <c r="G1462" i="4" s="1"/>
  <c r="F1463" i="4"/>
  <c r="G1463" i="4" s="1"/>
  <c r="F1464" i="4"/>
  <c r="G1464" i="4" s="1"/>
  <c r="F1465" i="4"/>
  <c r="G1465" i="4" s="1"/>
  <c r="F1466" i="4"/>
  <c r="G1466" i="4" s="1"/>
  <c r="F1467" i="4"/>
  <c r="G1467" i="4" s="1"/>
  <c r="F1468" i="4"/>
  <c r="G1468" i="4" s="1"/>
  <c r="F1469" i="4"/>
  <c r="G1469" i="4" s="1"/>
  <c r="F1470" i="4"/>
  <c r="G1470" i="4" s="1"/>
  <c r="F1471" i="4"/>
  <c r="G1471" i="4" s="1"/>
  <c r="F1472" i="4"/>
  <c r="G1472" i="4" s="1"/>
  <c r="F1473" i="4"/>
  <c r="G1473" i="4" s="1"/>
  <c r="F1474" i="4"/>
  <c r="G1474" i="4" s="1"/>
  <c r="F1475" i="4"/>
  <c r="G1475" i="4" s="1"/>
  <c r="F1476" i="4"/>
  <c r="G1476" i="4" s="1"/>
  <c r="F1477" i="4"/>
  <c r="G1477" i="4" s="1"/>
  <c r="F1478" i="4"/>
  <c r="G1478" i="4" s="1"/>
  <c r="F1479" i="4"/>
  <c r="G1479" i="4" s="1"/>
  <c r="F1480" i="4"/>
  <c r="G1480" i="4" s="1"/>
  <c r="F1481" i="4"/>
  <c r="G1481" i="4" s="1"/>
  <c r="F1482" i="4"/>
  <c r="G1482" i="4" s="1"/>
  <c r="F1483" i="4"/>
  <c r="G1483" i="4" s="1"/>
  <c r="F1484" i="4"/>
  <c r="G1484" i="4" s="1"/>
  <c r="F1485" i="4"/>
  <c r="G1485" i="4" s="1"/>
  <c r="F1486" i="4"/>
  <c r="G1486" i="4" s="1"/>
  <c r="F1487" i="4"/>
  <c r="G1487" i="4" s="1"/>
  <c r="F1488" i="4"/>
  <c r="G1488" i="4" s="1"/>
  <c r="F1489" i="4"/>
  <c r="G1489" i="4" s="1"/>
  <c r="F1490" i="4"/>
  <c r="G1490" i="4" s="1"/>
  <c r="F1491" i="4"/>
  <c r="G1491" i="4" s="1"/>
  <c r="F1492" i="4"/>
  <c r="G1492" i="4" s="1"/>
  <c r="F1493" i="4"/>
  <c r="G1493" i="4" s="1"/>
  <c r="F1494" i="4"/>
  <c r="G1494" i="4" s="1"/>
  <c r="F1495" i="4"/>
  <c r="G1495" i="4" s="1"/>
  <c r="F1496" i="4"/>
  <c r="G1496" i="4" s="1"/>
  <c r="F1497" i="4"/>
  <c r="G1497" i="4" s="1"/>
  <c r="F1498" i="4"/>
  <c r="G1498" i="4" s="1"/>
  <c r="F1499" i="4"/>
  <c r="G1499" i="4" s="1"/>
  <c r="F1500" i="4"/>
  <c r="G1500" i="4" s="1"/>
  <c r="F1501" i="4"/>
  <c r="G1501" i="4" s="1"/>
  <c r="F1502" i="4"/>
  <c r="G1502" i="4" s="1"/>
  <c r="F1503" i="4"/>
  <c r="G1503" i="4" s="1"/>
  <c r="F1504" i="4"/>
  <c r="G1504" i="4" s="1"/>
  <c r="F1505" i="4"/>
  <c r="G1505" i="4" s="1"/>
  <c r="F1506" i="4"/>
  <c r="G1506" i="4" s="1"/>
  <c r="F1507" i="4"/>
  <c r="G1507" i="4" s="1"/>
  <c r="F1508" i="4"/>
  <c r="G1508" i="4" s="1"/>
  <c r="F1509" i="4"/>
  <c r="G1509" i="4" s="1"/>
  <c r="F1510" i="4"/>
  <c r="G1510" i="4" s="1"/>
  <c r="F1511" i="4"/>
  <c r="G1511" i="4" s="1"/>
  <c r="F1512" i="4"/>
  <c r="G1512" i="4" s="1"/>
  <c r="F1513" i="4"/>
  <c r="G1513" i="4" s="1"/>
  <c r="F1514" i="4"/>
  <c r="G1514" i="4" s="1"/>
  <c r="F1515" i="4"/>
  <c r="G1515" i="4" s="1"/>
  <c r="F1516" i="4"/>
  <c r="G1516" i="4" s="1"/>
  <c r="F1517" i="4"/>
  <c r="G1517" i="4" s="1"/>
  <c r="F1518" i="4"/>
  <c r="G1518" i="4" s="1"/>
  <c r="F1519" i="4"/>
  <c r="G1519" i="4" s="1"/>
  <c r="F1520" i="4"/>
  <c r="G1520" i="4" s="1"/>
  <c r="F1521" i="4"/>
  <c r="G1521" i="4" s="1"/>
  <c r="F1522" i="4"/>
  <c r="G1522" i="4" s="1"/>
  <c r="F1523" i="4"/>
  <c r="G1523" i="4" s="1"/>
  <c r="F1524" i="4"/>
  <c r="G1524" i="4" s="1"/>
  <c r="F1525" i="4"/>
  <c r="G1525" i="4" s="1"/>
  <c r="F1526" i="4"/>
  <c r="G1526" i="4" s="1"/>
  <c r="F1527" i="4"/>
  <c r="G1527" i="4" s="1"/>
  <c r="F1528" i="4"/>
  <c r="G1528" i="4" s="1"/>
  <c r="F1529" i="4"/>
  <c r="G1529" i="4" s="1"/>
  <c r="F1530" i="4"/>
  <c r="G1530" i="4" s="1"/>
  <c r="F1531" i="4"/>
  <c r="G1531" i="4" s="1"/>
  <c r="F1532" i="4"/>
  <c r="G1532" i="4" s="1"/>
  <c r="F1533" i="4"/>
  <c r="G1533" i="4" s="1"/>
  <c r="F1534" i="4"/>
  <c r="G1534" i="4" s="1"/>
  <c r="F1535" i="4"/>
  <c r="G1535" i="4" s="1"/>
  <c r="F1536" i="4"/>
  <c r="G1536" i="4" s="1"/>
  <c r="F1537" i="4"/>
  <c r="G1537" i="4" s="1"/>
  <c r="F1538" i="4"/>
  <c r="G1538" i="4" s="1"/>
  <c r="F1539" i="4"/>
  <c r="G1539" i="4" s="1"/>
  <c r="F1540" i="4"/>
  <c r="G1540" i="4" s="1"/>
  <c r="F1541" i="4"/>
  <c r="G1541" i="4" s="1"/>
  <c r="F1542" i="4"/>
  <c r="G1542" i="4" s="1"/>
  <c r="F1543" i="4"/>
  <c r="G1543" i="4" s="1"/>
  <c r="F1544" i="4"/>
  <c r="G1544" i="4" s="1"/>
  <c r="F1545" i="4"/>
  <c r="G1545" i="4" s="1"/>
  <c r="F1546" i="4"/>
  <c r="G1546" i="4" s="1"/>
  <c r="F1547" i="4"/>
  <c r="G1547" i="4" s="1"/>
  <c r="F1548" i="4"/>
  <c r="G1548" i="4" s="1"/>
  <c r="F1549" i="4"/>
  <c r="G1549" i="4" s="1"/>
  <c r="F1550" i="4"/>
  <c r="G1550" i="4" s="1"/>
  <c r="F1551" i="4"/>
  <c r="G1551" i="4" s="1"/>
  <c r="F1552" i="4"/>
  <c r="G1552" i="4" s="1"/>
  <c r="F1553" i="4"/>
  <c r="G1553" i="4" s="1"/>
  <c r="F1554" i="4"/>
  <c r="G1554" i="4" s="1"/>
  <c r="F1555" i="4"/>
  <c r="G1555" i="4" s="1"/>
  <c r="F1556" i="4"/>
  <c r="G1556" i="4" s="1"/>
  <c r="F1557" i="4"/>
  <c r="G1557" i="4" s="1"/>
  <c r="F1558" i="4"/>
  <c r="G1558" i="4" s="1"/>
  <c r="F1559" i="4"/>
  <c r="G1559" i="4" s="1"/>
  <c r="F1560" i="4"/>
  <c r="G1560" i="4" s="1"/>
  <c r="F1561" i="4"/>
  <c r="G1561" i="4" s="1"/>
  <c r="F1562" i="4"/>
  <c r="G1562" i="4" s="1"/>
  <c r="F1563" i="4"/>
  <c r="G1563" i="4" s="1"/>
  <c r="F1564" i="4"/>
  <c r="G1564" i="4" s="1"/>
  <c r="F1565" i="4"/>
  <c r="G1565" i="4" s="1"/>
  <c r="F1566" i="4"/>
  <c r="G1566" i="4" s="1"/>
  <c r="F1567" i="4"/>
  <c r="G1567" i="4" s="1"/>
  <c r="F1568" i="4"/>
  <c r="G1568" i="4" s="1"/>
  <c r="F1569" i="4"/>
  <c r="G1569" i="4" s="1"/>
  <c r="F1570" i="4"/>
  <c r="G1570" i="4" s="1"/>
  <c r="F1571" i="4"/>
  <c r="G1571" i="4" s="1"/>
  <c r="F1572" i="4"/>
  <c r="G1572" i="4" s="1"/>
  <c r="F1573" i="4"/>
  <c r="G1573" i="4" s="1"/>
  <c r="F1574" i="4"/>
  <c r="G1574" i="4" s="1"/>
  <c r="F1575" i="4"/>
  <c r="G1575" i="4" s="1"/>
  <c r="F1576" i="4"/>
  <c r="G1576" i="4" s="1"/>
  <c r="F1577" i="4"/>
  <c r="G1577" i="4" s="1"/>
  <c r="F1578" i="4"/>
  <c r="G1578" i="4" s="1"/>
  <c r="F1579" i="4"/>
  <c r="G1579" i="4" s="1"/>
  <c r="F1580" i="4"/>
  <c r="G1580" i="4" s="1"/>
  <c r="F1581" i="4"/>
  <c r="G1581" i="4" s="1"/>
  <c r="F1582" i="4"/>
  <c r="G1582" i="4" s="1"/>
  <c r="F1583" i="4"/>
  <c r="G1583" i="4" s="1"/>
  <c r="F1584" i="4"/>
  <c r="G1584" i="4" s="1"/>
  <c r="F1585" i="4"/>
  <c r="G1585" i="4" s="1"/>
  <c r="F1586" i="4"/>
  <c r="G1586" i="4" s="1"/>
  <c r="F1587" i="4"/>
  <c r="G1587" i="4" s="1"/>
  <c r="F1588" i="4"/>
  <c r="G1588" i="4" s="1"/>
  <c r="F1589" i="4"/>
  <c r="G1589" i="4" s="1"/>
  <c r="F1590" i="4"/>
  <c r="G1590" i="4" s="1"/>
  <c r="F1591" i="4"/>
  <c r="G1591" i="4" s="1"/>
  <c r="F1592" i="4"/>
  <c r="G1592" i="4" s="1"/>
  <c r="F1593" i="4"/>
  <c r="G1593" i="4" s="1"/>
  <c r="F1594" i="4"/>
  <c r="G1594" i="4" s="1"/>
  <c r="F1595" i="4"/>
  <c r="G1595" i="4" s="1"/>
  <c r="F1596" i="4"/>
  <c r="G1596" i="4" s="1"/>
  <c r="F1597" i="4"/>
  <c r="G1597" i="4" s="1"/>
  <c r="F1598" i="4"/>
  <c r="G1598" i="4" s="1"/>
  <c r="F1599" i="4"/>
  <c r="G1599" i="4" s="1"/>
  <c r="F1600" i="4"/>
  <c r="G1600" i="4" s="1"/>
  <c r="F1601" i="4"/>
  <c r="G1601" i="4" s="1"/>
  <c r="F1602" i="4"/>
  <c r="G1602" i="4" s="1"/>
  <c r="F1603" i="4"/>
  <c r="G1603" i="4" s="1"/>
  <c r="F1604" i="4"/>
  <c r="G1604" i="4" s="1"/>
  <c r="F1605" i="4"/>
  <c r="G1605" i="4" s="1"/>
  <c r="F1606" i="4"/>
  <c r="G1606" i="4" s="1"/>
  <c r="F1607" i="4"/>
  <c r="G1607" i="4" s="1"/>
  <c r="F1608" i="4"/>
  <c r="G1608" i="4" s="1"/>
  <c r="F1609" i="4"/>
  <c r="G1609" i="4" s="1"/>
  <c r="F1610" i="4"/>
  <c r="G1610" i="4" s="1"/>
  <c r="F1611" i="4"/>
  <c r="G1611" i="4" s="1"/>
  <c r="F1612" i="4"/>
  <c r="G1612" i="4" s="1"/>
  <c r="F1613" i="4"/>
  <c r="G1613" i="4" s="1"/>
  <c r="F1614" i="4"/>
  <c r="G1614" i="4" s="1"/>
  <c r="F1615" i="4"/>
  <c r="G1615" i="4" s="1"/>
  <c r="F1616" i="4"/>
  <c r="G1616" i="4" s="1"/>
  <c r="F1617" i="4"/>
  <c r="G1617" i="4" s="1"/>
  <c r="F1618" i="4"/>
  <c r="G1618" i="4" s="1"/>
  <c r="F1619" i="4"/>
  <c r="G1619" i="4" s="1"/>
  <c r="F1620" i="4"/>
  <c r="G1620" i="4" s="1"/>
  <c r="F1621" i="4"/>
  <c r="G1621" i="4" s="1"/>
  <c r="F1622" i="4"/>
  <c r="G1622" i="4" s="1"/>
  <c r="F1623" i="4"/>
  <c r="G1623" i="4" s="1"/>
  <c r="F1624" i="4"/>
  <c r="G1624" i="4" s="1"/>
  <c r="F1625" i="4"/>
  <c r="G1625" i="4" s="1"/>
  <c r="F1626" i="4"/>
  <c r="G1626" i="4" s="1"/>
  <c r="F1627" i="4"/>
  <c r="G1627" i="4" s="1"/>
  <c r="F1628" i="4"/>
  <c r="G1628" i="4" s="1"/>
  <c r="F1629" i="4"/>
  <c r="G1629" i="4" s="1"/>
  <c r="F1630" i="4"/>
  <c r="G1630" i="4" s="1"/>
  <c r="F1631" i="4"/>
  <c r="G1631" i="4" s="1"/>
  <c r="F1632" i="4"/>
  <c r="G1632" i="4" s="1"/>
  <c r="F1633" i="4"/>
  <c r="G1633" i="4" s="1"/>
  <c r="F1634" i="4"/>
  <c r="G1634" i="4" s="1"/>
  <c r="F1635" i="4"/>
  <c r="G1635" i="4" s="1"/>
  <c r="F1636" i="4"/>
  <c r="G1636" i="4" s="1"/>
  <c r="F1637" i="4"/>
  <c r="G1637" i="4" s="1"/>
  <c r="F1638" i="4"/>
  <c r="G1638" i="4" s="1"/>
  <c r="F1639" i="4"/>
  <c r="G1639" i="4" s="1"/>
  <c r="F1640" i="4"/>
  <c r="G1640" i="4" s="1"/>
  <c r="F1641" i="4"/>
  <c r="G1641" i="4" s="1"/>
  <c r="F1642" i="4"/>
  <c r="G1642" i="4" s="1"/>
  <c r="F1643" i="4"/>
  <c r="G1643" i="4" s="1"/>
  <c r="F1644" i="4"/>
  <c r="G1644" i="4" s="1"/>
  <c r="F1645" i="4"/>
  <c r="G1645" i="4" s="1"/>
  <c r="F1646" i="4"/>
  <c r="G1646" i="4" s="1"/>
  <c r="F1647" i="4"/>
  <c r="G1647" i="4" s="1"/>
  <c r="F1648" i="4"/>
  <c r="G1648" i="4" s="1"/>
  <c r="F1649" i="4"/>
  <c r="G1649" i="4" s="1"/>
  <c r="F1650" i="4"/>
  <c r="G1650" i="4" s="1"/>
  <c r="F1651" i="4"/>
  <c r="G1651" i="4" s="1"/>
  <c r="F1652" i="4"/>
  <c r="G1652" i="4" s="1"/>
  <c r="F1653" i="4"/>
  <c r="G1653" i="4" s="1"/>
  <c r="F1654" i="4"/>
  <c r="G1654" i="4" s="1"/>
  <c r="F1655" i="4"/>
  <c r="G1655" i="4" s="1"/>
  <c r="F1656" i="4"/>
  <c r="G1656" i="4" s="1"/>
  <c r="F1657" i="4"/>
  <c r="G1657" i="4" s="1"/>
  <c r="F1658" i="4"/>
  <c r="G1658" i="4" s="1"/>
  <c r="F1659" i="4"/>
  <c r="G1659" i="4" s="1"/>
  <c r="F1660" i="4"/>
  <c r="G1660" i="4" s="1"/>
  <c r="F1661" i="4"/>
  <c r="G1661" i="4" s="1"/>
  <c r="F1662" i="4"/>
  <c r="G1662" i="4" s="1"/>
  <c r="F1663" i="4"/>
  <c r="G1663" i="4" s="1"/>
  <c r="F1664" i="4"/>
  <c r="G1664" i="4" s="1"/>
  <c r="F1665" i="4"/>
  <c r="G1665" i="4" s="1"/>
  <c r="F1666" i="4"/>
  <c r="G1666" i="4" s="1"/>
  <c r="F1667" i="4"/>
  <c r="G1667" i="4" s="1"/>
  <c r="F1668" i="4"/>
  <c r="G1668" i="4" s="1"/>
  <c r="F1669" i="4"/>
  <c r="G1669" i="4" s="1"/>
  <c r="F1670" i="4"/>
  <c r="G1670" i="4" s="1"/>
  <c r="F1671" i="4"/>
  <c r="G1671" i="4" s="1"/>
  <c r="F1672" i="4"/>
  <c r="G1672" i="4" s="1"/>
  <c r="F1673" i="4"/>
  <c r="G1673" i="4" s="1"/>
  <c r="F1674" i="4"/>
  <c r="G1674" i="4" s="1"/>
  <c r="F1675" i="4"/>
  <c r="G1675" i="4" s="1"/>
  <c r="F1676" i="4"/>
  <c r="G1676" i="4" s="1"/>
  <c r="F1677" i="4"/>
  <c r="G1677" i="4" s="1"/>
  <c r="F1678" i="4"/>
  <c r="G1678" i="4" s="1"/>
  <c r="F1679" i="4"/>
  <c r="G1679" i="4" s="1"/>
  <c r="F1680" i="4"/>
  <c r="G1680" i="4" s="1"/>
  <c r="F1681" i="4"/>
  <c r="G1681" i="4" s="1"/>
  <c r="F1682" i="4"/>
  <c r="G1682" i="4" s="1"/>
  <c r="F1683" i="4"/>
  <c r="G1683" i="4" s="1"/>
  <c r="F1684" i="4"/>
  <c r="G1684" i="4" s="1"/>
  <c r="F1685" i="4"/>
  <c r="G1685" i="4" s="1"/>
  <c r="F1686" i="4"/>
  <c r="G1686" i="4" s="1"/>
  <c r="F1687" i="4"/>
  <c r="G1687" i="4" s="1"/>
  <c r="F1688" i="4"/>
  <c r="G1688" i="4" s="1"/>
  <c r="F1689" i="4"/>
  <c r="G1689" i="4" s="1"/>
  <c r="F1690" i="4"/>
  <c r="G1690" i="4" s="1"/>
  <c r="F1691" i="4"/>
  <c r="G1691" i="4" s="1"/>
  <c r="F1692" i="4"/>
  <c r="G1692" i="4" s="1"/>
  <c r="F1693" i="4"/>
  <c r="G1693" i="4" s="1"/>
  <c r="F1694" i="4"/>
  <c r="G1694" i="4" s="1"/>
  <c r="F1695" i="4"/>
  <c r="G1695" i="4" s="1"/>
  <c r="F1696" i="4"/>
  <c r="G1696" i="4" s="1"/>
  <c r="F1697" i="4"/>
  <c r="G1697" i="4" s="1"/>
  <c r="F1698" i="4"/>
  <c r="G1698" i="4" s="1"/>
  <c r="F1699" i="4"/>
  <c r="G1699" i="4" s="1"/>
  <c r="F1700" i="4"/>
  <c r="G1700" i="4" s="1"/>
  <c r="F1701" i="4"/>
  <c r="G1701" i="4" s="1"/>
  <c r="F1702" i="4"/>
  <c r="G1702" i="4" s="1"/>
  <c r="F1703" i="4"/>
  <c r="G1703" i="4" s="1"/>
  <c r="F1704" i="4"/>
  <c r="G1704" i="4" s="1"/>
  <c r="F1705" i="4"/>
  <c r="G1705" i="4" s="1"/>
  <c r="F1706" i="4"/>
  <c r="G1706" i="4" s="1"/>
  <c r="F1707" i="4"/>
  <c r="G1707" i="4" s="1"/>
  <c r="F1708" i="4"/>
  <c r="G1708" i="4" s="1"/>
  <c r="F1709" i="4"/>
  <c r="G1709" i="4" s="1"/>
  <c r="F1710" i="4"/>
  <c r="G1710" i="4" s="1"/>
  <c r="F1711" i="4"/>
  <c r="G1711" i="4" s="1"/>
  <c r="F1712" i="4"/>
  <c r="G1712" i="4" s="1"/>
  <c r="F1713" i="4"/>
  <c r="G1713" i="4" s="1"/>
  <c r="F1714" i="4"/>
  <c r="G1714" i="4" s="1"/>
  <c r="F1715" i="4"/>
  <c r="G1715" i="4" s="1"/>
  <c r="F1716" i="4"/>
  <c r="G1716" i="4" s="1"/>
  <c r="F1717" i="4"/>
  <c r="G1717" i="4" s="1"/>
  <c r="F1718" i="4"/>
  <c r="G1718" i="4" s="1"/>
  <c r="F1719" i="4"/>
  <c r="G1719" i="4" s="1"/>
  <c r="F1720" i="4"/>
  <c r="G1720" i="4" s="1"/>
  <c r="F1721" i="4"/>
  <c r="G1721" i="4" s="1"/>
  <c r="F1722" i="4"/>
  <c r="G1722" i="4" s="1"/>
  <c r="F1723" i="4"/>
  <c r="G1723" i="4" s="1"/>
  <c r="F1724" i="4"/>
  <c r="G1724" i="4" s="1"/>
  <c r="F1725" i="4"/>
  <c r="G1725" i="4" s="1"/>
  <c r="F1726" i="4"/>
  <c r="G1726" i="4" s="1"/>
  <c r="F1727" i="4"/>
  <c r="G1727" i="4" s="1"/>
  <c r="F1728" i="4"/>
  <c r="G1728" i="4" s="1"/>
  <c r="F1729" i="4"/>
  <c r="G1729" i="4" s="1"/>
  <c r="F1730" i="4"/>
  <c r="G1730" i="4" s="1"/>
  <c r="F1731" i="4"/>
  <c r="G1731" i="4" s="1"/>
  <c r="F1732" i="4"/>
  <c r="G1732" i="4" s="1"/>
  <c r="F1733" i="4"/>
  <c r="G1733" i="4" s="1"/>
  <c r="F1734" i="4"/>
  <c r="G1734" i="4" s="1"/>
  <c r="F1735" i="4"/>
  <c r="G1735" i="4" s="1"/>
  <c r="F1736" i="4"/>
  <c r="G1736" i="4" s="1"/>
  <c r="F1737" i="4"/>
  <c r="G1737" i="4" s="1"/>
  <c r="F1738" i="4"/>
  <c r="G1738" i="4" s="1"/>
  <c r="F1739" i="4"/>
  <c r="G1739" i="4" s="1"/>
  <c r="F1740" i="4"/>
  <c r="G1740" i="4" s="1"/>
  <c r="F1741" i="4"/>
  <c r="G1741" i="4" s="1"/>
  <c r="F1742" i="4"/>
  <c r="G1742" i="4" s="1"/>
  <c r="F1743" i="4"/>
  <c r="G1743" i="4" s="1"/>
  <c r="F1744" i="4"/>
  <c r="G1744" i="4" s="1"/>
  <c r="F1745" i="4"/>
  <c r="G1745" i="4" s="1"/>
  <c r="F1746" i="4"/>
  <c r="G1746" i="4" s="1"/>
  <c r="F1747" i="4"/>
  <c r="G1747" i="4" s="1"/>
  <c r="F1748" i="4"/>
  <c r="G1748" i="4" s="1"/>
  <c r="F1749" i="4"/>
  <c r="G1749" i="4" s="1"/>
  <c r="F1750" i="4"/>
  <c r="G1750" i="4" s="1"/>
  <c r="F1751" i="4"/>
  <c r="G1751" i="4" s="1"/>
  <c r="F1752" i="4"/>
  <c r="G1752" i="4" s="1"/>
  <c r="F1753" i="4"/>
  <c r="G1753" i="4" s="1"/>
  <c r="F1754" i="4"/>
  <c r="G1754" i="4" s="1"/>
  <c r="F1755" i="4"/>
  <c r="G1755" i="4" s="1"/>
  <c r="F1756" i="4"/>
  <c r="G1756" i="4" s="1"/>
  <c r="F1757" i="4"/>
  <c r="G1757" i="4" s="1"/>
  <c r="F1758" i="4"/>
  <c r="G1758" i="4" s="1"/>
  <c r="F1759" i="4"/>
  <c r="G1759" i="4" s="1"/>
  <c r="F1760" i="4"/>
  <c r="G1760" i="4" s="1"/>
  <c r="F1761" i="4"/>
  <c r="G1761" i="4" s="1"/>
  <c r="F1762" i="4"/>
  <c r="G1762" i="4" s="1"/>
  <c r="F1763" i="4"/>
  <c r="G1763" i="4" s="1"/>
  <c r="F1764" i="4"/>
  <c r="G1764" i="4" s="1"/>
  <c r="F1765" i="4"/>
  <c r="G1765" i="4" s="1"/>
  <c r="F1766" i="4"/>
  <c r="G1766" i="4" s="1"/>
  <c r="F1767" i="4"/>
  <c r="G1767" i="4" s="1"/>
  <c r="F1768" i="4"/>
  <c r="G1768" i="4" s="1"/>
  <c r="F1769" i="4"/>
  <c r="G1769" i="4" s="1"/>
  <c r="F1770" i="4"/>
  <c r="G1770" i="4" s="1"/>
  <c r="F1771" i="4"/>
  <c r="G1771" i="4" s="1"/>
  <c r="F1772" i="4"/>
  <c r="G1772" i="4" s="1"/>
  <c r="F1773" i="4"/>
  <c r="G1773" i="4" s="1"/>
  <c r="F1774" i="4"/>
  <c r="G1774" i="4" s="1"/>
  <c r="F1775" i="4"/>
  <c r="G1775" i="4" s="1"/>
  <c r="F1776" i="4"/>
  <c r="G1776" i="4" s="1"/>
  <c r="F1777" i="4"/>
  <c r="G1777" i="4" s="1"/>
  <c r="F1778" i="4"/>
  <c r="G1778" i="4" s="1"/>
  <c r="F1779" i="4"/>
  <c r="G1779" i="4" s="1"/>
  <c r="F1780" i="4"/>
  <c r="G1780" i="4" s="1"/>
  <c r="F1781" i="4"/>
  <c r="G1781" i="4" s="1"/>
  <c r="F1782" i="4"/>
  <c r="G1782" i="4" s="1"/>
  <c r="F1783" i="4"/>
  <c r="G1783" i="4" s="1"/>
  <c r="F1784" i="4"/>
  <c r="G1784" i="4" s="1"/>
  <c r="F1785" i="4"/>
  <c r="G1785" i="4" s="1"/>
  <c r="F1786" i="4"/>
  <c r="G1786" i="4" s="1"/>
  <c r="F1787" i="4"/>
  <c r="G1787" i="4" s="1"/>
  <c r="F1788" i="4"/>
  <c r="G1788" i="4" s="1"/>
  <c r="F1789" i="4"/>
  <c r="G1789" i="4" s="1"/>
  <c r="F1790" i="4"/>
  <c r="G1790" i="4" s="1"/>
  <c r="F1791" i="4"/>
  <c r="G1791" i="4" s="1"/>
  <c r="F1792" i="4"/>
  <c r="G1792" i="4" s="1"/>
  <c r="F1793" i="4"/>
  <c r="G1793" i="4" s="1"/>
  <c r="F1794" i="4"/>
  <c r="G1794" i="4" s="1"/>
  <c r="F1795" i="4"/>
  <c r="G1795" i="4" s="1"/>
  <c r="F1796" i="4"/>
  <c r="G1796" i="4" s="1"/>
  <c r="F1797" i="4"/>
  <c r="G1797" i="4" s="1"/>
  <c r="F1798" i="4"/>
  <c r="G1798" i="4" s="1"/>
  <c r="F1799" i="4"/>
  <c r="G1799" i="4" s="1"/>
  <c r="F1800" i="4"/>
  <c r="G1800" i="4" s="1"/>
  <c r="F1801" i="4"/>
  <c r="G1801" i="4" s="1"/>
  <c r="F1802" i="4"/>
  <c r="G1802" i="4" s="1"/>
  <c r="F1803" i="4"/>
  <c r="G1803" i="4" s="1"/>
  <c r="F1804" i="4"/>
  <c r="G1804" i="4" s="1"/>
  <c r="F1805" i="4"/>
  <c r="G1805" i="4" s="1"/>
  <c r="F1806" i="4"/>
  <c r="G1806" i="4" s="1"/>
  <c r="F1807" i="4"/>
  <c r="G1807" i="4" s="1"/>
  <c r="F1808" i="4"/>
  <c r="G1808" i="4" s="1"/>
  <c r="F1809" i="4"/>
  <c r="G1809" i="4" s="1"/>
  <c r="F1810" i="4"/>
  <c r="G1810" i="4" s="1"/>
  <c r="F1811" i="4"/>
  <c r="G1811" i="4" s="1"/>
  <c r="F1812" i="4"/>
  <c r="G1812" i="4" s="1"/>
  <c r="F1813" i="4"/>
  <c r="G1813" i="4" s="1"/>
  <c r="F1814" i="4"/>
  <c r="G1814" i="4" s="1"/>
  <c r="F1815" i="4"/>
  <c r="G1815" i="4" s="1"/>
  <c r="F1816" i="4"/>
  <c r="G1816" i="4" s="1"/>
  <c r="F1817" i="4"/>
  <c r="G1817" i="4" s="1"/>
  <c r="F1818" i="4"/>
  <c r="G1818" i="4" s="1"/>
  <c r="F1819" i="4"/>
  <c r="G1819" i="4" s="1"/>
  <c r="F1820" i="4"/>
  <c r="G1820" i="4" s="1"/>
  <c r="F1821" i="4"/>
  <c r="G1821" i="4" s="1"/>
  <c r="F1822" i="4"/>
  <c r="G1822" i="4" s="1"/>
  <c r="F1823" i="4"/>
  <c r="G1823" i="4" s="1"/>
  <c r="F1824" i="4"/>
  <c r="G1824" i="4" s="1"/>
  <c r="F1825" i="4"/>
  <c r="G1825" i="4" s="1"/>
  <c r="F1826" i="4"/>
  <c r="G1826" i="4" s="1"/>
  <c r="F1827" i="4"/>
  <c r="G1827" i="4" s="1"/>
  <c r="F1828" i="4"/>
  <c r="G1828" i="4" s="1"/>
  <c r="F1829" i="4"/>
  <c r="G1829" i="4" s="1"/>
  <c r="F1830" i="4"/>
  <c r="G1830" i="4" s="1"/>
  <c r="F1831" i="4"/>
  <c r="G1831" i="4" s="1"/>
  <c r="F1832" i="4"/>
  <c r="G1832" i="4" s="1"/>
  <c r="F1833" i="4"/>
  <c r="G1833" i="4" s="1"/>
  <c r="F1834" i="4"/>
  <c r="G1834" i="4" s="1"/>
  <c r="F1835" i="4"/>
  <c r="G1835" i="4" s="1"/>
  <c r="F1836" i="4"/>
  <c r="G1836" i="4" s="1"/>
  <c r="F1837" i="4"/>
  <c r="G1837" i="4" s="1"/>
  <c r="F1838" i="4"/>
  <c r="G1838" i="4" s="1"/>
  <c r="F1839" i="4"/>
  <c r="G1839" i="4" s="1"/>
  <c r="F1840" i="4"/>
  <c r="G1840" i="4" s="1"/>
  <c r="F1841" i="4"/>
  <c r="G1841" i="4" s="1"/>
  <c r="F1842" i="4"/>
  <c r="G1842" i="4" s="1"/>
  <c r="F1843" i="4"/>
  <c r="G1843" i="4" s="1"/>
  <c r="F1844" i="4"/>
  <c r="G1844" i="4" s="1"/>
  <c r="F1845" i="4"/>
  <c r="G1845" i="4" s="1"/>
  <c r="F1846" i="4"/>
  <c r="G1846" i="4" s="1"/>
  <c r="F1847" i="4"/>
  <c r="G1847" i="4" s="1"/>
  <c r="F1848" i="4"/>
  <c r="G1848" i="4" s="1"/>
  <c r="F1849" i="4"/>
  <c r="G1849" i="4" s="1"/>
  <c r="F1850" i="4"/>
  <c r="G1850" i="4" s="1"/>
  <c r="F1851" i="4"/>
  <c r="G1851" i="4" s="1"/>
  <c r="F1852" i="4"/>
  <c r="G1852" i="4" s="1"/>
  <c r="F1853" i="4"/>
  <c r="G1853" i="4" s="1"/>
  <c r="F1854" i="4"/>
  <c r="G1854" i="4" s="1"/>
  <c r="F1855" i="4"/>
  <c r="G1855" i="4" s="1"/>
  <c r="F1856" i="4"/>
  <c r="G1856" i="4" s="1"/>
  <c r="F1857" i="4"/>
  <c r="G1857" i="4" s="1"/>
  <c r="F1858" i="4"/>
  <c r="G1858" i="4" s="1"/>
  <c r="F1859" i="4"/>
  <c r="G1859" i="4" s="1"/>
  <c r="F1860" i="4"/>
  <c r="G1860" i="4" s="1"/>
  <c r="F1861" i="4"/>
  <c r="G1861" i="4" s="1"/>
  <c r="F1862" i="4"/>
  <c r="G1862" i="4" s="1"/>
  <c r="F1863" i="4"/>
  <c r="G1863" i="4" s="1"/>
  <c r="F1864" i="4"/>
  <c r="G1864" i="4" s="1"/>
  <c r="F1865" i="4"/>
  <c r="G1865" i="4" s="1"/>
  <c r="F1866" i="4"/>
  <c r="G1866" i="4" s="1"/>
  <c r="F1867" i="4"/>
  <c r="G1867" i="4" s="1"/>
  <c r="F1868" i="4"/>
  <c r="G1868" i="4" s="1"/>
  <c r="F1869" i="4"/>
  <c r="G1869" i="4" s="1"/>
  <c r="F1870" i="4"/>
  <c r="G1870" i="4" s="1"/>
  <c r="F1871" i="4"/>
  <c r="G1871" i="4" s="1"/>
  <c r="F1872" i="4"/>
  <c r="G1872" i="4" s="1"/>
  <c r="F1873" i="4"/>
  <c r="G1873" i="4" s="1"/>
  <c r="F1874" i="4"/>
  <c r="G1874" i="4" s="1"/>
  <c r="F1875" i="4"/>
  <c r="G1875" i="4" s="1"/>
  <c r="F1876" i="4"/>
  <c r="G1876" i="4" s="1"/>
  <c r="F1877" i="4"/>
  <c r="G1877" i="4" s="1"/>
  <c r="F1878" i="4"/>
  <c r="G1878" i="4" s="1"/>
  <c r="F1879" i="4"/>
  <c r="G1879" i="4" s="1"/>
  <c r="F1880" i="4"/>
  <c r="G1880" i="4" s="1"/>
  <c r="F1881" i="4"/>
  <c r="G1881" i="4" s="1"/>
  <c r="F1882" i="4"/>
  <c r="G1882" i="4" s="1"/>
  <c r="F1883" i="4"/>
  <c r="G1883" i="4" s="1"/>
  <c r="F1884" i="4"/>
  <c r="G1884" i="4" s="1"/>
  <c r="F1885" i="4"/>
  <c r="G1885" i="4" s="1"/>
  <c r="F1886" i="4"/>
  <c r="G1886" i="4" s="1"/>
  <c r="F1887" i="4"/>
  <c r="G1887" i="4" s="1"/>
  <c r="F1888" i="4"/>
  <c r="G1888" i="4" s="1"/>
  <c r="F1889" i="4"/>
  <c r="G1889" i="4" s="1"/>
  <c r="F1890" i="4"/>
  <c r="G1890" i="4" s="1"/>
  <c r="F1891" i="4"/>
  <c r="G1891" i="4" s="1"/>
  <c r="F1892" i="4"/>
  <c r="G1892" i="4" s="1"/>
  <c r="F1893" i="4"/>
  <c r="G1893" i="4" s="1"/>
  <c r="F1894" i="4"/>
  <c r="G1894" i="4" s="1"/>
  <c r="F1895" i="4"/>
  <c r="G1895" i="4" s="1"/>
  <c r="F1896" i="4"/>
  <c r="G1896" i="4" s="1"/>
  <c r="F1897" i="4"/>
  <c r="G1897" i="4" s="1"/>
  <c r="F1898" i="4"/>
  <c r="G1898" i="4" s="1"/>
  <c r="F1899" i="4"/>
  <c r="G1899" i="4" s="1"/>
  <c r="F1900" i="4"/>
  <c r="G1900" i="4" s="1"/>
  <c r="F1901" i="4"/>
  <c r="G1901" i="4" s="1"/>
  <c r="F1902" i="4"/>
  <c r="G1902" i="4" s="1"/>
  <c r="F1903" i="4"/>
  <c r="G1903" i="4" s="1"/>
  <c r="F1904" i="4"/>
  <c r="G1904" i="4" s="1"/>
  <c r="F1905" i="4"/>
  <c r="G1905" i="4" s="1"/>
  <c r="F1906" i="4"/>
  <c r="G1906" i="4" s="1"/>
  <c r="F1907" i="4"/>
  <c r="G1907" i="4" s="1"/>
  <c r="F1908" i="4"/>
  <c r="G1908" i="4" s="1"/>
  <c r="F1909" i="4"/>
  <c r="G1909" i="4" s="1"/>
  <c r="F1910" i="4"/>
  <c r="G1910" i="4" s="1"/>
  <c r="F1911" i="4"/>
  <c r="G1911" i="4" s="1"/>
  <c r="F1912" i="4"/>
  <c r="G1912" i="4" s="1"/>
  <c r="F1913" i="4"/>
  <c r="G1913" i="4" s="1"/>
  <c r="F1914" i="4"/>
  <c r="G1914" i="4" s="1"/>
  <c r="F1915" i="4"/>
  <c r="G1915" i="4" s="1"/>
  <c r="F1916" i="4"/>
  <c r="G1916" i="4" s="1"/>
  <c r="F1917" i="4"/>
  <c r="G1917" i="4" s="1"/>
  <c r="F1918" i="4"/>
  <c r="G1918" i="4" s="1"/>
  <c r="F1919" i="4"/>
  <c r="G1919" i="4" s="1"/>
  <c r="F1920" i="4"/>
  <c r="G1920" i="4" s="1"/>
  <c r="F1921" i="4"/>
  <c r="G1921" i="4" s="1"/>
  <c r="F1922" i="4"/>
  <c r="G1922" i="4" s="1"/>
  <c r="F1923" i="4"/>
  <c r="G1923" i="4" s="1"/>
  <c r="F1924" i="4"/>
  <c r="G1924" i="4" s="1"/>
  <c r="F1925" i="4"/>
  <c r="G1925" i="4" s="1"/>
  <c r="F1926" i="4"/>
  <c r="G1926" i="4" s="1"/>
  <c r="F1927" i="4"/>
  <c r="G1927" i="4" s="1"/>
  <c r="F1928" i="4"/>
  <c r="G1928" i="4" s="1"/>
  <c r="F1929" i="4"/>
  <c r="G1929" i="4" s="1"/>
  <c r="F1930" i="4"/>
  <c r="G1930" i="4" s="1"/>
  <c r="F1931" i="4"/>
  <c r="G1931" i="4" s="1"/>
  <c r="F1932" i="4"/>
  <c r="G1932" i="4" s="1"/>
  <c r="F1933" i="4"/>
  <c r="G1933" i="4" s="1"/>
  <c r="F1934" i="4"/>
  <c r="G1934" i="4" s="1"/>
  <c r="F1935" i="4"/>
  <c r="G1935" i="4" s="1"/>
  <c r="F1936" i="4"/>
  <c r="G1936" i="4" s="1"/>
  <c r="F1937" i="4"/>
  <c r="G1937" i="4" s="1"/>
  <c r="F1938" i="4"/>
  <c r="G1938" i="4" s="1"/>
  <c r="F1939" i="4"/>
  <c r="G1939" i="4" s="1"/>
  <c r="F1940" i="4"/>
  <c r="G1940" i="4" s="1"/>
  <c r="F1941" i="4"/>
  <c r="G1941" i="4" s="1"/>
  <c r="F1942" i="4"/>
  <c r="G1942" i="4" s="1"/>
  <c r="F1943" i="4"/>
  <c r="G1943" i="4" s="1"/>
  <c r="F1944" i="4"/>
  <c r="G1944" i="4" s="1"/>
  <c r="F1945" i="4"/>
  <c r="G1945" i="4" s="1"/>
  <c r="F1946" i="4"/>
  <c r="G1946" i="4" s="1"/>
  <c r="F1947" i="4"/>
  <c r="G1947" i="4" s="1"/>
  <c r="F1948" i="4"/>
  <c r="G1948" i="4" s="1"/>
  <c r="F1949" i="4"/>
  <c r="G1949" i="4" s="1"/>
  <c r="F1950" i="4"/>
  <c r="G1950" i="4" s="1"/>
  <c r="F1951" i="4"/>
  <c r="G1951" i="4" s="1"/>
  <c r="F1952" i="4"/>
  <c r="G1952" i="4" s="1"/>
  <c r="F1953" i="4"/>
  <c r="G1953" i="4" s="1"/>
  <c r="F1954" i="4"/>
  <c r="G1954" i="4" s="1"/>
  <c r="F1955" i="4"/>
  <c r="G1955" i="4" s="1"/>
  <c r="F1956" i="4"/>
  <c r="G1956" i="4" s="1"/>
  <c r="F1957" i="4"/>
  <c r="G1957" i="4" s="1"/>
  <c r="F1958" i="4"/>
  <c r="G1958" i="4" s="1"/>
  <c r="F1959" i="4"/>
  <c r="G1959" i="4" s="1"/>
  <c r="F1960" i="4"/>
  <c r="G1960" i="4" s="1"/>
  <c r="F1961" i="4"/>
  <c r="G1961" i="4" s="1"/>
  <c r="F1962" i="4"/>
  <c r="G1962" i="4" s="1"/>
  <c r="F1963" i="4"/>
  <c r="G1963" i="4" s="1"/>
  <c r="F1964" i="4"/>
  <c r="G1964" i="4" s="1"/>
  <c r="F1965" i="4"/>
  <c r="G1965" i="4" s="1"/>
  <c r="F1966" i="4"/>
  <c r="G1966" i="4" s="1"/>
  <c r="F1967" i="4"/>
  <c r="G1967" i="4" s="1"/>
  <c r="F1968" i="4"/>
  <c r="G1968" i="4" s="1"/>
  <c r="F1969" i="4"/>
  <c r="G1969" i="4" s="1"/>
  <c r="F1970" i="4"/>
  <c r="G1970" i="4" s="1"/>
  <c r="F1971" i="4"/>
  <c r="G1971" i="4" s="1"/>
  <c r="F1972" i="4"/>
  <c r="G1972" i="4" s="1"/>
  <c r="F1973" i="4"/>
  <c r="G1973" i="4" s="1"/>
  <c r="F1974" i="4"/>
  <c r="G1974" i="4" s="1"/>
  <c r="F1975" i="4"/>
  <c r="G1975" i="4" s="1"/>
  <c r="F1976" i="4"/>
  <c r="G1976" i="4" s="1"/>
  <c r="F1977" i="4"/>
  <c r="G1977" i="4" s="1"/>
  <c r="F1978" i="4"/>
  <c r="G1978" i="4" s="1"/>
  <c r="F1979" i="4"/>
  <c r="G1979" i="4" s="1"/>
  <c r="F1980" i="4"/>
  <c r="G1980" i="4" s="1"/>
  <c r="F1981" i="4"/>
  <c r="G1981" i="4" s="1"/>
  <c r="F1982" i="4"/>
  <c r="G1982" i="4" s="1"/>
  <c r="F1983" i="4"/>
  <c r="G1983" i="4" s="1"/>
  <c r="F1984" i="4"/>
  <c r="G1984" i="4" s="1"/>
  <c r="F1985" i="4"/>
  <c r="G1985" i="4" s="1"/>
  <c r="F1986" i="4"/>
  <c r="G1986" i="4" s="1"/>
  <c r="F1987" i="4"/>
  <c r="G1987" i="4" s="1"/>
  <c r="F1988" i="4"/>
  <c r="G1988" i="4" s="1"/>
  <c r="F1989" i="4"/>
  <c r="G1989" i="4" s="1"/>
  <c r="F1990" i="4"/>
  <c r="G1990" i="4" s="1"/>
  <c r="F1991" i="4"/>
  <c r="G1991" i="4" s="1"/>
  <c r="F1992" i="4"/>
  <c r="G1992" i="4" s="1"/>
  <c r="F1993" i="4"/>
  <c r="G1993" i="4" s="1"/>
  <c r="F1994" i="4"/>
  <c r="G1994" i="4" s="1"/>
  <c r="F1995" i="4"/>
  <c r="G1995" i="4" s="1"/>
  <c r="F1996" i="4"/>
  <c r="G1996" i="4" s="1"/>
  <c r="F1997" i="4"/>
  <c r="G1997" i="4" s="1"/>
  <c r="F1998" i="4"/>
  <c r="G1998" i="4" s="1"/>
  <c r="F1999" i="4"/>
  <c r="G1999" i="4" s="1"/>
  <c r="F2000" i="4"/>
  <c r="G2000" i="4" s="1"/>
  <c r="F2001" i="4"/>
  <c r="G2001" i="4" s="1"/>
  <c r="F2002" i="4"/>
  <c r="G2002" i="4" s="1"/>
  <c r="F2003" i="4"/>
  <c r="G2003" i="4" s="1"/>
  <c r="F2004" i="4"/>
  <c r="G2004" i="4" s="1"/>
  <c r="F2005" i="4"/>
  <c r="G2005" i="4" s="1"/>
  <c r="F2006" i="4"/>
  <c r="G2006" i="4" s="1"/>
  <c r="F2007" i="4"/>
  <c r="G2007" i="4" s="1"/>
  <c r="F2008" i="4"/>
  <c r="G2008" i="4" s="1"/>
  <c r="F2009" i="4"/>
  <c r="G2009" i="4" s="1"/>
  <c r="F2010" i="4"/>
  <c r="G2010" i="4" s="1"/>
  <c r="F2011" i="4"/>
  <c r="G2011" i="4" s="1"/>
  <c r="F2012" i="4"/>
  <c r="G2012" i="4" s="1"/>
  <c r="F2013" i="4"/>
  <c r="G2013" i="4" s="1"/>
  <c r="F2014" i="4"/>
  <c r="G2014" i="4" s="1"/>
  <c r="F2015" i="4"/>
  <c r="G2015" i="4" s="1"/>
  <c r="F2016" i="4"/>
  <c r="G2016" i="4" s="1"/>
  <c r="F2017" i="4"/>
  <c r="G2017" i="4" s="1"/>
  <c r="F2018" i="4"/>
  <c r="G2018" i="4" s="1"/>
  <c r="F2019" i="4"/>
  <c r="G2019" i="4" s="1"/>
  <c r="F2020" i="4"/>
  <c r="G2020" i="4" s="1"/>
  <c r="F2021" i="4"/>
  <c r="G2021" i="4" s="1"/>
  <c r="F2022" i="4"/>
  <c r="G2022" i="4" s="1"/>
  <c r="F2023" i="4"/>
  <c r="G2023" i="4" s="1"/>
  <c r="F2024" i="4"/>
  <c r="G2024" i="4" s="1"/>
  <c r="F2025" i="4"/>
  <c r="G2025" i="4" s="1"/>
  <c r="F2026" i="4"/>
  <c r="G2026" i="4" s="1"/>
  <c r="F2027" i="4"/>
  <c r="G2027" i="4" s="1"/>
  <c r="F2028" i="4"/>
  <c r="G2028" i="4" s="1"/>
  <c r="F2029" i="4"/>
  <c r="G2029" i="4" s="1"/>
  <c r="F2030" i="4"/>
  <c r="G2030" i="4" s="1"/>
  <c r="F2031" i="4"/>
  <c r="G2031" i="4" s="1"/>
  <c r="F2032" i="4"/>
  <c r="G2032" i="4" s="1"/>
  <c r="F2033" i="4"/>
  <c r="G2033" i="4" s="1"/>
  <c r="F2034" i="4"/>
  <c r="G2034" i="4" s="1"/>
  <c r="F2035" i="4"/>
  <c r="G2035" i="4" s="1"/>
  <c r="F2036" i="4"/>
  <c r="G2036" i="4" s="1"/>
  <c r="F2037" i="4"/>
  <c r="G2037" i="4" s="1"/>
  <c r="F2038" i="4"/>
  <c r="G2038" i="4" s="1"/>
  <c r="F2039" i="4"/>
  <c r="G2039" i="4" s="1"/>
  <c r="F2040" i="4"/>
  <c r="G2040" i="4" s="1"/>
  <c r="F2041" i="4"/>
  <c r="G2041" i="4" s="1"/>
  <c r="F2042" i="4"/>
  <c r="G2042" i="4" s="1"/>
  <c r="F2043" i="4"/>
  <c r="G2043" i="4" s="1"/>
  <c r="F2044" i="4"/>
  <c r="G2044" i="4" s="1"/>
  <c r="F2045" i="4"/>
  <c r="G2045" i="4" s="1"/>
  <c r="F2046" i="4"/>
  <c r="G2046" i="4" s="1"/>
  <c r="F2047" i="4"/>
  <c r="G2047" i="4" s="1"/>
  <c r="F2048" i="4"/>
  <c r="G2048" i="4" s="1"/>
  <c r="F2049" i="4"/>
  <c r="G2049" i="4" s="1"/>
  <c r="F2050" i="4"/>
  <c r="G2050" i="4" s="1"/>
  <c r="F2051" i="4"/>
  <c r="G2051" i="4" s="1"/>
  <c r="F2052" i="4"/>
  <c r="G2052" i="4" s="1"/>
  <c r="F2053" i="4"/>
  <c r="G2053" i="4" s="1"/>
  <c r="F2054" i="4"/>
  <c r="G2054" i="4" s="1"/>
  <c r="F2055" i="4"/>
  <c r="G2055" i="4" s="1"/>
  <c r="F2056" i="4"/>
  <c r="G2056" i="4" s="1"/>
  <c r="F2057" i="4"/>
  <c r="G2057" i="4" s="1"/>
  <c r="F2058" i="4"/>
  <c r="G2058" i="4" s="1"/>
  <c r="F2059" i="4"/>
  <c r="G2059" i="4" s="1"/>
  <c r="F2060" i="4"/>
  <c r="G2060" i="4" s="1"/>
  <c r="F2061" i="4"/>
  <c r="G2061" i="4" s="1"/>
  <c r="F2062" i="4"/>
  <c r="G2062" i="4" s="1"/>
  <c r="F2063" i="4"/>
  <c r="G2063" i="4" s="1"/>
  <c r="F2064" i="4"/>
  <c r="G2064" i="4" s="1"/>
  <c r="F2065" i="4"/>
  <c r="G2065" i="4" s="1"/>
  <c r="F2066" i="4"/>
  <c r="G2066" i="4" s="1"/>
  <c r="F2067" i="4"/>
  <c r="G2067" i="4" s="1"/>
  <c r="F2068" i="4"/>
  <c r="G2068" i="4" s="1"/>
  <c r="F2069" i="4"/>
  <c r="G2069" i="4" s="1"/>
  <c r="F2070" i="4"/>
  <c r="G2070" i="4" s="1"/>
  <c r="F2071" i="4"/>
  <c r="G2071" i="4" s="1"/>
  <c r="F2072" i="4"/>
  <c r="G2072" i="4" s="1"/>
  <c r="F2073" i="4"/>
  <c r="G2073" i="4" s="1"/>
  <c r="F2074" i="4"/>
  <c r="G2074" i="4" s="1"/>
  <c r="F2075" i="4"/>
  <c r="G2075" i="4" s="1"/>
  <c r="F2076" i="4"/>
  <c r="G2076" i="4" s="1"/>
  <c r="F2077" i="4"/>
  <c r="G2077" i="4" s="1"/>
  <c r="F2078" i="4"/>
  <c r="G2078" i="4" s="1"/>
  <c r="F2079" i="4"/>
  <c r="G2079" i="4" s="1"/>
  <c r="F2080" i="4"/>
  <c r="G2080" i="4" s="1"/>
  <c r="F2081" i="4"/>
  <c r="G2081" i="4" s="1"/>
  <c r="F2082" i="4"/>
  <c r="G2082" i="4" s="1"/>
  <c r="F2083" i="4"/>
  <c r="G2083" i="4" s="1"/>
  <c r="F2084" i="4"/>
  <c r="G2084" i="4" s="1"/>
  <c r="F2085" i="4"/>
  <c r="G2085" i="4" s="1"/>
  <c r="F2086" i="4"/>
  <c r="G2086" i="4" s="1"/>
  <c r="F2087" i="4"/>
  <c r="G2087" i="4" s="1"/>
  <c r="F2088" i="4"/>
  <c r="G2088" i="4" s="1"/>
  <c r="F2089" i="4"/>
  <c r="G2089" i="4" s="1"/>
  <c r="F2090" i="4"/>
  <c r="G2090" i="4" s="1"/>
  <c r="F2091" i="4"/>
  <c r="G2091" i="4" s="1"/>
  <c r="F2092" i="4"/>
  <c r="G2092" i="4" s="1"/>
  <c r="F2093" i="4"/>
  <c r="G2093" i="4" s="1"/>
  <c r="F2094" i="4"/>
  <c r="G2094" i="4" s="1"/>
  <c r="F2095" i="4"/>
  <c r="G2095" i="4" s="1"/>
  <c r="F2096" i="4"/>
  <c r="G2096" i="4" s="1"/>
  <c r="F2097" i="4"/>
  <c r="G2097" i="4" s="1"/>
  <c r="F2098" i="4"/>
  <c r="G2098" i="4" s="1"/>
  <c r="F2099" i="4"/>
  <c r="G2099" i="4" s="1"/>
  <c r="F2100" i="4"/>
  <c r="G2100" i="4" s="1"/>
  <c r="F2101" i="4"/>
  <c r="G2101" i="4" s="1"/>
  <c r="F2102" i="4"/>
  <c r="G2102" i="4" s="1"/>
  <c r="F2103" i="4"/>
  <c r="G2103" i="4" s="1"/>
  <c r="F2104" i="4"/>
  <c r="G2104" i="4" s="1"/>
  <c r="F2105" i="4"/>
  <c r="G2105" i="4" s="1"/>
  <c r="F2106" i="4"/>
  <c r="G2106" i="4" s="1"/>
  <c r="F2107" i="4"/>
  <c r="G2107" i="4" s="1"/>
  <c r="F2108" i="4"/>
  <c r="G2108" i="4" s="1"/>
  <c r="F2109" i="4"/>
  <c r="G2109" i="4" s="1"/>
  <c r="F2110" i="4"/>
  <c r="G2110" i="4" s="1"/>
  <c r="F2111" i="4"/>
  <c r="G2111" i="4" s="1"/>
  <c r="F2112" i="4"/>
  <c r="G2112" i="4" s="1"/>
  <c r="F2113" i="4"/>
  <c r="G2113" i="4" s="1"/>
  <c r="F2114" i="4"/>
  <c r="G2114" i="4" s="1"/>
  <c r="F2115" i="4"/>
  <c r="G2115" i="4" s="1"/>
  <c r="F2116" i="4"/>
  <c r="G2116" i="4" s="1"/>
  <c r="F2117" i="4"/>
  <c r="G2117" i="4" s="1"/>
  <c r="F2118" i="4"/>
  <c r="G2118" i="4" s="1"/>
  <c r="F2119" i="4"/>
  <c r="G2119" i="4" s="1"/>
  <c r="F2120" i="4"/>
  <c r="G2120" i="4" s="1"/>
  <c r="F2121" i="4"/>
  <c r="G2121" i="4" s="1"/>
  <c r="F2122" i="4"/>
  <c r="G2122" i="4" s="1"/>
  <c r="F2123" i="4"/>
  <c r="G2123" i="4" s="1"/>
  <c r="F2124" i="4"/>
  <c r="G2124" i="4" s="1"/>
  <c r="F2125" i="4"/>
  <c r="G2125" i="4" s="1"/>
  <c r="F2126" i="4"/>
  <c r="G2126" i="4" s="1"/>
  <c r="F2127" i="4"/>
  <c r="G2127" i="4" s="1"/>
  <c r="F2128" i="4"/>
  <c r="G2128" i="4" s="1"/>
  <c r="F2129" i="4"/>
  <c r="G2129" i="4" s="1"/>
  <c r="F2130" i="4"/>
  <c r="G2130" i="4" s="1"/>
  <c r="F2131" i="4"/>
  <c r="G2131" i="4" s="1"/>
  <c r="F2132" i="4"/>
  <c r="G2132" i="4" s="1"/>
  <c r="F2133" i="4"/>
  <c r="G2133" i="4" s="1"/>
  <c r="F2134" i="4"/>
  <c r="G2134" i="4" s="1"/>
  <c r="F2135" i="4"/>
  <c r="G2135" i="4" s="1"/>
  <c r="F2136" i="4"/>
  <c r="G2136" i="4" s="1"/>
  <c r="F2137" i="4"/>
  <c r="G2137" i="4" s="1"/>
  <c r="F2138" i="4"/>
  <c r="G2138" i="4" s="1"/>
  <c r="F2139" i="4"/>
  <c r="G2139" i="4" s="1"/>
  <c r="F2140" i="4"/>
  <c r="G2140" i="4" s="1"/>
  <c r="F2141" i="4"/>
  <c r="G2141" i="4" s="1"/>
  <c r="F2142" i="4"/>
  <c r="G2142" i="4" s="1"/>
  <c r="F2143" i="4"/>
  <c r="G2143" i="4" s="1"/>
  <c r="F2144" i="4"/>
  <c r="G2144" i="4" s="1"/>
  <c r="F2145" i="4"/>
  <c r="G2145" i="4" s="1"/>
  <c r="F2146" i="4"/>
  <c r="G2146" i="4" s="1"/>
  <c r="F2147" i="4"/>
  <c r="G2147" i="4" s="1"/>
  <c r="F2148" i="4"/>
  <c r="G2148" i="4" s="1"/>
  <c r="F2149" i="4"/>
  <c r="G2149" i="4" s="1"/>
  <c r="F2150" i="4"/>
  <c r="G2150" i="4" s="1"/>
  <c r="F2151" i="4"/>
  <c r="G2151" i="4" s="1"/>
  <c r="F2152" i="4"/>
  <c r="G2152" i="4" s="1"/>
  <c r="F2153" i="4"/>
  <c r="G2153" i="4" s="1"/>
  <c r="F2154" i="4"/>
  <c r="G2154" i="4" s="1"/>
  <c r="F2155" i="4"/>
  <c r="G2155" i="4" s="1"/>
  <c r="F2156" i="4"/>
  <c r="G2156" i="4" s="1"/>
  <c r="F2157" i="4"/>
  <c r="G2157" i="4" s="1"/>
  <c r="F2158" i="4"/>
  <c r="G2158" i="4" s="1"/>
  <c r="F2159" i="4"/>
  <c r="G2159" i="4" s="1"/>
  <c r="F2160" i="4"/>
  <c r="G2160" i="4" s="1"/>
  <c r="F2161" i="4"/>
  <c r="G2161" i="4" s="1"/>
  <c r="F2162" i="4"/>
  <c r="G2162" i="4" s="1"/>
  <c r="F2163" i="4"/>
  <c r="G2163" i="4" s="1"/>
  <c r="F2164" i="4"/>
  <c r="G2164" i="4" s="1"/>
  <c r="F2165" i="4"/>
  <c r="G2165" i="4" s="1"/>
  <c r="F2166" i="4"/>
  <c r="G2166" i="4" s="1"/>
  <c r="F2167" i="4"/>
  <c r="G2167" i="4" s="1"/>
  <c r="F2168" i="4"/>
  <c r="G2168" i="4" s="1"/>
  <c r="F2169" i="4"/>
  <c r="G2169" i="4" s="1"/>
  <c r="F2170" i="4"/>
  <c r="G2170" i="4" s="1"/>
  <c r="F2171" i="4"/>
  <c r="G2171" i="4" s="1"/>
  <c r="F2172" i="4"/>
  <c r="G2172" i="4" s="1"/>
  <c r="F2173" i="4"/>
  <c r="G2173" i="4" s="1"/>
  <c r="F2174" i="4"/>
  <c r="G2174" i="4" s="1"/>
  <c r="F2175" i="4"/>
  <c r="G2175" i="4" s="1"/>
  <c r="F2176" i="4"/>
  <c r="G2176" i="4" s="1"/>
  <c r="F2177" i="4"/>
  <c r="G2177" i="4" s="1"/>
  <c r="F2178" i="4"/>
  <c r="G2178" i="4" s="1"/>
  <c r="F2179" i="4"/>
  <c r="G2179" i="4" s="1"/>
  <c r="F2180" i="4"/>
  <c r="G2180" i="4" s="1"/>
  <c r="F2181" i="4"/>
  <c r="G2181" i="4" s="1"/>
  <c r="F2182" i="4"/>
  <c r="G2182" i="4" s="1"/>
  <c r="F2183" i="4"/>
  <c r="G2183" i="4" s="1"/>
  <c r="F2184" i="4"/>
  <c r="G2184" i="4" s="1"/>
  <c r="F2185" i="4"/>
  <c r="G2185" i="4" s="1"/>
  <c r="F2186" i="4"/>
  <c r="G2186" i="4" s="1"/>
  <c r="F2187" i="4"/>
  <c r="G2187" i="4" s="1"/>
  <c r="F2188" i="4"/>
  <c r="G2188" i="4" s="1"/>
  <c r="F2189" i="4"/>
  <c r="G2189" i="4" s="1"/>
  <c r="F2190" i="4"/>
  <c r="G2190" i="4" s="1"/>
  <c r="F2191" i="4"/>
  <c r="G2191" i="4" s="1"/>
  <c r="F2192" i="4"/>
  <c r="G2192" i="4" s="1"/>
  <c r="F2193" i="4"/>
  <c r="G2193" i="4" s="1"/>
  <c r="F2194" i="4"/>
  <c r="G2194" i="4" s="1"/>
  <c r="F2195" i="4"/>
  <c r="G2195" i="4" s="1"/>
  <c r="F2196" i="4"/>
  <c r="G2196" i="4" s="1"/>
  <c r="F2197" i="4"/>
  <c r="G2197" i="4" s="1"/>
  <c r="F2198" i="4"/>
  <c r="G2198" i="4" s="1"/>
  <c r="F2199" i="4"/>
  <c r="G2199" i="4" s="1"/>
  <c r="F2200" i="4"/>
  <c r="G2200" i="4" s="1"/>
  <c r="F2201" i="4"/>
  <c r="G2201" i="4" s="1"/>
  <c r="F2202" i="4"/>
  <c r="G2202" i="4" s="1"/>
  <c r="F2203" i="4"/>
  <c r="G2203" i="4" s="1"/>
  <c r="F2204" i="4"/>
  <c r="G2204" i="4" s="1"/>
  <c r="F2205" i="4"/>
  <c r="G2205" i="4" s="1"/>
  <c r="F2206" i="4"/>
  <c r="G2206" i="4" s="1"/>
  <c r="F2207" i="4"/>
  <c r="G2207" i="4" s="1"/>
  <c r="F2208" i="4"/>
  <c r="G2208" i="4" s="1"/>
  <c r="F2209" i="4"/>
  <c r="G2209" i="4" s="1"/>
  <c r="F2210" i="4"/>
  <c r="G2210" i="4" s="1"/>
  <c r="F2211" i="4"/>
  <c r="G2211" i="4" s="1"/>
  <c r="F2212" i="4"/>
  <c r="G2212" i="4" s="1"/>
  <c r="F2213" i="4"/>
  <c r="G2213" i="4" s="1"/>
  <c r="F2214" i="4"/>
  <c r="G2214" i="4" s="1"/>
  <c r="F2215" i="4"/>
  <c r="G2215" i="4" s="1"/>
  <c r="F2216" i="4"/>
  <c r="G2216" i="4" s="1"/>
  <c r="F2217" i="4"/>
  <c r="G2217" i="4" s="1"/>
  <c r="F2218" i="4"/>
  <c r="G2218" i="4" s="1"/>
  <c r="F2219" i="4"/>
  <c r="G2219" i="4" s="1"/>
  <c r="F2220" i="4"/>
  <c r="G2220" i="4" s="1"/>
  <c r="F2221" i="4"/>
  <c r="G2221" i="4" s="1"/>
  <c r="F2222" i="4"/>
  <c r="G2222" i="4" s="1"/>
  <c r="F2223" i="4"/>
  <c r="G2223" i="4" s="1"/>
  <c r="F2224" i="4"/>
  <c r="G2224" i="4" s="1"/>
  <c r="F2225" i="4"/>
  <c r="G2225" i="4" s="1"/>
  <c r="F2226" i="4"/>
  <c r="G2226" i="4" s="1"/>
  <c r="F2227" i="4"/>
  <c r="G2227" i="4" s="1"/>
  <c r="F2228" i="4"/>
  <c r="G2228" i="4" s="1"/>
  <c r="F2229" i="4"/>
  <c r="G2229" i="4" s="1"/>
  <c r="F2230" i="4"/>
  <c r="G2230" i="4" s="1"/>
  <c r="F2231" i="4"/>
  <c r="G2231" i="4" s="1"/>
  <c r="F2232" i="4"/>
  <c r="G2232" i="4" s="1"/>
  <c r="F2233" i="4"/>
  <c r="G2233" i="4" s="1"/>
  <c r="F2234" i="4"/>
  <c r="G2234" i="4" s="1"/>
  <c r="F2235" i="4"/>
  <c r="G2235" i="4" s="1"/>
  <c r="F2236" i="4"/>
  <c r="G2236" i="4" s="1"/>
  <c r="F2237" i="4"/>
  <c r="G2237" i="4" s="1"/>
  <c r="F2238" i="4"/>
  <c r="G2238" i="4" s="1"/>
  <c r="F2239" i="4"/>
  <c r="G2239" i="4" s="1"/>
  <c r="F2240" i="4"/>
  <c r="G2240" i="4" s="1"/>
  <c r="F2241" i="4"/>
  <c r="G2241" i="4" s="1"/>
  <c r="F2242" i="4"/>
  <c r="G2242" i="4" s="1"/>
  <c r="F2243" i="4"/>
  <c r="G2243" i="4" s="1"/>
  <c r="F2244" i="4"/>
  <c r="G2244" i="4" s="1"/>
  <c r="F2245" i="4"/>
  <c r="G2245" i="4" s="1"/>
  <c r="F2246" i="4"/>
  <c r="G2246" i="4" s="1"/>
  <c r="F2247" i="4"/>
  <c r="G2247" i="4" s="1"/>
  <c r="F2248" i="4"/>
  <c r="G2248" i="4" s="1"/>
  <c r="F2249" i="4"/>
  <c r="G2249" i="4" s="1"/>
  <c r="F2250" i="4"/>
  <c r="G2250" i="4" s="1"/>
  <c r="F2251" i="4"/>
  <c r="G2251" i="4" s="1"/>
  <c r="F2252" i="4"/>
  <c r="G2252" i="4" s="1"/>
  <c r="F2253" i="4"/>
  <c r="G2253" i="4" s="1"/>
  <c r="F2254" i="4"/>
  <c r="G2254" i="4" s="1"/>
  <c r="F2255" i="4"/>
  <c r="G2255" i="4" s="1"/>
  <c r="F2256" i="4"/>
  <c r="G2256" i="4" s="1"/>
  <c r="F2257" i="4"/>
  <c r="G2257" i="4" s="1"/>
  <c r="F2258" i="4"/>
  <c r="G2258" i="4" s="1"/>
  <c r="F2259" i="4"/>
  <c r="G2259" i="4" s="1"/>
  <c r="F2260" i="4"/>
  <c r="G2260" i="4" s="1"/>
  <c r="F2261" i="4"/>
  <c r="G2261" i="4" s="1"/>
  <c r="F2262" i="4"/>
  <c r="G2262" i="4" s="1"/>
  <c r="F2263" i="4"/>
  <c r="G2263" i="4" s="1"/>
  <c r="F2264" i="4"/>
  <c r="G2264" i="4" s="1"/>
  <c r="F2265" i="4"/>
  <c r="G2265" i="4" s="1"/>
  <c r="F2266" i="4"/>
  <c r="G2266" i="4" s="1"/>
  <c r="F2267" i="4"/>
  <c r="G2267" i="4" s="1"/>
  <c r="F2268" i="4"/>
  <c r="G2268" i="4" s="1"/>
  <c r="F2269" i="4"/>
  <c r="G2269" i="4" s="1"/>
  <c r="F2270" i="4"/>
  <c r="G2270" i="4" s="1"/>
  <c r="F2271" i="4"/>
  <c r="G2271" i="4" s="1"/>
  <c r="F2272" i="4"/>
  <c r="G2272" i="4" s="1"/>
  <c r="F2273" i="4"/>
  <c r="G2273" i="4" s="1"/>
  <c r="F2274" i="4"/>
  <c r="G2274" i="4" s="1"/>
  <c r="F2275" i="4"/>
  <c r="G2275" i="4" s="1"/>
  <c r="F2276" i="4"/>
  <c r="G2276" i="4" s="1"/>
  <c r="F2277" i="4"/>
  <c r="G2277" i="4" s="1"/>
  <c r="F2278" i="4"/>
  <c r="G2278" i="4" s="1"/>
  <c r="F2279" i="4"/>
  <c r="G2279" i="4" s="1"/>
  <c r="F2280" i="4"/>
  <c r="G2280" i="4" s="1"/>
  <c r="F2281" i="4"/>
  <c r="G2281" i="4" s="1"/>
  <c r="F2282" i="4"/>
  <c r="G2282" i="4" s="1"/>
  <c r="F2283" i="4"/>
  <c r="G2283" i="4" s="1"/>
  <c r="F2284" i="4"/>
  <c r="G2284" i="4" s="1"/>
  <c r="F2285" i="4"/>
  <c r="G2285" i="4" s="1"/>
  <c r="F2286" i="4"/>
  <c r="G2286" i="4" s="1"/>
  <c r="F2287" i="4"/>
  <c r="G2287" i="4" s="1"/>
  <c r="F2288" i="4"/>
  <c r="G2288" i="4" s="1"/>
  <c r="F2289" i="4"/>
  <c r="G2289" i="4" s="1"/>
  <c r="F2290" i="4"/>
  <c r="G2290" i="4" s="1"/>
  <c r="F2291" i="4"/>
  <c r="G2291" i="4" s="1"/>
  <c r="F2292" i="4"/>
  <c r="G2292" i="4" s="1"/>
  <c r="F2293" i="4"/>
  <c r="G2293" i="4" s="1"/>
  <c r="F2294" i="4"/>
  <c r="G2294" i="4" s="1"/>
  <c r="F2295" i="4"/>
  <c r="G2295" i="4" s="1"/>
  <c r="F2296" i="4"/>
  <c r="G2296" i="4" s="1"/>
  <c r="F2297" i="4"/>
  <c r="G2297" i="4" s="1"/>
  <c r="F2298" i="4"/>
  <c r="G2298" i="4" s="1"/>
  <c r="F2299" i="4"/>
  <c r="G2299" i="4" s="1"/>
  <c r="F2300" i="4"/>
  <c r="G2300" i="4" s="1"/>
  <c r="F2301" i="4"/>
  <c r="G2301" i="4" s="1"/>
  <c r="F2302" i="4"/>
  <c r="G2302" i="4" s="1"/>
  <c r="F2303" i="4"/>
  <c r="G2303" i="4" s="1"/>
  <c r="F2304" i="4"/>
  <c r="G2304" i="4" s="1"/>
  <c r="F2305" i="4"/>
  <c r="G2305" i="4" s="1"/>
  <c r="F2306" i="4"/>
  <c r="G2306" i="4" s="1"/>
  <c r="F2307" i="4"/>
  <c r="G2307" i="4" s="1"/>
  <c r="F2308" i="4"/>
  <c r="G2308" i="4" s="1"/>
  <c r="F2309" i="4"/>
  <c r="G2309" i="4" s="1"/>
  <c r="F2310" i="4"/>
  <c r="G2310" i="4" s="1"/>
  <c r="F2311" i="4"/>
  <c r="G2311" i="4" s="1"/>
  <c r="F2312" i="4"/>
  <c r="G2312" i="4" s="1"/>
  <c r="F2313" i="4"/>
  <c r="G2313" i="4" s="1"/>
  <c r="F2314" i="4"/>
  <c r="G2314" i="4" s="1"/>
  <c r="F2315" i="4"/>
  <c r="G2315" i="4" s="1"/>
  <c r="F2316" i="4"/>
  <c r="G2316" i="4" s="1"/>
  <c r="F2317" i="4"/>
  <c r="G2317" i="4" s="1"/>
  <c r="F2318" i="4"/>
  <c r="G2318" i="4" s="1"/>
  <c r="F2319" i="4"/>
  <c r="G2319" i="4" s="1"/>
  <c r="F2320" i="4"/>
  <c r="G2320" i="4" s="1"/>
  <c r="F2321" i="4"/>
  <c r="G2321" i="4" s="1"/>
  <c r="F2322" i="4"/>
  <c r="G2322" i="4" s="1"/>
  <c r="F2323" i="4"/>
  <c r="G2323" i="4" s="1"/>
  <c r="F2324" i="4"/>
  <c r="G2324" i="4" s="1"/>
  <c r="F2325" i="4"/>
  <c r="G2325" i="4" s="1"/>
  <c r="F2326" i="4"/>
  <c r="G2326" i="4" s="1"/>
  <c r="F2327" i="4"/>
  <c r="G2327" i="4" s="1"/>
  <c r="F2328" i="4"/>
  <c r="G2328" i="4" s="1"/>
  <c r="F2329" i="4"/>
  <c r="G2329" i="4" s="1"/>
  <c r="F2330" i="4"/>
  <c r="G2330" i="4" s="1"/>
  <c r="F2331" i="4"/>
  <c r="G2331" i="4" s="1"/>
  <c r="F2332" i="4"/>
  <c r="G2332" i="4" s="1"/>
  <c r="F2333" i="4"/>
  <c r="G2333" i="4" s="1"/>
  <c r="F2334" i="4"/>
  <c r="G2334" i="4" s="1"/>
  <c r="F2335" i="4"/>
  <c r="G2335" i="4" s="1"/>
  <c r="F2336" i="4"/>
  <c r="G2336" i="4" s="1"/>
  <c r="F2337" i="4"/>
  <c r="G2337" i="4" s="1"/>
  <c r="F2338" i="4"/>
  <c r="G2338" i="4" s="1"/>
  <c r="F2339" i="4"/>
  <c r="G2339" i="4" s="1"/>
  <c r="F2340" i="4"/>
  <c r="G2340" i="4" s="1"/>
  <c r="F2341" i="4"/>
  <c r="G2341" i="4" s="1"/>
  <c r="F2342" i="4"/>
  <c r="G2342" i="4" s="1"/>
  <c r="F2343" i="4"/>
  <c r="G2343" i="4" s="1"/>
  <c r="F2344" i="4"/>
  <c r="G2344" i="4" s="1"/>
  <c r="F2345" i="4"/>
  <c r="G2345" i="4" s="1"/>
  <c r="F2346" i="4"/>
  <c r="G2346" i="4" s="1"/>
  <c r="F2347" i="4"/>
  <c r="G2347" i="4" s="1"/>
  <c r="F2348" i="4"/>
  <c r="G2348" i="4" s="1"/>
  <c r="F2349" i="4"/>
  <c r="G2349" i="4" s="1"/>
  <c r="F2350" i="4"/>
  <c r="G2350" i="4" s="1"/>
  <c r="F2351" i="4"/>
  <c r="G2351" i="4" s="1"/>
  <c r="F2352" i="4"/>
  <c r="G2352" i="4" s="1"/>
  <c r="F2353" i="4"/>
  <c r="G2353" i="4" s="1"/>
  <c r="F2354" i="4"/>
  <c r="G2354" i="4" s="1"/>
  <c r="F2355" i="4"/>
  <c r="G2355" i="4" s="1"/>
  <c r="F2356" i="4"/>
  <c r="G2356" i="4" s="1"/>
  <c r="F2357" i="4"/>
  <c r="G2357" i="4" s="1"/>
  <c r="F2358" i="4"/>
  <c r="G2358" i="4" s="1"/>
  <c r="F2359" i="4"/>
  <c r="G2359" i="4" s="1"/>
  <c r="F2360" i="4"/>
  <c r="G2360" i="4" s="1"/>
  <c r="F2361" i="4"/>
  <c r="G2361" i="4" s="1"/>
  <c r="F2362" i="4"/>
  <c r="G2362" i="4" s="1"/>
  <c r="F2363" i="4"/>
  <c r="G2363" i="4" s="1"/>
  <c r="F2364" i="4"/>
  <c r="G2364" i="4" s="1"/>
  <c r="F2365" i="4"/>
  <c r="G2365" i="4" s="1"/>
  <c r="F2366" i="4"/>
  <c r="G2366" i="4" s="1"/>
  <c r="F2367" i="4"/>
  <c r="G2367" i="4" s="1"/>
  <c r="F2368" i="4"/>
  <c r="G2368" i="4" s="1"/>
  <c r="F2369" i="4"/>
  <c r="G2369" i="4" s="1"/>
  <c r="F2370" i="4"/>
  <c r="G2370" i="4" s="1"/>
  <c r="F2371" i="4"/>
  <c r="G2371" i="4" s="1"/>
  <c r="F2372" i="4"/>
  <c r="G2372" i="4" s="1"/>
  <c r="F2373" i="4"/>
  <c r="G2373" i="4" s="1"/>
  <c r="F2374" i="4"/>
  <c r="G2374" i="4" s="1"/>
  <c r="F2375" i="4"/>
  <c r="G2375" i="4" s="1"/>
  <c r="F2376" i="4"/>
  <c r="G2376" i="4" s="1"/>
  <c r="F2377" i="4"/>
  <c r="G2377" i="4" s="1"/>
  <c r="F2378" i="4"/>
  <c r="G2378" i="4" s="1"/>
  <c r="F2379" i="4"/>
  <c r="G2379" i="4" s="1"/>
  <c r="F2380" i="4"/>
  <c r="G2380" i="4" s="1"/>
  <c r="F2381" i="4"/>
  <c r="G2381" i="4" s="1"/>
  <c r="F2382" i="4"/>
  <c r="G2382" i="4" s="1"/>
  <c r="F2383" i="4"/>
  <c r="G2383" i="4" s="1"/>
  <c r="F2384" i="4"/>
  <c r="G2384" i="4" s="1"/>
  <c r="F2385" i="4"/>
  <c r="G2385" i="4" s="1"/>
  <c r="F2386" i="4"/>
  <c r="G2386" i="4" s="1"/>
  <c r="F2387" i="4"/>
  <c r="G2387" i="4" s="1"/>
  <c r="F2388" i="4"/>
  <c r="G2388" i="4" s="1"/>
  <c r="F2389" i="4"/>
  <c r="G2389" i="4" s="1"/>
  <c r="F2390" i="4"/>
  <c r="G2390" i="4" s="1"/>
  <c r="F2391" i="4"/>
  <c r="G2391" i="4" s="1"/>
  <c r="F2392" i="4"/>
  <c r="G2392" i="4" s="1"/>
  <c r="F2393" i="4"/>
  <c r="G2393" i="4" s="1"/>
  <c r="F2394" i="4"/>
  <c r="G2394" i="4" s="1"/>
  <c r="F2395" i="4"/>
  <c r="G2395" i="4" s="1"/>
  <c r="F2396" i="4"/>
  <c r="G2396" i="4" s="1"/>
  <c r="F2397" i="4"/>
  <c r="G2397" i="4" s="1"/>
  <c r="F2398" i="4"/>
  <c r="G2398" i="4" s="1"/>
  <c r="F2399" i="4"/>
  <c r="G2399" i="4" s="1"/>
  <c r="F2400" i="4"/>
  <c r="G2400" i="4" s="1"/>
  <c r="F2401" i="4"/>
  <c r="G2401" i="4" s="1"/>
  <c r="F2402" i="4"/>
  <c r="G2402" i="4" s="1"/>
  <c r="F2403" i="4"/>
  <c r="G2403" i="4" s="1"/>
  <c r="F2404" i="4"/>
  <c r="G2404" i="4" s="1"/>
  <c r="F2405" i="4"/>
  <c r="G2405" i="4" s="1"/>
  <c r="F2406" i="4"/>
  <c r="G2406" i="4" s="1"/>
  <c r="F2407" i="4"/>
  <c r="G2407" i="4" s="1"/>
  <c r="F2408" i="4"/>
  <c r="G2408" i="4" s="1"/>
  <c r="F2409" i="4"/>
  <c r="G2409" i="4" s="1"/>
  <c r="F2410" i="4"/>
  <c r="G2410" i="4" s="1"/>
  <c r="F2411" i="4"/>
  <c r="G2411" i="4" s="1"/>
  <c r="F2412" i="4"/>
  <c r="G2412" i="4" s="1"/>
  <c r="F2413" i="4"/>
  <c r="G2413" i="4" s="1"/>
  <c r="F2414" i="4"/>
  <c r="G2414" i="4" s="1"/>
  <c r="F2415" i="4"/>
  <c r="G2415" i="4" s="1"/>
  <c r="F2416" i="4"/>
  <c r="G2416" i="4" s="1"/>
  <c r="F2417" i="4"/>
  <c r="G2417" i="4" s="1"/>
  <c r="F2418" i="4"/>
  <c r="G2418" i="4" s="1"/>
  <c r="F2419" i="4"/>
  <c r="G2419" i="4" s="1"/>
  <c r="F2420" i="4"/>
  <c r="G2420" i="4" s="1"/>
  <c r="F2421" i="4"/>
  <c r="G2421" i="4" s="1"/>
  <c r="F2422" i="4"/>
  <c r="G2422" i="4" s="1"/>
  <c r="F2423" i="4"/>
  <c r="G2423" i="4" s="1"/>
  <c r="F2424" i="4"/>
  <c r="G2424" i="4" s="1"/>
  <c r="F2425" i="4"/>
  <c r="G2425" i="4" s="1"/>
  <c r="F2426" i="4"/>
  <c r="G2426" i="4" s="1"/>
  <c r="F2427" i="4"/>
  <c r="G2427" i="4" s="1"/>
  <c r="F2428" i="4"/>
  <c r="G2428" i="4" s="1"/>
  <c r="F2429" i="4"/>
  <c r="G2429" i="4" s="1"/>
  <c r="F2430" i="4"/>
  <c r="G2430" i="4" s="1"/>
  <c r="F2431" i="4"/>
  <c r="G2431" i="4" s="1"/>
  <c r="F2432" i="4"/>
  <c r="G2432" i="4" s="1"/>
  <c r="F2433" i="4"/>
  <c r="G2433" i="4" s="1"/>
  <c r="F2434" i="4"/>
  <c r="G2434" i="4" s="1"/>
  <c r="F2435" i="4"/>
  <c r="G2435" i="4" s="1"/>
  <c r="F2436" i="4"/>
  <c r="G2436" i="4" s="1"/>
  <c r="F2437" i="4"/>
  <c r="G2437" i="4" s="1"/>
  <c r="F2438" i="4"/>
  <c r="G2438" i="4" s="1"/>
  <c r="F2439" i="4"/>
  <c r="G2439" i="4" s="1"/>
  <c r="F2440" i="4"/>
  <c r="G2440" i="4" s="1"/>
  <c r="F2441" i="4"/>
  <c r="G2441" i="4" s="1"/>
  <c r="F2442" i="4"/>
  <c r="G2442" i="4" s="1"/>
  <c r="F2443" i="4"/>
  <c r="G2443" i="4" s="1"/>
  <c r="F2444" i="4"/>
  <c r="G2444" i="4" s="1"/>
  <c r="F2445" i="4"/>
  <c r="G2445" i="4" s="1"/>
  <c r="F2446" i="4"/>
  <c r="G2446" i="4" s="1"/>
  <c r="F2447" i="4"/>
  <c r="G2447" i="4" s="1"/>
  <c r="F2448" i="4"/>
  <c r="G2448" i="4" s="1"/>
  <c r="F2449" i="4"/>
  <c r="G2449" i="4" s="1"/>
  <c r="F2450" i="4"/>
  <c r="G2450" i="4" s="1"/>
  <c r="F2451" i="4"/>
  <c r="G2451" i="4" s="1"/>
  <c r="F2452" i="4"/>
  <c r="G2452" i="4" s="1"/>
  <c r="F2453" i="4"/>
  <c r="G2453" i="4" s="1"/>
  <c r="F2454" i="4"/>
  <c r="G2454" i="4" s="1"/>
  <c r="F2455" i="4"/>
  <c r="G2455" i="4" s="1"/>
  <c r="F2456" i="4"/>
  <c r="G2456" i="4" s="1"/>
  <c r="F2457" i="4"/>
  <c r="G2457" i="4" s="1"/>
  <c r="F2458" i="4"/>
  <c r="G2458" i="4" s="1"/>
  <c r="F2459" i="4"/>
  <c r="G2459" i="4" s="1"/>
  <c r="F2460" i="4"/>
  <c r="G2460" i="4" s="1"/>
  <c r="F2461" i="4"/>
  <c r="G2461" i="4" s="1"/>
  <c r="F2462" i="4"/>
  <c r="G2462" i="4" s="1"/>
  <c r="F2463" i="4"/>
  <c r="G2463" i="4" s="1"/>
  <c r="F2464" i="4"/>
  <c r="G2464" i="4" s="1"/>
  <c r="F2465" i="4"/>
  <c r="G2465" i="4" s="1"/>
  <c r="F2466" i="4"/>
  <c r="G2466" i="4" s="1"/>
  <c r="F2467" i="4"/>
  <c r="G2467" i="4" s="1"/>
  <c r="F2468" i="4"/>
  <c r="G2468" i="4" s="1"/>
  <c r="F2469" i="4"/>
  <c r="G2469" i="4" s="1"/>
  <c r="F2470" i="4"/>
  <c r="G2470" i="4" s="1"/>
  <c r="F2471" i="4"/>
  <c r="G2471" i="4" s="1"/>
  <c r="F2472" i="4"/>
  <c r="G2472" i="4" s="1"/>
  <c r="F2473" i="4"/>
  <c r="G2473" i="4" s="1"/>
  <c r="F2474" i="4"/>
  <c r="G2474" i="4" s="1"/>
  <c r="F2475" i="4"/>
  <c r="G2475" i="4" s="1"/>
  <c r="F2476" i="4"/>
  <c r="G2476" i="4" s="1"/>
  <c r="F2477" i="4"/>
  <c r="G2477" i="4" s="1"/>
  <c r="F2478" i="4"/>
  <c r="G2478" i="4" s="1"/>
  <c r="F2479" i="4"/>
  <c r="G2479" i="4" s="1"/>
  <c r="F2480" i="4"/>
  <c r="G2480" i="4" s="1"/>
  <c r="F2481" i="4"/>
  <c r="G2481" i="4" s="1"/>
  <c r="F2482" i="4"/>
  <c r="G2482" i="4" s="1"/>
  <c r="F2483" i="4"/>
  <c r="G2483" i="4" s="1"/>
  <c r="F2484" i="4"/>
  <c r="G2484" i="4" s="1"/>
  <c r="F2485" i="4"/>
  <c r="G2485" i="4" s="1"/>
  <c r="F2486" i="4"/>
  <c r="G2486" i="4" s="1"/>
  <c r="F2487" i="4"/>
  <c r="G2487" i="4" s="1"/>
  <c r="F2488" i="4"/>
  <c r="G2488" i="4" s="1"/>
  <c r="F2489" i="4"/>
  <c r="G2489" i="4" s="1"/>
  <c r="F2490" i="4"/>
  <c r="G2490" i="4" s="1"/>
  <c r="F2491" i="4"/>
  <c r="G2491" i="4" s="1"/>
  <c r="F2492" i="4"/>
  <c r="G2492" i="4" s="1"/>
  <c r="F2493" i="4"/>
  <c r="G2493" i="4" s="1"/>
  <c r="F2494" i="4"/>
  <c r="G2494" i="4" s="1"/>
  <c r="F2495" i="4"/>
  <c r="G2495" i="4" s="1"/>
  <c r="F2496" i="4"/>
  <c r="G2496" i="4" s="1"/>
  <c r="F2497" i="4"/>
  <c r="G2497" i="4" s="1"/>
  <c r="F2498" i="4"/>
  <c r="G2498" i="4" s="1"/>
  <c r="F2499" i="4"/>
  <c r="G2499" i="4" s="1"/>
  <c r="F2500" i="4"/>
  <c r="G2500" i="4" s="1"/>
  <c r="F2501" i="4"/>
  <c r="G2501" i="4" s="1"/>
  <c r="F2502" i="4"/>
  <c r="G2502" i="4" s="1"/>
  <c r="F2503" i="4"/>
  <c r="G2503" i="4" s="1"/>
  <c r="F2504" i="4"/>
  <c r="G2504" i="4" s="1"/>
  <c r="F2505" i="4"/>
  <c r="G2505" i="4" s="1"/>
  <c r="F2506" i="4"/>
  <c r="G2506" i="4" s="1"/>
  <c r="F2507" i="4"/>
  <c r="G2507" i="4" s="1"/>
  <c r="F2508" i="4"/>
  <c r="G2508" i="4" s="1"/>
  <c r="F2509" i="4"/>
  <c r="G2509" i="4" s="1"/>
  <c r="F2510" i="4"/>
  <c r="G2510" i="4" s="1"/>
  <c r="F2511" i="4"/>
  <c r="G2511" i="4" s="1"/>
  <c r="F2512" i="4"/>
  <c r="G2512" i="4" s="1"/>
  <c r="F2513" i="4"/>
  <c r="G2513" i="4" s="1"/>
  <c r="F2514" i="4"/>
  <c r="G2514" i="4" s="1"/>
  <c r="F2515" i="4"/>
  <c r="G2515" i="4" s="1"/>
  <c r="F2516" i="4"/>
  <c r="G2516" i="4" s="1"/>
  <c r="F2517" i="4"/>
  <c r="G2517" i="4" s="1"/>
  <c r="F2518" i="4"/>
  <c r="G2518" i="4" s="1"/>
  <c r="F2519" i="4"/>
  <c r="G2519" i="4" s="1"/>
  <c r="F2520" i="4"/>
  <c r="G2520" i="4" s="1"/>
  <c r="F2521" i="4"/>
  <c r="G2521" i="4" s="1"/>
  <c r="F2522" i="4"/>
  <c r="G2522" i="4" s="1"/>
  <c r="F2523" i="4"/>
  <c r="G2523" i="4" s="1"/>
  <c r="F2524" i="4"/>
  <c r="G2524" i="4" s="1"/>
  <c r="F2525" i="4"/>
  <c r="G2525" i="4" s="1"/>
  <c r="F2526" i="4"/>
  <c r="G2526" i="4" s="1"/>
  <c r="F2527" i="4"/>
  <c r="G2527" i="4" s="1"/>
  <c r="F2528" i="4"/>
  <c r="G2528" i="4" s="1"/>
  <c r="F2529" i="4"/>
  <c r="G2529" i="4" s="1"/>
  <c r="F2530" i="4"/>
  <c r="G2530" i="4" s="1"/>
  <c r="F2531" i="4"/>
  <c r="G2531" i="4" s="1"/>
  <c r="F2532" i="4"/>
  <c r="G2532" i="4" s="1"/>
  <c r="F2533" i="4"/>
  <c r="G2533" i="4" s="1"/>
  <c r="F2534" i="4"/>
  <c r="G2534" i="4" s="1"/>
  <c r="F2535" i="4"/>
  <c r="G2535" i="4" s="1"/>
  <c r="F2536" i="4"/>
  <c r="G2536" i="4" s="1"/>
  <c r="F2537" i="4"/>
  <c r="G2537" i="4" s="1"/>
  <c r="F2538" i="4"/>
  <c r="G2538" i="4" s="1"/>
  <c r="F2539" i="4"/>
  <c r="G2539" i="4" s="1"/>
  <c r="F2540" i="4"/>
  <c r="G2540" i="4" s="1"/>
  <c r="F2541" i="4"/>
  <c r="G2541" i="4" s="1"/>
  <c r="F2542" i="4"/>
  <c r="G2542" i="4" s="1"/>
  <c r="F2543" i="4"/>
  <c r="G2543" i="4" s="1"/>
  <c r="F2544" i="4"/>
  <c r="G2544" i="4" s="1"/>
  <c r="F2545" i="4"/>
  <c r="G2545" i="4" s="1"/>
  <c r="F2546" i="4"/>
  <c r="G2546" i="4" s="1"/>
  <c r="F2547" i="4"/>
  <c r="G2547" i="4" s="1"/>
  <c r="F2548" i="4"/>
  <c r="G2548" i="4" s="1"/>
  <c r="F2549" i="4"/>
  <c r="G2549" i="4" s="1"/>
  <c r="F2550" i="4"/>
  <c r="G2550" i="4" s="1"/>
  <c r="F2551" i="4"/>
  <c r="G2551" i="4" s="1"/>
  <c r="F2552" i="4"/>
  <c r="G2552" i="4" s="1"/>
  <c r="F2553" i="4"/>
  <c r="G2553" i="4" s="1"/>
  <c r="F2554" i="4"/>
  <c r="G2554" i="4" s="1"/>
  <c r="F2555" i="4"/>
  <c r="G2555" i="4" s="1"/>
  <c r="F2556" i="4"/>
  <c r="G2556" i="4" s="1"/>
  <c r="F2557" i="4"/>
  <c r="G2557" i="4" s="1"/>
  <c r="F2558" i="4"/>
  <c r="G2558" i="4" s="1"/>
  <c r="F2559" i="4"/>
  <c r="G2559" i="4" s="1"/>
  <c r="F2560" i="4"/>
  <c r="G2560" i="4" s="1"/>
  <c r="F2561" i="4"/>
  <c r="G2561" i="4" s="1"/>
  <c r="F2562" i="4"/>
  <c r="G2562" i="4" s="1"/>
  <c r="F2563" i="4"/>
  <c r="G2563" i="4" s="1"/>
  <c r="F2564" i="4"/>
  <c r="G2564" i="4" s="1"/>
  <c r="F2565" i="4"/>
  <c r="G2565" i="4" s="1"/>
  <c r="F2566" i="4"/>
  <c r="G2566" i="4" s="1"/>
  <c r="F2567" i="4"/>
  <c r="G2567" i="4" s="1"/>
  <c r="F2568" i="4"/>
  <c r="G2568" i="4" s="1"/>
  <c r="F2569" i="4"/>
  <c r="G2569" i="4" s="1"/>
  <c r="F2570" i="4"/>
  <c r="G2570" i="4" s="1"/>
  <c r="F2571" i="4"/>
  <c r="G2571" i="4" s="1"/>
  <c r="F2572" i="4"/>
  <c r="G2572" i="4" s="1"/>
  <c r="F2573" i="4"/>
  <c r="G2573" i="4" s="1"/>
  <c r="F2574" i="4"/>
  <c r="G2574" i="4" s="1"/>
  <c r="F2575" i="4"/>
  <c r="G2575" i="4" s="1"/>
  <c r="F2576" i="4"/>
  <c r="G2576" i="4" s="1"/>
  <c r="F2577" i="4"/>
  <c r="G2577" i="4" s="1"/>
  <c r="F2578" i="4"/>
  <c r="G2578" i="4" s="1"/>
  <c r="F2579" i="4"/>
  <c r="G2579" i="4" s="1"/>
  <c r="F2580" i="4"/>
  <c r="G2580" i="4" s="1"/>
  <c r="F2581" i="4"/>
  <c r="G2581" i="4" s="1"/>
  <c r="F2582" i="4"/>
  <c r="G2582" i="4" s="1"/>
  <c r="F2583" i="4"/>
  <c r="G2583" i="4" s="1"/>
  <c r="F2584" i="4"/>
  <c r="G2584" i="4" s="1"/>
  <c r="F2585" i="4"/>
  <c r="G2585" i="4" s="1"/>
  <c r="F2586" i="4"/>
  <c r="G2586" i="4" s="1"/>
  <c r="F2587" i="4"/>
  <c r="G2587" i="4" s="1"/>
  <c r="F2588" i="4"/>
  <c r="G2588" i="4" s="1"/>
  <c r="F2589" i="4"/>
  <c r="G2589" i="4" s="1"/>
  <c r="F2590" i="4"/>
  <c r="G2590" i="4" s="1"/>
  <c r="F2591" i="4"/>
  <c r="G2591" i="4" s="1"/>
  <c r="F2592" i="4"/>
  <c r="G2592" i="4" s="1"/>
  <c r="F2593" i="4"/>
  <c r="G2593" i="4" s="1"/>
  <c r="F2594" i="4"/>
  <c r="G2594" i="4" s="1"/>
  <c r="F2595" i="4"/>
  <c r="G2595" i="4" s="1"/>
  <c r="F2596" i="4"/>
  <c r="G2596" i="4" s="1"/>
  <c r="F2597" i="4"/>
  <c r="G2597" i="4" s="1"/>
  <c r="F2598" i="4"/>
  <c r="G2598" i="4" s="1"/>
  <c r="F2599" i="4"/>
  <c r="G2599" i="4" s="1"/>
  <c r="F2600" i="4"/>
  <c r="G2600" i="4" s="1"/>
  <c r="F2601" i="4"/>
  <c r="G2601" i="4" s="1"/>
  <c r="F2602" i="4"/>
  <c r="G2602" i="4" s="1"/>
  <c r="F2603" i="4"/>
  <c r="G2603" i="4" s="1"/>
  <c r="F2604" i="4"/>
  <c r="G2604" i="4" s="1"/>
  <c r="F2605" i="4"/>
  <c r="G2605" i="4" s="1"/>
  <c r="F2606" i="4"/>
  <c r="G2606" i="4" s="1"/>
  <c r="F2607" i="4"/>
  <c r="G2607" i="4" s="1"/>
  <c r="F2608" i="4"/>
  <c r="G2608" i="4" s="1"/>
  <c r="F2609" i="4"/>
  <c r="G2609" i="4" s="1"/>
  <c r="F2610" i="4"/>
  <c r="G2610" i="4" s="1"/>
  <c r="F2611" i="4"/>
  <c r="G2611" i="4" s="1"/>
  <c r="F2612" i="4"/>
  <c r="G2612" i="4" s="1"/>
  <c r="F2613" i="4"/>
  <c r="G2613" i="4" s="1"/>
  <c r="F2614" i="4"/>
  <c r="G2614" i="4" s="1"/>
  <c r="F2615" i="4"/>
  <c r="G2615" i="4" s="1"/>
  <c r="F2616" i="4"/>
  <c r="G2616" i="4" s="1"/>
  <c r="F2617" i="4"/>
  <c r="G2617" i="4" s="1"/>
  <c r="F2618" i="4"/>
  <c r="G2618" i="4" s="1"/>
  <c r="F2619" i="4"/>
  <c r="G2619" i="4" s="1"/>
  <c r="F2620" i="4"/>
  <c r="G2620" i="4" s="1"/>
  <c r="F2621" i="4"/>
  <c r="G2621" i="4" s="1"/>
  <c r="F2622" i="4"/>
  <c r="G2622" i="4" s="1"/>
  <c r="F2623" i="4"/>
  <c r="G2623" i="4" s="1"/>
  <c r="F2624" i="4"/>
  <c r="G2624" i="4" s="1"/>
  <c r="F2625" i="4"/>
  <c r="G2625" i="4" s="1"/>
  <c r="F2626" i="4"/>
  <c r="G2626" i="4" s="1"/>
  <c r="F2627" i="4"/>
  <c r="G2627" i="4" s="1"/>
  <c r="F2628" i="4"/>
  <c r="G2628" i="4" s="1"/>
  <c r="F2629" i="4"/>
  <c r="G2629" i="4" s="1"/>
  <c r="F2630" i="4"/>
  <c r="G2630" i="4" s="1"/>
  <c r="F2631" i="4"/>
  <c r="G2631" i="4" s="1"/>
  <c r="F2632" i="4"/>
  <c r="G2632" i="4" s="1"/>
  <c r="F2633" i="4"/>
  <c r="G2633" i="4" s="1"/>
  <c r="F2634" i="4"/>
  <c r="G2634" i="4" s="1"/>
  <c r="F2635" i="4"/>
  <c r="G2635" i="4" s="1"/>
  <c r="F2636" i="4"/>
  <c r="G2636" i="4" s="1"/>
  <c r="F2637" i="4"/>
  <c r="G2637" i="4" s="1"/>
  <c r="F2638" i="4"/>
  <c r="G2638" i="4" s="1"/>
  <c r="F2639" i="4"/>
  <c r="G2639" i="4" s="1"/>
  <c r="F2640" i="4"/>
  <c r="G2640" i="4" s="1"/>
  <c r="F2641" i="4"/>
  <c r="G2641" i="4" s="1"/>
  <c r="F2642" i="4"/>
  <c r="G2642" i="4" s="1"/>
  <c r="F2643" i="4"/>
  <c r="G2643" i="4" s="1"/>
  <c r="F2644" i="4"/>
  <c r="G2644" i="4" s="1"/>
  <c r="F2645" i="4"/>
  <c r="G2645" i="4" s="1"/>
  <c r="F2646" i="4"/>
  <c r="G2646" i="4" s="1"/>
  <c r="F2647" i="4"/>
  <c r="G2647" i="4" s="1"/>
  <c r="F2648" i="4"/>
  <c r="G2648" i="4" s="1"/>
  <c r="F2649" i="4"/>
  <c r="G2649" i="4" s="1"/>
  <c r="F2650" i="4"/>
  <c r="G2650" i="4" s="1"/>
  <c r="F2651" i="4"/>
  <c r="G2651" i="4" s="1"/>
  <c r="F2652" i="4"/>
  <c r="G2652" i="4" s="1"/>
  <c r="F2653" i="4"/>
  <c r="G2653" i="4" s="1"/>
  <c r="F2654" i="4"/>
  <c r="G2654" i="4" s="1"/>
  <c r="F2655" i="4"/>
  <c r="G2655" i="4" s="1"/>
  <c r="F2656" i="4"/>
  <c r="G2656" i="4" s="1"/>
  <c r="F2657" i="4"/>
  <c r="G2657" i="4" s="1"/>
  <c r="F2658" i="4"/>
  <c r="G2658" i="4" s="1"/>
  <c r="F2659" i="4"/>
  <c r="G2659" i="4" s="1"/>
  <c r="F2660" i="4"/>
  <c r="G2660" i="4" s="1"/>
  <c r="F2661" i="4"/>
  <c r="G2661" i="4" s="1"/>
  <c r="F2662" i="4"/>
  <c r="G2662" i="4" s="1"/>
  <c r="F2663" i="4"/>
  <c r="G2663" i="4" s="1"/>
  <c r="F2664" i="4"/>
  <c r="G2664" i="4" s="1"/>
  <c r="F2665" i="4"/>
  <c r="G2665" i="4" s="1"/>
  <c r="F2666" i="4"/>
  <c r="G2666" i="4" s="1"/>
  <c r="F2667" i="4"/>
  <c r="G2667" i="4" s="1"/>
  <c r="F2668" i="4"/>
  <c r="G2668" i="4" s="1"/>
  <c r="F2669" i="4"/>
  <c r="G2669" i="4" s="1"/>
  <c r="F2670" i="4"/>
  <c r="G2670" i="4" s="1"/>
  <c r="F2671" i="4"/>
  <c r="G2671" i="4" s="1"/>
  <c r="F2672" i="4"/>
  <c r="G2672" i="4" s="1"/>
  <c r="F2673" i="4"/>
  <c r="G2673" i="4" s="1"/>
  <c r="F2674" i="4"/>
  <c r="G2674" i="4" s="1"/>
  <c r="F2675" i="4"/>
  <c r="G2675" i="4" s="1"/>
  <c r="F2676" i="4"/>
  <c r="G2676" i="4" s="1"/>
  <c r="F2677" i="4"/>
  <c r="G2677" i="4" s="1"/>
  <c r="F2678" i="4"/>
  <c r="G2678" i="4" s="1"/>
  <c r="F2679" i="4"/>
  <c r="G2679" i="4" s="1"/>
  <c r="F2680" i="4"/>
  <c r="G2680" i="4" s="1"/>
  <c r="F2681" i="4"/>
  <c r="G2681" i="4" s="1"/>
  <c r="F2682" i="4"/>
  <c r="G2682" i="4" s="1"/>
  <c r="F2683" i="4"/>
  <c r="G2683" i="4" s="1"/>
  <c r="F2684" i="4"/>
  <c r="G2684" i="4" s="1"/>
  <c r="F2685" i="4"/>
  <c r="G2685" i="4" s="1"/>
  <c r="F2686" i="4"/>
  <c r="G2686" i="4" s="1"/>
  <c r="F2687" i="4"/>
  <c r="G2687" i="4" s="1"/>
  <c r="F2688" i="4"/>
  <c r="G2688" i="4" s="1"/>
  <c r="F2689" i="4"/>
  <c r="G2689" i="4" s="1"/>
  <c r="F2690" i="4"/>
  <c r="G2690" i="4" s="1"/>
  <c r="F2691" i="4"/>
  <c r="G2691" i="4" s="1"/>
  <c r="F2692" i="4"/>
  <c r="G2692" i="4" s="1"/>
  <c r="F2693" i="4"/>
  <c r="G2693" i="4" s="1"/>
  <c r="F2694" i="4"/>
  <c r="G2694" i="4" s="1"/>
  <c r="F2695" i="4"/>
  <c r="G2695" i="4" s="1"/>
  <c r="F2696" i="4"/>
  <c r="G2696" i="4" s="1"/>
  <c r="F2697" i="4"/>
  <c r="G2697" i="4" s="1"/>
  <c r="F2698" i="4"/>
  <c r="G2698" i="4" s="1"/>
  <c r="F2699" i="4"/>
  <c r="G2699" i="4" s="1"/>
  <c r="F2700" i="4"/>
  <c r="G2700" i="4" s="1"/>
  <c r="F2701" i="4"/>
  <c r="G2701" i="4" s="1"/>
  <c r="F2702" i="4"/>
  <c r="G2702" i="4" s="1"/>
  <c r="F2703" i="4"/>
  <c r="G2703" i="4" s="1"/>
  <c r="F2704" i="4"/>
  <c r="G2704" i="4" s="1"/>
  <c r="F2705" i="4"/>
  <c r="G2705" i="4" s="1"/>
  <c r="F2706" i="4"/>
  <c r="G2706" i="4" s="1"/>
  <c r="F2707" i="4"/>
  <c r="G2707" i="4" s="1"/>
  <c r="F2708" i="4"/>
  <c r="G2708" i="4" s="1"/>
  <c r="F2709" i="4"/>
  <c r="G2709" i="4" s="1"/>
  <c r="F2710" i="4"/>
  <c r="G2710" i="4" s="1"/>
  <c r="F2711" i="4"/>
  <c r="G2711" i="4" s="1"/>
  <c r="F2712" i="4"/>
  <c r="G2712" i="4" s="1"/>
  <c r="F2713" i="4"/>
  <c r="G2713" i="4" s="1"/>
  <c r="F2714" i="4"/>
  <c r="G2714" i="4" s="1"/>
  <c r="F2715" i="4"/>
  <c r="G2715" i="4" s="1"/>
  <c r="F2716" i="4"/>
  <c r="G2716" i="4" s="1"/>
  <c r="F2717" i="4"/>
  <c r="G2717" i="4" s="1"/>
  <c r="F2718" i="4"/>
  <c r="G2718" i="4" s="1"/>
  <c r="F2719" i="4"/>
  <c r="G2719" i="4" s="1"/>
  <c r="F2720" i="4"/>
  <c r="G2720" i="4" s="1"/>
  <c r="F2721" i="4"/>
  <c r="G2721" i="4" s="1"/>
  <c r="F2722" i="4"/>
  <c r="G2722" i="4" s="1"/>
  <c r="F2723" i="4"/>
  <c r="G2723" i="4" s="1"/>
  <c r="F2724" i="4"/>
  <c r="G2724" i="4" s="1"/>
  <c r="F2725" i="4"/>
  <c r="G2725" i="4" s="1"/>
  <c r="F2726" i="4"/>
  <c r="G2726" i="4" s="1"/>
  <c r="F2727" i="4"/>
  <c r="G2727" i="4" s="1"/>
  <c r="F2728" i="4"/>
  <c r="G2728" i="4" s="1"/>
  <c r="F2729" i="4"/>
  <c r="G2729" i="4" s="1"/>
  <c r="F2730" i="4"/>
  <c r="G2730" i="4" s="1"/>
  <c r="F2731" i="4"/>
  <c r="G2731" i="4" s="1"/>
  <c r="F2732" i="4"/>
  <c r="G2732" i="4" s="1"/>
  <c r="F2733" i="4"/>
  <c r="G2733" i="4" s="1"/>
  <c r="F2734" i="4"/>
  <c r="G2734" i="4" s="1"/>
  <c r="F2735" i="4"/>
  <c r="G2735" i="4" s="1"/>
  <c r="F2736" i="4"/>
  <c r="G2736" i="4" s="1"/>
  <c r="F2737" i="4"/>
  <c r="G2737" i="4" s="1"/>
  <c r="F2738" i="4"/>
  <c r="G2738" i="4" s="1"/>
  <c r="F2739" i="4"/>
  <c r="G2739" i="4" s="1"/>
  <c r="F2740" i="4"/>
  <c r="G2740" i="4" s="1"/>
  <c r="F2741" i="4"/>
  <c r="G2741" i="4" s="1"/>
  <c r="F2742" i="4"/>
  <c r="G2742" i="4" s="1"/>
  <c r="F2743" i="4"/>
  <c r="G2743" i="4" s="1"/>
  <c r="F2744" i="4"/>
  <c r="G2744" i="4" s="1"/>
  <c r="F2745" i="4"/>
  <c r="G2745" i="4" s="1"/>
  <c r="F2746" i="4"/>
  <c r="G2746" i="4" s="1"/>
  <c r="F2747" i="4"/>
  <c r="G2747" i="4" s="1"/>
  <c r="F2748" i="4"/>
  <c r="G2748" i="4" s="1"/>
  <c r="F2749" i="4"/>
  <c r="G2749" i="4" s="1"/>
  <c r="F2750" i="4"/>
  <c r="G2750" i="4" s="1"/>
  <c r="F2751" i="4"/>
  <c r="G2751" i="4" s="1"/>
  <c r="F2752" i="4"/>
  <c r="G2752" i="4" s="1"/>
  <c r="F2753" i="4"/>
  <c r="G2753" i="4" s="1"/>
  <c r="F2754" i="4"/>
  <c r="G2754" i="4" s="1"/>
  <c r="F2755" i="4"/>
  <c r="G2755" i="4" s="1"/>
  <c r="F2756" i="4"/>
  <c r="G2756" i="4" s="1"/>
  <c r="F2757" i="4"/>
  <c r="G2757" i="4" s="1"/>
  <c r="F2758" i="4"/>
  <c r="G2758" i="4" s="1"/>
  <c r="F2759" i="4"/>
  <c r="G2759" i="4" s="1"/>
  <c r="F2760" i="4"/>
  <c r="G2760" i="4" s="1"/>
  <c r="F2761" i="4"/>
  <c r="G2761" i="4" s="1"/>
  <c r="F2762" i="4"/>
  <c r="G2762" i="4" s="1"/>
  <c r="F2763" i="4"/>
  <c r="G2763" i="4" s="1"/>
  <c r="F2764" i="4"/>
  <c r="G2764" i="4" s="1"/>
  <c r="F2765" i="4"/>
  <c r="G2765" i="4" s="1"/>
  <c r="F2766" i="4"/>
  <c r="G2766" i="4" s="1"/>
  <c r="F2767" i="4"/>
  <c r="G2767" i="4" s="1"/>
  <c r="F2768" i="4"/>
  <c r="G2768" i="4" s="1"/>
  <c r="F2769" i="4"/>
  <c r="G2769" i="4" s="1"/>
  <c r="F2770" i="4"/>
  <c r="G2770" i="4" s="1"/>
  <c r="F2771" i="4"/>
  <c r="G2771" i="4" s="1"/>
  <c r="F2772" i="4"/>
  <c r="G2772" i="4" s="1"/>
  <c r="F2773" i="4"/>
  <c r="G2773" i="4" s="1"/>
  <c r="F2774" i="4"/>
  <c r="G2774" i="4" s="1"/>
  <c r="F2775" i="4"/>
  <c r="G2775" i="4" s="1"/>
  <c r="F2776" i="4"/>
  <c r="G2776" i="4" s="1"/>
  <c r="F2777" i="4"/>
  <c r="G2777" i="4" s="1"/>
  <c r="F2778" i="4"/>
  <c r="G2778" i="4" s="1"/>
  <c r="F2779" i="4"/>
  <c r="G2779" i="4" s="1"/>
  <c r="F2780" i="4"/>
  <c r="G2780" i="4" s="1"/>
  <c r="F2781" i="4"/>
  <c r="G2781" i="4" s="1"/>
  <c r="F2782" i="4"/>
  <c r="G2782" i="4" s="1"/>
  <c r="F2783" i="4"/>
  <c r="G2783" i="4" s="1"/>
  <c r="F2784" i="4"/>
  <c r="G2784" i="4" s="1"/>
  <c r="F2785" i="4"/>
  <c r="G2785" i="4" s="1"/>
  <c r="F2786" i="4"/>
  <c r="G2786" i="4" s="1"/>
  <c r="F2787" i="4"/>
  <c r="G2787" i="4" s="1"/>
  <c r="F2788" i="4"/>
  <c r="G2788" i="4" s="1"/>
  <c r="F2789" i="4"/>
  <c r="G2789" i="4" s="1"/>
  <c r="F2790" i="4"/>
  <c r="G2790" i="4" s="1"/>
  <c r="F2791" i="4"/>
  <c r="G2791" i="4" s="1"/>
  <c r="F2792" i="4"/>
  <c r="G2792" i="4" s="1"/>
  <c r="F2793" i="4"/>
  <c r="G2793" i="4" s="1"/>
  <c r="F2794" i="4"/>
  <c r="G2794" i="4" s="1"/>
  <c r="F2795" i="4"/>
  <c r="G2795" i="4" s="1"/>
  <c r="F2796" i="4"/>
  <c r="G2796" i="4" s="1"/>
  <c r="F2797" i="4"/>
  <c r="G2797" i="4" s="1"/>
  <c r="F2798" i="4"/>
  <c r="G2798" i="4" s="1"/>
  <c r="F2799" i="4"/>
  <c r="G2799" i="4" s="1"/>
  <c r="F2800" i="4"/>
  <c r="G2800" i="4" s="1"/>
  <c r="F2801" i="4"/>
  <c r="G2801" i="4" s="1"/>
  <c r="F2802" i="4"/>
  <c r="G2802" i="4" s="1"/>
  <c r="F2803" i="4"/>
  <c r="G2803" i="4" s="1"/>
  <c r="F2804" i="4"/>
  <c r="G2804" i="4" s="1"/>
  <c r="F2805" i="4"/>
  <c r="G2805" i="4" s="1"/>
  <c r="F2806" i="4"/>
  <c r="G2806" i="4" s="1"/>
  <c r="F2807" i="4"/>
  <c r="G2807" i="4" s="1"/>
  <c r="F2808" i="4"/>
  <c r="G2808" i="4" s="1"/>
  <c r="F2809" i="4"/>
  <c r="G2809" i="4" s="1"/>
  <c r="F2810" i="4"/>
  <c r="G2810" i="4" s="1"/>
  <c r="F2811" i="4"/>
  <c r="G2811" i="4" s="1"/>
  <c r="F2812" i="4"/>
  <c r="G2812" i="4" s="1"/>
  <c r="F2813" i="4"/>
  <c r="G2813" i="4" s="1"/>
  <c r="F2814" i="4"/>
  <c r="G2814" i="4" s="1"/>
  <c r="F2815" i="4"/>
  <c r="G2815" i="4" s="1"/>
  <c r="F2816" i="4"/>
  <c r="G2816" i="4" s="1"/>
  <c r="F2817" i="4"/>
  <c r="G2817" i="4" s="1"/>
  <c r="F2818" i="4"/>
  <c r="G2818" i="4" s="1"/>
  <c r="F2819" i="4"/>
  <c r="G2819" i="4" s="1"/>
  <c r="F2820" i="4"/>
  <c r="G2820" i="4" s="1"/>
  <c r="F2821" i="4"/>
  <c r="G2821" i="4" s="1"/>
  <c r="F2822" i="4"/>
  <c r="G2822" i="4" s="1"/>
  <c r="F2823" i="4"/>
  <c r="G2823" i="4" s="1"/>
  <c r="F2824" i="4"/>
  <c r="G2824" i="4" s="1"/>
  <c r="F2825" i="4"/>
  <c r="G2825" i="4" s="1"/>
  <c r="F2826" i="4"/>
  <c r="G2826" i="4" s="1"/>
  <c r="F2827" i="4"/>
  <c r="G2827" i="4" s="1"/>
  <c r="F2828" i="4"/>
  <c r="G2828" i="4" s="1"/>
  <c r="F2829" i="4"/>
  <c r="G2829" i="4" s="1"/>
  <c r="F2830" i="4"/>
  <c r="G2830" i="4" s="1"/>
  <c r="F2831" i="4"/>
  <c r="G2831" i="4" s="1"/>
  <c r="F2832" i="4"/>
  <c r="G2832" i="4" s="1"/>
  <c r="F2833" i="4"/>
  <c r="G2833" i="4" s="1"/>
  <c r="F2834" i="4"/>
  <c r="G2834" i="4" s="1"/>
  <c r="F2835" i="4"/>
  <c r="G2835" i="4" s="1"/>
  <c r="F2836" i="4"/>
  <c r="G2836" i="4" s="1"/>
  <c r="F2837" i="4"/>
  <c r="G2837" i="4" s="1"/>
  <c r="F2838" i="4"/>
  <c r="G2838" i="4" s="1"/>
  <c r="F2839" i="4"/>
  <c r="G2839" i="4" s="1"/>
  <c r="F2840" i="4"/>
  <c r="G2840" i="4" s="1"/>
  <c r="F2841" i="4"/>
  <c r="G2841" i="4" s="1"/>
  <c r="F2842" i="4"/>
  <c r="G2842" i="4" s="1"/>
  <c r="F2843" i="4"/>
  <c r="G2843" i="4" s="1"/>
  <c r="F2844" i="4"/>
  <c r="G2844" i="4" s="1"/>
  <c r="F2845" i="4"/>
  <c r="G2845" i="4" s="1"/>
  <c r="F2846" i="4"/>
  <c r="G2846" i="4" s="1"/>
  <c r="F2847" i="4"/>
  <c r="G2847" i="4" s="1"/>
  <c r="F2848" i="4"/>
  <c r="G2848" i="4" s="1"/>
  <c r="F2849" i="4"/>
  <c r="G2849" i="4" s="1"/>
  <c r="F2850" i="4"/>
  <c r="G2850" i="4" s="1"/>
  <c r="F2851" i="4"/>
  <c r="G2851" i="4" s="1"/>
  <c r="F2852" i="4"/>
  <c r="G2852" i="4" s="1"/>
  <c r="F2853" i="4"/>
  <c r="G2853" i="4" s="1"/>
  <c r="F2854" i="4"/>
  <c r="G2854" i="4" s="1"/>
  <c r="F2855" i="4"/>
  <c r="G2855" i="4" s="1"/>
  <c r="F2856" i="4"/>
  <c r="G2856" i="4" s="1"/>
  <c r="F2857" i="4"/>
  <c r="G2857" i="4" s="1"/>
  <c r="F2858" i="4"/>
  <c r="G2858" i="4" s="1"/>
  <c r="F2859" i="4"/>
  <c r="G2859" i="4" s="1"/>
  <c r="F2860" i="4"/>
  <c r="G2860" i="4" s="1"/>
  <c r="F2861" i="4"/>
  <c r="G2861" i="4" s="1"/>
  <c r="F2862" i="4"/>
  <c r="G2862" i="4" s="1"/>
  <c r="F2863" i="4"/>
  <c r="G2863" i="4" s="1"/>
  <c r="F2864" i="4"/>
  <c r="G2864" i="4" s="1"/>
  <c r="F2865" i="4"/>
  <c r="G2865" i="4" s="1"/>
  <c r="F2866" i="4"/>
  <c r="G2866" i="4" s="1"/>
  <c r="F2867" i="4"/>
  <c r="G2867" i="4" s="1"/>
  <c r="F2868" i="4"/>
  <c r="G2868" i="4" s="1"/>
  <c r="F2869" i="4"/>
  <c r="G2869" i="4" s="1"/>
  <c r="F2870" i="4"/>
  <c r="G2870" i="4" s="1"/>
  <c r="F2871" i="4"/>
  <c r="G2871" i="4" s="1"/>
  <c r="F2872" i="4"/>
  <c r="G2872" i="4" s="1"/>
  <c r="F2873" i="4"/>
  <c r="G2873" i="4" s="1"/>
  <c r="F2874" i="4"/>
  <c r="G2874" i="4" s="1"/>
  <c r="F2875" i="4"/>
  <c r="G2875" i="4" s="1"/>
  <c r="F2876" i="4"/>
  <c r="G2876" i="4" s="1"/>
  <c r="F2877" i="4"/>
  <c r="G2877" i="4" s="1"/>
  <c r="F2878" i="4"/>
  <c r="G2878" i="4" s="1"/>
  <c r="F2879" i="4"/>
  <c r="G2879" i="4" s="1"/>
  <c r="F2880" i="4"/>
  <c r="G2880" i="4" s="1"/>
  <c r="F2881" i="4"/>
  <c r="G2881" i="4" s="1"/>
  <c r="F2882" i="4"/>
  <c r="G2882" i="4" s="1"/>
  <c r="F2883" i="4"/>
  <c r="G2883" i="4" s="1"/>
  <c r="F2884" i="4"/>
  <c r="G2884" i="4" s="1"/>
  <c r="F2885" i="4"/>
  <c r="G2885" i="4" s="1"/>
  <c r="F2886" i="4"/>
  <c r="G2886" i="4" s="1"/>
  <c r="F2887" i="4"/>
  <c r="G2887" i="4" s="1"/>
  <c r="F2888" i="4"/>
  <c r="G2888" i="4" s="1"/>
  <c r="F2889" i="4"/>
  <c r="G2889" i="4" s="1"/>
  <c r="F2890" i="4"/>
  <c r="G2890" i="4" s="1"/>
  <c r="F2891" i="4"/>
  <c r="G2891" i="4" s="1"/>
  <c r="F2892" i="4"/>
  <c r="G2892" i="4" s="1"/>
  <c r="F2893" i="4"/>
  <c r="G2893" i="4" s="1"/>
  <c r="F2894" i="4"/>
  <c r="G2894" i="4" s="1"/>
  <c r="F2895" i="4"/>
  <c r="G2895" i="4" s="1"/>
  <c r="F2896" i="4"/>
  <c r="G2896" i="4" s="1"/>
  <c r="F2897" i="4"/>
  <c r="G2897" i="4" s="1"/>
  <c r="F2898" i="4"/>
  <c r="G2898" i="4" s="1"/>
  <c r="F2899" i="4"/>
  <c r="G2899" i="4" s="1"/>
  <c r="F2900" i="4"/>
  <c r="G2900" i="4" s="1"/>
  <c r="F2901" i="4"/>
  <c r="G2901" i="4" s="1"/>
  <c r="F2902" i="4"/>
  <c r="G2902" i="4" s="1"/>
  <c r="F2903" i="4"/>
  <c r="G2903" i="4" s="1"/>
  <c r="F2904" i="4"/>
  <c r="G2904" i="4" s="1"/>
  <c r="F2905" i="4"/>
  <c r="G2905" i="4" s="1"/>
  <c r="F2906" i="4"/>
  <c r="G2906" i="4" s="1"/>
  <c r="F2907" i="4"/>
  <c r="G2907" i="4" s="1"/>
  <c r="F2908" i="4"/>
  <c r="G2908" i="4" s="1"/>
  <c r="F2909" i="4"/>
  <c r="G2909" i="4" s="1"/>
  <c r="F2910" i="4"/>
  <c r="G2910" i="4" s="1"/>
  <c r="F2911" i="4"/>
  <c r="G2911" i="4" s="1"/>
  <c r="F2912" i="4"/>
  <c r="G2912" i="4" s="1"/>
  <c r="F2913" i="4"/>
  <c r="G2913" i="4" s="1"/>
  <c r="F2914" i="4"/>
  <c r="G2914" i="4" s="1"/>
  <c r="F2915" i="4"/>
  <c r="G2915" i="4" s="1"/>
  <c r="F2916" i="4"/>
  <c r="G2916" i="4" s="1"/>
  <c r="F2917" i="4"/>
  <c r="G2917" i="4" s="1"/>
  <c r="F2918" i="4"/>
  <c r="G2918" i="4" s="1"/>
  <c r="F2919" i="4"/>
  <c r="G2919" i="4" s="1"/>
  <c r="F2920" i="4"/>
  <c r="G2920" i="4" s="1"/>
  <c r="F2921" i="4"/>
  <c r="G2921" i="4" s="1"/>
  <c r="F2922" i="4"/>
  <c r="G2922" i="4" s="1"/>
  <c r="F2923" i="4"/>
  <c r="G2923" i="4" s="1"/>
  <c r="F2924" i="4"/>
  <c r="G2924" i="4" s="1"/>
  <c r="F2925" i="4"/>
  <c r="G2925" i="4" s="1"/>
  <c r="F2926" i="4"/>
  <c r="G2926" i="4" s="1"/>
  <c r="F2927" i="4"/>
  <c r="G2927" i="4" s="1"/>
  <c r="F2928" i="4"/>
  <c r="G2928" i="4" s="1"/>
  <c r="F2929" i="4"/>
  <c r="G2929" i="4" s="1"/>
  <c r="F2930" i="4"/>
  <c r="G2930" i="4" s="1"/>
  <c r="F2931" i="4"/>
  <c r="G2931" i="4" s="1"/>
  <c r="F2932" i="4"/>
  <c r="G2932" i="4" s="1"/>
  <c r="F2933" i="4"/>
  <c r="G2933" i="4" s="1"/>
  <c r="F2934" i="4"/>
  <c r="G2934" i="4" s="1"/>
  <c r="F2935" i="4"/>
  <c r="G2935" i="4" s="1"/>
  <c r="F2936" i="4"/>
  <c r="G2936" i="4" s="1"/>
  <c r="F2937" i="4"/>
  <c r="G2937" i="4" s="1"/>
  <c r="F2938" i="4"/>
  <c r="G2938" i="4" s="1"/>
  <c r="F2939" i="4"/>
  <c r="G2939" i="4" s="1"/>
  <c r="F2940" i="4"/>
  <c r="G2940" i="4" s="1"/>
  <c r="F2941" i="4"/>
  <c r="G2941" i="4" s="1"/>
  <c r="F2942" i="4"/>
  <c r="G2942" i="4" s="1"/>
  <c r="F2943" i="4"/>
  <c r="G2943" i="4" s="1"/>
  <c r="F2944" i="4"/>
  <c r="G2944" i="4" s="1"/>
  <c r="F2945" i="4"/>
  <c r="G2945" i="4" s="1"/>
  <c r="F2946" i="4"/>
  <c r="G2946" i="4" s="1"/>
  <c r="F2947" i="4"/>
  <c r="G2947" i="4" s="1"/>
  <c r="F2948" i="4"/>
  <c r="G2948" i="4" s="1"/>
  <c r="F2949" i="4"/>
  <c r="G2949" i="4" s="1"/>
  <c r="F2950" i="4"/>
  <c r="G2950" i="4" s="1"/>
  <c r="F2951" i="4"/>
  <c r="G2951" i="4" s="1"/>
  <c r="F2952" i="4"/>
  <c r="G2952" i="4" s="1"/>
  <c r="F2953" i="4"/>
  <c r="G2953" i="4" s="1"/>
  <c r="F2954" i="4"/>
  <c r="G2954" i="4" s="1"/>
  <c r="F2955" i="4"/>
  <c r="G2955" i="4" s="1"/>
  <c r="F2956" i="4"/>
  <c r="G2956" i="4" s="1"/>
  <c r="F2957" i="4"/>
  <c r="G2957" i="4" s="1"/>
  <c r="F2958" i="4"/>
  <c r="G2958" i="4" s="1"/>
  <c r="F2959" i="4"/>
  <c r="G2959" i="4" s="1"/>
  <c r="F2960" i="4"/>
  <c r="G2960" i="4" s="1"/>
  <c r="F2961" i="4"/>
  <c r="G2961" i="4" s="1"/>
  <c r="F2962" i="4"/>
  <c r="G2962" i="4" s="1"/>
  <c r="F2963" i="4"/>
  <c r="G2963" i="4" s="1"/>
  <c r="F2964" i="4"/>
  <c r="G2964" i="4" s="1"/>
  <c r="F2965" i="4"/>
  <c r="G2965" i="4" s="1"/>
  <c r="F2966" i="4"/>
  <c r="G2966" i="4" s="1"/>
  <c r="F2967" i="4"/>
  <c r="G2967" i="4" s="1"/>
  <c r="F2968" i="4"/>
  <c r="G2968" i="4" s="1"/>
  <c r="F2969" i="4"/>
  <c r="G2969" i="4" s="1"/>
  <c r="F2970" i="4"/>
  <c r="G2970" i="4" s="1"/>
  <c r="F2971" i="4"/>
  <c r="G2971" i="4" s="1"/>
  <c r="F2972" i="4"/>
  <c r="G2972" i="4" s="1"/>
  <c r="F2973" i="4"/>
  <c r="G2973" i="4" s="1"/>
  <c r="F2974" i="4"/>
  <c r="G2974" i="4" s="1"/>
  <c r="F2975" i="4"/>
  <c r="G2975" i="4" s="1"/>
  <c r="F2976" i="4"/>
  <c r="G2976" i="4" s="1"/>
  <c r="F2977" i="4"/>
  <c r="G2977" i="4" s="1"/>
  <c r="F2978" i="4"/>
  <c r="G2978" i="4" s="1"/>
  <c r="F2979" i="4"/>
  <c r="G2979" i="4" s="1"/>
  <c r="F2980" i="4"/>
  <c r="G2980" i="4" s="1"/>
  <c r="F2981" i="4"/>
  <c r="G2981" i="4" s="1"/>
  <c r="F2982" i="4"/>
  <c r="G2982" i="4" s="1"/>
  <c r="F2983" i="4"/>
  <c r="G2983" i="4" s="1"/>
  <c r="F2984" i="4"/>
  <c r="G2984" i="4" s="1"/>
  <c r="F2985" i="4"/>
  <c r="G2985" i="4" s="1"/>
  <c r="F2986" i="4"/>
  <c r="G2986" i="4" s="1"/>
  <c r="F2987" i="4"/>
  <c r="G2987" i="4" s="1"/>
  <c r="F2988" i="4"/>
  <c r="G2988" i="4" s="1"/>
  <c r="F2989" i="4"/>
  <c r="G2989" i="4" s="1"/>
  <c r="F2990" i="4"/>
  <c r="G2990" i="4" s="1"/>
  <c r="F2991" i="4"/>
  <c r="G2991" i="4" s="1"/>
  <c r="F2992" i="4"/>
  <c r="G2992" i="4" s="1"/>
  <c r="F2993" i="4"/>
  <c r="G2993" i="4" s="1"/>
  <c r="F2994" i="4"/>
  <c r="G2994" i="4" s="1"/>
  <c r="F2995" i="4"/>
  <c r="G2995" i="4" s="1"/>
  <c r="F2996" i="4"/>
  <c r="G2996" i="4" s="1"/>
  <c r="F2997" i="4"/>
  <c r="G2997" i="4" s="1"/>
  <c r="F2998" i="4"/>
  <c r="G2998" i="4" s="1"/>
  <c r="F2999" i="4"/>
  <c r="G2999" i="4" s="1"/>
  <c r="F3000" i="4"/>
  <c r="G3000" i="4" s="1"/>
  <c r="F3001" i="4"/>
  <c r="G3001" i="4" s="1"/>
  <c r="F3002" i="4"/>
  <c r="G3002" i="4" s="1"/>
  <c r="F3003" i="4"/>
  <c r="G3003" i="4" s="1"/>
  <c r="F3004" i="4"/>
  <c r="G3004" i="4" s="1"/>
  <c r="F3005" i="4"/>
  <c r="G3005" i="4" s="1"/>
  <c r="F3006" i="4"/>
  <c r="G3006" i="4" s="1"/>
  <c r="F3007" i="4"/>
  <c r="G3007" i="4" s="1"/>
  <c r="F3008" i="4"/>
  <c r="G3008" i="4" s="1"/>
  <c r="F3009" i="4"/>
  <c r="G3009" i="4" s="1"/>
  <c r="F3010" i="4"/>
  <c r="G3010" i="4" s="1"/>
  <c r="F3011" i="4"/>
  <c r="G3011" i="4" s="1"/>
  <c r="F3012" i="4"/>
  <c r="G3012" i="4" s="1"/>
  <c r="F3013" i="4"/>
  <c r="G3013" i="4" s="1"/>
  <c r="F3014" i="4"/>
  <c r="G3014" i="4" s="1"/>
  <c r="F3015" i="4"/>
  <c r="G3015" i="4" s="1"/>
  <c r="F3016" i="4"/>
  <c r="G3016" i="4" s="1"/>
  <c r="F3017" i="4"/>
  <c r="G3017" i="4" s="1"/>
  <c r="F3018" i="4"/>
  <c r="G3018" i="4" s="1"/>
  <c r="F3019" i="4"/>
  <c r="G3019" i="4" s="1"/>
  <c r="F3020" i="4"/>
  <c r="G3020" i="4" s="1"/>
  <c r="F3021" i="4"/>
  <c r="G3021" i="4" s="1"/>
  <c r="F3022" i="4"/>
  <c r="G3022" i="4" s="1"/>
  <c r="F3023" i="4"/>
  <c r="G3023" i="4" s="1"/>
  <c r="F3024" i="4"/>
  <c r="G3024" i="4" s="1"/>
  <c r="F3025" i="4"/>
  <c r="G3025" i="4" s="1"/>
  <c r="F3026" i="4"/>
  <c r="G3026" i="4" s="1"/>
  <c r="F3027" i="4"/>
  <c r="G3027" i="4" s="1"/>
  <c r="F3028" i="4"/>
  <c r="G3028" i="4" s="1"/>
  <c r="F3029" i="4"/>
  <c r="G3029" i="4" s="1"/>
  <c r="F3030" i="4"/>
  <c r="G3030" i="4" s="1"/>
  <c r="F3031" i="4"/>
  <c r="G3031" i="4" s="1"/>
  <c r="F3032" i="4"/>
  <c r="G3032" i="4" s="1"/>
  <c r="F3033" i="4"/>
  <c r="G3033" i="4" s="1"/>
  <c r="F3034" i="4"/>
  <c r="G3034" i="4" s="1"/>
  <c r="F3035" i="4"/>
  <c r="G3035" i="4" s="1"/>
  <c r="F3036" i="4"/>
  <c r="G3036" i="4" s="1"/>
  <c r="F3037" i="4"/>
  <c r="G3037" i="4" s="1"/>
  <c r="F3038" i="4"/>
  <c r="G3038" i="4" s="1"/>
  <c r="F3039" i="4"/>
  <c r="G3039" i="4" s="1"/>
  <c r="F3040" i="4"/>
  <c r="G3040" i="4" s="1"/>
  <c r="F3041" i="4"/>
  <c r="G3041" i="4" s="1"/>
  <c r="F3042" i="4"/>
  <c r="G3042" i="4" s="1"/>
  <c r="F3043" i="4"/>
  <c r="G3043" i="4" s="1"/>
  <c r="F3044" i="4"/>
  <c r="G3044" i="4" s="1"/>
  <c r="F3045" i="4"/>
  <c r="G3045" i="4" s="1"/>
  <c r="F3046" i="4"/>
  <c r="G3046" i="4" s="1"/>
  <c r="F3047" i="4"/>
  <c r="G3047" i="4" s="1"/>
  <c r="F3048" i="4"/>
  <c r="G3048" i="4" s="1"/>
  <c r="F3049" i="4"/>
  <c r="G3049" i="4" s="1"/>
  <c r="F3050" i="4"/>
  <c r="G3050" i="4" s="1"/>
  <c r="F3051" i="4"/>
  <c r="G3051" i="4" s="1"/>
  <c r="F3052" i="4"/>
  <c r="G3052" i="4" s="1"/>
  <c r="F3053" i="4"/>
  <c r="G3053" i="4" s="1"/>
  <c r="F3054" i="4"/>
  <c r="G3054" i="4" s="1"/>
  <c r="F3055" i="4"/>
  <c r="G3055" i="4" s="1"/>
  <c r="F3056" i="4"/>
  <c r="G3056" i="4" s="1"/>
  <c r="F3057" i="4"/>
  <c r="G3057" i="4" s="1"/>
  <c r="F3058" i="4"/>
  <c r="G3058" i="4" s="1"/>
  <c r="F3059" i="4"/>
  <c r="G3059" i="4" s="1"/>
  <c r="F3060" i="4"/>
  <c r="G3060" i="4" s="1"/>
  <c r="F3061" i="4"/>
  <c r="G3061" i="4" s="1"/>
  <c r="F3062" i="4"/>
  <c r="G3062" i="4" s="1"/>
  <c r="F3063" i="4"/>
  <c r="G3063" i="4" s="1"/>
  <c r="F3064" i="4"/>
  <c r="G3064" i="4" s="1"/>
  <c r="F3065" i="4"/>
  <c r="G3065" i="4" s="1"/>
  <c r="F3066" i="4"/>
  <c r="G3066" i="4" s="1"/>
  <c r="F3067" i="4"/>
  <c r="G3067" i="4" s="1"/>
  <c r="F3068" i="4"/>
  <c r="G3068" i="4" s="1"/>
  <c r="F3069" i="4"/>
  <c r="G3069" i="4" s="1"/>
  <c r="F3070" i="4"/>
  <c r="G3070" i="4" s="1"/>
  <c r="F3071" i="4"/>
  <c r="G3071" i="4" s="1"/>
  <c r="F3072" i="4"/>
  <c r="G3072" i="4" s="1"/>
  <c r="F3073" i="4"/>
  <c r="G3073" i="4" s="1"/>
  <c r="F3074" i="4"/>
  <c r="G3074" i="4" s="1"/>
  <c r="F3075" i="4"/>
  <c r="G3075" i="4" s="1"/>
  <c r="F3076" i="4"/>
  <c r="G3076" i="4" s="1"/>
  <c r="F3077" i="4"/>
  <c r="G3077" i="4" s="1"/>
  <c r="F3078" i="4"/>
  <c r="G3078" i="4" s="1"/>
  <c r="F3079" i="4"/>
  <c r="G3079" i="4" s="1"/>
  <c r="F3080" i="4"/>
  <c r="G3080" i="4" s="1"/>
  <c r="F3081" i="4"/>
  <c r="G3081" i="4" s="1"/>
  <c r="F3082" i="4"/>
  <c r="G3082" i="4" s="1"/>
  <c r="F3083" i="4"/>
  <c r="G3083" i="4" s="1"/>
  <c r="F3084" i="4"/>
  <c r="G3084" i="4" s="1"/>
  <c r="F3085" i="4"/>
  <c r="G3085" i="4" s="1"/>
  <c r="F3086" i="4"/>
  <c r="G3086" i="4" s="1"/>
  <c r="F3087" i="4"/>
  <c r="G3087" i="4" s="1"/>
  <c r="F3088" i="4"/>
  <c r="G3088" i="4" s="1"/>
  <c r="F3089" i="4"/>
  <c r="G3089" i="4" s="1"/>
  <c r="F3090" i="4"/>
  <c r="G3090" i="4" s="1"/>
  <c r="F3091" i="4"/>
  <c r="G3091" i="4" s="1"/>
  <c r="F3092" i="4"/>
  <c r="G3092" i="4" s="1"/>
  <c r="F3093" i="4"/>
  <c r="G3093" i="4" s="1"/>
  <c r="F3094" i="4"/>
  <c r="G3094" i="4" s="1"/>
  <c r="F3095" i="4"/>
  <c r="G3095" i="4" s="1"/>
  <c r="F3096" i="4"/>
  <c r="G3096" i="4" s="1"/>
  <c r="F3097" i="4"/>
  <c r="G3097" i="4" s="1"/>
  <c r="F3098" i="4"/>
  <c r="G3098" i="4" s="1"/>
  <c r="F3099" i="4"/>
  <c r="G3099" i="4" s="1"/>
  <c r="F3100" i="4"/>
  <c r="G3100" i="4" s="1"/>
  <c r="F3101" i="4"/>
  <c r="G3101" i="4" s="1"/>
  <c r="F3102" i="4"/>
  <c r="G3102" i="4" s="1"/>
  <c r="F3103" i="4"/>
  <c r="G3103" i="4" s="1"/>
  <c r="F3104" i="4"/>
  <c r="G3104" i="4" s="1"/>
  <c r="F3105" i="4"/>
  <c r="G3105" i="4" s="1"/>
  <c r="F3106" i="4"/>
  <c r="G3106" i="4" s="1"/>
  <c r="F3107" i="4"/>
  <c r="G3107" i="4" s="1"/>
  <c r="F3108" i="4"/>
  <c r="G3108" i="4" s="1"/>
  <c r="F3109" i="4"/>
  <c r="G3109" i="4" s="1"/>
  <c r="F3110" i="4"/>
  <c r="G3110" i="4" s="1"/>
  <c r="F3111" i="4"/>
  <c r="G3111" i="4" s="1"/>
  <c r="F3112" i="4"/>
  <c r="G3112" i="4" s="1"/>
  <c r="F3113" i="4"/>
  <c r="G3113" i="4" s="1"/>
  <c r="F3114" i="4"/>
  <c r="G3114" i="4" s="1"/>
  <c r="F3115" i="4"/>
  <c r="G3115" i="4" s="1"/>
  <c r="F3116" i="4"/>
  <c r="G3116" i="4" s="1"/>
  <c r="F3117" i="4"/>
  <c r="G3117" i="4" s="1"/>
  <c r="F3118" i="4"/>
  <c r="G3118" i="4" s="1"/>
  <c r="F3119" i="4"/>
  <c r="G3119" i="4" s="1"/>
  <c r="F3120" i="4"/>
  <c r="G3120" i="4" s="1"/>
  <c r="F3121" i="4"/>
  <c r="G3121" i="4" s="1"/>
  <c r="F3122" i="4"/>
  <c r="G3122" i="4" s="1"/>
  <c r="F3123" i="4"/>
  <c r="G3123" i="4" s="1"/>
  <c r="F3124" i="4"/>
  <c r="G3124" i="4" s="1"/>
  <c r="F3125" i="4"/>
  <c r="G3125" i="4" s="1"/>
  <c r="F3126" i="4"/>
  <c r="G3126" i="4" s="1"/>
  <c r="F3127" i="4"/>
  <c r="G3127" i="4" s="1"/>
  <c r="F3128" i="4"/>
  <c r="G3128" i="4" s="1"/>
  <c r="F3129" i="4"/>
  <c r="G3129" i="4" s="1"/>
  <c r="F3130" i="4"/>
  <c r="G3130" i="4" s="1"/>
  <c r="F3131" i="4"/>
  <c r="G3131" i="4" s="1"/>
  <c r="F3132" i="4"/>
  <c r="G3132" i="4" s="1"/>
  <c r="F3133" i="4"/>
  <c r="G3133" i="4" s="1"/>
  <c r="F3134" i="4"/>
  <c r="G3134" i="4" s="1"/>
  <c r="F3135" i="4"/>
  <c r="G3135" i="4" s="1"/>
  <c r="F3136" i="4"/>
  <c r="G3136" i="4" s="1"/>
  <c r="F3137" i="4"/>
  <c r="G3137" i="4" s="1"/>
  <c r="F3138" i="4"/>
  <c r="G3138" i="4" s="1"/>
  <c r="F3139" i="4"/>
  <c r="G3139" i="4" s="1"/>
  <c r="F3140" i="4"/>
  <c r="G3140" i="4" s="1"/>
  <c r="F3141" i="4"/>
  <c r="G3141" i="4" s="1"/>
  <c r="F3142" i="4"/>
  <c r="G3142" i="4" s="1"/>
  <c r="F3143" i="4"/>
  <c r="G3143" i="4" s="1"/>
  <c r="F3144" i="4"/>
  <c r="G3144" i="4" s="1"/>
  <c r="F3145" i="4"/>
  <c r="G3145" i="4" s="1"/>
  <c r="F3146" i="4"/>
  <c r="G3146" i="4" s="1"/>
  <c r="F3147" i="4"/>
  <c r="G3147" i="4" s="1"/>
  <c r="F3148" i="4"/>
  <c r="G3148" i="4" s="1"/>
  <c r="F3149" i="4"/>
  <c r="G3149" i="4" s="1"/>
  <c r="F3150" i="4"/>
  <c r="G3150" i="4" s="1"/>
  <c r="F3151" i="4"/>
  <c r="G3151" i="4" s="1"/>
  <c r="F3152" i="4"/>
  <c r="G3152" i="4" s="1"/>
  <c r="F3153" i="4"/>
  <c r="G3153" i="4" s="1"/>
  <c r="F3154" i="4"/>
  <c r="G3154" i="4" s="1"/>
  <c r="F3155" i="4"/>
  <c r="G3155" i="4" s="1"/>
  <c r="F3156" i="4"/>
  <c r="G3156" i="4" s="1"/>
  <c r="F3157" i="4"/>
  <c r="G3157" i="4" s="1"/>
  <c r="F3158" i="4"/>
  <c r="G3158" i="4" s="1"/>
  <c r="F3159" i="4"/>
  <c r="G3159" i="4" s="1"/>
  <c r="F3160" i="4"/>
  <c r="G3160" i="4" s="1"/>
  <c r="F3161" i="4"/>
  <c r="G3161" i="4" s="1"/>
  <c r="F3162" i="4"/>
  <c r="G3162" i="4" s="1"/>
  <c r="F3163" i="4"/>
  <c r="G3163" i="4" s="1"/>
  <c r="F3164" i="4"/>
  <c r="G3164" i="4" s="1"/>
  <c r="F3165" i="4"/>
  <c r="G3165" i="4" s="1"/>
  <c r="F3166" i="4"/>
  <c r="G3166" i="4" s="1"/>
  <c r="F3167" i="4"/>
  <c r="G3167" i="4" s="1"/>
  <c r="F3168" i="4"/>
  <c r="G3168" i="4" s="1"/>
  <c r="F3169" i="4"/>
  <c r="G3169" i="4" s="1"/>
  <c r="F3170" i="4"/>
  <c r="G3170" i="4" s="1"/>
  <c r="F3171" i="4"/>
  <c r="G3171" i="4" s="1"/>
  <c r="F3172" i="4"/>
  <c r="G3172" i="4" s="1"/>
  <c r="F3173" i="4"/>
  <c r="G3173" i="4" s="1"/>
  <c r="F3174" i="4"/>
  <c r="G3174" i="4" s="1"/>
  <c r="F3175" i="4"/>
  <c r="G3175" i="4" s="1"/>
  <c r="F3176" i="4"/>
  <c r="G3176" i="4" s="1"/>
  <c r="F3177" i="4"/>
  <c r="G3177" i="4" s="1"/>
  <c r="F3178" i="4"/>
  <c r="G3178" i="4" s="1"/>
  <c r="F3179" i="4"/>
  <c r="G3179" i="4" s="1"/>
  <c r="F3180" i="4"/>
  <c r="G3180" i="4" s="1"/>
  <c r="F3181" i="4"/>
  <c r="G3181" i="4" s="1"/>
  <c r="F3182" i="4"/>
  <c r="G3182" i="4" s="1"/>
  <c r="F3183" i="4"/>
  <c r="G3183" i="4" s="1"/>
  <c r="F3184" i="4"/>
  <c r="G3184" i="4" s="1"/>
  <c r="F3185" i="4"/>
  <c r="G3185" i="4" s="1"/>
  <c r="F3186" i="4"/>
  <c r="G3186" i="4" s="1"/>
  <c r="F3187" i="4"/>
  <c r="G3187" i="4" s="1"/>
  <c r="F3188" i="4"/>
  <c r="G3188" i="4" s="1"/>
  <c r="F3189" i="4"/>
  <c r="G3189" i="4" s="1"/>
  <c r="F3190" i="4"/>
  <c r="G3190" i="4" s="1"/>
  <c r="F3191" i="4"/>
  <c r="G3191" i="4" s="1"/>
  <c r="F3192" i="4"/>
  <c r="G3192" i="4" s="1"/>
  <c r="F3193" i="4"/>
  <c r="G3193" i="4" s="1"/>
  <c r="F3194" i="4"/>
  <c r="G3194" i="4" s="1"/>
  <c r="F3195" i="4"/>
  <c r="G3195" i="4" s="1"/>
  <c r="F3196" i="4"/>
  <c r="G3196" i="4" s="1"/>
  <c r="F3197" i="4"/>
  <c r="G3197" i="4" s="1"/>
  <c r="F3198" i="4"/>
  <c r="G3198" i="4" s="1"/>
  <c r="F3199" i="4"/>
  <c r="G3199" i="4" s="1"/>
  <c r="F3200" i="4"/>
  <c r="G3200" i="4" s="1"/>
  <c r="F3201" i="4"/>
  <c r="G3201" i="4" s="1"/>
  <c r="F3202" i="4"/>
  <c r="G3202" i="4" s="1"/>
  <c r="F3203" i="4"/>
  <c r="G3203" i="4" s="1"/>
  <c r="F3204" i="4"/>
  <c r="G3204" i="4" s="1"/>
  <c r="F3205" i="4"/>
  <c r="G3205" i="4" s="1"/>
  <c r="F3206" i="4"/>
  <c r="G3206" i="4" s="1"/>
  <c r="F3207" i="4"/>
  <c r="G3207" i="4" s="1"/>
  <c r="F3208" i="4"/>
  <c r="G3208" i="4" s="1"/>
  <c r="F3209" i="4"/>
  <c r="G3209" i="4" s="1"/>
  <c r="F3210" i="4"/>
  <c r="G3210" i="4" s="1"/>
  <c r="F3211" i="4"/>
  <c r="G3211" i="4" s="1"/>
  <c r="F3212" i="4"/>
  <c r="G3212" i="4" s="1"/>
  <c r="F3213" i="4"/>
  <c r="G3213" i="4" s="1"/>
  <c r="F3214" i="4"/>
  <c r="G3214" i="4" s="1"/>
  <c r="F3215" i="4"/>
  <c r="G3215" i="4" s="1"/>
  <c r="F3216" i="4"/>
  <c r="G3216" i="4" s="1"/>
  <c r="F3217" i="4"/>
  <c r="G3217" i="4" s="1"/>
  <c r="F3218" i="4"/>
  <c r="G3218" i="4" s="1"/>
  <c r="F3219" i="4"/>
  <c r="G3219" i="4" s="1"/>
  <c r="F3220" i="4"/>
  <c r="G3220" i="4" s="1"/>
  <c r="F3221" i="4"/>
  <c r="G3221" i="4" s="1"/>
  <c r="F3222" i="4"/>
  <c r="G3222" i="4" s="1"/>
  <c r="F3223" i="4"/>
  <c r="G3223" i="4" s="1"/>
  <c r="F3224" i="4"/>
  <c r="G3224" i="4" s="1"/>
  <c r="F3225" i="4"/>
  <c r="G3225" i="4" s="1"/>
  <c r="F3226" i="4"/>
  <c r="G3226" i="4" s="1"/>
  <c r="F3227" i="4"/>
  <c r="G3227" i="4" s="1"/>
  <c r="F3228" i="4"/>
  <c r="G3228" i="4" s="1"/>
  <c r="F3229" i="4"/>
  <c r="G3229" i="4" s="1"/>
  <c r="F3230" i="4"/>
  <c r="G3230" i="4" s="1"/>
  <c r="F3231" i="4"/>
  <c r="G3231" i="4" s="1"/>
  <c r="F3232" i="4"/>
  <c r="G3232" i="4" s="1"/>
  <c r="F3233" i="4"/>
  <c r="G3233" i="4" s="1"/>
  <c r="F3234" i="4"/>
  <c r="G3234" i="4" s="1"/>
  <c r="F3235" i="4"/>
  <c r="G3235" i="4" s="1"/>
  <c r="F3236" i="4"/>
  <c r="G3236" i="4" s="1"/>
  <c r="F3237" i="4"/>
  <c r="G3237" i="4" s="1"/>
  <c r="F3238" i="4"/>
  <c r="G3238" i="4" s="1"/>
  <c r="F3239" i="4"/>
  <c r="G3239" i="4" s="1"/>
  <c r="F3240" i="4"/>
  <c r="G3240" i="4" s="1"/>
  <c r="F3241" i="4"/>
  <c r="G3241" i="4" s="1"/>
  <c r="F3242" i="4"/>
  <c r="G3242" i="4" s="1"/>
  <c r="F3243" i="4"/>
  <c r="G3243" i="4" s="1"/>
  <c r="F3244" i="4"/>
  <c r="G3244" i="4" s="1"/>
  <c r="F3245" i="4"/>
  <c r="G3245" i="4" s="1"/>
  <c r="F3246" i="4"/>
  <c r="G3246" i="4" s="1"/>
  <c r="F3247" i="4"/>
  <c r="G3247" i="4" s="1"/>
  <c r="F3248" i="4"/>
  <c r="G3248" i="4" s="1"/>
  <c r="F3249" i="4"/>
  <c r="G3249" i="4" s="1"/>
  <c r="F3250" i="4"/>
  <c r="G3250" i="4" s="1"/>
  <c r="F3251" i="4"/>
  <c r="G3251" i="4" s="1"/>
  <c r="F3252" i="4"/>
  <c r="G3252" i="4" s="1"/>
  <c r="F3253" i="4"/>
  <c r="G3253" i="4" s="1"/>
  <c r="F3254" i="4"/>
  <c r="G3254" i="4" s="1"/>
  <c r="F3255" i="4"/>
  <c r="G3255" i="4" s="1"/>
  <c r="F3256" i="4"/>
  <c r="G3256" i="4" s="1"/>
  <c r="F3257" i="4"/>
  <c r="G3257" i="4" s="1"/>
  <c r="F3258" i="4"/>
  <c r="G3258" i="4" s="1"/>
  <c r="F3259" i="4"/>
  <c r="G3259" i="4" s="1"/>
  <c r="F3260" i="4"/>
  <c r="G3260" i="4" s="1"/>
  <c r="F3261" i="4"/>
  <c r="G3261" i="4" s="1"/>
  <c r="F3262" i="4"/>
  <c r="G3262" i="4" s="1"/>
  <c r="F3263" i="4"/>
  <c r="G3263" i="4" s="1"/>
  <c r="F3264" i="4"/>
  <c r="G3264" i="4" s="1"/>
  <c r="F3265" i="4"/>
  <c r="G3265" i="4" s="1"/>
  <c r="F3266" i="4"/>
  <c r="G3266" i="4" s="1"/>
  <c r="F3267" i="4"/>
  <c r="G3267" i="4" s="1"/>
  <c r="F3268" i="4"/>
  <c r="G3268" i="4" s="1"/>
  <c r="F3269" i="4"/>
  <c r="G3269" i="4" s="1"/>
  <c r="F3270" i="4"/>
  <c r="G3270" i="4" s="1"/>
  <c r="F3271" i="4"/>
  <c r="G3271" i="4" s="1"/>
  <c r="F3272" i="4"/>
  <c r="G3272" i="4" s="1"/>
  <c r="F3273" i="4"/>
  <c r="G3273" i="4" s="1"/>
  <c r="F3274" i="4"/>
  <c r="G3274" i="4" s="1"/>
  <c r="F3275" i="4"/>
  <c r="G3275" i="4" s="1"/>
  <c r="F3276" i="4"/>
  <c r="G3276" i="4" s="1"/>
  <c r="F3277" i="4"/>
  <c r="G3277" i="4" s="1"/>
  <c r="F3278" i="4"/>
  <c r="G3278" i="4" s="1"/>
  <c r="F3279" i="4"/>
  <c r="G3279" i="4" s="1"/>
  <c r="F3280" i="4"/>
  <c r="G3280" i="4" s="1"/>
  <c r="F3281" i="4"/>
  <c r="G3281" i="4" s="1"/>
  <c r="F3282" i="4"/>
  <c r="G3282" i="4" s="1"/>
  <c r="F3283" i="4"/>
  <c r="G3283" i="4" s="1"/>
  <c r="F3284" i="4"/>
  <c r="G3284" i="4" s="1"/>
  <c r="F3285" i="4"/>
  <c r="G3285" i="4" s="1"/>
  <c r="F3286" i="4"/>
  <c r="G3286" i="4" s="1"/>
  <c r="F3287" i="4"/>
  <c r="G3287" i="4" s="1"/>
  <c r="F3288" i="4"/>
  <c r="G3288" i="4" s="1"/>
  <c r="F3289" i="4"/>
  <c r="G3289" i="4" s="1"/>
  <c r="F3290" i="4"/>
  <c r="G3290" i="4" s="1"/>
  <c r="F3291" i="4"/>
  <c r="G3291" i="4" s="1"/>
  <c r="F3292" i="4"/>
  <c r="G3292" i="4" s="1"/>
  <c r="F3293" i="4"/>
  <c r="G3293" i="4" s="1"/>
  <c r="F3294" i="4"/>
  <c r="G3294" i="4" s="1"/>
  <c r="F3295" i="4"/>
  <c r="G3295" i="4" s="1"/>
  <c r="F3296" i="4"/>
  <c r="G3296" i="4" s="1"/>
  <c r="F3297" i="4"/>
  <c r="G3297" i="4" s="1"/>
  <c r="F3298" i="4"/>
  <c r="G3298" i="4" s="1"/>
  <c r="F3299" i="4"/>
  <c r="G3299" i="4" s="1"/>
  <c r="F3300" i="4"/>
  <c r="G3300" i="4" s="1"/>
  <c r="F3301" i="4"/>
  <c r="G3301" i="4" s="1"/>
  <c r="F3302" i="4"/>
  <c r="G3302" i="4" s="1"/>
  <c r="F3303" i="4"/>
  <c r="G3303" i="4" s="1"/>
  <c r="F3304" i="4"/>
  <c r="G3304" i="4" s="1"/>
  <c r="F3305" i="4"/>
  <c r="G3305" i="4" s="1"/>
  <c r="F3306" i="4"/>
  <c r="G3306" i="4" s="1"/>
  <c r="F3307" i="4"/>
  <c r="G3307" i="4" s="1"/>
  <c r="F3308" i="4"/>
  <c r="G3308" i="4" s="1"/>
  <c r="F3309" i="4"/>
  <c r="G3309" i="4" s="1"/>
  <c r="F3310" i="4"/>
  <c r="G3310" i="4" s="1"/>
  <c r="F3311" i="4"/>
  <c r="G3311" i="4" s="1"/>
  <c r="F3312" i="4"/>
  <c r="G3312" i="4" s="1"/>
  <c r="F3313" i="4"/>
  <c r="G3313" i="4" s="1"/>
  <c r="F3314" i="4"/>
  <c r="G3314" i="4" s="1"/>
  <c r="F3315" i="4"/>
  <c r="G3315" i="4" s="1"/>
  <c r="F3316" i="4"/>
  <c r="G3316" i="4" s="1"/>
  <c r="F3317" i="4"/>
  <c r="G3317" i="4" s="1"/>
  <c r="F3318" i="4"/>
  <c r="G3318" i="4" s="1"/>
  <c r="F3319" i="4"/>
  <c r="G3319" i="4" s="1"/>
  <c r="F3320" i="4"/>
  <c r="G3320" i="4" s="1"/>
  <c r="F3321" i="4"/>
  <c r="G3321" i="4" s="1"/>
  <c r="F3322" i="4"/>
  <c r="G3322" i="4" s="1"/>
  <c r="F3323" i="4"/>
  <c r="G3323" i="4" s="1"/>
  <c r="F3324" i="4"/>
  <c r="G3324" i="4" s="1"/>
  <c r="F3325" i="4"/>
  <c r="G3325" i="4" s="1"/>
  <c r="F3326" i="4"/>
  <c r="G3326" i="4" s="1"/>
  <c r="F3327" i="4"/>
  <c r="G3327" i="4" s="1"/>
  <c r="F3328" i="4"/>
  <c r="G3328" i="4" s="1"/>
  <c r="F3329" i="4"/>
  <c r="G3329" i="4" s="1"/>
  <c r="F3330" i="4"/>
  <c r="G3330" i="4" s="1"/>
  <c r="F3331" i="4"/>
  <c r="G3331" i="4" s="1"/>
  <c r="F3332" i="4"/>
  <c r="G3332" i="4" s="1"/>
  <c r="F3333" i="4"/>
  <c r="G3333" i="4" s="1"/>
  <c r="F3334" i="4"/>
  <c r="G3334" i="4" s="1"/>
  <c r="F3335" i="4"/>
  <c r="G3335" i="4" s="1"/>
  <c r="F3336" i="4"/>
  <c r="G3336" i="4" s="1"/>
  <c r="F3337" i="4"/>
  <c r="G3337" i="4" s="1"/>
  <c r="F3338" i="4"/>
  <c r="G3338" i="4" s="1"/>
  <c r="F3339" i="4"/>
  <c r="G3339" i="4" s="1"/>
  <c r="F3340" i="4"/>
  <c r="G3340" i="4" s="1"/>
  <c r="F3341" i="4"/>
  <c r="G3341" i="4" s="1"/>
  <c r="F3342" i="4"/>
  <c r="G3342" i="4" s="1"/>
  <c r="F3343" i="4"/>
  <c r="G3343" i="4" s="1"/>
  <c r="F3344" i="4"/>
  <c r="G3344" i="4" s="1"/>
  <c r="F3345" i="4"/>
  <c r="G3345" i="4" s="1"/>
  <c r="F3346" i="4"/>
  <c r="G3346" i="4" s="1"/>
  <c r="F3347" i="4"/>
  <c r="G3347" i="4" s="1"/>
  <c r="F3348" i="4"/>
  <c r="G3348" i="4" s="1"/>
  <c r="F3349" i="4"/>
  <c r="G3349" i="4" s="1"/>
  <c r="F3350" i="4"/>
  <c r="G3350" i="4" s="1"/>
  <c r="F3351" i="4"/>
  <c r="G3351" i="4" s="1"/>
  <c r="F3352" i="4"/>
  <c r="G3352" i="4" s="1"/>
  <c r="F3353" i="4"/>
  <c r="G3353" i="4" s="1"/>
  <c r="F3354" i="4"/>
  <c r="G3354" i="4" s="1"/>
  <c r="F3355" i="4"/>
  <c r="G3355" i="4" s="1"/>
  <c r="F3356" i="4"/>
  <c r="G3356" i="4" s="1"/>
  <c r="F3357" i="4"/>
  <c r="G3357" i="4" s="1"/>
  <c r="F3358" i="4"/>
  <c r="G3358" i="4" s="1"/>
  <c r="F3359" i="4"/>
  <c r="G3359" i="4" s="1"/>
  <c r="F3360" i="4"/>
  <c r="G3360" i="4" s="1"/>
  <c r="F3361" i="4"/>
  <c r="G3361" i="4" s="1"/>
  <c r="F3362" i="4"/>
  <c r="G3362" i="4" s="1"/>
  <c r="F3363" i="4"/>
  <c r="G3363" i="4" s="1"/>
  <c r="F3364" i="4"/>
  <c r="G3364" i="4" s="1"/>
  <c r="F3365" i="4"/>
  <c r="G3365" i="4" s="1"/>
  <c r="F3366" i="4"/>
  <c r="G3366" i="4" s="1"/>
  <c r="F3367" i="4"/>
  <c r="G3367" i="4" s="1"/>
  <c r="F3368" i="4"/>
  <c r="G3368" i="4" s="1"/>
  <c r="F3369" i="4"/>
  <c r="G3369" i="4" s="1"/>
  <c r="F3370" i="4"/>
  <c r="G3370" i="4" s="1"/>
  <c r="F3371" i="4"/>
  <c r="G3371" i="4" s="1"/>
  <c r="F3372" i="4"/>
  <c r="G3372" i="4" s="1"/>
  <c r="F3373" i="4"/>
  <c r="G3373" i="4" s="1"/>
  <c r="F3374" i="4"/>
  <c r="G3374" i="4" s="1"/>
  <c r="F3375" i="4"/>
  <c r="G3375" i="4" s="1"/>
  <c r="F3376" i="4"/>
  <c r="G3376" i="4" s="1"/>
  <c r="F3377" i="4"/>
  <c r="G3377" i="4" s="1"/>
  <c r="F3378" i="4"/>
  <c r="G3378" i="4" s="1"/>
  <c r="F3379" i="4"/>
  <c r="G3379" i="4" s="1"/>
  <c r="F3380" i="4"/>
  <c r="G3380" i="4" s="1"/>
  <c r="F3381" i="4"/>
  <c r="G3381" i="4" s="1"/>
  <c r="F3382" i="4"/>
  <c r="G3382" i="4" s="1"/>
  <c r="F3383" i="4"/>
  <c r="G3383" i="4" s="1"/>
  <c r="F3384" i="4"/>
  <c r="G3384" i="4" s="1"/>
  <c r="F3385" i="4"/>
  <c r="G3385" i="4" s="1"/>
  <c r="F3386" i="4"/>
  <c r="G3386" i="4" s="1"/>
  <c r="F3387" i="4"/>
  <c r="G3387" i="4" s="1"/>
  <c r="F3388" i="4"/>
  <c r="G3388" i="4" s="1"/>
  <c r="F3389" i="4"/>
  <c r="G3389" i="4" s="1"/>
  <c r="F3390" i="4"/>
  <c r="G3390" i="4" s="1"/>
  <c r="F3391" i="4"/>
  <c r="G3391" i="4" s="1"/>
  <c r="F3392" i="4"/>
  <c r="G3392" i="4" s="1"/>
  <c r="F3393" i="4"/>
  <c r="G3393" i="4" s="1"/>
  <c r="F3394" i="4"/>
  <c r="G3394" i="4" s="1"/>
  <c r="F3395" i="4"/>
  <c r="G3395" i="4" s="1"/>
  <c r="F3396" i="4"/>
  <c r="G3396" i="4" s="1"/>
  <c r="F3397" i="4"/>
  <c r="G3397" i="4" s="1"/>
  <c r="F3398" i="4"/>
  <c r="G3398" i="4" s="1"/>
  <c r="F3399" i="4"/>
  <c r="G3399" i="4" s="1"/>
  <c r="F3400" i="4"/>
  <c r="G3400" i="4" s="1"/>
  <c r="F3401" i="4"/>
  <c r="G3401" i="4" s="1"/>
  <c r="F3402" i="4"/>
  <c r="G3402" i="4" s="1"/>
  <c r="F3403" i="4"/>
  <c r="G3403" i="4" s="1"/>
  <c r="F3404" i="4"/>
  <c r="G3404" i="4" s="1"/>
  <c r="F3405" i="4"/>
  <c r="G3405" i="4" s="1"/>
  <c r="F3406" i="4"/>
  <c r="G3406" i="4" s="1"/>
  <c r="F3407" i="4"/>
  <c r="G3407" i="4" s="1"/>
  <c r="F3408" i="4"/>
  <c r="G3408" i="4" s="1"/>
  <c r="F3409" i="4"/>
  <c r="G3409" i="4" s="1"/>
  <c r="F3410" i="4"/>
  <c r="G3410" i="4" s="1"/>
  <c r="F3411" i="4"/>
  <c r="G3411" i="4" s="1"/>
  <c r="F3412" i="4"/>
  <c r="G3412" i="4" s="1"/>
  <c r="F3413" i="4"/>
  <c r="G3413" i="4" s="1"/>
  <c r="F3414" i="4"/>
  <c r="G3414" i="4" s="1"/>
  <c r="F3415" i="4"/>
  <c r="G3415" i="4" s="1"/>
  <c r="F3416" i="4"/>
  <c r="G3416" i="4" s="1"/>
  <c r="F3417" i="4"/>
  <c r="G3417" i="4" s="1"/>
  <c r="F3418" i="4"/>
  <c r="G3418" i="4" s="1"/>
  <c r="F3419" i="4"/>
  <c r="G3419" i="4" s="1"/>
  <c r="F3420" i="4"/>
  <c r="G3420" i="4" s="1"/>
  <c r="F3421" i="4"/>
  <c r="G3421" i="4" s="1"/>
  <c r="F3422" i="4"/>
  <c r="G3422" i="4" s="1"/>
  <c r="F3423" i="4"/>
  <c r="G3423" i="4" s="1"/>
  <c r="F3424" i="4"/>
  <c r="G3424" i="4" s="1"/>
  <c r="F3425" i="4"/>
  <c r="G3425" i="4" s="1"/>
  <c r="F3426" i="4"/>
  <c r="G3426" i="4" s="1"/>
  <c r="F3427" i="4"/>
  <c r="G3427" i="4" s="1"/>
  <c r="F3428" i="4"/>
  <c r="G3428" i="4" s="1"/>
  <c r="F3429" i="4"/>
  <c r="G3429" i="4" s="1"/>
  <c r="F3430" i="4"/>
  <c r="G3430" i="4" s="1"/>
  <c r="F3431" i="4"/>
  <c r="G3431" i="4" s="1"/>
  <c r="F3432" i="4"/>
  <c r="G3432" i="4" s="1"/>
  <c r="F3433" i="4"/>
  <c r="G3433" i="4" s="1"/>
  <c r="F3434" i="4"/>
  <c r="G3434" i="4" s="1"/>
  <c r="F3435" i="4"/>
  <c r="G3435" i="4" s="1"/>
  <c r="F3436" i="4"/>
  <c r="G3436" i="4" s="1"/>
  <c r="F3437" i="4"/>
  <c r="G3437" i="4" s="1"/>
  <c r="F3438" i="4"/>
  <c r="G3438" i="4" s="1"/>
  <c r="F3439" i="4"/>
  <c r="G3439" i="4" s="1"/>
  <c r="F3440" i="4"/>
  <c r="G3440" i="4" s="1"/>
  <c r="F3441" i="4"/>
  <c r="G3441" i="4" s="1"/>
  <c r="F3442" i="4"/>
  <c r="G3442" i="4" s="1"/>
  <c r="F3443" i="4"/>
  <c r="G3443" i="4" s="1"/>
  <c r="F3444" i="4"/>
  <c r="G3444" i="4" s="1"/>
  <c r="F3445" i="4"/>
  <c r="G3445" i="4" s="1"/>
  <c r="F3446" i="4"/>
  <c r="G3446" i="4" s="1"/>
  <c r="F3447" i="4"/>
  <c r="G3447" i="4" s="1"/>
  <c r="F3448" i="4"/>
  <c r="G3448" i="4" s="1"/>
  <c r="F3449" i="4"/>
  <c r="G3449" i="4" s="1"/>
  <c r="F3450" i="4"/>
  <c r="G3450" i="4" s="1"/>
  <c r="F3451" i="4"/>
  <c r="G3451" i="4" s="1"/>
  <c r="F3452" i="4"/>
  <c r="G3452" i="4" s="1"/>
  <c r="F3453" i="4"/>
  <c r="G3453" i="4" s="1"/>
  <c r="F3454" i="4"/>
  <c r="G3454" i="4" s="1"/>
  <c r="F3455" i="4"/>
  <c r="G3455" i="4" s="1"/>
  <c r="F3456" i="4"/>
  <c r="G3456" i="4" s="1"/>
  <c r="F3457" i="4"/>
  <c r="G3457" i="4" s="1"/>
  <c r="F3458" i="4"/>
  <c r="G3458" i="4" s="1"/>
  <c r="F3459" i="4"/>
  <c r="G3459" i="4" s="1"/>
  <c r="F3460" i="4"/>
  <c r="G3460" i="4" s="1"/>
  <c r="F3461" i="4"/>
  <c r="G3461" i="4" s="1"/>
  <c r="F3462" i="4"/>
  <c r="G3462" i="4" s="1"/>
  <c r="F3463" i="4"/>
  <c r="G3463" i="4" s="1"/>
  <c r="F3464" i="4"/>
  <c r="G3464" i="4" s="1"/>
  <c r="F3465" i="4"/>
  <c r="G3465" i="4" s="1"/>
  <c r="F3466" i="4"/>
  <c r="G3466" i="4" s="1"/>
  <c r="F3467" i="4"/>
  <c r="G3467" i="4" s="1"/>
  <c r="F3468" i="4"/>
  <c r="G3468" i="4" s="1"/>
  <c r="F3469" i="4"/>
  <c r="G3469" i="4" s="1"/>
  <c r="F3470" i="4"/>
  <c r="G3470" i="4" s="1"/>
  <c r="F3471" i="4"/>
  <c r="G3471" i="4" s="1"/>
  <c r="F3472" i="4"/>
  <c r="G3472" i="4" s="1"/>
  <c r="F3473" i="4"/>
  <c r="G3473" i="4" s="1"/>
  <c r="F3474" i="4"/>
  <c r="G3474" i="4" s="1"/>
  <c r="F3475" i="4"/>
  <c r="G3475" i="4" s="1"/>
  <c r="F3476" i="4"/>
  <c r="G3476" i="4" s="1"/>
  <c r="F3477" i="4"/>
  <c r="G3477" i="4" s="1"/>
  <c r="F3478" i="4"/>
  <c r="G3478" i="4" s="1"/>
  <c r="F3479" i="4"/>
  <c r="G3479" i="4" s="1"/>
  <c r="F3480" i="4"/>
  <c r="G3480" i="4" s="1"/>
  <c r="F3481" i="4"/>
  <c r="G3481" i="4" s="1"/>
  <c r="F3482" i="4"/>
  <c r="G3482" i="4" s="1"/>
  <c r="F3483" i="4"/>
  <c r="G3483" i="4" s="1"/>
  <c r="F3484" i="4"/>
  <c r="G3484" i="4" s="1"/>
  <c r="F3485" i="4"/>
  <c r="G3485" i="4" s="1"/>
  <c r="F3486" i="4"/>
  <c r="G3486" i="4" s="1"/>
  <c r="F3487" i="4"/>
  <c r="G3487" i="4" s="1"/>
  <c r="F3488" i="4"/>
  <c r="G3488" i="4" s="1"/>
  <c r="F3489" i="4"/>
  <c r="G3489" i="4" s="1"/>
  <c r="F3490" i="4"/>
  <c r="G3490" i="4" s="1"/>
  <c r="F3491" i="4"/>
  <c r="G3491" i="4" s="1"/>
  <c r="F3492" i="4"/>
  <c r="G3492" i="4" s="1"/>
  <c r="F3493" i="4"/>
  <c r="G3493" i="4" s="1"/>
  <c r="F3494" i="4"/>
  <c r="G3494" i="4" s="1"/>
  <c r="F3495" i="4"/>
  <c r="G3495" i="4" s="1"/>
  <c r="F3496" i="4"/>
  <c r="G3496" i="4" s="1"/>
  <c r="F3497" i="4"/>
  <c r="G3497" i="4" s="1"/>
  <c r="F3498" i="4"/>
  <c r="G3498" i="4" s="1"/>
  <c r="F3499" i="4"/>
  <c r="G3499" i="4" s="1"/>
  <c r="F3500" i="4"/>
  <c r="G3500" i="4" s="1"/>
  <c r="F3501" i="4"/>
  <c r="G3501" i="4" s="1"/>
  <c r="F3502" i="4"/>
  <c r="G3502" i="4" s="1"/>
  <c r="F3503" i="4"/>
  <c r="G3503" i="4" s="1"/>
  <c r="F3504" i="4"/>
  <c r="G3504" i="4" s="1"/>
  <c r="F3505" i="4"/>
  <c r="G3505" i="4" s="1"/>
  <c r="F3506" i="4"/>
  <c r="G3506" i="4" s="1"/>
  <c r="F3507" i="4"/>
  <c r="G3507" i="4" s="1"/>
  <c r="F3508" i="4"/>
  <c r="G3508" i="4" s="1"/>
  <c r="F3509" i="4"/>
  <c r="G3509" i="4" s="1"/>
  <c r="F3510" i="4"/>
  <c r="G3510" i="4" s="1"/>
  <c r="F3511" i="4"/>
  <c r="G3511" i="4" s="1"/>
  <c r="F3512" i="4"/>
  <c r="G3512" i="4" s="1"/>
  <c r="F3513" i="4"/>
  <c r="G3513" i="4" s="1"/>
  <c r="F3514" i="4"/>
  <c r="G3514" i="4" s="1"/>
  <c r="F3515" i="4"/>
  <c r="G3515" i="4" s="1"/>
  <c r="F3516" i="4"/>
  <c r="G3516" i="4" s="1"/>
  <c r="F3517" i="4"/>
  <c r="G3517" i="4" s="1"/>
  <c r="F3518" i="4"/>
  <c r="G3518" i="4" s="1"/>
  <c r="F3519" i="4"/>
  <c r="G3519" i="4" s="1"/>
  <c r="F3520" i="4"/>
  <c r="G3520" i="4" s="1"/>
  <c r="F3521" i="4"/>
  <c r="G3521" i="4" s="1"/>
  <c r="F3522" i="4"/>
  <c r="G3522" i="4" s="1"/>
  <c r="F3523" i="4"/>
  <c r="G3523" i="4" s="1"/>
  <c r="F3524" i="4"/>
  <c r="G3524" i="4" s="1"/>
  <c r="F3525" i="4"/>
  <c r="G3525" i="4" s="1"/>
  <c r="F3526" i="4"/>
  <c r="G3526" i="4" s="1"/>
  <c r="F3527" i="4"/>
  <c r="G3527" i="4" s="1"/>
  <c r="F3528" i="4"/>
  <c r="G3528" i="4" s="1"/>
  <c r="F3529" i="4"/>
  <c r="G3529" i="4" s="1"/>
  <c r="F3530" i="4"/>
  <c r="G3530" i="4" s="1"/>
  <c r="F3531" i="4"/>
  <c r="G3531" i="4" s="1"/>
  <c r="F3532" i="4"/>
  <c r="G3532" i="4" s="1"/>
  <c r="F3533" i="4"/>
  <c r="G3533" i="4" s="1"/>
  <c r="F3534" i="4"/>
  <c r="G3534" i="4" s="1"/>
  <c r="F3535" i="4"/>
  <c r="G3535" i="4" s="1"/>
  <c r="F3536" i="4"/>
  <c r="G3536" i="4" s="1"/>
  <c r="F3537" i="4"/>
  <c r="G3537" i="4" s="1"/>
  <c r="F3538" i="4"/>
  <c r="G3538" i="4" s="1"/>
  <c r="F3539" i="4"/>
  <c r="G3539" i="4" s="1"/>
  <c r="F3540" i="4"/>
  <c r="G3540" i="4" s="1"/>
  <c r="F3541" i="4"/>
  <c r="G3541" i="4" s="1"/>
  <c r="F3542" i="4"/>
  <c r="G3542" i="4" s="1"/>
  <c r="F3543" i="4"/>
  <c r="G3543" i="4" s="1"/>
  <c r="F3544" i="4"/>
  <c r="G3544" i="4" s="1"/>
  <c r="F3545" i="4"/>
  <c r="G3545" i="4" s="1"/>
  <c r="F3546" i="4"/>
  <c r="G3546" i="4" s="1"/>
  <c r="F3547" i="4"/>
  <c r="G3547" i="4" s="1"/>
  <c r="F3548" i="4"/>
  <c r="G3548" i="4" s="1"/>
  <c r="F3549" i="4"/>
  <c r="G3549" i="4" s="1"/>
  <c r="F3550" i="4"/>
  <c r="G3550" i="4" s="1"/>
  <c r="F3551" i="4"/>
  <c r="G3551" i="4" s="1"/>
  <c r="F3552" i="4"/>
  <c r="G3552" i="4" s="1"/>
  <c r="F3553" i="4"/>
  <c r="G3553" i="4" s="1"/>
  <c r="F3554" i="4"/>
  <c r="G3554" i="4" s="1"/>
  <c r="F3555" i="4"/>
  <c r="G3555" i="4" s="1"/>
  <c r="F3556" i="4"/>
  <c r="G3556" i="4" s="1"/>
  <c r="F3557" i="4"/>
  <c r="G3557" i="4" s="1"/>
  <c r="F3558" i="4"/>
  <c r="G3558" i="4" s="1"/>
  <c r="F3559" i="4"/>
  <c r="G3559" i="4" s="1"/>
  <c r="F3560" i="4"/>
  <c r="G3560" i="4" s="1"/>
  <c r="F3561" i="4"/>
  <c r="G3561" i="4" s="1"/>
  <c r="F3562" i="4"/>
  <c r="G3562" i="4" s="1"/>
  <c r="F3563" i="4"/>
  <c r="G3563" i="4" s="1"/>
  <c r="F3564" i="4"/>
  <c r="G3564" i="4" s="1"/>
  <c r="F3565" i="4"/>
  <c r="G3565" i="4" s="1"/>
  <c r="F3566" i="4"/>
  <c r="G3566" i="4" s="1"/>
  <c r="F3567" i="4"/>
  <c r="G3567" i="4" s="1"/>
  <c r="F3568" i="4"/>
  <c r="G3568" i="4" s="1"/>
  <c r="F3569" i="4"/>
  <c r="G3569" i="4" s="1"/>
  <c r="F3570" i="4"/>
  <c r="G3570" i="4" s="1"/>
  <c r="F3571" i="4"/>
  <c r="G3571" i="4" s="1"/>
  <c r="F3572" i="4"/>
  <c r="G3572" i="4" s="1"/>
  <c r="F3573" i="4"/>
  <c r="G3573" i="4" s="1"/>
  <c r="F3574" i="4"/>
  <c r="G3574" i="4" s="1"/>
  <c r="F3575" i="4"/>
  <c r="G3575" i="4" s="1"/>
  <c r="F3576" i="4"/>
  <c r="G3576" i="4" s="1"/>
  <c r="F3577" i="4"/>
  <c r="G3577" i="4" s="1"/>
  <c r="F3578" i="4"/>
  <c r="G3578" i="4" s="1"/>
  <c r="F3579" i="4"/>
  <c r="G3579" i="4" s="1"/>
  <c r="F3580" i="4"/>
  <c r="G3580" i="4" s="1"/>
  <c r="F3581" i="4"/>
  <c r="G3581" i="4" s="1"/>
  <c r="F3582" i="4"/>
  <c r="G3582" i="4" s="1"/>
  <c r="F3583" i="4"/>
  <c r="G3583" i="4" s="1"/>
  <c r="F3584" i="4"/>
  <c r="G3584" i="4" s="1"/>
  <c r="F3585" i="4"/>
  <c r="G3585" i="4" s="1"/>
  <c r="F3586" i="4"/>
  <c r="G3586" i="4" s="1"/>
  <c r="F3587" i="4"/>
  <c r="G3587" i="4" s="1"/>
  <c r="F3588" i="4"/>
  <c r="G3588" i="4" s="1"/>
  <c r="F3589" i="4"/>
  <c r="G3589" i="4" s="1"/>
  <c r="F3590" i="4"/>
  <c r="G3590" i="4" s="1"/>
  <c r="F3591" i="4"/>
  <c r="G3591" i="4" s="1"/>
  <c r="F3592" i="4"/>
  <c r="G3592" i="4" s="1"/>
  <c r="F3593" i="4"/>
  <c r="G3593" i="4" s="1"/>
  <c r="F3594" i="4"/>
  <c r="G3594" i="4" s="1"/>
  <c r="F3595" i="4"/>
  <c r="G3595" i="4" s="1"/>
  <c r="F3596" i="4"/>
  <c r="G3596" i="4" s="1"/>
  <c r="F3597" i="4"/>
  <c r="G3597" i="4" s="1"/>
  <c r="F3598" i="4"/>
  <c r="G3598" i="4" s="1"/>
  <c r="F3599" i="4"/>
  <c r="G3599" i="4" s="1"/>
  <c r="F3600" i="4"/>
  <c r="G3600" i="4" s="1"/>
  <c r="F3601" i="4"/>
  <c r="G3601" i="4" s="1"/>
  <c r="F3602" i="4"/>
  <c r="G3602" i="4" s="1"/>
  <c r="F3603" i="4"/>
  <c r="G3603" i="4" s="1"/>
  <c r="F3604" i="4"/>
  <c r="G3604" i="4" s="1"/>
  <c r="F3605" i="4"/>
  <c r="G3605" i="4" s="1"/>
  <c r="F3606" i="4"/>
  <c r="G3606" i="4" s="1"/>
  <c r="F3607" i="4"/>
  <c r="G3607" i="4" s="1"/>
  <c r="F3608" i="4"/>
  <c r="G3608" i="4" s="1"/>
  <c r="F3609" i="4"/>
  <c r="G3609" i="4" s="1"/>
  <c r="F3610" i="4"/>
  <c r="G3610" i="4" s="1"/>
  <c r="F3611" i="4"/>
  <c r="G3611" i="4" s="1"/>
  <c r="F3612" i="4"/>
  <c r="G3612" i="4" s="1"/>
  <c r="F3613" i="4"/>
  <c r="G3613" i="4" s="1"/>
  <c r="F3614" i="4"/>
  <c r="G3614" i="4" s="1"/>
  <c r="F3615" i="4"/>
  <c r="G3615" i="4" s="1"/>
  <c r="F3616" i="4"/>
  <c r="G3616" i="4" s="1"/>
  <c r="F3617" i="4"/>
  <c r="G3617" i="4" s="1"/>
  <c r="F3618" i="4"/>
  <c r="G3618" i="4" s="1"/>
  <c r="F3619" i="4"/>
  <c r="G3619" i="4" s="1"/>
  <c r="F3620" i="4"/>
  <c r="G3620" i="4" s="1"/>
  <c r="F3621" i="4"/>
  <c r="G3621" i="4" s="1"/>
  <c r="F3622" i="4"/>
  <c r="G3622" i="4" s="1"/>
  <c r="F3623" i="4"/>
  <c r="G3623" i="4" s="1"/>
  <c r="F3624" i="4"/>
  <c r="G3624" i="4" s="1"/>
  <c r="F3625" i="4"/>
  <c r="G3625" i="4" s="1"/>
  <c r="F3626" i="4"/>
  <c r="G3626" i="4" s="1"/>
  <c r="F3627" i="4"/>
  <c r="G3627" i="4" s="1"/>
  <c r="F3628" i="4"/>
  <c r="G3628" i="4" s="1"/>
  <c r="F3629" i="4"/>
  <c r="G3629" i="4" s="1"/>
  <c r="F3630" i="4"/>
  <c r="G3630" i="4" s="1"/>
  <c r="F3631" i="4"/>
  <c r="G3631" i="4" s="1"/>
  <c r="F3632" i="4"/>
  <c r="G3632" i="4" s="1"/>
  <c r="F3633" i="4"/>
  <c r="G3633" i="4" s="1"/>
  <c r="F3634" i="4"/>
  <c r="G3634" i="4" s="1"/>
  <c r="F3635" i="4"/>
  <c r="G3635" i="4" s="1"/>
  <c r="F3636" i="4"/>
  <c r="G3636" i="4" s="1"/>
  <c r="F3637" i="4"/>
  <c r="G3637" i="4" s="1"/>
  <c r="F3638" i="4"/>
  <c r="G3638" i="4" s="1"/>
  <c r="F3639" i="4"/>
  <c r="G3639" i="4" s="1"/>
  <c r="F3640" i="4"/>
  <c r="G3640" i="4" s="1"/>
  <c r="F3641" i="4"/>
  <c r="G3641" i="4" s="1"/>
  <c r="F3642" i="4"/>
  <c r="G3642" i="4" s="1"/>
  <c r="F3643" i="4"/>
  <c r="G3643" i="4" s="1"/>
  <c r="F3644" i="4"/>
  <c r="G3644" i="4" s="1"/>
  <c r="F3645" i="4"/>
  <c r="G3645" i="4" s="1"/>
  <c r="F3646" i="4"/>
  <c r="G3646" i="4" s="1"/>
  <c r="F3647" i="4"/>
  <c r="G3647" i="4" s="1"/>
  <c r="F3648" i="4"/>
  <c r="G3648" i="4" s="1"/>
  <c r="F3649" i="4"/>
  <c r="G3649" i="4" s="1"/>
  <c r="F3650" i="4"/>
  <c r="G3650" i="4" s="1"/>
  <c r="F3651" i="4"/>
  <c r="G3651" i="4" s="1"/>
  <c r="F3652" i="4"/>
  <c r="G3652" i="4" s="1"/>
  <c r="F3653" i="4"/>
  <c r="G3653" i="4" s="1"/>
  <c r="F3654" i="4"/>
  <c r="G3654" i="4" s="1"/>
  <c r="F3655" i="4"/>
  <c r="G3655" i="4" s="1"/>
  <c r="F3656" i="4"/>
  <c r="G3656" i="4" s="1"/>
  <c r="F3657" i="4"/>
  <c r="G3657" i="4" s="1"/>
  <c r="F3658" i="4"/>
  <c r="G3658" i="4" s="1"/>
  <c r="F3659" i="4"/>
  <c r="G3659" i="4" s="1"/>
  <c r="F3660" i="4"/>
  <c r="G3660" i="4" s="1"/>
  <c r="F3661" i="4"/>
  <c r="G3661" i="4" s="1"/>
  <c r="F3662" i="4"/>
  <c r="G3662" i="4" s="1"/>
  <c r="F3663" i="4"/>
  <c r="G3663" i="4" s="1"/>
  <c r="F3664" i="4"/>
  <c r="G3664" i="4" s="1"/>
  <c r="F3665" i="4"/>
  <c r="G3665" i="4" s="1"/>
  <c r="F3666" i="4"/>
  <c r="G3666" i="4" s="1"/>
  <c r="F3667" i="4"/>
  <c r="G3667" i="4" s="1"/>
  <c r="F3668" i="4"/>
  <c r="G3668" i="4" s="1"/>
  <c r="F3669" i="4"/>
  <c r="G3669" i="4" s="1"/>
  <c r="F3670" i="4"/>
  <c r="G3670" i="4" s="1"/>
  <c r="F3671" i="4"/>
  <c r="G3671" i="4" s="1"/>
  <c r="F3672" i="4"/>
  <c r="G3672" i="4" s="1"/>
  <c r="F3673" i="4"/>
  <c r="G3673" i="4" s="1"/>
  <c r="F3674" i="4"/>
  <c r="G3674" i="4" s="1"/>
  <c r="F3675" i="4"/>
  <c r="G3675" i="4" s="1"/>
  <c r="F3676" i="4"/>
  <c r="G3676" i="4" s="1"/>
  <c r="F3677" i="4"/>
  <c r="G3677" i="4" s="1"/>
  <c r="F3678" i="4"/>
  <c r="G3678" i="4" s="1"/>
  <c r="F3679" i="4"/>
  <c r="G3679" i="4" s="1"/>
  <c r="F3680" i="4"/>
  <c r="G3680" i="4" s="1"/>
  <c r="F3681" i="4"/>
  <c r="G3681" i="4" s="1"/>
  <c r="F3682" i="4"/>
  <c r="G3682" i="4" s="1"/>
  <c r="F3683" i="4"/>
  <c r="G3683" i="4" s="1"/>
  <c r="F3684" i="4"/>
  <c r="G3684" i="4" s="1"/>
  <c r="F3685" i="4"/>
  <c r="G3685" i="4" s="1"/>
  <c r="F3686" i="4"/>
  <c r="G3686" i="4" s="1"/>
  <c r="F3687" i="4"/>
  <c r="G3687" i="4" s="1"/>
  <c r="F3688" i="4"/>
  <c r="G3688" i="4" s="1"/>
  <c r="F3689" i="4"/>
  <c r="G3689" i="4" s="1"/>
  <c r="F3690" i="4"/>
  <c r="G3690" i="4" s="1"/>
  <c r="F3691" i="4"/>
  <c r="G3691" i="4" s="1"/>
  <c r="F3692" i="4"/>
  <c r="G3692" i="4" s="1"/>
  <c r="F3693" i="4"/>
  <c r="G3693" i="4" s="1"/>
  <c r="F3694" i="4"/>
  <c r="G3694" i="4" s="1"/>
  <c r="F3695" i="4"/>
  <c r="G3695" i="4" s="1"/>
  <c r="F3696" i="4"/>
  <c r="G3696" i="4" s="1"/>
  <c r="F3697" i="4"/>
  <c r="G3697" i="4" s="1"/>
  <c r="F3698" i="4"/>
  <c r="G3698" i="4" s="1"/>
  <c r="F3699" i="4"/>
  <c r="G3699" i="4" s="1"/>
  <c r="F3700" i="4"/>
  <c r="G3700" i="4" s="1"/>
  <c r="F3701" i="4"/>
  <c r="G3701" i="4" s="1"/>
  <c r="F3702" i="4"/>
  <c r="G3702" i="4" s="1"/>
  <c r="F3703" i="4"/>
  <c r="G3703" i="4" s="1"/>
  <c r="F3704" i="4"/>
  <c r="G3704" i="4" s="1"/>
  <c r="F3705" i="4"/>
  <c r="G3705" i="4" s="1"/>
  <c r="F3706" i="4"/>
  <c r="G3706" i="4" s="1"/>
  <c r="F3707" i="4"/>
  <c r="G3707" i="4" s="1"/>
  <c r="F3708" i="4"/>
  <c r="G3708" i="4" s="1"/>
  <c r="F3709" i="4"/>
  <c r="G3709" i="4" s="1"/>
  <c r="F3710" i="4"/>
  <c r="G3710" i="4" s="1"/>
  <c r="F3711" i="4"/>
  <c r="G3711" i="4" s="1"/>
  <c r="F3712" i="4"/>
  <c r="G3712" i="4" s="1"/>
  <c r="F3713" i="4"/>
  <c r="G3713" i="4" s="1"/>
  <c r="F3714" i="4"/>
  <c r="G3714" i="4" s="1"/>
  <c r="F3715" i="4"/>
  <c r="G3715" i="4" s="1"/>
  <c r="F3716" i="4"/>
  <c r="G3716" i="4" s="1"/>
  <c r="F3717" i="4"/>
  <c r="G3717" i="4" s="1"/>
  <c r="F3718" i="4"/>
  <c r="G3718" i="4" s="1"/>
  <c r="F3719" i="4"/>
  <c r="G3719" i="4" s="1"/>
  <c r="F3720" i="4"/>
  <c r="G3720" i="4" s="1"/>
  <c r="F3721" i="4"/>
  <c r="G3721" i="4" s="1"/>
  <c r="F3722" i="4"/>
  <c r="G3722" i="4" s="1"/>
  <c r="F3723" i="4"/>
  <c r="G3723" i="4" s="1"/>
  <c r="F3724" i="4"/>
  <c r="G3724" i="4" s="1"/>
  <c r="F3725" i="4"/>
  <c r="G3725" i="4" s="1"/>
  <c r="F3726" i="4"/>
  <c r="G3726" i="4" s="1"/>
  <c r="F3727" i="4"/>
  <c r="G3727" i="4" s="1"/>
  <c r="F3728" i="4"/>
  <c r="G3728" i="4" s="1"/>
  <c r="F3729" i="4"/>
  <c r="G3729" i="4" s="1"/>
  <c r="F3730" i="4"/>
  <c r="G3730" i="4" s="1"/>
  <c r="F3731" i="4"/>
  <c r="G3731" i="4" s="1"/>
  <c r="F3732" i="4"/>
  <c r="G3732" i="4" s="1"/>
  <c r="F3733" i="4"/>
  <c r="G3733" i="4" s="1"/>
  <c r="F3734" i="4"/>
  <c r="G3734" i="4" s="1"/>
  <c r="F3735" i="4"/>
  <c r="G3735" i="4" s="1"/>
  <c r="F3736" i="4"/>
  <c r="G3736" i="4" s="1"/>
  <c r="F3737" i="4"/>
  <c r="G3737" i="4" s="1"/>
  <c r="F3738" i="4"/>
  <c r="G3738" i="4" s="1"/>
  <c r="F3739" i="4"/>
  <c r="G3739" i="4" s="1"/>
  <c r="F3740" i="4"/>
  <c r="G3740" i="4" s="1"/>
  <c r="F3741" i="4"/>
  <c r="G3741" i="4" s="1"/>
  <c r="F3742" i="4"/>
  <c r="G3742" i="4" s="1"/>
  <c r="F3743" i="4"/>
  <c r="G3743" i="4" s="1"/>
  <c r="F3744" i="4"/>
  <c r="G3744" i="4" s="1"/>
  <c r="F3745" i="4"/>
  <c r="G3745" i="4" s="1"/>
  <c r="F3746" i="4"/>
  <c r="G3746" i="4" s="1"/>
  <c r="F3747" i="4"/>
  <c r="G3747" i="4" s="1"/>
  <c r="F3748" i="4"/>
  <c r="G3748" i="4" s="1"/>
  <c r="F3749" i="4"/>
  <c r="G3749" i="4" s="1"/>
  <c r="F3750" i="4"/>
  <c r="G3750" i="4" s="1"/>
  <c r="F3751" i="4"/>
  <c r="G3751" i="4" s="1"/>
  <c r="F3752" i="4"/>
  <c r="G3752" i="4" s="1"/>
  <c r="F3753" i="4"/>
  <c r="G3753" i="4" s="1"/>
  <c r="F3754" i="4"/>
  <c r="G3754" i="4" s="1"/>
  <c r="F3755" i="4"/>
  <c r="G3755" i="4" s="1"/>
  <c r="F3756" i="4"/>
  <c r="G3756" i="4" s="1"/>
  <c r="F3757" i="4"/>
  <c r="G3757" i="4" s="1"/>
  <c r="F3758" i="4"/>
  <c r="G3758" i="4" s="1"/>
  <c r="F3759" i="4"/>
  <c r="G3759" i="4" s="1"/>
  <c r="F3760" i="4"/>
  <c r="G3760" i="4" s="1"/>
  <c r="F3761" i="4"/>
  <c r="G3761" i="4" s="1"/>
  <c r="F3762" i="4"/>
  <c r="G3762" i="4" s="1"/>
  <c r="F3763" i="4"/>
  <c r="G3763" i="4" s="1"/>
  <c r="F3764" i="4"/>
  <c r="G3764" i="4" s="1"/>
  <c r="F3765" i="4"/>
  <c r="G3765" i="4" s="1"/>
  <c r="F3766" i="4"/>
  <c r="G3766" i="4" s="1"/>
  <c r="F3767" i="4"/>
  <c r="G3767" i="4" s="1"/>
  <c r="F3768" i="4"/>
  <c r="G3768" i="4" s="1"/>
  <c r="F3769" i="4"/>
  <c r="G3769" i="4" s="1"/>
  <c r="F3770" i="4"/>
  <c r="G3770" i="4" s="1"/>
  <c r="F3771" i="4"/>
  <c r="G3771" i="4" s="1"/>
  <c r="F3772" i="4"/>
  <c r="G3772" i="4" s="1"/>
  <c r="F3773" i="4"/>
  <c r="G3773" i="4" s="1"/>
  <c r="F3774" i="4"/>
  <c r="G3774" i="4" s="1"/>
  <c r="F3775" i="4"/>
  <c r="G3775" i="4" s="1"/>
  <c r="F3776" i="4"/>
  <c r="G3776" i="4" s="1"/>
  <c r="F3777" i="4"/>
  <c r="G3777" i="4" s="1"/>
  <c r="F3778" i="4"/>
  <c r="G3778" i="4" s="1"/>
  <c r="F3779" i="4"/>
  <c r="G3779" i="4" s="1"/>
  <c r="F3780" i="4"/>
  <c r="G3780" i="4" s="1"/>
  <c r="F3781" i="4"/>
  <c r="G3781" i="4" s="1"/>
  <c r="F3782" i="4"/>
  <c r="G3782" i="4" s="1"/>
  <c r="F3783" i="4"/>
  <c r="G3783" i="4" s="1"/>
  <c r="F3784" i="4"/>
  <c r="G3784" i="4" s="1"/>
  <c r="F3785" i="4"/>
  <c r="G3785" i="4" s="1"/>
  <c r="F3786" i="4"/>
  <c r="G3786" i="4" s="1"/>
  <c r="F3787" i="4"/>
  <c r="G3787" i="4" s="1"/>
  <c r="F3788" i="4"/>
  <c r="G3788" i="4" s="1"/>
  <c r="F3789" i="4"/>
  <c r="G3789" i="4" s="1"/>
  <c r="F3790" i="4"/>
  <c r="G3790" i="4" s="1"/>
  <c r="F3791" i="4"/>
  <c r="G3791" i="4" s="1"/>
  <c r="F3792" i="4"/>
  <c r="G3792" i="4" s="1"/>
  <c r="F3793" i="4"/>
  <c r="G3793" i="4" s="1"/>
  <c r="F3794" i="4"/>
  <c r="G3794" i="4" s="1"/>
  <c r="F3795" i="4"/>
  <c r="G3795" i="4" s="1"/>
  <c r="F3796" i="4"/>
  <c r="G3796" i="4" s="1"/>
  <c r="F3797" i="4"/>
  <c r="G3797" i="4" s="1"/>
  <c r="F3798" i="4"/>
  <c r="G3798" i="4" s="1"/>
  <c r="F3799" i="4"/>
  <c r="G3799" i="4" s="1"/>
  <c r="F3800" i="4"/>
  <c r="G3800" i="4" s="1"/>
  <c r="F3801" i="4"/>
  <c r="G3801" i="4" s="1"/>
  <c r="F3802" i="4"/>
  <c r="G3802" i="4" s="1"/>
  <c r="F3803" i="4"/>
  <c r="G3803" i="4" s="1"/>
  <c r="F3804" i="4"/>
  <c r="G3804" i="4" s="1"/>
  <c r="F3805" i="4"/>
  <c r="G3805" i="4" s="1"/>
  <c r="F3806" i="4"/>
  <c r="G3806" i="4" s="1"/>
  <c r="F3807" i="4"/>
  <c r="G3807" i="4" s="1"/>
  <c r="F3808" i="4"/>
  <c r="G3808" i="4" s="1"/>
  <c r="F3809" i="4"/>
  <c r="G3809" i="4" s="1"/>
  <c r="F3810" i="4"/>
  <c r="G3810" i="4" s="1"/>
  <c r="F3811" i="4"/>
  <c r="G3811" i="4" s="1"/>
  <c r="F3812" i="4"/>
  <c r="G3812" i="4" s="1"/>
  <c r="F3813" i="4"/>
  <c r="G3813" i="4" s="1"/>
  <c r="F3814" i="4"/>
  <c r="G3814" i="4" s="1"/>
  <c r="F3815" i="4"/>
  <c r="G3815" i="4" s="1"/>
  <c r="F3816" i="4"/>
  <c r="G3816" i="4" s="1"/>
  <c r="F3817" i="4"/>
  <c r="G3817" i="4" s="1"/>
  <c r="F3818" i="4"/>
  <c r="G3818" i="4" s="1"/>
  <c r="F3819" i="4"/>
  <c r="G3819" i="4" s="1"/>
  <c r="F3820" i="4"/>
  <c r="G3820" i="4" s="1"/>
  <c r="F3821" i="4"/>
  <c r="G3821" i="4" s="1"/>
  <c r="F3822" i="4"/>
  <c r="G3822" i="4" s="1"/>
  <c r="F3823" i="4"/>
  <c r="G3823" i="4" s="1"/>
  <c r="F3824" i="4"/>
  <c r="G3824" i="4" s="1"/>
  <c r="F3825" i="4"/>
  <c r="G3825" i="4" s="1"/>
  <c r="F3826" i="4"/>
  <c r="G3826" i="4" s="1"/>
  <c r="F3827" i="4"/>
  <c r="G3827" i="4" s="1"/>
  <c r="F3828" i="4"/>
  <c r="G3828" i="4" s="1"/>
  <c r="F3829" i="4"/>
  <c r="G3829" i="4" s="1"/>
  <c r="F3830" i="4"/>
  <c r="G3830" i="4" s="1"/>
  <c r="F3831" i="4"/>
  <c r="G3831" i="4" s="1"/>
  <c r="F3832" i="4"/>
  <c r="G3832" i="4" s="1"/>
  <c r="F3833" i="4"/>
  <c r="G3833" i="4" s="1"/>
  <c r="F3834" i="4"/>
  <c r="G3834" i="4" s="1"/>
  <c r="F3835" i="4"/>
  <c r="G3835" i="4" s="1"/>
  <c r="F3836" i="4"/>
  <c r="G3836" i="4" s="1"/>
  <c r="F3837" i="4"/>
  <c r="G3837" i="4" s="1"/>
  <c r="F3838" i="4"/>
  <c r="G3838" i="4" s="1"/>
  <c r="F3839" i="4"/>
  <c r="G3839" i="4" s="1"/>
  <c r="F3840" i="4"/>
  <c r="G3840" i="4" s="1"/>
  <c r="F3841" i="4"/>
  <c r="G3841" i="4" s="1"/>
  <c r="F3842" i="4"/>
  <c r="G3842" i="4" s="1"/>
  <c r="F3843" i="4"/>
  <c r="G3843" i="4" s="1"/>
  <c r="F3844" i="4"/>
  <c r="G3844" i="4" s="1"/>
  <c r="F3845" i="4"/>
  <c r="G3845" i="4" s="1"/>
  <c r="F3846" i="4"/>
  <c r="G3846" i="4" s="1"/>
  <c r="F3847" i="4"/>
  <c r="G3847" i="4" s="1"/>
  <c r="F3848" i="4"/>
  <c r="G3848" i="4" s="1"/>
  <c r="F3849" i="4"/>
  <c r="G3849" i="4" s="1"/>
  <c r="F3850" i="4"/>
  <c r="G3850" i="4" s="1"/>
  <c r="F3851" i="4"/>
  <c r="G3851" i="4" s="1"/>
  <c r="F3852" i="4"/>
  <c r="G3852" i="4" s="1"/>
  <c r="F3853" i="4"/>
  <c r="G3853" i="4" s="1"/>
  <c r="F3854" i="4"/>
  <c r="G3854" i="4" s="1"/>
  <c r="F3855" i="4"/>
  <c r="G3855" i="4" s="1"/>
  <c r="F3856" i="4"/>
  <c r="G3856" i="4" s="1"/>
  <c r="F3857" i="4"/>
  <c r="G3857" i="4" s="1"/>
  <c r="F3858" i="4"/>
  <c r="G3858" i="4" s="1"/>
  <c r="F3859" i="4"/>
  <c r="G3859" i="4" s="1"/>
  <c r="F3860" i="4"/>
  <c r="G3860" i="4" s="1"/>
  <c r="F3861" i="4"/>
  <c r="G3861" i="4" s="1"/>
  <c r="F3862" i="4"/>
  <c r="G3862" i="4" s="1"/>
  <c r="F3863" i="4"/>
  <c r="G3863" i="4" s="1"/>
  <c r="F3864" i="4"/>
  <c r="G3864" i="4" s="1"/>
  <c r="F3865" i="4"/>
  <c r="G3865" i="4" s="1"/>
  <c r="F3866" i="4"/>
  <c r="G3866" i="4" s="1"/>
  <c r="F3867" i="4"/>
  <c r="G3867" i="4" s="1"/>
  <c r="F3868" i="4"/>
  <c r="G3868" i="4" s="1"/>
  <c r="F3869" i="4"/>
  <c r="G3869" i="4" s="1"/>
  <c r="F3870" i="4"/>
  <c r="G3870" i="4" s="1"/>
  <c r="F3871" i="4"/>
  <c r="G3871" i="4" s="1"/>
  <c r="F3872" i="4"/>
  <c r="G3872" i="4" s="1"/>
  <c r="F3873" i="4"/>
  <c r="G3873" i="4" s="1"/>
  <c r="F3874" i="4"/>
  <c r="G3874" i="4" s="1"/>
  <c r="F3875" i="4"/>
  <c r="G3875" i="4" s="1"/>
  <c r="F3876" i="4"/>
  <c r="G3876" i="4" s="1"/>
  <c r="F3877" i="4"/>
  <c r="G3877" i="4" s="1"/>
  <c r="F3878" i="4"/>
  <c r="G3878" i="4" s="1"/>
  <c r="F3879" i="4"/>
  <c r="G3879" i="4" s="1"/>
  <c r="F3880" i="4"/>
  <c r="G3880" i="4" s="1"/>
  <c r="F3881" i="4"/>
  <c r="G3881" i="4" s="1"/>
  <c r="F3882" i="4"/>
  <c r="G3882" i="4" s="1"/>
  <c r="F3883" i="4"/>
  <c r="G3883" i="4" s="1"/>
  <c r="F3884" i="4"/>
  <c r="G3884" i="4" s="1"/>
  <c r="F3885" i="4"/>
  <c r="G3885" i="4" s="1"/>
  <c r="F3886" i="4"/>
  <c r="G3886" i="4" s="1"/>
  <c r="F3887" i="4"/>
  <c r="G3887" i="4" s="1"/>
  <c r="F3888" i="4"/>
  <c r="G3888" i="4" s="1"/>
  <c r="F3889" i="4"/>
  <c r="G3889" i="4" s="1"/>
  <c r="F3890" i="4"/>
  <c r="G3890" i="4" s="1"/>
  <c r="F3891" i="4"/>
  <c r="G3891" i="4" s="1"/>
  <c r="F3892" i="4"/>
  <c r="G3892" i="4" s="1"/>
  <c r="F3893" i="4"/>
  <c r="G3893" i="4" s="1"/>
  <c r="F3894" i="4"/>
  <c r="G3894" i="4" s="1"/>
  <c r="F3895" i="4"/>
  <c r="G3895" i="4" s="1"/>
  <c r="F3896" i="4"/>
  <c r="G3896" i="4" s="1"/>
  <c r="F3897" i="4"/>
  <c r="G3897" i="4" s="1"/>
  <c r="F3898" i="4"/>
  <c r="G3898" i="4" s="1"/>
  <c r="F3899" i="4"/>
  <c r="G3899" i="4" s="1"/>
  <c r="F3900" i="4"/>
  <c r="G3900" i="4" s="1"/>
  <c r="F3901" i="4"/>
  <c r="G3901" i="4" s="1"/>
  <c r="F3902" i="4"/>
  <c r="G3902" i="4" s="1"/>
  <c r="F3903" i="4"/>
  <c r="G3903" i="4" s="1"/>
  <c r="F3904" i="4"/>
  <c r="G3904" i="4" s="1"/>
  <c r="F3905" i="4"/>
  <c r="G3905" i="4" s="1"/>
  <c r="F3906" i="4"/>
  <c r="G3906" i="4" s="1"/>
  <c r="F3907" i="4"/>
  <c r="G3907" i="4" s="1"/>
  <c r="F3908" i="4"/>
  <c r="G3908" i="4" s="1"/>
  <c r="F3909" i="4"/>
  <c r="G3909" i="4" s="1"/>
  <c r="F3910" i="4"/>
  <c r="G3910" i="4" s="1"/>
  <c r="F3911" i="4"/>
  <c r="G3911" i="4" s="1"/>
  <c r="F3912" i="4"/>
  <c r="G3912" i="4" s="1"/>
  <c r="F3913" i="4"/>
  <c r="G3913" i="4" s="1"/>
  <c r="F3914" i="4"/>
  <c r="G3914" i="4" s="1"/>
  <c r="F3915" i="4"/>
  <c r="G3915" i="4" s="1"/>
  <c r="F3916" i="4"/>
  <c r="G3916" i="4" s="1"/>
  <c r="F3917" i="4"/>
  <c r="G3917" i="4" s="1"/>
  <c r="F3918" i="4"/>
  <c r="G3918" i="4" s="1"/>
  <c r="F3919" i="4"/>
  <c r="G3919" i="4" s="1"/>
  <c r="F3920" i="4"/>
  <c r="G3920" i="4" s="1"/>
  <c r="F3921" i="4"/>
  <c r="G3921" i="4" s="1"/>
  <c r="F3922" i="4"/>
  <c r="G3922" i="4" s="1"/>
  <c r="F3923" i="4"/>
  <c r="G3923" i="4" s="1"/>
  <c r="F3924" i="4"/>
  <c r="G3924" i="4" s="1"/>
  <c r="F3925" i="4"/>
  <c r="G3925" i="4" s="1"/>
  <c r="F3926" i="4"/>
  <c r="G3926" i="4" s="1"/>
  <c r="F3927" i="4"/>
  <c r="G3927" i="4" s="1"/>
  <c r="F3928" i="4"/>
  <c r="G3928" i="4" s="1"/>
  <c r="F3929" i="4"/>
  <c r="G3929" i="4" s="1"/>
  <c r="F3930" i="4"/>
  <c r="G3930" i="4" s="1"/>
  <c r="F3931" i="4"/>
  <c r="G3931" i="4" s="1"/>
  <c r="F3932" i="4"/>
  <c r="G3932" i="4" s="1"/>
  <c r="F3933" i="4"/>
  <c r="G3933" i="4" s="1"/>
  <c r="F3934" i="4"/>
  <c r="G3934" i="4" s="1"/>
  <c r="F3935" i="4"/>
  <c r="G3935" i="4" s="1"/>
  <c r="F3936" i="4"/>
  <c r="G3936" i="4" s="1"/>
  <c r="F3937" i="4"/>
  <c r="G3937" i="4" s="1"/>
  <c r="F3938" i="4"/>
  <c r="G3938" i="4" s="1"/>
  <c r="F3939" i="4"/>
  <c r="G3939" i="4" s="1"/>
  <c r="F3940" i="4"/>
  <c r="G3940" i="4" s="1"/>
  <c r="F3941" i="4"/>
  <c r="G3941" i="4" s="1"/>
  <c r="F3942" i="4"/>
  <c r="G3942" i="4" s="1"/>
  <c r="F3943" i="4"/>
  <c r="G3943" i="4" s="1"/>
  <c r="F3944" i="4"/>
  <c r="G3944" i="4" s="1"/>
  <c r="F3945" i="4"/>
  <c r="G3945" i="4" s="1"/>
  <c r="F3946" i="4"/>
  <c r="G3946" i="4" s="1"/>
  <c r="F3947" i="4"/>
  <c r="G3947" i="4" s="1"/>
  <c r="F3948" i="4"/>
  <c r="G3948" i="4" s="1"/>
  <c r="F3949" i="4"/>
  <c r="G3949" i="4" s="1"/>
  <c r="F3950" i="4"/>
  <c r="G3950" i="4" s="1"/>
  <c r="F3951" i="4"/>
  <c r="G3951" i="4" s="1"/>
  <c r="F3952" i="4"/>
  <c r="G3952" i="4" s="1"/>
  <c r="F3953" i="4"/>
  <c r="G3953" i="4" s="1"/>
  <c r="F3954" i="4"/>
  <c r="G3954" i="4" s="1"/>
  <c r="F3955" i="4"/>
  <c r="G3955" i="4" s="1"/>
  <c r="F3956" i="4"/>
  <c r="G3956" i="4" s="1"/>
  <c r="F3957" i="4"/>
  <c r="G3957" i="4" s="1"/>
  <c r="F3958" i="4"/>
  <c r="G3958" i="4" s="1"/>
  <c r="F3959" i="4"/>
  <c r="G3959" i="4" s="1"/>
  <c r="F3960" i="4"/>
  <c r="G3960" i="4" s="1"/>
  <c r="F3961" i="4"/>
  <c r="G3961" i="4" s="1"/>
  <c r="F3962" i="4"/>
  <c r="G3962" i="4" s="1"/>
  <c r="F3963" i="4"/>
  <c r="G3963" i="4" s="1"/>
  <c r="F3964" i="4"/>
  <c r="G3964" i="4" s="1"/>
  <c r="F3965" i="4"/>
  <c r="G3965" i="4" s="1"/>
  <c r="F3966" i="4"/>
  <c r="G3966" i="4" s="1"/>
  <c r="F3967" i="4"/>
  <c r="G3967" i="4" s="1"/>
  <c r="F3968" i="4"/>
  <c r="G3968" i="4" s="1"/>
  <c r="F3969" i="4"/>
  <c r="G3969" i="4" s="1"/>
  <c r="F3970" i="4"/>
  <c r="G3970" i="4" s="1"/>
  <c r="F3971" i="4"/>
  <c r="G3971" i="4" s="1"/>
  <c r="F3972" i="4"/>
  <c r="G3972" i="4" s="1"/>
  <c r="F3973" i="4"/>
  <c r="G3973" i="4" s="1"/>
  <c r="F3974" i="4"/>
  <c r="G3974" i="4" s="1"/>
  <c r="F3975" i="4"/>
  <c r="G3975" i="4" s="1"/>
  <c r="F3976" i="4"/>
  <c r="G3976" i="4" s="1"/>
  <c r="F3977" i="4"/>
  <c r="G3977" i="4" s="1"/>
  <c r="F3978" i="4"/>
  <c r="G3978" i="4" s="1"/>
  <c r="F3979" i="4"/>
  <c r="G3979" i="4" s="1"/>
  <c r="F3980" i="4"/>
  <c r="G3980" i="4" s="1"/>
  <c r="F3981" i="4"/>
  <c r="G3981" i="4" s="1"/>
  <c r="F3982" i="4"/>
  <c r="G3982" i="4" s="1"/>
  <c r="F3983" i="4"/>
  <c r="G3983" i="4" s="1"/>
  <c r="F3984" i="4"/>
  <c r="G3984" i="4" s="1"/>
  <c r="F3985" i="4"/>
  <c r="G3985" i="4" s="1"/>
  <c r="F3986" i="4"/>
  <c r="G3986" i="4" s="1"/>
  <c r="F3987" i="4"/>
  <c r="G3987" i="4" s="1"/>
  <c r="F3988" i="4"/>
  <c r="G3988" i="4" s="1"/>
  <c r="F3989" i="4"/>
  <c r="G3989" i="4" s="1"/>
  <c r="F3990" i="4"/>
  <c r="G3990" i="4" s="1"/>
  <c r="F3991" i="4"/>
  <c r="G3991" i="4" s="1"/>
  <c r="F3992" i="4"/>
  <c r="G3992" i="4" s="1"/>
  <c r="F3993" i="4"/>
  <c r="G3993" i="4" s="1"/>
  <c r="F3994" i="4"/>
  <c r="G3994" i="4" s="1"/>
  <c r="F3995" i="4"/>
  <c r="G3995" i="4" s="1"/>
  <c r="F3996" i="4"/>
  <c r="G3996" i="4" s="1"/>
  <c r="F3997" i="4"/>
  <c r="G3997" i="4" s="1"/>
  <c r="F3998" i="4"/>
  <c r="G3998" i="4" s="1"/>
  <c r="F3999" i="4"/>
  <c r="G3999" i="4" s="1"/>
  <c r="F4000" i="4"/>
  <c r="G4000" i="4" s="1"/>
  <c r="F4001" i="4"/>
  <c r="G4001" i="4" s="1"/>
  <c r="F4002" i="4"/>
  <c r="G4002" i="4" s="1"/>
  <c r="F4003" i="4"/>
  <c r="G4003" i="4" s="1"/>
  <c r="F4004" i="4"/>
  <c r="G4004" i="4" s="1"/>
  <c r="F4005" i="4"/>
  <c r="G4005" i="4" s="1"/>
  <c r="F4006" i="4"/>
  <c r="G4006" i="4" s="1"/>
  <c r="F4007" i="4"/>
  <c r="G4007" i="4" s="1"/>
  <c r="F4008" i="4"/>
  <c r="G4008" i="4" s="1"/>
  <c r="F4009" i="4"/>
  <c r="G4009" i="4" s="1"/>
  <c r="F4010" i="4"/>
  <c r="G4010" i="4" s="1"/>
  <c r="F4011" i="4"/>
  <c r="G4011" i="4" s="1"/>
  <c r="F4012" i="4"/>
  <c r="G4012" i="4" s="1"/>
  <c r="F4013" i="4"/>
  <c r="G4013" i="4" s="1"/>
  <c r="F4014" i="4"/>
  <c r="G4014" i="4" s="1"/>
  <c r="F4015" i="4"/>
  <c r="G4015" i="4" s="1"/>
  <c r="F4016" i="4"/>
  <c r="G4016" i="4" s="1"/>
  <c r="F4017" i="4"/>
  <c r="G4017" i="4" s="1"/>
  <c r="F4018" i="4"/>
  <c r="G4018" i="4" s="1"/>
  <c r="F4019" i="4"/>
  <c r="G4019" i="4" s="1"/>
  <c r="F4020" i="4"/>
  <c r="G4020" i="4" s="1"/>
  <c r="F4021" i="4"/>
  <c r="G4021" i="4" s="1"/>
  <c r="F4022" i="4"/>
  <c r="G4022" i="4" s="1"/>
  <c r="F4023" i="4"/>
  <c r="G4023" i="4" s="1"/>
  <c r="F4024" i="4"/>
  <c r="G4024" i="4" s="1"/>
  <c r="F4025" i="4"/>
  <c r="G4025" i="4" s="1"/>
  <c r="F4026" i="4"/>
  <c r="G4026" i="4" s="1"/>
  <c r="F4027" i="4"/>
  <c r="G4027" i="4" s="1"/>
  <c r="F4028" i="4"/>
  <c r="G4028" i="4" s="1"/>
  <c r="F4029" i="4"/>
  <c r="G4029" i="4" s="1"/>
  <c r="F4030" i="4"/>
  <c r="G4030" i="4" s="1"/>
  <c r="F4031" i="4"/>
  <c r="G4031" i="4" s="1"/>
  <c r="F4032" i="4"/>
  <c r="G4032" i="4" s="1"/>
  <c r="F4033" i="4"/>
  <c r="G4033" i="4" s="1"/>
  <c r="F4034" i="4"/>
  <c r="G4034" i="4" s="1"/>
  <c r="F4035" i="4"/>
  <c r="G4035" i="4" s="1"/>
  <c r="F4036" i="4"/>
  <c r="G4036" i="4" s="1"/>
  <c r="F4037" i="4"/>
  <c r="G4037" i="4" s="1"/>
  <c r="F4038" i="4"/>
  <c r="G4038" i="4" s="1"/>
  <c r="F4039" i="4"/>
  <c r="G4039" i="4" s="1"/>
  <c r="F4040" i="4"/>
  <c r="G4040" i="4" s="1"/>
  <c r="F4041" i="4"/>
  <c r="G4041" i="4" s="1"/>
  <c r="F4042" i="4"/>
  <c r="G4042" i="4" s="1"/>
  <c r="F4043" i="4"/>
  <c r="G4043" i="4" s="1"/>
  <c r="F4044" i="4"/>
  <c r="G4044" i="4" s="1"/>
  <c r="F4045" i="4"/>
  <c r="G4045" i="4" s="1"/>
  <c r="F4046" i="4"/>
  <c r="G4046" i="4" s="1"/>
  <c r="F4047" i="4"/>
  <c r="G4047" i="4" s="1"/>
  <c r="F4048" i="4"/>
  <c r="G4048" i="4" s="1"/>
  <c r="F4049" i="4"/>
  <c r="G4049" i="4" s="1"/>
  <c r="F4050" i="4"/>
  <c r="G4050" i="4" s="1"/>
  <c r="F4051" i="4"/>
  <c r="G4051" i="4" s="1"/>
  <c r="F4052" i="4"/>
  <c r="G4052" i="4" s="1"/>
  <c r="F4053" i="4"/>
  <c r="G4053" i="4" s="1"/>
  <c r="F4054" i="4"/>
  <c r="G4054" i="4" s="1"/>
  <c r="F4055" i="4"/>
  <c r="G4055" i="4" s="1"/>
  <c r="F4056" i="4"/>
  <c r="G4056" i="4" s="1"/>
  <c r="F4057" i="4"/>
  <c r="G4057" i="4" s="1"/>
  <c r="F4058" i="4"/>
  <c r="G4058" i="4" s="1"/>
  <c r="F4059" i="4"/>
  <c r="G4059" i="4" s="1"/>
  <c r="F4060" i="4"/>
  <c r="G4060" i="4" s="1"/>
  <c r="F4061" i="4"/>
  <c r="G4061" i="4" s="1"/>
  <c r="F4062" i="4"/>
  <c r="G4062" i="4" s="1"/>
  <c r="F4063" i="4"/>
  <c r="G4063" i="4" s="1"/>
  <c r="F4064" i="4"/>
  <c r="G4064" i="4" s="1"/>
  <c r="F4065" i="4"/>
  <c r="G4065" i="4" s="1"/>
  <c r="F4066" i="4"/>
  <c r="G4066" i="4" s="1"/>
  <c r="F4067" i="4"/>
  <c r="G4067" i="4" s="1"/>
  <c r="F4068" i="4"/>
  <c r="G4068" i="4" s="1"/>
  <c r="F4069" i="4"/>
  <c r="G4069" i="4" s="1"/>
  <c r="F4070" i="4"/>
  <c r="G4070" i="4" s="1"/>
  <c r="F4071" i="4"/>
  <c r="G4071" i="4" s="1"/>
  <c r="F4072" i="4"/>
  <c r="G4072" i="4" s="1"/>
  <c r="F4073" i="4"/>
  <c r="G4073" i="4" s="1"/>
  <c r="F4074" i="4"/>
  <c r="G4074" i="4" s="1"/>
  <c r="F4075" i="4"/>
  <c r="G4075" i="4" s="1"/>
  <c r="F4076" i="4"/>
  <c r="G4076" i="4" s="1"/>
  <c r="F4077" i="4"/>
  <c r="G4077" i="4" s="1"/>
  <c r="F4078" i="4"/>
  <c r="G4078" i="4" s="1"/>
  <c r="F4079" i="4"/>
  <c r="G4079" i="4" s="1"/>
  <c r="F4080" i="4"/>
  <c r="G4080" i="4" s="1"/>
  <c r="F4081" i="4"/>
  <c r="G4081" i="4" s="1"/>
  <c r="F4082" i="4"/>
  <c r="G4082" i="4" s="1"/>
  <c r="F4083" i="4"/>
  <c r="G4083" i="4" s="1"/>
  <c r="F4084" i="4"/>
  <c r="G4084" i="4" s="1"/>
  <c r="F4085" i="4"/>
  <c r="G4085" i="4" s="1"/>
  <c r="F4086" i="4"/>
  <c r="G4086" i="4" s="1"/>
  <c r="F4087" i="4"/>
  <c r="G4087" i="4" s="1"/>
  <c r="F4088" i="4"/>
  <c r="G4088" i="4" s="1"/>
  <c r="F4089" i="4"/>
  <c r="G4089" i="4" s="1"/>
  <c r="F4090" i="4"/>
  <c r="G4090" i="4" s="1"/>
  <c r="F4091" i="4"/>
  <c r="G4091" i="4" s="1"/>
  <c r="F4092" i="4"/>
  <c r="G4092" i="4" s="1"/>
  <c r="F4093" i="4"/>
  <c r="G4093" i="4" s="1"/>
  <c r="F4094" i="4"/>
  <c r="G4094" i="4" s="1"/>
  <c r="F4095" i="4"/>
  <c r="G4095" i="4" s="1"/>
  <c r="F4096" i="4"/>
  <c r="G4096" i="4" s="1"/>
  <c r="F4097" i="4"/>
  <c r="G4097" i="4" s="1"/>
  <c r="F4098" i="4"/>
  <c r="G4098" i="4" s="1"/>
  <c r="F4099" i="4"/>
  <c r="G4099" i="4" s="1"/>
  <c r="F4100" i="4"/>
  <c r="G4100" i="4" s="1"/>
  <c r="F4101" i="4"/>
  <c r="G4101" i="4" s="1"/>
  <c r="F4102" i="4"/>
  <c r="G4102" i="4" s="1"/>
  <c r="F4103" i="4"/>
  <c r="G4103" i="4" s="1"/>
  <c r="F4104" i="4"/>
  <c r="G4104" i="4" s="1"/>
  <c r="F4105" i="4"/>
  <c r="G4105" i="4" s="1"/>
  <c r="F4106" i="4"/>
  <c r="G4106" i="4" s="1"/>
  <c r="F4107" i="4"/>
  <c r="G4107" i="4" s="1"/>
  <c r="F4108" i="4"/>
  <c r="G4108" i="4" s="1"/>
  <c r="F4109" i="4"/>
  <c r="G4109" i="4" s="1"/>
  <c r="F4110" i="4"/>
  <c r="G4110" i="4" s="1"/>
  <c r="F4111" i="4"/>
  <c r="G4111" i="4" s="1"/>
  <c r="F4112" i="4"/>
  <c r="G4112" i="4" s="1"/>
  <c r="F4113" i="4"/>
  <c r="G4113" i="4" s="1"/>
  <c r="F4114" i="4"/>
  <c r="G4114" i="4" s="1"/>
  <c r="F4115" i="4"/>
  <c r="G4115" i="4" s="1"/>
  <c r="F4116" i="4"/>
  <c r="G4116" i="4" s="1"/>
  <c r="F4117" i="4"/>
  <c r="G4117" i="4" s="1"/>
  <c r="F4118" i="4"/>
  <c r="G4118" i="4" s="1"/>
  <c r="F4119" i="4"/>
  <c r="G4119" i="4" s="1"/>
  <c r="F4120" i="4"/>
  <c r="G4120" i="4" s="1"/>
  <c r="F4121" i="4"/>
  <c r="G4121" i="4" s="1"/>
  <c r="F4122" i="4"/>
  <c r="G4122" i="4" s="1"/>
  <c r="F4123" i="4"/>
  <c r="G4123" i="4" s="1"/>
  <c r="F4124" i="4"/>
  <c r="G4124" i="4" s="1"/>
  <c r="F4125" i="4"/>
  <c r="G4125" i="4" s="1"/>
  <c r="F4126" i="4"/>
  <c r="G4126" i="4" s="1"/>
  <c r="F4127" i="4"/>
  <c r="G4127" i="4" s="1"/>
  <c r="F4128" i="4"/>
  <c r="G4128" i="4" s="1"/>
  <c r="F4129" i="4"/>
  <c r="G4129" i="4" s="1"/>
  <c r="F4130" i="4"/>
  <c r="G4130" i="4" s="1"/>
  <c r="F4131" i="4"/>
  <c r="G4131" i="4" s="1"/>
  <c r="F4132" i="4"/>
  <c r="G4132" i="4" s="1"/>
  <c r="F4133" i="4"/>
  <c r="G4133" i="4" s="1"/>
  <c r="F4134" i="4"/>
  <c r="G4134" i="4" s="1"/>
  <c r="F4135" i="4"/>
  <c r="G4135" i="4" s="1"/>
  <c r="F4136" i="4"/>
  <c r="G4136" i="4" s="1"/>
  <c r="F4137" i="4"/>
  <c r="G4137" i="4" s="1"/>
  <c r="F4138" i="4"/>
  <c r="G4138" i="4" s="1"/>
  <c r="F4139" i="4"/>
  <c r="G4139" i="4" s="1"/>
  <c r="F4140" i="4"/>
  <c r="G4140" i="4" s="1"/>
  <c r="F4141" i="4"/>
  <c r="G4141" i="4" s="1"/>
  <c r="F4142" i="4"/>
  <c r="G4142" i="4" s="1"/>
  <c r="F4143" i="4"/>
  <c r="G4143" i="4" s="1"/>
  <c r="F4144" i="4"/>
  <c r="G4144" i="4" s="1"/>
  <c r="F4145" i="4"/>
  <c r="G4145" i="4" s="1"/>
  <c r="F4146" i="4"/>
  <c r="G4146" i="4" s="1"/>
  <c r="F4147" i="4"/>
  <c r="G4147" i="4" s="1"/>
  <c r="F4148" i="4"/>
  <c r="G4148" i="4" s="1"/>
  <c r="F4149" i="4"/>
  <c r="G4149" i="4" s="1"/>
  <c r="F4150" i="4"/>
  <c r="G4150" i="4" s="1"/>
  <c r="F4151" i="4"/>
  <c r="G4151" i="4" s="1"/>
  <c r="F4152" i="4"/>
  <c r="G4152" i="4" s="1"/>
  <c r="F4153" i="4"/>
  <c r="G4153" i="4" s="1"/>
  <c r="F4154" i="4"/>
  <c r="G4154" i="4" s="1"/>
  <c r="F4155" i="4"/>
  <c r="G4155" i="4" s="1"/>
  <c r="F4156" i="4"/>
  <c r="G4156" i="4" s="1"/>
  <c r="F4157" i="4"/>
  <c r="G4157" i="4" s="1"/>
  <c r="F4158" i="4"/>
  <c r="G4158" i="4" s="1"/>
  <c r="F4159" i="4"/>
  <c r="G4159" i="4" s="1"/>
  <c r="F4160" i="4"/>
  <c r="G4160" i="4" s="1"/>
  <c r="F4161" i="4"/>
  <c r="G4161" i="4" s="1"/>
  <c r="F4162" i="4"/>
  <c r="G4162" i="4" s="1"/>
  <c r="F4163" i="4"/>
  <c r="G4163" i="4" s="1"/>
  <c r="F4164" i="4"/>
  <c r="G4164" i="4" s="1"/>
  <c r="F4165" i="4"/>
  <c r="G4165" i="4" s="1"/>
  <c r="F4166" i="4"/>
  <c r="G4166" i="4" s="1"/>
  <c r="F4167" i="4"/>
  <c r="G4167" i="4" s="1"/>
  <c r="F4168" i="4"/>
  <c r="G4168" i="4" s="1"/>
  <c r="F4169" i="4"/>
  <c r="G4169" i="4" s="1"/>
  <c r="F4170" i="4"/>
  <c r="G4170" i="4" s="1"/>
  <c r="F4171" i="4"/>
  <c r="G4171" i="4" s="1"/>
  <c r="F4172" i="4"/>
  <c r="G4172" i="4" s="1"/>
  <c r="F4173" i="4"/>
  <c r="G4173" i="4" s="1"/>
  <c r="F4174" i="4"/>
  <c r="G4174" i="4" s="1"/>
  <c r="F4175" i="4"/>
  <c r="G4175" i="4" s="1"/>
  <c r="F4176" i="4"/>
  <c r="G4176" i="4" s="1"/>
  <c r="F4177" i="4"/>
  <c r="G4177" i="4" s="1"/>
  <c r="F4178" i="4"/>
  <c r="G4178" i="4" s="1"/>
  <c r="F4179" i="4"/>
  <c r="G4179" i="4" s="1"/>
  <c r="F4180" i="4"/>
  <c r="G4180" i="4" s="1"/>
  <c r="F4181" i="4"/>
  <c r="G4181" i="4" s="1"/>
  <c r="F4182" i="4"/>
  <c r="G4182" i="4" s="1"/>
  <c r="F4183" i="4"/>
  <c r="G4183" i="4" s="1"/>
  <c r="F4184" i="4"/>
  <c r="G4184" i="4" s="1"/>
  <c r="F4185" i="4"/>
  <c r="G4185" i="4" s="1"/>
  <c r="F4186" i="4"/>
  <c r="G4186" i="4" s="1"/>
  <c r="F4187" i="4"/>
  <c r="G4187" i="4" s="1"/>
  <c r="F4188" i="4"/>
  <c r="G4188" i="4" s="1"/>
  <c r="F4189" i="4"/>
  <c r="G4189" i="4" s="1"/>
  <c r="F4190" i="4"/>
  <c r="G4190" i="4" s="1"/>
  <c r="F4191" i="4"/>
  <c r="G4191" i="4" s="1"/>
  <c r="F4192" i="4"/>
  <c r="G4192" i="4" s="1"/>
  <c r="F4193" i="4"/>
  <c r="G4193" i="4" s="1"/>
  <c r="F4194" i="4"/>
  <c r="G4194" i="4" s="1"/>
  <c r="F4195" i="4"/>
  <c r="G4195" i="4" s="1"/>
  <c r="F4196" i="4"/>
  <c r="G4196" i="4" s="1"/>
  <c r="F4197" i="4"/>
  <c r="G4197" i="4" s="1"/>
  <c r="F4198" i="4"/>
  <c r="G4198" i="4" s="1"/>
  <c r="F4199" i="4"/>
  <c r="G4199" i="4" s="1"/>
  <c r="F4200" i="4"/>
  <c r="G4200" i="4" s="1"/>
  <c r="F4201" i="4"/>
  <c r="G4201" i="4" s="1"/>
  <c r="F4202" i="4"/>
  <c r="G4202" i="4" s="1"/>
  <c r="F4203" i="4"/>
  <c r="G4203" i="4" s="1"/>
  <c r="F4204" i="4"/>
  <c r="G4204" i="4" s="1"/>
  <c r="F4205" i="4"/>
  <c r="G4205" i="4" s="1"/>
  <c r="F4206" i="4"/>
  <c r="G4206" i="4" s="1"/>
  <c r="F4207" i="4"/>
  <c r="G4207" i="4" s="1"/>
  <c r="F4208" i="4"/>
  <c r="G4208" i="4" s="1"/>
  <c r="F4209" i="4"/>
  <c r="G4209" i="4" s="1"/>
  <c r="F4210" i="4"/>
  <c r="G4210" i="4" s="1"/>
  <c r="F4211" i="4"/>
  <c r="G4211" i="4" s="1"/>
  <c r="F4212" i="4"/>
  <c r="G4212" i="4" s="1"/>
  <c r="F4213" i="4"/>
  <c r="G4213" i="4" s="1"/>
  <c r="F4214" i="4"/>
  <c r="G4214" i="4" s="1"/>
  <c r="F4215" i="4"/>
  <c r="G4215" i="4" s="1"/>
  <c r="F4216" i="4"/>
  <c r="G4216" i="4" s="1"/>
  <c r="F4217" i="4"/>
  <c r="G4217" i="4" s="1"/>
  <c r="F4218" i="4"/>
  <c r="G4218" i="4" s="1"/>
  <c r="F4219" i="4"/>
  <c r="G4219" i="4" s="1"/>
  <c r="F4220" i="4"/>
  <c r="G4220" i="4" s="1"/>
  <c r="F4221" i="4"/>
  <c r="G4221" i="4" s="1"/>
  <c r="F4222" i="4"/>
  <c r="G4222" i="4" s="1"/>
  <c r="F4223" i="4"/>
  <c r="G4223" i="4" s="1"/>
  <c r="F4224" i="4"/>
  <c r="G4224" i="4" s="1"/>
  <c r="F4225" i="4"/>
  <c r="G4225" i="4" s="1"/>
  <c r="F4226" i="4"/>
  <c r="G4226" i="4" s="1"/>
  <c r="F4227" i="4"/>
  <c r="G4227" i="4" s="1"/>
  <c r="F4228" i="4"/>
  <c r="G4228" i="4" s="1"/>
  <c r="F4229" i="4"/>
  <c r="G4229" i="4" s="1"/>
  <c r="F4230" i="4"/>
  <c r="G4230" i="4" s="1"/>
  <c r="F4231" i="4"/>
  <c r="G4231" i="4" s="1"/>
  <c r="F4232" i="4"/>
  <c r="G4232" i="4" s="1"/>
  <c r="F4233" i="4"/>
  <c r="G4233" i="4" s="1"/>
  <c r="F4234" i="4"/>
  <c r="G4234" i="4" s="1"/>
  <c r="F4235" i="4"/>
  <c r="G4235" i="4" s="1"/>
  <c r="F4236" i="4"/>
  <c r="G4236" i="4" s="1"/>
  <c r="F4237" i="4"/>
  <c r="G4237" i="4" s="1"/>
  <c r="F4238" i="4"/>
  <c r="G4238" i="4" s="1"/>
  <c r="F4239" i="4"/>
  <c r="G4239" i="4" s="1"/>
  <c r="F4240" i="4"/>
  <c r="G4240" i="4" s="1"/>
  <c r="F4241" i="4"/>
  <c r="G4241" i="4" s="1"/>
  <c r="F4242" i="4"/>
  <c r="G4242" i="4" s="1"/>
  <c r="F4243" i="4"/>
  <c r="G4243" i="4" s="1"/>
  <c r="F4244" i="4"/>
  <c r="G4244" i="4" s="1"/>
  <c r="F4245" i="4"/>
  <c r="G4245" i="4" s="1"/>
  <c r="F4246" i="4"/>
  <c r="G4246" i="4" s="1"/>
  <c r="F4247" i="4"/>
  <c r="G4247" i="4" s="1"/>
  <c r="F4248" i="4"/>
  <c r="G4248" i="4" s="1"/>
  <c r="F4249" i="4"/>
  <c r="G4249" i="4" s="1"/>
  <c r="F4250" i="4"/>
  <c r="G4250" i="4" s="1"/>
  <c r="F4251" i="4"/>
  <c r="G4251" i="4" s="1"/>
  <c r="F4252" i="4"/>
  <c r="G4252" i="4" s="1"/>
  <c r="F4253" i="4"/>
  <c r="G4253" i="4" s="1"/>
  <c r="F4254" i="4"/>
  <c r="G4254" i="4" s="1"/>
  <c r="F4255" i="4"/>
  <c r="G4255" i="4" s="1"/>
  <c r="F4256" i="4"/>
  <c r="G4256" i="4" s="1"/>
  <c r="F4257" i="4"/>
  <c r="G4257" i="4" s="1"/>
  <c r="F4258" i="4"/>
  <c r="G4258" i="4" s="1"/>
  <c r="F4259" i="4"/>
  <c r="G4259" i="4" s="1"/>
  <c r="F4260" i="4"/>
  <c r="G4260" i="4" s="1"/>
  <c r="F4261" i="4"/>
  <c r="G4261" i="4" s="1"/>
  <c r="F4262" i="4"/>
  <c r="G4262" i="4" s="1"/>
  <c r="F4263" i="4"/>
  <c r="G4263" i="4" s="1"/>
  <c r="F4264" i="4"/>
  <c r="G4264" i="4" s="1"/>
  <c r="F4265" i="4"/>
  <c r="G4265" i="4" s="1"/>
  <c r="F4266" i="4"/>
  <c r="G4266" i="4" s="1"/>
  <c r="F4267" i="4"/>
  <c r="G4267" i="4" s="1"/>
  <c r="F4268" i="4"/>
  <c r="G4268" i="4" s="1"/>
  <c r="F4269" i="4"/>
  <c r="G4269" i="4" s="1"/>
  <c r="F4270" i="4"/>
  <c r="G4270" i="4" s="1"/>
  <c r="F4271" i="4"/>
  <c r="G4271" i="4" s="1"/>
  <c r="F4272" i="4"/>
  <c r="G4272" i="4" s="1"/>
  <c r="F4273" i="4"/>
  <c r="G4273" i="4" s="1"/>
  <c r="F4274" i="4"/>
  <c r="G4274" i="4" s="1"/>
  <c r="F4275" i="4"/>
  <c r="G4275" i="4" s="1"/>
  <c r="F4276" i="4"/>
  <c r="G4276" i="4" s="1"/>
  <c r="F4277" i="4"/>
  <c r="G4277" i="4" s="1"/>
  <c r="F4278" i="4"/>
  <c r="G4278" i="4" s="1"/>
  <c r="F4279" i="4"/>
  <c r="G4279" i="4" s="1"/>
  <c r="F4280" i="4"/>
  <c r="G4280" i="4" s="1"/>
  <c r="F4281" i="4"/>
  <c r="G4281" i="4" s="1"/>
  <c r="F4282" i="4"/>
  <c r="G4282" i="4" s="1"/>
  <c r="F4283" i="4"/>
  <c r="G4283" i="4" s="1"/>
  <c r="F4284" i="4"/>
  <c r="G4284" i="4" s="1"/>
  <c r="F4285" i="4"/>
  <c r="G4285" i="4" s="1"/>
  <c r="F4286" i="4"/>
  <c r="G4286" i="4" s="1"/>
  <c r="F4287" i="4"/>
  <c r="G4287" i="4" s="1"/>
  <c r="F4288" i="4"/>
  <c r="G4288" i="4" s="1"/>
  <c r="F4289" i="4"/>
  <c r="G4289" i="4" s="1"/>
  <c r="F4290" i="4"/>
  <c r="G4290" i="4" s="1"/>
  <c r="F4291" i="4"/>
  <c r="G4291" i="4" s="1"/>
  <c r="F4292" i="4"/>
  <c r="G4292" i="4" s="1"/>
  <c r="F4293" i="4"/>
  <c r="G4293" i="4" s="1"/>
  <c r="F4294" i="4"/>
  <c r="G4294" i="4" s="1"/>
  <c r="F4295" i="4"/>
  <c r="G4295" i="4" s="1"/>
  <c r="F4296" i="4"/>
  <c r="G4296" i="4" s="1"/>
  <c r="F4297" i="4"/>
  <c r="G4297" i="4" s="1"/>
  <c r="F4298" i="4"/>
  <c r="G4298" i="4" s="1"/>
  <c r="F4299" i="4"/>
  <c r="G4299" i="4" s="1"/>
  <c r="F4300" i="4"/>
  <c r="G4300" i="4" s="1"/>
  <c r="F4301" i="4"/>
  <c r="G4301" i="4" s="1"/>
  <c r="F4302" i="4"/>
  <c r="G4302" i="4" s="1"/>
  <c r="F4303" i="4"/>
  <c r="G4303" i="4" s="1"/>
  <c r="F4304" i="4"/>
  <c r="G4304" i="4" s="1"/>
  <c r="F4305" i="4"/>
  <c r="G4305" i="4" s="1"/>
  <c r="F4306" i="4"/>
  <c r="G4306" i="4" s="1"/>
  <c r="F4307" i="4"/>
  <c r="G4307" i="4" s="1"/>
  <c r="F4308" i="4"/>
  <c r="G4308" i="4" s="1"/>
  <c r="F4309" i="4"/>
  <c r="G4309" i="4" s="1"/>
  <c r="F4310" i="4"/>
  <c r="G4310" i="4" s="1"/>
  <c r="F4311" i="4"/>
  <c r="G4311" i="4" s="1"/>
  <c r="F4312" i="4"/>
  <c r="G4312" i="4" s="1"/>
  <c r="F4313" i="4"/>
  <c r="G4313" i="4" s="1"/>
  <c r="F4314" i="4"/>
  <c r="G4314" i="4" s="1"/>
  <c r="F4315" i="4"/>
  <c r="G4315" i="4" s="1"/>
  <c r="F4316" i="4"/>
  <c r="G4316" i="4" s="1"/>
  <c r="F4317" i="4"/>
  <c r="G4317" i="4" s="1"/>
  <c r="F4318" i="4"/>
  <c r="G4318" i="4" s="1"/>
  <c r="F4319" i="4"/>
  <c r="G4319" i="4" s="1"/>
  <c r="F4320" i="4"/>
  <c r="G4320" i="4" s="1"/>
  <c r="F4321" i="4"/>
  <c r="G4321" i="4" s="1"/>
  <c r="F4322" i="4"/>
  <c r="G4322" i="4" s="1"/>
  <c r="F4323" i="4"/>
  <c r="G4323" i="4" s="1"/>
  <c r="F4324" i="4"/>
  <c r="G4324" i="4" s="1"/>
  <c r="F4325" i="4"/>
  <c r="G4325" i="4" s="1"/>
  <c r="F4326" i="4"/>
  <c r="G4326" i="4" s="1"/>
  <c r="F4327" i="4"/>
  <c r="G4327" i="4" s="1"/>
  <c r="F4328" i="4"/>
  <c r="G4328" i="4" s="1"/>
  <c r="F4329" i="4"/>
  <c r="G4329" i="4" s="1"/>
  <c r="F4330" i="4"/>
  <c r="G4330" i="4" s="1"/>
  <c r="F4331" i="4"/>
  <c r="G4331" i="4" s="1"/>
  <c r="F4332" i="4"/>
  <c r="G4332" i="4" s="1"/>
  <c r="F4333" i="4"/>
  <c r="G4333" i="4" s="1"/>
  <c r="F4334" i="4"/>
  <c r="G4334" i="4" s="1"/>
  <c r="F4335" i="4"/>
  <c r="G4335" i="4" s="1"/>
  <c r="F4336" i="4"/>
  <c r="G4336" i="4" s="1"/>
  <c r="F4337" i="4"/>
  <c r="G4337" i="4" s="1"/>
  <c r="F4338" i="4"/>
  <c r="G4338" i="4" s="1"/>
  <c r="F4339" i="4"/>
  <c r="G4339" i="4" s="1"/>
  <c r="F4340" i="4"/>
  <c r="G4340" i="4" s="1"/>
  <c r="F4341" i="4"/>
  <c r="G4341" i="4" s="1"/>
  <c r="F4342" i="4"/>
  <c r="G4342" i="4" s="1"/>
  <c r="F4343" i="4"/>
  <c r="G4343" i="4" s="1"/>
  <c r="F4344" i="4"/>
  <c r="G4344" i="4" s="1"/>
  <c r="F4345" i="4"/>
  <c r="G4345" i="4" s="1"/>
  <c r="F4346" i="4"/>
  <c r="G4346" i="4" s="1"/>
  <c r="F4347" i="4"/>
  <c r="G4347" i="4" s="1"/>
  <c r="F4348" i="4"/>
  <c r="G4348" i="4" s="1"/>
  <c r="F4349" i="4"/>
  <c r="G4349" i="4" s="1"/>
  <c r="F4350" i="4"/>
  <c r="G4350" i="4" s="1"/>
  <c r="F4351" i="4"/>
  <c r="G4351" i="4" s="1"/>
  <c r="F4352" i="4"/>
  <c r="G4352" i="4" s="1"/>
  <c r="F4353" i="4"/>
  <c r="G4353" i="4" s="1"/>
  <c r="F4354" i="4"/>
  <c r="G4354" i="4" s="1"/>
  <c r="F4355" i="4"/>
  <c r="G4355" i="4" s="1"/>
  <c r="F4356" i="4"/>
  <c r="G4356" i="4" s="1"/>
  <c r="F4357" i="4"/>
  <c r="G4357" i="4" s="1"/>
  <c r="F4358" i="4"/>
  <c r="G4358" i="4" s="1"/>
  <c r="F4359" i="4"/>
  <c r="G4359" i="4" s="1"/>
  <c r="F4360" i="4"/>
  <c r="G4360" i="4" s="1"/>
  <c r="F4361" i="4"/>
  <c r="G4361" i="4" s="1"/>
  <c r="F4362" i="4"/>
  <c r="G4362" i="4" s="1"/>
  <c r="F4363" i="4"/>
  <c r="G4363" i="4" s="1"/>
  <c r="F4364" i="4"/>
  <c r="G4364" i="4" s="1"/>
  <c r="F4365" i="4"/>
  <c r="G4365" i="4" s="1"/>
  <c r="F4366" i="4"/>
  <c r="G4366" i="4" s="1"/>
  <c r="F4367" i="4"/>
  <c r="G4367" i="4" s="1"/>
  <c r="F4368" i="4"/>
  <c r="G4368" i="4" s="1"/>
  <c r="F4369" i="4"/>
  <c r="G4369" i="4" s="1"/>
  <c r="F4370" i="4"/>
  <c r="G4370" i="4" s="1"/>
  <c r="F4371" i="4"/>
  <c r="G4371" i="4" s="1"/>
  <c r="F4372" i="4"/>
  <c r="G4372" i="4" s="1"/>
  <c r="F4373" i="4"/>
  <c r="G4373" i="4" s="1"/>
  <c r="F4374" i="4"/>
  <c r="G4374" i="4" s="1"/>
  <c r="F4375" i="4"/>
  <c r="G4375" i="4" s="1"/>
  <c r="F4376" i="4"/>
  <c r="G4376" i="4" s="1"/>
  <c r="F4377" i="4"/>
  <c r="G4377" i="4" s="1"/>
  <c r="F4378" i="4"/>
  <c r="G4378" i="4" s="1"/>
  <c r="F4379" i="4"/>
  <c r="G4379" i="4" s="1"/>
  <c r="F4380" i="4"/>
  <c r="G4380" i="4" s="1"/>
  <c r="F4381" i="4"/>
  <c r="G4381" i="4" s="1"/>
  <c r="F4382" i="4"/>
  <c r="G4382" i="4" s="1"/>
  <c r="F4383" i="4"/>
  <c r="G4383" i="4" s="1"/>
  <c r="F4384" i="4"/>
  <c r="G4384" i="4" s="1"/>
  <c r="F4385" i="4"/>
  <c r="G4385" i="4" s="1"/>
  <c r="F4386" i="4"/>
  <c r="G4386" i="4" s="1"/>
  <c r="F4387" i="4"/>
  <c r="G4387" i="4" s="1"/>
  <c r="F4388" i="4"/>
  <c r="G4388" i="4" s="1"/>
  <c r="F4389" i="4"/>
  <c r="G4389" i="4" s="1"/>
  <c r="F4390" i="4"/>
  <c r="G4390" i="4" s="1"/>
  <c r="F4391" i="4"/>
  <c r="G4391" i="4" s="1"/>
  <c r="F4392" i="4"/>
  <c r="G4392" i="4" s="1"/>
  <c r="F4393" i="4"/>
  <c r="G4393" i="4" s="1"/>
  <c r="F4394" i="4"/>
  <c r="G4394" i="4" s="1"/>
  <c r="F4395" i="4"/>
  <c r="G4395" i="4" s="1"/>
  <c r="F4396" i="4"/>
  <c r="G4396" i="4" s="1"/>
  <c r="F4397" i="4"/>
  <c r="G4397" i="4" s="1"/>
  <c r="F4398" i="4"/>
  <c r="G4398" i="4" s="1"/>
  <c r="F4399" i="4"/>
  <c r="G4399" i="4" s="1"/>
  <c r="F4400" i="4"/>
  <c r="G4400" i="4" s="1"/>
  <c r="F4401" i="4"/>
  <c r="G4401" i="4" s="1"/>
  <c r="F4402" i="4"/>
  <c r="G4402" i="4" s="1"/>
  <c r="F4403" i="4"/>
  <c r="G4403" i="4" s="1"/>
  <c r="F4404" i="4"/>
  <c r="G4404" i="4" s="1"/>
  <c r="F4405" i="4"/>
  <c r="G4405" i="4" s="1"/>
  <c r="F4406" i="4"/>
  <c r="G4406" i="4" s="1"/>
  <c r="F4407" i="4"/>
  <c r="G4407" i="4" s="1"/>
  <c r="F4408" i="4"/>
  <c r="G4408" i="4" s="1"/>
  <c r="F4409" i="4"/>
  <c r="G4409" i="4" s="1"/>
  <c r="F4410" i="4"/>
  <c r="G4410" i="4" s="1"/>
  <c r="F4411" i="4"/>
  <c r="G4411" i="4" s="1"/>
  <c r="F4412" i="4"/>
  <c r="G4412" i="4" s="1"/>
  <c r="F4413" i="4"/>
  <c r="G4413" i="4" s="1"/>
  <c r="F4414" i="4"/>
  <c r="G4414" i="4" s="1"/>
  <c r="F4415" i="4"/>
  <c r="G4415" i="4" s="1"/>
  <c r="F4416" i="4"/>
  <c r="G4416" i="4" s="1"/>
  <c r="F4417" i="4"/>
  <c r="G4417" i="4" s="1"/>
  <c r="F4418" i="4"/>
  <c r="G4418" i="4" s="1"/>
  <c r="F4419" i="4"/>
  <c r="G4419" i="4" s="1"/>
  <c r="F4420" i="4"/>
  <c r="G4420" i="4" s="1"/>
  <c r="F4421" i="4"/>
  <c r="G4421" i="4" s="1"/>
  <c r="F4422" i="4"/>
  <c r="G4422" i="4" s="1"/>
  <c r="F4423" i="4"/>
  <c r="G4423" i="4" s="1"/>
  <c r="F4424" i="4"/>
  <c r="G4424" i="4" s="1"/>
  <c r="F4425" i="4"/>
  <c r="G4425" i="4" s="1"/>
  <c r="F4426" i="4"/>
  <c r="G4426" i="4" s="1"/>
  <c r="F4427" i="4"/>
  <c r="G4427" i="4" s="1"/>
  <c r="F4428" i="4"/>
  <c r="G4428" i="4" s="1"/>
  <c r="F4429" i="4"/>
  <c r="G4429" i="4" s="1"/>
  <c r="F4430" i="4"/>
  <c r="G4430" i="4" s="1"/>
  <c r="F4431" i="4"/>
  <c r="G4431" i="4" s="1"/>
  <c r="F4432" i="4"/>
  <c r="G4432" i="4" s="1"/>
  <c r="F4433" i="4"/>
  <c r="G4433" i="4" s="1"/>
  <c r="F4434" i="4"/>
  <c r="G4434" i="4" s="1"/>
  <c r="F4435" i="4"/>
  <c r="G4435" i="4" s="1"/>
  <c r="F4436" i="4"/>
  <c r="G4436" i="4" s="1"/>
  <c r="F4437" i="4"/>
  <c r="G4437" i="4" s="1"/>
  <c r="F4438" i="4"/>
  <c r="G4438" i="4" s="1"/>
  <c r="F4439" i="4"/>
  <c r="G4439" i="4" s="1"/>
  <c r="F4440" i="4"/>
  <c r="G4440" i="4" s="1"/>
  <c r="F4441" i="4"/>
  <c r="G4441" i="4" s="1"/>
  <c r="F4442" i="4"/>
  <c r="G4442" i="4" s="1"/>
  <c r="F4443" i="4"/>
  <c r="G4443" i="4" s="1"/>
  <c r="F4444" i="4"/>
  <c r="G4444" i="4" s="1"/>
  <c r="F4445" i="4"/>
  <c r="G4445" i="4" s="1"/>
  <c r="F4446" i="4"/>
  <c r="G4446" i="4" s="1"/>
  <c r="F4447" i="4"/>
  <c r="G4447" i="4" s="1"/>
  <c r="F4448" i="4"/>
  <c r="G4448" i="4" s="1"/>
  <c r="F4449" i="4"/>
  <c r="G4449" i="4" s="1"/>
  <c r="F4450" i="4"/>
  <c r="G4450" i="4" s="1"/>
  <c r="F4451" i="4"/>
  <c r="G4451" i="4" s="1"/>
  <c r="F4452" i="4"/>
  <c r="G4452" i="4" s="1"/>
  <c r="F4453" i="4"/>
  <c r="G4453" i="4" s="1"/>
  <c r="F4454" i="4"/>
  <c r="G4454" i="4" s="1"/>
  <c r="F4455" i="4"/>
  <c r="G4455" i="4" s="1"/>
  <c r="F4456" i="4"/>
  <c r="G4456" i="4" s="1"/>
  <c r="F4457" i="4"/>
  <c r="G4457" i="4" s="1"/>
  <c r="F4458" i="4"/>
  <c r="G4458" i="4" s="1"/>
  <c r="F4459" i="4"/>
  <c r="G4459" i="4" s="1"/>
  <c r="F4460" i="4"/>
  <c r="G4460" i="4" s="1"/>
  <c r="F4461" i="4"/>
  <c r="G4461" i="4" s="1"/>
  <c r="F4462" i="4"/>
  <c r="G4462" i="4" s="1"/>
  <c r="F4463" i="4"/>
  <c r="G4463" i="4" s="1"/>
  <c r="F4464" i="4"/>
  <c r="G4464" i="4" s="1"/>
  <c r="F4465" i="4"/>
  <c r="G4465" i="4" s="1"/>
  <c r="F4466" i="4"/>
  <c r="G4466" i="4" s="1"/>
  <c r="F4467" i="4"/>
  <c r="G4467" i="4" s="1"/>
  <c r="F4468" i="4"/>
  <c r="G4468" i="4" s="1"/>
  <c r="F4469" i="4"/>
  <c r="G4469" i="4" s="1"/>
  <c r="F4470" i="4"/>
  <c r="G4470" i="4" s="1"/>
  <c r="F4471" i="4"/>
  <c r="G4471" i="4" s="1"/>
  <c r="F4472" i="4"/>
  <c r="G4472" i="4" s="1"/>
  <c r="F4473" i="4"/>
  <c r="G4473" i="4" s="1"/>
  <c r="F4474" i="4"/>
  <c r="G4474" i="4" s="1"/>
  <c r="F4475" i="4"/>
  <c r="G4475" i="4" s="1"/>
  <c r="F4476" i="4"/>
  <c r="G4476" i="4" s="1"/>
  <c r="F4477" i="4"/>
  <c r="G4477" i="4" s="1"/>
  <c r="F4478" i="4"/>
  <c r="G4478" i="4" s="1"/>
  <c r="F4479" i="4"/>
  <c r="G4479" i="4" s="1"/>
  <c r="F4480" i="4"/>
  <c r="G4480" i="4" s="1"/>
  <c r="F4481" i="4"/>
  <c r="G4481" i="4" s="1"/>
  <c r="F4482" i="4"/>
  <c r="G4482" i="4" s="1"/>
  <c r="F4483" i="4"/>
  <c r="G4483" i="4" s="1"/>
  <c r="F4484" i="4"/>
  <c r="G4484" i="4" s="1"/>
  <c r="F4485" i="4"/>
  <c r="G4485" i="4" s="1"/>
  <c r="F4486" i="4"/>
  <c r="G4486" i="4" s="1"/>
  <c r="F4487" i="4"/>
  <c r="G4487" i="4" s="1"/>
  <c r="F4488" i="4"/>
  <c r="G4488" i="4" s="1"/>
  <c r="F4489" i="4"/>
  <c r="G4489" i="4" s="1"/>
  <c r="F4490" i="4"/>
  <c r="G4490" i="4" s="1"/>
  <c r="F4491" i="4"/>
  <c r="G4491" i="4" s="1"/>
  <c r="F4492" i="4"/>
  <c r="G4492" i="4" s="1"/>
  <c r="F4493" i="4"/>
  <c r="G4493" i="4" s="1"/>
  <c r="F4494" i="4"/>
  <c r="G4494" i="4" s="1"/>
  <c r="F4495" i="4"/>
  <c r="G4495" i="4" s="1"/>
  <c r="F4496" i="4"/>
  <c r="G4496" i="4" s="1"/>
  <c r="F4497" i="4"/>
  <c r="G4497" i="4" s="1"/>
  <c r="F4498" i="4"/>
  <c r="G4498" i="4" s="1"/>
  <c r="F4499" i="4"/>
  <c r="G4499" i="4" s="1"/>
  <c r="F4500" i="4"/>
  <c r="G4500" i="4" s="1"/>
  <c r="F4501" i="4"/>
  <c r="G4501" i="4" s="1"/>
  <c r="F4502" i="4"/>
  <c r="G4502" i="4" s="1"/>
  <c r="F4503" i="4"/>
  <c r="G4503" i="4" s="1"/>
  <c r="F4504" i="4"/>
  <c r="G4504" i="4" s="1"/>
  <c r="F4505" i="4"/>
  <c r="G4505" i="4" s="1"/>
  <c r="F4506" i="4"/>
  <c r="G4506" i="4" s="1"/>
  <c r="F4507" i="4"/>
  <c r="G4507" i="4" s="1"/>
  <c r="F4508" i="4"/>
  <c r="G4508" i="4" s="1"/>
  <c r="F4509" i="4"/>
  <c r="G4509" i="4" s="1"/>
  <c r="F4510" i="4"/>
  <c r="G4510" i="4" s="1"/>
  <c r="F4511" i="4"/>
  <c r="G4511" i="4" s="1"/>
  <c r="F4512" i="4"/>
  <c r="G4512" i="4" s="1"/>
  <c r="F4513" i="4"/>
  <c r="G4513" i="4" s="1"/>
  <c r="F4514" i="4"/>
  <c r="G4514" i="4" s="1"/>
  <c r="F4515" i="4"/>
  <c r="G4515" i="4" s="1"/>
  <c r="F4516" i="4"/>
  <c r="G4516" i="4" s="1"/>
  <c r="F4517" i="4"/>
  <c r="G4517" i="4" s="1"/>
  <c r="F4518" i="4"/>
  <c r="G4518" i="4" s="1"/>
  <c r="F4519" i="4"/>
  <c r="G4519" i="4" s="1"/>
  <c r="F4520" i="4"/>
  <c r="G4520" i="4" s="1"/>
  <c r="F4521" i="4"/>
  <c r="G4521" i="4" s="1"/>
  <c r="F4522" i="4"/>
  <c r="G4522" i="4" s="1"/>
  <c r="F4523" i="4"/>
  <c r="G4523" i="4" s="1"/>
  <c r="F4524" i="4"/>
  <c r="G4524" i="4" s="1"/>
  <c r="F4525" i="4"/>
  <c r="G4525" i="4" s="1"/>
  <c r="F4526" i="4"/>
  <c r="G4526" i="4" s="1"/>
  <c r="F4527" i="4"/>
  <c r="G4527" i="4" s="1"/>
  <c r="F4528" i="4"/>
  <c r="G4528" i="4" s="1"/>
  <c r="F4529" i="4"/>
  <c r="G4529" i="4" s="1"/>
  <c r="F4530" i="4"/>
  <c r="G4530" i="4" s="1"/>
  <c r="F4531" i="4"/>
  <c r="G4531" i="4" s="1"/>
  <c r="F4532" i="4"/>
  <c r="G4532" i="4" s="1"/>
  <c r="F4533" i="4"/>
  <c r="G4533" i="4" s="1"/>
  <c r="F4534" i="4"/>
  <c r="G4534" i="4" s="1"/>
  <c r="F4535" i="4"/>
  <c r="G4535" i="4" s="1"/>
  <c r="F4536" i="4"/>
  <c r="G4536" i="4" s="1"/>
  <c r="F4537" i="4"/>
  <c r="G4537" i="4" s="1"/>
  <c r="F4538" i="4"/>
  <c r="G4538" i="4" s="1"/>
  <c r="F4539" i="4"/>
  <c r="G4539" i="4" s="1"/>
  <c r="F4540" i="4"/>
  <c r="G4540" i="4" s="1"/>
  <c r="F4541" i="4"/>
  <c r="G4541" i="4" s="1"/>
  <c r="F4542" i="4"/>
  <c r="G4542" i="4" s="1"/>
  <c r="F4543" i="4"/>
  <c r="G4543" i="4" s="1"/>
  <c r="F4544" i="4"/>
  <c r="G4544" i="4" s="1"/>
  <c r="F4545" i="4"/>
  <c r="G4545" i="4" s="1"/>
  <c r="F4546" i="4"/>
  <c r="G4546" i="4" s="1"/>
  <c r="F4547" i="4"/>
  <c r="G4547" i="4" s="1"/>
  <c r="F4548" i="4"/>
  <c r="G4548" i="4" s="1"/>
  <c r="F4549" i="4"/>
  <c r="G4549" i="4" s="1"/>
  <c r="F4550" i="4"/>
  <c r="G4550" i="4" s="1"/>
  <c r="F4551" i="4"/>
  <c r="G4551" i="4" s="1"/>
  <c r="F4552" i="4"/>
  <c r="G4552" i="4" s="1"/>
  <c r="F4553" i="4"/>
  <c r="G4553" i="4" s="1"/>
  <c r="F4554" i="4"/>
  <c r="G4554" i="4" s="1"/>
  <c r="F4555" i="4"/>
  <c r="G4555" i="4" s="1"/>
  <c r="F4556" i="4"/>
  <c r="G4556" i="4" s="1"/>
  <c r="F4557" i="4"/>
  <c r="G4557" i="4" s="1"/>
  <c r="F4558" i="4"/>
  <c r="G4558" i="4" s="1"/>
  <c r="F4559" i="4"/>
  <c r="G4559" i="4" s="1"/>
  <c r="F4560" i="4"/>
  <c r="G4560" i="4" s="1"/>
  <c r="F4561" i="4"/>
  <c r="G4561" i="4" s="1"/>
  <c r="F4562" i="4"/>
  <c r="G4562" i="4" s="1"/>
  <c r="F4563" i="4"/>
  <c r="G4563" i="4" s="1"/>
  <c r="F4564" i="4"/>
  <c r="G4564" i="4" s="1"/>
  <c r="F4565" i="4"/>
  <c r="G4565" i="4" s="1"/>
  <c r="F4566" i="4"/>
  <c r="G4566" i="4" s="1"/>
  <c r="F4567" i="4"/>
  <c r="G4567" i="4" s="1"/>
  <c r="F4568" i="4"/>
  <c r="G4568" i="4" s="1"/>
  <c r="F4569" i="4"/>
  <c r="G4569" i="4" s="1"/>
  <c r="F4570" i="4"/>
  <c r="G4570" i="4" s="1"/>
  <c r="F4571" i="4"/>
  <c r="G4571" i="4" s="1"/>
  <c r="F4572" i="4"/>
  <c r="G4572" i="4" s="1"/>
  <c r="F4573" i="4"/>
  <c r="G4573" i="4" s="1"/>
  <c r="F4574" i="4"/>
  <c r="G4574" i="4" s="1"/>
  <c r="F4575" i="4"/>
  <c r="G4575" i="4" s="1"/>
  <c r="F4576" i="4"/>
  <c r="G4576" i="4" s="1"/>
  <c r="F4577" i="4"/>
  <c r="G4577" i="4" s="1"/>
  <c r="F4578" i="4"/>
  <c r="G4578" i="4" s="1"/>
  <c r="F4579" i="4"/>
  <c r="G4579" i="4" s="1"/>
  <c r="F4580" i="4"/>
  <c r="G4580" i="4" s="1"/>
  <c r="F4581" i="4"/>
  <c r="G4581" i="4" s="1"/>
  <c r="F4582" i="4"/>
  <c r="G4582" i="4" s="1"/>
  <c r="F4583" i="4"/>
  <c r="G4583" i="4" s="1"/>
  <c r="F4584" i="4"/>
  <c r="G4584" i="4" s="1"/>
  <c r="F4585" i="4"/>
  <c r="G4585" i="4" s="1"/>
  <c r="F4586" i="4"/>
  <c r="G4586" i="4" s="1"/>
  <c r="F4587" i="4"/>
  <c r="G4587" i="4" s="1"/>
  <c r="F4588" i="4"/>
  <c r="G4588" i="4" s="1"/>
  <c r="F4589" i="4"/>
  <c r="G4589" i="4" s="1"/>
  <c r="F4590" i="4"/>
  <c r="G4590" i="4" s="1"/>
  <c r="F4591" i="4"/>
  <c r="G4591" i="4" s="1"/>
  <c r="F4592" i="4"/>
  <c r="G4592" i="4" s="1"/>
  <c r="F4593" i="4"/>
  <c r="G4593" i="4" s="1"/>
  <c r="F4594" i="4"/>
  <c r="G4594" i="4" s="1"/>
  <c r="F4595" i="4"/>
  <c r="G4595" i="4" s="1"/>
  <c r="F4596" i="4"/>
  <c r="G4596" i="4" s="1"/>
  <c r="F4597" i="4"/>
  <c r="G4597" i="4" s="1"/>
  <c r="F4598" i="4"/>
  <c r="G4598" i="4" s="1"/>
  <c r="F4599" i="4"/>
  <c r="G4599" i="4" s="1"/>
  <c r="F4600" i="4"/>
  <c r="G4600" i="4" s="1"/>
  <c r="F4601" i="4"/>
  <c r="G4601" i="4" s="1"/>
  <c r="F4602" i="4"/>
  <c r="G4602" i="4" s="1"/>
  <c r="F4603" i="4"/>
  <c r="G4603" i="4" s="1"/>
  <c r="F4604" i="4"/>
  <c r="G4604" i="4" s="1"/>
  <c r="F4605" i="4"/>
  <c r="G4605" i="4" s="1"/>
  <c r="F4606" i="4"/>
  <c r="G4606" i="4" s="1"/>
  <c r="F4607" i="4"/>
  <c r="G4607" i="4" s="1"/>
  <c r="F4608" i="4"/>
  <c r="G4608" i="4" s="1"/>
  <c r="F4609" i="4"/>
  <c r="G4609" i="4" s="1"/>
  <c r="F4610" i="4"/>
  <c r="G4610" i="4" s="1"/>
  <c r="F4611" i="4"/>
  <c r="G4611" i="4" s="1"/>
  <c r="F4612" i="4"/>
  <c r="G4612" i="4" s="1"/>
  <c r="F4613" i="4"/>
  <c r="G4613" i="4" s="1"/>
  <c r="F4614" i="4"/>
  <c r="G4614" i="4" s="1"/>
  <c r="F4615" i="4"/>
  <c r="G4615" i="4" s="1"/>
  <c r="F4616" i="4"/>
  <c r="G4616" i="4" s="1"/>
  <c r="F4617" i="4"/>
  <c r="G4617" i="4" s="1"/>
  <c r="F4618" i="4"/>
  <c r="G4618" i="4" s="1"/>
  <c r="F4619" i="4"/>
  <c r="G4619" i="4" s="1"/>
  <c r="F4620" i="4"/>
  <c r="G4620" i="4" s="1"/>
  <c r="F4621" i="4"/>
  <c r="G4621" i="4" s="1"/>
  <c r="F4622" i="4"/>
  <c r="G4622" i="4" s="1"/>
  <c r="F4623" i="4"/>
  <c r="G4623" i="4" s="1"/>
  <c r="F4624" i="4"/>
  <c r="G4624" i="4" s="1"/>
  <c r="F4625" i="4"/>
  <c r="G4625" i="4" s="1"/>
  <c r="F4626" i="4"/>
  <c r="G4626" i="4" s="1"/>
  <c r="F4627" i="4"/>
  <c r="G4627" i="4" s="1"/>
  <c r="F4628" i="4"/>
  <c r="G4628" i="4" s="1"/>
  <c r="F4629" i="4"/>
  <c r="G4629" i="4" s="1"/>
  <c r="F4630" i="4"/>
  <c r="G4630" i="4" s="1"/>
  <c r="F4631" i="4"/>
  <c r="G4631" i="4" s="1"/>
  <c r="F4632" i="4"/>
  <c r="G4632" i="4" s="1"/>
  <c r="F4633" i="4"/>
  <c r="G4633" i="4" s="1"/>
  <c r="F4634" i="4"/>
  <c r="G4634" i="4" s="1"/>
  <c r="F4635" i="4"/>
  <c r="G4635" i="4" s="1"/>
  <c r="F4636" i="4"/>
  <c r="G4636" i="4" s="1"/>
  <c r="F4637" i="4"/>
  <c r="G4637" i="4" s="1"/>
  <c r="F4638" i="4"/>
  <c r="G4638" i="4" s="1"/>
  <c r="F4639" i="4"/>
  <c r="G4639" i="4" s="1"/>
  <c r="F4640" i="4"/>
  <c r="G4640" i="4" s="1"/>
  <c r="F4641" i="4"/>
  <c r="G4641" i="4" s="1"/>
  <c r="F4642" i="4"/>
  <c r="G4642" i="4" s="1"/>
  <c r="F4643" i="4"/>
  <c r="G4643" i="4" s="1"/>
  <c r="F4644" i="4"/>
  <c r="G4644" i="4" s="1"/>
  <c r="F4645" i="4"/>
  <c r="G4645" i="4" s="1"/>
  <c r="F4646" i="4"/>
  <c r="G4646" i="4" s="1"/>
  <c r="F4647" i="4"/>
  <c r="G4647" i="4" s="1"/>
  <c r="F4648" i="4"/>
  <c r="G4648" i="4" s="1"/>
  <c r="F4649" i="4"/>
  <c r="G4649" i="4" s="1"/>
  <c r="F4650" i="4"/>
  <c r="G4650" i="4" s="1"/>
  <c r="F4651" i="4"/>
  <c r="G4651" i="4" s="1"/>
  <c r="F4652" i="4"/>
  <c r="G4652" i="4" s="1"/>
  <c r="F4653" i="4"/>
  <c r="G4653" i="4" s="1"/>
  <c r="F4654" i="4"/>
  <c r="G4654" i="4" s="1"/>
  <c r="F4655" i="4"/>
  <c r="G4655" i="4" s="1"/>
  <c r="F4656" i="4"/>
  <c r="G4656" i="4" s="1"/>
  <c r="F4657" i="4"/>
  <c r="G4657" i="4" s="1"/>
  <c r="F4658" i="4"/>
  <c r="G4658" i="4" s="1"/>
  <c r="F4659" i="4"/>
  <c r="G4659" i="4" s="1"/>
  <c r="F4660" i="4"/>
  <c r="G4660" i="4" s="1"/>
  <c r="F4661" i="4"/>
  <c r="G4661" i="4" s="1"/>
  <c r="F4662" i="4"/>
  <c r="G4662" i="4" s="1"/>
  <c r="F4663" i="4"/>
  <c r="G4663" i="4" s="1"/>
  <c r="F4664" i="4"/>
  <c r="G4664" i="4" s="1"/>
  <c r="F4665" i="4"/>
  <c r="G4665" i="4" s="1"/>
  <c r="F4666" i="4"/>
  <c r="G4666" i="4" s="1"/>
  <c r="F4667" i="4"/>
  <c r="G4667" i="4" s="1"/>
  <c r="F4668" i="4"/>
  <c r="G4668" i="4" s="1"/>
  <c r="F4669" i="4"/>
  <c r="G4669" i="4" s="1"/>
  <c r="F4670" i="4"/>
  <c r="G4670" i="4" s="1"/>
  <c r="F4671" i="4"/>
  <c r="G4671" i="4" s="1"/>
  <c r="F4672" i="4"/>
  <c r="G4672" i="4" s="1"/>
  <c r="F4673" i="4"/>
  <c r="G4673" i="4" s="1"/>
  <c r="F4674" i="4"/>
  <c r="G4674" i="4" s="1"/>
  <c r="F4675" i="4"/>
  <c r="G4675" i="4" s="1"/>
  <c r="F4676" i="4"/>
  <c r="G4676" i="4" s="1"/>
  <c r="F4677" i="4"/>
  <c r="G4677" i="4" s="1"/>
  <c r="F4678" i="4"/>
  <c r="G4678" i="4" s="1"/>
  <c r="F4679" i="4"/>
  <c r="G4679" i="4" s="1"/>
  <c r="F4680" i="4"/>
  <c r="G4680" i="4" s="1"/>
  <c r="F4681" i="4"/>
  <c r="G4681" i="4" s="1"/>
  <c r="F4682" i="4"/>
  <c r="G4682" i="4" s="1"/>
  <c r="F4683" i="4"/>
  <c r="G4683" i="4" s="1"/>
  <c r="F4684" i="4"/>
  <c r="G4684" i="4" s="1"/>
  <c r="F4685" i="4"/>
  <c r="G4685" i="4" s="1"/>
  <c r="F4686" i="4"/>
  <c r="G4686" i="4" s="1"/>
  <c r="F4687" i="4"/>
  <c r="G4687" i="4" s="1"/>
  <c r="F4688" i="4"/>
  <c r="G4688" i="4" s="1"/>
  <c r="F4689" i="4"/>
  <c r="G4689" i="4" s="1"/>
  <c r="F4690" i="4"/>
  <c r="G4690" i="4" s="1"/>
  <c r="F4691" i="4"/>
  <c r="G4691" i="4" s="1"/>
  <c r="F4692" i="4"/>
  <c r="G4692" i="4" s="1"/>
  <c r="F4693" i="4"/>
  <c r="G4693" i="4" s="1"/>
  <c r="F4694" i="4"/>
  <c r="G4694" i="4" s="1"/>
  <c r="F4695" i="4"/>
  <c r="G4695" i="4" s="1"/>
  <c r="F4696" i="4"/>
  <c r="G4696" i="4" s="1"/>
  <c r="F4697" i="4"/>
  <c r="G4697" i="4" s="1"/>
  <c r="F4698" i="4"/>
  <c r="G4698" i="4" s="1"/>
  <c r="F4699" i="4"/>
  <c r="G4699" i="4" s="1"/>
  <c r="F4700" i="4"/>
  <c r="G4700" i="4" s="1"/>
  <c r="F4701" i="4"/>
  <c r="G4701" i="4" s="1"/>
  <c r="F4702" i="4"/>
  <c r="G4702" i="4" s="1"/>
  <c r="F4703" i="4"/>
  <c r="G4703" i="4" s="1"/>
  <c r="F4704" i="4"/>
  <c r="G4704" i="4" s="1"/>
  <c r="F4705" i="4"/>
  <c r="G4705" i="4" s="1"/>
  <c r="F4706" i="4"/>
  <c r="G4706" i="4" s="1"/>
  <c r="F4707" i="4"/>
  <c r="G4707" i="4" s="1"/>
  <c r="F4708" i="4"/>
  <c r="G4708" i="4" s="1"/>
  <c r="F4709" i="4"/>
  <c r="G4709" i="4" s="1"/>
  <c r="F4710" i="4"/>
  <c r="G4710" i="4" s="1"/>
  <c r="F4711" i="4"/>
  <c r="G4711" i="4" s="1"/>
  <c r="F4712" i="4"/>
  <c r="G4712" i="4" s="1"/>
  <c r="F4713" i="4"/>
  <c r="G4713" i="4" s="1"/>
  <c r="F4714" i="4"/>
  <c r="G4714" i="4" s="1"/>
  <c r="F4715" i="4"/>
  <c r="G4715" i="4" s="1"/>
  <c r="F4716" i="4"/>
  <c r="G4716" i="4" s="1"/>
  <c r="F4717" i="4"/>
  <c r="G4717" i="4" s="1"/>
  <c r="F4718" i="4"/>
  <c r="G4718" i="4" s="1"/>
  <c r="F4719" i="4"/>
  <c r="G4719" i="4" s="1"/>
  <c r="F4720" i="4"/>
  <c r="G4720" i="4" s="1"/>
  <c r="F4721" i="4"/>
  <c r="G4721" i="4" s="1"/>
  <c r="F4722" i="4"/>
  <c r="G4722" i="4" s="1"/>
  <c r="F4723" i="4"/>
  <c r="G4723" i="4" s="1"/>
  <c r="F4724" i="4"/>
  <c r="G4724" i="4" s="1"/>
  <c r="F4725" i="4"/>
  <c r="G4725" i="4" s="1"/>
  <c r="F4726" i="4"/>
  <c r="G4726" i="4" s="1"/>
  <c r="F4727" i="4"/>
  <c r="G4727" i="4" s="1"/>
  <c r="F4728" i="4"/>
  <c r="G4728" i="4" s="1"/>
  <c r="F4729" i="4"/>
  <c r="G4729" i="4" s="1"/>
  <c r="F4730" i="4"/>
  <c r="G4730" i="4" s="1"/>
  <c r="F4731" i="4"/>
  <c r="G4731" i="4" s="1"/>
  <c r="F4732" i="4"/>
  <c r="G4732" i="4" s="1"/>
  <c r="F4733" i="4"/>
  <c r="G4733" i="4" s="1"/>
  <c r="F4734" i="4"/>
  <c r="G4734" i="4" s="1"/>
  <c r="F4735" i="4"/>
  <c r="G4735" i="4" s="1"/>
  <c r="F4736" i="4"/>
  <c r="G4736" i="4" s="1"/>
  <c r="F4737" i="4"/>
  <c r="G4737" i="4" s="1"/>
  <c r="F4738" i="4"/>
  <c r="G4738" i="4" s="1"/>
  <c r="F4739" i="4"/>
  <c r="G4739" i="4" s="1"/>
  <c r="F4740" i="4"/>
  <c r="G4740" i="4" s="1"/>
  <c r="F4741" i="4"/>
  <c r="G4741" i="4" s="1"/>
  <c r="F4742" i="4"/>
  <c r="G4742" i="4" s="1"/>
  <c r="F4743" i="4"/>
  <c r="G4743" i="4" s="1"/>
  <c r="F4744" i="4"/>
  <c r="G4744" i="4" s="1"/>
  <c r="F4745" i="4"/>
  <c r="G4745" i="4" s="1"/>
  <c r="F4746" i="4"/>
  <c r="G4746" i="4" s="1"/>
  <c r="F4747" i="4"/>
  <c r="G4747" i="4" s="1"/>
  <c r="F4748" i="4"/>
  <c r="G4748" i="4" s="1"/>
  <c r="F4749" i="4"/>
  <c r="G4749" i="4" s="1"/>
  <c r="F4750" i="4"/>
  <c r="G4750" i="4" s="1"/>
  <c r="F4751" i="4"/>
  <c r="G4751" i="4" s="1"/>
  <c r="F4752" i="4"/>
  <c r="G4752" i="4" s="1"/>
  <c r="F4753" i="4"/>
  <c r="G4753" i="4" s="1"/>
  <c r="F4754" i="4"/>
  <c r="G4754" i="4" s="1"/>
  <c r="F4755" i="4"/>
  <c r="G4755" i="4" s="1"/>
  <c r="F4756" i="4"/>
  <c r="G4756" i="4" s="1"/>
  <c r="F4757" i="4"/>
  <c r="G4757" i="4" s="1"/>
  <c r="F4758" i="4"/>
  <c r="G4758" i="4" s="1"/>
  <c r="F4759" i="4"/>
  <c r="G4759" i="4" s="1"/>
  <c r="F4760" i="4"/>
  <c r="G4760" i="4" s="1"/>
  <c r="F4761" i="4"/>
  <c r="G4761" i="4" s="1"/>
  <c r="F4762" i="4"/>
  <c r="G4762" i="4" s="1"/>
  <c r="F4763" i="4"/>
  <c r="G4763" i="4" s="1"/>
  <c r="F4764" i="4"/>
  <c r="G4764" i="4" s="1"/>
  <c r="F4765" i="4"/>
  <c r="G4765" i="4" s="1"/>
  <c r="F4766" i="4"/>
  <c r="G4766" i="4" s="1"/>
  <c r="F4767" i="4"/>
  <c r="G4767" i="4" s="1"/>
  <c r="F4768" i="4"/>
  <c r="G4768" i="4" s="1"/>
  <c r="F4769" i="4"/>
  <c r="G4769" i="4" s="1"/>
  <c r="F4770" i="4"/>
  <c r="G4770" i="4" s="1"/>
  <c r="F4771" i="4"/>
  <c r="G4771" i="4" s="1"/>
  <c r="F4772" i="4"/>
  <c r="G4772" i="4" s="1"/>
  <c r="F4773" i="4"/>
  <c r="G4773" i="4" s="1"/>
  <c r="F4774" i="4"/>
  <c r="G4774" i="4" s="1"/>
  <c r="F4775" i="4"/>
  <c r="G4775" i="4" s="1"/>
  <c r="F4776" i="4"/>
  <c r="G4776" i="4" s="1"/>
  <c r="F4777" i="4"/>
  <c r="G4777" i="4" s="1"/>
  <c r="F4778" i="4"/>
  <c r="G4778" i="4" s="1"/>
  <c r="F4779" i="4"/>
  <c r="G4779" i="4" s="1"/>
  <c r="F4780" i="4"/>
  <c r="G4780" i="4" s="1"/>
  <c r="F4781" i="4"/>
  <c r="G4781" i="4" s="1"/>
  <c r="F4782" i="4"/>
  <c r="G4782" i="4" s="1"/>
  <c r="F4783" i="4"/>
  <c r="G4783" i="4" s="1"/>
  <c r="F4784" i="4"/>
  <c r="G4784" i="4" s="1"/>
  <c r="F4785" i="4"/>
  <c r="G4785" i="4" s="1"/>
  <c r="F4786" i="4"/>
  <c r="G4786" i="4" s="1"/>
  <c r="F4787" i="4"/>
  <c r="G4787" i="4" s="1"/>
  <c r="F4788" i="4"/>
  <c r="G4788" i="4" s="1"/>
  <c r="F4789" i="4"/>
  <c r="G4789" i="4" s="1"/>
  <c r="F4790" i="4"/>
  <c r="G4790" i="4" s="1"/>
  <c r="F4791" i="4"/>
  <c r="G4791" i="4" s="1"/>
  <c r="F4792" i="4"/>
  <c r="G4792" i="4" s="1"/>
  <c r="F4793" i="4"/>
  <c r="G4793" i="4" s="1"/>
  <c r="F4794" i="4"/>
  <c r="G4794" i="4" s="1"/>
  <c r="F4795" i="4"/>
  <c r="G4795" i="4" s="1"/>
  <c r="F4796" i="4"/>
  <c r="G4796" i="4" s="1"/>
  <c r="F4797" i="4"/>
  <c r="G4797" i="4" s="1"/>
  <c r="F4798" i="4"/>
  <c r="G4798" i="4" s="1"/>
  <c r="F4799" i="4"/>
  <c r="G4799" i="4" s="1"/>
  <c r="F4800" i="4"/>
  <c r="G4800" i="4" s="1"/>
  <c r="F4801" i="4"/>
  <c r="G4801" i="4" s="1"/>
  <c r="F4802" i="4"/>
  <c r="G4802" i="4" s="1"/>
  <c r="F4803" i="4"/>
  <c r="G4803" i="4" s="1"/>
  <c r="F4804" i="4"/>
  <c r="G4804" i="4" s="1"/>
  <c r="F4805" i="4"/>
  <c r="G4805" i="4" s="1"/>
  <c r="F4806" i="4"/>
  <c r="G4806" i="4" s="1"/>
  <c r="F4807" i="4"/>
  <c r="G4807" i="4" s="1"/>
  <c r="F4808" i="4"/>
  <c r="G4808" i="4" s="1"/>
  <c r="F4809" i="4"/>
  <c r="G4809" i="4" s="1"/>
  <c r="F4810" i="4"/>
  <c r="G4810" i="4" s="1"/>
  <c r="F4811" i="4"/>
  <c r="G4811" i="4" s="1"/>
  <c r="F4812" i="4"/>
  <c r="G4812" i="4" s="1"/>
  <c r="F4813" i="4"/>
  <c r="G4813" i="4" s="1"/>
  <c r="F4814" i="4"/>
  <c r="G4814" i="4" s="1"/>
  <c r="F4815" i="4"/>
  <c r="G4815" i="4" s="1"/>
  <c r="F4816" i="4"/>
  <c r="G4816" i="4" s="1"/>
  <c r="F4817" i="4"/>
  <c r="G4817" i="4" s="1"/>
  <c r="F4818" i="4"/>
  <c r="G4818" i="4" s="1"/>
  <c r="F4819" i="4"/>
  <c r="G4819" i="4" s="1"/>
  <c r="F4820" i="4"/>
  <c r="G4820" i="4" s="1"/>
  <c r="F4821" i="4"/>
  <c r="G4821" i="4" s="1"/>
  <c r="F4822" i="4"/>
  <c r="G4822" i="4" s="1"/>
  <c r="F4823" i="4"/>
  <c r="G4823" i="4" s="1"/>
  <c r="F4824" i="4"/>
  <c r="G4824" i="4" s="1"/>
  <c r="F4825" i="4"/>
  <c r="G4825" i="4" s="1"/>
  <c r="F4826" i="4"/>
  <c r="G4826" i="4" s="1"/>
  <c r="F4827" i="4"/>
  <c r="G4827" i="4" s="1"/>
  <c r="F4828" i="4"/>
  <c r="G4828" i="4" s="1"/>
  <c r="F4829" i="4"/>
  <c r="G4829" i="4" s="1"/>
  <c r="F4830" i="4"/>
  <c r="G4830" i="4" s="1"/>
  <c r="F4831" i="4"/>
  <c r="G4831" i="4" s="1"/>
  <c r="F4832" i="4"/>
  <c r="G4832" i="4" s="1"/>
  <c r="F4833" i="4"/>
  <c r="G4833" i="4" s="1"/>
  <c r="F4834" i="4"/>
  <c r="G4834" i="4" s="1"/>
  <c r="F4835" i="4"/>
  <c r="G4835" i="4" s="1"/>
  <c r="F4836" i="4"/>
  <c r="G4836" i="4" s="1"/>
  <c r="F4837" i="4"/>
  <c r="G4837" i="4" s="1"/>
  <c r="F4838" i="4"/>
  <c r="G4838" i="4" s="1"/>
  <c r="F4839" i="4"/>
  <c r="G4839" i="4" s="1"/>
  <c r="F4840" i="4"/>
  <c r="G4840" i="4" s="1"/>
  <c r="F4841" i="4"/>
  <c r="G4841" i="4" s="1"/>
  <c r="F4842" i="4"/>
  <c r="G4842" i="4" s="1"/>
  <c r="F4843" i="4"/>
  <c r="G4843" i="4" s="1"/>
  <c r="F4844" i="4"/>
  <c r="G4844" i="4" s="1"/>
  <c r="F4845" i="4"/>
  <c r="G4845" i="4" s="1"/>
  <c r="F4846" i="4"/>
  <c r="G4846" i="4" s="1"/>
  <c r="F4847" i="4"/>
  <c r="G4847" i="4" s="1"/>
  <c r="F4848" i="4"/>
  <c r="G4848" i="4" s="1"/>
  <c r="F4849" i="4"/>
  <c r="G4849" i="4" s="1"/>
  <c r="F4850" i="4"/>
  <c r="G4850" i="4" s="1"/>
  <c r="F4851" i="4"/>
  <c r="G4851" i="4" s="1"/>
  <c r="F4852" i="4"/>
  <c r="G4852" i="4" s="1"/>
  <c r="F4853" i="4"/>
  <c r="G4853" i="4" s="1"/>
  <c r="F4854" i="4"/>
  <c r="G4854" i="4" s="1"/>
  <c r="F4855" i="4"/>
  <c r="G4855" i="4" s="1"/>
  <c r="F4856" i="4"/>
  <c r="G4856" i="4" s="1"/>
  <c r="F4857" i="4"/>
  <c r="G4857" i="4" s="1"/>
  <c r="F4858" i="4"/>
  <c r="G4858" i="4" s="1"/>
  <c r="F4859" i="4"/>
  <c r="G4859" i="4" s="1"/>
  <c r="F4860" i="4"/>
  <c r="G4860" i="4" s="1"/>
  <c r="F4861" i="4"/>
  <c r="G4861" i="4" s="1"/>
  <c r="F4862" i="4"/>
  <c r="G4862" i="4" s="1"/>
  <c r="F4863" i="4"/>
  <c r="G4863" i="4" s="1"/>
  <c r="F4864" i="4"/>
  <c r="G4864" i="4" s="1"/>
  <c r="F4865" i="4"/>
  <c r="G4865" i="4" s="1"/>
  <c r="F4866" i="4"/>
  <c r="G4866" i="4" s="1"/>
  <c r="F4867" i="4"/>
  <c r="G4867" i="4" s="1"/>
  <c r="F4868" i="4"/>
  <c r="G4868" i="4" s="1"/>
  <c r="F4869" i="4"/>
  <c r="G4869" i="4" s="1"/>
  <c r="F4870" i="4"/>
  <c r="G4870" i="4" s="1"/>
  <c r="F4871" i="4"/>
  <c r="G4871" i="4" s="1"/>
  <c r="F4872" i="4"/>
  <c r="G4872" i="4" s="1"/>
  <c r="F4873" i="4"/>
  <c r="G4873" i="4" s="1"/>
  <c r="F4874" i="4"/>
  <c r="G4874" i="4" s="1"/>
  <c r="F4875" i="4"/>
  <c r="G4875" i="4" s="1"/>
  <c r="F4876" i="4"/>
  <c r="G4876" i="4" s="1"/>
  <c r="F4877" i="4"/>
  <c r="G4877" i="4" s="1"/>
  <c r="F4878" i="4"/>
  <c r="G4878" i="4" s="1"/>
  <c r="F4879" i="4"/>
  <c r="G4879" i="4" s="1"/>
  <c r="F4880" i="4"/>
  <c r="G4880" i="4" s="1"/>
  <c r="F4881" i="4"/>
  <c r="G4881" i="4" s="1"/>
  <c r="F4882" i="4"/>
  <c r="G4882" i="4" s="1"/>
  <c r="F4883" i="4"/>
  <c r="G4883" i="4" s="1"/>
  <c r="F4884" i="4"/>
  <c r="G4884" i="4" s="1"/>
  <c r="F4885" i="4"/>
  <c r="G4885" i="4" s="1"/>
  <c r="F4886" i="4"/>
  <c r="G4886" i="4" s="1"/>
  <c r="F4887" i="4"/>
  <c r="G4887" i="4" s="1"/>
  <c r="F4888" i="4"/>
  <c r="G4888" i="4" s="1"/>
  <c r="F4889" i="4"/>
  <c r="G4889" i="4" s="1"/>
  <c r="F4890" i="4"/>
  <c r="G4890" i="4" s="1"/>
  <c r="F4891" i="4"/>
  <c r="G4891" i="4" s="1"/>
  <c r="F4892" i="4"/>
  <c r="G4892" i="4" s="1"/>
  <c r="F4893" i="4"/>
  <c r="G4893" i="4" s="1"/>
  <c r="F4894" i="4"/>
  <c r="G4894" i="4" s="1"/>
  <c r="F4895" i="4"/>
  <c r="G4895" i="4" s="1"/>
  <c r="F4896" i="4"/>
  <c r="G4896" i="4" s="1"/>
  <c r="F4897" i="4"/>
  <c r="G4897" i="4" s="1"/>
  <c r="F4898" i="4"/>
  <c r="G4898" i="4" s="1"/>
  <c r="F4899" i="4"/>
  <c r="G4899" i="4" s="1"/>
  <c r="F4900" i="4"/>
  <c r="G4900" i="4" s="1"/>
  <c r="F4901" i="4"/>
  <c r="G4901" i="4" s="1"/>
  <c r="F4902" i="4"/>
  <c r="G4902" i="4" s="1"/>
  <c r="F4903" i="4"/>
  <c r="G4903" i="4" s="1"/>
  <c r="F4904" i="4"/>
  <c r="G4904" i="4" s="1"/>
  <c r="F4905" i="4"/>
  <c r="G4905" i="4" s="1"/>
  <c r="F4906" i="4"/>
  <c r="G4906" i="4" s="1"/>
  <c r="F4907" i="4"/>
  <c r="G4907" i="4" s="1"/>
  <c r="F4908" i="4"/>
  <c r="G4908" i="4" s="1"/>
  <c r="F4909" i="4"/>
  <c r="G4909" i="4" s="1"/>
  <c r="F4910" i="4"/>
  <c r="G4910" i="4" s="1"/>
  <c r="F4911" i="4"/>
  <c r="G4911" i="4" s="1"/>
  <c r="F4912" i="4"/>
  <c r="G4912" i="4" s="1"/>
  <c r="F4913" i="4"/>
  <c r="G4913" i="4" s="1"/>
  <c r="F4914" i="4"/>
  <c r="G4914" i="4" s="1"/>
  <c r="F4915" i="4"/>
  <c r="G4915" i="4" s="1"/>
  <c r="F4916" i="4"/>
  <c r="G4916" i="4" s="1"/>
  <c r="F4917" i="4"/>
  <c r="G4917" i="4" s="1"/>
  <c r="F4918" i="4"/>
  <c r="G4918" i="4" s="1"/>
  <c r="F4919" i="4"/>
  <c r="G4919" i="4" s="1"/>
  <c r="F4920" i="4"/>
  <c r="G4920" i="4" s="1"/>
  <c r="F4921" i="4"/>
  <c r="G4921" i="4" s="1"/>
  <c r="F4922" i="4"/>
  <c r="G4922" i="4" s="1"/>
  <c r="F4923" i="4"/>
  <c r="G4923" i="4" s="1"/>
  <c r="F4924" i="4"/>
  <c r="G4924" i="4" s="1"/>
  <c r="F4925" i="4"/>
  <c r="G4925" i="4" s="1"/>
  <c r="F4926" i="4"/>
  <c r="G4926" i="4" s="1"/>
  <c r="F4927" i="4"/>
  <c r="G4927" i="4" s="1"/>
  <c r="F4928" i="4"/>
  <c r="G4928" i="4" s="1"/>
  <c r="F4929" i="4"/>
  <c r="G4929" i="4" s="1"/>
  <c r="F4930" i="4"/>
  <c r="G4930" i="4" s="1"/>
  <c r="F4931" i="4"/>
  <c r="G4931" i="4" s="1"/>
  <c r="F4932" i="4"/>
  <c r="G4932" i="4" s="1"/>
  <c r="F4933" i="4"/>
  <c r="G4933" i="4" s="1"/>
  <c r="F4934" i="4"/>
  <c r="G4934" i="4" s="1"/>
  <c r="F4935" i="4"/>
  <c r="G4935" i="4" s="1"/>
  <c r="F4936" i="4"/>
  <c r="G4936" i="4" s="1"/>
  <c r="F4937" i="4"/>
  <c r="G4937" i="4" s="1"/>
  <c r="F4938" i="4"/>
  <c r="G4938" i="4" s="1"/>
  <c r="F4939" i="4"/>
  <c r="G4939" i="4" s="1"/>
  <c r="F4940" i="4"/>
  <c r="G4940" i="4" s="1"/>
  <c r="F4941" i="4"/>
  <c r="G4941" i="4" s="1"/>
  <c r="F4942" i="4"/>
  <c r="G4942" i="4" s="1"/>
  <c r="F4943" i="4"/>
  <c r="G4943" i="4" s="1"/>
  <c r="F4944" i="4"/>
  <c r="G4944" i="4" s="1"/>
  <c r="F4945" i="4"/>
  <c r="G4945" i="4" s="1"/>
  <c r="F4946" i="4"/>
  <c r="G4946" i="4" s="1"/>
  <c r="F4947" i="4"/>
  <c r="G4947" i="4" s="1"/>
  <c r="F4948" i="4"/>
  <c r="G4948" i="4" s="1"/>
  <c r="F4949" i="4"/>
  <c r="G4949" i="4" s="1"/>
  <c r="F4950" i="4"/>
  <c r="G4950" i="4" s="1"/>
  <c r="F4951" i="4"/>
  <c r="G4951" i="4" s="1"/>
  <c r="F4952" i="4"/>
  <c r="G4952" i="4" s="1"/>
  <c r="F4953" i="4"/>
  <c r="G4953" i="4" s="1"/>
  <c r="F4954" i="4"/>
  <c r="G4954" i="4" s="1"/>
  <c r="F4955" i="4"/>
  <c r="G4955" i="4" s="1"/>
  <c r="F4956" i="4"/>
  <c r="G4956" i="4" s="1"/>
  <c r="F4957" i="4"/>
  <c r="G4957" i="4" s="1"/>
  <c r="F4958" i="4"/>
  <c r="G4958" i="4" s="1"/>
  <c r="F4959" i="4"/>
  <c r="G4959" i="4" s="1"/>
  <c r="F4960" i="4"/>
  <c r="G4960" i="4" s="1"/>
  <c r="F4961" i="4"/>
  <c r="G4961" i="4" s="1"/>
  <c r="F4962" i="4"/>
  <c r="G4962" i="4" s="1"/>
  <c r="F4963" i="4"/>
  <c r="G4963" i="4" s="1"/>
  <c r="F4964" i="4"/>
  <c r="G4964" i="4" s="1"/>
  <c r="F4965" i="4"/>
  <c r="G4965" i="4" s="1"/>
  <c r="F4966" i="4"/>
  <c r="G4966" i="4" s="1"/>
  <c r="F4967" i="4"/>
  <c r="G4967" i="4" s="1"/>
  <c r="F4968" i="4"/>
  <c r="G4968" i="4" s="1"/>
  <c r="F4969" i="4"/>
  <c r="G4969" i="4" s="1"/>
  <c r="F4970" i="4"/>
  <c r="G4970" i="4" s="1"/>
  <c r="F4971" i="4"/>
  <c r="G4971" i="4" s="1"/>
  <c r="F4972" i="4"/>
  <c r="G4972" i="4" s="1"/>
  <c r="F4973" i="4"/>
  <c r="G4973" i="4" s="1"/>
  <c r="F4974" i="4"/>
  <c r="G4974" i="4" s="1"/>
  <c r="F4975" i="4"/>
  <c r="G4975" i="4" s="1"/>
  <c r="F4976" i="4"/>
  <c r="G4976" i="4" s="1"/>
  <c r="F4977" i="4"/>
  <c r="G4977" i="4" s="1"/>
  <c r="F4978" i="4"/>
  <c r="G4978" i="4" s="1"/>
  <c r="F4979" i="4"/>
  <c r="G4979" i="4" s="1"/>
  <c r="F4980" i="4"/>
  <c r="G4980" i="4" s="1"/>
  <c r="F4981" i="4"/>
  <c r="G4981" i="4" s="1"/>
  <c r="F4982" i="4"/>
  <c r="G4982" i="4" s="1"/>
  <c r="F4983" i="4"/>
  <c r="G4983" i="4" s="1"/>
  <c r="F4984" i="4"/>
  <c r="G4984" i="4" s="1"/>
  <c r="F4985" i="4"/>
  <c r="G4985" i="4" s="1"/>
  <c r="F4986" i="4"/>
  <c r="G4986" i="4" s="1"/>
  <c r="F4987" i="4"/>
  <c r="G4987" i="4" s="1"/>
  <c r="F4988" i="4"/>
  <c r="G4988" i="4" s="1"/>
  <c r="F4989" i="4"/>
  <c r="G4989" i="4" s="1"/>
  <c r="F4990" i="4"/>
  <c r="G4990" i="4" s="1"/>
  <c r="F4991" i="4"/>
  <c r="G4991" i="4" s="1"/>
  <c r="F4992" i="4"/>
  <c r="G4992" i="4" s="1"/>
  <c r="F4993" i="4"/>
  <c r="G4993" i="4" s="1"/>
  <c r="F4994" i="4"/>
  <c r="G4994" i="4" s="1"/>
  <c r="F4995" i="4"/>
  <c r="G4995" i="4" s="1"/>
  <c r="F4996" i="4"/>
  <c r="G4996" i="4" s="1"/>
  <c r="F4997" i="4"/>
  <c r="G4997" i="4" s="1"/>
  <c r="F4998" i="4"/>
  <c r="G4998" i="4" s="1"/>
  <c r="F4999" i="4"/>
  <c r="G4999" i="4" s="1"/>
  <c r="F5000" i="4"/>
  <c r="G5000" i="4" s="1"/>
  <c r="F5001" i="4"/>
  <c r="G5001" i="4" s="1"/>
  <c r="F5002" i="4"/>
  <c r="G5002" i="4" s="1"/>
  <c r="F5003" i="4"/>
  <c r="G5003" i="4" s="1"/>
  <c r="F5004" i="4"/>
  <c r="G5004" i="4" s="1"/>
  <c r="F5005" i="4"/>
  <c r="G5005" i="4" s="1"/>
  <c r="F5006" i="4"/>
  <c r="G5006" i="4" s="1"/>
  <c r="F5007" i="4"/>
  <c r="G5007" i="4" s="1"/>
  <c r="F5008" i="4"/>
  <c r="G5008" i="4" s="1"/>
  <c r="F5009" i="4"/>
  <c r="G5009" i="4" s="1"/>
  <c r="F5010" i="4"/>
  <c r="G5010" i="4" s="1"/>
  <c r="F5011" i="4"/>
  <c r="G5011" i="4" s="1"/>
  <c r="F5012" i="4"/>
  <c r="G5012" i="4" s="1"/>
  <c r="F5013" i="4"/>
  <c r="G5013" i="4" s="1"/>
  <c r="F5014" i="4"/>
  <c r="G5014" i="4" s="1"/>
  <c r="F5015" i="4"/>
  <c r="G5015" i="4" s="1"/>
  <c r="F5016" i="4"/>
  <c r="G5016" i="4" s="1"/>
  <c r="F5017" i="4"/>
  <c r="G5017" i="4" s="1"/>
  <c r="F5018" i="4"/>
  <c r="G5018" i="4" s="1"/>
  <c r="F5019" i="4"/>
  <c r="G5019" i="4" s="1"/>
  <c r="F5020" i="4"/>
  <c r="G5020" i="4" s="1"/>
  <c r="F5021" i="4"/>
  <c r="G5021" i="4" s="1"/>
  <c r="F5022" i="4"/>
  <c r="G5022" i="4" s="1"/>
  <c r="F5023" i="4"/>
  <c r="G5023" i="4" s="1"/>
  <c r="F5024" i="4"/>
  <c r="G5024" i="4" s="1"/>
  <c r="F5025" i="4"/>
  <c r="G5025" i="4" s="1"/>
  <c r="F5026" i="4"/>
  <c r="G5026" i="4" s="1"/>
  <c r="F5027" i="4"/>
  <c r="G5027" i="4" s="1"/>
  <c r="F5028" i="4"/>
  <c r="G5028" i="4" s="1"/>
  <c r="F5029" i="4"/>
  <c r="G5029" i="4" s="1"/>
  <c r="F5030" i="4"/>
  <c r="G5030" i="4" s="1"/>
  <c r="F5031" i="4"/>
  <c r="G5031" i="4" s="1"/>
  <c r="F5032" i="4"/>
  <c r="G5032" i="4" s="1"/>
  <c r="F5033" i="4"/>
  <c r="G5033" i="4" s="1"/>
  <c r="F5034" i="4"/>
  <c r="G5034" i="4" s="1"/>
  <c r="F5035" i="4"/>
  <c r="G5035" i="4" s="1"/>
  <c r="F5036" i="4"/>
  <c r="G5036" i="4" s="1"/>
  <c r="F5037" i="4"/>
  <c r="G5037" i="4" s="1"/>
  <c r="F5038" i="4"/>
  <c r="G5038" i="4" s="1"/>
  <c r="F5039" i="4"/>
  <c r="G5039" i="4" s="1"/>
  <c r="F5040" i="4"/>
  <c r="G5040" i="4" s="1"/>
  <c r="F5041" i="4"/>
  <c r="G5041" i="4" s="1"/>
  <c r="F5042" i="4"/>
  <c r="G5042" i="4" s="1"/>
  <c r="F5043" i="4"/>
  <c r="G5043" i="4" s="1"/>
  <c r="F5044" i="4"/>
  <c r="G5044" i="4" s="1"/>
  <c r="F5045" i="4"/>
  <c r="G5045" i="4" s="1"/>
  <c r="F5046" i="4"/>
  <c r="G5046" i="4" s="1"/>
  <c r="F5047" i="4"/>
  <c r="G5047" i="4" s="1"/>
  <c r="F5048" i="4"/>
  <c r="G5048" i="4" s="1"/>
  <c r="F5049" i="4"/>
  <c r="G5049" i="4" s="1"/>
  <c r="F5050" i="4"/>
  <c r="G5050" i="4" s="1"/>
  <c r="F5051" i="4"/>
  <c r="G5051" i="4" s="1"/>
  <c r="F5052" i="4"/>
  <c r="G5052" i="4" s="1"/>
  <c r="F5053" i="4"/>
  <c r="G5053" i="4" s="1"/>
  <c r="F5054" i="4"/>
  <c r="G5054" i="4" s="1"/>
  <c r="F5055" i="4"/>
  <c r="G5055" i="4" s="1"/>
  <c r="F5056" i="4"/>
  <c r="G5056" i="4" s="1"/>
  <c r="F5057" i="4"/>
  <c r="G5057" i="4" s="1"/>
  <c r="F5058" i="4"/>
  <c r="G5058" i="4" s="1"/>
  <c r="F5059" i="4"/>
  <c r="G5059" i="4" s="1"/>
  <c r="F5060" i="4"/>
  <c r="G5060" i="4" s="1"/>
  <c r="F5061" i="4"/>
  <c r="G5061" i="4" s="1"/>
  <c r="F5062" i="4"/>
  <c r="G5062" i="4" s="1"/>
  <c r="F5063" i="4"/>
  <c r="G5063" i="4" s="1"/>
  <c r="F5064" i="4"/>
  <c r="G5064" i="4" s="1"/>
  <c r="F5065" i="4"/>
  <c r="G5065" i="4" s="1"/>
  <c r="F5066" i="4"/>
  <c r="G5066" i="4" s="1"/>
  <c r="F5067" i="4"/>
  <c r="G5067" i="4" s="1"/>
  <c r="F5068" i="4"/>
  <c r="G5068" i="4" s="1"/>
  <c r="F5069" i="4"/>
  <c r="G5069" i="4" s="1"/>
  <c r="F5070" i="4"/>
  <c r="G5070" i="4" s="1"/>
  <c r="F5071" i="4"/>
  <c r="G5071" i="4" s="1"/>
  <c r="F5072" i="4"/>
  <c r="G5072" i="4" s="1"/>
  <c r="F5073" i="4"/>
  <c r="G5073" i="4" s="1"/>
  <c r="F5074" i="4"/>
  <c r="G5074" i="4" s="1"/>
  <c r="F5075" i="4"/>
  <c r="G5075" i="4" s="1"/>
  <c r="F5076" i="4"/>
  <c r="G5076" i="4" s="1"/>
  <c r="F5077" i="4"/>
  <c r="G5077" i="4" s="1"/>
  <c r="F5078" i="4"/>
  <c r="G5078" i="4" s="1"/>
  <c r="F5079" i="4"/>
  <c r="G5079" i="4" s="1"/>
  <c r="F5080" i="4"/>
  <c r="G5080" i="4" s="1"/>
  <c r="F5081" i="4"/>
  <c r="G5081" i="4" s="1"/>
  <c r="F5082" i="4"/>
  <c r="G5082" i="4" s="1"/>
  <c r="F5083" i="4"/>
  <c r="G5083" i="4" s="1"/>
  <c r="F5084" i="4"/>
  <c r="G5084" i="4" s="1"/>
  <c r="F5085" i="4"/>
  <c r="G5085" i="4" s="1"/>
  <c r="F5086" i="4"/>
  <c r="G5086" i="4" s="1"/>
  <c r="F5087" i="4"/>
  <c r="G5087" i="4" s="1"/>
  <c r="F5088" i="4"/>
  <c r="G5088" i="4" s="1"/>
  <c r="F5089" i="4"/>
  <c r="G5089" i="4" s="1"/>
  <c r="F5090" i="4"/>
  <c r="G5090" i="4" s="1"/>
  <c r="F5091" i="4"/>
  <c r="G5091" i="4" s="1"/>
  <c r="F5092" i="4"/>
  <c r="G5092" i="4" s="1"/>
  <c r="F5093" i="4"/>
  <c r="G5093" i="4" s="1"/>
  <c r="F5094" i="4"/>
  <c r="G5094" i="4" s="1"/>
  <c r="F5095" i="4"/>
  <c r="G5095" i="4" s="1"/>
  <c r="F5096" i="4"/>
  <c r="G5096" i="4" s="1"/>
  <c r="F5097" i="4"/>
  <c r="G5097" i="4" s="1"/>
  <c r="F5098" i="4"/>
  <c r="G5098" i="4" s="1"/>
  <c r="F5099" i="4"/>
  <c r="G5099" i="4" s="1"/>
  <c r="F5100" i="4"/>
  <c r="G5100" i="4" s="1"/>
  <c r="F5101" i="4"/>
  <c r="G5101" i="4" s="1"/>
  <c r="F5102" i="4"/>
  <c r="G5102" i="4" s="1"/>
  <c r="F5103" i="4"/>
  <c r="G5103" i="4" s="1"/>
  <c r="F5104" i="4"/>
  <c r="G5104" i="4" s="1"/>
  <c r="F5105" i="4"/>
  <c r="G5105" i="4" s="1"/>
  <c r="F5106" i="4"/>
  <c r="G5106" i="4" s="1"/>
  <c r="F5107" i="4"/>
  <c r="G5107" i="4" s="1"/>
  <c r="F5108" i="4"/>
  <c r="G5108" i="4" s="1"/>
  <c r="F5109" i="4"/>
  <c r="G5109" i="4" s="1"/>
  <c r="F5110" i="4"/>
  <c r="G5110" i="4" s="1"/>
  <c r="F5111" i="4"/>
  <c r="G5111" i="4" s="1"/>
  <c r="F5112" i="4"/>
  <c r="G5112" i="4" s="1"/>
  <c r="F5113" i="4"/>
  <c r="G5113" i="4" s="1"/>
  <c r="F5114" i="4"/>
  <c r="G5114" i="4" s="1"/>
  <c r="F5115" i="4"/>
  <c r="G5115" i="4" s="1"/>
  <c r="F5116" i="4"/>
  <c r="G5116" i="4" s="1"/>
  <c r="F5117" i="4"/>
  <c r="G5117" i="4" s="1"/>
  <c r="F5118" i="4"/>
  <c r="G5118" i="4" s="1"/>
  <c r="F5119" i="4"/>
  <c r="G5119" i="4" s="1"/>
  <c r="F5120" i="4"/>
  <c r="G5120" i="4" s="1"/>
  <c r="F5121" i="4"/>
  <c r="G5121" i="4" s="1"/>
  <c r="F5122" i="4"/>
  <c r="G5122" i="4" s="1"/>
  <c r="F5123" i="4"/>
  <c r="G5123" i="4" s="1"/>
  <c r="F5124" i="4"/>
  <c r="G5124" i="4" s="1"/>
  <c r="F5125" i="4"/>
  <c r="G5125" i="4" s="1"/>
  <c r="F5126" i="4"/>
  <c r="G5126" i="4" s="1"/>
  <c r="F5127" i="4"/>
  <c r="G5127" i="4" s="1"/>
  <c r="F5128" i="4"/>
  <c r="G5128" i="4" s="1"/>
  <c r="F5129" i="4"/>
  <c r="G5129" i="4" s="1"/>
  <c r="F5130" i="4"/>
  <c r="G5130" i="4" s="1"/>
  <c r="F5131" i="4"/>
  <c r="G5131" i="4" s="1"/>
  <c r="F5132" i="4"/>
  <c r="G5132" i="4" s="1"/>
  <c r="F5133" i="4"/>
  <c r="G5133" i="4" s="1"/>
  <c r="F5134" i="4"/>
  <c r="G5134" i="4" s="1"/>
  <c r="F5135" i="4"/>
  <c r="G5135" i="4" s="1"/>
  <c r="F5136" i="4"/>
  <c r="G5136" i="4" s="1"/>
  <c r="F5137" i="4"/>
  <c r="G5137" i="4" s="1"/>
  <c r="F5138" i="4"/>
  <c r="G5138" i="4" s="1"/>
  <c r="F5139" i="4"/>
  <c r="G5139" i="4" s="1"/>
  <c r="F5140" i="4"/>
  <c r="G5140" i="4" s="1"/>
  <c r="F5141" i="4"/>
  <c r="G5141" i="4" s="1"/>
  <c r="F5142" i="4"/>
  <c r="G5142" i="4" s="1"/>
  <c r="F5143" i="4"/>
  <c r="G5143" i="4" s="1"/>
  <c r="F5144" i="4"/>
  <c r="G5144" i="4" s="1"/>
  <c r="F5145" i="4"/>
  <c r="G5145" i="4" s="1"/>
  <c r="F5146" i="4"/>
  <c r="G5146" i="4" s="1"/>
  <c r="F5147" i="4"/>
  <c r="G5147" i="4" s="1"/>
  <c r="F5148" i="4"/>
  <c r="G5148" i="4" s="1"/>
  <c r="F5149" i="4"/>
  <c r="G5149" i="4" s="1"/>
  <c r="F5150" i="4"/>
  <c r="G5150" i="4" s="1"/>
  <c r="F5151" i="4"/>
  <c r="G5151" i="4" s="1"/>
  <c r="F5152" i="4"/>
  <c r="G5152" i="4" s="1"/>
  <c r="F5153" i="4"/>
  <c r="G5153" i="4" s="1"/>
  <c r="F5154" i="4"/>
  <c r="G5154" i="4" s="1"/>
  <c r="F5155" i="4"/>
  <c r="G5155" i="4" s="1"/>
  <c r="F5156" i="4"/>
  <c r="G5156" i="4" s="1"/>
  <c r="F5157" i="4"/>
  <c r="G5157" i="4" s="1"/>
  <c r="F5158" i="4"/>
  <c r="G5158" i="4" s="1"/>
  <c r="F5159" i="4"/>
  <c r="G5159" i="4" s="1"/>
  <c r="F5160" i="4"/>
  <c r="G5160" i="4" s="1"/>
  <c r="F5161" i="4"/>
  <c r="G5161" i="4" s="1"/>
  <c r="F5162" i="4"/>
  <c r="G5162" i="4" s="1"/>
  <c r="F5163" i="4"/>
  <c r="G5163" i="4" s="1"/>
  <c r="F5164" i="4"/>
  <c r="G5164" i="4" s="1"/>
  <c r="F5165" i="4"/>
  <c r="G5165" i="4" s="1"/>
  <c r="F5166" i="4"/>
  <c r="G5166" i="4" s="1"/>
  <c r="F5167" i="4"/>
  <c r="G5167" i="4" s="1"/>
  <c r="F5168" i="4"/>
  <c r="G5168" i="4" s="1"/>
  <c r="F5169" i="4"/>
  <c r="G5169" i="4" s="1"/>
  <c r="F5170" i="4"/>
  <c r="G5170" i="4" s="1"/>
  <c r="F5171" i="4"/>
  <c r="G5171" i="4" s="1"/>
  <c r="F5172" i="4"/>
  <c r="G5172" i="4" s="1"/>
  <c r="F5173" i="4"/>
  <c r="G5173" i="4" s="1"/>
  <c r="F5174" i="4"/>
  <c r="G5174" i="4" s="1"/>
  <c r="F5175" i="4"/>
  <c r="G5175" i="4" s="1"/>
  <c r="F5176" i="4"/>
  <c r="G5176" i="4" s="1"/>
  <c r="F5177" i="4"/>
  <c r="G5177" i="4" s="1"/>
  <c r="F5178" i="4"/>
  <c r="G5178" i="4" s="1"/>
  <c r="F5179" i="4"/>
  <c r="G5179" i="4" s="1"/>
  <c r="F5180" i="4"/>
  <c r="G5180" i="4" s="1"/>
  <c r="F5181" i="4"/>
  <c r="G5181" i="4" s="1"/>
  <c r="F5182" i="4"/>
  <c r="G5182" i="4" s="1"/>
  <c r="F5183" i="4"/>
  <c r="G5183" i="4" s="1"/>
  <c r="F5184" i="4"/>
  <c r="G5184" i="4" s="1"/>
  <c r="F5185" i="4"/>
  <c r="G5185" i="4" s="1"/>
  <c r="F5186" i="4"/>
  <c r="G5186" i="4" s="1"/>
  <c r="F5187" i="4"/>
  <c r="G5187" i="4" s="1"/>
  <c r="F5188" i="4"/>
  <c r="G5188" i="4" s="1"/>
  <c r="F5189" i="4"/>
  <c r="G5189" i="4" s="1"/>
  <c r="F5190" i="4"/>
  <c r="G5190" i="4" s="1"/>
  <c r="F5191" i="4"/>
  <c r="G5191" i="4" s="1"/>
  <c r="F5192" i="4"/>
  <c r="G5192" i="4" s="1"/>
  <c r="F5193" i="4"/>
  <c r="G5193" i="4" s="1"/>
  <c r="F5194" i="4"/>
  <c r="G5194" i="4" s="1"/>
  <c r="F5195" i="4"/>
  <c r="G5195" i="4" s="1"/>
  <c r="F5196" i="4"/>
  <c r="G5196" i="4" s="1"/>
  <c r="F5197" i="4"/>
  <c r="G5197" i="4" s="1"/>
  <c r="F5198" i="4"/>
  <c r="G5198" i="4" s="1"/>
  <c r="F5199" i="4"/>
  <c r="G5199" i="4" s="1"/>
  <c r="F5200" i="4"/>
  <c r="G5200" i="4" s="1"/>
  <c r="F5201" i="4"/>
  <c r="G5201" i="4" s="1"/>
  <c r="F5202" i="4"/>
  <c r="G5202" i="4" s="1"/>
  <c r="F5203" i="4"/>
  <c r="G5203" i="4" s="1"/>
  <c r="F5204" i="4"/>
  <c r="G5204" i="4" s="1"/>
  <c r="F5205" i="4"/>
  <c r="G5205" i="4" s="1"/>
  <c r="F5206" i="4"/>
  <c r="G5206" i="4" s="1"/>
  <c r="F5207" i="4"/>
  <c r="G5207" i="4" s="1"/>
  <c r="F5208" i="4"/>
  <c r="G5208" i="4" s="1"/>
  <c r="F5209" i="4"/>
  <c r="G5209" i="4" s="1"/>
  <c r="F5210" i="4"/>
  <c r="G5210" i="4" s="1"/>
  <c r="F5211" i="4"/>
  <c r="G5211" i="4" s="1"/>
  <c r="F5212" i="4"/>
  <c r="G5212" i="4" s="1"/>
  <c r="F5213" i="4"/>
  <c r="G5213" i="4" s="1"/>
  <c r="F5214" i="4"/>
  <c r="G5214" i="4" s="1"/>
  <c r="F5215" i="4"/>
  <c r="G5215" i="4" s="1"/>
  <c r="F5216" i="4"/>
  <c r="G5216" i="4" s="1"/>
  <c r="F5217" i="4"/>
  <c r="G5217" i="4" s="1"/>
  <c r="F5218" i="4"/>
  <c r="G5218" i="4" s="1"/>
  <c r="F5219" i="4"/>
  <c r="G5219" i="4" s="1"/>
  <c r="F5220" i="4"/>
  <c r="G5220" i="4" s="1"/>
  <c r="F5221" i="4"/>
  <c r="G5221" i="4" s="1"/>
  <c r="F5222" i="4"/>
  <c r="G5222" i="4" s="1"/>
  <c r="F5223" i="4"/>
  <c r="G5223" i="4" s="1"/>
  <c r="F5224" i="4"/>
  <c r="G5224" i="4" s="1"/>
  <c r="F5225" i="4"/>
  <c r="G5225" i="4" s="1"/>
  <c r="F5226" i="4"/>
  <c r="G5226" i="4" s="1"/>
  <c r="F5227" i="4"/>
  <c r="G5227" i="4" s="1"/>
  <c r="F5228" i="4"/>
  <c r="G5228" i="4" s="1"/>
  <c r="F5229" i="4"/>
  <c r="G5229" i="4" s="1"/>
  <c r="F5230" i="4"/>
  <c r="G5230" i="4" s="1"/>
  <c r="F5231" i="4"/>
  <c r="G5231" i="4" s="1"/>
  <c r="F5232" i="4"/>
  <c r="G5232" i="4" s="1"/>
  <c r="F5233" i="4"/>
  <c r="G5233" i="4" s="1"/>
  <c r="F5234" i="4"/>
  <c r="G5234" i="4" s="1"/>
  <c r="F5235" i="4"/>
  <c r="G5235" i="4" s="1"/>
  <c r="F5236" i="4"/>
  <c r="G5236" i="4" s="1"/>
  <c r="F5237" i="4"/>
  <c r="G5237" i="4" s="1"/>
  <c r="F5238" i="4"/>
  <c r="G5238" i="4" s="1"/>
  <c r="F5239" i="4"/>
  <c r="G5239" i="4" s="1"/>
  <c r="F5240" i="4"/>
  <c r="G5240" i="4" s="1"/>
  <c r="F5241" i="4"/>
  <c r="G5241" i="4" s="1"/>
  <c r="F5242" i="4"/>
  <c r="G5242" i="4" s="1"/>
  <c r="F5243" i="4"/>
  <c r="G5243" i="4" s="1"/>
  <c r="F5244" i="4"/>
  <c r="G5244" i="4" s="1"/>
  <c r="F5245" i="4"/>
  <c r="G5245" i="4" s="1"/>
  <c r="F5246" i="4"/>
  <c r="G5246" i="4" s="1"/>
  <c r="F5247" i="4"/>
  <c r="G5247" i="4" s="1"/>
  <c r="F5248" i="4"/>
  <c r="G5248" i="4" s="1"/>
  <c r="F5249" i="4"/>
  <c r="G5249" i="4" s="1"/>
  <c r="F5250" i="4"/>
  <c r="G5250" i="4" s="1"/>
  <c r="F5251" i="4"/>
  <c r="G5251" i="4" s="1"/>
  <c r="F5252" i="4"/>
  <c r="G5252" i="4" s="1"/>
  <c r="F5253" i="4"/>
  <c r="G5253" i="4" s="1"/>
  <c r="F5254" i="4"/>
  <c r="G5254" i="4" s="1"/>
  <c r="F5255" i="4"/>
  <c r="G5255" i="4" s="1"/>
  <c r="F5256" i="4"/>
  <c r="G5256" i="4" s="1"/>
  <c r="F5257" i="4"/>
  <c r="G5257" i="4" s="1"/>
  <c r="F5258" i="4"/>
  <c r="G5258" i="4" s="1"/>
  <c r="F5259" i="4"/>
  <c r="G5259" i="4" s="1"/>
  <c r="F5260" i="4"/>
  <c r="G5260" i="4" s="1"/>
  <c r="F5261" i="4"/>
  <c r="G5261" i="4" s="1"/>
  <c r="F5262" i="4"/>
  <c r="G5262" i="4" s="1"/>
  <c r="F5263" i="4"/>
  <c r="G5263" i="4" s="1"/>
  <c r="F5264" i="4"/>
  <c r="G5264" i="4" s="1"/>
  <c r="F5265" i="4"/>
  <c r="G5265" i="4" s="1"/>
  <c r="F5266" i="4"/>
  <c r="G5266" i="4" s="1"/>
  <c r="F5267" i="4"/>
  <c r="G5267" i="4" s="1"/>
  <c r="F5268" i="4"/>
  <c r="G5268" i="4" s="1"/>
  <c r="F5269" i="4"/>
  <c r="G5269" i="4" s="1"/>
  <c r="F5270" i="4"/>
  <c r="G5270" i="4" s="1"/>
  <c r="F5271" i="4"/>
  <c r="G5271" i="4" s="1"/>
  <c r="F5272" i="4"/>
  <c r="G5272" i="4" s="1"/>
  <c r="F5273" i="4"/>
  <c r="G5273" i="4" s="1"/>
  <c r="F5274" i="4"/>
  <c r="G5274" i="4" s="1"/>
  <c r="F5275" i="4"/>
  <c r="G5275" i="4" s="1"/>
  <c r="F5276" i="4"/>
  <c r="G5276" i="4" s="1"/>
  <c r="F5277" i="4"/>
  <c r="G5277" i="4" s="1"/>
  <c r="F5278" i="4"/>
  <c r="G5278" i="4" s="1"/>
  <c r="F5279" i="4"/>
  <c r="G5279" i="4" s="1"/>
  <c r="F5280" i="4"/>
  <c r="G5280" i="4" s="1"/>
  <c r="F5281" i="4"/>
  <c r="G5281" i="4" s="1"/>
  <c r="F5282" i="4"/>
  <c r="G5282" i="4" s="1"/>
  <c r="F5283" i="4"/>
  <c r="G5283" i="4" s="1"/>
  <c r="F5284" i="4"/>
  <c r="G5284" i="4" s="1"/>
  <c r="F5285" i="4"/>
  <c r="G5285" i="4" s="1"/>
  <c r="F5286" i="4"/>
  <c r="G5286" i="4" s="1"/>
  <c r="F5287" i="4"/>
  <c r="G5287" i="4" s="1"/>
  <c r="F5288" i="4"/>
  <c r="G5288" i="4" s="1"/>
  <c r="F5289" i="4"/>
  <c r="G5289" i="4" s="1"/>
  <c r="F5290" i="4"/>
  <c r="G5290" i="4" s="1"/>
  <c r="F5291" i="4"/>
  <c r="G5291" i="4" s="1"/>
  <c r="F5292" i="4"/>
  <c r="G5292" i="4" s="1"/>
  <c r="F5293" i="4"/>
  <c r="G5293" i="4" s="1"/>
  <c r="F5294" i="4"/>
  <c r="G5294" i="4" s="1"/>
  <c r="F5295" i="4"/>
  <c r="G5295" i="4" s="1"/>
  <c r="F5296" i="4"/>
  <c r="G5296" i="4" s="1"/>
  <c r="F5297" i="4"/>
  <c r="G5297" i="4" s="1"/>
  <c r="F5298" i="4"/>
  <c r="G5298" i="4" s="1"/>
  <c r="F5299" i="4"/>
  <c r="G5299" i="4" s="1"/>
  <c r="F5300" i="4"/>
  <c r="G5300" i="4" s="1"/>
  <c r="F5301" i="4"/>
  <c r="G5301" i="4" s="1"/>
  <c r="F5302" i="4"/>
  <c r="G5302" i="4" s="1"/>
  <c r="F5303" i="4"/>
  <c r="G5303" i="4" s="1"/>
  <c r="F5304" i="4"/>
  <c r="G5304" i="4" s="1"/>
  <c r="F5305" i="4"/>
  <c r="G5305" i="4" s="1"/>
  <c r="F5306" i="4"/>
  <c r="G5306" i="4" s="1"/>
  <c r="F5307" i="4"/>
  <c r="G5307" i="4" s="1"/>
  <c r="F5308" i="4"/>
  <c r="G5308" i="4" s="1"/>
  <c r="F5309" i="4"/>
  <c r="G5309" i="4" s="1"/>
  <c r="F5310" i="4"/>
  <c r="G5310" i="4" s="1"/>
  <c r="F5311" i="4"/>
  <c r="G5311" i="4" s="1"/>
  <c r="F5312" i="4"/>
  <c r="G5312" i="4" s="1"/>
  <c r="F5313" i="4"/>
  <c r="G5313" i="4" s="1"/>
  <c r="F5314" i="4"/>
  <c r="G5314" i="4" s="1"/>
  <c r="F5315" i="4"/>
  <c r="G5315" i="4" s="1"/>
  <c r="F5316" i="4"/>
  <c r="G5316" i="4" s="1"/>
  <c r="F5317" i="4"/>
  <c r="G5317" i="4" s="1"/>
  <c r="F5318" i="4"/>
  <c r="G5318" i="4" s="1"/>
  <c r="F5319" i="4"/>
  <c r="G5319" i="4" s="1"/>
  <c r="F5320" i="4"/>
  <c r="G5320" i="4" s="1"/>
  <c r="F5321" i="4"/>
  <c r="G5321" i="4" s="1"/>
  <c r="F5322" i="4"/>
  <c r="G5322" i="4" s="1"/>
  <c r="F5323" i="4"/>
  <c r="G5323" i="4" s="1"/>
  <c r="F5324" i="4"/>
  <c r="G5324" i="4" s="1"/>
  <c r="F5325" i="4"/>
  <c r="G5325" i="4" s="1"/>
  <c r="F5326" i="4"/>
  <c r="G5326" i="4" s="1"/>
  <c r="F5327" i="4"/>
  <c r="G5327" i="4" s="1"/>
  <c r="F5328" i="4"/>
  <c r="G5328" i="4" s="1"/>
  <c r="F5329" i="4"/>
  <c r="G5329" i="4" s="1"/>
  <c r="F5330" i="4"/>
  <c r="G5330" i="4" s="1"/>
  <c r="F5331" i="4"/>
  <c r="G5331" i="4" s="1"/>
  <c r="F5332" i="4"/>
  <c r="G5332" i="4" s="1"/>
  <c r="F5333" i="4"/>
  <c r="G5333" i="4" s="1"/>
  <c r="F5334" i="4"/>
  <c r="G5334" i="4" s="1"/>
  <c r="F5335" i="4"/>
  <c r="G5335" i="4" s="1"/>
  <c r="F5336" i="4"/>
  <c r="G5336" i="4" s="1"/>
  <c r="F5337" i="4"/>
  <c r="G5337" i="4" s="1"/>
  <c r="F5338" i="4"/>
  <c r="G5338" i="4" s="1"/>
  <c r="F5339" i="4"/>
  <c r="G5339" i="4" s="1"/>
  <c r="F5340" i="4"/>
  <c r="G5340" i="4" s="1"/>
  <c r="F5341" i="4"/>
  <c r="G5341" i="4" s="1"/>
  <c r="F5342" i="4"/>
  <c r="G5342" i="4" s="1"/>
  <c r="F5343" i="4"/>
  <c r="G5343" i="4" s="1"/>
  <c r="F5344" i="4"/>
  <c r="G5344" i="4" s="1"/>
  <c r="F5345" i="4"/>
  <c r="G5345" i="4" s="1"/>
  <c r="F5346" i="4"/>
  <c r="G5346" i="4" s="1"/>
  <c r="F5347" i="4"/>
  <c r="G5347" i="4" s="1"/>
  <c r="F5348" i="4"/>
  <c r="G5348" i="4" s="1"/>
  <c r="F5349" i="4"/>
  <c r="G5349" i="4" s="1"/>
  <c r="F5350" i="4"/>
  <c r="G5350" i="4" s="1"/>
  <c r="F5351" i="4"/>
  <c r="G5351" i="4" s="1"/>
  <c r="F5352" i="4"/>
  <c r="G5352" i="4" s="1"/>
  <c r="F5353" i="4"/>
  <c r="G5353" i="4" s="1"/>
  <c r="F5354" i="4"/>
  <c r="G5354" i="4" s="1"/>
  <c r="F5355" i="4"/>
  <c r="G5355" i="4" s="1"/>
  <c r="F5356" i="4"/>
  <c r="G5356" i="4" s="1"/>
  <c r="F5357" i="4"/>
  <c r="G5357" i="4" s="1"/>
  <c r="F5358" i="4"/>
  <c r="G5358" i="4" s="1"/>
  <c r="F5359" i="4"/>
  <c r="G5359" i="4" s="1"/>
  <c r="F5360" i="4"/>
  <c r="G5360" i="4" s="1"/>
  <c r="F5361" i="4"/>
  <c r="G5361" i="4" s="1"/>
  <c r="F5362" i="4"/>
  <c r="G5362" i="4" s="1"/>
  <c r="F5363" i="4"/>
  <c r="G5363" i="4" s="1"/>
  <c r="F5364" i="4"/>
  <c r="G5364" i="4" s="1"/>
  <c r="F5365" i="4"/>
  <c r="G5365" i="4" s="1"/>
  <c r="F5366" i="4"/>
  <c r="G5366" i="4" s="1"/>
  <c r="F5367" i="4"/>
  <c r="G5367" i="4" s="1"/>
  <c r="F5368" i="4"/>
  <c r="G5368" i="4" s="1"/>
  <c r="F5369" i="4"/>
  <c r="G5369" i="4" s="1"/>
  <c r="F5370" i="4"/>
  <c r="G5370" i="4" s="1"/>
  <c r="F5371" i="4"/>
  <c r="G5371" i="4" s="1"/>
  <c r="F5372" i="4"/>
  <c r="G5372" i="4" s="1"/>
  <c r="F5373" i="4"/>
  <c r="G5373" i="4" s="1"/>
  <c r="F5374" i="4"/>
  <c r="G5374" i="4" s="1"/>
  <c r="F5375" i="4"/>
  <c r="G5375" i="4" s="1"/>
  <c r="F5376" i="4"/>
  <c r="G5376" i="4" s="1"/>
  <c r="F5377" i="4"/>
  <c r="G5377" i="4" s="1"/>
  <c r="F5378" i="4"/>
  <c r="G5378" i="4" s="1"/>
  <c r="F5379" i="4"/>
  <c r="G5379" i="4" s="1"/>
  <c r="F5380" i="4"/>
  <c r="G5380" i="4" s="1"/>
  <c r="F5381" i="4"/>
  <c r="G5381" i="4" s="1"/>
  <c r="F5382" i="4"/>
  <c r="G5382" i="4" s="1"/>
  <c r="F5383" i="4"/>
  <c r="G5383" i="4" s="1"/>
  <c r="F5384" i="4"/>
  <c r="G5384" i="4" s="1"/>
  <c r="F5385" i="4"/>
  <c r="G5385" i="4" s="1"/>
  <c r="F5386" i="4"/>
  <c r="G5386" i="4" s="1"/>
  <c r="F5387" i="4"/>
  <c r="G5387" i="4" s="1"/>
  <c r="F5388" i="4"/>
  <c r="G5388" i="4" s="1"/>
  <c r="F5389" i="4"/>
  <c r="G5389" i="4" s="1"/>
  <c r="F5390" i="4"/>
  <c r="G5390" i="4" s="1"/>
  <c r="F5391" i="4"/>
  <c r="G5391" i="4" s="1"/>
  <c r="F5392" i="4"/>
  <c r="G5392" i="4" s="1"/>
  <c r="F5393" i="4"/>
  <c r="G5393" i="4" s="1"/>
  <c r="F5394" i="4"/>
  <c r="G5394" i="4" s="1"/>
  <c r="F5395" i="4"/>
  <c r="G5395" i="4" s="1"/>
  <c r="F5396" i="4"/>
  <c r="G5396" i="4" s="1"/>
  <c r="F5397" i="4"/>
  <c r="G5397" i="4" s="1"/>
  <c r="F5398" i="4"/>
  <c r="G5398" i="4" s="1"/>
  <c r="F5399" i="4"/>
  <c r="G5399" i="4" s="1"/>
  <c r="F5400" i="4"/>
  <c r="G5400" i="4" s="1"/>
  <c r="F5401" i="4"/>
  <c r="G5401" i="4" s="1"/>
  <c r="F5402" i="4"/>
  <c r="G5402" i="4" s="1"/>
  <c r="F5403" i="4"/>
  <c r="G5403" i="4" s="1"/>
  <c r="F5404" i="4"/>
  <c r="G5404" i="4" s="1"/>
  <c r="F5405" i="4"/>
  <c r="G5405" i="4" s="1"/>
  <c r="F5406" i="4"/>
  <c r="G5406" i="4" s="1"/>
  <c r="F5407" i="4"/>
  <c r="G5407" i="4" s="1"/>
  <c r="F5408" i="4"/>
  <c r="G5408" i="4" s="1"/>
  <c r="F5409" i="4"/>
  <c r="G5409" i="4" s="1"/>
  <c r="F5410" i="4"/>
  <c r="G5410" i="4" s="1"/>
  <c r="F5411" i="4"/>
  <c r="G5411" i="4" s="1"/>
  <c r="F5412" i="4"/>
  <c r="G5412" i="4" s="1"/>
  <c r="F5413" i="4"/>
  <c r="G5413" i="4" s="1"/>
  <c r="F5414" i="4"/>
  <c r="G5414" i="4" s="1"/>
  <c r="F5415" i="4"/>
  <c r="G5415" i="4" s="1"/>
  <c r="F5416" i="4"/>
  <c r="G5416" i="4" s="1"/>
  <c r="F5417" i="4"/>
  <c r="G5417" i="4" s="1"/>
  <c r="F5418" i="4"/>
  <c r="G5418" i="4" s="1"/>
  <c r="F5419" i="4"/>
  <c r="G5419" i="4" s="1"/>
  <c r="F5420" i="4"/>
  <c r="G5420" i="4" s="1"/>
  <c r="F5421" i="4"/>
  <c r="G5421" i="4" s="1"/>
  <c r="F5422" i="4"/>
  <c r="G5422" i="4" s="1"/>
  <c r="F5423" i="4"/>
  <c r="G5423" i="4" s="1"/>
  <c r="F5424" i="4"/>
  <c r="G5424" i="4" s="1"/>
  <c r="F5425" i="4"/>
  <c r="G5425" i="4" s="1"/>
  <c r="F5426" i="4"/>
  <c r="G5426" i="4" s="1"/>
  <c r="F5427" i="4"/>
  <c r="G5427" i="4" s="1"/>
  <c r="F5428" i="4"/>
  <c r="G5428" i="4" s="1"/>
  <c r="F5429" i="4"/>
  <c r="G5429" i="4" s="1"/>
  <c r="F5430" i="4"/>
  <c r="G5430" i="4" s="1"/>
  <c r="F5431" i="4"/>
  <c r="G5431" i="4" s="1"/>
  <c r="F5432" i="4"/>
  <c r="G5432" i="4" s="1"/>
  <c r="F5433" i="4"/>
  <c r="G5433" i="4" s="1"/>
  <c r="F5434" i="4"/>
  <c r="G5434" i="4" s="1"/>
  <c r="F5435" i="4"/>
  <c r="G5435" i="4" s="1"/>
  <c r="F5436" i="4"/>
  <c r="G5436" i="4" s="1"/>
  <c r="F5437" i="4"/>
  <c r="G5437" i="4" s="1"/>
  <c r="F5438" i="4"/>
  <c r="G5438" i="4" s="1"/>
  <c r="F5439" i="4"/>
  <c r="G5439" i="4" s="1"/>
  <c r="F5440" i="4"/>
  <c r="G5440" i="4" s="1"/>
  <c r="F5441" i="4"/>
  <c r="G5441" i="4" s="1"/>
  <c r="F5442" i="4"/>
  <c r="G5442" i="4" s="1"/>
  <c r="F5443" i="4"/>
  <c r="G5443" i="4" s="1"/>
  <c r="F5444" i="4"/>
  <c r="G5444" i="4" s="1"/>
  <c r="F5445" i="4"/>
  <c r="G5445" i="4" s="1"/>
  <c r="F5446" i="4"/>
  <c r="G5446" i="4" s="1"/>
  <c r="F5447" i="4"/>
  <c r="G5447" i="4" s="1"/>
  <c r="F5448" i="4"/>
  <c r="G5448" i="4" s="1"/>
  <c r="F5449" i="4"/>
  <c r="G5449" i="4" s="1"/>
  <c r="F5450" i="4"/>
  <c r="G5450" i="4" s="1"/>
  <c r="F5451" i="4"/>
  <c r="G5451" i="4" s="1"/>
  <c r="F5452" i="4"/>
  <c r="G5452" i="4" s="1"/>
  <c r="F5453" i="4"/>
  <c r="G5453" i="4" s="1"/>
  <c r="F5454" i="4"/>
  <c r="G5454" i="4" s="1"/>
  <c r="F5455" i="4"/>
  <c r="G5455" i="4" s="1"/>
  <c r="F5456" i="4"/>
  <c r="G5456" i="4" s="1"/>
  <c r="F5457" i="4"/>
  <c r="G5457" i="4" s="1"/>
  <c r="F5458" i="4"/>
  <c r="G5458" i="4" s="1"/>
  <c r="F5459" i="4"/>
  <c r="G5459" i="4" s="1"/>
  <c r="F5460" i="4"/>
  <c r="G5460" i="4" s="1"/>
  <c r="F5461" i="4"/>
  <c r="G5461" i="4" s="1"/>
  <c r="F5462" i="4"/>
  <c r="G5462" i="4" s="1"/>
  <c r="F5463" i="4"/>
  <c r="G5463" i="4" s="1"/>
  <c r="F5464" i="4"/>
  <c r="G5464" i="4" s="1"/>
  <c r="F5465" i="4"/>
  <c r="G5465" i="4" s="1"/>
  <c r="F5466" i="4"/>
  <c r="G5466" i="4" s="1"/>
  <c r="F5467" i="4"/>
  <c r="G5467" i="4" s="1"/>
  <c r="F5468" i="4"/>
  <c r="G5468" i="4" s="1"/>
  <c r="F5469" i="4"/>
  <c r="G5469" i="4" s="1"/>
  <c r="F5470" i="4"/>
  <c r="G5470" i="4" s="1"/>
  <c r="F5471" i="4"/>
  <c r="G5471" i="4" s="1"/>
  <c r="F5472" i="4"/>
  <c r="G5472" i="4" s="1"/>
  <c r="F5473" i="4"/>
  <c r="G5473" i="4" s="1"/>
  <c r="F5474" i="4"/>
  <c r="G5474" i="4" s="1"/>
  <c r="F5475" i="4"/>
  <c r="G5475" i="4" s="1"/>
  <c r="F5476" i="4"/>
  <c r="G5476" i="4" s="1"/>
  <c r="F5477" i="4"/>
  <c r="G5477" i="4" s="1"/>
  <c r="F5478" i="4"/>
  <c r="G5478" i="4" s="1"/>
  <c r="F5479" i="4"/>
  <c r="G5479" i="4" s="1"/>
  <c r="F5480" i="4"/>
  <c r="G5480" i="4" s="1"/>
  <c r="F5481" i="4"/>
  <c r="G5481" i="4" s="1"/>
  <c r="F5482" i="4"/>
  <c r="G5482" i="4" s="1"/>
  <c r="F5483" i="4"/>
  <c r="G5483" i="4" s="1"/>
  <c r="F5484" i="4"/>
  <c r="G5484" i="4" s="1"/>
  <c r="F5485" i="4"/>
  <c r="G5485" i="4" s="1"/>
  <c r="F5486" i="4"/>
  <c r="G5486" i="4" s="1"/>
  <c r="F5487" i="4"/>
  <c r="G5487" i="4" s="1"/>
  <c r="F5488" i="4"/>
  <c r="G5488" i="4" s="1"/>
  <c r="F5489" i="4"/>
  <c r="G5489" i="4" s="1"/>
  <c r="F5490" i="4"/>
  <c r="G5490" i="4" s="1"/>
  <c r="F5491" i="4"/>
  <c r="G5491" i="4" s="1"/>
  <c r="F5492" i="4"/>
  <c r="G5492" i="4" s="1"/>
  <c r="F5493" i="4"/>
  <c r="G5493" i="4" s="1"/>
  <c r="F5494" i="4"/>
  <c r="G5494" i="4" s="1"/>
  <c r="F5495" i="4"/>
  <c r="G5495" i="4" s="1"/>
  <c r="F5496" i="4"/>
  <c r="G5496" i="4" s="1"/>
  <c r="F5497" i="4"/>
  <c r="G5497" i="4" s="1"/>
  <c r="F5498" i="4"/>
  <c r="G5498" i="4" s="1"/>
  <c r="F5499" i="4"/>
  <c r="G5499" i="4" s="1"/>
  <c r="F5500" i="4"/>
  <c r="G5500" i="4" s="1"/>
  <c r="F5501" i="4"/>
  <c r="G5501" i="4" s="1"/>
  <c r="F5502" i="4"/>
  <c r="G5502" i="4" s="1"/>
  <c r="F5503" i="4"/>
  <c r="G5503" i="4" s="1"/>
  <c r="F5504" i="4"/>
  <c r="G5504" i="4" s="1"/>
  <c r="F5505" i="4"/>
  <c r="G5505" i="4" s="1"/>
  <c r="F5506" i="4"/>
  <c r="G5506" i="4" s="1"/>
  <c r="F5507" i="4"/>
  <c r="G5507" i="4" s="1"/>
  <c r="F5508" i="4"/>
  <c r="G5508" i="4" s="1"/>
  <c r="F5509" i="4"/>
  <c r="G5509" i="4" s="1"/>
  <c r="F5510" i="4"/>
  <c r="G5510" i="4" s="1"/>
  <c r="F5511" i="4"/>
  <c r="G5511" i="4" s="1"/>
  <c r="F5512" i="4"/>
  <c r="G5512" i="4" s="1"/>
  <c r="F5513" i="4"/>
  <c r="G5513" i="4" s="1"/>
  <c r="F5514" i="4"/>
  <c r="G5514" i="4" s="1"/>
  <c r="F5515" i="4"/>
  <c r="G5515" i="4" s="1"/>
  <c r="F5516" i="4"/>
  <c r="G5516" i="4" s="1"/>
  <c r="F5517" i="4"/>
  <c r="G5517" i="4" s="1"/>
  <c r="F5518" i="4"/>
  <c r="G5518" i="4" s="1"/>
  <c r="F5519" i="4"/>
  <c r="G5519" i="4" s="1"/>
  <c r="F5520" i="4"/>
  <c r="G5520" i="4" s="1"/>
  <c r="F5521" i="4"/>
  <c r="G5521" i="4" s="1"/>
  <c r="F5522" i="4"/>
  <c r="G5522" i="4" s="1"/>
  <c r="F5523" i="4"/>
  <c r="G5523" i="4" s="1"/>
  <c r="F5524" i="4"/>
  <c r="G5524" i="4" s="1"/>
  <c r="F5525" i="4"/>
  <c r="G5525" i="4" s="1"/>
  <c r="F5526" i="4"/>
  <c r="G5526" i="4" s="1"/>
  <c r="F5527" i="4"/>
  <c r="G5527" i="4" s="1"/>
  <c r="F5528" i="4"/>
  <c r="G5528" i="4" s="1"/>
  <c r="F5529" i="4"/>
  <c r="G5529" i="4" s="1"/>
  <c r="F5530" i="4"/>
  <c r="G5530" i="4" s="1"/>
  <c r="F5531" i="4"/>
  <c r="G5531" i="4" s="1"/>
  <c r="F5532" i="4"/>
  <c r="G5532" i="4" s="1"/>
  <c r="F5533" i="4"/>
  <c r="G5533" i="4" s="1"/>
  <c r="F5534" i="4"/>
  <c r="G5534" i="4" s="1"/>
  <c r="F5535" i="4"/>
  <c r="G5535" i="4" s="1"/>
  <c r="F5536" i="4"/>
  <c r="G5536" i="4" s="1"/>
  <c r="F5537" i="4"/>
  <c r="G5537" i="4" s="1"/>
  <c r="F5538" i="4"/>
  <c r="G5538" i="4" s="1"/>
  <c r="F5539" i="4"/>
  <c r="G5539" i="4" s="1"/>
  <c r="F5540" i="4"/>
  <c r="G5540" i="4" s="1"/>
  <c r="F5541" i="4"/>
  <c r="G5541" i="4" s="1"/>
  <c r="F5542" i="4"/>
  <c r="G5542" i="4" s="1"/>
  <c r="F5543" i="4"/>
  <c r="G5543" i="4" s="1"/>
  <c r="F5544" i="4"/>
  <c r="G5544" i="4" s="1"/>
  <c r="F5545" i="4"/>
  <c r="G5545" i="4" s="1"/>
  <c r="F5546" i="4"/>
  <c r="G5546" i="4" s="1"/>
  <c r="F5547" i="4"/>
  <c r="G5547" i="4" s="1"/>
  <c r="F5548" i="4"/>
  <c r="G5548" i="4" s="1"/>
  <c r="F5549" i="4"/>
  <c r="G5549" i="4" s="1"/>
  <c r="F5550" i="4"/>
  <c r="G5550" i="4" s="1"/>
  <c r="F5551" i="4"/>
  <c r="G5551" i="4" s="1"/>
  <c r="F5552" i="4"/>
  <c r="G5552" i="4" s="1"/>
  <c r="F5553" i="4"/>
  <c r="G5553" i="4" s="1"/>
  <c r="F5554" i="4"/>
  <c r="G5554" i="4" s="1"/>
  <c r="F5555" i="4"/>
  <c r="G5555" i="4" s="1"/>
  <c r="F5556" i="4"/>
  <c r="G5556" i="4" s="1"/>
  <c r="F5557" i="4"/>
  <c r="G5557" i="4" s="1"/>
  <c r="F5558" i="4"/>
  <c r="G5558" i="4" s="1"/>
  <c r="F5559" i="4"/>
  <c r="G5559" i="4" s="1"/>
  <c r="F5560" i="4"/>
  <c r="G5560" i="4" s="1"/>
  <c r="F5561" i="4"/>
  <c r="G5561" i="4" s="1"/>
  <c r="F5562" i="4"/>
  <c r="G5562" i="4" s="1"/>
  <c r="F5563" i="4"/>
  <c r="G5563" i="4" s="1"/>
  <c r="F5564" i="4"/>
  <c r="G5564" i="4" s="1"/>
  <c r="F5565" i="4"/>
  <c r="G5565" i="4" s="1"/>
  <c r="F5566" i="4"/>
  <c r="G5566" i="4" s="1"/>
  <c r="F5567" i="4"/>
  <c r="G5567" i="4" s="1"/>
  <c r="F5568" i="4"/>
  <c r="G5568" i="4" s="1"/>
  <c r="F5569" i="4"/>
  <c r="G5569" i="4" s="1"/>
  <c r="F5570" i="4"/>
  <c r="G5570" i="4" s="1"/>
  <c r="F5571" i="4"/>
  <c r="G5571" i="4" s="1"/>
  <c r="F5572" i="4"/>
  <c r="G5572" i="4" s="1"/>
  <c r="F5573" i="4"/>
  <c r="G5573" i="4" s="1"/>
  <c r="F5574" i="4"/>
  <c r="G5574" i="4" s="1"/>
  <c r="F5575" i="4"/>
  <c r="G5575" i="4" s="1"/>
  <c r="F5576" i="4"/>
  <c r="G5576" i="4" s="1"/>
  <c r="F5577" i="4"/>
  <c r="G5577" i="4" s="1"/>
  <c r="F5578" i="4"/>
  <c r="G5578" i="4" s="1"/>
  <c r="F5579" i="4"/>
  <c r="G5579" i="4" s="1"/>
  <c r="F5580" i="4"/>
  <c r="G5580" i="4" s="1"/>
  <c r="F5581" i="4"/>
  <c r="G5581" i="4" s="1"/>
  <c r="F5582" i="4"/>
  <c r="G5582" i="4" s="1"/>
  <c r="F5583" i="4"/>
  <c r="G5583" i="4" s="1"/>
  <c r="F5584" i="4"/>
  <c r="G5584" i="4" s="1"/>
  <c r="F5585" i="4"/>
  <c r="G5585" i="4" s="1"/>
  <c r="F5586" i="4"/>
  <c r="G5586" i="4" s="1"/>
  <c r="F5587" i="4"/>
  <c r="G5587" i="4" s="1"/>
  <c r="F5588" i="4"/>
  <c r="G5588" i="4" s="1"/>
  <c r="F5589" i="4"/>
  <c r="G5589" i="4" s="1"/>
  <c r="F5590" i="4"/>
  <c r="G5590" i="4" s="1"/>
  <c r="F5591" i="4"/>
  <c r="G5591" i="4" s="1"/>
  <c r="F5592" i="4"/>
  <c r="G5592" i="4" s="1"/>
  <c r="F5593" i="4"/>
  <c r="G5593" i="4" s="1"/>
  <c r="F5594" i="4"/>
  <c r="G5594" i="4" s="1"/>
  <c r="F5595" i="4"/>
  <c r="G5595" i="4" s="1"/>
  <c r="F5596" i="4"/>
  <c r="G5596" i="4" s="1"/>
  <c r="F5597" i="4"/>
  <c r="G5597" i="4" s="1"/>
  <c r="F5598" i="4"/>
  <c r="G5598" i="4" s="1"/>
  <c r="F5599" i="4"/>
  <c r="G5599" i="4" s="1"/>
  <c r="F5600" i="4"/>
  <c r="G5600" i="4" s="1"/>
  <c r="F5601" i="4"/>
  <c r="G5601" i="4" s="1"/>
  <c r="F5602" i="4"/>
  <c r="G5602" i="4" s="1"/>
  <c r="F5603" i="4"/>
  <c r="G5603" i="4" s="1"/>
  <c r="F5604" i="4"/>
  <c r="G5604" i="4" s="1"/>
  <c r="F5605" i="4"/>
  <c r="G5605" i="4" s="1"/>
  <c r="F5606" i="4"/>
  <c r="G5606" i="4" s="1"/>
  <c r="F5607" i="4"/>
  <c r="G5607" i="4" s="1"/>
  <c r="F5608" i="4"/>
  <c r="G5608" i="4" s="1"/>
  <c r="F5609" i="4"/>
  <c r="G5609" i="4" s="1"/>
  <c r="F5610" i="4"/>
  <c r="G5610" i="4" s="1"/>
  <c r="F5611" i="4"/>
  <c r="G5611" i="4" s="1"/>
  <c r="F5612" i="4"/>
  <c r="G5612" i="4" s="1"/>
  <c r="F5613" i="4"/>
  <c r="G5613" i="4" s="1"/>
  <c r="F5614" i="4"/>
  <c r="G5614" i="4" s="1"/>
  <c r="F5615" i="4"/>
  <c r="G5615" i="4" s="1"/>
  <c r="F5616" i="4"/>
  <c r="G5616" i="4" s="1"/>
  <c r="F5617" i="4"/>
  <c r="G5617" i="4" s="1"/>
  <c r="F5618" i="4"/>
  <c r="G5618" i="4" s="1"/>
  <c r="F5619" i="4"/>
  <c r="G5619" i="4" s="1"/>
  <c r="F5620" i="4"/>
  <c r="G5620" i="4" s="1"/>
  <c r="F5621" i="4"/>
  <c r="G5621" i="4" s="1"/>
  <c r="F5622" i="4"/>
  <c r="G5622" i="4" s="1"/>
  <c r="F5623" i="4"/>
  <c r="G5623" i="4" s="1"/>
  <c r="F5624" i="4"/>
  <c r="G5624" i="4" s="1"/>
  <c r="F5625" i="4"/>
  <c r="G5625" i="4" s="1"/>
  <c r="F5626" i="4"/>
  <c r="G5626" i="4" s="1"/>
  <c r="F5627" i="4"/>
  <c r="G5627" i="4" s="1"/>
  <c r="F5628" i="4"/>
  <c r="G5628" i="4" s="1"/>
  <c r="F5629" i="4"/>
  <c r="G5629" i="4" s="1"/>
  <c r="F5630" i="4"/>
  <c r="G5630" i="4" s="1"/>
  <c r="F5631" i="4"/>
  <c r="G5631" i="4" s="1"/>
  <c r="F5632" i="4"/>
  <c r="G5632" i="4" s="1"/>
  <c r="F5633" i="4"/>
  <c r="G5633" i="4" s="1"/>
  <c r="F5634" i="4"/>
  <c r="G5634" i="4" s="1"/>
  <c r="F5635" i="4"/>
  <c r="G5635" i="4" s="1"/>
  <c r="F5636" i="4"/>
  <c r="G5636" i="4" s="1"/>
  <c r="F5637" i="4"/>
  <c r="G5637" i="4" s="1"/>
  <c r="F5638" i="4"/>
  <c r="G5638" i="4" s="1"/>
  <c r="F5639" i="4"/>
  <c r="G5639" i="4" s="1"/>
  <c r="F5640" i="4"/>
  <c r="G5640" i="4" s="1"/>
  <c r="F5641" i="4"/>
  <c r="G5641" i="4" s="1"/>
  <c r="F5642" i="4"/>
  <c r="G5642" i="4" s="1"/>
  <c r="F5643" i="4"/>
  <c r="G5643" i="4" s="1"/>
  <c r="F5644" i="4"/>
  <c r="G5644" i="4" s="1"/>
  <c r="F5645" i="4"/>
  <c r="G5645" i="4" s="1"/>
  <c r="F5646" i="4"/>
  <c r="G5646" i="4" s="1"/>
  <c r="F5647" i="4"/>
  <c r="G5647" i="4" s="1"/>
  <c r="F5648" i="4"/>
  <c r="G5648" i="4" s="1"/>
  <c r="F5649" i="4"/>
  <c r="G5649" i="4" s="1"/>
  <c r="F5650" i="4"/>
  <c r="G5650" i="4" s="1"/>
  <c r="F5651" i="4"/>
  <c r="G5651" i="4" s="1"/>
  <c r="F5652" i="4"/>
  <c r="G5652" i="4" s="1"/>
  <c r="F5653" i="4"/>
  <c r="G5653" i="4" s="1"/>
  <c r="F5654" i="4"/>
  <c r="G5654" i="4" s="1"/>
  <c r="F5655" i="4"/>
  <c r="G5655" i="4" s="1"/>
  <c r="F5656" i="4"/>
  <c r="G5656" i="4" s="1"/>
  <c r="F5657" i="4"/>
  <c r="G5657" i="4" s="1"/>
  <c r="F5658" i="4"/>
  <c r="G5658" i="4" s="1"/>
  <c r="F5659" i="4"/>
  <c r="G5659" i="4" s="1"/>
  <c r="F5660" i="4"/>
  <c r="G5660" i="4" s="1"/>
  <c r="F5661" i="4"/>
  <c r="G5661" i="4" s="1"/>
  <c r="F5662" i="4"/>
  <c r="G5662" i="4" s="1"/>
  <c r="F5663" i="4"/>
  <c r="G5663" i="4" s="1"/>
  <c r="F5664" i="4"/>
  <c r="G5664" i="4" s="1"/>
  <c r="F5665" i="4"/>
  <c r="G5665" i="4" s="1"/>
  <c r="F5666" i="4"/>
  <c r="G5666" i="4" s="1"/>
  <c r="F5667" i="4"/>
  <c r="G5667" i="4" s="1"/>
  <c r="F5668" i="4"/>
  <c r="G5668" i="4" s="1"/>
  <c r="F5669" i="4"/>
  <c r="G5669" i="4" s="1"/>
  <c r="F5670" i="4"/>
  <c r="G5670" i="4" s="1"/>
  <c r="F5671" i="4"/>
  <c r="G5671" i="4" s="1"/>
  <c r="F5672" i="4"/>
  <c r="G5672" i="4" s="1"/>
  <c r="F5673" i="4"/>
  <c r="G5673" i="4" s="1"/>
  <c r="F5674" i="4"/>
  <c r="G5674" i="4" s="1"/>
  <c r="F5675" i="4"/>
  <c r="G5675" i="4" s="1"/>
  <c r="F5676" i="4"/>
  <c r="G5676" i="4" s="1"/>
  <c r="F5677" i="4"/>
  <c r="G5677" i="4" s="1"/>
  <c r="F5678" i="4"/>
  <c r="G5678" i="4" s="1"/>
  <c r="F5679" i="4"/>
  <c r="G5679" i="4" s="1"/>
  <c r="F5680" i="4"/>
  <c r="G5680" i="4" s="1"/>
  <c r="F5681" i="4"/>
  <c r="G5681" i="4" s="1"/>
  <c r="F5682" i="4"/>
  <c r="G5682" i="4" s="1"/>
  <c r="F5683" i="4"/>
  <c r="G5683" i="4" s="1"/>
  <c r="F5684" i="4"/>
  <c r="G5684" i="4" s="1"/>
  <c r="F5685" i="4"/>
  <c r="G5685" i="4" s="1"/>
  <c r="F5686" i="4"/>
  <c r="G5686" i="4" s="1"/>
  <c r="F5687" i="4"/>
  <c r="G5687" i="4" s="1"/>
  <c r="F5688" i="4"/>
  <c r="G5688" i="4" s="1"/>
  <c r="F5689" i="4"/>
  <c r="G5689" i="4" s="1"/>
  <c r="F5690" i="4"/>
  <c r="G5690" i="4" s="1"/>
  <c r="F5691" i="4"/>
  <c r="G5691" i="4" s="1"/>
  <c r="F5692" i="4"/>
  <c r="G5692" i="4" s="1"/>
  <c r="F5693" i="4"/>
  <c r="G5693" i="4" s="1"/>
  <c r="F5694" i="4"/>
  <c r="G5694" i="4" s="1"/>
  <c r="F5695" i="4"/>
  <c r="G5695" i="4" s="1"/>
  <c r="F5696" i="4"/>
  <c r="G5696" i="4" s="1"/>
  <c r="F5697" i="4"/>
  <c r="G5697" i="4" s="1"/>
  <c r="F5698" i="4"/>
  <c r="G5698" i="4" s="1"/>
  <c r="F5699" i="4"/>
  <c r="G5699" i="4" s="1"/>
  <c r="F5700" i="4"/>
  <c r="G5700" i="4" s="1"/>
  <c r="F5701" i="4"/>
  <c r="G5701" i="4" s="1"/>
  <c r="F5702" i="4"/>
  <c r="G5702" i="4" s="1"/>
  <c r="F5703" i="4"/>
  <c r="G5703" i="4" s="1"/>
  <c r="F5704" i="4"/>
  <c r="G5704" i="4" s="1"/>
  <c r="F5705" i="4"/>
  <c r="G5705" i="4" s="1"/>
  <c r="F5706" i="4"/>
  <c r="G5706" i="4" s="1"/>
  <c r="F5707" i="4"/>
  <c r="G5707" i="4" s="1"/>
  <c r="F5708" i="4"/>
  <c r="G5708" i="4" s="1"/>
  <c r="F5709" i="4"/>
  <c r="G5709" i="4" s="1"/>
  <c r="F5710" i="4"/>
  <c r="G5710" i="4" s="1"/>
  <c r="F5711" i="4"/>
  <c r="G5711" i="4" s="1"/>
  <c r="F5712" i="4"/>
  <c r="G5712" i="4" s="1"/>
  <c r="F5713" i="4"/>
  <c r="G5713" i="4" s="1"/>
  <c r="F5714" i="4"/>
  <c r="G5714" i="4" s="1"/>
  <c r="F5715" i="4"/>
  <c r="G5715" i="4" s="1"/>
  <c r="F5716" i="4"/>
  <c r="G5716" i="4" s="1"/>
  <c r="F5717" i="4"/>
  <c r="G5717" i="4" s="1"/>
  <c r="F5718" i="4"/>
  <c r="G5718" i="4" s="1"/>
  <c r="F5719" i="4"/>
  <c r="G5719" i="4" s="1"/>
  <c r="F5720" i="4"/>
  <c r="G5720" i="4" s="1"/>
  <c r="F5721" i="4"/>
  <c r="G5721" i="4" s="1"/>
  <c r="F5722" i="4"/>
  <c r="G5722" i="4" s="1"/>
  <c r="F5723" i="4"/>
  <c r="G5723" i="4" s="1"/>
  <c r="F5724" i="4"/>
  <c r="G5724" i="4" s="1"/>
  <c r="F5725" i="4"/>
  <c r="G5725" i="4" s="1"/>
  <c r="F5726" i="4"/>
  <c r="G5726" i="4" s="1"/>
  <c r="F5727" i="4"/>
  <c r="G5727" i="4" s="1"/>
  <c r="F5728" i="4"/>
  <c r="G5728" i="4" s="1"/>
  <c r="F5729" i="4"/>
  <c r="G5729" i="4" s="1"/>
  <c r="F5730" i="4"/>
  <c r="G5730" i="4" s="1"/>
  <c r="F5731" i="4"/>
  <c r="G5731" i="4" s="1"/>
  <c r="F5732" i="4"/>
  <c r="G5732" i="4" s="1"/>
  <c r="F5733" i="4"/>
  <c r="G5733" i="4" s="1"/>
  <c r="F5734" i="4"/>
  <c r="G5734" i="4" s="1"/>
  <c r="F5735" i="4"/>
  <c r="G5735" i="4" s="1"/>
  <c r="F5736" i="4"/>
  <c r="G5736" i="4" s="1"/>
  <c r="F5737" i="4"/>
  <c r="G5737" i="4" s="1"/>
  <c r="F5738" i="4"/>
  <c r="G5738" i="4" s="1"/>
  <c r="F5739" i="4"/>
  <c r="G5739" i="4" s="1"/>
  <c r="F5740" i="4"/>
  <c r="G5740" i="4" s="1"/>
  <c r="F5741" i="4"/>
  <c r="G5741" i="4" s="1"/>
  <c r="F5742" i="4"/>
  <c r="G5742" i="4" s="1"/>
  <c r="F5743" i="4"/>
  <c r="G5743" i="4" s="1"/>
  <c r="F5744" i="4"/>
  <c r="G5744" i="4" s="1"/>
  <c r="F5745" i="4"/>
  <c r="G5745" i="4" s="1"/>
  <c r="F5746" i="4"/>
  <c r="G5746" i="4" s="1"/>
  <c r="F5747" i="4"/>
  <c r="G5747" i="4" s="1"/>
  <c r="F5748" i="4"/>
  <c r="G5748" i="4" s="1"/>
  <c r="F5749" i="4"/>
  <c r="G5749" i="4" s="1"/>
  <c r="F5750" i="4"/>
  <c r="G5750" i="4" s="1"/>
  <c r="F5751" i="4"/>
  <c r="G5751" i="4" s="1"/>
  <c r="F5752" i="4"/>
  <c r="G5752" i="4" s="1"/>
  <c r="F5753" i="4"/>
  <c r="G5753" i="4" s="1"/>
  <c r="F5754" i="4"/>
  <c r="G5754" i="4" s="1"/>
  <c r="F5755" i="4"/>
  <c r="G5755" i="4" s="1"/>
  <c r="F5756" i="4"/>
  <c r="G5756" i="4" s="1"/>
  <c r="F5757" i="4"/>
  <c r="G5757" i="4" s="1"/>
  <c r="F5758" i="4"/>
  <c r="G5758" i="4" s="1"/>
  <c r="F5759" i="4"/>
  <c r="G5759" i="4" s="1"/>
  <c r="F5760" i="4"/>
  <c r="G5760" i="4" s="1"/>
  <c r="F5761" i="4"/>
  <c r="G5761" i="4" s="1"/>
  <c r="F5762" i="4"/>
  <c r="G5762" i="4" s="1"/>
  <c r="F5763" i="4"/>
  <c r="G5763" i="4" s="1"/>
  <c r="F5764" i="4"/>
  <c r="G5764" i="4" s="1"/>
  <c r="F5765" i="4"/>
  <c r="G5765" i="4" s="1"/>
  <c r="F5766" i="4"/>
  <c r="G5766" i="4" s="1"/>
  <c r="F5767" i="4"/>
  <c r="G5767" i="4" s="1"/>
  <c r="F5768" i="4"/>
  <c r="G5768" i="4" s="1"/>
  <c r="F5769" i="4"/>
  <c r="G5769" i="4" s="1"/>
  <c r="F5770" i="4"/>
  <c r="G5770" i="4" s="1"/>
  <c r="F5771" i="4"/>
  <c r="G5771" i="4" s="1"/>
  <c r="F5772" i="4"/>
  <c r="G5772" i="4" s="1"/>
  <c r="F5773" i="4"/>
  <c r="G5773" i="4" s="1"/>
  <c r="F5774" i="4"/>
  <c r="G5774" i="4" s="1"/>
  <c r="F5775" i="4"/>
  <c r="G5775" i="4" s="1"/>
  <c r="F5776" i="4"/>
  <c r="G5776" i="4" s="1"/>
  <c r="F5777" i="4"/>
  <c r="G5777" i="4" s="1"/>
  <c r="F5778" i="4"/>
  <c r="G5778" i="4" s="1"/>
  <c r="F5779" i="4"/>
  <c r="G5779" i="4" s="1"/>
  <c r="F5780" i="4"/>
  <c r="G5780" i="4" s="1"/>
  <c r="F5781" i="4"/>
  <c r="G5781" i="4" s="1"/>
  <c r="F5782" i="4"/>
  <c r="G5782" i="4" s="1"/>
  <c r="F5783" i="4"/>
  <c r="G5783" i="4" s="1"/>
  <c r="F5784" i="4"/>
  <c r="G5784" i="4" s="1"/>
  <c r="F5785" i="4"/>
  <c r="G5785" i="4" s="1"/>
  <c r="F5786" i="4"/>
  <c r="G5786" i="4" s="1"/>
  <c r="F5787" i="4"/>
  <c r="G5787" i="4" s="1"/>
  <c r="F5788" i="4"/>
  <c r="G5788" i="4" s="1"/>
  <c r="F5789" i="4"/>
  <c r="G5789" i="4" s="1"/>
  <c r="F5790" i="4"/>
  <c r="G5790" i="4" s="1"/>
  <c r="F5791" i="4"/>
  <c r="G5791" i="4" s="1"/>
  <c r="F5792" i="4"/>
  <c r="G5792" i="4" s="1"/>
  <c r="F5793" i="4"/>
  <c r="G5793" i="4" s="1"/>
  <c r="F5794" i="4"/>
  <c r="G5794" i="4" s="1"/>
  <c r="F5795" i="4"/>
  <c r="G5795" i="4" s="1"/>
  <c r="F5796" i="4"/>
  <c r="G5796" i="4" s="1"/>
  <c r="F5797" i="4"/>
  <c r="G5797" i="4" s="1"/>
  <c r="F5798" i="4"/>
  <c r="G5798" i="4" s="1"/>
  <c r="F5799" i="4"/>
  <c r="G5799" i="4" s="1"/>
  <c r="F5800" i="4"/>
  <c r="G5800" i="4" s="1"/>
  <c r="F5801" i="4"/>
  <c r="G5801" i="4" s="1"/>
  <c r="F5802" i="4"/>
  <c r="G5802" i="4" s="1"/>
  <c r="F5803" i="4"/>
  <c r="G5803" i="4" s="1"/>
  <c r="F5804" i="4"/>
  <c r="G5804" i="4" s="1"/>
  <c r="F5805" i="4"/>
  <c r="G5805" i="4" s="1"/>
  <c r="F5806" i="4"/>
  <c r="G5806" i="4" s="1"/>
  <c r="F5807" i="4"/>
  <c r="G5807" i="4" s="1"/>
  <c r="F5808" i="4"/>
  <c r="G5808" i="4" s="1"/>
  <c r="F5809" i="4"/>
  <c r="G5809" i="4" s="1"/>
  <c r="F5810" i="4"/>
  <c r="G5810" i="4" s="1"/>
  <c r="F5811" i="4"/>
  <c r="G5811" i="4" s="1"/>
  <c r="F5812" i="4"/>
  <c r="G5812" i="4" s="1"/>
  <c r="F5813" i="4"/>
  <c r="G5813" i="4" s="1"/>
  <c r="F5814" i="4"/>
  <c r="G5814" i="4" s="1"/>
  <c r="F5815" i="4"/>
  <c r="G5815" i="4" s="1"/>
  <c r="F5816" i="4"/>
  <c r="G5816" i="4" s="1"/>
  <c r="F5817" i="4"/>
  <c r="G5817" i="4" s="1"/>
  <c r="F5818" i="4"/>
  <c r="G5818" i="4" s="1"/>
  <c r="F5819" i="4"/>
  <c r="G5819" i="4" s="1"/>
  <c r="F5820" i="4"/>
  <c r="G5820" i="4" s="1"/>
  <c r="F5821" i="4"/>
  <c r="G5821" i="4" s="1"/>
  <c r="F5822" i="4"/>
  <c r="G5822" i="4" s="1"/>
  <c r="F5823" i="4"/>
  <c r="G5823" i="4" s="1"/>
  <c r="F5824" i="4"/>
  <c r="G5824" i="4" s="1"/>
  <c r="F5825" i="4"/>
  <c r="G5825" i="4" s="1"/>
  <c r="F5826" i="4"/>
  <c r="G5826" i="4" s="1"/>
  <c r="F5827" i="4"/>
  <c r="G5827" i="4" s="1"/>
  <c r="F5828" i="4"/>
  <c r="G5828" i="4" s="1"/>
  <c r="F5829" i="4"/>
  <c r="G5829" i="4" s="1"/>
  <c r="F5830" i="4"/>
  <c r="G5830" i="4" s="1"/>
  <c r="F5831" i="4"/>
  <c r="G5831" i="4" s="1"/>
  <c r="F5832" i="4"/>
  <c r="G5832" i="4" s="1"/>
  <c r="F5833" i="4"/>
  <c r="G5833" i="4" s="1"/>
  <c r="F5834" i="4"/>
  <c r="G5834" i="4" s="1"/>
  <c r="F5835" i="4"/>
  <c r="G5835" i="4" s="1"/>
  <c r="F5836" i="4"/>
  <c r="G5836" i="4" s="1"/>
  <c r="F5837" i="4"/>
  <c r="G5837" i="4" s="1"/>
  <c r="F5838" i="4"/>
  <c r="G5838" i="4" s="1"/>
  <c r="F5839" i="4"/>
  <c r="G5839" i="4" s="1"/>
  <c r="F5840" i="4"/>
  <c r="G5840" i="4" s="1"/>
  <c r="F5841" i="4"/>
  <c r="G5841" i="4" s="1"/>
  <c r="F5842" i="4"/>
  <c r="G5842" i="4" s="1"/>
  <c r="F5843" i="4"/>
  <c r="G5843" i="4" s="1"/>
  <c r="F5844" i="4"/>
  <c r="G5844" i="4" s="1"/>
  <c r="F5845" i="4"/>
  <c r="G5845" i="4" s="1"/>
  <c r="F5846" i="4"/>
  <c r="G5846" i="4" s="1"/>
  <c r="F5847" i="4"/>
  <c r="G5847" i="4" s="1"/>
  <c r="F5848" i="4"/>
  <c r="G5848" i="4" s="1"/>
  <c r="F5849" i="4"/>
  <c r="G5849" i="4" s="1"/>
  <c r="F5850" i="4"/>
  <c r="G5850" i="4" s="1"/>
  <c r="F5851" i="4"/>
  <c r="G5851" i="4" s="1"/>
  <c r="F5852" i="4"/>
  <c r="G5852" i="4" s="1"/>
  <c r="F5853" i="4"/>
  <c r="G5853" i="4" s="1"/>
  <c r="F5854" i="4"/>
  <c r="G5854" i="4" s="1"/>
  <c r="F5855" i="4"/>
  <c r="G5855" i="4" s="1"/>
  <c r="F5856" i="4"/>
  <c r="G5856" i="4" s="1"/>
  <c r="F5857" i="4"/>
  <c r="G5857" i="4" s="1"/>
  <c r="F5858" i="4"/>
  <c r="G5858" i="4" s="1"/>
  <c r="F5859" i="4"/>
  <c r="G5859" i="4" s="1"/>
  <c r="F5860" i="4"/>
  <c r="G5860" i="4" s="1"/>
  <c r="F5861" i="4"/>
  <c r="G5861" i="4" s="1"/>
  <c r="F5862" i="4"/>
  <c r="G5862" i="4" s="1"/>
  <c r="F5863" i="4"/>
  <c r="G5863" i="4" s="1"/>
  <c r="F5864" i="4"/>
  <c r="G5864" i="4" s="1"/>
  <c r="F5865" i="4"/>
  <c r="G5865" i="4" s="1"/>
  <c r="F5866" i="4"/>
  <c r="G5866" i="4" s="1"/>
  <c r="F5867" i="4"/>
  <c r="G5867" i="4" s="1"/>
  <c r="F5868" i="4"/>
  <c r="G5868" i="4" s="1"/>
  <c r="F5869" i="4"/>
  <c r="G5869" i="4" s="1"/>
  <c r="F5870" i="4"/>
  <c r="G5870" i="4" s="1"/>
  <c r="F5871" i="4"/>
  <c r="G5871" i="4" s="1"/>
  <c r="F5872" i="4"/>
  <c r="G5872" i="4" s="1"/>
  <c r="F5873" i="4"/>
  <c r="G5873" i="4" s="1"/>
  <c r="F5874" i="4"/>
  <c r="G5874" i="4" s="1"/>
  <c r="F5875" i="4"/>
  <c r="G5875" i="4" s="1"/>
  <c r="F5876" i="4"/>
  <c r="G5876" i="4" s="1"/>
  <c r="F5877" i="4"/>
  <c r="G5877" i="4" s="1"/>
  <c r="F5878" i="4"/>
  <c r="G5878" i="4" s="1"/>
  <c r="F5879" i="4"/>
  <c r="G5879" i="4" s="1"/>
  <c r="F5880" i="4"/>
  <c r="G5880" i="4" s="1"/>
  <c r="F5881" i="4"/>
  <c r="G5881" i="4" s="1"/>
  <c r="F5882" i="4"/>
  <c r="G5882" i="4" s="1"/>
  <c r="F5883" i="4"/>
  <c r="G5883" i="4" s="1"/>
  <c r="F5884" i="4"/>
  <c r="G5884" i="4" s="1"/>
  <c r="F5885" i="4"/>
  <c r="G5885" i="4" s="1"/>
  <c r="F5886" i="4"/>
  <c r="G5886" i="4" s="1"/>
  <c r="F5887" i="4"/>
  <c r="G5887" i="4" s="1"/>
  <c r="F5888" i="4"/>
  <c r="G5888" i="4" s="1"/>
  <c r="F5889" i="4"/>
  <c r="G5889" i="4" s="1"/>
  <c r="F5890" i="4"/>
  <c r="G5890" i="4" s="1"/>
  <c r="F5891" i="4"/>
  <c r="G5891" i="4" s="1"/>
  <c r="F5892" i="4"/>
  <c r="G5892" i="4" s="1"/>
  <c r="F5893" i="4"/>
  <c r="G5893" i="4" s="1"/>
  <c r="F5894" i="4"/>
  <c r="G5894" i="4" s="1"/>
  <c r="F5895" i="4"/>
  <c r="G5895" i="4" s="1"/>
  <c r="F5896" i="4"/>
  <c r="G5896" i="4" s="1"/>
  <c r="F5897" i="4"/>
  <c r="G5897" i="4" s="1"/>
  <c r="F5898" i="4"/>
  <c r="G5898" i="4" s="1"/>
  <c r="F5899" i="4"/>
  <c r="G5899" i="4" s="1"/>
  <c r="F5900" i="4"/>
  <c r="G5900" i="4" s="1"/>
  <c r="F5901" i="4"/>
  <c r="G5901" i="4" s="1"/>
  <c r="F5902" i="4"/>
  <c r="G5902" i="4" s="1"/>
  <c r="F5903" i="4"/>
  <c r="G5903" i="4" s="1"/>
  <c r="F5904" i="4"/>
  <c r="G5904" i="4" s="1"/>
  <c r="F5905" i="4"/>
  <c r="G5905" i="4" s="1"/>
  <c r="F5906" i="4"/>
  <c r="G5906" i="4" s="1"/>
  <c r="F5907" i="4"/>
  <c r="G5907" i="4" s="1"/>
  <c r="F5908" i="4"/>
  <c r="G5908" i="4" s="1"/>
  <c r="F5909" i="4"/>
  <c r="G5909" i="4" s="1"/>
  <c r="F5910" i="4"/>
  <c r="G5910" i="4" s="1"/>
  <c r="F5911" i="4"/>
  <c r="G5911" i="4" s="1"/>
  <c r="F5912" i="4"/>
  <c r="G5912" i="4" s="1"/>
  <c r="F5913" i="4"/>
  <c r="G5913" i="4" s="1"/>
  <c r="F5914" i="4"/>
  <c r="G5914" i="4" s="1"/>
  <c r="F5915" i="4"/>
  <c r="G5915" i="4" s="1"/>
  <c r="F5916" i="4"/>
  <c r="G5916" i="4" s="1"/>
  <c r="F5917" i="4"/>
  <c r="G5917" i="4" s="1"/>
  <c r="F5918" i="4"/>
  <c r="G5918" i="4" s="1"/>
  <c r="F5919" i="4"/>
  <c r="G5919" i="4" s="1"/>
  <c r="F5920" i="4"/>
  <c r="G5920" i="4" s="1"/>
  <c r="F5921" i="4"/>
  <c r="G5921" i="4" s="1"/>
  <c r="F5922" i="4"/>
  <c r="G5922" i="4" s="1"/>
  <c r="F5923" i="4"/>
  <c r="G5923" i="4" s="1"/>
  <c r="F5924" i="4"/>
  <c r="G5924" i="4" s="1"/>
  <c r="F5925" i="4"/>
  <c r="G5925" i="4" s="1"/>
  <c r="F5926" i="4"/>
  <c r="G5926" i="4" s="1"/>
  <c r="F5927" i="4"/>
  <c r="G5927" i="4" s="1"/>
  <c r="F5928" i="4"/>
  <c r="G5928" i="4" s="1"/>
  <c r="F5929" i="4"/>
  <c r="G5929" i="4" s="1"/>
  <c r="F5930" i="4"/>
  <c r="G5930" i="4" s="1"/>
  <c r="F5931" i="4"/>
  <c r="G5931" i="4" s="1"/>
  <c r="F5932" i="4"/>
  <c r="G5932" i="4" s="1"/>
  <c r="F5933" i="4"/>
  <c r="G5933" i="4" s="1"/>
  <c r="F5934" i="4"/>
  <c r="G5934" i="4" s="1"/>
  <c r="F5935" i="4"/>
  <c r="G5935" i="4" s="1"/>
  <c r="F5936" i="4"/>
  <c r="G5936" i="4" s="1"/>
  <c r="F5937" i="4"/>
  <c r="G5937" i="4" s="1"/>
  <c r="F5938" i="4"/>
  <c r="G5938" i="4" s="1"/>
  <c r="F5939" i="4"/>
  <c r="G5939" i="4" s="1"/>
  <c r="F5940" i="4"/>
  <c r="G5940" i="4" s="1"/>
  <c r="F5941" i="4"/>
  <c r="G5941" i="4" s="1"/>
  <c r="F5942" i="4"/>
  <c r="G5942" i="4" s="1"/>
  <c r="F5943" i="4"/>
  <c r="G5943" i="4" s="1"/>
  <c r="F5944" i="4"/>
  <c r="G5944" i="4" s="1"/>
  <c r="F5945" i="4"/>
  <c r="G5945" i="4" s="1"/>
  <c r="F5946" i="4"/>
  <c r="G5946" i="4" s="1"/>
  <c r="F5947" i="4"/>
  <c r="G5947" i="4" s="1"/>
  <c r="F5948" i="4"/>
  <c r="G5948" i="4" s="1"/>
  <c r="F5949" i="4"/>
  <c r="G5949" i="4" s="1"/>
  <c r="F5950" i="4"/>
  <c r="G5950" i="4" s="1"/>
  <c r="F5951" i="4"/>
  <c r="G5951" i="4" s="1"/>
  <c r="F5952" i="4"/>
  <c r="G5952" i="4" s="1"/>
  <c r="F5953" i="4"/>
  <c r="G5953" i="4" s="1"/>
  <c r="F5954" i="4"/>
  <c r="G5954" i="4" s="1"/>
  <c r="F5955" i="4"/>
  <c r="G5955" i="4" s="1"/>
  <c r="F5956" i="4"/>
  <c r="G5956" i="4" s="1"/>
  <c r="F5957" i="4"/>
  <c r="G5957" i="4" s="1"/>
  <c r="F5958" i="4"/>
  <c r="G5958" i="4" s="1"/>
  <c r="F5959" i="4"/>
  <c r="G5959" i="4" s="1"/>
  <c r="F5960" i="4"/>
  <c r="G5960" i="4" s="1"/>
  <c r="F5961" i="4"/>
  <c r="G5961" i="4" s="1"/>
  <c r="F5962" i="4"/>
  <c r="G5962" i="4" s="1"/>
  <c r="F5963" i="4"/>
  <c r="G5963" i="4" s="1"/>
  <c r="F5964" i="4"/>
  <c r="G5964" i="4" s="1"/>
  <c r="F5965" i="4"/>
  <c r="G5965" i="4" s="1"/>
  <c r="F5966" i="4"/>
  <c r="G5966" i="4" s="1"/>
  <c r="F5967" i="4"/>
  <c r="G5967" i="4" s="1"/>
  <c r="F5968" i="4"/>
  <c r="G5968" i="4" s="1"/>
  <c r="F5969" i="4"/>
  <c r="G5969" i="4" s="1"/>
  <c r="F5970" i="4"/>
  <c r="G5970" i="4" s="1"/>
  <c r="F5971" i="4"/>
  <c r="G5971" i="4" s="1"/>
  <c r="F5972" i="4"/>
  <c r="G5972" i="4" s="1"/>
  <c r="F5973" i="4"/>
  <c r="G5973" i="4" s="1"/>
  <c r="F5974" i="4"/>
  <c r="G5974" i="4" s="1"/>
  <c r="F5975" i="4"/>
  <c r="G5975" i="4" s="1"/>
  <c r="F5976" i="4"/>
  <c r="G5976" i="4" s="1"/>
  <c r="F5977" i="4"/>
  <c r="G5977" i="4" s="1"/>
  <c r="F5978" i="4"/>
  <c r="G5978" i="4" s="1"/>
  <c r="F5979" i="4"/>
  <c r="G5979" i="4" s="1"/>
  <c r="F5980" i="4"/>
  <c r="G5980" i="4" s="1"/>
  <c r="F5981" i="4"/>
  <c r="G5981" i="4" s="1"/>
  <c r="F5982" i="4"/>
  <c r="G5982" i="4" s="1"/>
  <c r="F5983" i="4"/>
  <c r="G5983" i="4" s="1"/>
  <c r="F5984" i="4"/>
  <c r="G5984" i="4" s="1"/>
  <c r="F5985" i="4"/>
  <c r="G5985" i="4" s="1"/>
  <c r="F5986" i="4"/>
  <c r="G5986" i="4" s="1"/>
  <c r="F5987" i="4"/>
  <c r="G5987" i="4" s="1"/>
  <c r="F5988" i="4"/>
  <c r="G5988" i="4" s="1"/>
  <c r="F5989" i="4"/>
  <c r="G5989" i="4" s="1"/>
  <c r="F5990" i="4"/>
  <c r="G5990" i="4" s="1"/>
  <c r="F5991" i="4"/>
  <c r="G5991" i="4" s="1"/>
  <c r="F5992" i="4"/>
  <c r="G5992" i="4" s="1"/>
  <c r="F5993" i="4"/>
  <c r="G5993" i="4" s="1"/>
  <c r="F5994" i="4"/>
  <c r="G5994" i="4" s="1"/>
  <c r="F5995" i="4"/>
  <c r="G5995" i="4" s="1"/>
  <c r="F5996" i="4"/>
  <c r="G5996" i="4" s="1"/>
  <c r="F5997" i="4"/>
  <c r="G5997" i="4" s="1"/>
  <c r="F5998" i="4"/>
  <c r="G5998" i="4" s="1"/>
  <c r="F5999" i="4"/>
  <c r="G5999" i="4" s="1"/>
  <c r="F6000" i="4"/>
  <c r="G6000" i="4" s="1"/>
  <c r="F6001" i="4"/>
  <c r="G6001" i="4" s="1"/>
  <c r="F6002" i="4"/>
  <c r="G6002" i="4" s="1"/>
  <c r="F6003" i="4"/>
  <c r="G6003" i="4" s="1"/>
  <c r="F6004" i="4"/>
  <c r="G6004" i="4" s="1"/>
  <c r="F6005" i="4"/>
  <c r="G6005" i="4" s="1"/>
  <c r="F6006" i="4"/>
  <c r="G6006" i="4" s="1"/>
  <c r="F6007" i="4"/>
  <c r="G6007" i="4" s="1"/>
  <c r="F6008" i="4"/>
  <c r="G6008" i="4" s="1"/>
  <c r="F6009" i="4"/>
  <c r="G6009" i="4" s="1"/>
  <c r="F6010" i="4"/>
  <c r="G6010" i="4" s="1"/>
  <c r="F6011" i="4"/>
  <c r="G6011" i="4" s="1"/>
  <c r="F6012" i="4"/>
  <c r="G6012" i="4" s="1"/>
  <c r="F6013" i="4"/>
  <c r="G6013" i="4" s="1"/>
  <c r="F6014" i="4"/>
  <c r="G6014" i="4" s="1"/>
  <c r="F6015" i="4"/>
  <c r="G6015" i="4" s="1"/>
  <c r="F6016" i="4"/>
  <c r="G6016" i="4" s="1"/>
  <c r="F6017" i="4"/>
  <c r="G6017" i="4" s="1"/>
  <c r="F6018" i="4"/>
  <c r="G6018" i="4" s="1"/>
  <c r="F6019" i="4"/>
  <c r="G6019" i="4" s="1"/>
  <c r="F6020" i="4"/>
  <c r="G6020" i="4" s="1"/>
  <c r="F6021" i="4"/>
  <c r="G6021" i="4" s="1"/>
  <c r="F6022" i="4"/>
  <c r="G6022" i="4" s="1"/>
  <c r="F6023" i="4"/>
  <c r="G6023" i="4" s="1"/>
  <c r="F6024" i="4"/>
  <c r="G6024" i="4" s="1"/>
  <c r="F6025" i="4"/>
  <c r="G6025" i="4" s="1"/>
  <c r="F6026" i="4"/>
  <c r="G6026" i="4" s="1"/>
  <c r="F6027" i="4"/>
  <c r="G6027" i="4" s="1"/>
  <c r="F6028" i="4"/>
  <c r="G6028" i="4" s="1"/>
  <c r="F6029" i="4"/>
  <c r="G6029" i="4" s="1"/>
  <c r="F6030" i="4"/>
  <c r="G6030" i="4" s="1"/>
  <c r="F6031" i="4"/>
  <c r="G6031" i="4" s="1"/>
  <c r="F6032" i="4"/>
  <c r="G6032" i="4" s="1"/>
  <c r="F6033" i="4"/>
  <c r="G6033" i="4" s="1"/>
  <c r="F6034" i="4"/>
  <c r="G6034" i="4" s="1"/>
  <c r="F6035" i="4"/>
  <c r="G6035" i="4" s="1"/>
  <c r="F6036" i="4"/>
  <c r="G6036" i="4" s="1"/>
  <c r="F6037" i="4"/>
  <c r="G6037" i="4" s="1"/>
  <c r="F6038" i="4"/>
  <c r="G6038" i="4" s="1"/>
  <c r="F6039" i="4"/>
  <c r="G6039" i="4" s="1"/>
  <c r="F6040" i="4"/>
  <c r="G6040" i="4" s="1"/>
  <c r="F6041" i="4"/>
  <c r="G6041" i="4" s="1"/>
  <c r="F6042" i="4"/>
  <c r="G6042" i="4" s="1"/>
  <c r="F6043" i="4"/>
  <c r="G6043" i="4" s="1"/>
  <c r="F6044" i="4"/>
  <c r="G6044" i="4" s="1"/>
  <c r="F6045" i="4"/>
  <c r="G6045" i="4" s="1"/>
  <c r="F6046" i="4"/>
  <c r="G6046" i="4" s="1"/>
  <c r="F6047" i="4"/>
  <c r="G6047" i="4" s="1"/>
  <c r="F6048" i="4"/>
  <c r="G6048" i="4" s="1"/>
  <c r="F6049" i="4"/>
  <c r="G6049" i="4" s="1"/>
  <c r="F6050" i="4"/>
  <c r="G6050" i="4" s="1"/>
  <c r="F6051" i="4"/>
  <c r="G6051" i="4" s="1"/>
  <c r="F6052" i="4"/>
  <c r="G6052" i="4" s="1"/>
  <c r="F6053" i="4"/>
  <c r="G6053" i="4" s="1"/>
  <c r="F6054" i="4"/>
  <c r="G6054" i="4" s="1"/>
  <c r="F6055" i="4"/>
  <c r="G6055" i="4" s="1"/>
  <c r="F6056" i="4"/>
  <c r="G6056" i="4" s="1"/>
  <c r="F6057" i="4"/>
  <c r="G6057" i="4" s="1"/>
  <c r="F6058" i="4"/>
  <c r="G6058" i="4" s="1"/>
  <c r="F6059" i="4"/>
  <c r="G6059" i="4" s="1"/>
  <c r="F6060" i="4"/>
  <c r="G6060" i="4" s="1"/>
  <c r="F6061" i="4"/>
  <c r="G6061" i="4" s="1"/>
  <c r="F6062" i="4"/>
  <c r="G6062" i="4" s="1"/>
  <c r="F6063" i="4"/>
  <c r="G6063" i="4" s="1"/>
  <c r="F6064" i="4"/>
  <c r="G6064" i="4" s="1"/>
  <c r="F6065" i="4"/>
  <c r="G6065" i="4" s="1"/>
  <c r="F6066" i="4"/>
  <c r="G6066" i="4" s="1"/>
  <c r="F6067" i="4"/>
  <c r="G6067" i="4" s="1"/>
  <c r="F6068" i="4"/>
  <c r="G6068" i="4" s="1"/>
  <c r="F6069" i="4"/>
  <c r="G6069" i="4" s="1"/>
  <c r="F6070" i="4"/>
  <c r="G6070" i="4" s="1"/>
  <c r="F6071" i="4"/>
  <c r="G6071" i="4" s="1"/>
  <c r="F6072" i="4"/>
  <c r="G6072" i="4" s="1"/>
  <c r="F6073" i="4"/>
  <c r="G6073" i="4" s="1"/>
  <c r="F6074" i="4"/>
  <c r="G6074" i="4" s="1"/>
  <c r="F6075" i="4"/>
  <c r="G6075" i="4" s="1"/>
  <c r="F6076" i="4"/>
  <c r="G6076" i="4" s="1"/>
  <c r="F6077" i="4"/>
  <c r="G6077" i="4" s="1"/>
  <c r="F6078" i="4"/>
  <c r="G6078" i="4" s="1"/>
  <c r="F6079" i="4"/>
  <c r="G6079" i="4" s="1"/>
  <c r="F6080" i="4"/>
  <c r="G6080" i="4" s="1"/>
  <c r="F6081" i="4"/>
  <c r="G6081" i="4" s="1"/>
  <c r="F6082" i="4"/>
  <c r="G6082" i="4" s="1"/>
  <c r="F6083" i="4"/>
  <c r="G6083" i="4" s="1"/>
  <c r="F6084" i="4"/>
  <c r="G6084" i="4" s="1"/>
  <c r="F6085" i="4"/>
  <c r="G6085" i="4" s="1"/>
  <c r="F6086" i="4"/>
  <c r="G6086" i="4" s="1"/>
  <c r="F6087" i="4"/>
  <c r="G6087" i="4" s="1"/>
  <c r="F6088" i="4"/>
  <c r="G6088" i="4" s="1"/>
  <c r="F6089" i="4"/>
  <c r="G6089" i="4" s="1"/>
  <c r="F6090" i="4"/>
  <c r="G6090" i="4" s="1"/>
  <c r="F6091" i="4"/>
  <c r="G6091" i="4" s="1"/>
  <c r="F6092" i="4"/>
  <c r="G6092" i="4" s="1"/>
  <c r="F6093" i="4"/>
  <c r="G6093" i="4" s="1"/>
  <c r="F6094" i="4"/>
  <c r="G6094" i="4" s="1"/>
  <c r="F6095" i="4"/>
  <c r="G6095" i="4" s="1"/>
  <c r="F6096" i="4"/>
  <c r="G6096" i="4" s="1"/>
  <c r="F6097" i="4"/>
  <c r="G6097" i="4" s="1"/>
  <c r="F6098" i="4"/>
  <c r="G6098" i="4" s="1"/>
  <c r="F6099" i="4"/>
  <c r="G6099" i="4" s="1"/>
  <c r="F6100" i="4"/>
  <c r="G6100" i="4" s="1"/>
  <c r="F6101" i="4"/>
  <c r="G6101" i="4" s="1"/>
  <c r="F6102" i="4"/>
  <c r="G6102" i="4" s="1"/>
  <c r="F6103" i="4"/>
  <c r="G6103" i="4" s="1"/>
  <c r="F6104" i="4"/>
  <c r="G6104" i="4" s="1"/>
  <c r="F6105" i="4"/>
  <c r="G6105" i="4" s="1"/>
  <c r="F6106" i="4"/>
  <c r="G6106" i="4" s="1"/>
  <c r="F6107" i="4"/>
  <c r="G6107" i="4" s="1"/>
  <c r="F6108" i="4"/>
  <c r="G6108" i="4" s="1"/>
  <c r="F6109" i="4"/>
  <c r="G6109" i="4" s="1"/>
  <c r="F6110" i="4"/>
  <c r="G6110" i="4" s="1"/>
  <c r="F6111" i="4"/>
  <c r="G6111" i="4" s="1"/>
  <c r="F6112" i="4"/>
  <c r="G6112" i="4" s="1"/>
  <c r="F6113" i="4"/>
  <c r="G6113" i="4" s="1"/>
  <c r="F6114" i="4"/>
  <c r="G6114" i="4" s="1"/>
  <c r="F6115" i="4"/>
  <c r="G6115" i="4" s="1"/>
  <c r="F6116" i="4"/>
  <c r="G6116" i="4" s="1"/>
  <c r="F6117" i="4"/>
  <c r="G6117" i="4" s="1"/>
  <c r="F6118" i="4"/>
  <c r="G6118" i="4" s="1"/>
  <c r="F6119" i="4"/>
  <c r="G6119" i="4" s="1"/>
  <c r="F6120" i="4"/>
  <c r="G6120" i="4" s="1"/>
  <c r="F6121" i="4"/>
  <c r="G6121" i="4" s="1"/>
  <c r="F6122" i="4"/>
  <c r="G6122" i="4" s="1"/>
  <c r="F6123" i="4"/>
  <c r="G6123" i="4" s="1"/>
  <c r="F6124" i="4"/>
  <c r="G6124" i="4" s="1"/>
  <c r="F6125" i="4"/>
  <c r="G6125" i="4" s="1"/>
  <c r="F6126" i="4"/>
  <c r="G6126" i="4" s="1"/>
  <c r="F6127" i="4"/>
  <c r="G6127" i="4" s="1"/>
  <c r="F6128" i="4"/>
  <c r="G6128" i="4" s="1"/>
  <c r="F6129" i="4"/>
  <c r="G6129" i="4" s="1"/>
  <c r="F6130" i="4"/>
  <c r="G6130" i="4" s="1"/>
  <c r="F6131" i="4"/>
  <c r="G6131" i="4" s="1"/>
  <c r="F6132" i="4"/>
  <c r="G6132" i="4" s="1"/>
  <c r="F6133" i="4"/>
  <c r="G6133" i="4" s="1"/>
  <c r="F6134" i="4"/>
  <c r="G6134" i="4" s="1"/>
  <c r="F6135" i="4"/>
  <c r="G6135" i="4" s="1"/>
  <c r="F6136" i="4"/>
  <c r="G6136" i="4" s="1"/>
  <c r="F6137" i="4"/>
  <c r="G6137" i="4" s="1"/>
  <c r="F6138" i="4"/>
  <c r="G6138" i="4" s="1"/>
  <c r="F6139" i="4"/>
  <c r="G6139" i="4" s="1"/>
  <c r="F6140" i="4"/>
  <c r="G6140" i="4" s="1"/>
  <c r="F6141" i="4"/>
  <c r="G6141" i="4" s="1"/>
  <c r="F6142" i="4"/>
  <c r="G6142" i="4" s="1"/>
  <c r="F6143" i="4"/>
  <c r="G6143" i="4" s="1"/>
  <c r="F6144" i="4"/>
  <c r="G6144" i="4" s="1"/>
  <c r="F6145" i="4"/>
  <c r="G6145" i="4" s="1"/>
  <c r="F6146" i="4"/>
  <c r="G6146" i="4" s="1"/>
  <c r="F6147" i="4"/>
  <c r="G6147" i="4" s="1"/>
  <c r="F6148" i="4"/>
  <c r="G6148" i="4" s="1"/>
  <c r="F6149" i="4"/>
  <c r="G6149" i="4" s="1"/>
  <c r="F6150" i="4"/>
  <c r="G6150" i="4" s="1"/>
  <c r="F6151" i="4"/>
  <c r="G6151" i="4" s="1"/>
  <c r="F6152" i="4"/>
  <c r="G6152" i="4" s="1"/>
  <c r="F6153" i="4"/>
  <c r="G6153" i="4" s="1"/>
  <c r="F6154" i="4"/>
  <c r="G6154" i="4" s="1"/>
  <c r="F6155" i="4"/>
  <c r="G6155" i="4" s="1"/>
  <c r="F6156" i="4"/>
  <c r="G6156" i="4" s="1"/>
  <c r="F6157" i="4"/>
  <c r="G6157" i="4" s="1"/>
  <c r="F6158" i="4"/>
  <c r="G6158" i="4" s="1"/>
  <c r="F6159" i="4"/>
  <c r="G6159" i="4" s="1"/>
  <c r="F6160" i="4"/>
  <c r="G6160" i="4" s="1"/>
  <c r="F6161" i="4"/>
  <c r="G6161" i="4" s="1"/>
  <c r="F6162" i="4"/>
  <c r="G6162" i="4" s="1"/>
  <c r="F6163" i="4"/>
  <c r="G6163" i="4" s="1"/>
  <c r="F6164" i="4"/>
  <c r="G6164" i="4" s="1"/>
  <c r="F6165" i="4"/>
  <c r="G6165" i="4" s="1"/>
  <c r="F6166" i="4"/>
  <c r="G6166" i="4" s="1"/>
  <c r="F6167" i="4"/>
  <c r="G6167" i="4" s="1"/>
  <c r="F6168" i="4"/>
  <c r="G6168" i="4" s="1"/>
  <c r="F6169" i="4"/>
  <c r="G6169" i="4" s="1"/>
  <c r="F6170" i="4"/>
  <c r="G6170" i="4" s="1"/>
  <c r="F6171" i="4"/>
  <c r="G6171" i="4" s="1"/>
  <c r="F6172" i="4"/>
  <c r="G6172" i="4" s="1"/>
  <c r="F6173" i="4"/>
  <c r="G6173" i="4" s="1"/>
  <c r="F6174" i="4"/>
  <c r="G6174" i="4" s="1"/>
  <c r="F6175" i="4"/>
  <c r="G6175" i="4" s="1"/>
  <c r="F6176" i="4"/>
  <c r="G6176" i="4" s="1"/>
  <c r="F6177" i="4"/>
  <c r="G6177" i="4" s="1"/>
  <c r="F6178" i="4"/>
  <c r="G6178" i="4" s="1"/>
  <c r="F6179" i="4"/>
  <c r="G6179" i="4" s="1"/>
  <c r="F6180" i="4"/>
  <c r="G6180" i="4" s="1"/>
  <c r="F6181" i="4"/>
  <c r="G6181" i="4" s="1"/>
  <c r="F6182" i="4"/>
  <c r="G6182" i="4" s="1"/>
  <c r="F6183" i="4"/>
  <c r="G6183" i="4" s="1"/>
  <c r="F6184" i="4"/>
  <c r="G6184" i="4" s="1"/>
  <c r="F6185" i="4"/>
  <c r="G6185" i="4" s="1"/>
  <c r="F6186" i="4"/>
  <c r="G6186" i="4" s="1"/>
  <c r="F6187" i="4"/>
  <c r="G6187" i="4" s="1"/>
  <c r="F6188" i="4"/>
  <c r="G6188" i="4" s="1"/>
  <c r="F6189" i="4"/>
  <c r="G6189" i="4" s="1"/>
  <c r="F6190" i="4"/>
  <c r="G6190" i="4" s="1"/>
  <c r="F6191" i="4"/>
  <c r="G6191" i="4" s="1"/>
  <c r="F6192" i="4"/>
  <c r="G6192" i="4" s="1"/>
  <c r="F6193" i="4"/>
  <c r="G6193" i="4" s="1"/>
  <c r="F6194" i="4"/>
  <c r="G6194" i="4" s="1"/>
  <c r="F6195" i="4"/>
  <c r="G6195" i="4" s="1"/>
  <c r="F6196" i="4"/>
  <c r="G6196" i="4" s="1"/>
  <c r="F6197" i="4"/>
  <c r="G6197" i="4" s="1"/>
  <c r="F6198" i="4"/>
  <c r="G6198" i="4" s="1"/>
  <c r="F6199" i="4"/>
  <c r="G6199" i="4" s="1"/>
  <c r="F6200" i="4"/>
  <c r="G6200" i="4" s="1"/>
  <c r="F6201" i="4"/>
  <c r="G6201" i="4" s="1"/>
  <c r="F6202" i="4"/>
  <c r="G6202" i="4" s="1"/>
  <c r="F6203" i="4"/>
  <c r="G6203" i="4" s="1"/>
  <c r="F6204" i="4"/>
  <c r="G6204" i="4" s="1"/>
  <c r="F6205" i="4"/>
  <c r="G6205" i="4" s="1"/>
  <c r="F6206" i="4"/>
  <c r="G6206" i="4" s="1"/>
  <c r="F6207" i="4"/>
  <c r="G6207" i="4" s="1"/>
  <c r="F6208" i="4"/>
  <c r="G6208" i="4" s="1"/>
  <c r="F6209" i="4"/>
  <c r="G6209" i="4" s="1"/>
  <c r="F6210" i="4"/>
  <c r="G6210" i="4" s="1"/>
  <c r="F6211" i="4"/>
  <c r="G6211" i="4" s="1"/>
  <c r="F6212" i="4"/>
  <c r="G6212" i="4" s="1"/>
  <c r="F6213" i="4"/>
  <c r="G6213" i="4" s="1"/>
  <c r="F6214" i="4"/>
  <c r="G6214" i="4" s="1"/>
  <c r="F6215" i="4"/>
  <c r="G6215" i="4" s="1"/>
  <c r="F6216" i="4"/>
  <c r="G6216" i="4" s="1"/>
  <c r="F6217" i="4"/>
  <c r="G6217" i="4" s="1"/>
  <c r="F6218" i="4"/>
  <c r="G6218" i="4" s="1"/>
  <c r="F6219" i="4"/>
  <c r="G6219" i="4" s="1"/>
  <c r="F6220" i="4"/>
  <c r="G6220" i="4" s="1"/>
  <c r="F6221" i="4"/>
  <c r="G6221" i="4" s="1"/>
  <c r="F6222" i="4"/>
  <c r="G6222" i="4" s="1"/>
  <c r="F6223" i="4"/>
  <c r="G6223" i="4" s="1"/>
  <c r="F6224" i="4"/>
  <c r="G6224" i="4" s="1"/>
  <c r="F6225" i="4"/>
  <c r="G6225" i="4" s="1"/>
  <c r="F6226" i="4"/>
  <c r="G6226" i="4" s="1"/>
  <c r="F6227" i="4"/>
  <c r="G6227" i="4" s="1"/>
  <c r="F6228" i="4"/>
  <c r="G6228" i="4" s="1"/>
  <c r="F6229" i="4"/>
  <c r="G6229" i="4" s="1"/>
  <c r="F6230" i="4"/>
  <c r="G6230" i="4" s="1"/>
  <c r="F6231" i="4"/>
  <c r="G6231" i="4" s="1"/>
  <c r="F6232" i="4"/>
  <c r="G6232" i="4" s="1"/>
  <c r="F6233" i="4"/>
  <c r="G6233" i="4" s="1"/>
  <c r="F6234" i="4"/>
  <c r="G6234" i="4" s="1"/>
  <c r="F6235" i="4"/>
  <c r="G6235" i="4" s="1"/>
  <c r="F6236" i="4"/>
  <c r="G6236" i="4" s="1"/>
  <c r="F6237" i="4"/>
  <c r="G6237" i="4" s="1"/>
  <c r="F6238" i="4"/>
  <c r="G6238" i="4" s="1"/>
  <c r="F6239" i="4"/>
  <c r="G6239" i="4" s="1"/>
  <c r="F6240" i="4"/>
  <c r="G6240" i="4" s="1"/>
  <c r="F6241" i="4"/>
  <c r="G6241" i="4" s="1"/>
  <c r="F6242" i="4"/>
  <c r="G6242" i="4" s="1"/>
  <c r="F6243" i="4"/>
  <c r="G6243" i="4" s="1"/>
  <c r="F6244" i="4"/>
  <c r="G6244" i="4" s="1"/>
  <c r="F6245" i="4"/>
  <c r="G6245" i="4" s="1"/>
  <c r="F6246" i="4"/>
  <c r="G6246" i="4" s="1"/>
  <c r="F6247" i="4"/>
  <c r="G6247" i="4" s="1"/>
  <c r="F6248" i="4"/>
  <c r="G6248" i="4" s="1"/>
  <c r="F6249" i="4"/>
  <c r="G6249" i="4" s="1"/>
  <c r="F6250" i="4"/>
  <c r="G6250" i="4" s="1"/>
  <c r="F6251" i="4"/>
  <c r="G6251" i="4" s="1"/>
  <c r="F6252" i="4"/>
  <c r="G6252" i="4" s="1"/>
  <c r="F6253" i="4"/>
  <c r="G6253" i="4" s="1"/>
  <c r="F6254" i="4"/>
  <c r="G6254" i="4" s="1"/>
  <c r="F6255" i="4"/>
  <c r="G6255" i="4" s="1"/>
  <c r="F6256" i="4"/>
  <c r="G6256" i="4" s="1"/>
  <c r="F6257" i="4"/>
  <c r="G6257" i="4" s="1"/>
  <c r="F6258" i="4"/>
  <c r="G6258" i="4" s="1"/>
  <c r="F6259" i="4"/>
  <c r="G6259" i="4" s="1"/>
  <c r="F6260" i="4"/>
  <c r="G6260" i="4" s="1"/>
  <c r="F6261" i="4"/>
  <c r="G6261" i="4" s="1"/>
  <c r="F6262" i="4"/>
  <c r="G6262" i="4" s="1"/>
  <c r="F6263" i="4"/>
  <c r="G6263" i="4" s="1"/>
  <c r="F6264" i="4"/>
  <c r="G6264" i="4" s="1"/>
  <c r="F6265" i="4"/>
  <c r="G6265" i="4" s="1"/>
  <c r="F6266" i="4"/>
  <c r="G6266" i="4" s="1"/>
  <c r="F6267" i="4"/>
  <c r="G6267" i="4" s="1"/>
  <c r="F6268" i="4"/>
  <c r="G6268" i="4" s="1"/>
  <c r="F6269" i="4"/>
  <c r="G6269" i="4" s="1"/>
  <c r="F6270" i="4"/>
  <c r="G6270" i="4" s="1"/>
  <c r="F6271" i="4"/>
  <c r="G6271" i="4" s="1"/>
  <c r="F6272" i="4"/>
  <c r="G6272" i="4" s="1"/>
  <c r="F6273" i="4"/>
  <c r="G6273" i="4" s="1"/>
  <c r="F6274" i="4"/>
  <c r="G6274" i="4" s="1"/>
  <c r="F6275" i="4"/>
  <c r="G6275" i="4" s="1"/>
  <c r="F6276" i="4"/>
  <c r="G6276" i="4" s="1"/>
  <c r="F6277" i="4"/>
  <c r="G6277" i="4" s="1"/>
  <c r="F6278" i="4"/>
  <c r="G6278" i="4" s="1"/>
  <c r="F6279" i="4"/>
  <c r="G6279" i="4" s="1"/>
  <c r="F6280" i="4"/>
  <c r="G6280" i="4" s="1"/>
  <c r="F6281" i="4"/>
  <c r="G6281" i="4" s="1"/>
  <c r="F6282" i="4"/>
  <c r="G6282" i="4" s="1"/>
  <c r="F6283" i="4"/>
  <c r="G6283" i="4" s="1"/>
  <c r="F6284" i="4"/>
  <c r="G6284" i="4" s="1"/>
  <c r="F6285" i="4"/>
  <c r="G6285" i="4" s="1"/>
  <c r="F6286" i="4"/>
  <c r="G6286" i="4" s="1"/>
  <c r="F6287" i="4"/>
  <c r="G6287" i="4" s="1"/>
  <c r="F6288" i="4"/>
  <c r="G6288" i="4" s="1"/>
  <c r="F6289" i="4"/>
  <c r="G6289" i="4" s="1"/>
  <c r="F6290" i="4"/>
  <c r="G6290" i="4" s="1"/>
  <c r="F6291" i="4"/>
  <c r="G6291" i="4" s="1"/>
  <c r="F6292" i="4"/>
  <c r="G6292" i="4" s="1"/>
  <c r="F6293" i="4"/>
  <c r="G6293" i="4" s="1"/>
  <c r="F6294" i="4"/>
  <c r="G6294" i="4" s="1"/>
  <c r="F6295" i="4"/>
  <c r="G6295" i="4" s="1"/>
  <c r="F6296" i="4"/>
  <c r="G6296" i="4" s="1"/>
  <c r="F6297" i="4"/>
  <c r="G6297" i="4" s="1"/>
  <c r="F6298" i="4"/>
  <c r="G6298" i="4" s="1"/>
  <c r="F6299" i="4"/>
  <c r="G6299" i="4" s="1"/>
  <c r="F6300" i="4"/>
  <c r="G6300" i="4" s="1"/>
  <c r="F6301" i="4"/>
  <c r="G6301" i="4" s="1"/>
  <c r="F6302" i="4"/>
  <c r="G6302" i="4" s="1"/>
  <c r="F6303" i="4"/>
  <c r="G6303" i="4" s="1"/>
  <c r="F6304" i="4"/>
  <c r="G6304" i="4" s="1"/>
  <c r="F6305" i="4"/>
  <c r="G6305" i="4" s="1"/>
  <c r="F6306" i="4"/>
  <c r="G6306" i="4" s="1"/>
  <c r="F6307" i="4"/>
  <c r="G6307" i="4" s="1"/>
  <c r="F6308" i="4"/>
  <c r="G6308" i="4" s="1"/>
  <c r="F6309" i="4"/>
  <c r="G6309" i="4" s="1"/>
  <c r="F6310" i="4"/>
  <c r="G6310" i="4" s="1"/>
  <c r="F6311" i="4"/>
  <c r="G6311" i="4" s="1"/>
  <c r="F6312" i="4"/>
  <c r="G6312" i="4" s="1"/>
  <c r="F6313" i="4"/>
  <c r="G6313" i="4" s="1"/>
  <c r="F6314" i="4"/>
  <c r="G6314" i="4" s="1"/>
  <c r="F6315" i="4"/>
  <c r="G6315" i="4" s="1"/>
  <c r="F6316" i="4"/>
  <c r="G6316" i="4" s="1"/>
  <c r="F6317" i="4"/>
  <c r="G6317" i="4" s="1"/>
  <c r="F6318" i="4"/>
  <c r="G6318" i="4" s="1"/>
  <c r="F6319" i="4"/>
  <c r="G6319" i="4" s="1"/>
  <c r="F6320" i="4"/>
  <c r="G6320" i="4" s="1"/>
  <c r="F6321" i="4"/>
  <c r="G6321" i="4" s="1"/>
  <c r="F6322" i="4"/>
  <c r="G6322" i="4" s="1"/>
  <c r="F6323" i="4"/>
  <c r="G6323" i="4" s="1"/>
  <c r="F6324" i="4"/>
  <c r="G6324" i="4" s="1"/>
  <c r="F6325" i="4"/>
  <c r="G6325" i="4" s="1"/>
  <c r="F6326" i="4"/>
  <c r="G6326" i="4" s="1"/>
  <c r="F6327" i="4"/>
  <c r="G6327" i="4" s="1"/>
  <c r="F6328" i="4"/>
  <c r="G6328" i="4" s="1"/>
  <c r="F6329" i="4"/>
  <c r="G6329" i="4" s="1"/>
  <c r="F6330" i="4"/>
  <c r="G6330" i="4" s="1"/>
  <c r="F6331" i="4"/>
  <c r="G6331" i="4" s="1"/>
  <c r="F6332" i="4"/>
  <c r="G6332" i="4" s="1"/>
  <c r="F6333" i="4"/>
  <c r="G6333" i="4" s="1"/>
  <c r="F6334" i="4"/>
  <c r="G6334" i="4" s="1"/>
  <c r="F6335" i="4"/>
  <c r="G6335" i="4" s="1"/>
  <c r="F6336" i="4"/>
  <c r="G6336" i="4" s="1"/>
  <c r="F6337" i="4"/>
  <c r="G6337" i="4" s="1"/>
  <c r="F6338" i="4"/>
  <c r="G6338" i="4" s="1"/>
  <c r="F6339" i="4"/>
  <c r="G6339" i="4" s="1"/>
  <c r="F6340" i="4"/>
  <c r="G6340" i="4" s="1"/>
  <c r="F6341" i="4"/>
  <c r="G6341" i="4" s="1"/>
  <c r="F6342" i="4"/>
  <c r="G6342" i="4" s="1"/>
  <c r="F6343" i="4"/>
  <c r="G6343" i="4" s="1"/>
  <c r="F6344" i="4"/>
  <c r="G6344" i="4" s="1"/>
  <c r="F6345" i="4"/>
  <c r="G6345" i="4" s="1"/>
  <c r="F6346" i="4"/>
  <c r="G6346" i="4" s="1"/>
  <c r="F6347" i="4"/>
  <c r="G6347" i="4" s="1"/>
  <c r="F6348" i="4"/>
  <c r="G6348" i="4" s="1"/>
  <c r="F6349" i="4"/>
  <c r="G6349" i="4" s="1"/>
  <c r="F6350" i="4"/>
  <c r="G6350" i="4" s="1"/>
  <c r="F6351" i="4"/>
  <c r="G6351" i="4" s="1"/>
  <c r="F6352" i="4"/>
  <c r="G6352" i="4" s="1"/>
  <c r="F6353" i="4"/>
  <c r="G6353" i="4" s="1"/>
  <c r="F6354" i="4"/>
  <c r="G6354" i="4" s="1"/>
  <c r="F6355" i="4"/>
  <c r="G6355" i="4" s="1"/>
  <c r="F6356" i="4"/>
  <c r="G6356" i="4" s="1"/>
  <c r="F6357" i="4"/>
  <c r="G6357" i="4" s="1"/>
  <c r="F6358" i="4"/>
  <c r="G6358" i="4" s="1"/>
  <c r="F6359" i="4"/>
  <c r="G6359" i="4" s="1"/>
  <c r="F6360" i="4"/>
  <c r="G6360" i="4" s="1"/>
  <c r="F6361" i="4"/>
  <c r="G6361" i="4" s="1"/>
  <c r="F6362" i="4"/>
  <c r="G6362" i="4" s="1"/>
  <c r="F6363" i="4"/>
  <c r="G6363" i="4" s="1"/>
  <c r="F6364" i="4"/>
  <c r="G6364" i="4" s="1"/>
  <c r="F6365" i="4"/>
  <c r="G6365" i="4" s="1"/>
  <c r="F6366" i="4"/>
  <c r="G6366" i="4" s="1"/>
  <c r="F6367" i="4"/>
  <c r="G6367" i="4" s="1"/>
  <c r="F6368" i="4"/>
  <c r="G6368" i="4" s="1"/>
  <c r="F6369" i="4"/>
  <c r="G6369" i="4" s="1"/>
  <c r="F6370" i="4"/>
  <c r="G6370" i="4" s="1"/>
  <c r="F6371" i="4"/>
  <c r="G6371" i="4" s="1"/>
  <c r="F6372" i="4"/>
  <c r="G6372" i="4" s="1"/>
  <c r="F6373" i="4"/>
  <c r="G6373" i="4" s="1"/>
  <c r="F6374" i="4"/>
  <c r="G6374" i="4" s="1"/>
  <c r="F6375" i="4"/>
  <c r="G6375" i="4" s="1"/>
  <c r="F6376" i="4"/>
  <c r="G6376" i="4" s="1"/>
  <c r="F6377" i="4"/>
  <c r="G6377" i="4" s="1"/>
  <c r="F6378" i="4"/>
  <c r="G6378" i="4" s="1"/>
  <c r="F6379" i="4"/>
  <c r="G6379" i="4" s="1"/>
  <c r="F6380" i="4"/>
  <c r="G6380" i="4" s="1"/>
  <c r="F6381" i="4"/>
  <c r="G6381" i="4" s="1"/>
  <c r="F6382" i="4"/>
  <c r="G6382" i="4" s="1"/>
  <c r="F6383" i="4"/>
  <c r="G6383" i="4" s="1"/>
  <c r="F6384" i="4"/>
  <c r="G6384" i="4" s="1"/>
  <c r="F6385" i="4"/>
  <c r="G6385" i="4" s="1"/>
  <c r="F6386" i="4"/>
  <c r="G6386" i="4" s="1"/>
  <c r="F6387" i="4"/>
  <c r="G6387" i="4" s="1"/>
  <c r="F6388" i="4"/>
  <c r="G6388" i="4" s="1"/>
  <c r="F6389" i="4"/>
  <c r="G6389" i="4" s="1"/>
  <c r="F6390" i="4"/>
  <c r="G6390" i="4" s="1"/>
  <c r="F6391" i="4"/>
  <c r="G6391" i="4" s="1"/>
  <c r="F6392" i="4"/>
  <c r="G6392" i="4" s="1"/>
  <c r="F6393" i="4"/>
  <c r="G6393" i="4" s="1"/>
  <c r="F6394" i="4"/>
  <c r="G6394" i="4" s="1"/>
  <c r="F6395" i="4"/>
  <c r="G6395" i="4" s="1"/>
  <c r="F6396" i="4"/>
  <c r="G6396" i="4" s="1"/>
  <c r="F6397" i="4"/>
  <c r="G6397" i="4" s="1"/>
  <c r="F6398" i="4"/>
  <c r="G6398" i="4" s="1"/>
  <c r="F6399" i="4"/>
  <c r="G6399" i="4" s="1"/>
  <c r="F6400" i="4"/>
  <c r="G6400" i="4" s="1"/>
  <c r="F6401" i="4"/>
  <c r="G6401" i="4" s="1"/>
  <c r="F6402" i="4"/>
  <c r="G6402" i="4" s="1"/>
  <c r="F6403" i="4"/>
  <c r="G6403" i="4" s="1"/>
  <c r="F6404" i="4"/>
  <c r="G6404" i="4" s="1"/>
  <c r="F6405" i="4"/>
  <c r="G6405" i="4" s="1"/>
  <c r="F6406" i="4"/>
  <c r="G6406" i="4" s="1"/>
  <c r="F6407" i="4"/>
  <c r="G6407" i="4" s="1"/>
  <c r="F6408" i="4"/>
  <c r="G6408" i="4" s="1"/>
  <c r="F6409" i="4"/>
  <c r="G6409" i="4" s="1"/>
  <c r="F6410" i="4"/>
  <c r="G6410" i="4" s="1"/>
  <c r="F6411" i="4"/>
  <c r="G6411" i="4" s="1"/>
  <c r="F6412" i="4"/>
  <c r="G6412" i="4" s="1"/>
  <c r="F6413" i="4"/>
  <c r="G6413" i="4" s="1"/>
  <c r="F6414" i="4"/>
  <c r="G6414" i="4" s="1"/>
  <c r="F6415" i="4"/>
  <c r="G6415" i="4" s="1"/>
  <c r="F6416" i="4"/>
  <c r="G6416" i="4" s="1"/>
  <c r="F6417" i="4"/>
  <c r="G6417" i="4" s="1"/>
  <c r="F6418" i="4"/>
  <c r="G6418" i="4" s="1"/>
  <c r="F6419" i="4"/>
  <c r="G6419" i="4" s="1"/>
  <c r="F6420" i="4"/>
  <c r="G6420" i="4" s="1"/>
  <c r="F6421" i="4"/>
  <c r="G6421" i="4" s="1"/>
  <c r="F6422" i="4"/>
  <c r="G6422" i="4" s="1"/>
  <c r="F6423" i="4"/>
  <c r="G6423" i="4" s="1"/>
  <c r="F6424" i="4"/>
  <c r="G6424" i="4" s="1"/>
  <c r="F6425" i="4"/>
  <c r="G6425" i="4" s="1"/>
  <c r="F6426" i="4"/>
  <c r="G6426" i="4" s="1"/>
  <c r="F6427" i="4"/>
  <c r="G6427" i="4" s="1"/>
  <c r="F6428" i="4"/>
  <c r="G6428" i="4" s="1"/>
  <c r="F6429" i="4"/>
  <c r="G6429" i="4" s="1"/>
  <c r="F6430" i="4"/>
  <c r="G6430" i="4" s="1"/>
  <c r="F6431" i="4"/>
  <c r="G6431" i="4" s="1"/>
  <c r="F6432" i="4"/>
  <c r="G6432" i="4" s="1"/>
  <c r="F6433" i="4"/>
  <c r="G6433" i="4" s="1"/>
  <c r="F6434" i="4"/>
  <c r="G6434" i="4" s="1"/>
  <c r="F6435" i="4"/>
  <c r="G6435" i="4" s="1"/>
  <c r="F6436" i="4"/>
  <c r="G6436" i="4" s="1"/>
  <c r="F6437" i="4"/>
  <c r="G6437" i="4" s="1"/>
  <c r="F6438" i="4"/>
  <c r="G6438" i="4" s="1"/>
  <c r="F6439" i="4"/>
  <c r="G6439" i="4" s="1"/>
  <c r="F6440" i="4"/>
  <c r="G6440" i="4" s="1"/>
  <c r="F6441" i="4"/>
  <c r="G6441" i="4" s="1"/>
  <c r="F6442" i="4"/>
  <c r="G6442" i="4" s="1"/>
  <c r="F6443" i="4"/>
  <c r="G6443" i="4" s="1"/>
  <c r="F6444" i="4"/>
  <c r="G6444" i="4" s="1"/>
  <c r="F6445" i="4"/>
  <c r="G6445" i="4" s="1"/>
  <c r="F6446" i="4"/>
  <c r="G6446" i="4" s="1"/>
  <c r="F6447" i="4"/>
  <c r="G6447" i="4" s="1"/>
  <c r="F6448" i="4"/>
  <c r="G6448" i="4" s="1"/>
  <c r="F6449" i="4"/>
  <c r="G6449" i="4" s="1"/>
  <c r="F6450" i="4"/>
  <c r="G6450" i="4" s="1"/>
  <c r="F6451" i="4"/>
  <c r="G6451" i="4" s="1"/>
  <c r="F6452" i="4"/>
  <c r="G6452" i="4" s="1"/>
  <c r="F6453" i="4"/>
  <c r="G6453" i="4" s="1"/>
  <c r="F6454" i="4"/>
  <c r="G6454" i="4" s="1"/>
  <c r="F6455" i="4"/>
  <c r="G6455" i="4" s="1"/>
  <c r="F6456" i="4"/>
  <c r="G6456" i="4" s="1"/>
  <c r="F6457" i="4"/>
  <c r="G6457" i="4" s="1"/>
  <c r="F6458" i="4"/>
  <c r="G6458" i="4" s="1"/>
  <c r="F6459" i="4"/>
  <c r="G6459" i="4" s="1"/>
  <c r="F6460" i="4"/>
  <c r="G6460" i="4" s="1"/>
  <c r="F6461" i="4"/>
  <c r="G6461" i="4" s="1"/>
  <c r="F6462" i="4"/>
  <c r="G6462" i="4" s="1"/>
  <c r="F6463" i="4"/>
  <c r="G6463" i="4" s="1"/>
  <c r="F6464" i="4"/>
  <c r="G6464" i="4" s="1"/>
  <c r="F6465" i="4"/>
  <c r="G6465" i="4" s="1"/>
  <c r="F6466" i="4"/>
  <c r="G6466" i="4" s="1"/>
  <c r="F6467" i="4"/>
  <c r="G6467" i="4" s="1"/>
  <c r="F6468" i="4"/>
  <c r="G6468" i="4" s="1"/>
  <c r="F6469" i="4"/>
  <c r="G6469" i="4" s="1"/>
  <c r="F6470" i="4"/>
  <c r="G6470" i="4" s="1"/>
  <c r="F6471" i="4"/>
  <c r="G6471" i="4" s="1"/>
  <c r="F6472" i="4"/>
  <c r="G6472" i="4" s="1"/>
  <c r="F6473" i="4"/>
  <c r="G6473" i="4" s="1"/>
  <c r="F6474" i="4"/>
  <c r="G6474" i="4" s="1"/>
  <c r="F6475" i="4"/>
  <c r="G6475" i="4" s="1"/>
  <c r="F6476" i="4"/>
  <c r="G6476" i="4" s="1"/>
  <c r="F6477" i="4"/>
  <c r="G6477" i="4" s="1"/>
  <c r="F6478" i="4"/>
  <c r="G6478" i="4" s="1"/>
  <c r="F6479" i="4"/>
  <c r="G6479" i="4" s="1"/>
  <c r="F6480" i="4"/>
  <c r="G6480" i="4" s="1"/>
  <c r="F6481" i="4"/>
  <c r="G6481" i="4" s="1"/>
  <c r="F6482" i="4"/>
  <c r="G6482" i="4" s="1"/>
  <c r="F6483" i="4"/>
  <c r="G6483" i="4" s="1"/>
  <c r="F6484" i="4"/>
  <c r="G6484" i="4" s="1"/>
  <c r="F6485" i="4"/>
  <c r="G6485" i="4" s="1"/>
  <c r="F6486" i="4"/>
  <c r="G6486" i="4" s="1"/>
  <c r="F6487" i="4"/>
  <c r="G6487" i="4" s="1"/>
  <c r="F6488" i="4"/>
  <c r="G6488" i="4" s="1"/>
  <c r="F6489" i="4"/>
  <c r="G6489" i="4" s="1"/>
  <c r="F6490" i="4"/>
  <c r="G6490" i="4" s="1"/>
  <c r="F6491" i="4"/>
  <c r="G6491" i="4" s="1"/>
  <c r="F6492" i="4"/>
  <c r="G6492" i="4" s="1"/>
  <c r="F6493" i="4"/>
  <c r="G6493" i="4" s="1"/>
  <c r="F6494" i="4"/>
  <c r="G6494" i="4" s="1"/>
  <c r="F6495" i="4"/>
  <c r="G6495" i="4" s="1"/>
  <c r="F6496" i="4"/>
  <c r="G6496" i="4" s="1"/>
  <c r="F6497" i="4"/>
  <c r="G6497" i="4" s="1"/>
  <c r="F6498" i="4"/>
  <c r="G6498" i="4" s="1"/>
  <c r="F6499" i="4"/>
  <c r="G6499" i="4" s="1"/>
  <c r="F6500" i="4"/>
  <c r="G6500" i="4" s="1"/>
  <c r="F6501" i="4"/>
  <c r="G6501" i="4" s="1"/>
  <c r="F6502" i="4"/>
  <c r="G6502" i="4" s="1"/>
  <c r="F6503" i="4"/>
  <c r="G6503" i="4" s="1"/>
  <c r="F6504" i="4"/>
  <c r="G6504" i="4" s="1"/>
  <c r="F6505" i="4"/>
  <c r="G6505" i="4" s="1"/>
  <c r="F6506" i="4"/>
  <c r="G6506" i="4" s="1"/>
  <c r="F6507" i="4"/>
  <c r="G6507" i="4" s="1"/>
  <c r="F6508" i="4"/>
  <c r="G6508" i="4" s="1"/>
  <c r="F6509" i="4"/>
  <c r="G6509" i="4" s="1"/>
  <c r="F6510" i="4"/>
  <c r="G6510" i="4" s="1"/>
  <c r="F6511" i="4"/>
  <c r="G6511" i="4" s="1"/>
  <c r="F6512" i="4"/>
  <c r="G6512" i="4" s="1"/>
  <c r="F6513" i="4"/>
  <c r="G6513" i="4" s="1"/>
  <c r="F6514" i="4"/>
  <c r="G6514" i="4" s="1"/>
  <c r="F6515" i="4"/>
  <c r="G6515" i="4" s="1"/>
  <c r="F6516" i="4"/>
  <c r="G6516" i="4" s="1"/>
  <c r="F6517" i="4"/>
  <c r="G6517" i="4" s="1"/>
  <c r="F6518" i="4"/>
  <c r="G6518" i="4" s="1"/>
  <c r="F6519" i="4"/>
  <c r="G6519" i="4" s="1"/>
  <c r="F6520" i="4"/>
  <c r="G6520" i="4" s="1"/>
  <c r="F6521" i="4"/>
  <c r="G6521" i="4" s="1"/>
  <c r="F6522" i="4"/>
  <c r="G6522" i="4" s="1"/>
  <c r="F6523" i="4"/>
  <c r="G6523" i="4" s="1"/>
  <c r="F6524" i="4"/>
  <c r="G6524" i="4" s="1"/>
  <c r="F6525" i="4"/>
  <c r="G6525" i="4" s="1"/>
  <c r="F6526" i="4"/>
  <c r="G6526" i="4" s="1"/>
  <c r="F6527" i="4"/>
  <c r="G6527" i="4" s="1"/>
  <c r="F6528" i="4"/>
  <c r="G6528" i="4" s="1"/>
  <c r="F6529" i="4"/>
  <c r="G6529" i="4" s="1"/>
  <c r="F6530" i="4"/>
  <c r="G6530" i="4" s="1"/>
  <c r="F6531" i="4"/>
  <c r="G6531" i="4" s="1"/>
  <c r="F6532" i="4"/>
  <c r="G6532" i="4" s="1"/>
  <c r="F6533" i="4"/>
  <c r="G6533" i="4" s="1"/>
  <c r="F6534" i="4"/>
  <c r="G6534" i="4" s="1"/>
  <c r="F6535" i="4"/>
  <c r="G6535" i="4" s="1"/>
  <c r="F6536" i="4"/>
  <c r="G6536" i="4" s="1"/>
  <c r="F6537" i="4"/>
  <c r="G6537" i="4" s="1"/>
  <c r="F6538" i="4"/>
  <c r="G6538" i="4" s="1"/>
  <c r="F6539" i="4"/>
  <c r="G6539" i="4" s="1"/>
  <c r="F6540" i="4"/>
  <c r="G6540" i="4" s="1"/>
  <c r="F6541" i="4"/>
  <c r="G6541" i="4" s="1"/>
  <c r="F6542" i="4"/>
  <c r="G6542" i="4" s="1"/>
  <c r="F6543" i="4"/>
  <c r="G6543" i="4" s="1"/>
  <c r="F6544" i="4"/>
  <c r="G6544" i="4" s="1"/>
  <c r="F6545" i="4"/>
  <c r="G6545" i="4" s="1"/>
  <c r="F6546" i="4"/>
  <c r="G6546" i="4" s="1"/>
  <c r="F6547" i="4"/>
  <c r="G6547" i="4" s="1"/>
  <c r="F6548" i="4"/>
  <c r="G6548" i="4" s="1"/>
  <c r="F6549" i="4"/>
  <c r="G6549" i="4" s="1"/>
  <c r="F6550" i="4"/>
  <c r="G6550" i="4" s="1"/>
  <c r="F6551" i="4"/>
  <c r="G6551" i="4" s="1"/>
  <c r="F6552" i="4"/>
  <c r="G6552" i="4" s="1"/>
  <c r="F6553" i="4"/>
  <c r="G6553" i="4" s="1"/>
  <c r="F6554" i="4"/>
  <c r="G6554" i="4" s="1"/>
  <c r="F6555" i="4"/>
  <c r="G6555" i="4" s="1"/>
  <c r="F6556" i="4"/>
  <c r="G6556" i="4" s="1"/>
  <c r="F6557" i="4"/>
  <c r="G6557" i="4" s="1"/>
  <c r="F6558" i="4"/>
  <c r="G6558" i="4" s="1"/>
  <c r="F6559" i="4"/>
  <c r="G6559" i="4" s="1"/>
  <c r="F6560" i="4"/>
  <c r="G6560" i="4" s="1"/>
  <c r="F6561" i="4"/>
  <c r="G6561" i="4" s="1"/>
  <c r="F6562" i="4"/>
  <c r="G6562" i="4" s="1"/>
  <c r="F6563" i="4"/>
  <c r="G6563" i="4" s="1"/>
  <c r="F6564" i="4"/>
  <c r="G6564" i="4" s="1"/>
  <c r="F6565" i="4"/>
  <c r="G6565" i="4" s="1"/>
  <c r="F6566" i="4"/>
  <c r="G6566" i="4" s="1"/>
  <c r="F6567" i="4"/>
  <c r="G6567" i="4" s="1"/>
  <c r="F6568" i="4"/>
  <c r="G6568" i="4" s="1"/>
  <c r="F6569" i="4"/>
  <c r="G6569" i="4" s="1"/>
  <c r="F6570" i="4"/>
  <c r="G6570" i="4" s="1"/>
  <c r="F6571" i="4"/>
  <c r="G6571" i="4" s="1"/>
  <c r="F6572" i="4"/>
  <c r="G6572" i="4" s="1"/>
  <c r="F6573" i="4"/>
  <c r="G6573" i="4" s="1"/>
  <c r="F6574" i="4"/>
  <c r="G6574" i="4" s="1"/>
  <c r="F6575" i="4"/>
  <c r="G6575" i="4" s="1"/>
  <c r="F6576" i="4"/>
  <c r="G6576" i="4" s="1"/>
  <c r="F6577" i="4"/>
  <c r="G6577" i="4" s="1"/>
  <c r="F6578" i="4"/>
  <c r="G6578" i="4" s="1"/>
  <c r="F6579" i="4"/>
  <c r="G6579" i="4" s="1"/>
  <c r="F6580" i="4"/>
  <c r="G6580" i="4" s="1"/>
  <c r="F6581" i="4"/>
  <c r="G6581" i="4" s="1"/>
  <c r="F6582" i="4"/>
  <c r="G6582" i="4" s="1"/>
  <c r="F6583" i="4"/>
  <c r="G6583" i="4" s="1"/>
  <c r="F6584" i="4"/>
  <c r="G6584" i="4" s="1"/>
  <c r="F6585" i="4"/>
  <c r="G6585" i="4" s="1"/>
  <c r="F6586" i="4"/>
  <c r="G6586" i="4" s="1"/>
  <c r="F6587" i="4"/>
  <c r="G6587" i="4" s="1"/>
  <c r="F6588" i="4"/>
  <c r="G6588" i="4" s="1"/>
  <c r="F6589" i="4"/>
  <c r="G6589" i="4" s="1"/>
  <c r="F6590" i="4"/>
  <c r="G6590" i="4" s="1"/>
  <c r="F6591" i="4"/>
  <c r="G6591" i="4" s="1"/>
  <c r="F6592" i="4"/>
  <c r="G6592" i="4" s="1"/>
  <c r="F6593" i="4"/>
  <c r="G6593" i="4" s="1"/>
  <c r="F6594" i="4"/>
  <c r="G6594" i="4" s="1"/>
  <c r="F6595" i="4"/>
  <c r="G6595" i="4" s="1"/>
  <c r="F6596" i="4"/>
  <c r="G6596" i="4" s="1"/>
  <c r="F6597" i="4"/>
  <c r="G6597" i="4" s="1"/>
  <c r="F6598" i="4"/>
  <c r="G6598" i="4" s="1"/>
  <c r="F6599" i="4"/>
  <c r="G6599" i="4" s="1"/>
  <c r="F6600" i="4"/>
  <c r="G6600" i="4" s="1"/>
  <c r="F6601" i="4"/>
  <c r="G6601" i="4" s="1"/>
  <c r="F6602" i="4"/>
  <c r="G6602" i="4" s="1"/>
  <c r="F6603" i="4"/>
  <c r="G6603" i="4" s="1"/>
  <c r="F6604" i="4"/>
  <c r="G6604" i="4" s="1"/>
  <c r="F6605" i="4"/>
  <c r="G6605" i="4" s="1"/>
  <c r="F6606" i="4"/>
  <c r="G6606" i="4" s="1"/>
  <c r="F6607" i="4"/>
  <c r="G6607" i="4" s="1"/>
  <c r="F6608" i="4"/>
  <c r="G6608" i="4" s="1"/>
  <c r="F6609" i="4"/>
  <c r="G6609" i="4" s="1"/>
  <c r="F6610" i="4"/>
  <c r="G6610" i="4" s="1"/>
  <c r="F6611" i="4"/>
  <c r="G6611" i="4" s="1"/>
  <c r="F6612" i="4"/>
  <c r="G6612" i="4" s="1"/>
  <c r="F6613" i="4"/>
  <c r="G6613" i="4" s="1"/>
  <c r="F6614" i="4"/>
  <c r="G6614" i="4" s="1"/>
  <c r="F6615" i="4"/>
  <c r="G6615" i="4" s="1"/>
  <c r="F6616" i="4"/>
  <c r="G6616" i="4" s="1"/>
  <c r="F6617" i="4"/>
  <c r="G6617" i="4" s="1"/>
  <c r="F6618" i="4"/>
  <c r="G6618" i="4" s="1"/>
  <c r="F6619" i="4"/>
  <c r="G6619" i="4" s="1"/>
  <c r="F6620" i="4"/>
  <c r="G6620" i="4" s="1"/>
  <c r="F6621" i="4"/>
  <c r="G6621" i="4" s="1"/>
  <c r="F6622" i="4"/>
  <c r="G6622" i="4" s="1"/>
  <c r="F6623" i="4"/>
  <c r="G6623" i="4" s="1"/>
  <c r="F6624" i="4"/>
  <c r="G6624" i="4" s="1"/>
  <c r="F6625" i="4"/>
  <c r="G6625" i="4" s="1"/>
  <c r="F6626" i="4"/>
  <c r="G6626" i="4" s="1"/>
  <c r="F6627" i="4"/>
  <c r="G6627" i="4" s="1"/>
  <c r="F6628" i="4"/>
  <c r="G6628" i="4" s="1"/>
  <c r="F6629" i="4"/>
  <c r="G6629" i="4" s="1"/>
  <c r="F6630" i="4"/>
  <c r="G6630" i="4" s="1"/>
  <c r="F6631" i="4"/>
  <c r="G6631" i="4" s="1"/>
  <c r="F6632" i="4"/>
  <c r="G6632" i="4" s="1"/>
  <c r="F6633" i="4"/>
  <c r="G6633" i="4" s="1"/>
  <c r="F6634" i="4"/>
  <c r="G6634" i="4" s="1"/>
  <c r="F6635" i="4"/>
  <c r="G6635" i="4" s="1"/>
  <c r="F6636" i="4"/>
  <c r="G6636" i="4" s="1"/>
  <c r="F6637" i="4"/>
  <c r="G6637" i="4" s="1"/>
  <c r="F6638" i="4"/>
  <c r="G6638" i="4" s="1"/>
  <c r="F6639" i="4"/>
  <c r="G6639" i="4" s="1"/>
  <c r="F6640" i="4"/>
  <c r="G6640" i="4" s="1"/>
  <c r="F6641" i="4"/>
  <c r="G6641" i="4" s="1"/>
  <c r="F6642" i="4"/>
  <c r="G6642" i="4" s="1"/>
  <c r="F6643" i="4"/>
  <c r="G6643" i="4" s="1"/>
  <c r="F6644" i="4"/>
  <c r="G6644" i="4" s="1"/>
  <c r="F6645" i="4"/>
  <c r="G6645" i="4" s="1"/>
  <c r="F6646" i="4"/>
  <c r="G6646" i="4" s="1"/>
  <c r="F6647" i="4"/>
  <c r="G6647" i="4" s="1"/>
  <c r="F6648" i="4"/>
  <c r="G6648" i="4" s="1"/>
  <c r="F6649" i="4"/>
  <c r="G6649" i="4" s="1"/>
  <c r="F6650" i="4"/>
  <c r="G6650" i="4" s="1"/>
  <c r="F6651" i="4"/>
  <c r="G6651" i="4" s="1"/>
  <c r="F6652" i="4"/>
  <c r="G6652" i="4" s="1"/>
  <c r="F6653" i="4"/>
  <c r="G6653" i="4" s="1"/>
  <c r="F6654" i="4"/>
  <c r="G6654" i="4" s="1"/>
  <c r="F6655" i="4"/>
  <c r="G6655" i="4" s="1"/>
  <c r="F6656" i="4"/>
  <c r="G6656" i="4" s="1"/>
  <c r="F6657" i="4"/>
  <c r="G6657" i="4" s="1"/>
  <c r="F6658" i="4"/>
  <c r="G6658" i="4" s="1"/>
  <c r="F6659" i="4"/>
  <c r="G6659" i="4" s="1"/>
  <c r="F6660" i="4"/>
  <c r="G6660" i="4" s="1"/>
  <c r="F6661" i="4"/>
  <c r="G6661" i="4" s="1"/>
  <c r="F6662" i="4"/>
  <c r="G6662" i="4" s="1"/>
  <c r="F6663" i="4"/>
  <c r="G6663" i="4" s="1"/>
  <c r="F6664" i="4"/>
  <c r="G6664" i="4" s="1"/>
  <c r="F6665" i="4"/>
  <c r="G6665" i="4" s="1"/>
  <c r="F6666" i="4"/>
  <c r="G6666" i="4" s="1"/>
  <c r="F6667" i="4"/>
  <c r="G6667" i="4" s="1"/>
  <c r="F6668" i="4"/>
  <c r="G6668" i="4" s="1"/>
  <c r="F6669" i="4"/>
  <c r="G6669" i="4" s="1"/>
  <c r="F6670" i="4"/>
  <c r="G6670" i="4" s="1"/>
  <c r="F6671" i="4"/>
  <c r="G6671" i="4" s="1"/>
  <c r="F6672" i="4"/>
  <c r="G6672" i="4" s="1"/>
  <c r="F6673" i="4"/>
  <c r="G6673" i="4" s="1"/>
  <c r="F6674" i="4"/>
  <c r="G6674" i="4" s="1"/>
  <c r="F6675" i="4"/>
  <c r="G6675" i="4" s="1"/>
  <c r="F6676" i="4"/>
  <c r="G6676" i="4" s="1"/>
  <c r="F6677" i="4"/>
  <c r="G6677" i="4" s="1"/>
  <c r="F6678" i="4"/>
  <c r="G6678" i="4" s="1"/>
  <c r="F6679" i="4"/>
  <c r="G6679" i="4" s="1"/>
  <c r="F6680" i="4"/>
  <c r="G6680" i="4" s="1"/>
  <c r="F6681" i="4"/>
  <c r="G6681" i="4" s="1"/>
  <c r="F6682" i="4"/>
  <c r="G6682" i="4" s="1"/>
  <c r="F6683" i="4"/>
  <c r="G6683" i="4" s="1"/>
  <c r="F6684" i="4"/>
  <c r="G6684" i="4" s="1"/>
  <c r="F6685" i="4"/>
  <c r="G6685" i="4" s="1"/>
  <c r="F6686" i="4"/>
  <c r="G6686" i="4" s="1"/>
  <c r="F6687" i="4"/>
  <c r="G6687" i="4" s="1"/>
  <c r="F6688" i="4"/>
  <c r="G6688" i="4" s="1"/>
  <c r="F6689" i="4"/>
  <c r="G6689" i="4" s="1"/>
  <c r="F6690" i="4"/>
  <c r="G6690" i="4" s="1"/>
  <c r="F6691" i="4"/>
  <c r="G6691" i="4" s="1"/>
  <c r="F6692" i="4"/>
  <c r="G6692" i="4" s="1"/>
  <c r="F6693" i="4"/>
  <c r="G6693" i="4" s="1"/>
  <c r="F6694" i="4"/>
  <c r="G6694" i="4" s="1"/>
  <c r="F6695" i="4"/>
  <c r="G6695" i="4" s="1"/>
  <c r="F6696" i="4"/>
  <c r="G6696" i="4" s="1"/>
  <c r="F6697" i="4"/>
  <c r="G6697" i="4" s="1"/>
  <c r="F6698" i="4"/>
  <c r="G6698" i="4" s="1"/>
  <c r="F6699" i="4"/>
  <c r="G6699" i="4" s="1"/>
  <c r="F6700" i="4"/>
  <c r="G6700" i="4" s="1"/>
  <c r="F6701" i="4"/>
  <c r="G6701" i="4" s="1"/>
  <c r="F6702" i="4"/>
  <c r="G6702" i="4" s="1"/>
  <c r="F6703" i="4"/>
  <c r="G6703" i="4" s="1"/>
  <c r="F6704" i="4"/>
  <c r="G6704" i="4" s="1"/>
  <c r="F6705" i="4"/>
  <c r="G6705" i="4" s="1"/>
  <c r="F6706" i="4"/>
  <c r="G6706" i="4" s="1"/>
  <c r="F6707" i="4"/>
  <c r="G6707" i="4" s="1"/>
  <c r="F6708" i="4"/>
  <c r="G6708" i="4" s="1"/>
  <c r="F6709" i="4"/>
  <c r="G6709" i="4" s="1"/>
  <c r="F6710" i="4"/>
  <c r="G6710" i="4" s="1"/>
  <c r="F6711" i="4"/>
  <c r="G6711" i="4" s="1"/>
  <c r="F6712" i="4"/>
  <c r="G6712" i="4" s="1"/>
  <c r="F6713" i="4"/>
  <c r="G6713" i="4" s="1"/>
  <c r="F6714" i="4"/>
  <c r="G6714" i="4" s="1"/>
  <c r="F6715" i="4"/>
  <c r="G6715" i="4" s="1"/>
  <c r="F6716" i="4"/>
  <c r="G6716" i="4" s="1"/>
  <c r="F6717" i="4"/>
  <c r="G6717" i="4" s="1"/>
  <c r="F6718" i="4"/>
  <c r="G6718" i="4" s="1"/>
  <c r="F6719" i="4"/>
  <c r="G6719" i="4" s="1"/>
  <c r="F6720" i="4"/>
  <c r="G6720" i="4" s="1"/>
  <c r="F6721" i="4"/>
  <c r="G6721" i="4" s="1"/>
  <c r="F6722" i="4"/>
  <c r="G6722" i="4" s="1"/>
  <c r="F6723" i="4"/>
  <c r="G6723" i="4" s="1"/>
  <c r="F6724" i="4"/>
  <c r="G6724" i="4" s="1"/>
  <c r="F6725" i="4"/>
  <c r="G6725" i="4" s="1"/>
  <c r="F6726" i="4"/>
  <c r="G6726" i="4" s="1"/>
  <c r="F6727" i="4"/>
  <c r="G6727" i="4" s="1"/>
  <c r="F6728" i="4"/>
  <c r="G6728" i="4" s="1"/>
  <c r="F6729" i="4"/>
  <c r="G6729" i="4" s="1"/>
  <c r="F6730" i="4"/>
  <c r="G6730" i="4" s="1"/>
  <c r="F6731" i="4"/>
  <c r="G6731" i="4" s="1"/>
  <c r="F6732" i="4"/>
  <c r="G6732" i="4" s="1"/>
  <c r="F6733" i="4"/>
  <c r="G6733" i="4" s="1"/>
  <c r="F6734" i="4"/>
  <c r="G6734" i="4" s="1"/>
  <c r="F6735" i="4"/>
  <c r="G6735" i="4" s="1"/>
  <c r="F6736" i="4"/>
  <c r="G6736" i="4" s="1"/>
  <c r="F6737" i="4"/>
  <c r="G6737" i="4" s="1"/>
  <c r="F6738" i="4"/>
  <c r="G6738" i="4" s="1"/>
  <c r="F6739" i="4"/>
  <c r="G6739" i="4" s="1"/>
  <c r="F6740" i="4"/>
  <c r="G6740" i="4" s="1"/>
  <c r="F6741" i="4"/>
  <c r="G6741" i="4" s="1"/>
  <c r="F6742" i="4"/>
  <c r="G6742" i="4" s="1"/>
  <c r="F6743" i="4"/>
  <c r="G6743" i="4" s="1"/>
  <c r="F6744" i="4"/>
  <c r="G6744" i="4" s="1"/>
  <c r="F6745" i="4"/>
  <c r="G6745" i="4" s="1"/>
  <c r="F6746" i="4"/>
  <c r="G6746" i="4" s="1"/>
  <c r="F6747" i="4"/>
  <c r="G6747" i="4" s="1"/>
  <c r="F6748" i="4"/>
  <c r="G6748" i="4" s="1"/>
  <c r="F6749" i="4"/>
  <c r="G6749" i="4" s="1"/>
  <c r="F6750" i="4"/>
  <c r="G6750" i="4" s="1"/>
  <c r="F6751" i="4"/>
  <c r="G6751" i="4" s="1"/>
  <c r="F6752" i="4"/>
  <c r="G6752" i="4" s="1"/>
  <c r="F6753" i="4"/>
  <c r="G6753" i="4" s="1"/>
  <c r="F6754" i="4"/>
  <c r="G6754" i="4" s="1"/>
  <c r="F6755" i="4"/>
  <c r="G6755" i="4" s="1"/>
  <c r="F6756" i="4"/>
  <c r="G6756" i="4" s="1"/>
  <c r="F6757" i="4"/>
  <c r="G6757" i="4" s="1"/>
  <c r="F6758" i="4"/>
  <c r="G6758" i="4" s="1"/>
  <c r="F6759" i="4"/>
  <c r="G6759" i="4" s="1"/>
  <c r="F6760" i="4"/>
  <c r="G6760" i="4" s="1"/>
  <c r="F6761" i="4"/>
  <c r="G6761" i="4" s="1"/>
  <c r="F6762" i="4"/>
  <c r="G6762" i="4" s="1"/>
  <c r="F6763" i="4"/>
  <c r="G6763" i="4" s="1"/>
  <c r="F6764" i="4"/>
  <c r="G6764" i="4" s="1"/>
  <c r="F6765" i="4"/>
  <c r="G6765" i="4" s="1"/>
  <c r="F6766" i="4"/>
  <c r="G6766" i="4" s="1"/>
  <c r="F6767" i="4"/>
  <c r="G6767" i="4" s="1"/>
  <c r="F6768" i="4"/>
  <c r="G6768" i="4" s="1"/>
  <c r="F6769" i="4"/>
  <c r="G6769" i="4" s="1"/>
  <c r="F6770" i="4"/>
  <c r="G6770" i="4" s="1"/>
  <c r="F6771" i="4"/>
  <c r="G6771" i="4" s="1"/>
  <c r="F6772" i="4"/>
  <c r="G6772" i="4" s="1"/>
  <c r="F6773" i="4"/>
  <c r="G6773" i="4" s="1"/>
  <c r="F6774" i="4"/>
  <c r="G6774" i="4" s="1"/>
  <c r="F6775" i="4"/>
  <c r="G6775" i="4" s="1"/>
  <c r="F6776" i="4"/>
  <c r="G6776" i="4" s="1"/>
  <c r="F6777" i="4"/>
  <c r="G6777" i="4" s="1"/>
  <c r="F6778" i="4"/>
  <c r="G6778" i="4" s="1"/>
  <c r="F6779" i="4"/>
  <c r="G6779" i="4" s="1"/>
  <c r="F6780" i="4"/>
  <c r="G6780" i="4" s="1"/>
  <c r="F6781" i="4"/>
  <c r="G6781" i="4" s="1"/>
  <c r="F6782" i="4"/>
  <c r="G6782" i="4" s="1"/>
  <c r="F6783" i="4"/>
  <c r="G6783" i="4" s="1"/>
  <c r="F6784" i="4"/>
  <c r="G6784" i="4" s="1"/>
  <c r="F6785" i="4"/>
  <c r="G6785" i="4" s="1"/>
  <c r="F6786" i="4"/>
  <c r="G6786" i="4" s="1"/>
  <c r="F6787" i="4"/>
  <c r="G6787" i="4" s="1"/>
  <c r="F6788" i="4"/>
  <c r="G6788" i="4" s="1"/>
  <c r="F6789" i="4"/>
  <c r="G6789" i="4" s="1"/>
  <c r="F6790" i="4"/>
  <c r="G6790" i="4" s="1"/>
  <c r="F6791" i="4"/>
  <c r="G6791" i="4" s="1"/>
  <c r="F6792" i="4"/>
  <c r="G6792" i="4" s="1"/>
  <c r="F6793" i="4"/>
  <c r="G6793" i="4" s="1"/>
  <c r="F6794" i="4"/>
  <c r="G6794" i="4" s="1"/>
  <c r="F6795" i="4"/>
  <c r="G6795" i="4" s="1"/>
  <c r="F6796" i="4"/>
  <c r="G6796" i="4" s="1"/>
  <c r="F6797" i="4"/>
  <c r="G6797" i="4" s="1"/>
  <c r="F6798" i="4"/>
  <c r="G6798" i="4" s="1"/>
  <c r="F6799" i="4"/>
  <c r="G6799" i="4" s="1"/>
  <c r="F6800" i="4"/>
  <c r="G6800" i="4" s="1"/>
  <c r="F6801" i="4"/>
  <c r="G6801" i="4" s="1"/>
  <c r="F6802" i="4"/>
  <c r="G6802" i="4" s="1"/>
  <c r="F6803" i="4"/>
  <c r="G6803" i="4" s="1"/>
  <c r="F6804" i="4"/>
  <c r="G6804" i="4" s="1"/>
  <c r="F6805" i="4"/>
  <c r="G6805" i="4" s="1"/>
  <c r="F6806" i="4"/>
  <c r="G6806" i="4" s="1"/>
  <c r="F6807" i="4"/>
  <c r="G6807" i="4" s="1"/>
  <c r="F6808" i="4"/>
  <c r="G6808" i="4" s="1"/>
  <c r="F6809" i="4"/>
  <c r="G6809" i="4" s="1"/>
  <c r="F6810" i="4"/>
  <c r="G6810" i="4" s="1"/>
  <c r="F6811" i="4"/>
  <c r="G6811" i="4" s="1"/>
  <c r="F6812" i="4"/>
  <c r="G6812" i="4" s="1"/>
  <c r="F6813" i="4"/>
  <c r="G6813" i="4" s="1"/>
  <c r="F6814" i="4"/>
  <c r="G6814" i="4" s="1"/>
  <c r="F6815" i="4"/>
  <c r="G6815" i="4" s="1"/>
  <c r="F6816" i="4"/>
  <c r="G6816" i="4" s="1"/>
  <c r="F6817" i="4"/>
  <c r="G6817" i="4" s="1"/>
  <c r="F6818" i="4"/>
  <c r="G6818" i="4" s="1"/>
  <c r="F6819" i="4"/>
  <c r="G6819" i="4" s="1"/>
  <c r="F6820" i="4"/>
  <c r="G6820" i="4" s="1"/>
  <c r="F6821" i="4"/>
  <c r="G6821" i="4" s="1"/>
  <c r="F6822" i="4"/>
  <c r="G6822" i="4" s="1"/>
  <c r="F6823" i="4"/>
  <c r="G6823" i="4" s="1"/>
  <c r="F6824" i="4"/>
  <c r="G6824" i="4" s="1"/>
  <c r="F6825" i="4"/>
  <c r="G6825" i="4" s="1"/>
  <c r="F6826" i="4"/>
  <c r="G6826" i="4" s="1"/>
  <c r="F6827" i="4"/>
  <c r="G6827" i="4" s="1"/>
  <c r="F6828" i="4"/>
  <c r="G6828" i="4" s="1"/>
  <c r="F6829" i="4"/>
  <c r="G6829" i="4" s="1"/>
  <c r="F6830" i="4"/>
  <c r="G6830" i="4" s="1"/>
  <c r="F6831" i="4"/>
  <c r="G6831" i="4" s="1"/>
  <c r="F6832" i="4"/>
  <c r="G6832" i="4" s="1"/>
  <c r="F6833" i="4"/>
  <c r="G6833" i="4" s="1"/>
  <c r="F6834" i="4"/>
  <c r="G6834" i="4" s="1"/>
  <c r="F6835" i="4"/>
  <c r="G6835" i="4" s="1"/>
  <c r="F6836" i="4"/>
  <c r="G6836" i="4" s="1"/>
  <c r="F6837" i="4"/>
  <c r="G6837" i="4" s="1"/>
  <c r="F6838" i="4"/>
  <c r="G6838" i="4" s="1"/>
  <c r="F6839" i="4"/>
  <c r="G6839" i="4" s="1"/>
  <c r="F6840" i="4"/>
  <c r="G6840" i="4" s="1"/>
  <c r="F6841" i="4"/>
  <c r="G6841" i="4" s="1"/>
  <c r="F6842" i="4"/>
  <c r="G6842" i="4" s="1"/>
  <c r="F6843" i="4"/>
  <c r="G6843" i="4" s="1"/>
  <c r="F6844" i="4"/>
  <c r="G6844" i="4" s="1"/>
  <c r="F6845" i="4"/>
  <c r="G6845" i="4" s="1"/>
  <c r="F6846" i="4"/>
  <c r="G6846" i="4" s="1"/>
  <c r="F6847" i="4"/>
  <c r="G6847" i="4" s="1"/>
  <c r="F6848" i="4"/>
  <c r="G6848" i="4" s="1"/>
  <c r="F6849" i="4"/>
  <c r="G6849" i="4" s="1"/>
  <c r="F6850" i="4"/>
  <c r="G6850" i="4" s="1"/>
  <c r="F6851" i="4"/>
  <c r="G6851" i="4" s="1"/>
  <c r="F6852" i="4"/>
  <c r="G6852" i="4" s="1"/>
  <c r="F6853" i="4"/>
  <c r="G6853" i="4" s="1"/>
  <c r="F6854" i="4"/>
  <c r="G6854" i="4" s="1"/>
  <c r="F6855" i="4"/>
  <c r="G6855" i="4" s="1"/>
  <c r="F6856" i="4"/>
  <c r="G6856" i="4" s="1"/>
  <c r="F6857" i="4"/>
  <c r="G6857" i="4" s="1"/>
  <c r="F6858" i="4"/>
  <c r="G6858" i="4" s="1"/>
  <c r="F6859" i="4"/>
  <c r="G6859" i="4" s="1"/>
  <c r="F6860" i="4"/>
  <c r="G6860" i="4" s="1"/>
  <c r="F6861" i="4"/>
  <c r="G6861" i="4" s="1"/>
  <c r="F6862" i="4"/>
  <c r="G6862" i="4" s="1"/>
  <c r="F6863" i="4"/>
  <c r="G6863" i="4" s="1"/>
  <c r="F6864" i="4"/>
  <c r="G6864" i="4" s="1"/>
  <c r="F6865" i="4"/>
  <c r="G6865" i="4" s="1"/>
  <c r="F6866" i="4"/>
  <c r="G6866" i="4" s="1"/>
  <c r="F6867" i="4"/>
  <c r="G6867" i="4" s="1"/>
  <c r="F6868" i="4"/>
  <c r="G6868" i="4" s="1"/>
  <c r="F6869" i="4"/>
  <c r="G6869" i="4" s="1"/>
  <c r="F6870" i="4"/>
  <c r="G6870" i="4" s="1"/>
  <c r="F6871" i="4"/>
  <c r="G6871" i="4" s="1"/>
  <c r="F6872" i="4"/>
  <c r="G6872" i="4" s="1"/>
  <c r="F6873" i="4"/>
  <c r="G6873" i="4" s="1"/>
  <c r="F6874" i="4"/>
  <c r="G6874" i="4" s="1"/>
  <c r="F6875" i="4"/>
  <c r="G6875" i="4" s="1"/>
  <c r="F6876" i="4"/>
  <c r="G6876" i="4" s="1"/>
  <c r="F6877" i="4"/>
  <c r="G6877" i="4" s="1"/>
  <c r="F6878" i="4"/>
  <c r="G6878" i="4" s="1"/>
  <c r="F6879" i="4"/>
  <c r="G6879" i="4" s="1"/>
  <c r="F6880" i="4"/>
  <c r="G6880" i="4" s="1"/>
  <c r="F6881" i="4"/>
  <c r="G6881" i="4" s="1"/>
  <c r="F6882" i="4"/>
  <c r="G6882" i="4" s="1"/>
  <c r="F6883" i="4"/>
  <c r="G6883" i="4" s="1"/>
  <c r="F6884" i="4"/>
  <c r="G6884" i="4" s="1"/>
  <c r="F6885" i="4"/>
  <c r="G6885" i="4" s="1"/>
  <c r="F6886" i="4"/>
  <c r="G6886" i="4" s="1"/>
  <c r="F6887" i="4"/>
  <c r="G6887" i="4" s="1"/>
  <c r="F6888" i="4"/>
  <c r="G6888" i="4" s="1"/>
  <c r="F6889" i="4"/>
  <c r="G6889" i="4" s="1"/>
  <c r="F6890" i="4"/>
  <c r="G6890" i="4" s="1"/>
  <c r="F6891" i="4"/>
  <c r="G6891" i="4" s="1"/>
  <c r="F6892" i="4"/>
  <c r="G6892" i="4" s="1"/>
  <c r="F6893" i="4"/>
  <c r="G6893" i="4" s="1"/>
  <c r="F6894" i="4"/>
  <c r="G6894" i="4" s="1"/>
  <c r="F6895" i="4"/>
  <c r="G6895" i="4" s="1"/>
  <c r="F6896" i="4"/>
  <c r="G6896" i="4" s="1"/>
  <c r="F6897" i="4"/>
  <c r="G6897" i="4" s="1"/>
  <c r="F6898" i="4"/>
  <c r="G6898" i="4" s="1"/>
  <c r="F6899" i="4"/>
  <c r="G6899" i="4" s="1"/>
  <c r="F6900" i="4"/>
  <c r="G6900" i="4" s="1"/>
  <c r="F6901" i="4"/>
  <c r="G6901" i="4" s="1"/>
  <c r="F6902" i="4"/>
  <c r="G6902" i="4" s="1"/>
  <c r="F6903" i="4"/>
  <c r="G6903" i="4" s="1"/>
  <c r="F6904" i="4"/>
  <c r="G6904" i="4" s="1"/>
  <c r="F6905" i="4"/>
  <c r="G6905" i="4" s="1"/>
  <c r="F6906" i="4"/>
  <c r="G6906" i="4" s="1"/>
  <c r="F6907" i="4"/>
  <c r="G6907" i="4" s="1"/>
  <c r="F6908" i="4"/>
  <c r="G6908" i="4" s="1"/>
  <c r="F6909" i="4"/>
  <c r="G6909" i="4" s="1"/>
  <c r="F6910" i="4"/>
  <c r="G6910" i="4" s="1"/>
  <c r="F6911" i="4"/>
  <c r="G6911" i="4" s="1"/>
  <c r="F6912" i="4"/>
  <c r="G6912" i="4" s="1"/>
  <c r="F6913" i="4"/>
  <c r="G6913" i="4" s="1"/>
  <c r="F6914" i="4"/>
  <c r="G6914" i="4" s="1"/>
  <c r="F6915" i="4"/>
  <c r="G6915" i="4" s="1"/>
  <c r="F6916" i="4"/>
  <c r="G6916" i="4" s="1"/>
  <c r="F6917" i="4"/>
  <c r="G6917" i="4" s="1"/>
  <c r="F6918" i="4"/>
  <c r="G6918" i="4" s="1"/>
  <c r="F3" i="4"/>
  <c r="F4" i="4"/>
  <c r="F5" i="4"/>
  <c r="F6" i="4"/>
  <c r="F7" i="4"/>
  <c r="F8" i="4"/>
  <c r="F9" i="4"/>
  <c r="F10" i="4"/>
  <c r="G10" i="4" s="1"/>
  <c r="F11" i="4"/>
  <c r="G11" i="4" s="1"/>
  <c r="F12" i="4"/>
  <c r="G12" i="4" s="1"/>
  <c r="F13" i="4"/>
  <c r="G13" i="4" s="1"/>
  <c r="F14" i="4"/>
  <c r="G14" i="4" s="1"/>
  <c r="AH23" i="6" l="1"/>
  <c r="AH24" i="6"/>
  <c r="AH25" i="6"/>
  <c r="AH26" i="6"/>
  <c r="AH27" i="6"/>
  <c r="AH28" i="6"/>
  <c r="AN11" i="20" l="1"/>
  <c r="C3" i="20" l="1"/>
  <c r="C2" i="20"/>
  <c r="E2" i="19"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648" i="1"/>
  <c r="A2649" i="1"/>
  <c r="A2650"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3108" i="1"/>
  <c r="A3109" i="1"/>
  <c r="A3110" i="1"/>
  <c r="A3111" i="1"/>
  <c r="A3112" i="1"/>
  <c r="A3113" i="1"/>
  <c r="A3114" i="1"/>
  <c r="A3115" i="1"/>
  <c r="A3116" i="1"/>
  <c r="A3117" i="1"/>
  <c r="A3118" i="1"/>
  <c r="A3119" i="1"/>
  <c r="A3120" i="1"/>
  <c r="A3121" i="1"/>
  <c r="A3122" i="1"/>
  <c r="A3123" i="1"/>
  <c r="A3124" i="1"/>
  <c r="A3125" i="1"/>
  <c r="A3126" i="1"/>
  <c r="A3127" i="1"/>
  <c r="A3128" i="1"/>
  <c r="A3129" i="1"/>
  <c r="A3130" i="1"/>
  <c r="A3131" i="1"/>
  <c r="A3132" i="1"/>
  <c r="A3133" i="1"/>
  <c r="A3134" i="1"/>
  <c r="A3135" i="1"/>
  <c r="A3136" i="1"/>
  <c r="A3137" i="1"/>
  <c r="A3138" i="1"/>
  <c r="A3139" i="1"/>
  <c r="A3140" i="1"/>
  <c r="A3141" i="1"/>
  <c r="A3142" i="1"/>
  <c r="A3143" i="1"/>
  <c r="A3144" i="1"/>
  <c r="A3145" i="1"/>
  <c r="A3146" i="1"/>
  <c r="A3147" i="1"/>
  <c r="A3148" i="1"/>
  <c r="A3149" i="1"/>
  <c r="A3150" i="1"/>
  <c r="A3151" i="1"/>
  <c r="A3152" i="1"/>
  <c r="A3153" i="1"/>
  <c r="A3154" i="1"/>
  <c r="A3155" i="1"/>
  <c r="A3156" i="1"/>
  <c r="A3157" i="1"/>
  <c r="A3158" i="1"/>
  <c r="A3159" i="1"/>
  <c r="A3160" i="1"/>
  <c r="A3161" i="1"/>
  <c r="A3162" i="1"/>
  <c r="A3163" i="1"/>
  <c r="A3164" i="1"/>
  <c r="A3165" i="1"/>
  <c r="A3166" i="1"/>
  <c r="A3167" i="1"/>
  <c r="A3168" i="1"/>
  <c r="A3169" i="1"/>
  <c r="A3170" i="1"/>
  <c r="A3171" i="1"/>
  <c r="A3172" i="1"/>
  <c r="A3173" i="1"/>
  <c r="A3174" i="1"/>
  <c r="A3175" i="1"/>
  <c r="A3176" i="1"/>
  <c r="A3177" i="1"/>
  <c r="A3178" i="1"/>
  <c r="A3179" i="1"/>
  <c r="A3180" i="1"/>
  <c r="A3181" i="1"/>
  <c r="A3182" i="1"/>
  <c r="A3183" i="1"/>
  <c r="A3184" i="1"/>
  <c r="A3185" i="1"/>
  <c r="A3186" i="1"/>
  <c r="A3187" i="1"/>
  <c r="A3188" i="1"/>
  <c r="A3189" i="1"/>
  <c r="A3190" i="1"/>
  <c r="A3191" i="1"/>
  <c r="A3192" i="1"/>
  <c r="A3193" i="1"/>
  <c r="A3194" i="1"/>
  <c r="A3195" i="1"/>
  <c r="A3196" i="1"/>
  <c r="A3197" i="1"/>
  <c r="A3198" i="1"/>
  <c r="A3199" i="1"/>
  <c r="A3200" i="1"/>
  <c r="A3201" i="1"/>
  <c r="A3202" i="1"/>
  <c r="A3203" i="1"/>
  <c r="A3204" i="1"/>
  <c r="A3205" i="1"/>
  <c r="A3206" i="1"/>
  <c r="A3207" i="1"/>
  <c r="A3208" i="1"/>
  <c r="A3209" i="1"/>
  <c r="A3210" i="1"/>
  <c r="A3211" i="1"/>
  <c r="A3212" i="1"/>
  <c r="A3213" i="1"/>
  <c r="A3214" i="1"/>
  <c r="A3215" i="1"/>
  <c r="A3216" i="1"/>
  <c r="A3217" i="1"/>
  <c r="A3218" i="1"/>
  <c r="A3219" i="1"/>
  <c r="A3220" i="1"/>
  <c r="A3221" i="1"/>
  <c r="A3222" i="1"/>
  <c r="A3223" i="1"/>
  <c r="A3224" i="1"/>
  <c r="A3225" i="1"/>
  <c r="A3226" i="1"/>
  <c r="A3227" i="1"/>
  <c r="A3228" i="1"/>
  <c r="A3229" i="1"/>
  <c r="A3230" i="1"/>
  <c r="A3231" i="1"/>
  <c r="A3232" i="1"/>
  <c r="A3233" i="1"/>
  <c r="A3234" i="1"/>
  <c r="A3235" i="1"/>
  <c r="A3236" i="1"/>
  <c r="A3237" i="1"/>
  <c r="A3238" i="1"/>
  <c r="A3239" i="1"/>
  <c r="A3240" i="1"/>
  <c r="A3241" i="1"/>
  <c r="A3242" i="1"/>
  <c r="A3243" i="1"/>
  <c r="A3244" i="1"/>
  <c r="A3245" i="1"/>
  <c r="A3246" i="1"/>
  <c r="A3247" i="1"/>
  <c r="A3248" i="1"/>
  <c r="A3249" i="1"/>
  <c r="A3250" i="1"/>
  <c r="A3251" i="1"/>
  <c r="A3252" i="1"/>
  <c r="A3253" i="1"/>
  <c r="A3254" i="1"/>
  <c r="A3255" i="1"/>
  <c r="A3256" i="1"/>
  <c r="A3257" i="1"/>
  <c r="A3258" i="1"/>
  <c r="A3259" i="1"/>
  <c r="A3260" i="1"/>
  <c r="A3261" i="1"/>
  <c r="A3262" i="1"/>
  <c r="A3263" i="1"/>
  <c r="A3264" i="1"/>
  <c r="A3265" i="1"/>
  <c r="A3266" i="1"/>
  <c r="A3267" i="1"/>
  <c r="A3268" i="1"/>
  <c r="A3269" i="1"/>
  <c r="A3270" i="1"/>
  <c r="A3271" i="1"/>
  <c r="A3272" i="1"/>
  <c r="A3273" i="1"/>
  <c r="A3274" i="1"/>
  <c r="A3275" i="1"/>
  <c r="A3276" i="1"/>
  <c r="A3277" i="1"/>
  <c r="A3278" i="1"/>
  <c r="A3279" i="1"/>
  <c r="A3280" i="1"/>
  <c r="A3281" i="1"/>
  <c r="A3282" i="1"/>
  <c r="A3283" i="1"/>
  <c r="A3284" i="1"/>
  <c r="A3285" i="1"/>
  <c r="A3286" i="1"/>
  <c r="A3287" i="1"/>
  <c r="A3288" i="1"/>
  <c r="A3289" i="1"/>
  <c r="A3290" i="1"/>
  <c r="A3291" i="1"/>
  <c r="A3292" i="1"/>
  <c r="A3293" i="1"/>
  <c r="A3294" i="1"/>
  <c r="A3295" i="1"/>
  <c r="A3296" i="1"/>
  <c r="A3297" i="1"/>
  <c r="A3298" i="1"/>
  <c r="A3299" i="1"/>
  <c r="A3300" i="1"/>
  <c r="A3301" i="1"/>
  <c r="A3302" i="1"/>
  <c r="A3303" i="1"/>
  <c r="A3304" i="1"/>
  <c r="A3305" i="1"/>
  <c r="A3306" i="1"/>
  <c r="A3307" i="1"/>
  <c r="A3308" i="1"/>
  <c r="A3309" i="1"/>
  <c r="A3310" i="1"/>
  <c r="A3311" i="1"/>
  <c r="A3312" i="1"/>
  <c r="A3313" i="1"/>
  <c r="A3314" i="1"/>
  <c r="A3315" i="1"/>
  <c r="A3316" i="1"/>
  <c r="A3317" i="1"/>
  <c r="A3318" i="1"/>
  <c r="A3319" i="1"/>
  <c r="A3320" i="1"/>
  <c r="A3321" i="1"/>
  <c r="A3322" i="1"/>
  <c r="A3323" i="1"/>
  <c r="A3324" i="1"/>
  <c r="A3325" i="1"/>
  <c r="A3326" i="1"/>
  <c r="A3327" i="1"/>
  <c r="A3328" i="1"/>
  <c r="A3329" i="1"/>
  <c r="A3330" i="1"/>
  <c r="A3331" i="1"/>
  <c r="A3332" i="1"/>
  <c r="A3333" i="1"/>
  <c r="A3334" i="1"/>
  <c r="A3335" i="1"/>
  <c r="A3336" i="1"/>
  <c r="A3337" i="1"/>
  <c r="A3338" i="1"/>
  <c r="A3339" i="1"/>
  <c r="A3340" i="1"/>
  <c r="A3341" i="1"/>
  <c r="A3342" i="1"/>
  <c r="A3343" i="1"/>
  <c r="A3344" i="1"/>
  <c r="A3345" i="1"/>
  <c r="A3346" i="1"/>
  <c r="A3347" i="1"/>
  <c r="A3348" i="1"/>
  <c r="A3349" i="1"/>
  <c r="A3350" i="1"/>
  <c r="A3351" i="1"/>
  <c r="A3352" i="1"/>
  <c r="A3353" i="1"/>
  <c r="A3354" i="1"/>
  <c r="A3355" i="1"/>
  <c r="A3356" i="1"/>
  <c r="A3357" i="1"/>
  <c r="A3358" i="1"/>
  <c r="A3359" i="1"/>
  <c r="A3360" i="1"/>
  <c r="A3361" i="1"/>
  <c r="A3362" i="1"/>
  <c r="A3363" i="1"/>
  <c r="A3364" i="1"/>
  <c r="A3365" i="1"/>
  <c r="A3366" i="1"/>
  <c r="A3367" i="1"/>
  <c r="A3368" i="1"/>
  <c r="A3369" i="1"/>
  <c r="A3370" i="1"/>
  <c r="A3371" i="1"/>
  <c r="A3372" i="1"/>
  <c r="A3373" i="1"/>
  <c r="A3374" i="1"/>
  <c r="A3375" i="1"/>
  <c r="A3376" i="1"/>
  <c r="A3377" i="1"/>
  <c r="A3378" i="1"/>
  <c r="A3379" i="1"/>
  <c r="A3380" i="1"/>
  <c r="A3381" i="1"/>
  <c r="A3382" i="1"/>
  <c r="A3383" i="1"/>
  <c r="A3384" i="1"/>
  <c r="A3385" i="1"/>
  <c r="A3386" i="1"/>
  <c r="A3387" i="1"/>
  <c r="A3388" i="1"/>
  <c r="A3389" i="1"/>
  <c r="A3390" i="1"/>
  <c r="A3391" i="1"/>
  <c r="A3392" i="1"/>
  <c r="A3393" i="1"/>
  <c r="A3394" i="1"/>
  <c r="A3395" i="1"/>
  <c r="A3396" i="1"/>
  <c r="A3397" i="1"/>
  <c r="A3398" i="1"/>
  <c r="A3399" i="1"/>
  <c r="A3400" i="1"/>
  <c r="A3401" i="1"/>
  <c r="A3402" i="1"/>
  <c r="A3403" i="1"/>
  <c r="A3404" i="1"/>
  <c r="A3405" i="1"/>
  <c r="A3406" i="1"/>
  <c r="A3407" i="1"/>
  <c r="A3408" i="1"/>
  <c r="A3409" i="1"/>
  <c r="A3410" i="1"/>
  <c r="A3411" i="1"/>
  <c r="A3412" i="1"/>
  <c r="A3413" i="1"/>
  <c r="A3414" i="1"/>
  <c r="A3415" i="1"/>
  <c r="A3416" i="1"/>
  <c r="A3417" i="1"/>
  <c r="A3418" i="1"/>
  <c r="A3419" i="1"/>
  <c r="A3420" i="1"/>
  <c r="A3421" i="1"/>
  <c r="A3422" i="1"/>
  <c r="A3423" i="1"/>
  <c r="A3424" i="1"/>
  <c r="A3425" i="1"/>
  <c r="A3426" i="1"/>
  <c r="A3427" i="1"/>
  <c r="A3428" i="1"/>
  <c r="A3429" i="1"/>
  <c r="A3430" i="1"/>
  <c r="A3431" i="1"/>
  <c r="A3432" i="1"/>
  <c r="A3433" i="1"/>
  <c r="A3434" i="1"/>
  <c r="A3435" i="1"/>
  <c r="A3436" i="1"/>
  <c r="A3437" i="1"/>
  <c r="A3438" i="1"/>
  <c r="A3439" i="1"/>
  <c r="A3440" i="1"/>
  <c r="A3441" i="1"/>
  <c r="A3442" i="1"/>
  <c r="A3443" i="1"/>
  <c r="A3444" i="1"/>
  <c r="A3445" i="1"/>
  <c r="A3446" i="1"/>
  <c r="A3447" i="1"/>
  <c r="A3448" i="1"/>
  <c r="A3449" i="1"/>
  <c r="A3450" i="1"/>
  <c r="A3451" i="1"/>
  <c r="A3452" i="1"/>
  <c r="A3453" i="1"/>
  <c r="A3454" i="1"/>
  <c r="A3455" i="1"/>
  <c r="A3456" i="1"/>
  <c r="A3457" i="1"/>
  <c r="A3458" i="1"/>
  <c r="A3459" i="1"/>
  <c r="A3460" i="1"/>
  <c r="A3461" i="1"/>
  <c r="A3462" i="1"/>
  <c r="A3463" i="1"/>
  <c r="A3464" i="1"/>
  <c r="A3465" i="1"/>
  <c r="A3466" i="1"/>
  <c r="A3467" i="1"/>
  <c r="A3468" i="1"/>
  <c r="A3469" i="1"/>
  <c r="A3470" i="1"/>
  <c r="A3471" i="1"/>
  <c r="A3472" i="1"/>
  <c r="A3473" i="1"/>
  <c r="A3474" i="1"/>
  <c r="A3475" i="1"/>
  <c r="A3476" i="1"/>
  <c r="A3477" i="1"/>
  <c r="A3478" i="1"/>
  <c r="A3479" i="1"/>
  <c r="A3480" i="1"/>
  <c r="A3481" i="1"/>
  <c r="A3482" i="1"/>
  <c r="A3483" i="1"/>
  <c r="A3484" i="1"/>
  <c r="A3485" i="1"/>
  <c r="A3486" i="1"/>
  <c r="A3487" i="1"/>
  <c r="A3488" i="1"/>
  <c r="A3489" i="1"/>
  <c r="A3490" i="1"/>
  <c r="A3491" i="1"/>
  <c r="A3492" i="1"/>
  <c r="A3493" i="1"/>
  <c r="A3494" i="1"/>
  <c r="A3495" i="1"/>
  <c r="A3496" i="1"/>
  <c r="A3497" i="1"/>
  <c r="A3498" i="1"/>
  <c r="A3499" i="1"/>
  <c r="A3500" i="1"/>
  <c r="A3501" i="1"/>
  <c r="A3502" i="1"/>
  <c r="A3503" i="1"/>
  <c r="A3504" i="1"/>
  <c r="A3505" i="1"/>
  <c r="A3506" i="1"/>
  <c r="A3507" i="1"/>
  <c r="A3508" i="1"/>
  <c r="A3509" i="1"/>
  <c r="A3510" i="1"/>
  <c r="A3511" i="1"/>
  <c r="A3512" i="1"/>
  <c r="A3513" i="1"/>
  <c r="A3514" i="1"/>
  <c r="A3515" i="1"/>
  <c r="A3516" i="1"/>
  <c r="A3517" i="1"/>
  <c r="A3518" i="1"/>
  <c r="A3519" i="1"/>
  <c r="A3520" i="1"/>
  <c r="A3521" i="1"/>
  <c r="A3522" i="1"/>
  <c r="A3523" i="1"/>
  <c r="A3524" i="1"/>
  <c r="A3525" i="1"/>
  <c r="A3526" i="1"/>
  <c r="A3527" i="1"/>
  <c r="A3528" i="1"/>
  <c r="A3529" i="1"/>
  <c r="A3530" i="1"/>
  <c r="A3531" i="1"/>
  <c r="A3532" i="1"/>
  <c r="A3533" i="1"/>
  <c r="A3534" i="1"/>
  <c r="A3535" i="1"/>
  <c r="A3536" i="1"/>
  <c r="A3537" i="1"/>
  <c r="A3538" i="1"/>
  <c r="A3539" i="1"/>
  <c r="A3540" i="1"/>
  <c r="A3541" i="1"/>
  <c r="A3542" i="1"/>
  <c r="A3543" i="1"/>
  <c r="A3544" i="1"/>
  <c r="A3545" i="1"/>
  <c r="A3546" i="1"/>
  <c r="A3547" i="1"/>
  <c r="A3548" i="1"/>
  <c r="A3549" i="1"/>
  <c r="A3550" i="1"/>
  <c r="A3551" i="1"/>
  <c r="A3552" i="1"/>
  <c r="A3553" i="1"/>
  <c r="A3554" i="1"/>
  <c r="A3555" i="1"/>
  <c r="A3556" i="1"/>
  <c r="A3557" i="1"/>
  <c r="A3558" i="1"/>
  <c r="A3559" i="1"/>
  <c r="A3560" i="1"/>
  <c r="A3561" i="1"/>
  <c r="A3562" i="1"/>
  <c r="A3563" i="1"/>
  <c r="A3564" i="1"/>
  <c r="A3565" i="1"/>
  <c r="A3566" i="1"/>
  <c r="A3567" i="1"/>
  <c r="A3568" i="1"/>
  <c r="A3569" i="1"/>
  <c r="A3570" i="1"/>
  <c r="A3571" i="1"/>
  <c r="A3572" i="1"/>
  <c r="A3573" i="1"/>
  <c r="A3574" i="1"/>
  <c r="A3575" i="1"/>
  <c r="A3576" i="1"/>
  <c r="A3577" i="1"/>
  <c r="A3578" i="1"/>
  <c r="A3579" i="1"/>
  <c r="A3580" i="1"/>
  <c r="A3581" i="1"/>
  <c r="A3582" i="1"/>
  <c r="A3583" i="1"/>
  <c r="A3584" i="1"/>
  <c r="A3585" i="1"/>
  <c r="A3586" i="1"/>
  <c r="A3587" i="1"/>
  <c r="A3588" i="1"/>
  <c r="A3589" i="1"/>
  <c r="A3590" i="1"/>
  <c r="A3591" i="1"/>
  <c r="A3592" i="1"/>
  <c r="A3593" i="1"/>
  <c r="A3594" i="1"/>
  <c r="A3595" i="1"/>
  <c r="A3596" i="1"/>
  <c r="A3597" i="1"/>
  <c r="A3598" i="1"/>
  <c r="A3599" i="1"/>
  <c r="A3600" i="1"/>
  <c r="A3601" i="1"/>
  <c r="A3602" i="1"/>
  <c r="A3603" i="1"/>
  <c r="A3604" i="1"/>
  <c r="A3605" i="1"/>
  <c r="A3606" i="1"/>
  <c r="A3607" i="1"/>
  <c r="A3608" i="1"/>
  <c r="A3609" i="1"/>
  <c r="A3610" i="1"/>
  <c r="A3611" i="1"/>
  <c r="A3612" i="1"/>
  <c r="A3613" i="1"/>
  <c r="A3614" i="1"/>
  <c r="A3615" i="1"/>
  <c r="A3616" i="1"/>
  <c r="A3617" i="1"/>
  <c r="A3618" i="1"/>
  <c r="A3619" i="1"/>
  <c r="A3620" i="1"/>
  <c r="A3621" i="1"/>
  <c r="A3622" i="1"/>
  <c r="A3623" i="1"/>
  <c r="A3624" i="1"/>
  <c r="A3625" i="1"/>
  <c r="A3626" i="1"/>
  <c r="A3627" i="1"/>
  <c r="A3628" i="1"/>
  <c r="A3629" i="1"/>
  <c r="A3630" i="1"/>
  <c r="A3631" i="1"/>
  <c r="A3632" i="1"/>
  <c r="A3633" i="1"/>
  <c r="A3634" i="1"/>
  <c r="A3635" i="1"/>
  <c r="A3636" i="1"/>
  <c r="A3637" i="1"/>
  <c r="A3638" i="1"/>
  <c r="A3639" i="1"/>
  <c r="A3640" i="1"/>
  <c r="A3641" i="1"/>
  <c r="A3642" i="1"/>
  <c r="A3643" i="1"/>
  <c r="A3644" i="1"/>
  <c r="A3645" i="1"/>
  <c r="A3646" i="1"/>
  <c r="A3647" i="1"/>
  <c r="A3648" i="1"/>
  <c r="A3649" i="1"/>
  <c r="A3650" i="1"/>
  <c r="A3651" i="1"/>
  <c r="A3652" i="1"/>
  <c r="A3653" i="1"/>
  <c r="A3654" i="1"/>
  <c r="A3655" i="1"/>
  <c r="A3656" i="1"/>
  <c r="A3657" i="1"/>
  <c r="A3658" i="1"/>
  <c r="A3659" i="1"/>
  <c r="A3660" i="1"/>
  <c r="A3661" i="1"/>
  <c r="A3662" i="1"/>
  <c r="A3663" i="1"/>
  <c r="A3664" i="1"/>
  <c r="A3665" i="1"/>
  <c r="A3666" i="1"/>
  <c r="A3667" i="1"/>
  <c r="A3668" i="1"/>
  <c r="A3669" i="1"/>
  <c r="A3670" i="1"/>
  <c r="A3671" i="1"/>
  <c r="A3672" i="1"/>
  <c r="A3673" i="1"/>
  <c r="A3674" i="1"/>
  <c r="A3675" i="1"/>
  <c r="A3676" i="1"/>
  <c r="A3677" i="1"/>
  <c r="A3678" i="1"/>
  <c r="A3679" i="1"/>
  <c r="A3680" i="1"/>
  <c r="A3681" i="1"/>
  <c r="A3682" i="1"/>
  <c r="A3683" i="1"/>
  <c r="A3684" i="1"/>
  <c r="A3685" i="1"/>
  <c r="A3686" i="1"/>
  <c r="A3687" i="1"/>
  <c r="A3688" i="1"/>
  <c r="A3689" i="1"/>
  <c r="A3690" i="1"/>
  <c r="A3691" i="1"/>
  <c r="A3692" i="1"/>
  <c r="A3693" i="1"/>
  <c r="A3694" i="1"/>
  <c r="A3695" i="1"/>
  <c r="A3696" i="1"/>
  <c r="A3697" i="1"/>
  <c r="A3698" i="1"/>
  <c r="A3699" i="1"/>
  <c r="A3700" i="1"/>
  <c r="A3701" i="1"/>
  <c r="A3702" i="1"/>
  <c r="A3703" i="1"/>
  <c r="A3704" i="1"/>
  <c r="A3705" i="1"/>
  <c r="A3706" i="1"/>
  <c r="A3707" i="1"/>
  <c r="A3708" i="1"/>
  <c r="A3709" i="1"/>
  <c r="A3710" i="1"/>
  <c r="A3711" i="1"/>
  <c r="A3712" i="1"/>
  <c r="A3713" i="1"/>
  <c r="A3714" i="1"/>
  <c r="A3715" i="1"/>
  <c r="A3716" i="1"/>
  <c r="A3717" i="1"/>
  <c r="A3718" i="1"/>
  <c r="A3719" i="1"/>
  <c r="A3720" i="1"/>
  <c r="A3721" i="1"/>
  <c r="A3722" i="1"/>
  <c r="A3723" i="1"/>
  <c r="A3724" i="1"/>
  <c r="A3725" i="1"/>
  <c r="A3726" i="1"/>
  <c r="A3727" i="1"/>
  <c r="A3728" i="1"/>
  <c r="A3729" i="1"/>
  <c r="A3730" i="1"/>
  <c r="A3731" i="1"/>
  <c r="A3732" i="1"/>
  <c r="A3733" i="1"/>
  <c r="A3734" i="1"/>
  <c r="A3735" i="1"/>
  <c r="A3736" i="1"/>
  <c r="A3737" i="1"/>
  <c r="A3738" i="1"/>
  <c r="A3739" i="1"/>
  <c r="A3740" i="1"/>
  <c r="A3741" i="1"/>
  <c r="A3742" i="1"/>
  <c r="A3743" i="1"/>
  <c r="A3744" i="1"/>
  <c r="A3745" i="1"/>
  <c r="A3746" i="1"/>
  <c r="A3747" i="1"/>
  <c r="A3748" i="1"/>
  <c r="A3749" i="1"/>
  <c r="A3750" i="1"/>
  <c r="A3751" i="1"/>
  <c r="A3752" i="1"/>
  <c r="A3753" i="1"/>
  <c r="A3754" i="1"/>
  <c r="A3755" i="1"/>
  <c r="A3756" i="1"/>
  <c r="A3757" i="1"/>
  <c r="A3758" i="1"/>
  <c r="A3759" i="1"/>
  <c r="A3760" i="1"/>
  <c r="A3761" i="1"/>
  <c r="A3762" i="1"/>
  <c r="A3763" i="1"/>
  <c r="A3764" i="1"/>
  <c r="A3765" i="1"/>
  <c r="A3766" i="1"/>
  <c r="A3767" i="1"/>
  <c r="A3768" i="1"/>
  <c r="A3769" i="1"/>
  <c r="A3770" i="1"/>
  <c r="A3771" i="1"/>
  <c r="A3772" i="1"/>
  <c r="A3773" i="1"/>
  <c r="A3774" i="1"/>
  <c r="A3775" i="1"/>
  <c r="A3776" i="1"/>
  <c r="A3777" i="1"/>
  <c r="A3778" i="1"/>
  <c r="A3779" i="1"/>
  <c r="A3780" i="1"/>
  <c r="A3781" i="1"/>
  <c r="A3782" i="1"/>
  <c r="A3783" i="1"/>
  <c r="A3784" i="1"/>
  <c r="A3785" i="1"/>
  <c r="A3786" i="1"/>
  <c r="A3787" i="1"/>
  <c r="A3788" i="1"/>
  <c r="A3789" i="1"/>
  <c r="A3790" i="1"/>
  <c r="A3791" i="1"/>
  <c r="A3792" i="1"/>
  <c r="A3793" i="1"/>
  <c r="A3794" i="1"/>
  <c r="A3795" i="1"/>
  <c r="A3796" i="1"/>
  <c r="A3797" i="1"/>
  <c r="A3798" i="1"/>
  <c r="A3799" i="1"/>
  <c r="A3800" i="1"/>
  <c r="A3801" i="1"/>
  <c r="A3802" i="1"/>
  <c r="A3803" i="1"/>
  <c r="A3804" i="1"/>
  <c r="A3805" i="1"/>
  <c r="A3806" i="1"/>
  <c r="A3807" i="1"/>
  <c r="A3808" i="1"/>
  <c r="A3809" i="1"/>
  <c r="A3810" i="1"/>
  <c r="A3811" i="1"/>
  <c r="A3812" i="1"/>
  <c r="A3813" i="1"/>
  <c r="A3814" i="1"/>
  <c r="A3815" i="1"/>
  <c r="A3816" i="1"/>
  <c r="A3817" i="1"/>
  <c r="A3818" i="1"/>
  <c r="A3819" i="1"/>
  <c r="A3820" i="1"/>
  <c r="A3821" i="1"/>
  <c r="A3822" i="1"/>
  <c r="A3823" i="1"/>
  <c r="A3824" i="1"/>
  <c r="A3825" i="1"/>
  <c r="A3826" i="1"/>
  <c r="A3827" i="1"/>
  <c r="A3828" i="1"/>
  <c r="A3829" i="1"/>
  <c r="A3830" i="1"/>
  <c r="A3831" i="1"/>
  <c r="A3832" i="1"/>
  <c r="A3833" i="1"/>
  <c r="A3834" i="1"/>
  <c r="A3835" i="1"/>
  <c r="A3836" i="1"/>
  <c r="A3837" i="1"/>
  <c r="A3838" i="1"/>
  <c r="A3839" i="1"/>
  <c r="A3840" i="1"/>
  <c r="A3841" i="1"/>
  <c r="A3842" i="1"/>
  <c r="A3843" i="1"/>
  <c r="A3844" i="1"/>
  <c r="A3845" i="1"/>
  <c r="A3846" i="1"/>
  <c r="A3847" i="1"/>
  <c r="A3848" i="1"/>
  <c r="A3849" i="1"/>
  <c r="A3850" i="1"/>
  <c r="A3851" i="1"/>
  <c r="A3852" i="1"/>
  <c r="A3853" i="1"/>
  <c r="A3854" i="1"/>
  <c r="A3855" i="1"/>
  <c r="A3856" i="1"/>
  <c r="A3857" i="1"/>
  <c r="A3858" i="1"/>
  <c r="A3859" i="1"/>
  <c r="A3860" i="1"/>
  <c r="A3861" i="1"/>
  <c r="A3862" i="1"/>
  <c r="A3863" i="1"/>
  <c r="A3864" i="1"/>
  <c r="A3865" i="1"/>
  <c r="A3866" i="1"/>
  <c r="A3867" i="1"/>
  <c r="A3868" i="1"/>
  <c r="A3869" i="1"/>
  <c r="A3870" i="1"/>
  <c r="A3871" i="1"/>
  <c r="A3872" i="1"/>
  <c r="A3873" i="1"/>
  <c r="A3874" i="1"/>
  <c r="A3875" i="1"/>
  <c r="A3876" i="1"/>
  <c r="A3877" i="1"/>
  <c r="A3878" i="1"/>
  <c r="A3879" i="1"/>
  <c r="A3880" i="1"/>
  <c r="A3881" i="1"/>
  <c r="A3882" i="1"/>
  <c r="A3883" i="1"/>
  <c r="A3884" i="1"/>
  <c r="A3885" i="1"/>
  <c r="A3886" i="1"/>
  <c r="A3887" i="1"/>
  <c r="A3888" i="1"/>
  <c r="A3889" i="1"/>
  <c r="A3890" i="1"/>
  <c r="A3891" i="1"/>
  <c r="A3892" i="1"/>
  <c r="A3893" i="1"/>
  <c r="A3894" i="1"/>
  <c r="A3895" i="1"/>
  <c r="A3896" i="1"/>
  <c r="A3897" i="1"/>
  <c r="A3898" i="1"/>
  <c r="A3899" i="1"/>
  <c r="A3900" i="1"/>
  <c r="A3901" i="1"/>
  <c r="A3902" i="1"/>
  <c r="A3903" i="1"/>
  <c r="A3904" i="1"/>
  <c r="A3905" i="1"/>
  <c r="A3906" i="1"/>
  <c r="A3907" i="1"/>
  <c r="A3908" i="1"/>
  <c r="A3909" i="1"/>
  <c r="A3910" i="1"/>
  <c r="A3911" i="1"/>
  <c r="A3912" i="1"/>
  <c r="A3913" i="1"/>
  <c r="A3914" i="1"/>
  <c r="A3915" i="1"/>
  <c r="A3916" i="1"/>
  <c r="A3917" i="1"/>
  <c r="A3918" i="1"/>
  <c r="A3919" i="1"/>
  <c r="A3920" i="1"/>
  <c r="A3921" i="1"/>
  <c r="A3922" i="1"/>
  <c r="A3923" i="1"/>
  <c r="A3924" i="1"/>
  <c r="A3925" i="1"/>
  <c r="A3926" i="1"/>
  <c r="A3927" i="1"/>
  <c r="A3928" i="1"/>
  <c r="A3929" i="1"/>
  <c r="A3930" i="1"/>
  <c r="A3931" i="1"/>
  <c r="A3932" i="1"/>
  <c r="A3933" i="1"/>
  <c r="A3934" i="1"/>
  <c r="A3935" i="1"/>
  <c r="A3936" i="1"/>
  <c r="A3937" i="1"/>
  <c r="A3938" i="1"/>
  <c r="A3939" i="1"/>
  <c r="A3940" i="1"/>
  <c r="A3941" i="1"/>
  <c r="A3942" i="1"/>
  <c r="A3943" i="1"/>
  <c r="A3944" i="1"/>
  <c r="A3945" i="1"/>
  <c r="A3946" i="1"/>
  <c r="A3947" i="1"/>
  <c r="A3948" i="1"/>
  <c r="A3949" i="1"/>
  <c r="A3950" i="1"/>
  <c r="A3951" i="1"/>
  <c r="A3952" i="1"/>
  <c r="A3953" i="1"/>
  <c r="A3954" i="1"/>
  <c r="A3955" i="1"/>
  <c r="A3956" i="1"/>
  <c r="A3957" i="1"/>
  <c r="A3958" i="1"/>
  <c r="A3959" i="1"/>
  <c r="A3960" i="1"/>
  <c r="A3961" i="1"/>
  <c r="A3962" i="1"/>
  <c r="A3963" i="1"/>
  <c r="A3964" i="1"/>
  <c r="A3965" i="1"/>
  <c r="A3966" i="1"/>
  <c r="A3967" i="1"/>
  <c r="A3968" i="1"/>
  <c r="A3969" i="1"/>
  <c r="A3970" i="1"/>
  <c r="A3971" i="1"/>
  <c r="A3972" i="1"/>
  <c r="A3973" i="1"/>
  <c r="A3974" i="1"/>
  <c r="A3975" i="1"/>
  <c r="A3976" i="1"/>
  <c r="A3977" i="1"/>
  <c r="A3978" i="1"/>
  <c r="A3979" i="1"/>
  <c r="A3980" i="1"/>
  <c r="A3981" i="1"/>
  <c r="A3982" i="1"/>
  <c r="A3983" i="1"/>
  <c r="A3984" i="1"/>
  <c r="A3985" i="1"/>
  <c r="A3986" i="1"/>
  <c r="A3987" i="1"/>
  <c r="A3988" i="1"/>
  <c r="A3989" i="1"/>
  <c r="A3990" i="1"/>
  <c r="A3991" i="1"/>
  <c r="A3992" i="1"/>
  <c r="A3993" i="1"/>
  <c r="A3994" i="1"/>
  <c r="A3995" i="1"/>
  <c r="A3996" i="1"/>
  <c r="A3997" i="1"/>
  <c r="A3998" i="1"/>
  <c r="A3999" i="1"/>
  <c r="A4000" i="1"/>
  <c r="A4001" i="1"/>
  <c r="A4002" i="1"/>
  <c r="A4003" i="1"/>
  <c r="A4004" i="1"/>
  <c r="A4005" i="1"/>
  <c r="A4006" i="1"/>
  <c r="A4007" i="1"/>
  <c r="A4008" i="1"/>
  <c r="A4009" i="1"/>
  <c r="A4010" i="1"/>
  <c r="A4011" i="1"/>
  <c r="A4012" i="1"/>
  <c r="A4013" i="1"/>
  <c r="A4014" i="1"/>
  <c r="A4015" i="1"/>
  <c r="A4016" i="1"/>
  <c r="A4017" i="1"/>
  <c r="A4018" i="1"/>
  <c r="A4019" i="1"/>
  <c r="A4020" i="1"/>
  <c r="A4021" i="1"/>
  <c r="A4022" i="1"/>
  <c r="A4023" i="1"/>
  <c r="A4024" i="1"/>
  <c r="A4025" i="1"/>
  <c r="A4026" i="1"/>
  <c r="A4027" i="1"/>
  <c r="A4028" i="1"/>
  <c r="A4029" i="1"/>
  <c r="A4030" i="1"/>
  <c r="A4031" i="1"/>
  <c r="A4032" i="1"/>
  <c r="A4033" i="1"/>
  <c r="A4034" i="1"/>
  <c r="A4035" i="1"/>
  <c r="A4036" i="1"/>
  <c r="A4037" i="1"/>
  <c r="A4038" i="1"/>
  <c r="A4039" i="1"/>
  <c r="A4040" i="1"/>
  <c r="A4041" i="1"/>
  <c r="A4042" i="1"/>
  <c r="A4043" i="1"/>
  <c r="A4044" i="1"/>
  <c r="A4045" i="1"/>
  <c r="A4046" i="1"/>
  <c r="A4047" i="1"/>
  <c r="A4048" i="1"/>
  <c r="A4049" i="1"/>
  <c r="A4050" i="1"/>
  <c r="A4051" i="1"/>
  <c r="A4052" i="1"/>
  <c r="A4053" i="1"/>
  <c r="A4054" i="1"/>
  <c r="A4055" i="1"/>
  <c r="A4056" i="1"/>
  <c r="A4057" i="1"/>
  <c r="A4058" i="1"/>
  <c r="A4059" i="1"/>
  <c r="A4060" i="1"/>
  <c r="A4061" i="1"/>
  <c r="A4062" i="1"/>
  <c r="A4063" i="1"/>
  <c r="A4064" i="1"/>
  <c r="A4065" i="1"/>
  <c r="A4066" i="1"/>
  <c r="A4067" i="1"/>
  <c r="A4068" i="1"/>
  <c r="A4069" i="1"/>
  <c r="A4070" i="1"/>
  <c r="A4071" i="1"/>
  <c r="A4072" i="1"/>
  <c r="A4073" i="1"/>
  <c r="A4074" i="1"/>
  <c r="A4075" i="1"/>
  <c r="A4076" i="1"/>
  <c r="A4077" i="1"/>
  <c r="A4078" i="1"/>
  <c r="A4079" i="1"/>
  <c r="A4080" i="1"/>
  <c r="A4081" i="1"/>
  <c r="A4082" i="1"/>
  <c r="A4083" i="1"/>
  <c r="A4084" i="1"/>
  <c r="A4085" i="1"/>
  <c r="A4086" i="1"/>
  <c r="A4087" i="1"/>
  <c r="A4088" i="1"/>
  <c r="A4089" i="1"/>
  <c r="A4090" i="1"/>
  <c r="A4091" i="1"/>
  <c r="A4092" i="1"/>
  <c r="A4093" i="1"/>
  <c r="A4094" i="1"/>
  <c r="A4095" i="1"/>
  <c r="A4096" i="1"/>
  <c r="A4097" i="1"/>
  <c r="A4098" i="1"/>
  <c r="A4099" i="1"/>
  <c r="A4100" i="1"/>
  <c r="A4101" i="1"/>
  <c r="A4102" i="1"/>
  <c r="A4103" i="1"/>
  <c r="A4104" i="1"/>
  <c r="A4105" i="1"/>
  <c r="A4106" i="1"/>
  <c r="A4107" i="1"/>
  <c r="A4108" i="1"/>
  <c r="A4109" i="1"/>
  <c r="A4110" i="1"/>
  <c r="A4111" i="1"/>
  <c r="A4112" i="1"/>
  <c r="A4113" i="1"/>
  <c r="A4114" i="1"/>
  <c r="A4115" i="1"/>
  <c r="A4116" i="1"/>
  <c r="A4117" i="1"/>
  <c r="A4118" i="1"/>
  <c r="A4119" i="1"/>
  <c r="A4120" i="1"/>
  <c r="A4121" i="1"/>
  <c r="A4122" i="1"/>
  <c r="A4123" i="1"/>
  <c r="A4124" i="1"/>
  <c r="A4125" i="1"/>
  <c r="A4126" i="1"/>
  <c r="A4127" i="1"/>
  <c r="A4128" i="1"/>
  <c r="A4129" i="1"/>
  <c r="A4130" i="1"/>
  <c r="A4131" i="1"/>
  <c r="A4132" i="1"/>
  <c r="A4133" i="1"/>
  <c r="A4134" i="1"/>
  <c r="A4135" i="1"/>
  <c r="A4136" i="1"/>
  <c r="A4137" i="1"/>
  <c r="A4138" i="1"/>
  <c r="A4139" i="1"/>
  <c r="A4140" i="1"/>
  <c r="A4141" i="1"/>
  <c r="A4142" i="1"/>
  <c r="A4143" i="1"/>
  <c r="A4144" i="1"/>
  <c r="A4145" i="1"/>
  <c r="A4146" i="1"/>
  <c r="A4147" i="1"/>
  <c r="A4148" i="1"/>
  <c r="A4149" i="1"/>
  <c r="A4150" i="1"/>
  <c r="A4151" i="1"/>
  <c r="A4152" i="1"/>
  <c r="A4153" i="1"/>
  <c r="A4154" i="1"/>
  <c r="A4155" i="1"/>
  <c r="A4156" i="1"/>
  <c r="A4157" i="1"/>
  <c r="A4158" i="1"/>
  <c r="A4159" i="1"/>
  <c r="A4160" i="1"/>
  <c r="A4161" i="1"/>
  <c r="A4162" i="1"/>
  <c r="A4163" i="1"/>
  <c r="A4164" i="1"/>
  <c r="A4165" i="1"/>
  <c r="A4166" i="1"/>
  <c r="A4167" i="1"/>
  <c r="A4168" i="1"/>
  <c r="A4169" i="1"/>
  <c r="A4170" i="1"/>
  <c r="A4171" i="1"/>
  <c r="A4172" i="1"/>
  <c r="A4173" i="1"/>
  <c r="A4174" i="1"/>
  <c r="A4175" i="1"/>
  <c r="A4176" i="1"/>
  <c r="A4177" i="1"/>
  <c r="A4178" i="1"/>
  <c r="A4179" i="1"/>
  <c r="A4180" i="1"/>
  <c r="A4181" i="1"/>
  <c r="A4182" i="1"/>
  <c r="A4183" i="1"/>
  <c r="A4184" i="1"/>
  <c r="A4185" i="1"/>
  <c r="A4186" i="1"/>
  <c r="A4187" i="1"/>
  <c r="A4188" i="1"/>
  <c r="A4189" i="1"/>
  <c r="A4190" i="1"/>
  <c r="A4191" i="1"/>
  <c r="A4192" i="1"/>
  <c r="A4193" i="1"/>
  <c r="A4194" i="1"/>
  <c r="A4195" i="1"/>
  <c r="A4196" i="1"/>
  <c r="A4197" i="1"/>
  <c r="A4198" i="1"/>
  <c r="A4199" i="1"/>
  <c r="A4200" i="1"/>
  <c r="A4201" i="1"/>
  <c r="A4202" i="1"/>
  <c r="A4203" i="1"/>
  <c r="A4204" i="1"/>
  <c r="A4205" i="1"/>
  <c r="A4206" i="1"/>
  <c r="A4207" i="1"/>
  <c r="A4208" i="1"/>
  <c r="A4209" i="1"/>
  <c r="A4210" i="1"/>
  <c r="A4211" i="1"/>
  <c r="A4212" i="1"/>
  <c r="A4213" i="1"/>
  <c r="A4214" i="1"/>
  <c r="A4215" i="1"/>
  <c r="A4216" i="1"/>
  <c r="A4217" i="1"/>
  <c r="A4218" i="1"/>
  <c r="A4219" i="1"/>
  <c r="A4220" i="1"/>
  <c r="A4221" i="1"/>
  <c r="A4222" i="1"/>
  <c r="A4223" i="1"/>
  <c r="A4224" i="1"/>
  <c r="A4225" i="1"/>
  <c r="A4226" i="1"/>
  <c r="A4227" i="1"/>
  <c r="A4228" i="1"/>
  <c r="A4229" i="1"/>
  <c r="A4230" i="1"/>
  <c r="A4231" i="1"/>
  <c r="A4232" i="1"/>
  <c r="A4233" i="1"/>
  <c r="A4234" i="1"/>
  <c r="A4235" i="1"/>
  <c r="A4236" i="1"/>
  <c r="A4237" i="1"/>
  <c r="A4238" i="1"/>
  <c r="A4239" i="1"/>
  <c r="A4240" i="1"/>
  <c r="A4241" i="1"/>
  <c r="A4242" i="1"/>
  <c r="A4243" i="1"/>
  <c r="A4244" i="1"/>
  <c r="A4245" i="1"/>
  <c r="A4246" i="1"/>
  <c r="A4247" i="1"/>
  <c r="A4248" i="1"/>
  <c r="A4249" i="1"/>
  <c r="A4250" i="1"/>
  <c r="A4251" i="1"/>
  <c r="A4252" i="1"/>
  <c r="A4253" i="1"/>
  <c r="A4254" i="1"/>
  <c r="A4255" i="1"/>
  <c r="A4256" i="1"/>
  <c r="A4257" i="1"/>
  <c r="A4258" i="1"/>
  <c r="A4259" i="1"/>
  <c r="A4260" i="1"/>
  <c r="A4261" i="1"/>
  <c r="A4262" i="1"/>
  <c r="A4263" i="1"/>
  <c r="A4264" i="1"/>
  <c r="A4265" i="1"/>
  <c r="A4266" i="1"/>
  <c r="A4267" i="1"/>
  <c r="A4268" i="1"/>
  <c r="A4269" i="1"/>
  <c r="A4270" i="1"/>
  <c r="A4271" i="1"/>
  <c r="A4272" i="1"/>
  <c r="A4273" i="1"/>
  <c r="A4274" i="1"/>
  <c r="A4275" i="1"/>
  <c r="A4276" i="1"/>
  <c r="A4277" i="1"/>
  <c r="A4278" i="1"/>
  <c r="A4279" i="1"/>
  <c r="A4280" i="1"/>
  <c r="A4281" i="1"/>
  <c r="A4282" i="1"/>
  <c r="A4283" i="1"/>
  <c r="A4284" i="1"/>
  <c r="A4285" i="1"/>
  <c r="A4286" i="1"/>
  <c r="A4287" i="1"/>
  <c r="A4288" i="1"/>
  <c r="A4289" i="1"/>
  <c r="A4290" i="1"/>
  <c r="A4291" i="1"/>
  <c r="A4292" i="1"/>
  <c r="A4293" i="1"/>
  <c r="A4294" i="1"/>
  <c r="A4295" i="1"/>
  <c r="A4296" i="1"/>
  <c r="A4297" i="1"/>
  <c r="A4298" i="1"/>
  <c r="A4299" i="1"/>
  <c r="A4300" i="1"/>
  <c r="A4301" i="1"/>
  <c r="A4302" i="1"/>
  <c r="A4303" i="1"/>
  <c r="A4304" i="1"/>
  <c r="A4305" i="1"/>
  <c r="A4306" i="1"/>
  <c r="A4307" i="1"/>
  <c r="A4308" i="1"/>
  <c r="A4309" i="1"/>
  <c r="A4310" i="1"/>
  <c r="A4311" i="1"/>
  <c r="A4312" i="1"/>
  <c r="A4313" i="1"/>
  <c r="A4314" i="1"/>
  <c r="A4315" i="1"/>
  <c r="A4316" i="1"/>
  <c r="A4317" i="1"/>
  <c r="A4318" i="1"/>
  <c r="A4319" i="1"/>
  <c r="A4320" i="1"/>
  <c r="A4321" i="1"/>
  <c r="A4322" i="1"/>
  <c r="A4323" i="1"/>
  <c r="A4324" i="1"/>
  <c r="A4325" i="1"/>
  <c r="A4326" i="1"/>
  <c r="A4327" i="1"/>
  <c r="A4328" i="1"/>
  <c r="A4329" i="1"/>
  <c r="A4330" i="1"/>
  <c r="A4331" i="1"/>
  <c r="A4332" i="1"/>
  <c r="A4333" i="1"/>
  <c r="A4334" i="1"/>
  <c r="A4335" i="1"/>
  <c r="A4336" i="1"/>
  <c r="A4337" i="1"/>
  <c r="A4338" i="1"/>
  <c r="A4339" i="1"/>
  <c r="A4340" i="1"/>
  <c r="A4341" i="1"/>
  <c r="A4342" i="1"/>
  <c r="A4343" i="1"/>
  <c r="A4344" i="1"/>
  <c r="A4345" i="1"/>
  <c r="A4346" i="1"/>
  <c r="A4347" i="1"/>
  <c r="A4348" i="1"/>
  <c r="A4349" i="1"/>
  <c r="A4350" i="1"/>
  <c r="A4351" i="1"/>
  <c r="A4352" i="1"/>
  <c r="A4353" i="1"/>
  <c r="A4354" i="1"/>
  <c r="A4355" i="1"/>
  <c r="A4356" i="1"/>
  <c r="A4357" i="1"/>
  <c r="A4358" i="1"/>
  <c r="A4359" i="1"/>
  <c r="A4360" i="1"/>
  <c r="A4361" i="1"/>
  <c r="A4362" i="1"/>
  <c r="A4363" i="1"/>
  <c r="A4364" i="1"/>
  <c r="A4365" i="1"/>
  <c r="A4366" i="1"/>
  <c r="A4367" i="1"/>
  <c r="A4368" i="1"/>
  <c r="A4369" i="1"/>
  <c r="A4370" i="1"/>
  <c r="A4371" i="1"/>
  <c r="A4372" i="1"/>
  <c r="A4373" i="1"/>
  <c r="A4374" i="1"/>
  <c r="A4375" i="1"/>
  <c r="A4376" i="1"/>
  <c r="A4377" i="1"/>
  <c r="A4378" i="1"/>
  <c r="A4379" i="1"/>
  <c r="A4380" i="1"/>
  <c r="A4381" i="1"/>
  <c r="A4382" i="1"/>
  <c r="A4383" i="1"/>
  <c r="A4384" i="1"/>
  <c r="A4385" i="1"/>
  <c r="A4386" i="1"/>
  <c r="A4387" i="1"/>
  <c r="A4388" i="1"/>
  <c r="A4389" i="1"/>
  <c r="A4390" i="1"/>
  <c r="A4391" i="1"/>
  <c r="A4392" i="1"/>
  <c r="A4393" i="1"/>
  <c r="A4394" i="1"/>
  <c r="A4395" i="1"/>
  <c r="A4396" i="1"/>
  <c r="A4397" i="1"/>
  <c r="A4398" i="1"/>
  <c r="A4399" i="1"/>
  <c r="A4400" i="1"/>
  <c r="A4401" i="1"/>
  <c r="A4402" i="1"/>
  <c r="A4403" i="1"/>
  <c r="A4404" i="1"/>
  <c r="A4405" i="1"/>
  <c r="A4406" i="1"/>
  <c r="A4407" i="1"/>
  <c r="A4408" i="1"/>
  <c r="A4409" i="1"/>
  <c r="A4410" i="1"/>
  <c r="A4411" i="1"/>
  <c r="A4412" i="1"/>
  <c r="A4413" i="1"/>
  <c r="A4414" i="1"/>
  <c r="A4415" i="1"/>
  <c r="A4416" i="1"/>
  <c r="A4417" i="1"/>
  <c r="A4418" i="1"/>
  <c r="A4419" i="1"/>
  <c r="A4420" i="1"/>
  <c r="A4421" i="1"/>
  <c r="A4422" i="1"/>
  <c r="A4423" i="1"/>
  <c r="A4424" i="1"/>
  <c r="A4425" i="1"/>
  <c r="A4426" i="1"/>
  <c r="A4427" i="1"/>
  <c r="A4428" i="1"/>
  <c r="A4429" i="1"/>
  <c r="A4430" i="1"/>
  <c r="A4431" i="1"/>
  <c r="A4432" i="1"/>
  <c r="A4433" i="1"/>
  <c r="A4434" i="1"/>
  <c r="A4435" i="1"/>
  <c r="A4436" i="1"/>
  <c r="A4437" i="1"/>
  <c r="A4438" i="1"/>
  <c r="A4439" i="1"/>
  <c r="A4440" i="1"/>
  <c r="A4441" i="1"/>
  <c r="A4442" i="1"/>
  <c r="A4443" i="1"/>
  <c r="A4444" i="1"/>
  <c r="A4445" i="1"/>
  <c r="A4446" i="1"/>
  <c r="A4447" i="1"/>
  <c r="A4448" i="1"/>
  <c r="A4449" i="1"/>
  <c r="A4450" i="1"/>
  <c r="A4451" i="1"/>
  <c r="A4452" i="1"/>
  <c r="A4453" i="1"/>
  <c r="A4454" i="1"/>
  <c r="A4455" i="1"/>
  <c r="A4456" i="1"/>
  <c r="A4457" i="1"/>
  <c r="A4458" i="1"/>
  <c r="A4459" i="1"/>
  <c r="A4460" i="1"/>
  <c r="A4461" i="1"/>
  <c r="A4462" i="1"/>
  <c r="A4463" i="1"/>
  <c r="A4464" i="1"/>
  <c r="A4465" i="1"/>
  <c r="A4466" i="1"/>
  <c r="A4467" i="1"/>
  <c r="A4468" i="1"/>
  <c r="A4469" i="1"/>
  <c r="A4470" i="1"/>
  <c r="A4471" i="1"/>
  <c r="A4472" i="1"/>
  <c r="A4473" i="1"/>
  <c r="A4474" i="1"/>
  <c r="A4475" i="1"/>
  <c r="A4476" i="1"/>
  <c r="A4477" i="1"/>
  <c r="A4478" i="1"/>
  <c r="A4479" i="1"/>
  <c r="A4480" i="1"/>
  <c r="A4481" i="1"/>
  <c r="A4482" i="1"/>
  <c r="A4483" i="1"/>
  <c r="A4484" i="1"/>
  <c r="A4485" i="1"/>
  <c r="A4486" i="1"/>
  <c r="A4487" i="1"/>
  <c r="A4488" i="1"/>
  <c r="A4489" i="1"/>
  <c r="A4490" i="1"/>
  <c r="A4491" i="1"/>
  <c r="A4492" i="1"/>
  <c r="A4493" i="1"/>
  <c r="A4494" i="1"/>
  <c r="A4495" i="1"/>
  <c r="A4496" i="1"/>
  <c r="A4497" i="1"/>
  <c r="A4498" i="1"/>
  <c r="A4499" i="1"/>
  <c r="A4500" i="1"/>
  <c r="A4501" i="1"/>
  <c r="A4502" i="1"/>
  <c r="A4503" i="1"/>
  <c r="A4504" i="1"/>
  <c r="A4505" i="1"/>
  <c r="A4506" i="1"/>
  <c r="A4507" i="1"/>
  <c r="A4508" i="1"/>
  <c r="A4509" i="1"/>
  <c r="A4510" i="1"/>
  <c r="A4511" i="1"/>
  <c r="A4512" i="1"/>
  <c r="A4513" i="1"/>
  <c r="A4514" i="1"/>
  <c r="A4515" i="1"/>
  <c r="A4516" i="1"/>
  <c r="A4517" i="1"/>
  <c r="A4518" i="1"/>
  <c r="A4519" i="1"/>
  <c r="A4520" i="1"/>
  <c r="A4521" i="1"/>
  <c r="A4522" i="1"/>
  <c r="A4523" i="1"/>
  <c r="A4524" i="1"/>
  <c r="A4525" i="1"/>
  <c r="A4526" i="1"/>
  <c r="A4527" i="1"/>
  <c r="A4528" i="1"/>
  <c r="A4529" i="1"/>
  <c r="A4530" i="1"/>
  <c r="A4531" i="1"/>
  <c r="A4532" i="1"/>
  <c r="A4533" i="1"/>
  <c r="A4534" i="1"/>
  <c r="A4535" i="1"/>
  <c r="A4536" i="1"/>
  <c r="A4537" i="1"/>
  <c r="A4538" i="1"/>
  <c r="A4539" i="1"/>
  <c r="A4540" i="1"/>
  <c r="A4541" i="1"/>
  <c r="A4542" i="1"/>
  <c r="A4543" i="1"/>
  <c r="A4544" i="1"/>
  <c r="A4545" i="1"/>
  <c r="A4546" i="1"/>
  <c r="A4547" i="1"/>
  <c r="A4548" i="1"/>
  <c r="A4549" i="1"/>
  <c r="A4550" i="1"/>
  <c r="A4551" i="1"/>
  <c r="A4552" i="1"/>
  <c r="A4553" i="1"/>
  <c r="A4554" i="1"/>
  <c r="A4555" i="1"/>
  <c r="A4556" i="1"/>
  <c r="A4557" i="1"/>
  <c r="A4558" i="1"/>
  <c r="A4559" i="1"/>
  <c r="A4560" i="1"/>
  <c r="A4561" i="1"/>
  <c r="A4562" i="1"/>
  <c r="A4563" i="1"/>
  <c r="A4564" i="1"/>
  <c r="A4565" i="1"/>
  <c r="A4566" i="1"/>
  <c r="A4567" i="1"/>
  <c r="A4568" i="1"/>
  <c r="A4569" i="1"/>
  <c r="A4570" i="1"/>
  <c r="A4571" i="1"/>
  <c r="A4572" i="1"/>
  <c r="A4573" i="1"/>
  <c r="A4574" i="1"/>
  <c r="A4575" i="1"/>
  <c r="A4576" i="1"/>
  <c r="A4577" i="1"/>
  <c r="A4578" i="1"/>
  <c r="A4579" i="1"/>
  <c r="A4580" i="1"/>
  <c r="A4581" i="1"/>
  <c r="A4582" i="1"/>
  <c r="A4583" i="1"/>
  <c r="A4584" i="1"/>
  <c r="A4585" i="1"/>
  <c r="A4586" i="1"/>
  <c r="A4587" i="1"/>
  <c r="A4588" i="1"/>
  <c r="A4589" i="1"/>
  <c r="A4590" i="1"/>
  <c r="A4591" i="1"/>
  <c r="A4592" i="1"/>
  <c r="A4593" i="1"/>
  <c r="A4594" i="1"/>
  <c r="A4595" i="1"/>
  <c r="A4596" i="1"/>
  <c r="A4597" i="1"/>
  <c r="A4598" i="1"/>
  <c r="A4599" i="1"/>
  <c r="A4600" i="1"/>
  <c r="A4601" i="1"/>
  <c r="A4602" i="1"/>
  <c r="A4603" i="1"/>
  <c r="A4604" i="1"/>
  <c r="A4605" i="1"/>
  <c r="A4606" i="1"/>
  <c r="A4607" i="1"/>
  <c r="A4608" i="1"/>
  <c r="A4609" i="1"/>
  <c r="A4610" i="1"/>
  <c r="A4611" i="1"/>
  <c r="A4612" i="1"/>
  <c r="A4613" i="1"/>
  <c r="A4614" i="1"/>
  <c r="A4615" i="1"/>
  <c r="A4616" i="1"/>
  <c r="A4617" i="1"/>
  <c r="A4618" i="1"/>
  <c r="A4619" i="1"/>
  <c r="A4620" i="1"/>
  <c r="A4621" i="1"/>
  <c r="A4622" i="1"/>
  <c r="A4623" i="1"/>
  <c r="A4624" i="1"/>
  <c r="A4625" i="1"/>
  <c r="A4626" i="1"/>
  <c r="A4627" i="1"/>
  <c r="A4628" i="1"/>
  <c r="A4629" i="1"/>
  <c r="A4630" i="1"/>
  <c r="A4631" i="1"/>
  <c r="A4632" i="1"/>
  <c r="A4633" i="1"/>
  <c r="A4634" i="1"/>
  <c r="A4635" i="1"/>
  <c r="A4636" i="1"/>
  <c r="A4637" i="1"/>
  <c r="A4638" i="1"/>
  <c r="A4639" i="1"/>
  <c r="A4640" i="1"/>
  <c r="A4641" i="1"/>
  <c r="A4642" i="1"/>
  <c r="A4643" i="1"/>
  <c r="A4644" i="1"/>
  <c r="A4645" i="1"/>
  <c r="A4646" i="1"/>
  <c r="A4647" i="1"/>
  <c r="A4648" i="1"/>
  <c r="A4649" i="1"/>
  <c r="A4650" i="1"/>
  <c r="A4651" i="1"/>
  <c r="A4652" i="1"/>
  <c r="A4653" i="1"/>
  <c r="A4654" i="1"/>
  <c r="A4655" i="1"/>
  <c r="A4656" i="1"/>
  <c r="A4657" i="1"/>
  <c r="A4658" i="1"/>
  <c r="A4659" i="1"/>
  <c r="A4660" i="1"/>
  <c r="A4661" i="1"/>
  <c r="A4662" i="1"/>
  <c r="A4663" i="1"/>
  <c r="A4664" i="1"/>
  <c r="A4665" i="1"/>
  <c r="A4666" i="1"/>
  <c r="A4667" i="1"/>
  <c r="A4668" i="1"/>
  <c r="A4669" i="1"/>
  <c r="A4670" i="1"/>
  <c r="A4671" i="1"/>
  <c r="A4672" i="1"/>
  <c r="A4673" i="1"/>
  <c r="A4674" i="1"/>
  <c r="A4675" i="1"/>
  <c r="A4676" i="1"/>
  <c r="A4677" i="1"/>
  <c r="A4678" i="1"/>
  <c r="A4679" i="1"/>
  <c r="A4680" i="1"/>
  <c r="A4681" i="1"/>
  <c r="A4682" i="1"/>
  <c r="A4683" i="1"/>
  <c r="A4684" i="1"/>
  <c r="A4685" i="1"/>
  <c r="A4686" i="1"/>
  <c r="A4687" i="1"/>
  <c r="A4688" i="1"/>
  <c r="A4689" i="1"/>
  <c r="A4690" i="1"/>
  <c r="A4691" i="1"/>
  <c r="A4692" i="1"/>
  <c r="A4693" i="1"/>
  <c r="A4694" i="1"/>
  <c r="A4695" i="1"/>
  <c r="A4696" i="1"/>
  <c r="A4697" i="1"/>
  <c r="A4698" i="1"/>
  <c r="A4699" i="1"/>
  <c r="A4700" i="1"/>
  <c r="A4701" i="1"/>
  <c r="A4702" i="1"/>
  <c r="A4703" i="1"/>
  <c r="A4704" i="1"/>
  <c r="A4705" i="1"/>
  <c r="A4706" i="1"/>
  <c r="A4707" i="1"/>
  <c r="A4708" i="1"/>
  <c r="A4709" i="1"/>
  <c r="A4710" i="1"/>
  <c r="A4711" i="1"/>
  <c r="A4712" i="1"/>
  <c r="A4713" i="1"/>
  <c r="A4714" i="1"/>
  <c r="A4715" i="1"/>
  <c r="A4716" i="1"/>
  <c r="A4717" i="1"/>
  <c r="A4718" i="1"/>
  <c r="A4719" i="1"/>
  <c r="A4720" i="1"/>
  <c r="A4721" i="1"/>
  <c r="A4722" i="1"/>
  <c r="A4723" i="1"/>
  <c r="A4724" i="1"/>
  <c r="A4725" i="1"/>
  <c r="A4726" i="1"/>
  <c r="A4727" i="1"/>
  <c r="A4728" i="1"/>
  <c r="A4729" i="1"/>
  <c r="A4730" i="1"/>
  <c r="A4731" i="1"/>
  <c r="A4732" i="1"/>
  <c r="A4733" i="1"/>
  <c r="A4734" i="1"/>
  <c r="A4735" i="1"/>
  <c r="A4736" i="1"/>
  <c r="A4737" i="1"/>
  <c r="A4738" i="1"/>
  <c r="A4739" i="1"/>
  <c r="A4740" i="1"/>
  <c r="A4741" i="1"/>
  <c r="A4742" i="1"/>
  <c r="A4743" i="1"/>
  <c r="A4744" i="1"/>
  <c r="A4745" i="1"/>
  <c r="A4746" i="1"/>
  <c r="A4747" i="1"/>
  <c r="A4748" i="1"/>
  <c r="A4749" i="1"/>
  <c r="A4750" i="1"/>
  <c r="A4751" i="1"/>
  <c r="A4752" i="1"/>
  <c r="A4753" i="1"/>
  <c r="A4754" i="1"/>
  <c r="A4755" i="1"/>
  <c r="A4756" i="1"/>
  <c r="A4757" i="1"/>
  <c r="A4758" i="1"/>
  <c r="A4759" i="1"/>
  <c r="A4760" i="1"/>
  <c r="A4761" i="1"/>
  <c r="A4762" i="1"/>
  <c r="A4763" i="1"/>
  <c r="A4764" i="1"/>
  <c r="A4765" i="1"/>
  <c r="A4766" i="1"/>
  <c r="A4767" i="1"/>
  <c r="A4768" i="1"/>
  <c r="A4769" i="1"/>
  <c r="A4770" i="1"/>
  <c r="A4771" i="1"/>
  <c r="A4772" i="1"/>
  <c r="A4773" i="1"/>
  <c r="A4774" i="1"/>
  <c r="A4775" i="1"/>
  <c r="A4776" i="1"/>
  <c r="A4777" i="1"/>
  <c r="A4778" i="1"/>
  <c r="A4779" i="1"/>
  <c r="A4780" i="1"/>
  <c r="A4781" i="1"/>
  <c r="A4782" i="1"/>
  <c r="A4783" i="1"/>
  <c r="A4784" i="1"/>
  <c r="A4785" i="1"/>
  <c r="A4786" i="1"/>
  <c r="A4787" i="1"/>
  <c r="A4788" i="1"/>
  <c r="A4789" i="1"/>
  <c r="A4790" i="1"/>
  <c r="A4791" i="1"/>
  <c r="A4792" i="1"/>
  <c r="A4793" i="1"/>
  <c r="A4794" i="1"/>
  <c r="A4795" i="1"/>
  <c r="A4796" i="1"/>
  <c r="A4797" i="1"/>
  <c r="A4798" i="1"/>
  <c r="A4799" i="1"/>
  <c r="A4800" i="1"/>
  <c r="A4801" i="1"/>
  <c r="A4802" i="1"/>
  <c r="A4803" i="1"/>
  <c r="A4804" i="1"/>
  <c r="A4805" i="1"/>
  <c r="A4806" i="1"/>
  <c r="A4807" i="1"/>
  <c r="A4808" i="1"/>
  <c r="A4809" i="1"/>
  <c r="A4810" i="1"/>
  <c r="A4811" i="1"/>
  <c r="A4812" i="1"/>
  <c r="A4813" i="1"/>
  <c r="A4814" i="1"/>
  <c r="A4815" i="1"/>
  <c r="A4816" i="1"/>
  <c r="A4817" i="1"/>
  <c r="A4818" i="1"/>
  <c r="A4819" i="1"/>
  <c r="A4820" i="1"/>
  <c r="A4821" i="1"/>
  <c r="A4822" i="1"/>
  <c r="A4823" i="1"/>
  <c r="A4824" i="1"/>
  <c r="A4825" i="1"/>
  <c r="A4826" i="1"/>
  <c r="A4827" i="1"/>
  <c r="A4828" i="1"/>
  <c r="A4829" i="1"/>
  <c r="A4830" i="1"/>
  <c r="A4831" i="1"/>
  <c r="A4832" i="1"/>
  <c r="A4833" i="1"/>
  <c r="A4834" i="1"/>
  <c r="A4835" i="1"/>
  <c r="A4836" i="1"/>
  <c r="A4837" i="1"/>
  <c r="A4838" i="1"/>
  <c r="A4839" i="1"/>
  <c r="A4840" i="1"/>
  <c r="A4841" i="1"/>
  <c r="A4842" i="1"/>
  <c r="A4843" i="1"/>
  <c r="A4844" i="1"/>
  <c r="A4845" i="1"/>
  <c r="A4846" i="1"/>
  <c r="A4847" i="1"/>
  <c r="A4848" i="1"/>
  <c r="A4849" i="1"/>
  <c r="A4850" i="1"/>
  <c r="A4851" i="1"/>
  <c r="A4852" i="1"/>
  <c r="A4853" i="1"/>
  <c r="A4854" i="1"/>
  <c r="A4855" i="1"/>
  <c r="A4856" i="1"/>
  <c r="A4857" i="1"/>
  <c r="A4858" i="1"/>
  <c r="A4859" i="1"/>
  <c r="A4860" i="1"/>
  <c r="A4861" i="1"/>
  <c r="A4862" i="1"/>
  <c r="A4863" i="1"/>
  <c r="A4864" i="1"/>
  <c r="A4865" i="1"/>
  <c r="A4866" i="1"/>
  <c r="A4867" i="1"/>
  <c r="A4868" i="1"/>
  <c r="A4869" i="1"/>
  <c r="A4870" i="1"/>
  <c r="A4871" i="1"/>
  <c r="A4872" i="1"/>
  <c r="A4873" i="1"/>
  <c r="A4874" i="1"/>
  <c r="A4875" i="1"/>
  <c r="A4876" i="1"/>
  <c r="A4877" i="1"/>
  <c r="A4878" i="1"/>
  <c r="A4879" i="1"/>
  <c r="A4880" i="1"/>
  <c r="A4881" i="1"/>
  <c r="A4882" i="1"/>
  <c r="A4883" i="1"/>
  <c r="A4884" i="1"/>
  <c r="A4885" i="1"/>
  <c r="A4886" i="1"/>
  <c r="A4887" i="1"/>
  <c r="A4888" i="1"/>
  <c r="A4889" i="1"/>
  <c r="A4890" i="1"/>
  <c r="A4891" i="1"/>
  <c r="A4892" i="1"/>
  <c r="A4893" i="1"/>
  <c r="A4894" i="1"/>
  <c r="A4895" i="1"/>
  <c r="A4896" i="1"/>
  <c r="A4897" i="1"/>
  <c r="A4898" i="1"/>
  <c r="A4899" i="1"/>
  <c r="A4900" i="1"/>
  <c r="A4901" i="1"/>
  <c r="A4902" i="1"/>
  <c r="A4903" i="1"/>
  <c r="A4904" i="1"/>
  <c r="A4905" i="1"/>
  <c r="A4906" i="1"/>
  <c r="A4907" i="1"/>
  <c r="A4908" i="1"/>
  <c r="A4909" i="1"/>
  <c r="A4910" i="1"/>
  <c r="A4911" i="1"/>
  <c r="A4912" i="1"/>
  <c r="A4913" i="1"/>
  <c r="A4914" i="1"/>
  <c r="A4915" i="1"/>
  <c r="A4916" i="1"/>
  <c r="A4917" i="1"/>
  <c r="A4918" i="1"/>
  <c r="A4919" i="1"/>
  <c r="A4920" i="1"/>
  <c r="A4921" i="1"/>
  <c r="A4922" i="1"/>
  <c r="A4923" i="1"/>
  <c r="A4924" i="1"/>
  <c r="A4925" i="1"/>
  <c r="A4926" i="1"/>
  <c r="A4927" i="1"/>
  <c r="A4928" i="1"/>
  <c r="A4929" i="1"/>
  <c r="A4930" i="1"/>
  <c r="A4931" i="1"/>
  <c r="A4932" i="1"/>
  <c r="A4933" i="1"/>
  <c r="A4934" i="1"/>
  <c r="A4935" i="1"/>
  <c r="A4936" i="1"/>
  <c r="A4937" i="1"/>
  <c r="A4938" i="1"/>
  <c r="A4939" i="1"/>
  <c r="A4940" i="1"/>
  <c r="A4941" i="1"/>
  <c r="A4942" i="1"/>
  <c r="A4943" i="1"/>
  <c r="A4944" i="1"/>
  <c r="A4945" i="1"/>
  <c r="A4946" i="1"/>
  <c r="A4947" i="1"/>
  <c r="A4948" i="1"/>
  <c r="A4949" i="1"/>
  <c r="A4950" i="1"/>
  <c r="A4951" i="1"/>
  <c r="A4952" i="1"/>
  <c r="A4953" i="1"/>
  <c r="A4954" i="1"/>
  <c r="A4955" i="1"/>
  <c r="A4956" i="1"/>
  <c r="A4957" i="1"/>
  <c r="A4958" i="1"/>
  <c r="A4959" i="1"/>
  <c r="A4960" i="1"/>
  <c r="A4961" i="1"/>
  <c r="A4962" i="1"/>
  <c r="A4963" i="1"/>
  <c r="A4964" i="1"/>
  <c r="A4965" i="1"/>
  <c r="A4966" i="1"/>
  <c r="A4967" i="1"/>
  <c r="A4968" i="1"/>
  <c r="A4969" i="1"/>
  <c r="A4970" i="1"/>
  <c r="A4971" i="1"/>
  <c r="A4972" i="1"/>
  <c r="A4973" i="1"/>
  <c r="A4974" i="1"/>
  <c r="A4975" i="1"/>
  <c r="A4976" i="1"/>
  <c r="A4977" i="1"/>
  <c r="A4978" i="1"/>
  <c r="A4979" i="1"/>
  <c r="A4980" i="1"/>
  <c r="A4981" i="1"/>
  <c r="A4982" i="1"/>
  <c r="A4983" i="1"/>
  <c r="A4984" i="1"/>
  <c r="A4985" i="1"/>
  <c r="A4986" i="1"/>
  <c r="A4987" i="1"/>
  <c r="A4988" i="1"/>
  <c r="A4989" i="1"/>
  <c r="A4990" i="1"/>
  <c r="A4991" i="1"/>
  <c r="A4992" i="1"/>
  <c r="A4993" i="1"/>
  <c r="A4994" i="1"/>
  <c r="A4995" i="1"/>
  <c r="A4996" i="1"/>
  <c r="A4997" i="1"/>
  <c r="A4998" i="1"/>
  <c r="A4999" i="1"/>
  <c r="A5000" i="1"/>
  <c r="A5001" i="1"/>
  <c r="A5002" i="1"/>
  <c r="A5003" i="1"/>
  <c r="A5004" i="1"/>
  <c r="A5005" i="1"/>
  <c r="A5006" i="1"/>
  <c r="A5007" i="1"/>
  <c r="A5008" i="1"/>
  <c r="A5009" i="1"/>
  <c r="A5010" i="1"/>
  <c r="A5011" i="1"/>
  <c r="A5012" i="1"/>
  <c r="A5013" i="1"/>
  <c r="A5014" i="1"/>
  <c r="A5015" i="1"/>
  <c r="A5016" i="1"/>
  <c r="A5017" i="1"/>
  <c r="A5018" i="1"/>
  <c r="A5019" i="1"/>
  <c r="A5020" i="1"/>
  <c r="A5021" i="1"/>
  <c r="A5022" i="1"/>
  <c r="A5023" i="1"/>
  <c r="A5024" i="1"/>
  <c r="A5025" i="1"/>
  <c r="A5026" i="1"/>
  <c r="A5027" i="1"/>
  <c r="A5028" i="1"/>
  <c r="A5029" i="1"/>
  <c r="A5030" i="1"/>
  <c r="A5031" i="1"/>
  <c r="A5032" i="1"/>
  <c r="A5033" i="1"/>
  <c r="A5034" i="1"/>
  <c r="A5035" i="1"/>
  <c r="A5036" i="1"/>
  <c r="A5037" i="1"/>
  <c r="A5038" i="1"/>
  <c r="A5039" i="1"/>
  <c r="A5040" i="1"/>
  <c r="A5041" i="1"/>
  <c r="A5042" i="1"/>
  <c r="A5043" i="1"/>
  <c r="A5044" i="1"/>
  <c r="A5045" i="1"/>
  <c r="A5046" i="1"/>
  <c r="A5047" i="1"/>
  <c r="A5048" i="1"/>
  <c r="A5049" i="1"/>
  <c r="A5050" i="1"/>
  <c r="A5051" i="1"/>
  <c r="A5052" i="1"/>
  <c r="A5053" i="1"/>
  <c r="A5054" i="1"/>
  <c r="A5055" i="1"/>
  <c r="A5056" i="1"/>
  <c r="A5057" i="1"/>
  <c r="A5058" i="1"/>
  <c r="A5059" i="1"/>
  <c r="A5060" i="1"/>
  <c r="A5061" i="1"/>
  <c r="A5062" i="1"/>
  <c r="A5063" i="1"/>
  <c r="A5064" i="1"/>
  <c r="A5065" i="1"/>
  <c r="A5066" i="1"/>
  <c r="A5067" i="1"/>
  <c r="A5068" i="1"/>
  <c r="A5069" i="1"/>
  <c r="A5070" i="1"/>
  <c r="A5071" i="1"/>
  <c r="A5072" i="1"/>
  <c r="A5073" i="1"/>
  <c r="A5074" i="1"/>
  <c r="A5075" i="1"/>
  <c r="A5076" i="1"/>
  <c r="A5077" i="1"/>
  <c r="A5078" i="1"/>
  <c r="A5079" i="1"/>
  <c r="A5080" i="1"/>
  <c r="A5081" i="1"/>
  <c r="A5082" i="1"/>
  <c r="A5083" i="1"/>
  <c r="A5084" i="1"/>
  <c r="A5085" i="1"/>
  <c r="A5086" i="1"/>
  <c r="A5087" i="1"/>
  <c r="A5088" i="1"/>
  <c r="A5089" i="1"/>
  <c r="A5090" i="1"/>
  <c r="A5091" i="1"/>
  <c r="A5092" i="1"/>
  <c r="A5093" i="1"/>
  <c r="A5094" i="1"/>
  <c r="A5095" i="1"/>
  <c r="A5096" i="1"/>
  <c r="A5097" i="1"/>
  <c r="A5098" i="1"/>
  <c r="A5099" i="1"/>
  <c r="A5100" i="1"/>
  <c r="A5101" i="1"/>
  <c r="A5102" i="1"/>
  <c r="A5103" i="1"/>
  <c r="A5104" i="1"/>
  <c r="A5105" i="1"/>
  <c r="A5106" i="1"/>
  <c r="A5107" i="1"/>
  <c r="A5108" i="1"/>
  <c r="A5109" i="1"/>
  <c r="A5110" i="1"/>
  <c r="A5111" i="1"/>
  <c r="A5112" i="1"/>
  <c r="A5113" i="1"/>
  <c r="A5114" i="1"/>
  <c r="A5115" i="1"/>
  <c r="A5116" i="1"/>
  <c r="A5117" i="1"/>
  <c r="A5118" i="1"/>
  <c r="A5119" i="1"/>
  <c r="A5120" i="1"/>
  <c r="A5121" i="1"/>
  <c r="A5122" i="1"/>
  <c r="A5123" i="1"/>
  <c r="A5124" i="1"/>
  <c r="A5125" i="1"/>
  <c r="A5126" i="1"/>
  <c r="A5127" i="1"/>
  <c r="A5128" i="1"/>
  <c r="A5129" i="1"/>
  <c r="A5130" i="1"/>
  <c r="A5131" i="1"/>
  <c r="A5132" i="1"/>
  <c r="A5133" i="1"/>
  <c r="A5134" i="1"/>
  <c r="A5135" i="1"/>
  <c r="A5136" i="1"/>
  <c r="A5137" i="1"/>
  <c r="A5138" i="1"/>
  <c r="A5139" i="1"/>
  <c r="A5140" i="1"/>
  <c r="A5141" i="1"/>
  <c r="A5142" i="1"/>
  <c r="A5143" i="1"/>
  <c r="A5144" i="1"/>
  <c r="A5145" i="1"/>
  <c r="A5146" i="1"/>
  <c r="A5147" i="1"/>
  <c r="A5148" i="1"/>
  <c r="A5149" i="1"/>
  <c r="A5150" i="1"/>
  <c r="A5151" i="1"/>
  <c r="A5152" i="1"/>
  <c r="A5153" i="1"/>
  <c r="A5154" i="1"/>
  <c r="A5155" i="1"/>
  <c r="A5156" i="1"/>
  <c r="A5157" i="1"/>
  <c r="A5158" i="1"/>
  <c r="A5159" i="1"/>
  <c r="A5160" i="1"/>
  <c r="A5161" i="1"/>
  <c r="A5162" i="1"/>
  <c r="A5163" i="1"/>
  <c r="A5164" i="1"/>
  <c r="A5165" i="1"/>
  <c r="A5166" i="1"/>
  <c r="A5167" i="1"/>
  <c r="A5168" i="1"/>
  <c r="A5169" i="1"/>
  <c r="A5170" i="1"/>
  <c r="A5171" i="1"/>
  <c r="A5172" i="1"/>
  <c r="A5173" i="1"/>
  <c r="A5174" i="1"/>
  <c r="A5175" i="1"/>
  <c r="A5176" i="1"/>
  <c r="A5177" i="1"/>
  <c r="A5178" i="1"/>
  <c r="A5179" i="1"/>
  <c r="A5180" i="1"/>
  <c r="A5181" i="1"/>
  <c r="A5182" i="1"/>
  <c r="A5183" i="1"/>
  <c r="A5184" i="1"/>
  <c r="A5185" i="1"/>
  <c r="A5186" i="1"/>
  <c r="A5187" i="1"/>
  <c r="A5188" i="1"/>
  <c r="A5189" i="1"/>
  <c r="A5190" i="1"/>
  <c r="A5191" i="1"/>
  <c r="A5192" i="1"/>
  <c r="A5193" i="1"/>
  <c r="A5194" i="1"/>
  <c r="A5195" i="1"/>
  <c r="A5196" i="1"/>
  <c r="A5197" i="1"/>
  <c r="A5198" i="1"/>
  <c r="A5199" i="1"/>
  <c r="A5200" i="1"/>
  <c r="A5201" i="1"/>
  <c r="A5202" i="1"/>
  <c r="A5203" i="1"/>
  <c r="A5204" i="1"/>
  <c r="A5205" i="1"/>
  <c r="A5206" i="1"/>
  <c r="A5207" i="1"/>
  <c r="A5208" i="1"/>
  <c r="A5209" i="1"/>
  <c r="A5210" i="1"/>
  <c r="A5211" i="1"/>
  <c r="A5212" i="1"/>
  <c r="A5213" i="1"/>
  <c r="A5214" i="1"/>
  <c r="A5215" i="1"/>
  <c r="A5216" i="1"/>
  <c r="A5217" i="1"/>
  <c r="A5218" i="1"/>
  <c r="A5219" i="1"/>
  <c r="A5220" i="1"/>
  <c r="A5221" i="1"/>
  <c r="A5222" i="1"/>
  <c r="A5223" i="1"/>
  <c r="A5224" i="1"/>
  <c r="A5225" i="1"/>
  <c r="A5226" i="1"/>
  <c r="A5227" i="1"/>
  <c r="A5228" i="1"/>
  <c r="A5229" i="1"/>
  <c r="A5230" i="1"/>
  <c r="A5231" i="1"/>
  <c r="A5232" i="1"/>
  <c r="A5233" i="1"/>
  <c r="A5234" i="1"/>
  <c r="A5235" i="1"/>
  <c r="A5236" i="1"/>
  <c r="A5237" i="1"/>
  <c r="A5238" i="1"/>
  <c r="A5239" i="1"/>
  <c r="A5240" i="1"/>
  <c r="A5241" i="1"/>
  <c r="A5242" i="1"/>
  <c r="A5243" i="1"/>
  <c r="A5244" i="1"/>
  <c r="A5245" i="1"/>
  <c r="A5246" i="1"/>
  <c r="A5247" i="1"/>
  <c r="A5248" i="1"/>
  <c r="A5249" i="1"/>
  <c r="A5250" i="1"/>
  <c r="A5251" i="1"/>
  <c r="A5252" i="1"/>
  <c r="A5253" i="1"/>
  <c r="A5254" i="1"/>
  <c r="A5255" i="1"/>
  <c r="A5256" i="1"/>
  <c r="A5257" i="1"/>
  <c r="A5258" i="1"/>
  <c r="A5259" i="1"/>
  <c r="A5260" i="1"/>
  <c r="A5261" i="1"/>
  <c r="A5262" i="1"/>
  <c r="A5263" i="1"/>
  <c r="A5264" i="1"/>
  <c r="A5265" i="1"/>
  <c r="A5266" i="1"/>
  <c r="A5267" i="1"/>
  <c r="A5268" i="1"/>
  <c r="A5269" i="1"/>
  <c r="A5270" i="1"/>
  <c r="A5271" i="1"/>
  <c r="A5272" i="1"/>
  <c r="A5273" i="1"/>
  <c r="A5274" i="1"/>
  <c r="A5275" i="1"/>
  <c r="A5276" i="1"/>
  <c r="A5277" i="1"/>
  <c r="A5278" i="1"/>
  <c r="A5279" i="1"/>
  <c r="A5280" i="1"/>
  <c r="A5281" i="1"/>
  <c r="A5282" i="1"/>
  <c r="A5283" i="1"/>
  <c r="A5284" i="1"/>
  <c r="A5285" i="1"/>
  <c r="A5286" i="1"/>
  <c r="A5287" i="1"/>
  <c r="A5288" i="1"/>
  <c r="A5289" i="1"/>
  <c r="A5290" i="1"/>
  <c r="A5291" i="1"/>
  <c r="A5292" i="1"/>
  <c r="A5293" i="1"/>
  <c r="A5294" i="1"/>
  <c r="A5295" i="1"/>
  <c r="A5296" i="1"/>
  <c r="A5297" i="1"/>
  <c r="A5298" i="1"/>
  <c r="A5299" i="1"/>
  <c r="A5300" i="1"/>
  <c r="A5301" i="1"/>
  <c r="A5302" i="1"/>
  <c r="A5303" i="1"/>
  <c r="A5304" i="1"/>
  <c r="A5305" i="1"/>
  <c r="A5306" i="1"/>
  <c r="A5307" i="1"/>
  <c r="A5308" i="1"/>
  <c r="A5309" i="1"/>
  <c r="A5310" i="1"/>
  <c r="A5311" i="1"/>
  <c r="A5312" i="1"/>
  <c r="A5313" i="1"/>
  <c r="A5314" i="1"/>
  <c r="A5315" i="1"/>
  <c r="A5316" i="1"/>
  <c r="A5317" i="1"/>
  <c r="A5318" i="1"/>
  <c r="A5319" i="1"/>
  <c r="A5320" i="1"/>
  <c r="A5321" i="1"/>
  <c r="A5322" i="1"/>
  <c r="A5323" i="1"/>
  <c r="A5324" i="1"/>
  <c r="A5325" i="1"/>
  <c r="A5326" i="1"/>
  <c r="A5327" i="1"/>
  <c r="A5328" i="1"/>
  <c r="A5329" i="1"/>
  <c r="A5330" i="1"/>
  <c r="A5331" i="1"/>
  <c r="A5332" i="1"/>
  <c r="A5333" i="1"/>
  <c r="A5334" i="1"/>
  <c r="A5335" i="1"/>
  <c r="A5336" i="1"/>
  <c r="A5337" i="1"/>
  <c r="A5338" i="1"/>
  <c r="A5339" i="1"/>
  <c r="A5340" i="1"/>
  <c r="A5341" i="1"/>
  <c r="A5342" i="1"/>
  <c r="A5343" i="1"/>
  <c r="A5344" i="1"/>
  <c r="A5345" i="1"/>
  <c r="A5346" i="1"/>
  <c r="A5347" i="1"/>
  <c r="A5348" i="1"/>
  <c r="A5349" i="1"/>
  <c r="A5350" i="1"/>
  <c r="A5351" i="1"/>
  <c r="A5352" i="1"/>
  <c r="A5353" i="1"/>
  <c r="A5354" i="1"/>
  <c r="A5355" i="1"/>
  <c r="A5356" i="1"/>
  <c r="A5357" i="1"/>
  <c r="A5358" i="1"/>
  <c r="A5359" i="1"/>
  <c r="A5360" i="1"/>
  <c r="A5361" i="1"/>
  <c r="A5362" i="1"/>
  <c r="A5363" i="1"/>
  <c r="A5364" i="1"/>
  <c r="A5365" i="1"/>
  <c r="A5366" i="1"/>
  <c r="A5367" i="1"/>
  <c r="A5368" i="1"/>
  <c r="A5369" i="1"/>
  <c r="A5370" i="1"/>
  <c r="A5371" i="1"/>
  <c r="A5372" i="1"/>
  <c r="A5373" i="1"/>
  <c r="A5374" i="1"/>
  <c r="A5375" i="1"/>
  <c r="A5376" i="1"/>
  <c r="A5377" i="1"/>
  <c r="A5378" i="1"/>
  <c r="A5379" i="1"/>
  <c r="A5380" i="1"/>
  <c r="A5381" i="1"/>
  <c r="A5382" i="1"/>
  <c r="A5383" i="1"/>
  <c r="A5384" i="1"/>
  <c r="A5385" i="1"/>
  <c r="A5386" i="1"/>
  <c r="A5387" i="1"/>
  <c r="A5388" i="1"/>
  <c r="A5389" i="1"/>
  <c r="A5390" i="1"/>
  <c r="A5391" i="1"/>
  <c r="A5392" i="1"/>
  <c r="A5393" i="1"/>
  <c r="A5394" i="1"/>
  <c r="A5395" i="1"/>
  <c r="A5396" i="1"/>
  <c r="A5397" i="1"/>
  <c r="A5398" i="1"/>
  <c r="A5399" i="1"/>
  <c r="A5400" i="1"/>
  <c r="A5401" i="1"/>
  <c r="A5402" i="1"/>
  <c r="A5403" i="1"/>
  <c r="A5404" i="1"/>
  <c r="A5405" i="1"/>
  <c r="A5406" i="1"/>
  <c r="A5407" i="1"/>
  <c r="A5408" i="1"/>
  <c r="A5409" i="1"/>
  <c r="A5410" i="1"/>
  <c r="A5411" i="1"/>
  <c r="A5412" i="1"/>
  <c r="A5413" i="1"/>
  <c r="A5414" i="1"/>
  <c r="A5415" i="1"/>
  <c r="A5416" i="1"/>
  <c r="A5417" i="1"/>
  <c r="A5418" i="1"/>
  <c r="A5419" i="1"/>
  <c r="A5420" i="1"/>
  <c r="A5421" i="1"/>
  <c r="A5422" i="1"/>
  <c r="A5423" i="1"/>
  <c r="A5424" i="1"/>
  <c r="A5425" i="1"/>
  <c r="A5426" i="1"/>
  <c r="A5427" i="1"/>
  <c r="A5428" i="1"/>
  <c r="A5429" i="1"/>
  <c r="A5430" i="1"/>
  <c r="A5431" i="1"/>
  <c r="A5432" i="1"/>
  <c r="A5433" i="1"/>
  <c r="A5434" i="1"/>
  <c r="A5435" i="1"/>
  <c r="A5436" i="1"/>
  <c r="A5437" i="1"/>
  <c r="A5438" i="1"/>
  <c r="A5439" i="1"/>
  <c r="A5440" i="1"/>
  <c r="A5441" i="1"/>
  <c r="A5442" i="1"/>
  <c r="A5443" i="1"/>
  <c r="A5444" i="1"/>
  <c r="A5445" i="1"/>
  <c r="A5446" i="1"/>
  <c r="A5447" i="1"/>
  <c r="A5448" i="1"/>
  <c r="A5449" i="1"/>
  <c r="A5450" i="1"/>
  <c r="A5451" i="1"/>
  <c r="A5452" i="1"/>
  <c r="A5453" i="1"/>
  <c r="A5454" i="1"/>
  <c r="A5455" i="1"/>
  <c r="A5456" i="1"/>
  <c r="A5457" i="1"/>
  <c r="A5458" i="1"/>
  <c r="A5459" i="1"/>
  <c r="A5460" i="1"/>
  <c r="A5461" i="1"/>
  <c r="A5462" i="1"/>
  <c r="A5463" i="1"/>
  <c r="A5464" i="1"/>
  <c r="A5465" i="1"/>
  <c r="A5466" i="1"/>
  <c r="A5467" i="1"/>
  <c r="A5468" i="1"/>
  <c r="A5469" i="1"/>
  <c r="A5470" i="1"/>
  <c r="A5471" i="1"/>
  <c r="A5472" i="1"/>
  <c r="A5473" i="1"/>
  <c r="A5474" i="1"/>
  <c r="A5475" i="1"/>
  <c r="A5476" i="1"/>
  <c r="A5477" i="1"/>
  <c r="A5478" i="1"/>
  <c r="A5479" i="1"/>
  <c r="A5480" i="1"/>
  <c r="A5481" i="1"/>
  <c r="A5482" i="1"/>
  <c r="A5483" i="1"/>
  <c r="A5484" i="1"/>
  <c r="A5485" i="1"/>
  <c r="A5486" i="1"/>
  <c r="A5487" i="1"/>
  <c r="A5488" i="1"/>
  <c r="A5489" i="1"/>
  <c r="A5490" i="1"/>
  <c r="A5491" i="1"/>
  <c r="A5492" i="1"/>
  <c r="A5493" i="1"/>
  <c r="A5494" i="1"/>
  <c r="A5495" i="1"/>
  <c r="A5496" i="1"/>
  <c r="A5497" i="1"/>
  <c r="A5498" i="1"/>
  <c r="A5499" i="1"/>
  <c r="A5500" i="1"/>
  <c r="A5501" i="1"/>
  <c r="A5502" i="1"/>
  <c r="A5503" i="1"/>
  <c r="A5504" i="1"/>
  <c r="A5505" i="1"/>
  <c r="A5506" i="1"/>
  <c r="A5507" i="1"/>
  <c r="A5508" i="1"/>
  <c r="A5509" i="1"/>
  <c r="A5510" i="1"/>
  <c r="A5511" i="1"/>
  <c r="A5512" i="1"/>
  <c r="A5513" i="1"/>
  <c r="A5514" i="1"/>
  <c r="A5515" i="1"/>
  <c r="A5516" i="1"/>
  <c r="A5517" i="1"/>
  <c r="A5518" i="1"/>
  <c r="A5519" i="1"/>
  <c r="A5520" i="1"/>
  <c r="A5521" i="1"/>
  <c r="A5522" i="1"/>
  <c r="A5523" i="1"/>
  <c r="A5524" i="1"/>
  <c r="A5525" i="1"/>
  <c r="A5526" i="1"/>
  <c r="A5527" i="1"/>
  <c r="A5528" i="1"/>
  <c r="A5529" i="1"/>
  <c r="A5530" i="1"/>
  <c r="A5531" i="1"/>
  <c r="A5532" i="1"/>
  <c r="A5533" i="1"/>
  <c r="A5534" i="1"/>
  <c r="A5535" i="1"/>
  <c r="A5536" i="1"/>
  <c r="A5537" i="1"/>
  <c r="A5538" i="1"/>
  <c r="A5539" i="1"/>
  <c r="A5540" i="1"/>
  <c r="A5541" i="1"/>
  <c r="A5542" i="1"/>
  <c r="A5543" i="1"/>
  <c r="A5544" i="1"/>
  <c r="A5545" i="1"/>
  <c r="A5546" i="1"/>
  <c r="A5547" i="1"/>
  <c r="A5548" i="1"/>
  <c r="A5549" i="1"/>
  <c r="A5550" i="1"/>
  <c r="A5551" i="1"/>
  <c r="A5552" i="1"/>
  <c r="A5553" i="1"/>
  <c r="A5554" i="1"/>
  <c r="A5555" i="1"/>
  <c r="A5556" i="1"/>
  <c r="A5557" i="1"/>
  <c r="A5558" i="1"/>
  <c r="A5559" i="1"/>
  <c r="A5560" i="1"/>
  <c r="A5561" i="1"/>
  <c r="A5562" i="1"/>
  <c r="A5563" i="1"/>
  <c r="A5564" i="1"/>
  <c r="A5565" i="1"/>
  <c r="A5566" i="1"/>
  <c r="A5567" i="1"/>
  <c r="A5568" i="1"/>
  <c r="A5569" i="1"/>
  <c r="A5570" i="1"/>
  <c r="A5571" i="1"/>
  <c r="A5572" i="1"/>
  <c r="A5573" i="1"/>
  <c r="A5574" i="1"/>
  <c r="A5575" i="1"/>
  <c r="A5576" i="1"/>
  <c r="A5577" i="1"/>
  <c r="A5578" i="1"/>
  <c r="A5579" i="1"/>
  <c r="A5580" i="1"/>
  <c r="A5581" i="1"/>
  <c r="A5582" i="1"/>
  <c r="A5583" i="1"/>
  <c r="A5584" i="1"/>
  <c r="A5585" i="1"/>
  <c r="A5586" i="1"/>
  <c r="A5587" i="1"/>
  <c r="A5588" i="1"/>
  <c r="A5589" i="1"/>
  <c r="A5590" i="1"/>
  <c r="A5591" i="1"/>
  <c r="A5592" i="1"/>
  <c r="A5593" i="1"/>
  <c r="A5594" i="1"/>
  <c r="A5595" i="1"/>
  <c r="A5596" i="1"/>
  <c r="A5597" i="1"/>
  <c r="A5598" i="1"/>
  <c r="A5599" i="1"/>
  <c r="A5600" i="1"/>
  <c r="A5601" i="1"/>
  <c r="A5602" i="1"/>
  <c r="A5603" i="1"/>
  <c r="A5604" i="1"/>
  <c r="A5605" i="1"/>
  <c r="A5606" i="1"/>
  <c r="A5607" i="1"/>
  <c r="A5608" i="1"/>
  <c r="A5609" i="1"/>
  <c r="A5610" i="1"/>
  <c r="A5611" i="1"/>
  <c r="A5612" i="1"/>
  <c r="A5613" i="1"/>
  <c r="A5614" i="1"/>
  <c r="A5615" i="1"/>
  <c r="A5616" i="1"/>
  <c r="A5617" i="1"/>
  <c r="A5618" i="1"/>
  <c r="A5619" i="1"/>
  <c r="A5620" i="1"/>
  <c r="A5621" i="1"/>
  <c r="A5622" i="1"/>
  <c r="A5623" i="1"/>
  <c r="A5624" i="1"/>
  <c r="A5625" i="1"/>
  <c r="A5626" i="1"/>
  <c r="A5627" i="1"/>
  <c r="A5628" i="1"/>
  <c r="A5629" i="1"/>
  <c r="A5630" i="1"/>
  <c r="A5631" i="1"/>
  <c r="A5632" i="1"/>
  <c r="A5633" i="1"/>
  <c r="A5634" i="1"/>
  <c r="A5635" i="1"/>
  <c r="A5636" i="1"/>
  <c r="A5637" i="1"/>
  <c r="A5638" i="1"/>
  <c r="A5639" i="1"/>
  <c r="A5640" i="1"/>
  <c r="A5641" i="1"/>
  <c r="A5642" i="1"/>
  <c r="A5643" i="1"/>
  <c r="A5644" i="1"/>
  <c r="A5645" i="1"/>
  <c r="A5646" i="1"/>
  <c r="A5647" i="1"/>
  <c r="A5648" i="1"/>
  <c r="A5649" i="1"/>
  <c r="A5650" i="1"/>
  <c r="A5651" i="1"/>
  <c r="A5652" i="1"/>
  <c r="A5653" i="1"/>
  <c r="A5654" i="1"/>
  <c r="A5655" i="1"/>
  <c r="A5656" i="1"/>
  <c r="A5657" i="1"/>
  <c r="A5658" i="1"/>
  <c r="A5659" i="1"/>
  <c r="A5660" i="1"/>
  <c r="A5661" i="1"/>
  <c r="A5662" i="1"/>
  <c r="A5663" i="1"/>
  <c r="A5664" i="1"/>
  <c r="A5665" i="1"/>
  <c r="A5666" i="1"/>
  <c r="A5667" i="1"/>
  <c r="A5668" i="1"/>
  <c r="A5669" i="1"/>
  <c r="A5670" i="1"/>
  <c r="A5671" i="1"/>
  <c r="A5672" i="1"/>
  <c r="A5673" i="1"/>
  <c r="A5674" i="1"/>
  <c r="A5675" i="1"/>
  <c r="A5676" i="1"/>
  <c r="A5677" i="1"/>
  <c r="A5678" i="1"/>
  <c r="A5679" i="1"/>
  <c r="A5680" i="1"/>
  <c r="A5681" i="1"/>
  <c r="A5682" i="1"/>
  <c r="A5683" i="1"/>
  <c r="A5684" i="1"/>
  <c r="A5685" i="1"/>
  <c r="A5686" i="1"/>
  <c r="A5687" i="1"/>
  <c r="A5688" i="1"/>
  <c r="A5689" i="1"/>
  <c r="A5690" i="1"/>
  <c r="A5691" i="1"/>
  <c r="A5692" i="1"/>
  <c r="A5693" i="1"/>
  <c r="A5694" i="1"/>
  <c r="A5695" i="1"/>
  <c r="A5696" i="1"/>
  <c r="A5697" i="1"/>
  <c r="A5698" i="1"/>
  <c r="A5699" i="1"/>
  <c r="A5700" i="1"/>
  <c r="A5701" i="1"/>
  <c r="A5702" i="1"/>
  <c r="A5703" i="1"/>
  <c r="A5704" i="1"/>
  <c r="A5705" i="1"/>
  <c r="A5706" i="1"/>
  <c r="A5707" i="1"/>
  <c r="A5708" i="1"/>
  <c r="A5709" i="1"/>
  <c r="A5710" i="1"/>
  <c r="A5711" i="1"/>
  <c r="A5712" i="1"/>
  <c r="A5713" i="1"/>
  <c r="A5714" i="1"/>
  <c r="A5715" i="1"/>
  <c r="A5716" i="1"/>
  <c r="A5717" i="1"/>
  <c r="A5718" i="1"/>
  <c r="A5719" i="1"/>
  <c r="A5720" i="1"/>
  <c r="A5721" i="1"/>
  <c r="A5722" i="1"/>
  <c r="A5723" i="1"/>
  <c r="A5724" i="1"/>
  <c r="A5725" i="1"/>
  <c r="A5726" i="1"/>
  <c r="A5727" i="1"/>
  <c r="A5728" i="1"/>
  <c r="A5729" i="1"/>
  <c r="A5730" i="1"/>
  <c r="A5731" i="1"/>
  <c r="A5732" i="1"/>
  <c r="A5733" i="1"/>
  <c r="A5734" i="1"/>
  <c r="A5735" i="1"/>
  <c r="A5736" i="1"/>
  <c r="A5737" i="1"/>
  <c r="A5738" i="1"/>
  <c r="A5739" i="1"/>
  <c r="A5740" i="1"/>
  <c r="A5741" i="1"/>
  <c r="A5742" i="1"/>
  <c r="A5743" i="1"/>
  <c r="A5744" i="1"/>
  <c r="A5745" i="1"/>
  <c r="A5746" i="1"/>
  <c r="A5747" i="1"/>
  <c r="A5748" i="1"/>
  <c r="A5749" i="1"/>
  <c r="A5750" i="1"/>
  <c r="A5751" i="1"/>
  <c r="A5752" i="1"/>
  <c r="A5753" i="1"/>
  <c r="A5754" i="1"/>
  <c r="A5755" i="1"/>
  <c r="A5756" i="1"/>
  <c r="A5757" i="1"/>
  <c r="A5758" i="1"/>
  <c r="A5759" i="1"/>
  <c r="A5760" i="1"/>
  <c r="A5761" i="1"/>
  <c r="A5762" i="1"/>
  <c r="A5763" i="1"/>
  <c r="A5764" i="1"/>
  <c r="A5765" i="1"/>
  <c r="A5766" i="1"/>
  <c r="A5767" i="1"/>
  <c r="A5768" i="1"/>
  <c r="A5769" i="1"/>
  <c r="A5770" i="1"/>
  <c r="A5771" i="1"/>
  <c r="A5772" i="1"/>
  <c r="A5773" i="1"/>
  <c r="A5774" i="1"/>
  <c r="A5775" i="1"/>
  <c r="A5776" i="1"/>
  <c r="A5777" i="1"/>
  <c r="A5778" i="1"/>
  <c r="A5779" i="1"/>
  <c r="A5780" i="1"/>
  <c r="A5781" i="1"/>
  <c r="A5782" i="1"/>
  <c r="A5783" i="1"/>
  <c r="A5784" i="1"/>
  <c r="A5785" i="1"/>
  <c r="A5786" i="1"/>
  <c r="A5787" i="1"/>
  <c r="A5788" i="1"/>
  <c r="A5789" i="1"/>
  <c r="A5790" i="1"/>
  <c r="A5791" i="1"/>
  <c r="A5792" i="1"/>
  <c r="A5793" i="1"/>
  <c r="A5794" i="1"/>
  <c r="A5795" i="1"/>
  <c r="A5796" i="1"/>
  <c r="A5797" i="1"/>
  <c r="A5798" i="1"/>
  <c r="A5799" i="1"/>
  <c r="A5800" i="1"/>
  <c r="A5801" i="1"/>
  <c r="A5802" i="1"/>
  <c r="A5803" i="1"/>
  <c r="A5804" i="1"/>
  <c r="A5805" i="1"/>
  <c r="A5806" i="1"/>
  <c r="A5807" i="1"/>
  <c r="A5808" i="1"/>
  <c r="A5809" i="1"/>
  <c r="A5810" i="1"/>
  <c r="A5811" i="1"/>
  <c r="A5812" i="1"/>
  <c r="A5813" i="1"/>
  <c r="A5814" i="1"/>
  <c r="A5815" i="1"/>
  <c r="A5816" i="1"/>
  <c r="A5817" i="1"/>
  <c r="A5818" i="1"/>
  <c r="A5819" i="1"/>
  <c r="A5820" i="1"/>
  <c r="A5821" i="1"/>
  <c r="A5822" i="1"/>
  <c r="A5823" i="1"/>
  <c r="A5824" i="1"/>
  <c r="A5825" i="1"/>
  <c r="A5826" i="1"/>
  <c r="A5827" i="1"/>
  <c r="A5828" i="1"/>
  <c r="A5829" i="1"/>
  <c r="A5830" i="1"/>
  <c r="A5831" i="1"/>
  <c r="A5832" i="1"/>
  <c r="A5833" i="1"/>
  <c r="A5834" i="1"/>
  <c r="A5835" i="1"/>
  <c r="A5836" i="1"/>
  <c r="A5837" i="1"/>
  <c r="A5838" i="1"/>
  <c r="A5839" i="1"/>
  <c r="A5840" i="1"/>
  <c r="A5841" i="1"/>
  <c r="A5842" i="1"/>
  <c r="A5843" i="1"/>
  <c r="A5844" i="1"/>
  <c r="A5845" i="1"/>
  <c r="A5846" i="1"/>
  <c r="A5847" i="1"/>
  <c r="A5848" i="1"/>
  <c r="A5849" i="1"/>
  <c r="A5850" i="1"/>
  <c r="A5851" i="1"/>
  <c r="A5852" i="1"/>
  <c r="A5853" i="1"/>
  <c r="A5854" i="1"/>
  <c r="A5855" i="1"/>
  <c r="A5856" i="1"/>
  <c r="A5857" i="1"/>
  <c r="A5858" i="1"/>
  <c r="A5859" i="1"/>
  <c r="A5860" i="1"/>
  <c r="A5861" i="1"/>
  <c r="A5862" i="1"/>
  <c r="A5863" i="1"/>
  <c r="A5864" i="1"/>
  <c r="A5865" i="1"/>
  <c r="A5866" i="1"/>
  <c r="A5867" i="1"/>
  <c r="A5868" i="1"/>
  <c r="A5869" i="1"/>
  <c r="A5870" i="1"/>
  <c r="A5871" i="1"/>
  <c r="A5872" i="1"/>
  <c r="A5873" i="1"/>
  <c r="A5874" i="1"/>
  <c r="A5875" i="1"/>
  <c r="A5876" i="1"/>
  <c r="A5877" i="1"/>
  <c r="A5878" i="1"/>
  <c r="A5879" i="1"/>
  <c r="A5880" i="1"/>
  <c r="A5881" i="1"/>
  <c r="A5882" i="1"/>
  <c r="A5883" i="1"/>
  <c r="A5884" i="1"/>
  <c r="A5885" i="1"/>
  <c r="A5886" i="1"/>
  <c r="A5887" i="1"/>
  <c r="A5888" i="1"/>
  <c r="A5889" i="1"/>
  <c r="A5890" i="1"/>
  <c r="A5891" i="1"/>
  <c r="A5892" i="1"/>
  <c r="A5893" i="1"/>
  <c r="A5894" i="1"/>
  <c r="A5895" i="1"/>
  <c r="A5896" i="1"/>
  <c r="A5897" i="1"/>
  <c r="A5898" i="1"/>
  <c r="A5899" i="1"/>
  <c r="A5900" i="1"/>
  <c r="A5901" i="1"/>
  <c r="A5902" i="1"/>
  <c r="A5903" i="1"/>
  <c r="A5904" i="1"/>
  <c r="A5905" i="1"/>
  <c r="A5906" i="1"/>
  <c r="A5907" i="1"/>
  <c r="A5908" i="1"/>
  <c r="A5909" i="1"/>
  <c r="A5910" i="1"/>
  <c r="A5911" i="1"/>
  <c r="A5912" i="1"/>
  <c r="A5913" i="1"/>
  <c r="A5914" i="1"/>
  <c r="A5915" i="1"/>
  <c r="A5916" i="1"/>
  <c r="A5917" i="1"/>
  <c r="A5918" i="1"/>
  <c r="A5919" i="1"/>
  <c r="A5920" i="1"/>
  <c r="A5921" i="1"/>
  <c r="A5922" i="1"/>
  <c r="A5923" i="1"/>
  <c r="A5924" i="1"/>
  <c r="A5925" i="1"/>
  <c r="A5926" i="1"/>
  <c r="A5927" i="1"/>
  <c r="A5928" i="1"/>
  <c r="A5929" i="1"/>
  <c r="A5930" i="1"/>
  <c r="A5931" i="1"/>
  <c r="A5932" i="1"/>
  <c r="A5933" i="1"/>
  <c r="A5934" i="1"/>
  <c r="A5935" i="1"/>
  <c r="A5936" i="1"/>
  <c r="A5937" i="1"/>
  <c r="A5938" i="1"/>
  <c r="A5939" i="1"/>
  <c r="A5940" i="1"/>
  <c r="A5941" i="1"/>
  <c r="A5942" i="1"/>
  <c r="A5943" i="1"/>
  <c r="A5944" i="1"/>
  <c r="A5945" i="1"/>
  <c r="A5946" i="1"/>
  <c r="A5947" i="1"/>
  <c r="A5948" i="1"/>
  <c r="A5949" i="1"/>
  <c r="A5950" i="1"/>
  <c r="A5951" i="1"/>
  <c r="A5952" i="1"/>
  <c r="A5953" i="1"/>
  <c r="A5954" i="1"/>
  <c r="A5955" i="1"/>
  <c r="A5956" i="1"/>
  <c r="A5957" i="1"/>
  <c r="A5958" i="1"/>
  <c r="A5959" i="1"/>
  <c r="A5960" i="1"/>
  <c r="A5961" i="1"/>
  <c r="A5962" i="1"/>
  <c r="A5963" i="1"/>
  <c r="A5964" i="1"/>
  <c r="A5965" i="1"/>
  <c r="A5966" i="1"/>
  <c r="A5967" i="1"/>
  <c r="A5968" i="1"/>
  <c r="A5969" i="1"/>
  <c r="A5970" i="1"/>
  <c r="A5971" i="1"/>
  <c r="A5972" i="1"/>
  <c r="A5973" i="1"/>
  <c r="A5974" i="1"/>
  <c r="A5975" i="1"/>
  <c r="A5976" i="1"/>
  <c r="A5977" i="1"/>
  <c r="A5978" i="1"/>
  <c r="A5979" i="1"/>
  <c r="A5980" i="1"/>
  <c r="A5981" i="1"/>
  <c r="A5982" i="1"/>
  <c r="A5983" i="1"/>
  <c r="A5984" i="1"/>
  <c r="A5985" i="1"/>
  <c r="A5986" i="1"/>
  <c r="A5987" i="1"/>
  <c r="A5988" i="1"/>
  <c r="A5989" i="1"/>
  <c r="A5990" i="1"/>
  <c r="A5991" i="1"/>
  <c r="A5992" i="1"/>
  <c r="A5993" i="1"/>
  <c r="A5994" i="1"/>
  <c r="A5995" i="1"/>
  <c r="A5996" i="1"/>
  <c r="A5997" i="1"/>
  <c r="A5998" i="1"/>
  <c r="A5999" i="1"/>
  <c r="A6000" i="1"/>
  <c r="A6001" i="1"/>
  <c r="A6002" i="1"/>
  <c r="A6003" i="1"/>
  <c r="A6004" i="1"/>
  <c r="A6005" i="1"/>
  <c r="A6006" i="1"/>
  <c r="A6007" i="1"/>
  <c r="A6008" i="1"/>
  <c r="A6009" i="1"/>
  <c r="A6010" i="1"/>
  <c r="A6011" i="1"/>
  <c r="A6012" i="1"/>
  <c r="A6013" i="1"/>
  <c r="A6014" i="1"/>
  <c r="A6015" i="1"/>
  <c r="A6016" i="1"/>
  <c r="A6017" i="1"/>
  <c r="A6018" i="1"/>
  <c r="A6019" i="1"/>
  <c r="A6020" i="1"/>
  <c r="A6021" i="1"/>
  <c r="A6022" i="1"/>
  <c r="A6023" i="1"/>
  <c r="A6024" i="1"/>
  <c r="A6025" i="1"/>
  <c r="A6026" i="1"/>
  <c r="A6027" i="1"/>
  <c r="A6028" i="1"/>
  <c r="A6029" i="1"/>
  <c r="A6030" i="1"/>
  <c r="A6031" i="1"/>
  <c r="A6032" i="1"/>
  <c r="A6033" i="1"/>
  <c r="A6034" i="1"/>
  <c r="A6035" i="1"/>
  <c r="A6036" i="1"/>
  <c r="A6037" i="1"/>
  <c r="A6038" i="1"/>
  <c r="A6039" i="1"/>
  <c r="A6040" i="1"/>
  <c r="A6041" i="1"/>
  <c r="A6042" i="1"/>
  <c r="A6043" i="1"/>
  <c r="A6044" i="1"/>
  <c r="A6045" i="1"/>
  <c r="A6046" i="1"/>
  <c r="A6047" i="1"/>
  <c r="A6048" i="1"/>
  <c r="A6049" i="1"/>
  <c r="A6050" i="1"/>
  <c r="A6051" i="1"/>
  <c r="A6052" i="1"/>
  <c r="A6053" i="1"/>
  <c r="A6054" i="1"/>
  <c r="A6055" i="1"/>
  <c r="A6056" i="1"/>
  <c r="A6057" i="1"/>
  <c r="A6058" i="1"/>
  <c r="A6059" i="1"/>
  <c r="A6060" i="1"/>
  <c r="A6061" i="1"/>
  <c r="A6062" i="1"/>
  <c r="A6063" i="1"/>
  <c r="A6064" i="1"/>
  <c r="A6065" i="1"/>
  <c r="A6066" i="1"/>
  <c r="A6067" i="1"/>
  <c r="A6068" i="1"/>
  <c r="A6069" i="1"/>
  <c r="A6070" i="1"/>
  <c r="A6071" i="1"/>
  <c r="A6072" i="1"/>
  <c r="A6073" i="1"/>
  <c r="A6074" i="1"/>
  <c r="A6075" i="1"/>
  <c r="A6076" i="1"/>
  <c r="A6077" i="1"/>
  <c r="A6078" i="1"/>
  <c r="A6079" i="1"/>
  <c r="A6080" i="1"/>
  <c r="A6081" i="1"/>
  <c r="A6082" i="1"/>
  <c r="A6083" i="1"/>
  <c r="A6084" i="1"/>
  <c r="A6085" i="1"/>
  <c r="A6086" i="1"/>
  <c r="A6087" i="1"/>
  <c r="A6088" i="1"/>
  <c r="A6089" i="1"/>
  <c r="A6090" i="1"/>
  <c r="A6091" i="1"/>
  <c r="A6092" i="1"/>
  <c r="A6093" i="1"/>
  <c r="A6094" i="1"/>
  <c r="A6095" i="1"/>
  <c r="A6096" i="1"/>
  <c r="A6097" i="1"/>
  <c r="A6098" i="1"/>
  <c r="A6099" i="1"/>
  <c r="A6100" i="1"/>
  <c r="A6101" i="1"/>
  <c r="A6102" i="1"/>
  <c r="A6103" i="1"/>
  <c r="A6104" i="1"/>
  <c r="A6105" i="1"/>
  <c r="A6106" i="1"/>
  <c r="A6107" i="1"/>
  <c r="A6108" i="1"/>
  <c r="A6109" i="1"/>
  <c r="A6110" i="1"/>
  <c r="A6111" i="1"/>
  <c r="A6112" i="1"/>
  <c r="A6113" i="1"/>
  <c r="A6114" i="1"/>
  <c r="A6115" i="1"/>
  <c r="A6116" i="1"/>
  <c r="A6117" i="1"/>
  <c r="A6118" i="1"/>
  <c r="A6119" i="1"/>
  <c r="A6120" i="1"/>
  <c r="A6121" i="1"/>
  <c r="A6122" i="1"/>
  <c r="A6123" i="1"/>
  <c r="A6124" i="1"/>
  <c r="A6125" i="1"/>
  <c r="A6126" i="1"/>
  <c r="A6127" i="1"/>
  <c r="A6128" i="1"/>
  <c r="A6129" i="1"/>
  <c r="A6130" i="1"/>
  <c r="A6131" i="1"/>
  <c r="A6132" i="1"/>
  <c r="A6133" i="1"/>
  <c r="A6134" i="1"/>
  <c r="A6135" i="1"/>
  <c r="A6136" i="1"/>
  <c r="A6137" i="1"/>
  <c r="A6138" i="1"/>
  <c r="A6139" i="1"/>
  <c r="A6140" i="1"/>
  <c r="A6141" i="1"/>
  <c r="A6142" i="1"/>
  <c r="A6143" i="1"/>
  <c r="A6144" i="1"/>
  <c r="A6145" i="1"/>
  <c r="A6146" i="1"/>
  <c r="A6147" i="1"/>
  <c r="A6148" i="1"/>
  <c r="A6149" i="1"/>
  <c r="A6150" i="1"/>
  <c r="A6151" i="1"/>
  <c r="A6152" i="1"/>
  <c r="A6153" i="1"/>
  <c r="A6154" i="1"/>
  <c r="A6155" i="1"/>
  <c r="A6156" i="1"/>
  <c r="A6157" i="1"/>
  <c r="A6158" i="1"/>
  <c r="A6159" i="1"/>
  <c r="A6160" i="1"/>
  <c r="A6161" i="1"/>
  <c r="A6162" i="1"/>
  <c r="A6163" i="1"/>
  <c r="A6164" i="1"/>
  <c r="A6165" i="1"/>
  <c r="A6166" i="1"/>
  <c r="A6167" i="1"/>
  <c r="A6168" i="1"/>
  <c r="A6169" i="1"/>
  <c r="A6170" i="1"/>
  <c r="A6171" i="1"/>
  <c r="A6172" i="1"/>
  <c r="A6173" i="1"/>
  <c r="A6174" i="1"/>
  <c r="A6175" i="1"/>
  <c r="A6176" i="1"/>
  <c r="A6177" i="1"/>
  <c r="A6178" i="1"/>
  <c r="A6179" i="1"/>
  <c r="A6180" i="1"/>
  <c r="A6181" i="1"/>
  <c r="A6182" i="1"/>
  <c r="A6183" i="1"/>
  <c r="A6184" i="1"/>
  <c r="A6185" i="1"/>
  <c r="A6186" i="1"/>
  <c r="A6187" i="1"/>
  <c r="A6188" i="1"/>
  <c r="A6189" i="1"/>
  <c r="A6190" i="1"/>
  <c r="A6191" i="1"/>
  <c r="A6192" i="1"/>
  <c r="A6193" i="1"/>
  <c r="A6194" i="1"/>
  <c r="A6195" i="1"/>
  <c r="A6196" i="1"/>
  <c r="A6197" i="1"/>
  <c r="A6198" i="1"/>
  <c r="A6199" i="1"/>
  <c r="A6200" i="1"/>
  <c r="A6201" i="1"/>
  <c r="A6202" i="1"/>
  <c r="A6203" i="1"/>
  <c r="A6204" i="1"/>
  <c r="A6205" i="1"/>
  <c r="A6206" i="1"/>
  <c r="A6207" i="1"/>
  <c r="A6208" i="1"/>
  <c r="A6209" i="1"/>
  <c r="A6210" i="1"/>
  <c r="A6211" i="1"/>
  <c r="A6212" i="1"/>
  <c r="A6213" i="1"/>
  <c r="A6214" i="1"/>
  <c r="A6215" i="1"/>
  <c r="A6216" i="1"/>
  <c r="A6217" i="1"/>
  <c r="A6218" i="1"/>
  <c r="A6219" i="1"/>
  <c r="A6220" i="1"/>
  <c r="A6221" i="1"/>
  <c r="A6222" i="1"/>
  <c r="A6223" i="1"/>
  <c r="A6224" i="1"/>
  <c r="A6225" i="1"/>
  <c r="A6226" i="1"/>
  <c r="A6227" i="1"/>
  <c r="A6228" i="1"/>
  <c r="A6229" i="1"/>
  <c r="A6230" i="1"/>
  <c r="A6231" i="1"/>
  <c r="A6232" i="1"/>
  <c r="A6233" i="1"/>
  <c r="A6234" i="1"/>
  <c r="A6235" i="1"/>
  <c r="A6236" i="1"/>
  <c r="A6237" i="1"/>
  <c r="A6238" i="1"/>
  <c r="A6239" i="1"/>
  <c r="A6240" i="1"/>
  <c r="A6241" i="1"/>
  <c r="A6242" i="1"/>
  <c r="A6243" i="1"/>
  <c r="A6244" i="1"/>
  <c r="A6245" i="1"/>
  <c r="A6246" i="1"/>
  <c r="A6247" i="1"/>
  <c r="A6248" i="1"/>
  <c r="A6249" i="1"/>
  <c r="A6250" i="1"/>
  <c r="A6251" i="1"/>
  <c r="A6252" i="1"/>
  <c r="A6253" i="1"/>
  <c r="A6254" i="1"/>
  <c r="A6255" i="1"/>
  <c r="A6256" i="1"/>
  <c r="A6257" i="1"/>
  <c r="A6258" i="1"/>
  <c r="A6259" i="1"/>
  <c r="A6260" i="1"/>
  <c r="A6261" i="1"/>
  <c r="A6262" i="1"/>
  <c r="A6263" i="1"/>
  <c r="A6264" i="1"/>
  <c r="A6265" i="1"/>
  <c r="A6266" i="1"/>
  <c r="A6267" i="1"/>
  <c r="A6268" i="1"/>
  <c r="A6269" i="1"/>
  <c r="A6270" i="1"/>
  <c r="A6271" i="1"/>
  <c r="A6272" i="1"/>
  <c r="A6273" i="1"/>
  <c r="A6274" i="1"/>
  <c r="A6275" i="1"/>
  <c r="A6276" i="1"/>
  <c r="A6277" i="1"/>
  <c r="A6278" i="1"/>
  <c r="A6279" i="1"/>
  <c r="A6280" i="1"/>
  <c r="A6281" i="1"/>
  <c r="A6282" i="1"/>
  <c r="A6283" i="1"/>
  <c r="A6284" i="1"/>
  <c r="A6285" i="1"/>
  <c r="A6286" i="1"/>
  <c r="A6287" i="1"/>
  <c r="A6288" i="1"/>
  <c r="A6289" i="1"/>
  <c r="A6290" i="1"/>
  <c r="A6291" i="1"/>
  <c r="A6292" i="1"/>
  <c r="A6293" i="1"/>
  <c r="A6294" i="1"/>
  <c r="A6295" i="1"/>
  <c r="A6296" i="1"/>
  <c r="A6297" i="1"/>
  <c r="A6298" i="1"/>
  <c r="A6299" i="1"/>
  <c r="A6300" i="1"/>
  <c r="A6301" i="1"/>
  <c r="A6302" i="1"/>
  <c r="A6303" i="1"/>
  <c r="A6304" i="1"/>
  <c r="A6305" i="1"/>
  <c r="A6306" i="1"/>
  <c r="A6307" i="1"/>
  <c r="A6308" i="1"/>
  <c r="A6309" i="1"/>
  <c r="A6310" i="1"/>
  <c r="A6311" i="1"/>
  <c r="A6312" i="1"/>
  <c r="A6313" i="1"/>
  <c r="A6314" i="1"/>
  <c r="A6315" i="1"/>
  <c r="A6316" i="1"/>
  <c r="A6317" i="1"/>
  <c r="A6318" i="1"/>
  <c r="A6319" i="1"/>
  <c r="A6320" i="1"/>
  <c r="A6321" i="1"/>
  <c r="A6322" i="1"/>
  <c r="A6323" i="1"/>
  <c r="A6324" i="1"/>
  <c r="A6325" i="1"/>
  <c r="A6326" i="1"/>
  <c r="A6327" i="1"/>
  <c r="A6328" i="1"/>
  <c r="A6329" i="1"/>
  <c r="A6330" i="1"/>
  <c r="A6331" i="1"/>
  <c r="A6332" i="1"/>
  <c r="A6333" i="1"/>
  <c r="A6334" i="1"/>
  <c r="A6335" i="1"/>
  <c r="A6336" i="1"/>
  <c r="A6337" i="1"/>
  <c r="A6338" i="1"/>
  <c r="A6339" i="1"/>
  <c r="A6340" i="1"/>
  <c r="A6341" i="1"/>
  <c r="A6342" i="1"/>
  <c r="A6343" i="1"/>
  <c r="A6344" i="1"/>
  <c r="A6345" i="1"/>
  <c r="A6346" i="1"/>
  <c r="A6347" i="1"/>
  <c r="A6348" i="1"/>
  <c r="A6349" i="1"/>
  <c r="A6350" i="1"/>
  <c r="A6351" i="1"/>
  <c r="A6352" i="1"/>
  <c r="A6353" i="1"/>
  <c r="A6354" i="1"/>
  <c r="A6355" i="1"/>
  <c r="A6356" i="1"/>
  <c r="A6357" i="1"/>
  <c r="A6358" i="1"/>
  <c r="A6359" i="1"/>
  <c r="A6360" i="1"/>
  <c r="A6361" i="1"/>
  <c r="A6362" i="1"/>
  <c r="A6363" i="1"/>
  <c r="A6364" i="1"/>
  <c r="A6365" i="1"/>
  <c r="A6366" i="1"/>
  <c r="A6367" i="1"/>
  <c r="A6368" i="1"/>
  <c r="A6369" i="1"/>
  <c r="A6370" i="1"/>
  <c r="A6371" i="1"/>
  <c r="A6372" i="1"/>
  <c r="A6373" i="1"/>
  <c r="A6374" i="1"/>
  <c r="A6375" i="1"/>
  <c r="A6376" i="1"/>
  <c r="A6377" i="1"/>
  <c r="A6378" i="1"/>
  <c r="A6379" i="1"/>
  <c r="A6380" i="1"/>
  <c r="A6381" i="1"/>
  <c r="A6382" i="1"/>
  <c r="A6383" i="1"/>
  <c r="A6384" i="1"/>
  <c r="A6385" i="1"/>
  <c r="A6386" i="1"/>
  <c r="A6387" i="1"/>
  <c r="A6388" i="1"/>
  <c r="A6389" i="1"/>
  <c r="A6390" i="1"/>
  <c r="A6391" i="1"/>
  <c r="A6392" i="1"/>
  <c r="A6393" i="1"/>
  <c r="A6394" i="1"/>
  <c r="A6395" i="1"/>
  <c r="A6396" i="1"/>
  <c r="A6397" i="1"/>
  <c r="A6398" i="1"/>
  <c r="A6399" i="1"/>
  <c r="A6400" i="1"/>
  <c r="A6401" i="1"/>
  <c r="A6402" i="1"/>
  <c r="A6403" i="1"/>
  <c r="A6404" i="1"/>
  <c r="A6405" i="1"/>
  <c r="A6406" i="1"/>
  <c r="A6407" i="1"/>
  <c r="A6408" i="1"/>
  <c r="A6409" i="1"/>
  <c r="A6410" i="1"/>
  <c r="A6411" i="1"/>
  <c r="A6412" i="1"/>
  <c r="A6413" i="1"/>
  <c r="A6414" i="1"/>
  <c r="A6415" i="1"/>
  <c r="A6416" i="1"/>
  <c r="A6417" i="1"/>
  <c r="A6418" i="1"/>
  <c r="A6419" i="1"/>
  <c r="A6420" i="1"/>
  <c r="A6421" i="1"/>
  <c r="A6422" i="1"/>
  <c r="A6423" i="1"/>
  <c r="A6424" i="1"/>
  <c r="A6425" i="1"/>
  <c r="A6426" i="1"/>
  <c r="A6427" i="1"/>
  <c r="A6428" i="1"/>
  <c r="A6429" i="1"/>
  <c r="A6430" i="1"/>
  <c r="A6431" i="1"/>
  <c r="A6432" i="1"/>
  <c r="A6433" i="1"/>
  <c r="A6434" i="1"/>
  <c r="A6435" i="1"/>
  <c r="A6436" i="1"/>
  <c r="A6437" i="1"/>
  <c r="A6438" i="1"/>
  <c r="A6439" i="1"/>
  <c r="A6440" i="1"/>
  <c r="A6441" i="1"/>
  <c r="A6442" i="1"/>
  <c r="A6443" i="1"/>
  <c r="A6444" i="1"/>
  <c r="A6445" i="1"/>
  <c r="A6446" i="1"/>
  <c r="A6447" i="1"/>
  <c r="A6448" i="1"/>
  <c r="A6449" i="1"/>
  <c r="A6450" i="1"/>
  <c r="A6451" i="1"/>
  <c r="A6452" i="1"/>
  <c r="A6453" i="1"/>
  <c r="A6454" i="1"/>
  <c r="A6455" i="1"/>
  <c r="A6456" i="1"/>
  <c r="A6457" i="1"/>
  <c r="A6458" i="1"/>
  <c r="A6459" i="1"/>
  <c r="A6460" i="1"/>
  <c r="A6461" i="1"/>
  <c r="A6462" i="1"/>
  <c r="A6463" i="1"/>
  <c r="A6464" i="1"/>
  <c r="A6465" i="1"/>
  <c r="A6466" i="1"/>
  <c r="A6467" i="1"/>
  <c r="A6468" i="1"/>
  <c r="A6469" i="1"/>
  <c r="A6470" i="1"/>
  <c r="A6471" i="1"/>
  <c r="A6472" i="1"/>
  <c r="A6473" i="1"/>
  <c r="A6474" i="1"/>
  <c r="A6475" i="1"/>
  <c r="A6476" i="1"/>
  <c r="A6477" i="1"/>
  <c r="A6478" i="1"/>
  <c r="A6479" i="1"/>
  <c r="A6480" i="1"/>
  <c r="A6481" i="1"/>
  <c r="A6482" i="1"/>
  <c r="A6483" i="1"/>
  <c r="A6484" i="1"/>
  <c r="A6485" i="1"/>
  <c r="A6486" i="1"/>
  <c r="A6487" i="1"/>
  <c r="A6488" i="1"/>
  <c r="A6489" i="1"/>
  <c r="A6490" i="1"/>
  <c r="A6491" i="1"/>
  <c r="A6492" i="1"/>
  <c r="A6493" i="1"/>
  <c r="A6494" i="1"/>
  <c r="A6495" i="1"/>
  <c r="A6496" i="1"/>
  <c r="A6497" i="1"/>
  <c r="A6498" i="1"/>
  <c r="A6499" i="1"/>
  <c r="A6500" i="1"/>
  <c r="A6501" i="1"/>
  <c r="A6502" i="1"/>
  <c r="A6503" i="1"/>
  <c r="A6504" i="1"/>
  <c r="A6505" i="1"/>
  <c r="A6506" i="1"/>
  <c r="A6507" i="1"/>
  <c r="A6508" i="1"/>
  <c r="A6509" i="1"/>
  <c r="A6510" i="1"/>
  <c r="A6511" i="1"/>
  <c r="A6512" i="1"/>
  <c r="A6513" i="1"/>
  <c r="A6514" i="1"/>
  <c r="A6515" i="1"/>
  <c r="A6516" i="1"/>
  <c r="A6517" i="1"/>
  <c r="A6518" i="1"/>
  <c r="A6519" i="1"/>
  <c r="A6520" i="1"/>
  <c r="A6521" i="1"/>
  <c r="A6522" i="1"/>
  <c r="A6523" i="1"/>
  <c r="A6524" i="1"/>
  <c r="A6525" i="1"/>
  <c r="A6526" i="1"/>
  <c r="A6527" i="1"/>
  <c r="A6528" i="1"/>
  <c r="A6529" i="1"/>
  <c r="A6530" i="1"/>
  <c r="A6531" i="1"/>
  <c r="A6532" i="1"/>
  <c r="A6533" i="1"/>
  <c r="A6534" i="1"/>
  <c r="A6535" i="1"/>
  <c r="A6536" i="1"/>
  <c r="A6537" i="1"/>
  <c r="A6538" i="1"/>
  <c r="A6539" i="1"/>
  <c r="A6540" i="1"/>
  <c r="A6541" i="1"/>
  <c r="A6542" i="1"/>
  <c r="A6543" i="1"/>
  <c r="A6544" i="1"/>
  <c r="A6545" i="1"/>
  <c r="A6546" i="1"/>
  <c r="A6547" i="1"/>
  <c r="A6548" i="1"/>
  <c r="A6549" i="1"/>
  <c r="A6550" i="1"/>
  <c r="A6551" i="1"/>
  <c r="A6552" i="1"/>
  <c r="A6553" i="1"/>
  <c r="A6554" i="1"/>
  <c r="A6555" i="1"/>
  <c r="A6556" i="1"/>
  <c r="A6557" i="1"/>
  <c r="A6558" i="1"/>
  <c r="A6559" i="1"/>
  <c r="A6560" i="1"/>
  <c r="A6561" i="1"/>
  <c r="A6562" i="1"/>
  <c r="A6563" i="1"/>
  <c r="A6564" i="1"/>
  <c r="A6565" i="1"/>
  <c r="A6566" i="1"/>
  <c r="A6567" i="1"/>
  <c r="A6568" i="1"/>
  <c r="A6569" i="1"/>
  <c r="A6570" i="1"/>
  <c r="A6571" i="1"/>
  <c r="A6572" i="1"/>
  <c r="A6573" i="1"/>
  <c r="A6574" i="1"/>
  <c r="A6575" i="1"/>
  <c r="A6576" i="1"/>
  <c r="A6577" i="1"/>
  <c r="A6578" i="1"/>
  <c r="A6579" i="1"/>
  <c r="A6580" i="1"/>
  <c r="A6581" i="1"/>
  <c r="A6582" i="1"/>
  <c r="A6583" i="1"/>
  <c r="A6584" i="1"/>
  <c r="A6585" i="1"/>
  <c r="A6586" i="1"/>
  <c r="A6587" i="1"/>
  <c r="A6588" i="1"/>
  <c r="A6589" i="1"/>
  <c r="A6590" i="1"/>
  <c r="A6591" i="1"/>
  <c r="A6592" i="1"/>
  <c r="A6593" i="1"/>
  <c r="A6594" i="1"/>
  <c r="A6595" i="1"/>
  <c r="A6596" i="1"/>
  <c r="A6597" i="1"/>
  <c r="A6598" i="1"/>
  <c r="A6599" i="1"/>
  <c r="A6600" i="1"/>
  <c r="A6601" i="1"/>
  <c r="A6602" i="1"/>
  <c r="A6603" i="1"/>
  <c r="A6604" i="1"/>
  <c r="A6605" i="1"/>
  <c r="A6606" i="1"/>
  <c r="A6607" i="1"/>
  <c r="A6608" i="1"/>
  <c r="A6609" i="1"/>
  <c r="A6610" i="1"/>
  <c r="A6611" i="1"/>
  <c r="A6612" i="1"/>
  <c r="A6613" i="1"/>
  <c r="A6614" i="1"/>
  <c r="A6615" i="1"/>
  <c r="A6616" i="1"/>
  <c r="A6617" i="1"/>
  <c r="A6618" i="1"/>
  <c r="A6619" i="1"/>
  <c r="A6620" i="1"/>
  <c r="A6621" i="1"/>
  <c r="A6622" i="1"/>
  <c r="A6623" i="1"/>
  <c r="A6624" i="1"/>
  <c r="A6625" i="1"/>
  <c r="A6626" i="1"/>
  <c r="A6627" i="1"/>
  <c r="A6628" i="1"/>
  <c r="A6629" i="1"/>
  <c r="A6630" i="1"/>
  <c r="A6631" i="1"/>
  <c r="A6632" i="1"/>
  <c r="A6633" i="1"/>
  <c r="A6634" i="1"/>
  <c r="A6635" i="1"/>
  <c r="A6636" i="1"/>
  <c r="A6637" i="1"/>
  <c r="A6638" i="1"/>
  <c r="A6639" i="1"/>
  <c r="A6640" i="1"/>
  <c r="A6641" i="1"/>
  <c r="A6642" i="1"/>
  <c r="A6643" i="1"/>
  <c r="A6644" i="1"/>
  <c r="A6645" i="1"/>
  <c r="A6646" i="1"/>
  <c r="A6647" i="1"/>
  <c r="A6648" i="1"/>
  <c r="A6649" i="1"/>
  <c r="A6650" i="1"/>
  <c r="A6651" i="1"/>
  <c r="A6652" i="1"/>
  <c r="A6653" i="1"/>
  <c r="A6654" i="1"/>
  <c r="A6655" i="1"/>
  <c r="A6656" i="1"/>
  <c r="A6657" i="1"/>
  <c r="A6658" i="1"/>
  <c r="A6659" i="1"/>
  <c r="A6660" i="1"/>
  <c r="A6661" i="1"/>
  <c r="A6662" i="1"/>
  <c r="A6663" i="1"/>
  <c r="A6664" i="1"/>
  <c r="A6665" i="1"/>
  <c r="A6666" i="1"/>
  <c r="A6667" i="1"/>
  <c r="A6668" i="1"/>
  <c r="A6669" i="1"/>
  <c r="A6670" i="1"/>
  <c r="A6671" i="1"/>
  <c r="A6672" i="1"/>
  <c r="A6673" i="1"/>
  <c r="A6674" i="1"/>
  <c r="A6675" i="1"/>
  <c r="A6676" i="1"/>
  <c r="A6677" i="1"/>
  <c r="A6678" i="1"/>
  <c r="A6679" i="1"/>
  <c r="A6680" i="1"/>
  <c r="A6681" i="1"/>
  <c r="A6682" i="1"/>
  <c r="A6683" i="1"/>
  <c r="A6684" i="1"/>
  <c r="A6685" i="1"/>
  <c r="A6686" i="1"/>
  <c r="A6687" i="1"/>
  <c r="A6688" i="1"/>
  <c r="A6689" i="1"/>
  <c r="A6690" i="1"/>
  <c r="A6691" i="1"/>
  <c r="A6692" i="1"/>
  <c r="A6693" i="1"/>
  <c r="A6694" i="1"/>
  <c r="A6695" i="1"/>
  <c r="A6696" i="1"/>
  <c r="A6697" i="1"/>
  <c r="A6698" i="1"/>
  <c r="A6699" i="1"/>
  <c r="A6700" i="1"/>
  <c r="A6701" i="1"/>
  <c r="A6702" i="1"/>
  <c r="A6703" i="1"/>
  <c r="A6704" i="1"/>
  <c r="A6705" i="1"/>
  <c r="A6706" i="1"/>
  <c r="A6707" i="1"/>
  <c r="A6708" i="1"/>
  <c r="A6709" i="1"/>
  <c r="A6710" i="1"/>
  <c r="A6711" i="1"/>
  <c r="A6712" i="1"/>
  <c r="A6713" i="1"/>
  <c r="A6714" i="1"/>
  <c r="A6715" i="1"/>
  <c r="A6716" i="1"/>
  <c r="A6717" i="1"/>
  <c r="A6718" i="1"/>
  <c r="A6719" i="1"/>
  <c r="A6720" i="1"/>
  <c r="A6721" i="1"/>
  <c r="A6722" i="1"/>
  <c r="A6723" i="1"/>
  <c r="A6724" i="1"/>
  <c r="A6725" i="1"/>
  <c r="A6726" i="1"/>
  <c r="A6727" i="1"/>
  <c r="A6728" i="1"/>
  <c r="A6729" i="1"/>
  <c r="A6730" i="1"/>
  <c r="A6731" i="1"/>
  <c r="A6732" i="1"/>
  <c r="A6733" i="1"/>
  <c r="A6734" i="1"/>
  <c r="A6735" i="1"/>
  <c r="A6736" i="1"/>
  <c r="A6737" i="1"/>
  <c r="A6738" i="1"/>
  <c r="A6739" i="1"/>
  <c r="A6740" i="1"/>
  <c r="A6741" i="1"/>
  <c r="A6742" i="1"/>
  <c r="A6743" i="1"/>
  <c r="A6744" i="1"/>
  <c r="A6745" i="1"/>
  <c r="A6746" i="1"/>
  <c r="A6747" i="1"/>
  <c r="A6748" i="1"/>
  <c r="A6749" i="1"/>
  <c r="A6750" i="1"/>
  <c r="A6751" i="1"/>
  <c r="A6752" i="1"/>
  <c r="A6753" i="1"/>
  <c r="A6754" i="1"/>
  <c r="A6755" i="1"/>
  <c r="A6756" i="1"/>
  <c r="A6757" i="1"/>
  <c r="A6758" i="1"/>
  <c r="A6759" i="1"/>
  <c r="A6760" i="1"/>
  <c r="A6761" i="1"/>
  <c r="A6762" i="1"/>
  <c r="A6763" i="1"/>
  <c r="A6764" i="1"/>
  <c r="A6765" i="1"/>
  <c r="A6766" i="1"/>
  <c r="A6767" i="1"/>
  <c r="A6768" i="1"/>
  <c r="A6769" i="1"/>
  <c r="A6770" i="1"/>
  <c r="A6771" i="1"/>
  <c r="A6772" i="1"/>
  <c r="A6773" i="1"/>
  <c r="A6774" i="1"/>
  <c r="A6775" i="1"/>
  <c r="A6776" i="1"/>
  <c r="A6777" i="1"/>
  <c r="A6778" i="1"/>
  <c r="A6779" i="1"/>
  <c r="A6780" i="1"/>
  <c r="A6781" i="1"/>
  <c r="A6782" i="1"/>
  <c r="A6783" i="1"/>
  <c r="A6784" i="1"/>
  <c r="A6785" i="1"/>
  <c r="A6786" i="1"/>
  <c r="A6787" i="1"/>
  <c r="A6788" i="1"/>
  <c r="A6789" i="1"/>
  <c r="A6790" i="1"/>
  <c r="A6791" i="1"/>
  <c r="A6792" i="1"/>
  <c r="A6793" i="1"/>
  <c r="A6794" i="1"/>
  <c r="A6795" i="1"/>
  <c r="A6796" i="1"/>
  <c r="A6797" i="1"/>
  <c r="A6798" i="1"/>
  <c r="A6799" i="1"/>
  <c r="A6800" i="1"/>
  <c r="A6801" i="1"/>
  <c r="A6802" i="1"/>
  <c r="A6803" i="1"/>
  <c r="A6804" i="1"/>
  <c r="A6805" i="1"/>
  <c r="A6806" i="1"/>
  <c r="A6807" i="1"/>
  <c r="A6808" i="1"/>
  <c r="A6809" i="1"/>
  <c r="A6810" i="1"/>
  <c r="A6811" i="1"/>
  <c r="A6812" i="1"/>
  <c r="A6813" i="1"/>
  <c r="A6814" i="1"/>
  <c r="A6815" i="1"/>
  <c r="A6816" i="1"/>
  <c r="A6817" i="1"/>
  <c r="A6818" i="1"/>
  <c r="A6819" i="1"/>
  <c r="A6820" i="1"/>
  <c r="A6821" i="1"/>
  <c r="A6822" i="1"/>
  <c r="A6823" i="1"/>
  <c r="A6824" i="1"/>
  <c r="A6825" i="1"/>
  <c r="A6826" i="1"/>
  <c r="A6827" i="1"/>
  <c r="A6828" i="1"/>
  <c r="A6829" i="1"/>
  <c r="A6830" i="1"/>
  <c r="A6831" i="1"/>
  <c r="A6832" i="1"/>
  <c r="A6833" i="1"/>
  <c r="A6834" i="1"/>
  <c r="A6835" i="1"/>
  <c r="A6836" i="1"/>
  <c r="A6837" i="1"/>
  <c r="A6838" i="1"/>
  <c r="A6839" i="1"/>
  <c r="A6840" i="1"/>
  <c r="A6841" i="1"/>
  <c r="A6842" i="1"/>
  <c r="A6843" i="1"/>
  <c r="A6844" i="1"/>
  <c r="A6845" i="1"/>
  <c r="A6846" i="1"/>
  <c r="A6847" i="1"/>
  <c r="A6848" i="1"/>
  <c r="A6849" i="1"/>
  <c r="A6850" i="1"/>
  <c r="A6851" i="1"/>
  <c r="A6852" i="1"/>
  <c r="A6853" i="1"/>
  <c r="A6854" i="1"/>
  <c r="A6855" i="1"/>
  <c r="A6856" i="1"/>
  <c r="A6857" i="1"/>
  <c r="A6858" i="1"/>
  <c r="A6859" i="1"/>
  <c r="A6860" i="1"/>
  <c r="A6861" i="1"/>
  <c r="A6862" i="1"/>
  <c r="A6863" i="1"/>
  <c r="A6864" i="1"/>
  <c r="A6865" i="1"/>
  <c r="A6866" i="1"/>
  <c r="A6867" i="1"/>
  <c r="A6868" i="1"/>
  <c r="A6869" i="1"/>
  <c r="A6870" i="1"/>
  <c r="A6871" i="1"/>
  <c r="A6872" i="1"/>
  <c r="A6873" i="1"/>
  <c r="A6874" i="1"/>
  <c r="A6875" i="1"/>
  <c r="A6876" i="1"/>
  <c r="A6877" i="1"/>
  <c r="A6878" i="1"/>
  <c r="A6879" i="1"/>
  <c r="A6880" i="1"/>
  <c r="A6881" i="1"/>
  <c r="A6882" i="1"/>
  <c r="A6883" i="1"/>
  <c r="A6884" i="1"/>
  <c r="A6885" i="1"/>
  <c r="A6886" i="1"/>
  <c r="A6887" i="1"/>
  <c r="A6888" i="1"/>
  <c r="A6889" i="1"/>
  <c r="A6890" i="1"/>
  <c r="A6891" i="1"/>
  <c r="A6892" i="1"/>
  <c r="A6893" i="1"/>
  <c r="A6894" i="1"/>
  <c r="A6895" i="1"/>
  <c r="A6896" i="1"/>
  <c r="A6897" i="1"/>
  <c r="A6898" i="1"/>
  <c r="A6899" i="1"/>
  <c r="A6900" i="1"/>
  <c r="A6901" i="1"/>
  <c r="A6902" i="1"/>
  <c r="A6903" i="1"/>
  <c r="A6904" i="1"/>
  <c r="A6905" i="1"/>
  <c r="A6906" i="1"/>
  <c r="A6907" i="1"/>
  <c r="A6908" i="1"/>
  <c r="A6909" i="1"/>
  <c r="A6910" i="1"/>
  <c r="A6911" i="1"/>
  <c r="A6912" i="1"/>
  <c r="A6913" i="1"/>
  <c r="A6914" i="1"/>
  <c r="A6915" i="1"/>
  <c r="A6916" i="1"/>
  <c r="A6917" i="1"/>
  <c r="A6918" i="1"/>
  <c r="A6919" i="1"/>
  <c r="A6920" i="1"/>
  <c r="A6921" i="1"/>
  <c r="A6922" i="1"/>
  <c r="A6923" i="1"/>
  <c r="A6924" i="1"/>
  <c r="A6925" i="1"/>
  <c r="A6926" i="1"/>
  <c r="A6927" i="1"/>
  <c r="A6928" i="1"/>
  <c r="A6929" i="1"/>
  <c r="A6930" i="1"/>
  <c r="A6931" i="1"/>
  <c r="A6932" i="1"/>
  <c r="A6933" i="1"/>
  <c r="A6934" i="1"/>
  <c r="A6935" i="1"/>
  <c r="A6936" i="1"/>
  <c r="A6937" i="1"/>
  <c r="A6938" i="1"/>
  <c r="A6939" i="1"/>
  <c r="A6940" i="1"/>
  <c r="A6941" i="1"/>
  <c r="A6942" i="1"/>
  <c r="A6943" i="1"/>
  <c r="A6944" i="1"/>
  <c r="A6945" i="1"/>
  <c r="A6946" i="1"/>
  <c r="A6947" i="1"/>
  <c r="A6948" i="1"/>
  <c r="A6949" i="1"/>
  <c r="A6950" i="1"/>
  <c r="A6951" i="1"/>
  <c r="A6952" i="1"/>
  <c r="A6953" i="1"/>
  <c r="A6954" i="1"/>
  <c r="A6955" i="1"/>
  <c r="A6956" i="1"/>
  <c r="A6957" i="1"/>
  <c r="A6958" i="1"/>
  <c r="A6959" i="1"/>
  <c r="A6960" i="1"/>
  <c r="A6961" i="1"/>
  <c r="A6962" i="1"/>
  <c r="A6963" i="1"/>
  <c r="A6964" i="1"/>
  <c r="A6965" i="1"/>
  <c r="A6966" i="1"/>
  <c r="A6967" i="1"/>
  <c r="A6968" i="1"/>
  <c r="A6969" i="1"/>
  <c r="A6970" i="1"/>
  <c r="A6971" i="1"/>
  <c r="A6972" i="1"/>
  <c r="A6973" i="1"/>
  <c r="A6974" i="1"/>
  <c r="A6975" i="1"/>
  <c r="A6976" i="1"/>
  <c r="A6977" i="1"/>
  <c r="A6978" i="1"/>
  <c r="A6979" i="1"/>
  <c r="A6980" i="1"/>
  <c r="A6981" i="1"/>
  <c r="A6982" i="1"/>
  <c r="A6983" i="1"/>
  <c r="A6984" i="1"/>
  <c r="A6985" i="1"/>
  <c r="A6986" i="1"/>
  <c r="A6987" i="1"/>
  <c r="A6988" i="1"/>
  <c r="A6989" i="1"/>
  <c r="A6990" i="1"/>
  <c r="A6991" i="1"/>
  <c r="A6992" i="1"/>
  <c r="A6993" i="1"/>
  <c r="A6994" i="1"/>
  <c r="A6995" i="1"/>
  <c r="A6996" i="1"/>
  <c r="A6997" i="1"/>
  <c r="A6998" i="1"/>
  <c r="A6999" i="1"/>
  <c r="A7000" i="1"/>
  <c r="A7001" i="1"/>
  <c r="A7002" i="1"/>
  <c r="A7003" i="1"/>
  <c r="A7004" i="1"/>
  <c r="A7005" i="1"/>
  <c r="A7006" i="1"/>
  <c r="A7007" i="1"/>
  <c r="A7008" i="1"/>
  <c r="A7009" i="1"/>
  <c r="A7010" i="1"/>
  <c r="A7011" i="1"/>
  <c r="A7012" i="1"/>
  <c r="A7013" i="1"/>
  <c r="A7014" i="1"/>
  <c r="A7015" i="1"/>
  <c r="A7016" i="1"/>
  <c r="A7017" i="1"/>
  <c r="A7018" i="1"/>
  <c r="A7019" i="1"/>
  <c r="A7020" i="1"/>
  <c r="A7021" i="1"/>
  <c r="A7022" i="1"/>
  <c r="A7023" i="1"/>
  <c r="A7024" i="1"/>
  <c r="A7025" i="1"/>
  <c r="A7026" i="1"/>
  <c r="A7027" i="1"/>
  <c r="A7028" i="1"/>
  <c r="A7029" i="1"/>
  <c r="A7030" i="1"/>
  <c r="A7031" i="1"/>
  <c r="A7032" i="1"/>
  <c r="A7033" i="1"/>
  <c r="A7034" i="1"/>
  <c r="A7035" i="1"/>
  <c r="A7036" i="1"/>
  <c r="A7037" i="1"/>
  <c r="A7038" i="1"/>
  <c r="A7039" i="1"/>
  <c r="A7040" i="1"/>
  <c r="A7041" i="1"/>
  <c r="A7042" i="1"/>
  <c r="A7043" i="1"/>
  <c r="A7044" i="1"/>
  <c r="A7045" i="1"/>
  <c r="A7046" i="1"/>
  <c r="A7047" i="1"/>
  <c r="A7048" i="1"/>
  <c r="A7049" i="1"/>
  <c r="A7050" i="1"/>
  <c r="A7051" i="1"/>
  <c r="A7052" i="1"/>
  <c r="A7053" i="1"/>
  <c r="A7054" i="1"/>
  <c r="A7055" i="1"/>
  <c r="A7056" i="1"/>
  <c r="A7057" i="1"/>
  <c r="A7058" i="1"/>
  <c r="A7059" i="1"/>
  <c r="A7060" i="1"/>
  <c r="A7061" i="1"/>
  <c r="A7062" i="1"/>
  <c r="A7063" i="1"/>
  <c r="A7064" i="1"/>
  <c r="A7065" i="1"/>
  <c r="A7066" i="1"/>
  <c r="A7067" i="1"/>
  <c r="A7068" i="1"/>
  <c r="A7069" i="1"/>
  <c r="A7070" i="1"/>
  <c r="A7071" i="1"/>
  <c r="A7072" i="1"/>
  <c r="A7073" i="1"/>
  <c r="A7074" i="1"/>
  <c r="A7075" i="1"/>
  <c r="A7076" i="1"/>
  <c r="A7077" i="1"/>
  <c r="A7078" i="1"/>
  <c r="A7079" i="1"/>
  <c r="A7080" i="1"/>
  <c r="A7081" i="1"/>
  <c r="A7082" i="1"/>
  <c r="A7083" i="1"/>
  <c r="A7084" i="1"/>
  <c r="A7085" i="1"/>
  <c r="A7086" i="1"/>
  <c r="A7087" i="1"/>
  <c r="A7088" i="1"/>
  <c r="A7089" i="1"/>
  <c r="A7090" i="1"/>
  <c r="A7091" i="1"/>
  <c r="A7092" i="1"/>
  <c r="A7093" i="1"/>
  <c r="A7094" i="1"/>
  <c r="A7095" i="1"/>
  <c r="A7096" i="1"/>
  <c r="A7097" i="1"/>
  <c r="A7098" i="1"/>
  <c r="A7099" i="1"/>
  <c r="A7100" i="1"/>
  <c r="A7101" i="1"/>
  <c r="A7102" i="1"/>
  <c r="A7103" i="1"/>
  <c r="A7104" i="1"/>
  <c r="A7105" i="1"/>
  <c r="A7106" i="1"/>
  <c r="A7107" i="1"/>
  <c r="A7108" i="1"/>
  <c r="A7109" i="1"/>
  <c r="A7110" i="1"/>
  <c r="A7111" i="1"/>
  <c r="A7112" i="1"/>
  <c r="A7113" i="1"/>
  <c r="A7114" i="1"/>
  <c r="A7115" i="1"/>
  <c r="A7116" i="1"/>
  <c r="A7117" i="1"/>
  <c r="A7118" i="1"/>
  <c r="A7119" i="1"/>
  <c r="A7120" i="1"/>
  <c r="A7121" i="1"/>
  <c r="A7122" i="1"/>
  <c r="A7123" i="1"/>
  <c r="A7124" i="1"/>
  <c r="A7125" i="1"/>
  <c r="A7126" i="1"/>
  <c r="A7127" i="1"/>
  <c r="A7128" i="1"/>
  <c r="A7129" i="1"/>
  <c r="A7130" i="1"/>
  <c r="A7131" i="1"/>
  <c r="A7132" i="1"/>
  <c r="A7133" i="1"/>
  <c r="A7134" i="1"/>
  <c r="A7135" i="1"/>
  <c r="A7136" i="1"/>
  <c r="A7137" i="1"/>
  <c r="A7138" i="1"/>
  <c r="A7139" i="1"/>
  <c r="A7140" i="1"/>
  <c r="A7141" i="1"/>
  <c r="A7142" i="1"/>
  <c r="A7143" i="1"/>
  <c r="A7144" i="1"/>
  <c r="A7145" i="1"/>
  <c r="A7146" i="1"/>
  <c r="A7147" i="1"/>
  <c r="A7148" i="1"/>
  <c r="A7149" i="1"/>
  <c r="A7150" i="1"/>
  <c r="A7151" i="1"/>
  <c r="A7152" i="1"/>
  <c r="A7153" i="1"/>
  <c r="A7154" i="1"/>
  <c r="A7155" i="1"/>
  <c r="A7156" i="1"/>
  <c r="A7157" i="1"/>
  <c r="A7158" i="1"/>
  <c r="A7159" i="1"/>
  <c r="A7160" i="1"/>
  <c r="A7161" i="1"/>
  <c r="A7162" i="1"/>
  <c r="A7163" i="1"/>
  <c r="A7164" i="1"/>
  <c r="A7165" i="1"/>
  <c r="A7166" i="1"/>
  <c r="A7167" i="1"/>
  <c r="A7168" i="1"/>
  <c r="A7169" i="1"/>
  <c r="A7170" i="1"/>
  <c r="A7171" i="1"/>
  <c r="A7172" i="1"/>
  <c r="A7173" i="1"/>
  <c r="A7174" i="1"/>
  <c r="A7175" i="1"/>
  <c r="A7176" i="1"/>
  <c r="A7177" i="1"/>
  <c r="A7178" i="1"/>
  <c r="A7179" i="1"/>
  <c r="A7180" i="1"/>
  <c r="A7181" i="1"/>
  <c r="A7182" i="1"/>
  <c r="A7183" i="1"/>
  <c r="A7184" i="1"/>
  <c r="A7185" i="1"/>
  <c r="A7186" i="1"/>
  <c r="A7187" i="1"/>
  <c r="A7188" i="1"/>
  <c r="A7189" i="1"/>
  <c r="A7190" i="1"/>
  <c r="A7191" i="1"/>
  <c r="A7192" i="1"/>
  <c r="A7193" i="1"/>
  <c r="A7194" i="1"/>
  <c r="A7195" i="1"/>
  <c r="A7196" i="1"/>
  <c r="A7197" i="1"/>
  <c r="A7198" i="1"/>
  <c r="A7199" i="1"/>
  <c r="A7200" i="1"/>
  <c r="A7201" i="1"/>
  <c r="A7202" i="1"/>
  <c r="A7203" i="1"/>
  <c r="A7204" i="1"/>
  <c r="A7205" i="1"/>
  <c r="A7206" i="1"/>
  <c r="A7207" i="1"/>
  <c r="A7208" i="1"/>
  <c r="A7209" i="1"/>
  <c r="A7210" i="1"/>
  <c r="A7211" i="1"/>
  <c r="A7212" i="1"/>
  <c r="A7213" i="1"/>
  <c r="A7214" i="1"/>
  <c r="A7215" i="1"/>
  <c r="A7216" i="1"/>
  <c r="A7217" i="1"/>
  <c r="A7218" i="1"/>
  <c r="A7219" i="1"/>
  <c r="A7220" i="1"/>
  <c r="A7221" i="1"/>
  <c r="A7222" i="1"/>
  <c r="A7223" i="1"/>
  <c r="A7224" i="1"/>
  <c r="A7225" i="1"/>
  <c r="A7226" i="1"/>
  <c r="A7227" i="1"/>
  <c r="A7228" i="1"/>
  <c r="A7229" i="1"/>
  <c r="A7230" i="1"/>
  <c r="A7231" i="1"/>
  <c r="A7232" i="1"/>
  <c r="A7233" i="1"/>
  <c r="A7234" i="1"/>
  <c r="A7235" i="1"/>
  <c r="A7236" i="1"/>
  <c r="A7237" i="1"/>
  <c r="A7238" i="1"/>
  <c r="A7239" i="1"/>
  <c r="A7240" i="1"/>
  <c r="A7241" i="1"/>
  <c r="A7242" i="1"/>
  <c r="A7243" i="1"/>
  <c r="A7244" i="1"/>
  <c r="A7245" i="1"/>
  <c r="A7246" i="1"/>
  <c r="A7247" i="1"/>
  <c r="A7248" i="1"/>
  <c r="A7249" i="1"/>
  <c r="A7250" i="1"/>
  <c r="A7251" i="1"/>
  <c r="A7252" i="1"/>
  <c r="A7253" i="1"/>
  <c r="A7254" i="1"/>
  <c r="A7255" i="1"/>
  <c r="A7256" i="1"/>
  <c r="A7257" i="1"/>
  <c r="A7258" i="1"/>
  <c r="A7259" i="1"/>
  <c r="A7260" i="1"/>
  <c r="A7261" i="1"/>
  <c r="A7262" i="1"/>
  <c r="A7263" i="1"/>
  <c r="A7264" i="1"/>
  <c r="A7265" i="1"/>
  <c r="A7266" i="1"/>
  <c r="A7267" i="1"/>
  <c r="A7268" i="1"/>
  <c r="A7269" i="1"/>
  <c r="A7270" i="1"/>
  <c r="A7271" i="1"/>
  <c r="A7272" i="1"/>
  <c r="A7273" i="1"/>
  <c r="A7274" i="1"/>
  <c r="A7275" i="1"/>
  <c r="A7276" i="1"/>
  <c r="A7277" i="1"/>
  <c r="A7278" i="1"/>
  <c r="A7279" i="1"/>
  <c r="A7280" i="1"/>
  <c r="A7281" i="1"/>
  <c r="A7282" i="1"/>
  <c r="A7283" i="1"/>
  <c r="A7284" i="1"/>
  <c r="A7285" i="1"/>
  <c r="A7286" i="1"/>
  <c r="A7287" i="1"/>
  <c r="A7288" i="1"/>
  <c r="A7289" i="1"/>
  <c r="A7290" i="1"/>
  <c r="A7291" i="1"/>
  <c r="A7292" i="1"/>
  <c r="A7293" i="1"/>
  <c r="A7294" i="1"/>
  <c r="A7295" i="1"/>
  <c r="A7296" i="1"/>
  <c r="A7297" i="1"/>
  <c r="A7298" i="1"/>
  <c r="A7299" i="1"/>
  <c r="A7300" i="1"/>
  <c r="A7301" i="1"/>
  <c r="A7302" i="1"/>
  <c r="A7303" i="1"/>
  <c r="A7304" i="1"/>
  <c r="A7305" i="1"/>
  <c r="A7306" i="1"/>
  <c r="A7307" i="1"/>
  <c r="A7308" i="1"/>
  <c r="A7309" i="1"/>
  <c r="A7310" i="1"/>
  <c r="A7311" i="1"/>
  <c r="A7312" i="1"/>
  <c r="A7313" i="1"/>
  <c r="A7314" i="1"/>
  <c r="A7315" i="1"/>
  <c r="A7316" i="1"/>
  <c r="A7317" i="1"/>
  <c r="A7318" i="1"/>
  <c r="A7319" i="1"/>
  <c r="A7320" i="1"/>
  <c r="A7321" i="1"/>
  <c r="A7322" i="1"/>
  <c r="A7323" i="1"/>
  <c r="A7324" i="1"/>
  <c r="A7325" i="1"/>
  <c r="A7326" i="1"/>
  <c r="A7327" i="1"/>
  <c r="A7328" i="1"/>
  <c r="A7329" i="1"/>
  <c r="A7330" i="1"/>
  <c r="A7331" i="1"/>
  <c r="A7332" i="1"/>
  <c r="A7333" i="1"/>
  <c r="A7334" i="1"/>
  <c r="A7335" i="1"/>
  <c r="A7336" i="1"/>
  <c r="A7337" i="1"/>
  <c r="A7338" i="1"/>
  <c r="A7339" i="1"/>
  <c r="A7340" i="1"/>
  <c r="A7341" i="1"/>
  <c r="A7342" i="1"/>
  <c r="A7343" i="1"/>
  <c r="A7344" i="1"/>
  <c r="A7345" i="1"/>
  <c r="A7346" i="1"/>
  <c r="A7347" i="1"/>
  <c r="A7348" i="1"/>
  <c r="A7349" i="1"/>
  <c r="A7350" i="1"/>
  <c r="A7351" i="1"/>
  <c r="A7352" i="1"/>
  <c r="A7353" i="1"/>
  <c r="A7354" i="1"/>
  <c r="A7355" i="1"/>
  <c r="A7356" i="1"/>
  <c r="A7357" i="1"/>
  <c r="A7358" i="1"/>
  <c r="A7359" i="1"/>
  <c r="A7360" i="1"/>
  <c r="A7361" i="1"/>
  <c r="A7362" i="1"/>
  <c r="A7363" i="1"/>
  <c r="A7364" i="1"/>
  <c r="A7365" i="1"/>
  <c r="A7366" i="1"/>
  <c r="A7367" i="1"/>
  <c r="A7368" i="1"/>
  <c r="A7369" i="1"/>
  <c r="A7370" i="1"/>
  <c r="A7371" i="1"/>
  <c r="A7372" i="1"/>
  <c r="A7373" i="1"/>
  <c r="A7374" i="1"/>
  <c r="A7375" i="1"/>
  <c r="A7376" i="1"/>
  <c r="A7377" i="1"/>
  <c r="A7378" i="1"/>
  <c r="A7379" i="1"/>
  <c r="A7380" i="1"/>
  <c r="A7381" i="1"/>
  <c r="A7382" i="1"/>
  <c r="A7383" i="1"/>
  <c r="A7384" i="1"/>
  <c r="A7385" i="1"/>
  <c r="A7386" i="1"/>
  <c r="A7387" i="1"/>
  <c r="A7388" i="1"/>
  <c r="A7389" i="1"/>
  <c r="A7390" i="1"/>
  <c r="A7391" i="1"/>
  <c r="A7392" i="1"/>
  <c r="A7393" i="1"/>
  <c r="A7394" i="1"/>
  <c r="A7395" i="1"/>
  <c r="A7396" i="1"/>
  <c r="A7397" i="1"/>
  <c r="A7398" i="1"/>
  <c r="A7399" i="1"/>
  <c r="A7400" i="1"/>
  <c r="A7401" i="1"/>
  <c r="A7402" i="1"/>
  <c r="A7403" i="1"/>
  <c r="A7404" i="1"/>
  <c r="A7405" i="1"/>
  <c r="A7406" i="1"/>
  <c r="A7407" i="1"/>
  <c r="A7408" i="1"/>
  <c r="A7409" i="1"/>
  <c r="A7410" i="1"/>
  <c r="A7411" i="1"/>
  <c r="A7412" i="1"/>
  <c r="A7413" i="1"/>
  <c r="A7414" i="1"/>
  <c r="A7415" i="1"/>
  <c r="A7416" i="1"/>
  <c r="A7417" i="1"/>
  <c r="A7418" i="1"/>
  <c r="A7419" i="1"/>
  <c r="A7420" i="1"/>
  <c r="A7421" i="1"/>
  <c r="A7422" i="1"/>
  <c r="A7423" i="1"/>
  <c r="A7424" i="1"/>
  <c r="A7425" i="1"/>
  <c r="A7426" i="1"/>
  <c r="A7427" i="1"/>
  <c r="A7428" i="1"/>
  <c r="A7429" i="1"/>
  <c r="A7430" i="1"/>
  <c r="A7431" i="1"/>
  <c r="A7432" i="1"/>
  <c r="A7433" i="1"/>
  <c r="A7434" i="1"/>
  <c r="A7435" i="1"/>
  <c r="A7436" i="1"/>
  <c r="A7437" i="1"/>
  <c r="A7438" i="1"/>
  <c r="A7439" i="1"/>
  <c r="A7440" i="1"/>
  <c r="A7441" i="1"/>
  <c r="A7442" i="1"/>
  <c r="A7443" i="1"/>
  <c r="A7444" i="1"/>
  <c r="A7445" i="1"/>
  <c r="A7446" i="1"/>
  <c r="A7447" i="1"/>
  <c r="A7448" i="1"/>
  <c r="A7449" i="1"/>
  <c r="A7450" i="1"/>
  <c r="A7451" i="1"/>
  <c r="A7452" i="1"/>
  <c r="A7453" i="1"/>
  <c r="A7454" i="1"/>
  <c r="A7455" i="1"/>
  <c r="A7456" i="1"/>
  <c r="A7457" i="1"/>
  <c r="A7458" i="1"/>
  <c r="A7459" i="1"/>
  <c r="A7460" i="1"/>
  <c r="A7461" i="1"/>
  <c r="A7462" i="1"/>
  <c r="A7463" i="1"/>
  <c r="A7464" i="1"/>
  <c r="A7465" i="1"/>
  <c r="A7466" i="1"/>
  <c r="A7467" i="1"/>
  <c r="A7468" i="1"/>
  <c r="A7469" i="1"/>
  <c r="A7470" i="1"/>
  <c r="A7471" i="1"/>
  <c r="A7472" i="1"/>
  <c r="A7473" i="1"/>
  <c r="A7474" i="1"/>
  <c r="A7475" i="1"/>
  <c r="A7476" i="1"/>
  <c r="A7477" i="1"/>
  <c r="A7478" i="1"/>
  <c r="A7479" i="1"/>
  <c r="A7480" i="1"/>
  <c r="A7481" i="1"/>
  <c r="A7482" i="1"/>
  <c r="A7483" i="1"/>
  <c r="A7484" i="1"/>
  <c r="A7485" i="1"/>
  <c r="A7486" i="1"/>
  <c r="A7487" i="1"/>
  <c r="A7488" i="1"/>
  <c r="A7489" i="1"/>
  <c r="A7490" i="1"/>
  <c r="A7491" i="1"/>
  <c r="A7492" i="1"/>
  <c r="A7493" i="1"/>
  <c r="A7494" i="1"/>
  <c r="A7495" i="1"/>
  <c r="A7496" i="1"/>
  <c r="A7497" i="1"/>
  <c r="A7498" i="1"/>
  <c r="A7499" i="1"/>
  <c r="A7500" i="1"/>
  <c r="A7501" i="1"/>
  <c r="A7502" i="1"/>
  <c r="A7503" i="1"/>
  <c r="A7504" i="1"/>
  <c r="A7505" i="1"/>
  <c r="A7506" i="1"/>
  <c r="A7507" i="1"/>
  <c r="A7508" i="1"/>
  <c r="A7509" i="1"/>
  <c r="A7510" i="1"/>
  <c r="A7511" i="1"/>
  <c r="A7512" i="1"/>
  <c r="A7513" i="1"/>
  <c r="A7514" i="1"/>
  <c r="A7515" i="1"/>
  <c r="A7516" i="1"/>
  <c r="A7517" i="1"/>
  <c r="A7518" i="1"/>
  <c r="A7519" i="1"/>
  <c r="A7520" i="1"/>
  <c r="A7521" i="1"/>
  <c r="A7522" i="1"/>
  <c r="A7523" i="1"/>
  <c r="A7524" i="1"/>
  <c r="A7525" i="1"/>
  <c r="A7526" i="1"/>
  <c r="A7527" i="1"/>
  <c r="A7528" i="1"/>
  <c r="A7529" i="1"/>
  <c r="A7530" i="1"/>
  <c r="A7531" i="1"/>
  <c r="A7532" i="1"/>
  <c r="A7533" i="1"/>
  <c r="A7534" i="1"/>
  <c r="A7535" i="1"/>
  <c r="A7536" i="1"/>
  <c r="A7537" i="1"/>
  <c r="A7538" i="1"/>
  <c r="A7539" i="1"/>
  <c r="A7540" i="1"/>
  <c r="A7541" i="1"/>
  <c r="A7542" i="1"/>
  <c r="A7543" i="1"/>
  <c r="A7544" i="1"/>
  <c r="A7545" i="1"/>
  <c r="A7546" i="1"/>
  <c r="A7547" i="1"/>
  <c r="A7548" i="1"/>
  <c r="A7549" i="1"/>
  <c r="A7550" i="1"/>
  <c r="A7551" i="1"/>
  <c r="A7552" i="1"/>
  <c r="A7553" i="1"/>
  <c r="A7554" i="1"/>
  <c r="A7555" i="1"/>
  <c r="A7556" i="1"/>
  <c r="A7557" i="1"/>
  <c r="A7558" i="1"/>
  <c r="A7559" i="1"/>
  <c r="A7560" i="1"/>
  <c r="A7561" i="1"/>
  <c r="A7562" i="1"/>
  <c r="A7563" i="1"/>
  <c r="A7564" i="1"/>
  <c r="A7565" i="1"/>
  <c r="A7566" i="1"/>
  <c r="A7567" i="1"/>
  <c r="A7568" i="1"/>
  <c r="A7569" i="1"/>
  <c r="A7570" i="1"/>
  <c r="A7571" i="1"/>
  <c r="A7572" i="1"/>
  <c r="A7573" i="1"/>
  <c r="A7574" i="1"/>
  <c r="A7575" i="1"/>
  <c r="A7576" i="1"/>
  <c r="A7577" i="1"/>
  <c r="A7578" i="1"/>
  <c r="A7579" i="1"/>
  <c r="A7580" i="1"/>
  <c r="A7581" i="1"/>
  <c r="A7582" i="1"/>
  <c r="A7583" i="1"/>
  <c r="A7584" i="1"/>
  <c r="A7585" i="1"/>
  <c r="A7586" i="1"/>
  <c r="A7587" i="1"/>
  <c r="A7588" i="1"/>
  <c r="A7589" i="1"/>
  <c r="A7590" i="1"/>
  <c r="A7591" i="1"/>
  <c r="A7592" i="1"/>
  <c r="A7593" i="1"/>
  <c r="A7594" i="1"/>
  <c r="A7595" i="1"/>
  <c r="A7596" i="1"/>
  <c r="A7597" i="1"/>
  <c r="A7598" i="1"/>
  <c r="A7599" i="1"/>
  <c r="A7600" i="1"/>
  <c r="A7601" i="1"/>
  <c r="A7602" i="1"/>
  <c r="A7603" i="1"/>
  <c r="A7604" i="1"/>
  <c r="A7605" i="1"/>
  <c r="A7606" i="1"/>
  <c r="A7607" i="1"/>
  <c r="A7608" i="1"/>
  <c r="A7609" i="1"/>
  <c r="A7610" i="1"/>
  <c r="A7611" i="1"/>
  <c r="A7612" i="1"/>
  <c r="A7613" i="1"/>
  <c r="A7614" i="1"/>
  <c r="A7615" i="1"/>
  <c r="A7616" i="1"/>
  <c r="A7617" i="1"/>
  <c r="A7618" i="1"/>
  <c r="A7619" i="1"/>
  <c r="A7620" i="1"/>
  <c r="A7621" i="1"/>
  <c r="A7622" i="1"/>
  <c r="A7623" i="1"/>
  <c r="A7624" i="1"/>
  <c r="A7625" i="1"/>
  <c r="A7626" i="1"/>
  <c r="A7627" i="1"/>
  <c r="A7628" i="1"/>
  <c r="A7629" i="1"/>
  <c r="A7630" i="1"/>
  <c r="A7631" i="1"/>
  <c r="A7632" i="1"/>
  <c r="A7633" i="1"/>
  <c r="A7634" i="1"/>
  <c r="A7635" i="1"/>
  <c r="A7636" i="1"/>
  <c r="A7637" i="1"/>
  <c r="A7638" i="1"/>
  <c r="A7639" i="1"/>
  <c r="A7640" i="1"/>
  <c r="A7641" i="1"/>
  <c r="A7642" i="1"/>
  <c r="A7643" i="1"/>
  <c r="A7644" i="1"/>
  <c r="A7645" i="1"/>
  <c r="A7646" i="1"/>
  <c r="A7647" i="1"/>
  <c r="A7648" i="1"/>
  <c r="A7649" i="1"/>
  <c r="A7650" i="1"/>
  <c r="A7651" i="1"/>
  <c r="A7652" i="1"/>
  <c r="A7653" i="1"/>
  <c r="A7654" i="1"/>
  <c r="A7655" i="1"/>
  <c r="A7656" i="1"/>
  <c r="A7657" i="1"/>
  <c r="A7658" i="1"/>
  <c r="A7659" i="1"/>
  <c r="A7660" i="1"/>
  <c r="A7661" i="1"/>
  <c r="A7662" i="1"/>
  <c r="A7663" i="1"/>
  <c r="A7664" i="1"/>
  <c r="A7665" i="1"/>
  <c r="A7666" i="1"/>
  <c r="A7667" i="1"/>
  <c r="A7668" i="1"/>
  <c r="A7669" i="1"/>
  <c r="A7670" i="1"/>
  <c r="A7671" i="1"/>
  <c r="A7672" i="1"/>
  <c r="A7673" i="1"/>
  <c r="A7674" i="1"/>
  <c r="A7675" i="1"/>
  <c r="A7676" i="1"/>
  <c r="A7677" i="1"/>
  <c r="A7678" i="1"/>
  <c r="A7679" i="1"/>
  <c r="A7680" i="1"/>
  <c r="A7681" i="1"/>
  <c r="A7682" i="1"/>
  <c r="A7683" i="1"/>
  <c r="A7684" i="1"/>
  <c r="A7685" i="1"/>
  <c r="A7686" i="1"/>
  <c r="A7687" i="1"/>
  <c r="A7688" i="1"/>
  <c r="A7689" i="1"/>
  <c r="A7690" i="1"/>
  <c r="A7691" i="1"/>
  <c r="A7692" i="1"/>
  <c r="A7693" i="1"/>
  <c r="A7694" i="1"/>
  <c r="A7695" i="1"/>
  <c r="A7696" i="1"/>
  <c r="A7697" i="1"/>
  <c r="A7698" i="1"/>
  <c r="A7699" i="1"/>
  <c r="A7700" i="1"/>
  <c r="A7701" i="1"/>
  <c r="A7702" i="1"/>
  <c r="A7703" i="1"/>
  <c r="A7704" i="1"/>
  <c r="A7705" i="1"/>
  <c r="A7706" i="1"/>
  <c r="A7707" i="1"/>
  <c r="A7708" i="1"/>
  <c r="A7709" i="1"/>
  <c r="A7710" i="1"/>
  <c r="A7711" i="1"/>
  <c r="A7712" i="1"/>
  <c r="A7713" i="1"/>
  <c r="A7714" i="1"/>
  <c r="A7715" i="1"/>
  <c r="A7716" i="1"/>
  <c r="A7717" i="1"/>
  <c r="A7718" i="1"/>
  <c r="A7719" i="1"/>
  <c r="A7720" i="1"/>
  <c r="A7721" i="1"/>
  <c r="A7722" i="1"/>
  <c r="A7723" i="1"/>
  <c r="A7724" i="1"/>
  <c r="A7725" i="1"/>
  <c r="A7726" i="1"/>
  <c r="A7727" i="1"/>
  <c r="A7728" i="1"/>
  <c r="A7729" i="1"/>
  <c r="A7730" i="1"/>
  <c r="A7731" i="1"/>
  <c r="A7732" i="1"/>
  <c r="A7733" i="1"/>
  <c r="A7734" i="1"/>
  <c r="A7735" i="1"/>
  <c r="A7736" i="1"/>
  <c r="A7737" i="1"/>
  <c r="A7738" i="1"/>
  <c r="A7739" i="1"/>
  <c r="A7740" i="1"/>
  <c r="A7741" i="1"/>
  <c r="A7742" i="1"/>
  <c r="A7743" i="1"/>
  <c r="A7744" i="1"/>
  <c r="A7745" i="1"/>
  <c r="A7746" i="1"/>
  <c r="A7747" i="1"/>
  <c r="A7748" i="1"/>
  <c r="A7749" i="1"/>
  <c r="A7750" i="1"/>
  <c r="A7751" i="1"/>
  <c r="A7752" i="1"/>
  <c r="A7753" i="1"/>
  <c r="A7754" i="1"/>
  <c r="A7755" i="1"/>
  <c r="A7756" i="1"/>
  <c r="A7757" i="1"/>
  <c r="A7758" i="1"/>
  <c r="A7759" i="1"/>
  <c r="A7760" i="1"/>
  <c r="A7761" i="1"/>
  <c r="A7762" i="1"/>
  <c r="A7763" i="1"/>
  <c r="A7764" i="1"/>
  <c r="A7765" i="1"/>
  <c r="A7766" i="1"/>
  <c r="A7767" i="1"/>
  <c r="A7768" i="1"/>
  <c r="A7769" i="1"/>
  <c r="A7770" i="1"/>
  <c r="A7771" i="1"/>
  <c r="A7772" i="1"/>
  <c r="A7773" i="1"/>
  <c r="A7774" i="1"/>
  <c r="A7775" i="1"/>
  <c r="A7776" i="1"/>
  <c r="A7777" i="1"/>
  <c r="A7778" i="1"/>
  <c r="A7779" i="1"/>
  <c r="A7780" i="1"/>
  <c r="A7781" i="1"/>
  <c r="A7782" i="1"/>
  <c r="A7783" i="1"/>
  <c r="A7784" i="1"/>
  <c r="A7785" i="1"/>
  <c r="A7786" i="1"/>
  <c r="A7787" i="1"/>
  <c r="A7788" i="1"/>
  <c r="A7789" i="1"/>
  <c r="A7790" i="1"/>
  <c r="A7791" i="1"/>
  <c r="A7792" i="1"/>
  <c r="A7793" i="1"/>
  <c r="A7794" i="1"/>
  <c r="A7795" i="1"/>
  <c r="A7796" i="1"/>
  <c r="A7797" i="1"/>
  <c r="A7798" i="1"/>
  <c r="A7799" i="1"/>
  <c r="A7800" i="1"/>
  <c r="A7801" i="1"/>
  <c r="A7802" i="1"/>
  <c r="A7803" i="1"/>
  <c r="A7804" i="1"/>
  <c r="A7805" i="1"/>
  <c r="A7806" i="1"/>
  <c r="A7807" i="1"/>
  <c r="A7808" i="1"/>
  <c r="A7809" i="1"/>
  <c r="A7810" i="1"/>
  <c r="A7811" i="1"/>
  <c r="A7812" i="1"/>
  <c r="A7813" i="1"/>
  <c r="A7814" i="1"/>
  <c r="A7815" i="1"/>
  <c r="A7816" i="1"/>
  <c r="A7817" i="1"/>
  <c r="A7818" i="1"/>
  <c r="A7819" i="1"/>
  <c r="A7820" i="1"/>
  <c r="A7821" i="1"/>
  <c r="A7822" i="1"/>
  <c r="A7823" i="1"/>
  <c r="A7824" i="1"/>
  <c r="A7825" i="1"/>
  <c r="A7826" i="1"/>
  <c r="A7827" i="1"/>
  <c r="A7828" i="1"/>
  <c r="A7829" i="1"/>
  <c r="A7830" i="1"/>
  <c r="A7831" i="1"/>
  <c r="A7832" i="1"/>
  <c r="A7833" i="1"/>
  <c r="A7834" i="1"/>
  <c r="A7835" i="1"/>
  <c r="A7836" i="1"/>
  <c r="A7837" i="1"/>
  <c r="A7838" i="1"/>
  <c r="A7839" i="1"/>
  <c r="A7840" i="1"/>
  <c r="A7841" i="1"/>
  <c r="A7842" i="1"/>
  <c r="A7843" i="1"/>
  <c r="A7844" i="1"/>
  <c r="A7845" i="1"/>
  <c r="A7846" i="1"/>
  <c r="A7847" i="1"/>
  <c r="A7848" i="1"/>
  <c r="A7849" i="1"/>
  <c r="A7850" i="1"/>
  <c r="A7851" i="1"/>
  <c r="A7852" i="1"/>
  <c r="A7853" i="1"/>
  <c r="A7854" i="1"/>
  <c r="A7855" i="1"/>
  <c r="A7856" i="1"/>
  <c r="A7857" i="1"/>
  <c r="A7858" i="1"/>
  <c r="A7859" i="1"/>
  <c r="A7860" i="1"/>
  <c r="A7861" i="1"/>
  <c r="A7862" i="1"/>
  <c r="A7863" i="1"/>
  <c r="A7864" i="1"/>
  <c r="A7865" i="1"/>
  <c r="A7866" i="1"/>
  <c r="A7867" i="1"/>
  <c r="A7868" i="1"/>
  <c r="A7869" i="1"/>
  <c r="A7870" i="1"/>
  <c r="A7871" i="1"/>
  <c r="A7872" i="1"/>
  <c r="A7873" i="1"/>
  <c r="A7874" i="1"/>
  <c r="A7875" i="1"/>
  <c r="A7876" i="1"/>
  <c r="A7877" i="1"/>
  <c r="A7878" i="1"/>
  <c r="A7879" i="1"/>
  <c r="A7880" i="1"/>
  <c r="A7881" i="1"/>
  <c r="A7882" i="1"/>
  <c r="A7883" i="1"/>
  <c r="A7884" i="1"/>
  <c r="A7885" i="1"/>
  <c r="A7886" i="1"/>
  <c r="A7887" i="1"/>
  <c r="A7888" i="1"/>
  <c r="A7889" i="1"/>
  <c r="A7890" i="1"/>
  <c r="A7891" i="1"/>
  <c r="A7892" i="1"/>
  <c r="A7893" i="1"/>
  <c r="A7894" i="1"/>
  <c r="A7895" i="1"/>
  <c r="A7896" i="1"/>
  <c r="A7897" i="1"/>
  <c r="A7898" i="1"/>
  <c r="A7899" i="1"/>
  <c r="A7900" i="1"/>
  <c r="A7901" i="1"/>
  <c r="A7902" i="1"/>
  <c r="A7903" i="1"/>
  <c r="A7904" i="1"/>
  <c r="A7905" i="1"/>
  <c r="A7906" i="1"/>
  <c r="A7907" i="1"/>
  <c r="A7908" i="1"/>
  <c r="A7909" i="1"/>
  <c r="A7910" i="1"/>
  <c r="A7911" i="1"/>
  <c r="A7912" i="1"/>
  <c r="A7913" i="1"/>
  <c r="A7914" i="1"/>
  <c r="A7915" i="1"/>
  <c r="A7916" i="1"/>
  <c r="A7917" i="1"/>
  <c r="A7918" i="1"/>
  <c r="A7919" i="1"/>
  <c r="A7920" i="1"/>
  <c r="A7921" i="1"/>
  <c r="A7922" i="1"/>
  <c r="A7923" i="1"/>
  <c r="A7924" i="1"/>
  <c r="A7925" i="1"/>
  <c r="A7926" i="1"/>
  <c r="A7927" i="1"/>
  <c r="A7928" i="1"/>
  <c r="A7929" i="1"/>
  <c r="A7930" i="1"/>
  <c r="A7931" i="1"/>
  <c r="A7932" i="1"/>
  <c r="A7933" i="1"/>
  <c r="A7934" i="1"/>
  <c r="A7935" i="1"/>
  <c r="A7936" i="1"/>
  <c r="A7937" i="1"/>
  <c r="A7938" i="1"/>
  <c r="A7939" i="1"/>
  <c r="A7940" i="1"/>
  <c r="A7941" i="1"/>
  <c r="A7942" i="1"/>
  <c r="A7943" i="1"/>
  <c r="A7944" i="1"/>
  <c r="A7945" i="1"/>
  <c r="A7946" i="1"/>
  <c r="A7947" i="1"/>
  <c r="A7948" i="1"/>
  <c r="A7949" i="1"/>
  <c r="A7950" i="1"/>
  <c r="A7951" i="1"/>
  <c r="A7952" i="1"/>
  <c r="A7953" i="1"/>
  <c r="A7954" i="1"/>
  <c r="A7955" i="1"/>
  <c r="A7956" i="1"/>
  <c r="A7957" i="1"/>
  <c r="A7958" i="1"/>
  <c r="A7959" i="1"/>
  <c r="A7960" i="1"/>
  <c r="A7961" i="1"/>
  <c r="A7962" i="1"/>
  <c r="A7963" i="1"/>
  <c r="A7964" i="1"/>
  <c r="A7965" i="1"/>
  <c r="A7966" i="1"/>
  <c r="A7967" i="1"/>
  <c r="A7968" i="1"/>
  <c r="A7969" i="1"/>
  <c r="A7970" i="1"/>
  <c r="A7971" i="1"/>
  <c r="A7972" i="1"/>
  <c r="A7973" i="1"/>
  <c r="A7974" i="1"/>
  <c r="A7975" i="1"/>
  <c r="A7976" i="1"/>
  <c r="A7977" i="1"/>
  <c r="A7978" i="1"/>
  <c r="A7979" i="1"/>
  <c r="A7980" i="1"/>
  <c r="A7981" i="1"/>
  <c r="A7982" i="1"/>
  <c r="A7983" i="1"/>
  <c r="A7984" i="1"/>
  <c r="A7985" i="1"/>
  <c r="A7986" i="1"/>
  <c r="A7987" i="1"/>
  <c r="A7988" i="1"/>
  <c r="A7989" i="1"/>
  <c r="A7990" i="1"/>
  <c r="A7991" i="1"/>
  <c r="A7992" i="1"/>
  <c r="A7993" i="1"/>
  <c r="A7994" i="1"/>
  <c r="A7995" i="1"/>
  <c r="A7996" i="1"/>
  <c r="A7997" i="1"/>
  <c r="A7998" i="1"/>
  <c r="A7999" i="1"/>
  <c r="A8000" i="1"/>
  <c r="A8001" i="1"/>
  <c r="A8002" i="1"/>
  <c r="A8003" i="1"/>
  <c r="A8004" i="1"/>
  <c r="A8005" i="1"/>
  <c r="A8006" i="1"/>
  <c r="A8007" i="1"/>
  <c r="A8008" i="1"/>
  <c r="A8009" i="1"/>
  <c r="A8010" i="1"/>
  <c r="A8011" i="1"/>
  <c r="A8012" i="1"/>
  <c r="A8013" i="1"/>
  <c r="A8014" i="1"/>
  <c r="A8015" i="1"/>
  <c r="A8016" i="1"/>
  <c r="A8017" i="1"/>
  <c r="A8018" i="1"/>
  <c r="A8019" i="1"/>
  <c r="A8020" i="1"/>
  <c r="A8021" i="1"/>
  <c r="A8022" i="1"/>
  <c r="A8023" i="1"/>
  <c r="A8024" i="1"/>
  <c r="A8025" i="1"/>
  <c r="A8026" i="1"/>
  <c r="A8027" i="1"/>
  <c r="A8028" i="1"/>
  <c r="A8029" i="1"/>
  <c r="A8030" i="1"/>
  <c r="A8031" i="1"/>
  <c r="A8032" i="1"/>
  <c r="A8033" i="1"/>
  <c r="A8034" i="1"/>
  <c r="A8035" i="1"/>
  <c r="A8036" i="1"/>
  <c r="A8037" i="1"/>
  <c r="A8038" i="1"/>
  <c r="A8039" i="1"/>
  <c r="A8040" i="1"/>
  <c r="A8041" i="1"/>
  <c r="A8042" i="1"/>
  <c r="A8043" i="1"/>
  <c r="A8044" i="1"/>
  <c r="A8045" i="1"/>
  <c r="A8046" i="1"/>
  <c r="A8047" i="1"/>
  <c r="A8048" i="1"/>
  <c r="A8049" i="1"/>
  <c r="A8050" i="1"/>
  <c r="A8051" i="1"/>
  <c r="A8052" i="1"/>
  <c r="A8053" i="1"/>
  <c r="A8054" i="1"/>
  <c r="A8055" i="1"/>
  <c r="A8056" i="1"/>
  <c r="A8057" i="1"/>
  <c r="A8058" i="1"/>
  <c r="A8059" i="1"/>
  <c r="A8060" i="1"/>
  <c r="A8061" i="1"/>
  <c r="A8062" i="1"/>
  <c r="A8063" i="1"/>
  <c r="A8064" i="1"/>
  <c r="A8065" i="1"/>
  <c r="A8066" i="1"/>
  <c r="A8067" i="1"/>
  <c r="A8068" i="1"/>
  <c r="A8069" i="1"/>
  <c r="A8070" i="1"/>
  <c r="A8071" i="1"/>
  <c r="A8072" i="1"/>
  <c r="A8073" i="1"/>
  <c r="A8074" i="1"/>
  <c r="A8075" i="1"/>
  <c r="A8076" i="1"/>
  <c r="A8077" i="1"/>
  <c r="A8078" i="1"/>
  <c r="A8079" i="1"/>
  <c r="A8080" i="1"/>
  <c r="A8081" i="1"/>
  <c r="A8082" i="1"/>
  <c r="A8083" i="1"/>
  <c r="A8084" i="1"/>
  <c r="A8085" i="1"/>
  <c r="A8086" i="1"/>
  <c r="A8087" i="1"/>
  <c r="A8088" i="1"/>
  <c r="A8089" i="1"/>
  <c r="A8090" i="1"/>
  <c r="A8091" i="1"/>
  <c r="A8092" i="1"/>
  <c r="A8093" i="1"/>
  <c r="A8094" i="1"/>
  <c r="A8095" i="1"/>
  <c r="A8096" i="1"/>
  <c r="A8097" i="1"/>
  <c r="A8098" i="1"/>
  <c r="A8099" i="1"/>
  <c r="A8100" i="1"/>
  <c r="A8101" i="1"/>
  <c r="A8102" i="1"/>
  <c r="A8103" i="1"/>
  <c r="A8104" i="1"/>
  <c r="A8105" i="1"/>
  <c r="A8106" i="1"/>
  <c r="A8107" i="1"/>
  <c r="A8108" i="1"/>
  <c r="A8109" i="1"/>
  <c r="A8110" i="1"/>
  <c r="A8111" i="1"/>
  <c r="A8112" i="1"/>
  <c r="A8113" i="1"/>
  <c r="A8114" i="1"/>
  <c r="A8115" i="1"/>
  <c r="A8116" i="1"/>
  <c r="A8117" i="1"/>
  <c r="A8118" i="1"/>
  <c r="A8119" i="1"/>
  <c r="A8120" i="1"/>
  <c r="A8121" i="1"/>
  <c r="A8122" i="1"/>
  <c r="A8123" i="1"/>
  <c r="A8124" i="1"/>
  <c r="A8125" i="1"/>
  <c r="A8126" i="1"/>
  <c r="A8127" i="1"/>
  <c r="A8128" i="1"/>
  <c r="A8129" i="1"/>
  <c r="A8130" i="1"/>
  <c r="A8131" i="1"/>
  <c r="A8132" i="1"/>
  <c r="A8133" i="1"/>
  <c r="A8134" i="1"/>
  <c r="A8135" i="1"/>
  <c r="A8136" i="1"/>
  <c r="A8137" i="1"/>
  <c r="A8138" i="1"/>
  <c r="A8139" i="1"/>
  <c r="A8140" i="1"/>
  <c r="A8141" i="1"/>
  <c r="A8142" i="1"/>
  <c r="A8143" i="1"/>
  <c r="A8144" i="1"/>
  <c r="A8145" i="1"/>
  <c r="A8146" i="1"/>
  <c r="A8147" i="1"/>
  <c r="A8148" i="1"/>
  <c r="A8149" i="1"/>
  <c r="A8150" i="1"/>
  <c r="A8151" i="1"/>
  <c r="A8152" i="1"/>
  <c r="A8153" i="1"/>
  <c r="A8154" i="1"/>
  <c r="A8155" i="1"/>
  <c r="A8156" i="1"/>
  <c r="A8157" i="1"/>
  <c r="A8158" i="1"/>
  <c r="A8159" i="1"/>
  <c r="A8160" i="1"/>
  <c r="A8161" i="1"/>
  <c r="A8162" i="1"/>
  <c r="A8163" i="1"/>
  <c r="A8164" i="1"/>
  <c r="A8165" i="1"/>
  <c r="A8166" i="1"/>
  <c r="A8167" i="1"/>
  <c r="A8168" i="1"/>
  <c r="A8169" i="1"/>
  <c r="A8170" i="1"/>
  <c r="A8171" i="1"/>
  <c r="A8172" i="1"/>
  <c r="A8173" i="1"/>
  <c r="A8174" i="1"/>
  <c r="A8175" i="1"/>
  <c r="A8176" i="1"/>
  <c r="A8177" i="1"/>
  <c r="A8178" i="1"/>
  <c r="A8179" i="1"/>
  <c r="A8180" i="1"/>
  <c r="A8181" i="1"/>
  <c r="A8182" i="1"/>
  <c r="A8183" i="1"/>
  <c r="A8184" i="1"/>
  <c r="A8185" i="1"/>
  <c r="A8186" i="1"/>
  <c r="A8187" i="1"/>
  <c r="A8188" i="1"/>
  <c r="A8189" i="1"/>
  <c r="A8190" i="1"/>
  <c r="A8191" i="1"/>
  <c r="A8192" i="1"/>
  <c r="A8193" i="1"/>
  <c r="A8194" i="1"/>
  <c r="A8195" i="1"/>
  <c r="A8196" i="1"/>
  <c r="A8197" i="1"/>
  <c r="A8198" i="1"/>
  <c r="A8199" i="1"/>
  <c r="A8200" i="1"/>
  <c r="A8201" i="1"/>
  <c r="A8202" i="1"/>
  <c r="A8203" i="1"/>
  <c r="A8204" i="1"/>
  <c r="A8205" i="1"/>
  <c r="A8206" i="1"/>
  <c r="A8207" i="1"/>
  <c r="A8208" i="1"/>
  <c r="A8209" i="1"/>
  <c r="A8210" i="1"/>
  <c r="A8211" i="1"/>
  <c r="A8212" i="1"/>
  <c r="A8213" i="1"/>
  <c r="A8214" i="1"/>
  <c r="A8215" i="1"/>
  <c r="A8216" i="1"/>
  <c r="A8217" i="1"/>
  <c r="A8218" i="1"/>
  <c r="A8219" i="1"/>
  <c r="A8220" i="1"/>
  <c r="A8221" i="1"/>
  <c r="A8222" i="1"/>
  <c r="A8223" i="1"/>
  <c r="A8224" i="1"/>
  <c r="A8225" i="1"/>
  <c r="A8226" i="1"/>
  <c r="A8227" i="1"/>
  <c r="A8228" i="1"/>
  <c r="A8229" i="1"/>
  <c r="A8230" i="1"/>
  <c r="A8231" i="1"/>
  <c r="A8232" i="1"/>
  <c r="A8233" i="1"/>
  <c r="A8234" i="1"/>
  <c r="A8235" i="1"/>
  <c r="A8236" i="1"/>
  <c r="A8237" i="1"/>
  <c r="A8238" i="1"/>
  <c r="A8239" i="1"/>
  <c r="A8240" i="1"/>
  <c r="A8241" i="1"/>
  <c r="A8242" i="1"/>
  <c r="A8243" i="1"/>
  <c r="A8244" i="1"/>
  <c r="A8245" i="1"/>
  <c r="A8246" i="1"/>
  <c r="A8247" i="1"/>
  <c r="A8248" i="1"/>
  <c r="A8249" i="1"/>
  <c r="A8250" i="1"/>
  <c r="A8251" i="1"/>
  <c r="A8252" i="1"/>
  <c r="A8253" i="1"/>
  <c r="A8254" i="1"/>
  <c r="A8255" i="1"/>
  <c r="A8256" i="1"/>
  <c r="A8257" i="1"/>
  <c r="A8258" i="1"/>
  <c r="A8259" i="1"/>
  <c r="A8260" i="1"/>
  <c r="A8261" i="1"/>
  <c r="A8262" i="1"/>
  <c r="A8263" i="1"/>
  <c r="A8264" i="1"/>
  <c r="A8265" i="1"/>
  <c r="A8266" i="1"/>
  <c r="A8267" i="1"/>
  <c r="A8268" i="1"/>
  <c r="A8269" i="1"/>
  <c r="A8270" i="1"/>
  <c r="A8271" i="1"/>
  <c r="A8272" i="1"/>
  <c r="A8273" i="1"/>
  <c r="A8274" i="1"/>
  <c r="A8275" i="1"/>
  <c r="A8276" i="1"/>
  <c r="A8277" i="1"/>
  <c r="A8278" i="1"/>
  <c r="A8279" i="1"/>
  <c r="A8280" i="1"/>
  <c r="A8281" i="1"/>
  <c r="A8282" i="1"/>
  <c r="A8283" i="1"/>
  <c r="A8284" i="1"/>
  <c r="A8285" i="1"/>
  <c r="A8286" i="1"/>
  <c r="A8287" i="1"/>
  <c r="A8288" i="1"/>
  <c r="A8289" i="1"/>
  <c r="A8290" i="1"/>
  <c r="A8291" i="1"/>
  <c r="A8292" i="1"/>
  <c r="A8293" i="1"/>
  <c r="A8294" i="1"/>
  <c r="A8295" i="1"/>
  <c r="A8296" i="1"/>
  <c r="A8297" i="1"/>
  <c r="A8298" i="1"/>
  <c r="A8299" i="1"/>
  <c r="A8300" i="1"/>
  <c r="A8301" i="1"/>
  <c r="A8302" i="1"/>
  <c r="A8303" i="1"/>
  <c r="A8304" i="1"/>
  <c r="A8305" i="1"/>
  <c r="A8306" i="1"/>
  <c r="A8307" i="1"/>
  <c r="A8308" i="1"/>
  <c r="A8309" i="1"/>
  <c r="A8310" i="1"/>
  <c r="A8311" i="1"/>
  <c r="A8312" i="1"/>
  <c r="A8313" i="1"/>
  <c r="A8314" i="1"/>
  <c r="A8315" i="1"/>
  <c r="A8316" i="1"/>
  <c r="A8317" i="1"/>
  <c r="A8318" i="1"/>
  <c r="A8319" i="1"/>
  <c r="A8320" i="1"/>
  <c r="A8321" i="1"/>
  <c r="A8322" i="1"/>
  <c r="A8323" i="1"/>
  <c r="A8324" i="1"/>
  <c r="A8325" i="1"/>
  <c r="A8326" i="1"/>
  <c r="A8327" i="1"/>
  <c r="A8328" i="1"/>
  <c r="A8329" i="1"/>
  <c r="A8330" i="1"/>
  <c r="A8331" i="1"/>
  <c r="A8332" i="1"/>
  <c r="A8333" i="1"/>
  <c r="A8334" i="1"/>
  <c r="A8335" i="1"/>
  <c r="A8336" i="1"/>
  <c r="A8337" i="1"/>
  <c r="A8338" i="1"/>
  <c r="A8339" i="1"/>
  <c r="A8340" i="1"/>
  <c r="A8341" i="1"/>
  <c r="A8342" i="1"/>
  <c r="A8343" i="1"/>
  <c r="A8344" i="1"/>
  <c r="A8345" i="1"/>
  <c r="A8346" i="1"/>
  <c r="A8347" i="1"/>
  <c r="A8348" i="1"/>
  <c r="A8349" i="1"/>
  <c r="A8350" i="1"/>
  <c r="A8351" i="1"/>
  <c r="A8352" i="1"/>
  <c r="A8353" i="1"/>
  <c r="A8354" i="1"/>
  <c r="A8355" i="1"/>
  <c r="A8356" i="1"/>
  <c r="A8357" i="1"/>
  <c r="A8358" i="1"/>
  <c r="A8359" i="1"/>
  <c r="A8360" i="1"/>
  <c r="A8361" i="1"/>
  <c r="A8362" i="1"/>
  <c r="A8363" i="1"/>
  <c r="A8364" i="1"/>
  <c r="A8365" i="1"/>
  <c r="A8366" i="1"/>
  <c r="A8367" i="1"/>
  <c r="A8368" i="1"/>
  <c r="A8369" i="1"/>
  <c r="A8370" i="1"/>
  <c r="A8371" i="1"/>
  <c r="A8372" i="1"/>
  <c r="A8373" i="1"/>
  <c r="A8374" i="1"/>
  <c r="A8375" i="1"/>
  <c r="A8376" i="1"/>
  <c r="A8377" i="1"/>
  <c r="A8378" i="1"/>
  <c r="A8379" i="1"/>
  <c r="A8380" i="1"/>
  <c r="O2" i="1" l="1"/>
  <c r="C9" i="8" l="1"/>
  <c r="F2" i="4" l="1"/>
  <c r="G2" i="4" s="1"/>
  <c r="G3" i="4"/>
  <c r="G4" i="4"/>
  <c r="G5" i="4"/>
  <c r="G6" i="4"/>
  <c r="G7" i="4"/>
  <c r="G8" i="4"/>
  <c r="G9" i="4"/>
  <c r="H168" i="4" l="1"/>
  <c r="H13" i="4"/>
  <c r="H62" i="4"/>
  <c r="H24" i="4"/>
  <c r="H128" i="4"/>
  <c r="H49" i="4"/>
  <c r="H37" i="4"/>
  <c r="H112" i="4"/>
  <c r="H10" i="4"/>
  <c r="H137" i="4"/>
  <c r="H47" i="4"/>
  <c r="H84" i="4"/>
  <c r="H144" i="4"/>
  <c r="H104" i="4"/>
  <c r="H97" i="4"/>
  <c r="H17" i="4"/>
  <c r="H170" i="4"/>
  <c r="H34" i="4"/>
  <c r="H50" i="4"/>
  <c r="H149" i="4"/>
  <c r="H150" i="4"/>
  <c r="H85" i="4"/>
  <c r="H141" i="4"/>
  <c r="H124" i="4"/>
  <c r="H64" i="4"/>
  <c r="H134" i="4"/>
  <c r="H11" i="4"/>
  <c r="H145" i="4"/>
  <c r="H5" i="4"/>
  <c r="H143" i="4"/>
  <c r="H127" i="4"/>
  <c r="H181" i="4"/>
  <c r="H39" i="4"/>
  <c r="H23" i="4"/>
  <c r="H51" i="4"/>
  <c r="H69" i="4"/>
  <c r="H121" i="4"/>
  <c r="H6" i="4"/>
  <c r="H65" i="4"/>
  <c r="H157" i="4"/>
  <c r="H67" i="4"/>
  <c r="H45" i="4"/>
  <c r="H179" i="4"/>
  <c r="H60" i="4"/>
  <c r="H162" i="4"/>
  <c r="H186" i="4"/>
  <c r="H190" i="4"/>
  <c r="H194" i="4"/>
  <c r="H198" i="4"/>
  <c r="H202" i="4"/>
  <c r="H206" i="4"/>
  <c r="H210" i="4"/>
  <c r="H214" i="4"/>
  <c r="H218" i="4"/>
  <c r="H222" i="4"/>
  <c r="H226" i="4"/>
  <c r="H230" i="4"/>
  <c r="H234" i="4"/>
  <c r="H238" i="4"/>
  <c r="H242" i="4"/>
  <c r="H246" i="4"/>
  <c r="H250" i="4"/>
  <c r="H254" i="4"/>
  <c r="H258" i="4"/>
  <c r="H262" i="4"/>
  <c r="H266" i="4"/>
  <c r="H270" i="4"/>
  <c r="H274" i="4"/>
  <c r="H278" i="4"/>
  <c r="H282" i="4"/>
  <c r="H286" i="4"/>
  <c r="H290" i="4"/>
  <c r="H294" i="4"/>
  <c r="H298" i="4"/>
  <c r="H302" i="4"/>
  <c r="H306" i="4"/>
  <c r="H310" i="4"/>
  <c r="H314" i="4"/>
  <c r="H318" i="4"/>
  <c r="H322" i="4"/>
  <c r="H326" i="4"/>
  <c r="H330" i="4"/>
  <c r="H334" i="4"/>
  <c r="H338" i="4"/>
  <c r="H342" i="4"/>
  <c r="H83" i="4"/>
  <c r="H78" i="4"/>
  <c r="H116" i="4"/>
  <c r="H48" i="4"/>
  <c r="H156" i="4"/>
  <c r="H35" i="4"/>
  <c r="H82" i="4"/>
  <c r="H52" i="4"/>
  <c r="H169" i="4"/>
  <c r="H118" i="4"/>
  <c r="H99" i="4"/>
  <c r="H131" i="4"/>
  <c r="H14" i="4"/>
  <c r="H155" i="4"/>
  <c r="H33" i="4"/>
  <c r="H55" i="4"/>
  <c r="H165" i="4"/>
  <c r="H146" i="4"/>
  <c r="H32" i="4"/>
  <c r="H93" i="4"/>
  <c r="H38" i="4"/>
  <c r="H86" i="4"/>
  <c r="H91" i="4"/>
  <c r="H101" i="4"/>
  <c r="H58" i="4"/>
  <c r="H152" i="4"/>
  <c r="H63" i="4"/>
  <c r="H135" i="4"/>
  <c r="H12" i="4"/>
  <c r="H167" i="4"/>
  <c r="H87" i="4"/>
  <c r="H44" i="4"/>
  <c r="H9" i="4"/>
  <c r="H183" i="4"/>
  <c r="H188" i="4"/>
  <c r="H193" i="4"/>
  <c r="H199" i="4"/>
  <c r="H204" i="4"/>
  <c r="H209" i="4"/>
  <c r="H215" i="4"/>
  <c r="H220" i="4"/>
  <c r="H225" i="4"/>
  <c r="H231" i="4"/>
  <c r="H236" i="4"/>
  <c r="H241" i="4"/>
  <c r="H247" i="4"/>
  <c r="H252" i="4"/>
  <c r="H257" i="4"/>
  <c r="H263" i="4"/>
  <c r="H268" i="4"/>
  <c r="H273" i="4"/>
  <c r="H279" i="4"/>
  <c r="H284" i="4"/>
  <c r="H289" i="4"/>
  <c r="H295" i="4"/>
  <c r="H300" i="4"/>
  <c r="H305" i="4"/>
  <c r="H311" i="4"/>
  <c r="H316" i="4"/>
  <c r="H321" i="4"/>
  <c r="H327" i="4"/>
  <c r="H332" i="4"/>
  <c r="H337" i="4"/>
  <c r="H343" i="4"/>
  <c r="H347" i="4"/>
  <c r="H54" i="4"/>
  <c r="H174" i="4"/>
  <c r="H30" i="4"/>
  <c r="H95" i="4"/>
  <c r="H110" i="4"/>
  <c r="H139" i="4"/>
  <c r="H80" i="4"/>
  <c r="H178" i="4"/>
  <c r="H154" i="4"/>
  <c r="H40" i="4"/>
  <c r="H142" i="4"/>
  <c r="H100" i="4"/>
  <c r="H42" i="4"/>
  <c r="H140" i="4"/>
  <c r="H16" i="4"/>
  <c r="H130" i="4"/>
  <c r="H28" i="4"/>
  <c r="H98" i="4"/>
  <c r="H4" i="4"/>
  <c r="H180" i="4"/>
  <c r="H19" i="4"/>
  <c r="H182" i="4"/>
  <c r="H125" i="4"/>
  <c r="H177" i="4"/>
  <c r="H75" i="4"/>
  <c r="H21" i="4"/>
  <c r="H132" i="4"/>
  <c r="H171" i="4"/>
  <c r="H20" i="4"/>
  <c r="H61" i="4"/>
  <c r="H41" i="4"/>
  <c r="H46" i="4"/>
  <c r="H113" i="4"/>
  <c r="H184" i="4"/>
  <c r="H189" i="4"/>
  <c r="H195" i="4"/>
  <c r="H200" i="4"/>
  <c r="H205" i="4"/>
  <c r="H211" i="4"/>
  <c r="H216" i="4"/>
  <c r="H221" i="4"/>
  <c r="H227" i="4"/>
  <c r="H232" i="4"/>
  <c r="H237" i="4"/>
  <c r="H243" i="4"/>
  <c r="H248" i="4"/>
  <c r="H253" i="4"/>
  <c r="H259" i="4"/>
  <c r="H264" i="4"/>
  <c r="H269" i="4"/>
  <c r="H275" i="4"/>
  <c r="H280" i="4"/>
  <c r="H285" i="4"/>
  <c r="H291" i="4"/>
  <c r="H296" i="4"/>
  <c r="H301" i="4"/>
  <c r="H307" i="4"/>
  <c r="H312" i="4"/>
  <c r="H317" i="4"/>
  <c r="H323" i="4"/>
  <c r="H328" i="4"/>
  <c r="H333" i="4"/>
  <c r="H339" i="4"/>
  <c r="H344" i="4"/>
  <c r="H348" i="4"/>
  <c r="H352" i="4"/>
  <c r="H356" i="4"/>
  <c r="H360" i="4"/>
  <c r="H364" i="4"/>
  <c r="H368" i="4"/>
  <c r="H372" i="4"/>
  <c r="H376" i="4"/>
  <c r="H380" i="4"/>
  <c r="H384" i="4"/>
  <c r="H388" i="4"/>
  <c r="H392" i="4"/>
  <c r="H396" i="4"/>
  <c r="H400" i="4"/>
  <c r="H404" i="4"/>
  <c r="H408" i="4"/>
  <c r="H412" i="4"/>
  <c r="H416" i="4"/>
  <c r="H420" i="4"/>
  <c r="H424" i="4"/>
  <c r="H428" i="4"/>
  <c r="H2" i="4"/>
  <c r="H138" i="4"/>
  <c r="H120" i="4"/>
  <c r="H111" i="4"/>
  <c r="H151" i="4"/>
  <c r="H94" i="4"/>
  <c r="H158" i="4"/>
  <c r="H114" i="4"/>
  <c r="H36" i="4"/>
  <c r="H164" i="4"/>
  <c r="H161" i="4"/>
  <c r="H147" i="4"/>
  <c r="H103" i="4"/>
  <c r="H129" i="4"/>
  <c r="H106" i="4"/>
  <c r="H3" i="4"/>
  <c r="H160" i="4"/>
  <c r="H191" i="4"/>
  <c r="H201" i="4"/>
  <c r="H212" i="4"/>
  <c r="H223" i="4"/>
  <c r="H233" i="4"/>
  <c r="H244" i="4"/>
  <c r="H255" i="4"/>
  <c r="H265" i="4"/>
  <c r="H276" i="4"/>
  <c r="H287" i="4"/>
  <c r="H297" i="4"/>
  <c r="H308" i="4"/>
  <c r="H319" i="4"/>
  <c r="H329" i="4"/>
  <c r="H340" i="4"/>
  <c r="H349" i="4"/>
  <c r="H354" i="4"/>
  <c r="H359" i="4"/>
  <c r="H365" i="4"/>
  <c r="H370" i="4"/>
  <c r="H375" i="4"/>
  <c r="H381" i="4"/>
  <c r="H386" i="4"/>
  <c r="H391" i="4"/>
  <c r="H397" i="4"/>
  <c r="H402" i="4"/>
  <c r="H407" i="4"/>
  <c r="H413" i="4"/>
  <c r="H418" i="4"/>
  <c r="H423" i="4"/>
  <c r="H429" i="4"/>
  <c r="H433" i="4"/>
  <c r="H437" i="4"/>
  <c r="H441" i="4"/>
  <c r="H445" i="4"/>
  <c r="H449" i="4"/>
  <c r="H453" i="4"/>
  <c r="H457" i="4"/>
  <c r="H461" i="4"/>
  <c r="H465" i="4"/>
  <c r="H469" i="4"/>
  <c r="H473" i="4"/>
  <c r="H477" i="4"/>
  <c r="H481" i="4"/>
  <c r="H485" i="4"/>
  <c r="H489" i="4"/>
  <c r="H493" i="4"/>
  <c r="H497" i="4"/>
  <c r="H501" i="4"/>
  <c r="H505" i="4"/>
  <c r="H509" i="4"/>
  <c r="H513" i="4"/>
  <c r="H517" i="4"/>
  <c r="H521" i="4"/>
  <c r="H525" i="4"/>
  <c r="H529" i="4"/>
  <c r="H533" i="4"/>
  <c r="H537" i="4"/>
  <c r="H541" i="4"/>
  <c r="H545" i="4"/>
  <c r="H549" i="4"/>
  <c r="H553" i="4"/>
  <c r="H557" i="4"/>
  <c r="H561" i="4"/>
  <c r="H565" i="4"/>
  <c r="H569" i="4"/>
  <c r="H573" i="4"/>
  <c r="H577" i="4"/>
  <c r="H581" i="4"/>
  <c r="H585" i="4"/>
  <c r="H589" i="4"/>
  <c r="H593" i="4"/>
  <c r="H597" i="4"/>
  <c r="H601" i="4"/>
  <c r="H605" i="4"/>
  <c r="H609" i="4"/>
  <c r="H613" i="4"/>
  <c r="H617" i="4"/>
  <c r="H621" i="4"/>
  <c r="H625" i="4"/>
  <c r="H629" i="4"/>
  <c r="H633" i="4"/>
  <c r="H637" i="4"/>
  <c r="H641" i="4"/>
  <c r="H645" i="4"/>
  <c r="H649" i="4"/>
  <c r="H653" i="4"/>
  <c r="H657" i="4"/>
  <c r="H661" i="4"/>
  <c r="H665" i="4"/>
  <c r="H669" i="4"/>
  <c r="H673" i="4"/>
  <c r="H677" i="4"/>
  <c r="H681" i="4"/>
  <c r="H685" i="4"/>
  <c r="H689" i="4"/>
  <c r="H693" i="4"/>
  <c r="H697" i="4"/>
  <c r="H701" i="4"/>
  <c r="H705" i="4"/>
  <c r="H709" i="4"/>
  <c r="H713" i="4"/>
  <c r="H717" i="4"/>
  <c r="H721" i="4"/>
  <c r="H725" i="4"/>
  <c r="H729" i="4"/>
  <c r="H733" i="4"/>
  <c r="H737" i="4"/>
  <c r="H741" i="4"/>
  <c r="H745" i="4"/>
  <c r="H749" i="4"/>
  <c r="H753" i="4"/>
  <c r="H757" i="4"/>
  <c r="H761" i="4"/>
  <c r="H765" i="4"/>
  <c r="H769" i="4"/>
  <c r="H773" i="4"/>
  <c r="H777" i="4"/>
  <c r="H781" i="4"/>
  <c r="H785" i="4"/>
  <c r="H789" i="4"/>
  <c r="H793" i="4"/>
  <c r="H797" i="4"/>
  <c r="H801" i="4"/>
  <c r="H805" i="4"/>
  <c r="H809" i="4"/>
  <c r="H813" i="4"/>
  <c r="H817" i="4"/>
  <c r="H821" i="4"/>
  <c r="H825" i="4"/>
  <c r="H829" i="4"/>
  <c r="H833" i="4"/>
  <c r="H837" i="4"/>
  <c r="H841" i="4"/>
  <c r="H845" i="4"/>
  <c r="H849" i="4"/>
  <c r="H853" i="4"/>
  <c r="H857" i="4"/>
  <c r="H861" i="4"/>
  <c r="H865" i="4"/>
  <c r="H869" i="4"/>
  <c r="H873" i="4"/>
  <c r="H877" i="4"/>
  <c r="H881" i="4"/>
  <c r="H885" i="4"/>
  <c r="H889" i="4"/>
  <c r="H893" i="4"/>
  <c r="H897" i="4"/>
  <c r="H901" i="4"/>
  <c r="H905" i="4"/>
  <c r="H909" i="4"/>
  <c r="H913" i="4"/>
  <c r="H917" i="4"/>
  <c r="H81" i="4"/>
  <c r="H29" i="4"/>
  <c r="H163" i="4"/>
  <c r="H77" i="4"/>
  <c r="H26" i="4"/>
  <c r="H71" i="4"/>
  <c r="H92" i="4"/>
  <c r="H43" i="4"/>
  <c r="H57" i="4"/>
  <c r="H88" i="4"/>
  <c r="H126" i="4"/>
  <c r="H70" i="4"/>
  <c r="H173" i="4"/>
  <c r="H53" i="4"/>
  <c r="H8" i="4"/>
  <c r="H136" i="4"/>
  <c r="H66" i="4"/>
  <c r="H192" i="4"/>
  <c r="H203" i="4"/>
  <c r="H213" i="4"/>
  <c r="H224" i="4"/>
  <c r="H235" i="4"/>
  <c r="H245" i="4"/>
  <c r="H256" i="4"/>
  <c r="H267" i="4"/>
  <c r="H277" i="4"/>
  <c r="H288" i="4"/>
  <c r="H299" i="4"/>
  <c r="H309" i="4"/>
  <c r="H320" i="4"/>
  <c r="H331" i="4"/>
  <c r="H341" i="4"/>
  <c r="H350" i="4"/>
  <c r="H355" i="4"/>
  <c r="H361" i="4"/>
  <c r="H366" i="4"/>
  <c r="H371" i="4"/>
  <c r="H377" i="4"/>
  <c r="H382" i="4"/>
  <c r="H387" i="4"/>
  <c r="H393" i="4"/>
  <c r="H398" i="4"/>
  <c r="H403" i="4"/>
  <c r="H409" i="4"/>
  <c r="H414" i="4"/>
  <c r="H419" i="4"/>
  <c r="H425" i="4"/>
  <c r="H430" i="4"/>
  <c r="H434" i="4"/>
  <c r="H438" i="4"/>
  <c r="H442" i="4"/>
  <c r="H446" i="4"/>
  <c r="H450" i="4"/>
  <c r="H454" i="4"/>
  <c r="H458" i="4"/>
  <c r="H462" i="4"/>
  <c r="H466" i="4"/>
  <c r="H470" i="4"/>
  <c r="H474" i="4"/>
  <c r="H478" i="4"/>
  <c r="H482" i="4"/>
  <c r="H486" i="4"/>
  <c r="H490" i="4"/>
  <c r="H494" i="4"/>
  <c r="H498" i="4"/>
  <c r="H502" i="4"/>
  <c r="H506" i="4"/>
  <c r="H510" i="4"/>
  <c r="H514" i="4"/>
  <c r="H518" i="4"/>
  <c r="H522" i="4"/>
  <c r="H526" i="4"/>
  <c r="H530" i="4"/>
  <c r="H534" i="4"/>
  <c r="H538" i="4"/>
  <c r="H542" i="4"/>
  <c r="H546" i="4"/>
  <c r="H550" i="4"/>
  <c r="H554" i="4"/>
  <c r="H558" i="4"/>
  <c r="H562" i="4"/>
  <c r="H566" i="4"/>
  <c r="H570" i="4"/>
  <c r="H574" i="4"/>
  <c r="H578" i="4"/>
  <c r="H582" i="4"/>
  <c r="H586" i="4"/>
  <c r="H590" i="4"/>
  <c r="H594" i="4"/>
  <c r="H598" i="4"/>
  <c r="H602" i="4"/>
  <c r="H606" i="4"/>
  <c r="H610" i="4"/>
  <c r="H614" i="4"/>
  <c r="H618" i="4"/>
  <c r="H622" i="4"/>
  <c r="H626" i="4"/>
  <c r="H630" i="4"/>
  <c r="H634" i="4"/>
  <c r="H638" i="4"/>
  <c r="H642" i="4"/>
  <c r="H646" i="4"/>
  <c r="H650" i="4"/>
  <c r="H654" i="4"/>
  <c r="H658" i="4"/>
  <c r="H662" i="4"/>
  <c r="H666" i="4"/>
  <c r="H670" i="4"/>
  <c r="H674" i="4"/>
  <c r="H678" i="4"/>
  <c r="H682" i="4"/>
  <c r="H686" i="4"/>
  <c r="H690" i="4"/>
  <c r="H694" i="4"/>
  <c r="H698" i="4"/>
  <c r="H702" i="4"/>
  <c r="H706" i="4"/>
  <c r="H710" i="4"/>
  <c r="H714" i="4"/>
  <c r="H718" i="4"/>
  <c r="H722" i="4"/>
  <c r="H726" i="4"/>
  <c r="H730" i="4"/>
  <c r="H734" i="4"/>
  <c r="H738" i="4"/>
  <c r="H742" i="4"/>
  <c r="H746" i="4"/>
  <c r="H750" i="4"/>
  <c r="H754" i="4"/>
  <c r="H758" i="4"/>
  <c r="H762" i="4"/>
  <c r="H766" i="4"/>
  <c r="H770" i="4"/>
  <c r="H774" i="4"/>
  <c r="H778" i="4"/>
  <c r="H782" i="4"/>
  <c r="H786" i="4"/>
  <c r="H790" i="4"/>
  <c r="H794" i="4"/>
  <c r="H798" i="4"/>
  <c r="H802" i="4"/>
  <c r="H806" i="4"/>
  <c r="H810" i="4"/>
  <c r="H814" i="4"/>
  <c r="H818" i="4"/>
  <c r="H822" i="4"/>
  <c r="H826" i="4"/>
  <c r="H830" i="4"/>
  <c r="H834" i="4"/>
  <c r="H838" i="4"/>
  <c r="H842" i="4"/>
  <c r="H846" i="4"/>
  <c r="H850" i="4"/>
  <c r="H854" i="4"/>
  <c r="H858" i="4"/>
  <c r="H862" i="4"/>
  <c r="H866" i="4"/>
  <c r="H870" i="4"/>
  <c r="H874" i="4"/>
  <c r="H159" i="4"/>
  <c r="H107" i="4"/>
  <c r="H90" i="4"/>
  <c r="H166" i="4"/>
  <c r="H122" i="4"/>
  <c r="H102" i="4"/>
  <c r="H59" i="4"/>
  <c r="H74" i="4"/>
  <c r="H185" i="4"/>
  <c r="H207" i="4"/>
  <c r="H228" i="4"/>
  <c r="H249" i="4"/>
  <c r="H271" i="4"/>
  <c r="H292" i="4"/>
  <c r="H313" i="4"/>
  <c r="H335" i="4"/>
  <c r="H351" i="4"/>
  <c r="H362" i="4"/>
  <c r="H373" i="4"/>
  <c r="H383" i="4"/>
  <c r="H394" i="4"/>
  <c r="H405" i="4"/>
  <c r="H415" i="4"/>
  <c r="H426" i="4"/>
  <c r="H435" i="4"/>
  <c r="H443" i="4"/>
  <c r="H451" i="4"/>
  <c r="H459" i="4"/>
  <c r="H467" i="4"/>
  <c r="H475" i="4"/>
  <c r="H483" i="4"/>
  <c r="H491" i="4"/>
  <c r="H499" i="4"/>
  <c r="H507" i="4"/>
  <c r="H515" i="4"/>
  <c r="H523" i="4"/>
  <c r="H531" i="4"/>
  <c r="H539" i="4"/>
  <c r="H547" i="4"/>
  <c r="H555" i="4"/>
  <c r="H563" i="4"/>
  <c r="H571" i="4"/>
  <c r="H579" i="4"/>
  <c r="H587" i="4"/>
  <c r="H595" i="4"/>
  <c r="H603" i="4"/>
  <c r="H611" i="4"/>
  <c r="H619" i="4"/>
  <c r="H627" i="4"/>
  <c r="H635" i="4"/>
  <c r="H643" i="4"/>
  <c r="H651" i="4"/>
  <c r="H659" i="4"/>
  <c r="H667" i="4"/>
  <c r="H675" i="4"/>
  <c r="H683" i="4"/>
  <c r="H691" i="4"/>
  <c r="H699" i="4"/>
  <c r="H707" i="4"/>
  <c r="H715" i="4"/>
  <c r="H723" i="4"/>
  <c r="H731" i="4"/>
  <c r="H739" i="4"/>
  <c r="H747" i="4"/>
  <c r="H755" i="4"/>
  <c r="H763" i="4"/>
  <c r="H771" i="4"/>
  <c r="H779" i="4"/>
  <c r="H787" i="4"/>
  <c r="H795" i="4"/>
  <c r="H803" i="4"/>
  <c r="H811" i="4"/>
  <c r="H819" i="4"/>
  <c r="H827" i="4"/>
  <c r="H835" i="4"/>
  <c r="H843" i="4"/>
  <c r="H851" i="4"/>
  <c r="H859" i="4"/>
  <c r="H867" i="4"/>
  <c r="H875" i="4"/>
  <c r="H880" i="4"/>
  <c r="H886" i="4"/>
  <c r="H891" i="4"/>
  <c r="H896" i="4"/>
  <c r="H902" i="4"/>
  <c r="H907" i="4"/>
  <c r="H912" i="4"/>
  <c r="H918" i="4"/>
  <c r="H922" i="4"/>
  <c r="H926" i="4"/>
  <c r="H930" i="4"/>
  <c r="H934" i="4"/>
  <c r="H938" i="4"/>
  <c r="H942" i="4"/>
  <c r="H946" i="4"/>
  <c r="H950" i="4"/>
  <c r="H954" i="4"/>
  <c r="H958" i="4"/>
  <c r="H962" i="4"/>
  <c r="H966" i="4"/>
  <c r="H970" i="4"/>
  <c r="H974" i="4"/>
  <c r="H978" i="4"/>
  <c r="H982" i="4"/>
  <c r="H986" i="4"/>
  <c r="H990" i="4"/>
  <c r="H994" i="4"/>
  <c r="H998" i="4"/>
  <c r="H1002" i="4"/>
  <c r="H1006" i="4"/>
  <c r="H1010" i="4"/>
  <c r="H1014" i="4"/>
  <c r="H1018" i="4"/>
  <c r="H1022" i="4"/>
  <c r="H1026" i="4"/>
  <c r="H1030" i="4"/>
  <c r="H1034" i="4"/>
  <c r="H1038" i="4"/>
  <c r="H1042" i="4"/>
  <c r="H1046" i="4"/>
  <c r="H1050" i="4"/>
  <c r="H1054" i="4"/>
  <c r="H1058" i="4"/>
  <c r="H1062" i="4"/>
  <c r="H1066" i="4"/>
  <c r="H1070" i="4"/>
  <c r="H1074" i="4"/>
  <c r="H1078" i="4"/>
  <c r="H1082" i="4"/>
  <c r="H1086" i="4"/>
  <c r="H1090" i="4"/>
  <c r="H1094" i="4"/>
  <c r="H1098" i="4"/>
  <c r="H1102" i="4"/>
  <c r="H1106" i="4"/>
  <c r="H1110" i="4"/>
  <c r="H1114" i="4"/>
  <c r="H1118" i="4"/>
  <c r="H1122" i="4"/>
  <c r="H1126" i="4"/>
  <c r="H1130" i="4"/>
  <c r="H1134" i="4"/>
  <c r="H1138" i="4"/>
  <c r="H1142" i="4"/>
  <c r="H1146" i="4"/>
  <c r="H1150" i="4"/>
  <c r="H1154" i="4"/>
  <c r="H1158" i="4"/>
  <c r="H1162" i="4"/>
  <c r="H1166" i="4"/>
  <c r="H1170" i="4"/>
  <c r="H1174" i="4"/>
  <c r="H1178" i="4"/>
  <c r="H1182" i="4"/>
  <c r="H1186" i="4"/>
  <c r="H1190" i="4"/>
  <c r="H1194" i="4"/>
  <c r="H1198" i="4"/>
  <c r="H1202" i="4"/>
  <c r="H1206" i="4"/>
  <c r="H1210" i="4"/>
  <c r="H1214" i="4"/>
  <c r="H1218" i="4"/>
  <c r="H1222" i="4"/>
  <c r="H1226" i="4"/>
  <c r="H1230" i="4"/>
  <c r="H1234" i="4"/>
  <c r="H1238" i="4"/>
  <c r="H1242" i="4"/>
  <c r="H1246" i="4"/>
  <c r="H1250" i="4"/>
  <c r="H1254" i="4"/>
  <c r="H1258" i="4"/>
  <c r="H1262" i="4"/>
  <c r="H148" i="4"/>
  <c r="H96" i="4"/>
  <c r="H172" i="4"/>
  <c r="H119" i="4"/>
  <c r="H133" i="4"/>
  <c r="H68" i="4"/>
  <c r="H72" i="4"/>
  <c r="H176" i="4"/>
  <c r="H187" i="4"/>
  <c r="H208" i="4"/>
  <c r="H229" i="4"/>
  <c r="H251" i="4"/>
  <c r="H272" i="4"/>
  <c r="H293" i="4"/>
  <c r="H315" i="4"/>
  <c r="H336" i="4"/>
  <c r="H353" i="4"/>
  <c r="H363" i="4"/>
  <c r="H374" i="4"/>
  <c r="H385" i="4"/>
  <c r="H395" i="4"/>
  <c r="H406" i="4"/>
  <c r="H417" i="4"/>
  <c r="H427" i="4"/>
  <c r="H436" i="4"/>
  <c r="H444" i="4"/>
  <c r="H452" i="4"/>
  <c r="H460" i="4"/>
  <c r="H468" i="4"/>
  <c r="H476" i="4"/>
  <c r="H484" i="4"/>
  <c r="H492" i="4"/>
  <c r="H500" i="4"/>
  <c r="H508" i="4"/>
  <c r="H516" i="4"/>
  <c r="H524" i="4"/>
  <c r="H532" i="4"/>
  <c r="H540" i="4"/>
  <c r="H548" i="4"/>
  <c r="H556" i="4"/>
  <c r="H564" i="4"/>
  <c r="H572" i="4"/>
  <c r="H580" i="4"/>
  <c r="H588" i="4"/>
  <c r="H596" i="4"/>
  <c r="H604" i="4"/>
  <c r="H612" i="4"/>
  <c r="H620" i="4"/>
  <c r="H628" i="4"/>
  <c r="H636" i="4"/>
  <c r="H644" i="4"/>
  <c r="H652" i="4"/>
  <c r="H660" i="4"/>
  <c r="H668" i="4"/>
  <c r="H676" i="4"/>
  <c r="H684" i="4"/>
  <c r="H692" i="4"/>
  <c r="H700" i="4"/>
  <c r="H708" i="4"/>
  <c r="H716" i="4"/>
  <c r="H724" i="4"/>
  <c r="H732" i="4"/>
  <c r="H740" i="4"/>
  <c r="H748" i="4"/>
  <c r="H756" i="4"/>
  <c r="H764" i="4"/>
  <c r="H772" i="4"/>
  <c r="H780" i="4"/>
  <c r="H788" i="4"/>
  <c r="H796" i="4"/>
  <c r="H804" i="4"/>
  <c r="H812" i="4"/>
  <c r="H820" i="4"/>
  <c r="H828" i="4"/>
  <c r="H836" i="4"/>
  <c r="H844" i="4"/>
  <c r="H852" i="4"/>
  <c r="H860" i="4"/>
  <c r="H868" i="4"/>
  <c r="H876" i="4"/>
  <c r="H882" i="4"/>
  <c r="H887" i="4"/>
  <c r="H892" i="4"/>
  <c r="H898" i="4"/>
  <c r="H903" i="4"/>
  <c r="H908" i="4"/>
  <c r="H914" i="4"/>
  <c r="H919" i="4"/>
  <c r="H923" i="4"/>
  <c r="H927" i="4"/>
  <c r="H931" i="4"/>
  <c r="H935" i="4"/>
  <c r="H939" i="4"/>
  <c r="H943" i="4"/>
  <c r="H947" i="4"/>
  <c r="H951" i="4"/>
  <c r="H955" i="4"/>
  <c r="H959" i="4"/>
  <c r="H963" i="4"/>
  <c r="H967" i="4"/>
  <c r="H971" i="4"/>
  <c r="H975" i="4"/>
  <c r="H979" i="4"/>
  <c r="H983" i="4"/>
  <c r="H987" i="4"/>
  <c r="H991" i="4"/>
  <c r="H995" i="4"/>
  <c r="H999" i="4"/>
  <c r="H1003" i="4"/>
  <c r="H1007" i="4"/>
  <c r="H1011" i="4"/>
  <c r="H1015" i="4"/>
  <c r="H1019" i="4"/>
  <c r="H1023" i="4"/>
  <c r="H1027" i="4"/>
  <c r="H1031" i="4"/>
  <c r="H1035" i="4"/>
  <c r="H1039" i="4"/>
  <c r="H1043" i="4"/>
  <c r="H1047" i="4"/>
  <c r="H1051" i="4"/>
  <c r="H1055" i="4"/>
  <c r="H1059" i="4"/>
  <c r="H1063" i="4"/>
  <c r="H1067" i="4"/>
  <c r="H1071" i="4"/>
  <c r="H1075" i="4"/>
  <c r="H1079" i="4"/>
  <c r="H1083" i="4"/>
  <c r="H1087" i="4"/>
  <c r="H1091" i="4"/>
  <c r="H1095" i="4"/>
  <c r="H1099" i="4"/>
  <c r="H1103" i="4"/>
  <c r="H1107" i="4"/>
  <c r="H1111" i="4"/>
  <c r="H1115" i="4"/>
  <c r="H1119" i="4"/>
  <c r="H1123" i="4"/>
  <c r="H1127" i="4"/>
  <c r="H1131" i="4"/>
  <c r="H1135" i="4"/>
  <c r="H1139" i="4"/>
  <c r="H1143" i="4"/>
  <c r="H1147" i="4"/>
  <c r="H1151" i="4"/>
  <c r="H1155" i="4"/>
  <c r="H1159" i="4"/>
  <c r="H1163" i="4"/>
  <c r="H1167" i="4"/>
  <c r="H1171" i="4"/>
  <c r="H1175" i="4"/>
  <c r="H1179" i="4"/>
  <c r="H1183" i="4"/>
  <c r="H1187" i="4"/>
  <c r="H1191" i="4"/>
  <c r="H1195" i="4"/>
  <c r="H1199" i="4"/>
  <c r="H1203" i="4"/>
  <c r="H1207" i="4"/>
  <c r="H1211" i="4"/>
  <c r="H1215" i="4"/>
  <c r="H1219" i="4"/>
  <c r="H1223" i="4"/>
  <c r="H1227" i="4"/>
  <c r="H1231" i="4"/>
  <c r="H1235" i="4"/>
  <c r="H1239" i="4"/>
  <c r="H1243" i="4"/>
  <c r="H1247" i="4"/>
  <c r="H79" i="4"/>
  <c r="H115" i="4"/>
  <c r="H73" i="4"/>
  <c r="H7" i="4"/>
  <c r="H196" i="4"/>
  <c r="H239" i="4"/>
  <c r="H281" i="4"/>
  <c r="H324" i="4"/>
  <c r="H357" i="4"/>
  <c r="H378" i="4"/>
  <c r="H399" i="4"/>
  <c r="H421" i="4"/>
  <c r="H439" i="4"/>
  <c r="H455" i="4"/>
  <c r="H471" i="4"/>
  <c r="H487" i="4"/>
  <c r="H503" i="4"/>
  <c r="H519" i="4"/>
  <c r="H535" i="4"/>
  <c r="H551" i="4"/>
  <c r="H567" i="4"/>
  <c r="H583" i="4"/>
  <c r="H599" i="4"/>
  <c r="H615" i="4"/>
  <c r="H631" i="4"/>
  <c r="H647" i="4"/>
  <c r="H663" i="4"/>
  <c r="H679" i="4"/>
  <c r="H695" i="4"/>
  <c r="H711" i="4"/>
  <c r="H727" i="4"/>
  <c r="H743" i="4"/>
  <c r="H759" i="4"/>
  <c r="H775" i="4"/>
  <c r="H791" i="4"/>
  <c r="H807" i="4"/>
  <c r="H823" i="4"/>
  <c r="H839" i="4"/>
  <c r="H855" i="4"/>
  <c r="H871" i="4"/>
  <c r="H883" i="4"/>
  <c r="H894" i="4"/>
  <c r="H904" i="4"/>
  <c r="H915" i="4"/>
  <c r="H924" i="4"/>
  <c r="H932" i="4"/>
  <c r="H940" i="4"/>
  <c r="H948" i="4"/>
  <c r="H956" i="4"/>
  <c r="H964" i="4"/>
  <c r="H972" i="4"/>
  <c r="H980" i="4"/>
  <c r="H988" i="4"/>
  <c r="H996" i="4"/>
  <c r="H1004" i="4"/>
  <c r="H1012" i="4"/>
  <c r="H1020" i="4"/>
  <c r="H1028" i="4"/>
  <c r="H1036" i="4"/>
  <c r="H1044" i="4"/>
  <c r="H1052" i="4"/>
  <c r="H1060" i="4"/>
  <c r="H1068" i="4"/>
  <c r="H1076" i="4"/>
  <c r="H1084" i="4"/>
  <c r="H1092" i="4"/>
  <c r="H1100" i="4"/>
  <c r="H1108" i="4"/>
  <c r="H1116" i="4"/>
  <c r="H1124" i="4"/>
  <c r="H1132" i="4"/>
  <c r="H1140" i="4"/>
  <c r="H1148" i="4"/>
  <c r="H1156" i="4"/>
  <c r="H1164" i="4"/>
  <c r="H1172" i="4"/>
  <c r="H1180" i="4"/>
  <c r="H1188" i="4"/>
  <c r="H1196" i="4"/>
  <c r="H1204" i="4"/>
  <c r="H1212" i="4"/>
  <c r="H1220" i="4"/>
  <c r="H1228" i="4"/>
  <c r="H1236" i="4"/>
  <c r="H1244" i="4"/>
  <c r="H1251" i="4"/>
  <c r="H1256" i="4"/>
  <c r="H1261" i="4"/>
  <c r="H1266" i="4"/>
  <c r="H1270" i="4"/>
  <c r="H1274" i="4"/>
  <c r="H1278" i="4"/>
  <c r="H1282" i="4"/>
  <c r="H1286" i="4"/>
  <c r="H1290" i="4"/>
  <c r="H1294" i="4"/>
  <c r="H1298" i="4"/>
  <c r="H1302" i="4"/>
  <c r="H1306" i="4"/>
  <c r="H1310" i="4"/>
  <c r="H1314" i="4"/>
  <c r="H1318" i="4"/>
  <c r="H1322" i="4"/>
  <c r="H1326" i="4"/>
  <c r="H1330" i="4"/>
  <c r="H1334" i="4"/>
  <c r="H1338" i="4"/>
  <c r="H1342" i="4"/>
  <c r="H1346" i="4"/>
  <c r="H1350" i="4"/>
  <c r="H1354" i="4"/>
  <c r="H1358" i="4"/>
  <c r="H1362" i="4"/>
  <c r="H1366" i="4"/>
  <c r="H1370" i="4"/>
  <c r="H1374" i="4"/>
  <c r="H1378" i="4"/>
  <c r="H1382" i="4"/>
  <c r="H1386" i="4"/>
  <c r="H1390" i="4"/>
  <c r="H1394" i="4"/>
  <c r="H1398" i="4"/>
  <c r="H1402" i="4"/>
  <c r="H1406" i="4"/>
  <c r="H1410" i="4"/>
  <c r="H1414" i="4"/>
  <c r="H1418" i="4"/>
  <c r="H1422" i="4"/>
  <c r="H1426" i="4"/>
  <c r="H1430" i="4"/>
  <c r="H1434" i="4"/>
  <c r="H1438" i="4"/>
  <c r="H1442" i="4"/>
  <c r="H1446" i="4"/>
  <c r="H1450" i="4"/>
  <c r="H1454" i="4"/>
  <c r="H1458" i="4"/>
  <c r="H1462" i="4"/>
  <c r="H1466" i="4"/>
  <c r="H1470" i="4"/>
  <c r="H1474" i="4"/>
  <c r="H1478" i="4"/>
  <c r="H1482" i="4"/>
  <c r="H1486" i="4"/>
  <c r="H1490" i="4"/>
  <c r="H1494" i="4"/>
  <c r="H1498" i="4"/>
  <c r="H1502" i="4"/>
  <c r="H1506" i="4"/>
  <c r="H1510" i="4"/>
  <c r="H1514" i="4"/>
  <c r="H1518" i="4"/>
  <c r="H1522" i="4"/>
  <c r="H1526" i="4"/>
  <c r="H1530" i="4"/>
  <c r="H1534" i="4"/>
  <c r="H1538" i="4"/>
  <c r="H1542" i="4"/>
  <c r="H1546" i="4"/>
  <c r="H1550" i="4"/>
  <c r="H1554" i="4"/>
  <c r="H1558" i="4"/>
  <c r="H1562" i="4"/>
  <c r="H1566" i="4"/>
  <c r="H1570" i="4"/>
  <c r="H1574" i="4"/>
  <c r="H1578" i="4"/>
  <c r="H1582" i="4"/>
  <c r="H1586" i="4"/>
  <c r="H1590" i="4"/>
  <c r="H1594" i="4"/>
  <c r="H1598" i="4"/>
  <c r="H1602" i="4"/>
  <c r="H1606" i="4"/>
  <c r="H1610" i="4"/>
  <c r="H1614" i="4"/>
  <c r="H1618" i="4"/>
  <c r="H1622" i="4"/>
  <c r="H1626" i="4"/>
  <c r="H1630" i="4"/>
  <c r="H1634" i="4"/>
  <c r="H1638" i="4"/>
  <c r="H1642" i="4"/>
  <c r="H1646" i="4"/>
  <c r="H1650" i="4"/>
  <c r="H1654" i="4"/>
  <c r="H1658" i="4"/>
  <c r="H1662" i="4"/>
  <c r="H1666" i="4"/>
  <c r="H1670" i="4"/>
  <c r="H1674" i="4"/>
  <c r="H1678" i="4"/>
  <c r="H1682" i="4"/>
  <c r="H1686" i="4"/>
  <c r="H1690" i="4"/>
  <c r="H1694" i="4"/>
  <c r="H1698" i="4"/>
  <c r="H1702" i="4"/>
  <c r="H1706" i="4"/>
  <c r="H1710" i="4"/>
  <c r="H1714" i="4"/>
  <c r="H1718" i="4"/>
  <c r="H1722" i="4"/>
  <c r="H1726" i="4"/>
  <c r="H1730" i="4"/>
  <c r="H1734" i="4"/>
  <c r="H1738" i="4"/>
  <c r="H1742" i="4"/>
  <c r="H1746" i="4"/>
  <c r="H1750" i="4"/>
  <c r="H1754" i="4"/>
  <c r="H1758" i="4"/>
  <c r="H1762" i="4"/>
  <c r="H1766" i="4"/>
  <c r="H1770" i="4"/>
  <c r="H1774" i="4"/>
  <c r="H1778" i="4"/>
  <c r="H1782" i="4"/>
  <c r="H1786" i="4"/>
  <c r="H1790" i="4"/>
  <c r="H1794" i="4"/>
  <c r="H1798" i="4"/>
  <c r="H1802" i="4"/>
  <c r="H1806" i="4"/>
  <c r="H1810" i="4"/>
  <c r="H1814" i="4"/>
  <c r="H1818" i="4"/>
  <c r="H1822" i="4"/>
  <c r="H1826" i="4"/>
  <c r="H1830" i="4"/>
  <c r="H1834" i="4"/>
  <c r="H1838" i="4"/>
  <c r="H1842" i="4"/>
  <c r="H1846" i="4"/>
  <c r="H1850" i="4"/>
  <c r="H1854" i="4"/>
  <c r="H1858" i="4"/>
  <c r="H1862" i="4"/>
  <c r="H1866" i="4"/>
  <c r="H1870" i="4"/>
  <c r="H1874" i="4"/>
  <c r="H1878" i="4"/>
  <c r="H1882" i="4"/>
  <c r="H1886" i="4"/>
  <c r="H1890" i="4"/>
  <c r="H1894" i="4"/>
  <c r="H1898" i="4"/>
  <c r="H1902" i="4"/>
  <c r="H1906" i="4"/>
  <c r="H1910" i="4"/>
  <c r="H1914" i="4"/>
  <c r="H1918" i="4"/>
  <c r="H1922" i="4"/>
  <c r="H1926" i="4"/>
  <c r="H1930" i="4"/>
  <c r="H1934" i="4"/>
  <c r="H1938" i="4"/>
  <c r="H1942" i="4"/>
  <c r="H1946" i="4"/>
  <c r="H1950" i="4"/>
  <c r="H1954" i="4"/>
  <c r="H1958" i="4"/>
  <c r="H1962" i="4"/>
  <c r="H1966" i="4"/>
  <c r="H1970" i="4"/>
  <c r="H1974" i="4"/>
  <c r="H1978" i="4"/>
  <c r="H1982" i="4"/>
  <c r="H1986" i="4"/>
  <c r="H1990" i="4"/>
  <c r="H1994" i="4"/>
  <c r="H1998" i="4"/>
  <c r="H2002" i="4"/>
  <c r="H2006" i="4"/>
  <c r="H2010" i="4"/>
  <c r="H2014" i="4"/>
  <c r="H2018" i="4"/>
  <c r="H2022" i="4"/>
  <c r="H2026" i="4"/>
  <c r="H2030" i="4"/>
  <c r="H2034" i="4"/>
  <c r="H2038" i="4"/>
  <c r="H2042" i="4"/>
  <c r="H2046" i="4"/>
  <c r="H2050" i="4"/>
  <c r="H2054" i="4"/>
  <c r="H2058" i="4"/>
  <c r="H2062" i="4"/>
  <c r="H2066" i="4"/>
  <c r="H2070" i="4"/>
  <c r="H2074" i="4"/>
  <c r="H2078" i="4"/>
  <c r="H2082" i="4"/>
  <c r="H2086" i="4"/>
  <c r="H2090" i="4"/>
  <c r="H2094" i="4"/>
  <c r="H2098" i="4"/>
  <c r="H2102" i="4"/>
  <c r="H2106" i="4"/>
  <c r="H2110" i="4"/>
  <c r="H2114" i="4"/>
  <c r="H2118" i="4"/>
  <c r="H2122" i="4"/>
  <c r="H2126" i="4"/>
  <c r="H2130" i="4"/>
  <c r="H2134" i="4"/>
  <c r="H2138" i="4"/>
  <c r="H2142" i="4"/>
  <c r="H2146" i="4"/>
  <c r="H2150" i="4"/>
  <c r="H2154" i="4"/>
  <c r="H2158" i="4"/>
  <c r="H2162" i="4"/>
  <c r="H2166" i="4"/>
  <c r="H2170" i="4"/>
  <c r="H2174" i="4"/>
  <c r="H2178" i="4"/>
  <c r="H2182" i="4"/>
  <c r="H2186" i="4"/>
  <c r="H2190" i="4"/>
  <c r="H2194" i="4"/>
  <c r="H2198" i="4"/>
  <c r="H2202" i="4"/>
  <c r="H2206" i="4"/>
  <c r="H2210" i="4"/>
  <c r="H2214" i="4"/>
  <c r="H2218" i="4"/>
  <c r="H2222" i="4"/>
  <c r="H2226" i="4"/>
  <c r="H2230" i="4"/>
  <c r="H2234" i="4"/>
  <c r="H2238" i="4"/>
  <c r="H2242" i="4"/>
  <c r="H2246" i="4"/>
  <c r="H2250" i="4"/>
  <c r="H2254" i="4"/>
  <c r="H2258" i="4"/>
  <c r="H2262" i="4"/>
  <c r="H2266" i="4"/>
  <c r="H2270" i="4"/>
  <c r="H27" i="4"/>
  <c r="H109" i="4"/>
  <c r="H31" i="4"/>
  <c r="H89" i="4"/>
  <c r="H197" i="4"/>
  <c r="H240" i="4"/>
  <c r="H283" i="4"/>
  <c r="H325" i="4"/>
  <c r="H358" i="4"/>
  <c r="H379" i="4"/>
  <c r="H401" i="4"/>
  <c r="H422" i="4"/>
  <c r="H440" i="4"/>
  <c r="H456" i="4"/>
  <c r="H472" i="4"/>
  <c r="H488" i="4"/>
  <c r="H504" i="4"/>
  <c r="H520" i="4"/>
  <c r="H536" i="4"/>
  <c r="H552" i="4"/>
  <c r="H568" i="4"/>
  <c r="H584" i="4"/>
  <c r="H600" i="4"/>
  <c r="H616" i="4"/>
  <c r="H632" i="4"/>
  <c r="H648" i="4"/>
  <c r="H664" i="4"/>
  <c r="H680" i="4"/>
  <c r="H696" i="4"/>
  <c r="H712" i="4"/>
  <c r="H728" i="4"/>
  <c r="H744" i="4"/>
  <c r="H760" i="4"/>
  <c r="H776" i="4"/>
  <c r="H792" i="4"/>
  <c r="H808" i="4"/>
  <c r="H824" i="4"/>
  <c r="H840" i="4"/>
  <c r="H856" i="4"/>
  <c r="H872" i="4"/>
  <c r="H884" i="4"/>
  <c r="H895" i="4"/>
  <c r="H906" i="4"/>
  <c r="H916" i="4"/>
  <c r="H925" i="4"/>
  <c r="H933" i="4"/>
  <c r="H941" i="4"/>
  <c r="H949" i="4"/>
  <c r="H957" i="4"/>
  <c r="H965" i="4"/>
  <c r="H973" i="4"/>
  <c r="H981" i="4"/>
  <c r="H989" i="4"/>
  <c r="H997" i="4"/>
  <c r="H1005" i="4"/>
  <c r="H1013" i="4"/>
  <c r="H1021" i="4"/>
  <c r="H1029" i="4"/>
  <c r="H1037" i="4"/>
  <c r="H1045" i="4"/>
  <c r="H1053" i="4"/>
  <c r="H1061" i="4"/>
  <c r="H1069" i="4"/>
  <c r="H1077" i="4"/>
  <c r="H1085" i="4"/>
  <c r="H1093" i="4"/>
  <c r="H1101" i="4"/>
  <c r="H1109" i="4"/>
  <c r="H1117" i="4"/>
  <c r="H1125" i="4"/>
  <c r="H1133" i="4"/>
  <c r="H1141" i="4"/>
  <c r="H1149" i="4"/>
  <c r="H1157" i="4"/>
  <c r="H1165" i="4"/>
  <c r="H1173" i="4"/>
  <c r="H1181" i="4"/>
  <c r="H1189" i="4"/>
  <c r="H1197" i="4"/>
  <c r="H1205" i="4"/>
  <c r="H1213" i="4"/>
  <c r="H1221" i="4"/>
  <c r="H1229" i="4"/>
  <c r="H1237" i="4"/>
  <c r="H1245" i="4"/>
  <c r="H1252" i="4"/>
  <c r="H1257" i="4"/>
  <c r="H1263" i="4"/>
  <c r="H1267" i="4"/>
  <c r="H1271" i="4"/>
  <c r="H1275" i="4"/>
  <c r="H1279" i="4"/>
  <c r="H1283" i="4"/>
  <c r="H1287" i="4"/>
  <c r="H1291" i="4"/>
  <c r="H1295" i="4"/>
  <c r="H1299" i="4"/>
  <c r="H1303" i="4"/>
  <c r="H1307" i="4"/>
  <c r="H1311" i="4"/>
  <c r="H1315" i="4"/>
  <c r="H1319" i="4"/>
  <c r="H1323" i="4"/>
  <c r="H1327" i="4"/>
  <c r="H1331" i="4"/>
  <c r="H1335" i="4"/>
  <c r="H1339" i="4"/>
  <c r="H1343" i="4"/>
  <c r="H1347" i="4"/>
  <c r="H1351" i="4"/>
  <c r="H1355" i="4"/>
  <c r="H1359" i="4"/>
  <c r="H1363" i="4"/>
  <c r="H1367" i="4"/>
  <c r="H1371" i="4"/>
  <c r="H1375" i="4"/>
  <c r="H1379" i="4"/>
  <c r="H1383" i="4"/>
  <c r="H1387" i="4"/>
  <c r="H1391" i="4"/>
  <c r="H1395" i="4"/>
  <c r="H1399" i="4"/>
  <c r="H1403" i="4"/>
  <c r="H1407" i="4"/>
  <c r="H1411" i="4"/>
  <c r="H1415" i="4"/>
  <c r="H1419" i="4"/>
  <c r="H1423" i="4"/>
  <c r="H1427" i="4"/>
  <c r="H1431" i="4"/>
  <c r="H1435" i="4"/>
  <c r="H1439" i="4"/>
  <c r="H1443" i="4"/>
  <c r="H1447" i="4"/>
  <c r="H1451" i="4"/>
  <c r="H1455" i="4"/>
  <c r="H1459" i="4"/>
  <c r="H1463" i="4"/>
  <c r="H1467" i="4"/>
  <c r="H1471" i="4"/>
  <c r="H1475" i="4"/>
  <c r="H1479" i="4"/>
  <c r="H1483" i="4"/>
  <c r="H1487" i="4"/>
  <c r="H1491" i="4"/>
  <c r="H1495" i="4"/>
  <c r="H1499" i="4"/>
  <c r="H1503" i="4"/>
  <c r="H1507" i="4"/>
  <c r="H1511" i="4"/>
  <c r="H1515" i="4"/>
  <c r="H1519" i="4"/>
  <c r="H1523" i="4"/>
  <c r="H1527" i="4"/>
  <c r="H1531" i="4"/>
  <c r="H1535" i="4"/>
  <c r="H1539" i="4"/>
  <c r="H1543" i="4"/>
  <c r="H1547" i="4"/>
  <c r="H1551" i="4"/>
  <c r="H1555" i="4"/>
  <c r="H1559" i="4"/>
  <c r="H1563" i="4"/>
  <c r="H1567" i="4"/>
  <c r="H1571" i="4"/>
  <c r="H1575" i="4"/>
  <c r="H1579" i="4"/>
  <c r="H1583" i="4"/>
  <c r="H1587" i="4"/>
  <c r="H1591" i="4"/>
  <c r="H1595" i="4"/>
  <c r="H1599" i="4"/>
  <c r="H1603" i="4"/>
  <c r="H1607" i="4"/>
  <c r="H1611" i="4"/>
  <c r="H1615" i="4"/>
  <c r="H1619" i="4"/>
  <c r="H1623" i="4"/>
  <c r="H1627" i="4"/>
  <c r="H1631" i="4"/>
  <c r="H1635" i="4"/>
  <c r="H1639" i="4"/>
  <c r="H1643" i="4"/>
  <c r="H1647" i="4"/>
  <c r="H1651" i="4"/>
  <c r="H1655" i="4"/>
  <c r="H1659" i="4"/>
  <c r="H1663" i="4"/>
  <c r="H1667" i="4"/>
  <c r="H1671" i="4"/>
  <c r="H1675" i="4"/>
  <c r="H1679" i="4"/>
  <c r="H1683" i="4"/>
  <c r="H1687" i="4"/>
  <c r="H1691" i="4"/>
  <c r="H1695" i="4"/>
  <c r="H1699" i="4"/>
  <c r="H1703" i="4"/>
  <c r="H1707" i="4"/>
  <c r="H1711" i="4"/>
  <c r="H1715" i="4"/>
  <c r="H1719" i="4"/>
  <c r="H1723" i="4"/>
  <c r="H1727" i="4"/>
  <c r="H1731" i="4"/>
  <c r="H1735" i="4"/>
  <c r="H1739" i="4"/>
  <c r="H1743" i="4"/>
  <c r="H1747" i="4"/>
  <c r="H1751" i="4"/>
  <c r="H1755" i="4"/>
  <c r="H1759" i="4"/>
  <c r="H1763" i="4"/>
  <c r="H1767" i="4"/>
  <c r="H1771" i="4"/>
  <c r="H1775" i="4"/>
  <c r="H1779" i="4"/>
  <c r="H1783" i="4"/>
  <c r="H1787" i="4"/>
  <c r="H1791" i="4"/>
  <c r="H1795" i="4"/>
  <c r="H1799" i="4"/>
  <c r="H1803" i="4"/>
  <c r="H1807" i="4"/>
  <c r="H1811" i="4"/>
  <c r="H1815" i="4"/>
  <c r="H1819" i="4"/>
  <c r="H1823" i="4"/>
  <c r="H1827" i="4"/>
  <c r="H1831" i="4"/>
  <c r="H1835" i="4"/>
  <c r="H1839" i="4"/>
  <c r="H1843" i="4"/>
  <c r="H1847" i="4"/>
  <c r="H1851" i="4"/>
  <c r="H1855" i="4"/>
  <c r="H1859" i="4"/>
  <c r="H1863" i="4"/>
  <c r="H1867" i="4"/>
  <c r="H1871" i="4"/>
  <c r="H1875" i="4"/>
  <c r="H1879" i="4"/>
  <c r="H1883" i="4"/>
  <c r="H1887" i="4"/>
  <c r="H1891" i="4"/>
  <c r="H1895" i="4"/>
  <c r="H1899" i="4"/>
  <c r="H1903" i="4"/>
  <c r="H1907" i="4"/>
  <c r="H1911" i="4"/>
  <c r="H1915" i="4"/>
  <c r="H1919" i="4"/>
  <c r="H1923" i="4"/>
  <c r="H1927" i="4"/>
  <c r="H1931" i="4"/>
  <c r="H1935" i="4"/>
  <c r="H1939" i="4"/>
  <c r="H1943" i="4"/>
  <c r="H1947" i="4"/>
  <c r="H1951" i="4"/>
  <c r="H1955" i="4"/>
  <c r="H1959" i="4"/>
  <c r="H1963" i="4"/>
  <c r="H1967" i="4"/>
  <c r="H1971" i="4"/>
  <c r="H1975" i="4"/>
  <c r="H1979" i="4"/>
  <c r="H1983" i="4"/>
  <c r="H1987" i="4"/>
  <c r="H1991" i="4"/>
  <c r="H1995" i="4"/>
  <c r="H1999" i="4"/>
  <c r="H2003" i="4"/>
  <c r="H2007" i="4"/>
  <c r="H2011" i="4"/>
  <c r="H2015" i="4"/>
  <c r="H2019" i="4"/>
  <c r="H2023" i="4"/>
  <c r="H2027" i="4"/>
  <c r="H2031" i="4"/>
  <c r="H2035" i="4"/>
  <c r="H2039" i="4"/>
  <c r="H2043" i="4"/>
  <c r="H2047" i="4"/>
  <c r="H2051" i="4"/>
  <c r="H2055" i="4"/>
  <c r="H2059" i="4"/>
  <c r="H2063" i="4"/>
  <c r="H2067" i="4"/>
  <c r="H2071" i="4"/>
  <c r="H2075" i="4"/>
  <c r="H2079" i="4"/>
  <c r="H2083" i="4"/>
  <c r="H2087" i="4"/>
  <c r="H2091" i="4"/>
  <c r="H2095" i="4"/>
  <c r="H2099" i="4"/>
  <c r="H2103" i="4"/>
  <c r="H2107" i="4"/>
  <c r="H2111" i="4"/>
  <c r="H2115" i="4"/>
  <c r="H2119" i="4"/>
  <c r="H2123" i="4"/>
  <c r="H2127" i="4"/>
  <c r="H2131" i="4"/>
  <c r="H2135" i="4"/>
  <c r="H2139" i="4"/>
  <c r="H2143" i="4"/>
  <c r="H2147" i="4"/>
  <c r="H2151" i="4"/>
  <c r="H2155" i="4"/>
  <c r="H2159" i="4"/>
  <c r="H2163" i="4"/>
  <c r="H2167" i="4"/>
  <c r="H2171" i="4"/>
  <c r="H2175" i="4"/>
  <c r="H2179" i="4"/>
  <c r="H2183" i="4"/>
  <c r="H2187" i="4"/>
  <c r="H2191" i="4"/>
  <c r="H2195" i="4"/>
  <c r="H2199" i="4"/>
  <c r="H2203" i="4"/>
  <c r="H2207" i="4"/>
  <c r="H2211" i="4"/>
  <c r="H2215" i="4"/>
  <c r="H2219" i="4"/>
  <c r="H2223" i="4"/>
  <c r="H2227" i="4"/>
  <c r="H2231" i="4"/>
  <c r="H2235" i="4"/>
  <c r="H2239" i="4"/>
  <c r="H2243" i="4"/>
  <c r="H2247" i="4"/>
  <c r="H2251" i="4"/>
  <c r="H2255" i="4"/>
  <c r="H2259" i="4"/>
  <c r="H2263" i="4"/>
  <c r="H2267" i="4"/>
  <c r="H2271" i="4"/>
  <c r="H2275" i="4"/>
  <c r="H18" i="4"/>
  <c r="H25" i="4"/>
  <c r="H217" i="4"/>
  <c r="H303" i="4"/>
  <c r="H367" i="4"/>
  <c r="H410" i="4"/>
  <c r="H447" i="4"/>
  <c r="H479" i="4"/>
  <c r="H511" i="4"/>
  <c r="H543" i="4"/>
  <c r="H575" i="4"/>
  <c r="H607" i="4"/>
  <c r="H639" i="4"/>
  <c r="H671" i="4"/>
  <c r="H703" i="4"/>
  <c r="H735" i="4"/>
  <c r="H767" i="4"/>
  <c r="H799" i="4"/>
  <c r="H831" i="4"/>
  <c r="H863" i="4"/>
  <c r="H888" i="4"/>
  <c r="H910" i="4"/>
  <c r="H928" i="4"/>
  <c r="H944" i="4"/>
  <c r="H960" i="4"/>
  <c r="H976" i="4"/>
  <c r="H992" i="4"/>
  <c r="H1008" i="4"/>
  <c r="H1024" i="4"/>
  <c r="H1040" i="4"/>
  <c r="H1056" i="4"/>
  <c r="H1072" i="4"/>
  <c r="H1088" i="4"/>
  <c r="H1104" i="4"/>
  <c r="H1120" i="4"/>
  <c r="H1136" i="4"/>
  <c r="H1152" i="4"/>
  <c r="H1168" i="4"/>
  <c r="H1184" i="4"/>
  <c r="H1200" i="4"/>
  <c r="H1216" i="4"/>
  <c r="H1232" i="4"/>
  <c r="H1248" i="4"/>
  <c r="H1259" i="4"/>
  <c r="H1268" i="4"/>
  <c r="H1276" i="4"/>
  <c r="H1284" i="4"/>
  <c r="H1292" i="4"/>
  <c r="H1300" i="4"/>
  <c r="H1308" i="4"/>
  <c r="H1316" i="4"/>
  <c r="H1324" i="4"/>
  <c r="H1332" i="4"/>
  <c r="H1340" i="4"/>
  <c r="H1348" i="4"/>
  <c r="H1356" i="4"/>
  <c r="H1364" i="4"/>
  <c r="H1372" i="4"/>
  <c r="H1380" i="4"/>
  <c r="H1388" i="4"/>
  <c r="H1396" i="4"/>
  <c r="H1404" i="4"/>
  <c r="H1412" i="4"/>
  <c r="H1420" i="4"/>
  <c r="H1428" i="4"/>
  <c r="H1436" i="4"/>
  <c r="H1444" i="4"/>
  <c r="H1452" i="4"/>
  <c r="H1460" i="4"/>
  <c r="H1468" i="4"/>
  <c r="H1476" i="4"/>
  <c r="H1484" i="4"/>
  <c r="H1492" i="4"/>
  <c r="H1500" i="4"/>
  <c r="H1508" i="4"/>
  <c r="H1516" i="4"/>
  <c r="H1524" i="4"/>
  <c r="H1532" i="4"/>
  <c r="H1540" i="4"/>
  <c r="H1548" i="4"/>
  <c r="H1556" i="4"/>
  <c r="H1564" i="4"/>
  <c r="H1572" i="4"/>
  <c r="H1580" i="4"/>
  <c r="H1588" i="4"/>
  <c r="H1596" i="4"/>
  <c r="H1604" i="4"/>
  <c r="H1612" i="4"/>
  <c r="H1620" i="4"/>
  <c r="H1628" i="4"/>
  <c r="H1636" i="4"/>
  <c r="H1644" i="4"/>
  <c r="H1652" i="4"/>
  <c r="H1660" i="4"/>
  <c r="H1668" i="4"/>
  <c r="H1676" i="4"/>
  <c r="H1684" i="4"/>
  <c r="H1692" i="4"/>
  <c r="H1700" i="4"/>
  <c r="H1708" i="4"/>
  <c r="H1716" i="4"/>
  <c r="H1724" i="4"/>
  <c r="H1732" i="4"/>
  <c r="H1740" i="4"/>
  <c r="H1748" i="4"/>
  <c r="H1756" i="4"/>
  <c r="H1764" i="4"/>
  <c r="H1772" i="4"/>
  <c r="H1780" i="4"/>
  <c r="H1788" i="4"/>
  <c r="H1796" i="4"/>
  <c r="H1804" i="4"/>
  <c r="H1812" i="4"/>
  <c r="H1820" i="4"/>
  <c r="H1828" i="4"/>
  <c r="H1836" i="4"/>
  <c r="H1844" i="4"/>
  <c r="H1852" i="4"/>
  <c r="H1860" i="4"/>
  <c r="H1868" i="4"/>
  <c r="H1876" i="4"/>
  <c r="H1884" i="4"/>
  <c r="H1892" i="4"/>
  <c r="H1900" i="4"/>
  <c r="H1908" i="4"/>
  <c r="H1916" i="4"/>
  <c r="H1924" i="4"/>
  <c r="H1932" i="4"/>
  <c r="H1940" i="4"/>
  <c r="H1948" i="4"/>
  <c r="H1956" i="4"/>
  <c r="H1964" i="4"/>
  <c r="H1972" i="4"/>
  <c r="H1980" i="4"/>
  <c r="H1988" i="4"/>
  <c r="H1996" i="4"/>
  <c r="H2004" i="4"/>
  <c r="H2012" i="4"/>
  <c r="H2020" i="4"/>
  <c r="H2028" i="4"/>
  <c r="H2036" i="4"/>
  <c r="H2044" i="4"/>
  <c r="H2052" i="4"/>
  <c r="H2060" i="4"/>
  <c r="H2068" i="4"/>
  <c r="H2076" i="4"/>
  <c r="H2084" i="4"/>
  <c r="H2092" i="4"/>
  <c r="H2100" i="4"/>
  <c r="H2108" i="4"/>
  <c r="H2116" i="4"/>
  <c r="H2124" i="4"/>
  <c r="H2132" i="4"/>
  <c r="H2140" i="4"/>
  <c r="H2148" i="4"/>
  <c r="H2156" i="4"/>
  <c r="H2164" i="4"/>
  <c r="H2172" i="4"/>
  <c r="H2180" i="4"/>
  <c r="H2188" i="4"/>
  <c r="H2196" i="4"/>
  <c r="H2204" i="4"/>
  <c r="H2212" i="4"/>
  <c r="H2220" i="4"/>
  <c r="H2228" i="4"/>
  <c r="H2236" i="4"/>
  <c r="H2244" i="4"/>
  <c r="H2252" i="4"/>
  <c r="H2260" i="4"/>
  <c r="H2268" i="4"/>
  <c r="H2274" i="4"/>
  <c r="H2279" i="4"/>
  <c r="H2283" i="4"/>
  <c r="H2287" i="4"/>
  <c r="H2291" i="4"/>
  <c r="H2295" i="4"/>
  <c r="H2299" i="4"/>
  <c r="H2303" i="4"/>
  <c r="H2307" i="4"/>
  <c r="H2311" i="4"/>
  <c r="H2315" i="4"/>
  <c r="H2319" i="4"/>
  <c r="H2323" i="4"/>
  <c r="H2327" i="4"/>
  <c r="H2331" i="4"/>
  <c r="H2335" i="4"/>
  <c r="H2339" i="4"/>
  <c r="H2343" i="4"/>
  <c r="H2347" i="4"/>
  <c r="H2351" i="4"/>
  <c r="H2355" i="4"/>
  <c r="H2359" i="4"/>
  <c r="H2363" i="4"/>
  <c r="H2367" i="4"/>
  <c r="H2371" i="4"/>
  <c r="H2375" i="4"/>
  <c r="H2379" i="4"/>
  <c r="H2383" i="4"/>
  <c r="H2387" i="4"/>
  <c r="H2391" i="4"/>
  <c r="H2395" i="4"/>
  <c r="H2399" i="4"/>
  <c r="H2403" i="4"/>
  <c r="H2407" i="4"/>
  <c r="H2411" i="4"/>
  <c r="H2415" i="4"/>
  <c r="H2419" i="4"/>
  <c r="H2423" i="4"/>
  <c r="H2427" i="4"/>
  <c r="H2431" i="4"/>
  <c r="H2435" i="4"/>
  <c r="H2439" i="4"/>
  <c r="H2443" i="4"/>
  <c r="H2447" i="4"/>
  <c r="H2451" i="4"/>
  <c r="H2455" i="4"/>
  <c r="H2459" i="4"/>
  <c r="H2463" i="4"/>
  <c r="H2467" i="4"/>
  <c r="H2471" i="4"/>
  <c r="H2475" i="4"/>
  <c r="H2479" i="4"/>
  <c r="H2483" i="4"/>
  <c r="H2487" i="4"/>
  <c r="H2491" i="4"/>
  <c r="H2495" i="4"/>
  <c r="H2499" i="4"/>
  <c r="H2503" i="4"/>
  <c r="H2507" i="4"/>
  <c r="H2511" i="4"/>
  <c r="H2515" i="4"/>
  <c r="H2519" i="4"/>
  <c r="H2523" i="4"/>
  <c r="H2527" i="4"/>
  <c r="H2531" i="4"/>
  <c r="H2535" i="4"/>
  <c r="H2539" i="4"/>
  <c r="H2543" i="4"/>
  <c r="H2547" i="4"/>
  <c r="H2551" i="4"/>
  <c r="H2555" i="4"/>
  <c r="H2559" i="4"/>
  <c r="H2563" i="4"/>
  <c r="H2567" i="4"/>
  <c r="H2571" i="4"/>
  <c r="H2575" i="4"/>
  <c r="H2579" i="4"/>
  <c r="H2583" i="4"/>
  <c r="H2587" i="4"/>
  <c r="H2591" i="4"/>
  <c r="H2595" i="4"/>
  <c r="H2599" i="4"/>
  <c r="H2603" i="4"/>
  <c r="H2607" i="4"/>
  <c r="H2611" i="4"/>
  <c r="H2615" i="4"/>
  <c r="H2619" i="4"/>
  <c r="H2623" i="4"/>
  <c r="H2627" i="4"/>
  <c r="H2631" i="4"/>
  <c r="H2635" i="4"/>
  <c r="H2639" i="4"/>
  <c r="H2643" i="4"/>
  <c r="H2647" i="4"/>
  <c r="H2651" i="4"/>
  <c r="H2655" i="4"/>
  <c r="H2659" i="4"/>
  <c r="H2663" i="4"/>
  <c r="H2667" i="4"/>
  <c r="H2671" i="4"/>
  <c r="H2675" i="4"/>
  <c r="H2679" i="4"/>
  <c r="H2683" i="4"/>
  <c r="H2687" i="4"/>
  <c r="H2691" i="4"/>
  <c r="H2695" i="4"/>
  <c r="H2699" i="4"/>
  <c r="H2703" i="4"/>
  <c r="H2707" i="4"/>
  <c r="H2711" i="4"/>
  <c r="H2715" i="4"/>
  <c r="H2719" i="4"/>
  <c r="H2723" i="4"/>
  <c r="H2727" i="4"/>
  <c r="H2731" i="4"/>
  <c r="H2735" i="4"/>
  <c r="H2739" i="4"/>
  <c r="H2743" i="4"/>
  <c r="H2747" i="4"/>
  <c r="H2751" i="4"/>
  <c r="H2755" i="4"/>
  <c r="H2759" i="4"/>
  <c r="H2763" i="4"/>
  <c r="H2767" i="4"/>
  <c r="H2771" i="4"/>
  <c r="H2775" i="4"/>
  <c r="H2779" i="4"/>
  <c r="H2783" i="4"/>
  <c r="H2787" i="4"/>
  <c r="H2791" i="4"/>
  <c r="H2795" i="4"/>
  <c r="H2799" i="4"/>
  <c r="H2803" i="4"/>
  <c r="H2807" i="4"/>
  <c r="H2811" i="4"/>
  <c r="H2815" i="4"/>
  <c r="H2819" i="4"/>
  <c r="H2823" i="4"/>
  <c r="H2827" i="4"/>
  <c r="H2831" i="4"/>
  <c r="H2835" i="4"/>
  <c r="H2839" i="4"/>
  <c r="H2843" i="4"/>
  <c r="H2847" i="4"/>
  <c r="H2851" i="4"/>
  <c r="H2855" i="4"/>
  <c r="H2859" i="4"/>
  <c r="H2863" i="4"/>
  <c r="H2867" i="4"/>
  <c r="H2871" i="4"/>
  <c r="H2875" i="4"/>
  <c r="H2879" i="4"/>
  <c r="H2883" i="4"/>
  <c r="H2887" i="4"/>
  <c r="H2891" i="4"/>
  <c r="H2895" i="4"/>
  <c r="H2899" i="4"/>
  <c r="H2903" i="4"/>
  <c r="H2907" i="4"/>
  <c r="H2911" i="4"/>
  <c r="H2915" i="4"/>
  <c r="H2919" i="4"/>
  <c r="H2923" i="4"/>
  <c r="H2927" i="4"/>
  <c r="H2931" i="4"/>
  <c r="H2935" i="4"/>
  <c r="H2939" i="4"/>
  <c r="H2943" i="4"/>
  <c r="H2947" i="4"/>
  <c r="H2951" i="4"/>
  <c r="H2955" i="4"/>
  <c r="H15" i="4"/>
  <c r="H108" i="4"/>
  <c r="H219" i="4"/>
  <c r="H304" i="4"/>
  <c r="H369" i="4"/>
  <c r="H411" i="4"/>
  <c r="H448" i="4"/>
  <c r="H480" i="4"/>
  <c r="H512" i="4"/>
  <c r="H544" i="4"/>
  <c r="H576" i="4"/>
  <c r="H608" i="4"/>
  <c r="H640" i="4"/>
  <c r="H672" i="4"/>
  <c r="H704" i="4"/>
  <c r="H736" i="4"/>
  <c r="H768" i="4"/>
  <c r="H800" i="4"/>
  <c r="H832" i="4"/>
  <c r="H864" i="4"/>
  <c r="H890" i="4"/>
  <c r="H911" i="4"/>
  <c r="H929" i="4"/>
  <c r="H945" i="4"/>
  <c r="H961" i="4"/>
  <c r="H977" i="4"/>
  <c r="H993" i="4"/>
  <c r="H1009" i="4"/>
  <c r="H1025" i="4"/>
  <c r="H1041" i="4"/>
  <c r="H1057" i="4"/>
  <c r="H1073" i="4"/>
  <c r="H1089" i="4"/>
  <c r="H1105" i="4"/>
  <c r="H1121" i="4"/>
  <c r="H1137" i="4"/>
  <c r="H1153" i="4"/>
  <c r="H1169" i="4"/>
  <c r="H1185" i="4"/>
  <c r="H1201" i="4"/>
  <c r="H1217" i="4"/>
  <c r="H1233" i="4"/>
  <c r="H1249" i="4"/>
  <c r="H1260" i="4"/>
  <c r="H1269" i="4"/>
  <c r="H1277" i="4"/>
  <c r="H1285" i="4"/>
  <c r="H1293" i="4"/>
  <c r="H1301" i="4"/>
  <c r="H1309" i="4"/>
  <c r="H1317" i="4"/>
  <c r="H1325" i="4"/>
  <c r="H1333" i="4"/>
  <c r="H1341" i="4"/>
  <c r="H1349" i="4"/>
  <c r="H1357" i="4"/>
  <c r="H1365" i="4"/>
  <c r="H1373" i="4"/>
  <c r="H1381" i="4"/>
  <c r="H1389" i="4"/>
  <c r="H1397" i="4"/>
  <c r="H1405" i="4"/>
  <c r="H1413" i="4"/>
  <c r="H1421" i="4"/>
  <c r="H1429" i="4"/>
  <c r="H1437" i="4"/>
  <c r="H1445" i="4"/>
  <c r="H1453" i="4"/>
  <c r="H1461" i="4"/>
  <c r="H1469" i="4"/>
  <c r="H1477" i="4"/>
  <c r="H1485" i="4"/>
  <c r="H1493" i="4"/>
  <c r="H1501" i="4"/>
  <c r="H1509" i="4"/>
  <c r="H1517" i="4"/>
  <c r="H1525" i="4"/>
  <c r="H1533" i="4"/>
  <c r="H1541" i="4"/>
  <c r="H1549" i="4"/>
  <c r="H1557" i="4"/>
  <c r="H1565" i="4"/>
  <c r="H1573" i="4"/>
  <c r="H1581" i="4"/>
  <c r="H1589" i="4"/>
  <c r="H1597" i="4"/>
  <c r="H1605" i="4"/>
  <c r="H1613" i="4"/>
  <c r="H1621" i="4"/>
  <c r="H1629" i="4"/>
  <c r="H1637" i="4"/>
  <c r="H1645" i="4"/>
  <c r="H1653" i="4"/>
  <c r="H1661" i="4"/>
  <c r="H1669" i="4"/>
  <c r="H1677" i="4"/>
  <c r="H1685" i="4"/>
  <c r="H1693" i="4"/>
  <c r="H1701" i="4"/>
  <c r="H1709" i="4"/>
  <c r="H1717" i="4"/>
  <c r="H1725" i="4"/>
  <c r="H1733" i="4"/>
  <c r="H1741" i="4"/>
  <c r="H1749" i="4"/>
  <c r="H1757" i="4"/>
  <c r="H1765" i="4"/>
  <c r="H1773" i="4"/>
  <c r="H1781" i="4"/>
  <c r="H1789" i="4"/>
  <c r="H1797" i="4"/>
  <c r="H1805" i="4"/>
  <c r="H1813" i="4"/>
  <c r="H1821" i="4"/>
  <c r="H1829" i="4"/>
  <c r="H1837" i="4"/>
  <c r="H1845" i="4"/>
  <c r="H1853" i="4"/>
  <c r="H1861" i="4"/>
  <c r="H1869" i="4"/>
  <c r="H1877" i="4"/>
  <c r="H1885" i="4"/>
  <c r="H1893" i="4"/>
  <c r="H1901" i="4"/>
  <c r="H1909" i="4"/>
  <c r="H1917" i="4"/>
  <c r="H1925" i="4"/>
  <c r="H1933" i="4"/>
  <c r="H1941" i="4"/>
  <c r="H1949" i="4"/>
  <c r="H1957" i="4"/>
  <c r="H1965" i="4"/>
  <c r="H1973" i="4"/>
  <c r="H1981" i="4"/>
  <c r="H1989" i="4"/>
  <c r="H1997" i="4"/>
  <c r="H2005" i="4"/>
  <c r="H2013" i="4"/>
  <c r="H2021" i="4"/>
  <c r="H2029" i="4"/>
  <c r="H2037" i="4"/>
  <c r="H2045" i="4"/>
  <c r="H2053" i="4"/>
  <c r="H2061" i="4"/>
  <c r="H2069" i="4"/>
  <c r="H2077" i="4"/>
  <c r="H2085" i="4"/>
  <c r="H2093" i="4"/>
  <c r="H2101" i="4"/>
  <c r="H2109" i="4"/>
  <c r="H2117" i="4"/>
  <c r="H2125" i="4"/>
  <c r="H2133" i="4"/>
  <c r="H2141" i="4"/>
  <c r="H2149" i="4"/>
  <c r="H2157" i="4"/>
  <c r="H2165" i="4"/>
  <c r="H2173" i="4"/>
  <c r="H2181" i="4"/>
  <c r="H2189" i="4"/>
  <c r="H2197" i="4"/>
  <c r="H2205" i="4"/>
  <c r="H2213" i="4"/>
  <c r="H2221" i="4"/>
  <c r="H2229" i="4"/>
  <c r="H2237" i="4"/>
  <c r="H2245" i="4"/>
  <c r="H105" i="4"/>
  <c r="H260" i="4"/>
  <c r="H389" i="4"/>
  <c r="H463" i="4"/>
  <c r="H527" i="4"/>
  <c r="H591" i="4"/>
  <c r="H655" i="4"/>
  <c r="H719" i="4"/>
  <c r="H783" i="4"/>
  <c r="H847" i="4"/>
  <c r="H899" i="4"/>
  <c r="H936" i="4"/>
  <c r="H968" i="4"/>
  <c r="H1000" i="4"/>
  <c r="H1032" i="4"/>
  <c r="H1064" i="4"/>
  <c r="H1096" i="4"/>
  <c r="H1128" i="4"/>
  <c r="H1160" i="4"/>
  <c r="H1192" i="4"/>
  <c r="H1224" i="4"/>
  <c r="H1253" i="4"/>
  <c r="H1272" i="4"/>
  <c r="H1288" i="4"/>
  <c r="H1304" i="4"/>
  <c r="H1320" i="4"/>
  <c r="H1336" i="4"/>
  <c r="H1352" i="4"/>
  <c r="H1368" i="4"/>
  <c r="H1384" i="4"/>
  <c r="H1400" i="4"/>
  <c r="H1416" i="4"/>
  <c r="H1432" i="4"/>
  <c r="H1448" i="4"/>
  <c r="H1464" i="4"/>
  <c r="H1480" i="4"/>
  <c r="H1496" i="4"/>
  <c r="H1512" i="4"/>
  <c r="H1528" i="4"/>
  <c r="H1544" i="4"/>
  <c r="H1560" i="4"/>
  <c r="H1576" i="4"/>
  <c r="H1592" i="4"/>
  <c r="H1608" i="4"/>
  <c r="H1624" i="4"/>
  <c r="H1640" i="4"/>
  <c r="H1656" i="4"/>
  <c r="H1672" i="4"/>
  <c r="H1688" i="4"/>
  <c r="H1704" i="4"/>
  <c r="H1720" i="4"/>
  <c r="H1736" i="4"/>
  <c r="H1752" i="4"/>
  <c r="H1768" i="4"/>
  <c r="H1784" i="4"/>
  <c r="H1800" i="4"/>
  <c r="H1816" i="4"/>
  <c r="H1832" i="4"/>
  <c r="H1848" i="4"/>
  <c r="H1864" i="4"/>
  <c r="H1880" i="4"/>
  <c r="H1896" i="4"/>
  <c r="H1912" i="4"/>
  <c r="H1928" i="4"/>
  <c r="H1944" i="4"/>
  <c r="H1960" i="4"/>
  <c r="H1976" i="4"/>
  <c r="H1992" i="4"/>
  <c r="H2008" i="4"/>
  <c r="H2024" i="4"/>
  <c r="H2040" i="4"/>
  <c r="H2056" i="4"/>
  <c r="H2072" i="4"/>
  <c r="H2088" i="4"/>
  <c r="H2104" i="4"/>
  <c r="H2120" i="4"/>
  <c r="H2136" i="4"/>
  <c r="H2152" i="4"/>
  <c r="H2168" i="4"/>
  <c r="H2184" i="4"/>
  <c r="H2200" i="4"/>
  <c r="H2216" i="4"/>
  <c r="H2232" i="4"/>
  <c r="H2248" i="4"/>
  <c r="H2257" i="4"/>
  <c r="H2269" i="4"/>
  <c r="H2277" i="4"/>
  <c r="H2282" i="4"/>
  <c r="H2288" i="4"/>
  <c r="H2293" i="4"/>
  <c r="H2298" i="4"/>
  <c r="H2304" i="4"/>
  <c r="H2309" i="4"/>
  <c r="H2314" i="4"/>
  <c r="H2320" i="4"/>
  <c r="H2325" i="4"/>
  <c r="H2330" i="4"/>
  <c r="H2336" i="4"/>
  <c r="H2341" i="4"/>
  <c r="H2346" i="4"/>
  <c r="H2352" i="4"/>
  <c r="H2357" i="4"/>
  <c r="H2362" i="4"/>
  <c r="H2368" i="4"/>
  <c r="H2373" i="4"/>
  <c r="H2378" i="4"/>
  <c r="H2384" i="4"/>
  <c r="H2389" i="4"/>
  <c r="H2394" i="4"/>
  <c r="H2400" i="4"/>
  <c r="H2405" i="4"/>
  <c r="H2410" i="4"/>
  <c r="H2416" i="4"/>
  <c r="H2421" i="4"/>
  <c r="H2426" i="4"/>
  <c r="H2432" i="4"/>
  <c r="H2437" i="4"/>
  <c r="H2442" i="4"/>
  <c r="H2448" i="4"/>
  <c r="H2453" i="4"/>
  <c r="H2458" i="4"/>
  <c r="H2464" i="4"/>
  <c r="H2469" i="4"/>
  <c r="H2474" i="4"/>
  <c r="H2480" i="4"/>
  <c r="H2485" i="4"/>
  <c r="H2490" i="4"/>
  <c r="H2496" i="4"/>
  <c r="H2501" i="4"/>
  <c r="H2506" i="4"/>
  <c r="H2512" i="4"/>
  <c r="H2517" i="4"/>
  <c r="H2522" i="4"/>
  <c r="H2528" i="4"/>
  <c r="H2533" i="4"/>
  <c r="H2538" i="4"/>
  <c r="H2544" i="4"/>
  <c r="H2549" i="4"/>
  <c r="H2554" i="4"/>
  <c r="H2560" i="4"/>
  <c r="H2565" i="4"/>
  <c r="H2570" i="4"/>
  <c r="H2576" i="4"/>
  <c r="H2581" i="4"/>
  <c r="H2586" i="4"/>
  <c r="H2592" i="4"/>
  <c r="H2597" i="4"/>
  <c r="H2602" i="4"/>
  <c r="H2608" i="4"/>
  <c r="H2613" i="4"/>
  <c r="H2618" i="4"/>
  <c r="H2624" i="4"/>
  <c r="H2629" i="4"/>
  <c r="H2634" i="4"/>
  <c r="H2640" i="4"/>
  <c r="H2645" i="4"/>
  <c r="H2650" i="4"/>
  <c r="H2656" i="4"/>
  <c r="H2661" i="4"/>
  <c r="H2666" i="4"/>
  <c r="H2672" i="4"/>
  <c r="H2677" i="4"/>
  <c r="H2682" i="4"/>
  <c r="H2688" i="4"/>
  <c r="H2693" i="4"/>
  <c r="H2698" i="4"/>
  <c r="H2704" i="4"/>
  <c r="H2709" i="4"/>
  <c r="H2714" i="4"/>
  <c r="H2720" i="4"/>
  <c r="H2725" i="4"/>
  <c r="H2730" i="4"/>
  <c r="H2736" i="4"/>
  <c r="H2741" i="4"/>
  <c r="H2746" i="4"/>
  <c r="H2752" i="4"/>
  <c r="H2757" i="4"/>
  <c r="H2762" i="4"/>
  <c r="H2768" i="4"/>
  <c r="H2773" i="4"/>
  <c r="H2778" i="4"/>
  <c r="H2784" i="4"/>
  <c r="H2789" i="4"/>
  <c r="H2794" i="4"/>
  <c r="H2800" i="4"/>
  <c r="H2805" i="4"/>
  <c r="H2810" i="4"/>
  <c r="H2816" i="4"/>
  <c r="H2821" i="4"/>
  <c r="H2826" i="4"/>
  <c r="H2832" i="4"/>
  <c r="H2837" i="4"/>
  <c r="H2842" i="4"/>
  <c r="H2848" i="4"/>
  <c r="H2853" i="4"/>
  <c r="H2858" i="4"/>
  <c r="H2864" i="4"/>
  <c r="H2869" i="4"/>
  <c r="H2874" i="4"/>
  <c r="H2880" i="4"/>
  <c r="H2885" i="4"/>
  <c r="H2890" i="4"/>
  <c r="H2896" i="4"/>
  <c r="H2901" i="4"/>
  <c r="H2906" i="4"/>
  <c r="H2912" i="4"/>
  <c r="H2917" i="4"/>
  <c r="H2922" i="4"/>
  <c r="H2928" i="4"/>
  <c r="H2933" i="4"/>
  <c r="H2938" i="4"/>
  <c r="H2944" i="4"/>
  <c r="H2949" i="4"/>
  <c r="H2954" i="4"/>
  <c r="H2959" i="4"/>
  <c r="H2963" i="4"/>
  <c r="H2967" i="4"/>
  <c r="H2971" i="4"/>
  <c r="H2975" i="4"/>
  <c r="H2979" i="4"/>
  <c r="H2983" i="4"/>
  <c r="H2987" i="4"/>
  <c r="H2991" i="4"/>
  <c r="H2995" i="4"/>
  <c r="H2999" i="4"/>
  <c r="H3003" i="4"/>
  <c r="H3007" i="4"/>
  <c r="H3011" i="4"/>
  <c r="H3015" i="4"/>
  <c r="H3019" i="4"/>
  <c r="H3023" i="4"/>
  <c r="H3027" i="4"/>
  <c r="H3031" i="4"/>
  <c r="H3035" i="4"/>
  <c r="H3039" i="4"/>
  <c r="H3043" i="4"/>
  <c r="H3047" i="4"/>
  <c r="H3051" i="4"/>
  <c r="H3055" i="4"/>
  <c r="H3059" i="4"/>
  <c r="H3063" i="4"/>
  <c r="H3067" i="4"/>
  <c r="H3071" i="4"/>
  <c r="H3075" i="4"/>
  <c r="H3079" i="4"/>
  <c r="H3083" i="4"/>
  <c r="H3087" i="4"/>
  <c r="H3091" i="4"/>
  <c r="H3095" i="4"/>
  <c r="H3099" i="4"/>
  <c r="H3103" i="4"/>
  <c r="H3107" i="4"/>
  <c r="H3111" i="4"/>
  <c r="H3115" i="4"/>
  <c r="H3119" i="4"/>
  <c r="H3123" i="4"/>
  <c r="H3127" i="4"/>
  <c r="H3131" i="4"/>
  <c r="H3135" i="4"/>
  <c r="H3139" i="4"/>
  <c r="H3143" i="4"/>
  <c r="H3147" i="4"/>
  <c r="H3151" i="4"/>
  <c r="H3155" i="4"/>
  <c r="H3159" i="4"/>
  <c r="H3163" i="4"/>
  <c r="H3167" i="4"/>
  <c r="H3171" i="4"/>
  <c r="H3175" i="4"/>
  <c r="H3179" i="4"/>
  <c r="H3183" i="4"/>
  <c r="H3187" i="4"/>
  <c r="H3191" i="4"/>
  <c r="H3195" i="4"/>
  <c r="H3199" i="4"/>
  <c r="H3203" i="4"/>
  <c r="H3207" i="4"/>
  <c r="H3211" i="4"/>
  <c r="H3215" i="4"/>
  <c r="H3219" i="4"/>
  <c r="H3223" i="4"/>
  <c r="H3227" i="4"/>
  <c r="H3231" i="4"/>
  <c r="H3235" i="4"/>
  <c r="H3239" i="4"/>
  <c r="H3243" i="4"/>
  <c r="H3247" i="4"/>
  <c r="H3251" i="4"/>
  <c r="H3255" i="4"/>
  <c r="H3259" i="4"/>
  <c r="H3263" i="4"/>
  <c r="H3267" i="4"/>
  <c r="H3271" i="4"/>
  <c r="H3275" i="4"/>
  <c r="H3279" i="4"/>
  <c r="H3283" i="4"/>
  <c r="H3287" i="4"/>
  <c r="H3291" i="4"/>
  <c r="H3295" i="4"/>
  <c r="H3299" i="4"/>
  <c r="H3303" i="4"/>
  <c r="H3307" i="4"/>
  <c r="H3311" i="4"/>
  <c r="H3315" i="4"/>
  <c r="H3319" i="4"/>
  <c r="H3323" i="4"/>
  <c r="H3327" i="4"/>
  <c r="H3331" i="4"/>
  <c r="H3335" i="4"/>
  <c r="H3339" i="4"/>
  <c r="H3343" i="4"/>
  <c r="H3347" i="4"/>
  <c r="H3351" i="4"/>
  <c r="H3355" i="4"/>
  <c r="H3359" i="4"/>
  <c r="H3363" i="4"/>
  <c r="H3367" i="4"/>
  <c r="H3371" i="4"/>
  <c r="H3375" i="4"/>
  <c r="H3379" i="4"/>
  <c r="H3383" i="4"/>
  <c r="H3387" i="4"/>
  <c r="H3391" i="4"/>
  <c r="H3395" i="4"/>
  <c r="H3399" i="4"/>
  <c r="H3403" i="4"/>
  <c r="H3407" i="4"/>
  <c r="H3411" i="4"/>
  <c r="H3415" i="4"/>
  <c r="H3419" i="4"/>
  <c r="H3423" i="4"/>
  <c r="H3427" i="4"/>
  <c r="H3431" i="4"/>
  <c r="H3435" i="4"/>
  <c r="H3439" i="4"/>
  <c r="H3443" i="4"/>
  <c r="H3447" i="4"/>
  <c r="H3451" i="4"/>
  <c r="H3455" i="4"/>
  <c r="H3459" i="4"/>
  <c r="H3463" i="4"/>
  <c r="H3467" i="4"/>
  <c r="H3471" i="4"/>
  <c r="H3475" i="4"/>
  <c r="H3479" i="4"/>
  <c r="H3483" i="4"/>
  <c r="H3487" i="4"/>
  <c r="H3491" i="4"/>
  <c r="H3495" i="4"/>
  <c r="H3499" i="4"/>
  <c r="H3503" i="4"/>
  <c r="H3507" i="4"/>
  <c r="H3511" i="4"/>
  <c r="H3515" i="4"/>
  <c r="H3519" i="4"/>
  <c r="H3523" i="4"/>
  <c r="H3527" i="4"/>
  <c r="H3531" i="4"/>
  <c r="H3535" i="4"/>
  <c r="H3539" i="4"/>
  <c r="H3543" i="4"/>
  <c r="H3547" i="4"/>
  <c r="H3551" i="4"/>
  <c r="H3555" i="4"/>
  <c r="H3559" i="4"/>
  <c r="H3563" i="4"/>
  <c r="H3567" i="4"/>
  <c r="H3571" i="4"/>
  <c r="H3575" i="4"/>
  <c r="H3579" i="4"/>
  <c r="H3583" i="4"/>
  <c r="H3587" i="4"/>
  <c r="H3591" i="4"/>
  <c r="H3595" i="4"/>
  <c r="H3599" i="4"/>
  <c r="H3603" i="4"/>
  <c r="H3607" i="4"/>
  <c r="H3611" i="4"/>
  <c r="H3615" i="4"/>
  <c r="H3619" i="4"/>
  <c r="H3623" i="4"/>
  <c r="H3627" i="4"/>
  <c r="H3631" i="4"/>
  <c r="H3635" i="4"/>
  <c r="H3639" i="4"/>
  <c r="H3643" i="4"/>
  <c r="H3647" i="4"/>
  <c r="H3651" i="4"/>
  <c r="H3655" i="4"/>
  <c r="H3659" i="4"/>
  <c r="H3663" i="4"/>
  <c r="H3667" i="4"/>
  <c r="H3671" i="4"/>
  <c r="H3675" i="4"/>
  <c r="H3679" i="4"/>
  <c r="H3683" i="4"/>
  <c r="H3687" i="4"/>
  <c r="H3691" i="4"/>
  <c r="H3695" i="4"/>
  <c r="H3699" i="4"/>
  <c r="H3703" i="4"/>
  <c r="H3707" i="4"/>
  <c r="H3711" i="4"/>
  <c r="H3715" i="4"/>
  <c r="H3719" i="4"/>
  <c r="H3723" i="4"/>
  <c r="H3727" i="4"/>
  <c r="H3731" i="4"/>
  <c r="H3735" i="4"/>
  <c r="H3739" i="4"/>
  <c r="H3743" i="4"/>
  <c r="H3747" i="4"/>
  <c r="H3751" i="4"/>
  <c r="H3755" i="4"/>
  <c r="H3759" i="4"/>
  <c r="H3763" i="4"/>
  <c r="H3767" i="4"/>
  <c r="H3771" i="4"/>
  <c r="H3775" i="4"/>
  <c r="H3779" i="4"/>
  <c r="H3783" i="4"/>
  <c r="H3787" i="4"/>
  <c r="H3791" i="4"/>
  <c r="H3795" i="4"/>
  <c r="H3799" i="4"/>
  <c r="H3803" i="4"/>
  <c r="H3807" i="4"/>
  <c r="H3811" i="4"/>
  <c r="H3815" i="4"/>
  <c r="H3819" i="4"/>
  <c r="H3823" i="4"/>
  <c r="H3827" i="4"/>
  <c r="H3831" i="4"/>
  <c r="H3835" i="4"/>
  <c r="H3839" i="4"/>
  <c r="H3843" i="4"/>
  <c r="H3847" i="4"/>
  <c r="H3851" i="4"/>
  <c r="H3855" i="4"/>
  <c r="H3859" i="4"/>
  <c r="H3863" i="4"/>
  <c r="H3867" i="4"/>
  <c r="H3871" i="4"/>
  <c r="H3875" i="4"/>
  <c r="H3879" i="4"/>
  <c r="H3883" i="4"/>
  <c r="H3887" i="4"/>
  <c r="H3891" i="4"/>
  <c r="H3895" i="4"/>
  <c r="H3899" i="4"/>
  <c r="H3903" i="4"/>
  <c r="H3907" i="4"/>
  <c r="H3911" i="4"/>
  <c r="H3915" i="4"/>
  <c r="H3919" i="4"/>
  <c r="H3923" i="4"/>
  <c r="H3927" i="4"/>
  <c r="H3931" i="4"/>
  <c r="H3935" i="4"/>
  <c r="H3939" i="4"/>
  <c r="H3943" i="4"/>
  <c r="H3947" i="4"/>
  <c r="H3951" i="4"/>
  <c r="H3955" i="4"/>
  <c r="H3959" i="4"/>
  <c r="H3963" i="4"/>
  <c r="H3967" i="4"/>
  <c r="H3971" i="4"/>
  <c r="H3975" i="4"/>
  <c r="H3979" i="4"/>
  <c r="H3983" i="4"/>
  <c r="H3987" i="4"/>
  <c r="H3991" i="4"/>
  <c r="H3995" i="4"/>
  <c r="H3999" i="4"/>
  <c r="H4003" i="4"/>
  <c r="H4007" i="4"/>
  <c r="H4011" i="4"/>
  <c r="H4015" i="4"/>
  <c r="H4019" i="4"/>
  <c r="H4023" i="4"/>
  <c r="H4027" i="4"/>
  <c r="H4031" i="4"/>
  <c r="H4035" i="4"/>
  <c r="H4039" i="4"/>
  <c r="H4043" i="4"/>
  <c r="H4047" i="4"/>
  <c r="H4051" i="4"/>
  <c r="H4055" i="4"/>
  <c r="H4059" i="4"/>
  <c r="H4063" i="4"/>
  <c r="H4067" i="4"/>
  <c r="H4071" i="4"/>
  <c r="H4075" i="4"/>
  <c r="H4079" i="4"/>
  <c r="H4083" i="4"/>
  <c r="H4087" i="4"/>
  <c r="H4091" i="4"/>
  <c r="H4095" i="4"/>
  <c r="H4099" i="4"/>
  <c r="H4103" i="4"/>
  <c r="H4107" i="4"/>
  <c r="H4111" i="4"/>
  <c r="H4115" i="4"/>
  <c r="H4119" i="4"/>
  <c r="H4123" i="4"/>
  <c r="H4127" i="4"/>
  <c r="H4131" i="4"/>
  <c r="H4135" i="4"/>
  <c r="H4139" i="4"/>
  <c r="H4143" i="4"/>
  <c r="H4147" i="4"/>
  <c r="H4151" i="4"/>
  <c r="H4155" i="4"/>
  <c r="H4159" i="4"/>
  <c r="H4163" i="4"/>
  <c r="H4167" i="4"/>
  <c r="H4171" i="4"/>
  <c r="H4175" i="4"/>
  <c r="H4179" i="4"/>
  <c r="H4183" i="4"/>
  <c r="H4187" i="4"/>
  <c r="H4191" i="4"/>
  <c r="H4195" i="4"/>
  <c r="H4199" i="4"/>
  <c r="H4203" i="4"/>
  <c r="H4207" i="4"/>
  <c r="H4211" i="4"/>
  <c r="H4215" i="4"/>
  <c r="H4219" i="4"/>
  <c r="H4223" i="4"/>
  <c r="H4227" i="4"/>
  <c r="H4231" i="4"/>
  <c r="H4235" i="4"/>
  <c r="H4239" i="4"/>
  <c r="H4243" i="4"/>
  <c r="H4247" i="4"/>
  <c r="H4251" i="4"/>
  <c r="H4255" i="4"/>
  <c r="H4259" i="4"/>
  <c r="H4263" i="4"/>
  <c r="H4267" i="4"/>
  <c r="H4271" i="4"/>
  <c r="H4275" i="4"/>
  <c r="H4279" i="4"/>
  <c r="H4283" i="4"/>
  <c r="H4287" i="4"/>
  <c r="H4291" i="4"/>
  <c r="H4295" i="4"/>
  <c r="H4299" i="4"/>
  <c r="H4303" i="4"/>
  <c r="H4307" i="4"/>
  <c r="H4311" i="4"/>
  <c r="H4315" i="4"/>
  <c r="H4319" i="4"/>
  <c r="H4323" i="4"/>
  <c r="H4327" i="4"/>
  <c r="H4331" i="4"/>
  <c r="H4335" i="4"/>
  <c r="H4339" i="4"/>
  <c r="H4343" i="4"/>
  <c r="H4347" i="4"/>
  <c r="H4351" i="4"/>
  <c r="H4355" i="4"/>
  <c r="H4359" i="4"/>
  <c r="H4363" i="4"/>
  <c r="H4367" i="4"/>
  <c r="H4371" i="4"/>
  <c r="H4375" i="4"/>
  <c r="H4379" i="4"/>
  <c r="H4383" i="4"/>
  <c r="H4387" i="4"/>
  <c r="H4391" i="4"/>
  <c r="H4395" i="4"/>
  <c r="H4399" i="4"/>
  <c r="H4403" i="4"/>
  <c r="H4407" i="4"/>
  <c r="H4411" i="4"/>
  <c r="H4415" i="4"/>
  <c r="H4419" i="4"/>
  <c r="H4423" i="4"/>
  <c r="H4427" i="4"/>
  <c r="H4431" i="4"/>
  <c r="H4435" i="4"/>
  <c r="H4439" i="4"/>
  <c r="H4443" i="4"/>
  <c r="H4447" i="4"/>
  <c r="H4451" i="4"/>
  <c r="H4455" i="4"/>
  <c r="H4459" i="4"/>
  <c r="H4463" i="4"/>
  <c r="H4467" i="4"/>
  <c r="H4471" i="4"/>
  <c r="H4475" i="4"/>
  <c r="H4479" i="4"/>
  <c r="H4483" i="4"/>
  <c r="H4487" i="4"/>
  <c r="H4491" i="4"/>
  <c r="H4495" i="4"/>
  <c r="H4499" i="4"/>
  <c r="H4503" i="4"/>
  <c r="H4507" i="4"/>
  <c r="H4511" i="4"/>
  <c r="H4515" i="4"/>
  <c r="H4519" i="4"/>
  <c r="H4523" i="4"/>
  <c r="H4527" i="4"/>
  <c r="H4531" i="4"/>
  <c r="H4535" i="4"/>
  <c r="H4539" i="4"/>
  <c r="H4543" i="4"/>
  <c r="H4547" i="4"/>
  <c r="H4551" i="4"/>
  <c r="H4555" i="4"/>
  <c r="H4559" i="4"/>
  <c r="H4563" i="4"/>
  <c r="H4567" i="4"/>
  <c r="H4571" i="4"/>
  <c r="H4575" i="4"/>
  <c r="H4579" i="4"/>
  <c r="H4583" i="4"/>
  <c r="H4587" i="4"/>
  <c r="H4591" i="4"/>
  <c r="H4595" i="4"/>
  <c r="H4599" i="4"/>
  <c r="H4603" i="4"/>
  <c r="H4607" i="4"/>
  <c r="H4611" i="4"/>
  <c r="H4615" i="4"/>
  <c r="H4619" i="4"/>
  <c r="H4623" i="4"/>
  <c r="H4627" i="4"/>
  <c r="H4631" i="4"/>
  <c r="H4635" i="4"/>
  <c r="H4639" i="4"/>
  <c r="H4643" i="4"/>
  <c r="H4647" i="4"/>
  <c r="H4651" i="4"/>
  <c r="H4655" i="4"/>
  <c r="H4659" i="4"/>
  <c r="H4663" i="4"/>
  <c r="H4667" i="4"/>
  <c r="H4671" i="4"/>
  <c r="H4675" i="4"/>
  <c r="H4679" i="4"/>
  <c r="H4683" i="4"/>
  <c r="H4687" i="4"/>
  <c r="H4691" i="4"/>
  <c r="H4695" i="4"/>
  <c r="H4699" i="4"/>
  <c r="H4703" i="4"/>
  <c r="H4707" i="4"/>
  <c r="H4711" i="4"/>
  <c r="H4715" i="4"/>
  <c r="H4719" i="4"/>
  <c r="H4723" i="4"/>
  <c r="H4727" i="4"/>
  <c r="H4731" i="4"/>
  <c r="H22" i="4"/>
  <c r="H261" i="4"/>
  <c r="H390" i="4"/>
  <c r="H464" i="4"/>
  <c r="H528" i="4"/>
  <c r="H592" i="4"/>
  <c r="H656" i="4"/>
  <c r="H720" i="4"/>
  <c r="H784" i="4"/>
  <c r="H848" i="4"/>
  <c r="H900" i="4"/>
  <c r="H937" i="4"/>
  <c r="H969" i="4"/>
  <c r="H1001" i="4"/>
  <c r="H1033" i="4"/>
  <c r="H1065" i="4"/>
  <c r="H1097" i="4"/>
  <c r="H1129" i="4"/>
  <c r="H1161" i="4"/>
  <c r="H1193" i="4"/>
  <c r="H1225" i="4"/>
  <c r="H1255" i="4"/>
  <c r="H1273" i="4"/>
  <c r="H1289" i="4"/>
  <c r="H1305" i="4"/>
  <c r="H1321" i="4"/>
  <c r="H1337" i="4"/>
  <c r="H1353" i="4"/>
  <c r="H1369" i="4"/>
  <c r="H1385" i="4"/>
  <c r="H1401" i="4"/>
  <c r="H1417" i="4"/>
  <c r="H1433" i="4"/>
  <c r="H1449" i="4"/>
  <c r="H1465" i="4"/>
  <c r="H1481" i="4"/>
  <c r="H1497" i="4"/>
  <c r="H1513" i="4"/>
  <c r="H1529" i="4"/>
  <c r="H1545" i="4"/>
  <c r="H1561" i="4"/>
  <c r="H1577" i="4"/>
  <c r="H1593" i="4"/>
  <c r="H1609" i="4"/>
  <c r="H1625" i="4"/>
  <c r="H1641" i="4"/>
  <c r="H1657" i="4"/>
  <c r="H1673" i="4"/>
  <c r="H1689" i="4"/>
  <c r="H1705" i="4"/>
  <c r="H1721" i="4"/>
  <c r="H1737" i="4"/>
  <c r="H1753" i="4"/>
  <c r="H1769" i="4"/>
  <c r="H1785" i="4"/>
  <c r="H1801" i="4"/>
  <c r="H1817" i="4"/>
  <c r="H1833" i="4"/>
  <c r="H1849" i="4"/>
  <c r="H1865" i="4"/>
  <c r="H1881" i="4"/>
  <c r="H1897" i="4"/>
  <c r="H1913" i="4"/>
  <c r="H1929" i="4"/>
  <c r="H1945" i="4"/>
  <c r="H1961" i="4"/>
  <c r="H1977" i="4"/>
  <c r="H1993" i="4"/>
  <c r="H2009" i="4"/>
  <c r="H2025" i="4"/>
  <c r="H2041" i="4"/>
  <c r="H2057" i="4"/>
  <c r="H2073" i="4"/>
  <c r="H2089" i="4"/>
  <c r="H2105" i="4"/>
  <c r="H2121" i="4"/>
  <c r="H2137" i="4"/>
  <c r="H2153" i="4"/>
  <c r="H2169" i="4"/>
  <c r="H2185" i="4"/>
  <c r="H2201" i="4"/>
  <c r="H2217" i="4"/>
  <c r="H2233" i="4"/>
  <c r="H2249" i="4"/>
  <c r="H2261" i="4"/>
  <c r="H2272" i="4"/>
  <c r="H2278" i="4"/>
  <c r="H2284" i="4"/>
  <c r="H2289" i="4"/>
  <c r="H2294" i="4"/>
  <c r="H2300" i="4"/>
  <c r="H2305" i="4"/>
  <c r="H2310" i="4"/>
  <c r="H2316" i="4"/>
  <c r="H2321" i="4"/>
  <c r="H2326" i="4"/>
  <c r="H2332" i="4"/>
  <c r="H2337" i="4"/>
  <c r="H2342" i="4"/>
  <c r="H2348" i="4"/>
  <c r="H2353" i="4"/>
  <c r="H2358" i="4"/>
  <c r="H2364" i="4"/>
  <c r="H2369" i="4"/>
  <c r="H2374" i="4"/>
  <c r="H2380" i="4"/>
  <c r="H2385" i="4"/>
  <c r="H2390" i="4"/>
  <c r="H2396" i="4"/>
  <c r="H2401" i="4"/>
  <c r="H2406" i="4"/>
  <c r="H2412" i="4"/>
  <c r="H2417" i="4"/>
  <c r="H2422" i="4"/>
  <c r="H2428" i="4"/>
  <c r="H2433" i="4"/>
  <c r="H2438" i="4"/>
  <c r="H2444" i="4"/>
  <c r="H2449" i="4"/>
  <c r="H2454" i="4"/>
  <c r="H2460" i="4"/>
  <c r="H2465" i="4"/>
  <c r="H2470" i="4"/>
  <c r="H2476" i="4"/>
  <c r="H2481" i="4"/>
  <c r="H2486" i="4"/>
  <c r="H2492" i="4"/>
  <c r="H2497" i="4"/>
  <c r="H2502" i="4"/>
  <c r="H2508" i="4"/>
  <c r="H2513" i="4"/>
  <c r="H2518" i="4"/>
  <c r="H2524" i="4"/>
  <c r="H2529" i="4"/>
  <c r="H2534" i="4"/>
  <c r="H2540" i="4"/>
  <c r="H2545" i="4"/>
  <c r="H2550" i="4"/>
  <c r="H2556" i="4"/>
  <c r="H2561" i="4"/>
  <c r="H2566" i="4"/>
  <c r="H2572" i="4"/>
  <c r="H2577" i="4"/>
  <c r="H2582" i="4"/>
  <c r="H2588" i="4"/>
  <c r="H2593" i="4"/>
  <c r="H2598" i="4"/>
  <c r="H2604" i="4"/>
  <c r="H2609" i="4"/>
  <c r="H2614" i="4"/>
  <c r="H2620" i="4"/>
  <c r="H2625" i="4"/>
  <c r="H2630" i="4"/>
  <c r="H2636" i="4"/>
  <c r="H2641" i="4"/>
  <c r="H2646" i="4"/>
  <c r="H2652" i="4"/>
  <c r="H2657" i="4"/>
  <c r="H2662" i="4"/>
  <c r="H2668" i="4"/>
  <c r="H2673" i="4"/>
  <c r="H2678" i="4"/>
  <c r="H2684" i="4"/>
  <c r="H2689" i="4"/>
  <c r="H2694" i="4"/>
  <c r="H2700" i="4"/>
  <c r="H2705" i="4"/>
  <c r="H2710" i="4"/>
  <c r="H2716" i="4"/>
  <c r="H2721" i="4"/>
  <c r="H2726" i="4"/>
  <c r="H2732" i="4"/>
  <c r="H2737" i="4"/>
  <c r="H2742" i="4"/>
  <c r="H2748" i="4"/>
  <c r="H2753" i="4"/>
  <c r="H2758" i="4"/>
  <c r="H2764" i="4"/>
  <c r="H2769" i="4"/>
  <c r="H2774" i="4"/>
  <c r="H2780" i="4"/>
  <c r="H2785" i="4"/>
  <c r="H2790" i="4"/>
  <c r="H2796" i="4"/>
  <c r="H2801" i="4"/>
  <c r="H2806" i="4"/>
  <c r="H2812" i="4"/>
  <c r="H2817" i="4"/>
  <c r="H2822" i="4"/>
  <c r="H2828" i="4"/>
  <c r="H2833" i="4"/>
  <c r="H2838" i="4"/>
  <c r="H2844" i="4"/>
  <c r="H2849" i="4"/>
  <c r="H2854" i="4"/>
  <c r="H2860" i="4"/>
  <c r="H2865" i="4"/>
  <c r="H2870" i="4"/>
  <c r="H2876" i="4"/>
  <c r="H2881" i="4"/>
  <c r="H2886" i="4"/>
  <c r="H2892" i="4"/>
  <c r="H2897" i="4"/>
  <c r="H2902" i="4"/>
  <c r="H2908" i="4"/>
  <c r="H2913" i="4"/>
  <c r="H2918" i="4"/>
  <c r="H2924" i="4"/>
  <c r="H2929" i="4"/>
  <c r="H2934" i="4"/>
  <c r="H2940" i="4"/>
  <c r="H2945" i="4"/>
  <c r="H2950" i="4"/>
  <c r="H2956" i="4"/>
  <c r="H2960" i="4"/>
  <c r="H2964" i="4"/>
  <c r="H2968" i="4"/>
  <c r="H2972" i="4"/>
  <c r="H2976" i="4"/>
  <c r="H2980" i="4"/>
  <c r="H2984" i="4"/>
  <c r="H2988" i="4"/>
  <c r="H2992" i="4"/>
  <c r="H2996" i="4"/>
  <c r="H3000" i="4"/>
  <c r="H3004" i="4"/>
  <c r="H3008" i="4"/>
  <c r="H3012" i="4"/>
  <c r="H3016" i="4"/>
  <c r="H3020" i="4"/>
  <c r="H3024" i="4"/>
  <c r="H3028" i="4"/>
  <c r="H3032" i="4"/>
  <c r="H3036" i="4"/>
  <c r="H3040" i="4"/>
  <c r="H3044" i="4"/>
  <c r="H3048" i="4"/>
  <c r="H3052" i="4"/>
  <c r="H3056" i="4"/>
  <c r="H3060" i="4"/>
  <c r="H3064" i="4"/>
  <c r="H3068" i="4"/>
  <c r="H3072" i="4"/>
  <c r="H3076" i="4"/>
  <c r="H3080" i="4"/>
  <c r="H3084" i="4"/>
  <c r="H3088" i="4"/>
  <c r="H3092" i="4"/>
  <c r="H3096" i="4"/>
  <c r="H3100" i="4"/>
  <c r="H3104" i="4"/>
  <c r="H3108" i="4"/>
  <c r="H3112" i="4"/>
  <c r="H3116" i="4"/>
  <c r="H3120" i="4"/>
  <c r="H3124" i="4"/>
  <c r="H3128" i="4"/>
  <c r="H3132" i="4"/>
  <c r="H3136" i="4"/>
  <c r="H3140" i="4"/>
  <c r="H3144" i="4"/>
  <c r="H3148" i="4"/>
  <c r="H3152" i="4"/>
  <c r="H3156" i="4"/>
  <c r="H3160" i="4"/>
  <c r="H3164" i="4"/>
  <c r="H3168" i="4"/>
  <c r="H3172" i="4"/>
  <c r="H3176" i="4"/>
  <c r="H3180" i="4"/>
  <c r="H3184" i="4"/>
  <c r="H3188" i="4"/>
  <c r="H3192" i="4"/>
  <c r="H3196" i="4"/>
  <c r="H3200" i="4"/>
  <c r="H3204" i="4"/>
  <c r="H3208" i="4"/>
  <c r="H3212" i="4"/>
  <c r="H3216" i="4"/>
  <c r="H3220" i="4"/>
  <c r="H3224" i="4"/>
  <c r="H3228" i="4"/>
  <c r="H3232" i="4"/>
  <c r="H3236" i="4"/>
  <c r="H3240" i="4"/>
  <c r="H3244" i="4"/>
  <c r="H3248" i="4"/>
  <c r="H3252" i="4"/>
  <c r="H3256" i="4"/>
  <c r="H3260" i="4"/>
  <c r="H3264" i="4"/>
  <c r="H3268" i="4"/>
  <c r="H3272" i="4"/>
  <c r="H3276" i="4"/>
  <c r="H3280" i="4"/>
  <c r="H3284" i="4"/>
  <c r="H3288" i="4"/>
  <c r="H3292" i="4"/>
  <c r="H3296" i="4"/>
  <c r="H3300" i="4"/>
  <c r="H3304" i="4"/>
  <c r="H3308" i="4"/>
  <c r="H3312" i="4"/>
  <c r="H3316" i="4"/>
  <c r="H3320" i="4"/>
  <c r="H3324" i="4"/>
  <c r="H3328" i="4"/>
  <c r="H3332" i="4"/>
  <c r="H3336" i="4"/>
  <c r="H3340" i="4"/>
  <c r="H3344" i="4"/>
  <c r="H3348" i="4"/>
  <c r="H3352" i="4"/>
  <c r="H3356" i="4"/>
  <c r="H3360" i="4"/>
  <c r="H3364" i="4"/>
  <c r="H3368" i="4"/>
  <c r="H3372" i="4"/>
  <c r="H3376" i="4"/>
  <c r="H3380" i="4"/>
  <c r="H3384" i="4"/>
  <c r="H3388" i="4"/>
  <c r="H3392" i="4"/>
  <c r="H3396" i="4"/>
  <c r="H3400" i="4"/>
  <c r="H3404" i="4"/>
  <c r="H3408" i="4"/>
  <c r="H3412" i="4"/>
  <c r="H3416" i="4"/>
  <c r="H3420" i="4"/>
  <c r="H3424" i="4"/>
  <c r="H3428" i="4"/>
  <c r="H3432" i="4"/>
  <c r="H3436" i="4"/>
  <c r="H3440" i="4"/>
  <c r="H3444" i="4"/>
  <c r="H3448" i="4"/>
  <c r="H3452" i="4"/>
  <c r="H3456" i="4"/>
  <c r="H3460" i="4"/>
  <c r="H3464" i="4"/>
  <c r="H3468" i="4"/>
  <c r="H3472" i="4"/>
  <c r="H3476" i="4"/>
  <c r="H3480" i="4"/>
  <c r="H3484" i="4"/>
  <c r="H3488" i="4"/>
  <c r="H3492" i="4"/>
  <c r="H3496" i="4"/>
  <c r="H3500" i="4"/>
  <c r="H3504" i="4"/>
  <c r="H3508" i="4"/>
  <c r="H3512" i="4"/>
  <c r="H3516" i="4"/>
  <c r="H3520" i="4"/>
  <c r="H3524" i="4"/>
  <c r="H3528" i="4"/>
  <c r="H3532" i="4"/>
  <c r="H3536" i="4"/>
  <c r="H3540" i="4"/>
  <c r="H3544" i="4"/>
  <c r="H3548" i="4"/>
  <c r="H3552" i="4"/>
  <c r="H3556" i="4"/>
  <c r="H3560" i="4"/>
  <c r="H3564" i="4"/>
  <c r="H3568" i="4"/>
  <c r="H3572" i="4"/>
  <c r="H3576" i="4"/>
  <c r="H3580" i="4"/>
  <c r="H3584" i="4"/>
  <c r="H3588" i="4"/>
  <c r="H3592" i="4"/>
  <c r="H3596" i="4"/>
  <c r="H3600" i="4"/>
  <c r="H3604" i="4"/>
  <c r="H3608" i="4"/>
  <c r="H3612" i="4"/>
  <c r="H3616" i="4"/>
  <c r="H3620" i="4"/>
  <c r="H3624" i="4"/>
  <c r="H3628" i="4"/>
  <c r="H3632" i="4"/>
  <c r="H3636" i="4"/>
  <c r="H3640" i="4"/>
  <c r="H3644" i="4"/>
  <c r="H3648" i="4"/>
  <c r="H3652" i="4"/>
  <c r="H3656" i="4"/>
  <c r="H3660" i="4"/>
  <c r="H3664" i="4"/>
  <c r="H3668" i="4"/>
  <c r="H3672" i="4"/>
  <c r="H3676" i="4"/>
  <c r="H3680" i="4"/>
  <c r="H3684" i="4"/>
  <c r="H3688" i="4"/>
  <c r="H3692" i="4"/>
  <c r="H3696" i="4"/>
  <c r="H3700" i="4"/>
  <c r="H3704" i="4"/>
  <c r="H3708" i="4"/>
  <c r="H3712" i="4"/>
  <c r="H3716" i="4"/>
  <c r="H3720" i="4"/>
  <c r="H3724" i="4"/>
  <c r="H3728" i="4"/>
  <c r="H3732" i="4"/>
  <c r="H3736" i="4"/>
  <c r="H3740" i="4"/>
  <c r="H3744" i="4"/>
  <c r="H3748" i="4"/>
  <c r="H3752" i="4"/>
  <c r="H3756" i="4"/>
  <c r="H3760" i="4"/>
  <c r="H3764" i="4"/>
  <c r="H3768" i="4"/>
  <c r="H3772" i="4"/>
  <c r="H3776" i="4"/>
  <c r="H3780" i="4"/>
  <c r="H3784" i="4"/>
  <c r="H3788" i="4"/>
  <c r="H3792" i="4"/>
  <c r="H3796" i="4"/>
  <c r="H3800" i="4"/>
  <c r="H3804" i="4"/>
  <c r="H3808" i="4"/>
  <c r="H3812" i="4"/>
  <c r="H3816" i="4"/>
  <c r="H3820" i="4"/>
  <c r="H3824" i="4"/>
  <c r="H3828" i="4"/>
  <c r="H3832" i="4"/>
  <c r="H3836" i="4"/>
  <c r="H3840" i="4"/>
  <c r="H3844" i="4"/>
  <c r="H3848" i="4"/>
  <c r="H3852" i="4"/>
  <c r="H3856" i="4"/>
  <c r="H3860" i="4"/>
  <c r="H3864" i="4"/>
  <c r="H3868" i="4"/>
  <c r="H3872" i="4"/>
  <c r="H3876" i="4"/>
  <c r="H3880" i="4"/>
  <c r="H3884" i="4"/>
  <c r="H3888" i="4"/>
  <c r="H3892" i="4"/>
  <c r="H3896" i="4"/>
  <c r="H3900" i="4"/>
  <c r="H3904" i="4"/>
  <c r="H3908" i="4"/>
  <c r="H3912" i="4"/>
  <c r="H3916" i="4"/>
  <c r="H3920" i="4"/>
  <c r="H3924" i="4"/>
  <c r="H3928" i="4"/>
  <c r="H3932" i="4"/>
  <c r="H3936" i="4"/>
  <c r="H3940" i="4"/>
  <c r="H3944" i="4"/>
  <c r="H3948" i="4"/>
  <c r="H3952" i="4"/>
  <c r="H3956" i="4"/>
  <c r="H3960" i="4"/>
  <c r="H3964" i="4"/>
  <c r="H3968" i="4"/>
  <c r="H3972" i="4"/>
  <c r="H3976" i="4"/>
  <c r="H3980" i="4"/>
  <c r="H3984" i="4"/>
  <c r="H3988" i="4"/>
  <c r="H3992" i="4"/>
  <c r="H3996" i="4"/>
  <c r="H4000" i="4"/>
  <c r="H4004" i="4"/>
  <c r="H4008" i="4"/>
  <c r="H4012" i="4"/>
  <c r="H4016" i="4"/>
  <c r="H4020" i="4"/>
  <c r="H4024" i="4"/>
  <c r="H4028" i="4"/>
  <c r="H4032" i="4"/>
  <c r="H4036" i="4"/>
  <c r="H4040" i="4"/>
  <c r="H4044" i="4"/>
  <c r="H4048" i="4"/>
  <c r="H4052" i="4"/>
  <c r="H4056" i="4"/>
  <c r="H4060" i="4"/>
  <c r="H4064" i="4"/>
  <c r="H4068" i="4"/>
  <c r="H4072" i="4"/>
  <c r="H4076" i="4"/>
  <c r="H4080" i="4"/>
  <c r="H4084" i="4"/>
  <c r="H4088" i="4"/>
  <c r="H4092" i="4"/>
  <c r="H4096" i="4"/>
  <c r="H4100" i="4"/>
  <c r="H4104" i="4"/>
  <c r="H4108" i="4"/>
  <c r="H4112" i="4"/>
  <c r="H4116" i="4"/>
  <c r="H4120" i="4"/>
  <c r="H4124" i="4"/>
  <c r="H4128" i="4"/>
  <c r="H4132" i="4"/>
  <c r="H4136" i="4"/>
  <c r="H4140" i="4"/>
  <c r="H4144" i="4"/>
  <c r="H4148" i="4"/>
  <c r="H4152" i="4"/>
  <c r="H4156" i="4"/>
  <c r="H4160" i="4"/>
  <c r="H4164" i="4"/>
  <c r="H4168" i="4"/>
  <c r="H4172" i="4"/>
  <c r="H4176" i="4"/>
  <c r="H4180" i="4"/>
  <c r="H4184" i="4"/>
  <c r="H4188" i="4"/>
  <c r="H4192" i="4"/>
  <c r="H4196" i="4"/>
  <c r="H4200" i="4"/>
  <c r="H4204" i="4"/>
  <c r="H4208" i="4"/>
  <c r="H4212" i="4"/>
  <c r="H4216" i="4"/>
  <c r="H4220" i="4"/>
  <c r="H4224" i="4"/>
  <c r="H4228" i="4"/>
  <c r="H4232" i="4"/>
  <c r="H4236" i="4"/>
  <c r="H4240" i="4"/>
  <c r="H4244" i="4"/>
  <c r="H4248" i="4"/>
  <c r="H4252" i="4"/>
  <c r="H4256" i="4"/>
  <c r="H4260" i="4"/>
  <c r="H4264" i="4"/>
  <c r="H4268" i="4"/>
  <c r="H4272" i="4"/>
  <c r="H4276" i="4"/>
  <c r="H4280" i="4"/>
  <c r="H4284" i="4"/>
  <c r="H4288" i="4"/>
  <c r="H4292" i="4"/>
  <c r="H4296" i="4"/>
  <c r="H4300" i="4"/>
  <c r="H4304" i="4"/>
  <c r="H4308" i="4"/>
  <c r="H4312" i="4"/>
  <c r="H4316" i="4"/>
  <c r="H4320" i="4"/>
  <c r="H4324" i="4"/>
  <c r="H4328" i="4"/>
  <c r="H4332" i="4"/>
  <c r="H4336" i="4"/>
  <c r="H4340" i="4"/>
  <c r="H4344" i="4"/>
  <c r="H4348" i="4"/>
  <c r="H4352" i="4"/>
  <c r="H4356" i="4"/>
  <c r="H4360" i="4"/>
  <c r="H4364" i="4"/>
  <c r="H4368" i="4"/>
  <c r="H4372" i="4"/>
  <c r="H4376" i="4"/>
  <c r="H4380" i="4"/>
  <c r="H4384" i="4"/>
  <c r="H4388" i="4"/>
  <c r="H4392" i="4"/>
  <c r="H4396" i="4"/>
  <c r="H4400" i="4"/>
  <c r="H4404" i="4"/>
  <c r="H4408" i="4"/>
  <c r="H4412" i="4"/>
  <c r="H4416" i="4"/>
  <c r="H4420" i="4"/>
  <c r="H4424" i="4"/>
  <c r="H4428" i="4"/>
  <c r="H4432" i="4"/>
  <c r="H4436" i="4"/>
  <c r="H4440" i="4"/>
  <c r="H4444" i="4"/>
  <c r="H4448" i="4"/>
  <c r="H4452" i="4"/>
  <c r="H4456" i="4"/>
  <c r="H4460" i="4"/>
  <c r="H4464" i="4"/>
  <c r="H4468" i="4"/>
  <c r="H4472" i="4"/>
  <c r="H4476" i="4"/>
  <c r="H4480" i="4"/>
  <c r="H4484" i="4"/>
  <c r="H4488" i="4"/>
  <c r="H4492" i="4"/>
  <c r="H4496" i="4"/>
  <c r="H4500" i="4"/>
  <c r="H4504" i="4"/>
  <c r="H4508" i="4"/>
  <c r="H4512" i="4"/>
  <c r="H4516" i="4"/>
  <c r="H4520" i="4"/>
  <c r="H4524" i="4"/>
  <c r="H4528" i="4"/>
  <c r="H4532" i="4"/>
  <c r="H4536" i="4"/>
  <c r="H4540" i="4"/>
  <c r="H4544" i="4"/>
  <c r="H4548" i="4"/>
  <c r="H4552" i="4"/>
  <c r="H4556" i="4"/>
  <c r="H4560" i="4"/>
  <c r="H4564" i="4"/>
  <c r="H4568" i="4"/>
  <c r="H4572" i="4"/>
  <c r="H4576" i="4"/>
  <c r="H4580" i="4"/>
  <c r="H4584" i="4"/>
  <c r="H4588" i="4"/>
  <c r="H4592" i="4"/>
  <c r="H4596" i="4"/>
  <c r="H4600" i="4"/>
  <c r="H4604" i="4"/>
  <c r="H4608" i="4"/>
  <c r="H4612" i="4"/>
  <c r="H4616" i="4"/>
  <c r="H4620" i="4"/>
  <c r="H4624" i="4"/>
  <c r="H4628" i="4"/>
  <c r="H4632" i="4"/>
  <c r="H4636" i="4"/>
  <c r="H4640" i="4"/>
  <c r="H4644" i="4"/>
  <c r="H4648" i="4"/>
  <c r="H4652" i="4"/>
  <c r="H4656" i="4"/>
  <c r="H4660" i="4"/>
  <c r="H4664" i="4"/>
  <c r="H4668" i="4"/>
  <c r="H4672" i="4"/>
  <c r="H4676" i="4"/>
  <c r="H4680" i="4"/>
  <c r="H4684" i="4"/>
  <c r="H4688" i="4"/>
  <c r="H4692" i="4"/>
  <c r="H4696" i="4"/>
  <c r="H4700" i="4"/>
  <c r="H4704" i="4"/>
  <c r="H4708" i="4"/>
  <c r="H4712" i="4"/>
  <c r="H4716" i="4"/>
  <c r="H4720" i="4"/>
  <c r="H4724" i="4"/>
  <c r="H4728" i="4"/>
  <c r="H4732" i="4"/>
  <c r="H175" i="4"/>
  <c r="H431" i="4"/>
  <c r="H559" i="4"/>
  <c r="H687" i="4"/>
  <c r="H815" i="4"/>
  <c r="H920" i="4"/>
  <c r="H984" i="4"/>
  <c r="H1048" i="4"/>
  <c r="H1112" i="4"/>
  <c r="H1176" i="4"/>
  <c r="H1240" i="4"/>
  <c r="H1280" i="4"/>
  <c r="H1312" i="4"/>
  <c r="H1344" i="4"/>
  <c r="H1376" i="4"/>
  <c r="H1408" i="4"/>
  <c r="H1440" i="4"/>
  <c r="H1472" i="4"/>
  <c r="H1504" i="4"/>
  <c r="H1536" i="4"/>
  <c r="H1568" i="4"/>
  <c r="H1600" i="4"/>
  <c r="H1632" i="4"/>
  <c r="H1664" i="4"/>
  <c r="H1696" i="4"/>
  <c r="H1728" i="4"/>
  <c r="H1760" i="4"/>
  <c r="H1792" i="4"/>
  <c r="H1824" i="4"/>
  <c r="H1856" i="4"/>
  <c r="H1888" i="4"/>
  <c r="H1920" i="4"/>
  <c r="H1952" i="4"/>
  <c r="H1984" i="4"/>
  <c r="H2016" i="4"/>
  <c r="H2048" i="4"/>
  <c r="H2080" i="4"/>
  <c r="H2112" i="4"/>
  <c r="H2144" i="4"/>
  <c r="H2176" i="4"/>
  <c r="H2208" i="4"/>
  <c r="H2240" i="4"/>
  <c r="H2264" i="4"/>
  <c r="H2280" i="4"/>
  <c r="H2290" i="4"/>
  <c r="H2301" i="4"/>
  <c r="H2312" i="4"/>
  <c r="H2322" i="4"/>
  <c r="H2333" i="4"/>
  <c r="H2344" i="4"/>
  <c r="H2354" i="4"/>
  <c r="H2365" i="4"/>
  <c r="H2376" i="4"/>
  <c r="H2386" i="4"/>
  <c r="H2397" i="4"/>
  <c r="H2408" i="4"/>
  <c r="H2418" i="4"/>
  <c r="H2429" i="4"/>
  <c r="H2440" i="4"/>
  <c r="H2450" i="4"/>
  <c r="H2461" i="4"/>
  <c r="H2472" i="4"/>
  <c r="H2482" i="4"/>
  <c r="H2493" i="4"/>
  <c r="H2504" i="4"/>
  <c r="H2514" i="4"/>
  <c r="H2525" i="4"/>
  <c r="H2536" i="4"/>
  <c r="H2546" i="4"/>
  <c r="H2557" i="4"/>
  <c r="H2568" i="4"/>
  <c r="H2578" i="4"/>
  <c r="H2589" i="4"/>
  <c r="H2600" i="4"/>
  <c r="H2610" i="4"/>
  <c r="H2621" i="4"/>
  <c r="H2632" i="4"/>
  <c r="H2642" i="4"/>
  <c r="H2653" i="4"/>
  <c r="H2664" i="4"/>
  <c r="H2674" i="4"/>
  <c r="H2685" i="4"/>
  <c r="H2696" i="4"/>
  <c r="H2706" i="4"/>
  <c r="H2717" i="4"/>
  <c r="H2728" i="4"/>
  <c r="H2738" i="4"/>
  <c r="H2749" i="4"/>
  <c r="H2760" i="4"/>
  <c r="H2770" i="4"/>
  <c r="H2781" i="4"/>
  <c r="H2792" i="4"/>
  <c r="H2802" i="4"/>
  <c r="H2813" i="4"/>
  <c r="H2824" i="4"/>
  <c r="H2834" i="4"/>
  <c r="H2845" i="4"/>
  <c r="H2856" i="4"/>
  <c r="H2866" i="4"/>
  <c r="H2877" i="4"/>
  <c r="H2888" i="4"/>
  <c r="H2898" i="4"/>
  <c r="H2909" i="4"/>
  <c r="H2920" i="4"/>
  <c r="H2930" i="4"/>
  <c r="H2941" i="4"/>
  <c r="H2952" i="4"/>
  <c r="H2961" i="4"/>
  <c r="H2969" i="4"/>
  <c r="H2977" i="4"/>
  <c r="H2985" i="4"/>
  <c r="H2993" i="4"/>
  <c r="H3001" i="4"/>
  <c r="H3009" i="4"/>
  <c r="H3017" i="4"/>
  <c r="H3025" i="4"/>
  <c r="H3033" i="4"/>
  <c r="H3041" i="4"/>
  <c r="H3049" i="4"/>
  <c r="H3057" i="4"/>
  <c r="H3065" i="4"/>
  <c r="H3073" i="4"/>
  <c r="H3081" i="4"/>
  <c r="H3089" i="4"/>
  <c r="H3097" i="4"/>
  <c r="H3105" i="4"/>
  <c r="H3113" i="4"/>
  <c r="H3121" i="4"/>
  <c r="H3129" i="4"/>
  <c r="H3137" i="4"/>
  <c r="H3145" i="4"/>
  <c r="H3153" i="4"/>
  <c r="H3161" i="4"/>
  <c r="H3169" i="4"/>
  <c r="H3177" i="4"/>
  <c r="H3185" i="4"/>
  <c r="H3193" i="4"/>
  <c r="H3201" i="4"/>
  <c r="H3209" i="4"/>
  <c r="H3217" i="4"/>
  <c r="H3225" i="4"/>
  <c r="H3233" i="4"/>
  <c r="H3241" i="4"/>
  <c r="H3249" i="4"/>
  <c r="H3257" i="4"/>
  <c r="H3265" i="4"/>
  <c r="H3273" i="4"/>
  <c r="H3281" i="4"/>
  <c r="H3289" i="4"/>
  <c r="H3297" i="4"/>
  <c r="H3305" i="4"/>
  <c r="H3313" i="4"/>
  <c r="H3321" i="4"/>
  <c r="H3329" i="4"/>
  <c r="H3337" i="4"/>
  <c r="H3345" i="4"/>
  <c r="H3353" i="4"/>
  <c r="H3361" i="4"/>
  <c r="H3369" i="4"/>
  <c r="H3377" i="4"/>
  <c r="H3385" i="4"/>
  <c r="H3393" i="4"/>
  <c r="H3401" i="4"/>
  <c r="H3409" i="4"/>
  <c r="H3417" i="4"/>
  <c r="H3425" i="4"/>
  <c r="H3433" i="4"/>
  <c r="H3441" i="4"/>
  <c r="H3449" i="4"/>
  <c r="H3457" i="4"/>
  <c r="H3465" i="4"/>
  <c r="H3473" i="4"/>
  <c r="H3481" i="4"/>
  <c r="H3489" i="4"/>
  <c r="H3497" i="4"/>
  <c r="H3505" i="4"/>
  <c r="H3513" i="4"/>
  <c r="H3521" i="4"/>
  <c r="H3529" i="4"/>
  <c r="H3537" i="4"/>
  <c r="H3545" i="4"/>
  <c r="H3553" i="4"/>
  <c r="H3561" i="4"/>
  <c r="H3569" i="4"/>
  <c r="H3577" i="4"/>
  <c r="H3585" i="4"/>
  <c r="H3593" i="4"/>
  <c r="H3601" i="4"/>
  <c r="H3609" i="4"/>
  <c r="H3617" i="4"/>
  <c r="H3625" i="4"/>
  <c r="H3633" i="4"/>
  <c r="H3641" i="4"/>
  <c r="H3649" i="4"/>
  <c r="H3657" i="4"/>
  <c r="H3665" i="4"/>
  <c r="H3673" i="4"/>
  <c r="H3681" i="4"/>
  <c r="H3689" i="4"/>
  <c r="H3697" i="4"/>
  <c r="H3705" i="4"/>
  <c r="H3713" i="4"/>
  <c r="H3721" i="4"/>
  <c r="H3729" i="4"/>
  <c r="H3737" i="4"/>
  <c r="H3745" i="4"/>
  <c r="H3753" i="4"/>
  <c r="H3761" i="4"/>
  <c r="H3769" i="4"/>
  <c r="H3777" i="4"/>
  <c r="H3785" i="4"/>
  <c r="H3793" i="4"/>
  <c r="H3801" i="4"/>
  <c r="H3809" i="4"/>
  <c r="H3817" i="4"/>
  <c r="H3825" i="4"/>
  <c r="H3833" i="4"/>
  <c r="H3841" i="4"/>
  <c r="H3849" i="4"/>
  <c r="H3857" i="4"/>
  <c r="H3865" i="4"/>
  <c r="H3873" i="4"/>
  <c r="H3881" i="4"/>
  <c r="H3889" i="4"/>
  <c r="H3897" i="4"/>
  <c r="H3905" i="4"/>
  <c r="H3913" i="4"/>
  <c r="H3921" i="4"/>
  <c r="H3929" i="4"/>
  <c r="H3937" i="4"/>
  <c r="H3945" i="4"/>
  <c r="H3953" i="4"/>
  <c r="H3961" i="4"/>
  <c r="H3969" i="4"/>
  <c r="H3977" i="4"/>
  <c r="H3985" i="4"/>
  <c r="H3993" i="4"/>
  <c r="H4001" i="4"/>
  <c r="H4009" i="4"/>
  <c r="H4017" i="4"/>
  <c r="H4025" i="4"/>
  <c r="H4033" i="4"/>
  <c r="H4041" i="4"/>
  <c r="H4049" i="4"/>
  <c r="H4057" i="4"/>
  <c r="H4065" i="4"/>
  <c r="H4073" i="4"/>
  <c r="H4081" i="4"/>
  <c r="H4089" i="4"/>
  <c r="H4097" i="4"/>
  <c r="H4105" i="4"/>
  <c r="H4113" i="4"/>
  <c r="H4121" i="4"/>
  <c r="H4129" i="4"/>
  <c r="H4137" i="4"/>
  <c r="H4145" i="4"/>
  <c r="H4153" i="4"/>
  <c r="H4161" i="4"/>
  <c r="H4169" i="4"/>
  <c r="H4177" i="4"/>
  <c r="H4185" i="4"/>
  <c r="H4193" i="4"/>
  <c r="H4201" i="4"/>
  <c r="H4209" i="4"/>
  <c r="H4217" i="4"/>
  <c r="H4225" i="4"/>
  <c r="H4233" i="4"/>
  <c r="H4241" i="4"/>
  <c r="H4249" i="4"/>
  <c r="H4257" i="4"/>
  <c r="H4265" i="4"/>
  <c r="H4273" i="4"/>
  <c r="H4281" i="4"/>
  <c r="H4289" i="4"/>
  <c r="H4297" i="4"/>
  <c r="H4305" i="4"/>
  <c r="H4313" i="4"/>
  <c r="H4321" i="4"/>
  <c r="H4329" i="4"/>
  <c r="H4337" i="4"/>
  <c r="H4345" i="4"/>
  <c r="H4353" i="4"/>
  <c r="H4361" i="4"/>
  <c r="H4369" i="4"/>
  <c r="H4377" i="4"/>
  <c r="H4385" i="4"/>
  <c r="H4393" i="4"/>
  <c r="H4401" i="4"/>
  <c r="H4409" i="4"/>
  <c r="H4417" i="4"/>
  <c r="H4425" i="4"/>
  <c r="H4433" i="4"/>
  <c r="H4441" i="4"/>
  <c r="H4449" i="4"/>
  <c r="H4457" i="4"/>
  <c r="H4465" i="4"/>
  <c r="H4473" i="4"/>
  <c r="H4481" i="4"/>
  <c r="H4489" i="4"/>
  <c r="H4497" i="4"/>
  <c r="H4505" i="4"/>
  <c r="H4513" i="4"/>
  <c r="H4521" i="4"/>
  <c r="H4529" i="4"/>
  <c r="H4537" i="4"/>
  <c r="H4545" i="4"/>
  <c r="H4553" i="4"/>
  <c r="H4561" i="4"/>
  <c r="H4569" i="4"/>
  <c r="H4577" i="4"/>
  <c r="H4585" i="4"/>
  <c r="H4593" i="4"/>
  <c r="H4601" i="4"/>
  <c r="H4609" i="4"/>
  <c r="H4617" i="4"/>
  <c r="H4625" i="4"/>
  <c r="H4633" i="4"/>
  <c r="H4641" i="4"/>
  <c r="H4649" i="4"/>
  <c r="H4657" i="4"/>
  <c r="H4665" i="4"/>
  <c r="H4673" i="4"/>
  <c r="H4681" i="4"/>
  <c r="H4689" i="4"/>
  <c r="H4697" i="4"/>
  <c r="H4705" i="4"/>
  <c r="H4713" i="4"/>
  <c r="H4721" i="4"/>
  <c r="H4729" i="4"/>
  <c r="H117" i="4"/>
  <c r="H432" i="4"/>
  <c r="H560" i="4"/>
  <c r="H688" i="4"/>
  <c r="H816" i="4"/>
  <c r="H921" i="4"/>
  <c r="H985" i="4"/>
  <c r="H1049" i="4"/>
  <c r="H1113" i="4"/>
  <c r="H1177" i="4"/>
  <c r="H1241" i="4"/>
  <c r="H1281" i="4"/>
  <c r="H1313" i="4"/>
  <c r="H1345" i="4"/>
  <c r="H1377" i="4"/>
  <c r="H1409" i="4"/>
  <c r="H1441" i="4"/>
  <c r="H1473" i="4"/>
  <c r="H1505" i="4"/>
  <c r="H1537" i="4"/>
  <c r="H1569" i="4"/>
  <c r="H1601" i="4"/>
  <c r="H1633" i="4"/>
  <c r="H1665" i="4"/>
  <c r="H1697" i="4"/>
  <c r="H1729" i="4"/>
  <c r="H1761" i="4"/>
  <c r="H1793" i="4"/>
  <c r="H1825" i="4"/>
  <c r="H1857" i="4"/>
  <c r="H1889" i="4"/>
  <c r="H1921" i="4"/>
  <c r="H1953" i="4"/>
  <c r="H1985" i="4"/>
  <c r="H2017" i="4"/>
  <c r="H2049" i="4"/>
  <c r="H2081" i="4"/>
  <c r="H2113" i="4"/>
  <c r="H2145" i="4"/>
  <c r="H2177" i="4"/>
  <c r="H2209" i="4"/>
  <c r="H2241" i="4"/>
  <c r="H2265" i="4"/>
  <c r="H2281" i="4"/>
  <c r="H2292" i="4"/>
  <c r="H2302" i="4"/>
  <c r="H2313" i="4"/>
  <c r="H2324" i="4"/>
  <c r="H2334" i="4"/>
  <c r="H2345" i="4"/>
  <c r="H2356" i="4"/>
  <c r="H2366" i="4"/>
  <c r="H2377" i="4"/>
  <c r="H2388" i="4"/>
  <c r="H2398" i="4"/>
  <c r="H2409" i="4"/>
  <c r="H2420" i="4"/>
  <c r="H2430" i="4"/>
  <c r="H2441" i="4"/>
  <c r="H2452" i="4"/>
  <c r="H2462" i="4"/>
  <c r="H2473" i="4"/>
  <c r="H2484" i="4"/>
  <c r="H2494" i="4"/>
  <c r="H2505" i="4"/>
  <c r="H2516" i="4"/>
  <c r="H2526" i="4"/>
  <c r="H2537" i="4"/>
  <c r="H2548" i="4"/>
  <c r="H2558" i="4"/>
  <c r="H2569" i="4"/>
  <c r="H2580" i="4"/>
  <c r="H2590" i="4"/>
  <c r="H2601" i="4"/>
  <c r="H2612" i="4"/>
  <c r="H2622" i="4"/>
  <c r="H2633" i="4"/>
  <c r="H2644" i="4"/>
  <c r="H2654" i="4"/>
  <c r="H2665" i="4"/>
  <c r="H2676" i="4"/>
  <c r="H2686" i="4"/>
  <c r="H2697" i="4"/>
  <c r="H2708" i="4"/>
  <c r="H2718" i="4"/>
  <c r="H2729" i="4"/>
  <c r="H2740" i="4"/>
  <c r="H2750" i="4"/>
  <c r="H2761" i="4"/>
  <c r="H2772" i="4"/>
  <c r="H2782" i="4"/>
  <c r="H2793" i="4"/>
  <c r="H2804" i="4"/>
  <c r="H2814" i="4"/>
  <c r="H2825" i="4"/>
  <c r="H2836" i="4"/>
  <c r="H2846" i="4"/>
  <c r="H2857" i="4"/>
  <c r="H2868" i="4"/>
  <c r="H2878" i="4"/>
  <c r="H2889" i="4"/>
  <c r="H2900" i="4"/>
  <c r="H2910" i="4"/>
  <c r="H2921" i="4"/>
  <c r="H2932" i="4"/>
  <c r="H2942" i="4"/>
  <c r="H2953" i="4"/>
  <c r="H2962" i="4"/>
  <c r="H2970" i="4"/>
  <c r="H2978" i="4"/>
  <c r="H2986" i="4"/>
  <c r="H2994" i="4"/>
  <c r="H3002" i="4"/>
  <c r="H3010" i="4"/>
  <c r="H3018" i="4"/>
  <c r="H3026" i="4"/>
  <c r="H3034" i="4"/>
  <c r="H3042" i="4"/>
  <c r="H3050" i="4"/>
  <c r="H3058" i="4"/>
  <c r="H3066" i="4"/>
  <c r="H3074" i="4"/>
  <c r="H3082" i="4"/>
  <c r="H3090" i="4"/>
  <c r="H3098" i="4"/>
  <c r="H3106" i="4"/>
  <c r="H3114" i="4"/>
  <c r="H3122" i="4"/>
  <c r="H3130" i="4"/>
  <c r="H3138" i="4"/>
  <c r="H3146" i="4"/>
  <c r="H3154" i="4"/>
  <c r="H3162" i="4"/>
  <c r="H3170" i="4"/>
  <c r="H3178" i="4"/>
  <c r="H3186" i="4"/>
  <c r="H3194" i="4"/>
  <c r="H3202" i="4"/>
  <c r="H3210" i="4"/>
  <c r="H3218" i="4"/>
  <c r="H3226" i="4"/>
  <c r="H3234" i="4"/>
  <c r="H3242" i="4"/>
  <c r="H3250" i="4"/>
  <c r="H3258" i="4"/>
  <c r="H3266" i="4"/>
  <c r="H3274" i="4"/>
  <c r="H3282" i="4"/>
  <c r="H3290" i="4"/>
  <c r="H3298" i="4"/>
  <c r="H3306" i="4"/>
  <c r="H3314" i="4"/>
  <c r="H3322" i="4"/>
  <c r="H3330" i="4"/>
  <c r="H3338" i="4"/>
  <c r="H3346" i="4"/>
  <c r="H3354" i="4"/>
  <c r="H3362" i="4"/>
  <c r="H3370" i="4"/>
  <c r="H3378" i="4"/>
  <c r="H3386" i="4"/>
  <c r="H3394" i="4"/>
  <c r="H3402" i="4"/>
  <c r="H3410" i="4"/>
  <c r="H3418" i="4"/>
  <c r="H3426" i="4"/>
  <c r="H3434" i="4"/>
  <c r="H3442" i="4"/>
  <c r="H3450" i="4"/>
  <c r="H3458" i="4"/>
  <c r="H3466" i="4"/>
  <c r="H3474" i="4"/>
  <c r="H3482" i="4"/>
  <c r="H3490" i="4"/>
  <c r="H3498" i="4"/>
  <c r="H3506" i="4"/>
  <c r="H3514" i="4"/>
  <c r="H3522" i="4"/>
  <c r="H3530" i="4"/>
  <c r="H3538" i="4"/>
  <c r="H3546" i="4"/>
  <c r="H3554" i="4"/>
  <c r="H3562" i="4"/>
  <c r="H3570" i="4"/>
  <c r="H3578" i="4"/>
  <c r="H3586" i="4"/>
  <c r="H3594" i="4"/>
  <c r="H3602" i="4"/>
  <c r="H3610" i="4"/>
  <c r="H3618" i="4"/>
  <c r="H3626" i="4"/>
  <c r="H3634" i="4"/>
  <c r="H3642" i="4"/>
  <c r="H3650" i="4"/>
  <c r="H3658" i="4"/>
  <c r="H3666" i="4"/>
  <c r="H3674" i="4"/>
  <c r="H3682" i="4"/>
  <c r="H3690" i="4"/>
  <c r="H3698" i="4"/>
  <c r="H3706" i="4"/>
  <c r="H3714" i="4"/>
  <c r="H3722" i="4"/>
  <c r="H3730" i="4"/>
  <c r="H3738" i="4"/>
  <c r="H3746" i="4"/>
  <c r="H3754" i="4"/>
  <c r="H3762" i="4"/>
  <c r="H3770" i="4"/>
  <c r="H3778" i="4"/>
  <c r="H3786" i="4"/>
  <c r="H3794" i="4"/>
  <c r="H3802" i="4"/>
  <c r="H3810" i="4"/>
  <c r="H3818" i="4"/>
  <c r="H3826" i="4"/>
  <c r="H3834" i="4"/>
  <c r="H3842" i="4"/>
  <c r="H3850" i="4"/>
  <c r="H3858" i="4"/>
  <c r="H3866" i="4"/>
  <c r="H3874" i="4"/>
  <c r="H3882" i="4"/>
  <c r="H3890" i="4"/>
  <c r="H3898" i="4"/>
  <c r="H3906" i="4"/>
  <c r="H3914" i="4"/>
  <c r="H3922" i="4"/>
  <c r="H3930" i="4"/>
  <c r="H3938" i="4"/>
  <c r="H3946" i="4"/>
  <c r="H3954" i="4"/>
  <c r="H3962" i="4"/>
  <c r="H3970" i="4"/>
  <c r="H3978" i="4"/>
  <c r="H3986" i="4"/>
  <c r="H3994" i="4"/>
  <c r="H4002" i="4"/>
  <c r="H4010" i="4"/>
  <c r="H4018" i="4"/>
  <c r="H4026" i="4"/>
  <c r="H4034" i="4"/>
  <c r="H4042" i="4"/>
  <c r="H4050" i="4"/>
  <c r="H4058" i="4"/>
  <c r="H4066" i="4"/>
  <c r="H4074" i="4"/>
  <c r="H4082" i="4"/>
  <c r="H4090" i="4"/>
  <c r="H4098" i="4"/>
  <c r="H4106" i="4"/>
  <c r="H4114" i="4"/>
  <c r="H4122" i="4"/>
  <c r="H4130" i="4"/>
  <c r="H4138" i="4"/>
  <c r="H4146" i="4"/>
  <c r="H4154" i="4"/>
  <c r="H4162" i="4"/>
  <c r="H4170" i="4"/>
  <c r="H4178" i="4"/>
  <c r="H4186" i="4"/>
  <c r="H4194" i="4"/>
  <c r="H4202" i="4"/>
  <c r="H4210" i="4"/>
  <c r="H4218" i="4"/>
  <c r="H4226" i="4"/>
  <c r="H4234" i="4"/>
  <c r="H4242" i="4"/>
  <c r="H4250" i="4"/>
  <c r="H4258" i="4"/>
  <c r="H4266" i="4"/>
  <c r="H4274" i="4"/>
  <c r="H4282" i="4"/>
  <c r="H4290" i="4"/>
  <c r="H4298" i="4"/>
  <c r="H4306" i="4"/>
  <c r="H4314" i="4"/>
  <c r="H4322" i="4"/>
  <c r="H4330" i="4"/>
  <c r="H4338" i="4"/>
  <c r="H4346" i="4"/>
  <c r="H4354" i="4"/>
  <c r="H4362" i="4"/>
  <c r="H4370" i="4"/>
  <c r="H4378" i="4"/>
  <c r="H4386" i="4"/>
  <c r="H4394" i="4"/>
  <c r="H4402" i="4"/>
  <c r="H4410" i="4"/>
  <c r="H4418" i="4"/>
  <c r="H4426" i="4"/>
  <c r="H4434" i="4"/>
  <c r="H4442" i="4"/>
  <c r="H4450" i="4"/>
  <c r="H4458" i="4"/>
  <c r="H4466" i="4"/>
  <c r="H4474" i="4"/>
  <c r="H4482" i="4"/>
  <c r="H4490" i="4"/>
  <c r="H4498" i="4"/>
  <c r="H4506" i="4"/>
  <c r="H4514" i="4"/>
  <c r="H4522" i="4"/>
  <c r="H4530" i="4"/>
  <c r="H4538" i="4"/>
  <c r="H4546" i="4"/>
  <c r="H4554" i="4"/>
  <c r="H4562" i="4"/>
  <c r="H4570" i="4"/>
  <c r="H4578" i="4"/>
  <c r="H4586" i="4"/>
  <c r="H4594" i="4"/>
  <c r="H4602" i="4"/>
  <c r="H4610" i="4"/>
  <c r="H4618" i="4"/>
  <c r="H4626" i="4"/>
  <c r="H4634" i="4"/>
  <c r="H4642" i="4"/>
  <c r="H4650" i="4"/>
  <c r="H4658" i="4"/>
  <c r="H4666" i="4"/>
  <c r="H4674" i="4"/>
  <c r="H4682" i="4"/>
  <c r="H4690" i="4"/>
  <c r="H4698" i="4"/>
  <c r="H4706" i="4"/>
  <c r="H4714" i="4"/>
  <c r="H4722" i="4"/>
  <c r="H4730" i="4"/>
  <c r="H345" i="4"/>
  <c r="H495" i="4"/>
  <c r="H623" i="4"/>
  <c r="H751" i="4"/>
  <c r="H878" i="4"/>
  <c r="H952" i="4"/>
  <c r="H1016" i="4"/>
  <c r="H1080" i="4"/>
  <c r="H1144" i="4"/>
  <c r="H1208" i="4"/>
  <c r="H1264" i="4"/>
  <c r="H1296" i="4"/>
  <c r="H1328" i="4"/>
  <c r="H1360" i="4"/>
  <c r="H1392" i="4"/>
  <c r="H1424" i="4"/>
  <c r="H1456" i="4"/>
  <c r="H1488" i="4"/>
  <c r="H1520" i="4"/>
  <c r="H1552" i="4"/>
  <c r="H1584" i="4"/>
  <c r="H1616" i="4"/>
  <c r="H1648" i="4"/>
  <c r="H1680" i="4"/>
  <c r="H1712" i="4"/>
  <c r="H1744" i="4"/>
  <c r="H1776" i="4"/>
  <c r="H1808" i="4"/>
  <c r="H1840" i="4"/>
  <c r="H1872" i="4"/>
  <c r="H1904" i="4"/>
  <c r="H1936" i="4"/>
  <c r="H1968" i="4"/>
  <c r="H2000" i="4"/>
  <c r="H2032" i="4"/>
  <c r="H2064" i="4"/>
  <c r="H2096" i="4"/>
  <c r="H2128" i="4"/>
  <c r="H2160" i="4"/>
  <c r="H2192" i="4"/>
  <c r="H2224" i="4"/>
  <c r="H2253" i="4"/>
  <c r="H2273" i="4"/>
  <c r="H2285" i="4"/>
  <c r="H2296" i="4"/>
  <c r="H2306" i="4"/>
  <c r="H2317" i="4"/>
  <c r="H2328" i="4"/>
  <c r="H2338" i="4"/>
  <c r="H2349" i="4"/>
  <c r="H2360" i="4"/>
  <c r="H2370" i="4"/>
  <c r="H2381" i="4"/>
  <c r="H2392" i="4"/>
  <c r="H2402" i="4"/>
  <c r="H2413" i="4"/>
  <c r="H2424" i="4"/>
  <c r="H2434" i="4"/>
  <c r="H2445" i="4"/>
  <c r="H2456" i="4"/>
  <c r="H2466" i="4"/>
  <c r="H2477" i="4"/>
  <c r="H2488" i="4"/>
  <c r="H2498" i="4"/>
  <c r="H2509" i="4"/>
  <c r="H2520" i="4"/>
  <c r="H2530" i="4"/>
  <c r="H2541" i="4"/>
  <c r="H2552" i="4"/>
  <c r="H2562" i="4"/>
  <c r="H2573" i="4"/>
  <c r="H2584" i="4"/>
  <c r="H2594" i="4"/>
  <c r="H2605" i="4"/>
  <c r="H2616" i="4"/>
  <c r="H2626" i="4"/>
  <c r="H2637" i="4"/>
  <c r="H2648" i="4"/>
  <c r="H2658" i="4"/>
  <c r="H2669" i="4"/>
  <c r="H2680" i="4"/>
  <c r="H2690" i="4"/>
  <c r="H2701" i="4"/>
  <c r="H2712" i="4"/>
  <c r="H2722" i="4"/>
  <c r="H346" i="4"/>
  <c r="H879" i="4"/>
  <c r="H1145" i="4"/>
  <c r="H1329" i="4"/>
  <c r="H1457" i="4"/>
  <c r="H1585" i="4"/>
  <c r="H1713" i="4"/>
  <c r="H1841" i="4"/>
  <c r="H1969" i="4"/>
  <c r="H2097" i="4"/>
  <c r="H2225" i="4"/>
  <c r="H2297" i="4"/>
  <c r="H2340" i="4"/>
  <c r="H2382" i="4"/>
  <c r="H2425" i="4"/>
  <c r="H2468" i="4"/>
  <c r="H2510" i="4"/>
  <c r="H2553" i="4"/>
  <c r="H2596" i="4"/>
  <c r="H2638" i="4"/>
  <c r="H2681" i="4"/>
  <c r="H2724" i="4"/>
  <c r="H2745" i="4"/>
  <c r="H2766" i="4"/>
  <c r="H2788" i="4"/>
  <c r="H2809" i="4"/>
  <c r="H2830" i="4"/>
  <c r="H2852" i="4"/>
  <c r="H2873" i="4"/>
  <c r="H2894" i="4"/>
  <c r="H2916" i="4"/>
  <c r="H2937" i="4"/>
  <c r="H2958" i="4"/>
  <c r="H2974" i="4"/>
  <c r="H2990" i="4"/>
  <c r="H3006" i="4"/>
  <c r="H3022" i="4"/>
  <c r="H3038" i="4"/>
  <c r="H3054" i="4"/>
  <c r="H3070" i="4"/>
  <c r="H3086" i="4"/>
  <c r="H3102" i="4"/>
  <c r="H3118" i="4"/>
  <c r="H3134" i="4"/>
  <c r="H3150" i="4"/>
  <c r="H3166" i="4"/>
  <c r="H3182" i="4"/>
  <c r="H3198" i="4"/>
  <c r="H3214" i="4"/>
  <c r="H3230" i="4"/>
  <c r="H3246" i="4"/>
  <c r="H3262" i="4"/>
  <c r="H3278" i="4"/>
  <c r="H3294" i="4"/>
  <c r="H3310" i="4"/>
  <c r="H3326" i="4"/>
  <c r="H3342" i="4"/>
  <c r="H3358" i="4"/>
  <c r="H3374" i="4"/>
  <c r="H3390" i="4"/>
  <c r="H3406" i="4"/>
  <c r="H3422" i="4"/>
  <c r="H3438" i="4"/>
  <c r="H3454" i="4"/>
  <c r="H3470" i="4"/>
  <c r="H3486" i="4"/>
  <c r="H3502" i="4"/>
  <c r="H3518" i="4"/>
  <c r="H3534" i="4"/>
  <c r="H3550" i="4"/>
  <c r="H3566" i="4"/>
  <c r="H3582" i="4"/>
  <c r="H3598" i="4"/>
  <c r="H3614" i="4"/>
  <c r="H3630" i="4"/>
  <c r="H3646" i="4"/>
  <c r="H3662" i="4"/>
  <c r="H3678" i="4"/>
  <c r="H3694" i="4"/>
  <c r="H3710" i="4"/>
  <c r="H3726" i="4"/>
  <c r="H3742" i="4"/>
  <c r="H3758" i="4"/>
  <c r="H3774" i="4"/>
  <c r="H3790" i="4"/>
  <c r="H3806" i="4"/>
  <c r="H3822" i="4"/>
  <c r="H3838" i="4"/>
  <c r="H3854" i="4"/>
  <c r="H3870" i="4"/>
  <c r="H3886" i="4"/>
  <c r="H3902" i="4"/>
  <c r="H3918" i="4"/>
  <c r="H3934" i="4"/>
  <c r="H3950" i="4"/>
  <c r="H3966" i="4"/>
  <c r="H3982" i="4"/>
  <c r="H3998" i="4"/>
  <c r="H4014" i="4"/>
  <c r="H4030" i="4"/>
  <c r="H4046" i="4"/>
  <c r="H4062" i="4"/>
  <c r="H4078" i="4"/>
  <c r="H4094" i="4"/>
  <c r="H4110" i="4"/>
  <c r="H4126" i="4"/>
  <c r="H4142" i="4"/>
  <c r="H4158" i="4"/>
  <c r="H4174" i="4"/>
  <c r="H4190" i="4"/>
  <c r="H4206" i="4"/>
  <c r="H4222" i="4"/>
  <c r="H4238" i="4"/>
  <c r="H4254" i="4"/>
  <c r="H4270" i="4"/>
  <c r="H4286" i="4"/>
  <c r="H4302" i="4"/>
  <c r="H4318" i="4"/>
  <c r="H4334" i="4"/>
  <c r="H4350" i="4"/>
  <c r="H4366" i="4"/>
  <c r="H4382" i="4"/>
  <c r="H4398" i="4"/>
  <c r="H4414" i="4"/>
  <c r="H4430" i="4"/>
  <c r="H4446" i="4"/>
  <c r="H4462" i="4"/>
  <c r="H4478" i="4"/>
  <c r="H4494" i="4"/>
  <c r="H4510" i="4"/>
  <c r="H4526" i="4"/>
  <c r="H4542" i="4"/>
  <c r="H4558" i="4"/>
  <c r="H4574" i="4"/>
  <c r="H4590" i="4"/>
  <c r="H4606" i="4"/>
  <c r="H4622" i="4"/>
  <c r="H4638" i="4"/>
  <c r="H4654" i="4"/>
  <c r="H4670" i="4"/>
  <c r="H4686" i="4"/>
  <c r="H4702" i="4"/>
  <c r="H4718" i="4"/>
  <c r="H496" i="4"/>
  <c r="H953" i="4"/>
  <c r="H1209" i="4"/>
  <c r="H1361" i="4"/>
  <c r="H1489" i="4"/>
  <c r="H1617" i="4"/>
  <c r="H1745" i="4"/>
  <c r="H1873" i="4"/>
  <c r="H2001" i="4"/>
  <c r="H2129" i="4"/>
  <c r="H2256" i="4"/>
  <c r="H2308" i="4"/>
  <c r="H2350" i="4"/>
  <c r="H2393" i="4"/>
  <c r="H2436" i="4"/>
  <c r="H2478" i="4"/>
  <c r="H2521" i="4"/>
  <c r="H2564" i="4"/>
  <c r="H2606" i="4"/>
  <c r="H2649" i="4"/>
  <c r="H2692" i="4"/>
  <c r="H2733" i="4"/>
  <c r="H2754" i="4"/>
  <c r="H2776" i="4"/>
  <c r="H2797" i="4"/>
  <c r="H2818" i="4"/>
  <c r="H2840" i="4"/>
  <c r="H2861" i="4"/>
  <c r="H2882" i="4"/>
  <c r="H2904" i="4"/>
  <c r="H2925" i="4"/>
  <c r="H2946" i="4"/>
  <c r="H2965" i="4"/>
  <c r="H2981" i="4"/>
  <c r="H2997" i="4"/>
  <c r="H3013" i="4"/>
  <c r="H3029" i="4"/>
  <c r="H3045" i="4"/>
  <c r="H3061" i="4"/>
  <c r="H3077" i="4"/>
  <c r="H3093" i="4"/>
  <c r="H3109" i="4"/>
  <c r="H3125" i="4"/>
  <c r="H3141" i="4"/>
  <c r="H3157" i="4"/>
  <c r="H3173" i="4"/>
  <c r="H3189" i="4"/>
  <c r="H3205" i="4"/>
  <c r="H3221" i="4"/>
  <c r="H3237" i="4"/>
  <c r="H3253" i="4"/>
  <c r="H3269" i="4"/>
  <c r="H3285" i="4"/>
  <c r="H3301" i="4"/>
  <c r="H3317" i="4"/>
  <c r="H3333" i="4"/>
  <c r="H3349" i="4"/>
  <c r="H3365" i="4"/>
  <c r="H3381" i="4"/>
  <c r="H3397" i="4"/>
  <c r="H3413" i="4"/>
  <c r="H3429" i="4"/>
  <c r="H3445" i="4"/>
  <c r="H3461" i="4"/>
  <c r="H3477" i="4"/>
  <c r="H3493" i="4"/>
  <c r="H3509" i="4"/>
  <c r="H3525" i="4"/>
  <c r="H3541" i="4"/>
  <c r="H3557" i="4"/>
  <c r="H3573" i="4"/>
  <c r="H3589" i="4"/>
  <c r="H3605" i="4"/>
  <c r="H3621" i="4"/>
  <c r="H3637" i="4"/>
  <c r="H3653" i="4"/>
  <c r="H3669" i="4"/>
  <c r="H3685" i="4"/>
  <c r="H3701" i="4"/>
  <c r="H3717" i="4"/>
  <c r="H3733" i="4"/>
  <c r="H3749" i="4"/>
  <c r="H3765" i="4"/>
  <c r="H3781" i="4"/>
  <c r="H3797" i="4"/>
  <c r="H3813" i="4"/>
  <c r="H3829" i="4"/>
  <c r="H3845" i="4"/>
  <c r="H3861" i="4"/>
  <c r="H3877" i="4"/>
  <c r="H3893" i="4"/>
  <c r="H3909" i="4"/>
  <c r="H3925" i="4"/>
  <c r="H3941" i="4"/>
  <c r="H3957" i="4"/>
  <c r="H3973" i="4"/>
  <c r="H3989" i="4"/>
  <c r="H4005" i="4"/>
  <c r="H4021" i="4"/>
  <c r="H4037" i="4"/>
  <c r="H4053" i="4"/>
  <c r="H4069" i="4"/>
  <c r="H4085" i="4"/>
  <c r="H4101" i="4"/>
  <c r="H4117" i="4"/>
  <c r="H4133" i="4"/>
  <c r="H4149" i="4"/>
  <c r="H4165" i="4"/>
  <c r="H4181" i="4"/>
  <c r="H4197" i="4"/>
  <c r="H4213" i="4"/>
  <c r="H4229" i="4"/>
  <c r="H4245" i="4"/>
  <c r="H4261" i="4"/>
  <c r="H4277" i="4"/>
  <c r="H4293" i="4"/>
  <c r="H4309" i="4"/>
  <c r="H4325" i="4"/>
  <c r="H4341" i="4"/>
  <c r="H4357" i="4"/>
  <c r="H4373" i="4"/>
  <c r="H4389" i="4"/>
  <c r="H4405" i="4"/>
  <c r="H4421" i="4"/>
  <c r="H4437" i="4"/>
  <c r="H4453" i="4"/>
  <c r="H4469" i="4"/>
  <c r="H4485" i="4"/>
  <c r="H4501" i="4"/>
  <c r="H4517" i="4"/>
  <c r="H4533" i="4"/>
  <c r="H4549" i="4"/>
  <c r="H4565" i="4"/>
  <c r="H4581" i="4"/>
  <c r="H4597" i="4"/>
  <c r="H4613" i="4"/>
  <c r="H4629" i="4"/>
  <c r="H4645" i="4"/>
  <c r="H4661" i="4"/>
  <c r="H4677" i="4"/>
  <c r="H4693" i="4"/>
  <c r="H4709" i="4"/>
  <c r="H4725" i="4"/>
  <c r="H624" i="4"/>
  <c r="H1017" i="4"/>
  <c r="H1265" i="4"/>
  <c r="H1393" i="4"/>
  <c r="H1521" i="4"/>
  <c r="H1649" i="4"/>
  <c r="H1777" i="4"/>
  <c r="H1905" i="4"/>
  <c r="H2033" i="4"/>
  <c r="H2161" i="4"/>
  <c r="H2276" i="4"/>
  <c r="H2318" i="4"/>
  <c r="H2361" i="4"/>
  <c r="H2404" i="4"/>
  <c r="H2446" i="4"/>
  <c r="H2489" i="4"/>
  <c r="H2532" i="4"/>
  <c r="H2574" i="4"/>
  <c r="H2617" i="4"/>
  <c r="H2660" i="4"/>
  <c r="H2702" i="4"/>
  <c r="H2734" i="4"/>
  <c r="H2756" i="4"/>
  <c r="H2777" i="4"/>
  <c r="H2798" i="4"/>
  <c r="H2820" i="4"/>
  <c r="H2841" i="4"/>
  <c r="H2862" i="4"/>
  <c r="H2884" i="4"/>
  <c r="H2905" i="4"/>
  <c r="H2926" i="4"/>
  <c r="H2948" i="4"/>
  <c r="H2966" i="4"/>
  <c r="H2982" i="4"/>
  <c r="H2998" i="4"/>
  <c r="H3014" i="4"/>
  <c r="H3030" i="4"/>
  <c r="H3046" i="4"/>
  <c r="H3062" i="4"/>
  <c r="H3078" i="4"/>
  <c r="H3094" i="4"/>
  <c r="H3110" i="4"/>
  <c r="H3126" i="4"/>
  <c r="H3142" i="4"/>
  <c r="H3158" i="4"/>
  <c r="H3174" i="4"/>
  <c r="H3190" i="4"/>
  <c r="H3206" i="4"/>
  <c r="H3222" i="4"/>
  <c r="H3238" i="4"/>
  <c r="H3254" i="4"/>
  <c r="H3270" i="4"/>
  <c r="H3286" i="4"/>
  <c r="H3302" i="4"/>
  <c r="H3318" i="4"/>
  <c r="H3334" i="4"/>
  <c r="H3350" i="4"/>
  <c r="H3366" i="4"/>
  <c r="H3382" i="4"/>
  <c r="H3398" i="4"/>
  <c r="H3414" i="4"/>
  <c r="H3430" i="4"/>
  <c r="H3446" i="4"/>
  <c r="H3462" i="4"/>
  <c r="H3478" i="4"/>
  <c r="H3494" i="4"/>
  <c r="H3510" i="4"/>
  <c r="H3526" i="4"/>
  <c r="H3542" i="4"/>
  <c r="H3558" i="4"/>
  <c r="H3574" i="4"/>
  <c r="H3590" i="4"/>
  <c r="H3606" i="4"/>
  <c r="H3622" i="4"/>
  <c r="H3638" i="4"/>
  <c r="H3654" i="4"/>
  <c r="H3670" i="4"/>
  <c r="H3686" i="4"/>
  <c r="H3702" i="4"/>
  <c r="H3718" i="4"/>
  <c r="H3734" i="4"/>
  <c r="H3750" i="4"/>
  <c r="H3766" i="4"/>
  <c r="H3782" i="4"/>
  <c r="H3798" i="4"/>
  <c r="H3814" i="4"/>
  <c r="H3830" i="4"/>
  <c r="H3846" i="4"/>
  <c r="H3862" i="4"/>
  <c r="H3878" i="4"/>
  <c r="H3894" i="4"/>
  <c r="H3910" i="4"/>
  <c r="H3926" i="4"/>
  <c r="H3942" i="4"/>
  <c r="H3958" i="4"/>
  <c r="H3974" i="4"/>
  <c r="H3990" i="4"/>
  <c r="H4006" i="4"/>
  <c r="H4022" i="4"/>
  <c r="H4038" i="4"/>
  <c r="H4054" i="4"/>
  <c r="H4070" i="4"/>
  <c r="H4086" i="4"/>
  <c r="H4102" i="4"/>
  <c r="H4118" i="4"/>
  <c r="H4134" i="4"/>
  <c r="H4150" i="4"/>
  <c r="H4166" i="4"/>
  <c r="H4182" i="4"/>
  <c r="H4198" i="4"/>
  <c r="H4214" i="4"/>
  <c r="H4230" i="4"/>
  <c r="H4246" i="4"/>
  <c r="H4262" i="4"/>
  <c r="H4278" i="4"/>
  <c r="H4294" i="4"/>
  <c r="H4310" i="4"/>
  <c r="H4326" i="4"/>
  <c r="H4342" i="4"/>
  <c r="H4358" i="4"/>
  <c r="H4374" i="4"/>
  <c r="H4390" i="4"/>
  <c r="H4406" i="4"/>
  <c r="H4422" i="4"/>
  <c r="H4438" i="4"/>
  <c r="H4454" i="4"/>
  <c r="H4470" i="4"/>
  <c r="H4486" i="4"/>
  <c r="H4502" i="4"/>
  <c r="H4518" i="4"/>
  <c r="H4534" i="4"/>
  <c r="H4550" i="4"/>
  <c r="H4566" i="4"/>
  <c r="H4582" i="4"/>
  <c r="H4598" i="4"/>
  <c r="H4614" i="4"/>
  <c r="H4630" i="4"/>
  <c r="H4646" i="4"/>
  <c r="H4662" i="4"/>
  <c r="H4678" i="4"/>
  <c r="H4694" i="4"/>
  <c r="H4710" i="4"/>
  <c r="H4726" i="4"/>
  <c r="H752" i="4"/>
  <c r="H1553" i="4"/>
  <c r="H2065" i="4"/>
  <c r="H2372" i="4"/>
  <c r="H2542" i="4"/>
  <c r="H2713" i="4"/>
  <c r="H2808" i="4"/>
  <c r="H2893" i="4"/>
  <c r="H2973" i="4"/>
  <c r="H3037" i="4"/>
  <c r="H3101" i="4"/>
  <c r="H3165" i="4"/>
  <c r="H3229" i="4"/>
  <c r="H3293" i="4"/>
  <c r="H3357" i="4"/>
  <c r="H3421" i="4"/>
  <c r="H3485" i="4"/>
  <c r="H3549" i="4"/>
  <c r="H3613" i="4"/>
  <c r="H3677" i="4"/>
  <c r="H3741" i="4"/>
  <c r="H3805" i="4"/>
  <c r="H3869" i="4"/>
  <c r="H3933" i="4"/>
  <c r="H3997" i="4"/>
  <c r="H4061" i="4"/>
  <c r="H4125" i="4"/>
  <c r="H4189" i="4"/>
  <c r="H4253" i="4"/>
  <c r="H4317" i="4"/>
  <c r="H4381" i="4"/>
  <c r="H4445" i="4"/>
  <c r="H4509" i="4"/>
  <c r="H4573" i="4"/>
  <c r="H4637" i="4"/>
  <c r="H4701" i="4"/>
  <c r="H1081" i="4"/>
  <c r="H1681" i="4"/>
  <c r="H2193" i="4"/>
  <c r="H2414" i="4"/>
  <c r="H2585" i="4"/>
  <c r="H2744" i="4"/>
  <c r="H2829" i="4"/>
  <c r="H2914" i="4"/>
  <c r="H2989" i="4"/>
  <c r="H3053" i="4"/>
  <c r="H3117" i="4"/>
  <c r="H3181" i="4"/>
  <c r="H3245" i="4"/>
  <c r="H3309" i="4"/>
  <c r="H3373" i="4"/>
  <c r="H3437" i="4"/>
  <c r="H3501" i="4"/>
  <c r="H3565" i="4"/>
  <c r="H3629" i="4"/>
  <c r="H3693" i="4"/>
  <c r="H3757" i="4"/>
  <c r="H3821" i="4"/>
  <c r="H3885" i="4"/>
  <c r="H3949" i="4"/>
  <c r="H4013" i="4"/>
  <c r="H4077" i="4"/>
  <c r="H4141" i="4"/>
  <c r="H4205" i="4"/>
  <c r="H4269" i="4"/>
  <c r="H4333" i="4"/>
  <c r="H4397" i="4"/>
  <c r="H4461" i="4"/>
  <c r="H4525" i="4"/>
  <c r="H4589" i="4"/>
  <c r="H4653" i="4"/>
  <c r="H4717" i="4"/>
  <c r="H1297" i="4"/>
  <c r="H1809" i="4"/>
  <c r="H2286" i="4"/>
  <c r="H2457" i="4"/>
  <c r="H2628" i="4"/>
  <c r="H2765" i="4"/>
  <c r="H2850" i="4"/>
  <c r="H2936" i="4"/>
  <c r="H3005" i="4"/>
  <c r="H3069" i="4"/>
  <c r="H3133" i="4"/>
  <c r="H3197" i="4"/>
  <c r="H3261" i="4"/>
  <c r="H3325" i="4"/>
  <c r="H3389" i="4"/>
  <c r="H3453" i="4"/>
  <c r="H3517" i="4"/>
  <c r="H3581" i="4"/>
  <c r="H3645" i="4"/>
  <c r="H3709" i="4"/>
  <c r="H3773" i="4"/>
  <c r="H3837" i="4"/>
  <c r="H3901" i="4"/>
  <c r="H3965" i="4"/>
  <c r="H4029" i="4"/>
  <c r="H4093" i="4"/>
  <c r="H4157" i="4"/>
  <c r="H4221" i="4"/>
  <c r="H4285" i="4"/>
  <c r="H4349" i="4"/>
  <c r="H4413" i="4"/>
  <c r="H4477" i="4"/>
  <c r="H4541" i="4"/>
  <c r="H4605" i="4"/>
  <c r="H4669" i="4"/>
  <c r="H1425" i="4"/>
  <c r="H1937" i="4"/>
  <c r="H2329" i="4"/>
  <c r="H2500" i="4"/>
  <c r="H2670" i="4"/>
  <c r="H2786" i="4"/>
  <c r="H2872" i="4"/>
  <c r="H2957" i="4"/>
  <c r="H3021" i="4"/>
  <c r="H3085" i="4"/>
  <c r="H3149" i="4"/>
  <c r="H3213" i="4"/>
  <c r="H3277" i="4"/>
  <c r="H3341" i="4"/>
  <c r="H3405" i="4"/>
  <c r="H3469" i="4"/>
  <c r="H3533" i="4"/>
  <c r="H3597" i="4"/>
  <c r="H3661" i="4"/>
  <c r="H3725" i="4"/>
  <c r="H3789" i="4"/>
  <c r="H3853" i="4"/>
  <c r="H3917" i="4"/>
  <c r="H3981" i="4"/>
  <c r="H4045" i="4"/>
  <c r="H4109" i="4"/>
  <c r="H4173" i="4"/>
  <c r="H4237" i="4"/>
  <c r="H4301" i="4"/>
  <c r="H4365" i="4"/>
  <c r="H4429" i="4"/>
  <c r="H4493" i="4"/>
  <c r="H4557" i="4"/>
  <c r="H4621" i="4"/>
  <c r="H4685" i="4"/>
  <c r="H4736" i="4"/>
  <c r="H4740" i="4"/>
  <c r="H4744" i="4"/>
  <c r="H4748" i="4"/>
  <c r="H4752" i="4"/>
  <c r="H4756" i="4"/>
  <c r="H4760" i="4"/>
  <c r="H4764" i="4"/>
  <c r="H4768" i="4"/>
  <c r="H4772" i="4"/>
  <c r="H4776" i="4"/>
  <c r="H4780" i="4"/>
  <c r="H4784" i="4"/>
  <c r="H4788" i="4"/>
  <c r="H4792" i="4"/>
  <c r="H4796" i="4"/>
  <c r="H4800" i="4"/>
  <c r="H4804" i="4"/>
  <c r="H4808" i="4"/>
  <c r="H4812" i="4"/>
  <c r="H4816" i="4"/>
  <c r="H4820" i="4"/>
  <c r="H4824" i="4"/>
  <c r="H4828" i="4"/>
  <c r="H4832" i="4"/>
  <c r="H4836" i="4"/>
  <c r="H4840" i="4"/>
  <c r="H4844" i="4"/>
  <c r="H4848" i="4"/>
  <c r="H4852" i="4"/>
  <c r="H4856" i="4"/>
  <c r="H4860" i="4"/>
  <c r="H4864" i="4"/>
  <c r="H4868" i="4"/>
  <c r="H4872" i="4"/>
  <c r="H4876" i="4"/>
  <c r="H4880" i="4"/>
  <c r="H4884" i="4"/>
  <c r="H4888" i="4"/>
  <c r="H4892" i="4"/>
  <c r="H4896" i="4"/>
  <c r="H4900" i="4"/>
  <c r="H4904" i="4"/>
  <c r="H4908" i="4"/>
  <c r="H4912" i="4"/>
  <c r="H4916" i="4"/>
  <c r="H4920" i="4"/>
  <c r="H4924" i="4"/>
  <c r="H4928" i="4"/>
  <c r="H4932" i="4"/>
  <c r="H4936" i="4"/>
  <c r="H4940" i="4"/>
  <c r="H4944" i="4"/>
  <c r="H4948" i="4"/>
  <c r="H4952" i="4"/>
  <c r="H4956" i="4"/>
  <c r="H4960" i="4"/>
  <c r="H4964" i="4"/>
  <c r="H4968" i="4"/>
  <c r="H4972" i="4"/>
  <c r="H4976" i="4"/>
  <c r="H4733" i="4"/>
  <c r="H4737" i="4"/>
  <c r="H4741" i="4"/>
  <c r="H4745" i="4"/>
  <c r="H4749" i="4"/>
  <c r="H4753" i="4"/>
  <c r="H4757" i="4"/>
  <c r="H4761" i="4"/>
  <c r="H4765" i="4"/>
  <c r="H4769" i="4"/>
  <c r="H4773" i="4"/>
  <c r="H4777" i="4"/>
  <c r="H4781" i="4"/>
  <c r="H4785" i="4"/>
  <c r="H4789" i="4"/>
  <c r="H4793" i="4"/>
  <c r="H4797" i="4"/>
  <c r="H4801" i="4"/>
  <c r="H4805" i="4"/>
  <c r="H4809" i="4"/>
  <c r="H4813" i="4"/>
  <c r="H4817" i="4"/>
  <c r="H4821" i="4"/>
  <c r="H4825" i="4"/>
  <c r="H4829" i="4"/>
  <c r="H4833" i="4"/>
  <c r="H4837" i="4"/>
  <c r="H4841" i="4"/>
  <c r="H4845" i="4"/>
  <c r="H4849" i="4"/>
  <c r="H4853" i="4"/>
  <c r="H4857" i="4"/>
  <c r="H4861" i="4"/>
  <c r="H4865" i="4"/>
  <c r="H4869" i="4"/>
  <c r="H4873" i="4"/>
  <c r="H4877" i="4"/>
  <c r="H4881" i="4"/>
  <c r="H4885" i="4"/>
  <c r="H4889" i="4"/>
  <c r="H4893" i="4"/>
  <c r="H4897" i="4"/>
  <c r="H4901" i="4"/>
  <c r="H4905" i="4"/>
  <c r="H4909" i="4"/>
  <c r="H4913" i="4"/>
  <c r="H4917" i="4"/>
  <c r="H4921" i="4"/>
  <c r="H4925" i="4"/>
  <c r="H4929" i="4"/>
  <c r="H4933" i="4"/>
  <c r="H4937" i="4"/>
  <c r="H4941" i="4"/>
  <c r="H4945" i="4"/>
  <c r="H4949" i="4"/>
  <c r="H4953" i="4"/>
  <c r="H4957" i="4"/>
  <c r="H4961" i="4"/>
  <c r="H4965" i="4"/>
  <c r="H4969" i="4"/>
  <c r="H4734" i="4"/>
  <c r="H4738" i="4"/>
  <c r="H4742" i="4"/>
  <c r="H4746" i="4"/>
  <c r="H4750" i="4"/>
  <c r="H4754" i="4"/>
  <c r="H4758" i="4"/>
  <c r="H4762" i="4"/>
  <c r="H4766" i="4"/>
  <c r="H4770" i="4"/>
  <c r="H4774" i="4"/>
  <c r="H4778" i="4"/>
  <c r="H4782" i="4"/>
  <c r="H4786" i="4"/>
  <c r="H4790" i="4"/>
  <c r="H4794" i="4"/>
  <c r="H4798" i="4"/>
  <c r="H4802" i="4"/>
  <c r="H4806" i="4"/>
  <c r="H4810" i="4"/>
  <c r="H4814" i="4"/>
  <c r="H4818" i="4"/>
  <c r="H4822" i="4"/>
  <c r="H4826" i="4"/>
  <c r="H4830" i="4"/>
  <c r="H4834" i="4"/>
  <c r="H4838" i="4"/>
  <c r="H4842" i="4"/>
  <c r="H4846" i="4"/>
  <c r="H4850" i="4"/>
  <c r="H4854" i="4"/>
  <c r="H4858" i="4"/>
  <c r="H4862" i="4"/>
  <c r="H4866" i="4"/>
  <c r="H4870" i="4"/>
  <c r="H4874" i="4"/>
  <c r="H4878" i="4"/>
  <c r="H4882" i="4"/>
  <c r="H4886" i="4"/>
  <c r="H4890" i="4"/>
  <c r="H4894" i="4"/>
  <c r="H4898" i="4"/>
  <c r="H4902" i="4"/>
  <c r="H4906" i="4"/>
  <c r="H4910" i="4"/>
  <c r="H4914" i="4"/>
  <c r="H4918" i="4"/>
  <c r="H4922" i="4"/>
  <c r="H4926" i="4"/>
  <c r="H4930" i="4"/>
  <c r="H4934" i="4"/>
  <c r="H4938" i="4"/>
  <c r="H4942" i="4"/>
  <c r="H4946" i="4"/>
  <c r="H4950" i="4"/>
  <c r="H4954" i="4"/>
  <c r="H4958" i="4"/>
  <c r="H4962" i="4"/>
  <c r="H4966" i="4"/>
  <c r="H4970" i="4"/>
  <c r="H4974" i="4"/>
  <c r="H4978" i="4"/>
  <c r="H4982" i="4"/>
  <c r="H4986" i="4"/>
  <c r="H4990" i="4"/>
  <c r="H4994" i="4"/>
  <c r="H4998" i="4"/>
  <c r="H5002" i="4"/>
  <c r="H5006" i="4"/>
  <c r="H5010" i="4"/>
  <c r="H5014" i="4"/>
  <c r="H5018" i="4"/>
  <c r="H5022" i="4"/>
  <c r="H5026" i="4"/>
  <c r="H5030" i="4"/>
  <c r="H5034" i="4"/>
  <c r="H5038" i="4"/>
  <c r="H5042" i="4"/>
  <c r="H5046" i="4"/>
  <c r="H4735" i="4"/>
  <c r="H4739" i="4"/>
  <c r="H4743" i="4"/>
  <c r="H4747" i="4"/>
  <c r="H4751" i="4"/>
  <c r="H4755" i="4"/>
  <c r="H4759" i="4"/>
  <c r="H4763" i="4"/>
  <c r="H4767" i="4"/>
  <c r="H4771" i="4"/>
  <c r="H4775" i="4"/>
  <c r="H4779" i="4"/>
  <c r="H4783" i="4"/>
  <c r="H4787" i="4"/>
  <c r="H4791" i="4"/>
  <c r="H4795" i="4"/>
  <c r="H4799" i="4"/>
  <c r="H4803" i="4"/>
  <c r="H4807" i="4"/>
  <c r="H4811" i="4"/>
  <c r="H4815" i="4"/>
  <c r="H4819" i="4"/>
  <c r="H4823" i="4"/>
  <c r="H4827" i="4"/>
  <c r="H4831" i="4"/>
  <c r="H4835" i="4"/>
  <c r="H4839" i="4"/>
  <c r="H4843" i="4"/>
  <c r="H4847" i="4"/>
  <c r="H4851" i="4"/>
  <c r="H4855" i="4"/>
  <c r="H4859" i="4"/>
  <c r="H4863" i="4"/>
  <c r="H4867" i="4"/>
  <c r="H4871" i="4"/>
  <c r="H4875" i="4"/>
  <c r="H4879" i="4"/>
  <c r="H4883" i="4"/>
  <c r="H4887" i="4"/>
  <c r="H4891" i="4"/>
  <c r="H4895" i="4"/>
  <c r="H4899" i="4"/>
  <c r="H4903" i="4"/>
  <c r="H4907" i="4"/>
  <c r="H4911" i="4"/>
  <c r="H4915" i="4"/>
  <c r="H4919" i="4"/>
  <c r="H4923" i="4"/>
  <c r="H4927" i="4"/>
  <c r="H4931" i="4"/>
  <c r="H4935" i="4"/>
  <c r="H4939" i="4"/>
  <c r="H4943" i="4"/>
  <c r="H4947" i="4"/>
  <c r="H4951" i="4"/>
  <c r="H4955" i="4"/>
  <c r="H4959" i="4"/>
  <c r="H4963" i="4"/>
  <c r="H4967" i="4"/>
  <c r="H4971" i="4"/>
  <c r="H4975" i="4"/>
  <c r="H4979" i="4"/>
  <c r="H4983" i="4"/>
  <c r="H4987" i="4"/>
  <c r="H4991" i="4"/>
  <c r="H4995" i="4"/>
  <c r="H4999" i="4"/>
  <c r="H5003" i="4"/>
  <c r="H5007" i="4"/>
  <c r="H5011" i="4"/>
  <c r="H5015" i="4"/>
  <c r="H5019" i="4"/>
  <c r="H5023" i="4"/>
  <c r="H5027" i="4"/>
  <c r="H5031" i="4"/>
  <c r="H5035" i="4"/>
  <c r="H5039" i="4"/>
  <c r="H5043" i="4"/>
  <c r="H5047" i="4"/>
  <c r="H5051" i="4"/>
  <c r="H5055" i="4"/>
  <c r="H5059" i="4"/>
  <c r="H5063" i="4"/>
  <c r="H5067" i="4"/>
  <c r="H5071" i="4"/>
  <c r="H5075" i="4"/>
  <c r="H5079" i="4"/>
  <c r="H5083" i="4"/>
  <c r="H5087" i="4"/>
  <c r="H5091" i="4"/>
  <c r="H5095" i="4"/>
  <c r="H5099" i="4"/>
  <c r="H5103" i="4"/>
  <c r="H5107" i="4"/>
  <c r="H5111" i="4"/>
  <c r="H5115" i="4"/>
  <c r="H5119" i="4"/>
  <c r="H5123" i="4"/>
  <c r="H5127" i="4"/>
  <c r="H5131" i="4"/>
  <c r="H5135" i="4"/>
  <c r="H5139" i="4"/>
  <c r="H5143" i="4"/>
  <c r="H5147" i="4"/>
  <c r="H5151" i="4"/>
  <c r="H5155" i="4"/>
  <c r="H5159" i="4"/>
  <c r="H5163" i="4"/>
  <c r="H5167" i="4"/>
  <c r="H5171" i="4"/>
  <c r="H5175" i="4"/>
  <c r="H5179" i="4"/>
  <c r="H5183" i="4"/>
  <c r="H5187" i="4"/>
  <c r="H5191" i="4"/>
  <c r="H5195" i="4"/>
  <c r="H5199" i="4"/>
  <c r="H5203" i="4"/>
  <c r="H5207" i="4"/>
  <c r="H5211" i="4"/>
  <c r="H5215" i="4"/>
  <c r="H5219" i="4"/>
  <c r="H5223" i="4"/>
  <c r="H5227" i="4"/>
  <c r="H5231" i="4"/>
  <c r="H5235" i="4"/>
  <c r="H5239" i="4"/>
  <c r="H5243" i="4"/>
  <c r="H5247" i="4"/>
  <c r="H5251" i="4"/>
  <c r="H5255" i="4"/>
  <c r="H5259" i="4"/>
  <c r="H5263" i="4"/>
  <c r="H5267" i="4"/>
  <c r="H5271" i="4"/>
  <c r="H5275" i="4"/>
  <c r="H5279" i="4"/>
  <c r="H5283" i="4"/>
  <c r="H5287" i="4"/>
  <c r="H5291" i="4"/>
  <c r="H5295" i="4"/>
  <c r="H5299" i="4"/>
  <c r="H5303" i="4"/>
  <c r="H5307" i="4"/>
  <c r="H5311" i="4"/>
  <c r="H5315" i="4"/>
  <c r="H4973" i="4"/>
  <c r="H4984" i="4"/>
  <c r="H4992" i="4"/>
  <c r="H5000" i="4"/>
  <c r="H5008" i="4"/>
  <c r="H5016" i="4"/>
  <c r="H5024" i="4"/>
  <c r="H5032" i="4"/>
  <c r="H5040" i="4"/>
  <c r="H5048" i="4"/>
  <c r="H5053" i="4"/>
  <c r="H5058" i="4"/>
  <c r="H5064" i="4"/>
  <c r="H5069" i="4"/>
  <c r="H5074" i="4"/>
  <c r="H5080" i="4"/>
  <c r="H5085" i="4"/>
  <c r="H5090" i="4"/>
  <c r="H5096" i="4"/>
  <c r="H5101" i="4"/>
  <c r="H5106" i="4"/>
  <c r="H5112" i="4"/>
  <c r="H5117" i="4"/>
  <c r="H5122" i="4"/>
  <c r="H5128" i="4"/>
  <c r="H5133" i="4"/>
  <c r="H5138" i="4"/>
  <c r="H5144" i="4"/>
  <c r="H5149" i="4"/>
  <c r="H5154" i="4"/>
  <c r="H5160" i="4"/>
  <c r="H5165" i="4"/>
  <c r="H5170" i="4"/>
  <c r="H5176" i="4"/>
  <c r="H5181" i="4"/>
  <c r="H5186" i="4"/>
  <c r="H5192" i="4"/>
  <c r="H5197" i="4"/>
  <c r="H5202" i="4"/>
  <c r="H5208" i="4"/>
  <c r="H5213" i="4"/>
  <c r="H5218" i="4"/>
  <c r="H5224" i="4"/>
  <c r="H5229" i="4"/>
  <c r="H5234" i="4"/>
  <c r="H5240" i="4"/>
  <c r="H5245" i="4"/>
  <c r="H5250" i="4"/>
  <c r="H5256" i="4"/>
  <c r="H5261" i="4"/>
  <c r="H5266" i="4"/>
  <c r="H5272" i="4"/>
  <c r="H5277" i="4"/>
  <c r="H5282" i="4"/>
  <c r="H5288" i="4"/>
  <c r="H5293" i="4"/>
  <c r="H5298" i="4"/>
  <c r="H5304" i="4"/>
  <c r="H5309" i="4"/>
  <c r="H5314" i="4"/>
  <c r="H5319" i="4"/>
  <c r="H5323" i="4"/>
  <c r="H5327" i="4"/>
  <c r="H5331" i="4"/>
  <c r="H5335" i="4"/>
  <c r="H5339" i="4"/>
  <c r="H5343" i="4"/>
  <c r="H5347" i="4"/>
  <c r="H5351" i="4"/>
  <c r="H5355" i="4"/>
  <c r="H5359" i="4"/>
  <c r="H5363" i="4"/>
  <c r="H5367" i="4"/>
  <c r="H5371" i="4"/>
  <c r="H5375" i="4"/>
  <c r="H5379" i="4"/>
  <c r="H5383" i="4"/>
  <c r="H5387" i="4"/>
  <c r="H5391" i="4"/>
  <c r="H5395" i="4"/>
  <c r="H5399" i="4"/>
  <c r="H5403" i="4"/>
  <c r="H5407" i="4"/>
  <c r="H5411" i="4"/>
  <c r="H5415" i="4"/>
  <c r="H5419" i="4"/>
  <c r="H5423" i="4"/>
  <c r="H5427" i="4"/>
  <c r="H5431" i="4"/>
  <c r="H5435" i="4"/>
  <c r="H5439" i="4"/>
  <c r="H5443" i="4"/>
  <c r="H5447" i="4"/>
  <c r="H5451" i="4"/>
  <c r="H5455" i="4"/>
  <c r="H5459" i="4"/>
  <c r="H5463" i="4"/>
  <c r="H5467" i="4"/>
  <c r="H5471" i="4"/>
  <c r="H5475" i="4"/>
  <c r="H5479" i="4"/>
  <c r="H5483" i="4"/>
  <c r="H5487" i="4"/>
  <c r="H5491" i="4"/>
  <c r="H5495" i="4"/>
  <c r="H5499" i="4"/>
  <c r="H5503" i="4"/>
  <c r="H5507" i="4"/>
  <c r="H5511" i="4"/>
  <c r="H5515" i="4"/>
  <c r="H5519" i="4"/>
  <c r="H5523" i="4"/>
  <c r="H5527" i="4"/>
  <c r="H5531" i="4"/>
  <c r="H5535" i="4"/>
  <c r="H5539" i="4"/>
  <c r="H5543" i="4"/>
  <c r="H5547" i="4"/>
  <c r="H5551" i="4"/>
  <c r="H5555" i="4"/>
  <c r="H5559" i="4"/>
  <c r="H5563" i="4"/>
  <c r="H5567" i="4"/>
  <c r="H5571" i="4"/>
  <c r="H5575" i="4"/>
  <c r="H5579" i="4"/>
  <c r="H5583" i="4"/>
  <c r="H5587" i="4"/>
  <c r="H5591" i="4"/>
  <c r="H5595" i="4"/>
  <c r="H5599" i="4"/>
  <c r="H5603" i="4"/>
  <c r="H5607" i="4"/>
  <c r="H5611" i="4"/>
  <c r="H5615" i="4"/>
  <c r="H5619" i="4"/>
  <c r="H5623" i="4"/>
  <c r="H5627" i="4"/>
  <c r="H5631" i="4"/>
  <c r="H5635" i="4"/>
  <c r="H5639" i="4"/>
  <c r="H5643" i="4"/>
  <c r="H5647" i="4"/>
  <c r="H5651" i="4"/>
  <c r="H5655" i="4"/>
  <c r="H5659" i="4"/>
  <c r="H5663" i="4"/>
  <c r="H5667" i="4"/>
  <c r="H5671" i="4"/>
  <c r="H5675" i="4"/>
  <c r="H4977" i="4"/>
  <c r="H4985" i="4"/>
  <c r="H4993" i="4"/>
  <c r="H5001" i="4"/>
  <c r="H5009" i="4"/>
  <c r="H5017" i="4"/>
  <c r="H5025" i="4"/>
  <c r="H5033" i="4"/>
  <c r="H5041" i="4"/>
  <c r="H5049" i="4"/>
  <c r="H5054" i="4"/>
  <c r="H5060" i="4"/>
  <c r="H5065" i="4"/>
  <c r="H5070" i="4"/>
  <c r="H5076" i="4"/>
  <c r="H5081" i="4"/>
  <c r="H5086" i="4"/>
  <c r="H5092" i="4"/>
  <c r="H5097" i="4"/>
  <c r="H5102" i="4"/>
  <c r="H5108" i="4"/>
  <c r="H5113" i="4"/>
  <c r="H5118" i="4"/>
  <c r="H5124" i="4"/>
  <c r="H5129" i="4"/>
  <c r="H5134" i="4"/>
  <c r="H5140" i="4"/>
  <c r="H5145" i="4"/>
  <c r="H5150" i="4"/>
  <c r="H5156" i="4"/>
  <c r="H5161" i="4"/>
  <c r="H5166" i="4"/>
  <c r="H5172" i="4"/>
  <c r="H5177" i="4"/>
  <c r="H5182" i="4"/>
  <c r="H5188" i="4"/>
  <c r="H5193" i="4"/>
  <c r="H5198" i="4"/>
  <c r="H5204" i="4"/>
  <c r="H5209" i="4"/>
  <c r="H5214" i="4"/>
  <c r="H5220" i="4"/>
  <c r="H5225" i="4"/>
  <c r="H5230" i="4"/>
  <c r="H5236" i="4"/>
  <c r="H5241" i="4"/>
  <c r="H5246" i="4"/>
  <c r="H5252" i="4"/>
  <c r="H5257" i="4"/>
  <c r="H5262" i="4"/>
  <c r="H5268" i="4"/>
  <c r="H5273" i="4"/>
  <c r="H5278" i="4"/>
  <c r="H5284" i="4"/>
  <c r="H5289" i="4"/>
  <c r="H5294" i="4"/>
  <c r="H5300" i="4"/>
  <c r="H5305" i="4"/>
  <c r="H5310" i="4"/>
  <c r="H5316" i="4"/>
  <c r="H5320" i="4"/>
  <c r="H5324" i="4"/>
  <c r="H5328" i="4"/>
  <c r="H5332" i="4"/>
  <c r="H5336" i="4"/>
  <c r="H5340" i="4"/>
  <c r="H5344" i="4"/>
  <c r="H5348" i="4"/>
  <c r="H5352" i="4"/>
  <c r="H5356" i="4"/>
  <c r="H5360" i="4"/>
  <c r="H5364" i="4"/>
  <c r="H5368" i="4"/>
  <c r="H5372" i="4"/>
  <c r="H5376" i="4"/>
  <c r="H5380" i="4"/>
  <c r="H5384" i="4"/>
  <c r="H5388" i="4"/>
  <c r="H5392" i="4"/>
  <c r="H5396" i="4"/>
  <c r="H5400" i="4"/>
  <c r="H5404" i="4"/>
  <c r="H5408" i="4"/>
  <c r="H5412" i="4"/>
  <c r="H5416" i="4"/>
  <c r="H5420" i="4"/>
  <c r="H5424" i="4"/>
  <c r="H5428" i="4"/>
  <c r="H5432" i="4"/>
  <c r="H5436" i="4"/>
  <c r="H5440" i="4"/>
  <c r="H5444" i="4"/>
  <c r="H5448" i="4"/>
  <c r="H5452" i="4"/>
  <c r="H5456" i="4"/>
  <c r="H5460" i="4"/>
  <c r="H5464" i="4"/>
  <c r="H5468" i="4"/>
  <c r="H5472" i="4"/>
  <c r="H5476" i="4"/>
  <c r="H5480" i="4"/>
  <c r="H5484" i="4"/>
  <c r="H5488" i="4"/>
  <c r="H5492" i="4"/>
  <c r="H5496" i="4"/>
  <c r="H5500" i="4"/>
  <c r="H5504" i="4"/>
  <c r="H5508" i="4"/>
  <c r="H5512" i="4"/>
  <c r="H5516" i="4"/>
  <c r="H5520" i="4"/>
  <c r="H5524" i="4"/>
  <c r="H5528" i="4"/>
  <c r="H5532" i="4"/>
  <c r="H5536" i="4"/>
  <c r="H5540" i="4"/>
  <c r="H5544" i="4"/>
  <c r="H5548" i="4"/>
  <c r="H5552" i="4"/>
  <c r="H5556" i="4"/>
  <c r="H5560" i="4"/>
  <c r="H5564" i="4"/>
  <c r="H5568" i="4"/>
  <c r="H5572" i="4"/>
  <c r="H5576" i="4"/>
  <c r="H5580" i="4"/>
  <c r="H5584" i="4"/>
  <c r="H5588" i="4"/>
  <c r="H5592" i="4"/>
  <c r="H5596" i="4"/>
  <c r="H5600" i="4"/>
  <c r="H5604" i="4"/>
  <c r="H5608" i="4"/>
  <c r="H5612" i="4"/>
  <c r="H5616" i="4"/>
  <c r="H5620" i="4"/>
  <c r="H5624" i="4"/>
  <c r="H5628" i="4"/>
  <c r="H5632" i="4"/>
  <c r="H5636" i="4"/>
  <c r="H5640" i="4"/>
  <c r="H5644" i="4"/>
  <c r="H5648" i="4"/>
  <c r="H5652" i="4"/>
  <c r="H5656" i="4"/>
  <c r="H5660" i="4"/>
  <c r="H5664" i="4"/>
  <c r="H5668" i="4"/>
  <c r="H5672" i="4"/>
  <c r="H5676" i="4"/>
  <c r="H5680" i="4"/>
  <c r="H5684" i="4"/>
  <c r="H5688" i="4"/>
  <c r="H5692" i="4"/>
  <c r="H5696" i="4"/>
  <c r="H5700" i="4"/>
  <c r="H5704" i="4"/>
  <c r="H5708" i="4"/>
  <c r="H5712" i="4"/>
  <c r="H5716" i="4"/>
  <c r="H5720" i="4"/>
  <c r="H5724" i="4"/>
  <c r="H5728" i="4"/>
  <c r="H5732" i="4"/>
  <c r="H5736" i="4"/>
  <c r="H5740" i="4"/>
  <c r="H5744" i="4"/>
  <c r="H5748" i="4"/>
  <c r="H5752" i="4"/>
  <c r="H5756" i="4"/>
  <c r="H4980" i="4"/>
  <c r="H4988" i="4"/>
  <c r="H4996" i="4"/>
  <c r="H5004" i="4"/>
  <c r="H5012" i="4"/>
  <c r="H5020" i="4"/>
  <c r="H5028" i="4"/>
  <c r="H5036" i="4"/>
  <c r="H5044" i="4"/>
  <c r="H5050" i="4"/>
  <c r="H5056" i="4"/>
  <c r="H5061" i="4"/>
  <c r="H5066" i="4"/>
  <c r="H5072" i="4"/>
  <c r="H5077" i="4"/>
  <c r="H5082" i="4"/>
  <c r="H5088" i="4"/>
  <c r="H5093" i="4"/>
  <c r="H5098" i="4"/>
  <c r="H5104" i="4"/>
  <c r="H5109" i="4"/>
  <c r="H5114" i="4"/>
  <c r="H5120" i="4"/>
  <c r="H5125" i="4"/>
  <c r="H5130" i="4"/>
  <c r="H5136" i="4"/>
  <c r="H5141" i="4"/>
  <c r="H5146" i="4"/>
  <c r="H5152" i="4"/>
  <c r="H5157" i="4"/>
  <c r="H5162" i="4"/>
  <c r="H5168" i="4"/>
  <c r="H5173" i="4"/>
  <c r="H5178" i="4"/>
  <c r="H5184" i="4"/>
  <c r="H5189" i="4"/>
  <c r="H5194" i="4"/>
  <c r="H5200" i="4"/>
  <c r="H5205" i="4"/>
  <c r="H5210" i="4"/>
  <c r="H5216" i="4"/>
  <c r="H5221" i="4"/>
  <c r="H5226" i="4"/>
  <c r="H5232" i="4"/>
  <c r="H5237" i="4"/>
  <c r="H5242" i="4"/>
  <c r="H5248" i="4"/>
  <c r="H5253" i="4"/>
  <c r="H5258" i="4"/>
  <c r="H5264" i="4"/>
  <c r="H5269" i="4"/>
  <c r="H5274" i="4"/>
  <c r="H5280" i="4"/>
  <c r="H5285" i="4"/>
  <c r="H5290" i="4"/>
  <c r="H5296" i="4"/>
  <c r="H5301" i="4"/>
  <c r="H5306" i="4"/>
  <c r="H5312" i="4"/>
  <c r="H5317" i="4"/>
  <c r="H5321" i="4"/>
  <c r="H5325" i="4"/>
  <c r="H5329" i="4"/>
  <c r="H5333" i="4"/>
  <c r="H5337" i="4"/>
  <c r="H5341" i="4"/>
  <c r="H5345" i="4"/>
  <c r="H5349" i="4"/>
  <c r="H5353" i="4"/>
  <c r="H5357" i="4"/>
  <c r="H5361" i="4"/>
  <c r="H5365" i="4"/>
  <c r="H5369" i="4"/>
  <c r="H5373" i="4"/>
  <c r="H5377" i="4"/>
  <c r="H5381" i="4"/>
  <c r="H5385" i="4"/>
  <c r="H5389" i="4"/>
  <c r="H5393" i="4"/>
  <c r="H5397" i="4"/>
  <c r="H5401" i="4"/>
  <c r="H5405" i="4"/>
  <c r="H5409" i="4"/>
  <c r="H5413" i="4"/>
  <c r="H5417" i="4"/>
  <c r="H5421" i="4"/>
  <c r="H5425" i="4"/>
  <c r="H5429" i="4"/>
  <c r="H5433" i="4"/>
  <c r="H5437" i="4"/>
  <c r="H5441" i="4"/>
  <c r="H5445" i="4"/>
  <c r="H5449" i="4"/>
  <c r="H5453" i="4"/>
  <c r="H5457" i="4"/>
  <c r="H5461" i="4"/>
  <c r="H5465" i="4"/>
  <c r="H5469" i="4"/>
  <c r="H5473" i="4"/>
  <c r="H5477" i="4"/>
  <c r="H5481" i="4"/>
  <c r="H5485" i="4"/>
  <c r="H5489" i="4"/>
  <c r="H5493" i="4"/>
  <c r="H5497" i="4"/>
  <c r="H5501" i="4"/>
  <c r="H5505" i="4"/>
  <c r="H5509" i="4"/>
  <c r="H5513" i="4"/>
  <c r="H5517" i="4"/>
  <c r="H5521" i="4"/>
  <c r="H5525" i="4"/>
  <c r="H5529" i="4"/>
  <c r="H5533" i="4"/>
  <c r="H5537" i="4"/>
  <c r="H5541" i="4"/>
  <c r="H5545" i="4"/>
  <c r="H5549" i="4"/>
  <c r="H5553" i="4"/>
  <c r="H5557" i="4"/>
  <c r="H5561" i="4"/>
  <c r="H5565" i="4"/>
  <c r="H5569" i="4"/>
  <c r="H5573" i="4"/>
  <c r="H5577" i="4"/>
  <c r="H5581" i="4"/>
  <c r="H5585" i="4"/>
  <c r="H5589" i="4"/>
  <c r="H5593" i="4"/>
  <c r="H5597" i="4"/>
  <c r="H5601" i="4"/>
  <c r="H5605" i="4"/>
  <c r="H5609" i="4"/>
  <c r="H5613" i="4"/>
  <c r="H5617" i="4"/>
  <c r="H5621" i="4"/>
  <c r="H5625" i="4"/>
  <c r="H5629" i="4"/>
  <c r="H5633" i="4"/>
  <c r="H5637" i="4"/>
  <c r="H5641" i="4"/>
  <c r="H5645" i="4"/>
  <c r="H5649" i="4"/>
  <c r="H5653" i="4"/>
  <c r="H5657" i="4"/>
  <c r="H5661" i="4"/>
  <c r="H5665" i="4"/>
  <c r="H5669" i="4"/>
  <c r="H5673" i="4"/>
  <c r="H5677" i="4"/>
  <c r="H5681" i="4"/>
  <c r="H5685" i="4"/>
  <c r="H5689" i="4"/>
  <c r="H5693" i="4"/>
  <c r="H5697" i="4"/>
  <c r="H5701" i="4"/>
  <c r="H5705" i="4"/>
  <c r="H5709" i="4"/>
  <c r="H5713" i="4"/>
  <c r="H5717" i="4"/>
  <c r="H5721" i="4"/>
  <c r="H5725" i="4"/>
  <c r="H5729" i="4"/>
  <c r="H5733" i="4"/>
  <c r="H5737" i="4"/>
  <c r="H5741" i="4"/>
  <c r="H5745" i="4"/>
  <c r="H5749" i="4"/>
  <c r="H5753" i="4"/>
  <c r="H4981" i="4"/>
  <c r="H4989" i="4"/>
  <c r="H4997" i="4"/>
  <c r="H5005" i="4"/>
  <c r="H5013" i="4"/>
  <c r="H5021" i="4"/>
  <c r="H5029" i="4"/>
  <c r="H5037" i="4"/>
  <c r="H5045" i="4"/>
  <c r="H5052" i="4"/>
  <c r="H5057" i="4"/>
  <c r="H5062" i="4"/>
  <c r="H5068" i="4"/>
  <c r="H5073" i="4"/>
  <c r="H5078" i="4"/>
  <c r="H5084" i="4"/>
  <c r="H5089" i="4"/>
  <c r="H5094" i="4"/>
  <c r="H5100" i="4"/>
  <c r="H5105" i="4"/>
  <c r="H5110" i="4"/>
  <c r="H5116" i="4"/>
  <c r="H5121" i="4"/>
  <c r="H5126" i="4"/>
  <c r="H5132" i="4"/>
  <c r="H5137" i="4"/>
  <c r="H5142" i="4"/>
  <c r="H5148" i="4"/>
  <c r="H5153" i="4"/>
  <c r="H5158" i="4"/>
  <c r="H5164" i="4"/>
  <c r="H5169" i="4"/>
  <c r="H5174" i="4"/>
  <c r="H5180" i="4"/>
  <c r="H5185" i="4"/>
  <c r="H5190" i="4"/>
  <c r="H5196" i="4"/>
  <c r="H5201" i="4"/>
  <c r="H5206" i="4"/>
  <c r="H5212" i="4"/>
  <c r="H5217" i="4"/>
  <c r="H5222" i="4"/>
  <c r="H5228" i="4"/>
  <c r="H5233" i="4"/>
  <c r="H5238" i="4"/>
  <c r="H5244" i="4"/>
  <c r="H5249" i="4"/>
  <c r="H5254" i="4"/>
  <c r="H5260" i="4"/>
  <c r="H5265" i="4"/>
  <c r="H5270" i="4"/>
  <c r="H5276" i="4"/>
  <c r="H5281" i="4"/>
  <c r="H5286" i="4"/>
  <c r="H5292" i="4"/>
  <c r="H5297" i="4"/>
  <c r="H5302" i="4"/>
  <c r="H5308" i="4"/>
  <c r="H5313" i="4"/>
  <c r="H5318" i="4"/>
  <c r="H5322" i="4"/>
  <c r="H5326" i="4"/>
  <c r="H5330" i="4"/>
  <c r="H5334" i="4"/>
  <c r="H5338" i="4"/>
  <c r="H5342" i="4"/>
  <c r="H5346" i="4"/>
  <c r="H5350" i="4"/>
  <c r="H5354" i="4"/>
  <c r="H5358" i="4"/>
  <c r="H5362" i="4"/>
  <c r="H5366" i="4"/>
  <c r="H5370" i="4"/>
  <c r="H5374" i="4"/>
  <c r="H5378" i="4"/>
  <c r="H5382" i="4"/>
  <c r="H5386" i="4"/>
  <c r="H5390" i="4"/>
  <c r="H5394" i="4"/>
  <c r="H5398" i="4"/>
  <c r="H5402" i="4"/>
  <c r="H5406" i="4"/>
  <c r="H5410" i="4"/>
  <c r="H5414" i="4"/>
  <c r="H5418" i="4"/>
  <c r="H5422" i="4"/>
  <c r="H5426" i="4"/>
  <c r="H5430" i="4"/>
  <c r="H5434" i="4"/>
  <c r="H5438" i="4"/>
  <c r="H5442" i="4"/>
  <c r="H5446" i="4"/>
  <c r="H5450" i="4"/>
  <c r="H5454" i="4"/>
  <c r="H5458" i="4"/>
  <c r="H5462" i="4"/>
  <c r="H5466" i="4"/>
  <c r="H5470" i="4"/>
  <c r="H5474" i="4"/>
  <c r="H5478" i="4"/>
  <c r="H5482" i="4"/>
  <c r="H5486" i="4"/>
  <c r="H5490" i="4"/>
  <c r="H5494" i="4"/>
  <c r="H5498" i="4"/>
  <c r="H5502" i="4"/>
  <c r="H5506" i="4"/>
  <c r="H5510" i="4"/>
  <c r="H5514" i="4"/>
  <c r="H5518" i="4"/>
  <c r="H5522" i="4"/>
  <c r="H5526" i="4"/>
  <c r="H5530" i="4"/>
  <c r="H5534" i="4"/>
  <c r="H5538" i="4"/>
  <c r="H5542" i="4"/>
  <c r="H5546" i="4"/>
  <c r="H5550" i="4"/>
  <c r="H5554" i="4"/>
  <c r="H5558" i="4"/>
  <c r="H5562" i="4"/>
  <c r="H5566" i="4"/>
  <c r="H5570" i="4"/>
  <c r="H5574" i="4"/>
  <c r="H5578" i="4"/>
  <c r="H5582" i="4"/>
  <c r="H5586" i="4"/>
  <c r="H5590" i="4"/>
  <c r="H5594" i="4"/>
  <c r="H5598" i="4"/>
  <c r="H5602" i="4"/>
  <c r="H5606" i="4"/>
  <c r="H5610" i="4"/>
  <c r="H5614" i="4"/>
  <c r="H5618" i="4"/>
  <c r="H5622" i="4"/>
  <c r="H5626" i="4"/>
  <c r="H5630" i="4"/>
  <c r="H5634" i="4"/>
  <c r="H5638" i="4"/>
  <c r="H5642" i="4"/>
  <c r="H5646" i="4"/>
  <c r="H5650" i="4"/>
  <c r="H5654" i="4"/>
  <c r="H5658" i="4"/>
  <c r="H5662" i="4"/>
  <c r="H5666" i="4"/>
  <c r="H5670" i="4"/>
  <c r="H5674" i="4"/>
  <c r="H5678" i="4"/>
  <c r="H5682" i="4"/>
  <c r="H5686" i="4"/>
  <c r="H5690" i="4"/>
  <c r="H5694" i="4"/>
  <c r="H5698" i="4"/>
  <c r="H5702" i="4"/>
  <c r="H5706" i="4"/>
  <c r="H5710" i="4"/>
  <c r="H5714" i="4"/>
  <c r="H5718" i="4"/>
  <c r="H5722" i="4"/>
  <c r="H5726" i="4"/>
  <c r="H5730" i="4"/>
  <c r="H5734" i="4"/>
  <c r="H5738" i="4"/>
  <c r="H5742" i="4"/>
  <c r="H5746" i="4"/>
  <c r="H5750" i="4"/>
  <c r="H5754" i="4"/>
  <c r="H5758" i="4"/>
  <c r="H5762" i="4"/>
  <c r="H5679" i="4"/>
  <c r="H5695" i="4"/>
  <c r="H5711" i="4"/>
  <c r="H5727" i="4"/>
  <c r="H5743" i="4"/>
  <c r="H5757" i="4"/>
  <c r="H5683" i="4"/>
  <c r="H5699" i="4"/>
  <c r="H5715" i="4"/>
  <c r="H5731" i="4"/>
  <c r="H5747" i="4"/>
  <c r="H5759" i="4"/>
  <c r="H5687" i="4"/>
  <c r="H5703" i="4"/>
  <c r="H5719" i="4"/>
  <c r="H5735" i="4"/>
  <c r="H5751" i="4"/>
  <c r="H5760" i="4"/>
  <c r="H5691" i="4"/>
  <c r="H5707" i="4"/>
  <c r="H5723" i="4"/>
  <c r="H5739" i="4"/>
  <c r="H5755" i="4"/>
  <c r="H5761" i="4"/>
  <c r="H153" i="4"/>
  <c r="H56" i="4"/>
  <c r="H76" i="4"/>
  <c r="H123" i="4"/>
  <c r="B28" i="11"/>
  <c r="AH27" i="11"/>
  <c r="G6" i="8" l="1"/>
  <c r="E6" i="8" l="1"/>
  <c r="B32" i="11" l="1"/>
  <c r="B31" i="11"/>
  <c r="B30" i="11"/>
  <c r="B29" i="11"/>
  <c r="B3" i="11"/>
  <c r="C7" i="9" l="1"/>
  <c r="G11" i="24" l="1"/>
  <c r="AX62" i="24" s="1"/>
  <c r="AY62" i="24" s="1"/>
  <c r="AZ62" i="24" s="1"/>
  <c r="AZ60" i="24" s="1"/>
  <c r="G58" i="24"/>
  <c r="W60" i="24"/>
  <c r="AI60" i="24"/>
  <c r="AU60" i="24"/>
  <c r="AE12" i="24"/>
  <c r="AQ12" i="24"/>
  <c r="V60" i="24"/>
  <c r="AJ12" i="24"/>
  <c r="X60" i="24"/>
  <c r="AJ60" i="24"/>
  <c r="AV60" i="24"/>
  <c r="AF12" i="24"/>
  <c r="AR12" i="24"/>
  <c r="AL60" i="24"/>
  <c r="AT12" i="24"/>
  <c r="Y60" i="24"/>
  <c r="AK60" i="24"/>
  <c r="AW60" i="24"/>
  <c r="AG12" i="24"/>
  <c r="AS12" i="24"/>
  <c r="Z60" i="24"/>
  <c r="AA60" i="24"/>
  <c r="AM60" i="24"/>
  <c r="W12" i="24"/>
  <c r="AI12" i="24"/>
  <c r="AU12" i="24"/>
  <c r="AB60" i="24"/>
  <c r="AN60" i="24"/>
  <c r="AC60" i="24"/>
  <c r="AO60" i="24"/>
  <c r="Y12" i="24"/>
  <c r="AK12" i="24"/>
  <c r="AW12" i="24"/>
  <c r="AP12" i="24"/>
  <c r="X12" i="24"/>
  <c r="AD60" i="24"/>
  <c r="AP60" i="24"/>
  <c r="Z12" i="24"/>
  <c r="AL12" i="24"/>
  <c r="V12" i="24"/>
  <c r="AH12" i="24"/>
  <c r="AE60" i="24"/>
  <c r="AQ60" i="24"/>
  <c r="AA12" i="24"/>
  <c r="AM12" i="24"/>
  <c r="AD12" i="24"/>
  <c r="AV12" i="24"/>
  <c r="AF60" i="24"/>
  <c r="AR60" i="24"/>
  <c r="AB12" i="24"/>
  <c r="AN12" i="24"/>
  <c r="AT60" i="24"/>
  <c r="AG60" i="24"/>
  <c r="AS60" i="24"/>
  <c r="AC12" i="24"/>
  <c r="AO12" i="24"/>
  <c r="AH60" i="24"/>
  <c r="H4" i="20"/>
  <c r="O7" i="20" s="1"/>
  <c r="O6" i="20" s="1"/>
  <c r="P3" i="1" a="1"/>
  <c r="P3" i="1" s="1"/>
  <c r="Q3" i="1" s="1" a="1"/>
  <c r="Q3" i="1" s="1"/>
  <c r="P4" i="1" a="1"/>
  <c r="P4" i="1" s="1"/>
  <c r="Q4" i="1" s="1"/>
  <c r="P5" i="1" a="1"/>
  <c r="P5" i="1" s="1"/>
  <c r="Q5" i="1" s="1"/>
  <c r="P6" i="1" a="1"/>
  <c r="P6" i="1" s="1"/>
  <c r="Q6" i="1" s="1"/>
  <c r="P7" i="1" a="1"/>
  <c r="P7" i="1" s="1"/>
  <c r="Q7" i="1" s="1"/>
  <c r="P2" i="1" a="1"/>
  <c r="P2" i="1" s="1"/>
  <c r="Q2" i="1" s="1" a="1"/>
  <c r="Q2" i="1" s="1"/>
  <c r="K231" i="30" l="1"/>
  <c r="G231" i="30"/>
  <c r="AB231" i="30" s="1"/>
  <c r="C231" i="30"/>
  <c r="J230" i="30"/>
  <c r="F230" i="30"/>
  <c r="B230" i="30"/>
  <c r="A230" i="30" s="1"/>
  <c r="M229" i="30"/>
  <c r="I229" i="30"/>
  <c r="E229" i="30"/>
  <c r="L228" i="30"/>
  <c r="H228" i="30"/>
  <c r="D228" i="30"/>
  <c r="K227" i="30"/>
  <c r="G227" i="30"/>
  <c r="AB227" i="30" s="1"/>
  <c r="C227" i="30"/>
  <c r="J226" i="30"/>
  <c r="F226" i="30"/>
  <c r="B226" i="30"/>
  <c r="A226" i="30" s="1"/>
  <c r="M225" i="30"/>
  <c r="I225" i="30"/>
  <c r="E225" i="30"/>
  <c r="J231" i="30"/>
  <c r="F231" i="30"/>
  <c r="B231" i="30"/>
  <c r="A231" i="30" s="1"/>
  <c r="M230" i="30"/>
  <c r="I230" i="30"/>
  <c r="E230" i="30"/>
  <c r="L229" i="30"/>
  <c r="H229" i="30"/>
  <c r="D229" i="30"/>
  <c r="M231" i="30"/>
  <c r="I231" i="30"/>
  <c r="E231" i="30"/>
  <c r="L230" i="30"/>
  <c r="H230" i="30"/>
  <c r="D230" i="30"/>
  <c r="K229" i="30"/>
  <c r="G229" i="30"/>
  <c r="AB229" i="30" s="1"/>
  <c r="C229" i="30"/>
  <c r="J228" i="30"/>
  <c r="F228" i="30"/>
  <c r="B228" i="30"/>
  <c r="A228" i="30" s="1"/>
  <c r="M227" i="30"/>
  <c r="I227" i="30"/>
  <c r="E227" i="30"/>
  <c r="L226" i="30"/>
  <c r="H226" i="30"/>
  <c r="D226" i="30"/>
  <c r="K225" i="30"/>
  <c r="G225" i="30"/>
  <c r="AB225" i="30" s="1"/>
  <c r="C225" i="30"/>
  <c r="K230" i="30"/>
  <c r="F229" i="30"/>
  <c r="G228" i="30"/>
  <c r="AB228" i="30" s="1"/>
  <c r="J227" i="30"/>
  <c r="B227" i="30"/>
  <c r="A227" i="30" s="1"/>
  <c r="M226" i="30"/>
  <c r="E226" i="30"/>
  <c r="H225" i="30"/>
  <c r="M224" i="30"/>
  <c r="I224" i="30"/>
  <c r="E224" i="30"/>
  <c r="L223" i="30"/>
  <c r="H223" i="30"/>
  <c r="D223" i="30"/>
  <c r="K222" i="30"/>
  <c r="G222" i="30"/>
  <c r="AB222" i="30" s="1"/>
  <c r="C222" i="30"/>
  <c r="J221" i="30"/>
  <c r="F221" i="30"/>
  <c r="B221" i="30"/>
  <c r="A221" i="30" s="1"/>
  <c r="M220" i="30"/>
  <c r="I220" i="30"/>
  <c r="E220" i="30"/>
  <c r="L219" i="30"/>
  <c r="H219" i="30"/>
  <c r="D219" i="30"/>
  <c r="K218" i="30"/>
  <c r="G218" i="30"/>
  <c r="AB218" i="30" s="1"/>
  <c r="C218" i="30"/>
  <c r="J217" i="30"/>
  <c r="F217" i="30"/>
  <c r="B217" i="30"/>
  <c r="A217" i="30" s="1"/>
  <c r="M216" i="30"/>
  <c r="I216" i="30"/>
  <c r="E216" i="30"/>
  <c r="L215" i="30"/>
  <c r="H215" i="30"/>
  <c r="D215" i="30"/>
  <c r="K214" i="30"/>
  <c r="G214" i="30"/>
  <c r="AB214" i="30" s="1"/>
  <c r="C214" i="30"/>
  <c r="J213" i="30"/>
  <c r="F213" i="30"/>
  <c r="B213" i="30"/>
  <c r="A213" i="30" s="1"/>
  <c r="M212" i="30"/>
  <c r="I212" i="30"/>
  <c r="E212" i="30"/>
  <c r="L211" i="30"/>
  <c r="H211" i="30"/>
  <c r="D211" i="30"/>
  <c r="K210" i="30"/>
  <c r="G210" i="30"/>
  <c r="AB210" i="30" s="1"/>
  <c r="C210" i="30"/>
  <c r="J209" i="30"/>
  <c r="F209" i="30"/>
  <c r="B209" i="30"/>
  <c r="A209" i="30" s="1"/>
  <c r="M208" i="30"/>
  <c r="I208" i="30"/>
  <c r="E208" i="30"/>
  <c r="L231" i="30"/>
  <c r="G230" i="30"/>
  <c r="AB230" i="30" s="1"/>
  <c r="B229" i="30"/>
  <c r="A229" i="30" s="1"/>
  <c r="M228" i="30"/>
  <c r="E228" i="30"/>
  <c r="H227" i="30"/>
  <c r="K226" i="30"/>
  <c r="C226" i="30"/>
  <c r="F225" i="30"/>
  <c r="L224" i="30"/>
  <c r="H224" i="30"/>
  <c r="D224" i="30"/>
  <c r="K223" i="30"/>
  <c r="G223" i="30"/>
  <c r="AB223" i="30" s="1"/>
  <c r="C223" i="30"/>
  <c r="J222" i="30"/>
  <c r="F222" i="30"/>
  <c r="B222" i="30"/>
  <c r="A222" i="30" s="1"/>
  <c r="M221" i="30"/>
  <c r="I221" i="30"/>
  <c r="E221" i="30"/>
  <c r="L220" i="30"/>
  <c r="H220" i="30"/>
  <c r="D220" i="30"/>
  <c r="K219" i="30"/>
  <c r="G219" i="30"/>
  <c r="AB219" i="30" s="1"/>
  <c r="C219" i="30"/>
  <c r="J218" i="30"/>
  <c r="F218" i="30"/>
  <c r="B218" i="30"/>
  <c r="A218" i="30" s="1"/>
  <c r="H231" i="30"/>
  <c r="C230" i="30"/>
  <c r="K228" i="30"/>
  <c r="C228" i="30"/>
  <c r="F227" i="30"/>
  <c r="I226" i="30"/>
  <c r="L225" i="30"/>
  <c r="D225" i="30"/>
  <c r="K224" i="30"/>
  <c r="G224" i="30"/>
  <c r="AB224" i="30" s="1"/>
  <c r="C224" i="30"/>
  <c r="J223" i="30"/>
  <c r="F223" i="30"/>
  <c r="B223" i="30"/>
  <c r="A223" i="30" s="1"/>
  <c r="M222" i="30"/>
  <c r="I222" i="30"/>
  <c r="E222" i="30"/>
  <c r="L221" i="30"/>
  <c r="H221" i="30"/>
  <c r="D221" i="30"/>
  <c r="K220" i="30"/>
  <c r="G220" i="30"/>
  <c r="AB220" i="30" s="1"/>
  <c r="C220" i="30"/>
  <c r="J219" i="30"/>
  <c r="F219" i="30"/>
  <c r="B219" i="30"/>
  <c r="A219" i="30" s="1"/>
  <c r="M218" i="30"/>
  <c r="I218" i="30"/>
  <c r="E218" i="30"/>
  <c r="L217" i="30"/>
  <c r="H217" i="30"/>
  <c r="D217" i="30"/>
  <c r="K216" i="30"/>
  <c r="G216" i="30"/>
  <c r="AB216" i="30" s="1"/>
  <c r="C216" i="30"/>
  <c r="J215" i="30"/>
  <c r="F215" i="30"/>
  <c r="B215" i="30"/>
  <c r="A215" i="30" s="1"/>
  <c r="M214" i="30"/>
  <c r="I214" i="30"/>
  <c r="E214" i="30"/>
  <c r="L213" i="30"/>
  <c r="H213" i="30"/>
  <c r="D213" i="30"/>
  <c r="K212" i="30"/>
  <c r="G212" i="30"/>
  <c r="AB212" i="30" s="1"/>
  <c r="C212" i="30"/>
  <c r="J211" i="30"/>
  <c r="F211" i="30"/>
  <c r="B211" i="30"/>
  <c r="A211" i="30" s="1"/>
  <c r="M210" i="30"/>
  <c r="I210" i="30"/>
  <c r="E210" i="30"/>
  <c r="D231" i="30"/>
  <c r="J229" i="30"/>
  <c r="I228" i="30"/>
  <c r="L227" i="30"/>
  <c r="D227" i="30"/>
  <c r="G226" i="30"/>
  <c r="AB226" i="30" s="1"/>
  <c r="J225" i="30"/>
  <c r="B225" i="30"/>
  <c r="A225" i="30" s="1"/>
  <c r="J224" i="30"/>
  <c r="F224" i="30"/>
  <c r="B224" i="30"/>
  <c r="A224" i="30" s="1"/>
  <c r="M223" i="30"/>
  <c r="I223" i="30"/>
  <c r="E223" i="30"/>
  <c r="L222" i="30"/>
  <c r="H222" i="30"/>
  <c r="D222" i="30"/>
  <c r="K221" i="30"/>
  <c r="G221" i="30"/>
  <c r="AB221" i="30" s="1"/>
  <c r="C221" i="30"/>
  <c r="J220" i="30"/>
  <c r="F220" i="30"/>
  <c r="B220" i="30"/>
  <c r="A220" i="30" s="1"/>
  <c r="M219" i="30"/>
  <c r="I219" i="30"/>
  <c r="E219" i="30"/>
  <c r="L218" i="30"/>
  <c r="H218" i="30"/>
  <c r="D218" i="30"/>
  <c r="K217" i="30"/>
  <c r="G217" i="30"/>
  <c r="AB217" i="30" s="1"/>
  <c r="J216" i="30"/>
  <c r="B216" i="30"/>
  <c r="A216" i="30" s="1"/>
  <c r="M215" i="30"/>
  <c r="E215" i="30"/>
  <c r="H214" i="30"/>
  <c r="K213" i="30"/>
  <c r="C213" i="30"/>
  <c r="F212" i="30"/>
  <c r="I211" i="30"/>
  <c r="L210" i="30"/>
  <c r="D210" i="30"/>
  <c r="I209" i="30"/>
  <c r="D209" i="30"/>
  <c r="J208" i="30"/>
  <c r="D208" i="30"/>
  <c r="K207" i="30"/>
  <c r="G207" i="30"/>
  <c r="AB207" i="30" s="1"/>
  <c r="C207" i="30"/>
  <c r="J206" i="30"/>
  <c r="F206" i="30"/>
  <c r="B206" i="30"/>
  <c r="A206" i="30" s="1"/>
  <c r="M205" i="30"/>
  <c r="I205" i="30"/>
  <c r="E205" i="30"/>
  <c r="L204" i="30"/>
  <c r="H204" i="30"/>
  <c r="D204" i="30"/>
  <c r="K203" i="30"/>
  <c r="G203" i="30"/>
  <c r="AB203" i="30" s="1"/>
  <c r="C203" i="30"/>
  <c r="J202" i="30"/>
  <c r="F202" i="30"/>
  <c r="B202" i="30"/>
  <c r="A202" i="30" s="1"/>
  <c r="M201" i="30"/>
  <c r="I201" i="30"/>
  <c r="E201" i="30"/>
  <c r="L200" i="30"/>
  <c r="H200" i="30"/>
  <c r="D200" i="30"/>
  <c r="K199" i="30"/>
  <c r="G199" i="30"/>
  <c r="AB199" i="30" s="1"/>
  <c r="C199" i="30"/>
  <c r="J198" i="30"/>
  <c r="F198" i="30"/>
  <c r="B198" i="30"/>
  <c r="A198" i="30" s="1"/>
  <c r="M197" i="30"/>
  <c r="I197" i="30"/>
  <c r="E197" i="30"/>
  <c r="L196" i="30"/>
  <c r="H196" i="30"/>
  <c r="D196" i="30"/>
  <c r="K195" i="30"/>
  <c r="G195" i="30"/>
  <c r="AB195" i="30" s="1"/>
  <c r="C195" i="30"/>
  <c r="J194" i="30"/>
  <c r="F194" i="30"/>
  <c r="B194" i="30"/>
  <c r="A194" i="30" s="1"/>
  <c r="M193" i="30"/>
  <c r="I193" i="30"/>
  <c r="E193" i="30"/>
  <c r="L192" i="30"/>
  <c r="H192" i="30"/>
  <c r="D192" i="30"/>
  <c r="K191" i="30"/>
  <c r="G191" i="30"/>
  <c r="AB191" i="30" s="1"/>
  <c r="C191" i="30"/>
  <c r="J190" i="30"/>
  <c r="F190" i="30"/>
  <c r="B190" i="30"/>
  <c r="A190" i="30" s="1"/>
  <c r="M189" i="30"/>
  <c r="I189" i="30"/>
  <c r="E189" i="30"/>
  <c r="L188" i="30"/>
  <c r="H188" i="30"/>
  <c r="D188" i="30"/>
  <c r="E217" i="30"/>
  <c r="H216" i="30"/>
  <c r="K215" i="30"/>
  <c r="C215" i="30"/>
  <c r="F214" i="30"/>
  <c r="I213" i="30"/>
  <c r="L212" i="30"/>
  <c r="D212" i="30"/>
  <c r="G211" i="30"/>
  <c r="AB211" i="30" s="1"/>
  <c r="J210" i="30"/>
  <c r="B210" i="30"/>
  <c r="A210" i="30" s="1"/>
  <c r="M209" i="30"/>
  <c r="H209" i="30"/>
  <c r="C209" i="30"/>
  <c r="H208" i="30"/>
  <c r="C208" i="30"/>
  <c r="J207" i="30"/>
  <c r="F207" i="30"/>
  <c r="B207" i="30"/>
  <c r="A207" i="30" s="1"/>
  <c r="M206" i="30"/>
  <c r="I206" i="30"/>
  <c r="E206" i="30"/>
  <c r="L205" i="30"/>
  <c r="H205" i="30"/>
  <c r="D205" i="30"/>
  <c r="K204" i="30"/>
  <c r="G204" i="30"/>
  <c r="AB204" i="30" s="1"/>
  <c r="C204" i="30"/>
  <c r="J203" i="30"/>
  <c r="F203" i="30"/>
  <c r="B203" i="30"/>
  <c r="A203" i="30" s="1"/>
  <c r="M202" i="30"/>
  <c r="I202" i="30"/>
  <c r="E202" i="30"/>
  <c r="L201" i="30"/>
  <c r="H201" i="30"/>
  <c r="D201" i="30"/>
  <c r="K200" i="30"/>
  <c r="G200" i="30"/>
  <c r="AB200" i="30" s="1"/>
  <c r="C200" i="30"/>
  <c r="J199" i="30"/>
  <c r="F199" i="30"/>
  <c r="B199" i="30"/>
  <c r="A199" i="30" s="1"/>
  <c r="M198" i="30"/>
  <c r="I198" i="30"/>
  <c r="E198" i="30"/>
  <c r="L197" i="30"/>
  <c r="H197" i="30"/>
  <c r="D197" i="30"/>
  <c r="K196" i="30"/>
  <c r="G196" i="30"/>
  <c r="AB196" i="30" s="1"/>
  <c r="C196" i="30"/>
  <c r="J195" i="30"/>
  <c r="F195" i="30"/>
  <c r="B195" i="30"/>
  <c r="A195" i="30" s="1"/>
  <c r="M194" i="30"/>
  <c r="I194" i="30"/>
  <c r="E194" i="30"/>
  <c r="L193" i="30"/>
  <c r="H193" i="30"/>
  <c r="D193" i="30"/>
  <c r="K192" i="30"/>
  <c r="G192" i="30"/>
  <c r="AB192" i="30" s="1"/>
  <c r="C192" i="30"/>
  <c r="J191" i="30"/>
  <c r="F191" i="30"/>
  <c r="B191" i="30"/>
  <c r="A191" i="30" s="1"/>
  <c r="M190" i="30"/>
  <c r="I190" i="30"/>
  <c r="E190" i="30"/>
  <c r="L189" i="30"/>
  <c r="H189" i="30"/>
  <c r="D189" i="30"/>
  <c r="K188" i="30"/>
  <c r="G188" i="30"/>
  <c r="AB188" i="30" s="1"/>
  <c r="M217" i="30"/>
  <c r="C217" i="30"/>
  <c r="F216" i="30"/>
  <c r="I215" i="30"/>
  <c r="L214" i="30"/>
  <c r="D214" i="30"/>
  <c r="G213" i="30"/>
  <c r="AB213" i="30" s="1"/>
  <c r="J212" i="30"/>
  <c r="B212" i="30"/>
  <c r="A212" i="30" s="1"/>
  <c r="M211" i="30"/>
  <c r="E211" i="30"/>
  <c r="H210" i="30"/>
  <c r="L209" i="30"/>
  <c r="G209" i="30"/>
  <c r="AB209" i="30" s="1"/>
  <c r="L208" i="30"/>
  <c r="G208" i="30"/>
  <c r="AB208" i="30" s="1"/>
  <c r="B208" i="30"/>
  <c r="A208" i="30" s="1"/>
  <c r="M207" i="30"/>
  <c r="I207" i="30"/>
  <c r="E207" i="30"/>
  <c r="L206" i="30"/>
  <c r="H206" i="30"/>
  <c r="D206" i="30"/>
  <c r="K205" i="30"/>
  <c r="G205" i="30"/>
  <c r="AB205" i="30" s="1"/>
  <c r="C205" i="30"/>
  <c r="J204" i="30"/>
  <c r="F204" i="30"/>
  <c r="B204" i="30"/>
  <c r="A204" i="30" s="1"/>
  <c r="M203" i="30"/>
  <c r="I203" i="30"/>
  <c r="E203" i="30"/>
  <c r="L202" i="30"/>
  <c r="H202" i="30"/>
  <c r="D202" i="30"/>
  <c r="K201" i="30"/>
  <c r="G201" i="30"/>
  <c r="AB201" i="30" s="1"/>
  <c r="C201" i="30"/>
  <c r="J200" i="30"/>
  <c r="F200" i="30"/>
  <c r="B200" i="30"/>
  <c r="A200" i="30" s="1"/>
  <c r="M199" i="30"/>
  <c r="I199" i="30"/>
  <c r="E199" i="30"/>
  <c r="L198" i="30"/>
  <c r="H198" i="30"/>
  <c r="D198" i="30"/>
  <c r="K197" i="30"/>
  <c r="G197" i="30"/>
  <c r="AB197" i="30" s="1"/>
  <c r="C197" i="30"/>
  <c r="J196" i="30"/>
  <c r="F196" i="30"/>
  <c r="B196" i="30"/>
  <c r="A196" i="30" s="1"/>
  <c r="M195" i="30"/>
  <c r="I195" i="30"/>
  <c r="E195" i="30"/>
  <c r="L194" i="30"/>
  <c r="H194" i="30"/>
  <c r="D194" i="30"/>
  <c r="K193" i="30"/>
  <c r="G193" i="30"/>
  <c r="AB193" i="30" s="1"/>
  <c r="C193" i="30"/>
  <c r="J192" i="30"/>
  <c r="F192" i="30"/>
  <c r="B192" i="30"/>
  <c r="A192" i="30" s="1"/>
  <c r="M191" i="30"/>
  <c r="I191" i="30"/>
  <c r="E191" i="30"/>
  <c r="L190" i="30"/>
  <c r="H190" i="30"/>
  <c r="D190" i="30"/>
  <c r="K189" i="30"/>
  <c r="G189" i="30"/>
  <c r="AB189" i="30" s="1"/>
  <c r="C189" i="30"/>
  <c r="J188" i="30"/>
  <c r="F188" i="30"/>
  <c r="B188" i="30"/>
  <c r="A188" i="30" s="1"/>
  <c r="M187" i="30"/>
  <c r="I217" i="30"/>
  <c r="L216" i="30"/>
  <c r="D216" i="30"/>
  <c r="G215" i="30"/>
  <c r="AB215" i="30" s="1"/>
  <c r="J214" i="30"/>
  <c r="B214" i="30"/>
  <c r="A214" i="30" s="1"/>
  <c r="M213" i="30"/>
  <c r="E213" i="30"/>
  <c r="H212" i="30"/>
  <c r="K211" i="30"/>
  <c r="C211" i="30"/>
  <c r="F210" i="30"/>
  <c r="K209" i="30"/>
  <c r="E209" i="30"/>
  <c r="K208" i="30"/>
  <c r="F208" i="30"/>
  <c r="L207" i="30"/>
  <c r="H207" i="30"/>
  <c r="D207" i="30"/>
  <c r="K206" i="30"/>
  <c r="G206" i="30"/>
  <c r="AB206" i="30" s="1"/>
  <c r="C206" i="30"/>
  <c r="J205" i="30"/>
  <c r="F205" i="30"/>
  <c r="B205" i="30"/>
  <c r="A205" i="30" s="1"/>
  <c r="M204" i="30"/>
  <c r="I204" i="30"/>
  <c r="E204" i="30"/>
  <c r="L203" i="30"/>
  <c r="H203" i="30"/>
  <c r="D203" i="30"/>
  <c r="K202" i="30"/>
  <c r="G202" i="30"/>
  <c r="AB202" i="30" s="1"/>
  <c r="C202" i="30"/>
  <c r="J201" i="30"/>
  <c r="F201" i="30"/>
  <c r="B201" i="30"/>
  <c r="A201" i="30" s="1"/>
  <c r="M200" i="30"/>
  <c r="I200" i="30"/>
  <c r="E200" i="30"/>
  <c r="L199" i="30"/>
  <c r="H199" i="30"/>
  <c r="D199" i="30"/>
  <c r="K198" i="30"/>
  <c r="G198" i="30"/>
  <c r="AB198" i="30" s="1"/>
  <c r="C198" i="30"/>
  <c r="J197" i="30"/>
  <c r="F197" i="30"/>
  <c r="B197" i="30"/>
  <c r="A197" i="30" s="1"/>
  <c r="M196" i="30"/>
  <c r="I196" i="30"/>
  <c r="E196" i="30"/>
  <c r="L195" i="30"/>
  <c r="H195" i="30"/>
  <c r="D195" i="30"/>
  <c r="K194" i="30"/>
  <c r="G194" i="30"/>
  <c r="AB194" i="30" s="1"/>
  <c r="C194" i="30"/>
  <c r="J193" i="30"/>
  <c r="F193" i="30"/>
  <c r="B193" i="30"/>
  <c r="A193" i="30" s="1"/>
  <c r="M192" i="30"/>
  <c r="I192" i="30"/>
  <c r="E192" i="30"/>
  <c r="L191" i="30"/>
  <c r="H191" i="30"/>
  <c r="D191" i="30"/>
  <c r="K190" i="30"/>
  <c r="G190" i="30"/>
  <c r="AB190" i="30" s="1"/>
  <c r="C190" i="30"/>
  <c r="J189" i="30"/>
  <c r="F189" i="30"/>
  <c r="B189" i="30"/>
  <c r="A189" i="30" s="1"/>
  <c r="M188" i="30"/>
  <c r="I188" i="30"/>
  <c r="C188" i="30"/>
  <c r="I187" i="30"/>
  <c r="E187" i="30"/>
  <c r="L186" i="30"/>
  <c r="H186" i="30"/>
  <c r="D186" i="30"/>
  <c r="K185" i="30"/>
  <c r="G185" i="30"/>
  <c r="AB185" i="30" s="1"/>
  <c r="C185" i="30"/>
  <c r="J184" i="30"/>
  <c r="F184" i="30"/>
  <c r="B184" i="30"/>
  <c r="A184" i="30" s="1"/>
  <c r="M183" i="30"/>
  <c r="I183" i="30"/>
  <c r="E183" i="30"/>
  <c r="L182" i="30"/>
  <c r="H182" i="30"/>
  <c r="D182" i="30"/>
  <c r="K181" i="30"/>
  <c r="G181" i="30"/>
  <c r="AB181" i="30" s="1"/>
  <c r="C181" i="30"/>
  <c r="J180" i="30"/>
  <c r="F180" i="30"/>
  <c r="B180" i="30"/>
  <c r="A180" i="30" s="1"/>
  <c r="M179" i="30"/>
  <c r="I179" i="30"/>
  <c r="E179" i="30"/>
  <c r="L178" i="30"/>
  <c r="H178" i="30"/>
  <c r="D178" i="30"/>
  <c r="K177" i="30"/>
  <c r="G177" i="30"/>
  <c r="AB177" i="30" s="1"/>
  <c r="C177" i="30"/>
  <c r="J176" i="30"/>
  <c r="F176" i="30"/>
  <c r="B176" i="30"/>
  <c r="A176" i="30" s="1"/>
  <c r="M175" i="30"/>
  <c r="I175" i="30"/>
  <c r="E175" i="30"/>
  <c r="L174" i="30"/>
  <c r="H174" i="30"/>
  <c r="D174" i="30"/>
  <c r="K173" i="30"/>
  <c r="G173" i="30"/>
  <c r="AB173" i="30" s="1"/>
  <c r="C173" i="30"/>
  <c r="J172" i="30"/>
  <c r="F172" i="30"/>
  <c r="B172" i="30"/>
  <c r="A172" i="30" s="1"/>
  <c r="M171" i="30"/>
  <c r="I171" i="30"/>
  <c r="E171" i="30"/>
  <c r="L170" i="30"/>
  <c r="H170" i="30"/>
  <c r="D170" i="30"/>
  <c r="K169" i="30"/>
  <c r="G169" i="30"/>
  <c r="AB169" i="30" s="1"/>
  <c r="C169" i="30"/>
  <c r="J168" i="30"/>
  <c r="F168" i="30"/>
  <c r="B168" i="30"/>
  <c r="A168" i="30" s="1"/>
  <c r="M167" i="30"/>
  <c r="I167" i="30"/>
  <c r="E167" i="30"/>
  <c r="L166" i="30"/>
  <c r="H166" i="30"/>
  <c r="D166" i="30"/>
  <c r="K165" i="30"/>
  <c r="G165" i="30"/>
  <c r="AB165" i="30" s="1"/>
  <c r="C165" i="30"/>
  <c r="J164" i="30"/>
  <c r="F164" i="30"/>
  <c r="B164" i="30"/>
  <c r="A164" i="30" s="1"/>
  <c r="M163" i="30"/>
  <c r="I163" i="30"/>
  <c r="E163" i="30"/>
  <c r="L187" i="30"/>
  <c r="H187" i="30"/>
  <c r="D187" i="30"/>
  <c r="K186" i="30"/>
  <c r="G186" i="30"/>
  <c r="AB186" i="30" s="1"/>
  <c r="C186" i="30"/>
  <c r="J185" i="30"/>
  <c r="F185" i="30"/>
  <c r="B185" i="30"/>
  <c r="A185" i="30" s="1"/>
  <c r="M184" i="30"/>
  <c r="I184" i="30"/>
  <c r="E184" i="30"/>
  <c r="L183" i="30"/>
  <c r="H183" i="30"/>
  <c r="D183" i="30"/>
  <c r="K182" i="30"/>
  <c r="G182" i="30"/>
  <c r="AB182" i="30" s="1"/>
  <c r="C182" i="30"/>
  <c r="J181" i="30"/>
  <c r="F181" i="30"/>
  <c r="B181" i="30"/>
  <c r="A181" i="30" s="1"/>
  <c r="M180" i="30"/>
  <c r="I180" i="30"/>
  <c r="E180" i="30"/>
  <c r="L179" i="30"/>
  <c r="H179" i="30"/>
  <c r="D179" i="30"/>
  <c r="K178" i="30"/>
  <c r="G178" i="30"/>
  <c r="AB178" i="30" s="1"/>
  <c r="C178" i="30"/>
  <c r="J177" i="30"/>
  <c r="F177" i="30"/>
  <c r="B177" i="30"/>
  <c r="A177" i="30" s="1"/>
  <c r="M176" i="30"/>
  <c r="I176" i="30"/>
  <c r="E176" i="30"/>
  <c r="L175" i="30"/>
  <c r="H175" i="30"/>
  <c r="D175" i="30"/>
  <c r="K174" i="30"/>
  <c r="G174" i="30"/>
  <c r="AB174" i="30" s="1"/>
  <c r="C174" i="30"/>
  <c r="J173" i="30"/>
  <c r="F173" i="30"/>
  <c r="B173" i="30"/>
  <c r="A173" i="30" s="1"/>
  <c r="M172" i="30"/>
  <c r="I172" i="30"/>
  <c r="E172" i="30"/>
  <c r="L171" i="30"/>
  <c r="H171" i="30"/>
  <c r="D171" i="30"/>
  <c r="K170" i="30"/>
  <c r="G170" i="30"/>
  <c r="AB170" i="30" s="1"/>
  <c r="C170" i="30"/>
  <c r="J169" i="30"/>
  <c r="F169" i="30"/>
  <c r="B169" i="30"/>
  <c r="A169" i="30" s="1"/>
  <c r="M168" i="30"/>
  <c r="I168" i="30"/>
  <c r="E168" i="30"/>
  <c r="L167" i="30"/>
  <c r="H167" i="30"/>
  <c r="D167" i="30"/>
  <c r="K166" i="30"/>
  <c r="G166" i="30"/>
  <c r="AB166" i="30" s="1"/>
  <c r="C166" i="30"/>
  <c r="J165" i="30"/>
  <c r="F165" i="30"/>
  <c r="B165" i="30"/>
  <c r="A165" i="30" s="1"/>
  <c r="M164" i="30"/>
  <c r="I164" i="30"/>
  <c r="E164" i="30"/>
  <c r="L163" i="30"/>
  <c r="H163" i="30"/>
  <c r="D163" i="30"/>
  <c r="K187" i="30"/>
  <c r="G187" i="30"/>
  <c r="AB187" i="30" s="1"/>
  <c r="C187" i="30"/>
  <c r="J186" i="30"/>
  <c r="F186" i="30"/>
  <c r="B186" i="30"/>
  <c r="A186" i="30" s="1"/>
  <c r="M185" i="30"/>
  <c r="I185" i="30"/>
  <c r="E185" i="30"/>
  <c r="L184" i="30"/>
  <c r="H184" i="30"/>
  <c r="D184" i="30"/>
  <c r="K183" i="30"/>
  <c r="G183" i="30"/>
  <c r="AB183" i="30" s="1"/>
  <c r="C183" i="30"/>
  <c r="J182" i="30"/>
  <c r="F182" i="30"/>
  <c r="B182" i="30"/>
  <c r="A182" i="30" s="1"/>
  <c r="M181" i="30"/>
  <c r="I181" i="30"/>
  <c r="E181" i="30"/>
  <c r="L180" i="30"/>
  <c r="H180" i="30"/>
  <c r="D180" i="30"/>
  <c r="K179" i="30"/>
  <c r="G179" i="30"/>
  <c r="AB179" i="30" s="1"/>
  <c r="C179" i="30"/>
  <c r="J178" i="30"/>
  <c r="F178" i="30"/>
  <c r="B178" i="30"/>
  <c r="A178" i="30" s="1"/>
  <c r="M177" i="30"/>
  <c r="I177" i="30"/>
  <c r="E177" i="30"/>
  <c r="L176" i="30"/>
  <c r="H176" i="30"/>
  <c r="D176" i="30"/>
  <c r="K175" i="30"/>
  <c r="G175" i="30"/>
  <c r="AB175" i="30" s="1"/>
  <c r="C175" i="30"/>
  <c r="J174" i="30"/>
  <c r="F174" i="30"/>
  <c r="B174" i="30"/>
  <c r="A174" i="30" s="1"/>
  <c r="M173" i="30"/>
  <c r="I173" i="30"/>
  <c r="E173" i="30"/>
  <c r="L172" i="30"/>
  <c r="H172" i="30"/>
  <c r="D172" i="30"/>
  <c r="K171" i="30"/>
  <c r="G171" i="30"/>
  <c r="AB171" i="30" s="1"/>
  <c r="C171" i="30"/>
  <c r="J170" i="30"/>
  <c r="F170" i="30"/>
  <c r="B170" i="30"/>
  <c r="A170" i="30" s="1"/>
  <c r="M169" i="30"/>
  <c r="I169" i="30"/>
  <c r="E169" i="30"/>
  <c r="L168" i="30"/>
  <c r="H168" i="30"/>
  <c r="D168" i="30"/>
  <c r="K167" i="30"/>
  <c r="G167" i="30"/>
  <c r="AB167" i="30" s="1"/>
  <c r="C167" i="30"/>
  <c r="J166" i="30"/>
  <c r="F166" i="30"/>
  <c r="B166" i="30"/>
  <c r="A166" i="30" s="1"/>
  <c r="M165" i="30"/>
  <c r="I165" i="30"/>
  <c r="E165" i="30"/>
  <c r="L164" i="30"/>
  <c r="H164" i="30"/>
  <c r="D164" i="30"/>
  <c r="K163" i="30"/>
  <c r="G163" i="30"/>
  <c r="AB163" i="30" s="1"/>
  <c r="C163" i="30"/>
  <c r="E188" i="30"/>
  <c r="J187" i="30"/>
  <c r="F187" i="30"/>
  <c r="B187" i="30"/>
  <c r="A187" i="30" s="1"/>
  <c r="M186" i="30"/>
  <c r="I186" i="30"/>
  <c r="E186" i="30"/>
  <c r="L185" i="30"/>
  <c r="H185" i="30"/>
  <c r="D185" i="30"/>
  <c r="K184" i="30"/>
  <c r="G184" i="30"/>
  <c r="AB184" i="30" s="1"/>
  <c r="C184" i="30"/>
  <c r="J183" i="30"/>
  <c r="F183" i="30"/>
  <c r="B183" i="30"/>
  <c r="A183" i="30" s="1"/>
  <c r="M182" i="30"/>
  <c r="I182" i="30"/>
  <c r="E182" i="30"/>
  <c r="L181" i="30"/>
  <c r="H181" i="30"/>
  <c r="D181" i="30"/>
  <c r="K180" i="30"/>
  <c r="G180" i="30"/>
  <c r="AB180" i="30" s="1"/>
  <c r="C180" i="30"/>
  <c r="J179" i="30"/>
  <c r="F179" i="30"/>
  <c r="B179" i="30"/>
  <c r="A179" i="30" s="1"/>
  <c r="M178" i="30"/>
  <c r="I178" i="30"/>
  <c r="E178" i="30"/>
  <c r="L177" i="30"/>
  <c r="H177" i="30"/>
  <c r="D177" i="30"/>
  <c r="K176" i="30"/>
  <c r="G176" i="30"/>
  <c r="AB176" i="30" s="1"/>
  <c r="C176" i="30"/>
  <c r="J175" i="30"/>
  <c r="F175" i="30"/>
  <c r="B175" i="30"/>
  <c r="A175" i="30" s="1"/>
  <c r="M174" i="30"/>
  <c r="I174" i="30"/>
  <c r="E174" i="30"/>
  <c r="L173" i="30"/>
  <c r="H173" i="30"/>
  <c r="D173" i="30"/>
  <c r="K172" i="30"/>
  <c r="G172" i="30"/>
  <c r="AB172" i="30" s="1"/>
  <c r="C172" i="30"/>
  <c r="J171" i="30"/>
  <c r="F171" i="30"/>
  <c r="B171" i="30"/>
  <c r="A171" i="30" s="1"/>
  <c r="M170" i="30"/>
  <c r="I170" i="30"/>
  <c r="E170" i="30"/>
  <c r="L169" i="30"/>
  <c r="H169" i="30"/>
  <c r="D169" i="30"/>
  <c r="K168" i="30"/>
  <c r="G168" i="30"/>
  <c r="AB168" i="30" s="1"/>
  <c r="C168" i="30"/>
  <c r="J167" i="30"/>
  <c r="F167" i="30"/>
  <c r="B167" i="30"/>
  <c r="A167" i="30" s="1"/>
  <c r="M166" i="30"/>
  <c r="I166" i="30"/>
  <c r="E166" i="30"/>
  <c r="L165" i="30"/>
  <c r="H165" i="30"/>
  <c r="D165" i="30"/>
  <c r="K164" i="30"/>
  <c r="G164" i="30"/>
  <c r="AB164" i="30" s="1"/>
  <c r="C164" i="30"/>
  <c r="J163" i="30"/>
  <c r="F163" i="30"/>
  <c r="B163" i="30"/>
  <c r="A163" i="30" s="1"/>
  <c r="K162" i="30"/>
  <c r="G162" i="30"/>
  <c r="AB162" i="30" s="1"/>
  <c r="C162" i="30"/>
  <c r="J161" i="30"/>
  <c r="F161" i="30"/>
  <c r="B161" i="30"/>
  <c r="A161" i="30" s="1"/>
  <c r="M160" i="30"/>
  <c r="I160" i="30"/>
  <c r="E160" i="30"/>
  <c r="L159" i="30"/>
  <c r="H159" i="30"/>
  <c r="D159" i="30"/>
  <c r="K158" i="30"/>
  <c r="G158" i="30"/>
  <c r="AB158" i="30" s="1"/>
  <c r="C158" i="30"/>
  <c r="J157" i="30"/>
  <c r="F157" i="30"/>
  <c r="B157" i="30"/>
  <c r="A157" i="30" s="1"/>
  <c r="M156" i="30"/>
  <c r="I156" i="30"/>
  <c r="E156" i="30"/>
  <c r="L155" i="30"/>
  <c r="H155" i="30"/>
  <c r="D155" i="30"/>
  <c r="K154" i="30"/>
  <c r="G154" i="30"/>
  <c r="AB154" i="30" s="1"/>
  <c r="C154" i="30"/>
  <c r="J153" i="30"/>
  <c r="F153" i="30"/>
  <c r="B153" i="30"/>
  <c r="A153" i="30" s="1"/>
  <c r="M152" i="30"/>
  <c r="I152" i="30"/>
  <c r="E152" i="30"/>
  <c r="L151" i="30"/>
  <c r="H151" i="30"/>
  <c r="D151" i="30"/>
  <c r="K150" i="30"/>
  <c r="G150" i="30"/>
  <c r="AB150" i="30" s="1"/>
  <c r="C150" i="30"/>
  <c r="J149" i="30"/>
  <c r="F149" i="30"/>
  <c r="B149" i="30"/>
  <c r="A149" i="30" s="1"/>
  <c r="M148" i="30"/>
  <c r="I148" i="30"/>
  <c r="E148" i="30"/>
  <c r="L147" i="30"/>
  <c r="H147" i="30"/>
  <c r="D147" i="30"/>
  <c r="K146" i="30"/>
  <c r="G146" i="30"/>
  <c r="AB146" i="30" s="1"/>
  <c r="C146" i="30"/>
  <c r="J145" i="30"/>
  <c r="F145" i="30"/>
  <c r="B145" i="30"/>
  <c r="A145" i="30" s="1"/>
  <c r="M144" i="30"/>
  <c r="I144" i="30"/>
  <c r="E144" i="30"/>
  <c r="L143" i="30"/>
  <c r="H143" i="30"/>
  <c r="D143" i="30"/>
  <c r="K142" i="30"/>
  <c r="G142" i="30"/>
  <c r="AB142" i="30" s="1"/>
  <c r="C142" i="30"/>
  <c r="J141" i="30"/>
  <c r="F141" i="30"/>
  <c r="B141" i="30"/>
  <c r="A141" i="30" s="1"/>
  <c r="M140" i="30"/>
  <c r="I140" i="30"/>
  <c r="E140" i="30"/>
  <c r="L139" i="30"/>
  <c r="H139" i="30"/>
  <c r="D139" i="30"/>
  <c r="K138" i="30"/>
  <c r="G138" i="30"/>
  <c r="AB138" i="30" s="1"/>
  <c r="C138" i="30"/>
  <c r="J137" i="30"/>
  <c r="F137" i="30"/>
  <c r="B137" i="30"/>
  <c r="A137" i="30" s="1"/>
  <c r="M136" i="30"/>
  <c r="I136" i="30"/>
  <c r="E136" i="30"/>
  <c r="L135" i="30"/>
  <c r="H135" i="30"/>
  <c r="D135" i="30"/>
  <c r="K134" i="30"/>
  <c r="G134" i="30"/>
  <c r="AB134" i="30" s="1"/>
  <c r="C134" i="30"/>
  <c r="J133" i="30"/>
  <c r="F133" i="30"/>
  <c r="B133" i="30"/>
  <c r="A133" i="30" s="1"/>
  <c r="M132" i="30"/>
  <c r="I132" i="30"/>
  <c r="E132" i="30"/>
  <c r="L131" i="30"/>
  <c r="H131" i="30"/>
  <c r="D131" i="30"/>
  <c r="K130" i="30"/>
  <c r="G130" i="30"/>
  <c r="AB130" i="30" s="1"/>
  <c r="C130" i="30"/>
  <c r="J129" i="30"/>
  <c r="F129" i="30"/>
  <c r="B129" i="30"/>
  <c r="A129" i="30" s="1"/>
  <c r="M128" i="30"/>
  <c r="I128" i="30"/>
  <c r="E128" i="30"/>
  <c r="L127" i="30"/>
  <c r="H127" i="30"/>
  <c r="D127" i="30"/>
  <c r="K126" i="30"/>
  <c r="G126" i="30"/>
  <c r="AB126" i="30" s="1"/>
  <c r="C126" i="30"/>
  <c r="J125" i="30"/>
  <c r="F125" i="30"/>
  <c r="B125" i="30"/>
  <c r="A125" i="30" s="1"/>
  <c r="M124" i="30"/>
  <c r="I124" i="30"/>
  <c r="E124" i="30"/>
  <c r="L123" i="30"/>
  <c r="H123" i="30"/>
  <c r="D123" i="30"/>
  <c r="K122" i="30"/>
  <c r="G122" i="30"/>
  <c r="AB122" i="30" s="1"/>
  <c r="C122" i="30"/>
  <c r="J121" i="30"/>
  <c r="F121" i="30"/>
  <c r="B121" i="30"/>
  <c r="A121" i="30" s="1"/>
  <c r="M120" i="30"/>
  <c r="I120" i="30"/>
  <c r="E120" i="30"/>
  <c r="L119" i="30"/>
  <c r="H119" i="30"/>
  <c r="D119" i="30"/>
  <c r="K118" i="30"/>
  <c r="G118" i="30"/>
  <c r="AB118" i="30" s="1"/>
  <c r="C118" i="30"/>
  <c r="J117" i="30"/>
  <c r="F117" i="30"/>
  <c r="B117" i="30"/>
  <c r="M116" i="30"/>
  <c r="I116" i="30"/>
  <c r="E116" i="30"/>
  <c r="L115" i="30"/>
  <c r="H115" i="30"/>
  <c r="D115" i="30"/>
  <c r="K114" i="30"/>
  <c r="G114" i="30"/>
  <c r="AB114" i="30" s="1"/>
  <c r="C114" i="30"/>
  <c r="J113" i="30"/>
  <c r="F113" i="30"/>
  <c r="B113" i="30"/>
  <c r="M112" i="30"/>
  <c r="I112" i="30"/>
  <c r="E112" i="30"/>
  <c r="J162" i="30"/>
  <c r="F162" i="30"/>
  <c r="B162" i="30"/>
  <c r="A162" i="30" s="1"/>
  <c r="M161" i="30"/>
  <c r="I161" i="30"/>
  <c r="E161" i="30"/>
  <c r="L160" i="30"/>
  <c r="H160" i="30"/>
  <c r="D160" i="30"/>
  <c r="K159" i="30"/>
  <c r="G159" i="30"/>
  <c r="AB159" i="30" s="1"/>
  <c r="C159" i="30"/>
  <c r="J158" i="30"/>
  <c r="F158" i="30"/>
  <c r="B158" i="30"/>
  <c r="A158" i="30" s="1"/>
  <c r="M157" i="30"/>
  <c r="I157" i="30"/>
  <c r="E157" i="30"/>
  <c r="L156" i="30"/>
  <c r="H156" i="30"/>
  <c r="D156" i="30"/>
  <c r="K155" i="30"/>
  <c r="G155" i="30"/>
  <c r="AB155" i="30" s="1"/>
  <c r="C155" i="30"/>
  <c r="J154" i="30"/>
  <c r="F154" i="30"/>
  <c r="B154" i="30"/>
  <c r="A154" i="30" s="1"/>
  <c r="M153" i="30"/>
  <c r="I153" i="30"/>
  <c r="E153" i="30"/>
  <c r="L152" i="30"/>
  <c r="H152" i="30"/>
  <c r="D152" i="30"/>
  <c r="K151" i="30"/>
  <c r="G151" i="30"/>
  <c r="AB151" i="30" s="1"/>
  <c r="C151" i="30"/>
  <c r="J150" i="30"/>
  <c r="F150" i="30"/>
  <c r="B150" i="30"/>
  <c r="A150" i="30" s="1"/>
  <c r="M149" i="30"/>
  <c r="I149" i="30"/>
  <c r="E149" i="30"/>
  <c r="L148" i="30"/>
  <c r="H148" i="30"/>
  <c r="D148" i="30"/>
  <c r="K147" i="30"/>
  <c r="G147" i="30"/>
  <c r="AB147" i="30" s="1"/>
  <c r="C147" i="30"/>
  <c r="J146" i="30"/>
  <c r="F146" i="30"/>
  <c r="B146" i="30"/>
  <c r="A146" i="30" s="1"/>
  <c r="M145" i="30"/>
  <c r="I145" i="30"/>
  <c r="E145" i="30"/>
  <c r="L144" i="30"/>
  <c r="H144" i="30"/>
  <c r="D144" i="30"/>
  <c r="K143" i="30"/>
  <c r="G143" i="30"/>
  <c r="AB143" i="30" s="1"/>
  <c r="C143" i="30"/>
  <c r="J142" i="30"/>
  <c r="F142" i="30"/>
  <c r="B142" i="30"/>
  <c r="A142" i="30" s="1"/>
  <c r="M141" i="30"/>
  <c r="I141" i="30"/>
  <c r="E141" i="30"/>
  <c r="L140" i="30"/>
  <c r="H140" i="30"/>
  <c r="D140" i="30"/>
  <c r="K139" i="30"/>
  <c r="G139" i="30"/>
  <c r="AB139" i="30" s="1"/>
  <c r="C139" i="30"/>
  <c r="J138" i="30"/>
  <c r="F138" i="30"/>
  <c r="B138" i="30"/>
  <c r="A138" i="30" s="1"/>
  <c r="M137" i="30"/>
  <c r="I137" i="30"/>
  <c r="E137" i="30"/>
  <c r="L136" i="30"/>
  <c r="H136" i="30"/>
  <c r="D136" i="30"/>
  <c r="K135" i="30"/>
  <c r="G135" i="30"/>
  <c r="AB135" i="30" s="1"/>
  <c r="C135" i="30"/>
  <c r="J134" i="30"/>
  <c r="F134" i="30"/>
  <c r="B134" i="30"/>
  <c r="A134" i="30" s="1"/>
  <c r="M133" i="30"/>
  <c r="I133" i="30"/>
  <c r="E133" i="30"/>
  <c r="L132" i="30"/>
  <c r="H132" i="30"/>
  <c r="D132" i="30"/>
  <c r="K131" i="30"/>
  <c r="G131" i="30"/>
  <c r="AB131" i="30" s="1"/>
  <c r="C131" i="30"/>
  <c r="J130" i="30"/>
  <c r="F130" i="30"/>
  <c r="B130" i="30"/>
  <c r="A130" i="30" s="1"/>
  <c r="M129" i="30"/>
  <c r="I129" i="30"/>
  <c r="E129" i="30"/>
  <c r="L128" i="30"/>
  <c r="H128" i="30"/>
  <c r="D128" i="30"/>
  <c r="K127" i="30"/>
  <c r="G127" i="30"/>
  <c r="AB127" i="30" s="1"/>
  <c r="C127" i="30"/>
  <c r="J126" i="30"/>
  <c r="F126" i="30"/>
  <c r="B126" i="30"/>
  <c r="A126" i="30" s="1"/>
  <c r="M125" i="30"/>
  <c r="I125" i="30"/>
  <c r="E125" i="30"/>
  <c r="L124" i="30"/>
  <c r="H124" i="30"/>
  <c r="D124" i="30"/>
  <c r="K123" i="30"/>
  <c r="G123" i="30"/>
  <c r="AB123" i="30" s="1"/>
  <c r="C123" i="30"/>
  <c r="J122" i="30"/>
  <c r="F122" i="30"/>
  <c r="B122" i="30"/>
  <c r="A122" i="30" s="1"/>
  <c r="M121" i="30"/>
  <c r="I121" i="30"/>
  <c r="E121" i="30"/>
  <c r="L120" i="30"/>
  <c r="H120" i="30"/>
  <c r="D120" i="30"/>
  <c r="K119" i="30"/>
  <c r="G119" i="30"/>
  <c r="AB119" i="30" s="1"/>
  <c r="C119" i="30"/>
  <c r="J118" i="30"/>
  <c r="F118" i="30"/>
  <c r="B118" i="30"/>
  <c r="M117" i="30"/>
  <c r="I117" i="30"/>
  <c r="E117" i="30"/>
  <c r="L116" i="30"/>
  <c r="H116" i="30"/>
  <c r="D116" i="30"/>
  <c r="K115" i="30"/>
  <c r="G115" i="30"/>
  <c r="AB115" i="30" s="1"/>
  <c r="C115" i="30"/>
  <c r="J114" i="30"/>
  <c r="F114" i="30"/>
  <c r="B114" i="30"/>
  <c r="M113" i="30"/>
  <c r="I113" i="30"/>
  <c r="E113" i="30"/>
  <c r="L112" i="30"/>
  <c r="H112" i="30"/>
  <c r="M162" i="30"/>
  <c r="I162" i="30"/>
  <c r="E162" i="30"/>
  <c r="L161" i="30"/>
  <c r="H161" i="30"/>
  <c r="D161" i="30"/>
  <c r="K160" i="30"/>
  <c r="G160" i="30"/>
  <c r="AB160" i="30" s="1"/>
  <c r="C160" i="30"/>
  <c r="J159" i="30"/>
  <c r="F159" i="30"/>
  <c r="B159" i="30"/>
  <c r="A159" i="30" s="1"/>
  <c r="M158" i="30"/>
  <c r="I158" i="30"/>
  <c r="E158" i="30"/>
  <c r="L157" i="30"/>
  <c r="H157" i="30"/>
  <c r="D157" i="30"/>
  <c r="K156" i="30"/>
  <c r="G156" i="30"/>
  <c r="AB156" i="30" s="1"/>
  <c r="C156" i="30"/>
  <c r="J155" i="30"/>
  <c r="F155" i="30"/>
  <c r="B155" i="30"/>
  <c r="A155" i="30" s="1"/>
  <c r="M154" i="30"/>
  <c r="I154" i="30"/>
  <c r="E154" i="30"/>
  <c r="L153" i="30"/>
  <c r="H153" i="30"/>
  <c r="D153" i="30"/>
  <c r="K152" i="30"/>
  <c r="G152" i="30"/>
  <c r="AB152" i="30" s="1"/>
  <c r="C152" i="30"/>
  <c r="J151" i="30"/>
  <c r="F151" i="30"/>
  <c r="B151" i="30"/>
  <c r="A151" i="30" s="1"/>
  <c r="M150" i="30"/>
  <c r="I150" i="30"/>
  <c r="E150" i="30"/>
  <c r="L149" i="30"/>
  <c r="H149" i="30"/>
  <c r="D149" i="30"/>
  <c r="K148" i="30"/>
  <c r="G148" i="30"/>
  <c r="AB148" i="30" s="1"/>
  <c r="C148" i="30"/>
  <c r="J147" i="30"/>
  <c r="F147" i="30"/>
  <c r="B147" i="30"/>
  <c r="A147" i="30" s="1"/>
  <c r="M146" i="30"/>
  <c r="I146" i="30"/>
  <c r="E146" i="30"/>
  <c r="L145" i="30"/>
  <c r="H145" i="30"/>
  <c r="D145" i="30"/>
  <c r="K144" i="30"/>
  <c r="G144" i="30"/>
  <c r="AB144" i="30" s="1"/>
  <c r="C144" i="30"/>
  <c r="J143" i="30"/>
  <c r="F143" i="30"/>
  <c r="B143" i="30"/>
  <c r="A143" i="30" s="1"/>
  <c r="M142" i="30"/>
  <c r="I142" i="30"/>
  <c r="E142" i="30"/>
  <c r="L141" i="30"/>
  <c r="H141" i="30"/>
  <c r="D141" i="30"/>
  <c r="K140" i="30"/>
  <c r="G140" i="30"/>
  <c r="AB140" i="30" s="1"/>
  <c r="C140" i="30"/>
  <c r="J139" i="30"/>
  <c r="F139" i="30"/>
  <c r="B139" i="30"/>
  <c r="A139" i="30" s="1"/>
  <c r="M138" i="30"/>
  <c r="I138" i="30"/>
  <c r="E138" i="30"/>
  <c r="L137" i="30"/>
  <c r="H137" i="30"/>
  <c r="D137" i="30"/>
  <c r="K136" i="30"/>
  <c r="G136" i="30"/>
  <c r="AB136" i="30" s="1"/>
  <c r="C136" i="30"/>
  <c r="J135" i="30"/>
  <c r="F135" i="30"/>
  <c r="B135" i="30"/>
  <c r="A135" i="30" s="1"/>
  <c r="M134" i="30"/>
  <c r="I134" i="30"/>
  <c r="E134" i="30"/>
  <c r="L133" i="30"/>
  <c r="H133" i="30"/>
  <c r="D133" i="30"/>
  <c r="K132" i="30"/>
  <c r="G132" i="30"/>
  <c r="AB132" i="30" s="1"/>
  <c r="C132" i="30"/>
  <c r="J131" i="30"/>
  <c r="F131" i="30"/>
  <c r="B131" i="30"/>
  <c r="A131" i="30" s="1"/>
  <c r="M130" i="30"/>
  <c r="I130" i="30"/>
  <c r="E130" i="30"/>
  <c r="L129" i="30"/>
  <c r="H129" i="30"/>
  <c r="D129" i="30"/>
  <c r="K128" i="30"/>
  <c r="G128" i="30"/>
  <c r="AB128" i="30" s="1"/>
  <c r="C128" i="30"/>
  <c r="J127" i="30"/>
  <c r="F127" i="30"/>
  <c r="B127" i="30"/>
  <c r="A127" i="30" s="1"/>
  <c r="M126" i="30"/>
  <c r="I126" i="30"/>
  <c r="E126" i="30"/>
  <c r="L125" i="30"/>
  <c r="H125" i="30"/>
  <c r="D125" i="30"/>
  <c r="K124" i="30"/>
  <c r="G124" i="30"/>
  <c r="AB124" i="30" s="1"/>
  <c r="C124" i="30"/>
  <c r="J123" i="30"/>
  <c r="F123" i="30"/>
  <c r="B123" i="30"/>
  <c r="A123" i="30" s="1"/>
  <c r="M122" i="30"/>
  <c r="I122" i="30"/>
  <c r="E122" i="30"/>
  <c r="L121" i="30"/>
  <c r="H121" i="30"/>
  <c r="D121" i="30"/>
  <c r="K120" i="30"/>
  <c r="G120" i="30"/>
  <c r="AB120" i="30" s="1"/>
  <c r="C120" i="30"/>
  <c r="A120" i="30" s="1"/>
  <c r="J119" i="30"/>
  <c r="F119" i="30"/>
  <c r="B119" i="30"/>
  <c r="M118" i="30"/>
  <c r="I118" i="30"/>
  <c r="E118" i="30"/>
  <c r="L117" i="30"/>
  <c r="H117" i="30"/>
  <c r="D117" i="30"/>
  <c r="K116" i="30"/>
  <c r="G116" i="30"/>
  <c r="AB116" i="30" s="1"/>
  <c r="C116" i="30"/>
  <c r="A116" i="30" s="1"/>
  <c r="J115" i="30"/>
  <c r="F115" i="30"/>
  <c r="B115" i="30"/>
  <c r="M114" i="30"/>
  <c r="I114" i="30"/>
  <c r="E114" i="30"/>
  <c r="L113" i="30"/>
  <c r="H113" i="30"/>
  <c r="D113" i="30"/>
  <c r="K112" i="30"/>
  <c r="G112" i="30"/>
  <c r="AB112" i="30" s="1"/>
  <c r="L162" i="30"/>
  <c r="H162" i="30"/>
  <c r="D162" i="30"/>
  <c r="K161" i="30"/>
  <c r="G161" i="30"/>
  <c r="AB161" i="30" s="1"/>
  <c r="C161" i="30"/>
  <c r="J160" i="30"/>
  <c r="F160" i="30"/>
  <c r="B160" i="30"/>
  <c r="A160" i="30" s="1"/>
  <c r="M159" i="30"/>
  <c r="I159" i="30"/>
  <c r="E159" i="30"/>
  <c r="L158" i="30"/>
  <c r="H158" i="30"/>
  <c r="D158" i="30"/>
  <c r="K157" i="30"/>
  <c r="G157" i="30"/>
  <c r="AB157" i="30" s="1"/>
  <c r="C157" i="30"/>
  <c r="J156" i="30"/>
  <c r="F156" i="30"/>
  <c r="B156" i="30"/>
  <c r="A156" i="30" s="1"/>
  <c r="M155" i="30"/>
  <c r="I155" i="30"/>
  <c r="E155" i="30"/>
  <c r="L154" i="30"/>
  <c r="H154" i="30"/>
  <c r="D154" i="30"/>
  <c r="K153" i="30"/>
  <c r="G153" i="30"/>
  <c r="AB153" i="30" s="1"/>
  <c r="C153" i="30"/>
  <c r="J152" i="30"/>
  <c r="F152" i="30"/>
  <c r="B152" i="30"/>
  <c r="A152" i="30" s="1"/>
  <c r="M151" i="30"/>
  <c r="I151" i="30"/>
  <c r="E151" i="30"/>
  <c r="L150" i="30"/>
  <c r="H150" i="30"/>
  <c r="D150" i="30"/>
  <c r="K149" i="30"/>
  <c r="G149" i="30"/>
  <c r="AB149" i="30" s="1"/>
  <c r="C149" i="30"/>
  <c r="J148" i="30"/>
  <c r="F148" i="30"/>
  <c r="B148" i="30"/>
  <c r="A148" i="30" s="1"/>
  <c r="M147" i="30"/>
  <c r="I147" i="30"/>
  <c r="E147" i="30"/>
  <c r="L146" i="30"/>
  <c r="H146" i="30"/>
  <c r="D146" i="30"/>
  <c r="K145" i="30"/>
  <c r="G145" i="30"/>
  <c r="AB145" i="30" s="1"/>
  <c r="C145" i="30"/>
  <c r="J144" i="30"/>
  <c r="F144" i="30"/>
  <c r="B144" i="30"/>
  <c r="A144" i="30" s="1"/>
  <c r="M143" i="30"/>
  <c r="I143" i="30"/>
  <c r="E143" i="30"/>
  <c r="L142" i="30"/>
  <c r="H142" i="30"/>
  <c r="D142" i="30"/>
  <c r="K141" i="30"/>
  <c r="G141" i="30"/>
  <c r="AB141" i="30" s="1"/>
  <c r="C141" i="30"/>
  <c r="J140" i="30"/>
  <c r="F140" i="30"/>
  <c r="B140" i="30"/>
  <c r="A140" i="30" s="1"/>
  <c r="M139" i="30"/>
  <c r="I139" i="30"/>
  <c r="E139" i="30"/>
  <c r="L138" i="30"/>
  <c r="H138" i="30"/>
  <c r="D138" i="30"/>
  <c r="K137" i="30"/>
  <c r="G137" i="30"/>
  <c r="AB137" i="30" s="1"/>
  <c r="C137" i="30"/>
  <c r="J136" i="30"/>
  <c r="F136" i="30"/>
  <c r="B136" i="30"/>
  <c r="A136" i="30" s="1"/>
  <c r="M135" i="30"/>
  <c r="I135" i="30"/>
  <c r="E135" i="30"/>
  <c r="L134" i="30"/>
  <c r="H134" i="30"/>
  <c r="D134" i="30"/>
  <c r="K133" i="30"/>
  <c r="G133" i="30"/>
  <c r="AB133" i="30" s="1"/>
  <c r="C133" i="30"/>
  <c r="J132" i="30"/>
  <c r="F132" i="30"/>
  <c r="B132" i="30"/>
  <c r="A132" i="30" s="1"/>
  <c r="M131" i="30"/>
  <c r="I131" i="30"/>
  <c r="E131" i="30"/>
  <c r="L130" i="30"/>
  <c r="H130" i="30"/>
  <c r="D130" i="30"/>
  <c r="K129" i="30"/>
  <c r="G129" i="30"/>
  <c r="AB129" i="30" s="1"/>
  <c r="C129" i="30"/>
  <c r="J128" i="30"/>
  <c r="F128" i="30"/>
  <c r="B128" i="30"/>
  <c r="A128" i="30" s="1"/>
  <c r="M127" i="30"/>
  <c r="I127" i="30"/>
  <c r="E127" i="30"/>
  <c r="L126" i="30"/>
  <c r="H126" i="30"/>
  <c r="D126" i="30"/>
  <c r="K125" i="30"/>
  <c r="G125" i="30"/>
  <c r="AB125" i="30" s="1"/>
  <c r="C125" i="30"/>
  <c r="J124" i="30"/>
  <c r="F124" i="30"/>
  <c r="B124" i="30"/>
  <c r="A124" i="30" s="1"/>
  <c r="M123" i="30"/>
  <c r="I123" i="30"/>
  <c r="E123" i="30"/>
  <c r="L122" i="30"/>
  <c r="H122" i="30"/>
  <c r="D122" i="30"/>
  <c r="K121" i="30"/>
  <c r="G121" i="30"/>
  <c r="AB121" i="30" s="1"/>
  <c r="C121" i="30"/>
  <c r="J120" i="30"/>
  <c r="F120" i="30"/>
  <c r="B120" i="30"/>
  <c r="M119" i="30"/>
  <c r="I119" i="30"/>
  <c r="E119" i="30"/>
  <c r="L118" i="30"/>
  <c r="H118" i="30"/>
  <c r="D118" i="30"/>
  <c r="K117" i="30"/>
  <c r="G117" i="30"/>
  <c r="AB117" i="30" s="1"/>
  <c r="C117" i="30"/>
  <c r="J116" i="30"/>
  <c r="F116" i="30"/>
  <c r="B116" i="30"/>
  <c r="M115" i="30"/>
  <c r="I115" i="30"/>
  <c r="E115" i="30"/>
  <c r="L114" i="30"/>
  <c r="H114" i="30"/>
  <c r="D114" i="30"/>
  <c r="K113" i="30"/>
  <c r="G113" i="30"/>
  <c r="AB113" i="30" s="1"/>
  <c r="C113" i="30"/>
  <c r="J112" i="30"/>
  <c r="F112" i="30"/>
  <c r="C112" i="30"/>
  <c r="J111" i="30"/>
  <c r="F111" i="30"/>
  <c r="B111" i="30"/>
  <c r="M110" i="30"/>
  <c r="I110" i="30"/>
  <c r="E110" i="30"/>
  <c r="L109" i="30"/>
  <c r="H109" i="30"/>
  <c r="D109" i="30"/>
  <c r="K108" i="30"/>
  <c r="G108" i="30"/>
  <c r="AB108" i="30" s="1"/>
  <c r="C108" i="30"/>
  <c r="J107" i="30"/>
  <c r="F107" i="30"/>
  <c r="B107" i="30"/>
  <c r="M106" i="30"/>
  <c r="I106" i="30"/>
  <c r="E106" i="30"/>
  <c r="L105" i="30"/>
  <c r="H105" i="30"/>
  <c r="D105" i="30"/>
  <c r="K104" i="30"/>
  <c r="G104" i="30"/>
  <c r="AB104" i="30" s="1"/>
  <c r="C104" i="30"/>
  <c r="J103" i="30"/>
  <c r="F103" i="30"/>
  <c r="B103" i="30"/>
  <c r="M102" i="30"/>
  <c r="I102" i="30"/>
  <c r="E102" i="30"/>
  <c r="L101" i="30"/>
  <c r="H101" i="30"/>
  <c r="D101" i="30"/>
  <c r="K100" i="30"/>
  <c r="G100" i="30"/>
  <c r="AB100" i="30" s="1"/>
  <c r="C100" i="30"/>
  <c r="J99" i="30"/>
  <c r="F99" i="30"/>
  <c r="B99" i="30"/>
  <c r="M98" i="30"/>
  <c r="I98" i="30"/>
  <c r="E98" i="30"/>
  <c r="L97" i="30"/>
  <c r="H97" i="30"/>
  <c r="D97" i="30"/>
  <c r="K96" i="30"/>
  <c r="G96" i="30"/>
  <c r="AB96" i="30" s="1"/>
  <c r="C96" i="30"/>
  <c r="J95" i="30"/>
  <c r="F95" i="30"/>
  <c r="B95" i="30"/>
  <c r="M94" i="30"/>
  <c r="I94" i="30"/>
  <c r="E94" i="30"/>
  <c r="L93" i="30"/>
  <c r="H93" i="30"/>
  <c r="D93" i="30"/>
  <c r="K92" i="30"/>
  <c r="G92" i="30"/>
  <c r="AB92" i="30" s="1"/>
  <c r="C92" i="30"/>
  <c r="J91" i="30"/>
  <c r="F91" i="30"/>
  <c r="B91" i="30"/>
  <c r="M90" i="30"/>
  <c r="I90" i="30"/>
  <c r="E90" i="30"/>
  <c r="L89" i="30"/>
  <c r="H89" i="30"/>
  <c r="D89" i="30"/>
  <c r="K88" i="30"/>
  <c r="G88" i="30"/>
  <c r="AB88" i="30" s="1"/>
  <c r="C88" i="30"/>
  <c r="J87" i="30"/>
  <c r="F87" i="30"/>
  <c r="B87" i="30"/>
  <c r="M86" i="30"/>
  <c r="I86" i="30"/>
  <c r="E86" i="30"/>
  <c r="L85" i="30"/>
  <c r="H85" i="30"/>
  <c r="D85" i="30"/>
  <c r="K84" i="30"/>
  <c r="G84" i="30"/>
  <c r="AB84" i="30" s="1"/>
  <c r="C84" i="30"/>
  <c r="J83" i="30"/>
  <c r="F83" i="30"/>
  <c r="B83" i="30"/>
  <c r="M82" i="30"/>
  <c r="I82" i="30"/>
  <c r="E82" i="30"/>
  <c r="L81" i="30"/>
  <c r="H81" i="30"/>
  <c r="D81" i="30"/>
  <c r="K80" i="30"/>
  <c r="G80" i="30"/>
  <c r="AB80" i="30" s="1"/>
  <c r="C80" i="30"/>
  <c r="J79" i="30"/>
  <c r="F79" i="30"/>
  <c r="B79" i="30"/>
  <c r="M78" i="30"/>
  <c r="I78" i="30"/>
  <c r="E78" i="30"/>
  <c r="L77" i="30"/>
  <c r="H77" i="30"/>
  <c r="D77" i="30"/>
  <c r="K76" i="30"/>
  <c r="G76" i="30"/>
  <c r="AB76" i="30" s="1"/>
  <c r="C76" i="30"/>
  <c r="J75" i="30"/>
  <c r="F75" i="30"/>
  <c r="B75" i="30"/>
  <c r="M74" i="30"/>
  <c r="I74" i="30"/>
  <c r="E74" i="30"/>
  <c r="L73" i="30"/>
  <c r="H73" i="30"/>
  <c r="D73" i="30"/>
  <c r="K72" i="30"/>
  <c r="G72" i="30"/>
  <c r="AB72" i="30" s="1"/>
  <c r="C72" i="30"/>
  <c r="J71" i="30"/>
  <c r="F71" i="30"/>
  <c r="B71" i="30"/>
  <c r="M70" i="30"/>
  <c r="I70" i="30"/>
  <c r="E70" i="30"/>
  <c r="L69" i="30"/>
  <c r="H69" i="30"/>
  <c r="D69" i="30"/>
  <c r="K68" i="30"/>
  <c r="G68" i="30"/>
  <c r="AB68" i="30" s="1"/>
  <c r="C68" i="30"/>
  <c r="J67" i="30"/>
  <c r="F67" i="30"/>
  <c r="B67" i="30"/>
  <c r="M66" i="30"/>
  <c r="I66" i="30"/>
  <c r="E66" i="30"/>
  <c r="L65" i="30"/>
  <c r="H65" i="30"/>
  <c r="D65" i="30"/>
  <c r="K64" i="30"/>
  <c r="G64" i="30"/>
  <c r="AB64" i="30" s="1"/>
  <c r="C64" i="30"/>
  <c r="J63" i="30"/>
  <c r="F63" i="30"/>
  <c r="B63" i="30"/>
  <c r="M62" i="30"/>
  <c r="I62" i="30"/>
  <c r="E62" i="30"/>
  <c r="B112" i="30"/>
  <c r="M111" i="30"/>
  <c r="I111" i="30"/>
  <c r="E111" i="30"/>
  <c r="L110" i="30"/>
  <c r="H110" i="30"/>
  <c r="D110" i="30"/>
  <c r="K109" i="30"/>
  <c r="G109" i="30"/>
  <c r="AB109" i="30" s="1"/>
  <c r="C109" i="30"/>
  <c r="A109" i="30" s="1"/>
  <c r="J108" i="30"/>
  <c r="F108" i="30"/>
  <c r="B108" i="30"/>
  <c r="M107" i="30"/>
  <c r="I107" i="30"/>
  <c r="E107" i="30"/>
  <c r="L106" i="30"/>
  <c r="H106" i="30"/>
  <c r="D106" i="30"/>
  <c r="K105" i="30"/>
  <c r="G105" i="30"/>
  <c r="AB105" i="30" s="1"/>
  <c r="C105" i="30"/>
  <c r="A105" i="30" s="1"/>
  <c r="J104" i="30"/>
  <c r="F104" i="30"/>
  <c r="B104" i="30"/>
  <c r="M103" i="30"/>
  <c r="I103" i="30"/>
  <c r="E103" i="30"/>
  <c r="L102" i="30"/>
  <c r="H102" i="30"/>
  <c r="D102" i="30"/>
  <c r="K101" i="30"/>
  <c r="G101" i="30"/>
  <c r="AB101" i="30" s="1"/>
  <c r="C101" i="30"/>
  <c r="A101" i="30" s="1"/>
  <c r="J100" i="30"/>
  <c r="F100" i="30"/>
  <c r="B100" i="30"/>
  <c r="M99" i="30"/>
  <c r="I99" i="30"/>
  <c r="E99" i="30"/>
  <c r="L98" i="30"/>
  <c r="H98" i="30"/>
  <c r="D98" i="30"/>
  <c r="K97" i="30"/>
  <c r="G97" i="30"/>
  <c r="AB97" i="30" s="1"/>
  <c r="C97" i="30"/>
  <c r="A97" i="30" s="1"/>
  <c r="J96" i="30"/>
  <c r="F96" i="30"/>
  <c r="B96" i="30"/>
  <c r="M95" i="30"/>
  <c r="I95" i="30"/>
  <c r="E95" i="30"/>
  <c r="L94" i="30"/>
  <c r="H94" i="30"/>
  <c r="D94" i="30"/>
  <c r="K93" i="30"/>
  <c r="G93" i="30"/>
  <c r="AB93" i="30" s="1"/>
  <c r="C93" i="30"/>
  <c r="A93" i="30" s="1"/>
  <c r="J92" i="30"/>
  <c r="F92" i="30"/>
  <c r="B92" i="30"/>
  <c r="M91" i="30"/>
  <c r="I91" i="30"/>
  <c r="E91" i="30"/>
  <c r="L90" i="30"/>
  <c r="H90" i="30"/>
  <c r="D90" i="30"/>
  <c r="K89" i="30"/>
  <c r="G89" i="30"/>
  <c r="AB89" i="30" s="1"/>
  <c r="C89" i="30"/>
  <c r="A89" i="30" s="1"/>
  <c r="J88" i="30"/>
  <c r="F88" i="30"/>
  <c r="B88" i="30"/>
  <c r="M87" i="30"/>
  <c r="I87" i="30"/>
  <c r="E87" i="30"/>
  <c r="L86" i="30"/>
  <c r="H86" i="30"/>
  <c r="D86" i="30"/>
  <c r="K85" i="30"/>
  <c r="G85" i="30"/>
  <c r="AB85" i="30" s="1"/>
  <c r="C85" i="30"/>
  <c r="A85" i="30" s="1"/>
  <c r="J84" i="30"/>
  <c r="F84" i="30"/>
  <c r="B84" i="30"/>
  <c r="M83" i="30"/>
  <c r="I83" i="30"/>
  <c r="E83" i="30"/>
  <c r="L82" i="30"/>
  <c r="H82" i="30"/>
  <c r="D82" i="30"/>
  <c r="K81" i="30"/>
  <c r="G81" i="30"/>
  <c r="AB81" i="30" s="1"/>
  <c r="C81" i="30"/>
  <c r="A81" i="30" s="1"/>
  <c r="J80" i="30"/>
  <c r="F80" i="30"/>
  <c r="B80" i="30"/>
  <c r="M79" i="30"/>
  <c r="I79" i="30"/>
  <c r="E79" i="30"/>
  <c r="L78" i="30"/>
  <c r="H78" i="30"/>
  <c r="D78" i="30"/>
  <c r="K77" i="30"/>
  <c r="G77" i="30"/>
  <c r="AB77" i="30" s="1"/>
  <c r="C77" i="30"/>
  <c r="A77" i="30" s="1"/>
  <c r="J76" i="30"/>
  <c r="F76" i="30"/>
  <c r="B76" i="30"/>
  <c r="M75" i="30"/>
  <c r="I75" i="30"/>
  <c r="E75" i="30"/>
  <c r="L74" i="30"/>
  <c r="H74" i="30"/>
  <c r="D74" i="30"/>
  <c r="K73" i="30"/>
  <c r="G73" i="30"/>
  <c r="AB73" i="30" s="1"/>
  <c r="C73" i="30"/>
  <c r="A73" i="30" s="1"/>
  <c r="J72" i="30"/>
  <c r="F72" i="30"/>
  <c r="B72" i="30"/>
  <c r="M71" i="30"/>
  <c r="I71" i="30"/>
  <c r="E71" i="30"/>
  <c r="L70" i="30"/>
  <c r="H70" i="30"/>
  <c r="D70" i="30"/>
  <c r="K69" i="30"/>
  <c r="G69" i="30"/>
  <c r="AB69" i="30" s="1"/>
  <c r="C69" i="30"/>
  <c r="A69" i="30" s="1"/>
  <c r="J68" i="30"/>
  <c r="F68" i="30"/>
  <c r="B68" i="30"/>
  <c r="M67" i="30"/>
  <c r="I67" i="30"/>
  <c r="E67" i="30"/>
  <c r="L66" i="30"/>
  <c r="H66" i="30"/>
  <c r="D66" i="30"/>
  <c r="K65" i="30"/>
  <c r="G65" i="30"/>
  <c r="AB65" i="30" s="1"/>
  <c r="C65" i="30"/>
  <c r="A65" i="30" s="1"/>
  <c r="J64" i="30"/>
  <c r="F64" i="30"/>
  <c r="B64" i="30"/>
  <c r="M63" i="30"/>
  <c r="I63" i="30"/>
  <c r="E63" i="30"/>
  <c r="L62" i="30"/>
  <c r="H62" i="30"/>
  <c r="D62" i="30"/>
  <c r="L111" i="30"/>
  <c r="H111" i="30"/>
  <c r="D111" i="30"/>
  <c r="K110" i="30"/>
  <c r="G110" i="30"/>
  <c r="AB110" i="30" s="1"/>
  <c r="C110" i="30"/>
  <c r="J109" i="30"/>
  <c r="F109" i="30"/>
  <c r="B109" i="30"/>
  <c r="M108" i="30"/>
  <c r="I108" i="30"/>
  <c r="E108" i="30"/>
  <c r="L107" i="30"/>
  <c r="H107" i="30"/>
  <c r="D107" i="30"/>
  <c r="K106" i="30"/>
  <c r="G106" i="30"/>
  <c r="AB106" i="30" s="1"/>
  <c r="C106" i="30"/>
  <c r="J105" i="30"/>
  <c r="F105" i="30"/>
  <c r="B105" i="30"/>
  <c r="M104" i="30"/>
  <c r="I104" i="30"/>
  <c r="E104" i="30"/>
  <c r="L103" i="30"/>
  <c r="H103" i="30"/>
  <c r="D103" i="30"/>
  <c r="K102" i="30"/>
  <c r="G102" i="30"/>
  <c r="AB102" i="30" s="1"/>
  <c r="C102" i="30"/>
  <c r="J101" i="30"/>
  <c r="F101" i="30"/>
  <c r="B101" i="30"/>
  <c r="M100" i="30"/>
  <c r="I100" i="30"/>
  <c r="E100" i="30"/>
  <c r="L99" i="30"/>
  <c r="H99" i="30"/>
  <c r="D99" i="30"/>
  <c r="K98" i="30"/>
  <c r="G98" i="30"/>
  <c r="AB98" i="30" s="1"/>
  <c r="C98" i="30"/>
  <c r="J97" i="30"/>
  <c r="F97" i="30"/>
  <c r="B97" i="30"/>
  <c r="M96" i="30"/>
  <c r="I96" i="30"/>
  <c r="E96" i="30"/>
  <c r="L95" i="30"/>
  <c r="H95" i="30"/>
  <c r="D95" i="30"/>
  <c r="K94" i="30"/>
  <c r="G94" i="30"/>
  <c r="AB94" i="30" s="1"/>
  <c r="C94" i="30"/>
  <c r="J93" i="30"/>
  <c r="F93" i="30"/>
  <c r="B93" i="30"/>
  <c r="M92" i="30"/>
  <c r="I92" i="30"/>
  <c r="E92" i="30"/>
  <c r="L91" i="30"/>
  <c r="H91" i="30"/>
  <c r="D91" i="30"/>
  <c r="K90" i="30"/>
  <c r="G90" i="30"/>
  <c r="AB90" i="30" s="1"/>
  <c r="C90" i="30"/>
  <c r="J89" i="30"/>
  <c r="F89" i="30"/>
  <c r="B89" i="30"/>
  <c r="M88" i="30"/>
  <c r="I88" i="30"/>
  <c r="E88" i="30"/>
  <c r="L87" i="30"/>
  <c r="H87" i="30"/>
  <c r="D87" i="30"/>
  <c r="K86" i="30"/>
  <c r="G86" i="30"/>
  <c r="AB86" i="30" s="1"/>
  <c r="C86" i="30"/>
  <c r="J85" i="30"/>
  <c r="F85" i="30"/>
  <c r="B85" i="30"/>
  <c r="M84" i="30"/>
  <c r="I84" i="30"/>
  <c r="E84" i="30"/>
  <c r="L83" i="30"/>
  <c r="H83" i="30"/>
  <c r="D83" i="30"/>
  <c r="K82" i="30"/>
  <c r="G82" i="30"/>
  <c r="AB82" i="30" s="1"/>
  <c r="C82" i="30"/>
  <c r="J81" i="30"/>
  <c r="F81" i="30"/>
  <c r="B81" i="30"/>
  <c r="M80" i="30"/>
  <c r="I80" i="30"/>
  <c r="E80" i="30"/>
  <c r="L79" i="30"/>
  <c r="H79" i="30"/>
  <c r="D79" i="30"/>
  <c r="K78" i="30"/>
  <c r="G78" i="30"/>
  <c r="AB78" i="30" s="1"/>
  <c r="C78" i="30"/>
  <c r="J77" i="30"/>
  <c r="F77" i="30"/>
  <c r="B77" i="30"/>
  <c r="M76" i="30"/>
  <c r="I76" i="30"/>
  <c r="E76" i="30"/>
  <c r="L75" i="30"/>
  <c r="H75" i="30"/>
  <c r="D75" i="30"/>
  <c r="K74" i="30"/>
  <c r="G74" i="30"/>
  <c r="AB74" i="30" s="1"/>
  <c r="C74" i="30"/>
  <c r="J73" i="30"/>
  <c r="F73" i="30"/>
  <c r="B73" i="30"/>
  <c r="M72" i="30"/>
  <c r="I72" i="30"/>
  <c r="E72" i="30"/>
  <c r="L71" i="30"/>
  <c r="H71" i="30"/>
  <c r="D71" i="30"/>
  <c r="K70" i="30"/>
  <c r="G70" i="30"/>
  <c r="AB70" i="30" s="1"/>
  <c r="C70" i="30"/>
  <c r="J69" i="30"/>
  <c r="F69" i="30"/>
  <c r="B69" i="30"/>
  <c r="M68" i="30"/>
  <c r="I68" i="30"/>
  <c r="E68" i="30"/>
  <c r="L67" i="30"/>
  <c r="H67" i="30"/>
  <c r="D67" i="30"/>
  <c r="K66" i="30"/>
  <c r="G66" i="30"/>
  <c r="AB66" i="30" s="1"/>
  <c r="C66" i="30"/>
  <c r="J65" i="30"/>
  <c r="F65" i="30"/>
  <c r="B65" i="30"/>
  <c r="M64" i="30"/>
  <c r="I64" i="30"/>
  <c r="E64" i="30"/>
  <c r="L63" i="30"/>
  <c r="H63" i="30"/>
  <c r="D63" i="30"/>
  <c r="K62" i="30"/>
  <c r="G62" i="30"/>
  <c r="AB62" i="30" s="1"/>
  <c r="C62" i="30"/>
  <c r="D112" i="30"/>
  <c r="K111" i="30"/>
  <c r="G111" i="30"/>
  <c r="AB111" i="30" s="1"/>
  <c r="C111" i="30"/>
  <c r="A111" i="30" s="1"/>
  <c r="J110" i="30"/>
  <c r="F110" i="30"/>
  <c r="B110" i="30"/>
  <c r="M109" i="30"/>
  <c r="I109" i="30"/>
  <c r="E109" i="30"/>
  <c r="L108" i="30"/>
  <c r="H108" i="30"/>
  <c r="D108" i="30"/>
  <c r="K107" i="30"/>
  <c r="G107" i="30"/>
  <c r="AB107" i="30" s="1"/>
  <c r="C107" i="30"/>
  <c r="A107" i="30" s="1"/>
  <c r="J106" i="30"/>
  <c r="F106" i="30"/>
  <c r="B106" i="30"/>
  <c r="M105" i="30"/>
  <c r="I105" i="30"/>
  <c r="E105" i="30"/>
  <c r="L104" i="30"/>
  <c r="H104" i="30"/>
  <c r="D104" i="30"/>
  <c r="K103" i="30"/>
  <c r="G103" i="30"/>
  <c r="AB103" i="30" s="1"/>
  <c r="C103" i="30"/>
  <c r="A103" i="30" s="1"/>
  <c r="J102" i="30"/>
  <c r="F102" i="30"/>
  <c r="B102" i="30"/>
  <c r="M101" i="30"/>
  <c r="I101" i="30"/>
  <c r="E101" i="30"/>
  <c r="L100" i="30"/>
  <c r="H100" i="30"/>
  <c r="D100" i="30"/>
  <c r="K99" i="30"/>
  <c r="G99" i="30"/>
  <c r="AB99" i="30" s="1"/>
  <c r="C99" i="30"/>
  <c r="A99" i="30" s="1"/>
  <c r="J98" i="30"/>
  <c r="F98" i="30"/>
  <c r="B98" i="30"/>
  <c r="M97" i="30"/>
  <c r="I97" i="30"/>
  <c r="E97" i="30"/>
  <c r="L96" i="30"/>
  <c r="H96" i="30"/>
  <c r="D96" i="30"/>
  <c r="K95" i="30"/>
  <c r="G95" i="30"/>
  <c r="AB95" i="30" s="1"/>
  <c r="C95" i="30"/>
  <c r="A95" i="30" s="1"/>
  <c r="J94" i="30"/>
  <c r="F94" i="30"/>
  <c r="B94" i="30"/>
  <c r="M93" i="30"/>
  <c r="I93" i="30"/>
  <c r="E93" i="30"/>
  <c r="L92" i="30"/>
  <c r="H92" i="30"/>
  <c r="D92" i="30"/>
  <c r="K91" i="30"/>
  <c r="G91" i="30"/>
  <c r="AB91" i="30" s="1"/>
  <c r="C91" i="30"/>
  <c r="A91" i="30" s="1"/>
  <c r="J90" i="30"/>
  <c r="F90" i="30"/>
  <c r="B90" i="30"/>
  <c r="M89" i="30"/>
  <c r="I89" i="30"/>
  <c r="E89" i="30"/>
  <c r="L88" i="30"/>
  <c r="H88" i="30"/>
  <c r="D88" i="30"/>
  <c r="K87" i="30"/>
  <c r="G87" i="30"/>
  <c r="AB87" i="30" s="1"/>
  <c r="C87" i="30"/>
  <c r="A87" i="30" s="1"/>
  <c r="J86" i="30"/>
  <c r="F86" i="30"/>
  <c r="B86" i="30"/>
  <c r="M85" i="30"/>
  <c r="I85" i="30"/>
  <c r="E85" i="30"/>
  <c r="L84" i="30"/>
  <c r="H84" i="30"/>
  <c r="D84" i="30"/>
  <c r="K83" i="30"/>
  <c r="G83" i="30"/>
  <c r="AB83" i="30" s="1"/>
  <c r="C83" i="30"/>
  <c r="A83" i="30" s="1"/>
  <c r="J82" i="30"/>
  <c r="F82" i="30"/>
  <c r="B82" i="30"/>
  <c r="M81" i="30"/>
  <c r="I81" i="30"/>
  <c r="E81" i="30"/>
  <c r="L80" i="30"/>
  <c r="H80" i="30"/>
  <c r="D80" i="30"/>
  <c r="K79" i="30"/>
  <c r="G79" i="30"/>
  <c r="AB79" i="30" s="1"/>
  <c r="C79" i="30"/>
  <c r="A79" i="30" s="1"/>
  <c r="J78" i="30"/>
  <c r="F78" i="30"/>
  <c r="B78" i="30"/>
  <c r="M77" i="30"/>
  <c r="I77" i="30"/>
  <c r="E77" i="30"/>
  <c r="L76" i="30"/>
  <c r="H76" i="30"/>
  <c r="D76" i="30"/>
  <c r="K75" i="30"/>
  <c r="G75" i="30"/>
  <c r="AB75" i="30" s="1"/>
  <c r="C75" i="30"/>
  <c r="A75" i="30" s="1"/>
  <c r="J74" i="30"/>
  <c r="F74" i="30"/>
  <c r="B74" i="30"/>
  <c r="M73" i="30"/>
  <c r="I73" i="30"/>
  <c r="E73" i="30"/>
  <c r="L72" i="30"/>
  <c r="H72" i="30"/>
  <c r="D72" i="30"/>
  <c r="K71" i="30"/>
  <c r="G71" i="30"/>
  <c r="AB71" i="30" s="1"/>
  <c r="C71" i="30"/>
  <c r="A71" i="30" s="1"/>
  <c r="J70" i="30"/>
  <c r="F70" i="30"/>
  <c r="B70" i="30"/>
  <c r="M69" i="30"/>
  <c r="I69" i="30"/>
  <c r="E69" i="30"/>
  <c r="L68" i="30"/>
  <c r="H68" i="30"/>
  <c r="D68" i="30"/>
  <c r="K67" i="30"/>
  <c r="G67" i="30"/>
  <c r="AB67" i="30" s="1"/>
  <c r="C67" i="30"/>
  <c r="A67" i="30" s="1"/>
  <c r="J66" i="30"/>
  <c r="F66" i="30"/>
  <c r="B66" i="30"/>
  <c r="M65" i="30"/>
  <c r="I65" i="30"/>
  <c r="E65" i="30"/>
  <c r="L64" i="30"/>
  <c r="H64" i="30"/>
  <c r="D64" i="30"/>
  <c r="K63" i="30"/>
  <c r="G63" i="30"/>
  <c r="AB63" i="30" s="1"/>
  <c r="C63" i="30"/>
  <c r="A63" i="30" s="1"/>
  <c r="J62" i="30"/>
  <c r="F62" i="30"/>
  <c r="B62" i="30"/>
  <c r="J61" i="30"/>
  <c r="F61" i="30"/>
  <c r="B61" i="30"/>
  <c r="M60" i="30"/>
  <c r="I60" i="30"/>
  <c r="E60" i="30"/>
  <c r="L59" i="30"/>
  <c r="H59" i="30"/>
  <c r="D59" i="30"/>
  <c r="K58" i="30"/>
  <c r="G58" i="30"/>
  <c r="AB58" i="30" s="1"/>
  <c r="C58" i="30"/>
  <c r="J57" i="30"/>
  <c r="F57" i="30"/>
  <c r="B57" i="30"/>
  <c r="M56" i="30"/>
  <c r="I56" i="30"/>
  <c r="E56" i="30"/>
  <c r="L55" i="30"/>
  <c r="H55" i="30"/>
  <c r="D55" i="30"/>
  <c r="K54" i="30"/>
  <c r="G54" i="30"/>
  <c r="AB54" i="30" s="1"/>
  <c r="C54" i="30"/>
  <c r="J53" i="30"/>
  <c r="F53" i="30"/>
  <c r="B53" i="30"/>
  <c r="M52" i="30"/>
  <c r="I52" i="30"/>
  <c r="E52" i="30"/>
  <c r="L51" i="30"/>
  <c r="H51" i="30"/>
  <c r="D51" i="30"/>
  <c r="K50" i="30"/>
  <c r="G50" i="30"/>
  <c r="AB50" i="30" s="1"/>
  <c r="C50" i="30"/>
  <c r="J49" i="30"/>
  <c r="F49" i="30"/>
  <c r="B49" i="30"/>
  <c r="M48" i="30"/>
  <c r="I48" i="30"/>
  <c r="E48" i="30"/>
  <c r="L47" i="30"/>
  <c r="H47" i="30"/>
  <c r="D47" i="30"/>
  <c r="K46" i="30"/>
  <c r="G46" i="30"/>
  <c r="AB46" i="30" s="1"/>
  <c r="C46" i="30"/>
  <c r="J45" i="30"/>
  <c r="F45" i="30"/>
  <c r="B45" i="30"/>
  <c r="M44" i="30"/>
  <c r="I44" i="30"/>
  <c r="E44" i="30"/>
  <c r="L43" i="30"/>
  <c r="H43" i="30"/>
  <c r="D43" i="30"/>
  <c r="K42" i="30"/>
  <c r="G42" i="30"/>
  <c r="AB42" i="30" s="1"/>
  <c r="C42" i="30"/>
  <c r="J41" i="30"/>
  <c r="F41" i="30"/>
  <c r="B41" i="30"/>
  <c r="M40" i="30"/>
  <c r="I40" i="30"/>
  <c r="E40" i="30"/>
  <c r="L39" i="30"/>
  <c r="H39" i="30"/>
  <c r="D39" i="30"/>
  <c r="K38" i="30"/>
  <c r="G38" i="30"/>
  <c r="AB38" i="30" s="1"/>
  <c r="C38" i="30"/>
  <c r="J37" i="30"/>
  <c r="G37" i="30"/>
  <c r="AB37" i="30" s="1"/>
  <c r="C37" i="30"/>
  <c r="J36" i="30"/>
  <c r="F36" i="30"/>
  <c r="B36" i="30"/>
  <c r="M35" i="30"/>
  <c r="I35" i="30"/>
  <c r="E35" i="30"/>
  <c r="I34" i="30"/>
  <c r="E34" i="30"/>
  <c r="L33" i="30"/>
  <c r="H33" i="30"/>
  <c r="D33" i="30"/>
  <c r="K32" i="30"/>
  <c r="G32" i="30"/>
  <c r="AB32" i="30" s="1"/>
  <c r="C32" i="30"/>
  <c r="J31" i="30"/>
  <c r="F31" i="30"/>
  <c r="B31" i="30"/>
  <c r="M30" i="30"/>
  <c r="I30" i="30"/>
  <c r="E30" i="30"/>
  <c r="L29" i="30"/>
  <c r="H29" i="30"/>
  <c r="D29" i="30"/>
  <c r="K28" i="30"/>
  <c r="G28" i="30"/>
  <c r="AB28" i="30" s="1"/>
  <c r="C28" i="30"/>
  <c r="J27" i="30"/>
  <c r="F27" i="30"/>
  <c r="B27" i="30"/>
  <c r="M26" i="30"/>
  <c r="I26" i="30"/>
  <c r="E26" i="30"/>
  <c r="L25" i="30"/>
  <c r="H25" i="30"/>
  <c r="D25" i="30"/>
  <c r="K24" i="30"/>
  <c r="G24" i="30"/>
  <c r="AB24" i="30" s="1"/>
  <c r="C24" i="30"/>
  <c r="J23" i="30"/>
  <c r="F23" i="30"/>
  <c r="B23" i="30"/>
  <c r="M22" i="30"/>
  <c r="I22" i="30"/>
  <c r="E22" i="30"/>
  <c r="L21" i="30"/>
  <c r="H21" i="30"/>
  <c r="C21" i="30"/>
  <c r="J20" i="30"/>
  <c r="F20" i="30"/>
  <c r="B20" i="30"/>
  <c r="M19" i="30"/>
  <c r="I19" i="30"/>
  <c r="E19" i="30"/>
  <c r="L18" i="30"/>
  <c r="H18" i="30"/>
  <c r="D18" i="30"/>
  <c r="K17" i="30"/>
  <c r="G17" i="30"/>
  <c r="AB17" i="30" s="1"/>
  <c r="C17" i="30"/>
  <c r="J16" i="30"/>
  <c r="F16" i="30"/>
  <c r="B16" i="30"/>
  <c r="M15" i="30"/>
  <c r="I15" i="30"/>
  <c r="E15" i="30"/>
  <c r="L14" i="30"/>
  <c r="H14" i="30"/>
  <c r="D14" i="30"/>
  <c r="K13" i="30"/>
  <c r="G13" i="30"/>
  <c r="AB13" i="30" s="1"/>
  <c r="C13" i="30"/>
  <c r="K12" i="30"/>
  <c r="G12" i="30"/>
  <c r="AB12" i="30" s="1"/>
  <c r="C12" i="30"/>
  <c r="M61" i="30"/>
  <c r="I61" i="30"/>
  <c r="E61" i="30"/>
  <c r="L60" i="30"/>
  <c r="H60" i="30"/>
  <c r="D60" i="30"/>
  <c r="K59" i="30"/>
  <c r="G59" i="30"/>
  <c r="AB59" i="30" s="1"/>
  <c r="C59" i="30"/>
  <c r="J58" i="30"/>
  <c r="F58" i="30"/>
  <c r="B58" i="30"/>
  <c r="M57" i="30"/>
  <c r="I57" i="30"/>
  <c r="E57" i="30"/>
  <c r="L56" i="30"/>
  <c r="H56" i="30"/>
  <c r="D56" i="30"/>
  <c r="K55" i="30"/>
  <c r="G55" i="30"/>
  <c r="AB55" i="30" s="1"/>
  <c r="C55" i="30"/>
  <c r="J54" i="30"/>
  <c r="F54" i="30"/>
  <c r="B54" i="30"/>
  <c r="M53" i="30"/>
  <c r="I53" i="30"/>
  <c r="E53" i="30"/>
  <c r="L52" i="30"/>
  <c r="H52" i="30"/>
  <c r="D52" i="30"/>
  <c r="K51" i="30"/>
  <c r="G51" i="30"/>
  <c r="AB51" i="30" s="1"/>
  <c r="C51" i="30"/>
  <c r="J50" i="30"/>
  <c r="F50" i="30"/>
  <c r="B50" i="30"/>
  <c r="M49" i="30"/>
  <c r="I49" i="30"/>
  <c r="E49" i="30"/>
  <c r="L48" i="30"/>
  <c r="H48" i="30"/>
  <c r="D48" i="30"/>
  <c r="K47" i="30"/>
  <c r="G47" i="30"/>
  <c r="AB47" i="30" s="1"/>
  <c r="C47" i="30"/>
  <c r="J46" i="30"/>
  <c r="F46" i="30"/>
  <c r="B46" i="30"/>
  <c r="M45" i="30"/>
  <c r="I45" i="30"/>
  <c r="E45" i="30"/>
  <c r="L44" i="30"/>
  <c r="H44" i="30"/>
  <c r="D44" i="30"/>
  <c r="K43" i="30"/>
  <c r="G43" i="30"/>
  <c r="AB43" i="30" s="1"/>
  <c r="C43" i="30"/>
  <c r="J42" i="30"/>
  <c r="F42" i="30"/>
  <c r="B42" i="30"/>
  <c r="M41" i="30"/>
  <c r="I41" i="30"/>
  <c r="E41" i="30"/>
  <c r="L40" i="30"/>
  <c r="H40" i="30"/>
  <c r="D40" i="30"/>
  <c r="K39" i="30"/>
  <c r="G39" i="30"/>
  <c r="AB39" i="30" s="1"/>
  <c r="C39" i="30"/>
  <c r="J38" i="30"/>
  <c r="F38" i="30"/>
  <c r="B38" i="30"/>
  <c r="M37" i="30"/>
  <c r="F37" i="30"/>
  <c r="B37" i="30"/>
  <c r="M36" i="30"/>
  <c r="I36" i="30"/>
  <c r="E36" i="30"/>
  <c r="L35" i="30"/>
  <c r="H35" i="30"/>
  <c r="D35" i="30"/>
  <c r="L34" i="30" a="1"/>
  <c r="L34" i="30" s="1"/>
  <c r="H34" i="30"/>
  <c r="D34" i="30"/>
  <c r="K33" i="30"/>
  <c r="G33" i="30"/>
  <c r="AB33" i="30" s="1"/>
  <c r="C33" i="30"/>
  <c r="A33" i="30" s="1"/>
  <c r="J32" i="30"/>
  <c r="F32" i="30"/>
  <c r="B32" i="30"/>
  <c r="M31" i="30"/>
  <c r="I31" i="30"/>
  <c r="E31" i="30"/>
  <c r="L30" i="30"/>
  <c r="H30" i="30"/>
  <c r="D30" i="30"/>
  <c r="K29" i="30"/>
  <c r="G29" i="30"/>
  <c r="AB29" i="30" s="1"/>
  <c r="C29" i="30"/>
  <c r="A29" i="30" s="1"/>
  <c r="J28" i="30"/>
  <c r="F28" i="30"/>
  <c r="B28" i="30"/>
  <c r="M27" i="30"/>
  <c r="I27" i="30"/>
  <c r="E27" i="30"/>
  <c r="L26" i="30"/>
  <c r="H26" i="30"/>
  <c r="D26" i="30"/>
  <c r="K25" i="30"/>
  <c r="G25" i="30"/>
  <c r="AB25" i="30" s="1"/>
  <c r="C25" i="30"/>
  <c r="A25" i="30" s="1"/>
  <c r="J24" i="30"/>
  <c r="F24" i="30"/>
  <c r="B24" i="30"/>
  <c r="M23" i="30"/>
  <c r="I23" i="30"/>
  <c r="E23" i="30"/>
  <c r="L22" i="30"/>
  <c r="H22" i="30"/>
  <c r="D22" i="30"/>
  <c r="K21" i="30"/>
  <c r="F21" i="30"/>
  <c r="B21" i="30"/>
  <c r="M20" i="30"/>
  <c r="I20" i="30"/>
  <c r="E20" i="30"/>
  <c r="L19" i="30"/>
  <c r="H19" i="30"/>
  <c r="D19" i="30"/>
  <c r="K18" i="30"/>
  <c r="G18" i="30"/>
  <c r="AB18" i="30" s="1"/>
  <c r="C18" i="30"/>
  <c r="J17" i="30"/>
  <c r="F17" i="30"/>
  <c r="B17" i="30"/>
  <c r="M16" i="30"/>
  <c r="I16" i="30"/>
  <c r="E16" i="30"/>
  <c r="L15" i="30"/>
  <c r="H15" i="30"/>
  <c r="D15" i="30"/>
  <c r="K14" i="30"/>
  <c r="G14" i="30"/>
  <c r="AB14" i="30" s="1"/>
  <c r="C14" i="30"/>
  <c r="J13" i="30"/>
  <c r="F13" i="30"/>
  <c r="B13" i="30"/>
  <c r="J12" i="30"/>
  <c r="F12" i="30"/>
  <c r="B12" i="30"/>
  <c r="A12" i="30" s="1"/>
  <c r="L61" i="30"/>
  <c r="H61" i="30"/>
  <c r="D61" i="30"/>
  <c r="K60" i="30"/>
  <c r="G60" i="30"/>
  <c r="AB60" i="30" s="1"/>
  <c r="C60" i="30"/>
  <c r="J59" i="30"/>
  <c r="F59" i="30"/>
  <c r="B59" i="30"/>
  <c r="M58" i="30"/>
  <c r="I58" i="30"/>
  <c r="E58" i="30"/>
  <c r="L57" i="30"/>
  <c r="H57" i="30"/>
  <c r="D57" i="30"/>
  <c r="K56" i="30"/>
  <c r="G56" i="30"/>
  <c r="AB56" i="30" s="1"/>
  <c r="C56" i="30"/>
  <c r="J55" i="30"/>
  <c r="F55" i="30"/>
  <c r="B55" i="30"/>
  <c r="M54" i="30"/>
  <c r="I54" i="30"/>
  <c r="E54" i="30"/>
  <c r="L53" i="30"/>
  <c r="H53" i="30"/>
  <c r="D53" i="30"/>
  <c r="K52" i="30"/>
  <c r="G52" i="30"/>
  <c r="AB52" i="30" s="1"/>
  <c r="C52" i="30"/>
  <c r="J51" i="30"/>
  <c r="F51" i="30"/>
  <c r="B51" i="30"/>
  <c r="M50" i="30"/>
  <c r="I50" i="30"/>
  <c r="E50" i="30"/>
  <c r="L49" i="30"/>
  <c r="H49" i="30"/>
  <c r="D49" i="30"/>
  <c r="K48" i="30"/>
  <c r="G48" i="30"/>
  <c r="AB48" i="30" s="1"/>
  <c r="C48" i="30"/>
  <c r="J47" i="30"/>
  <c r="F47" i="30"/>
  <c r="B47" i="30"/>
  <c r="M46" i="30"/>
  <c r="I46" i="30"/>
  <c r="E46" i="30"/>
  <c r="L45" i="30"/>
  <c r="H45" i="30"/>
  <c r="D45" i="30"/>
  <c r="K44" i="30"/>
  <c r="G44" i="30"/>
  <c r="AB44" i="30" s="1"/>
  <c r="C44" i="30"/>
  <c r="J43" i="30"/>
  <c r="F43" i="30"/>
  <c r="B43" i="30"/>
  <c r="M42" i="30"/>
  <c r="I42" i="30"/>
  <c r="E42" i="30"/>
  <c r="L41" i="30"/>
  <c r="H41" i="30"/>
  <c r="D41" i="30"/>
  <c r="K40" i="30"/>
  <c r="G40" i="30"/>
  <c r="AB40" i="30" s="1"/>
  <c r="C40" i="30"/>
  <c r="J39" i="30"/>
  <c r="F39" i="30"/>
  <c r="B39" i="30"/>
  <c r="M38" i="30"/>
  <c r="I38" i="30"/>
  <c r="E38" i="30"/>
  <c r="L37" i="30"/>
  <c r="I37" i="30" a="1"/>
  <c r="I37" i="30" s="1"/>
  <c r="E37" i="30"/>
  <c r="L36" i="30"/>
  <c r="H36" i="30"/>
  <c r="D36" i="30"/>
  <c r="K35" i="30"/>
  <c r="G35" i="30"/>
  <c r="AB35" i="30" s="1"/>
  <c r="C35" i="30"/>
  <c r="K34" i="30"/>
  <c r="G34" i="30"/>
  <c r="AB34" i="30" s="1"/>
  <c r="C34" i="30"/>
  <c r="J33" i="30"/>
  <c r="F33" i="30"/>
  <c r="B33" i="30"/>
  <c r="M32" i="30"/>
  <c r="I32" i="30"/>
  <c r="E32" i="30"/>
  <c r="L31" i="30"/>
  <c r="H31" i="30"/>
  <c r="D31" i="30"/>
  <c r="K30" i="30"/>
  <c r="G30" i="30"/>
  <c r="AB30" i="30" s="1"/>
  <c r="C30" i="30"/>
  <c r="J29" i="30"/>
  <c r="F29" i="30"/>
  <c r="B29" i="30"/>
  <c r="M28" i="30"/>
  <c r="I28" i="30"/>
  <c r="E28" i="30"/>
  <c r="L27" i="30"/>
  <c r="H27" i="30"/>
  <c r="D27" i="30"/>
  <c r="K26" i="30"/>
  <c r="G26" i="30"/>
  <c r="AB26" i="30" s="1"/>
  <c r="C26" i="30"/>
  <c r="J25" i="30"/>
  <c r="F25" i="30"/>
  <c r="B25" i="30"/>
  <c r="M24" i="30"/>
  <c r="I24" i="30"/>
  <c r="E24" i="30"/>
  <c r="L23" i="30"/>
  <c r="H23" i="30"/>
  <c r="D23" i="30"/>
  <c r="K22" i="30"/>
  <c r="G22" i="30"/>
  <c r="AB22" i="30" s="1"/>
  <c r="C22" i="30"/>
  <c r="A22" i="30" s="1"/>
  <c r="J21" i="30"/>
  <c r="E21" i="30"/>
  <c r="L20" i="30"/>
  <c r="H20" i="30"/>
  <c r="D20" i="30"/>
  <c r="K19" i="30"/>
  <c r="G19" i="30"/>
  <c r="AB19" i="30" s="1"/>
  <c r="C19" i="30"/>
  <c r="J18" i="30"/>
  <c r="F18" i="30"/>
  <c r="B18" i="30"/>
  <c r="M17" i="30"/>
  <c r="I17" i="30"/>
  <c r="E17" i="30"/>
  <c r="L16" i="30"/>
  <c r="H16" i="30"/>
  <c r="D16" i="30"/>
  <c r="K15" i="30"/>
  <c r="G15" i="30"/>
  <c r="AB15" i="30" s="1"/>
  <c r="C15" i="30"/>
  <c r="J14" i="30"/>
  <c r="F14" i="30"/>
  <c r="B14" i="30"/>
  <c r="M13" i="30"/>
  <c r="I13" i="30"/>
  <c r="E13" i="30"/>
  <c r="M12" i="30"/>
  <c r="I12" i="30"/>
  <c r="E12" i="30"/>
  <c r="K61" i="30"/>
  <c r="G61" i="30"/>
  <c r="AB61" i="30" s="1"/>
  <c r="C61" i="30"/>
  <c r="J60" i="30"/>
  <c r="F60" i="30"/>
  <c r="B60" i="30"/>
  <c r="M59" i="30"/>
  <c r="I59" i="30"/>
  <c r="E59" i="30"/>
  <c r="L58" i="30"/>
  <c r="H58" i="30"/>
  <c r="D58" i="30"/>
  <c r="K57" i="30"/>
  <c r="G57" i="30"/>
  <c r="AB57" i="30" s="1"/>
  <c r="C57" i="30"/>
  <c r="J56" i="30"/>
  <c r="F56" i="30"/>
  <c r="B56" i="30"/>
  <c r="M55" i="30"/>
  <c r="I55" i="30"/>
  <c r="E55" i="30"/>
  <c r="L54" i="30"/>
  <c r="H54" i="30"/>
  <c r="D54" i="30"/>
  <c r="K53" i="30"/>
  <c r="G53" i="30"/>
  <c r="AB53" i="30" s="1"/>
  <c r="C53" i="30"/>
  <c r="J52" i="30"/>
  <c r="F52" i="30"/>
  <c r="B52" i="30"/>
  <c r="M51" i="30"/>
  <c r="I51" i="30"/>
  <c r="E51" i="30"/>
  <c r="L50" i="30"/>
  <c r="H50" i="30"/>
  <c r="D50" i="30"/>
  <c r="K49" i="30"/>
  <c r="G49" i="30"/>
  <c r="AB49" i="30" s="1"/>
  <c r="C49" i="30"/>
  <c r="J48" i="30"/>
  <c r="F48" i="30"/>
  <c r="B48" i="30"/>
  <c r="M47" i="30"/>
  <c r="I47" i="30"/>
  <c r="E47" i="30"/>
  <c r="L46" i="30"/>
  <c r="H46" i="30"/>
  <c r="D46" i="30"/>
  <c r="K45" i="30"/>
  <c r="G45" i="30"/>
  <c r="AB45" i="30" s="1"/>
  <c r="C45" i="30"/>
  <c r="J44" i="30"/>
  <c r="F44" i="30"/>
  <c r="B44" i="30"/>
  <c r="M43" i="30"/>
  <c r="I43" i="30"/>
  <c r="E43" i="30"/>
  <c r="L42" i="30"/>
  <c r="H42" i="30"/>
  <c r="D42" i="30"/>
  <c r="K41" i="30"/>
  <c r="G41" i="30"/>
  <c r="AB41" i="30" s="1"/>
  <c r="C41" i="30"/>
  <c r="J40" i="30"/>
  <c r="F40" i="30"/>
  <c r="B40" i="30"/>
  <c r="M39" i="30"/>
  <c r="I39" i="30"/>
  <c r="E39" i="30"/>
  <c r="L38" i="30"/>
  <c r="H38" i="30"/>
  <c r="D38" i="30"/>
  <c r="K37" i="30"/>
  <c r="H37" i="30"/>
  <c r="D37" i="30"/>
  <c r="K36" i="30"/>
  <c r="G36" i="30"/>
  <c r="AB36" i="30" s="1"/>
  <c r="C36" i="30"/>
  <c r="J35" i="30"/>
  <c r="F35" i="30"/>
  <c r="B35" i="30"/>
  <c r="M34" i="30"/>
  <c r="J34" i="30"/>
  <c r="F34" i="30"/>
  <c r="B34" i="30"/>
  <c r="M33" i="30"/>
  <c r="I33" i="30"/>
  <c r="E33" i="30"/>
  <c r="L32" i="30"/>
  <c r="H32" i="30"/>
  <c r="D32" i="30"/>
  <c r="K31" i="30"/>
  <c r="G31" i="30"/>
  <c r="AB31" i="30" s="1"/>
  <c r="C31" i="30"/>
  <c r="J30" i="30"/>
  <c r="F30" i="30"/>
  <c r="B30" i="30"/>
  <c r="M29" i="30"/>
  <c r="I29" i="30"/>
  <c r="E29" i="30"/>
  <c r="L28" i="30"/>
  <c r="H28" i="30"/>
  <c r="D28" i="30"/>
  <c r="K27" i="30"/>
  <c r="G27" i="30"/>
  <c r="AB27" i="30" s="1"/>
  <c r="C27" i="30"/>
  <c r="J26" i="30"/>
  <c r="F26" i="30"/>
  <c r="B26" i="30"/>
  <c r="M25" i="30"/>
  <c r="I25" i="30"/>
  <c r="E25" i="30"/>
  <c r="L24" i="30"/>
  <c r="H24" i="30"/>
  <c r="D24" i="30"/>
  <c r="K23" i="30"/>
  <c r="G23" i="30"/>
  <c r="AB23" i="30" s="1"/>
  <c r="C23" i="30"/>
  <c r="J22" i="30"/>
  <c r="F22" i="30"/>
  <c r="B22" i="30"/>
  <c r="M21" i="30"/>
  <c r="I21" i="30"/>
  <c r="D21" i="30"/>
  <c r="K20" i="30"/>
  <c r="G20" i="30"/>
  <c r="AB20" i="30" s="1"/>
  <c r="C20" i="30"/>
  <c r="A20" i="30" s="1"/>
  <c r="J19" i="30"/>
  <c r="F19" i="30"/>
  <c r="B19" i="30"/>
  <c r="M18" i="30"/>
  <c r="I18" i="30"/>
  <c r="E18" i="30"/>
  <c r="L17" i="30"/>
  <c r="H17" i="30"/>
  <c r="D17" i="30"/>
  <c r="K16" i="30"/>
  <c r="G16" i="30"/>
  <c r="AB16" i="30" s="1"/>
  <c r="C16" i="30"/>
  <c r="J15" i="30"/>
  <c r="F15" i="30"/>
  <c r="B15" i="30"/>
  <c r="M14" i="30"/>
  <c r="I14" i="30"/>
  <c r="E14" i="30"/>
  <c r="L13" i="30"/>
  <c r="H13" i="30"/>
  <c r="D13" i="30"/>
  <c r="L12" i="30"/>
  <c r="H12" i="30"/>
  <c r="D12" i="30"/>
  <c r="L34" i="8" a="1"/>
  <c r="L34" i="8" s="1"/>
  <c r="I37" i="8" a="1"/>
  <c r="I37" i="8" s="1"/>
  <c r="B12" i="8"/>
  <c r="AY60" i="24"/>
  <c r="AX60" i="24"/>
  <c r="H16" i="8"/>
  <c r="H20" i="8"/>
  <c r="H24" i="8"/>
  <c r="H28" i="8"/>
  <c r="H32" i="8"/>
  <c r="H36" i="8"/>
  <c r="H40" i="8"/>
  <c r="H44" i="8"/>
  <c r="H48" i="8"/>
  <c r="H52" i="8"/>
  <c r="H56" i="8"/>
  <c r="H60" i="8"/>
  <c r="H64" i="8"/>
  <c r="H68" i="8"/>
  <c r="H72" i="8"/>
  <c r="H76" i="8"/>
  <c r="H80" i="8"/>
  <c r="H84" i="8"/>
  <c r="H88" i="8"/>
  <c r="H92" i="8"/>
  <c r="H96" i="8"/>
  <c r="H100" i="8"/>
  <c r="H104" i="8"/>
  <c r="H108" i="8"/>
  <c r="H112" i="8"/>
  <c r="H116" i="8"/>
  <c r="H120" i="8"/>
  <c r="H124" i="8"/>
  <c r="H128" i="8"/>
  <c r="H132" i="8"/>
  <c r="H136" i="8"/>
  <c r="H140" i="8"/>
  <c r="H144" i="8"/>
  <c r="H148" i="8"/>
  <c r="H152" i="8"/>
  <c r="H156" i="8"/>
  <c r="H160" i="8"/>
  <c r="H164" i="8"/>
  <c r="H168" i="8"/>
  <c r="H172" i="8"/>
  <c r="H176" i="8"/>
  <c r="H180" i="8"/>
  <c r="H184" i="8"/>
  <c r="H188" i="8"/>
  <c r="H192" i="8"/>
  <c r="H196" i="8"/>
  <c r="H200" i="8"/>
  <c r="H204" i="8"/>
  <c r="H208" i="8"/>
  <c r="H212" i="8"/>
  <c r="H216" i="8"/>
  <c r="H220" i="8"/>
  <c r="H224" i="8"/>
  <c r="H228" i="8"/>
  <c r="H21" i="8"/>
  <c r="AC21" i="8" s="1"/>
  <c r="H25" i="8"/>
  <c r="AC25" i="8" s="1"/>
  <c r="H29" i="8"/>
  <c r="H33" i="8"/>
  <c r="H37" i="8"/>
  <c r="H45" i="8"/>
  <c r="H49" i="8"/>
  <c r="H57" i="8"/>
  <c r="H65" i="8"/>
  <c r="H73" i="8"/>
  <c r="H77" i="8"/>
  <c r="H81" i="8"/>
  <c r="AC81" i="8" s="1"/>
  <c r="H85" i="8"/>
  <c r="AC85" i="8" s="1"/>
  <c r="H89" i="8"/>
  <c r="AC89" i="8" s="1"/>
  <c r="H93" i="8"/>
  <c r="H97" i="8"/>
  <c r="H101" i="8"/>
  <c r="H105" i="8"/>
  <c r="H109" i="8"/>
  <c r="H113" i="8"/>
  <c r="H117" i="8"/>
  <c r="H121" i="8"/>
  <c r="H125" i="8"/>
  <c r="H129" i="8"/>
  <c r="H137" i="8"/>
  <c r="H141" i="8"/>
  <c r="H145" i="8"/>
  <c r="H153" i="8"/>
  <c r="H161" i="8"/>
  <c r="H169" i="8"/>
  <c r="H177" i="8"/>
  <c r="H17" i="8"/>
  <c r="H41" i="8"/>
  <c r="H53" i="8"/>
  <c r="H61" i="8"/>
  <c r="H69" i="8"/>
  <c r="H133" i="8"/>
  <c r="H149" i="8"/>
  <c r="H157" i="8"/>
  <c r="H165" i="8"/>
  <c r="H173" i="8"/>
  <c r="H181" i="8"/>
  <c r="H18" i="8"/>
  <c r="H26" i="8"/>
  <c r="H34" i="8"/>
  <c r="H42" i="8"/>
  <c r="H50" i="8"/>
  <c r="H58" i="8"/>
  <c r="H66" i="8"/>
  <c r="AC66" i="8" s="1"/>
  <c r="H74" i="8"/>
  <c r="AC74" i="8" s="1"/>
  <c r="H82" i="8"/>
  <c r="H90" i="8"/>
  <c r="H98" i="8"/>
  <c r="H106" i="8"/>
  <c r="H114" i="8"/>
  <c r="H122" i="8"/>
  <c r="H130" i="8"/>
  <c r="H138" i="8"/>
  <c r="H146" i="8"/>
  <c r="H154" i="8"/>
  <c r="H162" i="8"/>
  <c r="H170" i="8"/>
  <c r="H178" i="8"/>
  <c r="H185" i="8"/>
  <c r="H190" i="8"/>
  <c r="H195" i="8"/>
  <c r="H201" i="8"/>
  <c r="H206" i="8"/>
  <c r="H211" i="8"/>
  <c r="H217" i="8"/>
  <c r="H222" i="8"/>
  <c r="H227" i="8"/>
  <c r="H230" i="8"/>
  <c r="H31" i="8"/>
  <c r="H55" i="8"/>
  <c r="H79" i="8"/>
  <c r="H111" i="8"/>
  <c r="H135" i="8"/>
  <c r="H159" i="8"/>
  <c r="H183" i="8"/>
  <c r="H199" i="8"/>
  <c r="H215" i="8"/>
  <c r="H231" i="8"/>
  <c r="H19" i="8"/>
  <c r="H27" i="8"/>
  <c r="AC27" i="8" s="1"/>
  <c r="H35" i="8"/>
  <c r="AC35" i="8" s="1"/>
  <c r="H43" i="8"/>
  <c r="H51" i="8"/>
  <c r="H59" i="8"/>
  <c r="H67" i="8"/>
  <c r="H75" i="8"/>
  <c r="H83" i="8"/>
  <c r="H91" i="8"/>
  <c r="H99" i="8"/>
  <c r="H107" i="8"/>
  <c r="H115" i="8"/>
  <c r="H123" i="8"/>
  <c r="H131" i="8"/>
  <c r="H139" i="8"/>
  <c r="H147" i="8"/>
  <c r="H155" i="8"/>
  <c r="H163" i="8"/>
  <c r="H171" i="8"/>
  <c r="H179" i="8"/>
  <c r="H186" i="8"/>
  <c r="H191" i="8"/>
  <c r="H197" i="8"/>
  <c r="H202" i="8"/>
  <c r="H207" i="8"/>
  <c r="H213" i="8"/>
  <c r="H218" i="8"/>
  <c r="H223" i="8"/>
  <c r="H229" i="8"/>
  <c r="H219" i="8"/>
  <c r="H23" i="8"/>
  <c r="H71" i="8"/>
  <c r="H95" i="8"/>
  <c r="H119" i="8"/>
  <c r="H143" i="8"/>
  <c r="H167" i="8"/>
  <c r="H189" i="8"/>
  <c r="H205" i="8"/>
  <c r="H221" i="8"/>
  <c r="H22" i="8"/>
  <c r="H30" i="8"/>
  <c r="H38" i="8"/>
  <c r="H46" i="8"/>
  <c r="H54" i="8"/>
  <c r="H62" i="8"/>
  <c r="H70" i="8"/>
  <c r="H78" i="8"/>
  <c r="H86" i="8"/>
  <c r="H94" i="8"/>
  <c r="AC94" i="8" s="1"/>
  <c r="H102" i="8"/>
  <c r="AC102" i="8" s="1"/>
  <c r="H110" i="8"/>
  <c r="H118" i="8"/>
  <c r="H126" i="8"/>
  <c r="H134" i="8"/>
  <c r="H142" i="8"/>
  <c r="H150" i="8"/>
  <c r="H158" i="8"/>
  <c r="H166" i="8"/>
  <c r="H174" i="8"/>
  <c r="H182" i="8"/>
  <c r="H187" i="8"/>
  <c r="H193" i="8"/>
  <c r="H198" i="8"/>
  <c r="H203" i="8"/>
  <c r="H209" i="8"/>
  <c r="H214" i="8"/>
  <c r="H225" i="8"/>
  <c r="H39" i="8"/>
  <c r="H47" i="8"/>
  <c r="H63" i="8"/>
  <c r="H87" i="8"/>
  <c r="H103" i="8"/>
  <c r="H127" i="8"/>
  <c r="H151" i="8"/>
  <c r="H175" i="8"/>
  <c r="H194" i="8"/>
  <c r="H210" i="8"/>
  <c r="H226" i="8"/>
  <c r="F23" i="8"/>
  <c r="F22" i="8"/>
  <c r="J40" i="8"/>
  <c r="K40" i="8"/>
  <c r="G7" i="20"/>
  <c r="G6" i="20" s="1"/>
  <c r="H7" i="20"/>
  <c r="H6" i="20" s="1"/>
  <c r="AD7" i="20"/>
  <c r="AD6" i="20" s="1"/>
  <c r="K7" i="20"/>
  <c r="K6" i="20" s="1"/>
  <c r="Y7" i="20"/>
  <c r="Y6" i="20" s="1"/>
  <c r="Q7" i="20"/>
  <c r="Q6" i="20" s="1"/>
  <c r="AW24" i="20" s="1"/>
  <c r="J7" i="20"/>
  <c r="J6" i="20" s="1"/>
  <c r="R7" i="20"/>
  <c r="R6" i="20" s="1"/>
  <c r="AW19" i="20" s="1"/>
  <c r="Z7" i="20"/>
  <c r="Z6" i="20" s="1"/>
  <c r="C7" i="20"/>
  <c r="C6" i="20" s="1"/>
  <c r="W7" i="20"/>
  <c r="W6" i="20" s="1"/>
  <c r="AA7" i="20"/>
  <c r="AA6" i="20" s="1"/>
  <c r="P7" i="20"/>
  <c r="P6" i="20" s="1"/>
  <c r="AV24" i="20" s="1"/>
  <c r="L7" i="20"/>
  <c r="L6" i="20" s="1"/>
  <c r="T7" i="20"/>
  <c r="T6" i="20" s="1"/>
  <c r="AZ24" i="20" s="1"/>
  <c r="AB7" i="20"/>
  <c r="AB6" i="20" s="1"/>
  <c r="E7" i="20"/>
  <c r="E6" i="20" s="1"/>
  <c r="M7" i="20"/>
  <c r="M6" i="20" s="1"/>
  <c r="U7" i="20"/>
  <c r="U6" i="20" s="1"/>
  <c r="BA24" i="20" s="1"/>
  <c r="I7" i="20"/>
  <c r="I6" i="20" s="1"/>
  <c r="AC7" i="20"/>
  <c r="AC6" i="20" s="1"/>
  <c r="F7" i="20"/>
  <c r="F6" i="20" s="1"/>
  <c r="X7" i="20"/>
  <c r="X6" i="20" s="1"/>
  <c r="N7" i="20"/>
  <c r="N6" i="20" s="1"/>
  <c r="V7" i="20"/>
  <c r="V6" i="20" s="1"/>
  <c r="D7" i="20"/>
  <c r="D6" i="20" s="1"/>
  <c r="S7" i="20"/>
  <c r="S6" i="20" s="1"/>
  <c r="AX19" i="20" s="1"/>
  <c r="B65" i="8"/>
  <c r="F65" i="8"/>
  <c r="J65" i="8"/>
  <c r="B66" i="8"/>
  <c r="F66" i="8"/>
  <c r="J66" i="8"/>
  <c r="B67" i="8"/>
  <c r="F67" i="8"/>
  <c r="J67" i="8"/>
  <c r="B68" i="8"/>
  <c r="F68" i="8"/>
  <c r="J68" i="8"/>
  <c r="B69" i="8"/>
  <c r="F69" i="8"/>
  <c r="J69" i="8"/>
  <c r="B70" i="8"/>
  <c r="F70" i="8"/>
  <c r="J70" i="8"/>
  <c r="B71" i="8"/>
  <c r="F71" i="8"/>
  <c r="J71" i="8"/>
  <c r="B72" i="8"/>
  <c r="F72" i="8"/>
  <c r="J72" i="8"/>
  <c r="B73" i="8"/>
  <c r="F73" i="8"/>
  <c r="J73" i="8"/>
  <c r="B74" i="8"/>
  <c r="F74" i="8"/>
  <c r="J74" i="8"/>
  <c r="B75" i="8"/>
  <c r="F75" i="8"/>
  <c r="J75" i="8"/>
  <c r="B76" i="8"/>
  <c r="F76" i="8"/>
  <c r="J76" i="8"/>
  <c r="B77" i="8"/>
  <c r="F77" i="8"/>
  <c r="J77" i="8"/>
  <c r="B78" i="8"/>
  <c r="F78" i="8"/>
  <c r="J78" i="8"/>
  <c r="B79" i="8"/>
  <c r="F79" i="8"/>
  <c r="J79" i="8"/>
  <c r="B80" i="8"/>
  <c r="F80" i="8"/>
  <c r="J80" i="8"/>
  <c r="B81" i="8"/>
  <c r="F81" i="8"/>
  <c r="J81" i="8"/>
  <c r="B82" i="8"/>
  <c r="F82" i="8"/>
  <c r="J82" i="8"/>
  <c r="B83" i="8"/>
  <c r="F83" i="8"/>
  <c r="J83" i="8"/>
  <c r="B84" i="8"/>
  <c r="F84" i="8"/>
  <c r="J84" i="8"/>
  <c r="M65" i="8"/>
  <c r="I66" i="8"/>
  <c r="I67" i="8"/>
  <c r="I68" i="8"/>
  <c r="M69" i="8"/>
  <c r="M70" i="8"/>
  <c r="M71" i="8"/>
  <c r="M72" i="8"/>
  <c r="M73" i="8"/>
  <c r="I74" i="8"/>
  <c r="I75" i="8"/>
  <c r="E76" i="8"/>
  <c r="E77" i="8"/>
  <c r="E78" i="8"/>
  <c r="E79" i="8"/>
  <c r="E80" i="8"/>
  <c r="E81" i="8"/>
  <c r="E82" i="8"/>
  <c r="E83" i="8"/>
  <c r="I84" i="8"/>
  <c r="C65" i="8"/>
  <c r="G65" i="8"/>
  <c r="K65" i="8"/>
  <c r="C66" i="8"/>
  <c r="G66" i="8"/>
  <c r="K66" i="8"/>
  <c r="C67" i="8"/>
  <c r="G67" i="8"/>
  <c r="K67" i="8"/>
  <c r="C68" i="8"/>
  <c r="G68" i="8"/>
  <c r="K68" i="8"/>
  <c r="C69" i="8"/>
  <c r="G69" i="8"/>
  <c r="K69" i="8"/>
  <c r="C70" i="8"/>
  <c r="G70" i="8"/>
  <c r="K70" i="8"/>
  <c r="C71" i="8"/>
  <c r="G71" i="8"/>
  <c r="K71" i="8"/>
  <c r="C72" i="8"/>
  <c r="G72" i="8"/>
  <c r="K72" i="8"/>
  <c r="C73" i="8"/>
  <c r="G73" i="8"/>
  <c r="K73" i="8"/>
  <c r="C74" i="8"/>
  <c r="G74" i="8"/>
  <c r="K74" i="8"/>
  <c r="C75" i="8"/>
  <c r="G75" i="8"/>
  <c r="K75" i="8"/>
  <c r="C76" i="8"/>
  <c r="G76" i="8"/>
  <c r="K76" i="8"/>
  <c r="C77" i="8"/>
  <c r="G77" i="8"/>
  <c r="K77" i="8"/>
  <c r="C78" i="8"/>
  <c r="G78" i="8"/>
  <c r="K78" i="8"/>
  <c r="C79" i="8"/>
  <c r="G79" i="8"/>
  <c r="K79" i="8"/>
  <c r="C80" i="8"/>
  <c r="G80" i="8"/>
  <c r="K80" i="8"/>
  <c r="C81" i="8"/>
  <c r="G81" i="8"/>
  <c r="K81" i="8"/>
  <c r="C82" i="8"/>
  <c r="G82" i="8"/>
  <c r="K82" i="8"/>
  <c r="C83" i="8"/>
  <c r="G83" i="8"/>
  <c r="K83" i="8"/>
  <c r="C84" i="8"/>
  <c r="G84" i="8"/>
  <c r="K84" i="8"/>
  <c r="I65" i="8"/>
  <c r="M66" i="8"/>
  <c r="M67" i="8"/>
  <c r="M68" i="8"/>
  <c r="I69" i="8"/>
  <c r="I70" i="8"/>
  <c r="I71" i="8"/>
  <c r="I72" i="8"/>
  <c r="E73" i="8"/>
  <c r="E74" i="8"/>
  <c r="E75" i="8"/>
  <c r="I76" i="8"/>
  <c r="I77" i="8"/>
  <c r="I78" i="8"/>
  <c r="I79" i="8"/>
  <c r="I80" i="8"/>
  <c r="I81" i="8"/>
  <c r="I82" i="8"/>
  <c r="I83" i="8"/>
  <c r="E84" i="8"/>
  <c r="D65" i="8"/>
  <c r="AC65" i="8"/>
  <c r="L65" i="8"/>
  <c r="D66" i="8"/>
  <c r="L66" i="8"/>
  <c r="D67" i="8"/>
  <c r="L67" i="8"/>
  <c r="D68" i="8"/>
  <c r="L68" i="8"/>
  <c r="D69" i="8"/>
  <c r="AC69" i="8"/>
  <c r="L69" i="8"/>
  <c r="D70" i="8"/>
  <c r="L70" i="8"/>
  <c r="D71" i="8"/>
  <c r="L71" i="8"/>
  <c r="D72" i="8"/>
  <c r="L72" i="8"/>
  <c r="D73" i="8"/>
  <c r="L73" i="8"/>
  <c r="D74" i="8"/>
  <c r="L74" i="8"/>
  <c r="D75" i="8"/>
  <c r="L75" i="8"/>
  <c r="D76" i="8"/>
  <c r="L76" i="8"/>
  <c r="D77" i="8"/>
  <c r="AC77" i="8"/>
  <c r="L77" i="8"/>
  <c r="D78" i="8"/>
  <c r="L78" i="8"/>
  <c r="D79" i="8"/>
  <c r="L79" i="8"/>
  <c r="D80" i="8"/>
  <c r="L80" i="8"/>
  <c r="D81" i="8"/>
  <c r="L81" i="8"/>
  <c r="D82" i="8"/>
  <c r="L82" i="8"/>
  <c r="D83" i="8"/>
  <c r="L83" i="8"/>
  <c r="D84" i="8"/>
  <c r="L84" i="8"/>
  <c r="E65" i="8"/>
  <c r="E66" i="8"/>
  <c r="E67" i="8"/>
  <c r="E68" i="8"/>
  <c r="E69" i="8"/>
  <c r="E70" i="8"/>
  <c r="E71" i="8"/>
  <c r="E72" i="8"/>
  <c r="I73" i="8"/>
  <c r="M74" i="8"/>
  <c r="M75" i="8"/>
  <c r="M76" i="8"/>
  <c r="M77" i="8"/>
  <c r="M78" i="8"/>
  <c r="M79" i="8"/>
  <c r="M80" i="8"/>
  <c r="M81" i="8"/>
  <c r="M82" i="8"/>
  <c r="M83" i="8"/>
  <c r="M84" i="8"/>
  <c r="E18" i="8"/>
  <c r="I18" i="8"/>
  <c r="M18" i="8"/>
  <c r="E19" i="8"/>
  <c r="I19" i="8"/>
  <c r="M19" i="8"/>
  <c r="E20" i="8"/>
  <c r="I20" i="8"/>
  <c r="M20" i="8"/>
  <c r="D21" i="8"/>
  <c r="L21" i="8"/>
  <c r="D22" i="8"/>
  <c r="B18" i="8"/>
  <c r="A18" i="8" s="1"/>
  <c r="F18" i="8"/>
  <c r="J18" i="8"/>
  <c r="B19" i="8"/>
  <c r="A19" i="8" s="1"/>
  <c r="F19" i="8"/>
  <c r="J19" i="8"/>
  <c r="B20" i="8"/>
  <c r="A20" i="8" s="1"/>
  <c r="F20" i="8"/>
  <c r="J20" i="8"/>
  <c r="E21" i="8"/>
  <c r="I21" i="8"/>
  <c r="M21" i="8"/>
  <c r="E22" i="8"/>
  <c r="I22" i="8"/>
  <c r="M22" i="8"/>
  <c r="D23" i="8"/>
  <c r="L23" i="8"/>
  <c r="D24" i="8"/>
  <c r="L24" i="8"/>
  <c r="C25" i="8"/>
  <c r="G25" i="8"/>
  <c r="K25" i="8"/>
  <c r="B26" i="8"/>
  <c r="A26" i="8" s="1"/>
  <c r="F26" i="8"/>
  <c r="J26" i="8"/>
  <c r="E27" i="8"/>
  <c r="I27" i="8"/>
  <c r="M27" i="8"/>
  <c r="E28" i="8"/>
  <c r="I28" i="8"/>
  <c r="M28" i="8"/>
  <c r="D29" i="8"/>
  <c r="L29" i="8"/>
  <c r="D30" i="8"/>
  <c r="L30" i="8"/>
  <c r="C31" i="8"/>
  <c r="G31" i="8"/>
  <c r="K31" i="8"/>
  <c r="C32" i="8"/>
  <c r="G32" i="8"/>
  <c r="K32" i="8"/>
  <c r="B33" i="8"/>
  <c r="A33" i="8" s="1"/>
  <c r="F33" i="8"/>
  <c r="J33" i="8"/>
  <c r="E34" i="8"/>
  <c r="I34" i="8"/>
  <c r="M34" i="8"/>
  <c r="E35" i="8"/>
  <c r="I35" i="8"/>
  <c r="M35" i="8"/>
  <c r="E36" i="8"/>
  <c r="I36" i="8"/>
  <c r="M36" i="8"/>
  <c r="D37" i="8"/>
  <c r="L37" i="8"/>
  <c r="D18" i="8"/>
  <c r="L18" i="8"/>
  <c r="D20" i="8"/>
  <c r="L20" i="8"/>
  <c r="C22" i="8"/>
  <c r="K22" i="8"/>
  <c r="C23" i="8"/>
  <c r="I23" i="8"/>
  <c r="B24" i="8"/>
  <c r="A24" i="8" s="1"/>
  <c r="G24" i="8"/>
  <c r="M24" i="8"/>
  <c r="E25" i="8"/>
  <c r="J25" i="8"/>
  <c r="C26" i="8"/>
  <c r="M26" i="8"/>
  <c r="F27" i="8"/>
  <c r="K27" i="8"/>
  <c r="D28" i="8"/>
  <c r="J28" i="8"/>
  <c r="B29" i="8"/>
  <c r="A29" i="8" s="1"/>
  <c r="G29" i="8"/>
  <c r="M29" i="8"/>
  <c r="F30" i="8"/>
  <c r="K30" i="8"/>
  <c r="D31" i="8"/>
  <c r="I31" i="8"/>
  <c r="B32" i="8"/>
  <c r="A32" i="8" s="1"/>
  <c r="M32" i="8"/>
  <c r="E33" i="8"/>
  <c r="K33" i="8"/>
  <c r="C34" i="8"/>
  <c r="B35" i="8"/>
  <c r="A35" i="8" s="1"/>
  <c r="G35" i="8"/>
  <c r="L35" i="8"/>
  <c r="F36" i="8"/>
  <c r="K36" i="8"/>
  <c r="C37" i="8"/>
  <c r="G18" i="8"/>
  <c r="C19" i="8"/>
  <c r="K19" i="8"/>
  <c r="G20" i="8"/>
  <c r="B21" i="8"/>
  <c r="A21" i="8" s="1"/>
  <c r="J21" i="8"/>
  <c r="L22" i="8"/>
  <c r="E23" i="8"/>
  <c r="J23" i="8"/>
  <c r="C24" i="8"/>
  <c r="I24" i="8"/>
  <c r="F25" i="8"/>
  <c r="L25" i="8"/>
  <c r="D26" i="8"/>
  <c r="I26" i="8"/>
  <c r="B27" i="8"/>
  <c r="A27" i="8" s="1"/>
  <c r="G27" i="8"/>
  <c r="L27" i="8"/>
  <c r="F28" i="8"/>
  <c r="K28" i="8"/>
  <c r="C29" i="8"/>
  <c r="I29" i="8"/>
  <c r="D19" i="8"/>
  <c r="K21" i="8"/>
  <c r="K23" i="8"/>
  <c r="J24" i="8"/>
  <c r="E26" i="8"/>
  <c r="C27" i="8"/>
  <c r="B28" i="8"/>
  <c r="A28" i="8" s="1"/>
  <c r="L28" i="8"/>
  <c r="J29" i="8"/>
  <c r="E30" i="8"/>
  <c r="M30" i="8"/>
  <c r="F31" i="8"/>
  <c r="M31" i="8"/>
  <c r="I32" i="8"/>
  <c r="C33" i="8"/>
  <c r="I33" i="8"/>
  <c r="D34" i="8"/>
  <c r="K34" i="8"/>
  <c r="F35" i="8"/>
  <c r="B36" i="8"/>
  <c r="A36" i="8" s="1"/>
  <c r="B37" i="8"/>
  <c r="A37" i="8" s="1"/>
  <c r="J37" i="8"/>
  <c r="C18" i="8"/>
  <c r="G19" i="8"/>
  <c r="K20" i="8"/>
  <c r="B22" i="8"/>
  <c r="A22" i="8" s="1"/>
  <c r="B23" i="8"/>
  <c r="A23" i="8" s="1"/>
  <c r="M23" i="8"/>
  <c r="K24" i="8"/>
  <c r="I25" i="8"/>
  <c r="G26" i="8"/>
  <c r="D27" i="8"/>
  <c r="C28" i="8"/>
  <c r="K29" i="8"/>
  <c r="G30" i="8"/>
  <c r="AC31" i="8"/>
  <c r="D32" i="8"/>
  <c r="J32" i="8"/>
  <c r="D33" i="8"/>
  <c r="L33" i="8"/>
  <c r="F34" i="8"/>
  <c r="C36" i="8"/>
  <c r="J36" i="8"/>
  <c r="E37" i="8"/>
  <c r="K37" i="8"/>
  <c r="AC18" i="8"/>
  <c r="L19" i="8"/>
  <c r="C21" i="8"/>
  <c r="G22" i="8"/>
  <c r="E24" i="8"/>
  <c r="B25" i="8"/>
  <c r="A25" i="8" s="1"/>
  <c r="M25" i="8"/>
  <c r="K26" i="8"/>
  <c r="G28" i="8"/>
  <c r="E29" i="8"/>
  <c r="B30" i="8"/>
  <c r="A30" i="8" s="1"/>
  <c r="I30" i="8"/>
  <c r="B31" i="8"/>
  <c r="A31" i="8" s="1"/>
  <c r="J31" i="8"/>
  <c r="E32" i="8"/>
  <c r="L32" i="8"/>
  <c r="G33" i="8"/>
  <c r="M33" i="8"/>
  <c r="G34" i="8"/>
  <c r="C35" i="8"/>
  <c r="J35" i="8"/>
  <c r="D36" i="8"/>
  <c r="L36" i="8"/>
  <c r="F37" i="8"/>
  <c r="M37" i="8"/>
  <c r="K18" i="8"/>
  <c r="C20" i="8"/>
  <c r="F21" i="8"/>
  <c r="J22" i="8"/>
  <c r="G23" i="8"/>
  <c r="F24" i="8"/>
  <c r="D25" i="8"/>
  <c r="L26" i="8"/>
  <c r="J27" i="8"/>
  <c r="AC28" i="8"/>
  <c r="F29" i="8"/>
  <c r="C30" i="8"/>
  <c r="J30" i="8"/>
  <c r="E31" i="8"/>
  <c r="L31" i="8"/>
  <c r="F32" i="8"/>
  <c r="AC33" i="8"/>
  <c r="B34" i="8"/>
  <c r="A34" i="8" s="1"/>
  <c r="J34" i="8"/>
  <c r="D35" i="8"/>
  <c r="K35" i="8"/>
  <c r="G36" i="8"/>
  <c r="G37" i="8"/>
  <c r="J13" i="8"/>
  <c r="J17" i="8"/>
  <c r="J41" i="8"/>
  <c r="J45" i="8"/>
  <c r="J49" i="8"/>
  <c r="J53" i="8"/>
  <c r="J57" i="8"/>
  <c r="J6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H13" i="8"/>
  <c r="AC13" i="8" s="1"/>
  <c r="AC29" i="8"/>
  <c r="AC37" i="8"/>
  <c r="AC41" i="8"/>
  <c r="AC45" i="8"/>
  <c r="AC49" i="8"/>
  <c r="AC53" i="8"/>
  <c r="AC57" i="8"/>
  <c r="AC61" i="8"/>
  <c r="AC73" i="8"/>
  <c r="AC93" i="8"/>
  <c r="AC97" i="8"/>
  <c r="AC101" i="8"/>
  <c r="J14" i="8"/>
  <c r="J38" i="8"/>
  <c r="J42" i="8"/>
  <c r="J46" i="8"/>
  <c r="J50" i="8"/>
  <c r="J54" i="8"/>
  <c r="J58" i="8"/>
  <c r="J6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H14" i="8"/>
  <c r="AC14" i="8" s="1"/>
  <c r="AC22" i="8"/>
  <c r="AC26" i="8"/>
  <c r="AC30" i="8"/>
  <c r="AC34" i="8"/>
  <c r="AC38" i="8"/>
  <c r="AC42" i="8"/>
  <c r="AC46" i="8"/>
  <c r="AC50" i="8"/>
  <c r="AC54" i="8"/>
  <c r="AC58" i="8"/>
  <c r="AC62" i="8"/>
  <c r="AC70" i="8"/>
  <c r="AC78" i="8"/>
  <c r="AC82" i="8"/>
  <c r="AC86" i="8"/>
  <c r="AC90" i="8"/>
  <c r="AC98" i="8"/>
  <c r="J15" i="8"/>
  <c r="J39" i="8"/>
  <c r="J43" i="8"/>
  <c r="J47" i="8"/>
  <c r="J51" i="8"/>
  <c r="J55" i="8"/>
  <c r="J59" i="8"/>
  <c r="J6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195" i="8"/>
  <c r="J199" i="8"/>
  <c r="J203" i="8"/>
  <c r="J207" i="8"/>
  <c r="J211" i="8"/>
  <c r="J215" i="8"/>
  <c r="J219" i="8"/>
  <c r="J223" i="8"/>
  <c r="J227" i="8"/>
  <c r="J231" i="8"/>
  <c r="H15" i="8"/>
  <c r="AC15" i="8" s="1"/>
  <c r="AC19" i="8"/>
  <c r="AC23" i="8"/>
  <c r="AC39" i="8"/>
  <c r="AC43" i="8"/>
  <c r="AC47" i="8"/>
  <c r="AC51" i="8"/>
  <c r="AC55" i="8"/>
  <c r="AC59" i="8"/>
  <c r="AC63" i="8"/>
  <c r="AC67" i="8"/>
  <c r="AC71" i="8"/>
  <c r="AC75" i="8"/>
  <c r="AC79" i="8"/>
  <c r="AC83" i="8"/>
  <c r="AC87" i="8"/>
  <c r="AC91" i="8"/>
  <c r="AC95" i="8"/>
  <c r="AC99" i="8"/>
  <c r="J16" i="8"/>
  <c r="J44" i="8"/>
  <c r="J48" i="8"/>
  <c r="J52" i="8"/>
  <c r="J56" i="8"/>
  <c r="J60" i="8"/>
  <c r="J64" i="8"/>
  <c r="J88" i="8"/>
  <c r="J92" i="8"/>
  <c r="J96" i="8"/>
  <c r="J100" i="8"/>
  <c r="J104" i="8"/>
  <c r="J108" i="8"/>
  <c r="J112" i="8"/>
  <c r="J116" i="8"/>
  <c r="J120" i="8"/>
  <c r="J124" i="8"/>
  <c r="J128" i="8"/>
  <c r="J132" i="8"/>
  <c r="J136" i="8"/>
  <c r="J140" i="8"/>
  <c r="J144" i="8"/>
  <c r="J148" i="8"/>
  <c r="J152" i="8"/>
  <c r="J156" i="8"/>
  <c r="J160" i="8"/>
  <c r="J164" i="8"/>
  <c r="J168" i="8"/>
  <c r="J172" i="8"/>
  <c r="J176" i="8"/>
  <c r="J180" i="8"/>
  <c r="J184" i="8"/>
  <c r="J188" i="8"/>
  <c r="J192" i="8"/>
  <c r="J196" i="8"/>
  <c r="J200" i="8"/>
  <c r="J204" i="8"/>
  <c r="J208" i="8"/>
  <c r="J212" i="8"/>
  <c r="J216" i="8"/>
  <c r="J220" i="8"/>
  <c r="J224" i="8"/>
  <c r="J228" i="8"/>
  <c r="J12" i="8"/>
  <c r="AC16" i="8"/>
  <c r="AC20" i="8"/>
  <c r="AC24" i="8"/>
  <c r="AC32" i="8"/>
  <c r="AC36" i="8"/>
  <c r="AC40" i="8"/>
  <c r="AC44" i="8"/>
  <c r="AC48" i="8"/>
  <c r="AC52" i="8"/>
  <c r="AC56" i="8"/>
  <c r="AC60" i="8"/>
  <c r="AC64" i="8"/>
  <c r="AC68" i="8"/>
  <c r="AC72" i="8"/>
  <c r="AC76" i="8"/>
  <c r="AC80" i="8"/>
  <c r="AC84" i="8"/>
  <c r="AC88" i="8"/>
  <c r="AC92" i="8"/>
  <c r="AC96" i="8"/>
  <c r="AC100" i="8"/>
  <c r="AC220" i="8"/>
  <c r="AC224" i="8"/>
  <c r="AC228" i="8"/>
  <c r="H12" i="8"/>
  <c r="M15" i="8"/>
  <c r="M13" i="8"/>
  <c r="AC223" i="8"/>
  <c r="AC221" i="8"/>
  <c r="AC225" i="8"/>
  <c r="AC229" i="8"/>
  <c r="M12" i="8"/>
  <c r="M16" i="8"/>
  <c r="AC230" i="8"/>
  <c r="AC219" i="8"/>
  <c r="AC231" i="8"/>
  <c r="AC218" i="8"/>
  <c r="AC222" i="8"/>
  <c r="AC226" i="8"/>
  <c r="M17" i="8"/>
  <c r="AC227" i="8"/>
  <c r="M14" i="8"/>
  <c r="M41" i="8"/>
  <c r="M45" i="8"/>
  <c r="M49" i="8"/>
  <c r="M53" i="8"/>
  <c r="M57" i="8"/>
  <c r="M61" i="8"/>
  <c r="M85" i="8"/>
  <c r="M89" i="8"/>
  <c r="M93" i="8"/>
  <c r="M97" i="8"/>
  <c r="M101" i="8"/>
  <c r="M105" i="8"/>
  <c r="M109" i="8"/>
  <c r="M113" i="8"/>
  <c r="M117" i="8"/>
  <c r="M121" i="8"/>
  <c r="M125" i="8"/>
  <c r="M129" i="8"/>
  <c r="M133" i="8"/>
  <c r="M137" i="8"/>
  <c r="M141" i="8"/>
  <c r="M145" i="8"/>
  <c r="M149" i="8"/>
  <c r="M153" i="8"/>
  <c r="M157" i="8"/>
  <c r="M161" i="8"/>
  <c r="M165" i="8"/>
  <c r="M169" i="8"/>
  <c r="M173" i="8"/>
  <c r="M177" i="8"/>
  <c r="M181" i="8"/>
  <c r="M185" i="8"/>
  <c r="M189" i="8"/>
  <c r="M193" i="8"/>
  <c r="M197" i="8"/>
  <c r="M201" i="8"/>
  <c r="M205" i="8"/>
  <c r="M209" i="8"/>
  <c r="M213" i="8"/>
  <c r="M217" i="8"/>
  <c r="M221" i="8"/>
  <c r="M225" i="8"/>
  <c r="M229" i="8"/>
  <c r="M38" i="8"/>
  <c r="M42" i="8"/>
  <c r="M46" i="8"/>
  <c r="M50" i="8"/>
  <c r="M54" i="8"/>
  <c r="M58" i="8"/>
  <c r="M62" i="8"/>
  <c r="M86" i="8"/>
  <c r="M90" i="8"/>
  <c r="M94" i="8"/>
  <c r="M98" i="8"/>
  <c r="M102" i="8"/>
  <c r="M106" i="8"/>
  <c r="M110" i="8"/>
  <c r="M114" i="8"/>
  <c r="M118" i="8"/>
  <c r="M122" i="8"/>
  <c r="M126" i="8"/>
  <c r="M130" i="8"/>
  <c r="M134" i="8"/>
  <c r="M138" i="8"/>
  <c r="M142" i="8"/>
  <c r="M146" i="8"/>
  <c r="M150" i="8"/>
  <c r="M154" i="8"/>
  <c r="M158" i="8"/>
  <c r="M162" i="8"/>
  <c r="M166" i="8"/>
  <c r="M170" i="8"/>
  <c r="M174" i="8"/>
  <c r="M178" i="8"/>
  <c r="M182" i="8"/>
  <c r="M186" i="8"/>
  <c r="M190" i="8"/>
  <c r="M194" i="8"/>
  <c r="M198" i="8"/>
  <c r="M202" i="8"/>
  <c r="M206" i="8"/>
  <c r="M210" i="8"/>
  <c r="M214" i="8"/>
  <c r="M218" i="8"/>
  <c r="M222" i="8"/>
  <c r="M226" i="8"/>
  <c r="M230" i="8"/>
  <c r="M39" i="8"/>
  <c r="M43" i="8"/>
  <c r="M47" i="8"/>
  <c r="M51" i="8"/>
  <c r="M55" i="8"/>
  <c r="M59" i="8"/>
  <c r="M63" i="8"/>
  <c r="M87" i="8"/>
  <c r="M91" i="8"/>
  <c r="M95" i="8"/>
  <c r="M99" i="8"/>
  <c r="M103" i="8"/>
  <c r="M107" i="8"/>
  <c r="M111" i="8"/>
  <c r="M115" i="8"/>
  <c r="M119" i="8"/>
  <c r="M123" i="8"/>
  <c r="M127" i="8"/>
  <c r="M131" i="8"/>
  <c r="M135" i="8"/>
  <c r="M139" i="8"/>
  <c r="M143" i="8"/>
  <c r="M147" i="8"/>
  <c r="M151" i="8"/>
  <c r="M155" i="8"/>
  <c r="M159" i="8"/>
  <c r="M163" i="8"/>
  <c r="M167" i="8"/>
  <c r="M171" i="8"/>
  <c r="M175" i="8"/>
  <c r="M179" i="8"/>
  <c r="M183" i="8"/>
  <c r="M187" i="8"/>
  <c r="M191" i="8"/>
  <c r="M195" i="8"/>
  <c r="M199" i="8"/>
  <c r="M203" i="8"/>
  <c r="M207" i="8"/>
  <c r="M211" i="8"/>
  <c r="M215" i="8"/>
  <c r="M219" i="8"/>
  <c r="M223" i="8"/>
  <c r="M227" i="8"/>
  <c r="M231" i="8"/>
  <c r="M40" i="8"/>
  <c r="M44" i="8"/>
  <c r="M48" i="8"/>
  <c r="M52" i="8"/>
  <c r="M56" i="8"/>
  <c r="M60" i="8"/>
  <c r="M64" i="8"/>
  <c r="M88" i="8"/>
  <c r="M92" i="8"/>
  <c r="M96" i="8"/>
  <c r="M100" i="8"/>
  <c r="M104" i="8"/>
  <c r="M108" i="8"/>
  <c r="M112" i="8"/>
  <c r="M116" i="8"/>
  <c r="M120" i="8"/>
  <c r="M124" i="8"/>
  <c r="M128" i="8"/>
  <c r="M132" i="8"/>
  <c r="M136" i="8"/>
  <c r="M140" i="8"/>
  <c r="M144" i="8"/>
  <c r="M148" i="8"/>
  <c r="M152" i="8"/>
  <c r="M156" i="8"/>
  <c r="M160" i="8"/>
  <c r="M164" i="8"/>
  <c r="M168" i="8"/>
  <c r="M172" i="8"/>
  <c r="M176" i="8"/>
  <c r="M180" i="8"/>
  <c r="M184" i="8"/>
  <c r="M188" i="8"/>
  <c r="M192" i="8"/>
  <c r="M196" i="8"/>
  <c r="M200" i="8"/>
  <c r="M204" i="8"/>
  <c r="M208" i="8"/>
  <c r="M212" i="8"/>
  <c r="M216" i="8"/>
  <c r="M220" i="8"/>
  <c r="M224" i="8"/>
  <c r="M228" i="8"/>
  <c r="K13" i="8"/>
  <c r="K14" i="8"/>
  <c r="K15" i="8"/>
  <c r="K16" i="8"/>
  <c r="K17" i="8"/>
  <c r="K38" i="8"/>
  <c r="K39" i="8"/>
  <c r="K41" i="8"/>
  <c r="K42" i="8"/>
  <c r="K43" i="8"/>
  <c r="K44" i="8"/>
  <c r="K45" i="8"/>
  <c r="K46" i="8"/>
  <c r="K47" i="8"/>
  <c r="K48" i="8"/>
  <c r="K49" i="8"/>
  <c r="K50" i="8"/>
  <c r="K51" i="8"/>
  <c r="K52" i="8"/>
  <c r="K53" i="8"/>
  <c r="K54" i="8"/>
  <c r="K55" i="8"/>
  <c r="K56" i="8"/>
  <c r="K57" i="8"/>
  <c r="K58" i="8"/>
  <c r="K59" i="8"/>
  <c r="K60" i="8"/>
  <c r="K61" i="8"/>
  <c r="K62" i="8"/>
  <c r="K63" i="8"/>
  <c r="K64" i="8"/>
  <c r="K85" i="8"/>
  <c r="K86" i="8"/>
  <c r="K87" i="8"/>
  <c r="K88" i="8"/>
  <c r="K89" i="8"/>
  <c r="K90" i="8"/>
  <c r="K91" i="8"/>
  <c r="K92" i="8"/>
  <c r="K93" i="8"/>
  <c r="K94" i="8"/>
  <c r="K95" i="8"/>
  <c r="L13" i="8"/>
  <c r="L14" i="8"/>
  <c r="L15" i="8"/>
  <c r="L16" i="8"/>
  <c r="L17" i="8"/>
  <c r="L38" i="8"/>
  <c r="L39" i="8"/>
  <c r="L40" i="8"/>
  <c r="L41" i="8"/>
  <c r="L42" i="8"/>
  <c r="L43" i="8"/>
  <c r="L44" i="8"/>
  <c r="L45" i="8"/>
  <c r="L46" i="8"/>
  <c r="L47" i="8"/>
  <c r="L48" i="8"/>
  <c r="L49" i="8"/>
  <c r="L50" i="8"/>
  <c r="L51" i="8"/>
  <c r="L52" i="8"/>
  <c r="L53" i="8"/>
  <c r="L54" i="8"/>
  <c r="L55" i="8"/>
  <c r="L56" i="8"/>
  <c r="L57" i="8"/>
  <c r="L58" i="8"/>
  <c r="L59" i="8"/>
  <c r="L60" i="8"/>
  <c r="L61" i="8"/>
  <c r="L62" i="8"/>
  <c r="L63" i="8"/>
  <c r="L64" i="8"/>
  <c r="L85" i="8"/>
  <c r="L86" i="8"/>
  <c r="L87" i="8"/>
  <c r="L88" i="8"/>
  <c r="L89" i="8"/>
  <c r="L90" i="8"/>
  <c r="L91" i="8"/>
  <c r="L92" i="8"/>
  <c r="L93" i="8"/>
  <c r="L94" i="8"/>
  <c r="L95" i="8"/>
  <c r="I13" i="8"/>
  <c r="I17" i="8"/>
  <c r="I41" i="8"/>
  <c r="I44" i="8"/>
  <c r="I48" i="8"/>
  <c r="I52" i="8"/>
  <c r="I56" i="8"/>
  <c r="I59" i="8"/>
  <c r="I63" i="8"/>
  <c r="I87" i="8"/>
  <c r="I91" i="8"/>
  <c r="I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I14" i="8"/>
  <c r="I38" i="8"/>
  <c r="I45" i="8"/>
  <c r="I49" i="8"/>
  <c r="I53" i="8"/>
  <c r="I60" i="8"/>
  <c r="I64" i="8"/>
  <c r="I88" i="8"/>
  <c r="I92"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157" i="8"/>
  <c r="I158" i="8"/>
  <c r="I15" i="8"/>
  <c r="I39" i="8"/>
  <c r="I42" i="8"/>
  <c r="I46" i="8"/>
  <c r="I50" i="8"/>
  <c r="I54" i="8"/>
  <c r="I57" i="8"/>
  <c r="I61" i="8"/>
  <c r="I85" i="8"/>
  <c r="I89" i="8"/>
  <c r="I93" i="8"/>
  <c r="I16" i="8"/>
  <c r="I47" i="8"/>
  <c r="I62" i="8"/>
  <c r="I94" i="8"/>
  <c r="K99" i="8"/>
  <c r="K103" i="8"/>
  <c r="K107" i="8"/>
  <c r="K111" i="8"/>
  <c r="K115" i="8"/>
  <c r="K119" i="8"/>
  <c r="K123" i="8"/>
  <c r="K127" i="8"/>
  <c r="K131" i="8"/>
  <c r="K135" i="8"/>
  <c r="K139" i="8"/>
  <c r="I159" i="8"/>
  <c r="I160" i="8"/>
  <c r="I161" i="8"/>
  <c r="I162" i="8"/>
  <c r="I163" i="8"/>
  <c r="I164" i="8"/>
  <c r="I165" i="8"/>
  <c r="I166" i="8"/>
  <c r="I167" i="8"/>
  <c r="I168" i="8"/>
  <c r="I169" i="8"/>
  <c r="I170" i="8"/>
  <c r="I171" i="8"/>
  <c r="I172" i="8"/>
  <c r="I173" i="8"/>
  <c r="I174" i="8"/>
  <c r="I175" i="8"/>
  <c r="I176" i="8"/>
  <c r="I177" i="8"/>
  <c r="I178" i="8"/>
  <c r="I179" i="8"/>
  <c r="I180" i="8"/>
  <c r="I181" i="8"/>
  <c r="I182" i="8"/>
  <c r="I183" i="8"/>
  <c r="I184" i="8"/>
  <c r="I185" i="8"/>
  <c r="I186" i="8"/>
  <c r="I187" i="8"/>
  <c r="I188" i="8"/>
  <c r="I189" i="8"/>
  <c r="I190" i="8"/>
  <c r="I191" i="8"/>
  <c r="I192" i="8"/>
  <c r="I193" i="8"/>
  <c r="I194" i="8"/>
  <c r="I195" i="8"/>
  <c r="I196" i="8"/>
  <c r="I197" i="8"/>
  <c r="I198" i="8"/>
  <c r="I199" i="8"/>
  <c r="I200" i="8"/>
  <c r="I201" i="8"/>
  <c r="I202" i="8"/>
  <c r="I203" i="8"/>
  <c r="I204" i="8"/>
  <c r="I205" i="8"/>
  <c r="I206" i="8"/>
  <c r="I207" i="8"/>
  <c r="I208" i="8"/>
  <c r="I209" i="8"/>
  <c r="I210" i="8"/>
  <c r="I211" i="8"/>
  <c r="I212" i="8"/>
  <c r="I213" i="8"/>
  <c r="I214" i="8"/>
  <c r="I215" i="8"/>
  <c r="I216" i="8"/>
  <c r="I217" i="8"/>
  <c r="I218" i="8"/>
  <c r="I219" i="8"/>
  <c r="I51" i="8"/>
  <c r="K96" i="8"/>
  <c r="K100" i="8"/>
  <c r="K104" i="8"/>
  <c r="K108" i="8"/>
  <c r="K112" i="8"/>
  <c r="K116" i="8"/>
  <c r="K120" i="8"/>
  <c r="K124" i="8"/>
  <c r="K128" i="8"/>
  <c r="K132" i="8"/>
  <c r="K136" i="8"/>
  <c r="K140" i="8"/>
  <c r="K143" i="8"/>
  <c r="K145" i="8"/>
  <c r="K147" i="8"/>
  <c r="K149" i="8"/>
  <c r="K151" i="8"/>
  <c r="K153" i="8"/>
  <c r="K155" i="8"/>
  <c r="K157" i="8"/>
  <c r="I40" i="8"/>
  <c r="I55" i="8"/>
  <c r="I86" i="8"/>
  <c r="K97" i="8"/>
  <c r="K101" i="8"/>
  <c r="K105" i="8"/>
  <c r="K109" i="8"/>
  <c r="K113" i="8"/>
  <c r="K117" i="8"/>
  <c r="K121" i="8"/>
  <c r="K125" i="8"/>
  <c r="K129" i="8"/>
  <c r="K133" i="8"/>
  <c r="K137" i="8"/>
  <c r="K141"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I90" i="8"/>
  <c r="K110" i="8"/>
  <c r="K126" i="8"/>
  <c r="K142" i="8"/>
  <c r="K150" i="8"/>
  <c r="K158" i="8"/>
  <c r="L162" i="8"/>
  <c r="L166" i="8"/>
  <c r="L170" i="8"/>
  <c r="L174" i="8"/>
  <c r="L178" i="8"/>
  <c r="L182" i="8"/>
  <c r="L186" i="8"/>
  <c r="L190" i="8"/>
  <c r="L194" i="8"/>
  <c r="L198" i="8"/>
  <c r="L202" i="8"/>
  <c r="L206" i="8"/>
  <c r="L210" i="8"/>
  <c r="L214" i="8"/>
  <c r="L218" i="8"/>
  <c r="I222" i="8"/>
  <c r="I43" i="8"/>
  <c r="K98" i="8"/>
  <c r="K114" i="8"/>
  <c r="K130" i="8"/>
  <c r="K144" i="8"/>
  <c r="K152" i="8"/>
  <c r="L159" i="8"/>
  <c r="L163" i="8"/>
  <c r="L167" i="8"/>
  <c r="L171" i="8"/>
  <c r="L175" i="8"/>
  <c r="L179" i="8"/>
  <c r="L183" i="8"/>
  <c r="L187" i="8"/>
  <c r="L191" i="8"/>
  <c r="L195" i="8"/>
  <c r="L199" i="8"/>
  <c r="L203" i="8"/>
  <c r="L207" i="8"/>
  <c r="L211" i="8"/>
  <c r="L215" i="8"/>
  <c r="K219" i="8"/>
  <c r="K220" i="8"/>
  <c r="K221" i="8"/>
  <c r="K222" i="8"/>
  <c r="K223" i="8"/>
  <c r="K224" i="8"/>
  <c r="K225" i="8"/>
  <c r="K226" i="8"/>
  <c r="K227" i="8"/>
  <c r="K228" i="8"/>
  <c r="K229" i="8"/>
  <c r="K230" i="8"/>
  <c r="K231" i="8"/>
  <c r="K12" i="8"/>
  <c r="I223" i="8"/>
  <c r="I58" i="8"/>
  <c r="K102" i="8"/>
  <c r="K118" i="8"/>
  <c r="K134" i="8"/>
  <c r="K146" i="8"/>
  <c r="K154" i="8"/>
  <c r="L160" i="8"/>
  <c r="L164" i="8"/>
  <c r="L168" i="8"/>
  <c r="L172" i="8"/>
  <c r="L176" i="8"/>
  <c r="L180" i="8"/>
  <c r="L184" i="8"/>
  <c r="L188" i="8"/>
  <c r="L192" i="8"/>
  <c r="L196" i="8"/>
  <c r="L200" i="8"/>
  <c r="L204" i="8"/>
  <c r="L208" i="8"/>
  <c r="L212" i="8"/>
  <c r="L216" i="8"/>
  <c r="L219" i="8"/>
  <c r="L220" i="8"/>
  <c r="L221" i="8"/>
  <c r="L222" i="8"/>
  <c r="L223" i="8"/>
  <c r="L224" i="8"/>
  <c r="L225" i="8"/>
  <c r="L226" i="8"/>
  <c r="L227" i="8"/>
  <c r="L228" i="8"/>
  <c r="L229" i="8"/>
  <c r="L230" i="8"/>
  <c r="L231" i="8"/>
  <c r="L12" i="8"/>
  <c r="I221" i="8"/>
  <c r="K106" i="8"/>
  <c r="K122" i="8"/>
  <c r="K138" i="8"/>
  <c r="K148" i="8"/>
  <c r="K156" i="8"/>
  <c r="L161" i="8"/>
  <c r="L165" i="8"/>
  <c r="L169" i="8"/>
  <c r="L173" i="8"/>
  <c r="L177" i="8"/>
  <c r="L181" i="8"/>
  <c r="L185" i="8"/>
  <c r="L189" i="8"/>
  <c r="L193" i="8"/>
  <c r="L197" i="8"/>
  <c r="L201" i="8"/>
  <c r="L205" i="8"/>
  <c r="L209" i="8"/>
  <c r="L213" i="8"/>
  <c r="L217" i="8"/>
  <c r="I220" i="8"/>
  <c r="I224" i="8"/>
  <c r="I225" i="8"/>
  <c r="I226" i="8"/>
  <c r="I227" i="8"/>
  <c r="I228" i="8"/>
  <c r="I229" i="8"/>
  <c r="I230" i="8"/>
  <c r="I231" i="8"/>
  <c r="I12" i="8"/>
  <c r="B13" i="8"/>
  <c r="A13" i="8" s="1"/>
  <c r="F13" i="8"/>
  <c r="B14" i="8"/>
  <c r="A14" i="8" s="1"/>
  <c r="F14" i="8"/>
  <c r="B15" i="8"/>
  <c r="A15" i="8" s="1"/>
  <c r="F15" i="8"/>
  <c r="B16" i="8"/>
  <c r="A16" i="8" s="1"/>
  <c r="F16" i="8"/>
  <c r="B17" i="8"/>
  <c r="A17" i="8" s="1"/>
  <c r="F17" i="8"/>
  <c r="B38" i="8"/>
  <c r="A38" i="8" s="1"/>
  <c r="F38" i="8"/>
  <c r="B39" i="8"/>
  <c r="A39" i="8" s="1"/>
  <c r="F39" i="8"/>
  <c r="B40" i="8"/>
  <c r="A40" i="8" s="1"/>
  <c r="F40" i="8"/>
  <c r="B41" i="8"/>
  <c r="A41" i="8" s="1"/>
  <c r="F41" i="8"/>
  <c r="B42" i="8"/>
  <c r="A42" i="8" s="1"/>
  <c r="F42" i="8"/>
  <c r="B43" i="8"/>
  <c r="A43" i="8" s="1"/>
  <c r="F43" i="8"/>
  <c r="B44" i="8"/>
  <c r="A44" i="8" s="1"/>
  <c r="F44" i="8"/>
  <c r="B45" i="8"/>
  <c r="A45" i="8" s="1"/>
  <c r="F45" i="8"/>
  <c r="B46" i="8"/>
  <c r="A46" i="8" s="1"/>
  <c r="F46" i="8"/>
  <c r="B47" i="8"/>
  <c r="A47" i="8" s="1"/>
  <c r="F47" i="8"/>
  <c r="B48" i="8"/>
  <c r="A48" i="8" s="1"/>
  <c r="F48" i="8"/>
  <c r="B49" i="8"/>
  <c r="A49" i="8" s="1"/>
  <c r="F49" i="8"/>
  <c r="B50" i="8"/>
  <c r="A50" i="8" s="1"/>
  <c r="F50" i="8"/>
  <c r="B51" i="8"/>
  <c r="A51" i="8" s="1"/>
  <c r="F51" i="8"/>
  <c r="B52" i="8"/>
  <c r="A52" i="8" s="1"/>
  <c r="F52" i="8"/>
  <c r="B53" i="8"/>
  <c r="A53" i="8" s="1"/>
  <c r="F53" i="8"/>
  <c r="B54" i="8"/>
  <c r="A54" i="8" s="1"/>
  <c r="C13" i="8"/>
  <c r="G13" i="8"/>
  <c r="AB13" i="8" s="1"/>
  <c r="C14" i="8"/>
  <c r="G14" i="8"/>
  <c r="AB14" i="8" s="1"/>
  <c r="C15" i="8"/>
  <c r="G15" i="8"/>
  <c r="AB15" i="8" s="1"/>
  <c r="C16" i="8"/>
  <c r="G16" i="8"/>
  <c r="AB16" i="8" s="1"/>
  <c r="C17" i="8"/>
  <c r="G17" i="8"/>
  <c r="AB17" i="8" s="1"/>
  <c r="AB18" i="8"/>
  <c r="AB19" i="8"/>
  <c r="AD19" i="8" s="1"/>
  <c r="AE19" i="8" s="1"/>
  <c r="AB20" i="8"/>
  <c r="AB21" i="8"/>
  <c r="AB22" i="8"/>
  <c r="AD22" i="8" s="1"/>
  <c r="AE22" i="8" s="1"/>
  <c r="AB23" i="8"/>
  <c r="AB24" i="8"/>
  <c r="AB25" i="8"/>
  <c r="AB26" i="8"/>
  <c r="AD26" i="8" s="1"/>
  <c r="AE26" i="8" s="1"/>
  <c r="AB27" i="8"/>
  <c r="AB28" i="8"/>
  <c r="AB29" i="8"/>
  <c r="AB30" i="8"/>
  <c r="AD30" i="8" s="1"/>
  <c r="AE30" i="8" s="1"/>
  <c r="AB31" i="8"/>
  <c r="AB32" i="8"/>
  <c r="AD32" i="8" s="1"/>
  <c r="AE32" i="8" s="1"/>
  <c r="AB33" i="8"/>
  <c r="AB34" i="8"/>
  <c r="AD34" i="8" s="1"/>
  <c r="AE34" i="8" s="1"/>
  <c r="AB35" i="8"/>
  <c r="AB36" i="8"/>
  <c r="AD36" i="8" s="1"/>
  <c r="AE36" i="8" s="1"/>
  <c r="AB37" i="8"/>
  <c r="AD37" i="8" s="1"/>
  <c r="AE37" i="8" s="1"/>
  <c r="C38" i="8"/>
  <c r="G38" i="8"/>
  <c r="AB38" i="8" s="1"/>
  <c r="C39" i="8"/>
  <c r="G39" i="8"/>
  <c r="AB39" i="8" s="1"/>
  <c r="AD39" i="8" s="1"/>
  <c r="AE39" i="8" s="1"/>
  <c r="C40" i="8"/>
  <c r="G40" i="8"/>
  <c r="AB40" i="8" s="1"/>
  <c r="C41" i="8"/>
  <c r="G41" i="8"/>
  <c r="AB41" i="8" s="1"/>
  <c r="C42" i="8"/>
  <c r="G42" i="8"/>
  <c r="AB42" i="8" s="1"/>
  <c r="AD42" i="8" s="1"/>
  <c r="AE42" i="8" s="1"/>
  <c r="C43" i="8"/>
  <c r="G43" i="8"/>
  <c r="AB43" i="8" s="1"/>
  <c r="C44" i="8"/>
  <c r="G44" i="8"/>
  <c r="AB44" i="8" s="1"/>
  <c r="C45" i="8"/>
  <c r="G45" i="8"/>
  <c r="AB45" i="8" s="1"/>
  <c r="AD45" i="8" s="1"/>
  <c r="AE45" i="8" s="1"/>
  <c r="D13" i="8"/>
  <c r="D14" i="8"/>
  <c r="D15" i="8"/>
  <c r="D16" i="8"/>
  <c r="D17" i="8"/>
  <c r="D38" i="8"/>
  <c r="D39" i="8"/>
  <c r="D40" i="8"/>
  <c r="D41" i="8"/>
  <c r="D42" i="8"/>
  <c r="D43" i="8"/>
  <c r="D44" i="8"/>
  <c r="D45" i="8"/>
  <c r="D46" i="8"/>
  <c r="D47" i="8"/>
  <c r="D48" i="8"/>
  <c r="D49" i="8"/>
  <c r="D50" i="8"/>
  <c r="D51" i="8"/>
  <c r="D52" i="8"/>
  <c r="D53" i="8"/>
  <c r="D54" i="8"/>
  <c r="E13" i="8"/>
  <c r="E15" i="8"/>
  <c r="E17" i="8"/>
  <c r="E39" i="8"/>
  <c r="E41" i="8"/>
  <c r="E42" i="8"/>
  <c r="E44" i="8"/>
  <c r="C46" i="8"/>
  <c r="C47" i="8"/>
  <c r="C48" i="8"/>
  <c r="C49" i="8"/>
  <c r="C50" i="8"/>
  <c r="C51" i="8"/>
  <c r="C52" i="8"/>
  <c r="C53" i="8"/>
  <c r="C54" i="8"/>
  <c r="D55" i="8"/>
  <c r="D56" i="8"/>
  <c r="D57" i="8"/>
  <c r="D58" i="8"/>
  <c r="D59" i="8"/>
  <c r="D60" i="8"/>
  <c r="D61" i="8"/>
  <c r="D62" i="8"/>
  <c r="D63" i="8"/>
  <c r="D64" i="8"/>
  <c r="E46" i="8"/>
  <c r="E47" i="8"/>
  <c r="E48" i="8"/>
  <c r="E49" i="8"/>
  <c r="E50" i="8"/>
  <c r="E51" i="8"/>
  <c r="E52" i="8"/>
  <c r="E53" i="8"/>
  <c r="E54" i="8"/>
  <c r="E55" i="8"/>
  <c r="E56" i="8"/>
  <c r="E57" i="8"/>
  <c r="E58" i="8"/>
  <c r="E59" i="8"/>
  <c r="E60" i="8"/>
  <c r="E61" i="8"/>
  <c r="E62" i="8"/>
  <c r="E63" i="8"/>
  <c r="E64" i="8"/>
  <c r="E14" i="8"/>
  <c r="E16" i="8"/>
  <c r="E38" i="8"/>
  <c r="E40" i="8"/>
  <c r="E43" i="8"/>
  <c r="E45" i="8"/>
  <c r="G46" i="8"/>
  <c r="AB46" i="8" s="1"/>
  <c r="AD46" i="8" s="1"/>
  <c r="AE46" i="8" s="1"/>
  <c r="G47" i="8"/>
  <c r="AB47" i="8" s="1"/>
  <c r="AD47" i="8" s="1"/>
  <c r="AE47" i="8" s="1"/>
  <c r="G48" i="8"/>
  <c r="AB48" i="8" s="1"/>
  <c r="AD48" i="8" s="1"/>
  <c r="AE48" i="8" s="1"/>
  <c r="G49" i="8"/>
  <c r="AB49" i="8" s="1"/>
  <c r="AD49" i="8" s="1"/>
  <c r="AE49" i="8" s="1"/>
  <c r="G50" i="8"/>
  <c r="AB50" i="8" s="1"/>
  <c r="AD50" i="8" s="1"/>
  <c r="AE50" i="8" s="1"/>
  <c r="G51" i="8"/>
  <c r="AB51" i="8" s="1"/>
  <c r="AD51" i="8" s="1"/>
  <c r="AE51" i="8" s="1"/>
  <c r="G52" i="8"/>
  <c r="AB52" i="8" s="1"/>
  <c r="AD52" i="8" s="1"/>
  <c r="AE52" i="8" s="1"/>
  <c r="G53" i="8"/>
  <c r="AB53" i="8" s="1"/>
  <c r="AD53" i="8" s="1"/>
  <c r="AE53" i="8" s="1"/>
  <c r="F54" i="8"/>
  <c r="B55" i="8"/>
  <c r="A55" i="8" s="1"/>
  <c r="F55" i="8"/>
  <c r="B56" i="8"/>
  <c r="A56" i="8" s="1"/>
  <c r="F56" i="8"/>
  <c r="B57" i="8"/>
  <c r="A57" i="8" s="1"/>
  <c r="F57" i="8"/>
  <c r="B58" i="8"/>
  <c r="A58" i="8" s="1"/>
  <c r="F58" i="8"/>
  <c r="B59" i="8"/>
  <c r="A59" i="8" s="1"/>
  <c r="F59" i="8"/>
  <c r="B60" i="8"/>
  <c r="A60" i="8" s="1"/>
  <c r="F60" i="8"/>
  <c r="B61" i="8"/>
  <c r="A61" i="8" s="1"/>
  <c r="F61" i="8"/>
  <c r="B62" i="8"/>
  <c r="A62" i="8" s="1"/>
  <c r="F62" i="8"/>
  <c r="B63" i="8"/>
  <c r="A63" i="8" s="1"/>
  <c r="F63" i="8"/>
  <c r="B64" i="8"/>
  <c r="A64" i="8" s="1"/>
  <c r="F64" i="8"/>
  <c r="A65" i="8"/>
  <c r="A66" i="8"/>
  <c r="A67" i="8"/>
  <c r="A68" i="8"/>
  <c r="A69" i="8"/>
  <c r="A70" i="8"/>
  <c r="A71" i="8"/>
  <c r="A72" i="8"/>
  <c r="A73" i="8"/>
  <c r="A74" i="8"/>
  <c r="A75" i="8"/>
  <c r="A76" i="8"/>
  <c r="A77" i="8"/>
  <c r="A78" i="8"/>
  <c r="A79" i="8"/>
  <c r="A80" i="8"/>
  <c r="A81" i="8"/>
  <c r="A82" i="8"/>
  <c r="A83" i="8"/>
  <c r="C56" i="8"/>
  <c r="C57" i="8"/>
  <c r="C59" i="8"/>
  <c r="C61" i="8"/>
  <c r="C63"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G54" i="8"/>
  <c r="AB54" i="8" s="1"/>
  <c r="AD54" i="8" s="1"/>
  <c r="AE54" i="8" s="1"/>
  <c r="G56" i="8"/>
  <c r="AB56" i="8" s="1"/>
  <c r="G57" i="8"/>
  <c r="AB57" i="8" s="1"/>
  <c r="AD57" i="8" s="1"/>
  <c r="AE57" i="8" s="1"/>
  <c r="G59" i="8"/>
  <c r="AB59" i="8" s="1"/>
  <c r="G61" i="8"/>
  <c r="AB61" i="8" s="1"/>
  <c r="AD61" i="8" s="1"/>
  <c r="AE61" i="8" s="1"/>
  <c r="G63" i="8"/>
  <c r="AB63" i="8" s="1"/>
  <c r="AD63" i="8" s="1"/>
  <c r="AE63" i="8" s="1"/>
  <c r="AB65" i="8"/>
  <c r="AB67" i="8"/>
  <c r="AD67" i="8" s="1"/>
  <c r="AE67" i="8" s="1"/>
  <c r="AB69" i="8"/>
  <c r="AB71" i="8"/>
  <c r="AD71" i="8" s="1"/>
  <c r="AE71" i="8" s="1"/>
  <c r="AB73" i="8"/>
  <c r="AD73" i="8" s="1"/>
  <c r="AE73" i="8" s="1"/>
  <c r="AB75" i="8"/>
  <c r="AB77" i="8"/>
  <c r="AB79" i="8"/>
  <c r="AD79" i="8" s="1"/>
  <c r="AE79" i="8" s="1"/>
  <c r="AB81"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C55" i="8"/>
  <c r="C58" i="8"/>
  <c r="C60" i="8"/>
  <c r="C62" i="8"/>
  <c r="C64" i="8"/>
  <c r="A84" i="8"/>
  <c r="B85" i="8"/>
  <c r="A85" i="8" s="1"/>
  <c r="F85" i="8"/>
  <c r="B86" i="8"/>
  <c r="A86" i="8" s="1"/>
  <c r="F86" i="8"/>
  <c r="B87" i="8"/>
  <c r="A87" i="8" s="1"/>
  <c r="F87" i="8"/>
  <c r="B88" i="8"/>
  <c r="A88" i="8" s="1"/>
  <c r="F88" i="8"/>
  <c r="B89" i="8"/>
  <c r="A89" i="8" s="1"/>
  <c r="F89" i="8"/>
  <c r="B90" i="8"/>
  <c r="A90" i="8" s="1"/>
  <c r="F90" i="8"/>
  <c r="B91" i="8"/>
  <c r="A91" i="8" s="1"/>
  <c r="F91" i="8"/>
  <c r="B92" i="8"/>
  <c r="A92" i="8" s="1"/>
  <c r="F92" i="8"/>
  <c r="B93" i="8"/>
  <c r="A93" i="8" s="1"/>
  <c r="F93" i="8"/>
  <c r="B94" i="8"/>
  <c r="A94" i="8" s="1"/>
  <c r="F94" i="8"/>
  <c r="B95" i="8"/>
  <c r="A95" i="8" s="1"/>
  <c r="F95" i="8"/>
  <c r="B96" i="8"/>
  <c r="A96" i="8" s="1"/>
  <c r="F96" i="8"/>
  <c r="B97" i="8"/>
  <c r="A97" i="8" s="1"/>
  <c r="F97" i="8"/>
  <c r="B98" i="8"/>
  <c r="A98" i="8" s="1"/>
  <c r="F98" i="8"/>
  <c r="B99" i="8"/>
  <c r="A99" i="8" s="1"/>
  <c r="F99" i="8"/>
  <c r="B100" i="8"/>
  <c r="A100" i="8" s="1"/>
  <c r="F100" i="8"/>
  <c r="B101" i="8"/>
  <c r="A101" i="8" s="1"/>
  <c r="F101" i="8"/>
  <c r="B102" i="8"/>
  <c r="A102" i="8" s="1"/>
  <c r="F102" i="8"/>
  <c r="B103" i="8"/>
  <c r="A103" i="8" s="1"/>
  <c r="F103" i="8"/>
  <c r="B104" i="8"/>
  <c r="A104" i="8" s="1"/>
  <c r="F104" i="8"/>
  <c r="B105" i="8"/>
  <c r="A105" i="8" s="1"/>
  <c r="F105" i="8"/>
  <c r="B106" i="8"/>
  <c r="A106" i="8" s="1"/>
  <c r="F106" i="8"/>
  <c r="B107" i="8"/>
  <c r="A107" i="8" s="1"/>
  <c r="F107" i="8"/>
  <c r="B108" i="8"/>
  <c r="A108" i="8" s="1"/>
  <c r="F108" i="8"/>
  <c r="B109" i="8"/>
  <c r="A109" i="8" s="1"/>
  <c r="F109" i="8"/>
  <c r="B110" i="8"/>
  <c r="A110" i="8" s="1"/>
  <c r="F110" i="8"/>
  <c r="B111" i="8"/>
  <c r="A111" i="8" s="1"/>
  <c r="F111" i="8"/>
  <c r="B112" i="8"/>
  <c r="A112" i="8" s="1"/>
  <c r="F112" i="8"/>
  <c r="B113" i="8"/>
  <c r="A113" i="8" s="1"/>
  <c r="F113" i="8"/>
  <c r="B114" i="8"/>
  <c r="A114" i="8" s="1"/>
  <c r="F114" i="8"/>
  <c r="B115" i="8"/>
  <c r="A115" i="8" s="1"/>
  <c r="G55" i="8"/>
  <c r="AB55" i="8" s="1"/>
  <c r="AD55" i="8" s="1"/>
  <c r="AE55" i="8" s="1"/>
  <c r="G58" i="8"/>
  <c r="AB58" i="8" s="1"/>
  <c r="AD58" i="8" s="1"/>
  <c r="AE58" i="8" s="1"/>
  <c r="G60" i="8"/>
  <c r="AB60" i="8" s="1"/>
  <c r="AD60" i="8" s="1"/>
  <c r="AE60" i="8" s="1"/>
  <c r="G62" i="8"/>
  <c r="AB62" i="8" s="1"/>
  <c r="AD62" i="8" s="1"/>
  <c r="AE62" i="8" s="1"/>
  <c r="G64" i="8"/>
  <c r="AB64" i="8" s="1"/>
  <c r="AD64" i="8" s="1"/>
  <c r="AE64" i="8" s="1"/>
  <c r="AB66" i="8"/>
  <c r="AB68" i="8"/>
  <c r="AD68" i="8" s="1"/>
  <c r="AE68" i="8" s="1"/>
  <c r="AB70" i="8"/>
  <c r="AD70" i="8" s="1"/>
  <c r="AE70" i="8" s="1"/>
  <c r="AB72" i="8"/>
  <c r="AD72" i="8" s="1"/>
  <c r="AE72" i="8" s="1"/>
  <c r="AB74" i="8"/>
  <c r="AB76" i="8"/>
  <c r="AD76" i="8" s="1"/>
  <c r="AE76" i="8" s="1"/>
  <c r="AB78" i="8"/>
  <c r="AD78" i="8" s="1"/>
  <c r="AE78" i="8" s="1"/>
  <c r="AB80" i="8"/>
  <c r="AD80" i="8" s="1"/>
  <c r="AE80" i="8" s="1"/>
  <c r="AB82" i="8"/>
  <c r="AD82" i="8" s="1"/>
  <c r="AE82" i="8" s="1"/>
  <c r="AB83" i="8"/>
  <c r="AD83" i="8" s="1"/>
  <c r="AE83" i="8" s="1"/>
  <c r="AB84" i="8"/>
  <c r="AD84" i="8" s="1"/>
  <c r="AE84" i="8" s="1"/>
  <c r="C85" i="8"/>
  <c r="G85" i="8"/>
  <c r="AB85" i="8" s="1"/>
  <c r="C86" i="8"/>
  <c r="G86" i="8"/>
  <c r="AB86" i="8" s="1"/>
  <c r="AD86" i="8" s="1"/>
  <c r="AE86" i="8" s="1"/>
  <c r="C87" i="8"/>
  <c r="G87" i="8"/>
  <c r="AB87" i="8" s="1"/>
  <c r="AD87" i="8" s="1"/>
  <c r="AE87" i="8" s="1"/>
  <c r="C88" i="8"/>
  <c r="G88" i="8"/>
  <c r="AB88" i="8" s="1"/>
  <c r="C89" i="8"/>
  <c r="C91" i="8"/>
  <c r="C93" i="8"/>
  <c r="C95" i="8"/>
  <c r="C97" i="8"/>
  <c r="C99" i="8"/>
  <c r="C101" i="8"/>
  <c r="C103" i="8"/>
  <c r="C105" i="8"/>
  <c r="C107" i="8"/>
  <c r="C109" i="8"/>
  <c r="C111" i="8"/>
  <c r="C113" i="8"/>
  <c r="G115" i="8"/>
  <c r="AB115" i="8" s="1"/>
  <c r="C116" i="8"/>
  <c r="G116" i="8"/>
  <c r="AB116" i="8" s="1"/>
  <c r="C117" i="8"/>
  <c r="G117" i="8"/>
  <c r="AB117" i="8" s="1"/>
  <c r="C118" i="8"/>
  <c r="G118" i="8"/>
  <c r="AB118" i="8" s="1"/>
  <c r="C119" i="8"/>
  <c r="G119" i="8"/>
  <c r="AB119" i="8" s="1"/>
  <c r="C120" i="8"/>
  <c r="G120" i="8"/>
  <c r="AB120" i="8" s="1"/>
  <c r="C121" i="8"/>
  <c r="G121" i="8"/>
  <c r="AB121" i="8" s="1"/>
  <c r="C122" i="8"/>
  <c r="G122" i="8"/>
  <c r="AB122" i="8" s="1"/>
  <c r="C123" i="8"/>
  <c r="G123" i="8"/>
  <c r="AB123" i="8" s="1"/>
  <c r="C124" i="8"/>
  <c r="G124" i="8"/>
  <c r="AB124" i="8" s="1"/>
  <c r="C125" i="8"/>
  <c r="G125" i="8"/>
  <c r="AB125" i="8" s="1"/>
  <c r="C126" i="8"/>
  <c r="G126" i="8"/>
  <c r="AB126" i="8" s="1"/>
  <c r="C127" i="8"/>
  <c r="G127" i="8"/>
  <c r="AB127" i="8" s="1"/>
  <c r="C128" i="8"/>
  <c r="G128" i="8"/>
  <c r="AB128" i="8" s="1"/>
  <c r="C129" i="8"/>
  <c r="G129" i="8"/>
  <c r="AB129" i="8" s="1"/>
  <c r="C130" i="8"/>
  <c r="G130" i="8"/>
  <c r="AB130" i="8" s="1"/>
  <c r="C131" i="8"/>
  <c r="G131" i="8"/>
  <c r="AB131" i="8" s="1"/>
  <c r="C132" i="8"/>
  <c r="G132" i="8"/>
  <c r="AB132" i="8" s="1"/>
  <c r="C133" i="8"/>
  <c r="G133" i="8"/>
  <c r="AB133" i="8" s="1"/>
  <c r="C134" i="8"/>
  <c r="G134" i="8"/>
  <c r="AB134" i="8" s="1"/>
  <c r="C135" i="8"/>
  <c r="G135" i="8"/>
  <c r="AB135" i="8" s="1"/>
  <c r="C136" i="8"/>
  <c r="G136" i="8"/>
  <c r="AB136" i="8" s="1"/>
  <c r="C137" i="8"/>
  <c r="G137" i="8"/>
  <c r="AB137" i="8" s="1"/>
  <c r="C138" i="8"/>
  <c r="G138" i="8"/>
  <c r="AB138" i="8" s="1"/>
  <c r="C139" i="8"/>
  <c r="G139" i="8"/>
  <c r="AB139" i="8" s="1"/>
  <c r="C140" i="8"/>
  <c r="G140" i="8"/>
  <c r="AB140" i="8" s="1"/>
  <c r="C141" i="8"/>
  <c r="G141" i="8"/>
  <c r="AB141" i="8" s="1"/>
  <c r="C142" i="8"/>
  <c r="G142" i="8"/>
  <c r="AB142" i="8" s="1"/>
  <c r="C143" i="8"/>
  <c r="G143" i="8"/>
  <c r="AB143" i="8" s="1"/>
  <c r="C144" i="8"/>
  <c r="G144" i="8"/>
  <c r="AB144" i="8" s="1"/>
  <c r="C145" i="8"/>
  <c r="G145" i="8"/>
  <c r="AB145" i="8" s="1"/>
  <c r="C146" i="8"/>
  <c r="G146" i="8"/>
  <c r="AB146" i="8" s="1"/>
  <c r="C147" i="8"/>
  <c r="G147" i="8"/>
  <c r="AB147" i="8" s="1"/>
  <c r="C148" i="8"/>
  <c r="G148" i="8"/>
  <c r="AB148" i="8" s="1"/>
  <c r="C149" i="8"/>
  <c r="G149" i="8"/>
  <c r="AB149" i="8" s="1"/>
  <c r="C150" i="8"/>
  <c r="G150" i="8"/>
  <c r="AB150" i="8" s="1"/>
  <c r="C151" i="8"/>
  <c r="G89" i="8"/>
  <c r="AB89" i="8" s="1"/>
  <c r="G91" i="8"/>
  <c r="AB91" i="8" s="1"/>
  <c r="AD91" i="8" s="1"/>
  <c r="AE91" i="8" s="1"/>
  <c r="G93" i="8"/>
  <c r="AB93" i="8" s="1"/>
  <c r="AD93" i="8" s="1"/>
  <c r="AE93" i="8" s="1"/>
  <c r="G95" i="8"/>
  <c r="AB95" i="8" s="1"/>
  <c r="AD95" i="8" s="1"/>
  <c r="AE95" i="8" s="1"/>
  <c r="G97" i="8"/>
  <c r="AB97" i="8" s="1"/>
  <c r="AD97" i="8" s="1"/>
  <c r="AE97" i="8" s="1"/>
  <c r="G99" i="8"/>
  <c r="AB99" i="8" s="1"/>
  <c r="AD99" i="8" s="1"/>
  <c r="AE99" i="8" s="1"/>
  <c r="G101" i="8"/>
  <c r="AB101" i="8" s="1"/>
  <c r="AD101" i="8" s="1"/>
  <c r="AE101" i="8" s="1"/>
  <c r="G103" i="8"/>
  <c r="AB103" i="8" s="1"/>
  <c r="G105" i="8"/>
  <c r="AB105" i="8" s="1"/>
  <c r="G107" i="8"/>
  <c r="AB107" i="8" s="1"/>
  <c r="G109" i="8"/>
  <c r="AB109" i="8" s="1"/>
  <c r="G111" i="8"/>
  <c r="AB111" i="8" s="1"/>
  <c r="G113" i="8"/>
  <c r="AB113" i="8" s="1"/>
  <c r="C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C90" i="8"/>
  <c r="C92" i="8"/>
  <c r="C94" i="8"/>
  <c r="C96" i="8"/>
  <c r="C98" i="8"/>
  <c r="C100" i="8"/>
  <c r="C102" i="8"/>
  <c r="C104" i="8"/>
  <c r="C106" i="8"/>
  <c r="C108" i="8"/>
  <c r="C110" i="8"/>
  <c r="C112" i="8"/>
  <c r="C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G90" i="8"/>
  <c r="AB90" i="8" s="1"/>
  <c r="AD90" i="8" s="1"/>
  <c r="AE90" i="8" s="1"/>
  <c r="G92" i="8"/>
  <c r="AB92" i="8" s="1"/>
  <c r="AD92" i="8" s="1"/>
  <c r="AE92" i="8" s="1"/>
  <c r="G94" i="8"/>
  <c r="AB94" i="8" s="1"/>
  <c r="G96" i="8"/>
  <c r="AB96" i="8" s="1"/>
  <c r="AD96" i="8" s="1"/>
  <c r="AE96" i="8" s="1"/>
  <c r="G98" i="8"/>
  <c r="AB98" i="8" s="1"/>
  <c r="AD98" i="8" s="1"/>
  <c r="AE98" i="8" s="1"/>
  <c r="G100" i="8"/>
  <c r="AB100" i="8" s="1"/>
  <c r="AD100" i="8" s="1"/>
  <c r="AE100" i="8" s="1"/>
  <c r="G102" i="8"/>
  <c r="AB102" i="8" s="1"/>
  <c r="G104" i="8"/>
  <c r="AB104" i="8" s="1"/>
  <c r="G106" i="8"/>
  <c r="AB106" i="8" s="1"/>
  <c r="G108" i="8"/>
  <c r="AB108" i="8" s="1"/>
  <c r="G110" i="8"/>
  <c r="AB110" i="8" s="1"/>
  <c r="G112" i="8"/>
  <c r="AB112" i="8" s="1"/>
  <c r="G114" i="8"/>
  <c r="AB114" i="8" s="1"/>
  <c r="F115" i="8"/>
  <c r="B116" i="8"/>
  <c r="A116" i="8" s="1"/>
  <c r="F116" i="8"/>
  <c r="B117" i="8"/>
  <c r="A117" i="8" s="1"/>
  <c r="F117" i="8"/>
  <c r="B118" i="8"/>
  <c r="A118" i="8" s="1"/>
  <c r="F118" i="8"/>
  <c r="B119" i="8"/>
  <c r="A119" i="8" s="1"/>
  <c r="F119" i="8"/>
  <c r="B120" i="8"/>
  <c r="A120" i="8" s="1"/>
  <c r="F120" i="8"/>
  <c r="B121" i="8"/>
  <c r="A121" i="8" s="1"/>
  <c r="F121" i="8"/>
  <c r="B122" i="8"/>
  <c r="A122" i="8" s="1"/>
  <c r="F122" i="8"/>
  <c r="B123" i="8"/>
  <c r="A123" i="8" s="1"/>
  <c r="F123" i="8"/>
  <c r="B124" i="8"/>
  <c r="A124" i="8" s="1"/>
  <c r="F124" i="8"/>
  <c r="B125" i="8"/>
  <c r="A125" i="8" s="1"/>
  <c r="F125" i="8"/>
  <c r="B126" i="8"/>
  <c r="A126" i="8" s="1"/>
  <c r="F126" i="8"/>
  <c r="B127" i="8"/>
  <c r="A127" i="8" s="1"/>
  <c r="F127" i="8"/>
  <c r="B128" i="8"/>
  <c r="A128" i="8" s="1"/>
  <c r="F128" i="8"/>
  <c r="B129" i="8"/>
  <c r="A129" i="8" s="1"/>
  <c r="F129" i="8"/>
  <c r="B130" i="8"/>
  <c r="A130" i="8" s="1"/>
  <c r="F130" i="8"/>
  <c r="B131" i="8"/>
  <c r="A131" i="8" s="1"/>
  <c r="F131" i="8"/>
  <c r="B132" i="8"/>
  <c r="A132" i="8" s="1"/>
  <c r="F132" i="8"/>
  <c r="B133" i="8"/>
  <c r="A133" i="8" s="1"/>
  <c r="F133" i="8"/>
  <c r="B134" i="8"/>
  <c r="A134" i="8" s="1"/>
  <c r="F134" i="8"/>
  <c r="B135" i="8"/>
  <c r="A135" i="8" s="1"/>
  <c r="F135" i="8"/>
  <c r="B136" i="8"/>
  <c r="A136" i="8" s="1"/>
  <c r="F136" i="8"/>
  <c r="B137" i="8"/>
  <c r="A137" i="8" s="1"/>
  <c r="F137" i="8"/>
  <c r="B138" i="8"/>
  <c r="A138" i="8" s="1"/>
  <c r="F138" i="8"/>
  <c r="B139" i="8"/>
  <c r="A139" i="8" s="1"/>
  <c r="F139" i="8"/>
  <c r="B140" i="8"/>
  <c r="A140" i="8" s="1"/>
  <c r="F140" i="8"/>
  <c r="B141" i="8"/>
  <c r="A141" i="8" s="1"/>
  <c r="F141" i="8"/>
  <c r="B142" i="8"/>
  <c r="A142" i="8" s="1"/>
  <c r="F142" i="8"/>
  <c r="B143" i="8"/>
  <c r="A143" i="8" s="1"/>
  <c r="F143" i="8"/>
  <c r="B144" i="8"/>
  <c r="A144" i="8" s="1"/>
  <c r="F144" i="8"/>
  <c r="B145" i="8"/>
  <c r="A145" i="8" s="1"/>
  <c r="F145" i="8"/>
  <c r="B146" i="8"/>
  <c r="A146" i="8" s="1"/>
  <c r="F146" i="8"/>
  <c r="B147" i="8"/>
  <c r="A147" i="8" s="1"/>
  <c r="F147" i="8"/>
  <c r="B148" i="8"/>
  <c r="A148" i="8" s="1"/>
  <c r="F148" i="8"/>
  <c r="B149" i="8"/>
  <c r="A149" i="8" s="1"/>
  <c r="F149" i="8"/>
  <c r="B150" i="8"/>
  <c r="A150" i="8" s="1"/>
  <c r="F150" i="8"/>
  <c r="B151" i="8"/>
  <c r="A151" i="8" s="1"/>
  <c r="F151" i="8"/>
  <c r="B152" i="8"/>
  <c r="A152" i="8" s="1"/>
  <c r="F152" i="8"/>
  <c r="B153" i="8"/>
  <c r="A153" i="8" s="1"/>
  <c r="F153" i="8"/>
  <c r="B154" i="8"/>
  <c r="A154" i="8" s="1"/>
  <c r="F154" i="8"/>
  <c r="B155" i="8"/>
  <c r="A155" i="8" s="1"/>
  <c r="F155" i="8"/>
  <c r="B156" i="8"/>
  <c r="A156" i="8" s="1"/>
  <c r="F156" i="8"/>
  <c r="B157" i="8"/>
  <c r="A157" i="8" s="1"/>
  <c r="F157" i="8"/>
  <c r="B158" i="8"/>
  <c r="A158" i="8" s="1"/>
  <c r="F158" i="8"/>
  <c r="B159" i="8"/>
  <c r="A159" i="8" s="1"/>
  <c r="F159" i="8"/>
  <c r="B160" i="8"/>
  <c r="A160" i="8" s="1"/>
  <c r="F160" i="8"/>
  <c r="B161" i="8"/>
  <c r="A161" i="8" s="1"/>
  <c r="F161" i="8"/>
  <c r="B162" i="8"/>
  <c r="A162" i="8" s="1"/>
  <c r="F162" i="8"/>
  <c r="B163" i="8"/>
  <c r="A163" i="8" s="1"/>
  <c r="F163" i="8"/>
  <c r="B164" i="8"/>
  <c r="A164" i="8" s="1"/>
  <c r="F164" i="8"/>
  <c r="B165" i="8"/>
  <c r="A165" i="8" s="1"/>
  <c r="F165" i="8"/>
  <c r="B166" i="8"/>
  <c r="A166" i="8" s="1"/>
  <c r="F166" i="8"/>
  <c r="B167" i="8"/>
  <c r="A167" i="8" s="1"/>
  <c r="F167" i="8"/>
  <c r="B168" i="8"/>
  <c r="A168" i="8" s="1"/>
  <c r="F168" i="8"/>
  <c r="B169" i="8"/>
  <c r="A169" i="8" s="1"/>
  <c r="F169" i="8"/>
  <c r="B170" i="8"/>
  <c r="A170" i="8" s="1"/>
  <c r="F170" i="8"/>
  <c r="B171" i="8"/>
  <c r="A171" i="8" s="1"/>
  <c r="F171" i="8"/>
  <c r="B172" i="8"/>
  <c r="A172" i="8" s="1"/>
  <c r="F172" i="8"/>
  <c r="B173" i="8"/>
  <c r="A173" i="8" s="1"/>
  <c r="F173" i="8"/>
  <c r="B174" i="8"/>
  <c r="A174" i="8" s="1"/>
  <c r="F174" i="8"/>
  <c r="B175" i="8"/>
  <c r="A175" i="8" s="1"/>
  <c r="F175" i="8"/>
  <c r="B176" i="8"/>
  <c r="A176" i="8" s="1"/>
  <c r="F176" i="8"/>
  <c r="B177" i="8"/>
  <c r="A177" i="8" s="1"/>
  <c r="F177" i="8"/>
  <c r="B178" i="8"/>
  <c r="A178" i="8" s="1"/>
  <c r="F178" i="8"/>
  <c r="B179" i="8"/>
  <c r="A179" i="8" s="1"/>
  <c r="F179" i="8"/>
  <c r="B180" i="8"/>
  <c r="A180" i="8" s="1"/>
  <c r="F180" i="8"/>
  <c r="B181" i="8"/>
  <c r="A181" i="8" s="1"/>
  <c r="F181" i="8"/>
  <c r="B182" i="8"/>
  <c r="A182" i="8" s="1"/>
  <c r="F182" i="8"/>
  <c r="B183" i="8"/>
  <c r="A183" i="8" s="1"/>
  <c r="F183" i="8"/>
  <c r="B184" i="8"/>
  <c r="A184" i="8" s="1"/>
  <c r="F184" i="8"/>
  <c r="B185" i="8"/>
  <c r="A185" i="8" s="1"/>
  <c r="F185" i="8"/>
  <c r="B186" i="8"/>
  <c r="A186" i="8" s="1"/>
  <c r="F186" i="8"/>
  <c r="B187" i="8"/>
  <c r="A187" i="8" s="1"/>
  <c r="F187" i="8"/>
  <c r="B188" i="8"/>
  <c r="A188" i="8" s="1"/>
  <c r="F188" i="8"/>
  <c r="B189" i="8"/>
  <c r="A189" i="8" s="1"/>
  <c r="F189" i="8"/>
  <c r="B190" i="8"/>
  <c r="A190" i="8" s="1"/>
  <c r="F190" i="8"/>
  <c r="B191" i="8"/>
  <c r="A191" i="8" s="1"/>
  <c r="F191" i="8"/>
  <c r="B192" i="8"/>
  <c r="A192" i="8" s="1"/>
  <c r="F192" i="8"/>
  <c r="B193" i="8"/>
  <c r="A193" i="8" s="1"/>
  <c r="F193" i="8"/>
  <c r="B194" i="8"/>
  <c r="A194" i="8" s="1"/>
  <c r="F194" i="8"/>
  <c r="B195" i="8"/>
  <c r="A195" i="8" s="1"/>
  <c r="F195" i="8"/>
  <c r="B196" i="8"/>
  <c r="A196" i="8" s="1"/>
  <c r="F196" i="8"/>
  <c r="B197" i="8"/>
  <c r="A197" i="8" s="1"/>
  <c r="F197" i="8"/>
  <c r="B198" i="8"/>
  <c r="A198" i="8" s="1"/>
  <c r="F198" i="8"/>
  <c r="B199" i="8"/>
  <c r="A199" i="8" s="1"/>
  <c r="F199" i="8"/>
  <c r="B200" i="8"/>
  <c r="A200" i="8" s="1"/>
  <c r="F200" i="8"/>
  <c r="B201" i="8"/>
  <c r="A201" i="8" s="1"/>
  <c r="F201" i="8"/>
  <c r="B202" i="8"/>
  <c r="A202" i="8" s="1"/>
  <c r="F202" i="8"/>
  <c r="B203" i="8"/>
  <c r="A203" i="8" s="1"/>
  <c r="F203" i="8"/>
  <c r="B204" i="8"/>
  <c r="A204" i="8" s="1"/>
  <c r="F204" i="8"/>
  <c r="B205" i="8"/>
  <c r="A205" i="8" s="1"/>
  <c r="F205" i="8"/>
  <c r="B206" i="8"/>
  <c r="A206" i="8" s="1"/>
  <c r="F206" i="8"/>
  <c r="B207" i="8"/>
  <c r="A207" i="8" s="1"/>
  <c r="F207" i="8"/>
  <c r="B208" i="8"/>
  <c r="A208" i="8" s="1"/>
  <c r="F208" i="8"/>
  <c r="B209" i="8"/>
  <c r="A209" i="8" s="1"/>
  <c r="F209" i="8"/>
  <c r="B210" i="8"/>
  <c r="A210" i="8" s="1"/>
  <c r="F210" i="8"/>
  <c r="B211" i="8"/>
  <c r="A211" i="8" s="1"/>
  <c r="F211" i="8"/>
  <c r="B212" i="8"/>
  <c r="A212" i="8" s="1"/>
  <c r="F212" i="8"/>
  <c r="B213" i="8"/>
  <c r="A213" i="8" s="1"/>
  <c r="F213" i="8"/>
  <c r="B214" i="8"/>
  <c r="A214" i="8" s="1"/>
  <c r="F214" i="8"/>
  <c r="B215" i="8"/>
  <c r="A215" i="8" s="1"/>
  <c r="F215" i="8"/>
  <c r="B216" i="8"/>
  <c r="A216" i="8" s="1"/>
  <c r="F216" i="8"/>
  <c r="B217" i="8"/>
  <c r="A217" i="8" s="1"/>
  <c r="F217" i="8"/>
  <c r="B218" i="8"/>
  <c r="A218" i="8" s="1"/>
  <c r="F218" i="8"/>
  <c r="B219" i="8"/>
  <c r="A219" i="8" s="1"/>
  <c r="F219" i="8"/>
  <c r="B220" i="8"/>
  <c r="A220" i="8" s="1"/>
  <c r="F220" i="8"/>
  <c r="B221" i="8"/>
  <c r="A221" i="8" s="1"/>
  <c r="F221" i="8"/>
  <c r="B222" i="8"/>
  <c r="A222" i="8" s="1"/>
  <c r="F222" i="8"/>
  <c r="B223" i="8"/>
  <c r="A223" i="8" s="1"/>
  <c r="F223" i="8"/>
  <c r="B224" i="8"/>
  <c r="A224" i="8" s="1"/>
  <c r="F224" i="8"/>
  <c r="B225" i="8"/>
  <c r="A225" i="8" s="1"/>
  <c r="F225" i="8"/>
  <c r="B226" i="8"/>
  <c r="A226" i="8" s="1"/>
  <c r="F226" i="8"/>
  <c r="B227" i="8"/>
  <c r="A227" i="8" s="1"/>
  <c r="F227" i="8"/>
  <c r="B228" i="8"/>
  <c r="A228" i="8" s="1"/>
  <c r="F228" i="8"/>
  <c r="B229" i="8"/>
  <c r="A229" i="8" s="1"/>
  <c r="F229" i="8"/>
  <c r="B230" i="8"/>
  <c r="A230" i="8" s="1"/>
  <c r="F230" i="8"/>
  <c r="B231" i="8"/>
  <c r="A231" i="8" s="1"/>
  <c r="F231" i="8"/>
  <c r="C12" i="8"/>
  <c r="G12" i="8"/>
  <c r="AB12" i="8" s="1"/>
  <c r="G151" i="8"/>
  <c r="AB151" i="8" s="1"/>
  <c r="C152" i="8"/>
  <c r="G152" i="8"/>
  <c r="AB152" i="8" s="1"/>
  <c r="C153" i="8"/>
  <c r="G153" i="8"/>
  <c r="AB153" i="8" s="1"/>
  <c r="C154" i="8"/>
  <c r="G154" i="8"/>
  <c r="AB154" i="8" s="1"/>
  <c r="C155" i="8"/>
  <c r="G155" i="8"/>
  <c r="AB155" i="8" s="1"/>
  <c r="C156" i="8"/>
  <c r="G156" i="8"/>
  <c r="AB156" i="8" s="1"/>
  <c r="C157" i="8"/>
  <c r="G157" i="8"/>
  <c r="AB157" i="8" s="1"/>
  <c r="C158" i="8"/>
  <c r="G158" i="8"/>
  <c r="AB158" i="8" s="1"/>
  <c r="C159" i="8"/>
  <c r="G159" i="8"/>
  <c r="AB159" i="8" s="1"/>
  <c r="C160" i="8"/>
  <c r="G160" i="8"/>
  <c r="AB160" i="8" s="1"/>
  <c r="C161" i="8"/>
  <c r="G161" i="8"/>
  <c r="AB161" i="8" s="1"/>
  <c r="C162" i="8"/>
  <c r="G162" i="8"/>
  <c r="AB162" i="8" s="1"/>
  <c r="C163" i="8"/>
  <c r="G163" i="8"/>
  <c r="AB163" i="8" s="1"/>
  <c r="C164" i="8"/>
  <c r="G164" i="8"/>
  <c r="AB164" i="8" s="1"/>
  <c r="C165" i="8"/>
  <c r="G165" i="8"/>
  <c r="AB165" i="8" s="1"/>
  <c r="C166" i="8"/>
  <c r="G166" i="8"/>
  <c r="AB166" i="8" s="1"/>
  <c r="C167" i="8"/>
  <c r="G167" i="8"/>
  <c r="AB167" i="8" s="1"/>
  <c r="C168" i="8"/>
  <c r="G168" i="8"/>
  <c r="AB168" i="8" s="1"/>
  <c r="C169" i="8"/>
  <c r="G169" i="8"/>
  <c r="AB169" i="8" s="1"/>
  <c r="C170" i="8"/>
  <c r="G170" i="8"/>
  <c r="AB170" i="8" s="1"/>
  <c r="C171" i="8"/>
  <c r="G171" i="8"/>
  <c r="AB171" i="8" s="1"/>
  <c r="C172" i="8"/>
  <c r="G172" i="8"/>
  <c r="AB172" i="8" s="1"/>
  <c r="C173" i="8"/>
  <c r="G173" i="8"/>
  <c r="AB173" i="8" s="1"/>
  <c r="C174" i="8"/>
  <c r="G174" i="8"/>
  <c r="AB174" i="8" s="1"/>
  <c r="C175" i="8"/>
  <c r="G175" i="8"/>
  <c r="AB175" i="8" s="1"/>
  <c r="C176" i="8"/>
  <c r="G176" i="8"/>
  <c r="AB176" i="8" s="1"/>
  <c r="C177" i="8"/>
  <c r="G177" i="8"/>
  <c r="AB177" i="8" s="1"/>
  <c r="C178" i="8"/>
  <c r="G178" i="8"/>
  <c r="AB178" i="8" s="1"/>
  <c r="C179" i="8"/>
  <c r="G179" i="8"/>
  <c r="AB179" i="8" s="1"/>
  <c r="C180" i="8"/>
  <c r="G180" i="8"/>
  <c r="AB180" i="8" s="1"/>
  <c r="C181" i="8"/>
  <c r="G181" i="8"/>
  <c r="AB181" i="8" s="1"/>
  <c r="C182" i="8"/>
  <c r="G182" i="8"/>
  <c r="AB182" i="8" s="1"/>
  <c r="C183" i="8"/>
  <c r="G183" i="8"/>
  <c r="AB183" i="8" s="1"/>
  <c r="C184" i="8"/>
  <c r="G184" i="8"/>
  <c r="AB184" i="8" s="1"/>
  <c r="C185" i="8"/>
  <c r="G185" i="8"/>
  <c r="AB185" i="8" s="1"/>
  <c r="C186" i="8"/>
  <c r="G186" i="8"/>
  <c r="AB186" i="8" s="1"/>
  <c r="C187" i="8"/>
  <c r="G187" i="8"/>
  <c r="AB187" i="8" s="1"/>
  <c r="C188" i="8"/>
  <c r="G188" i="8"/>
  <c r="AB188" i="8" s="1"/>
  <c r="C189" i="8"/>
  <c r="G189" i="8"/>
  <c r="AB189" i="8" s="1"/>
  <c r="C190" i="8"/>
  <c r="G190" i="8"/>
  <c r="AB190" i="8" s="1"/>
  <c r="C191" i="8"/>
  <c r="G191" i="8"/>
  <c r="AB191" i="8" s="1"/>
  <c r="C192" i="8"/>
  <c r="G192" i="8"/>
  <c r="AB192" i="8" s="1"/>
  <c r="C193" i="8"/>
  <c r="G193" i="8"/>
  <c r="AB193" i="8" s="1"/>
  <c r="C194" i="8"/>
  <c r="G194" i="8"/>
  <c r="AB194" i="8" s="1"/>
  <c r="C195" i="8"/>
  <c r="G195" i="8"/>
  <c r="AB195" i="8" s="1"/>
  <c r="C196" i="8"/>
  <c r="G196" i="8"/>
  <c r="AB196" i="8" s="1"/>
  <c r="C197" i="8"/>
  <c r="G197" i="8"/>
  <c r="AB197" i="8" s="1"/>
  <c r="C198" i="8"/>
  <c r="G198" i="8"/>
  <c r="AB198" i="8" s="1"/>
  <c r="C199" i="8"/>
  <c r="G199" i="8"/>
  <c r="AB199" i="8" s="1"/>
  <c r="C200" i="8"/>
  <c r="G200" i="8"/>
  <c r="AB200" i="8" s="1"/>
  <c r="C201" i="8"/>
  <c r="G201" i="8"/>
  <c r="AB201" i="8" s="1"/>
  <c r="C202" i="8"/>
  <c r="G202" i="8"/>
  <c r="AB202" i="8" s="1"/>
  <c r="C203" i="8"/>
  <c r="G203" i="8"/>
  <c r="AB203" i="8" s="1"/>
  <c r="C204" i="8"/>
  <c r="G204" i="8"/>
  <c r="AB204" i="8" s="1"/>
  <c r="C205" i="8"/>
  <c r="G205" i="8"/>
  <c r="AB205" i="8" s="1"/>
  <c r="C206" i="8"/>
  <c r="G206" i="8"/>
  <c r="AB206" i="8" s="1"/>
  <c r="C207" i="8"/>
  <c r="G207" i="8"/>
  <c r="AB207" i="8" s="1"/>
  <c r="C208" i="8"/>
  <c r="G208" i="8"/>
  <c r="AB208" i="8" s="1"/>
  <c r="C209" i="8"/>
  <c r="G209" i="8"/>
  <c r="AB209" i="8" s="1"/>
  <c r="C210" i="8"/>
  <c r="G210" i="8"/>
  <c r="AB210" i="8" s="1"/>
  <c r="C211" i="8"/>
  <c r="G211" i="8"/>
  <c r="AB211" i="8" s="1"/>
  <c r="C212" i="8"/>
  <c r="G212" i="8"/>
  <c r="AB212" i="8" s="1"/>
  <c r="C213" i="8"/>
  <c r="G213" i="8"/>
  <c r="AB213" i="8" s="1"/>
  <c r="C214" i="8"/>
  <c r="G214" i="8"/>
  <c r="AB214" i="8" s="1"/>
  <c r="C215" i="8"/>
  <c r="G215" i="8"/>
  <c r="AB215" i="8" s="1"/>
  <c r="C216" i="8"/>
  <c r="G216" i="8"/>
  <c r="AB216" i="8" s="1"/>
  <c r="C217" i="8"/>
  <c r="G217" i="8"/>
  <c r="AB217" i="8" s="1"/>
  <c r="C218" i="8"/>
  <c r="G218" i="8"/>
  <c r="AB218" i="8" s="1"/>
  <c r="AD218" i="8" s="1"/>
  <c r="AE218" i="8" s="1"/>
  <c r="C219" i="8"/>
  <c r="G219" i="8"/>
  <c r="AB219" i="8" s="1"/>
  <c r="AD219" i="8" s="1"/>
  <c r="AE219" i="8" s="1"/>
  <c r="C220" i="8"/>
  <c r="G220" i="8"/>
  <c r="AB220" i="8" s="1"/>
  <c r="AD220" i="8" s="1"/>
  <c r="AE220" i="8" s="1"/>
  <c r="C221" i="8"/>
  <c r="G221" i="8"/>
  <c r="AB221" i="8" s="1"/>
  <c r="AD221" i="8" s="1"/>
  <c r="AE221" i="8" s="1"/>
  <c r="C222" i="8"/>
  <c r="G222" i="8"/>
  <c r="AB222" i="8" s="1"/>
  <c r="AD222" i="8" s="1"/>
  <c r="AE222" i="8" s="1"/>
  <c r="C223" i="8"/>
  <c r="G223" i="8"/>
  <c r="AB223" i="8" s="1"/>
  <c r="AD223" i="8" s="1"/>
  <c r="AE223" i="8" s="1"/>
  <c r="C224" i="8"/>
  <c r="G224" i="8"/>
  <c r="AB224" i="8" s="1"/>
  <c r="AD224" i="8" s="1"/>
  <c r="AE224" i="8" s="1"/>
  <c r="C225" i="8"/>
  <c r="G225" i="8"/>
  <c r="AB225" i="8" s="1"/>
  <c r="AD225" i="8" s="1"/>
  <c r="AE225" i="8" s="1"/>
  <c r="C226" i="8"/>
  <c r="G226" i="8"/>
  <c r="AB226" i="8" s="1"/>
  <c r="AD226" i="8" s="1"/>
  <c r="AE226" i="8" s="1"/>
  <c r="C227" i="8"/>
  <c r="G227" i="8"/>
  <c r="AB227" i="8" s="1"/>
  <c r="AD227" i="8" s="1"/>
  <c r="AE227" i="8" s="1"/>
  <c r="C228" i="8"/>
  <c r="G228" i="8"/>
  <c r="AB228" i="8" s="1"/>
  <c r="AD228" i="8" s="1"/>
  <c r="AE228" i="8" s="1"/>
  <c r="C229" i="8"/>
  <c r="G229" i="8"/>
  <c r="AB229" i="8" s="1"/>
  <c r="AD229" i="8" s="1"/>
  <c r="AE229" i="8" s="1"/>
  <c r="C230" i="8"/>
  <c r="G230" i="8"/>
  <c r="AB230" i="8" s="1"/>
  <c r="AD230" i="8" s="1"/>
  <c r="AE230" i="8" s="1"/>
  <c r="C231" i="8"/>
  <c r="G231" i="8"/>
  <c r="AB231" i="8" s="1"/>
  <c r="AD231" i="8" s="1"/>
  <c r="AE231" i="8" s="1"/>
  <c r="D12"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E12"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F12" i="8"/>
  <c r="A12" i="8"/>
  <c r="A16" i="30" l="1"/>
  <c r="A36" i="30"/>
  <c r="AD102" i="8"/>
  <c r="AE102" i="8" s="1"/>
  <c r="AD41" i="8"/>
  <c r="AE41" i="8" s="1"/>
  <c r="AD74" i="8"/>
  <c r="AE74" i="8" s="1"/>
  <c r="AD56" i="8"/>
  <c r="AE56" i="8" s="1"/>
  <c r="AD38" i="8"/>
  <c r="AE38" i="8" s="1"/>
  <c r="AD25" i="8"/>
  <c r="AE25" i="8" s="1"/>
  <c r="A26" i="30"/>
  <c r="A30" i="30"/>
  <c r="A34" i="30"/>
  <c r="A40" i="30"/>
  <c r="A44" i="30"/>
  <c r="A48" i="30"/>
  <c r="A52" i="30"/>
  <c r="A56" i="30"/>
  <c r="A60" i="30"/>
  <c r="A14" i="30"/>
  <c r="A18" i="30"/>
  <c r="A66" i="30"/>
  <c r="A70" i="30"/>
  <c r="A74" i="30"/>
  <c r="A115" i="30"/>
  <c r="A119" i="30"/>
  <c r="A23" i="30"/>
  <c r="A27" i="30"/>
  <c r="A31" i="30"/>
  <c r="A39" i="30"/>
  <c r="A43" i="30"/>
  <c r="A47" i="30"/>
  <c r="A51" i="30"/>
  <c r="A55" i="30"/>
  <c r="A59" i="30"/>
  <c r="A41" i="30"/>
  <c r="A45" i="30"/>
  <c r="A49" i="30"/>
  <c r="A53" i="30"/>
  <c r="A57" i="30"/>
  <c r="A61" i="30"/>
  <c r="A15" i="30"/>
  <c r="A19" i="30"/>
  <c r="P46" i="7"/>
  <c r="A117" i="30"/>
  <c r="A78" i="30"/>
  <c r="A82" i="30"/>
  <c r="A86" i="30"/>
  <c r="A90" i="30"/>
  <c r="A94" i="30"/>
  <c r="A98" i="30"/>
  <c r="A102" i="30"/>
  <c r="A106" i="30"/>
  <c r="A110" i="30"/>
  <c r="A38" i="30"/>
  <c r="A35" i="30"/>
  <c r="A13" i="30"/>
  <c r="A42" i="30"/>
  <c r="A46" i="30"/>
  <c r="A50" i="30"/>
  <c r="A54" i="30"/>
  <c r="A58" i="30"/>
  <c r="A37" i="30"/>
  <c r="A113" i="30"/>
  <c r="A114" i="30"/>
  <c r="A118" i="30"/>
  <c r="A17" i="30"/>
  <c r="A21" i="30"/>
  <c r="A64" i="30"/>
  <c r="A68" i="30"/>
  <c r="A72" i="30"/>
  <c r="A76" i="30"/>
  <c r="A80" i="30"/>
  <c r="A84" i="30"/>
  <c r="A88" i="30"/>
  <c r="A92" i="30"/>
  <c r="A96" i="30"/>
  <c r="A100" i="30"/>
  <c r="A104" i="30"/>
  <c r="A108" i="30"/>
  <c r="A112" i="30"/>
  <c r="A24" i="30"/>
  <c r="A28" i="30"/>
  <c r="A32" i="30"/>
  <c r="A62" i="30"/>
  <c r="R36" i="30"/>
  <c r="S36" i="30" s="1"/>
  <c r="AC36" i="30"/>
  <c r="AD36" i="30" s="1"/>
  <c r="AE36" i="30" s="1"/>
  <c r="AC22" i="30"/>
  <c r="AD22" i="30" s="1"/>
  <c r="AE22" i="30" s="1"/>
  <c r="R22" i="30"/>
  <c r="S22" i="30" s="1"/>
  <c r="AC26" i="30"/>
  <c r="AD26" i="30" s="1"/>
  <c r="AE26" i="30" s="1"/>
  <c r="R26" i="30"/>
  <c r="S26" i="30" s="1"/>
  <c r="AC30" i="30"/>
  <c r="AD30" i="30" s="1"/>
  <c r="AE30" i="30" s="1"/>
  <c r="R30" i="30"/>
  <c r="S30" i="30" s="1"/>
  <c r="AC34" i="30"/>
  <c r="AD34" i="30" s="1"/>
  <c r="AE34" i="30" s="1"/>
  <c r="R34" i="30"/>
  <c r="S34" i="30" s="1"/>
  <c r="AC39" i="30"/>
  <c r="AD39" i="30" s="1"/>
  <c r="AE39" i="30" s="1"/>
  <c r="R39" i="30"/>
  <c r="S39" i="30" s="1"/>
  <c r="AC43" i="30"/>
  <c r="AD43" i="30" s="1"/>
  <c r="AE43" i="30" s="1"/>
  <c r="R43" i="30"/>
  <c r="S43" i="30" s="1"/>
  <c r="AC47" i="30"/>
  <c r="AD47" i="30" s="1"/>
  <c r="AE47" i="30" s="1"/>
  <c r="R47" i="30"/>
  <c r="S47" i="30" s="1"/>
  <c r="AC51" i="30"/>
  <c r="AD51" i="30" s="1"/>
  <c r="AE51" i="30" s="1"/>
  <c r="R51" i="30"/>
  <c r="S51" i="30" s="1"/>
  <c r="AC55" i="30"/>
  <c r="AD55" i="30" s="1"/>
  <c r="AE55" i="30" s="1"/>
  <c r="R55" i="30"/>
  <c r="S55" i="30" s="1"/>
  <c r="AC59" i="30"/>
  <c r="AD59" i="30" s="1"/>
  <c r="AE59" i="30" s="1"/>
  <c r="R59" i="30"/>
  <c r="S59" i="30" s="1"/>
  <c r="R164" i="30"/>
  <c r="S164" i="30" s="1"/>
  <c r="AC164" i="30"/>
  <c r="AD164" i="30" s="1"/>
  <c r="AE164" i="30" s="1"/>
  <c r="W164" i="30"/>
  <c r="R168" i="30"/>
  <c r="S168" i="30" s="1"/>
  <c r="AC168" i="30"/>
  <c r="AD168" i="30" s="1"/>
  <c r="AE168" i="30" s="1"/>
  <c r="W168" i="30"/>
  <c r="R172" i="30"/>
  <c r="S172" i="30" s="1"/>
  <c r="AC172" i="30"/>
  <c r="AD172" i="30" s="1"/>
  <c r="AE172" i="30" s="1"/>
  <c r="W172" i="30"/>
  <c r="R176" i="30"/>
  <c r="S176" i="30" s="1"/>
  <c r="AC176" i="30"/>
  <c r="AD176" i="30" s="1"/>
  <c r="AE176" i="30" s="1"/>
  <c r="W176" i="30"/>
  <c r="R180" i="30"/>
  <c r="S180" i="30" s="1"/>
  <c r="AC180" i="30"/>
  <c r="AD180" i="30" s="1"/>
  <c r="AE180" i="30" s="1"/>
  <c r="W180" i="30"/>
  <c r="R184" i="30"/>
  <c r="S184" i="30" s="1"/>
  <c r="AC184" i="30"/>
  <c r="AD184" i="30" s="1"/>
  <c r="AE184" i="30" s="1"/>
  <c r="W184" i="30"/>
  <c r="AC163" i="30"/>
  <c r="AD163" i="30" s="1"/>
  <c r="AE163" i="30" s="1"/>
  <c r="W163" i="30"/>
  <c r="R163" i="30"/>
  <c r="S163" i="30" s="1"/>
  <c r="AC167" i="30"/>
  <c r="AD167" i="30" s="1"/>
  <c r="AE167" i="30" s="1"/>
  <c r="W167" i="30"/>
  <c r="R167" i="30"/>
  <c r="S167" i="30" s="1"/>
  <c r="AC171" i="30"/>
  <c r="AD171" i="30" s="1"/>
  <c r="AE171" i="30" s="1"/>
  <c r="W171" i="30"/>
  <c r="R171" i="30"/>
  <c r="S171" i="30" s="1"/>
  <c r="AC175" i="30"/>
  <c r="AD175" i="30" s="1"/>
  <c r="AE175" i="30" s="1"/>
  <c r="W175" i="30"/>
  <c r="R175" i="30"/>
  <c r="S175" i="30" s="1"/>
  <c r="AC179" i="30"/>
  <c r="AD179" i="30" s="1"/>
  <c r="AE179" i="30" s="1"/>
  <c r="W179" i="30"/>
  <c r="R179" i="30"/>
  <c r="S179" i="30" s="1"/>
  <c r="AC183" i="30"/>
  <c r="W183" i="30"/>
  <c r="R183" i="30"/>
  <c r="S183" i="30" s="1"/>
  <c r="AC187" i="30"/>
  <c r="AD187" i="30" s="1"/>
  <c r="AE187" i="30" s="1"/>
  <c r="W187" i="30"/>
  <c r="R187" i="30"/>
  <c r="S187" i="30" s="1"/>
  <c r="AC166" i="30"/>
  <c r="AD166" i="30" s="1"/>
  <c r="AE166" i="30" s="1"/>
  <c r="W166" i="30"/>
  <c r="R166" i="30"/>
  <c r="S166" i="30" s="1"/>
  <c r="AC170" i="30"/>
  <c r="AD170" i="30" s="1"/>
  <c r="AE170" i="30" s="1"/>
  <c r="W170" i="30"/>
  <c r="R170" i="30"/>
  <c r="S170" i="30" s="1"/>
  <c r="AC174" i="30"/>
  <c r="AD174" i="30" s="1"/>
  <c r="AE174" i="30" s="1"/>
  <c r="W174" i="30"/>
  <c r="R174" i="30"/>
  <c r="S174" i="30" s="1"/>
  <c r="AC178" i="30"/>
  <c r="AD178" i="30" s="1"/>
  <c r="AE178" i="30" s="1"/>
  <c r="W178" i="30"/>
  <c r="R178" i="30"/>
  <c r="S178" i="30" s="1"/>
  <c r="AC182" i="30"/>
  <c r="AD182" i="30" s="1"/>
  <c r="AE182" i="30" s="1"/>
  <c r="W182" i="30"/>
  <c r="R182" i="30"/>
  <c r="S182" i="30" s="1"/>
  <c r="AC186" i="30"/>
  <c r="AD186" i="30" s="1"/>
  <c r="AE186" i="30" s="1"/>
  <c r="W186" i="30"/>
  <c r="R186" i="30"/>
  <c r="S186" i="30" s="1"/>
  <c r="R190" i="30"/>
  <c r="S190" i="30" s="1"/>
  <c r="AC190" i="30"/>
  <c r="AD190" i="30" s="1"/>
  <c r="AE190" i="30" s="1"/>
  <c r="W190" i="30"/>
  <c r="R194" i="30"/>
  <c r="S194" i="30" s="1"/>
  <c r="AC194" i="30"/>
  <c r="W194" i="30"/>
  <c r="R198" i="30"/>
  <c r="S198" i="30" s="1"/>
  <c r="AC198" i="30"/>
  <c r="AD198" i="30" s="1"/>
  <c r="AE198" i="30" s="1"/>
  <c r="W198" i="30"/>
  <c r="R202" i="30"/>
  <c r="S202" i="30" s="1"/>
  <c r="AC202" i="30"/>
  <c r="AD202" i="30" s="1"/>
  <c r="AE202" i="30" s="1"/>
  <c r="W202" i="30"/>
  <c r="R206" i="30"/>
  <c r="S206" i="30" s="1"/>
  <c r="AC206" i="30"/>
  <c r="AD206" i="30" s="1"/>
  <c r="AE206" i="30" s="1"/>
  <c r="W206" i="30"/>
  <c r="R209" i="30"/>
  <c r="S209" i="30" s="1"/>
  <c r="AC209" i="30"/>
  <c r="AD209" i="30" s="1"/>
  <c r="AE209" i="30" s="1"/>
  <c r="W209" i="30"/>
  <c r="W227" i="30"/>
  <c r="AC227" i="30"/>
  <c r="AD227" i="30" s="1"/>
  <c r="AE227" i="30" s="1"/>
  <c r="R227" i="30"/>
  <c r="S227" i="30" s="1"/>
  <c r="AC211" i="30"/>
  <c r="AD211" i="30" s="1"/>
  <c r="AE211" i="30" s="1"/>
  <c r="R211" i="30"/>
  <c r="S211" i="30" s="1"/>
  <c r="W211" i="30"/>
  <c r="AC215" i="30"/>
  <c r="AD215" i="30" s="1"/>
  <c r="AE215" i="30" s="1"/>
  <c r="R215" i="30"/>
  <c r="S215" i="30" s="1"/>
  <c r="W215" i="30"/>
  <c r="AC219" i="30"/>
  <c r="AD219" i="30" s="1"/>
  <c r="AE219" i="30" s="1"/>
  <c r="W219" i="30"/>
  <c r="R219" i="30"/>
  <c r="S219" i="30" s="1"/>
  <c r="AC223" i="30"/>
  <c r="AD223" i="30" s="1"/>
  <c r="AE223" i="30" s="1"/>
  <c r="W223" i="30"/>
  <c r="R223" i="30"/>
  <c r="S223" i="30" s="1"/>
  <c r="R13" i="30"/>
  <c r="S13" i="30" s="1"/>
  <c r="AC13" i="30"/>
  <c r="AD13" i="30" s="1"/>
  <c r="AE13" i="30" s="1"/>
  <c r="R17" i="30"/>
  <c r="S17" i="30" s="1"/>
  <c r="AC17" i="30"/>
  <c r="AD17" i="30" s="1"/>
  <c r="AE17" i="30" s="1"/>
  <c r="R38" i="30"/>
  <c r="S38" i="30" s="1"/>
  <c r="AC38" i="30"/>
  <c r="AD38" i="30" s="1"/>
  <c r="AE38" i="30" s="1"/>
  <c r="R42" i="30"/>
  <c r="S42" i="30" s="1"/>
  <c r="AC42" i="30"/>
  <c r="AD42" i="30" s="1"/>
  <c r="AE42" i="30" s="1"/>
  <c r="R46" i="30"/>
  <c r="S46" i="30" s="1"/>
  <c r="AC46" i="30"/>
  <c r="AD46" i="30" s="1"/>
  <c r="AE46" i="30" s="1"/>
  <c r="R50" i="30"/>
  <c r="S50" i="30" s="1"/>
  <c r="AC50" i="30"/>
  <c r="AD50" i="30" s="1"/>
  <c r="AE50" i="30" s="1"/>
  <c r="R54" i="30"/>
  <c r="S54" i="30" s="1"/>
  <c r="AC54" i="30"/>
  <c r="AD54" i="30" s="1"/>
  <c r="AE54" i="30" s="1"/>
  <c r="R58" i="30"/>
  <c r="S58" i="30" s="1"/>
  <c r="AC58" i="30"/>
  <c r="AD58" i="30" s="1"/>
  <c r="AE58" i="30" s="1"/>
  <c r="R16" i="30"/>
  <c r="S16" i="30" s="1"/>
  <c r="AC16" i="30"/>
  <c r="AD16" i="30" s="1"/>
  <c r="AE16" i="30" s="1"/>
  <c r="R20" i="30"/>
  <c r="S20" i="30" s="1"/>
  <c r="AC20" i="30"/>
  <c r="AD20" i="30" s="1"/>
  <c r="AE20" i="30" s="1"/>
  <c r="R23" i="30"/>
  <c r="S23" i="30" s="1"/>
  <c r="AC23" i="30"/>
  <c r="AD23" i="30" s="1"/>
  <c r="AE23" i="30" s="1"/>
  <c r="R27" i="30"/>
  <c r="S27" i="30" s="1"/>
  <c r="AC27" i="30"/>
  <c r="R31" i="30"/>
  <c r="S31" i="30" s="1"/>
  <c r="AC31" i="30"/>
  <c r="AD31" i="30" s="1"/>
  <c r="AE31" i="30" s="1"/>
  <c r="R114" i="30"/>
  <c r="S114" i="30" s="1"/>
  <c r="AC114" i="30"/>
  <c r="AD114" i="30" s="1"/>
  <c r="AE114" i="30" s="1"/>
  <c r="R118" i="30"/>
  <c r="S118" i="30" s="1"/>
  <c r="AC118" i="30"/>
  <c r="AD118" i="30" s="1"/>
  <c r="AE118" i="30" s="1"/>
  <c r="W122" i="30"/>
  <c r="R122" i="30"/>
  <c r="S122" i="30" s="1"/>
  <c r="AC122" i="30"/>
  <c r="AD122" i="30" s="1"/>
  <c r="AE122" i="30" s="1"/>
  <c r="W126" i="30"/>
  <c r="R126" i="30"/>
  <c r="S126" i="30" s="1"/>
  <c r="AC126" i="30"/>
  <c r="AD126" i="30" s="1"/>
  <c r="AE126" i="30" s="1"/>
  <c r="W130" i="30"/>
  <c r="R130" i="30"/>
  <c r="S130" i="30" s="1"/>
  <c r="AC130" i="30"/>
  <c r="AD130" i="30" s="1"/>
  <c r="AE130" i="30" s="1"/>
  <c r="W134" i="30"/>
  <c r="R134" i="30"/>
  <c r="S134" i="30" s="1"/>
  <c r="AC134" i="30"/>
  <c r="AD134" i="30" s="1"/>
  <c r="AE134" i="30" s="1"/>
  <c r="W138" i="30"/>
  <c r="R138" i="30"/>
  <c r="S138" i="30" s="1"/>
  <c r="AC138" i="30"/>
  <c r="AD138" i="30" s="1"/>
  <c r="AE138" i="30" s="1"/>
  <c r="W142" i="30"/>
  <c r="R142" i="30"/>
  <c r="S142" i="30" s="1"/>
  <c r="AC142" i="30"/>
  <c r="AD142" i="30" s="1"/>
  <c r="AE142" i="30" s="1"/>
  <c r="W146" i="30"/>
  <c r="R146" i="30"/>
  <c r="S146" i="30" s="1"/>
  <c r="AC146" i="30"/>
  <c r="AD146" i="30" s="1"/>
  <c r="AE146" i="30" s="1"/>
  <c r="W150" i="30"/>
  <c r="R150" i="30"/>
  <c r="S150" i="30" s="1"/>
  <c r="AC150" i="30"/>
  <c r="AD150" i="30" s="1"/>
  <c r="AE150" i="30" s="1"/>
  <c r="W154" i="30"/>
  <c r="R154" i="30"/>
  <c r="S154" i="30" s="1"/>
  <c r="AC154" i="30"/>
  <c r="AD154" i="30" s="1"/>
  <c r="AE154" i="30" s="1"/>
  <c r="W158" i="30"/>
  <c r="R158" i="30"/>
  <c r="S158" i="30" s="1"/>
  <c r="AC158" i="30"/>
  <c r="AD158" i="30" s="1"/>
  <c r="AE158" i="30" s="1"/>
  <c r="AC162" i="30"/>
  <c r="AD162" i="30" s="1"/>
  <c r="AE162" i="30" s="1"/>
  <c r="R162" i="30"/>
  <c r="S162" i="30" s="1"/>
  <c r="W162" i="30"/>
  <c r="AC115" i="30"/>
  <c r="AD115" i="30" s="1"/>
  <c r="AE115" i="30" s="1"/>
  <c r="R115" i="30"/>
  <c r="S115" i="30" s="1"/>
  <c r="AC119" i="30"/>
  <c r="AD119" i="30" s="1"/>
  <c r="AE119" i="30" s="1"/>
  <c r="R119" i="30"/>
  <c r="S119" i="30" s="1"/>
  <c r="AC123" i="30"/>
  <c r="AD123" i="30" s="1"/>
  <c r="AE123" i="30" s="1"/>
  <c r="W123" i="30"/>
  <c r="R123" i="30"/>
  <c r="S123" i="30" s="1"/>
  <c r="AC127" i="30"/>
  <c r="AD127" i="30" s="1"/>
  <c r="AE127" i="30" s="1"/>
  <c r="W127" i="30"/>
  <c r="R127" i="30"/>
  <c r="S127" i="30" s="1"/>
  <c r="AC131" i="30"/>
  <c r="AD131" i="30" s="1"/>
  <c r="AE131" i="30" s="1"/>
  <c r="W131" i="30"/>
  <c r="R131" i="30"/>
  <c r="S131" i="30" s="1"/>
  <c r="AC135" i="30"/>
  <c r="AD135" i="30" s="1"/>
  <c r="AE135" i="30" s="1"/>
  <c r="W135" i="30"/>
  <c r="R135" i="30"/>
  <c r="S135" i="30" s="1"/>
  <c r="AC139" i="30"/>
  <c r="AD139" i="30" s="1"/>
  <c r="AE139" i="30" s="1"/>
  <c r="W139" i="30"/>
  <c r="R139" i="30"/>
  <c r="S139" i="30" s="1"/>
  <c r="AC143" i="30"/>
  <c r="AD143" i="30" s="1"/>
  <c r="AE143" i="30" s="1"/>
  <c r="W143" i="30"/>
  <c r="R143" i="30"/>
  <c r="S143" i="30" s="1"/>
  <c r="AC147" i="30"/>
  <c r="AD147" i="30" s="1"/>
  <c r="AE147" i="30" s="1"/>
  <c r="W147" i="30"/>
  <c r="R147" i="30"/>
  <c r="S147" i="30" s="1"/>
  <c r="AC151" i="30"/>
  <c r="AD151" i="30" s="1"/>
  <c r="AE151" i="30" s="1"/>
  <c r="W151" i="30"/>
  <c r="R151" i="30"/>
  <c r="S151" i="30" s="1"/>
  <c r="AC155" i="30"/>
  <c r="AD155" i="30" s="1"/>
  <c r="AE155" i="30" s="1"/>
  <c r="W155" i="30"/>
  <c r="R155" i="30"/>
  <c r="S155" i="30" s="1"/>
  <c r="AC159" i="30"/>
  <c r="AD159" i="30" s="1"/>
  <c r="AE159" i="30" s="1"/>
  <c r="W159" i="30"/>
  <c r="R159" i="30"/>
  <c r="S159" i="30" s="1"/>
  <c r="AD183" i="30"/>
  <c r="AE183" i="30" s="1"/>
  <c r="AC189" i="30"/>
  <c r="AD189" i="30" s="1"/>
  <c r="AE189" i="30" s="1"/>
  <c r="W189" i="30"/>
  <c r="R189" i="30"/>
  <c r="S189" i="30" s="1"/>
  <c r="AC193" i="30"/>
  <c r="AD193" i="30" s="1"/>
  <c r="AE193" i="30" s="1"/>
  <c r="W193" i="30"/>
  <c r="R193" i="30"/>
  <c r="S193" i="30" s="1"/>
  <c r="AC197" i="30"/>
  <c r="AD197" i="30" s="1"/>
  <c r="AE197" i="30" s="1"/>
  <c r="W197" i="30"/>
  <c r="R197" i="30"/>
  <c r="S197" i="30" s="1"/>
  <c r="AC201" i="30"/>
  <c r="AD201" i="30" s="1"/>
  <c r="AE201" i="30" s="1"/>
  <c r="W201" i="30"/>
  <c r="R201" i="30"/>
  <c r="S201" i="30" s="1"/>
  <c r="AC205" i="30"/>
  <c r="AD205" i="30" s="1"/>
  <c r="AE205" i="30" s="1"/>
  <c r="W205" i="30"/>
  <c r="R205" i="30"/>
  <c r="S205" i="30" s="1"/>
  <c r="R213" i="30"/>
  <c r="S213" i="30" s="1"/>
  <c r="AC213" i="30"/>
  <c r="AD213" i="30" s="1"/>
  <c r="AE213" i="30" s="1"/>
  <c r="W213" i="30"/>
  <c r="R217" i="30"/>
  <c r="S217" i="30" s="1"/>
  <c r="AC217" i="30"/>
  <c r="AD217" i="30" s="1"/>
  <c r="AE217" i="30" s="1"/>
  <c r="W217" i="30"/>
  <c r="R221" i="30"/>
  <c r="S221" i="30" s="1"/>
  <c r="AC221" i="30"/>
  <c r="AD221" i="30" s="1"/>
  <c r="AE221" i="30" s="1"/>
  <c r="W221" i="30"/>
  <c r="W225" i="30"/>
  <c r="AC225" i="30"/>
  <c r="AD225" i="30" s="1"/>
  <c r="AE225" i="30" s="1"/>
  <c r="R225" i="30"/>
  <c r="S225" i="30" s="1"/>
  <c r="R226" i="30"/>
  <c r="S226" i="30" s="1"/>
  <c r="AC226" i="30"/>
  <c r="AD226" i="30" s="1"/>
  <c r="AE226" i="30" s="1"/>
  <c r="W226" i="30"/>
  <c r="R230" i="30"/>
  <c r="S230" i="30" s="1"/>
  <c r="AC230" i="30"/>
  <c r="AD230" i="30" s="1"/>
  <c r="AE230" i="30" s="1"/>
  <c r="W230" i="30"/>
  <c r="AC228" i="30"/>
  <c r="AD228" i="30" s="1"/>
  <c r="AE228" i="30" s="1"/>
  <c r="R228" i="30"/>
  <c r="S228" i="30" s="1"/>
  <c r="W228" i="30"/>
  <c r="R12" i="30"/>
  <c r="S12" i="30" s="1"/>
  <c r="AC12" i="30"/>
  <c r="AD12" i="30" s="1"/>
  <c r="AE12" i="30" s="1"/>
  <c r="W12" i="30"/>
  <c r="R24" i="30"/>
  <c r="S24" i="30" s="1"/>
  <c r="AC24" i="30"/>
  <c r="AD24" i="30" s="1"/>
  <c r="AE24" i="30" s="1"/>
  <c r="R28" i="30"/>
  <c r="S28" i="30" s="1"/>
  <c r="AC28" i="30"/>
  <c r="AD28" i="30" s="1"/>
  <c r="AE28" i="30" s="1"/>
  <c r="R32" i="30"/>
  <c r="S32" i="30" s="1"/>
  <c r="AC32" i="30"/>
  <c r="AD32" i="30" s="1"/>
  <c r="AE32" i="30" s="1"/>
  <c r="R37" i="30"/>
  <c r="S37" i="30" s="1"/>
  <c r="AC37" i="30"/>
  <c r="AD37" i="30" s="1"/>
  <c r="AE37" i="30" s="1"/>
  <c r="AC40" i="30"/>
  <c r="AD40" i="30" s="1"/>
  <c r="AE40" i="30" s="1"/>
  <c r="R40" i="30"/>
  <c r="S40" i="30" s="1"/>
  <c r="AC44" i="30"/>
  <c r="AD44" i="30" s="1"/>
  <c r="AE44" i="30" s="1"/>
  <c r="R44" i="30"/>
  <c r="S44" i="30" s="1"/>
  <c r="AC48" i="30"/>
  <c r="AD48" i="30" s="1"/>
  <c r="AE48" i="30" s="1"/>
  <c r="R48" i="30"/>
  <c r="S48" i="30" s="1"/>
  <c r="AC52" i="30"/>
  <c r="AD52" i="30" s="1"/>
  <c r="AE52" i="30" s="1"/>
  <c r="R52" i="30"/>
  <c r="S52" i="30" s="1"/>
  <c r="AC56" i="30"/>
  <c r="AD56" i="30" s="1"/>
  <c r="AE56" i="30" s="1"/>
  <c r="R56" i="30"/>
  <c r="S56" i="30" s="1"/>
  <c r="AC60" i="30"/>
  <c r="AD60" i="30" s="1"/>
  <c r="AE60" i="30" s="1"/>
  <c r="R60" i="30"/>
  <c r="S60" i="30" s="1"/>
  <c r="AC14" i="30"/>
  <c r="AD14" i="30" s="1"/>
  <c r="AE14" i="30" s="1"/>
  <c r="R14" i="30"/>
  <c r="S14" i="30" s="1"/>
  <c r="AC18" i="30"/>
  <c r="AD18" i="30" s="1"/>
  <c r="AE18" i="30" s="1"/>
  <c r="R18" i="30"/>
  <c r="S18" i="30" s="1"/>
  <c r="AC62" i="30"/>
  <c r="AD62" i="30" s="1"/>
  <c r="AE62" i="30" s="1"/>
  <c r="R62" i="30"/>
  <c r="S62" i="30" s="1"/>
  <c r="AC66" i="30"/>
  <c r="AD66" i="30" s="1"/>
  <c r="AE66" i="30" s="1"/>
  <c r="R66" i="30"/>
  <c r="S66" i="30" s="1"/>
  <c r="AC70" i="30"/>
  <c r="AD70" i="30" s="1"/>
  <c r="AE70" i="30" s="1"/>
  <c r="R70" i="30"/>
  <c r="S70" i="30" s="1"/>
  <c r="AC74" i="30"/>
  <c r="AD74" i="30" s="1"/>
  <c r="AE74" i="30" s="1"/>
  <c r="R74" i="30"/>
  <c r="S74" i="30" s="1"/>
  <c r="AC78" i="30"/>
  <c r="AD78" i="30" s="1"/>
  <c r="AE78" i="30" s="1"/>
  <c r="R78" i="30"/>
  <c r="S78" i="30" s="1"/>
  <c r="AC82" i="30"/>
  <c r="AD82" i="30" s="1"/>
  <c r="AE82" i="30" s="1"/>
  <c r="R82" i="30"/>
  <c r="S82" i="30" s="1"/>
  <c r="AC86" i="30"/>
  <c r="AD86" i="30" s="1"/>
  <c r="AE86" i="30" s="1"/>
  <c r="R86" i="30"/>
  <c r="S86" i="30" s="1"/>
  <c r="AC90" i="30"/>
  <c r="AD90" i="30" s="1"/>
  <c r="AE90" i="30" s="1"/>
  <c r="R90" i="30"/>
  <c r="S90" i="30" s="1"/>
  <c r="AC94" i="30"/>
  <c r="AD94" i="30" s="1"/>
  <c r="AE94" i="30" s="1"/>
  <c r="R94" i="30"/>
  <c r="S94" i="30" s="1"/>
  <c r="AC98" i="30"/>
  <c r="AD98" i="30" s="1"/>
  <c r="AE98" i="30" s="1"/>
  <c r="R98" i="30"/>
  <c r="S98" i="30" s="1"/>
  <c r="AC102" i="30"/>
  <c r="AD102" i="30" s="1"/>
  <c r="AE102" i="30" s="1"/>
  <c r="R102" i="30"/>
  <c r="S102" i="30" s="1"/>
  <c r="AC106" i="30"/>
  <c r="AD106" i="30" s="1"/>
  <c r="AE106" i="30" s="1"/>
  <c r="R106" i="30"/>
  <c r="S106" i="30" s="1"/>
  <c r="AC110" i="30"/>
  <c r="AD110" i="30" s="1"/>
  <c r="AE110" i="30" s="1"/>
  <c r="R110" i="30"/>
  <c r="S110" i="30" s="1"/>
  <c r="AC65" i="30"/>
  <c r="AD65" i="30" s="1"/>
  <c r="AE65" i="30" s="1"/>
  <c r="R65" i="30"/>
  <c r="S65" i="30" s="1"/>
  <c r="AC69" i="30"/>
  <c r="AD69" i="30" s="1"/>
  <c r="AE69" i="30" s="1"/>
  <c r="R69" i="30"/>
  <c r="S69" i="30" s="1"/>
  <c r="AC73" i="30"/>
  <c r="AD73" i="30" s="1"/>
  <c r="AE73" i="30" s="1"/>
  <c r="R73" i="30"/>
  <c r="S73" i="30" s="1"/>
  <c r="AC77" i="30"/>
  <c r="AD77" i="30" s="1"/>
  <c r="AE77" i="30" s="1"/>
  <c r="R77" i="30"/>
  <c r="S77" i="30" s="1"/>
  <c r="AC81" i="30"/>
  <c r="AD81" i="30" s="1"/>
  <c r="AE81" i="30" s="1"/>
  <c r="R81" i="30"/>
  <c r="S81" i="30" s="1"/>
  <c r="AC85" i="30"/>
  <c r="AD85" i="30" s="1"/>
  <c r="AE85" i="30" s="1"/>
  <c r="R85" i="30"/>
  <c r="S85" i="30" s="1"/>
  <c r="AC89" i="30"/>
  <c r="AD89" i="30" s="1"/>
  <c r="AE89" i="30" s="1"/>
  <c r="R89" i="30"/>
  <c r="S89" i="30" s="1"/>
  <c r="AC93" i="30"/>
  <c r="AD93" i="30" s="1"/>
  <c r="AE93" i="30" s="1"/>
  <c r="R93" i="30"/>
  <c r="S93" i="30" s="1"/>
  <c r="AC97" i="30"/>
  <c r="AD97" i="30" s="1"/>
  <c r="AE97" i="30" s="1"/>
  <c r="R97" i="30"/>
  <c r="S97" i="30" s="1"/>
  <c r="AC101" i="30"/>
  <c r="AD101" i="30" s="1"/>
  <c r="AE101" i="30" s="1"/>
  <c r="R101" i="30"/>
  <c r="S101" i="30" s="1"/>
  <c r="AC105" i="30"/>
  <c r="AD105" i="30" s="1"/>
  <c r="AE105" i="30" s="1"/>
  <c r="R105" i="30"/>
  <c r="S105" i="30" s="1"/>
  <c r="AC109" i="30"/>
  <c r="AD109" i="30" s="1"/>
  <c r="AE109" i="30" s="1"/>
  <c r="R109" i="30"/>
  <c r="S109" i="30" s="1"/>
  <c r="R113" i="30"/>
  <c r="S113" i="30" s="1"/>
  <c r="AC113" i="30"/>
  <c r="AD113" i="30" s="1"/>
  <c r="AE113" i="30" s="1"/>
  <c r="R117" i="30"/>
  <c r="S117" i="30" s="1"/>
  <c r="AC117" i="30"/>
  <c r="AD117" i="30" s="1"/>
  <c r="AE117" i="30" s="1"/>
  <c r="R121" i="30"/>
  <c r="S121" i="30" s="1"/>
  <c r="AC121" i="30"/>
  <c r="AD121" i="30" s="1"/>
  <c r="AE121" i="30" s="1"/>
  <c r="W121" i="30"/>
  <c r="R125" i="30"/>
  <c r="S125" i="30" s="1"/>
  <c r="AC125" i="30"/>
  <c r="AD125" i="30" s="1"/>
  <c r="AE125" i="30" s="1"/>
  <c r="W125" i="30"/>
  <c r="R129" i="30"/>
  <c r="S129" i="30" s="1"/>
  <c r="AC129" i="30"/>
  <c r="AD129" i="30" s="1"/>
  <c r="AE129" i="30" s="1"/>
  <c r="W129" i="30"/>
  <c r="R133" i="30"/>
  <c r="S133" i="30" s="1"/>
  <c r="AC133" i="30"/>
  <c r="AD133" i="30" s="1"/>
  <c r="AE133" i="30" s="1"/>
  <c r="W133" i="30"/>
  <c r="R137" i="30"/>
  <c r="S137" i="30" s="1"/>
  <c r="AC137" i="30"/>
  <c r="AD137" i="30" s="1"/>
  <c r="AE137" i="30" s="1"/>
  <c r="W137" i="30"/>
  <c r="R141" i="30"/>
  <c r="S141" i="30" s="1"/>
  <c r="AC141" i="30"/>
  <c r="AD141" i="30" s="1"/>
  <c r="AE141" i="30" s="1"/>
  <c r="W141" i="30"/>
  <c r="R145" i="30"/>
  <c r="S145" i="30" s="1"/>
  <c r="AC145" i="30"/>
  <c r="AD145" i="30" s="1"/>
  <c r="AE145" i="30" s="1"/>
  <c r="W145" i="30"/>
  <c r="R149" i="30"/>
  <c r="S149" i="30" s="1"/>
  <c r="AC149" i="30"/>
  <c r="AD149" i="30" s="1"/>
  <c r="AE149" i="30" s="1"/>
  <c r="W149" i="30"/>
  <c r="R153" i="30"/>
  <c r="S153" i="30" s="1"/>
  <c r="AC153" i="30"/>
  <c r="AD153" i="30" s="1"/>
  <c r="AE153" i="30" s="1"/>
  <c r="W153" i="30"/>
  <c r="R157" i="30"/>
  <c r="S157" i="30" s="1"/>
  <c r="AC157" i="30"/>
  <c r="AD157" i="30" s="1"/>
  <c r="AE157" i="30" s="1"/>
  <c r="W157" i="30"/>
  <c r="R161" i="30"/>
  <c r="S161" i="30" s="1"/>
  <c r="AC161" i="30"/>
  <c r="AD161" i="30" s="1"/>
  <c r="AE161" i="30" s="1"/>
  <c r="W161" i="30"/>
  <c r="W191" i="30"/>
  <c r="R191" i="30"/>
  <c r="S191" i="30" s="1"/>
  <c r="AC191" i="30"/>
  <c r="AD191" i="30" s="1"/>
  <c r="AE191" i="30" s="1"/>
  <c r="W195" i="30"/>
  <c r="R195" i="30"/>
  <c r="S195" i="30" s="1"/>
  <c r="AC195" i="30"/>
  <c r="AD195" i="30" s="1"/>
  <c r="AE195" i="30" s="1"/>
  <c r="W199" i="30"/>
  <c r="R199" i="30"/>
  <c r="S199" i="30" s="1"/>
  <c r="AC199" i="30"/>
  <c r="AD199" i="30" s="1"/>
  <c r="AE199" i="30" s="1"/>
  <c r="W203" i="30"/>
  <c r="R203" i="30"/>
  <c r="S203" i="30" s="1"/>
  <c r="AC203" i="30"/>
  <c r="AD203" i="30" s="1"/>
  <c r="AE203" i="30" s="1"/>
  <c r="W207" i="30"/>
  <c r="R207" i="30"/>
  <c r="S207" i="30" s="1"/>
  <c r="AC207" i="30"/>
  <c r="AD207" i="30" s="1"/>
  <c r="AE207" i="30" s="1"/>
  <c r="W210" i="30"/>
  <c r="AC210" i="30"/>
  <c r="AD210" i="30" s="1"/>
  <c r="AE210" i="30" s="1"/>
  <c r="R210" i="30"/>
  <c r="S210" i="30" s="1"/>
  <c r="AC208" i="30"/>
  <c r="AD208" i="30" s="1"/>
  <c r="AE208" i="30" s="1"/>
  <c r="W208" i="30"/>
  <c r="R208" i="30"/>
  <c r="S208" i="30" s="1"/>
  <c r="AC188" i="30"/>
  <c r="AD188" i="30" s="1"/>
  <c r="AE188" i="30" s="1"/>
  <c r="W188" i="30"/>
  <c r="R188" i="30"/>
  <c r="S188" i="30" s="1"/>
  <c r="AC192" i="30"/>
  <c r="AD192" i="30" s="1"/>
  <c r="AE192" i="30" s="1"/>
  <c r="W192" i="30"/>
  <c r="R192" i="30"/>
  <c r="S192" i="30" s="1"/>
  <c r="AC196" i="30"/>
  <c r="AD196" i="30" s="1"/>
  <c r="AE196" i="30" s="1"/>
  <c r="W196" i="30"/>
  <c r="R196" i="30"/>
  <c r="S196" i="30" s="1"/>
  <c r="AC200" i="30"/>
  <c r="AD200" i="30" s="1"/>
  <c r="AE200" i="30" s="1"/>
  <c r="W200" i="30"/>
  <c r="R200" i="30"/>
  <c r="S200" i="30" s="1"/>
  <c r="AC204" i="30"/>
  <c r="AD204" i="30" s="1"/>
  <c r="AE204" i="30" s="1"/>
  <c r="W204" i="30"/>
  <c r="R204" i="30"/>
  <c r="S204" i="30" s="1"/>
  <c r="AD27" i="30"/>
  <c r="AE27" i="30" s="1"/>
  <c r="R41" i="30"/>
  <c r="S41" i="30" s="1"/>
  <c r="AC41" i="30"/>
  <c r="AD41" i="30" s="1"/>
  <c r="AE41" i="30" s="1"/>
  <c r="R45" i="30"/>
  <c r="S45" i="30" s="1"/>
  <c r="AC45" i="30"/>
  <c r="AD45" i="30" s="1"/>
  <c r="AE45" i="30" s="1"/>
  <c r="R49" i="30"/>
  <c r="S49" i="30" s="1"/>
  <c r="AC49" i="30"/>
  <c r="AD49" i="30" s="1"/>
  <c r="AE49" i="30" s="1"/>
  <c r="R53" i="30"/>
  <c r="S53" i="30" s="1"/>
  <c r="AC53" i="30"/>
  <c r="AD53" i="30" s="1"/>
  <c r="AE53" i="30" s="1"/>
  <c r="R57" i="30"/>
  <c r="S57" i="30" s="1"/>
  <c r="AC57" i="30"/>
  <c r="AD57" i="30" s="1"/>
  <c r="AE57" i="30" s="1"/>
  <c r="AC61" i="30"/>
  <c r="AD61" i="30" s="1"/>
  <c r="AE61" i="30" s="1"/>
  <c r="R61" i="30"/>
  <c r="S61" i="30" s="1"/>
  <c r="AC15" i="30"/>
  <c r="AD15" i="30" s="1"/>
  <c r="AE15" i="30" s="1"/>
  <c r="R15" i="30"/>
  <c r="S15" i="30" s="1"/>
  <c r="AC19" i="30"/>
  <c r="AD19" i="30" s="1"/>
  <c r="AE19" i="30" s="1"/>
  <c r="R19" i="30"/>
  <c r="S19" i="30" s="1"/>
  <c r="AC35" i="30"/>
  <c r="AD35" i="30" s="1"/>
  <c r="AE35" i="30" s="1"/>
  <c r="R35" i="30"/>
  <c r="S35" i="30" s="1"/>
  <c r="AC21" i="30"/>
  <c r="AD21" i="30" s="1"/>
  <c r="AE21" i="30" s="1"/>
  <c r="R21" i="30"/>
  <c r="S21" i="30" s="1"/>
  <c r="AC25" i="30"/>
  <c r="AD25" i="30" s="1"/>
  <c r="AE25" i="30" s="1"/>
  <c r="R25" i="30"/>
  <c r="S25" i="30" s="1"/>
  <c r="AC29" i="30"/>
  <c r="AD29" i="30" s="1"/>
  <c r="AE29" i="30" s="1"/>
  <c r="R29" i="30"/>
  <c r="S29" i="30" s="1"/>
  <c r="AC33" i="30"/>
  <c r="AD33" i="30" s="1"/>
  <c r="AE33" i="30" s="1"/>
  <c r="R33" i="30"/>
  <c r="S33" i="30" s="1"/>
  <c r="R64" i="30"/>
  <c r="S64" i="30" s="1"/>
  <c r="AC64" i="30"/>
  <c r="AD64" i="30" s="1"/>
  <c r="AE64" i="30" s="1"/>
  <c r="R68" i="30"/>
  <c r="S68" i="30" s="1"/>
  <c r="AC68" i="30"/>
  <c r="AD68" i="30" s="1"/>
  <c r="AE68" i="30" s="1"/>
  <c r="R72" i="30"/>
  <c r="S72" i="30" s="1"/>
  <c r="AC72" i="30"/>
  <c r="AD72" i="30" s="1"/>
  <c r="AE72" i="30" s="1"/>
  <c r="R76" i="30"/>
  <c r="S76" i="30" s="1"/>
  <c r="AC76" i="30"/>
  <c r="AD76" i="30" s="1"/>
  <c r="AE76" i="30" s="1"/>
  <c r="R80" i="30"/>
  <c r="S80" i="30" s="1"/>
  <c r="AC80" i="30"/>
  <c r="AD80" i="30" s="1"/>
  <c r="AE80" i="30" s="1"/>
  <c r="R84" i="30"/>
  <c r="S84" i="30" s="1"/>
  <c r="AC84" i="30"/>
  <c r="AD84" i="30" s="1"/>
  <c r="AE84" i="30" s="1"/>
  <c r="R88" i="30"/>
  <c r="S88" i="30" s="1"/>
  <c r="AC88" i="30"/>
  <c r="AD88" i="30" s="1"/>
  <c r="AE88" i="30" s="1"/>
  <c r="R92" i="30"/>
  <c r="S92" i="30" s="1"/>
  <c r="AC92" i="30"/>
  <c r="AD92" i="30" s="1"/>
  <c r="AE92" i="30" s="1"/>
  <c r="R96" i="30"/>
  <c r="S96" i="30" s="1"/>
  <c r="AC96" i="30"/>
  <c r="AD96" i="30" s="1"/>
  <c r="AE96" i="30" s="1"/>
  <c r="R100" i="30"/>
  <c r="S100" i="30" s="1"/>
  <c r="AC100" i="30"/>
  <c r="AD100" i="30" s="1"/>
  <c r="AE100" i="30" s="1"/>
  <c r="R104" i="30"/>
  <c r="S104" i="30" s="1"/>
  <c r="AC104" i="30"/>
  <c r="AD104" i="30" s="1"/>
  <c r="AE104" i="30" s="1"/>
  <c r="R108" i="30"/>
  <c r="S108" i="30" s="1"/>
  <c r="AC108" i="30"/>
  <c r="AD108" i="30" s="1"/>
  <c r="AE108" i="30" s="1"/>
  <c r="R63" i="30"/>
  <c r="S63" i="30" s="1"/>
  <c r="AC63" i="30"/>
  <c r="AD63" i="30" s="1"/>
  <c r="AE63" i="30" s="1"/>
  <c r="R67" i="30"/>
  <c r="S67" i="30" s="1"/>
  <c r="AC67" i="30"/>
  <c r="AD67" i="30" s="1"/>
  <c r="AE67" i="30" s="1"/>
  <c r="R71" i="30"/>
  <c r="S71" i="30" s="1"/>
  <c r="AC71" i="30"/>
  <c r="AD71" i="30" s="1"/>
  <c r="AE71" i="30" s="1"/>
  <c r="R75" i="30"/>
  <c r="S75" i="30" s="1"/>
  <c r="AC75" i="30"/>
  <c r="AD75" i="30" s="1"/>
  <c r="AE75" i="30" s="1"/>
  <c r="R79" i="30"/>
  <c r="S79" i="30" s="1"/>
  <c r="AC79" i="30"/>
  <c r="AD79" i="30" s="1"/>
  <c r="AE79" i="30" s="1"/>
  <c r="R83" i="30"/>
  <c r="S83" i="30" s="1"/>
  <c r="AC83" i="30"/>
  <c r="AD83" i="30" s="1"/>
  <c r="AE83" i="30" s="1"/>
  <c r="R87" i="30"/>
  <c r="S87" i="30" s="1"/>
  <c r="AC87" i="30"/>
  <c r="AD87" i="30" s="1"/>
  <c r="AE87" i="30" s="1"/>
  <c r="R91" i="30"/>
  <c r="S91" i="30" s="1"/>
  <c r="AC91" i="30"/>
  <c r="AD91" i="30" s="1"/>
  <c r="AE91" i="30" s="1"/>
  <c r="R95" i="30"/>
  <c r="S95" i="30" s="1"/>
  <c r="AC95" i="30"/>
  <c r="AD95" i="30" s="1"/>
  <c r="AE95" i="30" s="1"/>
  <c r="R99" i="30"/>
  <c r="S99" i="30" s="1"/>
  <c r="AC99" i="30"/>
  <c r="AD99" i="30" s="1"/>
  <c r="AE99" i="30" s="1"/>
  <c r="R103" i="30"/>
  <c r="S103" i="30" s="1"/>
  <c r="AC103" i="30"/>
  <c r="AD103" i="30" s="1"/>
  <c r="AE103" i="30" s="1"/>
  <c r="R107" i="30"/>
  <c r="S107" i="30" s="1"/>
  <c r="AC107" i="30"/>
  <c r="AD107" i="30" s="1"/>
  <c r="AE107" i="30" s="1"/>
  <c r="R111" i="30"/>
  <c r="S111" i="30" s="1"/>
  <c r="AC111" i="30"/>
  <c r="AD111" i="30" s="1"/>
  <c r="AE111" i="30" s="1"/>
  <c r="AC112" i="30"/>
  <c r="AD112" i="30" s="1"/>
  <c r="AE112" i="30" s="1"/>
  <c r="R112" i="30"/>
  <c r="S112" i="30" s="1"/>
  <c r="AC116" i="30"/>
  <c r="AD116" i="30" s="1"/>
  <c r="AE116" i="30" s="1"/>
  <c r="R116" i="30"/>
  <c r="S116" i="30" s="1"/>
  <c r="AC120" i="30"/>
  <c r="AD120" i="30" s="1"/>
  <c r="AE120" i="30" s="1"/>
  <c r="R120" i="30"/>
  <c r="S120" i="30" s="1"/>
  <c r="AC124" i="30"/>
  <c r="AD124" i="30" s="1"/>
  <c r="AE124" i="30" s="1"/>
  <c r="W124" i="30"/>
  <c r="R124" i="30"/>
  <c r="S124" i="30" s="1"/>
  <c r="AC128" i="30"/>
  <c r="AD128" i="30" s="1"/>
  <c r="AE128" i="30" s="1"/>
  <c r="W128" i="30"/>
  <c r="R128" i="30"/>
  <c r="S128" i="30" s="1"/>
  <c r="AC132" i="30"/>
  <c r="AD132" i="30" s="1"/>
  <c r="AE132" i="30" s="1"/>
  <c r="W132" i="30"/>
  <c r="R132" i="30"/>
  <c r="S132" i="30" s="1"/>
  <c r="AC136" i="30"/>
  <c r="AD136" i="30" s="1"/>
  <c r="AE136" i="30" s="1"/>
  <c r="W136" i="30"/>
  <c r="R136" i="30"/>
  <c r="S136" i="30" s="1"/>
  <c r="AC140" i="30"/>
  <c r="AD140" i="30" s="1"/>
  <c r="AE140" i="30" s="1"/>
  <c r="W140" i="30"/>
  <c r="R140" i="30"/>
  <c r="S140" i="30" s="1"/>
  <c r="AC144" i="30"/>
  <c r="AD144" i="30" s="1"/>
  <c r="AE144" i="30" s="1"/>
  <c r="W144" i="30"/>
  <c r="R144" i="30"/>
  <c r="S144" i="30" s="1"/>
  <c r="AC148" i="30"/>
  <c r="AD148" i="30" s="1"/>
  <c r="AE148" i="30" s="1"/>
  <c r="W148" i="30"/>
  <c r="R148" i="30"/>
  <c r="S148" i="30" s="1"/>
  <c r="AC152" i="30"/>
  <c r="AD152" i="30" s="1"/>
  <c r="AE152" i="30" s="1"/>
  <c r="W152" i="30"/>
  <c r="R152" i="30"/>
  <c r="S152" i="30" s="1"/>
  <c r="AC156" i="30"/>
  <c r="AD156" i="30" s="1"/>
  <c r="AE156" i="30" s="1"/>
  <c r="W156" i="30"/>
  <c r="R156" i="30"/>
  <c r="S156" i="30" s="1"/>
  <c r="AC160" i="30"/>
  <c r="AD160" i="30" s="1"/>
  <c r="AE160" i="30" s="1"/>
  <c r="W160" i="30"/>
  <c r="R160" i="30"/>
  <c r="S160" i="30" s="1"/>
  <c r="W165" i="30"/>
  <c r="R165" i="30"/>
  <c r="S165" i="30" s="1"/>
  <c r="AC165" i="30"/>
  <c r="AD165" i="30" s="1"/>
  <c r="AE165" i="30" s="1"/>
  <c r="W169" i="30"/>
  <c r="R169" i="30"/>
  <c r="S169" i="30" s="1"/>
  <c r="AC169" i="30"/>
  <c r="AD169" i="30" s="1"/>
  <c r="AE169" i="30" s="1"/>
  <c r="W173" i="30"/>
  <c r="R173" i="30"/>
  <c r="S173" i="30" s="1"/>
  <c r="AC173" i="30"/>
  <c r="AD173" i="30" s="1"/>
  <c r="AE173" i="30" s="1"/>
  <c r="W177" i="30"/>
  <c r="R177" i="30"/>
  <c r="S177" i="30" s="1"/>
  <c r="AC177" i="30"/>
  <c r="AD177" i="30" s="1"/>
  <c r="AE177" i="30" s="1"/>
  <c r="W181" i="30"/>
  <c r="R181" i="30"/>
  <c r="S181" i="30" s="1"/>
  <c r="AC181" i="30"/>
  <c r="AD181" i="30" s="1"/>
  <c r="AE181" i="30" s="1"/>
  <c r="W185" i="30"/>
  <c r="R185" i="30"/>
  <c r="S185" i="30" s="1"/>
  <c r="AC185" i="30"/>
  <c r="AD185" i="30" s="1"/>
  <c r="AE185" i="30" s="1"/>
  <c r="AD194" i="30"/>
  <c r="AE194" i="30" s="1"/>
  <c r="W212" i="30"/>
  <c r="R212" i="30"/>
  <c r="S212" i="30" s="1"/>
  <c r="AC212" i="30"/>
  <c r="AD212" i="30" s="1"/>
  <c r="AE212" i="30" s="1"/>
  <c r="W216" i="30"/>
  <c r="AC216" i="30"/>
  <c r="AD216" i="30" s="1"/>
  <c r="AE216" i="30" s="1"/>
  <c r="R216" i="30"/>
  <c r="S216" i="30" s="1"/>
  <c r="W214" i="30"/>
  <c r="AC214" i="30"/>
  <c r="AD214" i="30" s="1"/>
  <c r="AE214" i="30" s="1"/>
  <c r="R214" i="30"/>
  <c r="S214" i="30" s="1"/>
  <c r="W218" i="30"/>
  <c r="R218" i="30"/>
  <c r="S218" i="30" s="1"/>
  <c r="AC218" i="30"/>
  <c r="AD218" i="30" s="1"/>
  <c r="AE218" i="30" s="1"/>
  <c r="W222" i="30"/>
  <c r="R222" i="30"/>
  <c r="S222" i="30" s="1"/>
  <c r="AC222" i="30"/>
  <c r="AD222" i="30" s="1"/>
  <c r="AE222" i="30" s="1"/>
  <c r="W231" i="30"/>
  <c r="R231" i="30"/>
  <c r="S231" i="30" s="1"/>
  <c r="AC231" i="30"/>
  <c r="AD231" i="30" s="1"/>
  <c r="AE231" i="30" s="1"/>
  <c r="AC220" i="30"/>
  <c r="AD220" i="30" s="1"/>
  <c r="AE220" i="30" s="1"/>
  <c r="W220" i="30"/>
  <c r="R220" i="30"/>
  <c r="S220" i="30" s="1"/>
  <c r="AC224" i="30"/>
  <c r="AD224" i="30" s="1"/>
  <c r="AE224" i="30" s="1"/>
  <c r="W224" i="30"/>
  <c r="R224" i="30"/>
  <c r="S224" i="30" s="1"/>
  <c r="AC229" i="30"/>
  <c r="AD229" i="30" s="1"/>
  <c r="AE229" i="30" s="1"/>
  <c r="W229" i="30"/>
  <c r="R229" i="30"/>
  <c r="S229" i="30" s="1"/>
  <c r="AD89" i="8"/>
  <c r="AE89" i="8" s="1"/>
  <c r="AD27" i="8"/>
  <c r="AE27" i="8" s="1"/>
  <c r="AD85" i="8"/>
  <c r="AE85" i="8" s="1"/>
  <c r="AD66" i="8"/>
  <c r="AE66" i="8" s="1"/>
  <c r="AD21" i="8"/>
  <c r="AE21" i="8" s="1"/>
  <c r="AD94" i="8"/>
  <c r="AE94" i="8" s="1"/>
  <c r="W12" i="8"/>
  <c r="AD88" i="8"/>
  <c r="AE88" i="8" s="1"/>
  <c r="AD75" i="8"/>
  <c r="AE75" i="8" s="1"/>
  <c r="AD59" i="8"/>
  <c r="AE59" i="8" s="1"/>
  <c r="AD43" i="8"/>
  <c r="AE43" i="8" s="1"/>
  <c r="AD20" i="8"/>
  <c r="AE20" i="8" s="1"/>
  <c r="BD18" i="24"/>
  <c r="BD66" i="24"/>
  <c r="AZ66" i="24" s="1"/>
  <c r="BD67" i="24"/>
  <c r="AZ67" i="24" s="1"/>
  <c r="AV19" i="20"/>
  <c r="F36" i="25"/>
  <c r="D14" i="25"/>
  <c r="D10" i="25"/>
  <c r="D12" i="25"/>
  <c r="D9" i="25"/>
  <c r="D13" i="25"/>
  <c r="D8" i="25"/>
  <c r="D15" i="25"/>
  <c r="D11" i="25"/>
  <c r="D7" i="25"/>
  <c r="AX24" i="20"/>
  <c r="AD31" i="8"/>
  <c r="AE31" i="8" s="1"/>
  <c r="AD18" i="8"/>
  <c r="AE18" i="8" s="1"/>
  <c r="AD44" i="8"/>
  <c r="AE44" i="8" s="1"/>
  <c r="AY24" i="20"/>
  <c r="AD65" i="8"/>
  <c r="AE65" i="8" s="1"/>
  <c r="AD69" i="8"/>
  <c r="AE69" i="8" s="1"/>
  <c r="AD35" i="8"/>
  <c r="AE35" i="8" s="1"/>
  <c r="AD77" i="8"/>
  <c r="AE77" i="8" s="1"/>
  <c r="AD40" i="8"/>
  <c r="AE40" i="8" s="1"/>
  <c r="AD81" i="8"/>
  <c r="AE81" i="8" s="1"/>
  <c r="R81" i="8"/>
  <c r="S81" i="8" s="1"/>
  <c r="R77" i="8"/>
  <c r="S77" i="8" s="1"/>
  <c r="R82" i="8"/>
  <c r="S82" i="8" s="1"/>
  <c r="R78" i="8"/>
  <c r="S78" i="8" s="1"/>
  <c r="R83" i="8"/>
  <c r="S83" i="8" s="1"/>
  <c r="R79" i="8"/>
  <c r="S79" i="8" s="1"/>
  <c r="R84" i="8"/>
  <c r="S84" i="8" s="1"/>
  <c r="R80" i="8"/>
  <c r="S80" i="8" s="1"/>
  <c r="BD73" i="24"/>
  <c r="BD25" i="24"/>
  <c r="BD81" i="24"/>
  <c r="BD33" i="24"/>
  <c r="BD72" i="24"/>
  <c r="BD24" i="24"/>
  <c r="BD70" i="24"/>
  <c r="AZ70" i="24" s="1"/>
  <c r="BD22" i="24"/>
  <c r="BD68" i="24"/>
  <c r="AZ68" i="24" s="1"/>
  <c r="BD20" i="24"/>
  <c r="BD85" i="24"/>
  <c r="BD37" i="24"/>
  <c r="BD76" i="24"/>
  <c r="BD28" i="24"/>
  <c r="BD77" i="24"/>
  <c r="BD29" i="24"/>
  <c r="BD83" i="24"/>
  <c r="BD35" i="24"/>
  <c r="BD34" i="24"/>
  <c r="BD82" i="24"/>
  <c r="BD79" i="24"/>
  <c r="BD31" i="24"/>
  <c r="BD80" i="24"/>
  <c r="BD32" i="24"/>
  <c r="BD19" i="24"/>
  <c r="BD71" i="24"/>
  <c r="AZ71" i="24" s="1"/>
  <c r="BD23" i="24"/>
  <c r="BD69" i="24"/>
  <c r="AZ69" i="24" s="1"/>
  <c r="BD21" i="24"/>
  <c r="BD75" i="24"/>
  <c r="BD27" i="24"/>
  <c r="BD84" i="24"/>
  <c r="BD36" i="24"/>
  <c r="BD74" i="24"/>
  <c r="BD26" i="24"/>
  <c r="BD78" i="24"/>
  <c r="BD30" i="24"/>
  <c r="R75" i="8"/>
  <c r="S75" i="8" s="1"/>
  <c r="R71" i="8"/>
  <c r="S71" i="8" s="1"/>
  <c r="R67" i="8"/>
  <c r="S67" i="8" s="1"/>
  <c r="R76" i="8"/>
  <c r="S76" i="8" s="1"/>
  <c r="R72" i="8"/>
  <c r="S72" i="8" s="1"/>
  <c r="R68" i="8"/>
  <c r="S68" i="8" s="1"/>
  <c r="R73" i="8"/>
  <c r="S73" i="8" s="1"/>
  <c r="R69" i="8"/>
  <c r="S69" i="8" s="1"/>
  <c r="R65" i="8"/>
  <c r="S65" i="8" s="1"/>
  <c r="R74" i="8"/>
  <c r="S74" i="8" s="1"/>
  <c r="R70" i="8"/>
  <c r="S70" i="8" s="1"/>
  <c r="R66" i="8"/>
  <c r="S66" i="8" s="1"/>
  <c r="AD33" i="8"/>
  <c r="AE33" i="8" s="1"/>
  <c r="Q10" i="7"/>
  <c r="C46" i="7"/>
  <c r="Q12" i="7"/>
  <c r="D11" i="7"/>
  <c r="Q11" i="7"/>
  <c r="D9" i="7"/>
  <c r="Q9" i="7"/>
  <c r="D12" i="7"/>
  <c r="U46" i="7"/>
  <c r="H46" i="7"/>
  <c r="D10" i="7"/>
  <c r="R27" i="8"/>
  <c r="S27" i="8" s="1"/>
  <c r="R30" i="8"/>
  <c r="S30" i="8" s="1"/>
  <c r="R28" i="8"/>
  <c r="S28" i="8" s="1"/>
  <c r="R18" i="8"/>
  <c r="S18" i="8" s="1"/>
  <c r="R31" i="8"/>
  <c r="S31" i="8" s="1"/>
  <c r="R36" i="8"/>
  <c r="S36" i="8" s="1"/>
  <c r="R26" i="8"/>
  <c r="S26" i="8" s="1"/>
  <c r="R23" i="8"/>
  <c r="S23" i="8" s="1"/>
  <c r="R21" i="8"/>
  <c r="S21" i="8" s="1"/>
  <c r="R33" i="8"/>
  <c r="S33" i="8" s="1"/>
  <c r="R35" i="8"/>
  <c r="S35" i="8" s="1"/>
  <c r="R25" i="8"/>
  <c r="S25" i="8" s="1"/>
  <c r="R20" i="8"/>
  <c r="S20" i="8" s="1"/>
  <c r="R34" i="8"/>
  <c r="S34" i="8" s="1"/>
  <c r="R24" i="8"/>
  <c r="S24" i="8" s="1"/>
  <c r="R22" i="8"/>
  <c r="S22" i="8" s="1"/>
  <c r="R32" i="8"/>
  <c r="S32" i="8" s="1"/>
  <c r="R19" i="8"/>
  <c r="S19" i="8" s="1"/>
  <c r="R37" i="8"/>
  <c r="S37" i="8" s="1"/>
  <c r="R29" i="8"/>
  <c r="S29" i="8" s="1"/>
  <c r="AD29" i="8"/>
  <c r="AE29" i="8" s="1"/>
  <c r="AD28" i="8"/>
  <c r="AE28" i="8" s="1"/>
  <c r="AD24" i="8"/>
  <c r="AE24" i="8" s="1"/>
  <c r="AD23" i="8"/>
  <c r="AE23" i="8" s="1"/>
  <c r="AC191" i="8"/>
  <c r="AD191" i="8" s="1"/>
  <c r="AE191" i="8" s="1"/>
  <c r="AL190" i="20"/>
  <c r="AM189" i="20"/>
  <c r="AC214" i="8"/>
  <c r="AD214" i="8" s="1"/>
  <c r="AE214" i="8" s="1"/>
  <c r="AM212" i="20"/>
  <c r="AC198" i="8"/>
  <c r="AD198" i="8" s="1"/>
  <c r="AE198" i="8" s="1"/>
  <c r="AL197" i="20"/>
  <c r="AM196" i="20"/>
  <c r="AC182" i="8"/>
  <c r="AD182" i="8" s="1"/>
  <c r="AE182" i="8" s="1"/>
  <c r="AL181" i="20"/>
  <c r="AM180" i="20"/>
  <c r="AC166" i="8"/>
  <c r="AD166" i="8" s="1"/>
  <c r="AE166" i="8" s="1"/>
  <c r="AL165" i="20"/>
  <c r="AM164" i="20"/>
  <c r="AC150" i="8"/>
  <c r="AD150" i="8" s="1"/>
  <c r="AE150" i="8" s="1"/>
  <c r="AL149" i="20"/>
  <c r="AM148" i="20"/>
  <c r="AC134" i="8"/>
  <c r="AD134" i="8" s="1"/>
  <c r="AE134" i="8" s="1"/>
  <c r="AL133" i="20"/>
  <c r="AM132" i="20"/>
  <c r="AC195" i="8"/>
  <c r="AD195" i="8" s="1"/>
  <c r="AE195" i="8" s="1"/>
  <c r="AL194" i="20"/>
  <c r="AM193" i="20"/>
  <c r="AC151" i="8"/>
  <c r="AD151" i="8" s="1"/>
  <c r="AE151" i="8" s="1"/>
  <c r="AL150" i="20"/>
  <c r="AM149" i="20"/>
  <c r="AC209" i="8"/>
  <c r="AD209" i="8" s="1"/>
  <c r="AE209" i="8" s="1"/>
  <c r="AL208" i="20"/>
  <c r="AM207" i="20"/>
  <c r="AC193" i="8"/>
  <c r="AD193" i="8" s="1"/>
  <c r="AE193" i="8" s="1"/>
  <c r="AL192" i="20"/>
  <c r="AM191" i="20"/>
  <c r="AC177" i="8"/>
  <c r="AD177" i="8" s="1"/>
  <c r="AE177" i="8" s="1"/>
  <c r="AL176" i="20"/>
  <c r="AM175" i="20"/>
  <c r="AC161" i="8"/>
  <c r="AD161" i="8" s="1"/>
  <c r="AE161" i="8" s="1"/>
  <c r="AL160" i="20"/>
  <c r="AM159" i="20"/>
  <c r="AC145" i="8"/>
  <c r="AD145" i="8" s="1"/>
  <c r="AE145" i="8" s="1"/>
  <c r="AL144" i="20"/>
  <c r="AM143" i="20"/>
  <c r="AC187" i="8"/>
  <c r="AD187" i="8" s="1"/>
  <c r="AE187" i="8" s="1"/>
  <c r="AL186" i="20"/>
  <c r="AM185" i="20"/>
  <c r="AC143" i="8"/>
  <c r="AD143" i="8" s="1"/>
  <c r="AE143" i="8" s="1"/>
  <c r="AL142" i="20"/>
  <c r="AM141" i="20"/>
  <c r="AC204" i="8"/>
  <c r="AD204" i="8" s="1"/>
  <c r="AE204" i="8" s="1"/>
  <c r="AM202" i="20"/>
  <c r="AL203" i="20"/>
  <c r="AC188" i="8"/>
  <c r="AD188" i="8" s="1"/>
  <c r="AE188" i="8" s="1"/>
  <c r="AM186" i="20"/>
  <c r="AL187" i="20"/>
  <c r="AC172" i="8"/>
  <c r="AD172" i="8" s="1"/>
  <c r="AE172" i="8" s="1"/>
  <c r="AM170" i="20"/>
  <c r="AL171" i="20"/>
  <c r="AC156" i="8"/>
  <c r="AD156" i="8" s="1"/>
  <c r="AE156" i="8" s="1"/>
  <c r="AM154" i="20"/>
  <c r="AL155" i="20"/>
  <c r="AC140" i="8"/>
  <c r="AD140" i="8" s="1"/>
  <c r="AE140" i="8" s="1"/>
  <c r="AM138" i="20"/>
  <c r="AL139" i="20"/>
  <c r="AC124" i="8"/>
  <c r="AD124" i="8" s="1"/>
  <c r="AE124" i="8" s="1"/>
  <c r="AM122" i="20"/>
  <c r="AL123" i="20"/>
  <c r="AC108" i="8"/>
  <c r="AD108" i="8" s="1"/>
  <c r="AE108" i="8" s="1"/>
  <c r="AC127" i="8"/>
  <c r="AD127" i="8" s="1"/>
  <c r="AE127" i="8" s="1"/>
  <c r="AL126" i="20"/>
  <c r="AM125" i="20"/>
  <c r="AC111" i="8"/>
  <c r="AD111" i="8" s="1"/>
  <c r="AE111" i="8" s="1"/>
  <c r="AC130" i="8"/>
  <c r="AD130" i="8" s="1"/>
  <c r="AE130" i="8" s="1"/>
  <c r="AL129" i="20"/>
  <c r="AM128" i="20"/>
  <c r="AC114" i="8"/>
  <c r="AD114" i="8" s="1"/>
  <c r="AE114" i="8" s="1"/>
  <c r="AL113" i="20"/>
  <c r="AM112" i="20"/>
  <c r="AC117" i="8"/>
  <c r="AD117" i="8" s="1"/>
  <c r="AE117" i="8" s="1"/>
  <c r="AL116" i="20"/>
  <c r="AM115" i="20"/>
  <c r="AC179" i="8"/>
  <c r="AD179" i="8" s="1"/>
  <c r="AE179" i="8" s="1"/>
  <c r="AL178" i="20"/>
  <c r="AM177" i="20"/>
  <c r="AC210" i="8"/>
  <c r="AD210" i="8" s="1"/>
  <c r="AE210" i="8" s="1"/>
  <c r="AL209" i="20"/>
  <c r="AM208" i="20"/>
  <c r="AC194" i="8"/>
  <c r="AD194" i="8" s="1"/>
  <c r="AE194" i="8" s="1"/>
  <c r="AL193" i="20"/>
  <c r="AM192" i="20"/>
  <c r="AC178" i="8"/>
  <c r="AD178" i="8" s="1"/>
  <c r="AE178" i="8" s="1"/>
  <c r="AL177" i="20"/>
  <c r="AM176" i="20"/>
  <c r="AC162" i="8"/>
  <c r="AD162" i="8" s="1"/>
  <c r="AE162" i="8" s="1"/>
  <c r="AL161" i="20"/>
  <c r="AM160" i="20"/>
  <c r="AC146" i="8"/>
  <c r="AD146" i="8" s="1"/>
  <c r="AE146" i="8" s="1"/>
  <c r="AL145" i="20"/>
  <c r="AM144" i="20"/>
  <c r="AC183" i="8"/>
  <c r="AD183" i="8" s="1"/>
  <c r="AE183" i="8" s="1"/>
  <c r="AL182" i="20"/>
  <c r="AM181" i="20"/>
  <c r="AC139" i="8"/>
  <c r="AD139" i="8" s="1"/>
  <c r="AE139" i="8" s="1"/>
  <c r="AL138" i="20"/>
  <c r="AM137" i="20"/>
  <c r="AC205" i="8"/>
  <c r="AD205" i="8" s="1"/>
  <c r="AE205" i="8" s="1"/>
  <c r="AL204" i="20"/>
  <c r="AM203" i="20"/>
  <c r="AC189" i="8"/>
  <c r="AD189" i="8" s="1"/>
  <c r="AE189" i="8" s="1"/>
  <c r="AL188" i="20"/>
  <c r="AM187" i="20"/>
  <c r="AC173" i="8"/>
  <c r="AD173" i="8" s="1"/>
  <c r="AE173" i="8" s="1"/>
  <c r="AL172" i="20"/>
  <c r="AM171" i="20"/>
  <c r="AC157" i="8"/>
  <c r="AD157" i="8" s="1"/>
  <c r="AE157" i="8" s="1"/>
  <c r="AL156" i="20"/>
  <c r="AM155" i="20"/>
  <c r="AC141" i="8"/>
  <c r="AD141" i="8" s="1"/>
  <c r="AE141" i="8" s="1"/>
  <c r="AL140" i="20"/>
  <c r="AM139" i="20"/>
  <c r="AC175" i="8"/>
  <c r="AD175" i="8" s="1"/>
  <c r="AE175" i="8" s="1"/>
  <c r="AL174" i="20"/>
  <c r="AM173" i="20"/>
  <c r="AC135" i="8"/>
  <c r="AD135" i="8" s="1"/>
  <c r="AE135" i="8" s="1"/>
  <c r="AL134" i="20"/>
  <c r="AM133" i="20"/>
  <c r="AC216" i="8"/>
  <c r="AD216" i="8" s="1"/>
  <c r="AE216" i="8" s="1"/>
  <c r="AM214" i="20"/>
  <c r="AC200" i="8"/>
  <c r="AD200" i="8" s="1"/>
  <c r="AE200" i="8" s="1"/>
  <c r="AM198" i="20"/>
  <c r="AL199" i="20"/>
  <c r="AC184" i="8"/>
  <c r="AD184" i="8" s="1"/>
  <c r="AE184" i="8" s="1"/>
  <c r="AM182" i="20"/>
  <c r="AL183" i="20"/>
  <c r="AC168" i="8"/>
  <c r="AD168" i="8" s="1"/>
  <c r="AE168" i="8" s="1"/>
  <c r="AM166" i="20"/>
  <c r="AL167" i="20"/>
  <c r="AC152" i="8"/>
  <c r="AD152" i="8" s="1"/>
  <c r="AE152" i="8" s="1"/>
  <c r="AM150" i="20"/>
  <c r="AL151" i="20"/>
  <c r="AC136" i="8"/>
  <c r="AD136" i="8" s="1"/>
  <c r="AE136" i="8" s="1"/>
  <c r="AM134" i="20"/>
  <c r="AL135" i="20"/>
  <c r="AC120" i="8"/>
  <c r="AD120" i="8" s="1"/>
  <c r="AE120" i="8" s="1"/>
  <c r="AM118" i="20"/>
  <c r="AL119" i="20"/>
  <c r="AC104" i="8"/>
  <c r="AD104" i="8" s="1"/>
  <c r="AE104" i="8" s="1"/>
  <c r="AC123" i="8"/>
  <c r="AD123" i="8" s="1"/>
  <c r="AE123" i="8" s="1"/>
  <c r="AL122" i="20"/>
  <c r="AM121" i="20"/>
  <c r="AC107" i="8"/>
  <c r="AD107" i="8" s="1"/>
  <c r="AE107" i="8" s="1"/>
  <c r="AC126" i="8"/>
  <c r="AD126" i="8" s="1"/>
  <c r="AE126" i="8" s="1"/>
  <c r="AL125" i="20"/>
  <c r="AM124" i="20"/>
  <c r="AC110" i="8"/>
  <c r="AD110" i="8" s="1"/>
  <c r="AE110" i="8" s="1"/>
  <c r="AC129" i="8"/>
  <c r="AD129" i="8" s="1"/>
  <c r="AE129" i="8" s="1"/>
  <c r="AL128" i="20"/>
  <c r="AM127" i="20"/>
  <c r="AC113" i="8"/>
  <c r="AD113" i="8" s="1"/>
  <c r="AE113" i="8" s="1"/>
  <c r="AL112" i="20"/>
  <c r="AM111" i="20"/>
  <c r="AC215" i="8"/>
  <c r="AD215" i="8" s="1"/>
  <c r="AE215" i="8" s="1"/>
  <c r="AM213" i="20"/>
  <c r="AC167" i="8"/>
  <c r="AD167" i="8" s="1"/>
  <c r="AE167" i="8" s="1"/>
  <c r="AL166" i="20"/>
  <c r="AM165" i="20"/>
  <c r="AC206" i="8"/>
  <c r="AD206" i="8" s="1"/>
  <c r="AE206" i="8" s="1"/>
  <c r="AL205" i="20"/>
  <c r="AM204" i="20"/>
  <c r="AC190" i="8"/>
  <c r="AD190" i="8" s="1"/>
  <c r="AE190" i="8" s="1"/>
  <c r="AL189" i="20"/>
  <c r="AM188" i="20"/>
  <c r="AC174" i="8"/>
  <c r="AD174" i="8" s="1"/>
  <c r="AE174" i="8" s="1"/>
  <c r="AL173" i="20"/>
  <c r="AM172" i="20"/>
  <c r="AC158" i="8"/>
  <c r="AD158" i="8" s="1"/>
  <c r="AE158" i="8" s="1"/>
  <c r="AL157" i="20"/>
  <c r="AM156" i="20"/>
  <c r="AC142" i="8"/>
  <c r="AD142" i="8" s="1"/>
  <c r="AE142" i="8" s="1"/>
  <c r="AL141" i="20"/>
  <c r="AM140" i="20"/>
  <c r="AC171" i="8"/>
  <c r="AD171" i="8" s="1"/>
  <c r="AE171" i="8" s="1"/>
  <c r="AL170" i="20"/>
  <c r="AM169" i="20"/>
  <c r="AC217" i="8"/>
  <c r="AD217" i="8" s="1"/>
  <c r="AE217" i="8" s="1"/>
  <c r="AM215" i="20"/>
  <c r="AC201" i="8"/>
  <c r="AD201" i="8" s="1"/>
  <c r="AE201" i="8" s="1"/>
  <c r="AL200" i="20"/>
  <c r="AM199" i="20"/>
  <c r="AC185" i="8"/>
  <c r="AD185" i="8" s="1"/>
  <c r="AE185" i="8" s="1"/>
  <c r="AL184" i="20"/>
  <c r="AM183" i="20"/>
  <c r="AC169" i="8"/>
  <c r="AD169" i="8" s="1"/>
  <c r="AE169" i="8" s="1"/>
  <c r="AL168" i="20"/>
  <c r="AM167" i="20"/>
  <c r="AC153" i="8"/>
  <c r="AD153" i="8" s="1"/>
  <c r="AE153" i="8" s="1"/>
  <c r="AL152" i="20"/>
  <c r="AM151" i="20"/>
  <c r="AC137" i="8"/>
  <c r="AD137" i="8" s="1"/>
  <c r="AE137" i="8" s="1"/>
  <c r="AL136" i="20"/>
  <c r="AM135" i="20"/>
  <c r="AC211" i="8"/>
  <c r="AD211" i="8" s="1"/>
  <c r="AE211" i="8" s="1"/>
  <c r="AL210" i="20"/>
  <c r="AM209" i="20"/>
  <c r="AC163" i="8"/>
  <c r="AD163" i="8" s="1"/>
  <c r="AE163" i="8" s="1"/>
  <c r="AL162" i="20"/>
  <c r="AM161" i="20"/>
  <c r="AC212" i="8"/>
  <c r="AD212" i="8" s="1"/>
  <c r="AE212" i="8" s="1"/>
  <c r="AM210" i="20"/>
  <c r="AL211" i="20"/>
  <c r="AC196" i="8"/>
  <c r="AD196" i="8" s="1"/>
  <c r="AE196" i="8" s="1"/>
  <c r="AM194" i="20"/>
  <c r="AL195" i="20"/>
  <c r="AC180" i="8"/>
  <c r="AD180" i="8" s="1"/>
  <c r="AE180" i="8" s="1"/>
  <c r="AM178" i="20"/>
  <c r="AL179" i="20"/>
  <c r="AC164" i="8"/>
  <c r="AD164" i="8" s="1"/>
  <c r="AE164" i="8" s="1"/>
  <c r="AM162" i="20"/>
  <c r="AL163" i="20"/>
  <c r="AC148" i="8"/>
  <c r="AD148" i="8" s="1"/>
  <c r="AE148" i="8" s="1"/>
  <c r="AM146" i="20"/>
  <c r="AL147" i="20"/>
  <c r="AC132" i="8"/>
  <c r="AD132" i="8" s="1"/>
  <c r="AE132" i="8" s="1"/>
  <c r="AM130" i="20"/>
  <c r="AL131" i="20"/>
  <c r="AC116" i="8"/>
  <c r="AD116" i="8" s="1"/>
  <c r="AE116" i="8" s="1"/>
  <c r="AM114" i="20"/>
  <c r="AL115" i="20"/>
  <c r="AC119" i="8"/>
  <c r="AD119" i="8" s="1"/>
  <c r="AE119" i="8" s="1"/>
  <c r="AL118" i="20"/>
  <c r="AM117" i="20"/>
  <c r="AC103" i="8"/>
  <c r="AD103" i="8" s="1"/>
  <c r="AE103" i="8" s="1"/>
  <c r="AC122" i="8"/>
  <c r="AD122" i="8" s="1"/>
  <c r="AE122" i="8" s="1"/>
  <c r="AL121" i="20"/>
  <c r="AM120" i="20"/>
  <c r="AC106" i="8"/>
  <c r="AD106" i="8" s="1"/>
  <c r="AE106" i="8" s="1"/>
  <c r="AC125" i="8"/>
  <c r="AD125" i="8" s="1"/>
  <c r="AE125" i="8" s="1"/>
  <c r="AL124" i="20"/>
  <c r="AM123" i="20"/>
  <c r="AC109" i="8"/>
  <c r="AD109" i="8" s="1"/>
  <c r="AE109" i="8" s="1"/>
  <c r="AC203" i="8"/>
  <c r="AD203" i="8" s="1"/>
  <c r="AE203" i="8" s="1"/>
  <c r="AL202" i="20"/>
  <c r="AM201" i="20"/>
  <c r="AC147" i="8"/>
  <c r="AD147" i="8" s="1"/>
  <c r="AE147" i="8" s="1"/>
  <c r="AL146" i="20"/>
  <c r="AM145" i="20"/>
  <c r="AC202" i="8"/>
  <c r="AD202" i="8" s="1"/>
  <c r="AE202" i="8" s="1"/>
  <c r="AL201" i="20"/>
  <c r="AM200" i="20"/>
  <c r="AC186" i="8"/>
  <c r="AD186" i="8" s="1"/>
  <c r="AE186" i="8" s="1"/>
  <c r="AL185" i="20"/>
  <c r="AM184" i="20"/>
  <c r="AC170" i="8"/>
  <c r="AD170" i="8" s="1"/>
  <c r="AE170" i="8" s="1"/>
  <c r="AL169" i="20"/>
  <c r="AM168" i="20"/>
  <c r="AC154" i="8"/>
  <c r="AD154" i="8" s="1"/>
  <c r="AE154" i="8" s="1"/>
  <c r="AL153" i="20"/>
  <c r="AM152" i="20"/>
  <c r="AC138" i="8"/>
  <c r="AD138" i="8" s="1"/>
  <c r="AE138" i="8" s="1"/>
  <c r="AL137" i="20"/>
  <c r="AM136" i="20"/>
  <c r="AC207" i="8"/>
  <c r="AD207" i="8" s="1"/>
  <c r="AE207" i="8" s="1"/>
  <c r="AL206" i="20"/>
  <c r="AM205" i="20"/>
  <c r="AC159" i="8"/>
  <c r="AD159" i="8" s="1"/>
  <c r="AE159" i="8" s="1"/>
  <c r="AL158" i="20"/>
  <c r="AM157" i="20"/>
  <c r="AC213" i="8"/>
  <c r="AD213" i="8" s="1"/>
  <c r="AE213" i="8" s="1"/>
  <c r="AM211" i="20"/>
  <c r="AC197" i="8"/>
  <c r="AD197" i="8" s="1"/>
  <c r="AE197" i="8" s="1"/>
  <c r="AL196" i="20"/>
  <c r="AM195" i="20"/>
  <c r="AC181" i="8"/>
  <c r="AD181" i="8" s="1"/>
  <c r="AE181" i="8" s="1"/>
  <c r="AL180" i="20"/>
  <c r="AM179" i="20"/>
  <c r="AC165" i="8"/>
  <c r="AD165" i="8" s="1"/>
  <c r="AE165" i="8" s="1"/>
  <c r="AL164" i="20"/>
  <c r="AM163" i="20"/>
  <c r="AC149" i="8"/>
  <c r="AD149" i="8" s="1"/>
  <c r="AE149" i="8" s="1"/>
  <c r="AL148" i="20"/>
  <c r="AM147" i="20"/>
  <c r="AC133" i="8"/>
  <c r="AD133" i="8" s="1"/>
  <c r="AE133" i="8" s="1"/>
  <c r="AL132" i="20"/>
  <c r="AM131" i="20"/>
  <c r="AC199" i="8"/>
  <c r="AD199" i="8" s="1"/>
  <c r="AE199" i="8" s="1"/>
  <c r="AL198" i="20"/>
  <c r="AM197" i="20"/>
  <c r="AC155" i="8"/>
  <c r="AD155" i="8" s="1"/>
  <c r="AE155" i="8" s="1"/>
  <c r="AL154" i="20"/>
  <c r="AM153" i="20"/>
  <c r="AC208" i="8"/>
  <c r="AD208" i="8" s="1"/>
  <c r="AE208" i="8" s="1"/>
  <c r="AM206" i="20"/>
  <c r="AL207" i="20"/>
  <c r="AC192" i="8"/>
  <c r="AD192" i="8" s="1"/>
  <c r="AE192" i="8" s="1"/>
  <c r="AM190" i="20"/>
  <c r="AL191" i="20"/>
  <c r="AC176" i="8"/>
  <c r="AD176" i="8" s="1"/>
  <c r="AE176" i="8" s="1"/>
  <c r="AM174" i="20"/>
  <c r="AL175" i="20"/>
  <c r="AC160" i="8"/>
  <c r="AD160" i="8" s="1"/>
  <c r="AE160" i="8" s="1"/>
  <c r="AM158" i="20"/>
  <c r="AL159" i="20"/>
  <c r="AC144" i="8"/>
  <c r="AD144" i="8" s="1"/>
  <c r="AE144" i="8" s="1"/>
  <c r="AM142" i="20"/>
  <c r="AL143" i="20"/>
  <c r="AC128" i="8"/>
  <c r="AD128" i="8" s="1"/>
  <c r="AE128" i="8" s="1"/>
  <c r="AM126" i="20"/>
  <c r="AL127" i="20"/>
  <c r="AC112" i="8"/>
  <c r="AD112" i="8" s="1"/>
  <c r="AE112" i="8" s="1"/>
  <c r="AL111" i="20"/>
  <c r="AC131" i="8"/>
  <c r="AD131" i="8" s="1"/>
  <c r="AE131" i="8" s="1"/>
  <c r="AL130" i="20"/>
  <c r="AM129" i="20"/>
  <c r="AC115" i="8"/>
  <c r="AD115" i="8" s="1"/>
  <c r="AE115" i="8" s="1"/>
  <c r="AL114" i="20"/>
  <c r="AM113" i="20"/>
  <c r="AC118" i="8"/>
  <c r="AD118" i="8" s="1"/>
  <c r="AE118" i="8" s="1"/>
  <c r="AL117" i="20"/>
  <c r="AM116" i="20"/>
  <c r="AC121" i="8"/>
  <c r="AD121" i="8" s="1"/>
  <c r="AE121" i="8" s="1"/>
  <c r="AL120" i="20"/>
  <c r="AM119" i="20"/>
  <c r="AC105" i="8"/>
  <c r="AD105" i="8" s="1"/>
  <c r="AE105" i="8" s="1"/>
  <c r="W191" i="8"/>
  <c r="R191" i="8"/>
  <c r="S191" i="8" s="1"/>
  <c r="W214" i="8"/>
  <c r="R214" i="8"/>
  <c r="S214" i="8" s="1"/>
  <c r="W198" i="8"/>
  <c r="R198" i="8"/>
  <c r="S198" i="8" s="1"/>
  <c r="W182" i="8"/>
  <c r="R182" i="8"/>
  <c r="S182" i="8" s="1"/>
  <c r="W166" i="8"/>
  <c r="R166" i="8"/>
  <c r="S166" i="8" s="1"/>
  <c r="W150" i="8"/>
  <c r="R150" i="8"/>
  <c r="S150" i="8" s="1"/>
  <c r="R134" i="8"/>
  <c r="S134" i="8" s="1"/>
  <c r="W195" i="8"/>
  <c r="R195" i="8"/>
  <c r="S195" i="8" s="1"/>
  <c r="W151" i="8"/>
  <c r="R151" i="8"/>
  <c r="S151" i="8" s="1"/>
  <c r="W225" i="8"/>
  <c r="R225" i="8"/>
  <c r="S225" i="8" s="1"/>
  <c r="W209" i="8"/>
  <c r="R209" i="8"/>
  <c r="S209" i="8" s="1"/>
  <c r="W193" i="8"/>
  <c r="R193" i="8"/>
  <c r="S193" i="8" s="1"/>
  <c r="W177" i="8"/>
  <c r="R177" i="8"/>
  <c r="S177" i="8" s="1"/>
  <c r="W161" i="8"/>
  <c r="R161" i="8"/>
  <c r="S161" i="8" s="1"/>
  <c r="W145" i="8"/>
  <c r="R145" i="8"/>
  <c r="S145" i="8" s="1"/>
  <c r="W187" i="8"/>
  <c r="R187" i="8"/>
  <c r="S187" i="8" s="1"/>
  <c r="W143" i="8"/>
  <c r="R143" i="8"/>
  <c r="S143" i="8" s="1"/>
  <c r="W220" i="8"/>
  <c r="R220" i="8"/>
  <c r="S220" i="8" s="1"/>
  <c r="W204" i="8"/>
  <c r="R204" i="8"/>
  <c r="S204" i="8" s="1"/>
  <c r="W188" i="8"/>
  <c r="R188" i="8"/>
  <c r="S188" i="8" s="1"/>
  <c r="W172" i="8"/>
  <c r="R172" i="8"/>
  <c r="S172" i="8" s="1"/>
  <c r="W156" i="8"/>
  <c r="R156" i="8"/>
  <c r="S156" i="8" s="1"/>
  <c r="W140" i="8"/>
  <c r="R140" i="8"/>
  <c r="S140" i="8" s="1"/>
  <c r="R124" i="8"/>
  <c r="S124" i="8" s="1"/>
  <c r="R108" i="8"/>
  <c r="S108" i="8" s="1"/>
  <c r="R92" i="8"/>
  <c r="S92" i="8" s="1"/>
  <c r="R60" i="8"/>
  <c r="S60" i="8" s="1"/>
  <c r="R44" i="8"/>
  <c r="S44" i="8" s="1"/>
  <c r="R127" i="8"/>
  <c r="S127" i="8" s="1"/>
  <c r="R111" i="8"/>
  <c r="S111" i="8" s="1"/>
  <c r="R95" i="8"/>
  <c r="S95" i="8" s="1"/>
  <c r="R63" i="8"/>
  <c r="S63" i="8" s="1"/>
  <c r="R47" i="8"/>
  <c r="S47" i="8" s="1"/>
  <c r="R130" i="8"/>
  <c r="S130" i="8" s="1"/>
  <c r="R114" i="8"/>
  <c r="S114" i="8" s="1"/>
  <c r="R98" i="8"/>
  <c r="S98" i="8" s="1"/>
  <c r="R50" i="8"/>
  <c r="S50" i="8" s="1"/>
  <c r="R117" i="8"/>
  <c r="S117" i="8" s="1"/>
  <c r="R101" i="8"/>
  <c r="S101" i="8" s="1"/>
  <c r="R85" i="8"/>
  <c r="S85" i="8" s="1"/>
  <c r="R53" i="8"/>
  <c r="S53" i="8" s="1"/>
  <c r="W227" i="8"/>
  <c r="R227" i="8"/>
  <c r="S227" i="8" s="1"/>
  <c r="W179" i="8"/>
  <c r="R179" i="8"/>
  <c r="S179" i="8" s="1"/>
  <c r="W226" i="8"/>
  <c r="R226" i="8"/>
  <c r="S226" i="8" s="1"/>
  <c r="W210" i="8"/>
  <c r="R210" i="8"/>
  <c r="S210" i="8" s="1"/>
  <c r="W194" i="8"/>
  <c r="R194" i="8"/>
  <c r="S194" i="8" s="1"/>
  <c r="W178" i="8"/>
  <c r="R178" i="8"/>
  <c r="S178" i="8" s="1"/>
  <c r="W162" i="8"/>
  <c r="R162" i="8"/>
  <c r="S162" i="8" s="1"/>
  <c r="W146" i="8"/>
  <c r="R146" i="8"/>
  <c r="S146" i="8" s="1"/>
  <c r="W231" i="8"/>
  <c r="R231" i="8"/>
  <c r="S231" i="8" s="1"/>
  <c r="W183" i="8"/>
  <c r="R183" i="8"/>
  <c r="S183" i="8" s="1"/>
  <c r="W139" i="8"/>
  <c r="R139" i="8"/>
  <c r="S139" i="8" s="1"/>
  <c r="W221" i="8"/>
  <c r="R221" i="8"/>
  <c r="S221" i="8" s="1"/>
  <c r="W205" i="8"/>
  <c r="R205" i="8"/>
  <c r="S205" i="8" s="1"/>
  <c r="W189" i="8"/>
  <c r="R189" i="8"/>
  <c r="S189" i="8" s="1"/>
  <c r="W173" i="8"/>
  <c r="R173" i="8"/>
  <c r="S173" i="8" s="1"/>
  <c r="W157" i="8"/>
  <c r="R157" i="8"/>
  <c r="S157" i="8" s="1"/>
  <c r="W141" i="8"/>
  <c r="R141" i="8"/>
  <c r="S141" i="8" s="1"/>
  <c r="W223" i="8"/>
  <c r="R223" i="8"/>
  <c r="S223" i="8" s="1"/>
  <c r="W175" i="8"/>
  <c r="R175" i="8"/>
  <c r="S175" i="8" s="1"/>
  <c r="W135" i="8"/>
  <c r="R135" i="8"/>
  <c r="S135" i="8" s="1"/>
  <c r="W216" i="8"/>
  <c r="R216" i="8"/>
  <c r="S216" i="8" s="1"/>
  <c r="W200" i="8"/>
  <c r="R200" i="8"/>
  <c r="S200" i="8" s="1"/>
  <c r="W184" i="8"/>
  <c r="R184" i="8"/>
  <c r="S184" i="8" s="1"/>
  <c r="W168" i="8"/>
  <c r="R168" i="8"/>
  <c r="S168" i="8" s="1"/>
  <c r="W152" i="8"/>
  <c r="R152" i="8"/>
  <c r="S152" i="8" s="1"/>
  <c r="W136" i="8"/>
  <c r="R136" i="8"/>
  <c r="S136" i="8" s="1"/>
  <c r="R120" i="8"/>
  <c r="S120" i="8" s="1"/>
  <c r="R104" i="8"/>
  <c r="S104" i="8" s="1"/>
  <c r="R88" i="8"/>
  <c r="S88" i="8" s="1"/>
  <c r="R56" i="8"/>
  <c r="S56" i="8" s="1"/>
  <c r="R40" i="8"/>
  <c r="S40" i="8" s="1"/>
  <c r="R123" i="8"/>
  <c r="S123" i="8" s="1"/>
  <c r="R107" i="8"/>
  <c r="S107" i="8" s="1"/>
  <c r="R91" i="8"/>
  <c r="S91" i="8" s="1"/>
  <c r="R59" i="8"/>
  <c r="S59" i="8" s="1"/>
  <c r="R43" i="8"/>
  <c r="S43" i="8" s="1"/>
  <c r="R126" i="8"/>
  <c r="S126" i="8" s="1"/>
  <c r="R110" i="8"/>
  <c r="S110" i="8" s="1"/>
  <c r="R94" i="8"/>
  <c r="S94" i="8" s="1"/>
  <c r="R62" i="8"/>
  <c r="S62" i="8" s="1"/>
  <c r="R46" i="8"/>
  <c r="S46" i="8" s="1"/>
  <c r="R129" i="8"/>
  <c r="S129" i="8" s="1"/>
  <c r="R113" i="8"/>
  <c r="S113" i="8" s="1"/>
  <c r="R97" i="8"/>
  <c r="S97" i="8" s="1"/>
  <c r="R49" i="8"/>
  <c r="S49" i="8" s="1"/>
  <c r="AC17" i="8"/>
  <c r="W215" i="8"/>
  <c r="R215" i="8"/>
  <c r="S215" i="8" s="1"/>
  <c r="W167" i="8"/>
  <c r="R167" i="8"/>
  <c r="S167" i="8" s="1"/>
  <c r="W222" i="8"/>
  <c r="R222" i="8"/>
  <c r="S222" i="8" s="1"/>
  <c r="W206" i="8"/>
  <c r="R206" i="8"/>
  <c r="S206" i="8" s="1"/>
  <c r="W190" i="8"/>
  <c r="R190" i="8"/>
  <c r="S190" i="8" s="1"/>
  <c r="W174" i="8"/>
  <c r="R174" i="8"/>
  <c r="S174" i="8" s="1"/>
  <c r="W158" i="8"/>
  <c r="R158" i="8"/>
  <c r="S158" i="8" s="1"/>
  <c r="W142" i="8"/>
  <c r="R142" i="8"/>
  <c r="S142" i="8" s="1"/>
  <c r="W219" i="8"/>
  <c r="R219" i="8"/>
  <c r="S219" i="8" s="1"/>
  <c r="W171" i="8"/>
  <c r="R171" i="8"/>
  <c r="S171" i="8" s="1"/>
  <c r="W217" i="8"/>
  <c r="R217" i="8"/>
  <c r="S217" i="8" s="1"/>
  <c r="W201" i="8"/>
  <c r="R201" i="8"/>
  <c r="S201" i="8" s="1"/>
  <c r="W185" i="8"/>
  <c r="R185" i="8"/>
  <c r="S185" i="8" s="1"/>
  <c r="W169" i="8"/>
  <c r="R169" i="8"/>
  <c r="S169" i="8" s="1"/>
  <c r="W153" i="8"/>
  <c r="R153" i="8"/>
  <c r="S153" i="8" s="1"/>
  <c r="W137" i="8"/>
  <c r="R137" i="8"/>
  <c r="S137" i="8" s="1"/>
  <c r="W211" i="8"/>
  <c r="R211" i="8"/>
  <c r="S211" i="8" s="1"/>
  <c r="W163" i="8"/>
  <c r="R163" i="8"/>
  <c r="S163" i="8" s="1"/>
  <c r="W228" i="8"/>
  <c r="R228" i="8"/>
  <c r="S228" i="8" s="1"/>
  <c r="W212" i="8"/>
  <c r="R212" i="8"/>
  <c r="S212" i="8" s="1"/>
  <c r="W196" i="8"/>
  <c r="R196" i="8"/>
  <c r="S196" i="8" s="1"/>
  <c r="W180" i="8"/>
  <c r="R180" i="8"/>
  <c r="S180" i="8" s="1"/>
  <c r="W164" i="8"/>
  <c r="R164" i="8"/>
  <c r="S164" i="8" s="1"/>
  <c r="W148" i="8"/>
  <c r="R148" i="8"/>
  <c r="S148" i="8" s="1"/>
  <c r="R132" i="8"/>
  <c r="S132" i="8" s="1"/>
  <c r="R116" i="8"/>
  <c r="S116" i="8" s="1"/>
  <c r="R100" i="8"/>
  <c r="S100" i="8" s="1"/>
  <c r="R52" i="8"/>
  <c r="S52" i="8" s="1"/>
  <c r="R119" i="8"/>
  <c r="S119" i="8" s="1"/>
  <c r="R103" i="8"/>
  <c r="S103" i="8" s="1"/>
  <c r="R87" i="8"/>
  <c r="S87" i="8" s="1"/>
  <c r="R55" i="8"/>
  <c r="S55" i="8" s="1"/>
  <c r="R39" i="8"/>
  <c r="S39" i="8" s="1"/>
  <c r="R122" i="8"/>
  <c r="S122" i="8" s="1"/>
  <c r="R106" i="8"/>
  <c r="S106" i="8" s="1"/>
  <c r="R90" i="8"/>
  <c r="S90" i="8" s="1"/>
  <c r="R58" i="8"/>
  <c r="S58" i="8" s="1"/>
  <c r="R42" i="8"/>
  <c r="S42" i="8" s="1"/>
  <c r="R125" i="8"/>
  <c r="S125" i="8" s="1"/>
  <c r="R109" i="8"/>
  <c r="S109" i="8" s="1"/>
  <c r="R93" i="8"/>
  <c r="S93" i="8" s="1"/>
  <c r="R61" i="8"/>
  <c r="S61" i="8" s="1"/>
  <c r="R45" i="8"/>
  <c r="S45" i="8" s="1"/>
  <c r="W203" i="8"/>
  <c r="R203" i="8"/>
  <c r="S203" i="8" s="1"/>
  <c r="W147" i="8"/>
  <c r="R147" i="8"/>
  <c r="S147" i="8" s="1"/>
  <c r="W218" i="8"/>
  <c r="R218" i="8"/>
  <c r="S218" i="8" s="1"/>
  <c r="W202" i="8"/>
  <c r="R202" i="8"/>
  <c r="S202" i="8" s="1"/>
  <c r="W186" i="8"/>
  <c r="R186" i="8"/>
  <c r="S186" i="8" s="1"/>
  <c r="W170" i="8"/>
  <c r="R170" i="8"/>
  <c r="S170" i="8" s="1"/>
  <c r="W154" i="8"/>
  <c r="R154" i="8"/>
  <c r="S154" i="8" s="1"/>
  <c r="W138" i="8"/>
  <c r="R138" i="8"/>
  <c r="S138" i="8" s="1"/>
  <c r="W207" i="8"/>
  <c r="R207" i="8"/>
  <c r="S207" i="8" s="1"/>
  <c r="W159" i="8"/>
  <c r="R159" i="8"/>
  <c r="S159" i="8" s="1"/>
  <c r="W230" i="8"/>
  <c r="R230" i="8"/>
  <c r="S230" i="8" s="1"/>
  <c r="W229" i="8"/>
  <c r="R229" i="8"/>
  <c r="S229" i="8" s="1"/>
  <c r="W213" i="8"/>
  <c r="R213" i="8"/>
  <c r="S213" i="8" s="1"/>
  <c r="W197" i="8"/>
  <c r="R197" i="8"/>
  <c r="S197" i="8" s="1"/>
  <c r="W181" i="8"/>
  <c r="R181" i="8"/>
  <c r="S181" i="8" s="1"/>
  <c r="W165" i="8"/>
  <c r="R165" i="8"/>
  <c r="S165" i="8" s="1"/>
  <c r="W149" i="8"/>
  <c r="R149" i="8"/>
  <c r="S149" i="8" s="1"/>
  <c r="R133" i="8"/>
  <c r="S133" i="8" s="1"/>
  <c r="W199" i="8"/>
  <c r="R199" i="8"/>
  <c r="S199" i="8" s="1"/>
  <c r="W155" i="8"/>
  <c r="R155" i="8"/>
  <c r="S155" i="8" s="1"/>
  <c r="W224" i="8"/>
  <c r="R224" i="8"/>
  <c r="S224" i="8" s="1"/>
  <c r="W208" i="8"/>
  <c r="R208" i="8"/>
  <c r="S208" i="8" s="1"/>
  <c r="W192" i="8"/>
  <c r="R192" i="8"/>
  <c r="S192" i="8" s="1"/>
  <c r="W176" i="8"/>
  <c r="R176" i="8"/>
  <c r="S176" i="8" s="1"/>
  <c r="W160" i="8"/>
  <c r="R160" i="8"/>
  <c r="S160" i="8" s="1"/>
  <c r="W144" i="8"/>
  <c r="R144" i="8"/>
  <c r="S144" i="8" s="1"/>
  <c r="R128" i="8"/>
  <c r="S128" i="8" s="1"/>
  <c r="R112" i="8"/>
  <c r="S112" i="8" s="1"/>
  <c r="R96" i="8"/>
  <c r="S96" i="8" s="1"/>
  <c r="R64" i="8"/>
  <c r="S64" i="8" s="1"/>
  <c r="R48" i="8"/>
  <c r="S48" i="8" s="1"/>
  <c r="R131" i="8"/>
  <c r="S131" i="8" s="1"/>
  <c r="R115" i="8"/>
  <c r="S115" i="8" s="1"/>
  <c r="R99" i="8"/>
  <c r="S99" i="8" s="1"/>
  <c r="R51" i="8"/>
  <c r="S51" i="8" s="1"/>
  <c r="R118" i="8"/>
  <c r="S118" i="8" s="1"/>
  <c r="R102" i="8"/>
  <c r="S102" i="8" s="1"/>
  <c r="R86" i="8"/>
  <c r="S86" i="8" s="1"/>
  <c r="R54" i="8"/>
  <c r="S54" i="8" s="1"/>
  <c r="R38" i="8"/>
  <c r="S38" i="8" s="1"/>
  <c r="R121" i="8"/>
  <c r="S121" i="8" s="1"/>
  <c r="R105" i="8"/>
  <c r="S105" i="8" s="1"/>
  <c r="R89" i="8"/>
  <c r="S89" i="8" s="1"/>
  <c r="R57" i="8"/>
  <c r="S57" i="8" s="1"/>
  <c r="R41" i="8"/>
  <c r="S41" i="8" s="1"/>
  <c r="AC12" i="8"/>
  <c r="J5" i="22"/>
  <c r="E37" i="18"/>
  <c r="L37" i="18"/>
  <c r="N5" i="18"/>
  <c r="F4" i="18"/>
  <c r="F6" i="18"/>
  <c r="F7" i="18"/>
  <c r="F5" i="18"/>
  <c r="L37" i="17"/>
  <c r="N4" i="17"/>
  <c r="E37" i="17"/>
  <c r="F5" i="17"/>
  <c r="F7" i="17"/>
  <c r="F4" i="17"/>
  <c r="F6" i="17"/>
  <c r="L37" i="16"/>
  <c r="N4" i="16"/>
  <c r="F7" i="16"/>
  <c r="F6" i="16"/>
  <c r="E37" i="16"/>
  <c r="F5" i="16"/>
  <c r="F4" i="16"/>
  <c r="L37" i="15"/>
  <c r="N4" i="15"/>
  <c r="E37" i="15"/>
  <c r="F5" i="15"/>
  <c r="F7" i="15"/>
  <c r="F4" i="15"/>
  <c r="F6" i="15"/>
  <c r="L37" i="14"/>
  <c r="N4" i="14"/>
  <c r="E37" i="14"/>
  <c r="F5" i="14"/>
  <c r="F7" i="14"/>
  <c r="F4" i="14"/>
  <c r="F6" i="14"/>
  <c r="E37" i="13"/>
  <c r="F5" i="13"/>
  <c r="F7" i="13"/>
  <c r="F4" i="13"/>
  <c r="F6" i="13"/>
  <c r="L37" i="13"/>
  <c r="N4" i="13"/>
  <c r="N4" i="12"/>
  <c r="F6" i="12"/>
  <c r="E37" i="12"/>
  <c r="F5" i="12"/>
  <c r="F7" i="12"/>
  <c r="L37" i="12"/>
  <c r="F4" i="12"/>
  <c r="W9" i="7"/>
  <c r="J9" i="7"/>
  <c r="R12" i="8"/>
  <c r="S12" i="8" s="1"/>
  <c r="R17" i="8"/>
  <c r="S17" i="8" s="1"/>
  <c r="R15" i="8"/>
  <c r="S15" i="8" s="1"/>
  <c r="R13" i="8"/>
  <c r="S13" i="8" s="1"/>
  <c r="R16" i="8"/>
  <c r="S16" i="8" s="1"/>
  <c r="R14" i="8"/>
  <c r="S14" i="8" s="1"/>
  <c r="W13" i="8"/>
  <c r="W14" i="8" s="1"/>
  <c r="U522" i="30" l="1"/>
  <c r="U518" i="30"/>
  <c r="U514" i="30"/>
  <c r="U510" i="30"/>
  <c r="U506" i="30"/>
  <c r="U502" i="30"/>
  <c r="U498" i="30"/>
  <c r="U494" i="30"/>
  <c r="U490" i="30"/>
  <c r="U486" i="30"/>
  <c r="U482" i="30"/>
  <c r="U478" i="30"/>
  <c r="U474" i="30"/>
  <c r="U470" i="30"/>
  <c r="U466" i="30"/>
  <c r="U462" i="30"/>
  <c r="U458" i="30"/>
  <c r="U454" i="30"/>
  <c r="U450" i="30"/>
  <c r="U446" i="30"/>
  <c r="U442" i="30"/>
  <c r="U438" i="30"/>
  <c r="U521" i="30"/>
  <c r="U517" i="30"/>
  <c r="U513" i="30"/>
  <c r="U509" i="30"/>
  <c r="U505" i="30"/>
  <c r="U501" i="30"/>
  <c r="U497" i="30"/>
  <c r="U493" i="30"/>
  <c r="U489" i="30"/>
  <c r="U485" i="30"/>
  <c r="U520" i="30"/>
  <c r="U516" i="30"/>
  <c r="U512" i="30"/>
  <c r="U508" i="30"/>
  <c r="U504" i="30"/>
  <c r="U500" i="30"/>
  <c r="U496" i="30"/>
  <c r="U492" i="30"/>
  <c r="U488" i="30"/>
  <c r="U484" i="30"/>
  <c r="U480" i="30"/>
  <c r="U476" i="30"/>
  <c r="U472" i="30"/>
  <c r="U468" i="30"/>
  <c r="U464" i="30"/>
  <c r="U460" i="30"/>
  <c r="U456" i="30"/>
  <c r="U452" i="30"/>
  <c r="U448" i="30"/>
  <c r="U444" i="30"/>
  <c r="U440" i="30"/>
  <c r="U507" i="30"/>
  <c r="U491" i="30"/>
  <c r="U481" i="30"/>
  <c r="U477" i="30"/>
  <c r="U473" i="30"/>
  <c r="U469" i="30"/>
  <c r="U465" i="30"/>
  <c r="U461" i="30"/>
  <c r="U457" i="30"/>
  <c r="U453" i="30"/>
  <c r="U449" i="30"/>
  <c r="U445" i="30"/>
  <c r="U441" i="30"/>
  <c r="U434" i="30"/>
  <c r="U430" i="30"/>
  <c r="U426" i="30"/>
  <c r="U422" i="30"/>
  <c r="U418" i="30"/>
  <c r="U414" i="30"/>
  <c r="U410" i="30"/>
  <c r="U406" i="30"/>
  <c r="U402" i="30"/>
  <c r="U398" i="30"/>
  <c r="U394" i="30"/>
  <c r="U390" i="30"/>
  <c r="U386" i="30"/>
  <c r="U382" i="30"/>
  <c r="U519" i="30"/>
  <c r="U503" i="30"/>
  <c r="U487" i="30"/>
  <c r="U515" i="30"/>
  <c r="U499" i="30"/>
  <c r="U483" i="30"/>
  <c r="U479" i="30"/>
  <c r="U475" i="30"/>
  <c r="U471" i="30"/>
  <c r="U467" i="30"/>
  <c r="U463" i="30"/>
  <c r="U459" i="30"/>
  <c r="U455" i="30"/>
  <c r="U451" i="30"/>
  <c r="U447" i="30"/>
  <c r="U443" i="30"/>
  <c r="U439" i="30"/>
  <c r="U436" i="30"/>
  <c r="U432" i="30"/>
  <c r="U428" i="30"/>
  <c r="U424" i="30"/>
  <c r="U420" i="30"/>
  <c r="U416" i="30"/>
  <c r="U412" i="30"/>
  <c r="U408" i="30"/>
  <c r="U404" i="30"/>
  <c r="U400" i="30"/>
  <c r="U396" i="30"/>
  <c r="U392" i="30"/>
  <c r="U388" i="30"/>
  <c r="U384" i="30"/>
  <c r="U495" i="30"/>
  <c r="U435" i="30"/>
  <c r="U431" i="30"/>
  <c r="U427" i="30"/>
  <c r="U423" i="30"/>
  <c r="U419" i="30"/>
  <c r="U415" i="30"/>
  <c r="U411" i="30"/>
  <c r="U407" i="30"/>
  <c r="U403" i="30"/>
  <c r="U399" i="30"/>
  <c r="U395" i="30"/>
  <c r="U391" i="30"/>
  <c r="U387" i="30"/>
  <c r="U383" i="30"/>
  <c r="U381" i="30"/>
  <c r="U377" i="30"/>
  <c r="U373" i="30"/>
  <c r="U369" i="30"/>
  <c r="U365" i="30"/>
  <c r="U361" i="30"/>
  <c r="U357" i="30"/>
  <c r="U353" i="30"/>
  <c r="U349" i="30"/>
  <c r="U345" i="30"/>
  <c r="U341" i="30"/>
  <c r="U337" i="30"/>
  <c r="U333" i="30"/>
  <c r="U329" i="30"/>
  <c r="U325" i="30"/>
  <c r="U321" i="30"/>
  <c r="U317" i="30"/>
  <c r="U313" i="30"/>
  <c r="U309" i="30"/>
  <c r="U305" i="30"/>
  <c r="U301" i="30"/>
  <c r="U297" i="30"/>
  <c r="U293" i="30"/>
  <c r="U289" i="30"/>
  <c r="U285" i="30"/>
  <c r="U281" i="30"/>
  <c r="U277" i="30"/>
  <c r="U275" i="30"/>
  <c r="U273" i="30"/>
  <c r="U271" i="30"/>
  <c r="U511" i="30"/>
  <c r="U380" i="30"/>
  <c r="U376" i="30"/>
  <c r="U372" i="30"/>
  <c r="U368" i="30"/>
  <c r="U364" i="30"/>
  <c r="U360" i="30"/>
  <c r="U356" i="30"/>
  <c r="U352" i="30"/>
  <c r="U348" i="30"/>
  <c r="U344" i="30"/>
  <c r="U340" i="30"/>
  <c r="U336" i="30"/>
  <c r="U332" i="30"/>
  <c r="U328" i="30"/>
  <c r="U324" i="30"/>
  <c r="U320" i="30"/>
  <c r="U316" i="30"/>
  <c r="U312" i="30"/>
  <c r="U308" i="30"/>
  <c r="U304" i="30"/>
  <c r="U300" i="30"/>
  <c r="U296" i="30"/>
  <c r="U437" i="30"/>
  <c r="U433" i="30"/>
  <c r="U429" i="30"/>
  <c r="U425" i="30"/>
  <c r="U421" i="30"/>
  <c r="U417" i="30"/>
  <c r="U413" i="30"/>
  <c r="U409" i="30"/>
  <c r="U405" i="30"/>
  <c r="U401" i="30"/>
  <c r="U397" i="30"/>
  <c r="U393" i="30"/>
  <c r="U389" i="30"/>
  <c r="U385" i="30"/>
  <c r="U379" i="30"/>
  <c r="U375" i="30"/>
  <c r="U371" i="30"/>
  <c r="U367" i="30"/>
  <c r="U363" i="30"/>
  <c r="U359" i="30"/>
  <c r="U355" i="30"/>
  <c r="U351" i="30"/>
  <c r="U347" i="30"/>
  <c r="U343" i="30"/>
  <c r="U339" i="30"/>
  <c r="U335" i="30"/>
  <c r="U331" i="30"/>
  <c r="U327" i="30"/>
  <c r="U323" i="30"/>
  <c r="U319" i="30"/>
  <c r="U315" i="30"/>
  <c r="U311" i="30"/>
  <c r="U307" i="30"/>
  <c r="U303" i="30"/>
  <c r="U299" i="30"/>
  <c r="U295" i="30"/>
  <c r="U291" i="30"/>
  <c r="U287" i="30"/>
  <c r="U283" i="30"/>
  <c r="U279" i="30"/>
  <c r="U276" i="30"/>
  <c r="U274" i="30"/>
  <c r="U272" i="30"/>
  <c r="U270" i="30"/>
  <c r="U374" i="30"/>
  <c r="U358" i="30"/>
  <c r="U342" i="30"/>
  <c r="U326" i="30"/>
  <c r="U310" i="30"/>
  <c r="U269" i="30"/>
  <c r="U268" i="30"/>
  <c r="U266" i="30"/>
  <c r="U264" i="30"/>
  <c r="U262" i="30"/>
  <c r="U260" i="30"/>
  <c r="U258" i="30"/>
  <c r="U256" i="30"/>
  <c r="U254" i="30"/>
  <c r="U252" i="30"/>
  <c r="U250" i="30"/>
  <c r="U248" i="30"/>
  <c r="U246" i="30"/>
  <c r="U244" i="30"/>
  <c r="U242" i="30"/>
  <c r="U240" i="30"/>
  <c r="U238" i="30"/>
  <c r="U236" i="30"/>
  <c r="U234" i="30"/>
  <c r="U232" i="30"/>
  <c r="U229" i="30"/>
  <c r="U225" i="30"/>
  <c r="U370" i="30"/>
  <c r="U354" i="30"/>
  <c r="U338" i="30"/>
  <c r="U322" i="30"/>
  <c r="U306" i="30"/>
  <c r="U294" i="30"/>
  <c r="U290" i="30"/>
  <c r="U286" i="30"/>
  <c r="U282" i="30"/>
  <c r="U278" i="30"/>
  <c r="U230" i="30"/>
  <c r="U366" i="30"/>
  <c r="U350" i="30"/>
  <c r="U334" i="30"/>
  <c r="U318" i="30"/>
  <c r="U302" i="30"/>
  <c r="U267" i="30"/>
  <c r="U265" i="30"/>
  <c r="U263" i="30"/>
  <c r="U261" i="30"/>
  <c r="U259" i="30"/>
  <c r="U257" i="30"/>
  <c r="U255" i="30"/>
  <c r="U253" i="30"/>
  <c r="U251" i="30"/>
  <c r="U249" i="30"/>
  <c r="U247" i="30"/>
  <c r="U245" i="30"/>
  <c r="U243" i="30"/>
  <c r="U241" i="30"/>
  <c r="U239" i="30"/>
  <c r="U237" i="30"/>
  <c r="U235" i="30"/>
  <c r="U233" i="30"/>
  <c r="U231" i="30"/>
  <c r="U227" i="30"/>
  <c r="U378" i="30"/>
  <c r="U314" i="30"/>
  <c r="U224" i="30"/>
  <c r="U220" i="30"/>
  <c r="U216" i="30"/>
  <c r="U212" i="30"/>
  <c r="U208" i="30"/>
  <c r="U330" i="30"/>
  <c r="U221" i="30"/>
  <c r="U346" i="30"/>
  <c r="U292" i="30"/>
  <c r="U288" i="30"/>
  <c r="U284" i="30"/>
  <c r="U280" i="30"/>
  <c r="U226" i="30"/>
  <c r="U222" i="30"/>
  <c r="U218" i="30"/>
  <c r="U214" i="30"/>
  <c r="U210" i="30"/>
  <c r="U362" i="30"/>
  <c r="U298" i="30"/>
  <c r="U228" i="30"/>
  <c r="U223" i="30"/>
  <c r="U219" i="30"/>
  <c r="U211" i="30"/>
  <c r="U205" i="30"/>
  <c r="U201" i="30"/>
  <c r="U197" i="30"/>
  <c r="U193" i="30"/>
  <c r="U189" i="30"/>
  <c r="U217" i="30"/>
  <c r="U213" i="30"/>
  <c r="U206" i="30"/>
  <c r="U202" i="30"/>
  <c r="U198" i="30"/>
  <c r="U194" i="30"/>
  <c r="U190" i="30"/>
  <c r="U215" i="30"/>
  <c r="U209" i="30"/>
  <c r="U207" i="30"/>
  <c r="U203" i="30"/>
  <c r="U199" i="30"/>
  <c r="U195" i="30"/>
  <c r="U191" i="30"/>
  <c r="U187" i="30"/>
  <c r="U204" i="30"/>
  <c r="U200" i="30"/>
  <c r="U196" i="30"/>
  <c r="U192" i="30"/>
  <c r="U188" i="30"/>
  <c r="U183" i="30"/>
  <c r="U179" i="30"/>
  <c r="U175" i="30"/>
  <c r="U171" i="30"/>
  <c r="U167" i="30"/>
  <c r="U163" i="30"/>
  <c r="U184" i="30"/>
  <c r="U180" i="30"/>
  <c r="U176" i="30"/>
  <c r="U172" i="30"/>
  <c r="U168" i="30"/>
  <c r="U164" i="30"/>
  <c r="U185" i="30"/>
  <c r="U181" i="30"/>
  <c r="U177" i="30"/>
  <c r="U173" i="30"/>
  <c r="U169" i="30"/>
  <c r="U165" i="30"/>
  <c r="U186" i="30"/>
  <c r="U182" i="30"/>
  <c r="U178" i="30"/>
  <c r="U174" i="30"/>
  <c r="U170" i="30"/>
  <c r="U166" i="30"/>
  <c r="U162" i="30"/>
  <c r="U160" i="30"/>
  <c r="U156" i="30"/>
  <c r="U152" i="30"/>
  <c r="U148" i="30"/>
  <c r="U144" i="30"/>
  <c r="U140" i="30"/>
  <c r="U136" i="30"/>
  <c r="U132" i="30"/>
  <c r="U128" i="30"/>
  <c r="U124" i="30"/>
  <c r="U120" i="30"/>
  <c r="U116" i="30"/>
  <c r="U112" i="30"/>
  <c r="U161" i="30"/>
  <c r="U157" i="30"/>
  <c r="U153" i="30"/>
  <c r="U149" i="30"/>
  <c r="U145" i="30"/>
  <c r="U141" i="30"/>
  <c r="U137" i="30"/>
  <c r="U133" i="30"/>
  <c r="U129" i="30"/>
  <c r="U125" i="30"/>
  <c r="U121" i="30"/>
  <c r="U117" i="30"/>
  <c r="U113" i="30"/>
  <c r="U158" i="30"/>
  <c r="U154" i="30"/>
  <c r="U150" i="30"/>
  <c r="U146" i="30"/>
  <c r="U142" i="30"/>
  <c r="U138" i="30"/>
  <c r="U134" i="30"/>
  <c r="U130" i="30"/>
  <c r="U126" i="30"/>
  <c r="U122" i="30"/>
  <c r="U118" i="30"/>
  <c r="U114" i="30"/>
  <c r="U159" i="30"/>
  <c r="U155" i="30"/>
  <c r="U151" i="30"/>
  <c r="U147" i="30"/>
  <c r="U143" i="30"/>
  <c r="U139" i="30"/>
  <c r="U135" i="30"/>
  <c r="U131" i="30"/>
  <c r="U127" i="30"/>
  <c r="U123" i="30"/>
  <c r="U119" i="30"/>
  <c r="U115" i="30"/>
  <c r="U110" i="30"/>
  <c r="U106" i="30"/>
  <c r="U102" i="30"/>
  <c r="U98" i="30"/>
  <c r="U94" i="30"/>
  <c r="U90" i="30"/>
  <c r="U86" i="30"/>
  <c r="U82" i="30"/>
  <c r="U78" i="30"/>
  <c r="U74" i="30"/>
  <c r="U70" i="30"/>
  <c r="U66" i="30"/>
  <c r="U62" i="30"/>
  <c r="U111" i="30"/>
  <c r="U107" i="30"/>
  <c r="U103" i="30"/>
  <c r="U99" i="30"/>
  <c r="U95" i="30"/>
  <c r="U91" i="30"/>
  <c r="U87" i="30"/>
  <c r="U83" i="30"/>
  <c r="U79" i="30"/>
  <c r="U75" i="30"/>
  <c r="U71" i="30"/>
  <c r="U67" i="30"/>
  <c r="U63" i="30"/>
  <c r="U108" i="30"/>
  <c r="U104" i="30"/>
  <c r="U100" i="30"/>
  <c r="U96" i="30"/>
  <c r="U92" i="30"/>
  <c r="U88" i="30"/>
  <c r="U84" i="30"/>
  <c r="U80" i="30"/>
  <c r="U76" i="30"/>
  <c r="U72" i="30"/>
  <c r="U68" i="30"/>
  <c r="U64" i="30"/>
  <c r="U109" i="30"/>
  <c r="U105" i="30"/>
  <c r="U101" i="30"/>
  <c r="U97" i="30"/>
  <c r="U93" i="30"/>
  <c r="U89" i="30"/>
  <c r="U85" i="30"/>
  <c r="U81" i="30"/>
  <c r="U77" i="30"/>
  <c r="U73" i="30"/>
  <c r="U69" i="30"/>
  <c r="U65" i="30"/>
  <c r="U60" i="30"/>
  <c r="U56" i="30"/>
  <c r="U52" i="30"/>
  <c r="U48" i="30"/>
  <c r="U44" i="30"/>
  <c r="U40" i="30"/>
  <c r="U35" i="30"/>
  <c r="U30" i="30"/>
  <c r="U26" i="30"/>
  <c r="U22" i="30"/>
  <c r="U19" i="30"/>
  <c r="U15" i="30"/>
  <c r="U61" i="30"/>
  <c r="U57" i="30"/>
  <c r="U53" i="30"/>
  <c r="U49" i="30"/>
  <c r="U45" i="30"/>
  <c r="U41" i="30"/>
  <c r="U37" i="30"/>
  <c r="U36" i="30"/>
  <c r="U31" i="30"/>
  <c r="U27" i="30"/>
  <c r="U23" i="30"/>
  <c r="U20" i="30"/>
  <c r="U16" i="30"/>
  <c r="U58" i="30"/>
  <c r="U54" i="30"/>
  <c r="U50" i="30"/>
  <c r="U46" i="30"/>
  <c r="U42" i="30"/>
  <c r="U38" i="30"/>
  <c r="U32" i="30"/>
  <c r="U28" i="30"/>
  <c r="U24" i="30"/>
  <c r="U17" i="30"/>
  <c r="U13" i="30"/>
  <c r="U12" i="30" a="1"/>
  <c r="U12" i="30" s="1"/>
  <c r="U59" i="30"/>
  <c r="U55" i="30"/>
  <c r="U51" i="30"/>
  <c r="U47" i="30"/>
  <c r="U43" i="30"/>
  <c r="U39" i="30"/>
  <c r="U34" i="30"/>
  <c r="U33" i="30"/>
  <c r="U29" i="30"/>
  <c r="U25" i="30"/>
  <c r="U21" i="30"/>
  <c r="U18" i="30"/>
  <c r="U14" i="30"/>
  <c r="X220" i="30"/>
  <c r="Y220" i="30" s="1"/>
  <c r="Z220" i="30" s="1"/>
  <c r="X177" i="30"/>
  <c r="Y177" i="30" s="1"/>
  <c r="Z177" i="30" s="1"/>
  <c r="X210" i="30"/>
  <c r="Y210" i="30" s="1"/>
  <c r="Z210" i="30" s="1"/>
  <c r="X161" i="30"/>
  <c r="Y161" i="30" s="1"/>
  <c r="Z161" i="30" s="1"/>
  <c r="X157" i="30"/>
  <c r="Y157" i="30" s="1"/>
  <c r="Z157" i="30" s="1"/>
  <c r="X153" i="30"/>
  <c r="Y153" i="30" s="1"/>
  <c r="Z153" i="30" s="1"/>
  <c r="X149" i="30"/>
  <c r="Y149" i="30" s="1"/>
  <c r="Z149" i="30" s="1"/>
  <c r="X145" i="30"/>
  <c r="Y145" i="30" s="1"/>
  <c r="Z145" i="30" s="1"/>
  <c r="X141" i="30"/>
  <c r="Y141" i="30" s="1"/>
  <c r="Z141" i="30" s="1"/>
  <c r="X137" i="30"/>
  <c r="Y137" i="30" s="1"/>
  <c r="Z137" i="30" s="1"/>
  <c r="X133" i="30"/>
  <c r="Y133" i="30" s="1"/>
  <c r="Z133" i="30" s="1"/>
  <c r="X129" i="30"/>
  <c r="Y129" i="30" s="1"/>
  <c r="Z129" i="30" s="1"/>
  <c r="X125" i="30"/>
  <c r="Y125" i="30" s="1"/>
  <c r="Z125" i="30" s="1"/>
  <c r="X121" i="30"/>
  <c r="Y121" i="30" s="1"/>
  <c r="Z121" i="30" s="1"/>
  <c r="X230" i="30"/>
  <c r="Y230" i="30" s="1"/>
  <c r="Z230" i="30" s="1"/>
  <c r="X226" i="30"/>
  <c r="Y226" i="30" s="1"/>
  <c r="Z226" i="30" s="1"/>
  <c r="X221" i="30"/>
  <c r="Y221" i="30" s="1"/>
  <c r="Z221" i="30" s="1"/>
  <c r="X217" i="30"/>
  <c r="Y217" i="30" s="1"/>
  <c r="Z217" i="30" s="1"/>
  <c r="X213" i="30"/>
  <c r="Y213" i="30" s="1"/>
  <c r="Z213" i="30" s="1"/>
  <c r="X162" i="30"/>
  <c r="Y162" i="30" s="1"/>
  <c r="Z162" i="30" s="1"/>
  <c r="X211" i="30"/>
  <c r="Y211" i="30" s="1"/>
  <c r="Z211" i="30" s="1"/>
  <c r="X227" i="30"/>
  <c r="Y227" i="30" s="1"/>
  <c r="Z227" i="30" s="1"/>
  <c r="X206" i="30"/>
  <c r="Y206" i="30" s="1"/>
  <c r="Z206" i="30" s="1"/>
  <c r="X202" i="30"/>
  <c r="Y202" i="30" s="1"/>
  <c r="Z202" i="30" s="1"/>
  <c r="X198" i="30"/>
  <c r="Y198" i="30" s="1"/>
  <c r="Z198" i="30" s="1"/>
  <c r="X194" i="30"/>
  <c r="Y194" i="30" s="1"/>
  <c r="Z194" i="30" s="1"/>
  <c r="X190" i="30"/>
  <c r="Y190" i="30" s="1"/>
  <c r="Z190" i="30" s="1"/>
  <c r="X224" i="30"/>
  <c r="Y224" i="30" s="1"/>
  <c r="Z224" i="30" s="1"/>
  <c r="X169" i="30"/>
  <c r="Y169" i="30" s="1"/>
  <c r="Z169" i="30" s="1"/>
  <c r="X231" i="30"/>
  <c r="Y231" i="30" s="1"/>
  <c r="Z231" i="30" s="1"/>
  <c r="X222" i="30"/>
  <c r="Y222" i="30" s="1"/>
  <c r="Z222" i="30" s="1"/>
  <c r="X218" i="30"/>
  <c r="Y218" i="30" s="1"/>
  <c r="Z218" i="30" s="1"/>
  <c r="X214" i="30"/>
  <c r="Y214" i="30" s="1"/>
  <c r="Z214" i="30" s="1"/>
  <c r="X208" i="30"/>
  <c r="Y208" i="30" s="1"/>
  <c r="Z208" i="30" s="1"/>
  <c r="X207" i="30"/>
  <c r="Y207" i="30" s="1"/>
  <c r="Z207" i="30" s="1"/>
  <c r="X203" i="30"/>
  <c r="Y203" i="30" s="1"/>
  <c r="Z203" i="30" s="1"/>
  <c r="X199" i="30"/>
  <c r="Y199" i="30" s="1"/>
  <c r="Z199" i="30" s="1"/>
  <c r="X195" i="30"/>
  <c r="Y195" i="30" s="1"/>
  <c r="Z195" i="30" s="1"/>
  <c r="X191" i="30"/>
  <c r="Y191" i="30" s="1"/>
  <c r="Z191" i="30" s="1"/>
  <c r="X215" i="30"/>
  <c r="Y215" i="30" s="1"/>
  <c r="Z215" i="30" s="1"/>
  <c r="X184" i="30"/>
  <c r="Y184" i="30" s="1"/>
  <c r="Z184" i="30" s="1"/>
  <c r="X180" i="30"/>
  <c r="Y180" i="30" s="1"/>
  <c r="Z180" i="30" s="1"/>
  <c r="X176" i="30"/>
  <c r="Y176" i="30" s="1"/>
  <c r="Z176" i="30" s="1"/>
  <c r="X172" i="30"/>
  <c r="Y172" i="30" s="1"/>
  <c r="Z172" i="30" s="1"/>
  <c r="X168" i="30"/>
  <c r="Y168" i="30" s="1"/>
  <c r="Z168" i="30" s="1"/>
  <c r="X164" i="30"/>
  <c r="Y164" i="30" s="1"/>
  <c r="Z164" i="30" s="1"/>
  <c r="X181" i="30"/>
  <c r="Y181" i="30" s="1"/>
  <c r="Z181" i="30" s="1"/>
  <c r="X165" i="30"/>
  <c r="Y165" i="30" s="1"/>
  <c r="Z165" i="30" s="1"/>
  <c r="X216" i="30"/>
  <c r="Y216" i="30" s="1"/>
  <c r="Z216" i="30" s="1"/>
  <c r="X204" i="30"/>
  <c r="Y204" i="30" s="1"/>
  <c r="Z204" i="30" s="1"/>
  <c r="X200" i="30"/>
  <c r="Y200" i="30" s="1"/>
  <c r="Z200" i="30" s="1"/>
  <c r="X196" i="30"/>
  <c r="Y196" i="30" s="1"/>
  <c r="Z196" i="30" s="1"/>
  <c r="X192" i="30"/>
  <c r="Y192" i="30" s="1"/>
  <c r="Z192" i="30" s="1"/>
  <c r="X188" i="30"/>
  <c r="Y188" i="30" s="1"/>
  <c r="Z188" i="30" s="1"/>
  <c r="X225" i="30"/>
  <c r="Y225" i="30" s="1"/>
  <c r="Z225" i="30" s="1"/>
  <c r="X205" i="30"/>
  <c r="Y205" i="30" s="1"/>
  <c r="Z205" i="30" s="1"/>
  <c r="X201" i="30"/>
  <c r="Y201" i="30" s="1"/>
  <c r="Z201" i="30" s="1"/>
  <c r="X197" i="30"/>
  <c r="Y197" i="30" s="1"/>
  <c r="Z197" i="30" s="1"/>
  <c r="X193" i="30"/>
  <c r="Y193" i="30" s="1"/>
  <c r="Z193" i="30" s="1"/>
  <c r="X189" i="30"/>
  <c r="Y189" i="30" s="1"/>
  <c r="Z189" i="30" s="1"/>
  <c r="X159" i="30"/>
  <c r="Y159" i="30" s="1"/>
  <c r="Z159" i="30" s="1"/>
  <c r="X155" i="30"/>
  <c r="Y155" i="30" s="1"/>
  <c r="Z155" i="30" s="1"/>
  <c r="X151" i="30"/>
  <c r="Y151" i="30" s="1"/>
  <c r="Z151" i="30" s="1"/>
  <c r="X147" i="30"/>
  <c r="Y147" i="30" s="1"/>
  <c r="Z147" i="30" s="1"/>
  <c r="X143" i="30"/>
  <c r="Y143" i="30" s="1"/>
  <c r="Z143" i="30" s="1"/>
  <c r="X139" i="30"/>
  <c r="Y139" i="30" s="1"/>
  <c r="Z139" i="30" s="1"/>
  <c r="X135" i="30"/>
  <c r="Y135" i="30" s="1"/>
  <c r="Z135" i="30" s="1"/>
  <c r="X131" i="30"/>
  <c r="Y131" i="30" s="1"/>
  <c r="Z131" i="30" s="1"/>
  <c r="X127" i="30"/>
  <c r="Y127" i="30" s="1"/>
  <c r="Z127" i="30" s="1"/>
  <c r="X123" i="30"/>
  <c r="Y123" i="30" s="1"/>
  <c r="Z123" i="30" s="1"/>
  <c r="X223" i="30"/>
  <c r="Y223" i="30" s="1"/>
  <c r="Z223" i="30" s="1"/>
  <c r="X219" i="30"/>
  <c r="Y219" i="30" s="1"/>
  <c r="Z219" i="30" s="1"/>
  <c r="X209" i="30"/>
  <c r="Y209" i="30" s="1"/>
  <c r="Z209" i="30" s="1"/>
  <c r="X186" i="30"/>
  <c r="Y186" i="30" s="1"/>
  <c r="Z186" i="30" s="1"/>
  <c r="X182" i="30"/>
  <c r="Y182" i="30" s="1"/>
  <c r="Z182" i="30" s="1"/>
  <c r="X178" i="30"/>
  <c r="Y178" i="30" s="1"/>
  <c r="Z178" i="30" s="1"/>
  <c r="X174" i="30"/>
  <c r="Y174" i="30" s="1"/>
  <c r="Z174" i="30" s="1"/>
  <c r="X170" i="30"/>
  <c r="Y170" i="30" s="1"/>
  <c r="Z170" i="30" s="1"/>
  <c r="X166" i="30"/>
  <c r="Y166" i="30" s="1"/>
  <c r="Z166" i="30" s="1"/>
  <c r="X187" i="30"/>
  <c r="Y187" i="30" s="1"/>
  <c r="Z187" i="30" s="1"/>
  <c r="X183" i="30"/>
  <c r="Y183" i="30" s="1"/>
  <c r="Z183" i="30" s="1"/>
  <c r="X179" i="30"/>
  <c r="Y179" i="30" s="1"/>
  <c r="Z179" i="30" s="1"/>
  <c r="X175" i="30"/>
  <c r="Y175" i="30" s="1"/>
  <c r="Z175" i="30" s="1"/>
  <c r="X171" i="30"/>
  <c r="Y171" i="30" s="1"/>
  <c r="Z171" i="30" s="1"/>
  <c r="X167" i="30"/>
  <c r="Y167" i="30" s="1"/>
  <c r="Z167" i="30" s="1"/>
  <c r="X163" i="30"/>
  <c r="Y163" i="30" s="1"/>
  <c r="Z163" i="30" s="1"/>
  <c r="X229" i="30"/>
  <c r="Y229" i="30" s="1"/>
  <c r="Z229" i="30" s="1"/>
  <c r="X185" i="30"/>
  <c r="Y185" i="30" s="1"/>
  <c r="Z185" i="30" s="1"/>
  <c r="X173" i="30"/>
  <c r="Y173" i="30" s="1"/>
  <c r="Z173" i="30" s="1"/>
  <c r="X212" i="30"/>
  <c r="Y212" i="30" s="1"/>
  <c r="Z212" i="30" s="1"/>
  <c r="X160" i="30"/>
  <c r="Y160" i="30" s="1"/>
  <c r="Z160" i="30" s="1"/>
  <c r="X156" i="30"/>
  <c r="Y156" i="30" s="1"/>
  <c r="Z156" i="30" s="1"/>
  <c r="X152" i="30"/>
  <c r="Y152" i="30" s="1"/>
  <c r="Z152" i="30" s="1"/>
  <c r="X148" i="30"/>
  <c r="Y148" i="30" s="1"/>
  <c r="Z148" i="30" s="1"/>
  <c r="X144" i="30"/>
  <c r="Y144" i="30" s="1"/>
  <c r="Z144" i="30" s="1"/>
  <c r="X140" i="30"/>
  <c r="Y140" i="30" s="1"/>
  <c r="Z140" i="30" s="1"/>
  <c r="X136" i="30"/>
  <c r="Y136" i="30" s="1"/>
  <c r="Z136" i="30" s="1"/>
  <c r="X132" i="30"/>
  <c r="Y132" i="30" s="1"/>
  <c r="Z132" i="30" s="1"/>
  <c r="X128" i="30"/>
  <c r="Y128" i="30" s="1"/>
  <c r="Z128" i="30" s="1"/>
  <c r="X124" i="30"/>
  <c r="Y124" i="30" s="1"/>
  <c r="Z124" i="30" s="1"/>
  <c r="X12" i="30"/>
  <c r="Y12" i="30" s="1"/>
  <c r="Z12" i="30" s="1"/>
  <c r="X228" i="30"/>
  <c r="Y228" i="30" s="1"/>
  <c r="Z228" i="30" s="1"/>
  <c r="X158" i="30"/>
  <c r="Y158" i="30" s="1"/>
  <c r="Z158" i="30" s="1"/>
  <c r="X154" i="30"/>
  <c r="Y154" i="30" s="1"/>
  <c r="Z154" i="30" s="1"/>
  <c r="X150" i="30"/>
  <c r="Y150" i="30" s="1"/>
  <c r="Z150" i="30" s="1"/>
  <c r="X146" i="30"/>
  <c r="Y146" i="30" s="1"/>
  <c r="Z146" i="30" s="1"/>
  <c r="X142" i="30"/>
  <c r="Y142" i="30" s="1"/>
  <c r="Z142" i="30" s="1"/>
  <c r="X138" i="30"/>
  <c r="Y138" i="30" s="1"/>
  <c r="Z138" i="30" s="1"/>
  <c r="X134" i="30"/>
  <c r="Y134" i="30" s="1"/>
  <c r="Z134" i="30" s="1"/>
  <c r="X130" i="30"/>
  <c r="Y130" i="30" s="1"/>
  <c r="Z130" i="30" s="1"/>
  <c r="X126" i="30"/>
  <c r="Y126" i="30" s="1"/>
  <c r="Z126" i="30" s="1"/>
  <c r="X122" i="30"/>
  <c r="Y122" i="30" s="1"/>
  <c r="Z122" i="30" s="1"/>
  <c r="W13" i="30"/>
  <c r="U12" i="8" a="1"/>
  <c r="U12" i="8" s="1"/>
  <c r="V32" i="24"/>
  <c r="AH32" i="24"/>
  <c r="AT32" i="24"/>
  <c r="W32" i="24"/>
  <c r="AI32" i="24"/>
  <c r="X32" i="24"/>
  <c r="AJ32" i="24"/>
  <c r="AV32" i="24"/>
  <c r="Y32" i="24"/>
  <c r="AK32" i="24"/>
  <c r="AW32" i="24"/>
  <c r="Z32" i="24"/>
  <c r="AL32" i="24"/>
  <c r="AD32" i="24"/>
  <c r="AA32" i="24"/>
  <c r="AM32" i="24"/>
  <c r="AP32" i="24"/>
  <c r="AB32" i="24"/>
  <c r="AN32" i="24"/>
  <c r="AC32" i="24"/>
  <c r="AO32" i="24"/>
  <c r="AU32" i="24"/>
  <c r="AE32" i="24"/>
  <c r="AQ32" i="24"/>
  <c r="AS32" i="24"/>
  <c r="AF32" i="24"/>
  <c r="AR32" i="24"/>
  <c r="AG32" i="24"/>
  <c r="W31" i="24"/>
  <c r="AI31" i="24"/>
  <c r="AU31" i="24"/>
  <c r="X31" i="24"/>
  <c r="AJ31" i="24"/>
  <c r="Y31" i="24"/>
  <c r="AK31" i="24"/>
  <c r="AW31" i="24"/>
  <c r="Z31" i="24"/>
  <c r="AL31" i="24"/>
  <c r="AB31" i="24"/>
  <c r="AC31" i="24"/>
  <c r="AO31" i="24"/>
  <c r="AD31" i="24"/>
  <c r="AP31" i="24"/>
  <c r="AA31" i="24"/>
  <c r="AE31" i="24"/>
  <c r="AQ31" i="24"/>
  <c r="AT31" i="24"/>
  <c r="AF31" i="24"/>
  <c r="AR31" i="24"/>
  <c r="V31" i="24"/>
  <c r="AV31" i="24"/>
  <c r="AM31" i="24"/>
  <c r="AN31" i="24"/>
  <c r="AG31" i="24"/>
  <c r="AS31" i="24"/>
  <c r="AH31" i="24"/>
  <c r="AA30" i="24"/>
  <c r="AB30" i="24"/>
  <c r="AN30" i="24"/>
  <c r="AC30" i="24"/>
  <c r="AO30" i="24"/>
  <c r="AD30" i="24"/>
  <c r="AP30" i="24"/>
  <c r="AU30" i="24"/>
  <c r="X30" i="24"/>
  <c r="AW30" i="24"/>
  <c r="Z30" i="24"/>
  <c r="AE30" i="24"/>
  <c r="AQ30" i="24"/>
  <c r="AG30" i="24"/>
  <c r="V30" i="24"/>
  <c r="AI30" i="24"/>
  <c r="AJ30" i="24"/>
  <c r="AK30" i="24"/>
  <c r="AL30" i="24"/>
  <c r="AM30" i="24"/>
  <c r="AF30" i="24"/>
  <c r="AR30" i="24"/>
  <c r="AS30" i="24"/>
  <c r="AH30" i="24"/>
  <c r="AT30" i="24"/>
  <c r="W30" i="24"/>
  <c r="AV30" i="24"/>
  <c r="Y30" i="24"/>
  <c r="W29" i="24"/>
  <c r="AI29" i="24"/>
  <c r="AU29" i="24"/>
  <c r="X29" i="24"/>
  <c r="AJ29" i="24"/>
  <c r="AV29" i="24"/>
  <c r="Z29" i="24"/>
  <c r="AL29" i="24"/>
  <c r="AA29" i="24"/>
  <c r="AM29" i="24"/>
  <c r="AB29" i="24"/>
  <c r="AN29" i="24"/>
  <c r="AC29" i="24"/>
  <c r="AO29" i="24"/>
  <c r="AD29" i="24"/>
  <c r="AP29" i="24"/>
  <c r="AE29" i="24"/>
  <c r="AQ29" i="24"/>
  <c r="AT29" i="24"/>
  <c r="AW29" i="24"/>
  <c r="AF29" i="24"/>
  <c r="AR29" i="24"/>
  <c r="V29" i="24"/>
  <c r="AK29" i="24"/>
  <c r="AG29" i="24"/>
  <c r="AS29" i="24"/>
  <c r="AH29" i="24"/>
  <c r="Y29" i="24"/>
  <c r="Y28" i="24"/>
  <c r="AK28" i="24"/>
  <c r="AW28" i="24"/>
  <c r="AD28" i="24"/>
  <c r="Z28" i="24"/>
  <c r="AL28" i="24"/>
  <c r="AN28" i="24"/>
  <c r="AC28" i="24"/>
  <c r="AP28" i="24"/>
  <c r="AA28" i="24"/>
  <c r="AM28" i="24"/>
  <c r="AB28" i="24"/>
  <c r="AO28" i="24"/>
  <c r="AE28" i="24"/>
  <c r="AQ28" i="24"/>
  <c r="V28" i="24"/>
  <c r="W28" i="24"/>
  <c r="X28" i="24"/>
  <c r="AF28" i="24"/>
  <c r="AR28" i="24"/>
  <c r="AT28" i="24"/>
  <c r="AI28" i="24"/>
  <c r="AJ28" i="24"/>
  <c r="AG28" i="24"/>
  <c r="AS28" i="24"/>
  <c r="AH28" i="24"/>
  <c r="AU28" i="24"/>
  <c r="AV28" i="24"/>
  <c r="V27" i="24"/>
  <c r="AH27" i="24"/>
  <c r="AT27" i="24"/>
  <c r="X27" i="24"/>
  <c r="Y27" i="24"/>
  <c r="AK27" i="24"/>
  <c r="AW27" i="24"/>
  <c r="Z27" i="24"/>
  <c r="AL27" i="24"/>
  <c r="AA27" i="24"/>
  <c r="AB27" i="24"/>
  <c r="AN27" i="24"/>
  <c r="AC27" i="24"/>
  <c r="AO27" i="24"/>
  <c r="AD27" i="24"/>
  <c r="AP27" i="24"/>
  <c r="AE27" i="24"/>
  <c r="AQ27" i="24"/>
  <c r="AU27" i="24"/>
  <c r="AM27" i="24"/>
  <c r="AF27" i="24"/>
  <c r="AR27" i="24"/>
  <c r="W27" i="24"/>
  <c r="AV27" i="24"/>
  <c r="AG27" i="24"/>
  <c r="AS27" i="24"/>
  <c r="AI27" i="24"/>
  <c r="AJ27" i="24"/>
  <c r="Y26" i="24"/>
  <c r="AK26" i="24"/>
  <c r="AW26" i="24"/>
  <c r="Z26" i="24"/>
  <c r="AL26" i="24"/>
  <c r="AA26" i="24"/>
  <c r="AM26" i="24"/>
  <c r="AB26" i="24"/>
  <c r="AN26" i="24"/>
  <c r="AD26" i="24"/>
  <c r="AP26" i="24"/>
  <c r="AE26" i="24"/>
  <c r="AQ26" i="24"/>
  <c r="AT26" i="24"/>
  <c r="AU26" i="24"/>
  <c r="AV26" i="24"/>
  <c r="AF26" i="24"/>
  <c r="AR26" i="24"/>
  <c r="V26" i="24"/>
  <c r="W26" i="24"/>
  <c r="X26" i="24"/>
  <c r="AO26" i="24"/>
  <c r="AG26" i="24"/>
  <c r="AS26" i="24"/>
  <c r="AH26" i="24"/>
  <c r="AI26" i="24"/>
  <c r="AJ26" i="24"/>
  <c r="AC26" i="24"/>
  <c r="V25" i="24"/>
  <c r="AH25" i="24"/>
  <c r="AT25" i="24"/>
  <c r="AU25" i="24"/>
  <c r="AJ25" i="24"/>
  <c r="Y25" i="24"/>
  <c r="AK25" i="24"/>
  <c r="AW25" i="24"/>
  <c r="Z25" i="24"/>
  <c r="AL25" i="24"/>
  <c r="AP25" i="24"/>
  <c r="AQ25" i="24"/>
  <c r="AA25" i="24"/>
  <c r="AM25" i="24"/>
  <c r="AN25" i="24"/>
  <c r="AE25" i="24"/>
  <c r="AB25" i="24"/>
  <c r="AC25" i="24"/>
  <c r="AO25" i="24"/>
  <c r="AD25" i="24"/>
  <c r="AF25" i="24"/>
  <c r="AR25" i="24"/>
  <c r="W25" i="24"/>
  <c r="AV25" i="24"/>
  <c r="AG25" i="24"/>
  <c r="AS25" i="24"/>
  <c r="AI25" i="24"/>
  <c r="X25" i="24"/>
  <c r="V24" i="24"/>
  <c r="AH24" i="24"/>
  <c r="AT24" i="24"/>
  <c r="AI24" i="24"/>
  <c r="AV24" i="24"/>
  <c r="Y24" i="24"/>
  <c r="AK24" i="24"/>
  <c r="AW24" i="24"/>
  <c r="Z24" i="24"/>
  <c r="AL24" i="24"/>
  <c r="AA24" i="24"/>
  <c r="AM24" i="24"/>
  <c r="AB24" i="24"/>
  <c r="AN24" i="24"/>
  <c r="AC24" i="24"/>
  <c r="AO24" i="24"/>
  <c r="AD24" i="24"/>
  <c r="AP24" i="24"/>
  <c r="AE24" i="24"/>
  <c r="AQ24" i="24"/>
  <c r="AU24" i="24"/>
  <c r="AF24" i="24"/>
  <c r="AR24" i="24"/>
  <c r="W24" i="24"/>
  <c r="X24" i="24"/>
  <c r="AG24" i="24"/>
  <c r="AS24" i="24"/>
  <c r="AJ24" i="24"/>
  <c r="V23" i="24"/>
  <c r="AH23" i="24"/>
  <c r="AT23" i="24"/>
  <c r="W23" i="24"/>
  <c r="Y23" i="24"/>
  <c r="AK23" i="24"/>
  <c r="AW23" i="24"/>
  <c r="Z23" i="24"/>
  <c r="AL23" i="24"/>
  <c r="AA23" i="24"/>
  <c r="AM23" i="24"/>
  <c r="AB23" i="24"/>
  <c r="AN23" i="24"/>
  <c r="AC23" i="24"/>
  <c r="AO23" i="24"/>
  <c r="AD23" i="24"/>
  <c r="AP23" i="24"/>
  <c r="AE23" i="24"/>
  <c r="AQ23" i="24"/>
  <c r="AU23" i="24"/>
  <c r="AV23" i="24"/>
  <c r="AF23" i="24"/>
  <c r="AR23" i="24"/>
  <c r="AI23" i="24"/>
  <c r="X23" i="24"/>
  <c r="AG23" i="24"/>
  <c r="AS23" i="24"/>
  <c r="AJ23" i="24"/>
  <c r="V22" i="24"/>
  <c r="AH22" i="24"/>
  <c r="AT22" i="24"/>
  <c r="AW22" i="24"/>
  <c r="W22" i="24"/>
  <c r="AI22" i="24"/>
  <c r="AU22" i="24"/>
  <c r="X22" i="24"/>
  <c r="AJ22" i="24"/>
  <c r="AV22" i="24"/>
  <c r="Z22" i="24"/>
  <c r="AL22" i="24"/>
  <c r="AA22" i="24"/>
  <c r="AM22" i="24"/>
  <c r="AB22" i="24"/>
  <c r="AN22" i="24"/>
  <c r="AC22" i="24"/>
  <c r="AO22" i="24"/>
  <c r="AD22" i="24"/>
  <c r="AP22" i="24"/>
  <c r="Y22" i="24"/>
  <c r="AE22" i="24"/>
  <c r="AQ22" i="24"/>
  <c r="AK22" i="24"/>
  <c r="AF22" i="24"/>
  <c r="AR22" i="24"/>
  <c r="AG22" i="24"/>
  <c r="AS22" i="24"/>
  <c r="V21" i="24"/>
  <c r="AH21" i="24"/>
  <c r="AT21" i="24"/>
  <c r="W21" i="24"/>
  <c r="AI21" i="24"/>
  <c r="AU21" i="24"/>
  <c r="X21" i="24"/>
  <c r="AJ21" i="24"/>
  <c r="AV21" i="24"/>
  <c r="Y21" i="24"/>
  <c r="AK21" i="24"/>
  <c r="AW21" i="24"/>
  <c r="Z21" i="24"/>
  <c r="AL21" i="24"/>
  <c r="AA21" i="24"/>
  <c r="AM21" i="24"/>
  <c r="AB21" i="24"/>
  <c r="AN21" i="24"/>
  <c r="AC21" i="24"/>
  <c r="AO21" i="24"/>
  <c r="AD21" i="24"/>
  <c r="AP21" i="24"/>
  <c r="AE21" i="24"/>
  <c r="AQ21" i="24"/>
  <c r="AF21" i="24"/>
  <c r="AR21" i="24"/>
  <c r="AG21" i="24"/>
  <c r="AS21" i="24"/>
  <c r="V20" i="24"/>
  <c r="AH20" i="24"/>
  <c r="AT20" i="24"/>
  <c r="W20" i="24"/>
  <c r="AV20" i="24"/>
  <c r="Y20" i="24"/>
  <c r="AK20" i="24"/>
  <c r="AW20" i="24"/>
  <c r="Z20" i="24"/>
  <c r="AL20" i="24"/>
  <c r="AA20" i="24"/>
  <c r="AM20" i="24"/>
  <c r="AB20" i="24"/>
  <c r="AN20" i="24"/>
  <c r="AC20" i="24"/>
  <c r="AO20" i="24"/>
  <c r="AD20" i="24"/>
  <c r="AP20" i="24"/>
  <c r="AE20" i="24"/>
  <c r="AQ20" i="24"/>
  <c r="AI20" i="24"/>
  <c r="AF20" i="24"/>
  <c r="AR20" i="24"/>
  <c r="X20" i="24"/>
  <c r="AG20" i="24"/>
  <c r="AS20" i="24"/>
  <c r="AU20" i="24"/>
  <c r="AJ20" i="24"/>
  <c r="X73" i="24"/>
  <c r="AB73" i="24"/>
  <c r="AF73" i="24"/>
  <c r="AJ73" i="24"/>
  <c r="AN73" i="24"/>
  <c r="AR73" i="24"/>
  <c r="AV73" i="24"/>
  <c r="Z73" i="24"/>
  <c r="AD73" i="24"/>
  <c r="AL73" i="24"/>
  <c r="AT73" i="24"/>
  <c r="W73" i="24"/>
  <c r="AE73" i="24"/>
  <c r="AM73" i="24"/>
  <c r="AU73" i="24"/>
  <c r="Y73" i="24"/>
  <c r="AC73" i="24"/>
  <c r="AG73" i="24"/>
  <c r="AK73" i="24"/>
  <c r="AO73" i="24"/>
  <c r="AS73" i="24"/>
  <c r="AW73" i="24"/>
  <c r="V73" i="24"/>
  <c r="AH73" i="24"/>
  <c r="AP73" i="24"/>
  <c r="AX73" i="24"/>
  <c r="AA73" i="24"/>
  <c r="AI73" i="24"/>
  <c r="AQ73" i="24"/>
  <c r="AY73" i="24"/>
  <c r="Y72" i="24"/>
  <c r="AC72" i="24"/>
  <c r="AG72" i="24"/>
  <c r="AK72" i="24"/>
  <c r="AO72" i="24"/>
  <c r="AS72" i="24"/>
  <c r="AW72" i="24"/>
  <c r="V72" i="24"/>
  <c r="Z72" i="24"/>
  <c r="AD72" i="24"/>
  <c r="AH72" i="24"/>
  <c r="AL72" i="24"/>
  <c r="AP72" i="24"/>
  <c r="AT72" i="24"/>
  <c r="AX72" i="24"/>
  <c r="W72" i="24"/>
  <c r="AA72" i="24"/>
  <c r="AE72" i="24"/>
  <c r="AI72" i="24"/>
  <c r="AM72" i="24"/>
  <c r="AQ72" i="24"/>
  <c r="AU72" i="24"/>
  <c r="AY72" i="24"/>
  <c r="X72" i="24"/>
  <c r="AB72" i="24"/>
  <c r="AF72" i="24"/>
  <c r="AJ72" i="24"/>
  <c r="AN72" i="24"/>
  <c r="AR72" i="24"/>
  <c r="AV72" i="24"/>
  <c r="V71" i="24"/>
  <c r="Z71" i="24"/>
  <c r="AD71" i="24"/>
  <c r="AH71" i="24"/>
  <c r="AL71" i="24"/>
  <c r="AP71" i="24"/>
  <c r="AT71" i="24"/>
  <c r="AX71" i="24"/>
  <c r="Y71" i="24"/>
  <c r="AO71" i="24"/>
  <c r="W71" i="24"/>
  <c r="AA71" i="24"/>
  <c r="AE71" i="24"/>
  <c r="AI71" i="24"/>
  <c r="AM71" i="24"/>
  <c r="AQ71" i="24"/>
  <c r="AU71" i="24"/>
  <c r="AY71" i="24"/>
  <c r="AG71" i="24"/>
  <c r="AK71" i="24"/>
  <c r="AW71" i="24"/>
  <c r="X71" i="24"/>
  <c r="AB71" i="24"/>
  <c r="AF71" i="24"/>
  <c r="AJ71" i="24"/>
  <c r="AN71" i="24"/>
  <c r="AR71" i="24"/>
  <c r="AV71" i="24"/>
  <c r="AC71" i="24"/>
  <c r="AS71" i="24"/>
  <c r="W70" i="24"/>
  <c r="AA70" i="24"/>
  <c r="AE70" i="24"/>
  <c r="AI70" i="24"/>
  <c r="AM70" i="24"/>
  <c r="AQ70" i="24"/>
  <c r="AU70" i="24"/>
  <c r="AY70" i="24"/>
  <c r="AD70" i="24"/>
  <c r="AL70" i="24"/>
  <c r="AX70" i="24"/>
  <c r="X70" i="24"/>
  <c r="AB70" i="24"/>
  <c r="AF70" i="24"/>
  <c r="AJ70" i="24"/>
  <c r="AN70" i="24"/>
  <c r="AR70" i="24"/>
  <c r="AV70" i="24"/>
  <c r="Z70" i="24"/>
  <c r="AH70" i="24"/>
  <c r="AT70" i="24"/>
  <c r="Y70" i="24"/>
  <c r="AC70" i="24"/>
  <c r="AG70" i="24"/>
  <c r="AK70" i="24"/>
  <c r="AO70" i="24"/>
  <c r="AS70" i="24"/>
  <c r="AW70" i="24"/>
  <c r="V70" i="24"/>
  <c r="AP70" i="24"/>
  <c r="X69" i="24"/>
  <c r="AB69" i="24"/>
  <c r="AF69" i="24"/>
  <c r="AJ69" i="24"/>
  <c r="AN69" i="24"/>
  <c r="AR69" i="24"/>
  <c r="AV69" i="24"/>
  <c r="Y69" i="24"/>
  <c r="AC69" i="24"/>
  <c r="AG69" i="24"/>
  <c r="AK69" i="24"/>
  <c r="AO69" i="24"/>
  <c r="AS69" i="24"/>
  <c r="AW69" i="24"/>
  <c r="AA69" i="24"/>
  <c r="AI69" i="24"/>
  <c r="AQ69" i="24"/>
  <c r="AY69" i="24"/>
  <c r="V69" i="24"/>
  <c r="Z69" i="24"/>
  <c r="AD69" i="24"/>
  <c r="AH69" i="24"/>
  <c r="AL69" i="24"/>
  <c r="AP69" i="24"/>
  <c r="AT69" i="24"/>
  <c r="AX69" i="24"/>
  <c r="W69" i="24"/>
  <c r="AE69" i="24"/>
  <c r="AM69" i="24"/>
  <c r="AU69" i="24"/>
  <c r="Y68" i="24"/>
  <c r="AC68" i="24"/>
  <c r="AG68" i="24"/>
  <c r="AK68" i="24"/>
  <c r="AO68" i="24"/>
  <c r="AS68" i="24"/>
  <c r="AW68" i="24"/>
  <c r="AA68" i="24"/>
  <c r="AI68" i="24"/>
  <c r="AQ68" i="24"/>
  <c r="AY68" i="24"/>
  <c r="X68" i="24"/>
  <c r="AF68" i="24"/>
  <c r="AN68" i="24"/>
  <c r="AV68" i="24"/>
  <c r="V68" i="24"/>
  <c r="Z68" i="24"/>
  <c r="AD68" i="24"/>
  <c r="AH68" i="24"/>
  <c r="AL68" i="24"/>
  <c r="AP68" i="24"/>
  <c r="AT68" i="24"/>
  <c r="AX68" i="24"/>
  <c r="W68" i="24"/>
  <c r="AE68" i="24"/>
  <c r="AM68" i="24"/>
  <c r="AU68" i="24"/>
  <c r="AB68" i="24"/>
  <c r="AJ68" i="24"/>
  <c r="AR68" i="24"/>
  <c r="V67" i="24"/>
  <c r="Z67" i="24"/>
  <c r="AD67" i="24"/>
  <c r="AH67" i="24"/>
  <c r="AL67" i="24"/>
  <c r="AP67" i="24"/>
  <c r="AT67" i="24"/>
  <c r="AX67" i="24"/>
  <c r="Y67" i="24"/>
  <c r="W67" i="24"/>
  <c r="AA67" i="24"/>
  <c r="AE67" i="24"/>
  <c r="AI67" i="24"/>
  <c r="AM67" i="24"/>
  <c r="AQ67" i="24"/>
  <c r="AU67" i="24"/>
  <c r="AY67" i="24"/>
  <c r="X67" i="24"/>
  <c r="AB67" i="24"/>
  <c r="AF67" i="24"/>
  <c r="AJ67" i="24"/>
  <c r="AN67" i="24"/>
  <c r="AR67" i="24"/>
  <c r="AV67" i="24"/>
  <c r="AC67" i="24"/>
  <c r="AG67" i="24"/>
  <c r="AK67" i="24"/>
  <c r="AO67" i="24"/>
  <c r="AS67" i="24"/>
  <c r="AW67" i="24"/>
  <c r="Z66" i="24"/>
  <c r="AD66" i="24"/>
  <c r="AH66" i="24"/>
  <c r="AL66" i="24"/>
  <c r="AP66" i="24"/>
  <c r="AT66" i="24"/>
  <c r="AX66" i="24"/>
  <c r="AG66" i="24"/>
  <c r="AO66" i="24"/>
  <c r="V66" i="24"/>
  <c r="W66" i="24"/>
  <c r="AA66" i="24"/>
  <c r="AE66" i="24"/>
  <c r="AI66" i="24"/>
  <c r="AM66" i="24"/>
  <c r="AQ66" i="24"/>
  <c r="AU66" i="24"/>
  <c r="AY66" i="24"/>
  <c r="Y66" i="24"/>
  <c r="AK66" i="24"/>
  <c r="AW66" i="24"/>
  <c r="X66" i="24"/>
  <c r="AB66" i="24"/>
  <c r="AF66" i="24"/>
  <c r="AJ66" i="24"/>
  <c r="AN66" i="24"/>
  <c r="AR66" i="24"/>
  <c r="AV66" i="24"/>
  <c r="AC66" i="24"/>
  <c r="AS66" i="24"/>
  <c r="V19" i="24"/>
  <c r="Z19" i="24"/>
  <c r="AD19" i="24"/>
  <c r="AH19" i="24"/>
  <c r="AL19" i="24"/>
  <c r="AP19" i="24"/>
  <c r="AT19" i="24"/>
  <c r="AG19" i="24"/>
  <c r="AS19" i="24"/>
  <c r="W19" i="24"/>
  <c r="AA19" i="24"/>
  <c r="AE19" i="24"/>
  <c r="AI19" i="24"/>
  <c r="AM19" i="24"/>
  <c r="AQ19" i="24"/>
  <c r="AU19" i="24"/>
  <c r="AC19" i="24"/>
  <c r="AK19" i="24"/>
  <c r="AW19" i="24"/>
  <c r="X19" i="24"/>
  <c r="AB19" i="24"/>
  <c r="AF19" i="24"/>
  <c r="AJ19" i="24"/>
  <c r="AN19" i="24"/>
  <c r="AR19" i="24"/>
  <c r="AV19" i="24"/>
  <c r="Y19" i="24"/>
  <c r="AO19" i="24"/>
  <c r="Z18" i="24"/>
  <c r="AD18" i="24"/>
  <c r="AH18" i="24"/>
  <c r="AL18" i="24"/>
  <c r="AP18" i="24"/>
  <c r="AT18" i="24"/>
  <c r="AC18" i="24"/>
  <c r="AO18" i="24"/>
  <c r="V18" i="24"/>
  <c r="W18" i="24"/>
  <c r="AA18" i="24"/>
  <c r="AE18" i="24"/>
  <c r="AI18" i="24"/>
  <c r="AM18" i="24"/>
  <c r="AQ18" i="24"/>
  <c r="AU18" i="24"/>
  <c r="Y18" i="24"/>
  <c r="AK18" i="24"/>
  <c r="AW18" i="24"/>
  <c r="X18" i="24"/>
  <c r="AB18" i="24"/>
  <c r="AF18" i="24"/>
  <c r="AJ18" i="24"/>
  <c r="AN18" i="24"/>
  <c r="AR18" i="24"/>
  <c r="AV18" i="24"/>
  <c r="AG18" i="24"/>
  <c r="AS18" i="24"/>
  <c r="U65" i="8"/>
  <c r="U81" i="8"/>
  <c r="V81" i="8" s="1"/>
  <c r="U78" i="8"/>
  <c r="V78" i="8" s="1"/>
  <c r="U67" i="8"/>
  <c r="U83" i="8"/>
  <c r="V83" i="8" s="1"/>
  <c r="U69" i="8"/>
  <c r="U66" i="8"/>
  <c r="U82" i="8"/>
  <c r="V82" i="8" s="1"/>
  <c r="U71" i="8"/>
  <c r="U76" i="8"/>
  <c r="U73" i="8"/>
  <c r="V73" i="8" s="1"/>
  <c r="U70" i="8"/>
  <c r="U72" i="8"/>
  <c r="U75" i="8"/>
  <c r="V75" i="8" s="1"/>
  <c r="U84" i="8"/>
  <c r="U77" i="8"/>
  <c r="U74" i="8"/>
  <c r="V74" i="8" s="1"/>
  <c r="U80" i="8"/>
  <c r="V80" i="8" s="1"/>
  <c r="U79" i="8"/>
  <c r="V79" i="8" s="1"/>
  <c r="U68" i="8"/>
  <c r="U29" i="8"/>
  <c r="T29" i="8" s="1"/>
  <c r="U33" i="8"/>
  <c r="T33" i="8" s="1"/>
  <c r="U37" i="8"/>
  <c r="T37" i="8" s="1"/>
  <c r="U41" i="8"/>
  <c r="U45" i="8"/>
  <c r="U49" i="8"/>
  <c r="B47" i="20" s="1"/>
  <c r="U53" i="8"/>
  <c r="B51" i="20" s="1"/>
  <c r="U57" i="8"/>
  <c r="U61" i="8"/>
  <c r="U40" i="8"/>
  <c r="U52" i="8"/>
  <c r="B50" i="20" s="1"/>
  <c r="U64" i="8"/>
  <c r="U30" i="8"/>
  <c r="T30" i="8" s="1"/>
  <c r="U34" i="8"/>
  <c r="T34" i="8" s="1"/>
  <c r="U38" i="8"/>
  <c r="U42" i="8"/>
  <c r="U46" i="8"/>
  <c r="U50" i="8"/>
  <c r="B48" i="20" s="1"/>
  <c r="U54" i="8"/>
  <c r="B52" i="20" s="1"/>
  <c r="U58" i="8"/>
  <c r="U62" i="8"/>
  <c r="B60" i="20" s="1"/>
  <c r="U36" i="8"/>
  <c r="T36" i="8" s="1"/>
  <c r="U44" i="8"/>
  <c r="U56" i="8"/>
  <c r="B54" i="20" s="1"/>
  <c r="U31" i="8"/>
  <c r="T31" i="8" s="1"/>
  <c r="U35" i="8"/>
  <c r="T35" i="8" s="1"/>
  <c r="U39" i="8"/>
  <c r="U43" i="8"/>
  <c r="U47" i="8"/>
  <c r="U51" i="8"/>
  <c r="B49" i="20" s="1"/>
  <c r="U55" i="8"/>
  <c r="B53" i="20" s="1"/>
  <c r="U59" i="8"/>
  <c r="U63" i="8"/>
  <c r="U32" i="8"/>
  <c r="T32" i="8" s="1"/>
  <c r="U48" i="8"/>
  <c r="U60" i="8"/>
  <c r="U18" i="8"/>
  <c r="T18" i="8" s="1"/>
  <c r="U22" i="8"/>
  <c r="T22" i="8" s="1"/>
  <c r="U26" i="8"/>
  <c r="T26" i="8" s="1"/>
  <c r="U19" i="8"/>
  <c r="T19" i="8" s="1"/>
  <c r="U23" i="8"/>
  <c r="T23" i="8" s="1"/>
  <c r="U27" i="8"/>
  <c r="T27" i="8" s="1"/>
  <c r="U20" i="8"/>
  <c r="T20" i="8" s="1"/>
  <c r="U24" i="8"/>
  <c r="T24" i="8" s="1"/>
  <c r="U28" i="8"/>
  <c r="T28" i="8" s="1"/>
  <c r="U21" i="8"/>
  <c r="T21" i="8" s="1"/>
  <c r="U25" i="8"/>
  <c r="T25" i="8" s="1"/>
  <c r="X176" i="8"/>
  <c r="Y176" i="8" s="1"/>
  <c r="Z176" i="8" s="1"/>
  <c r="X155" i="8"/>
  <c r="Y155" i="8" s="1"/>
  <c r="Z155" i="8" s="1"/>
  <c r="X165" i="8"/>
  <c r="Y165" i="8" s="1"/>
  <c r="Z165" i="8" s="1"/>
  <c r="X229" i="8"/>
  <c r="Y229" i="8" s="1"/>
  <c r="Z229" i="8" s="1"/>
  <c r="X138" i="8"/>
  <c r="Y138" i="8" s="1"/>
  <c r="Z138" i="8" s="1"/>
  <c r="X202" i="8"/>
  <c r="Y202" i="8" s="1"/>
  <c r="Z202" i="8" s="1"/>
  <c r="X180" i="8"/>
  <c r="Y180" i="8" s="1"/>
  <c r="Z180" i="8" s="1"/>
  <c r="X163" i="8"/>
  <c r="Y163" i="8" s="1"/>
  <c r="Z163" i="8" s="1"/>
  <c r="X169" i="8"/>
  <c r="Y169" i="8" s="1"/>
  <c r="Z169" i="8" s="1"/>
  <c r="X171" i="8"/>
  <c r="Y171" i="8" s="1"/>
  <c r="Z171" i="8" s="1"/>
  <c r="X174" i="8"/>
  <c r="Y174" i="8" s="1"/>
  <c r="Z174" i="8" s="1"/>
  <c r="X167" i="8"/>
  <c r="Y167" i="8" s="1"/>
  <c r="Z167" i="8" s="1"/>
  <c r="X184" i="8"/>
  <c r="Y184" i="8" s="1"/>
  <c r="Z184" i="8" s="1"/>
  <c r="X141" i="8"/>
  <c r="Y141" i="8" s="1"/>
  <c r="Z141" i="8" s="1"/>
  <c r="X205" i="8"/>
  <c r="Y205" i="8" s="1"/>
  <c r="Z205" i="8" s="1"/>
  <c r="X231" i="8"/>
  <c r="Y231" i="8" s="1"/>
  <c r="Z231" i="8" s="1"/>
  <c r="X194" i="8"/>
  <c r="Y194" i="8" s="1"/>
  <c r="Z194" i="8" s="1"/>
  <c r="X227" i="8"/>
  <c r="Y227" i="8" s="1"/>
  <c r="Z227" i="8" s="1"/>
  <c r="X156" i="8"/>
  <c r="Y156" i="8" s="1"/>
  <c r="Z156" i="8" s="1"/>
  <c r="X220" i="8"/>
  <c r="Y220" i="8" s="1"/>
  <c r="Z220" i="8" s="1"/>
  <c r="X161" i="8"/>
  <c r="Y161" i="8" s="1"/>
  <c r="Z161" i="8" s="1"/>
  <c r="X225" i="8"/>
  <c r="Y225" i="8" s="1"/>
  <c r="Z225" i="8" s="1"/>
  <c r="X150" i="8"/>
  <c r="Y150" i="8" s="1"/>
  <c r="Z150" i="8" s="1"/>
  <c r="X214" i="8"/>
  <c r="Y214" i="8" s="1"/>
  <c r="Z214" i="8" s="1"/>
  <c r="X160" i="8"/>
  <c r="Y160" i="8" s="1"/>
  <c r="Z160" i="8" s="1"/>
  <c r="X224" i="8"/>
  <c r="Y224" i="8" s="1"/>
  <c r="Z224" i="8" s="1"/>
  <c r="X149" i="8"/>
  <c r="Y149" i="8" s="1"/>
  <c r="Z149" i="8" s="1"/>
  <c r="X213" i="8"/>
  <c r="Y213" i="8" s="1"/>
  <c r="Z213" i="8" s="1"/>
  <c r="X207" i="8"/>
  <c r="Y207" i="8" s="1"/>
  <c r="Z207" i="8" s="1"/>
  <c r="X186" i="8"/>
  <c r="Y186" i="8" s="1"/>
  <c r="Z186" i="8" s="1"/>
  <c r="X203" i="8"/>
  <c r="Y203" i="8" s="1"/>
  <c r="Z203" i="8" s="1"/>
  <c r="X164" i="8"/>
  <c r="Y164" i="8" s="1"/>
  <c r="Z164" i="8" s="1"/>
  <c r="X228" i="8"/>
  <c r="Y228" i="8" s="1"/>
  <c r="Z228" i="8" s="1"/>
  <c r="X153" i="8"/>
  <c r="Y153" i="8" s="1"/>
  <c r="Z153" i="8" s="1"/>
  <c r="X217" i="8"/>
  <c r="Y217" i="8" s="1"/>
  <c r="Z217" i="8" s="1"/>
  <c r="X158" i="8"/>
  <c r="Y158" i="8" s="1"/>
  <c r="Z158" i="8" s="1"/>
  <c r="X222" i="8"/>
  <c r="Y222" i="8" s="1"/>
  <c r="Z222" i="8" s="1"/>
  <c r="X168" i="8"/>
  <c r="Y168" i="8" s="1"/>
  <c r="Z168" i="8" s="1"/>
  <c r="X223" i="8"/>
  <c r="Y223" i="8" s="1"/>
  <c r="Z223" i="8" s="1"/>
  <c r="X189" i="8"/>
  <c r="Y189" i="8" s="1"/>
  <c r="Z189" i="8" s="1"/>
  <c r="X183" i="8"/>
  <c r="Y183" i="8" s="1"/>
  <c r="Z183" i="8" s="1"/>
  <c r="X178" i="8"/>
  <c r="Y178" i="8" s="1"/>
  <c r="Z178" i="8" s="1"/>
  <c r="X179" i="8"/>
  <c r="Y179" i="8" s="1"/>
  <c r="Z179" i="8" s="1"/>
  <c r="X140" i="8"/>
  <c r="Y140" i="8" s="1"/>
  <c r="Z140" i="8" s="1"/>
  <c r="X204" i="8"/>
  <c r="Y204" i="8" s="1"/>
  <c r="Z204" i="8" s="1"/>
  <c r="X145" i="8"/>
  <c r="Y145" i="8" s="1"/>
  <c r="Z145" i="8" s="1"/>
  <c r="X209" i="8"/>
  <c r="Y209" i="8" s="1"/>
  <c r="Z209" i="8" s="1"/>
  <c r="X198" i="8"/>
  <c r="Y198" i="8" s="1"/>
  <c r="Z198" i="8" s="1"/>
  <c r="X144" i="8"/>
  <c r="Y144" i="8" s="1"/>
  <c r="Z144" i="8" s="1"/>
  <c r="X208" i="8"/>
  <c r="Y208" i="8" s="1"/>
  <c r="Z208" i="8" s="1"/>
  <c r="X197" i="8"/>
  <c r="Y197" i="8" s="1"/>
  <c r="Z197" i="8" s="1"/>
  <c r="X159" i="8"/>
  <c r="Y159" i="8" s="1"/>
  <c r="Z159" i="8" s="1"/>
  <c r="X170" i="8"/>
  <c r="Y170" i="8" s="1"/>
  <c r="Z170" i="8" s="1"/>
  <c r="X147" i="8"/>
  <c r="Y147" i="8" s="1"/>
  <c r="Z147" i="8" s="1"/>
  <c r="X148" i="8"/>
  <c r="Y148" i="8" s="1"/>
  <c r="Z148" i="8" s="1"/>
  <c r="X212" i="8"/>
  <c r="Y212" i="8" s="1"/>
  <c r="Z212" i="8" s="1"/>
  <c r="X137" i="8"/>
  <c r="Y137" i="8" s="1"/>
  <c r="Z137" i="8" s="1"/>
  <c r="X201" i="8"/>
  <c r="Y201" i="8" s="1"/>
  <c r="Z201" i="8" s="1"/>
  <c r="X142" i="8"/>
  <c r="Y142" i="8" s="1"/>
  <c r="Z142" i="8" s="1"/>
  <c r="X206" i="8"/>
  <c r="Y206" i="8" s="1"/>
  <c r="Z206" i="8" s="1"/>
  <c r="X152" i="8"/>
  <c r="Y152" i="8" s="1"/>
  <c r="Z152" i="8" s="1"/>
  <c r="X216" i="8"/>
  <c r="Y216" i="8" s="1"/>
  <c r="Z216" i="8" s="1"/>
  <c r="X175" i="8"/>
  <c r="Y175" i="8" s="1"/>
  <c r="Z175" i="8" s="1"/>
  <c r="X173" i="8"/>
  <c r="Y173" i="8" s="1"/>
  <c r="Z173" i="8" s="1"/>
  <c r="X139" i="8"/>
  <c r="Y139" i="8" s="1"/>
  <c r="Z139" i="8" s="1"/>
  <c r="X162" i="8"/>
  <c r="Y162" i="8" s="1"/>
  <c r="Z162" i="8" s="1"/>
  <c r="X226" i="8"/>
  <c r="Y226" i="8" s="1"/>
  <c r="Z226" i="8" s="1"/>
  <c r="X188" i="8"/>
  <c r="Y188" i="8" s="1"/>
  <c r="Z188" i="8" s="1"/>
  <c r="X187" i="8"/>
  <c r="Y187" i="8" s="1"/>
  <c r="Z187" i="8" s="1"/>
  <c r="X193" i="8"/>
  <c r="Y193" i="8" s="1"/>
  <c r="Z193" i="8" s="1"/>
  <c r="X195" i="8"/>
  <c r="Y195" i="8" s="1"/>
  <c r="Z195" i="8" s="1"/>
  <c r="X182" i="8"/>
  <c r="Y182" i="8" s="1"/>
  <c r="Z182" i="8" s="1"/>
  <c r="U332" i="8"/>
  <c r="U336" i="8"/>
  <c r="U340" i="8"/>
  <c r="U344" i="8"/>
  <c r="U348" i="8"/>
  <c r="U352" i="8"/>
  <c r="U356" i="8"/>
  <c r="U360" i="8"/>
  <c r="U364" i="8"/>
  <c r="U368" i="8"/>
  <c r="U372" i="8"/>
  <c r="U376" i="8"/>
  <c r="U380" i="8"/>
  <c r="U384" i="8"/>
  <c r="U388" i="8"/>
  <c r="U392" i="8"/>
  <c r="U396" i="8"/>
  <c r="U400" i="8"/>
  <c r="U404" i="8"/>
  <c r="U408" i="8"/>
  <c r="U412" i="8"/>
  <c r="U416" i="8"/>
  <c r="U420" i="8"/>
  <c r="U424" i="8"/>
  <c r="U428" i="8"/>
  <c r="U432" i="8"/>
  <c r="U436" i="8"/>
  <c r="U440" i="8"/>
  <c r="U444" i="8"/>
  <c r="U448" i="8"/>
  <c r="U452" i="8"/>
  <c r="U456" i="8"/>
  <c r="U460" i="8"/>
  <c r="U464" i="8"/>
  <c r="U468" i="8"/>
  <c r="U472" i="8"/>
  <c r="U476" i="8"/>
  <c r="U480" i="8"/>
  <c r="U484" i="8"/>
  <c r="U488" i="8"/>
  <c r="U492" i="8"/>
  <c r="U496" i="8"/>
  <c r="U500" i="8"/>
  <c r="U504" i="8"/>
  <c r="U508" i="8"/>
  <c r="U512" i="8"/>
  <c r="U516" i="8"/>
  <c r="U520" i="8"/>
  <c r="U87" i="8"/>
  <c r="U91" i="8"/>
  <c r="U95" i="8"/>
  <c r="U99" i="8"/>
  <c r="U103" i="8"/>
  <c r="U107" i="8"/>
  <c r="U111" i="8"/>
  <c r="U115" i="8"/>
  <c r="V115" i="8" s="1"/>
  <c r="U119" i="8"/>
  <c r="V119" i="8" s="1"/>
  <c r="U123" i="8"/>
  <c r="V123" i="8" s="1"/>
  <c r="U127" i="8"/>
  <c r="V127" i="8" s="1"/>
  <c r="U131" i="8"/>
  <c r="V131" i="8" s="1"/>
  <c r="U135" i="8"/>
  <c r="V135" i="8" s="1"/>
  <c r="U139" i="8"/>
  <c r="V139" i="8" s="1"/>
  <c r="U143" i="8"/>
  <c r="V143" i="8" s="1"/>
  <c r="U147" i="8"/>
  <c r="V147" i="8" s="1"/>
  <c r="U151" i="8"/>
  <c r="V151" i="8" s="1"/>
  <c r="U155" i="8"/>
  <c r="V155" i="8" s="1"/>
  <c r="U159" i="8"/>
  <c r="V159" i="8" s="1"/>
  <c r="U163" i="8"/>
  <c r="V163" i="8" s="1"/>
  <c r="U167" i="8"/>
  <c r="V167" i="8" s="1"/>
  <c r="U171" i="8"/>
  <c r="V171" i="8" s="1"/>
  <c r="U175" i="8"/>
  <c r="V175" i="8" s="1"/>
  <c r="U179" i="8"/>
  <c r="V179" i="8" s="1"/>
  <c r="U183" i="8"/>
  <c r="V183" i="8" s="1"/>
  <c r="U187" i="8"/>
  <c r="V187" i="8" s="1"/>
  <c r="U191" i="8"/>
  <c r="V191" i="8" s="1"/>
  <c r="U195" i="8"/>
  <c r="V195" i="8" s="1"/>
  <c r="U199" i="8"/>
  <c r="V199" i="8" s="1"/>
  <c r="U203" i="8"/>
  <c r="V203" i="8" s="1"/>
  <c r="U207" i="8"/>
  <c r="V207" i="8" s="1"/>
  <c r="U211" i="8"/>
  <c r="V211" i="8" s="1"/>
  <c r="U215" i="8"/>
  <c r="V215" i="8" s="1"/>
  <c r="U219" i="8"/>
  <c r="V219" i="8" s="1"/>
  <c r="U223" i="8"/>
  <c r="V223" i="8" s="1"/>
  <c r="U227" i="8"/>
  <c r="V227" i="8" s="1"/>
  <c r="U231" i="8"/>
  <c r="V231" i="8" s="1"/>
  <c r="U329" i="8"/>
  <c r="U333" i="8"/>
  <c r="U337" i="8"/>
  <c r="U341" i="8"/>
  <c r="U345" i="8"/>
  <c r="U349" i="8"/>
  <c r="U353" i="8"/>
  <c r="U357" i="8"/>
  <c r="U361" i="8"/>
  <c r="U365" i="8"/>
  <c r="U369" i="8"/>
  <c r="U373" i="8"/>
  <c r="U377" i="8"/>
  <c r="U381" i="8"/>
  <c r="U385" i="8"/>
  <c r="U389" i="8"/>
  <c r="U393" i="8"/>
  <c r="U397" i="8"/>
  <c r="U401" i="8"/>
  <c r="U405" i="8"/>
  <c r="U409" i="8"/>
  <c r="U413" i="8"/>
  <c r="U417" i="8"/>
  <c r="U421" i="8"/>
  <c r="U425" i="8"/>
  <c r="U429" i="8"/>
  <c r="U433" i="8"/>
  <c r="U437" i="8"/>
  <c r="U441" i="8"/>
  <c r="U445" i="8"/>
  <c r="U449" i="8"/>
  <c r="U453" i="8"/>
  <c r="U457" i="8"/>
  <c r="U461" i="8"/>
  <c r="U465" i="8"/>
  <c r="U469" i="8"/>
  <c r="U473" i="8"/>
  <c r="U477" i="8"/>
  <c r="U481" i="8"/>
  <c r="U485" i="8"/>
  <c r="U489" i="8"/>
  <c r="U493" i="8"/>
  <c r="U497" i="8"/>
  <c r="U501" i="8"/>
  <c r="U505" i="8"/>
  <c r="U509" i="8"/>
  <c r="U513" i="8"/>
  <c r="U517" i="8"/>
  <c r="U521" i="8"/>
  <c r="U88" i="8"/>
  <c r="U92" i="8"/>
  <c r="U96" i="8"/>
  <c r="U100" i="8"/>
  <c r="U104" i="8"/>
  <c r="U108" i="8"/>
  <c r="U112" i="8"/>
  <c r="U116" i="8"/>
  <c r="V116" i="8" s="1"/>
  <c r="U120" i="8"/>
  <c r="V120" i="8" s="1"/>
  <c r="U124" i="8"/>
  <c r="V124" i="8" s="1"/>
  <c r="U128" i="8"/>
  <c r="V128" i="8" s="1"/>
  <c r="U132" i="8"/>
  <c r="V132" i="8" s="1"/>
  <c r="U136" i="8"/>
  <c r="V136" i="8" s="1"/>
  <c r="U140" i="8"/>
  <c r="V140" i="8" s="1"/>
  <c r="U144" i="8"/>
  <c r="V144" i="8" s="1"/>
  <c r="U148" i="8"/>
  <c r="V148" i="8" s="1"/>
  <c r="U152" i="8"/>
  <c r="V152" i="8" s="1"/>
  <c r="U156" i="8"/>
  <c r="V156" i="8" s="1"/>
  <c r="U160" i="8"/>
  <c r="V160" i="8" s="1"/>
  <c r="U164" i="8"/>
  <c r="V164" i="8" s="1"/>
  <c r="U168" i="8"/>
  <c r="V168" i="8" s="1"/>
  <c r="U172" i="8"/>
  <c r="V172" i="8" s="1"/>
  <c r="U176" i="8"/>
  <c r="V176" i="8" s="1"/>
  <c r="U180" i="8"/>
  <c r="V180" i="8" s="1"/>
  <c r="U184" i="8"/>
  <c r="V184" i="8" s="1"/>
  <c r="U188" i="8"/>
  <c r="V188" i="8" s="1"/>
  <c r="U192" i="8"/>
  <c r="V192" i="8" s="1"/>
  <c r="U196" i="8"/>
  <c r="V196" i="8" s="1"/>
  <c r="U200" i="8"/>
  <c r="V200" i="8" s="1"/>
  <c r="U204" i="8"/>
  <c r="V204" i="8" s="1"/>
  <c r="U208" i="8"/>
  <c r="V208" i="8" s="1"/>
  <c r="U212" i="8"/>
  <c r="V212" i="8" s="1"/>
  <c r="U216" i="8"/>
  <c r="V216" i="8" s="1"/>
  <c r="U220" i="8"/>
  <c r="V220" i="8" s="1"/>
  <c r="U224" i="8"/>
  <c r="V224" i="8" s="1"/>
  <c r="U228" i="8"/>
  <c r="V228" i="8" s="1"/>
  <c r="U232" i="8"/>
  <c r="V232" i="8" s="1"/>
  <c r="U236" i="8"/>
  <c r="V236" i="8" s="1"/>
  <c r="U240" i="8"/>
  <c r="V240" i="8" s="1"/>
  <c r="U244" i="8"/>
  <c r="V244" i="8" s="1"/>
  <c r="U248" i="8"/>
  <c r="V248" i="8" s="1"/>
  <c r="U252" i="8"/>
  <c r="V252" i="8" s="1"/>
  <c r="U256" i="8"/>
  <c r="V256" i="8" s="1"/>
  <c r="U260" i="8"/>
  <c r="V260" i="8" s="1"/>
  <c r="U264" i="8"/>
  <c r="V264" i="8" s="1"/>
  <c r="U268" i="8"/>
  <c r="V268" i="8" s="1"/>
  <c r="U272" i="8"/>
  <c r="V272" i="8" s="1"/>
  <c r="U276" i="8"/>
  <c r="V276" i="8" s="1"/>
  <c r="U280" i="8"/>
  <c r="U330" i="8"/>
  <c r="U334" i="8"/>
  <c r="U338" i="8"/>
  <c r="U342" i="8"/>
  <c r="U346" i="8"/>
  <c r="U350" i="8"/>
  <c r="U354" i="8"/>
  <c r="U358" i="8"/>
  <c r="U362" i="8"/>
  <c r="U366" i="8"/>
  <c r="U370" i="8"/>
  <c r="U374" i="8"/>
  <c r="U378" i="8"/>
  <c r="U382" i="8"/>
  <c r="U386" i="8"/>
  <c r="U390" i="8"/>
  <c r="U394" i="8"/>
  <c r="U398" i="8"/>
  <c r="U402" i="8"/>
  <c r="U406" i="8"/>
  <c r="U410" i="8"/>
  <c r="U414" i="8"/>
  <c r="U418" i="8"/>
  <c r="U422" i="8"/>
  <c r="U426" i="8"/>
  <c r="U430" i="8"/>
  <c r="U434" i="8"/>
  <c r="U438" i="8"/>
  <c r="U442" i="8"/>
  <c r="U446" i="8"/>
  <c r="U450" i="8"/>
  <c r="U454" i="8"/>
  <c r="U458" i="8"/>
  <c r="U462" i="8"/>
  <c r="U466" i="8"/>
  <c r="U470" i="8"/>
  <c r="U474" i="8"/>
  <c r="U478" i="8"/>
  <c r="U482" i="8"/>
  <c r="U486" i="8"/>
  <c r="U490" i="8"/>
  <c r="U494" i="8"/>
  <c r="U498" i="8"/>
  <c r="U502" i="8"/>
  <c r="U506" i="8"/>
  <c r="U510" i="8"/>
  <c r="U514" i="8"/>
  <c r="U518" i="8"/>
  <c r="U522" i="8"/>
  <c r="U85" i="8"/>
  <c r="U89" i="8"/>
  <c r="U93" i="8"/>
  <c r="U97" i="8"/>
  <c r="U101" i="8"/>
  <c r="U105" i="8"/>
  <c r="U109" i="8"/>
  <c r="U113" i="8"/>
  <c r="V113" i="8" s="1"/>
  <c r="U117" i="8"/>
  <c r="V117" i="8" s="1"/>
  <c r="U121" i="8"/>
  <c r="V121" i="8" s="1"/>
  <c r="U125" i="8"/>
  <c r="V125" i="8" s="1"/>
  <c r="U129" i="8"/>
  <c r="V129" i="8" s="1"/>
  <c r="U133" i="8"/>
  <c r="V133" i="8" s="1"/>
  <c r="U137" i="8"/>
  <c r="V137" i="8" s="1"/>
  <c r="U141" i="8"/>
  <c r="V141" i="8" s="1"/>
  <c r="U145" i="8"/>
  <c r="V145" i="8" s="1"/>
  <c r="U149" i="8"/>
  <c r="V149" i="8" s="1"/>
  <c r="U153" i="8"/>
  <c r="V153" i="8" s="1"/>
  <c r="U157" i="8"/>
  <c r="V157" i="8" s="1"/>
  <c r="U161" i="8"/>
  <c r="V161" i="8" s="1"/>
  <c r="U165" i="8"/>
  <c r="V165" i="8" s="1"/>
  <c r="U169" i="8"/>
  <c r="V169" i="8" s="1"/>
  <c r="U173" i="8"/>
  <c r="V173" i="8" s="1"/>
  <c r="U177" i="8"/>
  <c r="V177" i="8" s="1"/>
  <c r="U181" i="8"/>
  <c r="V181" i="8" s="1"/>
  <c r="U185" i="8"/>
  <c r="V185" i="8" s="1"/>
  <c r="U189" i="8"/>
  <c r="V189" i="8" s="1"/>
  <c r="U193" i="8"/>
  <c r="V193" i="8" s="1"/>
  <c r="U197" i="8"/>
  <c r="V197" i="8" s="1"/>
  <c r="U201" i="8"/>
  <c r="V201" i="8" s="1"/>
  <c r="U205" i="8"/>
  <c r="V205" i="8" s="1"/>
  <c r="U209" i="8"/>
  <c r="V209" i="8" s="1"/>
  <c r="U213" i="8"/>
  <c r="V213" i="8" s="1"/>
  <c r="U217" i="8"/>
  <c r="V217" i="8" s="1"/>
  <c r="U221" i="8"/>
  <c r="V221" i="8" s="1"/>
  <c r="U225" i="8"/>
  <c r="V225" i="8" s="1"/>
  <c r="U229" i="8"/>
  <c r="V229" i="8" s="1"/>
  <c r="U233" i="8"/>
  <c r="V233" i="8" s="1"/>
  <c r="U331" i="8"/>
  <c r="U335" i="8"/>
  <c r="U339" i="8"/>
  <c r="U343" i="8"/>
  <c r="U347" i="8"/>
  <c r="U351" i="8"/>
  <c r="U355" i="8"/>
  <c r="U359" i="8"/>
  <c r="U363" i="8"/>
  <c r="U367" i="8"/>
  <c r="U371" i="8"/>
  <c r="U375" i="8"/>
  <c r="U379" i="8"/>
  <c r="U383" i="8"/>
  <c r="U387" i="8"/>
  <c r="U391" i="8"/>
  <c r="U395" i="8"/>
  <c r="U399" i="8"/>
  <c r="U403" i="8"/>
  <c r="U407" i="8"/>
  <c r="U411" i="8"/>
  <c r="U415" i="8"/>
  <c r="U419" i="8"/>
  <c r="U423" i="8"/>
  <c r="U427" i="8"/>
  <c r="U431" i="8"/>
  <c r="U435" i="8"/>
  <c r="U439" i="8"/>
  <c r="U443" i="8"/>
  <c r="U447" i="8"/>
  <c r="U451" i="8"/>
  <c r="U455" i="8"/>
  <c r="U459" i="8"/>
  <c r="U463" i="8"/>
  <c r="U467" i="8"/>
  <c r="U471" i="8"/>
  <c r="U475" i="8"/>
  <c r="U479" i="8"/>
  <c r="U483" i="8"/>
  <c r="U487" i="8"/>
  <c r="U491" i="8"/>
  <c r="U495" i="8"/>
  <c r="U499" i="8"/>
  <c r="U503" i="8"/>
  <c r="U507" i="8"/>
  <c r="U511" i="8"/>
  <c r="U515" i="8"/>
  <c r="U519" i="8"/>
  <c r="U86" i="8"/>
  <c r="U90" i="8"/>
  <c r="U94" i="8"/>
  <c r="U98" i="8"/>
  <c r="U102" i="8"/>
  <c r="U106" i="8"/>
  <c r="U110" i="8"/>
  <c r="U114" i="8"/>
  <c r="V114" i="8" s="1"/>
  <c r="U118" i="8"/>
  <c r="V118" i="8" s="1"/>
  <c r="U122" i="8"/>
  <c r="V122" i="8" s="1"/>
  <c r="U126" i="8"/>
  <c r="V126" i="8" s="1"/>
  <c r="U130" i="8"/>
  <c r="V130" i="8" s="1"/>
  <c r="U134" i="8"/>
  <c r="V134" i="8" s="1"/>
  <c r="U138" i="8"/>
  <c r="V138" i="8" s="1"/>
  <c r="U142" i="8"/>
  <c r="V142" i="8" s="1"/>
  <c r="U146" i="8"/>
  <c r="V146" i="8" s="1"/>
  <c r="U150" i="8"/>
  <c r="V150" i="8" s="1"/>
  <c r="U154" i="8"/>
  <c r="V154" i="8" s="1"/>
  <c r="U158" i="8"/>
  <c r="V158" i="8" s="1"/>
  <c r="U162" i="8"/>
  <c r="V162" i="8" s="1"/>
  <c r="U166" i="8"/>
  <c r="V166" i="8" s="1"/>
  <c r="U170" i="8"/>
  <c r="V170" i="8" s="1"/>
  <c r="U174" i="8"/>
  <c r="V174" i="8" s="1"/>
  <c r="U178" i="8"/>
  <c r="V178" i="8" s="1"/>
  <c r="U182" i="8"/>
  <c r="V182" i="8" s="1"/>
  <c r="U186" i="8"/>
  <c r="V186" i="8" s="1"/>
  <c r="U190" i="8"/>
  <c r="V190" i="8" s="1"/>
  <c r="U194" i="8"/>
  <c r="V194" i="8" s="1"/>
  <c r="U198" i="8"/>
  <c r="V198" i="8" s="1"/>
  <c r="U202" i="8"/>
  <c r="V202" i="8" s="1"/>
  <c r="U206" i="8"/>
  <c r="V206" i="8" s="1"/>
  <c r="U210" i="8"/>
  <c r="V210" i="8" s="1"/>
  <c r="U214" i="8"/>
  <c r="V214" i="8" s="1"/>
  <c r="U218" i="8"/>
  <c r="V218" i="8" s="1"/>
  <c r="U222" i="8"/>
  <c r="V222" i="8" s="1"/>
  <c r="U226" i="8"/>
  <c r="V226" i="8" s="1"/>
  <c r="U230" i="8"/>
  <c r="V230" i="8" s="1"/>
  <c r="U234" i="8"/>
  <c r="V234" i="8" s="1"/>
  <c r="U238" i="8"/>
  <c r="V238" i="8" s="1"/>
  <c r="U242" i="8"/>
  <c r="V242" i="8" s="1"/>
  <c r="U246" i="8"/>
  <c r="V246" i="8" s="1"/>
  <c r="U250" i="8"/>
  <c r="V250" i="8" s="1"/>
  <c r="U254" i="8"/>
  <c r="V254" i="8" s="1"/>
  <c r="U258" i="8"/>
  <c r="V258" i="8" s="1"/>
  <c r="U262" i="8"/>
  <c r="V262" i="8" s="1"/>
  <c r="U266" i="8"/>
  <c r="V266" i="8" s="1"/>
  <c r="U270" i="8"/>
  <c r="V270" i="8" s="1"/>
  <c r="U274" i="8"/>
  <c r="V274" i="8" s="1"/>
  <c r="U278" i="8"/>
  <c r="U235" i="8"/>
  <c r="V235" i="8" s="1"/>
  <c r="U243" i="8"/>
  <c r="V243" i="8" s="1"/>
  <c r="U251" i="8"/>
  <c r="V251" i="8" s="1"/>
  <c r="U259" i="8"/>
  <c r="V259" i="8" s="1"/>
  <c r="U267" i="8"/>
  <c r="V267" i="8" s="1"/>
  <c r="U275" i="8"/>
  <c r="V275" i="8" s="1"/>
  <c r="U282" i="8"/>
  <c r="U286" i="8"/>
  <c r="U290" i="8"/>
  <c r="U294" i="8"/>
  <c r="U298" i="8"/>
  <c r="U302" i="8"/>
  <c r="U306" i="8"/>
  <c r="U310" i="8"/>
  <c r="U314" i="8"/>
  <c r="U318" i="8"/>
  <c r="U322" i="8"/>
  <c r="U326" i="8"/>
  <c r="U237" i="8"/>
  <c r="V237" i="8" s="1"/>
  <c r="U245" i="8"/>
  <c r="V245" i="8" s="1"/>
  <c r="U253" i="8"/>
  <c r="V253" i="8" s="1"/>
  <c r="U261" i="8"/>
  <c r="V261" i="8" s="1"/>
  <c r="U269" i="8"/>
  <c r="V269" i="8" s="1"/>
  <c r="U277" i="8"/>
  <c r="U283" i="8"/>
  <c r="U287" i="8"/>
  <c r="U291" i="8"/>
  <c r="U295" i="8"/>
  <c r="U299" i="8"/>
  <c r="U303" i="8"/>
  <c r="U307" i="8"/>
  <c r="U311" i="8"/>
  <c r="U315" i="8"/>
  <c r="U319" i="8"/>
  <c r="U323" i="8"/>
  <c r="U327" i="8"/>
  <c r="U239" i="8"/>
  <c r="V239" i="8" s="1"/>
  <c r="U247" i="8"/>
  <c r="V247" i="8" s="1"/>
  <c r="U255" i="8"/>
  <c r="V255" i="8" s="1"/>
  <c r="U263" i="8"/>
  <c r="V263" i="8" s="1"/>
  <c r="U271" i="8"/>
  <c r="V271" i="8" s="1"/>
  <c r="U279" i="8"/>
  <c r="U284" i="8"/>
  <c r="U288" i="8"/>
  <c r="U292" i="8"/>
  <c r="U296" i="8"/>
  <c r="U300" i="8"/>
  <c r="U304" i="8"/>
  <c r="U308" i="8"/>
  <c r="U312" i="8"/>
  <c r="U316" i="8"/>
  <c r="U320" i="8"/>
  <c r="U324" i="8"/>
  <c r="U328" i="8"/>
  <c r="U241" i="8"/>
  <c r="V241" i="8" s="1"/>
  <c r="U249" i="8"/>
  <c r="V249" i="8" s="1"/>
  <c r="U257" i="8"/>
  <c r="V257" i="8" s="1"/>
  <c r="U265" i="8"/>
  <c r="V265" i="8" s="1"/>
  <c r="U273" i="8"/>
  <c r="V273" i="8" s="1"/>
  <c r="U281" i="8"/>
  <c r="U285" i="8"/>
  <c r="U289" i="8"/>
  <c r="U293" i="8"/>
  <c r="U297" i="8"/>
  <c r="U301" i="8"/>
  <c r="U305" i="8"/>
  <c r="U309" i="8"/>
  <c r="U313" i="8"/>
  <c r="U317" i="8"/>
  <c r="U321" i="8"/>
  <c r="U325" i="8"/>
  <c r="X192" i="8"/>
  <c r="Y192" i="8" s="1"/>
  <c r="Z192" i="8" s="1"/>
  <c r="X199" i="8"/>
  <c r="Y199" i="8" s="1"/>
  <c r="Z199" i="8" s="1"/>
  <c r="X181" i="8"/>
  <c r="Y181" i="8" s="1"/>
  <c r="Z181" i="8" s="1"/>
  <c r="X230" i="8"/>
  <c r="Y230" i="8" s="1"/>
  <c r="Z230" i="8" s="1"/>
  <c r="X154" i="8"/>
  <c r="Y154" i="8" s="1"/>
  <c r="Z154" i="8" s="1"/>
  <c r="X218" i="8"/>
  <c r="Y218" i="8" s="1"/>
  <c r="Z218" i="8" s="1"/>
  <c r="X196" i="8"/>
  <c r="Y196" i="8" s="1"/>
  <c r="Z196" i="8" s="1"/>
  <c r="X211" i="8"/>
  <c r="Y211" i="8" s="1"/>
  <c r="Z211" i="8" s="1"/>
  <c r="X185" i="8"/>
  <c r="Y185" i="8" s="1"/>
  <c r="Z185" i="8" s="1"/>
  <c r="X219" i="8"/>
  <c r="Y219" i="8" s="1"/>
  <c r="Z219" i="8" s="1"/>
  <c r="X190" i="8"/>
  <c r="Y190" i="8" s="1"/>
  <c r="Z190" i="8" s="1"/>
  <c r="X215" i="8"/>
  <c r="Y215" i="8" s="1"/>
  <c r="Z215" i="8" s="1"/>
  <c r="X136" i="8"/>
  <c r="Y136" i="8" s="1"/>
  <c r="Z136" i="8" s="1"/>
  <c r="X200" i="8"/>
  <c r="Y200" i="8" s="1"/>
  <c r="Z200" i="8" s="1"/>
  <c r="X135" i="8"/>
  <c r="Y135" i="8" s="1"/>
  <c r="Z135" i="8" s="1"/>
  <c r="X157" i="8"/>
  <c r="Y157" i="8" s="1"/>
  <c r="Z157" i="8" s="1"/>
  <c r="X221" i="8"/>
  <c r="Y221" i="8" s="1"/>
  <c r="Z221" i="8" s="1"/>
  <c r="X146" i="8"/>
  <c r="Y146" i="8" s="1"/>
  <c r="Z146" i="8" s="1"/>
  <c r="X210" i="8"/>
  <c r="Y210" i="8" s="1"/>
  <c r="Z210" i="8" s="1"/>
  <c r="X172" i="8"/>
  <c r="Y172" i="8" s="1"/>
  <c r="Z172" i="8" s="1"/>
  <c r="X143" i="8"/>
  <c r="Y143" i="8" s="1"/>
  <c r="Z143" i="8" s="1"/>
  <c r="X177" i="8"/>
  <c r="Y177" i="8" s="1"/>
  <c r="Z177" i="8" s="1"/>
  <c r="X151" i="8"/>
  <c r="Y151" i="8" s="1"/>
  <c r="Z151" i="8" s="1"/>
  <c r="X166" i="8"/>
  <c r="Y166" i="8" s="1"/>
  <c r="Z166" i="8" s="1"/>
  <c r="X191" i="8"/>
  <c r="Y191" i="8" s="1"/>
  <c r="Z191" i="8" s="1"/>
  <c r="AD12" i="8"/>
  <c r="U15" i="8"/>
  <c r="U16" i="8"/>
  <c r="U14" i="8"/>
  <c r="U17" i="8"/>
  <c r="U13" i="8"/>
  <c r="W15" i="8"/>
  <c r="X3" i="5"/>
  <c r="P2" i="5"/>
  <c r="V43" i="5"/>
  <c r="U9" i="30" l="1"/>
  <c r="X13" i="30"/>
  <c r="Y13" i="30" s="1"/>
  <c r="Z13" i="30" s="1"/>
  <c r="W14" i="30"/>
  <c r="T25" i="30"/>
  <c r="AF25" i="30"/>
  <c r="V25" i="30"/>
  <c r="T39" i="30"/>
  <c r="AF39" i="30"/>
  <c r="V39" i="30"/>
  <c r="T55" i="30"/>
  <c r="AF55" i="30"/>
  <c r="V55" i="30"/>
  <c r="AF17" i="30"/>
  <c r="V17" i="30"/>
  <c r="T17" i="30"/>
  <c r="AF38" i="30"/>
  <c r="V38" i="30"/>
  <c r="T38" i="30"/>
  <c r="AF54" i="30"/>
  <c r="V54" i="30"/>
  <c r="T54" i="30"/>
  <c r="V23" i="30"/>
  <c r="T23" i="30"/>
  <c r="AF23" i="30"/>
  <c r="V37" i="30"/>
  <c r="T37" i="30"/>
  <c r="AF37" i="30"/>
  <c r="V53" i="30"/>
  <c r="T53" i="30"/>
  <c r="AF53" i="30"/>
  <c r="T19" i="30"/>
  <c r="AF19" i="30"/>
  <c r="V19" i="30"/>
  <c r="T35" i="30"/>
  <c r="AF35" i="30"/>
  <c r="V35" i="30"/>
  <c r="T52" i="30"/>
  <c r="AF52" i="30"/>
  <c r="V52" i="30"/>
  <c r="T69" i="30"/>
  <c r="AF69" i="30"/>
  <c r="V69" i="30"/>
  <c r="T85" i="30"/>
  <c r="AF85" i="30"/>
  <c r="V85" i="30"/>
  <c r="T101" i="30"/>
  <c r="AF101" i="30"/>
  <c r="V101" i="30"/>
  <c r="AF68" i="30"/>
  <c r="V68" i="30"/>
  <c r="T68" i="30"/>
  <c r="AF84" i="30"/>
  <c r="V84" i="30"/>
  <c r="T84" i="30"/>
  <c r="AF100" i="30"/>
  <c r="V100" i="30"/>
  <c r="T100" i="30"/>
  <c r="V67" i="30"/>
  <c r="T67" i="30"/>
  <c r="AF67" i="30"/>
  <c r="V83" i="30"/>
  <c r="T83" i="30"/>
  <c r="AF83" i="30"/>
  <c r="V99" i="30"/>
  <c r="T99" i="30"/>
  <c r="AF99" i="30"/>
  <c r="T62" i="30"/>
  <c r="AF62" i="30"/>
  <c r="V62" i="30"/>
  <c r="T78" i="30"/>
  <c r="AF78" i="30"/>
  <c r="V78" i="30"/>
  <c r="T94" i="30"/>
  <c r="AF94" i="30"/>
  <c r="V94" i="30"/>
  <c r="T110" i="30"/>
  <c r="AF110" i="30"/>
  <c r="V110" i="30"/>
  <c r="T127" i="30"/>
  <c r="AF127" i="30"/>
  <c r="V127" i="30"/>
  <c r="T143" i="30"/>
  <c r="AF143" i="30"/>
  <c r="V143" i="30"/>
  <c r="T159" i="30"/>
  <c r="AF159" i="30"/>
  <c r="V159" i="30"/>
  <c r="AF126" i="30"/>
  <c r="V126" i="30"/>
  <c r="T126" i="30"/>
  <c r="AF142" i="30"/>
  <c r="V142" i="30"/>
  <c r="T142" i="30"/>
  <c r="AF158" i="30"/>
  <c r="V158" i="30"/>
  <c r="T158" i="30"/>
  <c r="V125" i="30"/>
  <c r="T125" i="30"/>
  <c r="AF125" i="30"/>
  <c r="V141" i="30"/>
  <c r="T141" i="30"/>
  <c r="AF141" i="30"/>
  <c r="V157" i="30"/>
  <c r="T157" i="30"/>
  <c r="AF157" i="30"/>
  <c r="T120" i="30"/>
  <c r="AF120" i="30"/>
  <c r="V120" i="30"/>
  <c r="T136" i="30"/>
  <c r="AF136" i="30"/>
  <c r="V136" i="30"/>
  <c r="T152" i="30"/>
  <c r="AF152" i="30"/>
  <c r="V152" i="30"/>
  <c r="T166" i="30"/>
  <c r="AF166" i="30"/>
  <c r="V166" i="30"/>
  <c r="T182" i="30"/>
  <c r="AF182" i="30"/>
  <c r="V182" i="30"/>
  <c r="AF173" i="30"/>
  <c r="V173" i="30"/>
  <c r="T173" i="30"/>
  <c r="V164" i="30"/>
  <c r="T164" i="30"/>
  <c r="AF164" i="30"/>
  <c r="V180" i="30"/>
  <c r="T180" i="30"/>
  <c r="AF180" i="30"/>
  <c r="T171" i="30"/>
  <c r="AF171" i="30"/>
  <c r="V171" i="30"/>
  <c r="T188" i="30"/>
  <c r="AF188" i="30"/>
  <c r="V188" i="30"/>
  <c r="T204" i="30"/>
  <c r="AF204" i="30"/>
  <c r="V204" i="30"/>
  <c r="AF199" i="30"/>
  <c r="V199" i="30"/>
  <c r="T199" i="30"/>
  <c r="T215" i="30"/>
  <c r="V215" i="30"/>
  <c r="AF215" i="30"/>
  <c r="V202" i="30"/>
  <c r="T202" i="30"/>
  <c r="AF202" i="30"/>
  <c r="T189" i="30"/>
  <c r="AF189" i="30"/>
  <c r="V189" i="30"/>
  <c r="T205" i="30"/>
  <c r="AF205" i="30"/>
  <c r="V205" i="30"/>
  <c r="T228" i="30"/>
  <c r="V228" i="30"/>
  <c r="AF228" i="30"/>
  <c r="AF214" i="30"/>
  <c r="T214" i="30"/>
  <c r="V214" i="30"/>
  <c r="V280" i="30"/>
  <c r="T280" i="30"/>
  <c r="T346" i="30"/>
  <c r="V346" i="30"/>
  <c r="AF212" i="30"/>
  <c r="V212" i="30"/>
  <c r="T212" i="30"/>
  <c r="T314" i="30"/>
  <c r="V314" i="30"/>
  <c r="AF233" i="30"/>
  <c r="V233" i="30"/>
  <c r="T233" i="30"/>
  <c r="AF241" i="30"/>
  <c r="V241" i="30"/>
  <c r="T241" i="30"/>
  <c r="AF249" i="30"/>
  <c r="V249" i="30"/>
  <c r="T249" i="30"/>
  <c r="AF257" i="30"/>
  <c r="V257" i="30"/>
  <c r="T257" i="30"/>
  <c r="AF265" i="30"/>
  <c r="V265" i="30"/>
  <c r="T265" i="30"/>
  <c r="T334" i="30"/>
  <c r="V334" i="30"/>
  <c r="T278" i="30"/>
  <c r="V278" i="30"/>
  <c r="T294" i="30"/>
  <c r="V294" i="30"/>
  <c r="T354" i="30"/>
  <c r="V354" i="30"/>
  <c r="T232" i="30"/>
  <c r="AF232" i="30"/>
  <c r="V232" i="30"/>
  <c r="T240" i="30"/>
  <c r="AF240" i="30"/>
  <c r="V240" i="30"/>
  <c r="T248" i="30"/>
  <c r="AF248" i="30"/>
  <c r="V248" i="30"/>
  <c r="T256" i="30"/>
  <c r="AF256" i="30"/>
  <c r="V256" i="30"/>
  <c r="T264" i="30"/>
  <c r="AF264" i="30"/>
  <c r="V264" i="30"/>
  <c r="T310" i="30"/>
  <c r="V310" i="30"/>
  <c r="T374" i="30"/>
  <c r="V374" i="30"/>
  <c r="AF276" i="30"/>
  <c r="V276" i="30"/>
  <c r="T276" i="30"/>
  <c r="V291" i="30"/>
  <c r="T291" i="30"/>
  <c r="V307" i="30"/>
  <c r="T307" i="30"/>
  <c r="V323" i="30"/>
  <c r="T323" i="30"/>
  <c r="V339" i="30"/>
  <c r="T339" i="30"/>
  <c r="V355" i="30"/>
  <c r="T355" i="30"/>
  <c r="V371" i="30"/>
  <c r="T371" i="30"/>
  <c r="V389" i="30"/>
  <c r="T389" i="30"/>
  <c r="V405" i="30"/>
  <c r="T405" i="30"/>
  <c r="V421" i="30"/>
  <c r="T421" i="30"/>
  <c r="V437" i="30"/>
  <c r="T437" i="30"/>
  <c r="V308" i="30"/>
  <c r="T308" i="30"/>
  <c r="V324" i="30"/>
  <c r="T324" i="30"/>
  <c r="V340" i="30"/>
  <c r="T340" i="30"/>
  <c r="V356" i="30"/>
  <c r="T356" i="30"/>
  <c r="V372" i="30"/>
  <c r="T372" i="30"/>
  <c r="AF271" i="30"/>
  <c r="V271" i="30"/>
  <c r="T271" i="30"/>
  <c r="V281" i="30"/>
  <c r="T281" i="30"/>
  <c r="T297" i="30"/>
  <c r="V297" i="30"/>
  <c r="T313" i="30"/>
  <c r="V313" i="30"/>
  <c r="T329" i="30"/>
  <c r="V329" i="30"/>
  <c r="T345" i="30"/>
  <c r="V345" i="30"/>
  <c r="T361" i="30"/>
  <c r="V361" i="30"/>
  <c r="T377" i="30"/>
  <c r="V377" i="30"/>
  <c r="T391" i="30"/>
  <c r="V391" i="30"/>
  <c r="T407" i="30"/>
  <c r="V407" i="30"/>
  <c r="T423" i="30"/>
  <c r="V423" i="30"/>
  <c r="T495" i="30"/>
  <c r="V495" i="30"/>
  <c r="V396" i="30"/>
  <c r="T396" i="30"/>
  <c r="V412" i="30"/>
  <c r="T412" i="30"/>
  <c r="V428" i="30"/>
  <c r="T428" i="30"/>
  <c r="T443" i="30"/>
  <c r="V443" i="30"/>
  <c r="T459" i="30"/>
  <c r="V459" i="30"/>
  <c r="T475" i="30"/>
  <c r="V475" i="30"/>
  <c r="T515" i="30"/>
  <c r="V515" i="30"/>
  <c r="T382" i="30"/>
  <c r="V382" i="30"/>
  <c r="T398" i="30"/>
  <c r="V398" i="30"/>
  <c r="T414" i="30"/>
  <c r="V414" i="30"/>
  <c r="T430" i="30"/>
  <c r="V430" i="30"/>
  <c r="V449" i="30"/>
  <c r="T449" i="30"/>
  <c r="V465" i="30"/>
  <c r="T465" i="30"/>
  <c r="V481" i="30"/>
  <c r="T481" i="30"/>
  <c r="T444" i="30"/>
  <c r="V444" i="30"/>
  <c r="T460" i="30"/>
  <c r="V460" i="30"/>
  <c r="T476" i="30"/>
  <c r="V476" i="30"/>
  <c r="V492" i="30"/>
  <c r="T492" i="30"/>
  <c r="V508" i="30"/>
  <c r="T508" i="30"/>
  <c r="V485" i="30"/>
  <c r="T485" i="30"/>
  <c r="V501" i="30"/>
  <c r="T501" i="30"/>
  <c r="V517" i="30"/>
  <c r="T517" i="30"/>
  <c r="V446" i="30"/>
  <c r="T446" i="30"/>
  <c r="V462" i="30"/>
  <c r="T462" i="30"/>
  <c r="V478" i="30"/>
  <c r="T478" i="30"/>
  <c r="T494" i="30"/>
  <c r="V494" i="30"/>
  <c r="T510" i="30"/>
  <c r="V510" i="30"/>
  <c r="T14" i="30"/>
  <c r="AF14" i="30"/>
  <c r="V14" i="30"/>
  <c r="T29" i="30"/>
  <c r="AF29" i="30"/>
  <c r="V29" i="30"/>
  <c r="T43" i="30"/>
  <c r="AF43" i="30"/>
  <c r="V43" i="30"/>
  <c r="T59" i="30"/>
  <c r="AF59" i="30"/>
  <c r="V59" i="30"/>
  <c r="AF24" i="30"/>
  <c r="V24" i="30"/>
  <c r="T24" i="30"/>
  <c r="AF42" i="30"/>
  <c r="V42" i="30"/>
  <c r="T42" i="30"/>
  <c r="AF58" i="30"/>
  <c r="V58" i="30"/>
  <c r="T58" i="30"/>
  <c r="V27" i="30"/>
  <c r="T27" i="30"/>
  <c r="AF27" i="30"/>
  <c r="V41" i="30"/>
  <c r="T41" i="30"/>
  <c r="AF41" i="30"/>
  <c r="V57" i="30"/>
  <c r="T57" i="30"/>
  <c r="AF57" i="30"/>
  <c r="T22" i="30"/>
  <c r="AF22" i="30"/>
  <c r="V22" i="30"/>
  <c r="T40" i="30"/>
  <c r="AF40" i="30"/>
  <c r="V40" i="30"/>
  <c r="T56" i="30"/>
  <c r="AF56" i="30"/>
  <c r="V56" i="30"/>
  <c r="T73" i="30"/>
  <c r="AF73" i="30"/>
  <c r="V73" i="30"/>
  <c r="T89" i="30"/>
  <c r="AF89" i="30"/>
  <c r="V89" i="30"/>
  <c r="T105" i="30"/>
  <c r="AF105" i="30"/>
  <c r="V105" i="30"/>
  <c r="AF72" i="30"/>
  <c r="V72" i="30"/>
  <c r="T72" i="30"/>
  <c r="AF88" i="30"/>
  <c r="V88" i="30"/>
  <c r="T88" i="30"/>
  <c r="AF104" i="30"/>
  <c r="V104" i="30"/>
  <c r="T104" i="30"/>
  <c r="V71" i="30"/>
  <c r="T71" i="30"/>
  <c r="AF71" i="30"/>
  <c r="V87" i="30"/>
  <c r="T87" i="30"/>
  <c r="AF87" i="30"/>
  <c r="V103" i="30"/>
  <c r="T103" i="30"/>
  <c r="AF103" i="30"/>
  <c r="T66" i="30"/>
  <c r="AF66" i="30"/>
  <c r="V66" i="30"/>
  <c r="T82" i="30"/>
  <c r="AF82" i="30"/>
  <c r="V82" i="30"/>
  <c r="T98" i="30"/>
  <c r="AF98" i="30"/>
  <c r="V98" i="30"/>
  <c r="T115" i="30"/>
  <c r="AF115" i="30"/>
  <c r="V115" i="30"/>
  <c r="T131" i="30"/>
  <c r="AF131" i="30"/>
  <c r="V131" i="30"/>
  <c r="T147" i="30"/>
  <c r="AF147" i="30"/>
  <c r="V147" i="30"/>
  <c r="AF114" i="30"/>
  <c r="V114" i="30"/>
  <c r="T114" i="30"/>
  <c r="AF130" i="30"/>
  <c r="V130" i="30"/>
  <c r="T130" i="30"/>
  <c r="AF146" i="30"/>
  <c r="V146" i="30"/>
  <c r="T146" i="30"/>
  <c r="V113" i="30"/>
  <c r="T113" i="30"/>
  <c r="AF113" i="30"/>
  <c r="V129" i="30"/>
  <c r="T129" i="30"/>
  <c r="AF129" i="30"/>
  <c r="V145" i="30"/>
  <c r="T145" i="30"/>
  <c r="AF145" i="30"/>
  <c r="V161" i="30"/>
  <c r="T161" i="30"/>
  <c r="AF161" i="30"/>
  <c r="T124" i="30"/>
  <c r="AF124" i="30"/>
  <c r="V124" i="30"/>
  <c r="T140" i="30"/>
  <c r="AF140" i="30"/>
  <c r="V140" i="30"/>
  <c r="T156" i="30"/>
  <c r="AF156" i="30"/>
  <c r="V156" i="30"/>
  <c r="T170" i="30"/>
  <c r="AF170" i="30"/>
  <c r="V170" i="30"/>
  <c r="T186" i="30"/>
  <c r="AF186" i="30"/>
  <c r="V186" i="30"/>
  <c r="AF177" i="30"/>
  <c r="V177" i="30"/>
  <c r="T177" i="30"/>
  <c r="V168" i="30"/>
  <c r="T168" i="30"/>
  <c r="AF168" i="30"/>
  <c r="V184" i="30"/>
  <c r="T184" i="30"/>
  <c r="AF184" i="30"/>
  <c r="T175" i="30"/>
  <c r="AF175" i="30"/>
  <c r="V175" i="30"/>
  <c r="T192" i="30"/>
  <c r="AF192" i="30"/>
  <c r="V192" i="30"/>
  <c r="V187" i="30"/>
  <c r="AF187" i="30"/>
  <c r="T187" i="30"/>
  <c r="AF203" i="30"/>
  <c r="V203" i="30"/>
  <c r="T203" i="30"/>
  <c r="V190" i="30"/>
  <c r="T190" i="30"/>
  <c r="AF190" i="30"/>
  <c r="V206" i="30"/>
  <c r="T206" i="30"/>
  <c r="AF206" i="30"/>
  <c r="T193" i="30"/>
  <c r="AF193" i="30"/>
  <c r="V193" i="30"/>
  <c r="T211" i="30"/>
  <c r="V211" i="30"/>
  <c r="AF211" i="30"/>
  <c r="T298" i="30"/>
  <c r="V298" i="30"/>
  <c r="AF218" i="30"/>
  <c r="V218" i="30"/>
  <c r="T218" i="30"/>
  <c r="V284" i="30"/>
  <c r="T284" i="30"/>
  <c r="V221" i="30"/>
  <c r="T221" i="30"/>
  <c r="AF221" i="30"/>
  <c r="AF216" i="30"/>
  <c r="V216" i="30"/>
  <c r="T216" i="30"/>
  <c r="T378" i="30"/>
  <c r="V378" i="30"/>
  <c r="AF235" i="30"/>
  <c r="V235" i="30"/>
  <c r="T235" i="30"/>
  <c r="AF243" i="30"/>
  <c r="V243" i="30"/>
  <c r="T243" i="30"/>
  <c r="AF251" i="30"/>
  <c r="V251" i="30"/>
  <c r="T251" i="30"/>
  <c r="AF259" i="30"/>
  <c r="V259" i="30"/>
  <c r="T259" i="30"/>
  <c r="AF267" i="30"/>
  <c r="V267" i="30"/>
  <c r="T267" i="30"/>
  <c r="T350" i="30"/>
  <c r="V350" i="30"/>
  <c r="T282" i="30"/>
  <c r="V282" i="30"/>
  <c r="T306" i="30"/>
  <c r="V306" i="30"/>
  <c r="T370" i="30"/>
  <c r="V370" i="30"/>
  <c r="T234" i="30"/>
  <c r="AF234" i="30"/>
  <c r="V234" i="30"/>
  <c r="T242" i="30"/>
  <c r="AF242" i="30"/>
  <c r="V242" i="30"/>
  <c r="T250" i="30"/>
  <c r="AF250" i="30"/>
  <c r="V250" i="30"/>
  <c r="T258" i="30"/>
  <c r="AF258" i="30"/>
  <c r="V258" i="30"/>
  <c r="T266" i="30"/>
  <c r="AF266" i="30"/>
  <c r="V266" i="30"/>
  <c r="T326" i="30"/>
  <c r="V326" i="30"/>
  <c r="AF270" i="30"/>
  <c r="V270" i="30"/>
  <c r="T270" i="30"/>
  <c r="V279" i="30"/>
  <c r="T279" i="30"/>
  <c r="V295" i="30"/>
  <c r="T295" i="30"/>
  <c r="V311" i="30"/>
  <c r="T311" i="30"/>
  <c r="V327" i="30"/>
  <c r="T327" i="30"/>
  <c r="V343" i="30"/>
  <c r="T343" i="30"/>
  <c r="V359" i="30"/>
  <c r="T359" i="30"/>
  <c r="V375" i="30"/>
  <c r="T375" i="30"/>
  <c r="V393" i="30"/>
  <c r="T393" i="30"/>
  <c r="V409" i="30"/>
  <c r="T409" i="30"/>
  <c r="V425" i="30"/>
  <c r="T425" i="30"/>
  <c r="V296" i="30"/>
  <c r="T296" i="30"/>
  <c r="V312" i="30"/>
  <c r="T312" i="30"/>
  <c r="V328" i="30"/>
  <c r="T328" i="30"/>
  <c r="V344" i="30"/>
  <c r="T344" i="30"/>
  <c r="V360" i="30"/>
  <c r="T360" i="30"/>
  <c r="V376" i="30"/>
  <c r="T376" i="30"/>
  <c r="AF273" i="30"/>
  <c r="V273" i="30"/>
  <c r="T273" i="30"/>
  <c r="V285" i="30"/>
  <c r="T285" i="30"/>
  <c r="T301" i="30"/>
  <c r="V301" i="30"/>
  <c r="T317" i="30"/>
  <c r="V317" i="30"/>
  <c r="T333" i="30"/>
  <c r="V333" i="30"/>
  <c r="T349" i="30"/>
  <c r="V349" i="30"/>
  <c r="T365" i="30"/>
  <c r="V365" i="30"/>
  <c r="T381" i="30"/>
  <c r="V381" i="30"/>
  <c r="T395" i="30"/>
  <c r="V395" i="30"/>
  <c r="T411" i="30"/>
  <c r="V411" i="30"/>
  <c r="T427" i="30"/>
  <c r="V427" i="30"/>
  <c r="V384" i="30"/>
  <c r="T384" i="30"/>
  <c r="V400" i="30"/>
  <c r="T400" i="30"/>
  <c r="V416" i="30"/>
  <c r="T416" i="30"/>
  <c r="V432" i="30"/>
  <c r="T432" i="30"/>
  <c r="T447" i="30"/>
  <c r="V447" i="30"/>
  <c r="T463" i="30"/>
  <c r="V463" i="30"/>
  <c r="T479" i="30"/>
  <c r="V479" i="30"/>
  <c r="T487" i="30"/>
  <c r="V487" i="30"/>
  <c r="T386" i="30"/>
  <c r="V386" i="30"/>
  <c r="T402" i="30"/>
  <c r="V402" i="30"/>
  <c r="T418" i="30"/>
  <c r="V418" i="30"/>
  <c r="T434" i="30"/>
  <c r="V434" i="30"/>
  <c r="V453" i="30"/>
  <c r="T453" i="30"/>
  <c r="V469" i="30"/>
  <c r="T469" i="30"/>
  <c r="T491" i="30"/>
  <c r="V491" i="30"/>
  <c r="T448" i="30"/>
  <c r="V448" i="30"/>
  <c r="T464" i="30"/>
  <c r="V464" i="30"/>
  <c r="T480" i="30"/>
  <c r="V480" i="30"/>
  <c r="V496" i="30"/>
  <c r="T496" i="30"/>
  <c r="V512" i="30"/>
  <c r="T512" i="30"/>
  <c r="V489" i="30"/>
  <c r="T489" i="30"/>
  <c r="V505" i="30"/>
  <c r="T505" i="30"/>
  <c r="V521" i="30"/>
  <c r="T521" i="30"/>
  <c r="V450" i="30"/>
  <c r="T450" i="30"/>
  <c r="V466" i="30"/>
  <c r="T466" i="30"/>
  <c r="V482" i="30"/>
  <c r="T482" i="30"/>
  <c r="T498" i="30"/>
  <c r="V498" i="30"/>
  <c r="T514" i="30"/>
  <c r="V514" i="30"/>
  <c r="T18" i="30"/>
  <c r="AF18" i="30"/>
  <c r="V18" i="30"/>
  <c r="T33" i="30"/>
  <c r="AF33" i="30"/>
  <c r="V33" i="30"/>
  <c r="T47" i="30"/>
  <c r="AF47" i="30"/>
  <c r="V47" i="30"/>
  <c r="V12" i="30"/>
  <c r="AF12" i="30"/>
  <c r="T12" i="30"/>
  <c r="AF28" i="30"/>
  <c r="V28" i="30"/>
  <c r="T28" i="30"/>
  <c r="AF46" i="30"/>
  <c r="V46" i="30"/>
  <c r="T46" i="30"/>
  <c r="V16" i="30"/>
  <c r="T16" i="30"/>
  <c r="AF16" i="30"/>
  <c r="V31" i="30"/>
  <c r="T31" i="30"/>
  <c r="AF31" i="30"/>
  <c r="V45" i="30"/>
  <c r="T45" i="30"/>
  <c r="AF45" i="30"/>
  <c r="AF61" i="30"/>
  <c r="V61" i="30"/>
  <c r="T61" i="30"/>
  <c r="T26" i="30"/>
  <c r="AF26" i="30"/>
  <c r="V26" i="30"/>
  <c r="T44" i="30"/>
  <c r="AF44" i="30"/>
  <c r="V44" i="30"/>
  <c r="T60" i="30"/>
  <c r="AF60" i="30"/>
  <c r="V60" i="30"/>
  <c r="T77" i="30"/>
  <c r="AF77" i="30"/>
  <c r="V77" i="30"/>
  <c r="T93" i="30"/>
  <c r="AF93" i="30"/>
  <c r="V93" i="30"/>
  <c r="T109" i="30"/>
  <c r="AF109" i="30"/>
  <c r="V109" i="30"/>
  <c r="AF76" i="30"/>
  <c r="V76" i="30"/>
  <c r="T76" i="30"/>
  <c r="AF92" i="30"/>
  <c r="V92" i="30"/>
  <c r="T92" i="30"/>
  <c r="AF108" i="30"/>
  <c r="V108" i="30"/>
  <c r="T108" i="30"/>
  <c r="V75" i="30"/>
  <c r="T75" i="30"/>
  <c r="AF75" i="30"/>
  <c r="V91" i="30"/>
  <c r="T91" i="30"/>
  <c r="AF91" i="30"/>
  <c r="V107" i="30"/>
  <c r="T107" i="30"/>
  <c r="AF107" i="30"/>
  <c r="T70" i="30"/>
  <c r="AF70" i="30"/>
  <c r="V70" i="30"/>
  <c r="T86" i="30"/>
  <c r="AF86" i="30"/>
  <c r="V86" i="30"/>
  <c r="T102" i="30"/>
  <c r="AF102" i="30"/>
  <c r="V102" i="30"/>
  <c r="T119" i="30"/>
  <c r="AF119" i="30"/>
  <c r="V119" i="30"/>
  <c r="T135" i="30"/>
  <c r="AF135" i="30"/>
  <c r="V135" i="30"/>
  <c r="T151" i="30"/>
  <c r="AF151" i="30"/>
  <c r="V151" i="30"/>
  <c r="AF118" i="30"/>
  <c r="V118" i="30"/>
  <c r="T118" i="30"/>
  <c r="AF134" i="30"/>
  <c r="V134" i="30"/>
  <c r="T134" i="30"/>
  <c r="AF150" i="30"/>
  <c r="V150" i="30"/>
  <c r="T150" i="30"/>
  <c r="V117" i="30"/>
  <c r="T117" i="30"/>
  <c r="AF117" i="30"/>
  <c r="V133" i="30"/>
  <c r="T133" i="30"/>
  <c r="AF133" i="30"/>
  <c r="V149" i="30"/>
  <c r="T149" i="30"/>
  <c r="AF149" i="30"/>
  <c r="T112" i="30"/>
  <c r="AF112" i="30"/>
  <c r="V112" i="30"/>
  <c r="T128" i="30"/>
  <c r="AF128" i="30"/>
  <c r="V128" i="30"/>
  <c r="T144" i="30"/>
  <c r="AF144" i="30"/>
  <c r="V144" i="30"/>
  <c r="T160" i="30"/>
  <c r="AF160" i="30"/>
  <c r="V160" i="30"/>
  <c r="T174" i="30"/>
  <c r="AF174" i="30"/>
  <c r="V174" i="30"/>
  <c r="AF165" i="30"/>
  <c r="V165" i="30"/>
  <c r="T165" i="30"/>
  <c r="AF181" i="30"/>
  <c r="V181" i="30"/>
  <c r="T181" i="30"/>
  <c r="V172" i="30"/>
  <c r="T172" i="30"/>
  <c r="AF172" i="30"/>
  <c r="T163" i="30"/>
  <c r="AF163" i="30"/>
  <c r="V163" i="30"/>
  <c r="T179" i="30"/>
  <c r="AF179" i="30"/>
  <c r="V179" i="30"/>
  <c r="T196" i="30"/>
  <c r="AF196" i="30"/>
  <c r="V196" i="30"/>
  <c r="AF191" i="30"/>
  <c r="V191" i="30"/>
  <c r="T191" i="30"/>
  <c r="AF207" i="30"/>
  <c r="V207" i="30"/>
  <c r="T207" i="30"/>
  <c r="V194" i="30"/>
  <c r="T194" i="30"/>
  <c r="AF194" i="30"/>
  <c r="V213" i="30"/>
  <c r="T213" i="30"/>
  <c r="AF213" i="30"/>
  <c r="T197" i="30"/>
  <c r="AF197" i="30"/>
  <c r="V197" i="30"/>
  <c r="T219" i="30"/>
  <c r="AF219" i="30"/>
  <c r="V219" i="30"/>
  <c r="T362" i="30"/>
  <c r="V362" i="30"/>
  <c r="AF222" i="30"/>
  <c r="V222" i="30"/>
  <c r="T222" i="30"/>
  <c r="V288" i="30"/>
  <c r="T288" i="30"/>
  <c r="T330" i="30"/>
  <c r="V330" i="30"/>
  <c r="T220" i="30"/>
  <c r="AF220" i="30"/>
  <c r="V220" i="30"/>
  <c r="AF227" i="30"/>
  <c r="V227" i="30"/>
  <c r="T227" i="30"/>
  <c r="AF237" i="30"/>
  <c r="V237" i="30"/>
  <c r="T237" i="30"/>
  <c r="AF245" i="30"/>
  <c r="V245" i="30"/>
  <c r="T245" i="30"/>
  <c r="AF253" i="30"/>
  <c r="V253" i="30"/>
  <c r="T253" i="30"/>
  <c r="AF261" i="30"/>
  <c r="V261" i="30"/>
  <c r="T261" i="30"/>
  <c r="T302" i="30"/>
  <c r="V302" i="30"/>
  <c r="T366" i="30"/>
  <c r="V366" i="30"/>
  <c r="T286" i="30"/>
  <c r="V286" i="30"/>
  <c r="T322" i="30"/>
  <c r="V322" i="30"/>
  <c r="AF225" i="30"/>
  <c r="T225" i="30"/>
  <c r="V225" i="30"/>
  <c r="T236" i="30"/>
  <c r="AF236" i="30"/>
  <c r="V236" i="30"/>
  <c r="T244" i="30"/>
  <c r="AF244" i="30"/>
  <c r="V244" i="30"/>
  <c r="T252" i="30"/>
  <c r="AF252" i="30"/>
  <c r="V252" i="30"/>
  <c r="T260" i="30"/>
  <c r="AF260" i="30"/>
  <c r="V260" i="30"/>
  <c r="T268" i="30"/>
  <c r="V268" i="30"/>
  <c r="AF268" i="30"/>
  <c r="T342" i="30"/>
  <c r="V342" i="30"/>
  <c r="AF272" i="30"/>
  <c r="V272" i="30"/>
  <c r="T272" i="30"/>
  <c r="V283" i="30"/>
  <c r="T283" i="30"/>
  <c r="V299" i="30"/>
  <c r="T299" i="30"/>
  <c r="V315" i="30"/>
  <c r="T315" i="30"/>
  <c r="V331" i="30"/>
  <c r="T331" i="30"/>
  <c r="V347" i="30"/>
  <c r="T347" i="30"/>
  <c r="V363" i="30"/>
  <c r="T363" i="30"/>
  <c r="V379" i="30"/>
  <c r="T379" i="30"/>
  <c r="V397" i="30"/>
  <c r="T397" i="30"/>
  <c r="V413" i="30"/>
  <c r="T413" i="30"/>
  <c r="V429" i="30"/>
  <c r="T429" i="30"/>
  <c r="V300" i="30"/>
  <c r="T300" i="30"/>
  <c r="V316" i="30"/>
  <c r="T316" i="30"/>
  <c r="V332" i="30"/>
  <c r="T332" i="30"/>
  <c r="V348" i="30"/>
  <c r="T348" i="30"/>
  <c r="V364" i="30"/>
  <c r="T364" i="30"/>
  <c r="V380" i="30"/>
  <c r="T380" i="30"/>
  <c r="AF275" i="30"/>
  <c r="V275" i="30"/>
  <c r="T275" i="30"/>
  <c r="V289" i="30"/>
  <c r="T289" i="30"/>
  <c r="T305" i="30"/>
  <c r="V305" i="30"/>
  <c r="T321" i="30"/>
  <c r="V321" i="30"/>
  <c r="T337" i="30"/>
  <c r="V337" i="30"/>
  <c r="T353" i="30"/>
  <c r="V353" i="30"/>
  <c r="T369" i="30"/>
  <c r="V369" i="30"/>
  <c r="T383" i="30"/>
  <c r="V383" i="30"/>
  <c r="T399" i="30"/>
  <c r="V399" i="30"/>
  <c r="T415" i="30"/>
  <c r="V415" i="30"/>
  <c r="T431" i="30"/>
  <c r="V431" i="30"/>
  <c r="V388" i="30"/>
  <c r="T388" i="30"/>
  <c r="V404" i="30"/>
  <c r="T404" i="30"/>
  <c r="V420" i="30"/>
  <c r="T420" i="30"/>
  <c r="V436" i="30"/>
  <c r="T436" i="30"/>
  <c r="T451" i="30"/>
  <c r="V451" i="30"/>
  <c r="T467" i="30"/>
  <c r="V467" i="30"/>
  <c r="T483" i="30"/>
  <c r="V483" i="30"/>
  <c r="T503" i="30"/>
  <c r="V503" i="30"/>
  <c r="T390" i="30"/>
  <c r="V390" i="30"/>
  <c r="T406" i="30"/>
  <c r="V406" i="30"/>
  <c r="T422" i="30"/>
  <c r="V422" i="30"/>
  <c r="V441" i="30"/>
  <c r="T441" i="30"/>
  <c r="V457" i="30"/>
  <c r="T457" i="30"/>
  <c r="V473" i="30"/>
  <c r="T473" i="30"/>
  <c r="T507" i="30"/>
  <c r="V507" i="30"/>
  <c r="T452" i="30"/>
  <c r="V452" i="30"/>
  <c r="T468" i="30"/>
  <c r="V468" i="30"/>
  <c r="V484" i="30"/>
  <c r="T484" i="30"/>
  <c r="V500" i="30"/>
  <c r="T500" i="30"/>
  <c r="V516" i="30"/>
  <c r="T516" i="30"/>
  <c r="V493" i="30"/>
  <c r="T493" i="30"/>
  <c r="V509" i="30"/>
  <c r="T509" i="30"/>
  <c r="T438" i="30"/>
  <c r="V438" i="30"/>
  <c r="V454" i="30"/>
  <c r="T454" i="30"/>
  <c r="V470" i="30"/>
  <c r="T470" i="30"/>
  <c r="T486" i="30"/>
  <c r="V486" i="30"/>
  <c r="T502" i="30"/>
  <c r="V502" i="30"/>
  <c r="T518" i="30"/>
  <c r="V518" i="30"/>
  <c r="T21" i="30"/>
  <c r="AF21" i="30"/>
  <c r="V21" i="30"/>
  <c r="T34" i="30"/>
  <c r="AF34" i="30"/>
  <c r="V34" i="30"/>
  <c r="T51" i="30"/>
  <c r="AF51" i="30"/>
  <c r="V51" i="30"/>
  <c r="AF13" i="30"/>
  <c r="V13" i="30"/>
  <c r="T13" i="30"/>
  <c r="AF32" i="30"/>
  <c r="V32" i="30"/>
  <c r="T32" i="30"/>
  <c r="AF50" i="30"/>
  <c r="V50" i="30"/>
  <c r="T50" i="30"/>
  <c r="V20" i="30"/>
  <c r="T20" i="30"/>
  <c r="AF20" i="30"/>
  <c r="V36" i="30"/>
  <c r="T36" i="30"/>
  <c r="AF36" i="30"/>
  <c r="V49" i="30"/>
  <c r="T49" i="30"/>
  <c r="AF49" i="30"/>
  <c r="T15" i="30"/>
  <c r="AF15" i="30"/>
  <c r="V15" i="30"/>
  <c r="T30" i="30"/>
  <c r="AF30" i="30"/>
  <c r="V30" i="30"/>
  <c r="T48" i="30"/>
  <c r="AF48" i="30"/>
  <c r="V48" i="30"/>
  <c r="T65" i="30"/>
  <c r="AF65" i="30"/>
  <c r="V65" i="30"/>
  <c r="T81" i="30"/>
  <c r="AF81" i="30"/>
  <c r="V81" i="30"/>
  <c r="T97" i="30"/>
  <c r="AF97" i="30"/>
  <c r="V97" i="30"/>
  <c r="AF64" i="30"/>
  <c r="V64" i="30"/>
  <c r="T64" i="30"/>
  <c r="AF80" i="30"/>
  <c r="V80" i="30"/>
  <c r="T80" i="30"/>
  <c r="AF96" i="30"/>
  <c r="V96" i="30"/>
  <c r="T96" i="30"/>
  <c r="V63" i="30"/>
  <c r="T63" i="30"/>
  <c r="AF63" i="30"/>
  <c r="V79" i="30"/>
  <c r="T79" i="30"/>
  <c r="AF79" i="30"/>
  <c r="V95" i="30"/>
  <c r="T95" i="30"/>
  <c r="AF95" i="30"/>
  <c r="V111" i="30"/>
  <c r="T111" i="30"/>
  <c r="AF111" i="30"/>
  <c r="T74" i="30"/>
  <c r="AF74" i="30"/>
  <c r="V74" i="30"/>
  <c r="T90" i="30"/>
  <c r="AF90" i="30"/>
  <c r="V90" i="30"/>
  <c r="T106" i="30"/>
  <c r="AF106" i="30"/>
  <c r="V106" i="30"/>
  <c r="T123" i="30"/>
  <c r="AF123" i="30"/>
  <c r="V123" i="30"/>
  <c r="T139" i="30"/>
  <c r="AF139" i="30"/>
  <c r="V139" i="30"/>
  <c r="T155" i="30"/>
  <c r="AF155" i="30"/>
  <c r="V155" i="30"/>
  <c r="AF122" i="30"/>
  <c r="V122" i="30"/>
  <c r="T122" i="30"/>
  <c r="AF138" i="30"/>
  <c r="V138" i="30"/>
  <c r="T138" i="30"/>
  <c r="AF154" i="30"/>
  <c r="V154" i="30"/>
  <c r="T154" i="30"/>
  <c r="V121" i="30"/>
  <c r="T121" i="30"/>
  <c r="AF121" i="30"/>
  <c r="V137" i="30"/>
  <c r="T137" i="30"/>
  <c r="AF137" i="30"/>
  <c r="V153" i="30"/>
  <c r="T153" i="30"/>
  <c r="AF153" i="30"/>
  <c r="T116" i="30"/>
  <c r="AF116" i="30"/>
  <c r="V116" i="30"/>
  <c r="T132" i="30"/>
  <c r="AF132" i="30"/>
  <c r="V132" i="30"/>
  <c r="T148" i="30"/>
  <c r="AF148" i="30"/>
  <c r="V148" i="30"/>
  <c r="AF162" i="30"/>
  <c r="V162" i="30"/>
  <c r="T162" i="30"/>
  <c r="T178" i="30"/>
  <c r="AF178" i="30"/>
  <c r="V178" i="30"/>
  <c r="AF169" i="30"/>
  <c r="V169" i="30"/>
  <c r="T169" i="30"/>
  <c r="AF185" i="30"/>
  <c r="V185" i="30"/>
  <c r="T185" i="30"/>
  <c r="V176" i="30"/>
  <c r="T176" i="30"/>
  <c r="AF176" i="30"/>
  <c r="T167" i="30"/>
  <c r="AF167" i="30"/>
  <c r="V167" i="30"/>
  <c r="T183" i="30"/>
  <c r="AF183" i="30"/>
  <c r="V183" i="30"/>
  <c r="T200" i="30"/>
  <c r="AF200" i="30"/>
  <c r="V200" i="30"/>
  <c r="AF195" i="30"/>
  <c r="V195" i="30"/>
  <c r="T195" i="30"/>
  <c r="V209" i="30"/>
  <c r="AF209" i="30"/>
  <c r="T209" i="30"/>
  <c r="V198" i="30"/>
  <c r="T198" i="30"/>
  <c r="AF198" i="30"/>
  <c r="V217" i="30"/>
  <c r="T217" i="30"/>
  <c r="AF217" i="30"/>
  <c r="T201" i="30"/>
  <c r="AF201" i="30"/>
  <c r="V201" i="30"/>
  <c r="T223" i="30"/>
  <c r="AF223" i="30"/>
  <c r="V223" i="30"/>
  <c r="AF210" i="30"/>
  <c r="V210" i="30"/>
  <c r="T210" i="30"/>
  <c r="V226" i="30"/>
  <c r="T226" i="30"/>
  <c r="AF226" i="30"/>
  <c r="V292" i="30"/>
  <c r="T292" i="30"/>
  <c r="V208" i="30"/>
  <c r="AF208" i="30"/>
  <c r="T208" i="30"/>
  <c r="AF224" i="30"/>
  <c r="T224" i="30"/>
  <c r="V224" i="30"/>
  <c r="AF231" i="30"/>
  <c r="V231" i="30"/>
  <c r="T231" i="30"/>
  <c r="AF239" i="30"/>
  <c r="V239" i="30"/>
  <c r="T239" i="30"/>
  <c r="AF247" i="30"/>
  <c r="V247" i="30"/>
  <c r="T247" i="30"/>
  <c r="AF255" i="30"/>
  <c r="V255" i="30"/>
  <c r="T255" i="30"/>
  <c r="AF263" i="30"/>
  <c r="V263" i="30"/>
  <c r="T263" i="30"/>
  <c r="T318" i="30"/>
  <c r="V318" i="30"/>
  <c r="V230" i="30"/>
  <c r="T230" i="30"/>
  <c r="AF230" i="30"/>
  <c r="T290" i="30"/>
  <c r="V290" i="30"/>
  <c r="T338" i="30"/>
  <c r="V338" i="30"/>
  <c r="T229" i="30"/>
  <c r="AF229" i="30"/>
  <c r="V229" i="30"/>
  <c r="T238" i="30"/>
  <c r="AF238" i="30"/>
  <c r="V238" i="30"/>
  <c r="T246" i="30"/>
  <c r="AF246" i="30"/>
  <c r="V246" i="30"/>
  <c r="T254" i="30"/>
  <c r="AF254" i="30"/>
  <c r="V254" i="30"/>
  <c r="T262" i="30"/>
  <c r="AF262" i="30"/>
  <c r="V262" i="30"/>
  <c r="AF269" i="30"/>
  <c r="T269" i="30"/>
  <c r="V269" i="30"/>
  <c r="T358" i="30"/>
  <c r="V358" i="30"/>
  <c r="AF274" i="30"/>
  <c r="V274" i="30"/>
  <c r="T274" i="30"/>
  <c r="V287" i="30"/>
  <c r="T287" i="30"/>
  <c r="V303" i="30"/>
  <c r="T303" i="30"/>
  <c r="V319" i="30"/>
  <c r="T319" i="30"/>
  <c r="V335" i="30"/>
  <c r="T335" i="30"/>
  <c r="V351" i="30"/>
  <c r="T351" i="30"/>
  <c r="V367" i="30"/>
  <c r="T367" i="30"/>
  <c r="V385" i="30"/>
  <c r="T385" i="30"/>
  <c r="V401" i="30"/>
  <c r="T401" i="30"/>
  <c r="V417" i="30"/>
  <c r="T417" i="30"/>
  <c r="V433" i="30"/>
  <c r="T433" i="30"/>
  <c r="V304" i="30"/>
  <c r="T304" i="30"/>
  <c r="V320" i="30"/>
  <c r="T320" i="30"/>
  <c r="V336" i="30"/>
  <c r="T336" i="30"/>
  <c r="V352" i="30"/>
  <c r="T352" i="30"/>
  <c r="V368" i="30"/>
  <c r="T368" i="30"/>
  <c r="T511" i="30"/>
  <c r="V511" i="30"/>
  <c r="V277" i="30"/>
  <c r="T277" i="30"/>
  <c r="V293" i="30"/>
  <c r="T293" i="30"/>
  <c r="T309" i="30"/>
  <c r="V309" i="30"/>
  <c r="T325" i="30"/>
  <c r="V325" i="30"/>
  <c r="T341" i="30"/>
  <c r="V341" i="30"/>
  <c r="T357" i="30"/>
  <c r="V357" i="30"/>
  <c r="T373" i="30"/>
  <c r="V373" i="30"/>
  <c r="T387" i="30"/>
  <c r="V387" i="30"/>
  <c r="T403" i="30"/>
  <c r="V403" i="30"/>
  <c r="T419" i="30"/>
  <c r="V419" i="30"/>
  <c r="T435" i="30"/>
  <c r="V435" i="30"/>
  <c r="V392" i="30"/>
  <c r="T392" i="30"/>
  <c r="V408" i="30"/>
  <c r="T408" i="30"/>
  <c r="V424" i="30"/>
  <c r="T424" i="30"/>
  <c r="T439" i="30"/>
  <c r="V439" i="30"/>
  <c r="T455" i="30"/>
  <c r="V455" i="30"/>
  <c r="T471" i="30"/>
  <c r="V471" i="30"/>
  <c r="T499" i="30"/>
  <c r="V499" i="30"/>
  <c r="T519" i="30"/>
  <c r="V519" i="30"/>
  <c r="T394" i="30"/>
  <c r="V394" i="30"/>
  <c r="T410" i="30"/>
  <c r="V410" i="30"/>
  <c r="T426" i="30"/>
  <c r="V426" i="30"/>
  <c r="V445" i="30"/>
  <c r="T445" i="30"/>
  <c r="V461" i="30"/>
  <c r="T461" i="30"/>
  <c r="V477" i="30"/>
  <c r="T477" i="30"/>
  <c r="T440" i="30"/>
  <c r="V440" i="30"/>
  <c r="T456" i="30"/>
  <c r="V456" i="30"/>
  <c r="T472" i="30"/>
  <c r="V472" i="30"/>
  <c r="V488" i="30"/>
  <c r="T488" i="30"/>
  <c r="V504" i="30"/>
  <c r="T504" i="30"/>
  <c r="V520" i="30"/>
  <c r="T520" i="30"/>
  <c r="V497" i="30"/>
  <c r="T497" i="30"/>
  <c r="V513" i="30"/>
  <c r="T513" i="30"/>
  <c r="V442" i="30"/>
  <c r="T442" i="30"/>
  <c r="V458" i="30"/>
  <c r="T458" i="30"/>
  <c r="V474" i="30"/>
  <c r="T474" i="30"/>
  <c r="T490" i="30"/>
  <c r="V490" i="30"/>
  <c r="T506" i="30"/>
  <c r="V506" i="30"/>
  <c r="T522" i="30"/>
  <c r="V522" i="30"/>
  <c r="V106" i="8"/>
  <c r="B104" i="20"/>
  <c r="V90" i="8"/>
  <c r="B88" i="20"/>
  <c r="V105" i="8"/>
  <c r="B103" i="20"/>
  <c r="V89" i="8"/>
  <c r="B87" i="20"/>
  <c r="V100" i="8"/>
  <c r="B98" i="20"/>
  <c r="V103" i="8"/>
  <c r="B101" i="20"/>
  <c r="V87" i="8"/>
  <c r="B85" i="20"/>
  <c r="B58" i="20"/>
  <c r="B57" i="20"/>
  <c r="C54" i="20"/>
  <c r="G54" i="20"/>
  <c r="K54" i="20"/>
  <c r="O54" i="20"/>
  <c r="S54" i="20"/>
  <c r="W54" i="20"/>
  <c r="AA54" i="20"/>
  <c r="E54" i="20"/>
  <c r="I54" i="20"/>
  <c r="M54" i="20"/>
  <c r="Q54" i="20"/>
  <c r="U54" i="20"/>
  <c r="Y54" i="20"/>
  <c r="AC54" i="20"/>
  <c r="D54" i="20"/>
  <c r="L54" i="20"/>
  <c r="T54" i="20"/>
  <c r="AB54" i="20"/>
  <c r="F54" i="20"/>
  <c r="N54" i="20"/>
  <c r="V54" i="20"/>
  <c r="AD54" i="20"/>
  <c r="H54" i="20"/>
  <c r="P54" i="20"/>
  <c r="X54" i="20"/>
  <c r="J54" i="20"/>
  <c r="R54" i="20"/>
  <c r="Z54" i="20"/>
  <c r="B56" i="20"/>
  <c r="B62" i="20"/>
  <c r="B55" i="20"/>
  <c r="T68" i="8"/>
  <c r="A66" i="20" s="1"/>
  <c r="B66" i="20"/>
  <c r="T77" i="8"/>
  <c r="A75" i="20" s="1"/>
  <c r="B75" i="20"/>
  <c r="T70" i="8"/>
  <c r="A68" i="20" s="1"/>
  <c r="B68" i="20"/>
  <c r="T82" i="8"/>
  <c r="A80" i="20" s="1"/>
  <c r="B80" i="20"/>
  <c r="T67" i="8"/>
  <c r="A65" i="20" s="1"/>
  <c r="B65" i="20"/>
  <c r="V102" i="8"/>
  <c r="B100" i="20"/>
  <c r="V86" i="8"/>
  <c r="B84" i="20"/>
  <c r="V101" i="8"/>
  <c r="B99" i="20"/>
  <c r="V85" i="8"/>
  <c r="B83" i="20"/>
  <c r="V112" i="8"/>
  <c r="B110" i="20"/>
  <c r="V96" i="8"/>
  <c r="B94" i="20"/>
  <c r="V99" i="8"/>
  <c r="B97" i="20"/>
  <c r="C53" i="20"/>
  <c r="G53" i="20"/>
  <c r="K53" i="20"/>
  <c r="O53" i="20"/>
  <c r="S53" i="20"/>
  <c r="W53" i="20"/>
  <c r="AA53" i="20"/>
  <c r="E53" i="20"/>
  <c r="I53" i="20"/>
  <c r="M53" i="20"/>
  <c r="Q53" i="20"/>
  <c r="U53" i="20"/>
  <c r="Y53" i="20"/>
  <c r="AC53" i="20"/>
  <c r="D53" i="20"/>
  <c r="L53" i="20"/>
  <c r="T53" i="20"/>
  <c r="AB53" i="20"/>
  <c r="F53" i="20"/>
  <c r="N53" i="20"/>
  <c r="V53" i="20"/>
  <c r="AD53" i="20"/>
  <c r="H53" i="20"/>
  <c r="P53" i="20"/>
  <c r="X53" i="20"/>
  <c r="J53" i="20"/>
  <c r="R53" i="20"/>
  <c r="Z53" i="20"/>
  <c r="C52" i="20"/>
  <c r="G52" i="20"/>
  <c r="K52" i="20"/>
  <c r="O52" i="20"/>
  <c r="S52" i="20"/>
  <c r="W52" i="20"/>
  <c r="AA52" i="20"/>
  <c r="E52" i="20"/>
  <c r="I52" i="20"/>
  <c r="M52" i="20"/>
  <c r="Q52" i="20"/>
  <c r="U52" i="20"/>
  <c r="Y52" i="20"/>
  <c r="AC52" i="20"/>
  <c r="D52" i="20"/>
  <c r="L52" i="20"/>
  <c r="T52" i="20"/>
  <c r="AB52" i="20"/>
  <c r="F52" i="20"/>
  <c r="N52" i="20"/>
  <c r="V52" i="20"/>
  <c r="AD52" i="20"/>
  <c r="H52" i="20"/>
  <c r="P52" i="20"/>
  <c r="X52" i="20"/>
  <c r="J52" i="20"/>
  <c r="R52" i="20"/>
  <c r="Z52" i="20"/>
  <c r="C50" i="20"/>
  <c r="G50" i="20"/>
  <c r="K50" i="20"/>
  <c r="O50" i="20"/>
  <c r="S50" i="20"/>
  <c r="W50" i="20"/>
  <c r="AA50" i="20"/>
  <c r="E50" i="20"/>
  <c r="I50" i="20"/>
  <c r="M50" i="20"/>
  <c r="Q50" i="20"/>
  <c r="U50" i="20"/>
  <c r="Y50" i="20"/>
  <c r="AC50" i="20"/>
  <c r="D50" i="20"/>
  <c r="L50" i="20"/>
  <c r="T50" i="20"/>
  <c r="AB50" i="20"/>
  <c r="F50" i="20"/>
  <c r="N50" i="20"/>
  <c r="V50" i="20"/>
  <c r="AD50" i="20"/>
  <c r="H50" i="20"/>
  <c r="P50" i="20"/>
  <c r="X50" i="20"/>
  <c r="J50" i="20"/>
  <c r="R50" i="20"/>
  <c r="Z50" i="20"/>
  <c r="C51" i="20"/>
  <c r="G51" i="20"/>
  <c r="K51" i="20"/>
  <c r="O51" i="20"/>
  <c r="S51" i="20"/>
  <c r="W51" i="20"/>
  <c r="AA51" i="20"/>
  <c r="E51" i="20"/>
  <c r="I51" i="20"/>
  <c r="M51" i="20"/>
  <c r="Q51" i="20"/>
  <c r="U51" i="20"/>
  <c r="Y51" i="20"/>
  <c r="AC51" i="20"/>
  <c r="D51" i="20"/>
  <c r="L51" i="20"/>
  <c r="T51" i="20"/>
  <c r="AB51" i="20"/>
  <c r="F51" i="20"/>
  <c r="N51" i="20"/>
  <c r="V51" i="20"/>
  <c r="AD51" i="20"/>
  <c r="H51" i="20"/>
  <c r="P51" i="20"/>
  <c r="X51" i="20"/>
  <c r="J51" i="20"/>
  <c r="R51" i="20"/>
  <c r="Z51" i="20"/>
  <c r="T79" i="8"/>
  <c r="A77" i="20" s="1"/>
  <c r="B77" i="20"/>
  <c r="T84" i="8"/>
  <c r="A82" i="20" s="1"/>
  <c r="B82" i="20"/>
  <c r="T73" i="8"/>
  <c r="A71" i="20" s="1"/>
  <c r="B71" i="20"/>
  <c r="T66" i="8"/>
  <c r="A64" i="20" s="1"/>
  <c r="B64" i="20"/>
  <c r="T78" i="8"/>
  <c r="A76" i="20" s="1"/>
  <c r="B76" i="20"/>
  <c r="V98" i="8"/>
  <c r="B96" i="20"/>
  <c r="V97" i="8"/>
  <c r="B95" i="20"/>
  <c r="V108" i="8"/>
  <c r="B106" i="20"/>
  <c r="V92" i="8"/>
  <c r="B90" i="20"/>
  <c r="V111" i="8"/>
  <c r="B109" i="20"/>
  <c r="V95" i="8"/>
  <c r="B93" i="20"/>
  <c r="D49" i="20"/>
  <c r="H49" i="20"/>
  <c r="L49" i="20"/>
  <c r="P49" i="20"/>
  <c r="T49" i="20"/>
  <c r="X49" i="20"/>
  <c r="AB49" i="20"/>
  <c r="F49" i="20"/>
  <c r="K49" i="20"/>
  <c r="Q49" i="20"/>
  <c r="V49" i="20"/>
  <c r="AA49" i="20"/>
  <c r="G49" i="20"/>
  <c r="M49" i="20"/>
  <c r="R49" i="20"/>
  <c r="W49" i="20"/>
  <c r="AC49" i="20"/>
  <c r="N49" i="20"/>
  <c r="E49" i="20"/>
  <c r="O49" i="20"/>
  <c r="Z49" i="20"/>
  <c r="I49" i="20"/>
  <c r="S49" i="20"/>
  <c r="AD49" i="20"/>
  <c r="J49" i="20"/>
  <c r="U49" i="20"/>
  <c r="Y49" i="20"/>
  <c r="T80" i="8"/>
  <c r="A78" i="20" s="1"/>
  <c r="B78" i="20"/>
  <c r="T75" i="8"/>
  <c r="A73" i="20" s="1"/>
  <c r="B73" i="20"/>
  <c r="T76" i="8"/>
  <c r="A74" i="20" s="1"/>
  <c r="B74" i="20"/>
  <c r="T69" i="8"/>
  <c r="A67" i="20" s="1"/>
  <c r="B67" i="20"/>
  <c r="T81" i="8"/>
  <c r="A79" i="20" s="1"/>
  <c r="B79" i="20"/>
  <c r="V110" i="8"/>
  <c r="B108" i="20"/>
  <c r="V94" i="8"/>
  <c r="B92" i="20"/>
  <c r="V109" i="8"/>
  <c r="B107" i="20"/>
  <c r="V93" i="8"/>
  <c r="B91" i="20"/>
  <c r="V104" i="8"/>
  <c r="B102" i="20"/>
  <c r="V88" i="8"/>
  <c r="B86" i="20"/>
  <c r="V107" i="8"/>
  <c r="B105" i="20"/>
  <c r="V91" i="8"/>
  <c r="B89" i="20"/>
  <c r="B61" i="20"/>
  <c r="E60" i="20"/>
  <c r="I60" i="20"/>
  <c r="M60" i="20"/>
  <c r="Q60" i="20"/>
  <c r="U60" i="20"/>
  <c r="D60" i="20"/>
  <c r="J60" i="20"/>
  <c r="O60" i="20"/>
  <c r="T60" i="20"/>
  <c r="Y60" i="20"/>
  <c r="AC60" i="20"/>
  <c r="G60" i="20"/>
  <c r="N60" i="20"/>
  <c r="V60" i="20"/>
  <c r="AA60" i="20"/>
  <c r="C60" i="20"/>
  <c r="K60" i="20"/>
  <c r="R60" i="20"/>
  <c r="X60" i="20"/>
  <c r="AD60" i="20"/>
  <c r="L60" i="20"/>
  <c r="Z60" i="20"/>
  <c r="P60" i="20"/>
  <c r="AB60" i="20"/>
  <c r="F60" i="20"/>
  <c r="S60" i="20"/>
  <c r="H60" i="20"/>
  <c r="W60" i="20"/>
  <c r="B59" i="20"/>
  <c r="T74" i="8"/>
  <c r="A72" i="20" s="1"/>
  <c r="B72" i="20"/>
  <c r="T72" i="8"/>
  <c r="A70" i="20" s="1"/>
  <c r="B70" i="20"/>
  <c r="T71" i="8"/>
  <c r="A69" i="20" s="1"/>
  <c r="B69" i="20"/>
  <c r="T83" i="8"/>
  <c r="A81" i="20" s="1"/>
  <c r="B81" i="20"/>
  <c r="T65" i="8"/>
  <c r="A63" i="20" s="1"/>
  <c r="B63" i="20"/>
  <c r="V84" i="8"/>
  <c r="V77" i="8"/>
  <c r="V76" i="8"/>
  <c r="V317" i="8"/>
  <c r="V301" i="8"/>
  <c r="V285" i="8"/>
  <c r="V328" i="8"/>
  <c r="V312" i="8"/>
  <c r="V296" i="8"/>
  <c r="V279" i="8"/>
  <c r="V323" i="8"/>
  <c r="V307" i="8"/>
  <c r="V291" i="8"/>
  <c r="V318" i="8"/>
  <c r="V302" i="8"/>
  <c r="V286" i="8"/>
  <c r="V278" i="8"/>
  <c r="V507" i="8"/>
  <c r="V491" i="8"/>
  <c r="V475" i="8"/>
  <c r="V459" i="8"/>
  <c r="V443" i="8"/>
  <c r="V427" i="8"/>
  <c r="V411" i="8"/>
  <c r="V395" i="8"/>
  <c r="V379" i="8"/>
  <c r="V363" i="8"/>
  <c r="V347" i="8"/>
  <c r="V331" i="8"/>
  <c r="V514" i="8"/>
  <c r="V498" i="8"/>
  <c r="V482" i="8"/>
  <c r="V466" i="8"/>
  <c r="V450" i="8"/>
  <c r="V434" i="8"/>
  <c r="V418" i="8"/>
  <c r="V402" i="8"/>
  <c r="V386" i="8"/>
  <c r="V370" i="8"/>
  <c r="V354" i="8"/>
  <c r="V338" i="8"/>
  <c r="V521" i="8"/>
  <c r="V505" i="8"/>
  <c r="V489" i="8"/>
  <c r="V473" i="8"/>
  <c r="V457" i="8"/>
  <c r="V441" i="8"/>
  <c r="V425" i="8"/>
  <c r="V409" i="8"/>
  <c r="V393" i="8"/>
  <c r="V377" i="8"/>
  <c r="V361" i="8"/>
  <c r="V345" i="8"/>
  <c r="V329" i="8"/>
  <c r="V512" i="8"/>
  <c r="V496" i="8"/>
  <c r="V480" i="8"/>
  <c r="V464" i="8"/>
  <c r="V448" i="8"/>
  <c r="V432" i="8"/>
  <c r="V416" i="8"/>
  <c r="V400" i="8"/>
  <c r="V384" i="8"/>
  <c r="V368" i="8"/>
  <c r="V352" i="8"/>
  <c r="V336" i="8"/>
  <c r="V313" i="8"/>
  <c r="V297" i="8"/>
  <c r="V281" i="8"/>
  <c r="V324" i="8"/>
  <c r="V308" i="8"/>
  <c r="V292" i="8"/>
  <c r="V319" i="8"/>
  <c r="V303" i="8"/>
  <c r="V287" i="8"/>
  <c r="V314" i="8"/>
  <c r="V298" i="8"/>
  <c r="V282" i="8"/>
  <c r="V519" i="8"/>
  <c r="V503" i="8"/>
  <c r="V487" i="8"/>
  <c r="V471" i="8"/>
  <c r="V455" i="8"/>
  <c r="V439" i="8"/>
  <c r="V423" i="8"/>
  <c r="V407" i="8"/>
  <c r="V391" i="8"/>
  <c r="V375" i="8"/>
  <c r="V359" i="8"/>
  <c r="V343" i="8"/>
  <c r="V510" i="8"/>
  <c r="V494" i="8"/>
  <c r="V478" i="8"/>
  <c r="V462" i="8"/>
  <c r="V446" i="8"/>
  <c r="V430" i="8"/>
  <c r="V414" i="8"/>
  <c r="V398" i="8"/>
  <c r="V382" i="8"/>
  <c r="V366" i="8"/>
  <c r="V350" i="8"/>
  <c r="V334" i="8"/>
  <c r="V517" i="8"/>
  <c r="V501" i="8"/>
  <c r="V485" i="8"/>
  <c r="V469" i="8"/>
  <c r="V453" i="8"/>
  <c r="V437" i="8"/>
  <c r="V421" i="8"/>
  <c r="V405" i="8"/>
  <c r="V389" i="8"/>
  <c r="V373" i="8"/>
  <c r="V357" i="8"/>
  <c r="V341" i="8"/>
  <c r="V508" i="8"/>
  <c r="V492" i="8"/>
  <c r="V476" i="8"/>
  <c r="V460" i="8"/>
  <c r="V444" i="8"/>
  <c r="V428" i="8"/>
  <c r="V412" i="8"/>
  <c r="V396" i="8"/>
  <c r="V380" i="8"/>
  <c r="V364" i="8"/>
  <c r="V348" i="8"/>
  <c r="V332" i="8"/>
  <c r="V325" i="8"/>
  <c r="V309" i="8"/>
  <c r="V293" i="8"/>
  <c r="V320" i="8"/>
  <c r="V304" i="8"/>
  <c r="V288" i="8"/>
  <c r="V315" i="8"/>
  <c r="V299" i="8"/>
  <c r="V283" i="8"/>
  <c r="V326" i="8"/>
  <c r="V310" i="8"/>
  <c r="V294" i="8"/>
  <c r="V515" i="8"/>
  <c r="V499" i="8"/>
  <c r="V483" i="8"/>
  <c r="V467" i="8"/>
  <c r="V451" i="8"/>
  <c r="V435" i="8"/>
  <c r="V419" i="8"/>
  <c r="V403" i="8"/>
  <c r="V387" i="8"/>
  <c r="V371" i="8"/>
  <c r="V355" i="8"/>
  <c r="V339" i="8"/>
  <c r="V522" i="8"/>
  <c r="V506" i="8"/>
  <c r="V490" i="8"/>
  <c r="V474" i="8"/>
  <c r="V458" i="8"/>
  <c r="V442" i="8"/>
  <c r="V426" i="8"/>
  <c r="V410" i="8"/>
  <c r="V394" i="8"/>
  <c r="V378" i="8"/>
  <c r="V362" i="8"/>
  <c r="V346" i="8"/>
  <c r="V330" i="8"/>
  <c r="V513" i="8"/>
  <c r="V497" i="8"/>
  <c r="V481" i="8"/>
  <c r="V465" i="8"/>
  <c r="V449" i="8"/>
  <c r="V433" i="8"/>
  <c r="V417" i="8"/>
  <c r="V401" i="8"/>
  <c r="V385" i="8"/>
  <c r="V369" i="8"/>
  <c r="V353" i="8"/>
  <c r="V337" i="8"/>
  <c r="V520" i="8"/>
  <c r="V504" i="8"/>
  <c r="V488" i="8"/>
  <c r="V472" i="8"/>
  <c r="V456" i="8"/>
  <c r="V440" i="8"/>
  <c r="V424" i="8"/>
  <c r="V408" i="8"/>
  <c r="V392" i="8"/>
  <c r="V376" i="8"/>
  <c r="V360" i="8"/>
  <c r="V344" i="8"/>
  <c r="V321" i="8"/>
  <c r="V305" i="8"/>
  <c r="V289" i="8"/>
  <c r="V316" i="8"/>
  <c r="V300" i="8"/>
  <c r="V284" i="8"/>
  <c r="V327" i="8"/>
  <c r="V311" i="8"/>
  <c r="V295" i="8"/>
  <c r="V277" i="8"/>
  <c r="V322" i="8"/>
  <c r="V306" i="8"/>
  <c r="V290" i="8"/>
  <c r="V511" i="8"/>
  <c r="V495" i="8"/>
  <c r="V479" i="8"/>
  <c r="V463" i="8"/>
  <c r="V447" i="8"/>
  <c r="V431" i="8"/>
  <c r="V415" i="8"/>
  <c r="V399" i="8"/>
  <c r="V383" i="8"/>
  <c r="V367" i="8"/>
  <c r="V351" i="8"/>
  <c r="V335" i="8"/>
  <c r="V518" i="8"/>
  <c r="V502" i="8"/>
  <c r="V486" i="8"/>
  <c r="V470" i="8"/>
  <c r="V454" i="8"/>
  <c r="V438" i="8"/>
  <c r="V422" i="8"/>
  <c r="V406" i="8"/>
  <c r="V390" i="8"/>
  <c r="V374" i="8"/>
  <c r="V358" i="8"/>
  <c r="V342" i="8"/>
  <c r="V280" i="8"/>
  <c r="V509" i="8"/>
  <c r="V493" i="8"/>
  <c r="V477" i="8"/>
  <c r="V461" i="8"/>
  <c r="V445" i="8"/>
  <c r="V429" i="8"/>
  <c r="V413" i="8"/>
  <c r="V397" i="8"/>
  <c r="V381" i="8"/>
  <c r="V365" i="8"/>
  <c r="V349" i="8"/>
  <c r="V333" i="8"/>
  <c r="V516" i="8"/>
  <c r="V500" i="8"/>
  <c r="V484" i="8"/>
  <c r="V468" i="8"/>
  <c r="V452" i="8"/>
  <c r="V436" i="8"/>
  <c r="V420" i="8"/>
  <c r="V404" i="8"/>
  <c r="V388" i="8"/>
  <c r="V372" i="8"/>
  <c r="V356" i="8"/>
  <c r="V340" i="8"/>
  <c r="T17" i="8"/>
  <c r="A15" i="20" s="1"/>
  <c r="AF257" i="8"/>
  <c r="AF247" i="8"/>
  <c r="AF269" i="8"/>
  <c r="AF237" i="8"/>
  <c r="AF259" i="8"/>
  <c r="AF262" i="8"/>
  <c r="AF246" i="8"/>
  <c r="AF230" i="8"/>
  <c r="AF214" i="8"/>
  <c r="AF198" i="8"/>
  <c r="AF182" i="8"/>
  <c r="AF166" i="8"/>
  <c r="AF150" i="8"/>
  <c r="AF134" i="8"/>
  <c r="AF118" i="8"/>
  <c r="AF102" i="8"/>
  <c r="AF86" i="8"/>
  <c r="AF221" i="8"/>
  <c r="AF205" i="8"/>
  <c r="AF189" i="8"/>
  <c r="AF173" i="8"/>
  <c r="AF157" i="8"/>
  <c r="AF141" i="8"/>
  <c r="AF125" i="8"/>
  <c r="AF109" i="8"/>
  <c r="AF93" i="8"/>
  <c r="AF77" i="8"/>
  <c r="AF276" i="8"/>
  <c r="AF260" i="8"/>
  <c r="AF244" i="8"/>
  <c r="AF228" i="8"/>
  <c r="AF212" i="8"/>
  <c r="AF196" i="8"/>
  <c r="AF180" i="8"/>
  <c r="AF164" i="8"/>
  <c r="AF148" i="8"/>
  <c r="AF132" i="8"/>
  <c r="AF116" i="8"/>
  <c r="AF100" i="8"/>
  <c r="AF84" i="8"/>
  <c r="AF219" i="8"/>
  <c r="AF203" i="8"/>
  <c r="AF187" i="8"/>
  <c r="AF171" i="8"/>
  <c r="AF155" i="8"/>
  <c r="AF139" i="8"/>
  <c r="AF123" i="8"/>
  <c r="AF107" i="8"/>
  <c r="AF91" i="8"/>
  <c r="AF75" i="8"/>
  <c r="AF249" i="8"/>
  <c r="AF271" i="8"/>
  <c r="AF239" i="8"/>
  <c r="AF261" i="8"/>
  <c r="AF251" i="8"/>
  <c r="AF274" i="8"/>
  <c r="AF258" i="8"/>
  <c r="AF242" i="8"/>
  <c r="AF226" i="8"/>
  <c r="AF210" i="8"/>
  <c r="AF194" i="8"/>
  <c r="AF178" i="8"/>
  <c r="AF162" i="8"/>
  <c r="AF146" i="8"/>
  <c r="AF130" i="8"/>
  <c r="AF114" i="8"/>
  <c r="AF98" i="8"/>
  <c r="AF82" i="8"/>
  <c r="AF233" i="8"/>
  <c r="AF217" i="8"/>
  <c r="AF201" i="8"/>
  <c r="AF185" i="8"/>
  <c r="AF169" i="8"/>
  <c r="AF153" i="8"/>
  <c r="AF137" i="8"/>
  <c r="AF121" i="8"/>
  <c r="AF105" i="8"/>
  <c r="AF89" i="8"/>
  <c r="AF73" i="8"/>
  <c r="AF272" i="8"/>
  <c r="AF256" i="8"/>
  <c r="AF240" i="8"/>
  <c r="AF224" i="8"/>
  <c r="AF208" i="8"/>
  <c r="AF192" i="8"/>
  <c r="AF176" i="8"/>
  <c r="AF160" i="8"/>
  <c r="AF144" i="8"/>
  <c r="AF128" i="8"/>
  <c r="AF112" i="8"/>
  <c r="AF96" i="8"/>
  <c r="AF80" i="8"/>
  <c r="AF231" i="8"/>
  <c r="AF215" i="8"/>
  <c r="AF199" i="8"/>
  <c r="AF183" i="8"/>
  <c r="AF167" i="8"/>
  <c r="AF151" i="8"/>
  <c r="AF135" i="8"/>
  <c r="AF119" i="8"/>
  <c r="AF103" i="8"/>
  <c r="AF87" i="8"/>
  <c r="T16" i="8"/>
  <c r="A14" i="20" s="1"/>
  <c r="AF273" i="8"/>
  <c r="AF241" i="8"/>
  <c r="AF263" i="8"/>
  <c r="AF253" i="8"/>
  <c r="AF275" i="8"/>
  <c r="AF243" i="8"/>
  <c r="AF270" i="8"/>
  <c r="AF254" i="8"/>
  <c r="AF238" i="8"/>
  <c r="AF222" i="8"/>
  <c r="AF206" i="8"/>
  <c r="AF190" i="8"/>
  <c r="AF174" i="8"/>
  <c r="AF158" i="8"/>
  <c r="AF142" i="8"/>
  <c r="AF126" i="8"/>
  <c r="AF110" i="8"/>
  <c r="AF94" i="8"/>
  <c r="AF78" i="8"/>
  <c r="AF229" i="8"/>
  <c r="AF213" i="8"/>
  <c r="AF197" i="8"/>
  <c r="AF181" i="8"/>
  <c r="AF165" i="8"/>
  <c r="AF149" i="8"/>
  <c r="AF133" i="8"/>
  <c r="AF117" i="8"/>
  <c r="AF101" i="8"/>
  <c r="AF85" i="8"/>
  <c r="AF268" i="8"/>
  <c r="AF252" i="8"/>
  <c r="AF236" i="8"/>
  <c r="AF220" i="8"/>
  <c r="AF204" i="8"/>
  <c r="AF188" i="8"/>
  <c r="AF172" i="8"/>
  <c r="AF156" i="8"/>
  <c r="AF140" i="8"/>
  <c r="AF124" i="8"/>
  <c r="AF108" i="8"/>
  <c r="AF92" i="8"/>
  <c r="AF76" i="8"/>
  <c r="AF227" i="8"/>
  <c r="AF211" i="8"/>
  <c r="AF195" i="8"/>
  <c r="AF179" i="8"/>
  <c r="AF163" i="8"/>
  <c r="AF147" i="8"/>
  <c r="AF131" i="8"/>
  <c r="AF115" i="8"/>
  <c r="AF99" i="8"/>
  <c r="AF83" i="8"/>
  <c r="AF265" i="8"/>
  <c r="AF255" i="8"/>
  <c r="AF245" i="8"/>
  <c r="AF267" i="8"/>
  <c r="AF235" i="8"/>
  <c r="AF266" i="8"/>
  <c r="AF250" i="8"/>
  <c r="AF234" i="8"/>
  <c r="AF218" i="8"/>
  <c r="AF202" i="8"/>
  <c r="AF186" i="8"/>
  <c r="AF170" i="8"/>
  <c r="AF154" i="8"/>
  <c r="AF138" i="8"/>
  <c r="AF122" i="8"/>
  <c r="AF106" i="8"/>
  <c r="AF90" i="8"/>
  <c r="AF74" i="8"/>
  <c r="AF225" i="8"/>
  <c r="AF209" i="8"/>
  <c r="AF193" i="8"/>
  <c r="AF177" i="8"/>
  <c r="AF161" i="8"/>
  <c r="AF145" i="8"/>
  <c r="AF129" i="8"/>
  <c r="AF113" i="8"/>
  <c r="AF97" i="8"/>
  <c r="AF81" i="8"/>
  <c r="AF264" i="8"/>
  <c r="AF248" i="8"/>
  <c r="AF232" i="8"/>
  <c r="AF216" i="8"/>
  <c r="AF200" i="8"/>
  <c r="AF184" i="8"/>
  <c r="AF168" i="8"/>
  <c r="AF152" i="8"/>
  <c r="AF136" i="8"/>
  <c r="AF120" i="8"/>
  <c r="AF104" i="8"/>
  <c r="AF88" i="8"/>
  <c r="AF223" i="8"/>
  <c r="AF207" i="8"/>
  <c r="AF191" i="8"/>
  <c r="AF175" i="8"/>
  <c r="AF159" i="8"/>
  <c r="AF143" i="8"/>
  <c r="AF127" i="8"/>
  <c r="AF111" i="8"/>
  <c r="AF95" i="8"/>
  <c r="AF79" i="8"/>
  <c r="U9" i="8"/>
  <c r="T38" i="8"/>
  <c r="A36" i="20" s="1"/>
  <c r="T39" i="8"/>
  <c r="A37" i="20" s="1"/>
  <c r="T325" i="8"/>
  <c r="T309" i="8"/>
  <c r="T293" i="8"/>
  <c r="T273" i="8"/>
  <c r="T241" i="8"/>
  <c r="T320" i="8"/>
  <c r="T304" i="8"/>
  <c r="T288" i="8"/>
  <c r="T263" i="8"/>
  <c r="A33" i="20"/>
  <c r="T315" i="8"/>
  <c r="T299" i="8"/>
  <c r="T283" i="8"/>
  <c r="T253" i="8"/>
  <c r="T326" i="8"/>
  <c r="T310" i="8"/>
  <c r="T294" i="8"/>
  <c r="T275" i="8"/>
  <c r="T243" i="8"/>
  <c r="T270" i="8"/>
  <c r="T254" i="8"/>
  <c r="T238" i="8"/>
  <c r="T222" i="8"/>
  <c r="T206" i="8"/>
  <c r="T190" i="8"/>
  <c r="T174" i="8"/>
  <c r="T158" i="8"/>
  <c r="T142" i="8"/>
  <c r="T126" i="8"/>
  <c r="T110" i="8"/>
  <c r="A108" i="20" s="1"/>
  <c r="T94" i="8"/>
  <c r="A92" i="20" s="1"/>
  <c r="T62" i="8"/>
  <c r="A60" i="20" s="1"/>
  <c r="T46" i="8"/>
  <c r="A44" i="20" s="1"/>
  <c r="T515" i="8"/>
  <c r="T499" i="8"/>
  <c r="T483" i="8"/>
  <c r="T467" i="8"/>
  <c r="T451" i="8"/>
  <c r="T435" i="8"/>
  <c r="T419" i="8"/>
  <c r="T403" i="8"/>
  <c r="T387" i="8"/>
  <c r="T371" i="8"/>
  <c r="T355" i="8"/>
  <c r="T339" i="8"/>
  <c r="T229" i="8"/>
  <c r="T213" i="8"/>
  <c r="T197" i="8"/>
  <c r="T181" i="8"/>
  <c r="T165" i="8"/>
  <c r="T149" i="8"/>
  <c r="T133" i="8"/>
  <c r="T117" i="8"/>
  <c r="A115" i="20" s="1"/>
  <c r="T101" i="8"/>
  <c r="A99" i="20" s="1"/>
  <c r="T85" i="8"/>
  <c r="A83" i="20" s="1"/>
  <c r="T53" i="8"/>
  <c r="A51" i="20" s="1"/>
  <c r="T522" i="8"/>
  <c r="T506" i="8"/>
  <c r="T490" i="8"/>
  <c r="T474" i="8"/>
  <c r="T458" i="8"/>
  <c r="T442" i="8"/>
  <c r="T426" i="8"/>
  <c r="T410" i="8"/>
  <c r="T394" i="8"/>
  <c r="T378" i="8"/>
  <c r="T362" i="8"/>
  <c r="T346" i="8"/>
  <c r="T330" i="8"/>
  <c r="T268" i="8"/>
  <c r="T252" i="8"/>
  <c r="T236" i="8"/>
  <c r="T220" i="8"/>
  <c r="T204" i="8"/>
  <c r="T188" i="8"/>
  <c r="T172" i="8"/>
  <c r="T156" i="8"/>
  <c r="T140" i="8"/>
  <c r="T124" i="8"/>
  <c r="T108" i="8"/>
  <c r="A106" i="20" s="1"/>
  <c r="T92" i="8"/>
  <c r="A90" i="20" s="1"/>
  <c r="T60" i="8"/>
  <c r="A58" i="20" s="1"/>
  <c r="T44" i="8"/>
  <c r="A42" i="20" s="1"/>
  <c r="T513" i="8"/>
  <c r="T497" i="8"/>
  <c r="T481" i="8"/>
  <c r="T465" i="8"/>
  <c r="T449" i="8"/>
  <c r="T433" i="8"/>
  <c r="T417" i="8"/>
  <c r="T401" i="8"/>
  <c r="T385" i="8"/>
  <c r="T369" i="8"/>
  <c r="T353" i="8"/>
  <c r="T337" i="8"/>
  <c r="T227" i="8"/>
  <c r="T211" i="8"/>
  <c r="T195" i="8"/>
  <c r="T179" i="8"/>
  <c r="T163" i="8"/>
  <c r="T147" i="8"/>
  <c r="T131" i="8"/>
  <c r="T115" i="8"/>
  <c r="A113" i="20" s="1"/>
  <c r="T99" i="8"/>
  <c r="A97" i="20" s="1"/>
  <c r="T51" i="8"/>
  <c r="A49" i="20" s="1"/>
  <c r="T520" i="8"/>
  <c r="T504" i="8"/>
  <c r="T488" i="8"/>
  <c r="T472" i="8"/>
  <c r="T456" i="8"/>
  <c r="T440" i="8"/>
  <c r="T424" i="8"/>
  <c r="T408" i="8"/>
  <c r="T392" i="8"/>
  <c r="T376" i="8"/>
  <c r="T360" i="8"/>
  <c r="T344" i="8"/>
  <c r="T321" i="8"/>
  <c r="T305" i="8"/>
  <c r="T289" i="8"/>
  <c r="T265" i="8"/>
  <c r="T316" i="8"/>
  <c r="T300" i="8"/>
  <c r="T284" i="8"/>
  <c r="T255" i="8"/>
  <c r="T327" i="8"/>
  <c r="T311" i="8"/>
  <c r="T295" i="8"/>
  <c r="T277" i="8"/>
  <c r="T245" i="8"/>
  <c r="T322" i="8"/>
  <c r="T306" i="8"/>
  <c r="T290" i="8"/>
  <c r="T267" i="8"/>
  <c r="T235" i="8"/>
  <c r="T266" i="8"/>
  <c r="T250" i="8"/>
  <c r="T234" i="8"/>
  <c r="T218" i="8"/>
  <c r="T202" i="8"/>
  <c r="T186" i="8"/>
  <c r="T170" i="8"/>
  <c r="T154" i="8"/>
  <c r="T138" i="8"/>
  <c r="T122" i="8"/>
  <c r="A120" i="20" s="1"/>
  <c r="T106" i="8"/>
  <c r="A104" i="20" s="1"/>
  <c r="T90" i="8"/>
  <c r="A88" i="20" s="1"/>
  <c r="T58" i="8"/>
  <c r="A56" i="20" s="1"/>
  <c r="T42" i="8"/>
  <c r="A40" i="20" s="1"/>
  <c r="T511" i="8"/>
  <c r="T495" i="8"/>
  <c r="T479" i="8"/>
  <c r="T463" i="8"/>
  <c r="T447" i="8"/>
  <c r="T431" i="8"/>
  <c r="T415" i="8"/>
  <c r="T399" i="8"/>
  <c r="T383" i="8"/>
  <c r="T367" i="8"/>
  <c r="T351" i="8"/>
  <c r="T335" i="8"/>
  <c r="T225" i="8"/>
  <c r="T209" i="8"/>
  <c r="T193" i="8"/>
  <c r="T177" i="8"/>
  <c r="T161" i="8"/>
  <c r="T145" i="8"/>
  <c r="T129" i="8"/>
  <c r="T113" i="8"/>
  <c r="A111" i="20" s="1"/>
  <c r="T97" i="8"/>
  <c r="A95" i="20" s="1"/>
  <c r="T49" i="8"/>
  <c r="A47" i="20" s="1"/>
  <c r="T518" i="8"/>
  <c r="T502" i="8"/>
  <c r="T486" i="8"/>
  <c r="T470" i="8"/>
  <c r="T454" i="8"/>
  <c r="T438" i="8"/>
  <c r="T422" i="8"/>
  <c r="T406" i="8"/>
  <c r="T390" i="8"/>
  <c r="T374" i="8"/>
  <c r="T358" i="8"/>
  <c r="T342" i="8"/>
  <c r="T280" i="8"/>
  <c r="T264" i="8"/>
  <c r="T248" i="8"/>
  <c r="T232" i="8"/>
  <c r="T216" i="8"/>
  <c r="T200" i="8"/>
  <c r="T184" i="8"/>
  <c r="T168" i="8"/>
  <c r="T152" i="8"/>
  <c r="T136" i="8"/>
  <c r="T120" i="8"/>
  <c r="A118" i="20" s="1"/>
  <c r="T104" i="8"/>
  <c r="A102" i="20" s="1"/>
  <c r="T88" i="8"/>
  <c r="A86" i="20" s="1"/>
  <c r="T56" i="8"/>
  <c r="A54" i="20" s="1"/>
  <c r="T40" i="8"/>
  <c r="A38" i="20" s="1"/>
  <c r="T509" i="8"/>
  <c r="T493" i="8"/>
  <c r="T477" i="8"/>
  <c r="T461" i="8"/>
  <c r="T445" i="8"/>
  <c r="T429" i="8"/>
  <c r="T413" i="8"/>
  <c r="T397" i="8"/>
  <c r="T381" i="8"/>
  <c r="T365" i="8"/>
  <c r="T349" i="8"/>
  <c r="T333" i="8"/>
  <c r="T223" i="8"/>
  <c r="T207" i="8"/>
  <c r="T191" i="8"/>
  <c r="T175" i="8"/>
  <c r="T159" i="8"/>
  <c r="T143" i="8"/>
  <c r="T127" i="8"/>
  <c r="T111" i="8"/>
  <c r="A109" i="20" s="1"/>
  <c r="T95" i="8"/>
  <c r="A93" i="20" s="1"/>
  <c r="T63" i="8"/>
  <c r="A61" i="20" s="1"/>
  <c r="T47" i="8"/>
  <c r="A45" i="20" s="1"/>
  <c r="T516" i="8"/>
  <c r="T500" i="8"/>
  <c r="T484" i="8"/>
  <c r="T468" i="8"/>
  <c r="T452" i="8"/>
  <c r="T436" i="8"/>
  <c r="T420" i="8"/>
  <c r="T404" i="8"/>
  <c r="T388" i="8"/>
  <c r="T372" i="8"/>
  <c r="T356" i="8"/>
  <c r="T340" i="8"/>
  <c r="T317" i="8"/>
  <c r="T301" i="8"/>
  <c r="T285" i="8"/>
  <c r="T257" i="8"/>
  <c r="A17" i="20"/>
  <c r="T328" i="8"/>
  <c r="T312" i="8"/>
  <c r="T296" i="8"/>
  <c r="T279" i="8"/>
  <c r="T247" i="8"/>
  <c r="T323" i="8"/>
  <c r="T307" i="8"/>
  <c r="T291" i="8"/>
  <c r="T269" i="8"/>
  <c r="T237" i="8"/>
  <c r="T318" i="8"/>
  <c r="T302" i="8"/>
  <c r="T286" i="8"/>
  <c r="T259" i="8"/>
  <c r="T278" i="8"/>
  <c r="T262" i="8"/>
  <c r="T246" i="8"/>
  <c r="T230" i="8"/>
  <c r="T214" i="8"/>
  <c r="T198" i="8"/>
  <c r="T182" i="8"/>
  <c r="T166" i="8"/>
  <c r="T150" i="8"/>
  <c r="T134" i="8"/>
  <c r="T118" i="8"/>
  <c r="A116" i="20" s="1"/>
  <c r="T102" i="8"/>
  <c r="A100" i="20" s="1"/>
  <c r="T86" i="8"/>
  <c r="A84" i="20" s="1"/>
  <c r="T54" i="8"/>
  <c r="A52" i="20" s="1"/>
  <c r="T507" i="8"/>
  <c r="T491" i="8"/>
  <c r="T475" i="8"/>
  <c r="T459" i="8"/>
  <c r="T443" i="8"/>
  <c r="T427" i="8"/>
  <c r="T411" i="8"/>
  <c r="T395" i="8"/>
  <c r="T379" i="8"/>
  <c r="T363" i="8"/>
  <c r="T347" i="8"/>
  <c r="T331" i="8"/>
  <c r="T221" i="8"/>
  <c r="T205" i="8"/>
  <c r="T189" i="8"/>
  <c r="T173" i="8"/>
  <c r="T157" i="8"/>
  <c r="T141" i="8"/>
  <c r="T125" i="8"/>
  <c r="T109" i="8"/>
  <c r="A107" i="20" s="1"/>
  <c r="T93" i="8"/>
  <c r="A91" i="20" s="1"/>
  <c r="T61" i="8"/>
  <c r="A59" i="20" s="1"/>
  <c r="T45" i="8"/>
  <c r="A43" i="20" s="1"/>
  <c r="T514" i="8"/>
  <c r="T498" i="8"/>
  <c r="T482" i="8"/>
  <c r="T466" i="8"/>
  <c r="T450" i="8"/>
  <c r="T434" i="8"/>
  <c r="T418" i="8"/>
  <c r="T402" i="8"/>
  <c r="T386" i="8"/>
  <c r="T370" i="8"/>
  <c r="T354" i="8"/>
  <c r="T338" i="8"/>
  <c r="T276" i="8"/>
  <c r="T260" i="8"/>
  <c r="T244" i="8"/>
  <c r="T228" i="8"/>
  <c r="T212" i="8"/>
  <c r="T196" i="8"/>
  <c r="T180" i="8"/>
  <c r="T164" i="8"/>
  <c r="T148" i="8"/>
  <c r="T132" i="8"/>
  <c r="T116" i="8"/>
  <c r="A114" i="20" s="1"/>
  <c r="T100" i="8"/>
  <c r="A98" i="20" s="1"/>
  <c r="T52" i="8"/>
  <c r="A50" i="20" s="1"/>
  <c r="T521" i="8"/>
  <c r="T505" i="8"/>
  <c r="T489" i="8"/>
  <c r="T473" i="8"/>
  <c r="T457" i="8"/>
  <c r="T441" i="8"/>
  <c r="T425" i="8"/>
  <c r="T409" i="8"/>
  <c r="T393" i="8"/>
  <c r="T377" i="8"/>
  <c r="T361" i="8"/>
  <c r="T345" i="8"/>
  <c r="T329" i="8"/>
  <c r="T219" i="8"/>
  <c r="T203" i="8"/>
  <c r="T187" i="8"/>
  <c r="T171" i="8"/>
  <c r="T155" i="8"/>
  <c r="T139" i="8"/>
  <c r="T123" i="8"/>
  <c r="T107" i="8"/>
  <c r="A105" i="20" s="1"/>
  <c r="T91" i="8"/>
  <c r="A89" i="20" s="1"/>
  <c r="T59" i="8"/>
  <c r="A57" i="20" s="1"/>
  <c r="T43" i="8"/>
  <c r="A41" i="20" s="1"/>
  <c r="T512" i="8"/>
  <c r="T496" i="8"/>
  <c r="T480" i="8"/>
  <c r="T464" i="8"/>
  <c r="T448" i="8"/>
  <c r="T432" i="8"/>
  <c r="T416" i="8"/>
  <c r="T400" i="8"/>
  <c r="T384" i="8"/>
  <c r="T368" i="8"/>
  <c r="T352" i="8"/>
  <c r="T336" i="8"/>
  <c r="T313" i="8"/>
  <c r="T297" i="8"/>
  <c r="T281" i="8"/>
  <c r="T249" i="8"/>
  <c r="T324" i="8"/>
  <c r="T308" i="8"/>
  <c r="T292" i="8"/>
  <c r="T271" i="8"/>
  <c r="T239" i="8"/>
  <c r="T319" i="8"/>
  <c r="T303" i="8"/>
  <c r="T287" i="8"/>
  <c r="T261" i="8"/>
  <c r="A19" i="20"/>
  <c r="T314" i="8"/>
  <c r="T298" i="8"/>
  <c r="T282" i="8"/>
  <c r="T251" i="8"/>
  <c r="T274" i="8"/>
  <c r="T258" i="8"/>
  <c r="T242" i="8"/>
  <c r="T226" i="8"/>
  <c r="T210" i="8"/>
  <c r="T194" i="8"/>
  <c r="T178" i="8"/>
  <c r="T162" i="8"/>
  <c r="T146" i="8"/>
  <c r="T130" i="8"/>
  <c r="T114" i="8"/>
  <c r="A112" i="20" s="1"/>
  <c r="T98" i="8"/>
  <c r="A96" i="20" s="1"/>
  <c r="T50" i="8"/>
  <c r="A48" i="20" s="1"/>
  <c r="T519" i="8"/>
  <c r="T503" i="8"/>
  <c r="T487" i="8"/>
  <c r="T471" i="8"/>
  <c r="T455" i="8"/>
  <c r="T439" i="8"/>
  <c r="T423" i="8"/>
  <c r="T407" i="8"/>
  <c r="T391" i="8"/>
  <c r="T375" i="8"/>
  <c r="T359" i="8"/>
  <c r="T343" i="8"/>
  <c r="T233" i="8"/>
  <c r="T217" i="8"/>
  <c r="T201" i="8"/>
  <c r="T185" i="8"/>
  <c r="T169" i="8"/>
  <c r="T153" i="8"/>
  <c r="T137" i="8"/>
  <c r="T121" i="8"/>
  <c r="A119" i="20" s="1"/>
  <c r="T105" i="8"/>
  <c r="A103" i="20" s="1"/>
  <c r="T89" i="8"/>
  <c r="A87" i="20" s="1"/>
  <c r="T57" i="8"/>
  <c r="A55" i="20" s="1"/>
  <c r="T41" i="8"/>
  <c r="A39" i="20" s="1"/>
  <c r="T510" i="8"/>
  <c r="T494" i="8"/>
  <c r="T478" i="8"/>
  <c r="T462" i="8"/>
  <c r="T446" i="8"/>
  <c r="T430" i="8"/>
  <c r="T414" i="8"/>
  <c r="T398" i="8"/>
  <c r="T382" i="8"/>
  <c r="T366" i="8"/>
  <c r="T350" i="8"/>
  <c r="T334" i="8"/>
  <c r="T272" i="8"/>
  <c r="T256" i="8"/>
  <c r="T240" i="8"/>
  <c r="T224" i="8"/>
  <c r="T208" i="8"/>
  <c r="T192" i="8"/>
  <c r="T176" i="8"/>
  <c r="T160" i="8"/>
  <c r="T144" i="8"/>
  <c r="T128" i="8"/>
  <c r="T112" i="8"/>
  <c r="A110" i="20" s="1"/>
  <c r="T96" i="8"/>
  <c r="A94" i="20" s="1"/>
  <c r="T64" i="8"/>
  <c r="A62" i="20" s="1"/>
  <c r="T48" i="8"/>
  <c r="A46" i="20" s="1"/>
  <c r="T517" i="8"/>
  <c r="T501" i="8"/>
  <c r="T485" i="8"/>
  <c r="T469" i="8"/>
  <c r="T453" i="8"/>
  <c r="T437" i="8"/>
  <c r="T421" i="8"/>
  <c r="T405" i="8"/>
  <c r="T389" i="8"/>
  <c r="T373" i="8"/>
  <c r="T357" i="8"/>
  <c r="T341" i="8"/>
  <c r="T231" i="8"/>
  <c r="T215" i="8"/>
  <c r="T199" i="8"/>
  <c r="T183" i="8"/>
  <c r="T167" i="8"/>
  <c r="T151" i="8"/>
  <c r="T135" i="8"/>
  <c r="T119" i="8"/>
  <c r="A117" i="20" s="1"/>
  <c r="T103" i="8"/>
  <c r="A101" i="20" s="1"/>
  <c r="T87" i="8"/>
  <c r="A85" i="20" s="1"/>
  <c r="T55" i="8"/>
  <c r="A53" i="20" s="1"/>
  <c r="T508" i="8"/>
  <c r="T492" i="8"/>
  <c r="T476" i="8"/>
  <c r="T460" i="8"/>
  <c r="T444" i="8"/>
  <c r="T428" i="8"/>
  <c r="T412" i="8"/>
  <c r="T396" i="8"/>
  <c r="T380" i="8"/>
  <c r="T364" i="8"/>
  <c r="T348" i="8"/>
  <c r="T332" i="8"/>
  <c r="B23" i="20"/>
  <c r="F23" i="20" s="1"/>
  <c r="B40" i="20"/>
  <c r="E40" i="20" s="1"/>
  <c r="B16" i="20"/>
  <c r="K47" i="20"/>
  <c r="B44" i="20"/>
  <c r="B12" i="20"/>
  <c r="B42" i="20"/>
  <c r="O42" i="20" s="1"/>
  <c r="B26" i="20"/>
  <c r="AA26" i="20" s="1"/>
  <c r="B10" i="20"/>
  <c r="S10" i="20" s="1"/>
  <c r="B45" i="20"/>
  <c r="AD45" i="20" s="1"/>
  <c r="B29" i="20"/>
  <c r="H29" i="20" s="1"/>
  <c r="B13" i="20"/>
  <c r="L13" i="20" s="1"/>
  <c r="B31" i="20"/>
  <c r="AB31" i="20" s="1"/>
  <c r="AC48" i="20"/>
  <c r="B35" i="20"/>
  <c r="T35" i="20" s="1"/>
  <c r="B36" i="20"/>
  <c r="AB36" i="20" s="1"/>
  <c r="B38" i="20"/>
  <c r="B22" i="20"/>
  <c r="W22" i="20" s="1"/>
  <c r="B41" i="20"/>
  <c r="B25" i="20"/>
  <c r="X25" i="20" s="1"/>
  <c r="B32" i="20"/>
  <c r="P32" i="20" s="1"/>
  <c r="B19" i="20"/>
  <c r="R19" i="20" s="1"/>
  <c r="B39" i="20"/>
  <c r="U39" i="20" s="1"/>
  <c r="B24" i="20"/>
  <c r="G24" i="20" s="1"/>
  <c r="B28" i="20"/>
  <c r="O28" i="20" s="1"/>
  <c r="B34" i="20"/>
  <c r="I34" i="20" s="1"/>
  <c r="B18" i="20"/>
  <c r="B37" i="20"/>
  <c r="AN20" i="20" s="1"/>
  <c r="B21" i="20"/>
  <c r="J21" i="20" s="1"/>
  <c r="B11" i="20"/>
  <c r="Q11" i="20" s="1"/>
  <c r="B43" i="20"/>
  <c r="I43" i="20" s="1"/>
  <c r="B27" i="20"/>
  <c r="Z27" i="20" s="1"/>
  <c r="B15" i="20"/>
  <c r="B20" i="20"/>
  <c r="B46" i="20"/>
  <c r="G46" i="20" s="1"/>
  <c r="B30" i="20"/>
  <c r="B14" i="20"/>
  <c r="Q14" i="20" s="1"/>
  <c r="B33" i="20"/>
  <c r="B17" i="20"/>
  <c r="H17" i="20" s="1"/>
  <c r="A21" i="20"/>
  <c r="A29" i="20"/>
  <c r="A26" i="20"/>
  <c r="A20" i="20"/>
  <c r="A27" i="20"/>
  <c r="A24" i="20"/>
  <c r="A34" i="20"/>
  <c r="A28" i="20"/>
  <c r="A30" i="20"/>
  <c r="A23" i="20"/>
  <c r="A16" i="20"/>
  <c r="T14" i="8"/>
  <c r="A12" i="20" s="1"/>
  <c r="T15" i="8"/>
  <c r="A13" i="20" s="1"/>
  <c r="A31" i="20"/>
  <c r="A35" i="20"/>
  <c r="A22" i="20"/>
  <c r="A25" i="20"/>
  <c r="A32" i="20"/>
  <c r="A18" i="20"/>
  <c r="W16" i="8"/>
  <c r="W17" i="8" s="1"/>
  <c r="W18" i="8" s="1"/>
  <c r="E8" i="8"/>
  <c r="G16" i="20" l="1"/>
  <c r="H16" i="20"/>
  <c r="X14" i="30"/>
  <c r="Y14" i="30" s="1"/>
  <c r="Z14" i="30" s="1"/>
  <c r="W15" i="30"/>
  <c r="E81" i="20"/>
  <c r="I81" i="20"/>
  <c r="M81" i="20"/>
  <c r="Q81" i="20"/>
  <c r="U81" i="20"/>
  <c r="Y81" i="20"/>
  <c r="AC81" i="20"/>
  <c r="AG81" i="20"/>
  <c r="C81" i="20"/>
  <c r="H81" i="20"/>
  <c r="N81" i="20"/>
  <c r="S81" i="20"/>
  <c r="X81" i="20"/>
  <c r="AD81" i="20"/>
  <c r="D81" i="20"/>
  <c r="J81" i="20"/>
  <c r="O81" i="20"/>
  <c r="T81" i="20"/>
  <c r="Z81" i="20"/>
  <c r="AE81" i="20"/>
  <c r="F81" i="20"/>
  <c r="K81" i="20"/>
  <c r="P81" i="20"/>
  <c r="V81" i="20"/>
  <c r="AA81" i="20"/>
  <c r="AF81" i="20"/>
  <c r="R81" i="20"/>
  <c r="W81" i="20"/>
  <c r="G81" i="20"/>
  <c r="AB81" i="20"/>
  <c r="L81" i="20"/>
  <c r="D70" i="20"/>
  <c r="H70" i="20"/>
  <c r="L70" i="20"/>
  <c r="P70" i="20"/>
  <c r="T70" i="20"/>
  <c r="X70" i="20"/>
  <c r="AB70" i="20"/>
  <c r="AF70" i="20"/>
  <c r="G70" i="20"/>
  <c r="M70" i="20"/>
  <c r="R70" i="20"/>
  <c r="W70" i="20"/>
  <c r="AC70" i="20"/>
  <c r="C70" i="20"/>
  <c r="I70" i="20"/>
  <c r="N70" i="20"/>
  <c r="S70" i="20"/>
  <c r="Y70" i="20"/>
  <c r="AD70" i="20"/>
  <c r="E70" i="20"/>
  <c r="J70" i="20"/>
  <c r="O70" i="20"/>
  <c r="U70" i="20"/>
  <c r="Z70" i="20"/>
  <c r="AE70" i="20"/>
  <c r="K70" i="20"/>
  <c r="AG70" i="20"/>
  <c r="Q70" i="20"/>
  <c r="V70" i="20"/>
  <c r="F70" i="20"/>
  <c r="AA70" i="20"/>
  <c r="E59" i="20"/>
  <c r="I59" i="20"/>
  <c r="M59" i="20"/>
  <c r="Q59" i="20"/>
  <c r="U59" i="20"/>
  <c r="Y59" i="20"/>
  <c r="AC59" i="20"/>
  <c r="D59" i="20"/>
  <c r="J59" i="20"/>
  <c r="O59" i="20"/>
  <c r="T59" i="20"/>
  <c r="Z59" i="20"/>
  <c r="G59" i="20"/>
  <c r="L59" i="20"/>
  <c r="R59" i="20"/>
  <c r="W59" i="20"/>
  <c r="C59" i="20"/>
  <c r="N59" i="20"/>
  <c r="X59" i="20"/>
  <c r="H59" i="20"/>
  <c r="S59" i="20"/>
  <c r="AB59" i="20"/>
  <c r="K59" i="20"/>
  <c r="AD59" i="20"/>
  <c r="P59" i="20"/>
  <c r="V59" i="20"/>
  <c r="F59" i="20"/>
  <c r="AA59" i="20"/>
  <c r="E58" i="20"/>
  <c r="I58" i="20"/>
  <c r="M58" i="20"/>
  <c r="Q58" i="20"/>
  <c r="U58" i="20"/>
  <c r="Y58" i="20"/>
  <c r="AC58" i="20"/>
  <c r="D58" i="20"/>
  <c r="J58" i="20"/>
  <c r="O58" i="20"/>
  <c r="T58" i="20"/>
  <c r="Z58" i="20"/>
  <c r="G58" i="20"/>
  <c r="L58" i="20"/>
  <c r="R58" i="20"/>
  <c r="W58" i="20"/>
  <c r="AB58" i="20"/>
  <c r="C58" i="20"/>
  <c r="N58" i="20"/>
  <c r="X58" i="20"/>
  <c r="H58" i="20"/>
  <c r="S58" i="20"/>
  <c r="AD58" i="20"/>
  <c r="V58" i="20"/>
  <c r="F58" i="20"/>
  <c r="AA58" i="20"/>
  <c r="K58" i="20"/>
  <c r="P58" i="20"/>
  <c r="C101" i="20"/>
  <c r="G101" i="20"/>
  <c r="K101" i="20"/>
  <c r="O101" i="20"/>
  <c r="S101" i="20"/>
  <c r="W101" i="20"/>
  <c r="AA101" i="20"/>
  <c r="AE101" i="20"/>
  <c r="E101" i="20"/>
  <c r="J101" i="20"/>
  <c r="P101" i="20"/>
  <c r="U101" i="20"/>
  <c r="Z101" i="20"/>
  <c r="AF101" i="20"/>
  <c r="H101" i="20"/>
  <c r="M101" i="20"/>
  <c r="R101" i="20"/>
  <c r="X101" i="20"/>
  <c r="F101" i="20"/>
  <c r="L101" i="20"/>
  <c r="Q101" i="20"/>
  <c r="V101" i="20"/>
  <c r="AB101" i="20"/>
  <c r="AG101" i="20"/>
  <c r="AC101" i="20"/>
  <c r="T101" i="20"/>
  <c r="D101" i="20"/>
  <c r="Y101" i="20"/>
  <c r="I101" i="20"/>
  <c r="AD101" i="20"/>
  <c r="N101" i="20"/>
  <c r="E87" i="20"/>
  <c r="I87" i="20"/>
  <c r="M87" i="20"/>
  <c r="Q87" i="20"/>
  <c r="U87" i="20"/>
  <c r="Y87" i="20"/>
  <c r="AC87" i="20"/>
  <c r="AG87" i="20"/>
  <c r="C87" i="20"/>
  <c r="H87" i="20"/>
  <c r="N87" i="20"/>
  <c r="S87" i="20"/>
  <c r="X87" i="20"/>
  <c r="AD87" i="20"/>
  <c r="D87" i="20"/>
  <c r="J87" i="20"/>
  <c r="O87" i="20"/>
  <c r="T87" i="20"/>
  <c r="Z87" i="20"/>
  <c r="AE87" i="20"/>
  <c r="F87" i="20"/>
  <c r="K87" i="20"/>
  <c r="P87" i="20"/>
  <c r="V87" i="20"/>
  <c r="AA87" i="20"/>
  <c r="AF87" i="20"/>
  <c r="W87" i="20"/>
  <c r="G87" i="20"/>
  <c r="AB87" i="20"/>
  <c r="L87" i="20"/>
  <c r="R87" i="20"/>
  <c r="E88" i="20"/>
  <c r="I88" i="20"/>
  <c r="M88" i="20"/>
  <c r="Q88" i="20"/>
  <c r="U88" i="20"/>
  <c r="Y88" i="20"/>
  <c r="AC88" i="20"/>
  <c r="AG88" i="20"/>
  <c r="C88" i="20"/>
  <c r="H88" i="20"/>
  <c r="N88" i="20"/>
  <c r="S88" i="20"/>
  <c r="X88" i="20"/>
  <c r="AD88" i="20"/>
  <c r="D88" i="20"/>
  <c r="J88" i="20"/>
  <c r="O88" i="20"/>
  <c r="T88" i="20"/>
  <c r="Z88" i="20"/>
  <c r="AE88" i="20"/>
  <c r="F88" i="20"/>
  <c r="K88" i="20"/>
  <c r="P88" i="20"/>
  <c r="V88" i="20"/>
  <c r="AA88" i="20"/>
  <c r="AF88" i="20"/>
  <c r="L88" i="20"/>
  <c r="R88" i="20"/>
  <c r="W88" i="20"/>
  <c r="G88" i="20"/>
  <c r="AB88" i="20"/>
  <c r="E61" i="20"/>
  <c r="I61" i="20"/>
  <c r="M61" i="20"/>
  <c r="Q61" i="20"/>
  <c r="U61" i="20"/>
  <c r="Y61" i="20"/>
  <c r="AC61" i="20"/>
  <c r="F61" i="20"/>
  <c r="K61" i="20"/>
  <c r="P61" i="20"/>
  <c r="V61" i="20"/>
  <c r="AA61" i="20"/>
  <c r="C61" i="20"/>
  <c r="H61" i="20"/>
  <c r="N61" i="20"/>
  <c r="S61" i="20"/>
  <c r="X61" i="20"/>
  <c r="AD61" i="20"/>
  <c r="D61" i="20"/>
  <c r="O61" i="20"/>
  <c r="Z61" i="20"/>
  <c r="G61" i="20"/>
  <c r="R61" i="20"/>
  <c r="AB61" i="20"/>
  <c r="J61" i="20"/>
  <c r="T61" i="20"/>
  <c r="L61" i="20"/>
  <c r="W61" i="20"/>
  <c r="C105" i="20"/>
  <c r="G105" i="20"/>
  <c r="K105" i="20"/>
  <c r="O105" i="20"/>
  <c r="S105" i="20"/>
  <c r="W105" i="20"/>
  <c r="AA105" i="20"/>
  <c r="AE105" i="20"/>
  <c r="E105" i="20"/>
  <c r="J105" i="20"/>
  <c r="P105" i="20"/>
  <c r="U105" i="20"/>
  <c r="Z105" i="20"/>
  <c r="AF105" i="20"/>
  <c r="H105" i="20"/>
  <c r="M105" i="20"/>
  <c r="R105" i="20"/>
  <c r="X105" i="20"/>
  <c r="F105" i="20"/>
  <c r="L105" i="20"/>
  <c r="Q105" i="20"/>
  <c r="V105" i="20"/>
  <c r="AB105" i="20"/>
  <c r="AG105" i="20"/>
  <c r="T105" i="20"/>
  <c r="D105" i="20"/>
  <c r="Y105" i="20"/>
  <c r="I105" i="20"/>
  <c r="AC105" i="20"/>
  <c r="N105" i="20"/>
  <c r="AD105" i="20"/>
  <c r="AK105" i="20"/>
  <c r="AL105" i="20"/>
  <c r="AM105" i="20"/>
  <c r="C102" i="20"/>
  <c r="G102" i="20"/>
  <c r="K102" i="20"/>
  <c r="O102" i="20"/>
  <c r="S102" i="20"/>
  <c r="W102" i="20"/>
  <c r="AA102" i="20"/>
  <c r="AE102" i="20"/>
  <c r="E102" i="20"/>
  <c r="J102" i="20"/>
  <c r="P102" i="20"/>
  <c r="U102" i="20"/>
  <c r="Z102" i="20"/>
  <c r="AF102" i="20"/>
  <c r="F102" i="20"/>
  <c r="L102" i="20"/>
  <c r="Q102" i="20"/>
  <c r="V102" i="20"/>
  <c r="AB102" i="20"/>
  <c r="AG102" i="20"/>
  <c r="H102" i="20"/>
  <c r="M102" i="20"/>
  <c r="R102" i="20"/>
  <c r="X102" i="20"/>
  <c r="AC102" i="20"/>
  <c r="I102" i="20"/>
  <c r="AD102" i="20"/>
  <c r="N102" i="20"/>
  <c r="T102" i="20"/>
  <c r="D102" i="20"/>
  <c r="Y102" i="20"/>
  <c r="AK102" i="20"/>
  <c r="AM102" i="20"/>
  <c r="AL102" i="20"/>
  <c r="C107" i="20"/>
  <c r="G107" i="20"/>
  <c r="K107" i="20"/>
  <c r="O107" i="20"/>
  <c r="S107" i="20"/>
  <c r="W107" i="20"/>
  <c r="AA107" i="20"/>
  <c r="AE107" i="20"/>
  <c r="E107" i="20"/>
  <c r="J107" i="20"/>
  <c r="P107" i="20"/>
  <c r="U107" i="20"/>
  <c r="Z107" i="20"/>
  <c r="AF107" i="20"/>
  <c r="F107" i="20"/>
  <c r="L107" i="20"/>
  <c r="Q107" i="20"/>
  <c r="V107" i="20"/>
  <c r="AB107" i="20"/>
  <c r="AG107" i="20"/>
  <c r="M107" i="20"/>
  <c r="X107" i="20"/>
  <c r="D107" i="20"/>
  <c r="N107" i="20"/>
  <c r="Y107" i="20"/>
  <c r="H107" i="20"/>
  <c r="R107" i="20"/>
  <c r="AC107" i="20"/>
  <c r="I107" i="20"/>
  <c r="T107" i="20"/>
  <c r="AD107" i="20"/>
  <c r="AK107" i="20"/>
  <c r="AL107" i="20"/>
  <c r="AM107" i="20"/>
  <c r="C108" i="20"/>
  <c r="G108" i="20"/>
  <c r="K108" i="20"/>
  <c r="O108" i="20"/>
  <c r="S108" i="20"/>
  <c r="W108" i="20"/>
  <c r="AA108" i="20"/>
  <c r="AE108" i="20"/>
  <c r="E108" i="20"/>
  <c r="J108" i="20"/>
  <c r="P108" i="20"/>
  <c r="U108" i="20"/>
  <c r="Z108" i="20"/>
  <c r="AF108" i="20"/>
  <c r="F108" i="20"/>
  <c r="L108" i="20"/>
  <c r="Q108" i="20"/>
  <c r="V108" i="20"/>
  <c r="AB108" i="20"/>
  <c r="AG108" i="20"/>
  <c r="M108" i="20"/>
  <c r="X108" i="20"/>
  <c r="D108" i="20"/>
  <c r="N108" i="20"/>
  <c r="Y108" i="20"/>
  <c r="H108" i="20"/>
  <c r="R108" i="20"/>
  <c r="AC108" i="20"/>
  <c r="I108" i="20"/>
  <c r="T108" i="20"/>
  <c r="AD108" i="20"/>
  <c r="AK108" i="20"/>
  <c r="AM108" i="20"/>
  <c r="AL108" i="20"/>
  <c r="D67" i="20"/>
  <c r="H67" i="20"/>
  <c r="L67" i="20"/>
  <c r="P67" i="20"/>
  <c r="T67" i="20"/>
  <c r="X67" i="20"/>
  <c r="AB67" i="20"/>
  <c r="AF67" i="20"/>
  <c r="G67" i="20"/>
  <c r="M67" i="20"/>
  <c r="R67" i="20"/>
  <c r="W67" i="20"/>
  <c r="AC67" i="20"/>
  <c r="C67" i="20"/>
  <c r="I67" i="20"/>
  <c r="N67" i="20"/>
  <c r="S67" i="20"/>
  <c r="Y67" i="20"/>
  <c r="AD67" i="20"/>
  <c r="E67" i="20"/>
  <c r="J67" i="20"/>
  <c r="O67" i="20"/>
  <c r="U67" i="20"/>
  <c r="Z67" i="20"/>
  <c r="AE67" i="20"/>
  <c r="V67" i="20"/>
  <c r="F67" i="20"/>
  <c r="AA67" i="20"/>
  <c r="K67" i="20"/>
  <c r="AG67" i="20"/>
  <c r="Q67" i="20"/>
  <c r="D73" i="20"/>
  <c r="H73" i="20"/>
  <c r="L73" i="20"/>
  <c r="P73" i="20"/>
  <c r="T73" i="20"/>
  <c r="X73" i="20"/>
  <c r="AB73" i="20"/>
  <c r="AF73" i="20"/>
  <c r="G73" i="20"/>
  <c r="M73" i="20"/>
  <c r="R73" i="20"/>
  <c r="W73" i="20"/>
  <c r="AC73" i="20"/>
  <c r="C73" i="20"/>
  <c r="I73" i="20"/>
  <c r="N73" i="20"/>
  <c r="S73" i="20"/>
  <c r="Y73" i="20"/>
  <c r="AD73" i="20"/>
  <c r="E73" i="20"/>
  <c r="J73" i="20"/>
  <c r="O73" i="20"/>
  <c r="U73" i="20"/>
  <c r="Z73" i="20"/>
  <c r="AE73" i="20"/>
  <c r="V73" i="20"/>
  <c r="F73" i="20"/>
  <c r="AA73" i="20"/>
  <c r="K73" i="20"/>
  <c r="AG73" i="20"/>
  <c r="Q73" i="20"/>
  <c r="C109" i="20"/>
  <c r="G109" i="20"/>
  <c r="K109" i="20"/>
  <c r="O109" i="20"/>
  <c r="S109" i="20"/>
  <c r="W109" i="20"/>
  <c r="AA109" i="20"/>
  <c r="AE109" i="20"/>
  <c r="E109" i="20"/>
  <c r="J109" i="20"/>
  <c r="P109" i="20"/>
  <c r="U109" i="20"/>
  <c r="Z109" i="20"/>
  <c r="AF109" i="20"/>
  <c r="F109" i="20"/>
  <c r="L109" i="20"/>
  <c r="Q109" i="20"/>
  <c r="V109" i="20"/>
  <c r="AB109" i="20"/>
  <c r="AG109" i="20"/>
  <c r="M109" i="20"/>
  <c r="X109" i="20"/>
  <c r="D109" i="20"/>
  <c r="N109" i="20"/>
  <c r="Y109" i="20"/>
  <c r="H109" i="20"/>
  <c r="R109" i="20"/>
  <c r="AC109" i="20"/>
  <c r="I109" i="20"/>
  <c r="T109" i="20"/>
  <c r="AD109" i="20"/>
  <c r="AK109" i="20"/>
  <c r="AM109" i="20"/>
  <c r="AL109" i="20"/>
  <c r="C106" i="20"/>
  <c r="G106" i="20"/>
  <c r="K106" i="20"/>
  <c r="O106" i="20"/>
  <c r="S106" i="20"/>
  <c r="W106" i="20"/>
  <c r="AA106" i="20"/>
  <c r="AE106" i="20"/>
  <c r="E106" i="20"/>
  <c r="J106" i="20"/>
  <c r="P106" i="20"/>
  <c r="U106" i="20"/>
  <c r="Z106" i="20"/>
  <c r="AF106" i="20"/>
  <c r="F106" i="20"/>
  <c r="L106" i="20"/>
  <c r="Q106" i="20"/>
  <c r="V106" i="20"/>
  <c r="AB106" i="20"/>
  <c r="AG106" i="20"/>
  <c r="M106" i="20"/>
  <c r="X106" i="20"/>
  <c r="D106" i="20"/>
  <c r="N106" i="20"/>
  <c r="Y106" i="20"/>
  <c r="H106" i="20"/>
  <c r="R106" i="20"/>
  <c r="AC106" i="20"/>
  <c r="I106" i="20"/>
  <c r="T106" i="20"/>
  <c r="AD106" i="20"/>
  <c r="AK106" i="20"/>
  <c r="AM106" i="20"/>
  <c r="AL106" i="20"/>
  <c r="E96" i="20"/>
  <c r="I96" i="20"/>
  <c r="M96" i="20"/>
  <c r="Q96" i="20"/>
  <c r="U96" i="20"/>
  <c r="Y96" i="20"/>
  <c r="AC96" i="20"/>
  <c r="AG96" i="20"/>
  <c r="F96" i="20"/>
  <c r="J96" i="20"/>
  <c r="N96" i="20"/>
  <c r="R96" i="20"/>
  <c r="V96" i="20"/>
  <c r="Z96" i="20"/>
  <c r="AD96" i="20"/>
  <c r="C96" i="20"/>
  <c r="G96" i="20"/>
  <c r="K96" i="20"/>
  <c r="O96" i="20"/>
  <c r="S96" i="20"/>
  <c r="W96" i="20"/>
  <c r="AA96" i="20"/>
  <c r="AE96" i="20"/>
  <c r="H96" i="20"/>
  <c r="X96" i="20"/>
  <c r="L96" i="20"/>
  <c r="AB96" i="20"/>
  <c r="P96" i="20"/>
  <c r="AF96" i="20"/>
  <c r="D96" i="20"/>
  <c r="T96" i="20"/>
  <c r="E64" i="20"/>
  <c r="I64" i="20"/>
  <c r="M64" i="20"/>
  <c r="Q64" i="20"/>
  <c r="U64" i="20"/>
  <c r="F64" i="20"/>
  <c r="K64" i="20"/>
  <c r="P64" i="20"/>
  <c r="V64" i="20"/>
  <c r="Z64" i="20"/>
  <c r="AD64" i="20"/>
  <c r="C64" i="20"/>
  <c r="H64" i="20"/>
  <c r="N64" i="20"/>
  <c r="S64" i="20"/>
  <c r="X64" i="20"/>
  <c r="AB64" i="20"/>
  <c r="D64" i="20"/>
  <c r="O64" i="20"/>
  <c r="Y64" i="20"/>
  <c r="G64" i="20"/>
  <c r="R64" i="20"/>
  <c r="AA64" i="20"/>
  <c r="J64" i="20"/>
  <c r="T64" i="20"/>
  <c r="AC64" i="20"/>
  <c r="L64" i="20"/>
  <c r="W64" i="20"/>
  <c r="E82" i="20"/>
  <c r="I82" i="20"/>
  <c r="M82" i="20"/>
  <c r="Q82" i="20"/>
  <c r="U82" i="20"/>
  <c r="Y82" i="20"/>
  <c r="AC82" i="20"/>
  <c r="AG82" i="20"/>
  <c r="C82" i="20"/>
  <c r="H82" i="20"/>
  <c r="N82" i="20"/>
  <c r="S82" i="20"/>
  <c r="X82" i="20"/>
  <c r="AD82" i="20"/>
  <c r="D82" i="20"/>
  <c r="J82" i="20"/>
  <c r="O82" i="20"/>
  <c r="T82" i="20"/>
  <c r="Z82" i="20"/>
  <c r="AE82" i="20"/>
  <c r="F82" i="20"/>
  <c r="K82" i="20"/>
  <c r="P82" i="20"/>
  <c r="V82" i="20"/>
  <c r="AA82" i="20"/>
  <c r="AF82" i="20"/>
  <c r="G82" i="20"/>
  <c r="L82" i="20"/>
  <c r="R82" i="20"/>
  <c r="W82" i="20"/>
  <c r="AB82" i="20"/>
  <c r="E97" i="20"/>
  <c r="I97" i="20"/>
  <c r="M97" i="20"/>
  <c r="Q97" i="20"/>
  <c r="U97" i="20"/>
  <c r="Y97" i="20"/>
  <c r="AC97" i="20"/>
  <c r="AG97" i="20"/>
  <c r="F97" i="20"/>
  <c r="J97" i="20"/>
  <c r="N97" i="20"/>
  <c r="C97" i="20"/>
  <c r="G97" i="20"/>
  <c r="K97" i="20"/>
  <c r="O97" i="20"/>
  <c r="S97" i="20"/>
  <c r="W97" i="20"/>
  <c r="AA97" i="20"/>
  <c r="AE97" i="20"/>
  <c r="H97" i="20"/>
  <c r="T97" i="20"/>
  <c r="AB97" i="20"/>
  <c r="AF97" i="20"/>
  <c r="L97" i="20"/>
  <c r="V97" i="20"/>
  <c r="AD97" i="20"/>
  <c r="P97" i="20"/>
  <c r="X97" i="20"/>
  <c r="R97" i="20"/>
  <c r="Z97" i="20"/>
  <c r="D97" i="20"/>
  <c r="C110" i="20"/>
  <c r="G110" i="20"/>
  <c r="K110" i="20"/>
  <c r="O110" i="20"/>
  <c r="S110" i="20"/>
  <c r="W110" i="20"/>
  <c r="AA110" i="20"/>
  <c r="AE110" i="20"/>
  <c r="E110" i="20"/>
  <c r="J110" i="20"/>
  <c r="P110" i="20"/>
  <c r="U110" i="20"/>
  <c r="Z110" i="20"/>
  <c r="AF110" i="20"/>
  <c r="F110" i="20"/>
  <c r="L110" i="20"/>
  <c r="Q110" i="20"/>
  <c r="V110" i="20"/>
  <c r="AB110" i="20"/>
  <c r="AG110" i="20"/>
  <c r="M110" i="20"/>
  <c r="X110" i="20"/>
  <c r="D110" i="20"/>
  <c r="N110" i="20"/>
  <c r="Y110" i="20"/>
  <c r="H110" i="20"/>
  <c r="R110" i="20"/>
  <c r="AC110" i="20"/>
  <c r="I110" i="20"/>
  <c r="T110" i="20"/>
  <c r="AD110" i="20"/>
  <c r="AK110" i="20"/>
  <c r="AM110" i="20"/>
  <c r="AL110" i="20"/>
  <c r="E99" i="20"/>
  <c r="I99" i="20"/>
  <c r="M99" i="20"/>
  <c r="Q99" i="20"/>
  <c r="U99" i="20"/>
  <c r="C99" i="20"/>
  <c r="G99" i="20"/>
  <c r="K99" i="20"/>
  <c r="O99" i="20"/>
  <c r="S99" i="20"/>
  <c r="W99" i="20"/>
  <c r="AA99" i="20"/>
  <c r="AE99" i="20"/>
  <c r="D99" i="20"/>
  <c r="L99" i="20"/>
  <c r="T99" i="20"/>
  <c r="Z99" i="20"/>
  <c r="AF99" i="20"/>
  <c r="H99" i="20"/>
  <c r="X99" i="20"/>
  <c r="F99" i="20"/>
  <c r="N99" i="20"/>
  <c r="V99" i="20"/>
  <c r="AB99" i="20"/>
  <c r="AG99" i="20"/>
  <c r="P99" i="20"/>
  <c r="AC99" i="20"/>
  <c r="R99" i="20"/>
  <c r="Y99" i="20"/>
  <c r="AD99" i="20"/>
  <c r="J99" i="20"/>
  <c r="C100" i="20"/>
  <c r="G100" i="20"/>
  <c r="K100" i="20"/>
  <c r="O100" i="20"/>
  <c r="S100" i="20"/>
  <c r="W100" i="20"/>
  <c r="AA100" i="20"/>
  <c r="AE100" i="20"/>
  <c r="E100" i="20"/>
  <c r="J100" i="20"/>
  <c r="P100" i="20"/>
  <c r="U100" i="20"/>
  <c r="Z100" i="20"/>
  <c r="AF100" i="20"/>
  <c r="F100" i="20"/>
  <c r="L100" i="20"/>
  <c r="Q100" i="20"/>
  <c r="V100" i="20"/>
  <c r="AB100" i="20"/>
  <c r="AG100" i="20"/>
  <c r="H100" i="20"/>
  <c r="M100" i="20"/>
  <c r="R100" i="20"/>
  <c r="X100" i="20"/>
  <c r="AC100" i="20"/>
  <c r="I100" i="20"/>
  <c r="AD100" i="20"/>
  <c r="N100" i="20"/>
  <c r="T100" i="20"/>
  <c r="D100" i="20"/>
  <c r="Y100" i="20"/>
  <c r="D80" i="20"/>
  <c r="E80" i="20"/>
  <c r="I80" i="20"/>
  <c r="M80" i="20"/>
  <c r="Q80" i="20"/>
  <c r="U80" i="20"/>
  <c r="Y80" i="20"/>
  <c r="AC80" i="20"/>
  <c r="AG80" i="20"/>
  <c r="H80" i="20"/>
  <c r="N80" i="20"/>
  <c r="S80" i="20"/>
  <c r="X80" i="20"/>
  <c r="AD80" i="20"/>
  <c r="C80" i="20"/>
  <c r="J80" i="20"/>
  <c r="O80" i="20"/>
  <c r="T80" i="20"/>
  <c r="Z80" i="20"/>
  <c r="AE80" i="20"/>
  <c r="F80" i="20"/>
  <c r="K80" i="20"/>
  <c r="P80" i="20"/>
  <c r="V80" i="20"/>
  <c r="AA80" i="20"/>
  <c r="AF80" i="20"/>
  <c r="G80" i="20"/>
  <c r="AB80" i="20"/>
  <c r="L80" i="20"/>
  <c r="R80" i="20"/>
  <c r="W80" i="20"/>
  <c r="D75" i="20"/>
  <c r="H75" i="20"/>
  <c r="L75" i="20"/>
  <c r="P75" i="20"/>
  <c r="T75" i="20"/>
  <c r="X75" i="20"/>
  <c r="AB75" i="20"/>
  <c r="AF75" i="20"/>
  <c r="G75" i="20"/>
  <c r="M75" i="20"/>
  <c r="R75" i="20"/>
  <c r="W75" i="20"/>
  <c r="AC75" i="20"/>
  <c r="C75" i="20"/>
  <c r="I75" i="20"/>
  <c r="N75" i="20"/>
  <c r="S75" i="20"/>
  <c r="E75" i="20"/>
  <c r="J75" i="20"/>
  <c r="O75" i="20"/>
  <c r="U75" i="20"/>
  <c r="Z75" i="20"/>
  <c r="AE75" i="20"/>
  <c r="V75" i="20"/>
  <c r="AG75" i="20"/>
  <c r="F75" i="20"/>
  <c r="Y75" i="20"/>
  <c r="K75" i="20"/>
  <c r="AA75" i="20"/>
  <c r="Q75" i="20"/>
  <c r="AD75" i="20"/>
  <c r="C55" i="20"/>
  <c r="G55" i="20"/>
  <c r="K55" i="20"/>
  <c r="O55" i="20"/>
  <c r="S55" i="20"/>
  <c r="E55" i="20"/>
  <c r="I55" i="20"/>
  <c r="M55" i="20"/>
  <c r="Q55" i="20"/>
  <c r="U55" i="20"/>
  <c r="Y55" i="20"/>
  <c r="AC55" i="20"/>
  <c r="D55" i="20"/>
  <c r="L55" i="20"/>
  <c r="T55" i="20"/>
  <c r="Z55" i="20"/>
  <c r="F55" i="20"/>
  <c r="H55" i="20"/>
  <c r="P55" i="20"/>
  <c r="W55" i="20"/>
  <c r="AB55" i="20"/>
  <c r="J55" i="20"/>
  <c r="X55" i="20"/>
  <c r="N55" i="20"/>
  <c r="AA55" i="20"/>
  <c r="R55" i="20"/>
  <c r="AD55" i="20"/>
  <c r="V55" i="20"/>
  <c r="E56" i="20"/>
  <c r="I56" i="20"/>
  <c r="M56" i="20"/>
  <c r="Q56" i="20"/>
  <c r="U56" i="20"/>
  <c r="Y56" i="20"/>
  <c r="AC56" i="20"/>
  <c r="D56" i="20"/>
  <c r="J56" i="20"/>
  <c r="O56" i="20"/>
  <c r="T56" i="20"/>
  <c r="Z56" i="20"/>
  <c r="G56" i="20"/>
  <c r="L56" i="20"/>
  <c r="R56" i="20"/>
  <c r="W56" i="20"/>
  <c r="AB56" i="20"/>
  <c r="C56" i="20"/>
  <c r="N56" i="20"/>
  <c r="X56" i="20"/>
  <c r="F56" i="20"/>
  <c r="P56" i="20"/>
  <c r="AA56" i="20"/>
  <c r="H56" i="20"/>
  <c r="S56" i="20"/>
  <c r="AD56" i="20"/>
  <c r="V56" i="20"/>
  <c r="K56" i="20"/>
  <c r="E63" i="20"/>
  <c r="I63" i="20"/>
  <c r="M63" i="20"/>
  <c r="Q63" i="20"/>
  <c r="U63" i="20"/>
  <c r="Y63" i="20"/>
  <c r="AC63" i="20"/>
  <c r="F63" i="20"/>
  <c r="K63" i="20"/>
  <c r="P63" i="20"/>
  <c r="V63" i="20"/>
  <c r="AA63" i="20"/>
  <c r="C63" i="20"/>
  <c r="H63" i="20"/>
  <c r="N63" i="20"/>
  <c r="S63" i="20"/>
  <c r="X63" i="20"/>
  <c r="AD63" i="20"/>
  <c r="D63" i="20"/>
  <c r="O63" i="20"/>
  <c r="Z63" i="20"/>
  <c r="G63" i="20"/>
  <c r="R63" i="20"/>
  <c r="AB63" i="20"/>
  <c r="J63" i="20"/>
  <c r="T63" i="20"/>
  <c r="W63" i="20"/>
  <c r="L63" i="20"/>
  <c r="D69" i="20"/>
  <c r="H69" i="20"/>
  <c r="L69" i="20"/>
  <c r="P69" i="20"/>
  <c r="T69" i="20"/>
  <c r="X69" i="20"/>
  <c r="AB69" i="20"/>
  <c r="AF69" i="20"/>
  <c r="G69" i="20"/>
  <c r="M69" i="20"/>
  <c r="R69" i="20"/>
  <c r="W69" i="20"/>
  <c r="AC69" i="20"/>
  <c r="C69" i="20"/>
  <c r="I69" i="20"/>
  <c r="N69" i="20"/>
  <c r="S69" i="20"/>
  <c r="Y69" i="20"/>
  <c r="AD69" i="20"/>
  <c r="E69" i="20"/>
  <c r="J69" i="20"/>
  <c r="O69" i="20"/>
  <c r="U69" i="20"/>
  <c r="Z69" i="20"/>
  <c r="AE69" i="20"/>
  <c r="V69" i="20"/>
  <c r="F69" i="20"/>
  <c r="AA69" i="20"/>
  <c r="K69" i="20"/>
  <c r="AG69" i="20"/>
  <c r="Q69" i="20"/>
  <c r="D72" i="20"/>
  <c r="H72" i="20"/>
  <c r="L72" i="20"/>
  <c r="P72" i="20"/>
  <c r="T72" i="20"/>
  <c r="X72" i="20"/>
  <c r="AB72" i="20"/>
  <c r="AF72" i="20"/>
  <c r="G72" i="20"/>
  <c r="M72" i="20"/>
  <c r="R72" i="20"/>
  <c r="W72" i="20"/>
  <c r="AC72" i="20"/>
  <c r="C72" i="20"/>
  <c r="I72" i="20"/>
  <c r="N72" i="20"/>
  <c r="S72" i="20"/>
  <c r="Y72" i="20"/>
  <c r="AD72" i="20"/>
  <c r="E72" i="20"/>
  <c r="J72" i="20"/>
  <c r="O72" i="20"/>
  <c r="U72" i="20"/>
  <c r="Z72" i="20"/>
  <c r="AE72" i="20"/>
  <c r="K72" i="20"/>
  <c r="AG72" i="20"/>
  <c r="Q72" i="20"/>
  <c r="V72" i="20"/>
  <c r="AA72" i="20"/>
  <c r="F72" i="20"/>
  <c r="E57" i="20"/>
  <c r="I57" i="20"/>
  <c r="M57" i="20"/>
  <c r="Q57" i="20"/>
  <c r="U57" i="20"/>
  <c r="Y57" i="20"/>
  <c r="AC57" i="20"/>
  <c r="D57" i="20"/>
  <c r="J57" i="20"/>
  <c r="O57" i="20"/>
  <c r="T57" i="20"/>
  <c r="Z57" i="20"/>
  <c r="G57" i="20"/>
  <c r="L57" i="20"/>
  <c r="R57" i="20"/>
  <c r="W57" i="20"/>
  <c r="AB57" i="20"/>
  <c r="C57" i="20"/>
  <c r="N57" i="20"/>
  <c r="X57" i="20"/>
  <c r="F57" i="20"/>
  <c r="P57" i="20"/>
  <c r="AA57" i="20"/>
  <c r="H57" i="20"/>
  <c r="S57" i="20"/>
  <c r="AD57" i="20"/>
  <c r="K57" i="20"/>
  <c r="V57" i="20"/>
  <c r="E85" i="20"/>
  <c r="I85" i="20"/>
  <c r="M85" i="20"/>
  <c r="Q85" i="20"/>
  <c r="U85" i="20"/>
  <c r="Y85" i="20"/>
  <c r="AC85" i="20"/>
  <c r="AG85" i="20"/>
  <c r="C85" i="20"/>
  <c r="H85" i="20"/>
  <c r="N85" i="20"/>
  <c r="S85" i="20"/>
  <c r="X85" i="20"/>
  <c r="AD85" i="20"/>
  <c r="D85" i="20"/>
  <c r="J85" i="20"/>
  <c r="O85" i="20"/>
  <c r="T85" i="20"/>
  <c r="Z85" i="20"/>
  <c r="AE85" i="20"/>
  <c r="F85" i="20"/>
  <c r="K85" i="20"/>
  <c r="P85" i="20"/>
  <c r="V85" i="20"/>
  <c r="AA85" i="20"/>
  <c r="AF85" i="20"/>
  <c r="W85" i="20"/>
  <c r="G85" i="20"/>
  <c r="AB85" i="20"/>
  <c r="L85" i="20"/>
  <c r="R85" i="20"/>
  <c r="E98" i="20"/>
  <c r="I98" i="20"/>
  <c r="M98" i="20"/>
  <c r="Q98" i="20"/>
  <c r="U98" i="20"/>
  <c r="Y98" i="20"/>
  <c r="AC98" i="20"/>
  <c r="AG98" i="20"/>
  <c r="C98" i="20"/>
  <c r="G98" i="20"/>
  <c r="K98" i="20"/>
  <c r="O98" i="20"/>
  <c r="S98" i="20"/>
  <c r="W98" i="20"/>
  <c r="AA98" i="20"/>
  <c r="AE98" i="20"/>
  <c r="D98" i="20"/>
  <c r="L98" i="20"/>
  <c r="T98" i="20"/>
  <c r="AB98" i="20"/>
  <c r="X98" i="20"/>
  <c r="F98" i="20"/>
  <c r="N98" i="20"/>
  <c r="V98" i="20"/>
  <c r="AD98" i="20"/>
  <c r="H98" i="20"/>
  <c r="P98" i="20"/>
  <c r="AF98" i="20"/>
  <c r="R98" i="20"/>
  <c r="Z98" i="20"/>
  <c r="J98" i="20"/>
  <c r="C103" i="20"/>
  <c r="G103" i="20"/>
  <c r="K103" i="20"/>
  <c r="O103" i="20"/>
  <c r="S103" i="20"/>
  <c r="W103" i="20"/>
  <c r="AA103" i="20"/>
  <c r="AE103" i="20"/>
  <c r="E103" i="20"/>
  <c r="J103" i="20"/>
  <c r="P103" i="20"/>
  <c r="U103" i="20"/>
  <c r="Z103" i="20"/>
  <c r="AF103" i="20"/>
  <c r="F103" i="20"/>
  <c r="L103" i="20"/>
  <c r="Q103" i="20"/>
  <c r="V103" i="20"/>
  <c r="AB103" i="20"/>
  <c r="AG103" i="20"/>
  <c r="H103" i="20"/>
  <c r="M103" i="20"/>
  <c r="R103" i="20"/>
  <c r="X103" i="20"/>
  <c r="AC103" i="20"/>
  <c r="T103" i="20"/>
  <c r="D103" i="20"/>
  <c r="Y103" i="20"/>
  <c r="I103" i="20"/>
  <c r="AD103" i="20"/>
  <c r="N103" i="20"/>
  <c r="AK103" i="20"/>
  <c r="AL103" i="20"/>
  <c r="AM103" i="20"/>
  <c r="C104" i="20"/>
  <c r="G104" i="20"/>
  <c r="K104" i="20"/>
  <c r="O104" i="20"/>
  <c r="S104" i="20"/>
  <c r="W104" i="20"/>
  <c r="AA104" i="20"/>
  <c r="AE104" i="20"/>
  <c r="E104" i="20"/>
  <c r="J104" i="20"/>
  <c r="P104" i="20"/>
  <c r="U104" i="20"/>
  <c r="Z104" i="20"/>
  <c r="AF104" i="20"/>
  <c r="H104" i="20"/>
  <c r="M104" i="20"/>
  <c r="R104" i="20"/>
  <c r="X104" i="20"/>
  <c r="AC104" i="20"/>
  <c r="F104" i="20"/>
  <c r="L104" i="20"/>
  <c r="Q104" i="20"/>
  <c r="V104" i="20"/>
  <c r="AB104" i="20"/>
  <c r="AG104" i="20"/>
  <c r="I104" i="20"/>
  <c r="AD104" i="20"/>
  <c r="N104" i="20"/>
  <c r="T104" i="20"/>
  <c r="D104" i="20"/>
  <c r="Y104" i="20"/>
  <c r="AK104" i="20"/>
  <c r="AL104" i="20"/>
  <c r="AM104" i="20"/>
  <c r="E89" i="20"/>
  <c r="I89" i="20"/>
  <c r="M89" i="20"/>
  <c r="Q89" i="20"/>
  <c r="U89" i="20"/>
  <c r="Y89" i="20"/>
  <c r="AC89" i="20"/>
  <c r="AG89" i="20"/>
  <c r="C89" i="20"/>
  <c r="H89" i="20"/>
  <c r="N89" i="20"/>
  <c r="S89" i="20"/>
  <c r="X89" i="20"/>
  <c r="AD89" i="20"/>
  <c r="D89" i="20"/>
  <c r="J89" i="20"/>
  <c r="O89" i="20"/>
  <c r="T89" i="20"/>
  <c r="Z89" i="20"/>
  <c r="AE89" i="20"/>
  <c r="F89" i="20"/>
  <c r="K89" i="20"/>
  <c r="P89" i="20"/>
  <c r="V89" i="20"/>
  <c r="AA89" i="20"/>
  <c r="AF89" i="20"/>
  <c r="W89" i="20"/>
  <c r="G89" i="20"/>
  <c r="AB89" i="20"/>
  <c r="L89" i="20"/>
  <c r="R89" i="20"/>
  <c r="E86" i="20"/>
  <c r="I86" i="20"/>
  <c r="M86" i="20"/>
  <c r="Q86" i="20"/>
  <c r="U86" i="20"/>
  <c r="Y86" i="20"/>
  <c r="AC86" i="20"/>
  <c r="AG86" i="20"/>
  <c r="C86" i="20"/>
  <c r="H86" i="20"/>
  <c r="N86" i="20"/>
  <c r="S86" i="20"/>
  <c r="X86" i="20"/>
  <c r="AD86" i="20"/>
  <c r="D86" i="20"/>
  <c r="J86" i="20"/>
  <c r="O86" i="20"/>
  <c r="T86" i="20"/>
  <c r="Z86" i="20"/>
  <c r="AE86" i="20"/>
  <c r="F86" i="20"/>
  <c r="K86" i="20"/>
  <c r="P86" i="20"/>
  <c r="V86" i="20"/>
  <c r="AA86" i="20"/>
  <c r="AF86" i="20"/>
  <c r="L86" i="20"/>
  <c r="R86" i="20"/>
  <c r="W86" i="20"/>
  <c r="G86" i="20"/>
  <c r="AB86" i="20"/>
  <c r="E91" i="20"/>
  <c r="I91" i="20"/>
  <c r="M91" i="20"/>
  <c r="Q91" i="20"/>
  <c r="U91" i="20"/>
  <c r="Y91" i="20"/>
  <c r="AC91" i="20"/>
  <c r="AG91" i="20"/>
  <c r="C91" i="20"/>
  <c r="H91" i="20"/>
  <c r="N91" i="20"/>
  <c r="S91" i="20"/>
  <c r="X91" i="20"/>
  <c r="AD91" i="20"/>
  <c r="D91" i="20"/>
  <c r="J91" i="20"/>
  <c r="O91" i="20"/>
  <c r="T91" i="20"/>
  <c r="Z91" i="20"/>
  <c r="AE91" i="20"/>
  <c r="F91" i="20"/>
  <c r="K91" i="20"/>
  <c r="P91" i="20"/>
  <c r="V91" i="20"/>
  <c r="AA91" i="20"/>
  <c r="AF91" i="20"/>
  <c r="W91" i="20"/>
  <c r="G91" i="20"/>
  <c r="AB91" i="20"/>
  <c r="L91" i="20"/>
  <c r="R91" i="20"/>
  <c r="E92" i="20"/>
  <c r="I92" i="20"/>
  <c r="M92" i="20"/>
  <c r="Q92" i="20"/>
  <c r="U92" i="20"/>
  <c r="Y92" i="20"/>
  <c r="AC92" i="20"/>
  <c r="AG92" i="20"/>
  <c r="C92" i="20"/>
  <c r="H92" i="20"/>
  <c r="N92" i="20"/>
  <c r="S92" i="20"/>
  <c r="X92" i="20"/>
  <c r="AD92" i="20"/>
  <c r="D92" i="20"/>
  <c r="J92" i="20"/>
  <c r="O92" i="20"/>
  <c r="T92" i="20"/>
  <c r="Z92" i="20"/>
  <c r="AE92" i="20"/>
  <c r="F92" i="20"/>
  <c r="K92" i="20"/>
  <c r="P92" i="20"/>
  <c r="V92" i="20"/>
  <c r="AA92" i="20"/>
  <c r="AF92" i="20"/>
  <c r="L92" i="20"/>
  <c r="W92" i="20"/>
  <c r="R92" i="20"/>
  <c r="G92" i="20"/>
  <c r="AB92" i="20"/>
  <c r="D79" i="20"/>
  <c r="H79" i="20"/>
  <c r="L79" i="20"/>
  <c r="P79" i="20"/>
  <c r="T79" i="20"/>
  <c r="X79" i="20"/>
  <c r="AB79" i="20"/>
  <c r="AF79" i="20"/>
  <c r="E79" i="20"/>
  <c r="J79" i="20"/>
  <c r="O79" i="20"/>
  <c r="U79" i="20"/>
  <c r="Z79" i="20"/>
  <c r="AE79" i="20"/>
  <c r="F79" i="20"/>
  <c r="M79" i="20"/>
  <c r="S79" i="20"/>
  <c r="AA79" i="20"/>
  <c r="G79" i="20"/>
  <c r="N79" i="20"/>
  <c r="V79" i="20"/>
  <c r="AC79" i="20"/>
  <c r="I79" i="20"/>
  <c r="Q79" i="20"/>
  <c r="W79" i="20"/>
  <c r="AD79" i="20"/>
  <c r="K79" i="20"/>
  <c r="R79" i="20"/>
  <c r="Y79" i="20"/>
  <c r="C79" i="20"/>
  <c r="AG79" i="20"/>
  <c r="D74" i="20"/>
  <c r="H74" i="20"/>
  <c r="L74" i="20"/>
  <c r="P74" i="20"/>
  <c r="T74" i="20"/>
  <c r="X74" i="20"/>
  <c r="AB74" i="20"/>
  <c r="AF74" i="20"/>
  <c r="G74" i="20"/>
  <c r="M74" i="20"/>
  <c r="R74" i="20"/>
  <c r="W74" i="20"/>
  <c r="AC74" i="20"/>
  <c r="C74" i="20"/>
  <c r="I74" i="20"/>
  <c r="N74" i="20"/>
  <c r="S74" i="20"/>
  <c r="Y74" i="20"/>
  <c r="AD74" i="20"/>
  <c r="E74" i="20"/>
  <c r="J74" i="20"/>
  <c r="O74" i="20"/>
  <c r="U74" i="20"/>
  <c r="Z74" i="20"/>
  <c r="AE74" i="20"/>
  <c r="K74" i="20"/>
  <c r="AG74" i="20"/>
  <c r="Q74" i="20"/>
  <c r="V74" i="20"/>
  <c r="F74" i="20"/>
  <c r="AA74" i="20"/>
  <c r="D78" i="20"/>
  <c r="H78" i="20"/>
  <c r="L78" i="20"/>
  <c r="P78" i="20"/>
  <c r="T78" i="20"/>
  <c r="X78" i="20"/>
  <c r="AB78" i="20"/>
  <c r="AF78" i="20"/>
  <c r="E78" i="20"/>
  <c r="J78" i="20"/>
  <c r="O78" i="20"/>
  <c r="U78" i="20"/>
  <c r="Z78" i="20"/>
  <c r="AE78" i="20"/>
  <c r="I78" i="20"/>
  <c r="Q78" i="20"/>
  <c r="W78" i="20"/>
  <c r="AD78" i="20"/>
  <c r="C78" i="20"/>
  <c r="K78" i="20"/>
  <c r="R78" i="20"/>
  <c r="Y78" i="20"/>
  <c r="AG78" i="20"/>
  <c r="F78" i="20"/>
  <c r="M78" i="20"/>
  <c r="S78" i="20"/>
  <c r="AA78" i="20"/>
  <c r="N78" i="20"/>
  <c r="V78" i="20"/>
  <c r="AC78" i="20"/>
  <c r="G78" i="20"/>
  <c r="E93" i="20"/>
  <c r="I93" i="20"/>
  <c r="M93" i="20"/>
  <c r="Q93" i="20"/>
  <c r="U93" i="20"/>
  <c r="Y93" i="20"/>
  <c r="C93" i="20"/>
  <c r="H93" i="20"/>
  <c r="N93" i="20"/>
  <c r="S93" i="20"/>
  <c r="X93" i="20"/>
  <c r="AC93" i="20"/>
  <c r="AG93" i="20"/>
  <c r="D93" i="20"/>
  <c r="J93" i="20"/>
  <c r="O93" i="20"/>
  <c r="T93" i="20"/>
  <c r="Z93" i="20"/>
  <c r="AD93" i="20"/>
  <c r="F93" i="20"/>
  <c r="K93" i="20"/>
  <c r="P93" i="20"/>
  <c r="V93" i="20"/>
  <c r="AA93" i="20"/>
  <c r="AE93" i="20"/>
  <c r="W93" i="20"/>
  <c r="G93" i="20"/>
  <c r="AB93" i="20"/>
  <c r="L93" i="20"/>
  <c r="AF93" i="20"/>
  <c r="R93" i="20"/>
  <c r="E90" i="20"/>
  <c r="I90" i="20"/>
  <c r="M90" i="20"/>
  <c r="Q90" i="20"/>
  <c r="U90" i="20"/>
  <c r="Y90" i="20"/>
  <c r="AC90" i="20"/>
  <c r="AG90" i="20"/>
  <c r="C90" i="20"/>
  <c r="H90" i="20"/>
  <c r="N90" i="20"/>
  <c r="S90" i="20"/>
  <c r="X90" i="20"/>
  <c r="AD90" i="20"/>
  <c r="D90" i="20"/>
  <c r="J90" i="20"/>
  <c r="O90" i="20"/>
  <c r="T90" i="20"/>
  <c r="Z90" i="20"/>
  <c r="AE90" i="20"/>
  <c r="F90" i="20"/>
  <c r="K90" i="20"/>
  <c r="P90" i="20"/>
  <c r="V90" i="20"/>
  <c r="AA90" i="20"/>
  <c r="AF90" i="20"/>
  <c r="L90" i="20"/>
  <c r="R90" i="20"/>
  <c r="W90" i="20"/>
  <c r="AB90" i="20"/>
  <c r="G90" i="20"/>
  <c r="E95" i="20"/>
  <c r="I95" i="20"/>
  <c r="M95" i="20"/>
  <c r="Q95" i="20"/>
  <c r="U95" i="20"/>
  <c r="Y95" i="20"/>
  <c r="AC95" i="20"/>
  <c r="AG95" i="20"/>
  <c r="F95" i="20"/>
  <c r="J95" i="20"/>
  <c r="N95" i="20"/>
  <c r="R95" i="20"/>
  <c r="V95" i="20"/>
  <c r="Z95" i="20"/>
  <c r="AD95" i="20"/>
  <c r="C95" i="20"/>
  <c r="G95" i="20"/>
  <c r="K95" i="20"/>
  <c r="O95" i="20"/>
  <c r="S95" i="20"/>
  <c r="W95" i="20"/>
  <c r="AA95" i="20"/>
  <c r="AE95" i="20"/>
  <c r="H95" i="20"/>
  <c r="X95" i="20"/>
  <c r="L95" i="20"/>
  <c r="AB95" i="20"/>
  <c r="P95" i="20"/>
  <c r="AF95" i="20"/>
  <c r="T95" i="20"/>
  <c r="D95" i="20"/>
  <c r="D76" i="20"/>
  <c r="H76" i="20"/>
  <c r="L76" i="20"/>
  <c r="P76" i="20"/>
  <c r="T76" i="20"/>
  <c r="X76" i="20"/>
  <c r="AB76" i="20"/>
  <c r="AF76" i="20"/>
  <c r="E76" i="20"/>
  <c r="J76" i="20"/>
  <c r="O76" i="20"/>
  <c r="U76" i="20"/>
  <c r="Z76" i="20"/>
  <c r="AE76" i="20"/>
  <c r="I76" i="20"/>
  <c r="Q76" i="20"/>
  <c r="W76" i="20"/>
  <c r="AD76" i="20"/>
  <c r="C76" i="20"/>
  <c r="K76" i="20"/>
  <c r="R76" i="20"/>
  <c r="Y76" i="20"/>
  <c r="AG76" i="20"/>
  <c r="F76" i="20"/>
  <c r="M76" i="20"/>
  <c r="S76" i="20"/>
  <c r="AA76" i="20"/>
  <c r="V76" i="20"/>
  <c r="AC76" i="20"/>
  <c r="G76" i="20"/>
  <c r="N76" i="20"/>
  <c r="D71" i="20"/>
  <c r="H71" i="20"/>
  <c r="L71" i="20"/>
  <c r="P71" i="20"/>
  <c r="T71" i="20"/>
  <c r="X71" i="20"/>
  <c r="AB71" i="20"/>
  <c r="AF71" i="20"/>
  <c r="G71" i="20"/>
  <c r="M71" i="20"/>
  <c r="R71" i="20"/>
  <c r="W71" i="20"/>
  <c r="AC71" i="20"/>
  <c r="C71" i="20"/>
  <c r="I71" i="20"/>
  <c r="N71" i="20"/>
  <c r="S71" i="20"/>
  <c r="Y71" i="20"/>
  <c r="AD71" i="20"/>
  <c r="E71" i="20"/>
  <c r="J71" i="20"/>
  <c r="O71" i="20"/>
  <c r="U71" i="20"/>
  <c r="Z71" i="20"/>
  <c r="AE71" i="20"/>
  <c r="V71" i="20"/>
  <c r="F71" i="20"/>
  <c r="AA71" i="20"/>
  <c r="K71" i="20"/>
  <c r="AG71" i="20"/>
  <c r="Q71" i="20"/>
  <c r="D77" i="20"/>
  <c r="H77" i="20"/>
  <c r="L77" i="20"/>
  <c r="P77" i="20"/>
  <c r="T77" i="20"/>
  <c r="X77" i="20"/>
  <c r="AB77" i="20"/>
  <c r="AF77" i="20"/>
  <c r="E77" i="20"/>
  <c r="J77" i="20"/>
  <c r="O77" i="20"/>
  <c r="U77" i="20"/>
  <c r="Z77" i="20"/>
  <c r="AE77" i="20"/>
  <c r="F77" i="20"/>
  <c r="M77" i="20"/>
  <c r="S77" i="20"/>
  <c r="AA77" i="20"/>
  <c r="G77" i="20"/>
  <c r="N77" i="20"/>
  <c r="V77" i="20"/>
  <c r="AC77" i="20"/>
  <c r="I77" i="20"/>
  <c r="Q77" i="20"/>
  <c r="W77" i="20"/>
  <c r="AD77" i="20"/>
  <c r="R77" i="20"/>
  <c r="Y77" i="20"/>
  <c r="C77" i="20"/>
  <c r="AG77" i="20"/>
  <c r="K77" i="20"/>
  <c r="E94" i="20"/>
  <c r="I94" i="20"/>
  <c r="M94" i="20"/>
  <c r="Q94" i="20"/>
  <c r="U94" i="20"/>
  <c r="Y94" i="20"/>
  <c r="AC94" i="20"/>
  <c r="AG94" i="20"/>
  <c r="F94" i="20"/>
  <c r="J94" i="20"/>
  <c r="N94" i="20"/>
  <c r="R94" i="20"/>
  <c r="V94" i="20"/>
  <c r="Z94" i="20"/>
  <c r="AD94" i="20"/>
  <c r="C94" i="20"/>
  <c r="G94" i="20"/>
  <c r="K94" i="20"/>
  <c r="O94" i="20"/>
  <c r="S94" i="20"/>
  <c r="W94" i="20"/>
  <c r="AA94" i="20"/>
  <c r="AE94" i="20"/>
  <c r="H94" i="20"/>
  <c r="X94" i="20"/>
  <c r="L94" i="20"/>
  <c r="AB94" i="20"/>
  <c r="P94" i="20"/>
  <c r="AF94" i="20"/>
  <c r="D94" i="20"/>
  <c r="T94" i="20"/>
  <c r="E83" i="20"/>
  <c r="I83" i="20"/>
  <c r="M83" i="20"/>
  <c r="Q83" i="20"/>
  <c r="U83" i="20"/>
  <c r="Y83" i="20"/>
  <c r="AC83" i="20"/>
  <c r="AG83" i="20"/>
  <c r="C83" i="20"/>
  <c r="H83" i="20"/>
  <c r="N83" i="20"/>
  <c r="S83" i="20"/>
  <c r="X83" i="20"/>
  <c r="AD83" i="20"/>
  <c r="D83" i="20"/>
  <c r="J83" i="20"/>
  <c r="O83" i="20"/>
  <c r="T83" i="20"/>
  <c r="Z83" i="20"/>
  <c r="AE83" i="20"/>
  <c r="F83" i="20"/>
  <c r="K83" i="20"/>
  <c r="P83" i="20"/>
  <c r="V83" i="20"/>
  <c r="AA83" i="20"/>
  <c r="AF83" i="20"/>
  <c r="W83" i="20"/>
  <c r="G83" i="20"/>
  <c r="AB83" i="20"/>
  <c r="L83" i="20"/>
  <c r="R83" i="20"/>
  <c r="E84" i="20"/>
  <c r="I84" i="20"/>
  <c r="M84" i="20"/>
  <c r="Q84" i="20"/>
  <c r="U84" i="20"/>
  <c r="Y84" i="20"/>
  <c r="AC84" i="20"/>
  <c r="AG84" i="20"/>
  <c r="C84" i="20"/>
  <c r="H84" i="20"/>
  <c r="N84" i="20"/>
  <c r="S84" i="20"/>
  <c r="X84" i="20"/>
  <c r="AD84" i="20"/>
  <c r="D84" i="20"/>
  <c r="J84" i="20"/>
  <c r="O84" i="20"/>
  <c r="T84" i="20"/>
  <c r="Z84" i="20"/>
  <c r="AE84" i="20"/>
  <c r="F84" i="20"/>
  <c r="K84" i="20"/>
  <c r="P84" i="20"/>
  <c r="V84" i="20"/>
  <c r="AA84" i="20"/>
  <c r="AF84" i="20"/>
  <c r="L84" i="20"/>
  <c r="R84" i="20"/>
  <c r="W84" i="20"/>
  <c r="G84" i="20"/>
  <c r="AB84" i="20"/>
  <c r="D65" i="20"/>
  <c r="H65" i="20"/>
  <c r="L65" i="20"/>
  <c r="P65" i="20"/>
  <c r="T65" i="20"/>
  <c r="X65" i="20"/>
  <c r="AB65" i="20"/>
  <c r="G65" i="20"/>
  <c r="M65" i="20"/>
  <c r="R65" i="20"/>
  <c r="W65" i="20"/>
  <c r="AC65" i="20"/>
  <c r="C65" i="20"/>
  <c r="I65" i="20"/>
  <c r="N65" i="20"/>
  <c r="S65" i="20"/>
  <c r="Y65" i="20"/>
  <c r="AD65" i="20"/>
  <c r="E65" i="20"/>
  <c r="J65" i="20"/>
  <c r="O65" i="20"/>
  <c r="U65" i="20"/>
  <c r="Z65" i="20"/>
  <c r="V65" i="20"/>
  <c r="F65" i="20"/>
  <c r="AA65" i="20"/>
  <c r="K65" i="20"/>
  <c r="Q65" i="20"/>
  <c r="D68" i="20"/>
  <c r="H68" i="20"/>
  <c r="L68" i="20"/>
  <c r="P68" i="20"/>
  <c r="T68" i="20"/>
  <c r="X68" i="20"/>
  <c r="AB68" i="20"/>
  <c r="AF68" i="20"/>
  <c r="G68" i="20"/>
  <c r="M68" i="20"/>
  <c r="R68" i="20"/>
  <c r="W68" i="20"/>
  <c r="AC68" i="20"/>
  <c r="C68" i="20"/>
  <c r="I68" i="20"/>
  <c r="N68" i="20"/>
  <c r="S68" i="20"/>
  <c r="Y68" i="20"/>
  <c r="AD68" i="20"/>
  <c r="E68" i="20"/>
  <c r="J68" i="20"/>
  <c r="O68" i="20"/>
  <c r="U68" i="20"/>
  <c r="Z68" i="20"/>
  <c r="AE68" i="20"/>
  <c r="K68" i="20"/>
  <c r="AG68" i="20"/>
  <c r="Q68" i="20"/>
  <c r="V68" i="20"/>
  <c r="F68" i="20"/>
  <c r="AA68" i="20"/>
  <c r="D66" i="20"/>
  <c r="H66" i="20"/>
  <c r="L66" i="20"/>
  <c r="P66" i="20"/>
  <c r="T66" i="20"/>
  <c r="X66" i="20"/>
  <c r="AB66" i="20"/>
  <c r="AF66" i="20"/>
  <c r="G66" i="20"/>
  <c r="M66" i="20"/>
  <c r="R66" i="20"/>
  <c r="W66" i="20"/>
  <c r="AC66" i="20"/>
  <c r="C66" i="20"/>
  <c r="I66" i="20"/>
  <c r="N66" i="20"/>
  <c r="S66" i="20"/>
  <c r="Y66" i="20"/>
  <c r="AD66" i="20"/>
  <c r="E66" i="20"/>
  <c r="J66" i="20"/>
  <c r="O66" i="20"/>
  <c r="U66" i="20"/>
  <c r="Z66" i="20"/>
  <c r="AE66" i="20"/>
  <c r="K66" i="20"/>
  <c r="AG66" i="20"/>
  <c r="Q66" i="20"/>
  <c r="V66" i="20"/>
  <c r="F66" i="20"/>
  <c r="AA66" i="20"/>
  <c r="E62" i="20"/>
  <c r="I62" i="20"/>
  <c r="M62" i="20"/>
  <c r="Q62" i="20"/>
  <c r="U62" i="20"/>
  <c r="Y62" i="20"/>
  <c r="AC62" i="20"/>
  <c r="F62" i="20"/>
  <c r="K62" i="20"/>
  <c r="P62" i="20"/>
  <c r="V62" i="20"/>
  <c r="AA62" i="20"/>
  <c r="C62" i="20"/>
  <c r="H62" i="20"/>
  <c r="N62" i="20"/>
  <c r="S62" i="20"/>
  <c r="X62" i="20"/>
  <c r="AD62" i="20"/>
  <c r="D62" i="20"/>
  <c r="O62" i="20"/>
  <c r="Z62" i="20"/>
  <c r="G62" i="20"/>
  <c r="R62" i="20"/>
  <c r="AB62" i="20"/>
  <c r="J62" i="20"/>
  <c r="T62" i="20"/>
  <c r="L62" i="20"/>
  <c r="W62" i="20"/>
  <c r="V19" i="20"/>
  <c r="M19" i="20"/>
  <c r="K19" i="20"/>
  <c r="I19" i="20"/>
  <c r="Q19" i="20"/>
  <c r="T19" i="20"/>
  <c r="X24" i="20"/>
  <c r="D34" i="20"/>
  <c r="Y24" i="20"/>
  <c r="P24" i="20"/>
  <c r="N24" i="20"/>
  <c r="AD24" i="20"/>
  <c r="Z24" i="20"/>
  <c r="AC24" i="20"/>
  <c r="W24" i="20"/>
  <c r="D24" i="20"/>
  <c r="S24" i="20"/>
  <c r="X19" i="20"/>
  <c r="AD19" i="20"/>
  <c r="L14" i="20"/>
  <c r="H14" i="20"/>
  <c r="M24" i="20"/>
  <c r="I24" i="20"/>
  <c r="R24" i="20"/>
  <c r="J24" i="20"/>
  <c r="P19" i="20"/>
  <c r="N19" i="20"/>
  <c r="F34" i="20"/>
  <c r="G34" i="20"/>
  <c r="Y34" i="20"/>
  <c r="R36" i="20"/>
  <c r="E24" i="20"/>
  <c r="K24" i="20"/>
  <c r="AA24" i="20"/>
  <c r="F24" i="20"/>
  <c r="AB24" i="20"/>
  <c r="V24" i="20"/>
  <c r="G19" i="20"/>
  <c r="L19" i="20"/>
  <c r="D19" i="20"/>
  <c r="AB19" i="20"/>
  <c r="H19" i="20"/>
  <c r="S34" i="20"/>
  <c r="O24" i="20"/>
  <c r="T24" i="20"/>
  <c r="H24" i="20"/>
  <c r="U24" i="20"/>
  <c r="Q24" i="20"/>
  <c r="L24" i="20"/>
  <c r="S19" i="20"/>
  <c r="J19" i="20"/>
  <c r="O19" i="20"/>
  <c r="W19" i="20"/>
  <c r="O34" i="20"/>
  <c r="D36" i="20"/>
  <c r="W14" i="20"/>
  <c r="Q13" i="20"/>
  <c r="Y36" i="20"/>
  <c r="V26" i="20"/>
  <c r="S26" i="20"/>
  <c r="D26" i="20"/>
  <c r="K26" i="20"/>
  <c r="AC26" i="20"/>
  <c r="W26" i="20"/>
  <c r="M14" i="20"/>
  <c r="F14" i="20"/>
  <c r="G14" i="20"/>
  <c r="F13" i="20"/>
  <c r="O13" i="20"/>
  <c r="X14" i="20"/>
  <c r="N14" i="20"/>
  <c r="D14" i="20"/>
  <c r="R13" i="20"/>
  <c r="I14" i="20"/>
  <c r="P14" i="20"/>
  <c r="K14" i="20"/>
  <c r="T13" i="20"/>
  <c r="G13" i="20"/>
  <c r="Y13" i="20"/>
  <c r="D13" i="20"/>
  <c r="M13" i="20"/>
  <c r="J42" i="20"/>
  <c r="H13" i="20"/>
  <c r="E13" i="20"/>
  <c r="N13" i="20"/>
  <c r="T46" i="20"/>
  <c r="I21" i="20"/>
  <c r="U43" i="20"/>
  <c r="K25" i="20"/>
  <c r="S17" i="20"/>
  <c r="E29" i="20"/>
  <c r="N10" i="20"/>
  <c r="X28" i="20"/>
  <c r="R40" i="20"/>
  <c r="O17" i="20"/>
  <c r="AC27" i="20"/>
  <c r="O43" i="20"/>
  <c r="AB32" i="20"/>
  <c r="S29" i="20"/>
  <c r="P31" i="20"/>
  <c r="F17" i="20"/>
  <c r="T17" i="20"/>
  <c r="R25" i="20"/>
  <c r="F29" i="20"/>
  <c r="X40" i="20"/>
  <c r="Z17" i="20"/>
  <c r="F16" i="20"/>
  <c r="N25" i="20"/>
  <c r="AA40" i="20"/>
  <c r="H42" i="20"/>
  <c r="D28" i="20"/>
  <c r="R28" i="20"/>
  <c r="M42" i="20"/>
  <c r="U17" i="20"/>
  <c r="L17" i="20"/>
  <c r="W17" i="20"/>
  <c r="T27" i="20"/>
  <c r="M16" i="20"/>
  <c r="AB25" i="20"/>
  <c r="O25" i="20"/>
  <c r="J29" i="20"/>
  <c r="U28" i="20"/>
  <c r="O40" i="20"/>
  <c r="Z40" i="20"/>
  <c r="O23" i="20"/>
  <c r="AA42" i="20"/>
  <c r="I17" i="20"/>
  <c r="R17" i="20"/>
  <c r="V27" i="20"/>
  <c r="V43" i="20"/>
  <c r="AC25" i="20"/>
  <c r="Q25" i="20"/>
  <c r="X29" i="20"/>
  <c r="W29" i="20"/>
  <c r="Y28" i="20"/>
  <c r="T28" i="20"/>
  <c r="V40" i="20"/>
  <c r="W40" i="20"/>
  <c r="G42" i="20"/>
  <c r="Q17" i="20"/>
  <c r="AB17" i="20"/>
  <c r="V17" i="20"/>
  <c r="AC17" i="20"/>
  <c r="K17" i="20"/>
  <c r="S27" i="20"/>
  <c r="K43" i="20"/>
  <c r="AC43" i="20"/>
  <c r="S16" i="20"/>
  <c r="H21" i="20"/>
  <c r="X32" i="20"/>
  <c r="T25" i="20"/>
  <c r="S25" i="20"/>
  <c r="I25" i="20"/>
  <c r="R29" i="20"/>
  <c r="AA29" i="20"/>
  <c r="G29" i="20"/>
  <c r="T29" i="20"/>
  <c r="O10" i="20"/>
  <c r="V28" i="20"/>
  <c r="Z28" i="20"/>
  <c r="Q28" i="20"/>
  <c r="H35" i="20"/>
  <c r="M40" i="20"/>
  <c r="AD40" i="20"/>
  <c r="T40" i="20"/>
  <c r="AC23" i="20"/>
  <c r="I42" i="20"/>
  <c r="U42" i="20"/>
  <c r="X42" i="20"/>
  <c r="AD17" i="20"/>
  <c r="Y17" i="20"/>
  <c r="P17" i="20"/>
  <c r="E17" i="20"/>
  <c r="AA17" i="20"/>
  <c r="N27" i="20"/>
  <c r="M43" i="20"/>
  <c r="E16" i="20"/>
  <c r="R16" i="20"/>
  <c r="G21" i="20"/>
  <c r="I32" i="20"/>
  <c r="F25" i="20"/>
  <c r="Y25" i="20"/>
  <c r="P25" i="20"/>
  <c r="L25" i="20"/>
  <c r="I29" i="20"/>
  <c r="L29" i="20"/>
  <c r="AC29" i="20"/>
  <c r="AC10" i="20"/>
  <c r="S28" i="20"/>
  <c r="G28" i="20"/>
  <c r="W28" i="20"/>
  <c r="AA28" i="20"/>
  <c r="W47" i="20"/>
  <c r="U40" i="20"/>
  <c r="Y40" i="20"/>
  <c r="Q40" i="20"/>
  <c r="S42" i="20"/>
  <c r="AC42" i="20"/>
  <c r="J17" i="20"/>
  <c r="N17" i="20"/>
  <c r="X17" i="20"/>
  <c r="G17" i="20"/>
  <c r="D17" i="20"/>
  <c r="M17" i="20"/>
  <c r="F27" i="20"/>
  <c r="R32" i="20"/>
  <c r="V25" i="20"/>
  <c r="M25" i="20"/>
  <c r="U25" i="20"/>
  <c r="E25" i="20"/>
  <c r="Z25" i="20"/>
  <c r="AA25" i="20"/>
  <c r="AD29" i="20"/>
  <c r="AB29" i="20"/>
  <c r="P29" i="20"/>
  <c r="N29" i="20"/>
  <c r="V29" i="20"/>
  <c r="Q29" i="20"/>
  <c r="K29" i="20"/>
  <c r="N28" i="20"/>
  <c r="AC28" i="20"/>
  <c r="H28" i="20"/>
  <c r="P28" i="20"/>
  <c r="J28" i="20"/>
  <c r="E28" i="20"/>
  <c r="F28" i="20"/>
  <c r="G40" i="20"/>
  <c r="P40" i="20"/>
  <c r="H40" i="20"/>
  <c r="L40" i="20"/>
  <c r="I40" i="20"/>
  <c r="AC40" i="20"/>
  <c r="N40" i="20"/>
  <c r="R23" i="20"/>
  <c r="W42" i="20"/>
  <c r="Z42" i="20"/>
  <c r="P42" i="20"/>
  <c r="Q42" i="20"/>
  <c r="V42" i="20"/>
  <c r="H25" i="20"/>
  <c r="G25" i="20"/>
  <c r="D25" i="20"/>
  <c r="J25" i="20"/>
  <c r="AD25" i="20"/>
  <c r="W25" i="20"/>
  <c r="M29" i="20"/>
  <c r="D29" i="20"/>
  <c r="Z29" i="20"/>
  <c r="Y29" i="20"/>
  <c r="U29" i="20"/>
  <c r="O29" i="20"/>
  <c r="K28" i="20"/>
  <c r="M28" i="20"/>
  <c r="AB28" i="20"/>
  <c r="L28" i="20"/>
  <c r="I28" i="20"/>
  <c r="AD28" i="20"/>
  <c r="AB40" i="20"/>
  <c r="J40" i="20"/>
  <c r="S40" i="20"/>
  <c r="D40" i="20"/>
  <c r="K40" i="20"/>
  <c r="F40" i="20"/>
  <c r="AB42" i="20"/>
  <c r="T42" i="20"/>
  <c r="Y42" i="20"/>
  <c r="F42" i="20"/>
  <c r="M33" i="20"/>
  <c r="AL33" i="20"/>
  <c r="AM33" i="20"/>
  <c r="Z20" i="20"/>
  <c r="AL20" i="20"/>
  <c r="AM20" i="20"/>
  <c r="W37" i="20"/>
  <c r="AL37" i="20"/>
  <c r="AM37" i="20"/>
  <c r="AM66" i="20"/>
  <c r="AL66" i="20"/>
  <c r="AM96" i="20"/>
  <c r="AL96" i="20"/>
  <c r="AD22" i="20"/>
  <c r="AL22" i="20"/>
  <c r="AM22" i="20"/>
  <c r="AL100" i="20"/>
  <c r="AM100" i="20"/>
  <c r="AM64" i="20"/>
  <c r="AL64" i="20"/>
  <c r="Z12" i="20"/>
  <c r="AL12" i="20"/>
  <c r="AM12" i="20"/>
  <c r="AM83" i="20"/>
  <c r="AL83" i="20"/>
  <c r="AL62" i="20"/>
  <c r="AM62" i="20"/>
  <c r="AL56" i="20"/>
  <c r="AM56" i="20"/>
  <c r="AL82" i="20"/>
  <c r="AM82" i="20"/>
  <c r="AM80" i="20"/>
  <c r="AL80" i="20"/>
  <c r="AL57" i="20"/>
  <c r="AM57" i="20"/>
  <c r="Q35" i="20"/>
  <c r="AM35" i="20"/>
  <c r="AL35" i="20"/>
  <c r="K10" i="20"/>
  <c r="AM10" i="20"/>
  <c r="AL10" i="20"/>
  <c r="AL44" i="20"/>
  <c r="AM44" i="20"/>
  <c r="E23" i="20"/>
  <c r="AM23" i="20"/>
  <c r="AL23" i="20"/>
  <c r="I16" i="20"/>
  <c r="L10" i="20"/>
  <c r="AD12" i="20"/>
  <c r="Y35" i="20"/>
  <c r="X23" i="20"/>
  <c r="AL65" i="20"/>
  <c r="AM65" i="20"/>
  <c r="AK14" i="20"/>
  <c r="AL14" i="20"/>
  <c r="AM14" i="20"/>
  <c r="AK78" i="20"/>
  <c r="AL78" i="20"/>
  <c r="AM78" i="20"/>
  <c r="AL84" i="20"/>
  <c r="AM84" i="20"/>
  <c r="AM99" i="20"/>
  <c r="AL99" i="20"/>
  <c r="AM95" i="20"/>
  <c r="AL95" i="20"/>
  <c r="AM75" i="20"/>
  <c r="AL75" i="20"/>
  <c r="AK69" i="20"/>
  <c r="AL69" i="20"/>
  <c r="AM69" i="20"/>
  <c r="N34" i="20"/>
  <c r="AL34" i="20"/>
  <c r="AM34" i="20"/>
  <c r="AK98" i="20"/>
  <c r="AL98" i="20"/>
  <c r="AM98" i="20"/>
  <c r="AK24" i="20"/>
  <c r="AL24" i="20"/>
  <c r="AM24" i="20"/>
  <c r="AK19" i="20"/>
  <c r="AM19" i="20"/>
  <c r="AL19" i="20"/>
  <c r="AM87" i="20"/>
  <c r="AL87" i="20"/>
  <c r="AK73" i="20"/>
  <c r="AL73" i="20"/>
  <c r="AM73" i="20"/>
  <c r="AK54" i="20"/>
  <c r="AL54" i="20"/>
  <c r="AM54" i="20"/>
  <c r="U36" i="20"/>
  <c r="AL36" i="20"/>
  <c r="AM36" i="20"/>
  <c r="AM79" i="20"/>
  <c r="AL79" i="20"/>
  <c r="AM72" i="20"/>
  <c r="AL72" i="20"/>
  <c r="I13" i="20"/>
  <c r="AL13" i="20"/>
  <c r="AM13" i="20"/>
  <c r="AK77" i="20"/>
  <c r="AL77" i="20"/>
  <c r="AM77" i="20"/>
  <c r="AK26" i="20"/>
  <c r="AL26" i="20"/>
  <c r="AM26" i="20"/>
  <c r="AL90" i="20"/>
  <c r="AM90" i="20"/>
  <c r="AK76" i="20"/>
  <c r="AM76" i="20"/>
  <c r="AL76" i="20"/>
  <c r="AM59" i="20"/>
  <c r="AL59" i="20"/>
  <c r="AL97" i="20"/>
  <c r="AM97" i="20"/>
  <c r="F46" i="20"/>
  <c r="AM46" i="20"/>
  <c r="AL46" i="20"/>
  <c r="AM15" i="20"/>
  <c r="AL15" i="20"/>
  <c r="AM71" i="20"/>
  <c r="AL71" i="20"/>
  <c r="AL101" i="20"/>
  <c r="AM101" i="20"/>
  <c r="AM60" i="20"/>
  <c r="AL60" i="20"/>
  <c r="V39" i="20"/>
  <c r="AM39" i="20"/>
  <c r="AL39" i="20"/>
  <c r="I41" i="20"/>
  <c r="AL41" i="20"/>
  <c r="AM41" i="20"/>
  <c r="AM86" i="20"/>
  <c r="AL86" i="20"/>
  <c r="AM91" i="20"/>
  <c r="AL91" i="20"/>
  <c r="K45" i="20"/>
  <c r="AL45" i="20"/>
  <c r="AM45" i="20"/>
  <c r="AM58" i="20"/>
  <c r="AL58" i="20"/>
  <c r="AL88" i="20"/>
  <c r="AM88" i="20"/>
  <c r="AD39" i="20"/>
  <c r="AK49" i="20"/>
  <c r="AL49" i="20"/>
  <c r="AM49" i="20"/>
  <c r="AM11" i="20"/>
  <c r="AL11" i="20"/>
  <c r="Z18" i="20"/>
  <c r="AM18" i="20"/>
  <c r="AL18" i="20"/>
  <c r="AM92" i="20"/>
  <c r="AL92" i="20"/>
  <c r="W32" i="20"/>
  <c r="AM32" i="20"/>
  <c r="AL32" i="20"/>
  <c r="F38" i="20"/>
  <c r="AM38" i="20"/>
  <c r="AL38" i="20"/>
  <c r="W31" i="20"/>
  <c r="AM31" i="20"/>
  <c r="AL31" i="20"/>
  <c r="AL61" i="20"/>
  <c r="AM61" i="20"/>
  <c r="AM74" i="20"/>
  <c r="AL74" i="20"/>
  <c r="AK16" i="20"/>
  <c r="AL16" i="20"/>
  <c r="AM16" i="20"/>
  <c r="D46" i="20"/>
  <c r="L16" i="20"/>
  <c r="W16" i="20"/>
  <c r="Q16" i="20"/>
  <c r="Q32" i="20"/>
  <c r="L32" i="20"/>
  <c r="I10" i="20"/>
  <c r="M37" i="20"/>
  <c r="M18" i="20"/>
  <c r="V23" i="20"/>
  <c r="T23" i="20"/>
  <c r="AK17" i="20"/>
  <c r="AL17" i="20"/>
  <c r="AM17" i="20"/>
  <c r="AK81" i="20"/>
  <c r="AL81" i="20"/>
  <c r="AM81" i="20"/>
  <c r="AK30" i="20"/>
  <c r="AM30" i="20"/>
  <c r="AL30" i="20"/>
  <c r="AM94" i="20"/>
  <c r="AL94" i="20"/>
  <c r="AK27" i="20"/>
  <c r="AM27" i="20"/>
  <c r="AL27" i="20"/>
  <c r="AK43" i="20"/>
  <c r="AM43" i="20"/>
  <c r="AL43" i="20"/>
  <c r="L21" i="20"/>
  <c r="AL21" i="20"/>
  <c r="AM21" i="20"/>
  <c r="AL85" i="20"/>
  <c r="AM85" i="20"/>
  <c r="AK28" i="20"/>
  <c r="AM28" i="20"/>
  <c r="AL28" i="20"/>
  <c r="AM67" i="20"/>
  <c r="AL67" i="20"/>
  <c r="AM63" i="20"/>
  <c r="AL63" i="20"/>
  <c r="AK25" i="20"/>
  <c r="AL25" i="20"/>
  <c r="AM25" i="20"/>
  <c r="AL89" i="20"/>
  <c r="AM89" i="20"/>
  <c r="AL70" i="20"/>
  <c r="AM70" i="20"/>
  <c r="AL68" i="20"/>
  <c r="AM68" i="20"/>
  <c r="F48" i="20"/>
  <c r="AM48" i="20"/>
  <c r="AL48" i="20"/>
  <c r="AM55" i="20"/>
  <c r="AL55" i="20"/>
  <c r="AK29" i="20"/>
  <c r="AL29" i="20"/>
  <c r="AM29" i="20"/>
  <c r="AL93" i="20"/>
  <c r="AM93" i="20"/>
  <c r="AK42" i="20"/>
  <c r="AL42" i="20"/>
  <c r="AM42" i="20"/>
  <c r="S47" i="20"/>
  <c r="AM47" i="20"/>
  <c r="AL47" i="20"/>
  <c r="AK40" i="20"/>
  <c r="AM40" i="20"/>
  <c r="AL40" i="20"/>
  <c r="X46" i="20"/>
  <c r="Y39" i="20"/>
  <c r="V12" i="20"/>
  <c r="AC20" i="20"/>
  <c r="L37" i="20"/>
  <c r="I22" i="20"/>
  <c r="P16" i="20"/>
  <c r="K16" i="20"/>
  <c r="J16" i="20"/>
  <c r="AD16" i="20"/>
  <c r="O39" i="20"/>
  <c r="O32" i="20"/>
  <c r="M32" i="20"/>
  <c r="AB10" i="20"/>
  <c r="W10" i="20"/>
  <c r="U35" i="20"/>
  <c r="V35" i="20"/>
  <c r="T31" i="20"/>
  <c r="AB45" i="20"/>
  <c r="AD23" i="20"/>
  <c r="W23" i="20"/>
  <c r="K12" i="20"/>
  <c r="AB22" i="20"/>
  <c r="G35" i="20"/>
  <c r="N31" i="20"/>
  <c r="V45" i="20"/>
  <c r="K33" i="20"/>
  <c r="X33" i="20"/>
  <c r="AK20" i="20"/>
  <c r="K20" i="20"/>
  <c r="T20" i="20"/>
  <c r="AB20" i="20"/>
  <c r="D20" i="20"/>
  <c r="Q20" i="20"/>
  <c r="F20" i="20"/>
  <c r="P20" i="20"/>
  <c r="I20" i="20"/>
  <c r="S20" i="20"/>
  <c r="V20" i="20"/>
  <c r="AD20" i="20"/>
  <c r="E20" i="20"/>
  <c r="AK39" i="20"/>
  <c r="L39" i="20"/>
  <c r="G39" i="20"/>
  <c r="N39" i="20"/>
  <c r="J39" i="20"/>
  <c r="AA39" i="20"/>
  <c r="H39" i="20"/>
  <c r="R39" i="20"/>
  <c r="AK41" i="20"/>
  <c r="AC41" i="20"/>
  <c r="W41" i="20"/>
  <c r="P41" i="20"/>
  <c r="S41" i="20"/>
  <c r="K41" i="20"/>
  <c r="T41" i="20"/>
  <c r="V41" i="20"/>
  <c r="H41" i="20"/>
  <c r="R41" i="20"/>
  <c r="AK88" i="20"/>
  <c r="V22" i="20"/>
  <c r="R45" i="20"/>
  <c r="E39" i="20"/>
  <c r="D10" i="20"/>
  <c r="Y10" i="20"/>
  <c r="N12" i="20"/>
  <c r="W12" i="20"/>
  <c r="E33" i="20"/>
  <c r="O20" i="20"/>
  <c r="AA20" i="20"/>
  <c r="T37" i="20"/>
  <c r="R37" i="20"/>
  <c r="D41" i="20"/>
  <c r="J22" i="20"/>
  <c r="P35" i="20"/>
  <c r="I31" i="20"/>
  <c r="H31" i="20"/>
  <c r="M45" i="20"/>
  <c r="AK46" i="20"/>
  <c r="K46" i="20"/>
  <c r="AD46" i="20"/>
  <c r="W46" i="20"/>
  <c r="P46" i="20"/>
  <c r="AA46" i="20"/>
  <c r="AC46" i="20"/>
  <c r="Y46" i="20"/>
  <c r="O15" i="20"/>
  <c r="I15" i="20"/>
  <c r="R15" i="20"/>
  <c r="AK37" i="20"/>
  <c r="K37" i="20"/>
  <c r="I37" i="20"/>
  <c r="P37" i="20"/>
  <c r="E37" i="20"/>
  <c r="H37" i="20"/>
  <c r="G37" i="20"/>
  <c r="F37" i="20"/>
  <c r="N37" i="20"/>
  <c r="AA37" i="20"/>
  <c r="S37" i="20"/>
  <c r="O37" i="20"/>
  <c r="AC37" i="20"/>
  <c r="Z37" i="20"/>
  <c r="AD37" i="20"/>
  <c r="V37" i="20"/>
  <c r="Y37" i="20"/>
  <c r="Q37" i="20"/>
  <c r="AK22" i="20"/>
  <c r="L22" i="20"/>
  <c r="D22" i="20"/>
  <c r="H22" i="20"/>
  <c r="E22" i="20"/>
  <c r="S22" i="20"/>
  <c r="F22" i="20"/>
  <c r="Q22" i="20"/>
  <c r="U22" i="20"/>
  <c r="R22" i="20"/>
  <c r="K22" i="20"/>
  <c r="O22" i="20"/>
  <c r="M22" i="20"/>
  <c r="X22" i="20"/>
  <c r="G22" i="20"/>
  <c r="Z22" i="20"/>
  <c r="T22" i="20"/>
  <c r="AA22" i="20"/>
  <c r="AK91" i="20"/>
  <c r="AK64" i="20"/>
  <c r="AK45" i="20"/>
  <c r="AA45" i="20"/>
  <c r="Q45" i="20"/>
  <c r="W45" i="20"/>
  <c r="Z45" i="20"/>
  <c r="AC45" i="20"/>
  <c r="P45" i="20"/>
  <c r="X45" i="20"/>
  <c r="O45" i="20"/>
  <c r="E45" i="20"/>
  <c r="Y45" i="20"/>
  <c r="D45" i="20"/>
  <c r="U45" i="20"/>
  <c r="F45" i="20"/>
  <c r="T45" i="20"/>
  <c r="L45" i="20"/>
  <c r="H45" i="20"/>
  <c r="G45" i="20"/>
  <c r="AK12" i="20"/>
  <c r="S12" i="20"/>
  <c r="X12" i="20"/>
  <c r="AC12" i="20"/>
  <c r="R12" i="20"/>
  <c r="AB12" i="20"/>
  <c r="Q12" i="20"/>
  <c r="Y12" i="20"/>
  <c r="J12" i="20"/>
  <c r="L12" i="20"/>
  <c r="P12" i="20"/>
  <c r="T12" i="20"/>
  <c r="H12" i="20"/>
  <c r="U12" i="20"/>
  <c r="F12" i="20"/>
  <c r="S46" i="20"/>
  <c r="Z46" i="20"/>
  <c r="J46" i="20"/>
  <c r="Q46" i="20"/>
  <c r="H46" i="20"/>
  <c r="W39" i="20"/>
  <c r="T39" i="20"/>
  <c r="AB39" i="20"/>
  <c r="S39" i="20"/>
  <c r="I39" i="20"/>
  <c r="AA12" i="20"/>
  <c r="E12" i="20"/>
  <c r="O12" i="20"/>
  <c r="G12" i="20"/>
  <c r="U20" i="20"/>
  <c r="W20" i="20"/>
  <c r="U37" i="20"/>
  <c r="AB37" i="20"/>
  <c r="X37" i="20"/>
  <c r="F41" i="20"/>
  <c r="Y22" i="20"/>
  <c r="N45" i="20"/>
  <c r="S45" i="20"/>
  <c r="S11" i="20"/>
  <c r="P11" i="20"/>
  <c r="AK18" i="20"/>
  <c r="AA18" i="20"/>
  <c r="W18" i="20"/>
  <c r="AB18" i="20"/>
  <c r="T18" i="20"/>
  <c r="AK32" i="20"/>
  <c r="E32" i="20"/>
  <c r="J32" i="20"/>
  <c r="N32" i="20"/>
  <c r="U32" i="20"/>
  <c r="F32" i="20"/>
  <c r="AD32" i="20"/>
  <c r="H32" i="20"/>
  <c r="AK35" i="20"/>
  <c r="N35" i="20"/>
  <c r="L35" i="20"/>
  <c r="M35" i="20"/>
  <c r="S35" i="20"/>
  <c r="K35" i="20"/>
  <c r="F35" i="20"/>
  <c r="O35" i="20"/>
  <c r="Z35" i="20"/>
  <c r="J35" i="20"/>
  <c r="D35" i="20"/>
  <c r="R35" i="20"/>
  <c r="AB35" i="20"/>
  <c r="I35" i="20"/>
  <c r="AA35" i="20"/>
  <c r="E35" i="20"/>
  <c r="W35" i="20"/>
  <c r="AD35" i="20"/>
  <c r="AK31" i="20"/>
  <c r="AD31" i="20"/>
  <c r="Y31" i="20"/>
  <c r="AC31" i="20"/>
  <c r="X31" i="20"/>
  <c r="D31" i="20"/>
  <c r="G31" i="20"/>
  <c r="Z31" i="20"/>
  <c r="F31" i="20"/>
  <c r="L31" i="20"/>
  <c r="E31" i="20"/>
  <c r="K31" i="20"/>
  <c r="V31" i="20"/>
  <c r="R31" i="20"/>
  <c r="O31" i="20"/>
  <c r="S31" i="20"/>
  <c r="M31" i="20"/>
  <c r="Q31" i="20"/>
  <c r="AK10" i="20"/>
  <c r="E10" i="20"/>
  <c r="R10" i="20"/>
  <c r="H10" i="20"/>
  <c r="J10" i="20"/>
  <c r="Q10" i="20"/>
  <c r="AD10" i="20"/>
  <c r="T10" i="20"/>
  <c r="V10" i="20"/>
  <c r="AN16" i="20" s="1"/>
  <c r="X10" i="20"/>
  <c r="Z10" i="20"/>
  <c r="P10" i="20"/>
  <c r="AK74" i="20"/>
  <c r="J44" i="20"/>
  <c r="L44" i="20"/>
  <c r="K44" i="20"/>
  <c r="R46" i="20"/>
  <c r="L46" i="20"/>
  <c r="V46" i="20"/>
  <c r="I46" i="20"/>
  <c r="AB46" i="20"/>
  <c r="Q39" i="20"/>
  <c r="M39" i="20"/>
  <c r="P39" i="20"/>
  <c r="Z39" i="20"/>
  <c r="AC32" i="20"/>
  <c r="D32" i="20"/>
  <c r="AA32" i="20"/>
  <c r="T32" i="20"/>
  <c r="K32" i="20"/>
  <c r="G10" i="20"/>
  <c r="N46" i="20"/>
  <c r="E46" i="20"/>
  <c r="M46" i="20"/>
  <c r="U46" i="20"/>
  <c r="O46" i="20"/>
  <c r="D39" i="20"/>
  <c r="F39" i="20"/>
  <c r="AC39" i="20"/>
  <c r="K39" i="20"/>
  <c r="X39" i="20"/>
  <c r="V32" i="20"/>
  <c r="S32" i="20"/>
  <c r="Z32" i="20"/>
  <c r="Y32" i="20"/>
  <c r="G32" i="20"/>
  <c r="AA10" i="20"/>
  <c r="M10" i="20"/>
  <c r="U10" i="20"/>
  <c r="F10" i="20"/>
  <c r="M12" i="20"/>
  <c r="D12" i="20"/>
  <c r="I12" i="20"/>
  <c r="I33" i="20"/>
  <c r="Y20" i="20"/>
  <c r="L20" i="20"/>
  <c r="J37" i="20"/>
  <c r="D37" i="20"/>
  <c r="O18" i="20"/>
  <c r="N41" i="20"/>
  <c r="N22" i="20"/>
  <c r="AC22" i="20"/>
  <c r="P22" i="20"/>
  <c r="X35" i="20"/>
  <c r="AC35" i="20"/>
  <c r="AA31" i="20"/>
  <c r="U31" i="20"/>
  <c r="J31" i="20"/>
  <c r="J45" i="20"/>
  <c r="I45" i="20"/>
  <c r="AK23" i="20"/>
  <c r="Q23" i="20"/>
  <c r="P23" i="20"/>
  <c r="U23" i="20"/>
  <c r="AA23" i="20"/>
  <c r="H23" i="20"/>
  <c r="K23" i="20"/>
  <c r="Y16" i="20"/>
  <c r="D16" i="20"/>
  <c r="V16" i="20"/>
  <c r="AC16" i="20"/>
  <c r="O16" i="20"/>
  <c r="D23" i="20"/>
  <c r="L23" i="20"/>
  <c r="I23" i="20"/>
  <c r="AB23" i="20"/>
  <c r="Z23" i="20"/>
  <c r="Y23" i="20"/>
  <c r="S23" i="20"/>
  <c r="J23" i="20"/>
  <c r="G23" i="20"/>
  <c r="M23" i="20"/>
  <c r="N23" i="20"/>
  <c r="W19" i="8"/>
  <c r="J36" i="20"/>
  <c r="N36" i="20"/>
  <c r="M36" i="20"/>
  <c r="S36" i="20"/>
  <c r="W44" i="20"/>
  <c r="E44" i="20"/>
  <c r="AD47" i="20"/>
  <c r="AK85" i="20"/>
  <c r="AK80" i="20"/>
  <c r="AK70" i="20"/>
  <c r="AK58" i="20"/>
  <c r="R43" i="20"/>
  <c r="W43" i="20"/>
  <c r="Q43" i="20"/>
  <c r="Y43" i="20"/>
  <c r="P43" i="20"/>
  <c r="N43" i="20"/>
  <c r="L43" i="20"/>
  <c r="D43" i="20"/>
  <c r="T43" i="20"/>
  <c r="E43" i="20"/>
  <c r="O36" i="20"/>
  <c r="V36" i="20"/>
  <c r="AD44" i="20"/>
  <c r="AK66" i="20"/>
  <c r="H38" i="20"/>
  <c r="N38" i="20"/>
  <c r="P38" i="20"/>
  <c r="M38" i="20"/>
  <c r="AK36" i="20"/>
  <c r="Q36" i="20"/>
  <c r="K36" i="20"/>
  <c r="P36" i="20"/>
  <c r="AC36" i="20"/>
  <c r="W36" i="20"/>
  <c r="AA36" i="20"/>
  <c r="G36" i="20"/>
  <c r="AD36" i="20"/>
  <c r="Z36" i="20"/>
  <c r="T36" i="20"/>
  <c r="I36" i="20"/>
  <c r="L36" i="20"/>
  <c r="F36" i="20"/>
  <c r="AK100" i="20"/>
  <c r="AK55" i="20"/>
  <c r="AK44" i="20"/>
  <c r="V44" i="20"/>
  <c r="S44" i="20"/>
  <c r="Z44" i="20"/>
  <c r="AC44" i="20"/>
  <c r="I44" i="20"/>
  <c r="F44" i="20"/>
  <c r="R44" i="20"/>
  <c r="M44" i="20"/>
  <c r="G44" i="20"/>
  <c r="N44" i="20"/>
  <c r="X44" i="20"/>
  <c r="P44" i="20"/>
  <c r="H44" i="20"/>
  <c r="T44" i="20"/>
  <c r="Y44" i="20"/>
  <c r="U44" i="20"/>
  <c r="AB44" i="20"/>
  <c r="D44" i="20"/>
  <c r="Q44" i="20"/>
  <c r="AA44" i="20"/>
  <c r="AK47" i="20"/>
  <c r="M47" i="20"/>
  <c r="L47" i="20"/>
  <c r="E47" i="20"/>
  <c r="D47" i="20"/>
  <c r="N47" i="20"/>
  <c r="U47" i="20"/>
  <c r="O47" i="20"/>
  <c r="Y47" i="20"/>
  <c r="Z47" i="20"/>
  <c r="R47" i="20"/>
  <c r="AA47" i="20"/>
  <c r="Q47" i="20"/>
  <c r="AB47" i="20"/>
  <c r="V47" i="20"/>
  <c r="J47" i="20"/>
  <c r="P47" i="20"/>
  <c r="F47" i="20"/>
  <c r="H47" i="20"/>
  <c r="T47" i="20"/>
  <c r="G47" i="20"/>
  <c r="X47" i="20"/>
  <c r="AB43" i="20"/>
  <c r="AD43" i="20"/>
  <c r="J43" i="20"/>
  <c r="X43" i="20"/>
  <c r="G43" i="20"/>
  <c r="F43" i="20"/>
  <c r="Z43" i="20"/>
  <c r="S43" i="20"/>
  <c r="H43" i="20"/>
  <c r="AA43" i="20"/>
  <c r="X36" i="20"/>
  <c r="E36" i="20"/>
  <c r="H36" i="20"/>
  <c r="O44" i="20"/>
  <c r="I47" i="20"/>
  <c r="AC47" i="20"/>
  <c r="D27" i="20"/>
  <c r="R27" i="20"/>
  <c r="H27" i="20"/>
  <c r="O27" i="20"/>
  <c r="K27" i="20"/>
  <c r="E27" i="20"/>
  <c r="J27" i="20"/>
  <c r="L26" i="20"/>
  <c r="F26" i="20"/>
  <c r="O26" i="20"/>
  <c r="P26" i="20"/>
  <c r="M26" i="20"/>
  <c r="G26" i="20"/>
  <c r="Q26" i="20"/>
  <c r="AD27" i="20"/>
  <c r="I27" i="20"/>
  <c r="AB27" i="20"/>
  <c r="AA27" i="20"/>
  <c r="U27" i="20"/>
  <c r="Y27" i="20"/>
  <c r="Z26" i="20"/>
  <c r="Y26" i="20"/>
  <c r="I26" i="20"/>
  <c r="AB26" i="20"/>
  <c r="X26" i="20"/>
  <c r="T26" i="20"/>
  <c r="E26" i="20"/>
  <c r="X27" i="20"/>
  <c r="Q27" i="20"/>
  <c r="P27" i="20"/>
  <c r="W27" i="20"/>
  <c r="L27" i="20"/>
  <c r="G27" i="20"/>
  <c r="M27" i="20"/>
  <c r="R26" i="20"/>
  <c r="U26" i="20"/>
  <c r="AD26" i="20"/>
  <c r="N26" i="20"/>
  <c r="J26" i="20"/>
  <c r="H26" i="20"/>
  <c r="N18" i="20"/>
  <c r="S18" i="20"/>
  <c r="I18" i="20"/>
  <c r="F18" i="20"/>
  <c r="L18" i="20"/>
  <c r="P18" i="20"/>
  <c r="AC18" i="20"/>
  <c r="H18" i="20"/>
  <c r="V18" i="20"/>
  <c r="AD18" i="20"/>
  <c r="R18" i="20"/>
  <c r="X18" i="20"/>
  <c r="D18" i="20"/>
  <c r="Z16" i="20"/>
  <c r="T16" i="20"/>
  <c r="AB16" i="20"/>
  <c r="X16" i="20"/>
  <c r="U16" i="20"/>
  <c r="N16" i="20"/>
  <c r="AA16" i="20"/>
  <c r="J20" i="20"/>
  <c r="X20" i="20"/>
  <c r="G20" i="20"/>
  <c r="R20" i="20"/>
  <c r="M20" i="20"/>
  <c r="H20" i="20"/>
  <c r="N20" i="20"/>
  <c r="K18" i="20"/>
  <c r="E18" i="20"/>
  <c r="U18" i="20"/>
  <c r="G18" i="20"/>
  <c r="Q18" i="20"/>
  <c r="J18" i="20"/>
  <c r="Y18" i="20"/>
  <c r="Z19" i="20"/>
  <c r="E19" i="20"/>
  <c r="AA19" i="20"/>
  <c r="AC19" i="20"/>
  <c r="Y19" i="20"/>
  <c r="U19" i="20"/>
  <c r="F19" i="20"/>
  <c r="J48" i="20"/>
  <c r="Z48" i="20"/>
  <c r="AD48" i="20"/>
  <c r="AK84" i="20"/>
  <c r="AK56" i="20"/>
  <c r="AK92" i="20"/>
  <c r="AK96" i="20"/>
  <c r="AK89" i="20"/>
  <c r="AK59" i="20"/>
  <c r="AK48" i="20"/>
  <c r="R48" i="20"/>
  <c r="H48" i="20"/>
  <c r="M48" i="20"/>
  <c r="Q48" i="20"/>
  <c r="I48" i="20"/>
  <c r="G48" i="20"/>
  <c r="W48" i="20"/>
  <c r="E48" i="20"/>
  <c r="K48" i="20"/>
  <c r="N48" i="20"/>
  <c r="D48" i="20"/>
  <c r="T48" i="20"/>
  <c r="O48" i="20"/>
  <c r="AK93" i="20"/>
  <c r="AK83" i="20"/>
  <c r="P48" i="20"/>
  <c r="X48" i="20"/>
  <c r="L48" i="20"/>
  <c r="V48" i="20"/>
  <c r="U48" i="20"/>
  <c r="AB48" i="20"/>
  <c r="Y48" i="20"/>
  <c r="AA48" i="20"/>
  <c r="S48" i="20"/>
  <c r="R14" i="20"/>
  <c r="AA14" i="20"/>
  <c r="U14" i="20"/>
  <c r="AB14" i="20"/>
  <c r="Y14" i="20"/>
  <c r="S14" i="20"/>
  <c r="AC14" i="20"/>
  <c r="V15" i="20"/>
  <c r="Z41" i="20"/>
  <c r="E41" i="20"/>
  <c r="AB41" i="20"/>
  <c r="AA41" i="20"/>
  <c r="X41" i="20"/>
  <c r="Q41" i="20"/>
  <c r="J41" i="20"/>
  <c r="AD14" i="20"/>
  <c r="O14" i="20"/>
  <c r="J14" i="20"/>
  <c r="Z14" i="20"/>
  <c r="V14" i="20"/>
  <c r="T14" i="20"/>
  <c r="E14" i="20"/>
  <c r="AD41" i="20"/>
  <c r="L41" i="20"/>
  <c r="M41" i="20"/>
  <c r="Y41" i="20"/>
  <c r="U41" i="20"/>
  <c r="O41" i="20"/>
  <c r="G41" i="20"/>
  <c r="AK33" i="20"/>
  <c r="D33" i="20"/>
  <c r="Z33" i="20"/>
  <c r="S33" i="20"/>
  <c r="G33" i="20"/>
  <c r="Q33" i="20"/>
  <c r="AD33" i="20"/>
  <c r="U33" i="20"/>
  <c r="AK65" i="20"/>
  <c r="AK97" i="20"/>
  <c r="AK62" i="20"/>
  <c r="AK15" i="20"/>
  <c r="Y15" i="20"/>
  <c r="H15" i="20"/>
  <c r="L15" i="20"/>
  <c r="AC15" i="20"/>
  <c r="AB15" i="20"/>
  <c r="U15" i="20"/>
  <c r="J15" i="20"/>
  <c r="Q15" i="20"/>
  <c r="W15" i="20"/>
  <c r="AA15" i="20"/>
  <c r="K15" i="20"/>
  <c r="G15" i="20"/>
  <c r="AD15" i="20"/>
  <c r="AK71" i="20"/>
  <c r="AK11" i="20"/>
  <c r="Z11" i="20"/>
  <c r="K11" i="20"/>
  <c r="R11" i="20"/>
  <c r="U11" i="20"/>
  <c r="J11" i="20"/>
  <c r="H11" i="20"/>
  <c r="L11" i="20"/>
  <c r="E11" i="20"/>
  <c r="Y11" i="20"/>
  <c r="D11" i="20"/>
  <c r="X11" i="20"/>
  <c r="O11" i="20"/>
  <c r="I11" i="20"/>
  <c r="AA11" i="20"/>
  <c r="AK21" i="20"/>
  <c r="P21" i="20"/>
  <c r="R21" i="20"/>
  <c r="X21" i="20"/>
  <c r="AA21" i="20"/>
  <c r="Z21" i="20"/>
  <c r="AD21" i="20"/>
  <c r="N21" i="20"/>
  <c r="E21" i="20"/>
  <c r="AC21" i="20"/>
  <c r="M21" i="20"/>
  <c r="U21" i="20"/>
  <c r="AB21" i="20"/>
  <c r="AA33" i="20"/>
  <c r="R33" i="20"/>
  <c r="Y33" i="20"/>
  <c r="F33" i="20"/>
  <c r="AB33" i="20"/>
  <c r="F15" i="20"/>
  <c r="D15" i="20"/>
  <c r="S15" i="20"/>
  <c r="V11" i="20"/>
  <c r="AD11" i="20"/>
  <c r="AB11" i="20"/>
  <c r="N11" i="20"/>
  <c r="W21" i="20"/>
  <c r="V21" i="20"/>
  <c r="Y21" i="20"/>
  <c r="F21" i="20"/>
  <c r="D21" i="20"/>
  <c r="T33" i="20"/>
  <c r="J33" i="20"/>
  <c r="W33" i="20"/>
  <c r="AC33" i="20"/>
  <c r="P33" i="20"/>
  <c r="N15" i="20"/>
  <c r="Z15" i="20"/>
  <c r="E15" i="20"/>
  <c r="T11" i="20"/>
  <c r="F11" i="20"/>
  <c r="M11" i="20"/>
  <c r="AK94" i="20"/>
  <c r="AK99" i="20"/>
  <c r="AK95" i="20"/>
  <c r="T21" i="20"/>
  <c r="Q21" i="20"/>
  <c r="O21" i="20"/>
  <c r="K21" i="20"/>
  <c r="S21" i="20"/>
  <c r="L33" i="20"/>
  <c r="H33" i="20"/>
  <c r="N33" i="20"/>
  <c r="V33" i="20"/>
  <c r="O33" i="20"/>
  <c r="T15" i="20"/>
  <c r="P15" i="20"/>
  <c r="X15" i="20"/>
  <c r="M15" i="20"/>
  <c r="W11" i="20"/>
  <c r="G11" i="20"/>
  <c r="AC11" i="20"/>
  <c r="X34" i="20"/>
  <c r="Z34" i="20"/>
  <c r="AB34" i="20"/>
  <c r="Q38" i="20"/>
  <c r="AK75" i="20"/>
  <c r="AK101" i="20"/>
  <c r="AK34" i="20"/>
  <c r="U34" i="20"/>
  <c r="Q34" i="20"/>
  <c r="L34" i="20"/>
  <c r="E34" i="20"/>
  <c r="W34" i="20"/>
  <c r="H34" i="20"/>
  <c r="V34" i="20"/>
  <c r="AA34" i="20"/>
  <c r="J34" i="20"/>
  <c r="P34" i="20"/>
  <c r="K34" i="20"/>
  <c r="AC34" i="20"/>
  <c r="R34" i="20"/>
  <c r="AK60" i="20"/>
  <c r="AK87" i="20"/>
  <c r="AK86" i="20"/>
  <c r="M34" i="20"/>
  <c r="T34" i="20"/>
  <c r="AD34" i="20"/>
  <c r="W38" i="20"/>
  <c r="AK82" i="20"/>
  <c r="AK67" i="20"/>
  <c r="AK63" i="20"/>
  <c r="AK57" i="20"/>
  <c r="AK38" i="20"/>
  <c r="D38" i="20"/>
  <c r="S38" i="20"/>
  <c r="X38" i="20"/>
  <c r="AD38" i="20"/>
  <c r="Z38" i="20"/>
  <c r="T38" i="20"/>
  <c r="K38" i="20"/>
  <c r="AB38" i="20"/>
  <c r="V38" i="20"/>
  <c r="AA38" i="20"/>
  <c r="R38" i="20"/>
  <c r="I38" i="20"/>
  <c r="AC38" i="20"/>
  <c r="Y38" i="20"/>
  <c r="G38" i="20"/>
  <c r="O38" i="20"/>
  <c r="L38" i="20"/>
  <c r="J38" i="20"/>
  <c r="U38" i="20"/>
  <c r="E38" i="20"/>
  <c r="AK79" i="20"/>
  <c r="AK72" i="20"/>
  <c r="AK68" i="20"/>
  <c r="AK13" i="20"/>
  <c r="AA13" i="20"/>
  <c r="W13" i="20"/>
  <c r="AC13" i="20"/>
  <c r="V13" i="20"/>
  <c r="AD13" i="20"/>
  <c r="P13" i="20"/>
  <c r="X13" i="20"/>
  <c r="U13" i="20"/>
  <c r="AB13" i="20"/>
  <c r="K13" i="20"/>
  <c r="Z13" i="20"/>
  <c r="J13" i="20"/>
  <c r="S13" i="20"/>
  <c r="AK61" i="20"/>
  <c r="AK90" i="20"/>
  <c r="AD42" i="20"/>
  <c r="N42" i="20"/>
  <c r="K42" i="20"/>
  <c r="D42" i="20"/>
  <c r="R42" i="20"/>
  <c r="E42" i="20"/>
  <c r="L42" i="20"/>
  <c r="BX11" i="5"/>
  <c r="BT4" i="5"/>
  <c r="BU4" i="5" s="1"/>
  <c r="BT5" i="5"/>
  <c r="BU5" i="5" s="1"/>
  <c r="BT6" i="5"/>
  <c r="BU6" i="5" s="1"/>
  <c r="BT7" i="5"/>
  <c r="BU7" i="5" s="1"/>
  <c r="BT8" i="5"/>
  <c r="BU8" i="5" s="1"/>
  <c r="BT9" i="5"/>
  <c r="BU9" i="5" s="1"/>
  <c r="BT10" i="5"/>
  <c r="BU10" i="5" s="1"/>
  <c r="BT11" i="5"/>
  <c r="BU11" i="5" s="1"/>
  <c r="BT12" i="5"/>
  <c r="BU12" i="5" s="1"/>
  <c r="BT13" i="5"/>
  <c r="BU13" i="5" s="1"/>
  <c r="BT14" i="5"/>
  <c r="BU14" i="5" s="1"/>
  <c r="BT15" i="5"/>
  <c r="BU15" i="5" s="1"/>
  <c r="BT16" i="5"/>
  <c r="BU16" i="5" s="1"/>
  <c r="BT17" i="5"/>
  <c r="BU17" i="5" s="1"/>
  <c r="BT3" i="5"/>
  <c r="BU3" i="5" s="1"/>
  <c r="BG9" i="5"/>
  <c r="X11" i="5"/>
  <c r="BX8" i="5"/>
  <c r="B3" i="6"/>
  <c r="X15" i="30" l="1"/>
  <c r="Y15" i="30" s="1"/>
  <c r="Z15" i="30" s="1"/>
  <c r="W16" i="30"/>
  <c r="AH79" i="20"/>
  <c r="AH77" i="20"/>
  <c r="AH84" i="20"/>
  <c r="AH92" i="20"/>
  <c r="AH98" i="20"/>
  <c r="AH69" i="20"/>
  <c r="AH80" i="20"/>
  <c r="AH82" i="20"/>
  <c r="AH106" i="20"/>
  <c r="AH73" i="20"/>
  <c r="AH107" i="20"/>
  <c r="AH105" i="20"/>
  <c r="AH101" i="20"/>
  <c r="AH68" i="20"/>
  <c r="AH76" i="20"/>
  <c r="AH90" i="20"/>
  <c r="AH78" i="20"/>
  <c r="AH74" i="20"/>
  <c r="AH89" i="20"/>
  <c r="AH103" i="20"/>
  <c r="AH72" i="20"/>
  <c r="AH100" i="20"/>
  <c r="AH87" i="20"/>
  <c r="AH70" i="20"/>
  <c r="AH81" i="20"/>
  <c r="AH66" i="20"/>
  <c r="AH93" i="20"/>
  <c r="AH86" i="20"/>
  <c r="AH75" i="20"/>
  <c r="AH110" i="20"/>
  <c r="AH97" i="20"/>
  <c r="AH109" i="20"/>
  <c r="AH108" i="20"/>
  <c r="AH102" i="20"/>
  <c r="AH88" i="20"/>
  <c r="AH83" i="20"/>
  <c r="AH94" i="20"/>
  <c r="AH71" i="20"/>
  <c r="AH95" i="20"/>
  <c r="AH91" i="20"/>
  <c r="AH104" i="20"/>
  <c r="AH85" i="20"/>
  <c r="AH99" i="20"/>
  <c r="AH96" i="20"/>
  <c r="AH67" i="20"/>
  <c r="W20" i="8"/>
  <c r="B4" i="11"/>
  <c r="B4" i="6"/>
  <c r="X16" i="30" l="1"/>
  <c r="Y16" i="30" s="1"/>
  <c r="Z16" i="30" s="1"/>
  <c r="W17" i="30"/>
  <c r="W21" i="8"/>
  <c r="P6" i="6"/>
  <c r="C6" i="6"/>
  <c r="AB6" i="11"/>
  <c r="AC6" i="11"/>
  <c r="R6" i="11"/>
  <c r="U6" i="11"/>
  <c r="O6" i="11"/>
  <c r="I6" i="11"/>
  <c r="H6" i="11"/>
  <c r="X6" i="11"/>
  <c r="S6" i="11"/>
  <c r="Q6" i="11"/>
  <c r="N6" i="11"/>
  <c r="AA6" i="11"/>
  <c r="T6" i="11"/>
  <c r="F6" i="11"/>
  <c r="V6" i="11"/>
  <c r="C6" i="11"/>
  <c r="L6" i="11"/>
  <c r="E6" i="11"/>
  <c r="J6" i="11"/>
  <c r="Z6" i="11"/>
  <c r="G6" i="11"/>
  <c r="W6" i="11"/>
  <c r="Y6" i="11"/>
  <c r="P6" i="11"/>
  <c r="M6" i="11"/>
  <c r="AD6" i="11"/>
  <c r="K6" i="11"/>
  <c r="D6" i="11"/>
  <c r="G6" i="6"/>
  <c r="Q6" i="6"/>
  <c r="V6" i="6"/>
  <c r="W6" i="6"/>
  <c r="AC6" i="6"/>
  <c r="L6" i="6"/>
  <c r="H6" i="6"/>
  <c r="S6" i="6"/>
  <c r="I6" i="6"/>
  <c r="R6" i="6"/>
  <c r="U6" i="6"/>
  <c r="AB6" i="6"/>
  <c r="X6" i="6"/>
  <c r="O6" i="6"/>
  <c r="J6" i="6"/>
  <c r="AD6" i="6"/>
  <c r="N6" i="6"/>
  <c r="M6" i="6"/>
  <c r="D6" i="6"/>
  <c r="AA6" i="6"/>
  <c r="K6" i="6"/>
  <c r="Y6" i="6"/>
  <c r="Z6" i="6"/>
  <c r="F6" i="6"/>
  <c r="E6" i="6"/>
  <c r="T6" i="6"/>
  <c r="X17" i="30" l="1"/>
  <c r="Y17" i="30" s="1"/>
  <c r="Z17" i="30" s="1"/>
  <c r="W18" i="30"/>
  <c r="K29" i="6"/>
  <c r="K33" i="6"/>
  <c r="K37" i="6"/>
  <c r="K32" i="6"/>
  <c r="K36" i="6"/>
  <c r="K40" i="6"/>
  <c r="K35" i="6"/>
  <c r="K28" i="6"/>
  <c r="K34" i="6"/>
  <c r="K41" i="6"/>
  <c r="K30" i="6"/>
  <c r="K43" i="6"/>
  <c r="K31" i="6"/>
  <c r="K39" i="6"/>
  <c r="K38" i="6"/>
  <c r="K42" i="6"/>
  <c r="I31" i="6"/>
  <c r="I35" i="6"/>
  <c r="I29" i="6"/>
  <c r="I30" i="6"/>
  <c r="I34" i="6"/>
  <c r="I38" i="6"/>
  <c r="I42" i="6"/>
  <c r="I28" i="6"/>
  <c r="I33" i="6"/>
  <c r="I32" i="6"/>
  <c r="I39" i="6"/>
  <c r="I41" i="6"/>
  <c r="I37" i="6"/>
  <c r="I43" i="6"/>
  <c r="I36" i="6"/>
  <c r="I40" i="6"/>
  <c r="G29" i="6"/>
  <c r="G28" i="6"/>
  <c r="G33" i="6"/>
  <c r="G37" i="6"/>
  <c r="G32" i="6"/>
  <c r="G36" i="6"/>
  <c r="G40" i="6"/>
  <c r="G31" i="6"/>
  <c r="G30" i="6"/>
  <c r="G38" i="6"/>
  <c r="G42" i="6"/>
  <c r="G35" i="6"/>
  <c r="G41" i="6"/>
  <c r="G34" i="6"/>
  <c r="G39" i="6"/>
  <c r="G43" i="6"/>
  <c r="G28" i="11"/>
  <c r="G32" i="11"/>
  <c r="G31" i="11"/>
  <c r="G35" i="11"/>
  <c r="G30" i="11"/>
  <c r="G34" i="11"/>
  <c r="G38" i="11"/>
  <c r="G37" i="11"/>
  <c r="G41" i="11"/>
  <c r="G36" i="11"/>
  <c r="G40" i="11"/>
  <c r="G33" i="11"/>
  <c r="G39" i="11"/>
  <c r="G29" i="11"/>
  <c r="G43" i="11"/>
  <c r="G42" i="11"/>
  <c r="T29" i="11"/>
  <c r="T28" i="11"/>
  <c r="T32" i="11"/>
  <c r="T36" i="11"/>
  <c r="T31" i="11"/>
  <c r="T35" i="11"/>
  <c r="T34" i="11"/>
  <c r="T42" i="11"/>
  <c r="T38" i="11"/>
  <c r="T37" i="11"/>
  <c r="T41" i="11"/>
  <c r="T30" i="11"/>
  <c r="T33" i="11"/>
  <c r="T40" i="11"/>
  <c r="T39" i="11"/>
  <c r="T43" i="11"/>
  <c r="AB29" i="11"/>
  <c r="AB28" i="11"/>
  <c r="AB32" i="11"/>
  <c r="AB36" i="11"/>
  <c r="AB31" i="11"/>
  <c r="AB35" i="11"/>
  <c r="AB34" i="11"/>
  <c r="AB42" i="11"/>
  <c r="AB30" i="11"/>
  <c r="AB37" i="11"/>
  <c r="AB40" i="11"/>
  <c r="AB33" i="11"/>
  <c r="AB39" i="11"/>
  <c r="AB43" i="11"/>
  <c r="AB38" i="11"/>
  <c r="AB41" i="11"/>
  <c r="F28" i="6"/>
  <c r="F32" i="6"/>
  <c r="F36" i="6"/>
  <c r="F31" i="6"/>
  <c r="F35" i="6"/>
  <c r="F39" i="6"/>
  <c r="F43" i="6"/>
  <c r="F30" i="6"/>
  <c r="F38" i="6"/>
  <c r="F37" i="6"/>
  <c r="F41" i="6"/>
  <c r="F42" i="6"/>
  <c r="F34" i="6"/>
  <c r="F40" i="6"/>
  <c r="F29" i="6"/>
  <c r="F33" i="6"/>
  <c r="AA29" i="6"/>
  <c r="AA33" i="6"/>
  <c r="AA37" i="6"/>
  <c r="AA32" i="6"/>
  <c r="AA36" i="6"/>
  <c r="AA40" i="6"/>
  <c r="AA35" i="6"/>
  <c r="AA34" i="6"/>
  <c r="AA41" i="6"/>
  <c r="AA30" i="6"/>
  <c r="AA43" i="6"/>
  <c r="AA42" i="6"/>
  <c r="AA31" i="6"/>
  <c r="AA39" i="6"/>
  <c r="AA28" i="6"/>
  <c r="AA38" i="6"/>
  <c r="AD28" i="6"/>
  <c r="AD32" i="6"/>
  <c r="AD36" i="6"/>
  <c r="AD31" i="6"/>
  <c r="AD35" i="6"/>
  <c r="AD39" i="6"/>
  <c r="AD30" i="6"/>
  <c r="AD29" i="6"/>
  <c r="AD37" i="6"/>
  <c r="AD38" i="6"/>
  <c r="AD33" i="6"/>
  <c r="AD41" i="6"/>
  <c r="AD40" i="6"/>
  <c r="AD34" i="6"/>
  <c r="AD42" i="6"/>
  <c r="AD43" i="6"/>
  <c r="AB28" i="6"/>
  <c r="AB30" i="6"/>
  <c r="AB34" i="6"/>
  <c r="AB29" i="6"/>
  <c r="AB33" i="6"/>
  <c r="AB37" i="6"/>
  <c r="AB41" i="6"/>
  <c r="AB36" i="6"/>
  <c r="AB43" i="6"/>
  <c r="AB35" i="6"/>
  <c r="AB42" i="6"/>
  <c r="AB31" i="6"/>
  <c r="AB32" i="6"/>
  <c r="AB40" i="6"/>
  <c r="AB39" i="6"/>
  <c r="AB38" i="6"/>
  <c r="S29" i="6"/>
  <c r="S33" i="6"/>
  <c r="S37" i="6"/>
  <c r="S28" i="6"/>
  <c r="S32" i="6"/>
  <c r="S36" i="6"/>
  <c r="S40" i="6"/>
  <c r="S35" i="6"/>
  <c r="S34" i="6"/>
  <c r="S38" i="6"/>
  <c r="S41" i="6"/>
  <c r="S43" i="6"/>
  <c r="S39" i="6"/>
  <c r="S31" i="6"/>
  <c r="S42" i="6"/>
  <c r="S30" i="6"/>
  <c r="W28" i="6"/>
  <c r="W29" i="6"/>
  <c r="W33" i="6"/>
  <c r="W37" i="6"/>
  <c r="W32" i="6"/>
  <c r="W36" i="6"/>
  <c r="W40" i="6"/>
  <c r="W31" i="6"/>
  <c r="W30" i="6"/>
  <c r="W38" i="6"/>
  <c r="W42" i="6"/>
  <c r="W39" i="6"/>
  <c r="W35" i="6"/>
  <c r="W41" i="6"/>
  <c r="W34" i="6"/>
  <c r="W43" i="6"/>
  <c r="D29" i="11"/>
  <c r="D28" i="11"/>
  <c r="D32" i="11"/>
  <c r="D36" i="11"/>
  <c r="D31" i="11"/>
  <c r="D35" i="11"/>
  <c r="D34" i="11"/>
  <c r="D42" i="11"/>
  <c r="D33" i="11"/>
  <c r="D41" i="11"/>
  <c r="D38" i="11"/>
  <c r="D40" i="11"/>
  <c r="D39" i="11"/>
  <c r="D30" i="11"/>
  <c r="D37" i="11"/>
  <c r="D43" i="11"/>
  <c r="P29" i="11"/>
  <c r="P28" i="11"/>
  <c r="P32" i="11"/>
  <c r="P36" i="11"/>
  <c r="P31" i="11"/>
  <c r="P35" i="11"/>
  <c r="P30" i="11"/>
  <c r="P38" i="11"/>
  <c r="P42" i="11"/>
  <c r="P34" i="11"/>
  <c r="P39" i="11"/>
  <c r="P33" i="11"/>
  <c r="P43" i="11"/>
  <c r="P41" i="11"/>
  <c r="P37" i="11"/>
  <c r="P40" i="11"/>
  <c r="Z31" i="11"/>
  <c r="Z30" i="11"/>
  <c r="Z34" i="11"/>
  <c r="Z38" i="11"/>
  <c r="Z29" i="11"/>
  <c r="Z33" i="11"/>
  <c r="Z37" i="11"/>
  <c r="Z32" i="11"/>
  <c r="Z40" i="11"/>
  <c r="Z28" i="11"/>
  <c r="Z35" i="11"/>
  <c r="Z42" i="11"/>
  <c r="Z41" i="11"/>
  <c r="Z39" i="11"/>
  <c r="Z36" i="11"/>
  <c r="Z43" i="11"/>
  <c r="C28" i="11"/>
  <c r="C32" i="11"/>
  <c r="C31" i="11"/>
  <c r="C35" i="11"/>
  <c r="C30" i="11"/>
  <c r="C34" i="11"/>
  <c r="C38" i="11"/>
  <c r="C33" i="11"/>
  <c r="C41" i="11"/>
  <c r="C29" i="11"/>
  <c r="C40" i="11"/>
  <c r="C37" i="11"/>
  <c r="C39" i="11"/>
  <c r="C36" i="11"/>
  <c r="C43" i="11"/>
  <c r="C42" i="11"/>
  <c r="AA28" i="11"/>
  <c r="AA31" i="11"/>
  <c r="AA35" i="11"/>
  <c r="AA30" i="11"/>
  <c r="AA34" i="11"/>
  <c r="AA38" i="11"/>
  <c r="AA33" i="11"/>
  <c r="AA41" i="11"/>
  <c r="AA36" i="11"/>
  <c r="AA39" i="11"/>
  <c r="AA32" i="11"/>
  <c r="AA43" i="11"/>
  <c r="AA29" i="11"/>
  <c r="AA42" i="11"/>
  <c r="AA37" i="11"/>
  <c r="AA40" i="11"/>
  <c r="X29" i="11"/>
  <c r="X28" i="11"/>
  <c r="X32" i="11"/>
  <c r="X36" i="11"/>
  <c r="X31" i="11"/>
  <c r="X35" i="11"/>
  <c r="X38" i="11"/>
  <c r="X42" i="11"/>
  <c r="X33" i="11"/>
  <c r="X41" i="11"/>
  <c r="X40" i="11"/>
  <c r="X37" i="11"/>
  <c r="X39" i="11"/>
  <c r="X34" i="11"/>
  <c r="X43" i="11"/>
  <c r="X30" i="11"/>
  <c r="U30" i="11"/>
  <c r="U29" i="11"/>
  <c r="U33" i="11"/>
  <c r="U37" i="11"/>
  <c r="U28" i="11"/>
  <c r="U32" i="11"/>
  <c r="U36" i="11"/>
  <c r="U35" i="11"/>
  <c r="U39" i="11"/>
  <c r="U43" i="11"/>
  <c r="U31" i="11"/>
  <c r="U38" i="11"/>
  <c r="U42" i="11"/>
  <c r="U34" i="11"/>
  <c r="U41" i="11"/>
  <c r="U40" i="11"/>
  <c r="C29" i="6"/>
  <c r="C33" i="6"/>
  <c r="C37" i="6"/>
  <c r="C28" i="6"/>
  <c r="C32" i="6"/>
  <c r="C36" i="6"/>
  <c r="C40" i="6"/>
  <c r="C35" i="6"/>
  <c r="C39" i="6"/>
  <c r="C34" i="6"/>
  <c r="C43" i="6"/>
  <c r="C38" i="6"/>
  <c r="C41" i="6"/>
  <c r="C31" i="6"/>
  <c r="C42" i="6"/>
  <c r="C30" i="6"/>
  <c r="E31" i="6"/>
  <c r="E35" i="6"/>
  <c r="E30" i="6"/>
  <c r="E34" i="6"/>
  <c r="E38" i="6"/>
  <c r="E42" i="6"/>
  <c r="E37" i="6"/>
  <c r="E36" i="6"/>
  <c r="E40" i="6"/>
  <c r="E29" i="6"/>
  <c r="E33" i="6"/>
  <c r="E39" i="6"/>
  <c r="E28" i="6"/>
  <c r="E32" i="6"/>
  <c r="E43" i="6"/>
  <c r="E41" i="6"/>
  <c r="X30" i="6"/>
  <c r="X34" i="6"/>
  <c r="X38" i="6"/>
  <c r="X28" i="6"/>
  <c r="X29" i="6"/>
  <c r="X33" i="6"/>
  <c r="X37" i="6"/>
  <c r="X41" i="6"/>
  <c r="X32" i="6"/>
  <c r="X39" i="6"/>
  <c r="X31" i="6"/>
  <c r="X40" i="6"/>
  <c r="X36" i="6"/>
  <c r="X42" i="6"/>
  <c r="X35" i="6"/>
  <c r="X43" i="6"/>
  <c r="AC31" i="6"/>
  <c r="AC35" i="6"/>
  <c r="AC28" i="6"/>
  <c r="AC30" i="6"/>
  <c r="AC34" i="6"/>
  <c r="AC38" i="6"/>
  <c r="AC42" i="6"/>
  <c r="AC29" i="6"/>
  <c r="AC37" i="6"/>
  <c r="AC36" i="6"/>
  <c r="AC43" i="6"/>
  <c r="AC32" i="6"/>
  <c r="AC33" i="6"/>
  <c r="AC41" i="6"/>
  <c r="AC40" i="6"/>
  <c r="AC39" i="6"/>
  <c r="M30" i="11"/>
  <c r="M29" i="11"/>
  <c r="M33" i="11"/>
  <c r="M37" i="11"/>
  <c r="M28" i="11"/>
  <c r="M32" i="11"/>
  <c r="M36" i="11"/>
  <c r="M35" i="11"/>
  <c r="M39" i="11"/>
  <c r="M43" i="11"/>
  <c r="M41" i="11"/>
  <c r="M40" i="11"/>
  <c r="M38" i="11"/>
  <c r="M31" i="11"/>
  <c r="M42" i="11"/>
  <c r="M34" i="11"/>
  <c r="L29" i="11"/>
  <c r="L28" i="11"/>
  <c r="L32" i="11"/>
  <c r="L36" i="11"/>
  <c r="L31" i="11"/>
  <c r="L35" i="11"/>
  <c r="L34" i="11"/>
  <c r="L42" i="11"/>
  <c r="L40" i="11"/>
  <c r="L30" i="11"/>
  <c r="L38" i="11"/>
  <c r="L39" i="11"/>
  <c r="L37" i="11"/>
  <c r="L43" i="11"/>
  <c r="L33" i="11"/>
  <c r="L41" i="11"/>
  <c r="S28" i="11"/>
  <c r="S31" i="11"/>
  <c r="S35" i="11"/>
  <c r="S30" i="11"/>
  <c r="S34" i="11"/>
  <c r="S38" i="11"/>
  <c r="S33" i="11"/>
  <c r="S41" i="11"/>
  <c r="S29" i="11"/>
  <c r="S37" i="11"/>
  <c r="S36" i="11"/>
  <c r="S40" i="11"/>
  <c r="S32" i="11"/>
  <c r="S39" i="11"/>
  <c r="S43" i="11"/>
  <c r="S42" i="11"/>
  <c r="O28" i="11"/>
  <c r="O32" i="11"/>
  <c r="O31" i="11"/>
  <c r="O35" i="11"/>
  <c r="O30" i="11"/>
  <c r="O34" i="11"/>
  <c r="O38" i="11"/>
  <c r="O29" i="11"/>
  <c r="O37" i="11"/>
  <c r="O41" i="11"/>
  <c r="O33" i="11"/>
  <c r="O42" i="11"/>
  <c r="O40" i="11"/>
  <c r="O36" i="11"/>
  <c r="O39" i="11"/>
  <c r="O43" i="11"/>
  <c r="Z28" i="6"/>
  <c r="Z32" i="6"/>
  <c r="Z36" i="6"/>
  <c r="Z31" i="6"/>
  <c r="Z35" i="6"/>
  <c r="Z39" i="6"/>
  <c r="Z34" i="6"/>
  <c r="Z41" i="6"/>
  <c r="Z33" i="6"/>
  <c r="Z40" i="6"/>
  <c r="Z30" i="6"/>
  <c r="Z38" i="6"/>
  <c r="Z43" i="6"/>
  <c r="Z29" i="6"/>
  <c r="Z37" i="6"/>
  <c r="Z42" i="6"/>
  <c r="D30" i="6"/>
  <c r="D34" i="6"/>
  <c r="D38" i="6"/>
  <c r="D29" i="6"/>
  <c r="D33" i="6"/>
  <c r="D37" i="6"/>
  <c r="D41" i="6"/>
  <c r="D36" i="6"/>
  <c r="D35" i="6"/>
  <c r="D39" i="6"/>
  <c r="D40" i="6"/>
  <c r="D28" i="6"/>
  <c r="D32" i="6"/>
  <c r="D43" i="6"/>
  <c r="D31" i="6"/>
  <c r="D42" i="6"/>
  <c r="J28" i="6"/>
  <c r="J32" i="6"/>
  <c r="J36" i="6"/>
  <c r="J31" i="6"/>
  <c r="J35" i="6"/>
  <c r="J39" i="6"/>
  <c r="J43" i="6"/>
  <c r="J29" i="6"/>
  <c r="J34" i="6"/>
  <c r="J33" i="6"/>
  <c r="J40" i="6"/>
  <c r="J42" i="6"/>
  <c r="J41" i="6"/>
  <c r="J30" i="6"/>
  <c r="J38" i="6"/>
  <c r="J37" i="6"/>
  <c r="U31" i="6"/>
  <c r="U35" i="6"/>
  <c r="U30" i="6"/>
  <c r="U34" i="6"/>
  <c r="U38" i="6"/>
  <c r="U42" i="6"/>
  <c r="U29" i="6"/>
  <c r="U37" i="6"/>
  <c r="U28" i="6"/>
  <c r="U36" i="6"/>
  <c r="U40" i="6"/>
  <c r="U43" i="6"/>
  <c r="U41" i="6"/>
  <c r="U33" i="6"/>
  <c r="U39" i="6"/>
  <c r="U32" i="6"/>
  <c r="H29" i="6"/>
  <c r="H30" i="6"/>
  <c r="H34" i="6"/>
  <c r="H38" i="6"/>
  <c r="H28" i="6"/>
  <c r="H33" i="6"/>
  <c r="H37" i="6"/>
  <c r="H41" i="6"/>
  <c r="H32" i="6"/>
  <c r="H31" i="6"/>
  <c r="H43" i="6"/>
  <c r="H39" i="6"/>
  <c r="H36" i="6"/>
  <c r="H42" i="6"/>
  <c r="H35" i="6"/>
  <c r="H40" i="6"/>
  <c r="V28" i="6"/>
  <c r="V32" i="6"/>
  <c r="V36" i="6"/>
  <c r="V31" i="6"/>
  <c r="V35" i="6"/>
  <c r="V39" i="6"/>
  <c r="V30" i="6"/>
  <c r="V29" i="6"/>
  <c r="V37" i="6"/>
  <c r="V41" i="6"/>
  <c r="V38" i="6"/>
  <c r="V34" i="6"/>
  <c r="V40" i="6"/>
  <c r="V43" i="6"/>
  <c r="V33" i="6"/>
  <c r="V42" i="6"/>
  <c r="K28" i="11"/>
  <c r="K32" i="11"/>
  <c r="K31" i="11"/>
  <c r="K35" i="11"/>
  <c r="K30" i="11"/>
  <c r="K34" i="11"/>
  <c r="K38" i="11"/>
  <c r="K33" i="11"/>
  <c r="K41" i="11"/>
  <c r="K39" i="11"/>
  <c r="K37" i="11"/>
  <c r="K43" i="11"/>
  <c r="K36" i="11"/>
  <c r="K42" i="11"/>
  <c r="K40" i="11"/>
  <c r="K29" i="11"/>
  <c r="Y30" i="11"/>
  <c r="Y29" i="11"/>
  <c r="Y33" i="11"/>
  <c r="Y37" i="11"/>
  <c r="Y28" i="11"/>
  <c r="Y32" i="11"/>
  <c r="Y36" i="11"/>
  <c r="Y39" i="11"/>
  <c r="Y43" i="11"/>
  <c r="Y34" i="11"/>
  <c r="Y31" i="11"/>
  <c r="Y41" i="11"/>
  <c r="Y38" i="11"/>
  <c r="Y40" i="11"/>
  <c r="Y42" i="11"/>
  <c r="Y35" i="11"/>
  <c r="J31" i="11"/>
  <c r="J30" i="11"/>
  <c r="J34" i="11"/>
  <c r="J38" i="11"/>
  <c r="J29" i="11"/>
  <c r="J33" i="11"/>
  <c r="J37" i="11"/>
  <c r="J40" i="11"/>
  <c r="J32" i="11"/>
  <c r="J28" i="11"/>
  <c r="J36" i="11"/>
  <c r="J42" i="11"/>
  <c r="J35" i="11"/>
  <c r="J41" i="11"/>
  <c r="J43" i="11"/>
  <c r="J39" i="11"/>
  <c r="V31" i="11"/>
  <c r="V30" i="11"/>
  <c r="V34" i="11"/>
  <c r="V38" i="11"/>
  <c r="V29" i="11"/>
  <c r="V33" i="11"/>
  <c r="V37" i="11"/>
  <c r="V36" i="11"/>
  <c r="V40" i="11"/>
  <c r="V39" i="11"/>
  <c r="V43" i="11"/>
  <c r="V35" i="11"/>
  <c r="V42" i="11"/>
  <c r="V28" i="11"/>
  <c r="V41" i="11"/>
  <c r="V32" i="11"/>
  <c r="N31" i="11"/>
  <c r="N30" i="11"/>
  <c r="N34" i="11"/>
  <c r="N38" i="11"/>
  <c r="N29" i="11"/>
  <c r="N33" i="11"/>
  <c r="N37" i="11"/>
  <c r="N28" i="11"/>
  <c r="N36" i="11"/>
  <c r="N40" i="11"/>
  <c r="N32" i="11"/>
  <c r="N41" i="11"/>
  <c r="N39" i="11"/>
  <c r="N35" i="11"/>
  <c r="N43" i="11"/>
  <c r="N42" i="11"/>
  <c r="H29" i="11"/>
  <c r="H28" i="11"/>
  <c r="H32" i="11"/>
  <c r="H36" i="11"/>
  <c r="H31" i="11"/>
  <c r="H35" i="11"/>
  <c r="H38" i="11"/>
  <c r="H42" i="11"/>
  <c r="H30" i="11"/>
  <c r="H37" i="11"/>
  <c r="H41" i="11"/>
  <c r="H34" i="11"/>
  <c r="H40" i="11"/>
  <c r="H33" i="11"/>
  <c r="H39" i="11"/>
  <c r="H43" i="11"/>
  <c r="R31" i="11"/>
  <c r="R30" i="11"/>
  <c r="R34" i="11"/>
  <c r="R38" i="11"/>
  <c r="R29" i="11"/>
  <c r="R33" i="11"/>
  <c r="R37" i="11"/>
  <c r="R32" i="11"/>
  <c r="R40" i="11"/>
  <c r="R36" i="11"/>
  <c r="R41" i="11"/>
  <c r="R35" i="11"/>
  <c r="R39" i="11"/>
  <c r="R28" i="11"/>
  <c r="R43" i="11"/>
  <c r="R42" i="11"/>
  <c r="P30" i="6"/>
  <c r="P34" i="6"/>
  <c r="P38" i="6"/>
  <c r="P33" i="6"/>
  <c r="P37" i="6"/>
  <c r="P41" i="6"/>
  <c r="P32" i="6"/>
  <c r="P31" i="6"/>
  <c r="P40" i="6"/>
  <c r="P35" i="6"/>
  <c r="P42" i="6"/>
  <c r="P29" i="6"/>
  <c r="P36" i="6"/>
  <c r="P39" i="6"/>
  <c r="P28" i="6"/>
  <c r="P43" i="6"/>
  <c r="N28" i="6"/>
  <c r="N32" i="6"/>
  <c r="N36" i="6"/>
  <c r="N29" i="6"/>
  <c r="N31" i="6"/>
  <c r="N35" i="6"/>
  <c r="N39" i="6"/>
  <c r="N30" i="6"/>
  <c r="N38" i="6"/>
  <c r="N37" i="6"/>
  <c r="N33" i="6"/>
  <c r="N40" i="6"/>
  <c r="N34" i="6"/>
  <c r="N42" i="6"/>
  <c r="N43" i="6"/>
  <c r="N41" i="6"/>
  <c r="T30" i="6"/>
  <c r="T34" i="6"/>
  <c r="T38" i="6"/>
  <c r="T29" i="6"/>
  <c r="T33" i="6"/>
  <c r="T37" i="6"/>
  <c r="T41" i="6"/>
  <c r="T28" i="6"/>
  <c r="T36" i="6"/>
  <c r="T40" i="6"/>
  <c r="T35" i="6"/>
  <c r="T39" i="6"/>
  <c r="T42" i="6"/>
  <c r="T43" i="6"/>
  <c r="T32" i="6"/>
  <c r="T31" i="6"/>
  <c r="Y31" i="6"/>
  <c r="Y35" i="6"/>
  <c r="Y30" i="6"/>
  <c r="Y34" i="6"/>
  <c r="Y38" i="6"/>
  <c r="Y42" i="6"/>
  <c r="Y33" i="6"/>
  <c r="Y32" i="6"/>
  <c r="Y39" i="6"/>
  <c r="Y43" i="6"/>
  <c r="Y28" i="6"/>
  <c r="Y29" i="6"/>
  <c r="Y37" i="6"/>
  <c r="Y36" i="6"/>
  <c r="Y41" i="6"/>
  <c r="Y40" i="6"/>
  <c r="M29" i="6"/>
  <c r="M31" i="6"/>
  <c r="M35" i="6"/>
  <c r="M28" i="6"/>
  <c r="M30" i="6"/>
  <c r="M34" i="6"/>
  <c r="M38" i="6"/>
  <c r="M42" i="6"/>
  <c r="M37" i="6"/>
  <c r="M36" i="6"/>
  <c r="M43" i="6"/>
  <c r="M32" i="6"/>
  <c r="M40" i="6"/>
  <c r="M33" i="6"/>
  <c r="M41" i="6"/>
  <c r="M39" i="6"/>
  <c r="O29" i="6"/>
  <c r="O33" i="6"/>
  <c r="O37" i="6"/>
  <c r="O32" i="6"/>
  <c r="O36" i="6"/>
  <c r="O40" i="6"/>
  <c r="O31" i="6"/>
  <c r="O30" i="6"/>
  <c r="O38" i="6"/>
  <c r="O39" i="6"/>
  <c r="O34" i="6"/>
  <c r="O28" i="6"/>
  <c r="O35" i="6"/>
  <c r="O42" i="6"/>
  <c r="O43" i="6"/>
  <c r="O41" i="6"/>
  <c r="R28" i="6"/>
  <c r="R29" i="6"/>
  <c r="R32" i="6"/>
  <c r="R36" i="6"/>
  <c r="R31" i="6"/>
  <c r="R35" i="6"/>
  <c r="R39" i="6"/>
  <c r="R34" i="6"/>
  <c r="R33" i="6"/>
  <c r="R42" i="6"/>
  <c r="R37" i="6"/>
  <c r="R30" i="6"/>
  <c r="R38" i="6"/>
  <c r="R41" i="6"/>
  <c r="R43" i="6"/>
  <c r="R40" i="6"/>
  <c r="L28" i="6"/>
  <c r="L30" i="6"/>
  <c r="L34" i="6"/>
  <c r="L38" i="6"/>
  <c r="L33" i="6"/>
  <c r="L37" i="6"/>
  <c r="L41" i="6"/>
  <c r="L36" i="6"/>
  <c r="L29" i="6"/>
  <c r="L35" i="6"/>
  <c r="L42" i="6"/>
  <c r="L31" i="6"/>
  <c r="L39" i="6"/>
  <c r="L43" i="6"/>
  <c r="L32" i="6"/>
  <c r="L40" i="6"/>
  <c r="Q28" i="6"/>
  <c r="Q31" i="6"/>
  <c r="Q35" i="6"/>
  <c r="Q30" i="6"/>
  <c r="Q34" i="6"/>
  <c r="Q38" i="6"/>
  <c r="Q42" i="6"/>
  <c r="Q33" i="6"/>
  <c r="Q32" i="6"/>
  <c r="Q41" i="6"/>
  <c r="Q43" i="6"/>
  <c r="Q29" i="6"/>
  <c r="Q36" i="6"/>
  <c r="Q37" i="6"/>
  <c r="Q40" i="6"/>
  <c r="Q39" i="6"/>
  <c r="AD31" i="11"/>
  <c r="AD30" i="11"/>
  <c r="AD34" i="11"/>
  <c r="AD38" i="11"/>
  <c r="AD29" i="11"/>
  <c r="AD33" i="11"/>
  <c r="AD37" i="11"/>
  <c r="AD28" i="11"/>
  <c r="AD36" i="11"/>
  <c r="AD40" i="11"/>
  <c r="AD35" i="11"/>
  <c r="AD41" i="11"/>
  <c r="AD32" i="11"/>
  <c r="AD39" i="11"/>
  <c r="AD43" i="11"/>
  <c r="AD42" i="11"/>
  <c r="W28" i="11"/>
  <c r="W31" i="11"/>
  <c r="W35" i="11"/>
  <c r="W30" i="11"/>
  <c r="W34" i="11"/>
  <c r="W38" i="11"/>
  <c r="W37" i="11"/>
  <c r="W41" i="11"/>
  <c r="W32" i="11"/>
  <c r="W40" i="11"/>
  <c r="W29" i="11"/>
  <c r="W39" i="11"/>
  <c r="W36" i="11"/>
  <c r="W43" i="11"/>
  <c r="W33" i="11"/>
  <c r="W42" i="11"/>
  <c r="E30" i="11"/>
  <c r="E29" i="11"/>
  <c r="E33" i="11"/>
  <c r="E37" i="11"/>
  <c r="E28" i="11"/>
  <c r="E32" i="11"/>
  <c r="E36" i="11"/>
  <c r="E35" i="11"/>
  <c r="E39" i="11"/>
  <c r="E43" i="11"/>
  <c r="E34" i="11"/>
  <c r="E31" i="11"/>
  <c r="E42" i="11"/>
  <c r="E41" i="11"/>
  <c r="E38" i="11"/>
  <c r="E40" i="11"/>
  <c r="F31" i="11"/>
  <c r="F30" i="11"/>
  <c r="F34" i="11"/>
  <c r="F38" i="11"/>
  <c r="F29" i="11"/>
  <c r="F33" i="11"/>
  <c r="F37" i="11"/>
  <c r="F36" i="11"/>
  <c r="F40" i="11"/>
  <c r="F28" i="11"/>
  <c r="F35" i="11"/>
  <c r="F39" i="11"/>
  <c r="F43" i="11"/>
  <c r="F42" i="11"/>
  <c r="F32" i="11"/>
  <c r="F41" i="11"/>
  <c r="Q30" i="11"/>
  <c r="Q29" i="11"/>
  <c r="Q33" i="11"/>
  <c r="Q37" i="11"/>
  <c r="Q28" i="11"/>
  <c r="Q32" i="11"/>
  <c r="Q36" i="11"/>
  <c r="Q31" i="11"/>
  <c r="Q39" i="11"/>
  <c r="Q43" i="11"/>
  <c r="Q35" i="11"/>
  <c r="Q40" i="11"/>
  <c r="Q34" i="11"/>
  <c r="Q42" i="11"/>
  <c r="Q38" i="11"/>
  <c r="Q41" i="11"/>
  <c r="I30" i="11"/>
  <c r="I29" i="11"/>
  <c r="I33" i="11"/>
  <c r="I37" i="11"/>
  <c r="I28" i="11"/>
  <c r="I32" i="11"/>
  <c r="I36" i="11"/>
  <c r="I39" i="11"/>
  <c r="I43" i="11"/>
  <c r="I38" i="11"/>
  <c r="I35" i="11"/>
  <c r="I41" i="11"/>
  <c r="I31" i="11"/>
  <c r="I34" i="11"/>
  <c r="I40" i="11"/>
  <c r="I42" i="11"/>
  <c r="AC30" i="11"/>
  <c r="AC29" i="11"/>
  <c r="AC33" i="11"/>
  <c r="AC37" i="11"/>
  <c r="AC28" i="11"/>
  <c r="AC32" i="11"/>
  <c r="AC36" i="11"/>
  <c r="AC35" i="11"/>
  <c r="AC39" i="11"/>
  <c r="AC43" i="11"/>
  <c r="AC38" i="11"/>
  <c r="AC41" i="11"/>
  <c r="AC34" i="11"/>
  <c r="AC40" i="11"/>
  <c r="AC31" i="11"/>
  <c r="AC42" i="11"/>
  <c r="P5" i="6"/>
  <c r="W22" i="8"/>
  <c r="G5" i="6"/>
  <c r="AC5" i="6"/>
  <c r="AD5" i="6"/>
  <c r="AB5" i="6"/>
  <c r="Q5" i="6"/>
  <c r="D5" i="6"/>
  <c r="H5" i="6"/>
  <c r="I5" i="6"/>
  <c r="W5" i="6"/>
  <c r="D5" i="11"/>
  <c r="P5" i="11"/>
  <c r="Z5" i="11"/>
  <c r="C5" i="11"/>
  <c r="C4" i="11"/>
  <c r="AE7" i="11" s="1"/>
  <c r="AA5" i="11"/>
  <c r="X5" i="11"/>
  <c r="U5" i="11"/>
  <c r="K5" i="11"/>
  <c r="Y5" i="11"/>
  <c r="J5" i="11"/>
  <c r="V5" i="11"/>
  <c r="N5" i="11"/>
  <c r="H5" i="11"/>
  <c r="R5" i="11"/>
  <c r="AD5" i="11"/>
  <c r="W5" i="11"/>
  <c r="E5" i="11"/>
  <c r="F5" i="11"/>
  <c r="Q5" i="11"/>
  <c r="I5" i="11"/>
  <c r="AC5" i="11"/>
  <c r="M5" i="11"/>
  <c r="G5" i="11"/>
  <c r="L5" i="11"/>
  <c r="T5" i="11"/>
  <c r="S5" i="11"/>
  <c r="O5" i="11"/>
  <c r="AB5" i="11"/>
  <c r="Z5" i="6"/>
  <c r="S5" i="6"/>
  <c r="U5" i="6"/>
  <c r="V5" i="6"/>
  <c r="J5" i="6"/>
  <c r="K5" i="6"/>
  <c r="E5" i="6"/>
  <c r="L5" i="6"/>
  <c r="N5" i="6"/>
  <c r="X5" i="6"/>
  <c r="AA5" i="6"/>
  <c r="C5" i="6"/>
  <c r="F5" i="6"/>
  <c r="C4" i="6"/>
  <c r="M5" i="6"/>
  <c r="O5" i="6"/>
  <c r="T5" i="6"/>
  <c r="Y5" i="6"/>
  <c r="R5" i="6"/>
  <c r="X18" i="30" l="1"/>
  <c r="Y18" i="30" s="1"/>
  <c r="Z18" i="30" s="1"/>
  <c r="W19" i="30"/>
  <c r="BA12" i="24"/>
  <c r="AX14" i="24" s="1"/>
  <c r="AX12" i="24" s="1"/>
  <c r="C4" i="20"/>
  <c r="AE8" i="20" s="1"/>
  <c r="AE7" i="20" s="1"/>
  <c r="AE6" i="20" s="1"/>
  <c r="T58" i="10"/>
  <c r="T11" i="10"/>
  <c r="W23" i="8"/>
  <c r="AF7" i="11"/>
  <c r="AE7" i="6"/>
  <c r="AE6" i="6" s="1"/>
  <c r="G8" i="8"/>
  <c r="U11" i="5"/>
  <c r="BK14" i="5" s="1"/>
  <c r="BL14" i="5" s="1"/>
  <c r="BM14" i="5" s="1"/>
  <c r="X19" i="30" l="1"/>
  <c r="Y19" i="30" s="1"/>
  <c r="Z19" i="30" s="1"/>
  <c r="W20" i="30"/>
  <c r="BK61" i="29"/>
  <c r="BL61" i="29" s="1"/>
  <c r="BM61" i="29" s="1"/>
  <c r="BK14" i="29"/>
  <c r="BL14" i="29" s="1"/>
  <c r="BM14" i="29" s="1"/>
  <c r="BK61" i="28"/>
  <c r="BL61" i="28" s="1"/>
  <c r="BM61" i="28" s="1"/>
  <c r="BK14" i="28"/>
  <c r="BL14" i="28" s="1"/>
  <c r="BM14" i="28" s="1"/>
  <c r="AE60" i="20"/>
  <c r="AE59" i="20"/>
  <c r="AE65" i="20"/>
  <c r="AE63" i="20"/>
  <c r="AE62" i="20"/>
  <c r="AE61" i="20"/>
  <c r="AE64" i="20"/>
  <c r="AE51" i="20"/>
  <c r="AE52" i="20"/>
  <c r="AE53" i="20"/>
  <c r="AE54" i="20"/>
  <c r="AE56" i="20"/>
  <c r="AE58" i="20"/>
  <c r="AE55" i="20"/>
  <c r="AE57" i="20"/>
  <c r="AE29" i="6"/>
  <c r="AE33" i="6"/>
  <c r="AE37" i="6"/>
  <c r="AE32" i="6"/>
  <c r="AE36" i="6"/>
  <c r="AE40" i="6"/>
  <c r="AE28" i="6"/>
  <c r="AE31" i="6"/>
  <c r="AE30" i="6"/>
  <c r="AE39" i="6"/>
  <c r="AE34" i="6"/>
  <c r="AE42" i="6"/>
  <c r="AE35" i="6"/>
  <c r="AE38" i="6"/>
  <c r="AE43" i="6"/>
  <c r="AE41" i="6"/>
  <c r="AE50" i="20"/>
  <c r="AE49" i="20"/>
  <c r="AX25" i="24"/>
  <c r="AX23" i="24"/>
  <c r="AX26" i="24"/>
  <c r="AX32" i="24"/>
  <c r="AX28" i="24"/>
  <c r="AX29" i="24"/>
  <c r="AX24" i="24"/>
  <c r="AX31" i="24"/>
  <c r="AX30" i="24"/>
  <c r="AX21" i="24"/>
  <c r="AX27" i="24"/>
  <c r="AX22" i="24"/>
  <c r="AX20" i="24"/>
  <c r="AX18" i="24"/>
  <c r="AX19" i="24"/>
  <c r="AY14" i="24"/>
  <c r="AY12" i="24" s="1"/>
  <c r="BK61" i="10"/>
  <c r="BL61" i="10" s="1"/>
  <c r="BM61" i="10" s="1"/>
  <c r="BK14" i="10"/>
  <c r="BL14" i="10" s="1"/>
  <c r="BM14" i="10" s="1"/>
  <c r="W24" i="8"/>
  <c r="C47" i="20"/>
  <c r="C28" i="20"/>
  <c r="C39" i="20"/>
  <c r="C27" i="20"/>
  <c r="C49" i="20"/>
  <c r="C18" i="20"/>
  <c r="C20" i="20"/>
  <c r="C14" i="20"/>
  <c r="C33" i="20"/>
  <c r="C12" i="20"/>
  <c r="C13" i="20"/>
  <c r="C22" i="20"/>
  <c r="C38" i="20"/>
  <c r="C24" i="20"/>
  <c r="C36" i="20"/>
  <c r="C40" i="20"/>
  <c r="C44" i="20"/>
  <c r="C35" i="20"/>
  <c r="C48" i="20"/>
  <c r="C23" i="20"/>
  <c r="C45" i="20"/>
  <c r="C19" i="20"/>
  <c r="C10" i="20"/>
  <c r="C42" i="20"/>
  <c r="C34" i="20"/>
  <c r="C15" i="20"/>
  <c r="C43" i="20"/>
  <c r="C46" i="20"/>
  <c r="C41" i="20"/>
  <c r="C32" i="20"/>
  <c r="C26" i="20"/>
  <c r="C31" i="20"/>
  <c r="C11" i="20"/>
  <c r="C29" i="20"/>
  <c r="C37" i="20"/>
  <c r="C25" i="20"/>
  <c r="C21" i="20"/>
  <c r="C17" i="20"/>
  <c r="C16" i="20"/>
  <c r="AE18" i="20"/>
  <c r="AE11" i="20"/>
  <c r="AE20" i="20"/>
  <c r="AE12" i="20"/>
  <c r="AE13" i="20"/>
  <c r="AE27" i="20"/>
  <c r="AE38" i="20"/>
  <c r="AE43" i="20"/>
  <c r="AE46" i="20"/>
  <c r="AE19" i="20"/>
  <c r="AE34" i="20"/>
  <c r="AE17" i="20"/>
  <c r="AE45" i="20"/>
  <c r="AE22" i="20"/>
  <c r="AE37" i="20"/>
  <c r="AE14" i="20"/>
  <c r="AE16" i="20"/>
  <c r="AE40" i="20"/>
  <c r="AE47" i="20"/>
  <c r="AE39" i="20"/>
  <c r="AE26" i="20"/>
  <c r="AE31" i="20"/>
  <c r="AE33" i="20"/>
  <c r="AE44" i="20"/>
  <c r="AE24" i="20"/>
  <c r="AE32" i="20"/>
  <c r="AE35" i="20"/>
  <c r="AE28" i="20"/>
  <c r="AE15" i="20"/>
  <c r="AE10" i="20"/>
  <c r="AE25" i="20"/>
  <c r="AE29" i="20"/>
  <c r="AE48" i="20"/>
  <c r="AE23" i="20"/>
  <c r="AE41" i="20"/>
  <c r="AE21" i="20"/>
  <c r="AE42" i="20"/>
  <c r="AE36" i="20"/>
  <c r="AF8" i="20"/>
  <c r="AE6" i="11"/>
  <c r="AF7" i="6"/>
  <c r="AF6" i="6" s="1"/>
  <c r="AG7" i="11"/>
  <c r="AG6" i="11" s="1"/>
  <c r="AF6" i="11"/>
  <c r="AE5" i="6"/>
  <c r="X20" i="30" l="1"/>
  <c r="Y20" i="30" s="1"/>
  <c r="Z20" i="30" s="1"/>
  <c r="W21" i="30"/>
  <c r="AF29" i="11"/>
  <c r="AF28" i="11"/>
  <c r="AF32" i="11"/>
  <c r="AF36" i="11"/>
  <c r="AF31" i="11"/>
  <c r="AF35" i="11"/>
  <c r="AF30" i="11"/>
  <c r="AF38" i="11"/>
  <c r="AF42" i="11"/>
  <c r="AF39" i="11"/>
  <c r="AF37" i="11"/>
  <c r="AF43" i="11"/>
  <c r="AF34" i="11"/>
  <c r="AF41" i="11"/>
  <c r="AF40" i="11"/>
  <c r="AF33" i="11"/>
  <c r="AE28" i="11"/>
  <c r="AE31" i="11"/>
  <c r="AE35" i="11"/>
  <c r="AE30" i="11"/>
  <c r="AE34" i="11"/>
  <c r="AE38" i="11"/>
  <c r="AE29" i="11"/>
  <c r="AE37" i="11"/>
  <c r="AE41" i="11"/>
  <c r="AE36" i="11"/>
  <c r="AE42" i="11"/>
  <c r="AE33" i="11"/>
  <c r="AE40" i="11"/>
  <c r="AE43" i="11"/>
  <c r="AE39" i="11"/>
  <c r="AE32" i="11"/>
  <c r="AG30" i="11"/>
  <c r="AG29" i="11"/>
  <c r="AG33" i="11"/>
  <c r="AG37" i="11"/>
  <c r="AG28" i="11"/>
  <c r="AG32" i="11"/>
  <c r="AG36" i="11"/>
  <c r="AG31" i="11"/>
  <c r="AG39" i="11"/>
  <c r="AG43" i="11"/>
  <c r="AG40" i="11"/>
  <c r="AG38" i="11"/>
  <c r="AG35" i="11"/>
  <c r="AG42" i="11"/>
  <c r="AG34" i="11"/>
  <c r="AG41" i="11"/>
  <c r="AF30" i="6"/>
  <c r="AF34" i="6"/>
  <c r="AF29" i="6"/>
  <c r="AF33" i="6"/>
  <c r="AF37" i="6"/>
  <c r="AF41" i="6"/>
  <c r="AF32" i="6"/>
  <c r="AF42" i="6"/>
  <c r="AF28" i="6"/>
  <c r="AF31" i="6"/>
  <c r="AF40" i="6"/>
  <c r="AF35" i="6"/>
  <c r="AF38" i="6"/>
  <c r="AF43" i="6"/>
  <c r="AF36" i="6"/>
  <c r="AF39" i="6"/>
  <c r="AY31" i="24"/>
  <c r="AY26" i="24"/>
  <c r="AY20" i="24"/>
  <c r="AY23" i="24"/>
  <c r="AY32" i="24"/>
  <c r="AY28" i="24"/>
  <c r="AY25" i="24"/>
  <c r="AY22" i="24"/>
  <c r="AY24" i="24"/>
  <c r="AY30" i="24"/>
  <c r="AY29" i="24"/>
  <c r="AY27" i="24"/>
  <c r="AY21" i="24"/>
  <c r="AY18" i="24"/>
  <c r="AY19" i="24"/>
  <c r="AZ14" i="24"/>
  <c r="W25" i="8"/>
  <c r="AN18" i="20"/>
  <c r="AF7" i="20"/>
  <c r="AF6" i="20" s="1"/>
  <c r="AG8" i="20"/>
  <c r="AG7" i="20" s="1"/>
  <c r="AG6" i="20" s="1"/>
  <c r="AE5" i="11"/>
  <c r="AG7" i="6"/>
  <c r="AG6" i="6" s="1"/>
  <c r="AF5" i="11"/>
  <c r="AG5" i="11"/>
  <c r="G7" i="8"/>
  <c r="H8" i="8"/>
  <c r="AF5" i="6"/>
  <c r="X21" i="30" l="1"/>
  <c r="Y21" i="30" s="1"/>
  <c r="Z21" i="30" s="1"/>
  <c r="W22" i="30"/>
  <c r="V72" i="8"/>
  <c r="AF71" i="8"/>
  <c r="AF72" i="8"/>
  <c r="V71" i="8"/>
  <c r="AG60" i="20"/>
  <c r="AG64" i="20"/>
  <c r="AG63" i="20"/>
  <c r="AG62" i="20"/>
  <c r="AG59" i="20"/>
  <c r="AG61" i="20"/>
  <c r="AG65" i="20"/>
  <c r="AF60" i="20"/>
  <c r="AF59" i="20"/>
  <c r="AF61" i="20"/>
  <c r="AF64" i="20"/>
  <c r="AF65" i="20"/>
  <c r="AF63" i="20"/>
  <c r="AF62" i="20"/>
  <c r="V69" i="8"/>
  <c r="AF70" i="8"/>
  <c r="AF68" i="8"/>
  <c r="V68" i="8"/>
  <c r="V70" i="8"/>
  <c r="AF69" i="8"/>
  <c r="V66" i="8"/>
  <c r="V64" i="8"/>
  <c r="V61" i="8"/>
  <c r="AF61" i="8"/>
  <c r="AF64" i="8"/>
  <c r="AF62" i="8"/>
  <c r="AF63" i="8"/>
  <c r="V65" i="8"/>
  <c r="V62" i="8"/>
  <c r="V63" i="8"/>
  <c r="V67" i="8"/>
  <c r="AF66" i="8"/>
  <c r="AF67" i="8"/>
  <c r="AF65" i="8"/>
  <c r="AG51" i="20"/>
  <c r="AG52" i="20"/>
  <c r="AG53" i="20"/>
  <c r="AG54" i="20"/>
  <c r="AG56" i="20"/>
  <c r="AG58" i="20"/>
  <c r="AG57" i="20"/>
  <c r="AG55" i="20"/>
  <c r="AF51" i="20"/>
  <c r="AF52" i="20"/>
  <c r="AF53" i="20"/>
  <c r="AF54" i="20"/>
  <c r="AF55" i="20"/>
  <c r="AF56" i="20"/>
  <c r="AF57" i="20"/>
  <c r="AF58" i="20"/>
  <c r="V59" i="8"/>
  <c r="AF57" i="8"/>
  <c r="V58" i="8"/>
  <c r="V57" i="8"/>
  <c r="AF59" i="8"/>
  <c r="AF58" i="8"/>
  <c r="V60" i="8"/>
  <c r="AF60" i="8"/>
  <c r="AG28" i="6"/>
  <c r="AG31" i="6"/>
  <c r="AG35" i="6"/>
  <c r="AG30" i="6"/>
  <c r="AG34" i="6"/>
  <c r="AG38" i="6"/>
  <c r="AG42" i="6"/>
  <c r="AG33" i="6"/>
  <c r="AG32" i="6"/>
  <c r="AG41" i="6"/>
  <c r="AG43" i="6"/>
  <c r="AG36" i="6"/>
  <c r="AG39" i="6"/>
  <c r="AG29" i="6"/>
  <c r="AG37" i="6"/>
  <c r="AG40" i="6"/>
  <c r="AG50" i="20"/>
  <c r="AG49" i="20"/>
  <c r="AF50" i="20"/>
  <c r="AF49" i="20"/>
  <c r="V56" i="8"/>
  <c r="V54" i="8"/>
  <c r="V55" i="8"/>
  <c r="AF55" i="8"/>
  <c r="AF54" i="8"/>
  <c r="AF56" i="8"/>
  <c r="V53" i="8"/>
  <c r="AF53" i="8"/>
  <c r="V52" i="8"/>
  <c r="V49" i="8"/>
  <c r="V51" i="8"/>
  <c r="V50" i="8"/>
  <c r="V48" i="8"/>
  <c r="AF51" i="8"/>
  <c r="AF48" i="8"/>
  <c r="AF50" i="8"/>
  <c r="AF52" i="8"/>
  <c r="AF49" i="8"/>
  <c r="AZ12" i="24"/>
  <c r="V45" i="8"/>
  <c r="V44" i="8"/>
  <c r="V42" i="8"/>
  <c r="V46" i="8"/>
  <c r="V47" i="8"/>
  <c r="AF47" i="8"/>
  <c r="V43" i="8"/>
  <c r="AF43" i="8"/>
  <c r="AF44" i="8"/>
  <c r="AF42" i="8"/>
  <c r="AF45" i="8"/>
  <c r="AF46" i="8"/>
  <c r="V40" i="8"/>
  <c r="V41" i="8"/>
  <c r="AF40" i="8"/>
  <c r="AF41" i="8"/>
  <c r="AF12" i="8"/>
  <c r="V37" i="8"/>
  <c r="V19" i="8"/>
  <c r="V38" i="8"/>
  <c r="V12" i="8"/>
  <c r="V33" i="8"/>
  <c r="V30" i="8"/>
  <c r="V25" i="8"/>
  <c r="V21" i="8"/>
  <c r="V14" i="8"/>
  <c r="V13" i="8"/>
  <c r="V16" i="8"/>
  <c r="V35" i="8"/>
  <c r="V32" i="8"/>
  <c r="V27" i="8"/>
  <c r="V23" i="8"/>
  <c r="V28" i="8"/>
  <c r="V17" i="8"/>
  <c r="V29" i="8"/>
  <c r="V24" i="8"/>
  <c r="V20" i="8"/>
  <c r="V34" i="8"/>
  <c r="V39" i="8"/>
  <c r="V31" i="8"/>
  <c r="V26" i="8"/>
  <c r="V22" i="8"/>
  <c r="V15" i="8"/>
  <c r="V36" i="8"/>
  <c r="V18" i="8"/>
  <c r="AF37" i="8"/>
  <c r="AF30" i="8"/>
  <c r="AF22" i="8"/>
  <c r="AF23" i="8"/>
  <c r="AF19" i="8"/>
  <c r="AF38" i="8"/>
  <c r="AF25" i="8"/>
  <c r="AF39" i="8"/>
  <c r="AF35" i="8"/>
  <c r="AF36" i="8"/>
  <c r="AF29" i="8"/>
  <c r="AF20" i="8"/>
  <c r="AF21" i="8"/>
  <c r="AF31" i="8"/>
  <c r="AF32" i="8"/>
  <c r="AF18" i="8"/>
  <c r="AF24" i="8"/>
  <c r="AF33" i="8"/>
  <c r="AF34" i="8"/>
  <c r="AF26" i="8"/>
  <c r="AF27" i="8"/>
  <c r="AF28" i="8"/>
  <c r="W26" i="8"/>
  <c r="P3" i="20"/>
  <c r="AF13" i="8"/>
  <c r="AF14" i="8"/>
  <c r="AF16" i="8"/>
  <c r="AF17" i="8"/>
  <c r="AF15" i="8"/>
  <c r="AG47" i="20"/>
  <c r="AG21" i="20"/>
  <c r="AG22" i="20"/>
  <c r="AG33" i="20"/>
  <c r="AG12" i="20"/>
  <c r="AG29" i="20"/>
  <c r="AG48" i="20"/>
  <c r="AG17" i="20"/>
  <c r="AG26" i="20"/>
  <c r="AG45" i="20"/>
  <c r="AG11" i="20"/>
  <c r="AG10" i="20"/>
  <c r="AG43" i="20"/>
  <c r="AG27" i="20"/>
  <c r="AG31" i="20"/>
  <c r="AG13" i="20"/>
  <c r="AG14" i="20"/>
  <c r="AG36" i="20"/>
  <c r="AG46" i="20"/>
  <c r="AG38" i="20"/>
  <c r="AG25" i="20"/>
  <c r="AG34" i="20"/>
  <c r="AG40" i="20"/>
  <c r="AG20" i="20"/>
  <c r="AG44" i="20"/>
  <c r="AG35" i="20"/>
  <c r="AG24" i="20"/>
  <c r="AG18" i="20"/>
  <c r="AG39" i="20"/>
  <c r="AG42" i="20"/>
  <c r="AG23" i="20"/>
  <c r="AG19" i="20"/>
  <c r="AG37" i="20"/>
  <c r="AG16" i="20"/>
  <c r="AG15" i="20"/>
  <c r="AG28" i="20"/>
  <c r="AG32" i="20"/>
  <c r="AG41" i="20"/>
  <c r="AF45" i="20"/>
  <c r="AF10" i="20"/>
  <c r="AF35" i="20"/>
  <c r="AF15" i="20"/>
  <c r="AF38" i="20"/>
  <c r="AF31" i="20"/>
  <c r="AF43" i="20"/>
  <c r="AF46" i="20"/>
  <c r="AF42" i="20"/>
  <c r="AF44" i="20"/>
  <c r="AF18" i="20"/>
  <c r="AF12" i="20"/>
  <c r="AF27" i="20"/>
  <c r="AF24" i="20"/>
  <c r="AF20" i="20"/>
  <c r="AF14" i="20"/>
  <c r="AF29" i="20"/>
  <c r="AF17" i="20"/>
  <c r="AH17" i="20" s="1"/>
  <c r="AF34" i="20"/>
  <c r="AF37" i="20"/>
  <c r="AF40" i="20"/>
  <c r="AF39" i="20"/>
  <c r="AF23" i="20"/>
  <c r="AF41" i="20"/>
  <c r="AH41" i="20" s="1"/>
  <c r="AF19" i="20"/>
  <c r="AF28" i="20"/>
  <c r="AF47" i="20"/>
  <c r="AF26" i="20"/>
  <c r="AF22" i="20"/>
  <c r="AF25" i="20"/>
  <c r="AF32" i="20"/>
  <c r="AF16" i="20"/>
  <c r="AF48" i="20"/>
  <c r="AF13" i="20"/>
  <c r="AF36" i="20"/>
  <c r="AF33" i="20"/>
  <c r="AF21" i="20"/>
  <c r="AF11" i="20"/>
  <c r="AG5" i="6"/>
  <c r="AH54" i="20" l="1"/>
  <c r="AH52" i="20"/>
  <c r="AH13" i="20"/>
  <c r="AH22" i="20"/>
  <c r="X22" i="30"/>
  <c r="Y22" i="30" s="1"/>
  <c r="Z22" i="30" s="1"/>
  <c r="W23" i="30"/>
  <c r="AH61" i="20"/>
  <c r="AH16" i="20"/>
  <c r="AH40" i="20"/>
  <c r="AH32" i="20"/>
  <c r="AH43" i="20"/>
  <c r="AH47" i="20"/>
  <c r="AH59" i="20"/>
  <c r="AH48" i="20"/>
  <c r="AH51" i="20"/>
  <c r="AH57" i="20"/>
  <c r="AH65" i="20"/>
  <c r="AH63" i="20"/>
  <c r="AH60" i="20"/>
  <c r="AH64" i="20"/>
  <c r="AH62" i="20"/>
  <c r="AH21" i="20"/>
  <c r="AH58" i="20"/>
  <c r="AH39" i="20"/>
  <c r="AH49" i="20"/>
  <c r="AH37" i="20"/>
  <c r="AH44" i="20"/>
  <c r="AH24" i="20"/>
  <c r="AH31" i="20"/>
  <c r="AH53" i="20"/>
  <c r="AH25" i="20"/>
  <c r="AH26" i="20"/>
  <c r="AH14" i="20"/>
  <c r="AH11" i="20"/>
  <c r="AH28" i="20"/>
  <c r="AH12" i="20"/>
  <c r="AH10" i="20"/>
  <c r="AH55" i="20"/>
  <c r="AH50" i="20"/>
  <c r="AH19" i="20"/>
  <c r="AH38" i="20"/>
  <c r="AH33" i="20"/>
  <c r="AH56" i="20"/>
  <c r="AH46" i="20"/>
  <c r="AH15" i="20"/>
  <c r="AH29" i="20"/>
  <c r="AH27" i="20"/>
  <c r="AH42" i="20"/>
  <c r="AH45" i="20"/>
  <c r="AH36" i="20"/>
  <c r="AH23" i="20"/>
  <c r="AH34" i="20"/>
  <c r="AH20" i="20"/>
  <c r="AH18" i="20"/>
  <c r="AH35" i="20"/>
  <c r="AZ31" i="24"/>
  <c r="AZ27" i="24"/>
  <c r="AZ21" i="24"/>
  <c r="AZ26" i="24"/>
  <c r="AZ22" i="24"/>
  <c r="AZ20" i="24"/>
  <c r="AZ29" i="24"/>
  <c r="AZ30" i="24"/>
  <c r="AZ23" i="24"/>
  <c r="AZ24" i="24"/>
  <c r="AZ28" i="24"/>
  <c r="AZ32" i="24"/>
  <c r="AZ25" i="24"/>
  <c r="AZ18" i="24"/>
  <c r="AZ19" i="24"/>
  <c r="W27" i="8"/>
  <c r="X23" i="30" l="1"/>
  <c r="Y23" i="30" s="1"/>
  <c r="Z23" i="30" s="1"/>
  <c r="W24" i="30"/>
  <c r="W28" i="8"/>
  <c r="AD14" i="8"/>
  <c r="AE14" i="8" s="1"/>
  <c r="AD15" i="8"/>
  <c r="AE15" i="8" s="1"/>
  <c r="AE12" i="8"/>
  <c r="AD13" i="8"/>
  <c r="AE13" i="8" s="1"/>
  <c r="AD16" i="8"/>
  <c r="AE16" i="8" s="1"/>
  <c r="AD17" i="8"/>
  <c r="AE17" i="8" s="1"/>
  <c r="X24" i="30" l="1"/>
  <c r="Y24" i="30" s="1"/>
  <c r="Z24" i="30" s="1"/>
  <c r="W25" i="30"/>
  <c r="L32" i="29"/>
  <c r="K32" i="29"/>
  <c r="F32" i="29"/>
  <c r="D31" i="29"/>
  <c r="D30" i="29"/>
  <c r="D29" i="29"/>
  <c r="E28" i="29"/>
  <c r="F27" i="29"/>
  <c r="G26" i="29"/>
  <c r="H25" i="29"/>
  <c r="I24" i="29"/>
  <c r="J32" i="29"/>
  <c r="B31" i="29"/>
  <c r="B30" i="29"/>
  <c r="B29" i="29"/>
  <c r="A29" i="29" s="1"/>
  <c r="C28" i="29"/>
  <c r="D27" i="29"/>
  <c r="E26" i="29"/>
  <c r="F25" i="29"/>
  <c r="G24" i="29"/>
  <c r="I32" i="29"/>
  <c r="M31" i="29"/>
  <c r="M30" i="29"/>
  <c r="M29" i="29"/>
  <c r="B28" i="29"/>
  <c r="A28" i="29" s="1"/>
  <c r="C27" i="29"/>
  <c r="D26" i="29"/>
  <c r="E25" i="29"/>
  <c r="F24" i="29"/>
  <c r="E32" i="29"/>
  <c r="J31" i="29"/>
  <c r="J30" i="29"/>
  <c r="J29" i="29"/>
  <c r="K28" i="29"/>
  <c r="L27" i="29"/>
  <c r="M26" i="29"/>
  <c r="B25" i="29"/>
  <c r="A25" i="29" s="1"/>
  <c r="C24" i="29"/>
  <c r="L30" i="29"/>
  <c r="G29" i="29"/>
  <c r="J26" i="29"/>
  <c r="D25" i="29"/>
  <c r="E23" i="29"/>
  <c r="H22" i="29"/>
  <c r="K21" i="29"/>
  <c r="B20" i="29"/>
  <c r="A20" i="29" s="1"/>
  <c r="E19" i="29"/>
  <c r="H18" i="29"/>
  <c r="K17" i="29"/>
  <c r="B16" i="29"/>
  <c r="A16" i="29" s="1"/>
  <c r="E15" i="29"/>
  <c r="K14" i="29"/>
  <c r="B13" i="29"/>
  <c r="A13" i="29" s="1"/>
  <c r="E12" i="29"/>
  <c r="K11" i="29"/>
  <c r="C10" i="29"/>
  <c r="H9" i="29"/>
  <c r="M32" i="29"/>
  <c r="H30" i="29"/>
  <c r="C29" i="29"/>
  <c r="J27" i="29"/>
  <c r="F26" i="29"/>
  <c r="M24" i="29"/>
  <c r="B23" i="29"/>
  <c r="A23" i="29" s="1"/>
  <c r="E22" i="29"/>
  <c r="H21" i="29"/>
  <c r="K20" i="29"/>
  <c r="B19" i="29"/>
  <c r="A19" i="29" s="1"/>
  <c r="E18" i="29"/>
  <c r="H17" i="29"/>
  <c r="K16" i="29"/>
  <c r="B15" i="29"/>
  <c r="A15" i="29" s="1"/>
  <c r="H14" i="29"/>
  <c r="G32" i="29"/>
  <c r="K31" i="29"/>
  <c r="F30" i="29"/>
  <c r="L28" i="29"/>
  <c r="H27" i="29"/>
  <c r="B26" i="29"/>
  <c r="A26" i="29" s="1"/>
  <c r="K24" i="29"/>
  <c r="L23" i="29"/>
  <c r="C22" i="29"/>
  <c r="D32" i="29"/>
  <c r="I31" i="29"/>
  <c r="E30" i="29"/>
  <c r="J28" i="29"/>
  <c r="G27" i="29"/>
  <c r="M25" i="29"/>
  <c r="J24" i="29"/>
  <c r="K23" i="29"/>
  <c r="B22" i="29"/>
  <c r="A22" i="29" s="1"/>
  <c r="E21" i="29"/>
  <c r="H20" i="29"/>
  <c r="K19" i="29"/>
  <c r="B18" i="29"/>
  <c r="A18" i="29" s="1"/>
  <c r="E17" i="29"/>
  <c r="H16" i="29"/>
  <c r="K15" i="29"/>
  <c r="E14" i="29"/>
  <c r="H13" i="29"/>
  <c r="K12" i="29"/>
  <c r="E11" i="29"/>
  <c r="C32" i="29"/>
  <c r="H31" i="29"/>
  <c r="C30" i="29"/>
  <c r="I28" i="29"/>
  <c r="E27" i="29"/>
  <c r="L25" i="29"/>
  <c r="H24" i="29"/>
  <c r="J23" i="29"/>
  <c r="M22" i="29"/>
  <c r="D21" i="29"/>
  <c r="G20" i="29"/>
  <c r="J19" i="29"/>
  <c r="M18" i="29"/>
  <c r="D17" i="29"/>
  <c r="G16" i="29"/>
  <c r="J15" i="29"/>
  <c r="D14" i="29"/>
  <c r="G13" i="29"/>
  <c r="J12" i="29"/>
  <c r="D11" i="29"/>
  <c r="F31" i="29"/>
  <c r="K29" i="29"/>
  <c r="G28" i="29"/>
  <c r="J25" i="29"/>
  <c r="D24" i="29"/>
  <c r="H23" i="29"/>
  <c r="K22" i="29"/>
  <c r="B21" i="29"/>
  <c r="A21" i="29" s="1"/>
  <c r="E20" i="29"/>
  <c r="H19" i="29"/>
  <c r="K18" i="29"/>
  <c r="B17" i="29"/>
  <c r="A17" i="29" s="1"/>
  <c r="E16" i="29"/>
  <c r="H15" i="29"/>
  <c r="B14" i="29"/>
  <c r="A14" i="29" s="1"/>
  <c r="E13" i="29"/>
  <c r="E31" i="29"/>
  <c r="F28" i="29"/>
  <c r="I25" i="29"/>
  <c r="G23" i="29"/>
  <c r="C21" i="29"/>
  <c r="F19" i="29"/>
  <c r="M17" i="29"/>
  <c r="J16" i="29"/>
  <c r="F15" i="29"/>
  <c r="F14" i="29"/>
  <c r="C13" i="29"/>
  <c r="B12" i="29"/>
  <c r="A12" i="29" s="1"/>
  <c r="F11" i="29"/>
  <c r="H10" i="29"/>
  <c r="L9" i="29"/>
  <c r="D8" i="29"/>
  <c r="G7" i="29"/>
  <c r="J6" i="29"/>
  <c r="M5" i="29"/>
  <c r="D4" i="29"/>
  <c r="H3" i="29"/>
  <c r="J2" i="29"/>
  <c r="C31" i="29"/>
  <c r="D28" i="29"/>
  <c r="G25" i="29"/>
  <c r="F23" i="29"/>
  <c r="L22" i="29"/>
  <c r="M20" i="29"/>
  <c r="D19" i="29"/>
  <c r="L17" i="29"/>
  <c r="I16" i="29"/>
  <c r="D15" i="29"/>
  <c r="C14" i="29"/>
  <c r="C11" i="29"/>
  <c r="G10" i="29"/>
  <c r="K9" i="29"/>
  <c r="C8" i="29"/>
  <c r="F7" i="29"/>
  <c r="I6" i="29"/>
  <c r="L5" i="29"/>
  <c r="C4" i="29"/>
  <c r="G3" i="29"/>
  <c r="I2" i="29"/>
  <c r="B32" i="29"/>
  <c r="G14" i="29"/>
  <c r="K30" i="29"/>
  <c r="M27" i="29"/>
  <c r="C25" i="29"/>
  <c r="D23" i="29"/>
  <c r="J22" i="29"/>
  <c r="L20" i="29"/>
  <c r="C19" i="29"/>
  <c r="J17" i="29"/>
  <c r="F16" i="29"/>
  <c r="C15" i="29"/>
  <c r="B11" i="29"/>
  <c r="A11" i="29" s="1"/>
  <c r="F10" i="29"/>
  <c r="J9" i="29"/>
  <c r="B8" i="29"/>
  <c r="A8" i="29" s="1"/>
  <c r="E7" i="29"/>
  <c r="H6" i="29"/>
  <c r="K5" i="29"/>
  <c r="B4" i="29"/>
  <c r="A4" i="29" s="1"/>
  <c r="F3" i="29"/>
  <c r="H2" i="29"/>
  <c r="I23" i="29"/>
  <c r="G11" i="29"/>
  <c r="E4" i="29"/>
  <c r="I30" i="29"/>
  <c r="K27" i="29"/>
  <c r="C23" i="29"/>
  <c r="I22" i="29"/>
  <c r="J20" i="29"/>
  <c r="L18" i="29"/>
  <c r="I17" i="29"/>
  <c r="D16" i="29"/>
  <c r="E10" i="29"/>
  <c r="I9" i="29"/>
  <c r="M8" i="29"/>
  <c r="D7" i="29"/>
  <c r="G6" i="29"/>
  <c r="J5" i="29"/>
  <c r="M4" i="29"/>
  <c r="E3" i="29"/>
  <c r="G2" i="29"/>
  <c r="H28" i="29"/>
  <c r="I10" i="29"/>
  <c r="G30" i="29"/>
  <c r="I27" i="29"/>
  <c r="L24" i="29"/>
  <c r="G22" i="29"/>
  <c r="I20" i="29"/>
  <c r="J18" i="29"/>
  <c r="G17" i="29"/>
  <c r="C16" i="29"/>
  <c r="M12" i="29"/>
  <c r="D10" i="29"/>
  <c r="G9" i="29"/>
  <c r="L8" i="29"/>
  <c r="C7" i="29"/>
  <c r="F6" i="29"/>
  <c r="I5" i="29"/>
  <c r="L4" i="29"/>
  <c r="D3" i="29"/>
  <c r="F2" i="29"/>
  <c r="G31" i="29"/>
  <c r="L16" i="29"/>
  <c r="M9" i="29"/>
  <c r="I3" i="29"/>
  <c r="L29" i="29"/>
  <c r="B27" i="29"/>
  <c r="A27" i="29" s="1"/>
  <c r="E24" i="29"/>
  <c r="F22" i="29"/>
  <c r="F20" i="29"/>
  <c r="I18" i="29"/>
  <c r="F17" i="29"/>
  <c r="M13" i="29"/>
  <c r="L12" i="29"/>
  <c r="B10" i="29"/>
  <c r="A10" i="29" s="1"/>
  <c r="F9" i="29"/>
  <c r="K8" i="29"/>
  <c r="B7" i="29"/>
  <c r="A7" i="29" s="1"/>
  <c r="E6" i="29"/>
  <c r="H5" i="29"/>
  <c r="K4" i="29"/>
  <c r="C3" i="29"/>
  <c r="E2" i="29"/>
  <c r="I29" i="29"/>
  <c r="L26" i="29"/>
  <c r="B24" i="29"/>
  <c r="A24" i="29" s="1"/>
  <c r="D22" i="29"/>
  <c r="M21" i="29"/>
  <c r="D20" i="29"/>
  <c r="G18" i="29"/>
  <c r="C17" i="29"/>
  <c r="L13" i="29"/>
  <c r="I12" i="29"/>
  <c r="M11" i="29"/>
  <c r="E9" i="29"/>
  <c r="J8" i="29"/>
  <c r="M7" i="29"/>
  <c r="D6" i="29"/>
  <c r="G5" i="29"/>
  <c r="J4" i="29"/>
  <c r="B3" i="29"/>
  <c r="A3" i="29" s="1"/>
  <c r="D2" i="29"/>
  <c r="B5" i="29"/>
  <c r="A5" i="29" s="1"/>
  <c r="H29" i="29"/>
  <c r="K26" i="29"/>
  <c r="L21" i="29"/>
  <c r="C20" i="29"/>
  <c r="F18" i="29"/>
  <c r="M14" i="29"/>
  <c r="K13" i="29"/>
  <c r="H12" i="29"/>
  <c r="L11" i="29"/>
  <c r="M10" i="29"/>
  <c r="D9" i="29"/>
  <c r="I8" i="29"/>
  <c r="L7" i="29"/>
  <c r="C6" i="29"/>
  <c r="F5" i="29"/>
  <c r="I4" i="29"/>
  <c r="M3" i="29"/>
  <c r="C2" i="29"/>
  <c r="G19" i="29"/>
  <c r="K6" i="29"/>
  <c r="F29" i="29"/>
  <c r="I26" i="29"/>
  <c r="J21" i="29"/>
  <c r="M19" i="29"/>
  <c r="D18" i="29"/>
  <c r="M15" i="29"/>
  <c r="L14" i="29"/>
  <c r="J13" i="29"/>
  <c r="G12" i="29"/>
  <c r="J11" i="29"/>
  <c r="L10" i="29"/>
  <c r="C9" i="29"/>
  <c r="H8" i="29"/>
  <c r="K7" i="29"/>
  <c r="B6" i="29"/>
  <c r="A6" i="29" s="1"/>
  <c r="E5" i="29"/>
  <c r="H4" i="29"/>
  <c r="L3" i="29"/>
  <c r="B2" i="29"/>
  <c r="A2" i="29" s="1"/>
  <c r="K25" i="29"/>
  <c r="D13" i="29"/>
  <c r="H7" i="29"/>
  <c r="K2" i="29"/>
  <c r="E29" i="29"/>
  <c r="H26" i="29"/>
  <c r="I21" i="29"/>
  <c r="L19" i="29"/>
  <c r="C18" i="29"/>
  <c r="L15" i="29"/>
  <c r="J14" i="29"/>
  <c r="I13" i="29"/>
  <c r="F12" i="29"/>
  <c r="I11" i="29"/>
  <c r="K10" i="29"/>
  <c r="B9" i="29"/>
  <c r="A9" i="29" s="1"/>
  <c r="G8" i="29"/>
  <c r="J7" i="29"/>
  <c r="M6" i="29"/>
  <c r="D5" i="29"/>
  <c r="G4" i="29"/>
  <c r="K3" i="29"/>
  <c r="M2" i="29"/>
  <c r="C12" i="29"/>
  <c r="H32" i="29"/>
  <c r="L31" i="29"/>
  <c r="M28" i="29"/>
  <c r="C26" i="29"/>
  <c r="M23" i="29"/>
  <c r="G21" i="29"/>
  <c r="I19" i="29"/>
  <c r="M16" i="29"/>
  <c r="I15" i="29"/>
  <c r="I14" i="29"/>
  <c r="F13" i="29"/>
  <c r="D12" i="29"/>
  <c r="H11" i="29"/>
  <c r="J10" i="29"/>
  <c r="F8" i="29"/>
  <c r="I7" i="29"/>
  <c r="L6" i="29"/>
  <c r="C5" i="29"/>
  <c r="F4" i="29"/>
  <c r="J3" i="29"/>
  <c r="L2" i="29"/>
  <c r="F21" i="29"/>
  <c r="G15" i="29"/>
  <c r="E8" i="29"/>
  <c r="D32" i="28"/>
  <c r="L32" i="28"/>
  <c r="K32" i="28"/>
  <c r="J32" i="28"/>
  <c r="F32" i="28"/>
  <c r="C31" i="28"/>
  <c r="C30" i="28"/>
  <c r="L31" i="28"/>
  <c r="L30" i="28"/>
  <c r="L29" i="28"/>
  <c r="M28" i="28"/>
  <c r="B27" i="28"/>
  <c r="A27" i="28" s="1"/>
  <c r="C26" i="28"/>
  <c r="D25" i="28"/>
  <c r="E24" i="28"/>
  <c r="F23" i="28"/>
  <c r="I22" i="28"/>
  <c r="L21" i="28"/>
  <c r="C20" i="28"/>
  <c r="F19" i="28"/>
  <c r="M32" i="28"/>
  <c r="J31" i="28"/>
  <c r="J30" i="28"/>
  <c r="J29" i="28"/>
  <c r="K28" i="28"/>
  <c r="L27" i="28"/>
  <c r="M26" i="28"/>
  <c r="B25" i="28"/>
  <c r="A25" i="28" s="1"/>
  <c r="C24" i="28"/>
  <c r="D23" i="28"/>
  <c r="G22" i="28"/>
  <c r="J21" i="28"/>
  <c r="M20" i="28"/>
  <c r="I32" i="28"/>
  <c r="I31" i="28"/>
  <c r="I30" i="28"/>
  <c r="I29" i="28"/>
  <c r="G32" i="28"/>
  <c r="G31" i="28"/>
  <c r="G30" i="28"/>
  <c r="G29" i="28"/>
  <c r="H28" i="28"/>
  <c r="E32" i="28"/>
  <c r="F31" i="28"/>
  <c r="F30" i="28"/>
  <c r="F29" i="28"/>
  <c r="G28" i="28"/>
  <c r="H27" i="28"/>
  <c r="I26" i="28"/>
  <c r="J25" i="28"/>
  <c r="K24" i="28"/>
  <c r="L23" i="28"/>
  <c r="C22" i="28"/>
  <c r="F21" i="28"/>
  <c r="I20" i="28"/>
  <c r="L19" i="28"/>
  <c r="K31" i="28"/>
  <c r="K30" i="28"/>
  <c r="M29" i="28"/>
  <c r="C28" i="28"/>
  <c r="C27" i="28"/>
  <c r="D26" i="28"/>
  <c r="E25" i="28"/>
  <c r="F24" i="28"/>
  <c r="G23" i="28"/>
  <c r="J22" i="28"/>
  <c r="M21" i="28"/>
  <c r="H19" i="28"/>
  <c r="G18" i="28"/>
  <c r="J17" i="28"/>
  <c r="M16" i="28"/>
  <c r="D15" i="28"/>
  <c r="J14" i="28"/>
  <c r="M13" i="28"/>
  <c r="D12" i="28"/>
  <c r="J11" i="28"/>
  <c r="B10" i="28"/>
  <c r="A10" i="28" s="1"/>
  <c r="G9" i="28"/>
  <c r="M8" i="28"/>
  <c r="D7" i="28"/>
  <c r="G6" i="28"/>
  <c r="J5" i="28"/>
  <c r="M4" i="28"/>
  <c r="E3" i="28"/>
  <c r="G2" i="28"/>
  <c r="H31" i="28"/>
  <c r="H30" i="28"/>
  <c r="K29" i="28"/>
  <c r="B28" i="28"/>
  <c r="A28" i="28" s="1"/>
  <c r="B26" i="28"/>
  <c r="A26" i="28" s="1"/>
  <c r="C25" i="28"/>
  <c r="D24" i="28"/>
  <c r="E23" i="28"/>
  <c r="H22" i="28"/>
  <c r="K21" i="28"/>
  <c r="G19" i="28"/>
  <c r="F18" i="28"/>
  <c r="I17" i="28"/>
  <c r="L16" i="28"/>
  <c r="C15" i="28"/>
  <c r="I14" i="28"/>
  <c r="L13" i="28"/>
  <c r="C12" i="28"/>
  <c r="I11" i="28"/>
  <c r="M10" i="28"/>
  <c r="F9" i="28"/>
  <c r="L8" i="28"/>
  <c r="C7" i="28"/>
  <c r="F6" i="28"/>
  <c r="I5" i="28"/>
  <c r="L4" i="28"/>
  <c r="D3" i="28"/>
  <c r="F2" i="28"/>
  <c r="E31" i="28"/>
  <c r="E30" i="28"/>
  <c r="H29" i="28"/>
  <c r="B24" i="28"/>
  <c r="A24" i="28" s="1"/>
  <c r="C23" i="28"/>
  <c r="F22" i="28"/>
  <c r="I21" i="28"/>
  <c r="L20" i="28"/>
  <c r="E19" i="28"/>
  <c r="E18" i="28"/>
  <c r="H17" i="28"/>
  <c r="K16" i="28"/>
  <c r="B15" i="28"/>
  <c r="A15" i="28" s="1"/>
  <c r="H14" i="28"/>
  <c r="K13" i="28"/>
  <c r="B12" i="28"/>
  <c r="A12" i="28" s="1"/>
  <c r="H11" i="28"/>
  <c r="L10" i="28"/>
  <c r="E9" i="28"/>
  <c r="K8" i="28"/>
  <c r="B7" i="28"/>
  <c r="A7" i="28" s="1"/>
  <c r="E6" i="28"/>
  <c r="H5" i="28"/>
  <c r="K4" i="28"/>
  <c r="C3" i="28"/>
  <c r="E2" i="28"/>
  <c r="D31" i="28"/>
  <c r="D30" i="28"/>
  <c r="E29" i="28"/>
  <c r="B23" i="28"/>
  <c r="A23" i="28" s="1"/>
  <c r="E22" i="28"/>
  <c r="H21" i="28"/>
  <c r="K20" i="28"/>
  <c r="D19" i="28"/>
  <c r="D18" i="28"/>
  <c r="G17" i="28"/>
  <c r="J16" i="28"/>
  <c r="M15" i="28"/>
  <c r="G14" i="28"/>
  <c r="J13" i="28"/>
  <c r="M12" i="28"/>
  <c r="G11" i="28"/>
  <c r="K10" i="28"/>
  <c r="D9" i="28"/>
  <c r="J8" i="28"/>
  <c r="M7" i="28"/>
  <c r="D6" i="28"/>
  <c r="G5" i="28"/>
  <c r="J4" i="28"/>
  <c r="B3" i="28"/>
  <c r="A3" i="28" s="1"/>
  <c r="D2" i="28"/>
  <c r="B31" i="28"/>
  <c r="B30" i="28"/>
  <c r="D29" i="28"/>
  <c r="M27" i="28"/>
  <c r="D22" i="28"/>
  <c r="G21" i="28"/>
  <c r="J20" i="28"/>
  <c r="C19" i="28"/>
  <c r="C18" i="28"/>
  <c r="F17" i="28"/>
  <c r="I16" i="28"/>
  <c r="L15" i="28"/>
  <c r="F14" i="28"/>
  <c r="I13" i="28"/>
  <c r="L12" i="28"/>
  <c r="F11" i="28"/>
  <c r="J10" i="28"/>
  <c r="C9" i="28"/>
  <c r="I8" i="28"/>
  <c r="L7" i="28"/>
  <c r="C6" i="28"/>
  <c r="F5" i="28"/>
  <c r="I4" i="28"/>
  <c r="M3" i="28"/>
  <c r="C2" i="28"/>
  <c r="C29" i="28"/>
  <c r="K27" i="28"/>
  <c r="L26" i="28"/>
  <c r="M25" i="28"/>
  <c r="B22" i="28"/>
  <c r="A22" i="28" s="1"/>
  <c r="E21" i="28"/>
  <c r="H20" i="28"/>
  <c r="B19" i="28"/>
  <c r="A19" i="28" s="1"/>
  <c r="B18" i="28"/>
  <c r="A18" i="28" s="1"/>
  <c r="E17" i="28"/>
  <c r="H16" i="28"/>
  <c r="K15" i="28"/>
  <c r="E14" i="28"/>
  <c r="H13" i="28"/>
  <c r="K12" i="28"/>
  <c r="E11" i="28"/>
  <c r="I10" i="28"/>
  <c r="B9" i="28"/>
  <c r="A9" i="28" s="1"/>
  <c r="H8" i="28"/>
  <c r="K7" i="28"/>
  <c r="B6" i="28"/>
  <c r="A6" i="28" s="1"/>
  <c r="E5" i="28"/>
  <c r="H4" i="28"/>
  <c r="L3" i="28"/>
  <c r="B2" i="28"/>
  <c r="A2" i="28" s="1"/>
  <c r="B29" i="28"/>
  <c r="A29" i="28" s="1"/>
  <c r="L28" i="28"/>
  <c r="J27" i="28"/>
  <c r="K26" i="28"/>
  <c r="L25" i="28"/>
  <c r="M24" i="28"/>
  <c r="D21" i="28"/>
  <c r="G20" i="28"/>
  <c r="M18" i="28"/>
  <c r="D17" i="28"/>
  <c r="G16" i="28"/>
  <c r="J15" i="28"/>
  <c r="D14" i="28"/>
  <c r="G13" i="28"/>
  <c r="J12" i="28"/>
  <c r="D11" i="28"/>
  <c r="H10" i="28"/>
  <c r="M9" i="28"/>
  <c r="G8" i="28"/>
  <c r="J7" i="28"/>
  <c r="M6" i="28"/>
  <c r="D5" i="28"/>
  <c r="G4" i="28"/>
  <c r="K3" i="28"/>
  <c r="M2" i="28"/>
  <c r="H32" i="28"/>
  <c r="J28" i="28"/>
  <c r="I27" i="28"/>
  <c r="J26" i="28"/>
  <c r="K25" i="28"/>
  <c r="L24" i="28"/>
  <c r="M23" i="28"/>
  <c r="C21" i="28"/>
  <c r="F20" i="28"/>
  <c r="L18" i="28"/>
  <c r="C17" i="28"/>
  <c r="F16" i="28"/>
  <c r="I15" i="28"/>
  <c r="C14" i="28"/>
  <c r="F13" i="28"/>
  <c r="I12" i="28"/>
  <c r="C11" i="28"/>
  <c r="G10" i="28"/>
  <c r="L9" i="28"/>
  <c r="F8" i="28"/>
  <c r="I7" i="28"/>
  <c r="L6" i="28"/>
  <c r="C5" i="28"/>
  <c r="F4" i="28"/>
  <c r="J3" i="28"/>
  <c r="L2" i="28"/>
  <c r="C32" i="28"/>
  <c r="I28" i="28"/>
  <c r="G27" i="28"/>
  <c r="H26" i="28"/>
  <c r="I25" i="28"/>
  <c r="J24" i="28"/>
  <c r="K23" i="28"/>
  <c r="B21" i="28"/>
  <c r="A21" i="28" s="1"/>
  <c r="E20" i="28"/>
  <c r="M19" i="28"/>
  <c r="K18" i="28"/>
  <c r="B17" i="28"/>
  <c r="A17" i="28" s="1"/>
  <c r="E16" i="28"/>
  <c r="H15" i="28"/>
  <c r="B14" i="28"/>
  <c r="A14" i="28" s="1"/>
  <c r="E13" i="28"/>
  <c r="H12" i="28"/>
  <c r="B11" i="28"/>
  <c r="A11" i="28" s="1"/>
  <c r="F10" i="28"/>
  <c r="K9" i="28"/>
  <c r="E8" i="28"/>
  <c r="H7" i="28"/>
  <c r="K6" i="28"/>
  <c r="B5" i="28"/>
  <c r="A5" i="28" s="1"/>
  <c r="E4" i="28"/>
  <c r="I3" i="28"/>
  <c r="K2" i="28"/>
  <c r="B32" i="28"/>
  <c r="F28" i="28"/>
  <c r="F27" i="28"/>
  <c r="G26" i="28"/>
  <c r="H25" i="28"/>
  <c r="I24" i="28"/>
  <c r="J23" i="28"/>
  <c r="M22" i="28"/>
  <c r="D20" i="28"/>
  <c r="K19" i="28"/>
  <c r="J18" i="28"/>
  <c r="M17" i="28"/>
  <c r="D16" i="28"/>
  <c r="G15" i="28"/>
  <c r="M14" i="28"/>
  <c r="D13" i="28"/>
  <c r="G12" i="28"/>
  <c r="M11" i="28"/>
  <c r="E10" i="28"/>
  <c r="J9" i="28"/>
  <c r="D8" i="28"/>
  <c r="G7" i="28"/>
  <c r="J6" i="28"/>
  <c r="M5" i="28"/>
  <c r="D4" i="28"/>
  <c r="H3" i="28"/>
  <c r="J2" i="28"/>
  <c r="E28" i="28"/>
  <c r="E27" i="28"/>
  <c r="F26" i="28"/>
  <c r="G25" i="28"/>
  <c r="H24" i="28"/>
  <c r="I23" i="28"/>
  <c r="L22" i="28"/>
  <c r="B20" i="28"/>
  <c r="A20" i="28" s="1"/>
  <c r="J19" i="28"/>
  <c r="I18" i="28"/>
  <c r="L17" i="28"/>
  <c r="C16" i="28"/>
  <c r="F15" i="28"/>
  <c r="L14" i="28"/>
  <c r="C13" i="28"/>
  <c r="F12" i="28"/>
  <c r="L11" i="28"/>
  <c r="D10" i="28"/>
  <c r="I9" i="28"/>
  <c r="C8" i="28"/>
  <c r="F7" i="28"/>
  <c r="I6" i="28"/>
  <c r="L5" i="28"/>
  <c r="C4" i="28"/>
  <c r="G3" i="28"/>
  <c r="I2" i="28"/>
  <c r="M31" i="28"/>
  <c r="M30" i="28"/>
  <c r="D28" i="28"/>
  <c r="D27" i="28"/>
  <c r="H23" i="28"/>
  <c r="H18" i="28"/>
  <c r="B13" i="28"/>
  <c r="A13" i="28" s="1"/>
  <c r="H9" i="28"/>
  <c r="K5" i="28"/>
  <c r="K14" i="28"/>
  <c r="E12" i="28"/>
  <c r="E26" i="28"/>
  <c r="K17" i="28"/>
  <c r="B4" i="28"/>
  <c r="A4" i="28" s="1"/>
  <c r="K22" i="28"/>
  <c r="B16" i="28"/>
  <c r="A16" i="28" s="1"/>
  <c r="B8" i="28"/>
  <c r="A8" i="28" s="1"/>
  <c r="F25" i="28"/>
  <c r="K11" i="28"/>
  <c r="F3" i="28"/>
  <c r="I19" i="28"/>
  <c r="E15" i="28"/>
  <c r="E7" i="28"/>
  <c r="C10" i="28"/>
  <c r="H2" i="28"/>
  <c r="H6" i="28"/>
  <c r="G24" i="28"/>
  <c r="B2" i="10"/>
  <c r="A2" i="10" s="1"/>
  <c r="F2" i="10"/>
  <c r="J2" i="10"/>
  <c r="E3" i="10"/>
  <c r="I3" i="10"/>
  <c r="M3" i="10"/>
  <c r="B4" i="10"/>
  <c r="A4" i="10" s="1"/>
  <c r="F4" i="10"/>
  <c r="J4" i="10"/>
  <c r="D5" i="10"/>
  <c r="H5" i="10"/>
  <c r="L5" i="10"/>
  <c r="B6" i="10"/>
  <c r="A6" i="10" s="1"/>
  <c r="F6" i="10"/>
  <c r="J6" i="10"/>
  <c r="D7" i="10"/>
  <c r="H7" i="10"/>
  <c r="L7" i="10"/>
  <c r="B8" i="10"/>
  <c r="A8" i="10" s="1"/>
  <c r="F8" i="10"/>
  <c r="J8" i="10"/>
  <c r="E9" i="10"/>
  <c r="I9" i="10"/>
  <c r="M9" i="10"/>
  <c r="C2" i="10"/>
  <c r="G2" i="10"/>
  <c r="K2" i="10"/>
  <c r="B3" i="10"/>
  <c r="A3" i="10" s="1"/>
  <c r="F3" i="10"/>
  <c r="J3" i="10"/>
  <c r="C4" i="10"/>
  <c r="G4" i="10"/>
  <c r="K4" i="10"/>
  <c r="E5" i="10"/>
  <c r="I5" i="10"/>
  <c r="M5" i="10"/>
  <c r="C6" i="10"/>
  <c r="G6" i="10"/>
  <c r="K6" i="10"/>
  <c r="E7" i="10"/>
  <c r="I7" i="10"/>
  <c r="M7" i="10"/>
  <c r="C8" i="10"/>
  <c r="G8" i="10"/>
  <c r="K8" i="10"/>
  <c r="B9" i="10"/>
  <c r="A9" i="10" s="1"/>
  <c r="F9" i="10"/>
  <c r="J9" i="10"/>
  <c r="C10" i="10"/>
  <c r="G10" i="10"/>
  <c r="K10" i="10"/>
  <c r="D2" i="10"/>
  <c r="H2" i="10"/>
  <c r="L2" i="10"/>
  <c r="C3" i="10"/>
  <c r="G3" i="10"/>
  <c r="K3" i="10"/>
  <c r="D4" i="10"/>
  <c r="H4" i="10"/>
  <c r="L4" i="10"/>
  <c r="B5" i="10"/>
  <c r="A5" i="10" s="1"/>
  <c r="F5" i="10"/>
  <c r="J5" i="10"/>
  <c r="D6" i="10"/>
  <c r="H6" i="10"/>
  <c r="L6" i="10"/>
  <c r="B7" i="10"/>
  <c r="A7" i="10" s="1"/>
  <c r="F7" i="10"/>
  <c r="J7" i="10"/>
  <c r="D8" i="10"/>
  <c r="H8" i="10"/>
  <c r="L8" i="10"/>
  <c r="C9" i="10"/>
  <c r="G9" i="10"/>
  <c r="K9" i="10"/>
  <c r="D10" i="10"/>
  <c r="H10" i="10"/>
  <c r="L10" i="10"/>
  <c r="E2" i="10"/>
  <c r="D3" i="10"/>
  <c r="M4" i="10"/>
  <c r="K5" i="10"/>
  <c r="I6" i="10"/>
  <c r="G7" i="10"/>
  <c r="E8" i="10"/>
  <c r="H9" i="10"/>
  <c r="I10" i="10"/>
  <c r="E11" i="10"/>
  <c r="I11" i="10"/>
  <c r="M11" i="10"/>
  <c r="C12" i="10"/>
  <c r="G12" i="10"/>
  <c r="K12" i="10"/>
  <c r="E13" i="10"/>
  <c r="I13" i="10"/>
  <c r="M13" i="10"/>
  <c r="C14" i="10"/>
  <c r="G14" i="10"/>
  <c r="K14" i="10"/>
  <c r="D15" i="10"/>
  <c r="H15" i="10"/>
  <c r="L15" i="10"/>
  <c r="B16" i="10"/>
  <c r="A16" i="10" s="1"/>
  <c r="F16" i="10"/>
  <c r="J16" i="10"/>
  <c r="D17" i="10"/>
  <c r="H17" i="10"/>
  <c r="L17" i="10"/>
  <c r="B18" i="10"/>
  <c r="A18" i="10" s="1"/>
  <c r="F18" i="10"/>
  <c r="J18" i="10"/>
  <c r="C19" i="10"/>
  <c r="G19" i="10"/>
  <c r="K19" i="10"/>
  <c r="E20" i="10"/>
  <c r="I20" i="10"/>
  <c r="M20" i="10"/>
  <c r="C21" i="10"/>
  <c r="G21" i="10"/>
  <c r="K21" i="10"/>
  <c r="E22" i="10"/>
  <c r="I22" i="10"/>
  <c r="M22" i="10"/>
  <c r="B23" i="10"/>
  <c r="A23" i="10" s="1"/>
  <c r="F23" i="10"/>
  <c r="J23" i="10"/>
  <c r="D24" i="10"/>
  <c r="H24" i="10"/>
  <c r="L24" i="10"/>
  <c r="C25" i="10"/>
  <c r="G25" i="10"/>
  <c r="K25" i="10"/>
  <c r="E26" i="10"/>
  <c r="I26" i="10"/>
  <c r="M26" i="10"/>
  <c r="C27" i="10"/>
  <c r="G27" i="10"/>
  <c r="K27" i="10"/>
  <c r="E28" i="10"/>
  <c r="I28" i="10"/>
  <c r="M28" i="10"/>
  <c r="I2" i="10"/>
  <c r="H3" i="10"/>
  <c r="M6" i="10"/>
  <c r="K7" i="10"/>
  <c r="I8" i="10"/>
  <c r="L9" i="10"/>
  <c r="B10" i="10"/>
  <c r="A10" i="10" s="1"/>
  <c r="J10" i="10"/>
  <c r="B11" i="10"/>
  <c r="A11" i="10" s="1"/>
  <c r="F11" i="10"/>
  <c r="J11" i="10"/>
  <c r="D12" i="10"/>
  <c r="H12" i="10"/>
  <c r="L12" i="10"/>
  <c r="B13" i="10"/>
  <c r="A13" i="10" s="1"/>
  <c r="F13" i="10"/>
  <c r="J13" i="10"/>
  <c r="D14" i="10"/>
  <c r="H14" i="10"/>
  <c r="L14" i="10"/>
  <c r="E15" i="10"/>
  <c r="I15" i="10"/>
  <c r="M15" i="10"/>
  <c r="C16" i="10"/>
  <c r="G16" i="10"/>
  <c r="K16" i="10"/>
  <c r="E17" i="10"/>
  <c r="I17" i="10"/>
  <c r="M17" i="10"/>
  <c r="C18" i="10"/>
  <c r="G18" i="10"/>
  <c r="K18" i="10"/>
  <c r="D19" i="10"/>
  <c r="H19" i="10"/>
  <c r="L19" i="10"/>
  <c r="B20" i="10"/>
  <c r="A20" i="10" s="1"/>
  <c r="F20" i="10"/>
  <c r="J20" i="10"/>
  <c r="D21" i="10"/>
  <c r="H21" i="10"/>
  <c r="L21" i="10"/>
  <c r="B22" i="10"/>
  <c r="A22" i="10" s="1"/>
  <c r="F22" i="10"/>
  <c r="J22" i="10"/>
  <c r="C23" i="10"/>
  <c r="G23" i="10"/>
  <c r="K23" i="10"/>
  <c r="E24" i="10"/>
  <c r="I24" i="10"/>
  <c r="M24" i="10"/>
  <c r="D25" i="10"/>
  <c r="H25" i="10"/>
  <c r="L25" i="10"/>
  <c r="B26" i="10"/>
  <c r="A26" i="10" s="1"/>
  <c r="F26" i="10"/>
  <c r="J26" i="10"/>
  <c r="D27" i="10"/>
  <c r="H27" i="10"/>
  <c r="L27" i="10"/>
  <c r="B28" i="10"/>
  <c r="A28" i="10" s="1"/>
  <c r="F28" i="10"/>
  <c r="J28" i="10"/>
  <c r="M2" i="10"/>
  <c r="M10" i="10"/>
  <c r="D11" i="10"/>
  <c r="L11" i="10"/>
  <c r="E12" i="10"/>
  <c r="M12" i="10"/>
  <c r="G13" i="10"/>
  <c r="F14" i="10"/>
  <c r="C15" i="10"/>
  <c r="K15" i="10"/>
  <c r="E16" i="10"/>
  <c r="M16" i="10"/>
  <c r="C17" i="10"/>
  <c r="K17" i="10"/>
  <c r="E18" i="10"/>
  <c r="M18" i="10"/>
  <c r="E19" i="10"/>
  <c r="M19" i="10"/>
  <c r="G20" i="10"/>
  <c r="F21" i="10"/>
  <c r="H22" i="10"/>
  <c r="I23" i="10"/>
  <c r="C24" i="10"/>
  <c r="K24" i="10"/>
  <c r="F25" i="10"/>
  <c r="H26" i="10"/>
  <c r="B27" i="10"/>
  <c r="A27" i="10" s="1"/>
  <c r="J27" i="10"/>
  <c r="D28" i="10"/>
  <c r="L28" i="10"/>
  <c r="E29" i="10"/>
  <c r="I29" i="10"/>
  <c r="M29" i="10"/>
  <c r="D30" i="10"/>
  <c r="H30" i="10"/>
  <c r="L30" i="10"/>
  <c r="C31" i="10"/>
  <c r="G31" i="10"/>
  <c r="K31" i="10"/>
  <c r="B32" i="10"/>
  <c r="F32" i="10"/>
  <c r="J32" i="10"/>
  <c r="L3" i="10"/>
  <c r="E4" i="10"/>
  <c r="G5" i="10"/>
  <c r="M8" i="10"/>
  <c r="E10" i="10"/>
  <c r="H11" i="10"/>
  <c r="I12" i="10"/>
  <c r="C13" i="10"/>
  <c r="K13" i="10"/>
  <c r="B14" i="10"/>
  <c r="A14" i="10" s="1"/>
  <c r="J14" i="10"/>
  <c r="G15" i="10"/>
  <c r="I16" i="10"/>
  <c r="G17" i="10"/>
  <c r="I18" i="10"/>
  <c r="I19" i="10"/>
  <c r="C20" i="10"/>
  <c r="B21" i="10"/>
  <c r="A21" i="10" s="1"/>
  <c r="J21" i="10"/>
  <c r="D22" i="10"/>
  <c r="L22" i="10"/>
  <c r="M23" i="10"/>
  <c r="B25" i="10"/>
  <c r="A25" i="10" s="1"/>
  <c r="D26" i="10"/>
  <c r="F27" i="10"/>
  <c r="H28" i="10"/>
  <c r="C29" i="10"/>
  <c r="K29" i="10"/>
  <c r="F30" i="10"/>
  <c r="I31" i="10"/>
  <c r="L32" i="10"/>
  <c r="I4" i="10"/>
  <c r="F10" i="10"/>
  <c r="B12" i="10"/>
  <c r="A12" i="10" s="1"/>
  <c r="E14" i="10"/>
  <c r="D16" i="10"/>
  <c r="D18" i="10"/>
  <c r="D20" i="10"/>
  <c r="G22" i="10"/>
  <c r="E25" i="10"/>
  <c r="C28" i="10"/>
  <c r="H29" i="10"/>
  <c r="K30" i="10"/>
  <c r="C5" i="10"/>
  <c r="E6" i="10"/>
  <c r="G11" i="10"/>
  <c r="F12" i="10"/>
  <c r="H13" i="10"/>
  <c r="I14" i="10"/>
  <c r="F15" i="10"/>
  <c r="H16" i="10"/>
  <c r="F17" i="10"/>
  <c r="H18" i="10"/>
  <c r="F19" i="10"/>
  <c r="H20" i="10"/>
  <c r="I21" i="10"/>
  <c r="C22" i="10"/>
  <c r="K22" i="10"/>
  <c r="D23" i="10"/>
  <c r="L23" i="10"/>
  <c r="F24" i="10"/>
  <c r="I25" i="10"/>
  <c r="C26" i="10"/>
  <c r="K26" i="10"/>
  <c r="E27" i="10"/>
  <c r="M27" i="10"/>
  <c r="G28" i="10"/>
  <c r="B29" i="10"/>
  <c r="A29" i="10" s="1"/>
  <c r="F29" i="10"/>
  <c r="J29" i="10"/>
  <c r="E30" i="10"/>
  <c r="I30" i="10"/>
  <c r="M30" i="10"/>
  <c r="D31" i="10"/>
  <c r="H31" i="10"/>
  <c r="L31" i="10"/>
  <c r="C32" i="10"/>
  <c r="G32" i="10"/>
  <c r="K32" i="10"/>
  <c r="K20" i="10"/>
  <c r="E23" i="10"/>
  <c r="G24" i="10"/>
  <c r="J25" i="10"/>
  <c r="L26" i="10"/>
  <c r="G29" i="10"/>
  <c r="B30" i="10"/>
  <c r="J30" i="10"/>
  <c r="E31" i="10"/>
  <c r="M31" i="10"/>
  <c r="D32" i="10"/>
  <c r="H32" i="10"/>
  <c r="C7" i="10"/>
  <c r="D9" i="10"/>
  <c r="C11" i="10"/>
  <c r="K11" i="10"/>
  <c r="J12" i="10"/>
  <c r="D13" i="10"/>
  <c r="L13" i="10"/>
  <c r="M14" i="10"/>
  <c r="B15" i="10"/>
  <c r="A15" i="10" s="1"/>
  <c r="J15" i="10"/>
  <c r="L16" i="10"/>
  <c r="B17" i="10"/>
  <c r="A17" i="10" s="1"/>
  <c r="J17" i="10"/>
  <c r="L18" i="10"/>
  <c r="B19" i="10"/>
  <c r="A19" i="10" s="1"/>
  <c r="J19" i="10"/>
  <c r="L20" i="10"/>
  <c r="E21" i="10"/>
  <c r="M21" i="10"/>
  <c r="H23" i="10"/>
  <c r="B24" i="10"/>
  <c r="A24" i="10" s="1"/>
  <c r="J24" i="10"/>
  <c r="M25" i="10"/>
  <c r="G26" i="10"/>
  <c r="I27" i="10"/>
  <c r="K28" i="10"/>
  <c r="D29" i="10"/>
  <c r="L29" i="10"/>
  <c r="C30" i="10"/>
  <c r="G30" i="10"/>
  <c r="B31" i="10"/>
  <c r="F31" i="10"/>
  <c r="J31" i="10"/>
  <c r="E32" i="10"/>
  <c r="I32" i="10"/>
  <c r="M32" i="10"/>
  <c r="W29" i="8"/>
  <c r="O9" i="5"/>
  <c r="T10" i="5"/>
  <c r="O8" i="5"/>
  <c r="BB8" i="5" s="1"/>
  <c r="X25" i="30" l="1"/>
  <c r="Y25" i="30" s="1"/>
  <c r="Z25" i="30" s="1"/>
  <c r="W26" i="30"/>
  <c r="W30" i="8"/>
  <c r="T13" i="8"/>
  <c r="A11" i="20" s="1"/>
  <c r="T12" i="8"/>
  <c r="A10" i="20" s="1"/>
  <c r="X12" i="8"/>
  <c r="C4" i="5"/>
  <c r="C20" i="5"/>
  <c r="B11" i="5"/>
  <c r="A11" i="5" s="1"/>
  <c r="B27" i="5"/>
  <c r="A27" i="5" s="1"/>
  <c r="M3" i="5"/>
  <c r="I5" i="5"/>
  <c r="E7" i="5"/>
  <c r="K8" i="5"/>
  <c r="G10" i="5"/>
  <c r="M11" i="5"/>
  <c r="I13" i="5"/>
  <c r="E15" i="5"/>
  <c r="K16" i="5"/>
  <c r="G18" i="5"/>
  <c r="M19" i="5"/>
  <c r="I21" i="5"/>
  <c r="C9" i="5"/>
  <c r="C25" i="5"/>
  <c r="B16" i="5"/>
  <c r="A16" i="5" s="1"/>
  <c r="F3" i="5"/>
  <c r="L4" i="5"/>
  <c r="H6" i="5"/>
  <c r="D8" i="5"/>
  <c r="J9" i="5"/>
  <c r="F11" i="5"/>
  <c r="L12" i="5"/>
  <c r="H14" i="5"/>
  <c r="D16" i="5"/>
  <c r="J17" i="5"/>
  <c r="F19" i="5"/>
  <c r="L20" i="5"/>
  <c r="H22" i="5"/>
  <c r="D24" i="5"/>
  <c r="J25" i="5"/>
  <c r="F27" i="5"/>
  <c r="K28" i="5"/>
  <c r="C18" i="5"/>
  <c r="B9" i="5"/>
  <c r="A9" i="5" s="1"/>
  <c r="B25" i="5"/>
  <c r="A25" i="5" s="1"/>
  <c r="E4" i="5"/>
  <c r="K5" i="5"/>
  <c r="G7" i="5"/>
  <c r="M8" i="5"/>
  <c r="I10" i="5"/>
  <c r="E12" i="5"/>
  <c r="K13" i="5"/>
  <c r="G15" i="5"/>
  <c r="M16" i="5"/>
  <c r="I18" i="5"/>
  <c r="E20" i="5"/>
  <c r="K21" i="5"/>
  <c r="G23" i="5"/>
  <c r="M24" i="5"/>
  <c r="I26" i="5"/>
  <c r="D28" i="5"/>
  <c r="C23" i="5"/>
  <c r="D5" i="5"/>
  <c r="H11" i="5"/>
  <c r="L17" i="5"/>
  <c r="H23" i="5"/>
  <c r="J26" i="5"/>
  <c r="F29" i="5"/>
  <c r="K30" i="5"/>
  <c r="C32" i="5"/>
  <c r="H2" i="5"/>
  <c r="C8" i="5"/>
  <c r="C24" i="5"/>
  <c r="B15" i="5"/>
  <c r="A15" i="5" s="1"/>
  <c r="B3" i="5"/>
  <c r="A3" i="5" s="1"/>
  <c r="G4" i="5"/>
  <c r="M5" i="5"/>
  <c r="I7" i="5"/>
  <c r="E9" i="5"/>
  <c r="K10" i="5"/>
  <c r="G12" i="5"/>
  <c r="M13" i="5"/>
  <c r="I15" i="5"/>
  <c r="E17" i="5"/>
  <c r="K18" i="5"/>
  <c r="G20" i="5"/>
  <c r="M21" i="5"/>
  <c r="C13" i="5"/>
  <c r="B4" i="5"/>
  <c r="A4" i="5" s="1"/>
  <c r="B20" i="5"/>
  <c r="A20" i="5" s="1"/>
  <c r="J3" i="5"/>
  <c r="F5" i="5"/>
  <c r="L6" i="5"/>
  <c r="H8" i="5"/>
  <c r="D10" i="5"/>
  <c r="J11" i="5"/>
  <c r="F13" i="5"/>
  <c r="L14" i="5"/>
  <c r="H16" i="5"/>
  <c r="D18" i="5"/>
  <c r="J19" i="5"/>
  <c r="F21" i="5"/>
  <c r="L22" i="5"/>
  <c r="H24" i="5"/>
  <c r="D26" i="5"/>
  <c r="J27" i="5"/>
  <c r="C6" i="5"/>
  <c r="C22" i="5"/>
  <c r="B13" i="5"/>
  <c r="A13" i="5" s="1"/>
  <c r="B29" i="5"/>
  <c r="A29" i="5" s="1"/>
  <c r="I4" i="5"/>
  <c r="E6" i="5"/>
  <c r="K7" i="5"/>
  <c r="G9" i="5"/>
  <c r="M10" i="5"/>
  <c r="I12" i="5"/>
  <c r="E14" i="5"/>
  <c r="K15" i="5"/>
  <c r="G17" i="5"/>
  <c r="M18" i="5"/>
  <c r="I20" i="5"/>
  <c r="E22" i="5"/>
  <c r="K23" i="5"/>
  <c r="G25" i="5"/>
  <c r="M26" i="5"/>
  <c r="H28" i="5"/>
  <c r="B14" i="5"/>
  <c r="A14" i="5" s="1"/>
  <c r="J6" i="5"/>
  <c r="D13" i="5"/>
  <c r="H19" i="5"/>
  <c r="F24" i="5"/>
  <c r="H27" i="5"/>
  <c r="J29" i="5"/>
  <c r="C31" i="5"/>
  <c r="C12" i="5"/>
  <c r="C3" i="5"/>
  <c r="B19" i="5"/>
  <c r="A19" i="5" s="1"/>
  <c r="E3" i="5"/>
  <c r="K4" i="5"/>
  <c r="G6" i="5"/>
  <c r="M7" i="5"/>
  <c r="I9" i="5"/>
  <c r="E11" i="5"/>
  <c r="K12" i="5"/>
  <c r="G14" i="5"/>
  <c r="M15" i="5"/>
  <c r="I17" i="5"/>
  <c r="E19" i="5"/>
  <c r="K20" i="5"/>
  <c r="G22" i="5"/>
  <c r="C17" i="5"/>
  <c r="B8" i="5"/>
  <c r="A8" i="5" s="1"/>
  <c r="B24" i="5"/>
  <c r="A24" i="5" s="1"/>
  <c r="D4" i="5"/>
  <c r="J5" i="5"/>
  <c r="F7" i="5"/>
  <c r="L8" i="5"/>
  <c r="H10" i="5"/>
  <c r="D12" i="5"/>
  <c r="J13" i="5"/>
  <c r="F15" i="5"/>
  <c r="L16" i="5"/>
  <c r="H18" i="5"/>
  <c r="D20" i="5"/>
  <c r="J21" i="5"/>
  <c r="F23" i="5"/>
  <c r="L24" i="5"/>
  <c r="H26" i="5"/>
  <c r="C28" i="5"/>
  <c r="C10" i="5"/>
  <c r="C26" i="5"/>
  <c r="B17" i="5"/>
  <c r="A17" i="5" s="1"/>
  <c r="G3" i="5"/>
  <c r="M4" i="5"/>
  <c r="I6" i="5"/>
  <c r="E8" i="5"/>
  <c r="K9" i="5"/>
  <c r="G11" i="5"/>
  <c r="M12" i="5"/>
  <c r="I14" i="5"/>
  <c r="E16" i="5"/>
  <c r="K17" i="5"/>
  <c r="G19" i="5"/>
  <c r="M20" i="5"/>
  <c r="I22" i="5"/>
  <c r="E24" i="5"/>
  <c r="K25" i="5"/>
  <c r="G27" i="5"/>
  <c r="L28" i="5"/>
  <c r="B30" i="5"/>
  <c r="F8" i="5"/>
  <c r="J14" i="5"/>
  <c r="D21" i="5"/>
  <c r="D25" i="5"/>
  <c r="E28" i="5"/>
  <c r="C30" i="5"/>
  <c r="G31" i="5"/>
  <c r="K32" i="5"/>
  <c r="C16" i="5"/>
  <c r="B7" i="5"/>
  <c r="A7" i="5" s="1"/>
  <c r="B23" i="5"/>
  <c r="A23" i="5" s="1"/>
  <c r="I3" i="5"/>
  <c r="E5" i="5"/>
  <c r="K6" i="5"/>
  <c r="G8" i="5"/>
  <c r="M9" i="5"/>
  <c r="I11" i="5"/>
  <c r="E13" i="5"/>
  <c r="K14" i="5"/>
  <c r="G16" i="5"/>
  <c r="M17" i="5"/>
  <c r="I19" i="5"/>
  <c r="E21" i="5"/>
  <c r="C5" i="5"/>
  <c r="C21" i="5"/>
  <c r="B12" i="5"/>
  <c r="A12" i="5" s="1"/>
  <c r="B28" i="5"/>
  <c r="A28" i="5" s="1"/>
  <c r="H4" i="5"/>
  <c r="D6" i="5"/>
  <c r="J7" i="5"/>
  <c r="F9" i="5"/>
  <c r="L10" i="5"/>
  <c r="H12" i="5"/>
  <c r="D14" i="5"/>
  <c r="J15" i="5"/>
  <c r="F17" i="5"/>
  <c r="L18" i="5"/>
  <c r="H20" i="5"/>
  <c r="D22" i="5"/>
  <c r="J23" i="5"/>
  <c r="F25" i="5"/>
  <c r="L26" i="5"/>
  <c r="G28" i="5"/>
  <c r="C14" i="5"/>
  <c r="B5" i="5"/>
  <c r="A5" i="5" s="1"/>
  <c r="B21" i="5"/>
  <c r="A21" i="5" s="1"/>
  <c r="K3" i="5"/>
  <c r="G5" i="5"/>
  <c r="M6" i="5"/>
  <c r="I8" i="5"/>
  <c r="E10" i="5"/>
  <c r="K11" i="5"/>
  <c r="G13" i="5"/>
  <c r="M14" i="5"/>
  <c r="I16" i="5"/>
  <c r="E18" i="5"/>
  <c r="K19" i="5"/>
  <c r="G21" i="5"/>
  <c r="M22" i="5"/>
  <c r="I24" i="5"/>
  <c r="E26" i="5"/>
  <c r="K27" i="5"/>
  <c r="C7" i="5"/>
  <c r="H3" i="5"/>
  <c r="L9" i="5"/>
  <c r="F16" i="5"/>
  <c r="J22" i="5"/>
  <c r="L25" i="5"/>
  <c r="M28" i="5"/>
  <c r="G30" i="5"/>
  <c r="D2" i="5"/>
  <c r="H7" i="5"/>
  <c r="F20" i="5"/>
  <c r="I28" i="5"/>
  <c r="I31" i="5"/>
  <c r="C19" i="5"/>
  <c r="D11" i="5"/>
  <c r="E23" i="5"/>
  <c r="E29" i="5"/>
  <c r="B32" i="5"/>
  <c r="C27" i="5"/>
  <c r="D7" i="5"/>
  <c r="H13" i="5"/>
  <c r="L19" i="5"/>
  <c r="G24" i="5"/>
  <c r="I27" i="5"/>
  <c r="K29" i="5"/>
  <c r="D31" i="5"/>
  <c r="H32" i="5"/>
  <c r="M2" i="5"/>
  <c r="D9" i="5"/>
  <c r="L21" i="5"/>
  <c r="L27" i="5"/>
  <c r="E31" i="5"/>
  <c r="B2" i="5"/>
  <c r="A2" i="5" s="1"/>
  <c r="H9" i="5"/>
  <c r="F22" i="5"/>
  <c r="J28" i="5"/>
  <c r="J31" i="5"/>
  <c r="L2" i="5"/>
  <c r="F12" i="5"/>
  <c r="D23" i="5"/>
  <c r="H29" i="5"/>
  <c r="E32" i="5"/>
  <c r="B26" i="5"/>
  <c r="A26" i="5" s="1"/>
  <c r="F14" i="5"/>
  <c r="K24" i="5"/>
  <c r="M29" i="5"/>
  <c r="J32" i="5"/>
  <c r="B18" i="5"/>
  <c r="A18" i="5" s="1"/>
  <c r="J8" i="5"/>
  <c r="D15" i="5"/>
  <c r="H21" i="5"/>
  <c r="E25" i="5"/>
  <c r="F28" i="5"/>
  <c r="D30" i="5"/>
  <c r="H31" i="5"/>
  <c r="L32" i="5"/>
  <c r="C15" i="5"/>
  <c r="J10" i="5"/>
  <c r="L23" i="5"/>
  <c r="D29" i="5"/>
  <c r="M31" i="5"/>
  <c r="B10" i="5"/>
  <c r="A10" i="5" s="1"/>
  <c r="J12" i="5"/>
  <c r="M23" i="5"/>
  <c r="I29" i="5"/>
  <c r="F32" i="5"/>
  <c r="K31" i="5"/>
  <c r="B6" i="5"/>
  <c r="A6" i="5" s="1"/>
  <c r="H15" i="5"/>
  <c r="J24" i="5"/>
  <c r="E30" i="5"/>
  <c r="M32" i="5"/>
  <c r="J4" i="5"/>
  <c r="H17" i="5"/>
  <c r="G26" i="5"/>
  <c r="J30" i="5"/>
  <c r="G2" i="5"/>
  <c r="L3" i="5"/>
  <c r="F10" i="5"/>
  <c r="J16" i="5"/>
  <c r="K22" i="5"/>
  <c r="M25" i="5"/>
  <c r="C29" i="5"/>
  <c r="H30" i="5"/>
  <c r="L31" i="5"/>
  <c r="E2" i="5"/>
  <c r="B22" i="5"/>
  <c r="A22" i="5" s="1"/>
  <c r="L13" i="5"/>
  <c r="H25" i="5"/>
  <c r="L29" i="5"/>
  <c r="I32" i="5"/>
  <c r="D3" i="5"/>
  <c r="L15" i="5"/>
  <c r="I25" i="5"/>
  <c r="F30" i="5"/>
  <c r="C2" i="5"/>
  <c r="G32" i="5"/>
  <c r="F4" i="5"/>
  <c r="D17" i="5"/>
  <c r="D27" i="5"/>
  <c r="M30" i="5"/>
  <c r="J2" i="5"/>
  <c r="L7" i="5"/>
  <c r="J20" i="5"/>
  <c r="M27" i="5"/>
  <c r="F31" i="5"/>
  <c r="C11" i="5"/>
  <c r="H5" i="5"/>
  <c r="L11" i="5"/>
  <c r="F18" i="5"/>
  <c r="I23" i="5"/>
  <c r="K26" i="5"/>
  <c r="G29" i="5"/>
  <c r="L30" i="5"/>
  <c r="D32" i="5"/>
  <c r="I2" i="5"/>
  <c r="L5" i="5"/>
  <c r="J18" i="5"/>
  <c r="F26" i="5"/>
  <c r="I30" i="5"/>
  <c r="F2" i="5"/>
  <c r="F6" i="5"/>
  <c r="D19" i="5"/>
  <c r="E27" i="5"/>
  <c r="B31" i="5"/>
  <c r="K2" i="5"/>
  <c r="X26" i="30" l="1"/>
  <c r="Y26" i="30" s="1"/>
  <c r="Z26" i="30" s="1"/>
  <c r="W27" i="30"/>
  <c r="W31" i="8"/>
  <c r="H3" i="20"/>
  <c r="AL1" i="20"/>
  <c r="Y12" i="8"/>
  <c r="Z12" i="8" s="1"/>
  <c r="X13" i="8"/>
  <c r="X14" i="8" s="1"/>
  <c r="X15" i="8" s="1"/>
  <c r="X16" i="8" s="1"/>
  <c r="X17" i="8" s="1"/>
  <c r="X18" i="8" s="1"/>
  <c r="X27" i="30" l="1"/>
  <c r="Y27" i="30" s="1"/>
  <c r="Z27" i="30" s="1"/>
  <c r="W28" i="30"/>
  <c r="Y18" i="8"/>
  <c r="Z18" i="8" s="1"/>
  <c r="X19" i="8"/>
  <c r="W32" i="8"/>
  <c r="Y13" i="8"/>
  <c r="Z13" i="8" s="1"/>
  <c r="Y14" i="8"/>
  <c r="Z14" i="8" s="1"/>
  <c r="X28" i="30" l="1"/>
  <c r="Y28" i="30" s="1"/>
  <c r="Z28" i="30" s="1"/>
  <c r="W29" i="30"/>
  <c r="Y19" i="8"/>
  <c r="Z19" i="8" s="1"/>
  <c r="X20" i="8"/>
  <c r="W33" i="8"/>
  <c r="Y15" i="8"/>
  <c r="Z15" i="8" s="1"/>
  <c r="J8" i="8"/>
  <c r="Y3" i="20" s="1"/>
  <c r="X29" i="30" l="1"/>
  <c r="Y29" i="30" s="1"/>
  <c r="Z29" i="30" s="1"/>
  <c r="W30" i="30"/>
  <c r="Y20" i="8"/>
  <c r="Z20" i="8" s="1"/>
  <c r="X21" i="8"/>
  <c r="W34" i="8"/>
  <c r="Y16" i="8"/>
  <c r="Z16" i="8" s="1"/>
  <c r="X30" i="30" l="1"/>
  <c r="Y30" i="30" s="1"/>
  <c r="Z30" i="30" s="1"/>
  <c r="W31" i="30"/>
  <c r="Y21" i="8"/>
  <c r="Z21" i="8" s="1"/>
  <c r="X22" i="8"/>
  <c r="W35" i="8"/>
  <c r="Y17" i="8"/>
  <c r="Z17" i="8" s="1"/>
  <c r="X31" i="30" l="1"/>
  <c r="Y31" i="30" s="1"/>
  <c r="Z31" i="30" s="1"/>
  <c r="W32" i="30"/>
  <c r="Y22" i="8"/>
  <c r="Z22" i="8" s="1"/>
  <c r="X23" i="8"/>
  <c r="W36" i="8"/>
  <c r="X32" i="30" l="1"/>
  <c r="Y32" i="30" s="1"/>
  <c r="Z32" i="30" s="1"/>
  <c r="W33" i="30"/>
  <c r="Y23" i="8"/>
  <c r="Z23" i="8" s="1"/>
  <c r="X24" i="8"/>
  <c r="W37" i="8"/>
  <c r="D30" i="20"/>
  <c r="D9" i="20" s="1"/>
  <c r="Q30" i="20"/>
  <c r="Q9" i="20" s="1"/>
  <c r="R30" i="20"/>
  <c r="R9" i="20" s="1"/>
  <c r="X30" i="20"/>
  <c r="X9" i="20" s="1"/>
  <c r="J30" i="20"/>
  <c r="J9" i="20" s="1"/>
  <c r="Y30" i="20"/>
  <c r="Y9" i="20" s="1"/>
  <c r="K30" i="20"/>
  <c r="K9" i="20" s="1"/>
  <c r="C30" i="20"/>
  <c r="AE30" i="20"/>
  <c r="AE9" i="20" s="1"/>
  <c r="AG30" i="20"/>
  <c r="AG9" i="20" s="1"/>
  <c r="AF30" i="20"/>
  <c r="AF9" i="20" s="1"/>
  <c r="L30" i="20"/>
  <c r="L9" i="20" s="1"/>
  <c r="AC30" i="20"/>
  <c r="AC9" i="20" s="1"/>
  <c r="AA30" i="20"/>
  <c r="AA9" i="20" s="1"/>
  <c r="I30" i="20"/>
  <c r="I9" i="20" s="1"/>
  <c r="O30" i="20"/>
  <c r="O9" i="20" s="1"/>
  <c r="AD30" i="20"/>
  <c r="AD9" i="20" s="1"/>
  <c r="N30" i="20"/>
  <c r="N9" i="20" s="1"/>
  <c r="E30" i="20"/>
  <c r="E9" i="20" s="1"/>
  <c r="S30" i="20"/>
  <c r="S9" i="20" s="1"/>
  <c r="U30" i="20"/>
  <c r="U9" i="20" s="1"/>
  <c r="Z30" i="20"/>
  <c r="Z9" i="20" s="1"/>
  <c r="M30" i="20"/>
  <c r="M9" i="20" s="1"/>
  <c r="F30" i="20"/>
  <c r="F9" i="20" s="1"/>
  <c r="T30" i="20"/>
  <c r="T9" i="20" s="1"/>
  <c r="W30" i="20"/>
  <c r="W9" i="20" s="1"/>
  <c r="H30" i="20"/>
  <c r="H9" i="20" s="1"/>
  <c r="G30" i="20"/>
  <c r="G9" i="20" s="1"/>
  <c r="P30" i="20"/>
  <c r="P9" i="20" s="1"/>
  <c r="V30" i="20"/>
  <c r="V9" i="20" s="1"/>
  <c r="AB30" i="20"/>
  <c r="AB9" i="20" s="1"/>
  <c r="X33" i="30" l="1"/>
  <c r="Y33" i="30" s="1"/>
  <c r="Z33" i="30" s="1"/>
  <c r="W34" i="30"/>
  <c r="C9" i="20"/>
  <c r="AH30" i="20"/>
  <c r="AH9" i="20" s="1"/>
  <c r="Y24" i="8"/>
  <c r="Z24" i="8" s="1"/>
  <c r="X25" i="8"/>
  <c r="W38" i="8"/>
  <c r="X34" i="30" l="1"/>
  <c r="Y34" i="30" s="1"/>
  <c r="Z34" i="30" s="1"/>
  <c r="W35" i="30"/>
  <c r="Y25" i="8"/>
  <c r="Z25" i="8" s="1"/>
  <c r="X26" i="8"/>
  <c r="W39" i="8"/>
  <c r="X35" i="30" l="1"/>
  <c r="Y35" i="30" s="1"/>
  <c r="Z35" i="30" s="1"/>
  <c r="W36" i="30"/>
  <c r="Y26" i="8"/>
  <c r="Z26" i="8" s="1"/>
  <c r="X27" i="8"/>
  <c r="W40" i="8"/>
  <c r="X36" i="30" l="1"/>
  <c r="Y36" i="30" s="1"/>
  <c r="Z36" i="30" s="1"/>
  <c r="W37" i="30"/>
  <c r="Y27" i="8"/>
  <c r="Z27" i="8" s="1"/>
  <c r="X28" i="8"/>
  <c r="W41" i="8"/>
  <c r="X37" i="30" l="1"/>
  <c r="Y37" i="30" s="1"/>
  <c r="Z37" i="30" s="1"/>
  <c r="W38" i="30"/>
  <c r="Y28" i="8"/>
  <c r="Z28" i="8" s="1"/>
  <c r="X29" i="8"/>
  <c r="W42" i="8"/>
  <c r="X38" i="30" l="1"/>
  <c r="Y38" i="30" s="1"/>
  <c r="Z38" i="30" s="1"/>
  <c r="W39" i="30"/>
  <c r="Y29" i="8"/>
  <c r="Z29" i="8" s="1"/>
  <c r="X30" i="8"/>
  <c r="W43" i="8"/>
  <c r="X39" i="30" l="1"/>
  <c r="Y39" i="30" s="1"/>
  <c r="Z39" i="30" s="1"/>
  <c r="W40" i="30"/>
  <c r="Y30" i="8"/>
  <c r="Z30" i="8" s="1"/>
  <c r="X31" i="8"/>
  <c r="W44" i="8"/>
  <c r="X40" i="30" l="1"/>
  <c r="Y40" i="30" s="1"/>
  <c r="Z40" i="30" s="1"/>
  <c r="W41" i="30"/>
  <c r="Y31" i="8"/>
  <c r="Z31" i="8" s="1"/>
  <c r="X32" i="8"/>
  <c r="W45" i="8"/>
  <c r="X41" i="30" l="1"/>
  <c r="Y41" i="30" s="1"/>
  <c r="Z41" i="30" s="1"/>
  <c r="W42" i="30"/>
  <c r="Y32" i="8"/>
  <c r="Z32" i="8" s="1"/>
  <c r="X33" i="8"/>
  <c r="W46" i="8"/>
  <c r="X42" i="30" l="1"/>
  <c r="Y42" i="30" s="1"/>
  <c r="Z42" i="30" s="1"/>
  <c r="W43" i="30"/>
  <c r="Y33" i="8"/>
  <c r="Z33" i="8" s="1"/>
  <c r="X34" i="8"/>
  <c r="W47" i="8"/>
  <c r="X43" i="30" l="1"/>
  <c r="Y43" i="30" s="1"/>
  <c r="Z43" i="30" s="1"/>
  <c r="W44" i="30"/>
  <c r="Y34" i="8"/>
  <c r="Z34" i="8" s="1"/>
  <c r="X35" i="8"/>
  <c r="W48" i="8"/>
  <c r="X44" i="30" l="1"/>
  <c r="Y44" i="30" s="1"/>
  <c r="Z44" i="30" s="1"/>
  <c r="W45" i="30"/>
  <c r="Y35" i="8"/>
  <c r="Z35" i="8" s="1"/>
  <c r="X36" i="8"/>
  <c r="W49" i="8"/>
  <c r="X45" i="30" l="1"/>
  <c r="Y45" i="30" s="1"/>
  <c r="Z45" i="30" s="1"/>
  <c r="W46" i="30"/>
  <c r="Y36" i="8"/>
  <c r="Z36" i="8" s="1"/>
  <c r="X37" i="8"/>
  <c r="W50" i="8"/>
  <c r="X46" i="30" l="1"/>
  <c r="Y46" i="30" s="1"/>
  <c r="Z46" i="30" s="1"/>
  <c r="W47" i="30"/>
  <c r="Y37" i="8"/>
  <c r="Z37" i="8" s="1"/>
  <c r="X38" i="8"/>
  <c r="W51" i="8"/>
  <c r="X47" i="30" l="1"/>
  <c r="Y47" i="30" s="1"/>
  <c r="Z47" i="30" s="1"/>
  <c r="W48" i="30"/>
  <c r="Y38" i="8"/>
  <c r="Z38" i="8" s="1"/>
  <c r="X39" i="8"/>
  <c r="W52" i="8"/>
  <c r="X48" i="30" l="1"/>
  <c r="Y48" i="30" s="1"/>
  <c r="Z48" i="30" s="1"/>
  <c r="W49" i="30"/>
  <c r="Y39" i="8"/>
  <c r="Z39" i="8" s="1"/>
  <c r="X40" i="8"/>
  <c r="W53" i="8"/>
  <c r="X49" i="30" l="1"/>
  <c r="Y49" i="30" s="1"/>
  <c r="Z49" i="30" s="1"/>
  <c r="W50" i="30"/>
  <c r="Y40" i="8"/>
  <c r="Z40" i="8" s="1"/>
  <c r="X41" i="8"/>
  <c r="W54" i="8"/>
  <c r="X50" i="30" l="1"/>
  <c r="Y50" i="30" s="1"/>
  <c r="Z50" i="30" s="1"/>
  <c r="W51" i="30"/>
  <c r="Y41" i="8"/>
  <c r="Z41" i="8" s="1"/>
  <c r="X42" i="8"/>
  <c r="W55" i="8"/>
  <c r="X51" i="30" l="1"/>
  <c r="Y51" i="30" s="1"/>
  <c r="Z51" i="30" s="1"/>
  <c r="W52" i="30"/>
  <c r="Y42" i="8"/>
  <c r="Z42" i="8" s="1"/>
  <c r="X43" i="8"/>
  <c r="W56" i="8"/>
  <c r="X52" i="30" l="1"/>
  <c r="Y52" i="30" s="1"/>
  <c r="Z52" i="30" s="1"/>
  <c r="W53" i="30"/>
  <c r="Y43" i="8"/>
  <c r="Z43" i="8" s="1"/>
  <c r="X44" i="8"/>
  <c r="W57" i="8"/>
  <c r="X53" i="30" l="1"/>
  <c r="Y53" i="30" s="1"/>
  <c r="Z53" i="30" s="1"/>
  <c r="W54" i="30"/>
  <c r="Y44" i="8"/>
  <c r="Z44" i="8" s="1"/>
  <c r="X45" i="8"/>
  <c r="W58" i="8"/>
  <c r="X54" i="30" l="1"/>
  <c r="Y54" i="30" s="1"/>
  <c r="Z54" i="30" s="1"/>
  <c r="W55" i="30"/>
  <c r="Y45" i="8"/>
  <c r="Z45" i="8" s="1"/>
  <c r="X46" i="8"/>
  <c r="W59" i="8"/>
  <c r="X55" i="30" l="1"/>
  <c r="Y55" i="30" s="1"/>
  <c r="Z55" i="30" s="1"/>
  <c r="W56" i="30"/>
  <c r="Y46" i="8"/>
  <c r="Z46" i="8" s="1"/>
  <c r="X47" i="8"/>
  <c r="W60" i="8"/>
  <c r="X56" i="30" l="1"/>
  <c r="Y56" i="30" s="1"/>
  <c r="Z56" i="30" s="1"/>
  <c r="W57" i="30"/>
  <c r="Y47" i="8"/>
  <c r="Z47" i="8" s="1"/>
  <c r="X48" i="8"/>
  <c r="W61" i="8"/>
  <c r="X57" i="30" l="1"/>
  <c r="Y57" i="30" s="1"/>
  <c r="Z57" i="30" s="1"/>
  <c r="W58" i="30"/>
  <c r="Y48" i="8"/>
  <c r="Z48" i="8" s="1"/>
  <c r="X49" i="8"/>
  <c r="W62" i="8"/>
  <c r="X58" i="30" l="1"/>
  <c r="Y58" i="30" s="1"/>
  <c r="Z58" i="30" s="1"/>
  <c r="W59" i="30"/>
  <c r="Y49" i="8"/>
  <c r="Z49" i="8" s="1"/>
  <c r="X50" i="8"/>
  <c r="W63" i="8"/>
  <c r="X59" i="30" l="1"/>
  <c r="Y59" i="30" s="1"/>
  <c r="Z59" i="30" s="1"/>
  <c r="W60" i="30"/>
  <c r="Y50" i="8"/>
  <c r="Z50" i="8" s="1"/>
  <c r="X51" i="8"/>
  <c r="W64" i="8"/>
  <c r="X60" i="30" l="1"/>
  <c r="Y60" i="30" s="1"/>
  <c r="Z60" i="30" s="1"/>
  <c r="W61" i="30"/>
  <c r="Y51" i="8"/>
  <c r="Z51" i="8" s="1"/>
  <c r="X52" i="8"/>
  <c r="W65" i="8"/>
  <c r="X61" i="30" l="1"/>
  <c r="Y61" i="30" s="1"/>
  <c r="Z61" i="30" s="1"/>
  <c r="W62" i="30"/>
  <c r="Y52" i="8"/>
  <c r="Z52" i="8" s="1"/>
  <c r="X53" i="8"/>
  <c r="W66" i="8"/>
  <c r="X62" i="30" l="1"/>
  <c r="Y62" i="30" s="1"/>
  <c r="Z62" i="30" s="1"/>
  <c r="W63" i="30"/>
  <c r="Y53" i="8"/>
  <c r="Z53" i="8" s="1"/>
  <c r="X54" i="8"/>
  <c r="W67" i="8"/>
  <c r="X63" i="30" l="1"/>
  <c r="Y63" i="30" s="1"/>
  <c r="Z63" i="30" s="1"/>
  <c r="W64" i="30"/>
  <c r="Y54" i="8"/>
  <c r="Z54" i="8" s="1"/>
  <c r="X55" i="8"/>
  <c r="W68" i="8"/>
  <c r="X64" i="30" l="1"/>
  <c r="Y64" i="30" s="1"/>
  <c r="Z64" i="30" s="1"/>
  <c r="W65" i="30"/>
  <c r="Y55" i="8"/>
  <c r="Z55" i="8" s="1"/>
  <c r="X56" i="8"/>
  <c r="W69" i="8"/>
  <c r="X65" i="30" l="1"/>
  <c r="Y65" i="30" s="1"/>
  <c r="Z65" i="30" s="1"/>
  <c r="W66" i="30"/>
  <c r="Y56" i="8"/>
  <c r="Z56" i="8" s="1"/>
  <c r="X57" i="8"/>
  <c r="W70" i="8"/>
  <c r="X66" i="30" l="1"/>
  <c r="Y66" i="30" s="1"/>
  <c r="Z66" i="30" s="1"/>
  <c r="W67" i="30"/>
  <c r="Y57" i="8"/>
  <c r="Z57" i="8" s="1"/>
  <c r="X58" i="8"/>
  <c r="W71" i="8"/>
  <c r="X67" i="30" l="1"/>
  <c r="Y67" i="30" s="1"/>
  <c r="Z67" i="30" s="1"/>
  <c r="W68" i="30"/>
  <c r="Y58" i="8"/>
  <c r="Z58" i="8" s="1"/>
  <c r="X59" i="8"/>
  <c r="W72" i="8"/>
  <c r="X68" i="30" l="1"/>
  <c r="Y68" i="30" s="1"/>
  <c r="Z68" i="30" s="1"/>
  <c r="W69" i="30"/>
  <c r="Y59" i="8"/>
  <c r="Z59" i="8" s="1"/>
  <c r="X60" i="8"/>
  <c r="W73" i="8"/>
  <c r="X69" i="30" l="1"/>
  <c r="Y69" i="30" s="1"/>
  <c r="Z69" i="30" s="1"/>
  <c r="W70" i="30"/>
  <c r="Y60" i="8"/>
  <c r="Z60" i="8" s="1"/>
  <c r="X61" i="8"/>
  <c r="W74" i="8"/>
  <c r="X70" i="30" l="1"/>
  <c r="Y70" i="30" s="1"/>
  <c r="Z70" i="30" s="1"/>
  <c r="W71" i="30"/>
  <c r="Y61" i="8"/>
  <c r="Z61" i="8" s="1"/>
  <c r="X62" i="8"/>
  <c r="W75" i="8"/>
  <c r="X71" i="30" l="1"/>
  <c r="Y71" i="30" s="1"/>
  <c r="Z71" i="30" s="1"/>
  <c r="W72" i="30"/>
  <c r="Y62" i="8"/>
  <c r="Z62" i="8" s="1"/>
  <c r="X63" i="8"/>
  <c r="W76" i="8"/>
  <c r="X72" i="30" l="1"/>
  <c r="Y72" i="30" s="1"/>
  <c r="Z72" i="30" s="1"/>
  <c r="W73" i="30"/>
  <c r="Y63" i="8"/>
  <c r="Z63" i="8" s="1"/>
  <c r="X64" i="8"/>
  <c r="W77" i="8"/>
  <c r="X73" i="30" l="1"/>
  <c r="Y73" i="30" s="1"/>
  <c r="Z73" i="30" s="1"/>
  <c r="W74" i="30"/>
  <c r="Y64" i="8"/>
  <c r="Z64" i="8" s="1"/>
  <c r="X65" i="8"/>
  <c r="W78" i="8"/>
  <c r="X74" i="30" l="1"/>
  <c r="Y74" i="30" s="1"/>
  <c r="Z74" i="30" s="1"/>
  <c r="W75" i="30"/>
  <c r="Y65" i="8"/>
  <c r="Z65" i="8" s="1"/>
  <c r="X66" i="8"/>
  <c r="W79" i="8"/>
  <c r="X75" i="30" l="1"/>
  <c r="Y75" i="30" s="1"/>
  <c r="Z75" i="30" s="1"/>
  <c r="W76" i="30"/>
  <c r="Y66" i="8"/>
  <c r="Z66" i="8" s="1"/>
  <c r="X67" i="8"/>
  <c r="W80" i="8"/>
  <c r="X76" i="30" l="1"/>
  <c r="Y76" i="30" s="1"/>
  <c r="Z76" i="30" s="1"/>
  <c r="W77" i="30"/>
  <c r="Y67" i="8"/>
  <c r="Z67" i="8" s="1"/>
  <c r="X68" i="8"/>
  <c r="W81" i="8"/>
  <c r="X77" i="30" l="1"/>
  <c r="Y77" i="30" s="1"/>
  <c r="Z77" i="30" s="1"/>
  <c r="W78" i="30"/>
  <c r="Y68" i="8"/>
  <c r="Z68" i="8" s="1"/>
  <c r="X69" i="8"/>
  <c r="W82" i="8"/>
  <c r="X78" i="30" l="1"/>
  <c r="Y78" i="30" s="1"/>
  <c r="Z78" i="30" s="1"/>
  <c r="W79" i="30"/>
  <c r="Y69" i="8"/>
  <c r="Z69" i="8" s="1"/>
  <c r="X70" i="8"/>
  <c r="W83" i="8"/>
  <c r="X79" i="30" l="1"/>
  <c r="Y79" i="30" s="1"/>
  <c r="Z79" i="30" s="1"/>
  <c r="W80" i="30"/>
  <c r="Y70" i="8"/>
  <c r="Z70" i="8" s="1"/>
  <c r="X71" i="8"/>
  <c r="W84" i="8"/>
  <c r="X80" i="30" l="1"/>
  <c r="Y80" i="30" s="1"/>
  <c r="Z80" i="30" s="1"/>
  <c r="W81" i="30"/>
  <c r="Y71" i="8"/>
  <c r="Z71" i="8" s="1"/>
  <c r="X72" i="8"/>
  <c r="W85" i="8"/>
  <c r="X81" i="30" l="1"/>
  <c r="Y81" i="30" s="1"/>
  <c r="Z81" i="30" s="1"/>
  <c r="W82" i="30"/>
  <c r="Y72" i="8"/>
  <c r="Z72" i="8" s="1"/>
  <c r="X73" i="8"/>
  <c r="W86" i="8"/>
  <c r="X82" i="30" l="1"/>
  <c r="Y82" i="30" s="1"/>
  <c r="Z82" i="30" s="1"/>
  <c r="W83" i="30"/>
  <c r="Y73" i="8"/>
  <c r="Z73" i="8" s="1"/>
  <c r="X74" i="8"/>
  <c r="W87" i="8"/>
  <c r="X83" i="30" l="1"/>
  <c r="Y83" i="30" s="1"/>
  <c r="Z83" i="30" s="1"/>
  <c r="W84" i="30"/>
  <c r="Y74" i="8"/>
  <c r="Z74" i="8" s="1"/>
  <c r="X75" i="8"/>
  <c r="W88" i="8"/>
  <c r="X84" i="30" l="1"/>
  <c r="Y84" i="30" s="1"/>
  <c r="Z84" i="30" s="1"/>
  <c r="W85" i="30"/>
  <c r="Y75" i="8"/>
  <c r="Z75" i="8" s="1"/>
  <c r="X76" i="8"/>
  <c r="W89" i="8"/>
  <c r="X85" i="30" l="1"/>
  <c r="Y85" i="30" s="1"/>
  <c r="Z85" i="30" s="1"/>
  <c r="W86" i="30"/>
  <c r="Y76" i="8"/>
  <c r="Z76" i="8" s="1"/>
  <c r="X77" i="8"/>
  <c r="W90" i="8"/>
  <c r="X86" i="30" l="1"/>
  <c r="Y86" i="30" s="1"/>
  <c r="Z86" i="30" s="1"/>
  <c r="W87" i="30"/>
  <c r="Y77" i="8"/>
  <c r="Z77" i="8" s="1"/>
  <c r="X78" i="8"/>
  <c r="X90" i="8"/>
  <c r="Y90" i="8" s="1"/>
  <c r="Z90" i="8" s="1"/>
  <c r="W91" i="8"/>
  <c r="X87" i="30" l="1"/>
  <c r="Y87" i="30" s="1"/>
  <c r="Z87" i="30" s="1"/>
  <c r="W88" i="30"/>
  <c r="Y78" i="8"/>
  <c r="Z78" i="8" s="1"/>
  <c r="X79" i="8"/>
  <c r="X91" i="8"/>
  <c r="Y91" i="8" s="1"/>
  <c r="Z91" i="8" s="1"/>
  <c r="W92" i="8"/>
  <c r="X88" i="30" l="1"/>
  <c r="Y88" i="30" s="1"/>
  <c r="Z88" i="30" s="1"/>
  <c r="W89" i="30"/>
  <c r="Y79" i="8"/>
  <c r="Z79" i="8" s="1"/>
  <c r="X80" i="8"/>
  <c r="X92" i="8"/>
  <c r="Y92" i="8" s="1"/>
  <c r="Z92" i="8" s="1"/>
  <c r="W93" i="8"/>
  <c r="X89" i="30" l="1"/>
  <c r="Y89" i="30" s="1"/>
  <c r="Z89" i="30" s="1"/>
  <c r="W90" i="30"/>
  <c r="Y80" i="8"/>
  <c r="Z80" i="8" s="1"/>
  <c r="X81" i="8"/>
  <c r="X93" i="8"/>
  <c r="Y93" i="8" s="1"/>
  <c r="Z93" i="8" s="1"/>
  <c r="W94" i="8"/>
  <c r="X90" i="30" l="1"/>
  <c r="Y90" i="30" s="1"/>
  <c r="Z90" i="30" s="1"/>
  <c r="W91" i="30"/>
  <c r="Y81" i="8"/>
  <c r="Z81" i="8" s="1"/>
  <c r="X82" i="8"/>
  <c r="X94" i="8"/>
  <c r="Y94" i="8" s="1"/>
  <c r="Z94" i="8" s="1"/>
  <c r="W95" i="8"/>
  <c r="Y82" i="8" l="1"/>
  <c r="Z82" i="8" s="1"/>
  <c r="X83" i="8"/>
  <c r="X91" i="30"/>
  <c r="Y91" i="30" s="1"/>
  <c r="Z91" i="30" s="1"/>
  <c r="W92" i="30"/>
  <c r="X95" i="8"/>
  <c r="Y95" i="8" s="1"/>
  <c r="Z95" i="8" s="1"/>
  <c r="W96" i="8"/>
  <c r="Y83" i="8" l="1"/>
  <c r="Z83" i="8" s="1"/>
  <c r="X84" i="8"/>
  <c r="X92" i="30"/>
  <c r="Y92" i="30" s="1"/>
  <c r="Z92" i="30" s="1"/>
  <c r="W93" i="30"/>
  <c r="X96" i="8"/>
  <c r="Y96" i="8" s="1"/>
  <c r="Z96" i="8" s="1"/>
  <c r="W97" i="8"/>
  <c r="Y84" i="8" l="1"/>
  <c r="Z84" i="8" s="1"/>
  <c r="X85" i="8"/>
  <c r="X93" i="30"/>
  <c r="Y93" i="30" s="1"/>
  <c r="Z93" i="30" s="1"/>
  <c r="W94" i="30"/>
  <c r="X97" i="8"/>
  <c r="Y97" i="8" s="1"/>
  <c r="Z97" i="8" s="1"/>
  <c r="W98" i="8"/>
  <c r="Y85" i="8" l="1"/>
  <c r="Z85" i="8" s="1"/>
  <c r="X86" i="8"/>
  <c r="X94" i="30"/>
  <c r="Y94" i="30" s="1"/>
  <c r="Z94" i="30" s="1"/>
  <c r="W95" i="30"/>
  <c r="X98" i="8"/>
  <c r="Y98" i="8" s="1"/>
  <c r="Z98" i="8" s="1"/>
  <c r="W99" i="8"/>
  <c r="Y86" i="8" l="1"/>
  <c r="Z86" i="8" s="1"/>
  <c r="X87" i="8"/>
  <c r="X95" i="30"/>
  <c r="Y95" i="30" s="1"/>
  <c r="Z95" i="30" s="1"/>
  <c r="W96" i="30"/>
  <c r="X99" i="8"/>
  <c r="Y99" i="8" s="1"/>
  <c r="Z99" i="8" s="1"/>
  <c r="W100" i="8"/>
  <c r="Y87" i="8" l="1"/>
  <c r="Z87" i="8" s="1"/>
  <c r="X88" i="8"/>
  <c r="X96" i="30"/>
  <c r="Y96" i="30" s="1"/>
  <c r="Z96" i="30" s="1"/>
  <c r="W97" i="30"/>
  <c r="X100" i="8"/>
  <c r="Y100" i="8" s="1"/>
  <c r="Z100" i="8" s="1"/>
  <c r="W101" i="8"/>
  <c r="Y88" i="8" l="1"/>
  <c r="Z88" i="8" s="1"/>
  <c r="X89" i="8"/>
  <c r="Y89" i="8" s="1"/>
  <c r="Z89" i="8" s="1"/>
  <c r="X97" i="30"/>
  <c r="Y97" i="30" s="1"/>
  <c r="Z97" i="30" s="1"/>
  <c r="W98" i="30"/>
  <c r="X101" i="8"/>
  <c r="Y101" i="8" s="1"/>
  <c r="Z101" i="8" s="1"/>
  <c r="W102" i="8"/>
  <c r="W103" i="8" s="1"/>
  <c r="X98" i="30" l="1"/>
  <c r="Y98" i="30" s="1"/>
  <c r="Z98" i="30" s="1"/>
  <c r="W99" i="30"/>
  <c r="W104" i="8"/>
  <c r="X102" i="8"/>
  <c r="X103" i="8" s="1"/>
  <c r="Y103" i="8" s="1"/>
  <c r="Z103" i="8" s="1"/>
  <c r="X99" i="30" l="1"/>
  <c r="Y99" i="30" s="1"/>
  <c r="Z99" i="30" s="1"/>
  <c r="W100" i="30"/>
  <c r="W105" i="8"/>
  <c r="X104" i="8"/>
  <c r="Y104" i="8" s="1"/>
  <c r="Z104" i="8" s="1"/>
  <c r="Y102" i="8"/>
  <c r="Z102" i="8" s="1"/>
  <c r="X100" i="30" l="1"/>
  <c r="Y100" i="30" s="1"/>
  <c r="Z100" i="30" s="1"/>
  <c r="W101" i="30"/>
  <c r="W106" i="8"/>
  <c r="X105" i="8"/>
  <c r="Y105" i="8" s="1"/>
  <c r="Z105" i="8" s="1"/>
  <c r="X101" i="30" l="1"/>
  <c r="Y101" i="30" s="1"/>
  <c r="Z101" i="30" s="1"/>
  <c r="W102" i="30"/>
  <c r="W107" i="8"/>
  <c r="X106" i="8"/>
  <c r="Y106" i="8" s="1"/>
  <c r="Z106" i="8" s="1"/>
  <c r="X102" i="30" l="1"/>
  <c r="Y102" i="30" s="1"/>
  <c r="Z102" i="30" s="1"/>
  <c r="W103" i="30"/>
  <c r="X107" i="8"/>
  <c r="Y107" i="8" s="1"/>
  <c r="Z107" i="8" s="1"/>
  <c r="W108" i="8"/>
  <c r="X103" i="30" l="1"/>
  <c r="Y103" i="30" s="1"/>
  <c r="Z103" i="30" s="1"/>
  <c r="W104" i="30"/>
  <c r="W109" i="8"/>
  <c r="X108" i="8"/>
  <c r="Y108" i="8" s="1"/>
  <c r="Z108" i="8" s="1"/>
  <c r="X104" i="30" l="1"/>
  <c r="Y104" i="30" s="1"/>
  <c r="Z104" i="30" s="1"/>
  <c r="W105" i="30"/>
  <c r="W110" i="8"/>
  <c r="X109" i="8"/>
  <c r="Y109" i="8" s="1"/>
  <c r="Z109" i="8" s="1"/>
  <c r="X105" i="30" l="1"/>
  <c r="Y105" i="30" s="1"/>
  <c r="Z105" i="30" s="1"/>
  <c r="W106" i="30"/>
  <c r="W111" i="8"/>
  <c r="X110" i="8"/>
  <c r="Y110" i="8" s="1"/>
  <c r="Z110" i="8" s="1"/>
  <c r="X106" i="30" l="1"/>
  <c r="Y106" i="30" s="1"/>
  <c r="Z106" i="30" s="1"/>
  <c r="W107" i="30"/>
  <c r="W112" i="8"/>
  <c r="X111" i="8"/>
  <c r="Y111" i="8" s="1"/>
  <c r="Z111" i="8" s="1"/>
  <c r="X107" i="30" l="1"/>
  <c r="Y107" i="30" s="1"/>
  <c r="Z107" i="30" s="1"/>
  <c r="W108" i="30"/>
  <c r="W113" i="8"/>
  <c r="X112" i="8"/>
  <c r="Y112" i="8" s="1"/>
  <c r="Z112" i="8" s="1"/>
  <c r="X108" i="30" l="1"/>
  <c r="Y108" i="30" s="1"/>
  <c r="Z108" i="30" s="1"/>
  <c r="W109" i="30"/>
  <c r="W114" i="8"/>
  <c r="X113" i="8"/>
  <c r="Y113" i="8" s="1"/>
  <c r="Z113" i="8" s="1"/>
  <c r="X109" i="30" l="1"/>
  <c r="Y109" i="30" s="1"/>
  <c r="Z109" i="30" s="1"/>
  <c r="W110" i="30"/>
  <c r="W111" i="30" s="1"/>
  <c r="W115" i="8"/>
  <c r="X114" i="8"/>
  <c r="Y114" i="8" s="1"/>
  <c r="Z114" i="8" s="1"/>
  <c r="W112" i="30" l="1"/>
  <c r="X110" i="30"/>
  <c r="Y110" i="30" s="1"/>
  <c r="Z110" i="30" s="1"/>
  <c r="W116" i="8"/>
  <c r="X115" i="8"/>
  <c r="Y115" i="8" s="1"/>
  <c r="Z115" i="8" s="1"/>
  <c r="X111" i="30" l="1"/>
  <c r="Y111" i="30" s="1"/>
  <c r="Z111" i="30" s="1"/>
  <c r="W113" i="30"/>
  <c r="W117" i="8"/>
  <c r="X116" i="8"/>
  <c r="Y116" i="8" s="1"/>
  <c r="Z116" i="8" s="1"/>
  <c r="X112" i="30" l="1"/>
  <c r="Y112" i="30" s="1"/>
  <c r="Z112" i="30" s="1"/>
  <c r="W114" i="30"/>
  <c r="X113" i="30"/>
  <c r="Y113" i="30" s="1"/>
  <c r="Z113" i="30" s="1"/>
  <c r="W118" i="8"/>
  <c r="X117" i="8"/>
  <c r="Y117" i="8" s="1"/>
  <c r="Z117" i="8" s="1"/>
  <c r="W115" i="30" l="1"/>
  <c r="X114" i="30"/>
  <c r="Y114" i="30" s="1"/>
  <c r="Z114" i="30" s="1"/>
  <c r="W119" i="8"/>
  <c r="X118" i="8"/>
  <c r="Y118" i="8" s="1"/>
  <c r="Z118" i="8" s="1"/>
  <c r="W116" i="30" l="1"/>
  <c r="X115" i="30"/>
  <c r="Y115" i="30" s="1"/>
  <c r="Z115" i="30" s="1"/>
  <c r="W120" i="8"/>
  <c r="X119" i="8"/>
  <c r="Y119" i="8" s="1"/>
  <c r="Z119" i="8" s="1"/>
  <c r="W117" i="30" l="1"/>
  <c r="X116" i="30"/>
  <c r="Y116" i="30" s="1"/>
  <c r="Z116" i="30" s="1"/>
  <c r="W121" i="8"/>
  <c r="X120" i="8"/>
  <c r="Y120" i="8" s="1"/>
  <c r="Z120" i="8" s="1"/>
  <c r="W118" i="30" l="1"/>
  <c r="X117" i="30"/>
  <c r="Y117" i="30" s="1"/>
  <c r="Z117" i="30" s="1"/>
  <c r="W122" i="8"/>
  <c r="X121" i="8"/>
  <c r="Y121" i="8" s="1"/>
  <c r="Z121" i="8" s="1"/>
  <c r="W119" i="30" l="1"/>
  <c r="X118" i="30"/>
  <c r="Y118" i="30" s="1"/>
  <c r="Z118" i="30" s="1"/>
  <c r="W123" i="8"/>
  <c r="X122" i="8"/>
  <c r="Y122" i="8" s="1"/>
  <c r="Z122" i="8" s="1"/>
  <c r="W120" i="30" l="1"/>
  <c r="X120" i="30" s="1"/>
  <c r="Y120" i="30" s="1"/>
  <c r="Z120" i="30" s="1"/>
  <c r="X119" i="30"/>
  <c r="Y119" i="30" s="1"/>
  <c r="Z119" i="30" s="1"/>
  <c r="W124" i="8"/>
  <c r="X123" i="8"/>
  <c r="Y123" i="8" s="1"/>
  <c r="Z123" i="8" s="1"/>
  <c r="X124" i="8" l="1"/>
  <c r="Y124" i="8" s="1"/>
  <c r="Z124" i="8" s="1"/>
  <c r="W125" i="8"/>
  <c r="W126" i="8" l="1"/>
  <c r="X125" i="8"/>
  <c r="Y125" i="8" s="1"/>
  <c r="Z125" i="8" s="1"/>
  <c r="W127" i="8" l="1"/>
  <c r="X126" i="8"/>
  <c r="Y126" i="8" s="1"/>
  <c r="Z126" i="8" s="1"/>
  <c r="W128" i="8" l="1"/>
  <c r="X127" i="8"/>
  <c r="Y127" i="8" s="1"/>
  <c r="Z127" i="8" s="1"/>
  <c r="W129" i="8" l="1"/>
  <c r="X128" i="8"/>
  <c r="Y128" i="8" s="1"/>
  <c r="Z128" i="8" s="1"/>
  <c r="W130" i="8" l="1"/>
  <c r="X129" i="8"/>
  <c r="Y129" i="8" s="1"/>
  <c r="Z129" i="8" s="1"/>
  <c r="W131" i="8" l="1"/>
  <c r="X130" i="8"/>
  <c r="Y130" i="8" s="1"/>
  <c r="Z130" i="8" s="1"/>
  <c r="W132" i="8" l="1"/>
  <c r="X131" i="8"/>
  <c r="Y131" i="8" s="1"/>
  <c r="Z131" i="8" s="1"/>
  <c r="W133" i="8" l="1"/>
  <c r="X132" i="8"/>
  <c r="Y132" i="8" s="1"/>
  <c r="Z132" i="8" s="1"/>
  <c r="W134" i="8" l="1"/>
  <c r="X134" i="8" s="1"/>
  <c r="Y134" i="8" s="1"/>
  <c r="Z134" i="8" s="1"/>
  <c r="X133" i="8"/>
  <c r="Y133" i="8" s="1"/>
  <c r="Z133" i="8" s="1"/>
  <c r="O8" i="29" l="1"/>
  <c r="BB8" i="29" s="1"/>
  <c r="O9" i="29"/>
  <c r="P18" i="29"/>
  <c r="BQ18" i="29"/>
  <c r="O18" i="29"/>
  <c r="T18" i="29"/>
  <c r="T10" i="29"/>
  <c r="O55" i="29"/>
  <c r="BB55" i="29" s="1"/>
  <c r="V47" i="29"/>
  <c r="T57" i="29"/>
  <c r="AA18" i="29"/>
  <c r="O56" i="29"/>
  <c r="BQ65" i="29"/>
  <c r="T18" i="5"/>
  <c r="BQ65" i="10"/>
  <c r="AA65" i="10"/>
  <c r="P18" i="5"/>
  <c r="BQ18" i="5"/>
  <c r="AH8" i="6" s="1"/>
  <c r="P65" i="10"/>
  <c r="O65" i="10"/>
  <c r="V94" i="10"/>
  <c r="O56" i="10"/>
  <c r="O55" i="10"/>
  <c r="BB55" i="10" s="1"/>
  <c r="O18" i="5"/>
  <c r="AA18" i="5"/>
  <c r="T57" i="10"/>
  <c r="T65" i="10"/>
  <c r="B8" i="6" s="1"/>
  <c r="P20" i="29"/>
  <c r="O22" i="29"/>
  <c r="BQ20" i="29"/>
  <c r="O21" i="29"/>
  <c r="AA19" i="29"/>
  <c r="O19" i="29"/>
  <c r="O20" i="29"/>
  <c r="T20" i="29"/>
  <c r="T19" i="29"/>
  <c r="P19" i="29"/>
  <c r="BQ19" i="29"/>
  <c r="AA20" i="29"/>
  <c r="AA22" i="29"/>
  <c r="T21" i="29"/>
  <c r="BQ21" i="29"/>
  <c r="P21" i="29"/>
  <c r="P22" i="29"/>
  <c r="T22" i="29"/>
  <c r="AA21" i="29"/>
  <c r="BQ22" i="29"/>
  <c r="AA23" i="29"/>
  <c r="P23" i="29"/>
  <c r="T81" i="29"/>
  <c r="AA37" i="29"/>
  <c r="T68" i="29"/>
  <c r="BQ78" i="29"/>
  <c r="P36" i="29"/>
  <c r="AA31" i="29"/>
  <c r="P74" i="29"/>
  <c r="P79" i="29"/>
  <c r="BQ82" i="29"/>
  <c r="BQ81" i="29"/>
  <c r="T77" i="29"/>
  <c r="AA34" i="29"/>
  <c r="AA36" i="29"/>
  <c r="O36" i="29"/>
  <c r="T65" i="29"/>
  <c r="P70" i="29"/>
  <c r="P73" i="29"/>
  <c r="O82" i="29"/>
  <c r="O24" i="29"/>
  <c r="BQ29" i="29"/>
  <c r="BQ72" i="29"/>
  <c r="T31" i="29"/>
  <c r="BQ73" i="29"/>
  <c r="AA77" i="29"/>
  <c r="AA72" i="29"/>
  <c r="O31" i="29"/>
  <c r="T83" i="29"/>
  <c r="AA27" i="29"/>
  <c r="BQ36" i="29"/>
  <c r="P84" i="29"/>
  <c r="AA70" i="29"/>
  <c r="T33" i="29"/>
  <c r="BQ23" i="29"/>
  <c r="AA82" i="29"/>
  <c r="P77" i="29"/>
  <c r="BQ69" i="29"/>
  <c r="O83" i="29"/>
  <c r="O32" i="29"/>
  <c r="AA67" i="29"/>
  <c r="P25" i="29"/>
  <c r="O30" i="29"/>
  <c r="T82" i="29"/>
  <c r="AA26" i="29"/>
  <c r="P32" i="29"/>
  <c r="AA69" i="29"/>
  <c r="BQ84" i="29"/>
  <c r="T66" i="29"/>
  <c r="O78" i="29"/>
  <c r="T78" i="29"/>
  <c r="P75" i="29"/>
  <c r="O69" i="29"/>
  <c r="P27" i="29"/>
  <c r="AA66" i="29"/>
  <c r="T34" i="29"/>
  <c r="O25" i="29"/>
  <c r="T35" i="29"/>
  <c r="T73" i="29"/>
  <c r="AA68" i="29"/>
  <c r="O34" i="29"/>
  <c r="AA78" i="29"/>
  <c r="O26" i="29"/>
  <c r="O67" i="29"/>
  <c r="BQ67" i="29"/>
  <c r="P67" i="29"/>
  <c r="T71" i="29"/>
  <c r="P66" i="29"/>
  <c r="AA75" i="29"/>
  <c r="BQ68" i="29"/>
  <c r="O29" i="29"/>
  <c r="P69" i="29"/>
  <c r="AA76" i="29"/>
  <c r="P37" i="29"/>
  <c r="AA28" i="29"/>
  <c r="O76" i="29"/>
  <c r="AA35" i="29"/>
  <c r="P31" i="29"/>
  <c r="BQ24" i="29"/>
  <c r="O84" i="29"/>
  <c r="T29" i="29"/>
  <c r="P33" i="29"/>
  <c r="BQ75" i="29"/>
  <c r="P83" i="29"/>
  <c r="P82" i="29"/>
  <c r="T76" i="29"/>
  <c r="O74" i="29"/>
  <c r="T23" i="29"/>
  <c r="T79" i="29"/>
  <c r="T27" i="29"/>
  <c r="O35" i="29"/>
  <c r="O23" i="29"/>
  <c r="T80" i="29"/>
  <c r="T84" i="29"/>
  <c r="O65" i="29"/>
  <c r="BQ26" i="29"/>
  <c r="BQ33" i="29"/>
  <c r="T75" i="29"/>
  <c r="T28" i="29"/>
  <c r="T67" i="29"/>
  <c r="AA33" i="29"/>
  <c r="BQ35" i="29"/>
  <c r="V94" i="29"/>
  <c r="P80" i="29"/>
  <c r="AA81" i="29"/>
  <c r="AA25" i="29"/>
  <c r="O75" i="29"/>
  <c r="AA71" i="29"/>
  <c r="P72" i="29"/>
  <c r="T37" i="29"/>
  <c r="O80" i="29"/>
  <c r="O28" i="29"/>
  <c r="O72" i="29"/>
  <c r="T70" i="29"/>
  <c r="P65" i="29"/>
  <c r="AA32" i="29"/>
  <c r="T32" i="29"/>
  <c r="BQ34" i="29"/>
  <c r="P81" i="29"/>
  <c r="P24" i="29"/>
  <c r="P76" i="29"/>
  <c r="T26" i="29"/>
  <c r="AA65" i="29"/>
  <c r="P26" i="29"/>
  <c r="AA73" i="29"/>
  <c r="T24" i="29"/>
  <c r="BQ32" i="29"/>
  <c r="P78" i="29"/>
  <c r="AA84" i="29"/>
  <c r="BQ28" i="29"/>
  <c r="BQ31" i="29"/>
  <c r="T25" i="29"/>
  <c r="P28" i="29"/>
  <c r="BQ66" i="29"/>
  <c r="O71" i="29"/>
  <c r="BQ77" i="29"/>
  <c r="BQ71" i="29"/>
  <c r="BQ83" i="29"/>
  <c r="BQ80" i="29"/>
  <c r="BQ25" i="29"/>
  <c r="O70" i="29"/>
  <c r="P68" i="29"/>
  <c r="P29" i="29"/>
  <c r="AA29" i="29"/>
  <c r="O68" i="29"/>
  <c r="O79" i="29"/>
  <c r="BQ74" i="29"/>
  <c r="T74" i="29"/>
  <c r="O81" i="29"/>
  <c r="O77" i="29"/>
  <c r="BQ76" i="29"/>
  <c r="AA24" i="29"/>
  <c r="AA30" i="29"/>
  <c r="AA74" i="29"/>
  <c r="BQ79" i="29"/>
  <c r="P35" i="29"/>
  <c r="O27" i="29"/>
  <c r="P71" i="29"/>
  <c r="O66" i="29"/>
  <c r="BQ70" i="29"/>
  <c r="AA83" i="29"/>
  <c r="P34" i="29"/>
  <c r="O37" i="29"/>
  <c r="BQ27" i="29"/>
  <c r="O73" i="29"/>
  <c r="P30" i="29"/>
  <c r="T72" i="29"/>
  <c r="O33" i="29"/>
  <c r="T69" i="29"/>
  <c r="T30" i="29"/>
  <c r="BQ30" i="29"/>
  <c r="AA79" i="29"/>
  <c r="T36" i="29"/>
  <c r="AA80" i="29"/>
  <c r="BQ65" i="28"/>
  <c r="O18" i="10"/>
  <c r="O9" i="10"/>
  <c r="BQ18" i="10"/>
  <c r="AH8" i="11" s="1"/>
  <c r="T10" i="10"/>
  <c r="T18" i="10"/>
  <c r="B8" i="11" s="1"/>
  <c r="V47" i="10"/>
  <c r="AA18" i="10"/>
  <c r="O8" i="10"/>
  <c r="BB8" i="10" s="1"/>
  <c r="P18" i="10"/>
  <c r="BQ79" i="28"/>
  <c r="BQ29" i="28"/>
  <c r="BQ24" i="28"/>
  <c r="BQ75" i="28"/>
  <c r="BQ36" i="28"/>
  <c r="BQ76" i="28"/>
  <c r="BQ21" i="28"/>
  <c r="BQ73" i="28"/>
  <c r="BQ80" i="28"/>
  <c r="BQ18" i="28"/>
  <c r="BQ32" i="28"/>
  <c r="BQ66" i="28"/>
  <c r="BQ19" i="28"/>
  <c r="BQ31" i="28"/>
  <c r="BQ71" i="28"/>
  <c r="BQ30" i="28"/>
  <c r="BQ33" i="28"/>
  <c r="BQ70" i="28"/>
  <c r="BQ25" i="28"/>
  <c r="BQ78" i="28"/>
  <c r="BQ28" i="28"/>
  <c r="BQ84" i="28"/>
  <c r="BQ81" i="28"/>
  <c r="BQ74" i="28"/>
  <c r="BQ20" i="28"/>
  <c r="BQ72" i="28"/>
  <c r="BQ83" i="28"/>
  <c r="BQ68" i="28"/>
  <c r="BQ34" i="28"/>
  <c r="BQ22" i="28"/>
  <c r="BQ35" i="28"/>
  <c r="BQ69" i="28"/>
  <c r="BQ77" i="28"/>
  <c r="BQ67" i="28"/>
  <c r="BQ26" i="28"/>
  <c r="BQ27" i="28"/>
  <c r="BQ23" i="28"/>
  <c r="BQ82" i="28"/>
  <c r="O66" i="10"/>
  <c r="BQ19" i="5"/>
  <c r="AH9" i="6" s="1"/>
  <c r="T19" i="5"/>
  <c r="T66" i="10"/>
  <c r="B9" i="6" s="1"/>
  <c r="AA19" i="5"/>
  <c r="P66" i="10"/>
  <c r="P19" i="5"/>
  <c r="AA66" i="10"/>
  <c r="O19" i="5"/>
  <c r="BQ66" i="10"/>
  <c r="T20" i="5"/>
  <c r="BQ20" i="5"/>
  <c r="AH10" i="6" s="1"/>
  <c r="P20" i="5"/>
  <c r="P67" i="10"/>
  <c r="AA20" i="5"/>
  <c r="O67" i="10"/>
  <c r="BQ67" i="10"/>
  <c r="AA67" i="10"/>
  <c r="O20" i="5"/>
  <c r="T67" i="10"/>
  <c r="B10" i="6" s="1"/>
  <c r="BQ24" i="5"/>
  <c r="AH14" i="6" s="1"/>
  <c r="BQ73" i="10"/>
  <c r="P73" i="10"/>
  <c r="T68" i="10"/>
  <c r="B11" i="6" s="1"/>
  <c r="AA71" i="10"/>
  <c r="P25" i="5"/>
  <c r="AA26" i="5"/>
  <c r="O68" i="10"/>
  <c r="BQ25" i="5"/>
  <c r="AH15" i="6" s="1"/>
  <c r="BQ23" i="5"/>
  <c r="AH13" i="6" s="1"/>
  <c r="T24" i="5"/>
  <c r="AA70" i="10"/>
  <c r="AA68" i="10"/>
  <c r="P71" i="10"/>
  <c r="P26" i="5"/>
  <c r="AA21" i="5"/>
  <c r="O24" i="5"/>
  <c r="BQ22" i="5"/>
  <c r="AH12" i="6" s="1"/>
  <c r="T22" i="5"/>
  <c r="BQ72" i="10"/>
  <c r="BQ26" i="5"/>
  <c r="AH16" i="6" s="1"/>
  <c r="P68" i="10"/>
  <c r="O70" i="10"/>
  <c r="AA24" i="5"/>
  <c r="AA22" i="5"/>
  <c r="T23" i="5"/>
  <c r="AA23" i="5"/>
  <c r="T70" i="10"/>
  <c r="B13" i="6" s="1"/>
  <c r="BQ21" i="5"/>
  <c r="AH11" i="6" s="1"/>
  <c r="T69" i="10"/>
  <c r="B12" i="6" s="1"/>
  <c r="O72" i="10"/>
  <c r="P69" i="10"/>
  <c r="P70" i="10"/>
  <c r="T71" i="10"/>
  <c r="B14" i="6" s="1"/>
  <c r="O23" i="5"/>
  <c r="AA25" i="5"/>
  <c r="T72" i="10"/>
  <c r="B15" i="6" s="1"/>
  <c r="O22" i="5"/>
  <c r="O26" i="5"/>
  <c r="T26" i="5"/>
  <c r="O25" i="5"/>
  <c r="O21" i="5"/>
  <c r="BQ69" i="10"/>
  <c r="P24" i="5"/>
  <c r="T21" i="5"/>
  <c r="AA73" i="10"/>
  <c r="O71" i="10"/>
  <c r="AA72" i="10"/>
  <c r="P72" i="10"/>
  <c r="P21" i="5"/>
  <c r="T25" i="5"/>
  <c r="BQ71" i="10"/>
  <c r="BQ68" i="10"/>
  <c r="BQ70" i="10"/>
  <c r="P23" i="5"/>
  <c r="O69" i="10"/>
  <c r="AA69" i="10"/>
  <c r="T73" i="10"/>
  <c r="B16" i="6" s="1"/>
  <c r="P22" i="5"/>
  <c r="O73" i="10"/>
  <c r="P31" i="5"/>
  <c r="P20" i="10"/>
  <c r="BQ28" i="10"/>
  <c r="AH18" i="11" s="1"/>
  <c r="AA29" i="10"/>
  <c r="BQ35" i="10"/>
  <c r="AH25" i="11" s="1"/>
  <c r="BQ23" i="10"/>
  <c r="AH13" i="11" s="1"/>
  <c r="AA77" i="10"/>
  <c r="BQ27" i="5"/>
  <c r="AH17" i="6" s="1"/>
  <c r="T75" i="10"/>
  <c r="B18" i="6" s="1"/>
  <c r="AA81" i="10"/>
  <c r="O81" i="10"/>
  <c r="O82" i="10"/>
  <c r="T23" i="10"/>
  <c r="B13" i="11" s="1"/>
  <c r="O32" i="10"/>
  <c r="P79" i="10"/>
  <c r="P36" i="10"/>
  <c r="T32" i="5"/>
  <c r="BQ19" i="10"/>
  <c r="AH9" i="11" s="1"/>
  <c r="T37" i="10"/>
  <c r="B27" i="11" s="1"/>
  <c r="O79" i="10"/>
  <c r="AA31" i="5"/>
  <c r="P23" i="10"/>
  <c r="P84" i="10"/>
  <c r="P34" i="10"/>
  <c r="P35" i="10"/>
  <c r="BQ74" i="10"/>
  <c r="T21" i="10"/>
  <c r="B11" i="11" s="1"/>
  <c r="T20" i="10"/>
  <c r="B10" i="11" s="1"/>
  <c r="O23" i="10"/>
  <c r="P28" i="5"/>
  <c r="T78" i="10"/>
  <c r="B21" i="6" s="1"/>
  <c r="O28" i="5"/>
  <c r="AA74" i="10"/>
  <c r="BQ78" i="10"/>
  <c r="BQ36" i="10"/>
  <c r="AH26" i="11" s="1"/>
  <c r="T32" i="10"/>
  <c r="B22" i="11" s="1"/>
  <c r="AA23" i="10"/>
  <c r="BQ29" i="10"/>
  <c r="AH19" i="11" s="1"/>
  <c r="P76" i="10"/>
  <c r="AA33" i="10"/>
  <c r="O24" i="10"/>
  <c r="AA37" i="10"/>
  <c r="T31" i="5"/>
  <c r="BQ20" i="10"/>
  <c r="AH10" i="11" s="1"/>
  <c r="AA82" i="10"/>
  <c r="P83" i="10"/>
  <c r="T81" i="10"/>
  <c r="B24" i="6" s="1"/>
  <c r="O33" i="10"/>
  <c r="AA28" i="10"/>
  <c r="O80" i="10"/>
  <c r="BQ77" i="10"/>
  <c r="O30" i="5"/>
  <c r="O32" i="5"/>
  <c r="BQ80" i="10"/>
  <c r="BQ24" i="10"/>
  <c r="AH14" i="11" s="1"/>
  <c r="P21" i="10"/>
  <c r="AA79" i="10"/>
  <c r="O22" i="10"/>
  <c r="BQ31" i="10"/>
  <c r="AH21" i="11" s="1"/>
  <c r="AA25" i="10"/>
  <c r="AA78" i="10"/>
  <c r="P27" i="5"/>
  <c r="O29" i="10"/>
  <c r="O76" i="10"/>
  <c r="BQ79" i="10"/>
  <c r="O83" i="10"/>
  <c r="T19" i="10"/>
  <c r="B9" i="11" s="1"/>
  <c r="BQ30" i="5"/>
  <c r="AH20" i="6" s="1"/>
  <c r="BQ81" i="10"/>
  <c r="T22" i="10"/>
  <c r="B12" i="11" s="1"/>
  <c r="AA27" i="5"/>
  <c r="T29" i="10"/>
  <c r="B19" i="11" s="1"/>
  <c r="O78" i="10"/>
  <c r="AA30" i="5"/>
  <c r="BQ28" i="5"/>
  <c r="AH18" i="6" s="1"/>
  <c r="P32" i="10"/>
  <c r="AA80" i="10"/>
  <c r="AA31" i="10"/>
  <c r="AA75" i="10"/>
  <c r="T76" i="10"/>
  <c r="B19" i="6" s="1"/>
  <c r="T84" i="10"/>
  <c r="B27" i="6" s="1"/>
  <c r="O26" i="10"/>
  <c r="O84" i="10"/>
  <c r="BQ76" i="10"/>
  <c r="P77" i="10"/>
  <c r="AA20" i="10"/>
  <c r="O36" i="10"/>
  <c r="BQ75" i="10"/>
  <c r="O37" i="10"/>
  <c r="T28" i="5"/>
  <c r="T27" i="10"/>
  <c r="B17" i="11" s="1"/>
  <c r="O75" i="10"/>
  <c r="T33" i="10"/>
  <c r="B23" i="11" s="1"/>
  <c r="BQ32" i="10"/>
  <c r="AH22" i="11" s="1"/>
  <c r="BQ83" i="10"/>
  <c r="O34" i="10"/>
  <c r="T30" i="5"/>
  <c r="P32" i="5"/>
  <c r="P26" i="10"/>
  <c r="T82" i="10"/>
  <c r="B25" i="6" s="1"/>
  <c r="P27" i="10"/>
  <c r="P29" i="10"/>
  <c r="P33" i="10"/>
  <c r="BQ33" i="10"/>
  <c r="AH23" i="11" s="1"/>
  <c r="P19" i="10"/>
  <c r="P29" i="5"/>
  <c r="T29" i="5"/>
  <c r="P25" i="10"/>
  <c r="AA28" i="5"/>
  <c r="AA36" i="10"/>
  <c r="BQ30" i="10"/>
  <c r="AH20" i="11" s="1"/>
  <c r="P80" i="10"/>
  <c r="AA32" i="10"/>
  <c r="BQ22" i="10"/>
  <c r="AH12" i="11" s="1"/>
  <c r="P37" i="10"/>
  <c r="AA34" i="10"/>
  <c r="AA29" i="5"/>
  <c r="AA84" i="10"/>
  <c r="O31" i="5"/>
  <c r="BQ26" i="10"/>
  <c r="AH16" i="11" s="1"/>
  <c r="P30" i="10"/>
  <c r="P22" i="10"/>
  <c r="T79" i="10"/>
  <c r="B22" i="6" s="1"/>
  <c r="O19" i="10"/>
  <c r="BQ84" i="10"/>
  <c r="AA30" i="10"/>
  <c r="AA22" i="10"/>
  <c r="BQ34" i="10"/>
  <c r="AH24" i="11" s="1"/>
  <c r="BQ21" i="10"/>
  <c r="AH11" i="11" s="1"/>
  <c r="O20" i="10"/>
  <c r="BQ27" i="10"/>
  <c r="AH17" i="11" s="1"/>
  <c r="O30" i="10"/>
  <c r="AA26" i="10"/>
  <c r="BQ32" i="5"/>
  <c r="AH22" i="6" s="1"/>
  <c r="P28" i="10"/>
  <c r="T31" i="10"/>
  <c r="B21" i="11" s="1"/>
  <c r="T83" i="10"/>
  <c r="B26" i="6" s="1"/>
  <c r="O27" i="10"/>
  <c r="O74" i="10"/>
  <c r="O28" i="10"/>
  <c r="T26" i="10"/>
  <c r="B16" i="11" s="1"/>
  <c r="AA35" i="10"/>
  <c r="T36" i="10"/>
  <c r="B26" i="11" s="1"/>
  <c r="BQ29" i="5"/>
  <c r="AH19" i="6" s="1"/>
  <c r="O29" i="5"/>
  <c r="T30" i="10"/>
  <c r="B20" i="11" s="1"/>
  <c r="T24" i="10"/>
  <c r="B14" i="11" s="1"/>
  <c r="P81" i="10"/>
  <c r="AA19" i="10"/>
  <c r="T35" i="10"/>
  <c r="B25" i="11" s="1"/>
  <c r="O21" i="10"/>
  <c r="P74" i="10"/>
  <c r="AA76" i="10"/>
  <c r="T77" i="10"/>
  <c r="B20" i="6" s="1"/>
  <c r="P30" i="5"/>
  <c r="AA32" i="5"/>
  <c r="P31" i="10"/>
  <c r="AA83" i="10"/>
  <c r="O25" i="10"/>
  <c r="P75" i="10"/>
  <c r="T25" i="10"/>
  <c r="B15" i="11" s="1"/>
  <c r="O77" i="10"/>
  <c r="P78" i="10"/>
  <c r="T28" i="10"/>
  <c r="B18" i="11" s="1"/>
  <c r="O31" i="10"/>
  <c r="O27" i="5"/>
  <c r="AA21" i="10"/>
  <c r="AA24" i="10"/>
  <c r="BQ31" i="5"/>
  <c r="AH21" i="6" s="1"/>
  <c r="T80" i="10"/>
  <c r="B23" i="6" s="1"/>
  <c r="AA27" i="10"/>
  <c r="P24" i="10"/>
  <c r="P82" i="10"/>
  <c r="T34" i="10"/>
  <c r="B24" i="11" s="1"/>
  <c r="T27" i="5"/>
  <c r="T74" i="10"/>
  <c r="B17" i="6" s="1"/>
  <c r="BQ82" i="10"/>
  <c r="BQ25" i="10"/>
  <c r="AH15" i="11" s="1"/>
  <c r="O35" i="10"/>
  <c r="L8" i="6" l="1"/>
  <c r="V8" i="6"/>
  <c r="O8" i="6"/>
  <c r="Q8" i="6"/>
  <c r="T8" i="6"/>
  <c r="G8" i="6"/>
  <c r="I8" i="6"/>
  <c r="S8" i="6"/>
  <c r="AD8" i="6"/>
  <c r="Z8" i="6"/>
  <c r="E8" i="6"/>
  <c r="AB8" i="6"/>
  <c r="K8" i="6"/>
  <c r="M8" i="6"/>
  <c r="D8" i="6"/>
  <c r="P8" i="6"/>
  <c r="J8" i="6"/>
  <c r="C8" i="6"/>
  <c r="H8" i="6"/>
  <c r="F8" i="6"/>
  <c r="N8" i="6"/>
  <c r="AG8" i="6"/>
  <c r="Y8" i="6"/>
  <c r="AA8" i="6"/>
  <c r="AC8" i="6"/>
  <c r="R8" i="6"/>
  <c r="AF8" i="6"/>
  <c r="A8" i="6"/>
  <c r="U8" i="6"/>
  <c r="X8" i="6"/>
  <c r="AE8" i="6"/>
  <c r="W8" i="6"/>
  <c r="I8" i="11"/>
  <c r="AD8" i="11"/>
  <c r="U8" i="11"/>
  <c r="W8" i="11"/>
  <c r="F8" i="11"/>
  <c r="M8" i="11"/>
  <c r="Y8" i="11"/>
  <c r="H8" i="11"/>
  <c r="J8" i="11"/>
  <c r="AE8" i="11"/>
  <c r="V8" i="11"/>
  <c r="O8" i="11"/>
  <c r="E8" i="11"/>
  <c r="Z8" i="11"/>
  <c r="K8" i="11"/>
  <c r="S8" i="11"/>
  <c r="A8" i="11"/>
  <c r="A9" i="11" s="1"/>
  <c r="A10" i="11" s="1"/>
  <c r="A11" i="11" s="1"/>
  <c r="A12" i="11" s="1"/>
  <c r="A13" i="11" s="1"/>
  <c r="A14" i="11" s="1"/>
  <c r="A15" i="11" s="1"/>
  <c r="A16" i="11" s="1"/>
  <c r="A17" i="11" s="1"/>
  <c r="T8" i="11"/>
  <c r="G8" i="11"/>
  <c r="P8" i="11"/>
  <c r="AA8" i="11"/>
  <c r="AB8" i="11"/>
  <c r="AF8" i="11"/>
  <c r="C8" i="11"/>
  <c r="Q8" i="11"/>
  <c r="AG8" i="11"/>
  <c r="D8" i="11"/>
  <c r="N8" i="11"/>
  <c r="L8" i="11"/>
  <c r="AC8" i="11"/>
  <c r="R8" i="11"/>
  <c r="X8" i="11"/>
  <c r="E9" i="6"/>
  <c r="W9" i="6"/>
  <c r="X9" i="6"/>
  <c r="L9" i="6"/>
  <c r="N9" i="6"/>
  <c r="J9" i="6"/>
  <c r="AG9" i="6"/>
  <c r="AE9" i="6"/>
  <c r="AD9" i="6"/>
  <c r="R9" i="6"/>
  <c r="U9" i="6"/>
  <c r="D9" i="6"/>
  <c r="F9" i="6"/>
  <c r="I9" i="6"/>
  <c r="Z9" i="6"/>
  <c r="M9" i="6"/>
  <c r="AA9" i="6"/>
  <c r="AF9" i="6"/>
  <c r="G9" i="6"/>
  <c r="T9" i="6"/>
  <c r="V9" i="6"/>
  <c r="H9" i="6"/>
  <c r="C9" i="6"/>
  <c r="AC9" i="6"/>
  <c r="Q9" i="6"/>
  <c r="O9" i="6"/>
  <c r="K9" i="6"/>
  <c r="Y9" i="6"/>
  <c r="AB9" i="6"/>
  <c r="P9" i="6"/>
  <c r="S9" i="6"/>
  <c r="A9" i="6"/>
  <c r="A10" i="6" s="1"/>
  <c r="A11" i="6" s="1"/>
  <c r="A12" i="6" s="1"/>
  <c r="A13" i="6" s="1"/>
  <c r="A14" i="6" s="1"/>
  <c r="A15" i="6" s="1"/>
  <c r="A16" i="6" s="1"/>
  <c r="Z10" i="6"/>
  <c r="D10" i="6"/>
  <c r="AD10" i="6"/>
  <c r="T10" i="6"/>
  <c r="C10" i="6"/>
  <c r="E10" i="6"/>
  <c r="G10" i="6"/>
  <c r="Q10" i="6"/>
  <c r="W10" i="6"/>
  <c r="I10" i="6"/>
  <c r="K10" i="6"/>
  <c r="M10" i="6"/>
  <c r="O10" i="6"/>
  <c r="S10" i="6"/>
  <c r="U10" i="6"/>
  <c r="Y10" i="6"/>
  <c r="AA10" i="6"/>
  <c r="AC10" i="6"/>
  <c r="AE10" i="6"/>
  <c r="AG10" i="6"/>
  <c r="H10" i="6"/>
  <c r="F10" i="6"/>
  <c r="X10" i="6"/>
  <c r="P10" i="6"/>
  <c r="J10" i="6"/>
  <c r="L10" i="6"/>
  <c r="N10" i="6"/>
  <c r="AB10" i="6"/>
  <c r="R10" i="6"/>
  <c r="V10" i="6"/>
  <c r="AF10" i="6"/>
  <c r="S15" i="6"/>
  <c r="I15" i="6"/>
  <c r="W15" i="6"/>
  <c r="Y15" i="6"/>
  <c r="AA15" i="6"/>
  <c r="AG15" i="6"/>
  <c r="AE15" i="6"/>
  <c r="Q15" i="6"/>
  <c r="H15" i="6"/>
  <c r="P15" i="6"/>
  <c r="R15" i="6"/>
  <c r="T15" i="6"/>
  <c r="AC15" i="6"/>
  <c r="X15" i="6"/>
  <c r="E15" i="6"/>
  <c r="AB15" i="6"/>
  <c r="M15" i="6"/>
  <c r="AF15" i="6"/>
  <c r="J15" i="6"/>
  <c r="Z15" i="6"/>
  <c r="C15" i="6"/>
  <c r="F15" i="6"/>
  <c r="G15" i="6"/>
  <c r="N15" i="6"/>
  <c r="K15" i="6"/>
  <c r="V15" i="6"/>
  <c r="O15" i="6"/>
  <c r="AD15" i="6"/>
  <c r="D15" i="6"/>
  <c r="L15" i="6"/>
  <c r="U15" i="6"/>
  <c r="AG13" i="6"/>
  <c r="W13" i="6"/>
  <c r="F13" i="6"/>
  <c r="D13" i="6"/>
  <c r="J13" i="6"/>
  <c r="H13" i="6"/>
  <c r="N13" i="6"/>
  <c r="R13" i="6"/>
  <c r="Z13" i="6"/>
  <c r="P13" i="6"/>
  <c r="AB13" i="6"/>
  <c r="K13" i="6"/>
  <c r="E13" i="6"/>
  <c r="AA13" i="6"/>
  <c r="I13" i="6"/>
  <c r="O13" i="6"/>
  <c r="M13" i="6"/>
  <c r="AE13" i="6"/>
  <c r="L13" i="6"/>
  <c r="V13" i="6"/>
  <c r="AD13" i="6"/>
  <c r="Q13" i="6"/>
  <c r="C13" i="6"/>
  <c r="U13" i="6"/>
  <c r="S13" i="6"/>
  <c r="Y13" i="6"/>
  <c r="AF13" i="6"/>
  <c r="AC13" i="6"/>
  <c r="G13" i="6"/>
  <c r="T13" i="6"/>
  <c r="X13" i="6"/>
  <c r="S11" i="6"/>
  <c r="Q11" i="6"/>
  <c r="W11" i="6"/>
  <c r="AG11" i="6"/>
  <c r="AA11" i="6"/>
  <c r="E11" i="6"/>
  <c r="AE11" i="6"/>
  <c r="U11" i="6"/>
  <c r="D11" i="6"/>
  <c r="N11" i="6"/>
  <c r="F11" i="6"/>
  <c r="J11" i="6"/>
  <c r="R11" i="6"/>
  <c r="T11" i="6"/>
  <c r="V11" i="6"/>
  <c r="X11" i="6"/>
  <c r="Z11" i="6"/>
  <c r="AB11" i="6"/>
  <c r="AD11" i="6"/>
  <c r="AF11" i="6"/>
  <c r="L11" i="6"/>
  <c r="C11" i="6"/>
  <c r="I11" i="6"/>
  <c r="G11" i="6"/>
  <c r="Y11" i="6"/>
  <c r="K11" i="6"/>
  <c r="M11" i="6"/>
  <c r="O11" i="6"/>
  <c r="AC11" i="6"/>
  <c r="H11" i="6"/>
  <c r="P11" i="6"/>
  <c r="U16" i="6"/>
  <c r="AD16" i="6"/>
  <c r="Y16" i="6"/>
  <c r="F16" i="6"/>
  <c r="AC16" i="6"/>
  <c r="N16" i="6"/>
  <c r="AG16" i="6"/>
  <c r="G16" i="6"/>
  <c r="L16" i="6"/>
  <c r="AE16" i="6"/>
  <c r="D16" i="6"/>
  <c r="H16" i="6"/>
  <c r="T16" i="6"/>
  <c r="R16" i="6"/>
  <c r="X16" i="6"/>
  <c r="J16" i="6"/>
  <c r="AB16" i="6"/>
  <c r="Z16" i="6"/>
  <c r="AF16" i="6"/>
  <c r="C16" i="6"/>
  <c r="W16" i="6"/>
  <c r="E16" i="6"/>
  <c r="K16" i="6"/>
  <c r="I16" i="6"/>
  <c r="S16" i="6"/>
  <c r="M16" i="6"/>
  <c r="AA16" i="6"/>
  <c r="Q16" i="6"/>
  <c r="V16" i="6"/>
  <c r="O16" i="6"/>
  <c r="P16" i="6"/>
  <c r="F14" i="6"/>
  <c r="M14" i="6"/>
  <c r="J14" i="6"/>
  <c r="U14" i="6"/>
  <c r="N14" i="6"/>
  <c r="AC14" i="6"/>
  <c r="R14" i="6"/>
  <c r="P14" i="6"/>
  <c r="AF14" i="6"/>
  <c r="C14" i="6"/>
  <c r="V14" i="6"/>
  <c r="I14" i="6"/>
  <c r="G14" i="6"/>
  <c r="Q14" i="6"/>
  <c r="K14" i="6"/>
  <c r="Y14" i="6"/>
  <c r="O14" i="6"/>
  <c r="AG14" i="6"/>
  <c r="S14" i="6"/>
  <c r="T14" i="6"/>
  <c r="Z14" i="6"/>
  <c r="H14" i="6"/>
  <c r="W14" i="6"/>
  <c r="AB14" i="6"/>
  <c r="AA14" i="6"/>
  <c r="D14" i="6"/>
  <c r="AE14" i="6"/>
  <c r="L14" i="6"/>
  <c r="E14" i="6"/>
  <c r="X14" i="6"/>
  <c r="AD14" i="6"/>
  <c r="O12" i="6"/>
  <c r="Q12" i="6"/>
  <c r="S12" i="6"/>
  <c r="U12" i="6"/>
  <c r="W12" i="6"/>
  <c r="Y12" i="6"/>
  <c r="AA12" i="6"/>
  <c r="AC12" i="6"/>
  <c r="AG12" i="6"/>
  <c r="H12" i="6"/>
  <c r="AE12" i="6"/>
  <c r="Z12" i="6"/>
  <c r="P12" i="6"/>
  <c r="AD12" i="6"/>
  <c r="T12" i="6"/>
  <c r="R12" i="6"/>
  <c r="X12" i="6"/>
  <c r="F12" i="6"/>
  <c r="AB12" i="6"/>
  <c r="V12" i="6"/>
  <c r="J12" i="6"/>
  <c r="N12" i="6"/>
  <c r="AF12" i="6"/>
  <c r="C12" i="6"/>
  <c r="E12" i="6"/>
  <c r="G12" i="6"/>
  <c r="I12" i="6"/>
  <c r="K12" i="6"/>
  <c r="M12" i="6"/>
  <c r="D12" i="6"/>
  <c r="L12" i="6"/>
  <c r="E17" i="6"/>
  <c r="P17" i="6"/>
  <c r="I17" i="6"/>
  <c r="X17" i="6"/>
  <c r="AC17" i="6"/>
  <c r="AA17" i="6"/>
  <c r="R17" i="6"/>
  <c r="W17" i="6"/>
  <c r="U17" i="6"/>
  <c r="S17" i="6"/>
  <c r="Y17" i="6"/>
  <c r="K17" i="6"/>
  <c r="N17" i="6"/>
  <c r="AB17" i="6"/>
  <c r="H17" i="6"/>
  <c r="G17" i="6"/>
  <c r="F17" i="6"/>
  <c r="L17" i="6"/>
  <c r="J17" i="6"/>
  <c r="T17" i="6"/>
  <c r="AD17" i="6"/>
  <c r="Q17" i="6"/>
  <c r="C17" i="6"/>
  <c r="O17" i="6"/>
  <c r="V17" i="6"/>
  <c r="AE17" i="6"/>
  <c r="Z17" i="6"/>
  <c r="M17" i="6"/>
  <c r="AF17" i="6"/>
  <c r="AG17" i="6"/>
  <c r="D17" i="6"/>
  <c r="A17" i="6"/>
  <c r="M21" i="11"/>
  <c r="AE21" i="11"/>
  <c r="Q21" i="11"/>
  <c r="C21" i="11"/>
  <c r="U21" i="11"/>
  <c r="G21" i="11"/>
  <c r="Y21" i="11"/>
  <c r="K21" i="11"/>
  <c r="AC21" i="11"/>
  <c r="O21" i="11"/>
  <c r="AG21" i="11"/>
  <c r="D21" i="11"/>
  <c r="R21" i="11"/>
  <c r="H21" i="11"/>
  <c r="Z21" i="11"/>
  <c r="L21" i="11"/>
  <c r="F21" i="11"/>
  <c r="P21" i="11"/>
  <c r="S21" i="11"/>
  <c r="T21" i="11"/>
  <c r="AA21" i="11"/>
  <c r="X21" i="11"/>
  <c r="J21" i="11"/>
  <c r="AB21" i="11"/>
  <c r="V21" i="11"/>
  <c r="AF21" i="11"/>
  <c r="AD21" i="11"/>
  <c r="E21" i="11"/>
  <c r="N21" i="11"/>
  <c r="I21" i="11"/>
  <c r="W21" i="11"/>
  <c r="W25" i="6"/>
  <c r="Y25" i="6"/>
  <c r="AA25" i="6"/>
  <c r="AC25" i="6"/>
  <c r="AE25" i="6"/>
  <c r="AG25" i="6"/>
  <c r="H25" i="6"/>
  <c r="J25" i="6"/>
  <c r="P25" i="6"/>
  <c r="Z25" i="6"/>
  <c r="X25" i="6"/>
  <c r="N25" i="6"/>
  <c r="AB25" i="6"/>
  <c r="AD25" i="6"/>
  <c r="C25" i="6"/>
  <c r="R25" i="6"/>
  <c r="L25" i="6"/>
  <c r="F25" i="6"/>
  <c r="T25" i="6"/>
  <c r="V25" i="6"/>
  <c r="AF25" i="6"/>
  <c r="E25" i="6"/>
  <c r="D25" i="6"/>
  <c r="G25" i="6"/>
  <c r="I25" i="6"/>
  <c r="K25" i="6"/>
  <c r="M25" i="6"/>
  <c r="O25" i="6"/>
  <c r="Q25" i="6"/>
  <c r="S25" i="6"/>
  <c r="U25" i="6"/>
  <c r="Z10" i="11"/>
  <c r="AB10" i="11"/>
  <c r="AD10" i="11"/>
  <c r="AF10" i="11"/>
  <c r="C10" i="11"/>
  <c r="E10" i="11"/>
  <c r="G10" i="11"/>
  <c r="U10" i="11"/>
  <c r="K10" i="11"/>
  <c r="I10" i="11"/>
  <c r="O10" i="11"/>
  <c r="Y10" i="11"/>
  <c r="S10" i="11"/>
  <c r="M10" i="11"/>
  <c r="W10" i="11"/>
  <c r="AC10" i="11"/>
  <c r="AA10" i="11"/>
  <c r="Q10" i="11"/>
  <c r="AE10" i="11"/>
  <c r="AG10" i="11"/>
  <c r="D10" i="11"/>
  <c r="F10" i="11"/>
  <c r="H10" i="11"/>
  <c r="J10" i="11"/>
  <c r="L10" i="11"/>
  <c r="N10" i="11"/>
  <c r="P10" i="11"/>
  <c r="R10" i="11"/>
  <c r="T10" i="11"/>
  <c r="V10" i="11"/>
  <c r="X10" i="11"/>
  <c r="I26" i="11"/>
  <c r="W26" i="11"/>
  <c r="M26" i="11"/>
  <c r="AE26" i="11"/>
  <c r="Q26" i="11"/>
  <c r="H26" i="11"/>
  <c r="U26" i="11"/>
  <c r="P26" i="11"/>
  <c r="Y26" i="11"/>
  <c r="X26" i="11"/>
  <c r="AC26" i="11"/>
  <c r="AF26" i="11"/>
  <c r="AG26" i="11"/>
  <c r="C26" i="11"/>
  <c r="F26" i="11"/>
  <c r="K26" i="11"/>
  <c r="J26" i="11"/>
  <c r="S26" i="11"/>
  <c r="N26" i="11"/>
  <c r="AA26" i="11"/>
  <c r="R26" i="11"/>
  <c r="L26" i="11"/>
  <c r="V26" i="11"/>
  <c r="T26" i="11"/>
  <c r="Z26" i="11"/>
  <c r="AB26" i="11"/>
  <c r="AD26" i="11"/>
  <c r="D26" i="11"/>
  <c r="G26" i="11"/>
  <c r="E26" i="11"/>
  <c r="O26" i="11"/>
  <c r="Y9" i="11"/>
  <c r="AA9" i="11"/>
  <c r="AC9" i="11"/>
  <c r="AE9" i="11"/>
  <c r="AG9" i="11"/>
  <c r="D9" i="11"/>
  <c r="F9" i="11"/>
  <c r="T9" i="11"/>
  <c r="J9" i="11"/>
  <c r="H9" i="11"/>
  <c r="N9" i="11"/>
  <c r="X9" i="11"/>
  <c r="R9" i="11"/>
  <c r="L9" i="11"/>
  <c r="V9" i="11"/>
  <c r="AB9" i="11"/>
  <c r="Z9" i="11"/>
  <c r="P9" i="11"/>
  <c r="AD9" i="11"/>
  <c r="AF9" i="11"/>
  <c r="C9" i="11"/>
  <c r="E9" i="11"/>
  <c r="G9" i="11"/>
  <c r="I9" i="11"/>
  <c r="K9" i="11"/>
  <c r="M9" i="11"/>
  <c r="O9" i="11"/>
  <c r="Q9" i="11"/>
  <c r="S9" i="11"/>
  <c r="U9" i="11"/>
  <c r="W9" i="11"/>
  <c r="M24" i="6"/>
  <c r="O24" i="6"/>
  <c r="R24" i="6"/>
  <c r="D24" i="6"/>
  <c r="AC24" i="6"/>
  <c r="H24" i="6"/>
  <c r="G24" i="6"/>
  <c r="A24" i="6"/>
  <c r="A25" i="6" s="1"/>
  <c r="L24" i="6"/>
  <c r="W24" i="6"/>
  <c r="P24" i="6"/>
  <c r="C24" i="6"/>
  <c r="T24" i="6"/>
  <c r="I24" i="6"/>
  <c r="X24" i="6"/>
  <c r="N24" i="6"/>
  <c r="AB24" i="6"/>
  <c r="S24" i="6"/>
  <c r="AF24" i="6"/>
  <c r="Y24" i="6"/>
  <c r="F24" i="6"/>
  <c r="AD24" i="6"/>
  <c r="K24" i="6"/>
  <c r="U24" i="6"/>
  <c r="Q24" i="6"/>
  <c r="Z24" i="6"/>
  <c r="V24" i="6"/>
  <c r="E24" i="6"/>
  <c r="AA24" i="6"/>
  <c r="J24" i="6"/>
  <c r="AG24" i="6"/>
  <c r="AE24" i="6"/>
  <c r="AE11" i="11"/>
  <c r="AG11" i="11"/>
  <c r="D11" i="11"/>
  <c r="F11" i="11"/>
  <c r="H11" i="11"/>
  <c r="V11" i="11"/>
  <c r="L11" i="11"/>
  <c r="J11" i="11"/>
  <c r="P11" i="11"/>
  <c r="Z11" i="11"/>
  <c r="T11" i="11"/>
  <c r="O11" i="11"/>
  <c r="Q11" i="11"/>
  <c r="C11" i="11"/>
  <c r="N11" i="11"/>
  <c r="I11" i="11"/>
  <c r="AA11" i="11"/>
  <c r="R11" i="11"/>
  <c r="S11" i="11"/>
  <c r="G11" i="11"/>
  <c r="Y11" i="11"/>
  <c r="AB11" i="11"/>
  <c r="E11" i="11"/>
  <c r="W11" i="11"/>
  <c r="AD11" i="11"/>
  <c r="M11" i="11"/>
  <c r="AF11" i="11"/>
  <c r="U11" i="11"/>
  <c r="X11" i="11"/>
  <c r="K11" i="11"/>
  <c r="AC11" i="11"/>
  <c r="G18" i="11"/>
  <c r="H18" i="11"/>
  <c r="J18" i="11"/>
  <c r="L18" i="11"/>
  <c r="N18" i="11"/>
  <c r="P18" i="11"/>
  <c r="R18" i="11"/>
  <c r="T18" i="11"/>
  <c r="F18" i="11"/>
  <c r="X18" i="11"/>
  <c r="Z18" i="11"/>
  <c r="AB18" i="11"/>
  <c r="AD18" i="11"/>
  <c r="AF18" i="11"/>
  <c r="C18" i="11"/>
  <c r="M18" i="11"/>
  <c r="V18" i="11"/>
  <c r="AC18" i="11"/>
  <c r="K18" i="11"/>
  <c r="Q18" i="11"/>
  <c r="O18" i="11"/>
  <c r="AG18" i="11"/>
  <c r="S18" i="11"/>
  <c r="E18" i="11"/>
  <c r="W18" i="11"/>
  <c r="U18" i="11"/>
  <c r="AA18" i="11"/>
  <c r="Y18" i="11"/>
  <c r="AE18" i="11"/>
  <c r="I18" i="11"/>
  <c r="D18" i="11"/>
  <c r="A18" i="11"/>
  <c r="A19" i="11" s="1"/>
  <c r="A20" i="11" s="1"/>
  <c r="A21" i="11" s="1"/>
  <c r="A22" i="11" s="1"/>
  <c r="X19" i="6"/>
  <c r="W19" i="6"/>
  <c r="E19" i="6"/>
  <c r="AA19" i="6"/>
  <c r="U19" i="6"/>
  <c r="AE19" i="6"/>
  <c r="V19" i="6"/>
  <c r="AB19" i="6"/>
  <c r="O19" i="6"/>
  <c r="F19" i="6"/>
  <c r="D19" i="6"/>
  <c r="N19" i="6"/>
  <c r="G19" i="6"/>
  <c r="I19" i="6"/>
  <c r="AG19" i="6"/>
  <c r="P19" i="6"/>
  <c r="Y19" i="6"/>
  <c r="T19" i="6"/>
  <c r="AF19" i="6"/>
  <c r="H19" i="6"/>
  <c r="K19" i="6"/>
  <c r="AD19" i="6"/>
  <c r="J19" i="6"/>
  <c r="C19" i="6"/>
  <c r="R19" i="6"/>
  <c r="A19" i="6"/>
  <c r="Z19" i="6"/>
  <c r="L19" i="6"/>
  <c r="Q19" i="6"/>
  <c r="M19" i="6"/>
  <c r="S19" i="6"/>
  <c r="AC19" i="6"/>
  <c r="M19" i="11"/>
  <c r="O19" i="11"/>
  <c r="Q19" i="11"/>
  <c r="S19" i="11"/>
  <c r="U19" i="11"/>
  <c r="W19" i="11"/>
  <c r="Y19" i="11"/>
  <c r="AA19" i="11"/>
  <c r="AC19" i="11"/>
  <c r="AE19" i="11"/>
  <c r="AG19" i="11"/>
  <c r="P19" i="11"/>
  <c r="F19" i="11"/>
  <c r="AF19" i="11"/>
  <c r="J19" i="11"/>
  <c r="D19" i="11"/>
  <c r="N19" i="11"/>
  <c r="T19" i="11"/>
  <c r="R19" i="11"/>
  <c r="H19" i="11"/>
  <c r="V19" i="11"/>
  <c r="X19" i="11"/>
  <c r="Z19" i="11"/>
  <c r="L19" i="11"/>
  <c r="AD19" i="11"/>
  <c r="AB19" i="11"/>
  <c r="C19" i="11"/>
  <c r="E19" i="11"/>
  <c r="G19" i="11"/>
  <c r="I19" i="11"/>
  <c r="K19" i="11"/>
  <c r="Z22" i="11"/>
  <c r="X22" i="11"/>
  <c r="AD22" i="11"/>
  <c r="AF22" i="11"/>
  <c r="C22" i="11"/>
  <c r="E22" i="11"/>
  <c r="K22" i="11"/>
  <c r="I22" i="11"/>
  <c r="S22" i="11"/>
  <c r="M22" i="11"/>
  <c r="AA22" i="11"/>
  <c r="Q22" i="11"/>
  <c r="D22" i="11"/>
  <c r="U22" i="11"/>
  <c r="L22" i="11"/>
  <c r="Y22" i="11"/>
  <c r="T22" i="11"/>
  <c r="AC22" i="11"/>
  <c r="AB22" i="11"/>
  <c r="AG22" i="11"/>
  <c r="G22" i="11"/>
  <c r="F22" i="11"/>
  <c r="O22" i="11"/>
  <c r="J22" i="11"/>
  <c r="W22" i="11"/>
  <c r="N22" i="11"/>
  <c r="AE22" i="11"/>
  <c r="R22" i="11"/>
  <c r="H22" i="11"/>
  <c r="V22" i="11"/>
  <c r="P22" i="11"/>
  <c r="O14" i="11"/>
  <c r="AC14" i="11"/>
  <c r="S14" i="11"/>
  <c r="Q14" i="11"/>
  <c r="W14" i="11"/>
  <c r="J14" i="11"/>
  <c r="L14" i="11"/>
  <c r="AG14" i="11"/>
  <c r="AE14" i="11"/>
  <c r="E14" i="11"/>
  <c r="D14" i="11"/>
  <c r="F14" i="11"/>
  <c r="H14" i="11"/>
  <c r="Z14" i="11"/>
  <c r="AB14" i="11"/>
  <c r="N14" i="11"/>
  <c r="P14" i="11"/>
  <c r="R14" i="11"/>
  <c r="T14" i="11"/>
  <c r="V14" i="11"/>
  <c r="X14" i="11"/>
  <c r="K14" i="11"/>
  <c r="M14" i="11"/>
  <c r="AD14" i="11"/>
  <c r="AF14" i="11"/>
  <c r="C14" i="11"/>
  <c r="I14" i="11"/>
  <c r="G14" i="11"/>
  <c r="Y14" i="11"/>
  <c r="AA14" i="11"/>
  <c r="U14" i="11"/>
  <c r="V22" i="6"/>
  <c r="J22" i="6"/>
  <c r="D22" i="6"/>
  <c r="P22" i="6"/>
  <c r="O22" i="6"/>
  <c r="AC22" i="6"/>
  <c r="X22" i="6"/>
  <c r="AB22" i="6"/>
  <c r="I22" i="6"/>
  <c r="Z22" i="6"/>
  <c r="Y22" i="6"/>
  <c r="L22" i="6"/>
  <c r="U22" i="6"/>
  <c r="T22" i="6"/>
  <c r="M22" i="6"/>
  <c r="C22" i="6"/>
  <c r="AE22" i="6"/>
  <c r="N22" i="6"/>
  <c r="AA22" i="6"/>
  <c r="AG22" i="6"/>
  <c r="Q22" i="6"/>
  <c r="AF22" i="6"/>
  <c r="E22" i="6"/>
  <c r="A22" i="6"/>
  <c r="F22" i="6"/>
  <c r="K22" i="6"/>
  <c r="R22" i="6"/>
  <c r="AD22" i="6"/>
  <c r="H22" i="6"/>
  <c r="S22" i="6"/>
  <c r="W22" i="6"/>
  <c r="G22" i="6"/>
  <c r="I17" i="11"/>
  <c r="K17" i="11"/>
  <c r="M17" i="11"/>
  <c r="O17" i="11"/>
  <c r="Q17" i="11"/>
  <c r="S17" i="11"/>
  <c r="U17" i="11"/>
  <c r="W17" i="11"/>
  <c r="Y17" i="11"/>
  <c r="AA17" i="11"/>
  <c r="AC17" i="11"/>
  <c r="AE17" i="11"/>
  <c r="AG17" i="11"/>
  <c r="L17" i="11"/>
  <c r="F17" i="11"/>
  <c r="AB17" i="11"/>
  <c r="J17" i="11"/>
  <c r="P17" i="11"/>
  <c r="N17" i="11"/>
  <c r="AF17" i="11"/>
  <c r="R17" i="11"/>
  <c r="D17" i="11"/>
  <c r="V17" i="11"/>
  <c r="T17" i="11"/>
  <c r="Z17" i="11"/>
  <c r="H17" i="11"/>
  <c r="AD17" i="11"/>
  <c r="X17" i="11"/>
  <c r="C17" i="11"/>
  <c r="E17" i="11"/>
  <c r="G17" i="11"/>
  <c r="Q21" i="6"/>
  <c r="AE21" i="6"/>
  <c r="U21" i="6"/>
  <c r="F21" i="6"/>
  <c r="Y21" i="6"/>
  <c r="K21" i="6"/>
  <c r="AC21" i="6"/>
  <c r="P21" i="6"/>
  <c r="AG21" i="6"/>
  <c r="V21" i="6"/>
  <c r="C21" i="6"/>
  <c r="AA21" i="6"/>
  <c r="H21" i="6"/>
  <c r="AF21" i="6"/>
  <c r="N21" i="6"/>
  <c r="G21" i="6"/>
  <c r="S21" i="6"/>
  <c r="AB21" i="6"/>
  <c r="X21" i="6"/>
  <c r="L21" i="6"/>
  <c r="AD21" i="6"/>
  <c r="R21" i="6"/>
  <c r="J21" i="6"/>
  <c r="W21" i="6"/>
  <c r="T21" i="6"/>
  <c r="E21" i="6"/>
  <c r="Z21" i="6"/>
  <c r="I21" i="6"/>
  <c r="D21" i="6"/>
  <c r="M21" i="6"/>
  <c r="O21" i="6"/>
  <c r="A21" i="6"/>
  <c r="O27" i="11"/>
  <c r="F27" i="11"/>
  <c r="T27" i="11"/>
  <c r="N27" i="11"/>
  <c r="AE27" i="11"/>
  <c r="L27" i="11"/>
  <c r="Y27" i="11"/>
  <c r="R27" i="11"/>
  <c r="D27" i="11"/>
  <c r="V27" i="11"/>
  <c r="K27" i="11"/>
  <c r="AD27" i="11"/>
  <c r="U27" i="11"/>
  <c r="AC27" i="11"/>
  <c r="AB27" i="11"/>
  <c r="C27" i="11"/>
  <c r="AA27" i="11"/>
  <c r="G27" i="11"/>
  <c r="AF27" i="11"/>
  <c r="M27" i="11"/>
  <c r="AG27" i="11"/>
  <c r="E27" i="11"/>
  <c r="Z27" i="11"/>
  <c r="S27" i="11"/>
  <c r="Q27" i="11"/>
  <c r="X27" i="11"/>
  <c r="W27" i="11"/>
  <c r="I27" i="11"/>
  <c r="H27" i="11"/>
  <c r="J27" i="11"/>
  <c r="P27" i="11"/>
  <c r="K24" i="11"/>
  <c r="U24" i="11"/>
  <c r="O24" i="11"/>
  <c r="AC24" i="11"/>
  <c r="S24" i="11"/>
  <c r="F24" i="11"/>
  <c r="W24" i="11"/>
  <c r="N24" i="11"/>
  <c r="AA24" i="11"/>
  <c r="V24" i="11"/>
  <c r="AE24" i="11"/>
  <c r="AD24" i="11"/>
  <c r="D24" i="11"/>
  <c r="I24" i="11"/>
  <c r="H24" i="11"/>
  <c r="Q24" i="11"/>
  <c r="L24" i="11"/>
  <c r="Y24" i="11"/>
  <c r="P24" i="11"/>
  <c r="AG24" i="11"/>
  <c r="T24" i="11"/>
  <c r="J24" i="11"/>
  <c r="X24" i="11"/>
  <c r="R24" i="11"/>
  <c r="AB24" i="11"/>
  <c r="Z24" i="11"/>
  <c r="AF24" i="11"/>
  <c r="C24" i="11"/>
  <c r="E24" i="11"/>
  <c r="G24" i="11"/>
  <c r="M24" i="11"/>
  <c r="S23" i="6"/>
  <c r="H23" i="6"/>
  <c r="W23" i="6"/>
  <c r="M23" i="6"/>
  <c r="AA23" i="6"/>
  <c r="R23" i="6"/>
  <c r="AE23" i="6"/>
  <c r="X23" i="6"/>
  <c r="E23" i="6"/>
  <c r="AC23" i="6"/>
  <c r="J23" i="6"/>
  <c r="I23" i="6"/>
  <c r="P23" i="6"/>
  <c r="AD23" i="6"/>
  <c r="U23" i="6"/>
  <c r="N23" i="6"/>
  <c r="Z23" i="6"/>
  <c r="T23" i="6"/>
  <c r="AF23" i="6"/>
  <c r="D23" i="6"/>
  <c r="F23" i="6"/>
  <c r="Y23" i="6"/>
  <c r="Q23" i="6"/>
  <c r="A23" i="6"/>
  <c r="C23" i="6"/>
  <c r="AB23" i="6"/>
  <c r="G23" i="6"/>
  <c r="AG23" i="6"/>
  <c r="K23" i="6"/>
  <c r="L23" i="6"/>
  <c r="O23" i="6"/>
  <c r="V23" i="6"/>
  <c r="AB20" i="6"/>
  <c r="U20" i="6"/>
  <c r="AF20" i="6"/>
  <c r="Z20" i="6"/>
  <c r="G20" i="6"/>
  <c r="AE20" i="6"/>
  <c r="M20" i="6"/>
  <c r="Q20" i="6"/>
  <c r="R20" i="6"/>
  <c r="V20" i="6"/>
  <c r="W20" i="6"/>
  <c r="F20" i="6"/>
  <c r="AC20" i="6"/>
  <c r="AA20" i="6"/>
  <c r="I20" i="6"/>
  <c r="K20" i="6"/>
  <c r="S20" i="6"/>
  <c r="AG20" i="6"/>
  <c r="AD20" i="6"/>
  <c r="D20" i="6"/>
  <c r="C20" i="6"/>
  <c r="H20" i="6"/>
  <c r="N20" i="6"/>
  <c r="A20" i="6"/>
  <c r="L20" i="6"/>
  <c r="Y20" i="6"/>
  <c r="P20" i="6"/>
  <c r="E20" i="6"/>
  <c r="T20" i="6"/>
  <c r="J20" i="6"/>
  <c r="X20" i="6"/>
  <c r="O20" i="6"/>
  <c r="Q25" i="11"/>
  <c r="K25" i="11"/>
  <c r="U25" i="11"/>
  <c r="S25" i="11"/>
  <c r="Y25" i="11"/>
  <c r="AA25" i="11"/>
  <c r="AC25" i="11"/>
  <c r="C25" i="11"/>
  <c r="AG25" i="11"/>
  <c r="D25" i="11"/>
  <c r="F25" i="11"/>
  <c r="H25" i="11"/>
  <c r="N25" i="11"/>
  <c r="L25" i="11"/>
  <c r="V25" i="11"/>
  <c r="P25" i="11"/>
  <c r="AD25" i="11"/>
  <c r="T25" i="11"/>
  <c r="G25" i="11"/>
  <c r="X25" i="11"/>
  <c r="O25" i="11"/>
  <c r="AB25" i="11"/>
  <c r="W25" i="11"/>
  <c r="AF25" i="11"/>
  <c r="AE25" i="11"/>
  <c r="E25" i="11"/>
  <c r="J25" i="11"/>
  <c r="I25" i="11"/>
  <c r="R25" i="11"/>
  <c r="M25" i="11"/>
  <c r="Z25" i="11"/>
  <c r="W20" i="11"/>
  <c r="Y20" i="11"/>
  <c r="AA20" i="11"/>
  <c r="AC20" i="11"/>
  <c r="AE20" i="11"/>
  <c r="M20" i="11"/>
  <c r="D20" i="11"/>
  <c r="F20" i="11"/>
  <c r="H20" i="11"/>
  <c r="J20" i="11"/>
  <c r="L20" i="11"/>
  <c r="N20" i="11"/>
  <c r="P20" i="11"/>
  <c r="R20" i="11"/>
  <c r="T20" i="11"/>
  <c r="V20" i="11"/>
  <c r="X20" i="11"/>
  <c r="Z20" i="11"/>
  <c r="AB20" i="11"/>
  <c r="AD20" i="11"/>
  <c r="AF20" i="11"/>
  <c r="C20" i="11"/>
  <c r="Q20" i="11"/>
  <c r="G20" i="11"/>
  <c r="AG20" i="11"/>
  <c r="K20" i="11"/>
  <c r="E20" i="11"/>
  <c r="O20" i="11"/>
  <c r="U20" i="11"/>
  <c r="S20" i="11"/>
  <c r="I20" i="11"/>
  <c r="AB12" i="11"/>
  <c r="AD12" i="11"/>
  <c r="AF12" i="11"/>
  <c r="G12" i="11"/>
  <c r="E12" i="11"/>
  <c r="W12" i="11"/>
  <c r="I12" i="11"/>
  <c r="K12" i="11"/>
  <c r="M12" i="11"/>
  <c r="AA12" i="11"/>
  <c r="Q12" i="11"/>
  <c r="O12" i="11"/>
  <c r="U12" i="11"/>
  <c r="AE12" i="11"/>
  <c r="Y12" i="11"/>
  <c r="S12" i="11"/>
  <c r="AC12" i="11"/>
  <c r="C12" i="11"/>
  <c r="AG12" i="11"/>
  <c r="D12" i="11"/>
  <c r="F12" i="11"/>
  <c r="H12" i="11"/>
  <c r="J12" i="11"/>
  <c r="L12" i="11"/>
  <c r="N12" i="11"/>
  <c r="P12" i="11"/>
  <c r="R12" i="11"/>
  <c r="T12" i="11"/>
  <c r="V12" i="11"/>
  <c r="X12" i="11"/>
  <c r="Z12" i="11"/>
  <c r="P15" i="11"/>
  <c r="AD15" i="11"/>
  <c r="T15" i="11"/>
  <c r="R15" i="11"/>
  <c r="X15" i="11"/>
  <c r="F15" i="11"/>
  <c r="AB15" i="11"/>
  <c r="V15" i="11"/>
  <c r="AF15" i="11"/>
  <c r="C15" i="11"/>
  <c r="E15" i="11"/>
  <c r="G15" i="11"/>
  <c r="I15" i="11"/>
  <c r="K15" i="11"/>
  <c r="M15" i="11"/>
  <c r="O15" i="11"/>
  <c r="Q15" i="11"/>
  <c r="S15" i="11"/>
  <c r="U15" i="11"/>
  <c r="W15" i="11"/>
  <c r="Y15" i="11"/>
  <c r="AA15" i="11"/>
  <c r="AC15" i="11"/>
  <c r="AE15" i="11"/>
  <c r="AG15" i="11"/>
  <c r="D15" i="11"/>
  <c r="J15" i="11"/>
  <c r="H15" i="11"/>
  <c r="Z15" i="11"/>
  <c r="L15" i="11"/>
  <c r="N15" i="11"/>
  <c r="AC16" i="11"/>
  <c r="G16" i="11"/>
  <c r="AG16" i="11"/>
  <c r="D16" i="11"/>
  <c r="F16" i="11"/>
  <c r="H16" i="11"/>
  <c r="J16" i="11"/>
  <c r="L16" i="11"/>
  <c r="N16" i="11"/>
  <c r="P16" i="11"/>
  <c r="R16" i="11"/>
  <c r="T16" i="11"/>
  <c r="V16" i="11"/>
  <c r="X16" i="11"/>
  <c r="Z16" i="11"/>
  <c r="AB16" i="11"/>
  <c r="AD16" i="11"/>
  <c r="AF16" i="11"/>
  <c r="K16" i="11"/>
  <c r="E16" i="11"/>
  <c r="AA16" i="11"/>
  <c r="I16" i="11"/>
  <c r="O16" i="11"/>
  <c r="M16" i="11"/>
  <c r="AE16" i="11"/>
  <c r="Q16" i="11"/>
  <c r="C16" i="11"/>
  <c r="U16" i="11"/>
  <c r="S16" i="11"/>
  <c r="Y16" i="11"/>
  <c r="W16" i="11"/>
  <c r="T26" i="6"/>
  <c r="K26" i="6"/>
  <c r="X26" i="6"/>
  <c r="W26" i="6"/>
  <c r="AB26" i="6"/>
  <c r="AE26" i="6"/>
  <c r="AF26" i="6"/>
  <c r="O26" i="6"/>
  <c r="E26" i="6"/>
  <c r="Z26" i="6"/>
  <c r="M26" i="6"/>
  <c r="C26" i="6"/>
  <c r="U26" i="6"/>
  <c r="S26" i="6"/>
  <c r="AC26" i="6"/>
  <c r="AA26" i="6"/>
  <c r="R26" i="6"/>
  <c r="I26" i="6"/>
  <c r="G26" i="6"/>
  <c r="Q26" i="6"/>
  <c r="V26" i="6"/>
  <c r="Y26" i="6"/>
  <c r="AD26" i="6"/>
  <c r="AG26" i="6"/>
  <c r="A26" i="6"/>
  <c r="D26" i="6"/>
  <c r="F26" i="6"/>
  <c r="H26" i="6"/>
  <c r="J26" i="6"/>
  <c r="L26" i="6"/>
  <c r="N26" i="6"/>
  <c r="P26" i="6"/>
  <c r="R23" i="11"/>
  <c r="E23" i="11"/>
  <c r="V23" i="11"/>
  <c r="M23" i="11"/>
  <c r="Z23" i="11"/>
  <c r="U23" i="11"/>
  <c r="AD23" i="11"/>
  <c r="AC23" i="11"/>
  <c r="C23" i="11"/>
  <c r="H23" i="11"/>
  <c r="G23" i="11"/>
  <c r="P23" i="11"/>
  <c r="K23" i="11"/>
  <c r="X23" i="11"/>
  <c r="O23" i="11"/>
  <c r="AF23" i="11"/>
  <c r="S23" i="11"/>
  <c r="I23" i="11"/>
  <c r="W23" i="11"/>
  <c r="Q23" i="11"/>
  <c r="AA23" i="11"/>
  <c r="Y23" i="11"/>
  <c r="AE23" i="11"/>
  <c r="AG23" i="11"/>
  <c r="D23" i="11"/>
  <c r="F23" i="11"/>
  <c r="L23" i="11"/>
  <c r="J23" i="11"/>
  <c r="T23" i="11"/>
  <c r="N23" i="11"/>
  <c r="AB23" i="11"/>
  <c r="A23" i="11"/>
  <c r="A24" i="11" s="1"/>
  <c r="A25" i="11" s="1"/>
  <c r="A26" i="11" s="1"/>
  <c r="A27" i="11" s="1"/>
  <c r="AG27" i="6"/>
  <c r="D27" i="6"/>
  <c r="F27" i="6"/>
  <c r="L27" i="6"/>
  <c r="N27" i="6"/>
  <c r="T27" i="6"/>
  <c r="V27" i="6"/>
  <c r="AB27" i="6"/>
  <c r="AD27" i="6"/>
  <c r="G27" i="6"/>
  <c r="J27" i="6"/>
  <c r="O27" i="6"/>
  <c r="R27" i="6"/>
  <c r="W27" i="6"/>
  <c r="Z27" i="6"/>
  <c r="AE27" i="6"/>
  <c r="H27" i="6"/>
  <c r="E27" i="6"/>
  <c r="P27" i="6"/>
  <c r="I27" i="6"/>
  <c r="X27" i="6"/>
  <c r="M27" i="6"/>
  <c r="AF27" i="6"/>
  <c r="A27" i="6"/>
  <c r="Q27" i="6"/>
  <c r="C27" i="6"/>
  <c r="U27" i="6"/>
  <c r="K27" i="6"/>
  <c r="Y27" i="6"/>
  <c r="AA27" i="6"/>
  <c r="AC27" i="6"/>
  <c r="S27" i="6"/>
  <c r="M13" i="11"/>
  <c r="O13" i="11"/>
  <c r="Q13" i="11"/>
  <c r="S13" i="11"/>
  <c r="U13" i="11"/>
  <c r="W13" i="11"/>
  <c r="Y13" i="11"/>
  <c r="AA13" i="11"/>
  <c r="AC13" i="11"/>
  <c r="AE13" i="11"/>
  <c r="AG13" i="11"/>
  <c r="H13" i="11"/>
  <c r="F13" i="11"/>
  <c r="X13" i="11"/>
  <c r="J13" i="11"/>
  <c r="L13" i="11"/>
  <c r="N13" i="11"/>
  <c r="AB13" i="11"/>
  <c r="R13" i="11"/>
  <c r="P13" i="11"/>
  <c r="V13" i="11"/>
  <c r="AF13" i="11"/>
  <c r="Z13" i="11"/>
  <c r="D13" i="11"/>
  <c r="AD13" i="11"/>
  <c r="T13" i="11"/>
  <c r="C13" i="11"/>
  <c r="E13" i="11"/>
  <c r="G13" i="11"/>
  <c r="I13" i="11"/>
  <c r="K13" i="11"/>
  <c r="F18" i="6"/>
  <c r="Q18" i="6"/>
  <c r="J18" i="6"/>
  <c r="Y18" i="6"/>
  <c r="N18" i="6"/>
  <c r="AG18" i="6"/>
  <c r="R18" i="6"/>
  <c r="D18" i="6"/>
  <c r="V18" i="6"/>
  <c r="L18" i="6"/>
  <c r="Z18" i="6"/>
  <c r="AB18" i="6"/>
  <c r="AD18" i="6"/>
  <c r="T18" i="6"/>
  <c r="C18" i="6"/>
  <c r="E18" i="6"/>
  <c r="G18" i="6"/>
  <c r="M18" i="6"/>
  <c r="K18" i="6"/>
  <c r="U18" i="6"/>
  <c r="O18" i="6"/>
  <c r="AC18" i="6"/>
  <c r="S18" i="6"/>
  <c r="X18" i="6"/>
  <c r="W18" i="6"/>
  <c r="AF18" i="6"/>
  <c r="AA18" i="6"/>
  <c r="H18" i="6"/>
  <c r="AE18" i="6"/>
  <c r="P18" i="6"/>
  <c r="I18" i="6"/>
  <c r="A18" i="6"/>
  <c r="BC65" i="10" l="1"/>
  <c r="BC18" i="5"/>
  <c r="BG65" i="10"/>
  <c r="BG18" i="5"/>
  <c r="AL65" i="10"/>
  <c r="AL18" i="5"/>
  <c r="AV18" i="5"/>
  <c r="AV65" i="10"/>
  <c r="BH65" i="10"/>
  <c r="BH18" i="5"/>
  <c r="AY18" i="5"/>
  <c r="AY65" i="10"/>
  <c r="AW65" i="10"/>
  <c r="AW18" i="5"/>
  <c r="BK18" i="5"/>
  <c r="BK65" i="10"/>
  <c r="BL18" i="5"/>
  <c r="BL65" i="10"/>
  <c r="BE18" i="5"/>
  <c r="BE65" i="10"/>
  <c r="AN18" i="5"/>
  <c r="AN65" i="10"/>
  <c r="AJ65" i="10"/>
  <c r="AJ18" i="5"/>
  <c r="AK65" i="10"/>
  <c r="AK18" i="5"/>
  <c r="AO18" i="5"/>
  <c r="AO65" i="10"/>
  <c r="AU65" i="10"/>
  <c r="AU18" i="5"/>
  <c r="BD65" i="10"/>
  <c r="BD18" i="5"/>
  <c r="AX65" i="10"/>
  <c r="AX18" i="5"/>
  <c r="BM18" i="5"/>
  <c r="BM65" i="10"/>
  <c r="AI65" i="10"/>
  <c r="AI18" i="5"/>
  <c r="AS18" i="5"/>
  <c r="AS65" i="10"/>
  <c r="BF18" i="5"/>
  <c r="BF65" i="10"/>
  <c r="AM65" i="10"/>
  <c r="AM18" i="5"/>
  <c r="BB65" i="10"/>
  <c r="BB18" i="5"/>
  <c r="BA18" i="5"/>
  <c r="BA65" i="10"/>
  <c r="BI18" i="5"/>
  <c r="BI65" i="10"/>
  <c r="AT18" i="5"/>
  <c r="AT65" i="10"/>
  <c r="AP65" i="10"/>
  <c r="AP18" i="5"/>
  <c r="AQ18" i="5"/>
  <c r="AQ65" i="10"/>
  <c r="BJ65" i="10"/>
  <c r="BJ18" i="5"/>
  <c r="AZ18" i="5"/>
  <c r="AZ65" i="10"/>
  <c r="AR65" i="10"/>
  <c r="AR18" i="5"/>
  <c r="AI18" i="10"/>
  <c r="AU18" i="10"/>
  <c r="BL18" i="10"/>
  <c r="BB18" i="10"/>
  <c r="BH18" i="10"/>
  <c r="BK18" i="10"/>
  <c r="BG18" i="10"/>
  <c r="AP18" i="10"/>
  <c r="BD18" i="10"/>
  <c r="AV18" i="10"/>
  <c r="AN18" i="10"/>
  <c r="AX18" i="10"/>
  <c r="AM18" i="10"/>
  <c r="BE18" i="10"/>
  <c r="BI18" i="10"/>
  <c r="AZ18" i="10"/>
  <c r="AS18" i="10"/>
  <c r="AR18" i="10"/>
  <c r="AL18" i="10"/>
  <c r="AT18" i="10"/>
  <c r="AY18" i="10"/>
  <c r="BC18" i="10"/>
  <c r="AJ18" i="10"/>
  <c r="AQ18" i="10"/>
  <c r="BA18" i="10"/>
  <c r="BM18" i="10"/>
  <c r="BF18" i="10"/>
  <c r="BJ18" i="10"/>
  <c r="AW18" i="10"/>
  <c r="AK18" i="10"/>
  <c r="AO18" i="10"/>
  <c r="AX33" i="10"/>
  <c r="AV30" i="10"/>
  <c r="BC34" i="10"/>
  <c r="BD37" i="10"/>
  <c r="AL37" i="10"/>
  <c r="AI27" i="10"/>
  <c r="AP27" i="10"/>
  <c r="AW27" i="10"/>
  <c r="BB24" i="10"/>
  <c r="BM24" i="10"/>
  <c r="BK32" i="10"/>
  <c r="AR32" i="10"/>
  <c r="BJ32" i="10"/>
  <c r="BD29" i="10"/>
  <c r="BK29" i="10"/>
  <c r="BA28" i="10"/>
  <c r="BL28" i="10"/>
  <c r="AN28" i="10"/>
  <c r="BE21" i="10"/>
  <c r="AV21" i="10"/>
  <c r="BG81" i="10"/>
  <c r="BH81" i="10"/>
  <c r="BI81" i="10"/>
  <c r="AQ19" i="10"/>
  <c r="AX19" i="10"/>
  <c r="BE19" i="10"/>
  <c r="BG36" i="10"/>
  <c r="AV36" i="10"/>
  <c r="AV20" i="10"/>
  <c r="BC20" i="10"/>
  <c r="BJ20" i="10"/>
  <c r="AK82" i="10"/>
  <c r="BF82" i="10"/>
  <c r="AT31" i="10"/>
  <c r="AL31" i="10"/>
  <c r="BA31" i="10"/>
  <c r="AJ26" i="10"/>
  <c r="AQ84" i="10"/>
  <c r="AR84" i="10"/>
  <c r="BM33" i="10"/>
  <c r="AV83" i="10"/>
  <c r="AW83" i="10"/>
  <c r="AU83" i="10"/>
  <c r="AI26" i="10"/>
  <c r="BF26" i="10"/>
  <c r="BM26" i="10"/>
  <c r="BG25" i="10"/>
  <c r="AI25" i="10"/>
  <c r="BB22" i="10"/>
  <c r="BI22" i="10"/>
  <c r="AK22" i="10"/>
  <c r="AM30" i="10"/>
  <c r="AT30" i="10"/>
  <c r="BF35" i="10"/>
  <c r="AM35" i="10"/>
  <c r="BI35" i="10"/>
  <c r="AW80" i="10"/>
  <c r="AP80" i="10"/>
  <c r="AM34" i="10"/>
  <c r="BE34" i="10"/>
  <c r="AL34" i="10"/>
  <c r="AW37" i="10"/>
  <c r="BA37" i="10"/>
  <c r="AU37" i="10"/>
  <c r="BD27" i="10"/>
  <c r="BH27" i="10"/>
  <c r="AU27" i="10"/>
  <c r="BA24" i="10"/>
  <c r="AZ24" i="10"/>
  <c r="AR24" i="10"/>
  <c r="AT32" i="10"/>
  <c r="BA32" i="10"/>
  <c r="BD32" i="10"/>
  <c r="BB29" i="10"/>
  <c r="BI29" i="10"/>
  <c r="BC28" i="10"/>
  <c r="BJ28" i="10"/>
  <c r="AM28" i="10"/>
  <c r="AM21" i="10"/>
  <c r="AP21" i="10"/>
  <c r="AK81" i="10"/>
  <c r="AT81" i="10"/>
  <c r="AJ81" i="10"/>
  <c r="AO19" i="10"/>
  <c r="BD19" i="10"/>
  <c r="AU36" i="10"/>
  <c r="AT36" i="10"/>
  <c r="BA36" i="10"/>
  <c r="AT20" i="10"/>
  <c r="AS20" i="10"/>
  <c r="BH20" i="10"/>
  <c r="BL82" i="10"/>
  <c r="AV82" i="10"/>
  <c r="AK31" i="10"/>
  <c r="AR31" i="10"/>
  <c r="AI31" i="10"/>
  <c r="AT84" i="10"/>
  <c r="BM30" i="10"/>
  <c r="BI37" i="10"/>
  <c r="AV23" i="10"/>
  <c r="BG23" i="10"/>
  <c r="BK84" i="10"/>
  <c r="AV33" i="10"/>
  <c r="AQ23" i="10"/>
  <c r="AX23" i="10"/>
  <c r="BE23" i="10"/>
  <c r="BA84" i="10"/>
  <c r="BF84" i="10"/>
  <c r="AL84" i="10"/>
  <c r="BK33" i="10"/>
  <c r="AM33" i="10"/>
  <c r="AT83" i="10"/>
  <c r="AM83" i="10"/>
  <c r="BL83" i="10"/>
  <c r="AW26" i="10"/>
  <c r="BD26" i="10"/>
  <c r="AM26" i="10"/>
  <c r="BE25" i="10"/>
  <c r="BL25" i="10"/>
  <c r="AZ22" i="10"/>
  <c r="AY22" i="10"/>
  <c r="AM22" i="10"/>
  <c r="AW30" i="10"/>
  <c r="AR30" i="10"/>
  <c r="AS35" i="10"/>
  <c r="AZ35" i="10"/>
  <c r="BG35" i="10"/>
  <c r="BE80" i="10"/>
  <c r="BI80" i="10"/>
  <c r="AK34" i="10"/>
  <c r="AR34" i="10"/>
  <c r="AY34" i="10"/>
  <c r="AY37" i="10"/>
  <c r="BJ37" i="10"/>
  <c r="BJ27" i="10"/>
  <c r="AL27" i="10"/>
  <c r="AS27" i="10"/>
  <c r="BG24" i="10"/>
  <c r="AX24" i="10"/>
  <c r="AP24" i="10"/>
  <c r="BC32" i="10"/>
  <c r="AJ32" i="10"/>
  <c r="BF32" i="10"/>
  <c r="AN29" i="10"/>
  <c r="BG29" i="10"/>
  <c r="AK28" i="10"/>
  <c r="BH28" i="10"/>
  <c r="BI21" i="10"/>
  <c r="AY21" i="10"/>
  <c r="AR21" i="10"/>
  <c r="BB81" i="10"/>
  <c r="BD81" i="10"/>
  <c r="AX81" i="10"/>
  <c r="AM19" i="10"/>
  <c r="AT19" i="10"/>
  <c r="AK36" i="10"/>
  <c r="AY36" i="10"/>
  <c r="AN36" i="10"/>
  <c r="AR20" i="10"/>
  <c r="AY20" i="10"/>
  <c r="BF20" i="10"/>
  <c r="BB82" i="10"/>
  <c r="AP82" i="10"/>
  <c r="BJ31" i="10"/>
  <c r="BF31" i="10"/>
  <c r="AW31" i="10"/>
  <c r="BB23" i="10"/>
  <c r="BI25" i="10"/>
  <c r="BH23" i="10"/>
  <c r="BC23" i="10"/>
  <c r="AI84" i="10"/>
  <c r="BC84" i="10"/>
  <c r="AJ84" i="10"/>
  <c r="BE33" i="10"/>
  <c r="AN33" i="10"/>
  <c r="AR83" i="10"/>
  <c r="AO83" i="10"/>
  <c r="BK83" i="10"/>
  <c r="BK26" i="10"/>
  <c r="BB26" i="10"/>
  <c r="BI26" i="10"/>
  <c r="BC25" i="10"/>
  <c r="BB25" i="10"/>
  <c r="AX22" i="10"/>
  <c r="BE22" i="10"/>
  <c r="BL22" i="10"/>
  <c r="AI30" i="10"/>
  <c r="AP30" i="10"/>
  <c r="AX35" i="10"/>
  <c r="BJ35" i="10"/>
  <c r="BE35" i="10"/>
  <c r="AL80" i="10"/>
  <c r="AK80" i="10"/>
  <c r="AI34" i="10"/>
  <c r="AW34" i="10"/>
  <c r="BI34" i="10"/>
  <c r="BF37" i="10"/>
  <c r="AQ37" i="10"/>
  <c r="AN27" i="10"/>
  <c r="AR27" i="10"/>
  <c r="AQ27" i="10"/>
  <c r="BE24" i="10"/>
  <c r="AV24" i="10"/>
  <c r="BC24" i="10"/>
  <c r="AP32" i="10"/>
  <c r="AW32" i="10"/>
  <c r="AQ29" i="10"/>
  <c r="AX29" i="10"/>
  <c r="BE29" i="10"/>
  <c r="AY28" i="10"/>
  <c r="BF28" i="10"/>
  <c r="AQ21" i="10"/>
  <c r="AX21" i="10"/>
  <c r="BB21" i="10"/>
  <c r="BF81" i="10"/>
  <c r="AO81" i="10"/>
  <c r="AU81" i="10"/>
  <c r="AK19" i="10"/>
  <c r="AN19" i="10"/>
  <c r="AM36" i="10"/>
  <c r="AP36" i="10"/>
  <c r="AW36" i="10"/>
  <c r="AP20" i="10"/>
  <c r="BE20" i="10"/>
  <c r="BA82" i="10"/>
  <c r="AZ82" i="10"/>
  <c r="AN82" i="10"/>
  <c r="BL31" i="10"/>
  <c r="AN31" i="10"/>
  <c r="BK31" i="10"/>
  <c r="BI23" i="10"/>
  <c r="AK83" i="10"/>
  <c r="AM23" i="10"/>
  <c r="AT23" i="10"/>
  <c r="BA23" i="10"/>
  <c r="AW84" i="10"/>
  <c r="AX84" i="10"/>
  <c r="BM84" i="10"/>
  <c r="BG33" i="10"/>
  <c r="AI33" i="10"/>
  <c r="AP83" i="10"/>
  <c r="AX83" i="10"/>
  <c r="BH83" i="10"/>
  <c r="AS26" i="10"/>
  <c r="AZ26" i="10"/>
  <c r="AT25" i="10"/>
  <c r="BA25" i="10"/>
  <c r="BH25" i="10"/>
  <c r="AV22" i="10"/>
  <c r="BK22" i="10"/>
  <c r="BJ22" i="10"/>
  <c r="BL30" i="10"/>
  <c r="AN30" i="10"/>
  <c r="AO35" i="10"/>
  <c r="AV35" i="10"/>
  <c r="AY35" i="10"/>
  <c r="BB80" i="10"/>
  <c r="AJ80" i="10"/>
  <c r="BD80" i="10"/>
  <c r="BL34" i="10"/>
  <c r="AN34" i="10"/>
  <c r="AU34" i="10"/>
  <c r="AK37" i="10"/>
  <c r="BB37" i="10"/>
  <c r="BF27" i="10"/>
  <c r="BM27" i="10"/>
  <c r="AO27" i="10"/>
  <c r="AM24" i="10"/>
  <c r="AT24" i="10"/>
  <c r="AW24" i="10"/>
  <c r="AU32" i="10"/>
  <c r="BG32" i="10"/>
  <c r="AO29" i="10"/>
  <c r="AZ29" i="10"/>
  <c r="BC29" i="10"/>
  <c r="BM28" i="10"/>
  <c r="BD28" i="10"/>
  <c r="BD21" i="10"/>
  <c r="BG21" i="10"/>
  <c r="AN21" i="10"/>
  <c r="AW81" i="10"/>
  <c r="AZ81" i="10"/>
  <c r="AS81" i="10"/>
  <c r="AI19" i="10"/>
  <c r="AP19" i="10"/>
  <c r="AJ36" i="10"/>
  <c r="AQ36" i="10"/>
  <c r="BK36" i="10"/>
  <c r="AN20" i="10"/>
  <c r="AU20" i="10"/>
  <c r="AY82" i="10"/>
  <c r="AL82" i="10"/>
  <c r="BM82" i="10"/>
  <c r="BB31" i="10"/>
  <c r="AX31" i="10"/>
  <c r="AS31" i="10"/>
  <c r="BE84" i="10"/>
  <c r="BD22" i="10"/>
  <c r="AS34" i="10"/>
  <c r="AK23" i="10"/>
  <c r="AR23" i="10"/>
  <c r="AY23" i="10"/>
  <c r="AU84" i="10"/>
  <c r="AW33" i="10"/>
  <c r="BI33" i="10"/>
  <c r="AN83" i="10"/>
  <c r="BG83" i="10"/>
  <c r="BC83" i="10"/>
  <c r="AU26" i="10"/>
  <c r="AX26" i="10"/>
  <c r="AR25" i="10"/>
  <c r="AY25" i="10"/>
  <c r="AL25" i="10"/>
  <c r="AT22" i="10"/>
  <c r="BA22" i="10"/>
  <c r="BH22" i="10"/>
  <c r="BJ30" i="10"/>
  <c r="AL30" i="10"/>
  <c r="AP35" i="10"/>
  <c r="BB35" i="10"/>
  <c r="BA35" i="10"/>
  <c r="AU80" i="10"/>
  <c r="BL80" i="10"/>
  <c r="BK80" i="10"/>
  <c r="BF34" i="10"/>
  <c r="AO34" i="10"/>
  <c r="BA34" i="10"/>
  <c r="BM37" i="10"/>
  <c r="AJ37" i="10"/>
  <c r="AZ27" i="10"/>
  <c r="BK27" i="10"/>
  <c r="AO24" i="10"/>
  <c r="BH24" i="10"/>
  <c r="AY24" i="10"/>
  <c r="AL32" i="10"/>
  <c r="AS32" i="10"/>
  <c r="AM29" i="10"/>
  <c r="AT29" i="10"/>
  <c r="BA29" i="10"/>
  <c r="AU28" i="10"/>
  <c r="AL28" i="10"/>
  <c r="BA21" i="10"/>
  <c r="AO21" i="10"/>
  <c r="AL21" i="10"/>
  <c r="BA81" i="10"/>
  <c r="AI81" i="10"/>
  <c r="BL19" i="10"/>
  <c r="AZ19" i="10"/>
  <c r="BJ36" i="10"/>
  <c r="AL36" i="10"/>
  <c r="AS36" i="10"/>
  <c r="AL20" i="10"/>
  <c r="AO20" i="10"/>
  <c r="AW82" i="10"/>
  <c r="AR82" i="10"/>
  <c r="BK82" i="10"/>
  <c r="BH31" i="10"/>
  <c r="AJ31" i="10"/>
  <c r="BA26" i="10"/>
  <c r="AO80" i="10"/>
  <c r="AP23" i="10"/>
  <c r="AW23" i="10"/>
  <c r="BL84" i="10"/>
  <c r="AP84" i="10"/>
  <c r="BH33" i="10"/>
  <c r="BC33" i="10"/>
  <c r="BJ33" i="10"/>
  <c r="AL83" i="10"/>
  <c r="BI83" i="10"/>
  <c r="BD83" i="10"/>
  <c r="AO26" i="10"/>
  <c r="AV26" i="10"/>
  <c r="BF25" i="10"/>
  <c r="AW25" i="10"/>
  <c r="BD25" i="10"/>
  <c r="AR22" i="10"/>
  <c r="AU22" i="10"/>
  <c r="AO30" i="10"/>
  <c r="BH30" i="10"/>
  <c r="AJ30" i="10"/>
  <c r="AK35" i="10"/>
  <c r="AR35" i="10"/>
  <c r="AQ35" i="10"/>
  <c r="AR80" i="10"/>
  <c r="AZ80" i="10"/>
  <c r="AX80" i="10"/>
  <c r="BH34" i="10"/>
  <c r="AJ34" i="10"/>
  <c r="AQ34" i="10"/>
  <c r="AS37" i="10"/>
  <c r="AX37" i="10"/>
  <c r="BB27" i="10"/>
  <c r="BI27" i="10"/>
  <c r="AI24" i="10"/>
  <c r="BF24" i="10"/>
  <c r="BI24" i="10"/>
  <c r="AM32" i="10"/>
  <c r="AY32" i="10"/>
  <c r="AK29" i="10"/>
  <c r="AJ29" i="10"/>
  <c r="AY29" i="10"/>
  <c r="AW28" i="10"/>
  <c r="AZ28" i="10"/>
  <c r="BL21" i="10"/>
  <c r="AT21" i="10"/>
  <c r="AJ21" i="10"/>
  <c r="AQ81" i="10"/>
  <c r="AV81" i="10"/>
  <c r="BC19" i="10"/>
  <c r="BJ19" i="10"/>
  <c r="AL19" i="10"/>
  <c r="BH36" i="10"/>
  <c r="AI36" i="10"/>
  <c r="BC36" i="10"/>
  <c r="AJ20" i="10"/>
  <c r="AQ20" i="10"/>
  <c r="AU82" i="10"/>
  <c r="AX82" i="10"/>
  <c r="BI82" i="10"/>
  <c r="AP31" i="10"/>
  <c r="BM31" i="10"/>
  <c r="AN84" i="10"/>
  <c r="BH26" i="10"/>
  <c r="BC30" i="10"/>
  <c r="AZ23" i="10"/>
  <c r="BD23" i="10"/>
  <c r="AU23" i="10"/>
  <c r="AS84" i="10"/>
  <c r="AM84" i="10"/>
  <c r="AT33" i="10"/>
  <c r="AO33" i="10"/>
  <c r="BA33" i="10"/>
  <c r="AJ83" i="10"/>
  <c r="AY83" i="10"/>
  <c r="AQ83" i="10"/>
  <c r="BG26" i="10"/>
  <c r="AT26" i="10"/>
  <c r="AN25" i="10"/>
  <c r="AU25" i="10"/>
  <c r="AX25" i="10"/>
  <c r="AP22" i="10"/>
  <c r="AW22" i="10"/>
  <c r="AY30" i="10"/>
  <c r="BF30" i="10"/>
  <c r="AS30" i="10"/>
  <c r="BK35" i="10"/>
  <c r="AT35" i="10"/>
  <c r="AW35" i="10"/>
  <c r="AQ80" i="10"/>
  <c r="BF80" i="10"/>
  <c r="BG80" i="10"/>
  <c r="AX34" i="10"/>
  <c r="BJ34" i="10"/>
  <c r="AV37" i="10"/>
  <c r="BL37" i="10"/>
  <c r="BE37" i="10"/>
  <c r="AJ27" i="10"/>
  <c r="BG27" i="10"/>
  <c r="BL24" i="10"/>
  <c r="AN24" i="10"/>
  <c r="AU24" i="10"/>
  <c r="BM32" i="10"/>
  <c r="AO32" i="10"/>
  <c r="AI29" i="10"/>
  <c r="AP29" i="10"/>
  <c r="AW29" i="10"/>
  <c r="AJ28" i="10"/>
  <c r="AQ28" i="10"/>
  <c r="AX28" i="10"/>
  <c r="AS21" i="10"/>
  <c r="AI21" i="10"/>
  <c r="BM21" i="10"/>
  <c r="BJ81" i="10"/>
  <c r="BC81" i="10"/>
  <c r="BA19" i="10"/>
  <c r="AV19" i="10"/>
  <c r="AJ19" i="10"/>
  <c r="BF36" i="10"/>
  <c r="BM36" i="10"/>
  <c r="AO36" i="10"/>
  <c r="BM20" i="10"/>
  <c r="BA20" i="10"/>
  <c r="AS82" i="10"/>
  <c r="AI82" i="10"/>
  <c r="BG82" i="10"/>
  <c r="BD31" i="10"/>
  <c r="AU31" i="10"/>
  <c r="BB83" i="10"/>
  <c r="BJ23" i="10"/>
  <c r="AS23" i="10"/>
  <c r="BJ84" i="10"/>
  <c r="AZ33" i="10"/>
  <c r="BF33" i="10"/>
  <c r="BA83" i="10"/>
  <c r="AZ83" i="10"/>
  <c r="AK26" i="10"/>
  <c r="AR26" i="10"/>
  <c r="AP25" i="10"/>
  <c r="AS25" i="10"/>
  <c r="AZ25" i="10"/>
  <c r="AN22" i="10"/>
  <c r="BG22" i="10"/>
  <c r="BA30" i="10"/>
  <c r="BD30" i="10"/>
  <c r="BK30" i="10"/>
  <c r="BL35" i="10"/>
  <c r="AN35" i="10"/>
  <c r="BM80" i="10"/>
  <c r="AT80" i="10"/>
  <c r="AS80" i="10"/>
  <c r="BD34" i="10"/>
  <c r="BK34" i="10"/>
  <c r="AP37" i="10"/>
  <c r="AM37" i="10"/>
  <c r="AR37" i="10"/>
  <c r="AX27" i="10"/>
  <c r="BE27" i="10"/>
  <c r="BJ24" i="10"/>
  <c r="AL24" i="10"/>
  <c r="AV32" i="10"/>
  <c r="BH32" i="10"/>
  <c r="AQ32" i="10"/>
  <c r="BH29" i="10"/>
  <c r="BL29" i="10"/>
  <c r="AU29" i="10"/>
  <c r="AO28" i="10"/>
  <c r="BI28" i="10"/>
  <c r="AV28" i="10"/>
  <c r="BJ21" i="10"/>
  <c r="AW21" i="10"/>
  <c r="BK21" i="10"/>
  <c r="AL81" i="10"/>
  <c r="AR81" i="10"/>
  <c r="AY19" i="10"/>
  <c r="BF19" i="10"/>
  <c r="BM19" i="10"/>
  <c r="AZ36" i="10"/>
  <c r="BL36" i="10"/>
  <c r="BD20" i="10"/>
  <c r="BK20" i="10"/>
  <c r="AM20" i="10"/>
  <c r="AQ82" i="10"/>
  <c r="BJ82" i="10"/>
  <c r="BE82" i="10"/>
  <c r="BG31" i="10"/>
  <c r="BI31" i="10"/>
  <c r="AJ33" i="10"/>
  <c r="AI22" i="10"/>
  <c r="BD35" i="10"/>
  <c r="AL23" i="10"/>
  <c r="BD84" i="10"/>
  <c r="AY33" i="10"/>
  <c r="AJ23" i="10"/>
  <c r="AN23" i="10"/>
  <c r="AY84" i="10"/>
  <c r="AO84" i="10"/>
  <c r="BH84" i="10"/>
  <c r="AP33" i="10"/>
  <c r="BL33" i="10"/>
  <c r="AS33" i="10"/>
  <c r="BM83" i="10"/>
  <c r="AI83" i="10"/>
  <c r="BC26" i="10"/>
  <c r="AQ26" i="10"/>
  <c r="AP26" i="10"/>
  <c r="AJ25" i="10"/>
  <c r="AQ25" i="10"/>
  <c r="BJ25" i="10"/>
  <c r="AL22" i="10"/>
  <c r="AS22" i="10"/>
  <c r="AU30" i="10"/>
  <c r="BB30" i="10"/>
  <c r="BI30" i="10"/>
  <c r="BC35" i="10"/>
  <c r="AL35" i="10"/>
  <c r="AM80" i="10"/>
  <c r="BA80" i="10"/>
  <c r="BC80" i="10"/>
  <c r="AP34" i="10"/>
  <c r="BB34" i="10"/>
  <c r="AN37" i="10"/>
  <c r="BG37" i="10"/>
  <c r="BK37" i="10"/>
  <c r="BL27" i="10"/>
  <c r="BC27" i="10"/>
  <c r="AS24" i="10"/>
  <c r="AJ24" i="10"/>
  <c r="BB32" i="10"/>
  <c r="BI32" i="10"/>
  <c r="AK32" i="10"/>
  <c r="BJ29" i="10"/>
  <c r="AL29" i="10"/>
  <c r="AS29" i="10"/>
  <c r="BK28" i="10"/>
  <c r="BB28" i="10"/>
  <c r="AT28" i="10"/>
  <c r="BC21" i="10"/>
  <c r="AU21" i="10"/>
  <c r="BK81" i="10"/>
  <c r="BE81" i="10"/>
  <c r="AW19" i="10"/>
  <c r="BH19" i="10"/>
  <c r="BK19" i="10"/>
  <c r="BB36" i="10"/>
  <c r="BI36" i="10"/>
  <c r="BB20" i="10"/>
  <c r="AW20" i="10"/>
  <c r="AK20" i="10"/>
  <c r="AO82" i="10"/>
  <c r="BH82" i="10"/>
  <c r="BC82" i="10"/>
  <c r="AZ31" i="10"/>
  <c r="AQ31" i="10"/>
  <c r="AQ33" i="10"/>
  <c r="BC22" i="10"/>
  <c r="AI35" i="10"/>
  <c r="AO23" i="10"/>
  <c r="BM23" i="10"/>
  <c r="BI84" i="10"/>
  <c r="AV84" i="10"/>
  <c r="BB84" i="10"/>
  <c r="AR33" i="10"/>
  <c r="AU33" i="10"/>
  <c r="BB33" i="10"/>
  <c r="BJ83" i="10"/>
  <c r="AS83" i="10"/>
  <c r="BE26" i="10"/>
  <c r="BL26" i="10"/>
  <c r="AN26" i="10"/>
  <c r="BM25" i="10"/>
  <c r="AO25" i="10"/>
  <c r="AV25" i="10"/>
  <c r="AJ22" i="10"/>
  <c r="AQ22" i="10"/>
  <c r="AK30" i="10"/>
  <c r="AZ30" i="10"/>
  <c r="BG30" i="10"/>
  <c r="BH35" i="10"/>
  <c r="AJ35" i="10"/>
  <c r="BH80" i="10"/>
  <c r="BJ80" i="10"/>
  <c r="AN80" i="10"/>
  <c r="AZ34" i="10"/>
  <c r="BG34" i="10"/>
  <c r="AO37" i="10"/>
  <c r="AI37" i="10"/>
  <c r="AT37" i="10"/>
  <c r="AM27" i="10"/>
  <c r="AT27" i="10"/>
  <c r="BA27" i="10"/>
  <c r="AQ24" i="10"/>
  <c r="AK24" i="10"/>
  <c r="AN32" i="10"/>
  <c r="AZ32" i="10"/>
  <c r="AI32" i="10"/>
  <c r="AR29" i="10"/>
  <c r="AV29" i="10"/>
  <c r="BE28" i="10"/>
  <c r="AS28" i="10"/>
  <c r="AR28" i="10"/>
  <c r="AK21" i="10"/>
  <c r="AZ21" i="10"/>
  <c r="BM81" i="10"/>
  <c r="BL81" i="10"/>
  <c r="AM81" i="10"/>
  <c r="AU19" i="10"/>
  <c r="BB19" i="10"/>
  <c r="BI19" i="10"/>
  <c r="AR36" i="10"/>
  <c r="BD36" i="10"/>
  <c r="AZ20" i="10"/>
  <c r="BG20" i="10"/>
  <c r="AI20" i="10"/>
  <c r="AM82" i="10"/>
  <c r="AT82" i="10"/>
  <c r="BC31" i="10"/>
  <c r="AY31" i="10"/>
  <c r="BE31" i="10"/>
  <c r="AK25" i="10"/>
  <c r="AV34" i="10"/>
  <c r="AI23" i="10"/>
  <c r="BF23" i="10"/>
  <c r="BL23" i="10"/>
  <c r="BK23" i="10"/>
  <c r="BG84" i="10"/>
  <c r="AK84" i="10"/>
  <c r="AZ84" i="10"/>
  <c r="AL33" i="10"/>
  <c r="BD33" i="10"/>
  <c r="AK33" i="10"/>
  <c r="BE83" i="10"/>
  <c r="BF83" i="10"/>
  <c r="AY26" i="10"/>
  <c r="BJ26" i="10"/>
  <c r="AL26" i="10"/>
  <c r="BK25" i="10"/>
  <c r="AM25" i="10"/>
  <c r="BF22" i="10"/>
  <c r="BM22" i="10"/>
  <c r="AO22" i="10"/>
  <c r="AQ30" i="10"/>
  <c r="AX30" i="10"/>
  <c r="BE30" i="10"/>
  <c r="AU35" i="10"/>
  <c r="BM35" i="10"/>
  <c r="AI80" i="10"/>
  <c r="AV80" i="10"/>
  <c r="AY80" i="10"/>
  <c r="BM34" i="10"/>
  <c r="AT34" i="10"/>
  <c r="BC37" i="10"/>
  <c r="BH37" i="10"/>
  <c r="AZ37" i="10"/>
  <c r="AK27" i="10"/>
  <c r="AV27" i="10"/>
  <c r="AY27" i="10"/>
  <c r="BD24" i="10"/>
  <c r="BK24" i="10"/>
  <c r="AX32" i="10"/>
  <c r="BE32" i="10"/>
  <c r="BL32" i="10"/>
  <c r="BF29" i="10"/>
  <c r="BM29" i="10"/>
  <c r="BG28" i="10"/>
  <c r="AI28" i="10"/>
  <c r="AP28" i="10"/>
  <c r="BH21" i="10"/>
  <c r="BF21" i="10"/>
  <c r="AP81" i="10"/>
  <c r="AY81" i="10"/>
  <c r="AN81" i="10"/>
  <c r="AS19" i="10"/>
  <c r="AR19" i="10"/>
  <c r="BG19" i="10"/>
  <c r="AX36" i="10"/>
  <c r="BE36" i="10"/>
  <c r="AX20" i="10"/>
  <c r="BI20" i="10"/>
  <c r="BL20" i="10"/>
  <c r="AJ82" i="10"/>
  <c r="BD82" i="10"/>
  <c r="AO31" i="10"/>
  <c r="AV31" i="10"/>
  <c r="AM31" i="10"/>
  <c r="AZ66" i="10"/>
  <c r="AZ19" i="5"/>
  <c r="AJ19" i="5"/>
  <c r="AJ66" i="10"/>
  <c r="AY19" i="5"/>
  <c r="AY66" i="10"/>
  <c r="AQ66" i="10"/>
  <c r="AQ19" i="5"/>
  <c r="AI19" i="5"/>
  <c r="AI66" i="10"/>
  <c r="AM66" i="10"/>
  <c r="AM19" i="5"/>
  <c r="BF19" i="5"/>
  <c r="BF66" i="10"/>
  <c r="BA19" i="5"/>
  <c r="BA66" i="10"/>
  <c r="BM19" i="5"/>
  <c r="BM66" i="10"/>
  <c r="BD19" i="5"/>
  <c r="BD66" i="10"/>
  <c r="BI19" i="5"/>
  <c r="BI66" i="10"/>
  <c r="AR19" i="5"/>
  <c r="AR66" i="10"/>
  <c r="AV19" i="5"/>
  <c r="AV66" i="10"/>
  <c r="AU66" i="10"/>
  <c r="AU19" i="5"/>
  <c r="AN19" i="5"/>
  <c r="AN66" i="10"/>
  <c r="BL66" i="10"/>
  <c r="BL19" i="5"/>
  <c r="AO66" i="10"/>
  <c r="AO19" i="5"/>
  <c r="AX19" i="5"/>
  <c r="AX66" i="10"/>
  <c r="AP66" i="10"/>
  <c r="AP19" i="5"/>
  <c r="BC66" i="10"/>
  <c r="BC19" i="5"/>
  <c r="BE19" i="5"/>
  <c r="BE66" i="10"/>
  <c r="AS19" i="5"/>
  <c r="AS66" i="10"/>
  <c r="BK66" i="10"/>
  <c r="BK19" i="5"/>
  <c r="BH66" i="10"/>
  <c r="BH19" i="5"/>
  <c r="AW19" i="5"/>
  <c r="AW66" i="10"/>
  <c r="BB66" i="10"/>
  <c r="BB19" i="5"/>
  <c r="BG66" i="10"/>
  <c r="BG19" i="5"/>
  <c r="AL66" i="10"/>
  <c r="AL19" i="5"/>
  <c r="BJ66" i="10"/>
  <c r="BJ19" i="5"/>
  <c r="AT66" i="10"/>
  <c r="AT19" i="5"/>
  <c r="AK19" i="5"/>
  <c r="AK66" i="10"/>
  <c r="BL20" i="5"/>
  <c r="BL67" i="10"/>
  <c r="AT20" i="5"/>
  <c r="AT67" i="10"/>
  <c r="BD67" i="10"/>
  <c r="BD20" i="5"/>
  <c r="BK67" i="10"/>
  <c r="BK20" i="5"/>
  <c r="BA20" i="5"/>
  <c r="BA67" i="10"/>
  <c r="AQ20" i="5"/>
  <c r="AQ67" i="10"/>
  <c r="AZ67" i="10"/>
  <c r="AZ20" i="5"/>
  <c r="BB67" i="10"/>
  <c r="BB20" i="5"/>
  <c r="AR20" i="5"/>
  <c r="AR67" i="10"/>
  <c r="AL67" i="10"/>
  <c r="AL20" i="5"/>
  <c r="BI20" i="5"/>
  <c r="BI67" i="10"/>
  <c r="AY67" i="10"/>
  <c r="AY20" i="5"/>
  <c r="AO67" i="10"/>
  <c r="AO20" i="5"/>
  <c r="AM20" i="5"/>
  <c r="AM67" i="10"/>
  <c r="BJ67" i="10"/>
  <c r="BJ20" i="5"/>
  <c r="AX67" i="10"/>
  <c r="AX20" i="5"/>
  <c r="AP20" i="5"/>
  <c r="AP67" i="10"/>
  <c r="AN67" i="10"/>
  <c r="AN20" i="5"/>
  <c r="BG67" i="10"/>
  <c r="BG20" i="5"/>
  <c r="AU67" i="10"/>
  <c r="AU20" i="5"/>
  <c r="BC67" i="10"/>
  <c r="BC20" i="5"/>
  <c r="AK67" i="10"/>
  <c r="AK20" i="5"/>
  <c r="AJ67" i="10"/>
  <c r="AJ20" i="5"/>
  <c r="BH20" i="5"/>
  <c r="BH67" i="10"/>
  <c r="AV20" i="5"/>
  <c r="AV67" i="10"/>
  <c r="BM67" i="10"/>
  <c r="BM20" i="5"/>
  <c r="BE67" i="10"/>
  <c r="BE20" i="5"/>
  <c r="AS20" i="5"/>
  <c r="AS67" i="10"/>
  <c r="AW67" i="10"/>
  <c r="AW20" i="5"/>
  <c r="AI67" i="10"/>
  <c r="AI20" i="5"/>
  <c r="BF20" i="5"/>
  <c r="BF67" i="10"/>
  <c r="AQ22" i="5"/>
  <c r="AQ69" i="10"/>
  <c r="AI69" i="10"/>
  <c r="AI22" i="5"/>
  <c r="BB69" i="10"/>
  <c r="BB22" i="5"/>
  <c r="AX69" i="10"/>
  <c r="AX22" i="5"/>
  <c r="BF69" i="10"/>
  <c r="BF22" i="5"/>
  <c r="BI22" i="5"/>
  <c r="BI69" i="10"/>
  <c r="BA69" i="10"/>
  <c r="BA22" i="5"/>
  <c r="BJ71" i="10"/>
  <c r="BJ24" i="5"/>
  <c r="BK71" i="10"/>
  <c r="BK24" i="5"/>
  <c r="BC24" i="5"/>
  <c r="BC71" i="10"/>
  <c r="AY71" i="10"/>
  <c r="AY24" i="5"/>
  <c r="AQ24" i="5"/>
  <c r="AQ71" i="10"/>
  <c r="BB71" i="10"/>
  <c r="BB24" i="5"/>
  <c r="AX24" i="5"/>
  <c r="AX71" i="10"/>
  <c r="AP71" i="10"/>
  <c r="AP24" i="5"/>
  <c r="AU73" i="10"/>
  <c r="AU26" i="5"/>
  <c r="AS73" i="10"/>
  <c r="AS26" i="5"/>
  <c r="AK73" i="10"/>
  <c r="AK26" i="5"/>
  <c r="BF26" i="5"/>
  <c r="BF73" i="10"/>
  <c r="AX73" i="10"/>
  <c r="AX26" i="5"/>
  <c r="BK73" i="10"/>
  <c r="BK26" i="5"/>
  <c r="AT26" i="5"/>
  <c r="AT73" i="10"/>
  <c r="BJ73" i="10"/>
  <c r="BJ26" i="5"/>
  <c r="AN68" i="10"/>
  <c r="AN21" i="5"/>
  <c r="AQ68" i="10"/>
  <c r="AQ21" i="5"/>
  <c r="AI68" i="10"/>
  <c r="AI21" i="5"/>
  <c r="BH21" i="5"/>
  <c r="BH68" i="10"/>
  <c r="AZ21" i="5"/>
  <c r="AZ68" i="10"/>
  <c r="AT21" i="5"/>
  <c r="AT68" i="10"/>
  <c r="AK68" i="10"/>
  <c r="AK21" i="5"/>
  <c r="AW68" i="10"/>
  <c r="AW21" i="5"/>
  <c r="AM70" i="10"/>
  <c r="AM23" i="5"/>
  <c r="AY23" i="5"/>
  <c r="AY70" i="10"/>
  <c r="BJ23" i="5"/>
  <c r="BJ70" i="10"/>
  <c r="AS70" i="10"/>
  <c r="AS23" i="5"/>
  <c r="AK23" i="5"/>
  <c r="AK70" i="10"/>
  <c r="BF23" i="5"/>
  <c r="BF70" i="10"/>
  <c r="AP70" i="10"/>
  <c r="AP23" i="5"/>
  <c r="BM70" i="10"/>
  <c r="BM23" i="5"/>
  <c r="BJ25" i="5"/>
  <c r="BJ72" i="10"/>
  <c r="AT72" i="10"/>
  <c r="AT25" i="5"/>
  <c r="BF25" i="5"/>
  <c r="BF72" i="10"/>
  <c r="BH25" i="5"/>
  <c r="BH72" i="10"/>
  <c r="AZ72" i="10"/>
  <c r="AZ25" i="5"/>
  <c r="AW25" i="5"/>
  <c r="AW72" i="10"/>
  <c r="BE25" i="5"/>
  <c r="BE72" i="10"/>
  <c r="AR69" i="10"/>
  <c r="AR22" i="5"/>
  <c r="AO69" i="10"/>
  <c r="AO22" i="5"/>
  <c r="BL69" i="10"/>
  <c r="BL22" i="5"/>
  <c r="BH69" i="10"/>
  <c r="BH22" i="5"/>
  <c r="AZ69" i="10"/>
  <c r="AZ22" i="5"/>
  <c r="BK22" i="5"/>
  <c r="BK69" i="10"/>
  <c r="BG69" i="10"/>
  <c r="BG22" i="5"/>
  <c r="AY69" i="10"/>
  <c r="AY22" i="5"/>
  <c r="BD24" i="5"/>
  <c r="BD71" i="10"/>
  <c r="AJ24" i="5"/>
  <c r="AJ71" i="10"/>
  <c r="AN24" i="5"/>
  <c r="AN71" i="10"/>
  <c r="BM71" i="10"/>
  <c r="BM24" i="5"/>
  <c r="AW24" i="5"/>
  <c r="AW71" i="10"/>
  <c r="AI71" i="10"/>
  <c r="AI24" i="5"/>
  <c r="BI71" i="10"/>
  <c r="BI24" i="5"/>
  <c r="AS71" i="10"/>
  <c r="AS24" i="5"/>
  <c r="BB26" i="5"/>
  <c r="BB73" i="10"/>
  <c r="AY26" i="5"/>
  <c r="AY73" i="10"/>
  <c r="BC73" i="10"/>
  <c r="BC26" i="5"/>
  <c r="BH73" i="10"/>
  <c r="BH26" i="5"/>
  <c r="AZ26" i="5"/>
  <c r="AZ73" i="10"/>
  <c r="AR73" i="10"/>
  <c r="AR26" i="5"/>
  <c r="BI73" i="10"/>
  <c r="BI26" i="5"/>
  <c r="BA73" i="10"/>
  <c r="BA26" i="5"/>
  <c r="BI68" i="10"/>
  <c r="BI21" i="5"/>
  <c r="BE21" i="5"/>
  <c r="BE68" i="10"/>
  <c r="AR21" i="5"/>
  <c r="AR68" i="10"/>
  <c r="BF68" i="10"/>
  <c r="BF21" i="5"/>
  <c r="AX21" i="5"/>
  <c r="AX68" i="10"/>
  <c r="AJ21" i="5"/>
  <c r="AJ68" i="10"/>
  <c r="BG68" i="10"/>
  <c r="BG21" i="5"/>
  <c r="AY21" i="5"/>
  <c r="AY68" i="10"/>
  <c r="BI23" i="5"/>
  <c r="BI70" i="10"/>
  <c r="BA70" i="10"/>
  <c r="BA23" i="5"/>
  <c r="BB23" i="5"/>
  <c r="BB70" i="10"/>
  <c r="AU70" i="10"/>
  <c r="AU23" i="5"/>
  <c r="AQ70" i="10"/>
  <c r="AQ23" i="5"/>
  <c r="AX23" i="5"/>
  <c r="AX70" i="10"/>
  <c r="AJ23" i="5"/>
  <c r="AJ70" i="10"/>
  <c r="BA25" i="5"/>
  <c r="BA72" i="10"/>
  <c r="AU25" i="5"/>
  <c r="AU72" i="10"/>
  <c r="AM72" i="10"/>
  <c r="AM25" i="5"/>
  <c r="AP25" i="5"/>
  <c r="AP72" i="10"/>
  <c r="AK72" i="10"/>
  <c r="AK25" i="5"/>
  <c r="AX72" i="10"/>
  <c r="AX25" i="5"/>
  <c r="BK25" i="5"/>
  <c r="BK72" i="10"/>
  <c r="BC25" i="5"/>
  <c r="BC72" i="10"/>
  <c r="AJ22" i="5"/>
  <c r="AJ69" i="10"/>
  <c r="AM69" i="10"/>
  <c r="AM22" i="5"/>
  <c r="AT22" i="5"/>
  <c r="AT69" i="10"/>
  <c r="AL69" i="10"/>
  <c r="AL22" i="5"/>
  <c r="BJ69" i="10"/>
  <c r="BJ22" i="5"/>
  <c r="AN69" i="10"/>
  <c r="AN22" i="5"/>
  <c r="BE22" i="5"/>
  <c r="BE69" i="10"/>
  <c r="AW69" i="10"/>
  <c r="AW22" i="5"/>
  <c r="AK71" i="10"/>
  <c r="AK24" i="5"/>
  <c r="BG71" i="10"/>
  <c r="BG24" i="5"/>
  <c r="BF24" i="5"/>
  <c r="BF71" i="10"/>
  <c r="AU71" i="10"/>
  <c r="AU24" i="5"/>
  <c r="AM71" i="10"/>
  <c r="AM24" i="5"/>
  <c r="BL24" i="5"/>
  <c r="BL71" i="10"/>
  <c r="AT71" i="10"/>
  <c r="AT24" i="5"/>
  <c r="AL71" i="10"/>
  <c r="AL24" i="5"/>
  <c r="AW73" i="10"/>
  <c r="AW26" i="5"/>
  <c r="AO73" i="10"/>
  <c r="AO26" i="5"/>
  <c r="AI73" i="10"/>
  <c r="AI26" i="5"/>
  <c r="AP73" i="10"/>
  <c r="AP26" i="5"/>
  <c r="AN26" i="5"/>
  <c r="AN73" i="10"/>
  <c r="AM26" i="5"/>
  <c r="AM73" i="10"/>
  <c r="AL26" i="5"/>
  <c r="AL73" i="10"/>
  <c r="AU68" i="10"/>
  <c r="AU21" i="5"/>
  <c r="AM21" i="5"/>
  <c r="AM68" i="10"/>
  <c r="BL21" i="5"/>
  <c r="BL68" i="10"/>
  <c r="BD21" i="5"/>
  <c r="BD68" i="10"/>
  <c r="AP21" i="5"/>
  <c r="AP68" i="10"/>
  <c r="BA21" i="5"/>
  <c r="BA68" i="10"/>
  <c r="BM68" i="10"/>
  <c r="BM21" i="5"/>
  <c r="BD70" i="10"/>
  <c r="BD23" i="5"/>
  <c r="BL70" i="10"/>
  <c r="BL23" i="5"/>
  <c r="AI23" i="5"/>
  <c r="AI70" i="10"/>
  <c r="AR23" i="5"/>
  <c r="AR70" i="10"/>
  <c r="AO70" i="10"/>
  <c r="AO23" i="5"/>
  <c r="BH70" i="10"/>
  <c r="BH23" i="5"/>
  <c r="AT23" i="5"/>
  <c r="AT70" i="10"/>
  <c r="AL70" i="10"/>
  <c r="AL23" i="5"/>
  <c r="AR25" i="5"/>
  <c r="AR72" i="10"/>
  <c r="BB25" i="5"/>
  <c r="BB72" i="10"/>
  <c r="AL25" i="5"/>
  <c r="AL72" i="10"/>
  <c r="BL72" i="10"/>
  <c r="BL25" i="5"/>
  <c r="BD25" i="5"/>
  <c r="BD72" i="10"/>
  <c r="AV25" i="5"/>
  <c r="AV72" i="10"/>
  <c r="BM72" i="10"/>
  <c r="BM25" i="5"/>
  <c r="AO25" i="5"/>
  <c r="AO72" i="10"/>
  <c r="AS69" i="10"/>
  <c r="AS22" i="5"/>
  <c r="AK22" i="5"/>
  <c r="AK69" i="10"/>
  <c r="AP69" i="10"/>
  <c r="AP22" i="5"/>
  <c r="BD22" i="5"/>
  <c r="BD69" i="10"/>
  <c r="AV69" i="10"/>
  <c r="AV22" i="5"/>
  <c r="BM69" i="10"/>
  <c r="BM22" i="5"/>
  <c r="BC22" i="5"/>
  <c r="BC69" i="10"/>
  <c r="AU22" i="5"/>
  <c r="AU69" i="10"/>
  <c r="AR71" i="10"/>
  <c r="AR24" i="5"/>
  <c r="BH24" i="5"/>
  <c r="BH71" i="10"/>
  <c r="AZ24" i="5"/>
  <c r="AZ71" i="10"/>
  <c r="BE24" i="5"/>
  <c r="BE71" i="10"/>
  <c r="AO71" i="10"/>
  <c r="AO24" i="5"/>
  <c r="AV71" i="10"/>
  <c r="AV24" i="5"/>
  <c r="BA71" i="10"/>
  <c r="BA24" i="5"/>
  <c r="AV26" i="5"/>
  <c r="AV73" i="10"/>
  <c r="BG73" i="10"/>
  <c r="BG26" i="5"/>
  <c r="AQ26" i="5"/>
  <c r="AQ73" i="10"/>
  <c r="BL26" i="5"/>
  <c r="BL73" i="10"/>
  <c r="BD73" i="10"/>
  <c r="BD26" i="5"/>
  <c r="AJ73" i="10"/>
  <c r="AJ26" i="5"/>
  <c r="BM26" i="5"/>
  <c r="BM73" i="10"/>
  <c r="BE73" i="10"/>
  <c r="BE26" i="5"/>
  <c r="AV68" i="10"/>
  <c r="AV21" i="5"/>
  <c r="AS21" i="5"/>
  <c r="AS68" i="10"/>
  <c r="AO68" i="10"/>
  <c r="AO21" i="5"/>
  <c r="BJ68" i="10"/>
  <c r="BJ21" i="5"/>
  <c r="BB68" i="10"/>
  <c r="BB21" i="5"/>
  <c r="AL68" i="10"/>
  <c r="AL21" i="5"/>
  <c r="BK68" i="10"/>
  <c r="BK21" i="5"/>
  <c r="BC68" i="10"/>
  <c r="BC21" i="5"/>
  <c r="AZ23" i="5"/>
  <c r="AZ70" i="10"/>
  <c r="BE23" i="5"/>
  <c r="BE70" i="10"/>
  <c r="AW70" i="10"/>
  <c r="AW23" i="5"/>
  <c r="BK23" i="5"/>
  <c r="BK70" i="10"/>
  <c r="BG70" i="10"/>
  <c r="BG23" i="5"/>
  <c r="AV23" i="5"/>
  <c r="AV70" i="10"/>
  <c r="AN70" i="10"/>
  <c r="AN23" i="5"/>
  <c r="BC70" i="10"/>
  <c r="BC23" i="5"/>
  <c r="AJ72" i="10"/>
  <c r="AJ25" i="5"/>
  <c r="AQ72" i="10"/>
  <c r="AQ25" i="5"/>
  <c r="AI72" i="10"/>
  <c r="AI25" i="5"/>
  <c r="AS72" i="10"/>
  <c r="AS25" i="5"/>
  <c r="BI72" i="10"/>
  <c r="BI25" i="5"/>
  <c r="AN25" i="5"/>
  <c r="AN72" i="10"/>
  <c r="BG25" i="5"/>
  <c r="BG72" i="10"/>
  <c r="AY25" i="5"/>
  <c r="AY72" i="10"/>
  <c r="BG75" i="10"/>
  <c r="BG28" i="5"/>
  <c r="AI75" i="10"/>
  <c r="AI28" i="5"/>
  <c r="BK75" i="10"/>
  <c r="BK28" i="5"/>
  <c r="BC28" i="5"/>
  <c r="BC75" i="10"/>
  <c r="AM75" i="10"/>
  <c r="AM28" i="5"/>
  <c r="BB28" i="5"/>
  <c r="BB75" i="10"/>
  <c r="AL28" i="5"/>
  <c r="AL75" i="10"/>
  <c r="BD77" i="10"/>
  <c r="BD30" i="5"/>
  <c r="AV77" i="10"/>
  <c r="AV30" i="5"/>
  <c r="AT77" i="10"/>
  <c r="AT30" i="5"/>
  <c r="BJ30" i="5"/>
  <c r="BJ77" i="10"/>
  <c r="AO77" i="10"/>
  <c r="AO30" i="5"/>
  <c r="BC30" i="5"/>
  <c r="BC77" i="10"/>
  <c r="AS30" i="5"/>
  <c r="AS77" i="10"/>
  <c r="BL77" i="10"/>
  <c r="BL30" i="5"/>
  <c r="AJ31" i="5"/>
  <c r="AJ78" i="10"/>
  <c r="AZ78" i="10"/>
  <c r="AZ31" i="5"/>
  <c r="BJ31" i="5"/>
  <c r="BJ78" i="10"/>
  <c r="AY78" i="10"/>
  <c r="AY31" i="5"/>
  <c r="AN31" i="5"/>
  <c r="AN78" i="10"/>
  <c r="BM31" i="5"/>
  <c r="BM78" i="10"/>
  <c r="BE31" i="5"/>
  <c r="BE78" i="10"/>
  <c r="AW78" i="10"/>
  <c r="AW31" i="5"/>
  <c r="AM79" i="10"/>
  <c r="AM32" i="5"/>
  <c r="BJ79" i="10"/>
  <c r="BJ32" i="5"/>
  <c r="BM32" i="5"/>
  <c r="BM79" i="10"/>
  <c r="AI32" i="5"/>
  <c r="AI79" i="10"/>
  <c r="AR79" i="10"/>
  <c r="AR32" i="5"/>
  <c r="BH32" i="5"/>
  <c r="BH79" i="10"/>
  <c r="AV32" i="5"/>
  <c r="AV79" i="10"/>
  <c r="AW29" i="5"/>
  <c r="AW76" i="10"/>
  <c r="AX76" i="10"/>
  <c r="AX29" i="5"/>
  <c r="AQ29" i="5"/>
  <c r="AQ76" i="10"/>
  <c r="BE29" i="5"/>
  <c r="BE76" i="10"/>
  <c r="AM76" i="10"/>
  <c r="AM29" i="5"/>
  <c r="AU29" i="5"/>
  <c r="AU76" i="10"/>
  <c r="BA76" i="10"/>
  <c r="BA29" i="5"/>
  <c r="BD76" i="10"/>
  <c r="BD29" i="5"/>
  <c r="AS74" i="10"/>
  <c r="AS27" i="5"/>
  <c r="AU27" i="5"/>
  <c r="AU74" i="10"/>
  <c r="AZ27" i="5"/>
  <c r="AZ74" i="10"/>
  <c r="AM27" i="5"/>
  <c r="AM74" i="10"/>
  <c r="AQ27" i="5"/>
  <c r="AQ74" i="10"/>
  <c r="BC74" i="10"/>
  <c r="BC27" i="5"/>
  <c r="BD74" i="10"/>
  <c r="BD27" i="5"/>
  <c r="AY28" i="5"/>
  <c r="AY75" i="10"/>
  <c r="BF75" i="10"/>
  <c r="BF28" i="5"/>
  <c r="AP28" i="5"/>
  <c r="AP75" i="10"/>
  <c r="AU75" i="10"/>
  <c r="AU28" i="5"/>
  <c r="BJ28" i="5"/>
  <c r="BJ75" i="10"/>
  <c r="AT28" i="5"/>
  <c r="AT75" i="10"/>
  <c r="AN28" i="5"/>
  <c r="AN75" i="10"/>
  <c r="BD75" i="10"/>
  <c r="BD28" i="5"/>
  <c r="BA28" i="5"/>
  <c r="BA75" i="10"/>
  <c r="AK75" i="10"/>
  <c r="AK28" i="5"/>
  <c r="BH28" i="5"/>
  <c r="BH75" i="10"/>
  <c r="AJ28" i="5"/>
  <c r="AJ75" i="10"/>
  <c r="BE28" i="5"/>
  <c r="BE75" i="10"/>
  <c r="AP30" i="5"/>
  <c r="AP77" i="10"/>
  <c r="BE30" i="5"/>
  <c r="BE77" i="10"/>
  <c r="AN77" i="10"/>
  <c r="AN30" i="5"/>
  <c r="BM30" i="5"/>
  <c r="BM77" i="10"/>
  <c r="BG30" i="5"/>
  <c r="BG77" i="10"/>
  <c r="BB77" i="10"/>
  <c r="BB30" i="5"/>
  <c r="BK77" i="10"/>
  <c r="BK30" i="5"/>
  <c r="BA30" i="5"/>
  <c r="BA77" i="10"/>
  <c r="AO78" i="10"/>
  <c r="AO31" i="5"/>
  <c r="BC78" i="10"/>
  <c r="BC31" i="5"/>
  <c r="AR31" i="5"/>
  <c r="AR78" i="10"/>
  <c r="AM78" i="10"/>
  <c r="AM31" i="5"/>
  <c r="BG78" i="10"/>
  <c r="BG31" i="5"/>
  <c r="AV78" i="10"/>
  <c r="AV31" i="5"/>
  <c r="AL78" i="10"/>
  <c r="AL31" i="5"/>
  <c r="BC32" i="5"/>
  <c r="BC79" i="10"/>
  <c r="AX79" i="10"/>
  <c r="AX32" i="5"/>
  <c r="AK32" i="5"/>
  <c r="AK79" i="10"/>
  <c r="BG79" i="10"/>
  <c r="BG32" i="5"/>
  <c r="AS32" i="5"/>
  <c r="AS79" i="10"/>
  <c r="BE32" i="5"/>
  <c r="BE79" i="10"/>
  <c r="BD79" i="10"/>
  <c r="BD32" i="5"/>
  <c r="AJ32" i="5"/>
  <c r="AJ79" i="10"/>
  <c r="BI29" i="5"/>
  <c r="BI76" i="10"/>
  <c r="AR76" i="10"/>
  <c r="AR29" i="5"/>
  <c r="AI29" i="5"/>
  <c r="AI76" i="10"/>
  <c r="AN29" i="5"/>
  <c r="AN76" i="10"/>
  <c r="AV76" i="10"/>
  <c r="AV29" i="5"/>
  <c r="AT29" i="5"/>
  <c r="AT76" i="10"/>
  <c r="BH76" i="10"/>
  <c r="BH29" i="5"/>
  <c r="BG76" i="10"/>
  <c r="BG29" i="5"/>
  <c r="AJ27" i="5"/>
  <c r="AJ74" i="10"/>
  <c r="BF74" i="10"/>
  <c r="BF27" i="5"/>
  <c r="AI74" i="10"/>
  <c r="AI27" i="5"/>
  <c r="AP74" i="10"/>
  <c r="AP27" i="5"/>
  <c r="AN27" i="5"/>
  <c r="AN74" i="10"/>
  <c r="BE27" i="5"/>
  <c r="BE74" i="10"/>
  <c r="AX27" i="5"/>
  <c r="AX74" i="10"/>
  <c r="AO27" i="5"/>
  <c r="AO74" i="10"/>
  <c r="AU78" i="10"/>
  <c r="AU31" i="5"/>
  <c r="BF78" i="10"/>
  <c r="BF31" i="5"/>
  <c r="AP31" i="5"/>
  <c r="AP78" i="10"/>
  <c r="BD31" i="5"/>
  <c r="BD78" i="10"/>
  <c r="AT31" i="5"/>
  <c r="AT78" i="10"/>
  <c r="AI78" i="10"/>
  <c r="AI31" i="5"/>
  <c r="BI31" i="5"/>
  <c r="BI78" i="10"/>
  <c r="BA78" i="10"/>
  <c r="BA31" i="5"/>
  <c r="AY79" i="10"/>
  <c r="AY32" i="5"/>
  <c r="AQ79" i="10"/>
  <c r="AQ32" i="5"/>
  <c r="BL79" i="10"/>
  <c r="BL32" i="5"/>
  <c r="AT79" i="10"/>
  <c r="AT32" i="5"/>
  <c r="AZ32" i="5"/>
  <c r="AZ79" i="10"/>
  <c r="BF79" i="10"/>
  <c r="BF32" i="5"/>
  <c r="BI32" i="5"/>
  <c r="BI79" i="10"/>
  <c r="AP32" i="5"/>
  <c r="AP79" i="10"/>
  <c r="AY76" i="10"/>
  <c r="AY29" i="5"/>
  <c r="BF76" i="10"/>
  <c r="BF29" i="5"/>
  <c r="AP76" i="10"/>
  <c r="AP29" i="5"/>
  <c r="BL76" i="10"/>
  <c r="BL29" i="5"/>
  <c r="BM76" i="10"/>
  <c r="BM29" i="5"/>
  <c r="AJ29" i="5"/>
  <c r="AJ76" i="10"/>
  <c r="BB76" i="10"/>
  <c r="BB29" i="5"/>
  <c r="AK29" i="5"/>
  <c r="AK76" i="10"/>
  <c r="BM27" i="5"/>
  <c r="BM74" i="10"/>
  <c r="BK27" i="5"/>
  <c r="BK74" i="10"/>
  <c r="AW74" i="10"/>
  <c r="AW27" i="5"/>
  <c r="AR27" i="5"/>
  <c r="AR74" i="10"/>
  <c r="BH74" i="10"/>
  <c r="BH27" i="5"/>
  <c r="AY27" i="5"/>
  <c r="AY74" i="10"/>
  <c r="BG74" i="10"/>
  <c r="BG27" i="5"/>
  <c r="AV27" i="5"/>
  <c r="AV74" i="10"/>
  <c r="AO75" i="10"/>
  <c r="AO28" i="5"/>
  <c r="AQ75" i="10"/>
  <c r="AQ28" i="5"/>
  <c r="AX75" i="10"/>
  <c r="AX28" i="5"/>
  <c r="AZ77" i="10"/>
  <c r="AZ30" i="5"/>
  <c r="AR30" i="5"/>
  <c r="AR77" i="10"/>
  <c r="AI30" i="5"/>
  <c r="AI77" i="10"/>
  <c r="AY30" i="5"/>
  <c r="AY77" i="10"/>
  <c r="BI30" i="5"/>
  <c r="BI77" i="10"/>
  <c r="AX30" i="5"/>
  <c r="AX77" i="10"/>
  <c r="AM30" i="5"/>
  <c r="AM77" i="10"/>
  <c r="BH77" i="10"/>
  <c r="BH30" i="5"/>
  <c r="AV28" i="5"/>
  <c r="AV75" i="10"/>
  <c r="BL75" i="10"/>
  <c r="BL28" i="5"/>
  <c r="BI28" i="5"/>
  <c r="BI75" i="10"/>
  <c r="AS75" i="10"/>
  <c r="AS28" i="5"/>
  <c r="AZ28" i="5"/>
  <c r="AZ75" i="10"/>
  <c r="AR28" i="5"/>
  <c r="AR75" i="10"/>
  <c r="BM28" i="5"/>
  <c r="BM75" i="10"/>
  <c r="AW75" i="10"/>
  <c r="AW28" i="5"/>
  <c r="AU77" i="10"/>
  <c r="AU30" i="5"/>
  <c r="AK30" i="5"/>
  <c r="AK77" i="10"/>
  <c r="AJ30" i="5"/>
  <c r="AJ77" i="10"/>
  <c r="AQ30" i="5"/>
  <c r="AQ77" i="10"/>
  <c r="AL77" i="10"/>
  <c r="AL30" i="5"/>
  <c r="AW30" i="5"/>
  <c r="AW77" i="10"/>
  <c r="BF77" i="10"/>
  <c r="BF30" i="5"/>
  <c r="AS78" i="10"/>
  <c r="AS31" i="5"/>
  <c r="AK31" i="5"/>
  <c r="AK78" i="10"/>
  <c r="AX31" i="5"/>
  <c r="AX78" i="10"/>
  <c r="BH78" i="10"/>
  <c r="BH31" i="5"/>
  <c r="BL78" i="10"/>
  <c r="BL31" i="5"/>
  <c r="BB31" i="5"/>
  <c r="BB78" i="10"/>
  <c r="AQ31" i="5"/>
  <c r="AQ78" i="10"/>
  <c r="BK78" i="10"/>
  <c r="BK31" i="5"/>
  <c r="AN79" i="10"/>
  <c r="AN32" i="5"/>
  <c r="AL79" i="10"/>
  <c r="AL32" i="5"/>
  <c r="AW79" i="10"/>
  <c r="AW32" i="5"/>
  <c r="BK79" i="10"/>
  <c r="BK32" i="5"/>
  <c r="BA79" i="10"/>
  <c r="BA32" i="5"/>
  <c r="AO32" i="5"/>
  <c r="AO79" i="10"/>
  <c r="AU32" i="5"/>
  <c r="AU79" i="10"/>
  <c r="BB32" i="5"/>
  <c r="BB79" i="10"/>
  <c r="AS29" i="5"/>
  <c r="AS76" i="10"/>
  <c r="BJ29" i="5"/>
  <c r="BJ76" i="10"/>
  <c r="AZ29" i="5"/>
  <c r="AZ76" i="10"/>
  <c r="AO29" i="5"/>
  <c r="AO76" i="10"/>
  <c r="AL76" i="10"/>
  <c r="AL29" i="5"/>
  <c r="BK29" i="5"/>
  <c r="BK76" i="10"/>
  <c r="BC29" i="5"/>
  <c r="BC76" i="10"/>
  <c r="BL74" i="10"/>
  <c r="BL27" i="5"/>
  <c r="BB74" i="10"/>
  <c r="BB27" i="5"/>
  <c r="BJ27" i="5"/>
  <c r="BJ74" i="10"/>
  <c r="AL74" i="10"/>
  <c r="AL27" i="5"/>
  <c r="AT27" i="5"/>
  <c r="AT74" i="10"/>
  <c r="BA27" i="5"/>
  <c r="BA74" i="10"/>
  <c r="BI27" i="5"/>
  <c r="BI74" i="10"/>
  <c r="AK74" i="10"/>
  <c r="AK27" i="5"/>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<sst xmlns="http://schemas.openxmlformats.org/spreadsheetml/2006/main" count="34117" uniqueCount="8348">
  <si>
    <t>Öğrenci No</t>
  </si>
  <si>
    <t>Ad Soyad</t>
  </si>
  <si>
    <t>Sınıf</t>
  </si>
  <si>
    <t>Devamsizlik</t>
  </si>
  <si>
    <t>Dal Adı</t>
  </si>
  <si>
    <t>Öğrenci Tel</t>
  </si>
  <si>
    <t xml:space="preserve"> Öğretmen</t>
  </si>
  <si>
    <t>İşe Başlama</t>
  </si>
  <si>
    <t>İşyeri Adı</t>
  </si>
  <si>
    <t>İşyeri Adresi</t>
  </si>
  <si>
    <t>İşyeri Tel</t>
  </si>
  <si>
    <t>GÜN</t>
  </si>
  <si>
    <t>Otomotiv Elektromekanik</t>
  </si>
  <si>
    <t>Abdulkadir METİN</t>
  </si>
  <si>
    <t>PAZARTESİ</t>
  </si>
  <si>
    <t>SALI</t>
  </si>
  <si>
    <t>ÇARŞAMBA</t>
  </si>
  <si>
    <t>PERŞEMBE</t>
  </si>
  <si>
    <t>CUMA</t>
  </si>
  <si>
    <t>Otomotiv Motor Yenileştirmeciliği</t>
  </si>
  <si>
    <t>Otomotiv Gövde</t>
  </si>
  <si>
    <t>Otomotiv Elektrikçiliği</t>
  </si>
  <si>
    <t>Otomotiv Boya</t>
  </si>
  <si>
    <t>Dizel Motorları Yakıt Pompası Ve Enjektör Ayarcılığı</t>
  </si>
  <si>
    <t>İş Makineleri</t>
  </si>
  <si>
    <t>Abdullah ÖRS</t>
  </si>
  <si>
    <t>Abidin ATALAY</t>
  </si>
  <si>
    <t>Ön Düzen Ayarcılığı Ve Lastikçilik</t>
  </si>
  <si>
    <t>Ahmet AKTEKE</t>
  </si>
  <si>
    <t>Metal Doğrama</t>
  </si>
  <si>
    <t>Ahmet YILDIZ</t>
  </si>
  <si>
    <t>Kaynakçılık</t>
  </si>
  <si>
    <t>Akif KOCATEPE</t>
  </si>
  <si>
    <t>Mustafa SARI</t>
  </si>
  <si>
    <t>Ali ALTUNDAĞ</t>
  </si>
  <si>
    <t>Mehmet YILMAZ</t>
  </si>
  <si>
    <t>Mustafa CERAN</t>
  </si>
  <si>
    <t>Mehmet ÖZDEMİR</t>
  </si>
  <si>
    <t>Ali KOCAMAN</t>
  </si>
  <si>
    <t>Ahşap Doğrama Teknolojisi</t>
  </si>
  <si>
    <t>Ali ZEYBEK</t>
  </si>
  <si>
    <t>İç Mekân Ve Mobilya Teknolojisi</t>
  </si>
  <si>
    <t>Mobilya İskeleti Ve Döşemesi</t>
  </si>
  <si>
    <t>Yusuf ÖZDEMİR</t>
  </si>
  <si>
    <t>Can Ahmet ERDOĞAN</t>
  </si>
  <si>
    <t>Bobinaj</t>
  </si>
  <si>
    <t>Oto Döşemeciliği</t>
  </si>
  <si>
    <t>Elektrik Tesisatları Ve Pano Montörlüğü</t>
  </si>
  <si>
    <t>Mehmet YILDIRIM</t>
  </si>
  <si>
    <t>Serigrafi Baskı</t>
  </si>
  <si>
    <t>Betül YAVUZER</t>
  </si>
  <si>
    <t>Bilal GÖKSU</t>
  </si>
  <si>
    <t>Mustafa ŞİMŞEK</t>
  </si>
  <si>
    <t>Mustafa KAYNARCA</t>
  </si>
  <si>
    <t>Mustafa AKSOY</t>
  </si>
  <si>
    <t>Ali CEYLAN</t>
  </si>
  <si>
    <t>Canan HASDEMİR</t>
  </si>
  <si>
    <t>Cevdet UZUNER</t>
  </si>
  <si>
    <t>Ali AYDIN</t>
  </si>
  <si>
    <t>Dursun İLİCEPINAR</t>
  </si>
  <si>
    <t>Ebru ÇELİK KÖSTENCE</t>
  </si>
  <si>
    <t>Emine Sevgi TEL</t>
  </si>
  <si>
    <t>Yasin ÖZDEMİR</t>
  </si>
  <si>
    <t>Ercan ERTEN</t>
  </si>
  <si>
    <t>Ahmet KARA</t>
  </si>
  <si>
    <t>Erkan Ergün GÖKMEN</t>
  </si>
  <si>
    <t>Ali KOÇAK</t>
  </si>
  <si>
    <t>Esra GÖLLÜ</t>
  </si>
  <si>
    <t>Esra SERİN</t>
  </si>
  <si>
    <t>Fahriye CAMCI</t>
  </si>
  <si>
    <t>Niyazi YILDIRIM</t>
  </si>
  <si>
    <t>Fatih AYVACI</t>
  </si>
  <si>
    <t>Fatih Mehmet ALTUNTAŞ</t>
  </si>
  <si>
    <t>Ofset Baskı</t>
  </si>
  <si>
    <t>Baskı Sonrası</t>
  </si>
  <si>
    <t>Baskı Öncesi</t>
  </si>
  <si>
    <t>Faruk Berkant SARIKAYA</t>
  </si>
  <si>
    <t>Nasuh Can ŞEFLEK</t>
  </si>
  <si>
    <t>Gazi ÖZCAN</t>
  </si>
  <si>
    <t>Hacı Ali DURMAZ</t>
  </si>
  <si>
    <t>Halil DÖNMEZ</t>
  </si>
  <si>
    <t>Ahmet ÖZDEMİR</t>
  </si>
  <si>
    <t>Halil İbrahim AYDEMİR</t>
  </si>
  <si>
    <t>Mustafa CEYLAN</t>
  </si>
  <si>
    <t>Hasan DEMİRDÖĞEN</t>
  </si>
  <si>
    <t>Mustafa ÜNAL</t>
  </si>
  <si>
    <t>Ömer Faruk MUTLU</t>
  </si>
  <si>
    <t>Ahmet KOÇAK</t>
  </si>
  <si>
    <t>Abdulkadir ÖĞÜR</t>
  </si>
  <si>
    <t>Hasan Hüseyin KASALAK</t>
  </si>
  <si>
    <t>Haydar SOLAK</t>
  </si>
  <si>
    <t>Hüsrev ÖZER</t>
  </si>
  <si>
    <t>Mehmet ÇETİN</t>
  </si>
  <si>
    <t>İbrahim KELEŞ</t>
  </si>
  <si>
    <t>Şakir ŞEKER</t>
  </si>
  <si>
    <t>İsa SADE</t>
  </si>
  <si>
    <t>Kadir CİNGÖZ</t>
  </si>
  <si>
    <t>Mustafa KOYUNCU</t>
  </si>
  <si>
    <t>Mehmet BEKMEZCİ</t>
  </si>
  <si>
    <t>Mehmet GÜZELKARA</t>
  </si>
  <si>
    <t>Salih Sencer ÇİFCİ</t>
  </si>
  <si>
    <t>Mehmet Hasan ÖNCEL</t>
  </si>
  <si>
    <t>Ahmet KAYA</t>
  </si>
  <si>
    <t>Asım ÖZÇELİK</t>
  </si>
  <si>
    <t>Motorlu Araçlar Lpg Sistemleri Bakım Ve Onarımcılığı</t>
  </si>
  <si>
    <t>Resul SARIGÜL</t>
  </si>
  <si>
    <t>Melik ŞİBİL</t>
  </si>
  <si>
    <t>Mevlüt ÖZEL</t>
  </si>
  <si>
    <t>Muammer ŞENEL</t>
  </si>
  <si>
    <t>Mustafa TOPRAK</t>
  </si>
  <si>
    <t>Mustafa Yasin MÜLAZIMOĞLU</t>
  </si>
  <si>
    <t>Ali YİĞİT</t>
  </si>
  <si>
    <t>Mutlu ÖĞÜT</t>
  </si>
  <si>
    <t>Osman DİNÇER</t>
  </si>
  <si>
    <t>Rahman ŞİMŞEK</t>
  </si>
  <si>
    <t>İbrahim AKSOY</t>
  </si>
  <si>
    <t>Ramazan KEKEÇ</t>
  </si>
  <si>
    <t>Mustafa KOÇAK</t>
  </si>
  <si>
    <t>Sefa IŞIK</t>
  </si>
  <si>
    <t>Selahattin BALCI</t>
  </si>
  <si>
    <t>Ünal DORUK</t>
  </si>
  <si>
    <t>Yusuf DAĞ</t>
  </si>
  <si>
    <t>Mehmet CAN</t>
  </si>
  <si>
    <t>:</t>
  </si>
  <si>
    <t>Öğrenci Sayısı</t>
  </si>
  <si>
    <t>İşletme Sayısı</t>
  </si>
  <si>
    <t xml:space="preserve">Koord. Öğretmen           </t>
  </si>
  <si>
    <t>SN</t>
  </si>
  <si>
    <t xml:space="preserve">ADI SOYADI </t>
  </si>
  <si>
    <t>BRANŞI</t>
  </si>
  <si>
    <t>SINIF</t>
  </si>
  <si>
    <t>Öğretmen
Formül</t>
  </si>
  <si>
    <t>Satır
Formül</t>
  </si>
  <si>
    <t>TOPLAM ÖĞRENCİ SAYISI</t>
  </si>
  <si>
    <t>İŞLETME SAY</t>
  </si>
  <si>
    <t>SATIR BUL</t>
  </si>
  <si>
    <t>İŞLETME ADI</t>
  </si>
  <si>
    <t>Yıl</t>
  </si>
  <si>
    <t>Ay</t>
  </si>
  <si>
    <t>100.YIL MESLEKİ EĞİTİM MERKEZİ MÜDÜRLÜĞÜ</t>
  </si>
  <si>
    <t>PRATİK EĞİTİM AYLIK DEVAM DEVAMSIZLIK ÇİZELGESİ</t>
  </si>
  <si>
    <t>İş Yerinin Adı ve Adresi</t>
  </si>
  <si>
    <t>İş Yeri Sahibi (Yasal Temsilcisi)</t>
  </si>
  <si>
    <t xml:space="preserve">OCAK </t>
  </si>
  <si>
    <t>……/…….../</t>
  </si>
  <si>
    <t>ŞUBAT</t>
  </si>
  <si>
    <t>Telefon-Faks No</t>
  </si>
  <si>
    <t>İmza-Kaşe</t>
  </si>
  <si>
    <t>MART</t>
  </si>
  <si>
    <t>Ait Olduğu Ay ve Yıl</t>
  </si>
  <si>
    <t>MEB Teb. Der. Mayıs 2004-2560</t>
  </si>
  <si>
    <t>NİSAN</t>
  </si>
  <si>
    <t>MAYIS</t>
  </si>
  <si>
    <t xml:space="preserve">Ö  Ğ  R  E  N  C  İ  N  İ  N </t>
  </si>
  <si>
    <t>G     Ü     N     L     E     R</t>
  </si>
  <si>
    <t>Gelmediği 
Günler Toplamı</t>
  </si>
  <si>
    <t>HAZİRAN</t>
  </si>
  <si>
    <t>Sınıfı</t>
  </si>
  <si>
    <t>Okul
 Numarası</t>
  </si>
  <si>
    <t>Sigorta Sicil No</t>
  </si>
  <si>
    <t>Adı Soyadı</t>
  </si>
  <si>
    <t>Meslek 
Alan/Dalı</t>
  </si>
  <si>
    <t>TEMMUZ</t>
  </si>
  <si>
    <t>AĞUSTOS</t>
  </si>
  <si>
    <t>EYLÜL</t>
  </si>
  <si>
    <t>EKİM</t>
  </si>
  <si>
    <t>KASIM</t>
  </si>
  <si>
    <t>ARALIK</t>
  </si>
  <si>
    <t>AÇIKLAMALAR</t>
  </si>
  <si>
    <t xml:space="preserve"> 1)Bu çizelge çırak öğrenci ,Ustalık eğitimine devam eden kalfa ve 18 yaş üzeri eğitime katılanlar için pratik eğitimin devam ettiği sürece işyeri sahibince doldurulup ait olduğu ayı takip eden ayın onuncu gününe kadar </t>
  </si>
  <si>
    <t>ilgili Merkez Müdürlüğüne teslim edilecektir.</t>
  </si>
  <si>
    <t>2)Merkez Müdürlüğü bu çizelgeyi gerekli işlemlerde kullanmak üzere kayıtlarına işleyecek ve bir sonraki öğretim yılı sonuna kadar muhafaza edilmek üzere dosyalayacaktır.</t>
  </si>
  <si>
    <t>3)Yanlış bilgiden ve gecikmeden belgeyi tanzim eden işveren sorumludur.</t>
  </si>
  <si>
    <r>
      <t>4)İş yerinde çıraklık sözleşmesi yaparak çalışan her öğrencinin isminin karşısına ğelmediği günler</t>
    </r>
    <r>
      <rPr>
        <b/>
        <sz val="8"/>
        <rFont val="Arial Tur"/>
        <charset val="162"/>
      </rPr>
      <t xml:space="preserve"> (Y)</t>
    </r>
    <r>
      <rPr>
        <sz val="8"/>
        <rFont val="Arial Tur"/>
        <charset val="162"/>
      </rPr>
      <t xml:space="preserve"> ile raporlu olduğu günler </t>
    </r>
    <r>
      <rPr>
        <b/>
        <sz val="8"/>
        <rFont val="Arial Tur"/>
        <charset val="162"/>
      </rPr>
      <t>( R )</t>
    </r>
    <r>
      <rPr>
        <sz val="8"/>
        <rFont val="Arial Tur"/>
        <charset val="162"/>
      </rPr>
      <t xml:space="preserve"> İle ,izinli olduğu günler </t>
    </r>
    <r>
      <rPr>
        <b/>
        <sz val="8"/>
        <rFont val="Arial Tur"/>
        <charset val="162"/>
      </rPr>
      <t>(İz</t>
    </r>
    <r>
      <rPr>
        <sz val="8"/>
        <rFont val="Arial Tur"/>
        <charset val="162"/>
      </rPr>
      <t>) ile</t>
    </r>
  </si>
  <si>
    <r>
      <t xml:space="preserve"> teorik eğitim için merkezde olduğu günler (M) ile işyerinde pratik eğitime geldiği günler</t>
    </r>
    <r>
      <rPr>
        <b/>
        <sz val="8"/>
        <rFont val="Arial Tur"/>
        <charset val="162"/>
      </rPr>
      <t xml:space="preserve"> (x)</t>
    </r>
    <r>
      <rPr>
        <sz val="8"/>
        <rFont val="Arial Tur"/>
        <charset val="162"/>
      </rPr>
      <t xml:space="preserve"> ile Tatil günleri </t>
    </r>
    <r>
      <rPr>
        <b/>
        <sz val="8"/>
        <rFont val="Arial Tur"/>
        <charset val="162"/>
      </rPr>
      <t>(T)</t>
    </r>
    <r>
      <rPr>
        <sz val="8"/>
        <rFont val="Arial Tur"/>
        <charset val="162"/>
      </rPr>
      <t xml:space="preserve"> ile işaretlenecektir.</t>
    </r>
  </si>
  <si>
    <t>5)Çırak sayısı fazla olan işletmeler birden fazla çizelge kullanabilir.</t>
  </si>
  <si>
    <t xml:space="preserve">İşlendi                                                                                                                                                                                                                                                                                 </t>
  </si>
  <si>
    <t>Koordinatör Öğretmen :</t>
  </si>
  <si>
    <t>100.Yıl Mesleki Eğitim Merkezi
Müdür Yardımcısı</t>
  </si>
  <si>
    <t>İŞLETME KODU</t>
  </si>
  <si>
    <t>İŞLETME ÖĞRENCİ</t>
  </si>
  <si>
    <t>İŞLETME SIRALI</t>
  </si>
  <si>
    <t>SATIR</t>
  </si>
  <si>
    <t>ÇARPIM</t>
  </si>
  <si>
    <t>İŞL.</t>
  </si>
  <si>
    <t>ÖĞR.BUL</t>
  </si>
  <si>
    <t>ÇIRAK ÖĞRENCİNİN İŞLETMELERDE BECERİ EĞİTİMİ</t>
  </si>
  <si>
    <t xml:space="preserve"> DEĞERLENDİRME FORMU</t>
  </si>
  <si>
    <t xml:space="preserve">  Çırak Öğrencinin</t>
  </si>
  <si>
    <t>İş Yeri Sahibinin (Yasal Temsilcisinin)</t>
  </si>
  <si>
    <t>Adı Soyadı     :</t>
  </si>
  <si>
    <t>Numarası</t>
  </si>
  <si>
    <t>Kaşe</t>
  </si>
  <si>
    <t>Meslek Alan/Dal</t>
  </si>
  <si>
    <t>Form Düzenleme Tarihi</t>
  </si>
  <si>
    <t xml:space="preserve">  A-İş Yerindeki Çalışmaları (0-100 puan)</t>
  </si>
  <si>
    <t xml:space="preserve">1-Takım,tezgah ve avadanlıkları kullanma,koruma ve temizliğe önem vermesi </t>
  </si>
  <si>
    <t>Rakamla</t>
  </si>
  <si>
    <t>Yazıyla</t>
  </si>
  <si>
    <t>2-Yaptığı işin kalite seviyesine uygunluğu ve malzemeyi uygun kullanma.</t>
  </si>
  <si>
    <t>……………</t>
  </si>
  <si>
    <t>………………….</t>
  </si>
  <si>
    <t xml:space="preserve">  B-İşe Yatkınlığı (0-100 puan)</t>
  </si>
  <si>
    <t>1-Bilgi beceri yönünden kendini yetiştirme arzusu</t>
  </si>
  <si>
    <t>2- İşi öğrenme ve yapabilme yeteneği</t>
  </si>
  <si>
    <t>…………………..</t>
  </si>
  <si>
    <t xml:space="preserve">  C-Devam Durumu (0-100 puan)</t>
  </si>
  <si>
    <t>1-İş başı ve paydos saatlerine uyması</t>
  </si>
  <si>
    <t>2-İşe devam durumu (İzinli,izinsiz gelmeme)</t>
  </si>
  <si>
    <t>…………………</t>
  </si>
  <si>
    <t>……………………</t>
  </si>
  <si>
    <t xml:space="preserve">  D-Tutum ve Davranışı (0-100 puan)</t>
  </si>
  <si>
    <t>1-İş güvenliğine uygun çalışması</t>
  </si>
  <si>
    <t>2-Usta ve büyüklerine karşı tutum ve davranışı</t>
  </si>
  <si>
    <t>3-İş disiplinine uyması</t>
  </si>
  <si>
    <t>4-İş kıyafeti,düzeni ve temizliğine uyması</t>
  </si>
  <si>
    <t>5-Arkadaşlarına karşı tutumu</t>
  </si>
  <si>
    <t>6-Ciddi,dürüst,sözüne güvenilir olması</t>
  </si>
  <si>
    <t>……………………………………………………………………………………………………………………………….</t>
  </si>
  <si>
    <t xml:space="preserve">  Usta Öğreticinin:</t>
  </si>
  <si>
    <t xml:space="preserve">  Koordinatör Öğretmenin:</t>
  </si>
  <si>
    <t xml:space="preserve">  Adı Soyadı            :</t>
  </si>
  <si>
    <t>Adı Soyadı:</t>
  </si>
  <si>
    <t xml:space="preserve">  İmzası                  :……………………………...…</t>
  </si>
  <si>
    <t>…………………………………………………….</t>
  </si>
  <si>
    <t>YIL</t>
  </si>
  <si>
    <t>TARİH</t>
  </si>
  <si>
    <t xml:space="preserve">   100.YIL MESLEKİ EĞİTİM MERKEZİ                                                                      </t>
  </si>
  <si>
    <t xml:space="preserve">TC                                                                 </t>
  </si>
  <si>
    <t xml:space="preserve"> SELÇUKLU KAYMAKAMLIĞI                                                            </t>
  </si>
  <si>
    <t>Sıra No</t>
  </si>
  <si>
    <t>KAYDIR(ÖĞRETMENLİSTESİ!$B2;0;0;MAK(SATIR(ÖĞRETMENLİSTESİ!B:B)*(ÖĞRETMENLİSTESİ!B:B&lt;&gt;""))-1;1)</t>
  </si>
  <si>
    <t>öğretmen dinamik liste veri doğrulama</t>
  </si>
  <si>
    <t>KAYDIR(ÖĞRETMEN!$S9;0;0;MAK(SATIR(ÖĞRETMEN!S:S)*(ÖĞRETMEN!S:S&lt;&gt;""))-1;1)</t>
  </si>
  <si>
    <t>işyeri adı dinamik veri doğrulama</t>
  </si>
  <si>
    <t>AÇIKLAMA</t>
  </si>
  <si>
    <r>
      <t>* *</t>
    </r>
    <r>
      <rPr>
        <b/>
        <sz val="11"/>
        <color theme="1"/>
        <rFont val="Swis721 Lt BT"/>
        <family val="2"/>
        <charset val="162"/>
      </rPr>
      <t>VERİTABANI'</t>
    </r>
    <r>
      <rPr>
        <sz val="11"/>
        <color theme="1"/>
        <rFont val="Swis721 Lt BT"/>
        <family val="2"/>
        <charset val="162"/>
      </rPr>
      <t>nda aralara sütun ekleme veya silme yapmayınız!</t>
    </r>
  </si>
  <si>
    <t xml:space="preserve">  Adı Soyadı           :</t>
  </si>
  <si>
    <t>Abdulkadir ÇELİK</t>
  </si>
  <si>
    <t>9 MOT-E</t>
  </si>
  <si>
    <t>9 MOT-F</t>
  </si>
  <si>
    <t>9 MOT-G</t>
  </si>
  <si>
    <t>Muhammed Eren ECİROĞLU</t>
  </si>
  <si>
    <t>10 MOT-E</t>
  </si>
  <si>
    <t>11 MOT-F</t>
  </si>
  <si>
    <t>12 MOT-K</t>
  </si>
  <si>
    <t>Abdül Samet AY</t>
  </si>
  <si>
    <t>12 MOT-E</t>
  </si>
  <si>
    <t>12 MOT-F</t>
  </si>
  <si>
    <t>Beyazıt ERCAN</t>
  </si>
  <si>
    <t>11 MOT-A</t>
  </si>
  <si>
    <t>Aşır Samet KORKMAZ</t>
  </si>
  <si>
    <t>11 MOT-J</t>
  </si>
  <si>
    <t>12 MOT-P</t>
  </si>
  <si>
    <t>11 MOT-E</t>
  </si>
  <si>
    <t>12 MOT-L</t>
  </si>
  <si>
    <t>9 MOT-B</t>
  </si>
  <si>
    <t>12 MOT-M</t>
  </si>
  <si>
    <t>Beytullah ÇINAR</t>
  </si>
  <si>
    <t>10 MOT-H</t>
  </si>
  <si>
    <t>10 MOT-C</t>
  </si>
  <si>
    <t>10 MOT-G</t>
  </si>
  <si>
    <t>11 MOT-B</t>
  </si>
  <si>
    <t>Mehmet TELLAL</t>
  </si>
  <si>
    <t>12 MOT-C</t>
  </si>
  <si>
    <t>9 MOT-A</t>
  </si>
  <si>
    <t>12 MOT-J</t>
  </si>
  <si>
    <t>9 MOT-C</t>
  </si>
  <si>
    <t>12 MOT-H</t>
  </si>
  <si>
    <t>11 MOT-D</t>
  </si>
  <si>
    <t>10 MOT-F</t>
  </si>
  <si>
    <t>Ali GÜRDAL</t>
  </si>
  <si>
    <t>10 MAK-K</t>
  </si>
  <si>
    <t>9 MAK-J</t>
  </si>
  <si>
    <t>10 MAK-L</t>
  </si>
  <si>
    <t>10 MOT-B</t>
  </si>
  <si>
    <t>12 MOT-A</t>
  </si>
  <si>
    <t>11 MOT-C</t>
  </si>
  <si>
    <t>10 MOT-D</t>
  </si>
  <si>
    <t>10 MOT-A</t>
  </si>
  <si>
    <t>Ebubekir ÇAKIRCA</t>
  </si>
  <si>
    <t>Harun AKBABA</t>
  </si>
  <si>
    <t>11 MOT-H</t>
  </si>
  <si>
    <t>9 MOT-D</t>
  </si>
  <si>
    <t>12 MOT-D</t>
  </si>
  <si>
    <t>Yusuf Taha ÇOŞKUNSEL</t>
  </si>
  <si>
    <t>Sefer YİĞİT</t>
  </si>
  <si>
    <t>Hasan Mehmet ŞİMŞEK</t>
  </si>
  <si>
    <t>Serkan KÜÇÜK</t>
  </si>
  <si>
    <t>Musa SÜNBÜL</t>
  </si>
  <si>
    <t>9 MET-L</t>
  </si>
  <si>
    <t>9 MET-M</t>
  </si>
  <si>
    <t>10 MET-M</t>
  </si>
  <si>
    <t>12 MET-E</t>
  </si>
  <si>
    <t>11 MET-F</t>
  </si>
  <si>
    <t>Ali Furkan YALÇIN</t>
  </si>
  <si>
    <t>Zeki Can KUZUKERPİÇ</t>
  </si>
  <si>
    <t>10 MET-N</t>
  </si>
  <si>
    <t>11 MET-H</t>
  </si>
  <si>
    <t>11 MET-G</t>
  </si>
  <si>
    <t>9 MAK-H</t>
  </si>
  <si>
    <t>12 MAK-B</t>
  </si>
  <si>
    <t>10 MAK-I</t>
  </si>
  <si>
    <t>12 MAK-C</t>
  </si>
  <si>
    <t>11 MAK-E</t>
  </si>
  <si>
    <t>9 MAK-K</t>
  </si>
  <si>
    <t>12 MAK-D</t>
  </si>
  <si>
    <t>10 MAK-J</t>
  </si>
  <si>
    <t>11 MAK-D</t>
  </si>
  <si>
    <t>11 MAK-B</t>
  </si>
  <si>
    <t>Adem YILDIZ</t>
  </si>
  <si>
    <t>11 MAK-C</t>
  </si>
  <si>
    <t>11 MAK-A</t>
  </si>
  <si>
    <t>12 MAK-A</t>
  </si>
  <si>
    <t>İsmail Enes DİŞBUDAK</t>
  </si>
  <si>
    <t>9 MAK-I</t>
  </si>
  <si>
    <t>Enes BAŞ</t>
  </si>
  <si>
    <t>Hikmet CEYLAN</t>
  </si>
  <si>
    <t>Mehmet KARAKOCA</t>
  </si>
  <si>
    <t>12 MET-G</t>
  </si>
  <si>
    <t>12 MET-F</t>
  </si>
  <si>
    <t>11 MET-I</t>
  </si>
  <si>
    <t>12 MOB-I</t>
  </si>
  <si>
    <t>11 MOB-J</t>
  </si>
  <si>
    <t>10 MOB-O</t>
  </si>
  <si>
    <t>9 MOB-N</t>
  </si>
  <si>
    <t>Metin BAŞ</t>
  </si>
  <si>
    <t>12 MOB-K</t>
  </si>
  <si>
    <t>12 MOB-J</t>
  </si>
  <si>
    <t>11 MOB-L</t>
  </si>
  <si>
    <t>9 GÜZ-S</t>
  </si>
  <si>
    <t>12 GÜZ-T</t>
  </si>
  <si>
    <t>11 GÜZ-Y</t>
  </si>
  <si>
    <t>11 GÜZ-Z</t>
  </si>
  <si>
    <t>9 GÜZ-T</t>
  </si>
  <si>
    <t>10 GÜZ-U</t>
  </si>
  <si>
    <t>12 GÜZ-Y</t>
  </si>
  <si>
    <t>10 GÜZ-T</t>
  </si>
  <si>
    <t>12 GÜZ-V</t>
  </si>
  <si>
    <t>Nurhami HARMANCI</t>
  </si>
  <si>
    <t>Hamza ÇINAR</t>
  </si>
  <si>
    <t>12 MET-H</t>
  </si>
  <si>
    <t>Mustafa ESERÖZBEK</t>
  </si>
  <si>
    <t>Çisem GÜRSOY</t>
  </si>
  <si>
    <t>Duran TUNCAY</t>
  </si>
  <si>
    <t>Semi YAKUT</t>
  </si>
  <si>
    <t>Deniz ÖZTAŞ</t>
  </si>
  <si>
    <t>İzeddin KARAGÖZ</t>
  </si>
  <si>
    <t>Muhammed Nuri KARAGÖZ</t>
  </si>
  <si>
    <t>Mustafa AĞIL</t>
  </si>
  <si>
    <t>Muhammet Mustafa ÖZDENİZ</t>
  </si>
  <si>
    <t>Selçuk KİLİMCİ</t>
  </si>
  <si>
    <t>Eren AYDOĞDU</t>
  </si>
  <si>
    <t>Batuhan YILMAZ</t>
  </si>
  <si>
    <t>Süleyman ERİLDİZ</t>
  </si>
  <si>
    <t>Nasuh Can GÜL</t>
  </si>
  <si>
    <t>İbrahim Enes KIRBAŞ</t>
  </si>
  <si>
    <t>Muhammed Selman ŞAHİN</t>
  </si>
  <si>
    <t>Metehan GÜMÜŞ</t>
  </si>
  <si>
    <t>Yaşar Muhammet ARITÜRK</t>
  </si>
  <si>
    <t>Muhammed Emin SÖYLEMEZ</t>
  </si>
  <si>
    <t>10 ELK-R</t>
  </si>
  <si>
    <t>11 ELK-S</t>
  </si>
  <si>
    <t>9 ELK-P</t>
  </si>
  <si>
    <t>Kadir ŞİMŞEK</t>
  </si>
  <si>
    <t>11 ELK-T</t>
  </si>
  <si>
    <t>12 ELK-O</t>
  </si>
  <si>
    <t>12 ELK-P</t>
  </si>
  <si>
    <t>Abdülsamet AKMAN</t>
  </si>
  <si>
    <t>Mehmet ATAMAN</t>
  </si>
  <si>
    <t>Mustafa KEKİK</t>
  </si>
  <si>
    <t>Sadettin AK</t>
  </si>
  <si>
    <t>Mehmet Ali DURGUT</t>
  </si>
  <si>
    <t>12 MOT-N</t>
  </si>
  <si>
    <t>11 MOT-I</t>
  </si>
  <si>
    <t>Bedirhan BÜYÜKSARI</t>
  </si>
  <si>
    <t>9 YİY-R</t>
  </si>
  <si>
    <t>10 YİY-S</t>
  </si>
  <si>
    <t>12 YİY-S</t>
  </si>
  <si>
    <t>11 YİY-U</t>
  </si>
  <si>
    <t>12 YİY-R</t>
  </si>
  <si>
    <t>11 YİY-V</t>
  </si>
  <si>
    <t>Mustafa KOMŞUOĞLU</t>
  </si>
  <si>
    <t>Muhammed Enes AKCAN</t>
  </si>
  <si>
    <t>11 MOT-K</t>
  </si>
  <si>
    <t>İsmail Taha KURT</t>
  </si>
  <si>
    <t>Mehmet AKMAN</t>
  </si>
  <si>
    <t>Hikmet YILMAZ</t>
  </si>
  <si>
    <t>Mehmet KOYUNCU</t>
  </si>
  <si>
    <t>Uğur GÜCÜM</t>
  </si>
  <si>
    <t>Mehmet Esad KAYMAK</t>
  </si>
  <si>
    <t>Abdullah ÇİL</t>
  </si>
  <si>
    <t>Ömer KAYAR</t>
  </si>
  <si>
    <t>Mehmet ŞİMŞEK</t>
  </si>
  <si>
    <t>Volkan KAVAKLI</t>
  </si>
  <si>
    <t>Mustafa YILMAZ</t>
  </si>
  <si>
    <t>Ali DEMİR</t>
  </si>
  <si>
    <t>Mehmet GÜMÜŞ</t>
  </si>
  <si>
    <t>12 MAB-M</t>
  </si>
  <si>
    <t>Ali CELEPCİ</t>
  </si>
  <si>
    <t>12 MAB-N</t>
  </si>
  <si>
    <t>9 MAB-O</t>
  </si>
  <si>
    <t>11 MAB-O</t>
  </si>
  <si>
    <t>10 MAB-P</t>
  </si>
  <si>
    <t>Flekso Baskı</t>
  </si>
  <si>
    <t>Tifdruk Baskı</t>
  </si>
  <si>
    <t>Hasan Hüseyin TAŞ</t>
  </si>
  <si>
    <t>11 MAB-P</t>
  </si>
  <si>
    <t>Serhat PARLAK</t>
  </si>
  <si>
    <t>Feyyaz YÜMÜNLÜ</t>
  </si>
  <si>
    <t>Uğur TAŞKIN</t>
  </si>
  <si>
    <t>Hasan Hüseyin DOKUR</t>
  </si>
  <si>
    <t>Berat AKAR</t>
  </si>
  <si>
    <t>Ünal Can TURAN</t>
  </si>
  <si>
    <t>Kamil DOĞANER</t>
  </si>
  <si>
    <t>Umut Can KONDU</t>
  </si>
  <si>
    <t>Abdullah FİKİRLİBAŞ</t>
  </si>
  <si>
    <t>Turan Eren COŞKUN</t>
  </si>
  <si>
    <t>Cemal SELVİ</t>
  </si>
  <si>
    <t>Ahmet Arda ALAN</t>
  </si>
  <si>
    <t>İsmail FİL</t>
  </si>
  <si>
    <t>Şükrü Emin KARTAL</t>
  </si>
  <si>
    <t>Veyis FİL</t>
  </si>
  <si>
    <t>Emirhan TOLAK</t>
  </si>
  <si>
    <t>Alper KÖSE</t>
  </si>
  <si>
    <t>Mehmet Akif KARAYER</t>
  </si>
  <si>
    <t>Abdullah ÖZÇİFTCİ</t>
  </si>
  <si>
    <t>Rahim HÖL</t>
  </si>
  <si>
    <t>Berat YALÇINKAYA</t>
  </si>
  <si>
    <t>Arda SARISAKAL</t>
  </si>
  <si>
    <t>Süleyman GÜROCAK</t>
  </si>
  <si>
    <t>Ali Rıza ÖZDEĞER</t>
  </si>
  <si>
    <t>Ahmet KÖRPE</t>
  </si>
  <si>
    <t>Eyyup Ensar KEKİK</t>
  </si>
  <si>
    <t>İsa AKÇU</t>
  </si>
  <si>
    <t>Hüseyin Yiğit YILMAZ</t>
  </si>
  <si>
    <t>Rıza GARİP</t>
  </si>
  <si>
    <t>Caner BÜYÜKAŞCI</t>
  </si>
  <si>
    <t>Melih Erkam TOPUZ</t>
  </si>
  <si>
    <t>Serkan MUTLU</t>
  </si>
  <si>
    <t>Abdulkadir BAYRAM</t>
  </si>
  <si>
    <t>Kaan KUBİLOĞLU</t>
  </si>
  <si>
    <t>Hammud EL HASAN</t>
  </si>
  <si>
    <t>Muhsin YÜKSEK</t>
  </si>
  <si>
    <t>12 MOT-O</t>
  </si>
  <si>
    <t>Ömer Tufan KAYA</t>
  </si>
  <si>
    <t>Esat Baki YAĞMUR</t>
  </si>
  <si>
    <t>Cemal PINAR</t>
  </si>
  <si>
    <t>Emirhan PINAR</t>
  </si>
  <si>
    <t>Emin Ali ÇELİK</t>
  </si>
  <si>
    <t>Necati Burak ASIL</t>
  </si>
  <si>
    <t>Emirhan GÜNARSLAN</t>
  </si>
  <si>
    <t>Mahmud EL ATRAŞ</t>
  </si>
  <si>
    <t>Hasan Basri BAYAM</t>
  </si>
  <si>
    <t>Zafer KÜÇÜKBEKTAŞ</t>
  </si>
  <si>
    <t>Mertcan AKDAĞ</t>
  </si>
  <si>
    <t>Emirhan TUNCA</t>
  </si>
  <si>
    <t>Mehmet Can ANLAR</t>
  </si>
  <si>
    <t>Mustafa ÇELİK</t>
  </si>
  <si>
    <t>İhsan KARA</t>
  </si>
  <si>
    <t>Hasan ŞAFAKCI</t>
  </si>
  <si>
    <t>Selahattin Emir BİLİR</t>
  </si>
  <si>
    <t>Gökhan KOYUNCU</t>
  </si>
  <si>
    <t>11 MOB-K</t>
  </si>
  <si>
    <t>Ahmet KELEŞ</t>
  </si>
  <si>
    <t>Hasan ÖZYURT</t>
  </si>
  <si>
    <t>Enes AKDEMİR</t>
  </si>
  <si>
    <t>11 MAB-R</t>
  </si>
  <si>
    <t>Mehmet KELEŞ</t>
  </si>
  <si>
    <t>Recep Berk ÇOĞAL</t>
  </si>
  <si>
    <t>11 MAB-N</t>
  </si>
  <si>
    <t>Muhammed Hamza EKTİ</t>
  </si>
  <si>
    <t>Muammer ÜNLÜ</t>
  </si>
  <si>
    <t>12 MOB-L</t>
  </si>
  <si>
    <t>11 MOB-M</t>
  </si>
  <si>
    <t>Hamza Eren ÖZÜDOĞRU</t>
  </si>
  <si>
    <t>İdris Talha KUZUCU</t>
  </si>
  <si>
    <t>Sadettin Emre KARADAĞ</t>
  </si>
  <si>
    <t>Mustafa Mert KARACA</t>
  </si>
  <si>
    <t>Mustafa Yiğit KARMALI</t>
  </si>
  <si>
    <t>Hacı Osman BİNAR</t>
  </si>
  <si>
    <t>Necati AYÖZ</t>
  </si>
  <si>
    <t>Zeynep ÜSTÜNDAĞ</t>
  </si>
  <si>
    <t>İsmail GÜNGÖR</t>
  </si>
  <si>
    <t>İsmail HİZARCI</t>
  </si>
  <si>
    <t>Abdullah TERCAN</t>
  </si>
  <si>
    <t>Ömer Serhat KOCAASLAN</t>
  </si>
  <si>
    <t>Çağlar MEMİŞOĞLU</t>
  </si>
  <si>
    <t>Musa Can SIRİK</t>
  </si>
  <si>
    <t>Muttalip ATAN</t>
  </si>
  <si>
    <t>Miraç İNYAYLA</t>
  </si>
  <si>
    <t>İbrahim KORKMAZ</t>
  </si>
  <si>
    <t>Cihan KARAKUYU</t>
  </si>
  <si>
    <t>Nuri Baki OBALI</t>
  </si>
  <si>
    <t>Ali OFLAZ</t>
  </si>
  <si>
    <t>Murat YILMAZ</t>
  </si>
  <si>
    <t>Mehmet Furkan DURGUN</t>
  </si>
  <si>
    <t>İsmail TEKİN</t>
  </si>
  <si>
    <t>Bilgisayarlı Makine İmalatı</t>
  </si>
  <si>
    <t>Ali Rıza KAYA</t>
  </si>
  <si>
    <t>Yasin GÖRMEZ</t>
  </si>
  <si>
    <t>Burak GÜVEN</t>
  </si>
  <si>
    <t>Haruncan ÇOŞKUNSEL</t>
  </si>
  <si>
    <t>Arda GÜNGÖR</t>
  </si>
  <si>
    <t>Mahmud KASKASH</t>
  </si>
  <si>
    <t>Mehmet Can YARAR</t>
  </si>
  <si>
    <t>Mehmet Emin ARSLAN</t>
  </si>
  <si>
    <t>Mustafa PARLAK</t>
  </si>
  <si>
    <t>Ahmet KAMÇI</t>
  </si>
  <si>
    <t>Yakup BÜYÜKDOĞRUCAN</t>
  </si>
  <si>
    <t>Alirıza YILDIZ</t>
  </si>
  <si>
    <t>Ramazan DEMİREL</t>
  </si>
  <si>
    <t>Ali Samet AKINCI</t>
  </si>
  <si>
    <t>Mehmet Eren AKAY</t>
  </si>
  <si>
    <t>Ahmet DURMAZ</t>
  </si>
  <si>
    <t>Apdul Muttalip DÖĞER</t>
  </si>
  <si>
    <t>Samet NAMLI</t>
  </si>
  <si>
    <t>Ahmet Tarık DEĞERLİ</t>
  </si>
  <si>
    <t>Mert FİLOĞLU</t>
  </si>
  <si>
    <t>Muhammet Samet KAHRAMAN</t>
  </si>
  <si>
    <t>Mehmet Efe ASLIM</t>
  </si>
  <si>
    <t>Barış TOSUN</t>
  </si>
  <si>
    <t>Mehmet GÖNEN</t>
  </si>
  <si>
    <t>Bekir KAĞNICI</t>
  </si>
  <si>
    <t>Usta Öğretici</t>
  </si>
  <si>
    <t>SAYI</t>
  </si>
  <si>
    <t>E-507068484</t>
  </si>
  <si>
    <t>Celalettin DURAK</t>
  </si>
  <si>
    <t>Mehmet ÇOĞAL</t>
  </si>
  <si>
    <t>Mehmet YÜCEL</t>
  </si>
  <si>
    <t>Muammer KILINÇ</t>
  </si>
  <si>
    <t>Ali EREN</t>
  </si>
  <si>
    <t>Ali ÖREN</t>
  </si>
  <si>
    <t>Hasan SAYAR</t>
  </si>
  <si>
    <t>Abdullah BULUŞ</t>
  </si>
  <si>
    <t>Abdullah OFLAZ</t>
  </si>
  <si>
    <t>Ekrem ADAR</t>
  </si>
  <si>
    <t>Ahmet IRMAK</t>
  </si>
  <si>
    <t>Ali KARANFİL</t>
  </si>
  <si>
    <t>Bekir ATLI</t>
  </si>
  <si>
    <t>Ebubekir ÖZKUL</t>
  </si>
  <si>
    <t>Ümit CEYLAN</t>
  </si>
  <si>
    <t>Hasan ÖZKAYA</t>
  </si>
  <si>
    <t>Muhammet İsmail AKBULUT</t>
  </si>
  <si>
    <t>Hidayet KARASAKAL</t>
  </si>
  <si>
    <t>Mehmet Recep PALA</t>
  </si>
  <si>
    <t>Bilal PALA</t>
  </si>
  <si>
    <t>Seyit Ahmet GENÇ</t>
  </si>
  <si>
    <t>Abdurrahman ERKUL</t>
  </si>
  <si>
    <t>Hilmi ÇEVİRİR</t>
  </si>
  <si>
    <t>İbrahim NAZ</t>
  </si>
  <si>
    <t>İbrahim Etem GÜNEŞ</t>
  </si>
  <si>
    <t>İrfan DERELİ</t>
  </si>
  <si>
    <t>Nuh SEL</t>
  </si>
  <si>
    <t>Mehmet APAYDIN</t>
  </si>
  <si>
    <t>Mehmet KANTAR</t>
  </si>
  <si>
    <t>Mehmet ÖZYURT</t>
  </si>
  <si>
    <t>Mevlüt KORUCU</t>
  </si>
  <si>
    <t>Mithat ADIGÜZEL</t>
  </si>
  <si>
    <t>Muhammet Emre ŞİMŞEK</t>
  </si>
  <si>
    <t>Ali DURAN</t>
  </si>
  <si>
    <t>Bekir KOÇAK</t>
  </si>
  <si>
    <t>Beytullah CAN</t>
  </si>
  <si>
    <t>Ali KAPLAN</t>
  </si>
  <si>
    <t>Davut DEĞER</t>
  </si>
  <si>
    <t>Derviş KAÇAR</t>
  </si>
  <si>
    <t>İbrahim ARSLAN</t>
  </si>
  <si>
    <t>Hasan Ali SELVİDAĞ</t>
  </si>
  <si>
    <t>Mecit KAR</t>
  </si>
  <si>
    <t>Mehmet Ali EROL</t>
  </si>
  <si>
    <t>Ali NERGİZ</t>
  </si>
  <si>
    <t>Abdullah TEKİN</t>
  </si>
  <si>
    <t>Halil SAKMAN</t>
  </si>
  <si>
    <t>Mehmet Ali BAŞAKCI</t>
  </si>
  <si>
    <t>Serhat ÇELİK</t>
  </si>
  <si>
    <t>Ali YURTSEVER</t>
  </si>
  <si>
    <t>Ali ŞEN</t>
  </si>
  <si>
    <t>İbrahim ÖZÇOBAN</t>
  </si>
  <si>
    <t>Abdullah OĞUZ</t>
  </si>
  <si>
    <t>Ahmet KARAKOCA</t>
  </si>
  <si>
    <t>Ali ŞAFAK</t>
  </si>
  <si>
    <t>Muammer AKGEDİK</t>
  </si>
  <si>
    <t>Bayram KAYA</t>
  </si>
  <si>
    <t>Faruk BAŞ</t>
  </si>
  <si>
    <t>Bahittin AKAR</t>
  </si>
  <si>
    <t>Mevlüt AÇIKGÖZ</t>
  </si>
  <si>
    <t>Ramazan KALAY</t>
  </si>
  <si>
    <t>Adil ÇINAR</t>
  </si>
  <si>
    <t>Halil TANACI</t>
  </si>
  <si>
    <t>Ramazan YILMAZ</t>
  </si>
  <si>
    <t>Abdullah Talha ALTUN</t>
  </si>
  <si>
    <t>Adem Yaşar KÜÇÜK</t>
  </si>
  <si>
    <t>Ali DOĞAN</t>
  </si>
  <si>
    <t>Cem CERAN</t>
  </si>
  <si>
    <t>Mahmut BİLDİK</t>
  </si>
  <si>
    <t>Ali BÜYÜKÖZKAN</t>
  </si>
  <si>
    <t>Ahmet TEKELİOĞLU</t>
  </si>
  <si>
    <t>İmdat DİNÇ</t>
  </si>
  <si>
    <t>Halil KARABULUT</t>
  </si>
  <si>
    <t>Hüseyin ÜNLÜ</t>
  </si>
  <si>
    <t>Bayram Ali KURT</t>
  </si>
  <si>
    <t>Mustafa KURT</t>
  </si>
  <si>
    <t>Zafer MEMİŞOĞLU</t>
  </si>
  <si>
    <t>Bayram Ali AKINCI</t>
  </si>
  <si>
    <t>Sami ÇOKYÜKSEL</t>
  </si>
  <si>
    <t>Selman ERDOĞMUŞ</t>
  </si>
  <si>
    <t>Muhammet YILDIZ</t>
  </si>
  <si>
    <t>Süleyman ÖZMEN</t>
  </si>
  <si>
    <t>Hidayet KIRAÇ</t>
  </si>
  <si>
    <t>Kenan ÖZŞAHİN</t>
  </si>
  <si>
    <t>Ahmet KİLLİK</t>
  </si>
  <si>
    <t>Alişan GÜMÜŞ</t>
  </si>
  <si>
    <t>Aytekin DERE</t>
  </si>
  <si>
    <t>Muhammed Yasin GÜLDENİZ</t>
  </si>
  <si>
    <t>Muhammet ÜZÜM</t>
  </si>
  <si>
    <t>Mulla Savaş ARSLAN</t>
  </si>
  <si>
    <t>Arif FİDAN</t>
  </si>
  <si>
    <t>Mustafa FİDAN</t>
  </si>
  <si>
    <t>Kasım ATAMAN</t>
  </si>
  <si>
    <t>Mehmet CANBAZ</t>
  </si>
  <si>
    <t>Mahmut YAPICI</t>
  </si>
  <si>
    <t>Mesut EKTİ</t>
  </si>
  <si>
    <t>Mevlüt DURGUT</t>
  </si>
  <si>
    <t>Ahmet PALABIYIK</t>
  </si>
  <si>
    <t>Ali ÖZ</t>
  </si>
  <si>
    <t>Tevfik AYDIN</t>
  </si>
  <si>
    <t>Hurşit KOMŞUOĞLU</t>
  </si>
  <si>
    <t>Mehmet BAYRAM</t>
  </si>
  <si>
    <t>Ali BAYRAK</t>
  </si>
  <si>
    <t>Ali İhsan KAHVECİ</t>
  </si>
  <si>
    <t>Mehmet YALÇIN</t>
  </si>
  <si>
    <t>Hasan ÇALIŞKAN</t>
  </si>
  <si>
    <t>İbrahim AKDAĞ</t>
  </si>
  <si>
    <t>Mehmet KÜÇÜKBUZCU</t>
  </si>
  <si>
    <t>Mehmet SARI</t>
  </si>
  <si>
    <t>Hasan KOYUNCU</t>
  </si>
  <si>
    <t>Kadir YİĞİT</t>
  </si>
  <si>
    <t>Kemal SATIR</t>
  </si>
  <si>
    <t>Bayram KOÇAK</t>
  </si>
  <si>
    <t>Mehmet KAYMAK</t>
  </si>
  <si>
    <t>Ali KARAKOCA</t>
  </si>
  <si>
    <t>Bekir SIRİK</t>
  </si>
  <si>
    <t>Arif DOĞRU</t>
  </si>
  <si>
    <t>Mustafa ÖZDAĞ</t>
  </si>
  <si>
    <t>İbrahim AYDOĞAN</t>
  </si>
  <si>
    <t>Adnan UÇAR</t>
  </si>
  <si>
    <t>Hanifi ZAN</t>
  </si>
  <si>
    <t>Hasan SAĞLAM</t>
  </si>
  <si>
    <t>Mehmet CİVAN</t>
  </si>
  <si>
    <t>Abdullah YÜMÜNLÜ</t>
  </si>
  <si>
    <t>Yasin ATEŞ</t>
  </si>
  <si>
    <t>İbrahim YILDIZ</t>
  </si>
  <si>
    <t>Mahmut KAYA</t>
  </si>
  <si>
    <t>Ahmet Eren AYDIN</t>
  </si>
  <si>
    <t>Mehmet AYDIN</t>
  </si>
  <si>
    <t>Arif DOKUR</t>
  </si>
  <si>
    <t>Ersin TEKELİOĞLU</t>
  </si>
  <si>
    <t>Muhammet TAŞATAN</t>
  </si>
  <si>
    <t>Mehmet Emin ÖZALTIN</t>
  </si>
  <si>
    <t>Mehmet FARTLI</t>
  </si>
  <si>
    <t>Muhammet Enes DOĞAN</t>
  </si>
  <si>
    <t>İsmail KONDU</t>
  </si>
  <si>
    <t>Murat BÜYÜKSARI</t>
  </si>
  <si>
    <t>Adem KONYALI</t>
  </si>
  <si>
    <t>Ali GÜNGÖR</t>
  </si>
  <si>
    <t>Ali Berat SEZER</t>
  </si>
  <si>
    <t>Aykut DOĞAN</t>
  </si>
  <si>
    <t>Cengiz FİL</t>
  </si>
  <si>
    <t>Mustafa ERTÜRK</t>
  </si>
  <si>
    <t>Ali KEMERCİ</t>
  </si>
  <si>
    <t>Kemal DİŞLİ</t>
  </si>
  <si>
    <t>Bedirhan ÇİMEN</t>
  </si>
  <si>
    <t>Yılmaz SARIYILDIZ</t>
  </si>
  <si>
    <t>Emirhan AS</t>
  </si>
  <si>
    <t>Hacı Mehmet GÜLER</t>
  </si>
  <si>
    <t>Yasin ÖZARAS</t>
  </si>
  <si>
    <t>Halis AKKAYA</t>
  </si>
  <si>
    <t>Abdullah KARAKAŞ</t>
  </si>
  <si>
    <t>Hayrani CELEP</t>
  </si>
  <si>
    <t>Ahmet ALBAYRAK</t>
  </si>
  <si>
    <t>Hamza GÖKTEPE</t>
  </si>
  <si>
    <t>Mustafa KARAYER</t>
  </si>
  <si>
    <t>Atalay KEKİK</t>
  </si>
  <si>
    <t>Mehmet KIRATLI</t>
  </si>
  <si>
    <t>Ali İhsan ALAKIR</t>
  </si>
  <si>
    <t>Süleyman ALAKIR</t>
  </si>
  <si>
    <t>İsmail EROL</t>
  </si>
  <si>
    <t>Abdullah DEMİR</t>
  </si>
  <si>
    <t>Hasan Hüseyin BAYKUŞ</t>
  </si>
  <si>
    <t>İsmail BAYKUŞ</t>
  </si>
  <si>
    <t>Tacettin ULUDAĞ</t>
  </si>
  <si>
    <t>Ersan ULUDAĞ</t>
  </si>
  <si>
    <t>Adem BERTAN</t>
  </si>
  <si>
    <t>Mevlüt GÖK</t>
  </si>
  <si>
    <t>Veli UYSAL</t>
  </si>
  <si>
    <t>Bayram AKMAN</t>
  </si>
  <si>
    <t>Hasan TOSUN</t>
  </si>
  <si>
    <t>Mehmet OLUK</t>
  </si>
  <si>
    <t>Mevlüt YAMAN</t>
  </si>
  <si>
    <t>Ahmet ORMAN</t>
  </si>
  <si>
    <t>Metin AKKAYA</t>
  </si>
  <si>
    <t>Ali KITIR</t>
  </si>
  <si>
    <t>Nejdet ARI</t>
  </si>
  <si>
    <t>Muhammet URGAN</t>
  </si>
  <si>
    <t>Nuh CANDAN</t>
  </si>
  <si>
    <t>Hakan PINAR</t>
  </si>
  <si>
    <t>Yasin SAĞLAM</t>
  </si>
  <si>
    <t>Mehmet ÇİFTCİ</t>
  </si>
  <si>
    <t>Mehmet SALLI</t>
  </si>
  <si>
    <t>Mesut ÜRE</t>
  </si>
  <si>
    <t>Ayhan GÜREL</t>
  </si>
  <si>
    <t>Mehmet FİDAN</t>
  </si>
  <si>
    <t>İbrahim KÜÇÜKBEKTAŞ</t>
  </si>
  <si>
    <t>İzzet TUNCA</t>
  </si>
  <si>
    <t>Mehmet KARA</t>
  </si>
  <si>
    <t>Muhammet MORÇİĞDEM</t>
  </si>
  <si>
    <t>Ahmet BAŞÜNAL</t>
  </si>
  <si>
    <t>Ahmet KÜÇÜKŞAHİN</t>
  </si>
  <si>
    <t>Halil İbrahim HELVACI</t>
  </si>
  <si>
    <t>Ali KÜÇÜK</t>
  </si>
  <si>
    <t>Cihat AYYILDIZ</t>
  </si>
  <si>
    <t>Hüseyin KARAÇAM</t>
  </si>
  <si>
    <t>Hasan İBAOĞLU</t>
  </si>
  <si>
    <t>Mithat ANLAR</t>
  </si>
  <si>
    <t>Ali İhsan UÇAROK</t>
  </si>
  <si>
    <t>Orhan KURHAN</t>
  </si>
  <si>
    <t>Mehmet ERKOL</t>
  </si>
  <si>
    <t>Mevlüt GÜNEY</t>
  </si>
  <si>
    <t>Yusuf KAYHAN</t>
  </si>
  <si>
    <t>Samet BARUTCU</t>
  </si>
  <si>
    <t>Emre AKSOY</t>
  </si>
  <si>
    <t>Osman ERDEM</t>
  </si>
  <si>
    <t>Mehmet EĞRİ</t>
  </si>
  <si>
    <t>Mehmet KOÇ</t>
  </si>
  <si>
    <t>İsmail SEVİNÇ</t>
  </si>
  <si>
    <t>Hasan Hüseyin ELMACI</t>
  </si>
  <si>
    <t>Ömer Faruk BÜYÜKGÖKMEN</t>
  </si>
  <si>
    <t>Ali Osman GÜLER</t>
  </si>
  <si>
    <t>Hüseyin CANDAN</t>
  </si>
  <si>
    <t>Hüseyin ÇALIŞKAN</t>
  </si>
  <si>
    <t>Mehmet CANPARLAK</t>
  </si>
  <si>
    <t>Muhammet ERKOL</t>
  </si>
  <si>
    <t>Yusufcan ERGUN</t>
  </si>
  <si>
    <t>Ali ULUSOY</t>
  </si>
  <si>
    <t>Duran KABAK</t>
  </si>
  <si>
    <t>Ali BAYRAKCI</t>
  </si>
  <si>
    <t>Abdulkadir ARI</t>
  </si>
  <si>
    <t>İsmail DEĞERLİ</t>
  </si>
  <si>
    <t>İsmail TÜRKMEN</t>
  </si>
  <si>
    <t>Muhammet ERGÜL</t>
  </si>
  <si>
    <t>İbrahim DOĞAN</t>
  </si>
  <si>
    <t>Halil SUNA</t>
  </si>
  <si>
    <t>İbrahim ZENGİNKÜRKCÜ</t>
  </si>
  <si>
    <t>Muhammet Sait YILMAZ</t>
  </si>
  <si>
    <t>Hasan Hüseyin DOĞANER</t>
  </si>
  <si>
    <t>Mustafa DOĞAN</t>
  </si>
  <si>
    <t>Ahmet Uğur YİĞİT</t>
  </si>
  <si>
    <t>Şükrü GÖKDEMİR</t>
  </si>
  <si>
    <t>Hasan Hilmi IŞIK</t>
  </si>
  <si>
    <t>Abdullah BARDAKCI</t>
  </si>
  <si>
    <t>Necmettin DURMUŞ</t>
  </si>
  <si>
    <t>Resul DİŞBUDAK</t>
  </si>
  <si>
    <t>Mehmet ALIM</t>
  </si>
  <si>
    <t>Mehmet TAMER</t>
  </si>
  <si>
    <t>Mustafa YILDIZ</t>
  </si>
  <si>
    <t>Mustafa ŞAHİN</t>
  </si>
  <si>
    <t>Mehmet GÜLEÇ</t>
  </si>
  <si>
    <t>Mehmet SALIŞ</t>
  </si>
  <si>
    <t>Ramazan HARMANCI</t>
  </si>
  <si>
    <t>Rıdvan EKECİK</t>
  </si>
  <si>
    <t>Salih AKSOY</t>
  </si>
  <si>
    <t>Süleyman GÜNDOĞDU</t>
  </si>
  <si>
    <t>Muhammet KOÇ</t>
  </si>
  <si>
    <t>Üsame Mevlüt DOĞAN</t>
  </si>
  <si>
    <t>Yaşar DUMAN</t>
  </si>
  <si>
    <t>Süleyman GİRGİN</t>
  </si>
  <si>
    <t>Hasan ÇOBAN</t>
  </si>
  <si>
    <t>Faruk YAPRAKCI</t>
  </si>
  <si>
    <t>Muhammed Emin KÜÇÜKKARACA</t>
  </si>
  <si>
    <t>Rahim ÖZYURT</t>
  </si>
  <si>
    <t>Yavuz ÇATAL</t>
  </si>
  <si>
    <t>Mustafa KARAKAYA</t>
  </si>
  <si>
    <t>Nihat YARPUZ</t>
  </si>
  <si>
    <t>Nedim TOK</t>
  </si>
  <si>
    <t>Nuri ÖZGÖKCEN</t>
  </si>
  <si>
    <t>Rahmi KÜÇÜKTUNÇ</t>
  </si>
  <si>
    <t>Sami IRMAK</t>
  </si>
  <si>
    <t>Süleyman ŞAHİN</t>
  </si>
  <si>
    <t>Murat HATİP</t>
  </si>
  <si>
    <t>Tunahan KOÇAK</t>
  </si>
  <si>
    <t>Yusuf DÜLGER</t>
  </si>
  <si>
    <t>Ömer GÜRBIYIK</t>
  </si>
  <si>
    <t>Sait BAYBAĞAN</t>
  </si>
  <si>
    <t>Osman YILMAZ</t>
  </si>
  <si>
    <t>Mustafa KAYA</t>
  </si>
  <si>
    <t>Mustafa KELEŞ</t>
  </si>
  <si>
    <t>Mustafa ÇİRA</t>
  </si>
  <si>
    <t>Mustafa KÖSTEK</t>
  </si>
  <si>
    <t>Yakup AKMAN</t>
  </si>
  <si>
    <t>Yavuz KIZILTAN</t>
  </si>
  <si>
    <t>Faruk KIRKKUVALI</t>
  </si>
  <si>
    <t>Osman DAMGACI</t>
  </si>
  <si>
    <t>Muhammed ÇELİK</t>
  </si>
  <si>
    <t>Ragıp İNAL</t>
  </si>
  <si>
    <t>Ali POLAT</t>
  </si>
  <si>
    <t>Seyit Mehmet ERAKIN</t>
  </si>
  <si>
    <t>Yusuf KAVAL</t>
  </si>
  <si>
    <t>İsmail BÜYÜKARMUTCU</t>
  </si>
  <si>
    <t>Mustafa KARA</t>
  </si>
  <si>
    <t>Murat UYMAZ</t>
  </si>
  <si>
    <t>Mustafa ERTUĞRUL</t>
  </si>
  <si>
    <t>Ömer KURT</t>
  </si>
  <si>
    <t>Rıdvan BIYIK</t>
  </si>
  <si>
    <t>Sedat DUMAN</t>
  </si>
  <si>
    <t>Yunus ÖZÇELİK</t>
  </si>
  <si>
    <t>Niyazi AKBAY</t>
  </si>
  <si>
    <t>Niyazi KARAGÖZ</t>
  </si>
  <si>
    <t>Ahmet SAK</t>
  </si>
  <si>
    <t>Turgay SARI</t>
  </si>
  <si>
    <t>Fatih İNCE</t>
  </si>
  <si>
    <t>Turgut DEMİR</t>
  </si>
  <si>
    <t>Necati ÖĞÜTÇÜ</t>
  </si>
  <si>
    <t>Nadir DAĞ</t>
  </si>
  <si>
    <t>İsmail EREN</t>
  </si>
  <si>
    <t>Berat CEYLAN</t>
  </si>
  <si>
    <t>Hasan ÖZKAN</t>
  </si>
  <si>
    <t>Mustafa BARUTCU</t>
  </si>
  <si>
    <t>Ayhan ÜNSAL</t>
  </si>
  <si>
    <t>Galip ATEŞ</t>
  </si>
  <si>
    <t>Osman ÜLGER</t>
  </si>
  <si>
    <t>Arif CÖMERT</t>
  </si>
  <si>
    <t>Selman YILMAZ</t>
  </si>
  <si>
    <t>Hasan SÖZÜER</t>
  </si>
  <si>
    <t>Abdurrahman SEYREK</t>
  </si>
  <si>
    <t>Yunus Emre GÜLEN</t>
  </si>
  <si>
    <t>Mustafa TEMEL</t>
  </si>
  <si>
    <t>Orhan ÖZBEN</t>
  </si>
  <si>
    <t>Ramazan Mahmut ACEĞMAN</t>
  </si>
  <si>
    <t>Rıza BAYAR</t>
  </si>
  <si>
    <t>İbrahim EKEN</t>
  </si>
  <si>
    <t>Tuna İsmail URGAN</t>
  </si>
  <si>
    <t>Hakan URGAN</t>
  </si>
  <si>
    <t>Veli TOSUN</t>
  </si>
  <si>
    <t>İbrahim MUCURLU</t>
  </si>
  <si>
    <t>Yunus AYDIN</t>
  </si>
  <si>
    <t>Raşit KAR</t>
  </si>
  <si>
    <t>Yücel ERTUNÇ</t>
  </si>
  <si>
    <t>Bedirhan NERGİZ</t>
  </si>
  <si>
    <t>Süleyman ERDOĞRUL</t>
  </si>
  <si>
    <t>İbrahim ÖZTÜRK</t>
  </si>
  <si>
    <t>Yavuz UYSAL</t>
  </si>
  <si>
    <t>Yusuf GÖKALP</t>
  </si>
  <si>
    <t>Rıza SERGİN</t>
  </si>
  <si>
    <t>Selahattin GÜMÜŞ</t>
  </si>
  <si>
    <t>Eren KOYUNCU</t>
  </si>
  <si>
    <t>Abdülkafi BULUT</t>
  </si>
  <si>
    <t>Mustafa YURTKAN</t>
  </si>
  <si>
    <t>Ömer Mevlüt YALÇIN</t>
  </si>
  <si>
    <t>Osman YAKUTOĞLU</t>
  </si>
  <si>
    <t>Ahmet BÜYÜKSARIKULAK</t>
  </si>
  <si>
    <t>Seyit SARIGÜL</t>
  </si>
  <si>
    <t>Mehmet TEKE</t>
  </si>
  <si>
    <t>Mehmet ERTÜRK</t>
  </si>
  <si>
    <t>Murat TOSUN</t>
  </si>
  <si>
    <t>Mustafa GÜSÜN</t>
  </si>
  <si>
    <t>Sadettin TOLCU</t>
  </si>
  <si>
    <t>Şahin ÖZKAYA</t>
  </si>
  <si>
    <t>Necati KAYHAN</t>
  </si>
  <si>
    <t>Yusuf AYDINKAFA</t>
  </si>
  <si>
    <t>Murat BALOĞLU</t>
  </si>
  <si>
    <t>Osman YALÇIN</t>
  </si>
  <si>
    <t>Ömer GÖNEN</t>
  </si>
  <si>
    <t>Ahmet ŞENGÖZLÜ</t>
  </si>
  <si>
    <t>Ahmet ERKAN</t>
  </si>
  <si>
    <t>Hasan Hüseyin SAYGI</t>
  </si>
  <si>
    <t>İsmail Hakan ÖZPINAR</t>
  </si>
  <si>
    <t>Nurettin İNTEPE</t>
  </si>
  <si>
    <t>Ahmet EROL</t>
  </si>
  <si>
    <t>Ebubekir BOZKIR</t>
  </si>
  <si>
    <t>Yücekan TÖRÜN</t>
  </si>
  <si>
    <t>Memduh ACAR</t>
  </si>
  <si>
    <t>Ziya ÖZDEMİR</t>
  </si>
  <si>
    <t>Mecit SARAÇ</t>
  </si>
  <si>
    <t>Yılmaz Efe MENTEŞ</t>
  </si>
  <si>
    <t>Murat KİRİŞLİ</t>
  </si>
  <si>
    <t>Yasin ÖZÜDOĞRU</t>
  </si>
  <si>
    <t>Yılmaz KARMALI</t>
  </si>
  <si>
    <t>Mehmet AYÖZ</t>
  </si>
  <si>
    <t>Bilal ÖZÜDOĞRU</t>
  </si>
  <si>
    <t>Mükremin CERAN</t>
  </si>
  <si>
    <t>Yasin BAY</t>
  </si>
  <si>
    <t>03/10/2022 U.T. OTOMOTİV ELEKTROMEKANİK</t>
  </si>
  <si>
    <t>Onur BAĞBOZAN</t>
  </si>
  <si>
    <t>03/10/2022 U.T. KAYNAKÇILIK</t>
  </si>
  <si>
    <t>03/10/2022 U.T. BİL-MAK</t>
  </si>
  <si>
    <t>Adem BAYAM</t>
  </si>
  <si>
    <t>Ömer BAYAM</t>
  </si>
  <si>
    <t>Efe Yusuf DABAK</t>
  </si>
  <si>
    <t>Ahmet DABAK</t>
  </si>
  <si>
    <t>03/10/2022 U.T. OTOMOTİV BOYA</t>
  </si>
  <si>
    <t>03/10/2022 U.T. ERKEK KUAFÖRLÜĞÜ</t>
  </si>
  <si>
    <t>03/10/2022 U.T. SAC İŞLERİ</t>
  </si>
  <si>
    <t>30/12/2022 U.T. OTOMOTİV ELEKTROMEKANİK</t>
  </si>
  <si>
    <t>30/12/2022 U.T. ÖN DÜZEN A. VE L.</t>
  </si>
  <si>
    <t>03/10/2022 U.T. BOBİNAJ</t>
  </si>
  <si>
    <t>Celalettin ŞEN</t>
  </si>
  <si>
    <t>30/12/2022 U.T. AŞÇILIK</t>
  </si>
  <si>
    <t>30/12/2022 U.T. SERİGRAFİ BASKI</t>
  </si>
  <si>
    <t>03/10/2022 U.T. BASKI SONRASI</t>
  </si>
  <si>
    <t>03/10/2022 U.T. FLEKSO BASKI</t>
  </si>
  <si>
    <t>03/10/2022 U.T. TİFDRUK BASKI</t>
  </si>
  <si>
    <t>03/10/2022 U.T. BASKI ÖNCESİ</t>
  </si>
  <si>
    <t>03/10/2022 U.T. OFSET BASKI</t>
  </si>
  <si>
    <t>03/10/2022 U.T. OTOMOTİV GÖVDE</t>
  </si>
  <si>
    <t>Halil İbrahim KURU</t>
  </si>
  <si>
    <t>Mahmut Sami TARHAN</t>
  </si>
  <si>
    <t>Bayram Kaan EMER</t>
  </si>
  <si>
    <t>Davut DOĞANER</t>
  </si>
  <si>
    <t>İbrahim ÇAKAR</t>
  </si>
  <si>
    <t>03/10/2022 U.T. ELEKTRİK TES. VE PANO M.</t>
  </si>
  <si>
    <t>30/12/2022 U.T. FIRINCILIK</t>
  </si>
  <si>
    <t>Cevat BİNGÜL</t>
  </si>
  <si>
    <t>Furkan ATEŞ</t>
  </si>
  <si>
    <t>Muhammet KILINÇ</t>
  </si>
  <si>
    <t>Ahmed EL SALİH</t>
  </si>
  <si>
    <t>03/10/2022 U.T. İÇ M. MOBİLYA</t>
  </si>
  <si>
    <t>02/01/2023 U.T. BİLGİSAYARLI MAKİNE İMALATI</t>
  </si>
  <si>
    <t>Mehmet Ünal KARAKAYA</t>
  </si>
  <si>
    <t>30/12/2022 U.T. BASKI SONRASI</t>
  </si>
  <si>
    <t>30/12/2022 U.T. BASKI ÖNCESİ</t>
  </si>
  <si>
    <t>03/10/2022 U.T. MOBİLYA İSKELETİ VE DÖŞEMESİ</t>
  </si>
  <si>
    <t>Öğr.No</t>
  </si>
  <si>
    <t>Şube</t>
  </si>
  <si>
    <t>Devamsızlık</t>
  </si>
  <si>
    <t>Dal</t>
  </si>
  <si>
    <t>Öğretmen</t>
  </si>
  <si>
    <t>İşletme</t>
  </si>
  <si>
    <t>İşe Giriş</t>
  </si>
  <si>
    <t>Id</t>
  </si>
  <si>
    <t>Abdulkadir Çelik - Adalet Rot Balans</t>
  </si>
  <si>
    <t>………………</t>
  </si>
  <si>
    <t xml:space="preserve">  İmzası     :</t>
  </si>
  <si>
    <t>9 MOT-Y</t>
  </si>
  <si>
    <t>9 MOT-Z</t>
  </si>
  <si>
    <t>19/12/2022 U.T. OTOMOTİV BOYA</t>
  </si>
  <si>
    <t>9 MOT-V</t>
  </si>
  <si>
    <t>26/12/2022 U.T. KAYNAKÇILIK</t>
  </si>
  <si>
    <t>19/12/2022 U.T. KAYNAKÇILIK</t>
  </si>
  <si>
    <t>19/12/2022 U.T. METAL DOĞRAMA</t>
  </si>
  <si>
    <t>19/12/2022 U.T. BİL-MAK</t>
  </si>
  <si>
    <t>14/12/2022 U.T. BİL-MAK</t>
  </si>
  <si>
    <t>05/12/2022 U.T. BİL-MAK</t>
  </si>
  <si>
    <t>05/12/2022 U.T. AHŞAP DOĞRAMA T.</t>
  </si>
  <si>
    <t>05/12/2022 U.T. ERKEK KUAFÖRLÜĞÜ</t>
  </si>
  <si>
    <t>9 GÜZ-U</t>
  </si>
  <si>
    <t>22/02/2023 U.T. ERKEK KUAFÖRLÜĞÜ</t>
  </si>
  <si>
    <t>05/12/2022 U.T. OTOMOTİV ELEKTRİKÇİLİĞİ</t>
  </si>
  <si>
    <t>19/12/2022 U.T. İŞ MAKİNELERİ</t>
  </si>
  <si>
    <t>01/11/2022 U.T. OTOMOTİV ELEKTROMEKANİK</t>
  </si>
  <si>
    <t>26/12/2022 U.T. OTOMOTİV ELEKTROMEKANİK</t>
  </si>
  <si>
    <t>05/12/2022 U.T. OTOMOTİV ELEKTROMEKANİK</t>
  </si>
  <si>
    <t>01/11/2022 U.T. ÖN DÜZEN A. VE L.</t>
  </si>
  <si>
    <t>10 ELK-V</t>
  </si>
  <si>
    <t>05/12/2022 U.T. AŞÇILIK</t>
  </si>
  <si>
    <t>05/12/2022 U.T. FIRINCILIK</t>
  </si>
  <si>
    <t>26/12/2022 U.T. BİL-MAK</t>
  </si>
  <si>
    <t>19/12/2022 U.T. OTOMOTİV GÖVDE</t>
  </si>
  <si>
    <t>26/12/2022 U.T. OTOMOTİV GÖVDE</t>
  </si>
  <si>
    <t>05/12/2022 U.T. BASKI SONRASI</t>
  </si>
  <si>
    <t>05/12/2022 U.T. KAYNAKÇILIK</t>
  </si>
  <si>
    <t>22/02/2023 U.T. SAÇ İŞLERİ</t>
  </si>
  <si>
    <t>22/11/2022 U.T. İŞ MAKİNELERİ</t>
  </si>
  <si>
    <t>01/11/2022 U.T. OTOMOTİV ELEKTRİKÇİLİĞİ</t>
  </si>
  <si>
    <t>19/12/2022 U.T. OTOMOTİV ELEKTROMEKANİK</t>
  </si>
  <si>
    <t>05/12/2022 U.T. ELEKTRİK TES. VE PANO M.</t>
  </si>
  <si>
    <t>15/02/2023 U.T. BİLGİSAYARLI MAKİNE İMALATI</t>
  </si>
  <si>
    <t>26/12/2022 U.T. FIRINCILIK</t>
  </si>
  <si>
    <t>15/02/2023 U.T. FIRINCILIK</t>
  </si>
  <si>
    <t>05/12/2022 U.T. OTO. MOT. YENİLEŞTİRME</t>
  </si>
  <si>
    <t>26/12/2022 U.T. MOBİLYA İSKELETİ VE DÖŞEMESİ</t>
  </si>
  <si>
    <t>05/12/2022 U.T. ÖN DÜZEN A. VE L.</t>
  </si>
  <si>
    <t>05/12/2022 U.T. MOBİLYA İSKELETİ VE DÖŞEMESİ</t>
  </si>
  <si>
    <t>15/02/2023 U.T. MAKİNE BAKIM ONARIM</t>
  </si>
  <si>
    <t/>
  </si>
  <si>
    <t>USTALIK TELAFİ  İŞLETMELERDE BECERİ EĞİTİMİ</t>
  </si>
  <si>
    <t>:……../………/2023</t>
  </si>
  <si>
    <t>İşe Giriş Tarihi</t>
  </si>
  <si>
    <t xml:space="preserve"> USTALIK TELAFİ  İŞLETMELERDE BECERİ EĞİTİMİ DEĞERLENDİRME FORMU</t>
  </si>
  <si>
    <t>Koordinatör Öğretmenin:</t>
  </si>
  <si>
    <t xml:space="preserve">İmzası  </t>
  </si>
  <si>
    <t xml:space="preserve">  DEĞERLENDİRME FORMU</t>
  </si>
  <si>
    <t xml:space="preserve">  İmzası  </t>
  </si>
  <si>
    <t>dal</t>
  </si>
  <si>
    <t>resim</t>
  </si>
  <si>
    <t>Dijital Baskı</t>
  </si>
  <si>
    <t>Tampon Baskı</t>
  </si>
  <si>
    <t xml:space="preserve">İ Ş L E T M E N  İ  N </t>
  </si>
  <si>
    <t>Toplam</t>
  </si>
  <si>
    <t>İşletmenin Adı</t>
  </si>
  <si>
    <t>SN.</t>
  </si>
  <si>
    <t>100.YIL MESLEKİ EĞİTİM MERKEZİ
İŞLETMELERDE BECERİ EĞİTİMİ DERSİ (PRATİK EĞİTİM) ZİYARET SAYILARI</t>
  </si>
  <si>
    <t>TATİL GÜNLER</t>
  </si>
  <si>
    <t>Yeni Yıl</t>
  </si>
  <si>
    <t>Emek ve Dayanışma Günü - İşçi Bayramı</t>
  </si>
  <si>
    <t>Ramazan Bayramı 1. Gün</t>
  </si>
  <si>
    <t>Ramazan Bayramı 2. Gün</t>
  </si>
  <si>
    <t>Ramazan Bayramı 3. Gün</t>
  </si>
  <si>
    <t>23 Nisan Ulusal Egemenlik ve Çocuk Bayramı</t>
  </si>
  <si>
    <t>Atatürk'ü Anma Gençlik ve Spor Bayramı</t>
  </si>
  <si>
    <t>Arefe Günü</t>
  </si>
  <si>
    <t>Kurban Bayramı 1. Gün</t>
  </si>
  <si>
    <t>Kurban Bayramı 2. Gün</t>
  </si>
  <si>
    <t>Kurban Bayramı 3. Gün</t>
  </si>
  <si>
    <t>Kurban Bayramı 4. Gün</t>
  </si>
  <si>
    <t>Demokrasi ve Milli Birlik Günü</t>
  </si>
  <si>
    <t>Zafer Bayramı</t>
  </si>
  <si>
    <t>Cumhuriyet Bayramı</t>
  </si>
  <si>
    <t>İŞLETMELERDE MESLEK EĞİTİMİ</t>
  </si>
  <si>
    <t>KOORDİNATÖR ÖĞRETMEN RAPORU</t>
  </si>
  <si>
    <t xml:space="preserve">ÖĞRENCİNİN               </t>
  </si>
  <si>
    <t>…………………………………………..</t>
  </si>
  <si>
    <t>Alan/Dal</t>
  </si>
  <si>
    <t xml:space="preserve"> Numarası</t>
  </si>
  <si>
    <t>Usta öğreticisi</t>
  </si>
  <si>
    <t>İşyeri Telefonu</t>
  </si>
  <si>
    <t>Teorik Eğt Geldiği Gün</t>
  </si>
  <si>
    <t>ÖĞRETMENİN GÖRÜŞLERİ :</t>
  </si>
  <si>
    <t xml:space="preserve">      Yukardı bilgileri yazılı olan ve işyerinde sözleşmeli çırak olarak çalışan okulumuz öğrencisinin aşağıda belirtiğim nedenlerden dolayı sözleşmesinin  fesh edilmesi gerekmektedir.</t>
  </si>
  <si>
    <t xml:space="preserve">      Bilgilerinize arz ederim.</t>
  </si>
  <si>
    <t>AÇIKLAMA:</t>
  </si>
  <si>
    <t>…..............................................................................................................</t>
  </si>
  <si>
    <t>…..........................................................................................................................................</t>
  </si>
  <si>
    <t>Tarih :</t>
  </si>
  <si>
    <t>……/……./202…..</t>
  </si>
  <si>
    <t>İmza :</t>
  </si>
  <si>
    <t>……………………………..</t>
  </si>
  <si>
    <t>Koordinatör Öğretmen</t>
  </si>
  <si>
    <t>FATİH MAH. GÜÇLÜLER SOK. NO:19</t>
  </si>
  <si>
    <t>ABDULLAH BULUŞ - TEKNOMEKANİK</t>
  </si>
  <si>
    <t>HOROZLUHAN MAH. ÜÇGAZİ SOK. NO:24</t>
  </si>
  <si>
    <t>ADAR TAMİR BAKIM VE NAKLİYE TİCARET LTD. ŞTİ.</t>
  </si>
  <si>
    <t>FATİH MAH.SERSARAY SOK. NO:44-1</t>
  </si>
  <si>
    <t>AHMET IRMAK - UZMAN SİLİNDİR KAPAK</t>
  </si>
  <si>
    <t>ALİ KARANFİL - ORMAN BAHÇE MOTORLARI</t>
  </si>
  <si>
    <t>FATİH MAH. GELİBOLU SK. NO:27</t>
  </si>
  <si>
    <t>BEKİR ATLI -ATLI KARDEŞLER İŞ MAK..</t>
  </si>
  <si>
    <t>HOROZLUHAN MAH.DEMİRKOL SOK.NO-6</t>
  </si>
  <si>
    <t>HOROZLUHAN MAH. ŞADİ SK. NO:16</t>
  </si>
  <si>
    <t>HASAN ÖZKAYA - ÖZKAYA OTO BOYA</t>
  </si>
  <si>
    <t>FATİH MAH. ERKANLI SOK. NO-19-A</t>
  </si>
  <si>
    <t>HİKMET KAVAS - ÇÖZÜM ÖZEL RENAULT SERVİSİ</t>
  </si>
  <si>
    <t>HOROZLUHAN MAH. KAHRAMAN SK. NO:2/C</t>
  </si>
  <si>
    <t>17/03/2023 U.T. OTOMOTİV ELEKTROMEKANİK</t>
  </si>
  <si>
    <t>MUAMMER GÜREL - GÜREL OTOMOTİV</t>
  </si>
  <si>
    <t>HOROZLUHAN MAH. KAHRAMAN SOK. NO:18</t>
  </si>
  <si>
    <t>OTOKOÇ OTOMOTİV TİCARET VE SANAYİ ANONİM ŞİRKETİ</t>
  </si>
  <si>
    <t>SANCAK MAH. İSTANBUL YOLU ÜZERİ BÜYÜKIRMAK SOK. NO:1</t>
  </si>
  <si>
    <t>YASİN DOĞANER-DOĞAN OTO ELEKTRİK</t>
  </si>
  <si>
    <t>YAVUZ UYSAL - VİZYON TURBO</t>
  </si>
  <si>
    <t>ABDURRAHMAN ERKUL-YILDIZ OTO KAPORTA</t>
  </si>
  <si>
    <t>FATİH MAH. GÜLTEPE SK. NO:11</t>
  </si>
  <si>
    <t>AHMET UĞUR YİĞİT-YİĞİT ROTBALANS</t>
  </si>
  <si>
    <t>HOROZLUHAN MAH. HİSARTEPE SK. NO:57</t>
  </si>
  <si>
    <t>HALİL KARABULUT-ŞEHİT HALİSDEMİR OTO ELEKTRİK&amp;KLİMA</t>
  </si>
  <si>
    <t>İBRAHİM ETEM GÜNEŞ - TUĞRA OTOMOTİV ÖZEL SERVİS</t>
  </si>
  <si>
    <t>FATİH MAH. KARATAY SAN. FİREZE SOK. NO:18</t>
  </si>
  <si>
    <t>İRFAN DERELİ - ANIL OTOMATİK ŞANZIMAN</t>
  </si>
  <si>
    <t>FATİH MAH. GEMLİK SK. NO:37</t>
  </si>
  <si>
    <t>İSMAİL DİKİLİTAŞ-HİSMOT OTOMOTİV ÖZEL SERVİS YEDEK PARÇA</t>
  </si>
  <si>
    <t>KONSELKA OTOM.KURTARMA ARAÇ.VE İNŞ.SAN.TİC.LTD.ŞTİ.</t>
  </si>
  <si>
    <t>FATİH MAH. HOROZLU SK. NO:6</t>
  </si>
  <si>
    <t>MEHMET APAYDIN - ROTTEST ROT BALANS OTO TAMİR VE YEDEK PARÇA SERVİSİ</t>
  </si>
  <si>
    <t>FATİH MAH. ÇOBANDEDE SOK. NO:43</t>
  </si>
  <si>
    <t>MEHMET KANTAR - MKLAND LANDROVER / RANGE ROVER ÖZEL SERVİSİ</t>
  </si>
  <si>
    <t>HOROZLUHAN MAH. YERLİSU SOK. NO:21-A</t>
  </si>
  <si>
    <t>MEHMET SALLI-ALEV OTO ELEKTRİK</t>
  </si>
  <si>
    <t>HOROZLUHAN MAH. ÖZKAN SOK. NO:20</t>
  </si>
  <si>
    <t>MEVLÜT KORUCU - ZAHİD OTO SERVİS</t>
  </si>
  <si>
    <t>MİTHAT ADIGÜZEL-SANCAK OTO ELEKTRİK</t>
  </si>
  <si>
    <t>FATİH MAH. TORNA SOK. NO:9</t>
  </si>
  <si>
    <t>ŞÜKRÜ GÖKDEMİR-GÖKDEMİR OTO TAMİR VE BAKIM SERVİSİ</t>
  </si>
  <si>
    <t>FATİH MAH. ŞEFAAT SOK. NO:16/1</t>
  </si>
  <si>
    <t>ABDULKADİR ARI - ARI DİREKSİYON(ÖN DÜZEN)</t>
  </si>
  <si>
    <t>HOROZLUHAN MAH. ULUS SOK. NO:14/D</t>
  </si>
  <si>
    <t>FATİH MAH. MEYDANİ AHMET BEY SK. NO:94</t>
  </si>
  <si>
    <t>BEKİR KOÇAK - BEREKET OTO TAMİRİ</t>
  </si>
  <si>
    <t>HOROZLUHAN MAH. REŞADİYE CAD. NO:10</t>
  </si>
  <si>
    <t>BEYTULLAH CAN-BEYCAN OTO KAPORTA</t>
  </si>
  <si>
    <t>BEYTULLAH KAPLAN-KAPLAN OTO FORD ÖZEL SERVİS</t>
  </si>
  <si>
    <t>HOROZLUHAN MAH. SELÇUKLU CD. NO:212/1</t>
  </si>
  <si>
    <t>DAVUT DEĞER-DEĞER OPEL</t>
  </si>
  <si>
    <t>HOROZLUHAN MAH. ANADOLU SAN. YAZIRHAN SOK.NO:9</t>
  </si>
  <si>
    <t>DERVİŞ KAÇAR - ÖZTAŞPINAR AĞIR VASITA ÖZEL BKM. SRV.</t>
  </si>
  <si>
    <t>HOROZLUHAN MH. EDEBALİ SK. NO15/1</t>
  </si>
  <si>
    <t>EMRE ÇELİK - EMR ROT BALANS</t>
  </si>
  <si>
    <t>FATİH MAH. GEMLİK SOK. NO:54</t>
  </si>
  <si>
    <t>MECİT KAR - KAR OTO ÖZEL SERVİS</t>
  </si>
  <si>
    <t>MESUT ÜRE - HASFORD OTOMOTİV</t>
  </si>
  <si>
    <t>HOROZLUHAN MAH. KUŞAK SOK. NO:40</t>
  </si>
  <si>
    <t>NERGİZ OTOVİNÇ NAKLİYE SANAYİ TİC. LTD. ŞTİ.</t>
  </si>
  <si>
    <t>HOROZLUHAN MAH. SARAYCIK SOK. NO:115</t>
  </si>
  <si>
    <t>ABDULLAH TEKİN - TEKİN CAM METAL</t>
  </si>
  <si>
    <t>HOROZLUHAN MAH. SARAYKÖY SOK. NO:21</t>
  </si>
  <si>
    <t>HALİL SAKMAN - SAKMAN METAL DEMİR DOĞRAMA</t>
  </si>
  <si>
    <t>HOROZLUHAN MAH. MEMİŞ SOK. NO:2</t>
  </si>
  <si>
    <t>MEHMET ALİ BAŞAKCI-SİMETRİ METAL</t>
  </si>
  <si>
    <t>HOROZLUHAN MAH. NEHİRBAŞI SK.NO:13</t>
  </si>
  <si>
    <t>SERHAT ÇELİK-ÇELİK DUŞ</t>
  </si>
  <si>
    <t>HOROZLUHAN MAH. BAŞKIŞLA SK. NO:60</t>
  </si>
  <si>
    <t>ALİ YURTSEVER-ŞAFTÇI ALİ</t>
  </si>
  <si>
    <t>HOROZLUHAN MH. BÜYÜKŞAHİN CD. NO:1</t>
  </si>
  <si>
    <t>İBRAHİM ÖZÇOBAN-ÇOBANOĞLU HİDROLİK RAKOR</t>
  </si>
  <si>
    <t>HOROZLUHAN MAH. ADIBELLİ SK. NO:112</t>
  </si>
  <si>
    <t>MUSTAFA SARI-SARISAN OTOMOTİV İMALAT SANYİ</t>
  </si>
  <si>
    <t>HOROZLUHAN MAH. KARATAY SAN EK BLK. CİHADİYE SOK. NO:27</t>
  </si>
  <si>
    <t>NECMETTİN DURMUŞ-NEGA MAKİNE VE OTO LİFLERİ</t>
  </si>
  <si>
    <t>FATİH MAH. KARATAY SAN. BAĞSARAY SOK. NO:21</t>
  </si>
  <si>
    <t>RESUL DİŞBUDAK - REHA KALIP PRES</t>
  </si>
  <si>
    <t>AFO OTOMOTİV TURİZM TEKSTİL SANAYİ VE TİCARET LİMİTED ŞİRKETİ</t>
  </si>
  <si>
    <t>HOROZLUHAN MAH SELÇUK CAD NO:238</t>
  </si>
  <si>
    <t>AHMET KARAKOCA-ÖZSİSTEM DAMPER</t>
  </si>
  <si>
    <t>HOROZLUHAN MAH. ÖKSÜZ CAD. NO:337</t>
  </si>
  <si>
    <t>ALİ ŞAFAK METAL</t>
  </si>
  <si>
    <t>HOROZLUHAN MAH. İSTİKAMET CAD. NO:18/A</t>
  </si>
  <si>
    <t>15/03/2023 U.T. METAL DOĞRAMA</t>
  </si>
  <si>
    <t>HOROZLUHAN MAH. KOCAELİ SOK. NO:12</t>
  </si>
  <si>
    <t>MUAMMER AKGEDİK-DEĞİRMEN MAK.</t>
  </si>
  <si>
    <t>HOROZLUHAN MAH. GÜRPINAR SOK. NO:19</t>
  </si>
  <si>
    <t>1. OSB ATABEY SOK. NO:5</t>
  </si>
  <si>
    <t>TAMER TEL METAL SAN. TİC. LTD. ŞTİ.</t>
  </si>
  <si>
    <t>1. OSB BUDAKÖZÜ SK. NO:16</t>
  </si>
  <si>
    <t>ADEM BAYAM - BAYAM MOBİLYA</t>
  </si>
  <si>
    <t>HOROZLUHAN MAH. OSMANLI SOK. NO:1</t>
  </si>
  <si>
    <t>AHMET DABAK - ELİT MOBİLYA DÖŞEME</t>
  </si>
  <si>
    <t>HOROZLUHAN MH. YUNUSELİ SK. NO:37</t>
  </si>
  <si>
    <t>BAYRAM KAYA - KAYA AHŞAP MOBİLYA VE BÜRO</t>
  </si>
  <si>
    <t>HOROZLUHAN MAH. SARAYCIK SOK. NO:104</t>
  </si>
  <si>
    <t>FARUK BAŞ-İLBEY BAZA</t>
  </si>
  <si>
    <t>OSMAN ŞAHİN - ŞAHİN MOBİLYA</t>
  </si>
  <si>
    <t>HOROZLUHAN MAH. MESCİTLİ SK. NO:35</t>
  </si>
  <si>
    <t>YASİN BAY - CERAN MOBİLYA</t>
  </si>
  <si>
    <t>HOROZLUHAN MAH. YAVUZELİ SK. NO:90</t>
  </si>
  <si>
    <t>AK-MER MERCEDES BENZ VE BMV ÖZEL SERVİSİ</t>
  </si>
  <si>
    <t>BAHİTTİN AKAR-AKAR OTO KAPORTA</t>
  </si>
  <si>
    <t>SANCAK MAH. DR. SADIK AHMET CAD. NO:27</t>
  </si>
  <si>
    <t>MEHMET GÜLEÇ - YAŞARLAR MERCEDES MAN SERVİCE</t>
  </si>
  <si>
    <t>HOROZLUHAN MAH. KURŞUN SOK. NO:25</t>
  </si>
  <si>
    <t>MEVLÜT AÇIKGÖZ - DAĞLI OTO BOYA</t>
  </si>
  <si>
    <t>FATİH MAH. KARATAY SAN. ERKANLI SK. NO:33</t>
  </si>
  <si>
    <t>MUSTAFA SALIŞ - MS UZMAN FREN SİSTEMLERİ ORJİNAL YEDEK PARÇALARI</t>
  </si>
  <si>
    <t>FATİH MAH. GÜNDÜZ SK. NO:76/1</t>
  </si>
  <si>
    <t>NECDET KORKMAZ - KORKMAZ ROT BALANS</t>
  </si>
  <si>
    <t>HOROZLUHAN MH. FERAH CD. NO. 26/1</t>
  </si>
  <si>
    <t>20/03/2023 U.T. ÖN DÜZEN A. VE L.</t>
  </si>
  <si>
    <t>13/02/2023 U.T. OTOMOTİV ELEKTROMEKANİK</t>
  </si>
  <si>
    <t>NİYAZİ KARAGÖZ - KAR-REN ÖZEL SERVİS</t>
  </si>
  <si>
    <t>ÖZ KISMET OTOMOTİV PAZ. SAN. VE TİC. LTD. ŞTİ.</t>
  </si>
  <si>
    <t>FATİH MAH. ZÜLALİ SK. NO:9</t>
  </si>
  <si>
    <t>RAMAZAN HARMANCI - ALPEREN OTOMOTİV</t>
  </si>
  <si>
    <t>RIDVAN EKECİK - SEMBOL FREN</t>
  </si>
  <si>
    <t>HOROZLUHAN MAH. ARDIÇKUŞU SOK. NO:10</t>
  </si>
  <si>
    <t>SALİH AKSOY - AKSOY VOLKSWAGEN ÖZEL SERVİSİ</t>
  </si>
  <si>
    <t>SÜLEYMAN GÜNDOĞDU - GÜNDOĞDU SERVİS</t>
  </si>
  <si>
    <t>TEKNİKER NAK. GIDA OTO VE İNŞ. TAAH. PAZ. SAN. TİC . LTD. ŞTİ.</t>
  </si>
  <si>
    <t>FATİH MAH. KESMATAŞ SK. NO:6/1</t>
  </si>
  <si>
    <t>YAŞAR DUMAN - DUMAN OTO TAMİR</t>
  </si>
  <si>
    <t>FATİH MAH. MEYDANİ AHMETBEY SK. NO:11/1</t>
  </si>
  <si>
    <t>HOROZLUHAN MAH. SARAYCIK SK. NO:42</t>
  </si>
  <si>
    <t>ERDAL END. MUT. LTD. ŞTİ</t>
  </si>
  <si>
    <t>1. OSB İSTİKAMET CAD. NO:19</t>
  </si>
  <si>
    <t>HALİL TANACI - ÖZGÜVEN EKSOZ</t>
  </si>
  <si>
    <t>SÜLEYMAN GİRGİN - SANCAK METAL</t>
  </si>
  <si>
    <t>HOROZLUHAN MAH. YÜREKLİ SOK. NO:13</t>
  </si>
  <si>
    <t>17/03/2023 U.T. ERKEK KUAFÖRLÜĞÜ</t>
  </si>
  <si>
    <t>ABDULLAH TALHA ALTUN - GÜVEN ŞANZIMAN</t>
  </si>
  <si>
    <t>FATİH MAH. KILINÇ SK. NO:22</t>
  </si>
  <si>
    <t>ALİ DOĞAN - EFE ÖZEL SERVİS</t>
  </si>
  <si>
    <t>FATİH MAH. ÖMERLİ SOK. NO:27</t>
  </si>
  <si>
    <t>CEM CERAN (CERAN OTO)</t>
  </si>
  <si>
    <t>FATİH MAH.SAN. ÇARŞISI YENİ ACUN SOK. NO:26</t>
  </si>
  <si>
    <t>DAVUT BİLDİK-BİLDİKLER OTO TAMİR BAKIM SERVİSİ</t>
  </si>
  <si>
    <t>HOROZLUHAN MAH. KAVAKALTI SK. NO:160</t>
  </si>
  <si>
    <t>DERMAN MOTOR REKTEFİYE KARAKAYA HUBUBAT SANAYİ VE TİCARET LİMİTED ŞİRKETİ</t>
  </si>
  <si>
    <t>HOROZLUHAN MAH POYRAZKÖY SOK NO:62/64</t>
  </si>
  <si>
    <t>HOROZLUHAN MAH. NARİN SOK. NO:10</t>
  </si>
  <si>
    <t>HÜSEYİN ÜNLÜ-LİDER OTO SERVİS</t>
  </si>
  <si>
    <t>FATİH MAH. ANADOLU SAN. ZERDALİ SOK. NO:73-75</t>
  </si>
  <si>
    <t>İLYAS ÇOLAK - DEVECİOĞLU MAN-MERCEDES-ÖZEL SERVİS</t>
  </si>
  <si>
    <t>MUSTAFA KURT- HASSAS OTO KAPORTA</t>
  </si>
  <si>
    <t>FATİH MAH. KATIKÇI SOK. NO:26</t>
  </si>
  <si>
    <t>ÖZTÜRK AKÜ SAN. VE TİC. LTD. ŞTİ.</t>
  </si>
  <si>
    <t>RAHİM ÖZYURT - ÖZYURT POMPA</t>
  </si>
  <si>
    <t>HOROZLUHAN MAH. EHAD CAD. NO:24</t>
  </si>
  <si>
    <t>SELMAN ERDOĞMUŞ-ZAFER OTOGAZ VE OTO ELEKTRİK</t>
  </si>
  <si>
    <t>HOROZLUHAN MH. ZAFER SAN. POYRAZKÖY SK. NO. 17/C</t>
  </si>
  <si>
    <t>SÜLEYMAN ŞAHİN - ŞAHİN OTO ELEKTRİK</t>
  </si>
  <si>
    <t>TEK YILDIZ AĞIR VASITA ELEKTRİK SERVİSİ</t>
  </si>
  <si>
    <t>HOROZLUHAN MAH. ALAY SOK. NO:35</t>
  </si>
  <si>
    <t>ZAFER MEMİŞOĞLU - ÖZ ZAFER OTOGAZ &amp; OTO ELEKTİRİK</t>
  </si>
  <si>
    <t>HOROZLUHAN MAH. EFSANE SOK. NO:16/1</t>
  </si>
  <si>
    <t>ASH ÖZMENOĞLU HİDROLİK MAKİNA BİLİŞİM SANAYİ VE TİCARET LİMİTED ŞİRKETİ</t>
  </si>
  <si>
    <t>HOROZLUHAN MAH. CEYLANDERE SOK. NO:6</t>
  </si>
  <si>
    <t>HİMA OTOMOTİV HİDROLİK MAK. SAN. VE TİC. LTD. ŞTİ.</t>
  </si>
  <si>
    <t>HOROZLUHAN MH. ÜÇGAZİ SK. NO:68</t>
  </si>
  <si>
    <t>KENAN ÖZŞAHİN - ÖZŞAHİN CNC TORNA ATÖLYESİ</t>
  </si>
  <si>
    <t>MUSTAFA KİLLİK - KİLLİK TORNA OTO YEDEK PARÇA İMALATI</t>
  </si>
  <si>
    <t>ÖMER GÜRBIYIK-GÜR OTOMOTİV</t>
  </si>
  <si>
    <t>HOROZLUHAN MAH. PEHLİVANKÖY SOK. NO:79</t>
  </si>
  <si>
    <t>YILMAZ OTOMOTİV SANAYİ VE TİCARET LİMİTED ŞİRKETİ</t>
  </si>
  <si>
    <t>HOROZLUHAN MAH GÜVEN CAD NO:159</t>
  </si>
  <si>
    <t>ALİŞAN GÜMÜŞ - BİESEY OTOMOTİV SAN. VE TİC.</t>
  </si>
  <si>
    <t>BOBİNSAN DALGIÇ POMPA SONDAJ SU MOTORLARI METAL İNE TİC LTDŞTİ</t>
  </si>
  <si>
    <t>MUSTAFA AKDİL - AKDİL HYDRAULİC CYLİNDER COMPONENTS</t>
  </si>
  <si>
    <t>MUSTAFA KELEŞ - TEKROSAN OTOMOTİV REKOR BAĞLANTI ELEMANLARI</t>
  </si>
  <si>
    <t>HOROZLUHAN MAH. ZAFER SAN. GÜVEN CAD. NO:29</t>
  </si>
  <si>
    <t>ANADOLU REDÜKTÖR MOTOR VE MANYETİK FREN İMALAT SAN. VE TİC. LTD. ŞTİ.</t>
  </si>
  <si>
    <t>FEVZİ ÇAKMAK MAH. ASLIM CAD. NO:34/O</t>
  </si>
  <si>
    <t>AYTEKİN DERE-DERESU DALGIÇ POMPA MOTOR BOBİNAJ</t>
  </si>
  <si>
    <t>GÜNEŞ PİLİ ENERJİ İNŞ. VE MAK. SAN. TİC. LTD. ŞTİ.</t>
  </si>
  <si>
    <t>HOROZLUHAN MAH. ŞENYURT SK. NO:10</t>
  </si>
  <si>
    <t>MUHAMMET ÜZÜM-CANSU BOBİNAJ</t>
  </si>
  <si>
    <t>FATİH MAH. GELİBOLU SK. NO:4</t>
  </si>
  <si>
    <t>MULLA SAVAŞ ARSLAN-ARSLAN ELEKTRİK</t>
  </si>
  <si>
    <t>MUSTAFA ÇİRA - DERBOSAN</t>
  </si>
  <si>
    <t>MUSTAFA KÖSTEK - SİMGE BOBİNAJ</t>
  </si>
  <si>
    <t>FEVZİ ÇAKMAK MAH. 1528 SOK. NO.15</t>
  </si>
  <si>
    <t>YAKUP AKMAN - AKMAN ELEKTRİK BOBİNAJ</t>
  </si>
  <si>
    <t>FEVZİ ÇAKMAK MAH. MUHAMMED İKBAL CAD. NO:81</t>
  </si>
  <si>
    <t>YAVUZ KIZILTAN-KIZILTAN BOBİNAJ</t>
  </si>
  <si>
    <t>CELALETTİN ŞEN-ŞEN FİAT</t>
  </si>
  <si>
    <t>HOROZLUHAN MAH. YÜRÜYÜŞ SK. NO:54</t>
  </si>
  <si>
    <t>HOROZLUHAN M.ÖKSÜZ C.C BLOK 160/F</t>
  </si>
  <si>
    <t>KASIM ATAMAN - SARI MEHMET HASAR ONARIM</t>
  </si>
  <si>
    <t>FATİH MAH. BAĞSARAY SOK. NO:36/1</t>
  </si>
  <si>
    <t>KONYA GÜVENDOST OTOMOTİV GIDA VE TAŞ.SAN.TİC.LTD.ŞTİ</t>
  </si>
  <si>
    <t>FATİH MAH. KARATAY SAN. GELİBOLU SOK NO:24</t>
  </si>
  <si>
    <t>MAHMUT YAPICI-YAPICI OTO BOYA</t>
  </si>
  <si>
    <t>HOROZLUHAN MAH. PETEKCİLER SK. NO:48/O</t>
  </si>
  <si>
    <t>MESUT EKTİ - MEHTAP OTO FREN</t>
  </si>
  <si>
    <t>FATİH MAH. TEKNİKLER SK. NO 7</t>
  </si>
  <si>
    <t>MEVLÜT DURGUT - KONROT ROT BALANS</t>
  </si>
  <si>
    <t>FATİH MAH. REYHANİ SK. NO:24/1</t>
  </si>
  <si>
    <t>OSMAN DAMGACI - DMG ROT BALANS</t>
  </si>
  <si>
    <t>HOROZLUHAN MAH. BURAK SOK. NO:21</t>
  </si>
  <si>
    <t>ÖZ KONYA MOTOR YENİLEME</t>
  </si>
  <si>
    <t>HOROZLUHAN MAH. TEKELİOĞLU SOK. NO:80/B</t>
  </si>
  <si>
    <t>RAGIP İNAL-OTO</t>
  </si>
  <si>
    <t>FATİH MAH. ERKANLI SOK. NO:52</t>
  </si>
  <si>
    <t>YAKUP OT - ÖZGÜR POMPA</t>
  </si>
  <si>
    <t>HOROZLUHAN MAH. ÖZDEMİRKAN SOK. NO. 2</t>
  </si>
  <si>
    <t>AHMET PALABIYIK - TEKSİN HİDROLİK</t>
  </si>
  <si>
    <t>ALİ DEMİR - KALELİLER TORNA - KALIP</t>
  </si>
  <si>
    <t>FATİH MAH. BOZYAZI SK. NO:7/1</t>
  </si>
  <si>
    <t>ALİ ÖZ - ÖZ ROVELVER CNC</t>
  </si>
  <si>
    <t>BÜYÜK AYDIN MOTOR GÖMLEKLERİ</t>
  </si>
  <si>
    <t>FATİH MAH. ÇAYELİ SOK. NO:3</t>
  </si>
  <si>
    <t>MEHMET BAYRAM-AZİZ TORNA</t>
  </si>
  <si>
    <t>HOROZLUHAN MAH. BEYLİCE SOK. NO:12</t>
  </si>
  <si>
    <t>SEYİT MEHMET ERAKIN - AĞIR TORNA</t>
  </si>
  <si>
    <t>SEYKA CNC DEĞİRMEN MAKİNELERİ SAN. VE TİC. LTD. ŞTİ.</t>
  </si>
  <si>
    <t>HOROZLUHAN MAH. SABIRLI SOK. NO:20</t>
  </si>
  <si>
    <t>SITKI BAŞARAN OTOM. İMAL. PAZ. İTH. İHR. SAN. TİC. LTD. ŞTİ.</t>
  </si>
  <si>
    <t>HOROZLUHAN MH. GÜVEN CD. UZMAN SAN. SİT. NO:63</t>
  </si>
  <si>
    <t>ALİ İHSAN KAHVECİ-GOLD CAR SERVİCE</t>
  </si>
  <si>
    <t>HOROZLUHAN MAH. ÖKSÜZ CAD. NO:32</t>
  </si>
  <si>
    <t>BAYRAM ALİ AKINCI - BAYRAM İVECO ÖZEL SERVİS</t>
  </si>
  <si>
    <t>FATİH MAH. KARATAY SAN.TORNA SOK NO:21/1</t>
  </si>
  <si>
    <t>İBRAHİM AKDAĞ-AKDAĞ İŞ. MAK.</t>
  </si>
  <si>
    <t>FATİH MAH. BOSTANCI SOK. NO:1</t>
  </si>
  <si>
    <t>MEHMET KÜÇÜKBUZCU - OTO KLİNİK</t>
  </si>
  <si>
    <t>MEHMET SARI - ÖZEN İŞ OTO ELEKTRİK SER.</t>
  </si>
  <si>
    <t>MURAT UYMAZ- MURAT ÖZEL BAKIM SERVİSİ</t>
  </si>
  <si>
    <t>HOROZLUHAN MAH. REŞADİYE CAD. NO: 132</t>
  </si>
  <si>
    <t>MUSTAFA ERTUĞRUL - ERTUĞRUL GARAJ</t>
  </si>
  <si>
    <t>FATİH MAH. BOZYAZI SOK. NO:4</t>
  </si>
  <si>
    <t>MUSTAFA KAYA - KAYA OTO KAPORTA</t>
  </si>
  <si>
    <t>NİHAT YARPUZ - UZMAN ROT BALANS</t>
  </si>
  <si>
    <t>FATİH MAH. SANAYİ ÇRŞ. EMEVİLER SOK. NO:9-11</t>
  </si>
  <si>
    <t>ÖMER KURT-KURT OTO BOYA</t>
  </si>
  <si>
    <t>FATİH MAH. EHRAM SOK. NO:25</t>
  </si>
  <si>
    <t>RIDVAN BIYIK-BIYIK OTO ELEKTRİK</t>
  </si>
  <si>
    <t>FATİH MAH. REYHANİ SK. NO:18/1</t>
  </si>
  <si>
    <t>SEDAT DUMAN - ERSAN MOTOR REKTEFİYE</t>
  </si>
  <si>
    <t>HOROZLUHAN MAH. ZAFER SAN. SİT. ÖZKAN SK. NO:7</t>
  </si>
  <si>
    <t>YUNUS ÖZÇELİK - ÖZÇELİK SİLİNDİR KAPAK</t>
  </si>
  <si>
    <t>FATİH MAH. GÜNDOĞDU SOK NO:109</t>
  </si>
  <si>
    <t>FATİH MAH. KARATAY SANAYİ PERVARİ SOK. NO:14</t>
  </si>
  <si>
    <t>ALİHAN ÖZEL-ÖZELLER ROT BALANS</t>
  </si>
  <si>
    <t>GALİP USTA</t>
  </si>
  <si>
    <t>HOROZLUHAN MAH. HASTÜRK SOK. NO:5</t>
  </si>
  <si>
    <t>HASAN KOYUNCU - VİP CAR</t>
  </si>
  <si>
    <t>HOROZLUHAN MAH. BEYLİCE SOK. NO:16</t>
  </si>
  <si>
    <t>KADİR YİĞİT - FİL ÖZEL SERVİS</t>
  </si>
  <si>
    <t>HOROZLUHAN MAH. CAMİBAŞI SOK. NO:22</t>
  </si>
  <si>
    <t>KEMAL SATIR - NEW HOLLAND YETKİLİ SERVİSİ</t>
  </si>
  <si>
    <t>FATİH MAH. KARATAY SAN. OĞUZELİ SK. NO:11</t>
  </si>
  <si>
    <t>MAREŞAL DİZEL MOT. ARAÇ. NAK. VE DIŞ TİC. LTD. ŞTİ</t>
  </si>
  <si>
    <t>MOTORLU SAN.SİTESİ.FATİH MAH.REYHANİ SK.NO:43</t>
  </si>
  <si>
    <t>MEHMET KAYMAK - MEHMET OTO BOYA</t>
  </si>
  <si>
    <t>FATİH MAH. GÜNDÜZ SOK. NO:46</t>
  </si>
  <si>
    <t>MUSTAFA KARAKAYA-YENİ SARAN OTO ELEKTRİK</t>
  </si>
  <si>
    <t>FATİH MAH. MEYDANİ AHMET BEY SK NO:50</t>
  </si>
  <si>
    <t>OTOJEN OTO. MAK. VE KİM. GAZ. SAN. TİC. A.Ş.</t>
  </si>
  <si>
    <t>HOROZLUHAN MAH. ÇEVRELİ SOK. NO:2/B</t>
  </si>
  <si>
    <t>RAHMİ KÜÇÜKTUNÇ - TUNÇ SERVİS &amp; YEDEK PARÇA</t>
  </si>
  <si>
    <t>FATİH MAH. BAHÇELİ SOK.NO:7</t>
  </si>
  <si>
    <t>TEK-SAN OTOMOTİV PAZ.TİC.VE SAN.LTD.ŞTİ.</t>
  </si>
  <si>
    <t>TURGUT DEMİR - BOYALI OTO ELEKTRİK</t>
  </si>
  <si>
    <t>BEKİR SIRİK - BİRLİK OTOMOTİV</t>
  </si>
  <si>
    <t>NECATİ ÖĞÜTÇÜ - REİN MAKİNA</t>
  </si>
  <si>
    <t>HOROZLUHAN MAH. ZAFER SAN. HİSARKÖY SK. NO:39</t>
  </si>
  <si>
    <t>HOROZLUHAN MH. ZAFER SAN. KAVAKALTI SK. NO. 82</t>
  </si>
  <si>
    <t>AKER İNOVASYON OTOMOTİV SAN. TİC. LTD. ŞTİ.</t>
  </si>
  <si>
    <t>HOROZLUHAN MAH. OKURLAR SOK. NO:8</t>
  </si>
  <si>
    <t>ALİ KITIR - KITIR OTO</t>
  </si>
  <si>
    <t>FARKMER OTOMOTİV SAN.VE TİC. LTD. ŞTİ.</t>
  </si>
  <si>
    <t>HOROZLUHAN MAH.(ANADOLU SANAYİ) ÖKSÜZ CAD. NO:39</t>
  </si>
  <si>
    <t>HANİFİ ZAN-HANEFİ OTO SERVİS</t>
  </si>
  <si>
    <t>HOROZLUHAN MH. YAZIRHAN SK.NO:46</t>
  </si>
  <si>
    <t>MEHMET ÇİFTCİ - JAPANESE GARAGE</t>
  </si>
  <si>
    <t>MUZAFFER CEYLAN-ARTI OFSET MATBAA PROMOSYON</t>
  </si>
  <si>
    <t>FEVZİ ÇAKMAK MAH. 10448. SK NO:6</t>
  </si>
  <si>
    <t>PORTA ETİKET VE REKLAM TİCARET LİMİTED ŞİRKETİ</t>
  </si>
  <si>
    <t>SAMİ ÇOKYÜKSEL - ERVA AMBALAJ</t>
  </si>
  <si>
    <t>FEVZİ ÇAKMAK MAH. ASLIM CAD. NO:67</t>
  </si>
  <si>
    <t>ATEŞ DAMPER OTOMOTİV İNŞAAT NAKLİYR VE PETROL ÜRÜNLERİ TİC. LTD. ŞTİ.</t>
  </si>
  <si>
    <t>HOROZLUHAN MAH. İSLAMBEY SOK. NO: 20</t>
  </si>
  <si>
    <t>CİVAN OTO MAKAS</t>
  </si>
  <si>
    <t>HOROZLUHAN MAH. KOÇLAR SK. NO:10</t>
  </si>
  <si>
    <t>İBRAHİM YILDIZ - YILDIZ OTO EKSOZ</t>
  </si>
  <si>
    <t>FATİH MAH. SANAYİ ÇRŞ. SERSARAY SK. NO. 112</t>
  </si>
  <si>
    <t>MAHMUT KAYA-KAYA PANJUR</t>
  </si>
  <si>
    <t>MEHMET BARLIK - KRAL DAMPER</t>
  </si>
  <si>
    <t>HOROZLUHAN MAH UZMAN SAN SİT VURAL SOK. NO:23</t>
  </si>
  <si>
    <t>PINAR FERFORJE ÇİT SİS İNŞ GIDA SAN VE TİC LTD ŞTİ</t>
  </si>
  <si>
    <t>SİSTEM DAMPER TREYLER OTOM. SAN. İÇ. VE DIŞ TİC. LTD. ŞTİ.</t>
  </si>
  <si>
    <t>HOROZLUHAN MAH. TOKER SOK. NO12/1</t>
  </si>
  <si>
    <t>ARİF DOKUR-DOKURLAR OTO ELEKTRİK SERVİSİ</t>
  </si>
  <si>
    <t>ZAFER SAN. GÜNGÖRDÜ SK. NO:38</t>
  </si>
  <si>
    <t>DAVUT DOĞANER - NOKTA BOYASIZ GÖÇÜK ONARIM</t>
  </si>
  <si>
    <t>FATİH MAH. ERKANLI SOK. NO:63</t>
  </si>
  <si>
    <t>ERSİN TEKELİOĞLU - TEKELİOĞLU OTO ELEKTRİK</t>
  </si>
  <si>
    <t>FATİH MAH. GÜNDOĞDU SOK. NO:114</t>
  </si>
  <si>
    <t>HOROZLUHAN MAH. EFSANE SK. NO:18</t>
  </si>
  <si>
    <t>MEHMET ÇETİN-KAYA OTO TAMİR</t>
  </si>
  <si>
    <t>MEHMET EMİN ÖZALTIN - ÖZALTIN OTO TAMİR</t>
  </si>
  <si>
    <t>HOROZLUHAN MAH. ÇINARALTI SOK. NO:2</t>
  </si>
  <si>
    <t>MEHMET FARTLI-ÖZ-ÖZEN OTO KAPORTA</t>
  </si>
  <si>
    <t>MEHMET SONUÇ-SONUÇ OTO BAKIM ELEKTRİK TAMİRİ</t>
  </si>
  <si>
    <t>FATİH MAH. GÜÇLÜER SK. NO:21</t>
  </si>
  <si>
    <t>MURAT BÜYÜKSARI-BÜYÜKSARI OTO FREN</t>
  </si>
  <si>
    <t>FATİH MAH. HOROZLU SK. NO:24</t>
  </si>
  <si>
    <t>NTOK OTOMOTİV İÇ VE DIŞ TİC.LTD.ŞTİ</t>
  </si>
  <si>
    <t>FATİH MAH. BAĞSARAY SOK. NO:57/1</t>
  </si>
  <si>
    <t>ADEM KONYALI - YILDIRIM JAPON OTO</t>
  </si>
  <si>
    <t>ALİ GÜNGÖR - AS OTO TAMİR &amp; BAKIM SERVİSİ</t>
  </si>
  <si>
    <t>FATİH MAH. KILIÇ SOK NO:9/1</t>
  </si>
  <si>
    <t>AYKUT DOĞAN - CANDOĞAN MAKINA</t>
  </si>
  <si>
    <t>CENGİZ FİL OTOMOTİV TARIM VE HAYVANCILIK PAZ.SAN.TİC.LTD.ŞTİ (MERKEZ)</t>
  </si>
  <si>
    <t>FATİH MAH. KARATAY SAN. BAHÇELİ SK. NO:35</t>
  </si>
  <si>
    <t>CENGİZ FİL OTOMOTİV TARIM VE HAYVANCILIK PAZ.SAN.TİC.LTD.ŞTİ (ŞUBE)</t>
  </si>
  <si>
    <t>HOROZLUHAN MAH. ÖKSÜZ CAD. NO:77</t>
  </si>
  <si>
    <t>ERÖZSAN OTO YEDEK PARÇA TAMİR VE AKS. TİC. VE SAN. LTD. ŞTİ.</t>
  </si>
  <si>
    <t>FATİH MAH. GEMLİK SOK. NO:55</t>
  </si>
  <si>
    <t>ERTUR PAZ. SAN. VE TİC. LTD. ŞTİ.</t>
  </si>
  <si>
    <t>FATİH MAH. CEBECİ SOK. NO:1</t>
  </si>
  <si>
    <t>EXPERLAND OTOMOTİV İNŞ.SAN.TİC.LTD.ŞTİ-(YILMAZ SARIYILDIZ)</t>
  </si>
  <si>
    <t>HALİL İBRAHİM KURU - ÖZ İSRA KAPORTA</t>
  </si>
  <si>
    <t>HALİS AKKAYA - SEY-HA VOLKSWAGEN ÖZEL SERVİS</t>
  </si>
  <si>
    <t>FATİH MAH. KARATAY SAN. ÖMERLİ SOK. NO:30/1</t>
  </si>
  <si>
    <t>HASAN KARAKAŞ - KARAKAŞLAR OTO ELEKTRİK</t>
  </si>
  <si>
    <t>KONOPAL OTO. İNŞ. VE GIDA PAZ. SAN. TİC. LTD. ŞTİ.</t>
  </si>
  <si>
    <t>FATİH MAH. BAĞSARAY SOK.NO:30</t>
  </si>
  <si>
    <t>KONYA ALBAYRAK OTO FREN SERV. SAN. VE TİC. LTD. ŞTİ.</t>
  </si>
  <si>
    <t>FATİH MAH. KARATAY SAN. BAĞRARAY SOK NO:47</t>
  </si>
  <si>
    <t>ÜMİT CEYLAN - YILMAZ GÖÇÜK CRAFT</t>
  </si>
  <si>
    <t>HOROZLUHAN MAH. ŞENYURT SK. NO:2</t>
  </si>
  <si>
    <t>YUSUF DÜLGER-DÜLGER GARAGE</t>
  </si>
  <si>
    <t>HOROZLUHAN MAH. ZERDALİ SK. NO:7</t>
  </si>
  <si>
    <t>ERDOĞAN ÖZ OTOM. TİC. VE SAN. LTD. ŞTİ.</t>
  </si>
  <si>
    <t>HOROZLUHAN MAH. ÖKSÜZ CAD. NO:115</t>
  </si>
  <si>
    <t>İKRA PLAS METAL İNŞ. SAN. TİC. LTD. ŞTİ.</t>
  </si>
  <si>
    <t>HOROZLUHAN MH. GÜMÜŞLÜ SK. NO:126</t>
  </si>
  <si>
    <t>KIRATLIOĞLU DAMPER METAL OTOMOTİV GIDA HAYVANCILIK SANAYİ VETİCARET LİMİTED ŞİRKETİ</t>
  </si>
  <si>
    <t>ZAFER SAN. GÜVEN CAD. BELEN SOK. NO:8/1</t>
  </si>
  <si>
    <t>OSMAN ÜLGER - YETİŞ ÇELİK</t>
  </si>
  <si>
    <t>HOROZLUHAN MAH. KUŞAK SOK. NO:60</t>
  </si>
  <si>
    <t>SELMAN YILMAZ-ESER İNŞ. METAL ALÜMİNYUM CEPHE SİSTEMLERİ</t>
  </si>
  <si>
    <t>HOROZLUHAN MAH. BAŞKIŞLA CAD. NO:107</t>
  </si>
  <si>
    <t>SÜLEYMAN ALAKIR - YILMAZ KARASÖR</t>
  </si>
  <si>
    <t>HOROZLUHAN MAH. HASBEY SANABKEŞ SOK. NO:18</t>
  </si>
  <si>
    <t>SÜLEYMAN KÖRPE MADENİ EŞYA GIDA OTO. SAN. VE TİC. LTD. ŞTİ.</t>
  </si>
  <si>
    <t>YÖRÜKOĞLU OTO RADYÖTÖR</t>
  </si>
  <si>
    <t>HOROZLUHAN MAH. ANADOLU SAN. AYAZ SOK. NO 1</t>
  </si>
  <si>
    <t>ALİ ULVİ BAYKUŞ - LASTİK PARK OTOMOTİV</t>
  </si>
  <si>
    <t>ERSAN ULUDAĞ - ULUDAĞ MOTOR REKTEFİYE</t>
  </si>
  <si>
    <t>KONANKA OTOMOTİV AKARY. NAK. İNŞ. GIDA SAN. TİC.LTD.ŞTİ.</t>
  </si>
  <si>
    <t>HOROZLUHAN MAH. SEMT ÖKSÜZ CAD. NO:305/D1</t>
  </si>
  <si>
    <t>FATİH MAH. KARATAY SAN. BEYKENT SOK. NO:6</t>
  </si>
  <si>
    <t>MEVLÜT GÖK - MEVLÜT GÖK TRAKTÖR</t>
  </si>
  <si>
    <t>FATİH MAH. BAHÇELİ SOK. NO:23</t>
  </si>
  <si>
    <t>MUSTAFA TEMEL-TEM CAR OTO TAMİR VE BAKIM SERVİSİ</t>
  </si>
  <si>
    <t>NUH ALTUNTAŞ OTOMOTİV SANAYİ VE TİCARET LİMİTED ŞİKETİ</t>
  </si>
  <si>
    <t>ORHAN ÖZBEN - ÖZBEN OTO GAZ</t>
  </si>
  <si>
    <t>RAMAZAN MAHMUT ACEĞMAN-ACEĞMAN OTO FREN</t>
  </si>
  <si>
    <t>FATİH MAH. CEVİZLİ SOK. NO:7/1</t>
  </si>
  <si>
    <t>RIZA BAYAR - BFS BAYARLAR FREN SERVİSİ</t>
  </si>
  <si>
    <t>HOROZLUHAN MAH. SELÇUKLU CAD. NO: 139</t>
  </si>
  <si>
    <t>SABIR TRAKTÖR VE YEDEK PARÇA SAN. VE TİC. LTD. ŞTİ.</t>
  </si>
  <si>
    <t>ŞANZIMANCI ALİ</t>
  </si>
  <si>
    <t>HOROZLUHAN MAH. AYIŞIĞI SOK. NO:6</t>
  </si>
  <si>
    <t>ŞENROT İNŞ. NAK. OTO. SAN. TİC. LTD. ŞTİ.</t>
  </si>
  <si>
    <t>HOROZLUHAN MAH. ULUS SOK. NO:11</t>
  </si>
  <si>
    <t>TUNAHAN KOÇAK - KOÇAK OTO FREN</t>
  </si>
  <si>
    <t>FATİH MAH. GEMLİK SOK. NO:52/1</t>
  </si>
  <si>
    <t>URGAN KARDEŞLER OTOMOTİV ELEKTRİK ELEKTRONİK SAN.VE TİC.LTD.ŞTİ. (ŞUBE)</t>
  </si>
  <si>
    <t>UZMAN SAN. GÜVEN CAD. NO:71</t>
  </si>
  <si>
    <t>URGAN KARDEŞLER OTOMOTİV ELEKTRİK ELEKTRONİK SANAYİ VE TİCARET LİMİTED ŞİRKETİ (MERKEZ ŞUBE)</t>
  </si>
  <si>
    <t>VELİ TOSUN-TOSUN OTOMOTİV</t>
  </si>
  <si>
    <t>YENİ ÖZLENKAPORTA BOYA SAN TİC LTD ŞTİ</t>
  </si>
  <si>
    <t>YUNUS AYDIN - AYDIN OTO BOYA</t>
  </si>
  <si>
    <t>YUNUS BAYRAM-BAYKAR MOTOR YENİLEME</t>
  </si>
  <si>
    <t>HOROZLUHAN MAH. EFSANE SK. NO:150</t>
  </si>
  <si>
    <t>YÜCEL ERTUNÇ - SAĞLAM GARAJ ÖZEL SERVİSİ</t>
  </si>
  <si>
    <t>FATİH MAH. KARATAY SAN. BOZYAZI SK. NO:10/1</t>
  </si>
  <si>
    <t>BAYRAM AKMAN - ARTI BOBİNAJ</t>
  </si>
  <si>
    <t>FEVZİ ÇAKMAK MAH. 10557 SOK. NO:6</t>
  </si>
  <si>
    <t>HASAN TOSUN - TEMSAN JENERATÖR</t>
  </si>
  <si>
    <t>FEVZİ ÇAKMAK MAH. 10561 SK. NO:37</t>
  </si>
  <si>
    <t>20/03/2023 U.T. ELEKTRİK T. VE PANO M.</t>
  </si>
  <si>
    <t>MEHMET OLUK - EFE ELEKTRİK ELEKTRONİK</t>
  </si>
  <si>
    <t>MUSALLA BAĞLARI MAH. DÜZORMAN SK. NO:4/E</t>
  </si>
  <si>
    <t>MEVLÜT YAMAN-VOLTER ELEKTRİK</t>
  </si>
  <si>
    <t>FERHUNİYE MAH. HASTANE CAD. NO:18</t>
  </si>
  <si>
    <t>MUSTAFA YURTKAN-MİLENYUM ELEKTRİK TESİSAT VE MALZEME</t>
  </si>
  <si>
    <t>FERİTPAŞA MAH. KURTUBA SK. DAMLA SİT. A BLOK NO:4/A</t>
  </si>
  <si>
    <t>SÜLEYMAN ERDOĞRUL - ERDOĞRUL ELEKTRİK</t>
  </si>
  <si>
    <t>KILINÇARSLAN MAH. DENİZLİ SK. 1,2 GİRİŞ NO:8H</t>
  </si>
  <si>
    <t>HÜSNÜ GÜMÜŞ-GÜMÜŞ MAKİNE</t>
  </si>
  <si>
    <t>HOROZLUHAN MAH. UYGARLAR SOK. ÖKSÜZ CAD. NO:22</t>
  </si>
  <si>
    <t>İBRAHİM KÜÇÜKBEKTAŞ-KÜÇÜKSAN TORNA VE TESFİYE ATÖLYESİ</t>
  </si>
  <si>
    <t>HOROZLUHAN MAH. PEHLİVANLI SK. NO:15</t>
  </si>
  <si>
    <t>RIZA SERGİN-ŞAFTÇI SERGİN</t>
  </si>
  <si>
    <t>SELAHATTİN GÜMÜŞ - SMK MAKİNE</t>
  </si>
  <si>
    <t>HOROZLUHAN MAH. UYGARLAR SK. NO:54</t>
  </si>
  <si>
    <t>İZZET TUNCA-ELEKTRİK ELEKTRONİK</t>
  </si>
  <si>
    <t>AYDINLIKEVLER MAH. SARIER CAD. NO:21/F</t>
  </si>
  <si>
    <t>MUHAMMET MORÇİĞDEM-MORÇİĞDEM ELEKTRİK SAN. TİC. LTD. ŞTİ.</t>
  </si>
  <si>
    <t>HACI KAYMAK MAH. ŞAİR SEYFİ SOK. NO:35/1</t>
  </si>
  <si>
    <t>YAKUT REZİSTANS SANAYİ VE TİCARET LİMİTED ŞİRKETİ</t>
  </si>
  <si>
    <t>FEVZİ ÇAKMAK MAH. MUHAMMED İKBAL CAD. NO:41-43</t>
  </si>
  <si>
    <t>01/03/2023 U.T. ELKT. TES. VE PANO MÖNT.</t>
  </si>
  <si>
    <t>AHMET BAŞÜNAL-BAŞÜNAL OTO KAPORTA</t>
  </si>
  <si>
    <t>HOROZLUHAN MAH. ÇINARALTI SOK. NO:5</t>
  </si>
  <si>
    <t>AHMET BÜYÜKSARIKULAK-İMRENMELTEM OTO ÖZEL SERVİSİ</t>
  </si>
  <si>
    <t>AHMET KÜÇÜKŞAHİN - ŞAHİN OTO KAPORTA</t>
  </si>
  <si>
    <t>FATİH MAH. SARIYER SOK. NO:12/1</t>
  </si>
  <si>
    <t>ALİ KOÇAK - SİSTEM FREN SİSTEMİ</t>
  </si>
  <si>
    <t>FATİH MAH. YENİACUN SOK. NO:115</t>
  </si>
  <si>
    <t>CİHAT AYYILDIZ-MAZAK OTO BAKIM VE YEDEK PARÇA</t>
  </si>
  <si>
    <t>FATİH MAH. GÜNDÜZ SK. NO:96</t>
  </si>
  <si>
    <t>DEKA OTOMOTİV NAKLİYAT HARFİYAT GIDA SANAYİ VE TİCARET LİMİTED ŞİRKETİ</t>
  </si>
  <si>
    <t>HOROZLUHAN MAH TIRSAN SAN MENCİ SK NO 6</t>
  </si>
  <si>
    <t>GÖSTERGE DÜNYASI OTO. SAN. TİC. LTD. ŞTİ.</t>
  </si>
  <si>
    <t>HASAN İBAOĞLU - FORMEN SERVİS</t>
  </si>
  <si>
    <t>FATİH MAH. KARATAY SAN. TORNA SK. NO:202</t>
  </si>
  <si>
    <t>MİTHAT ANLAR -ANLAR ROT BALANS</t>
  </si>
  <si>
    <t>MUSALLA BAĞLARI MAH. LASTİKÇİLER İÇİ ÇATALÇAM SK. NO:4</t>
  </si>
  <si>
    <t>NEJDET ARI - ARI OTO ELEKTRİK</t>
  </si>
  <si>
    <t>FATİH MAH. GÜLTEPE SOK. NO:44 A1</t>
  </si>
  <si>
    <t>SAMET OTOMOTİV VE YEDEK PARÇA SANAYİ TİC. LTD. ŞTİ.</t>
  </si>
  <si>
    <t>FATİH MAH. KARATAY SAN. PAŞABAHÇE SOK. NO:24</t>
  </si>
  <si>
    <t>SEYİT SARIGÜL-TT OTOMOTİV</t>
  </si>
  <si>
    <t>HOROZLUHAN MAH. GÖZALAN SOK. NO:10</t>
  </si>
  <si>
    <t>YETKİN GROUP OTOMOTİV İNŞAAT İÇ VE DIŞ TİCARET LİMİTED ŞİRKETİ</t>
  </si>
  <si>
    <t>FATİH MAH. BOZYAZI SOK. NO:27/1</t>
  </si>
  <si>
    <t>ALİ YİĞİT-TEK YİĞİT OTO KAPORTA</t>
  </si>
  <si>
    <t>BY YAŞAR USTA OTOMOTİV SAN.TİC.LTD.ŞTİ.</t>
  </si>
  <si>
    <t>HOROZLUHAN MAH. REŞADİYE CAD. NO:128</t>
  </si>
  <si>
    <t>CEVAT BİNGÜL - AKIN DİZEL POMPA</t>
  </si>
  <si>
    <t>FATİH MAH. KALKANLI SOK. NO:30</t>
  </si>
  <si>
    <t>HASAN SAĞLAM-BENZ-CAR SEVİCE</t>
  </si>
  <si>
    <t>HOROZLUHAN MAH. BAYRAK SOK. NO:13</t>
  </si>
  <si>
    <t>KURHAN KARDEŞLER OTO TAŞ. SAN. VE TİC. LTD. ŞTİ.</t>
  </si>
  <si>
    <t>MEHMET ERKOL - ÖZAKTİF OTO KAPORTA</t>
  </si>
  <si>
    <t>FATİH MAH. MEYDANİ AHMETBEY SOK. NO:17/1</t>
  </si>
  <si>
    <t>MEHMET ERTÜRK - ERTÜRK OTO BAKIM SERVİSİ</t>
  </si>
  <si>
    <t>MEHMET YALÇIN-KARMEN OTO TAMİRİ LPG DÖNÜŞÜM SİSTEMLERİ</t>
  </si>
  <si>
    <t>ZAFER SAN. ÖKSÜZ CAD. NO:74</t>
  </si>
  <si>
    <t>MEVLÜT GÜNEY-ÖZGÜVENİLİR OTOMOTİV VE OTO ELEKTRİK</t>
  </si>
  <si>
    <t>FATİH MAH. KARATAY SAN. OĞUZELİ SK. NO:16</t>
  </si>
  <si>
    <t>MUHAMMET KILINÇ - KILINÇOĞLU OTO KAPORTA</t>
  </si>
  <si>
    <t>HOROZLUHAN MH. CEVHERLİ SK. NO:28</t>
  </si>
  <si>
    <t>MURAT TOSUN - DİLOĞLU ROT BALANS</t>
  </si>
  <si>
    <t>HOROZLUHAN MH. ANADOLU SAN. ÇINARALTI SK. NO:38</t>
  </si>
  <si>
    <t>MUSTAFA GÜSÜN-SEÇKİN OTOMOTİV</t>
  </si>
  <si>
    <t>NURİ ÖZGÖKCEN - ÖZ OTO FREN</t>
  </si>
  <si>
    <t>HOROZLUHAN MH. REŞADİYE CD. NO:28</t>
  </si>
  <si>
    <t>SADETTİN TOLCU-GÜVEN OTO FREN</t>
  </si>
  <si>
    <t>FATİH MAH. DEMİRYOLU CAD. NO:281</t>
  </si>
  <si>
    <t>ŞAHİN ÖZKAYA-ÖZŞAHİN VOLKSWAGEN SERVİSİ</t>
  </si>
  <si>
    <t>FATİH MAH. BÜLBÜLLÜ SK. NO:26</t>
  </si>
  <si>
    <t>YUSUF AYDINKAFA-AYDIN AĞIR VASITA ÖZEL BAKIM SERVİSİ</t>
  </si>
  <si>
    <t>HOROZLUHAN MAH. EFSANE SK. NO:124</t>
  </si>
  <si>
    <t>YUSUF KAYHAN - NMK OTOMOTİV</t>
  </si>
  <si>
    <t>HOROZLUHAN MAH.BÜYÜKŞAHİN CAD.NO-17</t>
  </si>
  <si>
    <t>BHM HİDROLİK BALOĞLU HİDROLİK MAKİNE SANAYİ VE TİCARET LİMİTED ŞİRKETİ</t>
  </si>
  <si>
    <t>HOROZLUHAN MAH CEVDET SOK 1G/1 SELÇUKLU KONYA</t>
  </si>
  <si>
    <t>HOROZLUHAN MAH. HİSARTEPE SOK. NO:20</t>
  </si>
  <si>
    <t>EMRE AKSOY- AKÇAĞ AHŞAP</t>
  </si>
  <si>
    <t>HOROZLUHAN M.GÖLBAŞI S. NO:45</t>
  </si>
  <si>
    <t>MEHMET EĞRİ - HANEDAN MOBİLYA</t>
  </si>
  <si>
    <t>HOROZLUHAN MAH. GÖLBAŞI SK. NO:31</t>
  </si>
  <si>
    <t>ÖMER GÖNEN - ÖZENEN AHŞAP TASARIM</t>
  </si>
  <si>
    <t>KİRVANOĞLU METAL KALIP PLASTİK SAN. VE TİC. LTD. ŞTİ.</t>
  </si>
  <si>
    <t>HOROZLUHAN MAH. GÜNPINAR SOK. NO:37/1</t>
  </si>
  <si>
    <t>MEHMET BÜYÜKGÖKMEN-HİDROLİK</t>
  </si>
  <si>
    <t>FATİH MAH. BAŞLAMIŞ SOK. NO:36</t>
  </si>
  <si>
    <t>SAYGI OTOMOTİV SAN VE TİC LTD ŞTİ</t>
  </si>
  <si>
    <t>ALİ KANTAR - OTOKAN OTO TAMİR SERVİS YEDEK PARÇA</t>
  </si>
  <si>
    <t>HOROZLUHAN MAH. DÜZENLİ SOK. NO:29</t>
  </si>
  <si>
    <t>Ali KANTAR</t>
  </si>
  <si>
    <t>17/03/2023 U.T. OTOMOTİV GÖVDE</t>
  </si>
  <si>
    <t>HÜSEYİN CANDAN - CAN ROT</t>
  </si>
  <si>
    <t>FATİH MH. ŞAİR KISMET SK.NO:39</t>
  </si>
  <si>
    <t>HÜSEYİN ÇALIŞKAN-ÇALIŞKAN OPEL ÖZEL SERVİSİ</t>
  </si>
  <si>
    <t>HOROZLUHAN MAH. ÇINARALTI SK. NO:17</t>
  </si>
  <si>
    <t>MEHMET CANPARLAK - KALAYCI POMPA</t>
  </si>
  <si>
    <t>HOROZLUHAN MAH. TIRSAN SAN. İSLAMBEY SOK. NO:16</t>
  </si>
  <si>
    <t>MEHMET ÜNAL KARAKAYA - HATALOĞLU OTO ELEKTRİK</t>
  </si>
  <si>
    <t>HOROZLUHAN MAH. VAKUR SOK. NO:48/C</t>
  </si>
  <si>
    <t>MUHAMMET ERKOL-ERKOL OTO BOYA</t>
  </si>
  <si>
    <t>MUSTAFA KÜÇÜKSOLAK-MERKEZ MEDİNE OTO BAK. SERVSİ</t>
  </si>
  <si>
    <t>FATİH MAH. DERİNCE SOK NO:17</t>
  </si>
  <si>
    <t>NURETTİN İNTEPE-ÖZENİR OTOMOTİV</t>
  </si>
  <si>
    <t>FATİH MAH. SANAYİ ÇARŞ. ŞAİR KISMET SOK. NO:111</t>
  </si>
  <si>
    <t>OSMAN TÜZMEN - MEKATRONİK ÖZEL SERVİS</t>
  </si>
  <si>
    <t>ŞEKİP EROL - EROLLAR KAPORTA BOYA</t>
  </si>
  <si>
    <t>HOROZLUHAN MAH. ÖZKAN SOK. NO:4/1</t>
  </si>
  <si>
    <t>ALİ EREN - EREN SİLİNDİR KAPAK</t>
  </si>
  <si>
    <t>FATİH MAH. REYHANİ SOK. NO:25</t>
  </si>
  <si>
    <t>ALİ ÖREN - ROTA ROT BALANS</t>
  </si>
  <si>
    <t>BAŞAK BASIM LTD. ŞTİ.</t>
  </si>
  <si>
    <t>FEVZİ ÇAKMAK MAH. HACI BAYRAM CAD. NO:40/1</t>
  </si>
  <si>
    <t>CELALETTİN DURAK-MEŞALE REKLAM</t>
  </si>
  <si>
    <t>FEVZİ ÇAKMAK MAH. 10451 SOK. NO:25</t>
  </si>
  <si>
    <t>HAKAN PINAR - PINAR OTO KAPORTA VE BOYA</t>
  </si>
  <si>
    <t>MUSALLA BAĞLAR MH. GEÇER SK. NO:15/17</t>
  </si>
  <si>
    <t>MEHMET ÇOĞAL-EMİR OTO KAPORTA</t>
  </si>
  <si>
    <t>HOROZLUHAN MAH. GÜNGÖRDÜ SK. NO:30</t>
  </si>
  <si>
    <t>MUAMMER KILINÇ - ÖZ KILINÇ OTO TAMİRİ</t>
  </si>
  <si>
    <t>FATİH MAH. KESMETAŞ SOK. NO:40</t>
  </si>
  <si>
    <t>YÜCEKAN TÖRÜN - GARANTİ ÖZEL SERVİS</t>
  </si>
  <si>
    <t>ALİ ULUSOY - UĞUR MOBİLYA</t>
  </si>
  <si>
    <t>HOROZLUHAN MAH. GÖZÜPEK SK. NO:14</t>
  </si>
  <si>
    <t>DURAN KABAK - HASIR AHŞAP VE MOBİLYA DEKORASYON</t>
  </si>
  <si>
    <t>MARANGOZLAR SAN. SARAYCIK SK. NO:31</t>
  </si>
  <si>
    <t>ETEM SARAÇLAR OTOM GIDA VE İNŞ SAN TİC LTD ŞTİ</t>
  </si>
  <si>
    <t>KORAY OTOMOTİV SAN. VE TİC. LTD. ŞTİ.</t>
  </si>
  <si>
    <t>MURAT KİRİŞLİ-AZADE MOBİLYA</t>
  </si>
  <si>
    <t>HOROZLUHAN MAH. YEŞİLKÖY SOK. NO:1</t>
  </si>
  <si>
    <t>YASİN ÖZÜDOĞRU - YASİN OTO KILIF AKSESUAR</t>
  </si>
  <si>
    <t>FATİH MAH. YENİACUN SOK. NO:11</t>
  </si>
  <si>
    <t>ABDULKADİR ARI - ARI DİREKSİYON(BİL MAK)</t>
  </si>
  <si>
    <t>DEĞERLİ MAK. SAN. TİC. LTD. ŞTİ.</t>
  </si>
  <si>
    <t>HOROZLUHAN MAH. ANADOLU SAN. CAMİBAŞI SK. NO:8</t>
  </si>
  <si>
    <t>HİDRO 2000 HİDROLİK POM. VE OTOM.YD.PAR. SAN. TİC. LTD. ŞTİ.</t>
  </si>
  <si>
    <t>İSMAİL TÜRKMEN -EMF FREN PARÇALARI</t>
  </si>
  <si>
    <t>UZMAN SAN. VURAL SOK. NO:21</t>
  </si>
  <si>
    <t>MEHMET AYDIN - AYDIN CNC</t>
  </si>
  <si>
    <t>MUHAMMET ERGÜL - ERGÜL OTO YEDEK PARÇA İMALATI</t>
  </si>
  <si>
    <t>HOROZLUHAN MH. GÜNEYKIŞLA SK. NO. 55</t>
  </si>
  <si>
    <t>YILMAZ KARMALI-YILMAZ OTOMOTİV</t>
  </si>
  <si>
    <t>HOROZLUHAN MAH. GÖZALAN SK. NO:26</t>
  </si>
  <si>
    <t>HALİL SUNA-SUNALAR OTO DÖŞEME</t>
  </si>
  <si>
    <t>HOROZLUHAN MAH. BAKIM SOK. NO:21</t>
  </si>
  <si>
    <t>İBRAHİM DOĞAN - DOĞAN MOBİLYA</t>
  </si>
  <si>
    <t>HOROZLUHAN MAH. GÖZÜPEK SOK. NO:19/A</t>
  </si>
  <si>
    <t>İBRAHİM ZENGİNKÜRKCÜ-HOŞGÖR DOĞRAMA</t>
  </si>
  <si>
    <t>MARANGOZLAR SAN. SARAYCIK SOK. NO:7</t>
  </si>
  <si>
    <t>MUHAMMET SAİT YILMAZ-YILMAZ OTO KILIF AKSESUAR</t>
  </si>
  <si>
    <t>FATİH MH. REYHANİ SK. NO:14/1</t>
  </si>
  <si>
    <t>MUSTAFA SITKI YILDIZ - YILDIZLAR DOĞRAMA MOBİLYA ATÖLYESİ</t>
  </si>
  <si>
    <t>HOROZLUHAN MAH. ÜZÜMLÜ SK. NO:22</t>
  </si>
  <si>
    <t>ÖZÜDOĞRU OTOMOTİV MED. TEKS. SAN. TİC. LTD. ŞTİ.</t>
  </si>
  <si>
    <r>
      <t xml:space="preserve">** Eğer bilgilerde değişiklik veya güncelleme yapılacaksa sadece </t>
    </r>
    <r>
      <rPr>
        <b/>
        <sz val="11"/>
        <color theme="1"/>
        <rFont val="Swis721 Lt BT"/>
        <family val="2"/>
        <charset val="162"/>
      </rPr>
      <t xml:space="preserve">VERİTABANI </t>
    </r>
    <r>
      <rPr>
        <sz val="11"/>
        <color theme="1"/>
        <rFont val="Swis721 Lt BT"/>
        <family val="2"/>
        <charset val="162"/>
      </rPr>
      <t xml:space="preserve">Sayfasında </t>
    </r>
    <r>
      <rPr>
        <b/>
        <sz val="11"/>
        <color theme="1"/>
        <rFont val="Swis721 Lt BT"/>
        <family val="2"/>
        <charset val="162"/>
      </rPr>
      <t>Öğrenci No</t>
    </r>
    <r>
      <rPr>
        <sz val="11"/>
        <color theme="1"/>
        <rFont val="Swis721 Lt BT"/>
        <family val="2"/>
        <charset val="162"/>
      </rPr>
      <t xml:space="preserve"> ve </t>
    </r>
    <r>
      <rPr>
        <b/>
        <sz val="11"/>
        <color theme="1"/>
        <rFont val="Swis721 Lt BT"/>
        <family val="2"/>
        <charset val="162"/>
      </rPr>
      <t xml:space="preserve"> Usta Öğretici </t>
    </r>
    <r>
      <rPr>
        <sz val="11"/>
        <color theme="1"/>
        <rFont val="Swis721 Lt BT"/>
        <family val="2"/>
        <charset val="162"/>
      </rPr>
      <t>sutunları arasında kalan hücrelerde değişiklik yapınız.</t>
    </r>
  </si>
  <si>
    <t>:……../………/202…..</t>
  </si>
  <si>
    <t>ÖĞRETMEN ADI                  :</t>
  </si>
  <si>
    <t>Yıl                                                    :</t>
  </si>
  <si>
    <t>Ay                                                   :</t>
  </si>
  <si>
    <t>22/03/2023 U.T. İÇ MEKAN VE M. T.</t>
  </si>
  <si>
    <t>23/03/2023 U.T. OTO DÖŞEMECİLİĞİ</t>
  </si>
  <si>
    <t>İşyerine gidilen tarih</t>
  </si>
  <si>
    <t>Mehmet USLU</t>
  </si>
  <si>
    <t>Gün işletme sayısı</t>
  </si>
  <si>
    <t>adres</t>
  </si>
  <si>
    <t>tel</t>
  </si>
  <si>
    <t>Ahmet ÖZÇELİK</t>
  </si>
  <si>
    <t>BİLAL PALA - PALAMAN KAPORTA VE BOYA</t>
  </si>
  <si>
    <t>AHMET ÖZDEMİR - KOLAĞASI KAPORTA OTOMOTİV YEDEK PARÇA</t>
  </si>
  <si>
    <t>HOROZLUHAN MAH. KURTBEY SK. NO:78/C</t>
  </si>
  <si>
    <t>Emre ARICI</t>
  </si>
  <si>
    <t>MEHMET YELMEZ - EHİL OTOMOTİV</t>
  </si>
  <si>
    <t>MUHAMMET EMRE ŞİMŞEK - ŞİMŞEK OTO ELEKTRİK</t>
  </si>
  <si>
    <t>Muhammet Batu BARDAKÇI</t>
  </si>
  <si>
    <t>FATİH MAH. FİREZE SOK. NO:38</t>
  </si>
  <si>
    <t>İhsan TATLI</t>
  </si>
  <si>
    <t>Sadettin KÖSEN</t>
  </si>
  <si>
    <t>ESAT TIĞLI- TIĞLI CAM &amp; METAL</t>
  </si>
  <si>
    <t>HOROZLUHAN MAH. NEHİRBAŞI SK. NO:35</t>
  </si>
  <si>
    <t>Osman TIĞLI</t>
  </si>
  <si>
    <t>İSMAİL SARISAKAL - MODEL PANJUR</t>
  </si>
  <si>
    <t>HOROZLUHAN MH. BAŞKIŞLA SK. NO:9/1</t>
  </si>
  <si>
    <t>İsmail SARISAKAL</t>
  </si>
  <si>
    <t>MEHMET KASAP - DİRİLİŞ METAL</t>
  </si>
  <si>
    <t>Mevlüt ERKEK</t>
  </si>
  <si>
    <t>Ali AKYOL</t>
  </si>
  <si>
    <t>ÖMER ATİKER MAK. MET. İNŞ. VE YAKIT SİST. A.Ş.</t>
  </si>
  <si>
    <t>ÖZDÖKEN TARIM MAKİNE SANAYİ VE TİCARET ANONİM ŞİRKETİ</t>
  </si>
  <si>
    <t>Ali BACAKSIZ</t>
  </si>
  <si>
    <t>Abdulkadir GÖÇER</t>
  </si>
  <si>
    <t>MUZAFFER GÖÇER - SEÇİL AHŞAP DOĞRAMA VE MOBİLYA SANAYİ</t>
  </si>
  <si>
    <t>HOROZLUHAN MAH. MARANGOZLAR SAN. AKSU SK. NO:52</t>
  </si>
  <si>
    <t>Muzaffer GÖÇER</t>
  </si>
  <si>
    <t>KONYA AĞIR VASITA SERVİS SAN. VE TİC. LTD.ŞTİ.</t>
  </si>
  <si>
    <t>Hasan Hüseyin AYHAN</t>
  </si>
  <si>
    <t>MESUT ÜLGER - AKADEMİ NİSSAN ÖZEL SERVİS</t>
  </si>
  <si>
    <t>HOROZLUHAN M.ÇZYIROVA S. BBLOK NO:3 G</t>
  </si>
  <si>
    <t>Mesut ÜLGER</t>
  </si>
  <si>
    <t>MUHAMMET TEMEL - TEMELOĞLU KAPORTA VE BOYA</t>
  </si>
  <si>
    <t>HOROZLUHAN MAH. KARAKAŞ SK. NO:52</t>
  </si>
  <si>
    <t>İrfan TEMEL</t>
  </si>
  <si>
    <t>SAİT ÇETİN- ÇETİN OTO BOYA</t>
  </si>
  <si>
    <t>SANAYİ ÇARŞISI KALKANLI SK. NO:32</t>
  </si>
  <si>
    <t>Sait ÇETİN</t>
  </si>
  <si>
    <t>ADİL ÇINAR - ÜÇYILDIZ ALÜMİNYUM METAL</t>
  </si>
  <si>
    <t>Muhammet Emin ÇINAR</t>
  </si>
  <si>
    <t>MEHMET ÇINAR - ÇINAR ALÜMİNYUM</t>
  </si>
  <si>
    <t>HOROZLUHAN MAH. NEHİRBAŞI SOK.NO:45</t>
  </si>
  <si>
    <t>Mehmet ÇINAR</t>
  </si>
  <si>
    <t>ABDÜLREŞAT KICIKLAR - AUTO REVİZYON</t>
  </si>
  <si>
    <t>FATİH MAH. GÜNDÜZ SOK. NO:61 A İÇ KAPI NO:1</t>
  </si>
  <si>
    <t>Abdülreşat KICIKLAR</t>
  </si>
  <si>
    <t>FARUK YAPRAKCI - ELİT VOLKSWAGEN TAMİR VE BAKIM SERVİSİ</t>
  </si>
  <si>
    <t>MUZAFFER BÜYÜKTOP - AKTİF VOLKSVAGEN</t>
  </si>
  <si>
    <t>Muzaffer BÜYÜKTOP</t>
  </si>
  <si>
    <t>FATİH MAH. GÜLTEPE SOK. NO:5</t>
  </si>
  <si>
    <t>Mehmet YİGİN</t>
  </si>
  <si>
    <t>ALİ BAYRAK - BAYRAK ELEKTRİK</t>
  </si>
  <si>
    <t>Eyyup İYİBAHÇIVAN</t>
  </si>
  <si>
    <t>HASAN KÜÇÜKYILDIRIM - KAMPÜS ELEKTRİK</t>
  </si>
  <si>
    <t>PARSANA MAH. KUMAŞCI SOK. NO:58/B</t>
  </si>
  <si>
    <t>Hasan KÜÇÜKYILDIRIM</t>
  </si>
  <si>
    <t>FATİH MAH. EK BLOKLARI MEMİŞ SOK. NO:63</t>
  </si>
  <si>
    <t>Menduh KOCABAŞ</t>
  </si>
  <si>
    <t>İBRAHİM ÇAKAR - DEVRİM OTOMOTİV</t>
  </si>
  <si>
    <t>FATİH MAH. ERKANLI SOK.NO:19</t>
  </si>
  <si>
    <t>FATİH MAH. BOZYAZI SOK. NO:3</t>
  </si>
  <si>
    <t>FATİH MAH. ÇAYELİ SOK. NO:43</t>
  </si>
  <si>
    <t>FATİH MAH. EMEVİLER SOK. NO:18 ŞUBE: ANADOLU SAN. UYGURLAR SOK. NO:30</t>
  </si>
  <si>
    <t>FATİH MAH. MEYDANİ AHMETBEY SK.NO: 3 İÇ KAPI NO :1</t>
  </si>
  <si>
    <t>Abdullah SANCI</t>
  </si>
  <si>
    <t>AHMET SAK -OTO 42</t>
  </si>
  <si>
    <t>İsmail Emir DONAT</t>
  </si>
  <si>
    <t>MUSTAFA SALTIK - SALTANAT OTO TAMİR VE BAKIM SERVİSİ</t>
  </si>
  <si>
    <t>HOROZLUHAN MH. PEHLİVANLI SK. NO:110/1</t>
  </si>
  <si>
    <t>Mustafa SALTIK</t>
  </si>
  <si>
    <t>Ahmet Ali ÜZÜM</t>
  </si>
  <si>
    <t>Furkan ULUŞAN</t>
  </si>
  <si>
    <t>FATİH MAH. CEBECİ SOK. NO:7</t>
  </si>
  <si>
    <t>FATİH MAH. CEVİZLİ SOK. NO:23</t>
  </si>
  <si>
    <t>ABDULLAH YÜMÜNLÜ - YÜMÜNLÜ OTO EKSOZ</t>
  </si>
  <si>
    <t>FATİH MAH. MEYDAN AHMET BEY SOK. NO: 47</t>
  </si>
  <si>
    <t>ABDULLAH OFLAZ - OFLAZ MERCEDES BMW ÖZEL SERVİSİ</t>
  </si>
  <si>
    <t>KARATAY SANAYİ GEMLİK SOKAK NO:53</t>
  </si>
  <si>
    <t>Furkan YAŞAR</t>
  </si>
  <si>
    <t>GÜLŞANLAR OTO KAPORTA</t>
  </si>
  <si>
    <t>FATİH MAH.ESKİ SAN. ÇARŞ. KARABEYLİ SOK. NO:12</t>
  </si>
  <si>
    <t>Kenan GÜLŞAN</t>
  </si>
  <si>
    <t>MUSTAFA SOYDAN - SOYDAN OTO KAPORTA</t>
  </si>
  <si>
    <t>Mustafa SOYDAN</t>
  </si>
  <si>
    <t>SAMET USLU - USLU RENAULT ÖZEL SERVİSİ</t>
  </si>
  <si>
    <t>HOROZLUHAN MH. GÖZALAN SK. NO:28</t>
  </si>
  <si>
    <t>Samet USLU</t>
  </si>
  <si>
    <t>Mehmet BAŞARAN</t>
  </si>
  <si>
    <t>Ahmet Ercan KARAGOŞ</t>
  </si>
  <si>
    <t>FATİH MAH. GÜNDÜZ SOK. NO:24</t>
  </si>
  <si>
    <t>MOTORCU OTOMOTİV TURİZM SAN. VE TİC. LTD.ŞTİ.</t>
  </si>
  <si>
    <t>HOROZLU HAN MAH. ALBAYRAK CAD. NO:7</t>
  </si>
  <si>
    <t>Muhammed Memiş TEKİN</t>
  </si>
  <si>
    <t>MUSTAFA BAYAR-ADNAN FREN</t>
  </si>
  <si>
    <t>Sadi AKDOĞAN</t>
  </si>
  <si>
    <t>Mücahit NERGİZ</t>
  </si>
  <si>
    <t>KAMER ŞASE</t>
  </si>
  <si>
    <t>HOROZLUHAN MAH. YURTTADUR SK. NO 14</t>
  </si>
  <si>
    <t>ALİŞAN AKBABA-ÖZENİŞ ELEKTRİK</t>
  </si>
  <si>
    <t>HOROZLUHAN MAH. UYGARLAR SOK. NO:30</t>
  </si>
  <si>
    <t>Alişan AKBABA</t>
  </si>
  <si>
    <t>FATİH MAH. BOZKÖY SOK. NO:12</t>
  </si>
  <si>
    <t>HASAN ESKİDEMİRCİ- ER-FA ELEKTRİK</t>
  </si>
  <si>
    <t>NİŞANTAŞ MAH. H. BAYBAL CAD. KUTLUAY SİT. NO 32 İÇ KAPI:J</t>
  </si>
  <si>
    <t>Hasan ESKİDEMİRCİ</t>
  </si>
  <si>
    <t>FATİH MAH. SERSARAY SOK. NO:26</t>
  </si>
  <si>
    <t>Ümit Eren ÖZTÜRK</t>
  </si>
  <si>
    <t>Naim Taha KOYUNCU</t>
  </si>
  <si>
    <t>Ahmet SAMETOĞLU</t>
  </si>
  <si>
    <t>FATİH MAH. SARIYER SOK. NO:15</t>
  </si>
  <si>
    <t>Arda HARMANCI</t>
  </si>
  <si>
    <t>Yaşar ASLIM</t>
  </si>
  <si>
    <t>EMRE GELMEZ - EMRE ROT BALANS</t>
  </si>
  <si>
    <t>KARATAY SAN. CEBECİ SOK. NO:3</t>
  </si>
  <si>
    <t>Emre GELMEZ</t>
  </si>
  <si>
    <t>Menderes ODABAŞI</t>
  </si>
  <si>
    <t>HAMZA TÜRKMEN - TÜRK MAN KONYA</t>
  </si>
  <si>
    <t>HOROZLUHAN MAH. BÜYÜKŞAHİN CAD. B BLOK NO:27/M</t>
  </si>
  <si>
    <t>Hamza TÜRKMEN</t>
  </si>
  <si>
    <t>İLYAS BOZKURT- BOZKURT OTOMOTİV ÖZEL SERVİS- YEDEK PARÇA</t>
  </si>
  <si>
    <t>FATİH MAH. BAKACAK SOK. NO:23 İÇ KAPI:1</t>
  </si>
  <si>
    <t>İlyas BOZKURT</t>
  </si>
  <si>
    <t>KUDRETLİ OTOMOTİV SAN TİC LTD ŞTİ</t>
  </si>
  <si>
    <t>FATİH MAH. ÇOBANDEDE SOK 46/ SELÇUKLU KONYA NO 46/1</t>
  </si>
  <si>
    <t>Muhammet PARLAK</t>
  </si>
  <si>
    <t>Muhammed Yasin GÖNEN</t>
  </si>
  <si>
    <t>REŞİT GÖNEN - GÖNEN KAPORTA</t>
  </si>
  <si>
    <t>SANAYİ ÇARŞISI ÇAY SOKAK NO:9</t>
  </si>
  <si>
    <t>Reşit GÖNEN</t>
  </si>
  <si>
    <t>Mustafa KÜÇÜKKARAPINAR</t>
  </si>
  <si>
    <t>Nevzat KURT</t>
  </si>
  <si>
    <t>Nisbi ÜÇLER</t>
  </si>
  <si>
    <t>MEHMET ÜÇLER - ÜÇLER HİDROLİK</t>
  </si>
  <si>
    <t>HOROZLUHAN MAH.ARDIÇKUŞU SOK.NO:20</t>
  </si>
  <si>
    <t>Haydar Nisbi ÜÇLER</t>
  </si>
  <si>
    <t>Yasin Taha ÜÇLER</t>
  </si>
  <si>
    <t>Abdurrahim AKTUĞ</t>
  </si>
  <si>
    <t>MUHAMMET ÜSTÜNDAĞ - AKINCI TORK</t>
  </si>
  <si>
    <t>Muhammet ÜSTÜNDAĞ</t>
  </si>
  <si>
    <t>SAMET BARUTCU - HS OTOMOTİV</t>
  </si>
  <si>
    <t>Abdülkadir ERBAY</t>
  </si>
  <si>
    <t>İsmail ERBAY</t>
  </si>
  <si>
    <t>MEHMET ÇİÇEKOĞLU - VERDE AHŞAP MOBİLYA TASARIM</t>
  </si>
  <si>
    <t>HOROZLUHAN MAH.AKSU SOK.NO:114</t>
  </si>
  <si>
    <t>Mehmet ÇİÇEKOĞLU</t>
  </si>
  <si>
    <t>MUSTAFA ERDEM - ERDEM YAPI DEKORASYON</t>
  </si>
  <si>
    <t>HOROZLUHAN MH. CİCİLİ SK. NO:30</t>
  </si>
  <si>
    <t>Mehmet BEKDAŞ</t>
  </si>
  <si>
    <t>Mehmet KAYMAZ</t>
  </si>
  <si>
    <t>Hüseyin SALAN</t>
  </si>
  <si>
    <t>Sabit Yaşar ORAN</t>
  </si>
  <si>
    <t>FATİH MAH. REYHANİ SOK. NO:5</t>
  </si>
  <si>
    <t>MUSTAFA GENÇOĞLU - GENÇLER RENAULT ÖZELBAKIM SERVİSİ</t>
  </si>
  <si>
    <t>Hüseyin GENÇOĞLU</t>
  </si>
  <si>
    <t>RAHMİ YÜKLÜ-YÜKLÜ ÖZEL RENAULT</t>
  </si>
  <si>
    <t>Rahmi YÜKLÜ</t>
  </si>
  <si>
    <t>AHMET ORMAN - KANAAT OTO ELEKTRİK</t>
  </si>
  <si>
    <t>GÜLER OFSET MATBAACILIK SAN. TİC. LTD. ŞTİ</t>
  </si>
  <si>
    <t>HOROZLUHAN MAH. SELÇUKLU CAD. NO:204/A</t>
  </si>
  <si>
    <t>FATİH MAH. SANAYİ CAD. NO:70</t>
  </si>
  <si>
    <t>Yusuf Samed KİRİŞLİ</t>
  </si>
  <si>
    <t>EVREN ÇELİK-ELİT DEKOR MOBİLYA TASARIMI</t>
  </si>
  <si>
    <t>HOROZLUHAN MAH. KIRCALİ SK. NO:34</t>
  </si>
  <si>
    <t>Evren ÇELİK</t>
  </si>
  <si>
    <t>Mustafa AKAY</t>
  </si>
  <si>
    <t>HATİCE AKAY - AKAY OTO DÖŞEME</t>
  </si>
  <si>
    <t>HOROZLUHAN MAH. AHİEVRAN CAD. NO:7</t>
  </si>
  <si>
    <t>FATİH MAH. GÜNDOĞDU SOK. NO:115</t>
  </si>
  <si>
    <t>Halil İbrahim ÖZER</t>
  </si>
  <si>
    <t>MEHMET ÖZER - ÖZER OTO BOYA</t>
  </si>
  <si>
    <t>FATİH MH. MÜCELLA SK. NO:9</t>
  </si>
  <si>
    <t>Mehmet ÖZER</t>
  </si>
  <si>
    <t>Muhammed Enes BUĞA</t>
  </si>
  <si>
    <t>ŞERAFETTİN BUĞA - ENES FIRINLI OTO BOYA</t>
  </si>
  <si>
    <t>FATİH MH. YENİACUN SK. NO:20/1</t>
  </si>
  <si>
    <t>Şerafettin BUĞA</t>
  </si>
  <si>
    <t>YUSUF KILIÇ - TEKROT ROT BALANS</t>
  </si>
  <si>
    <t>KARATAY SN. ÇOBAN DEDE SK. NO: 22</t>
  </si>
  <si>
    <t>Yusuf KILIÇ</t>
  </si>
  <si>
    <t>AHMET ÖZDEN - YILDIZKON ÖZEL MERCEDES - BENZ SERVİSİ</t>
  </si>
  <si>
    <t>Ahmet ÖZDEN</t>
  </si>
  <si>
    <t>HOROZLUHAN MAH. KADIKÖY SOK. NO:9</t>
  </si>
  <si>
    <t>OSMAN YAĞCI - PAŞALI BOBİNAJ</t>
  </si>
  <si>
    <t>FEVZİ ÇAKMAK MAH. 10655. SOK NO:87</t>
  </si>
  <si>
    <t>Osman YAĞCI</t>
  </si>
  <si>
    <t>Osman Efe IŞIKLI</t>
  </si>
  <si>
    <t>RAMAZAN GÜMÜŞLÜ - GÜMÜŞLÜ OTOMOTİV</t>
  </si>
  <si>
    <t>HOROZLUHAN MH CAMİBAŞI SK. NO: 8 SELÇUKLU KONYA</t>
  </si>
  <si>
    <t>Tuncay GÜMÜŞLÜ</t>
  </si>
  <si>
    <t>Hüseyin Fatih ÇELİK</t>
  </si>
  <si>
    <t>Melih KAYHAN</t>
  </si>
  <si>
    <t>Yusuf AVCU</t>
  </si>
  <si>
    <t>Yusuf KOÇYİĞİT</t>
  </si>
  <si>
    <t>Mehmet Akif ERASLAN</t>
  </si>
  <si>
    <t>Seyit KALAY</t>
  </si>
  <si>
    <t>Hasan Hüseyin BULUT</t>
  </si>
  <si>
    <t>Ahmet AKİL</t>
  </si>
  <si>
    <t>Hasan KESTEK</t>
  </si>
  <si>
    <t>Kamil TAŞKIN</t>
  </si>
  <si>
    <t>Kudret Ali İREN</t>
  </si>
  <si>
    <t>TALAT KARACA - KARACA OTO KAPORTA</t>
  </si>
  <si>
    <t>Talat KARACA</t>
  </si>
  <si>
    <t>Mehmet GÜNEŞ</t>
  </si>
  <si>
    <t>ÜMİT KÖR - FRENCİ ÜMİT</t>
  </si>
  <si>
    <t>HOROZLUHAN MH. İSLAMBEY SK. NO:18</t>
  </si>
  <si>
    <t>Ümit KÖR</t>
  </si>
  <si>
    <t>Seyit Ali FENYILMAZ</t>
  </si>
  <si>
    <t>Süleyman PINAR</t>
  </si>
  <si>
    <t>TAHİR YAŞLI-KARDEŞLER DALGIÇ POMPA</t>
  </si>
  <si>
    <t>FEVZİ ÇAKMAK MAH.10484. SOK.NO:3</t>
  </si>
  <si>
    <t>Tahir YAŞLI</t>
  </si>
  <si>
    <t>KONMAR KONYA MOTORLU ARAÇLAR TİCARET PAZARLAMA LİMİTED ŞİRKETİ</t>
  </si>
  <si>
    <t>Seyit Mehmet FİDAN</t>
  </si>
  <si>
    <t>Abdurrahman SAĞ</t>
  </si>
  <si>
    <t>FEVZİ ÇAKMAK MAH. 10447 SOK. NO:26/1</t>
  </si>
  <si>
    <t>Tarık Eymen ÖZKOL</t>
  </si>
  <si>
    <t>İlyas DOĞAN</t>
  </si>
  <si>
    <t>NECATİ ERASLAN-ARZU DÖŞEME</t>
  </si>
  <si>
    <t>Necati ERASLAN</t>
  </si>
  <si>
    <t>Abdullah KARA</t>
  </si>
  <si>
    <t>Yaşar Furkan KARAKOÇ</t>
  </si>
  <si>
    <t>Muhammed Sefa OĞURLU</t>
  </si>
  <si>
    <t>Ünal İMDARİ</t>
  </si>
  <si>
    <t>Ahmet ÖZEN</t>
  </si>
  <si>
    <t>Otomotiv Mekanikerliği</t>
  </si>
  <si>
    <t>Fatih ÖZEN</t>
  </si>
  <si>
    <t>Ali UYSAL</t>
  </si>
  <si>
    <t>Mustafa ATLI</t>
  </si>
  <si>
    <t>Mustafa EVREN</t>
  </si>
  <si>
    <t>CUMA ALİ ÇETİNER - ÇETİNER AUTO CAR SERVİCE</t>
  </si>
  <si>
    <t>HOROZLUHAN MAH. HEYBELİADA SK. NO:124/1</t>
  </si>
  <si>
    <t>Cuma Ali ÇETİNER</t>
  </si>
  <si>
    <t>Mertcan ÇALI</t>
  </si>
  <si>
    <t>Muhammed ÖZKARDEŞ</t>
  </si>
  <si>
    <t>MEVLÜT GÜLTEKİN - ÖZBERRAK OTO KAPORTA BOYA TAMİR VE OTO ALIM SATIMI</t>
  </si>
  <si>
    <t>HOROZLUHAN MH. DEMİRTEPE SK. NO:29/1</t>
  </si>
  <si>
    <t>Mevlüt GÜLTEKİN</t>
  </si>
  <si>
    <t>Abdülbaki Efe ÇETMİLİ</t>
  </si>
  <si>
    <t>Mehmet Arda ERYİĞİT</t>
  </si>
  <si>
    <t>Emirhan KÜÇÜKÇOLAK</t>
  </si>
  <si>
    <t>İbrahim ÖZMEN</t>
  </si>
  <si>
    <t>İlyas KEŞAN</t>
  </si>
  <si>
    <t>BYM BAYRAM MAKİNA SANAYİ VE TİC. LTD ŞTİ.</t>
  </si>
  <si>
    <t>Bünyamin BAYRAM</t>
  </si>
  <si>
    <t>Muhammed Hasan KIRAÇ</t>
  </si>
  <si>
    <t>Mustafa AKDEMİR</t>
  </si>
  <si>
    <t>Ahmet DIĞRAK</t>
  </si>
  <si>
    <t>Ali YÜZBİR</t>
  </si>
  <si>
    <t>Fatih ÖZDEN</t>
  </si>
  <si>
    <t>Ahmet SELVİDAĞ</t>
  </si>
  <si>
    <t>Arda ULUS</t>
  </si>
  <si>
    <t>ALİ ULUS - ALİ USTA AĞIR VASITA</t>
  </si>
  <si>
    <t>HOROZLUHAN MAH TEKELİOĞLU SK 27/30 SELÇUKLU KONYA</t>
  </si>
  <si>
    <t>Ali ULUS</t>
  </si>
  <si>
    <t>Can Ahmet KARABACAK</t>
  </si>
  <si>
    <t>ERDAL ARICI - ERDAL TEKNİK</t>
  </si>
  <si>
    <t>Erdal ARICI</t>
  </si>
  <si>
    <t>Şamil MUTLU</t>
  </si>
  <si>
    <t>Emre DERİNÖZ</t>
  </si>
  <si>
    <t>Erol KÜÇÜKUZUN</t>
  </si>
  <si>
    <t>Kerem Efe DUYULDU</t>
  </si>
  <si>
    <t>FARUK KIRKKUVALI - NİSA OTO KAPORTA</t>
  </si>
  <si>
    <t>Süleyman UYANIK</t>
  </si>
  <si>
    <t>Umut BARAN</t>
  </si>
  <si>
    <t>GÖKSEL ÖZKAN - ÖZKAN OTO TAMİR BAKIM SERVİSİ</t>
  </si>
  <si>
    <t>Göksel ÖZKAN</t>
  </si>
  <si>
    <t>Mehmet ULUS</t>
  </si>
  <si>
    <t>HALİS ULUS - ULUS KARDEŞLER OTO TAMİR</t>
  </si>
  <si>
    <t>Ersin ULUS</t>
  </si>
  <si>
    <t>Fethi Can ÇINAR</t>
  </si>
  <si>
    <t>İBRAHİM ÇINAR - ÇINARLAR MAN VE MERCEDES SERVİSİ</t>
  </si>
  <si>
    <t>HOROZLUHAN MH. ÜRET SK. NO:31</t>
  </si>
  <si>
    <t>İbrahim ÇINAR</t>
  </si>
  <si>
    <t>İbrahim ELMAAĞAÇ</t>
  </si>
  <si>
    <t>İSMAİL ELMAAĞAÇ - ASKER OTO FREN SERVİSİ</t>
  </si>
  <si>
    <t>İsmail ELMAAĞAÇ</t>
  </si>
  <si>
    <t>Eymen TÜRKOĞLU</t>
  </si>
  <si>
    <t>KONYA CAN OTO KAPORTA</t>
  </si>
  <si>
    <t>HOROZLUHAN MAH. HİSARTEPE SOK. NO:16</t>
  </si>
  <si>
    <t>Hasan Can BOYACI</t>
  </si>
  <si>
    <t>KÜÇÜKER OTO. NAK. VE GIDA SAN. TİV. LTD. ŞTİ.</t>
  </si>
  <si>
    <t>Ömer Şahin İNAN</t>
  </si>
  <si>
    <t>Osman KÜÇÜKER</t>
  </si>
  <si>
    <t>MAVİFORD OTOMOTİV PETR. ÜRÜN SAN. VE TİC. LTD. ŞTİ.</t>
  </si>
  <si>
    <t>HOROZLUHAN MAH. ÜÇGAZİ SOK. NO:62/1</t>
  </si>
  <si>
    <t>Ahmet KARAKAYA</t>
  </si>
  <si>
    <t>Bedirhan CANIKIRMIZI</t>
  </si>
  <si>
    <t>MEHMET EMİN ÇETİNKAYA VE ORT - OTO KLİNİK</t>
  </si>
  <si>
    <t>FATİH MAH. KARATAY SAN. GÜLPINAR SOK. NO:9-11</t>
  </si>
  <si>
    <t>Bayram AVCU</t>
  </si>
  <si>
    <t>Mehmet BÜTÜN</t>
  </si>
  <si>
    <t>Ertuğrul OSANÇ</t>
  </si>
  <si>
    <t>İbrahim Arda MAKARNACI</t>
  </si>
  <si>
    <t>Abdullah Yiğit KARADEMİR</t>
  </si>
  <si>
    <t>MUSTAFA ÇELİK - ÇELİK ROT BALANS LAZERLİ FAR AYAR SERVİSİ</t>
  </si>
  <si>
    <t>FATİH MAH. KARATAY SAN. ÇOBANDEDE SOK. NO:28</t>
  </si>
  <si>
    <t>Yakup BAYINDIR</t>
  </si>
  <si>
    <t>Mehmet Enes KARAŞ</t>
  </si>
  <si>
    <t>OSMAN DEMİRBAŞ - ÖZEN OTO BOYA</t>
  </si>
  <si>
    <t>FATİH MAH.EHRAM SK NO 12</t>
  </si>
  <si>
    <t>Ali DEMİRBAŞ</t>
  </si>
  <si>
    <t>Mert SOYYİĞİT</t>
  </si>
  <si>
    <t>SEYFİ SEFA YEDİPUNAR - HIZIR OTOMOTİV</t>
  </si>
  <si>
    <t>Seyfi Sefa YEDİPUNAR</t>
  </si>
  <si>
    <t>Ahmet Can KARADAYI</t>
  </si>
  <si>
    <t>YEL ATEŞ DİZEL POMPA SAN VE TİC LTD ŞTİ</t>
  </si>
  <si>
    <t>Mevlüt Ali SARIBACAK</t>
  </si>
  <si>
    <t>Bekir DOĞAN</t>
  </si>
  <si>
    <t>Ali SİVRİ</t>
  </si>
  <si>
    <t>Ali Bedirhan KAYA</t>
  </si>
  <si>
    <t>Sedat ÖZTÜRK</t>
  </si>
  <si>
    <t>CENGİZ KAYGISIZ-ÖZ SADIK OTO TAMİR</t>
  </si>
  <si>
    <t>Cengiz KAYGISIZ</t>
  </si>
  <si>
    <t>HATİCE YEŞİLYURT - YEŞİLYURT OTO TSMİR VE BAKIM SERVİSİ</t>
  </si>
  <si>
    <t>FATİH MAH. GÜÇLÜLER SOK. NO:29</t>
  </si>
  <si>
    <t>Fatih YEŞİLYURT</t>
  </si>
  <si>
    <t>Yunus Emre YEŞİLYURT</t>
  </si>
  <si>
    <t>Ahmethan TERZİ</t>
  </si>
  <si>
    <t>İbrahim ZORLU</t>
  </si>
  <si>
    <t>Rauf Abdullah Hamza GÖVERCİNTAŞI</t>
  </si>
  <si>
    <t>Kemal AKIŞ</t>
  </si>
  <si>
    <t>Abdulkadir BULUT</t>
  </si>
  <si>
    <t>MEHMET BULUT - BAHAR OTOKAPORTA</t>
  </si>
  <si>
    <t>Mehmet BULUT</t>
  </si>
  <si>
    <t>Tufan KOÇAK</t>
  </si>
  <si>
    <t>MEHMET KÜÇÜKŞAHİN - ŞAHİN OTO ELEKTRİK</t>
  </si>
  <si>
    <t>Mehmet KÜÇÜKŞAHİN</t>
  </si>
  <si>
    <t>MUHAMMET MUSTAFA SERİN - SERİN AUTO GARAGE</t>
  </si>
  <si>
    <t>HOROZLUHAN MAH. REŞADİYE CD. NO:97</t>
  </si>
  <si>
    <t>Muhammet Mustafa SERİN</t>
  </si>
  <si>
    <t>Ahmet YAĞIZ</t>
  </si>
  <si>
    <t>MUSTAFA BÜYÜKBOĞA - PIRLANTAM OTO BOYA</t>
  </si>
  <si>
    <t>FATİH MAH. GEMLİK SOK. NO:48/1</t>
  </si>
  <si>
    <t>Mustafa BÜYÜKBOĞA</t>
  </si>
  <si>
    <t>Mustafa APAYDIN</t>
  </si>
  <si>
    <t>SALİH APAYDIN - APAYDIN BİLGİSAYARLI ROT BALANSI</t>
  </si>
  <si>
    <t>FATİH MAH. BAKACAK SK NO 11</t>
  </si>
  <si>
    <t>Salih APAYDIN</t>
  </si>
  <si>
    <t>SÜREYYA KÜÇÜKTUNÇ - TUNÇ OTO SERVİS OTO TAMİR VE YEDEK PARÇA</t>
  </si>
  <si>
    <t>KARATAY SAN. BÜLBÜLLÜ SOK. NO:8</t>
  </si>
  <si>
    <t>Süreyya KÜÇÜKTUNÇ</t>
  </si>
  <si>
    <t>Mustafa ÖĞMEN</t>
  </si>
  <si>
    <t>Himmet KAYA</t>
  </si>
  <si>
    <t>YALÇINKAYA NAKLİYAT VE TİC. LTD. ŞTİ.</t>
  </si>
  <si>
    <t>Seyfullah ÇOBANOĞLU</t>
  </si>
  <si>
    <t>FURKAN ÇOBANOĞLU - ÖZKENT ŞASE MAKAS</t>
  </si>
  <si>
    <t>HOROZLUHAN MH. REFAH CD. NO:22</t>
  </si>
  <si>
    <t>Bülent ÇOBANOĞLU</t>
  </si>
  <si>
    <t>Hüseyin SAKMAN</t>
  </si>
  <si>
    <t>Ebubekir UYAR</t>
  </si>
  <si>
    <t>Ahmet YAVUZ</t>
  </si>
  <si>
    <t>MEHMET BALIKCI - YAVUZ OTO MAKAS</t>
  </si>
  <si>
    <t>FATİH MAH. KÜÇÜKDERE SK NO 23/1</t>
  </si>
  <si>
    <t>Mehmet BALIKCI</t>
  </si>
  <si>
    <t>Mehmet Ali BALCIOĞLU</t>
  </si>
  <si>
    <t>MEHMET ÇİÇEK - SENA METAL</t>
  </si>
  <si>
    <t>MARANGOZLAR SAN. GÖLBAŞI SK. NO:47</t>
  </si>
  <si>
    <t>Mehmet ÇİÇEK</t>
  </si>
  <si>
    <t>Talip KARLIER</t>
  </si>
  <si>
    <t>Ahmet AKSOY</t>
  </si>
  <si>
    <t>Velihan AKSOY</t>
  </si>
  <si>
    <t>Yunus Emre ARSLAN</t>
  </si>
  <si>
    <t>SABRİ OTOMOTİV MAKİNA SAN. VE TİC. A.Ş.</t>
  </si>
  <si>
    <t>HOROZLUHAN MAH. ARDIÇKUŞU SK. NO:132A/1</t>
  </si>
  <si>
    <t>Şahin GÜRSOY</t>
  </si>
  <si>
    <t>SAMİ GÜNGÖR - METROPOL CAM METAL</t>
  </si>
  <si>
    <t>HOROZLUHAN MAH. GÜVENİLİR SOK. NO:29</t>
  </si>
  <si>
    <t>Hidayet DÜZGÜN</t>
  </si>
  <si>
    <t>Habib Buğra GÜNGÖR</t>
  </si>
  <si>
    <t>Orhan GENÇ</t>
  </si>
  <si>
    <t>BOYDAK İŞMAKİNALARI İNŞAAT NAKLİYAT OTOMOTİV SANAYİ VE TİCARET LİMİTED ŞİRKETİ</t>
  </si>
  <si>
    <t>Mustafa BOYDAK</t>
  </si>
  <si>
    <t>Muhammed Emin AYLIDERE</t>
  </si>
  <si>
    <t>ESFA MAKİNE PLASTİK İNŞAAT VE TEKSTİL SAN.TİC.LDT.ŞTİ.</t>
  </si>
  <si>
    <t>FATİH MAH. BAĞSARAY SK. NO:13/1</t>
  </si>
  <si>
    <t>Zeki Yiğit TEKİN</t>
  </si>
  <si>
    <t>HAKKI TEKİN - TEKİN TORNA - FREZE - KAYNAK</t>
  </si>
  <si>
    <t>HOROZLUHAN MAH. ÖZKAN SK. NO:3 İÇ KAPI NO -</t>
  </si>
  <si>
    <t>Hakkı TEKİN</t>
  </si>
  <si>
    <t>Mert KAPLAN</t>
  </si>
  <si>
    <t>Ahmet Şamil DEMİRDÖĞEN</t>
  </si>
  <si>
    <t>ALİ DEMİRDÖĞEN - DEMİR DÖĞEN ALİMİNYUM PVC DOĞRAMA</t>
  </si>
  <si>
    <t>Ali DEMİRDÖĞEN</t>
  </si>
  <si>
    <t>Hasan Hüseyin SAMAT</t>
  </si>
  <si>
    <t>ALİ RIZA SAMAT - NASİP OTO EGSOZ</t>
  </si>
  <si>
    <t>SANAYİ ÇARŞISI HOROZLU SK. NO:9</t>
  </si>
  <si>
    <t>Ali Rıza SAMAT</t>
  </si>
  <si>
    <t>Ali KESKİN</t>
  </si>
  <si>
    <t>Onur ATAKUL</t>
  </si>
  <si>
    <t>Tamer ERVURAL</t>
  </si>
  <si>
    <t>Rahim Mert Can ATAKUL</t>
  </si>
  <si>
    <t>Ali Emin Fuat ERCAN</t>
  </si>
  <si>
    <t>HİDAYET UĞUR - UĞUR DAMPER</t>
  </si>
  <si>
    <t>HOROZLUHAN MAH. GÜVEN CD NO 96</t>
  </si>
  <si>
    <t>Hidayet UĞUR</t>
  </si>
  <si>
    <t>Mustafa GÜLSOY</t>
  </si>
  <si>
    <t>KAZIM YILDIRIM - KAZIM YILDIRIM METAL</t>
  </si>
  <si>
    <t>HOROZLUHAN MAH. PEHLİVANKÖY SOK. NO:3</t>
  </si>
  <si>
    <t>Kazım YILDIRIM</t>
  </si>
  <si>
    <t>Alper KASAP</t>
  </si>
  <si>
    <t>MEVLÜT İNCE - İNCE METAL KATLANIR CAM BALKON SİSTEMLERİ</t>
  </si>
  <si>
    <t>HOROZLUHAN MAH. AKSU SK. NO:18</t>
  </si>
  <si>
    <t>Mevlüt İNCE</t>
  </si>
  <si>
    <t>Mehmet Fatih KAYA</t>
  </si>
  <si>
    <t>ELMAS DEMİRAL - NİSA MOBİLYA</t>
  </si>
  <si>
    <t>HOROZLUHAN MH.İPSİKAYA SK.NO:18</t>
  </si>
  <si>
    <t>Seyit Mehmet DEMİRAL</t>
  </si>
  <si>
    <t>HİLMİ TUNCEL MOBİLYA DEKOR.SAN.LTD.ŞTİ.</t>
  </si>
  <si>
    <t>MOBİLYACILAR SİT. OSMANLI SK 22/ KONYA NO 22</t>
  </si>
  <si>
    <t>Hilmi TUNÇEL</t>
  </si>
  <si>
    <t>Yiğit ÖĞÜNMEZ</t>
  </si>
  <si>
    <t>METİN ÖĞÜNMEZ - METİN MOBİLYA</t>
  </si>
  <si>
    <t>HOROZLUHAN MH. NEHİRBAŞI SK. NO:3</t>
  </si>
  <si>
    <t>Metin ÖĞÜNMEZ</t>
  </si>
  <si>
    <t>Muhammed Burak SARGIN</t>
  </si>
  <si>
    <t>MEVLÜT SAVAŞ - SAVAŞ DOĞRAMA VE MOBİLYA</t>
  </si>
  <si>
    <t>HOROZLUHAN MAH. KIRCALİ SK. NO:4</t>
  </si>
  <si>
    <t>Mevlüt SAVAŞ</t>
  </si>
  <si>
    <t>Orhan Yiğit GÜN</t>
  </si>
  <si>
    <t>ALİ FİKİRLİBAŞ - KARDEŞ OTO BOYA</t>
  </si>
  <si>
    <t>KARATAY SANAYİ ERKANLI SOK. NO:42</t>
  </si>
  <si>
    <t>Ali FİKİRLİBAŞ</t>
  </si>
  <si>
    <t>Kerim FİKİRLİBAŞ</t>
  </si>
  <si>
    <t>Ali Batur KIRLI</t>
  </si>
  <si>
    <t>Kerem Can YELLİBURUN</t>
  </si>
  <si>
    <t>Mustafa TURGUT</t>
  </si>
  <si>
    <t>Fazlı ER</t>
  </si>
  <si>
    <t>Muhammed Emir FİDAN</t>
  </si>
  <si>
    <t>Necip KÜÇÜK</t>
  </si>
  <si>
    <t>Talha Buğra YILMAZ</t>
  </si>
  <si>
    <t>Halil HAC HALİL</t>
  </si>
  <si>
    <t>MUHAMMET ÜYÜR-TEKNİK OTO ELEKTRİK</t>
  </si>
  <si>
    <t>Muhammet ÜYÜR</t>
  </si>
  <si>
    <t>Mustafa ALKAN</t>
  </si>
  <si>
    <t>Mehmet Beyit ÇELİK</t>
  </si>
  <si>
    <t>Sadettin AKSOY</t>
  </si>
  <si>
    <t>Muhammet Eren ALTUN</t>
  </si>
  <si>
    <t>Hasan Efe ÖZDEMİR</t>
  </si>
  <si>
    <t>Ahmed HİLAL</t>
  </si>
  <si>
    <t>Yunus Emre HALVACIAY</t>
  </si>
  <si>
    <t>Mecit KAYA</t>
  </si>
  <si>
    <t>Hüseyin PARLAYICI</t>
  </si>
  <si>
    <t>Nazım Muhammed Eren KARAKAYA</t>
  </si>
  <si>
    <t>Mehmet ÜÇKAYA</t>
  </si>
  <si>
    <t>Mustafa Tunahan AKTAŞ</t>
  </si>
  <si>
    <t>FATİH NURİ AKTAŞ - UHUD OTO OTO TAMİR</t>
  </si>
  <si>
    <t>FATİH MAH. BAKACAK SOK NO:4</t>
  </si>
  <si>
    <t>Fatih Nuri AKTAŞ</t>
  </si>
  <si>
    <t>Mehmet EKİNCİ</t>
  </si>
  <si>
    <t>Sami Yusuf AKHAN</t>
  </si>
  <si>
    <t>İLYAS DOĞAN - DOĞAN OTO SERVİS</t>
  </si>
  <si>
    <t>KARATAY SAN. BAĞSARAY SK. NO:23</t>
  </si>
  <si>
    <t>Abdurrahman ÜNSAL</t>
  </si>
  <si>
    <t>MEHMET İYİOLDU - BMW HOSPITAL</t>
  </si>
  <si>
    <t>HOROZLUHAN MAH. KUŞAK SK. NO:56</t>
  </si>
  <si>
    <t>Ali Rıza BALEVİ</t>
  </si>
  <si>
    <t>MEVLÜTOĞULLARI MUTFAK EKİPMANLARI VE DÖKÜM OTO YEDEK PARÇA PAZARLAMA SANAYİ VE TİCARET LİMİTED ŞİRKETİ</t>
  </si>
  <si>
    <t>Mevlüt KARA</t>
  </si>
  <si>
    <t>MUHAMMED ALİ KAYA - ZİRVE ROT BALANS</t>
  </si>
  <si>
    <t>FATİH MAH. GEMLİK SOK. NO:5/1</t>
  </si>
  <si>
    <t>Muhammed Ali KAYA</t>
  </si>
  <si>
    <t>Oğuzhan TEKE</t>
  </si>
  <si>
    <t>SALİM KARATAŞ - KARATAŞ OTO KAPORTA</t>
  </si>
  <si>
    <t>FATİH MAH. YENİACUN SOK. NO:19</t>
  </si>
  <si>
    <t>Salim KARATAŞ</t>
  </si>
  <si>
    <t>ALİ ALTUN - CNC</t>
  </si>
  <si>
    <t>Ali ALTUN</t>
  </si>
  <si>
    <t>Muhammed Sedat SARPDERE</t>
  </si>
  <si>
    <t>Fatih SARPDERE</t>
  </si>
  <si>
    <t>Mustafa AVCI</t>
  </si>
  <si>
    <t>Ejder HAMAMCIOĞLU</t>
  </si>
  <si>
    <t>Mehmet KAVAK</t>
  </si>
  <si>
    <t>ABDULLAH ÜNLÜ- ÜNLÜ BOBİNAJ</t>
  </si>
  <si>
    <t>H. MAH. DÜZENLİ SOK NO:34</t>
  </si>
  <si>
    <t>Bekir AVŞAR</t>
  </si>
  <si>
    <t>Emre ÖZ</t>
  </si>
  <si>
    <t>Alperen ARIKAN</t>
  </si>
  <si>
    <t>ARİF DOĞRU-TORNACI ARİF</t>
  </si>
  <si>
    <t>Ömer Faruk SAĞLAM</t>
  </si>
  <si>
    <t>Niyazi DELİKANLI</t>
  </si>
  <si>
    <t>REYMAK TARIM VE MAKİNASAN. VE TİC. LTD. ŞTİ.</t>
  </si>
  <si>
    <t>HOROZLUHAN MAH. KAVAKALTI SOK. NO:155/1</t>
  </si>
  <si>
    <t>Yakup KURT</t>
  </si>
  <si>
    <t>Yunus Emre KARAKAYA</t>
  </si>
  <si>
    <t>Muhammed Hamza OCAK</t>
  </si>
  <si>
    <t>Semih ÖCAL</t>
  </si>
  <si>
    <t>Hamza YAZAL</t>
  </si>
  <si>
    <t>İsmail Mert BÜYÜKÇIBIK</t>
  </si>
  <si>
    <t>Abdulsamet ASLIM</t>
  </si>
  <si>
    <t>BLM ŞANZIMAN OTOMOTİV YEDEK PARÇALARI SAN. VE TİC. LTD. ŞTİ. (OTOMOTİV ELEKTROMEKANİK)</t>
  </si>
  <si>
    <t>Muhammed Tarık UĞURLU</t>
  </si>
  <si>
    <t>DEVRİŞ İBRAHİM BOZKUŞ - ŞAMPİYON OTOMOTİV ISUZU - MITSUBISHI - HYUNDAI ÖZEL SERVİS</t>
  </si>
  <si>
    <t>KARATAY SANAYİ GEMLİK SK. NO:29</t>
  </si>
  <si>
    <t>Devriş İbrahim BOZKUŞ</t>
  </si>
  <si>
    <t>EMİN BARANOK - KARDEŞLER OTO KAPORTA</t>
  </si>
  <si>
    <t>Emin BARANOK</t>
  </si>
  <si>
    <t>Muhammed Furkan TANDIRCI</t>
  </si>
  <si>
    <t>Bünyamin Emre NOHUT</t>
  </si>
  <si>
    <t>GÖKHAN ERGÜNEY - KONYA ESFORD OTO SERVİSİ</t>
  </si>
  <si>
    <t>FATİH MAH. BAKACAK SK. NO:18</t>
  </si>
  <si>
    <t>Musa ERGÜNEY</t>
  </si>
  <si>
    <t>İsmail DENİZ</t>
  </si>
  <si>
    <t>HARUN BOZ - SANCAK GARAGE</t>
  </si>
  <si>
    <t>Burak ÇALIŞKAN</t>
  </si>
  <si>
    <t>Mustafa Eymen SÜLE</t>
  </si>
  <si>
    <t>Muhammet Ali PULLU</t>
  </si>
  <si>
    <t>İSA PULLU - KONYA ŞASE KAPORTA</t>
  </si>
  <si>
    <t>İsa PULLU</t>
  </si>
  <si>
    <t>KONYA TURİZM</t>
  </si>
  <si>
    <t>FATİH MAH. KATIKÇI SOK. NO:105</t>
  </si>
  <si>
    <t>Mustafa ATÇEKEN</t>
  </si>
  <si>
    <t>Taha Yasir ALKAN</t>
  </si>
  <si>
    <t>Mehmet Akif FINDIK</t>
  </si>
  <si>
    <t>Ahmet Muhammed SOYLU</t>
  </si>
  <si>
    <t>MEVLÜT KOÇAK - PC OPEL SERVİSİ</t>
  </si>
  <si>
    <t>FATİH MH. BAĞSARAY SK. NO:11/1</t>
  </si>
  <si>
    <t>Mehmet KOÇAK</t>
  </si>
  <si>
    <t>Efe Anıl TÖKEPEDÜK</t>
  </si>
  <si>
    <t>Gürkan ÇAVUŞ</t>
  </si>
  <si>
    <t>Muammer ÖZDEMİR</t>
  </si>
  <si>
    <t>Ahmet TAŞ</t>
  </si>
  <si>
    <t>OĞUZ GÜLDAL - TYS OTOMOTİV</t>
  </si>
  <si>
    <t>HOROZLUHAN MH. İNCEBAYIR SK. NO:25</t>
  </si>
  <si>
    <t>Oğuz GÜLDAL</t>
  </si>
  <si>
    <t>Hasan Hüseyin IŞICIK</t>
  </si>
  <si>
    <t>Selahattin DİBA</t>
  </si>
  <si>
    <t>Rahman ALTAN</t>
  </si>
  <si>
    <t>VELİ BOZDEMİR - KONYA SAVEL TURBO</t>
  </si>
  <si>
    <t>KARATAY SAN. FATİH MAH. SARIYER SK. NO:14/ A</t>
  </si>
  <si>
    <t>Veli BOZDEMİR</t>
  </si>
  <si>
    <t>Abdullah Efe ASLAN</t>
  </si>
  <si>
    <t>YILDIZ TEKNİK İNOVASYON SERVİCE OTOMOTİV LİMİTED ŞİRKETİ</t>
  </si>
  <si>
    <t>HOROZLUHAN MAH. ŞAHAN SOK. NO:11/1</t>
  </si>
  <si>
    <t>Ömer AKKOYUN</t>
  </si>
  <si>
    <t>Mehmet ÇOLAK</t>
  </si>
  <si>
    <t>Ramazan ŞAHİN</t>
  </si>
  <si>
    <t>Mustafa ARINÇ</t>
  </si>
  <si>
    <t>Hüseyin Doğukan VAROL</t>
  </si>
  <si>
    <t>Emirhan GÜMÜŞ</t>
  </si>
  <si>
    <t>HALİL ÖZCAN - ÖZCAN HİDROLİK</t>
  </si>
  <si>
    <t>HOROZLUHAN MAH. PEHLİVANLI SK. NO:70</t>
  </si>
  <si>
    <t>Halil ÖZCAN</t>
  </si>
  <si>
    <t>NATAMAK OTOMOTİV SAN. VE DIŞ TİC. LTD. ŞTİ.</t>
  </si>
  <si>
    <t>HOROZLUHAN MAH. VURAL SK. NO:15</t>
  </si>
  <si>
    <t>Cemal GÖNÜL</t>
  </si>
  <si>
    <t>Muhammet Sıtkı GONCA</t>
  </si>
  <si>
    <t>Muhammed Zeki KAYMAK</t>
  </si>
  <si>
    <t>ATTARLAR OTOMOTİV ANONİM ŞİRKETİ</t>
  </si>
  <si>
    <t>Mustafa KAYMAK</t>
  </si>
  <si>
    <t>Mustafa Berat ERTÜRK</t>
  </si>
  <si>
    <t>Hasan BENLİ</t>
  </si>
  <si>
    <t>Ali EL MUHAMMED</t>
  </si>
  <si>
    <t>Onur KÖŞKER</t>
  </si>
  <si>
    <t>Haydar ACAR</t>
  </si>
  <si>
    <t>Alihan ÖZEL</t>
  </si>
  <si>
    <t>İsmail KOYUNCU</t>
  </si>
  <si>
    <t>İBRAHİM KAYMAK - ZAFER OTO KAPORTA</t>
  </si>
  <si>
    <t>İbrahim KAYMAK</t>
  </si>
  <si>
    <t>Hasan İĞDECİ</t>
  </si>
  <si>
    <t>Ahmet Emin MUTLU</t>
  </si>
  <si>
    <t>KONATIK PLASTİK GERİ DÖNÜŞÜM MAK SAN VE TİC LTD ŞTİ</t>
  </si>
  <si>
    <t>HOROZLUHAN MAH. TESTİLER SOK. İÇ KAPI NO:1</t>
  </si>
  <si>
    <t>Ömer SÖĞÜT</t>
  </si>
  <si>
    <t>Ebubekir IŞIK</t>
  </si>
  <si>
    <t>METİN NAMLI - NAMLI OTO KAPORTA BOYA MEKANİK</t>
  </si>
  <si>
    <t>HOROZLUHAN MAH. ZERDALİ SOK. NO:59</t>
  </si>
  <si>
    <t>MUHSİN KILBAY - KARDEŞLER MOTOR REKTEFİYE</t>
  </si>
  <si>
    <t>HOROZLUHAN MH. SABIRLI SK. NO:29/1</t>
  </si>
  <si>
    <t>Muhsin KILBAY</t>
  </si>
  <si>
    <t>Mehmet Sami KILBAY</t>
  </si>
  <si>
    <t>Yusuf Ziya ÖZTOPRAK</t>
  </si>
  <si>
    <t>MUSTAFA GÜLER - DAĞLI OTO ELEKTRİK</t>
  </si>
  <si>
    <t>HOROZLUHAN MAH. SELÇUKLU CAD. NO:129</t>
  </si>
  <si>
    <t>Mustafa GÜLER</t>
  </si>
  <si>
    <t>Mustafa VANLI</t>
  </si>
  <si>
    <t>Utku Taha YABALAK</t>
  </si>
  <si>
    <t>Hamza ÇETİN</t>
  </si>
  <si>
    <t>Muhammed OĞUZ</t>
  </si>
  <si>
    <t>Fatih DAĞ</t>
  </si>
  <si>
    <t>Muhammed Hikmet UÇMAZ</t>
  </si>
  <si>
    <t>Abdul Samet CANIVAR</t>
  </si>
  <si>
    <t>Mustafa ÖĞÜTÇÜ</t>
  </si>
  <si>
    <t>Berat DURMUŞ</t>
  </si>
  <si>
    <t>NM MAKİNA MÜH. OTOM. VE HAYV. SAN. TİC. LTD. ŞTİ.</t>
  </si>
  <si>
    <t>Seyit Muhsin KOÇAKER</t>
  </si>
  <si>
    <t>Salim Enes TOKATLI</t>
  </si>
  <si>
    <t>TRİMET METAL MAKİNE İHRACAT İTHALAT VE TİCARET LİMİTED ŞİRKETİ</t>
  </si>
  <si>
    <t>Nusrettin KALKAN</t>
  </si>
  <si>
    <t>Mehmet ÇİLEK</t>
  </si>
  <si>
    <t>Berat YEMENİCİ</t>
  </si>
  <si>
    <t>Erol KAYGISIZ</t>
  </si>
  <si>
    <t>Yusuf ÇİÇEK</t>
  </si>
  <si>
    <t>HASAN HÜSEYİN ÇİÇEK - ÖZ RADYATÖR TAMİR VE KAYNAK İŞLERİ</t>
  </si>
  <si>
    <t>SANAYİ ÇAR. YENİ ACUN SK. NO: 83</t>
  </si>
  <si>
    <t>Hasan Hüseyin ÇİÇEK</t>
  </si>
  <si>
    <t>Murat Faruk ÇOKYÜKSEL</t>
  </si>
  <si>
    <t>Osman ÖZÇOBANOĞLU</t>
  </si>
  <si>
    <t>GENÇ DEĞİRMEN MAKİNALARISANAYİ VE TİCARET ANONİM ŞİRKETİ</t>
  </si>
  <si>
    <t>AŞAĞIPINARBAŞI MH. ANKARA CD. NO:245</t>
  </si>
  <si>
    <t>Bekir IŞIKLI</t>
  </si>
  <si>
    <t>Mehmet Enes EKE</t>
  </si>
  <si>
    <t>İBRAHİM EKE - EKE DAMPER</t>
  </si>
  <si>
    <t>HOROZLUHAN MAH. BÜYÜKŞAHİN CAD. NO:27 I</t>
  </si>
  <si>
    <t>İbrahim EKE</t>
  </si>
  <si>
    <t>Enes ANSIN</t>
  </si>
  <si>
    <t>MUSTAFA KAYNARCA-ÖZNUR TOPRAK</t>
  </si>
  <si>
    <t>FATİH MAH. EMEVİLER SOK. NO:29/1</t>
  </si>
  <si>
    <t>Fevzi Burak BAŞODA</t>
  </si>
  <si>
    <t>Hüseyin HIŞIR</t>
  </si>
  <si>
    <t>Yasin GÜNEY</t>
  </si>
  <si>
    <t>Kıvanç Ali ÖZSARI</t>
  </si>
  <si>
    <t>Yusuf TIKI</t>
  </si>
  <si>
    <t>İbrahim EŞMEKAYA</t>
  </si>
  <si>
    <t>SANAAYI ÇARŞISI HOROZLU SK NO 20</t>
  </si>
  <si>
    <t>MUHAMMET TAŞATAN - DÜNYA FORD ÖZEL SERVİSİ</t>
  </si>
  <si>
    <t>Hüseyin Buğra SAKMAN</t>
  </si>
  <si>
    <t>Ali GÜLER</t>
  </si>
  <si>
    <t>Furkan DİNCER</t>
  </si>
  <si>
    <t>NECATİ DİNCER - DİNÇERLER KAPORTA BOYA</t>
  </si>
  <si>
    <t>Necati DİNCER</t>
  </si>
  <si>
    <t>Mustafa ATCI</t>
  </si>
  <si>
    <t>Muhammet Emin GÜRLER</t>
  </si>
  <si>
    <t>Samet TEMİR</t>
  </si>
  <si>
    <t>Ahmet TEMİR</t>
  </si>
  <si>
    <t>Can Ahmet DAL</t>
  </si>
  <si>
    <t>YAKUP DAL - FEVZİ PEUGEOT</t>
  </si>
  <si>
    <t>HOROZLUHAN MAH. TAVŞANLI SK. NO:15 B</t>
  </si>
  <si>
    <t>Fevzi DAL</t>
  </si>
  <si>
    <t>Abdülbaki ARSLAN</t>
  </si>
  <si>
    <t>Emirhan NARCI</t>
  </si>
  <si>
    <t>Hasan FİL</t>
  </si>
  <si>
    <t>Fatih KELEŞ</t>
  </si>
  <si>
    <t>Durmuş Ali SOLAK</t>
  </si>
  <si>
    <t>Mehmet GÜNDÜZ</t>
  </si>
  <si>
    <t>Arif ÇAKAR</t>
  </si>
  <si>
    <t>Mehmet EKTİ</t>
  </si>
  <si>
    <t>Mehmet Emir ARI</t>
  </si>
  <si>
    <t>Bayram KÜÇÜKÇİFCİ</t>
  </si>
  <si>
    <t>SADIK KUZU</t>
  </si>
  <si>
    <t>FATİH MAH. ŞEFAAT SK. NO:26-1</t>
  </si>
  <si>
    <t>Sadık KUZU</t>
  </si>
  <si>
    <t>Burakhan AYDIN</t>
  </si>
  <si>
    <t>Selçuk İYİKÖRÜKÇÜ</t>
  </si>
  <si>
    <t>Celal YILDIRIM</t>
  </si>
  <si>
    <t>Cuma Enes ÖZTÜRK</t>
  </si>
  <si>
    <t>Yavuz Eren KILIÇ</t>
  </si>
  <si>
    <t>MURAT ALADAĞ -TORNACI MURAT</t>
  </si>
  <si>
    <t>Murat ALADAĞ</t>
  </si>
  <si>
    <t>Seyfullah TAY</t>
  </si>
  <si>
    <t>ÖMER TAY - MOTİF DEMİR DOĞRAMA</t>
  </si>
  <si>
    <t>HOROZLUHAN MH. AKSU SK. NO:37</t>
  </si>
  <si>
    <t>Seyit Ali TAY</t>
  </si>
  <si>
    <t>Deniz Berat BAYAM</t>
  </si>
  <si>
    <t>Muammer KOYUNCUOĞLU</t>
  </si>
  <si>
    <t>Mehmet Ali KÖRPE</t>
  </si>
  <si>
    <t>Mehmet UÇAR</t>
  </si>
  <si>
    <t>HALİL UÇAR - UÇAROĞLU OTO TAMİR BAKIM SERVİSİ</t>
  </si>
  <si>
    <t>HALİL UÇAR - KARATAY SAN.BEYKENT SK.NO:8</t>
  </si>
  <si>
    <t>Halil UÇAR</t>
  </si>
  <si>
    <t>Mustafa ÇETİNER</t>
  </si>
  <si>
    <t>Mehmet Ali PARILTI</t>
  </si>
  <si>
    <t>Ömer ÖZER</t>
  </si>
  <si>
    <t>Hayati Can DEMİRBAŞ</t>
  </si>
  <si>
    <t>Ömer İNFAL</t>
  </si>
  <si>
    <t>Muhammet Emin CANLI</t>
  </si>
  <si>
    <t>Ömer SARI</t>
  </si>
  <si>
    <t>Muhammet Kerim URGUN</t>
  </si>
  <si>
    <t>RECEP SÜRMELİ - GÖKTÜRK PEUGEOT</t>
  </si>
  <si>
    <t>Recep SÜRMELİ</t>
  </si>
  <si>
    <t>Halil İbrahim KOLSUZ</t>
  </si>
  <si>
    <t>Azmi KAYA</t>
  </si>
  <si>
    <t>Mehmet Fatih AKTAN</t>
  </si>
  <si>
    <t>Vesim CASIM</t>
  </si>
  <si>
    <t>Abdulkadir EROL</t>
  </si>
  <si>
    <t>Ali KARACA</t>
  </si>
  <si>
    <t>FATİH MAH. ESKİ SANAYİ EMEVİLER SK.NO:23</t>
  </si>
  <si>
    <t>Abdullah YILMAZ</t>
  </si>
  <si>
    <t>TEVFİK ACAR - ACAR MAN MERCEDES SERVİSİ</t>
  </si>
  <si>
    <t>HOROZLUHAN MH. YILLIK SK. NO:43</t>
  </si>
  <si>
    <t>Tevfik ACAR</t>
  </si>
  <si>
    <t>Mehmet Emin YAPICI</t>
  </si>
  <si>
    <t>Mustafa ÇAĞLAR</t>
  </si>
  <si>
    <t>Arda UZUN</t>
  </si>
  <si>
    <t>Muhammet Emin EROL</t>
  </si>
  <si>
    <t>Muhammed Ramazan ERİKÇİ</t>
  </si>
  <si>
    <t>Seyit Ahmet ATICI</t>
  </si>
  <si>
    <t>Hasan AKIN</t>
  </si>
  <si>
    <t>Furkan Ayhan TURGUTLU</t>
  </si>
  <si>
    <t>İSMAİL TURGUTLU - FATİH ELEKTRİK AVİZE</t>
  </si>
  <si>
    <t>KILIÇARSLAN MAH. ESKİ SİLLE CAD. NO:93B</t>
  </si>
  <si>
    <t>İsmail TURGUTLU</t>
  </si>
  <si>
    <t>Ali Taha TOPAL</t>
  </si>
  <si>
    <t>Hanefi GÜLEÇ</t>
  </si>
  <si>
    <t>İbrahim AKCI</t>
  </si>
  <si>
    <t>KONALBA İNŞ. ELK. SİS. SAN. VE TİC. LTD. ŞTİ</t>
  </si>
  <si>
    <t>Yunus TÜRER</t>
  </si>
  <si>
    <t>MERVE EMEKSİZ - EMSCNC</t>
  </si>
  <si>
    <t>HOROZLUHAN MAH. GÜVENİLİR SOK.NO:72</t>
  </si>
  <si>
    <t>Bilal EMEKSİZ</t>
  </si>
  <si>
    <t>ÖMER ADAM-ÖZEKİN HİDROLİK.</t>
  </si>
  <si>
    <t>Orçun KUMRU</t>
  </si>
  <si>
    <t>Yasin SARI</t>
  </si>
  <si>
    <t>UZ ÇELİK MAKİNA SAN. TİC. LTD. ŞTİ.</t>
  </si>
  <si>
    <t>HOROZLUHANOSB MAH. BUDAKÖZÜ SOK. NO:22</t>
  </si>
  <si>
    <t>Muzaffer Muhammed KARA</t>
  </si>
  <si>
    <t>Ömer Faruk KÜÇÜKÖKSÜZ</t>
  </si>
  <si>
    <t>EKREM ASLAN - İSTANBUL MAKİNA ELEKTRİK BOBİNAJ</t>
  </si>
  <si>
    <t>Ekrem ASLAN</t>
  </si>
  <si>
    <t>Talha SARIÇAT</t>
  </si>
  <si>
    <t>KADİR AVGÖREN - KONYA BOBİNAJ</t>
  </si>
  <si>
    <t>Kadir AVGÖREN</t>
  </si>
  <si>
    <t>Mustafa Enes BİLGİÇ</t>
  </si>
  <si>
    <t>MURAT BİLGİÇ - EYNES ENERJİ</t>
  </si>
  <si>
    <t>SELAHADDİNİ EYYUBİ MH. ÜRGÜP SK. NO:4/A</t>
  </si>
  <si>
    <t>Murat BİLGİÇ</t>
  </si>
  <si>
    <t>Polat KENET</t>
  </si>
  <si>
    <t>Mehmet Batuhan KİRAZ</t>
  </si>
  <si>
    <t>VELİ YAZICI-YAZICI ELEKTRİK</t>
  </si>
  <si>
    <t>FATİH MAH. DERİNCE SOK. NO:21/1</t>
  </si>
  <si>
    <t>İbrahim YAZICI</t>
  </si>
  <si>
    <t>Mehmet ILGAZ</t>
  </si>
  <si>
    <t>FATİH MAH. FİREZE SOK. NO:28</t>
  </si>
  <si>
    <t>Sadık EKİNCİ</t>
  </si>
  <si>
    <t>Mert Kurtuluş ÖZCANKAT</t>
  </si>
  <si>
    <t>ATİLLA BAĞDATLIOĞLU - VİZYON JANT LAST OTO</t>
  </si>
  <si>
    <t>HOROZLUHAN MAH. ALBAYRAK CD NO 19</t>
  </si>
  <si>
    <t>Kerim ARI</t>
  </si>
  <si>
    <t>Mehmet Ali BİNGÖL</t>
  </si>
  <si>
    <t>DOĞAN ÇALIŞKAN - ANKARALILAR OTO TAMİR</t>
  </si>
  <si>
    <t>FATİH MAH. ALEMDAR MUSTAFA PAŞA SOK. NO:8</t>
  </si>
  <si>
    <t>Doğan ÇALIŞKAN</t>
  </si>
  <si>
    <t>Mevlüt Furkan KOÇAK</t>
  </si>
  <si>
    <t>HASAN KOÇAK - KOÇAK OTO KAPORTA</t>
  </si>
  <si>
    <t>Hasan KOÇAK</t>
  </si>
  <si>
    <t>HİDAYET ÖZKAN - ÖZKANLAR OTO TAMİR BAKIM SERVİSİ</t>
  </si>
  <si>
    <t>Mehmet İDE</t>
  </si>
  <si>
    <t>Seyfettin Talha YILMAZ</t>
  </si>
  <si>
    <t>Mehmet Emir KARAKUŞ</t>
  </si>
  <si>
    <t>İBRAHİM KARAKUŞ-KARAKUŞ OTO KAPORTA &amp; BOYA</t>
  </si>
  <si>
    <t>İbrahim KARAKUŞ</t>
  </si>
  <si>
    <t>Samet Ali NAKİŞCİ</t>
  </si>
  <si>
    <t>KOS MOTORLU ARAÇLAR SAN. TİC. LTD. ŞTİ.</t>
  </si>
  <si>
    <t>Mustafa DOLMACI</t>
  </si>
  <si>
    <t>Arda BÜYÜKDEDE</t>
  </si>
  <si>
    <t>METİN TOPKAYA - GÜVEN DİZEL</t>
  </si>
  <si>
    <t>Metin TOPKAYA</t>
  </si>
  <si>
    <t>Osman KAYAN</t>
  </si>
  <si>
    <t>Burhan KÖSEN</t>
  </si>
  <si>
    <t>MUKADDES KÖSEN - KONYA GÖÇÜK UZMANI</t>
  </si>
  <si>
    <t>Ramazan KÖSEN</t>
  </si>
  <si>
    <t>İbrahim Enes YÜREKLİ</t>
  </si>
  <si>
    <t>ÖMER EVER - GÜVEN OTO TAMİR BAKIM</t>
  </si>
  <si>
    <t>Ömer EVER</t>
  </si>
  <si>
    <t>Veysel Eren SARITAŞ</t>
  </si>
  <si>
    <t>Orhan Gazi ÖZEN</t>
  </si>
  <si>
    <t>Ahmet KAPLAN</t>
  </si>
  <si>
    <t>Abdullah SAĞDIÇ</t>
  </si>
  <si>
    <t>YAKUP ANLAŞ - GÜÇ MAKİNA</t>
  </si>
  <si>
    <t>HOROZLUHAN MAH. ZERDALİ SK. NO:12</t>
  </si>
  <si>
    <t>Yakup ANLAŞ</t>
  </si>
  <si>
    <t>İsmail SALAN</t>
  </si>
  <si>
    <t>Musa Enes AYGÜN</t>
  </si>
  <si>
    <t>YASİN AYGÜN - AYGÜN OTO BOYA</t>
  </si>
  <si>
    <t>Yasin AYGÜN</t>
  </si>
  <si>
    <t>Harun OLAÇ</t>
  </si>
  <si>
    <t>İlyas KARADAYI</t>
  </si>
  <si>
    <t>Muharrem KORKMAZ</t>
  </si>
  <si>
    <t>Talha Enes ÇATAL</t>
  </si>
  <si>
    <t>Muhammed Enes SEVİNÇ</t>
  </si>
  <si>
    <t>Ahmet Eren DOĞAN</t>
  </si>
  <si>
    <t>Samet Berat ÇİFTCİ</t>
  </si>
  <si>
    <t>Emirhan KARATEPE</t>
  </si>
  <si>
    <t>Yusuf Yiğit BULAT</t>
  </si>
  <si>
    <t>Mahmut Sami DUYĞU</t>
  </si>
  <si>
    <t>Emircan KARA</t>
  </si>
  <si>
    <t>Berkay ÖZGEBEŞ</t>
  </si>
  <si>
    <t>UĞUR ÇEVİKİDUK - ÇEVİK GARAJ</t>
  </si>
  <si>
    <t>HOROZLUHAN MAH. REŞADİYE CAD. NO:66</t>
  </si>
  <si>
    <t>Uğur ÇEVİKİDUK</t>
  </si>
  <si>
    <t>Murat ERTANRIVERDİ</t>
  </si>
  <si>
    <t>Alaaddin Emir ÖVEYİ</t>
  </si>
  <si>
    <t>İbrahim KUTLUTÜRKAN</t>
  </si>
  <si>
    <t>Hüseyin Arda BAŞAK</t>
  </si>
  <si>
    <t>KADİR KELİK - ORAN SERVİS OTO TAMİR VE BAKIM SERVİSİ</t>
  </si>
  <si>
    <t>HOROZLUHAN MAH. ZERDALİ SOK. NO:91</t>
  </si>
  <si>
    <t>Kadir KELİK</t>
  </si>
  <si>
    <t>MEMDUH GÖK - GÖK OTO TAMİR VE BAKIM</t>
  </si>
  <si>
    <t>HOROZLUHAN MAH. İNCEBAYIR SOK. NO:11</t>
  </si>
  <si>
    <t>Memduh GÖK</t>
  </si>
  <si>
    <t>Berkay DURGUT</t>
  </si>
  <si>
    <t>Ahmet SÜTİÇEN</t>
  </si>
  <si>
    <t>NUMAN TALHA DOĞAN - DOĞAN OTO BOYA</t>
  </si>
  <si>
    <t>HOROZLUHAN MH. SABIRLI SK. NO:3/1</t>
  </si>
  <si>
    <t>Ahmet KARAASLAN</t>
  </si>
  <si>
    <t>Yusuf Can İDE</t>
  </si>
  <si>
    <t>Ali YILDIRIM</t>
  </si>
  <si>
    <t>Lokman Recep KUŞ</t>
  </si>
  <si>
    <t>SAMİ IRMAK - IRMAK SİLİNDİR KAPAKCISI</t>
  </si>
  <si>
    <t>Süleyman Suha KAPLAN</t>
  </si>
  <si>
    <t>Ahmet SAMAT</t>
  </si>
  <si>
    <t>ALİ RIZA ODABAŞI - UÇAR OTO LASTİK</t>
  </si>
  <si>
    <t>HOROZLUHAN MAH. ÇAMBALI SK. NO:17</t>
  </si>
  <si>
    <t>Ali Rıza ODABAŞI</t>
  </si>
  <si>
    <t>Derviş AKGÖZ</t>
  </si>
  <si>
    <t>HACI ÜLKER-ÜNMAN ÖZEL BAK. SERVS.</t>
  </si>
  <si>
    <t>Hacı ÜLKER</t>
  </si>
  <si>
    <t>İbrahim Musab DOĞAN</t>
  </si>
  <si>
    <t>MEVLÜT AKCI - İNCİ CAM METAL</t>
  </si>
  <si>
    <t>HOROZLUHAN MH. HİSARCI SK. NO:30</t>
  </si>
  <si>
    <t>Mevlüt AKCI</t>
  </si>
  <si>
    <t>Rasim ÇETİN</t>
  </si>
  <si>
    <t>MUSTAFA ÖZDAĞ-ÖZMETAL ALÜMİNYUM</t>
  </si>
  <si>
    <t>HOROZLUHAN MH. GÖLBAŞI SK. NO. 5</t>
  </si>
  <si>
    <t>Hasan DEMİR</t>
  </si>
  <si>
    <t>İsa GÖK</t>
  </si>
  <si>
    <t>Mevlüthan TUNÇ</t>
  </si>
  <si>
    <t>Kudrethan DÜŞÜNCELİ</t>
  </si>
  <si>
    <t>Mustafa ESENBOĞA</t>
  </si>
  <si>
    <t>Mevlüt DÜŞÜNCELİ</t>
  </si>
  <si>
    <t>NEBİ YILDIZ-YILDIZLAR OTOMOTİV</t>
  </si>
  <si>
    <t>FATİH MAH. BAKACAK SK. NO:1</t>
  </si>
  <si>
    <t>Nebi YILDIZ</t>
  </si>
  <si>
    <t>Mikail ÜSTÜN</t>
  </si>
  <si>
    <t>Mehmet DEMİR</t>
  </si>
  <si>
    <t>ASMİRAÇ MAKİNE VE YEDEK PARÇALARI SANAYİ TİCARET LİMİTED ŞİRKETİ</t>
  </si>
  <si>
    <t>HOROZLUHAN MAH ANADOLU SAN GÜVEN CAD 120/0 SELÇUKLU KONYA</t>
  </si>
  <si>
    <t>Ahmet ERAT</t>
  </si>
  <si>
    <t>Ali ZALADİN</t>
  </si>
  <si>
    <t>MEHMET ZALADİN - MARİFET PLASTİK</t>
  </si>
  <si>
    <t>HOROZLUHAN MAH. CEYLANDERE SOK. NO:44</t>
  </si>
  <si>
    <t>MUSTAFA SEVİNÇ - GÜVEN OTO YETKİLİ SERVİS</t>
  </si>
  <si>
    <t>HOROZLUHAN MAH. İLKAY SOK. NO:6/1</t>
  </si>
  <si>
    <t>Ziya Can METİN</t>
  </si>
  <si>
    <t>Mustafa SEVİNÇ</t>
  </si>
  <si>
    <t>Halis BİR</t>
  </si>
  <si>
    <t>Yakup Ensar ÇETİNER</t>
  </si>
  <si>
    <t>Furkan Sami SAKMAN</t>
  </si>
  <si>
    <t>Bahattin AYHAN</t>
  </si>
  <si>
    <t>Muammer Can ÜZÜMCÜ</t>
  </si>
  <si>
    <t>MEVLÜT KÖPRÜLÜ-KÖPRÜLÜ MOBİLYA</t>
  </si>
  <si>
    <t>HOROZLUHAN MAH. İBSİKAYA SK. NO:21</t>
  </si>
  <si>
    <t>Mevlüt KÖPRÜLÜ</t>
  </si>
  <si>
    <t>Muhammet EMEKSİZ</t>
  </si>
  <si>
    <t>Bayram AKDAĞ</t>
  </si>
  <si>
    <t>Halim AKDAĞ</t>
  </si>
  <si>
    <t>Mehmet BÜYÜKGÖKMEN</t>
  </si>
  <si>
    <t>AYDIN OTO KAPORTA - DURMUŞ AYDIN</t>
  </si>
  <si>
    <t>Durmuş AYDIN</t>
  </si>
  <si>
    <t>Muhammed Ali AYDIN</t>
  </si>
  <si>
    <t>Halil ACAR</t>
  </si>
  <si>
    <t>Halil DEMİRCİ</t>
  </si>
  <si>
    <t>İMRAN CAN ATEŞ - ATEŞ OTOMOTİV KAPORTA SERVİSİ</t>
  </si>
  <si>
    <t>HOROZLUHAN MAH. REŞADİYE SOK. NO:16</t>
  </si>
  <si>
    <t>İmran Can ATEŞ</t>
  </si>
  <si>
    <t>İSMAİL DİNÇ - ŞAFAK İŞ MAKİNALARI</t>
  </si>
  <si>
    <t>HACIYUSUFMESCİT MAH. FEHİM SOK. NO:21</t>
  </si>
  <si>
    <t>İsmail DİNÇ</t>
  </si>
  <si>
    <t>Yusuf Can DERİCİ</t>
  </si>
  <si>
    <t>Ramazan MADEN</t>
  </si>
  <si>
    <t>Mustafa KÜÇÜKSOLAK</t>
  </si>
  <si>
    <t>Ahmet SELVİ</t>
  </si>
  <si>
    <t>RAMAZAN SELVİ - SELVİ OTO KAPORTA</t>
  </si>
  <si>
    <t>Ramazan SELVİ</t>
  </si>
  <si>
    <t>Onur KOYUNCU</t>
  </si>
  <si>
    <t>SÜPER DİZEL OTOMOTİVSANAYİ TİCARET LTD.ŞTİ.</t>
  </si>
  <si>
    <t>KARATAY SANAYİ BAKACAK SK 2/ SELÇUKLU KONYA NO 2</t>
  </si>
  <si>
    <t>Ali Suat KOCABAŞ</t>
  </si>
  <si>
    <t>Ali OLGUN</t>
  </si>
  <si>
    <t>Hacı Talha AKKAFA</t>
  </si>
  <si>
    <t>BEYTULLAH GÖK - BİRBEY ALİMİNYUM</t>
  </si>
  <si>
    <t>Molla Mustafa DANIŞ</t>
  </si>
  <si>
    <t>Furkan KARAKUŞ</t>
  </si>
  <si>
    <t>Diyab EL-DİYAB</t>
  </si>
  <si>
    <t>Mert Ali ÇETİN</t>
  </si>
  <si>
    <t>Mustafa Can AKSEKİ</t>
  </si>
  <si>
    <t>HALİL AKSEKİ - ÜÇPINAR</t>
  </si>
  <si>
    <t>FEVZİCAKMAK MAH. BASIN CAD. NO:23</t>
  </si>
  <si>
    <t>Halil AKSEKİ</t>
  </si>
  <si>
    <t>Furkan KIZILTAŞ</t>
  </si>
  <si>
    <t>HALİL KIZILTAŞ - FURKAN DAMPER</t>
  </si>
  <si>
    <t>HOROZLUHAN MH. KILAVUZ SK. NO:5</t>
  </si>
  <si>
    <t>Halil KIZILTAŞ</t>
  </si>
  <si>
    <t>Durmuş Ali ŞANVER</t>
  </si>
  <si>
    <t>HOROZLUHAN MAH. AKSU SOK. NO: 82</t>
  </si>
  <si>
    <t>Mevlüt UÇAK</t>
  </si>
  <si>
    <t>Hasan UÇAK</t>
  </si>
  <si>
    <t>İbrahim ÖNGÖREN</t>
  </si>
  <si>
    <t>Ramazan ÇİÇEKLİ</t>
  </si>
  <si>
    <t>Mustafa Sami AY</t>
  </si>
  <si>
    <t>Şaban EL MAHMUD</t>
  </si>
  <si>
    <t>SEYDİ KEŞOĞLU - SABIR ELEMAN</t>
  </si>
  <si>
    <t>Kerim ÜZÜLMEZ</t>
  </si>
  <si>
    <t>Lutfi KÜÇÜKDURMUŞ</t>
  </si>
  <si>
    <t>HASAN HÜSEYİN AYHAN-İSTANBUL MOBİLYA DÖŞEME</t>
  </si>
  <si>
    <t>İSMAİL TURAÇ - TURAÇ YATAK BAZA BAŞLIK</t>
  </si>
  <si>
    <t>HOROZLUHAN MH. OSMANLI-1 SK. NO:16</t>
  </si>
  <si>
    <t>İsmail TURAÇ</t>
  </si>
  <si>
    <t>İbrahim TURAÇ</t>
  </si>
  <si>
    <t>Ahmed FECCAL</t>
  </si>
  <si>
    <t>TANJU ŞARAN- ŞARAN AHŞAP DİZAYN</t>
  </si>
  <si>
    <t>HOROZLUHAN MAH. İBSİKAYA SOK. NO:17</t>
  </si>
  <si>
    <t>Tanju ŞARAN</t>
  </si>
  <si>
    <t>Eyüb KAYA</t>
  </si>
  <si>
    <t>YUSUF TEPELİ - ETKA OTO DÖŞEME</t>
  </si>
  <si>
    <t>FATİH MH. ÖMERLİ SK. NO:57/1</t>
  </si>
  <si>
    <t>Yusuf TEPELİ</t>
  </si>
  <si>
    <t>Adem Efe ŞEVEŞELİ</t>
  </si>
  <si>
    <t>Muhammed Talha KÜÇÜKDEMİR</t>
  </si>
  <si>
    <t>ÇETİN ÖZKAN - MEVTOR MAKİNE</t>
  </si>
  <si>
    <t>HOROZLUHAN MAH. PETEKÇİLER SOK. NO:46 I</t>
  </si>
  <si>
    <t>Çetin ÖZKAN</t>
  </si>
  <si>
    <t>Efe REİSOĞLU</t>
  </si>
  <si>
    <t>Burak SAPMAZ</t>
  </si>
  <si>
    <t>HOROZLUHAN MAH. DOSTLAR SOK. NO:15</t>
  </si>
  <si>
    <t>Bekir TANİRGAN</t>
  </si>
  <si>
    <t>Ali Fatih TURANOĞLU</t>
  </si>
  <si>
    <t>Bedirhan DEMİRCİ</t>
  </si>
  <si>
    <t>İbrahim KAYA</t>
  </si>
  <si>
    <t>ALİ GÜNEY-VİZYON OTO DÖŞEME</t>
  </si>
  <si>
    <t>FATİH MAH. YENİ SANAYİ CAD. NO:10</t>
  </si>
  <si>
    <t>Ali GÜNEY</t>
  </si>
  <si>
    <t>Hamza YELLİ</t>
  </si>
  <si>
    <t>Ahmet KARABACAK</t>
  </si>
  <si>
    <t>MEHMET DÜNDAR - KONBELLA MOBİLYA &amp; TASARIM</t>
  </si>
  <si>
    <t>HOROZLUHAN MAH. SEFA SOK. NO:13</t>
  </si>
  <si>
    <t>İsmail DÜNDAR</t>
  </si>
  <si>
    <t>Mustafa MERAL</t>
  </si>
  <si>
    <t>Sefer Burak YILMAZ</t>
  </si>
  <si>
    <t>MELEK YILMAZ - KAYI DEKOR</t>
  </si>
  <si>
    <t>HOROZLUHAN MAH. AKSU SK. NO:92</t>
  </si>
  <si>
    <t>Mehmet SÖZEN</t>
  </si>
  <si>
    <t>Ege Furkan BAŞARI</t>
  </si>
  <si>
    <t>Yiğit Talha UĞURLU</t>
  </si>
  <si>
    <t>Furkan DEMİRCİOĞLU</t>
  </si>
  <si>
    <t>Enes ÇABUK</t>
  </si>
  <si>
    <t>ÇAĞATAY ELEKTRİK İNŞ TAAH VE TEKST TİC LTD ŞTİ</t>
  </si>
  <si>
    <t>Talat SATIÇ</t>
  </si>
  <si>
    <t>İbrahim Ethem SARIBAŞ</t>
  </si>
  <si>
    <t>Mustafa Emre ADAM</t>
  </si>
  <si>
    <t>Samet TOP</t>
  </si>
  <si>
    <t>Furkan ÇİFTCİ</t>
  </si>
  <si>
    <t>Mehmet KAHVECİ</t>
  </si>
  <si>
    <t>Kerim Talha MERT</t>
  </si>
  <si>
    <t>KİRİŞCİ DİREKSİYON OTOMOTİV</t>
  </si>
  <si>
    <t>MOTORLU TAŞITLAR SAN. ÇARŞISI KARABEYLİ SK. NO 22 SELÇUKLU KONYA</t>
  </si>
  <si>
    <t>Mahmut AVCI</t>
  </si>
  <si>
    <t>YÜKSELEN OTOM.MET.OTOM. MAK.İNŞ.SANVE TİC.</t>
  </si>
  <si>
    <t>HOROZLUHAN MH GÜNPINAR SK NO:35</t>
  </si>
  <si>
    <t>Şaban CAVLAK</t>
  </si>
  <si>
    <t>Ekrem VATANSEVER</t>
  </si>
  <si>
    <t>METNEÇEVİR(C6;"GGGG"</t>
  </si>
  <si>
    <t>FATİH DERVİŞ DEMET-PARK OTO ELEKTRİK</t>
  </si>
  <si>
    <t>HOROZLUHAN MAH. ZERDALİ SK. NO:55</t>
  </si>
  <si>
    <t>Murat ÇELİK</t>
  </si>
  <si>
    <t>Enes Talha MERMERKAYA</t>
  </si>
  <si>
    <t>HÜSEYİN BERKTAŞ - BERKTAŞLAR OTO FREN SERVİSİ</t>
  </si>
  <si>
    <t>HOROZLUHAN MH. BAKIM SK. NO. 26</t>
  </si>
  <si>
    <t>Hüseyin BERKTAŞ</t>
  </si>
  <si>
    <t>Ahmet AKDEMİR</t>
  </si>
  <si>
    <t>Bedirhan ÇİFCİ</t>
  </si>
  <si>
    <t>Halil AKGEDİK</t>
  </si>
  <si>
    <t>Mevlüt Bilal SAĞDIÇ</t>
  </si>
  <si>
    <t>PARS - ERCENK YAVUZ</t>
  </si>
  <si>
    <t>HOROZLUHAN MAH. ALEK SOK.NO 11 SELÇUKLU KONYA</t>
  </si>
  <si>
    <t>Atilla Hamza KEZEK</t>
  </si>
  <si>
    <t>AHMET KASAP - NASİP OTO TAMİR VE BAKIM SERVİSİ</t>
  </si>
  <si>
    <t>Ahmet KASAP</t>
  </si>
  <si>
    <t>Barış Baki AKSOY</t>
  </si>
  <si>
    <t>ZEKERİYA UÇLUSOY - NAZAR OPEL ÖZEL SERVİSİ</t>
  </si>
  <si>
    <t>Zekeriya UÇLUSOY</t>
  </si>
  <si>
    <t>MEHMET AÇIKGÖZ-KONCAR OTO SERVİS</t>
  </si>
  <si>
    <t>HOROZLUHAN MAH. BURAK SK. NO:35</t>
  </si>
  <si>
    <t>Mehmet AÇIKGÖZ</t>
  </si>
  <si>
    <t>YAŞAR YARAR - YAŞAR OTO FREN YEDEK PARÇA</t>
  </si>
  <si>
    <t>Yaşar YARAR</t>
  </si>
  <si>
    <t>Enes İŞİTEMİZ</t>
  </si>
  <si>
    <t>ALİ ŞAHİN - ŞAHİNLER OTOMOTİV OTO SERVİS &amp; YEDEK PARÇA</t>
  </si>
  <si>
    <t>HOROZLUHAN MAH. KOCAOVA SOK. NO:16</t>
  </si>
  <si>
    <t>Ali ŞAHİN</t>
  </si>
  <si>
    <t>Hasan BODUR</t>
  </si>
  <si>
    <t>ABDULLAH SEÇİLMİŞ - SEÇİLMİŞLER OTO BOYA &amp; KAPORTA</t>
  </si>
  <si>
    <t>FATİH MAH. GEMLİK SOK. NO:21</t>
  </si>
  <si>
    <t>Emirhan YEMİŞ</t>
  </si>
  <si>
    <t>KADİR ŞAHAN - ŞAHANE OTO TAMİR</t>
  </si>
  <si>
    <t>Kadir ŞAHAN</t>
  </si>
  <si>
    <t>Kemal TEKDAMAR</t>
  </si>
  <si>
    <t>İSKENDER USTA OTO YEDEK PARÇA SAN.VE TİC. LTD. ŞTİ.</t>
  </si>
  <si>
    <t>FATİH MAH. ÇARŞISI M.AHMETBEY SOK.NO:77</t>
  </si>
  <si>
    <t>Hasan KALIN</t>
  </si>
  <si>
    <t>KASIM ARI-EBS DÜNYASI</t>
  </si>
  <si>
    <t>HOROZLUHAN MAH. BALSIRMA SOK. NO:8</t>
  </si>
  <si>
    <t>Kasım ARI</t>
  </si>
  <si>
    <t>İbrahim Emir YALÇINKAYA</t>
  </si>
  <si>
    <t>Oğuz Çağatay KAYA</t>
  </si>
  <si>
    <t>Muhammet Emin SUNUCU</t>
  </si>
  <si>
    <t>Mevlüt SARI</t>
  </si>
  <si>
    <t>YAŞAR SARI - EİSTON ELEKTRİK</t>
  </si>
  <si>
    <t>SAKARYA MAHALLESİ PAMUK SOK. NO 6/A SELÇUKLU KONYA</t>
  </si>
  <si>
    <t>Yaşar SARI</t>
  </si>
  <si>
    <t>AHMET MUHAMMET ERİM - ERİM VOLKSWAGEN</t>
  </si>
  <si>
    <t>HOROZLUHAN MAH. PETEKÇİLER SOK. NO:46</t>
  </si>
  <si>
    <t>Ahmet Muhammed ERİM</t>
  </si>
  <si>
    <t>Osman Talha KOYUNOĞLU</t>
  </si>
  <si>
    <t>RECEP YENİTERZİ - ÖZEL OTO KAPORTA</t>
  </si>
  <si>
    <t>FATİH MH. BOZKÖY SK. NO. 17/1</t>
  </si>
  <si>
    <t>Recep YENİTERZİ</t>
  </si>
  <si>
    <t>HACI SERKAN KOÇAK - KOÇAK OTO ELEKTRİK</t>
  </si>
  <si>
    <t>HOROZLUHAN MAH. GÜVEN CAD. NO:46</t>
  </si>
  <si>
    <t>Hacı Serkan KOÇAK</t>
  </si>
  <si>
    <t>Hasan Hüseyin ŞENKAVAK</t>
  </si>
  <si>
    <t>Furkan CENGİZ</t>
  </si>
  <si>
    <t>ATM DEKORASYON MOBİLYA İNŞAAT OTOMOTİV MAKİNE SANAYİ LİMİTED ŞİRKETİ</t>
  </si>
  <si>
    <t>HOROZLUHAN MAH. YAVUZELİ SK. NO:23</t>
  </si>
  <si>
    <t>Ahmet ALTUNTAŞ</t>
  </si>
  <si>
    <t>Muhammet Nazım ALTUNTAŞ</t>
  </si>
  <si>
    <t>MEHMET KOÇ - AKABE OTO DÖŞEME</t>
  </si>
  <si>
    <t>FATİH MAH. KALKANLI SOK .NO:5/7</t>
  </si>
  <si>
    <t>Mehmet Akif UZAR</t>
  </si>
  <si>
    <t>YAKUP YALÇINTAŞ - YALÇINTAŞ OTO DERİ DÖŞEME</t>
  </si>
  <si>
    <t>FATİH MH. KORAY SK. NO:11</t>
  </si>
  <si>
    <t>Yakup YALÇINTAŞ</t>
  </si>
  <si>
    <t>Halil İbrahim AVCI</t>
  </si>
  <si>
    <t>MUSTAFA YILDIZ - TEKYILDIZ AĞIR VASITA FREN SERVİSİ</t>
  </si>
  <si>
    <t>İsa Can HANCI</t>
  </si>
  <si>
    <t>KARATAY SAN ÖMERLİ SK NO 41 SELÇUKLU KONYA</t>
  </si>
  <si>
    <t>Sadrettin Efe BAYHAN</t>
  </si>
  <si>
    <t>İbrahim Eren DEMİRAL</t>
  </si>
  <si>
    <t>KARATAY SN. GEMLİK SOK. NO 17 KONYA</t>
  </si>
  <si>
    <t>Bayram AYALP</t>
  </si>
  <si>
    <t>Mustafa KORKMAZ</t>
  </si>
  <si>
    <t>FATİH MAH. ERKANLI SOK. NO:70/1 SELÇUKLU</t>
  </si>
  <si>
    <t>HOROZLUHAN MH. AYÇA SK. NO. 3/E</t>
  </si>
  <si>
    <t>Üzeyir Safa CANDAN</t>
  </si>
  <si>
    <t>CEMAL FATİH GÖKTAŞ - GÖKTAŞ KAPORTA</t>
  </si>
  <si>
    <t>Cemal Fatih GÖKTAŞ</t>
  </si>
  <si>
    <t>Muhammed ŞAHİN</t>
  </si>
  <si>
    <t>MEHMET ÇİLEK - SİM OTO</t>
  </si>
  <si>
    <t>HOROZLUHAN MH GÜVEN CAD NO:88</t>
  </si>
  <si>
    <t>Mehmet DOĞAR</t>
  </si>
  <si>
    <t>APAYDIN OTO TAMİR BAKIM SERVİSİ</t>
  </si>
  <si>
    <t>KARATAY SAN. GÜLTEPE SK. NO. 15</t>
  </si>
  <si>
    <t>Sami APAYDIN</t>
  </si>
  <si>
    <t>Muhammed Aşır TOP</t>
  </si>
  <si>
    <t>AHMET TEMİR-TEKNİK ÖZEL SERVİS</t>
  </si>
  <si>
    <t>Metehan KAYAN</t>
  </si>
  <si>
    <t>Nevzat ÖZTÜRK</t>
  </si>
  <si>
    <t>MUTLU ÖZEL SERVİS-MUTLU</t>
  </si>
  <si>
    <t>HOROZLUHAN MAH. ANADOLU SAN.ULUS SK NO 2</t>
  </si>
  <si>
    <t>Halil OFLAZ</t>
  </si>
  <si>
    <t>Sadi Aslan ÇALIŞ</t>
  </si>
  <si>
    <t>Muhammed Enes TARHAN</t>
  </si>
  <si>
    <t>İSMAİL VARTOKGÖZ - TOKGÖZ OTO</t>
  </si>
  <si>
    <t>FATİH MAH. REYHANİ SK NO:17</t>
  </si>
  <si>
    <t>İsmail VARTOKGÖZ</t>
  </si>
  <si>
    <t>MARANGOZLAR SAN. HİZARCI SOK. NO:125</t>
  </si>
  <si>
    <t>İbrahim AKAY</t>
  </si>
  <si>
    <t>SELMAN AKAY - AKAY OTO KAPORTA</t>
  </si>
  <si>
    <t>FATİH MAH. KAYACI SOK. NO:10 SELÇUKLU KONYA</t>
  </si>
  <si>
    <t>Selman AKAY</t>
  </si>
  <si>
    <t>Ahmed EL CASİM</t>
  </si>
  <si>
    <t>KAMACI MÜHENDİSLİK - MEHMET SONER KAMACI</t>
  </si>
  <si>
    <t>BEYHEKİM MAH. BAHTIGÜZEL SK NO 2/H SELÇUKLU KONYA</t>
  </si>
  <si>
    <t>Mehmet Soner KAMACI</t>
  </si>
  <si>
    <t>OTO HAKAN - ŞABAN HAKAN DENİZ</t>
  </si>
  <si>
    <t>FATİH MAH. FİREZE SK NO 4 SELÇUKLU KONYA</t>
  </si>
  <si>
    <t>Şaban Hakan DENİZ</t>
  </si>
  <si>
    <t>UÇAK ALÜMİNYUM SANAYI VE TİC. LTD. ŞTİ</t>
  </si>
  <si>
    <t>……/……./2024</t>
  </si>
  <si>
    <t>................................................................................................................</t>
  </si>
  <si>
    <t>….....................................................................................................................................</t>
  </si>
  <si>
    <t>Hızır Atlan ÖZEK</t>
  </si>
  <si>
    <t>Musa SALAN</t>
  </si>
  <si>
    <t>MEHMET SELVİ - MS MAKİNA</t>
  </si>
  <si>
    <t>HOROZLU HAN MH BÜYÜK ŞAHİN CAD GELENEK SK NO:27</t>
  </si>
  <si>
    <t>Tevfik SELVİ</t>
  </si>
  <si>
    <t>LOKMAN KARAKAYA-ÖZTEK ENERJİ</t>
  </si>
  <si>
    <t>Lokman KARAKAYA</t>
  </si>
  <si>
    <t>Muhammed Emin ERTÜRK</t>
  </si>
  <si>
    <t>Abdülkadir ÇİÇEK</t>
  </si>
  <si>
    <t>OSMAN GİRGİÇ - VARAN MERCEDES SERVİSİ</t>
  </si>
  <si>
    <t>HOROZLUHAN MH SELÇUKLU CAD NO:296</t>
  </si>
  <si>
    <t>Osman GİRGİÇ</t>
  </si>
  <si>
    <t>Hüseyin Furkan YEŞİL</t>
  </si>
  <si>
    <t>YASİN BEKMEZ - YASİN ELEKTRİK</t>
  </si>
  <si>
    <t>NİŞANTAŞI MAH. ÇİMENZAR SOK. NO:3 İÇ KAPI NO: D SELÇUKLU KONYA</t>
  </si>
  <si>
    <t>Yasin BEKMEZ</t>
  </si>
  <si>
    <t>FATİH MAH. TORNA SK. NO:6/1</t>
  </si>
  <si>
    <t>FATİH MAH. GÜLTEPE SK. NO:13/1</t>
  </si>
  <si>
    <t>HOROZLUHAN MAH. REŞADİYE CD. NO:1</t>
  </si>
  <si>
    <t>FATİH MAH. KARABEYLİ SK. NO : 11</t>
  </si>
  <si>
    <t>HOROZLUHAN MAH. ELMADAĞI SK. NO:34</t>
  </si>
  <si>
    <t>FATİH MAH. YENİSANAYİ CD. NO: 114</t>
  </si>
  <si>
    <t>FATİH MAH. BOZYAZI SK. NO:40 / 1</t>
  </si>
  <si>
    <t>HAYDAR KESTEK - KESTEKLER OTOMOTİV</t>
  </si>
  <si>
    <t>HOROZLUHAN MAH. YAZIRHAN SK. NO:17 SELÇUKLU KONYA</t>
  </si>
  <si>
    <t>Alper YARDIM</t>
  </si>
  <si>
    <t>ADEM YARDIM-YARDIM ÖZEL SERVİS VE YEDEK PARÇA</t>
  </si>
  <si>
    <t>KARATAY SN. BOZKÖY SK NO:14</t>
  </si>
  <si>
    <t>Adem YARDIM</t>
  </si>
  <si>
    <t>Mehmet Ali Arda YARDIM</t>
  </si>
  <si>
    <t>Semih Efe SARICANBAZ</t>
  </si>
  <si>
    <t>SELÇUK SARICANBAZ - ASLAS OTO LASTİK</t>
  </si>
  <si>
    <t>MUSALLA BAĞLARI MH. ÇAKIRLI CD NO:30</t>
  </si>
  <si>
    <t>Ahmet DEMİR</t>
  </si>
  <si>
    <t>HOROZLUHAN MAH. NEHİRBAŞI SOK. NO 17</t>
  </si>
  <si>
    <t>Esat GÜNGÖR</t>
  </si>
  <si>
    <t>Yusuf Arda ALABAY</t>
  </si>
  <si>
    <t>Ahmet ESEN</t>
  </si>
  <si>
    <t>FATİH MAH.KALKANLI SOK. NO:38</t>
  </si>
  <si>
    <t>Seyit Tahir ÇELTEK</t>
  </si>
  <si>
    <t>Burak SARIKAYA</t>
  </si>
  <si>
    <t>İsa ONAY</t>
  </si>
  <si>
    <t>Yüksel KOCABIYIK</t>
  </si>
  <si>
    <t>İsa DOĞAN</t>
  </si>
  <si>
    <t>CEMALOĞLU OTO LASTİK TİCARET LTD</t>
  </si>
  <si>
    <t>HOROZLUHAN MAH. ÇAKIRLI CAD. NO 23 SELÇUKLU</t>
  </si>
  <si>
    <t>Mustafa KABAR</t>
  </si>
  <si>
    <t>GİMES METAL LTD. ŞTİ</t>
  </si>
  <si>
    <t>HOROZLUHAN OSB MAH. KADIKÖY SOK. NO 9 SELÇUKLU</t>
  </si>
  <si>
    <t>İbrahim Ethem GÜMÜŞ</t>
  </si>
  <si>
    <t>Serdal AŞKAR</t>
  </si>
  <si>
    <t>HM 2 HİDROLİK - HÜSEYİN TUTAR</t>
  </si>
  <si>
    <t>HOROZLUHAN MAH. İSLAMBEY SOK. NO 28 SELÇUKLU KONYA</t>
  </si>
  <si>
    <t>Mehmet KOCA</t>
  </si>
  <si>
    <t>Ramazan TÜRKOĞLU</t>
  </si>
  <si>
    <t>ŞAHİNER MOBİLYA VE DEKORASYON-ALİ ŞAHİN</t>
  </si>
  <si>
    <t>HOROZLUHAN MAH.AKSU SOK. NO:64 SELÇUKLU KONYA</t>
  </si>
  <si>
    <t>Seyit ER</t>
  </si>
  <si>
    <t>KASIM AYDOĞDU - AYDOĞDU MEKANİK SERVİS</t>
  </si>
  <si>
    <t>HOROZLUHAN MH. ELMADAĞI SK. NO:6</t>
  </si>
  <si>
    <t>Kasım AYDOĞDU</t>
  </si>
  <si>
    <t>Arif TANRIKULU</t>
  </si>
  <si>
    <t>Hamza ÇAM</t>
  </si>
  <si>
    <t>HOROZLUHAN MH. ÇAĞLA SK. NO. 23</t>
  </si>
  <si>
    <t>Mevlüt GÜMÜŞ</t>
  </si>
  <si>
    <t>KERAMETTİN YAZĞAN - YAZĞAN OTO BOYA</t>
  </si>
  <si>
    <t>FATİH MAH. YENİACUN SK. NO: 9</t>
  </si>
  <si>
    <t>Muhterem YAZĞAN</t>
  </si>
  <si>
    <t>Emircan TÜRKAN</t>
  </si>
  <si>
    <t>Ömer Kayra YİĞİT</t>
  </si>
  <si>
    <t>Ali Zahit KEKLİKCİ</t>
  </si>
  <si>
    <t>Hüseyin KELEŞ</t>
  </si>
  <si>
    <t>AKPOLAT AĞIR VASITA - SEFER AKPOLAT</t>
  </si>
  <si>
    <t>HOROZLUHAN MAH. GANİMET SOK.NO 27/A SELÇUKLU KONYA</t>
  </si>
  <si>
    <t>Sefer AKPOLAT</t>
  </si>
  <si>
    <t>Muhammed AKŞİT</t>
  </si>
  <si>
    <t>Halil Kaan GÜMÜŞ</t>
  </si>
  <si>
    <t>MEHMET KARSAVURAN - BELİNAY ELEKTRİK</t>
  </si>
  <si>
    <t>Mehmet KARSAVURAN</t>
  </si>
  <si>
    <t>Nuri Eren DOĞAN</t>
  </si>
  <si>
    <t>Muhammet Ferhat GÖKDEMİR</t>
  </si>
  <si>
    <t>Emircan ATAK</t>
  </si>
  <si>
    <t>Sefa KAVAK</t>
  </si>
  <si>
    <t>İbrahim BAĞYATIRMACI</t>
  </si>
  <si>
    <t>UĞUR FOOD MACHİNERY- İBRAHİM BAĞYATIRMACI</t>
  </si>
  <si>
    <t>HOROZLUHAN MAH. SABIRHAN SOK. NO 33 SELÇUKLU KONYA</t>
  </si>
  <si>
    <t>Hüseyin BAĞYATIRMACI</t>
  </si>
  <si>
    <t>Eren IŞICIK</t>
  </si>
  <si>
    <t>HOROZLUHAN MAH. YEŞİLOBA SOK. NO:32</t>
  </si>
  <si>
    <t>Mehmet KÜÇÜKKARAPINAR</t>
  </si>
  <si>
    <t>İNAN KARDEŞLER- RAMAZAN İNAN</t>
  </si>
  <si>
    <t>HOROZLUHAN MAH. KAYAELİ SK. NO 29 SELÇUKLU KONYA</t>
  </si>
  <si>
    <t>Ramazan İNAN</t>
  </si>
  <si>
    <t>KILIÇARSLAN MAH. ESKİ SİLLE CAD. ÇEVREKENT NO 112 NO B SELÇUKLU KONYA</t>
  </si>
  <si>
    <t>MEHMET KAPLAN OTOM. GIDA - YILDIZ OTOMOTİV</t>
  </si>
  <si>
    <t>FATİH MAH. ÇAYELİ SK. NO:49</t>
  </si>
  <si>
    <t>Ahmet DAĞLI</t>
  </si>
  <si>
    <t>Metin YILDIZ</t>
  </si>
  <si>
    <t>MUHAMMET SAMİ YİĞİT</t>
  </si>
  <si>
    <t>HOROZLUHAN MAH. HEYBELİADA SOK. NO: 46</t>
  </si>
  <si>
    <t>Muhammet Sami YİĞİT</t>
  </si>
  <si>
    <t>Onur BARAN</t>
  </si>
  <si>
    <t>Ahmet ÖZCAN</t>
  </si>
  <si>
    <t>SAYMAK ENDÜSTRİYEL METAL SANAYİ VE TİC ANONİN ŞİRKETİ</t>
  </si>
  <si>
    <t>HOROZLUHANOSB MAH. GÜVENÇLİ SOK. NO:7</t>
  </si>
  <si>
    <t>Ahmet BULUT</t>
  </si>
  <si>
    <t>Ahmet AKINCI</t>
  </si>
  <si>
    <t>Murat ULUSOY</t>
  </si>
  <si>
    <t>AHMET ÖZEN - ÖZEN OTO FREN</t>
  </si>
  <si>
    <t>HOROZLUHAN MAH. ÇİFTEGÖL SOK. NO. 89</t>
  </si>
  <si>
    <t>FATİH MAH. REYHANİ SOK. NO:53</t>
  </si>
  <si>
    <t>MUSALLA BAĞLARI MAH. ELMALI CAD. NO. 240/1</t>
  </si>
  <si>
    <t>FATİH MAH. BEYOBA SOK.NO:2</t>
  </si>
  <si>
    <t>FATİH MAH. YENİSANAYİ CD. NO:150</t>
  </si>
  <si>
    <t>GENÇLER ŞANZIMAN SANAYİ VE TİCARET LİMİTED ŞTİ.</t>
  </si>
  <si>
    <t>HOROZLUHAN MH. SELÇUKLU CD. NO:150 SELÇUKLU KONYA</t>
  </si>
  <si>
    <t>Fatih SARIÇAT</t>
  </si>
  <si>
    <t>FATİH MAH. ÇAYELİ SOK. NO:5</t>
  </si>
  <si>
    <t>ÇETİN AKTAY - GÖZDE FORKLİFT TAMİR BAKIM</t>
  </si>
  <si>
    <t>HOROZLUHAN MAH. NARİN SOK. NO:15</t>
  </si>
  <si>
    <t>Çetin AKTAY</t>
  </si>
  <si>
    <t>FATİH MAH. ŞAİR KISMET SK. NO:101/C</t>
  </si>
  <si>
    <t>FATİH MAH. ÖMERLİ SK. NO:42</t>
  </si>
  <si>
    <t>FATİH MAH. ŞAİR KISMET SOK NO:8/1</t>
  </si>
  <si>
    <t>FATİH MAH. GÜÇLÜLER SK. NO. 49</t>
  </si>
  <si>
    <t>FATİH MAH. ŞAİR KISMET SOK. NO:73/1</t>
  </si>
  <si>
    <t>FATİH MAH. ŞAİR KISMET SOK. NO:11</t>
  </si>
  <si>
    <t>Süleyman Mehmet BAKICI</t>
  </si>
  <si>
    <t>HOROZLUHAN MAH. ANADOLU SAN. KAHRAMAN SK.NO:2/A</t>
  </si>
  <si>
    <t>Mustafa ÇİÇEK</t>
  </si>
  <si>
    <t>Furkan ATALAY</t>
  </si>
  <si>
    <t>SELÇUK TANRISEVER - SEVER OTO TAMİR</t>
  </si>
  <si>
    <t>FATİH MAH. ÇAY SK. NO:37 İÇ KAPI NO:1</t>
  </si>
  <si>
    <t>Selçuk TANRISEVER</t>
  </si>
  <si>
    <t>İBRAHİM GÜNGÖR - GÜNGÖREN CAM METAL</t>
  </si>
  <si>
    <t>Mehmet Can SOYTÜRK</t>
  </si>
  <si>
    <t>Furkan Hakan MERCAN</t>
  </si>
  <si>
    <t>NALAN KÖSEOĞLU - HÜMA OTO TAMİR BAKIM SERVİSİ</t>
  </si>
  <si>
    <t>HOROZLUHAN MH ÇINARALTI SK NO:35</t>
  </si>
  <si>
    <t>İsmail GÜLTEKİN</t>
  </si>
  <si>
    <t>Abdullah ÇEVİK</t>
  </si>
  <si>
    <t>İSMAİL GÜNGÖR - ABS OTO KURTARMA VE OTO TAMİR BAKM SERVİSİ</t>
  </si>
  <si>
    <t>(İSMAİL GÜNGÖR) - FATİ MAH. BOZKÖY SOK NO:26</t>
  </si>
  <si>
    <t>Ahmet Taha ACAR</t>
  </si>
  <si>
    <t>Mehmet KEKLİK</t>
  </si>
  <si>
    <t>İLKA ELEKTRİK VE TİCARET- İLHAMİ KALAYCI</t>
  </si>
  <si>
    <t>NALÇACI CAD. KARATAY SİTESİ ALTINO 2/A KONYA</t>
  </si>
  <si>
    <t>İlhami KALAYCI</t>
  </si>
  <si>
    <t>Ali KAYA</t>
  </si>
  <si>
    <t>ÇAĞLAR ROT BALANS - HALİL ÇAĞLAR</t>
  </si>
  <si>
    <t>Halil ÇAĞLAR</t>
  </si>
  <si>
    <t>Bİ DÜNYA CAM SİSTEMLERİ- MEHMET NURİ ÇAKIR</t>
  </si>
  <si>
    <t>HOROZLUHAN MAH. KOCAALİ SOK. NO 18</t>
  </si>
  <si>
    <t>Şükrü SEVİNÇ</t>
  </si>
  <si>
    <t>İSMAİL HAKKI ÇATAL - GÜZELİŞ OTO KAPORTA</t>
  </si>
  <si>
    <t>SANAYİ ÇARŞISI YENİ ACUN SK NO:54</t>
  </si>
  <si>
    <t>İsmail Hakkı ÇATAL</t>
  </si>
  <si>
    <t>ADALET ROT BALANS - ABDULKADİR ÇELİK</t>
  </si>
  <si>
    <t>MAREŞAL DİZEL MOT. ARAÇ. NAK. VE DIŞ TİC. LTD. ŞTİ(ŞUBE)</t>
  </si>
  <si>
    <t>Yaşar Mahmut ÖZDEMİR</t>
  </si>
  <si>
    <t>Semih ÇINAR</t>
  </si>
  <si>
    <t>ALPEMO MOBİLYA - ALPARSLAN PEKMEZCİ</t>
  </si>
  <si>
    <t>HOROZLUHAN MAH. RAVZA SK. NO:33 D</t>
  </si>
  <si>
    <t>Alparslan BEKMEZCİ</t>
  </si>
  <si>
    <t>ABDURRAHMAN SAĞ- WASS MOTORS</t>
  </si>
  <si>
    <t>HOROZLUHAN MAH GELENEK SK NO 4 SELÇUKLU KONYA</t>
  </si>
  <si>
    <t>HÜSEYİN KELEŞ - YILDIZLAR MOTOR REKTEFİYE ATÖLYESİ</t>
  </si>
  <si>
    <t>Yakup Eren CAN</t>
  </si>
  <si>
    <t>MEHMET KAR - KONKAR OTO AĞIR VASITA</t>
  </si>
  <si>
    <t>HOROZLUHAN MAH. REFAH CAD. NO:46</t>
  </si>
  <si>
    <t>Mustafa KÜÇÜKŞAHİN</t>
  </si>
  <si>
    <t>KEMAL TARHAN - TARHANLAR OTO</t>
  </si>
  <si>
    <t>Barış ÖZDEMİR</t>
  </si>
  <si>
    <t>FATİH KÖK - GÖÇÜK PARK KAPORTA ONARIMI</t>
  </si>
  <si>
    <t>FEVZİ ÇAKMAK MAH. 10437.SOK. A BLK NO:38/C</t>
  </si>
  <si>
    <t>Fatih KÖK</t>
  </si>
  <si>
    <t>ERKAP KAPISAN.TİC.LTD.ŞTİ.</t>
  </si>
  <si>
    <t>Hidayet NAR</t>
  </si>
  <si>
    <t>Furkan GENÇ</t>
  </si>
  <si>
    <t>Bilal ARICI</t>
  </si>
  <si>
    <t>Ömer ARICI</t>
  </si>
  <si>
    <t>Mustafa Berzah CALLA</t>
  </si>
  <si>
    <t>MUSTAFA YILMAZ - TEKNİK ELEKTRİK - ELEKTRONİK</t>
  </si>
  <si>
    <t>HOROZLUHAN MAH. KAHRAMAN SK. NO:2B</t>
  </si>
  <si>
    <t>Enes TÜRK</t>
  </si>
  <si>
    <t>İTİMAT FORD KARGO ÖZEL SERVİS</t>
  </si>
  <si>
    <t>HOROZLUHAN MH. BAKIM SK. NO. 10</t>
  </si>
  <si>
    <t>Abdullah GÖKSU</t>
  </si>
  <si>
    <t>Ali BÜYÜKERTAŞ</t>
  </si>
  <si>
    <t>Kadir KARACAN</t>
  </si>
  <si>
    <t>ŞANLI OTOGAZ - İBRAHİM ŞANLIOĞLU</t>
  </si>
  <si>
    <t>HOROZLUHAN MAH YÜRÜYÜŞ SK NO 52 SELÇUKLU</t>
  </si>
  <si>
    <t>İbrahim ŞANLIOĞLU</t>
  </si>
  <si>
    <t>Hasan BAŞARAN</t>
  </si>
  <si>
    <t>YAZIR MAH. ARGUNŞAH SOK. FURKAN AP. ALTI NO:2</t>
  </si>
  <si>
    <t>Mahmut TULAN</t>
  </si>
  <si>
    <t>OG ELEKTRİK ENERJİ SANAYİ TİCARET LTD ŞTİ</t>
  </si>
  <si>
    <t>BUHARA MAH. HAT CAD. NO 41A SELÇUKLU KONYA6341045374</t>
  </si>
  <si>
    <t>Gökhan UYSAL</t>
  </si>
  <si>
    <t>Fatih Buğra CAN</t>
  </si>
  <si>
    <t>MURAT DEMİRKIRAN-UZMAN OPEL</t>
  </si>
  <si>
    <t>FATİH MAH. TORNA SK. NO:27</t>
  </si>
  <si>
    <t>Murat DEMİRKIRAN</t>
  </si>
  <si>
    <t>Emirhan DÖNMEZ</t>
  </si>
  <si>
    <t>Oğuzhan CEYLAN</t>
  </si>
  <si>
    <t>FATMA NUR DURAN-DURAN OTO ELEKTRİK</t>
  </si>
  <si>
    <t>Necip Efe BENLİ</t>
  </si>
  <si>
    <t>Burak YELLİ</t>
  </si>
  <si>
    <t>ALİ BİRTEK - BİRTEK ELEKTRİK</t>
  </si>
  <si>
    <t>NİŞANTAŞI MAH. SADABAT SK. NO:8/A</t>
  </si>
  <si>
    <t>Ali BİRTEK</t>
  </si>
  <si>
    <t>NİŞANTAŞ MAH. KEMERLİ CD HAZIM ULUŞAHİN İŞ MERK A BLOK 1Z/1</t>
  </si>
  <si>
    <t>Mustafa DUYSAK</t>
  </si>
  <si>
    <t>KARATAY SAN. GELİBOLU SK. NO:22</t>
  </si>
  <si>
    <t>Muammer ÇİNİ</t>
  </si>
  <si>
    <t>ABDULLAH KÜÇÜKKELEŞ - MCLASS OTO ELEKTRİK VE KLİMA</t>
  </si>
  <si>
    <t>HOROZLUHAN MAH. ARDIÇKUŞU SOK. NO:221</t>
  </si>
  <si>
    <t>Abdullah KÜÇÜKKELEŞ</t>
  </si>
  <si>
    <t>KURULUŞ OTO FREN - AHMET GÜNIŞIK</t>
  </si>
  <si>
    <t>Ahmet GÜNIŞIK</t>
  </si>
  <si>
    <t>Enes GÖKMEN</t>
  </si>
  <si>
    <t>Selim Samet ALTIN</t>
  </si>
  <si>
    <t>Melihşah SARIÇAT</t>
  </si>
  <si>
    <t>Ömer Faruk CERA</t>
  </si>
  <si>
    <t>SERKAN OPEL ÖZEL SERVİSİ - SERKAN HIRTLAK</t>
  </si>
  <si>
    <t>FATİH MAH. FİREZE SOKAK NO 48/1</t>
  </si>
  <si>
    <t>Serkan HIRTLAK</t>
  </si>
  <si>
    <t>Musa TÜFENK</t>
  </si>
  <si>
    <t>HOROZLUHAN MAH. KASIMPAŞA SOK. NO:18</t>
  </si>
  <si>
    <t>HOROZLUHAN MAH. ÇAYIROVA SK. NO:3/K</t>
  </si>
  <si>
    <t>Muhammed Yusuf İslam KARA</t>
  </si>
  <si>
    <t>OSMAN KARA VE ADNAN ŞEKER ORTAKLIĞI - ART GROUP MOBİLYA</t>
  </si>
  <si>
    <t>BEYHEKİM MAH. GÜLAÇAR SK. C. BLOK NO: 6 B SELÇUKLU KONYA</t>
  </si>
  <si>
    <t>Osman KARA</t>
  </si>
  <si>
    <t>Mustafa BÜYÜKAYDIN</t>
  </si>
  <si>
    <t>Mustafa Kemal MERT</t>
  </si>
  <si>
    <t>MEHMET MERT - MRTKOM KOMPRESÖR</t>
  </si>
  <si>
    <t>HOROZLUHAN MH ÇINARALTI SK NO:6</t>
  </si>
  <si>
    <t>Mehmet MERT</t>
  </si>
  <si>
    <t>Atakan YİĞİT</t>
  </si>
  <si>
    <t>SEYHAN DEMİR SANAYİ VE TİCARET LTD ŞTİ</t>
  </si>
  <si>
    <t>HOROZLUHAN MAH. KOCAELİ SK NO 10</t>
  </si>
  <si>
    <t>HOROZLUHAN MH GÜVEN CD NO:97 (UZMAN SANAYİ SİTESİ)</t>
  </si>
  <si>
    <t>MEHMET ALİ EROL - CHMPİON MOTOR</t>
  </si>
  <si>
    <t>SOYTÜRKLER MAKİNE OTOMOTİV İNŞAAT MABİLYA SAN. VE TİC. LİMİTED ŞİRKETİ</t>
  </si>
  <si>
    <t>HOROZLUHAN MAH. GÜMÜŞLÜ SOK. NO:70</t>
  </si>
  <si>
    <t>Mustafa SOYTÜRK</t>
  </si>
  <si>
    <t xml:space="preserve"> v</t>
  </si>
  <si>
    <t>HOROZLUHAN MAH. PEHLİVANLI SOK. NO: 77</t>
  </si>
  <si>
    <t>FATİH KARAKUŞ - MERKEZ OTO ELEKTRİK VE ELEKTRONİK</t>
  </si>
  <si>
    <t>FATİH MAH. GÜNEŞLİ SOK. NO:6</t>
  </si>
  <si>
    <t>Fatih KARAKUŞ</t>
  </si>
  <si>
    <t>KÜÇÜKER OTO ELEKTRİK VE HARFİYAT NAK. AHMET KÜÇÜKER</t>
  </si>
  <si>
    <t>HOROZLUHAN MAH. ÇAYIROVA SOK. NO:3</t>
  </si>
  <si>
    <t>Ahmet KÜÇÜKER</t>
  </si>
  <si>
    <t>ALİ YASİN ERSOY-ERS OPEL ÖZEL SERVİS</t>
  </si>
  <si>
    <t>Ali Yasin ERSOY</t>
  </si>
  <si>
    <t>EMRE ALKIŞ - ALKIŞ OTOMOTİV</t>
  </si>
  <si>
    <t>HOROZLUHAN MAH. KOÇLAR SOK. NO:3</t>
  </si>
  <si>
    <t>Abdullah Talha ALKIŞ</t>
  </si>
  <si>
    <t>ALİ ULVİ BÜYÜKKAYNAK-SÜRAT KALIP VE MAKİNA SANAYİİ</t>
  </si>
  <si>
    <t>FATİH MAH. PERVARİ SOK. NO:2</t>
  </si>
  <si>
    <t>Abdullah TÜRKTEKİN</t>
  </si>
  <si>
    <t>Mehmet Emirhan KILINÇ</t>
  </si>
  <si>
    <t>PAPİRUS KAĞIT SAN. VE TİC. A.Ş. (BASKI SONRASI)</t>
  </si>
  <si>
    <t>1. OSB BAYRAMPAŞA CAD. NO:16</t>
  </si>
  <si>
    <t>Mehmet ULUDAĞ</t>
  </si>
  <si>
    <t>Alperen AKIŞ</t>
  </si>
  <si>
    <t>Yusuf CANPOLAT</t>
  </si>
  <si>
    <t>Emirhan KARA</t>
  </si>
  <si>
    <t>Halil İbrahim AYALP</t>
  </si>
  <si>
    <t>BEKİR ADAM - BEKA HİDROLİK</t>
  </si>
  <si>
    <t>HOROZLUHAN MH CEYLANDERE SK NO:8</t>
  </si>
  <si>
    <t>Bekir ADAM</t>
  </si>
  <si>
    <t>Mustafa Eren GÜR</t>
  </si>
  <si>
    <t>Halil İbrahim GÜNEŞ</t>
  </si>
  <si>
    <t>Erol UÇ</t>
  </si>
  <si>
    <t>Yusuf İDE</t>
  </si>
  <si>
    <t>Hüseyin BAYIR</t>
  </si>
  <si>
    <t>MUHAMMED ALİ KOÇAK - KOÇAK TORNA</t>
  </si>
  <si>
    <t>Muhammed Ali KOÇAK</t>
  </si>
  <si>
    <t>Yakup Yiğit ÇEBER</t>
  </si>
  <si>
    <t>Sefer KARAMAN</t>
  </si>
  <si>
    <t>ABDULLAH FİLİZ - BİZİM ETİKET PROMASYON</t>
  </si>
  <si>
    <t>FEVZİÇAKMAK MAH. YAYIN CAD. NO:17</t>
  </si>
  <si>
    <t>Abdullah FİLİZ</t>
  </si>
  <si>
    <t>12 MOT-B (Salı 1)</t>
  </si>
  <si>
    <t>11Z MOT-E Beklemeli</t>
  </si>
  <si>
    <t>11 MOT-A (Pazartesi 5)</t>
  </si>
  <si>
    <t>10 MOT-A (Pazartesi 9)</t>
  </si>
  <si>
    <t>9 MOT-R (Pazartesi -F6)</t>
  </si>
  <si>
    <t>9 MOT-M (Cuma -F2)</t>
  </si>
  <si>
    <t>10 MOT-O (Çarşamba -F8)</t>
  </si>
  <si>
    <t>10 MOT-G (Çarşamba 9)</t>
  </si>
  <si>
    <t>11 MOT-K (Çarşamba 7)</t>
  </si>
  <si>
    <t>11 MOT-I (Salı 6)</t>
  </si>
  <si>
    <t>10 MOT-K (Cuma 11)</t>
  </si>
  <si>
    <t>11Z MOT-D Beklemeli</t>
  </si>
  <si>
    <t>10 MAK-G (Çarşamba 12)</t>
  </si>
  <si>
    <t>9 MOT-I (Çarşamba -F4)</t>
  </si>
  <si>
    <t>9 MOT-K (Perşembe -F5)</t>
  </si>
  <si>
    <t>Şükrü ÜNÜVAR</t>
  </si>
  <si>
    <t>9 MOT-F (Salı -F4)</t>
  </si>
  <si>
    <t>9 MOT-C (Pazartesi -F4)</t>
  </si>
  <si>
    <t>9 MOT-D (Salı -F2)</t>
  </si>
  <si>
    <t>GÜLER OTO KAPORTA - AYŞEGÜL GÜLER</t>
  </si>
  <si>
    <t>HOROZLUHAN MAH. HİSARTEPE SK NO 65 SELÇUKLU</t>
  </si>
  <si>
    <t>11 MOT-G (Perşembe 6)</t>
  </si>
  <si>
    <t>11Z MOT-H Beklemeli</t>
  </si>
  <si>
    <t>Enes KARAKAYA</t>
  </si>
  <si>
    <t>9 MOT-B (Pazartesi -F3)</t>
  </si>
  <si>
    <t>HALİL TÜRKOĞLU - TÜRKOĞLU AĞIR VASITA ELEKTRİK- ELEKTRONİK</t>
  </si>
  <si>
    <t>HOROZLUHAN MAH. KURTBEY SOK. NO:78/3</t>
  </si>
  <si>
    <t>Halil TÜRKOĞLU</t>
  </si>
  <si>
    <t>12 MOT-C (Perşembe 1)</t>
  </si>
  <si>
    <t>12 MOT-D (Cuma 2)</t>
  </si>
  <si>
    <t>12 MOT-E (Çarşamba 1)</t>
  </si>
  <si>
    <t>10 MOT-D (Salı 11)</t>
  </si>
  <si>
    <t>11 MOT-E (Cuma 6)</t>
  </si>
  <si>
    <t>11Z MOT-B Beklemeli</t>
  </si>
  <si>
    <t>9 MOT-H (Çarşamba -F3)</t>
  </si>
  <si>
    <t>12 MOT-F (Cuma 1)</t>
  </si>
  <si>
    <t>11 MOT-O (Perşembe -F12)</t>
  </si>
  <si>
    <t>11 MOT-D (Perşembe 3)</t>
  </si>
  <si>
    <t>Uğur KOYUNCU</t>
  </si>
  <si>
    <t>9 MOT-E (Salı -F3)</t>
  </si>
  <si>
    <t>HOROZLUHAN MAH. ÜÇGAZİ SOK. NO:12</t>
  </si>
  <si>
    <t>Huzeyfe İNOĞLU</t>
  </si>
  <si>
    <t>11 MOT-H (Çarşamba 5)</t>
  </si>
  <si>
    <t>11 MOT-P (Pazartesi 3)</t>
  </si>
  <si>
    <t>10 MOT-C (Salı 12)</t>
  </si>
  <si>
    <t>11Z MOT-I Beklemeli</t>
  </si>
  <si>
    <t>10 MOT-J (Perşembe 11)</t>
  </si>
  <si>
    <t>11 MOT-J (Pazartesi 2)</t>
  </si>
  <si>
    <t>11 MOT-F (Cuma 3)</t>
  </si>
  <si>
    <t>10 MOT-F (Çarşamba 10)</t>
  </si>
  <si>
    <t>11 MOT-Ş (Cuma 7)</t>
  </si>
  <si>
    <t>Furkan ÖLMEZ</t>
  </si>
  <si>
    <t>10 MOT-B (Pazartesi 8)</t>
  </si>
  <si>
    <t>9 MOT-L (Perşembe -F6)</t>
  </si>
  <si>
    <t>Emirhan EDİZ</t>
  </si>
  <si>
    <t>10 MOT-I (Perşembe 8)</t>
  </si>
  <si>
    <t>SERİ TREYLER DIŞ TİCARET LTD ŞTİ</t>
  </si>
  <si>
    <t>BÜYÜKKAYACIK OSB MH KUDDUSİ CD NO:1</t>
  </si>
  <si>
    <t>Ömer GÜNGÖR</t>
  </si>
  <si>
    <t>10 MOT-M (Cuma 9)</t>
  </si>
  <si>
    <t>Mehmet ÖZBEDEL</t>
  </si>
  <si>
    <t>11Z MOT-C Beklemeli</t>
  </si>
  <si>
    <t>9 MOT-P (Cuma -F1)</t>
  </si>
  <si>
    <t>Hüseyin UYANIK</t>
  </si>
  <si>
    <t>Nazım YÜCE</t>
  </si>
  <si>
    <t>Tahir DANIŞAN</t>
  </si>
  <si>
    <t>10 MOT-P (Perşembe -F8)</t>
  </si>
  <si>
    <t>Mehmet ÇALIŞKAN</t>
  </si>
  <si>
    <t>11 MOT-S (Çarşamba 3)</t>
  </si>
  <si>
    <t>Furkan ÇALIŞ</t>
  </si>
  <si>
    <t>9 MOT-N (Cuma -F3)</t>
  </si>
  <si>
    <t>Mücahit DEMİR</t>
  </si>
  <si>
    <t>9 MOT-G (Çarşamba -F2)</t>
  </si>
  <si>
    <t>9 MOT-A (Pazartesi -F2)</t>
  </si>
  <si>
    <t>10 MOT-N (Pazartesi -F8)</t>
  </si>
  <si>
    <t>FEVZİ ÇAKMAK MAH. ASTİM SANAYİ SİTESİ 10753. SOK. NO: 28/H</t>
  </si>
  <si>
    <t>11Z MOT-J Beklemeli</t>
  </si>
  <si>
    <t>Mahmut EKİCİ</t>
  </si>
  <si>
    <t>11 MOT-R (Cuma -F12)</t>
  </si>
  <si>
    <t>Mehmet Said SARIBAŞ</t>
  </si>
  <si>
    <t>11Z MOT-A Beklemeli</t>
  </si>
  <si>
    <t>ESKON OTOMOTİV ARAÇ KİRALAMA İNŞAAT SANAYİ TİCARET LİMİTED ŞİRKETİ</t>
  </si>
  <si>
    <t>HOROZLUHAN MAH. ULUS SOK. 14/B/0 SELÇUKLU KONYA</t>
  </si>
  <si>
    <t>Mehmet Serdar ÖZKAY</t>
  </si>
  <si>
    <t>9 MOT-J (Perşembe -F4)</t>
  </si>
  <si>
    <t>Muhammed Mustafa MAKİNE</t>
  </si>
  <si>
    <t>FATİH TURAN - FATİH OTO ELEKTRİK</t>
  </si>
  <si>
    <t>HOROZLUHAN MAH. TAŞKENT CAD. NO:20/1</t>
  </si>
  <si>
    <t>Fatih TURAN</t>
  </si>
  <si>
    <t>Şefaat Can Ahmet TURAN</t>
  </si>
  <si>
    <t>Furkan EVCİ</t>
  </si>
  <si>
    <t>10 MOT-E (Salı 10)</t>
  </si>
  <si>
    <t>HAKAN BÜYÜKDEMİR - BÜYÜKDEMİR OTO</t>
  </si>
  <si>
    <t>HOROZLUHAN MAH. PEHLİVANLI SK NO 2/P</t>
  </si>
  <si>
    <t>Hakan BÜYÜKDEMİR</t>
  </si>
  <si>
    <t>10 MOT-L (Cuma 10)</t>
  </si>
  <si>
    <t>HOROZLUHAN MAH. AYÇA SOK. NO:12</t>
  </si>
  <si>
    <t>Bulut TETİK</t>
  </si>
  <si>
    <t>HASAN KARAYILAN - CİHAN MAN</t>
  </si>
  <si>
    <t>HOROZLUHAN MAH. GÜNGÖRDÜ SOK NO 1</t>
  </si>
  <si>
    <t>Hasan KARAYILAN</t>
  </si>
  <si>
    <t>12 MOT-K (Cuma -F11)</t>
  </si>
  <si>
    <t>Mehmet KULU</t>
  </si>
  <si>
    <t>İKİZLER OTO BOYA - MEHMET ÇAPAR</t>
  </si>
  <si>
    <t>HOROZLUHAN MAH. PEHLİVANLI SK NO 82 SELÇUKLU</t>
  </si>
  <si>
    <t>Mehmet ÇAPAR</t>
  </si>
  <si>
    <t>Ahmet Can FİDAN</t>
  </si>
  <si>
    <t>İSA DOĞAN-DOĞAN WOLKSWAGEN</t>
  </si>
  <si>
    <t>HOROZLUHAN MAH. REŞADİYE CAD. NO 8 SELÇUKLU KONYA</t>
  </si>
  <si>
    <t>Ebubekir İLHAN</t>
  </si>
  <si>
    <t>10 MOT-R (Cuma -F8)</t>
  </si>
  <si>
    <t>KAMİL DEMİR - DEMİR OTO</t>
  </si>
  <si>
    <t>HOROZLUHAN MAH.AYTAÇ SK NO 15</t>
  </si>
  <si>
    <t>Kamil DEMİR</t>
  </si>
  <si>
    <t>Mustafa TETİK</t>
  </si>
  <si>
    <t>11 MOT-C (Çarşamba 6)</t>
  </si>
  <si>
    <t>Hasan BANNA</t>
  </si>
  <si>
    <t>LİMONCU OTOM. SAN. VE TİC. LTD. ŞTİ.</t>
  </si>
  <si>
    <t>SELÇUKLU SAN. EHAD CAD. NO:23</t>
  </si>
  <si>
    <t>Ahmet LİMONCU</t>
  </si>
  <si>
    <t>MEHMET ŞİMŞEK - ŞİMŞEKLER OTO ELEKTRİK</t>
  </si>
  <si>
    <t>HOROZLUHAN MAH. ELMADAĞI SOK. NO 7</t>
  </si>
  <si>
    <t>HOROZLUHAN MAH. BALSIRMA SOK. NO:2/E</t>
  </si>
  <si>
    <t>Mustafa BAYAR</t>
  </si>
  <si>
    <t>11 ELK-B (Çarşamba 2)</t>
  </si>
  <si>
    <t>Ahmet Efe OKKALI</t>
  </si>
  <si>
    <t>Aziz KAR</t>
  </si>
  <si>
    <t>11 MOT-L (Pazartesi -F12)</t>
  </si>
  <si>
    <t>Enver ÖZEY</t>
  </si>
  <si>
    <t>SEZER AĞIR VASITA - KADİR SEZEK</t>
  </si>
  <si>
    <t>HOROZLUHAN MAH BALSIRMA SOK NO 2 D</t>
  </si>
  <si>
    <t>Kadir SEZEK</t>
  </si>
  <si>
    <t>Muhammet Ali AKSEKİ</t>
  </si>
  <si>
    <t>9 MUH-R (Pazartesi -F1)</t>
  </si>
  <si>
    <t>9 MUH-S (Perşembe -F2) Kadın</t>
  </si>
  <si>
    <t>11Z MOT-F Beklemeli</t>
  </si>
  <si>
    <t>Hakkı KILIÇ</t>
  </si>
  <si>
    <t>Selçuk SARICANBAZ</t>
  </si>
  <si>
    <t>11 MET-S (Pazartesi -6)</t>
  </si>
  <si>
    <t>9 MET-J (Salı -F7)</t>
  </si>
  <si>
    <t>Osman Gazi KARAKOCA</t>
  </si>
  <si>
    <t>9 MET-K (Salı -F1)</t>
  </si>
  <si>
    <t>ALİ KARAKOCA - HÜNER METAL</t>
  </si>
  <si>
    <t>HOROZLUHAN MAH. NEHİRBAŞI SK. NO:5</t>
  </si>
  <si>
    <t>Muhammed Nur EL İSA</t>
  </si>
  <si>
    <t>BAYRAM ÖZCAN - ÖZENİR RADYATÖR İNTERCOLLER BAKIM SERVİSİ</t>
  </si>
  <si>
    <t>(BAYRAM ÖZCAN) KARATAY SANAYİ BOZKÖY SOK. NO:4</t>
  </si>
  <si>
    <t>Bayram ÖZCAN</t>
  </si>
  <si>
    <t>10 MET-M (Cuma 12)</t>
  </si>
  <si>
    <t>Enes İNCE</t>
  </si>
  <si>
    <t>ÇAĞRI ŞASE</t>
  </si>
  <si>
    <t>HOROZLUHAN MAH. SELÇUKLU SAN. REFAH CAD. NO:8</t>
  </si>
  <si>
    <t>Ferhat KARA</t>
  </si>
  <si>
    <t>Ramazan DEVECİ</t>
  </si>
  <si>
    <t>11 MET-R (Perşembe 5)</t>
  </si>
  <si>
    <t>11 MET-P(Cuma 5)</t>
  </si>
  <si>
    <t>Osman DUMAN</t>
  </si>
  <si>
    <t>10 MET-L (Pazartesi 11)</t>
  </si>
  <si>
    <t>11Z MET-O Beklemeli</t>
  </si>
  <si>
    <t>12 MET-J (Salı 2)</t>
  </si>
  <si>
    <t>9 MAK-F (Çarşamba -F1)</t>
  </si>
  <si>
    <t>HOROZLUHAN MAH. AKSU SOK. NO:81</t>
  </si>
  <si>
    <t>9 MAK-I (Cuma -F7)</t>
  </si>
  <si>
    <t>10 MAK-I (Cuma 8)</t>
  </si>
  <si>
    <t>12 MAK-H (Salı 3)</t>
  </si>
  <si>
    <t>Ali Eren COŞGUN</t>
  </si>
  <si>
    <t>10 MAK-J (Pazartesi 12)</t>
  </si>
  <si>
    <t>Mevlüt Eren CANDAR</t>
  </si>
  <si>
    <t>9 MAK-G (Çarşamba -F7)</t>
  </si>
  <si>
    <t>11 MAK-M (Çarşamba 4)</t>
  </si>
  <si>
    <t>11 MAK-L (Salı 4)</t>
  </si>
  <si>
    <t>FATİH MAH. BEYÇAM SOK. NO:20/1</t>
  </si>
  <si>
    <t>11 MAK-O (Cuma 4)</t>
  </si>
  <si>
    <t>12 MAK-I (Perşembe 2)</t>
  </si>
  <si>
    <t>10 MAK-K (Salı 9)</t>
  </si>
  <si>
    <t>11 MAK-N (Perşembe 4)</t>
  </si>
  <si>
    <t>10 MAK-H (Perşembe 10)</t>
  </si>
  <si>
    <t>Muhammed Esat KİRTİŞ</t>
  </si>
  <si>
    <t>ÖZAY DEĞİRMEN MAKİNALARI</t>
  </si>
  <si>
    <t>HOROZLUHAN MH GÜNEYKIŞLA SK NO:73</t>
  </si>
  <si>
    <t>Enes Derviş KİRTİŞ</t>
  </si>
  <si>
    <t>HOROZLUHAN MAH. DEMİRTEPE SOK. NO:33</t>
  </si>
  <si>
    <t>9 MAK-H (Cuma -F6)</t>
  </si>
  <si>
    <t>Recep CAN</t>
  </si>
  <si>
    <t>Selim DEMİRKAYA</t>
  </si>
  <si>
    <t>Seyyid Ahmed KARAKOÇ</t>
  </si>
  <si>
    <t>AHMET EKEN - KARDEŞLER TANKER</t>
  </si>
  <si>
    <t>HOROZLUHAN MAH. KÜÇÜKBEZİRCİ SK NO 27</t>
  </si>
  <si>
    <t>Ahmet EKEN</t>
  </si>
  <si>
    <t>Mustafa KARAKOCA</t>
  </si>
  <si>
    <t>İhsan Eren CEYLAN</t>
  </si>
  <si>
    <t>ALTINEL DORSE ULUSLARARASI NAKLİYAT BOYA LASTİK SAN. VE TİC. LTD. ŞTİ.</t>
  </si>
  <si>
    <t>HOROZLUHAN MAH. PAŞA SOK. NO:10/1</t>
  </si>
  <si>
    <t>Seyit Ahmet ALTUNIŞIK</t>
  </si>
  <si>
    <t>NİYAZİ YALÇIN - FURKAN METAL</t>
  </si>
  <si>
    <t>HOROZLUHAN MH KASIMPAŞA SK NO:8/1</t>
  </si>
  <si>
    <t>Niyazi YALÇIN</t>
  </si>
  <si>
    <t>Talha ELMACI</t>
  </si>
  <si>
    <t>SELEN HİDROLİK MAKİNE OTOMOTİV SANAYİ VE TİCARET LİMİTED ŞİRKETİ</t>
  </si>
  <si>
    <t>HOROZLUHAN MAH. ADIBELLİ SK. NO:78</t>
  </si>
  <si>
    <t>İsmail DELEN</t>
  </si>
  <si>
    <t>Emre ÇOŞKUNSEL</t>
  </si>
  <si>
    <t>11Z MET-N Beklemeli</t>
  </si>
  <si>
    <t>9 MOB-L (Cuma -F5)</t>
  </si>
  <si>
    <t>ABDULLAH SONSOY - SONSOY MOBİLYA</t>
  </si>
  <si>
    <t>HOROZLUHAN MAH. GAMLIKBELİ SOK. NO29</t>
  </si>
  <si>
    <t>Seyit Ali SONSOY</t>
  </si>
  <si>
    <t>Abdulkadir ERDEĞER</t>
  </si>
  <si>
    <t>9 MOB-M (Perşembe -F7)</t>
  </si>
  <si>
    <t>10 MOB-N (Çarşamba 11)</t>
  </si>
  <si>
    <t>11Z MOB-P Beklemeli</t>
  </si>
  <si>
    <t>Osman Taha KOYUNCU</t>
  </si>
  <si>
    <t>11 MOB-U (Pazartesi 7)</t>
  </si>
  <si>
    <t>11 MOB-V (Perşembe 15)</t>
  </si>
  <si>
    <t>10 MOB-O (Pazartesi 10)</t>
  </si>
  <si>
    <t>12 MOB-N (Çarşamba 13)</t>
  </si>
  <si>
    <t>11 MOB-T (Salı 13)</t>
  </si>
  <si>
    <t>12 MOB-O (Cuma 13)</t>
  </si>
  <si>
    <t>HOROZLUHAN MAH. MESCİTLİ SOK. NO:38</t>
  </si>
  <si>
    <t>HASAN HÜSEYİN KAYNAK-KAYNAK MOBİLYA</t>
  </si>
  <si>
    <t>HOROZLUHAN MAH. ULUÇAM SOK. NO:61</t>
  </si>
  <si>
    <t>Hasan Hüseyin KAYNAK</t>
  </si>
  <si>
    <t>Berat GÜDEN</t>
  </si>
  <si>
    <t>İsmail EFE</t>
  </si>
  <si>
    <t>HÜSEYİN GÜRLER - GÜRLER DEKOR AHŞAP DEKORASYON</t>
  </si>
  <si>
    <t>HOROZLUHAN MH ULUÇAM SK NO:16</t>
  </si>
  <si>
    <t>Hüseyin GÜRLER</t>
  </si>
  <si>
    <t>Yusuf MENEVŞE</t>
  </si>
  <si>
    <t>LAMİA YATAK BAZA SANAYİ TİC. LTD. ŞTİ.</t>
  </si>
  <si>
    <t>HOROZLUHAN OSB MAH. İSTİKAMET CAD. NO:11 SELÇUKLU/KONYA</t>
  </si>
  <si>
    <t>Yücel MENEVŞE</t>
  </si>
  <si>
    <t>Hasan AKBOSTAN</t>
  </si>
  <si>
    <t>MEHMET AKİF KÜÇÜKDAĞLI - GAZZİNİ FIRNITURE</t>
  </si>
  <si>
    <t>HOROZLUHAN MH. CİHADİYE SK. NO:17</t>
  </si>
  <si>
    <t>Hüseyin DAĞ</t>
  </si>
  <si>
    <t>Yunus Emre ŞAHİN</t>
  </si>
  <si>
    <t>11 GÜZ-D (Salı -F10)</t>
  </si>
  <si>
    <t>10 GÜZ-C (Perşembe -F13)</t>
  </si>
  <si>
    <t>10 GÜZ-D (Çarşamba -F13)</t>
  </si>
  <si>
    <t>12 GÜZ-C (Pazartesi -F10)</t>
  </si>
  <si>
    <t>9 GÜZ-C (Salı -F5)</t>
  </si>
  <si>
    <t>9 GÜZ-D (Çarşamba -F5)</t>
  </si>
  <si>
    <t>11Z GÜZ Beklemeli</t>
  </si>
  <si>
    <t>11 GÜZ-C (Cuma -F10)</t>
  </si>
  <si>
    <t>11 GÜZ-E (Çarşamba -F10)</t>
  </si>
  <si>
    <t>12 GÜZ-D (Perşembe -F10)</t>
  </si>
  <si>
    <t>11Z GÜZ-D Beklemeli</t>
  </si>
  <si>
    <t>9 GÜZ-B (Perşembe -F1) kADIN</t>
  </si>
  <si>
    <t>10 GÜZ-E (Salı -F13)</t>
  </si>
  <si>
    <t>11Z GÜZ-C Beklemeli</t>
  </si>
  <si>
    <t>10 MOT-H (Perşembe 9)</t>
  </si>
  <si>
    <t>11 MOT-B (Salı 7)</t>
  </si>
  <si>
    <t>ÇELİK MOTORLU ARAÇLAR SAN. VE TİC. A.Ş.</t>
  </si>
  <si>
    <t>FEVZİ ÇAKMAK MAH. ANKARA CAD. NO:222</t>
  </si>
  <si>
    <t>Deniz GÖNENÇ</t>
  </si>
  <si>
    <t>12 MOT-A (Pazartesi 1)</t>
  </si>
  <si>
    <t>12 MOT-H (Salı -F11)</t>
  </si>
  <si>
    <t>Efecan GÖKTAŞ</t>
  </si>
  <si>
    <t>HOROZLUHAN MH ALBAYRAK CD 3/0 SELÇUKLU KONYA</t>
  </si>
  <si>
    <t>Mehmet Ali DURMAZ</t>
  </si>
  <si>
    <t>Muhammet KARATAŞ</t>
  </si>
  <si>
    <t>12 MOT-J (Perşembe 14)</t>
  </si>
  <si>
    <t>Muhammed Vehbi Efe KARA</t>
  </si>
  <si>
    <t>Çetin KARA</t>
  </si>
  <si>
    <t>İsa TEMEL</t>
  </si>
  <si>
    <t>Muhammet TEMEL</t>
  </si>
  <si>
    <t>Zeki UYANIK</t>
  </si>
  <si>
    <t>Yusuf KORKMAZ</t>
  </si>
  <si>
    <t>Mustafa ÇAYLAK</t>
  </si>
  <si>
    <t>11Z MOT-G Beklemeli</t>
  </si>
  <si>
    <t>Yasin Talha YALÇIN</t>
  </si>
  <si>
    <t>Mehmet KELLELİ</t>
  </si>
  <si>
    <t>Aşır BAY</t>
  </si>
  <si>
    <t>RENMOT MOTORLU ARAÇLAR İNŞ. NAKLİYAT LTD. ŞTİ.</t>
  </si>
  <si>
    <t>FEVZİ ÇAKMAK MAH. 10484. SK. NO:20</t>
  </si>
  <si>
    <t>Serkan TUĞRUL</t>
  </si>
  <si>
    <t>Furkan ERSOY</t>
  </si>
  <si>
    <t>HOROZLUHAN MAH. ELMADAĞI SOK. NO:7</t>
  </si>
  <si>
    <t>Talat TURHAN</t>
  </si>
  <si>
    <t>Muhammed ÇAYIR</t>
  </si>
  <si>
    <t>Yusuf Mustafa KAYA</t>
  </si>
  <si>
    <t>HOROZLUHAN MAH. REŞADİYE CAD. NO:33-35</t>
  </si>
  <si>
    <t>Mustafa AKTAN</t>
  </si>
  <si>
    <t>Enes EROL</t>
  </si>
  <si>
    <t>Hasan Hüseyin ÖZDEMİR</t>
  </si>
  <si>
    <t>ALPASLAN İYİKAN - BAŞAK OTO ELEKTRİK</t>
  </si>
  <si>
    <t>HOROZLUHAN MAH. ZERDALİ SOK. NO:107</t>
  </si>
  <si>
    <t>Alpaslan İYİKAN</t>
  </si>
  <si>
    <t>Bayram DEMİRCİ</t>
  </si>
  <si>
    <t>BAYRAM DEMİRCİ - İSMAİL DEMİRCİ OTO BOYA</t>
  </si>
  <si>
    <t>HOROZLUHAN MH BURAK SK NO:37</t>
  </si>
  <si>
    <t>İsmail DEMİRCİ</t>
  </si>
  <si>
    <t>11 MOT-N (Çarşamba -F12)</t>
  </si>
  <si>
    <t>Harun Reşit TÖKEABUT</t>
  </si>
  <si>
    <t>Mehmet TÖKEABUT</t>
  </si>
  <si>
    <t>Said TEKİN</t>
  </si>
  <si>
    <t>HİMMET TEKİN SAĞLIK İNŞAAT OTOMOTİV SAN. VE TİC. LTD ŞTİ</t>
  </si>
  <si>
    <t>HOROZLUHAN MAH. YÜCEAKTAŞ SOK. NO:3</t>
  </si>
  <si>
    <t>Mehmet Akif TEKİN</t>
  </si>
  <si>
    <t>Hüseyin Cahit TURGUT</t>
  </si>
  <si>
    <t>Yunus Emre ÖZALTIN</t>
  </si>
  <si>
    <t>METİN CERAN - ELEKTRİKÇİ METİN</t>
  </si>
  <si>
    <t>HOROZLUHAN MAH. ADIBELLİ SK. NO:163</t>
  </si>
  <si>
    <t>Metin CERAN</t>
  </si>
  <si>
    <t>MUSTAFA ŞAHİN - ŞAHİN OTO KAPORTA</t>
  </si>
  <si>
    <t>H.HAN MAH. ANADOLU SAN. YEŞİLOBA SOK. NO:4</t>
  </si>
  <si>
    <t>Berat ULU</t>
  </si>
  <si>
    <t>Cevdet SOYDAN</t>
  </si>
  <si>
    <t>9 MOT-O (Cuma -F4)</t>
  </si>
  <si>
    <t>Muhammed Halil YILDIRIM</t>
  </si>
  <si>
    <t>OTO GÜRIŞIK AKÜ OTO PARÇALARI LTD ŞTİ</t>
  </si>
  <si>
    <t>HOROZLUHAN MAH. YURTDADUR SK. NO:1 SELÇUKLU</t>
  </si>
  <si>
    <t>Abdullah YILDIRIM</t>
  </si>
  <si>
    <t>ÖMER TELLİ - SULTANHANI OTO ELEKTRİK</t>
  </si>
  <si>
    <t>HOROZLUHAN MAH. ŞADİ SOK. NO:6</t>
  </si>
  <si>
    <t>Ömer TELLİ</t>
  </si>
  <si>
    <t>Cemal Can DOĞRAMACI</t>
  </si>
  <si>
    <t>RAMAZAN PINAR - PINAR OTO TAMİR SERVİSİ</t>
  </si>
  <si>
    <t>HORZOLUHAN MAH. ELMADAĞI SK. NO:25</t>
  </si>
  <si>
    <t>Ramazan PINAR</t>
  </si>
  <si>
    <t>Ramazan BALKI</t>
  </si>
  <si>
    <t>RECEP ŞAHİN - ŞAHİN OTO ELEKTRİK</t>
  </si>
  <si>
    <t>HOROZLUHAN MAH. HEYBELİADA SOK. NO:6</t>
  </si>
  <si>
    <t>Recep ŞAHİN</t>
  </si>
  <si>
    <t>Ali BÜYÜKMUCURLU</t>
  </si>
  <si>
    <t>Adnan ATAK</t>
  </si>
  <si>
    <t>ŞERİFE KÜÇÜKAVCI - MKA OTOMOTİV</t>
  </si>
  <si>
    <t>HOROZLUHAN MAH. KAHRAMAN SOK. NO 12 SELÇUKLU</t>
  </si>
  <si>
    <t>Tolga KÜÇÜKAVCI</t>
  </si>
  <si>
    <t>Yunus Emre TOPCU</t>
  </si>
  <si>
    <t>11Z MAK-K Beklemeli</t>
  </si>
  <si>
    <t>VZ OTO YEDEK PARÇA SERVİS SANAYİ VE TİCARET LİMİTED ŞİRKETİ</t>
  </si>
  <si>
    <t>HOROZLUHAN MH. KAHRAMAN SK. NO:2/D</t>
  </si>
  <si>
    <t>Şevket DOĞAN</t>
  </si>
  <si>
    <t>Tahir Emre KUŞCU</t>
  </si>
  <si>
    <t>11 YİY-Y (Perşembe 7)</t>
  </si>
  <si>
    <t>10 YİY-P (Salı 8) Kadın</t>
  </si>
  <si>
    <t>9 YİY-O (Çarşamba -F6)</t>
  </si>
  <si>
    <t>10 YİY-R (Çarşamba 8)</t>
  </si>
  <si>
    <t>9 YİY-P (Pazartesi -F7)</t>
  </si>
  <si>
    <t>9 YİY-N (Perşembe -F3) Kadın</t>
  </si>
  <si>
    <t>11 YİY-Z (Çarşamba 14)</t>
  </si>
  <si>
    <t>12 YİY-P (Salı 14)</t>
  </si>
  <si>
    <t>Abdurrahman KÜÇÜKER</t>
  </si>
  <si>
    <t>GENÇELLERGAYRİMENKUL HAYVANCILIK NAKLİYE OTOMOTİV SANAYİ VETİCARET LİMİTED ŞİRKETİ</t>
  </si>
  <si>
    <t>Osman Nuri KARACA</t>
  </si>
  <si>
    <t>Osman Talha TÜRE</t>
  </si>
  <si>
    <t>İbrahim PARLAK</t>
  </si>
  <si>
    <t>Mustafa TANACI</t>
  </si>
  <si>
    <t>Mehmet İLÇELİ</t>
  </si>
  <si>
    <t>Abdullah BOZKURT</t>
  </si>
  <si>
    <t>Muhammet Eren İŞCAN</t>
  </si>
  <si>
    <t>Kadir ÖZTÜRK</t>
  </si>
  <si>
    <t>Muhammet Arda İRİŞ</t>
  </si>
  <si>
    <t>HOROZLUHAN MAH. KARATAY SAN. CEYLANDERE SOK. NO:1</t>
  </si>
  <si>
    <t>Mustafa Mert ELDURAN</t>
  </si>
  <si>
    <t>Muhammet Emir ÇEVİK</t>
  </si>
  <si>
    <t>HOROZLUHAN MAH. İSLAMBEY SOK. NO. 42/1</t>
  </si>
  <si>
    <t>Muhammet Emin KARABAYRAK</t>
  </si>
  <si>
    <t>11Z MOT Beklemeli</t>
  </si>
  <si>
    <t>Ahmet ŞİMŞEK</t>
  </si>
  <si>
    <t>Emir Talha BAYRAK</t>
  </si>
  <si>
    <t>KARATAY SAN.GEMLİK SOK. NO:36</t>
  </si>
  <si>
    <t>Muammer İkbal ÇAĞLAR</t>
  </si>
  <si>
    <t>KAZIM YALÇIN - ALTUNTAŞ OTO BAKIM SERVİSİ</t>
  </si>
  <si>
    <t>Kazım YALÇIN</t>
  </si>
  <si>
    <t>Hasan AKÇA</t>
  </si>
  <si>
    <t>Abdurrahman DOĞAN</t>
  </si>
  <si>
    <t>Özcan Kerim HAN</t>
  </si>
  <si>
    <t>MUAMMER AKİF İZDEŞ - İZDEŞ WOSVAGEN</t>
  </si>
  <si>
    <t>FATİH MAH. BAĞSARAY SOK. NO 15</t>
  </si>
  <si>
    <t>Muammer Akif İZDEŞ</t>
  </si>
  <si>
    <t>Halim BAŞ</t>
  </si>
  <si>
    <t>11 MAK-K (Pazartesi 4)</t>
  </si>
  <si>
    <t>SERDAR GÜLER - GÜLBAY OTO TAMİR</t>
  </si>
  <si>
    <t>FATİH MAH. REYHANİ SOK. NO:45</t>
  </si>
  <si>
    <t>11Z ELK-B Beklemeli</t>
  </si>
  <si>
    <t>9 ELK-A (Pazartesi -F5)</t>
  </si>
  <si>
    <t>10 ELK-B (Perşembe 12)</t>
  </si>
  <si>
    <t>12 ELK-A (Pazartesi -14)</t>
  </si>
  <si>
    <t>11 ELK-A (Salı 5)</t>
  </si>
  <si>
    <t>Süleyman KAĞITÇI</t>
  </si>
  <si>
    <t>ÇELİK BOBİNAJ - EMRE ÇELİK</t>
  </si>
  <si>
    <t>FEVZİ ÇAKMAK MH. 10525 SK. NO:7</t>
  </si>
  <si>
    <t>Emre ÇELİK</t>
  </si>
  <si>
    <t>GÖKHAN KASAP - AYKA ELEKTRİK OTOMASYON</t>
  </si>
  <si>
    <t>PARSANA MAH. KUMAŞCI SOK. A BLOK NO:15/B</t>
  </si>
  <si>
    <t>12 ELK-B (Perşembe 13)</t>
  </si>
  <si>
    <t>Ömer SOYDAN</t>
  </si>
  <si>
    <t>Murat TOK</t>
  </si>
  <si>
    <t>Abdulkadir KARABULUT</t>
  </si>
  <si>
    <t>11Z ELK-A Beklemeli</t>
  </si>
  <si>
    <t>Berke AVCI</t>
  </si>
  <si>
    <t>YÜKSEL AVCI - BERAT ELEKTRİK AVİZE</t>
  </si>
  <si>
    <t>BUHARA MAH. UĞURLU-1 SK. NO:13 E İÇ KAPI NO:2</t>
  </si>
  <si>
    <t>Yüksel AVCI</t>
  </si>
  <si>
    <t>Algın Efe GÜÇLÜ</t>
  </si>
  <si>
    <t>Muhammet Tahsin ÖZALTIN</t>
  </si>
  <si>
    <t>Serkan İSAOĞLU</t>
  </si>
  <si>
    <t>Muhammet Emre EKİZ</t>
  </si>
  <si>
    <t>ARSLAN ROT BALANS - FATİH GÜNARSLAN</t>
  </si>
  <si>
    <t>HOROZLUHAN MAH. BURAK SK. NO:21</t>
  </si>
  <si>
    <t>Fatih GÜNARSLAN</t>
  </si>
  <si>
    <t>Mustafa ÖZDEMİR</t>
  </si>
  <si>
    <t>Kürşat ARSLAN</t>
  </si>
  <si>
    <t>Muhammed Enes SERİN</t>
  </si>
  <si>
    <t>Ali SERİN</t>
  </si>
  <si>
    <t>Ahmet KOCABIYIK</t>
  </si>
  <si>
    <t>FAİK YILDIRIM - YILDIRIM FORD ÖZEL SERVİSİ</t>
  </si>
  <si>
    <t>HOROZLUHAN MAH. ELMADAĞI SOK. NO:6A</t>
  </si>
  <si>
    <t>Faik YILDIRIM</t>
  </si>
  <si>
    <t>Ömer AŞCI</t>
  </si>
  <si>
    <t>Ali Osman SÖĞÜT</t>
  </si>
  <si>
    <t>HOROZLUHAN MAH. KOCAOVA SK. NO:10</t>
  </si>
  <si>
    <t>Davut ZORLU</t>
  </si>
  <si>
    <t>KAMİL DEMİR - ÇAĞDAŞ OTO TEKNİK</t>
  </si>
  <si>
    <t>HOROZLUHAN ZAFER SANAYİ KAVAKALTI SK NO:63</t>
  </si>
  <si>
    <t>Mevlüt Han BÜLBÜL</t>
  </si>
  <si>
    <t>Ali SEZER</t>
  </si>
  <si>
    <t>Mehmet GÖVERCİNTAŞI</t>
  </si>
  <si>
    <t>FATİH MAH. ÇOBAN DEDE SOK. NO:57/1</t>
  </si>
  <si>
    <t>MUSTAFA GÜLER - GÜLER OTO FREN SERVİSİ</t>
  </si>
  <si>
    <t>Durmuş Ali GÜLER</t>
  </si>
  <si>
    <t>11Z MOT-K Beklemeli</t>
  </si>
  <si>
    <t>Arif Kerim Ensar BOZDAĞ</t>
  </si>
  <si>
    <t>Kadir Emirhan Paşa BABAYİĞİT</t>
  </si>
  <si>
    <t>Veli ADAY</t>
  </si>
  <si>
    <t>Ali Efe KILINÇ</t>
  </si>
  <si>
    <t>9 TEK-R (Cuma -F9)</t>
  </si>
  <si>
    <t>11 TEK-Ö (Cuma -F9)</t>
  </si>
  <si>
    <t>12 TEK-S (Perşembe Küt.)</t>
  </si>
  <si>
    <t>11Z YİY-U Beklemeli</t>
  </si>
  <si>
    <t>12 YİY-R (Pazartesi -13)</t>
  </si>
  <si>
    <t>11Z YİY-V Beklemeli</t>
  </si>
  <si>
    <t>Gönül AL</t>
  </si>
  <si>
    <t>Muhammed Hamdi AKSOY</t>
  </si>
  <si>
    <t>AKSOY OTO DÖŞEME İÇ DİZAYN - MUSTAFA AKSOY</t>
  </si>
  <si>
    <t>HOROZLUHAN MAH. OĞUZHAN SOK NO 3</t>
  </si>
  <si>
    <t>ALİ BÜLBÜL - AZİM OTO BOYA</t>
  </si>
  <si>
    <t>HOROZLUHAN MAH. ÇINARALTI SOK. NO:18</t>
  </si>
  <si>
    <t>Ali BÜLBÜL</t>
  </si>
  <si>
    <t>Umut Berkay DEVECİ</t>
  </si>
  <si>
    <t>Musa İBA</t>
  </si>
  <si>
    <t>Emin Efe BAYAR</t>
  </si>
  <si>
    <t>MEHMET KELEŞ-UZMAN LPG OTOGAZ MON.VE SERVİSİ</t>
  </si>
  <si>
    <t>(MEHMET KELEŞ)-FATİH MAH. ESKİ SAN. M.AHMET BEY SK. NO:95</t>
  </si>
  <si>
    <t>Emin Ömer SÜNBÜL</t>
  </si>
  <si>
    <t>Muammer DABAN</t>
  </si>
  <si>
    <t>Kaan Berk DURGUTLUOĞLU</t>
  </si>
  <si>
    <t>Muhammet Rıdvan ÖZÇELİK</t>
  </si>
  <si>
    <t>İsmail TEMEL</t>
  </si>
  <si>
    <t>Batuhan ÇAKILI</t>
  </si>
  <si>
    <t>ÖZSEBAT SERVİS YEDEK PARÇA</t>
  </si>
  <si>
    <t>HOROZLUHAN MH CEYLANDERE SK NO:31</t>
  </si>
  <si>
    <t>Fevzi KURUL</t>
  </si>
  <si>
    <t>Resul CANAVAR</t>
  </si>
  <si>
    <t>RAMAZAN GÜRLER</t>
  </si>
  <si>
    <t>FATİH MH. PAŞABAHÇE SK. NO1/1</t>
  </si>
  <si>
    <t>Ramazan GÜRLER</t>
  </si>
  <si>
    <t>TEMİZİŞ OTO BAKIM - DURALİ ELİÜŞÜK</t>
  </si>
  <si>
    <t>HOROZLUHAN MAH. NARİN SK. NO:14</t>
  </si>
  <si>
    <t>Durali ELİÜŞÜK</t>
  </si>
  <si>
    <t>FEVZİ ÇAKMAK MAH. ANKARA CAD. NO:188</t>
  </si>
  <si>
    <t>Bayram BOZTEPE</t>
  </si>
  <si>
    <t>BOZTEPE OTO BOYA - ADEM BOZTEPE</t>
  </si>
  <si>
    <t>MOTORLU SAN. ÇAR. ÇADIR SOK NO 20</t>
  </si>
  <si>
    <t>Adem BOZTEPE</t>
  </si>
  <si>
    <t>Erdal KABAN</t>
  </si>
  <si>
    <t>HASAN KÜÇÜKBAĞCI - BAĞCI OTO ELEKTRİK</t>
  </si>
  <si>
    <t>HOROZLUHAN MAH. REŞADİYE CD. NO:38</t>
  </si>
  <si>
    <t>Hasan KÜÇÜKBAĞCI</t>
  </si>
  <si>
    <t>Utku Efe MUTLU</t>
  </si>
  <si>
    <t>Osman CEVİZ</t>
  </si>
  <si>
    <t>İLKE TAŞIMACILIK TURZM OTOM. SAN VE TİC. LTD. ŞTİ.</t>
  </si>
  <si>
    <t>FATİH MAH. ŞAİRKISMETİ SOK. NO:2</t>
  </si>
  <si>
    <t>Sıtkı ÖZGÜÇ</t>
  </si>
  <si>
    <t>11Z MOT-L Beklemeli</t>
  </si>
  <si>
    <t>MUSTAFA ADAK - ADAK OTOMOTİV</t>
  </si>
  <si>
    <t>HOROZLUHAN MAH. REŞADİYE CAD. NO:122/1</t>
  </si>
  <si>
    <t>Mustafa ADAK</t>
  </si>
  <si>
    <t>Yakup YİLDIRIM</t>
  </si>
  <si>
    <t>Bilal Enes KAYNAR</t>
  </si>
  <si>
    <t>Mehmet Emin ŞİMŞEK</t>
  </si>
  <si>
    <t>12 MOT-G (Pazartesi -F11)</t>
  </si>
  <si>
    <t>FATİH MAH. GÜNDÜZ SOK. NO:44 10A</t>
  </si>
  <si>
    <t>12 MOT-I (Perşembe-F11)</t>
  </si>
  <si>
    <t>FATİH MAH. KARATAY SAN. GÜLPINAR SK.NO:9/11</t>
  </si>
  <si>
    <t>FATİH MAH. BEYKENT SOK. NO 18</t>
  </si>
  <si>
    <t>S.R.V.S SERVİS OTOMOTİV YEDEK PARÇA TİCARET LİMİTED ŞİRKETİ</t>
  </si>
  <si>
    <t>FEVZİ ÇAKMAK MAH OTO GALERİCİLER SİT 2/ SELÇUKLU KONYA NO 2</t>
  </si>
  <si>
    <t>FATİH MAH. BOSTANCI SK. NO:6</t>
  </si>
  <si>
    <t>FATİH MAH. ŞAİR KISMETİ SOK. NO:114</t>
  </si>
  <si>
    <t>Abdurrahman MUCUK</t>
  </si>
  <si>
    <t>VELİ SELÇUK - SELÇUK OTO BOYA</t>
  </si>
  <si>
    <t>FATİH MAH. GÜNDÜZ SOK. NO:11</t>
  </si>
  <si>
    <t>Veli SELÇUK</t>
  </si>
  <si>
    <t>Furkan TÜRKMEN</t>
  </si>
  <si>
    <t>AKRA METALURJİ</t>
  </si>
  <si>
    <t>HOROZLUHAN MAH. 1. OSB İSTİKAMET CAD. SAFA 1 SK SELÇUKLU</t>
  </si>
  <si>
    <t>Yasin TÜRKMEN</t>
  </si>
  <si>
    <t>Muhammet Ali ERSÖZ</t>
  </si>
  <si>
    <t>11Z MAK-J Beklemeli</t>
  </si>
  <si>
    <t>FATİH MAH. ÖMERLİ SOK. NO. 38/1</t>
  </si>
  <si>
    <t>Metin ZERCU</t>
  </si>
  <si>
    <t>Hüseyin DOĞAN</t>
  </si>
  <si>
    <t>BERKAL METAL İNŞ. SAN. TİC. LTD. ŞTİ.-(HÜSEYİN SEVĞİLİ)</t>
  </si>
  <si>
    <t>HOROZLUHAN MAH. ASLIM SK. NO:11</t>
  </si>
  <si>
    <t>Hüseyin SEVGİLİ</t>
  </si>
  <si>
    <t>Halil ÖZKAN</t>
  </si>
  <si>
    <t>Hasan Efe YILMAZER</t>
  </si>
  <si>
    <t>İsmail KELEŞ</t>
  </si>
  <si>
    <t>11Z MAK-I Beklemeli</t>
  </si>
  <si>
    <t>11Z MAK-H Beklemeli</t>
  </si>
  <si>
    <t>Mehmet Zahit ZORLU</t>
  </si>
  <si>
    <t>Musab ÖZTOPRAK</t>
  </si>
  <si>
    <t>Kadir KISA</t>
  </si>
  <si>
    <t>Eren ÇAY</t>
  </si>
  <si>
    <t>11Z MAB-G Beklemeli</t>
  </si>
  <si>
    <t>11 MAB-I (Salı -F9)</t>
  </si>
  <si>
    <t>10 MAB-F (Salı -F8)</t>
  </si>
  <si>
    <t>Enes ÇOLAK</t>
  </si>
  <si>
    <t>Mehmet ATASEVEN</t>
  </si>
  <si>
    <t>Durmuş Zahit ÇOLAK</t>
  </si>
  <si>
    <t>9 MAB-E (Salı -F6)</t>
  </si>
  <si>
    <t>HOROZOĞLU OFSET AMBALAJ MAK.İNŞ.OTOM.SAN.TİC.LTD.ŞTİ.</t>
  </si>
  <si>
    <t>FEVZİ ÇAKMAK MAH. AYYILDIZ SOK. NO:18/E</t>
  </si>
  <si>
    <t>İbrahim YILMAZ</t>
  </si>
  <si>
    <t>FATİH MAH. REYHAN SOK. NO:49</t>
  </si>
  <si>
    <t>Kemal Enes TURGUT</t>
  </si>
  <si>
    <t>11 MAB-H (Çarşamba -F9)</t>
  </si>
  <si>
    <t>Hamza ÖZCAN</t>
  </si>
  <si>
    <t>Oğuzhan ÇİÇEK</t>
  </si>
  <si>
    <t>12 MAB-E (Pazartesi -F9)</t>
  </si>
  <si>
    <t>Mert TOKAT</t>
  </si>
  <si>
    <t>11 MAB-G (Perşembe -F9)</t>
  </si>
  <si>
    <t>11 MAB-J (Çarşamba -F9)</t>
  </si>
  <si>
    <t>RAMAZAN ALICI - HATUNSARAYLI OTO ELEKTRİK</t>
  </si>
  <si>
    <t>FATİH MAH. KARATAY SAN. ÖMERLİ SOK. NO:31/1</t>
  </si>
  <si>
    <t>Ramazan ALICI</t>
  </si>
  <si>
    <t>HOROZLUHAN MAH. ÜÇYOL SOK. NO:19/21</t>
  </si>
  <si>
    <t>Ali Osman ÇARMAN</t>
  </si>
  <si>
    <t>Alperen UYDACI</t>
  </si>
  <si>
    <t>Seyit Umut ÖZDEMİR</t>
  </si>
  <si>
    <t>Mehmet Emin TAŞCI</t>
  </si>
  <si>
    <t>Kerim SOYDEMİR</t>
  </si>
  <si>
    <t>MUSTAFA KAYA - ROTEX ROT BALANS</t>
  </si>
  <si>
    <t>HOROZLUHAN MAH. ÖKSÜZ CAD. NO:57</t>
  </si>
  <si>
    <t>Yiğit Ali HARMANKAYA</t>
  </si>
  <si>
    <t>FATİH MAH. ŞAİRKISMET SOK. NO:61</t>
  </si>
  <si>
    <t>FATİH MAH. BAĞSARAY SOK. NO:17 / 1</t>
  </si>
  <si>
    <t>OSMAN TÜRKMEN - TÜRKMEN OTO TAMİR</t>
  </si>
  <si>
    <t>Osman TÜRKMEN</t>
  </si>
  <si>
    <t>Nasuh Muhammet TÜRKMEN</t>
  </si>
  <si>
    <t>Hasan KANYILMAZ</t>
  </si>
  <si>
    <t>Sadık KAYNAK</t>
  </si>
  <si>
    <t>Emir Dağlar MALCANLI</t>
  </si>
  <si>
    <t>SİNAN KÜÇÜKKUŞCU - MOLLAOĞLU ELEKTRİK</t>
  </si>
  <si>
    <t>Sinan KÜÇÜKKUŞCU</t>
  </si>
  <si>
    <t>FATİH MAH. KESMETAŞ SOK. NO:106</t>
  </si>
  <si>
    <t>Bilal ÇİÇEK</t>
  </si>
  <si>
    <t>Oğuzhan ERDOĞAN</t>
  </si>
  <si>
    <t>Lokman Emre ULUĞ</t>
  </si>
  <si>
    <t>FATİH MAH. GÜNDÜZ SOK. NO:63</t>
  </si>
  <si>
    <t>FATİH MAH. ERKANLI SOK. NO:13/1</t>
  </si>
  <si>
    <t>Turan Efe PINARBAŞI</t>
  </si>
  <si>
    <t>HASAN HÜSEYİN AĞIL-AKTAŞ OTO</t>
  </si>
  <si>
    <t>FATİH MAH. KESMETAŞ SOK. NO:30</t>
  </si>
  <si>
    <t>Hasan Hüseyin AĞIL</t>
  </si>
  <si>
    <t>Mustafa DEMİRÖRS</t>
  </si>
  <si>
    <t>FATİH MAH. ERKANLI SOK. NO:40/1</t>
  </si>
  <si>
    <t>Burak ZAVRAK</t>
  </si>
  <si>
    <t>KILIÇOĞLU OTOMOTİV - AHMET KILIÇ</t>
  </si>
  <si>
    <t>FATİH MAH. GÜNDÜZ SK. NO:124</t>
  </si>
  <si>
    <t>Ahmet KILIÇ</t>
  </si>
  <si>
    <t>FATİH MAH. BAHÇELİ SOK. NO:14</t>
  </si>
  <si>
    <t>12 MOT-L (Çarşamba -F11)</t>
  </si>
  <si>
    <t>Berkay ATABAY</t>
  </si>
  <si>
    <t>ATADÜN PVC ALİMİNYUM VE DEMİR DOĞRAMA</t>
  </si>
  <si>
    <t>ŞEKER MAH. DİLŞAT SOK. B BLOK 1.-2.GİRİŞLER NO: 28D İÇ KAPI NO : YOK SELÇUKLU KONYA</t>
  </si>
  <si>
    <t>Oğuz ATABAY</t>
  </si>
  <si>
    <t>İbrahim KURT</t>
  </si>
  <si>
    <t>BURHAN KURT - EVYAP-PEN</t>
  </si>
  <si>
    <t>HOROZLUHAN MAH. KOCAELİ SOK. NO:24</t>
  </si>
  <si>
    <t>Burhan KURT</t>
  </si>
  <si>
    <t>Hasan Hüseyin ER</t>
  </si>
  <si>
    <t>OKKALI TAAHHÜT METAL SAN. VE TİC. A.Ş.</t>
  </si>
  <si>
    <t>1. OSB İSTİKAMET CAD. NO:7</t>
  </si>
  <si>
    <t>Eyüp SOYYİĞİT</t>
  </si>
  <si>
    <t>11Z MET-M Beklemeli</t>
  </si>
  <si>
    <t>12 MET-K (Çarşamaba )</t>
  </si>
  <si>
    <t>HOROZLUHAN MAH. CAMİBAŞI SOK. NO:10</t>
  </si>
  <si>
    <t>Özden Eren GÖKMEN</t>
  </si>
  <si>
    <t>Mehmet FİLİKCİ</t>
  </si>
  <si>
    <t>AHMET ERKAN AKTEN -ERKAN OTO BOYA</t>
  </si>
  <si>
    <t>HOROZLUHAN MH. UYGARLAR SK. NO:53</t>
  </si>
  <si>
    <t>Ahmet Erkan AKTEN</t>
  </si>
  <si>
    <t>HOROZLUHAN MAH. TIRSAN SAN. İSLAMBEY SK. NO:36</t>
  </si>
  <si>
    <t>Berat Can KÜÇÜKÖZLEN</t>
  </si>
  <si>
    <t>Mehmet Akif YAĞCI</t>
  </si>
  <si>
    <t>HİDAYET KARASAKAL - PUSULA PİREMİUM</t>
  </si>
  <si>
    <t>HOROZLUHAN MAH. BÜYÜKŞEN CAD. A BLOK NO. 25/H</t>
  </si>
  <si>
    <t>HSN MERCEDES - ABDULLAH GÜZEL</t>
  </si>
  <si>
    <t>HOROZLUHAN MAH. YAZIRHAN SK NO 35 SELÇUKLU</t>
  </si>
  <si>
    <t>Abdullah GÜZEL</t>
  </si>
  <si>
    <t>Abdullah ÖZYÜREK</t>
  </si>
  <si>
    <t>İSMAİL ÖZYÜREK - ÖZYÜREK OTO TAMİR VE BAKIM SERVİSİ</t>
  </si>
  <si>
    <t>HOROZLUHAN MAH. TAVŞANLI SK NO 3/ SELÇUKLU KONYA</t>
  </si>
  <si>
    <t>İsmail ÖZYÜREK</t>
  </si>
  <si>
    <t>Emin ALTINAY</t>
  </si>
  <si>
    <t>Himmet YILMAZ</t>
  </si>
  <si>
    <t>Mehmet Ali ÇELEBİ</t>
  </si>
  <si>
    <t>Recep Arda TANACI</t>
  </si>
  <si>
    <t>Veysel Efe AKYÜZ</t>
  </si>
  <si>
    <t>Abdussamed TARHAN</t>
  </si>
  <si>
    <t>HOROZLUHAN MAH. YAZIRHAN SOK. NO:54</t>
  </si>
  <si>
    <t>Kemal TARHAN</t>
  </si>
  <si>
    <t>Osman BARAN</t>
  </si>
  <si>
    <t>Salih KURT</t>
  </si>
  <si>
    <t>Ramazan URAL</t>
  </si>
  <si>
    <t>Muammer KARABULUT</t>
  </si>
  <si>
    <t>Mehmet YEŞİL</t>
  </si>
  <si>
    <t>Mert Ali GÖKDAĞ</t>
  </si>
  <si>
    <t>Adil Mert GÜLCAN</t>
  </si>
  <si>
    <t>HOROZLUHAN MAH. ÜÇGAZİ SK. NO:72/1</t>
  </si>
  <si>
    <t>Kayra ORHAN</t>
  </si>
  <si>
    <t>Hasan BAŞ</t>
  </si>
  <si>
    <t>Muhammet Ali BAĞRIAÇIK</t>
  </si>
  <si>
    <t>ÖMER FARUK ÇELİK - ZENİT ROT BALANS</t>
  </si>
  <si>
    <t>HOROZLUHAN MH. YAZIRHAN SK. NO. 31</t>
  </si>
  <si>
    <t>Remzi ÇELİK</t>
  </si>
  <si>
    <t>Mehmet Ali ASIL</t>
  </si>
  <si>
    <t>ÖMER OKUYAN - BAŞARAN ELEKTRİK</t>
  </si>
  <si>
    <t>HOROZLUHAN MH. ARDIÇKUŞU SK. NO:17</t>
  </si>
  <si>
    <t>Ömer OKUYAN</t>
  </si>
  <si>
    <t>Hasan Hüseyin ŞENYIL</t>
  </si>
  <si>
    <t>ÖRS OTO ELEKTRİK SERVİSİ - AHMET YASİN ÖRS</t>
  </si>
  <si>
    <t>HOROZLUHAN MAH. YAZIRHAN SK. NO:16</t>
  </si>
  <si>
    <t>Ahmet Yasin ÖRS</t>
  </si>
  <si>
    <t>PARSKON OTOMOTİV SAN VE TİC LTD ŞTİ</t>
  </si>
  <si>
    <t>HOROZLUHAN MAH. POYRAZKÖY SOK. NO:3 B</t>
  </si>
  <si>
    <t>Mücahit TÜRCAN</t>
  </si>
  <si>
    <t>Abdulhakim EL NAYİF</t>
  </si>
  <si>
    <t>Uğur GÜVEN</t>
  </si>
  <si>
    <t>Uğur YALÇIN</t>
  </si>
  <si>
    <t>Ali ÇAĞŞAK</t>
  </si>
  <si>
    <t>Burak GENÇ</t>
  </si>
  <si>
    <t>Mehmet Erol HASTÜRK</t>
  </si>
  <si>
    <t>Osman ACAR</t>
  </si>
  <si>
    <t>Poyraz GÖK</t>
  </si>
  <si>
    <t>Zeki OVALI</t>
  </si>
  <si>
    <t>Emirhan DEMİRCİ</t>
  </si>
  <si>
    <t>Muhammed Mahir KOÇAK</t>
  </si>
  <si>
    <t>HOROZLUHAN MAH. DÜZENLİ SOK. NO 43</t>
  </si>
  <si>
    <t>İsrafil ÖNAL</t>
  </si>
  <si>
    <t>ADEM GÜN - ADEM USTA OTO ELEKTRİK</t>
  </si>
  <si>
    <t>FATİH MAH. ÖMERLİ S0K. NO: 23/A</t>
  </si>
  <si>
    <t>Adem GÜN</t>
  </si>
  <si>
    <t>ALİ BAKIRCI - ASİL OTO</t>
  </si>
  <si>
    <t>FEVZİÇAKMAK MAH. AYYILDIZ CAD. NO 32 KARATAY</t>
  </si>
  <si>
    <t>Ali BAKIRCI</t>
  </si>
  <si>
    <t>BY CAR HOSPITAL - YUNUS EMRE DÖNER</t>
  </si>
  <si>
    <t>FATİH MAH. BOZKÖY SOK. NO:30 SELÇUKLU KONYA</t>
  </si>
  <si>
    <t>Muhammet GENÇTÜRK</t>
  </si>
  <si>
    <t>Yusuf Talha SAKA</t>
  </si>
  <si>
    <t>CEVAHİR VOLKSWAGEN ÖZEL SERVİS FATİH SAKA</t>
  </si>
  <si>
    <t>KARATAY SAN. ERKANLI SK. NO:61</t>
  </si>
  <si>
    <t>Fatih SAKA</t>
  </si>
  <si>
    <t>Berke Can ATLI</t>
  </si>
  <si>
    <t>FATİH MAH. BOZKÖY SOK. NO. 46/1 ( ŞUBE )</t>
  </si>
  <si>
    <t>SAMİ ÖZTAŞ - ÖZTAŞOTO ELEKTRİK KLİMA</t>
  </si>
  <si>
    <t>FATİH MH. ERKANLI SK. NO:68</t>
  </si>
  <si>
    <t>Sami ÖZTAŞ</t>
  </si>
  <si>
    <t>Ömer EMİR</t>
  </si>
  <si>
    <t>Ramazan KEKLİKCİ</t>
  </si>
  <si>
    <t>AHMET BALYEMEZ - GÜVENEL BOBİNAJ</t>
  </si>
  <si>
    <t>FEVZİ ÇAKMAK MH 10555 SK NO:20</t>
  </si>
  <si>
    <t>Ahmet BALYEMEZ</t>
  </si>
  <si>
    <t>HASAN ELEKTRİK - RAMAZAN FİDAN</t>
  </si>
  <si>
    <t>AKŞEMSETTİN MAH. YANSIYAN SOK. NO 2 SELÇUKLU</t>
  </si>
  <si>
    <t>Ramazan FİDAN</t>
  </si>
  <si>
    <t>MAHMUT GÖKCE - GÖKCE BOBİNAJ</t>
  </si>
  <si>
    <t>FATİH MAH. GELİBOLU SOK.NO:36/1</t>
  </si>
  <si>
    <t>İbrahim İNCİLİ</t>
  </si>
  <si>
    <t>Berat ÇAYLAK</t>
  </si>
  <si>
    <t>FATİH MAH. ZEVK SOK. NO:7/1</t>
  </si>
  <si>
    <t>İBRAHİM EKEN - TARZIM AVİZE</t>
  </si>
  <si>
    <t>YAZIR MAH ELMALI HAMDİ HOCA CD NO 62/A</t>
  </si>
  <si>
    <t>Muhammet Mustafa KOÇAKER</t>
  </si>
  <si>
    <t>MEHMET ARAS - ARASLAR AĞIR VASITA ELEKTRİK SERVİSİ</t>
  </si>
  <si>
    <t>HOROZLUHAN MH ALAY SK NO:35 G</t>
  </si>
  <si>
    <t>Mehmet ARAS</t>
  </si>
  <si>
    <t>Bahattin ÇETİN</t>
  </si>
  <si>
    <t>Oğuzhan SAYGINER</t>
  </si>
  <si>
    <t>İbrahim Etem PUNAR</t>
  </si>
  <si>
    <t>Ramazan EVER</t>
  </si>
  <si>
    <t>Halid CESUR</t>
  </si>
  <si>
    <t>Ramazan GEYİK</t>
  </si>
  <si>
    <t>Tahsin ORAL</t>
  </si>
  <si>
    <t>Mert BİNGÖL</t>
  </si>
  <si>
    <t>Kudret Taha KIR</t>
  </si>
  <si>
    <t>ABDULLAH KIR - NAMLI OTO ELEKTRİK</t>
  </si>
  <si>
    <t>Abdullah KIR</t>
  </si>
  <si>
    <t>Kamil ÖZSAVAŞ</t>
  </si>
  <si>
    <t>Lokman Emir KABAKCI</t>
  </si>
  <si>
    <t>HOROZLUHAN MAH. REFAH CAD. NO:48</t>
  </si>
  <si>
    <t>Berat FİLİKCİ</t>
  </si>
  <si>
    <t>HASAN SAYAR - SAYARLAR ISITMA SOĞUTMA SİSTEMLERİ</t>
  </si>
  <si>
    <t>HOROZLUHAN MAH BÜYÜKŞAHİN CAD NO:9</t>
  </si>
  <si>
    <t>Yunus Emre SAYAR</t>
  </si>
  <si>
    <t>İbrahim ÖZDEMİR</t>
  </si>
  <si>
    <t>İSKENDER ERTEKİN - ERTEKİN KAPORTA</t>
  </si>
  <si>
    <t>HOROZLUHAN MH. NARİN SK. NO:5</t>
  </si>
  <si>
    <t>İskender ERTEKİN</t>
  </si>
  <si>
    <t>Mehmet KİBAR</t>
  </si>
  <si>
    <t>LİDER FORD CARGO ÖZEL SERVİSİ - HÜSEYİN ETÇİ - HASAN KOLANKAYA</t>
  </si>
  <si>
    <t>Hüseyin ETCİ</t>
  </si>
  <si>
    <t>Metin NAMLI</t>
  </si>
  <si>
    <t>Bahattin Enes ÇOLAK</t>
  </si>
  <si>
    <t>Cemil ÖZCAN</t>
  </si>
  <si>
    <t>Mustafa BÖGET</t>
  </si>
  <si>
    <t>Harun KAYA</t>
  </si>
  <si>
    <t>Burak GÜLENÇ</t>
  </si>
  <si>
    <t>İbrahim KONDU</t>
  </si>
  <si>
    <t>MEHMET ATAR-ATAR MAKİNA</t>
  </si>
  <si>
    <t>HOROZLUHAN MAH. YÜRÜYÜŞ SK. NO:27</t>
  </si>
  <si>
    <t>Mehmet ATAR</t>
  </si>
  <si>
    <t>Rıza AKDAŞ</t>
  </si>
  <si>
    <t>HOROZLUHAN MAH. GÜNPINAR SK. NO:22</t>
  </si>
  <si>
    <t>1. OSB AHİEVRAN CAD. AYAZ SK. NO:4</t>
  </si>
  <si>
    <t>HOROZLUHAN MAH. RAVZA SOK. NO:26</t>
  </si>
  <si>
    <t>Hacı Ahmet KARDAŞ</t>
  </si>
  <si>
    <t>MUSTAFA ÖZCEYLAN - DEĞİRMENCİ BALANS</t>
  </si>
  <si>
    <t>HOROZLUHAN MH MENCİ SK NO:7</t>
  </si>
  <si>
    <t>Mustafa ÖZCEYLAN</t>
  </si>
  <si>
    <t>Selim SEVİNÇ</t>
  </si>
  <si>
    <t>FATİH MAH. BOZKÖY SOK. NO:10/1</t>
  </si>
  <si>
    <t>Yiğithan DİŞCİ</t>
  </si>
  <si>
    <t>İsmail URGAN</t>
  </si>
  <si>
    <t>HASMER OTOMOTİV YATIRIM PAZARLAMA AŞ.</t>
  </si>
  <si>
    <t>FEVZİ ÇAKMAK MAH. ADANA CEVRE YOLU CADDE NO:95</t>
  </si>
  <si>
    <t>Ali Rıza YILMAZ</t>
  </si>
  <si>
    <t>Adem SAÇIKARA</t>
  </si>
  <si>
    <t>Dursun DOĞAN</t>
  </si>
  <si>
    <t>Ebutalha UÇAR</t>
  </si>
  <si>
    <t>Enes Emre KAYA</t>
  </si>
  <si>
    <t>Bilal ALTUNKAYNAK</t>
  </si>
  <si>
    <t>TALHA CANPOLAT - GENÇ OTO ÖZEL SERVİSİ</t>
  </si>
  <si>
    <t>Talha CANPOLAT</t>
  </si>
  <si>
    <t>Nurdoğan ÖNER</t>
  </si>
  <si>
    <t>YILMAZLAR OTO KAPORTA</t>
  </si>
  <si>
    <t>Ayhan YILMAZ</t>
  </si>
  <si>
    <t>Ebubekir KERVAN</t>
  </si>
  <si>
    <t>Osman PEKKAYMAZ</t>
  </si>
  <si>
    <t>Berat KARABOĞA</t>
  </si>
  <si>
    <t>Muhammet Semih ÖZEN</t>
  </si>
  <si>
    <t>Mansur MANSUR</t>
  </si>
  <si>
    <t>Kemal ÖZTÜRK</t>
  </si>
  <si>
    <t>Ege KARACA</t>
  </si>
  <si>
    <t>MUHTEREM KARACA - KARACA ELEKTRİK</t>
  </si>
  <si>
    <t>HOROZLUHAN MH ARZ SK NO:26</t>
  </si>
  <si>
    <t>Muhterem KARACA</t>
  </si>
  <si>
    <t>HOROZLUHAN MAH. SEMT GÜVENLİ SK. NO:38</t>
  </si>
  <si>
    <t>Mehmet CANIKIRMIZI</t>
  </si>
  <si>
    <t>Mehmet Emin YALÇINER</t>
  </si>
  <si>
    <t>Abdullah Eren AFŞAR</t>
  </si>
  <si>
    <t>11 MOT-M (Salı -F12)</t>
  </si>
  <si>
    <t>Ethem NALBANT</t>
  </si>
  <si>
    <t>Abdullah TURAN</t>
  </si>
  <si>
    <t>ABDULLAH APAK - APAKLAR MOB-DOĞ</t>
  </si>
  <si>
    <t>HOROZLUHAN MAH. GÖLBAŞI SOK. NO:8</t>
  </si>
  <si>
    <t>Abdullah APAK</t>
  </si>
  <si>
    <t>12 MOB-M (Çarşamba 15)</t>
  </si>
  <si>
    <t>Mustafa CURACI</t>
  </si>
  <si>
    <t>HÜSEYİN CURACI (CURACI OTO DÖŞEME)</t>
  </si>
  <si>
    <t>KARATAY SAN. CEVİZLİ SK. NO 15</t>
  </si>
  <si>
    <t>Hüseyin CURACI</t>
  </si>
  <si>
    <t>12 MOB-L (Cuma 15)</t>
  </si>
  <si>
    <t>11 MOB-Ş (Salı 15)</t>
  </si>
  <si>
    <t>HOROZLUHAN MAH. KIRIMLI SOK. NO:43</t>
  </si>
  <si>
    <t>Musa TEKİN</t>
  </si>
  <si>
    <t>SONER TEKİN - TEKİN TEKNİK</t>
  </si>
  <si>
    <t>HOROZLUHAN MH GÖLBAŞI SK NO:14</t>
  </si>
  <si>
    <t>Soner TEKİN</t>
  </si>
  <si>
    <t>HOROZLUHAN MAH. DÜZENLİ SOK. NO:13</t>
  </si>
  <si>
    <t>AKSPAR OTOMOTİV</t>
  </si>
  <si>
    <t>HOROZLUHAN MAH. REŞADİYE CAD. NO 116</t>
  </si>
  <si>
    <t>Alim KUŞTUL</t>
  </si>
  <si>
    <t>Mehmet ALTIN</t>
  </si>
  <si>
    <t>Sinan SARAÇ</t>
  </si>
  <si>
    <t>Muhammet Ali KENDİRCİ</t>
  </si>
  <si>
    <t>İSMAİL TÜRKMEN</t>
  </si>
  <si>
    <t>HOROZLUHAN M.VURAL S.NO:21</t>
  </si>
  <si>
    <t>Sami Tunahan ÇETİN</t>
  </si>
  <si>
    <t>NERGİZ HİDROLİK SANAYİ VE TİCARET LİMİTED ŞİRKETİ</t>
  </si>
  <si>
    <t>HOROZLUHAN MAH. GÜVENÇLİ SK. NO:4</t>
  </si>
  <si>
    <t>Naci ACAR</t>
  </si>
  <si>
    <t>Mehmet Ali ÖZTÜRK</t>
  </si>
  <si>
    <t>HOROZLUHAN MAH. YAZIRHAN SOK. NO:36</t>
  </si>
  <si>
    <t>Ömer Can BİLLOR</t>
  </si>
  <si>
    <t>YUSUF NURYALÇIN - NURYALÇIN OTOMOTİV MAKİNA SANAYİ</t>
  </si>
  <si>
    <t>HOROZLUHAN MAH. SAMİMİ SOK. NO:3</t>
  </si>
  <si>
    <t>Yusuf NURYALÇIN</t>
  </si>
  <si>
    <t>Haydar ÜNVER</t>
  </si>
  <si>
    <t>Mustafa NOYAN</t>
  </si>
  <si>
    <t>BAYRAM UÇAR - ASİL AĞIR VASITA FREN SERVİSİ</t>
  </si>
  <si>
    <t>HOROZLUHAN MH. EDEBALİ-1 SK. NO:15</t>
  </si>
  <si>
    <t>Hüseyin IŞIKLI</t>
  </si>
  <si>
    <t>Samet YILDIRIM</t>
  </si>
  <si>
    <t>Ahmet Emin DOĞRUL</t>
  </si>
  <si>
    <t>Onur ŞEVİK</t>
  </si>
  <si>
    <t>Burak DİNÇ</t>
  </si>
  <si>
    <t>KOYUNCU MOTORLU ARAÇLAR ANONİM ŞİRKETİ</t>
  </si>
  <si>
    <t>FEVZİÇAKMAK MH. ANKARA CD. NO:216</t>
  </si>
  <si>
    <t>Mustafa Siraç ŞAHİN</t>
  </si>
  <si>
    <t>MEHMET FURKAN İNCE - İNCE OTO FREN YEDEK PARÇA</t>
  </si>
  <si>
    <t>FATİH MAH. BEYCAM SK. NO:4</t>
  </si>
  <si>
    <t>RAMAZAN KOÇAK - KOÇAK OTO BOYA</t>
  </si>
  <si>
    <t>Ramazan KOÇAK</t>
  </si>
  <si>
    <t>Hasan Hüseyin TASMACI</t>
  </si>
  <si>
    <t>TASMACI OĞULLARI YAKIT MADDELERİ</t>
  </si>
  <si>
    <t>HOROZLUHAN MAH. RÜYA SOK. NO 14</t>
  </si>
  <si>
    <t>Ali Rıza TASMACI</t>
  </si>
  <si>
    <t>Yusuf DOĞAN</t>
  </si>
  <si>
    <t>Ertuğrul ARIN</t>
  </si>
  <si>
    <t>FARUK SELMAN ÖZSARI - TURKUAZ ÖZEL OTO SERVİS</t>
  </si>
  <si>
    <t>FATİH MAH. ÇOBANDEDE SK. NO:38 İÇ KAPI NO:1</t>
  </si>
  <si>
    <t>Faruk Selman ÖZSARI</t>
  </si>
  <si>
    <t>Yusuf SOYDAN</t>
  </si>
  <si>
    <t>GİZEM OTO ELEKTRİK</t>
  </si>
  <si>
    <t>FATİH MAH. ŞAİR KISMET SOK. NO:4 SELÇUKLU/ KONYA</t>
  </si>
  <si>
    <t>Muhammed Arda KARAKAYA</t>
  </si>
  <si>
    <t>Emre KÜPELİ</t>
  </si>
  <si>
    <t>HASAN HÜSEYİN BUCAKDOĞAN OTOYOL</t>
  </si>
  <si>
    <t>SANAYİ ÇARŞ. YENİ ACUN SOK. NO:1</t>
  </si>
  <si>
    <t>Hasan Hüseyin BUÇAK</t>
  </si>
  <si>
    <t>Feridun AK</t>
  </si>
  <si>
    <t>Kemal TAŞPUNAR</t>
  </si>
  <si>
    <t>Mustafa KURAĞ</t>
  </si>
  <si>
    <t>Hüseyin Enes AYVACI</t>
  </si>
  <si>
    <t>Mustafa KEKKEŞ</t>
  </si>
  <si>
    <t>ALİ KEMAL KEKKEÇ - SANAT AHŞAP</t>
  </si>
  <si>
    <t>HOROZLUHAN MAH. GÖZÜPEK SK NO 19 SELÇUKLU</t>
  </si>
  <si>
    <t>Ali Kemal KEKKEŞ</t>
  </si>
  <si>
    <t>İbrahim ELTÜRK</t>
  </si>
  <si>
    <t>ALPRAF RAF SİSTEMLERİ SAN. TİC. LTD. ŞTİ.</t>
  </si>
  <si>
    <t>BÜYÜKKAYACIK OSB MAH. 13. SK. NO:15</t>
  </si>
  <si>
    <t>Murat AVCU</t>
  </si>
  <si>
    <t>ARLİVA DEKOR - HAYRİ GÜÇYETMEZ</t>
  </si>
  <si>
    <t>HOROZLUHAN MAH. KIRÇALİ SK. NO 26/B SELÇUKLU</t>
  </si>
  <si>
    <t>Hayri GÜÇYETMEZ</t>
  </si>
  <si>
    <t>Halil Emre ÇELİK</t>
  </si>
  <si>
    <t>ÇELİK MOBİLYA - İLYAS ÇELİK</t>
  </si>
  <si>
    <t>HOROZLUHAN MAH. GÜNEYKIŞLA SK. NO:38</t>
  </si>
  <si>
    <t>İlyas ÇELİK</t>
  </si>
  <si>
    <t>HALİL TOKLU - PEYKE SEDİR VE TASARIM PLATİN MOBİLYA</t>
  </si>
  <si>
    <t>HOROZLUHAN MAH. CİHANPINAR SOK. NO:75</t>
  </si>
  <si>
    <t>Halil TOKLU</t>
  </si>
  <si>
    <t>HOROZLUHAN MAH. CİHANPINAR SK. NO:71</t>
  </si>
  <si>
    <t>HOROZLUHAN MAH. ÇAMKORU SK. NO.24</t>
  </si>
  <si>
    <t>Muhammet Emin GÜRBÜZ</t>
  </si>
  <si>
    <t>ZEYNEL GELİR - AZAM KOLTUK</t>
  </si>
  <si>
    <t>HOROZLUHAN MH SABIRLIHAN SK NO:30</t>
  </si>
  <si>
    <t>Zeynel GELİR</t>
  </si>
  <si>
    <t>HOROZLUHAN MAH. TEKELİOĞLU SOK. NO:16</t>
  </si>
  <si>
    <t>Muhammed Umut MAVİ</t>
  </si>
  <si>
    <t>Süleyman KAÇAR</t>
  </si>
  <si>
    <t>HURŞİT KOMŞUOĞLU - KOMTECH OTOMOTİV MAKİNA</t>
  </si>
  <si>
    <t>HOROZLUHAN MAH. PETEKÇİLER SK. NO: 37</t>
  </si>
  <si>
    <t>KERİM BAL - ÖZBALSAN TORNA</t>
  </si>
  <si>
    <t>(KERİM BAL) HOROZLUHAN MAH. CEVDET SOK. NO:2</t>
  </si>
  <si>
    <t>Kerim BAL</t>
  </si>
  <si>
    <t>NEHİR KALIP LİMİTED ŞİRKETİ</t>
  </si>
  <si>
    <t>HOROZLUHAN MH. CEVHERLİ SK. NO:10</t>
  </si>
  <si>
    <t>Muhsin MIH</t>
  </si>
  <si>
    <t>Abdullah DOĞAN</t>
  </si>
  <si>
    <t>Süleyman YENİGÜN</t>
  </si>
  <si>
    <t>Nihat Eren ALTUNTAŞ</t>
  </si>
  <si>
    <t>SEZER ALTUNTAŞ - ÖZ ALTUNPAR</t>
  </si>
  <si>
    <t>HOROZLUHAN MAH. GÜVEN CAD. NO:101/1</t>
  </si>
  <si>
    <t>Sezer ALTUNTAŞ</t>
  </si>
  <si>
    <t>Mustafa MUTLU</t>
  </si>
  <si>
    <t>ABDURRAHMAN ADİL BAKICI</t>
  </si>
  <si>
    <t>HOROZLUHAN MAH YAVUZELİ SK NO 11 SELÇUKLU</t>
  </si>
  <si>
    <t>Mevlüt BAKICI</t>
  </si>
  <si>
    <t>GNŞ MOBİLYA-OĞUZHAN GÜNEŞ</t>
  </si>
  <si>
    <t>HOROZLUHAN MAH. AKSU SOK. NO:59</t>
  </si>
  <si>
    <t>Oğuzhan GÜNEŞ</t>
  </si>
  <si>
    <t>Muhammed İbrahim ERCAN</t>
  </si>
  <si>
    <t>HASAN BÜLBÜL - BÜLBÜL DOĞRAMA VE MOBİLYA</t>
  </si>
  <si>
    <t>HOROZLUHAN MAH. ULUÇAM SOK. NO:41</t>
  </si>
  <si>
    <t>Hasan BÜLBÜL</t>
  </si>
  <si>
    <t>11Z MOB-S Beklemeli</t>
  </si>
  <si>
    <t>Musa Eren GÜLPINAR</t>
  </si>
  <si>
    <t>MURAT GÜLPINAR - GÜLPINAR MOBİLYA</t>
  </si>
  <si>
    <t>HOROZLUHAN MAH. GÜVENİLİR SOK. NO:50</t>
  </si>
  <si>
    <t>Murat GÜLPINAR</t>
  </si>
  <si>
    <t>11Z MOB-T Beklemeli</t>
  </si>
  <si>
    <t>Emir BAŞARAN</t>
  </si>
  <si>
    <t>Umut SOYTÜRK</t>
  </si>
  <si>
    <t>Sinan DİNDAR</t>
  </si>
  <si>
    <t>ŞABAN PINARBAŞI - ARMA DÖŞEME</t>
  </si>
  <si>
    <t>HOROZLUHAN MAH. ULUÇAM SK. NO:42 İÇ KAPI NO:1</t>
  </si>
  <si>
    <t>Şaban PINARBAŞI</t>
  </si>
  <si>
    <t>Necip Emre KILIÇOĞLU</t>
  </si>
  <si>
    <t>Ramazan DEMİROK</t>
  </si>
  <si>
    <t>Muhammed KIRCA</t>
  </si>
  <si>
    <t>Mehmet Ali YILMAZ</t>
  </si>
  <si>
    <t>Metin ŞİMŞEK</t>
  </si>
  <si>
    <t>10 ELK-A (Cuma 14)</t>
  </si>
  <si>
    <t>A</t>
  </si>
  <si>
    <t>B</t>
  </si>
  <si>
    <t>GÜZ</t>
  </si>
  <si>
    <t>C</t>
  </si>
  <si>
    <t>D</t>
  </si>
  <si>
    <t>G</t>
  </si>
  <si>
    <t>H</t>
  </si>
  <si>
    <t>I</t>
  </si>
  <si>
    <t>J</t>
  </si>
  <si>
    <t>K</t>
  </si>
  <si>
    <t>M</t>
  </si>
  <si>
    <t>N</t>
  </si>
  <si>
    <t>O</t>
  </si>
  <si>
    <t>P</t>
  </si>
  <si>
    <t>S</t>
  </si>
  <si>
    <t>T</t>
  </si>
  <si>
    <t>MOT</t>
  </si>
  <si>
    <t>E</t>
  </si>
  <si>
    <t>F</t>
  </si>
  <si>
    <t>L</t>
  </si>
  <si>
    <t>U</t>
  </si>
  <si>
    <t>V</t>
  </si>
  <si>
    <t>12 MAK-G (Pazartesi 15)</t>
  </si>
  <si>
    <t>ÇARŞAMABA</t>
  </si>
  <si>
    <t>ÖĞRENCİ TANIMA FORMU</t>
  </si>
  <si>
    <t>Adı ve Soyadı</t>
  </si>
  <si>
    <t>Kimlik No</t>
  </si>
  <si>
    <t>Doğum Yeri</t>
  </si>
  <si>
    <t>Doğum Tarihi</t>
  </si>
  <si>
    <t>Baba Adı</t>
  </si>
  <si>
    <t>Anne Adı</t>
  </si>
  <si>
    <t>Veli Telefon</t>
  </si>
  <si>
    <t>Usta Telefon</t>
  </si>
  <si>
    <t>Öğrenci Telefon</t>
  </si>
  <si>
    <t>Veli Sosyal Güvencesi</t>
  </si>
  <si>
    <t>Aileyi Ait Bilgiler</t>
  </si>
  <si>
    <t>Babasının</t>
  </si>
  <si>
    <t>Annesinin</t>
  </si>
  <si>
    <t>Adı</t>
  </si>
  <si>
    <t>Yaşı</t>
  </si>
  <si>
    <t>İşi, Mesleği</t>
  </si>
  <si>
    <t>Öğrenim Durumu</t>
  </si>
  <si>
    <t>Öz mü üvey mi</t>
  </si>
  <si>
    <t>Sağ mı, ölü mü</t>
  </si>
  <si>
    <t>İlk evlilik, boşanmış, vb.</t>
  </si>
  <si>
    <t>Ekonomik durum(Gelir Miktarı)</t>
  </si>
  <si>
    <t>Ev Adresi</t>
  </si>
  <si>
    <t>İş Adresi</t>
  </si>
  <si>
    <t>AÇIKLAMALAR(Öğretmenin görüş ve önerileri):</t>
  </si>
  <si>
    <t>Muhammed Esat PARMAK</t>
  </si>
  <si>
    <t>Okul : 3.5, İşletme :0</t>
  </si>
  <si>
    <t>KAMİL PARMAK - ARMA GRAFİK-OFSET-MATBAA</t>
  </si>
  <si>
    <t>FEVZİ ÇAKMAK MAH. YAYIN CAD. NO:76</t>
  </si>
  <si>
    <t>Okul : 4.0, İşletme :0</t>
  </si>
  <si>
    <t>Mustafa KÜÇÜK</t>
  </si>
  <si>
    <t>Okul : 0.5, İşletme :0</t>
  </si>
  <si>
    <t>Okul : 1.0, İşletme :0</t>
  </si>
  <si>
    <t>Bahattin AYTAR</t>
  </si>
  <si>
    <t>ARDEN ÖZEL SERVİS - ABDÜLMECİT KUYUCU</t>
  </si>
  <si>
    <t>HOROZLUHAN MAH. YEŞİLOBA SK. NO:24/1</t>
  </si>
  <si>
    <t>Abdülmecit KUYUCU</t>
  </si>
  <si>
    <t>Okul : 1.5, İşletme :0</t>
  </si>
  <si>
    <t>Okul : 2.0, İşletme :0</t>
  </si>
  <si>
    <t>Muhammed Berat GEDİK</t>
  </si>
  <si>
    <t>Okul : 3.0, İşletme :0</t>
  </si>
  <si>
    <t>Hasan YILDIRIM</t>
  </si>
  <si>
    <t>MEHMET DEMET (DEMET OTO BOYA KAPORTA)</t>
  </si>
  <si>
    <t>ANADOLU SAN HOROZLUHAN MH YAZIRHAN SK NO 19 X/ SELÇUKLU KONYA</t>
  </si>
  <si>
    <t>Mehmet DEMET</t>
  </si>
  <si>
    <t>Abdulbaki ÖZTÜRK</t>
  </si>
  <si>
    <t>Beytullah SATAR</t>
  </si>
  <si>
    <t>Muhammed Hanifi ARSLAN</t>
  </si>
  <si>
    <t>Serdar ŞİMŞEK</t>
  </si>
  <si>
    <t>MUSA DEVECİ - BAYDEV OTOMOTİV</t>
  </si>
  <si>
    <t>HOROZLUHAN MH. YEŞİLOBA SK. NO:36</t>
  </si>
  <si>
    <t>Musa DEVECİ</t>
  </si>
  <si>
    <t>MUSTAFA AKKOÇ - AKKOÇ OTO KAPORTA</t>
  </si>
  <si>
    <t>HOROZLUHAN MAH. YAZIRHAN SK NO39</t>
  </si>
  <si>
    <t>Mustafa AKKOÇ</t>
  </si>
  <si>
    <t>Muhammed Hüseyin ŞAHİN</t>
  </si>
  <si>
    <t>OSMAN GÜÇLÜ - OTO TAMİR VE BAKIM SERVİSİ</t>
  </si>
  <si>
    <t>HOROZLUHAN MAH. CEVHERLİ SOK. NO:14</t>
  </si>
  <si>
    <t>Osman GÜÇLÜ</t>
  </si>
  <si>
    <t>Yaşar Berk KOÇ</t>
  </si>
  <si>
    <t>PARKAR SOĞUTUCU SİST LTD ŞTİ</t>
  </si>
  <si>
    <t>HOROZLUHAN MAH. BURAK SOK NO 43</t>
  </si>
  <si>
    <t>Mehmet MİROĞLU</t>
  </si>
  <si>
    <t>SELİM MİROĞLU-MİROĞLU OTO BOYA</t>
  </si>
  <si>
    <t>(SELİM MİROĞLU)-HOROZLUHAN MAH. ANADOLU SANAYİ CEVHERLİ SOK. NO:42/A</t>
  </si>
  <si>
    <t>Selim MİROĞLU</t>
  </si>
  <si>
    <t>Okul : 0.0, İşletme :0</t>
  </si>
  <si>
    <t>Umut DAĞLI</t>
  </si>
  <si>
    <t>AHMET DAĞLI - USTA AHMET</t>
  </si>
  <si>
    <t>HOROZLUHAN MAH. ŞADİ SOK. NO: 20 SELÇUKLU / KONYA</t>
  </si>
  <si>
    <t>11 MOT-K (Çarşamba 5)</t>
  </si>
  <si>
    <t>Okul : 2.0, İşletme :8</t>
  </si>
  <si>
    <t>Yusufislam KUYUCU</t>
  </si>
  <si>
    <t>HÜSEYİN MADENCİ-KARATAY OTO FREN</t>
  </si>
  <si>
    <t>HOROZLUHAN MAH. BELEN SK. NO:7</t>
  </si>
  <si>
    <t>Mahmut MADENCİ</t>
  </si>
  <si>
    <t>Ahmet Emirhan ÇİÇEK</t>
  </si>
  <si>
    <t>KONYA TURBO KLİNİK TURBO SATIŞ-SERVİS VE YEDEK PARÇA</t>
  </si>
  <si>
    <t>HOROZLUHAN MH.ZAFER SAN. TAPKENT SOK. NO 3</t>
  </si>
  <si>
    <t>Mirac Tuğra SARAÇ</t>
  </si>
  <si>
    <t>Onur Fahri YALÇIN</t>
  </si>
  <si>
    <t>Samet IŞIK</t>
  </si>
  <si>
    <t>Okul : 2.5, İşletme :0</t>
  </si>
  <si>
    <t>İBRAHİM ACAR - ACAROĞLU PEM CAM BALKON</t>
  </si>
  <si>
    <t>KILŞINÇARSLAN MAH. RAUF DENKTAŞ CAD. AYBÜKE NO:71 İÇ KAPI NO:E SELÇUKLU/KONYA</t>
  </si>
  <si>
    <t>Mustafa ERDOĞAN</t>
  </si>
  <si>
    <t>Osman TOTAN</t>
  </si>
  <si>
    <t>Arafa KÖROĞLU</t>
  </si>
  <si>
    <t>Uğur BARLIK</t>
  </si>
  <si>
    <t>Nuri Emin BARLIK</t>
  </si>
  <si>
    <t>ÖÇM ALÜMİNYUM SAN VEVETİCARET</t>
  </si>
  <si>
    <t>ABDULKADİR AKSEN-AKSEN HİDROLİK</t>
  </si>
  <si>
    <t>ZAFER SAN. YÜCEAKTAŞ SOK. NO:11-13</t>
  </si>
  <si>
    <t>Abdulkadir AKSEN</t>
  </si>
  <si>
    <t>Hamza AYGIR</t>
  </si>
  <si>
    <t>Mustafa YILDIRIM</t>
  </si>
  <si>
    <t>BAĞSAN İŞ MAKİNELERİ SA. VE TİC. LTD. ŞTİ.</t>
  </si>
  <si>
    <t>HOROZLUHAN MAH. BATILI SOK. NO:1</t>
  </si>
  <si>
    <t>Ramazan BAĞCI</t>
  </si>
  <si>
    <t>Metehan ÇALIŞKAN</t>
  </si>
  <si>
    <t>Mevlüt KARACA</t>
  </si>
  <si>
    <t>Mustafa GÜNAYDIN</t>
  </si>
  <si>
    <t>ECI ERSAN YEDEK PARÇA MAKİNA SAN. TİC. LTD ŞTİ</t>
  </si>
  <si>
    <t>HOROZLUHAN MAH. GÜVEN CAD NO 89 SELÇUKLU KONYA</t>
  </si>
  <si>
    <t>Fatih DUMAN</t>
  </si>
  <si>
    <t>Turhan DEMİR</t>
  </si>
  <si>
    <t>Okul : 3.0, İşletme :8</t>
  </si>
  <si>
    <t>Kerim KÜÇÜKKAVUN</t>
  </si>
  <si>
    <t>MEHMET KÜÇÜKAVUN - ŞAFTÇI KERİM VE MEHMET</t>
  </si>
  <si>
    <t>HOROZLUHAN MAH. ÖZDEMİRKAN SOK NO:12</t>
  </si>
  <si>
    <t>Mehmet KÜÇÜKKAVUN</t>
  </si>
  <si>
    <t>Ahmet Hamit ATİKER</t>
  </si>
  <si>
    <t>Hasan Emre ATİKER</t>
  </si>
  <si>
    <t>Haydar Yılmaz DEMİR</t>
  </si>
  <si>
    <t>TALİB YENİLMEZ - YENİLMEZ TORNA FREZE</t>
  </si>
  <si>
    <t>HOROZLUHAN MAH. ZERDALİ SK NO 29</t>
  </si>
  <si>
    <t>Ali YENİLMEZ</t>
  </si>
  <si>
    <t>Fatih NUR</t>
  </si>
  <si>
    <t>İbrahim ÖCAL</t>
  </si>
  <si>
    <t>GÜZEL SAŞE -GÜZEL TREYLER VE TİC LTD ŞTL</t>
  </si>
  <si>
    <t>HOROZLUHAN MAH.EBUZER SK-1 NO 3</t>
  </si>
  <si>
    <t>Ali DOKUYUCU</t>
  </si>
  <si>
    <t>Bilal OĞUZ</t>
  </si>
  <si>
    <t>MAMUT YURD - YURD METAL</t>
  </si>
  <si>
    <t>HOROZLUHAN MAH. CİHADİYE CD. NO 56</t>
  </si>
  <si>
    <t>Mevlüt YURD</t>
  </si>
  <si>
    <t>Furkan OĞUZ</t>
  </si>
  <si>
    <t>Mehmet ÜNÜVAR</t>
  </si>
  <si>
    <t>Nazif MART</t>
  </si>
  <si>
    <t>Veli MART</t>
  </si>
  <si>
    <t>Eren YÖRÜK</t>
  </si>
  <si>
    <t>Ahad Gökalp AKHAN</t>
  </si>
  <si>
    <t>Miraç Enes GÜLAÇTI</t>
  </si>
  <si>
    <t>EYÜP YAŞAMIŞ - WOODS PVC AHŞAP</t>
  </si>
  <si>
    <t>HOROZLUHAN MAH. AŞKALE SK. NO:6 İÇ KAPI NO:1 SELÇUKLU/KONYA</t>
  </si>
  <si>
    <t>Eyüp YAŞAMIŞ</t>
  </si>
  <si>
    <t>Deniz ATEŞ</t>
  </si>
  <si>
    <t>HALİL YILDIZ - HALİL YILDIZ AHŞAP</t>
  </si>
  <si>
    <t>HOROZLUAN MAH. HOTAMIŞ SK. NO:14 SELÇUKLU KONYA</t>
  </si>
  <si>
    <t>Halil YILDIZ</t>
  </si>
  <si>
    <t>Sena Nur ÜNÜVAR</t>
  </si>
  <si>
    <t>Berat KARA</t>
  </si>
  <si>
    <t>Süleyman YILMAZ</t>
  </si>
  <si>
    <t>MUAMMER AKSAK - İMALATÇI BAHAT MOBİLYA</t>
  </si>
  <si>
    <t>HOROZLUHAN MH. SARAYCIK SK. NO:35</t>
  </si>
  <si>
    <t>Muammer AKSAK</t>
  </si>
  <si>
    <t>Mustafa Enes EMİRAL</t>
  </si>
  <si>
    <t>MUSA KIRELLİ - KIRELLİOĞULLARI MOBİLYA DEKORASYON</t>
  </si>
  <si>
    <t>HOROZLUHAN MH. MESCİTLİ SK. NO:45</t>
  </si>
  <si>
    <t>Mustafa Nejat KIRELLİ</t>
  </si>
  <si>
    <t>MUSTAFA İNANÇ-İNANÇ MOBİLYA</t>
  </si>
  <si>
    <t>HOROZLUHAN MAH. YUNUSELİ SOK. NO:43</t>
  </si>
  <si>
    <t>Mustafa İNANÇ</t>
  </si>
  <si>
    <t>İshak Ergün AKCA</t>
  </si>
  <si>
    <t>İbrahim Esad CAN</t>
  </si>
  <si>
    <t>( ŞUBE ESKİ SANAYİ SERSARAY SOK. NO 101) FEVZİ ÇAKMAK MAH. AYYILDIZ CD. NO:16/J</t>
  </si>
  <si>
    <t>HASAN YERLİKAYA - OTO TAMİRCİSİ</t>
  </si>
  <si>
    <t>FATİH MAH. MOTORLU SAN. YENİACUN SOK. NO:87</t>
  </si>
  <si>
    <t>Hasan YERLİKAYA</t>
  </si>
  <si>
    <t>Erkan USUĞ</t>
  </si>
  <si>
    <t>Mustafa ARDIÇ</t>
  </si>
  <si>
    <t>Mustafa ÖZBAHAR</t>
  </si>
  <si>
    <t>Ali Emre YERDELEN</t>
  </si>
  <si>
    <t>EFEM MAKİNA - MEVLÜT ACAR</t>
  </si>
  <si>
    <t>HOROZLUHAN MAH. KILAVUZ SK. NO:8</t>
  </si>
  <si>
    <t>İbrahim Enes ACAR</t>
  </si>
  <si>
    <t>Vahap TIRPAN</t>
  </si>
  <si>
    <t>HASAN HÜSEYİN SARIKAYA - HAS OTO ELEKTRİK</t>
  </si>
  <si>
    <t>FATİH MAH. ANADOLU SAN. REŞADİYE CD. NO:50</t>
  </si>
  <si>
    <t>Hasan Hüseyin SARIKAYA</t>
  </si>
  <si>
    <t>Kenan KARAKUŞ</t>
  </si>
  <si>
    <t>İBRAHİM YILDIZ - YILDIZ OTOMOTİV ORJİNAL YEDEK PARÇA</t>
  </si>
  <si>
    <t>HOROZLUHAN MAH. ANACAK SK NO 15</t>
  </si>
  <si>
    <t>Abdullah KETENER</t>
  </si>
  <si>
    <t>KETENEROĞLU ŞANZIMAN - HÜSEYİN KETENER</t>
  </si>
  <si>
    <t>Hüseyin KETENER</t>
  </si>
  <si>
    <t>İrfan Emir CERAN</t>
  </si>
  <si>
    <t>İsmail ÜNSAL</t>
  </si>
  <si>
    <t>Kamil Efe KOÇAK</t>
  </si>
  <si>
    <t>Mehmet İkbal DOĞAN</t>
  </si>
  <si>
    <t>Muhammed Talha DOĞAN</t>
  </si>
  <si>
    <t>Mustafa ÜNVER</t>
  </si>
  <si>
    <t>Mustafa SARAÇ</t>
  </si>
  <si>
    <t>Mehmet Ali COŞKUN</t>
  </si>
  <si>
    <t>FATİH COŞKUN-COŞKUNLAR OTOGAZ</t>
  </si>
  <si>
    <t>Fatih COŞKUN</t>
  </si>
  <si>
    <t>MESUT TEKELİ - OTO TEK OTO TAMİR&amp;BAKIM VE SERVİSİ</t>
  </si>
  <si>
    <t>HOROZLUHAN MAH. PEHLİVANKÖY SK. NO:1</t>
  </si>
  <si>
    <t>Mustafa TOPTAŞ</t>
  </si>
  <si>
    <t>Mustafa Şahin KÜÇÜKBÜĞRÜ</t>
  </si>
  <si>
    <t>Ali Emre ALTINÖZ</t>
  </si>
  <si>
    <t>Zekeriya AKAR</t>
  </si>
  <si>
    <t>Emir Kaan KOYUNCU</t>
  </si>
  <si>
    <t>Abdullah ÇOŞKUNSEL</t>
  </si>
  <si>
    <t>Zülfü Alperen CARI</t>
  </si>
  <si>
    <t>Muhammed Enes KAYALI</t>
  </si>
  <si>
    <t>BÜYÜK GARANTİ TARIM MAKİNELERİ OTOTMOTİV GIDA TİC. LMTD. ŞTİ.</t>
  </si>
  <si>
    <t>KARATAY SAN ÇAYELİ SK. 2333453 NO:11</t>
  </si>
  <si>
    <t>Sabri KAYALI</t>
  </si>
  <si>
    <t>Mevlüt YILDIRIM</t>
  </si>
  <si>
    <t>Halit ALTAY</t>
  </si>
  <si>
    <t>MAHMUT AĞAÇKUYULU-İTİMAT TORNA</t>
  </si>
  <si>
    <t>KARATAY SAN. PAŞABAHÇE SOK. NO:20</t>
  </si>
  <si>
    <t>Mahmut AĞAÇKUYULU</t>
  </si>
  <si>
    <t>Recep ÇOPUR</t>
  </si>
  <si>
    <t>MEHMET TAŞKIN - KARATAY BOBİNAJ</t>
  </si>
  <si>
    <t>FATİH MAH. KARATAY SAN. GELİBOLU SOK. NO:13</t>
  </si>
  <si>
    <t>Mehmet TAŞKIN</t>
  </si>
  <si>
    <t>Erkan GÜL</t>
  </si>
  <si>
    <t>MEHMET ÜSTÜN - ÜSTÜNLER</t>
  </si>
  <si>
    <t>FATİH MH. BAHÇELİ SK. NO:19/1</t>
  </si>
  <si>
    <t>Mehmet ÜSTÜN</t>
  </si>
  <si>
    <t>Enes TEKE</t>
  </si>
  <si>
    <t>Muhammed Ali BİLDİK</t>
  </si>
  <si>
    <t>AHMET ERDOĞAN - KAER ELEKTRİK MAKİNE OTOMASYON</t>
  </si>
  <si>
    <t>FEVZİ ÇAKMAK MAH. AHMET PETEKÇİ CAD.ATİKER 3 SAN.SİTESİ. NO:10GAF</t>
  </si>
  <si>
    <t>Ahmet ERDOĞAN</t>
  </si>
  <si>
    <t>Tuncer Alperen TOSUN</t>
  </si>
  <si>
    <t>Süleyman ŞİMŞEK</t>
  </si>
  <si>
    <t>Muhammet Enes ÜNER</t>
  </si>
  <si>
    <t>Tunahan TEPEKÖY</t>
  </si>
  <si>
    <t>MEKA ELEKT.İNŞ.NAK.SEY.VE TİC.LTD.ŞTİ.</t>
  </si>
  <si>
    <t>HOROZLUHAN MAH. KOCAELİ SOK. NO:32</t>
  </si>
  <si>
    <t>Ahmet TAŞCI</t>
  </si>
  <si>
    <t>İsmail AKALIN</t>
  </si>
  <si>
    <t>Mehmet Mert ERGÜN</t>
  </si>
  <si>
    <t>Tayfun YENİ</t>
  </si>
  <si>
    <t>Ahmet ERSÖZ</t>
  </si>
  <si>
    <t>İSMAİL SALKIM - SALKIM TAMİR BAKIM SERVİSİ</t>
  </si>
  <si>
    <t>HOROZLUHAN MAH. ADIBELLİ SK. NO: 15 SELÇUKLU /KONYA</t>
  </si>
  <si>
    <t>İsmail SALKIM</t>
  </si>
  <si>
    <t>Ömer Utku ÖZAYDIN</t>
  </si>
  <si>
    <t>MURAT AYTEMUZ-ASKERALİ OĞULLARI</t>
  </si>
  <si>
    <t>HOROZLUHAN MAH. ARDIÇ KUŞU SOK. NO:157</t>
  </si>
  <si>
    <t>Murat AYTEMUZ</t>
  </si>
  <si>
    <t>Muhammed Ali MAVUŞ</t>
  </si>
  <si>
    <t>MUSTAFA ŞİMŞEK - ÇÖZÜM OTO ELEKTRİK</t>
  </si>
  <si>
    <t>HOROZLUHAN MAH. TAHIL SOKAK NO:6 SELÇUKLU KONYA</t>
  </si>
  <si>
    <t>Osman ODABAŞI</t>
  </si>
  <si>
    <t>TAHSİN POLAT - POLAT OTOMOTİV</t>
  </si>
  <si>
    <t>HOROZLUHAN MAH. PETEKCİLER SK NO 23</t>
  </si>
  <si>
    <t>Tahsin POLAT</t>
  </si>
  <si>
    <t>Mustafa Efe BÜYÜKBALCI</t>
  </si>
  <si>
    <t>Umut KOÇYİĞİT</t>
  </si>
  <si>
    <t>ADEM ŞEN - ADEMOĞULLARI AUTO GARAJ</t>
  </si>
  <si>
    <t>ANADOLU SAN. BÜYÜKBAYIR SOK. N:7</t>
  </si>
  <si>
    <t>Adem ŞEN</t>
  </si>
  <si>
    <t>ALİ SAK - SAK OTO BOYA</t>
  </si>
  <si>
    <t>HOROZLUHAN MAHALLESİ KAYAELİ SK. NO:9 SELÇUKLU / KONYA</t>
  </si>
  <si>
    <t>Ali SAK</t>
  </si>
  <si>
    <t>Musab KEÇECİ</t>
  </si>
  <si>
    <t>BAYRAM YALÇIN - YALÇIN OTO ELEKTRİK</t>
  </si>
  <si>
    <t>Bayram YALÇIN</t>
  </si>
  <si>
    <t>Burak BAŞTAŞ</t>
  </si>
  <si>
    <t>Yiğit Kağan BAŞGÜL</t>
  </si>
  <si>
    <t>Adil Efe GÜDÜL</t>
  </si>
  <si>
    <t>HASAN GÜDÜL - EFE OTO TAMİR</t>
  </si>
  <si>
    <t>(HASAN GÜDÜL) HOROZLUHAN MAH. REŞADİYE CAD. NO:30</t>
  </si>
  <si>
    <t>Hasan GÜDÜL</t>
  </si>
  <si>
    <t>Okul : 1.5, İşletme :8</t>
  </si>
  <si>
    <t>Mustafa Mert KÜÇÜKBAĞCI</t>
  </si>
  <si>
    <t>Osman YÜCEDAĞ</t>
  </si>
  <si>
    <t>Muhammed Baran BARLAK</t>
  </si>
  <si>
    <t>Resul YOLCU</t>
  </si>
  <si>
    <t>Resul BAYRAM</t>
  </si>
  <si>
    <t>Halil İbrahim İPEK</t>
  </si>
  <si>
    <t>Ali Eren IŞIK</t>
  </si>
  <si>
    <t>AHMET ÖZCAN - ÖZAK OTO ELEKTRİK</t>
  </si>
  <si>
    <t>HOROZLUHAN MAH. BAKIRCILAR SAN. GÜNEYKIŞLA SOK. NO:69</t>
  </si>
  <si>
    <t>Muhammed Ali ALINAK</t>
  </si>
  <si>
    <t>CELALETTİN ALINAK - ZİRVE POMPA</t>
  </si>
  <si>
    <t>Celalettin ALINAK</t>
  </si>
  <si>
    <t>Muhammed Eymen ÇETİN</t>
  </si>
  <si>
    <t>ERCAN MERMER - ZİRVE MAN-MERCEDES TAMİR VE BAKIM SERVİSİ</t>
  </si>
  <si>
    <t>HOROZLUHAN MH. AYIŞIĞI SK. NO:3</t>
  </si>
  <si>
    <t>Ercan MERMER</t>
  </si>
  <si>
    <t>Abdülhamit KELEŞ</t>
  </si>
  <si>
    <t>Hasan ÜNVER</t>
  </si>
  <si>
    <t>MEVLÜT TENEKECİ - CELALOĞLU DEFRANSİYEL &amp; ŞANZIMAN</t>
  </si>
  <si>
    <t>(CELALETTİN TENEKECİ) HOROZLUHAN MAH. ÖKSÜZ CAD. NO:55</t>
  </si>
  <si>
    <t>Muhammed Can KÜÇÜKKARA</t>
  </si>
  <si>
    <t>Ahmet Mustafa IŞILAR</t>
  </si>
  <si>
    <t>Hüseyin ÖLÜ</t>
  </si>
  <si>
    <t>ÖZGÜR CERAN - GM CERANLAR OTO KAPORTA</t>
  </si>
  <si>
    <t>HOROZLUHAN MAH. SELÇUKLU CAD. NO:55</t>
  </si>
  <si>
    <t>Özgür CERAN</t>
  </si>
  <si>
    <t>Bilal Yiğit USLU</t>
  </si>
  <si>
    <t>Nedim Emre GÜN</t>
  </si>
  <si>
    <t>Ömer Asaf BALCI</t>
  </si>
  <si>
    <t>Yusuf YASSIYURT</t>
  </si>
  <si>
    <t>Muammer Talha TANIR</t>
  </si>
  <si>
    <t>Muhammed Emin ONAY</t>
  </si>
  <si>
    <t>Ahmet Can KALAYCI</t>
  </si>
  <si>
    <t>Emirhan ER</t>
  </si>
  <si>
    <t>Muhammet Emin KARABULUT</t>
  </si>
  <si>
    <t>OTO MARİFET ÖZEL SERVİS - YUSUF İDE</t>
  </si>
  <si>
    <t>FATİH MAH. OĞUZELİ SK. NO:29</t>
  </si>
  <si>
    <t>Muhammet BOZKURT</t>
  </si>
  <si>
    <t>ŞAHİN OTO TAMİRHANESİ - DURMUŞ ŞAHİN</t>
  </si>
  <si>
    <t>FATİH MAH. GEMLİK SK. NO:2</t>
  </si>
  <si>
    <t>Durmuş ŞAHİN</t>
  </si>
  <si>
    <t>Ahmet Eren CÖMERT</t>
  </si>
  <si>
    <t>Emir Han YAMAN</t>
  </si>
  <si>
    <t>Nazmi TOKMAK</t>
  </si>
  <si>
    <t>Hüseyin UYGUN</t>
  </si>
  <si>
    <t>Enes ALAKIR</t>
  </si>
  <si>
    <t>Hızır TOK</t>
  </si>
  <si>
    <t>FAHRİ CANICEBİNDE - CAN TORNA</t>
  </si>
  <si>
    <t>HOROZLUHAN MH. AHİT SK. NO. 13</t>
  </si>
  <si>
    <t>Fahri CANICEBİNDE</t>
  </si>
  <si>
    <t>Halil İbrahim YILDIRIM</t>
  </si>
  <si>
    <t>Harun Burak ÖZYILDIZ</t>
  </si>
  <si>
    <t>Ertuğrul ALAN</t>
  </si>
  <si>
    <t>ARİF ARABACI-SEVİL OTO BAKIM</t>
  </si>
  <si>
    <t>FATİH MAH. YENİACUN SK. NO:194/196</t>
  </si>
  <si>
    <t>Arif ARABACI</t>
  </si>
  <si>
    <t>Mehmet Arda GÜNEŞ</t>
  </si>
  <si>
    <t>BAKİ- MUSTAFA BERKİTEN</t>
  </si>
  <si>
    <t>FATİH MAH. GEMLİK SOK. NO:33</t>
  </si>
  <si>
    <t>Recep Selim ÇELİK</t>
  </si>
  <si>
    <t>Efekan AKPINAR</t>
  </si>
  <si>
    <t>EBUBEKİR SÖĞÜT - ESTETİK BOYASIZ GÖÇÜK ONARIM</t>
  </si>
  <si>
    <t>FATİH MAH. BOZKÖY SK. NO: 45 SELÇUKLU / KONYA</t>
  </si>
  <si>
    <t>Ebubekir SÖĞÜT</t>
  </si>
  <si>
    <t>Eymen BOZDAĞ</t>
  </si>
  <si>
    <t>Muhammet Yiğit DEMİR</t>
  </si>
  <si>
    <t>HASAN DEMİR - GİZEM OTO TAMİR</t>
  </si>
  <si>
    <t>FATİH MAH. GÜLTEPE - 1 SK NO:6 İÇ KAPI NO: 1 SELÇUKLU / KONYA</t>
  </si>
  <si>
    <t>Hüseyin DÜDÜKCÜ</t>
  </si>
  <si>
    <t>Enes BİNGÖL</t>
  </si>
  <si>
    <t>Adem Kayra KUZUCU</t>
  </si>
  <si>
    <t>KONYA MERT AMBALAJ MATBAA SANAYİ VE TİCARET LİMİTED ŞİRKETİ</t>
  </si>
  <si>
    <t>FEVZİ ÇAKMAK MAH. DERGİ CAD. NO:38</t>
  </si>
  <si>
    <t>Mustafa BARDANLAR</t>
  </si>
  <si>
    <t>Murat AVCIKARA</t>
  </si>
  <si>
    <t>Ramazan ÇAKIR</t>
  </si>
  <si>
    <t>MURAT AÇIKGÖZ - AÇIKGÖZ TURBO</t>
  </si>
  <si>
    <t>FATİH MAH. SERSARAY SK. NO : 72 SELÇUKLU / KONYA</t>
  </si>
  <si>
    <t>Yiğit Furkan KÜÇÜKKARA</t>
  </si>
  <si>
    <t>Ali ÖĞÜR</t>
  </si>
  <si>
    <t>Efe Berk CEYLAN</t>
  </si>
  <si>
    <t>Recep Emin CURACI</t>
  </si>
  <si>
    <t>ŞEVKET CURACI</t>
  </si>
  <si>
    <t>FATİH MAH ESKİ SANAYİ ÇARŞISI GÜNDÜZ SK. NO:9 SELÇUKLU KONYA</t>
  </si>
  <si>
    <t>Şevket CURACI</t>
  </si>
  <si>
    <t>İbrahim Atilla YÜKSEL</t>
  </si>
  <si>
    <t>Ömer DAMGACI</t>
  </si>
  <si>
    <t>Eyüp Bayram ARIKAN</t>
  </si>
  <si>
    <t>Bülent Emir AKÇİN</t>
  </si>
  <si>
    <t>ALİ ALTUN - ALTUN CAM METAL</t>
  </si>
  <si>
    <t>Ümit ÖZTURHAN</t>
  </si>
  <si>
    <t>Kadir BELEK</t>
  </si>
  <si>
    <t>Adnan Efe TÜRKOĞLU</t>
  </si>
  <si>
    <t>ALİ SANCI - SANCIOĞLU DÖKÜMHANE</t>
  </si>
  <si>
    <t>HOROPZLUHAN MAH. CEYLAN DERE SOK. NO:86 SELÇUKLU / KONYA</t>
  </si>
  <si>
    <t>Yusuf SANCI</t>
  </si>
  <si>
    <t>Muhammet Enes DEMİRCİ</t>
  </si>
  <si>
    <t>Muhammet Ali KARABACAK</t>
  </si>
  <si>
    <t>Mehmet KÖZOĞLU</t>
  </si>
  <si>
    <t>Hacı İbrahim BELGEMEN</t>
  </si>
  <si>
    <t>HİMMET USTA DEĞ. MAK. GIDA MAD. İMAL. SAN. VE TİC. A.Ş.</t>
  </si>
  <si>
    <t>ANKARA YOLU 19.KM</t>
  </si>
  <si>
    <t>Hakan TÜRK</t>
  </si>
  <si>
    <t>Abdullah YÜKLÜ</t>
  </si>
  <si>
    <t>KADİR SARI - GÜNEY METAL</t>
  </si>
  <si>
    <t>HOROZLUHAN MH. TEPEKÖY SK. NO:8</t>
  </si>
  <si>
    <t>Abdullah SARI</t>
  </si>
  <si>
    <t>Furkan Efe AKTAŞ</t>
  </si>
  <si>
    <t>MEHMET KARAMAN - FIRAT İTFAİYE</t>
  </si>
  <si>
    <t>HOROZLUHAN MAH. ARDIÇKUŞU SK. NO:161</t>
  </si>
  <si>
    <t>Ömer KAVUK</t>
  </si>
  <si>
    <t>Nuri TURHAN</t>
  </si>
  <si>
    <t>Ahmet Sait SATICI</t>
  </si>
  <si>
    <t>Hasan KILINÇ</t>
  </si>
  <si>
    <t>Ahmet Can ÖZKAN</t>
  </si>
  <si>
    <t>NİYAZİ KÜÇÜKDEMİR - DOĞRU OTOMATİK ŞANZIMAN</t>
  </si>
  <si>
    <t>FATİH MH. SARIYER SK. NO:20</t>
  </si>
  <si>
    <t>Mücahid KÜÇÜKDEMİR</t>
  </si>
  <si>
    <t>Furkan GÜLTEKİN</t>
  </si>
  <si>
    <t>NUH AKMAN-ŞÜKRÜ USTA ÖZEL SERVİS</t>
  </si>
  <si>
    <t>FATİH MAH. SARIYER SK. NO:21</t>
  </si>
  <si>
    <t>Nuh AKMAN</t>
  </si>
  <si>
    <t>Ali Osman TOK</t>
  </si>
  <si>
    <t>Enes YARIM</t>
  </si>
  <si>
    <t>Mustafa HEVESOĞLU</t>
  </si>
  <si>
    <t>Alperen ÖKSÜZ</t>
  </si>
  <si>
    <t>Halim ACAR</t>
  </si>
  <si>
    <t>Ensar YILDIRIR</t>
  </si>
  <si>
    <t>Mustafa YASSIYURT</t>
  </si>
  <si>
    <t>Muhammet Ali BİLMEZ</t>
  </si>
  <si>
    <t>MEHMET TÜRKOĞLU - TÜRKOĞLU OTO LASTİK ÇELİK JANT MADENİ YAĞ AKÜ SATIŞ VE SERVİSİ</t>
  </si>
  <si>
    <t>DOĞUŞ MH. ALAADDİN KAP CD. NO:2A/1</t>
  </si>
  <si>
    <t>Mehmet TÜRKOĞLU</t>
  </si>
  <si>
    <t>Ebu Talha KAYNAR</t>
  </si>
  <si>
    <t>Hasan ÖZTÜRK</t>
  </si>
  <si>
    <t>SALİH CESUR-CESUR OTO KAPORTA</t>
  </si>
  <si>
    <t>FATİH MAH. CEVİZLİ SOK. NO:16</t>
  </si>
  <si>
    <t>Salih CESUR</t>
  </si>
  <si>
    <t>Ali YEŞİL</t>
  </si>
  <si>
    <t>Muhammet ÜĞÜDÜCÜ</t>
  </si>
  <si>
    <t>ŞEVKET ÜĞÜDÜCÜ - AŞKIOĞULLARI OTO LASTİK</t>
  </si>
  <si>
    <t>MENGENE MAH. KARAMAN CAD NO:165 A /1</t>
  </si>
  <si>
    <t>Durmuş Ali YILDIRIM</t>
  </si>
  <si>
    <t>Bedirhan ÇETİNKAYA</t>
  </si>
  <si>
    <t>ADIBELLİ METAL İNŞAAT OTOMOTİV PLASTİK ALİMİNYUM SAN. TİC. LTD. ŞTİ.</t>
  </si>
  <si>
    <t>HOROZLUHAN MAH GÖLBAŞI SK. NO:45</t>
  </si>
  <si>
    <t>Kamil Taha KALAY</t>
  </si>
  <si>
    <t>AHMET KARAKOCA - BEDİRHAN PLASTİK</t>
  </si>
  <si>
    <t>HOROZLUHAN MAH. CEYLANDERE SK. NO:18 SELÇUKLU/ KONYA</t>
  </si>
  <si>
    <t>Yasin TAPUR</t>
  </si>
  <si>
    <t>ORHAN GENÇ - ALMİNO DUŞA KABİN VE BANYO SİSTEMLERİ</t>
  </si>
  <si>
    <t>Kazım Can ÇİÇEKLİ</t>
  </si>
  <si>
    <t>ÖMER BAHARŞEN - BAHAR-PEN</t>
  </si>
  <si>
    <t>AĞAÇİŞLERİ SAN. ÇAMLIKBELİ SK. NO:2</t>
  </si>
  <si>
    <t>Ömer BAHARŞEN</t>
  </si>
  <si>
    <t>Doğan KIYAK</t>
  </si>
  <si>
    <t>Resul AYDIN</t>
  </si>
  <si>
    <t>Ahmet BAKIRCI</t>
  </si>
  <si>
    <t>Hikmet Erdem DEMİRCİOĞLU</t>
  </si>
  <si>
    <t>ALİ ŞAHİN - ŞAHİN MAN MERCEDES SERVİSİ</t>
  </si>
  <si>
    <t>HOROZLUHAN MH AYÇA SK NO:10</t>
  </si>
  <si>
    <t>Ahmet KAPÇI</t>
  </si>
  <si>
    <t>ASKER LASTİK OTOMOTİV SANAYİ TİC LTD</t>
  </si>
  <si>
    <t>HOROZLUHAN MAH. HİCAP SK NO 2</t>
  </si>
  <si>
    <t>İsmail ÖZMEN</t>
  </si>
  <si>
    <t>Veli Esat ESKİ</t>
  </si>
  <si>
    <t>HOROZLUHAN MAH. GANİMET SOK NO 25</t>
  </si>
  <si>
    <t>Baki ÜNAL</t>
  </si>
  <si>
    <t>Berat ULUS</t>
  </si>
  <si>
    <t>Halis ULUS</t>
  </si>
  <si>
    <t>İsmail ATAY</t>
  </si>
  <si>
    <t>HASAN ALP - ALP OTO ELEKTRİK - KLİMA</t>
  </si>
  <si>
    <t>HOROZLUHAN MAH GÜVEN CAD NO:56 SELÇUKLU KONYA</t>
  </si>
  <si>
    <t>Hasan ALP</t>
  </si>
  <si>
    <t>Rıfat ÜNER</t>
  </si>
  <si>
    <t>KARACADAĞ OTO ELEKTRİK</t>
  </si>
  <si>
    <t>Salih ÖZTEK</t>
  </si>
  <si>
    <t>Samet KAPLAN</t>
  </si>
  <si>
    <t>KONUK DİZEL POMPA ENJEKTÖR SERVİSİ - HİMMET KONUK</t>
  </si>
  <si>
    <t>HOROZLUHAN MAH. AYÇA SK. NO:3/R</t>
  </si>
  <si>
    <t>Sefer AY</t>
  </si>
  <si>
    <t>İbrahim EL AVVAD</t>
  </si>
  <si>
    <t>KÜÇÜK ULUS KAPORTA BOYA - HALİS ULUS</t>
  </si>
  <si>
    <t>HOROZLUHAN MAH. AHİ EVRAN CAD. NO:37</t>
  </si>
  <si>
    <t>Emrah YILMAZ</t>
  </si>
  <si>
    <t>MUSTAFA DORUK - YILDIZLAR DİZEL POMPA</t>
  </si>
  <si>
    <t>HOROZLUHAN MH. GÜVEN CAD. NO. 45</t>
  </si>
  <si>
    <t>Mustafa DORUK</t>
  </si>
  <si>
    <t>Mehmet Burak ÇAKIR</t>
  </si>
  <si>
    <t>Turgut Esad ASLAN</t>
  </si>
  <si>
    <t>Hasan TASA</t>
  </si>
  <si>
    <t>Cevdet YİĞİT</t>
  </si>
  <si>
    <t>AKRANLAR OTOMOTİV GIDA MAK SANAYİ VE TİC.LTD.ŞTİ.</t>
  </si>
  <si>
    <t>Yunus Emre ESER</t>
  </si>
  <si>
    <t>ALİ KOYUNCU</t>
  </si>
  <si>
    <t>FATİH MAH. KALKANLI SOK NO 33</t>
  </si>
  <si>
    <t>Ali KOYUNCU</t>
  </si>
  <si>
    <t>Recep DERELİ</t>
  </si>
  <si>
    <t>KONYA PRATİK OTOMOTİV SAN. VE TİC. LTD. ŞTİ.</t>
  </si>
  <si>
    <t>FEVZİ ÇAKMAK MAH. ÇELİK CAD. NO:8</t>
  </si>
  <si>
    <t>KÜÇÜKSÖNMEZ OTOM. OTO LASTİK PAZ.SAN. VE TİC.LTD.ŞTİ</t>
  </si>
  <si>
    <t>FEVZİ ÇAKMAK MAH. HÜDAİ CAD. NO:23</t>
  </si>
  <si>
    <t>Mehmet AKTAŞ</t>
  </si>
  <si>
    <t>Mehmet Ali ÖNEY</t>
  </si>
  <si>
    <t>Muhammed Yaşar IŞIK</t>
  </si>
  <si>
    <t>MEHMET YEŞİLOBA</t>
  </si>
  <si>
    <t>Mehmet YEŞİLOBA</t>
  </si>
  <si>
    <t>Bünyamin ÖLMEZ</t>
  </si>
  <si>
    <t>Musa SONGUR</t>
  </si>
  <si>
    <t>MURAT SONGÜR - SONGÜR SKODA ÖZEL BAKIM SERVİSİ</t>
  </si>
  <si>
    <t>FATİH MAH. GÜNDÜZ SOK. NO :26 İÇ KAPI: 1SELÇUKLU KONYA</t>
  </si>
  <si>
    <t>Erhan SONGUR</t>
  </si>
  <si>
    <t>MUSTAFA ŞİMŞEK-OTO KAPORTA</t>
  </si>
  <si>
    <t>(MUSTAFA ŞİMŞEK)-ESKİ SAN. ÇARŞ. KATIKÇI SOK. NO:23</t>
  </si>
  <si>
    <t>Mustafa ÇİÇEKSAY</t>
  </si>
  <si>
    <t>YÜZÜAK OTOMOTİV LASTİK SANAYİ VE TİCARET LİMİTED ŞİRKETİ</t>
  </si>
  <si>
    <t>FEVZİ ÇAKMAK MAH. 10753 SOK. MUHAMMET İKBAL CAD KEYKUBAT SA NO:7</t>
  </si>
  <si>
    <t>Osman Nuri BAYRAM</t>
  </si>
  <si>
    <t>AHMET BAYRAM - BAYRAM ELEKTRONİK BOBİNAJ</t>
  </si>
  <si>
    <t>TOPRAK SARNIÇ MAH. YAZICI SK NO:43 MERAM KONYA</t>
  </si>
  <si>
    <t>Ahmet BAYRAM</t>
  </si>
  <si>
    <t>Muhammed GÖÇER</t>
  </si>
  <si>
    <t>Eren KARABAĞ</t>
  </si>
  <si>
    <t>EYYUP EMRE KARABAĞ - EMRE ELEKTRİK ELEKTRONİK</t>
  </si>
  <si>
    <t>KILINÇARSLAN MH. BOYALI SK. A2 GİRİŞ NO:2 C</t>
  </si>
  <si>
    <t>Eyyup Emre KARABAĞ</t>
  </si>
  <si>
    <t>HALİL İBRAHİM AVCI - AVCI ELEKTRİK</t>
  </si>
  <si>
    <t>HACIKAYMAK MH. MANZUM SK. ÖZÇİĞDEM NO:12/A</t>
  </si>
  <si>
    <t>Rıdvan OKŞEN</t>
  </si>
  <si>
    <t>Rahim LORASLI</t>
  </si>
  <si>
    <t>Ahmet Fatih YILDIRIM</t>
  </si>
  <si>
    <t>KISMET MEKATRONİK ELEKTRİK SANAYİ VR TİC. LTD ŞTİ</t>
  </si>
  <si>
    <t>HACI YUSUF MEZCİT MAH. BABAYİĞİT S.NO:9</t>
  </si>
  <si>
    <t>Yaşar Sami DOĞAN</t>
  </si>
  <si>
    <t>Hüsnü Efe UĞUR</t>
  </si>
  <si>
    <t>MEHMET BÜYÜKPİŞİRİCİ-SÜRMELİ MOTOR</t>
  </si>
  <si>
    <t>SAHİBATA MAH. KARAMAN CAD. NO:22</t>
  </si>
  <si>
    <t>Mehmet BÜYÜKPİŞİRİCİ</t>
  </si>
  <si>
    <t>Halis GÖKMEN</t>
  </si>
  <si>
    <t>RECEP ÖZYURT- BİR-TEK ELEKTRİK MOTOR BOBİNAJ</t>
  </si>
  <si>
    <t>Recep ÖZYURT</t>
  </si>
  <si>
    <t>Mehmet Akif HODOĞLUGİL</t>
  </si>
  <si>
    <t>Nuri COŞKUNSEL</t>
  </si>
  <si>
    <t>Durmuş SÖYLEMEZ</t>
  </si>
  <si>
    <t>YAHYA ALAŞAHİN - ALS ELEKTRİK</t>
  </si>
  <si>
    <t>ESENLER MAH. GENÇOSMAN CAD. A GİRİŞ AGİRİŞ NO:32 SELÇUKLU/KONYA</t>
  </si>
  <si>
    <t>Yahya ALAŞAHİN</t>
  </si>
  <si>
    <t>Etem GÖK</t>
  </si>
  <si>
    <t>Kadir Halil Selçuk ARARAT</t>
  </si>
  <si>
    <t>YILMAZ KARDEŞ DAMPER DORSE VE HİDROLİK MAKİNA SAN. AŞ.</t>
  </si>
  <si>
    <t>1.OSB ÇARMAN SK. NO:11</t>
  </si>
  <si>
    <t>Mehmet BÜYÜKZEREN</t>
  </si>
  <si>
    <t>Hacı Samet KILINÇ</t>
  </si>
  <si>
    <t>Derviş KARADAŞ</t>
  </si>
  <si>
    <t>İSMAİL KARADAŞ - KARADAŞ BOBİNAJ</t>
  </si>
  <si>
    <t>FEVZİÇAKMAK MAH 10655 SK NO 55</t>
  </si>
  <si>
    <t>İsmail KARADAŞ</t>
  </si>
  <si>
    <t>MURAT TOK-TEK YÖN BOBİNAJ</t>
  </si>
  <si>
    <t>MURAT TOK-FEVZİ ÇAKMAK MH. MAHMUT SAMİ SD. NO:29/1</t>
  </si>
  <si>
    <t>Adem Efe BİLDİK</t>
  </si>
  <si>
    <t>Ahmad KASKASH</t>
  </si>
  <si>
    <t>TEM POWER BOBİNAJ JENERATÖR ELEKTRİK - HASAN TOSUN</t>
  </si>
  <si>
    <t>Yiğit Mert İdiris PALA</t>
  </si>
  <si>
    <t>VELİ DEMİRKOL - DEMİRÖZ JENERATÖR VE BOBİNAJ</t>
  </si>
  <si>
    <t>FEVZİ ÇAKMAK MAH. 10563 SOK. NO:24</t>
  </si>
  <si>
    <t>Veli DEMİRKOL</t>
  </si>
  <si>
    <t>Eren ŞAHİN</t>
  </si>
  <si>
    <t>AYDENİZ OTO TAMİR BAKIM - GANİ AYDENİZ</t>
  </si>
  <si>
    <t>FATİH MAH. SERSARAY SK. NO:110</t>
  </si>
  <si>
    <t>Gani AYDENİZ</t>
  </si>
  <si>
    <t>HAYRULLAH BAĞCI - BAĞCI OTO BAKIM</t>
  </si>
  <si>
    <t>Hayrullah BAĞCI</t>
  </si>
  <si>
    <t>Muhammet Talha ARSLAN</t>
  </si>
  <si>
    <t>Yasin PALANGA</t>
  </si>
  <si>
    <t>Muhammed Hasan USTA</t>
  </si>
  <si>
    <t>Abdüssamed ÇIRA</t>
  </si>
  <si>
    <t>AUTO VİZYON HASAR ONARIM MERKEZİ - YASİN YILDIRIM</t>
  </si>
  <si>
    <t>HOROZLUHAN MAH. ÜÇGAZİ SK. NO:34</t>
  </si>
  <si>
    <t>Yasin YILDIRIM</t>
  </si>
  <si>
    <t>Muhlis Tayyip KARAGÖZ</t>
  </si>
  <si>
    <t>Mustafa Şahin GÜLTEKİN</t>
  </si>
  <si>
    <t>Okul : 2.5, İşletme :1</t>
  </si>
  <si>
    <t>BEYTULLAH BAYRAM - BAYRAM OTO TAMİRHANESİ</t>
  </si>
  <si>
    <t>HOROZLUHAN MAH. GÜNPINAR SOK. NO:28</t>
  </si>
  <si>
    <t>Beytullah BAYRAM</t>
  </si>
  <si>
    <t>GT LAND SERVİS - AHMET TOPRAK</t>
  </si>
  <si>
    <t>HOROZLUHAN MAH. POYRAZKÖY SK. NO:3 C</t>
  </si>
  <si>
    <t>Ahmet TOPRAK</t>
  </si>
  <si>
    <t>Gökhan CANSU</t>
  </si>
  <si>
    <t>Yakup KALE</t>
  </si>
  <si>
    <t>Mehmet Eren KAYA</t>
  </si>
  <si>
    <t>HARUN KAYA - KAYA MOTORS</t>
  </si>
  <si>
    <t>HOROZLUHAN MAH. YENİDERGİ SK. NO:40</t>
  </si>
  <si>
    <t>Ahmet SEVGİ</t>
  </si>
  <si>
    <t>H-M OTOMOTİV - MUSA MÜCAHİT KARABACAK</t>
  </si>
  <si>
    <t>HOROZLUHAN MAH. YENİDERGİ SK. NO:31</t>
  </si>
  <si>
    <t>Musa Mücahit KÜÇÜKBACAK</t>
  </si>
  <si>
    <t>Muhammed İsa ÖZTÜRK</t>
  </si>
  <si>
    <t>Selçuk POLAT</t>
  </si>
  <si>
    <t>MAVİHASAR ONARIM MERKEZİ</t>
  </si>
  <si>
    <t>HOROZLUHAN MAH. AÇIKGÖZ SK NO 19</t>
  </si>
  <si>
    <t>Halil Gürkan AKER</t>
  </si>
  <si>
    <t>Mehmet Emirhan TÜRK</t>
  </si>
  <si>
    <t>Arda YILDIRIM</t>
  </si>
  <si>
    <t>MEKANİKON OTO SERVİS VE YEDEK PARÇA LTD. ŞTİ</t>
  </si>
  <si>
    <t>HOROZLUHAN MH. ÜÇGAZİ SK. NO:50</t>
  </si>
  <si>
    <t>MUTLU MEKATRONİK OTO. SAN. VE TİC LTD. ŞTİ.</t>
  </si>
  <si>
    <t>HOROZLUHAN MAH. ULUS SK. NO:2</t>
  </si>
  <si>
    <t>Ömer BARAN</t>
  </si>
  <si>
    <t>Bertuğ AKYÜZ</t>
  </si>
  <si>
    <t>Murat YALÇIN</t>
  </si>
  <si>
    <t>Tamer KURT</t>
  </si>
  <si>
    <t>Nazım UYAR</t>
  </si>
  <si>
    <t>Zekeriya Enes PINAR</t>
  </si>
  <si>
    <t>Eren Talha BAKIRBAŞ</t>
  </si>
  <si>
    <t>YAŞAR MUTLU - MUTLU OTO KAPORTA</t>
  </si>
  <si>
    <t>HOROZLUHAN MH. ÜÇGAZİ SK. NO:18</t>
  </si>
  <si>
    <t>Yaşar MUTLU</t>
  </si>
  <si>
    <t>Talha ARI</t>
  </si>
  <si>
    <t>Ali Yunus DEMİR</t>
  </si>
  <si>
    <t>Kemal AKKAN</t>
  </si>
  <si>
    <t>Ali ARICI</t>
  </si>
  <si>
    <t>Halil İbrahim ŞAHBAZ</t>
  </si>
  <si>
    <t>AYHAN KASAR - ALİ HAN TİCARET</t>
  </si>
  <si>
    <t>FEVZİÇAKMAK MAH. 10532.SOK NO:3</t>
  </si>
  <si>
    <t>Ayhan KASAR</t>
  </si>
  <si>
    <t>Mehmet Baha KOYUNOĞLU</t>
  </si>
  <si>
    <t>Beytullah TEMEL</t>
  </si>
  <si>
    <t>Duhan GÖKBULUT</t>
  </si>
  <si>
    <t>Özcan PEKUYGUN</t>
  </si>
  <si>
    <t>ÖZCAN PEKUYGUN - ÖZ UYGUN SU MOTORLARI</t>
  </si>
  <si>
    <t>KARATAY SAN ERKANLI SOK NO 80</t>
  </si>
  <si>
    <t>Behcet DURSUN</t>
  </si>
  <si>
    <t>İlyas ÇOLAK</t>
  </si>
  <si>
    <t>KARADAĞ OTO LASTİK - BİLAL KARADAĞ</t>
  </si>
  <si>
    <t>Bilal KARADAĞ</t>
  </si>
  <si>
    <t>Mehmet KARADAĞ</t>
  </si>
  <si>
    <t>Hattat Efe ÖNCEL</t>
  </si>
  <si>
    <t>KONYA ENDÜSTRİYEL ŞANZIMAN SANAYİ VE TİCARET LİMİTED ŞİRKETİ</t>
  </si>
  <si>
    <t>HOROZLUHAN MH. KAVAKALTI SK. NO:158</t>
  </si>
  <si>
    <t>Doğukan ÜNSAL</t>
  </si>
  <si>
    <t>MUHAMMET KUYUCU</t>
  </si>
  <si>
    <t>Muhammet KUYUCU</t>
  </si>
  <si>
    <t>Ahmet KOSALAK</t>
  </si>
  <si>
    <t>Emin Doğan ERYILMAZ</t>
  </si>
  <si>
    <t>Furkan Enes ÇELİKTAŞ</t>
  </si>
  <si>
    <t>MUSTAFA GÜLDAL-KARDEŞLER OTO BAKIM SERVİSİ</t>
  </si>
  <si>
    <t>HOROZLUHAN MAH. REŞADİYE CAD. NO:80</t>
  </si>
  <si>
    <t>Mustafa GÜLDAL</t>
  </si>
  <si>
    <t>Sayim TÜRKKAN</t>
  </si>
  <si>
    <t>Muhammed Enes AŞIK</t>
  </si>
  <si>
    <t>ALTINKAYA MOBİLYA-MAHMUT KAYA</t>
  </si>
  <si>
    <t>HOROZLUHAN MAH. ERDEŞİR SOK. NO:7 SELÇUKLU/KONYA</t>
  </si>
  <si>
    <t>Abdullah ERKUL</t>
  </si>
  <si>
    <t>Hasan Hüseyin AKÇA</t>
  </si>
  <si>
    <t>Umut KÜÇÜKKARTLAR</t>
  </si>
  <si>
    <t>GAMZE DOĞRAMA - MUZAFFER AYALP</t>
  </si>
  <si>
    <t>HOROZLUHAN MAH. MANİŞAİR SK. NO:39</t>
  </si>
  <si>
    <t>Muzaffer AYALP</t>
  </si>
  <si>
    <t>İSMAİL KAS-TURKUAZ MOB.</t>
  </si>
  <si>
    <t>HOROZLUHAN MAH. SABIRHAN SOK. NO:31</t>
  </si>
  <si>
    <t>İsmail KAS</t>
  </si>
  <si>
    <t>Enes GÖRGEÇ</t>
  </si>
  <si>
    <t>Adem BADEMLİ</t>
  </si>
  <si>
    <t>Yiğit TEKNECİ</t>
  </si>
  <si>
    <t>RECEP YILDIZ - İKONYUM AHŞAP TASARIM SAN. TİC. LTD. ŞTİ.</t>
  </si>
  <si>
    <t>HOROZLUHAN MAH. ÇAMLIKBELİ SOK. NO:20 SELÇUKLU/KONYA</t>
  </si>
  <si>
    <t>Recep YILDIZ</t>
  </si>
  <si>
    <t>Muhammet Emin ORTAPINAR</t>
  </si>
  <si>
    <t>SFO MOBİLYA TEKSTİL NAK. OTOM.SAN.VE TİC.LTD. ŞTİ</t>
  </si>
  <si>
    <t>HOROZLUHAN MAH. YUNUSELİ SOK. NO:26</t>
  </si>
  <si>
    <t>Yusuf ERCAN</t>
  </si>
  <si>
    <t>Mehmet Emin KARAKURT</t>
  </si>
  <si>
    <t>VEYSEL KARAKURT - MOBİLYA</t>
  </si>
  <si>
    <t>HOROZLUHAN MAH. AKSU SK. NO:34</t>
  </si>
  <si>
    <t>Veysel KARAKURT</t>
  </si>
  <si>
    <t>Berat Kerim DÜZGÜN</t>
  </si>
  <si>
    <t>ALPERENLER GIDA OTOMOTİV</t>
  </si>
  <si>
    <t>FATİH MH BAĞSARAY SOK NO 32 SELÇUKLU</t>
  </si>
  <si>
    <t>Mustafa SÜRMELİ</t>
  </si>
  <si>
    <t>Bekir TOK</t>
  </si>
  <si>
    <t>Seyit KARANFİL</t>
  </si>
  <si>
    <t>KARANFİL MODEL MAKİNA DÖKÜM OTO. SAN. VE TİC. LTD. ŞTİ.</t>
  </si>
  <si>
    <t>HOROZLUHAN MAH. KAYMAKLI SK. NO:15/1</t>
  </si>
  <si>
    <t>Yasin DALBUDAK</t>
  </si>
  <si>
    <t>Muhammet Eren DİKER</t>
  </si>
  <si>
    <t>Nuri Kaan ÇELİK</t>
  </si>
  <si>
    <t>Bahri BÜYÜKESER</t>
  </si>
  <si>
    <t>İsa ALGÜL</t>
  </si>
  <si>
    <t>Muhammet Saffet ÜNVER</t>
  </si>
  <si>
    <t>Mustafa ÇAT</t>
  </si>
  <si>
    <t>Yusuf Ege MARSAK</t>
  </si>
  <si>
    <t>Mustafa AKÇA</t>
  </si>
  <si>
    <t>HAKAN KARATEPE - ARDA OTO KAPORTA BOYA</t>
  </si>
  <si>
    <t>FATİH MAH. KARATAY SAN. ÖMERLİ SOK. NO:55</t>
  </si>
  <si>
    <t>Hakan KARATEPE</t>
  </si>
  <si>
    <t>Mehmet YÜKSEL</t>
  </si>
  <si>
    <t>Mehmet Eren GÖÇER</t>
  </si>
  <si>
    <t>HARUN GÖÇER - LİVA OTOGAZ</t>
  </si>
  <si>
    <t>FATİH MAH. PAŞABAHÇE SK. NO.15/1</t>
  </si>
  <si>
    <t>Harun GÖÇER</t>
  </si>
  <si>
    <t>Mehmet YAMAN</t>
  </si>
  <si>
    <t>Yasin SAMANCI</t>
  </si>
  <si>
    <t>Samet YÖRÜK</t>
  </si>
  <si>
    <t>Emre SONGUR</t>
  </si>
  <si>
    <t>Sefer Enes KULA</t>
  </si>
  <si>
    <t>Shahabuddın AMIRI</t>
  </si>
  <si>
    <t>Mustafa ŞAHAN</t>
  </si>
  <si>
    <t>Ali Erdem BAHÇIVAN</t>
  </si>
  <si>
    <t>Can Ahmet ÖNDAĞ</t>
  </si>
  <si>
    <t>BEYKAP PLASTİK KALIP OTOM. MAK. SAN. TİC. LTD. ŞTİ.</t>
  </si>
  <si>
    <t>HOROZLUHAN MH. SÜHA SK.NO:10/A</t>
  </si>
  <si>
    <t>Durali BOZDOĞAN</t>
  </si>
  <si>
    <t>Ünal ÇETİNKAYA</t>
  </si>
  <si>
    <t>Furkan YAVŞAN</t>
  </si>
  <si>
    <t>RAMAZAN ÖZKAN - ÖZPOMSAN</t>
  </si>
  <si>
    <t>HOROZLUHAN MH. ANADOLU SAN. GÜVEN CD. NO:113</t>
  </si>
  <si>
    <t>Ramazan ÖZKAN</t>
  </si>
  <si>
    <t>Muhammet ARICI</t>
  </si>
  <si>
    <t>ARİPEK MOBİLYA</t>
  </si>
  <si>
    <t>HOROZLUHAN MAH. MANSURLU SOK. NO:43</t>
  </si>
  <si>
    <t>Muhammet Talha BÜYÜKDİLLAN</t>
  </si>
  <si>
    <t>Nuri AKKAN</t>
  </si>
  <si>
    <t>Cengizhan GÜNEŞ</t>
  </si>
  <si>
    <t>Mücahit BİÇER</t>
  </si>
  <si>
    <t>HACI ÖZTÜRK-FİDAN MOB. EVİVA MODÜLER MOBİLYA</t>
  </si>
  <si>
    <t>HOROZLUHAN MAH. OSMANLI SOK. NO:43</t>
  </si>
  <si>
    <t>Hacı ÖZTÜRK</t>
  </si>
  <si>
    <t>Ömer Taha BİÇER</t>
  </si>
  <si>
    <t>İLKER DOLMACI - İLKER MOBİLYA</t>
  </si>
  <si>
    <t>HOROZLUHAN MAH. GÜMÜŞLÜ SOK. NO:31 SELÇUKLU/KONYA</t>
  </si>
  <si>
    <t>İlker DOLMACI</t>
  </si>
  <si>
    <t>Mustafa EL ABBUD</t>
  </si>
  <si>
    <t>Onur KILIÇ</t>
  </si>
  <si>
    <t>İSMAİL TÜRKMEN - BAYRAMOĞLU MOBİLYA</t>
  </si>
  <si>
    <t>HOROZLUHAN MH. GÜVENİLİR SK. NO:31 / A</t>
  </si>
  <si>
    <t>Mehmet AKYOL</t>
  </si>
  <si>
    <t>Mehmet İsa BİLİR</t>
  </si>
  <si>
    <t>Mevlüt ÇİFTCİ</t>
  </si>
  <si>
    <t>Hasan Basri ÖZARPA</t>
  </si>
  <si>
    <t>TALHA İRFAN YİĞİT - YİTAŞ BEYAZ KÖŞK</t>
  </si>
  <si>
    <t>BÜYÜKKAYACIKOSB MAH. 101.CAD.NO:23 İÇ KAPI NO:1 SELÇUKLU/KONYA</t>
  </si>
  <si>
    <t>Halil İbrahim BAŞPINAR</t>
  </si>
  <si>
    <t>Furkan YAVUZER</t>
  </si>
  <si>
    <t>Mustafa YAVUZER</t>
  </si>
  <si>
    <t>Ramazan ÖZDEMİR</t>
  </si>
  <si>
    <t>Okul : 5.0, İşletme :0</t>
  </si>
  <si>
    <t>Okul : 4.5, İşletme :0</t>
  </si>
  <si>
    <t>Fuat Can YILMAZ</t>
  </si>
  <si>
    <t>MUSTAFA VARLISENET - ÖZEN-İŞ DİZEL PÜSKÜRTME SİSTEMLERİ</t>
  </si>
  <si>
    <t>HOROZLUHAN MAH. ŞAHAN SK. NO:6</t>
  </si>
  <si>
    <t>Mustafa VARLISENET</t>
  </si>
  <si>
    <t>Muhammet Emre BAŞAKCI</t>
  </si>
  <si>
    <t>Okul : 3.5, İşletme :2</t>
  </si>
  <si>
    <t>Görkem BÜYÜKKARA</t>
  </si>
  <si>
    <t>Tekin Sinan TARTAN</t>
  </si>
  <si>
    <t>Sait TAŞÇI</t>
  </si>
  <si>
    <t>PUSULA MOBİLYA - MURAT KOÇ</t>
  </si>
  <si>
    <t>HOROZLUHAN MAH. MANİŞAİR SK. NO:23</t>
  </si>
  <si>
    <t>Murat KOÇ</t>
  </si>
  <si>
    <t>Ömer Faruk DELİKKAYA</t>
  </si>
  <si>
    <t>SÜLEYMAN ÇEVİK - ÇEVİK OTO BAKIM VE TAMİR SERVİSİ</t>
  </si>
  <si>
    <t>Süleyman ÇEVİK</t>
  </si>
  <si>
    <t>İbrahim ALPUĞUR</t>
  </si>
  <si>
    <t>SAMET BİLGİÇ</t>
  </si>
  <si>
    <t>Ramazan GÜNAYDIN</t>
  </si>
  <si>
    <t>Hüseyin Polat KÖZEN</t>
  </si>
  <si>
    <t>Muhammed HAMAME</t>
  </si>
  <si>
    <t>Bünyamin Ege YENİLMEZ</t>
  </si>
  <si>
    <t>Beytullah TURAÇ</t>
  </si>
  <si>
    <t>Mehmet Emin KOSTAK</t>
  </si>
  <si>
    <t>Ahmet YÜKSEK</t>
  </si>
  <si>
    <t>MUSTAFA ŞAHİN-ŞAHİN OTO TAMİR BAKIM SERVİSİ</t>
  </si>
  <si>
    <t>(MUSTAFA ŞAHİN) HOROZLUHAN MAH. REŞADİYE CAD. NO:20</t>
  </si>
  <si>
    <t>Hüseyin ÖZKAN</t>
  </si>
  <si>
    <t>HOROZLUHAN MAH. HEYBELİADA SOK. NO:32</t>
  </si>
  <si>
    <t>Sami MERCAN</t>
  </si>
  <si>
    <t>Duadullah LATIFI</t>
  </si>
  <si>
    <t>Okul : 1.5, İşletme :3</t>
  </si>
  <si>
    <t>Devran DEMİR</t>
  </si>
  <si>
    <t>Talha OLGUNÇELİK</t>
  </si>
  <si>
    <t>OLGUNÇELİK MATBAA AMBALAJ YAYIN REKLAM İNŞAAT SANAYİ VE TİCARET LİMİTED ŞİRKETİ</t>
  </si>
  <si>
    <t>FEVZİ ÇAKMAK MAH. 10670 SK. 26/D KARATAY KONYA</t>
  </si>
  <si>
    <t>Orhan OLGUNÇELİK</t>
  </si>
  <si>
    <t>FEVZİ ÇAKMAK MAH. YAKAMOZ CD. NO:7</t>
  </si>
  <si>
    <t>Halil Erdem KARA</t>
  </si>
  <si>
    <t>Abdurrahman Emin YAKAR</t>
  </si>
  <si>
    <t>EMRE KELEŞ - EMRE OTO BAKIM SERVİSİ</t>
  </si>
  <si>
    <t>FATİH MAH. CEVİZLİ SK. NO:4 SELÇUKLU/KONYA</t>
  </si>
  <si>
    <t>Emre KELEŞ</t>
  </si>
  <si>
    <t>Emre SARIKAYA</t>
  </si>
  <si>
    <t>İBRAHİM PARLAK - PARLAK OTOMOTİV</t>
  </si>
  <si>
    <t>FATİH MAH. SANAYİ ÇAR. GÜNDÜZ SOK. NO:100</t>
  </si>
  <si>
    <t>Mehmetcan KOÇ</t>
  </si>
  <si>
    <t>Assaad Lays ZANKAH</t>
  </si>
  <si>
    <t>Osman Emir UYANIK</t>
  </si>
  <si>
    <t>Ömer Asaf OKUROĞLU</t>
  </si>
  <si>
    <t>Yakup BAĞCI</t>
  </si>
  <si>
    <t>Muhammet Eren DÜNDAR</t>
  </si>
  <si>
    <t>Fikret Kaan ŞENER</t>
  </si>
  <si>
    <t>HACIYUSUFMESCİT MAH. GÜRBAŞAK SOK. NO: 1/B</t>
  </si>
  <si>
    <t>Adem Efe AKKUŞ</t>
  </si>
  <si>
    <t>Mustafa IŞIK</t>
  </si>
  <si>
    <t>Mevlüt AKMAN</t>
  </si>
  <si>
    <t>FATİH MAH. SERSARAY SK. NO:040</t>
  </si>
  <si>
    <t>FATİH MAH. ZÜLALİ SK. NO:049</t>
  </si>
  <si>
    <t>FATİH MAH. CEVHERABAT SK. NO:124</t>
  </si>
  <si>
    <t>FATİH MAH. CEVHERABAT SK. NO:093</t>
  </si>
  <si>
    <t>FATİH MAH. ZÜLALİ SK. NO:006</t>
  </si>
  <si>
    <t>FATİH MAH. SERSARAY SK. NO:050</t>
  </si>
  <si>
    <t>Seyit Halil ÇALIK</t>
  </si>
  <si>
    <t>ERTÜRK HIRDAVAT ATTAR OTOM NAK İNŞ SAN VE TİC LTD ŞTİ</t>
  </si>
  <si>
    <t>Hasan ERTÜRK</t>
  </si>
  <si>
    <t>FATİH MAH. ZÜLALİ SK. NO:085</t>
  </si>
  <si>
    <t>FATİH MAH. CEVHERABAT SK. NO:091</t>
  </si>
  <si>
    <t>FATİH MAH. ZÜLALİ SK. NO:059</t>
  </si>
  <si>
    <t>FATİH MAH. CEVHERABAT SK. NO:071</t>
  </si>
  <si>
    <t>FATİH MAH. CEVHERABAT SK. NO:061</t>
  </si>
  <si>
    <t>FATİH MAH. SERSARAY SK. NO:022</t>
  </si>
  <si>
    <t>ÖZAY OTO - RAMAZAN OĞLAKÇI</t>
  </si>
  <si>
    <t>Ramazan OĞLAKCI</t>
  </si>
  <si>
    <t>FATİH MAH. SERSARAY SK. NO:067</t>
  </si>
  <si>
    <t>FATİH MAH. ZÜLALİ SK. NO:068</t>
  </si>
  <si>
    <t>FATİH MAH. SERSARAY SK. NO:054</t>
  </si>
  <si>
    <t>FATİH MAH. ZÜLALİ SK. NO:088</t>
  </si>
  <si>
    <t>FATİH MAH. SERSARAY SK. NO:116</t>
  </si>
  <si>
    <t>Muhammet Mustafa GÜLEÇ</t>
  </si>
  <si>
    <t>MEHMET GÜLEÇ /MK MOTORS</t>
  </si>
  <si>
    <t>HOROZLUHAN MAH. ÜÇGAZİ SK. NO:20 ASELÇUKLU KONYA</t>
  </si>
  <si>
    <t>Muammer Baki NİLÜFER</t>
  </si>
  <si>
    <t>Faruk ZALADİN</t>
  </si>
  <si>
    <t>MUSA KOYUNCU - KOYUNCU FREN</t>
  </si>
  <si>
    <t>Musa KOYUNCU</t>
  </si>
  <si>
    <t>İSMAİL ERBAY - ÖZ TUWA AHŞAP&amp;MOBİLYA</t>
  </si>
  <si>
    <t>HOROZLUHAN MH. SABIRHAN SK. NO:4</t>
  </si>
  <si>
    <t>Nuri KAS</t>
  </si>
  <si>
    <t>Hasan CERAN</t>
  </si>
  <si>
    <t>MÜCAHİD ÖZKAN-ÖZKAN TORNA</t>
  </si>
  <si>
    <t>FATİH MAH. GÜNDOĞDU SK. NO:116</t>
  </si>
  <si>
    <t>Mücahid ÖZKAN</t>
  </si>
  <si>
    <t>Mehmet Ertuğrul ÖZGÜÇ</t>
  </si>
  <si>
    <t>Metehan KOÇAK</t>
  </si>
  <si>
    <t>MUSTAFA BALCI - BALCI OTO BOYA</t>
  </si>
  <si>
    <t>ESKİ SANAYİ ŞAİR KISMETİ NO:86</t>
  </si>
  <si>
    <t>Mustafa BALCI</t>
  </si>
  <si>
    <t>Burak YOZKATLI</t>
  </si>
  <si>
    <t>MUSTAFA ALBAY - ALBAY OPEL ÖZEL SERVİSİ</t>
  </si>
  <si>
    <t>FATİH MAH SARIYER SK. NO:14 İÇ KAPI NO: 1 SELÇUKLU / KONYA</t>
  </si>
  <si>
    <t>Mustafa ALBAY</t>
  </si>
  <si>
    <t>Berat GENÇ</t>
  </si>
  <si>
    <r>
      <t>* *</t>
    </r>
    <r>
      <rPr>
        <b/>
        <sz val="11"/>
        <color theme="1"/>
        <rFont val="Swis721 Lt BT"/>
        <family val="2"/>
        <charset val="162"/>
      </rPr>
      <t>VERİTABANI</t>
    </r>
    <r>
      <rPr>
        <sz val="11"/>
        <color theme="1"/>
        <rFont val="Swis721 Lt BT"/>
        <family val="2"/>
        <charset val="162"/>
      </rPr>
      <t>'nda öğrenci silme işlemi yapılacaksa satırın tamamını</t>
    </r>
    <r>
      <rPr>
        <b/>
        <sz val="11"/>
        <color theme="1"/>
        <rFont val="Swis721 Lt BT"/>
        <family val="2"/>
        <charset val="162"/>
      </rPr>
      <t xml:space="preserve"> SATIR SİL</t>
    </r>
    <r>
      <rPr>
        <sz val="11"/>
        <color theme="1"/>
        <rFont val="Swis721 Lt BT"/>
        <family val="2"/>
        <charset val="162"/>
      </rPr>
      <t xml:space="preserve"> diyerek siliniz.</t>
    </r>
  </si>
  <si>
    <t>** İçerisinde  formül olan hücrelede değişiklik yapmayınız.</t>
  </si>
  <si>
    <r>
      <rPr>
        <b/>
        <sz val="11"/>
        <color theme="1"/>
        <rFont val="Swis721 Lt BT"/>
        <family val="2"/>
        <charset val="162"/>
      </rPr>
      <t xml:space="preserve">#DEĞER </t>
    </r>
    <r>
      <rPr>
        <sz val="11"/>
        <color theme="1"/>
        <rFont val="Swis721 Lt BT"/>
        <family val="2"/>
        <charset val="162"/>
      </rPr>
      <t xml:space="preserve">hatası için;   </t>
    </r>
    <r>
      <rPr>
        <b/>
        <sz val="11"/>
        <color theme="1"/>
        <rFont val="Swis721 Lt BT"/>
        <family val="2"/>
        <charset val="162"/>
      </rPr>
      <t>VERİTABANI</t>
    </r>
    <r>
      <rPr>
        <sz val="11"/>
        <color theme="1"/>
        <rFont val="Swis721 Lt BT"/>
        <family val="2"/>
        <charset val="162"/>
      </rPr>
      <t xml:space="preserve"> Sayfasında </t>
    </r>
  </si>
  <si>
    <r>
      <t xml:space="preserve">İşyeri Adını ; </t>
    </r>
    <r>
      <rPr>
        <b/>
        <sz val="11"/>
        <color theme="1"/>
        <rFont val="Swis721 Lt BT"/>
        <family val="2"/>
        <charset val="162"/>
      </rPr>
      <t xml:space="preserve">Usta Öğretici adı- işyeri adı </t>
    </r>
    <r>
      <rPr>
        <sz val="11"/>
        <color theme="1"/>
        <rFont val="Swis721 Lt BT"/>
        <family val="2"/>
        <charset val="162"/>
      </rPr>
      <t xml:space="preserve">şeklinde yazınız. Örnek;  </t>
    </r>
    <r>
      <rPr>
        <b/>
        <sz val="11"/>
        <color theme="1"/>
        <rFont val="Swis721 Lt BT"/>
        <family val="2"/>
        <charset val="162"/>
      </rPr>
      <t>Ziya ÖZDEMİR- Matbasım</t>
    </r>
  </si>
  <si>
    <r>
      <t>Usta öğretici adı ile işyeri adı arasına</t>
    </r>
    <r>
      <rPr>
        <b/>
        <sz val="11"/>
        <color theme="1"/>
        <rFont val="Swis721 Lt BT"/>
        <family val="2"/>
        <charset val="162"/>
      </rPr>
      <t xml:space="preserve"> (-) (Tire işareti</t>
    </r>
    <r>
      <rPr>
        <sz val="11"/>
        <color theme="1"/>
        <rFont val="Swis721 Lt BT"/>
        <family val="2"/>
        <charset val="162"/>
      </rPr>
      <t xml:space="preserve"> koymayı unutmayınız.</t>
    </r>
  </si>
  <si>
    <r>
      <t xml:space="preserve">1- Önce  </t>
    </r>
    <r>
      <rPr>
        <b/>
        <sz val="11"/>
        <color theme="1"/>
        <rFont val="Swis721 Lt BT"/>
        <family val="2"/>
        <charset val="162"/>
      </rPr>
      <t>ÖĞRETMEN</t>
    </r>
    <r>
      <rPr>
        <sz val="11"/>
        <color theme="1"/>
        <rFont val="Swis721 Lt BT"/>
        <family val="2"/>
        <charset val="162"/>
      </rPr>
      <t>,</t>
    </r>
    <r>
      <rPr>
        <b/>
        <sz val="11"/>
        <color theme="1"/>
        <rFont val="Swis721 Lt BT"/>
        <family val="2"/>
        <charset val="162"/>
      </rPr>
      <t xml:space="preserve"> İŞYERİ ADI</t>
    </r>
    <r>
      <rPr>
        <sz val="11"/>
        <color theme="1"/>
        <rFont val="Swis721 Lt BT"/>
        <family val="2"/>
        <charset val="162"/>
      </rPr>
      <t xml:space="preserve"> ve </t>
    </r>
    <r>
      <rPr>
        <b/>
        <sz val="11"/>
        <color theme="1"/>
        <rFont val="Swis721 Lt BT"/>
        <family val="2"/>
        <charset val="162"/>
      </rPr>
      <t>YIL</t>
    </r>
    <r>
      <rPr>
        <sz val="11"/>
        <color theme="1"/>
        <rFont val="Swis721 Lt BT"/>
        <family val="2"/>
        <charset val="162"/>
      </rPr>
      <t xml:space="preserve"> seçiniz.</t>
    </r>
  </si>
  <si>
    <r>
      <t>2- Ayı</t>
    </r>
    <r>
      <rPr>
        <b/>
        <sz val="11"/>
        <color theme="1"/>
        <rFont val="Swis721 Lt BT"/>
        <family val="2"/>
        <charset val="162"/>
      </rPr>
      <t xml:space="preserve"> AYLAR</t>
    </r>
    <r>
      <rPr>
        <sz val="11"/>
        <color theme="1"/>
        <rFont val="Swis721 Lt BT"/>
        <family val="2"/>
        <charset val="162"/>
      </rPr>
      <t xml:space="preserve"> bölümündek açılır menüden seçiniz.</t>
    </r>
  </si>
  <si>
    <r>
      <t>3- Bilgiler ototmatik olarak</t>
    </r>
    <r>
      <rPr>
        <b/>
        <sz val="11"/>
        <color theme="1"/>
        <rFont val="Swis721 Lt BT"/>
        <family val="2"/>
        <charset val="162"/>
      </rPr>
      <t xml:space="preserve"> ÖĞRETMEN</t>
    </r>
    <r>
      <rPr>
        <sz val="11"/>
        <color theme="1"/>
        <rFont val="Swis721 Lt BT"/>
        <family val="2"/>
        <charset val="162"/>
      </rPr>
      <t xml:space="preserve"> sayfasına  gelecektir.</t>
    </r>
  </si>
  <si>
    <r>
      <t xml:space="preserve">4- </t>
    </r>
    <r>
      <rPr>
        <b/>
        <sz val="11"/>
        <color theme="1"/>
        <rFont val="Swis721 Lt BT"/>
        <family val="2"/>
        <charset val="162"/>
      </rPr>
      <t xml:space="preserve">AYLIK YAZDIR </t>
    </r>
    <r>
      <rPr>
        <sz val="11"/>
        <color theme="1"/>
        <rFont val="Swis721 Lt BT"/>
        <family val="2"/>
        <charset val="162"/>
      </rPr>
      <t xml:space="preserve">butonuna tıklandığında  seçilmiş olan işyerleri  ve öğrenci bilgilerini </t>
    </r>
    <r>
      <rPr>
        <b/>
        <sz val="11"/>
        <color theme="1"/>
        <rFont val="Swis721 Lt BT"/>
        <family val="2"/>
        <charset val="162"/>
      </rPr>
      <t>AYLIK</t>
    </r>
    <r>
      <rPr>
        <sz val="11"/>
        <color theme="1"/>
        <rFont val="Swis721 Lt BT"/>
        <family val="2"/>
        <charset val="162"/>
      </rPr>
      <t xml:space="preserve"> sayfasından bir sayfada iki işyeri olacak şekilde yazdırılır.</t>
    </r>
  </si>
  <si>
    <r>
      <t xml:space="preserve">5- </t>
    </r>
    <r>
      <rPr>
        <b/>
        <sz val="11"/>
        <color theme="1"/>
        <rFont val="Swis721 Lt BT"/>
        <family val="2"/>
        <charset val="162"/>
      </rPr>
      <t>BECERİ DEĞERLENDİRME FORMU</t>
    </r>
    <r>
      <rPr>
        <sz val="11"/>
        <color theme="1"/>
        <rFont val="Swis721 Lt BT"/>
        <family val="2"/>
        <charset val="162"/>
      </rPr>
      <t xml:space="preserve"> bir sayfada iki tane öğrenci olacak şekilde ayarlanmıştır.</t>
    </r>
  </si>
  <si>
    <r>
      <t xml:space="preserve">6-1. ve 2. öğrenci isimlerini </t>
    </r>
    <r>
      <rPr>
        <b/>
        <sz val="11"/>
        <color theme="1"/>
        <rFont val="Swis721 Lt BT"/>
        <family val="2"/>
        <charset val="162"/>
      </rPr>
      <t>açılır kutudan</t>
    </r>
    <r>
      <rPr>
        <sz val="11"/>
        <color theme="1"/>
        <rFont val="Swis721 Lt BT"/>
        <family val="2"/>
        <charset val="162"/>
      </rPr>
      <t xml:space="preserve">  seçiniz.</t>
    </r>
  </si>
  <si>
    <r>
      <t xml:space="preserve">7- </t>
    </r>
    <r>
      <rPr>
        <b/>
        <sz val="11"/>
        <color theme="1"/>
        <rFont val="Swis721 Lt BT"/>
        <family val="2"/>
        <charset val="162"/>
      </rPr>
      <t>FORMU YAZDIR</t>
    </r>
    <r>
      <rPr>
        <sz val="11"/>
        <color theme="1"/>
        <rFont val="Swis721 Lt BT"/>
        <family val="2"/>
        <charset val="162"/>
      </rPr>
      <t xml:space="preserve"> butonuna tıklandığında</t>
    </r>
    <r>
      <rPr>
        <b/>
        <sz val="11"/>
        <color theme="1"/>
        <rFont val="Swis721 Lt BT"/>
        <family val="2"/>
        <charset val="162"/>
      </rPr>
      <t xml:space="preserve"> DEĞERLENDİRME FORMU</t>
    </r>
    <r>
      <rPr>
        <sz val="11"/>
        <color theme="1"/>
        <rFont val="Swis721 Lt BT"/>
        <family val="2"/>
        <charset val="162"/>
      </rPr>
      <t xml:space="preserve"> sayfası yazdırılır.</t>
    </r>
  </si>
  <si>
    <t>202…</t>
  </si>
  <si>
    <t>202….</t>
  </si>
  <si>
    <t>Emirhan PEKER</t>
  </si>
  <si>
    <t>Yaşar DERE</t>
  </si>
  <si>
    <t>ALPAK OTO KAPORTA BOYA - MUSTAFA ALPAK</t>
  </si>
  <si>
    <t>HOROZLUHAN MAH. İSLAMBEY SK. NO:10</t>
  </si>
  <si>
    <t>Musa ALPAK</t>
  </si>
  <si>
    <t>Bünyamin SOYDEMİR</t>
  </si>
  <si>
    <t>DEVRİŞ SOYDEMİR - SOYDEMİR OTO TAMİRHANESİ</t>
  </si>
  <si>
    <t>ZAFER SAN. TATİŞ CAD. NO:3</t>
  </si>
  <si>
    <t>Recep BALKAYMAK</t>
  </si>
  <si>
    <t>Muammer ÜNLÜBAY</t>
  </si>
  <si>
    <t>Mert EZERTUĞLA</t>
  </si>
  <si>
    <t>Adnan Mert DOĞRUCAN</t>
  </si>
  <si>
    <t>Ömer Faruk ÇOBAN</t>
  </si>
  <si>
    <t>Osman TANACI</t>
  </si>
  <si>
    <t>Sıtkı Eren BAYDAR</t>
  </si>
  <si>
    <t>Yiğit YILMAZ</t>
  </si>
  <si>
    <t>MEHMET BİLGİÇ -EREN OTO KAPORTA</t>
  </si>
  <si>
    <t>HOROZLUHAN MAH. ANACAK SK NO 13</t>
  </si>
  <si>
    <t>Mehmet BİLGİÇ</t>
  </si>
  <si>
    <t>TALHA TAŞTEKİN - OTONOM OTO TAMİR</t>
  </si>
  <si>
    <t>HOROZLUHAN MH. SAMİMİ SK. NO:16</t>
  </si>
  <si>
    <t>Talha TAŞTEKİN</t>
  </si>
  <si>
    <t>ESKİ SANAYİ FATİH MAH. SERSARAY SK NO:104 ( ŞUBE)</t>
  </si>
  <si>
    <t>HATİCE AYTAÇ - MEFA HASAR ONARIM</t>
  </si>
  <si>
    <t>HOROZLUHAN MH. PEHLİVANLI SK. NO:2/A</t>
  </si>
  <si>
    <t>Ensar AYTAÇ</t>
  </si>
  <si>
    <t>Alper Baran DURMAZ</t>
  </si>
  <si>
    <t>ABDULKADİR ZIPIR - ZIPIR OTO SERVİS</t>
  </si>
  <si>
    <t>FATİH M.BAĞSARAY SOK SK.NO:1</t>
  </si>
  <si>
    <t>Abdulkadir ZIPIR</t>
  </si>
  <si>
    <t>Sirac Çağrı GEDİK</t>
  </si>
  <si>
    <t>Muhammet Aziz ÖZOĞUL</t>
  </si>
  <si>
    <t>Emir Berat AVCU</t>
  </si>
  <si>
    <t>İHSAN AKKAYA - KONYA OTO BOYA VE KUMLAMA</t>
  </si>
  <si>
    <t>HOROZLUHAN MAH. EFSANE SK. NO/122 SELÇUKLU KONYA</t>
  </si>
  <si>
    <t>Mehmet Buğra ÇELİK</t>
  </si>
  <si>
    <t>Yahya Yavuz KUMRU</t>
  </si>
  <si>
    <t>Okul : 3.0, İşletme :5</t>
  </si>
  <si>
    <t>FATİH MAH. GEMLİK SK. NO:19</t>
  </si>
  <si>
    <t>Kerim Mert NARİN</t>
  </si>
  <si>
    <t>Mustafa BÜLBÜL</t>
  </si>
  <si>
    <t>MEHMET YAMAN - ÖZ YAMANLAR OTO SERVİS</t>
  </si>
  <si>
    <t>HOROZLUHAN MAH. MANSURLU SK. NO 83 SELÇUKLU / KONYA</t>
  </si>
  <si>
    <t>Okul : 3.5, İşletme :1</t>
  </si>
  <si>
    <t>KIYAKSAN OTO MAKAS VE MAK. SAN. TİC. LTD. ŞTİ.</t>
  </si>
  <si>
    <t>Yunus KIYAK</t>
  </si>
  <si>
    <t>AHMET BULUT - ŞEN ORTAK KAPORTA &amp; BOYA</t>
  </si>
  <si>
    <t>FATİH MH. ÇAYELİ SK. NO:29</t>
  </si>
  <si>
    <t>HOROZLUHAN MAH. SARAYCIK SK. NO:32B SELÇUKLU/ KONYA</t>
  </si>
  <si>
    <t>Okul : 2.5, İşletme :6</t>
  </si>
  <si>
    <t>BAKİ ÜNAL - MOTOR YENİLEŞTİRME</t>
  </si>
  <si>
    <t>ERTUĞRUL GAZİ İYİOLDU - SERVİS 2000 MERCDES BMW ÖZEL SERVİSİ</t>
  </si>
  <si>
    <t>HOROZLUHAN MAH. ZERDALİ SK. NO:51</t>
  </si>
  <si>
    <t>Ertuğrul Gazi İYİOLDU</t>
  </si>
  <si>
    <t>FATİH MAH. ZÜLALİ SK. NO:097</t>
  </si>
  <si>
    <t>FATİH MAH. CEVHERABAT SK. NO:065</t>
  </si>
  <si>
    <t>FATİH MAH. CEVHERABAT SK. NO:053</t>
  </si>
  <si>
    <t>FATİH MAH. KİBAR SK. NO:023</t>
  </si>
  <si>
    <t>Arda MUTLUER</t>
  </si>
  <si>
    <t>Mehmet Efe GÖNÜL</t>
  </si>
  <si>
    <t>BLM ŞANZIMAN OTOMOTİV YEDEK PARÇALARI SAN. VE TİC. LTD. ŞTİ.</t>
  </si>
  <si>
    <t>Suat KÜÇÜKÖZ</t>
  </si>
  <si>
    <t>AHMET KAYA - KAYA ROT BALANS</t>
  </si>
  <si>
    <t>KARATAY SAN. GEMLİK SK. NO 36</t>
  </si>
  <si>
    <t>Aytekin DURMUŞ</t>
  </si>
  <si>
    <t>MEVLÜT KARACAOĞLU-PREMİUM OTO BAKIM</t>
  </si>
  <si>
    <t>FATİH MAH. FİREZE SK. NO:2/1</t>
  </si>
  <si>
    <t>Fatih DUYGULU</t>
  </si>
  <si>
    <t>Muhammed Ali ALÇAM</t>
  </si>
  <si>
    <t>Seyit AKKAŞ</t>
  </si>
  <si>
    <t>SELMAN TOPRAKCI - TOPRAK OTO ELEKTİRİK VE KLİMA</t>
  </si>
  <si>
    <t>HOROZLUHAN MAH. HIRKA -1 SK NO:4 SELÇUKLU KONYA</t>
  </si>
  <si>
    <t>Selman TOPRAKCI</t>
  </si>
  <si>
    <t>Samet İsmail KARAKURT</t>
  </si>
  <si>
    <t>KARAKURT KARDEŞLER - ALİ KARAKURT</t>
  </si>
  <si>
    <t>MARANGOZLAR SAN. AKSU SK. NO:32</t>
  </si>
  <si>
    <t>Ali KARAKURT</t>
  </si>
  <si>
    <t>Hasan KARAKUŞ</t>
  </si>
  <si>
    <t>Musab BAKUM</t>
  </si>
  <si>
    <t>ALİ DEĞER - DEĞER MAKİNA</t>
  </si>
  <si>
    <t>KARATAY SAN. SARIYER SK. NO:9</t>
  </si>
  <si>
    <t>Ali DEĞER</t>
  </si>
  <si>
    <t>Ali Ulvi BÜYÜKKAYNAK</t>
  </si>
  <si>
    <t>CİHANGİR YARAR - SEDEF OTO BOYA</t>
  </si>
  <si>
    <t>(CİHANGİR YARAR) ATEŞBAZ VELİ MAH. DİKKAT SK. NO:16</t>
  </si>
  <si>
    <t>Cihangir YARAR</t>
  </si>
  <si>
    <t>Bayram AKIN</t>
  </si>
  <si>
    <t>İsmail Eren AYTOP</t>
  </si>
  <si>
    <t>Ahmed ELHAC</t>
  </si>
  <si>
    <t>Emirhan AKSİN</t>
  </si>
  <si>
    <t>Okul : 2.0, İşletme :3</t>
  </si>
  <si>
    <t>mab</t>
  </si>
  <si>
    <t>Abdulkadir BAĞRIAÇIK</t>
  </si>
  <si>
    <t>Emirhan IŞIK</t>
  </si>
  <si>
    <t>Okul : 2.0, İşletme :2</t>
  </si>
  <si>
    <t>Muhammed Semih KÖSELER</t>
  </si>
  <si>
    <t>Ali ATAK</t>
  </si>
  <si>
    <t>ÖZ ATAK PLEYT - MEHMET ATAK</t>
  </si>
  <si>
    <t>HOROZLUHAN MAH. PEHLİVANKÖY SK NO 4 O SELÇUKLU KONYA</t>
  </si>
  <si>
    <t>Mehmet ATAK</t>
  </si>
  <si>
    <t>Muhammet Enes ERTEKİN</t>
  </si>
  <si>
    <t>Yahya Rüstem ULAŞ</t>
  </si>
  <si>
    <t>Berat BÜYÜKEKEN</t>
  </si>
  <si>
    <t>KAAN OTO ELEKTRİK - MUHAMMET RIDVAN ÖZÇELİK</t>
  </si>
  <si>
    <t>FATİH MAH. BAHÇELİ SK. NO:41 D</t>
  </si>
  <si>
    <t>Hüseyin PEKMEZCİ</t>
  </si>
  <si>
    <t>Okul : 5.5, İşletme :2</t>
  </si>
  <si>
    <t>MEHMET DİNÇ - PROF AUTO SERVİCE</t>
  </si>
  <si>
    <t>HOROZLUHAN MH. KAYAELİ SK. NO:30</t>
  </si>
  <si>
    <t>Mehmet DİNÇ</t>
  </si>
  <si>
    <t>Talha Savaş ÖZÇİFTCİ</t>
  </si>
  <si>
    <t>Burak ELDEN</t>
  </si>
  <si>
    <t>YUSUF ELDEN</t>
  </si>
  <si>
    <t>HOROZLUHAN MH. KAYAELİ SK. NO:23</t>
  </si>
  <si>
    <t>Yusuf ELDEN</t>
  </si>
  <si>
    <t>MUHAMMET ALİ ÖZTÜRK - ARASS DİJİTAL FOTOKOPİ MERKEZİ</t>
  </si>
  <si>
    <t>NİŞANTAŞ MH. DR.M.HULUSİ BAYSBAL CD. NO:5/G</t>
  </si>
  <si>
    <t>Muhammet Ali ÖZTÜRK</t>
  </si>
  <si>
    <t>HOROZLUHAN MAH. KADİFEKALE SK. NO:18</t>
  </si>
  <si>
    <t>İsmail GÜVENİLİR</t>
  </si>
  <si>
    <t>FATİH MAH. BEYÇAM SK NO 6</t>
  </si>
  <si>
    <t>Yusuf YUNUS</t>
  </si>
  <si>
    <t>Ahmet KAPAR</t>
  </si>
  <si>
    <t>Muhammed Emre EKEN</t>
  </si>
  <si>
    <t>HASAN ALAN - ALAN OTO ELEKTİRİK</t>
  </si>
  <si>
    <t>FATİH MAH. KUŞLUCA SK. NO:14 SELÇUKLU KONYA</t>
  </si>
  <si>
    <t>Hasan ALAN</t>
  </si>
  <si>
    <t>GÜNAYDIN ELEKTRİK - RAMAZAN GÜNAYDIN</t>
  </si>
  <si>
    <t>NİŞANTAŞI MAH. DR. HULUSİ BAYBAL CAD. ZEMHERİ SK. NO:8/C</t>
  </si>
  <si>
    <t>Ömer Faruk BOZTİLKİ</t>
  </si>
  <si>
    <t>YAKUP ATAKAN ÖZTÜRK - ÖZEL ENERJİ-ELEKTRİK</t>
  </si>
  <si>
    <t>İsmail GÖÇMEZ</t>
  </si>
  <si>
    <t>Ebubekir ARDIÇ</t>
  </si>
  <si>
    <t>Hasan Hüseyin GÜR</t>
  </si>
  <si>
    <t>Hüseyin ÖZENÇ</t>
  </si>
  <si>
    <t>Hüseyin PAK</t>
  </si>
  <si>
    <t>ŞÜKRÜ ALİ ULUKAN - GÖÇÜK SANATI</t>
  </si>
  <si>
    <t>FEVZİ ÇAKMAK MAH 10408. SK NO: 3 KARATAY KONYA</t>
  </si>
  <si>
    <t>Şükrü Ali ULUKAN</t>
  </si>
  <si>
    <t>Yunus Emre BELKUYU</t>
  </si>
  <si>
    <t>Abdusselam ALHAJ HAMDO</t>
  </si>
  <si>
    <t>Ahmet Arif AKSOY</t>
  </si>
  <si>
    <t>Mustafa Efe AKKAN</t>
  </si>
  <si>
    <t>FAZLI AKKAN - AKKAN AHŞAP</t>
  </si>
  <si>
    <t>Fazlı AKKAN</t>
  </si>
  <si>
    <t>Durmuş Eymen SAKA</t>
  </si>
  <si>
    <t>ÇOMAKLI MAH. KUTSAL CAD. NO:4 AJ</t>
  </si>
  <si>
    <t>HOROZLUHAN MAH. ÖKSÜZ CAD. NO:59</t>
  </si>
  <si>
    <t>Batuhan KOSKA</t>
  </si>
  <si>
    <t>EMRE PEKER - EMRE ELEKTRİK</t>
  </si>
  <si>
    <t>AKŞEMSETTİN MH. KARDELEN SK. NO:4/B</t>
  </si>
  <si>
    <t>Emre PEKER</t>
  </si>
  <si>
    <t>Yusuf Talha TÖKE</t>
  </si>
  <si>
    <t>YILDIZ TORNA- AHMET YILDIZ</t>
  </si>
  <si>
    <t>HOROZLUHAN MAH. GÜNGÖRDÜ SK NO 2 SELÇUKLU KONYA</t>
  </si>
  <si>
    <t>Mehmet Dursun TEKİN</t>
  </si>
  <si>
    <t>HOROZLUHAN MAH. KURTBEY SOK. NO:210/212</t>
  </si>
  <si>
    <t>PROFİL DİŞLİ MAK. OTO. İTH. İHR. SAN. VE TİC. LTD. ŞTİ.</t>
  </si>
  <si>
    <t>(SAİT BAYBAĞAN) HOROZLUHAN MAH. ÜÇGAZİ SK. NO:70</t>
  </si>
  <si>
    <t>Ömer Servet BİÇER</t>
  </si>
  <si>
    <t>Hüsnü Emin AKTAŞ</t>
  </si>
  <si>
    <t>FATİH MAH. CEVHERABAT SK. NO:085</t>
  </si>
  <si>
    <t>Can Ahmet DAĞLI</t>
  </si>
  <si>
    <t>Muhammed Emin AĞAÇ</t>
  </si>
  <si>
    <t>HOROZLUHAN MH. CAMİBAŞI SK. NO. 24</t>
  </si>
  <si>
    <t>Mohammad Husseın NOORI</t>
  </si>
  <si>
    <t>Sait KARAKOÇ</t>
  </si>
  <si>
    <t>Enes SÖYLER</t>
  </si>
  <si>
    <t>Ali Nazif ÇAĞLAR</t>
  </si>
  <si>
    <t>İbrahim BUZCU</t>
  </si>
  <si>
    <t>Burak BİTİK</t>
  </si>
  <si>
    <t>ULVİ OTO KAPORTA VE BOYA - MEHMET BİTİK</t>
  </si>
  <si>
    <t>HOROZLUHAN MAH. AK SK. NO:5</t>
  </si>
  <si>
    <t>Mehmet BİTİK</t>
  </si>
  <si>
    <t>Ahmet ÖZYER</t>
  </si>
  <si>
    <t>Kadir TUNA</t>
  </si>
  <si>
    <t>Mahir ZORLUER</t>
  </si>
  <si>
    <t>KONYA METAL YAPI</t>
  </si>
  <si>
    <t>HOROZLUHAN MAH. NEHİRBAŞI SK. NO:41</t>
  </si>
  <si>
    <t>Mehmet TEKİN</t>
  </si>
  <si>
    <t>Ziya BAY</t>
  </si>
  <si>
    <t>Şuayip Emirhan DAK</t>
  </si>
  <si>
    <t>ÖZKÖKSAN ALÜMİNYUM PLASTİK VE İNŞ. SAN. TİC. LTD. ŞTİ.</t>
  </si>
  <si>
    <t>MARANGOZLAR SAN. NEHİRBAŞI SK. NO:15</t>
  </si>
  <si>
    <t>Kemal KÖK</t>
  </si>
  <si>
    <t>Okul : 3.0, İşletme :12</t>
  </si>
  <si>
    <t>Hakkı KÜÇÜKDAĞLI</t>
  </si>
  <si>
    <t>Mehmet Mert KOÇAKER</t>
  </si>
  <si>
    <t>Hasan Muhammed DAĞLI</t>
  </si>
  <si>
    <t>İSA ÖZ - ÖZASİL OTO KAPORTA</t>
  </si>
  <si>
    <t>HOROZLUHAN MAH. ADALETKAR SOK. NO:8</t>
  </si>
  <si>
    <t>İsa ÖZ</t>
  </si>
  <si>
    <t>Hamza Eren KESGİN</t>
  </si>
  <si>
    <t>Hüseyin Mert GÖÇER</t>
  </si>
  <si>
    <t>Muhammet Safa AKTUNÇ</t>
  </si>
  <si>
    <t>Salih ÖZAN</t>
  </si>
  <si>
    <t>ÖZEN OTO DÖŞEME - MEHMET ALİ ÖZAN</t>
  </si>
  <si>
    <t>HOROZLUHAN MAH. REFAH CAD. NO:44</t>
  </si>
  <si>
    <t>Mehmet Ali ÖZAN</t>
  </si>
  <si>
    <t>HOROZLUHAN MAH. ANADOLU SAN. ÖKSÜZ SK. NO:7</t>
  </si>
  <si>
    <t>Ahmet Emir KIZILER</t>
  </si>
  <si>
    <t>İBRAHİM DİVARCI - DİVARCI OTO KABORTA</t>
  </si>
  <si>
    <t>HOROZLUHAN MAH. ÇAYIROVA SK. A BLOK 2 NO 5D</t>
  </si>
  <si>
    <t>İbrahim DİVARCI</t>
  </si>
  <si>
    <t>Hasan Hüseyin MİROĞLU</t>
  </si>
  <si>
    <t>KARZEN ÖZEL SERVİS - MEHMET İZDEŞ</t>
  </si>
  <si>
    <t>HOROZLUHAN MAH. ÖZDEMİR KIRAN SK. NO:11</t>
  </si>
  <si>
    <t>Mehmet İZDEŞ</t>
  </si>
  <si>
    <t>Ahmet Furkan KUNT</t>
  </si>
  <si>
    <t>Hasan Efe KIYAK</t>
  </si>
  <si>
    <t>Ali ACAR</t>
  </si>
  <si>
    <t>Ali Talha DİLDARİ</t>
  </si>
  <si>
    <t>Serkan DİLDARİ</t>
  </si>
  <si>
    <t>Burak KOÇAK</t>
  </si>
  <si>
    <t>HİFA GÜVENLİK SİSTEMLERİ - BURAK EKİCİ</t>
  </si>
  <si>
    <t>BUHARA MAH. HAT CAD. NO:50 C</t>
  </si>
  <si>
    <t>Burak EKİCİ</t>
  </si>
  <si>
    <t>Hasan MERTER</t>
  </si>
  <si>
    <t>Muhammed Emin SARIKAYA</t>
  </si>
  <si>
    <t>Berhudan Oktay KOÇYİĞİT</t>
  </si>
  <si>
    <t>HASAN KOÇYİĞİT - MAN MERCEDES ÖZEL BAKIM SERVİS VE NAKLİYE</t>
  </si>
  <si>
    <t>HOROZLUHAN MAH. ARDIÇKUŞU SOK. NO:195/1</t>
  </si>
  <si>
    <t>Hasan KOÇYİĞİT</t>
  </si>
  <si>
    <t>Mehmet MAVCI</t>
  </si>
  <si>
    <t>Halil BAŞTÜRK</t>
  </si>
  <si>
    <t>RAMİS KAPLAN - RAMİZ KAPLAN</t>
  </si>
  <si>
    <t>HOROZLUHAN MAH. KURTBEY SK. NO 250</t>
  </si>
  <si>
    <t>Okul : 3.0, İşletme :2</t>
  </si>
  <si>
    <t>Muhammed Emir KARABABA</t>
  </si>
  <si>
    <t>Mustafa SÜALP</t>
  </si>
  <si>
    <t>Burak ÇOBAN</t>
  </si>
  <si>
    <t>Volkan UZUN</t>
  </si>
  <si>
    <t>Emin ER</t>
  </si>
  <si>
    <t>Ali KILINÇ</t>
  </si>
  <si>
    <t>SEBAHATTİN KILINÇ - AKEMS ENDÜSTRİYEL MAKİNA SANAYİ</t>
  </si>
  <si>
    <t>ZAFER SAN. KANAAT SK. NO:17</t>
  </si>
  <si>
    <t>Sebahattin KILINÇ</t>
  </si>
  <si>
    <t>Haktan DEMİRTAŞ</t>
  </si>
  <si>
    <t>Ahmet Can ÇOTUR</t>
  </si>
  <si>
    <t>Mehmet Efe DİKİCİGİL</t>
  </si>
  <si>
    <t>İBRAHİM FİLİKCİ - FİLİKÇİ OTOMOTİV</t>
  </si>
  <si>
    <t>İSTANBUL SANAYİ HEYBELİ ADA SK. NO:67</t>
  </si>
  <si>
    <t>İbrahim FİLİKCİ</t>
  </si>
  <si>
    <t>Süleyman FİLİKCİ</t>
  </si>
  <si>
    <t>Samet YILDIZ</t>
  </si>
  <si>
    <t>İSMAİL ÖZTÜRK - BAŞKENT EGSOZ VE BORU SİSTEMLERİ</t>
  </si>
  <si>
    <t>HOROZLUHAN MAH. ÖKSÜZ CAD. NO:116</t>
  </si>
  <si>
    <t>Eyüp Samet PASLI</t>
  </si>
  <si>
    <t>Yusuf ACAR</t>
  </si>
  <si>
    <t>İbrahim Doruk SERİN</t>
  </si>
  <si>
    <t>KEMAL SERİN - 2K YAPI ELEMANLARI</t>
  </si>
  <si>
    <t>HOROZLUHAN MAH. ÖKSÜZ CAD. NO :10</t>
  </si>
  <si>
    <t>Kemal SERİN</t>
  </si>
  <si>
    <t>Mehmet Emin SÜNTAR</t>
  </si>
  <si>
    <t>ZEKERİYA ARI - ZEKİ DİREKSİYON</t>
  </si>
  <si>
    <t>FATİH MAH. PERVARİ SK. NO: 13</t>
  </si>
  <si>
    <t>Muhammet Emin KARTAL</t>
  </si>
  <si>
    <t>Muhammed Musab SEZER</t>
  </si>
  <si>
    <t>HÜSEYİN ÇELİKTAŞ - ERTAŞ ALİMİNYUM</t>
  </si>
  <si>
    <t>HOROZLUHAN MAH. ÇAMLIKBELİ SK. NO:3</t>
  </si>
  <si>
    <t>Hüseyin ÇELİKTAŞ</t>
  </si>
  <si>
    <t>Umut Can MAZAK</t>
  </si>
  <si>
    <t>Ahmet Efe KÜÇÜK</t>
  </si>
  <si>
    <t>STAR İKLİMLENDİRME - MEHMET EREN KÜÇÜK</t>
  </si>
  <si>
    <t>Derviş ERDAL</t>
  </si>
  <si>
    <t>HAMDİ TEKİN - TEKİN OTO MAN MECEDES SERVİSİ</t>
  </si>
  <si>
    <t>(HAMDİ TEKİN) HOROZLUHAN MAH. HİCAP SK NO 26 C</t>
  </si>
  <si>
    <t>Hamdi TEKİN</t>
  </si>
  <si>
    <t>Mehmet Akif ARICI</t>
  </si>
  <si>
    <t>Okul : 3.0, İşletme :10</t>
  </si>
  <si>
    <t>Fatih YÜZÜAK</t>
  </si>
  <si>
    <t>Muhammet Yasir TÜLEN</t>
  </si>
  <si>
    <t>Eren DEMİRTAŞ</t>
  </si>
  <si>
    <t>Erhan BABAYİĞİT</t>
  </si>
  <si>
    <t>MUSA FİDAN - ÖZFİDAN ELEKTRİK</t>
  </si>
  <si>
    <t>AKINCILAR MAH. YENİ SİLLE CAD. NO:36 A</t>
  </si>
  <si>
    <t>Musa FİDAN</t>
  </si>
  <si>
    <t>Mehmet Yiğit ALTUNBAŞ</t>
  </si>
  <si>
    <t>STM İNOVASYON ELEKTRİK ENERJİ SANAYİ VE TİC. LİM. ŞTİ.</t>
  </si>
  <si>
    <t>AKŞEMSETTİN MAH. ŞEYDA SK. NO:3D</t>
  </si>
  <si>
    <t>Murat KOKAY</t>
  </si>
  <si>
    <t>Yaşar Erdem URGANCI</t>
  </si>
  <si>
    <t>Alihan ÇEÇEN</t>
  </si>
  <si>
    <t>Arif Efe YORGANCILAR</t>
  </si>
  <si>
    <t>Muhammed Ali ARSLAN</t>
  </si>
  <si>
    <t>Hüseyin AYDOĞAN</t>
  </si>
  <si>
    <t>Okul : 3.0, İşletme :6</t>
  </si>
  <si>
    <t>Abdülsamed YAKUT</t>
  </si>
  <si>
    <t>AHMET KUMRU - KUMRU MOBİLYA</t>
  </si>
  <si>
    <t>HOROZLUHAN MH. SABURHAN SK. NO:29</t>
  </si>
  <si>
    <t>Ahmet KUMRU</t>
  </si>
  <si>
    <t>Bilal ERDEN</t>
  </si>
  <si>
    <t>Ali Rıza EFE</t>
  </si>
  <si>
    <t>EFE CONTA VE BALATA - ÖMER EFE</t>
  </si>
  <si>
    <t>HOROZLUHAN MAH. ABKES SK. 39. BLOK NO:7</t>
  </si>
  <si>
    <t>Muhammed Taha EFE</t>
  </si>
  <si>
    <t>FSM MAKİNE KALIP PLASTİK - FATİH SARPDERE</t>
  </si>
  <si>
    <t>HOROZLUHAN MAH. GÖZALAN SK. NO 50</t>
  </si>
  <si>
    <t>Eyüphan TOPRAK</t>
  </si>
  <si>
    <t>Recep BAKIR</t>
  </si>
  <si>
    <t>KERİMOĞLU ORMAN ÜRÜNLERİ LTD. ŞTİ</t>
  </si>
  <si>
    <t>HOROZLUHAN MAH. ÜZÜMLÜ SK. NO:31 SELÇUKLU / KONYA</t>
  </si>
  <si>
    <t>Seyit Mehmet KÖSTEK</t>
  </si>
  <si>
    <t>Ali Mert KABAKÇI</t>
  </si>
  <si>
    <t>ÖZGÜR MOBİLYA - ÖZGÜR DİKMEN</t>
  </si>
  <si>
    <t>HOROZLUHAN MAH. CİHADİYE SK. NO:65</t>
  </si>
  <si>
    <t>Özgür DİKMEN</t>
  </si>
  <si>
    <t>Emirhan BAYDEMİR</t>
  </si>
  <si>
    <t>ZENTAŞ DİZAYN MOB. İNŞ. TAAH. SAN TİC. LTD ŞTİ.</t>
  </si>
  <si>
    <t>HOROZLUHAN MAH. YEŞİLKÖY SK. NO:4</t>
  </si>
  <si>
    <t>Metin SEVİM</t>
  </si>
  <si>
    <t>Abdurrahman DOĞRU</t>
  </si>
  <si>
    <t>HOROZLUHAN MAH KURŞUN SK NO:31 SELÇUKLU KONYA</t>
  </si>
  <si>
    <t>Berat ALTAN</t>
  </si>
  <si>
    <t>MUSTAFA ALTINTAŞ - ALTINTAŞ MAKİNA</t>
  </si>
  <si>
    <t>FATİH MH. ÖMERLİ SK. NO:5</t>
  </si>
  <si>
    <t>Mustafa ALTINTAŞ</t>
  </si>
  <si>
    <t>SÜLEYMAN KILIÇ - EHİL MAKİNA TORNA</t>
  </si>
  <si>
    <t>HOROZLUHAN MAH. ZAFER SANAYİ SİT. KANAAT SK. NO:16</t>
  </si>
  <si>
    <t>Süleyman KILIÇ</t>
  </si>
  <si>
    <t>Recep ACAR</t>
  </si>
  <si>
    <t>Mustafa Eren YILDIZ</t>
  </si>
  <si>
    <t>HAŞİM BİLEN - BİLEN OTO AĞIR VASITA SERVİSİ</t>
  </si>
  <si>
    <t>HOROZLUHAN MAH. SELÇUK CAD. DEMİRKOL SK. NO:8</t>
  </si>
  <si>
    <t>Haşim BİLEN</t>
  </si>
  <si>
    <t>HOROZLUHAN MAH.SELÇUK SAN ABKES SK NO 27</t>
  </si>
  <si>
    <t>Arda Berat TÜRKOĞLU</t>
  </si>
  <si>
    <t>HİDEX HİDROLİK - MUHAMMED SAĞDIÇ</t>
  </si>
  <si>
    <t>HOROZLUHAN MAH. KOÇLAR SK. NO:16</t>
  </si>
  <si>
    <t>Mehmetcan SOYSAL</t>
  </si>
  <si>
    <t>Mustafa ÖZYER</t>
  </si>
  <si>
    <t>Mustafa KARIŞMAZ</t>
  </si>
  <si>
    <t>Süleyman BOYACI</t>
  </si>
  <si>
    <t>Mehmet Ali YAPRAKÇI</t>
  </si>
  <si>
    <t>Berke CENGİZ</t>
  </si>
  <si>
    <t>ZİYA ÖZDEMİR - MATBASIM</t>
  </si>
  <si>
    <t>FEVZİ ÇAKMAK MAH. 10449 SOK. NO:10</t>
  </si>
  <si>
    <t>AKDEMSAN METAL SAN. TİC. LTD. ŞTİ</t>
  </si>
  <si>
    <t>HOROZLUHAN MAH. CEYLANİDERE SOK. NO 35</t>
  </si>
  <si>
    <t>ALİ ÇAPAN-ÇAPANOĞLU MAN-MERCEDES SERVSİ</t>
  </si>
  <si>
    <t>HOROZLUHAN MAH. AHİEVRAN CADD. KARAKAŞ SOK NO:58</t>
  </si>
  <si>
    <t>Ali ÇAPAN</t>
  </si>
  <si>
    <t>İSMAİL ODUNCU - YILDIZ OTO ELEKTRİK</t>
  </si>
  <si>
    <t>HOROZLUHAN MH. KARAKAŞ SK. NO. 21</t>
  </si>
  <si>
    <t>İsmail ODUNCU</t>
  </si>
  <si>
    <t>Bayram Veli KOÇAKER</t>
  </si>
  <si>
    <t>Cemal DOĞAN</t>
  </si>
  <si>
    <t>Mustafa ERAŞIK</t>
  </si>
  <si>
    <t>Mustafa SİVRİKAYA</t>
  </si>
  <si>
    <t>HARUN ÖZBEKTAŞ - ÖZ BEKTAŞ AUTO ÖZEL SERVİS</t>
  </si>
  <si>
    <t>HOROZLUHAN MAH. HIRKA 1 SK. NO:12</t>
  </si>
  <si>
    <t>Harun ÖZBEKTAŞ</t>
  </si>
  <si>
    <t>Muhammed HAMANOHÜSEYİN</t>
  </si>
  <si>
    <t>Ahmet KUNT</t>
  </si>
  <si>
    <t>Osman Tunahan GÜNEŞ</t>
  </si>
  <si>
    <t>EMNİYET AUTO - MURAT KÜÇÜKKAPLAN</t>
  </si>
  <si>
    <t>FATİH MAH. MEYDANİ AHMET BEY SK. NO:26/28</t>
  </si>
  <si>
    <t>Yusuf GÜNEŞ</t>
  </si>
  <si>
    <t>Muhammet Dursun SUNA</t>
  </si>
  <si>
    <t>:……../………/2025</t>
  </si>
  <si>
    <t>Zafer Memişoğlu - Öz Zafer Otogaz &amp; Oto Elektirik</t>
  </si>
  <si>
    <t>Horozluhan Mah. Efsane Sok. No:16/1</t>
  </si>
  <si>
    <t>İKAŞ OTOMOTİV VE SERVİS</t>
  </si>
  <si>
    <t>HOROZLUHAN MAH. KAHRAMAN SK. NO:16</t>
  </si>
  <si>
    <t>Erdoğan ÖZDEMİR</t>
  </si>
  <si>
    <t>Hüseyin İSMAİL</t>
  </si>
  <si>
    <t>ÖZYILMAZ OTOMOTİV TAMİRAT VE TARIM LTD ŞTİ</t>
  </si>
  <si>
    <t>FATİH MAH. BAĞSARAY SK. NO:34/1</t>
  </si>
  <si>
    <t>Nevzat YILMAZ</t>
  </si>
  <si>
    <t>Okul : 0.0, İşletme :3</t>
  </si>
  <si>
    <t>Ramazan Efe ÇELİK</t>
  </si>
  <si>
    <t>HOROZLUHAN MAH. DÜZENLİ SOK. NO:2</t>
  </si>
  <si>
    <t>HÜDAVERDİ ŞİMŞEK - ŞİMŞEK BOBİNAJ</t>
  </si>
  <si>
    <t>HOROZLUHAN MAH. MEMİŞ SK. NO:46</t>
  </si>
  <si>
    <t>Hüdaverdi ŞİMŞEK</t>
  </si>
  <si>
    <t>Derviş Ahmet KÜÇÜKŞAHİN</t>
  </si>
  <si>
    <t>ŞAHİNLER KAPORTA - KENAN KÜÇÜKŞAHİN</t>
  </si>
  <si>
    <t>ZAFER SANAYİ GÜNGÖRDÜ SK. NO:40</t>
  </si>
  <si>
    <t>Kenan KÜÇÜKŞAHİN</t>
  </si>
  <si>
    <t>İbrahim Berkay KİBAR</t>
  </si>
  <si>
    <t>Halil İbrahim DURAK</t>
  </si>
  <si>
    <t>Ali Eren KÜÇÜKKARA</t>
  </si>
  <si>
    <t>Muhammed Agah DEMİR</t>
  </si>
  <si>
    <t>Ömer Erhan ÜNÜVAR</t>
  </si>
  <si>
    <t>Mehmet BAĞIRGAN</t>
  </si>
  <si>
    <t>SEÇKİN LİFT ASANSÖR MALZEMLERİ İMALATI - SAADETTİN EROL</t>
  </si>
  <si>
    <t>HOROZLUHAN MAH. ABİT SK. NO. 1 SELÇUKLU KONYA</t>
  </si>
  <si>
    <t>Saadettin EROL</t>
  </si>
  <si>
    <t>KARDEŞLER SCANIA AĞIR VASITA ÖZEL SERVİS - İRFAN İPEK</t>
  </si>
  <si>
    <t>HOROZLUHAN MAH. TOKER SOK. NO:4</t>
  </si>
  <si>
    <t>Mahmut URGAN</t>
  </si>
  <si>
    <t>İbrahim CİHAN</t>
  </si>
  <si>
    <t>Muhammed Umeyr TEZCAN</t>
  </si>
  <si>
    <t>ABDULLAH TEZCAN - TEZCAN TORNA</t>
  </si>
  <si>
    <t>HOROZLUHAN MH. YEŞİLOBA SK. NO:18</t>
  </si>
  <si>
    <t>Mehmet TEZCAN</t>
  </si>
  <si>
    <t>Okul : 1.0, İşletme :1</t>
  </si>
  <si>
    <t>Asım Eymen TUNÇEL</t>
  </si>
  <si>
    <t>Muhammet Emin TUNÇEL</t>
  </si>
  <si>
    <t>PARLAK DOĞRAMA MOBİLYA - FEVZİ PARLAK</t>
  </si>
  <si>
    <t>HOROZLUHAN MAH. İBSİ KAYA SK. NO:9</t>
  </si>
  <si>
    <t>Fevzi PARLAK</t>
  </si>
  <si>
    <t>Ahmet Alperen YİGEN</t>
  </si>
  <si>
    <t>AHMET SELVİDAĞ - TEKNİK FORD</t>
  </si>
  <si>
    <t>HOROZLUHAN MH. REFAH CAD. NO:32</t>
  </si>
  <si>
    <t>HOROZLUHAN MAH. KANAAT SK. NO:9</t>
  </si>
  <si>
    <t>CAFER KAYA - MEKANİK SERVİS</t>
  </si>
  <si>
    <t>HOROZLUHAN MAH. ÇAYIROVA SK. NO:1</t>
  </si>
  <si>
    <t>Cafer KAYA</t>
  </si>
  <si>
    <t>Ali Yasin ONUR</t>
  </si>
  <si>
    <t>Şükrü Emin AVCI</t>
  </si>
  <si>
    <t>Mehmet Alperen TURAN</t>
  </si>
  <si>
    <t>ÖZ KIVIRCIK ROT BALANS OTO. SAN. TİC. LİM. ŞTİ.</t>
  </si>
  <si>
    <t>HOROZLUHAN MAH. BÜYÜLŞAHİN CAD. NO:11</t>
  </si>
  <si>
    <t>Ahmet BÜYÜKTUNÇ</t>
  </si>
  <si>
    <t>Mustafa TURAN</t>
  </si>
  <si>
    <t>Cumali PORSUK</t>
  </si>
  <si>
    <t>DÖKEN TEKNOLOJİ VE MAKİNE A.Ş.</t>
  </si>
  <si>
    <t>HOROZLUHAN MH. GÜVENÇLİ SK. NO:5</t>
  </si>
  <si>
    <t>İsmail Hakkı Metehan EROL</t>
  </si>
  <si>
    <t>FEVZİ ÇAKMAK MAH. 10504. SOK. NO:22/1</t>
  </si>
  <si>
    <t>SERKAN ÜNVER - FRENCİ SERKAN</t>
  </si>
  <si>
    <t>HOROZLUHAN MH. KURTBEY SK. NO:102 A</t>
  </si>
  <si>
    <t>Serkan ÜNVER</t>
  </si>
  <si>
    <t>Muhammed Kamil ÇUHADAR</t>
  </si>
  <si>
    <t>SERPİL ÇUHADAR - KUTAY AUTO SERVİS</t>
  </si>
  <si>
    <t>HOROZLUHAN MAH. TAHIL SK. NO:110</t>
  </si>
  <si>
    <t>Hasan ÇUHADAR</t>
  </si>
  <si>
    <t>Mehmet GÜNEY</t>
  </si>
  <si>
    <t>AHMET PEKER - ASGÜVEN OTO</t>
  </si>
  <si>
    <t>HOROZLUHAN MAH. KUŞAK SK. NO:22</t>
  </si>
  <si>
    <t>Ogün TUNÇ</t>
  </si>
  <si>
    <t>KILICI OTOMOTİV İNŞAAT NAKLİYAT TUR. LTD. ŞTİ.</t>
  </si>
  <si>
    <t>HOROZLUHAN MAH ALBAYRAK CAD. NO:21</t>
  </si>
  <si>
    <t>MEVLÜT ŞENTÜRK - ZMF ÖZEL SERVİS</t>
  </si>
  <si>
    <t>HOROZLUHAN MAH. HİSARTEPE SOK. NO:32</t>
  </si>
  <si>
    <t>Mevlüt ŞENTÜRK</t>
  </si>
  <si>
    <t>HOROZLUHAN MH. KUŞAK SK. NO:96</t>
  </si>
  <si>
    <t>Mehmet Can SAYGI</t>
  </si>
  <si>
    <t>HALİL USTA AĞIR VASITA - HALİL DEMİRCİ</t>
  </si>
  <si>
    <t>HOROZLUHAN MAH. ÖKSÜZ CAD. NO:139 SELÇUKLU KONYA</t>
  </si>
  <si>
    <t>Kamil KAYAHAN</t>
  </si>
  <si>
    <t>OEMBAY OTOMOTİV YEDEK PARÇA SANAYİ VE TİCARET LİMİTED ŞİRKETİ</t>
  </si>
  <si>
    <t>HOROZLUHAN MH. SELÇUKLU CD. NO:212</t>
  </si>
  <si>
    <t>Mehmet Emin KOYUNCU</t>
  </si>
  <si>
    <t>ÖZYER İŞ MAKİNALARI - FATİH ÖZYER</t>
  </si>
  <si>
    <t>HOROZLUHAN MAH. KAVAKALTI SK. NO:57</t>
  </si>
  <si>
    <t>Fatih ÖZYER</t>
  </si>
  <si>
    <t>SADIK KAYNAK - KAREN ÖZEL SERVİS</t>
  </si>
  <si>
    <t>HOROZLUHAN MAH. ÖKSÜZ CAD KAVAKALTI SK. NO 41 SELÇUKLU</t>
  </si>
  <si>
    <t>AHMET URGANCI - 42 OTO FREN</t>
  </si>
  <si>
    <t>(AHMET URGANCI) - FATİH MAH. GÜNDÜZ SOK. NO:41/1</t>
  </si>
  <si>
    <t>Ahmet URGANCI</t>
  </si>
  <si>
    <t>KSD OTOMOTİV - KADİR KISA</t>
  </si>
  <si>
    <t>HOROZLUHAN MH HİSARKÖY SK NO:41</t>
  </si>
  <si>
    <t>Muhammed Emre UYSAL</t>
  </si>
  <si>
    <t>MEHMET ALTUNAY OTOMOTİV</t>
  </si>
  <si>
    <t>HOROZLUHAN MH PEHLİVANKÖY SK NO:115</t>
  </si>
  <si>
    <t>Mehmet ALTUNAY</t>
  </si>
  <si>
    <t>Tayyar Sadi KOÇAKER</t>
  </si>
  <si>
    <t>GÜLER OTO ELEKTRİK - BERAT GÜLER</t>
  </si>
  <si>
    <t>FATİH MH YENİSANAYİ CADDESİ NO:83</t>
  </si>
  <si>
    <t>Berat GÜLER</t>
  </si>
  <si>
    <t>HASAN CANLI - CANLI OFSET</t>
  </si>
  <si>
    <t>FEVZİ ÇAKMAK MAH. 10450 SOK. NO: 12/1</t>
  </si>
  <si>
    <t>Hasan CANLI</t>
  </si>
  <si>
    <t>Ömer Asaf DAK</t>
  </si>
  <si>
    <t>AKKAŞ ALÜMİNYUM CAM SANAYİ</t>
  </si>
  <si>
    <t>Fatih AKKAŞ</t>
  </si>
  <si>
    <t>Abdülmuttalip UYAROĞLU</t>
  </si>
  <si>
    <t>FATİH MAH. BOZKÖY SOK. NO:28</t>
  </si>
  <si>
    <t>Emirhan YAZ</t>
  </si>
  <si>
    <t>MAHİR ÇAKMAK - ARENA VOLKSWAGEN SERVİSİ</t>
  </si>
  <si>
    <t>FATİH MAH. BOYLUCA SK. NO:44</t>
  </si>
  <si>
    <t>Mehmet BAYLAV</t>
  </si>
  <si>
    <t>Durmuş GÜLEÇ</t>
  </si>
  <si>
    <t>İbrahim KARİPÇİN</t>
  </si>
  <si>
    <t>MEHMET MARLALI - MARLALI YAPI</t>
  </si>
  <si>
    <t>HOROZLUHAN MH TAVŞANLI SK NO:42</t>
  </si>
  <si>
    <t>Hüseyin GENÇ</t>
  </si>
  <si>
    <t>İsmail ÇELİK</t>
  </si>
  <si>
    <t>Sadettin İSEN</t>
  </si>
  <si>
    <t>Hüseyin Talha ÖZDEMİR</t>
  </si>
  <si>
    <t>FATİH ÖZDEMİR - ÖZDEMİR OTO BOYA</t>
  </si>
  <si>
    <t>FATİH MAH. HOROZLU SOK. NO:18</t>
  </si>
  <si>
    <t>Fatih ÖZDEMİR</t>
  </si>
  <si>
    <t>Abdurrahman KOCAER</t>
  </si>
  <si>
    <t>Arif Can YÜKSEL</t>
  </si>
  <si>
    <t>RAMAZAN ORMAN - ÖNSÖZ OTO BAKIM SERVİSİ</t>
  </si>
  <si>
    <t>FATİH MAH. KUŞLUCA SOK. NO:36</t>
  </si>
  <si>
    <t>Ramazan ORMAN</t>
  </si>
  <si>
    <t>Hüseyin Berat BAĞCI</t>
  </si>
  <si>
    <t>Muhammed Emir TUNCER</t>
  </si>
  <si>
    <t>ESLEM ELEKTRİK - HÜSEYİN ARABAĞ</t>
  </si>
  <si>
    <t>NİŞANTAŞ MAH. YOKUŞLU SK. NO:2 D</t>
  </si>
  <si>
    <t>Hüseyin ARABAĞ</t>
  </si>
  <si>
    <t>PRİZMA ELEKTRİK ELEKTRONİK - EMRAH SELÇUK</t>
  </si>
  <si>
    <t>İHSANİYE MAH. YAHYA ÇAVUŞ CAD. NO:36 C</t>
  </si>
  <si>
    <t>Emrah SELÇUK</t>
  </si>
  <si>
    <t>SAFFET YILMAZ-DOLUNAY AVİZE</t>
  </si>
  <si>
    <t>AKŞEMSETTİN MAH. ÇEVREYOLU CAD. NO:31</t>
  </si>
  <si>
    <t>Saffet YILMAZ</t>
  </si>
  <si>
    <t>Mevlüt ERTÜRK</t>
  </si>
  <si>
    <t>ONUR TUNCEZ-OKA ELEKTRİK OTOMASYON</t>
  </si>
  <si>
    <t>SANCAK MAH. SIDKI SK. NO:8</t>
  </si>
  <si>
    <t>Onur TUNCEZ</t>
  </si>
  <si>
    <t>Muhammet Kaan ERKAN</t>
  </si>
  <si>
    <t>ŞERAFETTİN ELDEK - ELSAN JENERATÖR BOBİNAJ</t>
  </si>
  <si>
    <t>FEVZİ ÇAKMAK MAH. 10573 SOK. NO:12</t>
  </si>
  <si>
    <t>Şerafettin ELDEK</t>
  </si>
  <si>
    <t>FEVZİ ÇAKMAK MAH. MAHMUT SAMİ CAD. KOMSAN SANAYİ SİT. NO:55/1</t>
  </si>
  <si>
    <t>İlhan KIZILDOĞAN</t>
  </si>
  <si>
    <t>MEVLÜT SATI- SATI SİLİNDİR KAPAK TAŞLAMA</t>
  </si>
  <si>
    <t>Mevlüt SATI</t>
  </si>
  <si>
    <t>Mehmet Fatih ACIYAN</t>
  </si>
  <si>
    <t>MUSTAFA BAKIRHAN - FULL OTOMOTİV</t>
  </si>
  <si>
    <t>Mustafa BAKIRHAN</t>
  </si>
  <si>
    <t>Mehmet GÜNERİ</t>
  </si>
  <si>
    <t>MEHMET TEMEL - TEMEL KARDEŞLER KAPORTA VE BOYA ÖZEL SERVİSİ</t>
  </si>
  <si>
    <t>HOROZLUHAN MH ANADOLU SAN. KAVAKALTI SK NO:187/1 SELÇUKLU KONYA</t>
  </si>
  <si>
    <t>Mehmet TEMEL</t>
  </si>
  <si>
    <t>MUT MOTOR YENİLEME VE YEDEK PARÇA - MUSTAFA FİL - HASAN FİL</t>
  </si>
  <si>
    <t>HOROZLUHAN MAH. ÜÇGAZİ SK. 42120</t>
  </si>
  <si>
    <t>Yunus Emre YALÇIN</t>
  </si>
  <si>
    <t>Eyyüp Furkan GÜLER</t>
  </si>
  <si>
    <t>KEMALETTİN ÖZEN - ÖZEN İŞ DEFRANSİYEL</t>
  </si>
  <si>
    <t>Kemalettin ÖZEN</t>
  </si>
  <si>
    <t>HOROZLUHAN MAH. ÇINARALTI SK. NO:25 SELÇUKLU</t>
  </si>
  <si>
    <t>MUHAMMED GÜL - HİLAL OTO BOYA</t>
  </si>
  <si>
    <t>HOROZLUHAN MAH. ÇINARALTI SOK. NO:23</t>
  </si>
  <si>
    <t>Muhammed GÜL</t>
  </si>
  <si>
    <t>Bilal AYDİLEK</t>
  </si>
  <si>
    <t>ÇAĞLAR OTO DÖŞEME - HASAN HÜSEYİN ÇAĞLAR</t>
  </si>
  <si>
    <t>FATİH MH ZÜLALİ SK NO:8/1 SELÇUKLU</t>
  </si>
  <si>
    <t>Hasan Hüseyin ÇAĞLAR</t>
  </si>
  <si>
    <t>ÖZAKDAĞ DOĞRAMA ATÖLYESİ - İSMAİL AKDAĞ</t>
  </si>
  <si>
    <t>HOROZLUHAN MAH. BAŞKIŞLA SK. NO:57</t>
  </si>
  <si>
    <t>İsmail AKDAĞ</t>
  </si>
  <si>
    <t>Muzaffer EKİNCİ</t>
  </si>
  <si>
    <t>MUSA ŞAHİN - ŞAHİN VOLKSWAGEN</t>
  </si>
  <si>
    <t>FATİH MAH. BAHÇELİ SOK. NO:10</t>
  </si>
  <si>
    <t>Musa ŞAHİN</t>
  </si>
  <si>
    <t>Yusuf Sami TANACI</t>
  </si>
  <si>
    <t>HİDROGÜÇ MEDİKAL TIBBİ VE KİMYASAL ÜRÜNLER SAN. TİC. LTD. ŞTİ.</t>
  </si>
  <si>
    <t>HOROZLUHAN MH. GÜNPINAR SK. NO:29</t>
  </si>
  <si>
    <t>Tevfik SÜLÜKÇÜ</t>
  </si>
  <si>
    <t>Ömer Arif YALÇINKAYA</t>
  </si>
  <si>
    <t>SELÇUK AKSİN - EYYUBOĞLU MOBİLYA</t>
  </si>
  <si>
    <t>HOROZLUHAN MH. MANSURLU SK. NO:15/1</t>
  </si>
  <si>
    <t>Selçuk AKSİN</t>
  </si>
  <si>
    <t>Emre KOÇ</t>
  </si>
  <si>
    <t>MEHMET KOÇ-GÜVEN OTO</t>
  </si>
  <si>
    <t>H.HAN MAH.BAKIM SOK. NO:1</t>
  </si>
  <si>
    <t>Ahmet ÇELİK</t>
  </si>
  <si>
    <t>ERZURUMLU OTOMATİK MADENİ YAĞ - ALİ ÇELİK</t>
  </si>
  <si>
    <t>FATİH MH YENİ ACUN SK NO:102 SELÇUKLU/KONYA</t>
  </si>
  <si>
    <t>Harun ÖZÇELİK</t>
  </si>
  <si>
    <t>Muhammed KURT</t>
  </si>
  <si>
    <t>HOROZLUHAN MAH. BAKIM SOK. NO:19</t>
  </si>
  <si>
    <t>SEYİT ALİ KAYNAK - ÖZ KAYNAK CAM METAL</t>
  </si>
  <si>
    <t>HOROZLUHAN MAH. NEHİRBAŞI SK. NO:27</t>
  </si>
  <si>
    <t>Seyit Ali KAYNAK</t>
  </si>
  <si>
    <t>Mehmet Emin ELLİBEŞ</t>
  </si>
  <si>
    <t>HOROZLUHAN MAH. DEM+90 (506) 420 46 46İRKOL SOK. NO:2</t>
  </si>
  <si>
    <t>FEVZİ ÇAKMAK MAH. 10559 SK. NO:17</t>
  </si>
  <si>
    <t>FEVZİ ÇAKMAK MAH. 10504 SOK. NO:22/1</t>
  </si>
  <si>
    <t>İbrahim Efe KART</t>
  </si>
  <si>
    <t>Okul : 4.0, İşletme :1</t>
  </si>
  <si>
    <t>MAHİR TÜNEN - MAHİR OTO ELEKTRİK KLİMA</t>
  </si>
  <si>
    <t>HOROZLUHAN MH. ELMADAĞI SK. NO:47</t>
  </si>
  <si>
    <t>Mahir TÜNEN</t>
  </si>
  <si>
    <t>ADEM ÖZLÜ - TEKNİK ROT BALANS</t>
  </si>
  <si>
    <t>HOROZLUHAN MAH. ÖKSÜZ CAD. NO:6</t>
  </si>
  <si>
    <t>Adem ÖZLÜ</t>
  </si>
  <si>
    <t>Can Polat YILMAZ</t>
  </si>
  <si>
    <t>Berat Kadir ÇELİK</t>
  </si>
  <si>
    <t>HOROZLUHAN MH. CEYLANDERE SK. NO:24</t>
  </si>
  <si>
    <t>CANTUĞ ÖZEL SERVİS - MEHMET VURAL</t>
  </si>
  <si>
    <t>FATİH MAH. BOZKÖY SK. NO:49</t>
  </si>
  <si>
    <t>İbrahim KARATAŞ</t>
  </si>
  <si>
    <t>HOROZLUHAN MAH ALAY SK SK NO: 27</t>
  </si>
  <si>
    <t>Ali İmran SEMERCİ</t>
  </si>
  <si>
    <t>HOROZLUHAN MAH. ÖKSÜZ CAD. NO:97</t>
  </si>
  <si>
    <t>Muhammed Yasir ERSOY</t>
  </si>
  <si>
    <t>ERHAN ÖZ - ÖZEL MOBİLYA</t>
  </si>
  <si>
    <t>HOROZLUHAN MAH. KASIMPAŞA SK. NO:25</t>
  </si>
  <si>
    <t>Erhan ÖZ</t>
  </si>
  <si>
    <t>Şükrücan DURMAZER</t>
  </si>
  <si>
    <t>Abdulgani DÜLGER</t>
  </si>
  <si>
    <t>Eymen ALTINKESER</t>
  </si>
  <si>
    <t>Mustafa Revaha ÇAYLAK</t>
  </si>
  <si>
    <t>Seyfullah GÖDEN</t>
  </si>
  <si>
    <t>Umut Can GÜNDÜZ</t>
  </si>
  <si>
    <t>Nevzat GARİP</t>
  </si>
  <si>
    <t>Berkay Enes GÜMÜŞ</t>
  </si>
  <si>
    <t>HASAN KARA ENDÜSTRİYEL MUTFAK EKİPMANLARI SAN TİC LTD ŞTİ</t>
  </si>
  <si>
    <t>HOROZLUHAN MAH. AYÇA SK. NO:3/2</t>
  </si>
  <si>
    <t>Cemil Eren METİN</t>
  </si>
  <si>
    <t>Ahmet Can KANDEMİR</t>
  </si>
  <si>
    <t>HOROZLUHAN MAH. PEHLİVANLI SOK. NO:78</t>
  </si>
  <si>
    <t>Salih Esat KARATAŞ</t>
  </si>
  <si>
    <t>Yahya Kemal TUTUMLU</t>
  </si>
  <si>
    <t>Hüseyin YILMAZ</t>
  </si>
  <si>
    <t>FATİH MAH. SERSARAY SK. NO:005</t>
  </si>
  <si>
    <t>Okul : 2.5, İşletme :12</t>
  </si>
  <si>
    <t>Hasan Hüseyin SAYDAM</t>
  </si>
  <si>
    <t>Okul : 1.5, İşletme :1</t>
  </si>
  <si>
    <t>Emirhan YILDIZ</t>
  </si>
  <si>
    <t>Ali BÜYÜKÇİFTÇİ</t>
  </si>
  <si>
    <t>HASAN HÜSEYİN KÖZENEK - ŞİRİN MOBİLYA</t>
  </si>
  <si>
    <t>HOROZLUHAN MAH. GÖLBAŞI SK. NO:13</t>
  </si>
  <si>
    <t>Hasan Hüseyin KÖZENEK</t>
  </si>
  <si>
    <t>Hamza ÖZBAŞARAN</t>
  </si>
  <si>
    <t>Halil İbrahim KERPİÇ</t>
  </si>
  <si>
    <t>10 MOT-J (Cuma 10)</t>
  </si>
  <si>
    <t>ALİ UYSAL - WAW VOLKSWAGEN ÖZEL SERVİS</t>
  </si>
  <si>
    <t>HOROZLUHAN MAH. CEVHERLİ SK NO 18</t>
  </si>
  <si>
    <t>12 MOT-D (Perşembe 1)</t>
  </si>
  <si>
    <t>10 MOT-B (Salı 9)</t>
  </si>
  <si>
    <t>Mustafa Talha SAĞDIÇ</t>
  </si>
  <si>
    <t>9 MOT-K (Pazartesi 16)</t>
  </si>
  <si>
    <t>11 MOT-C (Perşembe 4)</t>
  </si>
  <si>
    <t>Ali Eren MUTLU</t>
  </si>
  <si>
    <t>9 MOT-V (Çarşamba 19)</t>
  </si>
  <si>
    <t>12 MOT-M (Pazartesi 3)</t>
  </si>
  <si>
    <t>10 MOT-D (Perşembe 9)</t>
  </si>
  <si>
    <t>11 MOT-E (Pazartesi 5)</t>
  </si>
  <si>
    <t>Mert SABUNCU</t>
  </si>
  <si>
    <t>12 MOT-O (Cuma 18)</t>
  </si>
  <si>
    <t>GÖKHAN KIŞLA - TATAR OTOMOTİV</t>
  </si>
  <si>
    <t>HOROZLUHAN MH. YEŞİLOBA SK. NO:29 SELÇUKLU</t>
  </si>
  <si>
    <t>Gökhan KIŞLA</t>
  </si>
  <si>
    <t>İbrahim BEDEL</t>
  </si>
  <si>
    <t>9 MOT-P (Perşembe 15) (20 KİŞİLİK)</t>
  </si>
  <si>
    <t>10 MOT-L (Cuma 12)</t>
  </si>
  <si>
    <t>10 MOT-E (Cuma 9)</t>
  </si>
  <si>
    <t>11 MOT-A (Cuma 3)</t>
  </si>
  <si>
    <t>12 MOT-C (Çarşamba 1)</t>
  </si>
  <si>
    <t>Ali Rıza KOÇAK</t>
  </si>
  <si>
    <t>9 MOT-M (Çarşamba 16)</t>
  </si>
  <si>
    <t>11 MOT-F (Salı 5)</t>
  </si>
  <si>
    <t>İdris Efe ALADAĞ</t>
  </si>
  <si>
    <t>9 MOT-O (Cuma 16)</t>
  </si>
  <si>
    <t>11 MOT-D (Çarşamba 4)</t>
  </si>
  <si>
    <t>Muhammed Burak BÜYÜKTEMİZ</t>
  </si>
  <si>
    <t>9 MOT-N (Perşembe 16)</t>
  </si>
  <si>
    <t>Hasan BÜYÜKŞAR</t>
  </si>
  <si>
    <t>11 MOT-N (Cuma 5)</t>
  </si>
  <si>
    <t>Hüseyin GÜLTEKİN</t>
  </si>
  <si>
    <t>İBRAHİM ÖZKARDEŞ - ÖZBERRAK OTO KAP. BOYA TAMİR</t>
  </si>
  <si>
    <t>HOROZLUHAN MH. ANADOLU SAN. DEMİRTEPE SK.NO:29</t>
  </si>
  <si>
    <t>İbrahim ÖZKARDEŞ</t>
  </si>
  <si>
    <t>12 MOT-K (Perşembe 2)</t>
  </si>
  <si>
    <t>Arda MEMİŞ</t>
  </si>
  <si>
    <t>12 MOT-I (Salı 2)</t>
  </si>
  <si>
    <t>10 MOT-K (Perşembe 12)</t>
  </si>
  <si>
    <t>MAY-BENZ SERVİCE - DURMUŞ YAPAR</t>
  </si>
  <si>
    <t>HOROZLUHAN MAH. DEMİRTEPE SK. NO:43</t>
  </si>
  <si>
    <t>Muhammet YAPAR</t>
  </si>
  <si>
    <t>10 MOT-F (Pazartesi 10)</t>
  </si>
  <si>
    <t>Halil ATLAR</t>
  </si>
  <si>
    <t>10 MOT-H (Çarşamba 10)</t>
  </si>
  <si>
    <t>12 MOT-H (Pazartesi 2)</t>
  </si>
  <si>
    <t>11 MOT-J (Cuma 6)</t>
  </si>
  <si>
    <t>Durmuş Ali UYGUN</t>
  </si>
  <si>
    <t>Mahmut Selman DEĞERLİ</t>
  </si>
  <si>
    <t>Hüseyin SEYYİDOĞLU</t>
  </si>
  <si>
    <t>Muhammet Emir AYDOĞDU</t>
  </si>
  <si>
    <t>Muzaffer SELÇUK</t>
  </si>
  <si>
    <t>11 MOT-P (Çarşamba 6)</t>
  </si>
  <si>
    <t>Vehbi TOPRAK</t>
  </si>
  <si>
    <t>11 MOT-R (Salı 7)</t>
  </si>
  <si>
    <t>9 MOT-T (Pazartesi 19)</t>
  </si>
  <si>
    <t>Şenol KARATAŞ</t>
  </si>
  <si>
    <t>10 MOT-C (Çarşamba 9)</t>
  </si>
  <si>
    <t>10 MOT-I (Perşembe 10)</t>
  </si>
  <si>
    <t>11 MOT-S (Salı 6)</t>
  </si>
  <si>
    <t>Ömer Burak COŞKUN</t>
  </si>
  <si>
    <t>Onur ŞEN</t>
  </si>
  <si>
    <t>Hasan TÜRKÖZ</t>
  </si>
  <si>
    <t>ÖZ KISMET OTOMOTİV PAZARLAMA( HOROZLUHAN)</t>
  </si>
  <si>
    <t>HOROZLUHAN MAH. CEVHERLİ SK NO: 2</t>
  </si>
  <si>
    <t>10 MOT-G (Salı 10)</t>
  </si>
  <si>
    <t>Acun ACU</t>
  </si>
  <si>
    <t>9 MOT-L (Salı 16)</t>
  </si>
  <si>
    <t>Mustafa ORTAYATIRTMACI</t>
  </si>
  <si>
    <t>SELMAN ORTAYATIRTMACI - MSM OTOMOTİV</t>
  </si>
  <si>
    <t>HOROZLUHAN MAH. CEVHERLİ SK. NO:44</t>
  </si>
  <si>
    <t>Selman ORTAYATIRTMACI</t>
  </si>
  <si>
    <t>UYARASLAN OTOMOTİV</t>
  </si>
  <si>
    <t>SANCAK MAH. SADIK AHMET CAD. NO:23</t>
  </si>
  <si>
    <t>Ersin Miraç TEKE</t>
  </si>
  <si>
    <t>Hasan Hüseyin POÇAN</t>
  </si>
  <si>
    <t>Serdar ATEŞ</t>
  </si>
  <si>
    <t>9 MOT-U (Salı 19)</t>
  </si>
  <si>
    <t>Tahsin Efe GARİPSAKARYA</t>
  </si>
  <si>
    <t>Ali Sedat GÜVEN</t>
  </si>
  <si>
    <t>ZAFER SAN. ÖZKAN SK. NO: 3</t>
  </si>
  <si>
    <t>Bayram Enis BARIŞ</t>
  </si>
  <si>
    <t>9 MOT-J (Pazartesi 12)</t>
  </si>
  <si>
    <t>Süleyman Emir AYDIN</t>
  </si>
  <si>
    <t>ALİ GÜNDÜZ - GÜNDÜZ CAR</t>
  </si>
  <si>
    <t>HOROZLUHAN MAH. PAŞA SK. NO:43 A</t>
  </si>
  <si>
    <t>Ali GÜNDÜZ</t>
  </si>
  <si>
    <t>Mehmet YEGÜL</t>
  </si>
  <si>
    <t>Ahmet Talha ALPU</t>
  </si>
  <si>
    <t>Mithat ÜÇKAYA</t>
  </si>
  <si>
    <t>Emir Selim TÜZÜN</t>
  </si>
  <si>
    <t>Muhammed Yiğit ERTUNÇ</t>
  </si>
  <si>
    <t>İsmail BAĞCI</t>
  </si>
  <si>
    <t>Poyraz YILDIZ</t>
  </si>
  <si>
    <t>Ahmet Nazi TORBALI</t>
  </si>
  <si>
    <t>Emir Han SATICI</t>
  </si>
  <si>
    <t>Celalettin ACAR</t>
  </si>
  <si>
    <t>GENCELLER AĞIR VASITA</t>
  </si>
  <si>
    <t>HOROZLUHAN MAH. PAŞA SK NO 4 A SELÇUKLU</t>
  </si>
  <si>
    <t>Eymen YEŞİL</t>
  </si>
  <si>
    <t>9 MOT-R (Cuma 15) (20 KİŞİLİK)</t>
  </si>
  <si>
    <t>HALİS ATABEK - ATABEK AĞIR VASITA FREN</t>
  </si>
  <si>
    <t>HOROZLUHAN MH AYIŞIĞI SK NO:10</t>
  </si>
  <si>
    <t>Halis ATABEK</t>
  </si>
  <si>
    <t>Kaan Emre KAYHAN</t>
  </si>
  <si>
    <t>Alperen AVCI</t>
  </si>
  <si>
    <t>HASAN GÖK - GÖKTÜRK OTO FREN SERVİSİ</t>
  </si>
  <si>
    <t>HOROZLUHAN MAH. KANAAT SK. NO:6</t>
  </si>
  <si>
    <t>Hasan GÖK</t>
  </si>
  <si>
    <t>Muhammed TABANCAOĞLU</t>
  </si>
  <si>
    <t>11 MOT-B (Cuma 4)</t>
  </si>
  <si>
    <t>12 MOT-E (Perşembe MOT)</t>
  </si>
  <si>
    <t>MEHMET ÇOŞKUNSEL - COŞKUNSEL OTO ELEKTRİK</t>
  </si>
  <si>
    <t>HOROZLUHAN MAH. VAKUR SOK. NO:44/1A</t>
  </si>
  <si>
    <t>Mehmet ÇOŞKUNSEL</t>
  </si>
  <si>
    <t>Muhammed Yaşar UYLUÇAY</t>
  </si>
  <si>
    <t>Berdan ŞAR</t>
  </si>
  <si>
    <t>12 MOT-G (Cuma 1)</t>
  </si>
  <si>
    <t>Veysel GÜNEY</t>
  </si>
  <si>
    <t>HOROZLUHAN MAH. CEVDET SOK. NO:1/E</t>
  </si>
  <si>
    <t>Muhammed Mustafa ERDAL</t>
  </si>
  <si>
    <t>Mustafa Kaan ŞİMŞEK</t>
  </si>
  <si>
    <t>Mustafa OLGUN</t>
  </si>
  <si>
    <t>Mustafa Samet NEŞELİ</t>
  </si>
  <si>
    <t>RAMAZAN ERDEM-TEKNİK OTO FREN</t>
  </si>
  <si>
    <t>RAMAZAN ERDEM-ZAFER SAN. SERT SK. NO:20</t>
  </si>
  <si>
    <t>Ramazan ERDEM</t>
  </si>
  <si>
    <t>11 MOT-H (Cuma 17)</t>
  </si>
  <si>
    <t>Muhammet Buğra AKGÖZ</t>
  </si>
  <si>
    <t>Zeki DERELİ</t>
  </si>
  <si>
    <t>SE-HA GARAGE RENOULT DACİA ÖZEL SERVİS</t>
  </si>
  <si>
    <t>HOROZLUHAN MAH. MENCİ SOK. NO:9/1</t>
  </si>
  <si>
    <t>Seyfullah USLU</t>
  </si>
  <si>
    <t>Mecit BAYRAM</t>
  </si>
  <si>
    <t>USAMEKANİK - USAME MEVLÜT DOĞAN</t>
  </si>
  <si>
    <t>HOROLUHAN MH. VAKUR SK NO:48</t>
  </si>
  <si>
    <t>Yusuf Şamil ERKEÇ</t>
  </si>
  <si>
    <t>Mustafa GÖK</t>
  </si>
  <si>
    <t>YAKUP GÖK OTO LASTİK SAN. TİC. LTD. ŞTİ</t>
  </si>
  <si>
    <t>HOROZLUHAN MH. ÖZGE SK. NO:6</t>
  </si>
  <si>
    <t>Yakup GÖK</t>
  </si>
  <si>
    <t>Yusuf GÖK</t>
  </si>
  <si>
    <t>Muhammed Eren KAYA</t>
  </si>
  <si>
    <t>Osman Bircan PEKANLAR</t>
  </si>
  <si>
    <t>11 MOT-G (Pazartesi 17)</t>
  </si>
  <si>
    <t>YSF GÖKALP İŞ MAKİNALARI SAN LİM ŞTİ</t>
  </si>
  <si>
    <t>HOROZLUHAN MAH.KÜÇÜKBEZİRCİ SK. NO:15</t>
  </si>
  <si>
    <t>Furkan SALBUR</t>
  </si>
  <si>
    <t>YUNUS KUZGUN MOT. SAN. VE TİC. LTD. ŞTİ.</t>
  </si>
  <si>
    <t>HOROZLUHAN MAH. KÜÇÜKBEZİRCİ SOK NO:39</t>
  </si>
  <si>
    <t>Yunus KUZGUN</t>
  </si>
  <si>
    <t>ALİ ÜNLÜER - ÜNLÜ ROT BALANS</t>
  </si>
  <si>
    <t>FATİH MH. GÜLTEPE SK. NO:48/1</t>
  </si>
  <si>
    <t>Ali ÜNLÜER</t>
  </si>
  <si>
    <t>Mustafa YİŞİL</t>
  </si>
  <si>
    <t>Ali ÇELİK</t>
  </si>
  <si>
    <t>10 MOB-L (Perşembe 19)</t>
  </si>
  <si>
    <t>Ömer TOPAL</t>
  </si>
  <si>
    <t>9 MAK-F (Salı 18)</t>
  </si>
  <si>
    <t>OTOJET OTOMOBİL SERVİS - EMİN ÖZTÜRK</t>
  </si>
  <si>
    <t>FATİH MH GELİBOLU SK NO:26</t>
  </si>
  <si>
    <t>Emin ÖZTÜRK</t>
  </si>
  <si>
    <t>Hamze AL DALI</t>
  </si>
  <si>
    <t>10 MAK-F (Çarşamba 8)</t>
  </si>
  <si>
    <t>12 MET-I (Çarşamba MET)</t>
  </si>
  <si>
    <t>Mehmet BANAZ</t>
  </si>
  <si>
    <t>9 MET-G (Çarşamba 12)</t>
  </si>
  <si>
    <t>AHMET BANAZ - BANAZ PEN</t>
  </si>
  <si>
    <t>HOROZLUHAN MH. YAVUZELİ SK. NO:50</t>
  </si>
  <si>
    <t>Ahmet BANAZ</t>
  </si>
  <si>
    <t>Yusuf Eren AKDEMİR</t>
  </si>
  <si>
    <t>AK METAL VAHİT AKDEMİR</t>
  </si>
  <si>
    <t>HOROZLUHAN MAH. NEHİRBAŞI SK. NO:12</t>
  </si>
  <si>
    <t>Vahit AKDEMİR</t>
  </si>
  <si>
    <t>Ebubekir KARAKOCA</t>
  </si>
  <si>
    <t>Muammer Efe ÖZCAN</t>
  </si>
  <si>
    <t>9 MET-H (Perşembe 18)</t>
  </si>
  <si>
    <t>10 MET-I (Cuma 8)</t>
  </si>
  <si>
    <t>11 MET-J (Perşembe 14)</t>
  </si>
  <si>
    <t>Tahir KONÇA</t>
  </si>
  <si>
    <t>10 MET-H (Perşembe 8)</t>
  </si>
  <si>
    <t>Hamza Çağlar NAZLUM</t>
  </si>
  <si>
    <t>ELMAS UZUN - UZUNLAR EKSOZ</t>
  </si>
  <si>
    <t>FATİH MAH. KARATAY SANAYİ OĞUZELİ SK. NO:9</t>
  </si>
  <si>
    <t>Ali UZUN</t>
  </si>
  <si>
    <t>EMRE GÜLER - MEHMET TREYLER</t>
  </si>
  <si>
    <t>HOROZLUHAN MH. ARDIÇKUŞU SK. NO:75</t>
  </si>
  <si>
    <t>Şerafettin BENLİ</t>
  </si>
  <si>
    <t>Mustafa Kaan HAKDAR</t>
  </si>
  <si>
    <t>ERASLAN EKSOZ - SÜLEYMAN ERASLAN</t>
  </si>
  <si>
    <t>HOROZLUHAN MAH. TATIŞ CAD NO:7</t>
  </si>
  <si>
    <t>Süleyman ERASLAN</t>
  </si>
  <si>
    <t>12 MET-K (Cuma MET)</t>
  </si>
  <si>
    <t>Mustafa BEKTAŞ</t>
  </si>
  <si>
    <t>11 MET-I (Çarşamba 7)</t>
  </si>
  <si>
    <t>Kenan BETİMEN</t>
  </si>
  <si>
    <t>Hüseyin GÜÇLÜ</t>
  </si>
  <si>
    <t>Ahmet Hakan TATOĞLU</t>
  </si>
  <si>
    <t>HASAN HÜSEYİN ÖZDEMİR-ÖZDEMİR MADENİ KAYNAK ATÖLYESİ</t>
  </si>
  <si>
    <t>FATİH MAH. KARATAY SAN. ÇAYELİ SK. NO:25</t>
  </si>
  <si>
    <t>Fatih SİVRİKAYA</t>
  </si>
  <si>
    <t>HİLYE SU ARITMA SAN. VE TİC. LTD. ŞTİ.</t>
  </si>
  <si>
    <t>DEMİRCİLER SAN. HIZARCILAR SK. NO.32</t>
  </si>
  <si>
    <t>Hasan SİVRİKAYA</t>
  </si>
  <si>
    <t>Enes YANAR</t>
  </si>
  <si>
    <t>Yusuf Eren YILDIZ</t>
  </si>
  <si>
    <t>İsmail Efe AYGÜN</t>
  </si>
  <si>
    <t>Mehmet Burak BAŞAKCI</t>
  </si>
  <si>
    <t>Salih GÜLEN</t>
  </si>
  <si>
    <t>Abdullah KAPLAN</t>
  </si>
  <si>
    <t>MUSTAFA KAPLAN - ELİT FAN</t>
  </si>
  <si>
    <t>HOROZLUHAN MAH. YENİDERGİ SK. NO:50 A</t>
  </si>
  <si>
    <t>Mustafa KAPLAN</t>
  </si>
  <si>
    <t>İsmail Ömür ÇAĞLAR</t>
  </si>
  <si>
    <t>Muammer Zahit GÜNGÖR</t>
  </si>
  <si>
    <t>Beytullah TANACI</t>
  </si>
  <si>
    <t>Ali KOÇYİĞİT</t>
  </si>
  <si>
    <t>İsmail SAYAT</t>
  </si>
  <si>
    <t>Muhammet Furkan ALTINTAŞ</t>
  </si>
  <si>
    <t>Sefa YAŞKIR</t>
  </si>
  <si>
    <t>10 MAK-D (Perşembe 7)</t>
  </si>
  <si>
    <t>11 MAK-H (Salı 4)</t>
  </si>
  <si>
    <t>11 MAK-G (Pazartesi 4)</t>
  </si>
  <si>
    <t>10 MAK-E (Salı 8)</t>
  </si>
  <si>
    <t>9 MAK-D (Perşembe 11)</t>
  </si>
  <si>
    <t>Ibrahım ALZAMEL</t>
  </si>
  <si>
    <t>10 MAK-G (Cuma 19)</t>
  </si>
  <si>
    <t>12 MAK-L (Cuma MAK)</t>
  </si>
  <si>
    <t>9 MAK-E (Pazartesi 11)</t>
  </si>
  <si>
    <t>Hişam AKİL</t>
  </si>
  <si>
    <t>Hüseyin BÜYÜKSENÇ</t>
  </si>
  <si>
    <t>İbrahim Esat BAYRAM</t>
  </si>
  <si>
    <t>12 MAK-J (Perşembe MAK)</t>
  </si>
  <si>
    <t>Muhammed Mustafa KOŞAN</t>
  </si>
  <si>
    <t>EYYÜP KOŞAN - KOŞAN DİŞLİ</t>
  </si>
  <si>
    <t>HOROZLUHAN MAH. ÖKSÜZ CAD. NO:28</t>
  </si>
  <si>
    <t>Eyyup KOŞAN</t>
  </si>
  <si>
    <t>Muhammet Can ERKESİKBAŞ</t>
  </si>
  <si>
    <t>12 MAK-I (Çarşamba 03)</t>
  </si>
  <si>
    <t>Abdulmuttalip TAŞ</t>
  </si>
  <si>
    <t>Mehmet Emin ÖZTOPRAK</t>
  </si>
  <si>
    <t>Mücahid Enes ÇUKUR</t>
  </si>
  <si>
    <t>Mehmet Ali KONUK</t>
  </si>
  <si>
    <t>Dursun Ali ALKANAT</t>
  </si>
  <si>
    <t>Harun ÇİFTCİ</t>
  </si>
  <si>
    <t>Yiğitalp YILDIZ</t>
  </si>
  <si>
    <t>Adem BELGE</t>
  </si>
  <si>
    <t>ALTINTAŞ METAL CAM</t>
  </si>
  <si>
    <t>HOROZLUHAN MAH. AKSU SK. NO:102</t>
  </si>
  <si>
    <t>Latif ALTINTAŞ</t>
  </si>
  <si>
    <t>Abdullah CEYLAN</t>
  </si>
  <si>
    <t>AYSAN EGSOZ - MEHMET AY</t>
  </si>
  <si>
    <t>HOROZLUHAN MAH. FERHATLI CAD NO:20</t>
  </si>
  <si>
    <t>Yasin DEVECİ</t>
  </si>
  <si>
    <t>Muhammed Enes ÖZÇELİK</t>
  </si>
  <si>
    <t>İshak KOÇAK</t>
  </si>
  <si>
    <t>Selman TOSUNYELES</t>
  </si>
  <si>
    <t>ELİT METAL MUSTAFA KASAP</t>
  </si>
  <si>
    <t>HOROZLUHAN MAH. SARAYKÖY SK. NO:17 SELÇUKLU-KONYA</t>
  </si>
  <si>
    <t>Mustafa KASAP</t>
  </si>
  <si>
    <t>Berat NAYCI</t>
  </si>
  <si>
    <t>KAZIM KOSALAK - YAKA CAM METAL</t>
  </si>
  <si>
    <t>HOROZLUHAN MH. NEHİRBAŞI SK. NO:28</t>
  </si>
  <si>
    <t>Kazım KOSALAK</t>
  </si>
  <si>
    <t>Yakup ÇINAR</t>
  </si>
  <si>
    <t>Enver KARLIER</t>
  </si>
  <si>
    <t>Eyup Alperen ADAR</t>
  </si>
  <si>
    <t>Emre KIRCA</t>
  </si>
  <si>
    <t>Osman SÖNMEZ</t>
  </si>
  <si>
    <t>MUSTAFA KOYUNCU - KOYUNCU OTO MAKAS</t>
  </si>
  <si>
    <t>(YUSUF KOYUNCU) HOROZLUHAN MAH. ARDIÇKUŞU SK. NO:78</t>
  </si>
  <si>
    <t>Yusuf KOYUNCU</t>
  </si>
  <si>
    <t>Mevlüt Berk SU</t>
  </si>
  <si>
    <t>Süleyman TAMER</t>
  </si>
  <si>
    <t>10 MOB-K (Çarşamba 11)</t>
  </si>
  <si>
    <t>12 MOB-P (Salı 13)</t>
  </si>
  <si>
    <t>12 MOB-M (Perşembe 17)</t>
  </si>
  <si>
    <t>11 MOB-M (Cuma 7)</t>
  </si>
  <si>
    <t>Berat BİLİCİ</t>
  </si>
  <si>
    <t>9 MOB-I (Salı 12)</t>
  </si>
  <si>
    <t>BUSE ÜNLÜGÜL - DEKORBLUE AHŞAP MOBİLYA</t>
  </si>
  <si>
    <t>HOROZLUHAN MAH. GÖLBAŞI SK. NO:34</t>
  </si>
  <si>
    <t>Ömer EKEN</t>
  </si>
  <si>
    <t>Berk Efe ZENCİRKESEN</t>
  </si>
  <si>
    <t>9 MOB-S (Çarşamba 18)</t>
  </si>
  <si>
    <t>Emir Can PARLAK</t>
  </si>
  <si>
    <t>Muhammed Emir DAĞLI</t>
  </si>
  <si>
    <t>11 MOB-K (Cuma MOB)</t>
  </si>
  <si>
    <t>DURMUŞ DURUKAN - DURUKANLAR AHŞAP MARKET &amp; DÖŞEME</t>
  </si>
  <si>
    <t>HOROZLUHAN MAH. OSMANLI SK. NO:10</t>
  </si>
  <si>
    <t>Durmuş DURUKAN</t>
  </si>
  <si>
    <t>12 MOB-O (Pazartesi 13)</t>
  </si>
  <si>
    <t>Ahmet Yasir YAVUZ</t>
  </si>
  <si>
    <t>10 MOB-J (Salı 11)</t>
  </si>
  <si>
    <t>GÜLYAVUZ MOBİLYA - ALİ YAVUZ</t>
  </si>
  <si>
    <t>HOROZLUHAN MAH. İBSİKAYA SK NO 23</t>
  </si>
  <si>
    <t>Ali YAVUZ</t>
  </si>
  <si>
    <t>Emir Aras KÜÇÜKKALAYCI</t>
  </si>
  <si>
    <t>İsmail BAYRAM</t>
  </si>
  <si>
    <t>HASAN ACAR - ACAR MOBİLYA</t>
  </si>
  <si>
    <t>HOROZLUHAN MAH. SARAYCIK SK. NO :16 SELÇUKLU / KONYA</t>
  </si>
  <si>
    <t>Hüseyin ACAR</t>
  </si>
  <si>
    <t>Abdulsamet SARIYILDIZ</t>
  </si>
  <si>
    <t>HETAŞ HOTAMIŞLILAR AHŞAP ÜRÜNLERİ - NEVZAT TURGUT</t>
  </si>
  <si>
    <t>HOROZLUHAN MAH. ÜZÜMLÜ SK NO 18</t>
  </si>
  <si>
    <t>Nevzat TURGUT</t>
  </si>
  <si>
    <t>Riyat İNCE</t>
  </si>
  <si>
    <t>HİDAYET ACAR - ACAR AHŞAP MOBİLYA</t>
  </si>
  <si>
    <t>HOROZLUHAN MAH. KIRCALI SK. NO:29</t>
  </si>
  <si>
    <t>Hidayet ACAR</t>
  </si>
  <si>
    <t>11 MOB-L (Salı 14)</t>
  </si>
  <si>
    <t>Abdullah Berke TABAK</t>
  </si>
  <si>
    <t>İLKER BEHRAM BAYAM - BEHRAM MOBİLYA</t>
  </si>
  <si>
    <t>HOROZLUHAN MAH.OSMANLI SOK NO-15-A</t>
  </si>
  <si>
    <t>İlker Behram BAYAM</t>
  </si>
  <si>
    <t>Ömer Faruk ACAR</t>
  </si>
  <si>
    <t>MÜCAHİT YILDIZ - LİDER MOBİLYA</t>
  </si>
  <si>
    <t>HOROZLUHAN MAH. ABDÜLBASRİ SOK. NO:32</t>
  </si>
  <si>
    <t>OSMAN YAVUZ - GENÇ YAVUZLAR DOĞRAMA - MOBİLYA - DEKORASYON</t>
  </si>
  <si>
    <t>HOROZLUHAN MAH. YAVUZELİ SOK. NO 56</t>
  </si>
  <si>
    <t>Osman YAVUZ</t>
  </si>
  <si>
    <t>Hamza KELTEN</t>
  </si>
  <si>
    <t>Yusuf BAKIRCI</t>
  </si>
  <si>
    <t>Sıla Reyhan YILDIZ</t>
  </si>
  <si>
    <t>ŞENER MOBİLYA - MUSTAFA ŞENER</t>
  </si>
  <si>
    <t>HOROZLUHAN MAH. ULUÇAM SK. NO:83</t>
  </si>
  <si>
    <t>Mustafa ŞENER</t>
  </si>
  <si>
    <t>Muzaffer ÇETİN</t>
  </si>
  <si>
    <t>YUSEY MOBİLYA İÇ TASARIM</t>
  </si>
  <si>
    <t>HOROZLUHAN MH ULUÇAM SK NO:6</t>
  </si>
  <si>
    <t>Seyfi ÇETİN</t>
  </si>
  <si>
    <t>Bekir ANSAR</t>
  </si>
  <si>
    <t>AVCU OTO KAPORTA BOYA BAYRAM AVCU</t>
  </si>
  <si>
    <t>FATİH MAH. GEMLİK SK. NO:8</t>
  </si>
  <si>
    <t>Eşref KÜÇÜKDOĞRU</t>
  </si>
  <si>
    <t>DOĞAN FORD ÖZEL SERVİS - YUSUF DOĞAN</t>
  </si>
  <si>
    <t>FATİH MH KILINÇ SK NO:6</t>
  </si>
  <si>
    <t>Ömer EFE</t>
  </si>
  <si>
    <t>Mehmet ÇAĞLAN</t>
  </si>
  <si>
    <t>Emirhan ERDOĞAN</t>
  </si>
  <si>
    <t>FATİH MAH. KARATAY SAN. SARIYER SK. NO. 11</t>
  </si>
  <si>
    <t>Enes EREN</t>
  </si>
  <si>
    <t>Ramazan Emir YILMAZ</t>
  </si>
  <si>
    <t>Yunus Emre ALTUNTAŞ</t>
  </si>
  <si>
    <t>Burak ÇAKIR</t>
  </si>
  <si>
    <t>11 MOT-O (Pazartesi 6)</t>
  </si>
  <si>
    <t>Mehmet KONDU</t>
  </si>
  <si>
    <t>MUSTAFA SAY - KARKIN OTO YEDEK PARÇA</t>
  </si>
  <si>
    <t>FATİH MH. ESKİ SAN. ÇARŞISI EMEVİLER SK. NO:12-14</t>
  </si>
  <si>
    <t>Mehmet Akif SAY</t>
  </si>
  <si>
    <t>Bayram KUZUCU</t>
  </si>
  <si>
    <t>Osman GÖDEN</t>
  </si>
  <si>
    <t>Seyit Emir DAĞLI</t>
  </si>
  <si>
    <t>Süleyman IŞIKLI</t>
  </si>
  <si>
    <t>Muhammet Mustafa DALÇIK</t>
  </si>
  <si>
    <t>Yaşar EŞMEKAYA</t>
  </si>
  <si>
    <t>AYHAN KÜÇÜKÇALIK - ÇALIKMAN MERCEDES</t>
  </si>
  <si>
    <t>HOROZLUHAN MH. ABKES SK. NO:29</t>
  </si>
  <si>
    <t>Ayhan KÜÇÜKÇALIK</t>
  </si>
  <si>
    <t>Abdurrahman Taha ASLAN</t>
  </si>
  <si>
    <t>AZİZ AKBAŞ - EFE OTO ELEKTRİK</t>
  </si>
  <si>
    <t>HOROZLUHAN MAH. İĞDELİ SK. NO:23 SELÇUKLU KONYA</t>
  </si>
  <si>
    <t>Aziz AKBAŞ</t>
  </si>
  <si>
    <t>Mehmet ACAR</t>
  </si>
  <si>
    <t>CANBAZOĞLU BESİCİLİK NAKLİYAT GIDA - DİZEL POMPA</t>
  </si>
  <si>
    <t>HOROZLUHAN SELÇUKLU SAN. FUTUHAT SK NO:2 SELÇUKLU</t>
  </si>
  <si>
    <t>Bilal YILDIZ</t>
  </si>
  <si>
    <t>İsmail KULA</t>
  </si>
  <si>
    <t>ERDER OTOMOTİV SAN. PAZAR. LİM. ŞTİ.</t>
  </si>
  <si>
    <t>HOROZLUHAN MAH. MUTLUOL SK. NO:18</t>
  </si>
  <si>
    <t>Eren GÜMÜŞ</t>
  </si>
  <si>
    <t>Ömer YILMAZ</t>
  </si>
  <si>
    <t>FEVZİ GÜLTEKİN-GÜLTEKİN KAPORTA</t>
  </si>
  <si>
    <t>ANADOLU SAN. SABIRLI SOK NO:17</t>
  </si>
  <si>
    <t>Fevzi GÜLTEKİN</t>
  </si>
  <si>
    <t>Cemalettin Can BAHAR</t>
  </si>
  <si>
    <t>Bedirhan Baki ÜSTÜK</t>
  </si>
  <si>
    <t>İSA ÖZDEMİR - ÖZKENT OTO KAPORTA</t>
  </si>
  <si>
    <t>SELÇUK MAH.RAVZA SK NO31</t>
  </si>
  <si>
    <t>İsa ÖZDEMİR</t>
  </si>
  <si>
    <t>Alperen KUNT</t>
  </si>
  <si>
    <t>KEMAL KUNT - KEMAL OTO ELEKTRİK</t>
  </si>
  <si>
    <t>HOROZLUHAN MAH. RAVZA SK. NO:12</t>
  </si>
  <si>
    <t>Kemal KUNT</t>
  </si>
  <si>
    <t>Muhammed KAHLO</t>
  </si>
  <si>
    <t>Civan Mesut ÖZCAN</t>
  </si>
  <si>
    <t>MEDİCAR MOTORS - HATİCE DUTAL</t>
  </si>
  <si>
    <t>HOROZLUHAN MAH. MUTLUOL SK. NO:9</t>
  </si>
  <si>
    <t>Mehmet DUTAL</t>
  </si>
  <si>
    <t>Ekrem AYDINALP</t>
  </si>
  <si>
    <t>Akif Arda İNFAL</t>
  </si>
  <si>
    <t>HOROZLUHAN MAH. ADALETKAR SK. NO:22 SELÇUKLU</t>
  </si>
  <si>
    <t>Emre İlhan KALIN</t>
  </si>
  <si>
    <t>MEHMET HANİFİ ERKAN - ERKAN OTO KAPORTA</t>
  </si>
  <si>
    <t>HOROZLUHAN MAH. MUTLUOL SOK. NO:3</t>
  </si>
  <si>
    <t>Tolgahan YÜKSEL</t>
  </si>
  <si>
    <t>Alperen NALBANT</t>
  </si>
  <si>
    <t>Hasan TOĞAN</t>
  </si>
  <si>
    <t>Eren ÖZKAN</t>
  </si>
  <si>
    <t>MEHMET ÖZKAN - AUTO FİX CAR SEVİCE</t>
  </si>
  <si>
    <t>HOROZLUHAN MH. TESTİLER SK. NO:8 A</t>
  </si>
  <si>
    <t>Talha YILMAZ</t>
  </si>
  <si>
    <t>Yusuf Emir YILMAZ</t>
  </si>
  <si>
    <t>Talha Emir ŞİŞGİN</t>
  </si>
  <si>
    <t>METİN OTO ELEKTRİK KLİMA - İBRAHİM TÜRKKÖŞE</t>
  </si>
  <si>
    <t>HOROZLUHAN MAH. İĞDELİ SK. NO:16</t>
  </si>
  <si>
    <t>İbrahim TÜRKKÖŞE</t>
  </si>
  <si>
    <t>Talha ÇAKIR</t>
  </si>
  <si>
    <t>Emirhan AKKUŞ</t>
  </si>
  <si>
    <t>MUHAMMET SAMET KOCABAŞ - KOCABAŞ ÖZEL SERVİS</t>
  </si>
  <si>
    <t>HOROZLUHAN MAH. SABIRLI SK. NO:7</t>
  </si>
  <si>
    <t>Muhammet Samet KOCABAŞ</t>
  </si>
  <si>
    <t>Mehmet ÖZDEN</t>
  </si>
  <si>
    <t>MUSA BAYRAM - ÖZMAN</t>
  </si>
  <si>
    <t>HOROZLUHAN MH. REFAH CAD. NO:17</t>
  </si>
  <si>
    <t>Musa BAYRAM</t>
  </si>
  <si>
    <t>MUSTAFA TUNCER - TUNCER AUTO</t>
  </si>
  <si>
    <t>HOROZLUHAN MAH. İĞDELİ SOKNO 6</t>
  </si>
  <si>
    <t>Mustafa TUNCER</t>
  </si>
  <si>
    <t>Muhammed Mustafa AKKUŞ</t>
  </si>
  <si>
    <t>Mustafa Enes KARAASLAN</t>
  </si>
  <si>
    <t>Bilal KARA</t>
  </si>
  <si>
    <t>SARAY OTO TAMİR BAKIM SERVİSİ MUHAMMET EMRE KOÇYİĞİT</t>
  </si>
  <si>
    <t>HOROZLUHAN MAH. SAMİMİ SK. NO:18</t>
  </si>
  <si>
    <t>Muhammet Emre KOÇYİĞİT</t>
  </si>
  <si>
    <t>Nurullah AKCAN</t>
  </si>
  <si>
    <t>Umut Ahmet SAĞAR</t>
  </si>
  <si>
    <t>Ahmet Yasin GÜMÜŞTAŞ</t>
  </si>
  <si>
    <t>TEKNİSYEN OTO</t>
  </si>
  <si>
    <t>HOROZLUHAN MAH. TESTİLER SOK. NO:3/K (UZMAN 2 SANAYİ SİTESİ)</t>
  </si>
  <si>
    <t>Seyit Ahmet TOSUN</t>
  </si>
  <si>
    <t>Samed DEMİRCİ</t>
  </si>
  <si>
    <t>VAHİT OKUMUŞ - OKUMUŞ MAN MERCEDES</t>
  </si>
  <si>
    <t>HOROZLUHAN MAH. FUTUHAT SK. NO:16</t>
  </si>
  <si>
    <t>Mehmet ÖZAKBABA</t>
  </si>
  <si>
    <t>Yusuf ÖZMEN</t>
  </si>
  <si>
    <t>Şakir KALAYCI</t>
  </si>
  <si>
    <t>BURAK SARIKAYA - Rİ-KAM OTOMOTİV</t>
  </si>
  <si>
    <t>HOROZLUHAN MH. YENİDERGİ SK. NO:14</t>
  </si>
  <si>
    <t>Atakan KEŞAN</t>
  </si>
  <si>
    <t>Emre VAROL</t>
  </si>
  <si>
    <t>EMRE KAVAL - DAİMLER CNC</t>
  </si>
  <si>
    <t>HOROZLUHAN MAH. YÜRÜYÜŞ SK. NO:36</t>
  </si>
  <si>
    <t>Emre KAVAL</t>
  </si>
  <si>
    <t>Abdüssamed EROL</t>
  </si>
  <si>
    <t>HASAN ÜNAL - AHM MAKİNA</t>
  </si>
  <si>
    <t>HOROZLUHAN MAH. GÜVEN CAD. NO:128</t>
  </si>
  <si>
    <t>İsmail Talha ÜNAL</t>
  </si>
  <si>
    <t>İsmail Emin AYTOP</t>
  </si>
  <si>
    <t>Miraç Efe Zafer YILDIZ</t>
  </si>
  <si>
    <t>Hacı Eren KUYUCULAR</t>
  </si>
  <si>
    <t>KARAGÖZLÜ CNC VE NAK. - HÜSEYİN KARAGÖZLÜ</t>
  </si>
  <si>
    <t>HOROZLUHAN MAH. PAŞA SK. NO:43 C</t>
  </si>
  <si>
    <t>Hüseyin KARAGÖZLÜ</t>
  </si>
  <si>
    <t>Melih Göktürk KARAGÖZLÜ</t>
  </si>
  <si>
    <t>Mevlüt Erdem KUYUCULAR</t>
  </si>
  <si>
    <t>HOROZLUHAN MAH. İSTİKAMET CD NO:21</t>
  </si>
  <si>
    <t>Mehmet AVCU</t>
  </si>
  <si>
    <t>Hüseyin DİKMEN</t>
  </si>
  <si>
    <t>Osman Can ŞAHİN</t>
  </si>
  <si>
    <t>Tunahan TORUN</t>
  </si>
  <si>
    <t>Furkan Enes ARSLAN</t>
  </si>
  <si>
    <t>Ahmet Enes ÖZYİĞİT</t>
  </si>
  <si>
    <t>Osman SARI</t>
  </si>
  <si>
    <t>Murat Enes KAVAL</t>
  </si>
  <si>
    <t>Abdurrahman MUTLU</t>
  </si>
  <si>
    <t>ÇAĞMER MOTORLU ARAÇLAR</t>
  </si>
  <si>
    <t>HOROZLUHAN MH BÜYÜKŞAHİN SK NO:19</t>
  </si>
  <si>
    <t>Muhammed İsa AVCI</t>
  </si>
  <si>
    <t>Hakan KAYA</t>
  </si>
  <si>
    <t>Yusuf HAYALOĞLU</t>
  </si>
  <si>
    <t>Muhammet Fevzi GÖKTÜRK</t>
  </si>
  <si>
    <t>EMRE SANDIMOĞLU - BAŞSAN OTOMOTİV</t>
  </si>
  <si>
    <t>HOROZLUHAN MH. BÜYÜKŞAHİN CD. A BLOK NO:25 B</t>
  </si>
  <si>
    <t>Emre SANDIMOĞLU</t>
  </si>
  <si>
    <t>Emirhan CİVCİV</t>
  </si>
  <si>
    <t>FRENCİ UĞUR - UĞUR ÖZKAPI</t>
  </si>
  <si>
    <t>Uğur ÖZKAPI</t>
  </si>
  <si>
    <t>Halil ÖZTAŞ</t>
  </si>
  <si>
    <t>Raşit Can ÇAKIRCA</t>
  </si>
  <si>
    <t>Veli BULUT</t>
  </si>
  <si>
    <t>Enes KARAKUYU</t>
  </si>
  <si>
    <t>KOCAMEHMET FORD OTOMOTİV SAN. TİC. LTD. ŞTİ.</t>
  </si>
  <si>
    <t>HOROZLUHAN MAH. BÜYÜK ŞAHİN CD. NO:20</t>
  </si>
  <si>
    <t>Mehmet Miraç BAŞARAN</t>
  </si>
  <si>
    <t>MAYKAR OTOMOTİV SAN TİC LTD ŞTİ.</t>
  </si>
  <si>
    <t>HOROZLUHAN MAH. ÇAYIROVA SK. A BLOK 1 GİRİŞ NO:7</t>
  </si>
  <si>
    <t>Ali Emre TOKER</t>
  </si>
  <si>
    <t>Enescan POLAT</t>
  </si>
  <si>
    <t>Hasan Hüseyin ANDIÇ</t>
  </si>
  <si>
    <t>MURAT ÖZEK - METROPOL OTO TAMİR BAKIM SERVİSİ</t>
  </si>
  <si>
    <t>(LOKMAN KAZAN) HOROZLUHAN MAH. BÜYÜKŞAHİN CAD. D BLOK 2.GİRİŞ NO:23</t>
  </si>
  <si>
    <t>Lokman KAZAN</t>
  </si>
  <si>
    <t>Fevzi Samet AYDEMİR</t>
  </si>
  <si>
    <t>MUSTAFA ÖZCAN - ÖZCAN OTO ELEKTRİK KLİMA</t>
  </si>
  <si>
    <t>HOROZLUHAN MAH. BÜYÜKŞAHİN CAD. B BLOK NO:27/D</t>
  </si>
  <si>
    <t>Mustafa ÖZCAN</t>
  </si>
  <si>
    <t>MUSTAFA PEKMEZCİ - PEKMEZCİ VOLKSWAGEN</t>
  </si>
  <si>
    <t>HOROZLUHAN MH. PEHLİVANLI SK. NO:114/1</t>
  </si>
  <si>
    <t>Mustafa PEKMEZCİ</t>
  </si>
  <si>
    <t>Sami YAŞAR</t>
  </si>
  <si>
    <t>Hasan Berat BEKREK</t>
  </si>
  <si>
    <t>SELÇUK AKYILDIZ - AKYILDIZ OTO KAPORTA</t>
  </si>
  <si>
    <t>HOROZLUHAN MAH. PEHLİVANLI SK. NO:72</t>
  </si>
  <si>
    <t>Selçuk AKYILDIZ</t>
  </si>
  <si>
    <t>Muhammet Emin DAĞLI</t>
  </si>
  <si>
    <t>Ahmet Hamza İLGEN</t>
  </si>
  <si>
    <t>Hasan BAL</t>
  </si>
  <si>
    <t>ZAFER BAL - BALCILAR OTO ELEKTRİK</t>
  </si>
  <si>
    <t>HOROZLUHAN MAH. ÇAYIROVA SK. NO:3N B BLOK</t>
  </si>
  <si>
    <t>Zafer BAL</t>
  </si>
  <si>
    <t>Ali BİÇER</t>
  </si>
  <si>
    <t>İzzet METİN</t>
  </si>
  <si>
    <t>Emine YAZIKAN CAMCI</t>
  </si>
  <si>
    <t>ADİL METİN - ZÜMRÜT OTO FREN</t>
  </si>
  <si>
    <t>HOROZLUHAN MH. EFSANE SK. NO:152</t>
  </si>
  <si>
    <t>Adil METİN</t>
  </si>
  <si>
    <t>AHM OTO BOYA KAPORTA</t>
  </si>
  <si>
    <t>HOROZLUHAN PETEKCİLER 48/A</t>
  </si>
  <si>
    <t>BERKAY PREMİUM SERVİS - MEHMET BÜYÜKSOLAK</t>
  </si>
  <si>
    <t>HOROZLUHAN MH. ABİDİN SK. NO:59 F</t>
  </si>
  <si>
    <t>Mehmet BÜYÜKSOLAK</t>
  </si>
  <si>
    <t>HAKAN YILMAZ - YILMAZ OTO KAPORTA</t>
  </si>
  <si>
    <t>HOROZLUHAN MH. TAHIL SK. NO:17</t>
  </si>
  <si>
    <t>Mushap FİLİK</t>
  </si>
  <si>
    <t>Bayram DİLEK</t>
  </si>
  <si>
    <t>Muhammed Emir ÜNVER</t>
  </si>
  <si>
    <t>STARTEK MOTORLU ARAÇLAR SANAYİ VE LİMİTED ŞİRKETİ</t>
  </si>
  <si>
    <t>Hüseyin MANSUR</t>
  </si>
  <si>
    <t>9 ELK-B (Pazartesi 18)</t>
  </si>
  <si>
    <t>11 ELK-B (Çarşamba 14)</t>
  </si>
  <si>
    <t>10 ELK-A (Pazartesi 8)</t>
  </si>
  <si>
    <t>Enes Efe NOYAN</t>
  </si>
  <si>
    <t>9 ELK-A (Cuma 11)</t>
  </si>
  <si>
    <t>Erdem KÜÇÜKTOKA</t>
  </si>
  <si>
    <t>Muhammed Enes İPLİKÇİ</t>
  </si>
  <si>
    <t>12 ELK-A (Çarşamba 2)</t>
  </si>
  <si>
    <t>EMİN GÖRKEMLİ - GÖRKEMLİ ELEKTİRİK</t>
  </si>
  <si>
    <t>PARSANA MAH. BELKIS SK. NO:17 D SELÇUKLU / KONYA</t>
  </si>
  <si>
    <t>Emin GÖRKEMLİ</t>
  </si>
  <si>
    <t>11 ELK-A (Perşembe 6)</t>
  </si>
  <si>
    <t>Necati Mert YAĞCI</t>
  </si>
  <si>
    <t>Melih Kaan İNCEOĞLU</t>
  </si>
  <si>
    <t>HASAN ALTAN-ALTAN ELEKTRİK</t>
  </si>
  <si>
    <t>BUHARA MAH. EDİPOĞLU CAD. NO:39B</t>
  </si>
  <si>
    <t>Hasan ALTAN</t>
  </si>
  <si>
    <t>Süleyman Emir GÜNEŞ</t>
  </si>
  <si>
    <t>10 ELK-B (Çarşamba 15) (20 KİŞİLİK)</t>
  </si>
  <si>
    <t>Seyfullah Alper ALTINTAŞ</t>
  </si>
  <si>
    <t>Ahmet Yasin KILIÇ</t>
  </si>
  <si>
    <t>KETENCİ BOBİNAJ SERVİSİ</t>
  </si>
  <si>
    <t>FEVZİ ÇAKMAK MAH. MEDCEZİR CAD. KTM PLAZA NO:8-A</t>
  </si>
  <si>
    <t>Mehmet Haydar BÜYÜKKETENCİ</t>
  </si>
  <si>
    <t>Muhammed AHMAD</t>
  </si>
  <si>
    <t>Muhammet Emin BOĞA</t>
  </si>
  <si>
    <t>MUSTAFA CELALEDDİN YILDIRIM-YILDIRIM BOBİNAJ</t>
  </si>
  <si>
    <t>HOROZLUHAN MAH. KAVAKALTI SOK. NO:81</t>
  </si>
  <si>
    <t>Mustafa Celaleddin YILDIRIM</t>
  </si>
  <si>
    <t>Bayram AKİL</t>
  </si>
  <si>
    <t>Himmet Eren İNAL</t>
  </si>
  <si>
    <t>PANOVEN MAKİNE TİC. LTD. ŞTİ.</t>
  </si>
  <si>
    <t>FEVZİÇAKMAK MH. 10801.SK B BLOK NO:1/C KARATAY</t>
  </si>
  <si>
    <t>Selçuk DUYU</t>
  </si>
  <si>
    <t>Muhammed Eymen ARSLAN</t>
  </si>
  <si>
    <t>SABRİ BEZİRCİ - BEZİRCİLER JENERATÖR MOTOR BOBİNAJ</t>
  </si>
  <si>
    <t>(SABRİ BEZİRCİ) FEVZİÇAKMAK MH. 10758. SK. NO:2/ A</t>
  </si>
  <si>
    <t>Sabri BEZİRCİ</t>
  </si>
  <si>
    <t>Muhammet Ensar NORTCU</t>
  </si>
  <si>
    <t>Oğuzhan KAYACIK</t>
  </si>
  <si>
    <t>Okul : 1.0, İşletme :4</t>
  </si>
  <si>
    <t>İbrahim AYDIN</t>
  </si>
  <si>
    <t>Kemal Said GÖZEN</t>
  </si>
  <si>
    <t>Abdulkadir YILMAZ</t>
  </si>
  <si>
    <t>Burak UÇAR</t>
  </si>
  <si>
    <t>Halil ÇETİNER</t>
  </si>
  <si>
    <t>Mehmet Semih FİDANCAN</t>
  </si>
  <si>
    <t>Osman Berk ÇETİN</t>
  </si>
  <si>
    <t>Talha ŞİMŞEK</t>
  </si>
  <si>
    <t>HOROZLUHAN MAH. HİSARTEPE SK. NO:31 SELÇUKLU KONYA</t>
  </si>
  <si>
    <t>Muhammed Sadık ÜSTÜN</t>
  </si>
  <si>
    <t>DOĞANER OTOMOTİV - MEHMET DOĞANER</t>
  </si>
  <si>
    <t>HOROZLUHAN MAH. BÜYÜKBAYIR SK NO :8</t>
  </si>
  <si>
    <t>Mehmet DOĞANER</t>
  </si>
  <si>
    <t>Muharrem Eren GÖNÜLTAŞ</t>
  </si>
  <si>
    <t>Ali KİLO</t>
  </si>
  <si>
    <t>ELİF OTO TAMİR- ABBAS ÖZTÜRK</t>
  </si>
  <si>
    <t>HOROZLUHAN MAH. HİSARTEPE SK NO 49 SELÇUKLU</t>
  </si>
  <si>
    <t>Abbas ÖZTÜRK</t>
  </si>
  <si>
    <t>Ahmet AKBAŞ</t>
  </si>
  <si>
    <t>FURKAN AKBAŞ - AKBAŞ OTO KAPORTA</t>
  </si>
  <si>
    <t>HOROZLUHAN MH. HİSARTEPE SK. NO:37</t>
  </si>
  <si>
    <t>Furkan AKBAŞ</t>
  </si>
  <si>
    <t>Muhammed Esat GÖKBAŞ</t>
  </si>
  <si>
    <t>GÖKBAŞ AUTO - HASAN BASRİ GÖKBAŞ</t>
  </si>
  <si>
    <t>HOROZLUHAN MAH. OKURLAR SK. NO:19</t>
  </si>
  <si>
    <t>Hasan Basri GÖKBAŞ</t>
  </si>
  <si>
    <t>HAKKI GÜRBÜZ - SS GARAGE</t>
  </si>
  <si>
    <t>HOROZLUHAN MAH. ÇELİKEL SK. NO:1 G</t>
  </si>
  <si>
    <t>Hakkı GÜRBÜZ</t>
  </si>
  <si>
    <t>Buğra Yiğit USUĞ</t>
  </si>
  <si>
    <t>Abid KÜÇÜKBARUTÇU</t>
  </si>
  <si>
    <t>HASAN YASİN ÖZTÜRK - AKTAN OTO TAMİR</t>
  </si>
  <si>
    <t>HOROZLUAHN MAH. DÜZENLİ SOK. NO:45</t>
  </si>
  <si>
    <t>Hasan Yasin ÖZTÜRK</t>
  </si>
  <si>
    <t>Cihat KOCA</t>
  </si>
  <si>
    <t>Mustafa Emre ZEYBEK</t>
  </si>
  <si>
    <t>Poyraz SARIOĞLU</t>
  </si>
  <si>
    <t>MEHMET DİLHOŞ KORKMAZ - KORKMAZ GARAJ</t>
  </si>
  <si>
    <t>HOROZLUHAN MAH. HİSARTEPE SOK. NO:29</t>
  </si>
  <si>
    <t>Mehmet Dilhoş KORKMAZ</t>
  </si>
  <si>
    <t>İbrahim FARİS</t>
  </si>
  <si>
    <t>Bayram KOÇER</t>
  </si>
  <si>
    <t>Ahmet Can GENÇ</t>
  </si>
  <si>
    <t>Mahmut Sami MADEN</t>
  </si>
  <si>
    <t>Ahmet Eren OFLAZ</t>
  </si>
  <si>
    <t>ÖZAY FİLİZ - FİLİZ OTO ELEKTRİK</t>
  </si>
  <si>
    <t>HOROZLUHAN MAH. DÜZENLİ SOK. NO:10</t>
  </si>
  <si>
    <t>Özay FİLİZ</t>
  </si>
  <si>
    <t>Emir Beha UYANIK</t>
  </si>
  <si>
    <t>YADİGAR OTO KAPORTA</t>
  </si>
  <si>
    <t>HOROZLUHAN MAH. DÜZENLİ SOK. NO:12</t>
  </si>
  <si>
    <t>Rifat TANJU</t>
  </si>
  <si>
    <t>Eyüp Ahmet GÜCÜM</t>
  </si>
  <si>
    <t>Muhammed Burhan ESEN</t>
  </si>
  <si>
    <t>Ömer ELŞAVİ</t>
  </si>
  <si>
    <t>ZORLU OTOMOTİV - AYŞE ZORLU</t>
  </si>
  <si>
    <t>HOROZLUHAN MH ANADOLU SAN SİT. KUŞAK SK NO:46</t>
  </si>
  <si>
    <t>Ahmet Eren KİRAZLI</t>
  </si>
  <si>
    <t>Güzide SİVRİTEPE</t>
  </si>
  <si>
    <t>ABDULLAH ŞAHİN - ŞAHİN ELEKTRONİK</t>
  </si>
  <si>
    <t>HOROZLUHAN MAH. GÜVEN SK. NO:183</t>
  </si>
  <si>
    <t>Abdullah ŞAHİN</t>
  </si>
  <si>
    <t>ALİ ALPUĞUR - ALP OTOMATİK ŞANZIMAN</t>
  </si>
  <si>
    <t>HOROZLUHAN MAHALLESİ YAZIRHAN SOK. NO:3 SELÇUKLU/ KONYA</t>
  </si>
  <si>
    <t>Durmuş ALPUĞUR</t>
  </si>
  <si>
    <t>Yusuf CANDAN</t>
  </si>
  <si>
    <t>Bekir ŞAFAK</t>
  </si>
  <si>
    <t>ALİ ŞAFAK - ŞAFAK OTO BOYA</t>
  </si>
  <si>
    <t>HOROZLUHAN MHÇ YAZIRHAN SK. NO:34</t>
  </si>
  <si>
    <t>Osman DOĞAN</t>
  </si>
  <si>
    <t>Muhammet Can ORHANLI</t>
  </si>
  <si>
    <t>Samet ERDEM</t>
  </si>
  <si>
    <t>Mehmet Efe ALPÇİN</t>
  </si>
  <si>
    <t>EMRE DEMİREL - DESTAN KAPORTA</t>
  </si>
  <si>
    <t>Emre DEMİREL</t>
  </si>
  <si>
    <t>Taha Berat BERRAK</t>
  </si>
  <si>
    <t>ENES BERRAK - BERRAK OTO KAPORTA</t>
  </si>
  <si>
    <t>HOROZLUHAN MAH. YAZIRHAN SK. NO:6</t>
  </si>
  <si>
    <t>Enes BERRAK</t>
  </si>
  <si>
    <t>Furkan IŞIK</t>
  </si>
  <si>
    <t>FIRTINA OTO TAMİR BAKIM - VEDAT IŞIK</t>
  </si>
  <si>
    <t>HOROZLUHAN MH PEHLİVANKÖY SK NO:90 SELÇUKLU</t>
  </si>
  <si>
    <t>Vedat IŞIK</t>
  </si>
  <si>
    <t>FORD HOSBİTAL - MUSTAFA DOĞAN</t>
  </si>
  <si>
    <t>HOROZLUHAN MAH. GÜVEN CAD. NO:106</t>
  </si>
  <si>
    <t>FURKAN ALTINTAŞ - AYZ GARAGE ÖZEL SERVİCE</t>
  </si>
  <si>
    <t>HOROZLUHAN MH. PEHLİVANLIKÖY SK NO:67 C</t>
  </si>
  <si>
    <t>Furkan ALTINTAŞ</t>
  </si>
  <si>
    <t>İBRAHİM ARICI - ARC GARAGE ÖZEL SERVİS</t>
  </si>
  <si>
    <t>HOROZLUHAN MH. PEHLİVANLI SK. NO:98</t>
  </si>
  <si>
    <t>İbrahim ARICI</t>
  </si>
  <si>
    <t>HOROZLUHAN MAH.KARAKAŞ SK NO:51 SELÇUKLU/KONYA</t>
  </si>
  <si>
    <t>Mevlüt KARABULUT</t>
  </si>
  <si>
    <t>Eren ERKEN</t>
  </si>
  <si>
    <t>MR ORGANİZASYON OTOMOTİV TUR. TAŞ. SAN. TİC. LİM. ŞTİ</t>
  </si>
  <si>
    <t>HOROZLUHAN MAH. GÜVEN SK. NO:91</t>
  </si>
  <si>
    <t>Ali İhsan Can IRMAK</t>
  </si>
  <si>
    <t>Muhammed Ali ŞARLI</t>
  </si>
  <si>
    <t>MUHAMMED FURKAN USLU - EYİUSLU OTO TAMİR</t>
  </si>
  <si>
    <t>HOROZLUHAN MAH. PEHLİVANLI SK. NO:106</t>
  </si>
  <si>
    <t>Muhammed Furkan EYİUSLU</t>
  </si>
  <si>
    <t>Burak SAKMAN</t>
  </si>
  <si>
    <t>MUHAMMED SERİN - SERİN OTO TAMİR</t>
  </si>
  <si>
    <t>HOROZLUHAN MH. PEHLİVANLI SK. NO:4 K</t>
  </si>
  <si>
    <t>Muhammed SERİN</t>
  </si>
  <si>
    <t>Hacı İbrahim GİRAZ</t>
  </si>
  <si>
    <t>MUHAMMET ŞAHAN - YILDIZLAR OTO FRENYEDEK PARÇA</t>
  </si>
  <si>
    <t>HOROZLUHAN MH PEHLİVANKÖY SK NO:81</t>
  </si>
  <si>
    <t>Muhammet ŞAHAN</t>
  </si>
  <si>
    <t>Ahmet Kayra ÇİMEN</t>
  </si>
  <si>
    <t>Abdullah KARAKURT</t>
  </si>
  <si>
    <t>MUSTAFA GÜL-GÜL OTO RENAULT ÖZEL SERVİSİ</t>
  </si>
  <si>
    <t>HOROZLUHAN MH. PEHLİVANLI SK. NO:109</t>
  </si>
  <si>
    <t>Mustafa GÜL</t>
  </si>
  <si>
    <t>MUSTAFA KEMER - KARDEŞLER OTO ELEKTRİK</t>
  </si>
  <si>
    <t>HOROZLUHAN MH. PEHLİVANLIKÖY SK. NO:66/A</t>
  </si>
  <si>
    <t>Kemal Afra ZEYBEK</t>
  </si>
  <si>
    <t>Ali KARA</t>
  </si>
  <si>
    <t>RM OTO ELEKTRİK - MEHMET KARA</t>
  </si>
  <si>
    <t>HOROZLUHAN MAH. HEYBELİADA SOK NO 35 SELÇUKLU</t>
  </si>
  <si>
    <t>Berat ÖZTÜRK</t>
  </si>
  <si>
    <t>HOROZLUHAN MAH. HEYBELİADA SK. NO:51 SELÇUKLU / KONYA</t>
  </si>
  <si>
    <t>SERVET OTO TAMİR</t>
  </si>
  <si>
    <t>H.HAN MAH.PEHLİVANKÖY SOK.NO:70</t>
  </si>
  <si>
    <t>Murat BİÇER</t>
  </si>
  <si>
    <t>Tahir Esat SOYKÖK</t>
  </si>
  <si>
    <t>TUNCER OTO KAPORTA - TAMER FURKAN ÖNVER</t>
  </si>
  <si>
    <t>HOROZLUHAN MAH. GÜVEN CAD. NO:80</t>
  </si>
  <si>
    <t>Tuncer ÖNVER</t>
  </si>
  <si>
    <t>Berat SÜVARİ</t>
  </si>
  <si>
    <t>YAKUP ÜLGEN - YD AUTO MEKANİK</t>
  </si>
  <si>
    <t>Yakup ÜLGEN</t>
  </si>
  <si>
    <t>Okul : 1.0, İşletme :8</t>
  </si>
  <si>
    <t>Mustafa Efe YELLİ</t>
  </si>
  <si>
    <t>ABDULLAH GENÇ - GENÇ OTO ELEKTRİK KLİMA</t>
  </si>
  <si>
    <t>HOROZLUHAN SELÇUK CD NO:64</t>
  </si>
  <si>
    <t>Abdullah GENÇ</t>
  </si>
  <si>
    <t>Yiğit Yaşar BARDAKCI</t>
  </si>
  <si>
    <t>Hüseyin ÖZLÜ</t>
  </si>
  <si>
    <t>Yusuf ÖZLÜ</t>
  </si>
  <si>
    <t>Halil İbrahim Beren ÖZEL</t>
  </si>
  <si>
    <t>Mehmet YARIM</t>
  </si>
  <si>
    <t>Mevlüthan SARIKAYA</t>
  </si>
  <si>
    <t>Hayri MENEVİŞ</t>
  </si>
  <si>
    <t>HOROZLUHAN MAH. YILLIK SK. NO:18/B</t>
  </si>
  <si>
    <t>Burak PEKER</t>
  </si>
  <si>
    <t>Ömer BOYACI</t>
  </si>
  <si>
    <t>Abdullah AKAN</t>
  </si>
  <si>
    <t>Fahrettin YEMENİCİ</t>
  </si>
  <si>
    <t>İsa CERAN</t>
  </si>
  <si>
    <t>Mehmet Metin UYANIK</t>
  </si>
  <si>
    <t>Yusuf AYINGER</t>
  </si>
  <si>
    <t>Aytekin ÇOŞKUNSEL</t>
  </si>
  <si>
    <t>ÇAPANOĞLU OTOM.NAKL. BES. SAN. TİC. LTD. ŞTİ.</t>
  </si>
  <si>
    <t>HOROZLUHAN MAH. ÖKSÜZ CAD. NO:281</t>
  </si>
  <si>
    <t>Mehmet ÇAPAN</t>
  </si>
  <si>
    <t>Muhammet Mustafa YILMAZ</t>
  </si>
  <si>
    <t>Süleyman ÇELİKSÜRER</t>
  </si>
  <si>
    <t>FATİH KITIR - PINAR FORD</t>
  </si>
  <si>
    <t>HOROZLUHAN MAH. GÖZALAN SOK. NO:6</t>
  </si>
  <si>
    <t>Fatih KITIR</t>
  </si>
  <si>
    <t>Mehmet Efe UYANIK</t>
  </si>
  <si>
    <t>Emir KIR</t>
  </si>
  <si>
    <t>GÖSTERGE DÜNYASI OTO. SAN. TİC. LTD. ŞTİ. (ŞUBE)</t>
  </si>
  <si>
    <t>HOROZLUHAN MH. SELÇUKLU CAD. NO:130</t>
  </si>
  <si>
    <t>Kerem KAYA</t>
  </si>
  <si>
    <t>Ömer URGAN</t>
  </si>
  <si>
    <t>Muhammet Ali OLDAÇ</t>
  </si>
  <si>
    <t>Muhammet Emre AKBIYIK</t>
  </si>
  <si>
    <t>Uğurcan GÜLDAŞ</t>
  </si>
  <si>
    <t>İbrahim TAM</t>
  </si>
  <si>
    <t>Abdullah BARAN</t>
  </si>
  <si>
    <t>MURAT ŞAKAR - BARLAS OTO BAKIM SERVİSİ</t>
  </si>
  <si>
    <t>HOROZLUHAN MH ÖKSÜZ CAD C BLOK NO: 160 E</t>
  </si>
  <si>
    <t>Murat ŞAKAR</t>
  </si>
  <si>
    <t>HOROZLUHAN MAH. ABİDİN SK. NO 226</t>
  </si>
  <si>
    <t>HOROZLUHAN MAH. SÜHA SK. NO:5</t>
  </si>
  <si>
    <t>Görkem CAN</t>
  </si>
  <si>
    <t>Muhammet Ali KAYA</t>
  </si>
  <si>
    <t>Nuh Mikail KOÇAK</t>
  </si>
  <si>
    <t>NURSENA OTO - NURİ KOLSUZ</t>
  </si>
  <si>
    <t>HOROZLUHAN MAH. HİSARKÖY SK. NO:14</t>
  </si>
  <si>
    <t>Nuri KOLSUZ</t>
  </si>
  <si>
    <t>İsmail Enes DERBEN</t>
  </si>
  <si>
    <t>Eren ERSOY</t>
  </si>
  <si>
    <t>Mert Can TOZLU</t>
  </si>
  <si>
    <t>SALİH KAYAN OTOMOTİV SAN. TUR. VE TAŞ. TİC. LTD. ŞTİ.</t>
  </si>
  <si>
    <t>HOROZLUHAN MAH. SELÇUKLU CAD. NO:228</t>
  </si>
  <si>
    <t>Mehmet KAYAN</t>
  </si>
  <si>
    <t>Mehmet ÇİNİ</t>
  </si>
  <si>
    <t>Mehmet Eren DÜLGER</t>
  </si>
  <si>
    <t>Salih KAYAN</t>
  </si>
  <si>
    <t>12 MOT-F (Perşembe KÜT)</t>
  </si>
  <si>
    <t>SEVGİ SALAN - ERDEM MAKİNA</t>
  </si>
  <si>
    <t>Ahmet Ali KÜÇÜK</t>
  </si>
  <si>
    <t>Mustafa TURCAN</t>
  </si>
  <si>
    <t>Refik ERSÖZ</t>
  </si>
  <si>
    <t>SÜLEYMAN ÖZTÜRK - ÖZTÜRK AĞIR VASITA FREN</t>
  </si>
  <si>
    <t>HOROZLUHAN MAH. ÖKSÜZ CAD. NO:86</t>
  </si>
  <si>
    <t>Süleyman ÖZTÜRK</t>
  </si>
  <si>
    <t>Mevlüt EROĞLU</t>
  </si>
  <si>
    <t>UYSAL OTO ELEKTRİK - MEVLÜT UYSAL</t>
  </si>
  <si>
    <t>HOROZLUHAN MH ÖKSÜZ CD NO:34</t>
  </si>
  <si>
    <t>Mevlüt UYSAL</t>
  </si>
  <si>
    <t>WASS AUTO HOSPİTAL MOTORLU ARAÇLAR LTD. ŞTİ.</t>
  </si>
  <si>
    <t>HOROZLUHAN MAH. ÖKSÜZ SK. NO:9</t>
  </si>
  <si>
    <t>Bünyamin GENÇOĞLU</t>
  </si>
  <si>
    <t>Cengiz KÜÇÜKOKKA</t>
  </si>
  <si>
    <t>ZEKİ ÖZCAN - OTO VE ASANSÖR TAMİR BAKIM SERVİSİ</t>
  </si>
  <si>
    <t>HOROZLUHAN MAH. SAYFA CD. NO:9 SELÇUKLU</t>
  </si>
  <si>
    <t>Osman DEMİRAYAK</t>
  </si>
  <si>
    <t>ACAR ELEKTRİK VE BOBİNAJ ALİ ACAR</t>
  </si>
  <si>
    <t>ZAFER SANAYİ ÖKSÜZ CD. NO:62</t>
  </si>
  <si>
    <t>Fatih ERKAYA</t>
  </si>
  <si>
    <t>AKKAYA ISI MAK. VE DOĞALGAZ SAN. VE TİC. A.Ş.</t>
  </si>
  <si>
    <t>HOROZLUHANOSB MH. YERLİSU SK. NO. 2 SELÇUKLU / KONYA</t>
  </si>
  <si>
    <t>Muhammed Talha ERTAN</t>
  </si>
  <si>
    <t>Ali Berat KOÇAK</t>
  </si>
  <si>
    <t>ALİ KOÇAK - KOÇAK BOBİNAJ</t>
  </si>
  <si>
    <t>FATİH MAH. GELİBOLU SOK. NO. 42</t>
  </si>
  <si>
    <t>Muhammed Cihat KOÇAK</t>
  </si>
  <si>
    <t>Muhammed Ali GENÇ</t>
  </si>
  <si>
    <t>GENÇ BOBİNAJ - İSA GENÇ</t>
  </si>
  <si>
    <t>KARATAY MH GELİBOLU NO:21 SELÇUKLU</t>
  </si>
  <si>
    <t>İsa GENÇ</t>
  </si>
  <si>
    <t>Salih GİDİŞ</t>
  </si>
  <si>
    <t>GİDİŞ OTO ELEKTRİK VE DİNAMO - MURAT GİDİŞ</t>
  </si>
  <si>
    <t>FATİH MAH. SERSARAY SK. NO:38/1</t>
  </si>
  <si>
    <t>Murat GİDİŞ</t>
  </si>
  <si>
    <t>IŞIK ELEKTRİK ELKTRONİK - ÜZEYİR ERTÜRK</t>
  </si>
  <si>
    <t>BEDİR MH TEBLİĞ SK NO:30/C</t>
  </si>
  <si>
    <t>Üzeyir ERTÜRK</t>
  </si>
  <si>
    <t>Ramazan Eren EROL</t>
  </si>
  <si>
    <t>Yiğit Emir ÇAKICI</t>
  </si>
  <si>
    <t>Yiğit Eren ÜZÜM</t>
  </si>
  <si>
    <t>Durmuş ARSLAN</t>
  </si>
  <si>
    <t>Alperen KÖTEMEN</t>
  </si>
  <si>
    <t>ÖMER TEKER - KANAAT BOBİNAJ</t>
  </si>
  <si>
    <t>HOROZLUHAN MAH. CAMİBAŞI SOK. NO:14</t>
  </si>
  <si>
    <t>Ömer TEKER</t>
  </si>
  <si>
    <t>Ali Mert BİÇER</t>
  </si>
  <si>
    <t>RAMAZAN ÖZ - RAMAZAN ÖZ ELEKTRİK</t>
  </si>
  <si>
    <t>AKINCILAR MAH. AKINCILAR CAD. NO:13 J A BLOK</t>
  </si>
  <si>
    <t>Ramazan ÖZ</t>
  </si>
  <si>
    <t>Mahmut Sami KARAMAN</t>
  </si>
  <si>
    <t>SERDAR ŞEN - ÖZEREN ELEKTRİK</t>
  </si>
  <si>
    <t>AKINCILAR MH. KOLUKISA CAD. CİHANNUR SİT. NO:12/I</t>
  </si>
  <si>
    <t>Serdar ŞEN</t>
  </si>
  <si>
    <t>Mehmet Eren ŞEN</t>
  </si>
  <si>
    <t>HOROZLUHAN MH. SARAYCIK SK. NO:75</t>
  </si>
  <si>
    <t>Abbas ÇETİN</t>
  </si>
  <si>
    <t>Enes Kadir KUŞ</t>
  </si>
  <si>
    <t>Mert Can AYDIN</t>
  </si>
  <si>
    <t>Faruk ÇOŞAR</t>
  </si>
  <si>
    <t>COŞAR TARIM ALETLERİ HAYVANCILIK NAKLİYE İNŞ. GIDA GERİ DÖNÜŞÜM SAN. VE TİC. LTD.ŞTİ.</t>
  </si>
  <si>
    <t>HOROZLUHAN MH. KAVAKALTI SK. NO:59</t>
  </si>
  <si>
    <t>Hasan ÇOŞAR</t>
  </si>
  <si>
    <t>Ahmet Kaan ÖZKAN</t>
  </si>
  <si>
    <t>Ahmet Talha CESUR</t>
  </si>
  <si>
    <t>Burak ILGIN</t>
  </si>
  <si>
    <t>Adem Eray ÖZER</t>
  </si>
  <si>
    <t>Alperen ÖZER</t>
  </si>
  <si>
    <t>Enes ÖZDEMİR</t>
  </si>
  <si>
    <t>ORHAN YAMAN - YAMAN OTOMAT</t>
  </si>
  <si>
    <t>HOROZLUHAN MH. ANADOLU SAN. CEVHERLİ SK. NO. 23</t>
  </si>
  <si>
    <t>Orhan YAMAN</t>
  </si>
  <si>
    <t>Abdullah Talha YILDIZ</t>
  </si>
  <si>
    <t>Ali ÖZTÜRK</t>
  </si>
  <si>
    <t>Kadir TOPCU</t>
  </si>
  <si>
    <t>Yunus Emre ATICI</t>
  </si>
  <si>
    <t>İsmail Nebi KURT</t>
  </si>
  <si>
    <t>Hüseyin GÜLER</t>
  </si>
  <si>
    <t>Okul : 0.5, İşletme :2</t>
  </si>
  <si>
    <t>Süleyman BAHADUR</t>
  </si>
  <si>
    <t>SEBAHATTİN DEVELİ-SİSTEM KALIP</t>
  </si>
  <si>
    <t>H.HAN MAH. GÜVEN CADD. NO:122</t>
  </si>
  <si>
    <t>Sebahattin DEVELİ</t>
  </si>
  <si>
    <t>Kerem KOÇ</t>
  </si>
  <si>
    <t>SÜLEYMAN YILMAZ-YILMAZ MAKİNE</t>
  </si>
  <si>
    <t>FATİH MAH. BOYLUCA SOK. NO:7/1</t>
  </si>
  <si>
    <t>Ramazan ALTINIŞIK</t>
  </si>
  <si>
    <t>TUĞBA EMEKSİZ - TAİM MAKİNA</t>
  </si>
  <si>
    <t>HOROZLUHAN MH. ACİL SK. NO:4</t>
  </si>
  <si>
    <t>Aşır Ali EMEKSİZ</t>
  </si>
  <si>
    <t>Harun BOZKAYA</t>
  </si>
  <si>
    <t>HÜSEYİN KOYUNCU - KOYUNCU OTO FREN SEVİSİ</t>
  </si>
  <si>
    <t>HOROZLUHAN MH. EHAD CAD. NO:1</t>
  </si>
  <si>
    <t>Hüseyin KOYUNCU</t>
  </si>
  <si>
    <t>Emre ŞİMŞEK</t>
  </si>
  <si>
    <t>METİN ŞİMŞEK - ŞİMŞEK OTO FREN</t>
  </si>
  <si>
    <t>SELÇUKLU SAN. EHAD CAD. NO:20</t>
  </si>
  <si>
    <t>Ramazan Ziya ASAN</t>
  </si>
  <si>
    <t>ZÜMRA OTO BOYA - KADRİYE ASAN</t>
  </si>
  <si>
    <t>FATİH MH KILINÇ SK NO:15</t>
  </si>
  <si>
    <t>Memiş ASAN</t>
  </si>
  <si>
    <t>9 MAB-C (Pazartesi 15) (20 KİŞİLİK)</t>
  </si>
  <si>
    <t>Ali Haydar BÜYÜKTURAÇ</t>
  </si>
  <si>
    <t>BAHÇIVANLAR BASIM SANAYİ ANONİM ŞİRKETİ</t>
  </si>
  <si>
    <t>FEVZİ ÇAKMAK MAH 10633. SOK NO:11 ( BÜSAN SANAYİ SİTESİ YANI)</t>
  </si>
  <si>
    <t>Halil ÜNLÜÇETİN</t>
  </si>
  <si>
    <t>12 MAB-G (Cuma 02)</t>
  </si>
  <si>
    <t>10 MAB-C (Salı 15)</t>
  </si>
  <si>
    <t>11 MAB-C (Cuma MAB)</t>
  </si>
  <si>
    <t>Ali Enes KESGİN</t>
  </si>
  <si>
    <t>Seyit DEĞİŞLİ</t>
  </si>
  <si>
    <t>Şehmus KESKİN</t>
  </si>
  <si>
    <t>GÖRÜRLER KAĞITÇILIK MATBAA AMBALAJ TİCARET VE SANAYİ LİMİTED ŞİRKETİ</t>
  </si>
  <si>
    <t>FEVZİ ÇAKMAK MAH. YAYIN CAD. NO:46</t>
  </si>
  <si>
    <t>11 MAB-E (Salı MAB)</t>
  </si>
  <si>
    <t>11 MAB-F (Perşembe MAB)</t>
  </si>
  <si>
    <t>12 MAB-C (Çarşamba MAB)</t>
  </si>
  <si>
    <t>12 MAB-E (Pazartesi MAB)</t>
  </si>
  <si>
    <t>Emirhan KAHRİMAN</t>
  </si>
  <si>
    <t>SEDEFSAN MATBAACILIK GIDA MADDELERİ AMBALAJ SAN TİC ŞTİ</t>
  </si>
  <si>
    <t>AŞAĞIPINARBAŞI OSB MAH. 516NOLU SK. NO:12/1</t>
  </si>
  <si>
    <t>Sefa DEMİR</t>
  </si>
  <si>
    <t>Efe Yasir ULUARMAĞAN</t>
  </si>
  <si>
    <t>Efrahim ALTAN</t>
  </si>
  <si>
    <t>ÜSTÜNİŞ OFSET MATBAA</t>
  </si>
  <si>
    <t>FEVZİ ÇAKMAK MAH. HACI BAYRAM CAD. NO:7</t>
  </si>
  <si>
    <t>Memiş AKDEMİR</t>
  </si>
  <si>
    <t>Ulaş ARSLAN</t>
  </si>
  <si>
    <t>Abdi Can ALTUNBAY</t>
  </si>
  <si>
    <t>Dede ANAÇ</t>
  </si>
  <si>
    <t>AREL METAL - RIZA ELMACI</t>
  </si>
  <si>
    <t>HOROZLUHAN MH MEMİŞ SK NO:40 SELÇUKLU</t>
  </si>
  <si>
    <t>Rıza ELMACI</t>
  </si>
  <si>
    <t>Enes ATEŞ</t>
  </si>
  <si>
    <t>HALİL İBRAHİM ACAR-ACAR YATAĞANLI TARIM MAKİNALARI SANAYİ</t>
  </si>
  <si>
    <t>HOROZLUHAN MH. CAMİBAŞI SOK. NO:20/1</t>
  </si>
  <si>
    <t>Yunus Emre GÜRÜLER</t>
  </si>
  <si>
    <t>Muhammed BELGEMEN</t>
  </si>
  <si>
    <t>Alaaddin ACAR</t>
  </si>
  <si>
    <t>Halil İbrahim İLDİZ</t>
  </si>
  <si>
    <t>Muhammet EROĞLU</t>
  </si>
  <si>
    <t>Umut Miraç UĞURLU</t>
  </si>
  <si>
    <t>MURAT UĞURLU - UMUT METAL</t>
  </si>
  <si>
    <t>HOROZLUHAN MH. İBSİKAYA SK. NO:27</t>
  </si>
  <si>
    <t>Murat UĞURLU</t>
  </si>
  <si>
    <t>Ahmet TEKİN</t>
  </si>
  <si>
    <t>Ömer YAPICI</t>
  </si>
  <si>
    <t>ONUR METAL</t>
  </si>
  <si>
    <t>HOROZLUHAN MAH. ÇAMLIKBELİ SOK. NO:1/1</t>
  </si>
  <si>
    <t>Mehmet Emin ÇAYLAK</t>
  </si>
  <si>
    <t>TAŞÇI KARDEŞLER TANKER İMALİ OTO TAMİR BAKIM SERVİSİ GIDA MADDELERİ SAN.VE TİC. LTD. ŞTİ.</t>
  </si>
  <si>
    <t>1. OSB GÜVENÇLİ SOK NO:13</t>
  </si>
  <si>
    <t>Hasan AVCU</t>
  </si>
  <si>
    <t>Adnan ÇANAKÇI</t>
  </si>
  <si>
    <t>YUNUS CENİK - EKSOZCU</t>
  </si>
  <si>
    <t>HOROZLUHAN MAH. REŞADİYE SK NO:102</t>
  </si>
  <si>
    <t>Yunus CENİK</t>
  </si>
  <si>
    <t>Ahmet KÜÇÜKBAĞRIAÇIK</t>
  </si>
  <si>
    <t>Mehmet Talha SALMAN</t>
  </si>
  <si>
    <t>AHMET KARA - KONYA-TEKNİK JENERATÖR</t>
  </si>
  <si>
    <t>FEVZİ ÇAKMAK MH 10566 SKNO:1</t>
  </si>
  <si>
    <t>Muhammed ABDO</t>
  </si>
  <si>
    <t>Yiğit Efe KAHVECİ</t>
  </si>
  <si>
    <t>Mahmud Esad POLAT</t>
  </si>
  <si>
    <t>Yılmaz GEDİK</t>
  </si>
  <si>
    <t>Mehmet BALCIOĞLU</t>
  </si>
  <si>
    <t>BAYRAM YÖRÜR - ARZU ELEKTRİK</t>
  </si>
  <si>
    <t>İHSANİYE MH. ABDÜLEZELPAŞA CAD. ARISOY SİT. NO:23/C</t>
  </si>
  <si>
    <t>Bayram YÖRÜR</t>
  </si>
  <si>
    <t>Nazmi ŞAHİN</t>
  </si>
  <si>
    <t>Ahmet ÖDEN</t>
  </si>
  <si>
    <t>Mert KARA</t>
  </si>
  <si>
    <t>ÇUHADAR DALGIÇ POMPA SAN TİC LİM ŞTİ</t>
  </si>
  <si>
    <t>FEVZİ ÇAKMAK MAH. SILA CAD. B BLOK 51/J KARATAY/ KONYA</t>
  </si>
  <si>
    <t>Ahmet ÇUHADAR</t>
  </si>
  <si>
    <t>Reşat Çınar GÖKTAŞ</t>
  </si>
  <si>
    <t>Mustafa Çınar KILIÇ</t>
  </si>
  <si>
    <t>ERTUĞRUL AKKOYUN</t>
  </si>
  <si>
    <t>FERİTPAŞA MH BADEM SK 5/D</t>
  </si>
  <si>
    <t>Ertuğrul AKKOYUN</t>
  </si>
  <si>
    <t>FİKRİYE ASLANDAĞ -ASYA DALGIÇ MOTOR BOBİNAJ</t>
  </si>
  <si>
    <t>FEVÇİ ÇAKMAK MAH. 10502 SK. NO :28 KARATAY KONYA</t>
  </si>
  <si>
    <t>Samet Osman ASLANDAĞ</t>
  </si>
  <si>
    <t>Mehmet Said KUTBAY</t>
  </si>
  <si>
    <t>HASAN ÇALIŞKAN - ÇALIŞKANLAR DALGIÇ POMPA MOTOR BOBİNAJ</t>
  </si>
  <si>
    <t>FEVZİÇAKMAK MH. 10531 SK. NO:31 KARATAY</t>
  </si>
  <si>
    <t>Alperen OLUK</t>
  </si>
  <si>
    <t>Kamil Can DEMİRCİ</t>
  </si>
  <si>
    <t>MUSTAFA TEKİN - TEKİNLER MOTOR POMPA HİDROFOR BOBİNAJ</t>
  </si>
  <si>
    <t>Mustafa TEKİN</t>
  </si>
  <si>
    <t>ÖZMURAT İNŞAAT ELEKTRİK - MURAT PİLANCI</t>
  </si>
  <si>
    <t>FERHUNİYE MH ANKARA CD BOYDAŞ APT NO:9/A</t>
  </si>
  <si>
    <t>Murat PİLANCI</t>
  </si>
  <si>
    <t>Yasin OZBEK</t>
  </si>
  <si>
    <t>Ahmet KIVRAK</t>
  </si>
  <si>
    <t>SİNAN BİLDİK - BİLMOT ELEKTRİK MOTOR BOBİNAJ</t>
  </si>
  <si>
    <t>FEVZİ ÇAKMAK MAH. 10524 SK. NO:62</t>
  </si>
  <si>
    <t>Muhammet Mustafa BİLDİK</t>
  </si>
  <si>
    <t>Mehmet Halil DOĞAN</t>
  </si>
  <si>
    <t>Abdulkerim UVEYCE</t>
  </si>
  <si>
    <t>Enes ATICI</t>
  </si>
  <si>
    <t>TEST TRAFOHİDROLİK ELEKTRİK İNŞAAT NAKLİYAT SANAYİ VE TİCARET LİMİTED ŞİRKETİ</t>
  </si>
  <si>
    <t>FEVZİ ÇAKMAK MH 10753.SK A BLOK 30/AN KARATAY KONYA</t>
  </si>
  <si>
    <t>Rifat ÖZEK</t>
  </si>
  <si>
    <t>Mehmet Akif KEZEK</t>
  </si>
  <si>
    <t>Ahmet TOPBAŞ</t>
  </si>
  <si>
    <t>AKIN AVCI - AVCI OTO TAMİR</t>
  </si>
  <si>
    <t>HOROZLUHAN MAH. ÇINARALTI SK. NO:1</t>
  </si>
  <si>
    <t>Osman AVCI</t>
  </si>
  <si>
    <t>Muhammet Enes GÖLCÜK</t>
  </si>
  <si>
    <t>Muhammed GÜNEŞ</t>
  </si>
  <si>
    <t>Muhammed Emin KAHRAMAN</t>
  </si>
  <si>
    <t>BİNYAMİN BAYRAKDAR - BAYTEK FREN EKİPMANLARI OTOMOTİV</t>
  </si>
  <si>
    <t>HOROZLUHAN MH. ZAFER SAN. SİT. BELEN SK. NO:17</t>
  </si>
  <si>
    <t>Binyamin BAYRAKDAR</t>
  </si>
  <si>
    <t>Mümin BORAN</t>
  </si>
  <si>
    <t>BORAN TORNA VE KAYNAK- MÜMÜN BORAN</t>
  </si>
  <si>
    <t>ZAFER SANAYİ DOSTLAR SOK. NO 3 SELÇUKLU KONYA</t>
  </si>
  <si>
    <t>Mümün BORAN</t>
  </si>
  <si>
    <t>Ali ELFARAC</t>
  </si>
  <si>
    <t>DURAN ÖZDEMİR - ÖZDRN AUTO OTOMATİK ŞANZIMAN SERVİSİ</t>
  </si>
  <si>
    <t>HOROZLUHAN MAH. KAYAELİ SK. NO:18</t>
  </si>
  <si>
    <t>Duran ÖZDEMİR</t>
  </si>
  <si>
    <t>FATİH DURSUN - ROYAL OTO FREN SERVİSİ</t>
  </si>
  <si>
    <t>Fatih DURSUN</t>
  </si>
  <si>
    <t>HASAN EFE - EFE OTO ELEKTRİK</t>
  </si>
  <si>
    <t>Hasan EFE</t>
  </si>
  <si>
    <t>Yusuf Kenan KOCA</t>
  </si>
  <si>
    <t>Mustafa YALÇIN</t>
  </si>
  <si>
    <t>Ömer Faruk GÖKMEN</t>
  </si>
  <si>
    <t>HÜSEYİN GÖKMEN-GÖKMEN FREN AĞIR VASITA FREN VE BAKIM SERVİSİ</t>
  </si>
  <si>
    <t>HOROZLUHAN MAH. BAKIM SOK. NO:15</t>
  </si>
  <si>
    <t>Hüseyin GÖKMEN</t>
  </si>
  <si>
    <t>Ayhan KAYĞIN</t>
  </si>
  <si>
    <t>İBRAHİM KAYĞIN - KARGO DİZEL OTO TAMİR</t>
  </si>
  <si>
    <t>HOROZLUHAN MAH. BAKIM SOK. NO:11/1</t>
  </si>
  <si>
    <t>İbrahim KAYĞIN</t>
  </si>
  <si>
    <t>İSA AVCI - ÇAĞLAR OTO TAMİR</t>
  </si>
  <si>
    <t>İsa AVCI</t>
  </si>
  <si>
    <t>Muhammed Osman TÜNEN</t>
  </si>
  <si>
    <t>Ali Osman DİNÇ</t>
  </si>
  <si>
    <t>Nuri EMİR</t>
  </si>
  <si>
    <t>Tayfur EMİR</t>
  </si>
  <si>
    <t>Beytullah SOLAK</t>
  </si>
  <si>
    <t>Gökmen Efe AKTAŞ</t>
  </si>
  <si>
    <t>MTK FORD ÖZEL SERVİS</t>
  </si>
  <si>
    <t>HOROZLUHAN MAH. ELMADAĞI SK. NO:19</t>
  </si>
  <si>
    <t>Mevlüt TOK</t>
  </si>
  <si>
    <t>Üzeyir KÖROĞLU</t>
  </si>
  <si>
    <t>Tunahan DAMKACI</t>
  </si>
  <si>
    <t>İbrahim Ethem CEYLAN</t>
  </si>
  <si>
    <t>Mustafa Yaşar ÇALIŞKAN</t>
  </si>
  <si>
    <t>Ramazan Talha SOYÖZ</t>
  </si>
  <si>
    <t>ZAFER OTO ELEKTRİK - ZAFER KABRAN</t>
  </si>
  <si>
    <t>HOROZLUHAN ÇINARALTI NO:9</t>
  </si>
  <si>
    <t>Zafer KABRAN</t>
  </si>
  <si>
    <t>Veysel ÜNLÜ</t>
  </si>
  <si>
    <t>Kemal AYDOĞDU</t>
  </si>
  <si>
    <t>Mehmet Ali BOZKURT</t>
  </si>
  <si>
    <t>EBUBEKİR YALÇINKAYA - AKTİF FORD ÖZEL SERVİS</t>
  </si>
  <si>
    <t>Ebubekir YALÇINKAYA</t>
  </si>
  <si>
    <t>Talha UĞUR</t>
  </si>
  <si>
    <t>Metehan ÖZÇELİK</t>
  </si>
  <si>
    <t>RAMAZAN DEĞİRMENÜSTÜ - RDLAS OTO JANT-LASTİK</t>
  </si>
  <si>
    <t>MUSALLA BAĞLARI MH. ELMALI CAD. NO:244</t>
  </si>
  <si>
    <t>Ramazan DEĞİRMENÜSTÜ</t>
  </si>
  <si>
    <t>Tahsin DEMİRCİ</t>
  </si>
  <si>
    <t>SAVAŞ KURT - MODEL OTO KAPORTA</t>
  </si>
  <si>
    <t>FATİH MAH. CEVİZLİ SOK. NO:20/1</t>
  </si>
  <si>
    <t>Savaş KURT</t>
  </si>
  <si>
    <t>Mevlüt Samet ŞİRİN</t>
  </si>
  <si>
    <t>Kemal Can KAYGISIZ</t>
  </si>
  <si>
    <t>Muhammed Hamidettin KARACA</t>
  </si>
  <si>
    <t>ALİ KARAŞ - KARAŞ METAL</t>
  </si>
  <si>
    <t>HOROZLUHAN MH. AKSU SK. NO:5</t>
  </si>
  <si>
    <t>Ali KARAŞ</t>
  </si>
  <si>
    <t>Muhammed Talha TÖKE</t>
  </si>
  <si>
    <t>ENVER ÖZDEMİR - ÖZDEMİR DEMİR DOĞRAMA</t>
  </si>
  <si>
    <t>DEMİRCİLER SAN. HIZARCI SK. 31</t>
  </si>
  <si>
    <t>Enver ÖZDEMİR</t>
  </si>
  <si>
    <t>Abdullah Yusuf KÜÇÜK</t>
  </si>
  <si>
    <t>İBRAHİM AVCIKARA - ÖZEN RADYATÖR</t>
  </si>
  <si>
    <t>SANAYİ ÇARŞISI. HOROZLU SK. 30</t>
  </si>
  <si>
    <t>İbrahim AVCIKARA</t>
  </si>
  <si>
    <t>Celalettin ALTAS</t>
  </si>
  <si>
    <t>HOROZLUHAN MAH. ABİDİN SK NO:99</t>
  </si>
  <si>
    <t>Mehmet MARLALI</t>
  </si>
  <si>
    <t>MEHMET YILDIRIM - YILDIRIM CAM METAL</t>
  </si>
  <si>
    <t>HOROZLUHAN MAH. GÜVENİLİR SK. NO:19 SELÇUKLU/ KONYA</t>
  </si>
  <si>
    <t>Muhammet Ali GENÇ</t>
  </si>
  <si>
    <t>Osman ÖZTÜRK</t>
  </si>
  <si>
    <t>İbrahim SEYREK</t>
  </si>
  <si>
    <t>HOROZLUHAN MAH. ABİDİN SK. NO:99 SELÇUKLU KONYA</t>
  </si>
  <si>
    <t>YİĞİT METAL ALİMİNYUM DEMİR DOĞRAMA - HALİL İBRAHİM SOYYİĞİT</t>
  </si>
  <si>
    <t>HOROZLUHAN MAH BAŞKIŞLA SK. NO:47</t>
  </si>
  <si>
    <t>Halil İbrahim SOYYİĞİT</t>
  </si>
  <si>
    <t>Abdullah Talha BAKAN</t>
  </si>
  <si>
    <t>Hamza GÖZEK</t>
  </si>
  <si>
    <t>Mehmet Can ÇOŞKUNSEL</t>
  </si>
  <si>
    <t>HOROZLUHAN MH. POYRAZKÖY SK. NO:80</t>
  </si>
  <si>
    <t>Sadettin Selman ÖZCAN</t>
  </si>
  <si>
    <t>İbrahim Efe KISA</t>
  </si>
  <si>
    <t>Hasan Deniz KARA</t>
  </si>
  <si>
    <t>HOROZLUHAN MAH. AYÇA SK. NO:3 F</t>
  </si>
  <si>
    <t>Cihangir TEKİN</t>
  </si>
  <si>
    <t>Hasan Hüseyin TOSUN</t>
  </si>
  <si>
    <t>ÇİÇEK OTOMOTİV - AHMET ÇİÇEK</t>
  </si>
  <si>
    <t>HOROZLUHAN MH KAYMAKLI SK NO:13</t>
  </si>
  <si>
    <t>Ahmet ÇİÇEK</t>
  </si>
  <si>
    <t>Ramazan UÇAR</t>
  </si>
  <si>
    <t>Yusuf Eren CELEPCİ</t>
  </si>
  <si>
    <t>Muhammet Emin ÖĞDÜM</t>
  </si>
  <si>
    <t>Mustafa KAYHAN</t>
  </si>
  <si>
    <t>Abdulkadir SUSAM</t>
  </si>
  <si>
    <t>Ali Yasin NERGİZ</t>
  </si>
  <si>
    <t>Mehmet COŞKUN</t>
  </si>
  <si>
    <t>Ramazan TÜLEK</t>
  </si>
  <si>
    <t>Ömer Faruk AKYÜZ</t>
  </si>
  <si>
    <t>Abdussamet İNAN</t>
  </si>
  <si>
    <t>KOYUNCU MOTORLU ARAÇLAR ANONİM ŞİRKETİ (ŞUBE)</t>
  </si>
  <si>
    <t>HOROZLUHANOSB MH. ÇEVRELİ SK. NO:2A</t>
  </si>
  <si>
    <t>Mehmet Akif AKSOY</t>
  </si>
  <si>
    <t>Muhammed Yusuf OBUZ</t>
  </si>
  <si>
    <t>Mevlüt NARCI</t>
  </si>
  <si>
    <t>Hasan Hüseyin DEMİRÇAL</t>
  </si>
  <si>
    <t>İhsan ÖZDEMİR</t>
  </si>
  <si>
    <t>Muhammed Alper KAYA</t>
  </si>
  <si>
    <t>MUAMMER KAYA - ALPER KUMLAMA BOYA</t>
  </si>
  <si>
    <t>HOROZLUHAN MAH. GANİMET SOK. NO:15/1</t>
  </si>
  <si>
    <t>Hasan ÜNAL</t>
  </si>
  <si>
    <t>Muhammed Halis BAYRAKCI</t>
  </si>
  <si>
    <t>Burak AFACAN</t>
  </si>
  <si>
    <t>Necati DÖLEK</t>
  </si>
  <si>
    <t>Hacıhan COŞKUN</t>
  </si>
  <si>
    <t>Mustafa Efe YİĞİT</t>
  </si>
  <si>
    <t>Ahmet Emin SEYREK</t>
  </si>
  <si>
    <t>Celaleddin Baha KÜÇÜKBOZ</t>
  </si>
  <si>
    <t>Mert BÜYÜKÇELEN</t>
  </si>
  <si>
    <t>Yiğit Eren DURAN</t>
  </si>
  <si>
    <t>Talha Eren GÖKTAŞ</t>
  </si>
  <si>
    <t>Mustafa BİLİR</t>
  </si>
  <si>
    <t>HOROZLUHAN MH. SÜHA SK. NO:9</t>
  </si>
  <si>
    <t>Ali ESER</t>
  </si>
  <si>
    <t>Emrullah TORUN</t>
  </si>
  <si>
    <t>Muhammet Eymen KABAKLI</t>
  </si>
  <si>
    <t>Muammer ÖKSÜZ</t>
  </si>
  <si>
    <t>Muharrem ASLAN</t>
  </si>
  <si>
    <t>AKIN YAZILIM BİLGİSAYAR</t>
  </si>
  <si>
    <t>BAŞAK MAHALLESİ KONYA EREĞLİ CADDESİ NO:116 KARATAY/KONYA</t>
  </si>
  <si>
    <t>İbrahim TURGUT</t>
  </si>
  <si>
    <t>Muhammed Enes ÖZCAN</t>
  </si>
  <si>
    <t>DİZAYN ELEKTRİK - HASAN ALİ DİRİER</t>
  </si>
  <si>
    <t>HOCACİHAN MAH. MANTAR SK. NO:23 B</t>
  </si>
  <si>
    <t>Hasan Ali DİRİER</t>
  </si>
  <si>
    <t>Mustafa ESEN</t>
  </si>
  <si>
    <t>Yasin KIRAN</t>
  </si>
  <si>
    <t>Enes ÇELİK</t>
  </si>
  <si>
    <t>ENES TURGUT - UZMAN ELEKTRİK AYDINLATMA</t>
  </si>
  <si>
    <t>KILIÇARSLAN MAH. ESKİ SİLLE CAD. YAZIOĞLU SK NO:74 A</t>
  </si>
  <si>
    <t>GRİD ELEKTRİK VE MÜHENDİSLİK SAN. TİC. LTD. ŞTİ.</t>
  </si>
  <si>
    <t>NİŞANTAŞ MH. DR.M.HULUSİ BAYSAL CAD. HAZIM ULUŞAHİN İŞ MERKEZİ A BLOK NO:1 / 508</t>
  </si>
  <si>
    <t>Yusuf PARLAK</t>
  </si>
  <si>
    <t>Osman Fatih GÜL</t>
  </si>
  <si>
    <t>Efe Can ÇINAR</t>
  </si>
  <si>
    <t>İBRAHİM KAHVECİ - KAHVECİ ELEKTRİK</t>
  </si>
  <si>
    <t>HOCACİHAN MAH. CİHAN CAD. NO:9/A</t>
  </si>
  <si>
    <t>Nevzat KAHVECİ</t>
  </si>
  <si>
    <t>Kemal ZEYTİNCİ</t>
  </si>
  <si>
    <t>Osman KAĞNICI</t>
  </si>
  <si>
    <t>NİKA HIRDAVAT İNŞAAT SAN LİM ŞTİ</t>
  </si>
  <si>
    <t>AKŞEMSETTİN MAH. SARAY CAD. NO:40 İÇ KAPI NO: A</t>
  </si>
  <si>
    <t>İbrahim KAĞNICI</t>
  </si>
  <si>
    <t>Hamit Berk YILMAZ</t>
  </si>
  <si>
    <t>Mehmet ARIKBOĞA</t>
  </si>
  <si>
    <t>Yavuz Selim ÇAY</t>
  </si>
  <si>
    <t>Ümeyir EROĞLU</t>
  </si>
  <si>
    <t>Emre BAĞCI</t>
  </si>
  <si>
    <t>Eren Dursun ÇOLAKLIOĞLU</t>
  </si>
  <si>
    <t>ÇAĞLAYAN SOLAR ENERJİ SİSTEMLERİ LTD ŞTİ.</t>
  </si>
  <si>
    <t>KILIÇARSLAN MAH. NURDAĞ SK. NO:1/1</t>
  </si>
  <si>
    <t>Osman ÇOLAKLIOĞLU</t>
  </si>
  <si>
    <t>Necip Fazıl MUCAN</t>
  </si>
  <si>
    <t>ÇETİNER OTOMASYON ELEKTRİK SAN TİC LİM ŞTİ</t>
  </si>
  <si>
    <t>BEYHEKİM MAH ŞEHİT MUSTAFA AKYÜZ SK B11 BLOK NO:27/13</t>
  </si>
  <si>
    <t>Muhammed İsa ERBAY</t>
  </si>
  <si>
    <t>Emirhan TEZGEL</t>
  </si>
  <si>
    <t>HALİL TEZGEL - KUZEN ENERJİ</t>
  </si>
  <si>
    <t>KOSAVA MAH. VEYSEL KARANİ SK. NO:217</t>
  </si>
  <si>
    <t>Halil TEZGEL</t>
  </si>
  <si>
    <t>Berat ÖZEK</t>
  </si>
  <si>
    <t>HASAN CAMLI-ELEKTRİK TESİSAT MALZEMELERİ</t>
  </si>
  <si>
    <t>HASAN CAMCI-BEYHEKİM MH. GÜLSARAYI SK.NO:10/C</t>
  </si>
  <si>
    <t>Hasan CAMLI</t>
  </si>
  <si>
    <t>Hüseyin Kenan KURTOĞLU</t>
  </si>
  <si>
    <t>Bekir ASLAN</t>
  </si>
  <si>
    <t>İSMAİL ASLAN - ASLANLAR TİCARET</t>
  </si>
  <si>
    <t>İsmail ASLAN</t>
  </si>
  <si>
    <t>KONTÜRK ELEKTRİK - ORHAN KÜÇÜKBAYBURTLU</t>
  </si>
  <si>
    <t>NİŞANTAŞ MAH. TUĞRA SK. NO:8 SEFA BLOK</t>
  </si>
  <si>
    <t>Orhan KÜÇÜKBAYBURTLU</t>
  </si>
  <si>
    <t>Habib ŞIK</t>
  </si>
  <si>
    <t>Yusuf KARAPINAR</t>
  </si>
  <si>
    <t>Mustafa Eren ATICI</t>
  </si>
  <si>
    <t>MEHMET GÖKBAY - MG ELEKTRİK</t>
  </si>
  <si>
    <t>YAZIR MAH. KİTAPCILAR SK. ÖZNARE NO:1/15</t>
  </si>
  <si>
    <t>Mehmet GÖKBAY</t>
  </si>
  <si>
    <t>MEHMET KARAN - KARAN ELEKTRİK</t>
  </si>
  <si>
    <t>BUHARA MAH. HAT CAD. NO:50</t>
  </si>
  <si>
    <t>Mehmet KARAN</t>
  </si>
  <si>
    <t>Yiğit KARAN</t>
  </si>
  <si>
    <t>MUSTAFA YILMAZ - CVTMSTF ELEKTRO MEKANİK</t>
  </si>
  <si>
    <t>AYDINLIKEVLER MH. AKKÖPRÜ SK. B BLOK NO:5/B</t>
  </si>
  <si>
    <t>Yiğit Ali KAÇAR</t>
  </si>
  <si>
    <t>Bahattin Ali KUZHAN</t>
  </si>
  <si>
    <t>ÖZ DAĞ ISI TESİSAT HIRDAVAT</t>
  </si>
  <si>
    <t>BEYHEKİM MAH. GÜLSARAYI SK. NO:10/Z SELÇUKLU</t>
  </si>
  <si>
    <t>Mehmet AKTEN</t>
  </si>
  <si>
    <t>Efe KAYA</t>
  </si>
  <si>
    <t>RAŞİT KÜÇÜK - TEK DES RAŞİT KÜÇÜK</t>
  </si>
  <si>
    <t>BOSNA HERSEK MAH. ABİDEYİ HÜRRİYET SOK. 14F</t>
  </si>
  <si>
    <t>Raşit KÜÇÜK</t>
  </si>
  <si>
    <t>SEBAHAT TÜRKKAN - TÜRKKAN ELEKTRİK</t>
  </si>
  <si>
    <t>KOSOVA MH. COŞANDERE SK. NO:42 G</t>
  </si>
  <si>
    <t>Emirhan DOĞAN</t>
  </si>
  <si>
    <t>Ahmet Berat AKDOĞAN</t>
  </si>
  <si>
    <t>SOLAREX ENERJİ MÜHENDİSLİK</t>
  </si>
  <si>
    <t>NİŞANTAŞI MH HULUSİ BAYBAL CAD NO:30/H</t>
  </si>
  <si>
    <t>Süleyman Sırrı ESGİN</t>
  </si>
  <si>
    <t>Harun KORKMAZ</t>
  </si>
  <si>
    <t>Hüseyin ERDOĞRUL</t>
  </si>
  <si>
    <t>Mücahit BÜYÜKÇEŞME</t>
  </si>
  <si>
    <t>HACIKAYMAK MAH. RAUF DENKTAŞ CAD. NO:39/C</t>
  </si>
  <si>
    <t>Velican ÇETİNKAYA</t>
  </si>
  <si>
    <t>Mustafa Yiğit DEMİR</t>
  </si>
  <si>
    <t>Hasan ÇAY</t>
  </si>
  <si>
    <t>YÜKSEL KANAÇ - KANAÇ BOBİNAJ VE POMPA</t>
  </si>
  <si>
    <t>FERİTPAŞA MAH. KERKÜK CAD. KONYA DENİZ SİTESİ NO:1/C</t>
  </si>
  <si>
    <t>Yüksel KANAÇ</t>
  </si>
  <si>
    <t>Yusuf KİBAR</t>
  </si>
  <si>
    <t>ZİRVE JENERATÖR ENERJİ SAN. TİC. LTD. ŞTİ.</t>
  </si>
  <si>
    <t>FEVZİÇAKMAK MH. 10540.SK. NO:6</t>
  </si>
  <si>
    <t>Serkan TÜRKSEZER</t>
  </si>
  <si>
    <t>İsmail Hakkı KANBER</t>
  </si>
  <si>
    <t>ÇINAR BELEDİYE HİZMET ARAÇLARI EKİPMANLARI SAN TİC LİM ŞTİ.</t>
  </si>
  <si>
    <t>BÜYÜK KAYACIKKOSB 513. NOLU SK. NO:19/1</t>
  </si>
  <si>
    <t>Melih Mert DAĞ</t>
  </si>
  <si>
    <t>GÖKHAN KAYHAN - KENT ROT</t>
  </si>
  <si>
    <t>FATİH MAH. SERSARAY SK. NO:018</t>
  </si>
  <si>
    <t>Gökhan KAYHAN</t>
  </si>
  <si>
    <t>Muhammet Eren KUŞCU</t>
  </si>
  <si>
    <t>KONAS OTOMOTİV TAŞIMACILIK</t>
  </si>
  <si>
    <t>FATİH MAH. SERSARAY SK. NO:063</t>
  </si>
  <si>
    <t>Cuma KUŞCU</t>
  </si>
  <si>
    <t>Eyyüp YILMAZ</t>
  </si>
  <si>
    <t>Hasan KAPLAN</t>
  </si>
  <si>
    <t>Cuma Ali ÖZTÜRK</t>
  </si>
  <si>
    <t>İbrahim Mert SABIR</t>
  </si>
  <si>
    <t>ADNAN ÖREKLİ - A CLASS OTO ELEKTRİK</t>
  </si>
  <si>
    <t>HOROZLUHAN MH. FERHATLI CAD. NO:56</t>
  </si>
  <si>
    <t>Adnan ÖREKLİ</t>
  </si>
  <si>
    <t>Yunus Emre ÖREKLİ</t>
  </si>
  <si>
    <t>Bünyamin YAZ</t>
  </si>
  <si>
    <t>Emir Rahim GÜMÜŞ</t>
  </si>
  <si>
    <t>Ömer ELABD</t>
  </si>
  <si>
    <t>ENES UZUN - ARBEN OTO SERVİCE</t>
  </si>
  <si>
    <t>HOROZLUHAN MAH. POYRAZKÖY SOK. NO:126</t>
  </si>
  <si>
    <t>Enes UZUN</t>
  </si>
  <si>
    <t>Hamdi AKSOY</t>
  </si>
  <si>
    <t>ERTUĞRUL AKTEN - AKMAN OTO KAPORTA</t>
  </si>
  <si>
    <t>HOROZLUHAN MAH. UYGARLAR SK NO 46</t>
  </si>
  <si>
    <t>Ertuğrul AKTEN</t>
  </si>
  <si>
    <t>Ahmet Arda KARAKOYUN</t>
  </si>
  <si>
    <t>Kadir KÜÇÜKMERAL</t>
  </si>
  <si>
    <t>FURKAN ŞABAN CEYLAN - CEYLAN GARAGE</t>
  </si>
  <si>
    <t>HOROZLUHAN MH. GÜNGÖRDÜ SK. NO:8</t>
  </si>
  <si>
    <t>Yasin CEYLAN</t>
  </si>
  <si>
    <t>Raşit PARLAK</t>
  </si>
  <si>
    <t>Mehmet İNCE</t>
  </si>
  <si>
    <t>Osman ZENGİN</t>
  </si>
  <si>
    <t>Muhammed Furkan GÜNAY</t>
  </si>
  <si>
    <t>Necati Talha TOPAK</t>
  </si>
  <si>
    <t>HÜSEYİN ÇELİK - ÇELİK OTO KAPORTA</t>
  </si>
  <si>
    <t>HOROZLUHAN MAH. YÜRÜYÜŞ SK. NO:12</t>
  </si>
  <si>
    <t>Hüseyin ÇELİK</t>
  </si>
  <si>
    <t>Muzaffer Buğra KÜÇÜKKANLICI</t>
  </si>
  <si>
    <t>Ali Berat BÜTÜNER</t>
  </si>
  <si>
    <t>İBRAHİM ULUÇAY - İRAY</t>
  </si>
  <si>
    <t>HOROZLUHAN MH. POYRAZKÖY SK. NO:3 E</t>
  </si>
  <si>
    <t>Yasin AYSU</t>
  </si>
  <si>
    <t>Eymen KURTULAN</t>
  </si>
  <si>
    <t>Ahmet Erdem TUNCEL</t>
  </si>
  <si>
    <t>Veli Kağan KARA</t>
  </si>
  <si>
    <t>Niyazi EŞİYOK</t>
  </si>
  <si>
    <t>Taner UÇAROK</t>
  </si>
  <si>
    <t>İbrahim BİLGİ</t>
  </si>
  <si>
    <t>MEHMET ÖZYURT - ÖZYURT PREMİUM</t>
  </si>
  <si>
    <t>HOROZLUHAN MH. POYRAZKÖY SK. NO:3/A</t>
  </si>
  <si>
    <t>MUSTAFA TÖKEÜLGER - MRT AUTO GARAGE</t>
  </si>
  <si>
    <t>Murat TÖKEÜLGER</t>
  </si>
  <si>
    <t>Murat TAŞCI</t>
  </si>
  <si>
    <t>Mirac ÖLMEZ</t>
  </si>
  <si>
    <t>Mehmet Berat USLU</t>
  </si>
  <si>
    <t>İsmail AYSEL</t>
  </si>
  <si>
    <t>Zafer Fatih GÜMÜŞOK</t>
  </si>
  <si>
    <t>Ali Arslan ÇETİN</t>
  </si>
  <si>
    <t>MYCLASS GARAGE - İSMAİL PALA</t>
  </si>
  <si>
    <t>HOROZLUHAN MAH. GÜNGÖRDÜ SK. NO:6</t>
  </si>
  <si>
    <t>İsmail PALA</t>
  </si>
  <si>
    <t>Durali MART</t>
  </si>
  <si>
    <t>Abbas ÜNAL</t>
  </si>
  <si>
    <t>Ayhan YAMAN</t>
  </si>
  <si>
    <t>Bahrican KARTAL</t>
  </si>
  <si>
    <t>Mehmet Emin MUTLU</t>
  </si>
  <si>
    <t>Salih DOĞAN</t>
  </si>
  <si>
    <t>Yiğit Cumaali CEYLAN</t>
  </si>
  <si>
    <t>Eren Erdem ÜNAL</t>
  </si>
  <si>
    <t>ÖMER ERHAN ÜNÜVAR - ÜNÜVAR OTOMOTİV</t>
  </si>
  <si>
    <t>HOROZLUHAN MAH. POYRAZKÖY SOK. NO:3</t>
  </si>
  <si>
    <t>Tunahan İYİKAN</t>
  </si>
  <si>
    <t>Bedirhan HANDAR</t>
  </si>
  <si>
    <t>İsmail ÖZALTIN</t>
  </si>
  <si>
    <t>Hüseyin Taha ÖZER</t>
  </si>
  <si>
    <t>TURGUT ÖZER - YIVA OTO KAPORTA BOYA</t>
  </si>
  <si>
    <t>HOROZLUHAN MAH. PEHLİVANKÖY SK. NO:76 SELÇUKLU</t>
  </si>
  <si>
    <t>Süleyman Hilmi ÖZER</t>
  </si>
  <si>
    <t>Ali EKŞİCİ</t>
  </si>
  <si>
    <t>VOC OTOMOTİV A.Ş.</t>
  </si>
  <si>
    <t>FEVZİÇAKMAK MH. AKSARAY ÇEVRE YOLU CAD. A BLOK NO:18 F</t>
  </si>
  <si>
    <t>Ege YILMAZ</t>
  </si>
  <si>
    <t>Hüseyin Talha KURT</t>
  </si>
  <si>
    <t>Muhammet Akif DEMİRCİ</t>
  </si>
  <si>
    <t>Mustafa Mete ŞAHİN</t>
  </si>
  <si>
    <t>Tunahan YÜKSEL</t>
  </si>
  <si>
    <t>Yusuf Kayra YAZICI</t>
  </si>
  <si>
    <t>YAVUZ ÇATAL - YAVUZ RENAULT-DACIA ÖZEL SERVİS</t>
  </si>
  <si>
    <t>HOROZLUHAN MH. ANADOLU TEKNİK SANAYİ ULUS SK. NO:8</t>
  </si>
  <si>
    <t>Hüseyin Mete ARPACI</t>
  </si>
  <si>
    <t>Melih Efe GÜNGÖR</t>
  </si>
  <si>
    <t>Muhammed Talha ÇALIŞ</t>
  </si>
  <si>
    <t>Enes AŞKAR</t>
  </si>
  <si>
    <t>Mustafa DEMİREL</t>
  </si>
  <si>
    <t>EMRE ERDEMİR - ERDEMİR OTO TAMİR BAKIM ELEKTRİK</t>
  </si>
  <si>
    <t>FATİH MAH. ERKANLI SOK. NO:64</t>
  </si>
  <si>
    <t>Emre ERDEMİR</t>
  </si>
  <si>
    <t>Ebubekir POLAT</t>
  </si>
  <si>
    <t>Boran İSET</t>
  </si>
  <si>
    <t>MEHMET TAHA UYSAL</t>
  </si>
  <si>
    <t>FATİH MAH. ERKANLI SK. NO:13/1</t>
  </si>
  <si>
    <t>Mehmet Taha UYSAL</t>
  </si>
  <si>
    <t>Muhammet Ali KONYALI</t>
  </si>
  <si>
    <t>AHMET KARAKAYA - ANKA TEKNİK AUTO SERVİS</t>
  </si>
  <si>
    <t>HOROZLUHAN MAH. NARİN SOK. NO:8</t>
  </si>
  <si>
    <t>Muhammet Onur ŞANLIOĞLU</t>
  </si>
  <si>
    <t>Furkan SÖKMEN</t>
  </si>
  <si>
    <t>Muhammed ÖZDEMİR</t>
  </si>
  <si>
    <t>Şükrü Kahraman YAMANYURT</t>
  </si>
  <si>
    <t>FEYYAZ YAMANYURT - YAMAN OTOMOTİV</t>
  </si>
  <si>
    <t>HOROZLUHAN MAH. REŞADİYE CAD. NO:113</t>
  </si>
  <si>
    <t>Feyyaz YAMANYURT</t>
  </si>
  <si>
    <t>Hüseyin Ömür KELEŞ</t>
  </si>
  <si>
    <t>Ahat Cemil KÜÇÜKKALAY</t>
  </si>
  <si>
    <t>HC MOTORLU ARAÇLAR TİC LİM ŞTİ.</t>
  </si>
  <si>
    <t>Ali BAŞER</t>
  </si>
  <si>
    <t>Muzaffer SONKUR</t>
  </si>
  <si>
    <t>HÜSEYİN ÖNEY - ÖNEY OTO ELK</t>
  </si>
  <si>
    <t>HOROZLUHAN MAH. ÖZDEMİRKAN SK. NO 16</t>
  </si>
  <si>
    <t>Hüseyin ÖNEY</t>
  </si>
  <si>
    <t>Resul ALTAN</t>
  </si>
  <si>
    <t>Sayid Nursi ÇELİK</t>
  </si>
  <si>
    <t>HÜSREV ÇELİK - RIZA OTO KAPORTA</t>
  </si>
  <si>
    <t>HOROZLUHAN MH. REŞADİYE CD. NO:74</t>
  </si>
  <si>
    <t>Hüsrev ÇELİK</t>
  </si>
  <si>
    <t>Yasin YUMŞAK</t>
  </si>
  <si>
    <t>İZZET OĞUZ - ÖZMER KAPORTA</t>
  </si>
  <si>
    <t>HOROZLUHAN MH. ÖKSÜZ CAD. NO:113</t>
  </si>
  <si>
    <t>Adnan Abdullah KOÇAK</t>
  </si>
  <si>
    <t>KAZIM KOÇAK OTO FREN SERVİSİ</t>
  </si>
  <si>
    <t>HOROZLUHAN MAH. REŞADİYE CD. NO:106</t>
  </si>
  <si>
    <t>Kazım KOÇAK</t>
  </si>
  <si>
    <t>Berkcan SELÇUK</t>
  </si>
  <si>
    <t>HOROZLUHAN MAH. REŞADİYE CAD NO 83</t>
  </si>
  <si>
    <t>Abdullah Mert BELER</t>
  </si>
  <si>
    <t>Berkhan UĞUZ</t>
  </si>
  <si>
    <t>Mustafa KARAFİL</t>
  </si>
  <si>
    <t>MUSTAFA SEFA ÖZDEN - ÖZDEN AĞIR VASITA</t>
  </si>
  <si>
    <t>HOROZLUHAN MH. EBUZER-1 SK. NO:5</t>
  </si>
  <si>
    <t>Mustafa Sefa ÖZDEN</t>
  </si>
  <si>
    <t>Kazım GÖRGÜLÜ</t>
  </si>
  <si>
    <t>Mustafa KALKAN</t>
  </si>
  <si>
    <t>ORHAN ÇİÇEK - TEKNİK OTO BAKIM SERVİSİ</t>
  </si>
  <si>
    <t>HOROZLUHAN MAH. REŞADİYE CAD. NO:100</t>
  </si>
  <si>
    <t>Orhan ÇİÇEK</t>
  </si>
  <si>
    <t>Muhammet Kerem AKOVA</t>
  </si>
  <si>
    <t>OSMAN CAN VURAL - SARAY AUTO KLİNİK</t>
  </si>
  <si>
    <t>HOROZLUHAN MAH. EFSANE SK. NO:180</t>
  </si>
  <si>
    <t>Osman Can VURAL</t>
  </si>
  <si>
    <t>Enes BAYRAM</t>
  </si>
  <si>
    <t>Muhammed Furkan YAVUZ</t>
  </si>
  <si>
    <t>HOROZLUHAN MAH. SELÇUKLU CAD NO:59</t>
  </si>
  <si>
    <t>Enes Emir ERTUĞRUL</t>
  </si>
  <si>
    <t>Furkan GÖÇER</t>
  </si>
  <si>
    <t>Hasan Ali AKKANAT</t>
  </si>
  <si>
    <t>Mehmet TOTAN</t>
  </si>
  <si>
    <t>Mehmet Furkan DALDI</t>
  </si>
  <si>
    <t>Muhammet KARAGÖZ</t>
  </si>
  <si>
    <t>Emirhan KOCAER</t>
  </si>
  <si>
    <t>YAVUZ YILMAZ - YAVUZ OTO ELEKTRİK VE KLİMA</t>
  </si>
  <si>
    <t>Yavuz YILMAZ</t>
  </si>
  <si>
    <t>Mevlüt SERİN</t>
  </si>
  <si>
    <t>Mehmet ŞEKER</t>
  </si>
  <si>
    <t>ÇAVDAR BÜRO MOBİLYA SAN TİC LTD ŞTİ.</t>
  </si>
  <si>
    <t>HOROZLUHAN MAH. ÇAMKORU SK. NO:5</t>
  </si>
  <si>
    <t>Mustafa Can ERDAL</t>
  </si>
  <si>
    <t>DURMUŞ EMRE OVALI - EMRE MOBİLYA</t>
  </si>
  <si>
    <t>HOROZLUHAN MAH. MANİŞAİR SK. NO:6 SELÇUKLU / KONYA</t>
  </si>
  <si>
    <t>Durmuş Emre OVALI</t>
  </si>
  <si>
    <t>Muhammed AKSOY</t>
  </si>
  <si>
    <t>Samet ÖZDEMİR</t>
  </si>
  <si>
    <t>Enes Talha KAYNAK</t>
  </si>
  <si>
    <t>Ahmet KARASU</t>
  </si>
  <si>
    <t>KATRE MOBİLYA</t>
  </si>
  <si>
    <t>HOROZLUHAN MH HOTAMIŞ SK NO:16 A</t>
  </si>
  <si>
    <t>Mehmet Sait AL</t>
  </si>
  <si>
    <t>Yasin AĞIL</t>
  </si>
  <si>
    <t>KONFOR OTO DÖŞEME - OSMAN AĞIL</t>
  </si>
  <si>
    <t>FATİH MAH. YENİ ACUN SK. NO:25</t>
  </si>
  <si>
    <t>Osman AĞIL</t>
  </si>
  <si>
    <t>Ahmet Esat ÖZCAN</t>
  </si>
  <si>
    <t>MEHMET KARPÇİN - TUĞBA AHŞAP</t>
  </si>
  <si>
    <t>HOROZLUHAN MAH. NEHİRBAŞI SK. NO:18</t>
  </si>
  <si>
    <t>Mustafa SARIOĞLU</t>
  </si>
  <si>
    <t>11 MOB-N (Cuma 14)</t>
  </si>
  <si>
    <t>Hasan Hüseyin Ali MUTLU</t>
  </si>
  <si>
    <t>MEHMET MUTLU - ÇAĞATAY MOBİLYA DEKORASYON</t>
  </si>
  <si>
    <t>HOROZLUHAN MH. MANİŞAİR SK. NO:27</t>
  </si>
  <si>
    <t>Mehmet MUTLU</t>
  </si>
  <si>
    <t>Ali Mert ŞENER</t>
  </si>
  <si>
    <t>MEHMET ŞENER - ŞENEL MOBİLYA</t>
  </si>
  <si>
    <t>HOROZLUHAN MH. CİHANPIMAR SK. NO:59</t>
  </si>
  <si>
    <t>Mehmet ŞENER</t>
  </si>
  <si>
    <t>Hüseyin KARACA</t>
  </si>
  <si>
    <t>12 MOB-N (Çarşamba MOB)</t>
  </si>
  <si>
    <t>Mehmet Arda ÖZOĞLAN</t>
  </si>
  <si>
    <t>MUSTAFA YILMAZ - ENORA MOBİLYA</t>
  </si>
  <si>
    <t>HOROZLUHAN MH. OSMANLI-1 SK. NO:2</t>
  </si>
  <si>
    <t>İbrahim Onur YALÇIN</t>
  </si>
  <si>
    <t>Mustafa Baki YALÇIN</t>
  </si>
  <si>
    <t>ÖZRENK OTOMASYON MAKİNA MOBİLYA TASARIM SAN. TİC. LTD. ŞTİ.</t>
  </si>
  <si>
    <t>HOROZLUHAN MH. AŞKALE SK. NO:20</t>
  </si>
  <si>
    <t>Müslüm ERGÜNER</t>
  </si>
  <si>
    <t>Kadir ÜZÜM</t>
  </si>
  <si>
    <t>Abdurrahman KILIÇ</t>
  </si>
  <si>
    <t>RAMAZAN AYVACI MOBİLYA</t>
  </si>
  <si>
    <t>HOROZLUHAN SABIRHAN NO:29</t>
  </si>
  <si>
    <t>Ramazan AYVACI</t>
  </si>
  <si>
    <t>Muhammet Mustafa AY</t>
  </si>
  <si>
    <t>Eren ÖZTÜRK</t>
  </si>
  <si>
    <t>SAMİ ÖZTÜRK - ÖZTÜRK MOBİLYA</t>
  </si>
  <si>
    <t>HOROZLUHAN MH. CEYLANDERE SK. NO:5</t>
  </si>
  <si>
    <t>Sami ÖZTÜRK</t>
  </si>
  <si>
    <t>Halim Emir AKSÖZ</t>
  </si>
  <si>
    <t>Adem Onur ERTAŞ</t>
  </si>
  <si>
    <t>Yusuf Kayra ERDOĞAN</t>
  </si>
  <si>
    <t>Enes CANICEBİNDE</t>
  </si>
  <si>
    <t>CANICEBİNDE HİDROLİK - HASAN HÜSEYİN CANICEBİNDE</t>
  </si>
  <si>
    <t>HOROZLUHAN MH AYAZ SK NO:7</t>
  </si>
  <si>
    <t>Hasan Hüseyin CANICEBİNDE</t>
  </si>
  <si>
    <t>Berat CAN</t>
  </si>
  <si>
    <t>ESEN TEKNİK MAKİNA - İSA ESEN</t>
  </si>
  <si>
    <t>İsa ESEN</t>
  </si>
  <si>
    <t>İhsan ÖZLÜK</t>
  </si>
  <si>
    <t>Mehmet Ali TÜRK</t>
  </si>
  <si>
    <t>Selim ÖRTÜLÜ</t>
  </si>
  <si>
    <t>Ömer Faruk BİTİM</t>
  </si>
  <si>
    <t>Ahmet Buğra İÇEL</t>
  </si>
  <si>
    <t>Muhammed BÜBERCİ</t>
  </si>
  <si>
    <t>ÖMER ATİKER MAK. MET. İNŞ. VE YAKIT SİST. A.Ş. - (CNC)</t>
  </si>
  <si>
    <t>Yusuf CAVLAK</t>
  </si>
  <si>
    <t>Osman YİĞİTBAŞI</t>
  </si>
  <si>
    <t>Hakan GÜLER</t>
  </si>
  <si>
    <t>DERVİŞ ÇETİN- ÇETİNEL SONDAJ - TORNA</t>
  </si>
  <si>
    <t>(DERVİŞ ÇETİN) HOROZLUHAN MAH. BURAK SK. NO:47</t>
  </si>
  <si>
    <t>Devriş ÇETİN</t>
  </si>
  <si>
    <t>Murtaza Can ÜNVER</t>
  </si>
  <si>
    <t>DOĞAN UĞUZ - ŞAFTÇI DOĞAN</t>
  </si>
  <si>
    <t>HOROZLUHAN MAH. TIRSAN SİTESİ NO:154</t>
  </si>
  <si>
    <t>Doğan UĞUZ</t>
  </si>
  <si>
    <t>Mehmet Kağan GÜLMEZ</t>
  </si>
  <si>
    <t>Murat ELLİBEŞ</t>
  </si>
  <si>
    <t>Poyraz ÇİÇEK</t>
  </si>
  <si>
    <t>Ali Fuat AKKAYA</t>
  </si>
  <si>
    <t>İhsan AKKAYA</t>
  </si>
  <si>
    <t>Hayrullah MUHACİR</t>
  </si>
  <si>
    <t>Hasan Fevzi DEĞERLİ</t>
  </si>
  <si>
    <t>MUSTAFA ŞİMŞEK - GÜVENÇLİ KARADAYI MAKİNE KALIP SAN.</t>
  </si>
  <si>
    <t>HOROZLUHAN MH. KAVAKLI SK. NO:119</t>
  </si>
  <si>
    <t>Caner ELMAS</t>
  </si>
  <si>
    <t>Miraç DOĞAN</t>
  </si>
  <si>
    <t>Alaa EL HAC CUMA</t>
  </si>
  <si>
    <t>Habib Nuri KOÇAK</t>
  </si>
  <si>
    <t>Enes BALIKÇI</t>
  </si>
  <si>
    <t>Ömer İLHAN</t>
  </si>
  <si>
    <t>Hüsamettin Berk DOĞANBAŞ</t>
  </si>
  <si>
    <t>ERDEM DÖKÜM MAKİNE OTOMOTİV SAN. VE TİC. LTD. ŞTİ.</t>
  </si>
  <si>
    <t>HOROZLUHAN MH. ANACAK SK. NO:8</t>
  </si>
  <si>
    <t>Osman Erdem DOĞANBAŞ</t>
  </si>
  <si>
    <t>Ali Eren YILDIRIM</t>
  </si>
  <si>
    <t>Eren ERSEN</t>
  </si>
  <si>
    <t>RÜŞTÜ GÜMÜŞ OTOMOTİV MAKİNE İNŞAAT GIDA SAN TİC LİM ŞTİ.</t>
  </si>
  <si>
    <t>HOROZLUHAN MAH. DEMİRTEPE SK. NO:34</t>
  </si>
  <si>
    <t>İbrahim AYDINCI</t>
  </si>
  <si>
    <t>İhsan DEMİR</t>
  </si>
  <si>
    <t>Hasib Eren TOZAN</t>
  </si>
  <si>
    <t>ABDULLAH SANCI - SNC MEKANİK</t>
  </si>
  <si>
    <t>Hüseyin Eren ARI</t>
  </si>
  <si>
    <t>Onur Berat KARA</t>
  </si>
  <si>
    <t>OTO ŞAFAK OTOM. YED. PARÇALARI İTHAL OYUNCAK İTRİYAT SAN. VE TİC. LTD. ŞTİ.</t>
  </si>
  <si>
    <t>FATİH MAH. ŞAİR KISMETİ SOK. NO:20/A</t>
  </si>
  <si>
    <t>Servet BOSTANCI</t>
  </si>
  <si>
    <t>RECEP TOK - BAŞAR OTO KAPORTA</t>
  </si>
  <si>
    <t>ESKİ SAN. ÇARŞISI ŞAİR KISMETİ SK. NO:84</t>
  </si>
  <si>
    <t>Recep TOK</t>
  </si>
  <si>
    <t>12 MAB-F (Çarşamba 17)</t>
  </si>
  <si>
    <t>HOROZLUHAN MAH. ÜÇGAZİ SK. NO:32</t>
  </si>
  <si>
    <t>Hasan Enes ÇEŞMECİ</t>
  </si>
  <si>
    <t>Muhammed Berat ÇEŞMECİ</t>
  </si>
  <si>
    <t>Recep BAŞ</t>
  </si>
  <si>
    <t>HAKKI EKEN-EKEN İNŞAAT OTO KAPORTA</t>
  </si>
  <si>
    <t>FATİH MAH. SAN. ÇARŞ. ÇADIR SOK. NO:51</t>
  </si>
  <si>
    <t>Hakkı EKEN</t>
  </si>
  <si>
    <t>Emirhan AKSEKİ</t>
  </si>
  <si>
    <t>Ahmet GÖRAL</t>
  </si>
  <si>
    <t>Bayram YALÇINKAYA</t>
  </si>
  <si>
    <t>11 MAB-D (Perşembe KÜT)</t>
  </si>
  <si>
    <t>Süleyman Berat KARĞIN</t>
  </si>
  <si>
    <t>KOYUNCU ROT BALANS İSMAİL KOYUNCU</t>
  </si>
  <si>
    <t>FATİH MHA. TORNA SK. NO:8/1</t>
  </si>
  <si>
    <t>Mustafa HASIRCI</t>
  </si>
  <si>
    <t>MEHMET DEMİRAYAK - AZİM OTO TAMİR</t>
  </si>
  <si>
    <t>FATİH MAH. EHRAM SOK. NO:57</t>
  </si>
  <si>
    <t>Mehmet DEMİRAYAK</t>
  </si>
  <si>
    <t>Egemen ALKAN</t>
  </si>
  <si>
    <t>TEK FORT - MUSTAFA İNCE</t>
  </si>
  <si>
    <t>FATİH MAH. ÖMERLİ SK. NO:69/1</t>
  </si>
  <si>
    <t>Mustafa İNCE</t>
  </si>
  <si>
    <t>YUSUF ÖĞÜR - AKINCI OFSET MATBAA</t>
  </si>
  <si>
    <t>FEVZİ ÇAKMAK MAH. 10450 SK. NO:2</t>
  </si>
  <si>
    <t>Sefa Muhammet MEŞE</t>
  </si>
  <si>
    <t>Ahmet Eren AVCU</t>
  </si>
  <si>
    <t>Ömer KOCA</t>
  </si>
  <si>
    <t>Yaşar Yılmaz ÇINAR</t>
  </si>
  <si>
    <t>Yusuf ÇABUK</t>
  </si>
  <si>
    <t>Beytullah SEREN</t>
  </si>
  <si>
    <t>AYANOĞULLARI ORMAN ÜRÜNLERİ SAN TİC LİM ŞTİ.</t>
  </si>
  <si>
    <t>HOROZLUHAN MAH. SABIRHAN SK. NO:10</t>
  </si>
  <si>
    <t>Süleyman AYAN</t>
  </si>
  <si>
    <t>İsmail SUNGUR</t>
  </si>
  <si>
    <t>BAYRAM SUNGUR - BAYSUN MOBİLYA</t>
  </si>
  <si>
    <t>HOROZLUHAN MH. HEYBELİADA SK. NO:44</t>
  </si>
  <si>
    <t>Bayram SUNGUR</t>
  </si>
  <si>
    <t>Erhan ARACI</t>
  </si>
  <si>
    <t>Nejdet SARAÇ</t>
  </si>
  <si>
    <t>İsmail CURACI</t>
  </si>
  <si>
    <t>Berat Arda ASLAN</t>
  </si>
  <si>
    <t>Nuri YILDIZ</t>
  </si>
  <si>
    <t>Muhammet Talha KÜÇÜKAVCILAR</t>
  </si>
  <si>
    <t>İSMAİL KÜÇÜKAVCILAR - KÜÇÜKAVCILAR AHŞAP TASARIM</t>
  </si>
  <si>
    <t>HOROZLUHAN MAH. ULUÇAM SOK. NO:1/A</t>
  </si>
  <si>
    <t>İsmail KÜÇÜKAVCILAR</t>
  </si>
  <si>
    <t>Hasan BÜYÜKSALTIK</t>
  </si>
  <si>
    <t>Yusuf Eren TOSUN</t>
  </si>
  <si>
    <t>Sami SÜRÜCÜ</t>
  </si>
  <si>
    <t>MAKS SPORTİF FAALİYETLER TURİZM GIDA SANAYİ VE TİC. LTD.</t>
  </si>
  <si>
    <t>Mustafa İNAN</t>
  </si>
  <si>
    <t>Mustafa Kağan İŞCAN</t>
  </si>
  <si>
    <t>MEVLÜT AKBAŞ - AKBAŞLAR MOBİLYA</t>
  </si>
  <si>
    <t>HOROZLUHAN MH. ULUÇAM SK. 59/1 SELÇUKLU KONYA</t>
  </si>
  <si>
    <t>Mevlüt AKBAŞ</t>
  </si>
  <si>
    <t>Ali ERTEKİN</t>
  </si>
  <si>
    <t>Ramazan ARIK</t>
  </si>
  <si>
    <t>MUSTAFA MUTLU - MUTLUCAN MOBİLYA</t>
  </si>
  <si>
    <t>BUHARA MH DEMİRCAN CD NO:7/A</t>
  </si>
  <si>
    <t>Mahmud EL-ZAMİL</t>
  </si>
  <si>
    <t>Mahmud FECCAL</t>
  </si>
  <si>
    <t>Aydemir KOÇAK</t>
  </si>
  <si>
    <t>NETAY AHŞAP MOBİLYA DEKORASYON VE ORMAN ÜRÜNLERİ SAN TİC LTD ŞTİ</t>
  </si>
  <si>
    <t>HOROZLUHAN MH KIRIMLI SK NO:14</t>
  </si>
  <si>
    <t>Ahmet BABAYİĞİT</t>
  </si>
  <si>
    <t>REKOR ORMAN ÜRÜNLERİ</t>
  </si>
  <si>
    <t>5. ORGANİZE SAN. BÜYÜKKAYACIK MH. NO:2/1 515 SK.</t>
  </si>
  <si>
    <t>Kerim BAY</t>
  </si>
  <si>
    <t>Muhammet Ali KELTEN</t>
  </si>
  <si>
    <t>Muhammet Mustafa GÖKTEPE</t>
  </si>
  <si>
    <t>Osman TEKNECİ</t>
  </si>
  <si>
    <t>Yakup ULAŞ</t>
  </si>
  <si>
    <t>ULAŞ DOĞRAMA AHMET ULAŞ</t>
  </si>
  <si>
    <t>HOROZLUHAN MAH. YERKÖY SK. NO:16 SELÇUKLU-KONYA</t>
  </si>
  <si>
    <t>Ahmet ULAŞ</t>
  </si>
  <si>
    <t>Muammer Yiğit VARLI</t>
  </si>
  <si>
    <t>VARLI OT DERİ DÖŞEME - İSMAİL VARLI</t>
  </si>
  <si>
    <t>HOROZLUHAN MH ÜÇGAZİ SK NO:48</t>
  </si>
  <si>
    <t>İsmail VARLI</t>
  </si>
  <si>
    <t>YK MOBİLYA İNŞAAT OTOMOTİV SAN TİC LTD ŞTİ.</t>
  </si>
  <si>
    <t>HOROZLUHAN MAH. DOLUDERE SK. NO:4A</t>
  </si>
  <si>
    <t>Kerim YAMAN</t>
  </si>
  <si>
    <t>Furkan KIYMET</t>
  </si>
  <si>
    <t>Mehmet YILDIZ</t>
  </si>
  <si>
    <t>Ali ÜÇLER</t>
  </si>
  <si>
    <t>AHMET ÜÇLER-ÜÇLER OTOMOTİV</t>
  </si>
  <si>
    <t>FATİH MAH. BÜLBÜLLÜ SOK. NO:15</t>
  </si>
  <si>
    <t>Ahmet ÜÇLER</t>
  </si>
  <si>
    <t>Niyazi KARAKULAK</t>
  </si>
  <si>
    <t>Berat ZÜMRÜT</t>
  </si>
  <si>
    <t>ARİF ZÜMRÜT - RAVZA LASTİK PLASTİK METAL MAKİNE SANAYİ TİCARET</t>
  </si>
  <si>
    <t>HOROZLUHAN MAH. PEHLİVANLI SOKAK NO:57</t>
  </si>
  <si>
    <t>Mevlüt ZÜMRÜT</t>
  </si>
  <si>
    <t>Yavuz Selim İRİŞ</t>
  </si>
  <si>
    <t>ARSLAN RAKOR HİDROLİK OTO. SAN. VE TİC. LTD. ŞTİ.</t>
  </si>
  <si>
    <t>HOROZLUHAN MAH. ARDIÇKUŞU SOK. NO:124/B</t>
  </si>
  <si>
    <t>Ehat Arslan YİŞİL</t>
  </si>
  <si>
    <t>Yunus Emre ASLAN</t>
  </si>
  <si>
    <t>Emir Turan POLAT</t>
  </si>
  <si>
    <t>Mehmet Akif KANAR</t>
  </si>
  <si>
    <t>Nejat Deniz CABBARLI</t>
  </si>
  <si>
    <t>Mert KEÇİK</t>
  </si>
  <si>
    <t>Şevki Osman ÖZKAYA</t>
  </si>
  <si>
    <t>Hasan Berk ÇAĞLIDERELİ</t>
  </si>
  <si>
    <t>Yiğithan HELVACI</t>
  </si>
  <si>
    <t>Zafer KAÇAR</t>
  </si>
  <si>
    <t>Halil EMEK</t>
  </si>
  <si>
    <t>ŞENEL IŞIK - SNL MAKİNE</t>
  </si>
  <si>
    <t>HOROZLUHAN MH. GÖZALAN SK. NO:40</t>
  </si>
  <si>
    <t>Şenel IŞIK</t>
  </si>
  <si>
    <t>İbrahim Musa ÜRE</t>
  </si>
  <si>
    <t>ÜÇEM HİDROLİK MAKİNA RAKOR</t>
  </si>
  <si>
    <t>HOROZLUHAN MAH. TEKELOĞLU SK. NO:23</t>
  </si>
  <si>
    <t>Mehmet ÜRE</t>
  </si>
  <si>
    <t>Mustafa Said ÜRE</t>
  </si>
  <si>
    <t>Mustafa ÖZBEK</t>
  </si>
  <si>
    <t>Tamer TONGUR</t>
  </si>
  <si>
    <t>Hasan IŞIK</t>
  </si>
  <si>
    <t>ESER TORNA - RAMAZAN ESER</t>
  </si>
  <si>
    <t>HOROZLUHAN MAH. KOCAELİ SK. NO:14</t>
  </si>
  <si>
    <t>Ramazan ESER</t>
  </si>
  <si>
    <t>Muhammet Emin KAPLAN</t>
  </si>
  <si>
    <t>MUSTAFA BERK ÖZTÜRK - ÖZ ÖZM MAKİNA</t>
  </si>
  <si>
    <t>HOROZLUHAN MH. ELMADAĞI SK. NO:71</t>
  </si>
  <si>
    <t>Mustafa Berk ÖZTÜRK</t>
  </si>
  <si>
    <t>Muhammet Ali ERTUĞRUL</t>
  </si>
  <si>
    <t>ALİ KÜÇÜK - KÜÇÜK OTO DÖŞEME</t>
  </si>
  <si>
    <t>ZAFER SAN.ARDIÇKUŞU SK.NO:53</t>
  </si>
  <si>
    <t>Mahmut Enes ÇOŞKUN</t>
  </si>
  <si>
    <t>HOROZLUHAN MAH. MEMİŞ SK. NO:49</t>
  </si>
  <si>
    <t>Bilal ÇOŞKUN</t>
  </si>
  <si>
    <t>ÇİLLER KÜNDEKARİ MÜHENDİSLİK LİM ŞTİ.</t>
  </si>
  <si>
    <t>HOROZLUHAN MAH. SARAYCIK SOK NO 53 SELÇUKLU</t>
  </si>
  <si>
    <t>Yunus Emre ÇİLLER</t>
  </si>
  <si>
    <t>BUHARA MH. YÖREM SK. NO:30</t>
  </si>
  <si>
    <t>GÖRKEM MOBİLYA - MURAT AYDIN</t>
  </si>
  <si>
    <t>HOROZLUHAN MAH. OSMANLI SK NO:30</t>
  </si>
  <si>
    <t>Mehmet Ali TEKNECİ</t>
  </si>
  <si>
    <t>Tolgahan Yaşar AYDIN</t>
  </si>
  <si>
    <t>Muhammed Kamil TOLLU</t>
  </si>
  <si>
    <t>Seyit Arda SELEK</t>
  </si>
  <si>
    <t>MUSTAFA SELEK - ARDA OFİS MOBİLYA DÜNYASI</t>
  </si>
  <si>
    <t>HOROZLUHAN MH. ÇALIDÜZÜ SK. NO:4</t>
  </si>
  <si>
    <t>Mustafa SELEK</t>
  </si>
  <si>
    <t>Mustafa TÜFEKCİ</t>
  </si>
  <si>
    <t>Ahmet ŞERBETCİ</t>
  </si>
  <si>
    <t>ÖZÜDOĞRU OTOMOTİV MEDİKAL TEKSTİL</t>
  </si>
  <si>
    <t>FEVZİÇAKMAK MH 10745 SK NO:12/1</t>
  </si>
  <si>
    <t>Caasım Axmed XASSAN</t>
  </si>
  <si>
    <t>İbrahim SAYLIK</t>
  </si>
  <si>
    <t>İsmail İlker KARADAĞ</t>
  </si>
  <si>
    <t>Muhammed İbrahim KARADAĞ</t>
  </si>
  <si>
    <t>Mücahit ÖZER</t>
  </si>
  <si>
    <t>Nur MUHTAROĞLU</t>
  </si>
  <si>
    <t>Yaşar TUTAN</t>
  </si>
  <si>
    <t>ŞABAN KURTAR- KURAL MOBİLYA</t>
  </si>
  <si>
    <t>HOROZLUHAN MAH. YAVUZELİ SOK. NO:16</t>
  </si>
  <si>
    <t>Musab KURTAR</t>
  </si>
  <si>
    <t>Yiğit KÜÇÜKHEMEK</t>
  </si>
  <si>
    <t>YASİN ÖZTAŞ - KURULUŞ MOBİLYA</t>
  </si>
  <si>
    <t>HOROZLUHAN CEYLANDERE NO:80</t>
  </si>
  <si>
    <t>Yasin ÖZTAŞ</t>
  </si>
  <si>
    <t>:……../………/202…</t>
  </si>
  <si>
    <t>Mehmet Akif KURŞUN</t>
  </si>
  <si>
    <t>ALİ YILDIZ - YILDIZ OTO SERVİS</t>
  </si>
  <si>
    <t>HOROZLUHAN MH BURAK SK NO:11</t>
  </si>
  <si>
    <t>Ali YILDIZ</t>
  </si>
  <si>
    <t>Mesut ERTAN</t>
  </si>
  <si>
    <t>Halil İbrahim KOCA</t>
  </si>
  <si>
    <t>Hüseyin KOCA</t>
  </si>
  <si>
    <t>Muhammed Ali GÜZEL</t>
  </si>
  <si>
    <t>Mehmet Erdem KARAKOCA</t>
  </si>
  <si>
    <t>Ahmet ÖNEY</t>
  </si>
  <si>
    <t>Muhammed Can ARSLAN</t>
  </si>
  <si>
    <t>Tahir Efe BÜYÜKDEVECİ</t>
  </si>
  <si>
    <t>ARDEN HİDROLİK - SÜLEYMAN İYİGÜLOĞLU</t>
  </si>
  <si>
    <t>HOROZLUHAN MAH. ÖKSÜZ CAD. NO 305 SELÇUKLU KONYA</t>
  </si>
  <si>
    <t>Süleyman İYİGÜLOĞLU</t>
  </si>
  <si>
    <t>Okul : 4.0, İşletme :3</t>
  </si>
  <si>
    <t>EROL ERAT-ÖZ MİRAÇ MAKİNE VE KESİCİ UÇ BAĞLAMA SİSTEMLERİ</t>
  </si>
  <si>
    <t>HOROZLUHAN MAH. KARAKAŞ SK. NO:45</t>
  </si>
  <si>
    <t>Erol ERAT</t>
  </si>
  <si>
    <t>Hasan ÇOLAK</t>
  </si>
  <si>
    <t>HACI HASAN ŞİRİN - ŞİRİN TORNA</t>
  </si>
  <si>
    <t>HOROZLUHAN MH. HEYBELİ ADA SK. NO. 93</t>
  </si>
  <si>
    <t>Hacı Hasan ŞİRİN</t>
  </si>
  <si>
    <t>Burak BEYAZ</t>
  </si>
  <si>
    <t>KONBUSAN BURÇ OTOMOTİV</t>
  </si>
  <si>
    <t>HOROZLUHAN MAH GÜVEN CAD.NO-99-1</t>
  </si>
  <si>
    <t>Tayyip ÇOLAK</t>
  </si>
  <si>
    <t>Okul : 6.5, İşletme :0</t>
  </si>
  <si>
    <t>Okul : 4.0, İşletme :2</t>
  </si>
  <si>
    <t>Okul : 5.5, İşletme :0</t>
  </si>
  <si>
    <t>Hamza Metehan KUŞTUL</t>
  </si>
  <si>
    <t>Okul : 5.0, İşletme :25</t>
  </si>
  <si>
    <t>Okul : 2.5, İşletme :2</t>
  </si>
  <si>
    <t>Okul : 5.0, İşletme :1</t>
  </si>
  <si>
    <t>Akram AUSHEV</t>
  </si>
  <si>
    <t>Okul : 5.5, İşletme :28</t>
  </si>
  <si>
    <t>MFA ALÜMİNYUM CAM SAN. VE TİC. LTD. ŞTİ.</t>
  </si>
  <si>
    <t>HOROZLUHAN MH. ÜZÜMLÜ SK. NO:57</t>
  </si>
  <si>
    <t>Ömer Ali SEVİLMİŞ</t>
  </si>
  <si>
    <t>Okul : 6.0, İşletme :0</t>
  </si>
  <si>
    <t>Hacı ERCİYEŞ</t>
  </si>
  <si>
    <t>AHMET FAİK NUR - OTO DÖŞEME</t>
  </si>
  <si>
    <t>HOROZLUHAN MAH. SABIRHAN SK. NO:40/1</t>
  </si>
  <si>
    <t>Ramazan NUR</t>
  </si>
  <si>
    <t>Şahin GÖNÜLLÜ</t>
  </si>
  <si>
    <t>BELLATECH MOBİLYA DEKORASYON OTOMOTİV SAN TİC LİM ŞTİ.</t>
  </si>
  <si>
    <t>HOROZLUHAN MAH. SARACIK SK. NO:33</t>
  </si>
  <si>
    <t>Fahri ÖZYILMAZ</t>
  </si>
  <si>
    <t>Hüseyin IŞIK</t>
  </si>
  <si>
    <t>Osman DEMİRTAŞ</t>
  </si>
  <si>
    <t>Burak GÜNAYDIN</t>
  </si>
  <si>
    <t>MAYKAPAK ORMAN ÜRÜNLERİ LTD. ŞTİ.</t>
  </si>
  <si>
    <t>HOROZLUHAN MH. BOZKIR SK. NO:8</t>
  </si>
  <si>
    <t>Mustafa Burak GÜNAYDIN</t>
  </si>
  <si>
    <t>Muhammed Deas KİZAVİ</t>
  </si>
  <si>
    <t>AKBAY SERVİCE NİYAZİ AKBAY</t>
  </si>
  <si>
    <t>FATİH MAH. GEMLİK SK. NO:12</t>
  </si>
  <si>
    <t>Salih İMDARİ</t>
  </si>
  <si>
    <t>Okul : 2.0, İşletme :16</t>
  </si>
  <si>
    <t>MEHMET BİTİM - NUR-HAS SİLİNDİR KAPAK TAŞLAMA SAN.</t>
  </si>
  <si>
    <t>FATİH MAH. GEMLİK SOK. NO:49</t>
  </si>
  <si>
    <t>Ali BİTİM</t>
  </si>
  <si>
    <t>Muhammed Emin ÜÇLER</t>
  </si>
  <si>
    <t>YUSUF ÜÇLER - ÜÇLER ROT BALANS</t>
  </si>
  <si>
    <t>FATİH MH. ÇAY SK. NO:59</t>
  </si>
  <si>
    <t>Yusuf ÜÇLER</t>
  </si>
  <si>
    <t>Emirhan BÜYÜKDOĞRUCAN</t>
  </si>
  <si>
    <t>Okul : 4.5, İşletme :6</t>
  </si>
  <si>
    <t>Okul : 2.5, İşletme :16</t>
  </si>
  <si>
    <t>Okul : 4.5, İşletme :1</t>
  </si>
  <si>
    <t>Adem ÖZCAN</t>
  </si>
  <si>
    <t>Miraç UZUN</t>
  </si>
  <si>
    <t>AHMET SERHAT YAŞAR - YAŞAR AUTO SERVİS</t>
  </si>
  <si>
    <t>HOROZLUHAN MAH. ACİL SK. NO:9</t>
  </si>
  <si>
    <t>Ahmet Serhat YAŞAR</t>
  </si>
  <si>
    <t>Talha KUŞOĞLU</t>
  </si>
  <si>
    <t>Bulut KAR</t>
  </si>
  <si>
    <t>Ali Naci ÇETİN</t>
  </si>
  <si>
    <t>RECEPOĞULLARI NAKLİYAT OTOMOTİV HUBUBAT SAN TİC LİM ŞTİ.</t>
  </si>
  <si>
    <t>HOROZLUHAN MAH. REFAH SK. NO:52</t>
  </si>
  <si>
    <t>İbrahim TEKELİ</t>
  </si>
  <si>
    <t>Mulhim ATİK</t>
  </si>
  <si>
    <t>Mehmet Emin AYDIN</t>
  </si>
  <si>
    <t>Muhammed Emin BAŞOCAK</t>
  </si>
  <si>
    <t>Okul : 5.0, İşletme :18</t>
  </si>
  <si>
    <t>FANSAN OTOMOTİV SAN. TİC. LTD. ŞTİ.</t>
  </si>
  <si>
    <t>HOROZLUHAN MAH. YÜRÜYÜŞ SK. NO:17 SELÇUKLU</t>
  </si>
  <si>
    <t>İsmet AKER</t>
  </si>
  <si>
    <t>Arda CAN</t>
  </si>
  <si>
    <t>İBRAHİM GÜNARSLAN - ÖZGÜN OTOMOTİV</t>
  </si>
  <si>
    <t>HOROZLUHAN MH. UYGARLAR SK.NO:56</t>
  </si>
  <si>
    <t>İbrahim GÜNARSLAN</t>
  </si>
  <si>
    <t>MEHMET USLU - USLU OTOMOTİV</t>
  </si>
  <si>
    <t>HOROZLUHAN MAH. UYGARLAR SOK. NO:26</t>
  </si>
  <si>
    <t>İbrahim KONUKCU</t>
  </si>
  <si>
    <t>Galip ALKIŞ</t>
  </si>
  <si>
    <t>YAKUP OKTAMUŞ - DAMPER DÜNYASI</t>
  </si>
  <si>
    <t>HOROZLUHAN MAH. ALAY SOK. NO:35A</t>
  </si>
  <si>
    <t>Yakup OKTAMUŞ</t>
  </si>
  <si>
    <t>Okul : 5.0, İşletme :2</t>
  </si>
  <si>
    <t>Mustafa ŞEN</t>
  </si>
  <si>
    <t>Lokman DOĞAN</t>
  </si>
  <si>
    <t>Okul : 4.0, İşletme :6</t>
  </si>
  <si>
    <t>Ahmet İbrahim KARAYEL</t>
  </si>
  <si>
    <t>Okul : 5.5, İşletme :7</t>
  </si>
  <si>
    <t>MURAT ÇAKMAK-OTO MARİNA ÖZEL SERVİS</t>
  </si>
  <si>
    <t>FATİH MAH. BAHÇELİ SOK. NO:16</t>
  </si>
  <si>
    <t>Murat ÇAKMAK</t>
  </si>
  <si>
    <t>Süleyman Can İLHAN</t>
  </si>
  <si>
    <t>Okul : 3.0, İşletme :1</t>
  </si>
  <si>
    <t>Okul : 5.0, İşletme :16</t>
  </si>
  <si>
    <t>Hulusi Eren KAZEL</t>
  </si>
  <si>
    <t>HOROZLUHAN MH İNCEBAYIR SK NO:47/1</t>
  </si>
  <si>
    <t>Okul : 2.0, İşletme :1</t>
  </si>
  <si>
    <t>Samet YİĞİT</t>
  </si>
  <si>
    <t>Okul : 2.5, İşletme :4</t>
  </si>
  <si>
    <t>Muhammed Taha URAL</t>
  </si>
  <si>
    <t>Okul : 1.5, İşletme :2</t>
  </si>
  <si>
    <t>Süleyman BAĞLAN</t>
  </si>
  <si>
    <t>Muhammed Ali AKAR</t>
  </si>
  <si>
    <t>Okul : 4.5, İşletme :12</t>
  </si>
  <si>
    <t>Abdulsamet CAN</t>
  </si>
  <si>
    <t>YILMAZ OTO ŞANZIMAN AHMET YASİN DONAT</t>
  </si>
  <si>
    <t>HOROZLUHAN MAH. PEHLİVAN SK. NO:112A</t>
  </si>
  <si>
    <t>Ahmet Yasin DONAT</t>
  </si>
  <si>
    <t>Atakan BAKTUR</t>
  </si>
  <si>
    <t>Yavuz Selim BALCI</t>
  </si>
  <si>
    <t>Okul : 3.5, İşletme :3</t>
  </si>
  <si>
    <t>Yahya Ensar AŞAN</t>
  </si>
  <si>
    <t>Okul : 3.5, İşletme :9</t>
  </si>
  <si>
    <t>Celalettin Emin ŞAHİNGÖZ</t>
  </si>
  <si>
    <t>Emirhan Efe SAATCI</t>
  </si>
  <si>
    <t>OSMAN ÖZDEMİR - ÖZTEKNİK DİZEL</t>
  </si>
  <si>
    <t>HOROZLUHAN MAH. SELÇUKLU CAD. NO:75</t>
  </si>
  <si>
    <t>Osman ÖZDEMİR</t>
  </si>
  <si>
    <t>Fatih YAZAN</t>
  </si>
  <si>
    <t>İlker ÖZTOK</t>
  </si>
  <si>
    <t>Okul : 4.5, İşletme :16</t>
  </si>
  <si>
    <t>KARATAY SANAYİ GÜLPINAR SOKAK NO.4</t>
  </si>
  <si>
    <t>Selman Efe YILDIZ</t>
  </si>
  <si>
    <t>ANADOLU SAN. BURAK SK. NO:5</t>
  </si>
  <si>
    <t>Abdülkadir ALTINTAŞ</t>
  </si>
  <si>
    <t>METARKON MAK METAL KİMYA SAN TİC LTD ŞTİ</t>
  </si>
  <si>
    <t>HOROZLUHAN MAH. PEHLİVANLI SOK. NO:2/L</t>
  </si>
  <si>
    <t>Nurettin BAŞYAĞCI</t>
  </si>
  <si>
    <t>İsmail ERKAN</t>
  </si>
  <si>
    <t>MEVLÜT KARABULUT - KARABULUT HİDROLİK</t>
  </si>
  <si>
    <t>HOROZLUHAN MH. BAYRAMGÜLÜ1 SK. NO:3</t>
  </si>
  <si>
    <t>Hasan Basri İNCEKABAK</t>
  </si>
  <si>
    <t>MUSTAFA BAHADIR TEKECİ - TEKECİ OTOMOTİV</t>
  </si>
  <si>
    <t>HOROZLUHAN MAH. ARDIÇ KUŞU SOK. NO:22</t>
  </si>
  <si>
    <t>Mustafa Bahadır TEKECİ</t>
  </si>
  <si>
    <t>Okul : 5.0, İşletme :4</t>
  </si>
  <si>
    <t>Muhammet Ramazan DOĞRUL</t>
  </si>
  <si>
    <t>Yunus Emre KAHVECİ</t>
  </si>
  <si>
    <t>HAKAN KOYUNCU - HAKAN OTO ELEKTİRİK</t>
  </si>
  <si>
    <t>HOROZLUHAN MAH. TATIŞ CD. NO:20 SELÇUKLU</t>
  </si>
  <si>
    <t>Hakan KOYUNCU</t>
  </si>
  <si>
    <t>HÜSEYİN BULUT - BULUT MAKİNA</t>
  </si>
  <si>
    <t>HOROZLUHAN MAH. ÖZGE SK. NO:21 SELÇUKLU/KONYA</t>
  </si>
  <si>
    <t>Hüseyin BULUT</t>
  </si>
  <si>
    <t>Celal Emir AYDIN</t>
  </si>
  <si>
    <t>Ahmet ÖZER</t>
  </si>
  <si>
    <t>Salih Buğra TOSUNYELES</t>
  </si>
  <si>
    <t>Resul UÇAR</t>
  </si>
  <si>
    <t>ŞUHEDA UÇAR - UÇAROĞLU OTO ELEKTRİK ISITMA VE SOĞUTMA SİSTEMLERİ</t>
  </si>
  <si>
    <t>HOROZLUHAN MAH. SELÇUKLU CD NO:144</t>
  </si>
  <si>
    <t>Muhammed UÇAR</t>
  </si>
  <si>
    <t>Okul : 6.0, İşletme :15</t>
  </si>
  <si>
    <t>Mustafa Taha ZEYTİN</t>
  </si>
  <si>
    <t>Şükrü KÜÇÜKHEMEK</t>
  </si>
  <si>
    <t>Gökmen AKSAKAL</t>
  </si>
  <si>
    <t>Muhammed Fethullah GÜVEN</t>
  </si>
  <si>
    <t>Erol BİLİR</t>
  </si>
  <si>
    <t>M TURAN GIDA ÜRÜNLERİ NAK. OTOM.</t>
  </si>
  <si>
    <t>Ahmet Çağrı POLAT</t>
  </si>
  <si>
    <t>ONUR TABELA ABDULLAH SAĞLAM</t>
  </si>
  <si>
    <t>NAKİPOĞLU MAH. CİHANGİR SK. NO:4A</t>
  </si>
  <si>
    <t>Abdullah SAĞLAM</t>
  </si>
  <si>
    <t>Edip Eren GÜÇLÜ</t>
  </si>
  <si>
    <t>Okul : 5.0, İşletme :10</t>
  </si>
  <si>
    <t>Ali Volkan KARABABA</t>
  </si>
  <si>
    <t>BÜYÜKKONYA MOTOR BOBİNAJ - İSMAİL BÜYÜKBALCI</t>
  </si>
  <si>
    <t>FATİH MAH. ÇELİK SK. NO :10</t>
  </si>
  <si>
    <t>İsmail BÜYÜKBALCI</t>
  </si>
  <si>
    <t>Ali Eren YILDIZ</t>
  </si>
  <si>
    <t>DÜLGER ELEKTRİK ENERJİ İNŞAAT TAAHHÜT SAN TİC LTD ŞTİ.</t>
  </si>
  <si>
    <t>FATİH MAH. KUPA SK. NO:27</t>
  </si>
  <si>
    <t>Mehmet DÜLGER</t>
  </si>
  <si>
    <t>Muhammet Mustafa AKHAN</t>
  </si>
  <si>
    <t>SAMET KÜÇÜKELLİİKİ - SM OTOMOSYON</t>
  </si>
  <si>
    <t>HOROZLUHAN MAH. HOTAMIŞ SOK. NO 45 SELÇUKLU</t>
  </si>
  <si>
    <t>Cengiz AKSÜT</t>
  </si>
  <si>
    <t>Murat Kaan AKMAN</t>
  </si>
  <si>
    <t>Aziz SAK</t>
  </si>
  <si>
    <t>Mustafa PEKİN</t>
  </si>
  <si>
    <t>HASAN DALBUDAK - BULUT OTO ELEKTRİK</t>
  </si>
  <si>
    <t>HOROZLUHAN MAH. ÇINARALTI SK. NO:32</t>
  </si>
  <si>
    <t>Hasan DALBUDAK</t>
  </si>
  <si>
    <t>Rıza Efe GÜLNİTİKLER</t>
  </si>
  <si>
    <t>Okul : 4.0, İşletme :27</t>
  </si>
  <si>
    <t>Ali Osman CAN</t>
  </si>
  <si>
    <t>Oğuzhan BECERİK</t>
  </si>
  <si>
    <t>KEMAL AYDOĞDU - AUTO CAR MOTORS</t>
  </si>
  <si>
    <t>FATİH MAH. BOZKÖY SK. NO:52</t>
  </si>
  <si>
    <t>Ahmet Furkan ZORLU</t>
  </si>
  <si>
    <t>Dursun Ali YALÇIN</t>
  </si>
  <si>
    <t>Okul : 2.0, İşletme :4</t>
  </si>
  <si>
    <t>Yusuf Buğra GÜMÜŞTAŞ</t>
  </si>
  <si>
    <t>OKYANUS METAL - ŞÜKRÜ SEVİNÇ</t>
  </si>
  <si>
    <t>HOROZLUHAN MAH. HOTAMIŞ SK NO 3</t>
  </si>
  <si>
    <t>Abdurrahman BARDAKCI</t>
  </si>
  <si>
    <t>Mustafa Efe DEMİRÖZ</t>
  </si>
  <si>
    <t>Okul : 4.5, İşletme :4</t>
  </si>
  <si>
    <t>Mehmet MERAL</t>
  </si>
  <si>
    <t>İbrahim BORLU</t>
  </si>
  <si>
    <t>Okul : 0.5, İşletme :12</t>
  </si>
  <si>
    <t>Hasan Hüseyin BURAN</t>
  </si>
  <si>
    <t>Okul : 3.5, İşletme :13</t>
  </si>
  <si>
    <t>Okul : 3.5, İşletme :28</t>
  </si>
  <si>
    <t>İBRAHİM ARSLAN</t>
  </si>
  <si>
    <t>HOROZLUHAN MAH. GÜVEN CAD. NO:123</t>
  </si>
  <si>
    <t>Okul : 1.0, İşletme :9</t>
  </si>
  <si>
    <t>Servet URGUN</t>
  </si>
  <si>
    <t>Emir UZUN</t>
  </si>
  <si>
    <t>Memiş BAŞPINAR</t>
  </si>
  <si>
    <t>Muhammed EL İSA</t>
  </si>
  <si>
    <t>KILIÇMER OTO KAPORTA</t>
  </si>
  <si>
    <t>HOROZLUHAN MH.AYÇA SK. NO:6</t>
  </si>
  <si>
    <t>Cemil KILIÇSOY</t>
  </si>
  <si>
    <t>MUAMMER DABAN - DGN OTO ELEKTRİK</t>
  </si>
  <si>
    <t>HOROZLUHAN MAH. KARAKAŞ SK. NO:64</t>
  </si>
  <si>
    <t>MUSTAFA ÖZTÜRK NAK OTO TAMİR TAR LTD ŞTİ</t>
  </si>
  <si>
    <t>HOROZLUHAN MAH. AYÇA SK. NO:14</t>
  </si>
  <si>
    <t>Tuncel ÖZTÜRK</t>
  </si>
  <si>
    <t>Yahya Emre ÖZDEMİR</t>
  </si>
  <si>
    <t>Muhammet Tuğrul KAYAALP</t>
  </si>
  <si>
    <t>Hüseyin SABUR</t>
  </si>
  <si>
    <t>Hasan Bulut ARSLAN</t>
  </si>
  <si>
    <t>AYTEKİN EKER - AYTEKİN ENERJİ OG-AG KOMPANZASYON ENERJİ İNŞAAT</t>
  </si>
  <si>
    <t>FATİH MAH. MALAS CAD. NO:4/A</t>
  </si>
  <si>
    <t>Aytekin EKER</t>
  </si>
  <si>
    <t>Şahin UĞUR</t>
  </si>
  <si>
    <t>Okul : 4.5, İşletme :25</t>
  </si>
  <si>
    <t>Mahmut Sami ÖZYURT</t>
  </si>
  <si>
    <t>Mustafa Kaan GÖKTAŞ</t>
  </si>
  <si>
    <t>Okul : 4.5, İşletme :8</t>
  </si>
  <si>
    <t>Osman TEKİN</t>
  </si>
  <si>
    <t>Muhammed Emin CAMCI</t>
  </si>
  <si>
    <t>Abdullah YILDIZ</t>
  </si>
  <si>
    <t>Muhammed Hasan DEMİR</t>
  </si>
  <si>
    <t>HÜSEYİN ALPU - ALP OTO TAMİRHANESİ</t>
  </si>
  <si>
    <t>FATİH MAH. ZÜLALİ SK. NO: 53</t>
  </si>
  <si>
    <t>Hüseyin ALPU</t>
  </si>
  <si>
    <t>FATİH MH. GÜLTEPE SK. NO:49</t>
  </si>
  <si>
    <t>Mehmet Ali YILDIRIM</t>
  </si>
  <si>
    <t>Fatih Erdoğan KARAGÖZ</t>
  </si>
  <si>
    <t>Harun KILIÇ</t>
  </si>
  <si>
    <t>Ahmet YONCALIK</t>
  </si>
  <si>
    <t>Memi Talha İŞLEK</t>
  </si>
  <si>
    <t>Fevzi ÖZKAN</t>
  </si>
  <si>
    <t>Mustafa ATAR</t>
  </si>
  <si>
    <t>Metehan TURHAN</t>
  </si>
  <si>
    <t>Muhammed Talha KÜÇÜKŞAHİN</t>
  </si>
  <si>
    <t>Yusuf Emir KÜÇÜKSÜLE</t>
  </si>
  <si>
    <t>Okul : 6.0, İşletme :2</t>
  </si>
  <si>
    <t>Mustafa YAVUZ</t>
  </si>
  <si>
    <t>Mehmet GÜRÜN</t>
  </si>
  <si>
    <t>ABDURRAHMAN DEMİRCİ - DEMİRCİ GAREGE</t>
  </si>
  <si>
    <t>HOROZLUHAN MAH. TÜRKYILMAZ SK. NO:2</t>
  </si>
  <si>
    <t>Abdurrahman DEMİRCİ</t>
  </si>
  <si>
    <t>Yusuf ÇAMUR</t>
  </si>
  <si>
    <t>Muhammed ÇITIRIK</t>
  </si>
  <si>
    <t>ASKERALİ VE OĞULLARI OTOMOTİV TURİZM NAKLİYAT SANAYİ VE TİCARET LİMİTED ŞİRKETİ</t>
  </si>
  <si>
    <t>Muhammet Yusuf SOYHAN</t>
  </si>
  <si>
    <t>Resul Samed ÖCAL</t>
  </si>
  <si>
    <t>Ali TURHAN</t>
  </si>
  <si>
    <t>DERVİŞHAN ÖZÇOBAN - DERVİŞHAN OTOMATİK ŞANZIMAN</t>
  </si>
  <si>
    <t>HOROZLUHAN MH TAHIL SK NO: 22 SELÇUKLU/KONYA</t>
  </si>
  <si>
    <t>Dervişhan ÖZÇOBAN</t>
  </si>
  <si>
    <t>Yusuf ABDE</t>
  </si>
  <si>
    <t>Necati Eren KIVANÇ</t>
  </si>
  <si>
    <t>EMEK OTO KAPORTA - YASİN KIVANÇ</t>
  </si>
  <si>
    <t>HOROZLUHAN MAH. OĞUZHAN SOK NO 7</t>
  </si>
  <si>
    <t>Yasin KIVANÇ</t>
  </si>
  <si>
    <t>HROZLUHAN MAH. ARDIÇKUŞU SK. NO:78/C SELÇUKLU</t>
  </si>
  <si>
    <t>ENES YILDIRIM - KAYEN OTOMOTİV</t>
  </si>
  <si>
    <t>HOROZLUHAN MAH. ÖZKAN SK. NO:9</t>
  </si>
  <si>
    <t>Enes YILDIRIM</t>
  </si>
  <si>
    <t>Bahattin Veli KOCA</t>
  </si>
  <si>
    <t>ENGİN DENİZ - UZMAN KARDEŞLER OTOMOTİV</t>
  </si>
  <si>
    <t>HOROZLUHAN MAH. ADIBELLİ SOK. NO:11</t>
  </si>
  <si>
    <t>Kenan KOCAMAN</t>
  </si>
  <si>
    <t>ERAY OTO ELEKTORNİK SAN. VE TİC. LTD. ŞTİ.</t>
  </si>
  <si>
    <t>HOROZLUHAN MAH. ARDIÇKUŞU SOK. NO:77/F</t>
  </si>
  <si>
    <t>Serhat ERŞANLI</t>
  </si>
  <si>
    <t>Mustafa SÜVARİ</t>
  </si>
  <si>
    <t>İSMAİL FURKAN BOSTANCI - BOSTANCI ÖZEL SERVİS</t>
  </si>
  <si>
    <t>HOROZLUHAN MH. GÜNEYKIŞLA SK NO:20</t>
  </si>
  <si>
    <t>İsmail Furkan BOSTANCI</t>
  </si>
  <si>
    <t>Berat YILDIRIM</t>
  </si>
  <si>
    <t>MEHMET DEMİREL - DEMİREL OTO BAKIM</t>
  </si>
  <si>
    <t>HOROZLUHAN MAH. GÜNEYKIŞLA SK. NO:81</t>
  </si>
  <si>
    <t>Hüseyin DEMİREL</t>
  </si>
  <si>
    <t>Yusuf Emre ÖZDEMİR</t>
  </si>
  <si>
    <t>Okul : 4.5, İşletme :7</t>
  </si>
  <si>
    <t>Uğur ZENGİN</t>
  </si>
  <si>
    <t>MUHAMMET GEZER - DEDEUSTA AĞIR VASITA</t>
  </si>
  <si>
    <t>HOROZLUHAN MH ADIBELLİ SK NO:106 SELÇUKLU KONYA</t>
  </si>
  <si>
    <t>Muhammet GEZER</t>
  </si>
  <si>
    <t>Sefa DÖNMEZ</t>
  </si>
  <si>
    <t>MUSTAFA ŞİRİN - ŞİRİN OTO TAMİR</t>
  </si>
  <si>
    <t>HOROZLUHAN MAH. GÜNEYKIŞLA SOK. NO:50</t>
  </si>
  <si>
    <t>Mustafa ŞİRİN</t>
  </si>
  <si>
    <t>Mustafa ÇAKIR</t>
  </si>
  <si>
    <t>İsmail Arda KAYHAN</t>
  </si>
  <si>
    <t>ÖZBARAN TRUCK ELEKTRONİC - ADNAN ÖZÇELİK</t>
  </si>
  <si>
    <t>HOROZLUHAN MAH. ABİDİN SK. NO:59 E</t>
  </si>
  <si>
    <t>Adnan ÖZÇELİK</t>
  </si>
  <si>
    <t>Hüdaver ARIKAN</t>
  </si>
  <si>
    <t>ÖZSES EGSOZ - AHMET ÖZ</t>
  </si>
  <si>
    <t>ZAFER SAN. HOROZLUHAN MAH. ÖKSÜZ SK. NO:213</t>
  </si>
  <si>
    <t>Ahmet ÖZ</t>
  </si>
  <si>
    <t>Deniz ALADAĞ</t>
  </si>
  <si>
    <t>REFİKA AYNA - AYNA OTOMOTİV</t>
  </si>
  <si>
    <t>HOROZLUHAN MAH. GÜNEYKIŞLA SOK. NO:72</t>
  </si>
  <si>
    <t>Mevlüt GÖKSEL</t>
  </si>
  <si>
    <t>Okul : 4.0, İşletme :8</t>
  </si>
  <si>
    <t>Metin SOYDEMİR</t>
  </si>
  <si>
    <t>SAMİ SOYDEMİR - KAPORTA</t>
  </si>
  <si>
    <t>HOROZLUHAN MAH. OĞUZHAN SK. NO:10</t>
  </si>
  <si>
    <t>Sami SOYDEMİR</t>
  </si>
  <si>
    <t>Ahmet Can TÜRKMEN</t>
  </si>
  <si>
    <t>SAVAŞ KART - TEKDAL NAKLİYE AĞIR VASITA SERVİSİ</t>
  </si>
  <si>
    <t>HOROZLUHAN MAH. EFSANE SOK. NO:40</t>
  </si>
  <si>
    <t>Savaş KART</t>
  </si>
  <si>
    <t>Nematullah HAJI ZADA</t>
  </si>
  <si>
    <t>SELMAN CEYLAN - CEYLAN KARDEŞ DORSE</t>
  </si>
  <si>
    <t>HOROZLUHAN MH. ADIBELLİ SK. NO:140</t>
  </si>
  <si>
    <t>SELMAN ÇİÇEK-ÇİÇEK OTO TAMİR</t>
  </si>
  <si>
    <t>HOROZLUHAN MAH. EFSANE SOK. NO:72</t>
  </si>
  <si>
    <t>Selman ÇİÇEK</t>
  </si>
  <si>
    <t>Mücahit Abdüssamet KOÇAK</t>
  </si>
  <si>
    <t>HOROZLUHAN MH. GÖZALAN SK. NO:37</t>
  </si>
  <si>
    <t>Okul : 4.0, İşletme :7</t>
  </si>
  <si>
    <t>Bahattin MERCAN</t>
  </si>
  <si>
    <t>Nevzat Can KİLLİK</t>
  </si>
  <si>
    <t>Yasin SAĞIR</t>
  </si>
  <si>
    <t>Ali YÖNDEM</t>
  </si>
  <si>
    <t>RECEP ALTAN - FEBER OTOMOTİV NAKLİYAT VE TİCARET LİMİTED ŞİRKETİ</t>
  </si>
  <si>
    <t>HOROZLUHAN MAH. CEYLANDERE SOK. NO:33</t>
  </si>
  <si>
    <t>Recep ALTAN</t>
  </si>
  <si>
    <t>Yaşar KAMACI</t>
  </si>
  <si>
    <t>Zeki Kerem TEKELİ</t>
  </si>
  <si>
    <t>Emirhan ERYİĞİT</t>
  </si>
  <si>
    <t>HASAN SARIGÜL - SARIGÜL MOBİLYA</t>
  </si>
  <si>
    <t>FATİH MAH. CEVHARABAT SK. NO:85</t>
  </si>
  <si>
    <t>Hasan SARIGÜL</t>
  </si>
  <si>
    <t>HAZAR MOBİLYA ÖMER CAN HAZAR</t>
  </si>
  <si>
    <t>HOROZLUHAN MAH. BAŞKIŞLA SK. NO:1/A</t>
  </si>
  <si>
    <t>Fatih UYAR</t>
  </si>
  <si>
    <t>Cesur GÜNAY</t>
  </si>
  <si>
    <t>MUSTAFA SÖYLEMEZ-KADER OTO DÖŞEME</t>
  </si>
  <si>
    <t>MERAM SAN. PERVANA SK. NO:8</t>
  </si>
  <si>
    <t>Mustafa SÖYLEMEZ</t>
  </si>
  <si>
    <t>Yakup Kürşat ÜNLÜ</t>
  </si>
  <si>
    <t>Bilal ALİ</t>
  </si>
  <si>
    <t>Bedirhan AVCI</t>
  </si>
  <si>
    <t>AKON FLORYA GROUP REKLAMCILIK SAN TİC. AN. ŞTİ.</t>
  </si>
  <si>
    <t>HOROZLUHAN MH İNCEGÖZ SK NO:16/1</t>
  </si>
  <si>
    <t>Ahmet BAĞLANTI</t>
  </si>
  <si>
    <t>Yaşar Yiğit YILDIZ</t>
  </si>
  <si>
    <t>Okul : 6.0, İşletme :19</t>
  </si>
  <si>
    <t>Abdullah Talha FINDIK</t>
  </si>
  <si>
    <t>Furkan TÜRKER</t>
  </si>
  <si>
    <t>İBRAHİM ETHEM ÇELEBİ - ÇELSAN OTOMOTİV</t>
  </si>
  <si>
    <t>HOROZLUHAN MAH. YAZIRHAN SK. NO:4</t>
  </si>
  <si>
    <t>Okul : 4.5, İşletme :3</t>
  </si>
  <si>
    <t>Mustafa Talha ULUÇAY</t>
  </si>
  <si>
    <t>Hamza ÖZYİĞİT</t>
  </si>
  <si>
    <t>ÖSM OTOMOTİV SAN TİC LİM ŞTİ.</t>
  </si>
  <si>
    <t>HOROZLUHAN MH UYGARLAR SK NO:40</t>
  </si>
  <si>
    <t>Muammer ÖZKOYUNCUGİL</t>
  </si>
  <si>
    <t>Abdullah ÖZGÜMÜŞ</t>
  </si>
  <si>
    <t>Hasan Emre ESER</t>
  </si>
  <si>
    <t>Okul : 4.0, İşletme :20</t>
  </si>
  <si>
    <t>Mert KÜÇÜKKAYA</t>
  </si>
  <si>
    <t>Arif DEMİRCİ</t>
  </si>
  <si>
    <t>FARUK BAKAR</t>
  </si>
  <si>
    <t>FATİH MAH. MEYDANİ AHMETBEY SK NO 83</t>
  </si>
  <si>
    <t>Mustafa BAKAR</t>
  </si>
  <si>
    <t>Okul : 3.5, İşletme :18</t>
  </si>
  <si>
    <t>Rıdvan KAYA</t>
  </si>
  <si>
    <t>MEHMET YİTİK - GIRBIYIK OTO ELEKTRİK</t>
  </si>
  <si>
    <t>FATİH MAH. ERKANLI SK. NO:74</t>
  </si>
  <si>
    <t>Mehmet YİTİK</t>
  </si>
  <si>
    <t>Barış ÇÖRDÜKOĞLU</t>
  </si>
  <si>
    <t>MURAT ÇÖKGEL - MURATHAN OTO FREN</t>
  </si>
  <si>
    <t>FATİH MAH. ERKANLI SOK. NO:60</t>
  </si>
  <si>
    <t>Murat ÇÖKGEL</t>
  </si>
  <si>
    <t>Mustafa Furkan BOZKURT</t>
  </si>
  <si>
    <t>Mustafa Eren TOPAL</t>
  </si>
  <si>
    <t>ALİ TOPAL - TOPALOĞLU</t>
  </si>
  <si>
    <t>FEVZİ ÇAKMAK MH. HACI BAYRAM CAD. NO:24</t>
  </si>
  <si>
    <t>Ali TOPAL</t>
  </si>
  <si>
    <t>ERCAN OTO FREN İBRAHİM SAMET ERCAN</t>
  </si>
  <si>
    <t>FATİH MAH. TORNA SK. NO:10 SELÇUKLU</t>
  </si>
  <si>
    <t>İbrahim Samet ERCAN</t>
  </si>
  <si>
    <t>Okul : 5.5, İşletme :3</t>
  </si>
  <si>
    <t>MURAT KARA - MK GÜÇ OTO ELEKTRİK</t>
  </si>
  <si>
    <t>FATİH MAH. ÖMERLİ SK NO 52 A</t>
  </si>
  <si>
    <t>Murat KARA</t>
  </si>
  <si>
    <t>Berat ERGİN</t>
  </si>
  <si>
    <t>Hasan GÖKSU</t>
  </si>
  <si>
    <t>Mustafa Berkant AKAY</t>
  </si>
  <si>
    <t>Yusuf SARAÇOĞLU</t>
  </si>
  <si>
    <t>Ömer Eymen DEMİR</t>
  </si>
  <si>
    <t>GÖKHAN UYAR - GÖKSER MUTFAK BANYO MOBİLYA</t>
  </si>
  <si>
    <t>HOROZLUHAN MAH. SARAYCIK SK. NO:27</t>
  </si>
  <si>
    <t>Gökhan UYAR</t>
  </si>
  <si>
    <t>Berat CURACI</t>
  </si>
  <si>
    <t>Okul : 2.5, İşletme :7</t>
  </si>
  <si>
    <t>HOROZLUHAN MH. BUDAKÖZ SK. NO:16/B</t>
  </si>
  <si>
    <t>Muhammed ALHELAL</t>
  </si>
  <si>
    <t>MUSTAFA DOĞRUAY - HAN MÖBLE</t>
  </si>
  <si>
    <t>HOROZLUHAN MH. GÖLBAŞI SK. NO:33</t>
  </si>
  <si>
    <t>Mustafa DOĞRUAY</t>
  </si>
  <si>
    <t>Muhammed Talha GÜNAY</t>
  </si>
  <si>
    <t>Okul : 5.5, İşletme :1</t>
  </si>
  <si>
    <t>Muhammed Emin YENİ</t>
  </si>
  <si>
    <t>RAFET USLU - USLU ORHAN ÜRÜNLERİ</t>
  </si>
  <si>
    <t>HOROZLUHAN MH HOTAMIŞ SK NO:21</t>
  </si>
  <si>
    <t>Selahattin YENİ</t>
  </si>
  <si>
    <t>Seyit AKDAĞ</t>
  </si>
  <si>
    <t>Mevlüt BAKIRCI</t>
  </si>
  <si>
    <t>Okul : 5.0, İşletme :5</t>
  </si>
  <si>
    <t>İbrahim GÖKÜLÜ</t>
  </si>
  <si>
    <t>ERYILMAZ OTOMOTİV CNC TORNA ÖMER YILMAZ</t>
  </si>
  <si>
    <t>HOROZLUHAN MAH. TAHİR SK. NO:38</t>
  </si>
  <si>
    <t>Mevlüt Safa KARACA</t>
  </si>
  <si>
    <t>Okul : 3.5, İşletme :30</t>
  </si>
  <si>
    <t>KOÇAK TORNA İŞ MAKİNELERİ</t>
  </si>
  <si>
    <t>HOROZLUHAN MAH. RAVZA SK. NO:26-A</t>
  </si>
  <si>
    <t>Berkay KALAYCI</t>
  </si>
  <si>
    <t>ARMAĞAN DİNÇ - HASDİNÇ OTOMOTİV</t>
  </si>
  <si>
    <t>HOROZLUHAN MH BÜYÜKŞAHİN CDNO:27/0</t>
  </si>
  <si>
    <t>Ahmet SÜDLÜ</t>
  </si>
  <si>
    <t>Sefa SARISOY</t>
  </si>
  <si>
    <t>Muhammed Talha KÜMES</t>
  </si>
  <si>
    <t>MEHMET AŞÇIOĞLU - GÖZDE AĞIR VASITA FREN SERVİSİ</t>
  </si>
  <si>
    <t>HOROZLUHAN MH BÜYÜLŞAHİN CAD B BLOK NO:27/L</t>
  </si>
  <si>
    <t>Yusuf Enes ULUS</t>
  </si>
  <si>
    <t>Muhammed ATAR</t>
  </si>
  <si>
    <t>ÖMER YAVUZ - YAVUZ KAPORTA BOYA</t>
  </si>
  <si>
    <t>HOROZLUHAN MAH. PEHLİVANLI SOK. NO: 13</t>
  </si>
  <si>
    <t>Ömer YAVUZ</t>
  </si>
  <si>
    <t>Erdal ŞAHİN</t>
  </si>
  <si>
    <t>Efe Kaan GÖKÇEKUYU</t>
  </si>
  <si>
    <t>ÖZKARSAN OTOMOTİV NAKLİYE VE GIDA TİCARET VE SANAYİ LİMİTEDŞİRKETİ</t>
  </si>
  <si>
    <t>Şenol KARA</t>
  </si>
  <si>
    <t>Muhammet Batu KÖRSOY</t>
  </si>
  <si>
    <t>Harun Reşit ŞAHİN</t>
  </si>
  <si>
    <t>MEHMET ŞAHİN - AK ŞAHİN MOBİLYA</t>
  </si>
  <si>
    <t>HOROZLUHAN MAH. HEYBELİADA SK. NO:89</t>
  </si>
  <si>
    <t>Mehmet ŞAHİN</t>
  </si>
  <si>
    <t>Berat ABİÇ</t>
  </si>
  <si>
    <t>SANDALYECİM AHŞAP MASA &amp; SANDALYE İMALATI SALİH KÖKDERE</t>
  </si>
  <si>
    <t>HOROZLUHAN MAH. KASIMPAŞA CD. NO:31</t>
  </si>
  <si>
    <t>Salih KÖKDERE</t>
  </si>
  <si>
    <t>Muhammed ARPACİ</t>
  </si>
  <si>
    <t>Mehmet Eren DEMİR</t>
  </si>
  <si>
    <t>Kenan NAJI</t>
  </si>
  <si>
    <t>Okul : 3.0, İşletme :3</t>
  </si>
  <si>
    <t>AHMET GÖKMEN - ÖZGÜ CİLT MATBAACILIK</t>
  </si>
  <si>
    <t>FEVZİ ÇAKMAK MAH. BABIALİ SOK. MATBAACILAR SİT. 4 BLOK NO:17</t>
  </si>
  <si>
    <t>Ahmet GÖKMEN</t>
  </si>
  <si>
    <t>Ali Rıza YİĞİT</t>
  </si>
  <si>
    <t>11 MOT-M (Perşembe 20)</t>
  </si>
  <si>
    <t>ALKA SERİGRAFİ REKLAM PLASTİK VE AMBALAJ SANAYİ VE TİCARET LİMİTED ŞİRKETİ</t>
  </si>
  <si>
    <t>FEVZİÇAKMAK MH. 10451 SK. NO:15</t>
  </si>
  <si>
    <t>Kadir URBA</t>
  </si>
  <si>
    <t>Okul : 3.5, İşletme :10</t>
  </si>
  <si>
    <t>11 MOT-I (Pazartesi 20)</t>
  </si>
  <si>
    <t>GÜLCANLAROTOMOTİV SAN TİC LTD ŞTİ</t>
  </si>
  <si>
    <t>KARATAY SANAYİ ZEVK SK. 3/0 SELÇUKLU KONYA</t>
  </si>
  <si>
    <t>Yakup Enes ERDOĞAN</t>
  </si>
  <si>
    <t>12 MOT-L (Salı 20)</t>
  </si>
  <si>
    <t>Okul : 5.5, İşletme :9</t>
  </si>
  <si>
    <t>Mehmet Can BEDİR</t>
  </si>
  <si>
    <t>Okul : 5.5, İşletme :26</t>
  </si>
  <si>
    <t>12 MOT-N (Cuma 20)</t>
  </si>
  <si>
    <t>REKSAN OTOM. TARIM ÜRN. GIDA SAN. SAN. VE TİC. LTD. ŞTİ.</t>
  </si>
  <si>
    <t>FATİH MAH. ÖMERLİ SOK. NO:49</t>
  </si>
  <si>
    <t>Hüseyin KÜÇÜKŞAHİNLER</t>
  </si>
  <si>
    <t>TECNOBOSSMAKİNA ANONİM ŞİRKETİ</t>
  </si>
  <si>
    <t>FATİH MAH. ZEVK SK. 40/ SELÇUKLU KONYA</t>
  </si>
  <si>
    <t>Hasan Can KAYA</t>
  </si>
  <si>
    <t>12 MAB-D (Çarşamba KÜT)</t>
  </si>
  <si>
    <t>Okul : 6.0, İşletme :10</t>
  </si>
  <si>
    <t>ÜNLEM OFSET MATBAA YAYINCILIK REKLAM PROMOSYON FUAR ORGANİZASYON İNTERNET HİZMETLERİ SANAYİ VE TİCARET LİMİTED ŞİRKETİ</t>
  </si>
  <si>
    <t>FEVZİÇAKMAK MAHALLESİ HACI BAYRAM CADDE 41/- KONYA KARATAY</t>
  </si>
  <si>
    <t>Okul : 3.5, İşletme :8</t>
  </si>
  <si>
    <t>AHMET AKIN - BOSNA BOSCH CAR SERVİCE</t>
  </si>
  <si>
    <t>KOSOVA MAH. VEYSEL KARANİ CAD. NO:217/H</t>
  </si>
  <si>
    <t>Kazım ÖZKAN</t>
  </si>
  <si>
    <t>Emirhan TEZEL</t>
  </si>
  <si>
    <t>Kemal Efe PINAR</t>
  </si>
  <si>
    <t>9 MOT-I (Cuma 13) (20 KİŞİLİK)</t>
  </si>
  <si>
    <t>ÇINAR WOLSWAGEN - MUSTAFA ÇINAR</t>
  </si>
  <si>
    <t>HOROZLUHAN MAH. DEMİRTEPE SK. NO: 9</t>
  </si>
  <si>
    <t>Mustafa ÇINAR</t>
  </si>
  <si>
    <t>Okul : 5.5, İşletme :8</t>
  </si>
  <si>
    <t>DURMUŞ ÖZGÜL OTOMOTİV İTHALAT İHRACAT SANAYİ VE TİCARET ANONİM ŞİRKETİ</t>
  </si>
  <si>
    <t>KONYA ORG.SAN.BÖLG. 12.SOK. 16/X SELÇUKLU KONYA</t>
  </si>
  <si>
    <t>EROL USTA OTS OTOMOTİV SAN. TİC. LİM. ŞTİ.</t>
  </si>
  <si>
    <t>HOROZLUHAN MAH. YAZIRHAN SOK. NO:8</t>
  </si>
  <si>
    <t>Gökdeniz DEMİRCİ</t>
  </si>
  <si>
    <t>Melih GÖZEL</t>
  </si>
  <si>
    <t>HALİL KESTEK</t>
  </si>
  <si>
    <t>HOROZLUHAN MAH. YEŞİLOBA SK. 28/ SELÇUKLU KONYA</t>
  </si>
  <si>
    <t>Halil KESTEK</t>
  </si>
  <si>
    <t>Okul : 4.0, İşletme :4</t>
  </si>
  <si>
    <t>Yusuf Ayberk ÖZKÜRKÇÜLER</t>
  </si>
  <si>
    <t>Okul : 4.0, İşletme :12</t>
  </si>
  <si>
    <t>Mehmet Erdoğan KÖROĞLU</t>
  </si>
  <si>
    <t>9 MOT-H (Salı 3)</t>
  </si>
  <si>
    <t>Okul : 1.5, İşletme :4</t>
  </si>
  <si>
    <t>9 MOT-G (Pazartesi 14) (20 KİŞİLİK)</t>
  </si>
  <si>
    <t>Muhammed Kayra ALAGÖZ</t>
  </si>
  <si>
    <t>Okul : 4.5, İşletme :19</t>
  </si>
  <si>
    <t>Okul : 4.5, İşletme :5</t>
  </si>
  <si>
    <t>Okul : 6.0, İşletme :1</t>
  </si>
  <si>
    <t>Ahmet DEMET</t>
  </si>
  <si>
    <t>Muhammet Emin YAPICI</t>
  </si>
  <si>
    <t>MEHMET IŞIK - ÖZ IŞIK OTO LASTİK</t>
  </si>
  <si>
    <t>KOSOVA MH. YENİ İSTANBUL CAD. NO:122</t>
  </si>
  <si>
    <t>Mehmet IŞIK</t>
  </si>
  <si>
    <t>Okul : 6.0, İşletme :4</t>
  </si>
  <si>
    <t>İbrahim Emre KAYHAN</t>
  </si>
  <si>
    <t>Okul : 5.0, İşletme :3</t>
  </si>
  <si>
    <t>Okul : 2.0, İşletme :15</t>
  </si>
  <si>
    <t>Okul : 3.0, İşletme :4</t>
  </si>
  <si>
    <t>MUSAB KABAK - OTOMAX ÖZEL BAKIM SERVİSİ</t>
  </si>
  <si>
    <t>HOROZLUHAN MAH. DEMİRTEPE SOK. NO:18</t>
  </si>
  <si>
    <t>Musab KABAK</t>
  </si>
  <si>
    <t>Berat Ayberk USLU</t>
  </si>
  <si>
    <t>MUSTAFA KADİR AKÇAÖZ - MUS-KAR OTO TAMİR VE BAKIM SERVİSİ</t>
  </si>
  <si>
    <t>HOROZLUHAM MH. YAZIRHAN SK.NO:5</t>
  </si>
  <si>
    <t>Mustafa Kadir AKÇAÖZ</t>
  </si>
  <si>
    <t>Okul : 5.5, İşletme :6</t>
  </si>
  <si>
    <t>Sami YARAROĞLU</t>
  </si>
  <si>
    <t>Okul : 3.0, İşletme :17</t>
  </si>
  <si>
    <t>İbrahim Enes SELÇUK</t>
  </si>
  <si>
    <t>Okul : 6.0, İşletme :5</t>
  </si>
  <si>
    <t>Okul : 4.5, İşletme :13</t>
  </si>
  <si>
    <t>VELİ GELMEZ - KARDEŞLER DİREKSİYON</t>
  </si>
  <si>
    <t>HOROZLUHAN MAH. YEŞİLOBA SK. NO:44</t>
  </si>
  <si>
    <t>Murat DEĞER</t>
  </si>
  <si>
    <t>9 MET-Y (Perşembe 5)</t>
  </si>
  <si>
    <t>Kemal YILMAZ</t>
  </si>
  <si>
    <t>10 MET-M (Perşembe 3)</t>
  </si>
  <si>
    <t>Mehmet ZÜMRÜT</t>
  </si>
  <si>
    <t>12 MET-J (Perşembe MET)</t>
  </si>
  <si>
    <t>İbrahim YİLDİRİM</t>
  </si>
  <si>
    <t>Enes AYVACI</t>
  </si>
  <si>
    <t>Okul : 4.5, İşletme :23</t>
  </si>
  <si>
    <t>MEHMET MERİÇ GROUP CAM ALÜMİNYUM PVC SANAYİ LİMİTED ŞİRKETİ</t>
  </si>
  <si>
    <t>HOROZLUHAN MAHALLESİ NEHİRBAŞI SOKAK 20/ KONYA SELÇUKLU</t>
  </si>
  <si>
    <t>Mehmet MERİÇ</t>
  </si>
  <si>
    <t>MEMİŞ DALICI - BAŞARI OTO RADYATÖR</t>
  </si>
  <si>
    <t>FATİH MAH. YENİSANAYİ CAD NO 34</t>
  </si>
  <si>
    <t>Memiş DALICI</t>
  </si>
  <si>
    <t>MUSKAR METAL - MUSTAFA KARAMAN</t>
  </si>
  <si>
    <t>HOROZLUHAN MAHALLESİ MARANGOZLAR SAN. AKSU SK. NO:74</t>
  </si>
  <si>
    <t>Mustafa KARAMAN</t>
  </si>
  <si>
    <t>Taha BEKLER</t>
  </si>
  <si>
    <t>Okul : 2.5, İşletme :3</t>
  </si>
  <si>
    <t>TAKDİR PETROL KÖMÜR OTOM NAK SAN VE TİC LTD ŞTİ</t>
  </si>
  <si>
    <t>HOROZLUHAN MAH TIRSAN SAN X/ SELÇUKLU KONYA BÜYÜK ŞAHİN CAD NO 14</t>
  </si>
  <si>
    <t>Kazım ÖĞÜNMEZ</t>
  </si>
  <si>
    <t>Yunus Can KÖROĞLU</t>
  </si>
  <si>
    <t>İsmail Emir KOZAN</t>
  </si>
  <si>
    <t>UZMAN RADYATÖR</t>
  </si>
  <si>
    <t>FATİH MAHALLESİ KESMETAŞ SOKAK NO:70</t>
  </si>
  <si>
    <t>Adem KOZAN</t>
  </si>
  <si>
    <t>Yusuf TURGUTLU</t>
  </si>
  <si>
    <t>Okul : 4.0, İşletme :13</t>
  </si>
  <si>
    <t>Ahmet Fatih İNCE</t>
  </si>
  <si>
    <t>ABDULLAH DOĞAN GÖLELİ</t>
  </si>
  <si>
    <t>HOROZLUHAN MAH. PEHLİVANKÖY SK. 66/A SELÇUKLU KONYA</t>
  </si>
  <si>
    <t>Abdullah Doğan GÖLELİ</t>
  </si>
  <si>
    <t>AHMET ŞEN - BENDER HİDROLİK MAKİNE SANAYİ</t>
  </si>
  <si>
    <t>HOROZLUHAN MAH. KAYMAKLI SK. NO: 17</t>
  </si>
  <si>
    <t>Muammer ŞEN</t>
  </si>
  <si>
    <t>Okul : 6.0, İşletme :3</t>
  </si>
  <si>
    <t>Okul : 5.5, İşletme :4</t>
  </si>
  <si>
    <t>Mahmut KİKİ</t>
  </si>
  <si>
    <t>ÇETSAN - İSA ÇETİN</t>
  </si>
  <si>
    <t>KARATAY SAN. ERKAN SO. NO :44 SELÇUKLU KONYA</t>
  </si>
  <si>
    <t>İsa ÇETİN</t>
  </si>
  <si>
    <t>Ahmet Eren TÜĞSÜZ</t>
  </si>
  <si>
    <t>Okul : 2.5, İşletme :11</t>
  </si>
  <si>
    <t>Ahmet KARAGÖZ</t>
  </si>
  <si>
    <t>EMİN PUL HİDROLİK PNÖMATİK ELEK. OTOM. SAN. TİC. LTD. ŞTİ.</t>
  </si>
  <si>
    <t>HOROZLUHANOSB MAH. BUDAKÖZÜ SOK. NO:24</t>
  </si>
  <si>
    <t>Yusuf KURBAN</t>
  </si>
  <si>
    <t>Ege Eren DALĞIRAN</t>
  </si>
  <si>
    <t>Muhammed BEKDAŞ</t>
  </si>
  <si>
    <t>Rıza GÜRKAN</t>
  </si>
  <si>
    <t>Talha Emir DENİZ</t>
  </si>
  <si>
    <t>Umut Timur YILDIZ</t>
  </si>
  <si>
    <t>Emir CESUR</t>
  </si>
  <si>
    <t>ENES BUĞUR - ENBAY CNC</t>
  </si>
  <si>
    <t>HOROZLUHAN MAH. PEHLİVANKÖY SK. NO:4</t>
  </si>
  <si>
    <t>Enes BUĞUR</t>
  </si>
  <si>
    <t>Okul : 4.5, İşletme :17</t>
  </si>
  <si>
    <t>Mehmet GÜL</t>
  </si>
  <si>
    <t>FATİH DURMAZER - HASKİMLİK MAKİNA</t>
  </si>
  <si>
    <t>HOROZLUHAN MAH. TAHIL SOK. NO:36</t>
  </si>
  <si>
    <t>Fatih DURMAZER</t>
  </si>
  <si>
    <t>Okul : 5.0, İşletme :15</t>
  </si>
  <si>
    <t>GÜNSA REDÜKTÖR MAKİNE SANAYİ TİCARET LİMİTED ŞİRKETİ</t>
  </si>
  <si>
    <t>HOROZLUHAN MAHALLESİ AÇA SOKAK 10/ KONYA SELÇUKLU</t>
  </si>
  <si>
    <t>Salim GÜNDÜZ</t>
  </si>
  <si>
    <t>Okul : 4.0, İşletme :5</t>
  </si>
  <si>
    <t>Hasan Hüseyin SABIRLI</t>
  </si>
  <si>
    <t>Abdulrahman SEVVAS</t>
  </si>
  <si>
    <t>MUSTAFA ANSIN - NARİN KALIP</t>
  </si>
  <si>
    <t>HOROZLUHAN MAH. HİSARTEPE SK. NO:14</t>
  </si>
  <si>
    <t>Mustafa ANSIN</t>
  </si>
  <si>
    <t>Okul : 5.5, İşletme :21</t>
  </si>
  <si>
    <t>Okul : 2.5, İşletme :14</t>
  </si>
  <si>
    <t>ÖMER ATİKER MAKİNE METAL İNŞAAT VE YAKIT SİSTEMLERİ İTHALATİHRACAT ANONİM ŞİRKETİ</t>
  </si>
  <si>
    <t>HOROZLUHANOSB MH ATABEY SK 7/ SELÇUKLU KONYA</t>
  </si>
  <si>
    <t>PUMPTECH MAKİNE SANAYİ VE TİCARET LİMİTED ŞİRKETİ</t>
  </si>
  <si>
    <t>HOROZLUHAN MAHALLESİ TAHIL SOKAK 77/1 KONYA SELÇUKLU</t>
  </si>
  <si>
    <t>Harun Efe SATI</t>
  </si>
  <si>
    <t>Ramazan Talha EKENTOK</t>
  </si>
  <si>
    <t>HORUZLUHAN MAH. SARAYKÖY SOK. NO:11</t>
  </si>
  <si>
    <t>Okul : 6.0, İşletme :16</t>
  </si>
  <si>
    <t>Cavit YILDIRIM</t>
  </si>
  <si>
    <t>DEMARCO HAREKETLİ CAM SİSTEMLERİ SANAYİ TİCARET LİMİTED ŞİRKETİ</t>
  </si>
  <si>
    <t>HOROZLUHAN MAH. ASLIM SOK. 8/1 SELÇUKLU KONYA</t>
  </si>
  <si>
    <t>Mevlüt KAYA</t>
  </si>
  <si>
    <t>EMİNE ADAR</t>
  </si>
  <si>
    <t>HOROZLUHAN MAH. EHAD CD. NO:26</t>
  </si>
  <si>
    <t>Okul : 5.0, İşletme :13</t>
  </si>
  <si>
    <t>Muhammet Esat KOÇAK</t>
  </si>
  <si>
    <t>KENDİRCİLER METAL İNŞAAT SAN. TİC. LTD. ŞTİ.</t>
  </si>
  <si>
    <t>HOROZLUHANOSB MH. ÇARMAN SK. NO:20</t>
  </si>
  <si>
    <t>Mehmet Gürkan KENDİRCİ</t>
  </si>
  <si>
    <t>Yusuf BÜYÜKYANGÖZ</t>
  </si>
  <si>
    <t>Ruhan DÜNDAR</t>
  </si>
  <si>
    <t>Ahmet Emre ÖZTÜRK</t>
  </si>
  <si>
    <t>MUHAMMET MUSTAFA BALCI</t>
  </si>
  <si>
    <t>HOROZLUHAN MAH. CİHADİYE SK 100/0 SELÇUKLU KONYA</t>
  </si>
  <si>
    <t>Muhammet Mustafa BALCI</t>
  </si>
  <si>
    <t>Mustafa KODAL</t>
  </si>
  <si>
    <t>Hasan Hüseyin GÜLTEKİN</t>
  </si>
  <si>
    <t>Tamer İÇEL</t>
  </si>
  <si>
    <t>Seyit YUVAK</t>
  </si>
  <si>
    <t>HOROZLUHAN MH İSLAMBAY SK 12/0 SELÇUKLU KONYA</t>
  </si>
  <si>
    <t>RAMAZAN ÖZYILMAZ</t>
  </si>
  <si>
    <t>HORUZLUHAN MH. PEHLİVANLI SK. 19/ SELÇUKLU KONYA</t>
  </si>
  <si>
    <t>Ramazan ÖZYILMAZ</t>
  </si>
  <si>
    <t>Okul : 4.5, İşletme :27</t>
  </si>
  <si>
    <t>Okul : 3.0, İşletme :29</t>
  </si>
  <si>
    <t>Furkan UYAR</t>
  </si>
  <si>
    <t>BURHAN ÖZCAN</t>
  </si>
  <si>
    <t>HOROZLUHAN MAH. HİZARCI SOK. 61/ SELÇUKLU KONYA</t>
  </si>
  <si>
    <t>Burhan ÖZCAN</t>
  </si>
  <si>
    <t>9 MOB-Z (Çarşamba 13) (20 KİŞİLİK)</t>
  </si>
  <si>
    <t>Yusuf Emir ÖRÜM</t>
  </si>
  <si>
    <t>EMİR AHŞAP</t>
  </si>
  <si>
    <t>HOROZLUHAN MAHALLESİ MANİŞAİR SOKAK NO:29 SELÇUKLU KONYA</t>
  </si>
  <si>
    <t>Bekir ÖRÜM</t>
  </si>
  <si>
    <t>HASDEKOR 42 MOBİLYA İNŞAAT ORMAN ÜRÜNLERİ NAKLİYAT SANAYİ TİCARET DEKOR LİMİTED ŞİRKETİ</t>
  </si>
  <si>
    <t>HOROZLUHAN MAHALLESİ SARAYCIK SOKAK 120/ KONYA SELÇUKLU</t>
  </si>
  <si>
    <t>Yakup CANLI</t>
  </si>
  <si>
    <t>İSMAİL KILINÇ - KILINÇ MOBİLYA DESİGN</t>
  </si>
  <si>
    <t>HOROZLUHAN MAH. AKSU SK NO 21</t>
  </si>
  <si>
    <t>İsmail KILINÇ</t>
  </si>
  <si>
    <t>Muhammed Ali BAKTEMUR</t>
  </si>
  <si>
    <t>Kaan ŞAHİNGERİ</t>
  </si>
  <si>
    <t>RAMAZAN KARASU-KARASU DÖŞEME</t>
  </si>
  <si>
    <t>MOBİLYACILAR SAN. OSMANLI SOK. NO:8/3</t>
  </si>
  <si>
    <t>Ramazan KARASU</t>
  </si>
  <si>
    <t>Oğuzhan BAŞAR</t>
  </si>
  <si>
    <t>Okul : 5.5, İşletme :18</t>
  </si>
  <si>
    <t>Mehmet Can ŞAHİN</t>
  </si>
  <si>
    <t>AHMET SAK - NEWKON 4X4</t>
  </si>
  <si>
    <t>HOROZLUHAN MAH. AYDINER SK. NO:13</t>
  </si>
  <si>
    <t>Eşref SAK</t>
  </si>
  <si>
    <t>Mehmethan ÖRNEK</t>
  </si>
  <si>
    <t>12 MOT-J (Çarşamba 20)</t>
  </si>
  <si>
    <t>Ahmet Nuri YILDIRIM</t>
  </si>
  <si>
    <t>Okul : 6.5, İşletme :11</t>
  </si>
  <si>
    <t>HARUN GÜRBÜZ - STAR OTOM. ŞANZ.</t>
  </si>
  <si>
    <t>FATİH MH. KARATAY SAN. KILINÇ SK. NO:18</t>
  </si>
  <si>
    <t>Harun GÜRBÜZ</t>
  </si>
  <si>
    <t>HASAN TATLI VE ORT.</t>
  </si>
  <si>
    <t>KARATAY SANAYİ ÖMERLİ SK SELÇUKLU KONYA NO 1</t>
  </si>
  <si>
    <t>Batuhan ERDİM</t>
  </si>
  <si>
    <t>Okul : 11.5, İşletme :30</t>
  </si>
  <si>
    <t>MEHMET TOKDEMİR</t>
  </si>
  <si>
    <t>FATİH MAH. BAHÇELİ SOK. NO:9</t>
  </si>
  <si>
    <t>Mehmet TOKDEMİR</t>
  </si>
  <si>
    <t>OSMAN ERDOĞAN - ERDOĞAN OTO KAPORTA</t>
  </si>
  <si>
    <t>FATİH MAH. DEMİRYOLU CAD. NO:297</t>
  </si>
  <si>
    <t>Osman ERDOĞAN</t>
  </si>
  <si>
    <t>ALANYA ÖZKAYMAK TURİZM İŞLETMECİLİĞİA.Ş.</t>
  </si>
  <si>
    <t>HOROZLUHAN MAH YENİ İSTANBUL CD 38/0 SELÇUKLU KONYA</t>
  </si>
  <si>
    <t>Taha GÜLLECİ</t>
  </si>
  <si>
    <t>Emirhan ÖZTÜRK</t>
  </si>
  <si>
    <t>ALTIN ÇEKİÇ OTO LTD.ŞTİ</t>
  </si>
  <si>
    <t>MERAM SAN. PERVANE SK. NO:134</t>
  </si>
  <si>
    <t>CELİL DÖNMEZ - ZEVK AUTO SERVİCE</t>
  </si>
  <si>
    <t>FATİH MAH. GÜNDOĞDU SK. NO:133</t>
  </si>
  <si>
    <t>Celil DÖNMEZ</t>
  </si>
  <si>
    <t>HİLMİÇEVİRİR</t>
  </si>
  <si>
    <t>ESKİ SANAYİ ÇARŞISI ŞEFAAT SK 7/ SELÇUKLU KONYA</t>
  </si>
  <si>
    <t>Okul : 6.0, İşletme :8</t>
  </si>
  <si>
    <t>HÜSEYİN NAZ UZMAN SERVİS OTOMOTİV TİCARET LİMİTED ŞİRKETİ</t>
  </si>
  <si>
    <t>FATİH MAHALLESİ ŞEFAAT SK. 8/1 SELÇUKLU KONYA</t>
  </si>
  <si>
    <t>Ebubekir CAN</t>
  </si>
  <si>
    <t>MEVLÜT KARATEPE</t>
  </si>
  <si>
    <t>FATİH MAH. YENİACUN SK. 17/ SELÇUKLU KONYA</t>
  </si>
  <si>
    <t>Akif SERİN</t>
  </si>
  <si>
    <t>Eyüp ATEŞ</t>
  </si>
  <si>
    <t>Sezgin Sıraç SANDIMOĞLU</t>
  </si>
  <si>
    <t>Muhammed SOYLU</t>
  </si>
  <si>
    <t>Yaşar KAR</t>
  </si>
  <si>
    <t>Okul : 5.0, İşletme :12</t>
  </si>
  <si>
    <t>MEHMET PAMUK - AYYILDIZ OTO ELEKTRİK</t>
  </si>
  <si>
    <t>HOROZLUHAN MAH. REŞADİYE CAD. NO:75</t>
  </si>
  <si>
    <t>Mehmet PAMUK</t>
  </si>
  <si>
    <t>HOROZLUHAN MAH CEBBARZADE SK NO:11/1</t>
  </si>
  <si>
    <t>Safa Enes KARABOĞA</t>
  </si>
  <si>
    <t>MENDERES KARABOĞA</t>
  </si>
  <si>
    <t>HOROZLUHAN MAH. KARASAKAL CAD. 10/0 SELÇUKLU KONYA</t>
  </si>
  <si>
    <t>Menderes KARABOĞA</t>
  </si>
  <si>
    <t>Tahir Berat UYAR</t>
  </si>
  <si>
    <t>Yasin YALÇINKAYA</t>
  </si>
  <si>
    <t>Nuh ATUM</t>
  </si>
  <si>
    <t>Abdullah KÜÇÜKÇALIK</t>
  </si>
  <si>
    <t>Yasin YAVUZTÜRK</t>
  </si>
  <si>
    <t>Okul : 5.0, İşletme :7</t>
  </si>
  <si>
    <t>Ahmet Yılmaz AYDIN</t>
  </si>
  <si>
    <t>İmdat YEŞİL</t>
  </si>
  <si>
    <t>Muhammet Ali ATEŞ</t>
  </si>
  <si>
    <t>Okul : 6.0, İşletme :18</t>
  </si>
  <si>
    <t>Okul : 4.0, İşletme :16</t>
  </si>
  <si>
    <t>Necmeddin Tayyip KULU</t>
  </si>
  <si>
    <t>MEHMET ÇAĞ - YILDIZ ÇAĞ</t>
  </si>
  <si>
    <t>HOROZLUHAN MAH. SABIRLI SK. NO:27</t>
  </si>
  <si>
    <t>Mehmet ÇAĞ</t>
  </si>
  <si>
    <t>Burak Can AFŞARLI</t>
  </si>
  <si>
    <t>Okul : 5.5, İşletme :10</t>
  </si>
  <si>
    <t>METİN TUZCU - E.S.A. MAKİNA</t>
  </si>
  <si>
    <t>HOROZLUHAN MAH. SABIRLI SK. NO:8</t>
  </si>
  <si>
    <t>Metin TUZCU</t>
  </si>
  <si>
    <t>Okul : 6.0, İşletme :14</t>
  </si>
  <si>
    <t>Furkan KOÇYİĞİT</t>
  </si>
  <si>
    <t>Mertcan YILMAZ</t>
  </si>
  <si>
    <t>Mustafa Muhsin ÖZYURT</t>
  </si>
  <si>
    <t>Okul : 3.0, İşletme :22</t>
  </si>
  <si>
    <t>Okul : 6.0, İşletme :27</t>
  </si>
  <si>
    <t>Mehmet Emin KAYA</t>
  </si>
  <si>
    <t>ERTUĞRUL KAYA - KAYSAN MAKİNA</t>
  </si>
  <si>
    <t>FATİH MAH. BÜLBÜLLÜ SK. NO: 17</t>
  </si>
  <si>
    <t>Ertuğrul KAYA</t>
  </si>
  <si>
    <t>KARATAY SAN. BALSARAY SK. NO:39/1</t>
  </si>
  <si>
    <t>Okul : 6.0, İşletme :7</t>
  </si>
  <si>
    <t>Okul : 8.0, İşletme :38</t>
  </si>
  <si>
    <t>Mustafa Kaan ERDOĞAN</t>
  </si>
  <si>
    <t>ALİME KARADEMİR TOSUN</t>
  </si>
  <si>
    <t>FEVZİ ÇAKMAK MAH. 10561 SK. 35 KARATAY KONYA</t>
  </si>
  <si>
    <t>Süleyman Talha TOSUN</t>
  </si>
  <si>
    <t>FEVZİ ÇAKMAK MAH. 10615. SOK. 19B-19C/0 KARATAY KONYA</t>
  </si>
  <si>
    <t>EKDÖKSAN DÖKÜM METAL OTOMOTİV SANAYİ TİCARET LİMİTED ŞİRKETİ</t>
  </si>
  <si>
    <t>KONYA ORGANİZE SANAYİ BÖLGESİ BÜYÜK KAYACIK MH. 9. SOKAK 29/ SELÇUKLU KONYA</t>
  </si>
  <si>
    <t>Alper EŞMELİ</t>
  </si>
  <si>
    <t>Bayram Ali YÜKSEL</t>
  </si>
  <si>
    <t>Hikmet Can İLHAN</t>
  </si>
  <si>
    <t>HİBA ELEKTRİK OTOMASYON - ARDA BURAK TOPAKLI</t>
  </si>
  <si>
    <t>MALAZGİRT MAHALLESİ EYÜP SULTAN CADDESİ 49/H</t>
  </si>
  <si>
    <t>Arda Burak TOPAKLI</t>
  </si>
  <si>
    <t>Mehmet Ali BABA</t>
  </si>
  <si>
    <t>Veli CEREN</t>
  </si>
  <si>
    <t>ÖMER SAİT YAŞAR - ANKA TESİSAT ELEKTRİK</t>
  </si>
  <si>
    <t>ŞEYH ŞAMİL MAH. GAZİ CAD. NO:21 /Z13</t>
  </si>
  <si>
    <t>Ömer Sait YAŞAR</t>
  </si>
  <si>
    <t>YALÇIN BOBİNAJ ELEKTRİK MAKİNE OTOMOTİV SANAYİ VE TİCARET LİMİTED ŞİRKETİ</t>
  </si>
  <si>
    <t>FEVZİÇAKMAK MAHALLESİ KENİTRA CADDE 28 K-/- KONYA KARATAY</t>
  </si>
  <si>
    <t>Mükremin ÇALIŞKAN</t>
  </si>
  <si>
    <t>AYSU KAPORTA - YASİN KEMAL AYSU</t>
  </si>
  <si>
    <t>HOROZLUHAN MAH. HİSARTEPE SK. NO:5</t>
  </si>
  <si>
    <t>Yasin Kemal AYSU</t>
  </si>
  <si>
    <t>CAR MASTERMOTORLU ARAÇLAR LİMİTED ŞİRKETİ</t>
  </si>
  <si>
    <t>HOROZLUHAN MAH. ALBAYRAK CD. 19/A SELÇUKLU KONYA</t>
  </si>
  <si>
    <t>Okul : 4.0, İşletme :10</t>
  </si>
  <si>
    <t>Yusuf SELÇUK</t>
  </si>
  <si>
    <t>Aliye İNANÇ</t>
  </si>
  <si>
    <t>Enes Berat KÜÇÜKKIRLI</t>
  </si>
  <si>
    <t>Ali Yalçın ULUYOL</t>
  </si>
  <si>
    <t>Okul : 2.0, İşletme :5</t>
  </si>
  <si>
    <t>Doğan KAYA</t>
  </si>
  <si>
    <t>Okul : 3.5, İşletme :4</t>
  </si>
  <si>
    <t>Okul : 5.5, İşletme :12</t>
  </si>
  <si>
    <t>KONYA CAN OTO KAPORTA - HASAN CAN BOYACI</t>
  </si>
  <si>
    <t>HOROZLUHAN MAHALLESİ HİSARTEPE SK. NO:16</t>
  </si>
  <si>
    <t>MUSA ERGÜN - MUSA ERGÜN OTOMOTİV (ÖZANKARALILAR)</t>
  </si>
  <si>
    <t>HOROZLUHAN MAH. KUŞAK SOK. NO:20</t>
  </si>
  <si>
    <t>Hamza ERGÜN</t>
  </si>
  <si>
    <t>Okul : 5.5, İşletme :23</t>
  </si>
  <si>
    <t>Umut KARABIYIK</t>
  </si>
  <si>
    <t>Hamza YAŞLI</t>
  </si>
  <si>
    <t>OSMAN YAŞLI - CAR FIX SERVİCE TAMİR VE BAKIM SERVİSİ</t>
  </si>
  <si>
    <t>HOROZLUHAN MAH. İDRAK SK. NO:1L</t>
  </si>
  <si>
    <t>Osman YAŞLI</t>
  </si>
  <si>
    <t>ÖZTURAN AUTO TRUCK ELEKTRİK - ELEKTRONİK - TUNAHAN TURAN</t>
  </si>
  <si>
    <t>HOROZLUHAN MAHALLESİ HELAL SK. NO:2/B</t>
  </si>
  <si>
    <t>Tunahan TURAN</t>
  </si>
  <si>
    <t>Berat TOKER</t>
  </si>
  <si>
    <t>YÜKSEL CEMAL KILICI - OTOFİA</t>
  </si>
  <si>
    <t>HOROZLUHAN MAH. ALBAYRAK CAD. NO:21</t>
  </si>
  <si>
    <t>Okul : 5.5, İşletme :16</t>
  </si>
  <si>
    <t>Okul : 9.5, İşletme :26</t>
  </si>
  <si>
    <t>FATİH KARA-KARALAR FREN AĞIR VASITA BAKIM SERVİS</t>
  </si>
  <si>
    <t>FATİH KARA-HOROZLUHAN MAH. ALAY SK. NO:15</t>
  </si>
  <si>
    <t>Fatih KARA</t>
  </si>
  <si>
    <t>Okul : 6.0, İşletme :17</t>
  </si>
  <si>
    <t>Okul : 4.0, İşletme :26</t>
  </si>
  <si>
    <t>Okul : 5.5, İşletme :24</t>
  </si>
  <si>
    <t>Ersin ERKEN</t>
  </si>
  <si>
    <t>MUSA KOÇ - AUTO QUATTRO</t>
  </si>
  <si>
    <t>HOROZLUHAN MH. PEHLİVANKÖY SK. NO:104</t>
  </si>
  <si>
    <t>Musa KOÇ</t>
  </si>
  <si>
    <t>ÖMER BARAN ÖZKAN - ENSAR AĞIR VASITA</t>
  </si>
  <si>
    <t>HOROZLUHAN MAH. ARDIÇKUŞU SK. NO:178</t>
  </si>
  <si>
    <t>Ömer Baran ÖZKAN</t>
  </si>
  <si>
    <t>Arda DAĞLI</t>
  </si>
  <si>
    <t>RENMAY OTOMOTİV EMRE ERTÜRK</t>
  </si>
  <si>
    <t>HOROZLUHAN MAH. YILLIK SK. NO:20B</t>
  </si>
  <si>
    <t>Emre ERTÜRK</t>
  </si>
  <si>
    <t>Abdullah HARMANKAYA</t>
  </si>
  <si>
    <t>Okul : 3.5, İşletme :20</t>
  </si>
  <si>
    <t>YAKUP HARMANKAYA - HARMANKAYA OTO ELEKTRİK VE TAMİRAT</t>
  </si>
  <si>
    <t>HOROZLUHAN MAH. ARDIÇKUŞU SK. NO:78</t>
  </si>
  <si>
    <t>Yakup HARMANKAYA</t>
  </si>
  <si>
    <t>HOROZLUHAN MAH ZAFER SAN ÖZNUR SK 21-25/23-27 SELÇUKLU KONYA</t>
  </si>
  <si>
    <t>Okul : 4.0, İşletme :18</t>
  </si>
  <si>
    <t>AHMET ALİ KÜÇÜK - RUHİ VE ALİ USTA MERCEDES SERVİSİ</t>
  </si>
  <si>
    <t>HOROZLUHAN MAH. ÖKSÜZ SK. NO:111</t>
  </si>
  <si>
    <t>Okul : 3.0, İşletme :23</t>
  </si>
  <si>
    <t>ZAFER SANAYİİ HOROZLU HAN MAHALLESİ KAVAKLTI SOKAK NO : 4</t>
  </si>
  <si>
    <t>Okul : 4.5, İşletme :21</t>
  </si>
  <si>
    <t>Okul : 5.0, İşletme :11</t>
  </si>
  <si>
    <t>Galip KARAKAYA</t>
  </si>
  <si>
    <t>Emirhan AKGÜL</t>
  </si>
  <si>
    <t>DİKRAN AKGÜL - HD GARAJ</t>
  </si>
  <si>
    <t>HOROZLUHAN MAH. BÜYÜKŞAHİN CAD. D2 BLOK NO:23/1B</t>
  </si>
  <si>
    <t>Dikran AKGÜL</t>
  </si>
  <si>
    <t>Mehmet ERCAN</t>
  </si>
  <si>
    <t>MUSTAFA KAYA</t>
  </si>
  <si>
    <t>HOROZLUHAN MAH. TAHIL SK. 61/ SELÇUKLU KONYA</t>
  </si>
  <si>
    <t>Muhammed Battal KURUL</t>
  </si>
  <si>
    <t>OSMAN DÜZENLİ YUSUF BARAN KARA ADİ ORTAKLIĞI</t>
  </si>
  <si>
    <t>HOROZLUHAN MAH. KAVAKALTI SK. 6/ SELÇUKLU KONYA</t>
  </si>
  <si>
    <t>Erdal Mehmet AKDAN</t>
  </si>
  <si>
    <t>Abdullah Eren ALTUNKARA</t>
  </si>
  <si>
    <t>OTO CEM - AHMET CEM TUTAR</t>
  </si>
  <si>
    <t>HOROZLUHAN MAH. BÜYÜKŞAHİN CD. NO:27/H</t>
  </si>
  <si>
    <t>Ahmet Cem TUTAR</t>
  </si>
  <si>
    <t>Ömer Alparslan KOLLU</t>
  </si>
  <si>
    <t>Okul : 2.5, İşletme :5</t>
  </si>
  <si>
    <t>Okul : 5.0, İşletme :20</t>
  </si>
  <si>
    <t>Mustafa ESER</t>
  </si>
  <si>
    <t>Remzi AVCI</t>
  </si>
  <si>
    <t>Okul : 6.0, İşletme :28</t>
  </si>
  <si>
    <t>ALİ-ABDURRAHMAN AKSEN ORT.</t>
  </si>
  <si>
    <t>HOROZLUHAN MAH. ARZ SOK. 2/- SELÇUKLU KONYA</t>
  </si>
  <si>
    <t>Ali AKSEN</t>
  </si>
  <si>
    <t>Bilal İNAN</t>
  </si>
  <si>
    <t>DOĞUSAN MENGENE HIRDAVAT SAN. LTD. ŞTİ.</t>
  </si>
  <si>
    <t>HOROZLUHAN MAH. PEHLİVANKÖY SK. NO:4J-I</t>
  </si>
  <si>
    <t>Cemil DOĞAN</t>
  </si>
  <si>
    <t>HALİL ÖZKAN OTOMOTİV MAKİNE KALIP SANAYİ VE TİCARET LİMİTEDŞİRKETİ</t>
  </si>
  <si>
    <t>HOROZLUHAN MAHALLESİ TESETTÜR SOKAK 40/1 KONYA SELÇUKLU</t>
  </si>
  <si>
    <t>Alper ÖZTEMÜR</t>
  </si>
  <si>
    <t>HANTAŞ HİDROLİK MAKİNA SAN VE TİC AŞ.</t>
  </si>
  <si>
    <t>HOROZLUHANOSB MAH. ATABEY SOKAK 15/0 SELÇUKLU KONYA</t>
  </si>
  <si>
    <t>Hamza AZAR</t>
  </si>
  <si>
    <t>Metin Efe MÜMÜNOĞLU</t>
  </si>
  <si>
    <t>KARAMANOĞLU OTOMOTİV SAN TİC LTD ŞTİ</t>
  </si>
  <si>
    <t>HOROZLUHAN MAH. BAYRAMPAŞA CAD. YERLİSU SK.NO:3</t>
  </si>
  <si>
    <t>Süleyman KARAMAN</t>
  </si>
  <si>
    <t>Okul : 3.5, İşletme :7</t>
  </si>
  <si>
    <t>Okul : 4.0, İşletme :21</t>
  </si>
  <si>
    <t>Okul : 2.0, İşletme :9</t>
  </si>
  <si>
    <t>Okul : 4.0, İşletme :9</t>
  </si>
  <si>
    <t>HOROZLUHANOSB. MAH. GÜVENÇLİ SK 5/1 SELÇUKLU KONYA</t>
  </si>
  <si>
    <t>Okul : 4.5, İşletme :2</t>
  </si>
  <si>
    <t>Salih ÖLMEZ</t>
  </si>
  <si>
    <t>ÖZM MAKİNE OTOMOTİV HİDROLİK VE TEKS. SAN. TİC. LTD. ŞTİ</t>
  </si>
  <si>
    <t>HOROZLU HAN MAHALLESİ ELMADAĞI SOKAK NO:71</t>
  </si>
  <si>
    <t>Kazım KAYAGEDİK</t>
  </si>
  <si>
    <t>Cihat YILMAZ</t>
  </si>
  <si>
    <t>HOROZLUHAN MH. TÜRKYILMAZ SK. NO:4</t>
  </si>
  <si>
    <t>Muhammed El Mehdi İSA</t>
  </si>
  <si>
    <t>ABDULKADİR KUZ</t>
  </si>
  <si>
    <t>HOROZLUHAN MAH. AÇA SK. NO:12</t>
  </si>
  <si>
    <t>Abdulkadir KUZ</t>
  </si>
  <si>
    <t>Mehmet Emin HOROZ</t>
  </si>
  <si>
    <t>ABDULLAH PİRBUDAK - SARAY POLYESTER VE FİBERGLASS OTO BOYA</t>
  </si>
  <si>
    <t>ZAFER SAN. ÖZKAN SK. NO:2</t>
  </si>
  <si>
    <t>Abdullah PİRBUDAK</t>
  </si>
  <si>
    <t>Muhammed ŞİMŞEK</t>
  </si>
  <si>
    <t>ERCANLAR OTO ELEKTRİK - MÜCAHİT MUSTAFA ERCAN</t>
  </si>
  <si>
    <t>HOROZLUHAN MAH. YÜCEAKTAŞ SK. NO:19</t>
  </si>
  <si>
    <t>Mücahit Mustafa ERCAN</t>
  </si>
  <si>
    <t>HOROZLUHAN MAH ZAFER SAN ÖKSÜZ CD 75 X/0 SELÇUKLU KONYA</t>
  </si>
  <si>
    <t>Okul : 5.0, İşletme :9</t>
  </si>
  <si>
    <t>Okul : 6.0, İşletme :30</t>
  </si>
  <si>
    <t>Okul : 3.0, İşletme :15</t>
  </si>
  <si>
    <t>Enes Hilmi ÖZCAN</t>
  </si>
  <si>
    <t>MUSTAFA BÜYÜKGEMİCİ - GEMİCİ ÖZEL SERVİS</t>
  </si>
  <si>
    <t>HOROZLUHAN MAH. BÜYÜKŞAHİN CAD. NO:10</t>
  </si>
  <si>
    <t>Mustafa BÜYÜKGEMİCİ</t>
  </si>
  <si>
    <t>Medayin GÖKMEN</t>
  </si>
  <si>
    <t>Talha ERSOY</t>
  </si>
  <si>
    <t>Mert ÇEÇEN</t>
  </si>
  <si>
    <t>Okul : 1.5, İşletme :22</t>
  </si>
  <si>
    <t>NURİ YÜZÜAK OTOMOTİV SANAYİ TİCARET LİMİTED ŞİRKETİ</t>
  </si>
  <si>
    <t>FEVZİÇAKMAK MAH. ŞEHİT İBRAHİM BETİN CD. B1 BLOK 4 V KARATAY KONYA</t>
  </si>
  <si>
    <t>Nuri YÜZÜAK</t>
  </si>
  <si>
    <t>SALİH ÖZTAŞ</t>
  </si>
  <si>
    <t>HOROZLUHAN MAH. BÜYÜKŞAHİN CAD. 18/1 SELÇUKLU KONYA</t>
  </si>
  <si>
    <t>Abdurrahman MUHAMMED</t>
  </si>
  <si>
    <t>HOROZLUHAN MH. PAŞA SK. NO:4/B</t>
  </si>
  <si>
    <t>ÜSAME MEVLÜT DOĞAN - USA MEKANİK</t>
  </si>
  <si>
    <t>HOROZLUHAN MH. VAKUR SK. NO:48</t>
  </si>
  <si>
    <t>AYTAŞ OTOMOTİV</t>
  </si>
  <si>
    <t>FEVZİÇAKMAK MAH. ÖZLEM CD. NO:32</t>
  </si>
  <si>
    <t>Ergün ÇATALTAŞ</t>
  </si>
  <si>
    <t>BEYAZ AMBALAJ İTHALAT İHRACAT NAKLİYE SANAYİ VE TİCARET LİMİDET ŞİRKETİ</t>
  </si>
  <si>
    <t>FEVZİ ÇAKMAK MH 10753.SK 20/C KARATAY KONYA</t>
  </si>
  <si>
    <t>Mehmet Emin TAŞAR</t>
  </si>
  <si>
    <t>ÇEVİKBAŞ MATBAACILIK VE AMBALAJ SANAYİ AŞ</t>
  </si>
  <si>
    <t>BÜYÜKKAYACIK MAH. KUDDUSİ CAD. 36/0 SELÇUKLU KONYA</t>
  </si>
  <si>
    <t>Halim ÇEVİKBAŞ</t>
  </si>
  <si>
    <t>Yakup ÇAKIRCA</t>
  </si>
  <si>
    <t>EKERLER KAĞIT TORBAVE POŞET AMBALAJ SANAYİ VE TİCARET ANONİMŞİRKETİ</t>
  </si>
  <si>
    <t>BÜYÜKKAYACIKOSB MAH. 20 NOLU SK. 19/1 SELÇUKLU KONYA</t>
  </si>
  <si>
    <t>EKVATOR KAĞIT AMBALAJ MATBAA SANAYİ VE TİCARET ANONİM ŞİRKETİ</t>
  </si>
  <si>
    <t>AŞAĞIPINARBAŞIOSB MH 524.SK 4/0 SELÇUKLU KONYA</t>
  </si>
  <si>
    <t>Ramadan AHMAD</t>
  </si>
  <si>
    <t>HİDE STATİONERY MATBAA PROMOSYON MAKİNA İÇ VE DIŞ TİCARET LİMİTED ŞİRKETİ</t>
  </si>
  <si>
    <t>FEVZİ ÇAKMAK MAH. 10758 SK 16/B KARATAY KONYA</t>
  </si>
  <si>
    <t>Hasan Basri AKIN</t>
  </si>
  <si>
    <t>HRM VİNÇ ELEKTİKVE OTOMASYON - ABDULLAH KERPİÇ</t>
  </si>
  <si>
    <t>FEVZİ ÇAKMAK MAHALLESİ ESENLER CADDESİ NO:30</t>
  </si>
  <si>
    <t>Abdullah KERPİÇ</t>
  </si>
  <si>
    <t>İsmail KÜÇÜKKARAPINAR</t>
  </si>
  <si>
    <t>HSN GARAJ HASAN KÜÇÜKKARAPINAR</t>
  </si>
  <si>
    <t>FATİH MAH. FİREZE SOK. NO:30</t>
  </si>
  <si>
    <t>Hasan KÜÇÜKKARAPINAR</t>
  </si>
  <si>
    <t>KONTENSANKONYA TENEKE KUTU AMBALAJ VE MAKİNA SANAYİ VE TİCARET ANONİM ŞİRKETİ</t>
  </si>
  <si>
    <t>II.ORGANİZE SANAYİ KIRIM CAD 4/ KONYA NO 4</t>
  </si>
  <si>
    <t>Hüseyin KEMER</t>
  </si>
  <si>
    <t>Okul : 0.0, İşletme :8</t>
  </si>
  <si>
    <t>Okul : 6.0, İşletme :34</t>
  </si>
  <si>
    <t>Okul : 3.5, İşletme :11</t>
  </si>
  <si>
    <t>HOROZLUHAN MAH. CİHANDERE SOK NO 18</t>
  </si>
  <si>
    <t>Okul : 5.5, İşletme :11</t>
  </si>
  <si>
    <t>BİLAL COŞKUN - ÇOŞKUN METAL DOĞRAMA</t>
  </si>
  <si>
    <t>Halim DAMAR</t>
  </si>
  <si>
    <t>ÇOBANOĞLU DORSE DAMPER OTOMOTİV SANAYİ VE TİCARET LTD ŞTİ</t>
  </si>
  <si>
    <t>HOROZLUHAN MH SELÇUKLU CD NO:224</t>
  </si>
  <si>
    <t>Mustafa ÇOBANOĞLU</t>
  </si>
  <si>
    <t>Hasan Basri DÜNDAR</t>
  </si>
  <si>
    <t>ERKAN HAZAR - ASEL METAL</t>
  </si>
  <si>
    <t>HOROZLUHAN MAH. AKSU SK NO 60</t>
  </si>
  <si>
    <t>Erkan HAZAR</t>
  </si>
  <si>
    <t>HİDROER VİNÇ SANAYİ TİCARET LİMİTED ŞİRKETİ</t>
  </si>
  <si>
    <t>HOROZLUHAN MAHALLESİ PETEKCİLER SOKAK 36/ KONYA SELÇUKLU</t>
  </si>
  <si>
    <t>Ahmet AYDIN</t>
  </si>
  <si>
    <t>HÜSEYİN AYDIN - AYDIN FERFORJE DEMİR DOĞRAMA</t>
  </si>
  <si>
    <t>HOROZLUHAN MAH. HİZARCI SK. NO:8</t>
  </si>
  <si>
    <t>Hüseyin AYDIN</t>
  </si>
  <si>
    <t>Okul : 5.0, İşletme :27</t>
  </si>
  <si>
    <t>Kerem AYDIN</t>
  </si>
  <si>
    <t>Salih Eren ÖZÜTEMİZ</t>
  </si>
  <si>
    <t>İBRAHİM HATİPOĞLU-HATİPOĞLU CAM METAL</t>
  </si>
  <si>
    <t>HOROZLUHAN MAH. ÇAMLIKBELİ SK. NO:14</t>
  </si>
  <si>
    <t>İbrahim HATİPOĞLU</t>
  </si>
  <si>
    <t>Abdullah Melih YILDIZ</t>
  </si>
  <si>
    <t>KAZIM YUNT</t>
  </si>
  <si>
    <t>HOROZLUHAN MAH. TAVŞANLI SK. 44/ SELÇUKLU KONYA</t>
  </si>
  <si>
    <t>Mükremin YUNT</t>
  </si>
  <si>
    <t>Okul : 6.5, İşletme :14</t>
  </si>
  <si>
    <t>Ömer ŞAHİN</t>
  </si>
  <si>
    <t>Muhammed DEMİRLEK</t>
  </si>
  <si>
    <t>Yüksel İbrahim PEKTAŞ</t>
  </si>
  <si>
    <t>Rıdvan CANITEZ</t>
  </si>
  <si>
    <t>Muhammet Salih AKMAN</t>
  </si>
  <si>
    <t>Emre BOZKURT</t>
  </si>
  <si>
    <t>HOROZLUHAN MH. ÖKSÜZ CAD. NO:41</t>
  </si>
  <si>
    <t>HOROZLUHAN MH GÜVEN CAD. NO:82/1</t>
  </si>
  <si>
    <t>Mehmet KARADİKEN</t>
  </si>
  <si>
    <t>Mert Ramazan BAYRAKCI</t>
  </si>
  <si>
    <t>HOROZLUHAN MAH. GÜVEN CAD. NO:82/1</t>
  </si>
  <si>
    <t>İSMAİL KOCA</t>
  </si>
  <si>
    <t>HOROZLUHAN MAH. ÇINARALTI SK. 8/ SELÇUKLU KONYA</t>
  </si>
  <si>
    <t>İsmail KOCA</t>
  </si>
  <si>
    <t>Mehmet Ali SARIBACAK</t>
  </si>
  <si>
    <t>HOROZLUHAN MAH. ZERDALİ SOK NO:14</t>
  </si>
  <si>
    <t>Muhammed MUHAVİ</t>
  </si>
  <si>
    <t>Okul : 4.5, İşletme :20</t>
  </si>
  <si>
    <t>TAYFUR EMİR -</t>
  </si>
  <si>
    <t>HOROZLUHAN MH. ÇINARALTI SK. NO:3</t>
  </si>
  <si>
    <t>Mücahit ÇİÇEKSAY</t>
  </si>
  <si>
    <t>HOROZLUHAN MAH. ÇINARALTI SOK. NO:14</t>
  </si>
  <si>
    <t>ALF OTO FREN SERVİSİ - ALİ FUAT KALINKAYIŞ</t>
  </si>
  <si>
    <t>FATİHMAHALLESİ CEVİZLİ SK. NO:24</t>
  </si>
  <si>
    <t>Ali Fuat KALINKAYIŞ</t>
  </si>
  <si>
    <t>Okul : 6.0, İşletme :12</t>
  </si>
  <si>
    <t>CEMAL KAYA</t>
  </si>
  <si>
    <t>HOROZLUHAN MAH. CİHADİYE SK 79/0 SELÇUKLU KONYA</t>
  </si>
  <si>
    <t>Cemal KAYA</t>
  </si>
  <si>
    <t>Okul : 5.0, İşletme :8</t>
  </si>
  <si>
    <t>Okul : 7.5, İşletme :25</t>
  </si>
  <si>
    <t>GÜNDÜZ OTOMOTİV GIDAİNŞAAT SANAYİ VETİCARET LTD.ŞTİ.</t>
  </si>
  <si>
    <t>FATİH MH. DERİNCE SK 13-15/0 SELÇUKLU KONYA</t>
  </si>
  <si>
    <t>Ali BESTİL</t>
  </si>
  <si>
    <t>Muhammed Enes GÖNEN</t>
  </si>
  <si>
    <t>MEHMET ÇAKIR - ÇAKIR FIRINLI OTO BOYA</t>
  </si>
  <si>
    <t>FATİH MAH. ÇAY SK NO 12/1</t>
  </si>
  <si>
    <t>Mehmet ÇAKIR</t>
  </si>
  <si>
    <t>Emir YAYCI</t>
  </si>
  <si>
    <t>Yiğit Ali COPLAN</t>
  </si>
  <si>
    <t>COPLAN DAMPER - SÜLEYMAN COPLAN</t>
  </si>
  <si>
    <t>HOROZLUHAN MH. KURTBEY SK. NO:14</t>
  </si>
  <si>
    <t>Süleyman COPLAN</t>
  </si>
  <si>
    <t>Ahmet VURAL</t>
  </si>
  <si>
    <t>HİDAYET DÜZGÜN -DÜZGÜN METAL</t>
  </si>
  <si>
    <t>HOROZLUHAN MH. NEHİRBAŞI SK. NO: 23</t>
  </si>
  <si>
    <t>Celil ÇİMEN</t>
  </si>
  <si>
    <t>HÜSEYİN HOMAK - ÖZBEY METAL DOĞRAMA</t>
  </si>
  <si>
    <t>HOROZLUHAN MAH. KADİFEKALE SK. NO:12</t>
  </si>
  <si>
    <t>Hüseyin HOMAK</t>
  </si>
  <si>
    <t>SÜHA ALÜMİNYUM PLASTİK DOĞRAMA İNŞAAT SANAYİ VE TİCARET LİMİTED ŞİRKETİ</t>
  </si>
  <si>
    <t>HOROZLUHAN MAH ULUÇAM SOK 28/ SELÇUKLU KONYA</t>
  </si>
  <si>
    <t>Hüseyin EL HAMO</t>
  </si>
  <si>
    <t>Mehmet Akif AKINCI</t>
  </si>
  <si>
    <t>Muhammet Enes YAŞAMIŞ</t>
  </si>
  <si>
    <t>Mevlüt Efe YUMUŞAK</t>
  </si>
  <si>
    <t>Ahmet CAM</t>
  </si>
  <si>
    <t>ADNAN CAM - CAM OTOMOTİV BAKIM SERVİSİ</t>
  </si>
  <si>
    <t>HOROZLUHAN MAH. GÜVEN CAD. NO:11</t>
  </si>
  <si>
    <t>Hüseyin CAM</t>
  </si>
  <si>
    <t>Muhammed Eren SARAÇOĞLU</t>
  </si>
  <si>
    <t>Mehmet Can ALTUNEL</t>
  </si>
  <si>
    <t>CANER AKAGÜNDÜZ</t>
  </si>
  <si>
    <t>HOROZLUHAN MAH. ZERDALİ SK. 2 D/D SELÇUKLU KONYA</t>
  </si>
  <si>
    <t>Caner AKAGÜNDÜZ</t>
  </si>
  <si>
    <t>Mustafa TÜRKSEZER</t>
  </si>
  <si>
    <t>Muhammet Etem AKDENİZ</t>
  </si>
  <si>
    <t>CEYLANİ KIR</t>
  </si>
  <si>
    <t>HOROZLUHAN MAH. REŞADİYE CAD. 76/1 SELÇUKLU KONYA</t>
  </si>
  <si>
    <t>Ceylani KIR</t>
  </si>
  <si>
    <t>CİHANGİR TEKİN - DAS AUTO ÖZEL SERVİS</t>
  </si>
  <si>
    <t>DERELİ METİN USTA OTOMOTİV HAYVANCILIK TARIM PETROL VE SANAYİ TİCARET LİMİTED ŞİRKETİ</t>
  </si>
  <si>
    <t>HOROZLUHAN MAHALLESİ GÜVEN CADDE 43/ KONYA SELÇUKLU</t>
  </si>
  <si>
    <t>EBUBEKİR ÖZKUL</t>
  </si>
  <si>
    <t>HOROZLUHAN MAH. OĞUZHAN SK. 14 SELÇUKLU KONYA</t>
  </si>
  <si>
    <t>HOROZLUHAN MAH. GÖZ ALAN SOKAK NO : 56</t>
  </si>
  <si>
    <t>İRFAN TEMEL</t>
  </si>
  <si>
    <t>HOROZLUHAN MH AYÇA SK 5/E SELÇUKLU KONYA</t>
  </si>
  <si>
    <t>Okul : 5.5, İşletme :27</t>
  </si>
  <si>
    <t>HOROZLUHAN MH. BALSIRMA SK. NO:12/A</t>
  </si>
  <si>
    <t>Okul : 4.5, İşletme :11</t>
  </si>
  <si>
    <t>Bilal SAEDİYAH</t>
  </si>
  <si>
    <t>Muammer KOLSUZ</t>
  </si>
  <si>
    <t>Avni Yiğit TETİK</t>
  </si>
  <si>
    <t>İsmail Enes ARSLAN</t>
  </si>
  <si>
    <t>SADETTİN AKSOY - AKSOY OTO KAPORTA</t>
  </si>
  <si>
    <t>HOROZLUHAN MAH.ZERDALİ SK NO 65</t>
  </si>
  <si>
    <t>ADEM YILDIZ</t>
  </si>
  <si>
    <t>HOROZLUHAN MAH SELÇUK SAN REFAH CAD 40/42 SELÇUKLU KONYA</t>
  </si>
  <si>
    <t>BAŞARI OTOMOTİV SAN.VE TİC.LTD.ŞTİ.</t>
  </si>
  <si>
    <t>FATİH MH KUŞLUCA SK 30/1 SELÇUKLU KONYA</t>
  </si>
  <si>
    <t>İsmail BÜYÜKTOP</t>
  </si>
  <si>
    <t>RENOTO OTOM NAK İNŞ SAN VE TİC LTD ŞTİ</t>
  </si>
  <si>
    <t>BEDİR MH ÇEVRE YOLU CD 145/A/0 SELÇUKLU KONYA</t>
  </si>
  <si>
    <t>ŞANZIMANCIALİ OTOMOTİV SANAYİ VE TİCARET LİMİTED ŞİRKETİ</t>
  </si>
  <si>
    <t>HOROZLUHAN MAH. SÜHA SK. 19/0 SELÇUKLU KONYA</t>
  </si>
  <si>
    <t>Hüseyin ÖZDEMİR</t>
  </si>
  <si>
    <t>HUZEYFE AYDEMİR-YALÇIN MÜHENDİSLİK</t>
  </si>
  <si>
    <t>YENİ SİLLE CD. ESENLER MH. NO:11-F</t>
  </si>
  <si>
    <t>Huzeyfe AYDEMİR</t>
  </si>
  <si>
    <t>Musa KOCADAL</t>
  </si>
  <si>
    <t>MUHAMMED İRFAN KARAMAN</t>
  </si>
  <si>
    <t>SELÇUK MAH. HOCACİHAN TEKKE CAD. 115/D SELÇUKLU KONYA</t>
  </si>
  <si>
    <t>Okul : 5.0, İşletme :28</t>
  </si>
  <si>
    <t>Melihcan KIZILKAN</t>
  </si>
  <si>
    <t>Mehmet BÜYÜKSARI</t>
  </si>
  <si>
    <t>Mustafa AKSAK</t>
  </si>
  <si>
    <t>Selman Berat SÜRÜCÜ</t>
  </si>
  <si>
    <t>TEKNOCAM GÜVENLİK SAN TİC LTD ŞTİ</t>
  </si>
  <si>
    <t>NİŞANTAŞI MAH SAMETDEDE SK SELÇUKLU KONYA MORTAŞ SİT ALTI NO 28</t>
  </si>
  <si>
    <t>Muammer SÜME</t>
  </si>
  <si>
    <t>Ali KIRIMLI</t>
  </si>
  <si>
    <t>Mustafa Çağatay SATIÇ</t>
  </si>
  <si>
    <t>GÜLÇE ELEKTRİK İNŞAAT MÜHENDİSLİK VE BİLGİSAYAR SANAYİ VE TİCARETLİMİTED ŞİRKETİ</t>
  </si>
  <si>
    <t>K İHSANİYE MH H ULUŞAHİN İŞ MERK B BLOK K:5 518/0 SELÇUKLU KONYA</t>
  </si>
  <si>
    <t>Berat YAKICI</t>
  </si>
  <si>
    <t>Mithat PINAR</t>
  </si>
  <si>
    <t>HÜSAMETTİN ÇELEBİ MH. FAZILBEY SK. NO:17/2</t>
  </si>
  <si>
    <t>Murat Yiğit DİDAR</t>
  </si>
  <si>
    <t>Okul : 6.0, İşletme :22</t>
  </si>
  <si>
    <t>MEHMET EMİN ÖGE</t>
  </si>
  <si>
    <t>NİŞANTAŞ MAHALLESİ DR. HULUSİ BAYBAL CADDESİNO:1 1/P215 A BLOK</t>
  </si>
  <si>
    <t>Mehmet Emin ÖGE</t>
  </si>
  <si>
    <t>Muhsin ÖZTÜRK</t>
  </si>
  <si>
    <t>Salih Can YURTKAN</t>
  </si>
  <si>
    <t>Okul : 3.5, İşletme :16</t>
  </si>
  <si>
    <t>Halit TURAN</t>
  </si>
  <si>
    <t>VEDAT TURAN - TURAN ELEKTRİK</t>
  </si>
  <si>
    <t>NİŞANTAŞ MAH. VATAN CAD. NO:32 C</t>
  </si>
  <si>
    <t>Vedat TURAN</t>
  </si>
  <si>
    <t>Okul : 2.0, İşletme :30</t>
  </si>
  <si>
    <t>ÇEVİK GARAJ OTO - TALET ÇEVİKİDUK</t>
  </si>
  <si>
    <t>FATİH MAH. GÜLTEPE SK. NO:52</t>
  </si>
  <si>
    <t>Talet ÇEVİKİDUK</t>
  </si>
  <si>
    <t>MEVLÜT OLUKCA - CAN OTO ELEKTRİK</t>
  </si>
  <si>
    <t>HOROZLUHAN MH. GÜNPINAR SK. NO:28 B</t>
  </si>
  <si>
    <t>Mevlüt OLUKCA</t>
  </si>
  <si>
    <t>Özgür ERTÜRK</t>
  </si>
  <si>
    <t>HOROZLUHAN MH. YÜRÜYÜŞ SK. NO:32</t>
  </si>
  <si>
    <t>MUSTAFA ATEŞ - SONEL OTO</t>
  </si>
  <si>
    <t>FATİH MAH. KARATAY SAN. GÜLTEPE SOK. NO:21</t>
  </si>
  <si>
    <t>Mustafa ATEŞ</t>
  </si>
  <si>
    <t>HOROZLUHAN MH. GÜNPINAR SK. NO:37</t>
  </si>
  <si>
    <t>Süleyman ATAY</t>
  </si>
  <si>
    <t>Okul : 4.0, İşletme :17</t>
  </si>
  <si>
    <t>ÖZKAYA OTO BOYA - HALİL ÖZKAYA</t>
  </si>
  <si>
    <t>FATİH MAH. ERKANLI SK. NO:21</t>
  </si>
  <si>
    <t>Halil ÖZKAYA</t>
  </si>
  <si>
    <t>Ali FİLİZ</t>
  </si>
  <si>
    <t>HOROZLUHAN MAH. İSTİKAMET SK. NO:15 SELÇUKLU KONYA</t>
  </si>
  <si>
    <t>Alihan GÜLMEN</t>
  </si>
  <si>
    <t>Emir GÜNGÖR</t>
  </si>
  <si>
    <t>Ensar YALÇINTAŞ</t>
  </si>
  <si>
    <t>Mehmet Enes SÖKER</t>
  </si>
  <si>
    <t>Musa ARAS</t>
  </si>
  <si>
    <t>Mustafa Emre GÜNGÖR</t>
  </si>
  <si>
    <t>Tayfun TAŞKIRAN</t>
  </si>
  <si>
    <t>Yaşar ŞAHİN</t>
  </si>
  <si>
    <t>SARIKAYA ÖZEL SERVİS - MURAT SARIKAYA</t>
  </si>
  <si>
    <t>HOROZLUHAN MAHALLESİ YÜRÜYÜŞ SK. NO :44</t>
  </si>
  <si>
    <t>Murat SARIKAYA</t>
  </si>
  <si>
    <t>Okul : 3.5, İşletme :12</t>
  </si>
  <si>
    <t>SERDAR MERMER - MERİÇ OTOMOTİV</t>
  </si>
  <si>
    <t>FATİH MAH. CEVHERABAT SK. NO:087</t>
  </si>
  <si>
    <t>Mustafa ÇAKMAK</t>
  </si>
  <si>
    <t>Okul : 1.5, İşletme :7</t>
  </si>
  <si>
    <t>TAHİR TEKİN - ÖZEN İŞ KAPORTA</t>
  </si>
  <si>
    <t>FATİH MAH. ZÜLALİ SK. NO:110</t>
  </si>
  <si>
    <t>Tahir TEKİN</t>
  </si>
  <si>
    <t>Mehmet ÇİMEN</t>
  </si>
  <si>
    <t>Mert BARUT</t>
  </si>
  <si>
    <t>Burak BOZKURT</t>
  </si>
  <si>
    <t>HMG AUTO OTOMOTİV İNŞAAT TARIM HAYVANCILIK SANAYİ VE TİCARETLİMİTED ŞİRKETİ</t>
  </si>
  <si>
    <t>HOROZLUHANOSB MAHALLESİ İSTİKAMET CADDE 39/ KONYA SELÇUKLU</t>
  </si>
  <si>
    <t>Halil Yusuf AYULDEŞ</t>
  </si>
  <si>
    <t>HULİSİ GÜNGÖR - GÜNGÖRLER OTO TAMİR</t>
  </si>
  <si>
    <t>HOROZLUHAN MH. GÜNGÖRDÜ SK. NO:41/1</t>
  </si>
  <si>
    <t>Hulisi GÜNGÖR</t>
  </si>
  <si>
    <t>KISMET AĞIR VASITA OTOMOTİV SANAYİ VE TİCARET LİMİTED ŞİRKETİ</t>
  </si>
  <si>
    <t>HOROZLUHAN MAH. GÜNGÖRDÜ SK 24/0 SELÇUKLU KONYA</t>
  </si>
  <si>
    <t>Ahmet Şeref HİÇYILMAZ</t>
  </si>
  <si>
    <t>Okul : 5.5, İşletme :13</t>
  </si>
  <si>
    <t>Burak AYHAN</t>
  </si>
  <si>
    <t>MİLENYUM HASAR ONARIM MERKEZİ - RAMAZAN FURKAN GÜNAYDIN</t>
  </si>
  <si>
    <t>HOROZLU HAN MAHALLESİ KAVAK ALTI SOKAK NO :157</t>
  </si>
  <si>
    <t>Ramazan Furkan GÜNAYDIN</t>
  </si>
  <si>
    <t>MUHAMMET AKYÜZ - AKYÜZ KAPORTA</t>
  </si>
  <si>
    <t>HOROZLUHAN MAH. UYGARLAR SK. NO:32</t>
  </si>
  <si>
    <t>Muhammet AKYÜZ</t>
  </si>
  <si>
    <t>Ebubekir ORHAN</t>
  </si>
  <si>
    <t>Bilal KÜÇÜKEFE</t>
  </si>
  <si>
    <t>Okul : 3.5, İşletme :19</t>
  </si>
  <si>
    <t>Muhammed Şükrü AKIN</t>
  </si>
  <si>
    <t>Okul : 1.5, İşletme :5</t>
  </si>
  <si>
    <t>SALİH BARUTCU - BARUTCU KAPORTA BOYA</t>
  </si>
  <si>
    <t>HOROZLUHAN MAH. YÜRÜYÜŞ SK. NO:20</t>
  </si>
  <si>
    <t>Salih BARUTCU</t>
  </si>
  <si>
    <t>Rıfat IŞIKLI</t>
  </si>
  <si>
    <t>Muhammed SELVİ</t>
  </si>
  <si>
    <t>Okul : 7.5, İşletme :43</t>
  </si>
  <si>
    <t>Ahmet Tarık KARAKEÇİLİ</t>
  </si>
  <si>
    <t>VOC OTOMOTİV AŞ. (ŞUBE)</t>
  </si>
  <si>
    <t>HOROZLUHAN MAH. ÜÇGAZİ SK. NO:10</t>
  </si>
  <si>
    <t>Mehmet GÜVEN</t>
  </si>
  <si>
    <t>Muhammet Ali DEMİR</t>
  </si>
  <si>
    <t>Furkan YETER</t>
  </si>
  <si>
    <t>Berat Samet ACAR</t>
  </si>
  <si>
    <t>ALİ İHSAN KAHVECİ - HASYEL İVECO ÖZEL SERVİS</t>
  </si>
  <si>
    <t>HOROZLUHAN MAH. ADIBELLİ SOK. NO:105</t>
  </si>
  <si>
    <t>İbrahim KOLCU</t>
  </si>
  <si>
    <t>HOROZLUHAN MAH BAKIRCILAR SAN ARDIÇKUŞU SK 157 X/ SELÇUKLU KONYA</t>
  </si>
  <si>
    <t>Okul : 6.0, İşletme :21</t>
  </si>
  <si>
    <t>ÇAVUŞOĞLU OTO ELEKTRİK KLİMA - MUHAMMED ŞEFİK ÇAVUŞ</t>
  </si>
  <si>
    <t>HOROZLUHAN MAH. ABİDİN SK. NO:59/A</t>
  </si>
  <si>
    <t>Muhammed Şefik ÇAVUŞ</t>
  </si>
  <si>
    <t>Okul : 4.5, İşletme :28</t>
  </si>
  <si>
    <t>Kadir Deniz EYİDÖNER</t>
  </si>
  <si>
    <t>Mehmet SEMERCİ</t>
  </si>
  <si>
    <t>Muhammet UĞUR</t>
  </si>
  <si>
    <t>Şükrü POLAT</t>
  </si>
  <si>
    <t>Salih IŞIK</t>
  </si>
  <si>
    <t>DADALI AĞIR VASITA - DERVİŞ DADALI</t>
  </si>
  <si>
    <t>HOROZLUYHAN MH ABİDİN SK NO:39</t>
  </si>
  <si>
    <t>Derviş DADALI</t>
  </si>
  <si>
    <t>EMİRCAN YAVUZ - YELKEN PREMİUM GARAGE</t>
  </si>
  <si>
    <t>HOROZLUHAN MAH. EFSANE SK. NO:190</t>
  </si>
  <si>
    <t>Emircan YAVUZ</t>
  </si>
  <si>
    <t>Muammer ULUDAĞ</t>
  </si>
  <si>
    <t>Kutay Çağrı TEMEL</t>
  </si>
  <si>
    <t>İbrahim Ethem KAYA</t>
  </si>
  <si>
    <t>MEHMET SERGİ - SERGİ AUTO KLİNİK</t>
  </si>
  <si>
    <t>Mehmet SERGİ</t>
  </si>
  <si>
    <t>Mustafa KALYON</t>
  </si>
  <si>
    <t>RIDVAN ÇETİN - ÇETİN FORD ÖZEL SERVİS</t>
  </si>
  <si>
    <t>HOROZLUHAN MH. ADIBELLİ SK. NO:14</t>
  </si>
  <si>
    <t>Rıdvan ÇETİN</t>
  </si>
  <si>
    <t>Batuhan ÖZDEMİR</t>
  </si>
  <si>
    <t>UZMAN KARDEŞLER OTOMOTİV SAN. TİC. LTD. ŞTİ.</t>
  </si>
  <si>
    <t>Mustafa CANOĞLU</t>
  </si>
  <si>
    <t>Okul : 3.0, İşletme :7</t>
  </si>
  <si>
    <t>ALİ ERŞANLI - ERBAY MOTOR REKTEFİYE</t>
  </si>
  <si>
    <t>HOROZLUHAN MAH. MUTLUOL SK. NO:13</t>
  </si>
  <si>
    <t>Ali ERŞANLI</t>
  </si>
  <si>
    <t>Hasan TOKAT</t>
  </si>
  <si>
    <t>HASAN ERGUN-ERGUN OTO TAMİR BAKIM</t>
  </si>
  <si>
    <t>HOROZLUHAN MAH. ÜÇGAZİ SK. NO:40</t>
  </si>
  <si>
    <t>Hasan ERGUN</t>
  </si>
  <si>
    <t>Muhammet Hasan İNCE</t>
  </si>
  <si>
    <t>Ali İbrahim SOYLU</t>
  </si>
  <si>
    <t>Mukhammadrafı KURBONOV</t>
  </si>
  <si>
    <t>Salih ATEŞ</t>
  </si>
  <si>
    <t>HOROZLUHAN MAH. ÖZKAN SK. NO:5</t>
  </si>
  <si>
    <t>Salih DEMİRAĞAÇ</t>
  </si>
  <si>
    <t>Burak YEŞİL</t>
  </si>
  <si>
    <t>Ahmet Serkan ÇAMLICA</t>
  </si>
  <si>
    <t>Remzi Berkay BAKIM</t>
  </si>
  <si>
    <t>HOROZLUHAN MAHALLESİ EFSANE SOKAK 32/0 SELÇUKLU KONYA</t>
  </si>
  <si>
    <t>Enes Kaan KOÇAK</t>
  </si>
  <si>
    <t>TAYYİP OTOTİCARET NAKLİYAT VE SANAYİ LİMİTED ŞİRKETİ</t>
  </si>
  <si>
    <t>HOROZLUHAN MAH ÖZDEMİRKAN SOK 18/0 SELÇUKLU KONYA</t>
  </si>
  <si>
    <t>Süleyman ALAN</t>
  </si>
  <si>
    <t>AYHAN MOBİLYA OTOM GIDA ÜRÜN SAN LTD ŞTİ</t>
  </si>
  <si>
    <t>HOROZLUHAN MAH ÇAMKORU SK. 20/0 SELÇUKLU KONYA</t>
  </si>
  <si>
    <t>ELMAS YALÇIN</t>
  </si>
  <si>
    <t>HOROZLUHAN MAH. ERDEŞİR SOK. 9/ SELÇUKLU KONYA</t>
  </si>
  <si>
    <t>Harun Musa NACAR</t>
  </si>
  <si>
    <t>Okul : 8.5, İşletme :40</t>
  </si>
  <si>
    <t>Abdullah MALACI</t>
  </si>
  <si>
    <t>MEVLÜT AYKURT</t>
  </si>
  <si>
    <t>HOROZLUHAN MAH. MANİŞAİR SK. 30/0 SELÇUKLU KONYA</t>
  </si>
  <si>
    <t>Mevlüt AYKURT</t>
  </si>
  <si>
    <t>Ferhat SEYHAN</t>
  </si>
  <si>
    <t>MUSTAFA KOYUNCU</t>
  </si>
  <si>
    <t>ATEŞBAZ VELİ MH. PERVANE SK. NO:74 MERAM</t>
  </si>
  <si>
    <t>Burak KARA</t>
  </si>
  <si>
    <t>NEVZAT ESEN - ESEN DOĞRAMA MOBİLYA</t>
  </si>
  <si>
    <t>HOROZLUHAN MAH. AĞAÇİŞLERİ SAN. YAVUZELİ SK. NO:86</t>
  </si>
  <si>
    <t>Nevzat ESEN</t>
  </si>
  <si>
    <t>Ali Fırat TAŞDEMİR</t>
  </si>
  <si>
    <t>Süleyman SULUDERE</t>
  </si>
  <si>
    <t>Mehmet KARAKUŞ</t>
  </si>
  <si>
    <t>ÖZTAŞ OTO KAPORTA ÖZKAN TAŞÇI</t>
  </si>
  <si>
    <t>HOROZLUHAN MAH. GÜNEYKIŞLA SK. NO:4</t>
  </si>
  <si>
    <t>Özkan TAŞCI</t>
  </si>
  <si>
    <t>GENÇORTAKLAR OTO TAMİR - HÜSEYİN ENES AYVACI</t>
  </si>
  <si>
    <t>FATİH MAHALLESİ GÜNDOĞDU SOKAK NO:126</t>
  </si>
  <si>
    <t>KADİR DİNÇ - DİNÇ OTO KAPORTA</t>
  </si>
  <si>
    <t>FATİH MAH. ERKANLI SOK NO 24</t>
  </si>
  <si>
    <t>Kadir DİNÇ</t>
  </si>
  <si>
    <t>Okul : 6.0, İşletme :11</t>
  </si>
  <si>
    <t>BESTA ARTMOBİLYA ÜRETİM PAZARLAMA SANAYİ VE TİCARET LİMİTEDŞİRKETİ</t>
  </si>
  <si>
    <t>B KAYACIK OSB MH İKİPINAR SK 26/1/ SELÇUKLU KONYA</t>
  </si>
  <si>
    <t>Metin GELMEZ</t>
  </si>
  <si>
    <t>İBİGİL MOBİLYA DEKORASYON İNŞAAT İMALAT SANAYİ VE TİCARET LİMİTED ŞİRKETİ</t>
  </si>
  <si>
    <t>HOROZLUHANOSB MAHALLESİ YERLİSU SK. 3/D/1 SELÇUKLU KONYA</t>
  </si>
  <si>
    <t>Reşat KÜÇÜKVANLI</t>
  </si>
  <si>
    <t>KONFUL MOBİLYA ANONİM ŞİRKETİ</t>
  </si>
  <si>
    <t>BÜYÜK KAYACIK MH.3.OSB T.ZİYAEDDİN AKBULUT CAD 29/0 SELÇUKLU KONYA</t>
  </si>
  <si>
    <t>Ali Rıza ELLİK</t>
  </si>
  <si>
    <t>İslam Baki ÇORUM</t>
  </si>
  <si>
    <t>ÖMER ESGİLLİ - KERVAN MOBİLYA</t>
  </si>
  <si>
    <t>HOROZLUHAN MH. OSMANLI SK. NO:18</t>
  </si>
  <si>
    <t>Ömer ESGİLLİ</t>
  </si>
  <si>
    <t>İdris Efe TETİK</t>
  </si>
  <si>
    <t>ÖZDEN MOBİLYA DÖŞEME-</t>
  </si>
  <si>
    <t>DUMLUPINAR MAH. KALEBAŞI SOK NO 5/B SELÇUKLU</t>
  </si>
  <si>
    <t>Mehmet ASLAN</t>
  </si>
  <si>
    <t>Kadirhan ASLAN</t>
  </si>
  <si>
    <t>Okul : 5.5, İşletme :19</t>
  </si>
  <si>
    <t>Hüseyin KELTEN</t>
  </si>
  <si>
    <t>TOSUNOĞULLARI MOBİLYA SANAYİ VE TİCARET ANONİM ŞİRKETİ</t>
  </si>
  <si>
    <t>KONYA ORG SAN BÖL EVRENKÖY CAD 5/0 SELÇUKLU KONYA</t>
  </si>
  <si>
    <t>Kemalettin KAYA</t>
  </si>
  <si>
    <t>AK KARDEŞLER OTOMOTİV SANAYİ TİCARET VE PAZARLAMA ANONİM ŞİRKETİ</t>
  </si>
  <si>
    <t>HOROZLUHAN MAH KABASAKAL CAD X/ KONYA AKBEŞ SOK NO 1</t>
  </si>
  <si>
    <t>Taner BİNGÖL</t>
  </si>
  <si>
    <t>Ramazan BAYRAKCI</t>
  </si>
  <si>
    <t>BAYRAKCI MAKİNA-SAVAŞ BAYRAKCI</t>
  </si>
  <si>
    <t>HOROZLUHAM MAH. GEZALAN SK. NO:25</t>
  </si>
  <si>
    <t>Savaş BAYRAKCI</t>
  </si>
  <si>
    <t>Adem KORKMAZ</t>
  </si>
  <si>
    <t>Okul : 5.5, İşletme :30</t>
  </si>
  <si>
    <t>Efe Berat TAM</t>
  </si>
  <si>
    <t>EMY İNOVASYON MAKİNE SAN. TİC. LTD. ŞTİ</t>
  </si>
  <si>
    <t>AŞAĞIPINARBAŞI MAH. 16754. SK. NO:28</t>
  </si>
  <si>
    <t>Ömer Faruk BAŞTÜRK</t>
  </si>
  <si>
    <t>Yusuf AĞAÇCIOĞLU</t>
  </si>
  <si>
    <t>GNR MAKİNA OTO PARÇALARI SANAYİ TİCARET LİMİTED ŞİRKETİ</t>
  </si>
  <si>
    <t>HOROZLUHAN MAH. KAYAKALTI SK. NO:97</t>
  </si>
  <si>
    <t>Celalettin GÜNAR</t>
  </si>
  <si>
    <t>Okul : 8.5, İşletme :30</t>
  </si>
  <si>
    <t>Mehmet Ali GÜZEL</t>
  </si>
  <si>
    <t>HURİYE BAŞ</t>
  </si>
  <si>
    <t>HOROZLUHAN MAH. TEKELİOĞLU SOK. 115/ SELÇUKLU KONYA</t>
  </si>
  <si>
    <t>Enes AYHAN</t>
  </si>
  <si>
    <t>İbrahim Ethem ÇELEBİ</t>
  </si>
  <si>
    <t>İsmail KARA</t>
  </si>
  <si>
    <t>İSMAİL ÜNAL</t>
  </si>
  <si>
    <t>HOROZLUHAN MH. GÖZALAN SOKAK 46/ SELÇUKLU KONYA</t>
  </si>
  <si>
    <t>Rahim ÜNAL</t>
  </si>
  <si>
    <t>Mehmet Can TUNÇ</t>
  </si>
  <si>
    <t>Muhammet Ali EKİN</t>
  </si>
  <si>
    <t>Mehmet Emre BAŞARAN</t>
  </si>
  <si>
    <t>Okul : 5.5, İşletme :15</t>
  </si>
  <si>
    <t>Muammer Efe SARI</t>
  </si>
  <si>
    <t>Yiğit Alp ERDEM</t>
  </si>
  <si>
    <t>Yusuf KUZUCU</t>
  </si>
  <si>
    <t>Kemal Muhammed AKBULUT</t>
  </si>
  <si>
    <t>İNCİ FİAT ÖZEL SERVİS - TUNCAY ALTUN</t>
  </si>
  <si>
    <t>HOROZLUHAN MH. PETEKCİLER SOKAK</t>
  </si>
  <si>
    <t>Tuncay ALTUN</t>
  </si>
  <si>
    <t>Muhammed Ali KONUK</t>
  </si>
  <si>
    <t>Okul : 6.0, İşletme :35</t>
  </si>
  <si>
    <t>Emirhan Miraç ÜNSAL</t>
  </si>
  <si>
    <t>ULUS OTO ELEKTRİK - MESUT GÜREL</t>
  </si>
  <si>
    <t>HOROZLUHAN TEKELİOĞLU SK NO:26</t>
  </si>
  <si>
    <t>Mesut GÜREL</t>
  </si>
  <si>
    <t>BÜYÜKKAYACIK ORGANİZE SAN BÖLG KIRIM CAD 5/ KONYA NO 5</t>
  </si>
  <si>
    <t>ERTUĞRUL OTO DÖŞEME - EREN EFE ERTUĞRUL</t>
  </si>
  <si>
    <t>HOROZLUHAN MAH. AYÇA SK. NO:60</t>
  </si>
  <si>
    <t>Eren Efe ERTUĞRUL</t>
  </si>
  <si>
    <t>Hatice AKAY</t>
  </si>
  <si>
    <t>Emir Nasuhi ERDOĞMUŞ</t>
  </si>
  <si>
    <t>KENAN ERDOĞMUŞ - ERDOĞMUŞLAR</t>
  </si>
  <si>
    <t>HOROZLUHAN MAH. ULUÇAM SOK. NO:38/1</t>
  </si>
  <si>
    <t>Kenan ERDOĞMUŞ</t>
  </si>
  <si>
    <t>Mehmet Ethem ÇİMEN</t>
  </si>
  <si>
    <t>YAVUZER MOBİLYA SANAYİ VE TİCARET LİMİTED ŞİRKETİ</t>
  </si>
  <si>
    <t>HOROZLUHAN MAHALLESİ AŞKALE SOKAK 12/ KONYA SELÇUKLU</t>
  </si>
  <si>
    <t>Mustafa HALİD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</si>
</sst>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dddd"/>
    <numFmt numFmtId="165" formatCode="dd/mm/yyyy\ dddd"/>
    <numFmt numFmtId="166" formatCode="[$-F800]dddd\,\ mmmm\ dd\,\ yyyy"/>
    <numFmt numFmtId="167" formatCode="d"/>
    <numFmt numFmtId="168" formatCode="[&lt;=9999999]###\-####;\(###\)\ ###\-####"/>
    <numFmt numFmtId="169" formatCode="mmmm"/>
  </numFmts>
  <fonts count="64">
    <font>
      <sz val="11"/>
      <color theme="1"/>
      <name val="Calibri"/>
      <family val="2"/>
      <charset val="162"/>
      <scheme val="minor"/>
    </font>
    <font>
      <b/>
      <sz val="20"/>
      <color rgb="FFFF0000"/>
      <name val="Arial"/>
      <family val="2"/>
      <charset val="162"/>
    </font>
    <font>
      <sz val="10"/>
      <name val="Arial"/>
      <family val="2"/>
      <charset val="162"/>
    </font>
    <font>
      <b/>
      <sz val="10"/>
      <color theme="1"/>
      <name val="Arial"/>
      <family val="2"/>
      <charset val="162"/>
    </font>
    <font>
      <sz val="11"/>
      <name val="Calibri"/>
      <family val="2"/>
      <charset val="162"/>
      <scheme val="minor"/>
    </font>
    <font>
      <b/>
      <sz val="11"/>
      <name val="Calibri"/>
      <family val="2"/>
      <charset val="162"/>
      <scheme val="minor"/>
    </font>
    <font>
      <b/>
      <sz val="10"/>
      <name val="Arial"/>
      <family val="2"/>
      <charset val="162"/>
    </font>
    <font>
      <sz val="10"/>
      <name val="Arial Tur"/>
      <charset val="162"/>
    </font>
    <font>
      <b/>
      <sz val="10"/>
      <name val="Arial Tur"/>
      <charset val="162"/>
    </font>
    <font>
      <b/>
      <u/>
      <sz val="10"/>
      <name val="Arial Tur"/>
      <charset val="162"/>
    </font>
    <font>
      <b/>
      <sz val="10"/>
      <name val="Arial Narrow"/>
      <family val="2"/>
      <charset val="162"/>
    </font>
    <font>
      <b/>
      <sz val="12"/>
      <name val="Arial Tur"/>
      <charset val="162"/>
    </font>
    <font>
      <sz val="8"/>
      <name val="Arial Tur"/>
      <charset val="162"/>
    </font>
    <font>
      <sz val="9"/>
      <name val="Arial Tur"/>
      <charset val="162"/>
    </font>
    <font>
      <sz val="7"/>
      <name val="Arial Tur"/>
      <charset val="162"/>
    </font>
    <font>
      <b/>
      <sz val="8"/>
      <name val="Arial Tur"/>
      <charset val="162"/>
    </font>
    <font>
      <sz val="11"/>
      <name val="Arial Tur"/>
      <charset val="162"/>
    </font>
    <font>
      <b/>
      <sz val="11"/>
      <name val="Arial Tur"/>
      <charset val="162"/>
    </font>
    <font>
      <b/>
      <sz val="18"/>
      <color rgb="FFFF0000"/>
      <name val="Arial"/>
      <family val="2"/>
      <charset val="162"/>
    </font>
    <font>
      <sz val="12"/>
      <name val="Arial Tur"/>
      <charset val="162"/>
    </font>
    <font>
      <sz val="12"/>
      <name val="Arial"/>
      <family val="2"/>
      <charset val="162"/>
    </font>
    <font>
      <b/>
      <u/>
      <sz val="9"/>
      <name val="Arial Tur"/>
      <charset val="162"/>
    </font>
    <font>
      <b/>
      <sz val="9"/>
      <name val="Arial Tur"/>
      <charset val="162"/>
    </font>
    <font>
      <b/>
      <i/>
      <sz val="11"/>
      <name val="Arial Tur"/>
      <charset val="162"/>
    </font>
    <font>
      <b/>
      <sz val="12"/>
      <color theme="1"/>
      <name val="Arial"/>
      <family val="2"/>
      <charset val="162"/>
    </font>
    <font>
      <b/>
      <sz val="12"/>
      <name val="Arial"/>
      <family val="2"/>
      <charset val="162"/>
    </font>
    <font>
      <b/>
      <sz val="11"/>
      <color theme="1"/>
      <name val="Arial"/>
      <family val="2"/>
      <charset val="162"/>
    </font>
    <font>
      <sz val="10"/>
      <color theme="1"/>
      <name val="Arial"/>
      <family val="2"/>
      <charset val="162"/>
    </font>
    <font>
      <b/>
      <sz val="10"/>
      <color rgb="FFFF0000"/>
      <name val="Arial"/>
      <family val="2"/>
      <charset val="162"/>
    </font>
    <font>
      <sz val="10"/>
      <color theme="0"/>
      <name val="Arial"/>
      <family val="2"/>
      <charset val="162"/>
    </font>
    <font>
      <sz val="11"/>
      <color theme="1"/>
      <name val="Times New Roman"/>
      <family val="1"/>
      <charset val="162"/>
    </font>
    <font>
      <b/>
      <sz val="11"/>
      <color theme="1"/>
      <name val="Times New Roman"/>
      <family val="1"/>
      <charset val="162"/>
    </font>
    <font>
      <sz val="11"/>
      <color theme="1"/>
      <name val="Swis721 Lt BT"/>
      <family val="2"/>
      <charset val="162"/>
    </font>
    <font>
      <b/>
      <sz val="11"/>
      <color theme="1"/>
      <name val="Swis721 Lt BT"/>
      <family val="2"/>
      <charset val="162"/>
    </font>
    <font>
      <sz val="11"/>
      <color theme="0"/>
      <name val="Calibri"/>
      <family val="2"/>
      <charset val="162"/>
      <scheme val="minor"/>
    </font>
    <font>
      <sz val="8"/>
      <color theme="0"/>
      <name val="Arial"/>
      <family val="2"/>
      <charset val="162"/>
    </font>
    <font>
      <sz val="12"/>
      <color theme="1"/>
      <name val="Calibri"/>
      <family val="2"/>
      <charset val="162"/>
      <scheme val="minor"/>
    </font>
    <font>
      <b/>
      <sz val="10"/>
      <color theme="0"/>
      <name val="Arial"/>
      <family val="2"/>
      <charset val="162"/>
    </font>
    <font>
      <b/>
      <u/>
      <sz val="12"/>
      <color rgb="FF800000"/>
      <name val="Arial"/>
      <family val="2"/>
      <charset val="162"/>
    </font>
    <font>
      <b/>
      <u/>
      <sz val="11"/>
      <color rgb="FF800000"/>
      <name val="Arial"/>
      <family val="2"/>
      <charset val="162"/>
    </font>
    <font>
      <b/>
      <u/>
      <sz val="11"/>
      <color rgb="FFFF0000"/>
      <name val="Arial"/>
      <family val="2"/>
      <charset val="162"/>
    </font>
    <font>
      <sz val="10"/>
      <color theme="1"/>
      <name val="Calibri"/>
      <family val="2"/>
      <charset val="162"/>
      <scheme val="minor"/>
    </font>
    <font>
      <b/>
      <sz val="9"/>
      <color theme="1"/>
      <name val="Swis721 Lt BT"/>
      <family val="2"/>
      <charset val="162"/>
    </font>
    <font>
      <b/>
      <i/>
      <sz val="10"/>
      <name val="Arial Tur"/>
      <charset val="162"/>
    </font>
    <font>
      <b/>
      <sz val="10"/>
      <color theme="1"/>
      <name val="Calibri"/>
      <family val="2"/>
      <charset val="162"/>
      <scheme val="minor"/>
    </font>
    <font>
      <b/>
      <i/>
      <u/>
      <sz val="10"/>
      <name val="Arial Tur"/>
      <charset val="162"/>
    </font>
    <font>
      <sz val="11"/>
      <color theme="1"/>
      <name val="Calibri"/>
      <family val="2"/>
      <charset val="162"/>
    </font>
    <font>
      <sz val="10"/>
      <color theme="0"/>
      <name val="Arial Tur"/>
      <charset val="162"/>
    </font>
    <font>
      <b/>
      <u/>
      <sz val="12"/>
      <name val="Arial"/>
      <family val="2"/>
      <charset val="162"/>
    </font>
    <font>
      <sz val="8"/>
      <color theme="1"/>
      <name val="Calibri"/>
      <family val="2"/>
      <charset val="162"/>
      <scheme val="minor"/>
    </font>
    <font>
      <b/>
      <sz val="11"/>
      <color theme="0"/>
      <name val="Arial Tur"/>
      <charset val="162"/>
    </font>
    <font>
      <b/>
      <sz val="12"/>
      <color theme="0"/>
      <name val="Arial Tur"/>
      <charset val="162"/>
    </font>
    <font>
      <b/>
      <u/>
      <sz val="14"/>
      <color rgb="FFFF0000"/>
      <name val="Arial"/>
      <family val="2"/>
      <charset val="162"/>
    </font>
    <font>
      <b/>
      <u/>
      <sz val="10"/>
      <color rgb="FF800000"/>
      <name val="Arial"/>
      <family val="2"/>
      <charset val="162"/>
    </font>
    <font>
      <b/>
      <u/>
      <sz val="8"/>
      <color rgb="FF800000"/>
      <name val="Arial"/>
      <family val="2"/>
      <charset val="162"/>
    </font>
    <font>
      <b/>
      <u/>
      <sz val="10"/>
      <color theme="1"/>
      <name val="Calibri"/>
      <family val="2"/>
      <charset val="162"/>
      <scheme val="minor"/>
    </font>
    <font>
      <b/>
      <sz val="14"/>
      <name val="Times New Roman"/>
      <family val="1"/>
      <charset val="162"/>
    </font>
    <font>
      <sz val="10"/>
      <name val="Times New Roman"/>
      <family val="1"/>
      <charset val="162"/>
    </font>
    <font>
      <b/>
      <sz val="10"/>
      <name val="Times New Roman"/>
      <family val="1"/>
      <charset val="162"/>
    </font>
    <font>
      <sz val="10"/>
      <color theme="1"/>
      <name val="Times New Roman"/>
      <family val="1"/>
      <charset val="162"/>
    </font>
    <font>
      <b/>
      <sz val="10"/>
      <color theme="1"/>
      <name val="Times New Roman"/>
      <family val="1"/>
      <charset val="162"/>
    </font>
    <font>
      <b/>
      <sz val="10"/>
      <color theme="0"/>
      <name val="Times New Roman"/>
      <family val="1"/>
      <charset val="162"/>
    </font>
    <font>
      <sz val="10"/>
      <color theme="0"/>
      <name val="Times New Roman"/>
      <family val="1"/>
      <charset val="162"/>
    </font>
    <font>
      <b/>
      <sz val="10"/>
      <color rgb="FFFF0000"/>
      <name val="Times New Roman"/>
      <family val="1"/>
      <charset val="162"/>
    </font>
  </fonts>
  <fills count="1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4"/>
        <bgColor indexed="64"/>
      </patternFill>
    </fill>
    <fill>
      <patternFill patternType="solid">
        <fgColor rgb="FFFF0000"/>
        <bgColor indexed="64"/>
      </patternFill>
    </fill>
    <fill>
      <patternFill patternType="solid">
        <fgColor indexed="9"/>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249977111117893"/>
        <bgColor indexed="64"/>
      </patternFill>
    </fill>
    <fill>
      <patternFill patternType="solid">
        <fgColor theme="7"/>
        <bgColor indexed="64"/>
      </patternFill>
    </fill>
    <fill>
      <patternFill patternType="solid">
        <fgColor theme="1" tint="0.499984740745262"/>
        <bgColor indexed="64"/>
      </patternFill>
    </fill>
    <fill>
      <patternFill patternType="solid">
        <fgColor theme="2"/>
        <bgColor indexed="64"/>
      </patternFill>
    </fill>
    <fill>
      <patternFill patternType="solid">
        <fgColor theme="9" tint="0.59999389629810485"/>
        <bgColor indexed="64"/>
      </patternFill>
    </fill>
    <fill>
      <patternFill patternType="solid">
        <fgColor rgb="FFC00000"/>
        <bgColor indexed="64"/>
      </patternFill>
    </fill>
    <fill>
      <patternFill patternType="solid">
        <fgColor theme="1"/>
        <bgColor indexed="64"/>
      </patternFill>
    </fill>
  </fills>
  <borders count="7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double">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diagonal/>
    </border>
    <border>
      <left style="thin">
        <color indexed="64"/>
      </left>
      <right/>
      <top style="double">
        <color indexed="64"/>
      </top>
      <bottom/>
      <diagonal/>
    </border>
    <border>
      <left/>
      <right style="double">
        <color indexed="64"/>
      </right>
      <top style="double">
        <color indexed="64"/>
      </top>
      <bottom/>
      <diagonal/>
    </border>
    <border>
      <left/>
      <right style="double">
        <color indexed="64"/>
      </right>
      <top/>
      <bottom/>
      <diagonal/>
    </border>
    <border>
      <left/>
      <right style="double">
        <color indexed="64"/>
      </right>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bottom style="thin">
        <color indexed="64"/>
      </bottom>
      <diagonal/>
    </border>
    <border>
      <left style="double">
        <color indexed="64"/>
      </left>
      <right/>
      <top/>
      <bottom/>
      <diagonal/>
    </border>
    <border>
      <left style="double">
        <color indexed="64"/>
      </left>
      <right/>
      <top/>
      <bottom style="medium">
        <color indexed="64"/>
      </bottom>
      <diagonal/>
    </border>
    <border>
      <left/>
      <right/>
      <top/>
      <bottom style="medium">
        <color indexed="64"/>
      </bottom>
      <diagonal/>
    </border>
    <border>
      <left/>
      <right style="double">
        <color indexed="64"/>
      </right>
      <top/>
      <bottom style="medium">
        <color indexed="64"/>
      </bottom>
      <diagonal/>
    </border>
    <border>
      <left style="double">
        <color indexed="64"/>
      </left>
      <right/>
      <top style="medium">
        <color indexed="64"/>
      </top>
      <bottom/>
      <diagonal/>
    </border>
    <border>
      <left/>
      <right/>
      <top style="medium">
        <color indexed="64"/>
      </top>
      <bottom/>
      <diagonal/>
    </border>
    <border>
      <left/>
      <right style="double">
        <color indexed="64"/>
      </right>
      <top style="medium">
        <color indexed="64"/>
      </top>
      <bottom/>
      <diagonal/>
    </border>
    <border>
      <left style="double">
        <color indexed="64"/>
      </left>
      <right/>
      <top/>
      <bottom style="dashed">
        <color indexed="64"/>
      </bottom>
      <diagonal/>
    </border>
    <border>
      <left/>
      <right/>
      <top/>
      <bottom style="dashed">
        <color indexed="64"/>
      </bottom>
      <diagonal/>
    </border>
    <border>
      <left/>
      <right style="double">
        <color indexed="64"/>
      </right>
      <top/>
      <bottom style="dashed">
        <color indexed="64"/>
      </bottom>
      <diagonal/>
    </border>
    <border>
      <left/>
      <right style="thin">
        <color indexed="64"/>
      </right>
      <top style="medium">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double">
        <color indexed="64"/>
      </right>
      <top/>
      <bottom style="double">
        <color indexed="64"/>
      </bottom>
      <diagonal/>
    </border>
    <border>
      <left style="thin">
        <color theme="2"/>
      </left>
      <right style="thin">
        <color theme="2"/>
      </right>
      <top style="thin">
        <color theme="2"/>
      </top>
      <bottom style="thin">
        <color theme="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style="thin">
        <color theme="5" tint="-0.249977111117893"/>
      </right>
      <top style="thin">
        <color theme="5" tint="-0.249977111117893"/>
      </top>
      <bottom style="thin">
        <color indexed="64"/>
      </bottom>
      <diagonal/>
    </border>
    <border>
      <left style="thin">
        <color theme="5" tint="-0.249977111117893"/>
      </left>
      <right style="thin">
        <color theme="5" tint="-0.249977111117893"/>
      </right>
      <top style="thin">
        <color indexed="64"/>
      </top>
      <bottom style="thin">
        <color indexed="64"/>
      </bottom>
      <diagonal/>
    </border>
    <border>
      <left style="thin">
        <color theme="5" tint="-0.249977111117893"/>
      </left>
      <right style="thin">
        <color theme="5" tint="-0.249977111117893"/>
      </right>
      <top style="thin">
        <color indexed="64"/>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style="double">
        <color indexed="64"/>
      </left>
      <right/>
      <top style="thin">
        <color indexed="64"/>
      </top>
      <bottom style="thin">
        <color indexed="64"/>
      </bottom>
      <diagonal/>
    </border>
    <border>
      <left style="double">
        <color indexed="64"/>
      </left>
      <right/>
      <top style="thin">
        <color indexed="64"/>
      </top>
      <bottom/>
      <diagonal/>
    </border>
    <border>
      <left/>
      <right style="double">
        <color indexed="64"/>
      </right>
      <top style="thin">
        <color indexed="64"/>
      </top>
      <bottom/>
      <diagonal/>
    </border>
    <border>
      <left/>
      <right style="thin">
        <color indexed="64"/>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double">
        <color indexed="64"/>
      </left>
      <right style="thin">
        <color indexed="64"/>
      </right>
      <top/>
      <bottom style="thin">
        <color indexed="64"/>
      </bottom>
      <diagonal/>
    </border>
    <border>
      <left style="double">
        <color indexed="64"/>
      </left>
      <right/>
      <top style="thin">
        <color indexed="64"/>
      </top>
      <bottom style="double">
        <color indexed="64"/>
      </bottom>
      <diagonal/>
    </border>
    <border>
      <left/>
      <right style="thin">
        <color theme="2"/>
      </right>
      <top style="thin">
        <color theme="2"/>
      </top>
      <bottom style="thin">
        <color theme="2"/>
      </bottom>
      <diagonal/>
    </border>
  </borders>
  <cellStyleXfs count="3">
    <xf numFmtId="0" fontId="0" fillId="0" borderId="0"/>
    <xf numFmtId="0" fontId="7" fillId="0" borderId="0"/>
    <xf numFmtId="0" fontId="7" fillId="0" borderId="0"/>
  </cellStyleXfs>
  <cellXfs count="593">
    <xf numFmtId="0" fontId="0" fillId="0" borderId="0" xfId="0"/>
    <xf numFmtId="0" fontId="0" fillId="0" borderId="0" xfId="0" applyAlignment="1">
      <alignment vertical="center" wrapText="1"/>
    </xf>
    <xf numFmtId="0" fontId="0" fillId="0" borderId="0" xfId="0" applyAlignment="1">
      <alignment wrapText="1"/>
    </xf>
    <xf numFmtId="0" fontId="0" fillId="0" borderId="0" xfId="0" applyAlignment="1">
      <alignment horizontal="center" vertical="center" wrapText="1"/>
    </xf>
    <xf numFmtId="0" fontId="1" fillId="0" borderId="1" xfId="0" applyFont="1" applyBorder="1" applyAlignment="1">
      <alignment horizontal="center" vertical="center" wrapText="1"/>
    </xf>
    <xf numFmtId="0" fontId="0" fillId="2" borderId="2" xfId="0" applyFill="1" applyBorder="1" applyAlignment="1">
      <alignment horizontal="center" vertical="center" readingOrder="1"/>
    </xf>
    <xf numFmtId="49" fontId="0" fillId="0" borderId="0" xfId="0" applyNumberFormat="1"/>
    <xf numFmtId="49" fontId="0" fillId="0" borderId="0" xfId="0" applyNumberFormat="1" applyAlignment="1">
      <alignment vertical="center"/>
    </xf>
    <xf numFmtId="0" fontId="0" fillId="0" borderId="0" xfId="0" applyAlignment="1">
      <alignment horizontal="center" vertical="center"/>
    </xf>
    <xf numFmtId="49" fontId="0" fillId="0" borderId="0" xfId="0" applyNumberFormat="1" applyAlignment="1">
      <alignment horizontal="center" vertical="center"/>
    </xf>
    <xf numFmtId="0" fontId="0" fillId="2" borderId="0" xfId="0" applyFill="1" applyAlignment="1">
      <alignment horizontal="center" vertical="center"/>
    </xf>
    <xf numFmtId="49" fontId="0" fillId="2" borderId="0" xfId="0" applyNumberFormat="1" applyFill="1" applyAlignment="1">
      <alignment horizontal="center" vertical="center"/>
    </xf>
    <xf numFmtId="1" fontId="4" fillId="4" borderId="0" xfId="0" applyNumberFormat="1" applyFont="1" applyFill="1" applyAlignment="1">
      <alignment horizontal="center" vertical="center" wrapText="1"/>
    </xf>
    <xf numFmtId="0" fontId="5" fillId="5" borderId="0" xfId="0" applyFont="1" applyFill="1" applyAlignment="1">
      <alignment horizontal="center" vertical="center" wrapText="1" readingOrder="1"/>
    </xf>
    <xf numFmtId="0" fontId="3" fillId="2" borderId="3" xfId="0" applyFont="1" applyFill="1" applyBorder="1" applyAlignment="1">
      <alignment vertical="center" wrapText="1"/>
    </xf>
    <xf numFmtId="0" fontId="3" fillId="2" borderId="3" xfId="0" applyFont="1" applyFill="1" applyBorder="1" applyAlignment="1">
      <alignment horizontal="center" vertical="center" wrapText="1" readingOrder="1"/>
    </xf>
    <xf numFmtId="0" fontId="3" fillId="2" borderId="3" xfId="0" applyFont="1" applyFill="1" applyBorder="1" applyAlignment="1">
      <alignment horizontal="center" vertical="center" readingOrder="1"/>
    </xf>
    <xf numFmtId="0" fontId="7" fillId="0" borderId="0" xfId="1"/>
    <xf numFmtId="0" fontId="9" fillId="0" borderId="0" xfId="1" applyFont="1"/>
    <xf numFmtId="0" fontId="8" fillId="0" borderId="0" xfId="1" applyFont="1"/>
    <xf numFmtId="0" fontId="8" fillId="0" borderId="0" xfId="1" applyFont="1" applyAlignment="1">
      <alignment vertical="center"/>
    </xf>
    <xf numFmtId="0" fontId="7" fillId="0" borderId="0" xfId="1" applyAlignment="1">
      <alignment horizontal="right"/>
    </xf>
    <xf numFmtId="0" fontId="7" fillId="0" borderId="0" xfId="1" applyAlignment="1">
      <alignment textRotation="90"/>
    </xf>
    <xf numFmtId="0" fontId="12" fillId="0" borderId="0" xfId="1" applyFont="1"/>
    <xf numFmtId="0" fontId="12" fillId="0" borderId="0" xfId="1" applyFont="1" applyAlignment="1">
      <alignment vertical="center" wrapText="1"/>
    </xf>
    <xf numFmtId="0" fontId="13" fillId="0" borderId="0" xfId="1" applyFont="1"/>
    <xf numFmtId="0" fontId="12" fillId="0" borderId="0" xfId="1" applyFont="1" applyAlignment="1">
      <alignment horizontal="left"/>
    </xf>
    <xf numFmtId="0" fontId="0" fillId="3" borderId="0" xfId="0" applyFill="1" applyAlignment="1">
      <alignment horizontal="center" vertical="center" readingOrder="1"/>
    </xf>
    <xf numFmtId="1" fontId="0" fillId="4" borderId="0" xfId="0" applyNumberFormat="1" applyFill="1" applyAlignment="1">
      <alignment horizontal="center" vertical="center" wrapText="1"/>
    </xf>
    <xf numFmtId="0" fontId="0" fillId="4" borderId="0" xfId="0" applyFill="1" applyAlignment="1">
      <alignment wrapText="1"/>
    </xf>
    <xf numFmtId="0" fontId="7" fillId="11" borderId="0" xfId="1" applyFill="1"/>
    <xf numFmtId="0" fontId="8" fillId="0" borderId="0" xfId="1" applyFont="1" applyAlignment="1">
      <alignment horizontal="right"/>
    </xf>
    <xf numFmtId="0" fontId="6" fillId="0" borderId="0" xfId="0" applyFont="1" applyProtection="1">
      <protection locked="0"/>
    </xf>
    <xf numFmtId="0" fontId="7" fillId="6" borderId="10" xfId="1" applyFill="1" applyBorder="1" applyProtection="1">
      <protection locked="0"/>
    </xf>
    <xf numFmtId="0" fontId="7" fillId="6" borderId="2" xfId="1" applyFill="1" applyBorder="1" applyProtection="1">
      <protection locked="0"/>
    </xf>
    <xf numFmtId="0" fontId="7" fillId="0" borderId="2" xfId="1" applyBorder="1" applyAlignment="1" applyProtection="1">
      <alignment vertical="center"/>
      <protection locked="0"/>
    </xf>
    <xf numFmtId="0" fontId="7" fillId="0" borderId="11" xfId="1" applyBorder="1" applyAlignment="1" applyProtection="1">
      <alignment horizontal="left" vertical="center"/>
      <protection locked="0"/>
    </xf>
    <xf numFmtId="0" fontId="7" fillId="6" borderId="14" xfId="1" applyFill="1" applyBorder="1" applyProtection="1">
      <protection locked="0"/>
    </xf>
    <xf numFmtId="0" fontId="7" fillId="6" borderId="11" xfId="1" applyFill="1" applyBorder="1" applyProtection="1">
      <protection locked="0"/>
    </xf>
    <xf numFmtId="0" fontId="7" fillId="0" borderId="0" xfId="1" applyProtection="1">
      <protection locked="0"/>
    </xf>
    <xf numFmtId="0" fontId="17" fillId="11" borderId="0" xfId="1" applyFont="1" applyFill="1" applyProtection="1">
      <protection locked="0"/>
    </xf>
    <xf numFmtId="0" fontId="6" fillId="0" borderId="0" xfId="0" applyFont="1"/>
    <xf numFmtId="0" fontId="6" fillId="0" borderId="0" xfId="0" applyFont="1" applyAlignment="1" applyProtection="1">
      <alignment horizontal="left" vertical="center" wrapText="1"/>
      <protection locked="0"/>
    </xf>
    <xf numFmtId="0" fontId="0" fillId="13" borderId="0" xfId="0" applyFill="1" applyAlignment="1">
      <alignment horizontal="center" vertical="center" wrapText="1"/>
    </xf>
    <xf numFmtId="0" fontId="0" fillId="13" borderId="0" xfId="0" applyFill="1" applyAlignment="1">
      <alignment wrapText="1"/>
    </xf>
    <xf numFmtId="0" fontId="0" fillId="0" borderId="0" xfId="0" applyAlignment="1" applyProtection="1">
      <alignment wrapText="1"/>
      <protection locked="0"/>
    </xf>
    <xf numFmtId="0" fontId="0" fillId="0" borderId="0" xfId="0" applyAlignment="1" applyProtection="1">
      <alignment horizontal="center" wrapText="1" readingOrder="1"/>
      <protection locked="0"/>
    </xf>
    <xf numFmtId="0" fontId="27" fillId="0" borderId="0" xfId="0" applyFont="1" applyAlignment="1">
      <alignment vertical="center"/>
    </xf>
    <xf numFmtId="0" fontId="27" fillId="0" borderId="0" xfId="0" applyFont="1" applyAlignment="1">
      <alignment horizontal="center" vertical="center"/>
    </xf>
    <xf numFmtId="0" fontId="29" fillId="0" borderId="0" xfId="0" applyFont="1" applyAlignment="1">
      <alignment vertical="center"/>
    </xf>
    <xf numFmtId="0" fontId="28" fillId="0" borderId="2" xfId="0" applyFont="1" applyBorder="1" applyAlignment="1">
      <alignment horizontal="center" vertical="center"/>
    </xf>
    <xf numFmtId="0" fontId="26" fillId="0" borderId="2" xfId="0" applyFont="1" applyBorder="1" applyAlignment="1">
      <alignment horizontal="center" vertical="center"/>
    </xf>
    <xf numFmtId="0" fontId="27" fillId="0" borderId="0" xfId="0" applyFont="1" applyAlignment="1">
      <alignment horizontal="center" vertical="center" wrapText="1"/>
    </xf>
    <xf numFmtId="0" fontId="27" fillId="0" borderId="0" xfId="0" applyFont="1" applyAlignment="1">
      <alignment horizontal="left" vertical="center" wrapText="1"/>
    </xf>
    <xf numFmtId="0" fontId="3" fillId="0" borderId="0" xfId="0" applyFont="1" applyAlignment="1">
      <alignment horizontal="center" vertical="center"/>
    </xf>
    <xf numFmtId="0" fontId="6" fillId="0" borderId="0" xfId="0" applyFont="1" applyAlignment="1">
      <alignment horizontal="left" vertical="center" wrapText="1"/>
    </xf>
    <xf numFmtId="0" fontId="7" fillId="3" borderId="7" xfId="1" applyFill="1" applyBorder="1" applyAlignment="1">
      <alignment horizontal="center" vertical="center" shrinkToFit="1"/>
    </xf>
    <xf numFmtId="0" fontId="16" fillId="3" borderId="2" xfId="1" applyFont="1" applyFill="1" applyBorder="1" applyAlignment="1">
      <alignment horizontal="center" vertical="center"/>
    </xf>
    <xf numFmtId="0" fontId="7" fillId="6" borderId="10" xfId="1" applyFill="1" applyBorder="1"/>
    <xf numFmtId="0" fontId="7" fillId="0" borderId="2" xfId="1" applyBorder="1" applyAlignment="1">
      <alignment vertical="center"/>
    </xf>
    <xf numFmtId="0" fontId="7" fillId="3" borderId="36" xfId="1" applyFill="1" applyBorder="1" applyAlignment="1">
      <alignment horizontal="center" vertical="center" shrinkToFit="1"/>
    </xf>
    <xf numFmtId="0" fontId="7" fillId="0" borderId="11" xfId="1" applyBorder="1" applyAlignment="1">
      <alignment horizontal="left" vertical="center"/>
    </xf>
    <xf numFmtId="0" fontId="7" fillId="6" borderId="14" xfId="1" applyFill="1" applyBorder="1"/>
    <xf numFmtId="0" fontId="7" fillId="0" borderId="0" xfId="1" applyAlignment="1">
      <alignment vertical="top"/>
    </xf>
    <xf numFmtId="0" fontId="27" fillId="8" borderId="0" xfId="0" applyFont="1" applyFill="1" applyAlignment="1">
      <alignment vertical="center"/>
    </xf>
    <xf numFmtId="0" fontId="27" fillId="8" borderId="0" xfId="0" applyFont="1" applyFill="1" applyAlignment="1">
      <alignment vertical="center" wrapText="1"/>
    </xf>
    <xf numFmtId="0" fontId="27" fillId="9" borderId="0" xfId="0" applyFont="1" applyFill="1" applyAlignment="1">
      <alignment vertical="center"/>
    </xf>
    <xf numFmtId="0" fontId="27" fillId="5" borderId="0" xfId="0" applyFont="1" applyFill="1" applyAlignment="1">
      <alignment vertical="center"/>
    </xf>
    <xf numFmtId="0" fontId="27" fillId="8" borderId="56" xfId="0" applyFont="1" applyFill="1" applyBorder="1" applyAlignment="1">
      <alignment vertical="center"/>
    </xf>
    <xf numFmtId="0" fontId="27" fillId="8" borderId="60" xfId="0" applyFont="1" applyFill="1" applyBorder="1" applyAlignment="1">
      <alignment vertical="center" wrapText="1"/>
    </xf>
    <xf numFmtId="0" fontId="27" fillId="9" borderId="56" xfId="0" applyFont="1" applyFill="1" applyBorder="1" applyAlignment="1">
      <alignment vertical="center"/>
    </xf>
    <xf numFmtId="0" fontId="27" fillId="9" borderId="56" xfId="0" applyFont="1" applyFill="1" applyBorder="1" applyAlignment="1">
      <alignment vertical="center" wrapText="1"/>
    </xf>
    <xf numFmtId="0" fontId="27" fillId="5" borderId="56" xfId="0" applyFont="1" applyFill="1" applyBorder="1" applyAlignment="1">
      <alignment vertical="center" wrapText="1"/>
    </xf>
    <xf numFmtId="0" fontId="27" fillId="9" borderId="56" xfId="0" applyFont="1" applyFill="1" applyBorder="1" applyAlignment="1">
      <alignment horizontal="right" vertical="center"/>
    </xf>
    <xf numFmtId="0" fontId="27" fillId="5" borderId="56" xfId="0" applyFont="1" applyFill="1" applyBorder="1" applyAlignment="1">
      <alignment vertical="center"/>
    </xf>
    <xf numFmtId="0" fontId="34" fillId="0" borderId="0" xfId="0" applyFont="1"/>
    <xf numFmtId="0" fontId="29" fillId="0" borderId="0" xfId="0" applyFont="1" applyAlignment="1">
      <alignment horizontal="center" vertical="center" wrapText="1"/>
    </xf>
    <xf numFmtId="0" fontId="29" fillId="0" borderId="0" xfId="0" applyFont="1" applyAlignment="1">
      <alignment horizontal="left" vertical="center" wrapText="1"/>
    </xf>
    <xf numFmtId="0" fontId="36" fillId="0" borderId="0" xfId="0" applyFont="1"/>
    <xf numFmtId="0" fontId="8" fillId="0" borderId="0" xfId="2" applyFont="1" applyAlignment="1">
      <alignment horizontal="center"/>
    </xf>
    <xf numFmtId="0" fontId="7" fillId="0" borderId="0" xfId="2"/>
    <xf numFmtId="0" fontId="18" fillId="7" borderId="0" xfId="0" applyFont="1" applyFill="1" applyAlignment="1">
      <alignment wrapText="1"/>
    </xf>
    <xf numFmtId="0" fontId="13" fillId="0" borderId="40" xfId="2" applyFont="1" applyBorder="1"/>
    <xf numFmtId="0" fontId="13" fillId="0" borderId="0" xfId="2" applyFont="1"/>
    <xf numFmtId="0" fontId="13" fillId="0" borderId="0" xfId="2" applyFont="1" applyAlignment="1">
      <alignment horizontal="center"/>
    </xf>
    <xf numFmtId="0" fontId="11" fillId="0" borderId="0" xfId="2" applyFont="1" applyAlignment="1">
      <alignment horizontal="left" wrapText="1"/>
    </xf>
    <xf numFmtId="0" fontId="24" fillId="0" borderId="0" xfId="0" applyFont="1"/>
    <xf numFmtId="0" fontId="11" fillId="0" borderId="0" xfId="2" applyFont="1"/>
    <xf numFmtId="0" fontId="19" fillId="0" borderId="0" xfId="2" applyFont="1"/>
    <xf numFmtId="0" fontId="19" fillId="0" borderId="28" xfId="2" applyFont="1" applyBorder="1"/>
    <xf numFmtId="0" fontId="11" fillId="0" borderId="0" xfId="2" applyFont="1" applyAlignment="1">
      <alignment horizontal="left"/>
    </xf>
    <xf numFmtId="0" fontId="20" fillId="0" borderId="0" xfId="0" applyFont="1" applyAlignment="1">
      <alignment wrapText="1"/>
    </xf>
    <xf numFmtId="0" fontId="11" fillId="0" borderId="0" xfId="2" applyFont="1" applyAlignment="1">
      <alignment horizontal="left" vertical="center"/>
    </xf>
    <xf numFmtId="0" fontId="19" fillId="0" borderId="0" xfId="2" applyFont="1" applyAlignment="1">
      <alignment horizontal="left" vertical="distributed" wrapText="1"/>
    </xf>
    <xf numFmtId="0" fontId="7" fillId="0" borderId="41" xfId="2" applyBorder="1"/>
    <xf numFmtId="0" fontId="7" fillId="0" borderId="42" xfId="2" applyBorder="1"/>
    <xf numFmtId="0" fontId="7" fillId="0" borderId="42" xfId="2" applyBorder="1" applyAlignment="1">
      <alignment horizontal="center"/>
    </xf>
    <xf numFmtId="0" fontId="19" fillId="0" borderId="42" xfId="2" applyFont="1" applyBorder="1"/>
    <xf numFmtId="0" fontId="21" fillId="0" borderId="44" xfId="2" applyFont="1" applyBorder="1"/>
    <xf numFmtId="0" fontId="9" fillId="0" borderId="45" xfId="2" applyFont="1" applyBorder="1"/>
    <xf numFmtId="0" fontId="7" fillId="0" borderId="45" xfId="2" applyBorder="1" applyAlignment="1">
      <alignment horizontal="center"/>
    </xf>
    <xf numFmtId="0" fontId="7" fillId="0" borderId="45" xfId="2" applyBorder="1"/>
    <xf numFmtId="0" fontId="7" fillId="0" borderId="46" xfId="2" applyBorder="1"/>
    <xf numFmtId="0" fontId="22" fillId="0" borderId="40" xfId="2" applyFont="1" applyBorder="1"/>
    <xf numFmtId="0" fontId="7" fillId="0" borderId="0" xfId="2" applyAlignment="1">
      <alignment horizontal="center"/>
    </xf>
    <xf numFmtId="0" fontId="7" fillId="0" borderId="28" xfId="2" applyBorder="1"/>
    <xf numFmtId="0" fontId="7" fillId="0" borderId="0" xfId="2" applyAlignment="1">
      <alignment horizontal="left" vertical="center" wrapText="1"/>
    </xf>
    <xf numFmtId="0" fontId="7" fillId="0" borderId="2" xfId="2" applyBorder="1" applyAlignment="1">
      <alignment horizontal="center" vertical="center"/>
    </xf>
    <xf numFmtId="0" fontId="7" fillId="0" borderId="40" xfId="2" applyBorder="1"/>
    <xf numFmtId="0" fontId="7" fillId="0" borderId="2" xfId="2" applyBorder="1" applyAlignment="1">
      <alignment vertical="center"/>
    </xf>
    <xf numFmtId="0" fontId="7" fillId="0" borderId="47" xfId="2" applyBorder="1"/>
    <xf numFmtId="0" fontId="7" fillId="0" borderId="48" xfId="2" applyBorder="1" applyAlignment="1">
      <alignment horizontal="left" vertical="center" wrapText="1"/>
    </xf>
    <xf numFmtId="0" fontId="7" fillId="0" borderId="48" xfId="2" applyBorder="1" applyAlignment="1">
      <alignment horizontal="left"/>
    </xf>
    <xf numFmtId="0" fontId="7" fillId="0" borderId="48" xfId="2" applyBorder="1"/>
    <xf numFmtId="0" fontId="7" fillId="0" borderId="49" xfId="2" applyBorder="1" applyAlignment="1">
      <alignment horizontal="left"/>
    </xf>
    <xf numFmtId="0" fontId="7" fillId="0" borderId="0" xfId="2" applyAlignment="1">
      <alignment horizontal="left"/>
    </xf>
    <xf numFmtId="0" fontId="8" fillId="0" borderId="48" xfId="2" applyFont="1" applyBorder="1" applyAlignment="1">
      <alignment horizontal="center" vertical="center"/>
    </xf>
    <xf numFmtId="0" fontId="7" fillId="0" borderId="48" xfId="2" applyBorder="1" applyAlignment="1">
      <alignment horizontal="center" vertical="center"/>
    </xf>
    <xf numFmtId="0" fontId="8" fillId="0" borderId="49" xfId="2" applyFont="1" applyBorder="1" applyAlignment="1">
      <alignment horizontal="center" vertical="center"/>
    </xf>
    <xf numFmtId="0" fontId="8" fillId="0" borderId="0" xfId="2" applyFont="1" applyAlignment="1">
      <alignment horizontal="center" vertical="center"/>
    </xf>
    <xf numFmtId="0" fontId="7" fillId="0" borderId="0" xfId="2" applyAlignment="1">
      <alignment horizontal="center" vertical="center"/>
    </xf>
    <xf numFmtId="0" fontId="7" fillId="0" borderId="0" xfId="2" applyAlignment="1">
      <alignment vertical="center"/>
    </xf>
    <xf numFmtId="0" fontId="8" fillId="0" borderId="28" xfId="2" applyFont="1" applyBorder="1" applyAlignment="1">
      <alignment horizontal="center" vertical="center"/>
    </xf>
    <xf numFmtId="0" fontId="8" fillId="0" borderId="40" xfId="2" applyFont="1" applyBorder="1"/>
    <xf numFmtId="0" fontId="7" fillId="0" borderId="48" xfId="2" applyBorder="1" applyAlignment="1">
      <alignment horizontal="center"/>
    </xf>
    <xf numFmtId="0" fontId="7" fillId="0" borderId="49" xfId="2" applyBorder="1"/>
    <xf numFmtId="0" fontId="7" fillId="0" borderId="43" xfId="2" applyBorder="1"/>
    <xf numFmtId="0" fontId="8" fillId="0" borderId="40" xfId="2" applyFont="1" applyBorder="1" applyAlignment="1">
      <alignment horizontal="center" vertical="center"/>
    </xf>
    <xf numFmtId="0" fontId="23" fillId="0" borderId="0" xfId="2" applyFont="1" applyAlignment="1">
      <alignment horizontal="left"/>
    </xf>
    <xf numFmtId="0" fontId="8" fillId="0" borderId="0" xfId="2" applyFont="1" applyAlignment="1">
      <alignment horizontal="left"/>
    </xf>
    <xf numFmtId="0" fontId="7" fillId="0" borderId="19" xfId="2" applyBorder="1"/>
    <xf numFmtId="0" fontId="7" fillId="0" borderId="0" xfId="2" applyAlignment="1">
      <alignment horizontal="left" vertical="center"/>
    </xf>
    <xf numFmtId="0" fontId="7" fillId="0" borderId="51" xfId="2" applyBorder="1"/>
    <xf numFmtId="0" fontId="7" fillId="0" borderId="52" xfId="2" applyBorder="1"/>
    <xf numFmtId="0" fontId="7" fillId="0" borderId="52" xfId="2" applyBorder="1" applyAlignment="1">
      <alignment horizontal="center"/>
    </xf>
    <xf numFmtId="0" fontId="7" fillId="0" borderId="53" xfId="2" applyBorder="1"/>
    <xf numFmtId="0" fontId="7" fillId="0" borderId="54" xfId="2" applyBorder="1"/>
    <xf numFmtId="0" fontId="12" fillId="0" borderId="0" xfId="2" applyFont="1" applyAlignment="1">
      <alignment horizontal="left"/>
    </xf>
    <xf numFmtId="0" fontId="0" fillId="4" borderId="0" xfId="0" applyFill="1"/>
    <xf numFmtId="0" fontId="0" fillId="12" borderId="0" xfId="0" applyFill="1"/>
    <xf numFmtId="0" fontId="25" fillId="4" borderId="8" xfId="0" applyFont="1" applyFill="1" applyBorder="1" applyAlignment="1">
      <alignment horizontal="center" vertical="center"/>
    </xf>
    <xf numFmtId="0" fontId="3" fillId="10" borderId="58" xfId="0" applyFont="1" applyFill="1" applyBorder="1" applyAlignment="1">
      <alignment horizontal="left" vertical="center" wrapText="1"/>
    </xf>
    <xf numFmtId="0" fontId="25" fillId="4" borderId="8" xfId="0" applyFont="1" applyFill="1" applyBorder="1" applyAlignment="1">
      <alignment horizontal="center" vertical="center" wrapText="1"/>
    </xf>
    <xf numFmtId="0" fontId="30" fillId="0" borderId="0" xfId="0" applyFont="1"/>
    <xf numFmtId="0" fontId="31" fillId="0" borderId="0" xfId="0" applyFont="1"/>
    <xf numFmtId="0" fontId="26" fillId="10" borderId="57" xfId="0" applyFont="1" applyFill="1" applyBorder="1" applyAlignment="1" applyProtection="1">
      <alignment horizontal="left" vertical="center"/>
      <protection locked="0"/>
    </xf>
    <xf numFmtId="0" fontId="12" fillId="0" borderId="0" xfId="2" applyFont="1"/>
    <xf numFmtId="0" fontId="29" fillId="0" borderId="0" xfId="0" applyFont="1" applyAlignment="1">
      <alignment horizontal="center" vertical="center"/>
    </xf>
    <xf numFmtId="0" fontId="37" fillId="0" borderId="0" xfId="0" applyFont="1" applyAlignment="1">
      <alignment horizontal="center" vertical="center"/>
    </xf>
    <xf numFmtId="0" fontId="24" fillId="10" borderId="58" xfId="0" applyFont="1" applyFill="1" applyBorder="1" applyAlignment="1" applyProtection="1">
      <alignment horizontal="center" vertical="center"/>
      <protection locked="0"/>
    </xf>
    <xf numFmtId="0" fontId="27" fillId="8" borderId="0" xfId="0" applyFont="1" applyFill="1" applyAlignment="1">
      <alignment horizontal="center" vertical="center"/>
    </xf>
    <xf numFmtId="0" fontId="27" fillId="8" borderId="56" xfId="0" applyFont="1" applyFill="1" applyBorder="1" applyAlignment="1">
      <alignment horizontal="center" vertical="center"/>
    </xf>
    <xf numFmtId="0" fontId="27" fillId="8" borderId="56" xfId="0" applyFont="1" applyFill="1" applyBorder="1" applyAlignment="1">
      <alignment horizontal="left" vertical="center" wrapText="1"/>
    </xf>
    <xf numFmtId="0" fontId="27" fillId="8" borderId="56" xfId="0" applyFont="1" applyFill="1" applyBorder="1" applyAlignment="1">
      <alignment horizontal="center" vertical="center" wrapText="1"/>
    </xf>
    <xf numFmtId="0" fontId="0" fillId="0" borderId="4" xfId="0" applyBorder="1"/>
    <xf numFmtId="0" fontId="6" fillId="0" borderId="5" xfId="0" applyFont="1" applyBorder="1" applyAlignment="1">
      <alignment horizontal="center"/>
    </xf>
    <xf numFmtId="0" fontId="0" fillId="0" borderId="6" xfId="0" applyBorder="1"/>
    <xf numFmtId="0" fontId="6" fillId="0" borderId="1" xfId="0" applyFont="1" applyBorder="1" applyAlignment="1">
      <alignment horizontal="center" wrapText="1"/>
    </xf>
    <xf numFmtId="164" fontId="0" fillId="0" borderId="0" xfId="0" applyNumberFormat="1" applyAlignment="1">
      <alignment textRotation="90"/>
    </xf>
    <xf numFmtId="165" fontId="0" fillId="0" borderId="0" xfId="0" applyNumberFormat="1" applyAlignment="1">
      <alignment textRotation="90"/>
    </xf>
    <xf numFmtId="22" fontId="0" fillId="0" borderId="0" xfId="0" applyNumberFormat="1" applyAlignment="1">
      <alignment textRotation="90"/>
    </xf>
    <xf numFmtId="0" fontId="0" fillId="0" borderId="0" xfId="0" applyAlignment="1">
      <alignment horizontal="center"/>
    </xf>
    <xf numFmtId="0" fontId="2" fillId="0" borderId="0" xfId="0" applyFont="1"/>
    <xf numFmtId="0" fontId="17" fillId="11" borderId="0" xfId="1" applyFont="1" applyFill="1"/>
    <xf numFmtId="0" fontId="8" fillId="0" borderId="0" xfId="2" applyFont="1"/>
    <xf numFmtId="0" fontId="29" fillId="14" borderId="55" xfId="0" applyFont="1" applyFill="1" applyBorder="1" applyAlignment="1">
      <alignment horizontal="center" vertical="center" wrapText="1"/>
    </xf>
    <xf numFmtId="0" fontId="35" fillId="14" borderId="55" xfId="0" applyFont="1" applyFill="1" applyBorder="1" applyAlignment="1">
      <alignment horizontal="center" vertical="center" wrapText="1"/>
    </xf>
    <xf numFmtId="0" fontId="0" fillId="13" borderId="0" xfId="0" applyFill="1" applyAlignment="1">
      <alignment vertical="center" wrapText="1"/>
    </xf>
    <xf numFmtId="0" fontId="0" fillId="2" borderId="0" xfId="0" applyFill="1"/>
    <xf numFmtId="0" fontId="0" fillId="15" borderId="0" xfId="0" applyFill="1"/>
    <xf numFmtId="0" fontId="0" fillId="10" borderId="0" xfId="0" applyFill="1"/>
    <xf numFmtId="0" fontId="0" fillId="16" borderId="0" xfId="0" applyFill="1"/>
    <xf numFmtId="14" fontId="0" fillId="0" borderId="0" xfId="0" applyNumberFormat="1" applyAlignment="1" applyProtection="1">
      <alignment wrapText="1"/>
      <protection locked="0"/>
    </xf>
    <xf numFmtId="0" fontId="0" fillId="17" borderId="0" xfId="0" applyFill="1"/>
    <xf numFmtId="0" fontId="0" fillId="17" borderId="0" xfId="0" applyFill="1" applyAlignment="1">
      <alignment horizontal="center" vertical="center"/>
    </xf>
    <xf numFmtId="0" fontId="7" fillId="3" borderId="2" xfId="1" applyFill="1" applyBorder="1" applyAlignment="1">
      <alignment horizontal="center" vertical="center" shrinkToFit="1"/>
    </xf>
    <xf numFmtId="0" fontId="7" fillId="0" borderId="2" xfId="1" applyBorder="1" applyAlignment="1">
      <alignment horizontal="left" vertical="center"/>
    </xf>
    <xf numFmtId="0" fontId="7" fillId="6" borderId="2" xfId="1" applyFill="1" applyBorder="1"/>
    <xf numFmtId="0" fontId="7" fillId="6" borderId="11" xfId="1" applyFill="1" applyBorder="1"/>
    <xf numFmtId="0" fontId="7" fillId="3" borderId="14" xfId="1" applyFill="1" applyBorder="1" applyAlignment="1">
      <alignment horizontal="center" vertical="center" shrinkToFit="1"/>
    </xf>
    <xf numFmtId="0" fontId="7" fillId="0" borderId="3" xfId="1" applyBorder="1" applyAlignment="1">
      <alignment vertical="center"/>
    </xf>
    <xf numFmtId="0" fontId="7" fillId="0" borderId="15" xfId="1" applyBorder="1" applyAlignment="1">
      <alignment horizontal="center"/>
    </xf>
    <xf numFmtId="0" fontId="7" fillId="0" borderId="63" xfId="1" applyBorder="1" applyAlignment="1">
      <alignment horizontal="center"/>
    </xf>
    <xf numFmtId="0" fontId="3" fillId="0" borderId="0" xfId="0" applyFont="1" applyAlignment="1">
      <alignment horizontal="center"/>
    </xf>
    <xf numFmtId="14" fontId="3" fillId="0" borderId="0" xfId="0" applyNumberFormat="1" applyFont="1" applyAlignment="1">
      <alignment horizontal="center" vertical="center"/>
    </xf>
    <xf numFmtId="14" fontId="29" fillId="14" borderId="55" xfId="0" applyNumberFormat="1" applyFont="1" applyFill="1" applyBorder="1" applyAlignment="1">
      <alignment horizontal="center" vertical="center" wrapText="1"/>
    </xf>
    <xf numFmtId="14" fontId="27" fillId="0" borderId="0" xfId="0" applyNumberFormat="1" applyFont="1" applyAlignment="1">
      <alignment vertical="center"/>
    </xf>
    <xf numFmtId="14" fontId="27" fillId="0" borderId="0" xfId="0" applyNumberFormat="1" applyFont="1" applyAlignment="1">
      <alignment horizontal="left" vertical="center" wrapText="1"/>
    </xf>
    <xf numFmtId="14" fontId="29" fillId="0" borderId="0" xfId="0" applyNumberFormat="1" applyFont="1" applyAlignment="1">
      <alignment horizontal="left" vertical="center" wrapText="1"/>
    </xf>
    <xf numFmtId="0" fontId="0" fillId="4" borderId="0" xfId="0" applyFill="1" applyAlignment="1">
      <alignment horizontal="center" vertical="center" wrapText="1"/>
    </xf>
    <xf numFmtId="0" fontId="7" fillId="0" borderId="3" xfId="2" applyBorder="1" applyAlignment="1">
      <alignment horizontal="center" vertical="center"/>
    </xf>
    <xf numFmtId="0" fontId="7" fillId="0" borderId="15" xfId="2" applyBorder="1" applyAlignment="1">
      <alignment horizontal="center" vertical="center"/>
    </xf>
    <xf numFmtId="0" fontId="7" fillId="0" borderId="17" xfId="2" applyBorder="1" applyAlignment="1">
      <alignment horizontal="center" vertical="center"/>
    </xf>
    <xf numFmtId="0" fontId="7" fillId="0" borderId="16" xfId="2" applyBorder="1" applyAlignment="1">
      <alignment horizontal="center" vertical="center"/>
    </xf>
    <xf numFmtId="0" fontId="7" fillId="0" borderId="23" xfId="2" applyBorder="1" applyAlignment="1">
      <alignment vertical="center"/>
    </xf>
    <xf numFmtId="14" fontId="3" fillId="0" borderId="0" xfId="0" applyNumberFormat="1" applyFont="1" applyAlignment="1">
      <alignment horizontal="center"/>
    </xf>
    <xf numFmtId="14" fontId="27" fillId="0" borderId="0" xfId="0" applyNumberFormat="1" applyFont="1" applyAlignment="1">
      <alignment horizontal="center"/>
    </xf>
    <xf numFmtId="14" fontId="27" fillId="0" borderId="0" xfId="0" applyNumberFormat="1" applyFont="1" applyAlignment="1">
      <alignment horizontal="center" wrapText="1"/>
    </xf>
    <xf numFmtId="14" fontId="29" fillId="0" borderId="0" xfId="0" applyNumberFormat="1" applyFont="1" applyAlignment="1">
      <alignment horizontal="center" wrapText="1"/>
    </xf>
    <xf numFmtId="0" fontId="7" fillId="0" borderId="0" xfId="2" applyAlignment="1">
      <alignment vertical="center" wrapText="1"/>
    </xf>
    <xf numFmtId="0" fontId="7" fillId="0" borderId="2" xfId="2" applyBorder="1" applyAlignment="1">
      <alignment horizontal="center"/>
    </xf>
    <xf numFmtId="0" fontId="7" fillId="0" borderId="0" xfId="2" applyAlignment="1">
      <alignment vertical="top"/>
    </xf>
    <xf numFmtId="0" fontId="3" fillId="0" borderId="0" xfId="0" applyFont="1" applyAlignment="1">
      <alignment vertical="center"/>
    </xf>
    <xf numFmtId="0" fontId="23" fillId="0" borderId="0" xfId="2" applyFont="1"/>
    <xf numFmtId="0" fontId="8" fillId="0" borderId="0" xfId="2" applyFont="1" applyAlignment="1">
      <alignment horizontal="right"/>
    </xf>
    <xf numFmtId="0" fontId="8" fillId="0" borderId="0" xfId="2" applyFont="1" applyAlignment="1">
      <alignment horizontal="right" vertical="center"/>
    </xf>
    <xf numFmtId="14" fontId="11" fillId="0" borderId="0" xfId="2" applyNumberFormat="1" applyFont="1"/>
    <xf numFmtId="0" fontId="41" fillId="0" borderId="0" xfId="0" applyFont="1"/>
    <xf numFmtId="0" fontId="44" fillId="0" borderId="0" xfId="0" applyFont="1"/>
    <xf numFmtId="0" fontId="17" fillId="0" borderId="0" xfId="2" applyFont="1"/>
    <xf numFmtId="0" fontId="9" fillId="0" borderId="0" xfId="2" applyFont="1"/>
    <xf numFmtId="0" fontId="43" fillId="0" borderId="0" xfId="2" applyFont="1" applyAlignment="1">
      <alignment horizontal="left" vertical="center"/>
    </xf>
    <xf numFmtId="0" fontId="45" fillId="0" borderId="0" xfId="2" applyFont="1"/>
    <xf numFmtId="0" fontId="19" fillId="0" borderId="0" xfId="2" applyFont="1" applyAlignment="1">
      <alignment vertical="distributed" wrapText="1"/>
    </xf>
    <xf numFmtId="0" fontId="43" fillId="0" borderId="0" xfId="2" applyFont="1"/>
    <xf numFmtId="0" fontId="46" fillId="0" borderId="0" xfId="0" applyFont="1"/>
    <xf numFmtId="0" fontId="46" fillId="0" borderId="0" xfId="0" applyFont="1" applyAlignment="1">
      <alignment horizontal="center" vertical="center"/>
    </xf>
    <xf numFmtId="0" fontId="46" fillId="0" borderId="0" xfId="0" applyFont="1" applyAlignment="1">
      <alignment horizontal="center"/>
    </xf>
    <xf numFmtId="0" fontId="11" fillId="8" borderId="0" xfId="1" applyFont="1" applyFill="1" applyAlignment="1">
      <alignment horizontal="center" vertical="center"/>
    </xf>
    <xf numFmtId="0" fontId="12" fillId="3" borderId="0" xfId="1" applyFont="1" applyFill="1" applyAlignment="1">
      <alignment horizontal="left" vertical="center" wrapText="1"/>
    </xf>
    <xf numFmtId="0" fontId="7" fillId="0" borderId="0" xfId="1" applyAlignment="1">
      <alignment horizontal="left" vertical="center"/>
    </xf>
    <xf numFmtId="0" fontId="7" fillId="0" borderId="0" xfId="1" applyAlignment="1">
      <alignment horizontal="center" vertical="center"/>
    </xf>
    <xf numFmtId="0" fontId="47" fillId="0" borderId="0" xfId="1" applyFont="1" applyAlignment="1">
      <alignment horizontal="center" vertical="center"/>
    </xf>
    <xf numFmtId="0" fontId="37" fillId="0" borderId="0" xfId="0" applyFont="1" applyAlignment="1">
      <alignment horizontal="center" vertical="center" wrapText="1"/>
    </xf>
    <xf numFmtId="0" fontId="12" fillId="6" borderId="0" xfId="1" applyFont="1" applyFill="1" applyAlignment="1">
      <alignment horizontal="center" vertical="center"/>
    </xf>
    <xf numFmtId="0" fontId="11" fillId="13" borderId="0" xfId="1" applyFont="1" applyFill="1" applyAlignment="1">
      <alignment horizontal="right" vertical="center"/>
    </xf>
    <xf numFmtId="0" fontId="26" fillId="0" borderId="0" xfId="0" applyFont="1" applyAlignment="1" applyProtection="1">
      <alignment horizontal="left" vertical="center"/>
      <protection locked="0"/>
    </xf>
    <xf numFmtId="0" fontId="12" fillId="3" borderId="0" xfId="1" applyFont="1" applyFill="1" applyAlignment="1">
      <alignment horizontal="center" vertical="center" shrinkToFit="1"/>
    </xf>
    <xf numFmtId="0" fontId="17" fillId="0" borderId="0" xfId="1" applyFont="1" applyAlignment="1">
      <alignment horizontal="left" vertical="top"/>
    </xf>
    <xf numFmtId="0" fontId="47" fillId="0" borderId="0" xfId="1" applyFont="1" applyAlignment="1">
      <alignment horizontal="left" vertical="top"/>
    </xf>
    <xf numFmtId="0" fontId="7" fillId="0" borderId="0" xfId="1" applyAlignment="1">
      <alignment horizontal="left" vertical="top"/>
    </xf>
    <xf numFmtId="166" fontId="0" fillId="0" borderId="0" xfId="0" applyNumberFormat="1"/>
    <xf numFmtId="0" fontId="7" fillId="0" borderId="0" xfId="1" applyAlignment="1">
      <alignment wrapText="1"/>
    </xf>
    <xf numFmtId="0" fontId="20" fillId="0" borderId="0" xfId="0" applyFont="1"/>
    <xf numFmtId="0" fontId="25" fillId="0" borderId="0" xfId="0" applyFont="1"/>
    <xf numFmtId="0" fontId="25" fillId="0" borderId="0" xfId="0" applyFont="1" applyAlignment="1">
      <alignment vertical="top"/>
    </xf>
    <xf numFmtId="0" fontId="48" fillId="0" borderId="0" xfId="0" applyFont="1"/>
    <xf numFmtId="14" fontId="20" fillId="0" borderId="0" xfId="0" applyNumberFormat="1" applyFont="1"/>
    <xf numFmtId="166" fontId="7" fillId="0" borderId="0" xfId="1" applyNumberFormat="1"/>
    <xf numFmtId="166" fontId="0" fillId="0" borderId="0" xfId="0" applyNumberFormat="1" applyAlignment="1">
      <alignment horizontal="left"/>
    </xf>
    <xf numFmtId="0" fontId="0" fillId="16" borderId="0" xfId="0" applyFill="1" applyAlignment="1">
      <alignment wrapText="1"/>
    </xf>
    <xf numFmtId="49" fontId="0" fillId="2" borderId="0" xfId="0" applyNumberFormat="1" applyFill="1" applyAlignment="1">
      <alignment horizontal="left" vertical="center"/>
    </xf>
    <xf numFmtId="49" fontId="0" fillId="0" borderId="0" xfId="0" applyNumberFormat="1" applyAlignment="1">
      <alignment horizontal="left" vertical="center"/>
    </xf>
    <xf numFmtId="0" fontId="11" fillId="0" borderId="0" xfId="1" applyFont="1" applyAlignment="1">
      <alignment vertical="center"/>
    </xf>
    <xf numFmtId="0" fontId="7" fillId="0" borderId="0" xfId="1" applyAlignment="1">
      <alignment horizontal="center"/>
    </xf>
    <xf numFmtId="166" fontId="7" fillId="0" borderId="0" xfId="1" applyNumberFormat="1" applyAlignment="1">
      <alignment horizontal="left"/>
    </xf>
    <xf numFmtId="0" fontId="36" fillId="0" borderId="0" xfId="0" applyFont="1" applyAlignment="1">
      <alignment horizontal="center"/>
    </xf>
    <xf numFmtId="0" fontId="7" fillId="0" borderId="0" xfId="1" applyAlignment="1">
      <alignment horizontal="center" wrapText="1"/>
    </xf>
    <xf numFmtId="0" fontId="13" fillId="0" borderId="3" xfId="1" applyFont="1" applyBorder="1" applyAlignment="1">
      <alignment horizontal="center" textRotation="90"/>
    </xf>
    <xf numFmtId="0" fontId="13" fillId="0" borderId="15" xfId="1" applyFont="1" applyBorder="1" applyAlignment="1">
      <alignment horizontal="center"/>
    </xf>
    <xf numFmtId="165" fontId="0" fillId="0" borderId="0" xfId="0" applyNumberFormat="1" applyAlignment="1">
      <alignment horizontal="center" textRotation="90"/>
    </xf>
    <xf numFmtId="164" fontId="49" fillId="0" borderId="2" xfId="0" applyNumberFormat="1" applyFont="1" applyBorder="1" applyAlignment="1">
      <alignment horizontal="center" textRotation="90"/>
    </xf>
    <xf numFmtId="0" fontId="7" fillId="13" borderId="0" xfId="1" applyFill="1" applyAlignment="1">
      <alignment horizontal="center" vertical="center"/>
    </xf>
    <xf numFmtId="0" fontId="7" fillId="13" borderId="2" xfId="1" applyFill="1" applyBorder="1" applyAlignment="1">
      <alignment horizontal="center" vertical="center"/>
    </xf>
    <xf numFmtId="0" fontId="7" fillId="13" borderId="23" xfId="1" applyFill="1" applyBorder="1" applyAlignment="1">
      <alignment horizontal="center" vertical="center"/>
    </xf>
    <xf numFmtId="0" fontId="51" fillId="0" borderId="0" xfId="1" applyFont="1" applyAlignment="1">
      <alignment textRotation="90"/>
    </xf>
    <xf numFmtId="0" fontId="51" fillId="0" borderId="0" xfId="1" applyFont="1" applyAlignment="1">
      <alignment vertical="center" textRotation="90" wrapText="1"/>
    </xf>
    <xf numFmtId="167" fontId="7" fillId="13" borderId="64" xfId="1" applyNumberFormat="1" applyFill="1" applyBorder="1" applyAlignment="1">
      <alignment horizontal="center" vertical="center"/>
    </xf>
    <xf numFmtId="167" fontId="7" fillId="13" borderId="10" xfId="1" applyNumberFormat="1" applyFill="1" applyBorder="1" applyAlignment="1">
      <alignment horizontal="center" vertical="center"/>
    </xf>
    <xf numFmtId="0" fontId="7" fillId="13" borderId="10" xfId="1" applyFill="1" applyBorder="1" applyAlignment="1">
      <alignment horizontal="center" vertical="center"/>
    </xf>
    <xf numFmtId="0" fontId="12" fillId="0" borderId="0" xfId="1" applyFont="1" applyAlignment="1">
      <alignment horizontal="center" vertical="center"/>
    </xf>
    <xf numFmtId="0" fontId="50" fillId="18" borderId="0" xfId="1" applyFont="1" applyFill="1" applyAlignment="1">
      <alignment horizontal="center" vertical="center" textRotation="90" wrapText="1"/>
    </xf>
    <xf numFmtId="168" fontId="27" fillId="0" borderId="0" xfId="0" applyNumberFormat="1" applyFont="1" applyAlignment="1">
      <alignment horizontal="center" vertical="center"/>
    </xf>
    <xf numFmtId="168" fontId="3" fillId="0" borderId="0" xfId="0" applyNumberFormat="1" applyFont="1" applyAlignment="1">
      <alignment horizontal="center" vertical="center"/>
    </xf>
    <xf numFmtId="168" fontId="29" fillId="14" borderId="55" xfId="0" applyNumberFormat="1" applyFont="1" applyFill="1" applyBorder="1" applyAlignment="1">
      <alignment horizontal="center" vertical="center" wrapText="1"/>
    </xf>
    <xf numFmtId="168" fontId="27" fillId="0" borderId="0" xfId="0" applyNumberFormat="1" applyFont="1" applyAlignment="1">
      <alignment horizontal="center" vertical="center" wrapText="1"/>
    </xf>
    <xf numFmtId="168" fontId="29" fillId="0" borderId="0" xfId="0" applyNumberFormat="1" applyFont="1" applyAlignment="1">
      <alignment horizontal="center" vertical="center" wrapText="1"/>
    </xf>
    <xf numFmtId="0" fontId="15" fillId="6" borderId="2" xfId="1" applyFont="1" applyFill="1" applyBorder="1" applyAlignment="1">
      <alignment horizontal="center" vertical="center"/>
    </xf>
    <xf numFmtId="0" fontId="12" fillId="6" borderId="2" xfId="1" applyFont="1" applyFill="1" applyBorder="1" applyAlignment="1">
      <alignment horizontal="center" vertical="center"/>
    </xf>
    <xf numFmtId="0" fontId="15" fillId="0" borderId="2" xfId="1" applyFont="1" applyBorder="1" applyAlignment="1">
      <alignment horizontal="left" vertical="center"/>
    </xf>
    <xf numFmtId="0" fontId="12" fillId="0" borderId="2" xfId="1" applyFont="1" applyBorder="1" applyAlignment="1">
      <alignment horizontal="right" vertical="center"/>
    </xf>
    <xf numFmtId="0" fontId="7" fillId="3" borderId="8" xfId="1" applyFill="1" applyBorder="1" applyAlignment="1">
      <alignment horizontal="center" vertical="center"/>
    </xf>
    <xf numFmtId="0" fontId="7" fillId="3" borderId="9" xfId="1" applyFill="1" applyBorder="1" applyAlignment="1">
      <alignment horizontal="center" vertical="center"/>
    </xf>
    <xf numFmtId="0" fontId="7" fillId="3" borderId="10" xfId="1" applyFill="1" applyBorder="1" applyAlignment="1">
      <alignment horizontal="center" vertical="center"/>
    </xf>
    <xf numFmtId="168" fontId="0" fillId="0" borderId="0" xfId="0" applyNumberFormat="1"/>
    <xf numFmtId="168" fontId="0" fillId="0" borderId="0" xfId="0" applyNumberFormat="1" applyAlignment="1">
      <alignment wrapText="1"/>
    </xf>
    <xf numFmtId="0" fontId="7" fillId="3" borderId="11" xfId="1" applyFill="1" applyBorder="1" applyAlignment="1">
      <alignment horizontal="center" vertical="center" shrinkToFit="1"/>
    </xf>
    <xf numFmtId="0" fontId="12" fillId="0" borderId="0" xfId="1" applyFont="1" applyAlignment="1">
      <alignment horizontal="right"/>
    </xf>
    <xf numFmtId="0" fontId="6" fillId="0" borderId="0" xfId="0" applyFont="1" applyAlignment="1">
      <alignment horizontal="left" vertical="center"/>
    </xf>
    <xf numFmtId="166" fontId="7" fillId="0" borderId="0" xfId="1" applyNumberFormat="1" applyAlignment="1">
      <alignment textRotation="90"/>
    </xf>
    <xf numFmtId="0" fontId="7" fillId="3" borderId="61" xfId="1" applyFill="1" applyBorder="1" applyAlignment="1">
      <alignment horizontal="left" vertical="top"/>
    </xf>
    <xf numFmtId="0" fontId="7" fillId="3" borderId="69" xfId="1" applyFill="1" applyBorder="1" applyAlignment="1">
      <alignment horizontal="left" vertical="top"/>
    </xf>
    <xf numFmtId="0" fontId="12" fillId="3" borderId="61" xfId="1" applyFont="1" applyFill="1" applyBorder="1" applyAlignment="1">
      <alignment vertical="center"/>
    </xf>
    <xf numFmtId="0" fontId="20" fillId="0" borderId="0" xfId="0" applyFont="1" applyAlignment="1">
      <alignment horizontal="left" vertical="center"/>
    </xf>
    <xf numFmtId="0" fontId="7" fillId="3" borderId="36" xfId="1" applyFill="1" applyBorder="1" applyAlignment="1">
      <alignment horizontal="left" vertical="center"/>
    </xf>
    <xf numFmtId="0" fontId="13" fillId="3" borderId="36" xfId="1" applyFont="1" applyFill="1" applyBorder="1" applyAlignment="1">
      <alignment horizontal="left" vertical="center"/>
    </xf>
    <xf numFmtId="0" fontId="12" fillId="3" borderId="61" xfId="1" applyFont="1" applyFill="1" applyBorder="1" applyAlignment="1">
      <alignment horizontal="left" vertical="center"/>
    </xf>
    <xf numFmtId="0" fontId="12" fillId="3" borderId="62" xfId="1" applyFont="1" applyFill="1" applyBorder="1" applyAlignment="1">
      <alignment horizontal="left" vertical="center"/>
    </xf>
    <xf numFmtId="0" fontId="12" fillId="3" borderId="36" xfId="1" applyFont="1" applyFill="1" applyBorder="1" applyAlignment="1">
      <alignment horizontal="left" vertical="center"/>
    </xf>
    <xf numFmtId="0" fontId="7" fillId="3" borderId="7" xfId="1" applyFill="1" applyBorder="1" applyAlignment="1">
      <alignment horizontal="left" vertical="center"/>
    </xf>
    <xf numFmtId="0" fontId="13" fillId="3" borderId="7" xfId="1" applyFont="1" applyFill="1" applyBorder="1" applyAlignment="1">
      <alignment horizontal="left" vertical="center"/>
    </xf>
    <xf numFmtId="0" fontId="24" fillId="10" borderId="59" xfId="0" applyFont="1" applyFill="1" applyBorder="1" applyAlignment="1">
      <alignment horizontal="center" vertical="center"/>
    </xf>
    <xf numFmtId="0" fontId="0" fillId="2" borderId="2" xfId="0" applyFill="1" applyBorder="1" applyAlignment="1">
      <alignment horizontal="center" vertical="center" wrapText="1"/>
    </xf>
    <xf numFmtId="0" fontId="0" fillId="2" borderId="2" xfId="0" applyFill="1" applyBorder="1" applyAlignment="1" applyProtection="1">
      <alignment horizontal="center" vertical="center" wrapText="1" readingOrder="1"/>
      <protection locked="0"/>
    </xf>
    <xf numFmtId="0" fontId="0" fillId="2" borderId="2" xfId="0" applyFill="1" applyBorder="1" applyAlignment="1" applyProtection="1">
      <alignment horizontal="center" vertical="center" readingOrder="1"/>
      <protection locked="0"/>
    </xf>
    <xf numFmtId="14" fontId="0" fillId="2" borderId="2" xfId="0" applyNumberFormat="1" applyFill="1" applyBorder="1" applyAlignment="1" applyProtection="1">
      <alignment horizontal="center" vertical="center" readingOrder="1"/>
      <protection locked="0"/>
    </xf>
    <xf numFmtId="0" fontId="0" fillId="0" borderId="0" xfId="0" applyAlignment="1" applyProtection="1">
      <alignment horizontal="center" vertical="center" readingOrder="1"/>
      <protection locked="0"/>
    </xf>
    <xf numFmtId="0" fontId="0" fillId="0" borderId="0" xfId="0" applyAlignment="1" applyProtection="1">
      <alignment horizontal="left" vertical="center" readingOrder="1"/>
      <protection locked="0"/>
    </xf>
    <xf numFmtId="14" fontId="0" fillId="0" borderId="0" xfId="0" applyNumberFormat="1" applyAlignment="1" applyProtection="1">
      <alignment vertical="center" readingOrder="1"/>
      <protection locked="0"/>
    </xf>
    <xf numFmtId="14" fontId="0" fillId="0" borderId="0" xfId="0" applyNumberFormat="1" applyAlignment="1" applyProtection="1">
      <alignment horizontal="left" vertical="center" readingOrder="1"/>
      <protection locked="0"/>
    </xf>
    <xf numFmtId="0" fontId="0" fillId="0" borderId="0" xfId="0" applyAlignment="1" applyProtection="1">
      <alignment horizontal="center" vertical="center" wrapText="1"/>
      <protection locked="0"/>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Alignment="1" applyProtection="1">
      <alignment horizontal="center" wrapText="1"/>
      <protection locked="0"/>
    </xf>
    <xf numFmtId="0" fontId="57" fillId="0" borderId="0" xfId="0" applyFont="1"/>
    <xf numFmtId="0" fontId="57" fillId="0" borderId="2" xfId="0" applyFont="1" applyBorder="1" applyAlignment="1">
      <alignment vertical="center"/>
    </xf>
    <xf numFmtId="0" fontId="57" fillId="0" borderId="0" xfId="0" applyFont="1" applyAlignment="1">
      <alignment vertical="center"/>
    </xf>
    <xf numFmtId="0" fontId="57" fillId="0" borderId="0" xfId="0" applyFont="1" applyAlignment="1">
      <alignment horizontal="left" vertical="center"/>
    </xf>
    <xf numFmtId="0" fontId="33" fillId="0" borderId="0" xfId="0" applyFont="1"/>
    <xf numFmtId="0" fontId="32" fillId="0" borderId="0" xfId="0" applyFont="1"/>
    <xf numFmtId="0" fontId="42" fillId="0" borderId="0" xfId="0" applyFont="1" applyAlignment="1">
      <alignment vertical="top"/>
    </xf>
    <xf numFmtId="0" fontId="59" fillId="0" borderId="0" xfId="0" applyFont="1" applyAlignment="1">
      <alignment horizontal="center" vertical="center"/>
    </xf>
    <xf numFmtId="0" fontId="59" fillId="0" borderId="0" xfId="0" applyFont="1" applyAlignment="1">
      <alignment vertical="center"/>
    </xf>
    <xf numFmtId="0" fontId="59" fillId="8" borderId="0" xfId="0" applyFont="1" applyFill="1" applyAlignment="1">
      <alignment horizontal="center" vertical="center"/>
    </xf>
    <xf numFmtId="0" fontId="59" fillId="8" borderId="0" xfId="0" applyFont="1" applyFill="1" applyAlignment="1">
      <alignment vertical="center"/>
    </xf>
    <xf numFmtId="0" fontId="59" fillId="8" borderId="0" xfId="0" applyFont="1" applyFill="1" applyAlignment="1">
      <alignment vertical="center" wrapText="1"/>
    </xf>
    <xf numFmtId="0" fontId="59" fillId="9" borderId="0" xfId="0" applyFont="1" applyFill="1" applyAlignment="1">
      <alignment vertical="center"/>
    </xf>
    <xf numFmtId="0" fontId="59" fillId="5" borderId="0" xfId="0" applyFont="1" applyFill="1" applyAlignment="1">
      <alignment vertical="center"/>
    </xf>
    <xf numFmtId="0" fontId="60" fillId="0" borderId="0" xfId="0" applyFont="1" applyAlignment="1">
      <alignment vertical="center"/>
    </xf>
    <xf numFmtId="0" fontId="60" fillId="0" borderId="0" xfId="0" applyFont="1" applyAlignment="1">
      <alignment horizontal="center" vertical="center"/>
    </xf>
    <xf numFmtId="0" fontId="61" fillId="0" borderId="0" xfId="0" applyFont="1" applyAlignment="1">
      <alignment horizontal="center" vertical="center"/>
    </xf>
    <xf numFmtId="0" fontId="62" fillId="0" borderId="0" xfId="0" applyFont="1" applyAlignment="1">
      <alignment horizontal="center" vertical="center"/>
    </xf>
    <xf numFmtId="0" fontId="60" fillId="0" borderId="0" xfId="0" applyFont="1" applyAlignment="1">
      <alignment horizontal="center"/>
    </xf>
    <xf numFmtId="0" fontId="59" fillId="8" borderId="56" xfId="0" applyFont="1" applyFill="1" applyBorder="1" applyAlignment="1">
      <alignment horizontal="left" vertical="center" wrapText="1"/>
    </xf>
    <xf numFmtId="0" fontId="59" fillId="8" borderId="56" xfId="0" applyFont="1" applyFill="1" applyBorder="1" applyAlignment="1">
      <alignment horizontal="center" vertical="center" wrapText="1"/>
    </xf>
    <xf numFmtId="0" fontId="59" fillId="8" borderId="56" xfId="0" applyFont="1" applyFill="1" applyBorder="1" applyAlignment="1">
      <alignment vertical="center"/>
    </xf>
    <xf numFmtId="0" fontId="59" fillId="8" borderId="60" xfId="0" applyFont="1" applyFill="1" applyBorder="1" applyAlignment="1">
      <alignment vertical="center" wrapText="1"/>
    </xf>
    <xf numFmtId="0" fontId="59" fillId="9" borderId="56" xfId="0" applyFont="1" applyFill="1" applyBorder="1" applyAlignment="1">
      <alignment vertical="center" wrapText="1"/>
    </xf>
    <xf numFmtId="0" fontId="59" fillId="9" borderId="56" xfId="0" applyFont="1" applyFill="1" applyBorder="1" applyAlignment="1">
      <alignment vertical="center"/>
    </xf>
    <xf numFmtId="0" fontId="59" fillId="5" borderId="56" xfId="0" applyFont="1" applyFill="1" applyBorder="1" applyAlignment="1">
      <alignment vertical="center" wrapText="1"/>
    </xf>
    <xf numFmtId="0" fontId="59" fillId="0" borderId="0" xfId="0" applyFont="1" applyAlignment="1">
      <alignment horizontal="center" vertical="center" wrapText="1"/>
    </xf>
    <xf numFmtId="0" fontId="59" fillId="0" borderId="0" xfId="0" applyFont="1" applyAlignment="1">
      <alignment horizontal="left" vertical="center" wrapText="1"/>
    </xf>
    <xf numFmtId="0" fontId="59" fillId="8" borderId="56" xfId="0" applyFont="1" applyFill="1" applyBorder="1" applyAlignment="1">
      <alignment horizontal="center" vertical="center"/>
    </xf>
    <xf numFmtId="0" fontId="59" fillId="9" borderId="56" xfId="0" applyFont="1" applyFill="1" applyBorder="1" applyAlignment="1">
      <alignment horizontal="right" vertical="center"/>
    </xf>
    <xf numFmtId="0" fontId="59" fillId="5" borderId="56" xfId="0" applyFont="1" applyFill="1" applyBorder="1" applyAlignment="1">
      <alignment vertical="center"/>
    </xf>
    <xf numFmtId="0" fontId="62" fillId="0" borderId="0" xfId="0" applyFont="1" applyAlignment="1">
      <alignment horizontal="left" vertical="center" wrapText="1"/>
    </xf>
    <xf numFmtId="0" fontId="62" fillId="0" borderId="0" xfId="0" applyFont="1" applyAlignment="1">
      <alignment horizontal="center" vertical="center" wrapText="1"/>
    </xf>
    <xf numFmtId="0" fontId="62" fillId="0" borderId="0" xfId="0" applyFont="1" applyAlignment="1">
      <alignment vertical="center"/>
    </xf>
    <xf numFmtId="0" fontId="59" fillId="0" borderId="0" xfId="0" applyFont="1" applyAlignment="1">
      <alignment horizontal="left" vertical="center"/>
    </xf>
    <xf numFmtId="0" fontId="59" fillId="0" borderId="0" xfId="0" applyFont="1" applyAlignment="1">
      <alignment vertical="center" shrinkToFit="1"/>
    </xf>
    <xf numFmtId="168" fontId="59" fillId="0" borderId="0" xfId="0" applyNumberFormat="1" applyFont="1" applyAlignment="1">
      <alignment horizontal="center" vertical="center" shrinkToFit="1"/>
    </xf>
    <xf numFmtId="14" fontId="59" fillId="0" borderId="0" xfId="0" applyNumberFormat="1" applyFont="1" applyAlignment="1">
      <alignment horizontal="center" shrinkToFit="1"/>
    </xf>
    <xf numFmtId="14" fontId="59" fillId="0" borderId="0" xfId="0" applyNumberFormat="1" applyFont="1" applyAlignment="1">
      <alignment vertical="center" shrinkToFit="1"/>
    </xf>
    <xf numFmtId="0" fontId="59" fillId="0" borderId="0" xfId="0" applyFont="1"/>
    <xf numFmtId="0" fontId="59" fillId="0" borderId="0" xfId="0" applyFont="1" applyAlignment="1">
      <alignment horizontal="center" vertical="center" shrinkToFit="1"/>
    </xf>
    <xf numFmtId="0" fontId="60" fillId="0" borderId="0" xfId="0" applyFont="1" applyAlignment="1">
      <alignment horizontal="left" vertical="center"/>
    </xf>
    <xf numFmtId="0" fontId="60" fillId="0" borderId="0" xfId="0" applyFont="1" applyAlignment="1">
      <alignment horizontal="center" vertical="center" shrinkToFit="1"/>
    </xf>
    <xf numFmtId="0" fontId="60" fillId="0" borderId="8" xfId="0" applyFont="1" applyBorder="1" applyAlignment="1">
      <alignment horizontal="center" vertical="center"/>
    </xf>
    <xf numFmtId="0" fontId="60" fillId="0" borderId="10" xfId="0" applyFont="1" applyBorder="1" applyAlignment="1">
      <alignment horizontal="left" vertical="center"/>
    </xf>
    <xf numFmtId="14" fontId="60" fillId="0" borderId="8" xfId="0" applyNumberFormat="1" applyFont="1" applyBorder="1" applyAlignment="1">
      <alignment horizontal="left" vertical="center"/>
    </xf>
    <xf numFmtId="14" fontId="60" fillId="0" borderId="10" xfId="0" applyNumberFormat="1" applyFont="1" applyBorder="1" applyAlignment="1">
      <alignment horizontal="left" vertical="center"/>
    </xf>
    <xf numFmtId="168" fontId="60" fillId="0" borderId="0" xfId="0" applyNumberFormat="1" applyFont="1" applyAlignment="1">
      <alignment horizontal="center" vertical="center" shrinkToFit="1"/>
    </xf>
    <xf numFmtId="14" fontId="60" fillId="0" borderId="0" xfId="0" applyNumberFormat="1" applyFont="1" applyAlignment="1">
      <alignment horizontal="center" shrinkToFit="1"/>
    </xf>
    <xf numFmtId="14" fontId="60" fillId="0" borderId="0" xfId="0" applyNumberFormat="1" applyFont="1" applyAlignment="1">
      <alignment horizontal="center" vertical="center" shrinkToFit="1"/>
    </xf>
    <xf numFmtId="0" fontId="60" fillId="0" borderId="8" xfId="0" applyFont="1" applyBorder="1" applyAlignment="1">
      <alignment horizontal="left" vertical="center"/>
    </xf>
    <xf numFmtId="0" fontId="63" fillId="0" borderId="8" xfId="0" applyFont="1" applyBorder="1" applyAlignment="1">
      <alignment horizontal="center" vertical="center" shrinkToFit="1"/>
    </xf>
    <xf numFmtId="0" fontId="63" fillId="0" borderId="10" xfId="0" applyFont="1" applyBorder="1" applyAlignment="1">
      <alignment horizontal="center" vertical="center" shrinkToFit="1"/>
    </xf>
    <xf numFmtId="0" fontId="63" fillId="0" borderId="2" xfId="0" applyFont="1" applyBorder="1" applyAlignment="1">
      <alignment horizontal="center" vertical="center" shrinkToFit="1"/>
    </xf>
    <xf numFmtId="0" fontId="60" fillId="0" borderId="8" xfId="0" applyFont="1" applyBorder="1" applyAlignment="1">
      <alignment horizontal="right" vertical="center"/>
    </xf>
    <xf numFmtId="0" fontId="60" fillId="0" borderId="8" xfId="0" applyFont="1" applyBorder="1" applyAlignment="1">
      <alignment horizontal="center" vertical="center" shrinkToFit="1"/>
    </xf>
    <xf numFmtId="0" fontId="60" fillId="0" borderId="10" xfId="0" applyFont="1" applyBorder="1" applyAlignment="1">
      <alignment horizontal="center" vertical="center" shrinkToFit="1"/>
    </xf>
    <xf numFmtId="0" fontId="60" fillId="0" borderId="2" xfId="0" applyFont="1" applyBorder="1" applyAlignment="1">
      <alignment horizontal="center" vertical="center" shrinkToFit="1"/>
    </xf>
    <xf numFmtId="0" fontId="60" fillId="0" borderId="0" xfId="0" applyFont="1" applyAlignment="1">
      <alignment horizontal="left" vertical="center" shrinkToFit="1"/>
    </xf>
    <xf numFmtId="0" fontId="62" fillId="14" borderId="2" xfId="0" applyFont="1" applyFill="1" applyBorder="1" applyAlignment="1">
      <alignment horizontal="center" vertical="center" wrapText="1"/>
    </xf>
    <xf numFmtId="0" fontId="62" fillId="14" borderId="2" xfId="0" applyFont="1" applyFill="1" applyBorder="1" applyAlignment="1">
      <alignment horizontal="left" vertical="center" wrapText="1"/>
    </xf>
    <xf numFmtId="0" fontId="62" fillId="14" borderId="2" xfId="0" applyFont="1" applyFill="1" applyBorder="1" applyAlignment="1">
      <alignment horizontal="center" vertical="center" shrinkToFit="1"/>
    </xf>
    <xf numFmtId="14" fontId="62" fillId="14" borderId="2" xfId="0" applyNumberFormat="1" applyFont="1" applyFill="1" applyBorder="1" applyAlignment="1">
      <alignment horizontal="center" vertical="center" shrinkToFit="1"/>
    </xf>
    <xf numFmtId="168" fontId="62" fillId="14" borderId="2" xfId="0" applyNumberFormat="1" applyFont="1" applyFill="1" applyBorder="1" applyAlignment="1">
      <alignment horizontal="center" vertical="center" shrinkToFit="1"/>
    </xf>
    <xf numFmtId="0" fontId="62" fillId="14" borderId="70" xfId="0" applyFont="1" applyFill="1" applyBorder="1" applyAlignment="1">
      <alignment horizontal="center" vertical="center" wrapText="1"/>
    </xf>
    <xf numFmtId="0" fontId="59" fillId="0" borderId="2" xfId="0" applyFont="1" applyBorder="1" applyAlignment="1">
      <alignment horizontal="center" vertical="center" wrapText="1"/>
    </xf>
    <xf numFmtId="0" fontId="59" fillId="0" borderId="2" xfId="0" applyFont="1" applyBorder="1" applyAlignment="1">
      <alignment horizontal="left" vertical="center" wrapText="1"/>
    </xf>
    <xf numFmtId="0" fontId="59" fillId="0" borderId="2" xfId="0" applyFont="1" applyBorder="1" applyAlignment="1">
      <alignment horizontal="left" vertical="center" shrinkToFit="1"/>
    </xf>
    <xf numFmtId="168" fontId="59" fillId="0" borderId="2" xfId="0" applyNumberFormat="1" applyFont="1" applyBorder="1" applyAlignment="1">
      <alignment horizontal="center" vertical="center" shrinkToFit="1"/>
    </xf>
    <xf numFmtId="14" fontId="59" fillId="0" borderId="2" xfId="0" applyNumberFormat="1" applyFont="1" applyBorder="1" applyAlignment="1">
      <alignment horizontal="center" shrinkToFit="1"/>
    </xf>
    <xf numFmtId="14" fontId="59" fillId="0" borderId="2" xfId="0" applyNumberFormat="1" applyFont="1" applyBorder="1" applyAlignment="1">
      <alignment horizontal="left" vertical="center" shrinkToFit="1"/>
    </xf>
    <xf numFmtId="0" fontId="59" fillId="0" borderId="0" xfId="0" applyFont="1" applyAlignment="1">
      <alignment horizontal="left" vertical="center" shrinkToFit="1"/>
    </xf>
    <xf numFmtId="14" fontId="59" fillId="0" borderId="0" xfId="0" applyNumberFormat="1" applyFont="1" applyAlignment="1">
      <alignment horizontal="left" vertical="center" shrinkToFit="1"/>
    </xf>
    <xf numFmtId="0" fontId="62" fillId="0" borderId="0" xfId="0" applyFont="1" applyAlignment="1">
      <alignment horizontal="left" vertical="center" shrinkToFit="1"/>
    </xf>
    <xf numFmtId="168" fontId="62" fillId="0" borderId="0" xfId="0" applyNumberFormat="1" applyFont="1" applyAlignment="1">
      <alignment horizontal="center" vertical="center" shrinkToFit="1"/>
    </xf>
    <xf numFmtId="14" fontId="62" fillId="0" borderId="0" xfId="0" applyNumberFormat="1" applyFont="1" applyAlignment="1">
      <alignment horizontal="center" shrinkToFit="1"/>
    </xf>
    <xf numFmtId="14" fontId="62" fillId="0" borderId="0" xfId="0" applyNumberFormat="1" applyFont="1" applyAlignment="1">
      <alignment horizontal="left" vertical="center" shrinkToFit="1"/>
    </xf>
    <xf numFmtId="0" fontId="62" fillId="0" borderId="0" xfId="0" applyFont="1"/>
    <xf numFmtId="0" fontId="12" fillId="0" borderId="0" xfId="2" applyFont="1" applyAlignment="1">
      <alignment horizontal="left"/>
    </xf>
    <xf numFmtId="0" fontId="17" fillId="0" borderId="0" xfId="2" applyFont="1" applyAlignment="1">
      <alignment horizontal="center"/>
    </xf>
    <xf numFmtId="0" fontId="7" fillId="0" borderId="0" xfId="2" applyAlignment="1">
      <alignment horizontal="left" vertical="center"/>
    </xf>
    <xf numFmtId="0" fontId="11" fillId="0" borderId="0" xfId="2" applyFont="1" applyAlignment="1">
      <alignment horizontal="left" shrinkToFit="1"/>
    </xf>
    <xf numFmtId="0" fontId="13" fillId="0" borderId="0" xfId="2" applyFont="1" applyAlignment="1">
      <alignment horizontal="left"/>
    </xf>
    <xf numFmtId="0" fontId="11" fillId="0" borderId="0" xfId="2" applyFont="1" applyAlignment="1">
      <alignment horizontal="left"/>
    </xf>
    <xf numFmtId="14" fontId="11" fillId="0" borderId="0" xfId="2" applyNumberFormat="1" applyFont="1" applyAlignment="1">
      <alignment horizontal="left"/>
    </xf>
    <xf numFmtId="0" fontId="19" fillId="0" borderId="0" xfId="2" applyFont="1" applyAlignment="1">
      <alignment horizontal="left" vertical="distributed" wrapText="1"/>
    </xf>
    <xf numFmtId="0" fontId="43" fillId="0" borderId="0" xfId="2" applyFont="1" applyAlignment="1">
      <alignment horizontal="left"/>
    </xf>
    <xf numFmtId="0" fontId="7" fillId="0" borderId="0" xfId="2" applyAlignment="1">
      <alignment horizontal="left"/>
    </xf>
    <xf numFmtId="0" fontId="8" fillId="0" borderId="0" xfId="2" applyFont="1" applyAlignment="1">
      <alignment horizontal="left"/>
    </xf>
    <xf numFmtId="0" fontId="8" fillId="0" borderId="0" xfId="2" applyFont="1" applyAlignment="1">
      <alignment horizontal="left" vertical="center"/>
    </xf>
    <xf numFmtId="0" fontId="7" fillId="3" borderId="8" xfId="1" applyFill="1" applyBorder="1" applyAlignment="1" applyProtection="1">
      <alignment horizontal="center" vertical="center"/>
      <protection locked="0"/>
    </xf>
    <xf numFmtId="0" fontId="7" fillId="3" borderId="9" xfId="1" applyFill="1" applyBorder="1" applyAlignment="1" applyProtection="1">
      <alignment horizontal="center" vertical="center"/>
      <protection locked="0"/>
    </xf>
    <xf numFmtId="0" fontId="7" fillId="3" borderId="10" xfId="1" applyFill="1" applyBorder="1" applyAlignment="1" applyProtection="1">
      <alignment horizontal="center" vertical="center"/>
      <protection locked="0"/>
    </xf>
    <xf numFmtId="0" fontId="7" fillId="3" borderId="12" xfId="1" applyFill="1" applyBorder="1" applyAlignment="1" applyProtection="1">
      <alignment horizontal="center" vertical="center"/>
      <protection locked="0"/>
    </xf>
    <xf numFmtId="0" fontId="7" fillId="3" borderId="13" xfId="1" applyFill="1" applyBorder="1" applyAlignment="1" applyProtection="1">
      <alignment horizontal="center" vertical="center"/>
      <protection locked="0"/>
    </xf>
    <xf numFmtId="0" fontId="7" fillId="3" borderId="14" xfId="1" applyFill="1" applyBorder="1" applyAlignment="1" applyProtection="1">
      <alignment horizontal="center" vertical="center"/>
      <protection locked="0"/>
    </xf>
    <xf numFmtId="0" fontId="7" fillId="3" borderId="8" xfId="1" applyFill="1" applyBorder="1" applyAlignment="1">
      <alignment horizontal="center" vertical="center"/>
    </xf>
    <xf numFmtId="0" fontId="7" fillId="3" borderId="9" xfId="1" applyFill="1" applyBorder="1" applyAlignment="1">
      <alignment horizontal="center" vertical="center"/>
    </xf>
    <xf numFmtId="0" fontId="7" fillId="3" borderId="10" xfId="1" applyFill="1" applyBorder="1" applyAlignment="1">
      <alignment horizontal="center" vertical="center"/>
    </xf>
    <xf numFmtId="0" fontId="8" fillId="0" borderId="0" xfId="1" applyFont="1" applyAlignment="1">
      <alignment horizontal="center"/>
    </xf>
    <xf numFmtId="0" fontId="7" fillId="3" borderId="8" xfId="1" applyFill="1" applyBorder="1" applyAlignment="1">
      <alignment horizontal="left" vertical="center" shrinkToFit="1"/>
    </xf>
    <xf numFmtId="0" fontId="7" fillId="3" borderId="9" xfId="1" applyFill="1" applyBorder="1" applyAlignment="1">
      <alignment horizontal="left" vertical="center" shrinkToFit="1"/>
    </xf>
    <xf numFmtId="0" fontId="7" fillId="3" borderId="10" xfId="1" applyFill="1" applyBorder="1" applyAlignment="1">
      <alignment horizontal="left" vertical="center" shrinkToFit="1"/>
    </xf>
    <xf numFmtId="0" fontId="8" fillId="0" borderId="0" xfId="1" applyFont="1" applyAlignment="1">
      <alignment horizontal="center" vertical="center"/>
    </xf>
    <xf numFmtId="0" fontId="7" fillId="0" borderId="0" xfId="1" applyAlignment="1">
      <alignment horizontal="center"/>
    </xf>
    <xf numFmtId="0" fontId="10" fillId="0" borderId="0" xfId="1" applyFont="1" applyAlignment="1" applyProtection="1">
      <alignment horizontal="left" vertical="center"/>
      <protection locked="0"/>
    </xf>
    <xf numFmtId="0" fontId="17" fillId="0" borderId="0" xfId="1" applyFont="1" applyAlignment="1" applyProtection="1">
      <alignment horizontal="center" vertical="center"/>
      <protection locked="0"/>
    </xf>
    <xf numFmtId="0" fontId="12" fillId="0" borderId="0" xfId="1" applyFont="1" applyAlignment="1">
      <alignment horizontal="right"/>
    </xf>
    <xf numFmtId="0" fontId="13" fillId="6" borderId="3" xfId="1" applyFont="1" applyFill="1" applyBorder="1" applyAlignment="1">
      <alignment horizontal="center" vertical="center" textRotation="90"/>
    </xf>
    <xf numFmtId="0" fontId="13" fillId="6" borderId="22" xfId="1" applyFont="1" applyFill="1" applyBorder="1" applyAlignment="1">
      <alignment horizontal="center" vertical="center" textRotation="90"/>
    </xf>
    <xf numFmtId="0" fontId="13" fillId="6" borderId="23" xfId="1" applyFont="1" applyFill="1" applyBorder="1" applyAlignment="1">
      <alignment horizontal="center" vertical="center" textRotation="90"/>
    </xf>
    <xf numFmtId="0" fontId="11" fillId="0" borderId="0" xfId="1" applyFont="1" applyAlignment="1" applyProtection="1">
      <alignment horizontal="center" vertical="center"/>
      <protection locked="0"/>
    </xf>
    <xf numFmtId="0" fontId="13" fillId="0" borderId="33" xfId="1" applyFont="1" applyBorder="1" applyAlignment="1">
      <alignment horizontal="center" vertical="center"/>
    </xf>
    <xf numFmtId="0" fontId="13" fillId="0" borderId="31" xfId="1" applyFont="1" applyBorder="1" applyAlignment="1">
      <alignment horizontal="center" vertical="center"/>
    </xf>
    <xf numFmtId="0" fontId="13" fillId="0" borderId="32" xfId="1" applyFont="1" applyBorder="1" applyAlignment="1">
      <alignment horizontal="center" vertical="center"/>
    </xf>
    <xf numFmtId="0" fontId="13" fillId="0" borderId="30" xfId="1" applyFont="1" applyBorder="1" applyAlignment="1">
      <alignment horizontal="center" vertical="center"/>
    </xf>
    <xf numFmtId="0" fontId="14" fillId="0" borderId="26" xfId="1" applyFont="1" applyBorder="1" applyAlignment="1">
      <alignment horizontal="center" vertical="center" textRotation="90" wrapText="1"/>
    </xf>
    <xf numFmtId="0" fontId="14" fillId="0" borderId="27" xfId="1" applyFont="1" applyBorder="1" applyAlignment="1">
      <alignment horizontal="center" vertical="center" textRotation="90" wrapText="1"/>
    </xf>
    <xf numFmtId="0" fontId="14" fillId="0" borderId="18" xfId="1" applyFont="1" applyBorder="1" applyAlignment="1">
      <alignment horizontal="center" vertical="center" textRotation="90" wrapText="1"/>
    </xf>
    <xf numFmtId="0" fontId="14" fillId="0" borderId="28" xfId="1" applyFont="1" applyBorder="1" applyAlignment="1">
      <alignment horizontal="center" vertical="center" textRotation="90" wrapText="1"/>
    </xf>
    <xf numFmtId="0" fontId="14" fillId="0" borderId="20" xfId="1" applyFont="1" applyBorder="1" applyAlignment="1">
      <alignment horizontal="center" vertical="center" textRotation="90" wrapText="1"/>
    </xf>
    <xf numFmtId="0" fontId="14" fillId="0" borderId="29" xfId="1" applyFont="1" applyBorder="1" applyAlignment="1">
      <alignment horizontal="center" vertical="center" textRotation="90" wrapText="1"/>
    </xf>
    <xf numFmtId="0" fontId="13" fillId="0" borderId="24" xfId="1" applyFont="1" applyBorder="1" applyAlignment="1">
      <alignment horizontal="center" vertical="center" textRotation="90"/>
    </xf>
    <xf numFmtId="0" fontId="13" fillId="0" borderId="25" xfId="1" applyFont="1" applyBorder="1" applyAlignment="1">
      <alignment horizontal="center" vertical="center" textRotation="90"/>
    </xf>
    <xf numFmtId="0" fontId="13" fillId="0" borderId="3" xfId="1" applyFont="1" applyBorder="1" applyAlignment="1">
      <alignment horizontal="center" vertical="center" textRotation="90" wrapText="1"/>
    </xf>
    <xf numFmtId="0" fontId="13" fillId="0" borderId="22" xfId="1" applyFont="1" applyBorder="1" applyAlignment="1">
      <alignment horizontal="center" vertical="center" textRotation="90" wrapText="1"/>
    </xf>
    <xf numFmtId="0" fontId="13" fillId="0" borderId="15" xfId="1" applyFont="1" applyBorder="1" applyAlignment="1">
      <alignment horizontal="center" vertical="center" wrapText="1"/>
    </xf>
    <xf numFmtId="0" fontId="13" fillId="0" borderId="16" xfId="1" applyFont="1" applyBorder="1" applyAlignment="1">
      <alignment horizontal="center" vertical="center" wrapText="1"/>
    </xf>
    <xf numFmtId="0" fontId="13" fillId="0" borderId="17" xfId="1" applyFont="1" applyBorder="1" applyAlignment="1">
      <alignment horizontal="center" vertical="center" wrapText="1"/>
    </xf>
    <xf numFmtId="0" fontId="13" fillId="0" borderId="18" xfId="1" applyFont="1" applyBorder="1" applyAlignment="1">
      <alignment horizontal="center" vertical="center" wrapText="1"/>
    </xf>
    <xf numFmtId="0" fontId="13" fillId="0" borderId="0" xfId="1" applyFont="1" applyAlignment="1">
      <alignment horizontal="center" vertical="center" wrapText="1"/>
    </xf>
    <xf numFmtId="0" fontId="13" fillId="0" borderId="19" xfId="1" applyFont="1" applyBorder="1" applyAlignment="1">
      <alignment horizontal="center" vertical="center" wrapText="1"/>
    </xf>
    <xf numFmtId="0" fontId="13" fillId="0" borderId="15" xfId="1" applyFont="1" applyBorder="1" applyAlignment="1">
      <alignment horizontal="center" vertical="center"/>
    </xf>
    <xf numFmtId="0" fontId="13" fillId="0" borderId="16"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0" xfId="1" applyFont="1" applyAlignment="1">
      <alignment horizontal="center" vertical="center"/>
    </xf>
    <xf numFmtId="0" fontId="13" fillId="0" borderId="19" xfId="1" applyFont="1" applyBorder="1" applyAlignment="1">
      <alignment horizontal="center" vertical="center"/>
    </xf>
    <xf numFmtId="0" fontId="11" fillId="0" borderId="0" xfId="1" applyFont="1" applyAlignment="1" applyProtection="1">
      <alignment horizontal="center"/>
      <protection locked="0"/>
    </xf>
    <xf numFmtId="0" fontId="7" fillId="0" borderId="0" xfId="1" applyAlignment="1" applyProtection="1">
      <alignment horizontal="left"/>
      <protection locked="0"/>
    </xf>
    <xf numFmtId="0" fontId="7" fillId="0" borderId="0" xfId="1" applyAlignment="1">
      <alignment horizontal="right"/>
    </xf>
    <xf numFmtId="0" fontId="7" fillId="0" borderId="0" xfId="1" applyAlignment="1">
      <alignment horizontal="left"/>
    </xf>
    <xf numFmtId="0" fontId="7" fillId="0" borderId="0" xfId="1" applyAlignment="1" applyProtection="1">
      <alignment horizontal="left" vertical="center"/>
      <protection locked="0"/>
    </xf>
    <xf numFmtId="0" fontId="7" fillId="0" borderId="0" xfId="1" applyAlignment="1">
      <alignment horizontal="center" vertical="center"/>
    </xf>
    <xf numFmtId="0" fontId="7" fillId="0" borderId="8" xfId="1" applyBorder="1" applyAlignment="1" applyProtection="1">
      <alignment horizontal="center"/>
      <protection locked="0"/>
    </xf>
    <xf numFmtId="0" fontId="7" fillId="0" borderId="34" xfId="1" applyBorder="1" applyAlignment="1" applyProtection="1">
      <alignment horizontal="center"/>
      <protection locked="0"/>
    </xf>
    <xf numFmtId="0" fontId="12" fillId="0" borderId="0" xfId="1" applyFont="1" applyAlignment="1">
      <alignment horizontal="center" vertical="center" wrapText="1"/>
    </xf>
    <xf numFmtId="0" fontId="7" fillId="0" borderId="12" xfId="1" applyBorder="1" applyAlignment="1" applyProtection="1">
      <alignment horizontal="center"/>
      <protection locked="0"/>
    </xf>
    <xf numFmtId="0" fontId="7" fillId="0" borderId="35" xfId="1" applyBorder="1" applyAlignment="1" applyProtection="1">
      <alignment horizontal="center"/>
      <protection locked="0"/>
    </xf>
    <xf numFmtId="0" fontId="12" fillId="0" borderId="0" xfId="1" applyFont="1" applyAlignment="1">
      <alignment horizontal="left"/>
    </xf>
    <xf numFmtId="0" fontId="12" fillId="0" borderId="0" xfId="1" applyFont="1"/>
    <xf numFmtId="0" fontId="12" fillId="0" borderId="0" xfId="1" applyFont="1" applyAlignment="1">
      <alignment horizontal="center"/>
    </xf>
    <xf numFmtId="0" fontId="7" fillId="0" borderId="0" xfId="1" applyAlignment="1">
      <alignment horizontal="left" vertical="top"/>
    </xf>
    <xf numFmtId="0" fontId="7" fillId="3" borderId="12" xfId="1" applyFill="1" applyBorder="1" applyAlignment="1">
      <alignment horizontal="center" vertical="center"/>
    </xf>
    <xf numFmtId="0" fontId="7" fillId="3" borderId="13" xfId="1" applyFill="1" applyBorder="1" applyAlignment="1">
      <alignment horizontal="center" vertical="center"/>
    </xf>
    <xf numFmtId="0" fontId="7" fillId="3" borderId="14" xfId="1" applyFill="1" applyBorder="1" applyAlignment="1">
      <alignment horizontal="center" vertical="center"/>
    </xf>
    <xf numFmtId="0" fontId="7" fillId="3" borderId="12" xfId="1" applyFill="1" applyBorder="1" applyAlignment="1">
      <alignment horizontal="left" vertical="center" shrinkToFit="1"/>
    </xf>
    <xf numFmtId="0" fontId="7" fillId="3" borderId="13" xfId="1" applyFill="1" applyBorder="1" applyAlignment="1">
      <alignment horizontal="left" vertical="center" shrinkToFit="1"/>
    </xf>
    <xf numFmtId="0" fontId="7" fillId="3" borderId="14" xfId="1" applyFill="1" applyBorder="1" applyAlignment="1">
      <alignment horizontal="left" vertical="center" shrinkToFit="1"/>
    </xf>
    <xf numFmtId="0" fontId="7" fillId="0" borderId="12" xfId="1" applyBorder="1" applyAlignment="1">
      <alignment horizontal="center"/>
    </xf>
    <xf numFmtId="0" fontId="7" fillId="0" borderId="35" xfId="1" applyBorder="1" applyAlignment="1">
      <alignment horizontal="center"/>
    </xf>
    <xf numFmtId="0" fontId="7" fillId="0" borderId="8" xfId="1" applyBorder="1" applyAlignment="1">
      <alignment horizontal="center"/>
    </xf>
    <xf numFmtId="0" fontId="7" fillId="0" borderId="34" xfId="1" applyBorder="1" applyAlignment="1">
      <alignment horizontal="center"/>
    </xf>
    <xf numFmtId="0" fontId="13" fillId="0" borderId="20" xfId="1" applyFont="1" applyBorder="1" applyAlignment="1">
      <alignment horizontal="center" vertical="center" wrapText="1"/>
    </xf>
    <xf numFmtId="0" fontId="13" fillId="0" borderId="21" xfId="1" applyFont="1" applyBorder="1" applyAlignment="1">
      <alignment horizontal="center" vertical="center" wrapText="1"/>
    </xf>
    <xf numFmtId="0" fontId="13" fillId="0" borderId="64" xfId="1" applyFont="1" applyBorder="1" applyAlignment="1">
      <alignment horizontal="center" vertical="center" wrapText="1"/>
    </xf>
    <xf numFmtId="0" fontId="11" fillId="0" borderId="0" xfId="1" applyFont="1" applyAlignment="1">
      <alignment horizontal="center" vertical="center"/>
    </xf>
    <xf numFmtId="0" fontId="13" fillId="0" borderId="68" xfId="1" applyFont="1" applyBorder="1" applyAlignment="1">
      <alignment horizontal="center" vertical="center" textRotation="90"/>
    </xf>
    <xf numFmtId="0" fontId="13" fillId="0" borderId="23" xfId="1" applyFont="1" applyBorder="1" applyAlignment="1">
      <alignment horizontal="center" vertical="center" textRotation="90" wrapText="1"/>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64" xfId="1" applyFont="1" applyBorder="1" applyAlignment="1">
      <alignment horizontal="center" vertical="center"/>
    </xf>
    <xf numFmtId="0" fontId="7" fillId="0" borderId="40" xfId="1" applyBorder="1" applyAlignment="1">
      <alignment horizontal="center" vertical="center"/>
    </xf>
    <xf numFmtId="0" fontId="6" fillId="0" borderId="0" xfId="0" applyFont="1" applyAlignment="1">
      <alignment horizontal="left" vertical="center"/>
    </xf>
    <xf numFmtId="0" fontId="10" fillId="0" borderId="0" xfId="1" applyFont="1" applyAlignment="1">
      <alignment horizontal="left" vertical="center"/>
    </xf>
    <xf numFmtId="0" fontId="17" fillId="0" borderId="0" xfId="1" applyFont="1" applyAlignment="1">
      <alignment horizontal="center" vertical="center"/>
    </xf>
    <xf numFmtId="0" fontId="11" fillId="0" borderId="0" xfId="1" applyFont="1" applyAlignment="1">
      <alignment horizontal="center"/>
    </xf>
    <xf numFmtId="0" fontId="7" fillId="0" borderId="0" xfId="1" applyAlignment="1">
      <alignment horizontal="left" vertical="center"/>
    </xf>
    <xf numFmtId="0" fontId="11" fillId="8" borderId="15" xfId="1" applyFont="1" applyFill="1" applyBorder="1" applyAlignment="1">
      <alignment horizontal="center" vertical="center"/>
    </xf>
    <xf numFmtId="0" fontId="11" fillId="8" borderId="16" xfId="1" applyFont="1" applyFill="1" applyBorder="1" applyAlignment="1">
      <alignment horizontal="center" vertical="center"/>
    </xf>
    <xf numFmtId="0" fontId="11" fillId="8" borderId="17" xfId="1" applyFont="1" applyFill="1" applyBorder="1" applyAlignment="1">
      <alignment horizontal="center" vertical="center"/>
    </xf>
    <xf numFmtId="0" fontId="11" fillId="8" borderId="18" xfId="1" applyFont="1" applyFill="1" applyBorder="1" applyAlignment="1">
      <alignment horizontal="center" vertical="center"/>
    </xf>
    <xf numFmtId="0" fontId="11" fillId="8" borderId="0" xfId="1" applyFont="1" applyFill="1" applyAlignment="1">
      <alignment horizontal="center" vertical="center"/>
    </xf>
    <xf numFmtId="0" fontId="11" fillId="8" borderId="19" xfId="1" applyFont="1" applyFill="1" applyBorder="1" applyAlignment="1">
      <alignment horizontal="center" vertical="center"/>
    </xf>
    <xf numFmtId="0" fontId="11" fillId="8" borderId="20" xfId="1" applyFont="1" applyFill="1" applyBorder="1" applyAlignment="1">
      <alignment horizontal="center" vertical="center"/>
    </xf>
    <xf numFmtId="0" fontId="11" fillId="8" borderId="21" xfId="1" applyFont="1" applyFill="1" applyBorder="1" applyAlignment="1">
      <alignment horizontal="center" vertical="center"/>
    </xf>
    <xf numFmtId="0" fontId="11" fillId="8" borderId="64" xfId="1" applyFont="1" applyFill="1" applyBorder="1" applyAlignment="1">
      <alignment horizontal="center" vertical="center"/>
    </xf>
    <xf numFmtId="169" fontId="6" fillId="0" borderId="0" xfId="0" applyNumberFormat="1" applyFont="1" applyAlignment="1">
      <alignment horizontal="left" vertical="center"/>
    </xf>
    <xf numFmtId="0" fontId="11" fillId="8" borderId="15" xfId="1" applyFont="1" applyFill="1" applyBorder="1" applyAlignment="1">
      <alignment horizontal="center"/>
    </xf>
    <xf numFmtId="0" fontId="11" fillId="8" borderId="16" xfId="1" applyFont="1" applyFill="1" applyBorder="1" applyAlignment="1">
      <alignment horizontal="center"/>
    </xf>
    <xf numFmtId="0" fontId="11" fillId="8" borderId="17" xfId="1" applyFont="1" applyFill="1" applyBorder="1" applyAlignment="1">
      <alignment horizontal="center"/>
    </xf>
    <xf numFmtId="0" fontId="11" fillId="8" borderId="18" xfId="1" applyFont="1" applyFill="1" applyBorder="1" applyAlignment="1">
      <alignment horizontal="center"/>
    </xf>
    <xf numFmtId="0" fontId="11" fillId="8" borderId="0" xfId="1" applyFont="1" applyFill="1" applyAlignment="1">
      <alignment horizontal="center"/>
    </xf>
    <xf numFmtId="0" fontId="11" fillId="8" borderId="19" xfId="1" applyFont="1" applyFill="1" applyBorder="1" applyAlignment="1">
      <alignment horizontal="center"/>
    </xf>
    <xf numFmtId="0" fontId="11" fillId="8" borderId="20" xfId="1" applyFont="1" applyFill="1" applyBorder="1" applyAlignment="1">
      <alignment horizontal="center"/>
    </xf>
    <xf numFmtId="0" fontId="11" fillId="8" borderId="21" xfId="1" applyFont="1" applyFill="1" applyBorder="1" applyAlignment="1">
      <alignment horizontal="center"/>
    </xf>
    <xf numFmtId="0" fontId="11" fillId="8" borderId="64" xfId="1" applyFont="1" applyFill="1" applyBorder="1" applyAlignment="1">
      <alignment horizontal="center"/>
    </xf>
    <xf numFmtId="168" fontId="7" fillId="0" borderId="0" xfId="1" applyNumberFormat="1" applyAlignment="1">
      <alignment horizontal="left" vertical="center"/>
    </xf>
    <xf numFmtId="0" fontId="7" fillId="0" borderId="28" xfId="2" applyBorder="1" applyAlignment="1">
      <alignment horizontal="left"/>
    </xf>
    <xf numFmtId="0" fontId="7" fillId="0" borderId="40" xfId="2" applyBorder="1" applyAlignment="1">
      <alignment horizontal="left"/>
    </xf>
    <xf numFmtId="0" fontId="8" fillId="0" borderId="19" xfId="2" applyFont="1" applyBorder="1" applyAlignment="1">
      <alignment horizontal="left"/>
    </xf>
    <xf numFmtId="0" fontId="8" fillId="0" borderId="28" xfId="2" applyFont="1" applyBorder="1" applyAlignment="1">
      <alignment horizontal="left"/>
    </xf>
    <xf numFmtId="0" fontId="7" fillId="0" borderId="44" xfId="2" applyBorder="1" applyAlignment="1">
      <alignment horizontal="center"/>
    </xf>
    <xf numFmtId="0" fontId="7" fillId="0" borderId="45" xfId="2" applyBorder="1" applyAlignment="1">
      <alignment horizontal="center"/>
    </xf>
    <xf numFmtId="0" fontId="7" fillId="0" borderId="46" xfId="2" applyBorder="1" applyAlignment="1">
      <alignment horizontal="center"/>
    </xf>
    <xf numFmtId="0" fontId="7" fillId="0" borderId="40" xfId="2" applyBorder="1" applyAlignment="1">
      <alignment horizontal="center"/>
    </xf>
    <xf numFmtId="0" fontId="7" fillId="0" borderId="0" xfId="2" applyAlignment="1">
      <alignment horizontal="center"/>
    </xf>
    <xf numFmtId="0" fontId="7" fillId="0" borderId="28" xfId="2" applyBorder="1" applyAlignment="1">
      <alignment horizontal="center"/>
    </xf>
    <xf numFmtId="0" fontId="23" fillId="0" borderId="44" xfId="2" applyFont="1" applyBorder="1" applyAlignment="1">
      <alignment horizontal="left"/>
    </xf>
    <xf numFmtId="0" fontId="23" fillId="0" borderId="45" xfId="2" applyFont="1" applyBorder="1" applyAlignment="1">
      <alignment horizontal="left"/>
    </xf>
    <xf numFmtId="0" fontId="23" fillId="0" borderId="50" xfId="2" applyFont="1" applyBorder="1" applyAlignment="1">
      <alignment horizontal="left"/>
    </xf>
    <xf numFmtId="0" fontId="23" fillId="0" borderId="46" xfId="2" applyFont="1" applyBorder="1" applyAlignment="1">
      <alignment horizontal="left"/>
    </xf>
    <xf numFmtId="0" fontId="7" fillId="0" borderId="20" xfId="2" applyBorder="1" applyAlignment="1">
      <alignment horizontal="center" vertical="center"/>
    </xf>
    <xf numFmtId="0" fontId="7" fillId="0" borderId="21" xfId="2" applyBorder="1" applyAlignment="1">
      <alignment horizontal="center" vertical="center"/>
    </xf>
    <xf numFmtId="0" fontId="7" fillId="0" borderId="15" xfId="2" applyBorder="1" applyAlignment="1">
      <alignment horizontal="center" vertical="center"/>
    </xf>
    <xf numFmtId="0" fontId="7" fillId="0" borderId="17" xfId="2" applyBorder="1" applyAlignment="1">
      <alignment horizontal="center" vertical="center"/>
    </xf>
    <xf numFmtId="0" fontId="7" fillId="0" borderId="64" xfId="2" applyBorder="1" applyAlignment="1">
      <alignment horizontal="center" vertical="center"/>
    </xf>
    <xf numFmtId="0" fontId="7" fillId="0" borderId="8" xfId="2" applyBorder="1" applyAlignment="1">
      <alignment horizontal="center" vertical="center"/>
    </xf>
    <xf numFmtId="0" fontId="7" fillId="0" borderId="10" xfId="2" applyBorder="1" applyAlignment="1">
      <alignment horizontal="center" vertical="center"/>
    </xf>
    <xf numFmtId="0" fontId="7" fillId="0" borderId="2" xfId="2" applyBorder="1" applyAlignment="1">
      <alignment horizontal="center" vertical="center"/>
    </xf>
    <xf numFmtId="0" fontId="7" fillId="0" borderId="0" xfId="2" applyAlignment="1">
      <alignment vertical="center" wrapText="1"/>
    </xf>
    <xf numFmtId="0" fontId="7" fillId="0" borderId="2" xfId="2" applyBorder="1" applyAlignment="1">
      <alignment horizontal="center"/>
    </xf>
    <xf numFmtId="0" fontId="7" fillId="0" borderId="48" xfId="2" applyBorder="1" applyAlignment="1">
      <alignment horizontal="left" vertical="center" wrapText="1"/>
    </xf>
    <xf numFmtId="0" fontId="11" fillId="0" borderId="28" xfId="2" applyFont="1" applyBorder="1" applyAlignment="1">
      <alignment horizontal="left"/>
    </xf>
    <xf numFmtId="0" fontId="19" fillId="0" borderId="28" xfId="2" applyFont="1" applyBorder="1" applyAlignment="1">
      <alignment horizontal="left" vertical="distributed" wrapText="1"/>
    </xf>
    <xf numFmtId="0" fontId="19" fillId="0" borderId="42" xfId="2" applyFont="1" applyBorder="1" applyAlignment="1">
      <alignment horizontal="left" vertical="distributed" wrapText="1"/>
    </xf>
    <xf numFmtId="0" fontId="19" fillId="0" borderId="43" xfId="2" applyFont="1" applyBorder="1" applyAlignment="1">
      <alignment horizontal="left" vertical="distributed" wrapText="1"/>
    </xf>
    <xf numFmtId="0" fontId="7" fillId="0" borderId="0" xfId="2" applyAlignment="1">
      <alignment horizontal="left" vertical="center" wrapText="1"/>
    </xf>
    <xf numFmtId="0" fontId="17" fillId="0" borderId="37" xfId="2" applyFont="1" applyBorder="1" applyAlignment="1">
      <alignment horizontal="center"/>
    </xf>
    <xf numFmtId="0" fontId="17" fillId="0" borderId="38" xfId="2" applyFont="1" applyBorder="1" applyAlignment="1">
      <alignment horizontal="center"/>
    </xf>
    <xf numFmtId="0" fontId="17" fillId="0" borderId="27" xfId="2" applyFont="1" applyBorder="1" applyAlignment="1">
      <alignment horizontal="center"/>
    </xf>
    <xf numFmtId="0" fontId="17" fillId="0" borderId="39" xfId="2" applyFont="1" applyBorder="1" applyAlignment="1">
      <alignment horizontal="center"/>
    </xf>
    <xf numFmtId="0" fontId="17" fillId="0" borderId="21" xfId="2" applyFont="1" applyBorder="1" applyAlignment="1">
      <alignment horizontal="center"/>
    </xf>
    <xf numFmtId="0" fontId="17" fillId="0" borderId="29" xfId="2" applyFont="1" applyBorder="1" applyAlignment="1">
      <alignment horizontal="center"/>
    </xf>
    <xf numFmtId="0" fontId="9" fillId="0" borderId="40" xfId="2" applyFont="1" applyBorder="1" applyAlignment="1">
      <alignment horizontal="left"/>
    </xf>
    <xf numFmtId="0" fontId="9" fillId="0" borderId="0" xfId="2" applyFont="1" applyAlignment="1">
      <alignment horizontal="left"/>
    </xf>
    <xf numFmtId="0" fontId="9" fillId="0" borderId="28" xfId="2" applyFont="1" applyBorder="1" applyAlignment="1">
      <alignment horizontal="left"/>
    </xf>
    <xf numFmtId="0" fontId="20" fillId="0" borderId="0" xfId="0" applyFont="1" applyAlignment="1">
      <alignment horizontal="center"/>
    </xf>
    <xf numFmtId="0" fontId="25" fillId="0" borderId="0" xfId="0" applyFont="1" applyAlignment="1">
      <alignment horizontal="center"/>
    </xf>
    <xf numFmtId="0" fontId="48" fillId="0" borderId="0" xfId="0" applyFont="1" applyAlignment="1">
      <alignment horizontal="center"/>
    </xf>
    <xf numFmtId="0" fontId="48" fillId="0" borderId="0" xfId="0" applyFont="1" applyAlignment="1">
      <alignment horizontal="center" vertical="top"/>
    </xf>
    <xf numFmtId="0" fontId="20" fillId="0" borderId="0" xfId="0" applyFont="1" applyAlignment="1">
      <alignment horizontal="left" vertical="center" wrapText="1"/>
    </xf>
    <xf numFmtId="0" fontId="20" fillId="0" borderId="0" xfId="0" applyFont="1" applyAlignment="1">
      <alignment horizontal="left"/>
    </xf>
    <xf numFmtId="168" fontId="20" fillId="0" borderId="0" xfId="0" applyNumberFormat="1" applyFont="1" applyAlignment="1">
      <alignment horizontal="left" vertical="center"/>
    </xf>
    <xf numFmtId="0" fontId="32" fillId="0" borderId="0" xfId="0" applyFont="1" applyAlignment="1">
      <alignment horizontal="left" vertical="center" wrapText="1"/>
    </xf>
    <xf numFmtId="0" fontId="3" fillId="0" borderId="0" xfId="0" applyFont="1" applyAlignment="1">
      <alignment horizontal="center" vertical="center"/>
    </xf>
    <xf numFmtId="0" fontId="3" fillId="0" borderId="0" xfId="0" applyFont="1" applyAlignment="1">
      <alignment horizontal="left" vertical="center"/>
    </xf>
    <xf numFmtId="0" fontId="26" fillId="0" borderId="2" xfId="0" applyFont="1" applyBorder="1" applyAlignment="1">
      <alignment horizontal="center" vertical="center"/>
    </xf>
    <xf numFmtId="0" fontId="3" fillId="0" borderId="2" xfId="0" applyFont="1" applyBorder="1" applyAlignment="1">
      <alignment horizontal="center" vertical="center"/>
    </xf>
    <xf numFmtId="0" fontId="3" fillId="0" borderId="2" xfId="0" applyFont="1" applyBorder="1" applyAlignment="1">
      <alignment horizontal="right" vertical="center"/>
    </xf>
    <xf numFmtId="0" fontId="28" fillId="0" borderId="2" xfId="0" applyFont="1" applyBorder="1" applyAlignment="1">
      <alignment horizontal="center" vertical="center"/>
    </xf>
    <xf numFmtId="14" fontId="3" fillId="0" borderId="2" xfId="0" applyNumberFormat="1" applyFont="1" applyBorder="1" applyAlignment="1">
      <alignment horizontal="left" vertical="center"/>
    </xf>
    <xf numFmtId="0" fontId="3" fillId="0" borderId="2" xfId="0" applyFont="1" applyBorder="1" applyAlignment="1">
      <alignment horizontal="left" vertical="center"/>
    </xf>
    <xf numFmtId="0" fontId="27" fillId="0" borderId="2" xfId="0" applyFont="1" applyBorder="1" applyAlignment="1">
      <alignment horizontal="center" vertical="center"/>
    </xf>
    <xf numFmtId="0" fontId="7" fillId="3" borderId="2" xfId="1" applyFill="1" applyBorder="1" applyAlignment="1">
      <alignment horizontal="left" vertical="center" shrinkToFit="1"/>
    </xf>
    <xf numFmtId="0" fontId="7" fillId="3" borderId="11" xfId="1" applyFill="1" applyBorder="1" applyAlignment="1">
      <alignment horizontal="left" vertical="center" shrinkToFit="1"/>
    </xf>
    <xf numFmtId="0" fontId="7" fillId="3" borderId="2" xfId="1" applyFill="1" applyBorder="1" applyAlignment="1">
      <alignment horizontal="center" vertical="center"/>
    </xf>
    <xf numFmtId="0" fontId="11" fillId="8" borderId="2" xfId="1" applyFont="1" applyFill="1" applyBorder="1" applyAlignment="1">
      <alignment horizontal="center" vertical="center"/>
    </xf>
    <xf numFmtId="0" fontId="11" fillId="8" borderId="2" xfId="1" applyFont="1" applyFill="1" applyBorder="1" applyAlignment="1">
      <alignment horizontal="center"/>
    </xf>
    <xf numFmtId="0" fontId="50" fillId="18" borderId="45" xfId="1" applyFont="1" applyFill="1" applyBorder="1" applyAlignment="1">
      <alignment horizontal="center" vertical="center" textRotation="90" wrapText="1"/>
    </xf>
    <xf numFmtId="0" fontId="50" fillId="18" borderId="65" xfId="1" applyFont="1" applyFill="1" applyBorder="1" applyAlignment="1">
      <alignment horizontal="center" vertical="center" textRotation="90" wrapText="1"/>
    </xf>
    <xf numFmtId="0" fontId="50" fillId="18" borderId="0" xfId="1" applyFont="1" applyFill="1" applyAlignment="1">
      <alignment horizontal="center" vertical="center" textRotation="90" wrapText="1"/>
    </xf>
    <xf numFmtId="0" fontId="50" fillId="18" borderId="66" xfId="1" applyFont="1" applyFill="1" applyBorder="1" applyAlignment="1">
      <alignment horizontal="center" vertical="center" textRotation="90" wrapText="1"/>
    </xf>
    <xf numFmtId="0" fontId="50" fillId="18" borderId="42" xfId="1" applyFont="1" applyFill="1" applyBorder="1" applyAlignment="1">
      <alignment horizontal="center" vertical="center" textRotation="90" wrapText="1"/>
    </xf>
    <xf numFmtId="0" fontId="50" fillId="18" borderId="67" xfId="1" applyFont="1" applyFill="1" applyBorder="1" applyAlignment="1">
      <alignment horizontal="center" vertical="center" textRotation="90" wrapText="1"/>
    </xf>
    <xf numFmtId="0" fontId="14" fillId="0" borderId="2" xfId="1" applyFont="1" applyBorder="1" applyAlignment="1">
      <alignment horizontal="center" vertical="center" textRotation="90" wrapText="1"/>
    </xf>
    <xf numFmtId="0" fontId="14" fillId="0" borderId="10" xfId="1" applyFont="1" applyBorder="1" applyAlignment="1">
      <alignment horizontal="center" vertical="center" textRotation="90" wrapText="1"/>
    </xf>
    <xf numFmtId="0" fontId="8" fillId="0" borderId="0" xfId="1" applyFont="1" applyAlignment="1">
      <alignment horizontal="center" vertical="top" wrapText="1"/>
    </xf>
    <xf numFmtId="0" fontId="55" fillId="0" borderId="0" xfId="0" applyFont="1" applyAlignment="1">
      <alignment horizontal="left" vertical="center"/>
    </xf>
    <xf numFmtId="0" fontId="22" fillId="0" borderId="8" xfId="1" applyFont="1" applyBorder="1" applyAlignment="1">
      <alignment horizontal="center" vertical="center"/>
    </xf>
    <xf numFmtId="0" fontId="22" fillId="0" borderId="9" xfId="1" applyFont="1" applyBorder="1" applyAlignment="1">
      <alignment horizontal="center" vertical="center"/>
    </xf>
    <xf numFmtId="0" fontId="22" fillId="0" borderId="10" xfId="1" applyFont="1" applyBorder="1" applyAlignment="1">
      <alignment horizontal="center" vertical="center"/>
    </xf>
    <xf numFmtId="0" fontId="9" fillId="0" borderId="0" xfId="1" applyFont="1" applyAlignment="1">
      <alignment horizontal="left" vertical="center"/>
    </xf>
    <xf numFmtId="0" fontId="44" fillId="0" borderId="2" xfId="0" applyFont="1" applyBorder="1" applyAlignment="1">
      <alignment horizontal="center" vertical="center"/>
    </xf>
    <xf numFmtId="0" fontId="0" fillId="0" borderId="2" xfId="0" applyBorder="1" applyAlignment="1">
      <alignment horizontal="center" vertical="center"/>
    </xf>
    <xf numFmtId="0" fontId="22" fillId="0" borderId="15" xfId="1" applyFont="1" applyBorder="1" applyAlignment="1">
      <alignment horizontal="center" vertical="center"/>
    </xf>
    <xf numFmtId="0" fontId="22" fillId="0" borderId="16" xfId="1" applyFont="1" applyBorder="1" applyAlignment="1">
      <alignment horizontal="center" vertical="center"/>
    </xf>
    <xf numFmtId="0" fontId="22" fillId="0" borderId="20" xfId="1" applyFont="1" applyBorder="1" applyAlignment="1">
      <alignment horizontal="center" vertical="center"/>
    </xf>
    <xf numFmtId="0" fontId="22" fillId="0" borderId="21" xfId="1" applyFont="1" applyBorder="1" applyAlignment="1">
      <alignment horizontal="center" vertical="center"/>
    </xf>
    <xf numFmtId="0" fontId="15" fillId="0" borderId="2" xfId="1" applyFont="1" applyBorder="1" applyAlignment="1">
      <alignment horizontal="center" vertical="center"/>
    </xf>
    <xf numFmtId="0" fontId="9" fillId="0" borderId="62" xfId="2" applyFont="1" applyBorder="1" applyAlignment="1">
      <alignment horizontal="left"/>
    </xf>
    <xf numFmtId="0" fontId="9" fillId="0" borderId="16" xfId="2" applyFont="1" applyBorder="1" applyAlignment="1">
      <alignment horizontal="left"/>
    </xf>
    <xf numFmtId="0" fontId="9" fillId="0" borderId="63" xfId="2" applyFont="1" applyBorder="1" applyAlignment="1">
      <alignment horizontal="left"/>
    </xf>
    <xf numFmtId="0" fontId="57" fillId="0" borderId="2" xfId="0" applyFont="1" applyBorder="1" applyAlignment="1">
      <alignment horizontal="left" vertical="top"/>
    </xf>
    <xf numFmtId="0" fontId="57" fillId="0" borderId="2" xfId="0" applyFont="1" applyBorder="1" applyAlignment="1">
      <alignment horizontal="left" vertical="center"/>
    </xf>
    <xf numFmtId="0" fontId="57" fillId="0" borderId="2" xfId="0" applyFont="1" applyBorder="1" applyAlignment="1">
      <alignment horizontal="center" vertical="center"/>
    </xf>
    <xf numFmtId="0" fontId="58" fillId="0" borderId="0" xfId="0" applyFont="1" applyAlignment="1">
      <alignment horizontal="left" vertical="center"/>
    </xf>
    <xf numFmtId="0" fontId="58" fillId="0" borderId="2" xfId="0" applyFont="1" applyBorder="1" applyAlignment="1">
      <alignment horizontal="center" vertical="center"/>
    </xf>
    <xf numFmtId="0" fontId="56" fillId="0" borderId="0" xfId="0" applyFont="1" applyAlignment="1">
      <alignment horizontal="center" vertical="center"/>
    </xf>
  </cellXfs>
  <cellStyles count="3">
    <cellStyle name="Normal" xfId="0" builtinId="0"/>
    <cellStyle name="Normal_Çırak Öğren.Prat.Eğit.Değ.Form." xfId="2"/>
    <cellStyle name="Normal_Prat.Eğit.Aylık Devam.Çizel." xfId="1"/>
  </cellStyles>
  <dxfs count="21">
    <dxf>
      <font>
        <b/>
        <i val="0"/>
        <condense val="0"/>
        <extend val="0"/>
        <color indexed="10"/>
      </font>
      <fill>
        <patternFill>
          <bgColor indexed="22"/>
        </patternFill>
      </fill>
    </dxf>
    <dxf>
      <alignment horizontal="general" vertical="bottom" textRotation="0" wrapText="1" indent="0" justifyLastLine="0" shrinkToFit="0" readingOrder="0"/>
    </dxf>
    <dxf>
      <numFmt numFmtId="166" formatCode="[$-F800]dddd\,\ mmmm\ dd\,\ yyyy"/>
      <alignment horizontal="left" vertical="bottom" textRotation="0" wrapText="0" indent="0" justifyLastLine="0" shrinkToFit="0" readingOrder="0"/>
    </dxf>
    <dxf>
      <font>
        <b val="0"/>
        <i val="0"/>
        <strike val="0"/>
      </font>
      <numFmt numFmtId="170" formatCode="@\R\T"/>
      <fill>
        <patternFill patternType="solid">
          <bgColor theme="4" tint="0.79995117038483843"/>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i val="0"/>
        <condense val="0"/>
        <extend val="0"/>
        <color auto="1"/>
      </font>
      <fill>
        <patternFill>
          <bgColor theme="2"/>
        </patternFill>
      </fill>
    </dxf>
    <dxf>
      <font>
        <b/>
        <i val="0"/>
        <condense val="0"/>
        <extend val="0"/>
        <color auto="1"/>
      </font>
      <fill>
        <patternFill>
          <bgColor indexed="22"/>
        </patternFill>
      </fill>
    </dxf>
    <dxf>
      <font>
        <b/>
        <i val="0"/>
        <condense val="0"/>
        <extend val="0"/>
        <color auto="1"/>
      </font>
      <fill>
        <patternFill>
          <bgColor indexed="22"/>
        </patternFill>
      </fill>
    </dxf>
    <dxf>
      <fill>
        <patternFill>
          <bgColor theme="0"/>
        </patternFill>
      </fill>
      <border>
        <bottom style="thin">
          <color auto="1"/>
        </bottom>
        <vertical/>
        <horizontal/>
      </border>
    </dxf>
    <dxf>
      <fill>
        <patternFill>
          <bgColor theme="0" tint="-4.9989318521683403E-2"/>
        </patternFill>
      </fill>
      <border>
        <bottom style="thin">
          <color auto="1"/>
        </bottom>
        <vertical/>
        <horizontal/>
      </border>
    </dxf>
    <dxf>
      <font>
        <b/>
        <i val="0"/>
        <condense val="0"/>
        <extend val="0"/>
        <color auto="1"/>
      </font>
      <fill>
        <patternFill>
          <bgColor indexed="22"/>
        </patternFill>
      </fill>
    </dxf>
    <dxf>
      <font>
        <b/>
        <i val="0"/>
        <condense val="0"/>
        <extend val="0"/>
        <color auto="1"/>
      </font>
      <fill>
        <patternFill>
          <bgColor indexed="22"/>
        </patternFill>
      </fill>
    </dxf>
    <dxf>
      <font>
        <b/>
        <i val="0"/>
        <condense val="0"/>
        <extend val="0"/>
        <color auto="1"/>
      </font>
      <fill>
        <patternFill>
          <bgColor indexed="22"/>
        </patternFill>
      </fill>
    </dxf>
    <dxf>
      <font>
        <b/>
        <i val="0"/>
        <condense val="0"/>
        <extend val="0"/>
        <color auto="1"/>
      </font>
      <fill>
        <patternFill>
          <bgColor indexed="22"/>
        </patternFill>
      </fill>
    </dxf>
    <dxf>
      <font>
        <b/>
        <i val="0"/>
        <condense val="0"/>
        <extend val="0"/>
        <color auto="1"/>
      </font>
      <fill>
        <patternFill>
          <bgColor indexed="22"/>
        </patternFill>
      </fill>
    </dxf>
    <dxf>
      <font>
        <b/>
        <i val="0"/>
        <condense val="0"/>
        <extend val="0"/>
        <color auto="1"/>
      </font>
      <fill>
        <patternFill>
          <bgColor indexed="22"/>
        </patternFill>
      </fill>
    </dxf>
    <dxf>
      <fill>
        <patternFill>
          <bgColor theme="0"/>
        </patternFill>
      </fill>
      <border>
        <bottom style="thin">
          <color auto="1"/>
        </bottom>
        <vertical/>
        <horizontal/>
      </border>
    </dxf>
    <dxf>
      <fill>
        <patternFill>
          <bgColor theme="0" tint="-4.9989318521683403E-2"/>
        </patternFill>
      </fill>
      <border>
        <bottom style="thin">
          <color auto="1"/>
        </bottom>
        <vertical/>
        <horizontal/>
      </border>
    </dxf>
    <dxf>
      <font>
        <b/>
        <i val="0"/>
        <condense val="0"/>
        <extend val="0"/>
        <color auto="1"/>
      </font>
      <fill>
        <patternFill>
          <bgColor indexed="22"/>
        </patternFill>
      </fill>
    </dxf>
    <dxf>
      <font>
        <b/>
        <i val="0"/>
        <condense val="0"/>
        <extend val="0"/>
        <color indexed="10"/>
      </font>
      <fill>
        <patternFill>
          <bgColor indexed="22"/>
        </patternFill>
      </fill>
    </dxf>
  </dxfs>
  <tableStyles count="0" defaultTableStyle="TableStyleMedium2" defaultPivotStyle="PivotStyleLight16"/>
  <colors>
    <mruColors>
      <color rgb="FF0066CC"/>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22" fmlaLink="$R$3" fmlaRange="ÖĞRETMEN!$C$12:$C$222" sel="19" val="17"/>
</file>

<file path=xl/ctrlProps/ctrlProp2.xml><?xml version="1.0" encoding="utf-8"?>
<formControlPr xmlns="http://schemas.microsoft.com/office/spreadsheetml/2009/9/main" objectType="Drop" dropStyle="combo" dx="22" fmlaLink="$R$3" fmlaRange="ÖĞRETMEN!$C$12:$C$222" sel="14" val="12"/>
</file>

<file path=xl/ctrlProps/ctrlProp3.xml><?xml version="1.0" encoding="utf-8"?>
<formControlPr xmlns="http://schemas.microsoft.com/office/spreadsheetml/2009/9/main" objectType="Drop" dropStyle="combo" dx="22" fmlaLink="$R$3" fmlaRange="ÖĞRETMEN!$C$12:$C$222" sel="46" val="40"/>
</file>

<file path=xl/ctrlProps/ctrlProp4.xml><?xml version="1.0" encoding="utf-8"?>
<formControlPr xmlns="http://schemas.microsoft.com/office/spreadsheetml/2009/9/main" objectType="Drop" dropStyle="combo" dx="22" fmlaLink="$R$3" fmlaRange="ÖĞRETMEN!$C$12:$C$222" sel="13" val="10"/>
</file>

<file path=xl/ctrlProps/ctrlProp5.xml><?xml version="1.0" encoding="utf-8"?>
<formControlPr xmlns="http://schemas.microsoft.com/office/spreadsheetml/2009/9/main" objectType="Drop" dropStyle="combo" dx="22" fmlaLink="$R$3" fmlaRange="ÖĞRETMEN!$C$12:$C$222" sel="13" val="10"/>
</file>

<file path=xl/ctrlProps/ctrlProp6.xml><?xml version="1.0" encoding="utf-8"?>
<formControlPr xmlns="http://schemas.microsoft.com/office/spreadsheetml/2009/9/main" objectType="Drop" dropStyle="combo" dx="22" fmlaLink="$R$3" fmlaRange="ÖĞRETMEN!$C$12:$C$222" sel="12" val="4"/>
</file>

<file path=xl/ctrlProps/ctrlProp7.xml><?xml version="1.0" encoding="utf-8"?>
<formControlPr xmlns="http://schemas.microsoft.com/office/spreadsheetml/2009/9/main" objectType="Drop" dropStyle="combo" dx="22" fmlaLink="$CE$7" fmlaRange="$CF$8:$CF$19" noThreeD="1" sel="5" val="2"/>
</file>

<file path=xl/ctrlProps/ctrlProp8.xml><?xml version="1.0" encoding="utf-8"?>
<formControlPr xmlns="http://schemas.microsoft.com/office/spreadsheetml/2009/9/main" objectType="Drop" dropStyle="combo" dx="22" fmlaLink="$CE$7" fmlaRange="$CF$8:$CF$19" sel="11" val="2"/>
</file>

<file path=xl/ctrlProps/ctrlProp9.xml><?xml version="1.0" encoding="utf-8"?>
<formControlPr xmlns="http://schemas.microsoft.com/office/spreadsheetml/2009/9/main" objectType="Drop" dropStyle="combo" dx="16" fmlaLink="$BG$1" fmlaRange="ÖĞRETMEN!$U$12:$U$98" sel="1" val="30"/>
</file>

<file path=xl/ctrlProps/ctrlProp10.xml><?xml version="1.0" encoding="utf-8"?>
<formControlPr xmlns="http://schemas.microsoft.com/office/spreadsheetml/2009/9/main" objectType="Drop" dropStyle="combo" dx="16" fmlaLink="$BG$2" fmlaRange="ÖĞRETMEN!$U$12:$U$98" sel="2"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22" fmlaLink="$CE$7" fmlaRange="$CF$8:$CF$19" sel="12" val="2"/>
</file>

<file path=xl/ctrlProps/ctrlProp13.xml><?xml version="1.0" encoding="utf-8"?>
<formControlPr xmlns="http://schemas.microsoft.com/office/spreadsheetml/2009/9/main" objectType="Drop" dropStyle="combo" dx="16" fmlaLink="$BG$1" fmlaRange="ÖĞRETMEN!$U$12:$U$98" sel="37" val="36"/>
</file>

<file path=xl/ctrlProps/ctrlProp14.xml><?xml version="1.0" encoding="utf-8"?>
<formControlPr xmlns="http://schemas.microsoft.com/office/spreadsheetml/2009/9/main" objectType="Drop" dropStyle="combo" dx="16" fmlaLink="$BG$2" fmlaRange="ÖĞRETMEN!$U$12:$U$98" sel="2"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Style="combo" dx="22" fmlaLink="$AC$9" fmlaRange="ÖĞRETMEN!$C$12:$C$198" sel="16" val="12"/>
</file>

<file path=xl/ctrlProps/ctrlProp17.xml><?xml version="1.0" encoding="utf-8"?>
<formControlPr xmlns="http://schemas.microsoft.com/office/spreadsheetml/2009/9/main" objectType="Drop" dropStyle="combo" dx="22" fmlaLink="$AA$9" fmlaRange="ÖĞRETMEN!$C$12:$C$222" sel="4" val="0"/>
</file>

<file path=xl/ctrlProps/ctrlProp18.xml><?xml version="1.0" encoding="utf-8"?>
<formControlPr xmlns="http://schemas.microsoft.com/office/spreadsheetml/2009/9/main" objectType="Drop" dropLines="15" dropStyle="combo" dx="22" fmlaLink="'ÖĞRETMEN RAPORU (2)'!$K$5" fmlaRange="ÖĞRETMEN!$C$12:$C$167" sel="1" val="0"/>
</file>

<file path=xl/ctrlProps/ctrlProp19.xml><?xml version="1.0" encoding="utf-8"?>
<formControlPr xmlns="http://schemas.microsoft.com/office/spreadsheetml/2009/9/main" objectType="Drop" dropStyle="combo" dx="22" fmlaLink="AYLIK2!$CE$7" fmlaRange="AYLIK2!$CF$8:$CF$20" sel="5" val="4"/>
</file>

<file path=xl/ctrlProps/ctrlProp20.xml><?xml version="1.0" encoding="utf-8"?>
<formControlPr xmlns="http://schemas.microsoft.com/office/spreadsheetml/2009/9/main" objectType="Drop" dropStyle="combo" dx="22" fmlaLink="'DEĞERLENDİRME FORMU'!$AC$9" fmlaRange="ÖĞRETMEN!$C$12:$C$198" noThreeD="1" sel="1" val="0"/>
</file>

<file path=xl/ctrlProps/ctrlProp21.xml><?xml version="1.0" encoding="utf-8"?>
<formControlPr xmlns="http://schemas.microsoft.com/office/spreadsheetml/2009/9/main" objectType="Drop" dropStyle="combo" dx="22" fmlaLink="'DEĞERLENDİRME FORMU'!$AA$9" fmlaRange="ÖĞRETMEN!$C$12:$C$201" noThreeD="1" sel="1" val="0"/>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Drop" dropStyle="combo" dx="22" fmlaLink="AYLIK2!$BG$1" fmlaRange="ÖĞRETMEN!$U$12:$U$101" sel="14" val="13"/>
</file>

<file path=xl/ctrlProps/ctrlProp25.xml><?xml version="1.0" encoding="utf-8"?>
<formControlPr xmlns="http://schemas.microsoft.com/office/spreadsheetml/2009/9/main" objectType="Drop" dropStyle="combo" dx="22" fmlaLink="AYLIK2!$BG$2" fmlaRange="ÖĞRETMEN!$U$12:$U$101" sel="36" val="28"/>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Drop" dropStyle="combo" dx="22" fmlaLink="$CE$7" fmlaRange="$CF$8:$CF$19" sel="5" val="2"/>
</file>

<file path=xl/ctrlProps/ctrlProp29.xml><?xml version="1.0" encoding="utf-8"?>
<formControlPr xmlns="http://schemas.microsoft.com/office/spreadsheetml/2009/9/main" objectType="Drop" dropStyle="combo" dx="16" fmlaLink="$BG$1" fmlaRange="ÖĞRETMEN!$U$12:$U$98" sel="14" val="30"/>
</file>

<file path=xl/ctrlProps/ctrlProp30.xml><?xml version="1.0" encoding="utf-8"?>
<formControlPr xmlns="http://schemas.microsoft.com/office/spreadsheetml/2009/9/main" objectType="Drop" dropStyle="combo" dx="16" fmlaLink="$BG$2" fmlaRange="ÖĞRETMEN!$U$12:$U$98" sel="36" val="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Drop" dropStyle="combo" dx="22" fmlaLink="AYLIK2!$CE$7" fmlaRange="AYLIK2!$CF$8:$CF$19" sel="5" val="4"/>
</file>

<file path=xl/ctrlProps/ctrlProp34.xml><?xml version="1.0" encoding="utf-8"?>
<formControlPr xmlns="http://schemas.microsoft.com/office/spreadsheetml/2009/9/main" objectType="Drop" dropStyle="combo" dx="22" fmlaLink="$AC$9" fmlaRange="ÖĞRETMEN!$C$12:$C$198" sel="1" val="24"/>
</file>

<file path=xl/ctrlProps/ctrlProp35.xml><?xml version="1.0" encoding="utf-8"?>
<formControlPr xmlns="http://schemas.microsoft.com/office/spreadsheetml/2009/9/main" objectType="Drop" dropStyle="combo" dx="22" fmlaLink="$AA$9" fmlaRange="ÖĞRETMEN!$C$12:$C$222" sel="1" val="8"/>
</file>

<file path=xl/ctrlProps/ctrlProp36.xml><?xml version="1.0" encoding="utf-8"?>
<formControlPr xmlns="http://schemas.microsoft.com/office/spreadsheetml/2009/9/main" objectType="Drop" dropLines="15" dropStyle="combo" dx="22" fmlaLink="'ÖĞRETMEN RAPORU'!$K$5" fmlaRange="ÖĞRETMEN!$C$12:$C$167" sel="23" val="19"/>
</file>

<file path=xl/ctrlProps/ctrlProp37.xml><?xml version="1.0" encoding="utf-8"?>
<formControlPr xmlns="http://schemas.microsoft.com/office/spreadsheetml/2009/9/main" objectType="Drop" dropStyle="combo" dx="22" fmlaLink="$R$3" fmlaRange="ÖĞRETMEN!$C$12:$C$159" sel="12" val="9"/>
</file>

<file path=xl/ctrlProps/ctrlProp38.xml><?xml version="1.0" encoding="utf-8"?>
<formControlPr xmlns="http://schemas.microsoft.com/office/spreadsheetml/2009/9/main" objectType="Drop" dropStyle="combo" dx="22" fmlaLink="$R$5" fmlaRange="$W$2:$W$10"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hyperlink" Target="#ANASAYFA!A1"/></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6.png"/><Relationship Id="rId6"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hyperlink" Target="#ANASAYFA!A1"/></Relationships>
</file>

<file path=xl/drawings/_rels/drawing10.xml.rels><?xml version="1.0" encoding="UTF-8" standalone="yes"?>
<Relationships xmlns="http://schemas.openxmlformats.org/package/2006/relationships"><Relationship Id="rId1" Type="http://schemas.openxmlformats.org/officeDocument/2006/relationships/hyperlink" Target="#ANASAYFA!A1"/></Relationships>
</file>

<file path=xl/drawings/_rels/drawing11.xml.rels><?xml version="1.0" encoding="UTF-8" standalone="yes"?>
<Relationships xmlns="http://schemas.openxmlformats.org/package/2006/relationships"><Relationship Id="rId1" Type="http://schemas.openxmlformats.org/officeDocument/2006/relationships/hyperlink" Target="#ANASAYFA!A1"/></Relationships>
</file>

<file path=xl/drawings/_rels/drawing12.xml.rels><?xml version="1.0" encoding="UTF-8" standalone="yes"?>
<Relationships xmlns="http://schemas.openxmlformats.org/package/2006/relationships"><Relationship Id="rId1" Type="http://schemas.openxmlformats.org/officeDocument/2006/relationships/hyperlink" Target="#ANASAYFA!A1"/></Relationships>
</file>

<file path=xl/drawings/_rels/drawing13.xml.rels><?xml version="1.0" encoding="UTF-8" standalone="yes"?>
<Relationships xmlns="http://schemas.openxmlformats.org/package/2006/relationships"><Relationship Id="rId1" Type="http://schemas.openxmlformats.org/officeDocument/2006/relationships/hyperlink" Target="#ANASAYFA!A1"/></Relationships>
</file>

<file path=xl/drawings/_rels/drawing15.xml.rels><?xml version="1.0" encoding="UTF-8" standalone="yes"?>
<Relationships xmlns="http://schemas.openxmlformats.org/package/2006/relationships"><Relationship Id="rId1" Type="http://schemas.openxmlformats.org/officeDocument/2006/relationships/hyperlink" Target="#ANASAYFA!A1"/></Relationships>
</file>

<file path=xl/drawings/_rels/drawing16.xml.rels><?xml version="1.0" encoding="UTF-8" standalone="yes"?>
<Relationships xmlns="http://schemas.openxmlformats.org/package/2006/relationships"><Relationship Id="rId1" Type="http://schemas.openxmlformats.org/officeDocument/2006/relationships/hyperlink" Target="#ANASAYFA!A1"/></Relationships>
</file>

<file path=xl/drawings/_rels/drawing17.xml.rels><?xml version="1.0" encoding="UTF-8" standalone="yes"?>
<Relationships xmlns="http://schemas.openxmlformats.org/package/2006/relationships"><Relationship Id="rId1" Type="http://schemas.openxmlformats.org/officeDocument/2006/relationships/hyperlink" Target="#ANASAYFA!A1"/></Relationships>
</file>

<file path=xl/drawings/_rels/drawing18.xml.rels><?xml version="1.0" encoding="UTF-8" standalone="yes"?>
<Relationships xmlns="http://schemas.openxmlformats.org/package/2006/relationships"><Relationship Id="rId1" Type="http://schemas.openxmlformats.org/officeDocument/2006/relationships/hyperlink" Target="#ANASAYFA!A1"/></Relationships>
</file>

<file path=xl/drawings/_rels/drawing19.xml.rels><?xml version="1.0" encoding="UTF-8" standalone="yes"?>
<Relationships xmlns="http://schemas.openxmlformats.org/package/2006/relationships"><Relationship Id="rId1" Type="http://schemas.openxmlformats.org/officeDocument/2006/relationships/hyperlink" Target="#ANASAYFA!A1"/></Relationships>
</file>

<file path=xl/drawings/_rels/drawing20.xml.rels><?xml version="1.0" encoding="UTF-8" standalone="yes"?>
<Relationships xmlns="http://schemas.openxmlformats.org/package/2006/relationships"><Relationship Id="rId1" Type="http://schemas.openxmlformats.org/officeDocument/2006/relationships/hyperlink" Target="#ANASAYFA!A1"/></Relationships>
</file>

<file path=xl/drawings/_rels/drawing21.xml.rels><?xml version="1.0" encoding="UTF-8" standalone="yes"?>
<Relationships xmlns="http://schemas.openxmlformats.org/package/2006/relationships"><Relationship Id="rId1" Type="http://schemas.openxmlformats.org/officeDocument/2006/relationships/hyperlink" Target="#ANASAYFA!A1"/></Relationships>
</file>

<file path=xl/drawings/_rels/drawing23.xml.rels><?xml version="1.0" encoding="UTF-8" standalone="yes"?>
<Relationships xmlns="http://schemas.openxmlformats.org/package/2006/relationships"><Relationship Id="rId1" Type="http://schemas.openxmlformats.org/officeDocument/2006/relationships/hyperlink" Target="#ANASAYFA!A1"/></Relationships>
</file>

<file path=xl/drawings/_rels/drawing24.xml.rels><?xml version="1.0" encoding="UTF-8" standalone="yes"?>
<Relationships xmlns="http://schemas.openxmlformats.org/package/2006/relationships"><Relationship Id="rId1" Type="http://schemas.openxmlformats.org/officeDocument/2006/relationships/hyperlink" Target="#ANASAYFA!A1"/></Relationships>
</file>

<file path=xl/drawings/_rels/drawing25.xml.rels><?xml version="1.0" encoding="UTF-8" standalone="yes"?>
<Relationships xmlns="http://schemas.openxmlformats.org/package/2006/relationships"><Relationship Id="rId1" Type="http://schemas.openxmlformats.org/officeDocument/2006/relationships/image" Target="../media/image9.emf"/></Relationships>
</file>

<file path=xl/drawings/_rels/drawing26.xml.rels><?xml version="1.0" encoding="UTF-8" standalone="yes"?>
<Relationships xmlns="http://schemas.openxmlformats.org/package/2006/relationships"><Relationship Id="rId1" Type="http://schemas.openxmlformats.org/officeDocument/2006/relationships/hyperlink" Target="#ANASAYFA!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266700</xdr:colOff>
          <xdr:row>1</xdr:row>
          <xdr:rowOff>104775</xdr:rowOff>
        </xdr:from>
        <xdr:to>
          <xdr:col>20</xdr:col>
          <xdr:colOff>323850</xdr:colOff>
          <xdr:row>2</xdr:row>
          <xdr:rowOff>180975</xdr:rowOff>
        </xdr:to>
        <xdr:sp macro="" textlink="">
          <xdr:nvSpPr>
            <xdr:cNvPr id="39937" name="Drop Down 1" hidden="1">
              <a:extLst>
                <a:ext uri="{63B3BB69-23CF-44E3-9099-C40C66FF867C}">
                  <a14:compatExt spid="_x0000_s39937"/>
                </a:ext>
                <a:ext uri="{FF2B5EF4-FFF2-40B4-BE49-F238E27FC236}">
                  <a16:creationId xmlns:a16="http://schemas.microsoft.com/office/drawing/2014/main" id="{00000000-0008-0000-00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190500</xdr:colOff>
      <xdr:row>4</xdr:row>
      <xdr:rowOff>28575</xdr:rowOff>
    </xdr:from>
    <xdr:to>
      <xdr:col>20</xdr:col>
      <xdr:colOff>390525</xdr:colOff>
      <xdr:row>5</xdr:row>
      <xdr:rowOff>180975</xdr:rowOff>
    </xdr:to>
    <xdr:sp macro="[0]!BASKIONC_DEG_YAZ" textlink="">
      <xdr:nvSpPr>
        <xdr:cNvPr id="3" name="Dikdörtgen 2">
          <a:extLst>
            <a:ext uri="{FF2B5EF4-FFF2-40B4-BE49-F238E27FC236}">
              <a16:creationId xmlns:a16="http://schemas.microsoft.com/office/drawing/2014/main" id="{00000000-0008-0000-0000-000003000000}"/>
            </a:ext>
          </a:extLst>
        </xdr:cNvPr>
        <xdr:cNvSpPr/>
      </xdr:nvSpPr>
      <xdr:spPr>
        <a:xfrm>
          <a:off x="10239375" y="800100"/>
          <a:ext cx="1419225" cy="352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latin typeface="Arial" panose="020B0604020202020204" pitchFamily="34" charset="0"/>
              <a:cs typeface="Arial" panose="020B0604020202020204" pitchFamily="34" charset="0"/>
            </a:rPr>
            <a:t>YAZDIR</a:t>
          </a:r>
        </a:p>
      </xdr:txBody>
    </xdr:sp>
    <xdr:clientData/>
  </xdr:twoCellAnchor>
  <xdr:twoCellAnchor editAs="oneCell">
    <xdr:from>
      <xdr:col>2</xdr:col>
      <xdr:colOff>0</xdr:colOff>
      <xdr:row>8</xdr:row>
      <xdr:rowOff>114300</xdr:rowOff>
    </xdr:from>
    <xdr:to>
      <xdr:col>15</xdr:col>
      <xdr:colOff>458327</xdr:colOff>
      <xdr:row>34</xdr:row>
      <xdr:rowOff>76887</xdr:rowOff>
    </xdr:to>
    <xdr:pic>
      <xdr:nvPicPr>
        <xdr:cNvPr id="2" name="Resi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0075" y="1685925"/>
          <a:ext cx="8078327" cy="49251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266700</xdr:colOff>
          <xdr:row>1</xdr:row>
          <xdr:rowOff>104775</xdr:rowOff>
        </xdr:from>
        <xdr:to>
          <xdr:col>20</xdr:col>
          <xdr:colOff>323850</xdr:colOff>
          <xdr:row>2</xdr:row>
          <xdr:rowOff>180975</xdr:rowOff>
        </xdr:to>
        <xdr:sp macro="" textlink="">
          <xdr:nvSpPr>
            <xdr:cNvPr id="38913" name="Drop Down 1" hidden="1">
              <a:extLst>
                <a:ext uri="{63B3BB69-23CF-44E3-9099-C40C66FF867C}">
                  <a14:compatExt spid="_x0000_s38913"/>
                </a:ext>
                <a:ext uri="{FF2B5EF4-FFF2-40B4-BE49-F238E27FC236}">
                  <a16:creationId xmlns:a16="http://schemas.microsoft.com/office/drawing/2014/main" id="{00000000-0008-0000-01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190500</xdr:colOff>
      <xdr:row>4</xdr:row>
      <xdr:rowOff>28575</xdr:rowOff>
    </xdr:from>
    <xdr:to>
      <xdr:col>20</xdr:col>
      <xdr:colOff>390525</xdr:colOff>
      <xdr:row>5</xdr:row>
      <xdr:rowOff>180975</xdr:rowOff>
    </xdr:to>
    <xdr:sp macro="[0]!BASKIONC_DEG_YAZ" textlink="">
      <xdr:nvSpPr>
        <xdr:cNvPr id="3" name="Dikdörtgen 2">
          <a:extLst>
            <a:ext uri="{FF2B5EF4-FFF2-40B4-BE49-F238E27FC236}">
              <a16:creationId xmlns:a16="http://schemas.microsoft.com/office/drawing/2014/main" id="{00000000-0008-0000-0100-000003000000}"/>
            </a:ext>
          </a:extLst>
        </xdr:cNvPr>
        <xdr:cNvSpPr/>
      </xdr:nvSpPr>
      <xdr:spPr>
        <a:xfrm>
          <a:off x="10239375" y="800100"/>
          <a:ext cx="1419225" cy="352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latin typeface="Arial" panose="020B0604020202020204" pitchFamily="34" charset="0"/>
              <a:cs typeface="Arial" panose="020B0604020202020204" pitchFamily="34" charset="0"/>
            </a:rPr>
            <a:t>YAZDIR</a:t>
          </a:r>
        </a:p>
      </xdr:txBody>
    </xdr:sp>
    <xdr:clientData/>
  </xdr:twoCellAnchor>
  <xdr:twoCellAnchor editAs="oneCell">
    <xdr:from>
      <xdr:col>1</xdr:col>
      <xdr:colOff>247650</xdr:colOff>
      <xdr:row>8</xdr:row>
      <xdr:rowOff>104775</xdr:rowOff>
    </xdr:from>
    <xdr:to>
      <xdr:col>15</xdr:col>
      <xdr:colOff>458329</xdr:colOff>
      <xdr:row>34</xdr:row>
      <xdr:rowOff>114300</xdr:rowOff>
    </xdr:to>
    <xdr:pic>
      <xdr:nvPicPr>
        <xdr:cNvPr id="2" name="Resi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0550" y="1676400"/>
          <a:ext cx="8087854" cy="4972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266700</xdr:colOff>
          <xdr:row>1</xdr:row>
          <xdr:rowOff>104775</xdr:rowOff>
        </xdr:from>
        <xdr:to>
          <xdr:col>20</xdr:col>
          <xdr:colOff>323850</xdr:colOff>
          <xdr:row>2</xdr:row>
          <xdr:rowOff>180975</xdr:rowOff>
        </xdr:to>
        <xdr:sp macro="" textlink="">
          <xdr:nvSpPr>
            <xdr:cNvPr id="37889" name="Drop Down 1" hidden="1">
              <a:extLst>
                <a:ext uri="{63B3BB69-23CF-44E3-9099-C40C66FF867C}">
                  <a14:compatExt spid="_x0000_s37889"/>
                </a:ext>
                <a:ext uri="{FF2B5EF4-FFF2-40B4-BE49-F238E27FC236}">
                  <a16:creationId xmlns:a16="http://schemas.microsoft.com/office/drawing/2014/main" id="{00000000-0008-0000-0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190500</xdr:colOff>
      <xdr:row>4</xdr:row>
      <xdr:rowOff>28575</xdr:rowOff>
    </xdr:from>
    <xdr:to>
      <xdr:col>20</xdr:col>
      <xdr:colOff>390525</xdr:colOff>
      <xdr:row>5</xdr:row>
      <xdr:rowOff>180975</xdr:rowOff>
    </xdr:to>
    <xdr:sp macro="[0]!BASKIONC_DEG_YAZ" textlink="">
      <xdr:nvSpPr>
        <xdr:cNvPr id="3" name="Dikdörtgen 2">
          <a:extLst>
            <a:ext uri="{FF2B5EF4-FFF2-40B4-BE49-F238E27FC236}">
              <a16:creationId xmlns:a16="http://schemas.microsoft.com/office/drawing/2014/main" id="{00000000-0008-0000-0200-000003000000}"/>
            </a:ext>
          </a:extLst>
        </xdr:cNvPr>
        <xdr:cNvSpPr/>
      </xdr:nvSpPr>
      <xdr:spPr>
        <a:xfrm>
          <a:off x="10239375" y="800100"/>
          <a:ext cx="1419225" cy="352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latin typeface="Arial" panose="020B0604020202020204" pitchFamily="34" charset="0"/>
              <a:cs typeface="Arial" panose="020B0604020202020204" pitchFamily="34" charset="0"/>
            </a:rPr>
            <a:t>YAZDIR</a:t>
          </a:r>
        </a:p>
      </xdr:txBody>
    </xdr:sp>
    <xdr:clientData/>
  </xdr:twoCellAnchor>
  <xdr:twoCellAnchor editAs="oneCell">
    <xdr:from>
      <xdr:col>1</xdr:col>
      <xdr:colOff>247650</xdr:colOff>
      <xdr:row>8</xdr:row>
      <xdr:rowOff>19050</xdr:rowOff>
    </xdr:from>
    <xdr:to>
      <xdr:col>15</xdr:col>
      <xdr:colOff>467855</xdr:colOff>
      <xdr:row>34</xdr:row>
      <xdr:rowOff>180975</xdr:rowOff>
    </xdr:to>
    <xdr:pic>
      <xdr:nvPicPr>
        <xdr:cNvPr id="2" name="Resim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0550" y="1590675"/>
          <a:ext cx="8097380" cy="51244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266700</xdr:colOff>
          <xdr:row>1</xdr:row>
          <xdr:rowOff>104775</xdr:rowOff>
        </xdr:from>
        <xdr:to>
          <xdr:col>20</xdr:col>
          <xdr:colOff>323850</xdr:colOff>
          <xdr:row>2</xdr:row>
          <xdr:rowOff>180975</xdr:rowOff>
        </xdr:to>
        <xdr:sp macro="" textlink="">
          <xdr:nvSpPr>
            <xdr:cNvPr id="36865" name="Drop Dow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190500</xdr:colOff>
      <xdr:row>4</xdr:row>
      <xdr:rowOff>28575</xdr:rowOff>
    </xdr:from>
    <xdr:to>
      <xdr:col>20</xdr:col>
      <xdr:colOff>390525</xdr:colOff>
      <xdr:row>5</xdr:row>
      <xdr:rowOff>180975</xdr:rowOff>
    </xdr:to>
    <xdr:sp macro="[0]!BASKIONC_DEG_YAZ" textlink="">
      <xdr:nvSpPr>
        <xdr:cNvPr id="3" name="Dikdörtgen 2">
          <a:extLst>
            <a:ext uri="{FF2B5EF4-FFF2-40B4-BE49-F238E27FC236}">
              <a16:creationId xmlns:a16="http://schemas.microsoft.com/office/drawing/2014/main" id="{00000000-0008-0000-0300-000003000000}"/>
            </a:ext>
          </a:extLst>
        </xdr:cNvPr>
        <xdr:cNvSpPr/>
      </xdr:nvSpPr>
      <xdr:spPr>
        <a:xfrm>
          <a:off x="10239375" y="800100"/>
          <a:ext cx="1419225" cy="352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latin typeface="Arial" panose="020B0604020202020204" pitchFamily="34" charset="0"/>
              <a:cs typeface="Arial" panose="020B0604020202020204" pitchFamily="34" charset="0"/>
            </a:rPr>
            <a:t>YAZDIR</a:t>
          </a:r>
        </a:p>
      </xdr:txBody>
    </xdr:sp>
    <xdr:clientData/>
  </xdr:twoCellAnchor>
  <xdr:twoCellAnchor editAs="oneCell">
    <xdr:from>
      <xdr:col>1</xdr:col>
      <xdr:colOff>219075</xdr:colOff>
      <xdr:row>8</xdr:row>
      <xdr:rowOff>0</xdr:rowOff>
    </xdr:from>
    <xdr:to>
      <xdr:col>15</xdr:col>
      <xdr:colOff>410701</xdr:colOff>
      <xdr:row>34</xdr:row>
      <xdr:rowOff>85725</xdr:rowOff>
    </xdr:to>
    <xdr:pic>
      <xdr:nvPicPr>
        <xdr:cNvPr id="2" name="Resim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1975" y="1571625"/>
          <a:ext cx="8068801" cy="50482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266700</xdr:colOff>
          <xdr:row>1</xdr:row>
          <xdr:rowOff>104775</xdr:rowOff>
        </xdr:from>
        <xdr:to>
          <xdr:col>20</xdr:col>
          <xdr:colOff>323850</xdr:colOff>
          <xdr:row>2</xdr:row>
          <xdr:rowOff>180975</xdr:rowOff>
        </xdr:to>
        <xdr:sp macro="" textlink="">
          <xdr:nvSpPr>
            <xdr:cNvPr id="35841" name="Drop Down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190500</xdr:colOff>
      <xdr:row>4</xdr:row>
      <xdr:rowOff>28575</xdr:rowOff>
    </xdr:from>
    <xdr:to>
      <xdr:col>20</xdr:col>
      <xdr:colOff>390525</xdr:colOff>
      <xdr:row>5</xdr:row>
      <xdr:rowOff>180975</xdr:rowOff>
    </xdr:to>
    <xdr:sp macro="[0]!BASKIONC_DEG_YAZ" textlink="">
      <xdr:nvSpPr>
        <xdr:cNvPr id="4" name="Dikdörtgen 3">
          <a:extLst>
            <a:ext uri="{FF2B5EF4-FFF2-40B4-BE49-F238E27FC236}">
              <a16:creationId xmlns:a16="http://schemas.microsoft.com/office/drawing/2014/main" id="{00000000-0008-0000-0400-000004000000}"/>
            </a:ext>
          </a:extLst>
        </xdr:cNvPr>
        <xdr:cNvSpPr/>
      </xdr:nvSpPr>
      <xdr:spPr>
        <a:xfrm>
          <a:off x="10239375" y="800100"/>
          <a:ext cx="1419225" cy="352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latin typeface="Arial" panose="020B0604020202020204" pitchFamily="34" charset="0"/>
              <a:cs typeface="Arial" panose="020B0604020202020204" pitchFamily="34" charset="0"/>
            </a:rPr>
            <a:t>YAZDIR</a:t>
          </a:r>
        </a:p>
      </xdr:txBody>
    </xdr:sp>
    <xdr:clientData/>
  </xdr:twoCellAnchor>
  <xdr:twoCellAnchor editAs="oneCell">
    <xdr:from>
      <xdr:col>2</xdr:col>
      <xdr:colOff>9524</xdr:colOff>
      <xdr:row>8</xdr:row>
      <xdr:rowOff>66675</xdr:rowOff>
    </xdr:from>
    <xdr:to>
      <xdr:col>15</xdr:col>
      <xdr:colOff>390525</xdr:colOff>
      <xdr:row>34</xdr:row>
      <xdr:rowOff>104775</xdr:rowOff>
    </xdr:to>
    <xdr:pic>
      <xdr:nvPicPr>
        <xdr:cNvPr id="6" name="Resim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599" y="1638300"/>
          <a:ext cx="8001001" cy="50006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190500</xdr:colOff>
      <xdr:row>8</xdr:row>
      <xdr:rowOff>66675</xdr:rowOff>
    </xdr:from>
    <xdr:to>
      <xdr:col>15</xdr:col>
      <xdr:colOff>420231</xdr:colOff>
      <xdr:row>34</xdr:row>
      <xdr:rowOff>57841</xdr:rowOff>
    </xdr:to>
    <xdr:pic>
      <xdr:nvPicPr>
        <xdr:cNvPr id="2" name="Resi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10000"/>
                  </a14:imgEffect>
                  <a14:imgEffect>
                    <a14:brightnessContrast bright="4000"/>
                  </a14:imgEffect>
                </a14:imgLayer>
              </a14:imgProps>
            </a:ext>
            <a:ext uri="{28A0092B-C50C-407E-A947-70E740481C1C}">
              <a14:useLocalDpi xmlns:a14="http://schemas.microsoft.com/office/drawing/2010/main" val="0"/>
            </a:ext>
          </a:extLst>
        </a:blip>
        <a:stretch>
          <a:fillRect/>
        </a:stretch>
      </xdr:blipFill>
      <xdr:spPr>
        <a:xfrm>
          <a:off x="190500" y="1438275"/>
          <a:ext cx="8106906" cy="495369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266700</xdr:colOff>
          <xdr:row>1</xdr:row>
          <xdr:rowOff>104775</xdr:rowOff>
        </xdr:from>
        <xdr:to>
          <xdr:col>20</xdr:col>
          <xdr:colOff>323850</xdr:colOff>
          <xdr:row>2</xdr:row>
          <xdr:rowOff>180975</xdr:rowOff>
        </xdr:to>
        <xdr:sp macro="" textlink="">
          <xdr:nvSpPr>
            <xdr:cNvPr id="28673" name="Drop Dow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190500</xdr:colOff>
      <xdr:row>4</xdr:row>
      <xdr:rowOff>28575</xdr:rowOff>
    </xdr:from>
    <xdr:to>
      <xdr:col>20</xdr:col>
      <xdr:colOff>390525</xdr:colOff>
      <xdr:row>5</xdr:row>
      <xdr:rowOff>180975</xdr:rowOff>
    </xdr:to>
    <xdr:sp macro="[0]!UT_DEG_YAZ" textlink="">
      <xdr:nvSpPr>
        <xdr:cNvPr id="4" name="Dikdörtgen 3">
          <a:extLst>
            <a:ext uri="{FF2B5EF4-FFF2-40B4-BE49-F238E27FC236}">
              <a16:creationId xmlns:a16="http://schemas.microsoft.com/office/drawing/2014/main" id="{00000000-0008-0000-0500-000004000000}"/>
            </a:ext>
          </a:extLst>
        </xdr:cNvPr>
        <xdr:cNvSpPr/>
      </xdr:nvSpPr>
      <xdr:spPr>
        <a:xfrm>
          <a:off x="10239375" y="800100"/>
          <a:ext cx="1419225" cy="352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latin typeface="Arial" panose="020B0604020202020204" pitchFamily="34" charset="0"/>
              <a:cs typeface="Arial" panose="020B0604020202020204" pitchFamily="34" charset="0"/>
            </a:rPr>
            <a:t>YAZDIR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133350</xdr:colOff>
      <xdr:row>0</xdr:row>
      <xdr:rowOff>19050</xdr:rowOff>
    </xdr:from>
    <xdr:to>
      <xdr:col>27</xdr:col>
      <xdr:colOff>66675</xdr:colOff>
      <xdr:row>2</xdr:row>
      <xdr:rowOff>168525</xdr:rowOff>
    </xdr:to>
    <xdr:sp macro="" textlink="">
      <xdr:nvSpPr>
        <xdr:cNvPr id="7" name="Yuvarlatılmış Dikdörtgen 6">
          <a:hlinkClick xmlns:r="http://schemas.openxmlformats.org/officeDocument/2006/relationships" r:id="rId1"/>
          <a:extLst>
            <a:ext uri="{FF2B5EF4-FFF2-40B4-BE49-F238E27FC236}">
              <a16:creationId xmlns:a16="http://schemas.microsoft.com/office/drawing/2014/main" id="{00000000-0008-0000-0600-000007000000}"/>
            </a:ext>
          </a:extLst>
        </xdr:cNvPr>
        <xdr:cNvSpPr/>
      </xdr:nvSpPr>
      <xdr:spPr>
        <a:xfrm>
          <a:off x="1943100" y="19050"/>
          <a:ext cx="5191125" cy="54000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200" b="1" cap="none" spc="0">
              <a:ln w="0"/>
              <a:solidFill>
                <a:schemeClr val="bg1"/>
              </a:solidFill>
              <a:effectLst>
                <a:outerShdw blurRad="38100" dist="25400" dir="5400000" algn="ctr" rotWithShape="0">
                  <a:srgbClr val="6E747A">
                    <a:alpha val="43000"/>
                  </a:srgbClr>
                </a:outerShdw>
              </a:effectLst>
            </a:rPr>
            <a:t>Bilgiler ototmatik olarak gelmektedir. YIL</a:t>
          </a:r>
          <a:r>
            <a:rPr lang="tr-TR" sz="1200" b="1" cap="none" spc="0" baseline="0">
              <a:ln w="0"/>
              <a:solidFill>
                <a:schemeClr val="bg1"/>
              </a:solidFill>
              <a:effectLst>
                <a:outerShdw blurRad="38100" dist="25400" dir="5400000" algn="ctr" rotWithShape="0">
                  <a:srgbClr val="6E747A">
                    <a:alpha val="43000"/>
                  </a:srgbClr>
                </a:outerShdw>
              </a:effectLst>
            </a:rPr>
            <a:t> ve AY bilgilerini ANASAYFA 'dan seçiniz! Form üzerinde değişiklik yapmayınız.  </a:t>
          </a:r>
          <a:r>
            <a:rPr lang="tr-TR" sz="1200" b="1" cap="none" spc="0" baseline="0">
              <a:ln w="0"/>
              <a:solidFill>
                <a:schemeClr val="accent5"/>
              </a:solidFill>
              <a:effectLst>
                <a:outerShdw blurRad="38100" dist="25400" dir="5400000" algn="ctr" rotWithShape="0">
                  <a:srgbClr val="6E747A">
                    <a:alpha val="43000"/>
                  </a:srgbClr>
                </a:outerShdw>
              </a:effectLst>
            </a:rPr>
            <a:t>Anasayfaya Git&gt;&gt;&gt;</a:t>
          </a:r>
          <a:endParaRPr lang="tr-TR" sz="1200" b="1" cap="none" spc="0">
            <a:ln w="0"/>
            <a:solidFill>
              <a:schemeClr val="accent5"/>
            </a:solidFill>
            <a:effectLst>
              <a:outerShdw blurRad="38100" dist="25400" dir="5400000" algn="ctr" rotWithShape="0">
                <a:srgbClr val="6E747A">
                  <a:alpha val="43000"/>
                </a:srgbClr>
              </a:outerShdw>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13642</xdr:colOff>
      <xdr:row>4</xdr:row>
      <xdr:rowOff>0</xdr:rowOff>
    </xdr:from>
    <xdr:to>
      <xdr:col>2</xdr:col>
      <xdr:colOff>7191375</xdr:colOff>
      <xdr:row>4</xdr:row>
      <xdr:rowOff>4403608</xdr:rowOff>
    </xdr:to>
    <xdr:pic>
      <xdr:nvPicPr>
        <xdr:cNvPr id="38" name="Resim 37">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harpenSoften amount="10000"/>
                  </a14:imgEffect>
                  <a14:imgEffect>
                    <a14:brightnessContrast bright="4000"/>
                  </a14:imgEffect>
                </a14:imgLayer>
              </a14:imgProps>
            </a:ext>
            <a:ext uri="{28A0092B-C50C-407E-A947-70E740481C1C}">
              <a14:useLocalDpi xmlns:a14="http://schemas.microsoft.com/office/drawing/2010/main" val="0"/>
            </a:ext>
          </a:extLst>
        </a:blip>
        <a:stretch>
          <a:fillRect/>
        </a:stretch>
      </xdr:blipFill>
      <xdr:spPr>
        <a:xfrm>
          <a:off x="1680517" y="16097250"/>
          <a:ext cx="7177733" cy="4403608"/>
        </a:xfrm>
        <a:prstGeom prst="rect">
          <a:avLst/>
        </a:prstGeom>
      </xdr:spPr>
    </xdr:pic>
    <xdr:clientData/>
  </xdr:twoCellAnchor>
  <xdr:twoCellAnchor editAs="oneCell">
    <xdr:from>
      <xdr:col>2</xdr:col>
      <xdr:colOff>0</xdr:colOff>
      <xdr:row>1</xdr:row>
      <xdr:rowOff>0</xdr:rowOff>
    </xdr:from>
    <xdr:to>
      <xdr:col>2</xdr:col>
      <xdr:colOff>7202381</xdr:colOff>
      <xdr:row>1</xdr:row>
      <xdr:rowOff>4764552</xdr:rowOff>
    </xdr:to>
    <xdr:pic>
      <xdr:nvPicPr>
        <xdr:cNvPr id="39" name="Resim 38">
          <a:extLst>
            <a:ext uri="{FF2B5EF4-FFF2-40B4-BE49-F238E27FC236}">
              <a16:creationId xmlns:a16="http://schemas.microsoft.com/office/drawing/2014/main" id="{00000000-0008-0000-0700-000027000000}"/>
            </a:ext>
          </a:extLst>
        </xdr:cNvPr>
        <xdr:cNvPicPr preferRelativeResize="0">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66875" y="495300"/>
          <a:ext cx="7202381" cy="4764552"/>
        </a:xfrm>
        <a:prstGeom prst="rect">
          <a:avLst/>
        </a:prstGeom>
      </xdr:spPr>
    </xdr:pic>
    <xdr:clientData fLocksWithSheet="0"/>
  </xdr:twoCellAnchor>
  <xdr:twoCellAnchor editAs="oneCell">
    <xdr:from>
      <xdr:col>2</xdr:col>
      <xdr:colOff>0</xdr:colOff>
      <xdr:row>2</xdr:row>
      <xdr:rowOff>0</xdr:rowOff>
    </xdr:from>
    <xdr:to>
      <xdr:col>2</xdr:col>
      <xdr:colOff>7180645</xdr:colOff>
      <xdr:row>2</xdr:row>
      <xdr:rowOff>4662153</xdr:rowOff>
    </xdr:to>
    <xdr:pic>
      <xdr:nvPicPr>
        <xdr:cNvPr id="40" name="Resim 39">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66875" y="5695950"/>
          <a:ext cx="7180645" cy="4662153"/>
        </a:xfrm>
        <a:prstGeom prst="rect">
          <a:avLst/>
        </a:prstGeom>
      </xdr:spPr>
    </xdr:pic>
    <xdr:clientData/>
  </xdr:twoCellAnchor>
  <xdr:twoCellAnchor editAs="oneCell">
    <xdr:from>
      <xdr:col>2</xdr:col>
      <xdr:colOff>0</xdr:colOff>
      <xdr:row>3</xdr:row>
      <xdr:rowOff>0</xdr:rowOff>
    </xdr:from>
    <xdr:to>
      <xdr:col>2</xdr:col>
      <xdr:colOff>7162147</xdr:colOff>
      <xdr:row>3</xdr:row>
      <xdr:rowOff>4659918</xdr:rowOff>
    </xdr:to>
    <xdr:pic>
      <xdr:nvPicPr>
        <xdr:cNvPr id="41" name="Resim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66875" y="10896600"/>
          <a:ext cx="7162147" cy="4659918"/>
        </a:xfrm>
        <a:prstGeom prst="rect">
          <a:avLst/>
        </a:prstGeom>
      </xdr:spPr>
    </xdr:pic>
    <xdr:clientData/>
  </xdr:twoCellAnchor>
  <xdr:twoCellAnchor editAs="oneCell">
    <xdr:from>
      <xdr:col>2</xdr:col>
      <xdr:colOff>0</xdr:colOff>
      <xdr:row>6</xdr:row>
      <xdr:rowOff>0</xdr:rowOff>
    </xdr:from>
    <xdr:to>
      <xdr:col>2</xdr:col>
      <xdr:colOff>7174558</xdr:colOff>
      <xdr:row>6</xdr:row>
      <xdr:rowOff>4393701</xdr:rowOff>
    </xdr:to>
    <xdr:pic>
      <xdr:nvPicPr>
        <xdr:cNvPr id="42" name="Resim 41">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666875" y="26498550"/>
          <a:ext cx="7174558" cy="4393701"/>
        </a:xfrm>
        <a:prstGeom prst="rect">
          <a:avLst/>
        </a:prstGeom>
      </xdr:spPr>
    </xdr:pic>
    <xdr:clientData/>
  </xdr:twoCellAnchor>
  <xdr:twoCellAnchor editAs="oneCell">
    <xdr:from>
      <xdr:col>2</xdr:col>
      <xdr:colOff>0</xdr:colOff>
      <xdr:row>5</xdr:row>
      <xdr:rowOff>0</xdr:rowOff>
    </xdr:from>
    <xdr:to>
      <xdr:col>2</xdr:col>
      <xdr:colOff>7186995</xdr:colOff>
      <xdr:row>5</xdr:row>
      <xdr:rowOff>4719273</xdr:rowOff>
    </xdr:to>
    <xdr:pic>
      <xdr:nvPicPr>
        <xdr:cNvPr id="48" name="Resim 47">
          <a:extLst>
            <a:ext uri="{FF2B5EF4-FFF2-40B4-BE49-F238E27FC236}">
              <a16:creationId xmlns:a16="http://schemas.microsoft.com/office/drawing/2014/main" id="{00000000-0008-0000-0700-00003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666875" y="21297900"/>
          <a:ext cx="7186995" cy="471927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304800</xdr:colOff>
          <xdr:row>0</xdr:row>
          <xdr:rowOff>66675</xdr:rowOff>
        </xdr:from>
        <xdr:to>
          <xdr:col>19</xdr:col>
          <xdr:colOff>47625</xdr:colOff>
          <xdr:row>0</xdr:row>
          <xdr:rowOff>266700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19049</xdr:colOff>
      <xdr:row>0</xdr:row>
      <xdr:rowOff>28574</xdr:rowOff>
    </xdr:from>
    <xdr:to>
      <xdr:col>47</xdr:col>
      <xdr:colOff>142874</xdr:colOff>
      <xdr:row>1</xdr:row>
      <xdr:rowOff>244724</xdr:rowOff>
    </xdr:to>
    <xdr:sp macro="" textlink="">
      <xdr:nvSpPr>
        <xdr:cNvPr id="2" name="Yuvarlatılmış Dikdörtgen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924049" y="28574"/>
          <a:ext cx="4848225" cy="54000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200" b="1" cap="none" spc="0">
              <a:ln w="0"/>
              <a:solidFill>
                <a:schemeClr val="bg1"/>
              </a:solidFill>
              <a:effectLst>
                <a:outerShdw blurRad="38100" dist="25400" dir="5400000" algn="ctr" rotWithShape="0">
                  <a:srgbClr val="6E747A">
                    <a:alpha val="43000"/>
                  </a:srgbClr>
                </a:outerShdw>
              </a:effectLst>
            </a:rPr>
            <a:t>Bilgiler ototmatik olarak gelmektedir. İşyeri</a:t>
          </a:r>
          <a:r>
            <a:rPr lang="tr-TR" sz="1200" b="1" cap="none" spc="0" baseline="0">
              <a:ln w="0"/>
              <a:solidFill>
                <a:schemeClr val="bg1"/>
              </a:solidFill>
              <a:effectLst>
                <a:outerShdw blurRad="38100" dist="25400" dir="5400000" algn="ctr" rotWithShape="0">
                  <a:srgbClr val="6E747A">
                    <a:alpha val="43000"/>
                  </a:srgbClr>
                </a:outerShdw>
              </a:effectLst>
            </a:rPr>
            <a:t> adını ve Öğretmen adını ANASAYFA 'dan seçiniz! Form üzerinde değişiklik yapmayınız.</a:t>
          </a:r>
          <a:endParaRPr lang="tr-TR" sz="12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48</xdr:col>
      <xdr:colOff>123825</xdr:colOff>
      <xdr:row>0</xdr:row>
      <xdr:rowOff>47625</xdr:rowOff>
    </xdr:from>
    <xdr:to>
      <xdr:col>55</xdr:col>
      <xdr:colOff>105833</xdr:colOff>
      <xdr:row>1</xdr:row>
      <xdr:rowOff>136525</xdr:rowOff>
    </xdr:to>
    <xdr:sp macro="" textlink="">
      <xdr:nvSpPr>
        <xdr:cNvPr id="4" name="Dikdörtgen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6934200" y="47625"/>
          <a:ext cx="1248833" cy="412750"/>
        </a:xfrm>
        <a:prstGeom prst="rect">
          <a:avLst/>
        </a:prstGeom>
        <a:solidFill>
          <a:srgbClr val="FF0000"/>
        </a:solidFill>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tr-TR" sz="1200" b="1">
              <a:latin typeface="Arial" panose="020B0604020202020204" pitchFamily="34" charset="0"/>
              <a:cs typeface="Arial" panose="020B0604020202020204" pitchFamily="34" charset="0"/>
            </a:rPr>
            <a:t>ANASAYFA&gt;&gt;</a:t>
          </a:r>
          <a:endParaRPr lang="tr-TR" sz="1100" b="1" baseline="0"/>
        </a:p>
      </xdr:txBody>
    </xdr:sp>
    <xdr:clientData fPrintsWithSheet="0"/>
  </xdr:twoCellAnchor>
  <xdr:twoCellAnchor>
    <xdr:from>
      <xdr:col>75</xdr:col>
      <xdr:colOff>85725</xdr:colOff>
      <xdr:row>3</xdr:row>
      <xdr:rowOff>152399</xdr:rowOff>
    </xdr:from>
    <xdr:to>
      <xdr:col>82</xdr:col>
      <xdr:colOff>161925</xdr:colOff>
      <xdr:row>6</xdr:row>
      <xdr:rowOff>133349</xdr:rowOff>
    </xdr:to>
    <xdr:sp macro="" textlink="">
      <xdr:nvSpPr>
        <xdr:cNvPr id="3" name="Metin kutusu 2">
          <a:extLst>
            <a:ext uri="{FF2B5EF4-FFF2-40B4-BE49-F238E27FC236}">
              <a16:creationId xmlns:a16="http://schemas.microsoft.com/office/drawing/2014/main" id="{00000000-0008-0000-0800-000003000000}"/>
            </a:ext>
          </a:extLst>
        </xdr:cNvPr>
        <xdr:cNvSpPr txBox="1"/>
      </xdr:nvSpPr>
      <xdr:spPr>
        <a:xfrm>
          <a:off x="12582525" y="933449"/>
          <a:ext cx="1104900" cy="485775"/>
        </a:xfrm>
        <a:prstGeom prst="rect">
          <a:avLst/>
        </a:prstGeom>
        <a:solidFill>
          <a:srgbClr val="FF0000"/>
        </a:solidFill>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l"/>
          <a:r>
            <a:rPr lang="tr-TR" sz="1100"/>
            <a:t>***Değişiklik</a:t>
          </a:r>
          <a:r>
            <a:rPr lang="tr-TR" sz="1100" baseline="0"/>
            <a:t> yapmayınız!***</a:t>
          </a:r>
          <a:endParaRPr lang="tr-TR"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305990</xdr:colOff>
      <xdr:row>2</xdr:row>
      <xdr:rowOff>47230</xdr:rowOff>
    </xdr:from>
    <xdr:to>
      <xdr:col>15</xdr:col>
      <xdr:colOff>51991</xdr:colOff>
      <xdr:row>9</xdr:row>
      <xdr:rowOff>56755</xdr:rowOff>
    </xdr:to>
    <xdr:sp macro="" textlink="">
      <xdr:nvSpPr>
        <xdr:cNvPr id="2" name="Yuvarlatılmış Dikdörtgen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0354865" y="399655"/>
          <a:ext cx="3184526" cy="139065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2000">
              <a:solidFill>
                <a:schemeClr val="bg1"/>
              </a:solidFill>
            </a:rPr>
            <a:t>***BU</a:t>
          </a:r>
          <a:r>
            <a:rPr lang="tr-TR" sz="2000" baseline="0">
              <a:solidFill>
                <a:schemeClr val="bg1"/>
              </a:solidFill>
            </a:rPr>
            <a:t> SAYFADA DEĞİŞİKLİK YAPMAYINIZ!***</a:t>
          </a:r>
          <a:endParaRPr lang="tr-TR" sz="2000">
            <a:solidFill>
              <a:schemeClr val="bg1"/>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33</xdr:col>
          <xdr:colOff>0</xdr:colOff>
          <xdr:row>3</xdr:row>
          <xdr:rowOff>133350</xdr:rowOff>
        </xdr:from>
        <xdr:to>
          <xdr:col>35</xdr:col>
          <xdr:colOff>561975</xdr:colOff>
          <xdr:row>11</xdr:row>
          <xdr:rowOff>266700</xdr:rowOff>
        </xdr:to>
        <xdr:sp macro="" textlink="">
          <xdr:nvSpPr>
            <xdr:cNvPr id="129025" name="ogrtList_yaz" hidden="1">
              <a:extLst>
                <a:ext uri="{63B3BB69-23CF-44E3-9099-C40C66FF867C}">
                  <a14:compatExt spid="_x0000_s129025"/>
                </a:ext>
                <a:ext uri="{FF2B5EF4-FFF2-40B4-BE49-F238E27FC236}">
                  <a16:creationId xmlns:a16="http://schemas.microsoft.com/office/drawing/2014/main" id="{00000000-0008-0000-0900-000001F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168673</xdr:colOff>
      <xdr:row>5</xdr:row>
      <xdr:rowOff>31088</xdr:rowOff>
    </xdr:from>
    <xdr:to>
      <xdr:col>19</xdr:col>
      <xdr:colOff>198439</xdr:colOff>
      <xdr:row>7</xdr:row>
      <xdr:rowOff>66807</xdr:rowOff>
    </xdr:to>
    <xdr:sp macro="" textlink="">
      <xdr:nvSpPr>
        <xdr:cNvPr id="4" name="Dikdörtgen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13656073" y="974063"/>
          <a:ext cx="1525191" cy="445294"/>
        </a:xfrm>
        <a:prstGeom prst="rect">
          <a:avLst/>
        </a:prstGeom>
        <a:solidFill>
          <a:srgbClr val="FF0000"/>
        </a:solidFill>
      </xdr:spPr>
      <xdr:style>
        <a:lnRef idx="1">
          <a:schemeClr val="accent5"/>
        </a:lnRef>
        <a:fillRef idx="3">
          <a:schemeClr val="accent5"/>
        </a:fillRef>
        <a:effectRef idx="2">
          <a:schemeClr val="accent5"/>
        </a:effectRef>
        <a:fontRef idx="minor">
          <a:schemeClr val="lt1"/>
        </a:fontRef>
      </xdr:style>
      <xdr:txBody>
        <a:bodyPr vertOverflow="clip" horzOverflow="clip" wrap="none" rtlCol="0" anchor="ctr"/>
        <a:lstStyle/>
        <a:p>
          <a:pPr algn="ctr"/>
          <a:r>
            <a:rPr lang="tr-TR" sz="1200" b="1">
              <a:latin typeface="Arial" panose="020B0604020202020204" pitchFamily="34" charset="0"/>
              <a:cs typeface="Arial" panose="020B0604020202020204" pitchFamily="34" charset="0"/>
            </a:rPr>
            <a:t>ANASAYFA</a:t>
          </a:r>
          <a:endParaRPr lang="tr-TR" sz="1100" b="1" baseline="0"/>
        </a:p>
      </xdr:txBody>
    </xdr:sp>
    <xdr:clientData fPrintsWithSheet="0"/>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59</xdr:col>
          <xdr:colOff>66675</xdr:colOff>
          <xdr:row>2</xdr:row>
          <xdr:rowOff>0</xdr:rowOff>
        </xdr:from>
        <xdr:to>
          <xdr:col>65</xdr:col>
          <xdr:colOff>85725</xdr:colOff>
          <xdr:row>3</xdr:row>
          <xdr:rowOff>9525</xdr:rowOff>
        </xdr:to>
        <xdr:sp macro="" textlink="">
          <xdr:nvSpPr>
            <xdr:cNvPr id="109569" name="Drop Down 1" hidden="1">
              <a:extLst>
                <a:ext uri="{63B3BB69-23CF-44E3-9099-C40C66FF867C}">
                  <a14:compatExt spid="_x0000_s109569"/>
                </a:ext>
                <a:ext uri="{FF2B5EF4-FFF2-40B4-BE49-F238E27FC236}">
                  <a16:creationId xmlns:a16="http://schemas.microsoft.com/office/drawing/2014/main" id="{00000000-0008-0000-0A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19049</xdr:colOff>
      <xdr:row>0</xdr:row>
      <xdr:rowOff>28574</xdr:rowOff>
    </xdr:from>
    <xdr:to>
      <xdr:col>47</xdr:col>
      <xdr:colOff>142874</xdr:colOff>
      <xdr:row>1</xdr:row>
      <xdr:rowOff>244724</xdr:rowOff>
    </xdr:to>
    <xdr:sp macro="" textlink="">
      <xdr:nvSpPr>
        <xdr:cNvPr id="3" name="Yuvarlatılmış Dikdörtgen 2">
          <a:hlinkClick xmlns:r="http://schemas.openxmlformats.org/officeDocument/2006/relationships" r:id="rId1"/>
          <a:extLst>
            <a:ext uri="{FF2B5EF4-FFF2-40B4-BE49-F238E27FC236}">
              <a16:creationId xmlns:a16="http://schemas.microsoft.com/office/drawing/2014/main" id="{00000000-0008-0000-0A00-000003000000}"/>
            </a:ext>
          </a:extLst>
        </xdr:cNvPr>
        <xdr:cNvSpPr/>
      </xdr:nvSpPr>
      <xdr:spPr>
        <a:xfrm>
          <a:off x="2019299" y="28574"/>
          <a:ext cx="4848225" cy="540000"/>
        </a:xfrm>
        <a:prstGeom prst="roundRect">
          <a:avLst/>
        </a:prstGeom>
        <a:solidFill>
          <a:srgbClr val="FF000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200" b="1" cap="none" spc="0">
              <a:ln w="0"/>
              <a:solidFill>
                <a:schemeClr val="bg1"/>
              </a:solidFill>
              <a:effectLst>
                <a:outerShdw blurRad="38100" dist="25400" dir="5400000" algn="ctr" rotWithShape="0">
                  <a:srgbClr val="6E747A">
                    <a:alpha val="43000"/>
                  </a:srgbClr>
                </a:outerShdw>
              </a:effectLst>
            </a:rPr>
            <a:t>Bilgiler ototmatik olarak gelmektedir. İşyeri</a:t>
          </a:r>
          <a:r>
            <a:rPr lang="tr-TR" sz="1200" b="1" cap="none" spc="0" baseline="0">
              <a:ln w="0"/>
              <a:solidFill>
                <a:schemeClr val="bg1"/>
              </a:solidFill>
              <a:effectLst>
                <a:outerShdw blurRad="38100" dist="25400" dir="5400000" algn="ctr" rotWithShape="0">
                  <a:srgbClr val="6E747A">
                    <a:alpha val="43000"/>
                  </a:srgbClr>
                </a:outerShdw>
              </a:effectLst>
            </a:rPr>
            <a:t> adını ve Öğretmen adını ANASAYFA 'dan seçiniz! Form üzerinde değişiklik yapmayınız.</a:t>
          </a:r>
          <a:endParaRPr lang="tr-TR" sz="12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48</xdr:col>
      <xdr:colOff>123825</xdr:colOff>
      <xdr:row>0</xdr:row>
      <xdr:rowOff>47625</xdr:rowOff>
    </xdr:from>
    <xdr:to>
      <xdr:col>55</xdr:col>
      <xdr:colOff>105833</xdr:colOff>
      <xdr:row>1</xdr:row>
      <xdr:rowOff>136525</xdr:rowOff>
    </xdr:to>
    <xdr:sp macro="" textlink="">
      <xdr:nvSpPr>
        <xdr:cNvPr id="4" name="Dikdörtgen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7029450" y="47625"/>
          <a:ext cx="1248833" cy="412750"/>
        </a:xfrm>
        <a:prstGeom prst="rect">
          <a:avLst/>
        </a:prstGeom>
        <a:solidFill>
          <a:srgbClr val="FF0000"/>
        </a:solidFill>
        <a:effectLst>
          <a:outerShdw blurRad="50800" dist="38100" dir="2700000" algn="tl" rotWithShape="0">
            <a:prstClr val="black">
              <a:alpha val="40000"/>
            </a:prstClr>
          </a:outerShdw>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tr-TR" sz="1200" b="1">
              <a:latin typeface="Arial" panose="020B0604020202020204" pitchFamily="34" charset="0"/>
              <a:cs typeface="Arial" panose="020B0604020202020204" pitchFamily="34" charset="0"/>
            </a:rPr>
            <a:t>ANASAYFA&gt;&gt;</a:t>
          </a:r>
          <a:endParaRPr lang="tr-TR" sz="1100" b="1" baseline="0"/>
        </a:p>
      </xdr:txBody>
    </xdr:sp>
    <xdr:clientData fPrintsWithSheet="0"/>
  </xdr:twoCellAnchor>
  <xdr:twoCellAnchor>
    <xdr:from>
      <xdr:col>75</xdr:col>
      <xdr:colOff>85725</xdr:colOff>
      <xdr:row>3</xdr:row>
      <xdr:rowOff>152399</xdr:rowOff>
    </xdr:from>
    <xdr:to>
      <xdr:col>82</xdr:col>
      <xdr:colOff>161925</xdr:colOff>
      <xdr:row>6</xdr:row>
      <xdr:rowOff>133349</xdr:rowOff>
    </xdr:to>
    <xdr:sp macro="" textlink="">
      <xdr:nvSpPr>
        <xdr:cNvPr id="5" name="Metin kutusu 4">
          <a:extLst>
            <a:ext uri="{FF2B5EF4-FFF2-40B4-BE49-F238E27FC236}">
              <a16:creationId xmlns:a16="http://schemas.microsoft.com/office/drawing/2014/main" id="{00000000-0008-0000-0A00-000005000000}"/>
            </a:ext>
          </a:extLst>
        </xdr:cNvPr>
        <xdr:cNvSpPr txBox="1"/>
      </xdr:nvSpPr>
      <xdr:spPr>
        <a:xfrm>
          <a:off x="13649325" y="942974"/>
          <a:ext cx="1104900" cy="485775"/>
        </a:xfrm>
        <a:prstGeom prst="rect">
          <a:avLst/>
        </a:prstGeom>
        <a:solidFill>
          <a:srgbClr val="FF0000"/>
        </a:solidFill>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l"/>
          <a:r>
            <a:rPr lang="tr-TR" sz="1100"/>
            <a:t>***Değişiklik</a:t>
          </a:r>
          <a:r>
            <a:rPr lang="tr-TR" sz="1100" baseline="0"/>
            <a:t> yapmayınız!***</a:t>
          </a:r>
          <a:endParaRPr lang="tr-TR" sz="1100"/>
        </a:p>
      </xdr:txBody>
    </xdr:sp>
    <xdr:clientData/>
  </xdr:twoCellAnchor>
  <mc:AlternateContent xmlns:mc="http://schemas.openxmlformats.org/markup-compatibility/2006">
    <mc:Choice xmlns:a14="http://schemas.microsoft.com/office/drawing/2010/main" Requires="a14">
      <xdr:twoCellAnchor editAs="oneCell">
        <xdr:from>
          <xdr:col>59</xdr:col>
          <xdr:colOff>38100</xdr:colOff>
          <xdr:row>0</xdr:row>
          <xdr:rowOff>152400</xdr:rowOff>
        </xdr:from>
        <xdr:to>
          <xdr:col>65</xdr:col>
          <xdr:colOff>66675</xdr:colOff>
          <xdr:row>1</xdr:row>
          <xdr:rowOff>9525</xdr:rowOff>
        </xdr:to>
        <xdr:sp macro="" textlink="">
          <xdr:nvSpPr>
            <xdr:cNvPr id="109570" name="Drop Down 2" hidden="1">
              <a:extLst>
                <a:ext uri="{63B3BB69-23CF-44E3-9099-C40C66FF867C}">
                  <a14:compatExt spid="_x0000_s109570"/>
                </a:ext>
                <a:ext uri="{FF2B5EF4-FFF2-40B4-BE49-F238E27FC236}">
                  <a16:creationId xmlns:a16="http://schemas.microsoft.com/office/drawing/2014/main" id="{00000000-0008-0000-0A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59</xdr:col>
          <xdr:colOff>38100</xdr:colOff>
          <xdr:row>1</xdr:row>
          <xdr:rowOff>47625</xdr:rowOff>
        </xdr:from>
        <xdr:to>
          <xdr:col>65</xdr:col>
          <xdr:colOff>85725</xdr:colOff>
          <xdr:row>1</xdr:row>
          <xdr:rowOff>228600</xdr:rowOff>
        </xdr:to>
        <xdr:sp macro="" textlink="">
          <xdr:nvSpPr>
            <xdr:cNvPr id="109571" name="Drop Down 3" hidden="1">
              <a:extLst>
                <a:ext uri="{63B3BB69-23CF-44E3-9099-C40C66FF867C}">
                  <a14:compatExt spid="_x0000_s109571"/>
                </a:ext>
                <a:ext uri="{FF2B5EF4-FFF2-40B4-BE49-F238E27FC236}">
                  <a16:creationId xmlns:a16="http://schemas.microsoft.com/office/drawing/2014/main" id="{00000000-0008-0000-0A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65</xdr:col>
      <xdr:colOff>85725</xdr:colOff>
      <xdr:row>0</xdr:row>
      <xdr:rowOff>152400</xdr:rowOff>
    </xdr:from>
    <xdr:to>
      <xdr:col>69</xdr:col>
      <xdr:colOff>75375</xdr:colOff>
      <xdr:row>1</xdr:row>
      <xdr:rowOff>19050</xdr:rowOff>
    </xdr:to>
    <xdr:sp macro="" textlink="">
      <xdr:nvSpPr>
        <xdr:cNvPr id="8" name="Metin kutusu 7">
          <a:extLst>
            <a:ext uri="{FF2B5EF4-FFF2-40B4-BE49-F238E27FC236}">
              <a16:creationId xmlns:a16="http://schemas.microsoft.com/office/drawing/2014/main" id="{00000000-0008-0000-0A00-000008000000}"/>
            </a:ext>
          </a:extLst>
        </xdr:cNvPr>
        <xdr:cNvSpPr txBox="1"/>
      </xdr:nvSpPr>
      <xdr:spPr>
        <a:xfrm>
          <a:off x="10067925" y="152400"/>
          <a:ext cx="1094550" cy="1905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ctr"/>
          <a:r>
            <a:rPr lang="tr-TR" sz="1000"/>
            <a:t>1.</a:t>
          </a:r>
          <a:r>
            <a:rPr lang="tr-TR" sz="1000" baseline="0"/>
            <a:t> İşyeri</a:t>
          </a:r>
          <a:endParaRPr lang="tr-TR" sz="1000"/>
        </a:p>
      </xdr:txBody>
    </xdr:sp>
    <xdr:clientData/>
  </xdr:twoCellAnchor>
  <xdr:twoCellAnchor>
    <xdr:from>
      <xdr:col>66</xdr:col>
      <xdr:colOff>9525</xdr:colOff>
      <xdr:row>1</xdr:row>
      <xdr:rowOff>57150</xdr:rowOff>
    </xdr:from>
    <xdr:to>
      <xdr:col>69</xdr:col>
      <xdr:colOff>103950</xdr:colOff>
      <xdr:row>1</xdr:row>
      <xdr:rowOff>247650</xdr:rowOff>
    </xdr:to>
    <xdr:sp macro="" textlink="">
      <xdr:nvSpPr>
        <xdr:cNvPr id="9" name="Metin kutusu 8">
          <a:extLst>
            <a:ext uri="{FF2B5EF4-FFF2-40B4-BE49-F238E27FC236}">
              <a16:creationId xmlns:a16="http://schemas.microsoft.com/office/drawing/2014/main" id="{00000000-0008-0000-0A00-000009000000}"/>
            </a:ext>
          </a:extLst>
        </xdr:cNvPr>
        <xdr:cNvSpPr txBox="1"/>
      </xdr:nvSpPr>
      <xdr:spPr>
        <a:xfrm>
          <a:off x="10096500" y="381000"/>
          <a:ext cx="1094550" cy="1905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ctr"/>
          <a:r>
            <a:rPr lang="tr-TR" sz="1000"/>
            <a:t>2.</a:t>
          </a:r>
          <a:r>
            <a:rPr lang="tr-TR" sz="1000" baseline="0"/>
            <a:t> İşyeri</a:t>
          </a:r>
          <a:endParaRPr lang="tr-TR" sz="1000"/>
        </a:p>
      </xdr:txBody>
    </xdr:sp>
    <xdr:clientData/>
  </xdr:twoCellAnchor>
  <mc:AlternateContent xmlns:mc="http://schemas.openxmlformats.org/markup-compatibility/2006">
    <mc:Choice xmlns:a14="http://schemas.microsoft.com/office/drawing/2010/main" Requires="a14">
      <xdr:twoCellAnchor editAs="absolute">
        <xdr:from>
          <xdr:col>59</xdr:col>
          <xdr:colOff>9525</xdr:colOff>
          <xdr:row>3</xdr:row>
          <xdr:rowOff>66675</xdr:rowOff>
        </xdr:from>
        <xdr:to>
          <xdr:col>65</xdr:col>
          <xdr:colOff>66675</xdr:colOff>
          <xdr:row>5</xdr:row>
          <xdr:rowOff>114300</xdr:rowOff>
        </xdr:to>
        <xdr:sp macro="" textlink="">
          <xdr:nvSpPr>
            <xdr:cNvPr id="109572" name="Button 4" descr="AYLIK YAZDIR" hidden="1">
              <a:extLst>
                <a:ext uri="{63B3BB69-23CF-44E3-9099-C40C66FF867C}">
                  <a14:compatExt spid="_x0000_s109572"/>
                </a:ext>
                <a:ext uri="{FF2B5EF4-FFF2-40B4-BE49-F238E27FC236}">
                  <a16:creationId xmlns:a16="http://schemas.microsoft.com/office/drawing/2014/main" id="{00000000-0008-0000-0A00-000004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sng" strike="noStrike" baseline="0">
                  <a:solidFill>
                    <a:srgbClr val="FF0000"/>
                  </a:solidFill>
                  <a:latin typeface="Arial"/>
                  <a:cs typeface="Arial"/>
                </a:rPr>
                <a:t>AYLIK YAZDIR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59</xdr:col>
          <xdr:colOff>66675</xdr:colOff>
          <xdr:row>2</xdr:row>
          <xdr:rowOff>0</xdr:rowOff>
        </xdr:from>
        <xdr:to>
          <xdr:col>65</xdr:col>
          <xdr:colOff>85725</xdr:colOff>
          <xdr:row>3</xdr:row>
          <xdr:rowOff>9525</xdr:rowOff>
        </xdr:to>
        <xdr:sp macro="" textlink="">
          <xdr:nvSpPr>
            <xdr:cNvPr id="94209" name="Drop Down 1" hidden="1">
              <a:extLst>
                <a:ext uri="{63B3BB69-23CF-44E3-9099-C40C66FF867C}">
                  <a14:compatExt spid="_x0000_s94209"/>
                </a:ext>
                <a:ext uri="{FF2B5EF4-FFF2-40B4-BE49-F238E27FC236}">
                  <a16:creationId xmlns:a16="http://schemas.microsoft.com/office/drawing/2014/main" id="{00000000-0008-0000-0B00-00000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19049</xdr:colOff>
      <xdr:row>0</xdr:row>
      <xdr:rowOff>28574</xdr:rowOff>
    </xdr:from>
    <xdr:to>
      <xdr:col>47</xdr:col>
      <xdr:colOff>142874</xdr:colOff>
      <xdr:row>1</xdr:row>
      <xdr:rowOff>244724</xdr:rowOff>
    </xdr:to>
    <xdr:sp macro="" textlink="">
      <xdr:nvSpPr>
        <xdr:cNvPr id="3" name="Yuvarlatılmış Dikdörtgen 2">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a:xfrm>
          <a:off x="2019299" y="28574"/>
          <a:ext cx="4848225" cy="540000"/>
        </a:xfrm>
        <a:prstGeom prst="roundRect">
          <a:avLst/>
        </a:prstGeom>
        <a:solidFill>
          <a:srgbClr val="FF000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200" b="1" cap="none" spc="0">
              <a:ln w="0"/>
              <a:solidFill>
                <a:schemeClr val="bg1"/>
              </a:solidFill>
              <a:effectLst>
                <a:outerShdw blurRad="38100" dist="25400" dir="5400000" algn="ctr" rotWithShape="0">
                  <a:srgbClr val="6E747A">
                    <a:alpha val="43000"/>
                  </a:srgbClr>
                </a:outerShdw>
              </a:effectLst>
            </a:rPr>
            <a:t>Bilgiler ototmatik olarak gelmektedir. İşyeri</a:t>
          </a:r>
          <a:r>
            <a:rPr lang="tr-TR" sz="1200" b="1" cap="none" spc="0" baseline="0">
              <a:ln w="0"/>
              <a:solidFill>
                <a:schemeClr val="bg1"/>
              </a:solidFill>
              <a:effectLst>
                <a:outerShdw blurRad="38100" dist="25400" dir="5400000" algn="ctr" rotWithShape="0">
                  <a:srgbClr val="6E747A">
                    <a:alpha val="43000"/>
                  </a:srgbClr>
                </a:outerShdw>
              </a:effectLst>
            </a:rPr>
            <a:t> adını ve Öğretmen adını ANASAYFA 'dan seçiniz! Form üzerinde değişiklik yapmayınız.</a:t>
          </a:r>
          <a:endParaRPr lang="tr-TR" sz="12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48</xdr:col>
      <xdr:colOff>123825</xdr:colOff>
      <xdr:row>0</xdr:row>
      <xdr:rowOff>47625</xdr:rowOff>
    </xdr:from>
    <xdr:to>
      <xdr:col>55</xdr:col>
      <xdr:colOff>105833</xdr:colOff>
      <xdr:row>1</xdr:row>
      <xdr:rowOff>136525</xdr:rowOff>
    </xdr:to>
    <xdr:sp macro="" textlink="">
      <xdr:nvSpPr>
        <xdr:cNvPr id="4" name="Dikdörtgen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a:off x="7029450" y="47625"/>
          <a:ext cx="1248833" cy="412750"/>
        </a:xfrm>
        <a:prstGeom prst="rect">
          <a:avLst/>
        </a:prstGeom>
        <a:solidFill>
          <a:srgbClr val="FF0000"/>
        </a:solidFill>
        <a:effectLst>
          <a:outerShdw blurRad="50800" dist="38100" dir="2700000" algn="tl" rotWithShape="0">
            <a:prstClr val="black">
              <a:alpha val="40000"/>
            </a:prstClr>
          </a:outerShdw>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tr-TR" sz="1200" b="1">
              <a:latin typeface="Arial" panose="020B0604020202020204" pitchFamily="34" charset="0"/>
              <a:cs typeface="Arial" panose="020B0604020202020204" pitchFamily="34" charset="0"/>
            </a:rPr>
            <a:t>ANASAYFA&gt;&gt;</a:t>
          </a:r>
          <a:endParaRPr lang="tr-TR" sz="1100" b="1" baseline="0"/>
        </a:p>
      </xdr:txBody>
    </xdr:sp>
    <xdr:clientData fPrintsWithSheet="0"/>
  </xdr:twoCellAnchor>
  <xdr:twoCellAnchor>
    <xdr:from>
      <xdr:col>75</xdr:col>
      <xdr:colOff>85725</xdr:colOff>
      <xdr:row>3</xdr:row>
      <xdr:rowOff>152399</xdr:rowOff>
    </xdr:from>
    <xdr:to>
      <xdr:col>82</xdr:col>
      <xdr:colOff>161925</xdr:colOff>
      <xdr:row>6</xdr:row>
      <xdr:rowOff>133349</xdr:rowOff>
    </xdr:to>
    <xdr:sp macro="" textlink="">
      <xdr:nvSpPr>
        <xdr:cNvPr id="5" name="Metin kutusu 4">
          <a:extLst>
            <a:ext uri="{FF2B5EF4-FFF2-40B4-BE49-F238E27FC236}">
              <a16:creationId xmlns:a16="http://schemas.microsoft.com/office/drawing/2014/main" id="{00000000-0008-0000-0B00-000005000000}"/>
            </a:ext>
          </a:extLst>
        </xdr:cNvPr>
        <xdr:cNvSpPr txBox="1"/>
      </xdr:nvSpPr>
      <xdr:spPr>
        <a:xfrm>
          <a:off x="13649325" y="942974"/>
          <a:ext cx="1104900" cy="485775"/>
        </a:xfrm>
        <a:prstGeom prst="rect">
          <a:avLst/>
        </a:prstGeom>
        <a:solidFill>
          <a:srgbClr val="FF0000"/>
        </a:solidFill>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l"/>
          <a:r>
            <a:rPr lang="tr-TR" sz="1100"/>
            <a:t>***Değişiklik</a:t>
          </a:r>
          <a:r>
            <a:rPr lang="tr-TR" sz="1100" baseline="0"/>
            <a:t> yapmayınız!***</a:t>
          </a:r>
          <a:endParaRPr lang="tr-TR" sz="1100"/>
        </a:p>
      </xdr:txBody>
    </xdr:sp>
    <xdr:clientData/>
  </xdr:twoCellAnchor>
  <mc:AlternateContent xmlns:mc="http://schemas.openxmlformats.org/markup-compatibility/2006">
    <mc:Choice xmlns:a14="http://schemas.microsoft.com/office/drawing/2010/main" Requires="a14">
      <xdr:twoCellAnchor editAs="oneCell">
        <xdr:from>
          <xdr:col>59</xdr:col>
          <xdr:colOff>38100</xdr:colOff>
          <xdr:row>0</xdr:row>
          <xdr:rowOff>152400</xdr:rowOff>
        </xdr:from>
        <xdr:to>
          <xdr:col>65</xdr:col>
          <xdr:colOff>66675</xdr:colOff>
          <xdr:row>1</xdr:row>
          <xdr:rowOff>9525</xdr:rowOff>
        </xdr:to>
        <xdr:sp macro="" textlink="">
          <xdr:nvSpPr>
            <xdr:cNvPr id="94210" name="Drop Down 2" hidden="1">
              <a:extLst>
                <a:ext uri="{63B3BB69-23CF-44E3-9099-C40C66FF867C}">
                  <a14:compatExt spid="_x0000_s94210"/>
                </a:ext>
                <a:ext uri="{FF2B5EF4-FFF2-40B4-BE49-F238E27FC236}">
                  <a16:creationId xmlns:a16="http://schemas.microsoft.com/office/drawing/2014/main" id="{00000000-0008-0000-0B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59</xdr:col>
          <xdr:colOff>38100</xdr:colOff>
          <xdr:row>1</xdr:row>
          <xdr:rowOff>47625</xdr:rowOff>
        </xdr:from>
        <xdr:to>
          <xdr:col>65</xdr:col>
          <xdr:colOff>85725</xdr:colOff>
          <xdr:row>1</xdr:row>
          <xdr:rowOff>228600</xdr:rowOff>
        </xdr:to>
        <xdr:sp macro="" textlink="">
          <xdr:nvSpPr>
            <xdr:cNvPr id="94211" name="Drop Down 3" hidden="1">
              <a:extLst>
                <a:ext uri="{63B3BB69-23CF-44E3-9099-C40C66FF867C}">
                  <a14:compatExt spid="_x0000_s94211"/>
                </a:ext>
                <a:ext uri="{FF2B5EF4-FFF2-40B4-BE49-F238E27FC236}">
                  <a16:creationId xmlns:a16="http://schemas.microsoft.com/office/drawing/2014/main" id="{00000000-0008-0000-0B00-000003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65</xdr:col>
      <xdr:colOff>85725</xdr:colOff>
      <xdr:row>0</xdr:row>
      <xdr:rowOff>152400</xdr:rowOff>
    </xdr:from>
    <xdr:to>
      <xdr:col>69</xdr:col>
      <xdr:colOff>75375</xdr:colOff>
      <xdr:row>1</xdr:row>
      <xdr:rowOff>19050</xdr:rowOff>
    </xdr:to>
    <xdr:sp macro="" textlink="">
      <xdr:nvSpPr>
        <xdr:cNvPr id="8" name="Metin kutusu 7">
          <a:extLst>
            <a:ext uri="{FF2B5EF4-FFF2-40B4-BE49-F238E27FC236}">
              <a16:creationId xmlns:a16="http://schemas.microsoft.com/office/drawing/2014/main" id="{00000000-0008-0000-0B00-000008000000}"/>
            </a:ext>
          </a:extLst>
        </xdr:cNvPr>
        <xdr:cNvSpPr txBox="1"/>
      </xdr:nvSpPr>
      <xdr:spPr>
        <a:xfrm>
          <a:off x="10067925" y="152400"/>
          <a:ext cx="1094550" cy="1905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ctr"/>
          <a:r>
            <a:rPr lang="tr-TR" sz="1000"/>
            <a:t>1.</a:t>
          </a:r>
          <a:r>
            <a:rPr lang="tr-TR" sz="1000" baseline="0"/>
            <a:t> İşyeri</a:t>
          </a:r>
          <a:endParaRPr lang="tr-TR" sz="1000"/>
        </a:p>
      </xdr:txBody>
    </xdr:sp>
    <xdr:clientData/>
  </xdr:twoCellAnchor>
  <xdr:twoCellAnchor>
    <xdr:from>
      <xdr:col>66</xdr:col>
      <xdr:colOff>9525</xdr:colOff>
      <xdr:row>1</xdr:row>
      <xdr:rowOff>57150</xdr:rowOff>
    </xdr:from>
    <xdr:to>
      <xdr:col>69</xdr:col>
      <xdr:colOff>103950</xdr:colOff>
      <xdr:row>1</xdr:row>
      <xdr:rowOff>247650</xdr:rowOff>
    </xdr:to>
    <xdr:sp macro="" textlink="">
      <xdr:nvSpPr>
        <xdr:cNvPr id="9" name="Metin kutusu 8">
          <a:extLst>
            <a:ext uri="{FF2B5EF4-FFF2-40B4-BE49-F238E27FC236}">
              <a16:creationId xmlns:a16="http://schemas.microsoft.com/office/drawing/2014/main" id="{00000000-0008-0000-0B00-000009000000}"/>
            </a:ext>
          </a:extLst>
        </xdr:cNvPr>
        <xdr:cNvSpPr txBox="1"/>
      </xdr:nvSpPr>
      <xdr:spPr>
        <a:xfrm>
          <a:off x="10096500" y="381000"/>
          <a:ext cx="1094550" cy="1905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ctr"/>
          <a:r>
            <a:rPr lang="tr-TR" sz="1000"/>
            <a:t>2.</a:t>
          </a:r>
          <a:r>
            <a:rPr lang="tr-TR" sz="1000" baseline="0"/>
            <a:t> İşyeri</a:t>
          </a:r>
          <a:endParaRPr lang="tr-TR" sz="1000"/>
        </a:p>
      </xdr:txBody>
    </xdr:sp>
    <xdr:clientData/>
  </xdr:twoCellAnchor>
  <mc:AlternateContent xmlns:mc="http://schemas.openxmlformats.org/markup-compatibility/2006">
    <mc:Choice xmlns:a14="http://schemas.microsoft.com/office/drawing/2010/main" Requires="a14">
      <xdr:twoCellAnchor editAs="absolute">
        <xdr:from>
          <xdr:col>59</xdr:col>
          <xdr:colOff>9525</xdr:colOff>
          <xdr:row>3</xdr:row>
          <xdr:rowOff>66675</xdr:rowOff>
        </xdr:from>
        <xdr:to>
          <xdr:col>65</xdr:col>
          <xdr:colOff>66675</xdr:colOff>
          <xdr:row>5</xdr:row>
          <xdr:rowOff>114300</xdr:rowOff>
        </xdr:to>
        <xdr:sp macro="" textlink="">
          <xdr:nvSpPr>
            <xdr:cNvPr id="94212" name="Button 4" descr="AYLIK YAZDIR" hidden="1">
              <a:extLst>
                <a:ext uri="{63B3BB69-23CF-44E3-9099-C40C66FF867C}">
                  <a14:compatExt spid="_x0000_s94212"/>
                </a:ext>
                <a:ext uri="{FF2B5EF4-FFF2-40B4-BE49-F238E27FC236}">
                  <a16:creationId xmlns:a16="http://schemas.microsoft.com/office/drawing/2014/main" id="{00000000-0008-0000-0B00-000004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sng" strike="noStrike" baseline="0">
                  <a:solidFill>
                    <a:srgbClr val="FF0000"/>
                  </a:solidFill>
                  <a:latin typeface="Arial"/>
                  <a:cs typeface="Arial"/>
                </a:rPr>
                <a:t>AYLIK YAZDIR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200025</xdr:colOff>
          <xdr:row>8</xdr:row>
          <xdr:rowOff>28575</xdr:rowOff>
        </xdr:from>
        <xdr:to>
          <xdr:col>29</xdr:col>
          <xdr:colOff>238125</xdr:colOff>
          <xdr:row>9</xdr:row>
          <xdr:rowOff>28575</xdr:rowOff>
        </xdr:to>
        <xdr:sp macro="" textlink="">
          <xdr:nvSpPr>
            <xdr:cNvPr id="66561" name="Drop Down 1" hidden="1">
              <a:extLst>
                <a:ext uri="{63B3BB69-23CF-44E3-9099-C40C66FF867C}">
                  <a14:compatExt spid="_x0000_s66561"/>
                </a:ext>
                <a:ext uri="{FF2B5EF4-FFF2-40B4-BE49-F238E27FC236}">
                  <a16:creationId xmlns:a16="http://schemas.microsoft.com/office/drawing/2014/main" id="{00000000-0008-0000-0C00-000001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571500</xdr:colOff>
          <xdr:row>8</xdr:row>
          <xdr:rowOff>38100</xdr:rowOff>
        </xdr:from>
        <xdr:to>
          <xdr:col>27</xdr:col>
          <xdr:colOff>19050</xdr:colOff>
          <xdr:row>9</xdr:row>
          <xdr:rowOff>47625</xdr:rowOff>
        </xdr:to>
        <xdr:sp macro="" textlink="">
          <xdr:nvSpPr>
            <xdr:cNvPr id="66562" name="Drop Down 2" hidden="1">
              <a:extLst>
                <a:ext uri="{63B3BB69-23CF-44E3-9099-C40C66FF867C}">
                  <a14:compatExt spid="_x0000_s66562"/>
                </a:ext>
                <a:ext uri="{FF2B5EF4-FFF2-40B4-BE49-F238E27FC236}">
                  <a16:creationId xmlns:a16="http://schemas.microsoft.com/office/drawing/2014/main" id="{00000000-0008-0000-0C00-000002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0</xdr:colOff>
      <xdr:row>1</xdr:row>
      <xdr:rowOff>0</xdr:rowOff>
    </xdr:from>
    <xdr:to>
      <xdr:col>18</xdr:col>
      <xdr:colOff>552790</xdr:colOff>
      <xdr:row>4</xdr:row>
      <xdr:rowOff>51027</xdr:rowOff>
    </xdr:to>
    <xdr:sp macro="" textlink="">
      <xdr:nvSpPr>
        <xdr:cNvPr id="4" name="Yuvarlatılmış Dikdörtgen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a:off x="2162175" y="190500"/>
          <a:ext cx="8429965" cy="727302"/>
        </a:xfrm>
        <a:prstGeom prst="roundRect">
          <a:avLst/>
        </a:prstGeom>
        <a:solidFill>
          <a:srgbClr val="FF000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050" b="1" cap="none" spc="0">
              <a:ln w="0"/>
              <a:solidFill>
                <a:schemeClr val="bg1"/>
              </a:solidFill>
              <a:effectLst>
                <a:outerShdw blurRad="38100" dist="25400" dir="5400000" algn="ctr" rotWithShape="0">
                  <a:srgbClr val="6E747A">
                    <a:alpha val="43000"/>
                  </a:srgbClr>
                </a:outerShdw>
              </a:effectLst>
            </a:rPr>
            <a:t>Bilgiler ototmatik olarak gelmektedir.  #DEĞER</a:t>
          </a:r>
          <a:r>
            <a:rPr lang="tr-TR" sz="1050" b="1" cap="none" spc="0" baseline="0">
              <a:ln w="0"/>
              <a:solidFill>
                <a:schemeClr val="bg1"/>
              </a:solidFill>
              <a:effectLst>
                <a:outerShdw blurRad="38100" dist="25400" dir="5400000" algn="ctr" rotWithShape="0">
                  <a:srgbClr val="6E747A">
                    <a:alpha val="43000"/>
                  </a:srgbClr>
                </a:outerShdw>
              </a:effectLst>
            </a:rPr>
            <a:t> hatası için </a:t>
          </a:r>
          <a:r>
            <a:rPr lang="tr-TR" sz="1050" b="1" cap="none" spc="0" baseline="0">
              <a:ln w="0"/>
              <a:solidFill>
                <a:sysClr val="windowText" lastClr="000000"/>
              </a:solidFill>
              <a:effectLst>
                <a:outerShdw blurRad="38100" dist="25400" dir="5400000" algn="ctr" rotWithShape="0">
                  <a:srgbClr val="6E747A">
                    <a:alpha val="43000"/>
                  </a:srgbClr>
                </a:outerShdw>
              </a:effectLst>
            </a:rPr>
            <a:t>VERİTABANI </a:t>
          </a:r>
          <a:r>
            <a:rPr lang="tr-TR" sz="1050" b="1" cap="none" spc="0" baseline="0">
              <a:ln w="0"/>
              <a:solidFill>
                <a:schemeClr val="bg1"/>
              </a:solidFill>
              <a:effectLst>
                <a:outerShdw blurRad="38100" dist="25400" dir="5400000" algn="ctr" rotWithShape="0">
                  <a:srgbClr val="6E747A">
                    <a:alpha val="43000"/>
                  </a:srgbClr>
                </a:outerShdw>
              </a:effectLst>
            </a:rPr>
            <a:t>Sayfasında </a:t>
          </a:r>
          <a:r>
            <a:rPr lang="tr-TR" sz="1050" b="1" cap="none" spc="0" baseline="0">
              <a:ln w="0"/>
              <a:solidFill>
                <a:sysClr val="windowText" lastClr="000000"/>
              </a:solidFill>
              <a:effectLst>
                <a:outerShdw blurRad="38100" dist="25400" dir="5400000" algn="ctr" rotWithShape="0">
                  <a:srgbClr val="6E747A">
                    <a:alpha val="43000"/>
                  </a:srgbClr>
                </a:outerShdw>
              </a:effectLst>
            </a:rPr>
            <a:t>İşyeri</a:t>
          </a:r>
          <a:r>
            <a:rPr lang="tr-TR" sz="1050" b="1" cap="none" spc="0">
              <a:ln w="0"/>
              <a:solidFill>
                <a:sysClr val="windowText" lastClr="000000"/>
              </a:solidFill>
              <a:effectLst>
                <a:outerShdw blurRad="38100" dist="25400" dir="5400000" algn="ctr" rotWithShape="0">
                  <a:srgbClr val="6E747A">
                    <a:alpha val="43000"/>
                  </a:srgbClr>
                </a:outerShdw>
              </a:effectLst>
            </a:rPr>
            <a:t> Adını</a:t>
          </a:r>
          <a:r>
            <a:rPr lang="tr-TR" sz="1050" b="1" cap="none" spc="0">
              <a:ln w="0"/>
              <a:solidFill>
                <a:schemeClr val="bg1"/>
              </a:solidFill>
              <a:effectLst>
                <a:outerShdw blurRad="38100" dist="25400" dir="5400000" algn="ctr" rotWithShape="0">
                  <a:srgbClr val="6E747A">
                    <a:alpha val="43000"/>
                  </a:srgbClr>
                </a:outerShdw>
              </a:effectLst>
            </a:rPr>
            <a:t>  Usta Öğretici adı- işyeri adı şeklinde yazınız. </a:t>
          </a:r>
        </a:p>
        <a:p>
          <a:pPr algn="l"/>
          <a:r>
            <a:rPr lang="tr-TR" sz="1050" b="1" cap="none" spc="0">
              <a:ln w="0"/>
              <a:solidFill>
                <a:schemeClr val="bg1"/>
              </a:solidFill>
              <a:effectLst>
                <a:outerShdw blurRad="38100" dist="25400" dir="5400000" algn="ctr" rotWithShape="0">
                  <a:srgbClr val="6E747A">
                    <a:alpha val="43000"/>
                  </a:srgbClr>
                </a:outerShdw>
              </a:effectLst>
            </a:rPr>
            <a:t>Örnek  </a:t>
          </a:r>
          <a:r>
            <a:rPr lang="tr-TR" sz="1050" b="1" cap="none" spc="0">
              <a:ln w="0"/>
              <a:solidFill>
                <a:sysClr val="windowText" lastClr="000000"/>
              </a:solidFill>
              <a:effectLst>
                <a:outerShdw blurRad="38100" dist="25400" dir="5400000" algn="ctr" rotWithShape="0">
                  <a:srgbClr val="6E747A">
                    <a:alpha val="43000"/>
                  </a:srgbClr>
                </a:outerShdw>
              </a:effectLst>
            </a:rPr>
            <a:t>Matbasım-</a:t>
          </a:r>
          <a:r>
            <a:rPr lang="tr-TR" sz="1050" b="1" cap="none" spc="0" baseline="0">
              <a:ln w="0"/>
              <a:solidFill>
                <a:sysClr val="windowText" lastClr="000000"/>
              </a:solidFill>
              <a:effectLst>
                <a:outerShdw blurRad="38100" dist="25400" dir="5400000" algn="ctr" rotWithShape="0">
                  <a:srgbClr val="6E747A">
                    <a:alpha val="43000"/>
                  </a:srgbClr>
                </a:outerShdw>
              </a:effectLst>
            </a:rPr>
            <a:t> Ziya ÖZDEMİR </a:t>
          </a:r>
          <a:r>
            <a:rPr lang="tr-TR" sz="1050" b="1" cap="none" spc="0" baseline="0">
              <a:ln w="0"/>
              <a:solidFill>
                <a:schemeClr val="bg1"/>
              </a:solidFill>
              <a:effectLst>
                <a:outerShdw blurRad="38100" dist="25400" dir="5400000" algn="ctr" rotWithShape="0">
                  <a:srgbClr val="6E747A">
                    <a:alpha val="43000"/>
                  </a:srgbClr>
                </a:outerShdw>
              </a:effectLst>
            </a:rPr>
            <a:t>şeklinde  yazınız</a:t>
          </a:r>
          <a:r>
            <a:rPr lang="tr-TR" sz="1050" b="1" cap="none" spc="0" baseline="0">
              <a:ln w="0"/>
              <a:solidFill>
                <a:sysClr val="windowText" lastClr="000000"/>
              </a:solidFill>
              <a:effectLst>
                <a:outerShdw blurRad="38100" dist="25400" dir="5400000" algn="ctr" rotWithShape="0">
                  <a:srgbClr val="6E747A">
                    <a:alpha val="43000"/>
                  </a:srgbClr>
                </a:outerShdw>
              </a:effectLst>
            </a:rPr>
            <a:t>.(Tire işariti </a:t>
          </a:r>
          <a:r>
            <a:rPr lang="tr-TR" sz="1100" b="1" cap="none" spc="0" baseline="0">
              <a:ln w="0"/>
              <a:solidFill>
                <a:schemeClr val="bg1"/>
              </a:solidFill>
              <a:effectLst>
                <a:outerShdw blurRad="38100" dist="25400" dir="5400000" algn="ctr" rotWithShape="0">
                  <a:srgbClr val="6E747A">
                    <a:alpha val="43000"/>
                  </a:srgbClr>
                </a:outerShdw>
              </a:effectLst>
            </a:rPr>
            <a:t>( </a:t>
          </a:r>
          <a:r>
            <a:rPr lang="tr-TR" sz="1400" b="1" cap="none" spc="0" baseline="0">
              <a:ln w="0"/>
              <a:solidFill>
                <a:schemeClr val="bg1"/>
              </a:solidFill>
              <a:effectLst>
                <a:outerShdw blurRad="38100" dist="25400" dir="5400000" algn="ctr" rotWithShape="0">
                  <a:srgbClr val="6E747A">
                    <a:alpha val="43000"/>
                  </a:srgbClr>
                </a:outerShdw>
              </a:effectLst>
            </a:rPr>
            <a:t>- </a:t>
          </a:r>
          <a:r>
            <a:rPr lang="tr-TR" sz="1100" b="1" cap="none" spc="0" baseline="0">
              <a:ln w="0"/>
              <a:solidFill>
                <a:schemeClr val="bg1"/>
              </a:solidFill>
              <a:effectLst>
                <a:outerShdw blurRad="38100" dist="25400" dir="5400000" algn="ctr" rotWithShape="0">
                  <a:srgbClr val="6E747A">
                    <a:alpha val="43000"/>
                  </a:srgbClr>
                </a:outerShdw>
              </a:effectLst>
            </a:rPr>
            <a:t>) </a:t>
          </a:r>
          <a:r>
            <a:rPr lang="tr-TR" sz="1100" b="1" cap="none" spc="0" baseline="0">
              <a:ln w="0"/>
              <a:solidFill>
                <a:sysClr val="windowText" lastClr="000000"/>
              </a:solidFill>
              <a:effectLst>
                <a:outerShdw blurRad="38100" dist="25400" dir="5400000" algn="ctr" rotWithShape="0">
                  <a:srgbClr val="6E747A">
                    <a:alpha val="43000"/>
                  </a:srgbClr>
                </a:outerShdw>
              </a:effectLst>
            </a:rPr>
            <a:t> </a:t>
          </a:r>
          <a:r>
            <a:rPr lang="tr-TR" sz="1050" b="1" cap="none" spc="0" baseline="0">
              <a:ln w="0"/>
              <a:solidFill>
                <a:sysClr val="windowText" lastClr="000000"/>
              </a:solidFill>
              <a:effectLst>
                <a:outerShdw blurRad="38100" dist="25400" dir="5400000" algn="ctr" rotWithShape="0">
                  <a:srgbClr val="6E747A">
                    <a:alpha val="43000"/>
                  </a:srgbClr>
                </a:outerShdw>
              </a:effectLst>
            </a:rPr>
            <a:t>koymayı unutmayınız.</a:t>
          </a:r>
        </a:p>
        <a:p>
          <a:pPr algn="l"/>
          <a:r>
            <a:rPr lang="tr-TR" sz="1050" b="1" cap="none" spc="0">
              <a:ln w="0"/>
              <a:solidFill>
                <a:schemeClr val="bg1"/>
              </a:solidFill>
              <a:effectLst>
                <a:outerShdw blurRad="38100" dist="25400" dir="5400000" algn="ctr" rotWithShape="0">
                  <a:srgbClr val="6E747A">
                    <a:alpha val="43000"/>
                  </a:srgbClr>
                </a:outerShdw>
              </a:effectLst>
            </a:rPr>
            <a:t>İşyeri</a:t>
          </a:r>
          <a:r>
            <a:rPr lang="tr-TR" sz="1050" b="1" cap="none" spc="0" baseline="0">
              <a:ln w="0"/>
              <a:solidFill>
                <a:schemeClr val="bg1"/>
              </a:solidFill>
              <a:effectLst>
                <a:outerShdw blurRad="38100" dist="25400" dir="5400000" algn="ctr" rotWithShape="0">
                  <a:srgbClr val="6E747A">
                    <a:alpha val="43000"/>
                  </a:srgbClr>
                </a:outerShdw>
              </a:effectLst>
            </a:rPr>
            <a:t> adını ve Öğretmen adını </a:t>
          </a:r>
          <a:r>
            <a:rPr lang="tr-TR" sz="1050" b="1" cap="none" spc="0" baseline="0">
              <a:ln w="0"/>
              <a:solidFill>
                <a:sysClr val="windowText" lastClr="000000"/>
              </a:solidFill>
              <a:effectLst>
                <a:outerShdw blurRad="38100" dist="25400" dir="5400000" algn="ctr" rotWithShape="0">
                  <a:srgbClr val="6E747A">
                    <a:alpha val="43000"/>
                  </a:srgbClr>
                </a:outerShdw>
              </a:effectLst>
            </a:rPr>
            <a:t>ANASAYFA</a:t>
          </a:r>
          <a:r>
            <a:rPr lang="tr-TR" sz="1050" b="1" cap="none" spc="0" baseline="0">
              <a:ln w="0"/>
              <a:solidFill>
                <a:schemeClr val="bg1"/>
              </a:solidFill>
              <a:effectLst>
                <a:outerShdw blurRad="38100" dist="25400" dir="5400000" algn="ctr" rotWithShape="0">
                  <a:srgbClr val="6E747A">
                    <a:alpha val="43000"/>
                  </a:srgbClr>
                </a:outerShdw>
              </a:effectLst>
            </a:rPr>
            <a:t> 'dan seçiniz! Form üzerinde  formül olan hücrelede değişiklik yapmayınız.</a:t>
          </a:r>
          <a:endParaRPr lang="tr-TR" sz="1050" b="1" cap="none" spc="0">
            <a:ln w="0"/>
            <a:solidFill>
              <a:schemeClr val="bg1"/>
            </a:solidFill>
            <a:effectLst>
              <a:outerShdw blurRad="38100" dist="25400" dir="5400000" algn="ctr" rotWithShape="0">
                <a:srgbClr val="6E747A">
                  <a:alpha val="43000"/>
                </a:srgbClr>
              </a:outerShdw>
            </a:effectLst>
          </a:endParaRPr>
        </a:p>
      </xdr:txBody>
    </xdr:sp>
    <xdr:clientData fPrintsWithSheet="0"/>
  </xdr:twoCellAnchor>
  <xdr:twoCellAnchor>
    <xdr:from>
      <xdr:col>26</xdr:col>
      <xdr:colOff>416719</xdr:colOff>
      <xdr:row>10</xdr:row>
      <xdr:rowOff>130969</xdr:rowOff>
    </xdr:from>
    <xdr:to>
      <xdr:col>29</xdr:col>
      <xdr:colOff>381000</xdr:colOff>
      <xdr:row>12</xdr:row>
      <xdr:rowOff>202406</xdr:rowOff>
    </xdr:to>
    <xdr:sp macro="[0]!DYAZDIR" textlink="">
      <xdr:nvSpPr>
        <xdr:cNvPr id="5" name="Dikdörtgen 4">
          <a:extLst>
            <a:ext uri="{FF2B5EF4-FFF2-40B4-BE49-F238E27FC236}">
              <a16:creationId xmlns:a16="http://schemas.microsoft.com/office/drawing/2014/main" id="{00000000-0008-0000-0C00-000005000000}"/>
            </a:ext>
          </a:extLst>
        </xdr:cNvPr>
        <xdr:cNvSpPr/>
      </xdr:nvSpPr>
      <xdr:spPr>
        <a:xfrm>
          <a:off x="15637669" y="2521744"/>
          <a:ext cx="1793081" cy="6048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latin typeface="Arial" panose="020B0604020202020204" pitchFamily="34" charset="0"/>
              <a:cs typeface="Arial" panose="020B0604020202020204" pitchFamily="34" charset="0"/>
            </a:rPr>
            <a:t>YAZDIR</a:t>
          </a:r>
        </a:p>
      </xdr:txBody>
    </xdr:sp>
    <xdr:clientData/>
  </xdr:twoCellAnchor>
  <xdr:twoCellAnchor editAs="absolute">
    <xdr:from>
      <xdr:col>20</xdr:col>
      <xdr:colOff>0</xdr:colOff>
      <xdr:row>0</xdr:row>
      <xdr:rowOff>190499</xdr:rowOff>
    </xdr:from>
    <xdr:to>
      <xdr:col>22</xdr:col>
      <xdr:colOff>559593</xdr:colOff>
      <xdr:row>4</xdr:row>
      <xdr:rowOff>10583</xdr:rowOff>
    </xdr:to>
    <xdr:sp macro="" textlink="">
      <xdr:nvSpPr>
        <xdr:cNvPr id="6" name="Dikdörtgen 5">
          <a:hlinkClick xmlns:r="http://schemas.openxmlformats.org/officeDocument/2006/relationships" r:id="rId1"/>
          <a:extLst>
            <a:ext uri="{FF2B5EF4-FFF2-40B4-BE49-F238E27FC236}">
              <a16:creationId xmlns:a16="http://schemas.microsoft.com/office/drawing/2014/main" id="{00000000-0008-0000-0C00-000006000000}"/>
            </a:ext>
          </a:extLst>
        </xdr:cNvPr>
        <xdr:cNvSpPr/>
      </xdr:nvSpPr>
      <xdr:spPr>
        <a:xfrm>
          <a:off x="10887075" y="190499"/>
          <a:ext cx="1531143" cy="686859"/>
        </a:xfrm>
        <a:prstGeom prst="rect">
          <a:avLst/>
        </a:prstGeom>
        <a:solidFill>
          <a:srgbClr val="FF0000"/>
        </a:solidFill>
        <a:ln cap="rnd">
          <a:round/>
        </a:ln>
        <a:effectLst>
          <a:outerShdw blurRad="50800" dist="38100" dir="2700000" algn="tl" rotWithShape="0">
            <a:prstClr val="black">
              <a:alpha val="40000"/>
            </a:prstClr>
          </a:outerShdw>
        </a:effectLst>
        <a:scene3d>
          <a:camera prst="orthographicFront"/>
          <a:lightRig rig="threePt" dir="t"/>
        </a:scene3d>
        <a:sp3d>
          <a:bevelT w="25400"/>
        </a:sp3d>
      </xdr:spPr>
      <xdr:style>
        <a:lnRef idx="1">
          <a:schemeClr val="accent5"/>
        </a:lnRef>
        <a:fillRef idx="3">
          <a:schemeClr val="accent5"/>
        </a:fillRef>
        <a:effectRef idx="2">
          <a:schemeClr val="accent5"/>
        </a:effectRef>
        <a:fontRef idx="minor">
          <a:schemeClr val="lt1"/>
        </a:fontRef>
      </xdr:style>
      <xdr:txBody>
        <a:bodyPr vertOverflow="clip" horzOverflow="clip" wrap="none" rtlCol="0" anchor="ctr"/>
        <a:lstStyle/>
        <a:p>
          <a:pPr algn="ctr"/>
          <a:r>
            <a:rPr lang="tr-TR" sz="1200" b="1">
              <a:latin typeface="Arial" panose="020B0604020202020204" pitchFamily="34" charset="0"/>
              <a:cs typeface="Arial" panose="020B0604020202020204" pitchFamily="34" charset="0"/>
            </a:rPr>
            <a:t>ANASAYFA &gt;&gt;</a:t>
          </a:r>
          <a:endParaRPr lang="tr-TR" sz="1100" b="1" baseline="0"/>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3</xdr:row>
          <xdr:rowOff>161925</xdr:rowOff>
        </xdr:from>
        <xdr:to>
          <xdr:col>10</xdr:col>
          <xdr:colOff>323850</xdr:colOff>
          <xdr:row>5</xdr:row>
          <xdr:rowOff>57150</xdr:rowOff>
        </xdr:to>
        <xdr:sp macro="" textlink="">
          <xdr:nvSpPr>
            <xdr:cNvPr id="80897" name="Drop Down 1" hidden="1">
              <a:extLst>
                <a:ext uri="{63B3BB69-23CF-44E3-9099-C40C66FF867C}">
                  <a14:compatExt spid="_x0000_s80897"/>
                </a:ext>
                <a:ext uri="{FF2B5EF4-FFF2-40B4-BE49-F238E27FC236}">
                  <a16:creationId xmlns:a16="http://schemas.microsoft.com/office/drawing/2014/main" id="{00000000-0008-0000-0D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19050</xdr:colOff>
          <xdr:row>6</xdr:row>
          <xdr:rowOff>0</xdr:rowOff>
        </xdr:from>
        <xdr:to>
          <xdr:col>5</xdr:col>
          <xdr:colOff>57150</xdr:colOff>
          <xdr:row>6</xdr:row>
          <xdr:rowOff>209550</xdr:rowOff>
        </xdr:to>
        <xdr:sp macro="" textlink="">
          <xdr:nvSpPr>
            <xdr:cNvPr id="13315" name="Drop Down 3" hidden="1">
              <a:extLst>
                <a:ext uri="{63B3BB69-23CF-44E3-9099-C40C66FF867C}">
                  <a14:compatExt spid="_x0000_s13315"/>
                </a:ext>
                <a:ext uri="{FF2B5EF4-FFF2-40B4-BE49-F238E27FC236}">
                  <a16:creationId xmlns:a16="http://schemas.microsoft.com/office/drawing/2014/main" id="{00000000-0008-0000-0E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5</xdr:row>
          <xdr:rowOff>19050</xdr:rowOff>
        </xdr:from>
        <xdr:to>
          <xdr:col>11</xdr:col>
          <xdr:colOff>247650</xdr:colOff>
          <xdr:row>5</xdr:row>
          <xdr:rowOff>238125</xdr:rowOff>
        </xdr:to>
        <xdr:sp macro="" textlink="">
          <xdr:nvSpPr>
            <xdr:cNvPr id="13325" name="Drop Down 13" hidden="1">
              <a:extLst>
                <a:ext uri="{63B3BB69-23CF-44E3-9099-C40C66FF867C}">
                  <a14:compatExt spid="_x0000_s13325"/>
                </a:ext>
                <a:ext uri="{FF2B5EF4-FFF2-40B4-BE49-F238E27FC236}">
                  <a16:creationId xmlns:a16="http://schemas.microsoft.com/office/drawing/2014/main" id="{00000000-0008-0000-0E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409575</xdr:colOff>
          <xdr:row>5</xdr:row>
          <xdr:rowOff>28575</xdr:rowOff>
        </xdr:from>
        <xdr:to>
          <xdr:col>9</xdr:col>
          <xdr:colOff>276225</xdr:colOff>
          <xdr:row>6</xdr:row>
          <xdr:rowOff>0</xdr:rowOff>
        </xdr:to>
        <xdr:sp macro="" textlink="">
          <xdr:nvSpPr>
            <xdr:cNvPr id="13326" name="Drop Down 14" hidden="1">
              <a:extLst>
                <a:ext uri="{63B3BB69-23CF-44E3-9099-C40C66FF867C}">
                  <a14:compatExt spid="_x0000_s13326"/>
                </a:ext>
                <a:ext uri="{FF2B5EF4-FFF2-40B4-BE49-F238E27FC236}">
                  <a16:creationId xmlns:a16="http://schemas.microsoft.com/office/drawing/2014/main" id="{00000000-0008-0000-0E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114300</xdr:rowOff>
        </xdr:from>
        <xdr:to>
          <xdr:col>5</xdr:col>
          <xdr:colOff>466725</xdr:colOff>
          <xdr:row>10</xdr:row>
          <xdr:rowOff>85725</xdr:rowOff>
        </xdr:to>
        <xdr:sp macro="" textlink="">
          <xdr:nvSpPr>
            <xdr:cNvPr id="13329" name="Button 17" hidden="1">
              <a:extLst>
                <a:ext uri="{63B3BB69-23CF-44E3-9099-C40C66FF867C}">
                  <a14:compatExt spid="_x0000_s13329"/>
                </a:ext>
                <a:ext uri="{FF2B5EF4-FFF2-40B4-BE49-F238E27FC236}">
                  <a16:creationId xmlns:a16="http://schemas.microsoft.com/office/drawing/2014/main" id="{00000000-0008-0000-0E00-00001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tr-TR" sz="1200" b="1" i="0" u="sng" strike="noStrike" baseline="0">
                  <a:solidFill>
                    <a:srgbClr val="800000"/>
                  </a:solidFill>
                  <a:latin typeface="Arial"/>
                  <a:cs typeface="Arial"/>
                </a:rPr>
                <a:t>AYLIK YAZDIR</a:t>
              </a:r>
            </a:p>
          </xdr:txBody>
        </xdr:sp>
        <xdr:clientData fPrintsWithSheet="0"/>
      </xdr:twoCellAnchor>
    </mc:Choice>
    <mc:Fallback/>
  </mc:AlternateContent>
  <xdr:twoCellAnchor editAs="oneCell">
    <xdr:from>
      <xdr:col>1</xdr:col>
      <xdr:colOff>0</xdr:colOff>
      <xdr:row>2</xdr:row>
      <xdr:rowOff>190499</xdr:rowOff>
    </xdr:from>
    <xdr:to>
      <xdr:col>2</xdr:col>
      <xdr:colOff>2182</xdr:colOff>
      <xdr:row>4</xdr:row>
      <xdr:rowOff>0</xdr:rowOff>
    </xdr:to>
    <xdr:sp macro="" textlink="">
      <xdr:nvSpPr>
        <xdr:cNvPr id="11" name="Metin kutusu 10">
          <a:extLst>
            <a:ext uri="{FF2B5EF4-FFF2-40B4-BE49-F238E27FC236}">
              <a16:creationId xmlns:a16="http://schemas.microsoft.com/office/drawing/2014/main" id="{00000000-0008-0000-0E00-00000B000000}"/>
            </a:ext>
          </a:extLst>
        </xdr:cNvPr>
        <xdr:cNvSpPr txBox="1"/>
      </xdr:nvSpPr>
      <xdr:spPr>
        <a:xfrm>
          <a:off x="147205" y="805294"/>
          <a:ext cx="972000" cy="303070"/>
        </a:xfrm>
        <a:prstGeom prst="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b"/>
        <a:lstStyle/>
        <a:p>
          <a:pPr algn="ctr"/>
          <a:r>
            <a:rPr lang="tr-TR" sz="105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ÖĞRETMEN</a:t>
          </a:r>
          <a:endParaRPr lang="tr-TR" sz="1050" b="1">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0</xdr:colOff>
      <xdr:row>4</xdr:row>
      <xdr:rowOff>4904</xdr:rowOff>
    </xdr:from>
    <xdr:to>
      <xdr:col>2</xdr:col>
      <xdr:colOff>2182</xdr:colOff>
      <xdr:row>5</xdr:row>
      <xdr:rowOff>8659</xdr:rowOff>
    </xdr:to>
    <xdr:sp macro="" textlink="">
      <xdr:nvSpPr>
        <xdr:cNvPr id="12" name="Metin kutusu 11">
          <a:extLst>
            <a:ext uri="{FF2B5EF4-FFF2-40B4-BE49-F238E27FC236}">
              <a16:creationId xmlns:a16="http://schemas.microsoft.com/office/drawing/2014/main" id="{00000000-0008-0000-0E00-00000C000000}"/>
            </a:ext>
          </a:extLst>
        </xdr:cNvPr>
        <xdr:cNvSpPr txBox="1"/>
      </xdr:nvSpPr>
      <xdr:spPr>
        <a:xfrm>
          <a:off x="147205" y="1113268"/>
          <a:ext cx="972000" cy="505982"/>
        </a:xfrm>
        <a:prstGeom prst="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p>
          <a:pPr algn="ctr"/>
          <a:r>
            <a:rPr lang="tr-TR" sz="110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İŞYERİ</a:t>
          </a:r>
          <a:r>
            <a:rPr lang="tr-TR" sz="1100" b="1"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ADI</a:t>
          </a:r>
          <a:endParaRPr lang="tr-TR" sz="1100" b="1">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0</xdr:colOff>
      <xdr:row>5</xdr:row>
      <xdr:rowOff>6348</xdr:rowOff>
    </xdr:from>
    <xdr:to>
      <xdr:col>2</xdr:col>
      <xdr:colOff>2182</xdr:colOff>
      <xdr:row>6</xdr:row>
      <xdr:rowOff>8659</xdr:rowOff>
    </xdr:to>
    <xdr:sp macro="" textlink="">
      <xdr:nvSpPr>
        <xdr:cNvPr id="13" name="Metin kutusu 12">
          <a:extLst>
            <a:ext uri="{FF2B5EF4-FFF2-40B4-BE49-F238E27FC236}">
              <a16:creationId xmlns:a16="http://schemas.microsoft.com/office/drawing/2014/main" id="{00000000-0008-0000-0E00-00000D000000}"/>
            </a:ext>
          </a:extLst>
        </xdr:cNvPr>
        <xdr:cNvSpPr txBox="1"/>
      </xdr:nvSpPr>
      <xdr:spPr>
        <a:xfrm>
          <a:off x="147205" y="1443757"/>
          <a:ext cx="972000" cy="253425"/>
        </a:xfrm>
        <a:prstGeom prst="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p>
          <a:pPr algn="ctr"/>
          <a:r>
            <a:rPr lang="tr-TR" sz="105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YIL</a:t>
          </a:r>
          <a:endParaRPr lang="tr-TR" sz="1050" b="1">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0</xdr:colOff>
      <xdr:row>6</xdr:row>
      <xdr:rowOff>3460</xdr:rowOff>
    </xdr:from>
    <xdr:to>
      <xdr:col>2</xdr:col>
      <xdr:colOff>2182</xdr:colOff>
      <xdr:row>7</xdr:row>
      <xdr:rowOff>8659</xdr:rowOff>
    </xdr:to>
    <xdr:sp macro="" textlink="">
      <xdr:nvSpPr>
        <xdr:cNvPr id="14" name="Metin kutusu 13">
          <a:extLst>
            <a:ext uri="{FF2B5EF4-FFF2-40B4-BE49-F238E27FC236}">
              <a16:creationId xmlns:a16="http://schemas.microsoft.com/office/drawing/2014/main" id="{00000000-0008-0000-0E00-00000E000000}"/>
            </a:ext>
          </a:extLst>
        </xdr:cNvPr>
        <xdr:cNvSpPr txBox="1"/>
      </xdr:nvSpPr>
      <xdr:spPr>
        <a:xfrm>
          <a:off x="147205" y="1865165"/>
          <a:ext cx="972000" cy="230335"/>
        </a:xfrm>
        <a:prstGeom prst="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p>
          <a:pPr algn="ctr"/>
          <a:r>
            <a:rPr lang="tr-TR" sz="105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AY</a:t>
          </a:r>
          <a:endParaRPr lang="tr-TR" sz="1050" b="1">
            <a:latin typeface="Arial" panose="020B0604020202020204" pitchFamily="34" charset="0"/>
            <a:cs typeface="Arial" panose="020B0604020202020204" pitchFamily="34" charset="0"/>
          </a:endParaRPr>
        </a:p>
      </xdr:txBody>
    </xdr:sp>
    <xdr:clientData fPrintsWithSheet="0"/>
  </xdr:twoCellAnchor>
  <xdr:twoCellAnchor editAs="oneCell">
    <xdr:from>
      <xdr:col>0</xdr:col>
      <xdr:colOff>95251</xdr:colOff>
      <xdr:row>0</xdr:row>
      <xdr:rowOff>319520</xdr:rowOff>
    </xdr:from>
    <xdr:to>
      <xdr:col>6</xdr:col>
      <xdr:colOff>64078</xdr:colOff>
      <xdr:row>10</xdr:row>
      <xdr:rowOff>164522</xdr:rowOff>
    </xdr:to>
    <xdr:sp macro="" textlink="" fLocksText="0">
      <xdr:nvSpPr>
        <xdr:cNvPr id="5" name="Dikdörtgen 4">
          <a:extLst>
            <a:ext uri="{FF2B5EF4-FFF2-40B4-BE49-F238E27FC236}">
              <a16:creationId xmlns:a16="http://schemas.microsoft.com/office/drawing/2014/main" id="{00000000-0008-0000-0E00-000005000000}"/>
            </a:ext>
          </a:extLst>
        </xdr:cNvPr>
        <xdr:cNvSpPr/>
      </xdr:nvSpPr>
      <xdr:spPr>
        <a:xfrm>
          <a:off x="95251" y="319520"/>
          <a:ext cx="4116532" cy="2503343"/>
        </a:xfrm>
        <a:prstGeom prst="rect">
          <a:avLst/>
        </a:prstGeom>
        <a:noFill/>
        <a:ln w="28575">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fPrintsWithSheet="0"/>
  </xdr:twoCellAnchor>
  <xdr:twoCellAnchor editAs="oneCell">
    <xdr:from>
      <xdr:col>1</xdr:col>
      <xdr:colOff>389659</xdr:colOff>
      <xdr:row>0</xdr:row>
      <xdr:rowOff>145473</xdr:rowOff>
    </xdr:from>
    <xdr:to>
      <xdr:col>5</xdr:col>
      <xdr:colOff>225136</xdr:colOff>
      <xdr:row>1</xdr:row>
      <xdr:rowOff>216477</xdr:rowOff>
    </xdr:to>
    <xdr:sp macro="" textlink="">
      <xdr:nvSpPr>
        <xdr:cNvPr id="3" name="Yuvarlatılmış Dikdörtgen 2">
          <a:extLst>
            <a:ext uri="{FF2B5EF4-FFF2-40B4-BE49-F238E27FC236}">
              <a16:creationId xmlns:a16="http://schemas.microsoft.com/office/drawing/2014/main" id="{00000000-0008-0000-0E00-000003000000}"/>
            </a:ext>
          </a:extLst>
        </xdr:cNvPr>
        <xdr:cNvSpPr/>
      </xdr:nvSpPr>
      <xdr:spPr>
        <a:xfrm>
          <a:off x="536864" y="145473"/>
          <a:ext cx="3229840" cy="408709"/>
        </a:xfrm>
        <a:prstGeom prst="roundRect">
          <a:avLst/>
        </a:prstGeom>
        <a:solidFill>
          <a:schemeClr val="accent4"/>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tr-TR" sz="1300" b="1" i="0" u="none" strike="noStrike" kern="0" cap="none" spc="0" normalizeH="0" baseline="0" noProof="0">
              <a:ln>
                <a:noFill/>
              </a:ln>
              <a:solidFill>
                <a:schemeClr val="tx1"/>
              </a:solidFill>
              <a:effectLst/>
              <a:uLnTx/>
              <a:uFillTx/>
              <a:latin typeface="Arial" panose="020B0604020202020204" pitchFamily="34" charset="0"/>
              <a:cs typeface="Arial" panose="020B0604020202020204" pitchFamily="34" charset="0"/>
            </a:rPr>
            <a:t>İŞYERİ AYLIK DEVAM DEVAMSIZLIK</a:t>
          </a:r>
        </a:p>
      </xdr:txBody>
    </xdr:sp>
    <xdr:clientData fPrintsWithSheet="0"/>
  </xdr:twoCellAnchor>
  <xdr:twoCellAnchor editAs="oneCell">
    <xdr:from>
      <xdr:col>7</xdr:col>
      <xdr:colOff>406975</xdr:colOff>
      <xdr:row>4</xdr:row>
      <xdr:rowOff>131613</xdr:rowOff>
    </xdr:from>
    <xdr:to>
      <xdr:col>9</xdr:col>
      <xdr:colOff>274702</xdr:colOff>
      <xdr:row>4</xdr:row>
      <xdr:rowOff>406977</xdr:rowOff>
    </xdr:to>
    <xdr:sp macro="" textlink="">
      <xdr:nvSpPr>
        <xdr:cNvPr id="22" name="Yuvarlatılmış Dikdörtgen 21">
          <a:extLst>
            <a:ext uri="{FF2B5EF4-FFF2-40B4-BE49-F238E27FC236}">
              <a16:creationId xmlns:a16="http://schemas.microsoft.com/office/drawing/2014/main" id="{00000000-0008-0000-0E00-000016000000}"/>
            </a:ext>
          </a:extLst>
        </xdr:cNvPr>
        <xdr:cNvSpPr/>
      </xdr:nvSpPr>
      <xdr:spPr>
        <a:xfrm>
          <a:off x="4684566" y="1239977"/>
          <a:ext cx="1080000" cy="275364"/>
        </a:xfrm>
        <a:prstGeom prst="roundRect">
          <a:avLst/>
        </a:prstGeom>
        <a:scene3d>
          <a:camera prst="orthographicFront"/>
          <a:lightRig rig="threePt" dir="t"/>
        </a:scene3d>
        <a:sp3d>
          <a:bevelT w="635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0000"/>
              </a:solidFill>
              <a:latin typeface="Arial" panose="020B0604020202020204" pitchFamily="34" charset="0"/>
              <a:cs typeface="Arial" panose="020B0604020202020204" pitchFamily="34" charset="0"/>
            </a:rPr>
            <a:t>1.</a:t>
          </a:r>
          <a:r>
            <a:rPr lang="tr-TR" sz="1100" b="1" baseline="0">
              <a:solidFill>
                <a:srgbClr val="FF0000"/>
              </a:solidFill>
              <a:latin typeface="Arial" panose="020B0604020202020204" pitchFamily="34" charset="0"/>
              <a:cs typeface="Arial" panose="020B0604020202020204" pitchFamily="34" charset="0"/>
            </a:rPr>
            <a:t> ÖĞRENCİ</a:t>
          </a:r>
          <a:endParaRPr lang="tr-TR" sz="1100" b="1">
            <a:solidFill>
              <a:srgbClr val="FF0000"/>
            </a:solidFill>
            <a:latin typeface="Arial" panose="020B0604020202020204" pitchFamily="34" charset="0"/>
            <a:cs typeface="Arial" panose="020B0604020202020204" pitchFamily="34" charset="0"/>
          </a:endParaRPr>
        </a:p>
      </xdr:txBody>
    </xdr:sp>
    <xdr:clientData fPrintsWithSheet="0"/>
  </xdr:twoCellAnchor>
  <xdr:twoCellAnchor editAs="oneCell">
    <xdr:from>
      <xdr:col>7</xdr:col>
      <xdr:colOff>58884</xdr:colOff>
      <xdr:row>1</xdr:row>
      <xdr:rowOff>104775</xdr:rowOff>
    </xdr:from>
    <xdr:to>
      <xdr:col>11</xdr:col>
      <xdr:colOff>554183</xdr:colOff>
      <xdr:row>10</xdr:row>
      <xdr:rowOff>8659</xdr:rowOff>
    </xdr:to>
    <xdr:sp macro="" textlink="">
      <xdr:nvSpPr>
        <xdr:cNvPr id="24" name="Dikdörtgen 23">
          <a:extLst>
            <a:ext uri="{FF2B5EF4-FFF2-40B4-BE49-F238E27FC236}">
              <a16:creationId xmlns:a16="http://schemas.microsoft.com/office/drawing/2014/main" id="{00000000-0008-0000-0E00-000018000000}"/>
            </a:ext>
          </a:extLst>
        </xdr:cNvPr>
        <xdr:cNvSpPr/>
      </xdr:nvSpPr>
      <xdr:spPr>
        <a:xfrm>
          <a:off x="4336475" y="442480"/>
          <a:ext cx="2919844" cy="2224520"/>
        </a:xfrm>
        <a:prstGeom prst="rect">
          <a:avLst/>
        </a:prstGeom>
        <a:noFill/>
        <a:ln w="28575">
          <a:solidFill>
            <a:schemeClr val="bg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clientData/>
  </xdr:twoCellAnchor>
  <xdr:twoCellAnchor editAs="oneCell">
    <xdr:from>
      <xdr:col>7</xdr:col>
      <xdr:colOff>355023</xdr:colOff>
      <xdr:row>0</xdr:row>
      <xdr:rowOff>198294</xdr:rowOff>
    </xdr:from>
    <xdr:to>
      <xdr:col>11</xdr:col>
      <xdr:colOff>285750</xdr:colOff>
      <xdr:row>2</xdr:row>
      <xdr:rowOff>173182</xdr:rowOff>
    </xdr:to>
    <xdr:sp macro="" textlink="">
      <xdr:nvSpPr>
        <xdr:cNvPr id="25" name="Yuvarlatılmış Dikdörtgen 24">
          <a:extLst>
            <a:ext uri="{FF2B5EF4-FFF2-40B4-BE49-F238E27FC236}">
              <a16:creationId xmlns:a16="http://schemas.microsoft.com/office/drawing/2014/main" id="{00000000-0008-0000-0E00-000019000000}"/>
            </a:ext>
          </a:extLst>
        </xdr:cNvPr>
        <xdr:cNvSpPr/>
      </xdr:nvSpPr>
      <xdr:spPr>
        <a:xfrm>
          <a:off x="4632614" y="198294"/>
          <a:ext cx="2355272" cy="589683"/>
        </a:xfrm>
        <a:prstGeom prst="roundRect">
          <a:avLst/>
        </a:prstGeom>
        <a:solidFill>
          <a:schemeClr val="accent4"/>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tr-TR" sz="1200" b="1" i="0" u="none" strike="noStrike" kern="0" cap="none" spc="0" normalizeH="0" baseline="0" noProof="0">
              <a:ln>
                <a:noFill/>
              </a:ln>
              <a:solidFill>
                <a:schemeClr val="tx1"/>
              </a:solidFill>
              <a:effectLst/>
              <a:uLnTx/>
              <a:uFillTx/>
              <a:latin typeface="Arial" panose="020B0604020202020204" pitchFamily="34" charset="0"/>
              <a:cs typeface="Arial" panose="020B0604020202020204" pitchFamily="34" charset="0"/>
            </a:rPr>
            <a:t>BECERİ EĞİTİMİ DEĞERLENDİRME</a:t>
          </a:r>
        </a:p>
      </xdr:txBody>
    </xdr:sp>
    <xdr:clientData fPrintsWithSheet="0"/>
  </xdr:twoCellAnchor>
  <xdr:twoCellAnchor editAs="oneCell">
    <xdr:from>
      <xdr:col>9</xdr:col>
      <xdr:colOff>368772</xdr:colOff>
      <xdr:row>4</xdr:row>
      <xdr:rowOff>131612</xdr:rowOff>
    </xdr:from>
    <xdr:to>
      <xdr:col>11</xdr:col>
      <xdr:colOff>236500</xdr:colOff>
      <xdr:row>4</xdr:row>
      <xdr:rowOff>398317</xdr:rowOff>
    </xdr:to>
    <xdr:sp macro="" textlink="">
      <xdr:nvSpPr>
        <xdr:cNvPr id="26" name="Yuvarlatılmış Dikdörtgen 25">
          <a:extLst>
            <a:ext uri="{FF2B5EF4-FFF2-40B4-BE49-F238E27FC236}">
              <a16:creationId xmlns:a16="http://schemas.microsoft.com/office/drawing/2014/main" id="{00000000-0008-0000-0E00-00001A000000}"/>
            </a:ext>
          </a:extLst>
        </xdr:cNvPr>
        <xdr:cNvSpPr/>
      </xdr:nvSpPr>
      <xdr:spPr>
        <a:xfrm>
          <a:off x="5858636" y="1239976"/>
          <a:ext cx="1080000" cy="266705"/>
        </a:xfrm>
        <a:prstGeom prst="roundRect">
          <a:avLst/>
        </a:prstGeom>
        <a:scene3d>
          <a:camera prst="orthographicFront"/>
          <a:lightRig rig="threePt" dir="t"/>
        </a:scene3d>
        <a:sp3d>
          <a:bevelT w="635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0000"/>
              </a:solidFill>
              <a:latin typeface="Arial" panose="020B0604020202020204" pitchFamily="34" charset="0"/>
              <a:cs typeface="Arial" panose="020B0604020202020204" pitchFamily="34" charset="0"/>
            </a:rPr>
            <a:t>2.</a:t>
          </a:r>
          <a:r>
            <a:rPr lang="tr-TR" sz="1100" b="1" baseline="0">
              <a:solidFill>
                <a:srgbClr val="FF0000"/>
              </a:solidFill>
              <a:latin typeface="Arial" panose="020B0604020202020204" pitchFamily="34" charset="0"/>
              <a:cs typeface="Arial" panose="020B0604020202020204" pitchFamily="34" charset="0"/>
            </a:rPr>
            <a:t> ÖĞRENCİ</a:t>
          </a:r>
          <a:endParaRPr lang="tr-TR" sz="1100" b="1">
            <a:solidFill>
              <a:srgbClr val="FF0000"/>
            </a:solidFill>
            <a:latin typeface="Arial" panose="020B0604020202020204" pitchFamily="34" charset="0"/>
            <a:cs typeface="Arial" panose="020B0604020202020204" pitchFamily="34" charset="0"/>
          </a:endParaRPr>
        </a:p>
      </xdr:txBody>
    </xdr:sp>
    <xdr:clientData fPrintsWithSheet="0"/>
  </xdr:twoCellAnchor>
  <xdr:twoCellAnchor>
    <xdr:from>
      <xdr:col>16</xdr:col>
      <xdr:colOff>405533</xdr:colOff>
      <xdr:row>0</xdr:row>
      <xdr:rowOff>73026</xdr:rowOff>
    </xdr:from>
    <xdr:to>
      <xdr:col>22</xdr:col>
      <xdr:colOff>576983</xdr:colOff>
      <xdr:row>21</xdr:row>
      <xdr:rowOff>76490</xdr:rowOff>
    </xdr:to>
    <xdr:sp macro="" textlink="">
      <xdr:nvSpPr>
        <xdr:cNvPr id="20" name="Yuvarlatılmış Dikdörtgen 19">
          <a:hlinkClick xmlns:r="http://schemas.openxmlformats.org/officeDocument/2006/relationships" r:id="rId1"/>
          <a:extLst>
            <a:ext uri="{FF2B5EF4-FFF2-40B4-BE49-F238E27FC236}">
              <a16:creationId xmlns:a16="http://schemas.microsoft.com/office/drawing/2014/main" id="{00000000-0008-0000-0E00-000014000000}"/>
            </a:ext>
          </a:extLst>
        </xdr:cNvPr>
        <xdr:cNvSpPr/>
      </xdr:nvSpPr>
      <xdr:spPr>
        <a:xfrm>
          <a:off x="9597158" y="73026"/>
          <a:ext cx="3790950" cy="4750089"/>
        </a:xfrm>
        <a:prstGeom prst="roundRect">
          <a:avLst>
            <a:gd name="adj" fmla="val 3640"/>
          </a:avLst>
        </a:prstGeom>
        <a:solidFill>
          <a:srgbClr val="FF0000"/>
        </a:solidFill>
        <a:ln/>
      </xdr:spPr>
      <xdr:style>
        <a:lnRef idx="0">
          <a:schemeClr val="accent2"/>
        </a:lnRef>
        <a:fillRef idx="3">
          <a:schemeClr val="accent2"/>
        </a:fillRef>
        <a:effectRef idx="3">
          <a:schemeClr val="accent2"/>
        </a:effectRef>
        <a:fontRef idx="minor">
          <a:schemeClr val="lt1"/>
        </a:fontRef>
      </xdr:style>
      <xdr:txBody>
        <a:bodyPr vertOverflow="clip" horzOverflow="clip" lIns="180000" rIns="108000" rtlCol="0" anchor="t"/>
        <a:lstStyle/>
        <a:p>
          <a:pPr algn="ctr"/>
          <a:r>
            <a:rPr lang="tr-TR" sz="1600" b="1" u="sng"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AÇIKLAMA</a:t>
          </a:r>
        </a:p>
        <a:p>
          <a:pPr algn="l"/>
          <a:endPar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endParaRPr>
        </a:p>
        <a:p>
          <a:pPr algn="l"/>
          <a:r>
            <a:rPr lang="tr-TR" sz="1050" b="1"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1-</a:t>
          </a:r>
          <a:r>
            <a:rPr lang="tr-TR" sz="1050" b="0"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t>
          </a:r>
          <a:r>
            <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Önce</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t>
          </a:r>
          <a:r>
            <a:rPr lang="tr-TR" sz="1050" b="0" u="sng"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ÖĞRETMEN,</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t>
          </a:r>
          <a:r>
            <a:rPr lang="tr-TR" sz="1050" b="0" u="sng"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İŞYERE ADI </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ve</a:t>
          </a:r>
          <a:r>
            <a:rPr lang="tr-TR" sz="1050" b="0" u="sng"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YIL </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seçiniz.</a:t>
          </a:r>
        </a:p>
        <a:p>
          <a:pPr algn="l"/>
          <a:r>
            <a:rPr lang="tr-TR" sz="1050" b="1"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2-</a:t>
          </a:r>
          <a:r>
            <a:rPr lang="tr-TR" sz="105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Ayı </a:t>
          </a:r>
          <a:r>
            <a:rPr lang="tr-TR" sz="1050" b="0" u="sng"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AYLAR</a:t>
          </a:r>
          <a:r>
            <a:rPr lang="tr-TR" sz="1050" b="0"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bölümündek açılır menüden seçiniz.</a:t>
          </a:r>
          <a:endPar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endParaRPr>
        </a:p>
        <a:p>
          <a:pPr algn="l"/>
          <a:r>
            <a:rPr lang="tr-TR" sz="1050" b="1"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3-</a:t>
          </a:r>
          <a:r>
            <a:rPr lang="tr-TR" sz="1050" b="0"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t>
          </a:r>
          <a:r>
            <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Bilgiler ototmatik olarak </a:t>
          </a:r>
          <a:r>
            <a:rPr lang="tr-TR" sz="1050" b="0" u="sng"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ÖĞRETMEN</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sayfasına  g</a:t>
          </a:r>
          <a:r>
            <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elecektir.</a:t>
          </a:r>
        </a:p>
        <a:p>
          <a:pPr algn="l"/>
          <a:r>
            <a:rPr lang="tr-TR" sz="1050" b="1"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4-</a:t>
          </a:r>
          <a:r>
            <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t>
          </a:r>
          <a:r>
            <a:rPr lang="tr-TR" sz="1050" b="0" u="sng"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AYLIK YAZDIR </a:t>
          </a:r>
          <a:r>
            <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butonuna tıklandığında </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seçilmiş olan işyeri  ve öğrenci bilgilerini </a:t>
          </a:r>
          <a:r>
            <a:rPr lang="tr-TR" sz="1050" b="0" u="sng"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AYLIK</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sayfasından yazdırılır.</a:t>
          </a:r>
          <a:endPar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endParaRPr>
        </a:p>
        <a:p>
          <a:pPr algn="l"/>
          <a:r>
            <a:rPr lang="tr-TR" sz="1050" b="1"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5-</a:t>
          </a:r>
          <a:r>
            <a:rPr lang="tr-TR" sz="105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t>
          </a:r>
          <a:r>
            <a:rPr lang="tr-TR" sz="1000" b="1"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BECERİ</a:t>
          </a:r>
          <a:r>
            <a:rPr lang="tr-TR" sz="1000" b="1"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DEĞERLENDİRME FORMU </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bir sayfada iki tane öğrenci olacak şekilde ayarlanmıştır.</a:t>
          </a:r>
        </a:p>
        <a:p>
          <a:pPr algn="l"/>
          <a:r>
            <a:rPr lang="tr-TR" sz="1050" b="1"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6</a:t>
          </a:r>
          <a:r>
            <a:rPr lang="tr-TR" sz="1050" b="0"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1. ve 2. öğrenci isimlerinİ açılır kutudan  seçiniz.</a:t>
          </a:r>
          <a:endPar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endParaRPr>
        </a:p>
        <a:p>
          <a:pPr algn="l"/>
          <a:r>
            <a:rPr lang="tr-TR" sz="1050" b="1"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7-</a:t>
          </a:r>
          <a:r>
            <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t>
          </a:r>
          <a:r>
            <a:rPr lang="tr-TR" sz="1050" b="0" u="sng"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DEĞERLENDİRME</a:t>
          </a:r>
          <a:r>
            <a:rPr lang="tr-TR" sz="1050" b="0" u="sng"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FORMU YAZDIR </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butonuna tıklandığında DEĞERLENDİRME FORMU sayfası yazdırılır.</a:t>
          </a:r>
        </a:p>
        <a:p>
          <a:pPr algn="l"/>
          <a:endPar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endParaRPr>
        </a:p>
        <a:p>
          <a:pPr algn="l"/>
          <a:r>
            <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t>
          </a:r>
          <a:r>
            <a:rPr lang="tr-TR"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DEĞER</a:t>
          </a:r>
          <a:r>
            <a:rPr lang="tr-TR"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hatası için;   </a:t>
          </a:r>
          <a:r>
            <a:rPr lang="tr-TR" sz="1050" b="0" u="sng"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VERİTABANI </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Sayfasında </a:t>
          </a:r>
        </a:p>
        <a:p>
          <a:pPr algn="l"/>
          <a:r>
            <a:rPr lang="tr-TR" sz="1050" b="0" u="none"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İ</a:t>
          </a:r>
          <a:r>
            <a:rPr lang="tr-TR" sz="1050" b="0" u="sng"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şyeri</a:t>
          </a:r>
          <a:r>
            <a:rPr lang="tr-TR" sz="1050" b="0" u="sng"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Adını ;</a:t>
          </a:r>
          <a:r>
            <a:rPr lang="tr-TR" sz="1300" b="0" cap="none" spc="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Usta Öğretici adı- işyeri adı </a:t>
          </a:r>
          <a:r>
            <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şeklinde yazınız. Örnek;  </a:t>
          </a:r>
        </a:p>
        <a:p>
          <a:pPr algn="l"/>
          <a:r>
            <a:rPr lang="tr-TR" sz="1050" b="1"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Ziya ÖZDEMİR- Matbasım</a:t>
          </a:r>
        </a:p>
        <a:p>
          <a:pPr algn="l"/>
          <a:r>
            <a:rPr lang="tr-TR" sz="1100" b="0" baseline="0">
              <a:solidFill>
                <a:schemeClr val="lt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Usta öğretici adı ile işyeri adı arasına </a:t>
          </a:r>
          <a:r>
            <a:rPr lang="tr-TR" sz="1100" b="0" baseline="0">
              <a:solidFill>
                <a:sysClr val="windowText" lastClr="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a:t>
          </a:r>
          <a:r>
            <a:rPr lang="tr-TR" sz="1050" b="0"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(Tire işariti </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koymayı unutmayınız.</a:t>
          </a:r>
        </a:p>
        <a:p>
          <a:pPr algn="l"/>
          <a:endPar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endParaRPr>
        </a:p>
        <a:p>
          <a:pPr algn="l"/>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Eğer bilgilerde değişiklik veya güncelleme yapılacaksa sadece </a:t>
          </a:r>
          <a:r>
            <a:rPr lang="tr-TR" sz="1050" b="1" u="sng"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VERİTABANI</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Sayfasında </a:t>
          </a:r>
          <a:r>
            <a:rPr lang="tr-TR" sz="1050" b="0" u="sng"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Öğrenci No</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ve  </a:t>
          </a:r>
          <a:r>
            <a:rPr lang="tr-TR" sz="1050" b="0" u="none" cap="none" spc="0" baseline="0">
              <a:ln w="0"/>
              <a:solidFill>
                <a:sysClr val="windowText" lastClr="000000"/>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İşyeri Tel</a:t>
          </a:r>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sutanları arasında kalan hücrelerde değişiklik yapınız.</a:t>
          </a:r>
        </a:p>
        <a:p>
          <a:pPr algn="l"/>
          <a:endPar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endParaRPr>
        </a:p>
        <a:p>
          <a:pPr algn="l"/>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*VERİTABANI'nda satır  ve sütun ekleme veya silme yapmayınız!</a:t>
          </a:r>
        </a:p>
        <a:p>
          <a:pPr algn="l"/>
          <a:r>
            <a:rPr lang="tr-TR" sz="1050" b="0"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İçerisinde  formül olan hücrelede değişiklik yapmayınız.</a:t>
          </a:r>
          <a:endParaRPr lang="tr-TR" sz="1050" b="0"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7</xdr:col>
          <xdr:colOff>581025</xdr:colOff>
          <xdr:row>6</xdr:row>
          <xdr:rowOff>133350</xdr:rowOff>
        </xdr:from>
        <xdr:to>
          <xdr:col>11</xdr:col>
          <xdr:colOff>171450</xdr:colOff>
          <xdr:row>9</xdr:row>
          <xdr:rowOff>123825</xdr:rowOff>
        </xdr:to>
        <xdr:sp macro="" textlink="">
          <xdr:nvSpPr>
            <xdr:cNvPr id="13341" name="Button 29" hidden="1">
              <a:extLst>
                <a:ext uri="{63B3BB69-23CF-44E3-9099-C40C66FF867C}">
                  <a14:compatExt spid="_x0000_s13341"/>
                </a:ext>
                <a:ext uri="{FF2B5EF4-FFF2-40B4-BE49-F238E27FC236}">
                  <a16:creationId xmlns:a16="http://schemas.microsoft.com/office/drawing/2014/main" id="{00000000-0008-0000-0E00-00001D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r-TR" sz="1000" b="1" i="0" u="sng" strike="noStrike" baseline="0">
                  <a:solidFill>
                    <a:srgbClr val="800000"/>
                  </a:solidFill>
                  <a:latin typeface="Arial"/>
                  <a:cs typeface="Arial"/>
                </a:rPr>
                <a:t>DEĞERLENDİRME FORMU </a:t>
              </a:r>
            </a:p>
            <a:p>
              <a:pPr algn="ctr" rtl="0">
                <a:defRPr sz="1000"/>
              </a:pPr>
              <a:r>
                <a:rPr lang="tr-TR" sz="1200" b="1" i="0" u="sng" strike="noStrike" baseline="0">
                  <a:solidFill>
                    <a:srgbClr val="800000"/>
                  </a:solidFill>
                  <a:latin typeface="Arial"/>
                  <a:cs typeface="Arial"/>
                </a:rPr>
                <a:t>YAZDIR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971550</xdr:colOff>
          <xdr:row>4</xdr:row>
          <xdr:rowOff>0</xdr:rowOff>
        </xdr:from>
        <xdr:to>
          <xdr:col>3</xdr:col>
          <xdr:colOff>28575</xdr:colOff>
          <xdr:row>4</xdr:row>
          <xdr:rowOff>247650</xdr:rowOff>
        </xdr:to>
        <xdr:sp macro="" textlink="">
          <xdr:nvSpPr>
            <xdr:cNvPr id="13342" name="Drop Down 30" hidden="1">
              <a:extLst>
                <a:ext uri="{63B3BB69-23CF-44E3-9099-C40C66FF867C}">
                  <a14:compatExt spid="_x0000_s13342"/>
                </a:ext>
                <a:ext uri="{FF2B5EF4-FFF2-40B4-BE49-F238E27FC236}">
                  <a16:creationId xmlns:a16="http://schemas.microsoft.com/office/drawing/2014/main" id="{00000000-0008-0000-0E00-00001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971550</xdr:colOff>
          <xdr:row>4</xdr:row>
          <xdr:rowOff>247650</xdr:rowOff>
        </xdr:from>
        <xdr:to>
          <xdr:col>3</xdr:col>
          <xdr:colOff>28575</xdr:colOff>
          <xdr:row>5</xdr:row>
          <xdr:rowOff>2598</xdr:rowOff>
        </xdr:to>
        <xdr:sp macro="" textlink="">
          <xdr:nvSpPr>
            <xdr:cNvPr id="13343" name="Drop Down 31" hidden="1">
              <a:extLst>
                <a:ext uri="{63B3BB69-23CF-44E3-9099-C40C66FF867C}">
                  <a14:compatExt spid="_x0000_s13343"/>
                </a:ext>
                <a:ext uri="{FF2B5EF4-FFF2-40B4-BE49-F238E27FC236}">
                  <a16:creationId xmlns:a16="http://schemas.microsoft.com/office/drawing/2014/main" id="{00000000-0008-0000-0E00-00001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2</xdr:col>
      <xdr:colOff>1700147</xdr:colOff>
      <xdr:row>4</xdr:row>
      <xdr:rowOff>15583</xdr:rowOff>
    </xdr:from>
    <xdr:to>
      <xdr:col>4</xdr:col>
      <xdr:colOff>287522</xdr:colOff>
      <xdr:row>4</xdr:row>
      <xdr:rowOff>231583</xdr:rowOff>
    </xdr:to>
    <xdr:sp macro="" textlink="" fLocksText="0">
      <xdr:nvSpPr>
        <xdr:cNvPr id="38" name="Metin kutusu 37">
          <a:extLst>
            <a:ext uri="{FF2B5EF4-FFF2-40B4-BE49-F238E27FC236}">
              <a16:creationId xmlns:a16="http://schemas.microsoft.com/office/drawing/2014/main" id="{00000000-0008-0000-0E00-000026000000}"/>
            </a:ext>
          </a:extLst>
        </xdr:cNvPr>
        <xdr:cNvSpPr txBox="1"/>
      </xdr:nvSpPr>
      <xdr:spPr>
        <a:xfrm>
          <a:off x="2900297" y="1120483"/>
          <a:ext cx="540000" cy="216000"/>
        </a:xfrm>
        <a:prstGeom prst="rect">
          <a:avLst/>
        </a:prstGeom>
        <a:solidFill>
          <a:schemeClr val="accent2"/>
        </a:solidFill>
        <a:ln w="9525" cmpd="sng">
          <a:solidFill>
            <a:schemeClr val="lt1">
              <a:shade val="50000"/>
            </a:schemeClr>
          </a:solidFill>
        </a:ln>
        <a:scene3d>
          <a:camera prst="orthographicFront"/>
          <a:lightRig rig="threePt" dir="t"/>
        </a:scene3d>
        <a:sp3d>
          <a:bevelT w="6350"/>
        </a:sp3d>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ctr"/>
          <a:r>
            <a:rPr lang="tr-TR" sz="900" b="1">
              <a:latin typeface="Arial" panose="020B0604020202020204" pitchFamily="34" charset="0"/>
              <a:cs typeface="Arial" panose="020B0604020202020204" pitchFamily="34" charset="0"/>
            </a:rPr>
            <a:t>1.</a:t>
          </a:r>
          <a:r>
            <a:rPr lang="tr-TR" sz="900" b="1" baseline="0">
              <a:latin typeface="Arial" panose="020B0604020202020204" pitchFamily="34" charset="0"/>
              <a:cs typeface="Arial" panose="020B0604020202020204" pitchFamily="34" charset="0"/>
            </a:rPr>
            <a:t> İşyeri</a:t>
          </a:r>
          <a:endParaRPr lang="tr-TR" sz="1000" b="1">
            <a:latin typeface="Arial" panose="020B0604020202020204" pitchFamily="34" charset="0"/>
            <a:cs typeface="Arial" panose="020B0604020202020204" pitchFamily="34" charset="0"/>
          </a:endParaRPr>
        </a:p>
      </xdr:txBody>
    </xdr:sp>
    <xdr:clientData fPrintsWithSheet="0"/>
  </xdr:twoCellAnchor>
  <xdr:twoCellAnchor editAs="oneCell">
    <xdr:from>
      <xdr:col>3</xdr:col>
      <xdr:colOff>8659</xdr:colOff>
      <xdr:row>4</xdr:row>
      <xdr:rowOff>276221</xdr:rowOff>
    </xdr:from>
    <xdr:to>
      <xdr:col>4</xdr:col>
      <xdr:colOff>287522</xdr:colOff>
      <xdr:row>4</xdr:row>
      <xdr:rowOff>492221</xdr:rowOff>
    </xdr:to>
    <xdr:sp macro="" textlink="" fLocksText="0">
      <xdr:nvSpPr>
        <xdr:cNvPr id="39" name="Metin kutusu 38">
          <a:extLst>
            <a:ext uri="{FF2B5EF4-FFF2-40B4-BE49-F238E27FC236}">
              <a16:creationId xmlns:a16="http://schemas.microsoft.com/office/drawing/2014/main" id="{00000000-0008-0000-0E00-000027000000}"/>
            </a:ext>
          </a:extLst>
        </xdr:cNvPr>
        <xdr:cNvSpPr txBox="1"/>
      </xdr:nvSpPr>
      <xdr:spPr>
        <a:xfrm>
          <a:off x="2913784" y="1381121"/>
          <a:ext cx="526513" cy="216000"/>
        </a:xfrm>
        <a:prstGeom prst="rect">
          <a:avLst/>
        </a:prstGeom>
        <a:solidFill>
          <a:schemeClr val="accent2"/>
        </a:solidFill>
        <a:ln w="9525" cmpd="sng">
          <a:solidFill>
            <a:schemeClr val="lt1">
              <a:shade val="50000"/>
            </a:schemeClr>
          </a:solidFill>
        </a:ln>
        <a:scene3d>
          <a:camera prst="orthographicFront"/>
          <a:lightRig rig="threePt" dir="t"/>
        </a:scene3d>
        <a:sp3d>
          <a:bevelT w="6350"/>
        </a:sp3d>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ctr"/>
          <a:r>
            <a:rPr lang="tr-TR" sz="900" b="1">
              <a:latin typeface="Arial" panose="020B0604020202020204" pitchFamily="34" charset="0"/>
              <a:cs typeface="Arial" panose="020B0604020202020204" pitchFamily="34" charset="0"/>
            </a:rPr>
            <a:t>2.</a:t>
          </a:r>
          <a:r>
            <a:rPr lang="tr-TR" sz="900" b="1" baseline="0">
              <a:latin typeface="Arial" panose="020B0604020202020204" pitchFamily="34" charset="0"/>
              <a:cs typeface="Arial" panose="020B0604020202020204" pitchFamily="34" charset="0"/>
            </a:rPr>
            <a:t> İşyeri</a:t>
          </a:r>
          <a:endParaRPr lang="tr-TR" sz="900" b="1">
            <a:latin typeface="Arial" panose="020B0604020202020204" pitchFamily="34" charset="0"/>
            <a:cs typeface="Arial" panose="020B0604020202020204" pitchFamily="34" charset="0"/>
          </a:endParaRPr>
        </a:p>
      </xdr:txBody>
    </xdr:sp>
    <xdr:clientData fPrintsWithSheet="0"/>
  </xdr:twoCellAnchor>
  <xdr:twoCellAnchor editAs="oneCell">
    <xdr:from>
      <xdr:col>5</xdr:col>
      <xdr:colOff>69273</xdr:colOff>
      <xdr:row>6</xdr:row>
      <xdr:rowOff>4327</xdr:rowOff>
    </xdr:from>
    <xdr:to>
      <xdr:col>5</xdr:col>
      <xdr:colOff>573273</xdr:colOff>
      <xdr:row>6</xdr:row>
      <xdr:rowOff>209527</xdr:rowOff>
    </xdr:to>
    <xdr:sp macro="" textlink="">
      <xdr:nvSpPr>
        <xdr:cNvPr id="40" name="Metin kutusu 39">
          <a:extLst>
            <a:ext uri="{FF2B5EF4-FFF2-40B4-BE49-F238E27FC236}">
              <a16:creationId xmlns:a16="http://schemas.microsoft.com/office/drawing/2014/main" id="{00000000-0008-0000-0E00-000028000000}"/>
            </a:ext>
          </a:extLst>
        </xdr:cNvPr>
        <xdr:cNvSpPr txBox="1"/>
      </xdr:nvSpPr>
      <xdr:spPr>
        <a:xfrm>
          <a:off x="3879273" y="1861702"/>
          <a:ext cx="504000" cy="205200"/>
        </a:xfrm>
        <a:prstGeom prst="rect">
          <a:avLst/>
        </a:prstGeom>
        <a:solidFill>
          <a:schemeClr val="accent2"/>
        </a:solidFill>
        <a:ln w="9525" cmpd="sng">
          <a:solidFill>
            <a:schemeClr val="lt1">
              <a:shade val="50000"/>
            </a:schemeClr>
          </a:solidFill>
        </a:ln>
        <a:scene3d>
          <a:camera prst="orthographicFront"/>
          <a:lightRig rig="threePt" dir="t"/>
        </a:scene3d>
        <a:sp3d>
          <a:bevelT w="6350"/>
        </a:sp3d>
      </xdr:spPr>
      <xdr:style>
        <a:lnRef idx="0">
          <a:scrgbClr r="0" g="0" b="0"/>
        </a:lnRef>
        <a:fillRef idx="0">
          <a:scrgbClr r="0" g="0" b="0"/>
        </a:fillRef>
        <a:effectRef idx="0">
          <a:scrgbClr r="0" g="0" b="0"/>
        </a:effectRef>
        <a:fontRef idx="minor">
          <a:schemeClr val="dk1"/>
        </a:fontRef>
      </xdr:style>
      <xdr:txBody>
        <a:bodyPr vertOverflow="clip" horzOverflow="clip" wrap="square" lIns="36000" rIns="144000" rtlCol="0" anchor="ctr"/>
        <a:lstStyle/>
        <a:p>
          <a:pPr algn="ctr"/>
          <a:r>
            <a:rPr lang="tr-TR" sz="900" b="1">
              <a:latin typeface="Arial" panose="020B0604020202020204" pitchFamily="34" charset="0"/>
              <a:cs typeface="Arial" panose="020B0604020202020204" pitchFamily="34" charset="0"/>
            </a:rPr>
            <a:t>Aylar</a:t>
          </a:r>
          <a:endParaRPr lang="tr-TR" sz="1000" b="1">
            <a:latin typeface="Arial" panose="020B0604020202020204" pitchFamily="34" charset="0"/>
            <a:cs typeface="Arial" panose="020B0604020202020204" pitchFamily="34" charset="0"/>
          </a:endParaRPr>
        </a:p>
      </xdr:txBody>
    </xdr:sp>
    <xdr:clientData fPrintsWithSheet="0"/>
  </xdr:twoCellAnchor>
  <xdr:twoCellAnchor editAs="oneCell">
    <xdr:from>
      <xdr:col>1</xdr:col>
      <xdr:colOff>943840</xdr:colOff>
      <xdr:row>9</xdr:row>
      <xdr:rowOff>15586</xdr:rowOff>
    </xdr:from>
    <xdr:to>
      <xdr:col>2</xdr:col>
      <xdr:colOff>424295</xdr:colOff>
      <xdr:row>10</xdr:row>
      <xdr:rowOff>77086</xdr:rowOff>
    </xdr:to>
    <xdr:sp macro="" textlink="ÖĞRETMEN!H8" fLocksText="0">
      <xdr:nvSpPr>
        <xdr:cNvPr id="7" name="Metin kutusu 6">
          <a:extLst>
            <a:ext uri="{FF2B5EF4-FFF2-40B4-BE49-F238E27FC236}">
              <a16:creationId xmlns:a16="http://schemas.microsoft.com/office/drawing/2014/main" id="{00000000-0008-0000-0E00-000007000000}"/>
            </a:ext>
          </a:extLst>
        </xdr:cNvPr>
        <xdr:cNvSpPr txBox="1"/>
      </xdr:nvSpPr>
      <xdr:spPr>
        <a:xfrm>
          <a:off x="1091045" y="2483427"/>
          <a:ext cx="450273" cy="252000"/>
        </a:xfrm>
        <a:prstGeom prst="rect">
          <a:avLst/>
        </a:prstGeom>
        <a:solidFill>
          <a:schemeClr val="lt1"/>
        </a:solidFill>
        <a:ln w="9525" cmpd="sng">
          <a:solidFill>
            <a:schemeClr val="lt1">
              <a:shade val="50000"/>
            </a:schemeClr>
          </a:solidFill>
        </a:ln>
        <a:scene3d>
          <a:camera prst="orthographicFront"/>
          <a:lightRig rig="threePt" dir="t"/>
        </a:scene3d>
        <a:sp3d>
          <a:bevelT w="635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E4A003-1DC9-4A77-85F8-78DF7DE59DD7}" type="TxLink">
            <a:rPr lang="en-US" sz="1100" b="1" i="0" u="none" strike="noStrike">
              <a:solidFill>
                <a:srgbClr val="FF0000"/>
              </a:solidFill>
              <a:latin typeface="Arial"/>
              <a:cs typeface="Arial"/>
            </a:rPr>
            <a:pPr algn="ctr"/>
            <a:t>66</a:t>
          </a:fld>
          <a:endParaRPr lang="tr-TR" sz="1100">
            <a:solidFill>
              <a:srgbClr val="FF0000"/>
            </a:solidFill>
          </a:endParaRPr>
        </a:p>
      </xdr:txBody>
    </xdr:sp>
    <xdr:clientData fPrintsWithSheet="0"/>
  </xdr:twoCellAnchor>
  <xdr:twoCellAnchor editAs="oneCell">
    <xdr:from>
      <xdr:col>1</xdr:col>
      <xdr:colOff>935181</xdr:colOff>
      <xdr:row>7</xdr:row>
      <xdr:rowOff>112567</xdr:rowOff>
    </xdr:from>
    <xdr:to>
      <xdr:col>2</xdr:col>
      <xdr:colOff>415636</xdr:colOff>
      <xdr:row>8</xdr:row>
      <xdr:rowOff>174067</xdr:rowOff>
    </xdr:to>
    <xdr:sp macro="" textlink="ÖĞRETMEN!J8" fLocksText="0">
      <xdr:nvSpPr>
        <xdr:cNvPr id="41" name="Metin kutusu 40">
          <a:extLst>
            <a:ext uri="{FF2B5EF4-FFF2-40B4-BE49-F238E27FC236}">
              <a16:creationId xmlns:a16="http://schemas.microsoft.com/office/drawing/2014/main" id="{00000000-0008-0000-0E00-000029000000}"/>
            </a:ext>
          </a:extLst>
        </xdr:cNvPr>
        <xdr:cNvSpPr txBox="1"/>
      </xdr:nvSpPr>
      <xdr:spPr>
        <a:xfrm>
          <a:off x="1082386" y="2199408"/>
          <a:ext cx="450273" cy="252000"/>
        </a:xfrm>
        <a:prstGeom prst="rect">
          <a:avLst/>
        </a:prstGeom>
        <a:solidFill>
          <a:schemeClr val="lt1"/>
        </a:solidFill>
        <a:ln w="9525" cmpd="sng">
          <a:solidFill>
            <a:schemeClr val="lt1">
              <a:shade val="50000"/>
            </a:schemeClr>
          </a:solidFill>
        </a:ln>
        <a:scene3d>
          <a:camera prst="orthographicFront"/>
          <a:lightRig rig="threePt" dir="t"/>
        </a:scene3d>
        <a:sp3d>
          <a:bevelT w="635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226FF6-4BD1-48A4-B4A2-CE49CA5203D9}" type="TxLink">
            <a:rPr lang="en-US" sz="1100" b="1" i="0" u="none" strike="noStrike">
              <a:solidFill>
                <a:srgbClr val="FF0000"/>
              </a:solidFill>
              <a:latin typeface="Arial"/>
              <a:cs typeface="Arial"/>
            </a:rPr>
            <a:pPr algn="ctr"/>
            <a:t>43</a:t>
          </a:fld>
          <a:endParaRPr lang="tr-TR" sz="1100">
            <a:solidFill>
              <a:srgbClr val="FF0000"/>
            </a:solidFill>
          </a:endParaRPr>
        </a:p>
      </xdr:txBody>
    </xdr:sp>
    <xdr:clientData fPrintsWithSheet="0"/>
  </xdr:twoCellAnchor>
  <xdr:twoCellAnchor editAs="oneCell">
    <xdr:from>
      <xdr:col>1</xdr:col>
      <xdr:colOff>51954</xdr:colOff>
      <xdr:row>7</xdr:row>
      <xdr:rowOff>112567</xdr:rowOff>
    </xdr:from>
    <xdr:to>
      <xdr:col>1</xdr:col>
      <xdr:colOff>914591</xdr:colOff>
      <xdr:row>8</xdr:row>
      <xdr:rowOff>174067</xdr:rowOff>
    </xdr:to>
    <xdr:sp macro="" textlink="ÖĞRETMEN!J7" fLocksText="0">
      <xdr:nvSpPr>
        <xdr:cNvPr id="42" name="Metin kutusu 41">
          <a:extLst>
            <a:ext uri="{FF2B5EF4-FFF2-40B4-BE49-F238E27FC236}">
              <a16:creationId xmlns:a16="http://schemas.microsoft.com/office/drawing/2014/main" id="{00000000-0008-0000-0E00-00002A000000}"/>
            </a:ext>
          </a:extLst>
        </xdr:cNvPr>
        <xdr:cNvSpPr txBox="1"/>
      </xdr:nvSpPr>
      <xdr:spPr>
        <a:xfrm>
          <a:off x="204354" y="2198542"/>
          <a:ext cx="862637" cy="252000"/>
        </a:xfrm>
        <a:prstGeom prst="rect">
          <a:avLst/>
        </a:prstGeom>
        <a:solidFill>
          <a:schemeClr val="lt1"/>
        </a:solidFill>
        <a:ln w="9525" cmpd="sng">
          <a:solidFill>
            <a:schemeClr val="lt1">
              <a:shade val="50000"/>
            </a:schemeClr>
          </a:solidFill>
        </a:ln>
        <a:effectLst>
          <a:softEdge rad="0"/>
        </a:effectLst>
        <a:scene3d>
          <a:camera prst="orthographicFront"/>
          <a:lightRig rig="threePt" dir="t"/>
        </a:scene3d>
        <a:sp3d>
          <a:bevelT w="6350"/>
        </a:sp3d>
      </xdr:spPr>
      <xdr:style>
        <a:lnRef idx="0">
          <a:scrgbClr r="0" g="0" b="0"/>
        </a:lnRef>
        <a:fillRef idx="0">
          <a:scrgbClr r="0" g="0" b="0"/>
        </a:fillRef>
        <a:effectRef idx="0">
          <a:scrgbClr r="0" g="0" b="0"/>
        </a:effectRef>
        <a:fontRef idx="minor">
          <a:schemeClr val="dk1"/>
        </a:fontRef>
      </xdr:style>
      <xdr:txBody>
        <a:bodyPr vertOverflow="clip" horzOverflow="clip" wrap="square" lIns="72000" tIns="46800" rIns="72000" rtlCol="0" anchor="ctr"/>
        <a:lstStyle/>
        <a:p>
          <a:pPr algn="l"/>
          <a:fld id="{9311499A-E636-4F61-B11E-B5BDB291D4D3}" type="TxLink">
            <a:rPr lang="en-US" sz="800" b="1" i="0" u="none" strike="noStrike">
              <a:solidFill>
                <a:srgbClr val="FF0000"/>
              </a:solidFill>
              <a:latin typeface="Arial"/>
              <a:cs typeface="Arial"/>
            </a:rPr>
            <a:pPr algn="l"/>
            <a:t>İşletme Sayısı</a:t>
          </a:fld>
          <a:endParaRPr lang="tr-TR" sz="800">
            <a:solidFill>
              <a:srgbClr val="FF0000"/>
            </a:solidFill>
          </a:endParaRPr>
        </a:p>
      </xdr:txBody>
    </xdr:sp>
    <xdr:clientData fPrintsWithSheet="0"/>
  </xdr:twoCellAnchor>
  <xdr:twoCellAnchor editAs="oneCell">
    <xdr:from>
      <xdr:col>1</xdr:col>
      <xdr:colOff>51954</xdr:colOff>
      <xdr:row>9</xdr:row>
      <xdr:rowOff>12123</xdr:rowOff>
    </xdr:from>
    <xdr:to>
      <xdr:col>1</xdr:col>
      <xdr:colOff>915954</xdr:colOff>
      <xdr:row>10</xdr:row>
      <xdr:rowOff>73623</xdr:rowOff>
    </xdr:to>
    <xdr:sp macro="" textlink="ÖĞRETMEN!H7" fLocksText="0">
      <xdr:nvSpPr>
        <xdr:cNvPr id="43" name="Metin kutusu 42">
          <a:extLst>
            <a:ext uri="{FF2B5EF4-FFF2-40B4-BE49-F238E27FC236}">
              <a16:creationId xmlns:a16="http://schemas.microsoft.com/office/drawing/2014/main" id="{00000000-0008-0000-0E00-00002B000000}"/>
            </a:ext>
          </a:extLst>
        </xdr:cNvPr>
        <xdr:cNvSpPr txBox="1"/>
      </xdr:nvSpPr>
      <xdr:spPr>
        <a:xfrm>
          <a:off x="204354" y="2479098"/>
          <a:ext cx="864000" cy="252000"/>
        </a:xfrm>
        <a:prstGeom prst="rect">
          <a:avLst/>
        </a:prstGeom>
        <a:solidFill>
          <a:schemeClr val="lt1"/>
        </a:solidFill>
        <a:ln w="9525" cmpd="sng">
          <a:solidFill>
            <a:schemeClr val="lt1">
              <a:shade val="50000"/>
            </a:schemeClr>
          </a:solidFill>
        </a:ln>
        <a:scene3d>
          <a:camera prst="orthographicFront"/>
          <a:lightRig rig="threePt" dir="t"/>
        </a:scene3d>
        <a:sp3d>
          <a:bevelT w="6350"/>
        </a:sp3d>
      </xdr:spPr>
      <xdr:style>
        <a:lnRef idx="0">
          <a:scrgbClr r="0" g="0" b="0"/>
        </a:lnRef>
        <a:fillRef idx="0">
          <a:scrgbClr r="0" g="0" b="0"/>
        </a:fillRef>
        <a:effectRef idx="0">
          <a:scrgbClr r="0" g="0" b="0"/>
        </a:effectRef>
        <a:fontRef idx="minor">
          <a:schemeClr val="dk1"/>
        </a:fontRef>
      </xdr:style>
      <xdr:txBody>
        <a:bodyPr vertOverflow="clip" horzOverflow="clip" wrap="square" lIns="72000" rIns="72000" rtlCol="0" anchor="ctr"/>
        <a:lstStyle/>
        <a:p>
          <a:pPr algn="l"/>
          <a:fld id="{C4B4FB89-74C1-463F-B1F8-BEFD9F514136}" type="TxLink">
            <a:rPr lang="en-US" sz="800" b="1" i="0" u="none" strike="noStrike">
              <a:solidFill>
                <a:srgbClr val="FF0000"/>
              </a:solidFill>
              <a:latin typeface="Arial"/>
              <a:cs typeface="Arial"/>
            </a:rPr>
            <a:pPr algn="l"/>
            <a:t>Öğrenci Sayısı</a:t>
          </a:fld>
          <a:endParaRPr lang="tr-TR" sz="1000">
            <a:solidFill>
              <a:srgbClr val="FF0000"/>
            </a:solidFill>
          </a:endParaRPr>
        </a:p>
      </xdr:txBody>
    </xdr:sp>
    <xdr:clientData fPrintsWithSheet="0"/>
  </xdr:twoCellAnchor>
  <xdr:twoCellAnchor>
    <xdr:from>
      <xdr:col>13</xdr:col>
      <xdr:colOff>95250</xdr:colOff>
      <xdr:row>0</xdr:row>
      <xdr:rowOff>17318</xdr:rowOff>
    </xdr:from>
    <xdr:to>
      <xdr:col>15</xdr:col>
      <xdr:colOff>555049</xdr:colOff>
      <xdr:row>13</xdr:row>
      <xdr:rowOff>8659</xdr:rowOff>
    </xdr:to>
    <xdr:grpSp>
      <xdr:nvGrpSpPr>
        <xdr:cNvPr id="15" name="Grup 14">
          <a:extLst>
            <a:ext uri="{FF2B5EF4-FFF2-40B4-BE49-F238E27FC236}">
              <a16:creationId xmlns:a16="http://schemas.microsoft.com/office/drawing/2014/main" id="{00000000-0008-0000-0E00-00000F000000}"/>
            </a:ext>
          </a:extLst>
        </xdr:cNvPr>
        <xdr:cNvGrpSpPr/>
      </xdr:nvGrpSpPr>
      <xdr:grpSpPr>
        <a:xfrm>
          <a:off x="7507432" y="17318"/>
          <a:ext cx="1672072" cy="3558886"/>
          <a:chOff x="7420841" y="17318"/>
          <a:chExt cx="1672072" cy="3048000"/>
        </a:xfrm>
      </xdr:grpSpPr>
      <xdr:grpSp>
        <xdr:nvGrpSpPr>
          <xdr:cNvPr id="10" name="Grup 9">
            <a:extLst>
              <a:ext uri="{FF2B5EF4-FFF2-40B4-BE49-F238E27FC236}">
                <a16:creationId xmlns:a16="http://schemas.microsoft.com/office/drawing/2014/main" id="{00000000-0008-0000-0E00-00000A000000}"/>
              </a:ext>
            </a:extLst>
          </xdr:cNvPr>
          <xdr:cNvGrpSpPr/>
        </xdr:nvGrpSpPr>
        <xdr:grpSpPr>
          <a:xfrm>
            <a:off x="7420841" y="17318"/>
            <a:ext cx="1636569" cy="3048000"/>
            <a:chOff x="7420841" y="17318"/>
            <a:chExt cx="1636569" cy="3013364"/>
          </a:xfrm>
        </xdr:grpSpPr>
        <xdr:sp macro="" textlink="">
          <xdr:nvSpPr>
            <xdr:cNvPr id="8" name="Dikdörtgen 7">
              <a:extLst>
                <a:ext uri="{FF2B5EF4-FFF2-40B4-BE49-F238E27FC236}">
                  <a16:creationId xmlns:a16="http://schemas.microsoft.com/office/drawing/2014/main" id="{00000000-0008-0000-0E00-000008000000}"/>
                </a:ext>
              </a:extLst>
            </xdr:cNvPr>
            <xdr:cNvSpPr/>
          </xdr:nvSpPr>
          <xdr:spPr>
            <a:xfrm>
              <a:off x="7420841" y="17318"/>
              <a:ext cx="1636569" cy="3013364"/>
            </a:xfrm>
            <a:prstGeom prst="rect">
              <a:avLst/>
            </a:prstGeom>
            <a:ln w="28575">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a:p>
          </xdr:txBody>
        </xdr:sp>
        <xdr:sp macro="[0]!sayfaVeritabanı" textlink="">
          <xdr:nvSpPr>
            <xdr:cNvPr id="27" name="Yuvarlatılmış Dikdörtgen 26">
              <a:extLst>
                <a:ext uri="{FF2B5EF4-FFF2-40B4-BE49-F238E27FC236}">
                  <a16:creationId xmlns:a16="http://schemas.microsoft.com/office/drawing/2014/main" id="{00000000-0008-0000-0E00-00001B000000}"/>
                </a:ext>
              </a:extLst>
            </xdr:cNvPr>
            <xdr:cNvSpPr/>
          </xdr:nvSpPr>
          <xdr:spPr>
            <a:xfrm>
              <a:off x="7469227" y="408754"/>
              <a:ext cx="1548001" cy="23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000" b="1">
                  <a:solidFill>
                    <a:schemeClr val="tx1">
                      <a:lumMod val="95000"/>
                      <a:lumOff val="5000"/>
                    </a:schemeClr>
                  </a:solidFill>
                  <a:latin typeface="Arial" panose="020B0604020202020204" pitchFamily="34" charset="0"/>
                  <a:cs typeface="Arial" panose="020B0604020202020204" pitchFamily="34" charset="0"/>
                </a:rPr>
                <a:t>VERİ</a:t>
              </a:r>
              <a:r>
                <a:rPr lang="tr-TR" sz="1000" b="1" baseline="0">
                  <a:solidFill>
                    <a:schemeClr val="tx1">
                      <a:lumMod val="95000"/>
                      <a:lumOff val="5000"/>
                    </a:schemeClr>
                  </a:solidFill>
                  <a:latin typeface="Arial" panose="020B0604020202020204" pitchFamily="34" charset="0"/>
                  <a:cs typeface="Arial" panose="020B0604020202020204" pitchFamily="34" charset="0"/>
                </a:rPr>
                <a:t> TABANI</a:t>
              </a:r>
              <a:endParaRPr lang="tr-TR" sz="1000" b="1">
                <a:solidFill>
                  <a:schemeClr val="tx1">
                    <a:lumMod val="95000"/>
                    <a:lumOff val="5000"/>
                  </a:schemeClr>
                </a:solidFill>
                <a:latin typeface="Arial" panose="020B0604020202020204" pitchFamily="34" charset="0"/>
                <a:cs typeface="Arial" panose="020B0604020202020204" pitchFamily="34" charset="0"/>
              </a:endParaRPr>
            </a:p>
          </xdr:txBody>
        </xdr:sp>
        <xdr:sp macro="[0]!sayfaOgrt" textlink="">
          <xdr:nvSpPr>
            <xdr:cNvPr id="28" name="Yuvarlatılmış Dikdörtgen 27">
              <a:extLst>
                <a:ext uri="{FF2B5EF4-FFF2-40B4-BE49-F238E27FC236}">
                  <a16:creationId xmlns:a16="http://schemas.microsoft.com/office/drawing/2014/main" id="{00000000-0008-0000-0E00-00001C000000}"/>
                </a:ext>
              </a:extLst>
            </xdr:cNvPr>
            <xdr:cNvSpPr/>
          </xdr:nvSpPr>
          <xdr:spPr>
            <a:xfrm>
              <a:off x="7469227" y="692018"/>
              <a:ext cx="1548001" cy="23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000" b="1">
                  <a:solidFill>
                    <a:schemeClr val="tx1">
                      <a:lumMod val="95000"/>
                      <a:lumOff val="5000"/>
                    </a:schemeClr>
                  </a:solidFill>
                  <a:latin typeface="Arial" panose="020B0604020202020204" pitchFamily="34" charset="0"/>
                  <a:cs typeface="Arial" panose="020B0604020202020204" pitchFamily="34" charset="0"/>
                </a:rPr>
                <a:t>ÖĞRETMEN</a:t>
              </a:r>
            </a:p>
          </xdr:txBody>
        </xdr:sp>
        <xdr:sp macro="[0]!sayfaAylik" textlink="">
          <xdr:nvSpPr>
            <xdr:cNvPr id="29" name="Yuvarlatılmış Dikdörtgen 28">
              <a:extLst>
                <a:ext uri="{FF2B5EF4-FFF2-40B4-BE49-F238E27FC236}">
                  <a16:creationId xmlns:a16="http://schemas.microsoft.com/office/drawing/2014/main" id="{00000000-0008-0000-0E00-00001D000000}"/>
                </a:ext>
              </a:extLst>
            </xdr:cNvPr>
            <xdr:cNvSpPr/>
          </xdr:nvSpPr>
          <xdr:spPr>
            <a:xfrm>
              <a:off x="7469227" y="959040"/>
              <a:ext cx="1548001" cy="23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000" b="1">
                  <a:solidFill>
                    <a:schemeClr val="tx1">
                      <a:lumMod val="95000"/>
                      <a:lumOff val="5000"/>
                    </a:schemeClr>
                  </a:solidFill>
                  <a:latin typeface="Arial" panose="020B0604020202020204" pitchFamily="34" charset="0"/>
                  <a:cs typeface="Arial" panose="020B0604020202020204" pitchFamily="34" charset="0"/>
                </a:rPr>
                <a:t>AYLIK</a:t>
              </a:r>
            </a:p>
          </xdr:txBody>
        </xdr:sp>
        <xdr:sp macro="[0]!sayfaDegerl" textlink="">
          <xdr:nvSpPr>
            <xdr:cNvPr id="30" name="Yuvarlatılmış Dikdörtgen 29">
              <a:extLst>
                <a:ext uri="{FF2B5EF4-FFF2-40B4-BE49-F238E27FC236}">
                  <a16:creationId xmlns:a16="http://schemas.microsoft.com/office/drawing/2014/main" id="{00000000-0008-0000-0E00-00001E000000}"/>
                </a:ext>
              </a:extLst>
            </xdr:cNvPr>
            <xdr:cNvSpPr/>
          </xdr:nvSpPr>
          <xdr:spPr>
            <a:xfrm>
              <a:off x="7469227" y="1217940"/>
              <a:ext cx="1548001" cy="23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000" b="1">
                  <a:solidFill>
                    <a:schemeClr val="tx1">
                      <a:lumMod val="95000"/>
                      <a:lumOff val="5000"/>
                    </a:schemeClr>
                  </a:solidFill>
                  <a:latin typeface="Arial" panose="020B0604020202020204" pitchFamily="34" charset="0"/>
                  <a:cs typeface="Arial" panose="020B0604020202020204" pitchFamily="34" charset="0"/>
                </a:rPr>
                <a:t>DEĞERLENDİRME</a:t>
              </a:r>
            </a:p>
          </xdr:txBody>
        </xdr:sp>
        <xdr:sp macro="[0]!sayfaSinifg" textlink="">
          <xdr:nvSpPr>
            <xdr:cNvPr id="31" name="Yuvarlatılmış Dikdörtgen 30">
              <a:extLst>
                <a:ext uri="{FF2B5EF4-FFF2-40B4-BE49-F238E27FC236}">
                  <a16:creationId xmlns:a16="http://schemas.microsoft.com/office/drawing/2014/main" id="{00000000-0008-0000-0E00-00001F000000}"/>
                </a:ext>
              </a:extLst>
            </xdr:cNvPr>
            <xdr:cNvSpPr/>
          </xdr:nvSpPr>
          <xdr:spPr>
            <a:xfrm>
              <a:off x="7469227" y="1493083"/>
              <a:ext cx="1548001" cy="23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000" b="1">
                  <a:solidFill>
                    <a:schemeClr val="tx1">
                      <a:lumMod val="95000"/>
                      <a:lumOff val="5000"/>
                    </a:schemeClr>
                  </a:solidFill>
                  <a:latin typeface="Arial" panose="020B0604020202020204" pitchFamily="34" charset="0"/>
                  <a:cs typeface="Arial" panose="020B0604020202020204" pitchFamily="34" charset="0"/>
                </a:rPr>
                <a:t>SINIF</a:t>
              </a:r>
              <a:r>
                <a:rPr lang="tr-TR" sz="1000" b="1" baseline="0">
                  <a:solidFill>
                    <a:schemeClr val="tx1">
                      <a:lumMod val="95000"/>
                      <a:lumOff val="5000"/>
                    </a:schemeClr>
                  </a:solidFill>
                  <a:latin typeface="Arial" panose="020B0604020202020204" pitchFamily="34" charset="0"/>
                  <a:cs typeface="Arial" panose="020B0604020202020204" pitchFamily="34" charset="0"/>
                </a:rPr>
                <a:t> GÜNLERİ</a:t>
              </a:r>
              <a:endParaRPr lang="tr-TR" sz="1000" b="1">
                <a:solidFill>
                  <a:schemeClr val="tx1">
                    <a:lumMod val="95000"/>
                    <a:lumOff val="5000"/>
                  </a:schemeClr>
                </a:solidFill>
                <a:latin typeface="Arial" panose="020B0604020202020204" pitchFamily="34" charset="0"/>
                <a:cs typeface="Arial" panose="020B0604020202020204" pitchFamily="34" charset="0"/>
              </a:endParaRPr>
            </a:p>
          </xdr:txBody>
        </xdr:sp>
        <xdr:sp macro="[0]!sayfaOgrtliste" textlink="">
          <xdr:nvSpPr>
            <xdr:cNvPr id="32" name="Yuvarlatılmış Dikdörtgen 31">
              <a:extLst>
                <a:ext uri="{FF2B5EF4-FFF2-40B4-BE49-F238E27FC236}">
                  <a16:creationId xmlns:a16="http://schemas.microsoft.com/office/drawing/2014/main" id="{00000000-0008-0000-0E00-000020000000}"/>
                </a:ext>
              </a:extLst>
            </xdr:cNvPr>
            <xdr:cNvSpPr/>
          </xdr:nvSpPr>
          <xdr:spPr>
            <a:xfrm>
              <a:off x="7469227" y="1792589"/>
              <a:ext cx="1548001" cy="23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000" b="1">
                  <a:solidFill>
                    <a:schemeClr val="tx1">
                      <a:lumMod val="95000"/>
                      <a:lumOff val="5000"/>
                    </a:schemeClr>
                  </a:solidFill>
                  <a:latin typeface="Arial" panose="020B0604020202020204" pitchFamily="34" charset="0"/>
                  <a:cs typeface="Arial" panose="020B0604020202020204" pitchFamily="34" charset="0"/>
                </a:rPr>
                <a:t>ÖĞRT</a:t>
              </a:r>
              <a:r>
                <a:rPr lang="tr-TR" sz="1000" b="1" baseline="0">
                  <a:solidFill>
                    <a:schemeClr val="tx1">
                      <a:lumMod val="95000"/>
                      <a:lumOff val="5000"/>
                    </a:schemeClr>
                  </a:solidFill>
                  <a:latin typeface="Arial" panose="020B0604020202020204" pitchFamily="34" charset="0"/>
                  <a:cs typeface="Arial" panose="020B0604020202020204" pitchFamily="34" charset="0"/>
                </a:rPr>
                <a:t> LİSTESİ</a:t>
              </a:r>
              <a:endParaRPr lang="tr-TR" sz="1000" b="1">
                <a:solidFill>
                  <a:schemeClr val="tx1">
                    <a:lumMod val="95000"/>
                    <a:lumOff val="5000"/>
                  </a:schemeClr>
                </a:solidFill>
                <a:latin typeface="Arial" panose="020B0604020202020204" pitchFamily="34" charset="0"/>
                <a:cs typeface="Arial" panose="020B0604020202020204" pitchFamily="34" charset="0"/>
              </a:endParaRPr>
            </a:p>
          </xdr:txBody>
        </xdr:sp>
        <xdr:sp macro="[0]!sayfaGizle" textlink="">
          <xdr:nvSpPr>
            <xdr:cNvPr id="33" name="Yuvarlatılmış Dikdörtgen 32">
              <a:extLst>
                <a:ext uri="{FF2B5EF4-FFF2-40B4-BE49-F238E27FC236}">
                  <a16:creationId xmlns:a16="http://schemas.microsoft.com/office/drawing/2014/main" id="{00000000-0008-0000-0E00-000021000000}"/>
                </a:ext>
              </a:extLst>
            </xdr:cNvPr>
            <xdr:cNvSpPr/>
          </xdr:nvSpPr>
          <xdr:spPr>
            <a:xfrm>
              <a:off x="7469227" y="2093070"/>
              <a:ext cx="1548001" cy="23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000" b="1">
                  <a:solidFill>
                    <a:schemeClr val="tx1">
                      <a:lumMod val="95000"/>
                      <a:lumOff val="5000"/>
                    </a:schemeClr>
                  </a:solidFill>
                  <a:latin typeface="Arial" panose="020B0604020202020204" pitchFamily="34" charset="0"/>
                  <a:cs typeface="Arial" panose="020B0604020202020204" pitchFamily="34" charset="0"/>
                </a:rPr>
                <a:t>SAYFALARI</a:t>
              </a:r>
              <a:r>
                <a:rPr lang="tr-TR" sz="1000" b="1" baseline="0">
                  <a:solidFill>
                    <a:schemeClr val="tx1">
                      <a:lumMod val="95000"/>
                      <a:lumOff val="5000"/>
                    </a:schemeClr>
                  </a:solidFill>
                  <a:latin typeface="Arial" panose="020B0604020202020204" pitchFamily="34" charset="0"/>
                  <a:cs typeface="Arial" panose="020B0604020202020204" pitchFamily="34" charset="0"/>
                </a:rPr>
                <a:t> GİZLE</a:t>
              </a:r>
              <a:endParaRPr lang="tr-TR" sz="1000" b="1">
                <a:solidFill>
                  <a:schemeClr val="tx1">
                    <a:lumMod val="95000"/>
                    <a:lumOff val="5000"/>
                  </a:schemeClr>
                </a:solidFill>
                <a:latin typeface="Arial" panose="020B0604020202020204" pitchFamily="34" charset="0"/>
                <a:cs typeface="Arial" panose="020B0604020202020204" pitchFamily="34" charset="0"/>
              </a:endParaRPr>
            </a:p>
          </xdr:txBody>
        </xdr:sp>
        <xdr:sp macro="[0]!sayfaGöster" textlink="">
          <xdr:nvSpPr>
            <xdr:cNvPr id="34" name="Yuvarlatılmış Dikdörtgen 33">
              <a:extLst>
                <a:ext uri="{FF2B5EF4-FFF2-40B4-BE49-F238E27FC236}">
                  <a16:creationId xmlns:a16="http://schemas.microsoft.com/office/drawing/2014/main" id="{00000000-0008-0000-0E00-000022000000}"/>
                </a:ext>
              </a:extLst>
            </xdr:cNvPr>
            <xdr:cNvSpPr/>
          </xdr:nvSpPr>
          <xdr:spPr>
            <a:xfrm>
              <a:off x="7469227" y="2369187"/>
              <a:ext cx="1548001" cy="23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tr-TR" sz="1000" b="1">
                  <a:solidFill>
                    <a:schemeClr val="tx1">
                      <a:lumMod val="95000"/>
                      <a:lumOff val="5000"/>
                    </a:schemeClr>
                  </a:solidFill>
                  <a:latin typeface="Arial" panose="020B0604020202020204" pitchFamily="34" charset="0"/>
                  <a:cs typeface="Arial" panose="020B0604020202020204" pitchFamily="34" charset="0"/>
                </a:rPr>
                <a:t>SAYFALARI</a:t>
              </a:r>
              <a:r>
                <a:rPr lang="tr-TR" sz="1000" b="1" baseline="0">
                  <a:solidFill>
                    <a:schemeClr val="tx1">
                      <a:lumMod val="95000"/>
                      <a:lumOff val="5000"/>
                    </a:schemeClr>
                  </a:solidFill>
                  <a:latin typeface="Arial" panose="020B0604020202020204" pitchFamily="34" charset="0"/>
                  <a:cs typeface="Arial" panose="020B0604020202020204" pitchFamily="34" charset="0"/>
                </a:rPr>
                <a:t> GÖSTER</a:t>
              </a:r>
              <a:endParaRPr lang="tr-TR" sz="1000" b="1">
                <a:solidFill>
                  <a:schemeClr val="tx1">
                    <a:lumMod val="95000"/>
                    <a:lumOff val="5000"/>
                  </a:schemeClr>
                </a:solidFill>
                <a:latin typeface="Arial" panose="020B0604020202020204" pitchFamily="34" charset="0"/>
                <a:cs typeface="Arial" panose="020B0604020202020204" pitchFamily="34" charset="0"/>
              </a:endParaRPr>
            </a:p>
          </xdr:txBody>
        </xdr:sp>
        <xdr:sp macro="" textlink="">
          <xdr:nvSpPr>
            <xdr:cNvPr id="35" name="Yuvarlatılmış Dikdörtgen 34">
              <a:extLst>
                <a:ext uri="{FF2B5EF4-FFF2-40B4-BE49-F238E27FC236}">
                  <a16:creationId xmlns:a16="http://schemas.microsoft.com/office/drawing/2014/main" id="{00000000-0008-0000-0E00-000023000000}"/>
                </a:ext>
              </a:extLst>
            </xdr:cNvPr>
            <xdr:cNvSpPr/>
          </xdr:nvSpPr>
          <xdr:spPr>
            <a:xfrm>
              <a:off x="7503863" y="132638"/>
              <a:ext cx="1440001" cy="236343"/>
            </a:xfrm>
            <a:prstGeom prst="round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200" b="1">
                  <a:solidFill>
                    <a:schemeClr val="bg1"/>
                  </a:solidFill>
                  <a:latin typeface="Arial" panose="020B0604020202020204" pitchFamily="34" charset="0"/>
                  <a:cs typeface="Arial" panose="020B0604020202020204" pitchFamily="34" charset="0"/>
                </a:rPr>
                <a:t>SAFYALAR</a:t>
              </a:r>
            </a:p>
          </xdr:txBody>
        </xdr:sp>
      </xdr:grpSp>
      <xdr:sp macro="" textlink="">
        <xdr:nvSpPr>
          <xdr:cNvPr id="6" name="Metin kutusu 5">
            <a:extLst>
              <a:ext uri="{FF2B5EF4-FFF2-40B4-BE49-F238E27FC236}">
                <a16:creationId xmlns:a16="http://schemas.microsoft.com/office/drawing/2014/main" id="{00000000-0008-0000-0E00-000006000000}"/>
              </a:ext>
            </a:extLst>
          </xdr:cNvPr>
          <xdr:cNvSpPr txBox="1"/>
        </xdr:nvSpPr>
        <xdr:spPr>
          <a:xfrm>
            <a:off x="7975890" y="2768310"/>
            <a:ext cx="11170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tr-TR" sz="900">
                <a:solidFill>
                  <a:schemeClr val="bg1">
                    <a:lumMod val="95000"/>
                  </a:schemeClr>
                </a:solidFill>
                <a:latin typeface="Bahnschrift SemiBold" panose="020B0502040204020203" pitchFamily="34" charset="0"/>
              </a:rPr>
              <a:t>RAMAZAN</a:t>
            </a:r>
            <a:r>
              <a:rPr lang="tr-TR" sz="900" baseline="0">
                <a:solidFill>
                  <a:schemeClr val="bg1">
                    <a:lumMod val="95000"/>
                  </a:schemeClr>
                </a:solidFill>
                <a:latin typeface="Bahnschrift SemiBold" panose="020B0502040204020203" pitchFamily="34" charset="0"/>
              </a:rPr>
              <a:t> KEKEÇ</a:t>
            </a:r>
            <a:endParaRPr lang="tr-TR" sz="900">
              <a:solidFill>
                <a:schemeClr val="bg1">
                  <a:lumMod val="95000"/>
                </a:schemeClr>
              </a:solidFill>
              <a:latin typeface="Bahnschrift SemiBold" panose="020B05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2</xdr:col>
          <xdr:colOff>438150</xdr:colOff>
          <xdr:row>7</xdr:row>
          <xdr:rowOff>114300</xdr:rowOff>
        </xdr:from>
        <xdr:to>
          <xdr:col>3</xdr:col>
          <xdr:colOff>180975</xdr:colOff>
          <xdr:row>10</xdr:row>
          <xdr:rowOff>85725</xdr:rowOff>
        </xdr:to>
        <xdr:sp macro="" textlink="">
          <xdr:nvSpPr>
            <xdr:cNvPr id="13350" name="Button 38" hidden="1">
              <a:extLst>
                <a:ext uri="{63B3BB69-23CF-44E3-9099-C40C66FF867C}">
                  <a14:compatExt spid="_x0000_s13350"/>
                </a:ext>
                <a:ext uri="{FF2B5EF4-FFF2-40B4-BE49-F238E27FC236}">
                  <a16:creationId xmlns:a16="http://schemas.microsoft.com/office/drawing/2014/main" id="{00000000-0008-0000-0E00-000026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sng" strike="noStrike" baseline="0">
                  <a:solidFill>
                    <a:srgbClr val="800000"/>
                  </a:solidFill>
                  <a:latin typeface="Arial"/>
                  <a:cs typeface="Arial"/>
                </a:rPr>
                <a:t>ÖĞRENCİ LİSTESİ YAZDIR</a:t>
              </a:r>
              <a:r>
                <a:rPr lang="tr-TR" sz="800" b="1" i="0" u="sng" strike="noStrike" baseline="0">
                  <a:solidFill>
                    <a:srgbClr val="800000"/>
                  </a:solidFill>
                  <a:latin typeface="Arial"/>
                  <a:cs typeface="Arial"/>
                </a:rPr>
                <a:t> (Öğretmen)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11</xdr:row>
          <xdr:rowOff>28575</xdr:rowOff>
        </xdr:from>
        <xdr:to>
          <xdr:col>2</xdr:col>
          <xdr:colOff>771525</xdr:colOff>
          <xdr:row>12</xdr:row>
          <xdr:rowOff>361950</xdr:rowOff>
        </xdr:to>
        <xdr:sp macro="" textlink="">
          <xdr:nvSpPr>
            <xdr:cNvPr id="13356" name="Button 44" hidden="1">
              <a:extLst>
                <a:ext uri="{63B3BB69-23CF-44E3-9099-C40C66FF867C}">
                  <a14:compatExt spid="_x0000_s13356"/>
                </a:ext>
                <a:ext uri="{FF2B5EF4-FFF2-40B4-BE49-F238E27FC236}">
                  <a16:creationId xmlns:a16="http://schemas.microsoft.com/office/drawing/2014/main" id="{00000000-0008-0000-0E00-00002C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sng" strike="noStrike" baseline="0">
                  <a:solidFill>
                    <a:srgbClr val="800000"/>
                  </a:solidFill>
                  <a:latin typeface="Arial"/>
                  <a:cs typeface="Arial"/>
                </a:rPr>
                <a:t>AYLIK ZİYARET LİSTESİ </a:t>
              </a:r>
            </a:p>
            <a:p>
              <a:pPr algn="ctr" rtl="0">
                <a:defRPr sz="1000"/>
              </a:pPr>
              <a:r>
                <a:rPr lang="tr-TR" sz="1100" b="1" i="0" u="sng" strike="noStrike" baseline="0">
                  <a:solidFill>
                    <a:srgbClr val="800000"/>
                  </a:solidFill>
                  <a:latin typeface="Arial"/>
                  <a:cs typeface="Arial"/>
                </a:rPr>
                <a:t>YAZDIR</a:t>
              </a:r>
            </a:p>
          </xdr:txBody>
        </xdr:sp>
        <xdr:clientData fPrintsWithSheet="0"/>
      </xdr:twoCellAnchor>
    </mc:Choice>
    <mc:Fallback/>
  </mc:AlternateContent>
  <xdr:twoCellAnchor>
    <xdr:from>
      <xdr:col>7</xdr:col>
      <xdr:colOff>580158</xdr:colOff>
      <xdr:row>11</xdr:row>
      <xdr:rowOff>86590</xdr:rowOff>
    </xdr:from>
    <xdr:to>
      <xdr:col>11</xdr:col>
      <xdr:colOff>381001</xdr:colOff>
      <xdr:row>12</xdr:row>
      <xdr:rowOff>467591</xdr:rowOff>
    </xdr:to>
    <xdr:sp macro="[0]!degerlendirme_topluyazdir_Click" textlink="">
      <xdr:nvSpPr>
        <xdr:cNvPr id="2" name="Dikdörtgen: Köşeleri Yuvarlatılmış 1">
          <a:extLst>
            <a:ext uri="{FF2B5EF4-FFF2-40B4-BE49-F238E27FC236}">
              <a16:creationId xmlns:a16="http://schemas.microsoft.com/office/drawing/2014/main" id="{00000000-0008-0000-0E00-000002000000}"/>
            </a:ext>
          </a:extLst>
        </xdr:cNvPr>
        <xdr:cNvSpPr/>
      </xdr:nvSpPr>
      <xdr:spPr>
        <a:xfrm>
          <a:off x="4857749" y="2935431"/>
          <a:ext cx="2225388" cy="571501"/>
        </a:xfrm>
        <a:prstGeom prst="roundRect">
          <a:avLst/>
        </a:prstGeom>
        <a:solidFill>
          <a:srgbClr val="FF0000"/>
        </a:soli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200" b="1">
              <a:effectLst>
                <a:outerShdw blurRad="50800" dist="50800" dir="60000" sx="1000" sy="1000" algn="ctr" rotWithShape="0">
                  <a:srgbClr val="000000"/>
                </a:outerShdw>
                <a:reflection endPos="0" dist="50800" dir="5400000" sy="-100000" algn="bl" rotWithShape="0"/>
              </a:effectLst>
              <a:latin typeface="Arial" panose="020B0604020202020204" pitchFamily="34" charset="0"/>
              <a:cs typeface="Arial" panose="020B0604020202020204" pitchFamily="34" charset="0"/>
            </a:rPr>
            <a:t>Toplu Değerlendirme</a:t>
          </a:r>
          <a:r>
            <a:rPr lang="tr-TR" sz="1200" b="1" baseline="0">
              <a:effectLst>
                <a:outerShdw blurRad="50800" dist="50800" dir="60000" sx="1000" sy="1000" algn="ctr" rotWithShape="0">
                  <a:srgbClr val="000000"/>
                </a:outerShdw>
                <a:reflection endPos="0" dist="50800" dir="5400000" sy="-100000" algn="bl" rotWithShape="0"/>
              </a:effectLst>
              <a:latin typeface="Arial" panose="020B0604020202020204" pitchFamily="34" charset="0"/>
              <a:cs typeface="Arial" panose="020B0604020202020204" pitchFamily="34" charset="0"/>
            </a:rPr>
            <a:t> &lt;&lt;YAZDIR &gt;&gt;</a:t>
          </a:r>
          <a:endParaRPr lang="tr-TR" sz="1050" b="1">
            <a:effectLst>
              <a:outerShdw blurRad="50800" dist="50800" dir="60000" sx="1000" sy="1000" algn="ctr" rotWithShape="0">
                <a:srgbClr val="000000"/>
              </a:outerShdw>
              <a:reflection endPos="0" dist="50800" dir="5400000" sy="-100000" algn="bl" rotWithShape="0"/>
            </a:effectLst>
            <a:latin typeface="Arial" panose="020B0604020202020204" pitchFamily="34" charset="0"/>
            <a:cs typeface="Arial" panose="020B0604020202020204" pitchFamily="34"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84666</xdr:colOff>
      <xdr:row>2</xdr:row>
      <xdr:rowOff>179917</xdr:rowOff>
    </xdr:from>
    <xdr:to>
      <xdr:col>14</xdr:col>
      <xdr:colOff>1333499</xdr:colOff>
      <xdr:row>3</xdr:row>
      <xdr:rowOff>254000</xdr:rowOff>
    </xdr:to>
    <xdr:sp macro="" textlink="">
      <xdr:nvSpPr>
        <xdr:cNvPr id="2" name="Dikdörtgen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3366749" y="857250"/>
          <a:ext cx="1248833" cy="412750"/>
        </a:xfrm>
        <a:prstGeom prst="rect">
          <a:avLst/>
        </a:prstGeom>
        <a:solidFill>
          <a:srgbClr val="FF0000"/>
        </a:solidFill>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tr-TR" sz="1200" b="1">
              <a:latin typeface="Arial" panose="020B0604020202020204" pitchFamily="34" charset="0"/>
              <a:cs typeface="Arial" panose="020B0604020202020204" pitchFamily="34" charset="0"/>
            </a:rPr>
            <a:t>ANASAYFA</a:t>
          </a:r>
          <a:endParaRPr lang="tr-TR" sz="1100" b="1" baseline="0"/>
        </a:p>
      </xdr:txBody>
    </xdr:sp>
    <xdr:clientData fPrintsWithSheet="0"/>
  </xdr:twoCellAnchor>
  <xdr:twoCellAnchor>
    <xdr:from>
      <xdr:col>14</xdr:col>
      <xdr:colOff>152401</xdr:colOff>
      <xdr:row>4</xdr:row>
      <xdr:rowOff>66675</xdr:rowOff>
    </xdr:from>
    <xdr:to>
      <xdr:col>14</xdr:col>
      <xdr:colOff>1390650</xdr:colOff>
      <xdr:row>7</xdr:row>
      <xdr:rowOff>323850</xdr:rowOff>
    </xdr:to>
    <xdr:sp macro="" textlink="">
      <xdr:nvSpPr>
        <xdr:cNvPr id="3" name="Metin kutusu 2">
          <a:hlinkClick xmlns:r="http://schemas.openxmlformats.org/officeDocument/2006/relationships" r:id="rId1"/>
          <a:extLst>
            <a:ext uri="{FF2B5EF4-FFF2-40B4-BE49-F238E27FC236}">
              <a16:creationId xmlns:a16="http://schemas.microsoft.com/office/drawing/2014/main" id="{00000000-0008-0000-0F00-000003000000}"/>
            </a:ext>
          </a:extLst>
        </xdr:cNvPr>
        <xdr:cNvSpPr txBox="1"/>
      </xdr:nvSpPr>
      <xdr:spPr>
        <a:xfrm>
          <a:off x="15621001" y="1438275"/>
          <a:ext cx="1238249" cy="1285875"/>
        </a:xfrm>
        <a:prstGeom prst="rect">
          <a:avLst/>
        </a:prstGeom>
        <a:solidFill>
          <a:srgbClr val="FF0000"/>
        </a:solidFill>
        <a:ln/>
      </xdr:spPr>
      <xdr:style>
        <a:lnRef idx="2">
          <a:schemeClr val="dk1">
            <a:shade val="50000"/>
          </a:schemeClr>
        </a:lnRef>
        <a:fillRef idx="1003">
          <a:schemeClr val="lt1"/>
        </a:fillRef>
        <a:effectRef idx="0">
          <a:schemeClr val="dk1"/>
        </a:effectRef>
        <a:fontRef idx="minor">
          <a:schemeClr val="lt1"/>
        </a:fontRef>
      </xdr:style>
      <xdr:txBody>
        <a:bodyPr vertOverflow="clip" horzOverflow="clip" wrap="square" rtlCol="0" anchor="ctr"/>
        <a:lstStyle/>
        <a:p>
          <a:pPr algn="ctr"/>
          <a:r>
            <a:rPr lang="tr-TR" sz="1600" b="1">
              <a:solidFill>
                <a:schemeClr val="bg1"/>
              </a:solidFill>
              <a:latin typeface="Arial" panose="020B0604020202020204" pitchFamily="34" charset="0"/>
              <a:cs typeface="Arial" panose="020B0604020202020204" pitchFamily="34" charset="0"/>
            </a:rPr>
            <a:t>DİKKAT!!</a:t>
          </a:r>
        </a:p>
        <a:p>
          <a:pPr algn="ctr"/>
          <a:endParaRPr lang="tr-TR" sz="900" b="1">
            <a:solidFill>
              <a:schemeClr val="bg1"/>
            </a:solidFill>
            <a:latin typeface="Arial" panose="020B0604020202020204" pitchFamily="34" charset="0"/>
            <a:cs typeface="Arial" panose="020B0604020202020204" pitchFamily="34" charset="0"/>
          </a:endParaRPr>
        </a:p>
        <a:p>
          <a:r>
            <a:rPr lang="tr-TR" sz="1200" b="1" cap="none" spc="0">
              <a:ln w="0"/>
              <a:solidFill>
                <a:schemeClr val="tx1"/>
              </a:solidFill>
              <a:effectLst>
                <a:outerShdw blurRad="38100" dist="19050" dir="2700000" algn="tl" rotWithShape="0">
                  <a:schemeClr val="dk1">
                    <a:alpha val="40000"/>
                  </a:schemeClr>
                </a:outerShdw>
              </a:effectLst>
            </a:rPr>
            <a:t>SIRA</a:t>
          </a:r>
          <a:r>
            <a:rPr lang="tr-TR" sz="1200" b="1" cap="none" spc="0" baseline="0">
              <a:ln w="0"/>
              <a:solidFill>
                <a:schemeClr val="tx1"/>
              </a:solidFill>
              <a:effectLst>
                <a:outerShdw blurRad="38100" dist="19050" dir="2700000" algn="tl" rotWithShape="0">
                  <a:schemeClr val="dk1">
                    <a:alpha val="40000"/>
                  </a:schemeClr>
                </a:outerShdw>
              </a:effectLst>
            </a:rPr>
            <a:t> NO ve GÜN</a:t>
          </a:r>
        </a:p>
        <a:p>
          <a:r>
            <a:rPr lang="tr-TR" sz="1100" baseline="0"/>
            <a:t>hüreleri içindeki bilgileri silmeyiniz.</a:t>
          </a:r>
          <a:endParaRPr lang="tr-TR" sz="1100"/>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59</xdr:col>
          <xdr:colOff>66675</xdr:colOff>
          <xdr:row>2</xdr:row>
          <xdr:rowOff>0</xdr:rowOff>
        </xdr:from>
        <xdr:to>
          <xdr:col>65</xdr:col>
          <xdr:colOff>85725</xdr:colOff>
          <xdr:row>3</xdr:row>
          <xdr:rowOff>9525</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10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19049</xdr:colOff>
      <xdr:row>0</xdr:row>
      <xdr:rowOff>28574</xdr:rowOff>
    </xdr:from>
    <xdr:to>
      <xdr:col>47</xdr:col>
      <xdr:colOff>142874</xdr:colOff>
      <xdr:row>1</xdr:row>
      <xdr:rowOff>244724</xdr:rowOff>
    </xdr:to>
    <xdr:sp macro="" textlink="">
      <xdr:nvSpPr>
        <xdr:cNvPr id="3" name="Yuvarlatılmış Dikdörtgen 2">
          <a:hlinkClick xmlns:r="http://schemas.openxmlformats.org/officeDocument/2006/relationships" r:id="rId1"/>
          <a:extLst>
            <a:ext uri="{FF2B5EF4-FFF2-40B4-BE49-F238E27FC236}">
              <a16:creationId xmlns:a16="http://schemas.microsoft.com/office/drawing/2014/main" id="{00000000-0008-0000-1000-000003000000}"/>
            </a:ext>
          </a:extLst>
        </xdr:cNvPr>
        <xdr:cNvSpPr/>
      </xdr:nvSpPr>
      <xdr:spPr>
        <a:xfrm>
          <a:off x="1979612" y="28574"/>
          <a:ext cx="4878387" cy="541588"/>
        </a:xfrm>
        <a:prstGeom prst="roundRect">
          <a:avLst/>
        </a:prstGeom>
        <a:solidFill>
          <a:srgbClr val="FF000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200" b="1" cap="none" spc="0">
              <a:ln w="0"/>
              <a:solidFill>
                <a:schemeClr val="bg1"/>
              </a:solidFill>
              <a:effectLst>
                <a:outerShdw blurRad="38100" dist="25400" dir="5400000" algn="ctr" rotWithShape="0">
                  <a:srgbClr val="6E747A">
                    <a:alpha val="43000"/>
                  </a:srgbClr>
                </a:outerShdw>
              </a:effectLst>
            </a:rPr>
            <a:t>Bilgiler ototmatik olarak gelmektedir. İşyeri</a:t>
          </a:r>
          <a:r>
            <a:rPr lang="tr-TR" sz="1200" b="1" cap="none" spc="0" baseline="0">
              <a:ln w="0"/>
              <a:solidFill>
                <a:schemeClr val="bg1"/>
              </a:solidFill>
              <a:effectLst>
                <a:outerShdw blurRad="38100" dist="25400" dir="5400000" algn="ctr" rotWithShape="0">
                  <a:srgbClr val="6E747A">
                    <a:alpha val="43000"/>
                  </a:srgbClr>
                </a:outerShdw>
              </a:effectLst>
            </a:rPr>
            <a:t> adını ve Öğretmen adını ANASAYFA 'dan seçiniz! Form üzerinde değişiklik yapmayınız.</a:t>
          </a:r>
          <a:endParaRPr lang="tr-TR" sz="12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48</xdr:col>
      <xdr:colOff>123825</xdr:colOff>
      <xdr:row>0</xdr:row>
      <xdr:rowOff>47625</xdr:rowOff>
    </xdr:from>
    <xdr:to>
      <xdr:col>55</xdr:col>
      <xdr:colOff>105833</xdr:colOff>
      <xdr:row>1</xdr:row>
      <xdr:rowOff>136525</xdr:rowOff>
    </xdr:to>
    <xdr:sp macro="" textlink="">
      <xdr:nvSpPr>
        <xdr:cNvPr id="4" name="Dikdörtgen 3">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a:xfrm>
          <a:off x="6991350" y="47625"/>
          <a:ext cx="1248833" cy="412750"/>
        </a:xfrm>
        <a:prstGeom prst="rect">
          <a:avLst/>
        </a:prstGeom>
        <a:solidFill>
          <a:srgbClr val="FF0000"/>
        </a:solidFill>
        <a:effectLst>
          <a:outerShdw blurRad="50800" dist="38100" dir="2700000" algn="tl" rotWithShape="0">
            <a:prstClr val="black">
              <a:alpha val="40000"/>
            </a:prstClr>
          </a:outerShdw>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tr-TR" sz="1200" b="1">
              <a:latin typeface="Arial" panose="020B0604020202020204" pitchFamily="34" charset="0"/>
              <a:cs typeface="Arial" panose="020B0604020202020204" pitchFamily="34" charset="0"/>
            </a:rPr>
            <a:t>ANASAYFA&gt;&gt;</a:t>
          </a:r>
          <a:endParaRPr lang="tr-TR" sz="1100" b="1" baseline="0"/>
        </a:p>
      </xdr:txBody>
    </xdr:sp>
    <xdr:clientData fPrintsWithSheet="0"/>
  </xdr:twoCellAnchor>
  <xdr:twoCellAnchor>
    <xdr:from>
      <xdr:col>75</xdr:col>
      <xdr:colOff>85725</xdr:colOff>
      <xdr:row>3</xdr:row>
      <xdr:rowOff>152399</xdr:rowOff>
    </xdr:from>
    <xdr:to>
      <xdr:col>82</xdr:col>
      <xdr:colOff>161925</xdr:colOff>
      <xdr:row>6</xdr:row>
      <xdr:rowOff>133349</xdr:rowOff>
    </xdr:to>
    <xdr:sp macro="" textlink="">
      <xdr:nvSpPr>
        <xdr:cNvPr id="5" name="Metin kutusu 4">
          <a:extLst>
            <a:ext uri="{FF2B5EF4-FFF2-40B4-BE49-F238E27FC236}">
              <a16:creationId xmlns:a16="http://schemas.microsoft.com/office/drawing/2014/main" id="{00000000-0008-0000-1000-000005000000}"/>
            </a:ext>
          </a:extLst>
        </xdr:cNvPr>
        <xdr:cNvSpPr txBox="1"/>
      </xdr:nvSpPr>
      <xdr:spPr>
        <a:xfrm>
          <a:off x="12582525" y="933449"/>
          <a:ext cx="1104900" cy="485775"/>
        </a:xfrm>
        <a:prstGeom prst="rect">
          <a:avLst/>
        </a:prstGeom>
        <a:solidFill>
          <a:srgbClr val="FF0000"/>
        </a:solidFill>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l"/>
          <a:r>
            <a:rPr lang="tr-TR" sz="1100"/>
            <a:t>***Değişiklik</a:t>
          </a:r>
          <a:r>
            <a:rPr lang="tr-TR" sz="1100" baseline="0"/>
            <a:t> yapmayınız!***</a:t>
          </a:r>
          <a:endParaRPr lang="tr-TR" sz="1100"/>
        </a:p>
      </xdr:txBody>
    </xdr:sp>
    <xdr:clientData/>
  </xdr:twoCellAnchor>
  <mc:AlternateContent xmlns:mc="http://schemas.openxmlformats.org/markup-compatibility/2006">
    <mc:Choice xmlns:a14="http://schemas.microsoft.com/office/drawing/2010/main" Requires="a14">
      <xdr:twoCellAnchor editAs="oneCell">
        <xdr:from>
          <xdr:col>59</xdr:col>
          <xdr:colOff>38100</xdr:colOff>
          <xdr:row>0</xdr:row>
          <xdr:rowOff>152400</xdr:rowOff>
        </xdr:from>
        <xdr:to>
          <xdr:col>65</xdr:col>
          <xdr:colOff>66675</xdr:colOff>
          <xdr:row>1</xdr:row>
          <xdr:rowOff>9525</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10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59</xdr:col>
          <xdr:colOff>38100</xdr:colOff>
          <xdr:row>1</xdr:row>
          <xdr:rowOff>47625</xdr:rowOff>
        </xdr:from>
        <xdr:to>
          <xdr:col>65</xdr:col>
          <xdr:colOff>85725</xdr:colOff>
          <xdr:row>1</xdr:row>
          <xdr:rowOff>228600</xdr:rowOff>
        </xdr:to>
        <xdr:sp macro="" textlink="">
          <xdr:nvSpPr>
            <xdr:cNvPr id="21507" name="Drop Down 3" hidden="1">
              <a:extLst>
                <a:ext uri="{63B3BB69-23CF-44E3-9099-C40C66FF867C}">
                  <a14:compatExt spid="_x0000_s21507"/>
                </a:ext>
                <a:ext uri="{FF2B5EF4-FFF2-40B4-BE49-F238E27FC236}">
                  <a16:creationId xmlns:a16="http://schemas.microsoft.com/office/drawing/2014/main" id="{00000000-0008-0000-10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65</xdr:col>
      <xdr:colOff>85725</xdr:colOff>
      <xdr:row>0</xdr:row>
      <xdr:rowOff>152400</xdr:rowOff>
    </xdr:from>
    <xdr:to>
      <xdr:col>69</xdr:col>
      <xdr:colOff>75375</xdr:colOff>
      <xdr:row>1</xdr:row>
      <xdr:rowOff>19050</xdr:rowOff>
    </xdr:to>
    <xdr:sp macro="" textlink="">
      <xdr:nvSpPr>
        <xdr:cNvPr id="2" name="Metin kutusu 1">
          <a:extLst>
            <a:ext uri="{FF2B5EF4-FFF2-40B4-BE49-F238E27FC236}">
              <a16:creationId xmlns:a16="http://schemas.microsoft.com/office/drawing/2014/main" id="{00000000-0008-0000-1000-000002000000}"/>
            </a:ext>
          </a:extLst>
        </xdr:cNvPr>
        <xdr:cNvSpPr txBox="1"/>
      </xdr:nvSpPr>
      <xdr:spPr>
        <a:xfrm>
          <a:off x="10029825" y="152400"/>
          <a:ext cx="504000" cy="1905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ctr"/>
          <a:r>
            <a:rPr lang="tr-TR" sz="1000"/>
            <a:t>1.</a:t>
          </a:r>
          <a:r>
            <a:rPr lang="tr-TR" sz="1000" baseline="0"/>
            <a:t> İşyeri</a:t>
          </a:r>
          <a:endParaRPr lang="tr-TR" sz="1000"/>
        </a:p>
      </xdr:txBody>
    </xdr:sp>
    <xdr:clientData/>
  </xdr:twoCellAnchor>
  <xdr:twoCellAnchor>
    <xdr:from>
      <xdr:col>66</xdr:col>
      <xdr:colOff>9525</xdr:colOff>
      <xdr:row>1</xdr:row>
      <xdr:rowOff>57150</xdr:rowOff>
    </xdr:from>
    <xdr:to>
      <xdr:col>69</xdr:col>
      <xdr:colOff>103950</xdr:colOff>
      <xdr:row>1</xdr:row>
      <xdr:rowOff>247650</xdr:rowOff>
    </xdr:to>
    <xdr:sp macro="" textlink="">
      <xdr:nvSpPr>
        <xdr:cNvPr id="10" name="Metin kutusu 9">
          <a:extLst>
            <a:ext uri="{FF2B5EF4-FFF2-40B4-BE49-F238E27FC236}">
              <a16:creationId xmlns:a16="http://schemas.microsoft.com/office/drawing/2014/main" id="{00000000-0008-0000-1000-00000A000000}"/>
            </a:ext>
          </a:extLst>
        </xdr:cNvPr>
        <xdr:cNvSpPr txBox="1"/>
      </xdr:nvSpPr>
      <xdr:spPr>
        <a:xfrm>
          <a:off x="10058400" y="381000"/>
          <a:ext cx="504000" cy="1905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36000" rtlCol="0" anchor="ctr"/>
        <a:lstStyle/>
        <a:p>
          <a:pPr algn="ctr"/>
          <a:r>
            <a:rPr lang="tr-TR" sz="1000"/>
            <a:t>2.</a:t>
          </a:r>
          <a:r>
            <a:rPr lang="tr-TR" sz="1000" baseline="0"/>
            <a:t> İşyeri</a:t>
          </a:r>
          <a:endParaRPr lang="tr-TR" sz="1000"/>
        </a:p>
      </xdr:txBody>
    </xdr:sp>
    <xdr:clientData/>
  </xdr:twoCellAnchor>
  <mc:AlternateContent xmlns:mc="http://schemas.openxmlformats.org/markup-compatibility/2006">
    <mc:Choice xmlns:a14="http://schemas.microsoft.com/office/drawing/2010/main" Requires="a14">
      <xdr:twoCellAnchor editAs="absolute">
        <xdr:from>
          <xdr:col>59</xdr:col>
          <xdr:colOff>9525</xdr:colOff>
          <xdr:row>3</xdr:row>
          <xdr:rowOff>66675</xdr:rowOff>
        </xdr:from>
        <xdr:to>
          <xdr:col>65</xdr:col>
          <xdr:colOff>66675</xdr:colOff>
          <xdr:row>5</xdr:row>
          <xdr:rowOff>114300</xdr:rowOff>
        </xdr:to>
        <xdr:sp macro="" textlink="">
          <xdr:nvSpPr>
            <xdr:cNvPr id="21508" name="Button 4" descr="AYLIK YAZDIR" hidden="1">
              <a:extLst>
                <a:ext uri="{63B3BB69-23CF-44E3-9099-C40C66FF867C}">
                  <a14:compatExt spid="_x0000_s21508"/>
                </a:ext>
                <a:ext uri="{FF2B5EF4-FFF2-40B4-BE49-F238E27FC236}">
                  <a16:creationId xmlns:a16="http://schemas.microsoft.com/office/drawing/2014/main" id="{00000000-0008-0000-10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sng" strike="noStrike" baseline="0">
                  <a:solidFill>
                    <a:srgbClr val="FF0000"/>
                  </a:solidFill>
                  <a:latin typeface="Arial"/>
                  <a:cs typeface="Arial"/>
                </a:rPr>
                <a:t>AYLIK YAZDIR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10</xdr:col>
      <xdr:colOff>305990</xdr:colOff>
      <xdr:row>2</xdr:row>
      <xdr:rowOff>47230</xdr:rowOff>
    </xdr:from>
    <xdr:to>
      <xdr:col>15</xdr:col>
      <xdr:colOff>51991</xdr:colOff>
      <xdr:row>9</xdr:row>
      <xdr:rowOff>56755</xdr:rowOff>
    </xdr:to>
    <xdr:sp macro="" textlink="">
      <xdr:nvSpPr>
        <xdr:cNvPr id="2" name="Yuvarlatılmış Dikdörtgen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0356849" y="424261"/>
          <a:ext cx="3198814" cy="1378744"/>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2000">
              <a:solidFill>
                <a:schemeClr val="bg1"/>
              </a:solidFill>
            </a:rPr>
            <a:t>***BU</a:t>
          </a:r>
          <a:r>
            <a:rPr lang="tr-TR" sz="2000" baseline="0">
              <a:solidFill>
                <a:schemeClr val="bg1"/>
              </a:solidFill>
            </a:rPr>
            <a:t> SAYFADA DEĞİŞİKLİK YAPMAYINIZ!***</a:t>
          </a:r>
          <a:endParaRPr lang="tr-TR" sz="2000">
            <a:solidFill>
              <a:schemeClr val="bg1"/>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33</xdr:col>
          <xdr:colOff>0</xdr:colOff>
          <xdr:row>3</xdr:row>
          <xdr:rowOff>133350</xdr:rowOff>
        </xdr:from>
        <xdr:to>
          <xdr:col>35</xdr:col>
          <xdr:colOff>561975</xdr:colOff>
          <xdr:row>6</xdr:row>
          <xdr:rowOff>142875</xdr:rowOff>
        </xdr:to>
        <xdr:sp macro="" textlink="">
          <xdr:nvSpPr>
            <xdr:cNvPr id="15362" name="ogrtList_yaz"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168673</xdr:colOff>
      <xdr:row>5</xdr:row>
      <xdr:rowOff>31088</xdr:rowOff>
    </xdr:from>
    <xdr:to>
      <xdr:col>19</xdr:col>
      <xdr:colOff>198439</xdr:colOff>
      <xdr:row>7</xdr:row>
      <xdr:rowOff>66807</xdr:rowOff>
    </xdr:to>
    <xdr:sp macro="" textlink="">
      <xdr:nvSpPr>
        <xdr:cNvPr id="12" name="Dikdörtgen 11">
          <a:hlinkClick xmlns:r="http://schemas.openxmlformats.org/officeDocument/2006/relationships" r:id="rId1"/>
          <a:extLst>
            <a:ext uri="{FF2B5EF4-FFF2-40B4-BE49-F238E27FC236}">
              <a16:creationId xmlns:a16="http://schemas.microsoft.com/office/drawing/2014/main" id="{00000000-0008-0000-1100-00000C000000}"/>
            </a:ext>
          </a:extLst>
        </xdr:cNvPr>
        <xdr:cNvSpPr/>
      </xdr:nvSpPr>
      <xdr:spPr>
        <a:xfrm>
          <a:off x="13652501" y="963744"/>
          <a:ext cx="1518047" cy="442516"/>
        </a:xfrm>
        <a:prstGeom prst="rect">
          <a:avLst/>
        </a:prstGeom>
        <a:solidFill>
          <a:srgbClr val="FF0000"/>
        </a:solidFill>
      </xdr:spPr>
      <xdr:style>
        <a:lnRef idx="1">
          <a:schemeClr val="accent5"/>
        </a:lnRef>
        <a:fillRef idx="3">
          <a:schemeClr val="accent5"/>
        </a:fillRef>
        <a:effectRef idx="2">
          <a:schemeClr val="accent5"/>
        </a:effectRef>
        <a:fontRef idx="minor">
          <a:schemeClr val="lt1"/>
        </a:fontRef>
      </xdr:style>
      <xdr:txBody>
        <a:bodyPr vertOverflow="clip" horzOverflow="clip" wrap="none" rtlCol="0" anchor="ctr"/>
        <a:lstStyle/>
        <a:p>
          <a:pPr algn="ctr"/>
          <a:r>
            <a:rPr lang="tr-TR" sz="1200" b="1">
              <a:latin typeface="Arial" panose="020B0604020202020204" pitchFamily="34" charset="0"/>
              <a:cs typeface="Arial" panose="020B0604020202020204" pitchFamily="34" charset="0"/>
            </a:rPr>
            <a:t>ANASAYFA</a:t>
          </a:r>
          <a:endParaRPr lang="tr-TR" sz="1100" b="1" baseline="0"/>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21</xdr:col>
      <xdr:colOff>93133</xdr:colOff>
      <xdr:row>0</xdr:row>
      <xdr:rowOff>0</xdr:rowOff>
    </xdr:from>
    <xdr:to>
      <xdr:col>59</xdr:col>
      <xdr:colOff>84666</xdr:colOff>
      <xdr:row>3</xdr:row>
      <xdr:rowOff>140759</xdr:rowOff>
    </xdr:to>
    <xdr:sp macro="" textlink="">
      <xdr:nvSpPr>
        <xdr:cNvPr id="3" name="Yuvarlatılmış Dikdörtgen 2">
          <a:hlinkClick xmlns:r="http://schemas.openxmlformats.org/officeDocument/2006/relationships" r:id="rId1"/>
          <a:extLst>
            <a:ext uri="{FF2B5EF4-FFF2-40B4-BE49-F238E27FC236}">
              <a16:creationId xmlns:a16="http://schemas.microsoft.com/office/drawing/2014/main" id="{00000000-0008-0000-1200-000003000000}"/>
            </a:ext>
          </a:extLst>
        </xdr:cNvPr>
        <xdr:cNvSpPr/>
      </xdr:nvSpPr>
      <xdr:spPr>
        <a:xfrm>
          <a:off x="4453466" y="0"/>
          <a:ext cx="8003117" cy="765176"/>
        </a:xfrm>
        <a:prstGeom prst="roundRect">
          <a:avLst/>
        </a:prstGeom>
        <a:solidFill>
          <a:srgbClr val="FF000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200" b="1" cap="none" spc="0">
              <a:ln w="0"/>
              <a:solidFill>
                <a:schemeClr val="bg1"/>
              </a:solidFill>
              <a:effectLst>
                <a:outerShdw blurRad="38100" dist="25400" dir="5400000" algn="ctr" rotWithShape="0">
                  <a:srgbClr val="6E747A">
                    <a:alpha val="43000"/>
                  </a:srgbClr>
                </a:outerShdw>
              </a:effectLst>
            </a:rPr>
            <a:t>Bilgiler ototmatik olarak gelmektedir. İşyeri</a:t>
          </a:r>
          <a:r>
            <a:rPr lang="tr-TR" sz="1200" b="1" cap="none" spc="0" baseline="0">
              <a:ln w="0"/>
              <a:solidFill>
                <a:schemeClr val="bg1"/>
              </a:solidFill>
              <a:effectLst>
                <a:outerShdw blurRad="38100" dist="25400" dir="5400000" algn="ctr" rotWithShape="0">
                  <a:srgbClr val="6E747A">
                    <a:alpha val="43000"/>
                  </a:srgbClr>
                </a:outerShdw>
              </a:effectLst>
            </a:rPr>
            <a:t> adını ve Öğretmen adını ANASAYFA 'dan seçiniz! Form üzerinde değişiklik yapmayınız.</a:t>
          </a:r>
          <a:endParaRPr lang="tr-TR" sz="1200" b="1" cap="none" spc="0">
            <a:ln w="0"/>
            <a:solidFill>
              <a:schemeClr val="bg1"/>
            </a:solidFill>
            <a:effectLst>
              <a:outerShdw blurRad="38100" dist="25400" dir="5400000" algn="ctr" rotWithShape="0">
                <a:srgbClr val="6E747A">
                  <a:alpha val="43000"/>
                </a:srgbClr>
              </a:outerShdw>
            </a:effectLst>
          </a:endParaRPr>
        </a:p>
      </xdr:txBody>
    </xdr:sp>
    <xdr:clientData/>
  </xdr:twoCellAnchor>
  <xdr:twoCellAnchor>
    <xdr:from>
      <xdr:col>55</xdr:col>
      <xdr:colOff>39159</xdr:colOff>
      <xdr:row>8</xdr:row>
      <xdr:rowOff>100542</xdr:rowOff>
    </xdr:from>
    <xdr:to>
      <xdr:col>57</xdr:col>
      <xdr:colOff>74084</xdr:colOff>
      <xdr:row>12</xdr:row>
      <xdr:rowOff>74083</xdr:rowOff>
    </xdr:to>
    <xdr:sp macro="" textlink="">
      <xdr:nvSpPr>
        <xdr:cNvPr id="4" name="Dikdörtgen 3">
          <a:hlinkClick xmlns:r="http://schemas.openxmlformats.org/officeDocument/2006/relationships" r:id="rId1"/>
          <a:extLst>
            <a:ext uri="{FF2B5EF4-FFF2-40B4-BE49-F238E27FC236}">
              <a16:creationId xmlns:a16="http://schemas.microsoft.com/office/drawing/2014/main" id="{00000000-0008-0000-1200-000004000000}"/>
            </a:ext>
          </a:extLst>
        </xdr:cNvPr>
        <xdr:cNvSpPr/>
      </xdr:nvSpPr>
      <xdr:spPr>
        <a:xfrm>
          <a:off x="10273242" y="1666875"/>
          <a:ext cx="1368425" cy="640291"/>
        </a:xfrm>
        <a:prstGeom prst="rect">
          <a:avLst/>
        </a:prstGeom>
        <a:solidFill>
          <a:srgbClr val="FF0000"/>
        </a:solidFill>
        <a:effectLst>
          <a:outerShdw blurRad="50800" dist="38100" dir="2700000" algn="tl" rotWithShape="0">
            <a:prstClr val="black">
              <a:alpha val="40000"/>
            </a:prstClr>
          </a:outerShdw>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tr-TR" sz="1200" b="1">
              <a:latin typeface="Arial" panose="020B0604020202020204" pitchFamily="34" charset="0"/>
              <a:cs typeface="Arial" panose="020B0604020202020204" pitchFamily="34" charset="0"/>
            </a:rPr>
            <a:t>ANASAYFA&gt;&gt;</a:t>
          </a:r>
          <a:endParaRPr lang="tr-TR" sz="1100" b="1" baseline="0"/>
        </a:p>
      </xdr:txBody>
    </xdr:sp>
    <xdr:clientData fPrintsWithSheet="0"/>
  </xdr:twoCellAnchor>
  <xdr:twoCellAnchor>
    <xdr:from>
      <xdr:col>62</xdr:col>
      <xdr:colOff>85725</xdr:colOff>
      <xdr:row>3</xdr:row>
      <xdr:rowOff>152399</xdr:rowOff>
    </xdr:from>
    <xdr:to>
      <xdr:col>69</xdr:col>
      <xdr:colOff>161925</xdr:colOff>
      <xdr:row>6</xdr:row>
      <xdr:rowOff>133349</xdr:rowOff>
    </xdr:to>
    <xdr:sp macro="" textlink="">
      <xdr:nvSpPr>
        <xdr:cNvPr id="5" name="Metin kutusu 4">
          <a:extLst>
            <a:ext uri="{FF2B5EF4-FFF2-40B4-BE49-F238E27FC236}">
              <a16:creationId xmlns:a16="http://schemas.microsoft.com/office/drawing/2014/main" id="{00000000-0008-0000-1200-000005000000}"/>
            </a:ext>
          </a:extLst>
        </xdr:cNvPr>
        <xdr:cNvSpPr txBox="1"/>
      </xdr:nvSpPr>
      <xdr:spPr>
        <a:xfrm>
          <a:off x="13611225" y="942974"/>
          <a:ext cx="1104900" cy="485775"/>
        </a:xfrm>
        <a:prstGeom prst="rect">
          <a:avLst/>
        </a:prstGeom>
        <a:solidFill>
          <a:srgbClr val="FF0000"/>
        </a:solidFill>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l"/>
          <a:r>
            <a:rPr lang="tr-TR" sz="1100"/>
            <a:t>***Değişiklik</a:t>
          </a:r>
          <a:r>
            <a:rPr lang="tr-TR" sz="1100" baseline="0"/>
            <a:t> yapmayınız!***</a:t>
          </a:r>
          <a:endParaRPr lang="tr-TR"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39</xdr:col>
      <xdr:colOff>71887</xdr:colOff>
      <xdr:row>0</xdr:row>
      <xdr:rowOff>404363</xdr:rowOff>
    </xdr:from>
    <xdr:to>
      <xdr:col>40</xdr:col>
      <xdr:colOff>348093</xdr:colOff>
      <xdr:row>3</xdr:row>
      <xdr:rowOff>143772</xdr:rowOff>
    </xdr:to>
    <xdr:sp macro="" textlink="">
      <xdr:nvSpPr>
        <xdr:cNvPr id="4" name="Dikdörtgen 3">
          <a:hlinkClick xmlns:r="http://schemas.openxmlformats.org/officeDocument/2006/relationships" r:id="rId1"/>
          <a:extLst>
            <a:ext uri="{FF2B5EF4-FFF2-40B4-BE49-F238E27FC236}">
              <a16:creationId xmlns:a16="http://schemas.microsoft.com/office/drawing/2014/main" id="{00000000-0008-0000-1300-000004000000}"/>
            </a:ext>
          </a:extLst>
        </xdr:cNvPr>
        <xdr:cNvSpPr/>
      </xdr:nvSpPr>
      <xdr:spPr>
        <a:xfrm>
          <a:off x="10351698" y="404363"/>
          <a:ext cx="1758871" cy="512192"/>
        </a:xfrm>
        <a:prstGeom prst="rect">
          <a:avLst/>
        </a:prstGeom>
        <a:solidFill>
          <a:srgbClr val="FF0000"/>
        </a:solidFill>
        <a:effectLst>
          <a:outerShdw blurRad="50800" dist="38100" dir="2700000" algn="tl" rotWithShape="0">
            <a:prstClr val="black">
              <a:alpha val="40000"/>
            </a:prstClr>
          </a:outerShdw>
        </a:effectLst>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tr-TR" sz="1200" b="1">
              <a:latin typeface="Arial" panose="020B0604020202020204" pitchFamily="34" charset="0"/>
              <a:cs typeface="Arial" panose="020B0604020202020204" pitchFamily="34" charset="0"/>
            </a:rPr>
            <a:t>ANASAYFA&gt;&gt;</a:t>
          </a:r>
          <a:endParaRPr lang="tr-TR" sz="1100" b="1" baseline="0"/>
        </a:p>
      </xdr:txBody>
    </xdr:sp>
    <xdr:clientData fPrintsWithSheet="0"/>
  </xdr:twoCellAnchor>
  <xdr:twoCellAnchor>
    <xdr:from>
      <xdr:col>41</xdr:col>
      <xdr:colOff>193557</xdr:colOff>
      <xdr:row>0</xdr:row>
      <xdr:rowOff>242618</xdr:rowOff>
    </xdr:from>
    <xdr:to>
      <xdr:col>44</xdr:col>
      <xdr:colOff>889600</xdr:colOff>
      <xdr:row>7</xdr:row>
      <xdr:rowOff>188702</xdr:rowOff>
    </xdr:to>
    <xdr:sp macro="" textlink="">
      <xdr:nvSpPr>
        <xdr:cNvPr id="5" name="Metin kutusu 4">
          <a:extLst>
            <a:ext uri="{FF2B5EF4-FFF2-40B4-BE49-F238E27FC236}">
              <a16:creationId xmlns:a16="http://schemas.microsoft.com/office/drawing/2014/main" id="{00000000-0008-0000-1300-000005000000}"/>
            </a:ext>
          </a:extLst>
        </xdr:cNvPr>
        <xdr:cNvSpPr txBox="1"/>
      </xdr:nvSpPr>
      <xdr:spPr>
        <a:xfrm>
          <a:off x="9601741" y="242618"/>
          <a:ext cx="1927104" cy="1141202"/>
        </a:xfrm>
        <a:prstGeom prst="rect">
          <a:avLst/>
        </a:prstGeom>
        <a:solidFill>
          <a:srgbClr val="FF0000"/>
        </a:solidFill>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l"/>
          <a:r>
            <a:rPr lang="tr-TR" sz="1100"/>
            <a:t>***Değişiklik</a:t>
          </a:r>
          <a:r>
            <a:rPr lang="tr-TR" sz="1100" baseline="0"/>
            <a:t> yapmayınız!***</a:t>
          </a:r>
          <a:endParaRPr lang="tr-TR" sz="1100"/>
        </a:p>
      </xdr:txBody>
    </xdr:sp>
    <xdr:clientData/>
  </xdr:twoCellAnchor>
  <mc:AlternateContent xmlns:mc="http://schemas.openxmlformats.org/markup-compatibility/2006">
    <mc:Choice xmlns:a14="http://schemas.microsoft.com/office/drawing/2010/main" Requires="a14">
      <xdr:twoCellAnchor editAs="absolute">
        <xdr:from>
          <xdr:col>39</xdr:col>
          <xdr:colOff>142875</xdr:colOff>
          <xdr:row>5</xdr:row>
          <xdr:rowOff>0</xdr:rowOff>
        </xdr:from>
        <xdr:to>
          <xdr:col>40</xdr:col>
          <xdr:colOff>285750</xdr:colOff>
          <xdr:row>7</xdr:row>
          <xdr:rowOff>114300</xdr:rowOff>
        </xdr:to>
        <xdr:sp macro="" textlink="">
          <xdr:nvSpPr>
            <xdr:cNvPr id="60420" name="Button 4" descr="AYLIK YAZDIR" hidden="1">
              <a:extLst>
                <a:ext uri="{63B3BB69-23CF-44E3-9099-C40C66FF867C}">
                  <a14:compatExt spid="_x0000_s60420"/>
                </a:ext>
                <a:ext uri="{FF2B5EF4-FFF2-40B4-BE49-F238E27FC236}">
                  <a16:creationId xmlns:a16="http://schemas.microsoft.com/office/drawing/2014/main" id="{00000000-0008-0000-1300-000004E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tr-TR" sz="1400" b="1" i="0" u="sng" strike="noStrike" baseline="0">
                  <a:solidFill>
                    <a:srgbClr val="FF0000"/>
                  </a:solidFill>
                  <a:latin typeface="Arial"/>
                  <a:cs typeface="Arial"/>
                </a:rPr>
                <a:t>YAZDIR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609600</xdr:colOff>
          <xdr:row>11</xdr:row>
          <xdr:rowOff>57150</xdr:rowOff>
        </xdr:from>
        <xdr:to>
          <xdr:col>40</xdr:col>
          <xdr:colOff>0</xdr:colOff>
          <xdr:row>11</xdr:row>
          <xdr:rowOff>257175</xdr:rowOff>
        </xdr:to>
        <xdr:sp macro="" textlink="">
          <xdr:nvSpPr>
            <xdr:cNvPr id="60422" name="Drop Down 6" hidden="1">
              <a:extLst>
                <a:ext uri="{63B3BB69-23CF-44E3-9099-C40C66FF867C}">
                  <a14:compatExt spid="_x0000_s60422"/>
                </a:ext>
                <a:ext uri="{FF2B5EF4-FFF2-40B4-BE49-F238E27FC236}">
                  <a16:creationId xmlns:a16="http://schemas.microsoft.com/office/drawing/2014/main" id="{00000000-0008-0000-13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40</xdr:col>
      <xdr:colOff>8988</xdr:colOff>
      <xdr:row>10</xdr:row>
      <xdr:rowOff>0</xdr:rowOff>
    </xdr:from>
    <xdr:to>
      <xdr:col>42</xdr:col>
      <xdr:colOff>10686</xdr:colOff>
      <xdr:row>11</xdr:row>
      <xdr:rowOff>9439</xdr:rowOff>
    </xdr:to>
    <xdr:sp macro="" textlink="">
      <xdr:nvSpPr>
        <xdr:cNvPr id="7" name="Metin kutusu 6">
          <a:extLst>
            <a:ext uri="{FF2B5EF4-FFF2-40B4-BE49-F238E27FC236}">
              <a16:creationId xmlns:a16="http://schemas.microsoft.com/office/drawing/2014/main" id="{00000000-0008-0000-1300-000007000000}"/>
            </a:ext>
          </a:extLst>
        </xdr:cNvPr>
        <xdr:cNvSpPr txBox="1"/>
      </xdr:nvSpPr>
      <xdr:spPr>
        <a:xfrm>
          <a:off x="10351700" y="1464693"/>
          <a:ext cx="1080000" cy="288000"/>
        </a:xfrm>
        <a:prstGeom prst="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b"/>
        <a:lstStyle/>
        <a:p>
          <a:pPr algn="ctr"/>
          <a:r>
            <a:rPr lang="tr-TR" sz="105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ÖĞRETMEN</a:t>
          </a:r>
          <a:endParaRPr lang="tr-TR" sz="1050" b="1">
            <a:latin typeface="Arial" panose="020B0604020202020204" pitchFamily="34" charset="0"/>
            <a:cs typeface="Arial" panose="020B0604020202020204" pitchFamily="34" charset="0"/>
          </a:endParaRPr>
        </a:p>
      </xdr:txBody>
    </xdr:sp>
    <xdr:clientData fPrintsWithSheet="0"/>
  </xdr:twoCellAnchor>
  <xdr:twoCellAnchor editAs="oneCell">
    <xdr:from>
      <xdr:col>40</xdr:col>
      <xdr:colOff>8987</xdr:colOff>
      <xdr:row>11</xdr:row>
      <xdr:rowOff>53373</xdr:rowOff>
    </xdr:from>
    <xdr:to>
      <xdr:col>42</xdr:col>
      <xdr:colOff>8987</xdr:colOff>
      <xdr:row>12</xdr:row>
      <xdr:rowOff>26958</xdr:rowOff>
    </xdr:to>
    <xdr:sp macro="" textlink="">
      <xdr:nvSpPr>
        <xdr:cNvPr id="8" name="Metin kutusu 7">
          <a:extLst>
            <a:ext uri="{FF2B5EF4-FFF2-40B4-BE49-F238E27FC236}">
              <a16:creationId xmlns:a16="http://schemas.microsoft.com/office/drawing/2014/main" id="{00000000-0008-0000-1300-000008000000}"/>
            </a:ext>
          </a:extLst>
        </xdr:cNvPr>
        <xdr:cNvSpPr txBox="1"/>
      </xdr:nvSpPr>
      <xdr:spPr>
        <a:xfrm>
          <a:off x="10468515" y="1859529"/>
          <a:ext cx="1078302" cy="252146"/>
        </a:xfrm>
        <a:prstGeom prst="rect">
          <a:avLst/>
        </a:prstGeom>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b"/>
        <a:lstStyle/>
        <a:p>
          <a:pPr algn="ctr"/>
          <a:r>
            <a:rPr lang="tr-TR" sz="105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AY</a:t>
          </a:r>
          <a:endParaRPr lang="tr-TR" sz="1050" b="1">
            <a:latin typeface="Arial" panose="020B0604020202020204" pitchFamily="34" charset="0"/>
            <a:cs typeface="Arial" panose="020B0604020202020204" pitchFamily="34" charset="0"/>
          </a:endParaRPr>
        </a:p>
      </xdr:txBody>
    </xdr:sp>
    <xdr:clientData fPrintsWithSheet="0"/>
  </xdr:twoCellAnchor>
  <xdr:twoCellAnchor editAs="oneCell">
    <xdr:from>
      <xdr:col>53</xdr:col>
      <xdr:colOff>0</xdr:colOff>
      <xdr:row>12</xdr:row>
      <xdr:rowOff>0</xdr:rowOff>
    </xdr:from>
    <xdr:to>
      <xdr:col>53</xdr:col>
      <xdr:colOff>304800</xdr:colOff>
      <xdr:row>13</xdr:row>
      <xdr:rowOff>28575</xdr:rowOff>
    </xdr:to>
    <xdr:sp macro="" textlink="">
      <xdr:nvSpPr>
        <xdr:cNvPr id="60424" name="AutoShape 8" descr="Resmi Tatil Günleri Otelleri ve Resmi Tatil Günleri Tatil Paketi">
          <a:extLst>
            <a:ext uri="{FF2B5EF4-FFF2-40B4-BE49-F238E27FC236}">
              <a16:creationId xmlns:a16="http://schemas.microsoft.com/office/drawing/2014/main" id="{00000000-0008-0000-1300-000008EC0000}"/>
            </a:ext>
          </a:extLst>
        </xdr:cNvPr>
        <xdr:cNvSpPr>
          <a:spLocks noChangeAspect="1" noChangeArrowheads="1"/>
        </xdr:cNvSpPr>
      </xdr:nvSpPr>
      <xdr:spPr bwMode="auto">
        <a:xfrm>
          <a:off x="19259550" y="284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200025</xdr:colOff>
          <xdr:row>8</xdr:row>
          <xdr:rowOff>28575</xdr:rowOff>
        </xdr:from>
        <xdr:to>
          <xdr:col>29</xdr:col>
          <xdr:colOff>238125</xdr:colOff>
          <xdr:row>9</xdr:row>
          <xdr:rowOff>28575</xdr:rowOff>
        </xdr:to>
        <xdr:sp macro="" textlink="">
          <xdr:nvSpPr>
            <xdr:cNvPr id="12289" name="Drop Down 1" hidden="1">
              <a:extLst>
                <a:ext uri="{63B3BB69-23CF-44E3-9099-C40C66FF867C}">
                  <a14:compatExt spid="_x0000_s12289"/>
                </a:ext>
                <a:ext uri="{FF2B5EF4-FFF2-40B4-BE49-F238E27FC236}">
                  <a16:creationId xmlns:a16="http://schemas.microsoft.com/office/drawing/2014/main" id="{00000000-0008-0000-15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104775</xdr:colOff>
          <xdr:row>8</xdr:row>
          <xdr:rowOff>28575</xdr:rowOff>
        </xdr:from>
        <xdr:to>
          <xdr:col>27</xdr:col>
          <xdr:colOff>161925</xdr:colOff>
          <xdr:row>9</xdr:row>
          <xdr:rowOff>28575</xdr:rowOff>
        </xdr:to>
        <xdr:sp macro="" textlink="">
          <xdr:nvSpPr>
            <xdr:cNvPr id="12290" name="Drop Down 2" hidden="1">
              <a:extLst>
                <a:ext uri="{63B3BB69-23CF-44E3-9099-C40C66FF867C}">
                  <a14:compatExt spid="_x0000_s12290"/>
                </a:ext>
                <a:ext uri="{FF2B5EF4-FFF2-40B4-BE49-F238E27FC236}">
                  <a16:creationId xmlns:a16="http://schemas.microsoft.com/office/drawing/2014/main" id="{00000000-0008-0000-15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0</xdr:colOff>
      <xdr:row>1</xdr:row>
      <xdr:rowOff>0</xdr:rowOff>
    </xdr:from>
    <xdr:to>
      <xdr:col>18</xdr:col>
      <xdr:colOff>552790</xdr:colOff>
      <xdr:row>4</xdr:row>
      <xdr:rowOff>51027</xdr:rowOff>
    </xdr:to>
    <xdr:sp macro="" textlink="">
      <xdr:nvSpPr>
        <xdr:cNvPr id="6" name="Yuvarlatılmış Dikdörtgen 5">
          <a:hlinkClick xmlns:r="http://schemas.openxmlformats.org/officeDocument/2006/relationships" r:id="rId1"/>
          <a:extLst>
            <a:ext uri="{FF2B5EF4-FFF2-40B4-BE49-F238E27FC236}">
              <a16:creationId xmlns:a16="http://schemas.microsoft.com/office/drawing/2014/main" id="{00000000-0008-0000-1500-000006000000}"/>
            </a:ext>
          </a:extLst>
        </xdr:cNvPr>
        <xdr:cNvSpPr/>
      </xdr:nvSpPr>
      <xdr:spPr>
        <a:xfrm>
          <a:off x="2180167" y="190500"/>
          <a:ext cx="8469123" cy="728360"/>
        </a:xfrm>
        <a:prstGeom prst="roundRect">
          <a:avLst/>
        </a:prstGeom>
        <a:solidFill>
          <a:srgbClr val="FF0000"/>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050" b="1" cap="none" spc="0">
              <a:ln w="0"/>
              <a:solidFill>
                <a:schemeClr val="bg1"/>
              </a:solidFill>
              <a:effectLst>
                <a:outerShdw blurRad="38100" dist="25400" dir="5400000" algn="ctr" rotWithShape="0">
                  <a:srgbClr val="6E747A">
                    <a:alpha val="43000"/>
                  </a:srgbClr>
                </a:outerShdw>
              </a:effectLst>
            </a:rPr>
            <a:t>Bilgiler ototmatik olarak gelmektedir.  #DEĞER</a:t>
          </a:r>
          <a:r>
            <a:rPr lang="tr-TR" sz="1050" b="1" cap="none" spc="0" baseline="0">
              <a:ln w="0"/>
              <a:solidFill>
                <a:schemeClr val="bg1"/>
              </a:solidFill>
              <a:effectLst>
                <a:outerShdw blurRad="38100" dist="25400" dir="5400000" algn="ctr" rotWithShape="0">
                  <a:srgbClr val="6E747A">
                    <a:alpha val="43000"/>
                  </a:srgbClr>
                </a:outerShdw>
              </a:effectLst>
            </a:rPr>
            <a:t> hatası için </a:t>
          </a:r>
          <a:r>
            <a:rPr lang="tr-TR" sz="1050" b="1" cap="none" spc="0" baseline="0">
              <a:ln w="0"/>
              <a:solidFill>
                <a:sysClr val="windowText" lastClr="000000"/>
              </a:solidFill>
              <a:effectLst>
                <a:outerShdw blurRad="38100" dist="25400" dir="5400000" algn="ctr" rotWithShape="0">
                  <a:srgbClr val="6E747A">
                    <a:alpha val="43000"/>
                  </a:srgbClr>
                </a:outerShdw>
              </a:effectLst>
            </a:rPr>
            <a:t>VERİTABANI </a:t>
          </a:r>
          <a:r>
            <a:rPr lang="tr-TR" sz="1050" b="1" cap="none" spc="0" baseline="0">
              <a:ln w="0"/>
              <a:solidFill>
                <a:schemeClr val="bg1"/>
              </a:solidFill>
              <a:effectLst>
                <a:outerShdw blurRad="38100" dist="25400" dir="5400000" algn="ctr" rotWithShape="0">
                  <a:srgbClr val="6E747A">
                    <a:alpha val="43000"/>
                  </a:srgbClr>
                </a:outerShdw>
              </a:effectLst>
            </a:rPr>
            <a:t>Sayfasında </a:t>
          </a:r>
          <a:r>
            <a:rPr lang="tr-TR" sz="1050" b="1" cap="none" spc="0" baseline="0">
              <a:ln w="0"/>
              <a:solidFill>
                <a:sysClr val="windowText" lastClr="000000"/>
              </a:solidFill>
              <a:effectLst>
                <a:outerShdw blurRad="38100" dist="25400" dir="5400000" algn="ctr" rotWithShape="0">
                  <a:srgbClr val="6E747A">
                    <a:alpha val="43000"/>
                  </a:srgbClr>
                </a:outerShdw>
              </a:effectLst>
            </a:rPr>
            <a:t>İşyeri</a:t>
          </a:r>
          <a:r>
            <a:rPr lang="tr-TR" sz="1050" b="1" cap="none" spc="0">
              <a:ln w="0"/>
              <a:solidFill>
                <a:sysClr val="windowText" lastClr="000000"/>
              </a:solidFill>
              <a:effectLst>
                <a:outerShdw blurRad="38100" dist="25400" dir="5400000" algn="ctr" rotWithShape="0">
                  <a:srgbClr val="6E747A">
                    <a:alpha val="43000"/>
                  </a:srgbClr>
                </a:outerShdw>
              </a:effectLst>
            </a:rPr>
            <a:t> Adını</a:t>
          </a:r>
          <a:r>
            <a:rPr lang="tr-TR" sz="1050" b="1" cap="none" spc="0">
              <a:ln w="0"/>
              <a:solidFill>
                <a:schemeClr val="bg1"/>
              </a:solidFill>
              <a:effectLst>
                <a:outerShdw blurRad="38100" dist="25400" dir="5400000" algn="ctr" rotWithShape="0">
                  <a:srgbClr val="6E747A">
                    <a:alpha val="43000"/>
                  </a:srgbClr>
                </a:outerShdw>
              </a:effectLst>
            </a:rPr>
            <a:t>  Usta Öğretici adı- işyeri adı şeklinde yazınız. </a:t>
          </a:r>
        </a:p>
        <a:p>
          <a:pPr algn="l"/>
          <a:r>
            <a:rPr lang="tr-TR" sz="1050" b="1" cap="none" spc="0">
              <a:ln w="0"/>
              <a:solidFill>
                <a:schemeClr val="bg1"/>
              </a:solidFill>
              <a:effectLst>
                <a:outerShdw blurRad="38100" dist="25400" dir="5400000" algn="ctr" rotWithShape="0">
                  <a:srgbClr val="6E747A">
                    <a:alpha val="43000"/>
                  </a:srgbClr>
                </a:outerShdw>
              </a:effectLst>
            </a:rPr>
            <a:t>Örnek  </a:t>
          </a:r>
          <a:r>
            <a:rPr lang="tr-TR" sz="1050" b="1" cap="none" spc="0">
              <a:ln w="0"/>
              <a:solidFill>
                <a:sysClr val="windowText" lastClr="000000"/>
              </a:solidFill>
              <a:effectLst>
                <a:outerShdw blurRad="38100" dist="25400" dir="5400000" algn="ctr" rotWithShape="0">
                  <a:srgbClr val="6E747A">
                    <a:alpha val="43000"/>
                  </a:srgbClr>
                </a:outerShdw>
              </a:effectLst>
            </a:rPr>
            <a:t>Matbasım-</a:t>
          </a:r>
          <a:r>
            <a:rPr lang="tr-TR" sz="1050" b="1" cap="none" spc="0" baseline="0">
              <a:ln w="0"/>
              <a:solidFill>
                <a:sysClr val="windowText" lastClr="000000"/>
              </a:solidFill>
              <a:effectLst>
                <a:outerShdw blurRad="38100" dist="25400" dir="5400000" algn="ctr" rotWithShape="0">
                  <a:srgbClr val="6E747A">
                    <a:alpha val="43000"/>
                  </a:srgbClr>
                </a:outerShdw>
              </a:effectLst>
            </a:rPr>
            <a:t> Ziya ÖZDEMİR </a:t>
          </a:r>
          <a:r>
            <a:rPr lang="tr-TR" sz="1050" b="1" cap="none" spc="0" baseline="0">
              <a:ln w="0"/>
              <a:solidFill>
                <a:schemeClr val="bg1"/>
              </a:solidFill>
              <a:effectLst>
                <a:outerShdw blurRad="38100" dist="25400" dir="5400000" algn="ctr" rotWithShape="0">
                  <a:srgbClr val="6E747A">
                    <a:alpha val="43000"/>
                  </a:srgbClr>
                </a:outerShdw>
              </a:effectLst>
            </a:rPr>
            <a:t>şeklinde  yazınız</a:t>
          </a:r>
          <a:r>
            <a:rPr lang="tr-TR" sz="1050" b="1" cap="none" spc="0" baseline="0">
              <a:ln w="0"/>
              <a:solidFill>
                <a:sysClr val="windowText" lastClr="000000"/>
              </a:solidFill>
              <a:effectLst>
                <a:outerShdw blurRad="38100" dist="25400" dir="5400000" algn="ctr" rotWithShape="0">
                  <a:srgbClr val="6E747A">
                    <a:alpha val="43000"/>
                  </a:srgbClr>
                </a:outerShdw>
              </a:effectLst>
            </a:rPr>
            <a:t>.(Tire işariti </a:t>
          </a:r>
          <a:r>
            <a:rPr lang="tr-TR" sz="1100" b="1" cap="none" spc="0" baseline="0">
              <a:ln w="0"/>
              <a:solidFill>
                <a:schemeClr val="bg1"/>
              </a:solidFill>
              <a:effectLst>
                <a:outerShdw blurRad="38100" dist="25400" dir="5400000" algn="ctr" rotWithShape="0">
                  <a:srgbClr val="6E747A">
                    <a:alpha val="43000"/>
                  </a:srgbClr>
                </a:outerShdw>
              </a:effectLst>
            </a:rPr>
            <a:t>( </a:t>
          </a:r>
          <a:r>
            <a:rPr lang="tr-TR" sz="1400" b="1" cap="none" spc="0" baseline="0">
              <a:ln w="0"/>
              <a:solidFill>
                <a:schemeClr val="bg1"/>
              </a:solidFill>
              <a:effectLst>
                <a:outerShdw blurRad="38100" dist="25400" dir="5400000" algn="ctr" rotWithShape="0">
                  <a:srgbClr val="6E747A">
                    <a:alpha val="43000"/>
                  </a:srgbClr>
                </a:outerShdw>
              </a:effectLst>
            </a:rPr>
            <a:t>- </a:t>
          </a:r>
          <a:r>
            <a:rPr lang="tr-TR" sz="1100" b="1" cap="none" spc="0" baseline="0">
              <a:ln w="0"/>
              <a:solidFill>
                <a:schemeClr val="bg1"/>
              </a:solidFill>
              <a:effectLst>
                <a:outerShdw blurRad="38100" dist="25400" dir="5400000" algn="ctr" rotWithShape="0">
                  <a:srgbClr val="6E747A">
                    <a:alpha val="43000"/>
                  </a:srgbClr>
                </a:outerShdw>
              </a:effectLst>
            </a:rPr>
            <a:t>) </a:t>
          </a:r>
          <a:r>
            <a:rPr lang="tr-TR" sz="1100" b="1" cap="none" spc="0" baseline="0">
              <a:ln w="0"/>
              <a:solidFill>
                <a:sysClr val="windowText" lastClr="000000"/>
              </a:solidFill>
              <a:effectLst>
                <a:outerShdw blurRad="38100" dist="25400" dir="5400000" algn="ctr" rotWithShape="0">
                  <a:srgbClr val="6E747A">
                    <a:alpha val="43000"/>
                  </a:srgbClr>
                </a:outerShdw>
              </a:effectLst>
            </a:rPr>
            <a:t> </a:t>
          </a:r>
          <a:r>
            <a:rPr lang="tr-TR" sz="1050" b="1" cap="none" spc="0" baseline="0">
              <a:ln w="0"/>
              <a:solidFill>
                <a:sysClr val="windowText" lastClr="000000"/>
              </a:solidFill>
              <a:effectLst>
                <a:outerShdw blurRad="38100" dist="25400" dir="5400000" algn="ctr" rotWithShape="0">
                  <a:srgbClr val="6E747A">
                    <a:alpha val="43000"/>
                  </a:srgbClr>
                </a:outerShdw>
              </a:effectLst>
            </a:rPr>
            <a:t>koymayı unutmayınız.</a:t>
          </a:r>
        </a:p>
        <a:p>
          <a:pPr algn="l"/>
          <a:r>
            <a:rPr lang="tr-TR" sz="1050" b="1" cap="none" spc="0">
              <a:ln w="0"/>
              <a:solidFill>
                <a:schemeClr val="bg1"/>
              </a:solidFill>
              <a:effectLst>
                <a:outerShdw blurRad="38100" dist="25400" dir="5400000" algn="ctr" rotWithShape="0">
                  <a:srgbClr val="6E747A">
                    <a:alpha val="43000"/>
                  </a:srgbClr>
                </a:outerShdw>
              </a:effectLst>
            </a:rPr>
            <a:t>İşyeri</a:t>
          </a:r>
          <a:r>
            <a:rPr lang="tr-TR" sz="1050" b="1" cap="none" spc="0" baseline="0">
              <a:ln w="0"/>
              <a:solidFill>
                <a:schemeClr val="bg1"/>
              </a:solidFill>
              <a:effectLst>
                <a:outerShdw blurRad="38100" dist="25400" dir="5400000" algn="ctr" rotWithShape="0">
                  <a:srgbClr val="6E747A">
                    <a:alpha val="43000"/>
                  </a:srgbClr>
                </a:outerShdw>
              </a:effectLst>
            </a:rPr>
            <a:t> adını ve Öğretmen adını </a:t>
          </a:r>
          <a:r>
            <a:rPr lang="tr-TR" sz="1050" b="1" cap="none" spc="0" baseline="0">
              <a:ln w="0"/>
              <a:solidFill>
                <a:sysClr val="windowText" lastClr="000000"/>
              </a:solidFill>
              <a:effectLst>
                <a:outerShdw blurRad="38100" dist="25400" dir="5400000" algn="ctr" rotWithShape="0">
                  <a:srgbClr val="6E747A">
                    <a:alpha val="43000"/>
                  </a:srgbClr>
                </a:outerShdw>
              </a:effectLst>
            </a:rPr>
            <a:t>ANASAYFA</a:t>
          </a:r>
          <a:r>
            <a:rPr lang="tr-TR" sz="1050" b="1" cap="none" spc="0" baseline="0">
              <a:ln w="0"/>
              <a:solidFill>
                <a:schemeClr val="bg1"/>
              </a:solidFill>
              <a:effectLst>
                <a:outerShdw blurRad="38100" dist="25400" dir="5400000" algn="ctr" rotWithShape="0">
                  <a:srgbClr val="6E747A">
                    <a:alpha val="43000"/>
                  </a:srgbClr>
                </a:outerShdw>
              </a:effectLst>
            </a:rPr>
            <a:t> 'dan seçiniz! Form üzerinde  formül olan hücrelede değişiklik yapmayınız.</a:t>
          </a:r>
          <a:endParaRPr lang="tr-TR" sz="1050" b="1" cap="none" spc="0">
            <a:ln w="0"/>
            <a:solidFill>
              <a:schemeClr val="bg1"/>
            </a:solidFill>
            <a:effectLst>
              <a:outerShdw blurRad="38100" dist="25400" dir="5400000" algn="ctr" rotWithShape="0">
                <a:srgbClr val="6E747A">
                  <a:alpha val="43000"/>
                </a:srgbClr>
              </a:outerShdw>
            </a:effectLst>
          </a:endParaRPr>
        </a:p>
      </xdr:txBody>
    </xdr:sp>
    <xdr:clientData fPrintsWithSheet="0"/>
  </xdr:twoCellAnchor>
  <xdr:twoCellAnchor>
    <xdr:from>
      <xdr:col>26</xdr:col>
      <xdr:colOff>416719</xdr:colOff>
      <xdr:row>10</xdr:row>
      <xdr:rowOff>130969</xdr:rowOff>
    </xdr:from>
    <xdr:to>
      <xdr:col>29</xdr:col>
      <xdr:colOff>381000</xdr:colOff>
      <xdr:row>12</xdr:row>
      <xdr:rowOff>202406</xdr:rowOff>
    </xdr:to>
    <xdr:sp macro="[0]!DYAZDIR" textlink="">
      <xdr:nvSpPr>
        <xdr:cNvPr id="3" name="Dikdörtgen 2">
          <a:extLst>
            <a:ext uri="{FF2B5EF4-FFF2-40B4-BE49-F238E27FC236}">
              <a16:creationId xmlns:a16="http://schemas.microsoft.com/office/drawing/2014/main" id="{00000000-0008-0000-1500-000003000000}"/>
            </a:ext>
          </a:extLst>
        </xdr:cNvPr>
        <xdr:cNvSpPr/>
      </xdr:nvSpPr>
      <xdr:spPr>
        <a:xfrm>
          <a:off x="15561469" y="2512219"/>
          <a:ext cx="1785937" cy="5953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800" b="1">
              <a:latin typeface="Arial" panose="020B0604020202020204" pitchFamily="34" charset="0"/>
              <a:cs typeface="Arial" panose="020B0604020202020204" pitchFamily="34" charset="0"/>
            </a:rPr>
            <a:t>YAZDIR</a:t>
          </a:r>
        </a:p>
      </xdr:txBody>
    </xdr:sp>
    <xdr:clientData/>
  </xdr:twoCellAnchor>
  <xdr:twoCellAnchor editAs="absolute">
    <xdr:from>
      <xdr:col>20</xdr:col>
      <xdr:colOff>0</xdr:colOff>
      <xdr:row>0</xdr:row>
      <xdr:rowOff>190499</xdr:rowOff>
    </xdr:from>
    <xdr:to>
      <xdr:col>22</xdr:col>
      <xdr:colOff>559593</xdr:colOff>
      <xdr:row>4</xdr:row>
      <xdr:rowOff>10583</xdr:rowOff>
    </xdr:to>
    <xdr:sp macro="" textlink="">
      <xdr:nvSpPr>
        <xdr:cNvPr id="8" name="Dikdörtgen 7">
          <a:hlinkClick xmlns:r="http://schemas.openxmlformats.org/officeDocument/2006/relationships" r:id="rId1"/>
          <a:extLst>
            <a:ext uri="{FF2B5EF4-FFF2-40B4-BE49-F238E27FC236}">
              <a16:creationId xmlns:a16="http://schemas.microsoft.com/office/drawing/2014/main" id="{00000000-0008-0000-1500-000008000000}"/>
            </a:ext>
          </a:extLst>
        </xdr:cNvPr>
        <xdr:cNvSpPr/>
      </xdr:nvSpPr>
      <xdr:spPr>
        <a:xfrm>
          <a:off x="10953750" y="190499"/>
          <a:ext cx="1533260" cy="687917"/>
        </a:xfrm>
        <a:prstGeom prst="rect">
          <a:avLst/>
        </a:prstGeom>
        <a:solidFill>
          <a:srgbClr val="FF0000"/>
        </a:solidFill>
        <a:ln cap="rnd">
          <a:round/>
        </a:ln>
        <a:effectLst>
          <a:outerShdw blurRad="50800" dist="38100" dir="2700000" algn="tl" rotWithShape="0">
            <a:prstClr val="black">
              <a:alpha val="40000"/>
            </a:prstClr>
          </a:outerShdw>
        </a:effectLst>
        <a:scene3d>
          <a:camera prst="orthographicFront"/>
          <a:lightRig rig="threePt" dir="t"/>
        </a:scene3d>
        <a:sp3d>
          <a:bevelT w="25400"/>
        </a:sp3d>
      </xdr:spPr>
      <xdr:style>
        <a:lnRef idx="1">
          <a:schemeClr val="accent5"/>
        </a:lnRef>
        <a:fillRef idx="3">
          <a:schemeClr val="accent5"/>
        </a:fillRef>
        <a:effectRef idx="2">
          <a:schemeClr val="accent5"/>
        </a:effectRef>
        <a:fontRef idx="minor">
          <a:schemeClr val="lt1"/>
        </a:fontRef>
      </xdr:style>
      <xdr:txBody>
        <a:bodyPr vertOverflow="clip" horzOverflow="clip" wrap="none" rtlCol="0" anchor="ctr"/>
        <a:lstStyle/>
        <a:p>
          <a:pPr algn="ctr"/>
          <a:r>
            <a:rPr lang="tr-TR" sz="1200" b="1">
              <a:latin typeface="Arial" panose="020B0604020202020204" pitchFamily="34" charset="0"/>
              <a:cs typeface="Arial" panose="020B0604020202020204" pitchFamily="34" charset="0"/>
            </a:rPr>
            <a:t>ANASAYFA &gt;&gt;</a:t>
          </a:r>
          <a:endParaRPr lang="tr-TR" sz="1100" b="1" baseline="0"/>
        </a:p>
      </xdr:txBody>
    </xdr:sp>
    <xdr:clientData fPrintsWithSheet="0"/>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142875</xdr:colOff>
          <xdr:row>4</xdr:row>
          <xdr:rowOff>28575</xdr:rowOff>
        </xdr:from>
        <xdr:to>
          <xdr:col>11</xdr:col>
          <xdr:colOff>1581150</xdr:colOff>
          <xdr:row>5</xdr:row>
          <xdr:rowOff>123825</xdr:rowOff>
        </xdr:to>
        <xdr:sp macro="" textlink="">
          <xdr:nvSpPr>
            <xdr:cNvPr id="79874" name="Drop Down 2" hidden="1">
              <a:extLst>
                <a:ext uri="{63B3BB69-23CF-44E3-9099-C40C66FF867C}">
                  <a14:compatExt spid="_x0000_s79874"/>
                </a:ext>
                <a:ext uri="{FF2B5EF4-FFF2-40B4-BE49-F238E27FC236}">
                  <a16:creationId xmlns:a16="http://schemas.microsoft.com/office/drawing/2014/main" id="{00000000-0008-0000-1600-000002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absolute">
    <xdr:from>
      <xdr:col>7</xdr:col>
      <xdr:colOff>704850</xdr:colOff>
      <xdr:row>0</xdr:row>
      <xdr:rowOff>85725</xdr:rowOff>
    </xdr:from>
    <xdr:to>
      <xdr:col>9</xdr:col>
      <xdr:colOff>363008</xdr:colOff>
      <xdr:row>2</xdr:row>
      <xdr:rowOff>41275</xdr:rowOff>
    </xdr:to>
    <xdr:sp macro="" textlink="">
      <xdr:nvSpPr>
        <xdr:cNvPr id="3" name="Dikdörtgen 2">
          <a:hlinkClick xmlns:r="http://schemas.openxmlformats.org/officeDocument/2006/relationships" r:id="rId1"/>
          <a:extLst>
            <a:ext uri="{FF2B5EF4-FFF2-40B4-BE49-F238E27FC236}">
              <a16:creationId xmlns:a16="http://schemas.microsoft.com/office/drawing/2014/main" id="{00000000-0008-0000-1700-000003000000}"/>
            </a:ext>
          </a:extLst>
        </xdr:cNvPr>
        <xdr:cNvSpPr/>
      </xdr:nvSpPr>
      <xdr:spPr>
        <a:xfrm>
          <a:off x="3962400" y="85725"/>
          <a:ext cx="1248833" cy="412750"/>
        </a:xfrm>
        <a:prstGeom prst="rect">
          <a:avLst/>
        </a:prstGeom>
        <a:solidFill>
          <a:srgbClr val="FF0000"/>
        </a:solidFill>
        <a:effectLst>
          <a:outerShdw blurRad="50800" dist="38100" dir="2700000" algn="tl" rotWithShape="0">
            <a:prstClr val="black">
              <a:alpha val="40000"/>
            </a:prstClr>
          </a:outerShdw>
        </a:effectLst>
      </xdr:spPr>
      <xdr:style>
        <a:lnRef idx="1">
          <a:schemeClr val="accent5"/>
        </a:lnRef>
        <a:fillRef idx="3">
          <a:schemeClr val="accent5"/>
        </a:fillRef>
        <a:effectRef idx="2">
          <a:schemeClr val="accent5"/>
        </a:effectRef>
        <a:fontRef idx="minor">
          <a:schemeClr val="lt1"/>
        </a:fontRef>
      </xdr:style>
      <xdr:txBody>
        <a:bodyPr vertOverflow="clip" horzOverflow="clip" wrap="none" rtlCol="0" anchor="ctr"/>
        <a:lstStyle/>
        <a:p>
          <a:pPr algn="ctr"/>
          <a:r>
            <a:rPr lang="tr-TR" sz="1200" b="1">
              <a:latin typeface="Arial" panose="020B0604020202020204" pitchFamily="34" charset="0"/>
              <a:cs typeface="Arial" panose="020B0604020202020204" pitchFamily="34" charset="0"/>
            </a:rPr>
            <a:t>ANASAYFA&gt;&gt;</a:t>
          </a:r>
          <a:endParaRPr lang="tr-TR" sz="1100" b="1" baseline="0"/>
        </a:p>
      </xdr:txBody>
    </xdr:sp>
    <xdr:clientData fPrintsWithSheet="0"/>
  </xdr:twoCellAnchor>
</xdr:wsDr>
</file>

<file path=xl/drawings/drawing24.xml><?xml version="1.0" encoding="utf-8"?>
<xdr:wsDr xmlns:xdr="http://schemas.openxmlformats.org/drawingml/2006/spreadsheetDrawing" xmlns:a="http://schemas.openxmlformats.org/drawingml/2006/main">
  <xdr:twoCellAnchor editAs="oneCell">
    <xdr:from>
      <xdr:col>15</xdr:col>
      <xdr:colOff>95250</xdr:colOff>
      <xdr:row>1</xdr:row>
      <xdr:rowOff>66675</xdr:rowOff>
    </xdr:from>
    <xdr:to>
      <xdr:col>17</xdr:col>
      <xdr:colOff>142874</xdr:colOff>
      <xdr:row>3</xdr:row>
      <xdr:rowOff>22225</xdr:rowOff>
    </xdr:to>
    <xdr:sp macro="" textlink="">
      <xdr:nvSpPr>
        <xdr:cNvPr id="2" name="Dikdörtgen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3695700" y="333375"/>
          <a:ext cx="1266824" cy="412750"/>
        </a:xfrm>
        <a:prstGeom prst="rect">
          <a:avLst/>
        </a:prstGeom>
        <a:solidFill>
          <a:srgbClr val="FF0000"/>
        </a:solidFill>
        <a:effectLst>
          <a:outerShdw blurRad="50800" dist="38100" dir="2700000" algn="tl" rotWithShape="0">
            <a:prstClr val="black">
              <a:alpha val="40000"/>
            </a:prstClr>
          </a:outerShdw>
        </a:effectLst>
      </xdr:spPr>
      <xdr:style>
        <a:lnRef idx="1">
          <a:schemeClr val="accent5"/>
        </a:lnRef>
        <a:fillRef idx="3">
          <a:schemeClr val="accent5"/>
        </a:fillRef>
        <a:effectRef idx="2">
          <a:schemeClr val="accent5"/>
        </a:effectRef>
        <a:fontRef idx="minor">
          <a:schemeClr val="lt1"/>
        </a:fontRef>
      </xdr:style>
      <xdr:txBody>
        <a:bodyPr vertOverflow="clip" horzOverflow="clip" wrap="none" rtlCol="0" anchor="ctr"/>
        <a:lstStyle/>
        <a:p>
          <a:pPr algn="ctr"/>
          <a:r>
            <a:rPr lang="tr-TR" sz="1200" b="1">
              <a:latin typeface="Arial" panose="020B0604020202020204" pitchFamily="34" charset="0"/>
              <a:cs typeface="Arial" panose="020B0604020202020204" pitchFamily="34" charset="0"/>
            </a:rPr>
            <a:t>ANASAYFA </a:t>
          </a:r>
          <a:r>
            <a:rPr lang="tr-TR" sz="1200" b="1" baseline="0">
              <a:latin typeface="Arial" panose="020B0604020202020204" pitchFamily="34" charset="0"/>
              <a:cs typeface="Arial" panose="020B0604020202020204" pitchFamily="34" charset="0"/>
            </a:rPr>
            <a:t> &gt;&gt;</a:t>
          </a:r>
          <a:endParaRPr lang="tr-TR" sz="1100" b="1" baseline="0"/>
        </a:p>
      </xdr:txBody>
    </xdr:sp>
    <xdr:clientData fPrintsWithSheet="0"/>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266700</xdr:colOff>
          <xdr:row>1</xdr:row>
          <xdr:rowOff>104775</xdr:rowOff>
        </xdr:from>
        <xdr:to>
          <xdr:col>20</xdr:col>
          <xdr:colOff>323850</xdr:colOff>
          <xdr:row>2</xdr:row>
          <xdr:rowOff>180975</xdr:rowOff>
        </xdr:to>
        <xdr:sp macro="" textlink="">
          <xdr:nvSpPr>
            <xdr:cNvPr id="56323" name="Drop Down 3" hidden="1">
              <a:extLst>
                <a:ext uri="{63B3BB69-23CF-44E3-9099-C40C66FF867C}">
                  <a14:compatExt spid="_x0000_s56323"/>
                </a:ext>
                <a:ext uri="{FF2B5EF4-FFF2-40B4-BE49-F238E27FC236}">
                  <a16:creationId xmlns:a16="http://schemas.microsoft.com/office/drawing/2014/main" id="{00000000-0008-0000-1B00-000003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276225</xdr:colOff>
          <xdr:row>3</xdr:row>
          <xdr:rowOff>152400</xdr:rowOff>
        </xdr:from>
        <xdr:to>
          <xdr:col>20</xdr:col>
          <xdr:colOff>333375</xdr:colOff>
          <xdr:row>5</xdr:row>
          <xdr:rowOff>38100</xdr:rowOff>
        </xdr:to>
        <xdr:sp macro="" textlink="">
          <xdr:nvSpPr>
            <xdr:cNvPr id="56324" name="Drop Down 4" hidden="1">
              <a:extLst>
                <a:ext uri="{63B3BB69-23CF-44E3-9099-C40C66FF867C}">
                  <a14:compatExt spid="_x0000_s56324"/>
                </a:ext>
                <a:ext uri="{FF2B5EF4-FFF2-40B4-BE49-F238E27FC236}">
                  <a16:creationId xmlns:a16="http://schemas.microsoft.com/office/drawing/2014/main" id="{00000000-0008-0000-1B00-000004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38100</xdr:rowOff>
        </xdr:from>
        <xdr:to>
          <xdr:col>15</xdr:col>
          <xdr:colOff>0</xdr:colOff>
          <xdr:row>35</xdr:row>
          <xdr:rowOff>0</xdr:rowOff>
        </xdr:to>
        <xdr:pic>
          <xdr:nvPicPr>
            <xdr:cNvPr id="13" name="Resim 12">
              <a:extLst>
                <a:ext uri="{FF2B5EF4-FFF2-40B4-BE49-F238E27FC236}">
                  <a16:creationId xmlns:a16="http://schemas.microsoft.com/office/drawing/2014/main" id="{00000000-0008-0000-1B00-00000D000000}"/>
                </a:ext>
              </a:extLst>
            </xdr:cNvPr>
            <xdr:cNvPicPr>
              <a:picLocks noChangeAspect="1"/>
              <a:extLst>
                <a:ext uri="{84589F7E-364E-4C9E-8A38-B11213B215E9}">
                  <a14:cameraTool cellRange="utresim" spid="_x0000_s56987"/>
                </a:ext>
              </a:extLst>
            </xdr:cNvPicPr>
          </xdr:nvPicPr>
          <xdr:blipFill rotWithShape="1">
            <a:blip xmlns:r="http://schemas.openxmlformats.org/officeDocument/2006/relationships" r:embed="rId1"/>
            <a:srcRect r="15142" b="6836"/>
            <a:stretch>
              <a:fillRect/>
            </a:stretch>
          </xdr:blipFill>
          <xdr:spPr>
            <a:xfrm>
              <a:off x="600075" y="1609725"/>
              <a:ext cx="7620000" cy="5105400"/>
            </a:xfrm>
            <a:prstGeom prst="rect">
              <a:avLst/>
            </a:prstGeom>
          </xdr:spPr>
        </xdr:pic>
        <xdr:clientData/>
      </xdr:twoCellAnchor>
    </mc:Choice>
    <mc:Fallback/>
  </mc:AlternateContent>
  <xdr:twoCellAnchor>
    <xdr:from>
      <xdr:col>18</xdr:col>
      <xdr:colOff>257175</xdr:colOff>
      <xdr:row>6</xdr:row>
      <xdr:rowOff>104775</xdr:rowOff>
    </xdr:from>
    <xdr:to>
      <xdr:col>20</xdr:col>
      <xdr:colOff>323850</xdr:colOff>
      <xdr:row>8</xdr:row>
      <xdr:rowOff>28575</xdr:rowOff>
    </xdr:to>
    <xdr:sp macro="[0]!UT_DEG_YAZ" textlink="">
      <xdr:nvSpPr>
        <xdr:cNvPr id="2" name="Metin kutusu 1">
          <a:extLst>
            <a:ext uri="{FF2B5EF4-FFF2-40B4-BE49-F238E27FC236}">
              <a16:creationId xmlns:a16="http://schemas.microsoft.com/office/drawing/2014/main" id="{00000000-0008-0000-1B00-000002000000}"/>
            </a:ext>
          </a:extLst>
        </xdr:cNvPr>
        <xdr:cNvSpPr txBox="1"/>
      </xdr:nvSpPr>
      <xdr:spPr>
        <a:xfrm>
          <a:off x="10010775" y="1276350"/>
          <a:ext cx="1285875" cy="32385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tr-TR" sz="1600" b="1">
              <a:solidFill>
                <a:srgbClr val="FF0000"/>
              </a:solidFill>
              <a:latin typeface="Arial Black" panose="020B0A04020102020204" pitchFamily="34" charset="0"/>
            </a:rPr>
            <a:t>YAZDIR</a:t>
          </a:r>
          <a:endParaRPr lang="tr-TR" sz="1800" b="1">
            <a:solidFill>
              <a:srgbClr val="FF0000"/>
            </a:solidFill>
            <a:latin typeface="Arial Black" panose="020B0A0402010202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3</xdr:col>
      <xdr:colOff>133350</xdr:colOff>
      <xdr:row>0</xdr:row>
      <xdr:rowOff>19050</xdr:rowOff>
    </xdr:from>
    <xdr:to>
      <xdr:col>27</xdr:col>
      <xdr:colOff>66675</xdr:colOff>
      <xdr:row>2</xdr:row>
      <xdr:rowOff>168525</xdr:rowOff>
    </xdr:to>
    <xdr:sp macro="" textlink="">
      <xdr:nvSpPr>
        <xdr:cNvPr id="2" name="Yuvarlatılmış Dikdörtgen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1943100" y="19050"/>
          <a:ext cx="5191125" cy="54000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200" b="1" cap="none" spc="0">
              <a:ln w="0"/>
              <a:solidFill>
                <a:schemeClr val="bg1"/>
              </a:solidFill>
              <a:effectLst>
                <a:outerShdw blurRad="38100" dist="25400" dir="5400000" algn="ctr" rotWithShape="0">
                  <a:srgbClr val="6E747A">
                    <a:alpha val="43000"/>
                  </a:srgbClr>
                </a:outerShdw>
              </a:effectLst>
            </a:rPr>
            <a:t>Bilgiler ototmatik olarak gelmektedir. YIL</a:t>
          </a:r>
          <a:r>
            <a:rPr lang="tr-TR" sz="1200" b="1" cap="none" spc="0" baseline="0">
              <a:ln w="0"/>
              <a:solidFill>
                <a:schemeClr val="bg1"/>
              </a:solidFill>
              <a:effectLst>
                <a:outerShdw blurRad="38100" dist="25400" dir="5400000" algn="ctr" rotWithShape="0">
                  <a:srgbClr val="6E747A">
                    <a:alpha val="43000"/>
                  </a:srgbClr>
                </a:outerShdw>
              </a:effectLst>
            </a:rPr>
            <a:t> ve AY bilgilerini ANASAYFA 'dan seçiniz! Form üzerinde değişiklik yapmayınız.  </a:t>
          </a:r>
          <a:r>
            <a:rPr lang="tr-TR" sz="1200" b="1" cap="none" spc="0" baseline="0">
              <a:ln w="0"/>
              <a:solidFill>
                <a:schemeClr val="accent5"/>
              </a:solidFill>
              <a:effectLst>
                <a:outerShdw blurRad="38100" dist="25400" dir="5400000" algn="ctr" rotWithShape="0">
                  <a:srgbClr val="6E747A">
                    <a:alpha val="43000"/>
                  </a:srgbClr>
                </a:outerShdw>
              </a:effectLst>
            </a:rPr>
            <a:t>Anasayfaya Git&gt;&gt;&gt;</a:t>
          </a:r>
          <a:endParaRPr lang="tr-TR" sz="1200" b="1" cap="none" spc="0">
            <a:ln w="0"/>
            <a:solidFill>
              <a:schemeClr val="accent5"/>
            </a:solidFill>
            <a:effectLst>
              <a:outerShdw blurRad="38100" dist="25400" dir="5400000" algn="ctr" rotWithShape="0">
                <a:srgbClr val="6E747A">
                  <a:alpha val="43000"/>
                </a:srgbClr>
              </a:outerShdw>
            </a:effectLst>
          </a:endParaRPr>
        </a:p>
      </xdr:txBody>
    </xdr:sp>
    <xdr:clientData/>
  </xdr:twoCellAnchor>
</xdr:wsDr>
</file>

<file path=xl/tables/table1.xml><?xml version="1.0" encoding="utf-8"?>
<table xmlns="http://schemas.openxmlformats.org/spreadsheetml/2006/main" id="1" name="Tablo1" displayName="Tablo1" ref="AS12:AT31" totalsRowShown="0">
  <autoFilter ref="AS12:AT31"/>
  <tableColumns count="2">
    <tableColumn id="1" name="TATİL GÜNLER" dataDxfId="2"/>
    <tableColumn id="2" name="AÇIKLAMA" dataDxfId="1"/>
  </tableColumns>
  <tableStyleInfo name="TableStyleMedium2" showFirstColumn="0" showLastColumn="0" showRowStripes="1" showColumnStripes="0"/>
</table>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7.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15.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1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13.vml"/><Relationship Id="rId7" Type="http://schemas.openxmlformats.org/officeDocument/2006/relationships/ctrlProp" Target="../ctrlProps/ctrlProp22.xml"/><Relationship Id="rId12" Type="http://schemas.openxmlformats.org/officeDocument/2006/relationships/ctrlProp" Target="../ctrlProps/ctrlProp27.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31.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8.emf"/><Relationship Id="rId4" Type="http://schemas.openxmlformats.org/officeDocument/2006/relationships/control" Target="../activeX/activeX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1.xml"/><Relationship Id="rId1" Type="http://schemas.openxmlformats.org/officeDocument/2006/relationships/printerSettings" Target="../printerSettings/printerSettings22.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2.xml"/><Relationship Id="rId1" Type="http://schemas.openxmlformats.org/officeDocument/2006/relationships/printerSettings" Target="../printerSettings/printerSettings23.bin"/><Relationship Id="rId4" Type="http://schemas.openxmlformats.org/officeDocument/2006/relationships/ctrlProp" Target="../ctrlProps/ctrlProp3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6.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6"/>
  <dimension ref="A1:R40"/>
  <sheetViews>
    <sheetView workbookViewId="0">
      <selection activeCell="N4" sqref="N4"/>
    </sheetView>
  </sheetViews>
  <sheetFormatPr defaultRowHeight="15"/>
  <cols>
    <col min="1" max="1" width="5.140625" customWidth="1"/>
    <col min="2" max="2" width="3.85546875" customWidth="1"/>
    <col min="11" max="11" width="6.28515625" customWidth="1"/>
    <col min="12" max="12" width="7.42578125" customWidth="1"/>
  </cols>
  <sheetData>
    <row r="1" spans="1:18">
      <c r="A1" s="383" t="s">
        <v>984</v>
      </c>
      <c r="B1" s="383"/>
      <c r="C1" s="383"/>
      <c r="D1" s="383"/>
      <c r="E1" s="383"/>
      <c r="F1" s="383"/>
      <c r="G1" s="383"/>
      <c r="H1" s="383"/>
      <c r="I1" s="383"/>
      <c r="J1" s="383"/>
      <c r="K1" s="383"/>
      <c r="L1" s="383"/>
      <c r="M1" s="383"/>
      <c r="N1" s="383"/>
      <c r="O1" s="383"/>
      <c r="P1" s="383"/>
      <c r="Q1" s="209"/>
    </row>
    <row r="2" spans="1:18">
      <c r="A2" s="383" t="s">
        <v>990</v>
      </c>
      <c r="B2" s="383"/>
      <c r="C2" s="383"/>
      <c r="D2" s="383"/>
      <c r="E2" s="383"/>
      <c r="F2" s="383"/>
      <c r="G2" s="383"/>
      <c r="H2" s="383"/>
      <c r="I2" s="383"/>
      <c r="J2" s="383"/>
      <c r="K2" s="383"/>
      <c r="L2" s="383"/>
      <c r="M2" s="383"/>
      <c r="N2" s="383"/>
      <c r="O2" s="383"/>
      <c r="P2" s="383"/>
      <c r="Q2" s="209"/>
    </row>
    <row r="3" spans="1:18">
      <c r="C3" s="212" t="s">
        <v>984</v>
      </c>
      <c r="D3" s="210"/>
      <c r="E3" s="210"/>
      <c r="F3" s="210"/>
      <c r="G3" s="210"/>
      <c r="H3" s="210"/>
      <c r="I3" s="210"/>
      <c r="J3" s="210"/>
      <c r="K3" s="210"/>
      <c r="L3" s="384" t="s">
        <v>189</v>
      </c>
      <c r="M3" s="384"/>
      <c r="N3" s="384"/>
      <c r="O3" s="384"/>
      <c r="P3" s="384"/>
      <c r="Q3" s="210"/>
      <c r="R3">
        <v>19</v>
      </c>
    </row>
    <row r="4" spans="1:18" ht="15.75">
      <c r="C4" s="83" t="s">
        <v>160</v>
      </c>
      <c r="D4" s="83"/>
      <c r="E4" s="84" t="s">
        <v>123</v>
      </c>
      <c r="F4" s="385" t="str">
        <f>IFERROR(INDEX(ÖĞRETMEN!C:C,MATCH(R3,ÖĞRETMEN!A:A,0)),"")</f>
        <v>Kerem Can YELLİBURUN</v>
      </c>
      <c r="G4" s="385"/>
      <c r="H4" s="385"/>
      <c r="I4" s="385"/>
      <c r="J4" s="386"/>
      <c r="K4" s="386"/>
      <c r="L4" s="80" t="s">
        <v>190</v>
      </c>
      <c r="M4" s="88"/>
      <c r="N4" s="208" t="str">
        <f>IFERROR(LEFT(INDEX(ÖĞRETMEN!H:H,MATCH(R3,ÖĞRETMEN!A:A,0)),SEARCH("-",INDEX(ÖĞRETMEN!H:H,MATCH(R3,ÖĞRETMEN!A:A,0),1))-1),"")</f>
        <v/>
      </c>
    </row>
    <row r="5" spans="1:18" ht="15.75">
      <c r="C5" s="83" t="s">
        <v>191</v>
      </c>
      <c r="D5" s="83"/>
      <c r="E5" s="84" t="s">
        <v>123</v>
      </c>
      <c r="F5" s="90">
        <f>IFERROR(INDEX(ÖĞRETMEN!B:B,MATCH(R3,ÖĞRETMEN!A:A,0)),"")</f>
        <v>30893</v>
      </c>
      <c r="G5" s="88"/>
      <c r="H5" s="88"/>
      <c r="I5" s="88"/>
      <c r="J5" s="88"/>
      <c r="K5" s="91"/>
    </row>
    <row r="6" spans="1:18" ht="15.75">
      <c r="C6" s="83" t="s">
        <v>193</v>
      </c>
      <c r="D6" s="83"/>
      <c r="E6" s="84" t="s">
        <v>123</v>
      </c>
      <c r="F6" s="387" t="str">
        <f>IFERROR(INDEX(ÖĞRETMEN!F:F,MATCH(R3,ÖĞRETMEN!A:A,0)),"")</f>
        <v>Dizel Motorları Yakıt Pompası Ve Enjektör Ayarcılığı</v>
      </c>
      <c r="G6" s="387"/>
      <c r="H6" s="387"/>
      <c r="I6" s="387"/>
      <c r="J6" s="387"/>
      <c r="K6" s="387"/>
      <c r="L6" s="387"/>
      <c r="M6" s="387"/>
      <c r="N6" s="8" t="s">
        <v>192</v>
      </c>
    </row>
    <row r="7" spans="1:18" ht="15.75">
      <c r="C7" s="83" t="s">
        <v>986</v>
      </c>
      <c r="D7" s="83"/>
      <c r="E7" s="84" t="s">
        <v>123</v>
      </c>
      <c r="F7" s="388">
        <f>IFERROR(INDEX(ÖĞRETMEN!K:K,MATCH(R3,ÖĞRETMEN!A:A,0)),"")</f>
        <v>45226</v>
      </c>
      <c r="G7" s="388"/>
      <c r="H7" s="388"/>
      <c r="I7" s="206"/>
      <c r="J7" s="206"/>
      <c r="K7" s="206"/>
      <c r="L7" s="206"/>
      <c r="M7" s="206"/>
    </row>
    <row r="8" spans="1:18" ht="15.75">
      <c r="C8" s="83" t="s">
        <v>194</v>
      </c>
      <c r="D8" s="83"/>
      <c r="E8" s="84" t="s">
        <v>123</v>
      </c>
      <c r="F8" s="87" t="s">
        <v>985</v>
      </c>
      <c r="G8" s="88"/>
      <c r="H8" s="88"/>
      <c r="I8" s="88"/>
      <c r="J8" s="389"/>
      <c r="K8" s="389"/>
      <c r="L8" s="389"/>
      <c r="M8" s="389"/>
    </row>
    <row r="9" spans="1:18" ht="15.75">
      <c r="C9" s="80"/>
      <c r="D9" s="80"/>
      <c r="E9" s="104"/>
      <c r="F9" s="88"/>
      <c r="G9" s="88"/>
      <c r="H9" s="88"/>
      <c r="I9" s="88"/>
      <c r="J9" s="389"/>
      <c r="K9" s="389"/>
      <c r="L9" s="389"/>
      <c r="M9" s="389"/>
    </row>
    <row r="36" spans="3:13">
      <c r="C36" s="390" t="s">
        <v>219</v>
      </c>
      <c r="D36" s="390"/>
      <c r="E36" s="390"/>
      <c r="F36" s="390"/>
      <c r="G36" s="390"/>
      <c r="I36" s="203"/>
      <c r="J36" s="211" t="s">
        <v>988</v>
      </c>
      <c r="K36" s="203"/>
      <c r="L36" s="203"/>
      <c r="M36" s="203"/>
    </row>
    <row r="37" spans="3:13">
      <c r="C37" s="391" t="s">
        <v>237</v>
      </c>
      <c r="D37" s="391"/>
      <c r="E37" s="392" t="str">
        <f>IFERROR(INDEX(ÖĞRETMEN!L:L,MATCH(R3,ÖĞRETMEN!A:A,0)),"")</f>
        <v>Mustafa TURGUT</v>
      </c>
      <c r="F37" s="392"/>
      <c r="G37" s="392"/>
      <c r="I37" s="104"/>
      <c r="J37" s="115" t="s">
        <v>160</v>
      </c>
      <c r="K37" s="205" t="s">
        <v>123</v>
      </c>
      <c r="L37" s="164" t="str">
        <f>IFERROR(INDEX(ÖĞRETMEN!G:G,MATCH(R3,ÖĞRETMEN!A:A,0)),"")</f>
        <v>Ramazan KEKEÇ</v>
      </c>
      <c r="M37" s="207"/>
    </row>
    <row r="38" spans="3:13">
      <c r="C38" s="80" t="s">
        <v>223</v>
      </c>
      <c r="D38" s="80"/>
      <c r="E38" s="104"/>
      <c r="F38" s="80"/>
      <c r="G38" s="80"/>
      <c r="I38" s="131"/>
      <c r="J38" s="80" t="s">
        <v>989</v>
      </c>
      <c r="K38" s="204" t="s">
        <v>123</v>
      </c>
      <c r="L38" s="80" t="s">
        <v>224</v>
      </c>
      <c r="M38" s="80"/>
    </row>
    <row r="39" spans="3:13">
      <c r="C39" s="80"/>
      <c r="D39" s="80"/>
      <c r="E39" s="104"/>
      <c r="F39" s="80"/>
      <c r="G39" s="80"/>
      <c r="H39" s="80"/>
      <c r="I39" s="80"/>
      <c r="J39" s="80"/>
      <c r="K39" s="80"/>
      <c r="L39" s="80"/>
      <c r="M39" s="80"/>
    </row>
    <row r="40" spans="3:13">
      <c r="C40" s="382"/>
      <c r="D40" s="382"/>
      <c r="E40" s="382"/>
      <c r="F40" s="382"/>
      <c r="G40" s="382"/>
      <c r="H40" s="382"/>
      <c r="I40" s="382"/>
      <c r="J40" s="382"/>
      <c r="K40" s="382"/>
      <c r="L40" s="382"/>
      <c r="M40" s="382"/>
    </row>
  </sheetData>
  <mergeCells count="12">
    <mergeCell ref="C40:M40"/>
    <mergeCell ref="A1:P1"/>
    <mergeCell ref="A2:P2"/>
    <mergeCell ref="L3:P3"/>
    <mergeCell ref="F4:I4"/>
    <mergeCell ref="J4:K4"/>
    <mergeCell ref="F6:M6"/>
    <mergeCell ref="F7:H7"/>
    <mergeCell ref="J8:M9"/>
    <mergeCell ref="C36:G36"/>
    <mergeCell ref="C37:D37"/>
    <mergeCell ref="E37:G37"/>
  </mergeCells>
  <printOptions horizontalCentered="1" verticalCentered="1"/>
  <pageMargins left="0.31496062992125984" right="0.31496062992125984" top="0" bottom="0.15748031496062992"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Drop Down 1">
              <controlPr defaultSize="0" autoLine="0" autoPict="0">
                <anchor moveWithCells="1">
                  <from>
                    <xdr:col>18</xdr:col>
                    <xdr:colOff>266700</xdr:colOff>
                    <xdr:row>1</xdr:row>
                    <xdr:rowOff>104775</xdr:rowOff>
                  </from>
                  <to>
                    <xdr:col>20</xdr:col>
                    <xdr:colOff>323850</xdr:colOff>
                    <xdr:row>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5"/>
  <dimension ref="A1:R40"/>
  <sheetViews>
    <sheetView workbookViewId="0">
      <selection activeCell="N4" sqref="N4"/>
    </sheetView>
  </sheetViews>
  <sheetFormatPr defaultRowHeight="15"/>
  <cols>
    <col min="1" max="1" width="5.140625" customWidth="1"/>
    <col min="2" max="2" width="3.85546875" customWidth="1"/>
    <col min="11" max="11" width="6.28515625" customWidth="1"/>
    <col min="12" max="12" width="7.42578125" customWidth="1"/>
  </cols>
  <sheetData>
    <row r="1" spans="1:18">
      <c r="A1" s="383" t="s">
        <v>984</v>
      </c>
      <c r="B1" s="383"/>
      <c r="C1" s="383"/>
      <c r="D1" s="383"/>
      <c r="E1" s="383"/>
      <c r="F1" s="383"/>
      <c r="G1" s="383"/>
      <c r="H1" s="383"/>
      <c r="I1" s="383"/>
      <c r="J1" s="383"/>
      <c r="K1" s="383"/>
      <c r="L1" s="383"/>
      <c r="M1" s="383"/>
      <c r="N1" s="383"/>
      <c r="O1" s="383"/>
      <c r="P1" s="383"/>
      <c r="Q1" s="209"/>
    </row>
    <row r="2" spans="1:18">
      <c r="A2" s="383" t="s">
        <v>990</v>
      </c>
      <c r="B2" s="383"/>
      <c r="C2" s="383"/>
      <c r="D2" s="383"/>
      <c r="E2" s="383"/>
      <c r="F2" s="383"/>
      <c r="G2" s="383"/>
      <c r="H2" s="383"/>
      <c r="I2" s="383"/>
      <c r="J2" s="383"/>
      <c r="K2" s="383"/>
      <c r="L2" s="383"/>
      <c r="M2" s="383"/>
      <c r="N2" s="383"/>
      <c r="O2" s="383"/>
      <c r="P2" s="383"/>
      <c r="Q2" s="209"/>
    </row>
    <row r="3" spans="1:18">
      <c r="C3" s="212" t="s">
        <v>984</v>
      </c>
      <c r="D3" s="210"/>
      <c r="E3" s="210"/>
      <c r="F3" s="210"/>
      <c r="G3" s="210"/>
      <c r="H3" s="210"/>
      <c r="I3" s="210"/>
      <c r="J3" s="210"/>
      <c r="K3" s="210"/>
      <c r="L3" s="393" t="s">
        <v>189</v>
      </c>
      <c r="M3" s="393"/>
      <c r="N3" s="393"/>
      <c r="O3" s="393"/>
      <c r="P3" s="393"/>
      <c r="Q3" s="210"/>
      <c r="R3">
        <v>14</v>
      </c>
    </row>
    <row r="4" spans="1:18" ht="15.75">
      <c r="C4" s="83" t="s">
        <v>160</v>
      </c>
      <c r="D4" s="83"/>
      <c r="E4" s="84" t="s">
        <v>123</v>
      </c>
      <c r="F4" s="385" t="str">
        <f>IFERROR(INDEX(ÖĞRETMEN!C:C,MATCH(R3,ÖĞRETMEN!A:A,0)),"")</f>
        <v>Ertuğrul ARIN</v>
      </c>
      <c r="G4" s="385"/>
      <c r="H4" s="385"/>
      <c r="I4" s="385"/>
      <c r="J4" s="386"/>
      <c r="K4" s="386"/>
      <c r="L4" s="80" t="s">
        <v>190</v>
      </c>
      <c r="M4" s="88"/>
      <c r="N4" s="208" t="str">
        <f>IFERROR(LEFT(INDEX(ÖĞRETMEN!H:H,MATCH(R3,ÖĞRETMEN!A:A,0)),SEARCH("-",INDEX(ÖĞRETMEN!H:H,MATCH(R3,ÖĞRETMEN!A:A,0),1))-1),"")</f>
        <v>Celalettin Durak</v>
      </c>
    </row>
    <row r="5" spans="1:18" ht="15.75">
      <c r="C5" s="83" t="s">
        <v>191</v>
      </c>
      <c r="D5" s="83"/>
      <c r="E5" s="84" t="s">
        <v>123</v>
      </c>
      <c r="F5" s="90">
        <f>IFERROR(INDEX(ÖĞRETMEN!B:B,MATCH(R3,ÖĞRETMEN!A:A,0)),"")</f>
        <v>40116</v>
      </c>
      <c r="G5" s="88"/>
      <c r="H5" s="88"/>
      <c r="I5" s="88"/>
      <c r="J5" s="88"/>
      <c r="K5" s="91"/>
    </row>
    <row r="6" spans="1:18" ht="15.75">
      <c r="C6" s="83" t="s">
        <v>193</v>
      </c>
      <c r="D6" s="83"/>
      <c r="E6" s="84" t="s">
        <v>123</v>
      </c>
      <c r="F6" s="387" t="str">
        <f>IFERROR(INDEX(ÖĞRETMEN!F:F,MATCH(R3,ÖĞRETMEN!A:A,0)),"")</f>
        <v>Dijital Baskı</v>
      </c>
      <c r="G6" s="387"/>
      <c r="H6" s="387"/>
      <c r="I6" s="387"/>
      <c r="J6" s="387"/>
      <c r="K6" s="387"/>
      <c r="L6" s="387"/>
      <c r="M6" s="387"/>
      <c r="N6" s="8" t="s">
        <v>192</v>
      </c>
    </row>
    <row r="7" spans="1:18" ht="15.75">
      <c r="C7" s="83" t="s">
        <v>986</v>
      </c>
      <c r="D7" s="83"/>
      <c r="E7" s="84" t="s">
        <v>123</v>
      </c>
      <c r="F7" s="388">
        <f>IFERROR(INDEX(ÖĞRETMEN!K:K,MATCH(R3,ÖĞRETMEN!A:A,0)),"")</f>
        <v>45436</v>
      </c>
      <c r="G7" s="388"/>
      <c r="H7" s="388"/>
      <c r="I7" s="206"/>
      <c r="J7" s="206"/>
      <c r="K7" s="206"/>
      <c r="L7" s="206"/>
      <c r="M7" s="206"/>
    </row>
    <row r="8" spans="1:18" ht="15.75">
      <c r="C8" s="83" t="s">
        <v>194</v>
      </c>
      <c r="D8" s="83"/>
      <c r="E8" s="84" t="s">
        <v>123</v>
      </c>
      <c r="F8" s="87" t="s">
        <v>985</v>
      </c>
      <c r="G8" s="88"/>
      <c r="H8" s="88"/>
      <c r="I8" s="88"/>
      <c r="J8" s="389"/>
      <c r="K8" s="389"/>
      <c r="L8" s="389"/>
      <c r="M8" s="389"/>
    </row>
    <row r="9" spans="1:18" ht="15.75">
      <c r="C9" s="80"/>
      <c r="D9" s="80"/>
      <c r="E9" s="104"/>
      <c r="F9" s="88"/>
      <c r="G9" s="88"/>
      <c r="H9" s="88"/>
      <c r="I9" s="88"/>
      <c r="J9" s="389"/>
      <c r="K9" s="389"/>
      <c r="L9" s="389"/>
      <c r="M9" s="389"/>
    </row>
    <row r="36" spans="3:13">
      <c r="C36" s="390" t="s">
        <v>219</v>
      </c>
      <c r="D36" s="390"/>
      <c r="E36" s="390"/>
      <c r="F36" s="390"/>
      <c r="G36" s="390"/>
      <c r="I36" s="203"/>
      <c r="J36" s="211" t="s">
        <v>988</v>
      </c>
      <c r="K36" s="203"/>
      <c r="L36" s="203"/>
      <c r="M36" s="203"/>
    </row>
    <row r="37" spans="3:13">
      <c r="C37" s="391" t="s">
        <v>237</v>
      </c>
      <c r="D37" s="391"/>
      <c r="E37" s="392" t="str">
        <f>IFERROR(INDEX(ÖĞRETMEN!L:L,MATCH(R3,ÖĞRETMEN!A:A,0)),"")</f>
        <v>Halil İbrahim DURAK</v>
      </c>
      <c r="F37" s="392"/>
      <c r="G37" s="392"/>
      <c r="I37" s="104"/>
      <c r="J37" s="115" t="s">
        <v>160</v>
      </c>
      <c r="K37" s="205" t="s">
        <v>123</v>
      </c>
      <c r="L37" s="164" t="str">
        <f>IFERROR(INDEX(ÖĞRETMEN!G:G,MATCH(R3,ÖĞRETMEN!A:A,0)),"")</f>
        <v>Ramazan KEKEÇ</v>
      </c>
      <c r="M37" s="207"/>
    </row>
    <row r="38" spans="3:13">
      <c r="C38" s="80" t="s">
        <v>223</v>
      </c>
      <c r="D38" s="80"/>
      <c r="E38" s="104"/>
      <c r="F38" s="80"/>
      <c r="G38" s="80"/>
      <c r="I38" s="131"/>
      <c r="J38" s="80" t="s">
        <v>989</v>
      </c>
      <c r="K38" s="204" t="s">
        <v>123</v>
      </c>
      <c r="L38" s="80" t="s">
        <v>224</v>
      </c>
      <c r="M38" s="80"/>
    </row>
    <row r="39" spans="3:13">
      <c r="C39" s="80"/>
      <c r="D39" s="80"/>
      <c r="E39" s="104"/>
      <c r="F39" s="80"/>
      <c r="G39" s="80"/>
      <c r="H39" s="80"/>
      <c r="I39" s="80"/>
      <c r="J39" s="80"/>
      <c r="K39" s="80"/>
      <c r="L39" s="80"/>
      <c r="M39" s="80"/>
    </row>
    <row r="40" spans="3:13">
      <c r="C40" s="382"/>
      <c r="D40" s="382"/>
      <c r="E40" s="382"/>
      <c r="F40" s="382"/>
      <c r="G40" s="382"/>
      <c r="H40" s="382"/>
      <c r="I40" s="382"/>
      <c r="J40" s="382"/>
      <c r="K40" s="382"/>
      <c r="L40" s="382"/>
      <c r="M40" s="382"/>
    </row>
  </sheetData>
  <mergeCells count="12">
    <mergeCell ref="C40:M40"/>
    <mergeCell ref="A1:P1"/>
    <mergeCell ref="A2:P2"/>
    <mergeCell ref="L3:P3"/>
    <mergeCell ref="F4:I4"/>
    <mergeCell ref="J4:K4"/>
    <mergeCell ref="F6:M6"/>
    <mergeCell ref="F7:H7"/>
    <mergeCell ref="J8:M9"/>
    <mergeCell ref="C36:G36"/>
    <mergeCell ref="C37:D37"/>
    <mergeCell ref="E37:G37"/>
  </mergeCells>
  <printOptions horizontalCentered="1" verticalCentered="1"/>
  <pageMargins left="0.31496062992125984" right="0.31496062992125984" top="0" bottom="0.15748031496062992"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Drop Down 1">
              <controlPr defaultSize="0" autoLine="0" autoPict="0">
                <anchor moveWithCells="1">
                  <from>
                    <xdr:col>18</xdr:col>
                    <xdr:colOff>266700</xdr:colOff>
                    <xdr:row>1</xdr:row>
                    <xdr:rowOff>104775</xdr:rowOff>
                  </from>
                  <to>
                    <xdr:col>20</xdr:col>
                    <xdr:colOff>323850</xdr:colOff>
                    <xdr:row>2</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4"/>
  <dimension ref="A1:R40"/>
  <sheetViews>
    <sheetView workbookViewId="0">
      <selection activeCell="N4" sqref="N4"/>
    </sheetView>
  </sheetViews>
  <sheetFormatPr defaultRowHeight="15"/>
  <cols>
    <col min="1" max="1" width="5.140625" customWidth="1"/>
    <col min="2" max="2" width="3.85546875" customWidth="1"/>
    <col min="11" max="11" width="6.28515625" customWidth="1"/>
    <col min="12" max="12" width="7.42578125" customWidth="1"/>
  </cols>
  <sheetData>
    <row r="1" spans="1:18">
      <c r="A1" s="383" t="s">
        <v>984</v>
      </c>
      <c r="B1" s="383"/>
      <c r="C1" s="383"/>
      <c r="D1" s="383"/>
      <c r="E1" s="383"/>
      <c r="F1" s="383"/>
      <c r="G1" s="383"/>
      <c r="H1" s="383"/>
      <c r="I1" s="383"/>
      <c r="J1" s="383"/>
      <c r="K1" s="383"/>
      <c r="L1" s="383"/>
      <c r="M1" s="383"/>
      <c r="N1" s="383"/>
      <c r="O1" s="383"/>
      <c r="P1" s="383"/>
      <c r="Q1" s="209"/>
    </row>
    <row r="2" spans="1:18">
      <c r="A2" s="383" t="s">
        <v>990</v>
      </c>
      <c r="B2" s="383"/>
      <c r="C2" s="383"/>
      <c r="D2" s="383"/>
      <c r="E2" s="383"/>
      <c r="F2" s="383"/>
      <c r="G2" s="383"/>
      <c r="H2" s="383"/>
      <c r="I2" s="383"/>
      <c r="J2" s="383"/>
      <c r="K2" s="383"/>
      <c r="L2" s="383"/>
      <c r="M2" s="383"/>
      <c r="N2" s="383"/>
      <c r="O2" s="383"/>
      <c r="P2" s="383"/>
      <c r="Q2" s="209"/>
    </row>
    <row r="3" spans="1:18">
      <c r="C3" s="212" t="s">
        <v>984</v>
      </c>
      <c r="D3" s="210"/>
      <c r="E3" s="210"/>
      <c r="F3" s="210"/>
      <c r="G3" s="210"/>
      <c r="H3" s="210"/>
      <c r="I3" s="210"/>
      <c r="J3" s="210"/>
      <c r="K3" s="210"/>
      <c r="L3" s="393" t="s">
        <v>189</v>
      </c>
      <c r="M3" s="393"/>
      <c r="N3" s="393"/>
      <c r="O3" s="393"/>
      <c r="P3" s="393"/>
      <c r="Q3" s="210"/>
      <c r="R3">
        <v>46</v>
      </c>
    </row>
    <row r="4" spans="1:18" ht="15.75">
      <c r="C4" s="83" t="s">
        <v>160</v>
      </c>
      <c r="D4" s="83"/>
      <c r="E4" s="84" t="s">
        <v>123</v>
      </c>
      <c r="F4" s="385" t="str">
        <f>IFERROR(INDEX(ÖĞRETMEN!C:C,MATCH(R3,ÖĞRETMEN!A:A,0)),"")</f>
        <v>Halil İbrahim ÖZER</v>
      </c>
      <c r="G4" s="385"/>
      <c r="H4" s="385"/>
      <c r="I4" s="385"/>
      <c r="J4" s="386"/>
      <c r="K4" s="386"/>
      <c r="L4" s="80" t="s">
        <v>190</v>
      </c>
      <c r="M4" s="88"/>
      <c r="N4" s="208" t="str">
        <f>IFERROR(LEFT(INDEX(ÖĞRETMEN!H:H,MATCH(R3,ÖĞRETMEN!A:A,0)),SEARCH("-",INDEX(ÖĞRETMEN!H:H,MATCH(R3,ÖĞRETMEN!A:A,0),1))-1),"")</f>
        <v xml:space="preserve">Mehmet Özer </v>
      </c>
    </row>
    <row r="5" spans="1:18" ht="15.75">
      <c r="C5" s="83" t="s">
        <v>191</v>
      </c>
      <c r="D5" s="83"/>
      <c r="E5" s="84" t="s">
        <v>123</v>
      </c>
      <c r="F5" s="90">
        <f>IFERROR(INDEX(ÖĞRETMEN!B:B,MATCH(R3,ÖĞRETMEN!A:A,0)),"")</f>
        <v>30298</v>
      </c>
      <c r="G5" s="88"/>
      <c r="H5" s="88"/>
      <c r="I5" s="88"/>
      <c r="J5" s="88"/>
      <c r="K5" s="91"/>
    </row>
    <row r="6" spans="1:18" ht="15.75">
      <c r="C6" s="83" t="s">
        <v>193</v>
      </c>
      <c r="D6" s="83"/>
      <c r="E6" s="84" t="s">
        <v>123</v>
      </c>
      <c r="F6" s="387" t="str">
        <f>IFERROR(INDEX(ÖĞRETMEN!F:F,MATCH(R3,ÖĞRETMEN!A:A,0)),"")</f>
        <v>Otomotiv Boya</v>
      </c>
      <c r="G6" s="387"/>
      <c r="H6" s="387"/>
      <c r="I6" s="387"/>
      <c r="J6" s="387"/>
      <c r="K6" s="387"/>
      <c r="L6" s="387"/>
      <c r="M6" s="387"/>
      <c r="N6" s="8" t="s">
        <v>192</v>
      </c>
    </row>
    <row r="7" spans="1:18" ht="15.75">
      <c r="C7" s="83" t="s">
        <v>986</v>
      </c>
      <c r="D7" s="83"/>
      <c r="E7" s="84" t="s">
        <v>123</v>
      </c>
      <c r="F7" s="388">
        <f>IFERROR(INDEX(ÖĞRETMEN!K:K,MATCH(R3,ÖĞRETMEN!A:A,0)),"")</f>
        <v>45044</v>
      </c>
      <c r="G7" s="388"/>
      <c r="H7" s="388"/>
      <c r="I7" s="206"/>
      <c r="J7" s="206"/>
      <c r="K7" s="206"/>
      <c r="L7" s="206"/>
      <c r="M7" s="206"/>
    </row>
    <row r="8" spans="1:18" ht="15.75">
      <c r="C8" s="83" t="s">
        <v>194</v>
      </c>
      <c r="D8" s="83"/>
      <c r="E8" s="84" t="s">
        <v>123</v>
      </c>
      <c r="F8" s="87" t="s">
        <v>985</v>
      </c>
      <c r="G8" s="88"/>
      <c r="H8" s="88"/>
      <c r="I8" s="88"/>
      <c r="J8" s="389"/>
      <c r="K8" s="389"/>
      <c r="L8" s="389"/>
      <c r="M8" s="389"/>
    </row>
    <row r="9" spans="1:18" ht="15.75">
      <c r="C9" s="80"/>
      <c r="D9" s="80"/>
      <c r="E9" s="104"/>
      <c r="F9" s="88"/>
      <c r="G9" s="88"/>
      <c r="H9" s="88"/>
      <c r="I9" s="88"/>
      <c r="J9" s="389"/>
      <c r="K9" s="389"/>
      <c r="L9" s="389"/>
      <c r="M9" s="389"/>
    </row>
    <row r="36" spans="3:13">
      <c r="C36" s="390" t="s">
        <v>219</v>
      </c>
      <c r="D36" s="390"/>
      <c r="E36" s="390"/>
      <c r="F36" s="390"/>
      <c r="G36" s="390"/>
      <c r="I36" s="203"/>
      <c r="J36" s="211" t="s">
        <v>988</v>
      </c>
      <c r="K36" s="203"/>
      <c r="L36" s="203"/>
      <c r="M36" s="203"/>
    </row>
    <row r="37" spans="3:13">
      <c r="C37" s="391" t="s">
        <v>237</v>
      </c>
      <c r="D37" s="391"/>
      <c r="E37" s="392" t="str">
        <f>IFERROR(INDEX(ÖĞRETMEN!L:L,MATCH(R3,ÖĞRETMEN!A:A,0)),"")</f>
        <v>Mehmet ÖZER</v>
      </c>
      <c r="F37" s="392"/>
      <c r="G37" s="392"/>
      <c r="I37" s="104"/>
      <c r="J37" s="115" t="s">
        <v>160</v>
      </c>
      <c r="K37" s="205" t="s">
        <v>123</v>
      </c>
      <c r="L37" s="164" t="str">
        <f>IFERROR(INDEX(ÖĞRETMEN!G:G,MATCH(R3,ÖĞRETMEN!A:A,0)),"")</f>
        <v>Ramazan KEKEÇ</v>
      </c>
      <c r="M37" s="207"/>
    </row>
    <row r="38" spans="3:13">
      <c r="C38" s="80" t="s">
        <v>223</v>
      </c>
      <c r="D38" s="80"/>
      <c r="E38" s="104"/>
      <c r="F38" s="80"/>
      <c r="G38" s="80"/>
      <c r="I38" s="131"/>
      <c r="J38" s="80" t="s">
        <v>989</v>
      </c>
      <c r="K38" s="204" t="s">
        <v>123</v>
      </c>
      <c r="L38" s="80" t="s">
        <v>224</v>
      </c>
      <c r="M38" s="80"/>
    </row>
    <row r="39" spans="3:13">
      <c r="C39" s="80"/>
      <c r="D39" s="80"/>
      <c r="E39" s="104"/>
      <c r="F39" s="80"/>
      <c r="G39" s="80"/>
      <c r="H39" s="80"/>
      <c r="I39" s="80"/>
      <c r="J39" s="80"/>
      <c r="K39" s="80"/>
      <c r="L39" s="80"/>
      <c r="M39" s="80"/>
    </row>
    <row r="40" spans="3:13">
      <c r="C40" s="382"/>
      <c r="D40" s="382"/>
      <c r="E40" s="382"/>
      <c r="F40" s="382"/>
      <c r="G40" s="382"/>
      <c r="H40" s="382"/>
      <c r="I40" s="382"/>
      <c r="J40" s="382"/>
      <c r="K40" s="382"/>
      <c r="L40" s="382"/>
      <c r="M40" s="382"/>
    </row>
  </sheetData>
  <mergeCells count="12">
    <mergeCell ref="C40:M40"/>
    <mergeCell ref="A1:P1"/>
    <mergeCell ref="A2:P2"/>
    <mergeCell ref="L3:P3"/>
    <mergeCell ref="F4:I4"/>
    <mergeCell ref="J4:K4"/>
    <mergeCell ref="F6:M6"/>
    <mergeCell ref="F7:H7"/>
    <mergeCell ref="J8:M9"/>
    <mergeCell ref="C36:G36"/>
    <mergeCell ref="C37:D37"/>
    <mergeCell ref="E37:G37"/>
  </mergeCells>
  <printOptions horizontalCentered="1" verticalCentered="1"/>
  <pageMargins left="0.31496062992125984" right="0.31496062992125984" top="0" bottom="0.15748031496062992"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Drop Down 1">
              <controlPr defaultSize="0" autoLine="0" autoPict="0">
                <anchor moveWithCells="1">
                  <from>
                    <xdr:col>18</xdr:col>
                    <xdr:colOff>266700</xdr:colOff>
                    <xdr:row>1</xdr:row>
                    <xdr:rowOff>104775</xdr:rowOff>
                  </from>
                  <to>
                    <xdr:col>20</xdr:col>
                    <xdr:colOff>323850</xdr:colOff>
                    <xdr:row>2</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3"/>
  <dimension ref="A1:R40"/>
  <sheetViews>
    <sheetView workbookViewId="0">
      <selection activeCell="N4" sqref="N4"/>
    </sheetView>
  </sheetViews>
  <sheetFormatPr defaultRowHeight="15"/>
  <cols>
    <col min="1" max="1" width="5.140625" customWidth="1"/>
    <col min="2" max="2" width="3.85546875" customWidth="1"/>
    <col min="11" max="11" width="6.28515625" customWidth="1"/>
    <col min="12" max="12" width="7.42578125" customWidth="1"/>
  </cols>
  <sheetData>
    <row r="1" spans="1:18">
      <c r="A1" s="383" t="s">
        <v>984</v>
      </c>
      <c r="B1" s="383"/>
      <c r="C1" s="383"/>
      <c r="D1" s="383"/>
      <c r="E1" s="383"/>
      <c r="F1" s="383"/>
      <c r="G1" s="383"/>
      <c r="H1" s="383"/>
      <c r="I1" s="383"/>
      <c r="J1" s="383"/>
      <c r="K1" s="383"/>
      <c r="L1" s="383"/>
      <c r="M1" s="383"/>
      <c r="N1" s="383"/>
      <c r="O1" s="383"/>
      <c r="P1" s="383"/>
      <c r="Q1" s="209"/>
    </row>
    <row r="2" spans="1:18">
      <c r="A2" s="383" t="s">
        <v>990</v>
      </c>
      <c r="B2" s="383"/>
      <c r="C2" s="383"/>
      <c r="D2" s="383"/>
      <c r="E2" s="383"/>
      <c r="F2" s="383"/>
      <c r="G2" s="383"/>
      <c r="H2" s="383"/>
      <c r="I2" s="383"/>
      <c r="J2" s="383"/>
      <c r="K2" s="383"/>
      <c r="L2" s="383"/>
      <c r="M2" s="383"/>
      <c r="N2" s="383"/>
      <c r="O2" s="383"/>
      <c r="P2" s="383"/>
      <c r="Q2" s="209"/>
    </row>
    <row r="3" spans="1:18">
      <c r="C3" s="212" t="s">
        <v>984</v>
      </c>
      <c r="D3" s="210"/>
      <c r="E3" s="210"/>
      <c r="F3" s="210"/>
      <c r="G3" s="210"/>
      <c r="H3" s="210"/>
      <c r="I3" s="210"/>
      <c r="J3" s="210"/>
      <c r="K3" s="210"/>
      <c r="L3" s="393" t="s">
        <v>189</v>
      </c>
      <c r="M3" s="393"/>
      <c r="N3" s="393"/>
      <c r="O3" s="393"/>
      <c r="P3" s="393"/>
      <c r="Q3" s="210"/>
      <c r="R3">
        <v>13</v>
      </c>
    </row>
    <row r="4" spans="1:18" ht="15.75">
      <c r="C4" s="83" t="s">
        <v>160</v>
      </c>
      <c r="D4" s="83"/>
      <c r="E4" s="84" t="s">
        <v>123</v>
      </c>
      <c r="F4" s="385" t="str">
        <f>IFERROR(INDEX(ÖĞRETMEN!C:C,MATCH(R3,ÖĞRETMEN!A:A,0)),"")</f>
        <v>Diyab EL-DİYAB</v>
      </c>
      <c r="G4" s="385"/>
      <c r="H4" s="385"/>
      <c r="I4" s="385"/>
      <c r="J4" s="386"/>
      <c r="K4" s="386"/>
      <c r="L4" s="80" t="s">
        <v>190</v>
      </c>
      <c r="M4" s="88"/>
      <c r="N4" s="208" t="str">
        <f>IFERROR(LEFT(INDEX(ÖĞRETMEN!H:H,MATCH(R3,ÖĞRETMEN!A:A,0)),SEARCH("-",INDEX(ÖĞRETMEN!H:H,MATCH(R3,ÖĞRETMEN!A:A,0),1))-1),"")</f>
        <v>Celalettin Durak</v>
      </c>
    </row>
    <row r="5" spans="1:18" ht="15.75">
      <c r="C5" s="83" t="s">
        <v>191</v>
      </c>
      <c r="D5" s="83"/>
      <c r="E5" s="84" t="s">
        <v>123</v>
      </c>
      <c r="F5" s="90">
        <f>IFERROR(INDEX(ÖĞRETMEN!B:B,MATCH(R3,ÖĞRETMEN!A:A,0)),"")</f>
        <v>30134</v>
      </c>
      <c r="G5" s="88"/>
      <c r="H5" s="88"/>
      <c r="I5" s="88"/>
      <c r="J5" s="88"/>
      <c r="K5" s="91"/>
    </row>
    <row r="6" spans="1:18" ht="15.75">
      <c r="C6" s="83" t="s">
        <v>193</v>
      </c>
      <c r="D6" s="83"/>
      <c r="E6" s="84" t="s">
        <v>123</v>
      </c>
      <c r="F6" s="387" t="str">
        <f>IFERROR(INDEX(ÖĞRETMEN!F:F,MATCH(R3,ÖĞRETMEN!A:A,0)),"")</f>
        <v>Serigrafi Baskı</v>
      </c>
      <c r="G6" s="387"/>
      <c r="H6" s="387"/>
      <c r="I6" s="387"/>
      <c r="J6" s="387"/>
      <c r="K6" s="387"/>
      <c r="L6" s="387"/>
      <c r="M6" s="387"/>
      <c r="N6" s="8" t="s">
        <v>192</v>
      </c>
    </row>
    <row r="7" spans="1:18" ht="15.75">
      <c r="C7" s="83" t="s">
        <v>986</v>
      </c>
      <c r="D7" s="83"/>
      <c r="E7" s="84" t="s">
        <v>123</v>
      </c>
      <c r="F7" s="388">
        <f>IFERROR(INDEX(ÖĞRETMEN!K:K,MATCH(R3,ÖĞRETMEN!A:A,0)),"")</f>
        <v>45135</v>
      </c>
      <c r="G7" s="388"/>
      <c r="H7" s="388"/>
      <c r="I7" s="206"/>
      <c r="J7" s="206"/>
      <c r="K7" s="206"/>
      <c r="L7" s="206"/>
      <c r="M7" s="206"/>
    </row>
    <row r="8" spans="1:18" ht="15.75">
      <c r="C8" s="83" t="s">
        <v>194</v>
      </c>
      <c r="D8" s="83"/>
      <c r="E8" s="84" t="s">
        <v>123</v>
      </c>
      <c r="F8" s="87" t="s">
        <v>985</v>
      </c>
      <c r="G8" s="88"/>
      <c r="H8" s="88"/>
      <c r="I8" s="88"/>
      <c r="J8" s="389"/>
      <c r="K8" s="389"/>
      <c r="L8" s="389"/>
      <c r="M8" s="389"/>
    </row>
    <row r="9" spans="1:18" ht="15.75">
      <c r="C9" s="80"/>
      <c r="D9" s="80"/>
      <c r="E9" s="104"/>
      <c r="F9" s="88"/>
      <c r="G9" s="88"/>
      <c r="H9" s="88"/>
      <c r="I9" s="88"/>
      <c r="J9" s="389"/>
      <c r="K9" s="389"/>
      <c r="L9" s="389"/>
      <c r="M9" s="389"/>
    </row>
    <row r="36" spans="3:13">
      <c r="C36" s="390" t="s">
        <v>219</v>
      </c>
      <c r="D36" s="390"/>
      <c r="E36" s="390"/>
      <c r="F36" s="390"/>
      <c r="G36" s="390"/>
      <c r="I36" s="203"/>
      <c r="J36" s="211" t="s">
        <v>988</v>
      </c>
      <c r="K36" s="203"/>
      <c r="L36" s="203"/>
      <c r="M36" s="203"/>
    </row>
    <row r="37" spans="3:13">
      <c r="C37" s="391" t="s">
        <v>237</v>
      </c>
      <c r="D37" s="391"/>
      <c r="E37" s="392" t="str">
        <f>IFERROR(INDEX(ÖĞRETMEN!L:L,MATCH(R3,ÖĞRETMEN!A:A,0)),"")</f>
        <v>Celalettin DURAK</v>
      </c>
      <c r="F37" s="392"/>
      <c r="G37" s="392"/>
      <c r="I37" s="104"/>
      <c r="J37" s="115" t="s">
        <v>160</v>
      </c>
      <c r="K37" s="205" t="s">
        <v>123</v>
      </c>
      <c r="L37" s="164" t="str">
        <f>IFERROR(INDEX(ÖĞRETMEN!G:G,MATCH(R3,ÖĞRETMEN!A:A,0)),"")</f>
        <v>Ramazan KEKEÇ</v>
      </c>
      <c r="M37" s="207"/>
    </row>
    <row r="38" spans="3:13">
      <c r="C38" s="80" t="s">
        <v>223</v>
      </c>
      <c r="D38" s="80"/>
      <c r="E38" s="104"/>
      <c r="F38" s="80"/>
      <c r="G38" s="80"/>
      <c r="I38" s="131"/>
      <c r="J38" s="80" t="s">
        <v>989</v>
      </c>
      <c r="K38" s="204" t="s">
        <v>123</v>
      </c>
      <c r="L38" s="80" t="s">
        <v>224</v>
      </c>
      <c r="M38" s="80"/>
    </row>
    <row r="39" spans="3:13">
      <c r="C39" s="80"/>
      <c r="D39" s="80"/>
      <c r="E39" s="104"/>
      <c r="F39" s="80"/>
      <c r="G39" s="80"/>
      <c r="H39" s="80"/>
      <c r="I39" s="80"/>
      <c r="J39" s="80"/>
      <c r="K39" s="80"/>
      <c r="L39" s="80"/>
      <c r="M39" s="80"/>
    </row>
    <row r="40" spans="3:13">
      <c r="C40" s="382"/>
      <c r="D40" s="382"/>
      <c r="E40" s="382"/>
      <c r="F40" s="382"/>
      <c r="G40" s="382"/>
      <c r="H40" s="382"/>
      <c r="I40" s="382"/>
      <c r="J40" s="382"/>
      <c r="K40" s="382"/>
      <c r="L40" s="382"/>
      <c r="M40" s="382"/>
    </row>
  </sheetData>
  <mergeCells count="12">
    <mergeCell ref="C40:M40"/>
    <mergeCell ref="A1:P1"/>
    <mergeCell ref="A2:P2"/>
    <mergeCell ref="L3:P3"/>
    <mergeCell ref="F4:I4"/>
    <mergeCell ref="J4:K4"/>
    <mergeCell ref="F6:M6"/>
    <mergeCell ref="F7:H7"/>
    <mergeCell ref="J8:M9"/>
    <mergeCell ref="C36:G36"/>
    <mergeCell ref="C37:D37"/>
    <mergeCell ref="E37:G37"/>
  </mergeCells>
  <printOptions horizontalCentered="1" verticalCentered="1"/>
  <pageMargins left="0.31496062992125984" right="0.31496062992125984" top="0" bottom="0.15748031496062992"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Drop Down 1">
              <controlPr defaultSize="0" autoLine="0" autoPict="0">
                <anchor moveWithCells="1">
                  <from>
                    <xdr:col>18</xdr:col>
                    <xdr:colOff>266700</xdr:colOff>
                    <xdr:row>1</xdr:row>
                    <xdr:rowOff>104775</xdr:rowOff>
                  </from>
                  <to>
                    <xdr:col>20</xdr:col>
                    <xdr:colOff>323850</xdr:colOff>
                    <xdr:row>2</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1"/>
  <dimension ref="A1:R40"/>
  <sheetViews>
    <sheetView workbookViewId="0">
      <selection activeCell="R30" sqref="R30"/>
    </sheetView>
  </sheetViews>
  <sheetFormatPr defaultRowHeight="15"/>
  <cols>
    <col min="1" max="1" width="5.140625" customWidth="1"/>
    <col min="2" max="2" width="3.85546875" customWidth="1"/>
    <col min="11" max="11" width="6.28515625" customWidth="1"/>
    <col min="12" max="12" width="7.42578125" customWidth="1"/>
  </cols>
  <sheetData>
    <row r="1" spans="1:18">
      <c r="A1" s="383" t="s">
        <v>984</v>
      </c>
      <c r="B1" s="383"/>
      <c r="C1" s="383"/>
      <c r="D1" s="383"/>
      <c r="E1" s="383"/>
      <c r="F1" s="383"/>
      <c r="G1" s="383"/>
      <c r="H1" s="383"/>
      <c r="I1" s="383"/>
      <c r="J1" s="383"/>
      <c r="K1" s="383"/>
      <c r="L1" s="383"/>
      <c r="M1" s="383"/>
      <c r="N1" s="383"/>
      <c r="O1" s="383"/>
      <c r="P1" s="383"/>
      <c r="Q1" s="209"/>
    </row>
    <row r="2" spans="1:18">
      <c r="A2" s="383" t="s">
        <v>990</v>
      </c>
      <c r="B2" s="383"/>
      <c r="C2" s="383"/>
      <c r="D2" s="383"/>
      <c r="E2" s="383"/>
      <c r="F2" s="383"/>
      <c r="G2" s="383"/>
      <c r="H2" s="383"/>
      <c r="I2" s="383"/>
      <c r="J2" s="383"/>
      <c r="K2" s="383"/>
      <c r="L2" s="383"/>
      <c r="M2" s="383"/>
      <c r="N2" s="383"/>
      <c r="O2" s="383"/>
      <c r="P2" s="383"/>
      <c r="Q2" s="209"/>
    </row>
    <row r="3" spans="1:18">
      <c r="C3" s="212" t="s">
        <v>984</v>
      </c>
      <c r="D3" s="210"/>
      <c r="E3" s="210"/>
      <c r="F3" s="210"/>
      <c r="G3" s="210"/>
      <c r="H3" s="210"/>
      <c r="I3" s="210"/>
      <c r="J3" s="210"/>
      <c r="K3" s="210"/>
      <c r="L3" s="393" t="s">
        <v>189</v>
      </c>
      <c r="M3" s="393"/>
      <c r="N3" s="393"/>
      <c r="O3" s="393"/>
      <c r="P3" s="393"/>
      <c r="Q3" s="210"/>
      <c r="R3">
        <v>13</v>
      </c>
    </row>
    <row r="4" spans="1:18" ht="15.75">
      <c r="C4" s="83" t="s">
        <v>160</v>
      </c>
      <c r="D4" s="83"/>
      <c r="E4" s="84" t="s">
        <v>123</v>
      </c>
      <c r="F4" s="385" t="str">
        <f>IFERROR(INDEX(ÖĞRETMEN!C:C,MATCH(R3,ÖĞRETMEN!A:A,0)),"")</f>
        <v>Diyab EL-DİYAB</v>
      </c>
      <c r="G4" s="385"/>
      <c r="H4" s="385"/>
      <c r="I4" s="385"/>
      <c r="J4" s="386"/>
      <c r="K4" s="386"/>
      <c r="L4" s="80" t="s">
        <v>190</v>
      </c>
      <c r="M4" s="88"/>
      <c r="N4" s="208" t="str">
        <f>IFERROR(LEFT(INDEX(ÖĞRETMEN!H:H,MATCH(R3,ÖĞRETMEN!A:A,0)),SEARCH("-",INDEX(ÖĞRETMEN!H:H,MATCH(R3,ÖĞRETMEN!A:A,0),1))-1),"")</f>
        <v>Celalettin Durak</v>
      </c>
    </row>
    <row r="5" spans="1:18" ht="15.75">
      <c r="C5" s="83" t="s">
        <v>191</v>
      </c>
      <c r="D5" s="83"/>
      <c r="E5" s="84" t="s">
        <v>123</v>
      </c>
      <c r="F5" s="90">
        <f>IFERROR(INDEX(ÖĞRETMEN!B:B,MATCH(R3,ÖĞRETMEN!A:A,0)),"")</f>
        <v>30134</v>
      </c>
      <c r="G5" s="88"/>
      <c r="H5" s="88"/>
      <c r="I5" s="88"/>
      <c r="J5" s="88"/>
      <c r="K5" s="91"/>
    </row>
    <row r="6" spans="1:18" ht="15.75">
      <c r="C6" s="83" t="s">
        <v>193</v>
      </c>
      <c r="D6" s="83"/>
      <c r="E6" s="84" t="s">
        <v>123</v>
      </c>
      <c r="F6" s="387" t="str">
        <f>IFERROR(INDEX(ÖĞRETMEN!F:F,MATCH(R3,ÖĞRETMEN!A:A,0)),"")</f>
        <v>Serigrafi Baskı</v>
      </c>
      <c r="G6" s="387"/>
      <c r="H6" s="387"/>
      <c r="I6" s="387"/>
      <c r="J6" s="387"/>
      <c r="K6" s="387"/>
      <c r="L6" s="387"/>
      <c r="M6" s="387"/>
      <c r="N6" s="8" t="s">
        <v>192</v>
      </c>
    </row>
    <row r="7" spans="1:18" ht="15.75">
      <c r="C7" s="83" t="s">
        <v>986</v>
      </c>
      <c r="D7" s="83"/>
      <c r="E7" s="84" t="s">
        <v>123</v>
      </c>
      <c r="F7" s="388">
        <f>IFERROR(INDEX(ÖĞRETMEN!K:K,MATCH(R3,ÖĞRETMEN!A:A,0)),"")</f>
        <v>45135</v>
      </c>
      <c r="G7" s="388"/>
      <c r="H7" s="388"/>
      <c r="I7" s="206"/>
      <c r="J7" s="206"/>
      <c r="K7" s="206"/>
      <c r="L7" s="206"/>
      <c r="M7" s="206"/>
    </row>
    <row r="8" spans="1:18" ht="15.75">
      <c r="C8" s="83" t="s">
        <v>194</v>
      </c>
      <c r="D8" s="83"/>
      <c r="E8" s="84" t="s">
        <v>123</v>
      </c>
      <c r="F8" s="87" t="s">
        <v>985</v>
      </c>
      <c r="G8" s="88"/>
      <c r="H8" s="88"/>
      <c r="I8" s="88"/>
      <c r="J8" s="389"/>
      <c r="K8" s="389"/>
      <c r="L8" s="389"/>
      <c r="M8" s="389"/>
    </row>
    <row r="9" spans="1:18" ht="15.75">
      <c r="C9" s="80"/>
      <c r="D9" s="80"/>
      <c r="E9" s="104"/>
      <c r="F9" s="88"/>
      <c r="G9" s="88"/>
      <c r="H9" s="88"/>
      <c r="I9" s="88"/>
      <c r="J9" s="389"/>
      <c r="K9" s="389"/>
      <c r="L9" s="389"/>
      <c r="M9" s="389"/>
    </row>
    <row r="36" spans="3:13">
      <c r="C36" s="390" t="s">
        <v>219</v>
      </c>
      <c r="D36" s="390"/>
      <c r="E36" s="390"/>
      <c r="F36" s="390"/>
      <c r="G36" s="390"/>
      <c r="I36" s="203"/>
      <c r="J36" s="211" t="s">
        <v>988</v>
      </c>
      <c r="K36" s="203"/>
      <c r="L36" s="203"/>
      <c r="M36" s="203"/>
    </row>
    <row r="37" spans="3:13">
      <c r="C37" s="391" t="s">
        <v>237</v>
      </c>
      <c r="D37" s="391"/>
      <c r="E37" s="392" t="str">
        <f>IFERROR(INDEX(ÖĞRETMEN!L:L,MATCH(R3,ÖĞRETMEN!A:A,0)),"")</f>
        <v>Celalettin DURAK</v>
      </c>
      <c r="F37" s="392"/>
      <c r="G37" s="392"/>
      <c r="I37" s="104"/>
      <c r="J37" s="115" t="s">
        <v>160</v>
      </c>
      <c r="K37" s="205" t="s">
        <v>123</v>
      </c>
      <c r="L37" s="164" t="str">
        <f>IFERROR(INDEX(ÖĞRETMEN!G:G,MATCH(R3,ÖĞRETMEN!A:A,0)),"")</f>
        <v>Ramazan KEKEÇ</v>
      </c>
      <c r="M37" s="207"/>
    </row>
    <row r="38" spans="3:13">
      <c r="C38" s="80" t="s">
        <v>223</v>
      </c>
      <c r="D38" s="80"/>
      <c r="E38" s="104"/>
      <c r="F38" s="80"/>
      <c r="G38" s="80"/>
      <c r="I38" s="131"/>
      <c r="J38" s="80" t="s">
        <v>989</v>
      </c>
      <c r="K38" s="204" t="s">
        <v>123</v>
      </c>
      <c r="L38" s="80" t="s">
        <v>224</v>
      </c>
      <c r="M38" s="80"/>
    </row>
    <row r="39" spans="3:13">
      <c r="C39" s="80"/>
      <c r="D39" s="80"/>
      <c r="E39" s="104"/>
      <c r="F39" s="80"/>
      <c r="G39" s="80"/>
      <c r="H39" s="80"/>
      <c r="I39" s="80"/>
      <c r="J39" s="80"/>
      <c r="K39" s="80"/>
      <c r="L39" s="80"/>
      <c r="M39" s="80"/>
    </row>
    <row r="40" spans="3:13">
      <c r="C40" s="382"/>
      <c r="D40" s="382"/>
      <c r="E40" s="382"/>
      <c r="F40" s="382"/>
      <c r="G40" s="382"/>
      <c r="H40" s="382"/>
      <c r="I40" s="382"/>
      <c r="J40" s="382"/>
      <c r="K40" s="382"/>
      <c r="L40" s="382"/>
      <c r="M40" s="382"/>
    </row>
  </sheetData>
  <mergeCells count="12">
    <mergeCell ref="C40:M40"/>
    <mergeCell ref="A1:P1"/>
    <mergeCell ref="A2:P2"/>
    <mergeCell ref="L3:P3"/>
    <mergeCell ref="F4:I4"/>
    <mergeCell ref="J4:K4"/>
    <mergeCell ref="F6:M6"/>
    <mergeCell ref="F7:H7"/>
    <mergeCell ref="J8:M9"/>
    <mergeCell ref="C36:G36"/>
    <mergeCell ref="C37:D37"/>
    <mergeCell ref="E37:G37"/>
  </mergeCells>
  <printOptions horizontalCentered="1" verticalCentered="1"/>
  <pageMargins left="0.31496062992125984" right="0.31496062992125984" top="0" bottom="0.15748031496062992"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Drop Down 1">
              <controlPr defaultSize="0" autoLine="0" autoPict="0">
                <anchor moveWithCells="1">
                  <from>
                    <xdr:col>18</xdr:col>
                    <xdr:colOff>266700</xdr:colOff>
                    <xdr:row>1</xdr:row>
                    <xdr:rowOff>104775</xdr:rowOff>
                  </from>
                  <to>
                    <xdr:col>20</xdr:col>
                    <xdr:colOff>323850</xdr:colOff>
                    <xdr:row>2</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2"/>
  <dimension ref="A1:R40"/>
  <sheetViews>
    <sheetView workbookViewId="0">
      <selection sqref="A1:P9"/>
    </sheetView>
  </sheetViews>
  <sheetFormatPr defaultRowHeight="15"/>
  <cols>
    <col min="1" max="1" width="5.140625" customWidth="1"/>
    <col min="2" max="2" width="3.85546875" customWidth="1"/>
    <col min="11" max="11" width="6.28515625" customWidth="1"/>
    <col min="12" max="12" width="7.42578125" customWidth="1"/>
  </cols>
  <sheetData>
    <row r="1" spans="1:18">
      <c r="A1" s="383" t="s">
        <v>984</v>
      </c>
      <c r="B1" s="383"/>
      <c r="C1" s="383"/>
      <c r="D1" s="383"/>
      <c r="E1" s="383"/>
      <c r="F1" s="383"/>
      <c r="G1" s="383"/>
      <c r="H1" s="383"/>
      <c r="I1" s="383"/>
      <c r="J1" s="383"/>
      <c r="K1" s="383"/>
      <c r="L1" s="383"/>
      <c r="M1" s="383"/>
      <c r="N1" s="383"/>
      <c r="O1" s="383"/>
      <c r="P1" s="383"/>
      <c r="Q1" s="209"/>
    </row>
    <row r="2" spans="1:18">
      <c r="A2" s="383" t="s">
        <v>987</v>
      </c>
      <c r="B2" s="383"/>
      <c r="C2" s="383"/>
      <c r="D2" s="383"/>
      <c r="E2" s="383"/>
      <c r="F2" s="383"/>
      <c r="G2" s="383"/>
      <c r="H2" s="383"/>
      <c r="I2" s="383"/>
      <c r="J2" s="383"/>
      <c r="K2" s="383"/>
      <c r="L2" s="383"/>
      <c r="M2" s="383"/>
      <c r="N2" s="383"/>
      <c r="O2" s="383"/>
      <c r="P2" s="383"/>
      <c r="Q2" s="209"/>
    </row>
    <row r="3" spans="1:18">
      <c r="C3" s="210"/>
      <c r="D3" s="210"/>
      <c r="E3" s="210"/>
      <c r="F3" s="210"/>
      <c r="G3" s="210"/>
      <c r="H3" s="210"/>
      <c r="I3" s="210"/>
      <c r="J3" s="210"/>
      <c r="K3" s="210"/>
      <c r="L3" s="393" t="s">
        <v>189</v>
      </c>
      <c r="M3" s="393"/>
      <c r="N3" s="393"/>
      <c r="O3" s="393"/>
      <c r="P3" s="393"/>
      <c r="Q3" s="210"/>
      <c r="R3">
        <v>12</v>
      </c>
    </row>
    <row r="4" spans="1:18" ht="15.75">
      <c r="C4" s="83" t="s">
        <v>160</v>
      </c>
      <c r="D4" s="83"/>
      <c r="E4" s="84" t="s">
        <v>123</v>
      </c>
      <c r="F4" s="385" t="str">
        <f>IFERROR(INDEX(ÖĞRETMEN!C:C,MATCH(R3,ÖĞRETMEN!A:A,0)),"")</f>
        <v>Bayram BOZTEPE</v>
      </c>
      <c r="G4" s="385"/>
      <c r="H4" s="385"/>
      <c r="I4" s="385"/>
      <c r="J4" s="386"/>
      <c r="K4" s="386"/>
      <c r="L4" s="80" t="s">
        <v>190</v>
      </c>
      <c r="M4" s="88"/>
      <c r="N4" s="208" t="str">
        <f>IFERROR(LEFT(INDEX(ÖĞRETMEN!H:H,MATCH(R3,ÖĞRETMEN!A:A,0)),SEARCH("-",INDEX(ÖĞRETMEN!H:H,MATCH(R3,ÖĞRETMEN!A:A,0),1))-1),"")</f>
        <v xml:space="preserve">Boztepe Oto Boya </v>
      </c>
    </row>
    <row r="5" spans="1:18" ht="15.75">
      <c r="C5" s="83" t="s">
        <v>191</v>
      </c>
      <c r="D5" s="83"/>
      <c r="E5" s="84" t="s">
        <v>123</v>
      </c>
      <c r="F5" s="90">
        <f>IFERROR(INDEX(ÖĞRETMEN!B:B,MATCH(R3,ÖĞRETMEN!A:A,0)),"")</f>
        <v>40326</v>
      </c>
      <c r="G5" s="88"/>
      <c r="H5" s="88"/>
      <c r="I5" s="88"/>
      <c r="J5" s="88"/>
      <c r="K5" s="91"/>
    </row>
    <row r="6" spans="1:18" ht="15.75">
      <c r="C6" s="83" t="s">
        <v>193</v>
      </c>
      <c r="D6" s="83"/>
      <c r="E6" s="84" t="s">
        <v>123</v>
      </c>
      <c r="F6" s="387" t="str">
        <f>IFERROR(INDEX(ÖĞRETMEN!F:F,MATCH(R3,ÖĞRETMEN!A:A,0)),"")</f>
        <v>Otomotiv Boya</v>
      </c>
      <c r="G6" s="387"/>
      <c r="H6" s="387"/>
      <c r="I6" s="387"/>
      <c r="J6" s="387"/>
      <c r="K6" s="387"/>
      <c r="L6" s="387"/>
      <c r="M6" s="387"/>
      <c r="N6" s="8" t="s">
        <v>192</v>
      </c>
    </row>
    <row r="7" spans="1:18" ht="15.75">
      <c r="C7" s="83" t="s">
        <v>986</v>
      </c>
      <c r="D7" s="83"/>
      <c r="E7" s="84" t="s">
        <v>123</v>
      </c>
      <c r="F7" s="388">
        <f>IFERROR(INDEX(ÖĞRETMEN!K:K,MATCH(R3,ÖĞRETMEN!A:A,0)),"")</f>
        <v>45513</v>
      </c>
      <c r="G7" s="388"/>
      <c r="H7" s="388"/>
      <c r="I7" s="206"/>
      <c r="J7" s="206"/>
      <c r="K7" s="206"/>
      <c r="L7" s="206"/>
      <c r="M7" s="206"/>
    </row>
    <row r="8" spans="1:18" ht="15.75">
      <c r="C8" s="83" t="s">
        <v>194</v>
      </c>
      <c r="D8" s="83"/>
      <c r="E8" s="84" t="s">
        <v>123</v>
      </c>
      <c r="F8" s="87" t="s">
        <v>985</v>
      </c>
      <c r="G8" s="88"/>
      <c r="H8" s="88"/>
      <c r="I8" s="88"/>
      <c r="J8" s="389"/>
      <c r="K8" s="389"/>
      <c r="L8" s="389"/>
      <c r="M8" s="389"/>
    </row>
    <row r="9" spans="1:18" ht="15.75">
      <c r="C9" s="80"/>
      <c r="D9" s="80"/>
      <c r="E9" s="104"/>
      <c r="F9" s="88"/>
      <c r="G9" s="88"/>
      <c r="H9" s="88"/>
      <c r="I9" s="88"/>
      <c r="J9" s="389"/>
      <c r="K9" s="389"/>
      <c r="L9" s="389"/>
      <c r="M9" s="389"/>
    </row>
    <row r="36" spans="3:13">
      <c r="C36" s="390" t="s">
        <v>219</v>
      </c>
      <c r="D36" s="390"/>
      <c r="E36" s="390"/>
      <c r="F36" s="390"/>
      <c r="G36" s="390"/>
      <c r="I36" s="203"/>
      <c r="J36" s="211" t="s">
        <v>988</v>
      </c>
      <c r="K36" s="203"/>
      <c r="L36" s="203"/>
      <c r="M36" s="203"/>
    </row>
    <row r="37" spans="3:13">
      <c r="C37" s="391" t="s">
        <v>237</v>
      </c>
      <c r="D37" s="391"/>
      <c r="E37" s="392" t="str">
        <f>IFERROR(INDEX(ÖĞRETMEN!L:L,MATCH(R3,ÖĞRETMEN!A:A,0)),"")</f>
        <v>Adem BOZTEPE</v>
      </c>
      <c r="F37" s="392"/>
      <c r="G37" s="392"/>
      <c r="I37" s="104"/>
      <c r="J37" s="115" t="s">
        <v>160</v>
      </c>
      <c r="K37" s="205" t="s">
        <v>123</v>
      </c>
      <c r="L37" s="164" t="str">
        <f>IFERROR(INDEX(ÖĞRETMEN!G:G,MATCH(R3,ÖĞRETMEN!A:A,0)),"")</f>
        <v>Ramazan KEKEÇ</v>
      </c>
      <c r="M37" s="207"/>
    </row>
    <row r="38" spans="3:13">
      <c r="C38" s="80" t="s">
        <v>223</v>
      </c>
      <c r="D38" s="80"/>
      <c r="E38" s="104"/>
      <c r="F38" s="80"/>
      <c r="G38" s="80"/>
      <c r="I38" s="131"/>
      <c r="J38" s="80" t="s">
        <v>989</v>
      </c>
      <c r="K38" s="204" t="s">
        <v>123</v>
      </c>
      <c r="L38" s="80" t="s">
        <v>224</v>
      </c>
      <c r="M38" s="80"/>
    </row>
    <row r="39" spans="3:13">
      <c r="C39" s="80"/>
      <c r="D39" s="80"/>
      <c r="E39" s="104"/>
      <c r="F39" s="80"/>
      <c r="G39" s="80"/>
      <c r="H39" s="80"/>
      <c r="I39" s="80"/>
      <c r="J39" s="80"/>
      <c r="K39" s="80"/>
      <c r="L39" s="80"/>
      <c r="M39" s="80"/>
    </row>
    <row r="40" spans="3:13">
      <c r="C40" s="382"/>
      <c r="D40" s="382"/>
      <c r="E40" s="382"/>
      <c r="F40" s="382"/>
      <c r="G40" s="382"/>
      <c r="H40" s="382"/>
      <c r="I40" s="382"/>
      <c r="J40" s="382"/>
      <c r="K40" s="382"/>
      <c r="L40" s="382"/>
      <c r="M40" s="382"/>
    </row>
  </sheetData>
  <mergeCells count="12">
    <mergeCell ref="A1:P1"/>
    <mergeCell ref="A2:P2"/>
    <mergeCell ref="C40:M40"/>
    <mergeCell ref="L3:P3"/>
    <mergeCell ref="F7:H7"/>
    <mergeCell ref="F6:M6"/>
    <mergeCell ref="J8:M9"/>
    <mergeCell ref="C36:G36"/>
    <mergeCell ref="C37:D37"/>
    <mergeCell ref="E37:G37"/>
    <mergeCell ref="F4:I4"/>
    <mergeCell ref="J4:K4"/>
  </mergeCells>
  <printOptions horizontalCentered="1" verticalCentered="1"/>
  <pageMargins left="0.31496062992125984" right="0.31496062992125984" top="0" bottom="0.15748031496062992"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Drop Down 1">
              <controlPr defaultSize="0" autoLine="0" autoPict="0">
                <anchor moveWithCells="1">
                  <from>
                    <xdr:col>18</xdr:col>
                    <xdr:colOff>266700</xdr:colOff>
                    <xdr:row>1</xdr:row>
                    <xdr:rowOff>104775</xdr:rowOff>
                  </from>
                  <to>
                    <xdr:col>20</xdr:col>
                    <xdr:colOff>323850</xdr:colOff>
                    <xdr:row>2</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4"/>
  <dimension ref="A2:AI43"/>
  <sheetViews>
    <sheetView workbookViewId="0">
      <selection activeCell="AH8" sqref="AH8"/>
    </sheetView>
  </sheetViews>
  <sheetFormatPr defaultColWidth="9.140625" defaultRowHeight="15"/>
  <cols>
    <col min="2" max="2" width="12.7109375" bestFit="1" customWidth="1"/>
    <col min="3" max="3" width="5.28515625" customWidth="1"/>
    <col min="4" max="33" width="3.28515625" bestFit="1" customWidth="1"/>
  </cols>
  <sheetData>
    <row r="2" spans="1:35" ht="15.75" thickBot="1"/>
    <row r="3" spans="1:35" ht="15.75" thickBot="1">
      <c r="A3" s="154" t="s">
        <v>137</v>
      </c>
      <c r="B3" s="155">
        <f>YIL</f>
        <v>2026</v>
      </c>
    </row>
    <row r="4" spans="1:35" ht="15.75" thickBot="1">
      <c r="A4" s="156" t="s">
        <v>138</v>
      </c>
      <c r="B4" s="157">
        <f>AY</f>
        <v>5</v>
      </c>
      <c r="C4" s="41" t="str">
        <f>TEXT(C6,"AAAA")</f>
        <v>Mayıs</v>
      </c>
    </row>
    <row r="5" spans="1:35" ht="52.5">
      <c r="C5" s="158" t="str">
        <f>IF(C6="","",TEXT(C6,"GGGG"))</f>
        <v>Cuma</v>
      </c>
      <c r="D5" s="158" t="str">
        <f t="shared" ref="D5:AG5" si="0">IF(D6="","",TEXT(D6,"GGGG"))</f>
        <v>Cumartesi</v>
      </c>
      <c r="E5" s="158" t="str">
        <f t="shared" si="0"/>
        <v>Pazar</v>
      </c>
      <c r="F5" s="158" t="str">
        <f t="shared" si="0"/>
        <v>Pazartesi</v>
      </c>
      <c r="G5" s="158" t="str">
        <f t="shared" si="0"/>
        <v>Salı</v>
      </c>
      <c r="H5" s="158" t="str">
        <f t="shared" si="0"/>
        <v>Çarşamba</v>
      </c>
      <c r="I5" s="158" t="str">
        <f t="shared" si="0"/>
        <v>Perşembe</v>
      </c>
      <c r="J5" s="158" t="str">
        <f t="shared" si="0"/>
        <v>Cuma</v>
      </c>
      <c r="K5" s="158" t="str">
        <f t="shared" si="0"/>
        <v>Cumartesi</v>
      </c>
      <c r="L5" s="158" t="str">
        <f t="shared" si="0"/>
        <v>Pazar</v>
      </c>
      <c r="M5" s="158" t="str">
        <f t="shared" si="0"/>
        <v>Pazartesi</v>
      </c>
      <c r="N5" s="158" t="str">
        <f t="shared" si="0"/>
        <v>Salı</v>
      </c>
      <c r="O5" s="158" t="str">
        <f t="shared" si="0"/>
        <v>Çarşamba</v>
      </c>
      <c r="P5" s="158" t="str">
        <f t="shared" si="0"/>
        <v>Perşembe</v>
      </c>
      <c r="Q5" s="158" t="str">
        <f t="shared" si="0"/>
        <v>Cuma</v>
      </c>
      <c r="R5" s="158" t="str">
        <f t="shared" si="0"/>
        <v>Cumartesi</v>
      </c>
      <c r="S5" s="158" t="str">
        <f t="shared" si="0"/>
        <v>Pazar</v>
      </c>
      <c r="T5" s="158" t="str">
        <f t="shared" si="0"/>
        <v>Pazartesi</v>
      </c>
      <c r="U5" s="158" t="str">
        <f t="shared" si="0"/>
        <v>Salı</v>
      </c>
      <c r="V5" s="158" t="str">
        <f t="shared" si="0"/>
        <v>Çarşamba</v>
      </c>
      <c r="W5" s="158" t="str">
        <f t="shared" si="0"/>
        <v>Perşembe</v>
      </c>
      <c r="X5" s="158" t="str">
        <f t="shared" si="0"/>
        <v>Cuma</v>
      </c>
      <c r="Y5" s="158" t="str">
        <f t="shared" si="0"/>
        <v>Cumartesi</v>
      </c>
      <c r="Z5" s="158" t="str">
        <f t="shared" si="0"/>
        <v>Pazar</v>
      </c>
      <c r="AA5" s="158" t="str">
        <f t="shared" si="0"/>
        <v>Pazartesi</v>
      </c>
      <c r="AB5" s="158" t="str">
        <f t="shared" si="0"/>
        <v>Salı</v>
      </c>
      <c r="AC5" s="158" t="str">
        <f t="shared" si="0"/>
        <v>Çarşamba</v>
      </c>
      <c r="AD5" s="158" t="str">
        <f t="shared" si="0"/>
        <v>Perşembe</v>
      </c>
      <c r="AE5" s="158" t="str">
        <f t="shared" si="0"/>
        <v>Cuma</v>
      </c>
      <c r="AF5" s="158" t="str">
        <f t="shared" si="0"/>
        <v>Cumartesi</v>
      </c>
      <c r="AG5" s="158" t="str">
        <f t="shared" si="0"/>
        <v>Pazar</v>
      </c>
    </row>
    <row r="6" spans="1:35" ht="104.25">
      <c r="C6" s="159">
        <f>IF(C7="","",DATE($B$3,$B$4,C7))</f>
        <v>46143</v>
      </c>
      <c r="D6" s="159">
        <f t="shared" ref="D6:AG6" si="1">IF(D7="","",DATE($B$3,$B$4,D7))</f>
        <v>46144</v>
      </c>
      <c r="E6" s="159">
        <f t="shared" si="1"/>
        <v>46145</v>
      </c>
      <c r="F6" s="159">
        <f t="shared" si="1"/>
        <v>46146</v>
      </c>
      <c r="G6" s="159">
        <f t="shared" si="1"/>
        <v>46147</v>
      </c>
      <c r="H6" s="159">
        <f t="shared" si="1"/>
        <v>46148</v>
      </c>
      <c r="I6" s="159">
        <f t="shared" si="1"/>
        <v>46149</v>
      </c>
      <c r="J6" s="159">
        <f t="shared" si="1"/>
        <v>46150</v>
      </c>
      <c r="K6" s="159">
        <f t="shared" si="1"/>
        <v>46151</v>
      </c>
      <c r="L6" s="159">
        <f t="shared" si="1"/>
        <v>46152</v>
      </c>
      <c r="M6" s="159">
        <f t="shared" si="1"/>
        <v>46153</v>
      </c>
      <c r="N6" s="159">
        <f t="shared" si="1"/>
        <v>46154</v>
      </c>
      <c r="O6" s="159">
        <f t="shared" si="1"/>
        <v>46155</v>
      </c>
      <c r="P6" s="159">
        <f t="shared" si="1"/>
        <v>46156</v>
      </c>
      <c r="Q6" s="159">
        <f t="shared" si="1"/>
        <v>46157</v>
      </c>
      <c r="R6" s="159">
        <f t="shared" si="1"/>
        <v>46158</v>
      </c>
      <c r="S6" s="159">
        <f t="shared" si="1"/>
        <v>46159</v>
      </c>
      <c r="T6" s="159">
        <f t="shared" si="1"/>
        <v>46160</v>
      </c>
      <c r="U6" s="159">
        <f t="shared" si="1"/>
        <v>46161</v>
      </c>
      <c r="V6" s="159">
        <f t="shared" si="1"/>
        <v>46162</v>
      </c>
      <c r="W6" s="159">
        <f t="shared" si="1"/>
        <v>46163</v>
      </c>
      <c r="X6" s="159">
        <f t="shared" si="1"/>
        <v>46164</v>
      </c>
      <c r="Y6" s="159">
        <f t="shared" si="1"/>
        <v>46165</v>
      </c>
      <c r="Z6" s="159">
        <f t="shared" si="1"/>
        <v>46166</v>
      </c>
      <c r="AA6" s="159">
        <f t="shared" si="1"/>
        <v>46167</v>
      </c>
      <c r="AB6" s="159">
        <f t="shared" si="1"/>
        <v>46168</v>
      </c>
      <c r="AC6" s="159">
        <f t="shared" si="1"/>
        <v>46169</v>
      </c>
      <c r="AD6" s="159">
        <f t="shared" si="1"/>
        <v>46170</v>
      </c>
      <c r="AE6" s="159">
        <f t="shared" si="1"/>
        <v>46171</v>
      </c>
      <c r="AF6" s="159">
        <f t="shared" si="1"/>
        <v>46172</v>
      </c>
      <c r="AG6" s="159">
        <f t="shared" si="1"/>
        <v>46173</v>
      </c>
      <c r="AI6" s="160"/>
    </row>
    <row r="7" spans="1:35">
      <c r="C7">
        <v>1</v>
      </c>
      <c r="D7">
        <v>2</v>
      </c>
      <c r="E7">
        <v>3</v>
      </c>
      <c r="F7">
        <v>4</v>
      </c>
      <c r="G7">
        <v>5</v>
      </c>
      <c r="H7">
        <v>6</v>
      </c>
      <c r="I7">
        <v>7</v>
      </c>
      <c r="J7">
        <v>8</v>
      </c>
      <c r="K7">
        <v>9</v>
      </c>
      <c r="L7">
        <v>10</v>
      </c>
      <c r="M7">
        <v>11</v>
      </c>
      <c r="N7">
        <v>12</v>
      </c>
      <c r="O7">
        <v>13</v>
      </c>
      <c r="P7">
        <v>14</v>
      </c>
      <c r="Q7">
        <v>15</v>
      </c>
      <c r="R7">
        <v>16</v>
      </c>
      <c r="S7">
        <v>17</v>
      </c>
      <c r="T7">
        <v>18</v>
      </c>
      <c r="U7">
        <v>19</v>
      </c>
      <c r="V7">
        <v>20</v>
      </c>
      <c r="W7">
        <v>21</v>
      </c>
      <c r="X7">
        <v>22</v>
      </c>
      <c r="Y7">
        <v>23</v>
      </c>
      <c r="Z7">
        <v>24</v>
      </c>
      <c r="AA7">
        <v>25</v>
      </c>
      <c r="AB7">
        <v>26</v>
      </c>
      <c r="AC7">
        <v>27</v>
      </c>
      <c r="AD7">
        <v>28</v>
      </c>
      <c r="AE7">
        <f>IFERROR(IF(AD7+1&gt;DAY(EOMONTH($C$4&amp;YIL,0)),"",AD7+1),"")</f>
        <v>29</v>
      </c>
      <c r="AF7">
        <f>IFERROR(IF(AE7+1&gt;DAY(EOMONTH($C$4&amp;YIL,0)),"",AE7+1),"")</f>
        <v>30</v>
      </c>
      <c r="AG7">
        <f>IFERROR(IF(AF7+1&gt;DAY(EOMONTH($C$4&amp;YIL,0)),"",AF7+1),"")</f>
        <v>31</v>
      </c>
    </row>
    <row r="8" spans="1:35">
      <c r="A8" s="161" t="str">
        <f>IF(B8&gt;0,"1")</f>
        <v>1</v>
      </c>
      <c r="B8" s="162" t="str">
        <f>IF(AYLIK2!T65&gt;0,AYLIK2!T65,"")</f>
        <v>Resul CANAVAR</v>
      </c>
      <c r="C8" s="161" t="str">
        <f t="shared" ref="C8:L17" si="2">IF(C$6="","",IF($B8="","",IF(C$5=$AH8,"M",IF($B$8="","",IF(C$5="Pazar","T","")))))</f>
        <v/>
      </c>
      <c r="D8" s="161" t="str">
        <f t="shared" si="2"/>
        <v/>
      </c>
      <c r="E8" s="161" t="str">
        <f t="shared" si="2"/>
        <v>T</v>
      </c>
      <c r="F8" s="161" t="str">
        <f t="shared" si="2"/>
        <v/>
      </c>
      <c r="G8" s="161" t="str">
        <f t="shared" si="2"/>
        <v/>
      </c>
      <c r="H8" s="161" t="str">
        <f t="shared" si="2"/>
        <v/>
      </c>
      <c r="I8" s="161" t="str">
        <f t="shared" si="2"/>
        <v/>
      </c>
      <c r="J8" s="161" t="str">
        <f t="shared" si="2"/>
        <v/>
      </c>
      <c r="K8" s="161" t="str">
        <f t="shared" si="2"/>
        <v/>
      </c>
      <c r="L8" s="161" t="str">
        <f t="shared" si="2"/>
        <v>T</v>
      </c>
      <c r="M8" s="161" t="str">
        <f t="shared" ref="M8:V17" si="3">IF(M$6="","",IF($B8="","",IF(M$5=$AH8,"M",IF($B$8="","",IF(M$5="Pazar","T","")))))</f>
        <v/>
      </c>
      <c r="N8" s="161" t="str">
        <f t="shared" si="3"/>
        <v/>
      </c>
      <c r="O8" s="161" t="str">
        <f t="shared" si="3"/>
        <v/>
      </c>
      <c r="P8" s="161" t="str">
        <f t="shared" si="3"/>
        <v/>
      </c>
      <c r="Q8" s="161" t="str">
        <f t="shared" si="3"/>
        <v/>
      </c>
      <c r="R8" s="161" t="str">
        <f t="shared" si="3"/>
        <v/>
      </c>
      <c r="S8" s="161" t="str">
        <f t="shared" si="3"/>
        <v>T</v>
      </c>
      <c r="T8" s="161" t="str">
        <f t="shared" si="3"/>
        <v/>
      </c>
      <c r="U8" s="161" t="str">
        <f t="shared" si="3"/>
        <v/>
      </c>
      <c r="V8" s="161" t="str">
        <f t="shared" si="3"/>
        <v/>
      </c>
      <c r="W8" s="161" t="str">
        <f t="shared" ref="W8:AG17" si="4">IF(W$6="","",IF($B8="","",IF(W$5=$AH8,"M",IF($B$8="","",IF(W$5="Pazar","T","")))))</f>
        <v/>
      </c>
      <c r="X8" s="161" t="str">
        <f t="shared" si="4"/>
        <v/>
      </c>
      <c r="Y8" s="161" t="str">
        <f t="shared" si="4"/>
        <v/>
      </c>
      <c r="Z8" s="161" t="str">
        <f t="shared" si="4"/>
        <v>T</v>
      </c>
      <c r="AA8" s="161" t="str">
        <f t="shared" si="4"/>
        <v/>
      </c>
      <c r="AB8" s="161" t="str">
        <f t="shared" si="4"/>
        <v/>
      </c>
      <c r="AC8" s="161" t="str">
        <f t="shared" si="4"/>
        <v/>
      </c>
      <c r="AD8" s="161" t="str">
        <f t="shared" si="4"/>
        <v/>
      </c>
      <c r="AE8" s="161" t="str">
        <f t="shared" si="4"/>
        <v/>
      </c>
      <c r="AF8" s="161" t="str">
        <f t="shared" si="4"/>
        <v/>
      </c>
      <c r="AG8" s="161" t="str">
        <f t="shared" si="4"/>
        <v>T</v>
      </c>
      <c r="AH8" s="161" t="str">
        <f>AYLIK!BQ18</f>
        <v/>
      </c>
    </row>
    <row r="9" spans="1:35">
      <c r="A9" s="161" t="str">
        <f>IF(B9="","",A8+1)</f>
        <v/>
      </c>
      <c r="B9" s="162" t="str">
        <f>IF(AYLIK2!T66&gt;0,AYLIK2!T66,"")</f>
        <v/>
      </c>
      <c r="C9" s="161" t="str">
        <f t="shared" si="2"/>
        <v/>
      </c>
      <c r="D9" s="161" t="str">
        <f t="shared" si="2"/>
        <v/>
      </c>
      <c r="E9" s="161" t="str">
        <f t="shared" si="2"/>
        <v/>
      </c>
      <c r="F9" s="161" t="str">
        <f t="shared" si="2"/>
        <v/>
      </c>
      <c r="G9" s="161" t="str">
        <f t="shared" si="2"/>
        <v/>
      </c>
      <c r="H9" s="161" t="str">
        <f t="shared" si="2"/>
        <v/>
      </c>
      <c r="I9" s="161" t="str">
        <f t="shared" si="2"/>
        <v/>
      </c>
      <c r="J9" s="161" t="str">
        <f t="shared" si="2"/>
        <v/>
      </c>
      <c r="K9" s="161" t="str">
        <f t="shared" si="2"/>
        <v/>
      </c>
      <c r="L9" s="161" t="str">
        <f t="shared" si="2"/>
        <v/>
      </c>
      <c r="M9" s="161" t="str">
        <f t="shared" si="3"/>
        <v/>
      </c>
      <c r="N9" s="161" t="str">
        <f t="shared" si="3"/>
        <v/>
      </c>
      <c r="O9" s="161" t="str">
        <f t="shared" si="3"/>
        <v/>
      </c>
      <c r="P9" s="161" t="str">
        <f t="shared" si="3"/>
        <v/>
      </c>
      <c r="Q9" s="161" t="str">
        <f t="shared" si="3"/>
        <v/>
      </c>
      <c r="R9" s="161" t="str">
        <f t="shared" si="3"/>
        <v/>
      </c>
      <c r="S9" s="161" t="str">
        <f t="shared" si="3"/>
        <v/>
      </c>
      <c r="T9" s="161" t="str">
        <f t="shared" si="3"/>
        <v/>
      </c>
      <c r="U9" s="161" t="str">
        <f t="shared" si="3"/>
        <v/>
      </c>
      <c r="V9" s="161" t="str">
        <f t="shared" si="3"/>
        <v/>
      </c>
      <c r="W9" s="161" t="str">
        <f t="shared" si="4"/>
        <v/>
      </c>
      <c r="X9" s="161" t="str">
        <f t="shared" si="4"/>
        <v/>
      </c>
      <c r="Y9" s="161" t="str">
        <f t="shared" si="4"/>
        <v/>
      </c>
      <c r="Z9" s="161" t="str">
        <f t="shared" si="4"/>
        <v/>
      </c>
      <c r="AA9" s="161" t="str">
        <f t="shared" si="4"/>
        <v/>
      </c>
      <c r="AB9" s="161" t="str">
        <f t="shared" si="4"/>
        <v/>
      </c>
      <c r="AC9" s="161" t="str">
        <f t="shared" si="4"/>
        <v/>
      </c>
      <c r="AD9" s="161" t="str">
        <f t="shared" si="4"/>
        <v/>
      </c>
      <c r="AE9" s="161" t="str">
        <f t="shared" si="4"/>
        <v/>
      </c>
      <c r="AF9" s="161" t="str">
        <f t="shared" si="4"/>
        <v/>
      </c>
      <c r="AG9" s="161" t="str">
        <f t="shared" si="4"/>
        <v/>
      </c>
      <c r="AH9" s="161" t="str">
        <f>AYLIK!BQ19</f>
        <v/>
      </c>
    </row>
    <row r="10" spans="1:35">
      <c r="A10" s="161" t="str">
        <f t="shared" ref="A10:A27" si="5">IF(B10="","",A9+1)</f>
        <v/>
      </c>
      <c r="B10" s="162" t="str">
        <f>IF(AYLIK2!T67&gt;0,AYLIK2!T67,"")</f>
        <v/>
      </c>
      <c r="C10" s="161" t="str">
        <f t="shared" si="2"/>
        <v/>
      </c>
      <c r="D10" s="161" t="str">
        <f t="shared" si="2"/>
        <v/>
      </c>
      <c r="E10" s="161" t="str">
        <f t="shared" si="2"/>
        <v/>
      </c>
      <c r="F10" s="161" t="str">
        <f t="shared" si="2"/>
        <v/>
      </c>
      <c r="G10" s="161" t="str">
        <f t="shared" si="2"/>
        <v/>
      </c>
      <c r="H10" s="161" t="str">
        <f t="shared" si="2"/>
        <v/>
      </c>
      <c r="I10" s="161" t="str">
        <f t="shared" si="2"/>
        <v/>
      </c>
      <c r="J10" s="161" t="str">
        <f t="shared" si="2"/>
        <v/>
      </c>
      <c r="K10" s="161" t="str">
        <f t="shared" si="2"/>
        <v/>
      </c>
      <c r="L10" s="161" t="str">
        <f t="shared" si="2"/>
        <v/>
      </c>
      <c r="M10" s="161" t="str">
        <f t="shared" si="3"/>
        <v/>
      </c>
      <c r="N10" s="161" t="str">
        <f t="shared" si="3"/>
        <v/>
      </c>
      <c r="O10" s="161" t="str">
        <f t="shared" si="3"/>
        <v/>
      </c>
      <c r="P10" s="161" t="str">
        <f t="shared" si="3"/>
        <v/>
      </c>
      <c r="Q10" s="161" t="str">
        <f t="shared" si="3"/>
        <v/>
      </c>
      <c r="R10" s="161" t="str">
        <f t="shared" si="3"/>
        <v/>
      </c>
      <c r="S10" s="161" t="str">
        <f t="shared" si="3"/>
        <v/>
      </c>
      <c r="T10" s="161" t="str">
        <f t="shared" si="3"/>
        <v/>
      </c>
      <c r="U10" s="161" t="str">
        <f t="shared" si="3"/>
        <v/>
      </c>
      <c r="V10" s="161" t="str">
        <f t="shared" si="3"/>
        <v/>
      </c>
      <c r="W10" s="161" t="str">
        <f t="shared" si="4"/>
        <v/>
      </c>
      <c r="X10" s="161" t="str">
        <f t="shared" si="4"/>
        <v/>
      </c>
      <c r="Y10" s="161" t="str">
        <f t="shared" si="4"/>
        <v/>
      </c>
      <c r="Z10" s="161" t="str">
        <f t="shared" si="4"/>
        <v/>
      </c>
      <c r="AA10" s="161" t="str">
        <f t="shared" si="4"/>
        <v/>
      </c>
      <c r="AB10" s="161" t="str">
        <f t="shared" si="4"/>
        <v/>
      </c>
      <c r="AC10" s="161" t="str">
        <f t="shared" si="4"/>
        <v/>
      </c>
      <c r="AD10" s="161" t="str">
        <f t="shared" si="4"/>
        <v/>
      </c>
      <c r="AE10" s="161" t="str">
        <f t="shared" si="4"/>
        <v/>
      </c>
      <c r="AF10" s="161" t="str">
        <f t="shared" si="4"/>
        <v/>
      </c>
      <c r="AG10" s="161" t="str">
        <f t="shared" si="4"/>
        <v/>
      </c>
      <c r="AH10" s="161" t="str">
        <f>AYLIK!BQ20</f>
        <v/>
      </c>
    </row>
    <row r="11" spans="1:35">
      <c r="A11" s="161" t="str">
        <f t="shared" si="5"/>
        <v/>
      </c>
      <c r="B11" s="162" t="str">
        <f>IF(AYLIK2!T68&gt;0,AYLIK2!T68,"")</f>
        <v/>
      </c>
      <c r="C11" s="161" t="str">
        <f t="shared" si="2"/>
        <v/>
      </c>
      <c r="D11" s="161" t="str">
        <f t="shared" si="2"/>
        <v/>
      </c>
      <c r="E11" s="161" t="str">
        <f t="shared" si="2"/>
        <v/>
      </c>
      <c r="F11" s="161" t="str">
        <f t="shared" si="2"/>
        <v/>
      </c>
      <c r="G11" s="161" t="str">
        <f t="shared" si="2"/>
        <v/>
      </c>
      <c r="H11" s="161" t="str">
        <f t="shared" si="2"/>
        <v/>
      </c>
      <c r="I11" s="161" t="str">
        <f t="shared" si="2"/>
        <v/>
      </c>
      <c r="J11" s="161" t="str">
        <f t="shared" si="2"/>
        <v/>
      </c>
      <c r="K11" s="161" t="str">
        <f t="shared" si="2"/>
        <v/>
      </c>
      <c r="L11" s="161" t="str">
        <f t="shared" si="2"/>
        <v/>
      </c>
      <c r="M11" s="161" t="str">
        <f t="shared" si="3"/>
        <v/>
      </c>
      <c r="N11" s="161" t="str">
        <f t="shared" si="3"/>
        <v/>
      </c>
      <c r="O11" s="161" t="str">
        <f t="shared" si="3"/>
        <v/>
      </c>
      <c r="P11" s="161" t="str">
        <f t="shared" si="3"/>
        <v/>
      </c>
      <c r="Q11" s="161" t="str">
        <f t="shared" si="3"/>
        <v/>
      </c>
      <c r="R11" s="161" t="str">
        <f t="shared" si="3"/>
        <v/>
      </c>
      <c r="S11" s="161" t="str">
        <f t="shared" si="3"/>
        <v/>
      </c>
      <c r="T11" s="161" t="str">
        <f t="shared" si="3"/>
        <v/>
      </c>
      <c r="U11" s="161" t="str">
        <f t="shared" si="3"/>
        <v/>
      </c>
      <c r="V11" s="161" t="str">
        <f t="shared" si="3"/>
        <v/>
      </c>
      <c r="W11" s="161" t="str">
        <f t="shared" si="4"/>
        <v/>
      </c>
      <c r="X11" s="161" t="str">
        <f t="shared" si="4"/>
        <v/>
      </c>
      <c r="Y11" s="161" t="str">
        <f t="shared" si="4"/>
        <v/>
      </c>
      <c r="Z11" s="161" t="str">
        <f t="shared" si="4"/>
        <v/>
      </c>
      <c r="AA11" s="161" t="str">
        <f t="shared" si="4"/>
        <v/>
      </c>
      <c r="AB11" s="161" t="str">
        <f t="shared" si="4"/>
        <v/>
      </c>
      <c r="AC11" s="161" t="str">
        <f t="shared" si="4"/>
        <v/>
      </c>
      <c r="AD11" s="161" t="str">
        <f t="shared" si="4"/>
        <v/>
      </c>
      <c r="AE11" s="161" t="str">
        <f t="shared" si="4"/>
        <v/>
      </c>
      <c r="AF11" s="161" t="str">
        <f t="shared" si="4"/>
        <v/>
      </c>
      <c r="AG11" s="161" t="str">
        <f t="shared" si="4"/>
        <v/>
      </c>
      <c r="AH11" s="161" t="str">
        <f>AYLIK!BQ21</f>
        <v/>
      </c>
    </row>
    <row r="12" spans="1:35">
      <c r="A12" s="161" t="str">
        <f t="shared" si="5"/>
        <v/>
      </c>
      <c r="B12" s="162" t="str">
        <f>IF(AYLIK2!T69&gt;0,AYLIK2!T69,"")</f>
        <v/>
      </c>
      <c r="C12" s="161" t="str">
        <f t="shared" si="2"/>
        <v/>
      </c>
      <c r="D12" s="161" t="str">
        <f t="shared" si="2"/>
        <v/>
      </c>
      <c r="E12" s="161" t="str">
        <f t="shared" si="2"/>
        <v/>
      </c>
      <c r="F12" s="161" t="str">
        <f t="shared" si="2"/>
        <v/>
      </c>
      <c r="G12" s="161" t="str">
        <f t="shared" si="2"/>
        <v/>
      </c>
      <c r="H12" s="161" t="str">
        <f t="shared" si="2"/>
        <v/>
      </c>
      <c r="I12" s="161" t="str">
        <f t="shared" si="2"/>
        <v/>
      </c>
      <c r="J12" s="161" t="str">
        <f t="shared" si="2"/>
        <v/>
      </c>
      <c r="K12" s="161" t="str">
        <f t="shared" si="2"/>
        <v/>
      </c>
      <c r="L12" s="161" t="str">
        <f t="shared" si="2"/>
        <v/>
      </c>
      <c r="M12" s="161" t="str">
        <f t="shared" si="3"/>
        <v/>
      </c>
      <c r="N12" s="161" t="str">
        <f t="shared" si="3"/>
        <v/>
      </c>
      <c r="O12" s="161" t="str">
        <f t="shared" si="3"/>
        <v/>
      </c>
      <c r="P12" s="161" t="str">
        <f t="shared" si="3"/>
        <v/>
      </c>
      <c r="Q12" s="161" t="str">
        <f t="shared" si="3"/>
        <v/>
      </c>
      <c r="R12" s="161" t="str">
        <f t="shared" si="3"/>
        <v/>
      </c>
      <c r="S12" s="161" t="str">
        <f t="shared" si="3"/>
        <v/>
      </c>
      <c r="T12" s="161" t="str">
        <f t="shared" si="3"/>
        <v/>
      </c>
      <c r="U12" s="161" t="str">
        <f t="shared" si="3"/>
        <v/>
      </c>
      <c r="V12" s="161" t="str">
        <f t="shared" si="3"/>
        <v/>
      </c>
      <c r="W12" s="161" t="str">
        <f t="shared" si="4"/>
        <v/>
      </c>
      <c r="X12" s="161" t="str">
        <f t="shared" si="4"/>
        <v/>
      </c>
      <c r="Y12" s="161" t="str">
        <f t="shared" si="4"/>
        <v/>
      </c>
      <c r="Z12" s="161" t="str">
        <f t="shared" si="4"/>
        <v/>
      </c>
      <c r="AA12" s="161" t="str">
        <f t="shared" si="4"/>
        <v/>
      </c>
      <c r="AB12" s="161" t="str">
        <f t="shared" si="4"/>
        <v/>
      </c>
      <c r="AC12" s="161" t="str">
        <f t="shared" si="4"/>
        <v/>
      </c>
      <c r="AD12" s="161" t="str">
        <f t="shared" si="4"/>
        <v/>
      </c>
      <c r="AE12" s="161" t="str">
        <f t="shared" si="4"/>
        <v/>
      </c>
      <c r="AF12" s="161" t="str">
        <f t="shared" si="4"/>
        <v/>
      </c>
      <c r="AG12" s="161" t="str">
        <f t="shared" si="4"/>
        <v/>
      </c>
      <c r="AH12" s="161" t="str">
        <f>AYLIK!BQ22</f>
        <v/>
      </c>
    </row>
    <row r="13" spans="1:35">
      <c r="A13" s="161" t="str">
        <f t="shared" si="5"/>
        <v/>
      </c>
      <c r="B13" s="162" t="str">
        <f>IF(AYLIK2!T70&gt;0,AYLIK2!T70,"")</f>
        <v/>
      </c>
      <c r="C13" s="161" t="str">
        <f t="shared" si="2"/>
        <v/>
      </c>
      <c r="D13" s="161" t="str">
        <f t="shared" si="2"/>
        <v/>
      </c>
      <c r="E13" s="161" t="str">
        <f t="shared" si="2"/>
        <v/>
      </c>
      <c r="F13" s="161" t="str">
        <f t="shared" si="2"/>
        <v/>
      </c>
      <c r="G13" s="161" t="str">
        <f t="shared" si="2"/>
        <v/>
      </c>
      <c r="H13" s="161" t="str">
        <f t="shared" si="2"/>
        <v/>
      </c>
      <c r="I13" s="161" t="str">
        <f t="shared" si="2"/>
        <v/>
      </c>
      <c r="J13" s="161" t="str">
        <f t="shared" si="2"/>
        <v/>
      </c>
      <c r="K13" s="161" t="str">
        <f t="shared" si="2"/>
        <v/>
      </c>
      <c r="L13" s="161" t="str">
        <f t="shared" si="2"/>
        <v/>
      </c>
      <c r="M13" s="161" t="str">
        <f t="shared" si="3"/>
        <v/>
      </c>
      <c r="N13" s="161" t="str">
        <f t="shared" si="3"/>
        <v/>
      </c>
      <c r="O13" s="161" t="str">
        <f t="shared" si="3"/>
        <v/>
      </c>
      <c r="P13" s="161" t="str">
        <f t="shared" si="3"/>
        <v/>
      </c>
      <c r="Q13" s="161" t="str">
        <f t="shared" si="3"/>
        <v/>
      </c>
      <c r="R13" s="161" t="str">
        <f t="shared" si="3"/>
        <v/>
      </c>
      <c r="S13" s="161" t="str">
        <f t="shared" si="3"/>
        <v/>
      </c>
      <c r="T13" s="161" t="str">
        <f t="shared" si="3"/>
        <v/>
      </c>
      <c r="U13" s="161" t="str">
        <f t="shared" si="3"/>
        <v/>
      </c>
      <c r="V13" s="161" t="str">
        <f t="shared" si="3"/>
        <v/>
      </c>
      <c r="W13" s="161" t="str">
        <f t="shared" si="4"/>
        <v/>
      </c>
      <c r="X13" s="161" t="str">
        <f t="shared" si="4"/>
        <v/>
      </c>
      <c r="Y13" s="161" t="str">
        <f t="shared" si="4"/>
        <v/>
      </c>
      <c r="Z13" s="161" t="str">
        <f t="shared" si="4"/>
        <v/>
      </c>
      <c r="AA13" s="161" t="str">
        <f t="shared" si="4"/>
        <v/>
      </c>
      <c r="AB13" s="161" t="str">
        <f t="shared" si="4"/>
        <v/>
      </c>
      <c r="AC13" s="161" t="str">
        <f t="shared" si="4"/>
        <v/>
      </c>
      <c r="AD13" s="161" t="str">
        <f t="shared" si="4"/>
        <v/>
      </c>
      <c r="AE13" s="161" t="str">
        <f t="shared" si="4"/>
        <v/>
      </c>
      <c r="AF13" s="161" t="str">
        <f t="shared" si="4"/>
        <v/>
      </c>
      <c r="AG13" s="161" t="str">
        <f t="shared" si="4"/>
        <v/>
      </c>
      <c r="AH13" s="161" t="str">
        <f>AYLIK!BQ23</f>
        <v/>
      </c>
    </row>
    <row r="14" spans="1:35">
      <c r="A14" s="161" t="str">
        <f t="shared" si="5"/>
        <v/>
      </c>
      <c r="B14" s="162" t="str">
        <f>IF(AYLIK2!T71&gt;0,AYLIK2!T71,"")</f>
        <v/>
      </c>
      <c r="C14" s="161" t="str">
        <f t="shared" si="2"/>
        <v/>
      </c>
      <c r="D14" s="161" t="str">
        <f t="shared" si="2"/>
        <v/>
      </c>
      <c r="E14" s="161" t="str">
        <f t="shared" si="2"/>
        <v/>
      </c>
      <c r="F14" s="161" t="str">
        <f t="shared" si="2"/>
        <v/>
      </c>
      <c r="G14" s="161" t="str">
        <f t="shared" si="2"/>
        <v/>
      </c>
      <c r="H14" s="161" t="str">
        <f t="shared" si="2"/>
        <v/>
      </c>
      <c r="I14" s="161" t="str">
        <f t="shared" si="2"/>
        <v/>
      </c>
      <c r="J14" s="161" t="str">
        <f t="shared" si="2"/>
        <v/>
      </c>
      <c r="K14" s="161" t="str">
        <f t="shared" si="2"/>
        <v/>
      </c>
      <c r="L14" s="161" t="str">
        <f t="shared" si="2"/>
        <v/>
      </c>
      <c r="M14" s="161" t="str">
        <f t="shared" si="3"/>
        <v/>
      </c>
      <c r="N14" s="161" t="str">
        <f t="shared" si="3"/>
        <v/>
      </c>
      <c r="O14" s="161" t="str">
        <f t="shared" si="3"/>
        <v/>
      </c>
      <c r="P14" s="161" t="str">
        <f t="shared" si="3"/>
        <v/>
      </c>
      <c r="Q14" s="161" t="str">
        <f t="shared" si="3"/>
        <v/>
      </c>
      <c r="R14" s="161" t="str">
        <f t="shared" si="3"/>
        <v/>
      </c>
      <c r="S14" s="161" t="str">
        <f t="shared" si="3"/>
        <v/>
      </c>
      <c r="T14" s="161" t="str">
        <f t="shared" si="3"/>
        <v/>
      </c>
      <c r="U14" s="161" t="str">
        <f t="shared" si="3"/>
        <v/>
      </c>
      <c r="V14" s="161" t="str">
        <f t="shared" si="3"/>
        <v/>
      </c>
      <c r="W14" s="161" t="str">
        <f t="shared" si="4"/>
        <v/>
      </c>
      <c r="X14" s="161" t="str">
        <f t="shared" si="4"/>
        <v/>
      </c>
      <c r="Y14" s="161" t="str">
        <f t="shared" si="4"/>
        <v/>
      </c>
      <c r="Z14" s="161" t="str">
        <f t="shared" si="4"/>
        <v/>
      </c>
      <c r="AA14" s="161" t="str">
        <f t="shared" si="4"/>
        <v/>
      </c>
      <c r="AB14" s="161" t="str">
        <f t="shared" si="4"/>
        <v/>
      </c>
      <c r="AC14" s="161" t="str">
        <f t="shared" si="4"/>
        <v/>
      </c>
      <c r="AD14" s="161" t="str">
        <f t="shared" si="4"/>
        <v/>
      </c>
      <c r="AE14" s="161" t="str">
        <f t="shared" si="4"/>
        <v/>
      </c>
      <c r="AF14" s="161" t="str">
        <f t="shared" si="4"/>
        <v/>
      </c>
      <c r="AG14" s="161" t="str">
        <f t="shared" si="4"/>
        <v/>
      </c>
      <c r="AH14" s="161" t="str">
        <f>AYLIK!BQ24</f>
        <v/>
      </c>
    </row>
    <row r="15" spans="1:35">
      <c r="A15" s="161" t="str">
        <f t="shared" si="5"/>
        <v/>
      </c>
      <c r="B15" s="162" t="str">
        <f>IF(AYLIK2!T72&gt;0,AYLIK2!T72,"")</f>
        <v/>
      </c>
      <c r="C15" s="161" t="str">
        <f t="shared" si="2"/>
        <v/>
      </c>
      <c r="D15" s="161" t="str">
        <f t="shared" si="2"/>
        <v/>
      </c>
      <c r="E15" s="161" t="str">
        <f t="shared" si="2"/>
        <v/>
      </c>
      <c r="F15" s="161" t="str">
        <f t="shared" si="2"/>
        <v/>
      </c>
      <c r="G15" s="161" t="str">
        <f t="shared" si="2"/>
        <v/>
      </c>
      <c r="H15" s="161" t="str">
        <f t="shared" si="2"/>
        <v/>
      </c>
      <c r="I15" s="161" t="str">
        <f t="shared" si="2"/>
        <v/>
      </c>
      <c r="J15" s="161" t="str">
        <f t="shared" si="2"/>
        <v/>
      </c>
      <c r="K15" s="161" t="str">
        <f t="shared" si="2"/>
        <v/>
      </c>
      <c r="L15" s="161" t="str">
        <f t="shared" si="2"/>
        <v/>
      </c>
      <c r="M15" s="161" t="str">
        <f t="shared" si="3"/>
        <v/>
      </c>
      <c r="N15" s="161" t="str">
        <f t="shared" si="3"/>
        <v/>
      </c>
      <c r="O15" s="161" t="str">
        <f t="shared" si="3"/>
        <v/>
      </c>
      <c r="P15" s="161" t="str">
        <f t="shared" si="3"/>
        <v/>
      </c>
      <c r="Q15" s="161" t="str">
        <f t="shared" si="3"/>
        <v/>
      </c>
      <c r="R15" s="161" t="str">
        <f t="shared" si="3"/>
        <v/>
      </c>
      <c r="S15" s="161" t="str">
        <f t="shared" si="3"/>
        <v/>
      </c>
      <c r="T15" s="161" t="str">
        <f t="shared" si="3"/>
        <v/>
      </c>
      <c r="U15" s="161" t="str">
        <f t="shared" si="3"/>
        <v/>
      </c>
      <c r="V15" s="161" t="str">
        <f t="shared" si="3"/>
        <v/>
      </c>
      <c r="W15" s="161" t="str">
        <f t="shared" si="4"/>
        <v/>
      </c>
      <c r="X15" s="161" t="str">
        <f t="shared" si="4"/>
        <v/>
      </c>
      <c r="Y15" s="161" t="str">
        <f t="shared" si="4"/>
        <v/>
      </c>
      <c r="Z15" s="161" t="str">
        <f t="shared" si="4"/>
        <v/>
      </c>
      <c r="AA15" s="161" t="str">
        <f t="shared" si="4"/>
        <v/>
      </c>
      <c r="AB15" s="161" t="str">
        <f t="shared" si="4"/>
        <v/>
      </c>
      <c r="AC15" s="161" t="str">
        <f t="shared" si="4"/>
        <v/>
      </c>
      <c r="AD15" s="161" t="str">
        <f t="shared" si="4"/>
        <v/>
      </c>
      <c r="AE15" s="161" t="str">
        <f t="shared" si="4"/>
        <v/>
      </c>
      <c r="AF15" s="161" t="str">
        <f t="shared" si="4"/>
        <v/>
      </c>
      <c r="AG15" s="161" t="str">
        <f t="shared" si="4"/>
        <v/>
      </c>
      <c r="AH15" s="161" t="str">
        <f>AYLIK!BQ25</f>
        <v/>
      </c>
    </row>
    <row r="16" spans="1:35">
      <c r="A16" s="161" t="str">
        <f t="shared" si="5"/>
        <v/>
      </c>
      <c r="B16" s="162" t="str">
        <f>IF(AYLIK2!T73&gt;0,AYLIK2!T73,"")</f>
        <v/>
      </c>
      <c r="C16" s="161" t="str">
        <f t="shared" si="2"/>
        <v/>
      </c>
      <c r="D16" s="161" t="str">
        <f t="shared" si="2"/>
        <v/>
      </c>
      <c r="E16" s="161" t="str">
        <f t="shared" si="2"/>
        <v/>
      </c>
      <c r="F16" s="161" t="str">
        <f t="shared" si="2"/>
        <v/>
      </c>
      <c r="G16" s="161" t="str">
        <f t="shared" si="2"/>
        <v/>
      </c>
      <c r="H16" s="161" t="str">
        <f t="shared" si="2"/>
        <v/>
      </c>
      <c r="I16" s="161" t="str">
        <f t="shared" si="2"/>
        <v/>
      </c>
      <c r="J16" s="161" t="str">
        <f t="shared" si="2"/>
        <v/>
      </c>
      <c r="K16" s="161" t="str">
        <f t="shared" si="2"/>
        <v/>
      </c>
      <c r="L16" s="161" t="str">
        <f t="shared" si="2"/>
        <v/>
      </c>
      <c r="M16" s="161" t="str">
        <f t="shared" si="3"/>
        <v/>
      </c>
      <c r="N16" s="161" t="str">
        <f t="shared" si="3"/>
        <v/>
      </c>
      <c r="O16" s="161" t="str">
        <f t="shared" si="3"/>
        <v/>
      </c>
      <c r="P16" s="161" t="str">
        <f t="shared" si="3"/>
        <v/>
      </c>
      <c r="Q16" s="161" t="str">
        <f t="shared" si="3"/>
        <v/>
      </c>
      <c r="R16" s="161" t="str">
        <f t="shared" si="3"/>
        <v/>
      </c>
      <c r="S16" s="161" t="str">
        <f t="shared" si="3"/>
        <v/>
      </c>
      <c r="T16" s="161" t="str">
        <f t="shared" si="3"/>
        <v/>
      </c>
      <c r="U16" s="161" t="str">
        <f t="shared" si="3"/>
        <v/>
      </c>
      <c r="V16" s="161" t="str">
        <f t="shared" si="3"/>
        <v/>
      </c>
      <c r="W16" s="161" t="str">
        <f t="shared" si="4"/>
        <v/>
      </c>
      <c r="X16" s="161" t="str">
        <f t="shared" si="4"/>
        <v/>
      </c>
      <c r="Y16" s="161" t="str">
        <f t="shared" si="4"/>
        <v/>
      </c>
      <c r="Z16" s="161" t="str">
        <f t="shared" si="4"/>
        <v/>
      </c>
      <c r="AA16" s="161" t="str">
        <f t="shared" si="4"/>
        <v/>
      </c>
      <c r="AB16" s="161" t="str">
        <f t="shared" si="4"/>
        <v/>
      </c>
      <c r="AC16" s="161" t="str">
        <f t="shared" si="4"/>
        <v/>
      </c>
      <c r="AD16" s="161" t="str">
        <f t="shared" si="4"/>
        <v/>
      </c>
      <c r="AE16" s="161" t="str">
        <f t="shared" si="4"/>
        <v/>
      </c>
      <c r="AF16" s="161" t="str">
        <f t="shared" si="4"/>
        <v/>
      </c>
      <c r="AG16" s="161" t="str">
        <f t="shared" si="4"/>
        <v/>
      </c>
      <c r="AH16" s="161" t="str">
        <f>AYLIK!BQ26</f>
        <v/>
      </c>
    </row>
    <row r="17" spans="1:34">
      <c r="A17" s="161" t="str">
        <f t="shared" si="5"/>
        <v/>
      </c>
      <c r="B17" s="162" t="str">
        <f>IF(AYLIK2!T74&gt;0,AYLIK2!T74,"")</f>
        <v/>
      </c>
      <c r="C17" s="161" t="str">
        <f t="shared" si="2"/>
        <v/>
      </c>
      <c r="D17" s="161" t="str">
        <f t="shared" si="2"/>
        <v/>
      </c>
      <c r="E17" s="161" t="str">
        <f t="shared" si="2"/>
        <v/>
      </c>
      <c r="F17" s="161" t="str">
        <f t="shared" si="2"/>
        <v/>
      </c>
      <c r="G17" s="161" t="str">
        <f t="shared" si="2"/>
        <v/>
      </c>
      <c r="H17" s="161" t="str">
        <f t="shared" si="2"/>
        <v/>
      </c>
      <c r="I17" s="161" t="str">
        <f t="shared" si="2"/>
        <v/>
      </c>
      <c r="J17" s="161" t="str">
        <f t="shared" si="2"/>
        <v/>
      </c>
      <c r="K17" s="161" t="str">
        <f t="shared" si="2"/>
        <v/>
      </c>
      <c r="L17" s="161" t="str">
        <f t="shared" si="2"/>
        <v/>
      </c>
      <c r="M17" s="161" t="str">
        <f t="shared" si="3"/>
        <v/>
      </c>
      <c r="N17" s="161" t="str">
        <f t="shared" si="3"/>
        <v/>
      </c>
      <c r="O17" s="161" t="str">
        <f t="shared" si="3"/>
        <v/>
      </c>
      <c r="P17" s="161" t="str">
        <f t="shared" si="3"/>
        <v/>
      </c>
      <c r="Q17" s="161" t="str">
        <f t="shared" si="3"/>
        <v/>
      </c>
      <c r="R17" s="161" t="str">
        <f t="shared" si="3"/>
        <v/>
      </c>
      <c r="S17" s="161" t="str">
        <f t="shared" si="3"/>
        <v/>
      </c>
      <c r="T17" s="161" t="str">
        <f t="shared" si="3"/>
        <v/>
      </c>
      <c r="U17" s="161" t="str">
        <f t="shared" si="3"/>
        <v/>
      </c>
      <c r="V17" s="161" t="str">
        <f t="shared" si="3"/>
        <v/>
      </c>
      <c r="W17" s="161" t="str">
        <f t="shared" si="4"/>
        <v/>
      </c>
      <c r="X17" s="161" t="str">
        <f t="shared" si="4"/>
        <v/>
      </c>
      <c r="Y17" s="161" t="str">
        <f t="shared" si="4"/>
        <v/>
      </c>
      <c r="Z17" s="161" t="str">
        <f t="shared" si="4"/>
        <v/>
      </c>
      <c r="AA17" s="161" t="str">
        <f t="shared" si="4"/>
        <v/>
      </c>
      <c r="AB17" s="161" t="str">
        <f t="shared" si="4"/>
        <v/>
      </c>
      <c r="AC17" s="161" t="str">
        <f t="shared" si="4"/>
        <v/>
      </c>
      <c r="AD17" s="161" t="str">
        <f t="shared" si="4"/>
        <v/>
      </c>
      <c r="AE17" s="161" t="str">
        <f t="shared" si="4"/>
        <v/>
      </c>
      <c r="AF17" s="161" t="str">
        <f t="shared" si="4"/>
        <v/>
      </c>
      <c r="AG17" s="161" t="str">
        <f t="shared" si="4"/>
        <v/>
      </c>
      <c r="AH17" s="161" t="str">
        <f>AYLIK!BQ27</f>
        <v/>
      </c>
    </row>
    <row r="18" spans="1:34">
      <c r="A18" s="161" t="str">
        <f t="shared" si="5"/>
        <v/>
      </c>
      <c r="B18" s="162" t="str">
        <f>IF(AYLIK2!T75&gt;0,AYLIK2!T75,"")</f>
        <v/>
      </c>
      <c r="C18" s="161" t="str">
        <f t="shared" ref="C18:L27" si="6">IF(C$6="","",IF($B18="","",IF(C$5=$AH18,"M",IF($B$8="","",IF(C$5="Pazar","T","")))))</f>
        <v/>
      </c>
      <c r="D18" s="161" t="str">
        <f t="shared" si="6"/>
        <v/>
      </c>
      <c r="E18" s="161" t="str">
        <f t="shared" si="6"/>
        <v/>
      </c>
      <c r="F18" s="161" t="str">
        <f t="shared" si="6"/>
        <v/>
      </c>
      <c r="G18" s="161" t="str">
        <f t="shared" si="6"/>
        <v/>
      </c>
      <c r="H18" s="161" t="str">
        <f t="shared" si="6"/>
        <v/>
      </c>
      <c r="I18" s="161" t="str">
        <f t="shared" si="6"/>
        <v/>
      </c>
      <c r="J18" s="161" t="str">
        <f t="shared" si="6"/>
        <v/>
      </c>
      <c r="K18" s="161" t="str">
        <f t="shared" si="6"/>
        <v/>
      </c>
      <c r="L18" s="161" t="str">
        <f t="shared" si="6"/>
        <v/>
      </c>
      <c r="M18" s="161" t="str">
        <f t="shared" ref="M18:V27" si="7">IF(M$6="","",IF($B18="","",IF(M$5=$AH18,"M",IF($B$8="","",IF(M$5="Pazar","T","")))))</f>
        <v/>
      </c>
      <c r="N18" s="161" t="str">
        <f t="shared" si="7"/>
        <v/>
      </c>
      <c r="O18" s="161" t="str">
        <f t="shared" si="7"/>
        <v/>
      </c>
      <c r="P18" s="161" t="str">
        <f t="shared" si="7"/>
        <v/>
      </c>
      <c r="Q18" s="161" t="str">
        <f t="shared" si="7"/>
        <v/>
      </c>
      <c r="R18" s="161" t="str">
        <f t="shared" si="7"/>
        <v/>
      </c>
      <c r="S18" s="161" t="str">
        <f t="shared" si="7"/>
        <v/>
      </c>
      <c r="T18" s="161" t="str">
        <f t="shared" si="7"/>
        <v/>
      </c>
      <c r="U18" s="161" t="str">
        <f t="shared" si="7"/>
        <v/>
      </c>
      <c r="V18" s="161" t="str">
        <f t="shared" si="7"/>
        <v/>
      </c>
      <c r="W18" s="161" t="str">
        <f t="shared" ref="W18:AG27" si="8">IF(W$6="","",IF($B18="","",IF(W$5=$AH18,"M",IF($B$8="","",IF(W$5="Pazar","T","")))))</f>
        <v/>
      </c>
      <c r="X18" s="161" t="str">
        <f t="shared" si="8"/>
        <v/>
      </c>
      <c r="Y18" s="161" t="str">
        <f t="shared" si="8"/>
        <v/>
      </c>
      <c r="Z18" s="161" t="str">
        <f t="shared" si="8"/>
        <v/>
      </c>
      <c r="AA18" s="161" t="str">
        <f t="shared" si="8"/>
        <v/>
      </c>
      <c r="AB18" s="161" t="str">
        <f t="shared" si="8"/>
        <v/>
      </c>
      <c r="AC18" s="161" t="str">
        <f t="shared" si="8"/>
        <v/>
      </c>
      <c r="AD18" s="161" t="str">
        <f t="shared" si="8"/>
        <v/>
      </c>
      <c r="AE18" s="161" t="str">
        <f t="shared" si="8"/>
        <v/>
      </c>
      <c r="AF18" s="161" t="str">
        <f t="shared" si="8"/>
        <v/>
      </c>
      <c r="AG18" s="161" t="str">
        <f t="shared" si="8"/>
        <v/>
      </c>
      <c r="AH18" s="161" t="str">
        <f>AYLIK!BQ28</f>
        <v/>
      </c>
    </row>
    <row r="19" spans="1:34">
      <c r="A19" s="161" t="str">
        <f t="shared" si="5"/>
        <v/>
      </c>
      <c r="B19" s="162" t="str">
        <f>IF(AYLIK2!T76&gt;0,AYLIK2!T76,"")</f>
        <v/>
      </c>
      <c r="C19" s="161" t="str">
        <f t="shared" si="6"/>
        <v/>
      </c>
      <c r="D19" s="161" t="str">
        <f t="shared" si="6"/>
        <v/>
      </c>
      <c r="E19" s="161" t="str">
        <f t="shared" si="6"/>
        <v/>
      </c>
      <c r="F19" s="161" t="str">
        <f t="shared" si="6"/>
        <v/>
      </c>
      <c r="G19" s="161" t="str">
        <f t="shared" si="6"/>
        <v/>
      </c>
      <c r="H19" s="161" t="str">
        <f t="shared" si="6"/>
        <v/>
      </c>
      <c r="I19" s="161" t="str">
        <f t="shared" si="6"/>
        <v/>
      </c>
      <c r="J19" s="161" t="str">
        <f t="shared" si="6"/>
        <v/>
      </c>
      <c r="K19" s="161" t="str">
        <f t="shared" si="6"/>
        <v/>
      </c>
      <c r="L19" s="161" t="str">
        <f t="shared" si="6"/>
        <v/>
      </c>
      <c r="M19" s="161" t="str">
        <f t="shared" si="7"/>
        <v/>
      </c>
      <c r="N19" s="161" t="str">
        <f t="shared" si="7"/>
        <v/>
      </c>
      <c r="O19" s="161" t="str">
        <f t="shared" si="7"/>
        <v/>
      </c>
      <c r="P19" s="161" t="str">
        <f t="shared" si="7"/>
        <v/>
      </c>
      <c r="Q19" s="161" t="str">
        <f t="shared" si="7"/>
        <v/>
      </c>
      <c r="R19" s="161" t="str">
        <f t="shared" si="7"/>
        <v/>
      </c>
      <c r="S19" s="161" t="str">
        <f t="shared" si="7"/>
        <v/>
      </c>
      <c r="T19" s="161" t="str">
        <f t="shared" si="7"/>
        <v/>
      </c>
      <c r="U19" s="161" t="str">
        <f t="shared" si="7"/>
        <v/>
      </c>
      <c r="V19" s="161" t="str">
        <f t="shared" si="7"/>
        <v/>
      </c>
      <c r="W19" s="161" t="str">
        <f t="shared" si="8"/>
        <v/>
      </c>
      <c r="X19" s="161" t="str">
        <f t="shared" si="8"/>
        <v/>
      </c>
      <c r="Y19" s="161" t="str">
        <f t="shared" si="8"/>
        <v/>
      </c>
      <c r="Z19" s="161" t="str">
        <f t="shared" si="8"/>
        <v/>
      </c>
      <c r="AA19" s="161" t="str">
        <f t="shared" si="8"/>
        <v/>
      </c>
      <c r="AB19" s="161" t="str">
        <f t="shared" si="8"/>
        <v/>
      </c>
      <c r="AC19" s="161" t="str">
        <f t="shared" si="8"/>
        <v/>
      </c>
      <c r="AD19" s="161" t="str">
        <f t="shared" si="8"/>
        <v/>
      </c>
      <c r="AE19" s="161" t="str">
        <f t="shared" si="8"/>
        <v/>
      </c>
      <c r="AF19" s="161" t="str">
        <f t="shared" si="8"/>
        <v/>
      </c>
      <c r="AG19" s="161" t="str">
        <f t="shared" si="8"/>
        <v/>
      </c>
      <c r="AH19" s="161" t="str">
        <f>AYLIK!BQ29</f>
        <v/>
      </c>
    </row>
    <row r="20" spans="1:34">
      <c r="A20" s="161" t="str">
        <f t="shared" si="5"/>
        <v/>
      </c>
      <c r="B20" s="162" t="str">
        <f>IF(AYLIK2!T77&gt;0,AYLIK2!T77,"")</f>
        <v/>
      </c>
      <c r="C20" s="161" t="str">
        <f t="shared" si="6"/>
        <v/>
      </c>
      <c r="D20" s="161" t="str">
        <f t="shared" si="6"/>
        <v/>
      </c>
      <c r="E20" s="161" t="str">
        <f t="shared" si="6"/>
        <v/>
      </c>
      <c r="F20" s="161" t="str">
        <f t="shared" si="6"/>
        <v/>
      </c>
      <c r="G20" s="161" t="str">
        <f t="shared" si="6"/>
        <v/>
      </c>
      <c r="H20" s="161" t="str">
        <f t="shared" si="6"/>
        <v/>
      </c>
      <c r="I20" s="161" t="str">
        <f t="shared" si="6"/>
        <v/>
      </c>
      <c r="J20" s="161" t="str">
        <f t="shared" si="6"/>
        <v/>
      </c>
      <c r="K20" s="161" t="str">
        <f t="shared" si="6"/>
        <v/>
      </c>
      <c r="L20" s="161" t="str">
        <f t="shared" si="6"/>
        <v/>
      </c>
      <c r="M20" s="161" t="str">
        <f t="shared" si="7"/>
        <v/>
      </c>
      <c r="N20" s="161" t="str">
        <f t="shared" si="7"/>
        <v/>
      </c>
      <c r="O20" s="161" t="str">
        <f t="shared" si="7"/>
        <v/>
      </c>
      <c r="P20" s="161" t="str">
        <f t="shared" si="7"/>
        <v/>
      </c>
      <c r="Q20" s="161" t="str">
        <f t="shared" si="7"/>
        <v/>
      </c>
      <c r="R20" s="161" t="str">
        <f t="shared" si="7"/>
        <v/>
      </c>
      <c r="S20" s="161" t="str">
        <f t="shared" si="7"/>
        <v/>
      </c>
      <c r="T20" s="161" t="str">
        <f t="shared" si="7"/>
        <v/>
      </c>
      <c r="U20" s="161" t="str">
        <f t="shared" si="7"/>
        <v/>
      </c>
      <c r="V20" s="161" t="str">
        <f t="shared" si="7"/>
        <v/>
      </c>
      <c r="W20" s="161" t="str">
        <f t="shared" si="8"/>
        <v/>
      </c>
      <c r="X20" s="161" t="str">
        <f t="shared" si="8"/>
        <v/>
      </c>
      <c r="Y20" s="161" t="str">
        <f t="shared" si="8"/>
        <v/>
      </c>
      <c r="Z20" s="161" t="str">
        <f t="shared" si="8"/>
        <v/>
      </c>
      <c r="AA20" s="161" t="str">
        <f t="shared" si="8"/>
        <v/>
      </c>
      <c r="AB20" s="161" t="str">
        <f t="shared" si="8"/>
        <v/>
      </c>
      <c r="AC20" s="161" t="str">
        <f t="shared" si="8"/>
        <v/>
      </c>
      <c r="AD20" s="161" t="str">
        <f t="shared" si="8"/>
        <v/>
      </c>
      <c r="AE20" s="161" t="str">
        <f t="shared" si="8"/>
        <v/>
      </c>
      <c r="AF20" s="161" t="str">
        <f t="shared" si="8"/>
        <v/>
      </c>
      <c r="AG20" s="161" t="str">
        <f t="shared" si="8"/>
        <v/>
      </c>
      <c r="AH20" s="161" t="str">
        <f>AYLIK!BQ30</f>
        <v/>
      </c>
    </row>
    <row r="21" spans="1:34">
      <c r="A21" s="161" t="str">
        <f t="shared" si="5"/>
        <v/>
      </c>
      <c r="B21" s="162" t="str">
        <f>IF(AYLIK2!T78&gt;0,AYLIK2!T78,"")</f>
        <v/>
      </c>
      <c r="C21" s="161" t="str">
        <f t="shared" si="6"/>
        <v/>
      </c>
      <c r="D21" s="161" t="str">
        <f t="shared" si="6"/>
        <v/>
      </c>
      <c r="E21" s="161" t="str">
        <f t="shared" si="6"/>
        <v/>
      </c>
      <c r="F21" s="161" t="str">
        <f t="shared" si="6"/>
        <v/>
      </c>
      <c r="G21" s="161" t="str">
        <f t="shared" si="6"/>
        <v/>
      </c>
      <c r="H21" s="161" t="str">
        <f t="shared" si="6"/>
        <v/>
      </c>
      <c r="I21" s="161" t="str">
        <f t="shared" si="6"/>
        <v/>
      </c>
      <c r="J21" s="161" t="str">
        <f t="shared" si="6"/>
        <v/>
      </c>
      <c r="K21" s="161" t="str">
        <f t="shared" si="6"/>
        <v/>
      </c>
      <c r="L21" s="161" t="str">
        <f t="shared" si="6"/>
        <v/>
      </c>
      <c r="M21" s="161" t="str">
        <f t="shared" si="7"/>
        <v/>
      </c>
      <c r="N21" s="161" t="str">
        <f t="shared" si="7"/>
        <v/>
      </c>
      <c r="O21" s="161" t="str">
        <f t="shared" si="7"/>
        <v/>
      </c>
      <c r="P21" s="161" t="str">
        <f t="shared" si="7"/>
        <v/>
      </c>
      <c r="Q21" s="161" t="str">
        <f t="shared" si="7"/>
        <v/>
      </c>
      <c r="R21" s="161" t="str">
        <f t="shared" si="7"/>
        <v/>
      </c>
      <c r="S21" s="161" t="str">
        <f t="shared" si="7"/>
        <v/>
      </c>
      <c r="T21" s="161" t="str">
        <f t="shared" si="7"/>
        <v/>
      </c>
      <c r="U21" s="161" t="str">
        <f t="shared" si="7"/>
        <v/>
      </c>
      <c r="V21" s="161" t="str">
        <f t="shared" si="7"/>
        <v/>
      </c>
      <c r="W21" s="161" t="str">
        <f t="shared" si="8"/>
        <v/>
      </c>
      <c r="X21" s="161" t="str">
        <f t="shared" si="8"/>
        <v/>
      </c>
      <c r="Y21" s="161" t="str">
        <f t="shared" si="8"/>
        <v/>
      </c>
      <c r="Z21" s="161" t="str">
        <f t="shared" si="8"/>
        <v/>
      </c>
      <c r="AA21" s="161" t="str">
        <f t="shared" si="8"/>
        <v/>
      </c>
      <c r="AB21" s="161" t="str">
        <f t="shared" si="8"/>
        <v/>
      </c>
      <c r="AC21" s="161" t="str">
        <f t="shared" si="8"/>
        <v/>
      </c>
      <c r="AD21" s="161" t="str">
        <f t="shared" si="8"/>
        <v/>
      </c>
      <c r="AE21" s="161" t="str">
        <f t="shared" si="8"/>
        <v/>
      </c>
      <c r="AF21" s="161" t="str">
        <f t="shared" si="8"/>
        <v/>
      </c>
      <c r="AG21" s="161" t="str">
        <f t="shared" si="8"/>
        <v/>
      </c>
      <c r="AH21" s="161" t="str">
        <f>AYLIK!BQ31</f>
        <v/>
      </c>
    </row>
    <row r="22" spans="1:34">
      <c r="A22" s="161" t="str">
        <f t="shared" si="5"/>
        <v/>
      </c>
      <c r="B22" s="162" t="str">
        <f>IF(AYLIK2!T79&gt;0,AYLIK2!T79,"")</f>
        <v/>
      </c>
      <c r="C22" s="161" t="str">
        <f t="shared" si="6"/>
        <v/>
      </c>
      <c r="D22" s="161" t="str">
        <f t="shared" si="6"/>
        <v/>
      </c>
      <c r="E22" s="161" t="str">
        <f t="shared" si="6"/>
        <v/>
      </c>
      <c r="F22" s="161" t="str">
        <f t="shared" si="6"/>
        <v/>
      </c>
      <c r="G22" s="161" t="str">
        <f t="shared" si="6"/>
        <v/>
      </c>
      <c r="H22" s="161" t="str">
        <f t="shared" si="6"/>
        <v/>
      </c>
      <c r="I22" s="161" t="str">
        <f t="shared" si="6"/>
        <v/>
      </c>
      <c r="J22" s="161" t="str">
        <f t="shared" si="6"/>
        <v/>
      </c>
      <c r="K22" s="161" t="str">
        <f t="shared" si="6"/>
        <v/>
      </c>
      <c r="L22" s="161" t="str">
        <f t="shared" si="6"/>
        <v/>
      </c>
      <c r="M22" s="161" t="str">
        <f t="shared" si="7"/>
        <v/>
      </c>
      <c r="N22" s="161" t="str">
        <f t="shared" si="7"/>
        <v/>
      </c>
      <c r="O22" s="161" t="str">
        <f t="shared" si="7"/>
        <v/>
      </c>
      <c r="P22" s="161" t="str">
        <f t="shared" si="7"/>
        <v/>
      </c>
      <c r="Q22" s="161" t="str">
        <f t="shared" si="7"/>
        <v/>
      </c>
      <c r="R22" s="161" t="str">
        <f t="shared" si="7"/>
        <v/>
      </c>
      <c r="S22" s="161" t="str">
        <f t="shared" si="7"/>
        <v/>
      </c>
      <c r="T22" s="161" t="str">
        <f t="shared" si="7"/>
        <v/>
      </c>
      <c r="U22" s="161" t="str">
        <f t="shared" si="7"/>
        <v/>
      </c>
      <c r="V22" s="161" t="str">
        <f t="shared" si="7"/>
        <v/>
      </c>
      <c r="W22" s="161" t="str">
        <f t="shared" si="8"/>
        <v/>
      </c>
      <c r="X22" s="161" t="str">
        <f t="shared" si="8"/>
        <v/>
      </c>
      <c r="Y22" s="161" t="str">
        <f t="shared" si="8"/>
        <v/>
      </c>
      <c r="Z22" s="161" t="str">
        <f t="shared" si="8"/>
        <v/>
      </c>
      <c r="AA22" s="161" t="str">
        <f t="shared" si="8"/>
        <v/>
      </c>
      <c r="AB22" s="161" t="str">
        <f t="shared" si="8"/>
        <v/>
      </c>
      <c r="AC22" s="161" t="str">
        <f t="shared" si="8"/>
        <v/>
      </c>
      <c r="AD22" s="161" t="str">
        <f t="shared" si="8"/>
        <v/>
      </c>
      <c r="AE22" s="161" t="str">
        <f t="shared" si="8"/>
        <v/>
      </c>
      <c r="AF22" s="161" t="str">
        <f t="shared" si="8"/>
        <v/>
      </c>
      <c r="AG22" s="161" t="str">
        <f t="shared" si="8"/>
        <v/>
      </c>
      <c r="AH22" s="161" t="str">
        <f>AYLIK!BQ32</f>
        <v/>
      </c>
    </row>
    <row r="23" spans="1:34">
      <c r="A23" s="161" t="str">
        <f t="shared" si="5"/>
        <v/>
      </c>
      <c r="B23" s="162" t="str">
        <f>IF(AYLIK2!T80&gt;0,AYLIK2!T80,"")</f>
        <v/>
      </c>
      <c r="C23" s="161" t="str">
        <f t="shared" si="6"/>
        <v/>
      </c>
      <c r="D23" s="161" t="str">
        <f t="shared" si="6"/>
        <v/>
      </c>
      <c r="E23" s="161" t="str">
        <f t="shared" si="6"/>
        <v/>
      </c>
      <c r="F23" s="161" t="str">
        <f t="shared" si="6"/>
        <v/>
      </c>
      <c r="G23" s="161" t="str">
        <f t="shared" si="6"/>
        <v/>
      </c>
      <c r="H23" s="161" t="str">
        <f t="shared" si="6"/>
        <v/>
      </c>
      <c r="I23" s="161" t="str">
        <f t="shared" si="6"/>
        <v/>
      </c>
      <c r="J23" s="161" t="str">
        <f t="shared" si="6"/>
        <v/>
      </c>
      <c r="K23" s="161" t="str">
        <f t="shared" si="6"/>
        <v/>
      </c>
      <c r="L23" s="161" t="str">
        <f t="shared" si="6"/>
        <v/>
      </c>
      <c r="M23" s="161" t="str">
        <f t="shared" si="7"/>
        <v/>
      </c>
      <c r="N23" s="161" t="str">
        <f t="shared" si="7"/>
        <v/>
      </c>
      <c r="O23" s="161" t="str">
        <f t="shared" si="7"/>
        <v/>
      </c>
      <c r="P23" s="161" t="str">
        <f t="shared" si="7"/>
        <v/>
      </c>
      <c r="Q23" s="161" t="str">
        <f t="shared" si="7"/>
        <v/>
      </c>
      <c r="R23" s="161" t="str">
        <f t="shared" si="7"/>
        <v/>
      </c>
      <c r="S23" s="161" t="str">
        <f t="shared" si="7"/>
        <v/>
      </c>
      <c r="T23" s="161" t="str">
        <f t="shared" si="7"/>
        <v/>
      </c>
      <c r="U23" s="161" t="str">
        <f t="shared" si="7"/>
        <v/>
      </c>
      <c r="V23" s="161" t="str">
        <f t="shared" si="7"/>
        <v/>
      </c>
      <c r="W23" s="161" t="str">
        <f t="shared" si="8"/>
        <v/>
      </c>
      <c r="X23" s="161" t="str">
        <f t="shared" si="8"/>
        <v/>
      </c>
      <c r="Y23" s="161" t="str">
        <f t="shared" si="8"/>
        <v/>
      </c>
      <c r="Z23" s="161" t="str">
        <f t="shared" si="8"/>
        <v/>
      </c>
      <c r="AA23" s="161" t="str">
        <f t="shared" si="8"/>
        <v/>
      </c>
      <c r="AB23" s="161" t="str">
        <f t="shared" si="8"/>
        <v/>
      </c>
      <c r="AC23" s="161" t="str">
        <f t="shared" si="8"/>
        <v/>
      </c>
      <c r="AD23" s="161" t="str">
        <f t="shared" si="8"/>
        <v/>
      </c>
      <c r="AE23" s="161" t="str">
        <f t="shared" si="8"/>
        <v/>
      </c>
      <c r="AF23" s="161" t="str">
        <f t="shared" si="8"/>
        <v/>
      </c>
      <c r="AG23" s="161" t="str">
        <f t="shared" si="8"/>
        <v/>
      </c>
      <c r="AH23" s="161">
        <f>AYLIK!BQ33</f>
        <v>0</v>
      </c>
    </row>
    <row r="24" spans="1:34">
      <c r="A24" s="161" t="str">
        <f t="shared" si="5"/>
        <v/>
      </c>
      <c r="B24" s="162" t="str">
        <f>IF(AYLIK2!T81&gt;0,AYLIK2!T81,"")</f>
        <v/>
      </c>
      <c r="C24" s="161" t="str">
        <f t="shared" si="6"/>
        <v/>
      </c>
      <c r="D24" s="161" t="str">
        <f t="shared" si="6"/>
        <v/>
      </c>
      <c r="E24" s="161" t="str">
        <f t="shared" si="6"/>
        <v/>
      </c>
      <c r="F24" s="161" t="str">
        <f t="shared" si="6"/>
        <v/>
      </c>
      <c r="G24" s="161" t="str">
        <f t="shared" si="6"/>
        <v/>
      </c>
      <c r="H24" s="161" t="str">
        <f t="shared" si="6"/>
        <v/>
      </c>
      <c r="I24" s="161" t="str">
        <f t="shared" si="6"/>
        <v/>
      </c>
      <c r="J24" s="161" t="str">
        <f t="shared" si="6"/>
        <v/>
      </c>
      <c r="K24" s="161" t="str">
        <f t="shared" si="6"/>
        <v/>
      </c>
      <c r="L24" s="161" t="str">
        <f t="shared" si="6"/>
        <v/>
      </c>
      <c r="M24" s="161" t="str">
        <f t="shared" si="7"/>
        <v/>
      </c>
      <c r="N24" s="161" t="str">
        <f t="shared" si="7"/>
        <v/>
      </c>
      <c r="O24" s="161" t="str">
        <f t="shared" si="7"/>
        <v/>
      </c>
      <c r="P24" s="161" t="str">
        <f t="shared" si="7"/>
        <v/>
      </c>
      <c r="Q24" s="161" t="str">
        <f t="shared" si="7"/>
        <v/>
      </c>
      <c r="R24" s="161" t="str">
        <f t="shared" si="7"/>
        <v/>
      </c>
      <c r="S24" s="161" t="str">
        <f t="shared" si="7"/>
        <v/>
      </c>
      <c r="T24" s="161" t="str">
        <f t="shared" si="7"/>
        <v/>
      </c>
      <c r="U24" s="161" t="str">
        <f t="shared" si="7"/>
        <v/>
      </c>
      <c r="V24" s="161" t="str">
        <f t="shared" si="7"/>
        <v/>
      </c>
      <c r="W24" s="161" t="str">
        <f t="shared" si="8"/>
        <v/>
      </c>
      <c r="X24" s="161" t="str">
        <f t="shared" si="8"/>
        <v/>
      </c>
      <c r="Y24" s="161" t="str">
        <f t="shared" si="8"/>
        <v/>
      </c>
      <c r="Z24" s="161" t="str">
        <f t="shared" si="8"/>
        <v/>
      </c>
      <c r="AA24" s="161" t="str">
        <f t="shared" si="8"/>
        <v/>
      </c>
      <c r="AB24" s="161" t="str">
        <f t="shared" si="8"/>
        <v/>
      </c>
      <c r="AC24" s="161" t="str">
        <f t="shared" si="8"/>
        <v/>
      </c>
      <c r="AD24" s="161" t="str">
        <f t="shared" si="8"/>
        <v/>
      </c>
      <c r="AE24" s="161" t="str">
        <f t="shared" si="8"/>
        <v/>
      </c>
      <c r="AF24" s="161" t="str">
        <f t="shared" si="8"/>
        <v/>
      </c>
      <c r="AG24" s="161" t="str">
        <f t="shared" si="8"/>
        <v/>
      </c>
      <c r="AH24" s="161">
        <f>AYLIK!BQ34</f>
        <v>0</v>
      </c>
    </row>
    <row r="25" spans="1:34">
      <c r="A25" s="161" t="str">
        <f t="shared" si="5"/>
        <v/>
      </c>
      <c r="B25" s="162" t="str">
        <f>IF(AYLIK2!T82&gt;0,AYLIK2!T82,"")</f>
        <v/>
      </c>
      <c r="C25" s="161" t="str">
        <f t="shared" si="6"/>
        <v/>
      </c>
      <c r="D25" s="161" t="str">
        <f t="shared" si="6"/>
        <v/>
      </c>
      <c r="E25" s="161" t="str">
        <f t="shared" si="6"/>
        <v/>
      </c>
      <c r="F25" s="161" t="str">
        <f t="shared" si="6"/>
        <v/>
      </c>
      <c r="G25" s="161" t="str">
        <f t="shared" si="6"/>
        <v/>
      </c>
      <c r="H25" s="161" t="str">
        <f t="shared" si="6"/>
        <v/>
      </c>
      <c r="I25" s="161" t="str">
        <f t="shared" si="6"/>
        <v/>
      </c>
      <c r="J25" s="161" t="str">
        <f t="shared" si="6"/>
        <v/>
      </c>
      <c r="K25" s="161" t="str">
        <f t="shared" si="6"/>
        <v/>
      </c>
      <c r="L25" s="161" t="str">
        <f t="shared" si="6"/>
        <v/>
      </c>
      <c r="M25" s="161" t="str">
        <f t="shared" si="7"/>
        <v/>
      </c>
      <c r="N25" s="161" t="str">
        <f t="shared" si="7"/>
        <v/>
      </c>
      <c r="O25" s="161" t="str">
        <f t="shared" si="7"/>
        <v/>
      </c>
      <c r="P25" s="161" t="str">
        <f t="shared" si="7"/>
        <v/>
      </c>
      <c r="Q25" s="161" t="str">
        <f t="shared" si="7"/>
        <v/>
      </c>
      <c r="R25" s="161" t="str">
        <f t="shared" si="7"/>
        <v/>
      </c>
      <c r="S25" s="161" t="str">
        <f t="shared" si="7"/>
        <v/>
      </c>
      <c r="T25" s="161" t="str">
        <f t="shared" si="7"/>
        <v/>
      </c>
      <c r="U25" s="161" t="str">
        <f t="shared" si="7"/>
        <v/>
      </c>
      <c r="V25" s="161" t="str">
        <f t="shared" si="7"/>
        <v/>
      </c>
      <c r="W25" s="161" t="str">
        <f t="shared" si="8"/>
        <v/>
      </c>
      <c r="X25" s="161" t="str">
        <f t="shared" si="8"/>
        <v/>
      </c>
      <c r="Y25" s="161" t="str">
        <f t="shared" si="8"/>
        <v/>
      </c>
      <c r="Z25" s="161" t="str">
        <f t="shared" si="8"/>
        <v/>
      </c>
      <c r="AA25" s="161" t="str">
        <f t="shared" si="8"/>
        <v/>
      </c>
      <c r="AB25" s="161" t="str">
        <f t="shared" si="8"/>
        <v/>
      </c>
      <c r="AC25" s="161" t="str">
        <f t="shared" si="8"/>
        <v/>
      </c>
      <c r="AD25" s="161" t="str">
        <f t="shared" si="8"/>
        <v/>
      </c>
      <c r="AE25" s="161" t="str">
        <f t="shared" si="8"/>
        <v/>
      </c>
      <c r="AF25" s="161" t="str">
        <f t="shared" si="8"/>
        <v/>
      </c>
      <c r="AG25" s="161" t="str">
        <f t="shared" si="8"/>
        <v/>
      </c>
      <c r="AH25" s="161">
        <f>AYLIK!BQ35</f>
        <v>0</v>
      </c>
    </row>
    <row r="26" spans="1:34">
      <c r="A26" s="161" t="str">
        <f t="shared" si="5"/>
        <v/>
      </c>
      <c r="B26" s="162" t="str">
        <f>IF(AYLIK2!T83&gt;0,AYLIK2!T83,"")</f>
        <v/>
      </c>
      <c r="C26" s="161" t="str">
        <f t="shared" si="6"/>
        <v/>
      </c>
      <c r="D26" s="161" t="str">
        <f t="shared" si="6"/>
        <v/>
      </c>
      <c r="E26" s="161" t="str">
        <f t="shared" si="6"/>
        <v/>
      </c>
      <c r="F26" s="161" t="str">
        <f t="shared" si="6"/>
        <v/>
      </c>
      <c r="G26" s="161" t="str">
        <f t="shared" si="6"/>
        <v/>
      </c>
      <c r="H26" s="161" t="str">
        <f t="shared" si="6"/>
        <v/>
      </c>
      <c r="I26" s="161" t="str">
        <f t="shared" si="6"/>
        <v/>
      </c>
      <c r="J26" s="161" t="str">
        <f t="shared" si="6"/>
        <v/>
      </c>
      <c r="K26" s="161" t="str">
        <f t="shared" si="6"/>
        <v/>
      </c>
      <c r="L26" s="161" t="str">
        <f t="shared" si="6"/>
        <v/>
      </c>
      <c r="M26" s="161" t="str">
        <f t="shared" si="7"/>
        <v/>
      </c>
      <c r="N26" s="161" t="str">
        <f t="shared" si="7"/>
        <v/>
      </c>
      <c r="O26" s="161" t="str">
        <f t="shared" si="7"/>
        <v/>
      </c>
      <c r="P26" s="161" t="str">
        <f t="shared" si="7"/>
        <v/>
      </c>
      <c r="Q26" s="161" t="str">
        <f t="shared" si="7"/>
        <v/>
      </c>
      <c r="R26" s="161" t="str">
        <f t="shared" si="7"/>
        <v/>
      </c>
      <c r="S26" s="161" t="str">
        <f t="shared" si="7"/>
        <v/>
      </c>
      <c r="T26" s="161" t="str">
        <f t="shared" si="7"/>
        <v/>
      </c>
      <c r="U26" s="161" t="str">
        <f t="shared" si="7"/>
        <v/>
      </c>
      <c r="V26" s="161" t="str">
        <f t="shared" si="7"/>
        <v/>
      </c>
      <c r="W26" s="161" t="str">
        <f t="shared" si="8"/>
        <v/>
      </c>
      <c r="X26" s="161" t="str">
        <f t="shared" si="8"/>
        <v/>
      </c>
      <c r="Y26" s="161" t="str">
        <f t="shared" si="8"/>
        <v/>
      </c>
      <c r="Z26" s="161" t="str">
        <f t="shared" si="8"/>
        <v/>
      </c>
      <c r="AA26" s="161" t="str">
        <f t="shared" si="8"/>
        <v/>
      </c>
      <c r="AB26" s="161" t="str">
        <f t="shared" si="8"/>
        <v/>
      </c>
      <c r="AC26" s="161" t="str">
        <f t="shared" si="8"/>
        <v/>
      </c>
      <c r="AD26" s="161" t="str">
        <f t="shared" si="8"/>
        <v/>
      </c>
      <c r="AE26" s="161" t="str">
        <f t="shared" si="8"/>
        <v/>
      </c>
      <c r="AF26" s="161" t="str">
        <f t="shared" si="8"/>
        <v/>
      </c>
      <c r="AG26" s="161" t="str">
        <f t="shared" si="8"/>
        <v/>
      </c>
      <c r="AH26" s="161">
        <f>AYLIK!BQ36</f>
        <v>0</v>
      </c>
    </row>
    <row r="27" spans="1:34">
      <c r="A27" s="161" t="str">
        <f t="shared" si="5"/>
        <v/>
      </c>
      <c r="B27" s="162" t="str">
        <f>IF(AYLIK2!T84&gt;0,AYLIK2!T84,"")</f>
        <v/>
      </c>
      <c r="C27" s="161" t="str">
        <f t="shared" si="6"/>
        <v/>
      </c>
      <c r="D27" s="161" t="str">
        <f t="shared" si="6"/>
        <v/>
      </c>
      <c r="E27" s="161" t="str">
        <f t="shared" si="6"/>
        <v/>
      </c>
      <c r="F27" s="161" t="str">
        <f t="shared" si="6"/>
        <v/>
      </c>
      <c r="G27" s="161" t="str">
        <f t="shared" si="6"/>
        <v/>
      </c>
      <c r="H27" s="161" t="str">
        <f t="shared" si="6"/>
        <v/>
      </c>
      <c r="I27" s="161" t="str">
        <f t="shared" si="6"/>
        <v/>
      </c>
      <c r="J27" s="161" t="str">
        <f t="shared" si="6"/>
        <v/>
      </c>
      <c r="K27" s="161" t="str">
        <f t="shared" si="6"/>
        <v/>
      </c>
      <c r="L27" s="161" t="str">
        <f t="shared" si="6"/>
        <v/>
      </c>
      <c r="M27" s="161" t="str">
        <f t="shared" si="7"/>
        <v/>
      </c>
      <c r="N27" s="161" t="str">
        <f t="shared" si="7"/>
        <v/>
      </c>
      <c r="O27" s="161" t="str">
        <f t="shared" si="7"/>
        <v/>
      </c>
      <c r="P27" s="161" t="str">
        <f t="shared" si="7"/>
        <v/>
      </c>
      <c r="Q27" s="161" t="str">
        <f t="shared" si="7"/>
        <v/>
      </c>
      <c r="R27" s="161" t="str">
        <f t="shared" si="7"/>
        <v/>
      </c>
      <c r="S27" s="161" t="str">
        <f t="shared" si="7"/>
        <v/>
      </c>
      <c r="T27" s="161" t="str">
        <f t="shared" si="7"/>
        <v/>
      </c>
      <c r="U27" s="161" t="str">
        <f t="shared" si="7"/>
        <v/>
      </c>
      <c r="V27" s="161" t="str">
        <f t="shared" si="7"/>
        <v/>
      </c>
      <c r="W27" s="161" t="str">
        <f t="shared" si="8"/>
        <v/>
      </c>
      <c r="X27" s="161" t="str">
        <f t="shared" si="8"/>
        <v/>
      </c>
      <c r="Y27" s="161" t="str">
        <f t="shared" si="8"/>
        <v/>
      </c>
      <c r="Z27" s="161" t="str">
        <f t="shared" si="8"/>
        <v/>
      </c>
      <c r="AA27" s="161" t="str">
        <f t="shared" si="8"/>
        <v/>
      </c>
      <c r="AB27" s="161" t="str">
        <f t="shared" si="8"/>
        <v/>
      </c>
      <c r="AC27" s="161" t="str">
        <f t="shared" si="8"/>
        <v/>
      </c>
      <c r="AD27" s="161" t="str">
        <f t="shared" si="8"/>
        <v/>
      </c>
      <c r="AE27" s="161" t="str">
        <f t="shared" si="8"/>
        <v/>
      </c>
      <c r="AF27" s="161" t="str">
        <f t="shared" si="8"/>
        <v/>
      </c>
      <c r="AG27" s="161" t="str">
        <f t="shared" si="8"/>
        <v/>
      </c>
      <c r="AH27" s="161">
        <f>AYLIK!BQ37</f>
        <v>0</v>
      </c>
    </row>
    <row r="28" spans="1:34">
      <c r="B28" s="162" t="str">
        <f>IF(AYLIK2!T85&gt;0,AYLIK2!T85,"")</f>
        <v/>
      </c>
      <c r="C28" s="161" t="str">
        <f t="shared" ref="C28:L37" si="9">IF(C$6="","",IF($B28="","",IF(C$5=$AH28,"M",IF($B$8="","",IF(C$5="Pazar","T","")))))</f>
        <v/>
      </c>
      <c r="D28" s="161" t="str">
        <f t="shared" si="9"/>
        <v/>
      </c>
      <c r="E28" s="161" t="str">
        <f t="shared" si="9"/>
        <v/>
      </c>
      <c r="F28" s="161" t="str">
        <f t="shared" si="9"/>
        <v/>
      </c>
      <c r="G28" s="161" t="str">
        <f t="shared" si="9"/>
        <v/>
      </c>
      <c r="H28" s="161" t="str">
        <f t="shared" si="9"/>
        <v/>
      </c>
      <c r="I28" s="161" t="str">
        <f t="shared" si="9"/>
        <v/>
      </c>
      <c r="J28" s="161" t="str">
        <f t="shared" si="9"/>
        <v/>
      </c>
      <c r="K28" s="161" t="str">
        <f t="shared" si="9"/>
        <v/>
      </c>
      <c r="L28" s="161" t="str">
        <f t="shared" si="9"/>
        <v/>
      </c>
      <c r="M28" s="161" t="str">
        <f t="shared" ref="M28:V37" si="10">IF(M$6="","",IF($B28="","",IF(M$5=$AH28,"M",IF($B$8="","",IF(M$5="Pazar","T","")))))</f>
        <v/>
      </c>
      <c r="N28" s="161" t="str">
        <f t="shared" si="10"/>
        <v/>
      </c>
      <c r="O28" s="161" t="str">
        <f t="shared" si="10"/>
        <v/>
      </c>
      <c r="P28" s="161" t="str">
        <f t="shared" si="10"/>
        <v/>
      </c>
      <c r="Q28" s="161" t="str">
        <f t="shared" si="10"/>
        <v/>
      </c>
      <c r="R28" s="161" t="str">
        <f t="shared" si="10"/>
        <v/>
      </c>
      <c r="S28" s="161" t="str">
        <f t="shared" si="10"/>
        <v/>
      </c>
      <c r="T28" s="161" t="str">
        <f t="shared" si="10"/>
        <v/>
      </c>
      <c r="U28" s="161" t="str">
        <f t="shared" si="10"/>
        <v/>
      </c>
      <c r="V28" s="161" t="str">
        <f t="shared" si="10"/>
        <v/>
      </c>
      <c r="W28" s="161" t="str">
        <f t="shared" ref="W28:AG37" si="11">IF(W$6="","",IF($B28="","",IF(W$5=$AH28,"M",IF($B$8="","",IF(W$5="Pazar","T","")))))</f>
        <v/>
      </c>
      <c r="X28" s="161" t="str">
        <f t="shared" si="11"/>
        <v/>
      </c>
      <c r="Y28" s="161" t="str">
        <f t="shared" si="11"/>
        <v/>
      </c>
      <c r="Z28" s="161" t="str">
        <f t="shared" si="11"/>
        <v/>
      </c>
      <c r="AA28" s="161" t="str">
        <f t="shared" si="11"/>
        <v/>
      </c>
      <c r="AB28" s="161" t="str">
        <f t="shared" si="11"/>
        <v/>
      </c>
      <c r="AC28" s="161" t="str">
        <f t="shared" si="11"/>
        <v/>
      </c>
      <c r="AD28" s="161" t="str">
        <f t="shared" si="11"/>
        <v/>
      </c>
      <c r="AE28" s="161" t="str">
        <f t="shared" si="11"/>
        <v/>
      </c>
      <c r="AF28" s="161" t="str">
        <f t="shared" si="11"/>
        <v/>
      </c>
      <c r="AG28" s="161" t="str">
        <f t="shared" si="11"/>
        <v/>
      </c>
      <c r="AH28" s="161">
        <f>AYLIK!BQ38</f>
        <v>0</v>
      </c>
    </row>
    <row r="29" spans="1:34">
      <c r="B29" s="162" t="str">
        <f>IF(AYLIK2!T86&gt;0,AYLIK2!T86,"")</f>
        <v/>
      </c>
      <c r="C29" s="161" t="str">
        <f t="shared" si="9"/>
        <v/>
      </c>
      <c r="D29" s="161" t="str">
        <f t="shared" si="9"/>
        <v/>
      </c>
      <c r="E29" s="161" t="str">
        <f t="shared" si="9"/>
        <v/>
      </c>
      <c r="F29" s="161" t="str">
        <f t="shared" si="9"/>
        <v/>
      </c>
      <c r="G29" s="161" t="str">
        <f t="shared" si="9"/>
        <v/>
      </c>
      <c r="H29" s="161" t="str">
        <f t="shared" si="9"/>
        <v/>
      </c>
      <c r="I29" s="161" t="str">
        <f t="shared" si="9"/>
        <v/>
      </c>
      <c r="J29" s="161" t="str">
        <f t="shared" si="9"/>
        <v/>
      </c>
      <c r="K29" s="161" t="str">
        <f t="shared" si="9"/>
        <v/>
      </c>
      <c r="L29" s="161" t="str">
        <f t="shared" si="9"/>
        <v/>
      </c>
      <c r="M29" s="161" t="str">
        <f t="shared" si="10"/>
        <v/>
      </c>
      <c r="N29" s="161" t="str">
        <f t="shared" si="10"/>
        <v/>
      </c>
      <c r="O29" s="161" t="str">
        <f t="shared" si="10"/>
        <v/>
      </c>
      <c r="P29" s="161" t="str">
        <f t="shared" si="10"/>
        <v/>
      </c>
      <c r="Q29" s="161" t="str">
        <f t="shared" si="10"/>
        <v/>
      </c>
      <c r="R29" s="161" t="str">
        <f t="shared" si="10"/>
        <v/>
      </c>
      <c r="S29" s="161" t="str">
        <f t="shared" si="10"/>
        <v/>
      </c>
      <c r="T29" s="161" t="str">
        <f t="shared" si="10"/>
        <v/>
      </c>
      <c r="U29" s="161" t="str">
        <f t="shared" si="10"/>
        <v/>
      </c>
      <c r="V29" s="161" t="str">
        <f t="shared" si="10"/>
        <v/>
      </c>
      <c r="W29" s="161" t="str">
        <f t="shared" si="11"/>
        <v/>
      </c>
      <c r="X29" s="161" t="str">
        <f t="shared" si="11"/>
        <v/>
      </c>
      <c r="Y29" s="161" t="str">
        <f t="shared" si="11"/>
        <v/>
      </c>
      <c r="Z29" s="161" t="str">
        <f t="shared" si="11"/>
        <v/>
      </c>
      <c r="AA29" s="161" t="str">
        <f t="shared" si="11"/>
        <v/>
      </c>
      <c r="AB29" s="161" t="str">
        <f t="shared" si="11"/>
        <v/>
      </c>
      <c r="AC29" s="161" t="str">
        <f t="shared" si="11"/>
        <v/>
      </c>
      <c r="AD29" s="161" t="str">
        <f t="shared" si="11"/>
        <v/>
      </c>
      <c r="AE29" s="161" t="str">
        <f t="shared" si="11"/>
        <v/>
      </c>
      <c r="AF29" s="161" t="str">
        <f t="shared" si="11"/>
        <v/>
      </c>
      <c r="AG29" s="161" t="str">
        <f t="shared" si="11"/>
        <v/>
      </c>
      <c r="AH29" s="161"/>
    </row>
    <row r="30" spans="1:34">
      <c r="B30" s="162" t="str">
        <f>IF(AYLIK2!T87&gt;0,AYLIK2!T87,"")</f>
        <v/>
      </c>
      <c r="C30" s="161" t="str">
        <f t="shared" si="9"/>
        <v/>
      </c>
      <c r="D30" s="161" t="str">
        <f t="shared" si="9"/>
        <v/>
      </c>
      <c r="E30" s="161" t="str">
        <f t="shared" si="9"/>
        <v/>
      </c>
      <c r="F30" s="161" t="str">
        <f t="shared" si="9"/>
        <v/>
      </c>
      <c r="G30" s="161" t="str">
        <f t="shared" si="9"/>
        <v/>
      </c>
      <c r="H30" s="161" t="str">
        <f t="shared" si="9"/>
        <v/>
      </c>
      <c r="I30" s="161" t="str">
        <f t="shared" si="9"/>
        <v/>
      </c>
      <c r="J30" s="161" t="str">
        <f t="shared" si="9"/>
        <v/>
      </c>
      <c r="K30" s="161" t="str">
        <f t="shared" si="9"/>
        <v/>
      </c>
      <c r="L30" s="161" t="str">
        <f t="shared" si="9"/>
        <v/>
      </c>
      <c r="M30" s="161" t="str">
        <f t="shared" si="10"/>
        <v/>
      </c>
      <c r="N30" s="161" t="str">
        <f t="shared" si="10"/>
        <v/>
      </c>
      <c r="O30" s="161" t="str">
        <f t="shared" si="10"/>
        <v/>
      </c>
      <c r="P30" s="161" t="str">
        <f t="shared" si="10"/>
        <v/>
      </c>
      <c r="Q30" s="161" t="str">
        <f t="shared" si="10"/>
        <v/>
      </c>
      <c r="R30" s="161" t="str">
        <f t="shared" si="10"/>
        <v/>
      </c>
      <c r="S30" s="161" t="str">
        <f t="shared" si="10"/>
        <v/>
      </c>
      <c r="T30" s="161" t="str">
        <f t="shared" si="10"/>
        <v/>
      </c>
      <c r="U30" s="161" t="str">
        <f t="shared" si="10"/>
        <v/>
      </c>
      <c r="V30" s="161" t="str">
        <f t="shared" si="10"/>
        <v/>
      </c>
      <c r="W30" s="161" t="str">
        <f t="shared" si="11"/>
        <v/>
      </c>
      <c r="X30" s="161" t="str">
        <f t="shared" si="11"/>
        <v/>
      </c>
      <c r="Y30" s="161" t="str">
        <f t="shared" si="11"/>
        <v/>
      </c>
      <c r="Z30" s="161" t="str">
        <f t="shared" si="11"/>
        <v/>
      </c>
      <c r="AA30" s="161" t="str">
        <f t="shared" si="11"/>
        <v/>
      </c>
      <c r="AB30" s="161" t="str">
        <f t="shared" si="11"/>
        <v/>
      </c>
      <c r="AC30" s="161" t="str">
        <f t="shared" si="11"/>
        <v/>
      </c>
      <c r="AD30" s="161" t="str">
        <f t="shared" si="11"/>
        <v/>
      </c>
      <c r="AE30" s="161" t="str">
        <f t="shared" si="11"/>
        <v/>
      </c>
      <c r="AF30" s="161" t="str">
        <f t="shared" si="11"/>
        <v/>
      </c>
      <c r="AG30" s="161" t="str">
        <f t="shared" si="11"/>
        <v/>
      </c>
      <c r="AH30" s="161"/>
    </row>
    <row r="31" spans="1:34">
      <c r="B31" s="162" t="str">
        <f>IF(AYLIK2!T88&gt;0,AYLIK2!T88,"")</f>
        <v/>
      </c>
      <c r="C31" s="161" t="str">
        <f t="shared" si="9"/>
        <v/>
      </c>
      <c r="D31" s="161" t="str">
        <f t="shared" si="9"/>
        <v/>
      </c>
      <c r="E31" s="161" t="str">
        <f t="shared" si="9"/>
        <v/>
      </c>
      <c r="F31" s="161" t="str">
        <f t="shared" si="9"/>
        <v/>
      </c>
      <c r="G31" s="161" t="str">
        <f t="shared" si="9"/>
        <v/>
      </c>
      <c r="H31" s="161" t="str">
        <f t="shared" si="9"/>
        <v/>
      </c>
      <c r="I31" s="161" t="str">
        <f t="shared" si="9"/>
        <v/>
      </c>
      <c r="J31" s="161" t="str">
        <f t="shared" si="9"/>
        <v/>
      </c>
      <c r="K31" s="161" t="str">
        <f t="shared" si="9"/>
        <v/>
      </c>
      <c r="L31" s="161" t="str">
        <f t="shared" si="9"/>
        <v/>
      </c>
      <c r="M31" s="161" t="str">
        <f t="shared" si="10"/>
        <v/>
      </c>
      <c r="N31" s="161" t="str">
        <f t="shared" si="10"/>
        <v/>
      </c>
      <c r="O31" s="161" t="str">
        <f t="shared" si="10"/>
        <v/>
      </c>
      <c r="P31" s="161" t="str">
        <f t="shared" si="10"/>
        <v/>
      </c>
      <c r="Q31" s="161" t="str">
        <f t="shared" si="10"/>
        <v/>
      </c>
      <c r="R31" s="161" t="str">
        <f t="shared" si="10"/>
        <v/>
      </c>
      <c r="S31" s="161" t="str">
        <f t="shared" si="10"/>
        <v/>
      </c>
      <c r="T31" s="161" t="str">
        <f t="shared" si="10"/>
        <v/>
      </c>
      <c r="U31" s="161" t="str">
        <f t="shared" si="10"/>
        <v/>
      </c>
      <c r="V31" s="161" t="str">
        <f t="shared" si="10"/>
        <v/>
      </c>
      <c r="W31" s="161" t="str">
        <f t="shared" si="11"/>
        <v/>
      </c>
      <c r="X31" s="161" t="str">
        <f t="shared" si="11"/>
        <v/>
      </c>
      <c r="Y31" s="161" t="str">
        <f t="shared" si="11"/>
        <v/>
      </c>
      <c r="Z31" s="161" t="str">
        <f t="shared" si="11"/>
        <v/>
      </c>
      <c r="AA31" s="161" t="str">
        <f t="shared" si="11"/>
        <v/>
      </c>
      <c r="AB31" s="161" t="str">
        <f t="shared" si="11"/>
        <v/>
      </c>
      <c r="AC31" s="161" t="str">
        <f t="shared" si="11"/>
        <v/>
      </c>
      <c r="AD31" s="161" t="str">
        <f t="shared" si="11"/>
        <v/>
      </c>
      <c r="AE31" s="161" t="str">
        <f t="shared" si="11"/>
        <v/>
      </c>
      <c r="AF31" s="161" t="str">
        <f t="shared" si="11"/>
        <v/>
      </c>
      <c r="AG31" s="161" t="str">
        <f t="shared" si="11"/>
        <v/>
      </c>
      <c r="AH31" s="161"/>
    </row>
    <row r="32" spans="1:34">
      <c r="B32" s="162" t="str">
        <f>IF(AYLIK2!T89&gt;0,AYLIK2!T89,"")</f>
        <v/>
      </c>
      <c r="C32" s="161" t="str">
        <f t="shared" si="9"/>
        <v/>
      </c>
      <c r="D32" s="161" t="str">
        <f t="shared" si="9"/>
        <v/>
      </c>
      <c r="E32" s="161" t="str">
        <f t="shared" si="9"/>
        <v/>
      </c>
      <c r="F32" s="161" t="str">
        <f t="shared" si="9"/>
        <v/>
      </c>
      <c r="G32" s="161" t="str">
        <f t="shared" si="9"/>
        <v/>
      </c>
      <c r="H32" s="161" t="str">
        <f t="shared" si="9"/>
        <v/>
      </c>
      <c r="I32" s="161" t="str">
        <f t="shared" si="9"/>
        <v/>
      </c>
      <c r="J32" s="161" t="str">
        <f t="shared" si="9"/>
        <v/>
      </c>
      <c r="K32" s="161" t="str">
        <f t="shared" si="9"/>
        <v/>
      </c>
      <c r="L32" s="161" t="str">
        <f t="shared" si="9"/>
        <v/>
      </c>
      <c r="M32" s="161" t="str">
        <f t="shared" si="10"/>
        <v/>
      </c>
      <c r="N32" s="161" t="str">
        <f t="shared" si="10"/>
        <v/>
      </c>
      <c r="O32" s="161" t="str">
        <f t="shared" si="10"/>
        <v/>
      </c>
      <c r="P32" s="161" t="str">
        <f t="shared" si="10"/>
        <v/>
      </c>
      <c r="Q32" s="161" t="str">
        <f t="shared" si="10"/>
        <v/>
      </c>
      <c r="R32" s="161" t="str">
        <f t="shared" si="10"/>
        <v/>
      </c>
      <c r="S32" s="161" t="str">
        <f t="shared" si="10"/>
        <v/>
      </c>
      <c r="T32" s="161" t="str">
        <f t="shared" si="10"/>
        <v/>
      </c>
      <c r="U32" s="161" t="str">
        <f t="shared" si="10"/>
        <v/>
      </c>
      <c r="V32" s="161" t="str">
        <f t="shared" si="10"/>
        <v/>
      </c>
      <c r="W32" s="161" t="str">
        <f t="shared" si="11"/>
        <v/>
      </c>
      <c r="X32" s="161" t="str">
        <f t="shared" si="11"/>
        <v/>
      </c>
      <c r="Y32" s="161" t="str">
        <f t="shared" si="11"/>
        <v/>
      </c>
      <c r="Z32" s="161" t="str">
        <f t="shared" si="11"/>
        <v/>
      </c>
      <c r="AA32" s="161" t="str">
        <f t="shared" si="11"/>
        <v/>
      </c>
      <c r="AB32" s="161" t="str">
        <f t="shared" si="11"/>
        <v/>
      </c>
      <c r="AC32" s="161" t="str">
        <f t="shared" si="11"/>
        <v/>
      </c>
      <c r="AD32" s="161" t="str">
        <f t="shared" si="11"/>
        <v/>
      </c>
      <c r="AE32" s="161" t="str">
        <f t="shared" si="11"/>
        <v/>
      </c>
      <c r="AF32" s="161" t="str">
        <f t="shared" si="11"/>
        <v/>
      </c>
      <c r="AG32" s="161" t="str">
        <f t="shared" si="11"/>
        <v/>
      </c>
      <c r="AH32" s="161"/>
    </row>
    <row r="33" spans="2:34">
      <c r="B33" s="162" t="str">
        <f>IF(AYLIK2!T90&gt;0,AYLIK2!T90,"")</f>
        <v/>
      </c>
      <c r="C33" s="161" t="str">
        <f t="shared" si="9"/>
        <v/>
      </c>
      <c r="D33" s="161" t="str">
        <f t="shared" si="9"/>
        <v/>
      </c>
      <c r="E33" s="161" t="str">
        <f t="shared" si="9"/>
        <v/>
      </c>
      <c r="F33" s="161" t="str">
        <f t="shared" si="9"/>
        <v/>
      </c>
      <c r="G33" s="161" t="str">
        <f t="shared" si="9"/>
        <v/>
      </c>
      <c r="H33" s="161" t="str">
        <f t="shared" si="9"/>
        <v/>
      </c>
      <c r="I33" s="161" t="str">
        <f t="shared" si="9"/>
        <v/>
      </c>
      <c r="J33" s="161" t="str">
        <f t="shared" si="9"/>
        <v/>
      </c>
      <c r="K33" s="161" t="str">
        <f t="shared" si="9"/>
        <v/>
      </c>
      <c r="L33" s="161" t="str">
        <f t="shared" si="9"/>
        <v/>
      </c>
      <c r="M33" s="161" t="str">
        <f t="shared" si="10"/>
        <v/>
      </c>
      <c r="N33" s="161" t="str">
        <f t="shared" si="10"/>
        <v/>
      </c>
      <c r="O33" s="161" t="str">
        <f t="shared" si="10"/>
        <v/>
      </c>
      <c r="P33" s="161" t="str">
        <f t="shared" si="10"/>
        <v/>
      </c>
      <c r="Q33" s="161" t="str">
        <f t="shared" si="10"/>
        <v/>
      </c>
      <c r="R33" s="161" t="str">
        <f t="shared" si="10"/>
        <v/>
      </c>
      <c r="S33" s="161" t="str">
        <f t="shared" si="10"/>
        <v/>
      </c>
      <c r="T33" s="161" t="str">
        <f t="shared" si="10"/>
        <v/>
      </c>
      <c r="U33" s="161" t="str">
        <f t="shared" si="10"/>
        <v/>
      </c>
      <c r="V33" s="161" t="str">
        <f t="shared" si="10"/>
        <v/>
      </c>
      <c r="W33" s="161" t="str">
        <f t="shared" si="11"/>
        <v/>
      </c>
      <c r="X33" s="161" t="str">
        <f t="shared" si="11"/>
        <v/>
      </c>
      <c r="Y33" s="161" t="str">
        <f t="shared" si="11"/>
        <v/>
      </c>
      <c r="Z33" s="161" t="str">
        <f t="shared" si="11"/>
        <v/>
      </c>
      <c r="AA33" s="161" t="str">
        <f t="shared" si="11"/>
        <v/>
      </c>
      <c r="AB33" s="161" t="str">
        <f t="shared" si="11"/>
        <v/>
      </c>
      <c r="AC33" s="161" t="str">
        <f t="shared" si="11"/>
        <v/>
      </c>
      <c r="AD33" s="161" t="str">
        <f t="shared" si="11"/>
        <v/>
      </c>
      <c r="AE33" s="161" t="str">
        <f t="shared" si="11"/>
        <v/>
      </c>
      <c r="AF33" s="161" t="str">
        <f t="shared" si="11"/>
        <v/>
      </c>
      <c r="AG33" s="161" t="str">
        <f t="shared" si="11"/>
        <v/>
      </c>
      <c r="AH33" s="161"/>
    </row>
    <row r="34" spans="2:34">
      <c r="C34" s="161" t="str">
        <f t="shared" si="9"/>
        <v/>
      </c>
      <c r="D34" s="161" t="str">
        <f t="shared" si="9"/>
        <v/>
      </c>
      <c r="E34" s="161" t="str">
        <f t="shared" si="9"/>
        <v/>
      </c>
      <c r="F34" s="161" t="str">
        <f t="shared" si="9"/>
        <v/>
      </c>
      <c r="G34" s="161" t="str">
        <f t="shared" si="9"/>
        <v/>
      </c>
      <c r="H34" s="161" t="str">
        <f t="shared" si="9"/>
        <v/>
      </c>
      <c r="I34" s="161" t="str">
        <f t="shared" si="9"/>
        <v/>
      </c>
      <c r="J34" s="161" t="str">
        <f t="shared" si="9"/>
        <v/>
      </c>
      <c r="K34" s="161" t="str">
        <f t="shared" si="9"/>
        <v/>
      </c>
      <c r="L34" s="161" t="str">
        <f t="shared" si="9"/>
        <v/>
      </c>
      <c r="M34" s="161" t="str">
        <f t="shared" si="10"/>
        <v/>
      </c>
      <c r="N34" s="161" t="str">
        <f t="shared" si="10"/>
        <v/>
      </c>
      <c r="O34" s="161" t="str">
        <f t="shared" si="10"/>
        <v/>
      </c>
      <c r="P34" s="161" t="str">
        <f t="shared" si="10"/>
        <v/>
      </c>
      <c r="Q34" s="161" t="str">
        <f t="shared" si="10"/>
        <v/>
      </c>
      <c r="R34" s="161" t="str">
        <f t="shared" si="10"/>
        <v/>
      </c>
      <c r="S34" s="161" t="str">
        <f t="shared" si="10"/>
        <v/>
      </c>
      <c r="T34" s="161" t="str">
        <f t="shared" si="10"/>
        <v/>
      </c>
      <c r="U34" s="161" t="str">
        <f t="shared" si="10"/>
        <v/>
      </c>
      <c r="V34" s="161" t="str">
        <f t="shared" si="10"/>
        <v/>
      </c>
      <c r="W34" s="161" t="str">
        <f t="shared" si="11"/>
        <v/>
      </c>
      <c r="X34" s="161" t="str">
        <f t="shared" si="11"/>
        <v/>
      </c>
      <c r="Y34" s="161" t="str">
        <f t="shared" si="11"/>
        <v/>
      </c>
      <c r="Z34" s="161" t="str">
        <f t="shared" si="11"/>
        <v/>
      </c>
      <c r="AA34" s="161" t="str">
        <f t="shared" si="11"/>
        <v/>
      </c>
      <c r="AB34" s="161" t="str">
        <f t="shared" si="11"/>
        <v/>
      </c>
      <c r="AC34" s="161" t="str">
        <f t="shared" si="11"/>
        <v/>
      </c>
      <c r="AD34" s="161" t="str">
        <f t="shared" si="11"/>
        <v/>
      </c>
      <c r="AE34" s="161" t="str">
        <f t="shared" si="11"/>
        <v/>
      </c>
      <c r="AF34" s="161" t="str">
        <f t="shared" si="11"/>
        <v/>
      </c>
      <c r="AG34" s="161" t="str">
        <f t="shared" si="11"/>
        <v/>
      </c>
      <c r="AH34" s="161"/>
    </row>
    <row r="35" spans="2:34">
      <c r="C35" t="str">
        <f t="shared" si="9"/>
        <v/>
      </c>
      <c r="D35" t="str">
        <f t="shared" si="9"/>
        <v/>
      </c>
      <c r="E35" t="str">
        <f t="shared" si="9"/>
        <v/>
      </c>
      <c r="F35" t="str">
        <f t="shared" si="9"/>
        <v/>
      </c>
      <c r="G35" t="str">
        <f t="shared" si="9"/>
        <v/>
      </c>
      <c r="H35" t="str">
        <f t="shared" si="9"/>
        <v/>
      </c>
      <c r="I35" t="str">
        <f t="shared" si="9"/>
        <v/>
      </c>
      <c r="J35" t="str">
        <f t="shared" si="9"/>
        <v/>
      </c>
      <c r="K35" t="str">
        <f t="shared" si="9"/>
        <v/>
      </c>
      <c r="L35" t="str">
        <f t="shared" si="9"/>
        <v/>
      </c>
      <c r="M35" t="str">
        <f t="shared" si="10"/>
        <v/>
      </c>
      <c r="N35" t="str">
        <f t="shared" si="10"/>
        <v/>
      </c>
      <c r="O35" t="str">
        <f t="shared" si="10"/>
        <v/>
      </c>
      <c r="P35" t="str">
        <f t="shared" si="10"/>
        <v/>
      </c>
      <c r="Q35" t="str">
        <f t="shared" si="10"/>
        <v/>
      </c>
      <c r="R35" t="str">
        <f t="shared" si="10"/>
        <v/>
      </c>
      <c r="S35" t="str">
        <f t="shared" si="10"/>
        <v/>
      </c>
      <c r="T35" t="str">
        <f t="shared" si="10"/>
        <v/>
      </c>
      <c r="U35" t="str">
        <f t="shared" si="10"/>
        <v/>
      </c>
      <c r="V35" t="str">
        <f t="shared" si="10"/>
        <v/>
      </c>
      <c r="W35" t="str">
        <f t="shared" si="11"/>
        <v/>
      </c>
      <c r="X35" t="str">
        <f t="shared" si="11"/>
        <v/>
      </c>
      <c r="Y35" t="str">
        <f t="shared" si="11"/>
        <v/>
      </c>
      <c r="Z35" t="str">
        <f t="shared" si="11"/>
        <v/>
      </c>
      <c r="AA35" t="str">
        <f t="shared" si="11"/>
        <v/>
      </c>
      <c r="AB35" t="str">
        <f t="shared" si="11"/>
        <v/>
      </c>
      <c r="AC35" t="str">
        <f t="shared" si="11"/>
        <v/>
      </c>
      <c r="AD35" t="str">
        <f t="shared" si="11"/>
        <v/>
      </c>
      <c r="AE35" t="str">
        <f t="shared" si="11"/>
        <v/>
      </c>
      <c r="AF35" t="str">
        <f t="shared" si="11"/>
        <v/>
      </c>
      <c r="AG35" t="str">
        <f t="shared" si="11"/>
        <v/>
      </c>
      <c r="AH35" s="161"/>
    </row>
    <row r="36" spans="2:34">
      <c r="C36" t="str">
        <f t="shared" si="9"/>
        <v/>
      </c>
      <c r="D36" t="str">
        <f t="shared" si="9"/>
        <v/>
      </c>
      <c r="E36" t="str">
        <f t="shared" si="9"/>
        <v/>
      </c>
      <c r="F36" t="str">
        <f t="shared" si="9"/>
        <v/>
      </c>
      <c r="G36" t="str">
        <f t="shared" si="9"/>
        <v/>
      </c>
      <c r="H36" t="str">
        <f t="shared" si="9"/>
        <v/>
      </c>
      <c r="I36" t="str">
        <f t="shared" si="9"/>
        <v/>
      </c>
      <c r="J36" t="str">
        <f t="shared" si="9"/>
        <v/>
      </c>
      <c r="K36" t="str">
        <f t="shared" si="9"/>
        <v/>
      </c>
      <c r="L36" t="str">
        <f t="shared" si="9"/>
        <v/>
      </c>
      <c r="M36" t="str">
        <f t="shared" si="10"/>
        <v/>
      </c>
      <c r="N36" t="str">
        <f t="shared" si="10"/>
        <v/>
      </c>
      <c r="O36" t="str">
        <f t="shared" si="10"/>
        <v/>
      </c>
      <c r="P36" t="str">
        <f t="shared" si="10"/>
        <v/>
      </c>
      <c r="Q36" t="str">
        <f t="shared" si="10"/>
        <v/>
      </c>
      <c r="R36" t="str">
        <f t="shared" si="10"/>
        <v/>
      </c>
      <c r="S36" t="str">
        <f t="shared" si="10"/>
        <v/>
      </c>
      <c r="T36" t="str">
        <f t="shared" si="10"/>
        <v/>
      </c>
      <c r="U36" t="str">
        <f t="shared" si="10"/>
        <v/>
      </c>
      <c r="V36" t="str">
        <f t="shared" si="10"/>
        <v/>
      </c>
      <c r="W36" t="str">
        <f t="shared" si="11"/>
        <v/>
      </c>
      <c r="X36" t="str">
        <f t="shared" si="11"/>
        <v/>
      </c>
      <c r="Y36" t="str">
        <f t="shared" si="11"/>
        <v/>
      </c>
      <c r="Z36" t="str">
        <f t="shared" si="11"/>
        <v/>
      </c>
      <c r="AA36" t="str">
        <f t="shared" si="11"/>
        <v/>
      </c>
      <c r="AB36" t="str">
        <f t="shared" si="11"/>
        <v/>
      </c>
      <c r="AC36" t="str">
        <f t="shared" si="11"/>
        <v/>
      </c>
      <c r="AD36" t="str">
        <f t="shared" si="11"/>
        <v/>
      </c>
      <c r="AE36" t="str">
        <f t="shared" si="11"/>
        <v/>
      </c>
      <c r="AF36" t="str">
        <f t="shared" si="11"/>
        <v/>
      </c>
      <c r="AG36" t="str">
        <f t="shared" si="11"/>
        <v/>
      </c>
      <c r="AH36" s="161"/>
    </row>
    <row r="37" spans="2:34">
      <c r="C37" t="str">
        <f t="shared" si="9"/>
        <v/>
      </c>
      <c r="D37" t="str">
        <f t="shared" si="9"/>
        <v/>
      </c>
      <c r="E37" t="str">
        <f t="shared" si="9"/>
        <v/>
      </c>
      <c r="F37" t="str">
        <f t="shared" si="9"/>
        <v/>
      </c>
      <c r="G37" t="str">
        <f t="shared" si="9"/>
        <v/>
      </c>
      <c r="H37" t="str">
        <f t="shared" si="9"/>
        <v/>
      </c>
      <c r="I37" t="str">
        <f t="shared" si="9"/>
        <v/>
      </c>
      <c r="J37" t="str">
        <f t="shared" si="9"/>
        <v/>
      </c>
      <c r="K37" t="str">
        <f t="shared" si="9"/>
        <v/>
      </c>
      <c r="L37" t="str">
        <f t="shared" si="9"/>
        <v/>
      </c>
      <c r="M37" t="str">
        <f t="shared" si="10"/>
        <v/>
      </c>
      <c r="N37" t="str">
        <f t="shared" si="10"/>
        <v/>
      </c>
      <c r="O37" t="str">
        <f t="shared" si="10"/>
        <v/>
      </c>
      <c r="P37" t="str">
        <f t="shared" si="10"/>
        <v/>
      </c>
      <c r="Q37" t="str">
        <f t="shared" si="10"/>
        <v/>
      </c>
      <c r="R37" t="str">
        <f t="shared" si="10"/>
        <v/>
      </c>
      <c r="S37" t="str">
        <f t="shared" si="10"/>
        <v/>
      </c>
      <c r="T37" t="str">
        <f t="shared" si="10"/>
        <v/>
      </c>
      <c r="U37" t="str">
        <f t="shared" si="10"/>
        <v/>
      </c>
      <c r="V37" t="str">
        <f t="shared" si="10"/>
        <v/>
      </c>
      <c r="W37" t="str">
        <f t="shared" si="11"/>
        <v/>
      </c>
      <c r="X37" t="str">
        <f t="shared" si="11"/>
        <v/>
      </c>
      <c r="Y37" t="str">
        <f t="shared" si="11"/>
        <v/>
      </c>
      <c r="Z37" t="str">
        <f t="shared" si="11"/>
        <v/>
      </c>
      <c r="AA37" t="str">
        <f t="shared" si="11"/>
        <v/>
      </c>
      <c r="AB37" t="str">
        <f t="shared" si="11"/>
        <v/>
      </c>
      <c r="AC37" t="str">
        <f t="shared" si="11"/>
        <v/>
      </c>
      <c r="AD37" t="str">
        <f t="shared" si="11"/>
        <v/>
      </c>
      <c r="AE37" t="str">
        <f t="shared" si="11"/>
        <v/>
      </c>
      <c r="AF37" t="str">
        <f t="shared" si="11"/>
        <v/>
      </c>
      <c r="AG37" t="str">
        <f t="shared" si="11"/>
        <v/>
      </c>
      <c r="AH37" s="161"/>
    </row>
    <row r="38" spans="2:34">
      <c r="C38" t="str">
        <f t="shared" ref="C38:L43" si="12">IF(C$6="","",IF($B38="","",IF(C$5=$AH38,"M",IF($B$8="","",IF(C$5="Pazar","T","")))))</f>
        <v/>
      </c>
      <c r="D38" t="str">
        <f t="shared" si="12"/>
        <v/>
      </c>
      <c r="E38" t="str">
        <f t="shared" si="12"/>
        <v/>
      </c>
      <c r="F38" t="str">
        <f t="shared" si="12"/>
        <v/>
      </c>
      <c r="G38" t="str">
        <f t="shared" si="12"/>
        <v/>
      </c>
      <c r="H38" t="str">
        <f t="shared" si="12"/>
        <v/>
      </c>
      <c r="I38" t="str">
        <f t="shared" si="12"/>
        <v/>
      </c>
      <c r="J38" t="str">
        <f t="shared" si="12"/>
        <v/>
      </c>
      <c r="K38" t="str">
        <f t="shared" si="12"/>
        <v/>
      </c>
      <c r="L38" t="str">
        <f t="shared" si="12"/>
        <v/>
      </c>
      <c r="M38" t="str">
        <f t="shared" ref="M38:V43" si="13">IF(M$6="","",IF($B38="","",IF(M$5=$AH38,"M",IF($B$8="","",IF(M$5="Pazar","T","")))))</f>
        <v/>
      </c>
      <c r="N38" t="str">
        <f t="shared" si="13"/>
        <v/>
      </c>
      <c r="O38" t="str">
        <f t="shared" si="13"/>
        <v/>
      </c>
      <c r="P38" t="str">
        <f t="shared" si="13"/>
        <v/>
      </c>
      <c r="Q38" t="str">
        <f t="shared" si="13"/>
        <v/>
      </c>
      <c r="R38" t="str">
        <f t="shared" si="13"/>
        <v/>
      </c>
      <c r="S38" t="str">
        <f t="shared" si="13"/>
        <v/>
      </c>
      <c r="T38" t="str">
        <f t="shared" si="13"/>
        <v/>
      </c>
      <c r="U38" t="str">
        <f t="shared" si="13"/>
        <v/>
      </c>
      <c r="V38" t="str">
        <f t="shared" si="13"/>
        <v/>
      </c>
      <c r="W38" t="str">
        <f t="shared" ref="W38:AG43" si="14">IF(W$6="","",IF($B38="","",IF(W$5=$AH38,"M",IF($B$8="","",IF(W$5="Pazar","T","")))))</f>
        <v/>
      </c>
      <c r="X38" t="str">
        <f t="shared" si="14"/>
        <v/>
      </c>
      <c r="Y38" t="str">
        <f t="shared" si="14"/>
        <v/>
      </c>
      <c r="Z38" t="str">
        <f t="shared" si="14"/>
        <v/>
      </c>
      <c r="AA38" t="str">
        <f t="shared" si="14"/>
        <v/>
      </c>
      <c r="AB38" t="str">
        <f t="shared" si="14"/>
        <v/>
      </c>
      <c r="AC38" t="str">
        <f t="shared" si="14"/>
        <v/>
      </c>
      <c r="AD38" t="str">
        <f t="shared" si="14"/>
        <v/>
      </c>
      <c r="AE38" t="str">
        <f t="shared" si="14"/>
        <v/>
      </c>
      <c r="AF38" t="str">
        <f t="shared" si="14"/>
        <v/>
      </c>
      <c r="AG38" t="str">
        <f t="shared" si="14"/>
        <v/>
      </c>
      <c r="AH38" s="161"/>
    </row>
    <row r="39" spans="2:34">
      <c r="C39" t="str">
        <f t="shared" si="12"/>
        <v/>
      </c>
      <c r="D39" t="str">
        <f t="shared" si="12"/>
        <v/>
      </c>
      <c r="E39" t="str">
        <f t="shared" si="12"/>
        <v/>
      </c>
      <c r="F39" t="str">
        <f t="shared" si="12"/>
        <v/>
      </c>
      <c r="G39" t="str">
        <f t="shared" si="12"/>
        <v/>
      </c>
      <c r="H39" t="str">
        <f t="shared" si="12"/>
        <v/>
      </c>
      <c r="I39" t="str">
        <f t="shared" si="12"/>
        <v/>
      </c>
      <c r="J39" t="str">
        <f t="shared" si="12"/>
        <v/>
      </c>
      <c r="K39" t="str">
        <f t="shared" si="12"/>
        <v/>
      </c>
      <c r="L39" t="str">
        <f t="shared" si="12"/>
        <v/>
      </c>
      <c r="M39" t="str">
        <f t="shared" si="13"/>
        <v/>
      </c>
      <c r="N39" t="str">
        <f t="shared" si="13"/>
        <v/>
      </c>
      <c r="O39" t="str">
        <f t="shared" si="13"/>
        <v/>
      </c>
      <c r="P39" t="str">
        <f t="shared" si="13"/>
        <v/>
      </c>
      <c r="Q39" t="str">
        <f t="shared" si="13"/>
        <v/>
      </c>
      <c r="R39" t="str">
        <f t="shared" si="13"/>
        <v/>
      </c>
      <c r="S39" t="str">
        <f t="shared" si="13"/>
        <v/>
      </c>
      <c r="T39" t="str">
        <f t="shared" si="13"/>
        <v/>
      </c>
      <c r="U39" t="str">
        <f t="shared" si="13"/>
        <v/>
      </c>
      <c r="V39" t="str">
        <f t="shared" si="13"/>
        <v/>
      </c>
      <c r="W39" t="str">
        <f t="shared" si="14"/>
        <v/>
      </c>
      <c r="X39" t="str">
        <f t="shared" si="14"/>
        <v/>
      </c>
      <c r="Y39" t="str">
        <f t="shared" si="14"/>
        <v/>
      </c>
      <c r="Z39" t="str">
        <f t="shared" si="14"/>
        <v/>
      </c>
      <c r="AA39" t="str">
        <f t="shared" si="14"/>
        <v/>
      </c>
      <c r="AB39" t="str">
        <f t="shared" si="14"/>
        <v/>
      </c>
      <c r="AC39" t="str">
        <f t="shared" si="14"/>
        <v/>
      </c>
      <c r="AD39" t="str">
        <f t="shared" si="14"/>
        <v/>
      </c>
      <c r="AE39" t="str">
        <f t="shared" si="14"/>
        <v/>
      </c>
      <c r="AF39" t="str">
        <f t="shared" si="14"/>
        <v/>
      </c>
      <c r="AG39" t="str">
        <f t="shared" si="14"/>
        <v/>
      </c>
      <c r="AH39" s="161"/>
    </row>
    <row r="40" spans="2:34">
      <c r="C40" t="str">
        <f t="shared" si="12"/>
        <v/>
      </c>
      <c r="D40" t="str">
        <f t="shared" si="12"/>
        <v/>
      </c>
      <c r="E40" t="str">
        <f t="shared" si="12"/>
        <v/>
      </c>
      <c r="F40" t="str">
        <f t="shared" si="12"/>
        <v/>
      </c>
      <c r="G40" t="str">
        <f t="shared" si="12"/>
        <v/>
      </c>
      <c r="H40" t="str">
        <f t="shared" si="12"/>
        <v/>
      </c>
      <c r="I40" t="str">
        <f t="shared" si="12"/>
        <v/>
      </c>
      <c r="J40" t="str">
        <f t="shared" si="12"/>
        <v/>
      </c>
      <c r="K40" t="str">
        <f t="shared" si="12"/>
        <v/>
      </c>
      <c r="L40" t="str">
        <f t="shared" si="12"/>
        <v/>
      </c>
      <c r="M40" t="str">
        <f t="shared" si="13"/>
        <v/>
      </c>
      <c r="N40" t="str">
        <f t="shared" si="13"/>
        <v/>
      </c>
      <c r="O40" t="str">
        <f t="shared" si="13"/>
        <v/>
      </c>
      <c r="P40" t="str">
        <f t="shared" si="13"/>
        <v/>
      </c>
      <c r="Q40" t="str">
        <f t="shared" si="13"/>
        <v/>
      </c>
      <c r="R40" t="str">
        <f t="shared" si="13"/>
        <v/>
      </c>
      <c r="S40" t="str">
        <f t="shared" si="13"/>
        <v/>
      </c>
      <c r="T40" t="str">
        <f t="shared" si="13"/>
        <v/>
      </c>
      <c r="U40" t="str">
        <f t="shared" si="13"/>
        <v/>
      </c>
      <c r="V40" t="str">
        <f t="shared" si="13"/>
        <v/>
      </c>
      <c r="W40" t="str">
        <f t="shared" si="14"/>
        <v/>
      </c>
      <c r="X40" t="str">
        <f t="shared" si="14"/>
        <v/>
      </c>
      <c r="Y40" t="str">
        <f t="shared" si="14"/>
        <v/>
      </c>
      <c r="Z40" t="str">
        <f t="shared" si="14"/>
        <v/>
      </c>
      <c r="AA40" t="str">
        <f t="shared" si="14"/>
        <v/>
      </c>
      <c r="AB40" t="str">
        <f t="shared" si="14"/>
        <v/>
      </c>
      <c r="AC40" t="str">
        <f t="shared" si="14"/>
        <v/>
      </c>
      <c r="AD40" t="str">
        <f t="shared" si="14"/>
        <v/>
      </c>
      <c r="AE40" t="str">
        <f t="shared" si="14"/>
        <v/>
      </c>
      <c r="AF40" t="str">
        <f t="shared" si="14"/>
        <v/>
      </c>
      <c r="AG40" t="str">
        <f t="shared" si="14"/>
        <v/>
      </c>
      <c r="AH40" s="161"/>
    </row>
    <row r="41" spans="2:34">
      <c r="C41" t="str">
        <f t="shared" si="12"/>
        <v/>
      </c>
      <c r="D41" t="str">
        <f t="shared" si="12"/>
        <v/>
      </c>
      <c r="E41" t="str">
        <f t="shared" si="12"/>
        <v/>
      </c>
      <c r="F41" t="str">
        <f t="shared" si="12"/>
        <v/>
      </c>
      <c r="G41" t="str">
        <f t="shared" si="12"/>
        <v/>
      </c>
      <c r="H41" t="str">
        <f t="shared" si="12"/>
        <v/>
      </c>
      <c r="I41" t="str">
        <f t="shared" si="12"/>
        <v/>
      </c>
      <c r="J41" t="str">
        <f t="shared" si="12"/>
        <v/>
      </c>
      <c r="K41" t="str">
        <f t="shared" si="12"/>
        <v/>
      </c>
      <c r="L41" t="str">
        <f t="shared" si="12"/>
        <v/>
      </c>
      <c r="M41" t="str">
        <f t="shared" si="13"/>
        <v/>
      </c>
      <c r="N41" t="str">
        <f t="shared" si="13"/>
        <v/>
      </c>
      <c r="O41" t="str">
        <f t="shared" si="13"/>
        <v/>
      </c>
      <c r="P41" t="str">
        <f t="shared" si="13"/>
        <v/>
      </c>
      <c r="Q41" t="str">
        <f t="shared" si="13"/>
        <v/>
      </c>
      <c r="R41" t="str">
        <f t="shared" si="13"/>
        <v/>
      </c>
      <c r="S41" t="str">
        <f t="shared" si="13"/>
        <v/>
      </c>
      <c r="T41" t="str">
        <f t="shared" si="13"/>
        <v/>
      </c>
      <c r="U41" t="str">
        <f t="shared" si="13"/>
        <v/>
      </c>
      <c r="V41" t="str">
        <f t="shared" si="13"/>
        <v/>
      </c>
      <c r="W41" t="str">
        <f t="shared" si="14"/>
        <v/>
      </c>
      <c r="X41" t="str">
        <f t="shared" si="14"/>
        <v/>
      </c>
      <c r="Y41" t="str">
        <f t="shared" si="14"/>
        <v/>
      </c>
      <c r="Z41" t="str">
        <f t="shared" si="14"/>
        <v/>
      </c>
      <c r="AA41" t="str">
        <f t="shared" si="14"/>
        <v/>
      </c>
      <c r="AB41" t="str">
        <f t="shared" si="14"/>
        <v/>
      </c>
      <c r="AC41" t="str">
        <f t="shared" si="14"/>
        <v/>
      </c>
      <c r="AD41" t="str">
        <f t="shared" si="14"/>
        <v/>
      </c>
      <c r="AE41" t="str">
        <f t="shared" si="14"/>
        <v/>
      </c>
      <c r="AF41" t="str">
        <f t="shared" si="14"/>
        <v/>
      </c>
      <c r="AG41" t="str">
        <f t="shared" si="14"/>
        <v/>
      </c>
      <c r="AH41" s="161"/>
    </row>
    <row r="42" spans="2:34">
      <c r="C42" t="str">
        <f t="shared" si="12"/>
        <v/>
      </c>
      <c r="D42" t="str">
        <f t="shared" si="12"/>
        <v/>
      </c>
      <c r="E42" t="str">
        <f t="shared" si="12"/>
        <v/>
      </c>
      <c r="F42" t="str">
        <f t="shared" si="12"/>
        <v/>
      </c>
      <c r="G42" t="str">
        <f t="shared" si="12"/>
        <v/>
      </c>
      <c r="H42" t="str">
        <f t="shared" si="12"/>
        <v/>
      </c>
      <c r="I42" t="str">
        <f t="shared" si="12"/>
        <v/>
      </c>
      <c r="J42" t="str">
        <f t="shared" si="12"/>
        <v/>
      </c>
      <c r="K42" t="str">
        <f t="shared" si="12"/>
        <v/>
      </c>
      <c r="L42" t="str">
        <f t="shared" si="12"/>
        <v/>
      </c>
      <c r="M42" t="str">
        <f t="shared" si="13"/>
        <v/>
      </c>
      <c r="N42" t="str">
        <f t="shared" si="13"/>
        <v/>
      </c>
      <c r="O42" t="str">
        <f t="shared" si="13"/>
        <v/>
      </c>
      <c r="P42" t="str">
        <f t="shared" si="13"/>
        <v/>
      </c>
      <c r="Q42" t="str">
        <f t="shared" si="13"/>
        <v/>
      </c>
      <c r="R42" t="str">
        <f t="shared" si="13"/>
        <v/>
      </c>
      <c r="S42" t="str">
        <f t="shared" si="13"/>
        <v/>
      </c>
      <c r="T42" t="str">
        <f t="shared" si="13"/>
        <v/>
      </c>
      <c r="U42" t="str">
        <f t="shared" si="13"/>
        <v/>
      </c>
      <c r="V42" t="str">
        <f t="shared" si="13"/>
        <v/>
      </c>
      <c r="W42" t="str">
        <f t="shared" si="14"/>
        <v/>
      </c>
      <c r="X42" t="str">
        <f t="shared" si="14"/>
        <v/>
      </c>
      <c r="Y42" t="str">
        <f t="shared" si="14"/>
        <v/>
      </c>
      <c r="Z42" t="str">
        <f t="shared" si="14"/>
        <v/>
      </c>
      <c r="AA42" t="str">
        <f t="shared" si="14"/>
        <v/>
      </c>
      <c r="AB42" t="str">
        <f t="shared" si="14"/>
        <v/>
      </c>
      <c r="AC42" t="str">
        <f t="shared" si="14"/>
        <v/>
      </c>
      <c r="AD42" t="str">
        <f t="shared" si="14"/>
        <v/>
      </c>
      <c r="AE42" t="str">
        <f t="shared" si="14"/>
        <v/>
      </c>
      <c r="AF42" t="str">
        <f t="shared" si="14"/>
        <v/>
      </c>
      <c r="AG42" t="str">
        <f t="shared" si="14"/>
        <v/>
      </c>
      <c r="AH42" s="161"/>
    </row>
    <row r="43" spans="2:34">
      <c r="C43" t="str">
        <f t="shared" si="12"/>
        <v/>
      </c>
      <c r="D43" t="str">
        <f t="shared" si="12"/>
        <v/>
      </c>
      <c r="E43" t="str">
        <f t="shared" si="12"/>
        <v/>
      </c>
      <c r="F43" t="str">
        <f t="shared" si="12"/>
        <v/>
      </c>
      <c r="G43" t="str">
        <f t="shared" si="12"/>
        <v/>
      </c>
      <c r="H43" t="str">
        <f t="shared" si="12"/>
        <v/>
      </c>
      <c r="I43" t="str">
        <f t="shared" si="12"/>
        <v/>
      </c>
      <c r="J43" t="str">
        <f t="shared" si="12"/>
        <v/>
      </c>
      <c r="K43" t="str">
        <f t="shared" si="12"/>
        <v/>
      </c>
      <c r="L43" t="str">
        <f t="shared" si="12"/>
        <v/>
      </c>
      <c r="M43" t="str">
        <f t="shared" si="13"/>
        <v/>
      </c>
      <c r="N43" t="str">
        <f t="shared" si="13"/>
        <v/>
      </c>
      <c r="O43" t="str">
        <f t="shared" si="13"/>
        <v/>
      </c>
      <c r="P43" t="str">
        <f t="shared" si="13"/>
        <v/>
      </c>
      <c r="Q43" t="str">
        <f t="shared" si="13"/>
        <v/>
      </c>
      <c r="R43" t="str">
        <f t="shared" si="13"/>
        <v/>
      </c>
      <c r="S43" t="str">
        <f t="shared" si="13"/>
        <v/>
      </c>
      <c r="T43" t="str">
        <f t="shared" si="13"/>
        <v/>
      </c>
      <c r="U43" t="str">
        <f t="shared" si="13"/>
        <v/>
      </c>
      <c r="V43" t="str">
        <f t="shared" si="13"/>
        <v/>
      </c>
      <c r="W43" t="str">
        <f t="shared" si="14"/>
        <v/>
      </c>
      <c r="X43" t="str">
        <f t="shared" si="14"/>
        <v/>
      </c>
      <c r="Y43" t="str">
        <f t="shared" si="14"/>
        <v/>
      </c>
      <c r="Z43" t="str">
        <f t="shared" si="14"/>
        <v/>
      </c>
      <c r="AA43" t="str">
        <f t="shared" si="14"/>
        <v/>
      </c>
      <c r="AB43" t="str">
        <f t="shared" si="14"/>
        <v/>
      </c>
      <c r="AC43" t="str">
        <f t="shared" si="14"/>
        <v/>
      </c>
      <c r="AD43" t="str">
        <f t="shared" si="14"/>
        <v/>
      </c>
      <c r="AE43" t="str">
        <f t="shared" si="14"/>
        <v/>
      </c>
      <c r="AF43" t="str">
        <f t="shared" si="14"/>
        <v/>
      </c>
      <c r="AG43" t="str">
        <f t="shared" si="14"/>
        <v/>
      </c>
      <c r="AH43" s="161"/>
    </row>
  </sheetData>
  <sheetProtection selectLockedCells="1"/>
  <conditionalFormatting sqref="C8:AG34 AH8:AH43">
    <cfRule type="cellIs" dxfId="20" priority="1" stopIfTrue="1" operator="equal">
      <formula>"T"</formula>
    </cfRule>
  </conditionalFormatting>
  <pageMargins left="0.7" right="0.7" top="0.75" bottom="0.75" header="0.3" footer="0.3"/>
  <pageSetup paperSize="9" orientation="portrait" horizontalDpi="4294967295" verticalDpi="4294967295" r:id="rId1"/>
  <ignoredErrors>
    <ignoredError sqref="B3:AH5 A8:A19 A28:A29 B7:AH7 B6 D6:AH6" unlocked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8"/>
  <dimension ref="A1:E9"/>
  <sheetViews>
    <sheetView zoomScaleNormal="100" workbookViewId="0">
      <selection activeCell="B1" sqref="B1:B1048576"/>
    </sheetView>
  </sheetViews>
  <sheetFormatPr defaultColWidth="9.140625" defaultRowHeight="409.5" customHeight="1"/>
  <cols>
    <col min="1" max="1" width="5.85546875" style="215" customWidth="1"/>
    <col min="2" max="2" width="19.140625" style="216" customWidth="1"/>
    <col min="3" max="3" width="131.28515625" style="217" customWidth="1"/>
    <col min="4" max="16384" width="9.140625" style="215"/>
  </cols>
  <sheetData>
    <row r="1" spans="1:5" ht="39" customHeight="1">
      <c r="B1" s="216" t="s">
        <v>992</v>
      </c>
      <c r="C1" s="217" t="s">
        <v>993</v>
      </c>
    </row>
    <row r="2" spans="1:5" ht="409.5" customHeight="1">
      <c r="A2" s="215">
        <v>1</v>
      </c>
      <c r="B2" s="216" t="s">
        <v>73</v>
      </c>
      <c r="E2" s="215">
        <f>INDEX(C2:$C$10,MATCH(ustalık_telafi_deger_1!$R$5,ustalık_telafi_deger_2!$A$2:$A$9,0))</f>
        <v>0</v>
      </c>
    </row>
    <row r="3" spans="1:5" ht="409.5" customHeight="1">
      <c r="A3" s="215">
        <v>2</v>
      </c>
      <c r="B3" s="216" t="s">
        <v>74</v>
      </c>
    </row>
    <row r="4" spans="1:5" ht="409.5" customHeight="1">
      <c r="A4" s="215">
        <v>3</v>
      </c>
      <c r="B4" s="216" t="s">
        <v>75</v>
      </c>
    </row>
    <row r="5" spans="1:5" ht="409.5" customHeight="1">
      <c r="A5" s="215">
        <v>4</v>
      </c>
      <c r="B5" s="216" t="s">
        <v>49</v>
      </c>
    </row>
    <row r="6" spans="1:5" ht="409.5" customHeight="1">
      <c r="A6" s="215">
        <v>5</v>
      </c>
      <c r="B6" s="216" t="s">
        <v>404</v>
      </c>
    </row>
    <row r="7" spans="1:5" ht="409.5" customHeight="1">
      <c r="A7" s="215">
        <v>6</v>
      </c>
      <c r="B7" s="216" t="s">
        <v>405</v>
      </c>
    </row>
    <row r="8" spans="1:5" ht="409.5" customHeight="1">
      <c r="A8" s="215">
        <v>7</v>
      </c>
      <c r="B8" s="216" t="s">
        <v>994</v>
      </c>
    </row>
    <row r="9" spans="1:5" ht="409.5" customHeight="1">
      <c r="A9" s="215">
        <v>8</v>
      </c>
      <c r="B9" s="216" t="s">
        <v>995</v>
      </c>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3"/>
  <dimension ref="A1:CF44"/>
  <sheetViews>
    <sheetView topLeftCell="O1" zoomScale="110" zoomScaleNormal="110" workbookViewId="0">
      <selection activeCell="AI18" sqref="AI18"/>
    </sheetView>
  </sheetViews>
  <sheetFormatPr defaultColWidth="9.140625" defaultRowHeight="12.75"/>
  <cols>
    <col min="1" max="2" width="9.140625" style="17" hidden="1" customWidth="1"/>
    <col min="3" max="3" width="19.42578125" style="17" hidden="1" customWidth="1"/>
    <col min="4" max="13" width="9.140625" style="17" hidden="1" customWidth="1"/>
    <col min="14" max="14" width="2.140625" style="17" customWidth="1"/>
    <col min="15" max="15" width="7.85546875" style="17" customWidth="1"/>
    <col min="16" max="16" width="8" style="17" customWidth="1"/>
    <col min="17" max="17" width="2.7109375" style="17" customWidth="1"/>
    <col min="18" max="18" width="2.42578125" style="17" customWidth="1"/>
    <col min="19" max="19" width="0.85546875" style="17" customWidth="1"/>
    <col min="20" max="23" width="2.7109375" style="17" customWidth="1"/>
    <col min="24" max="24" width="10.28515625" style="17" customWidth="1"/>
    <col min="25" max="25" width="0.85546875" style="17" customWidth="1"/>
    <col min="26" max="26" width="0.5703125" style="17" hidden="1" customWidth="1"/>
    <col min="27" max="33" width="2.7109375" style="17" customWidth="1"/>
    <col min="34" max="34" width="0.5703125" style="17" customWidth="1"/>
    <col min="35" max="35" width="2.5703125" style="17" customWidth="1"/>
    <col min="36" max="36" width="2.28515625" style="17" customWidth="1"/>
    <col min="37" max="65" width="2.7109375" style="17" customWidth="1"/>
    <col min="66" max="67" width="1.5703125" style="17" customWidth="1"/>
    <col min="68" max="68" width="2.28515625" style="17" customWidth="1"/>
    <col min="69" max="69" width="9" style="17" customWidth="1"/>
    <col min="70" max="70" width="8.42578125" style="17" customWidth="1"/>
    <col min="71" max="71" width="3.7109375" style="17" customWidth="1"/>
    <col min="72" max="72" width="8.42578125" style="17" customWidth="1"/>
    <col min="73" max="73" width="5.42578125" style="17" customWidth="1"/>
    <col min="74" max="80" width="2.28515625" style="17" customWidth="1"/>
    <col min="81" max="82" width="2" style="17" customWidth="1"/>
    <col min="83" max="83" width="6.140625" style="17" customWidth="1"/>
    <col min="84" max="16384" width="9.140625" style="17"/>
  </cols>
  <sheetData>
    <row r="1" spans="1:84" ht="25.5">
      <c r="A1" s="14" t="s">
        <v>127</v>
      </c>
      <c r="B1" s="15" t="s">
        <v>0</v>
      </c>
      <c r="C1" s="16" t="s">
        <v>1</v>
      </c>
      <c r="D1" s="16" t="s">
        <v>2</v>
      </c>
      <c r="E1" s="16" t="s">
        <v>3</v>
      </c>
      <c r="F1" s="16" t="s">
        <v>4</v>
      </c>
      <c r="G1" s="16" t="s">
        <v>5</v>
      </c>
      <c r="H1" s="16" t="s">
        <v>6</v>
      </c>
      <c r="I1" s="16" t="s">
        <v>7</v>
      </c>
      <c r="J1" s="16" t="s">
        <v>8</v>
      </c>
      <c r="K1" s="16" t="s">
        <v>9</v>
      </c>
      <c r="L1" s="16" t="s">
        <v>10</v>
      </c>
      <c r="M1" s="16" t="s">
        <v>11</v>
      </c>
      <c r="N1" s="30"/>
      <c r="O1" s="30"/>
      <c r="P1" s="30"/>
      <c r="Q1" s="30"/>
      <c r="R1" s="30"/>
      <c r="S1" s="30"/>
      <c r="T1" s="30"/>
      <c r="U1" s="30"/>
    </row>
    <row r="2" spans="1:84" ht="21" customHeight="1">
      <c r="A2" s="17" t="str">
        <f>IF(B2="","",IF(B2&gt;0,ROW()-1,""))</f>
        <v/>
      </c>
      <c r="B2" s="17" t="str">
        <f>IFERROR(INDEX(ÖĞRETMEN!B:B,SMALL(ÖĞRETMEN!$AE:$AE,ROW()-1)),"")</f>
        <v/>
      </c>
      <c r="C2" s="17" t="str">
        <f>IFERROR(INDEX(ÖĞRETMEN!C:C,SMALL(ÖĞRETMEN!$AE:$AE,ROW()-1)),"")</f>
        <v/>
      </c>
      <c r="D2" s="17" t="str">
        <f>IFERROR(INDEX(ÖĞRETMEN!D:D,SMALL(ÖĞRETMEN!$AE:$AE,ROW()-1)),"")</f>
        <v/>
      </c>
      <c r="E2" s="17" t="str">
        <f>IFERROR(INDEX(ÖĞRETMEN!E:E,SMALL(ÖĞRETMEN!$AE:$AE,ROW()-1)),"")</f>
        <v/>
      </c>
      <c r="F2" s="17" t="str">
        <f>IFERROR(INDEX(ÖĞRETMEN!F:F,SMALL(ÖĞRETMEN!$AE:$AE,ROW()-1)),"")</f>
        <v/>
      </c>
      <c r="G2" s="17" t="str">
        <f>IFERROR(INDEX(ÖĞRETMEN!G:G,SMALL(ÖĞRETMEN!$AE:$AE,ROW()-1)),"")</f>
        <v/>
      </c>
      <c r="H2" s="17" t="str">
        <f>IFERROR(INDEX(ÖĞRETMEN!H:H,SMALL(ÖĞRETMEN!$AE:$AE,ROW()-1)),"")</f>
        <v/>
      </c>
      <c r="I2" s="17" t="str">
        <f>IFERROR(INDEX(ÖĞRETMEN!I:I,SMALL(ÖĞRETMEN!$AE:$AE,ROW()-1)),"")</f>
        <v/>
      </c>
      <c r="J2" s="17" t="str">
        <f>IFERROR(INDEX(ÖĞRETMEN!J:J,SMALL(ÖĞRETMEN!$AE:$AE,ROW()-1)),"")</f>
        <v/>
      </c>
      <c r="K2" s="17" t="str">
        <f>IFERROR(INDEX(ÖĞRETMEN!K:K,SMALL(ÖĞRETMEN!$AE:$AE,ROW()-1)),"")</f>
        <v/>
      </c>
      <c r="L2" s="17" t="str">
        <f>IFERROR(INDEX(ÖĞRETMEN!L:L,SMALL(ÖĞRETMEN!$AE:$AE,ROW()-1)),"")</f>
        <v/>
      </c>
      <c r="M2" s="17" t="str">
        <f>IFERROR(INDEX(ÖĞRETMEN!N:N,SMALL(ÖĞRETMEN!$AE:$AE,ROW()-1)),"")</f>
        <v/>
      </c>
      <c r="N2" s="30"/>
      <c r="O2" s="31" t="s">
        <v>225</v>
      </c>
      <c r="P2" s="403">
        <f>YIL</f>
        <v>2026</v>
      </c>
      <c r="Q2" s="403"/>
      <c r="R2" s="403"/>
      <c r="S2" s="30"/>
      <c r="T2" s="30"/>
      <c r="U2" s="30"/>
      <c r="AF2" s="2"/>
      <c r="AG2" s="2"/>
      <c r="AH2" s="2"/>
      <c r="AI2" s="2"/>
      <c r="AJ2" s="2"/>
      <c r="AK2" s="2"/>
      <c r="AL2" s="2"/>
      <c r="AM2" s="2"/>
      <c r="AN2" s="2"/>
      <c r="AO2" s="2"/>
    </row>
    <row r="3" spans="1:84" ht="15">
      <c r="A3" s="17" t="str">
        <f t="shared" ref="A3:A29" si="0">IF(B3="","",IF(B3&gt;0,ROW()-1,""))</f>
        <v/>
      </c>
      <c r="B3" s="17" t="str">
        <f>IFERROR(INDEX(ÖĞRETMEN!B:B,SMALL(ÖĞRETMEN!$AE:$AE,ROW()-1)),"")</f>
        <v/>
      </c>
      <c r="C3" s="17" t="str">
        <f>IFERROR(INDEX(ÖĞRETMEN!C:C,SMALL(ÖĞRETMEN!$AE:$AE,ROW()-1)),"")</f>
        <v/>
      </c>
      <c r="D3" s="17" t="str">
        <f>IFERROR(INDEX(ÖĞRETMEN!D:D,SMALL(ÖĞRETMEN!$AE:$AE,ROW()-1)),"")</f>
        <v/>
      </c>
      <c r="E3" s="17" t="str">
        <f>IFERROR(INDEX(ÖĞRETMEN!E:E,SMALL(ÖĞRETMEN!$AE:$AE,ROW()-1)),"")</f>
        <v/>
      </c>
      <c r="F3" s="17" t="str">
        <f>IFERROR(INDEX(ÖĞRETMEN!F:F,SMALL(ÖĞRETMEN!$AE:$AE,ROW()-1)),"")</f>
        <v/>
      </c>
      <c r="G3" s="17" t="str">
        <f>IFERROR(INDEX(ÖĞRETMEN!G:G,SMALL(ÖĞRETMEN!$AE:$AE,ROW()-1)),"")</f>
        <v/>
      </c>
      <c r="H3" s="17" t="str">
        <f>IFERROR(INDEX(ÖĞRETMEN!H:H,SMALL(ÖĞRETMEN!$AE:$AE,ROW()-1)),"")</f>
        <v/>
      </c>
      <c r="I3" s="17" t="str">
        <f>IFERROR(INDEX(ÖĞRETMEN!I:I,SMALL(ÖĞRETMEN!$AE:$AE,ROW()-1)),"")</f>
        <v/>
      </c>
      <c r="J3" s="17" t="str">
        <f>IFERROR(INDEX(ÖĞRETMEN!J:J,SMALL(ÖĞRETMEN!$AE:$AE,ROW()-1)),"")</f>
        <v/>
      </c>
      <c r="K3" s="17" t="str">
        <f>IFERROR(INDEX(ÖĞRETMEN!K:K,SMALL(ÖĞRETMEN!$AE:$AE,ROW()-1)),"")</f>
        <v/>
      </c>
      <c r="L3" s="17" t="str">
        <f>IFERROR(INDEX(ÖĞRETMEN!L:L,SMALL(ÖĞRETMEN!$AE:$AE,ROW()-1)),"")</f>
        <v/>
      </c>
      <c r="M3" s="17" t="str">
        <f>IFERROR(INDEX(ÖĞRETMEN!N:N,SMALL(ÖĞRETMEN!$AE:$AE,ROW()-1)),"")</f>
        <v/>
      </c>
      <c r="N3" s="30"/>
      <c r="O3" s="30"/>
      <c r="P3" s="30"/>
      <c r="Q3" s="30"/>
      <c r="R3" s="30"/>
      <c r="S3" s="30"/>
      <c r="T3" s="30"/>
      <c r="U3" s="30"/>
      <c r="W3" s="30"/>
      <c r="X3" s="40" t="str">
        <f>ÖĞRETMEN</f>
        <v>Ramazan KEKEÇ</v>
      </c>
      <c r="Y3" s="30"/>
      <c r="Z3" s="30"/>
      <c r="AA3" s="30"/>
      <c r="AB3" s="30"/>
      <c r="AC3" s="30"/>
      <c r="AD3" s="30"/>
      <c r="AE3" s="30"/>
      <c r="AF3" s="30"/>
      <c r="BT3" t="str">
        <f>$X$2&amp;ROW()-2</f>
        <v>1</v>
      </c>
      <c r="BU3">
        <f t="shared" ref="BU3:BU17" si="1">VALUE(BT3)</f>
        <v>1</v>
      </c>
    </row>
    <row r="4" spans="1:84" ht="15" customHeight="1">
      <c r="A4" s="17" t="str">
        <f t="shared" si="0"/>
        <v/>
      </c>
      <c r="B4" s="17" t="str">
        <f>IFERROR(INDEX(ÖĞRETMEN!B:B,SMALL(ÖĞRETMEN!$AE:$AE,ROW()-1)),"")</f>
        <v/>
      </c>
      <c r="C4" s="17" t="str">
        <f>IFERROR(INDEX(ÖĞRETMEN!C:C,SMALL(ÖĞRETMEN!$AE:$AE,ROW()-1)),"")</f>
        <v/>
      </c>
      <c r="D4" s="17" t="str">
        <f>IFERROR(INDEX(ÖĞRETMEN!D:D,SMALL(ÖĞRETMEN!$AE:$AE,ROW()-1)),"")</f>
        <v/>
      </c>
      <c r="E4" s="17" t="str">
        <f>IFERROR(INDEX(ÖĞRETMEN!E:E,SMALL(ÖĞRETMEN!$AE:$AE,ROW()-1)),"")</f>
        <v/>
      </c>
      <c r="F4" s="17" t="str">
        <f>IFERROR(INDEX(ÖĞRETMEN!F:F,SMALL(ÖĞRETMEN!$AE:$AE,ROW()-1)),"")</f>
        <v/>
      </c>
      <c r="G4" s="17" t="str">
        <f>IFERROR(INDEX(ÖĞRETMEN!G:G,SMALL(ÖĞRETMEN!$AE:$AE,ROW()-1)),"")</f>
        <v/>
      </c>
      <c r="H4" s="17" t="str">
        <f>IFERROR(INDEX(ÖĞRETMEN!H:H,SMALL(ÖĞRETMEN!$AE:$AE,ROW()-1)),"")</f>
        <v/>
      </c>
      <c r="I4" s="17" t="str">
        <f>IFERROR(INDEX(ÖĞRETMEN!I:I,SMALL(ÖĞRETMEN!$AE:$AE,ROW()-1)),"")</f>
        <v/>
      </c>
      <c r="J4" s="17" t="str">
        <f>IFERROR(INDEX(ÖĞRETMEN!J:J,SMALL(ÖĞRETMEN!$AE:$AE,ROW()-1)),"")</f>
        <v/>
      </c>
      <c r="K4" s="17" t="str">
        <f>IFERROR(INDEX(ÖĞRETMEN!K:K,SMALL(ÖĞRETMEN!$AE:$AE,ROW()-1)),"")</f>
        <v/>
      </c>
      <c r="L4" s="17" t="str">
        <f>IFERROR(INDEX(ÖĞRETMEN!L:L,SMALL(ÖĞRETMEN!$AE:$AE,ROW()-1)),"")</f>
        <v/>
      </c>
      <c r="M4" s="17" t="str">
        <f>IFERROR(INDEX(ÖĞRETMEN!N:N,SMALL(ÖĞRETMEN!$AE:$AE,ROW()-1)),"")</f>
        <v/>
      </c>
      <c r="BT4" t="str">
        <f t="shared" ref="BT4:BT17" si="2">$X$2&amp;ROW()-2</f>
        <v>2</v>
      </c>
      <c r="BU4">
        <f t="shared" si="1"/>
        <v>2</v>
      </c>
    </row>
    <row r="5" spans="1:84" ht="12" customHeight="1">
      <c r="A5" s="17" t="str">
        <f t="shared" si="0"/>
        <v/>
      </c>
      <c r="B5" s="17" t="str">
        <f>IFERROR(INDEX(ÖĞRETMEN!B:B,SMALL(ÖĞRETMEN!$AE:$AE,ROW()-1)),"")</f>
        <v/>
      </c>
      <c r="C5" s="17" t="str">
        <f>IFERROR(INDEX(ÖĞRETMEN!C:C,SMALL(ÖĞRETMEN!$AE:$AE,ROW()-1)),"")</f>
        <v/>
      </c>
      <c r="D5" s="17" t="str">
        <f>IFERROR(INDEX(ÖĞRETMEN!D:D,SMALL(ÖĞRETMEN!$AE:$AE,ROW()-1)),"")</f>
        <v/>
      </c>
      <c r="E5" s="17" t="str">
        <f>IFERROR(INDEX(ÖĞRETMEN!E:E,SMALL(ÖĞRETMEN!$AE:$AE,ROW()-1)),"")</f>
        <v/>
      </c>
      <c r="F5" s="17" t="str">
        <f>IFERROR(INDEX(ÖĞRETMEN!F:F,SMALL(ÖĞRETMEN!$AE:$AE,ROW()-1)),"")</f>
        <v/>
      </c>
      <c r="G5" s="17" t="str">
        <f>IFERROR(INDEX(ÖĞRETMEN!G:G,SMALL(ÖĞRETMEN!$AE:$AE,ROW()-1)),"")</f>
        <v/>
      </c>
      <c r="H5" s="17" t="str">
        <f>IFERROR(INDEX(ÖĞRETMEN!H:H,SMALL(ÖĞRETMEN!$AE:$AE,ROW()-1)),"")</f>
        <v/>
      </c>
      <c r="I5" s="17" t="str">
        <f>IFERROR(INDEX(ÖĞRETMEN!I:I,SMALL(ÖĞRETMEN!$AE:$AE,ROW()-1)),"")</f>
        <v/>
      </c>
      <c r="J5" s="17" t="str">
        <f>IFERROR(INDEX(ÖĞRETMEN!J:J,SMALL(ÖĞRETMEN!$AE:$AE,ROW()-1)),"")</f>
        <v/>
      </c>
      <c r="K5" s="17" t="str">
        <f>IFERROR(INDEX(ÖĞRETMEN!K:K,SMALL(ÖĞRETMEN!$AE:$AE,ROW()-1)),"")</f>
        <v/>
      </c>
      <c r="L5" s="17" t="str">
        <f>IFERROR(INDEX(ÖĞRETMEN!L:L,SMALL(ÖĞRETMEN!$AE:$AE,ROW()-1)),"")</f>
        <v/>
      </c>
      <c r="M5" s="17" t="str">
        <f>IFERROR(INDEX(ÖĞRETMEN!N:N,SMALL(ÖĞRETMEN!$AE:$AE,ROW()-1)),"")</f>
        <v/>
      </c>
      <c r="O5" s="407" t="s">
        <v>139</v>
      </c>
      <c r="P5" s="407"/>
      <c r="Q5" s="407"/>
      <c r="R5" s="407"/>
      <c r="S5" s="407"/>
      <c r="T5" s="407"/>
      <c r="U5" s="407"/>
      <c r="V5" s="407"/>
      <c r="W5" s="407"/>
      <c r="X5" s="407"/>
      <c r="Y5" s="407"/>
      <c r="Z5" s="407"/>
      <c r="AA5" s="407"/>
      <c r="AB5" s="407"/>
      <c r="AC5" s="407"/>
      <c r="AD5" s="407"/>
      <c r="AE5" s="407"/>
      <c r="AF5" s="407"/>
      <c r="AG5" s="407"/>
      <c r="AH5" s="407"/>
      <c r="AI5" s="407"/>
      <c r="AJ5" s="407"/>
      <c r="AK5" s="407"/>
      <c r="AL5" s="407"/>
      <c r="AM5" s="407"/>
      <c r="AN5" s="407"/>
      <c r="AO5" s="407"/>
      <c r="AP5" s="407"/>
      <c r="AQ5" s="407"/>
      <c r="AR5" s="407"/>
      <c r="AS5" s="407"/>
      <c r="AT5" s="407"/>
      <c r="AU5" s="407"/>
      <c r="AV5" s="407"/>
      <c r="AW5" s="407"/>
      <c r="AX5" s="407"/>
      <c r="AY5" s="407"/>
      <c r="AZ5" s="407"/>
      <c r="BA5" s="407"/>
      <c r="BB5" s="407"/>
      <c r="BC5" s="407"/>
      <c r="BD5" s="407"/>
      <c r="BE5" s="407"/>
      <c r="BF5" s="407"/>
      <c r="BG5" s="407"/>
      <c r="BH5" s="407"/>
      <c r="BI5" s="407"/>
      <c r="BJ5" s="407"/>
      <c r="BK5" s="407"/>
      <c r="BL5" s="407"/>
      <c r="BM5" s="407"/>
      <c r="BN5" s="407"/>
      <c r="BO5" s="407"/>
      <c r="BT5" t="str">
        <f t="shared" si="2"/>
        <v>3</v>
      </c>
      <c r="BU5">
        <f t="shared" si="1"/>
        <v>3</v>
      </c>
    </row>
    <row r="6" spans="1:84" ht="12.75" customHeight="1">
      <c r="A6" s="17" t="str">
        <f t="shared" si="0"/>
        <v/>
      </c>
      <c r="B6" s="17" t="str">
        <f>IFERROR(INDEX(ÖĞRETMEN!B:B,SMALL(ÖĞRETMEN!$AE:$AE,ROW()-1)),"")</f>
        <v/>
      </c>
      <c r="C6" s="17" t="str">
        <f>IFERROR(INDEX(ÖĞRETMEN!C:C,SMALL(ÖĞRETMEN!$AE:$AE,ROW()-1)),"")</f>
        <v/>
      </c>
      <c r="D6" s="17" t="str">
        <f>IFERROR(INDEX(ÖĞRETMEN!D:D,SMALL(ÖĞRETMEN!$AE:$AE,ROW()-1)),"")</f>
        <v/>
      </c>
      <c r="E6" s="17" t="str">
        <f>IFERROR(INDEX(ÖĞRETMEN!E:E,SMALL(ÖĞRETMEN!$AE:$AE,ROW()-1)),"")</f>
        <v/>
      </c>
      <c r="F6" s="17" t="str">
        <f>IFERROR(INDEX(ÖĞRETMEN!F:F,SMALL(ÖĞRETMEN!$AE:$AE,ROW()-1)),"")</f>
        <v/>
      </c>
      <c r="G6" s="17" t="str">
        <f>IFERROR(INDEX(ÖĞRETMEN!G:G,SMALL(ÖĞRETMEN!$AE:$AE,ROW()-1)),"")</f>
        <v/>
      </c>
      <c r="H6" s="17" t="str">
        <f>IFERROR(INDEX(ÖĞRETMEN!H:H,SMALL(ÖĞRETMEN!$AE:$AE,ROW()-1)),"")</f>
        <v/>
      </c>
      <c r="I6" s="17" t="str">
        <f>IFERROR(INDEX(ÖĞRETMEN!I:I,SMALL(ÖĞRETMEN!$AE:$AE,ROW()-1)),"")</f>
        <v/>
      </c>
      <c r="J6" s="17" t="str">
        <f>IFERROR(INDEX(ÖĞRETMEN!J:J,SMALL(ÖĞRETMEN!$AE:$AE,ROW()-1)),"")</f>
        <v/>
      </c>
      <c r="K6" s="17" t="str">
        <f>IFERROR(INDEX(ÖĞRETMEN!K:K,SMALL(ÖĞRETMEN!$AE:$AE,ROW()-1)),"")</f>
        <v/>
      </c>
      <c r="L6" s="17" t="str">
        <f>IFERROR(INDEX(ÖĞRETMEN!L:L,SMALL(ÖĞRETMEN!$AE:$AE,ROW()-1)),"")</f>
        <v/>
      </c>
      <c r="M6" s="17" t="str">
        <f>IFERROR(INDEX(ÖĞRETMEN!N:N,SMALL(ÖĞRETMEN!$AE:$AE,ROW()-1)),"")</f>
        <v/>
      </c>
      <c r="O6" s="407" t="s">
        <v>140</v>
      </c>
      <c r="P6" s="407"/>
      <c r="Q6" s="407"/>
      <c r="R6" s="407"/>
      <c r="S6" s="407"/>
      <c r="T6" s="407"/>
      <c r="U6" s="407"/>
      <c r="V6" s="407"/>
      <c r="W6" s="407"/>
      <c r="X6" s="407"/>
      <c r="Y6" s="407"/>
      <c r="Z6" s="407"/>
      <c r="AA6" s="407"/>
      <c r="AB6" s="407"/>
      <c r="AC6" s="407"/>
      <c r="AD6" s="407"/>
      <c r="AE6" s="407"/>
      <c r="AF6" s="407"/>
      <c r="AG6" s="407"/>
      <c r="AH6" s="407"/>
      <c r="AI6" s="407"/>
      <c r="AJ6" s="407"/>
      <c r="AK6" s="407"/>
      <c r="AL6" s="407"/>
      <c r="AM6" s="407"/>
      <c r="AN6" s="407"/>
      <c r="AO6" s="407"/>
      <c r="AP6" s="407"/>
      <c r="AQ6" s="407"/>
      <c r="AR6" s="407"/>
      <c r="AS6" s="407"/>
      <c r="AT6" s="407"/>
      <c r="AU6" s="407"/>
      <c r="AV6" s="407"/>
      <c r="AW6" s="407"/>
      <c r="AX6" s="407"/>
      <c r="AY6" s="407"/>
      <c r="AZ6" s="407"/>
      <c r="BA6" s="407"/>
      <c r="BB6" s="407"/>
      <c r="BC6" s="407"/>
      <c r="BD6" s="407"/>
      <c r="BE6" s="407"/>
      <c r="BF6" s="407"/>
      <c r="BG6" s="407"/>
      <c r="BH6" s="407"/>
      <c r="BI6" s="407"/>
      <c r="BJ6" s="407"/>
      <c r="BK6" s="407"/>
      <c r="BL6" s="407"/>
      <c r="BM6" s="407"/>
      <c r="BN6" s="407"/>
      <c r="BO6" s="407"/>
      <c r="BT6" t="str">
        <f t="shared" si="2"/>
        <v>4</v>
      </c>
      <c r="BU6">
        <f t="shared" si="1"/>
        <v>4</v>
      </c>
    </row>
    <row r="7" spans="1:84" ht="15">
      <c r="A7" s="17" t="str">
        <f t="shared" si="0"/>
        <v/>
      </c>
      <c r="B7" s="17" t="str">
        <f>IFERROR(INDEX(ÖĞRETMEN!B:B,SMALL(ÖĞRETMEN!$AE:$AE,ROW()-1)),"")</f>
        <v/>
      </c>
      <c r="C7" s="17" t="str">
        <f>IFERROR(INDEX(ÖĞRETMEN!C:C,SMALL(ÖĞRETMEN!$AE:$AE,ROW()-1)),"")</f>
        <v/>
      </c>
      <c r="D7" s="17" t="str">
        <f>IFERROR(INDEX(ÖĞRETMEN!D:D,SMALL(ÖĞRETMEN!$AE:$AE,ROW()-1)),"")</f>
        <v/>
      </c>
      <c r="E7" s="17" t="str">
        <f>IFERROR(INDEX(ÖĞRETMEN!E:E,SMALL(ÖĞRETMEN!$AE:$AE,ROW()-1)),"")</f>
        <v/>
      </c>
      <c r="F7" s="17" t="str">
        <f>IFERROR(INDEX(ÖĞRETMEN!F:F,SMALL(ÖĞRETMEN!$AE:$AE,ROW()-1)),"")</f>
        <v/>
      </c>
      <c r="G7" s="17" t="str">
        <f>IFERROR(INDEX(ÖĞRETMEN!G:G,SMALL(ÖĞRETMEN!$AE:$AE,ROW()-1)),"")</f>
        <v/>
      </c>
      <c r="H7" s="17" t="str">
        <f>IFERROR(INDEX(ÖĞRETMEN!H:H,SMALL(ÖĞRETMEN!$AE:$AE,ROW()-1)),"")</f>
        <v/>
      </c>
      <c r="I7" s="17" t="str">
        <f>IFERROR(INDEX(ÖĞRETMEN!I:I,SMALL(ÖĞRETMEN!$AE:$AE,ROW()-1)),"")</f>
        <v/>
      </c>
      <c r="J7" s="17" t="str">
        <f>IFERROR(INDEX(ÖĞRETMEN!J:J,SMALL(ÖĞRETMEN!$AE:$AE,ROW()-1)),"")</f>
        <v/>
      </c>
      <c r="K7" s="17" t="str">
        <f>IFERROR(INDEX(ÖĞRETMEN!K:K,SMALL(ÖĞRETMEN!$AE:$AE,ROW()-1)),"")</f>
        <v/>
      </c>
      <c r="L7" s="17" t="str">
        <f>IFERROR(INDEX(ÖĞRETMEN!L:L,SMALL(ÖĞRETMEN!$AE:$AE,ROW()-1)),"")</f>
        <v/>
      </c>
      <c r="M7" s="17" t="str">
        <f>IFERROR(INDEX(ÖĞRETMEN!N:N,SMALL(ÖĞRETMEN!$AE:$AE,ROW()-1)),"")</f>
        <v/>
      </c>
      <c r="O7" s="18" t="s">
        <v>141</v>
      </c>
      <c r="P7" s="18"/>
      <c r="Q7" s="18"/>
      <c r="R7" s="18"/>
      <c r="S7" s="18"/>
      <c r="T7" s="18"/>
      <c r="AZ7" s="408" t="s">
        <v>142</v>
      </c>
      <c r="BA7" s="408"/>
      <c r="BB7" s="408"/>
      <c r="BC7" s="408"/>
      <c r="BD7" s="408"/>
      <c r="BE7" s="408"/>
      <c r="BF7" s="408"/>
      <c r="BG7" s="408"/>
      <c r="BH7" s="408"/>
      <c r="BI7" s="408"/>
      <c r="BJ7" s="408"/>
      <c r="BK7" s="408"/>
      <c r="BL7" s="408"/>
      <c r="BM7" s="408"/>
      <c r="BT7" t="str">
        <f t="shared" si="2"/>
        <v>5</v>
      </c>
      <c r="BU7">
        <f t="shared" si="1"/>
        <v>5</v>
      </c>
      <c r="CE7" s="39">
        <v>5</v>
      </c>
    </row>
    <row r="8" spans="1:84" ht="19.5" customHeight="1">
      <c r="A8" s="17" t="str">
        <f t="shared" si="0"/>
        <v/>
      </c>
      <c r="B8" s="17" t="str">
        <f>IFERROR(INDEX(ÖĞRETMEN!B:B,SMALL(ÖĞRETMEN!$AE:$AE,ROW()-1)),"")</f>
        <v/>
      </c>
      <c r="C8" s="17" t="str">
        <f>IFERROR(INDEX(ÖĞRETMEN!C:C,SMALL(ÖĞRETMEN!$AE:$AE,ROW()-1)),"")</f>
        <v/>
      </c>
      <c r="D8" s="17" t="str">
        <f>IFERROR(INDEX(ÖĞRETMEN!D:D,SMALL(ÖĞRETMEN!$AE:$AE,ROW()-1)),"")</f>
        <v/>
      </c>
      <c r="E8" s="17" t="str">
        <f>IFERROR(INDEX(ÖĞRETMEN!E:E,SMALL(ÖĞRETMEN!$AE:$AE,ROW()-1)),"")</f>
        <v/>
      </c>
      <c r="F8" s="17" t="str">
        <f>IFERROR(INDEX(ÖĞRETMEN!F:F,SMALL(ÖĞRETMEN!$AE:$AE,ROW()-1)),"")</f>
        <v/>
      </c>
      <c r="G8" s="17" t="str">
        <f>IFERROR(INDEX(ÖĞRETMEN!G:G,SMALL(ÖĞRETMEN!$AE:$AE,ROW()-1)),"")</f>
        <v/>
      </c>
      <c r="H8" s="17" t="str">
        <f>IFERROR(INDEX(ÖĞRETMEN!H:H,SMALL(ÖĞRETMEN!$AE:$AE,ROW()-1)),"")</f>
        <v/>
      </c>
      <c r="I8" s="17" t="str">
        <f>IFERROR(INDEX(ÖĞRETMEN!I:I,SMALL(ÖĞRETMEN!$AE:$AE,ROW()-1)),"")</f>
        <v/>
      </c>
      <c r="J8" s="17" t="str">
        <f>IFERROR(INDEX(ÖĞRETMEN!J:J,SMALL(ÖĞRETMEN!$AE:$AE,ROW()-1)),"")</f>
        <v/>
      </c>
      <c r="K8" s="17" t="str">
        <f>IFERROR(INDEX(ÖĞRETMEN!K:K,SMALL(ÖĞRETMEN!$AE:$AE,ROW()-1)),"")</f>
        <v/>
      </c>
      <c r="L8" s="17" t="str">
        <f>IFERROR(INDEX(ÖĞRETMEN!L:L,SMALL(ÖĞRETMEN!$AE:$AE,ROW()-1)),"")</f>
        <v/>
      </c>
      <c r="M8" s="17" t="str">
        <f>IFERROR(INDEX(ÖĞRETMEN!N:N,SMALL(ÖĞRETMEN!$AE:$AE,ROW()-1)),"")</f>
        <v/>
      </c>
      <c r="O8" s="409" t="str">
        <f>IFERROR(INDEX(ÖĞRETMEN!H:H,SMALL(ÖĞRETMEN!$AE:$AE,ROW()-7)),"")</f>
        <v/>
      </c>
      <c r="P8" s="409"/>
      <c r="Q8" s="409"/>
      <c r="R8" s="409"/>
      <c r="S8" s="409"/>
      <c r="T8" s="409"/>
      <c r="U8" s="409"/>
      <c r="V8" s="409"/>
      <c r="W8" s="409"/>
      <c r="X8" s="409"/>
      <c r="Y8" s="409"/>
      <c r="Z8" s="409"/>
      <c r="AA8" s="409"/>
      <c r="AB8" s="409"/>
      <c r="AC8" s="409"/>
      <c r="AD8" s="409"/>
      <c r="AE8" s="409"/>
      <c r="AF8" s="409"/>
      <c r="AG8" s="409"/>
      <c r="AH8" s="409"/>
      <c r="AI8" s="409"/>
      <c r="AJ8" s="409"/>
      <c r="AK8" s="409"/>
      <c r="AL8" s="409"/>
      <c r="AM8" s="409"/>
      <c r="AZ8" s="19"/>
      <c r="BA8" s="19"/>
      <c r="BB8" s="410" t="e">
        <f>LEFT(O8,SEARCH("-",O8,1)-1)</f>
        <v>#VALUE!</v>
      </c>
      <c r="BC8" s="410"/>
      <c r="BD8" s="410"/>
      <c r="BE8" s="410"/>
      <c r="BF8" s="410"/>
      <c r="BG8" s="410"/>
      <c r="BH8" s="410"/>
      <c r="BI8" s="410"/>
      <c r="BJ8" s="410"/>
      <c r="BK8" s="20"/>
      <c r="BL8" s="19"/>
      <c r="BM8" s="19"/>
      <c r="BT8" t="str">
        <f t="shared" si="2"/>
        <v>6</v>
      </c>
      <c r="BU8">
        <f t="shared" si="1"/>
        <v>6</v>
      </c>
      <c r="BX8" s="442">
        <f>CE7</f>
        <v>5</v>
      </c>
      <c r="BY8" s="442"/>
      <c r="BZ8" s="442"/>
      <c r="CA8" s="442"/>
      <c r="CB8" s="442"/>
      <c r="CC8" s="442"/>
      <c r="CD8" s="442"/>
      <c r="CE8" s="17">
        <v>1</v>
      </c>
      <c r="CF8" s="17" t="s">
        <v>143</v>
      </c>
    </row>
    <row r="9" spans="1:84" ht="20.25" customHeight="1">
      <c r="A9" s="17" t="str">
        <f t="shared" si="0"/>
        <v/>
      </c>
      <c r="B9" s="17" t="str">
        <f>IFERROR(INDEX(ÖĞRETMEN!B:B,SMALL(ÖĞRETMEN!$AE:$AE,ROW()-1)),"")</f>
        <v/>
      </c>
      <c r="C9" s="17" t="str">
        <f>IFERROR(INDEX(ÖĞRETMEN!C:C,SMALL(ÖĞRETMEN!$AE:$AE,ROW()-1)),"")</f>
        <v/>
      </c>
      <c r="D9" s="17" t="str">
        <f>IFERROR(INDEX(ÖĞRETMEN!D:D,SMALL(ÖĞRETMEN!$AE:$AE,ROW()-1)),"")</f>
        <v/>
      </c>
      <c r="E9" s="17" t="str">
        <f>IFERROR(INDEX(ÖĞRETMEN!E:E,SMALL(ÖĞRETMEN!$AE:$AE,ROW()-1)),"")</f>
        <v/>
      </c>
      <c r="F9" s="17" t="str">
        <f>IFERROR(INDEX(ÖĞRETMEN!F:F,SMALL(ÖĞRETMEN!$AE:$AE,ROW()-1)),"")</f>
        <v/>
      </c>
      <c r="G9" s="17" t="str">
        <f>IFERROR(INDEX(ÖĞRETMEN!G:G,SMALL(ÖĞRETMEN!$AE:$AE,ROW()-1)),"")</f>
        <v/>
      </c>
      <c r="H9" s="17" t="str">
        <f>IFERROR(INDEX(ÖĞRETMEN!H:H,SMALL(ÖĞRETMEN!$AE:$AE,ROW()-1)),"")</f>
        <v/>
      </c>
      <c r="I9" s="17" t="str">
        <f>IFERROR(INDEX(ÖĞRETMEN!I:I,SMALL(ÖĞRETMEN!$AE:$AE,ROW()-1)),"")</f>
        <v/>
      </c>
      <c r="J9" s="17" t="str">
        <f>IFERROR(INDEX(ÖĞRETMEN!J:J,SMALL(ÖĞRETMEN!$AE:$AE,ROW()-1)),"")</f>
        <v/>
      </c>
      <c r="K9" s="17" t="str">
        <f>IFERROR(INDEX(ÖĞRETMEN!K:K,SMALL(ÖĞRETMEN!$AE:$AE,ROW()-1)),"")</f>
        <v/>
      </c>
      <c r="L9" s="17" t="str">
        <f>IFERROR(INDEX(ÖĞRETMEN!L:L,SMALL(ÖĞRETMEN!$AE:$AE,ROW()-1)),"")</f>
        <v/>
      </c>
      <c r="M9" s="17" t="str">
        <f>IFERROR(INDEX(ÖĞRETMEN!N:N,SMALL(ÖĞRETMEN!$AE:$AE,ROW()-1)),"")</f>
        <v/>
      </c>
      <c r="O9" s="443" t="str">
        <f>IFERROR(INDEX(ÖĞRETMEN!J:J,SMALL(ÖĞRETMEN!$AE:$AE,ROW()-8)),"")</f>
        <v/>
      </c>
      <c r="P9" s="443"/>
      <c r="Q9" s="443"/>
      <c r="R9" s="443"/>
      <c r="S9" s="443"/>
      <c r="T9" s="443"/>
      <c r="U9" s="443"/>
      <c r="V9" s="443"/>
      <c r="W9" s="443"/>
      <c r="X9" s="443"/>
      <c r="Y9" s="443"/>
      <c r="Z9" s="443"/>
      <c r="AA9" s="443"/>
      <c r="AB9" s="443"/>
      <c r="AC9" s="443"/>
      <c r="AD9" s="443"/>
      <c r="AE9" s="443"/>
      <c r="AF9" s="443"/>
      <c r="AG9" s="443"/>
      <c r="AH9" s="443"/>
      <c r="AI9" s="443"/>
      <c r="AJ9" s="443"/>
      <c r="AK9" s="443"/>
      <c r="AL9" s="443"/>
      <c r="AM9" s="443"/>
      <c r="AN9" s="443"/>
      <c r="AZ9" s="444" t="s">
        <v>144</v>
      </c>
      <c r="BA9" s="444"/>
      <c r="BB9" s="444"/>
      <c r="BC9" s="444"/>
      <c r="BD9" s="444"/>
      <c r="BE9" s="444"/>
      <c r="BF9" s="444"/>
      <c r="BG9" s="445">
        <f>YIL</f>
        <v>2026</v>
      </c>
      <c r="BH9" s="445"/>
      <c r="BI9" s="445"/>
      <c r="BJ9" s="445"/>
      <c r="BK9" s="445"/>
      <c r="BL9" s="445"/>
      <c r="BM9" s="445"/>
      <c r="BT9" t="str">
        <f t="shared" si="2"/>
        <v>7</v>
      </c>
      <c r="BU9">
        <f t="shared" si="1"/>
        <v>7</v>
      </c>
      <c r="BX9" s="442"/>
      <c r="BY9" s="442"/>
      <c r="BZ9" s="442"/>
      <c r="CA9" s="442"/>
      <c r="CB9" s="442"/>
      <c r="CC9" s="442"/>
      <c r="CD9" s="442"/>
      <c r="CE9" s="17">
        <v>2</v>
      </c>
      <c r="CF9" s="17" t="s">
        <v>145</v>
      </c>
    </row>
    <row r="10" spans="1:84" ht="15">
      <c r="A10" s="17" t="str">
        <f t="shared" si="0"/>
        <v/>
      </c>
      <c r="B10" s="17" t="str">
        <f>IFERROR(INDEX(ÖĞRETMEN!B:B,SMALL(ÖĞRETMEN!$AE:$AE,ROW()-1)),"")</f>
        <v/>
      </c>
      <c r="C10" s="17" t="str">
        <f>IFERROR(INDEX(ÖĞRETMEN!C:C,SMALL(ÖĞRETMEN!$AE:$AE,ROW()-1)),"")</f>
        <v/>
      </c>
      <c r="D10" s="17" t="str">
        <f>IFERROR(INDEX(ÖĞRETMEN!D:D,SMALL(ÖĞRETMEN!$AE:$AE,ROW()-1)),"")</f>
        <v/>
      </c>
      <c r="E10" s="17" t="str">
        <f>IFERROR(INDEX(ÖĞRETMEN!E:E,SMALL(ÖĞRETMEN!$AE:$AE,ROW()-1)),"")</f>
        <v/>
      </c>
      <c r="F10" s="17" t="str">
        <f>IFERROR(INDEX(ÖĞRETMEN!F:F,SMALL(ÖĞRETMEN!$AE:$AE,ROW()-1)),"")</f>
        <v/>
      </c>
      <c r="G10" s="17" t="str">
        <f>IFERROR(INDEX(ÖĞRETMEN!G:G,SMALL(ÖĞRETMEN!$AE:$AE,ROW()-1)),"")</f>
        <v/>
      </c>
      <c r="H10" s="17" t="str">
        <f>IFERROR(INDEX(ÖĞRETMEN!H:H,SMALL(ÖĞRETMEN!$AE:$AE,ROW()-1)),"")</f>
        <v/>
      </c>
      <c r="I10" s="17" t="str">
        <f>IFERROR(INDEX(ÖĞRETMEN!I:I,SMALL(ÖĞRETMEN!$AE:$AE,ROW()-1)),"")</f>
        <v/>
      </c>
      <c r="J10" s="17" t="str">
        <f>IFERROR(INDEX(ÖĞRETMEN!J:J,SMALL(ÖĞRETMEN!$AE:$AE,ROW()-1)),"")</f>
        <v/>
      </c>
      <c r="K10" s="17" t="str">
        <f>IFERROR(INDEX(ÖĞRETMEN!K:K,SMALL(ÖĞRETMEN!$AE:$AE,ROW()-1)),"")</f>
        <v/>
      </c>
      <c r="L10" s="17" t="str">
        <f>IFERROR(INDEX(ÖĞRETMEN!L:L,SMALL(ÖĞRETMEN!$AE:$AE,ROW()-1)),"")</f>
        <v/>
      </c>
      <c r="M10" s="17" t="str">
        <f>IFERROR(INDEX(ÖĞRETMEN!N:N,SMALL(ÖĞRETMEN!$AE:$AE,ROW()-1)),"")</f>
        <v/>
      </c>
      <c r="O10" s="17" t="s">
        <v>146</v>
      </c>
      <c r="S10" s="21" t="s">
        <v>123</v>
      </c>
      <c r="T10" s="446" t="str">
        <f>IFERROR(INDEX(ÖĞRETMEN!I:I,SMALL(ÖĞRETMEN!$AE:$AE,ROW()-9)),"")</f>
        <v/>
      </c>
      <c r="U10" s="446"/>
      <c r="V10" s="446"/>
      <c r="W10" s="446"/>
      <c r="X10" s="446"/>
      <c r="Y10" s="446"/>
      <c r="Z10" s="446"/>
      <c r="AA10" s="446"/>
      <c r="AD10" s="19"/>
      <c r="BB10" s="408" t="s">
        <v>147</v>
      </c>
      <c r="BC10" s="408"/>
      <c r="BD10" s="408"/>
      <c r="BE10" s="408"/>
      <c r="BF10" s="408"/>
      <c r="BG10" s="408"/>
      <c r="BH10" s="408"/>
      <c r="BI10" s="408"/>
      <c r="BJ10" s="408"/>
      <c r="BK10" s="408"/>
      <c r="BT10" t="str">
        <f t="shared" si="2"/>
        <v>8</v>
      </c>
      <c r="BU10">
        <f t="shared" si="1"/>
        <v>8</v>
      </c>
      <c r="BX10" s="442"/>
      <c r="BY10" s="442"/>
      <c r="BZ10" s="442"/>
      <c r="CA10" s="442"/>
      <c r="CB10" s="442"/>
      <c r="CC10" s="442"/>
      <c r="CD10" s="442"/>
      <c r="CE10" s="17">
        <v>3</v>
      </c>
      <c r="CF10" s="17" t="s">
        <v>148</v>
      </c>
    </row>
    <row r="11" spans="1:84" ht="15">
      <c r="A11" s="17" t="str">
        <f t="shared" si="0"/>
        <v/>
      </c>
      <c r="B11" s="17" t="str">
        <f>IFERROR(INDEX(ÖĞRETMEN!B:B,SMALL(ÖĞRETMEN!$AE:$AE,ROW()-1)),"")</f>
        <v/>
      </c>
      <c r="C11" s="17" t="str">
        <f>IFERROR(INDEX(ÖĞRETMEN!C:C,SMALL(ÖĞRETMEN!$AE:$AE,ROW()-1)),"")</f>
        <v/>
      </c>
      <c r="D11" s="17" t="str">
        <f>IFERROR(INDEX(ÖĞRETMEN!D:D,SMALL(ÖĞRETMEN!$AE:$AE,ROW()-1)),"")</f>
        <v/>
      </c>
      <c r="E11" s="17" t="str">
        <f>IFERROR(INDEX(ÖĞRETMEN!E:E,SMALL(ÖĞRETMEN!$AE:$AE,ROW()-1)),"")</f>
        <v/>
      </c>
      <c r="F11" s="17" t="str">
        <f>IFERROR(INDEX(ÖĞRETMEN!F:F,SMALL(ÖĞRETMEN!$AE:$AE,ROW()-1)),"")</f>
        <v/>
      </c>
      <c r="G11" s="17" t="str">
        <f>IFERROR(INDEX(ÖĞRETMEN!G:G,SMALL(ÖĞRETMEN!$AE:$AE,ROW()-1)),"")</f>
        <v/>
      </c>
      <c r="H11" s="17" t="str">
        <f>IFERROR(INDEX(ÖĞRETMEN!H:H,SMALL(ÖĞRETMEN!$AE:$AE,ROW()-1)),"")</f>
        <v/>
      </c>
      <c r="I11" s="17" t="str">
        <f>IFERROR(INDEX(ÖĞRETMEN!I:I,SMALL(ÖĞRETMEN!$AE:$AE,ROW()-1)),"")</f>
        <v/>
      </c>
      <c r="J11" s="17" t="str">
        <f>IFERROR(INDEX(ÖĞRETMEN!J:J,SMALL(ÖĞRETMEN!$AE:$AE,ROW()-1)),"")</f>
        <v/>
      </c>
      <c r="K11" s="17" t="str">
        <f>IFERROR(INDEX(ÖĞRETMEN!K:K,SMALL(ÖĞRETMEN!$AE:$AE,ROW()-1)),"")</f>
        <v/>
      </c>
      <c r="L11" s="17" t="str">
        <f>IFERROR(INDEX(ÖĞRETMEN!L:L,SMALL(ÖĞRETMEN!$AE:$AE,ROW()-1)),"")</f>
        <v/>
      </c>
      <c r="M11" s="17" t="str">
        <f>IFERROR(INDEX(ÖĞRETMEN!N:N,SMALL(ÖĞRETMEN!$AE:$AE,ROW()-1)),"")</f>
        <v/>
      </c>
      <c r="O11" s="17" t="s">
        <v>149</v>
      </c>
      <c r="S11" s="21" t="s">
        <v>123</v>
      </c>
      <c r="T11" s="2"/>
      <c r="U11" s="32" t="str">
        <f>tatilgunleray!C4</f>
        <v>Mayıs</v>
      </c>
      <c r="V11" s="41"/>
      <c r="W11" s="41"/>
      <c r="X11" s="42">
        <f>YIL</f>
        <v>2026</v>
      </c>
      <c r="Y11" s="19"/>
      <c r="Z11" s="19"/>
      <c r="AA11" s="19"/>
      <c r="AB11" s="19"/>
      <c r="BB11" s="411" t="s">
        <v>150</v>
      </c>
      <c r="BC11" s="411"/>
      <c r="BD11" s="411"/>
      <c r="BE11" s="411"/>
      <c r="BF11" s="411"/>
      <c r="BG11" s="411"/>
      <c r="BH11" s="411"/>
      <c r="BI11" s="411"/>
      <c r="BJ11" s="411"/>
      <c r="BK11" s="411"/>
      <c r="BL11" s="411"/>
      <c r="BM11" s="411"/>
      <c r="BN11" s="411"/>
      <c r="BO11" s="411"/>
      <c r="BT11" t="str">
        <f t="shared" si="2"/>
        <v>9</v>
      </c>
      <c r="BU11">
        <f t="shared" si="1"/>
        <v>9</v>
      </c>
      <c r="BX11" s="415">
        <f>YIL</f>
        <v>2026</v>
      </c>
      <c r="BY11" s="415"/>
      <c r="BZ11" s="415"/>
      <c r="CA11" s="415"/>
      <c r="CB11" s="415"/>
      <c r="CC11" s="415"/>
      <c r="CD11" s="415"/>
      <c r="CE11" s="17">
        <v>4</v>
      </c>
      <c r="CF11" s="17" t="s">
        <v>151</v>
      </c>
    </row>
    <row r="12" spans="1:84" ht="15" customHeight="1" thickBot="1">
      <c r="A12" s="17" t="str">
        <f t="shared" si="0"/>
        <v/>
      </c>
      <c r="B12" s="17" t="str">
        <f>IFERROR(INDEX(ÖĞRETMEN!B:B,SMALL(ÖĞRETMEN!$AE:$AE,ROW()-1)),"")</f>
        <v/>
      </c>
      <c r="C12" s="17" t="str">
        <f>IFERROR(INDEX(ÖĞRETMEN!C:C,SMALL(ÖĞRETMEN!$AE:$AE,ROW()-1)),"")</f>
        <v/>
      </c>
      <c r="D12" s="17" t="str">
        <f>IFERROR(INDEX(ÖĞRETMEN!D:D,SMALL(ÖĞRETMEN!$AE:$AE,ROW()-1)),"")</f>
        <v/>
      </c>
      <c r="E12" s="17" t="str">
        <f>IFERROR(INDEX(ÖĞRETMEN!E:E,SMALL(ÖĞRETMEN!$AE:$AE,ROW()-1)),"")</f>
        <v/>
      </c>
      <c r="F12" s="17" t="str">
        <f>IFERROR(INDEX(ÖĞRETMEN!F:F,SMALL(ÖĞRETMEN!$AE:$AE,ROW()-1)),"")</f>
        <v/>
      </c>
      <c r="G12" s="17" t="str">
        <f>IFERROR(INDEX(ÖĞRETMEN!G:G,SMALL(ÖĞRETMEN!$AE:$AE,ROW()-1)),"")</f>
        <v/>
      </c>
      <c r="H12" s="17" t="str">
        <f>IFERROR(INDEX(ÖĞRETMEN!H:H,SMALL(ÖĞRETMEN!$AE:$AE,ROW()-1)),"")</f>
        <v/>
      </c>
      <c r="I12" s="17" t="str">
        <f>IFERROR(INDEX(ÖĞRETMEN!I:I,SMALL(ÖĞRETMEN!$AE:$AE,ROW()-1)),"")</f>
        <v/>
      </c>
      <c r="J12" s="17" t="str">
        <f>IFERROR(INDEX(ÖĞRETMEN!J:J,SMALL(ÖĞRETMEN!$AE:$AE,ROW()-1)),"")</f>
        <v/>
      </c>
      <c r="K12" s="17" t="str">
        <f>IFERROR(INDEX(ÖĞRETMEN!K:K,SMALL(ÖĞRETMEN!$AE:$AE,ROW()-1)),"")</f>
        <v/>
      </c>
      <c r="L12" s="17" t="str">
        <f>IFERROR(INDEX(ÖĞRETMEN!L:L,SMALL(ÖĞRETMEN!$AE:$AE,ROW()-1)),"")</f>
        <v/>
      </c>
      <c r="M12" s="17" t="str">
        <f>IFERROR(INDEX(ÖĞRETMEN!N:N,SMALL(ÖĞRETMEN!$AE:$AE,ROW()-1)),"")</f>
        <v/>
      </c>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T12" t="str">
        <f t="shared" si="2"/>
        <v>10</v>
      </c>
      <c r="BU12">
        <f t="shared" si="1"/>
        <v>10</v>
      </c>
      <c r="BX12" s="415"/>
      <c r="BY12" s="415"/>
      <c r="BZ12" s="415"/>
      <c r="CA12" s="415"/>
      <c r="CB12" s="415"/>
      <c r="CC12" s="415"/>
      <c r="CD12" s="415"/>
      <c r="CE12" s="17">
        <v>5</v>
      </c>
      <c r="CF12" s="17" t="s">
        <v>152</v>
      </c>
    </row>
    <row r="13" spans="1:84" ht="20.100000000000001" customHeight="1" thickTop="1">
      <c r="A13" s="17" t="str">
        <f t="shared" si="0"/>
        <v/>
      </c>
      <c r="B13" s="17" t="str">
        <f>IFERROR(INDEX(ÖĞRETMEN!B:B,SMALL(ÖĞRETMEN!$AE:$AE,ROW()-1)),"")</f>
        <v/>
      </c>
      <c r="C13" s="17" t="str">
        <f>IFERROR(INDEX(ÖĞRETMEN!C:C,SMALL(ÖĞRETMEN!$AE:$AE,ROW()-1)),"")</f>
        <v/>
      </c>
      <c r="D13" s="17" t="str">
        <f>IFERROR(INDEX(ÖĞRETMEN!D:D,SMALL(ÖĞRETMEN!$AE:$AE,ROW()-1)),"")</f>
        <v/>
      </c>
      <c r="E13" s="17" t="str">
        <f>IFERROR(INDEX(ÖĞRETMEN!E:E,SMALL(ÖĞRETMEN!$AE:$AE,ROW()-1)),"")</f>
        <v/>
      </c>
      <c r="F13" s="17" t="str">
        <f>IFERROR(INDEX(ÖĞRETMEN!F:F,SMALL(ÖĞRETMEN!$AE:$AE,ROW()-1)),"")</f>
        <v/>
      </c>
      <c r="G13" s="17" t="str">
        <f>IFERROR(INDEX(ÖĞRETMEN!G:G,SMALL(ÖĞRETMEN!$AE:$AE,ROW()-1)),"")</f>
        <v/>
      </c>
      <c r="H13" s="17" t="str">
        <f>IFERROR(INDEX(ÖĞRETMEN!H:H,SMALL(ÖĞRETMEN!$AE:$AE,ROW()-1)),"")</f>
        <v/>
      </c>
      <c r="I13" s="17" t="str">
        <f>IFERROR(INDEX(ÖĞRETMEN!I:I,SMALL(ÖĞRETMEN!$AE:$AE,ROW()-1)),"")</f>
        <v/>
      </c>
      <c r="J13" s="17" t="str">
        <f>IFERROR(INDEX(ÖĞRETMEN!J:J,SMALL(ÖĞRETMEN!$AE:$AE,ROW()-1)),"")</f>
        <v/>
      </c>
      <c r="K13" s="17" t="str">
        <f>IFERROR(INDEX(ÖĞRETMEN!K:K,SMALL(ÖĞRETMEN!$AE:$AE,ROW()-1)),"")</f>
        <v/>
      </c>
      <c r="L13" s="17" t="str">
        <f>IFERROR(INDEX(ÖĞRETMEN!L:L,SMALL(ÖĞRETMEN!$AE:$AE,ROW()-1)),"")</f>
        <v/>
      </c>
      <c r="M13" s="17" t="str">
        <f>IFERROR(INDEX(ÖĞRETMEN!N:N,SMALL(ÖĞRETMEN!$AE:$AE,ROW()-1)),"")</f>
        <v/>
      </c>
      <c r="O13" s="416" t="s">
        <v>153</v>
      </c>
      <c r="P13" s="417"/>
      <c r="Q13" s="417"/>
      <c r="R13" s="417"/>
      <c r="S13" s="417"/>
      <c r="T13" s="417"/>
      <c r="U13" s="417"/>
      <c r="V13" s="417"/>
      <c r="W13" s="417"/>
      <c r="X13" s="417"/>
      <c r="Y13" s="417"/>
      <c r="Z13" s="417"/>
      <c r="AA13" s="417"/>
      <c r="AB13" s="417"/>
      <c r="AC13" s="417"/>
      <c r="AD13" s="417"/>
      <c r="AE13" s="417"/>
      <c r="AF13" s="417"/>
      <c r="AG13" s="417"/>
      <c r="AH13" s="418"/>
      <c r="AI13" s="419" t="s">
        <v>154</v>
      </c>
      <c r="AJ13" s="417"/>
      <c r="AK13" s="417"/>
      <c r="AL13" s="417"/>
      <c r="AM13" s="417"/>
      <c r="AN13" s="417"/>
      <c r="AO13" s="417"/>
      <c r="AP13" s="417"/>
      <c r="AQ13" s="417"/>
      <c r="AR13" s="417"/>
      <c r="AS13" s="417"/>
      <c r="AT13" s="417"/>
      <c r="AU13" s="417"/>
      <c r="AV13" s="417"/>
      <c r="AW13" s="417"/>
      <c r="AX13" s="417"/>
      <c r="AY13" s="417"/>
      <c r="AZ13" s="417"/>
      <c r="BA13" s="417"/>
      <c r="BB13" s="417"/>
      <c r="BC13" s="417"/>
      <c r="BD13" s="417"/>
      <c r="BE13" s="417"/>
      <c r="BF13" s="417"/>
      <c r="BG13" s="417"/>
      <c r="BH13" s="417"/>
      <c r="BI13" s="417"/>
      <c r="BJ13" s="417"/>
      <c r="BK13" s="417"/>
      <c r="BL13" s="417"/>
      <c r="BM13" s="418"/>
      <c r="BN13" s="420" t="s">
        <v>155</v>
      </c>
      <c r="BO13" s="421"/>
      <c r="BT13" t="str">
        <f t="shared" si="2"/>
        <v>11</v>
      </c>
      <c r="BU13">
        <f t="shared" si="1"/>
        <v>11</v>
      </c>
      <c r="BX13" s="415"/>
      <c r="BY13" s="415"/>
      <c r="BZ13" s="415"/>
      <c r="CA13" s="415"/>
      <c r="CB13" s="415"/>
      <c r="CC13" s="415"/>
      <c r="CD13" s="415"/>
      <c r="CE13" s="17">
        <v>6</v>
      </c>
      <c r="CF13" s="17" t="s">
        <v>156</v>
      </c>
    </row>
    <row r="14" spans="1:84" ht="12.75" customHeight="1">
      <c r="A14" s="17" t="str">
        <f t="shared" si="0"/>
        <v/>
      </c>
      <c r="B14" s="17" t="str">
        <f>IFERROR(INDEX(ÖĞRETMEN!B:B,SMALL(ÖĞRETMEN!$AE:$AE,ROW()-1)),"")</f>
        <v/>
      </c>
      <c r="C14" s="17" t="str">
        <f>IFERROR(INDEX(ÖĞRETMEN!C:C,SMALL(ÖĞRETMEN!$AE:$AE,ROW()-1)),"")</f>
        <v/>
      </c>
      <c r="D14" s="17" t="str">
        <f>IFERROR(INDEX(ÖĞRETMEN!D:D,SMALL(ÖĞRETMEN!$AE:$AE,ROW()-1)),"")</f>
        <v/>
      </c>
      <c r="E14" s="17" t="str">
        <f>IFERROR(INDEX(ÖĞRETMEN!E:E,SMALL(ÖĞRETMEN!$AE:$AE,ROW()-1)),"")</f>
        <v/>
      </c>
      <c r="F14" s="17" t="str">
        <f>IFERROR(INDEX(ÖĞRETMEN!F:F,SMALL(ÖĞRETMEN!$AE:$AE,ROW()-1)),"")</f>
        <v/>
      </c>
      <c r="G14" s="17" t="str">
        <f>IFERROR(INDEX(ÖĞRETMEN!G:G,SMALL(ÖĞRETMEN!$AE:$AE,ROW()-1)),"")</f>
        <v/>
      </c>
      <c r="H14" s="17" t="str">
        <f>IFERROR(INDEX(ÖĞRETMEN!H:H,SMALL(ÖĞRETMEN!$AE:$AE,ROW()-1)),"")</f>
        <v/>
      </c>
      <c r="I14" s="17" t="str">
        <f>IFERROR(INDEX(ÖĞRETMEN!I:I,SMALL(ÖĞRETMEN!$AE:$AE,ROW()-1)),"")</f>
        <v/>
      </c>
      <c r="J14" s="17" t="str">
        <f>IFERROR(INDEX(ÖĞRETMEN!J:J,SMALL(ÖĞRETMEN!$AE:$AE,ROW()-1)),"")</f>
        <v/>
      </c>
      <c r="K14" s="17" t="str">
        <f>IFERROR(INDEX(ÖĞRETMEN!K:K,SMALL(ÖĞRETMEN!$AE:$AE,ROW()-1)),"")</f>
        <v/>
      </c>
      <c r="L14" s="17" t="str">
        <f>IFERROR(INDEX(ÖĞRETMEN!L:L,SMALL(ÖĞRETMEN!$AE:$AE,ROW()-1)),"")</f>
        <v/>
      </c>
      <c r="M14" s="17" t="str">
        <f>IFERROR(INDEX(ÖĞRETMEN!N:N,SMALL(ÖĞRETMEN!$AE:$AE,ROW()-1)),"")</f>
        <v/>
      </c>
      <c r="O14" s="426" t="s">
        <v>157</v>
      </c>
      <c r="P14" s="428" t="s">
        <v>158</v>
      </c>
      <c r="Q14" s="430" t="s">
        <v>159</v>
      </c>
      <c r="R14" s="431"/>
      <c r="S14" s="432"/>
      <c r="T14" s="436" t="s">
        <v>160</v>
      </c>
      <c r="U14" s="437"/>
      <c r="V14" s="437"/>
      <c r="W14" s="437"/>
      <c r="X14" s="437"/>
      <c r="Y14" s="437"/>
      <c r="Z14" s="438"/>
      <c r="AA14" s="430" t="s">
        <v>161</v>
      </c>
      <c r="AB14" s="431"/>
      <c r="AC14" s="431"/>
      <c r="AD14" s="431"/>
      <c r="AE14" s="431"/>
      <c r="AF14" s="431"/>
      <c r="AG14" s="431"/>
      <c r="AH14" s="432"/>
      <c r="AI14" s="412">
        <v>1</v>
      </c>
      <c r="AJ14" s="412">
        <v>2</v>
      </c>
      <c r="AK14" s="412">
        <v>3</v>
      </c>
      <c r="AL14" s="412">
        <v>4</v>
      </c>
      <c r="AM14" s="412">
        <v>5</v>
      </c>
      <c r="AN14" s="412">
        <v>6</v>
      </c>
      <c r="AO14" s="412">
        <v>7</v>
      </c>
      <c r="AP14" s="412">
        <v>8</v>
      </c>
      <c r="AQ14" s="412">
        <v>9</v>
      </c>
      <c r="AR14" s="412">
        <v>10</v>
      </c>
      <c r="AS14" s="412">
        <v>11</v>
      </c>
      <c r="AT14" s="412">
        <v>12</v>
      </c>
      <c r="AU14" s="412">
        <v>13</v>
      </c>
      <c r="AV14" s="412">
        <v>14</v>
      </c>
      <c r="AW14" s="412">
        <v>15</v>
      </c>
      <c r="AX14" s="412">
        <v>16</v>
      </c>
      <c r="AY14" s="412">
        <v>17</v>
      </c>
      <c r="AZ14" s="412">
        <v>18</v>
      </c>
      <c r="BA14" s="412">
        <v>19</v>
      </c>
      <c r="BB14" s="412">
        <v>20</v>
      </c>
      <c r="BC14" s="412">
        <v>21</v>
      </c>
      <c r="BD14" s="412">
        <v>22</v>
      </c>
      <c r="BE14" s="412">
        <v>23</v>
      </c>
      <c r="BF14" s="412">
        <v>24</v>
      </c>
      <c r="BG14" s="412">
        <v>25</v>
      </c>
      <c r="BH14" s="412">
        <v>26</v>
      </c>
      <c r="BI14" s="412">
        <v>27</v>
      </c>
      <c r="BJ14" s="412">
        <v>28</v>
      </c>
      <c r="BK14" s="412">
        <f>IFERROR(IF(BJ14+1&gt;DAY(EOMONTH($U$11&amp;YIL,0)),"",BJ14+1),"")</f>
        <v>29</v>
      </c>
      <c r="BL14" s="412">
        <f>IFERROR(IF(BK14+1&gt;DAY(EOMONTH($U$11&amp;YIL,0)),"",BK14+1),"")</f>
        <v>30</v>
      </c>
      <c r="BM14" s="412">
        <f>IFERROR(IF(BL14+1&gt;DAY(EOMONTH($U$11&amp;YIL,0)),"",BL14+1),"")</f>
        <v>31</v>
      </c>
      <c r="BN14" s="422"/>
      <c r="BO14" s="423"/>
      <c r="BP14" s="447"/>
      <c r="BT14" t="str">
        <f t="shared" si="2"/>
        <v>12</v>
      </c>
      <c r="BU14">
        <f t="shared" si="1"/>
        <v>12</v>
      </c>
      <c r="CE14" s="17">
        <v>7</v>
      </c>
      <c r="CF14" s="17" t="s">
        <v>162</v>
      </c>
    </row>
    <row r="15" spans="1:84" ht="15">
      <c r="A15" s="17" t="str">
        <f t="shared" si="0"/>
        <v/>
      </c>
      <c r="B15" s="17" t="str">
        <f>IFERROR(INDEX(ÖĞRETMEN!B:B,SMALL(ÖĞRETMEN!$AE:$AE,ROW()-1)),"")</f>
        <v/>
      </c>
      <c r="C15" s="17" t="str">
        <f>IFERROR(INDEX(ÖĞRETMEN!C:C,SMALL(ÖĞRETMEN!$AE:$AE,ROW()-1)),"")</f>
        <v/>
      </c>
      <c r="D15" s="17" t="str">
        <f>IFERROR(INDEX(ÖĞRETMEN!D:D,SMALL(ÖĞRETMEN!$AE:$AE,ROW()-1)),"")</f>
        <v/>
      </c>
      <c r="E15" s="17" t="str">
        <f>IFERROR(INDEX(ÖĞRETMEN!E:E,SMALL(ÖĞRETMEN!$AE:$AE,ROW()-1)),"")</f>
        <v/>
      </c>
      <c r="F15" s="17" t="str">
        <f>IFERROR(INDEX(ÖĞRETMEN!F:F,SMALL(ÖĞRETMEN!$AE:$AE,ROW()-1)),"")</f>
        <v/>
      </c>
      <c r="G15" s="17" t="str">
        <f>IFERROR(INDEX(ÖĞRETMEN!G:G,SMALL(ÖĞRETMEN!$AE:$AE,ROW()-1)),"")</f>
        <v/>
      </c>
      <c r="H15" s="17" t="str">
        <f>IFERROR(INDEX(ÖĞRETMEN!H:H,SMALL(ÖĞRETMEN!$AE:$AE,ROW()-1)),"")</f>
        <v/>
      </c>
      <c r="I15" s="17" t="str">
        <f>IFERROR(INDEX(ÖĞRETMEN!I:I,SMALL(ÖĞRETMEN!$AE:$AE,ROW()-1)),"")</f>
        <v/>
      </c>
      <c r="J15" s="17" t="str">
        <f>IFERROR(INDEX(ÖĞRETMEN!J:J,SMALL(ÖĞRETMEN!$AE:$AE,ROW()-1)),"")</f>
        <v/>
      </c>
      <c r="K15" s="17" t="str">
        <f>IFERROR(INDEX(ÖĞRETMEN!K:K,SMALL(ÖĞRETMEN!$AE:$AE,ROW()-1)),"")</f>
        <v/>
      </c>
      <c r="L15" s="17" t="str">
        <f>IFERROR(INDEX(ÖĞRETMEN!L:L,SMALL(ÖĞRETMEN!$AE:$AE,ROW()-1)),"")</f>
        <v/>
      </c>
      <c r="M15" s="17" t="str">
        <f>IFERROR(INDEX(ÖĞRETMEN!N:N,SMALL(ÖĞRETMEN!$AE:$AE,ROW()-1)),"")</f>
        <v/>
      </c>
      <c r="O15" s="427"/>
      <c r="P15" s="429"/>
      <c r="Q15" s="433"/>
      <c r="R15" s="434"/>
      <c r="S15" s="435"/>
      <c r="T15" s="439"/>
      <c r="U15" s="440"/>
      <c r="V15" s="440"/>
      <c r="W15" s="440"/>
      <c r="X15" s="440"/>
      <c r="Y15" s="440"/>
      <c r="Z15" s="441"/>
      <c r="AA15" s="433"/>
      <c r="AB15" s="434"/>
      <c r="AC15" s="434"/>
      <c r="AD15" s="434"/>
      <c r="AE15" s="434"/>
      <c r="AF15" s="434"/>
      <c r="AG15" s="434"/>
      <c r="AH15" s="435"/>
      <c r="AI15" s="413"/>
      <c r="AJ15" s="413"/>
      <c r="AK15" s="413"/>
      <c r="AL15" s="413"/>
      <c r="AM15" s="413"/>
      <c r="AN15" s="413"/>
      <c r="AO15" s="413"/>
      <c r="AP15" s="413"/>
      <c r="AQ15" s="413"/>
      <c r="AR15" s="413"/>
      <c r="AS15" s="413"/>
      <c r="AT15" s="413"/>
      <c r="AU15" s="413"/>
      <c r="AV15" s="413"/>
      <c r="AW15" s="413"/>
      <c r="AX15" s="413"/>
      <c r="AY15" s="413"/>
      <c r="AZ15" s="413"/>
      <c r="BA15" s="413"/>
      <c r="BB15" s="413"/>
      <c r="BC15" s="413"/>
      <c r="BD15" s="413"/>
      <c r="BE15" s="413"/>
      <c r="BF15" s="413"/>
      <c r="BG15" s="413"/>
      <c r="BH15" s="413"/>
      <c r="BI15" s="413"/>
      <c r="BJ15" s="413"/>
      <c r="BK15" s="413"/>
      <c r="BL15" s="413"/>
      <c r="BM15" s="413"/>
      <c r="BN15" s="422"/>
      <c r="BO15" s="423"/>
      <c r="BP15" s="447"/>
      <c r="BT15" t="str">
        <f t="shared" si="2"/>
        <v>13</v>
      </c>
      <c r="BU15">
        <f t="shared" si="1"/>
        <v>13</v>
      </c>
      <c r="CE15" s="17">
        <v>8</v>
      </c>
      <c r="CF15" s="17" t="s">
        <v>163</v>
      </c>
    </row>
    <row r="16" spans="1:84" ht="15">
      <c r="A16" s="17" t="str">
        <f t="shared" si="0"/>
        <v/>
      </c>
      <c r="B16" s="17" t="str">
        <f>IFERROR(INDEX(ÖĞRETMEN!B:B,SMALL(ÖĞRETMEN!$AE:$AE,ROW()-1)),"")</f>
        <v/>
      </c>
      <c r="C16" s="17" t="str">
        <f>IFERROR(INDEX(ÖĞRETMEN!C:C,SMALL(ÖĞRETMEN!$AE:$AE,ROW()-1)),"")</f>
        <v/>
      </c>
      <c r="D16" s="17" t="str">
        <f>IFERROR(INDEX(ÖĞRETMEN!D:D,SMALL(ÖĞRETMEN!$AE:$AE,ROW()-1)),"")</f>
        <v/>
      </c>
      <c r="E16" s="17" t="str">
        <f>IFERROR(INDEX(ÖĞRETMEN!E:E,SMALL(ÖĞRETMEN!$AE:$AE,ROW()-1)),"")</f>
        <v/>
      </c>
      <c r="F16" s="17" t="str">
        <f>IFERROR(INDEX(ÖĞRETMEN!F:F,SMALL(ÖĞRETMEN!$AE:$AE,ROW()-1)),"")</f>
        <v/>
      </c>
      <c r="G16" s="17" t="str">
        <f>IFERROR(INDEX(ÖĞRETMEN!G:G,SMALL(ÖĞRETMEN!$AE:$AE,ROW()-1)),"")</f>
        <v/>
      </c>
      <c r="H16" s="17" t="str">
        <f>IFERROR(INDEX(ÖĞRETMEN!H:H,SMALL(ÖĞRETMEN!$AE:$AE,ROW()-1)),"")</f>
        <v/>
      </c>
      <c r="I16" s="17" t="str">
        <f>IFERROR(INDEX(ÖĞRETMEN!I:I,SMALL(ÖĞRETMEN!$AE:$AE,ROW()-1)),"")</f>
        <v/>
      </c>
      <c r="J16" s="17" t="str">
        <f>IFERROR(INDEX(ÖĞRETMEN!J:J,SMALL(ÖĞRETMEN!$AE:$AE,ROW()-1)),"")</f>
        <v/>
      </c>
      <c r="K16" s="17" t="str">
        <f>IFERROR(INDEX(ÖĞRETMEN!K:K,SMALL(ÖĞRETMEN!$AE:$AE,ROW()-1)),"")</f>
        <v/>
      </c>
      <c r="L16" s="17" t="str">
        <f>IFERROR(INDEX(ÖĞRETMEN!L:L,SMALL(ÖĞRETMEN!$AE:$AE,ROW()-1)),"")</f>
        <v/>
      </c>
      <c r="M16" s="17" t="str">
        <f>IFERROR(INDEX(ÖĞRETMEN!N:N,SMALL(ÖĞRETMEN!$AE:$AE,ROW()-1)),"")</f>
        <v/>
      </c>
      <c r="O16" s="427"/>
      <c r="P16" s="429"/>
      <c r="Q16" s="433"/>
      <c r="R16" s="434"/>
      <c r="S16" s="435"/>
      <c r="T16" s="439"/>
      <c r="U16" s="440"/>
      <c r="V16" s="440"/>
      <c r="W16" s="440"/>
      <c r="X16" s="440"/>
      <c r="Y16" s="440"/>
      <c r="Z16" s="441"/>
      <c r="AA16" s="433"/>
      <c r="AB16" s="434"/>
      <c r="AC16" s="434"/>
      <c r="AD16" s="434"/>
      <c r="AE16" s="434"/>
      <c r="AF16" s="434"/>
      <c r="AG16" s="434"/>
      <c r="AH16" s="435"/>
      <c r="AI16" s="413"/>
      <c r="AJ16" s="413"/>
      <c r="AK16" s="413"/>
      <c r="AL16" s="413"/>
      <c r="AM16" s="413"/>
      <c r="AN16" s="413"/>
      <c r="AO16" s="413"/>
      <c r="AP16" s="413"/>
      <c r="AQ16" s="413"/>
      <c r="AR16" s="413"/>
      <c r="AS16" s="413"/>
      <c r="AT16" s="413"/>
      <c r="AU16" s="413"/>
      <c r="AV16" s="413"/>
      <c r="AW16" s="413"/>
      <c r="AX16" s="413"/>
      <c r="AY16" s="413"/>
      <c r="AZ16" s="413"/>
      <c r="BA16" s="413"/>
      <c r="BB16" s="413"/>
      <c r="BC16" s="413"/>
      <c r="BD16" s="413"/>
      <c r="BE16" s="413"/>
      <c r="BF16" s="413"/>
      <c r="BG16" s="413"/>
      <c r="BH16" s="413"/>
      <c r="BI16" s="413"/>
      <c r="BJ16" s="413"/>
      <c r="BK16" s="413"/>
      <c r="BL16" s="413"/>
      <c r="BM16" s="413"/>
      <c r="BN16" s="422"/>
      <c r="BO16" s="423"/>
      <c r="BP16" s="447"/>
      <c r="BT16" t="str">
        <f t="shared" si="2"/>
        <v>14</v>
      </c>
      <c r="BU16">
        <f t="shared" si="1"/>
        <v>14</v>
      </c>
      <c r="CE16" s="17">
        <v>9</v>
      </c>
      <c r="CF16" s="17" t="s">
        <v>164</v>
      </c>
    </row>
    <row r="17" spans="1:84" ht="15">
      <c r="A17" s="17" t="str">
        <f t="shared" si="0"/>
        <v/>
      </c>
      <c r="B17" s="17" t="str">
        <f>IFERROR(INDEX(ÖĞRETMEN!B:B,SMALL(ÖĞRETMEN!$AE:$AE,ROW()-1)),"")</f>
        <v/>
      </c>
      <c r="C17" s="17" t="str">
        <f>IFERROR(INDEX(ÖĞRETMEN!C:C,SMALL(ÖĞRETMEN!$AE:$AE,ROW()-1)),"")</f>
        <v/>
      </c>
      <c r="D17" s="17" t="str">
        <f>IFERROR(INDEX(ÖĞRETMEN!D:D,SMALL(ÖĞRETMEN!$AE:$AE,ROW()-1)),"")</f>
        <v/>
      </c>
      <c r="E17" s="17" t="str">
        <f>IFERROR(INDEX(ÖĞRETMEN!E:E,SMALL(ÖĞRETMEN!$AE:$AE,ROW()-1)),"")</f>
        <v/>
      </c>
      <c r="F17" s="17" t="str">
        <f>IFERROR(INDEX(ÖĞRETMEN!F:F,SMALL(ÖĞRETMEN!$AE:$AE,ROW()-1)),"")</f>
        <v/>
      </c>
      <c r="G17" s="17" t="str">
        <f>IFERROR(INDEX(ÖĞRETMEN!G:G,SMALL(ÖĞRETMEN!$AE:$AE,ROW()-1)),"")</f>
        <v/>
      </c>
      <c r="H17" s="17" t="str">
        <f>IFERROR(INDEX(ÖĞRETMEN!H:H,SMALL(ÖĞRETMEN!$AE:$AE,ROW()-1)),"")</f>
        <v/>
      </c>
      <c r="I17" s="17" t="str">
        <f>IFERROR(INDEX(ÖĞRETMEN!I:I,SMALL(ÖĞRETMEN!$AE:$AE,ROW()-1)),"")</f>
        <v/>
      </c>
      <c r="J17" s="17" t="str">
        <f>IFERROR(INDEX(ÖĞRETMEN!J:J,SMALL(ÖĞRETMEN!$AE:$AE,ROW()-1)),"")</f>
        <v/>
      </c>
      <c r="K17" s="17" t="str">
        <f>IFERROR(INDEX(ÖĞRETMEN!K:K,SMALL(ÖĞRETMEN!$AE:$AE,ROW()-1)),"")</f>
        <v/>
      </c>
      <c r="L17" s="17" t="str">
        <f>IFERROR(INDEX(ÖĞRETMEN!L:L,SMALL(ÖĞRETMEN!$AE:$AE,ROW()-1)),"")</f>
        <v/>
      </c>
      <c r="M17" s="17" t="str">
        <f>IFERROR(INDEX(ÖĞRETMEN!N:N,SMALL(ÖĞRETMEN!$AE:$AE,ROW()-1)),"")</f>
        <v/>
      </c>
      <c r="O17" s="427"/>
      <c r="P17" s="429"/>
      <c r="Q17" s="433"/>
      <c r="R17" s="434"/>
      <c r="S17" s="435"/>
      <c r="T17" s="439"/>
      <c r="U17" s="440"/>
      <c r="V17" s="440"/>
      <c r="W17" s="440"/>
      <c r="X17" s="440"/>
      <c r="Y17" s="440"/>
      <c r="Z17" s="441"/>
      <c r="AA17" s="433"/>
      <c r="AB17" s="434"/>
      <c r="AC17" s="434"/>
      <c r="AD17" s="434"/>
      <c r="AE17" s="434"/>
      <c r="AF17" s="434"/>
      <c r="AG17" s="434"/>
      <c r="AH17" s="435"/>
      <c r="AI17" s="414"/>
      <c r="AJ17" s="414"/>
      <c r="AK17" s="414"/>
      <c r="AL17" s="414"/>
      <c r="AM17" s="414"/>
      <c r="AN17" s="414"/>
      <c r="AO17" s="414"/>
      <c r="AP17" s="414"/>
      <c r="AQ17" s="414"/>
      <c r="AR17" s="414"/>
      <c r="AS17" s="414"/>
      <c r="AT17" s="414"/>
      <c r="AU17" s="414"/>
      <c r="AV17" s="414"/>
      <c r="AW17" s="414"/>
      <c r="AX17" s="414"/>
      <c r="AY17" s="414"/>
      <c r="AZ17" s="414"/>
      <c r="BA17" s="414"/>
      <c r="BB17" s="414"/>
      <c r="BC17" s="414"/>
      <c r="BD17" s="414"/>
      <c r="BE17" s="414"/>
      <c r="BF17" s="414"/>
      <c r="BG17" s="414"/>
      <c r="BH17" s="414"/>
      <c r="BI17" s="414"/>
      <c r="BJ17" s="414"/>
      <c r="BK17" s="414"/>
      <c r="BL17" s="414"/>
      <c r="BM17" s="414"/>
      <c r="BN17" s="424"/>
      <c r="BO17" s="425"/>
      <c r="BP17" s="447"/>
      <c r="BT17" t="str">
        <f t="shared" si="2"/>
        <v>15</v>
      </c>
      <c r="BU17">
        <f t="shared" si="1"/>
        <v>15</v>
      </c>
      <c r="CE17" s="17">
        <v>10</v>
      </c>
      <c r="CF17" s="17" t="s">
        <v>165</v>
      </c>
    </row>
    <row r="18" spans="1:84" ht="15" customHeight="1">
      <c r="A18" s="17" t="str">
        <f t="shared" si="0"/>
        <v/>
      </c>
      <c r="B18" s="17" t="str">
        <f>IFERROR(INDEX(ÖĞRETMEN!B:B,SMALL(ÖĞRETMEN!$AE:$AE,ROW()-1)),"")</f>
        <v/>
      </c>
      <c r="C18" s="17" t="str">
        <f>IFERROR(INDEX(ÖĞRETMEN!C:C,SMALL(ÖĞRETMEN!$AE:$AE,ROW()-1)),"")</f>
        <v/>
      </c>
      <c r="D18" s="17" t="str">
        <f>IFERROR(INDEX(ÖĞRETMEN!D:D,SMALL(ÖĞRETMEN!$AE:$AE,ROW()-1)),"")</f>
        <v/>
      </c>
      <c r="E18" s="17" t="str">
        <f>IFERROR(INDEX(ÖĞRETMEN!E:E,SMALL(ÖĞRETMEN!$AE:$AE,ROW()-1)),"")</f>
        <v/>
      </c>
      <c r="F18" s="17" t="str">
        <f>IFERROR(INDEX(ÖĞRETMEN!F:F,SMALL(ÖĞRETMEN!$AE:$AE,ROW()-1)),"")</f>
        <v/>
      </c>
      <c r="G18" s="17" t="str">
        <f>IFERROR(INDEX(ÖĞRETMEN!G:G,SMALL(ÖĞRETMEN!$AE:$AE,ROW()-1)),"")</f>
        <v/>
      </c>
      <c r="H18" s="17" t="str">
        <f>IFERROR(INDEX(ÖĞRETMEN!H:H,SMALL(ÖĞRETMEN!$AE:$AE,ROW()-1)),"")</f>
        <v/>
      </c>
      <c r="I18" s="17" t="str">
        <f>IFERROR(INDEX(ÖĞRETMEN!I:I,SMALL(ÖĞRETMEN!$AE:$AE,ROW()-1)),"")</f>
        <v/>
      </c>
      <c r="J18" s="17" t="str">
        <f>IFERROR(INDEX(ÖĞRETMEN!J:J,SMALL(ÖĞRETMEN!$AE:$AE,ROW()-1)),"")</f>
        <v/>
      </c>
      <c r="K18" s="17" t="str">
        <f>IFERROR(INDEX(ÖĞRETMEN!K:K,SMALL(ÖĞRETMEN!$AE:$AE,ROW()-1)),"")</f>
        <v/>
      </c>
      <c r="L18" s="17" t="str">
        <f>IFERROR(INDEX(ÖĞRETMEN!L:L,SMALL(ÖĞRETMEN!$AE:$AE,ROW()-1)),"")</f>
        <v/>
      </c>
      <c r="M18" s="17" t="str">
        <f>IFERROR(INDEX(ÖĞRETMEN!N:N,SMALL(ÖĞRETMEN!$AE:$AE,ROW()-1)),"")</f>
        <v/>
      </c>
      <c r="O18" s="290" t="str">
        <f>IFERROR(INDEX(ÖĞRETMEN!D:D,MATCH(AYLIK2!$BU50,ÖĞRETMEN!$Z:$Z,0)),"")</f>
        <v>11 MOT-K (Çarşamba 5)</v>
      </c>
      <c r="P18" s="56">
        <f>IFERROR(INDEX(ÖĞRETMEN!B:B,MATCH(AYLIK2!$BU50,ÖĞRETMEN!$Z:$Z,0)),"")</f>
        <v>40538</v>
      </c>
      <c r="Q18" s="400"/>
      <c r="R18" s="401"/>
      <c r="S18" s="402"/>
      <c r="T18" s="404" t="str">
        <f>IFERROR(INDEX(ÖĞRETMEN!C:C,MATCH(AYLIK2!$BU50,ÖĞRETMEN!$Z:$Z,0)),"")</f>
        <v>Resul CANAVAR</v>
      </c>
      <c r="U18" s="405"/>
      <c r="V18" s="405"/>
      <c r="W18" s="405"/>
      <c r="X18" s="405"/>
      <c r="Y18" s="406"/>
      <c r="Z18" s="57"/>
      <c r="AA18" s="404" t="str">
        <f>IFERROR(INDEX(ÖĞRETMEN!F:F,MATCH(AYLIK2!$BU50,ÖĞRETMEN!$Z:$Z,0)),"")</f>
        <v>Otomotiv Elektrikçiliği</v>
      </c>
      <c r="AB18" s="405"/>
      <c r="AC18" s="405"/>
      <c r="AD18" s="405"/>
      <c r="AE18" s="405"/>
      <c r="AF18" s="405"/>
      <c r="AG18" s="405"/>
      <c r="AH18" s="406"/>
      <c r="AI18" s="33" t="str">
        <f>tatilgunleray!C8</f>
        <v/>
      </c>
      <c r="AJ18" s="34" t="str">
        <f>tatilgunleray!D8</f>
        <v/>
      </c>
      <c r="AK18" s="34" t="str">
        <f>tatilgunleray!E8</f>
        <v>T</v>
      </c>
      <c r="AL18" s="34" t="str">
        <f>tatilgunleray!F8</f>
        <v/>
      </c>
      <c r="AM18" s="34" t="str">
        <f>tatilgunleray!G8</f>
        <v/>
      </c>
      <c r="AN18" s="34" t="str">
        <f>tatilgunleray!H8</f>
        <v/>
      </c>
      <c r="AO18" s="34" t="str">
        <f>tatilgunleray!I8</f>
        <v/>
      </c>
      <c r="AP18" s="34" t="str">
        <f>tatilgunleray!J8</f>
        <v/>
      </c>
      <c r="AQ18" s="34" t="str">
        <f>tatilgunleray!K8</f>
        <v/>
      </c>
      <c r="AR18" s="34" t="str">
        <f>tatilgunleray!L8</f>
        <v>T</v>
      </c>
      <c r="AS18" s="34" t="str">
        <f>tatilgunleray!M8</f>
        <v/>
      </c>
      <c r="AT18" s="34" t="str">
        <f>tatilgunleray!N8</f>
        <v/>
      </c>
      <c r="AU18" s="34" t="str">
        <f>tatilgunleray!O8</f>
        <v/>
      </c>
      <c r="AV18" s="34" t="str">
        <f>tatilgunleray!P8</f>
        <v/>
      </c>
      <c r="AW18" s="34" t="str">
        <f>tatilgunleray!Q8</f>
        <v/>
      </c>
      <c r="AX18" s="34" t="str">
        <f>tatilgunleray!R8</f>
        <v/>
      </c>
      <c r="AY18" s="34" t="str">
        <f>tatilgunleray!S8</f>
        <v>T</v>
      </c>
      <c r="AZ18" s="34" t="str">
        <f>tatilgunleray!T8</f>
        <v/>
      </c>
      <c r="BA18" s="34" t="str">
        <f>tatilgunleray!U8</f>
        <v/>
      </c>
      <c r="BB18" s="34" t="str">
        <f>tatilgunleray!V8</f>
        <v/>
      </c>
      <c r="BC18" s="34" t="str">
        <f>tatilgunleray!W8</f>
        <v/>
      </c>
      <c r="BD18" s="34" t="str">
        <f>tatilgunleray!X8</f>
        <v/>
      </c>
      <c r="BE18" s="34" t="str">
        <f>tatilgunleray!Y8</f>
        <v/>
      </c>
      <c r="BF18" s="34" t="str">
        <f>tatilgunleray!Z8</f>
        <v>T</v>
      </c>
      <c r="BG18" s="34" t="str">
        <f>tatilgunleray!AA8</f>
        <v/>
      </c>
      <c r="BH18" s="34" t="str">
        <f>tatilgunleray!AB8</f>
        <v/>
      </c>
      <c r="BI18" s="34" t="str">
        <f>tatilgunleray!AC8</f>
        <v/>
      </c>
      <c r="BJ18" s="34" t="str">
        <f>tatilgunleray!AD8</f>
        <v/>
      </c>
      <c r="BK18" s="34" t="str">
        <f>tatilgunleray!AE8</f>
        <v/>
      </c>
      <c r="BL18" s="34" t="str">
        <f>tatilgunleray!AF8</f>
        <v/>
      </c>
      <c r="BM18" s="34" t="str">
        <f>tatilgunleray!AG8</f>
        <v>T</v>
      </c>
      <c r="BN18" s="448"/>
      <c r="BO18" s="449"/>
      <c r="BQ18" s="39" t="str">
        <f>IFERROR(INDEX(ÖĞRETMEN!M:M,MATCH(AYLIK2!$BU50,ÖĞRETMEN!$Z:$Z,0)),"")</f>
        <v/>
      </c>
      <c r="CE18" s="17">
        <v>11</v>
      </c>
      <c r="CF18" s="17" t="s">
        <v>166</v>
      </c>
    </row>
    <row r="19" spans="1:84" ht="15" customHeight="1">
      <c r="A19" s="17" t="str">
        <f t="shared" si="0"/>
        <v/>
      </c>
      <c r="B19" s="17" t="str">
        <f>IFERROR(INDEX(ÖĞRETMEN!B:B,SMALL(ÖĞRETMEN!$AE:$AE,ROW()-1)),"")</f>
        <v/>
      </c>
      <c r="C19" s="17" t="str">
        <f>IFERROR(INDEX(ÖĞRETMEN!C:C,SMALL(ÖĞRETMEN!$AE:$AE,ROW()-1)),"")</f>
        <v/>
      </c>
      <c r="D19" s="17" t="str">
        <f>IFERROR(INDEX(ÖĞRETMEN!D:D,SMALL(ÖĞRETMEN!$AE:$AE,ROW()-1)),"")</f>
        <v/>
      </c>
      <c r="E19" s="17" t="str">
        <f>IFERROR(INDEX(ÖĞRETMEN!E:E,SMALL(ÖĞRETMEN!$AE:$AE,ROW()-1)),"")</f>
        <v/>
      </c>
      <c r="F19" s="17" t="str">
        <f>IFERROR(INDEX(ÖĞRETMEN!F:F,SMALL(ÖĞRETMEN!$AE:$AE,ROW()-1)),"")</f>
        <v/>
      </c>
      <c r="G19" s="17" t="str">
        <f>IFERROR(INDEX(ÖĞRETMEN!G:G,SMALL(ÖĞRETMEN!$AE:$AE,ROW()-1)),"")</f>
        <v/>
      </c>
      <c r="H19" s="17" t="str">
        <f>IFERROR(INDEX(ÖĞRETMEN!H:H,SMALL(ÖĞRETMEN!$AE:$AE,ROW()-1)),"")</f>
        <v/>
      </c>
      <c r="I19" s="17" t="str">
        <f>IFERROR(INDEX(ÖĞRETMEN!I:I,SMALL(ÖĞRETMEN!$AE:$AE,ROW()-1)),"")</f>
        <v/>
      </c>
      <c r="J19" s="17" t="str">
        <f>IFERROR(INDEX(ÖĞRETMEN!J:J,SMALL(ÖĞRETMEN!$AE:$AE,ROW()-1)),"")</f>
        <v/>
      </c>
      <c r="K19" s="17" t="str">
        <f>IFERROR(INDEX(ÖĞRETMEN!K:K,SMALL(ÖĞRETMEN!$AE:$AE,ROW()-1)),"")</f>
        <v/>
      </c>
      <c r="L19" s="17" t="str">
        <f>IFERROR(INDEX(ÖĞRETMEN!L:L,SMALL(ÖĞRETMEN!$AE:$AE,ROW()-1)),"")</f>
        <v/>
      </c>
      <c r="M19" s="17" t="str">
        <f>IFERROR(INDEX(ÖĞRETMEN!N:N,SMALL(ÖĞRETMEN!$AE:$AE,ROW()-1)),"")</f>
        <v/>
      </c>
      <c r="O19" s="290" t="str">
        <f>IFERROR(INDEX(ÖĞRETMEN!D:D,MATCH(AYLIK2!$BU51,ÖĞRETMEN!$Z:$Z,0)),"")</f>
        <v/>
      </c>
      <c r="P19" s="56" t="str">
        <f>IFERROR(INDEX(ÖĞRETMEN!B:B,MATCH(AYLIK2!$BU51,ÖĞRETMEN!$Z:$Z,0)),"")</f>
        <v/>
      </c>
      <c r="Q19" s="394"/>
      <c r="R19" s="395"/>
      <c r="S19" s="396"/>
      <c r="T19" s="404" t="str">
        <f>IFERROR(INDEX(ÖĞRETMEN!C:C,MATCH(AYLIK2!$BU51,ÖĞRETMEN!$Z:$Z,0)),"")</f>
        <v/>
      </c>
      <c r="U19" s="405"/>
      <c r="V19" s="405"/>
      <c r="W19" s="405"/>
      <c r="X19" s="405"/>
      <c r="Y19" s="406"/>
      <c r="Z19" s="35"/>
      <c r="AA19" s="404" t="str">
        <f>IFERROR(INDEX(ÖĞRETMEN!F:F,MATCH(AYLIK2!$BU51,ÖĞRETMEN!$Z:$Z,0)),"")</f>
        <v/>
      </c>
      <c r="AB19" s="405"/>
      <c r="AC19" s="405"/>
      <c r="AD19" s="405"/>
      <c r="AE19" s="405"/>
      <c r="AF19" s="405"/>
      <c r="AG19" s="405"/>
      <c r="AH19" s="406"/>
      <c r="AI19" s="33" t="str">
        <f>tatilgunleray!C9</f>
        <v/>
      </c>
      <c r="AJ19" s="34" t="str">
        <f>tatilgunleray!D9</f>
        <v/>
      </c>
      <c r="AK19" s="34" t="str">
        <f>tatilgunleray!E9</f>
        <v/>
      </c>
      <c r="AL19" s="34" t="str">
        <f>tatilgunleray!F9</f>
        <v/>
      </c>
      <c r="AM19" s="34" t="str">
        <f>tatilgunleray!G9</f>
        <v/>
      </c>
      <c r="AN19" s="34" t="str">
        <f>tatilgunleray!H9</f>
        <v/>
      </c>
      <c r="AO19" s="34" t="str">
        <f>tatilgunleray!I9</f>
        <v/>
      </c>
      <c r="AP19" s="34" t="str">
        <f>tatilgunleray!J9</f>
        <v/>
      </c>
      <c r="AQ19" s="34" t="str">
        <f>tatilgunleray!K9</f>
        <v/>
      </c>
      <c r="AR19" s="34" t="str">
        <f>tatilgunleray!L9</f>
        <v/>
      </c>
      <c r="AS19" s="34" t="str">
        <f>tatilgunleray!M9</f>
        <v/>
      </c>
      <c r="AT19" s="34" t="str">
        <f>tatilgunleray!N9</f>
        <v/>
      </c>
      <c r="AU19" s="34" t="str">
        <f>tatilgunleray!O9</f>
        <v/>
      </c>
      <c r="AV19" s="34" t="str">
        <f>tatilgunleray!P9</f>
        <v/>
      </c>
      <c r="AW19" s="34" t="str">
        <f>tatilgunleray!Q9</f>
        <v/>
      </c>
      <c r="AX19" s="34" t="str">
        <f>tatilgunleray!R9</f>
        <v/>
      </c>
      <c r="AY19" s="34" t="str">
        <f>tatilgunleray!S9</f>
        <v/>
      </c>
      <c r="AZ19" s="34" t="str">
        <f>tatilgunleray!T9</f>
        <v/>
      </c>
      <c r="BA19" s="34" t="str">
        <f>tatilgunleray!U9</f>
        <v/>
      </c>
      <c r="BB19" s="34" t="str">
        <f>tatilgunleray!V9</f>
        <v/>
      </c>
      <c r="BC19" s="34" t="str">
        <f>tatilgunleray!W9</f>
        <v/>
      </c>
      <c r="BD19" s="34" t="str">
        <f>tatilgunleray!X9</f>
        <v/>
      </c>
      <c r="BE19" s="34" t="str">
        <f>tatilgunleray!Y9</f>
        <v/>
      </c>
      <c r="BF19" s="34" t="str">
        <f>tatilgunleray!Z9</f>
        <v/>
      </c>
      <c r="BG19" s="34" t="str">
        <f>tatilgunleray!AA9</f>
        <v/>
      </c>
      <c r="BH19" s="34" t="str">
        <f>tatilgunleray!AB9</f>
        <v/>
      </c>
      <c r="BI19" s="34" t="str">
        <f>tatilgunleray!AC9</f>
        <v/>
      </c>
      <c r="BJ19" s="34" t="str">
        <f>tatilgunleray!AD9</f>
        <v/>
      </c>
      <c r="BK19" s="34" t="str">
        <f>tatilgunleray!AE9</f>
        <v/>
      </c>
      <c r="BL19" s="34" t="str">
        <f>tatilgunleray!AF9</f>
        <v/>
      </c>
      <c r="BM19" s="34" t="str">
        <f>tatilgunleray!AG9</f>
        <v/>
      </c>
      <c r="BN19" s="448"/>
      <c r="BO19" s="449"/>
      <c r="BQ19" s="39" t="str">
        <f>IFERROR(INDEX(ÖĞRETMEN!M:M,MATCH(AYLIK2!$BU51,ÖĞRETMEN!$Z:$Z,0)),"")</f>
        <v/>
      </c>
      <c r="CE19" s="17">
        <v>12</v>
      </c>
      <c r="CF19" s="17" t="s">
        <v>167</v>
      </c>
    </row>
    <row r="20" spans="1:84" ht="15" customHeight="1">
      <c r="A20" s="17" t="str">
        <f t="shared" si="0"/>
        <v/>
      </c>
      <c r="B20" s="17" t="str">
        <f>IFERROR(INDEX(ÖĞRETMEN!B:B,SMALL(ÖĞRETMEN!$AE:$AE,ROW()-1)),"")</f>
        <v/>
      </c>
      <c r="C20" s="17" t="str">
        <f>IFERROR(INDEX(ÖĞRETMEN!C:C,SMALL(ÖĞRETMEN!$AE:$AE,ROW()-1)),"")</f>
        <v/>
      </c>
      <c r="D20" s="17" t="str">
        <f>IFERROR(INDEX(ÖĞRETMEN!D:D,SMALL(ÖĞRETMEN!$AE:$AE,ROW()-1)),"")</f>
        <v/>
      </c>
      <c r="E20" s="17" t="str">
        <f>IFERROR(INDEX(ÖĞRETMEN!E:E,SMALL(ÖĞRETMEN!$AE:$AE,ROW()-1)),"")</f>
        <v/>
      </c>
      <c r="F20" s="17" t="str">
        <f>IFERROR(INDEX(ÖĞRETMEN!F:F,SMALL(ÖĞRETMEN!$AE:$AE,ROW()-1)),"")</f>
        <v/>
      </c>
      <c r="G20" s="17" t="str">
        <f>IFERROR(INDEX(ÖĞRETMEN!G:G,SMALL(ÖĞRETMEN!$AE:$AE,ROW()-1)),"")</f>
        <v/>
      </c>
      <c r="H20" s="17" t="str">
        <f>IFERROR(INDEX(ÖĞRETMEN!H:H,SMALL(ÖĞRETMEN!$AE:$AE,ROW()-1)),"")</f>
        <v/>
      </c>
      <c r="I20" s="17" t="str">
        <f>IFERROR(INDEX(ÖĞRETMEN!I:I,SMALL(ÖĞRETMEN!$AE:$AE,ROW()-1)),"")</f>
        <v/>
      </c>
      <c r="J20" s="17" t="str">
        <f>IFERROR(INDEX(ÖĞRETMEN!J:J,SMALL(ÖĞRETMEN!$AE:$AE,ROW()-1)),"")</f>
        <v/>
      </c>
      <c r="K20" s="17" t="str">
        <f>IFERROR(INDEX(ÖĞRETMEN!K:K,SMALL(ÖĞRETMEN!$AE:$AE,ROW()-1)),"")</f>
        <v/>
      </c>
      <c r="L20" s="17" t="str">
        <f>IFERROR(INDEX(ÖĞRETMEN!L:L,SMALL(ÖĞRETMEN!$AE:$AE,ROW()-1)),"")</f>
        <v/>
      </c>
      <c r="M20" s="17" t="str">
        <f>IFERROR(INDEX(ÖĞRETMEN!N:N,SMALL(ÖĞRETMEN!$AE:$AE,ROW()-1)),"")</f>
        <v/>
      </c>
      <c r="O20" s="290" t="str">
        <f>IFERROR(INDEX(ÖĞRETMEN!D:D,MATCH(AYLIK2!$BU52,ÖĞRETMEN!$Z:$Z,0)),"")</f>
        <v/>
      </c>
      <c r="P20" s="56" t="str">
        <f>IFERROR(INDEX(ÖĞRETMEN!B:B,MATCH(AYLIK2!$BU52,ÖĞRETMEN!$Z:$Z,0)),"")</f>
        <v/>
      </c>
      <c r="Q20" s="394"/>
      <c r="R20" s="395"/>
      <c r="S20" s="396"/>
      <c r="T20" s="404" t="str">
        <f>IFERROR(INDEX(ÖĞRETMEN!C:C,MATCH(AYLIK2!$BU52,ÖĞRETMEN!$Z:$Z,0)),"")</f>
        <v/>
      </c>
      <c r="U20" s="405"/>
      <c r="V20" s="405"/>
      <c r="W20" s="405"/>
      <c r="X20" s="405"/>
      <c r="Y20" s="406"/>
      <c r="Z20" s="35"/>
      <c r="AA20" s="404" t="str">
        <f>IFERROR(INDEX(ÖĞRETMEN!F:F,MATCH(AYLIK2!$BU52,ÖĞRETMEN!$Z:$Z,0)),"")</f>
        <v/>
      </c>
      <c r="AB20" s="405"/>
      <c r="AC20" s="405"/>
      <c r="AD20" s="405"/>
      <c r="AE20" s="405"/>
      <c r="AF20" s="405"/>
      <c r="AG20" s="405"/>
      <c r="AH20" s="406"/>
      <c r="AI20" s="33" t="str">
        <f>tatilgunleray!C10</f>
        <v/>
      </c>
      <c r="AJ20" s="34" t="str">
        <f>tatilgunleray!D10</f>
        <v/>
      </c>
      <c r="AK20" s="34" t="str">
        <f>tatilgunleray!E10</f>
        <v/>
      </c>
      <c r="AL20" s="34" t="str">
        <f>tatilgunleray!F10</f>
        <v/>
      </c>
      <c r="AM20" s="34" t="str">
        <f>tatilgunleray!G10</f>
        <v/>
      </c>
      <c r="AN20" s="34" t="str">
        <f>tatilgunleray!H10</f>
        <v/>
      </c>
      <c r="AO20" s="34" t="str">
        <f>tatilgunleray!I10</f>
        <v/>
      </c>
      <c r="AP20" s="34" t="str">
        <f>tatilgunleray!J10</f>
        <v/>
      </c>
      <c r="AQ20" s="34" t="str">
        <f>tatilgunleray!K10</f>
        <v/>
      </c>
      <c r="AR20" s="34" t="str">
        <f>tatilgunleray!L10</f>
        <v/>
      </c>
      <c r="AS20" s="34" t="str">
        <f>tatilgunleray!M10</f>
        <v/>
      </c>
      <c r="AT20" s="34" t="str">
        <f>tatilgunleray!N10</f>
        <v/>
      </c>
      <c r="AU20" s="34" t="str">
        <f>tatilgunleray!O10</f>
        <v/>
      </c>
      <c r="AV20" s="34" t="str">
        <f>tatilgunleray!P10</f>
        <v/>
      </c>
      <c r="AW20" s="34" t="str">
        <f>tatilgunleray!Q10</f>
        <v/>
      </c>
      <c r="AX20" s="34" t="str">
        <f>tatilgunleray!R10</f>
        <v/>
      </c>
      <c r="AY20" s="34" t="str">
        <f>tatilgunleray!S10</f>
        <v/>
      </c>
      <c r="AZ20" s="34" t="str">
        <f>tatilgunleray!T10</f>
        <v/>
      </c>
      <c r="BA20" s="34" t="str">
        <f>tatilgunleray!U10</f>
        <v/>
      </c>
      <c r="BB20" s="34" t="str">
        <f>tatilgunleray!V10</f>
        <v/>
      </c>
      <c r="BC20" s="34" t="str">
        <f>tatilgunleray!W10</f>
        <v/>
      </c>
      <c r="BD20" s="34" t="str">
        <f>tatilgunleray!X10</f>
        <v/>
      </c>
      <c r="BE20" s="34" t="str">
        <f>tatilgunleray!Y10</f>
        <v/>
      </c>
      <c r="BF20" s="34" t="str">
        <f>tatilgunleray!Z10</f>
        <v/>
      </c>
      <c r="BG20" s="34" t="str">
        <f>tatilgunleray!AA10</f>
        <v/>
      </c>
      <c r="BH20" s="34" t="str">
        <f>tatilgunleray!AB10</f>
        <v/>
      </c>
      <c r="BI20" s="34" t="str">
        <f>tatilgunleray!AC10</f>
        <v/>
      </c>
      <c r="BJ20" s="34" t="str">
        <f>tatilgunleray!AD10</f>
        <v/>
      </c>
      <c r="BK20" s="34" t="str">
        <f>tatilgunleray!AE10</f>
        <v/>
      </c>
      <c r="BL20" s="34" t="str">
        <f>tatilgunleray!AF10</f>
        <v/>
      </c>
      <c r="BM20" s="34" t="str">
        <f>tatilgunleray!AG10</f>
        <v/>
      </c>
      <c r="BN20" s="448"/>
      <c r="BO20" s="449"/>
      <c r="BQ20" s="39" t="str">
        <f>IFERROR(INDEX(ÖĞRETMEN!M:M,MATCH(AYLIK2!$BU52,ÖĞRETMEN!$Z:$Z,0)),"")</f>
        <v/>
      </c>
    </row>
    <row r="21" spans="1:84" ht="15" customHeight="1">
      <c r="A21" s="17" t="str">
        <f t="shared" si="0"/>
        <v/>
      </c>
      <c r="B21" s="17" t="str">
        <f>IFERROR(INDEX(ÖĞRETMEN!B:B,SMALL(ÖĞRETMEN!$AE:$AE,ROW()-1)),"")</f>
        <v/>
      </c>
      <c r="C21" s="17" t="str">
        <f>IFERROR(INDEX(ÖĞRETMEN!C:C,SMALL(ÖĞRETMEN!$AE:$AE,ROW()-1)),"")</f>
        <v/>
      </c>
      <c r="D21" s="17" t="str">
        <f>IFERROR(INDEX(ÖĞRETMEN!D:D,SMALL(ÖĞRETMEN!$AE:$AE,ROW()-1)),"")</f>
        <v/>
      </c>
      <c r="E21" s="17" t="str">
        <f>IFERROR(INDEX(ÖĞRETMEN!E:E,SMALL(ÖĞRETMEN!$AE:$AE,ROW()-1)),"")</f>
        <v/>
      </c>
      <c r="F21" s="17" t="str">
        <f>IFERROR(INDEX(ÖĞRETMEN!F:F,SMALL(ÖĞRETMEN!$AE:$AE,ROW()-1)),"")</f>
        <v/>
      </c>
      <c r="G21" s="17" t="str">
        <f>IFERROR(INDEX(ÖĞRETMEN!G:G,SMALL(ÖĞRETMEN!$AE:$AE,ROW()-1)),"")</f>
        <v/>
      </c>
      <c r="H21" s="17" t="str">
        <f>IFERROR(INDEX(ÖĞRETMEN!H:H,SMALL(ÖĞRETMEN!$AE:$AE,ROW()-1)),"")</f>
        <v/>
      </c>
      <c r="I21" s="17" t="str">
        <f>IFERROR(INDEX(ÖĞRETMEN!I:I,SMALL(ÖĞRETMEN!$AE:$AE,ROW()-1)),"")</f>
        <v/>
      </c>
      <c r="J21" s="17" t="str">
        <f>IFERROR(INDEX(ÖĞRETMEN!J:J,SMALL(ÖĞRETMEN!$AE:$AE,ROW()-1)),"")</f>
        <v/>
      </c>
      <c r="K21" s="17" t="str">
        <f>IFERROR(INDEX(ÖĞRETMEN!K:K,SMALL(ÖĞRETMEN!$AE:$AE,ROW()-1)),"")</f>
        <v/>
      </c>
      <c r="L21" s="17" t="str">
        <f>IFERROR(INDEX(ÖĞRETMEN!L:L,SMALL(ÖĞRETMEN!$AE:$AE,ROW()-1)),"")</f>
        <v/>
      </c>
      <c r="M21" s="17" t="str">
        <f>IFERROR(INDEX(ÖĞRETMEN!N:N,SMALL(ÖĞRETMEN!$AE:$AE,ROW()-1)),"")</f>
        <v/>
      </c>
      <c r="O21" s="290" t="str">
        <f>IFERROR(INDEX(ÖĞRETMEN!D:D,MATCH(AYLIK2!$BU53,ÖĞRETMEN!$Z:$Z,0)),"")</f>
        <v/>
      </c>
      <c r="P21" s="56" t="str">
        <f>IFERROR(INDEX(ÖĞRETMEN!B:B,MATCH(AYLIK2!$BU53,ÖĞRETMEN!$Z:$Z,0)),"")</f>
        <v/>
      </c>
      <c r="Q21" s="394"/>
      <c r="R21" s="395"/>
      <c r="S21" s="396"/>
      <c r="T21" s="404" t="str">
        <f>IFERROR(INDEX(ÖĞRETMEN!C:C,MATCH(AYLIK2!$BU53,ÖĞRETMEN!$Z:$Z,0)),"")</f>
        <v/>
      </c>
      <c r="U21" s="405"/>
      <c r="V21" s="405"/>
      <c r="W21" s="405"/>
      <c r="X21" s="405"/>
      <c r="Y21" s="406"/>
      <c r="Z21" s="35"/>
      <c r="AA21" s="404" t="str">
        <f>IFERROR(INDEX(ÖĞRETMEN!F:F,MATCH(AYLIK2!$BU53,ÖĞRETMEN!$Z:$Z,0)),"")</f>
        <v/>
      </c>
      <c r="AB21" s="405"/>
      <c r="AC21" s="405"/>
      <c r="AD21" s="405"/>
      <c r="AE21" s="405"/>
      <c r="AF21" s="405"/>
      <c r="AG21" s="405"/>
      <c r="AH21" s="406"/>
      <c r="AI21" s="33" t="str">
        <f>tatilgunleray!C11</f>
        <v/>
      </c>
      <c r="AJ21" s="34" t="str">
        <f>tatilgunleray!D11</f>
        <v/>
      </c>
      <c r="AK21" s="34" t="str">
        <f>tatilgunleray!E11</f>
        <v/>
      </c>
      <c r="AL21" s="34" t="str">
        <f>tatilgunleray!F11</f>
        <v/>
      </c>
      <c r="AM21" s="34" t="str">
        <f>tatilgunleray!G11</f>
        <v/>
      </c>
      <c r="AN21" s="34" t="str">
        <f>tatilgunleray!H11</f>
        <v/>
      </c>
      <c r="AO21" s="34" t="str">
        <f>tatilgunleray!I11</f>
        <v/>
      </c>
      <c r="AP21" s="34" t="str">
        <f>tatilgunleray!J11</f>
        <v/>
      </c>
      <c r="AQ21" s="34" t="str">
        <f>tatilgunleray!K11</f>
        <v/>
      </c>
      <c r="AR21" s="34" t="str">
        <f>tatilgunleray!L11</f>
        <v/>
      </c>
      <c r="AS21" s="34" t="str">
        <f>tatilgunleray!M11</f>
        <v/>
      </c>
      <c r="AT21" s="34" t="str">
        <f>tatilgunleray!N11</f>
        <v/>
      </c>
      <c r="AU21" s="34" t="str">
        <f>tatilgunleray!O11</f>
        <v/>
      </c>
      <c r="AV21" s="34" t="str">
        <f>tatilgunleray!P11</f>
        <v/>
      </c>
      <c r="AW21" s="34" t="str">
        <f>tatilgunleray!Q11</f>
        <v/>
      </c>
      <c r="AX21" s="34" t="str">
        <f>tatilgunleray!R11</f>
        <v/>
      </c>
      <c r="AY21" s="34" t="str">
        <f>tatilgunleray!S11</f>
        <v/>
      </c>
      <c r="AZ21" s="34" t="str">
        <f>tatilgunleray!T11</f>
        <v/>
      </c>
      <c r="BA21" s="34" t="str">
        <f>tatilgunleray!U11</f>
        <v/>
      </c>
      <c r="BB21" s="34" t="str">
        <f>tatilgunleray!V11</f>
        <v/>
      </c>
      <c r="BC21" s="34" t="str">
        <f>tatilgunleray!W11</f>
        <v/>
      </c>
      <c r="BD21" s="34" t="str">
        <f>tatilgunleray!X11</f>
        <v/>
      </c>
      <c r="BE21" s="34" t="str">
        <f>tatilgunleray!Y11</f>
        <v/>
      </c>
      <c r="BF21" s="34" t="str">
        <f>tatilgunleray!Z11</f>
        <v/>
      </c>
      <c r="BG21" s="34" t="str">
        <f>tatilgunleray!AA11</f>
        <v/>
      </c>
      <c r="BH21" s="34" t="str">
        <f>tatilgunleray!AB11</f>
        <v/>
      </c>
      <c r="BI21" s="34" t="str">
        <f>tatilgunleray!AC11</f>
        <v/>
      </c>
      <c r="BJ21" s="34" t="str">
        <f>tatilgunleray!AD11</f>
        <v/>
      </c>
      <c r="BK21" s="34" t="str">
        <f>tatilgunleray!AE11</f>
        <v/>
      </c>
      <c r="BL21" s="34" t="str">
        <f>tatilgunleray!AF11</f>
        <v/>
      </c>
      <c r="BM21" s="34" t="str">
        <f>tatilgunleray!AG11</f>
        <v/>
      </c>
      <c r="BN21" s="448"/>
      <c r="BO21" s="449"/>
      <c r="BQ21" s="39" t="str">
        <f>IFERROR(INDEX(ÖĞRETMEN!M:M,MATCH(AYLIK2!$BU53,ÖĞRETMEN!$Z:$Z,0)),"")</f>
        <v/>
      </c>
    </row>
    <row r="22" spans="1:84" ht="15" customHeight="1">
      <c r="A22" s="17" t="str">
        <f t="shared" si="0"/>
        <v/>
      </c>
      <c r="B22" s="17" t="str">
        <f>IFERROR(INDEX(ÖĞRETMEN!B:B,SMALL(ÖĞRETMEN!$AE:$AE,ROW()-1)),"")</f>
        <v/>
      </c>
      <c r="C22" s="17" t="str">
        <f>IFERROR(INDEX(ÖĞRETMEN!C:C,SMALL(ÖĞRETMEN!$AE:$AE,ROW()-1)),"")</f>
        <v/>
      </c>
      <c r="D22" s="17" t="str">
        <f>IFERROR(INDEX(ÖĞRETMEN!D:D,SMALL(ÖĞRETMEN!$AE:$AE,ROW()-1)),"")</f>
        <v/>
      </c>
      <c r="E22" s="17" t="str">
        <f>IFERROR(INDEX(ÖĞRETMEN!E:E,SMALL(ÖĞRETMEN!$AE:$AE,ROW()-1)),"")</f>
        <v/>
      </c>
      <c r="F22" s="17" t="str">
        <f>IFERROR(INDEX(ÖĞRETMEN!F:F,SMALL(ÖĞRETMEN!$AE:$AE,ROW()-1)),"")</f>
        <v/>
      </c>
      <c r="G22" s="17" t="str">
        <f>IFERROR(INDEX(ÖĞRETMEN!G:G,SMALL(ÖĞRETMEN!$AE:$AE,ROW()-1)),"")</f>
        <v/>
      </c>
      <c r="H22" s="17" t="str">
        <f>IFERROR(INDEX(ÖĞRETMEN!H:H,SMALL(ÖĞRETMEN!$AE:$AE,ROW()-1)),"")</f>
        <v/>
      </c>
      <c r="I22" s="17" t="str">
        <f>IFERROR(INDEX(ÖĞRETMEN!I:I,SMALL(ÖĞRETMEN!$AE:$AE,ROW()-1)),"")</f>
        <v/>
      </c>
      <c r="J22" s="17" t="str">
        <f>IFERROR(INDEX(ÖĞRETMEN!J:J,SMALL(ÖĞRETMEN!$AE:$AE,ROW()-1)),"")</f>
        <v/>
      </c>
      <c r="K22" s="17" t="str">
        <f>IFERROR(INDEX(ÖĞRETMEN!K:K,SMALL(ÖĞRETMEN!$AE:$AE,ROW()-1)),"")</f>
        <v/>
      </c>
      <c r="L22" s="17" t="str">
        <f>IFERROR(INDEX(ÖĞRETMEN!L:L,SMALL(ÖĞRETMEN!$AE:$AE,ROW()-1)),"")</f>
        <v/>
      </c>
      <c r="M22" s="17" t="str">
        <f>IFERROR(INDEX(ÖĞRETMEN!N:N,SMALL(ÖĞRETMEN!$AE:$AE,ROW()-1)),"")</f>
        <v/>
      </c>
      <c r="O22" s="290" t="str">
        <f>IFERROR(INDEX(ÖĞRETMEN!D:D,MATCH(AYLIK2!$BU54,ÖĞRETMEN!$Z:$Z,0)),"")</f>
        <v/>
      </c>
      <c r="P22" s="56" t="str">
        <f>IFERROR(INDEX(ÖĞRETMEN!B:B,MATCH(AYLIK2!$BU54,ÖĞRETMEN!$Z:$Z,0)),"")</f>
        <v/>
      </c>
      <c r="Q22" s="394"/>
      <c r="R22" s="395"/>
      <c r="S22" s="396"/>
      <c r="T22" s="404" t="str">
        <f>IFERROR(INDEX(ÖĞRETMEN!C:C,MATCH(AYLIK2!$BU54,ÖĞRETMEN!$Z:$Z,0)),"")</f>
        <v/>
      </c>
      <c r="U22" s="405"/>
      <c r="V22" s="405"/>
      <c r="W22" s="405"/>
      <c r="X22" s="405"/>
      <c r="Y22" s="406"/>
      <c r="Z22" s="35"/>
      <c r="AA22" s="404" t="str">
        <f>IFERROR(INDEX(ÖĞRETMEN!F:F,MATCH(AYLIK2!$BU54,ÖĞRETMEN!$Z:$Z,0)),"")</f>
        <v/>
      </c>
      <c r="AB22" s="405"/>
      <c r="AC22" s="405"/>
      <c r="AD22" s="405"/>
      <c r="AE22" s="405"/>
      <c r="AF22" s="405"/>
      <c r="AG22" s="405"/>
      <c r="AH22" s="406"/>
      <c r="AI22" s="33" t="str">
        <f>tatilgunleray!C12</f>
        <v/>
      </c>
      <c r="AJ22" s="34" t="str">
        <f>tatilgunleray!D12</f>
        <v/>
      </c>
      <c r="AK22" s="34" t="str">
        <f>tatilgunleray!E12</f>
        <v/>
      </c>
      <c r="AL22" s="34" t="str">
        <f>tatilgunleray!F12</f>
        <v/>
      </c>
      <c r="AM22" s="34" t="str">
        <f>tatilgunleray!G12</f>
        <v/>
      </c>
      <c r="AN22" s="34" t="str">
        <f>tatilgunleray!H12</f>
        <v/>
      </c>
      <c r="AO22" s="34" t="str">
        <f>tatilgunleray!I12</f>
        <v/>
      </c>
      <c r="AP22" s="34" t="str">
        <f>tatilgunleray!J12</f>
        <v/>
      </c>
      <c r="AQ22" s="34" t="str">
        <f>tatilgunleray!K12</f>
        <v/>
      </c>
      <c r="AR22" s="34" t="str">
        <f>tatilgunleray!L12</f>
        <v/>
      </c>
      <c r="AS22" s="34" t="str">
        <f>tatilgunleray!M12</f>
        <v/>
      </c>
      <c r="AT22" s="34" t="str">
        <f>tatilgunleray!N12</f>
        <v/>
      </c>
      <c r="AU22" s="34" t="str">
        <f>tatilgunleray!O12</f>
        <v/>
      </c>
      <c r="AV22" s="34" t="str">
        <f>tatilgunleray!P12</f>
        <v/>
      </c>
      <c r="AW22" s="34" t="str">
        <f>tatilgunleray!Q12</f>
        <v/>
      </c>
      <c r="AX22" s="34" t="str">
        <f>tatilgunleray!R12</f>
        <v/>
      </c>
      <c r="AY22" s="34" t="str">
        <f>tatilgunleray!S12</f>
        <v/>
      </c>
      <c r="AZ22" s="34" t="str">
        <f>tatilgunleray!T12</f>
        <v/>
      </c>
      <c r="BA22" s="34" t="str">
        <f>tatilgunleray!U12</f>
        <v/>
      </c>
      <c r="BB22" s="34" t="str">
        <f>tatilgunleray!V12</f>
        <v/>
      </c>
      <c r="BC22" s="34" t="str">
        <f>tatilgunleray!W12</f>
        <v/>
      </c>
      <c r="BD22" s="34" t="str">
        <f>tatilgunleray!X12</f>
        <v/>
      </c>
      <c r="BE22" s="34" t="str">
        <f>tatilgunleray!Y12</f>
        <v/>
      </c>
      <c r="BF22" s="34" t="str">
        <f>tatilgunleray!Z12</f>
        <v/>
      </c>
      <c r="BG22" s="34" t="str">
        <f>tatilgunleray!AA12</f>
        <v/>
      </c>
      <c r="BH22" s="34" t="str">
        <f>tatilgunleray!AB12</f>
        <v/>
      </c>
      <c r="BI22" s="34" t="str">
        <f>tatilgunleray!AC12</f>
        <v/>
      </c>
      <c r="BJ22" s="34" t="str">
        <f>tatilgunleray!AD12</f>
        <v/>
      </c>
      <c r="BK22" s="34" t="str">
        <f>tatilgunleray!AE12</f>
        <v/>
      </c>
      <c r="BL22" s="34" t="str">
        <f>tatilgunleray!AF12</f>
        <v/>
      </c>
      <c r="BM22" s="34" t="str">
        <f>tatilgunleray!AG12</f>
        <v/>
      </c>
      <c r="BN22" s="448"/>
      <c r="BO22" s="449"/>
      <c r="BQ22" s="39" t="str">
        <f>IFERROR(INDEX(ÖĞRETMEN!M:M,MATCH(AYLIK2!$BU54,ÖĞRETMEN!$Z:$Z,0)),"")</f>
        <v/>
      </c>
    </row>
    <row r="23" spans="1:84" ht="15" customHeight="1">
      <c r="A23" s="17" t="str">
        <f t="shared" si="0"/>
        <v/>
      </c>
      <c r="B23" s="17" t="str">
        <f>IFERROR(INDEX(ÖĞRETMEN!B:B,SMALL(ÖĞRETMEN!$AE:$AE,ROW()-1)),"")</f>
        <v/>
      </c>
      <c r="C23" s="17" t="str">
        <f>IFERROR(INDEX(ÖĞRETMEN!C:C,SMALL(ÖĞRETMEN!$AE:$AE,ROW()-1)),"")</f>
        <v/>
      </c>
      <c r="D23" s="17" t="str">
        <f>IFERROR(INDEX(ÖĞRETMEN!D:D,SMALL(ÖĞRETMEN!$AE:$AE,ROW()-1)),"")</f>
        <v/>
      </c>
      <c r="E23" s="17" t="str">
        <f>IFERROR(INDEX(ÖĞRETMEN!E:E,SMALL(ÖĞRETMEN!$AE:$AE,ROW()-1)),"")</f>
        <v/>
      </c>
      <c r="F23" s="17" t="str">
        <f>IFERROR(INDEX(ÖĞRETMEN!F:F,SMALL(ÖĞRETMEN!$AE:$AE,ROW()-1)),"")</f>
        <v/>
      </c>
      <c r="G23" s="17" t="str">
        <f>IFERROR(INDEX(ÖĞRETMEN!G:G,SMALL(ÖĞRETMEN!$AE:$AE,ROW()-1)),"")</f>
        <v/>
      </c>
      <c r="H23" s="17" t="str">
        <f>IFERROR(INDEX(ÖĞRETMEN!H:H,SMALL(ÖĞRETMEN!$AE:$AE,ROW()-1)),"")</f>
        <v/>
      </c>
      <c r="I23" s="17" t="str">
        <f>IFERROR(INDEX(ÖĞRETMEN!I:I,SMALL(ÖĞRETMEN!$AE:$AE,ROW()-1)),"")</f>
        <v/>
      </c>
      <c r="J23" s="17" t="str">
        <f>IFERROR(INDEX(ÖĞRETMEN!J:J,SMALL(ÖĞRETMEN!$AE:$AE,ROW()-1)),"")</f>
        <v/>
      </c>
      <c r="K23" s="17" t="str">
        <f>IFERROR(INDEX(ÖĞRETMEN!K:K,SMALL(ÖĞRETMEN!$AE:$AE,ROW()-1)),"")</f>
        <v/>
      </c>
      <c r="L23" s="17" t="str">
        <f>IFERROR(INDEX(ÖĞRETMEN!L:L,SMALL(ÖĞRETMEN!$AE:$AE,ROW()-1)),"")</f>
        <v/>
      </c>
      <c r="M23" s="17" t="str">
        <f>IFERROR(INDEX(ÖĞRETMEN!N:N,SMALL(ÖĞRETMEN!$AE:$AE,ROW()-1)),"")</f>
        <v/>
      </c>
      <c r="O23" s="290" t="str">
        <f>IFERROR(INDEX(ÖĞRETMEN!D:D,MATCH(AYLIK2!$BU55,ÖĞRETMEN!$Z:$Z,0)),"")</f>
        <v/>
      </c>
      <c r="P23" s="56" t="str">
        <f>IFERROR(INDEX(ÖĞRETMEN!B:B,MATCH(AYLIK2!$BU55,ÖĞRETMEN!$Z:$Z,0)),"")</f>
        <v/>
      </c>
      <c r="Q23" s="394"/>
      <c r="R23" s="395"/>
      <c r="S23" s="396"/>
      <c r="T23" s="404" t="str">
        <f>IFERROR(INDEX(ÖĞRETMEN!C:C,MATCH(AYLIK2!$BU55,ÖĞRETMEN!$Z:$Z,0)),"")</f>
        <v/>
      </c>
      <c r="U23" s="405"/>
      <c r="V23" s="405"/>
      <c r="W23" s="405"/>
      <c r="X23" s="405"/>
      <c r="Y23" s="406"/>
      <c r="Z23" s="35"/>
      <c r="AA23" s="404" t="str">
        <f>IFERROR(INDEX(ÖĞRETMEN!F:F,MATCH(AYLIK2!$BU55,ÖĞRETMEN!$Z:$Z,0)),"")</f>
        <v/>
      </c>
      <c r="AB23" s="405"/>
      <c r="AC23" s="405"/>
      <c r="AD23" s="405"/>
      <c r="AE23" s="405"/>
      <c r="AF23" s="405"/>
      <c r="AG23" s="405"/>
      <c r="AH23" s="406"/>
      <c r="AI23" s="33" t="str">
        <f>tatilgunleray!C13</f>
        <v/>
      </c>
      <c r="AJ23" s="34" t="str">
        <f>tatilgunleray!D13</f>
        <v/>
      </c>
      <c r="AK23" s="34" t="str">
        <f>tatilgunleray!E13</f>
        <v/>
      </c>
      <c r="AL23" s="34" t="str">
        <f>tatilgunleray!F13</f>
        <v/>
      </c>
      <c r="AM23" s="34" t="str">
        <f>tatilgunleray!G13</f>
        <v/>
      </c>
      <c r="AN23" s="34" t="str">
        <f>tatilgunleray!H13</f>
        <v/>
      </c>
      <c r="AO23" s="34" t="str">
        <f>tatilgunleray!I13</f>
        <v/>
      </c>
      <c r="AP23" s="34" t="str">
        <f>tatilgunleray!J13</f>
        <v/>
      </c>
      <c r="AQ23" s="34" t="str">
        <f>tatilgunleray!K13</f>
        <v/>
      </c>
      <c r="AR23" s="34" t="str">
        <f>tatilgunleray!L13</f>
        <v/>
      </c>
      <c r="AS23" s="34" t="str">
        <f>tatilgunleray!M13</f>
        <v/>
      </c>
      <c r="AT23" s="34" t="str">
        <f>tatilgunleray!N13</f>
        <v/>
      </c>
      <c r="AU23" s="34" t="str">
        <f>tatilgunleray!O13</f>
        <v/>
      </c>
      <c r="AV23" s="34" t="str">
        <f>tatilgunleray!P13</f>
        <v/>
      </c>
      <c r="AW23" s="34" t="str">
        <f>tatilgunleray!Q13</f>
        <v/>
      </c>
      <c r="AX23" s="34" t="str">
        <f>tatilgunleray!R13</f>
        <v/>
      </c>
      <c r="AY23" s="34" t="str">
        <f>tatilgunleray!S13</f>
        <v/>
      </c>
      <c r="AZ23" s="34" t="str">
        <f>tatilgunleray!T13</f>
        <v/>
      </c>
      <c r="BA23" s="34" t="str">
        <f>tatilgunleray!U13</f>
        <v/>
      </c>
      <c r="BB23" s="34" t="str">
        <f>tatilgunleray!V13</f>
        <v/>
      </c>
      <c r="BC23" s="34" t="str">
        <f>tatilgunleray!W13</f>
        <v/>
      </c>
      <c r="BD23" s="34" t="str">
        <f>tatilgunleray!X13</f>
        <v/>
      </c>
      <c r="BE23" s="34" t="str">
        <f>tatilgunleray!Y13</f>
        <v/>
      </c>
      <c r="BF23" s="34" t="str">
        <f>tatilgunleray!Z13</f>
        <v/>
      </c>
      <c r="BG23" s="34" t="str">
        <f>tatilgunleray!AA13</f>
        <v/>
      </c>
      <c r="BH23" s="34" t="str">
        <f>tatilgunleray!AB13</f>
        <v/>
      </c>
      <c r="BI23" s="34" t="str">
        <f>tatilgunleray!AC13</f>
        <v/>
      </c>
      <c r="BJ23" s="34" t="str">
        <f>tatilgunleray!AD13</f>
        <v/>
      </c>
      <c r="BK23" s="34" t="str">
        <f>tatilgunleray!AE13</f>
        <v/>
      </c>
      <c r="BL23" s="34" t="str">
        <f>tatilgunleray!AF13</f>
        <v/>
      </c>
      <c r="BM23" s="34" t="str">
        <f>tatilgunleray!AG13</f>
        <v/>
      </c>
      <c r="BN23" s="448"/>
      <c r="BO23" s="449"/>
      <c r="BQ23" s="39" t="str">
        <f>IFERROR(INDEX(ÖĞRETMEN!M:M,MATCH(AYLIK2!$BU55,ÖĞRETMEN!$Z:$Z,0)),"")</f>
        <v/>
      </c>
    </row>
    <row r="24" spans="1:84" ht="15" customHeight="1">
      <c r="A24" s="17" t="str">
        <f t="shared" si="0"/>
        <v/>
      </c>
      <c r="B24" s="17" t="str">
        <f>IFERROR(INDEX(ÖĞRETMEN!B:B,SMALL(ÖĞRETMEN!$AE:$AE,ROW()-1)),"")</f>
        <v/>
      </c>
      <c r="C24" s="17" t="str">
        <f>IFERROR(INDEX(ÖĞRETMEN!C:C,SMALL(ÖĞRETMEN!$AE:$AE,ROW()-1)),"")</f>
        <v/>
      </c>
      <c r="D24" s="17" t="str">
        <f>IFERROR(INDEX(ÖĞRETMEN!D:D,SMALL(ÖĞRETMEN!$AE:$AE,ROW()-1)),"")</f>
        <v/>
      </c>
      <c r="E24" s="17" t="str">
        <f>IFERROR(INDEX(ÖĞRETMEN!E:E,SMALL(ÖĞRETMEN!$AE:$AE,ROW()-1)),"")</f>
        <v/>
      </c>
      <c r="F24" s="17" t="str">
        <f>IFERROR(INDEX(ÖĞRETMEN!F:F,SMALL(ÖĞRETMEN!$AE:$AE,ROW()-1)),"")</f>
        <v/>
      </c>
      <c r="G24" s="17" t="str">
        <f>IFERROR(INDEX(ÖĞRETMEN!G:G,SMALL(ÖĞRETMEN!$AE:$AE,ROW()-1)),"")</f>
        <v/>
      </c>
      <c r="H24" s="17" t="str">
        <f>IFERROR(INDEX(ÖĞRETMEN!H:H,SMALL(ÖĞRETMEN!$AE:$AE,ROW()-1)),"")</f>
        <v/>
      </c>
      <c r="I24" s="17" t="str">
        <f>IFERROR(INDEX(ÖĞRETMEN!I:I,SMALL(ÖĞRETMEN!$AE:$AE,ROW()-1)),"")</f>
        <v/>
      </c>
      <c r="J24" s="17" t="str">
        <f>IFERROR(INDEX(ÖĞRETMEN!J:J,SMALL(ÖĞRETMEN!$AE:$AE,ROW()-1)),"")</f>
        <v/>
      </c>
      <c r="K24" s="17" t="str">
        <f>IFERROR(INDEX(ÖĞRETMEN!K:K,SMALL(ÖĞRETMEN!$AE:$AE,ROW()-1)),"")</f>
        <v/>
      </c>
      <c r="L24" s="17" t="str">
        <f>IFERROR(INDEX(ÖĞRETMEN!L:L,SMALL(ÖĞRETMEN!$AE:$AE,ROW()-1)),"")</f>
        <v/>
      </c>
      <c r="M24" s="17" t="str">
        <f>IFERROR(INDEX(ÖĞRETMEN!N:N,SMALL(ÖĞRETMEN!$AE:$AE,ROW()-1)),"")</f>
        <v/>
      </c>
      <c r="O24" s="290" t="str">
        <f>IFERROR(INDEX(ÖĞRETMEN!D:D,MATCH(AYLIK2!$BU56,ÖĞRETMEN!$Z:$Z,0)),"")</f>
        <v/>
      </c>
      <c r="P24" s="56" t="str">
        <f>IFERROR(INDEX(ÖĞRETMEN!B:B,MATCH(AYLIK2!$BU56,ÖĞRETMEN!$Z:$Z,0)),"")</f>
        <v/>
      </c>
      <c r="Q24" s="394"/>
      <c r="R24" s="395"/>
      <c r="S24" s="396"/>
      <c r="T24" s="404" t="str">
        <f>IFERROR(INDEX(ÖĞRETMEN!C:C,MATCH(AYLIK2!$BU56,ÖĞRETMEN!$Z:$Z,0)),"")</f>
        <v/>
      </c>
      <c r="U24" s="405"/>
      <c r="V24" s="405"/>
      <c r="W24" s="405"/>
      <c r="X24" s="405"/>
      <c r="Y24" s="406"/>
      <c r="Z24" s="35"/>
      <c r="AA24" s="404" t="str">
        <f>IFERROR(INDEX(ÖĞRETMEN!F:F,MATCH(AYLIK2!$BU56,ÖĞRETMEN!$Z:$Z,0)),"")</f>
        <v/>
      </c>
      <c r="AB24" s="405"/>
      <c r="AC24" s="405"/>
      <c r="AD24" s="405"/>
      <c r="AE24" s="405"/>
      <c r="AF24" s="405"/>
      <c r="AG24" s="405"/>
      <c r="AH24" s="406"/>
      <c r="AI24" s="33" t="str">
        <f>tatilgunleray!C14</f>
        <v/>
      </c>
      <c r="AJ24" s="34" t="str">
        <f>tatilgunleray!D14</f>
        <v/>
      </c>
      <c r="AK24" s="34" t="str">
        <f>tatilgunleray!E14</f>
        <v/>
      </c>
      <c r="AL24" s="34" t="str">
        <f>tatilgunleray!F14</f>
        <v/>
      </c>
      <c r="AM24" s="34" t="str">
        <f>tatilgunleray!G14</f>
        <v/>
      </c>
      <c r="AN24" s="34" t="str">
        <f>tatilgunleray!H14</f>
        <v/>
      </c>
      <c r="AO24" s="34" t="str">
        <f>tatilgunleray!I14</f>
        <v/>
      </c>
      <c r="AP24" s="34" t="str">
        <f>tatilgunleray!J14</f>
        <v/>
      </c>
      <c r="AQ24" s="34" t="str">
        <f>tatilgunleray!K14</f>
        <v/>
      </c>
      <c r="AR24" s="34" t="str">
        <f>tatilgunleray!L14</f>
        <v/>
      </c>
      <c r="AS24" s="34" t="str">
        <f>tatilgunleray!M14</f>
        <v/>
      </c>
      <c r="AT24" s="34" t="str">
        <f>tatilgunleray!N14</f>
        <v/>
      </c>
      <c r="AU24" s="34" t="str">
        <f>tatilgunleray!O14</f>
        <v/>
      </c>
      <c r="AV24" s="34" t="str">
        <f>tatilgunleray!P14</f>
        <v/>
      </c>
      <c r="AW24" s="34" t="str">
        <f>tatilgunleray!Q14</f>
        <v/>
      </c>
      <c r="AX24" s="34" t="str">
        <f>tatilgunleray!R14</f>
        <v/>
      </c>
      <c r="AY24" s="34" t="str">
        <f>tatilgunleray!S14</f>
        <v/>
      </c>
      <c r="AZ24" s="34" t="str">
        <f>tatilgunleray!T14</f>
        <v/>
      </c>
      <c r="BA24" s="34" t="str">
        <f>tatilgunleray!U14</f>
        <v/>
      </c>
      <c r="BB24" s="34" t="str">
        <f>tatilgunleray!V14</f>
        <v/>
      </c>
      <c r="BC24" s="34" t="str">
        <f>tatilgunleray!W14</f>
        <v/>
      </c>
      <c r="BD24" s="34" t="str">
        <f>tatilgunleray!X14</f>
        <v/>
      </c>
      <c r="BE24" s="34" t="str">
        <f>tatilgunleray!Y14</f>
        <v/>
      </c>
      <c r="BF24" s="34" t="str">
        <f>tatilgunleray!Z14</f>
        <v/>
      </c>
      <c r="BG24" s="34" t="str">
        <f>tatilgunleray!AA14</f>
        <v/>
      </c>
      <c r="BH24" s="34" t="str">
        <f>tatilgunleray!AB14</f>
        <v/>
      </c>
      <c r="BI24" s="34" t="str">
        <f>tatilgunleray!AC14</f>
        <v/>
      </c>
      <c r="BJ24" s="34" t="str">
        <f>tatilgunleray!AD14</f>
        <v/>
      </c>
      <c r="BK24" s="34" t="str">
        <f>tatilgunleray!AE14</f>
        <v/>
      </c>
      <c r="BL24" s="34" t="str">
        <f>tatilgunleray!AF14</f>
        <v/>
      </c>
      <c r="BM24" s="34" t="str">
        <f>tatilgunleray!AG14</f>
        <v/>
      </c>
      <c r="BN24" s="448"/>
      <c r="BO24" s="449"/>
      <c r="BQ24" s="39" t="str">
        <f>IFERROR(INDEX(ÖĞRETMEN!M:M,MATCH(AYLIK2!$BU56,ÖĞRETMEN!$Z:$Z,0)),"")</f>
        <v/>
      </c>
    </row>
    <row r="25" spans="1:84" ht="15" customHeight="1">
      <c r="A25" s="17" t="str">
        <f t="shared" si="0"/>
        <v/>
      </c>
      <c r="B25" s="17" t="str">
        <f>IFERROR(INDEX(ÖĞRETMEN!B:B,SMALL(ÖĞRETMEN!$AE:$AE,ROW()-1)),"")</f>
        <v/>
      </c>
      <c r="C25" s="17" t="str">
        <f>IFERROR(INDEX(ÖĞRETMEN!C:C,SMALL(ÖĞRETMEN!$AE:$AE,ROW()-1)),"")</f>
        <v/>
      </c>
      <c r="D25" s="17" t="str">
        <f>IFERROR(INDEX(ÖĞRETMEN!D:D,SMALL(ÖĞRETMEN!$AE:$AE,ROW()-1)),"")</f>
        <v/>
      </c>
      <c r="E25" s="17" t="str">
        <f>IFERROR(INDEX(ÖĞRETMEN!E:E,SMALL(ÖĞRETMEN!$AE:$AE,ROW()-1)),"")</f>
        <v/>
      </c>
      <c r="F25" s="17" t="str">
        <f>IFERROR(INDEX(ÖĞRETMEN!F:F,SMALL(ÖĞRETMEN!$AE:$AE,ROW()-1)),"")</f>
        <v/>
      </c>
      <c r="G25" s="17" t="str">
        <f>IFERROR(INDEX(ÖĞRETMEN!G:G,SMALL(ÖĞRETMEN!$AE:$AE,ROW()-1)),"")</f>
        <v/>
      </c>
      <c r="H25" s="17" t="str">
        <f>IFERROR(INDEX(ÖĞRETMEN!H:H,SMALL(ÖĞRETMEN!$AE:$AE,ROW()-1)),"")</f>
        <v/>
      </c>
      <c r="I25" s="17" t="str">
        <f>IFERROR(INDEX(ÖĞRETMEN!I:I,SMALL(ÖĞRETMEN!$AE:$AE,ROW()-1)),"")</f>
        <v/>
      </c>
      <c r="J25" s="17" t="str">
        <f>IFERROR(INDEX(ÖĞRETMEN!J:J,SMALL(ÖĞRETMEN!$AE:$AE,ROW()-1)),"")</f>
        <v/>
      </c>
      <c r="K25" s="17" t="str">
        <f>IFERROR(INDEX(ÖĞRETMEN!K:K,SMALL(ÖĞRETMEN!$AE:$AE,ROW()-1)),"")</f>
        <v/>
      </c>
      <c r="L25" s="17" t="str">
        <f>IFERROR(INDEX(ÖĞRETMEN!L:L,SMALL(ÖĞRETMEN!$AE:$AE,ROW()-1)),"")</f>
        <v/>
      </c>
      <c r="M25" s="17" t="str">
        <f>IFERROR(INDEX(ÖĞRETMEN!N:N,SMALL(ÖĞRETMEN!$AE:$AE,ROW()-1)),"")</f>
        <v/>
      </c>
      <c r="O25" s="290" t="str">
        <f>IFERROR(INDEX(ÖĞRETMEN!D:D,MATCH(AYLIK2!$BU57,ÖĞRETMEN!$Z:$Z,0)),"")</f>
        <v/>
      </c>
      <c r="P25" s="56" t="str">
        <f>IFERROR(INDEX(ÖĞRETMEN!B:B,MATCH(AYLIK2!$BU57,ÖĞRETMEN!$Z:$Z,0)),"")</f>
        <v/>
      </c>
      <c r="Q25" s="394"/>
      <c r="R25" s="395"/>
      <c r="S25" s="396"/>
      <c r="T25" s="404" t="str">
        <f>IFERROR(INDEX(ÖĞRETMEN!C:C,MATCH(AYLIK2!$BU57,ÖĞRETMEN!$Z:$Z,0)),"")</f>
        <v/>
      </c>
      <c r="U25" s="405"/>
      <c r="V25" s="405"/>
      <c r="W25" s="405"/>
      <c r="X25" s="405"/>
      <c r="Y25" s="406"/>
      <c r="Z25" s="35"/>
      <c r="AA25" s="404" t="str">
        <f>IFERROR(INDEX(ÖĞRETMEN!F:F,MATCH(AYLIK2!$BU57,ÖĞRETMEN!$Z:$Z,0)),"")</f>
        <v/>
      </c>
      <c r="AB25" s="405"/>
      <c r="AC25" s="405"/>
      <c r="AD25" s="405"/>
      <c r="AE25" s="405"/>
      <c r="AF25" s="405"/>
      <c r="AG25" s="405"/>
      <c r="AH25" s="406"/>
      <c r="AI25" s="33" t="str">
        <f>tatilgunleray!C15</f>
        <v/>
      </c>
      <c r="AJ25" s="34" t="str">
        <f>tatilgunleray!D15</f>
        <v/>
      </c>
      <c r="AK25" s="34" t="str">
        <f>tatilgunleray!E15</f>
        <v/>
      </c>
      <c r="AL25" s="34" t="str">
        <f>tatilgunleray!F15</f>
        <v/>
      </c>
      <c r="AM25" s="34" t="str">
        <f>tatilgunleray!G15</f>
        <v/>
      </c>
      <c r="AN25" s="34" t="str">
        <f>tatilgunleray!H15</f>
        <v/>
      </c>
      <c r="AO25" s="34" t="str">
        <f>tatilgunleray!I15</f>
        <v/>
      </c>
      <c r="AP25" s="34" t="str">
        <f>tatilgunleray!J15</f>
        <v/>
      </c>
      <c r="AQ25" s="34" t="str">
        <f>tatilgunleray!K15</f>
        <v/>
      </c>
      <c r="AR25" s="34" t="str">
        <f>tatilgunleray!L15</f>
        <v/>
      </c>
      <c r="AS25" s="34" t="str">
        <f>tatilgunleray!M15</f>
        <v/>
      </c>
      <c r="AT25" s="34" t="str">
        <f>tatilgunleray!N15</f>
        <v/>
      </c>
      <c r="AU25" s="34" t="str">
        <f>tatilgunleray!O15</f>
        <v/>
      </c>
      <c r="AV25" s="34" t="str">
        <f>tatilgunleray!P15</f>
        <v/>
      </c>
      <c r="AW25" s="34" t="str">
        <f>tatilgunleray!Q15</f>
        <v/>
      </c>
      <c r="AX25" s="34" t="str">
        <f>tatilgunleray!R15</f>
        <v/>
      </c>
      <c r="AY25" s="34" t="str">
        <f>tatilgunleray!S15</f>
        <v/>
      </c>
      <c r="AZ25" s="34" t="str">
        <f>tatilgunleray!T15</f>
        <v/>
      </c>
      <c r="BA25" s="34" t="str">
        <f>tatilgunleray!U15</f>
        <v/>
      </c>
      <c r="BB25" s="34" t="str">
        <f>tatilgunleray!V15</f>
        <v/>
      </c>
      <c r="BC25" s="34" t="str">
        <f>tatilgunleray!W15</f>
        <v/>
      </c>
      <c r="BD25" s="34" t="str">
        <f>tatilgunleray!X15</f>
        <v/>
      </c>
      <c r="BE25" s="34" t="str">
        <f>tatilgunleray!Y15</f>
        <v/>
      </c>
      <c r="BF25" s="34" t="str">
        <f>tatilgunleray!Z15</f>
        <v/>
      </c>
      <c r="BG25" s="34" t="str">
        <f>tatilgunleray!AA15</f>
        <v/>
      </c>
      <c r="BH25" s="34" t="str">
        <f>tatilgunleray!AB15</f>
        <v/>
      </c>
      <c r="BI25" s="34" t="str">
        <f>tatilgunleray!AC15</f>
        <v/>
      </c>
      <c r="BJ25" s="34" t="str">
        <f>tatilgunleray!AD15</f>
        <v/>
      </c>
      <c r="BK25" s="34" t="str">
        <f>tatilgunleray!AE15</f>
        <v/>
      </c>
      <c r="BL25" s="34" t="str">
        <f>tatilgunleray!AF15</f>
        <v/>
      </c>
      <c r="BM25" s="34" t="str">
        <f>tatilgunleray!AG15</f>
        <v/>
      </c>
      <c r="BN25" s="448"/>
      <c r="BO25" s="449"/>
      <c r="BQ25" s="39" t="str">
        <f>IFERROR(INDEX(ÖĞRETMEN!M:M,MATCH(AYLIK2!$BU57,ÖĞRETMEN!$Z:$Z,0)),"")</f>
        <v/>
      </c>
    </row>
    <row r="26" spans="1:84" ht="15" customHeight="1">
      <c r="A26" s="17" t="str">
        <f t="shared" si="0"/>
        <v/>
      </c>
      <c r="B26" s="17" t="str">
        <f>IFERROR(INDEX(ÖĞRETMEN!B:B,SMALL(ÖĞRETMEN!$AE:$AE,ROW()-1)),"")</f>
        <v/>
      </c>
      <c r="C26" s="17" t="str">
        <f>IFERROR(INDEX(ÖĞRETMEN!C:C,SMALL(ÖĞRETMEN!$AE:$AE,ROW()-1)),"")</f>
        <v/>
      </c>
      <c r="D26" s="17" t="str">
        <f>IFERROR(INDEX(ÖĞRETMEN!D:D,SMALL(ÖĞRETMEN!$AE:$AE,ROW()-1)),"")</f>
        <v/>
      </c>
      <c r="E26" s="17" t="str">
        <f>IFERROR(INDEX(ÖĞRETMEN!E:E,SMALL(ÖĞRETMEN!$AE:$AE,ROW()-1)),"")</f>
        <v/>
      </c>
      <c r="F26" s="17" t="str">
        <f>IFERROR(INDEX(ÖĞRETMEN!F:F,SMALL(ÖĞRETMEN!$AE:$AE,ROW()-1)),"")</f>
        <v/>
      </c>
      <c r="G26" s="17" t="str">
        <f>IFERROR(INDEX(ÖĞRETMEN!G:G,SMALL(ÖĞRETMEN!$AE:$AE,ROW()-1)),"")</f>
        <v/>
      </c>
      <c r="H26" s="17" t="str">
        <f>IFERROR(INDEX(ÖĞRETMEN!H:H,SMALL(ÖĞRETMEN!$AE:$AE,ROW()-1)),"")</f>
        <v/>
      </c>
      <c r="I26" s="17" t="str">
        <f>IFERROR(INDEX(ÖĞRETMEN!I:I,SMALL(ÖĞRETMEN!$AE:$AE,ROW()-1)),"")</f>
        <v/>
      </c>
      <c r="J26" s="17" t="str">
        <f>IFERROR(INDEX(ÖĞRETMEN!J:J,SMALL(ÖĞRETMEN!$AE:$AE,ROW()-1)),"")</f>
        <v/>
      </c>
      <c r="K26" s="17" t="str">
        <f>IFERROR(INDEX(ÖĞRETMEN!K:K,SMALL(ÖĞRETMEN!$AE:$AE,ROW()-1)),"")</f>
        <v/>
      </c>
      <c r="L26" s="17" t="str">
        <f>IFERROR(INDEX(ÖĞRETMEN!L:L,SMALL(ÖĞRETMEN!$AE:$AE,ROW()-1)),"")</f>
        <v/>
      </c>
      <c r="M26" s="17" t="str">
        <f>IFERROR(INDEX(ÖĞRETMEN!N:N,SMALL(ÖĞRETMEN!$AE:$AE,ROW()-1)),"")</f>
        <v/>
      </c>
      <c r="O26" s="290" t="str">
        <f>IFERROR(INDEX(ÖĞRETMEN!D:D,MATCH(AYLIK2!$BU58,ÖĞRETMEN!$Z:$Z,0)),"")</f>
        <v/>
      </c>
      <c r="P26" s="56" t="str">
        <f>IFERROR(INDEX(ÖĞRETMEN!B:B,MATCH(AYLIK2!$BU58,ÖĞRETMEN!$Z:$Z,0)),"")</f>
        <v/>
      </c>
      <c r="Q26" s="394"/>
      <c r="R26" s="395"/>
      <c r="S26" s="396"/>
      <c r="T26" s="404" t="str">
        <f>IFERROR(INDEX(ÖĞRETMEN!C:C,MATCH(AYLIK2!$BU58,ÖĞRETMEN!$Z:$Z,0)),"")</f>
        <v/>
      </c>
      <c r="U26" s="405"/>
      <c r="V26" s="405"/>
      <c r="W26" s="405"/>
      <c r="X26" s="405"/>
      <c r="Y26" s="406"/>
      <c r="Z26" s="35"/>
      <c r="AA26" s="404" t="str">
        <f>IFERROR(INDEX(ÖĞRETMEN!F:F,MATCH(AYLIK2!$BU58,ÖĞRETMEN!$Z:$Z,0)),"")</f>
        <v/>
      </c>
      <c r="AB26" s="405"/>
      <c r="AC26" s="405"/>
      <c r="AD26" s="405"/>
      <c r="AE26" s="405"/>
      <c r="AF26" s="405"/>
      <c r="AG26" s="405"/>
      <c r="AH26" s="406"/>
      <c r="AI26" s="33" t="str">
        <f>tatilgunleray!C16</f>
        <v/>
      </c>
      <c r="AJ26" s="34" t="str">
        <f>tatilgunleray!D16</f>
        <v/>
      </c>
      <c r="AK26" s="34" t="str">
        <f>tatilgunleray!E16</f>
        <v/>
      </c>
      <c r="AL26" s="34" t="str">
        <f>tatilgunleray!F16</f>
        <v/>
      </c>
      <c r="AM26" s="34" t="str">
        <f>tatilgunleray!G16</f>
        <v/>
      </c>
      <c r="AN26" s="34" t="str">
        <f>tatilgunleray!H16</f>
        <v/>
      </c>
      <c r="AO26" s="34" t="str">
        <f>tatilgunleray!I16</f>
        <v/>
      </c>
      <c r="AP26" s="34" t="str">
        <f>tatilgunleray!J16</f>
        <v/>
      </c>
      <c r="AQ26" s="34" t="str">
        <f>tatilgunleray!K16</f>
        <v/>
      </c>
      <c r="AR26" s="34" t="str">
        <f>tatilgunleray!L16</f>
        <v/>
      </c>
      <c r="AS26" s="34" t="str">
        <f>tatilgunleray!M16</f>
        <v/>
      </c>
      <c r="AT26" s="34" t="str">
        <f>tatilgunleray!N16</f>
        <v/>
      </c>
      <c r="AU26" s="34" t="str">
        <f>tatilgunleray!O16</f>
        <v/>
      </c>
      <c r="AV26" s="34" t="str">
        <f>tatilgunleray!P16</f>
        <v/>
      </c>
      <c r="AW26" s="34" t="str">
        <f>tatilgunleray!Q16</f>
        <v/>
      </c>
      <c r="AX26" s="34" t="str">
        <f>tatilgunleray!R16</f>
        <v/>
      </c>
      <c r="AY26" s="34" t="str">
        <f>tatilgunleray!S16</f>
        <v/>
      </c>
      <c r="AZ26" s="34" t="str">
        <f>tatilgunleray!T16</f>
        <v/>
      </c>
      <c r="BA26" s="34" t="str">
        <f>tatilgunleray!U16</f>
        <v/>
      </c>
      <c r="BB26" s="34" t="str">
        <f>tatilgunleray!V16</f>
        <v/>
      </c>
      <c r="BC26" s="34" t="str">
        <f>tatilgunleray!W16</f>
        <v/>
      </c>
      <c r="BD26" s="34" t="str">
        <f>tatilgunleray!X16</f>
        <v/>
      </c>
      <c r="BE26" s="34" t="str">
        <f>tatilgunleray!Y16</f>
        <v/>
      </c>
      <c r="BF26" s="34" t="str">
        <f>tatilgunleray!Z16</f>
        <v/>
      </c>
      <c r="BG26" s="34" t="str">
        <f>tatilgunleray!AA16</f>
        <v/>
      </c>
      <c r="BH26" s="34" t="str">
        <f>tatilgunleray!AB16</f>
        <v/>
      </c>
      <c r="BI26" s="34" t="str">
        <f>tatilgunleray!AC16</f>
        <v/>
      </c>
      <c r="BJ26" s="34" t="str">
        <f>tatilgunleray!AD16</f>
        <v/>
      </c>
      <c r="BK26" s="34" t="str">
        <f>tatilgunleray!AE16</f>
        <v/>
      </c>
      <c r="BL26" s="34" t="str">
        <f>tatilgunleray!AF16</f>
        <v/>
      </c>
      <c r="BM26" s="34" t="str">
        <f>tatilgunleray!AG16</f>
        <v/>
      </c>
      <c r="BN26" s="448"/>
      <c r="BO26" s="449"/>
      <c r="BQ26" s="39" t="str">
        <f>IFERROR(INDEX(ÖĞRETMEN!M:M,MATCH(AYLIK2!$BU58,ÖĞRETMEN!$Z:$Z,0)),"")</f>
        <v/>
      </c>
    </row>
    <row r="27" spans="1:84" ht="15" customHeight="1">
      <c r="A27" s="17" t="str">
        <f t="shared" si="0"/>
        <v/>
      </c>
      <c r="B27" s="17" t="str">
        <f>IFERROR(INDEX(ÖĞRETMEN!B:B,SMALL(ÖĞRETMEN!$AE:$AE,ROW()-1)),"")</f>
        <v/>
      </c>
      <c r="C27" s="17" t="str">
        <f>IFERROR(INDEX(ÖĞRETMEN!C:C,SMALL(ÖĞRETMEN!$AE:$AE,ROW()-1)),"")</f>
        <v/>
      </c>
      <c r="D27" s="17" t="str">
        <f>IFERROR(INDEX(ÖĞRETMEN!D:D,SMALL(ÖĞRETMEN!$AE:$AE,ROW()-1)),"")</f>
        <v/>
      </c>
      <c r="E27" s="17" t="str">
        <f>IFERROR(INDEX(ÖĞRETMEN!E:E,SMALL(ÖĞRETMEN!$AE:$AE,ROW()-1)),"")</f>
        <v/>
      </c>
      <c r="F27" s="17" t="str">
        <f>IFERROR(INDEX(ÖĞRETMEN!F:F,SMALL(ÖĞRETMEN!$AE:$AE,ROW()-1)),"")</f>
        <v/>
      </c>
      <c r="G27" s="17" t="str">
        <f>IFERROR(INDEX(ÖĞRETMEN!G:G,SMALL(ÖĞRETMEN!$AE:$AE,ROW()-1)),"")</f>
        <v/>
      </c>
      <c r="H27" s="17" t="str">
        <f>IFERROR(INDEX(ÖĞRETMEN!H:H,SMALL(ÖĞRETMEN!$AE:$AE,ROW()-1)),"")</f>
        <v/>
      </c>
      <c r="I27" s="17" t="str">
        <f>IFERROR(INDEX(ÖĞRETMEN!I:I,SMALL(ÖĞRETMEN!$AE:$AE,ROW()-1)),"")</f>
        <v/>
      </c>
      <c r="J27" s="17" t="str">
        <f>IFERROR(INDEX(ÖĞRETMEN!J:J,SMALL(ÖĞRETMEN!$AE:$AE,ROW()-1)),"")</f>
        <v/>
      </c>
      <c r="K27" s="17" t="str">
        <f>IFERROR(INDEX(ÖĞRETMEN!K:K,SMALL(ÖĞRETMEN!$AE:$AE,ROW()-1)),"")</f>
        <v/>
      </c>
      <c r="L27" s="17" t="str">
        <f>IFERROR(INDEX(ÖĞRETMEN!L:L,SMALL(ÖĞRETMEN!$AE:$AE,ROW()-1)),"")</f>
        <v/>
      </c>
      <c r="M27" s="17" t="str">
        <f>IFERROR(INDEX(ÖĞRETMEN!N:N,SMALL(ÖĞRETMEN!$AE:$AE,ROW()-1)),"")</f>
        <v/>
      </c>
      <c r="O27" s="290" t="str">
        <f>IFERROR(INDEX(ÖĞRETMEN!D:D,MATCH(AYLIK2!$BU59,ÖĞRETMEN!$Z:$Z,0)),"")</f>
        <v/>
      </c>
      <c r="P27" s="56" t="str">
        <f>IFERROR(INDEX(ÖĞRETMEN!B:B,MATCH(AYLIK2!$BU59,ÖĞRETMEN!$Z:$Z,0)),"")</f>
        <v/>
      </c>
      <c r="Q27" s="394"/>
      <c r="R27" s="395"/>
      <c r="S27" s="396"/>
      <c r="T27" s="404" t="str">
        <f>IFERROR(INDEX(ÖĞRETMEN!C:C,MATCH(AYLIK2!$BU59,ÖĞRETMEN!$Z:$Z,0)),"")</f>
        <v/>
      </c>
      <c r="U27" s="405"/>
      <c r="V27" s="405"/>
      <c r="W27" s="405"/>
      <c r="X27" s="405"/>
      <c r="Y27" s="406"/>
      <c r="Z27" s="35"/>
      <c r="AA27" s="404" t="str">
        <f>IFERROR(INDEX(ÖĞRETMEN!F:F,MATCH(AYLIK2!$BU59,ÖĞRETMEN!$Z:$Z,0)),"")</f>
        <v/>
      </c>
      <c r="AB27" s="405"/>
      <c r="AC27" s="405"/>
      <c r="AD27" s="405"/>
      <c r="AE27" s="405"/>
      <c r="AF27" s="405"/>
      <c r="AG27" s="405"/>
      <c r="AH27" s="406"/>
      <c r="AI27" s="33" t="str">
        <f>tatilgunleray!C17</f>
        <v/>
      </c>
      <c r="AJ27" s="34" t="str">
        <f>tatilgunleray!D17</f>
        <v/>
      </c>
      <c r="AK27" s="34" t="str">
        <f>tatilgunleray!E17</f>
        <v/>
      </c>
      <c r="AL27" s="34" t="str">
        <f>tatilgunleray!F17</f>
        <v/>
      </c>
      <c r="AM27" s="34" t="str">
        <f>tatilgunleray!G17</f>
        <v/>
      </c>
      <c r="AN27" s="34" t="str">
        <f>tatilgunleray!H17</f>
        <v/>
      </c>
      <c r="AO27" s="34" t="str">
        <f>tatilgunleray!I17</f>
        <v/>
      </c>
      <c r="AP27" s="34" t="str">
        <f>tatilgunleray!J17</f>
        <v/>
      </c>
      <c r="AQ27" s="34" t="str">
        <f>tatilgunleray!K17</f>
        <v/>
      </c>
      <c r="AR27" s="34" t="str">
        <f>tatilgunleray!L17</f>
        <v/>
      </c>
      <c r="AS27" s="34" t="str">
        <f>tatilgunleray!M17</f>
        <v/>
      </c>
      <c r="AT27" s="34" t="str">
        <f>tatilgunleray!N17</f>
        <v/>
      </c>
      <c r="AU27" s="34" t="str">
        <f>tatilgunleray!O17</f>
        <v/>
      </c>
      <c r="AV27" s="34" t="str">
        <f>tatilgunleray!P17</f>
        <v/>
      </c>
      <c r="AW27" s="34" t="str">
        <f>tatilgunleray!Q17</f>
        <v/>
      </c>
      <c r="AX27" s="34" t="str">
        <f>tatilgunleray!R17</f>
        <v/>
      </c>
      <c r="AY27" s="34" t="str">
        <f>tatilgunleray!S17</f>
        <v/>
      </c>
      <c r="AZ27" s="34" t="str">
        <f>tatilgunleray!T17</f>
        <v/>
      </c>
      <c r="BA27" s="34" t="str">
        <f>tatilgunleray!U17</f>
        <v/>
      </c>
      <c r="BB27" s="34" t="str">
        <f>tatilgunleray!V17</f>
        <v/>
      </c>
      <c r="BC27" s="34" t="str">
        <f>tatilgunleray!W17</f>
        <v/>
      </c>
      <c r="BD27" s="34" t="str">
        <f>tatilgunleray!X17</f>
        <v/>
      </c>
      <c r="BE27" s="34" t="str">
        <f>tatilgunleray!Y17</f>
        <v/>
      </c>
      <c r="BF27" s="34" t="str">
        <f>tatilgunleray!Z17</f>
        <v/>
      </c>
      <c r="BG27" s="34" t="str">
        <f>tatilgunleray!AA17</f>
        <v/>
      </c>
      <c r="BH27" s="34" t="str">
        <f>tatilgunleray!AB17</f>
        <v/>
      </c>
      <c r="BI27" s="34" t="str">
        <f>tatilgunleray!AC17</f>
        <v/>
      </c>
      <c r="BJ27" s="34" t="str">
        <f>tatilgunleray!AD17</f>
        <v/>
      </c>
      <c r="BK27" s="34" t="str">
        <f>tatilgunleray!AE17</f>
        <v/>
      </c>
      <c r="BL27" s="34" t="str">
        <f>tatilgunleray!AF17</f>
        <v/>
      </c>
      <c r="BM27" s="34" t="str">
        <f>tatilgunleray!AG17</f>
        <v/>
      </c>
      <c r="BN27" s="448"/>
      <c r="BO27" s="449"/>
      <c r="BQ27" s="39" t="str">
        <f>IFERROR(INDEX(ÖĞRETMEN!M:M,MATCH(AYLIK2!$BU59,ÖĞRETMEN!$Z:$Z,0)),"")</f>
        <v/>
      </c>
    </row>
    <row r="28" spans="1:84" ht="15" customHeight="1">
      <c r="A28" s="17" t="str">
        <f t="shared" si="0"/>
        <v/>
      </c>
      <c r="B28" s="17" t="str">
        <f>IFERROR(INDEX(ÖĞRETMEN!B:B,SMALL(ÖĞRETMEN!$AE:$AE,ROW()-1)),"")</f>
        <v/>
      </c>
      <c r="C28" s="17" t="str">
        <f>IFERROR(INDEX(ÖĞRETMEN!C:C,SMALL(ÖĞRETMEN!$AE:$AE,ROW()-1)),"")</f>
        <v/>
      </c>
      <c r="D28" s="17" t="str">
        <f>IFERROR(INDEX(ÖĞRETMEN!D:D,SMALL(ÖĞRETMEN!$AE:$AE,ROW()-1)),"")</f>
        <v/>
      </c>
      <c r="E28" s="17" t="str">
        <f>IFERROR(INDEX(ÖĞRETMEN!E:E,SMALL(ÖĞRETMEN!$AE:$AE,ROW()-1)),"")</f>
        <v/>
      </c>
      <c r="F28" s="17" t="str">
        <f>IFERROR(INDEX(ÖĞRETMEN!F:F,SMALL(ÖĞRETMEN!$AE:$AE,ROW()-1)),"")</f>
        <v/>
      </c>
      <c r="G28" s="17" t="str">
        <f>IFERROR(INDEX(ÖĞRETMEN!G:G,SMALL(ÖĞRETMEN!$AE:$AE,ROW()-1)),"")</f>
        <v/>
      </c>
      <c r="H28" s="17" t="str">
        <f>IFERROR(INDEX(ÖĞRETMEN!H:H,SMALL(ÖĞRETMEN!$AE:$AE,ROW()-1)),"")</f>
        <v/>
      </c>
      <c r="I28" s="17" t="str">
        <f>IFERROR(INDEX(ÖĞRETMEN!I:I,SMALL(ÖĞRETMEN!$AE:$AE,ROW()-1)),"")</f>
        <v/>
      </c>
      <c r="J28" s="17" t="str">
        <f>IFERROR(INDEX(ÖĞRETMEN!J:J,SMALL(ÖĞRETMEN!$AE:$AE,ROW()-1)),"")</f>
        <v/>
      </c>
      <c r="K28" s="17" t="str">
        <f>IFERROR(INDEX(ÖĞRETMEN!K:K,SMALL(ÖĞRETMEN!$AE:$AE,ROW()-1)),"")</f>
        <v/>
      </c>
      <c r="L28" s="17" t="str">
        <f>IFERROR(INDEX(ÖĞRETMEN!L:L,SMALL(ÖĞRETMEN!$AE:$AE,ROW()-1)),"")</f>
        <v/>
      </c>
      <c r="M28" s="17" t="str">
        <f>IFERROR(INDEX(ÖĞRETMEN!N:N,SMALL(ÖĞRETMEN!$AE:$AE,ROW()-1)),"")</f>
        <v/>
      </c>
      <c r="O28" s="290" t="str">
        <f>IFERROR(INDEX(ÖĞRETMEN!D:D,MATCH(AYLIK2!$BU60,ÖĞRETMEN!$Z:$Z,0)),"")</f>
        <v/>
      </c>
      <c r="P28" s="56" t="str">
        <f>IFERROR(INDEX(ÖĞRETMEN!B:B,MATCH(AYLIK2!$BU60,ÖĞRETMEN!$Z:$Z,0)),"")</f>
        <v/>
      </c>
      <c r="Q28" s="394"/>
      <c r="R28" s="395"/>
      <c r="S28" s="396"/>
      <c r="T28" s="404" t="str">
        <f>IFERROR(INDEX(ÖĞRETMEN!C:C,MATCH(AYLIK2!$BU60,ÖĞRETMEN!$Z:$Z,0)),"")</f>
        <v/>
      </c>
      <c r="U28" s="405"/>
      <c r="V28" s="405"/>
      <c r="W28" s="405"/>
      <c r="X28" s="405"/>
      <c r="Y28" s="406"/>
      <c r="Z28" s="35"/>
      <c r="AA28" s="404" t="str">
        <f>IFERROR(INDEX(ÖĞRETMEN!F:F,MATCH(AYLIK2!$BU60,ÖĞRETMEN!$Z:$Z,0)),"")</f>
        <v/>
      </c>
      <c r="AB28" s="405"/>
      <c r="AC28" s="405"/>
      <c r="AD28" s="405"/>
      <c r="AE28" s="405"/>
      <c r="AF28" s="405"/>
      <c r="AG28" s="405"/>
      <c r="AH28" s="406"/>
      <c r="AI28" s="33" t="str">
        <f>tatilgunleray!C18</f>
        <v/>
      </c>
      <c r="AJ28" s="34" t="str">
        <f>tatilgunleray!D18</f>
        <v/>
      </c>
      <c r="AK28" s="34" t="str">
        <f>tatilgunleray!E18</f>
        <v/>
      </c>
      <c r="AL28" s="34" t="str">
        <f>tatilgunleray!F18</f>
        <v/>
      </c>
      <c r="AM28" s="34" t="str">
        <f>tatilgunleray!G18</f>
        <v/>
      </c>
      <c r="AN28" s="34" t="str">
        <f>tatilgunleray!H18</f>
        <v/>
      </c>
      <c r="AO28" s="34" t="str">
        <f>tatilgunleray!I18</f>
        <v/>
      </c>
      <c r="AP28" s="34" t="str">
        <f>tatilgunleray!J18</f>
        <v/>
      </c>
      <c r="AQ28" s="34" t="str">
        <f>tatilgunleray!K18</f>
        <v/>
      </c>
      <c r="AR28" s="34" t="str">
        <f>tatilgunleray!L18</f>
        <v/>
      </c>
      <c r="AS28" s="34" t="str">
        <f>tatilgunleray!M18</f>
        <v/>
      </c>
      <c r="AT28" s="34" t="str">
        <f>tatilgunleray!N18</f>
        <v/>
      </c>
      <c r="AU28" s="34" t="str">
        <f>tatilgunleray!O18</f>
        <v/>
      </c>
      <c r="AV28" s="34" t="str">
        <f>tatilgunleray!P18</f>
        <v/>
      </c>
      <c r="AW28" s="34" t="str">
        <f>tatilgunleray!Q18</f>
        <v/>
      </c>
      <c r="AX28" s="34" t="str">
        <f>tatilgunleray!R18</f>
        <v/>
      </c>
      <c r="AY28" s="34" t="str">
        <f>tatilgunleray!S18</f>
        <v/>
      </c>
      <c r="AZ28" s="34" t="str">
        <f>tatilgunleray!T18</f>
        <v/>
      </c>
      <c r="BA28" s="34" t="str">
        <f>tatilgunleray!U18</f>
        <v/>
      </c>
      <c r="BB28" s="34" t="str">
        <f>tatilgunleray!V18</f>
        <v/>
      </c>
      <c r="BC28" s="34" t="str">
        <f>tatilgunleray!W18</f>
        <v/>
      </c>
      <c r="BD28" s="34" t="str">
        <f>tatilgunleray!X18</f>
        <v/>
      </c>
      <c r="BE28" s="34" t="str">
        <f>tatilgunleray!Y18</f>
        <v/>
      </c>
      <c r="BF28" s="34" t="str">
        <f>tatilgunleray!Z18</f>
        <v/>
      </c>
      <c r="BG28" s="34" t="str">
        <f>tatilgunleray!AA18</f>
        <v/>
      </c>
      <c r="BH28" s="34" t="str">
        <f>tatilgunleray!AB18</f>
        <v/>
      </c>
      <c r="BI28" s="34" t="str">
        <f>tatilgunleray!AC18</f>
        <v/>
      </c>
      <c r="BJ28" s="34" t="str">
        <f>tatilgunleray!AD18</f>
        <v/>
      </c>
      <c r="BK28" s="34" t="str">
        <f>tatilgunleray!AE18</f>
        <v/>
      </c>
      <c r="BL28" s="34" t="str">
        <f>tatilgunleray!AF18</f>
        <v/>
      </c>
      <c r="BM28" s="34" t="str">
        <f>tatilgunleray!AG18</f>
        <v/>
      </c>
      <c r="BN28" s="448"/>
      <c r="BO28" s="449"/>
      <c r="BQ28" s="39" t="str">
        <f>IFERROR(INDEX(ÖĞRETMEN!M:M,MATCH(AYLIK2!$BU60,ÖĞRETMEN!$Z:$Z,0)),"")</f>
        <v/>
      </c>
    </row>
    <row r="29" spans="1:84" ht="15" customHeight="1">
      <c r="A29" s="17" t="str">
        <f t="shared" si="0"/>
        <v/>
      </c>
      <c r="B29" s="17" t="str">
        <f>IFERROR(INDEX(ÖĞRETMEN!B:B,SMALL(ÖĞRETMEN!$AE:$AE,ROW()-1)),"")</f>
        <v/>
      </c>
      <c r="C29" s="17" t="str">
        <f>IFERROR(INDEX(ÖĞRETMEN!C:C,SMALL(ÖĞRETMEN!$AE:$AE,ROW()-1)),"")</f>
        <v/>
      </c>
      <c r="D29" s="17" t="str">
        <f>IFERROR(INDEX(ÖĞRETMEN!D:D,SMALL(ÖĞRETMEN!$AE:$AE,ROW()-1)),"")</f>
        <v/>
      </c>
      <c r="E29" s="17" t="str">
        <f>IFERROR(INDEX(ÖĞRETMEN!E:E,SMALL(ÖĞRETMEN!$AE:$AE,ROW()-1)),"")</f>
        <v/>
      </c>
      <c r="F29" s="17" t="str">
        <f>IFERROR(INDEX(ÖĞRETMEN!F:F,SMALL(ÖĞRETMEN!$AE:$AE,ROW()-1)),"")</f>
        <v/>
      </c>
      <c r="G29" s="17" t="str">
        <f>IFERROR(INDEX(ÖĞRETMEN!G:G,SMALL(ÖĞRETMEN!$AE:$AE,ROW()-1)),"")</f>
        <v/>
      </c>
      <c r="H29" s="17" t="str">
        <f>IFERROR(INDEX(ÖĞRETMEN!H:H,SMALL(ÖĞRETMEN!$AE:$AE,ROW()-1)),"")</f>
        <v/>
      </c>
      <c r="I29" s="17" t="str">
        <f>IFERROR(INDEX(ÖĞRETMEN!I:I,SMALL(ÖĞRETMEN!$AE:$AE,ROW()-1)),"")</f>
        <v/>
      </c>
      <c r="J29" s="17" t="str">
        <f>IFERROR(INDEX(ÖĞRETMEN!J:J,SMALL(ÖĞRETMEN!$AE:$AE,ROW()-1)),"")</f>
        <v/>
      </c>
      <c r="K29" s="17" t="str">
        <f>IFERROR(INDEX(ÖĞRETMEN!K:K,SMALL(ÖĞRETMEN!$AE:$AE,ROW()-1)),"")</f>
        <v/>
      </c>
      <c r="L29" s="17" t="str">
        <f>IFERROR(INDEX(ÖĞRETMEN!L:L,SMALL(ÖĞRETMEN!$AE:$AE,ROW()-1)),"")</f>
        <v/>
      </c>
      <c r="M29" s="17" t="str">
        <f>IFERROR(INDEX(ÖĞRETMEN!N:N,SMALL(ÖĞRETMEN!$AE:$AE,ROW()-1)),"")</f>
        <v/>
      </c>
      <c r="O29" s="290" t="str">
        <f>IFERROR(INDEX(ÖĞRETMEN!D:D,MATCH(AYLIK2!$BU61,ÖĞRETMEN!$Z:$Z,0)),"")</f>
        <v/>
      </c>
      <c r="P29" s="56" t="str">
        <f>IFERROR(INDEX(ÖĞRETMEN!B:B,MATCH(AYLIK2!$BU61,ÖĞRETMEN!$Z:$Z,0)),"")</f>
        <v/>
      </c>
      <c r="Q29" s="394"/>
      <c r="R29" s="395"/>
      <c r="S29" s="396"/>
      <c r="T29" s="404" t="str">
        <f>IFERROR(INDEX(ÖĞRETMEN!C:C,MATCH(AYLIK2!$BU61,ÖĞRETMEN!$Z:$Z,0)),"")</f>
        <v/>
      </c>
      <c r="U29" s="405"/>
      <c r="V29" s="405"/>
      <c r="W29" s="405"/>
      <c r="X29" s="405"/>
      <c r="Y29" s="406"/>
      <c r="Z29" s="35"/>
      <c r="AA29" s="404" t="str">
        <f>IFERROR(INDEX(ÖĞRETMEN!F:F,MATCH(AYLIK2!$BU61,ÖĞRETMEN!$Z:$Z,0)),"")</f>
        <v/>
      </c>
      <c r="AB29" s="405"/>
      <c r="AC29" s="405"/>
      <c r="AD29" s="405"/>
      <c r="AE29" s="405"/>
      <c r="AF29" s="405"/>
      <c r="AG29" s="405"/>
      <c r="AH29" s="406"/>
      <c r="AI29" s="33" t="str">
        <f>tatilgunleray!C19</f>
        <v/>
      </c>
      <c r="AJ29" s="34" t="str">
        <f>tatilgunleray!D19</f>
        <v/>
      </c>
      <c r="AK29" s="34" t="str">
        <f>tatilgunleray!E19</f>
        <v/>
      </c>
      <c r="AL29" s="34" t="str">
        <f>tatilgunleray!F19</f>
        <v/>
      </c>
      <c r="AM29" s="34" t="str">
        <f>tatilgunleray!G19</f>
        <v/>
      </c>
      <c r="AN29" s="34" t="str">
        <f>tatilgunleray!H19</f>
        <v/>
      </c>
      <c r="AO29" s="34" t="str">
        <f>tatilgunleray!I19</f>
        <v/>
      </c>
      <c r="AP29" s="34" t="str">
        <f>tatilgunleray!J19</f>
        <v/>
      </c>
      <c r="AQ29" s="34" t="str">
        <f>tatilgunleray!K19</f>
        <v/>
      </c>
      <c r="AR29" s="34" t="str">
        <f>tatilgunleray!L19</f>
        <v/>
      </c>
      <c r="AS29" s="34" t="str">
        <f>tatilgunleray!M19</f>
        <v/>
      </c>
      <c r="AT29" s="34" t="str">
        <f>tatilgunleray!N19</f>
        <v/>
      </c>
      <c r="AU29" s="34" t="str">
        <f>tatilgunleray!O19</f>
        <v/>
      </c>
      <c r="AV29" s="34" t="str">
        <f>tatilgunleray!P19</f>
        <v/>
      </c>
      <c r="AW29" s="34" t="str">
        <f>tatilgunleray!Q19</f>
        <v/>
      </c>
      <c r="AX29" s="34" t="str">
        <f>tatilgunleray!R19</f>
        <v/>
      </c>
      <c r="AY29" s="34" t="str">
        <f>tatilgunleray!S19</f>
        <v/>
      </c>
      <c r="AZ29" s="34" t="str">
        <f>tatilgunleray!T19</f>
        <v/>
      </c>
      <c r="BA29" s="34" t="str">
        <f>tatilgunleray!U19</f>
        <v/>
      </c>
      <c r="BB29" s="34" t="str">
        <f>tatilgunleray!V19</f>
        <v/>
      </c>
      <c r="BC29" s="34" t="str">
        <f>tatilgunleray!W19</f>
        <v/>
      </c>
      <c r="BD29" s="34" t="str">
        <f>tatilgunleray!X19</f>
        <v/>
      </c>
      <c r="BE29" s="34" t="str">
        <f>tatilgunleray!Y19</f>
        <v/>
      </c>
      <c r="BF29" s="34" t="str">
        <f>tatilgunleray!Z19</f>
        <v/>
      </c>
      <c r="BG29" s="34" t="str">
        <f>tatilgunleray!AA19</f>
        <v/>
      </c>
      <c r="BH29" s="34" t="str">
        <f>tatilgunleray!AB19</f>
        <v/>
      </c>
      <c r="BI29" s="34" t="str">
        <f>tatilgunleray!AC19</f>
        <v/>
      </c>
      <c r="BJ29" s="34" t="str">
        <f>tatilgunleray!AD19</f>
        <v/>
      </c>
      <c r="BK29" s="34" t="str">
        <f>tatilgunleray!AE19</f>
        <v/>
      </c>
      <c r="BL29" s="34" t="str">
        <f>tatilgunleray!AF19</f>
        <v/>
      </c>
      <c r="BM29" s="34" t="str">
        <f>tatilgunleray!AG19</f>
        <v/>
      </c>
      <c r="BN29" s="448"/>
      <c r="BO29" s="449"/>
      <c r="BQ29" s="39" t="str">
        <f>IFERROR(INDEX(ÖĞRETMEN!M:M,MATCH(AYLIK2!$BU61,ÖĞRETMEN!$Z:$Z,0)),"")</f>
        <v/>
      </c>
    </row>
    <row r="30" spans="1:84" ht="15" customHeight="1">
      <c r="B30" s="17" t="str">
        <f>IFERROR(INDEX(ÖĞRETMEN!B:B,SMALL(ÖĞRETMEN!$AE:$AE,ROW()-1)),"")</f>
        <v/>
      </c>
      <c r="C30" s="17" t="str">
        <f>IFERROR(INDEX(ÖĞRETMEN!C:C,SMALL(ÖĞRETMEN!$AE:$AE,ROW()-1)),"")</f>
        <v/>
      </c>
      <c r="D30" s="17" t="str">
        <f>IFERROR(INDEX(ÖĞRETMEN!D:D,SMALL(ÖĞRETMEN!$AE:$AE,ROW()-1)),"")</f>
        <v/>
      </c>
      <c r="E30" s="17" t="str">
        <f>IFERROR(INDEX(ÖĞRETMEN!E:E,SMALL(ÖĞRETMEN!$AE:$AE,ROW()-1)),"")</f>
        <v/>
      </c>
      <c r="F30" s="17" t="str">
        <f>IFERROR(INDEX(ÖĞRETMEN!F:F,SMALL(ÖĞRETMEN!$AE:$AE,ROW()-1)),"")</f>
        <v/>
      </c>
      <c r="G30" s="17" t="str">
        <f>IFERROR(INDEX(ÖĞRETMEN!G:G,SMALL(ÖĞRETMEN!$AE:$AE,ROW()-1)),"")</f>
        <v/>
      </c>
      <c r="H30" s="17" t="str">
        <f>IFERROR(INDEX(ÖĞRETMEN!H:H,SMALL(ÖĞRETMEN!$AE:$AE,ROW()-1)),"")</f>
        <v/>
      </c>
      <c r="I30" s="17" t="str">
        <f>IFERROR(INDEX(ÖĞRETMEN!I:I,SMALL(ÖĞRETMEN!$AE:$AE,ROW()-1)),"")</f>
        <v/>
      </c>
      <c r="J30" s="17" t="str">
        <f>IFERROR(INDEX(ÖĞRETMEN!J:J,SMALL(ÖĞRETMEN!$AE:$AE,ROW()-1)),"")</f>
        <v/>
      </c>
      <c r="K30" s="17" t="str">
        <f>IFERROR(INDEX(ÖĞRETMEN!K:K,SMALL(ÖĞRETMEN!$AE:$AE,ROW()-1)),"")</f>
        <v/>
      </c>
      <c r="L30" s="17" t="str">
        <f>IFERROR(INDEX(ÖĞRETMEN!L:L,SMALL(ÖĞRETMEN!$AE:$AE,ROW()-1)),"")</f>
        <v/>
      </c>
      <c r="M30" s="17" t="str">
        <f>IFERROR(INDEX(ÖĞRETMEN!N:N,SMALL(ÖĞRETMEN!$AE:$AE,ROW()-1)),"")</f>
        <v/>
      </c>
      <c r="O30" s="290" t="str">
        <f>IFERROR(INDEX(ÖĞRETMEN!D:D,MATCH(AYLIK2!$BU62,ÖĞRETMEN!$Z:$Z,0)),"")</f>
        <v/>
      </c>
      <c r="P30" s="56" t="str">
        <f>IFERROR(INDEX(ÖĞRETMEN!B:B,MATCH(AYLIK2!$BU62,ÖĞRETMEN!$Z:$Z,0)),"")</f>
        <v/>
      </c>
      <c r="Q30" s="394"/>
      <c r="R30" s="395"/>
      <c r="S30" s="396"/>
      <c r="T30" s="404" t="str">
        <f>IFERROR(INDEX(ÖĞRETMEN!C:C,MATCH(AYLIK2!$BU62,ÖĞRETMEN!$Z:$Z,0)),"")</f>
        <v/>
      </c>
      <c r="U30" s="405"/>
      <c r="V30" s="405"/>
      <c r="W30" s="405"/>
      <c r="X30" s="405"/>
      <c r="Y30" s="406"/>
      <c r="Z30" s="35"/>
      <c r="AA30" s="404" t="str">
        <f>IFERROR(INDEX(ÖĞRETMEN!F:F,MATCH(AYLIK2!$BU62,ÖĞRETMEN!$Z:$Z,0)),"")</f>
        <v/>
      </c>
      <c r="AB30" s="405"/>
      <c r="AC30" s="405"/>
      <c r="AD30" s="405"/>
      <c r="AE30" s="405"/>
      <c r="AF30" s="405"/>
      <c r="AG30" s="405"/>
      <c r="AH30" s="406"/>
      <c r="AI30" s="33" t="str">
        <f>tatilgunleray!C20</f>
        <v/>
      </c>
      <c r="AJ30" s="34" t="str">
        <f>tatilgunleray!D20</f>
        <v/>
      </c>
      <c r="AK30" s="34" t="str">
        <f>tatilgunleray!E20</f>
        <v/>
      </c>
      <c r="AL30" s="34" t="str">
        <f>tatilgunleray!F20</f>
        <v/>
      </c>
      <c r="AM30" s="34" t="str">
        <f>tatilgunleray!G20</f>
        <v/>
      </c>
      <c r="AN30" s="34" t="str">
        <f>tatilgunleray!H20</f>
        <v/>
      </c>
      <c r="AO30" s="34" t="str">
        <f>tatilgunleray!I20</f>
        <v/>
      </c>
      <c r="AP30" s="34" t="str">
        <f>tatilgunleray!J20</f>
        <v/>
      </c>
      <c r="AQ30" s="34" t="str">
        <f>tatilgunleray!K20</f>
        <v/>
      </c>
      <c r="AR30" s="34" t="str">
        <f>tatilgunleray!L20</f>
        <v/>
      </c>
      <c r="AS30" s="34" t="str">
        <f>tatilgunleray!M20</f>
        <v/>
      </c>
      <c r="AT30" s="34" t="str">
        <f>tatilgunleray!N20</f>
        <v/>
      </c>
      <c r="AU30" s="34" t="str">
        <f>tatilgunleray!O20</f>
        <v/>
      </c>
      <c r="AV30" s="34" t="str">
        <f>tatilgunleray!P20</f>
        <v/>
      </c>
      <c r="AW30" s="34" t="str">
        <f>tatilgunleray!Q20</f>
        <v/>
      </c>
      <c r="AX30" s="34" t="str">
        <f>tatilgunleray!R20</f>
        <v/>
      </c>
      <c r="AY30" s="34" t="str">
        <f>tatilgunleray!S20</f>
        <v/>
      </c>
      <c r="AZ30" s="34" t="str">
        <f>tatilgunleray!T20</f>
        <v/>
      </c>
      <c r="BA30" s="34" t="str">
        <f>tatilgunleray!U20</f>
        <v/>
      </c>
      <c r="BB30" s="34" t="str">
        <f>tatilgunleray!V20</f>
        <v/>
      </c>
      <c r="BC30" s="34" t="str">
        <f>tatilgunleray!W20</f>
        <v/>
      </c>
      <c r="BD30" s="34" t="str">
        <f>tatilgunleray!X20</f>
        <v/>
      </c>
      <c r="BE30" s="34" t="str">
        <f>tatilgunleray!Y20</f>
        <v/>
      </c>
      <c r="BF30" s="34" t="str">
        <f>tatilgunleray!Z20</f>
        <v/>
      </c>
      <c r="BG30" s="34" t="str">
        <f>tatilgunleray!AA20</f>
        <v/>
      </c>
      <c r="BH30" s="34" t="str">
        <f>tatilgunleray!AB20</f>
        <v/>
      </c>
      <c r="BI30" s="34" t="str">
        <f>tatilgunleray!AC20</f>
        <v/>
      </c>
      <c r="BJ30" s="34" t="str">
        <f>tatilgunleray!AD20</f>
        <v/>
      </c>
      <c r="BK30" s="34" t="str">
        <f>tatilgunleray!AE20</f>
        <v/>
      </c>
      <c r="BL30" s="34" t="str">
        <f>tatilgunleray!AF20</f>
        <v/>
      </c>
      <c r="BM30" s="34" t="str">
        <f>tatilgunleray!AG20</f>
        <v/>
      </c>
      <c r="BN30" s="448"/>
      <c r="BO30" s="449"/>
      <c r="BQ30" s="39" t="str">
        <f>IFERROR(INDEX(ÖĞRETMEN!M:M,MATCH(AYLIK2!$BU62,ÖĞRETMEN!$Z:$Z,0)),"")</f>
        <v/>
      </c>
    </row>
    <row r="31" spans="1:84">
      <c r="B31" s="17" t="str">
        <f>IFERROR(INDEX(ÖĞRETMEN!B:B,SMALL(ÖĞRETMEN!$AE:$AE,ROW()-1)),"")</f>
        <v/>
      </c>
      <c r="C31" s="17" t="str">
        <f>IFERROR(INDEX(ÖĞRETMEN!C:C,SMALL(ÖĞRETMEN!$AE:$AE,ROW()-1)),"")</f>
        <v/>
      </c>
      <c r="D31" s="17" t="str">
        <f>IFERROR(INDEX(ÖĞRETMEN!D:D,SMALL(ÖĞRETMEN!$AE:$AE,ROW()-1)),"")</f>
        <v/>
      </c>
      <c r="E31" s="17" t="str">
        <f>IFERROR(INDEX(ÖĞRETMEN!E:E,SMALL(ÖĞRETMEN!$AE:$AE,ROW()-1)),"")</f>
        <v/>
      </c>
      <c r="F31" s="17" t="str">
        <f>IFERROR(INDEX(ÖĞRETMEN!F:F,SMALL(ÖĞRETMEN!$AE:$AE,ROW()-1)),"")</f>
        <v/>
      </c>
      <c r="G31" s="17" t="str">
        <f>IFERROR(INDEX(ÖĞRETMEN!G:G,SMALL(ÖĞRETMEN!$AE:$AE,ROW()-1)),"")</f>
        <v/>
      </c>
      <c r="H31" s="17" t="str">
        <f>IFERROR(INDEX(ÖĞRETMEN!H:H,SMALL(ÖĞRETMEN!$AE:$AE,ROW()-1)),"")</f>
        <v/>
      </c>
      <c r="I31" s="17" t="str">
        <f>IFERROR(INDEX(ÖĞRETMEN!I:I,SMALL(ÖĞRETMEN!$AE:$AE,ROW()-1)),"")</f>
        <v/>
      </c>
      <c r="J31" s="17" t="str">
        <f>IFERROR(INDEX(ÖĞRETMEN!J:J,SMALL(ÖĞRETMEN!$AE:$AE,ROW()-1)),"")</f>
        <v/>
      </c>
      <c r="K31" s="17" t="str">
        <f>IFERROR(INDEX(ÖĞRETMEN!K:K,SMALL(ÖĞRETMEN!$AE:$AE,ROW()-1)),"")</f>
        <v/>
      </c>
      <c r="L31" s="17" t="str">
        <f>IFERROR(INDEX(ÖĞRETMEN!L:L,SMALL(ÖĞRETMEN!$AE:$AE,ROW()-1)),"")</f>
        <v/>
      </c>
      <c r="M31" s="17" t="str">
        <f>IFERROR(INDEX(ÖĞRETMEN!N:N,SMALL(ÖĞRETMEN!$AE:$AE,ROW()-1)),"")</f>
        <v/>
      </c>
      <c r="O31" s="290" t="str">
        <f>IFERROR(INDEX(ÖĞRETMEN!D:D,MATCH(AYLIK2!$BU63,ÖĞRETMEN!$Z:$Z,0)),"")</f>
        <v/>
      </c>
      <c r="P31" s="56" t="str">
        <f>IFERROR(INDEX(ÖĞRETMEN!B:B,MATCH(AYLIK2!$BU63,ÖĞRETMEN!$Z:$Z,0)),"")</f>
        <v/>
      </c>
      <c r="Q31" s="394"/>
      <c r="R31" s="395"/>
      <c r="S31" s="396"/>
      <c r="T31" s="404" t="str">
        <f>IFERROR(INDEX(ÖĞRETMEN!C:C,MATCH(AYLIK2!$BU63,ÖĞRETMEN!$Z:$Z,0)),"")</f>
        <v/>
      </c>
      <c r="U31" s="405"/>
      <c r="V31" s="405"/>
      <c r="W31" s="405"/>
      <c r="X31" s="405"/>
      <c r="Y31" s="406"/>
      <c r="Z31" s="35"/>
      <c r="AA31" s="404" t="str">
        <f>IFERROR(INDEX(ÖĞRETMEN!F:F,MATCH(AYLIK2!$BU63,ÖĞRETMEN!$Z:$Z,0)),"")</f>
        <v/>
      </c>
      <c r="AB31" s="405"/>
      <c r="AC31" s="405"/>
      <c r="AD31" s="405"/>
      <c r="AE31" s="405"/>
      <c r="AF31" s="405"/>
      <c r="AG31" s="405"/>
      <c r="AH31" s="406"/>
      <c r="AI31" s="33" t="str">
        <f>tatilgunleray!C21</f>
        <v/>
      </c>
      <c r="AJ31" s="34" t="str">
        <f>tatilgunleray!D21</f>
        <v/>
      </c>
      <c r="AK31" s="34" t="str">
        <f>tatilgunleray!E21</f>
        <v/>
      </c>
      <c r="AL31" s="34" t="str">
        <f>tatilgunleray!F21</f>
        <v/>
      </c>
      <c r="AM31" s="34" t="str">
        <f>tatilgunleray!G21</f>
        <v/>
      </c>
      <c r="AN31" s="34" t="str">
        <f>tatilgunleray!H21</f>
        <v/>
      </c>
      <c r="AO31" s="34" t="str">
        <f>tatilgunleray!I21</f>
        <v/>
      </c>
      <c r="AP31" s="34" t="str">
        <f>tatilgunleray!J21</f>
        <v/>
      </c>
      <c r="AQ31" s="34" t="str">
        <f>tatilgunleray!K21</f>
        <v/>
      </c>
      <c r="AR31" s="34" t="str">
        <f>tatilgunleray!L21</f>
        <v/>
      </c>
      <c r="AS31" s="34" t="str">
        <f>tatilgunleray!M21</f>
        <v/>
      </c>
      <c r="AT31" s="34" t="str">
        <f>tatilgunleray!N21</f>
        <v/>
      </c>
      <c r="AU31" s="34" t="str">
        <f>tatilgunleray!O21</f>
        <v/>
      </c>
      <c r="AV31" s="34" t="str">
        <f>tatilgunleray!P21</f>
        <v/>
      </c>
      <c r="AW31" s="34" t="str">
        <f>tatilgunleray!Q21</f>
        <v/>
      </c>
      <c r="AX31" s="34" t="str">
        <f>tatilgunleray!R21</f>
        <v/>
      </c>
      <c r="AY31" s="34" t="str">
        <f>tatilgunleray!S21</f>
        <v/>
      </c>
      <c r="AZ31" s="34" t="str">
        <f>tatilgunleray!T21</f>
        <v/>
      </c>
      <c r="BA31" s="34" t="str">
        <f>tatilgunleray!U21</f>
        <v/>
      </c>
      <c r="BB31" s="34" t="str">
        <f>tatilgunleray!V21</f>
        <v/>
      </c>
      <c r="BC31" s="34" t="str">
        <f>tatilgunleray!W21</f>
        <v/>
      </c>
      <c r="BD31" s="34" t="str">
        <f>tatilgunleray!X21</f>
        <v/>
      </c>
      <c r="BE31" s="34" t="str">
        <f>tatilgunleray!Y21</f>
        <v/>
      </c>
      <c r="BF31" s="34" t="str">
        <f>tatilgunleray!Z21</f>
        <v/>
      </c>
      <c r="BG31" s="34" t="str">
        <f>tatilgunleray!AA21</f>
        <v/>
      </c>
      <c r="BH31" s="34" t="str">
        <f>tatilgunleray!AB21</f>
        <v/>
      </c>
      <c r="BI31" s="34" t="str">
        <f>tatilgunleray!AC21</f>
        <v/>
      </c>
      <c r="BJ31" s="34" t="str">
        <f>tatilgunleray!AD21</f>
        <v/>
      </c>
      <c r="BK31" s="34" t="str">
        <f>tatilgunleray!AE21</f>
        <v/>
      </c>
      <c r="BL31" s="34" t="str">
        <f>tatilgunleray!AF21</f>
        <v/>
      </c>
      <c r="BM31" s="34" t="str">
        <f>tatilgunleray!AG21</f>
        <v/>
      </c>
      <c r="BN31" s="448"/>
      <c r="BO31" s="449"/>
      <c r="BQ31" s="39" t="str">
        <f>IFERROR(INDEX(ÖĞRETMEN!M:M,MATCH(AYLIK2!$BU63,ÖĞRETMEN!$Z:$Z,0)),"")</f>
        <v/>
      </c>
    </row>
    <row r="32" spans="1:84" ht="13.5" thickBot="1">
      <c r="B32" s="17" t="str">
        <f>IFERROR(INDEX(ÖĞRETMEN!B:B,SMALL(ÖĞRETMEN!$AE:$AE,ROW()-1)),"")</f>
        <v/>
      </c>
      <c r="C32" s="17" t="str">
        <f>IFERROR(INDEX(ÖĞRETMEN!C:C,SMALL(ÖĞRETMEN!$AE:$AE,ROW()-1)),"")</f>
        <v/>
      </c>
      <c r="D32" s="17" t="str">
        <f>IFERROR(INDEX(ÖĞRETMEN!D:D,SMALL(ÖĞRETMEN!$AE:$AE,ROW()-1)),"")</f>
        <v/>
      </c>
      <c r="E32" s="17" t="str">
        <f>IFERROR(INDEX(ÖĞRETMEN!E:E,SMALL(ÖĞRETMEN!$AE:$AE,ROW()-1)),"")</f>
        <v/>
      </c>
      <c r="F32" s="17" t="str">
        <f>IFERROR(INDEX(ÖĞRETMEN!F:F,SMALL(ÖĞRETMEN!$AE:$AE,ROW()-1)),"")</f>
        <v/>
      </c>
      <c r="G32" s="17" t="str">
        <f>IFERROR(INDEX(ÖĞRETMEN!G:G,SMALL(ÖĞRETMEN!$AE:$AE,ROW()-1)),"")</f>
        <v/>
      </c>
      <c r="H32" s="17" t="str">
        <f>IFERROR(INDEX(ÖĞRETMEN!H:H,SMALL(ÖĞRETMEN!$AE:$AE,ROW()-1)),"")</f>
        <v/>
      </c>
      <c r="I32" s="17" t="str">
        <f>IFERROR(INDEX(ÖĞRETMEN!I:I,SMALL(ÖĞRETMEN!$AE:$AE,ROW()-1)),"")</f>
        <v/>
      </c>
      <c r="J32" s="17" t="str">
        <f>IFERROR(INDEX(ÖĞRETMEN!J:J,SMALL(ÖĞRETMEN!$AE:$AE,ROW()-1)),"")</f>
        <v/>
      </c>
      <c r="K32" s="17" t="str">
        <f>IFERROR(INDEX(ÖĞRETMEN!K:K,SMALL(ÖĞRETMEN!$AE:$AE,ROW()-1)),"")</f>
        <v/>
      </c>
      <c r="L32" s="17" t="str">
        <f>IFERROR(INDEX(ÖĞRETMEN!L:L,SMALL(ÖĞRETMEN!$AE:$AE,ROW()-1)),"")</f>
        <v/>
      </c>
      <c r="M32" s="17" t="str">
        <f>IFERROR(INDEX(ÖĞRETMEN!N:N,SMALL(ÖĞRETMEN!$AE:$AE,ROW()-1)),"")</f>
        <v/>
      </c>
      <c r="O32" s="290" t="str">
        <f>IFERROR(INDEX(ÖĞRETMEN!D:D,MATCH(AYLIK2!$BU64,ÖĞRETMEN!$Z:$Z,0)),"")</f>
        <v/>
      </c>
      <c r="P32" s="56" t="str">
        <f>IFERROR(INDEX(ÖĞRETMEN!B:B,MATCH(AYLIK2!$BU64,ÖĞRETMEN!$Z:$Z,0)),"")</f>
        <v/>
      </c>
      <c r="Q32" s="397"/>
      <c r="R32" s="398"/>
      <c r="S32" s="399"/>
      <c r="T32" s="404" t="str">
        <f>IFERROR(INDEX(ÖĞRETMEN!C:C,MATCH(AYLIK2!$BU64,ÖĞRETMEN!$Z:$Z,0)),"")</f>
        <v/>
      </c>
      <c r="U32" s="405"/>
      <c r="V32" s="405"/>
      <c r="W32" s="405"/>
      <c r="X32" s="405"/>
      <c r="Y32" s="406"/>
      <c r="Z32" s="36"/>
      <c r="AA32" s="404" t="str">
        <f>IFERROR(INDEX(ÖĞRETMEN!F:F,MATCH(AYLIK2!$BU64,ÖĞRETMEN!$Z:$Z,0)),"")</f>
        <v/>
      </c>
      <c r="AB32" s="405"/>
      <c r="AC32" s="405"/>
      <c r="AD32" s="405"/>
      <c r="AE32" s="405"/>
      <c r="AF32" s="405"/>
      <c r="AG32" s="405"/>
      <c r="AH32" s="406"/>
      <c r="AI32" s="37" t="str">
        <f>tatilgunleray!C22</f>
        <v/>
      </c>
      <c r="AJ32" s="38" t="str">
        <f>tatilgunleray!D22</f>
        <v/>
      </c>
      <c r="AK32" s="38" t="str">
        <f>tatilgunleray!E22</f>
        <v/>
      </c>
      <c r="AL32" s="38" t="str">
        <f>tatilgunleray!F22</f>
        <v/>
      </c>
      <c r="AM32" s="38" t="str">
        <f>tatilgunleray!G22</f>
        <v/>
      </c>
      <c r="AN32" s="38" t="str">
        <f>tatilgunleray!H22</f>
        <v/>
      </c>
      <c r="AO32" s="38" t="str">
        <f>tatilgunleray!I22</f>
        <v/>
      </c>
      <c r="AP32" s="38" t="str">
        <f>tatilgunleray!J22</f>
        <v/>
      </c>
      <c r="AQ32" s="38" t="str">
        <f>tatilgunleray!K22</f>
        <v/>
      </c>
      <c r="AR32" s="38" t="str">
        <f>tatilgunleray!L22</f>
        <v/>
      </c>
      <c r="AS32" s="38" t="str">
        <f>tatilgunleray!M22</f>
        <v/>
      </c>
      <c r="AT32" s="38" t="str">
        <f>tatilgunleray!N22</f>
        <v/>
      </c>
      <c r="AU32" s="38" t="str">
        <f>tatilgunleray!O22</f>
        <v/>
      </c>
      <c r="AV32" s="38" t="str">
        <f>tatilgunleray!P22</f>
        <v/>
      </c>
      <c r="AW32" s="38" t="str">
        <f>tatilgunleray!Q22</f>
        <v/>
      </c>
      <c r="AX32" s="38" t="str">
        <f>tatilgunleray!R22</f>
        <v/>
      </c>
      <c r="AY32" s="38" t="str">
        <f>tatilgunleray!S22</f>
        <v/>
      </c>
      <c r="AZ32" s="38" t="str">
        <f>tatilgunleray!T22</f>
        <v/>
      </c>
      <c r="BA32" s="38" t="str">
        <f>tatilgunleray!U22</f>
        <v/>
      </c>
      <c r="BB32" s="38" t="str">
        <f>tatilgunleray!V22</f>
        <v/>
      </c>
      <c r="BC32" s="38" t="str">
        <f>tatilgunleray!W22</f>
        <v/>
      </c>
      <c r="BD32" s="38" t="str">
        <f>tatilgunleray!X22</f>
        <v/>
      </c>
      <c r="BE32" s="38" t="str">
        <f>tatilgunleray!Y22</f>
        <v/>
      </c>
      <c r="BF32" s="38" t="str">
        <f>tatilgunleray!Z22</f>
        <v/>
      </c>
      <c r="BG32" s="38" t="str">
        <f>tatilgunleray!AA22</f>
        <v/>
      </c>
      <c r="BH32" s="38" t="str">
        <f>tatilgunleray!AB22</f>
        <v/>
      </c>
      <c r="BI32" s="38" t="str">
        <f>tatilgunleray!AC22</f>
        <v/>
      </c>
      <c r="BJ32" s="38" t="str">
        <f>tatilgunleray!AD22</f>
        <v/>
      </c>
      <c r="BK32" s="38" t="str">
        <f>tatilgunleray!AE22</f>
        <v/>
      </c>
      <c r="BL32" s="38" t="str">
        <f>tatilgunleray!AF22</f>
        <v/>
      </c>
      <c r="BM32" s="38" t="str">
        <f>tatilgunleray!AG22</f>
        <v/>
      </c>
      <c r="BN32" s="451"/>
      <c r="BO32" s="452"/>
      <c r="BQ32" s="39" t="str">
        <f>IFERROR(INDEX(ÖĞRETMEN!M:M,MATCH(AYLIK2!$BU64,ÖĞRETMEN!$Z:$Z,0)),"")</f>
        <v/>
      </c>
    </row>
    <row r="33" spans="15:69" ht="13.5" thickTop="1">
      <c r="BQ33" s="39"/>
    </row>
    <row r="34" spans="15:69">
      <c r="O34" s="23" t="s">
        <v>168</v>
      </c>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Q34" s="39"/>
    </row>
    <row r="35" spans="15:69">
      <c r="O35" s="453" t="s">
        <v>169</v>
      </c>
      <c r="P35" s="453"/>
      <c r="Q35" s="453"/>
      <c r="R35" s="453"/>
      <c r="S35" s="453"/>
      <c r="T35" s="453"/>
      <c r="U35" s="453"/>
      <c r="V35" s="453"/>
      <c r="W35" s="453"/>
      <c r="X35" s="453"/>
      <c r="Y35" s="453"/>
      <c r="Z35" s="453"/>
      <c r="AA35" s="453"/>
      <c r="AB35" s="453"/>
      <c r="AC35" s="453"/>
      <c r="AD35" s="453"/>
      <c r="AE35" s="453"/>
      <c r="AF35" s="453"/>
      <c r="AG35" s="453"/>
      <c r="AH35" s="453"/>
      <c r="AI35" s="453"/>
      <c r="AJ35" s="453"/>
      <c r="AK35" s="453"/>
      <c r="AL35" s="453"/>
      <c r="AM35" s="453"/>
      <c r="AN35" s="453"/>
      <c r="AO35" s="453"/>
      <c r="AP35" s="453"/>
      <c r="AQ35" s="453"/>
      <c r="AR35" s="453"/>
      <c r="AS35" s="453"/>
      <c r="AT35" s="453"/>
      <c r="AU35" s="453"/>
      <c r="AV35" s="453"/>
      <c r="AW35" s="453"/>
      <c r="AX35" s="453"/>
      <c r="AY35" s="453"/>
      <c r="AZ35" s="453"/>
      <c r="BA35" s="453"/>
      <c r="BB35" s="453"/>
      <c r="BC35" s="453"/>
      <c r="BD35" s="453"/>
      <c r="BE35" s="453"/>
      <c r="BF35" s="453"/>
      <c r="BG35" s="453"/>
      <c r="BH35" s="453"/>
      <c r="BI35" s="453"/>
      <c r="BJ35" s="453"/>
      <c r="BK35" s="453"/>
      <c r="BL35" s="453"/>
      <c r="BM35" s="453"/>
      <c r="BN35" s="453"/>
      <c r="BO35" s="453"/>
      <c r="BQ35" s="39"/>
    </row>
    <row r="36" spans="15:69">
      <c r="O36" s="23" t="s">
        <v>170</v>
      </c>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row>
    <row r="37" spans="15:69">
      <c r="O37" s="23" t="s">
        <v>171</v>
      </c>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row>
    <row r="38" spans="15:69">
      <c r="O38" s="23" t="s">
        <v>172</v>
      </c>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row>
    <row r="39" spans="15:69">
      <c r="O39" s="23" t="s">
        <v>173</v>
      </c>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row>
    <row r="40" spans="15:69">
      <c r="O40" s="454" t="s">
        <v>174</v>
      </c>
      <c r="P40" s="454"/>
      <c r="Q40" s="454"/>
      <c r="R40" s="454"/>
      <c r="S40" s="454"/>
      <c r="T40" s="454"/>
      <c r="U40" s="454"/>
      <c r="V40" s="454"/>
      <c r="W40" s="454"/>
      <c r="X40" s="454"/>
      <c r="Y40" s="454"/>
      <c r="Z40" s="454"/>
      <c r="AA40" s="454"/>
      <c r="AB40" s="454"/>
      <c r="AC40" s="454"/>
      <c r="AD40" s="454"/>
      <c r="AE40" s="454"/>
      <c r="AF40" s="454"/>
      <c r="AG40" s="454"/>
      <c r="AH40" s="454"/>
      <c r="AI40" s="454"/>
      <c r="AJ40" s="454"/>
      <c r="AK40" s="454"/>
      <c r="AL40" s="454"/>
      <c r="AM40" s="454"/>
      <c r="AN40" s="454"/>
      <c r="AO40" s="454"/>
      <c r="AP40" s="454"/>
      <c r="AQ40" s="454"/>
      <c r="AR40" s="454"/>
      <c r="AS40" s="454"/>
      <c r="AT40" s="454"/>
      <c r="AU40" s="454"/>
      <c r="AV40" s="454"/>
      <c r="AW40" s="454"/>
      <c r="AX40" s="454"/>
      <c r="AY40" s="454"/>
      <c r="AZ40" s="454"/>
      <c r="BA40" s="454"/>
      <c r="BB40" s="454"/>
      <c r="BC40" s="454"/>
      <c r="BD40" s="454"/>
      <c r="BE40" s="454"/>
      <c r="BF40" s="454"/>
      <c r="BG40" s="454"/>
      <c r="BH40" s="454"/>
      <c r="BI40" s="454"/>
      <c r="BJ40" s="454"/>
      <c r="BK40" s="454"/>
      <c r="BL40" s="454"/>
      <c r="BM40" s="454"/>
      <c r="BN40" s="454"/>
      <c r="BO40" s="454"/>
    </row>
    <row r="41" spans="15:69" ht="12.75" customHeight="1">
      <c r="O41" s="26" t="s">
        <v>175</v>
      </c>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450" t="s">
        <v>176</v>
      </c>
      <c r="BC41" s="450"/>
      <c r="BD41" s="450"/>
      <c r="BE41" s="450"/>
      <c r="BF41" s="450"/>
      <c r="BG41" s="450"/>
      <c r="BH41" s="450"/>
      <c r="BI41" s="450"/>
      <c r="BJ41" s="450"/>
      <c r="BK41" s="450"/>
      <c r="BL41" s="450"/>
      <c r="BM41" s="450"/>
      <c r="BN41" s="450"/>
      <c r="BO41" s="450"/>
    </row>
    <row r="42" spans="15:69" ht="12.75" customHeight="1">
      <c r="O42" s="23"/>
      <c r="P42" s="23"/>
      <c r="Q42" s="23"/>
      <c r="R42" s="23"/>
      <c r="S42" s="23"/>
      <c r="T42" s="23"/>
      <c r="U42" s="23"/>
      <c r="V42" s="23"/>
      <c r="W42" s="23"/>
      <c r="X42" s="23"/>
      <c r="Y42" s="23"/>
      <c r="Z42" s="23"/>
      <c r="AA42" s="455"/>
      <c r="AB42" s="455"/>
      <c r="AC42" s="455"/>
      <c r="AD42" s="455"/>
      <c r="AE42" s="455"/>
      <c r="AF42" s="455"/>
      <c r="AG42" s="455"/>
      <c r="AH42" s="455"/>
      <c r="AI42" s="455"/>
      <c r="AJ42" s="455"/>
      <c r="AK42" s="455"/>
      <c r="AL42" s="455"/>
      <c r="AM42" s="23"/>
      <c r="AN42" s="23"/>
      <c r="AO42" s="23"/>
      <c r="AP42" s="23"/>
      <c r="AQ42" s="23"/>
      <c r="AR42" s="23"/>
      <c r="AS42" s="23"/>
      <c r="AT42" s="23"/>
      <c r="AU42" s="23"/>
      <c r="AV42" s="23"/>
      <c r="AW42" s="23"/>
      <c r="AX42" s="23"/>
      <c r="AY42" s="23"/>
      <c r="AZ42" s="23"/>
      <c r="BA42" s="23"/>
      <c r="BB42" s="434" t="s">
        <v>101</v>
      </c>
      <c r="BC42" s="434"/>
      <c r="BD42" s="434"/>
      <c r="BE42" s="434"/>
      <c r="BF42" s="434"/>
      <c r="BG42" s="434"/>
      <c r="BH42" s="434"/>
      <c r="BI42" s="434"/>
      <c r="BJ42" s="434"/>
      <c r="BK42" s="434"/>
      <c r="BL42" s="434"/>
      <c r="BM42" s="434"/>
      <c r="BN42" s="434"/>
      <c r="BO42" s="24"/>
    </row>
    <row r="43" spans="15:69" ht="26.25" customHeight="1">
      <c r="O43" s="17" t="s">
        <v>177</v>
      </c>
      <c r="V43" s="443" t="str">
        <f>ÖĞRETMEN</f>
        <v>Ramazan KEKEÇ</v>
      </c>
      <c r="W43" s="443"/>
      <c r="X43" s="443"/>
      <c r="Y43" s="443"/>
      <c r="Z43" s="443"/>
      <c r="AA43" s="443"/>
      <c r="AB43" s="443"/>
      <c r="AC43" s="443"/>
      <c r="AD43" s="443"/>
      <c r="AE43" s="443"/>
      <c r="AF43" s="443"/>
      <c r="AG43" s="443"/>
      <c r="AH43" s="443"/>
      <c r="AI43" s="443"/>
      <c r="AJ43" s="443"/>
      <c r="AK43" s="443"/>
      <c r="AL43" s="443"/>
      <c r="BB43" s="450" t="s">
        <v>178</v>
      </c>
      <c r="BC43" s="450"/>
      <c r="BD43" s="450"/>
      <c r="BE43" s="450"/>
      <c r="BF43" s="450"/>
      <c r="BG43" s="450"/>
      <c r="BH43" s="450"/>
      <c r="BI43" s="450"/>
      <c r="BJ43" s="450"/>
      <c r="BK43" s="450"/>
      <c r="BL43" s="450"/>
      <c r="BM43" s="450"/>
      <c r="BN43" s="450"/>
      <c r="BO43" s="24"/>
    </row>
    <row r="44" spans="15:69">
      <c r="AZ44" s="25"/>
      <c r="BA44" s="25"/>
      <c r="BB44" s="25"/>
      <c r="BC44" s="25"/>
      <c r="BD44" s="25"/>
      <c r="BE44" s="25"/>
      <c r="BF44" s="25"/>
      <c r="BG44" s="25"/>
      <c r="BH44" s="25"/>
      <c r="BI44" s="25"/>
      <c r="BJ44" s="25"/>
      <c r="BK44" s="25"/>
      <c r="BL44" s="25"/>
      <c r="BM44" s="25"/>
      <c r="BN44" s="25"/>
      <c r="BO44" s="25"/>
    </row>
  </sheetData>
  <sheetProtection selectLockedCells="1"/>
  <mergeCells count="121">
    <mergeCell ref="BN29:BO29"/>
    <mergeCell ref="BN30:BO30"/>
    <mergeCell ref="BN27:BO27"/>
    <mergeCell ref="BN28:BO28"/>
    <mergeCell ref="BN25:BO25"/>
    <mergeCell ref="BN26:BO26"/>
    <mergeCell ref="V43:AL43"/>
    <mergeCell ref="BB43:BN43"/>
    <mergeCell ref="BN31:BO31"/>
    <mergeCell ref="BN32:BO32"/>
    <mergeCell ref="O35:BO35"/>
    <mergeCell ref="O40:BO40"/>
    <mergeCell ref="BB41:BO41"/>
    <mergeCell ref="AA42:AL42"/>
    <mergeCell ref="BB42:BN42"/>
    <mergeCell ref="T32:Y32"/>
    <mergeCell ref="AA32:AH32"/>
    <mergeCell ref="T30:Y30"/>
    <mergeCell ref="T31:Y31"/>
    <mergeCell ref="AA30:AH30"/>
    <mergeCell ref="AA31:AH31"/>
    <mergeCell ref="T26:Y26"/>
    <mergeCell ref="Q27:S27"/>
    <mergeCell ref="Q28:S28"/>
    <mergeCell ref="BN18:BO18"/>
    <mergeCell ref="BF14:BF17"/>
    <mergeCell ref="BG14:BG17"/>
    <mergeCell ref="BH14:BH17"/>
    <mergeCell ref="BI14:BI17"/>
    <mergeCell ref="BJ14:BJ17"/>
    <mergeCell ref="BK14:BK17"/>
    <mergeCell ref="BN23:BO23"/>
    <mergeCell ref="BN24:BO24"/>
    <mergeCell ref="BN21:BO21"/>
    <mergeCell ref="BN22:BO22"/>
    <mergeCell ref="BN19:BO19"/>
    <mergeCell ref="BN20:BO20"/>
    <mergeCell ref="BX8:CD10"/>
    <mergeCell ref="O9:AN9"/>
    <mergeCell ref="AZ9:BF9"/>
    <mergeCell ref="BG9:BM9"/>
    <mergeCell ref="T10:AA10"/>
    <mergeCell ref="AS14:AS17"/>
    <mergeCell ref="AA14:AH17"/>
    <mergeCell ref="AI14:AI17"/>
    <mergeCell ref="AJ14:AJ17"/>
    <mergeCell ref="AK14:AK17"/>
    <mergeCell ref="AL14:AL17"/>
    <mergeCell ref="AM14:AM17"/>
    <mergeCell ref="AN14:AN17"/>
    <mergeCell ref="AO14:AO17"/>
    <mergeCell ref="AP14:AP17"/>
    <mergeCell ref="AQ14:AQ17"/>
    <mergeCell ref="BB14:BB17"/>
    <mergeCell ref="BC14:BC17"/>
    <mergeCell ref="BD14:BD17"/>
    <mergeCell ref="BL14:BL17"/>
    <mergeCell ref="BM14:BM17"/>
    <mergeCell ref="BP14:BP17"/>
    <mergeCell ref="AW14:AW17"/>
    <mergeCell ref="AX14:AX17"/>
    <mergeCell ref="AY14:AY17"/>
    <mergeCell ref="AZ14:AZ17"/>
    <mergeCell ref="BA14:BA17"/>
    <mergeCell ref="BX11:CD13"/>
    <mergeCell ref="O13:AH13"/>
    <mergeCell ref="AI13:BM13"/>
    <mergeCell ref="BN13:BO17"/>
    <mergeCell ref="O14:O17"/>
    <mergeCell ref="P14:P17"/>
    <mergeCell ref="Q14:S17"/>
    <mergeCell ref="T14:Z17"/>
    <mergeCell ref="T18:Y18"/>
    <mergeCell ref="AA27:AH27"/>
    <mergeCell ref="AA28:AH28"/>
    <mergeCell ref="AA29:AH29"/>
    <mergeCell ref="AA22:AH22"/>
    <mergeCell ref="AA23:AH23"/>
    <mergeCell ref="AA24:AH24"/>
    <mergeCell ref="AA25:AH25"/>
    <mergeCell ref="T19:Y19"/>
    <mergeCell ref="T20:Y20"/>
    <mergeCell ref="T21:Y21"/>
    <mergeCell ref="AA26:AH26"/>
    <mergeCell ref="P2:R2"/>
    <mergeCell ref="AA18:AH18"/>
    <mergeCell ref="AA19:AH19"/>
    <mergeCell ref="AA20:AH20"/>
    <mergeCell ref="AA21:AH21"/>
    <mergeCell ref="T27:Y27"/>
    <mergeCell ref="T28:Y28"/>
    <mergeCell ref="T29:Y29"/>
    <mergeCell ref="O5:BO5"/>
    <mergeCell ref="O6:BO6"/>
    <mergeCell ref="AZ7:BM7"/>
    <mergeCell ref="O8:AM8"/>
    <mergeCell ref="BB8:BJ8"/>
    <mergeCell ref="BB10:BK10"/>
    <mergeCell ref="BB11:BO11"/>
    <mergeCell ref="AR14:AR17"/>
    <mergeCell ref="BE14:BE17"/>
    <mergeCell ref="AT14:AT17"/>
    <mergeCell ref="AU14:AU17"/>
    <mergeCell ref="AV14:AV17"/>
    <mergeCell ref="T22:Y22"/>
    <mergeCell ref="T23:Y23"/>
    <mergeCell ref="T24:Y24"/>
    <mergeCell ref="T25:Y25"/>
    <mergeCell ref="Q29:S29"/>
    <mergeCell ref="Q30:S30"/>
    <mergeCell ref="Q31:S31"/>
    <mergeCell ref="Q32:S32"/>
    <mergeCell ref="Q18:S18"/>
    <mergeCell ref="Q19:S19"/>
    <mergeCell ref="Q20:S20"/>
    <mergeCell ref="Q21:S21"/>
    <mergeCell ref="Q22:S22"/>
    <mergeCell ref="Q23:S23"/>
    <mergeCell ref="Q24:S24"/>
    <mergeCell ref="Q25:S25"/>
    <mergeCell ref="Q26:S26"/>
  </mergeCells>
  <conditionalFormatting sqref="BN18:BO19 AI18:BM32">
    <cfRule type="cellIs" dxfId="19" priority="1" stopIfTrue="1" operator="equal">
      <formula>"T"</formula>
    </cfRule>
  </conditionalFormatting>
  <printOptions horizontalCentered="1"/>
  <pageMargins left="0.34" right="0.24" top="0.55118110236220474" bottom="0.19685039370078741" header="0" footer="0"/>
  <pageSetup paperSize="9" scale="91" orientation="landscape" horizontalDpi="4294967295" verticalDpi="4294967295" r:id="rId1"/>
  <ignoredErrors>
    <ignoredError sqref="O11:AN11 Q19:S31 BQ33:BQ43 X3 O33:BP42 Q32:S32 AI32:BP32 AI18:BP18 P8:AN8 P9:AN9 O10:S10 U10:AN10 Z19:Z31 Z32 AI19:BP3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defaultSize="0" autoLine="0" autoPict="0">
                <anchor moveWithCells="1">
                  <from>
                    <xdr:col>14</xdr:col>
                    <xdr:colOff>304800</xdr:colOff>
                    <xdr:row>0</xdr:row>
                    <xdr:rowOff>66675</xdr:rowOff>
                  </from>
                  <to>
                    <xdr:col>19</xdr:col>
                    <xdr:colOff>47625</xdr:colOff>
                    <xdr:row>0</xdr:row>
                    <xdr:rowOff>266700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29">
    <pageSetUpPr fitToPage="1"/>
  </sheetPr>
  <dimension ref="A1:AF1532"/>
  <sheetViews>
    <sheetView showZeros="0" topLeftCell="A76" zoomScale="96" zoomScaleNormal="96" zoomScaleSheetLayoutView="95" workbookViewId="0">
      <selection activeCell="E76" sqref="E76"/>
    </sheetView>
  </sheetViews>
  <sheetFormatPr defaultColWidth="9.140625" defaultRowHeight="12.75"/>
  <cols>
    <col min="1" max="1" width="4.7109375" style="311" customWidth="1"/>
    <col min="2" max="2" width="6.5703125" style="311" customWidth="1"/>
    <col min="3" max="3" width="22.7109375" style="312" customWidth="1"/>
    <col min="4" max="4" width="20.5703125" style="338" customWidth="1"/>
    <col min="5" max="5" width="17.140625" style="312" customWidth="1"/>
    <col min="6" max="6" width="25.5703125" style="339" customWidth="1"/>
    <col min="7" max="7" width="0.140625" style="311" customWidth="1"/>
    <col min="8" max="8" width="31" style="339" customWidth="1"/>
    <col min="9" max="9" width="13.85546875" style="340" customWidth="1"/>
    <col min="10" max="10" width="35.140625" style="339" customWidth="1"/>
    <col min="11" max="11" width="11.5703125" style="341" customWidth="1"/>
    <col min="12" max="12" width="17.7109375" style="342" customWidth="1"/>
    <col min="13" max="13" width="13" style="312" customWidth="1"/>
    <col min="14" max="14" width="11.5703125" style="312" customWidth="1"/>
    <col min="15" max="15" width="2.42578125" style="343" customWidth="1"/>
    <col min="16" max="16" width="2.85546875" style="343" customWidth="1"/>
    <col min="17" max="17" width="2.42578125" style="343" customWidth="1"/>
    <col min="18" max="18" width="7.7109375" style="332" customWidth="1"/>
    <col min="19" max="19" width="9.42578125" style="332" customWidth="1"/>
    <col min="20" max="20" width="5.5703125" style="325" customWidth="1"/>
    <col min="21" max="21" width="21.28515625" style="326" customWidth="1"/>
    <col min="22" max="22" width="6.28515625" style="343" customWidth="1"/>
    <col min="23" max="26" width="9.140625" style="328" customWidth="1"/>
    <col min="27" max="27" width="4.7109375" style="343" customWidth="1"/>
    <col min="28" max="31" width="7.7109375" style="334" customWidth="1"/>
    <col min="32" max="32" width="9" style="312" customWidth="1"/>
    <col min="33" max="33" width="16" style="312" customWidth="1"/>
    <col min="34" max="16384" width="9.140625" style="312"/>
  </cols>
  <sheetData>
    <row r="1" spans="1:32" hidden="1">
      <c r="R1" s="313"/>
      <c r="S1" s="313"/>
      <c r="T1" s="314"/>
      <c r="U1" s="315"/>
      <c r="W1" s="316"/>
      <c r="X1" s="316"/>
      <c r="Y1" s="316"/>
      <c r="Z1" s="316"/>
      <c r="AB1" s="317"/>
      <c r="AC1" s="317"/>
      <c r="AD1" s="317"/>
      <c r="AE1" s="317"/>
    </row>
    <row r="2" spans="1:32" hidden="1">
      <c r="E2" s="311"/>
      <c r="H2" s="344"/>
      <c r="I2" s="339"/>
      <c r="J2" s="344"/>
      <c r="K2" s="344"/>
      <c r="L2" s="339"/>
      <c r="M2" s="311"/>
      <c r="O2" s="311"/>
      <c r="P2" s="312"/>
      <c r="Q2" s="311"/>
      <c r="R2" s="312"/>
      <c r="S2" s="311"/>
      <c r="T2" s="312"/>
      <c r="U2" s="311"/>
      <c r="V2" s="312"/>
      <c r="W2" s="311"/>
      <c r="X2" s="312"/>
      <c r="Y2" s="311"/>
      <c r="Z2" s="312"/>
      <c r="AA2" s="311"/>
      <c r="AB2" s="312"/>
      <c r="AC2" s="311"/>
      <c r="AD2" s="312"/>
      <c r="AE2" s="311"/>
    </row>
    <row r="3" spans="1:32" ht="15" hidden="1" customHeight="1">
      <c r="A3" s="319"/>
      <c r="B3" s="319"/>
      <c r="C3" s="319"/>
      <c r="D3" s="345"/>
      <c r="E3" s="319"/>
      <c r="F3" s="319"/>
      <c r="G3" s="319"/>
      <c r="H3" s="346"/>
      <c r="I3" s="346"/>
      <c r="J3" s="346"/>
      <c r="K3" s="346"/>
      <c r="L3" s="346"/>
      <c r="M3" s="319"/>
      <c r="N3" s="318"/>
      <c r="R3" s="313"/>
      <c r="S3" s="313"/>
      <c r="T3" s="314"/>
      <c r="U3" s="315"/>
      <c r="W3" s="316"/>
      <c r="X3" s="316"/>
      <c r="Y3" s="316"/>
      <c r="Z3" s="316"/>
      <c r="AB3" s="317"/>
      <c r="AC3" s="317"/>
      <c r="AD3" s="317"/>
      <c r="AE3" s="317"/>
    </row>
    <row r="4" spans="1:32" ht="15" hidden="1" customHeight="1">
      <c r="A4" s="319"/>
      <c r="B4" s="319"/>
      <c r="C4" s="319"/>
      <c r="D4" s="345"/>
      <c r="E4" s="319"/>
      <c r="F4" s="319"/>
      <c r="G4" s="319"/>
      <c r="H4" s="346"/>
      <c r="I4" s="346"/>
      <c r="J4" s="346"/>
      <c r="K4" s="346"/>
      <c r="L4" s="346"/>
      <c r="M4" s="319"/>
      <c r="N4" s="318"/>
      <c r="R4" s="313"/>
      <c r="S4" s="313"/>
      <c r="T4" s="314"/>
      <c r="U4" s="315"/>
      <c r="W4" s="316"/>
      <c r="X4" s="316"/>
      <c r="Y4" s="316"/>
      <c r="Z4" s="316"/>
      <c r="AB4" s="317"/>
      <c r="AC4" s="317"/>
      <c r="AD4" s="317"/>
      <c r="AE4" s="317"/>
    </row>
    <row r="5" spans="1:32" ht="16.5" hidden="1" customHeight="1">
      <c r="A5" s="319"/>
      <c r="B5" s="319"/>
      <c r="C5" s="319"/>
      <c r="D5" s="345"/>
      <c r="E5" s="319"/>
      <c r="F5" s="319"/>
      <c r="G5" s="319"/>
      <c r="H5" s="346"/>
      <c r="I5" s="346"/>
      <c r="J5" s="346"/>
      <c r="K5" s="346"/>
      <c r="L5" s="346"/>
      <c r="M5" s="319"/>
      <c r="N5" s="318"/>
      <c r="R5" s="313"/>
      <c r="S5" s="313"/>
      <c r="T5" s="314"/>
      <c r="U5" s="315"/>
      <c r="W5" s="316"/>
      <c r="X5" s="316"/>
      <c r="Y5" s="316"/>
      <c r="Z5" s="316"/>
      <c r="AB5" s="317"/>
      <c r="AC5" s="317"/>
      <c r="AD5" s="317"/>
      <c r="AE5" s="317"/>
    </row>
    <row r="6" spans="1:32" ht="16.5" hidden="1" customHeight="1">
      <c r="A6" s="319"/>
      <c r="B6" s="319"/>
      <c r="C6" s="347"/>
      <c r="D6" s="348"/>
      <c r="E6" s="349"/>
      <c r="F6" s="350"/>
      <c r="G6" s="320"/>
      <c r="H6" s="346"/>
      <c r="I6" s="351"/>
      <c r="J6" s="346"/>
      <c r="K6" s="352"/>
      <c r="L6" s="353"/>
      <c r="M6" s="319"/>
      <c r="N6" s="319"/>
      <c r="R6" s="313"/>
      <c r="S6" s="313"/>
      <c r="T6" s="314"/>
      <c r="U6" s="315"/>
      <c r="W6" s="316"/>
      <c r="X6" s="316"/>
      <c r="Y6" s="316"/>
      <c r="Z6" s="316"/>
      <c r="AB6" s="317"/>
      <c r="AC6" s="317"/>
      <c r="AD6" s="317"/>
      <c r="AE6" s="317"/>
    </row>
    <row r="7" spans="1:32" ht="15.75" hidden="1" customHeight="1">
      <c r="C7" s="347"/>
      <c r="D7" s="348"/>
      <c r="E7" s="354"/>
      <c r="F7" s="348"/>
      <c r="G7" s="321"/>
      <c r="H7" s="355"/>
      <c r="I7" s="356"/>
      <c r="J7" s="357"/>
      <c r="R7" s="313"/>
      <c r="S7" s="313"/>
      <c r="T7" s="314"/>
      <c r="U7" s="315"/>
      <c r="W7" s="316"/>
      <c r="X7" s="316"/>
      <c r="Y7" s="316"/>
      <c r="Z7" s="316"/>
      <c r="AB7" s="317"/>
      <c r="AC7" s="317"/>
      <c r="AD7" s="317"/>
      <c r="AE7" s="317"/>
    </row>
    <row r="8" spans="1:32" ht="15" hidden="1" customHeight="1">
      <c r="C8" s="358"/>
      <c r="D8" s="348"/>
      <c r="E8" s="354"/>
      <c r="F8" s="348"/>
      <c r="G8" s="321"/>
      <c r="H8" s="359"/>
      <c r="I8" s="360"/>
      <c r="J8" s="361"/>
      <c r="R8" s="313"/>
      <c r="S8" s="313"/>
      <c r="T8" s="314"/>
      <c r="U8" s="315"/>
      <c r="W8" s="316"/>
      <c r="X8" s="316"/>
      <c r="Y8" s="316"/>
      <c r="Z8" s="316"/>
      <c r="AB8" s="317"/>
      <c r="AC8" s="317"/>
      <c r="AD8" s="317"/>
      <c r="AE8" s="317"/>
    </row>
    <row r="9" spans="1:32" hidden="1">
      <c r="C9" s="322"/>
      <c r="D9" s="345"/>
      <c r="E9" s="345"/>
      <c r="F9" s="345"/>
      <c r="G9" s="345"/>
      <c r="H9" s="362"/>
      <c r="I9" s="362"/>
      <c r="J9" s="362"/>
      <c r="R9" s="313"/>
      <c r="S9" s="313"/>
      <c r="T9" s="314"/>
      <c r="U9" s="315">
        <f>LOOKUP(1,1/($U$12:$U$200&lt;&gt;""),ROW($U$12:$U$200))</f>
        <v>54</v>
      </c>
      <c r="W9" s="316"/>
      <c r="X9" s="316"/>
      <c r="Y9" s="316"/>
      <c r="Z9" s="316"/>
      <c r="AB9" s="317"/>
      <c r="AC9" s="317"/>
      <c r="AD9" s="317"/>
      <c r="AE9" s="317"/>
    </row>
    <row r="10" spans="1:32" hidden="1">
      <c r="R10" s="313"/>
      <c r="S10" s="313"/>
      <c r="T10" s="314"/>
      <c r="U10" s="315"/>
      <c r="W10" s="316"/>
      <c r="X10" s="316"/>
      <c r="Y10" s="316"/>
      <c r="Z10" s="316"/>
      <c r="AB10" s="317"/>
      <c r="AC10" s="317"/>
      <c r="AD10" s="317"/>
      <c r="AE10" s="317"/>
    </row>
    <row r="11" spans="1:32" ht="27.75" customHeight="1">
      <c r="A11" s="363" t="s">
        <v>230</v>
      </c>
      <c r="B11" s="363" t="s">
        <v>931</v>
      </c>
      <c r="C11" s="363" t="s">
        <v>1</v>
      </c>
      <c r="D11" s="364" t="s">
        <v>932</v>
      </c>
      <c r="E11" s="363" t="s">
        <v>933</v>
      </c>
      <c r="F11" s="365" t="s">
        <v>934</v>
      </c>
      <c r="G11" s="363" t="s">
        <v>935</v>
      </c>
      <c r="H11" s="366" t="s">
        <v>936</v>
      </c>
      <c r="I11" s="367" t="s">
        <v>10</v>
      </c>
      <c r="J11" s="365" t="s">
        <v>9</v>
      </c>
      <c r="K11" s="365" t="s">
        <v>937</v>
      </c>
      <c r="L11" s="365" t="s">
        <v>524</v>
      </c>
      <c r="M11" s="368" t="s">
        <v>11</v>
      </c>
      <c r="R11" s="323" t="s">
        <v>134</v>
      </c>
      <c r="S11" s="324" t="s">
        <v>135</v>
      </c>
      <c r="U11" s="326" t="s">
        <v>136</v>
      </c>
      <c r="W11" s="327" t="s">
        <v>179</v>
      </c>
      <c r="X11" s="327" t="s">
        <v>180</v>
      </c>
      <c r="Y11" s="327" t="s">
        <v>181</v>
      </c>
      <c r="AB11" s="329" t="s">
        <v>185</v>
      </c>
      <c r="AC11" s="329" t="s">
        <v>184</v>
      </c>
      <c r="AD11" s="329" t="s">
        <v>183</v>
      </c>
      <c r="AE11" s="329" t="s">
        <v>182</v>
      </c>
    </row>
    <row r="12" spans="1:32" ht="24.75" customHeight="1">
      <c r="A12" s="369">
        <f>IFERROR(IF(B12="","",ROW()-11),"")</f>
        <v>1</v>
      </c>
      <c r="B12" s="370">
        <f>IFERROR(INDEX(LİSTE,SMALL('VERİ TABANI'!$Q:$Q,ROW()-11),COLUMN()),"")</f>
        <v>21504</v>
      </c>
      <c r="C12" s="370" t="str">
        <f>IFERROR(INDEX(LİSTE,SMALL('VERİ TABANI'!$Q:$Q,ROW()-11),COLUMN()),"")</f>
        <v>Sefer KARAMAN</v>
      </c>
      <c r="D12" s="370" t="str">
        <f>IFERROR(INDEX(LİSTE,SMALL('VERİ TABANI'!$Q:$Q,ROW()-11),COLUMN()),"")</f>
        <v>12 MAB-F (Çarşamba 17)</v>
      </c>
      <c r="E12" s="370" t="str">
        <f>IFERROR(INDEX(LİSTE,SMALL('VERİ TABANI'!$Q:$Q,ROW()-11),COLUMN()),"")</f>
        <v>Okul : 3.5, İşletme :0</v>
      </c>
      <c r="F12" s="371" t="str">
        <f>IFERROR(INDEX(LİSTE,SMALL('VERİ TABANI'!$Q:$Q,ROW()-11),COLUMN()),"")</f>
        <v>Serigrafi Baskı</v>
      </c>
      <c r="G12" s="369" t="str">
        <f>IFERROR(INDEX(LİSTE,SMALL('VERİ TABANI'!$Q:$Q,ROW()-11),COLUMN()),"")</f>
        <v>Ramazan KEKEÇ</v>
      </c>
      <c r="H12" s="371" t="str">
        <f>PROPER(IFERROR(INDEX(LİSTE,SMALL('VERİ TABANI'!$Q:$Q,ROW()-11),COLUMN()),""))</f>
        <v>Abdullah Filiz - Bizim Etiket Promasyon</v>
      </c>
      <c r="I12" s="372">
        <f>IFERROR(INDEX(LİSTE,SMALL('VERİ TABANI'!$Q:$Q,ROW()-11),COLUMN()),"")</f>
        <v>5412902016</v>
      </c>
      <c r="J12" s="371" t="str">
        <f>PROPER(IFERROR(INDEX(LİSTE,SMALL('VERİ TABANI'!$Q:$Q,ROW()-11),COLUMN()),""))</f>
        <v>Fevziçakmak Mah. Yayın Cad. No:17</v>
      </c>
      <c r="K12" s="373">
        <f>IFERROR(INDEX(LİSTE,SMALL('VERİ TABANI'!$Q:$Q,ROW()-11),COLUMN()),"")</f>
        <v>45419</v>
      </c>
      <c r="L12" s="374" t="str">
        <f>IFERROR(INDEX(LİSTE,SMALL('VERİ TABANI'!$Q:$Q,ROW()-11),COLUMN()),"")</f>
        <v>Abdullah FİLİZ</v>
      </c>
      <c r="M12" s="331" t="str">
        <f>IFERROR(INDEX(LİSTE,SMALL('VERİ TABANI'!$Q:$Q,ROW()-11),COLUMN()),"")</f>
        <v/>
      </c>
      <c r="N12" s="331"/>
      <c r="R12" s="332">
        <f>IFERROR(IF(H12="","",COUNTIF($H$12:H12,H12)),"")</f>
        <v>1</v>
      </c>
      <c r="S12" s="332">
        <f>IFERROR(IF(AND(COUNTIF(H12:H12,H12)=(R12),R12&gt;0),ROW(),""),"")</f>
        <v>12</v>
      </c>
      <c r="T12" s="325">
        <f>IFERROR(IF(U12="","",ROW()-11),"")</f>
        <v>1</v>
      </c>
      <c r="U12" s="326" t="str" cm="1">
        <f t="array" ref="U12">IFERROR(INDEX(H:H,SMALL(S:S,ROW()-11)),"")</f>
        <v>Abdullah Filiz - Bizim Etiket Promasyon</v>
      </c>
      <c r="V12" s="330">
        <f t="shared" ref="V12:V75" si="0">IF($U12="","",COUNTIF(H:H,$U12))</f>
        <v>1</v>
      </c>
      <c r="W12" s="328">
        <f>IF(H12="","",10)</f>
        <v>10</v>
      </c>
      <c r="X12" s="328">
        <f>IF(W12="","",1)</f>
        <v>1</v>
      </c>
      <c r="Y12" s="333">
        <f>IFERROR(VALUE(W12&amp;X12),"")</f>
        <v>101</v>
      </c>
      <c r="Z12" s="328">
        <f t="shared" ref="Z12:Z75" si="1">IFERROR(VALUE(Y12),"")</f>
        <v>101</v>
      </c>
      <c r="AB12" s="334">
        <f t="shared" ref="AB12:AB75" si="2">IFERROR(SEARCH(ÖĞRETMEN,$G:$G,1),0)</f>
        <v>1</v>
      </c>
      <c r="AC12" s="334">
        <f t="shared" ref="AC12:AC75" si="3">IFERROR(SEARCH(İŞYERİ_ADI,$H:$H,1),0)</f>
        <v>0</v>
      </c>
      <c r="AD12" s="334">
        <f>PRODUCT(AB12:AC12)</f>
        <v>0</v>
      </c>
      <c r="AE12" s="334" t="str">
        <f>IF(AD12&gt;0,ROW(),"")</f>
        <v/>
      </c>
      <c r="AF12" s="312">
        <f t="shared" ref="AF12:AF75" si="4">IF($U12="","",COUNTIF(H:H,$U12))</f>
        <v>1</v>
      </c>
    </row>
    <row r="13" spans="1:32" ht="24.75" customHeight="1">
      <c r="A13" s="369">
        <f>IFERROR(IF(C13=C12,"",ROW()-11),"")</f>
        <v>2</v>
      </c>
      <c r="B13" s="370">
        <f>IFERROR(INDEX(LİSTE,SMALL('VERİ TABANI'!$Q:$Q,ROW()-11),COLUMN()),"")</f>
        <v>51271</v>
      </c>
      <c r="C13" s="370" t="str">
        <f>IFERROR(INDEX(LİSTE,SMALL('VERİ TABANI'!$Q:$Q,ROW()-11),COLUMN()),"")</f>
        <v>Kenan NAJI</v>
      </c>
      <c r="D13" s="370" t="str">
        <f>IFERROR(INDEX(LİSTE,SMALL('VERİ TABANI'!$Q:$Q,ROW()-11),COLUMN()),"")</f>
        <v>9 MAB-C (Pazartesi 15) (20 KİŞİLİK)</v>
      </c>
      <c r="E13" s="370" t="str">
        <f>IFERROR(INDEX(LİSTE,SMALL('VERİ TABANI'!$Q:$Q,ROW()-11),COLUMN()),"")</f>
        <v>Okul : 3.0, İşletme :3</v>
      </c>
      <c r="F13" s="371" t="str">
        <f>IFERROR(INDEX(LİSTE,SMALL('VERİ TABANI'!$Q:$Q,ROW()-11),COLUMN()),"")</f>
        <v>Ofset Baskı</v>
      </c>
      <c r="G13" s="369" t="str">
        <f>IFERROR(INDEX(LİSTE,SMALL('VERİ TABANI'!$Q:$Q,ROW()-11),COLUMN()),"")</f>
        <v>Ramazan KEKEÇ</v>
      </c>
      <c r="H13" s="371" t="str">
        <f>PROPER(IFERROR(INDEX(LİSTE,SMALL('VERİ TABANI'!$Q:$Q,ROW()-11),COLUMN()),""))</f>
        <v>Ahmet Gökmen - Özgü Cilt Matbaacılık</v>
      </c>
      <c r="I13" s="372">
        <f>IFERROR(INDEX(LİSTE,SMALL('VERİ TABANI'!$Q:$Q,ROW()-11),COLUMN()),"")</f>
        <v>5355834042</v>
      </c>
      <c r="J13" s="371" t="str">
        <f>PROPER(IFERROR(INDEX(LİSTE,SMALL('VERİ TABANI'!$Q:$Q,ROW()-11),COLUMN()),""))</f>
        <v>Fevzi Çakmak Mah. Babıali Sok. Matbaacılar Sit. 4 Blok No:17</v>
      </c>
      <c r="K13" s="373">
        <f>IFERROR(INDEX(LİSTE,SMALL('VERİ TABANI'!$Q:$Q,ROW()-11),COLUMN()),"")</f>
        <v>46022</v>
      </c>
      <c r="L13" s="374" t="str">
        <f>IFERROR(INDEX(LİSTE,SMALL('VERİ TABANI'!$Q:$Q,ROW()-11),COLUMN()),"")</f>
        <v>Ahmet GÖKMEN</v>
      </c>
      <c r="M13" s="331" t="str">
        <f>IFERROR(INDEX(LİSTE,SMALL('VERİ TABANI'!$Q:$Q,ROW()-11),COLUMN()),"")</f>
        <v/>
      </c>
      <c r="N13" s="331"/>
      <c r="R13" s="332">
        <f>IFERROR(IF(H13="","",COUNTIF($H$12:H13,H13)),"")</f>
        <v>1</v>
      </c>
      <c r="S13" s="332">
        <f>IFERROR(IF(AND(COUNTIF(H13:H13,H13)=(R13),R13&gt;0),ROW(),""),"")</f>
        <v>13</v>
      </c>
      <c r="T13" s="325">
        <f t="shared" ref="T13:T76" si="5">IFERROR(IF(U13="","",ROW()-11),"")</f>
        <v>2</v>
      </c>
      <c r="U13" s="326" t="str">
        <f t="shared" ref="U13:U76" si="6">IFERROR(INDEX(H:H,SMALL(S:S,ROW()-11)),"")</f>
        <v>Ahmet Gökmen - Özgü Cilt Matbaacılık</v>
      </c>
      <c r="V13" s="330">
        <f t="shared" si="0"/>
        <v>1</v>
      </c>
      <c r="W13" s="328">
        <f t="shared" ref="W13:W76" si="7">IF(H13="","",IF(H13=H12,W12,W12+10))</f>
        <v>20</v>
      </c>
      <c r="X13" s="328">
        <f>IF(W13="","",IF(W13=W12,X12+1,1))</f>
        <v>1</v>
      </c>
      <c r="Y13" s="328">
        <f t="shared" ref="Y13:Y76" si="8">IFERROR(VALUE(W13&amp;X13),"")</f>
        <v>201</v>
      </c>
      <c r="Z13" s="328">
        <f t="shared" si="1"/>
        <v>201</v>
      </c>
      <c r="AB13" s="334">
        <f t="shared" si="2"/>
        <v>1</v>
      </c>
      <c r="AC13" s="334">
        <f t="shared" si="3"/>
        <v>0</v>
      </c>
      <c r="AD13" s="334">
        <f t="shared" ref="AD13:AD76" si="9">PRODUCT(AB13:AC13)</f>
        <v>0</v>
      </c>
      <c r="AE13" s="334" t="str">
        <f t="shared" ref="AE13:AE76" si="10">IF(AD13&gt;0,ROW(),"")</f>
        <v/>
      </c>
      <c r="AF13" s="312">
        <f t="shared" si="4"/>
        <v>1</v>
      </c>
    </row>
    <row r="14" spans="1:32" ht="24.75" customHeight="1">
      <c r="A14" s="369">
        <f t="shared" ref="A14:A77" si="11">IFERROR(IF(C14=C13,"",ROW()-11),"")</f>
        <v>3</v>
      </c>
      <c r="B14" s="370">
        <f>IFERROR(INDEX(LİSTE,SMALL('VERİ TABANI'!$Q:$Q,ROW()-11),COLUMN()),"")</f>
        <v>21155</v>
      </c>
      <c r="C14" s="370" t="str">
        <f>IFERROR(INDEX(LİSTE,SMALL('VERİ TABANI'!$Q:$Q,ROW()-11),COLUMN()),"")</f>
        <v>Halil İbrahim HELVACI</v>
      </c>
      <c r="D14" s="370" t="str">
        <f>IFERROR(INDEX(LİSTE,SMALL('VERİ TABANI'!$Q:$Q,ROW()-11),COLUMN()),"")</f>
        <v>12 MOT-I (Salı 2)</v>
      </c>
      <c r="E14" s="370" t="str">
        <f>IFERROR(INDEX(LİSTE,SMALL('VERİ TABANI'!$Q:$Q,ROW()-11),COLUMN()),"")</f>
        <v>Okul : 5.0, İşletme :0</v>
      </c>
      <c r="F14" s="371" t="str">
        <f>IFERROR(INDEX(LİSTE,SMALL('VERİ TABANI'!$Q:$Q,ROW()-11),COLUMN()),"")</f>
        <v>Otomotiv Gövde</v>
      </c>
      <c r="G14" s="369" t="str">
        <f>IFERROR(INDEX(LİSTE,SMALL('VERİ TABANI'!$Q:$Q,ROW()-11),COLUMN()),"")</f>
        <v>Ramazan KEKEÇ</v>
      </c>
      <c r="H14" s="371" t="str">
        <f>PROPER(IFERROR(INDEX(LİSTE,SMALL('VERİ TABANI'!$Q:$Q,ROW()-11),COLUMN()),""))</f>
        <v>Ahmet Küçükşahin - Şahin Oto Kaporta</v>
      </c>
      <c r="I14" s="372">
        <f>IFERROR(INDEX(LİSTE,SMALL('VERİ TABANI'!$Q:$Q,ROW()-11),COLUMN()),"")</f>
        <v>5550391265</v>
      </c>
      <c r="J14" s="371" t="str">
        <f>PROPER(IFERROR(INDEX(LİSTE,SMALL('VERİ TABANI'!$Q:$Q,ROW()-11),COLUMN()),""))</f>
        <v>Fatih Mah. Sarıyer Sok. No:12/1</v>
      </c>
      <c r="K14" s="373">
        <f>IFERROR(INDEX(LİSTE,SMALL('VERİ TABANI'!$Q:$Q,ROW()-11),COLUMN()),"")</f>
        <v>44889</v>
      </c>
      <c r="L14" s="374" t="str">
        <f>IFERROR(INDEX(LİSTE,SMALL('VERİ TABANI'!$Q:$Q,ROW()-11),COLUMN()),"")</f>
        <v>Ahmet KÜÇÜKŞAHİN</v>
      </c>
      <c r="M14" s="331" t="str">
        <f>IFERROR(INDEX(LİSTE,SMALL('VERİ TABANI'!$Q:$Q,ROW()-11),COLUMN()),"")</f>
        <v/>
      </c>
      <c r="N14" s="331"/>
      <c r="R14" s="332">
        <f>IFERROR(IF(H14="","",COUNTIF($H$12:H14,H14)),"")</f>
        <v>1</v>
      </c>
      <c r="S14" s="332">
        <f t="shared" ref="S14:S77" si="12">IFERROR(IF(AND(COUNTIF(H14:H14,H14)=(R14),R14&gt;0),ROW(),""),"")</f>
        <v>14</v>
      </c>
      <c r="T14" s="325">
        <f t="shared" si="5"/>
        <v>3</v>
      </c>
      <c r="U14" s="326" t="str">
        <f t="shared" si="6"/>
        <v>Ahmet Küçükşahin - Şahin Oto Kaporta</v>
      </c>
      <c r="V14" s="330">
        <f t="shared" si="0"/>
        <v>1</v>
      </c>
      <c r="W14" s="328">
        <f t="shared" si="7"/>
        <v>30</v>
      </c>
      <c r="X14" s="328">
        <f t="shared" ref="X14:X77" si="13">IF(W14="","",IF(W14=W13,X13+1,1))</f>
        <v>1</v>
      </c>
      <c r="Y14" s="328">
        <f t="shared" si="8"/>
        <v>301</v>
      </c>
      <c r="Z14" s="328">
        <f t="shared" si="1"/>
        <v>301</v>
      </c>
      <c r="AB14" s="334">
        <f t="shared" si="2"/>
        <v>1</v>
      </c>
      <c r="AC14" s="334">
        <f t="shared" si="3"/>
        <v>0</v>
      </c>
      <c r="AD14" s="334">
        <f t="shared" si="9"/>
        <v>0</v>
      </c>
      <c r="AE14" s="334" t="str">
        <f t="shared" si="10"/>
        <v/>
      </c>
      <c r="AF14" s="312">
        <f t="shared" si="4"/>
        <v>1</v>
      </c>
    </row>
    <row r="15" spans="1:32" ht="24.75" customHeight="1">
      <c r="A15" s="369">
        <f t="shared" si="11"/>
        <v>4</v>
      </c>
      <c r="B15" s="370">
        <f>IFERROR(INDEX(LİSTE,SMALL('VERİ TABANI'!$Q:$Q,ROW()-11),COLUMN()),"")</f>
        <v>20791</v>
      </c>
      <c r="C15" s="370" t="str">
        <f>IFERROR(INDEX(LİSTE,SMALL('VERİ TABANI'!$Q:$Q,ROW()-11),COLUMN()),"")</f>
        <v>Hammud EL HASAN</v>
      </c>
      <c r="D15" s="370" t="str">
        <f>IFERROR(INDEX(LİSTE,SMALL('VERİ TABANI'!$Q:$Q,ROW()-11),COLUMN()),"")</f>
        <v>12 MOT-O (Cuma 18)</v>
      </c>
      <c r="E15" s="370" t="str">
        <f>IFERROR(INDEX(LİSTE,SMALL('VERİ TABANI'!$Q:$Q,ROW()-11),COLUMN()),"")</f>
        <v>Okul : 3.0, İşletme :0</v>
      </c>
      <c r="F15" s="371" t="str">
        <f>IFERROR(INDEX(LİSTE,SMALL('VERİ TABANI'!$Q:$Q,ROW()-11),COLUMN()),"")</f>
        <v>Otomotiv Elektromekanik</v>
      </c>
      <c r="G15" s="369" t="str">
        <f>IFERROR(INDEX(LİSTE,SMALL('VERİ TABANI'!$Q:$Q,ROW()-11),COLUMN()),"")</f>
        <v>Ramazan KEKEÇ</v>
      </c>
      <c r="H15" s="371" t="str">
        <f>PROPER(IFERROR(INDEX(LİSTE,SMALL('VERİ TABANI'!$Q:$Q,ROW()-11),COLUMN()),""))</f>
        <v>Ali Kıtır - Kıtır Oto</v>
      </c>
      <c r="I15" s="372">
        <f>IFERROR(INDEX(LİSTE,SMALL('VERİ TABANI'!$Q:$Q,ROW()-11),COLUMN()),"")</f>
        <v>5324333483</v>
      </c>
      <c r="J15" s="371" t="str">
        <f>PROPER(IFERROR(INDEX(LİSTE,SMALL('VERİ TABANI'!$Q:$Q,ROW()-11),COLUMN()),""))</f>
        <v>Fatih Mah. Cebeci Sok. No:7</v>
      </c>
      <c r="K15" s="373">
        <f>IFERROR(INDEX(LİSTE,SMALL('VERİ TABANI'!$Q:$Q,ROW()-11),COLUMN()),"")</f>
        <v>44816</v>
      </c>
      <c r="L15" s="374" t="str">
        <f>IFERROR(INDEX(LİSTE,SMALL('VERİ TABANI'!$Q:$Q,ROW()-11),COLUMN()),"")</f>
        <v>Ali KITIR</v>
      </c>
      <c r="M15" s="331" t="str">
        <f>IFERROR(INDEX(LİSTE,SMALL('VERİ TABANI'!$Q:$Q,ROW()-11),COLUMN()),"")</f>
        <v/>
      </c>
      <c r="N15" s="331"/>
      <c r="R15" s="332">
        <f>IFERROR(IF(H15="","",COUNTIF($H$12:H15,H15)),"")</f>
        <v>1</v>
      </c>
      <c r="S15" s="332">
        <f t="shared" si="12"/>
        <v>15</v>
      </c>
      <c r="T15" s="325">
        <f t="shared" si="5"/>
        <v>4</v>
      </c>
      <c r="U15" s="326" t="str">
        <f t="shared" si="6"/>
        <v>Ali Kıtır - Kıtır Oto</v>
      </c>
      <c r="V15" s="330">
        <f t="shared" si="0"/>
        <v>1</v>
      </c>
      <c r="W15" s="328">
        <f t="shared" si="7"/>
        <v>40</v>
      </c>
      <c r="X15" s="328">
        <f t="shared" si="13"/>
        <v>1</v>
      </c>
      <c r="Y15" s="328">
        <f t="shared" si="8"/>
        <v>401</v>
      </c>
      <c r="Z15" s="328">
        <f t="shared" si="1"/>
        <v>401</v>
      </c>
      <c r="AB15" s="334">
        <f t="shared" si="2"/>
        <v>1</v>
      </c>
      <c r="AC15" s="334">
        <f t="shared" si="3"/>
        <v>0</v>
      </c>
      <c r="AD15" s="334">
        <f t="shared" si="9"/>
        <v>0</v>
      </c>
      <c r="AE15" s="334" t="str">
        <f t="shared" si="10"/>
        <v/>
      </c>
      <c r="AF15" s="312">
        <f t="shared" si="4"/>
        <v>1</v>
      </c>
    </row>
    <row r="16" spans="1:32" ht="24.75" customHeight="1">
      <c r="A16" s="369">
        <f t="shared" si="11"/>
        <v>5</v>
      </c>
      <c r="B16" s="370">
        <f>IFERROR(INDEX(LİSTE,SMALL('VERİ TABANI'!$Q:$Q,ROW()-11),COLUMN()),"")</f>
        <v>51043</v>
      </c>
      <c r="C16" s="370" t="str">
        <f>IFERROR(INDEX(LİSTE,SMALL('VERİ TABANI'!$Q:$Q,ROW()-11),COLUMN()),"")</f>
        <v>Mustafa Eren TOPAL</v>
      </c>
      <c r="D16" s="370" t="str">
        <f>IFERROR(INDEX(LİSTE,SMALL('VERİ TABANI'!$Q:$Q,ROW()-11),COLUMN()),"")</f>
        <v>9 MAB-C (Pazartesi 15) (20 KİŞİLİK)</v>
      </c>
      <c r="E16" s="370" t="str">
        <f>IFERROR(INDEX(LİSTE,SMALL('VERİ TABANI'!$Q:$Q,ROW()-11),COLUMN()),"")</f>
        <v>Okul : 4.5, İşletme :0</v>
      </c>
      <c r="F16" s="371" t="str">
        <f>IFERROR(INDEX(LİSTE,SMALL('VERİ TABANI'!$Q:$Q,ROW()-11),COLUMN()),"")</f>
        <v>Ofset Baskı</v>
      </c>
      <c r="G16" s="369" t="str">
        <f>IFERROR(INDEX(LİSTE,SMALL('VERİ TABANI'!$Q:$Q,ROW()-11),COLUMN()),"")</f>
        <v>Ramazan KEKEÇ</v>
      </c>
      <c r="H16" s="371" t="str">
        <f>PROPER(IFERROR(INDEX(LİSTE,SMALL('VERİ TABANI'!$Q:$Q,ROW()-11),COLUMN()),""))</f>
        <v>Ali Topal - Topaloğlu</v>
      </c>
      <c r="I16" s="372">
        <f>IFERROR(INDEX(LİSTE,SMALL('VERİ TABANI'!$Q:$Q,ROW()-11),COLUMN()),"")</f>
        <v>5358275463</v>
      </c>
      <c r="J16" s="371" t="str">
        <f>PROPER(IFERROR(INDEX(LİSTE,SMALL('VERİ TABANI'!$Q:$Q,ROW()-11),COLUMN()),""))</f>
        <v>Fevzi Çakmak Mh. Hacı Bayram Cad. No:24</v>
      </c>
      <c r="K16" s="373">
        <f>IFERROR(INDEX(LİSTE,SMALL('VERİ TABANI'!$Q:$Q,ROW()-11),COLUMN()),"")</f>
        <v>45964</v>
      </c>
      <c r="L16" s="374" t="str">
        <f>IFERROR(INDEX(LİSTE,SMALL('VERİ TABANI'!$Q:$Q,ROW()-11),COLUMN()),"")</f>
        <v>Ali TOPAL</v>
      </c>
      <c r="M16" s="331" t="str">
        <f>IFERROR(INDEX(LİSTE,SMALL('VERİ TABANI'!$Q:$Q,ROW()-11),COLUMN()),"")</f>
        <v/>
      </c>
      <c r="N16" s="331"/>
      <c r="R16" s="332">
        <f>IFERROR(IF(H16="","",COUNTIF($H$12:H16,H16)),"")</f>
        <v>1</v>
      </c>
      <c r="S16" s="332">
        <f t="shared" si="12"/>
        <v>16</v>
      </c>
      <c r="T16" s="325">
        <f t="shared" si="5"/>
        <v>5</v>
      </c>
      <c r="U16" s="326" t="str">
        <f t="shared" si="6"/>
        <v>Ali Topal - Topaloğlu</v>
      </c>
      <c r="V16" s="330">
        <f t="shared" si="0"/>
        <v>1</v>
      </c>
      <c r="W16" s="328">
        <f t="shared" si="7"/>
        <v>50</v>
      </c>
      <c r="X16" s="328">
        <f t="shared" si="13"/>
        <v>1</v>
      </c>
      <c r="Y16" s="328">
        <f t="shared" si="8"/>
        <v>501</v>
      </c>
      <c r="Z16" s="328">
        <f t="shared" si="1"/>
        <v>501</v>
      </c>
      <c r="AB16" s="334">
        <f t="shared" si="2"/>
        <v>1</v>
      </c>
      <c r="AC16" s="334">
        <f t="shared" si="3"/>
        <v>0</v>
      </c>
      <c r="AD16" s="334">
        <f t="shared" si="9"/>
        <v>0</v>
      </c>
      <c r="AE16" s="334" t="str">
        <f t="shared" si="10"/>
        <v/>
      </c>
      <c r="AF16" s="312">
        <f t="shared" si="4"/>
        <v>1</v>
      </c>
    </row>
    <row r="17" spans="1:32" ht="24.75" customHeight="1">
      <c r="A17" s="369">
        <f t="shared" si="11"/>
        <v>6</v>
      </c>
      <c r="B17" s="370">
        <f>IFERROR(INDEX(LİSTE,SMALL('VERİ TABANI'!$Q:$Q,ROW()-11),COLUMN()),"")</f>
        <v>51281</v>
      </c>
      <c r="C17" s="370" t="str">
        <f>IFERROR(INDEX(LİSTE,SMALL('VERİ TABANI'!$Q:$Q,ROW()-11),COLUMN()),"")</f>
        <v>Ali Rıza YİĞİT</v>
      </c>
      <c r="D17" s="370" t="str">
        <f>IFERROR(INDEX(LİSTE,SMALL('VERİ TABANI'!$Q:$Q,ROW()-11),COLUMN()),"")</f>
        <v>11 MOT-M (Perşembe 20)</v>
      </c>
      <c r="E17" s="370" t="str">
        <f>IFERROR(INDEX(LİSTE,SMALL('VERİ TABANI'!$Q:$Q,ROW()-11),COLUMN()),"")</f>
        <v>Okul : 3.5, İşletme :0</v>
      </c>
      <c r="F17" s="371" t="str">
        <f>IFERROR(INDEX(LİSTE,SMALL('VERİ TABANI'!$Q:$Q,ROW()-11),COLUMN()),"")</f>
        <v>Otomotiv Gövde</v>
      </c>
      <c r="G17" s="369" t="str">
        <f>IFERROR(INDEX(LİSTE,SMALL('VERİ TABANI'!$Q:$Q,ROW()-11),COLUMN()),"")</f>
        <v>Ramazan KEKEÇ</v>
      </c>
      <c r="H17" s="371" t="str">
        <f>PROPER(IFERROR(INDEX(LİSTE,SMALL('VERİ TABANI'!$Q:$Q,ROW()-11),COLUMN()),""))</f>
        <v>Ali Yiğit-Tek Yiğit Oto Kaporta</v>
      </c>
      <c r="I17" s="372">
        <f>IFERROR(INDEX(LİSTE,SMALL('VERİ TABANI'!$Q:$Q,ROW()-11),COLUMN()),"")</f>
        <v>5325437251</v>
      </c>
      <c r="J17" s="371" t="str">
        <f>PROPER(IFERROR(INDEX(LİSTE,SMALL('VERİ TABANI'!$Q:$Q,ROW()-11),COLUMN()),""))</f>
        <v>Fatih Mah. Sarıyer Sok. No:15</v>
      </c>
      <c r="K17" s="373">
        <f>IFERROR(INDEX(LİSTE,SMALL('VERİ TABANI'!$Q:$Q,ROW()-11),COLUMN()),"")</f>
        <v>46016</v>
      </c>
      <c r="L17" s="374" t="str">
        <f>IFERROR(INDEX(LİSTE,SMALL('VERİ TABANI'!$Q:$Q,ROW()-11),COLUMN()),"")</f>
        <v>Ali YİĞİT</v>
      </c>
      <c r="M17" s="331" t="str">
        <f>IFERROR(INDEX(LİSTE,SMALL('VERİ TABANI'!$Q:$Q,ROW()-11),COLUMN()),"")</f>
        <v/>
      </c>
      <c r="N17" s="331"/>
      <c r="R17" s="332">
        <f>IFERROR(IF(H17="","",COUNTIF($H$12:H17,H17)),"")</f>
        <v>1</v>
      </c>
      <c r="S17" s="332">
        <f t="shared" si="12"/>
        <v>17</v>
      </c>
      <c r="T17" s="325">
        <f t="shared" si="5"/>
        <v>6</v>
      </c>
      <c r="U17" s="326" t="str">
        <f t="shared" si="6"/>
        <v>Ali Yiğit-Tek Yiğit Oto Kaporta</v>
      </c>
      <c r="V17" s="330">
        <f t="shared" si="0"/>
        <v>3</v>
      </c>
      <c r="W17" s="328">
        <f t="shared" si="7"/>
        <v>60</v>
      </c>
      <c r="X17" s="328">
        <f t="shared" si="13"/>
        <v>1</v>
      </c>
      <c r="Y17" s="328">
        <f t="shared" si="8"/>
        <v>601</v>
      </c>
      <c r="Z17" s="328">
        <f t="shared" si="1"/>
        <v>601</v>
      </c>
      <c r="AB17" s="334">
        <f t="shared" si="2"/>
        <v>1</v>
      </c>
      <c r="AC17" s="334">
        <f t="shared" si="3"/>
        <v>0</v>
      </c>
      <c r="AD17" s="334">
        <f t="shared" si="9"/>
        <v>0</v>
      </c>
      <c r="AE17" s="334" t="str">
        <f t="shared" si="10"/>
        <v/>
      </c>
      <c r="AF17" s="312">
        <f t="shared" si="4"/>
        <v>3</v>
      </c>
    </row>
    <row r="18" spans="1:32" ht="24.75" customHeight="1">
      <c r="A18" s="369">
        <f t="shared" si="11"/>
        <v>7</v>
      </c>
      <c r="B18" s="370">
        <f>IFERROR(INDEX(LİSTE,SMALL('VERİ TABANI'!$Q:$Q,ROW()-11),COLUMN()),"")</f>
        <v>21667</v>
      </c>
      <c r="C18" s="370" t="str">
        <f>IFERROR(INDEX(LİSTE,SMALL('VERİ TABANI'!$Q:$Q,ROW()-11),COLUMN()),"")</f>
        <v>İsa GÖK</v>
      </c>
      <c r="D18" s="370" t="str">
        <f>IFERROR(INDEX(LİSTE,SMALL('VERİ TABANI'!$Q:$Q,ROW()-11),COLUMN()),"")</f>
        <v>12 MOT-I (Salı 2)</v>
      </c>
      <c r="E18" s="370" t="str">
        <f>IFERROR(INDEX(LİSTE,SMALL('VERİ TABANI'!$Q:$Q,ROW()-11),COLUMN()),"")</f>
        <v>Okul : 6.0, İşletme :0</v>
      </c>
      <c r="F18" s="371" t="str">
        <f>IFERROR(INDEX(LİSTE,SMALL('VERİ TABANI'!$Q:$Q,ROW()-11),COLUMN()),"")</f>
        <v>Otomotiv Gövde</v>
      </c>
      <c r="G18" s="369" t="str">
        <f>IFERROR(INDEX(LİSTE,SMALL('VERİ TABANI'!$Q:$Q,ROW()-11),COLUMN()),"")</f>
        <v>Ramazan KEKEÇ</v>
      </c>
      <c r="H18" s="371" t="str">
        <f>PROPER(IFERROR(INDEX(LİSTE,SMALL('VERİ TABANI'!$Q:$Q,ROW()-11),COLUMN()),""))</f>
        <v>Ali Yiğit-Tek Yiğit Oto Kaporta</v>
      </c>
      <c r="I18" s="372">
        <f>IFERROR(INDEX(LİSTE,SMALL('VERİ TABANI'!$Q:$Q,ROW()-11),COLUMN()),"")</f>
        <v>5325437251</v>
      </c>
      <c r="J18" s="371" t="str">
        <f>PROPER(IFERROR(INDEX(LİSTE,SMALL('VERİ TABANI'!$Q:$Q,ROW()-11),COLUMN()),""))</f>
        <v>Fatih Mah. Sarıyer Sok. No:15</v>
      </c>
      <c r="K18" s="373">
        <f>IFERROR(INDEX(LİSTE,SMALL('VERİ TABANI'!$Q:$Q,ROW()-11),COLUMN()),"")</f>
        <v>45160</v>
      </c>
      <c r="L18" s="374" t="str">
        <f>IFERROR(INDEX(LİSTE,SMALL('VERİ TABANI'!$Q:$Q,ROW()-11),COLUMN()),"")</f>
        <v>Ali YİĞİT</v>
      </c>
      <c r="M18" s="331" t="str">
        <f>IFERROR(INDEX(LİSTE,SMALL('VERİ TABANI'!$Q:$Q,ROW()-11),COLUMN()),"")</f>
        <v/>
      </c>
      <c r="N18" s="331"/>
      <c r="R18" s="332">
        <f>IFERROR(IF(H18="","",COUNTIF($H$12:H18,H18)),"")</f>
        <v>2</v>
      </c>
      <c r="S18" s="332" t="str">
        <f t="shared" si="12"/>
        <v/>
      </c>
      <c r="T18" s="325">
        <f t="shared" si="5"/>
        <v>7</v>
      </c>
      <c r="U18" s="326" t="str">
        <f t="shared" si="6"/>
        <v>Alka Serigrafi Reklam Plastik Ve Ambalaj Sanayi Ve Ticaret Limited Şirketi</v>
      </c>
      <c r="V18" s="330">
        <f t="shared" si="0"/>
        <v>1</v>
      </c>
      <c r="W18" s="328">
        <f t="shared" si="7"/>
        <v>60</v>
      </c>
      <c r="X18" s="328">
        <f t="shared" si="13"/>
        <v>2</v>
      </c>
      <c r="Y18" s="328">
        <f t="shared" si="8"/>
        <v>602</v>
      </c>
      <c r="Z18" s="328">
        <f t="shared" si="1"/>
        <v>602</v>
      </c>
      <c r="AB18" s="334">
        <f t="shared" si="2"/>
        <v>1</v>
      </c>
      <c r="AC18" s="334">
        <f t="shared" si="3"/>
        <v>0</v>
      </c>
      <c r="AD18" s="334">
        <f t="shared" si="9"/>
        <v>0</v>
      </c>
      <c r="AE18" s="334" t="str">
        <f t="shared" si="10"/>
        <v/>
      </c>
      <c r="AF18" s="312">
        <f t="shared" si="4"/>
        <v>1</v>
      </c>
    </row>
    <row r="19" spans="1:32" ht="24.75" customHeight="1">
      <c r="A19" s="369">
        <f t="shared" si="11"/>
        <v>8</v>
      </c>
      <c r="B19" s="370">
        <f>IFERROR(INDEX(LİSTE,SMALL('VERİ TABANI'!$Q:$Q,ROW()-11),COLUMN()),"")</f>
        <v>30330</v>
      </c>
      <c r="C19" s="370" t="str">
        <f>IFERROR(INDEX(LİSTE,SMALL('VERİ TABANI'!$Q:$Q,ROW()-11),COLUMN()),"")</f>
        <v>Mevlüthan TUNÇ</v>
      </c>
      <c r="D19" s="370" t="str">
        <f>IFERROR(INDEX(LİSTE,SMALL('VERİ TABANI'!$Q:$Q,ROW()-11),COLUMN()),"")</f>
        <v>11 MOT-N (Cuma 5)</v>
      </c>
      <c r="E19" s="370" t="str">
        <f>IFERROR(INDEX(LİSTE,SMALL('VERİ TABANI'!$Q:$Q,ROW()-11),COLUMN()),"")</f>
        <v>Okul : 5.0, İşletme :0</v>
      </c>
      <c r="F19" s="371" t="str">
        <f>IFERROR(INDEX(LİSTE,SMALL('VERİ TABANI'!$Q:$Q,ROW()-11),COLUMN()),"")</f>
        <v>Otomotiv Gövde</v>
      </c>
      <c r="G19" s="369" t="str">
        <f>IFERROR(INDEX(LİSTE,SMALL('VERİ TABANI'!$Q:$Q,ROW()-11),COLUMN()),"")</f>
        <v>Ramazan KEKEÇ</v>
      </c>
      <c r="H19" s="371" t="str">
        <f>PROPER(IFERROR(INDEX(LİSTE,SMALL('VERİ TABANI'!$Q:$Q,ROW()-11),COLUMN()),""))</f>
        <v>Ali Yiğit-Tek Yiğit Oto Kaporta</v>
      </c>
      <c r="I19" s="372">
        <f>IFERROR(INDEX(LİSTE,SMALL('VERİ TABANI'!$Q:$Q,ROW()-11),COLUMN()),"")</f>
        <v>5325437251</v>
      </c>
      <c r="J19" s="371" t="str">
        <f>PROPER(IFERROR(INDEX(LİSTE,SMALL('VERİ TABANI'!$Q:$Q,ROW()-11),COLUMN()),""))</f>
        <v>Fatih Mah. Sarıyer Sok. No:15</v>
      </c>
      <c r="K19" s="373">
        <f>IFERROR(INDEX(LİSTE,SMALL('VERİ TABANI'!$Q:$Q,ROW()-11),COLUMN()),"")</f>
        <v>45161</v>
      </c>
      <c r="L19" s="374" t="str">
        <f>IFERROR(INDEX(LİSTE,SMALL('VERİ TABANI'!$Q:$Q,ROW()-11),COLUMN()),"")</f>
        <v>Ali YİĞİT</v>
      </c>
      <c r="M19" s="331" t="str">
        <f>IFERROR(INDEX(LİSTE,SMALL('VERİ TABANI'!$Q:$Q,ROW()-11),COLUMN()),"")</f>
        <v/>
      </c>
      <c r="N19" s="331"/>
      <c r="R19" s="332">
        <f>IFERROR(IF(H19="","",COUNTIF($H$12:H19,H19)),"")</f>
        <v>3</v>
      </c>
      <c r="S19" s="332" t="str">
        <f t="shared" si="12"/>
        <v/>
      </c>
      <c r="T19" s="325">
        <f t="shared" si="5"/>
        <v>8</v>
      </c>
      <c r="U19" s="326" t="str">
        <f t="shared" si="6"/>
        <v>Başak Basım Ltd. Şti.</v>
      </c>
      <c r="V19" s="330">
        <f t="shared" si="0"/>
        <v>1</v>
      </c>
      <c r="W19" s="328">
        <f t="shared" si="7"/>
        <v>60</v>
      </c>
      <c r="X19" s="328">
        <f t="shared" si="13"/>
        <v>3</v>
      </c>
      <c r="Y19" s="328">
        <f t="shared" si="8"/>
        <v>603</v>
      </c>
      <c r="Z19" s="328">
        <f t="shared" si="1"/>
        <v>603</v>
      </c>
      <c r="AB19" s="334">
        <f t="shared" si="2"/>
        <v>1</v>
      </c>
      <c r="AC19" s="334">
        <f t="shared" si="3"/>
        <v>0</v>
      </c>
      <c r="AD19" s="334">
        <f t="shared" si="9"/>
        <v>0</v>
      </c>
      <c r="AE19" s="334" t="str">
        <f t="shared" si="10"/>
        <v/>
      </c>
      <c r="AF19" s="312">
        <f t="shared" si="4"/>
        <v>1</v>
      </c>
    </row>
    <row r="20" spans="1:32" ht="24.75" customHeight="1">
      <c r="A20" s="369">
        <f t="shared" si="11"/>
        <v>9</v>
      </c>
      <c r="B20" s="370">
        <f>IFERROR(INDEX(LİSTE,SMALL('VERİ TABANI'!$Q:$Q,ROW()-11),COLUMN()),"")</f>
        <v>30076</v>
      </c>
      <c r="C20" s="370" t="str">
        <f>IFERROR(INDEX(LİSTE,SMALL('VERİ TABANI'!$Q:$Q,ROW()-11),COLUMN()),"")</f>
        <v>Hasan Hüseyin BULUT</v>
      </c>
      <c r="D20" s="370" t="str">
        <f>IFERROR(INDEX(LİSTE,SMALL('VERİ TABANI'!$Q:$Q,ROW()-11),COLUMN()),"")</f>
        <v>11 MAB-F (Perşembe MAB)</v>
      </c>
      <c r="E20" s="370" t="str">
        <f>IFERROR(INDEX(LİSTE,SMALL('VERİ TABANI'!$Q:$Q,ROW()-11),COLUMN()),"")</f>
        <v>Okul : 5.0, İşletme :0</v>
      </c>
      <c r="F20" s="371" t="str">
        <f>IFERROR(INDEX(LİSTE,SMALL('VERİ TABANI'!$Q:$Q,ROW()-11),COLUMN()),"")</f>
        <v>Serigrafi Baskı</v>
      </c>
      <c r="G20" s="369" t="str">
        <f>IFERROR(INDEX(LİSTE,SMALL('VERİ TABANI'!$Q:$Q,ROW()-11),COLUMN()),"")</f>
        <v>Ramazan KEKEÇ</v>
      </c>
      <c r="H20" s="371" t="str">
        <f>PROPER(IFERROR(INDEX(LİSTE,SMALL('VERİ TABANI'!$Q:$Q,ROW()-11),COLUMN()),""))</f>
        <v>Alka Serigrafi Reklam Plastik Ve Ambalaj Sanayi Ve Ticaret Limited Şirketi</v>
      </c>
      <c r="I20" s="372">
        <f>IFERROR(INDEX(LİSTE,SMALL('VERİ TABANI'!$Q:$Q,ROW()-11),COLUMN()),"")</f>
        <v>5523194042</v>
      </c>
      <c r="J20" s="371" t="str">
        <f>PROPER(IFERROR(INDEX(LİSTE,SMALL('VERİ TABANI'!$Q:$Q,ROW()-11),COLUMN()),""))</f>
        <v>Fevziçakmak Mh. 10451 Sk. No:15</v>
      </c>
      <c r="K20" s="373">
        <f>IFERROR(INDEX(LİSTE,SMALL('VERİ TABANI'!$Q:$Q,ROW()-11),COLUMN()),"")</f>
        <v>46010</v>
      </c>
      <c r="L20" s="374" t="str">
        <f>IFERROR(INDEX(LİSTE,SMALL('VERİ TABANI'!$Q:$Q,ROW()-11),COLUMN()),"")</f>
        <v>Kadir URBA</v>
      </c>
      <c r="M20" s="331" t="str">
        <f>IFERROR(INDEX(LİSTE,SMALL('VERİ TABANI'!$Q:$Q,ROW()-11),COLUMN()),"")</f>
        <v/>
      </c>
      <c r="N20" s="331"/>
      <c r="R20" s="332">
        <f>IFERROR(IF(H20="","",COUNTIF($H$12:H20,H20)),"")</f>
        <v>1</v>
      </c>
      <c r="S20" s="332">
        <f t="shared" si="12"/>
        <v>20</v>
      </c>
      <c r="T20" s="325">
        <f t="shared" si="5"/>
        <v>9</v>
      </c>
      <c r="U20" s="326" t="str">
        <f t="shared" si="6"/>
        <v>Bayram Ali Akıncı - Bayram İveco Özel Servis</v>
      </c>
      <c r="V20" s="330">
        <f t="shared" si="0"/>
        <v>1</v>
      </c>
      <c r="W20" s="328">
        <f t="shared" si="7"/>
        <v>70</v>
      </c>
      <c r="X20" s="328">
        <f t="shared" si="13"/>
        <v>1</v>
      </c>
      <c r="Y20" s="328">
        <f t="shared" si="8"/>
        <v>701</v>
      </c>
      <c r="Z20" s="328">
        <f t="shared" si="1"/>
        <v>701</v>
      </c>
      <c r="AB20" s="334">
        <f t="shared" si="2"/>
        <v>1</v>
      </c>
      <c r="AC20" s="334">
        <f t="shared" si="3"/>
        <v>0</v>
      </c>
      <c r="AD20" s="334">
        <f t="shared" si="9"/>
        <v>0</v>
      </c>
      <c r="AE20" s="334" t="str">
        <f t="shared" si="10"/>
        <v/>
      </c>
      <c r="AF20" s="312">
        <f t="shared" si="4"/>
        <v>1</v>
      </c>
    </row>
    <row r="21" spans="1:32" ht="24.75" customHeight="1">
      <c r="A21" s="369">
        <f t="shared" si="11"/>
        <v>10</v>
      </c>
      <c r="B21" s="370">
        <f>IFERROR(INDEX(LİSTE,SMALL('VERİ TABANI'!$Q:$Q,ROW()-11),COLUMN()),"")</f>
        <v>30104</v>
      </c>
      <c r="C21" s="370" t="str">
        <f>IFERROR(INDEX(LİSTE,SMALL('VERİ TABANI'!$Q:$Q,ROW()-11),COLUMN()),"")</f>
        <v>Hacı Talha AKKAFA</v>
      </c>
      <c r="D21" s="370" t="str">
        <f>IFERROR(INDEX(LİSTE,SMALL('VERİ TABANI'!$Q:$Q,ROW()-11),COLUMN()),"")</f>
        <v>11 MAB-F (Perşembe MAB)</v>
      </c>
      <c r="E21" s="370" t="str">
        <f>IFERROR(INDEX(LİSTE,SMALL('VERİ TABANI'!$Q:$Q,ROW()-11),COLUMN()),"")</f>
        <v>Okul : 2.0, İşletme :0</v>
      </c>
      <c r="F21" s="371" t="str">
        <f>IFERROR(INDEX(LİSTE,SMALL('VERİ TABANI'!$Q:$Q,ROW()-11),COLUMN()),"")</f>
        <v>Serigrafi Baskı</v>
      </c>
      <c r="G21" s="369" t="s">
        <v>2914</v>
      </c>
      <c r="H21" s="371" t="str">
        <f>PROPER(IFERROR(INDEX(LİSTE,SMALL('VERİ TABANI'!$Q:$Q,ROW()-11),COLUMN()),""))</f>
        <v>Başak Basım Ltd. Şti.</v>
      </c>
      <c r="I21" s="372">
        <f>IFERROR(INDEX(LİSTE,SMALL('VERİ TABANI'!$Q:$Q,ROW()-11),COLUMN()),"")</f>
        <v>5322435815</v>
      </c>
      <c r="J21" s="371" t="str">
        <f>PROPER(IFERROR(INDEX(LİSTE,SMALL('VERİ TABANI'!$Q:$Q,ROW()-11),COLUMN()),""))</f>
        <v>Fevzi Çakmak Mah. Hacı Bayram Cad. No:40/1</v>
      </c>
      <c r="K21" s="373">
        <f>IFERROR(INDEX(LİSTE,SMALL('VERİ TABANI'!$Q:$Q,ROW()-11),COLUMN()),"")</f>
        <v>45097</v>
      </c>
      <c r="L21" s="374" t="str">
        <f>IFERROR(INDEX(LİSTE,SMALL('VERİ TABANI'!$Q:$Q,ROW()-11),COLUMN()),"")</f>
        <v>Ebubekir BOZKIR</v>
      </c>
      <c r="M21" s="331" t="str">
        <f>IFERROR(INDEX(LİSTE,SMALL('VERİ TABANI'!$Q:$Q,ROW()-11),COLUMN()),"")</f>
        <v/>
      </c>
      <c r="N21" s="331"/>
      <c r="R21" s="332">
        <f>IFERROR(IF(H21="","",COUNTIF($H$12:H21,H21)),"")</f>
        <v>1</v>
      </c>
      <c r="S21" s="332">
        <f t="shared" si="12"/>
        <v>21</v>
      </c>
      <c r="T21" s="325">
        <f t="shared" si="5"/>
        <v>10</v>
      </c>
      <c r="U21" s="326" t="str">
        <f t="shared" si="6"/>
        <v>Boztepe Oto Boya - Adem Boztepe</v>
      </c>
      <c r="V21" s="330">
        <f t="shared" si="0"/>
        <v>1</v>
      </c>
      <c r="W21" s="328">
        <f t="shared" si="7"/>
        <v>80</v>
      </c>
      <c r="X21" s="328">
        <f t="shared" si="13"/>
        <v>1</v>
      </c>
      <c r="Y21" s="328">
        <f t="shared" si="8"/>
        <v>801</v>
      </c>
      <c r="Z21" s="328">
        <f t="shared" si="1"/>
        <v>801</v>
      </c>
      <c r="AB21" s="334">
        <f t="shared" si="2"/>
        <v>0</v>
      </c>
      <c r="AC21" s="334">
        <f t="shared" si="3"/>
        <v>0</v>
      </c>
      <c r="AD21" s="334">
        <f t="shared" si="9"/>
        <v>0</v>
      </c>
      <c r="AE21" s="334" t="str">
        <f t="shared" si="10"/>
        <v/>
      </c>
      <c r="AF21" s="312">
        <f t="shared" si="4"/>
        <v>1</v>
      </c>
    </row>
    <row r="22" spans="1:32" ht="24.75" customHeight="1">
      <c r="A22" s="369">
        <f t="shared" si="11"/>
        <v>11</v>
      </c>
      <c r="B22" s="370">
        <f>IFERROR(INDEX(LİSTE,SMALL('VERİ TABANI'!$Q:$Q,ROW()-11),COLUMN()),"")</f>
        <v>21052</v>
      </c>
      <c r="C22" s="370" t="str">
        <f>IFERROR(INDEX(LİSTE,SMALL('VERİ TABANI'!$Q:$Q,ROW()-11),COLUMN()),"")</f>
        <v>Ali Samet AKINCI</v>
      </c>
      <c r="D22" s="370" t="str">
        <f>IFERROR(INDEX(LİSTE,SMALL('VERİ TABANI'!$Q:$Q,ROW()-11),COLUMN()),"")</f>
        <v>12 MOT-O (Cuma 18)</v>
      </c>
      <c r="E22" s="370" t="str">
        <f>IFERROR(INDEX(LİSTE,SMALL('VERİ TABANI'!$Q:$Q,ROW()-11),COLUMN()),"")</f>
        <v>Okul : 4.0, İşletme :0</v>
      </c>
      <c r="F22" s="371" t="str">
        <f>IFERROR(INDEX(LİSTE,SMALL('VERİ TABANI'!$Q:$Q,ROW()-11),COLUMN()),"")</f>
        <v>Otomotiv Elektromekanik</v>
      </c>
      <c r="G22" s="369" t="str">
        <f>IFERROR(INDEX(LİSTE,SMALL('VERİ TABANI'!$Q:$Q,ROW()-11),COLUMN()),"")</f>
        <v>Ramazan KEKEÇ</v>
      </c>
      <c r="H22" s="371" t="str">
        <f>PROPER(IFERROR(INDEX(LİSTE,SMALL('VERİ TABANI'!$Q:$Q,ROW()-11),COLUMN()),""))</f>
        <v>Bayram Ali Akıncı - Bayram İveco Özel Servis</v>
      </c>
      <c r="I22" s="372">
        <f>IFERROR(INDEX(LİSTE,SMALL('VERİ TABANI'!$Q:$Q,ROW()-11),COLUMN()),"")</f>
        <v>5377310267</v>
      </c>
      <c r="J22" s="371" t="str">
        <f>PROPER(IFERROR(INDEX(LİSTE,SMALL('VERİ TABANI'!$Q:$Q,ROW()-11),COLUMN()),""))</f>
        <v>Fatih Mah. Karatay San.Torna Sok No:21/1</v>
      </c>
      <c r="K22" s="373">
        <f>IFERROR(INDEX(LİSTE,SMALL('VERİ TABANI'!$Q:$Q,ROW()-11),COLUMN()),"")</f>
        <v>44859</v>
      </c>
      <c r="L22" s="374" t="str">
        <f>IFERROR(INDEX(LİSTE,SMALL('VERİ TABANI'!$Q:$Q,ROW()-11),COLUMN()),"")</f>
        <v>Bayram Ali AKINCI</v>
      </c>
      <c r="M22" s="331" t="str">
        <f>IFERROR(INDEX(LİSTE,SMALL('VERİ TABANI'!$Q:$Q,ROW()-11),COLUMN()),"")</f>
        <v/>
      </c>
      <c r="N22" s="331"/>
      <c r="R22" s="332">
        <f>IFERROR(IF(H22="","",COUNTIF($H$12:H22,H22)),"")</f>
        <v>1</v>
      </c>
      <c r="S22" s="332">
        <f t="shared" si="12"/>
        <v>22</v>
      </c>
      <c r="T22" s="325">
        <f t="shared" si="5"/>
        <v>11</v>
      </c>
      <c r="U22" s="326" t="str">
        <f t="shared" si="6"/>
        <v>Celalettin Durak-Meşale Reklam</v>
      </c>
      <c r="V22" s="330">
        <f t="shared" si="0"/>
        <v>2</v>
      </c>
      <c r="W22" s="328">
        <f t="shared" si="7"/>
        <v>90</v>
      </c>
      <c r="X22" s="328">
        <f t="shared" si="13"/>
        <v>1</v>
      </c>
      <c r="Y22" s="328">
        <f t="shared" si="8"/>
        <v>901</v>
      </c>
      <c r="Z22" s="328">
        <f t="shared" si="1"/>
        <v>901</v>
      </c>
      <c r="AB22" s="334">
        <f t="shared" si="2"/>
        <v>1</v>
      </c>
      <c r="AC22" s="334">
        <f t="shared" si="3"/>
        <v>0</v>
      </c>
      <c r="AD22" s="334">
        <f t="shared" si="9"/>
        <v>0</v>
      </c>
      <c r="AE22" s="334" t="str">
        <f t="shared" si="10"/>
        <v/>
      </c>
      <c r="AF22" s="312">
        <f t="shared" si="4"/>
        <v>2</v>
      </c>
    </row>
    <row r="23" spans="1:32" ht="24.75" customHeight="1">
      <c r="A23" s="369">
        <f t="shared" si="11"/>
        <v>12</v>
      </c>
      <c r="B23" s="370">
        <f>IFERROR(INDEX(LİSTE,SMALL('VERİ TABANI'!$Q:$Q,ROW()-11),COLUMN()),"")</f>
        <v>40326</v>
      </c>
      <c r="C23" s="370" t="str">
        <f>IFERROR(INDEX(LİSTE,SMALL('VERİ TABANI'!$Q:$Q,ROW()-11),COLUMN()),"")</f>
        <v>Bayram BOZTEPE</v>
      </c>
      <c r="D23" s="370" t="str">
        <f>IFERROR(INDEX(LİSTE,SMALL('VERİ TABANI'!$Q:$Q,ROW()-11),COLUMN()),"")</f>
        <v>11 MOT-J (Cuma 6)</v>
      </c>
      <c r="E23" s="370" t="str">
        <f>IFERROR(INDEX(LİSTE,SMALL('VERİ TABANI'!$Q:$Q,ROW()-11),COLUMN()),"")</f>
        <v>Okul : 0.5, İşletme :0</v>
      </c>
      <c r="F23" s="371" t="str">
        <f>IFERROR(INDEX(LİSTE,SMALL('VERİ TABANI'!$Q:$Q,ROW()-11),COLUMN()),"")</f>
        <v>Otomotiv Boya</v>
      </c>
      <c r="G23" s="369" t="str">
        <f>IFERROR(INDEX(LİSTE,SMALL('VERİ TABANI'!$Q:$Q,ROW()-11),COLUMN()),"")</f>
        <v>Ramazan KEKEÇ</v>
      </c>
      <c r="H23" s="371" t="str">
        <f>PROPER(IFERROR(INDEX(LİSTE,SMALL('VERİ TABANI'!$Q:$Q,ROW()-11),COLUMN()),""))</f>
        <v>Boztepe Oto Boya - Adem Boztepe</v>
      </c>
      <c r="I23" s="372">
        <f>IFERROR(INDEX(LİSTE,SMALL('VERİ TABANI'!$Q:$Q,ROW()-11),COLUMN()),"")</f>
        <v>5547262897</v>
      </c>
      <c r="J23" s="371" t="str">
        <f>PROPER(IFERROR(INDEX(LİSTE,SMALL('VERİ TABANI'!$Q:$Q,ROW()-11),COLUMN()),""))</f>
        <v>Motorlu San. Çar. Çadır Sok No 20</v>
      </c>
      <c r="K23" s="373">
        <f>IFERROR(INDEX(LİSTE,SMALL('VERİ TABANI'!$Q:$Q,ROW()-11),COLUMN()),"")</f>
        <v>45513</v>
      </c>
      <c r="L23" s="374" t="str">
        <f>IFERROR(INDEX(LİSTE,SMALL('VERİ TABANI'!$Q:$Q,ROW()-11),COLUMN()),"")</f>
        <v>Adem BOZTEPE</v>
      </c>
      <c r="M23" s="331" t="str">
        <f>IFERROR(INDEX(LİSTE,SMALL('VERİ TABANI'!$Q:$Q,ROW()-11),COLUMN()),"")</f>
        <v/>
      </c>
      <c r="N23" s="331"/>
      <c r="R23" s="332">
        <f>IFERROR(IF(H23="","",COUNTIF($H$12:H23,H23)),"")</f>
        <v>1</v>
      </c>
      <c r="S23" s="332">
        <f t="shared" si="12"/>
        <v>23</v>
      </c>
      <c r="T23" s="325">
        <f t="shared" si="5"/>
        <v>12</v>
      </c>
      <c r="U23" s="326" t="str">
        <f t="shared" si="6"/>
        <v>Emre Gelmez - Emre Rot Balans</v>
      </c>
      <c r="V23" s="330">
        <f t="shared" si="0"/>
        <v>2</v>
      </c>
      <c r="W23" s="328">
        <f t="shared" si="7"/>
        <v>100</v>
      </c>
      <c r="X23" s="328">
        <f t="shared" si="13"/>
        <v>1</v>
      </c>
      <c r="Y23" s="328">
        <f t="shared" si="8"/>
        <v>1001</v>
      </c>
      <c r="Z23" s="328">
        <f t="shared" si="1"/>
        <v>1001</v>
      </c>
      <c r="AB23" s="334">
        <f t="shared" si="2"/>
        <v>1</v>
      </c>
      <c r="AC23" s="334">
        <f t="shared" si="3"/>
        <v>0</v>
      </c>
      <c r="AD23" s="334">
        <f t="shared" si="9"/>
        <v>0</v>
      </c>
      <c r="AE23" s="334" t="str">
        <f t="shared" si="10"/>
        <v/>
      </c>
      <c r="AF23" s="312">
        <f t="shared" si="4"/>
        <v>2</v>
      </c>
    </row>
    <row r="24" spans="1:32" ht="24.75" customHeight="1">
      <c r="A24" s="369">
        <f t="shared" si="11"/>
        <v>13</v>
      </c>
      <c r="B24" s="370">
        <f>IFERROR(INDEX(LİSTE,SMALL('VERİ TABANI'!$Q:$Q,ROW()-11),COLUMN()),"")</f>
        <v>30134</v>
      </c>
      <c r="C24" s="370" t="str">
        <f>IFERROR(INDEX(LİSTE,SMALL('VERİ TABANI'!$Q:$Q,ROW()-11),COLUMN()),"")</f>
        <v>Diyab EL-DİYAB</v>
      </c>
      <c r="D24" s="370" t="str">
        <f>IFERROR(INDEX(LİSTE,SMALL('VERİ TABANI'!$Q:$Q,ROW()-11),COLUMN()),"")</f>
        <v>11 MAB-F (Perşembe MAB)</v>
      </c>
      <c r="E24" s="370" t="str">
        <f>IFERROR(INDEX(LİSTE,SMALL('VERİ TABANI'!$Q:$Q,ROW()-11),COLUMN()),"")</f>
        <v>Okul : 4.5, İşletme :0</v>
      </c>
      <c r="F24" s="371" t="str">
        <f>IFERROR(INDEX(LİSTE,SMALL('VERİ TABANI'!$Q:$Q,ROW()-11),COLUMN()),"")</f>
        <v>Serigrafi Baskı</v>
      </c>
      <c r="G24" s="369" t="str">
        <f>IFERROR(INDEX(LİSTE,SMALL('VERİ TABANI'!$Q:$Q,ROW()-11),COLUMN()),"")</f>
        <v>Ramazan KEKEÇ</v>
      </c>
      <c r="H24" s="371" t="str">
        <f>PROPER(IFERROR(INDEX(LİSTE,SMALL('VERİ TABANI'!$Q:$Q,ROW()-11),COLUMN()),""))</f>
        <v>Celalettin Durak-Meşale Reklam</v>
      </c>
      <c r="I24" s="372">
        <f>IFERROR(INDEX(LİSTE,SMALL('VERİ TABANI'!$Q:$Q,ROW()-11),COLUMN()),"")</f>
        <v>5532643152</v>
      </c>
      <c r="J24" s="371" t="str">
        <f>PROPER(IFERROR(INDEX(LİSTE,SMALL('VERİ TABANI'!$Q:$Q,ROW()-11),COLUMN()),""))</f>
        <v>Fevzi Çakmak Mah. 10451 Sok. No:25</v>
      </c>
      <c r="K24" s="373">
        <f>IFERROR(INDEX(LİSTE,SMALL('VERİ TABANI'!$Q:$Q,ROW()-11),COLUMN()),"")</f>
        <v>45135</v>
      </c>
      <c r="L24" s="374" t="str">
        <f>IFERROR(INDEX(LİSTE,SMALL('VERİ TABANI'!$Q:$Q,ROW()-11),COLUMN()),"")</f>
        <v>Celalettin DURAK</v>
      </c>
      <c r="M24" s="331" t="str">
        <f>IFERROR(INDEX(LİSTE,SMALL('VERİ TABANI'!$Q:$Q,ROW()-11),COLUMN()),"")</f>
        <v/>
      </c>
      <c r="N24" s="331"/>
      <c r="R24" s="332">
        <f>IFERROR(IF(H24="","",COUNTIF($H$12:H24,H24)),"")</f>
        <v>1</v>
      </c>
      <c r="S24" s="332">
        <f t="shared" si="12"/>
        <v>24</v>
      </c>
      <c r="T24" s="325">
        <f t="shared" si="5"/>
        <v>13</v>
      </c>
      <c r="U24" s="326" t="str">
        <f t="shared" si="6"/>
        <v>Ercan Oto Fren İbrahim Samet Ercan</v>
      </c>
      <c r="V24" s="330">
        <f t="shared" si="0"/>
        <v>1</v>
      </c>
      <c r="W24" s="328">
        <f t="shared" si="7"/>
        <v>110</v>
      </c>
      <c r="X24" s="328">
        <f t="shared" si="13"/>
        <v>1</v>
      </c>
      <c r="Y24" s="328">
        <f t="shared" si="8"/>
        <v>1101</v>
      </c>
      <c r="Z24" s="328">
        <f t="shared" si="1"/>
        <v>1101</v>
      </c>
      <c r="AB24" s="334">
        <f t="shared" si="2"/>
        <v>1</v>
      </c>
      <c r="AC24" s="334">
        <f t="shared" si="3"/>
        <v>0</v>
      </c>
      <c r="AD24" s="334">
        <f t="shared" si="9"/>
        <v>0</v>
      </c>
      <c r="AE24" s="334" t="str">
        <f t="shared" si="10"/>
        <v/>
      </c>
      <c r="AF24" s="312">
        <f t="shared" si="4"/>
        <v>1</v>
      </c>
    </row>
    <row r="25" spans="1:32" ht="24.75" customHeight="1">
      <c r="A25" s="369">
        <f t="shared" si="11"/>
        <v>14</v>
      </c>
      <c r="B25" s="370">
        <f>IFERROR(INDEX(LİSTE,SMALL('VERİ TABANI'!$Q:$Q,ROW()-11),COLUMN()),"")</f>
        <v>40116</v>
      </c>
      <c r="C25" s="370" t="str">
        <f>IFERROR(INDEX(LİSTE,SMALL('VERİ TABANI'!$Q:$Q,ROW()-11),COLUMN()),"")</f>
        <v>Ertuğrul ARIN</v>
      </c>
      <c r="D25" s="370" t="str">
        <f>IFERROR(INDEX(LİSTE,SMALL('VERİ TABANI'!$Q:$Q,ROW()-11),COLUMN()),"")</f>
        <v>10 MAB-C (Salı 15)</v>
      </c>
      <c r="E25" s="370" t="str">
        <f>IFERROR(INDEX(LİSTE,SMALL('VERİ TABANI'!$Q:$Q,ROW()-11),COLUMN()),"")</f>
        <v>Okul : 4.0, İşletme :1</v>
      </c>
      <c r="F25" s="371" t="str">
        <f>IFERROR(INDEX(LİSTE,SMALL('VERİ TABANI'!$Q:$Q,ROW()-11),COLUMN()),"")</f>
        <v>Dijital Baskı</v>
      </c>
      <c r="G25" s="369" t="str">
        <f>IFERROR(INDEX(LİSTE,SMALL('VERİ TABANI'!$Q:$Q,ROW()-11),COLUMN()),"")</f>
        <v>Ramazan KEKEÇ</v>
      </c>
      <c r="H25" s="371" t="str">
        <f>PROPER(IFERROR(INDEX(LİSTE,SMALL('VERİ TABANI'!$Q:$Q,ROW()-11),COLUMN()),""))</f>
        <v>Celalettin Durak-Meşale Reklam</v>
      </c>
      <c r="I25" s="372">
        <f>IFERROR(INDEX(LİSTE,SMALL('VERİ TABANI'!$Q:$Q,ROW()-11),COLUMN()),"")</f>
        <v>5532643152</v>
      </c>
      <c r="J25" s="371" t="str">
        <f>PROPER(IFERROR(INDEX(LİSTE,SMALL('VERİ TABANI'!$Q:$Q,ROW()-11),COLUMN()),""))</f>
        <v>Fevzi Çakmak Mah. 10451 Sok. No:25</v>
      </c>
      <c r="K25" s="373">
        <f>IFERROR(INDEX(LİSTE,SMALL('VERİ TABANI'!$Q:$Q,ROW()-11),COLUMN()),"")</f>
        <v>45436</v>
      </c>
      <c r="L25" s="374" t="str">
        <f>IFERROR(INDEX(LİSTE,SMALL('VERİ TABANI'!$Q:$Q,ROW()-11),COLUMN()),"")</f>
        <v>Halil İbrahim DURAK</v>
      </c>
      <c r="M25" s="331" t="str">
        <f>IFERROR(INDEX(LİSTE,SMALL('VERİ TABANI'!$Q:$Q,ROW()-11),COLUMN()),"")</f>
        <v/>
      </c>
      <c r="N25" s="331"/>
      <c r="R25" s="332">
        <f>IFERROR(IF(H25="","",COUNTIF($H$12:H25,H25)),"")</f>
        <v>2</v>
      </c>
      <c r="S25" s="332" t="str">
        <f t="shared" si="12"/>
        <v/>
      </c>
      <c r="T25" s="325">
        <f t="shared" si="5"/>
        <v>14</v>
      </c>
      <c r="U25" s="326" t="str">
        <f t="shared" si="6"/>
        <v>Ertur Paz. San. Ve Tic. Ltd. Şti.</v>
      </c>
      <c r="V25" s="330">
        <f t="shared" si="0"/>
        <v>2</v>
      </c>
      <c r="W25" s="328">
        <f t="shared" si="7"/>
        <v>110</v>
      </c>
      <c r="X25" s="328">
        <f t="shared" si="13"/>
        <v>2</v>
      </c>
      <c r="Y25" s="328">
        <f t="shared" si="8"/>
        <v>1102</v>
      </c>
      <c r="Z25" s="328">
        <f t="shared" si="1"/>
        <v>1102</v>
      </c>
      <c r="AB25" s="334">
        <f t="shared" si="2"/>
        <v>1</v>
      </c>
      <c r="AC25" s="334">
        <f t="shared" si="3"/>
        <v>0</v>
      </c>
      <c r="AD25" s="334">
        <f t="shared" si="9"/>
        <v>0</v>
      </c>
      <c r="AE25" s="334" t="str">
        <f t="shared" si="10"/>
        <v/>
      </c>
      <c r="AF25" s="312">
        <f t="shared" si="4"/>
        <v>2</v>
      </c>
    </row>
    <row r="26" spans="1:32" ht="24.75" customHeight="1">
      <c r="A26" s="369">
        <f t="shared" si="11"/>
        <v>15</v>
      </c>
      <c r="B26" s="370">
        <f>IFERROR(INDEX(LİSTE,SMALL('VERİ TABANI'!$Q:$Q,ROW()-11),COLUMN()),"")</f>
        <v>41475</v>
      </c>
      <c r="C26" s="370" t="str">
        <f>IFERROR(INDEX(LİSTE,SMALL('VERİ TABANI'!$Q:$Q,ROW()-11),COLUMN()),"")</f>
        <v>Halil İbrahim İPEK</v>
      </c>
      <c r="D26" s="370" t="str">
        <f>IFERROR(INDEX(LİSTE,SMALL('VERİ TABANI'!$Q:$Q,ROW()-11),COLUMN()),"")</f>
        <v>11 MOT-S (Salı 6)</v>
      </c>
      <c r="E26" s="370" t="str">
        <f>IFERROR(INDEX(LİSTE,SMALL('VERİ TABANI'!$Q:$Q,ROW()-11),COLUMN()),"")</f>
        <v>Okul : 5.5, İşletme :28</v>
      </c>
      <c r="F26" s="371" t="str">
        <f>IFERROR(INDEX(LİSTE,SMALL('VERİ TABANI'!$Q:$Q,ROW()-11),COLUMN()),"")</f>
        <v>Ön Düzen Ayarcılığı Ve Lastikçilik</v>
      </c>
      <c r="G26" s="369" t="str">
        <f>IFERROR(INDEX(LİSTE,SMALL('VERİ TABANI'!$Q:$Q,ROW()-11),COLUMN()),"")</f>
        <v>Ramazan KEKEÇ</v>
      </c>
      <c r="H26" s="371" t="str">
        <f>PROPER(IFERROR(INDEX(LİSTE,SMALL('VERİ TABANI'!$Q:$Q,ROW()-11),COLUMN()),""))</f>
        <v>Emre Gelmez - Emre Rot Balans</v>
      </c>
      <c r="I26" s="372">
        <f>IFERROR(INDEX(LİSTE,SMALL('VERİ TABANI'!$Q:$Q,ROW()-11),COLUMN()),"")</f>
        <v>5379649998</v>
      </c>
      <c r="J26" s="371" t="str">
        <f>PROPER(IFERROR(INDEX(LİSTE,SMALL('VERİ TABANI'!$Q:$Q,ROW()-11),COLUMN()),""))</f>
        <v>Karatay San. Cebeci Sok. No:3</v>
      </c>
      <c r="K26" s="373">
        <f>IFERROR(INDEX(LİSTE,SMALL('VERİ TABANI'!$Q:$Q,ROW()-11),COLUMN()),"")</f>
        <v>45587</v>
      </c>
      <c r="L26" s="374" t="str">
        <f>IFERROR(INDEX(LİSTE,SMALL('VERİ TABANI'!$Q:$Q,ROW()-11),COLUMN()),"")</f>
        <v>Emre GELMEZ</v>
      </c>
      <c r="M26" s="331" t="str">
        <f>IFERROR(INDEX(LİSTE,SMALL('VERİ TABANI'!$Q:$Q,ROW()-11),COLUMN()),"")</f>
        <v/>
      </c>
      <c r="N26" s="331"/>
      <c r="R26" s="332">
        <f>IFERROR(IF(H26="","",COUNTIF($H$12:H26,H26)),"")</f>
        <v>1</v>
      </c>
      <c r="S26" s="332">
        <f t="shared" si="12"/>
        <v>26</v>
      </c>
      <c r="T26" s="325">
        <f t="shared" si="5"/>
        <v>15</v>
      </c>
      <c r="U26" s="326" t="str">
        <f t="shared" si="6"/>
        <v>Gülcanlarotomotiv San Tic Ltd Şti</v>
      </c>
      <c r="V26" s="330">
        <f t="shared" si="0"/>
        <v>2</v>
      </c>
      <c r="W26" s="328">
        <f t="shared" si="7"/>
        <v>120</v>
      </c>
      <c r="X26" s="328">
        <f t="shared" si="13"/>
        <v>1</v>
      </c>
      <c r="Y26" s="328">
        <f t="shared" si="8"/>
        <v>1201</v>
      </c>
      <c r="Z26" s="328">
        <f t="shared" si="1"/>
        <v>1201</v>
      </c>
      <c r="AB26" s="334">
        <f t="shared" si="2"/>
        <v>1</v>
      </c>
      <c r="AC26" s="334">
        <f t="shared" si="3"/>
        <v>0</v>
      </c>
      <c r="AD26" s="334">
        <f t="shared" si="9"/>
        <v>0</v>
      </c>
      <c r="AE26" s="334" t="str">
        <f t="shared" si="10"/>
        <v/>
      </c>
      <c r="AF26" s="312">
        <f t="shared" si="4"/>
        <v>2</v>
      </c>
    </row>
    <row r="27" spans="1:32" ht="24.75" customHeight="1">
      <c r="A27" s="369">
        <f t="shared" si="11"/>
        <v>16</v>
      </c>
      <c r="B27" s="370">
        <f>IFERROR(INDEX(LİSTE,SMALL('VERİ TABANI'!$Q:$Q,ROW()-11),COLUMN()),"")</f>
        <v>30886</v>
      </c>
      <c r="C27" s="370" t="str">
        <f>IFERROR(INDEX(LİSTE,SMALL('VERİ TABANI'!$Q:$Q,ROW()-11),COLUMN()),"")</f>
        <v>Hüseyin Arda BAŞAK</v>
      </c>
      <c r="D27" s="370" t="str">
        <f>IFERROR(INDEX(LİSTE,SMALL('VERİ TABANI'!$Q:$Q,ROW()-11),COLUMN()),"")</f>
        <v>11 MOT-S (Salı 6)</v>
      </c>
      <c r="E27" s="370" t="str">
        <f>IFERROR(INDEX(LİSTE,SMALL('VERİ TABANI'!$Q:$Q,ROW()-11),COLUMN()),"")</f>
        <v>Okul : 2.0, İşletme :0</v>
      </c>
      <c r="F27" s="371" t="str">
        <f>IFERROR(INDEX(LİSTE,SMALL('VERİ TABANI'!$Q:$Q,ROW()-11),COLUMN()),"")</f>
        <v>Ön Düzen Ayarcılığı Ve Lastikçilik</v>
      </c>
      <c r="G27" s="369" t="str">
        <f>IFERROR(INDEX(LİSTE,SMALL('VERİ TABANI'!$Q:$Q,ROW()-11),COLUMN()),"")</f>
        <v>Ramazan KEKEÇ</v>
      </c>
      <c r="H27" s="371" t="str">
        <f>PROPER(IFERROR(INDEX(LİSTE,SMALL('VERİ TABANI'!$Q:$Q,ROW()-11),COLUMN()),""))</f>
        <v>Emre Gelmez - Emre Rot Balans</v>
      </c>
      <c r="I27" s="372">
        <f>IFERROR(INDEX(LİSTE,SMALL('VERİ TABANI'!$Q:$Q,ROW()-11),COLUMN()),"")</f>
        <v>5379649998</v>
      </c>
      <c r="J27" s="371" t="str">
        <f>PROPER(IFERROR(INDEX(LİSTE,SMALL('VERİ TABANI'!$Q:$Q,ROW()-11),COLUMN()),""))</f>
        <v>Karatay San. Cebeci Sok. No:3</v>
      </c>
      <c r="K27" s="373">
        <f>IFERROR(INDEX(LİSTE,SMALL('VERİ TABANI'!$Q:$Q,ROW()-11),COLUMN()),"")</f>
        <v>45225</v>
      </c>
      <c r="L27" s="374" t="str">
        <f>IFERROR(INDEX(LİSTE,SMALL('VERİ TABANI'!$Q:$Q,ROW()-11),COLUMN()),"")</f>
        <v>Emre GELMEZ</v>
      </c>
      <c r="M27" s="331" t="str">
        <f>IFERROR(INDEX(LİSTE,SMALL('VERİ TABANI'!$Q:$Q,ROW()-11),COLUMN()),"")</f>
        <v/>
      </c>
      <c r="N27" s="331"/>
      <c r="R27" s="332">
        <f>IFERROR(IF(H27="","",COUNTIF($H$12:H27,H27)),"")</f>
        <v>2</v>
      </c>
      <c r="S27" s="332" t="str">
        <f t="shared" si="12"/>
        <v/>
      </c>
      <c r="T27" s="325">
        <f t="shared" si="5"/>
        <v>16</v>
      </c>
      <c r="U27" s="326" t="str">
        <f t="shared" si="6"/>
        <v>Güler Ofset Matbaacılık San. Tic. Ltd. Şti</v>
      </c>
      <c r="V27" s="330">
        <f t="shared" si="0"/>
        <v>5</v>
      </c>
      <c r="W27" s="328">
        <f t="shared" si="7"/>
        <v>120</v>
      </c>
      <c r="X27" s="328">
        <f t="shared" si="13"/>
        <v>2</v>
      </c>
      <c r="Y27" s="328">
        <f t="shared" si="8"/>
        <v>1202</v>
      </c>
      <c r="Z27" s="328">
        <f t="shared" si="1"/>
        <v>1202</v>
      </c>
      <c r="AB27" s="334">
        <f t="shared" si="2"/>
        <v>1</v>
      </c>
      <c r="AC27" s="334">
        <f t="shared" si="3"/>
        <v>0</v>
      </c>
      <c r="AD27" s="334">
        <f t="shared" si="9"/>
        <v>0</v>
      </c>
      <c r="AE27" s="334" t="str">
        <f t="shared" si="10"/>
        <v/>
      </c>
      <c r="AF27" s="312">
        <f t="shared" si="4"/>
        <v>5</v>
      </c>
    </row>
    <row r="28" spans="1:32" ht="24.75" customHeight="1">
      <c r="A28" s="369">
        <f t="shared" si="11"/>
        <v>17</v>
      </c>
      <c r="B28" s="370">
        <f>IFERROR(INDEX(LİSTE,SMALL('VERİ TABANI'!$Q:$Q,ROW()-11),COLUMN()),"")</f>
        <v>30540</v>
      </c>
      <c r="C28" s="370" t="str">
        <f>IFERROR(INDEX(LİSTE,SMALL('VERİ TABANI'!$Q:$Q,ROW()-11),COLUMN()),"")</f>
        <v>Mehmet Emin YAPICI</v>
      </c>
      <c r="D28" s="370" t="str">
        <f>IFERROR(INDEX(LİSTE,SMALL('VERİ TABANI'!$Q:$Q,ROW()-11),COLUMN()),"")</f>
        <v>11 MOT-C (Perşembe 4)</v>
      </c>
      <c r="E28" s="370" t="str">
        <f>IFERROR(INDEX(LİSTE,SMALL('VERİ TABANI'!$Q:$Q,ROW()-11),COLUMN()),"")</f>
        <v>Okul : 3.5, İşletme :10</v>
      </c>
      <c r="F28" s="371" t="str">
        <f>IFERROR(INDEX(LİSTE,SMALL('VERİ TABANI'!$Q:$Q,ROW()-11),COLUMN()),"")</f>
        <v>Otomotiv Elektromekanik</v>
      </c>
      <c r="G28" s="369" t="str">
        <f>IFERROR(INDEX(LİSTE,SMALL('VERİ TABANI'!$Q:$Q,ROW()-11),COLUMN()),"")</f>
        <v>Ramazan KEKEÇ</v>
      </c>
      <c r="H28" s="371" t="str">
        <f>PROPER(IFERROR(INDEX(LİSTE,SMALL('VERİ TABANI'!$Q:$Q,ROW()-11),COLUMN()),""))</f>
        <v>Ercan Oto Fren İbrahim Samet Ercan</v>
      </c>
      <c r="I28" s="372">
        <f>IFERROR(INDEX(LİSTE,SMALL('VERİ TABANI'!$Q:$Q,ROW()-11),COLUMN()),"")</f>
        <v>5530132897</v>
      </c>
      <c r="J28" s="371" t="str">
        <f>PROPER(IFERROR(INDEX(LİSTE,SMALL('VERİ TABANI'!$Q:$Q,ROW()-11),COLUMN()),""))</f>
        <v>Fatih Mah. Torna Sk. No:10 Selçuklu</v>
      </c>
      <c r="K28" s="373">
        <f>IFERROR(INDEX(LİSTE,SMALL('VERİ TABANI'!$Q:$Q,ROW()-11),COLUMN()),"")</f>
        <v>46076</v>
      </c>
      <c r="L28" s="374" t="str">
        <f>IFERROR(INDEX(LİSTE,SMALL('VERİ TABANI'!$Q:$Q,ROW()-11),COLUMN()),"")</f>
        <v>İbrahim Samet ERCAN</v>
      </c>
      <c r="M28" s="331" t="str">
        <f>IFERROR(INDEX(LİSTE,SMALL('VERİ TABANI'!$Q:$Q,ROW()-11),COLUMN()),"")</f>
        <v/>
      </c>
      <c r="N28" s="331"/>
      <c r="R28" s="332">
        <f>IFERROR(IF(H28="","",COUNTIF($H$12:H28,H28)),"")</f>
        <v>1</v>
      </c>
      <c r="S28" s="332">
        <f t="shared" si="12"/>
        <v>28</v>
      </c>
      <c r="T28" s="325">
        <f t="shared" si="5"/>
        <v>17</v>
      </c>
      <c r="U28" s="326" t="str">
        <f t="shared" si="6"/>
        <v>Hakan Karatepe - Arda Oto Kaporta Boya</v>
      </c>
      <c r="V28" s="330">
        <f t="shared" si="0"/>
        <v>1</v>
      </c>
      <c r="W28" s="328">
        <f t="shared" si="7"/>
        <v>130</v>
      </c>
      <c r="X28" s="328">
        <f t="shared" si="13"/>
        <v>1</v>
      </c>
      <c r="Y28" s="328">
        <f t="shared" si="8"/>
        <v>1301</v>
      </c>
      <c r="Z28" s="328">
        <f t="shared" si="1"/>
        <v>1301</v>
      </c>
      <c r="AB28" s="334">
        <f t="shared" si="2"/>
        <v>1</v>
      </c>
      <c r="AC28" s="334">
        <f t="shared" si="3"/>
        <v>0</v>
      </c>
      <c r="AD28" s="334">
        <f t="shared" si="9"/>
        <v>0</v>
      </c>
      <c r="AE28" s="334" t="str">
        <f t="shared" si="10"/>
        <v/>
      </c>
      <c r="AF28" s="312">
        <f t="shared" si="4"/>
        <v>1</v>
      </c>
    </row>
    <row r="29" spans="1:32" ht="24.75" customHeight="1">
      <c r="A29" s="369">
        <f t="shared" si="11"/>
        <v>18</v>
      </c>
      <c r="B29" s="370">
        <f>IFERROR(INDEX(LİSTE,SMALL('VERİ TABANI'!$Q:$Q,ROW()-11),COLUMN()),"")</f>
        <v>30969</v>
      </c>
      <c r="C29" s="370" t="str">
        <f>IFERROR(INDEX(LİSTE,SMALL('VERİ TABANI'!$Q:$Q,ROW()-11),COLUMN()),"")</f>
        <v>Bedirhan ÇİFCİ</v>
      </c>
      <c r="D29" s="370" t="str">
        <f>IFERROR(INDEX(LİSTE,SMALL('VERİ TABANI'!$Q:$Q,ROW()-11),COLUMN()),"")</f>
        <v>11 MOT-I (Pazartesi 20)</v>
      </c>
      <c r="E29" s="370" t="str">
        <f>IFERROR(INDEX(LİSTE,SMALL('VERİ TABANI'!$Q:$Q,ROW()-11),COLUMN()),"")</f>
        <v>Okul : 5.5, İşletme :0</v>
      </c>
      <c r="F29" s="371" t="str">
        <f>IFERROR(INDEX(LİSTE,SMALL('VERİ TABANI'!$Q:$Q,ROW()-11),COLUMN()),"")</f>
        <v>Dizel Motorları Yakıt Pompası Ve Enjektör Ayarcılığı</v>
      </c>
      <c r="G29" s="369" t="str">
        <f>IFERROR(INDEX(LİSTE,SMALL('VERİ TABANI'!$Q:$Q,ROW()-11),COLUMN()),"")</f>
        <v>Ramazan KEKEÇ</v>
      </c>
      <c r="H29" s="371" t="str">
        <f>PROPER(IFERROR(INDEX(LİSTE,SMALL('VERİ TABANI'!$Q:$Q,ROW()-11),COLUMN()),""))</f>
        <v>Ertur Paz. San. Ve Tic. Ltd. Şti.</v>
      </c>
      <c r="I29" s="372">
        <f>IFERROR(INDEX(LİSTE,SMALL('VERİ TABANI'!$Q:$Q,ROW()-11),COLUMN()),"")</f>
        <v>5323558975</v>
      </c>
      <c r="J29" s="371" t="str">
        <f>PROPER(IFERROR(INDEX(LİSTE,SMALL('VERİ TABANI'!$Q:$Q,ROW()-11),COLUMN()),""))</f>
        <v>Fatih Mah. Cebeci Sok. No:1</v>
      </c>
      <c r="K29" s="373">
        <f>IFERROR(INDEX(LİSTE,SMALL('VERİ TABANI'!$Q:$Q,ROW()-11),COLUMN()),"")</f>
        <v>45252</v>
      </c>
      <c r="L29" s="374" t="str">
        <f>IFERROR(INDEX(LİSTE,SMALL('VERİ TABANI'!$Q:$Q,ROW()-11),COLUMN()),"")</f>
        <v>Mustafa TURGUT</v>
      </c>
      <c r="M29" s="331" t="str">
        <f>IFERROR(INDEX(LİSTE,SMALL('VERİ TABANI'!$Q:$Q,ROW()-11),COLUMN()),"")</f>
        <v/>
      </c>
      <c r="N29" s="331"/>
      <c r="R29" s="332">
        <f>IFERROR(IF(H29="","",COUNTIF($H$12:H29,H29)),"")</f>
        <v>1</v>
      </c>
      <c r="S29" s="332">
        <f t="shared" si="12"/>
        <v>29</v>
      </c>
      <c r="T29" s="325">
        <f t="shared" si="5"/>
        <v>18</v>
      </c>
      <c r="U29" s="326" t="str">
        <f t="shared" si="6"/>
        <v>Hakan Pınar - Pınar Oto Kaporta Ve Boya</v>
      </c>
      <c r="V29" s="330">
        <f t="shared" si="0"/>
        <v>2</v>
      </c>
      <c r="W29" s="328">
        <f t="shared" si="7"/>
        <v>140</v>
      </c>
      <c r="X29" s="328">
        <f t="shared" si="13"/>
        <v>1</v>
      </c>
      <c r="Y29" s="328">
        <f t="shared" si="8"/>
        <v>1401</v>
      </c>
      <c r="Z29" s="328">
        <f t="shared" si="1"/>
        <v>1401</v>
      </c>
      <c r="AB29" s="334">
        <f t="shared" si="2"/>
        <v>1</v>
      </c>
      <c r="AC29" s="334">
        <f t="shared" si="3"/>
        <v>0</v>
      </c>
      <c r="AD29" s="334">
        <f t="shared" si="9"/>
        <v>0</v>
      </c>
      <c r="AE29" s="334" t="str">
        <f t="shared" si="10"/>
        <v/>
      </c>
      <c r="AF29" s="312">
        <f t="shared" si="4"/>
        <v>2</v>
      </c>
    </row>
    <row r="30" spans="1:32" ht="24.75" customHeight="1">
      <c r="A30" s="369">
        <f t="shared" si="11"/>
        <v>19</v>
      </c>
      <c r="B30" s="370">
        <f>IFERROR(INDEX(LİSTE,SMALL('VERİ TABANI'!$Q:$Q,ROW()-11),COLUMN()),"")</f>
        <v>30893</v>
      </c>
      <c r="C30" s="370" t="str">
        <f>IFERROR(INDEX(LİSTE,SMALL('VERİ TABANI'!$Q:$Q,ROW()-11),COLUMN()),"")</f>
        <v>Kerem Can YELLİBURUN</v>
      </c>
      <c r="D30" s="370" t="str">
        <f>IFERROR(INDEX(LİSTE,SMALL('VERİ TABANI'!$Q:$Q,ROW()-11),COLUMN()),"")</f>
        <v>11 MOT-I (Pazartesi 20)</v>
      </c>
      <c r="E30" s="370" t="str">
        <f>IFERROR(INDEX(LİSTE,SMALL('VERİ TABANI'!$Q:$Q,ROW()-11),COLUMN()),"")</f>
        <v>Okul : 5.5, İşletme :0</v>
      </c>
      <c r="F30" s="371" t="str">
        <f>IFERROR(INDEX(LİSTE,SMALL('VERİ TABANI'!$Q:$Q,ROW()-11),COLUMN()),"")</f>
        <v>Dizel Motorları Yakıt Pompası Ve Enjektör Ayarcılığı</v>
      </c>
      <c r="G30" s="369" t="str">
        <f>IFERROR(INDEX(LİSTE,SMALL('VERİ TABANI'!$Q:$Q,ROW()-11),COLUMN()),"")</f>
        <v>Ramazan KEKEÇ</v>
      </c>
      <c r="H30" s="371" t="str">
        <f>PROPER(IFERROR(INDEX(LİSTE,SMALL('VERİ TABANI'!$Q:$Q,ROW()-11),COLUMN()),""))</f>
        <v>Ertur Paz. San. Ve Tic. Ltd. Şti.</v>
      </c>
      <c r="I30" s="372">
        <f>IFERROR(INDEX(LİSTE,SMALL('VERİ TABANI'!$Q:$Q,ROW()-11),COLUMN()),"")</f>
        <v>5323558975</v>
      </c>
      <c r="J30" s="371" t="str">
        <f>PROPER(IFERROR(INDEX(LİSTE,SMALL('VERİ TABANI'!$Q:$Q,ROW()-11),COLUMN()),""))</f>
        <v>Fatih Mah. Cebeci Sok. No:1</v>
      </c>
      <c r="K30" s="373">
        <f>IFERROR(INDEX(LİSTE,SMALL('VERİ TABANI'!$Q:$Q,ROW()-11),COLUMN()),"")</f>
        <v>45226</v>
      </c>
      <c r="L30" s="374" t="str">
        <f>IFERROR(INDEX(LİSTE,SMALL('VERİ TABANI'!$Q:$Q,ROW()-11),COLUMN()),"")</f>
        <v>Mustafa TURGUT</v>
      </c>
      <c r="M30" s="331" t="str">
        <f>IFERROR(INDEX(LİSTE,SMALL('VERİ TABANI'!$Q:$Q,ROW()-11),COLUMN()),"")</f>
        <v/>
      </c>
      <c r="N30" s="331"/>
      <c r="R30" s="332">
        <f>IFERROR(IF(H30="","",COUNTIF($H$12:H30,H30)),"")</f>
        <v>2</v>
      </c>
      <c r="S30" s="332" t="str">
        <f t="shared" si="12"/>
        <v/>
      </c>
      <c r="T30" s="325">
        <f t="shared" si="5"/>
        <v>19</v>
      </c>
      <c r="U30" s="326" t="str">
        <f t="shared" si="6"/>
        <v>Hakkı Eken-Eken İnşaat Oto Kaporta</v>
      </c>
      <c r="V30" s="330">
        <f t="shared" si="0"/>
        <v>1</v>
      </c>
      <c r="W30" s="328">
        <f t="shared" si="7"/>
        <v>140</v>
      </c>
      <c r="X30" s="328">
        <f t="shared" si="13"/>
        <v>2</v>
      </c>
      <c r="Y30" s="328">
        <f t="shared" si="8"/>
        <v>1402</v>
      </c>
      <c r="Z30" s="328">
        <f t="shared" si="1"/>
        <v>1402</v>
      </c>
      <c r="AB30" s="334">
        <f t="shared" si="2"/>
        <v>1</v>
      </c>
      <c r="AC30" s="334">
        <f t="shared" si="3"/>
        <v>0</v>
      </c>
      <c r="AD30" s="334">
        <f t="shared" si="9"/>
        <v>0</v>
      </c>
      <c r="AE30" s="334" t="str">
        <f t="shared" si="10"/>
        <v/>
      </c>
      <c r="AF30" s="312">
        <f t="shared" si="4"/>
        <v>1</v>
      </c>
    </row>
    <row r="31" spans="1:32" ht="24.75" customHeight="1">
      <c r="A31" s="369">
        <f t="shared" si="11"/>
        <v>20</v>
      </c>
      <c r="B31" s="370">
        <f>IFERROR(INDEX(LİSTE,SMALL('VERİ TABANI'!$Q:$Q,ROW()-11),COLUMN()),"")</f>
        <v>20514</v>
      </c>
      <c r="C31" s="370" t="str">
        <f>IFERROR(INDEX(LİSTE,SMALL('VERİ TABANI'!$Q:$Q,ROW()-11),COLUMN()),"")</f>
        <v>Esat Baki YAĞMUR</v>
      </c>
      <c r="D31" s="370" t="str">
        <f>IFERROR(INDEX(LİSTE,SMALL('VERİ TABANI'!$Q:$Q,ROW()-11),COLUMN()),"")</f>
        <v>12 MOT-K (Perşembe 2)</v>
      </c>
      <c r="E31" s="370" t="str">
        <f>IFERROR(INDEX(LİSTE,SMALL('VERİ TABANI'!$Q:$Q,ROW()-11),COLUMN()),"")</f>
        <v>Okul : 3.0, İşletme :0</v>
      </c>
      <c r="F31" s="371" t="str">
        <f>IFERROR(INDEX(LİSTE,SMALL('VERİ TABANI'!$Q:$Q,ROW()-11),COLUMN()),"")</f>
        <v>Otomotiv Mekanikerliği</v>
      </c>
      <c r="G31" s="369" t="str">
        <f>IFERROR(INDEX(LİSTE,SMALL('VERİ TABANI'!$Q:$Q,ROW()-11),COLUMN()),"")</f>
        <v>Ramazan KEKEÇ</v>
      </c>
      <c r="H31" s="371" t="str">
        <f>PROPER(IFERROR(INDEX(LİSTE,SMALL('VERİ TABANI'!$Q:$Q,ROW()-11),COLUMN()),""))</f>
        <v>Gülcanlarotomotiv San Tic Ltd Şti</v>
      </c>
      <c r="I31" s="372">
        <f>IFERROR(INDEX(LİSTE,SMALL('VERİ TABANI'!$Q:$Q,ROW()-11),COLUMN()),"")</f>
        <v>3322373570</v>
      </c>
      <c r="J31" s="371" t="str">
        <f>PROPER(IFERROR(INDEX(LİSTE,SMALL('VERİ TABANI'!$Q:$Q,ROW()-11),COLUMN()),""))</f>
        <v>Karatay Sanayi Zevk Sk. 3/0 Selçuklu Konya</v>
      </c>
      <c r="K31" s="373">
        <f>IFERROR(INDEX(LİSTE,SMALL('VERİ TABANI'!$Q:$Q,ROW()-11),COLUMN()),"")</f>
        <v>44785</v>
      </c>
      <c r="L31" s="374" t="str">
        <f>IFERROR(INDEX(LİSTE,SMALL('VERİ TABANI'!$Q:$Q,ROW()-11),COLUMN()),"")</f>
        <v>Nuh CANDAN</v>
      </c>
      <c r="M31" s="331" t="str">
        <f>IFERROR(INDEX(LİSTE,SMALL('VERİ TABANI'!$Q:$Q,ROW()-11),COLUMN()),"")</f>
        <v/>
      </c>
      <c r="N31" s="331"/>
      <c r="R31" s="332">
        <f>IFERROR(IF(H31="","",COUNTIF($H$12:H31,H31)),"")</f>
        <v>1</v>
      </c>
      <c r="S31" s="332">
        <f t="shared" si="12"/>
        <v>31</v>
      </c>
      <c r="T31" s="325">
        <f t="shared" si="5"/>
        <v>20</v>
      </c>
      <c r="U31" s="326" t="str">
        <f t="shared" si="6"/>
        <v>Halil Akseki - Üçpınar</v>
      </c>
      <c r="V31" s="330">
        <f t="shared" si="0"/>
        <v>2</v>
      </c>
      <c r="W31" s="328">
        <f t="shared" si="7"/>
        <v>150</v>
      </c>
      <c r="X31" s="328">
        <f t="shared" si="13"/>
        <v>1</v>
      </c>
      <c r="Y31" s="328">
        <f t="shared" si="8"/>
        <v>1501</v>
      </c>
      <c r="Z31" s="328">
        <f t="shared" si="1"/>
        <v>1501</v>
      </c>
      <c r="AB31" s="334">
        <f t="shared" si="2"/>
        <v>1</v>
      </c>
      <c r="AC31" s="334">
        <f t="shared" si="3"/>
        <v>0</v>
      </c>
      <c r="AD31" s="334">
        <f t="shared" si="9"/>
        <v>0</v>
      </c>
      <c r="AE31" s="334" t="str">
        <f t="shared" si="10"/>
        <v/>
      </c>
      <c r="AF31" s="312">
        <f t="shared" si="4"/>
        <v>2</v>
      </c>
    </row>
    <row r="32" spans="1:32" ht="24.75" customHeight="1">
      <c r="A32" s="369">
        <f t="shared" si="11"/>
        <v>21</v>
      </c>
      <c r="B32" s="370">
        <f>IFERROR(INDEX(LİSTE,SMALL('VERİ TABANI'!$Q:$Q,ROW()-11),COLUMN()),"")</f>
        <v>41910</v>
      </c>
      <c r="C32" s="370" t="str">
        <f>IFERROR(INDEX(LİSTE,SMALL('VERİ TABANI'!$Q:$Q,ROW()-11),COLUMN()),"")</f>
        <v>Mustafa AKÇA</v>
      </c>
      <c r="D32" s="370" t="str">
        <f>IFERROR(INDEX(LİSTE,SMALL('VERİ TABANI'!$Q:$Q,ROW()-11),COLUMN()),"")</f>
        <v>11 MOT-R (Salı 7)</v>
      </c>
      <c r="E32" s="370" t="str">
        <f>IFERROR(INDEX(LİSTE,SMALL('VERİ TABANI'!$Q:$Q,ROW()-11),COLUMN()),"")</f>
        <v>Okul : 6.0, İşletme :0</v>
      </c>
      <c r="F32" s="371" t="str">
        <f>IFERROR(INDEX(LİSTE,SMALL('VERİ TABANI'!$Q:$Q,ROW()-11),COLUMN()),"")</f>
        <v>Otomotiv Mekanikerliği</v>
      </c>
      <c r="G32" s="369" t="str">
        <f>IFERROR(INDEX(LİSTE,SMALL('VERİ TABANI'!$Q:$Q,ROW()-11),COLUMN()),"")</f>
        <v>Ramazan KEKEÇ</v>
      </c>
      <c r="H32" s="371" t="str">
        <f>PROPER(IFERROR(INDEX(LİSTE,SMALL('VERİ TABANI'!$Q:$Q,ROW()-11),COLUMN()),""))</f>
        <v>Gülcanlarotomotiv San Tic Ltd Şti</v>
      </c>
      <c r="I32" s="372">
        <f>IFERROR(INDEX(LİSTE,SMALL('VERİ TABANI'!$Q:$Q,ROW()-11),COLUMN()),"")</f>
        <v>3322373570</v>
      </c>
      <c r="J32" s="371" t="str">
        <f>PROPER(IFERROR(INDEX(LİSTE,SMALL('VERİ TABANI'!$Q:$Q,ROW()-11),COLUMN()),""))</f>
        <v>Karatay Sanayi Zevk Sk. 3/0 Selçuklu Konya</v>
      </c>
      <c r="K32" s="373">
        <f>IFERROR(INDEX(LİSTE,SMALL('VERİ TABANI'!$Q:$Q,ROW()-11),COLUMN()),"")</f>
        <v>45561</v>
      </c>
      <c r="L32" s="374" t="str">
        <f>IFERROR(INDEX(LİSTE,SMALL('VERİ TABANI'!$Q:$Q,ROW()-11),COLUMN()),"")</f>
        <v>Nuh CANDAN</v>
      </c>
      <c r="M32" s="331" t="str">
        <f>IFERROR(INDEX(LİSTE,SMALL('VERİ TABANI'!$Q:$Q,ROW()-11),COLUMN()),"")</f>
        <v/>
      </c>
      <c r="N32" s="331"/>
      <c r="R32" s="332">
        <f>IFERROR(IF(H32="","",COUNTIF($H$12:H32,H32)),"")</f>
        <v>2</v>
      </c>
      <c r="S32" s="332" t="str">
        <f t="shared" si="12"/>
        <v/>
      </c>
      <c r="T32" s="325">
        <f t="shared" si="5"/>
        <v>21</v>
      </c>
      <c r="U32" s="326" t="str">
        <f t="shared" si="6"/>
        <v>Halis Akkaya - Sey-Ha Volkswagen Özel Servis</v>
      </c>
      <c r="V32" s="330">
        <f t="shared" si="0"/>
        <v>2</v>
      </c>
      <c r="W32" s="328">
        <f t="shared" si="7"/>
        <v>150</v>
      </c>
      <c r="X32" s="328">
        <f t="shared" si="13"/>
        <v>2</v>
      </c>
      <c r="Y32" s="328">
        <f t="shared" si="8"/>
        <v>1502</v>
      </c>
      <c r="Z32" s="328">
        <f t="shared" si="1"/>
        <v>1502</v>
      </c>
      <c r="AB32" s="334">
        <f t="shared" si="2"/>
        <v>1</v>
      </c>
      <c r="AC32" s="334">
        <f t="shared" si="3"/>
        <v>0</v>
      </c>
      <c r="AD32" s="334">
        <f t="shared" si="9"/>
        <v>0</v>
      </c>
      <c r="AE32" s="334" t="str">
        <f t="shared" si="10"/>
        <v/>
      </c>
      <c r="AF32" s="312">
        <f t="shared" si="4"/>
        <v>2</v>
      </c>
    </row>
    <row r="33" spans="1:32" ht="24.75" customHeight="1">
      <c r="A33" s="369">
        <f t="shared" si="11"/>
        <v>22</v>
      </c>
      <c r="B33" s="370">
        <f>IFERROR(INDEX(LİSTE,SMALL('VERİ TABANI'!$Q:$Q,ROW()-11),COLUMN()),"")</f>
        <v>21929</v>
      </c>
      <c r="C33" s="370" t="str">
        <f>IFERROR(INDEX(LİSTE,SMALL('VERİ TABANI'!$Q:$Q,ROW()-11),COLUMN()),"")</f>
        <v>Mert Ali ÇETİN</v>
      </c>
      <c r="D33" s="370" t="str">
        <f>IFERROR(INDEX(LİSTE,SMALL('VERİ TABANI'!$Q:$Q,ROW()-11),COLUMN()),"")</f>
        <v>12 MAB-E (Pazartesi MAB)</v>
      </c>
      <c r="E33" s="370" t="str">
        <f>IFERROR(INDEX(LİSTE,SMALL('VERİ TABANI'!$Q:$Q,ROW()-11),COLUMN()),"")</f>
        <v>Okul : 5.5, İşletme :0</v>
      </c>
      <c r="F33" s="371" t="str">
        <f>IFERROR(INDEX(LİSTE,SMALL('VERİ TABANI'!$Q:$Q,ROW()-11),COLUMN()),"")</f>
        <v>Baskı Sonrası</v>
      </c>
      <c r="G33" s="369" t="str">
        <f>IFERROR(INDEX(LİSTE,SMALL('VERİ TABANI'!$Q:$Q,ROW()-11),COLUMN()),"")</f>
        <v>Ramazan KEKEÇ</v>
      </c>
      <c r="H33" s="371" t="str">
        <f>PROPER(IFERROR(INDEX(LİSTE,SMALL('VERİ TABANI'!$Q:$Q,ROW()-11),COLUMN()),""))</f>
        <v>Güler Ofset Matbaacılık San. Tic. Ltd. Şti</v>
      </c>
      <c r="I33" s="372">
        <f>IFERROR(INDEX(LİSTE,SMALL('VERİ TABANI'!$Q:$Q,ROW()-11),COLUMN()),"")</f>
        <v>5363097978</v>
      </c>
      <c r="J33" s="371" t="str">
        <f>PROPER(IFERROR(INDEX(LİSTE,SMALL('VERİ TABANI'!$Q:$Q,ROW()-11),COLUMN()),""))</f>
        <v>Fevzi Çakmak Mah. 10447 Sok. No:26/1</v>
      </c>
      <c r="K33" s="373">
        <f>IFERROR(INDEX(LİSTE,SMALL('VERİ TABANI'!$Q:$Q,ROW()-11),COLUMN()),"")</f>
        <v>45201</v>
      </c>
      <c r="L33" s="374" t="str">
        <f>IFERROR(INDEX(LİSTE,SMALL('VERİ TABANI'!$Q:$Q,ROW()-11),COLUMN()),"")</f>
        <v>Mehmet YÜCEL</v>
      </c>
      <c r="M33" s="331" t="str">
        <f>IFERROR(INDEX(LİSTE,SMALL('VERİ TABANI'!$Q:$Q,ROW()-11),COLUMN()),"")</f>
        <v/>
      </c>
      <c r="N33" s="331"/>
      <c r="R33" s="332">
        <f>IFERROR(IF(H33="","",COUNTIF($H$12:H33,H33)),"")</f>
        <v>1</v>
      </c>
      <c r="S33" s="332">
        <f t="shared" si="12"/>
        <v>33</v>
      </c>
      <c r="T33" s="325">
        <f t="shared" si="5"/>
        <v>22</v>
      </c>
      <c r="U33" s="326" t="str">
        <f t="shared" si="6"/>
        <v>Harun Göçer - Liva Otogaz</v>
      </c>
      <c r="V33" s="330">
        <f t="shared" si="0"/>
        <v>2</v>
      </c>
      <c r="W33" s="328">
        <f t="shared" si="7"/>
        <v>160</v>
      </c>
      <c r="X33" s="328">
        <f t="shared" si="13"/>
        <v>1</v>
      </c>
      <c r="Y33" s="328">
        <f t="shared" si="8"/>
        <v>1601</v>
      </c>
      <c r="Z33" s="328">
        <f t="shared" si="1"/>
        <v>1601</v>
      </c>
      <c r="AB33" s="334">
        <f t="shared" si="2"/>
        <v>1</v>
      </c>
      <c r="AC33" s="334">
        <f t="shared" si="3"/>
        <v>0</v>
      </c>
      <c r="AD33" s="334">
        <f t="shared" si="9"/>
        <v>0</v>
      </c>
      <c r="AE33" s="334" t="str">
        <f t="shared" si="10"/>
        <v/>
      </c>
      <c r="AF33" s="312">
        <f t="shared" si="4"/>
        <v>2</v>
      </c>
    </row>
    <row r="34" spans="1:32" ht="24.75" customHeight="1">
      <c r="A34" s="369">
        <f t="shared" si="11"/>
        <v>23</v>
      </c>
      <c r="B34" s="370">
        <f>IFERROR(INDEX(LİSTE,SMALL('VERİ TABANI'!$Q:$Q,ROW()-11),COLUMN()),"")</f>
        <v>40740</v>
      </c>
      <c r="C34" s="370" t="str">
        <f>IFERROR(INDEX(LİSTE,SMALL('VERİ TABANI'!$Q:$Q,ROW()-11),COLUMN()),"")</f>
        <v>Muhammed Arda KARAKAYA</v>
      </c>
      <c r="D34" s="370" t="str">
        <f>IFERROR(INDEX(LİSTE,SMALL('VERİ TABANI'!$Q:$Q,ROW()-11),COLUMN()),"")</f>
        <v>10 MAB-C (Salı 15)</v>
      </c>
      <c r="E34" s="370" t="str">
        <f>IFERROR(INDEX(LİSTE,SMALL('VERİ TABANI'!$Q:$Q,ROW()-11),COLUMN()),"")</f>
        <v>Okul : 1.5, İşletme :0</v>
      </c>
      <c r="F34" s="371" t="str">
        <f>IFERROR(INDEX(LİSTE,SMALL('VERİ TABANI'!$Q:$Q,ROW()-11),COLUMN()),"")</f>
        <v>Ofset Baskı</v>
      </c>
      <c r="G34" s="369" t="str">
        <f>IFERROR(INDEX(LİSTE,SMALL('VERİ TABANI'!$Q:$Q,ROW()-11),COLUMN()),"")</f>
        <v>Ramazan KEKEÇ</v>
      </c>
      <c r="H34" s="371" t="str">
        <f>PROPER(IFERROR(INDEX(LİSTE,SMALL('VERİ TABANI'!$Q:$Q,ROW()-11),COLUMN()),""))</f>
        <v>Güler Ofset Matbaacılık San. Tic. Ltd. Şti</v>
      </c>
      <c r="I34" s="372">
        <f>IFERROR(INDEX(LİSTE,SMALL('VERİ TABANI'!$Q:$Q,ROW()-11),COLUMN()),"")</f>
        <v>5363097978</v>
      </c>
      <c r="J34" s="371" t="str">
        <f>PROPER(IFERROR(INDEX(LİSTE,SMALL('VERİ TABANI'!$Q:$Q,ROW()-11),COLUMN()),""))</f>
        <v>Fevzi Çakmak Mah. 10447 Sok. No:26/1</v>
      </c>
      <c r="K34" s="373">
        <f>IFERROR(INDEX(LİSTE,SMALL('VERİ TABANI'!$Q:$Q,ROW()-11),COLUMN()),"")</f>
        <v>45533</v>
      </c>
      <c r="L34" s="374" t="str" cm="1">
        <f t="array" ref="L34">IFERROR(INDEX(LİSTE,SMALL('VERİ TABANI'!$Q:$Q,ROW()-11),COLUMN()),"")</f>
        <v>Mehmet YÜCEL</v>
      </c>
      <c r="M34" s="331" t="str">
        <f>IFERROR(INDEX(LİSTE,SMALL('VERİ TABANI'!$Q:$Q,ROW()-11),COLUMN()),"")</f>
        <v/>
      </c>
      <c r="N34" s="331"/>
      <c r="R34" s="332">
        <f>IFERROR(IF(H34="","",COUNTIF($H$12:H34,H34)),"")</f>
        <v>2</v>
      </c>
      <c r="S34" s="332" t="str">
        <f t="shared" si="12"/>
        <v/>
      </c>
      <c r="T34" s="325">
        <f t="shared" si="5"/>
        <v>23</v>
      </c>
      <c r="U34" s="326" t="str">
        <f t="shared" si="6"/>
        <v>Hasan İbaoğlu - Formen Servis</v>
      </c>
      <c r="V34" s="330">
        <f t="shared" si="0"/>
        <v>3</v>
      </c>
      <c r="W34" s="328">
        <f t="shared" si="7"/>
        <v>160</v>
      </c>
      <c r="X34" s="328">
        <f t="shared" si="13"/>
        <v>2</v>
      </c>
      <c r="Y34" s="328">
        <f t="shared" si="8"/>
        <v>1602</v>
      </c>
      <c r="Z34" s="328">
        <f t="shared" si="1"/>
        <v>1602</v>
      </c>
      <c r="AB34" s="334">
        <f t="shared" si="2"/>
        <v>1</v>
      </c>
      <c r="AC34" s="334">
        <f t="shared" si="3"/>
        <v>0</v>
      </c>
      <c r="AD34" s="334">
        <f t="shared" si="9"/>
        <v>0</v>
      </c>
      <c r="AE34" s="334" t="str">
        <f t="shared" si="10"/>
        <v/>
      </c>
      <c r="AF34" s="312">
        <f t="shared" si="4"/>
        <v>3</v>
      </c>
    </row>
    <row r="35" spans="1:32" ht="24.75" customHeight="1">
      <c r="A35" s="369">
        <f t="shared" si="11"/>
        <v>24</v>
      </c>
      <c r="B35" s="370">
        <f>IFERROR(INDEX(LİSTE,SMALL('VERİ TABANI'!$Q:$Q,ROW()-11),COLUMN()),"")</f>
        <v>50698</v>
      </c>
      <c r="C35" s="370" t="str">
        <f>IFERROR(INDEX(LİSTE,SMALL('VERİ TABANI'!$Q:$Q,ROW()-11),COLUMN()),"")</f>
        <v>Muhammed Berat ÇEŞMECİ</v>
      </c>
      <c r="D35" s="370" t="str">
        <f>IFERROR(INDEX(LİSTE,SMALL('VERİ TABANI'!$Q:$Q,ROW()-11),COLUMN()),"")</f>
        <v>9 MAB-C (Pazartesi 15) (20 KİŞİLİK)</v>
      </c>
      <c r="E35" s="370" t="str">
        <f>IFERROR(INDEX(LİSTE,SMALL('VERİ TABANI'!$Q:$Q,ROW()-11),COLUMN()),"")</f>
        <v>Okul : 3.5, İşletme :0</v>
      </c>
      <c r="F35" s="371" t="str">
        <f>IFERROR(INDEX(LİSTE,SMALL('VERİ TABANI'!$Q:$Q,ROW()-11),COLUMN()),"")</f>
        <v>Baskı Öncesi</v>
      </c>
      <c r="G35" s="369" t="str">
        <f>IFERROR(INDEX(LİSTE,SMALL('VERİ TABANI'!$Q:$Q,ROW()-11),COLUMN()),"")</f>
        <v>Ramazan KEKEÇ</v>
      </c>
      <c r="H35" s="371" t="str">
        <f>PROPER(IFERROR(INDEX(LİSTE,SMALL('VERİ TABANI'!$Q:$Q,ROW()-11),COLUMN()),""))</f>
        <v>Güler Ofset Matbaacılık San. Tic. Ltd. Şti</v>
      </c>
      <c r="I35" s="372">
        <f>IFERROR(INDEX(LİSTE,SMALL('VERİ TABANI'!$Q:$Q,ROW()-11),COLUMN()),"")</f>
        <v>5363097978</v>
      </c>
      <c r="J35" s="371" t="str">
        <f>PROPER(IFERROR(INDEX(LİSTE,SMALL('VERİ TABANI'!$Q:$Q,ROW()-11),COLUMN()),""))</f>
        <v>Fevzi Çakmak Mah. 10447 Sok. No:26/1</v>
      </c>
      <c r="K35" s="373">
        <f>IFERROR(INDEX(LİSTE,SMALL('VERİ TABANI'!$Q:$Q,ROW()-11),COLUMN()),"")</f>
        <v>45918</v>
      </c>
      <c r="L35" s="374" t="str">
        <f>IFERROR(INDEX(LİSTE,SMALL('VERİ TABANI'!$Q:$Q,ROW()-11),COLUMN()),"")</f>
        <v>Hasan Enes ÇEŞMECİ</v>
      </c>
      <c r="M35" s="331" t="str">
        <f>IFERROR(INDEX(LİSTE,SMALL('VERİ TABANI'!$Q:$Q,ROW()-11),COLUMN()),"")</f>
        <v/>
      </c>
      <c r="N35" s="331"/>
      <c r="R35" s="332">
        <f>IFERROR(IF(H35="","",COUNTIF($H$12:H35,H35)),"")</f>
        <v>3</v>
      </c>
      <c r="S35" s="332" t="str">
        <f t="shared" si="12"/>
        <v/>
      </c>
      <c r="T35" s="325">
        <f t="shared" si="5"/>
        <v>24</v>
      </c>
      <c r="U35" s="326" t="str">
        <f t="shared" si="6"/>
        <v>Hasan Koçak - Koçak Oto Kaporta</v>
      </c>
      <c r="V35" s="330">
        <f t="shared" si="0"/>
        <v>1</v>
      </c>
      <c r="W35" s="328">
        <f t="shared" si="7"/>
        <v>160</v>
      </c>
      <c r="X35" s="328">
        <f t="shared" si="13"/>
        <v>3</v>
      </c>
      <c r="Y35" s="328">
        <f t="shared" si="8"/>
        <v>1603</v>
      </c>
      <c r="Z35" s="328">
        <f t="shared" si="1"/>
        <v>1603</v>
      </c>
      <c r="AB35" s="334">
        <f t="shared" si="2"/>
        <v>1</v>
      </c>
      <c r="AC35" s="334">
        <f t="shared" si="3"/>
        <v>0</v>
      </c>
      <c r="AD35" s="334">
        <f t="shared" si="9"/>
        <v>0</v>
      </c>
      <c r="AE35" s="334" t="str">
        <f t="shared" si="10"/>
        <v/>
      </c>
      <c r="AF35" s="312">
        <f t="shared" si="4"/>
        <v>1</v>
      </c>
    </row>
    <row r="36" spans="1:32" ht="24.75" customHeight="1">
      <c r="A36" s="369">
        <f t="shared" si="11"/>
        <v>25</v>
      </c>
      <c r="B36" s="370">
        <f>IFERROR(INDEX(LİSTE,SMALL('VERİ TABANI'!$Q:$Q,ROW()-11),COLUMN()),"")</f>
        <v>21348</v>
      </c>
      <c r="C36" s="370" t="str">
        <f>IFERROR(INDEX(LİSTE,SMALL('VERİ TABANI'!$Q:$Q,ROW()-11),COLUMN()),"")</f>
        <v>Tarık Eymen ÖZKOL</v>
      </c>
      <c r="D36" s="370" t="str">
        <f>IFERROR(INDEX(LİSTE,SMALL('VERİ TABANI'!$Q:$Q,ROW()-11),COLUMN()),"")</f>
        <v>12 MAB-E (Pazartesi MAB)</v>
      </c>
      <c r="E36" s="370" t="str">
        <f>IFERROR(INDEX(LİSTE,SMALL('VERİ TABANI'!$Q:$Q,ROW()-11),COLUMN()),"")</f>
        <v>Okul : 4.5, İşletme :0</v>
      </c>
      <c r="F36" s="371" t="str">
        <f>IFERROR(INDEX(LİSTE,SMALL('VERİ TABANI'!$Q:$Q,ROW()-11),COLUMN()),"")</f>
        <v>Baskı Sonrası</v>
      </c>
      <c r="G36" s="369" t="str">
        <f>IFERROR(INDEX(LİSTE,SMALL('VERİ TABANI'!$Q:$Q,ROW()-11),COLUMN()),"")</f>
        <v>Ramazan KEKEÇ</v>
      </c>
      <c r="H36" s="371" t="str">
        <f>PROPER(IFERROR(INDEX(LİSTE,SMALL('VERİ TABANI'!$Q:$Q,ROW()-11),COLUMN()),""))</f>
        <v>Güler Ofset Matbaacılık San. Tic. Ltd. Şti</v>
      </c>
      <c r="I36" s="372">
        <f>IFERROR(INDEX(LİSTE,SMALL('VERİ TABANI'!$Q:$Q,ROW()-11),COLUMN()),"")</f>
        <v>5363097978</v>
      </c>
      <c r="J36" s="371" t="str">
        <f>PROPER(IFERROR(INDEX(LİSTE,SMALL('VERİ TABANI'!$Q:$Q,ROW()-11),COLUMN()),""))</f>
        <v>Fevzi Çakmak Mah. 10447 Sok. No:26/1</v>
      </c>
      <c r="K36" s="373">
        <f>IFERROR(INDEX(LİSTE,SMALL('VERİ TABANI'!$Q:$Q,ROW()-11),COLUMN()),"")</f>
        <v>45054</v>
      </c>
      <c r="L36" s="374" t="str">
        <f>IFERROR(INDEX(LİSTE,SMALL('VERİ TABANI'!$Q:$Q,ROW()-11),COLUMN()),"")</f>
        <v>Mehmet YÜCEL</v>
      </c>
      <c r="M36" s="331" t="str">
        <f>IFERROR(INDEX(LİSTE,SMALL('VERİ TABANI'!$Q:$Q,ROW()-11),COLUMN()),"")</f>
        <v/>
      </c>
      <c r="N36" s="331"/>
      <c r="R36" s="332">
        <f>IFERROR(IF(H36="","",COUNTIF($H$12:H36,H36)),"")</f>
        <v>4</v>
      </c>
      <c r="S36" s="332" t="str">
        <f t="shared" si="12"/>
        <v/>
      </c>
      <c r="T36" s="325">
        <f t="shared" si="5"/>
        <v>25</v>
      </c>
      <c r="U36" s="326" t="str">
        <f t="shared" si="6"/>
        <v>Kamil Parmak - Arma Grafik-Ofset-Matbaa</v>
      </c>
      <c r="V36" s="330">
        <f t="shared" si="0"/>
        <v>2</v>
      </c>
      <c r="W36" s="328">
        <f t="shared" si="7"/>
        <v>160</v>
      </c>
      <c r="X36" s="328">
        <f t="shared" si="13"/>
        <v>4</v>
      </c>
      <c r="Y36" s="328">
        <f t="shared" si="8"/>
        <v>1604</v>
      </c>
      <c r="Z36" s="328">
        <f t="shared" si="1"/>
        <v>1604</v>
      </c>
      <c r="AB36" s="334">
        <f t="shared" si="2"/>
        <v>1</v>
      </c>
      <c r="AC36" s="334">
        <f t="shared" si="3"/>
        <v>0</v>
      </c>
      <c r="AD36" s="334">
        <f t="shared" si="9"/>
        <v>0</v>
      </c>
      <c r="AE36" s="334" t="str">
        <f t="shared" si="10"/>
        <v/>
      </c>
      <c r="AF36" s="312">
        <f t="shared" si="4"/>
        <v>2</v>
      </c>
    </row>
    <row r="37" spans="1:32" ht="24.75" customHeight="1">
      <c r="A37" s="369">
        <f t="shared" si="11"/>
        <v>26</v>
      </c>
      <c r="B37" s="370">
        <f>IFERROR(INDEX(LİSTE,SMALL('VERİ TABANI'!$Q:$Q,ROW()-11),COLUMN()),"")</f>
        <v>60018</v>
      </c>
      <c r="C37" s="370" t="str">
        <f>IFERROR(INDEX(LİSTE,SMALL('VERİ TABANI'!$Q:$Q,ROW()-11),COLUMN()),"")</f>
        <v>Yakup Enes ERDOĞAN</v>
      </c>
      <c r="D37" s="370">
        <f>IFERROR(INDEX(LİSTE,SMALL('VERİ TABANI'!$Q:$Q,ROW()-11),COLUMN()),"")</f>
        <v>0</v>
      </c>
      <c r="E37" s="370">
        <f>IFERROR(INDEX(LİSTE,SMALL('VERİ TABANI'!$Q:$Q,ROW()-11),COLUMN()),"")</f>
        <v>0</v>
      </c>
      <c r="F37" s="371" t="str">
        <f>IFERROR(INDEX(LİSTE,SMALL('VERİ TABANI'!$Q:$Q,ROW()-11),COLUMN()),"")</f>
        <v>Baskı Öncesi</v>
      </c>
      <c r="G37" s="369" t="str">
        <f>IFERROR(INDEX(LİSTE,SMALL('VERİ TABANI'!$Q:$Q,ROW()-11),COLUMN()),"")</f>
        <v>Ramazan KEKEÇ</v>
      </c>
      <c r="H37" s="371" t="str">
        <f>PROPER(IFERROR(INDEX(LİSTE,SMALL('VERİ TABANI'!$Q:$Q,ROW()-11),COLUMN()),""))</f>
        <v>Güler Ofset Matbaacılık San. Tic. Ltd. Şti</v>
      </c>
      <c r="I37" s="372" cm="1">
        <f t="array" ref="I37">IFERROR(INDEX(LİSTE,SMALL('VERİ TABANI'!$Q:$Q,ROW()-11),COLUMN()),"")</f>
        <v>5363097978</v>
      </c>
      <c r="J37" s="371" t="str">
        <f>PROPER(IFERROR(INDEX(LİSTE,SMALL('VERİ TABANI'!$Q:$Q,ROW()-11),COLUMN()),""))</f>
        <v>Fevzi Çakmak Mah. 10447 Sok. No:26/1</v>
      </c>
      <c r="K37" s="373">
        <f>IFERROR(INDEX(LİSTE,SMALL('VERİ TABANI'!$Q:$Q,ROW()-11),COLUMN()),"")</f>
        <v>46090</v>
      </c>
      <c r="L37" s="374" t="str">
        <f>IFERROR(INDEX(LİSTE,SMALL('VERİ TABANI'!$Q:$Q,ROW()-11),COLUMN()),"")</f>
        <v>Hasan Enes ÇEŞMECİ</v>
      </c>
      <c r="M37" s="331" t="str">
        <f>IFERROR(INDEX(LİSTE,SMALL('VERİ TABANI'!$Q:$Q,ROW()-11),COLUMN()),"")</f>
        <v/>
      </c>
      <c r="N37" s="331"/>
      <c r="R37" s="332">
        <f>IFERROR(IF(H37="","",COUNTIF($H$12:H37,H37)),"")</f>
        <v>5</v>
      </c>
      <c r="S37" s="332" t="str">
        <f t="shared" si="12"/>
        <v/>
      </c>
      <c r="T37" s="325">
        <f t="shared" si="5"/>
        <v>26</v>
      </c>
      <c r="U37" s="326" t="str">
        <f t="shared" si="6"/>
        <v>Koyuncu Rot Balans İsmail Koyuncu</v>
      </c>
      <c r="V37" s="330">
        <f t="shared" si="0"/>
        <v>2</v>
      </c>
      <c r="W37" s="328">
        <f t="shared" si="7"/>
        <v>160</v>
      </c>
      <c r="X37" s="328">
        <f t="shared" si="13"/>
        <v>5</v>
      </c>
      <c r="Y37" s="328">
        <f t="shared" si="8"/>
        <v>1605</v>
      </c>
      <c r="Z37" s="328">
        <f t="shared" si="1"/>
        <v>1605</v>
      </c>
      <c r="AB37" s="334">
        <f t="shared" si="2"/>
        <v>1</v>
      </c>
      <c r="AC37" s="334">
        <f t="shared" si="3"/>
        <v>0</v>
      </c>
      <c r="AD37" s="334">
        <f t="shared" si="9"/>
        <v>0</v>
      </c>
      <c r="AE37" s="334" t="str">
        <f t="shared" si="10"/>
        <v/>
      </c>
      <c r="AF37" s="312">
        <f t="shared" si="4"/>
        <v>2</v>
      </c>
    </row>
    <row r="38" spans="1:32" ht="24.75" customHeight="1">
      <c r="A38" s="369">
        <f t="shared" si="11"/>
        <v>27</v>
      </c>
      <c r="B38" s="370">
        <f>IFERROR(INDEX(LİSTE,SMALL('VERİ TABANI'!$Q:$Q,ROW()-11),COLUMN()),"")</f>
        <v>21123</v>
      </c>
      <c r="C38" s="370" t="str">
        <f>IFERROR(INDEX(LİSTE,SMALL('VERİ TABANI'!$Q:$Q,ROW()-11),COLUMN()),"")</f>
        <v>Ahmet DURMAZ</v>
      </c>
      <c r="D38" s="370" t="str">
        <f>IFERROR(INDEX(LİSTE,SMALL('VERİ TABANI'!$Q:$Q,ROW()-11),COLUMN()),"")</f>
        <v>12 MOT-H (Pazartesi 2)</v>
      </c>
      <c r="E38" s="370" t="str">
        <f>IFERROR(INDEX(LİSTE,SMALL('VERİ TABANI'!$Q:$Q,ROW()-11),COLUMN()),"")</f>
        <v>Okul : 3.0, İşletme :0</v>
      </c>
      <c r="F38" s="371" t="str">
        <f>IFERROR(INDEX(LİSTE,SMALL('VERİ TABANI'!$Q:$Q,ROW()-11),COLUMN()),"")</f>
        <v>Otomotiv Gövde</v>
      </c>
      <c r="G38" s="369" t="str">
        <f>IFERROR(INDEX(LİSTE,SMALL('VERİ TABANI'!$Q:$Q,ROW()-11),COLUMN()),"")</f>
        <v>Ramazan KEKEÇ</v>
      </c>
      <c r="H38" s="371" t="str">
        <f>PROPER(IFERROR(INDEX(LİSTE,SMALL('VERİ TABANI'!$Q:$Q,ROW()-11),COLUMN()),""))</f>
        <v>Hakan Karatepe - Arda Oto Kaporta Boya</v>
      </c>
      <c r="I38" s="372">
        <f>IFERROR(INDEX(LİSTE,SMALL('VERİ TABANI'!$Q:$Q,ROW()-11),COLUMN()),"")</f>
        <v>5075193643</v>
      </c>
      <c r="J38" s="371" t="str">
        <f>PROPER(IFERROR(INDEX(LİSTE,SMALL('VERİ TABANI'!$Q:$Q,ROW()-11),COLUMN()),""))</f>
        <v>Fatih Mah. Karatay San. Ömerli Sok. No:55</v>
      </c>
      <c r="K38" s="373">
        <f>IFERROR(INDEX(LİSTE,SMALL('VERİ TABANI'!$Q:$Q,ROW()-11),COLUMN()),"")</f>
        <v>45908</v>
      </c>
      <c r="L38" s="374" t="str">
        <f>IFERROR(INDEX(LİSTE,SMALL('VERİ TABANI'!$Q:$Q,ROW()-11),COLUMN()),"")</f>
        <v>Hakan KARATEPE</v>
      </c>
      <c r="M38" s="331" t="str">
        <f>IFERROR(INDEX(LİSTE,SMALL('VERİ TABANI'!$Q:$Q,ROW()-11),COLUMN()),"")</f>
        <v/>
      </c>
      <c r="N38" s="331"/>
      <c r="R38" s="332">
        <f>IFERROR(IF(H38="","",COUNTIF($H$12:H38,H38)),"")</f>
        <v>1</v>
      </c>
      <c r="S38" s="332">
        <f t="shared" si="12"/>
        <v>38</v>
      </c>
      <c r="T38" s="325">
        <f t="shared" si="5"/>
        <v>27</v>
      </c>
      <c r="U38" s="326" t="str">
        <f t="shared" si="6"/>
        <v>Mehmet Demirayak - Azim Oto Tamir</v>
      </c>
      <c r="V38" s="330">
        <f t="shared" si="0"/>
        <v>1</v>
      </c>
      <c r="W38" s="328">
        <f t="shared" si="7"/>
        <v>170</v>
      </c>
      <c r="X38" s="328">
        <f t="shared" si="13"/>
        <v>1</v>
      </c>
      <c r="Y38" s="328">
        <f t="shared" si="8"/>
        <v>1701</v>
      </c>
      <c r="Z38" s="328">
        <f t="shared" si="1"/>
        <v>1701</v>
      </c>
      <c r="AB38" s="334">
        <f t="shared" si="2"/>
        <v>1</v>
      </c>
      <c r="AC38" s="334">
        <f t="shared" si="3"/>
        <v>0</v>
      </c>
      <c r="AD38" s="334">
        <f t="shared" si="9"/>
        <v>0</v>
      </c>
      <c r="AE38" s="334" t="str">
        <f t="shared" si="10"/>
        <v/>
      </c>
      <c r="AF38" s="312">
        <f t="shared" si="4"/>
        <v>1</v>
      </c>
    </row>
    <row r="39" spans="1:32" ht="24.75" customHeight="1">
      <c r="A39" s="369">
        <f t="shared" si="11"/>
        <v>28</v>
      </c>
      <c r="B39" s="370">
        <f>IFERROR(INDEX(LİSTE,SMALL('VERİ TABANI'!$Q:$Q,ROW()-11),COLUMN()),"")</f>
        <v>20422</v>
      </c>
      <c r="C39" s="370" t="str">
        <f>IFERROR(INDEX(LİSTE,SMALL('VERİ TABANI'!$Q:$Q,ROW()-11),COLUMN()),"")</f>
        <v>Cemal PINAR</v>
      </c>
      <c r="D39" s="370" t="str">
        <f>IFERROR(INDEX(LİSTE,SMALL('VERİ TABANI'!$Q:$Q,ROW()-11),COLUMN()),"")</f>
        <v>12 MOT-H (Pazartesi 2)</v>
      </c>
      <c r="E39" s="370" t="str">
        <f>IFERROR(INDEX(LİSTE,SMALL('VERİ TABANI'!$Q:$Q,ROW()-11),COLUMN()),"")</f>
        <v>Okul : 4.0, İşletme :0</v>
      </c>
      <c r="F39" s="371" t="str">
        <f>IFERROR(INDEX(LİSTE,SMALL('VERİ TABANI'!$Q:$Q,ROW()-11),COLUMN()),"")</f>
        <v>Otomotiv Gövde</v>
      </c>
      <c r="G39" s="369" t="str">
        <f>IFERROR(INDEX(LİSTE,SMALL('VERİ TABANI'!$Q:$Q,ROW()-11),COLUMN()),"")</f>
        <v>Ramazan KEKEÇ</v>
      </c>
      <c r="H39" s="371" t="str">
        <f>PROPER(IFERROR(INDEX(LİSTE,SMALL('VERİ TABANI'!$Q:$Q,ROW()-11),COLUMN()),""))</f>
        <v>Hakan Pınar - Pınar Oto Kaporta Ve Boya</v>
      </c>
      <c r="I39" s="372">
        <f>IFERROR(INDEX(LİSTE,SMALL('VERİ TABANI'!$Q:$Q,ROW()-11),COLUMN()),"")</f>
        <v>5396157309</v>
      </c>
      <c r="J39" s="371" t="str">
        <f>PROPER(IFERROR(INDEX(LİSTE,SMALL('VERİ TABANI'!$Q:$Q,ROW()-11),COLUMN()),""))</f>
        <v>Musalla Bağlar Mh. Geçer Sk. No:15/17</v>
      </c>
      <c r="K39" s="373">
        <f>IFERROR(INDEX(LİSTE,SMALL('VERİ TABANI'!$Q:$Q,ROW()-11),COLUMN()),"")</f>
        <v>44781</v>
      </c>
      <c r="L39" s="374" t="str">
        <f>IFERROR(INDEX(LİSTE,SMALL('VERİ TABANI'!$Q:$Q,ROW()-11),COLUMN()),"")</f>
        <v>Hakan PINAR</v>
      </c>
      <c r="M39" s="331" t="str">
        <f>IFERROR(INDEX(LİSTE,SMALL('VERİ TABANI'!$Q:$Q,ROW()-11),COLUMN()),"")</f>
        <v/>
      </c>
      <c r="N39" s="331"/>
      <c r="R39" s="332">
        <f>IFERROR(IF(H39="","",COUNTIF($H$12:H39,H39)),"")</f>
        <v>1</v>
      </c>
      <c r="S39" s="332">
        <f t="shared" si="12"/>
        <v>39</v>
      </c>
      <c r="T39" s="325">
        <f t="shared" si="5"/>
        <v>28</v>
      </c>
      <c r="U39" s="326" t="str">
        <f t="shared" si="6"/>
        <v>Mehmet Özer - Özer Oto Boya</v>
      </c>
      <c r="V39" s="330">
        <f t="shared" si="0"/>
        <v>1</v>
      </c>
      <c r="W39" s="328">
        <f t="shared" si="7"/>
        <v>180</v>
      </c>
      <c r="X39" s="328">
        <f t="shared" si="13"/>
        <v>1</v>
      </c>
      <c r="Y39" s="328">
        <f t="shared" si="8"/>
        <v>1801</v>
      </c>
      <c r="Z39" s="328">
        <f t="shared" si="1"/>
        <v>1801</v>
      </c>
      <c r="AB39" s="334">
        <f t="shared" si="2"/>
        <v>1</v>
      </c>
      <c r="AC39" s="334">
        <f t="shared" si="3"/>
        <v>0</v>
      </c>
      <c r="AD39" s="334">
        <f t="shared" si="9"/>
        <v>0</v>
      </c>
      <c r="AE39" s="334" t="str">
        <f t="shared" si="10"/>
        <v/>
      </c>
      <c r="AF39" s="312">
        <f t="shared" si="4"/>
        <v>1</v>
      </c>
    </row>
    <row r="40" spans="1:32" ht="24.75" customHeight="1">
      <c r="A40" s="369">
        <f t="shared" si="11"/>
        <v>29</v>
      </c>
      <c r="B40" s="370">
        <f>IFERROR(INDEX(LİSTE,SMALL('VERİ TABANI'!$Q:$Q,ROW()-11),COLUMN()),"")</f>
        <v>20421</v>
      </c>
      <c r="C40" s="370" t="str">
        <f>IFERROR(INDEX(LİSTE,SMALL('VERİ TABANI'!$Q:$Q,ROW()-11),COLUMN()),"")</f>
        <v>Emirhan PINAR</v>
      </c>
      <c r="D40" s="370" t="str">
        <f>IFERROR(INDEX(LİSTE,SMALL('VERİ TABANI'!$Q:$Q,ROW()-11),COLUMN()),"")</f>
        <v>12 MOT-H (Pazartesi 2)</v>
      </c>
      <c r="E40" s="370" t="str">
        <f>IFERROR(INDEX(LİSTE,SMALL('VERİ TABANI'!$Q:$Q,ROW()-11),COLUMN()),"")</f>
        <v>Okul : 4.5, İşletme :0</v>
      </c>
      <c r="F40" s="371" t="str">
        <f>IFERROR(INDEX(LİSTE,SMALL('VERİ TABANI'!$Q:$Q,ROW()-11),COLUMN()),"")</f>
        <v>Otomotiv Gövde</v>
      </c>
      <c r="G40" s="369" t="str">
        <f>IFERROR(INDEX(LİSTE,SMALL('VERİ TABANI'!$Q:$Q,ROW()-11),COLUMN()),"")</f>
        <v>Ramazan KEKEÇ</v>
      </c>
      <c r="H40" s="371" t="str">
        <f>PROPER(IFERROR(INDEX(LİSTE,SMALL('VERİ TABANI'!$Q:$Q,ROW()-11),COLUMN()),""))</f>
        <v>Hakan Pınar - Pınar Oto Kaporta Ve Boya</v>
      </c>
      <c r="I40" s="372">
        <f>IFERROR(INDEX(LİSTE,SMALL('VERİ TABANI'!$Q:$Q,ROW()-11),COLUMN()),"")</f>
        <v>5396157309</v>
      </c>
      <c r="J40" s="371" t="str">
        <f>PROPER(IFERROR(INDEX(LİSTE,SMALL('VERİ TABANI'!$Q:$Q,ROW()-11),COLUMN()),""))</f>
        <v>Musalla Bağlar Mh. Geçer Sk. No:15/17</v>
      </c>
      <c r="K40" s="373">
        <f>IFERROR(INDEX(LİSTE,SMALL('VERİ TABANI'!$Q:$Q,ROW()-11),COLUMN()),"")</f>
        <v>44781</v>
      </c>
      <c r="L40" s="374" t="str">
        <f>IFERROR(INDEX(LİSTE,SMALL('VERİ TABANI'!$Q:$Q,ROW()-11),COLUMN()),"")</f>
        <v>Hakan PINAR</v>
      </c>
      <c r="M40" s="331" t="str">
        <f>IFERROR(INDEX(LİSTE,SMALL('VERİ TABANI'!$Q:$Q,ROW()-11),COLUMN()),"")</f>
        <v/>
      </c>
      <c r="N40" s="331"/>
      <c r="R40" s="332">
        <f>IFERROR(IF(H40="","",COUNTIF($H$12:H40,H40)),"")</f>
        <v>2</v>
      </c>
      <c r="S40" s="332" t="str">
        <f t="shared" si="12"/>
        <v/>
      </c>
      <c r="T40" s="325">
        <f t="shared" si="5"/>
        <v>29</v>
      </c>
      <c r="U40" s="326" t="str">
        <f t="shared" si="6"/>
        <v>Mithat Adıgüzel-Sancak Oto Elektrik</v>
      </c>
      <c r="V40" s="330">
        <f t="shared" si="0"/>
        <v>1</v>
      </c>
      <c r="W40" s="328">
        <f t="shared" si="7"/>
        <v>180</v>
      </c>
      <c r="X40" s="328">
        <f t="shared" si="13"/>
        <v>2</v>
      </c>
      <c r="Y40" s="328">
        <f t="shared" si="8"/>
        <v>1802</v>
      </c>
      <c r="Z40" s="328">
        <f t="shared" si="1"/>
        <v>1802</v>
      </c>
      <c r="AB40" s="334">
        <f t="shared" si="2"/>
        <v>1</v>
      </c>
      <c r="AC40" s="334">
        <f t="shared" si="3"/>
        <v>0</v>
      </c>
      <c r="AD40" s="334">
        <f t="shared" si="9"/>
        <v>0</v>
      </c>
      <c r="AE40" s="334" t="str">
        <f t="shared" si="10"/>
        <v/>
      </c>
      <c r="AF40" s="312">
        <f t="shared" si="4"/>
        <v>1</v>
      </c>
    </row>
    <row r="41" spans="1:32" ht="24.75" customHeight="1">
      <c r="A41" s="369">
        <f t="shared" si="11"/>
        <v>30</v>
      </c>
      <c r="B41" s="370">
        <f>IFERROR(INDEX(LİSTE,SMALL('VERİ TABANI'!$Q:$Q,ROW()-11),COLUMN()),"")</f>
        <v>21331</v>
      </c>
      <c r="C41" s="370" t="str">
        <f>IFERROR(INDEX(LİSTE,SMALL('VERİ TABANI'!$Q:$Q,ROW()-11),COLUMN()),"")</f>
        <v>Recep BAŞ</v>
      </c>
      <c r="D41" s="370" t="str">
        <f>IFERROR(INDEX(LİSTE,SMALL('VERİ TABANI'!$Q:$Q,ROW()-11),COLUMN()),"")</f>
        <v>11 MOT-M (Perşembe 20)</v>
      </c>
      <c r="E41" s="370" t="str">
        <f>IFERROR(INDEX(LİSTE,SMALL('VERİ TABANI'!$Q:$Q,ROW()-11),COLUMN()),"")</f>
        <v>Okul : 4.0, İşletme :0</v>
      </c>
      <c r="F41" s="371" t="str">
        <f>IFERROR(INDEX(LİSTE,SMALL('VERİ TABANI'!$Q:$Q,ROW()-11),COLUMN()),"")</f>
        <v>Otomotiv Gövde</v>
      </c>
      <c r="G41" s="369" t="str">
        <f>IFERROR(INDEX(LİSTE,SMALL('VERİ TABANI'!$Q:$Q,ROW()-11),COLUMN()),"")</f>
        <v>Ramazan KEKEÇ</v>
      </c>
      <c r="H41" s="371" t="str">
        <f>PROPER(IFERROR(INDEX(LİSTE,SMALL('VERİ TABANI'!$Q:$Q,ROW()-11),COLUMN()),""))</f>
        <v>Hakkı Eken-Eken İnşaat Oto Kaporta</v>
      </c>
      <c r="I41" s="372">
        <f>IFERROR(INDEX(LİSTE,SMALL('VERİ TABANI'!$Q:$Q,ROW()-11),COLUMN()),"")</f>
        <v>5327986840</v>
      </c>
      <c r="J41" s="371" t="str">
        <f>PROPER(IFERROR(INDEX(LİSTE,SMALL('VERİ TABANI'!$Q:$Q,ROW()-11),COLUMN()),""))</f>
        <v>Fatih Mah. San. Çarş. Çadır Sok. No:51</v>
      </c>
      <c r="K41" s="373">
        <f>IFERROR(INDEX(LİSTE,SMALL('VERİ TABANI'!$Q:$Q,ROW()-11),COLUMN()),"")</f>
        <v>45908</v>
      </c>
      <c r="L41" s="374" t="str">
        <f>IFERROR(INDEX(LİSTE,SMALL('VERİ TABANI'!$Q:$Q,ROW()-11),COLUMN()),"")</f>
        <v>Hakkı EKEN</v>
      </c>
      <c r="M41" s="331" t="str">
        <f>IFERROR(INDEX(LİSTE,SMALL('VERİ TABANI'!$Q:$Q,ROW()-11),COLUMN()),"")</f>
        <v/>
      </c>
      <c r="N41" s="331"/>
      <c r="R41" s="332">
        <f>IFERROR(IF(H41="","",COUNTIF($H$12:H41,H41)),"")</f>
        <v>1</v>
      </c>
      <c r="S41" s="332">
        <f t="shared" si="12"/>
        <v>41</v>
      </c>
      <c r="T41" s="325">
        <f t="shared" si="5"/>
        <v>30</v>
      </c>
      <c r="U41" s="326" t="str">
        <f t="shared" si="6"/>
        <v>Murat Demirkıran-Uzman Opel</v>
      </c>
      <c r="V41" s="330">
        <f t="shared" si="0"/>
        <v>2</v>
      </c>
      <c r="W41" s="328">
        <f t="shared" si="7"/>
        <v>190</v>
      </c>
      <c r="X41" s="328">
        <f t="shared" si="13"/>
        <v>1</v>
      </c>
      <c r="Y41" s="328">
        <f t="shared" si="8"/>
        <v>1901</v>
      </c>
      <c r="Z41" s="328">
        <f t="shared" si="1"/>
        <v>1901</v>
      </c>
      <c r="AB41" s="334">
        <f t="shared" si="2"/>
        <v>1</v>
      </c>
      <c r="AC41" s="334">
        <f t="shared" si="3"/>
        <v>0</v>
      </c>
      <c r="AD41" s="334">
        <f t="shared" si="9"/>
        <v>0</v>
      </c>
      <c r="AE41" s="334" t="str">
        <f t="shared" si="10"/>
        <v/>
      </c>
      <c r="AF41" s="312">
        <f t="shared" si="4"/>
        <v>2</v>
      </c>
    </row>
    <row r="42" spans="1:32" ht="24.75" customHeight="1">
      <c r="A42" s="369">
        <f t="shared" si="11"/>
        <v>31</v>
      </c>
      <c r="B42" s="370">
        <f>IFERROR(INDEX(LİSTE,SMALL('VERİ TABANI'!$Q:$Q,ROW()-11),COLUMN()),"")</f>
        <v>50849</v>
      </c>
      <c r="C42" s="370" t="str">
        <f>IFERROR(INDEX(LİSTE,SMALL('VERİ TABANI'!$Q:$Q,ROW()-11),COLUMN()),"")</f>
        <v>Emirhan AKSEKİ</v>
      </c>
      <c r="D42" s="370" t="str">
        <f>IFERROR(INDEX(LİSTE,SMALL('VERİ TABANI'!$Q:$Q,ROW()-11),COLUMN()),"")</f>
        <v>9 MAB-C (Pazartesi 15) (20 KİŞİLİK)</v>
      </c>
      <c r="E42" s="370" t="str">
        <f>IFERROR(INDEX(LİSTE,SMALL('VERİ TABANI'!$Q:$Q,ROW()-11),COLUMN()),"")</f>
        <v>Okul : 1.0, İşletme :0</v>
      </c>
      <c r="F42" s="371" t="str">
        <f>IFERROR(INDEX(LİSTE,SMALL('VERİ TABANI'!$Q:$Q,ROW()-11),COLUMN()),"")</f>
        <v>Dijital Baskı</v>
      </c>
      <c r="G42" s="369" t="str">
        <f>IFERROR(INDEX(LİSTE,SMALL('VERİ TABANI'!$Q:$Q,ROW()-11),COLUMN()),"")</f>
        <v>Ramazan KEKEÇ</v>
      </c>
      <c r="H42" s="371" t="str">
        <f>PROPER(IFERROR(INDEX(LİSTE,SMALL('VERİ TABANI'!$Q:$Q,ROW()-11),COLUMN()),""))</f>
        <v>Halil Akseki - Üçpınar</v>
      </c>
      <c r="I42" s="372">
        <f>IFERROR(INDEX(LİSTE,SMALL('VERİ TABANI'!$Q:$Q,ROW()-11),COLUMN()),"")</f>
        <v>5547713819</v>
      </c>
      <c r="J42" s="371" t="str">
        <f>PROPER(IFERROR(INDEX(LİSTE,SMALL('VERİ TABANI'!$Q:$Q,ROW()-11),COLUMN()),""))</f>
        <v>Fevzicakmak Mah. Basın Cad. No:23</v>
      </c>
      <c r="K42" s="373">
        <f>IFERROR(INDEX(LİSTE,SMALL('VERİ TABANI'!$Q:$Q,ROW()-11),COLUMN()),"")</f>
        <v>45932</v>
      </c>
      <c r="L42" s="374" t="str">
        <f>IFERROR(INDEX(LİSTE,SMALL('VERİ TABANI'!$Q:$Q,ROW()-11),COLUMN()),"")</f>
        <v>Halil AKSEKİ</v>
      </c>
      <c r="M42" s="331" t="str">
        <f>IFERROR(INDEX(LİSTE,SMALL('VERİ TABANI'!$Q:$Q,ROW()-11),COLUMN()),"")</f>
        <v/>
      </c>
      <c r="N42" s="331"/>
      <c r="R42" s="332">
        <f>IFERROR(IF(H42="","",COUNTIF($H$12:H42,H42)),"")</f>
        <v>1</v>
      </c>
      <c r="S42" s="332">
        <f t="shared" si="12"/>
        <v>42</v>
      </c>
      <c r="T42" s="325">
        <f t="shared" si="5"/>
        <v>31</v>
      </c>
      <c r="U42" s="326" t="str">
        <f t="shared" si="6"/>
        <v>Murat Kara - Mk Güç Oto Elektrik</v>
      </c>
      <c r="V42" s="330">
        <f t="shared" si="0"/>
        <v>2</v>
      </c>
      <c r="W42" s="328">
        <f t="shared" si="7"/>
        <v>200</v>
      </c>
      <c r="X42" s="328">
        <f t="shared" si="13"/>
        <v>1</v>
      </c>
      <c r="Y42" s="328">
        <f t="shared" si="8"/>
        <v>2001</v>
      </c>
      <c r="Z42" s="328">
        <f t="shared" si="1"/>
        <v>2001</v>
      </c>
      <c r="AB42" s="334">
        <f t="shared" si="2"/>
        <v>1</v>
      </c>
      <c r="AC42" s="334">
        <f t="shared" si="3"/>
        <v>0</v>
      </c>
      <c r="AD42" s="334">
        <f t="shared" si="9"/>
        <v>0</v>
      </c>
      <c r="AE42" s="334" t="str">
        <f t="shared" si="10"/>
        <v/>
      </c>
      <c r="AF42" s="312">
        <f t="shared" si="4"/>
        <v>2</v>
      </c>
    </row>
    <row r="43" spans="1:32" ht="24.75" customHeight="1">
      <c r="A43" s="369">
        <f t="shared" si="11"/>
        <v>32</v>
      </c>
      <c r="B43" s="370">
        <f>IFERROR(INDEX(LİSTE,SMALL('VERİ TABANI'!$Q:$Q,ROW()-11),COLUMN()),"")</f>
        <v>21652</v>
      </c>
      <c r="C43" s="370" t="str">
        <f>IFERROR(INDEX(LİSTE,SMALL('VERİ TABANI'!$Q:$Q,ROW()-11),COLUMN()),"")</f>
        <v>Mustafa Can AKSEKİ</v>
      </c>
      <c r="D43" s="370" t="str">
        <f>IFERROR(INDEX(LİSTE,SMALL('VERİ TABANI'!$Q:$Q,ROW()-11),COLUMN()),"")</f>
        <v>12 MAB-F (Çarşamba 17)</v>
      </c>
      <c r="E43" s="370" t="str">
        <f>IFERROR(INDEX(LİSTE,SMALL('VERİ TABANI'!$Q:$Q,ROW()-11),COLUMN()),"")</f>
        <v>Okul : 0.5, İşletme :0</v>
      </c>
      <c r="F43" s="371" t="str">
        <f>IFERROR(INDEX(LİSTE,SMALL('VERİ TABANI'!$Q:$Q,ROW()-11),COLUMN()),"")</f>
        <v>Serigrafi Baskı</v>
      </c>
      <c r="G43" s="369" t="str">
        <f>IFERROR(INDEX(LİSTE,SMALL('VERİ TABANI'!$Q:$Q,ROW()-11),COLUMN()),"")</f>
        <v>Ramazan KEKEÇ</v>
      </c>
      <c r="H43" s="371" t="str">
        <f>PROPER(IFERROR(INDEX(LİSTE,SMALL('VERİ TABANI'!$Q:$Q,ROW()-11),COLUMN()),""))</f>
        <v>Halil Akseki - Üçpınar</v>
      </c>
      <c r="I43" s="372">
        <f>IFERROR(INDEX(LİSTE,SMALL('VERİ TABANI'!$Q:$Q,ROW()-11),COLUMN()),"")</f>
        <v>5547713819</v>
      </c>
      <c r="J43" s="371" t="str">
        <f>PROPER(IFERROR(INDEX(LİSTE,SMALL('VERİ TABANI'!$Q:$Q,ROW()-11),COLUMN()),""))</f>
        <v>Fevzicakmak Mah. Basın Cad. No:23</v>
      </c>
      <c r="K43" s="373">
        <f>IFERROR(INDEX(LİSTE,SMALL('VERİ TABANI'!$Q:$Q,ROW()-11),COLUMN()),"")</f>
        <v>45154</v>
      </c>
      <c r="L43" s="374" t="str">
        <f>IFERROR(INDEX(LİSTE,SMALL('VERİ TABANI'!$Q:$Q,ROW()-11),COLUMN()),"")</f>
        <v>Halil AKSEKİ</v>
      </c>
      <c r="M43" s="331" t="str">
        <f>IFERROR(INDEX(LİSTE,SMALL('VERİ TABANI'!$Q:$Q,ROW()-11),COLUMN()),"")</f>
        <v/>
      </c>
      <c r="N43" s="331"/>
      <c r="R43" s="332">
        <f>IFERROR(IF(H43="","",COUNTIF($H$12:H43,H43)),"")</f>
        <v>2</v>
      </c>
      <c r="S43" s="332" t="str">
        <f t="shared" si="12"/>
        <v/>
      </c>
      <c r="T43" s="325">
        <f t="shared" si="5"/>
        <v>32</v>
      </c>
      <c r="U43" s="326" t="str">
        <f t="shared" si="6"/>
        <v>Mustafa Albay - Albay Opel Özel Servisi</v>
      </c>
      <c r="V43" s="330">
        <f t="shared" si="0"/>
        <v>1</v>
      </c>
      <c r="W43" s="328">
        <f t="shared" si="7"/>
        <v>200</v>
      </c>
      <c r="X43" s="328">
        <f t="shared" si="13"/>
        <v>2</v>
      </c>
      <c r="Y43" s="328">
        <f t="shared" si="8"/>
        <v>2002</v>
      </c>
      <c r="Z43" s="328">
        <f t="shared" si="1"/>
        <v>2002</v>
      </c>
      <c r="AB43" s="334">
        <f t="shared" si="2"/>
        <v>1</v>
      </c>
      <c r="AC43" s="334">
        <f t="shared" si="3"/>
        <v>0</v>
      </c>
      <c r="AD43" s="334">
        <f t="shared" si="9"/>
        <v>0</v>
      </c>
      <c r="AE43" s="334" t="str">
        <f t="shared" si="10"/>
        <v/>
      </c>
      <c r="AF43" s="312">
        <f t="shared" si="4"/>
        <v>1</v>
      </c>
    </row>
    <row r="44" spans="1:32" ht="24.75" customHeight="1">
      <c r="A44" s="369">
        <f t="shared" si="11"/>
        <v>33</v>
      </c>
      <c r="B44" s="370">
        <f>IFERROR(INDEX(LİSTE,SMALL('VERİ TABANI'!$Q:$Q,ROW()-11),COLUMN()),"")</f>
        <v>42459</v>
      </c>
      <c r="C44" s="370" t="str">
        <f>IFERROR(INDEX(LİSTE,SMALL('VERİ TABANI'!$Q:$Q,ROW()-11),COLUMN()),"")</f>
        <v>Bayram AKIN</v>
      </c>
      <c r="D44" s="370" t="str">
        <f>IFERROR(INDEX(LİSTE,SMALL('VERİ TABANI'!$Q:$Q,ROW()-11),COLUMN()),"")</f>
        <v>11 MOT-R (Salı 7)</v>
      </c>
      <c r="E44" s="370" t="str">
        <f>IFERROR(INDEX(LİSTE,SMALL('VERİ TABANI'!$Q:$Q,ROW()-11),COLUMN()),"")</f>
        <v>Okul : 6.0, İşletme :0</v>
      </c>
      <c r="F44" s="371" t="str">
        <f>IFERROR(INDEX(LİSTE,SMALL('VERİ TABANI'!$Q:$Q,ROW()-11),COLUMN()),"")</f>
        <v>Otomotiv Mekanikerliği</v>
      </c>
      <c r="G44" s="369" t="str">
        <f>IFERROR(INDEX(LİSTE,SMALL('VERİ TABANI'!$Q:$Q,ROW()-11),COLUMN()),"")</f>
        <v>Ramazan KEKEÇ</v>
      </c>
      <c r="H44" s="371" t="str">
        <f>PROPER(IFERROR(INDEX(LİSTE,SMALL('VERİ TABANI'!$Q:$Q,ROW()-11),COLUMN()),""))</f>
        <v>Halis Akkaya - Sey-Ha Volkswagen Özel Servis</v>
      </c>
      <c r="I44" s="372">
        <f>IFERROR(INDEX(LİSTE,SMALL('VERİ TABANI'!$Q:$Q,ROW()-11),COLUMN()),"")</f>
        <v>5556131028</v>
      </c>
      <c r="J44" s="371" t="str">
        <f>PROPER(IFERROR(INDEX(LİSTE,SMALL('VERİ TABANI'!$Q:$Q,ROW()-11),COLUMN()),""))</f>
        <v>Fatih Mah. Karatay San. Ömerli Sok. No:30/1</v>
      </c>
      <c r="K44" s="373">
        <f>IFERROR(INDEX(LİSTE,SMALL('VERİ TABANI'!$Q:$Q,ROW()-11),COLUMN()),"")</f>
        <v>45601</v>
      </c>
      <c r="L44" s="374" t="str">
        <f>IFERROR(INDEX(LİSTE,SMALL('VERİ TABANI'!$Q:$Q,ROW()-11),COLUMN()),"")</f>
        <v>Halis AKKAYA</v>
      </c>
      <c r="M44" s="331" t="str">
        <f>IFERROR(INDEX(LİSTE,SMALL('VERİ TABANI'!$Q:$Q,ROW()-11),COLUMN()),"")</f>
        <v/>
      </c>
      <c r="N44" s="331"/>
      <c r="R44" s="332">
        <f>IFERROR(IF(H44="","",COUNTIF($H$12:H44,H44)),"")</f>
        <v>1</v>
      </c>
      <c r="S44" s="332">
        <f t="shared" si="12"/>
        <v>44</v>
      </c>
      <c r="T44" s="325">
        <f t="shared" si="5"/>
        <v>33</v>
      </c>
      <c r="U44" s="326" t="str">
        <f t="shared" si="6"/>
        <v>Osman Demirbaş - Özen Oto Boya</v>
      </c>
      <c r="V44" s="330">
        <f t="shared" si="0"/>
        <v>2</v>
      </c>
      <c r="W44" s="328">
        <f t="shared" si="7"/>
        <v>210</v>
      </c>
      <c r="X44" s="328">
        <f t="shared" si="13"/>
        <v>1</v>
      </c>
      <c r="Y44" s="328">
        <f t="shared" si="8"/>
        <v>2101</v>
      </c>
      <c r="Z44" s="328">
        <f t="shared" si="1"/>
        <v>2101</v>
      </c>
      <c r="AB44" s="334">
        <f t="shared" si="2"/>
        <v>1</v>
      </c>
      <c r="AC44" s="334">
        <f t="shared" si="3"/>
        <v>0</v>
      </c>
      <c r="AD44" s="334">
        <f t="shared" si="9"/>
        <v>0</v>
      </c>
      <c r="AE44" s="334" t="str">
        <f t="shared" si="10"/>
        <v/>
      </c>
      <c r="AF44" s="312">
        <f t="shared" si="4"/>
        <v>2</v>
      </c>
    </row>
    <row r="45" spans="1:32" ht="24.75" customHeight="1">
      <c r="A45" s="369">
        <f t="shared" si="11"/>
        <v>34</v>
      </c>
      <c r="B45" s="370">
        <f>IFERROR(INDEX(LİSTE,SMALL('VERİ TABANI'!$Q:$Q,ROW()-11),COLUMN()),"")</f>
        <v>41288</v>
      </c>
      <c r="C45" s="370" t="str">
        <f>IFERROR(INDEX(LİSTE,SMALL('VERİ TABANI'!$Q:$Q,ROW()-11),COLUMN()),"")</f>
        <v>Mehmet YÜKSEL</v>
      </c>
      <c r="D45" s="370" t="str">
        <f>IFERROR(INDEX(LİSTE,SMALL('VERİ TABANI'!$Q:$Q,ROW()-11),COLUMN()),"")</f>
        <v>12 MOT-C (Çarşamba 1)</v>
      </c>
      <c r="E45" s="370" t="str">
        <f>IFERROR(INDEX(LİSTE,SMALL('VERİ TABANI'!$Q:$Q,ROW()-11),COLUMN()),"")</f>
        <v>Okul : 5.5, İşletme :0</v>
      </c>
      <c r="F45" s="371" t="str">
        <f>IFERROR(INDEX(LİSTE,SMALL('VERİ TABANI'!$Q:$Q,ROW()-11),COLUMN()),"")</f>
        <v>Otomotiv Elektromekanik</v>
      </c>
      <c r="G45" s="369" t="str">
        <f>IFERROR(INDEX(LİSTE,SMALL('VERİ TABANI'!$Q:$Q,ROW()-11),COLUMN()),"")</f>
        <v>Ramazan KEKEÇ</v>
      </c>
      <c r="H45" s="371" t="str">
        <f>PROPER(IFERROR(INDEX(LİSTE,SMALL('VERİ TABANI'!$Q:$Q,ROW()-11),COLUMN()),""))</f>
        <v>Halis Akkaya - Sey-Ha Volkswagen Özel Servis</v>
      </c>
      <c r="I45" s="372">
        <f>IFERROR(INDEX(LİSTE,SMALL('VERİ TABANI'!$Q:$Q,ROW()-11),COLUMN()),"")</f>
        <v>5556131028</v>
      </c>
      <c r="J45" s="371" t="str">
        <f>PROPER(IFERROR(INDEX(LİSTE,SMALL('VERİ TABANI'!$Q:$Q,ROW()-11),COLUMN()),""))</f>
        <v>Fatih Mah. Karatay San. Ömerli Sok. No:30/1</v>
      </c>
      <c r="K45" s="373">
        <f>IFERROR(INDEX(LİSTE,SMALL('VERİ TABANI'!$Q:$Q,ROW()-11),COLUMN()),"")</f>
        <v>45547</v>
      </c>
      <c r="L45" s="374" t="str">
        <f>IFERROR(INDEX(LİSTE,SMALL('VERİ TABANI'!$Q:$Q,ROW()-11),COLUMN()),"")</f>
        <v>Halis AKKAYA</v>
      </c>
      <c r="M45" s="331" t="str">
        <f>IFERROR(INDEX(LİSTE,SMALL('VERİ TABANI'!$Q:$Q,ROW()-11),COLUMN()),"")</f>
        <v/>
      </c>
      <c r="N45" s="331"/>
      <c r="R45" s="332">
        <f>IFERROR(IF(H45="","",COUNTIF($H$12:H45,H45)),"")</f>
        <v>2</v>
      </c>
      <c r="S45" s="332" t="str">
        <f t="shared" si="12"/>
        <v/>
      </c>
      <c r="T45" s="325">
        <f t="shared" si="5"/>
        <v>34</v>
      </c>
      <c r="U45" s="326" t="str">
        <f t="shared" si="6"/>
        <v>Ömer Kurt-Kurt Oto Boya</v>
      </c>
      <c r="V45" s="330">
        <f t="shared" si="0"/>
        <v>1</v>
      </c>
      <c r="W45" s="328">
        <f t="shared" si="7"/>
        <v>210</v>
      </c>
      <c r="X45" s="328">
        <f t="shared" si="13"/>
        <v>2</v>
      </c>
      <c r="Y45" s="328">
        <f t="shared" si="8"/>
        <v>2102</v>
      </c>
      <c r="Z45" s="328">
        <f t="shared" si="1"/>
        <v>2102</v>
      </c>
      <c r="AB45" s="334">
        <f t="shared" si="2"/>
        <v>1</v>
      </c>
      <c r="AC45" s="334">
        <f t="shared" si="3"/>
        <v>0</v>
      </c>
      <c r="AD45" s="334">
        <f t="shared" si="9"/>
        <v>0</v>
      </c>
      <c r="AE45" s="334" t="str">
        <f t="shared" si="10"/>
        <v/>
      </c>
      <c r="AF45" s="312">
        <f t="shared" si="4"/>
        <v>1</v>
      </c>
    </row>
    <row r="46" spans="1:32" ht="24.75" customHeight="1">
      <c r="A46" s="369">
        <f t="shared" si="11"/>
        <v>35</v>
      </c>
      <c r="B46" s="370">
        <f>IFERROR(INDEX(LİSTE,SMALL('VERİ TABANI'!$Q:$Q,ROW()-11),COLUMN()),"")</f>
        <v>41017</v>
      </c>
      <c r="C46" s="370" t="str">
        <f>IFERROR(INDEX(LİSTE,SMALL('VERİ TABANI'!$Q:$Q,ROW()-11),COLUMN()),"")</f>
        <v>Ahmet GÖRAL</v>
      </c>
      <c r="D46" s="370" t="str">
        <f>IFERROR(INDEX(LİSTE,SMALL('VERİ TABANI'!$Q:$Q,ROW()-11),COLUMN()),"")</f>
        <v>12 MOT-L (Salı 20)</v>
      </c>
      <c r="E46" s="370" t="str">
        <f>IFERROR(INDEX(LİSTE,SMALL('VERİ TABANI'!$Q:$Q,ROW()-11),COLUMN()),"")</f>
        <v>Okul : 4.5, İşletme :0</v>
      </c>
      <c r="F46" s="371" t="str">
        <f>IFERROR(INDEX(LİSTE,SMALL('VERİ TABANI'!$Q:$Q,ROW()-11),COLUMN()),"")</f>
        <v>Otomotiv Mekanikerliği</v>
      </c>
      <c r="G46" s="369" t="str">
        <f>IFERROR(INDEX(LİSTE,SMALL('VERİ TABANI'!$Q:$Q,ROW()-11),COLUMN()),"")</f>
        <v>Ramazan KEKEÇ</v>
      </c>
      <c r="H46" s="371" t="str">
        <f>PROPER(IFERROR(INDEX(LİSTE,SMALL('VERİ TABANI'!$Q:$Q,ROW()-11),COLUMN()),""))</f>
        <v>Harun Göçer - Liva Otogaz</v>
      </c>
      <c r="I46" s="372">
        <f>IFERROR(INDEX(LİSTE,SMALL('VERİ TABANI'!$Q:$Q,ROW()-11),COLUMN()),"")</f>
        <v>5326667430</v>
      </c>
      <c r="J46" s="371" t="str">
        <f>PROPER(IFERROR(INDEX(LİSTE,SMALL('VERİ TABANI'!$Q:$Q,ROW()-11),COLUMN()),""))</f>
        <v>Fatih Mah. Paşabahçe Sk. No.15/1</v>
      </c>
      <c r="K46" s="373">
        <f>IFERROR(INDEX(LİSTE,SMALL('VERİ TABANI'!$Q:$Q,ROW()-11),COLUMN()),"")</f>
        <v>45775</v>
      </c>
      <c r="L46" s="374" t="str">
        <f>IFERROR(INDEX(LİSTE,SMALL('VERİ TABANI'!$Q:$Q,ROW()-11),COLUMN()),"")</f>
        <v>Harun GÖÇER</v>
      </c>
      <c r="M46" s="331" t="str">
        <f>IFERROR(INDEX(LİSTE,SMALL('VERİ TABANI'!$Q:$Q,ROW()-11),COLUMN()),"")</f>
        <v/>
      </c>
      <c r="N46" s="331"/>
      <c r="R46" s="332">
        <f>IFERROR(IF(H46="","",COUNTIF($H$12:H46,H46)),"")</f>
        <v>1</v>
      </c>
      <c r="S46" s="332">
        <f t="shared" si="12"/>
        <v>46</v>
      </c>
      <c r="T46" s="325">
        <f t="shared" si="5"/>
        <v>35</v>
      </c>
      <c r="U46" s="326" t="str">
        <f t="shared" si="6"/>
        <v>Ramazan Alıcı - Hatunsaraylı Oto Elektrik</v>
      </c>
      <c r="V46" s="330">
        <f t="shared" si="0"/>
        <v>1</v>
      </c>
      <c r="W46" s="328">
        <f t="shared" si="7"/>
        <v>220</v>
      </c>
      <c r="X46" s="328">
        <f t="shared" si="13"/>
        <v>1</v>
      </c>
      <c r="Y46" s="328">
        <f t="shared" si="8"/>
        <v>2201</v>
      </c>
      <c r="Z46" s="328">
        <f t="shared" si="1"/>
        <v>2201</v>
      </c>
      <c r="AB46" s="334">
        <f t="shared" si="2"/>
        <v>1</v>
      </c>
      <c r="AC46" s="334">
        <f t="shared" si="3"/>
        <v>0</v>
      </c>
      <c r="AD46" s="334">
        <f t="shared" si="9"/>
        <v>0</v>
      </c>
      <c r="AE46" s="334" t="str">
        <f t="shared" si="10"/>
        <v/>
      </c>
      <c r="AF46" s="312">
        <f t="shared" si="4"/>
        <v>1</v>
      </c>
    </row>
    <row r="47" spans="1:32" ht="24.75" customHeight="1">
      <c r="A47" s="369">
        <f t="shared" si="11"/>
        <v>36</v>
      </c>
      <c r="B47" s="370">
        <f>IFERROR(INDEX(LİSTE,SMALL('VERİ TABANI'!$Q:$Q,ROW()-11),COLUMN()),"")</f>
        <v>41953</v>
      </c>
      <c r="C47" s="370" t="str">
        <f>IFERROR(INDEX(LİSTE,SMALL('VERİ TABANI'!$Q:$Q,ROW()-11),COLUMN()),"")</f>
        <v>Mehmet Eren GÖÇER</v>
      </c>
      <c r="D47" s="370" t="str">
        <f>IFERROR(INDEX(LİSTE,SMALL('VERİ TABANI'!$Q:$Q,ROW()-11),COLUMN()),"")</f>
        <v>12 MOT-L (Salı 20)</v>
      </c>
      <c r="E47" s="370" t="str">
        <f>IFERROR(INDEX(LİSTE,SMALL('VERİ TABANI'!$Q:$Q,ROW()-11),COLUMN()),"")</f>
        <v>Okul : 5.0, İşletme :0</v>
      </c>
      <c r="F47" s="371" t="str">
        <f>IFERROR(INDEX(LİSTE,SMALL('VERİ TABANI'!$Q:$Q,ROW()-11),COLUMN()),"")</f>
        <v>Otomotiv Mekanikerliği</v>
      </c>
      <c r="G47" s="369" t="str">
        <f>IFERROR(INDEX(LİSTE,SMALL('VERİ TABANI'!$Q:$Q,ROW()-11),COLUMN()),"")</f>
        <v>Ramazan KEKEÇ</v>
      </c>
      <c r="H47" s="371" t="str">
        <f>PROPER(IFERROR(INDEX(LİSTE,SMALL('VERİ TABANI'!$Q:$Q,ROW()-11),COLUMN()),""))</f>
        <v>Harun Göçer - Liva Otogaz</v>
      </c>
      <c r="I47" s="372">
        <f>IFERROR(INDEX(LİSTE,SMALL('VERİ TABANI'!$Q:$Q,ROW()-11),COLUMN()),"")</f>
        <v>5326667430</v>
      </c>
      <c r="J47" s="371" t="str">
        <f>PROPER(IFERROR(INDEX(LİSTE,SMALL('VERİ TABANI'!$Q:$Q,ROW()-11),COLUMN()),""))</f>
        <v>Fatih Mah. Paşabahçe Sk. No.15/1</v>
      </c>
      <c r="K47" s="373">
        <f>IFERROR(INDEX(LİSTE,SMALL('VERİ TABANI'!$Q:$Q,ROW()-11),COLUMN()),"")</f>
        <v>45562</v>
      </c>
      <c r="L47" s="374" t="str">
        <f>IFERROR(INDEX(LİSTE,SMALL('VERİ TABANI'!$Q:$Q,ROW()-11),COLUMN()),"")</f>
        <v>Harun GÖÇER</v>
      </c>
      <c r="M47" s="331" t="str">
        <f>IFERROR(INDEX(LİSTE,SMALL('VERİ TABANI'!$Q:$Q,ROW()-11),COLUMN()),"")</f>
        <v/>
      </c>
      <c r="N47" s="331"/>
      <c r="R47" s="332">
        <f>IFERROR(IF(H47="","",COUNTIF($H$12:H47,H47)),"")</f>
        <v>2</v>
      </c>
      <c r="S47" s="332" t="str">
        <f t="shared" si="12"/>
        <v/>
      </c>
      <c r="T47" s="325">
        <f t="shared" si="5"/>
        <v>36</v>
      </c>
      <c r="U47" s="326" t="str">
        <f t="shared" si="6"/>
        <v>Ramazan Gürler</v>
      </c>
      <c r="V47" s="330">
        <f t="shared" si="0"/>
        <v>1</v>
      </c>
      <c r="W47" s="328">
        <f t="shared" si="7"/>
        <v>220</v>
      </c>
      <c r="X47" s="328">
        <f t="shared" si="13"/>
        <v>2</v>
      </c>
      <c r="Y47" s="328">
        <f t="shared" si="8"/>
        <v>2202</v>
      </c>
      <c r="Z47" s="328">
        <f t="shared" si="1"/>
        <v>2202</v>
      </c>
      <c r="AB47" s="334">
        <f t="shared" si="2"/>
        <v>1</v>
      </c>
      <c r="AC47" s="334">
        <f t="shared" si="3"/>
        <v>0</v>
      </c>
      <c r="AD47" s="334">
        <f t="shared" si="9"/>
        <v>0</v>
      </c>
      <c r="AE47" s="334" t="str">
        <f t="shared" si="10"/>
        <v/>
      </c>
      <c r="AF47" s="312">
        <f t="shared" si="4"/>
        <v>1</v>
      </c>
    </row>
    <row r="48" spans="1:32" ht="24.75" customHeight="1">
      <c r="A48" s="369">
        <f t="shared" si="11"/>
        <v>37</v>
      </c>
      <c r="B48" s="370">
        <f>IFERROR(INDEX(LİSTE,SMALL('VERİ TABANI'!$Q:$Q,ROW()-11),COLUMN()),"")</f>
        <v>50695</v>
      </c>
      <c r="C48" s="370" t="str">
        <f>IFERROR(INDEX(LİSTE,SMALL('VERİ TABANI'!$Q:$Q,ROW()-11),COLUMN()),"")</f>
        <v>Bayram YALÇINKAYA</v>
      </c>
      <c r="D48" s="370" t="str">
        <f>IFERROR(INDEX(LİSTE,SMALL('VERİ TABANI'!$Q:$Q,ROW()-11),COLUMN()),"")</f>
        <v>11 MOT-E (Pazartesi 5)</v>
      </c>
      <c r="E48" s="370" t="str">
        <f>IFERROR(INDEX(LİSTE,SMALL('VERİ TABANI'!$Q:$Q,ROW()-11),COLUMN()),"")</f>
        <v>Okul : 6.0, İşletme :0</v>
      </c>
      <c r="F48" s="371" t="str">
        <f>IFERROR(INDEX(LİSTE,SMALL('VERİ TABANI'!$Q:$Q,ROW()-11),COLUMN()),"")</f>
        <v>Otomotiv Elektromekanik</v>
      </c>
      <c r="G48" s="369" t="str">
        <f>IFERROR(INDEX(LİSTE,SMALL('VERİ TABANI'!$Q:$Q,ROW()-11),COLUMN()),"")</f>
        <v>Ramazan KEKEÇ</v>
      </c>
      <c r="H48" s="371" t="str">
        <f>PROPER(IFERROR(INDEX(LİSTE,SMALL('VERİ TABANI'!$Q:$Q,ROW()-11),COLUMN()),""))</f>
        <v>Hasan İbaoğlu - Formen Servis</v>
      </c>
      <c r="I48" s="372">
        <f>IFERROR(INDEX(LİSTE,SMALL('VERİ TABANI'!$Q:$Q,ROW()-11),COLUMN()),"")</f>
        <v>5324379048</v>
      </c>
      <c r="J48" s="371" t="str">
        <f>PROPER(IFERROR(INDEX(LİSTE,SMALL('VERİ TABANI'!$Q:$Q,ROW()-11),COLUMN()),""))</f>
        <v>Fatih Mah. Karatay San. Torna Sk. No:202</v>
      </c>
      <c r="K48" s="373">
        <f>IFERROR(INDEX(LİSTE,SMALL('VERİ TABANI'!$Q:$Q,ROW()-11),COLUMN()),"")</f>
        <v>45918</v>
      </c>
      <c r="L48" s="374" t="str">
        <f>IFERROR(INDEX(LİSTE,SMALL('VERİ TABANI'!$Q:$Q,ROW()-11),COLUMN()),"")</f>
        <v>Hasan İBAOĞLU</v>
      </c>
      <c r="M48" s="331" t="str">
        <f>IFERROR(INDEX(LİSTE,SMALL('VERİ TABANI'!$Q:$Q,ROW()-11),COLUMN()),"")</f>
        <v/>
      </c>
      <c r="N48" s="331"/>
      <c r="R48" s="332">
        <f>IFERROR(IF(H48="","",COUNTIF($H$12:H48,H48)),"")</f>
        <v>1</v>
      </c>
      <c r="S48" s="332">
        <f t="shared" si="12"/>
        <v>48</v>
      </c>
      <c r="T48" s="325">
        <f t="shared" si="5"/>
        <v>37</v>
      </c>
      <c r="U48" s="326" t="str">
        <f t="shared" si="6"/>
        <v>Reksan Otom. Tarım Ürn. Gıda San. San. Ve Tic. Ltd. Şti.</v>
      </c>
      <c r="V48" s="330">
        <f t="shared" si="0"/>
        <v>1</v>
      </c>
      <c r="W48" s="328">
        <f t="shared" si="7"/>
        <v>230</v>
      </c>
      <c r="X48" s="328">
        <f t="shared" si="13"/>
        <v>1</v>
      </c>
      <c r="Y48" s="328">
        <f t="shared" si="8"/>
        <v>2301</v>
      </c>
      <c r="Z48" s="328">
        <f t="shared" si="1"/>
        <v>2301</v>
      </c>
      <c r="AB48" s="334">
        <f t="shared" si="2"/>
        <v>1</v>
      </c>
      <c r="AC48" s="334">
        <f t="shared" si="3"/>
        <v>0</v>
      </c>
      <c r="AD48" s="334">
        <f t="shared" si="9"/>
        <v>0</v>
      </c>
      <c r="AE48" s="334" t="str">
        <f t="shared" si="10"/>
        <v/>
      </c>
      <c r="AF48" s="312">
        <f t="shared" si="4"/>
        <v>1</v>
      </c>
    </row>
    <row r="49" spans="1:32" ht="24.75" customHeight="1">
      <c r="A49" s="369">
        <f t="shared" si="11"/>
        <v>38</v>
      </c>
      <c r="B49" s="370">
        <f>IFERROR(INDEX(LİSTE,SMALL('VERİ TABANI'!$Q:$Q,ROW()-11),COLUMN()),"")</f>
        <v>24218</v>
      </c>
      <c r="C49" s="370" t="str">
        <f>IFERROR(INDEX(LİSTE,SMALL('VERİ TABANI'!$Q:$Q,ROW()-11),COLUMN()),"")</f>
        <v>Hüseyin BAYIR</v>
      </c>
      <c r="D49" s="370" t="str">
        <f>IFERROR(INDEX(LİSTE,SMALL('VERİ TABANI'!$Q:$Q,ROW()-11),COLUMN()),"")</f>
        <v>12 MOT-B (Salı 1)</v>
      </c>
      <c r="E49" s="370" t="str">
        <f>IFERROR(INDEX(LİSTE,SMALL('VERİ TABANI'!$Q:$Q,ROW()-11),COLUMN()),"")</f>
        <v>Okul : 4.5, İşletme :0</v>
      </c>
      <c r="F49" s="371" t="str">
        <f>IFERROR(INDEX(LİSTE,SMALL('VERİ TABANI'!$Q:$Q,ROW()-11),COLUMN()),"")</f>
        <v>Otomotiv Elektromekanik</v>
      </c>
      <c r="G49" s="369" t="str">
        <f>IFERROR(INDEX(LİSTE,SMALL('VERİ TABANI'!$Q:$Q,ROW()-11),COLUMN()),"")</f>
        <v>Ramazan KEKEÇ</v>
      </c>
      <c r="H49" s="371" t="str">
        <f>PROPER(IFERROR(INDEX(LİSTE,SMALL('VERİ TABANI'!$Q:$Q,ROW()-11),COLUMN()),""))</f>
        <v>Hasan İbaoğlu - Formen Servis</v>
      </c>
      <c r="I49" s="372">
        <f>IFERROR(INDEX(LİSTE,SMALL('VERİ TABANI'!$Q:$Q,ROW()-11),COLUMN()),"")</f>
        <v>5324379048</v>
      </c>
      <c r="J49" s="371" t="str">
        <f>PROPER(IFERROR(INDEX(LİSTE,SMALL('VERİ TABANI'!$Q:$Q,ROW()-11),COLUMN()),""))</f>
        <v>Fatih Mah. Karatay San. Torna Sk. No:202</v>
      </c>
      <c r="K49" s="373">
        <f>IFERROR(INDEX(LİSTE,SMALL('VERİ TABANI'!$Q:$Q,ROW()-11),COLUMN()),"")</f>
        <v>45420</v>
      </c>
      <c r="L49" s="374" t="str">
        <f>IFERROR(INDEX(LİSTE,SMALL('VERİ TABANI'!$Q:$Q,ROW()-11),COLUMN()),"")</f>
        <v>Hasan İBAOĞLU</v>
      </c>
      <c r="M49" s="331" t="str">
        <f>IFERROR(INDEX(LİSTE,SMALL('VERİ TABANI'!$Q:$Q,ROW()-11),COLUMN()),"")</f>
        <v>SALI</v>
      </c>
      <c r="N49" s="331"/>
      <c r="R49" s="332">
        <f>IFERROR(IF(H49="","",COUNTIF($H$12:H49,H49)),"")</f>
        <v>2</v>
      </c>
      <c r="S49" s="332" t="str">
        <f t="shared" si="12"/>
        <v/>
      </c>
      <c r="T49" s="325">
        <f t="shared" si="5"/>
        <v>38</v>
      </c>
      <c r="U49" s="326" t="str">
        <f t="shared" si="6"/>
        <v>Samet Otomotiv Ve Yedek Parça Sanayi Tic. Ltd. Şti.</v>
      </c>
      <c r="V49" s="330">
        <f t="shared" si="0"/>
        <v>1</v>
      </c>
      <c r="W49" s="328">
        <f t="shared" si="7"/>
        <v>230</v>
      </c>
      <c r="X49" s="328">
        <f t="shared" si="13"/>
        <v>2</v>
      </c>
      <c r="Y49" s="328">
        <f t="shared" si="8"/>
        <v>2302</v>
      </c>
      <c r="Z49" s="328">
        <f t="shared" si="1"/>
        <v>2302</v>
      </c>
      <c r="AB49" s="334">
        <f t="shared" si="2"/>
        <v>1</v>
      </c>
      <c r="AC49" s="334">
        <f t="shared" si="3"/>
        <v>0</v>
      </c>
      <c r="AD49" s="334">
        <f t="shared" si="9"/>
        <v>0</v>
      </c>
      <c r="AE49" s="334" t="str">
        <f t="shared" si="10"/>
        <v/>
      </c>
      <c r="AF49" s="312">
        <f t="shared" si="4"/>
        <v>1</v>
      </c>
    </row>
    <row r="50" spans="1:32" ht="24.75" customHeight="1">
      <c r="A50" s="369">
        <f t="shared" si="11"/>
        <v>39</v>
      </c>
      <c r="B50" s="370">
        <f>IFERROR(INDEX(LİSTE,SMALL('VERİ TABANI'!$Q:$Q,ROW()-11),COLUMN()),"")</f>
        <v>40726</v>
      </c>
      <c r="C50" s="370" t="str">
        <f>IFERROR(INDEX(LİSTE,SMALL('VERİ TABANI'!$Q:$Q,ROW()-11),COLUMN()),"")</f>
        <v>Musa İBA</v>
      </c>
      <c r="D50" s="370" t="str">
        <f>IFERROR(INDEX(LİSTE,SMALL('VERİ TABANI'!$Q:$Q,ROW()-11),COLUMN()),"")</f>
        <v>12 MOT-C (Çarşamba 1)</v>
      </c>
      <c r="E50" s="370" t="str">
        <f>IFERROR(INDEX(LİSTE,SMALL('VERİ TABANI'!$Q:$Q,ROW()-11),COLUMN()),"")</f>
        <v>Okul : 5.5, İşletme :9</v>
      </c>
      <c r="F50" s="371" t="str">
        <f>IFERROR(INDEX(LİSTE,SMALL('VERİ TABANI'!$Q:$Q,ROW()-11),COLUMN()),"")</f>
        <v>Otomotiv Elektromekanik</v>
      </c>
      <c r="G50" s="369" t="str">
        <f>IFERROR(INDEX(LİSTE,SMALL('VERİ TABANI'!$Q:$Q,ROW()-11),COLUMN()),"")</f>
        <v>Ramazan KEKEÇ</v>
      </c>
      <c r="H50" s="371" t="str">
        <f>PROPER(IFERROR(INDEX(LİSTE,SMALL('VERİ TABANI'!$Q:$Q,ROW()-11),COLUMN()),""))</f>
        <v>Hasan İbaoğlu - Formen Servis</v>
      </c>
      <c r="I50" s="372">
        <f>IFERROR(INDEX(LİSTE,SMALL('VERİ TABANI'!$Q:$Q,ROW()-11),COLUMN()),"")</f>
        <v>5324379048</v>
      </c>
      <c r="J50" s="371" t="str">
        <f>PROPER(IFERROR(INDEX(LİSTE,SMALL('VERİ TABANI'!$Q:$Q,ROW()-11),COLUMN()),""))</f>
        <v>Fatih Mah. Karatay San. Torna Sk. No:202</v>
      </c>
      <c r="K50" s="373">
        <f>IFERROR(INDEX(LİSTE,SMALL('VERİ TABANI'!$Q:$Q,ROW()-11),COLUMN()),"")</f>
        <v>45533</v>
      </c>
      <c r="L50" s="374" t="str">
        <f>IFERROR(INDEX(LİSTE,SMALL('VERİ TABANI'!$Q:$Q,ROW()-11),COLUMN()),"")</f>
        <v>Hasan İBAOĞLU</v>
      </c>
      <c r="M50" s="331" t="str">
        <f>IFERROR(INDEX(LİSTE,SMALL('VERİ TABANI'!$Q:$Q,ROW()-11),COLUMN()),"")</f>
        <v/>
      </c>
      <c r="N50" s="331"/>
      <c r="R50" s="332">
        <f>IFERROR(IF(H50="","",COUNTIF($H$12:H50,H50)),"")</f>
        <v>3</v>
      </c>
      <c r="S50" s="332" t="str">
        <f t="shared" si="12"/>
        <v/>
      </c>
      <c r="T50" s="325">
        <f t="shared" si="5"/>
        <v>39</v>
      </c>
      <c r="U50" s="326" t="str">
        <f t="shared" si="6"/>
        <v>Tecnobossmakina Anonim Şirketi</v>
      </c>
      <c r="V50" s="330">
        <f t="shared" si="0"/>
        <v>1</v>
      </c>
      <c r="W50" s="328">
        <f t="shared" si="7"/>
        <v>230</v>
      </c>
      <c r="X50" s="328">
        <f t="shared" si="13"/>
        <v>3</v>
      </c>
      <c r="Y50" s="328">
        <f t="shared" si="8"/>
        <v>2303</v>
      </c>
      <c r="Z50" s="328">
        <f t="shared" si="1"/>
        <v>2303</v>
      </c>
      <c r="AB50" s="334">
        <f t="shared" si="2"/>
        <v>1</v>
      </c>
      <c r="AC50" s="334">
        <f t="shared" si="3"/>
        <v>0</v>
      </c>
      <c r="AD50" s="334">
        <f t="shared" si="9"/>
        <v>0</v>
      </c>
      <c r="AE50" s="334" t="str">
        <f t="shared" si="10"/>
        <v/>
      </c>
      <c r="AF50" s="312">
        <f t="shared" si="4"/>
        <v>1</v>
      </c>
    </row>
    <row r="51" spans="1:32" ht="24.75" customHeight="1">
      <c r="A51" s="369">
        <f t="shared" si="11"/>
        <v>40</v>
      </c>
      <c r="B51" s="370">
        <f>IFERROR(INDEX(LİSTE,SMALL('VERİ TABANI'!$Q:$Q,ROW()-11),COLUMN()),"")</f>
        <v>30449</v>
      </c>
      <c r="C51" s="370" t="str">
        <f>IFERROR(INDEX(LİSTE,SMALL('VERİ TABANI'!$Q:$Q,ROW()-11),COLUMN()),"")</f>
        <v>Mevlüt Furkan KOÇAK</v>
      </c>
      <c r="D51" s="370" t="str">
        <f>IFERROR(INDEX(LİSTE,SMALL('VERİ TABANI'!$Q:$Q,ROW()-11),COLUMN()),"")</f>
        <v>11 MOT-O (Pazartesi 6)</v>
      </c>
      <c r="E51" s="370" t="str">
        <f>IFERROR(INDEX(LİSTE,SMALL('VERİ TABANI'!$Q:$Q,ROW()-11),COLUMN()),"")</f>
        <v>Okul : 0.5, İşletme :0</v>
      </c>
      <c r="F51" s="371" t="str">
        <f>IFERROR(INDEX(LİSTE,SMALL('VERİ TABANI'!$Q:$Q,ROW()-11),COLUMN()),"")</f>
        <v>Otomotiv Gövde</v>
      </c>
      <c r="G51" s="369" t="str">
        <f>IFERROR(INDEX(LİSTE,SMALL('VERİ TABANI'!$Q:$Q,ROW()-11),COLUMN()),"")</f>
        <v>Ramazan KEKEÇ</v>
      </c>
      <c r="H51" s="371" t="str">
        <f>PROPER(IFERROR(INDEX(LİSTE,SMALL('VERİ TABANI'!$Q:$Q,ROW()-11),COLUMN()),""))</f>
        <v>Hasan Koçak - Koçak Oto Kaporta</v>
      </c>
      <c r="I51" s="372">
        <f>IFERROR(INDEX(LİSTE,SMALL('VERİ TABANI'!$Q:$Q,ROW()-11),COLUMN()),"")</f>
        <v>5322825265</v>
      </c>
      <c r="J51" s="371" t="str">
        <f>PROPER(IFERROR(INDEX(LİSTE,SMALL('VERİ TABANI'!$Q:$Q,ROW()-11),COLUMN()),""))</f>
        <v>Fatih Mah. Torna Sk. No:6/1</v>
      </c>
      <c r="K51" s="373">
        <f>IFERROR(INDEX(LİSTE,SMALL('VERİ TABANI'!$Q:$Q,ROW()-11),COLUMN()),"")</f>
        <v>45173</v>
      </c>
      <c r="L51" s="374" t="str">
        <f>IFERROR(INDEX(LİSTE,SMALL('VERİ TABANI'!$Q:$Q,ROW()-11),COLUMN()),"")</f>
        <v>Hasan KOÇAK</v>
      </c>
      <c r="M51" s="331" t="str">
        <f>IFERROR(INDEX(LİSTE,SMALL('VERİ TABANI'!$Q:$Q,ROW()-11),COLUMN()),"")</f>
        <v/>
      </c>
      <c r="N51" s="331"/>
      <c r="R51" s="332">
        <f>IFERROR(IF(H51="","",COUNTIF($H$12:H51,H51)),"")</f>
        <v>1</v>
      </c>
      <c r="S51" s="332">
        <f t="shared" si="12"/>
        <v>51</v>
      </c>
      <c r="T51" s="325">
        <f t="shared" si="5"/>
        <v>40</v>
      </c>
      <c r="U51" s="326" t="str">
        <f t="shared" si="6"/>
        <v>Tek Fort - Mustafa İnce</v>
      </c>
      <c r="V51" s="330">
        <f t="shared" si="0"/>
        <v>1</v>
      </c>
      <c r="W51" s="328">
        <f t="shared" si="7"/>
        <v>240</v>
      </c>
      <c r="X51" s="328">
        <f t="shared" si="13"/>
        <v>1</v>
      </c>
      <c r="Y51" s="328">
        <f t="shared" si="8"/>
        <v>2401</v>
      </c>
      <c r="Z51" s="328">
        <f t="shared" si="1"/>
        <v>2401</v>
      </c>
      <c r="AB51" s="334">
        <f t="shared" si="2"/>
        <v>1</v>
      </c>
      <c r="AC51" s="334">
        <f t="shared" si="3"/>
        <v>0</v>
      </c>
      <c r="AD51" s="334">
        <f t="shared" si="9"/>
        <v>0</v>
      </c>
      <c r="AE51" s="334" t="str">
        <f t="shared" si="10"/>
        <v/>
      </c>
      <c r="AF51" s="312">
        <f t="shared" si="4"/>
        <v>1</v>
      </c>
    </row>
    <row r="52" spans="1:32" ht="24.75" customHeight="1">
      <c r="A52" s="369">
        <f t="shared" si="11"/>
        <v>41</v>
      </c>
      <c r="B52" s="370">
        <f>IFERROR(INDEX(LİSTE,SMALL('VERİ TABANI'!$Q:$Q,ROW()-11),COLUMN()),"")</f>
        <v>30828</v>
      </c>
      <c r="C52" s="370" t="str">
        <f>IFERROR(INDEX(LİSTE,SMALL('VERİ TABANI'!$Q:$Q,ROW()-11),COLUMN()),"")</f>
        <v>Muhammed Esat PARMAK</v>
      </c>
      <c r="D52" s="370" t="str">
        <f>IFERROR(INDEX(LİSTE,SMALL('VERİ TABANI'!$Q:$Q,ROW()-11),COLUMN()),"")</f>
        <v>11 MAB-D (Perşembe KÜT)</v>
      </c>
      <c r="E52" s="370" t="str">
        <f>IFERROR(INDEX(LİSTE,SMALL('VERİ TABANI'!$Q:$Q,ROW()-11),COLUMN()),"")</f>
        <v>Okul : 3.0, İşletme :0</v>
      </c>
      <c r="F52" s="371" t="str">
        <f>IFERROR(INDEX(LİSTE,SMALL('VERİ TABANI'!$Q:$Q,ROW()-11),COLUMN()),"")</f>
        <v>Baskı Öncesi</v>
      </c>
      <c r="G52" s="369" t="str">
        <f>IFERROR(INDEX(LİSTE,SMALL('VERİ TABANI'!$Q:$Q,ROW()-11),COLUMN()),"")</f>
        <v>Ramazan KEKEÇ</v>
      </c>
      <c r="H52" s="371" t="str">
        <f>PROPER(IFERROR(INDEX(LİSTE,SMALL('VERİ TABANI'!$Q:$Q,ROW()-11),COLUMN()),""))</f>
        <v>Kamil Parmak - Arma Grafik-Ofset-Matbaa</v>
      </c>
      <c r="I52" s="372">
        <f>IFERROR(INDEX(LİSTE,SMALL('VERİ TABANI'!$Q:$Q,ROW()-11),COLUMN()),"")</f>
        <v>5494000922</v>
      </c>
      <c r="J52" s="371" t="str">
        <f>PROPER(IFERROR(INDEX(LİSTE,SMALL('VERİ TABANI'!$Q:$Q,ROW()-11),COLUMN()),""))</f>
        <v>Fevzi Çakmak Mah. Yayın Cad. No:76</v>
      </c>
      <c r="K52" s="373">
        <f>IFERROR(INDEX(LİSTE,SMALL('VERİ TABANI'!$Q:$Q,ROW()-11),COLUMN()),"")</f>
        <v>45547</v>
      </c>
      <c r="L52" s="374" t="str">
        <f>IFERROR(INDEX(LİSTE,SMALL('VERİ TABANI'!$Q:$Q,ROW()-11),COLUMN()),"")</f>
        <v>Mustafa KÜÇÜK</v>
      </c>
      <c r="M52" s="331" t="str">
        <f>IFERROR(INDEX(LİSTE,SMALL('VERİ TABANI'!$Q:$Q,ROW()-11),COLUMN()),"")</f>
        <v/>
      </c>
      <c r="N52" s="331"/>
      <c r="R52" s="332">
        <f>IFERROR(IF(H52="","",COUNTIF($H$12:H52,H52)),"")</f>
        <v>1</v>
      </c>
      <c r="S52" s="332">
        <f t="shared" si="12"/>
        <v>52</v>
      </c>
      <c r="T52" s="325">
        <f t="shared" si="5"/>
        <v>41</v>
      </c>
      <c r="U52" s="326" t="str">
        <f t="shared" si="6"/>
        <v>Ünlem Ofset Matbaa Yayıncılık Reklam Promosyon Fuar Organizasyon İnternet Hizmetleri Sanayi Ve Ticaret Limited Şirketi</v>
      </c>
      <c r="V52" s="330">
        <f t="shared" si="0"/>
        <v>2</v>
      </c>
      <c r="W52" s="328">
        <f t="shared" si="7"/>
        <v>250</v>
      </c>
      <c r="X52" s="328">
        <f t="shared" si="13"/>
        <v>1</v>
      </c>
      <c r="Y52" s="328">
        <f t="shared" si="8"/>
        <v>2501</v>
      </c>
      <c r="Z52" s="328">
        <f t="shared" si="1"/>
        <v>2501</v>
      </c>
      <c r="AB52" s="334">
        <f t="shared" si="2"/>
        <v>1</v>
      </c>
      <c r="AC52" s="334">
        <f t="shared" si="3"/>
        <v>0</v>
      </c>
      <c r="AD52" s="334">
        <f t="shared" si="9"/>
        <v>0</v>
      </c>
      <c r="AE52" s="334" t="str">
        <f t="shared" si="10"/>
        <v/>
      </c>
      <c r="AF52" s="312">
        <f t="shared" si="4"/>
        <v>2</v>
      </c>
    </row>
    <row r="53" spans="1:32" ht="24.75" customHeight="1">
      <c r="A53" s="369">
        <f t="shared" si="11"/>
        <v>42</v>
      </c>
      <c r="B53" s="370">
        <f>IFERROR(INDEX(LİSTE,SMALL('VERİ TABANI'!$Q:$Q,ROW()-11),COLUMN()),"")</f>
        <v>50880</v>
      </c>
      <c r="C53" s="370" t="str">
        <f>IFERROR(INDEX(LİSTE,SMALL('VERİ TABANI'!$Q:$Q,ROW()-11),COLUMN()),"")</f>
        <v>Süleyman Berat KARĞIN</v>
      </c>
      <c r="D53" s="370" t="str">
        <f>IFERROR(INDEX(LİSTE,SMALL('VERİ TABANI'!$Q:$Q,ROW()-11),COLUMN()),"")</f>
        <v>9 MAB-C (Pazartesi 15) (20 KİŞİLİK)</v>
      </c>
      <c r="E53" s="370" t="str">
        <f>IFERROR(INDEX(LİSTE,SMALL('VERİ TABANI'!$Q:$Q,ROW()-11),COLUMN()),"")</f>
        <v>Okul : 4.0, İşletme :0</v>
      </c>
      <c r="F53" s="371" t="str">
        <f>IFERROR(INDEX(LİSTE,SMALL('VERİ TABANI'!$Q:$Q,ROW()-11),COLUMN()),"")</f>
        <v>Baskı Öncesi</v>
      </c>
      <c r="G53" s="369" t="str">
        <f>IFERROR(INDEX(LİSTE,SMALL('VERİ TABANI'!$Q:$Q,ROW()-11),COLUMN()),"")</f>
        <v>Ramazan KEKEÇ</v>
      </c>
      <c r="H53" s="371" t="str">
        <f>PROPER(IFERROR(INDEX(LİSTE,SMALL('VERİ TABANI'!$Q:$Q,ROW()-11),COLUMN()),""))</f>
        <v>Kamil Parmak - Arma Grafik-Ofset-Matbaa</v>
      </c>
      <c r="I53" s="372">
        <f>IFERROR(INDEX(LİSTE,SMALL('VERİ TABANI'!$Q:$Q,ROW()-11),COLUMN()),"")</f>
        <v>5494000922</v>
      </c>
      <c r="J53" s="371" t="str">
        <f>PROPER(IFERROR(INDEX(LİSTE,SMALL('VERİ TABANI'!$Q:$Q,ROW()-11),COLUMN()),""))</f>
        <v>Fevzi Çakmak Mah. Yayın Cad. No:76</v>
      </c>
      <c r="K53" s="373">
        <f>IFERROR(INDEX(LİSTE,SMALL('VERİ TABANI'!$Q:$Q,ROW()-11),COLUMN()),"")</f>
        <v>45943</v>
      </c>
      <c r="L53" s="374" t="str">
        <f>IFERROR(INDEX(LİSTE,SMALL('VERİ TABANI'!$Q:$Q,ROW()-11),COLUMN()),"")</f>
        <v>Mustafa KÜÇÜK</v>
      </c>
      <c r="M53" s="331" t="str">
        <f>IFERROR(INDEX(LİSTE,SMALL('VERİ TABANI'!$Q:$Q,ROW()-11),COLUMN()),"")</f>
        <v/>
      </c>
      <c r="N53" s="331"/>
      <c r="R53" s="332">
        <f>IFERROR(IF(H53="","",COUNTIF($H$12:H53,H53)),"")</f>
        <v>2</v>
      </c>
      <c r="S53" s="332" t="str">
        <f t="shared" si="12"/>
        <v/>
      </c>
      <c r="T53" s="325">
        <f t="shared" si="5"/>
        <v>42</v>
      </c>
      <c r="U53" s="326" t="str">
        <f t="shared" si="6"/>
        <v>Yusuf Öğür - Akıncı Ofset Matbaa</v>
      </c>
      <c r="V53" s="330">
        <f t="shared" si="0"/>
        <v>2</v>
      </c>
      <c r="W53" s="328">
        <f t="shared" si="7"/>
        <v>250</v>
      </c>
      <c r="X53" s="328">
        <f t="shared" si="13"/>
        <v>2</v>
      </c>
      <c r="Y53" s="328">
        <f t="shared" si="8"/>
        <v>2502</v>
      </c>
      <c r="Z53" s="328">
        <f t="shared" si="1"/>
        <v>2502</v>
      </c>
      <c r="AB53" s="334">
        <f t="shared" si="2"/>
        <v>1</v>
      </c>
      <c r="AC53" s="334">
        <f t="shared" si="3"/>
        <v>0</v>
      </c>
      <c r="AD53" s="334">
        <f t="shared" si="9"/>
        <v>0</v>
      </c>
      <c r="AE53" s="334" t="str">
        <f t="shared" si="10"/>
        <v/>
      </c>
      <c r="AF53" s="312">
        <f t="shared" si="4"/>
        <v>2</v>
      </c>
    </row>
    <row r="54" spans="1:32" ht="24.75" customHeight="1">
      <c r="A54" s="369">
        <f t="shared" si="11"/>
        <v>43</v>
      </c>
      <c r="B54" s="370">
        <f>IFERROR(INDEX(LİSTE,SMALL('VERİ TABANI'!$Q:$Q,ROW()-11),COLUMN()),"")</f>
        <v>40389</v>
      </c>
      <c r="C54" s="370" t="str">
        <f>IFERROR(INDEX(LİSTE,SMALL('VERİ TABANI'!$Q:$Q,ROW()-11),COLUMN()),"")</f>
        <v>Enes EROL</v>
      </c>
      <c r="D54" s="370" t="str">
        <f>IFERROR(INDEX(LİSTE,SMALL('VERİ TABANI'!$Q:$Q,ROW()-11),COLUMN()),"")</f>
        <v>11 MOT-S (Salı 6)</v>
      </c>
      <c r="E54" s="370" t="str">
        <f>IFERROR(INDEX(LİSTE,SMALL('VERİ TABANI'!$Q:$Q,ROW()-11),COLUMN()),"")</f>
        <v>Okul : 5.5, İşletme :3</v>
      </c>
      <c r="F54" s="371" t="str">
        <f>IFERROR(INDEX(LİSTE,SMALL('VERİ TABANI'!$Q:$Q,ROW()-11),COLUMN()),"")</f>
        <v>Ön Düzen Ayarcılığı Ve Lastikçilik</v>
      </c>
      <c r="G54" s="369" t="str">
        <f>IFERROR(INDEX(LİSTE,SMALL('VERİ TABANI'!$Q:$Q,ROW()-11),COLUMN()),"")</f>
        <v>Ramazan KEKEÇ</v>
      </c>
      <c r="H54" s="371" t="str">
        <f>PROPER(IFERROR(INDEX(LİSTE,SMALL('VERİ TABANI'!$Q:$Q,ROW()-11),COLUMN()),""))</f>
        <v>Koyuncu Rot Balans İsmail Koyuncu</v>
      </c>
      <c r="I54" s="372">
        <f>IFERROR(INDEX(LİSTE,SMALL('VERİ TABANI'!$Q:$Q,ROW()-11),COLUMN()),"")</f>
        <v>5305616674</v>
      </c>
      <c r="J54" s="371" t="str">
        <f>PROPER(IFERROR(INDEX(LİSTE,SMALL('VERİ TABANI'!$Q:$Q,ROW()-11),COLUMN()),""))</f>
        <v>Fatih Mha. Torna Sk. No:8/1</v>
      </c>
      <c r="K54" s="373">
        <f>IFERROR(INDEX(LİSTE,SMALL('VERİ TABANI'!$Q:$Q,ROW()-11),COLUMN()),"")</f>
        <v>45944</v>
      </c>
      <c r="L54" s="374" t="str">
        <f>IFERROR(INDEX(LİSTE,SMALL('VERİ TABANI'!$Q:$Q,ROW()-11),COLUMN()),"")</f>
        <v>İsmail KOYUNCU</v>
      </c>
      <c r="M54" s="331" t="str">
        <f>IFERROR(INDEX(LİSTE,SMALL('VERİ TABANI'!$Q:$Q,ROW()-11),COLUMN()),"")</f>
        <v/>
      </c>
      <c r="N54" s="331"/>
      <c r="R54" s="332">
        <f>IFERROR(IF(H54="","",COUNTIF($H$12:H54,H54)),"")</f>
        <v>1</v>
      </c>
      <c r="S54" s="332">
        <f t="shared" si="12"/>
        <v>54</v>
      </c>
      <c r="T54" s="325">
        <f t="shared" si="5"/>
        <v>43</v>
      </c>
      <c r="U54" s="326" t="str">
        <f t="shared" si="6"/>
        <v>Ziya Özdemir - Matbasım</v>
      </c>
      <c r="V54" s="330">
        <f t="shared" si="0"/>
        <v>1</v>
      </c>
      <c r="W54" s="328">
        <f t="shared" si="7"/>
        <v>260</v>
      </c>
      <c r="X54" s="328">
        <f t="shared" si="13"/>
        <v>1</v>
      </c>
      <c r="Y54" s="328">
        <f t="shared" si="8"/>
        <v>2601</v>
      </c>
      <c r="Z54" s="328">
        <f t="shared" si="1"/>
        <v>2601</v>
      </c>
      <c r="AB54" s="334">
        <f t="shared" si="2"/>
        <v>1</v>
      </c>
      <c r="AC54" s="334">
        <f t="shared" si="3"/>
        <v>0</v>
      </c>
      <c r="AD54" s="334">
        <f t="shared" si="9"/>
        <v>0</v>
      </c>
      <c r="AE54" s="334" t="str">
        <f t="shared" si="10"/>
        <v/>
      </c>
      <c r="AF54" s="312">
        <f t="shared" si="4"/>
        <v>1</v>
      </c>
    </row>
    <row r="55" spans="1:32" ht="24.75" customHeight="1">
      <c r="A55" s="369">
        <f t="shared" si="11"/>
        <v>44</v>
      </c>
      <c r="B55" s="370">
        <f>IFERROR(INDEX(LİSTE,SMALL('VERİ TABANI'!$Q:$Q,ROW()-11),COLUMN()),"")</f>
        <v>20833</v>
      </c>
      <c r="C55" s="370" t="str">
        <f>IFERROR(INDEX(LİSTE,SMALL('VERİ TABANI'!$Q:$Q,ROW()-11),COLUMN()),"")</f>
        <v>Mehmet KOYUNCU</v>
      </c>
      <c r="D55" s="370" t="str">
        <f>IFERROR(INDEX(LİSTE,SMALL('VERİ TABANI'!$Q:$Q,ROW()-11),COLUMN()),"")</f>
        <v>12 MOT-M (Pazartesi 3)</v>
      </c>
      <c r="E55" s="370" t="str">
        <f>IFERROR(INDEX(LİSTE,SMALL('VERİ TABANI'!$Q:$Q,ROW()-11),COLUMN()),"")</f>
        <v>Okul : 4.5, İşletme :4</v>
      </c>
      <c r="F55" s="371" t="str">
        <f>IFERROR(INDEX(LİSTE,SMALL('VERİ TABANI'!$Q:$Q,ROW()-11),COLUMN()),"")</f>
        <v>Ön Düzen Ayarcılığı Ve Lastikçilik</v>
      </c>
      <c r="G55" s="369" t="str">
        <f>IFERROR(INDEX(LİSTE,SMALL('VERİ TABANI'!$Q:$Q,ROW()-11),COLUMN()),"")</f>
        <v>Ramazan KEKEÇ</v>
      </c>
      <c r="H55" s="371" t="str">
        <f>PROPER(IFERROR(INDEX(LİSTE,SMALL('VERİ TABANI'!$Q:$Q,ROW()-11),COLUMN()),""))</f>
        <v>Koyuncu Rot Balans İsmail Koyuncu</v>
      </c>
      <c r="I55" s="372">
        <f>IFERROR(INDEX(LİSTE,SMALL('VERİ TABANI'!$Q:$Q,ROW()-11),COLUMN()),"")</f>
        <v>5305616674</v>
      </c>
      <c r="J55" s="371" t="str">
        <f>PROPER(IFERROR(INDEX(LİSTE,SMALL('VERİ TABANI'!$Q:$Q,ROW()-11),COLUMN()),""))</f>
        <v>Fatih Mha. Torna Sk. No:8/1</v>
      </c>
      <c r="K55" s="373">
        <f>IFERROR(INDEX(LİSTE,SMALL('VERİ TABANI'!$Q:$Q,ROW()-11),COLUMN()),"")</f>
        <v>45943</v>
      </c>
      <c r="L55" s="374" t="str">
        <f>IFERROR(INDEX(LİSTE,SMALL('VERİ TABANI'!$Q:$Q,ROW()-11),COLUMN()),"")</f>
        <v>İsmail KOYUNCU</v>
      </c>
      <c r="M55" s="331" t="str">
        <f>IFERROR(INDEX(LİSTE,SMALL('VERİ TABANI'!$Q:$Q,ROW()-11),COLUMN()),"")</f>
        <v/>
      </c>
      <c r="N55" s="331"/>
      <c r="R55" s="332">
        <f>IFERROR(IF(H55="","",COUNTIF($H$12:H55,H55)),"")</f>
        <v>2</v>
      </c>
      <c r="S55" s="332" t="str">
        <f t="shared" si="12"/>
        <v/>
      </c>
      <c r="T55" s="325" t="str">
        <f t="shared" si="5"/>
        <v/>
      </c>
      <c r="U55" s="326" t="str">
        <f t="shared" si="6"/>
        <v/>
      </c>
      <c r="V55" s="330" t="str">
        <f t="shared" si="0"/>
        <v/>
      </c>
      <c r="W55" s="328">
        <f t="shared" si="7"/>
        <v>260</v>
      </c>
      <c r="X55" s="328">
        <f t="shared" si="13"/>
        <v>2</v>
      </c>
      <c r="Y55" s="328">
        <f t="shared" si="8"/>
        <v>2602</v>
      </c>
      <c r="Z55" s="328">
        <f t="shared" si="1"/>
        <v>2602</v>
      </c>
      <c r="AB55" s="334">
        <f t="shared" si="2"/>
        <v>1</v>
      </c>
      <c r="AC55" s="334">
        <f t="shared" si="3"/>
        <v>0</v>
      </c>
      <c r="AD55" s="334">
        <f t="shared" si="9"/>
        <v>0</v>
      </c>
      <c r="AE55" s="334" t="str">
        <f t="shared" si="10"/>
        <v/>
      </c>
      <c r="AF55" s="312" t="str">
        <f t="shared" si="4"/>
        <v/>
      </c>
    </row>
    <row r="56" spans="1:32" ht="24.75" customHeight="1">
      <c r="A56" s="369">
        <f t="shared" si="11"/>
        <v>45</v>
      </c>
      <c r="B56" s="370">
        <f>IFERROR(INDEX(LİSTE,SMALL('VERİ TABANI'!$Q:$Q,ROW()-11),COLUMN()),"")</f>
        <v>41310</v>
      </c>
      <c r="C56" s="370" t="str">
        <f>IFERROR(INDEX(LİSTE,SMALL('VERİ TABANI'!$Q:$Q,ROW()-11),COLUMN()),"")</f>
        <v>Mustafa HASIRCI</v>
      </c>
      <c r="D56" s="370" t="str">
        <f>IFERROR(INDEX(LİSTE,SMALL('VERİ TABANI'!$Q:$Q,ROW()-11),COLUMN()),"")</f>
        <v>12 MOT-O (Cuma 18)</v>
      </c>
      <c r="E56" s="370" t="str">
        <f>IFERROR(INDEX(LİSTE,SMALL('VERİ TABANI'!$Q:$Q,ROW()-11),COLUMN()),"")</f>
        <v>Okul : 6.0, İşletme :0</v>
      </c>
      <c r="F56" s="371" t="str">
        <f>IFERROR(INDEX(LİSTE,SMALL('VERİ TABANI'!$Q:$Q,ROW()-11),COLUMN()),"")</f>
        <v>Otomotiv Elektromekanik</v>
      </c>
      <c r="G56" s="369" t="str">
        <f>IFERROR(INDEX(LİSTE,SMALL('VERİ TABANI'!$Q:$Q,ROW()-11),COLUMN()),"")</f>
        <v>Ramazan KEKEÇ</v>
      </c>
      <c r="H56" s="371" t="str">
        <f>PROPER(IFERROR(INDEX(LİSTE,SMALL('VERİ TABANI'!$Q:$Q,ROW()-11),COLUMN()),""))</f>
        <v>Mehmet Demirayak - Azim Oto Tamir</v>
      </c>
      <c r="I56" s="372">
        <f>IFERROR(INDEX(LİSTE,SMALL('VERİ TABANI'!$Q:$Q,ROW()-11),COLUMN()),"")</f>
        <v>5412902084</v>
      </c>
      <c r="J56" s="371" t="str">
        <f>PROPER(IFERROR(INDEX(LİSTE,SMALL('VERİ TABANI'!$Q:$Q,ROW()-11),COLUMN()),""))</f>
        <v>Fatih Mah. Ehram Sok. No:57</v>
      </c>
      <c r="K56" s="373">
        <f>IFERROR(INDEX(LİSTE,SMALL('VERİ TABANI'!$Q:$Q,ROW()-11),COLUMN()),"")</f>
        <v>45547</v>
      </c>
      <c r="L56" s="374" t="str">
        <f>IFERROR(INDEX(LİSTE,SMALL('VERİ TABANI'!$Q:$Q,ROW()-11),COLUMN()),"")</f>
        <v>Mehmet DEMİRAYAK</v>
      </c>
      <c r="M56" s="331" t="str">
        <f>IFERROR(INDEX(LİSTE,SMALL('VERİ TABANI'!$Q:$Q,ROW()-11),COLUMN()),"")</f>
        <v/>
      </c>
      <c r="N56" s="331"/>
      <c r="R56" s="332">
        <f>IFERROR(IF(H56="","",COUNTIF($H$12:H56,H56)),"")</f>
        <v>1</v>
      </c>
      <c r="S56" s="332">
        <f t="shared" si="12"/>
        <v>56</v>
      </c>
      <c r="T56" s="325" t="str">
        <f t="shared" si="5"/>
        <v/>
      </c>
      <c r="U56" s="326" t="str">
        <f t="shared" si="6"/>
        <v/>
      </c>
      <c r="V56" s="330" t="str">
        <f t="shared" si="0"/>
        <v/>
      </c>
      <c r="W56" s="328">
        <f t="shared" si="7"/>
        <v>270</v>
      </c>
      <c r="X56" s="328">
        <f t="shared" si="13"/>
        <v>1</v>
      </c>
      <c r="Y56" s="328">
        <f t="shared" si="8"/>
        <v>2701</v>
      </c>
      <c r="Z56" s="328">
        <f t="shared" si="1"/>
        <v>2701</v>
      </c>
      <c r="AB56" s="334">
        <f t="shared" si="2"/>
        <v>1</v>
      </c>
      <c r="AC56" s="334">
        <f t="shared" si="3"/>
        <v>0</v>
      </c>
      <c r="AD56" s="334">
        <f t="shared" si="9"/>
        <v>0</v>
      </c>
      <c r="AE56" s="334" t="str">
        <f t="shared" si="10"/>
        <v/>
      </c>
      <c r="AF56" s="312" t="str">
        <f t="shared" si="4"/>
        <v/>
      </c>
    </row>
    <row r="57" spans="1:32" ht="24.75" customHeight="1">
      <c r="A57" s="369">
        <f t="shared" si="11"/>
        <v>46</v>
      </c>
      <c r="B57" s="370">
        <f>IFERROR(INDEX(LİSTE,SMALL('VERİ TABANI'!$Q:$Q,ROW()-11),COLUMN()),"")</f>
        <v>30298</v>
      </c>
      <c r="C57" s="370" t="str">
        <f>IFERROR(INDEX(LİSTE,SMALL('VERİ TABANI'!$Q:$Q,ROW()-11),COLUMN()),"")</f>
        <v>Halil İbrahim ÖZER</v>
      </c>
      <c r="D57" s="370" t="str">
        <f>IFERROR(INDEX(LİSTE,SMALL('VERİ TABANI'!$Q:$Q,ROW()-11),COLUMN()),"")</f>
        <v>11 MOT-J (Cuma 6)</v>
      </c>
      <c r="E57" s="370" t="str">
        <f>IFERROR(INDEX(LİSTE,SMALL('VERİ TABANI'!$Q:$Q,ROW()-11),COLUMN()),"")</f>
        <v>Okul : 5.5, İşletme :0</v>
      </c>
      <c r="F57" s="371" t="str">
        <f>IFERROR(INDEX(LİSTE,SMALL('VERİ TABANI'!$Q:$Q,ROW()-11),COLUMN()),"")</f>
        <v>Otomotiv Boya</v>
      </c>
      <c r="G57" s="369" t="str">
        <f>IFERROR(INDEX(LİSTE,SMALL('VERİ TABANI'!$Q:$Q,ROW()-11),COLUMN()),"")</f>
        <v>Ramazan KEKEÇ</v>
      </c>
      <c r="H57" s="371" t="str">
        <f>PROPER(IFERROR(INDEX(LİSTE,SMALL('VERİ TABANI'!$Q:$Q,ROW()-11),COLUMN()),""))</f>
        <v>Mehmet Özer - Özer Oto Boya</v>
      </c>
      <c r="I57" s="372">
        <f>IFERROR(INDEX(LİSTE,SMALL('VERİ TABANI'!$Q:$Q,ROW()-11),COLUMN()),"")</f>
        <v>5352734100</v>
      </c>
      <c r="J57" s="371" t="str">
        <f>PROPER(IFERROR(INDEX(LİSTE,SMALL('VERİ TABANI'!$Q:$Q,ROW()-11),COLUMN()),""))</f>
        <v>Fatih Mh. Mücella Sk. No:9</v>
      </c>
      <c r="K57" s="373">
        <f>IFERROR(INDEX(LİSTE,SMALL('VERİ TABANI'!$Q:$Q,ROW()-11),COLUMN()),"")</f>
        <v>45044</v>
      </c>
      <c r="L57" s="374" t="str">
        <f>IFERROR(INDEX(LİSTE,SMALL('VERİ TABANI'!$Q:$Q,ROW()-11),COLUMN()),"")</f>
        <v>Mehmet ÖZER</v>
      </c>
      <c r="M57" s="331" t="str">
        <f>IFERROR(INDEX(LİSTE,SMALL('VERİ TABANI'!$Q:$Q,ROW()-11),COLUMN()),"")</f>
        <v/>
      </c>
      <c r="N57" s="331"/>
      <c r="R57" s="332">
        <f>IFERROR(IF(H57="","",COUNTIF($H$12:H57,H57)),"")</f>
        <v>1</v>
      </c>
      <c r="S57" s="332">
        <f t="shared" si="12"/>
        <v>57</v>
      </c>
      <c r="T57" s="325" t="str">
        <f t="shared" si="5"/>
        <v/>
      </c>
      <c r="U57" s="326" t="str">
        <f t="shared" si="6"/>
        <v/>
      </c>
      <c r="V57" s="330" t="str">
        <f t="shared" si="0"/>
        <v/>
      </c>
      <c r="W57" s="328">
        <f t="shared" si="7"/>
        <v>280</v>
      </c>
      <c r="X57" s="328">
        <f t="shared" si="13"/>
        <v>1</v>
      </c>
      <c r="Y57" s="328">
        <f t="shared" si="8"/>
        <v>2801</v>
      </c>
      <c r="Z57" s="328">
        <f t="shared" si="1"/>
        <v>2801</v>
      </c>
      <c r="AB57" s="334">
        <f t="shared" si="2"/>
        <v>1</v>
      </c>
      <c r="AC57" s="334">
        <f t="shared" si="3"/>
        <v>0</v>
      </c>
      <c r="AD57" s="334">
        <f t="shared" si="9"/>
        <v>0</v>
      </c>
      <c r="AE57" s="334" t="str">
        <f t="shared" si="10"/>
        <v/>
      </c>
      <c r="AF57" s="312" t="str">
        <f t="shared" si="4"/>
        <v/>
      </c>
    </row>
    <row r="58" spans="1:32" ht="24.75" customHeight="1">
      <c r="A58" s="369">
        <f t="shared" si="11"/>
        <v>47</v>
      </c>
      <c r="B58" s="370">
        <f>IFERROR(INDEX(LİSTE,SMALL('VERİ TABANI'!$Q:$Q,ROW()-11),COLUMN()),"")</f>
        <v>20502</v>
      </c>
      <c r="C58" s="370" t="str">
        <f>IFERROR(INDEX(LİSTE,SMALL('VERİ TABANI'!$Q:$Q,ROW()-11),COLUMN()),"")</f>
        <v>Sefer YİĞİT</v>
      </c>
      <c r="D58" s="370" t="str">
        <f>IFERROR(INDEX(LİSTE,SMALL('VERİ TABANI'!$Q:$Q,ROW()-11),COLUMN()),"")</f>
        <v>12 MOT-G (Cuma 1)</v>
      </c>
      <c r="E58" s="370" t="str">
        <f>IFERROR(INDEX(LİSTE,SMALL('VERİ TABANI'!$Q:$Q,ROW()-11),COLUMN()),"")</f>
        <v>Okul : 1.0, İşletme :0</v>
      </c>
      <c r="F58" s="371" t="str">
        <f>IFERROR(INDEX(LİSTE,SMALL('VERİ TABANI'!$Q:$Q,ROW()-11),COLUMN()),"")</f>
        <v>Otomotiv Elektrikçiliği</v>
      </c>
      <c r="G58" s="369" t="str">
        <f>IFERROR(INDEX(LİSTE,SMALL('VERİ TABANI'!$Q:$Q,ROW()-11),COLUMN()),"")</f>
        <v>Ramazan KEKEÇ</v>
      </c>
      <c r="H58" s="371" t="str">
        <f>PROPER(IFERROR(INDEX(LİSTE,SMALL('VERİ TABANI'!$Q:$Q,ROW()-11),COLUMN()),""))</f>
        <v>Mithat Adıgüzel-Sancak Oto Elektrik</v>
      </c>
      <c r="I58" s="372">
        <f>IFERROR(INDEX(LİSTE,SMALL('VERİ TABANI'!$Q:$Q,ROW()-11),COLUMN()),"")</f>
        <v>5537222680</v>
      </c>
      <c r="J58" s="371" t="str">
        <f>PROPER(IFERROR(INDEX(LİSTE,SMALL('VERİ TABANI'!$Q:$Q,ROW()-11),COLUMN()),""))</f>
        <v>Fatih Mah. Torna Sok. No:9</v>
      </c>
      <c r="K58" s="373">
        <f>IFERROR(INDEX(LİSTE,SMALL('VERİ TABANI'!$Q:$Q,ROW()-11),COLUMN()),"")</f>
        <v>44785</v>
      </c>
      <c r="L58" s="374" t="str">
        <f>IFERROR(INDEX(LİSTE,SMALL('VERİ TABANI'!$Q:$Q,ROW()-11),COLUMN()),"")</f>
        <v>Mithat ADIGÜZEL</v>
      </c>
      <c r="M58" s="331" t="str">
        <f>IFERROR(INDEX(LİSTE,SMALL('VERİ TABANI'!$Q:$Q,ROW()-11),COLUMN()),"")</f>
        <v/>
      </c>
      <c r="N58" s="331"/>
      <c r="R58" s="332">
        <f>IFERROR(IF(H58="","",COUNTIF($H$12:H58,H58)),"")</f>
        <v>1</v>
      </c>
      <c r="S58" s="332">
        <f t="shared" si="12"/>
        <v>58</v>
      </c>
      <c r="T58" s="325" t="str">
        <f t="shared" si="5"/>
        <v/>
      </c>
      <c r="U58" s="326" t="str">
        <f t="shared" si="6"/>
        <v/>
      </c>
      <c r="V58" s="330" t="str">
        <f t="shared" si="0"/>
        <v/>
      </c>
      <c r="W58" s="328">
        <f t="shared" si="7"/>
        <v>290</v>
      </c>
      <c r="X58" s="328">
        <f t="shared" si="13"/>
        <v>1</v>
      </c>
      <c r="Y58" s="328">
        <f t="shared" si="8"/>
        <v>2901</v>
      </c>
      <c r="Z58" s="328">
        <f t="shared" si="1"/>
        <v>2901</v>
      </c>
      <c r="AB58" s="334">
        <f t="shared" si="2"/>
        <v>1</v>
      </c>
      <c r="AC58" s="334">
        <f t="shared" si="3"/>
        <v>0</v>
      </c>
      <c r="AD58" s="334">
        <f t="shared" si="9"/>
        <v>0</v>
      </c>
      <c r="AE58" s="334" t="str">
        <f t="shared" si="10"/>
        <v/>
      </c>
      <c r="AF58" s="312" t="str">
        <f t="shared" si="4"/>
        <v/>
      </c>
    </row>
    <row r="59" spans="1:32" ht="24.75" customHeight="1">
      <c r="A59" s="369">
        <f t="shared" si="11"/>
        <v>48</v>
      </c>
      <c r="B59" s="370">
        <f>IFERROR(INDEX(LİSTE,SMALL('VERİ TABANI'!$Q:$Q,ROW()-11),COLUMN()),"")</f>
        <v>41722</v>
      </c>
      <c r="C59" s="370" t="str">
        <f>IFERROR(INDEX(LİSTE,SMALL('VERİ TABANI'!$Q:$Q,ROW()-11),COLUMN()),"")</f>
        <v>Egemen ALKAN</v>
      </c>
      <c r="D59" s="370" t="str">
        <f>IFERROR(INDEX(LİSTE,SMALL('VERİ TABANI'!$Q:$Q,ROW()-11),COLUMN()),"")</f>
        <v>11 MOT-D (Çarşamba 4)</v>
      </c>
      <c r="E59" s="370" t="str">
        <f>IFERROR(INDEX(LİSTE,SMALL('VERİ TABANI'!$Q:$Q,ROW()-11),COLUMN()),"")</f>
        <v>Okul : 5.0, İşletme :0</v>
      </c>
      <c r="F59" s="371" t="str">
        <f>IFERROR(INDEX(LİSTE,SMALL('VERİ TABANI'!$Q:$Q,ROW()-11),COLUMN()),"")</f>
        <v>Otomotiv Elektromekanik</v>
      </c>
      <c r="G59" s="369" t="str">
        <f>IFERROR(INDEX(LİSTE,SMALL('VERİ TABANI'!$Q:$Q,ROW()-11),COLUMN()),"")</f>
        <v>Ramazan KEKEÇ</v>
      </c>
      <c r="H59" s="371" t="str">
        <f>PROPER(IFERROR(INDEX(LİSTE,SMALL('VERİ TABANI'!$Q:$Q,ROW()-11),COLUMN()),""))</f>
        <v>Murat Demirkıran-Uzman Opel</v>
      </c>
      <c r="I59" s="372">
        <f>IFERROR(INDEX(LİSTE,SMALL('VERİ TABANI'!$Q:$Q,ROW()-11),COLUMN()),"")</f>
        <v>5493451987</v>
      </c>
      <c r="J59" s="371" t="str">
        <f>PROPER(IFERROR(INDEX(LİSTE,SMALL('VERİ TABANI'!$Q:$Q,ROW()-11),COLUMN()),""))</f>
        <v>Fatih Mah. Torna Sk. No:27</v>
      </c>
      <c r="K59" s="373">
        <f>IFERROR(INDEX(LİSTE,SMALL('VERİ TABANI'!$Q:$Q,ROW()-11),COLUMN()),"")</f>
        <v>45923</v>
      </c>
      <c r="L59" s="374" t="str">
        <f>IFERROR(INDEX(LİSTE,SMALL('VERİ TABANI'!$Q:$Q,ROW()-11),COLUMN()),"")</f>
        <v>Murat DEMİRKIRAN</v>
      </c>
      <c r="M59" s="331" t="str">
        <f>IFERROR(INDEX(LİSTE,SMALL('VERİ TABANI'!$Q:$Q,ROW()-11),COLUMN()),"")</f>
        <v/>
      </c>
      <c r="N59" s="331"/>
      <c r="R59" s="332">
        <f>IFERROR(IF(H59="","",COUNTIF($H$12:H59,H59)),"")</f>
        <v>1</v>
      </c>
      <c r="S59" s="332">
        <f t="shared" si="12"/>
        <v>59</v>
      </c>
      <c r="T59" s="325" t="str">
        <f t="shared" si="5"/>
        <v/>
      </c>
      <c r="U59" s="326" t="str">
        <f t="shared" si="6"/>
        <v/>
      </c>
      <c r="V59" s="330" t="str">
        <f t="shared" si="0"/>
        <v/>
      </c>
      <c r="W59" s="328">
        <f t="shared" si="7"/>
        <v>300</v>
      </c>
      <c r="X59" s="328">
        <f t="shared" si="13"/>
        <v>1</v>
      </c>
      <c r="Y59" s="328">
        <f t="shared" si="8"/>
        <v>3001</v>
      </c>
      <c r="Z59" s="328">
        <f t="shared" si="1"/>
        <v>3001</v>
      </c>
      <c r="AB59" s="334">
        <f t="shared" si="2"/>
        <v>1</v>
      </c>
      <c r="AC59" s="334">
        <f t="shared" si="3"/>
        <v>0</v>
      </c>
      <c r="AD59" s="334">
        <f t="shared" si="9"/>
        <v>0</v>
      </c>
      <c r="AE59" s="334" t="str">
        <f t="shared" si="10"/>
        <v/>
      </c>
      <c r="AF59" s="312" t="str">
        <f t="shared" si="4"/>
        <v/>
      </c>
    </row>
    <row r="60" spans="1:32" ht="24.75" customHeight="1">
      <c r="A60" s="369">
        <f t="shared" si="11"/>
        <v>49</v>
      </c>
      <c r="B60" s="370">
        <f>IFERROR(INDEX(LİSTE,SMALL('VERİ TABANI'!$Q:$Q,ROW()-11),COLUMN()),"")</f>
        <v>21725</v>
      </c>
      <c r="C60" s="370" t="str">
        <f>IFERROR(INDEX(LİSTE,SMALL('VERİ TABANI'!$Q:$Q,ROW()-11),COLUMN()),"")</f>
        <v>Muhammed Hikmet UÇMAZ</v>
      </c>
      <c r="D60" s="370" t="str">
        <f>IFERROR(INDEX(LİSTE,SMALL('VERİ TABANI'!$Q:$Q,ROW()-11),COLUMN()),"")</f>
        <v>12 MOT-K (Perşembe 2)</v>
      </c>
      <c r="E60" s="370" t="str">
        <f>IFERROR(INDEX(LİSTE,SMALL('VERİ TABANI'!$Q:$Q,ROW()-11),COLUMN()),"")</f>
        <v>Okul : 6.0, İşletme :0</v>
      </c>
      <c r="F60" s="371" t="str">
        <f>IFERROR(INDEX(LİSTE,SMALL('VERİ TABANI'!$Q:$Q,ROW()-11),COLUMN()),"")</f>
        <v>Otomotiv Mekanikerliği</v>
      </c>
      <c r="G60" s="369" t="str">
        <f>IFERROR(INDEX(LİSTE,SMALL('VERİ TABANI'!$Q:$Q,ROW()-11),COLUMN()),"")</f>
        <v>Ramazan KEKEÇ</v>
      </c>
      <c r="H60" s="371" t="str">
        <f>PROPER(IFERROR(INDEX(LİSTE,SMALL('VERİ TABANI'!$Q:$Q,ROW()-11),COLUMN()),""))</f>
        <v>Murat Demirkıran-Uzman Opel</v>
      </c>
      <c r="I60" s="372">
        <f>IFERROR(INDEX(LİSTE,SMALL('VERİ TABANI'!$Q:$Q,ROW()-11),COLUMN()),"")</f>
        <v>5493451987</v>
      </c>
      <c r="J60" s="371" t="str">
        <f>PROPER(IFERROR(INDEX(LİSTE,SMALL('VERİ TABANI'!$Q:$Q,ROW()-11),COLUMN()),""))</f>
        <v>Fatih Mah. Torna Sk. No:27</v>
      </c>
      <c r="K60" s="373">
        <f>IFERROR(INDEX(LİSTE,SMALL('VERİ TABANI'!$Q:$Q,ROW()-11),COLUMN()),"")</f>
        <v>45373</v>
      </c>
      <c r="L60" s="374" t="str">
        <f>IFERROR(INDEX(LİSTE,SMALL('VERİ TABANI'!$Q:$Q,ROW()-11),COLUMN()),"")</f>
        <v>Murat DEMİRKIRAN</v>
      </c>
      <c r="M60" s="331" t="str">
        <f>IFERROR(INDEX(LİSTE,SMALL('VERİ TABANI'!$Q:$Q,ROW()-11),COLUMN()),"")</f>
        <v/>
      </c>
      <c r="N60" s="331"/>
      <c r="R60" s="332">
        <f>IFERROR(IF(H60="","",COUNTIF($H$12:H60,H60)),"")</f>
        <v>2</v>
      </c>
      <c r="S60" s="332" t="str">
        <f t="shared" si="12"/>
        <v/>
      </c>
      <c r="T60" s="325" t="str">
        <f t="shared" si="5"/>
        <v/>
      </c>
      <c r="U60" s="326" t="str">
        <f t="shared" si="6"/>
        <v/>
      </c>
      <c r="V60" s="330" t="str">
        <f t="shared" si="0"/>
        <v/>
      </c>
      <c r="W60" s="328">
        <f t="shared" si="7"/>
        <v>300</v>
      </c>
      <c r="X60" s="328">
        <f t="shared" si="13"/>
        <v>2</v>
      </c>
      <c r="Y60" s="328">
        <f t="shared" si="8"/>
        <v>3002</v>
      </c>
      <c r="Z60" s="328">
        <f t="shared" si="1"/>
        <v>3002</v>
      </c>
      <c r="AB60" s="334">
        <f t="shared" si="2"/>
        <v>1</v>
      </c>
      <c r="AC60" s="334">
        <f t="shared" si="3"/>
        <v>0</v>
      </c>
      <c r="AD60" s="334">
        <f t="shared" si="9"/>
        <v>0</v>
      </c>
      <c r="AE60" s="334" t="str">
        <f t="shared" si="10"/>
        <v/>
      </c>
      <c r="AF60" s="312" t="str">
        <f t="shared" si="4"/>
        <v/>
      </c>
    </row>
    <row r="61" spans="1:32" ht="24.75" customHeight="1">
      <c r="A61" s="369">
        <f t="shared" si="11"/>
        <v>50</v>
      </c>
      <c r="B61" s="370">
        <f>IFERROR(INDEX(LİSTE,SMALL('VERİ TABANI'!$Q:$Q,ROW()-11),COLUMN()),"")</f>
        <v>42402</v>
      </c>
      <c r="C61" s="370" t="str">
        <f>IFERROR(INDEX(LİSTE,SMALL('VERİ TABANI'!$Q:$Q,ROW()-11),COLUMN()),"")</f>
        <v>Alper Baran DURMAZ</v>
      </c>
      <c r="D61" s="370" t="str">
        <f>IFERROR(INDEX(LİSTE,SMALL('VERİ TABANI'!$Q:$Q,ROW()-11),COLUMN()),"")</f>
        <v>11 MOT-K (Çarşamba 5)</v>
      </c>
      <c r="E61" s="370" t="str">
        <f>IFERROR(INDEX(LİSTE,SMALL('VERİ TABANI'!$Q:$Q,ROW()-11),COLUMN()),"")</f>
        <v>Okul : 5.0, İşletme :0</v>
      </c>
      <c r="F61" s="371" t="str">
        <f>IFERROR(INDEX(LİSTE,SMALL('VERİ TABANI'!$Q:$Q,ROW()-11),COLUMN()),"")</f>
        <v>Otomotiv Elektrikçiliği</v>
      </c>
      <c r="G61" s="369" t="str">
        <f>IFERROR(INDEX(LİSTE,SMALL('VERİ TABANI'!$Q:$Q,ROW()-11),COLUMN()),"")</f>
        <v>Ramazan KEKEÇ</v>
      </c>
      <c r="H61" s="371" t="str">
        <f>PROPER(IFERROR(INDEX(LİSTE,SMALL('VERİ TABANI'!$Q:$Q,ROW()-11),COLUMN()),""))</f>
        <v>Murat Kara - Mk Güç Oto Elektrik</v>
      </c>
      <c r="I61" s="372">
        <f>IFERROR(INDEX(LİSTE,SMALL('VERİ TABANI'!$Q:$Q,ROW()-11),COLUMN()),"")</f>
        <v>5548351609</v>
      </c>
      <c r="J61" s="371" t="str">
        <f>PROPER(IFERROR(INDEX(LİSTE,SMALL('VERİ TABANI'!$Q:$Q,ROW()-11),COLUMN()),""))</f>
        <v>Fatih Mah. Ömerli Sk No 52 A</v>
      </c>
      <c r="K61" s="373">
        <f>IFERROR(INDEX(LİSTE,SMALL('VERİ TABANI'!$Q:$Q,ROW()-11),COLUMN()),"")</f>
        <v>45993</v>
      </c>
      <c r="L61" s="374" t="str">
        <f>IFERROR(INDEX(LİSTE,SMALL('VERİ TABANI'!$Q:$Q,ROW()-11),COLUMN()),"")</f>
        <v>Murat KARA</v>
      </c>
      <c r="M61" s="331" t="str">
        <f>IFERROR(INDEX(LİSTE,SMALL('VERİ TABANI'!$Q:$Q,ROW()-11),COLUMN()),"")</f>
        <v/>
      </c>
      <c r="N61" s="331"/>
      <c r="R61" s="332">
        <f>IFERROR(IF(H61="","",COUNTIF($H$12:H61,H61)),"")</f>
        <v>1</v>
      </c>
      <c r="S61" s="332">
        <f t="shared" si="12"/>
        <v>61</v>
      </c>
      <c r="T61" s="325" t="str">
        <f t="shared" si="5"/>
        <v/>
      </c>
      <c r="U61" s="326" t="str">
        <f t="shared" si="6"/>
        <v/>
      </c>
      <c r="V61" s="330" t="str">
        <f t="shared" si="0"/>
        <v/>
      </c>
      <c r="W61" s="328">
        <f t="shared" si="7"/>
        <v>310</v>
      </c>
      <c r="X61" s="328">
        <f t="shared" si="13"/>
        <v>1</v>
      </c>
      <c r="Y61" s="328">
        <f t="shared" si="8"/>
        <v>3101</v>
      </c>
      <c r="Z61" s="328">
        <f t="shared" si="1"/>
        <v>3101</v>
      </c>
      <c r="AB61" s="334">
        <f t="shared" si="2"/>
        <v>1</v>
      </c>
      <c r="AC61" s="334">
        <f t="shared" si="3"/>
        <v>0</v>
      </c>
      <c r="AD61" s="334">
        <f t="shared" si="9"/>
        <v>0</v>
      </c>
      <c r="AE61" s="334" t="str">
        <f t="shared" si="10"/>
        <v/>
      </c>
      <c r="AF61" s="312" t="str">
        <f t="shared" si="4"/>
        <v/>
      </c>
    </row>
    <row r="62" spans="1:32" ht="24.75" customHeight="1">
      <c r="A62" s="369">
        <f t="shared" si="11"/>
        <v>51</v>
      </c>
      <c r="B62" s="370">
        <f>IFERROR(INDEX(LİSTE,SMALL('VERİ TABANI'!$Q:$Q,ROW()-11),COLUMN()),"")</f>
        <v>51200</v>
      </c>
      <c r="C62" s="370" t="str">
        <f>IFERROR(INDEX(LİSTE,SMALL('VERİ TABANI'!$Q:$Q,ROW()-11),COLUMN()),"")</f>
        <v>Mehmet Can BEDİR</v>
      </c>
      <c r="D62" s="370" t="str">
        <f>IFERROR(INDEX(LİSTE,SMALL('VERİ TABANI'!$Q:$Q,ROW()-11),COLUMN()),"")</f>
        <v>12 MOT-G (Cuma 1)</v>
      </c>
      <c r="E62" s="370" t="str">
        <f>IFERROR(INDEX(LİSTE,SMALL('VERİ TABANI'!$Q:$Q,ROW()-11),COLUMN()),"")</f>
        <v>Okul : 5.5, İşletme :26</v>
      </c>
      <c r="F62" s="371" t="str">
        <f>IFERROR(INDEX(LİSTE,SMALL('VERİ TABANI'!$Q:$Q,ROW()-11),COLUMN()),"")</f>
        <v>Otomotiv Elektrikçiliği</v>
      </c>
      <c r="G62" s="369" t="str">
        <f>IFERROR(INDEX(LİSTE,SMALL('VERİ TABANI'!$Q:$Q,ROW()-11),COLUMN()),"")</f>
        <v>Ramazan KEKEÇ</v>
      </c>
      <c r="H62" s="371" t="str">
        <f>PROPER(IFERROR(INDEX(LİSTE,SMALL('VERİ TABANI'!$Q:$Q,ROW()-11),COLUMN()),""))</f>
        <v>Murat Kara - Mk Güç Oto Elektrik</v>
      </c>
      <c r="I62" s="372">
        <f>IFERROR(INDEX(LİSTE,SMALL('VERİ TABANI'!$Q:$Q,ROW()-11),COLUMN()),"")</f>
        <v>5548351609</v>
      </c>
      <c r="J62" s="371" t="str">
        <f>PROPER(IFERROR(INDEX(LİSTE,SMALL('VERİ TABANI'!$Q:$Q,ROW()-11),COLUMN()),""))</f>
        <v>Fatih Mah. Ömerli Sk No 52 A</v>
      </c>
      <c r="K62" s="373">
        <f>IFERROR(INDEX(LİSTE,SMALL('VERİ TABANI'!$Q:$Q,ROW()-11),COLUMN()),"")</f>
        <v>46000</v>
      </c>
      <c r="L62" s="374" t="str">
        <f>IFERROR(INDEX(LİSTE,SMALL('VERİ TABANI'!$Q:$Q,ROW()-11),COLUMN()),"")</f>
        <v>Murat KARA</v>
      </c>
      <c r="M62" s="331" t="str">
        <f>IFERROR(INDEX(LİSTE,SMALL('VERİ TABANI'!$Q:$Q,ROW()-11),COLUMN()),"")</f>
        <v/>
      </c>
      <c r="N62" s="331"/>
      <c r="R62" s="332">
        <f>IFERROR(IF(H62="","",COUNTIF($H$12:H62,H62)),"")</f>
        <v>2</v>
      </c>
      <c r="S62" s="332" t="str">
        <f t="shared" si="12"/>
        <v/>
      </c>
      <c r="T62" s="325" t="str">
        <f t="shared" si="5"/>
        <v/>
      </c>
      <c r="U62" s="326" t="str">
        <f t="shared" si="6"/>
        <v/>
      </c>
      <c r="V62" s="330" t="str">
        <f t="shared" si="0"/>
        <v/>
      </c>
      <c r="W62" s="328">
        <f t="shared" si="7"/>
        <v>310</v>
      </c>
      <c r="X62" s="328">
        <f t="shared" si="13"/>
        <v>2</v>
      </c>
      <c r="Y62" s="328">
        <f t="shared" si="8"/>
        <v>3102</v>
      </c>
      <c r="Z62" s="328">
        <f t="shared" si="1"/>
        <v>3102</v>
      </c>
      <c r="AB62" s="334">
        <f t="shared" si="2"/>
        <v>1</v>
      </c>
      <c r="AC62" s="334">
        <f t="shared" si="3"/>
        <v>0</v>
      </c>
      <c r="AD62" s="334">
        <f t="shared" si="9"/>
        <v>0</v>
      </c>
      <c r="AE62" s="334" t="str">
        <f t="shared" si="10"/>
        <v/>
      </c>
      <c r="AF62" s="312" t="str">
        <f t="shared" si="4"/>
        <v/>
      </c>
    </row>
    <row r="63" spans="1:32" ht="24.75" customHeight="1">
      <c r="A63" s="369">
        <f t="shared" si="11"/>
        <v>52</v>
      </c>
      <c r="B63" s="370">
        <f>IFERROR(INDEX(LİSTE,SMALL('VERİ TABANI'!$Q:$Q,ROW()-11),COLUMN()),"")</f>
        <v>42284</v>
      </c>
      <c r="C63" s="370" t="str">
        <f>IFERROR(INDEX(LİSTE,SMALL('VERİ TABANI'!$Q:$Q,ROW()-11),COLUMN()),"")</f>
        <v>Burak YOZKATLI</v>
      </c>
      <c r="D63" s="370" t="str">
        <f>IFERROR(INDEX(LİSTE,SMALL('VERİ TABANI'!$Q:$Q,ROW()-11),COLUMN()),"")</f>
        <v>11 MOT-R (Salı 7)</v>
      </c>
      <c r="E63" s="370" t="str">
        <f>IFERROR(INDEX(LİSTE,SMALL('VERİ TABANI'!$Q:$Q,ROW()-11),COLUMN()),"")</f>
        <v>Okul : 5.5, İşletme :0</v>
      </c>
      <c r="F63" s="371" t="str">
        <f>IFERROR(INDEX(LİSTE,SMALL('VERİ TABANI'!$Q:$Q,ROW()-11),COLUMN()),"")</f>
        <v>Otomotiv Mekanikerliği</v>
      </c>
      <c r="G63" s="369" t="str">
        <f>IFERROR(INDEX(LİSTE,SMALL('VERİ TABANI'!$Q:$Q,ROW()-11),COLUMN()),"")</f>
        <v>Ramazan KEKEÇ</v>
      </c>
      <c r="H63" s="371" t="str">
        <f>PROPER(IFERROR(INDEX(LİSTE,SMALL('VERİ TABANI'!$Q:$Q,ROW()-11),COLUMN()),""))</f>
        <v>Mustafa Albay - Albay Opel Özel Servisi</v>
      </c>
      <c r="I63" s="372">
        <f>IFERROR(INDEX(LİSTE,SMALL('VERİ TABANI'!$Q:$Q,ROW()-11),COLUMN()),"")</f>
        <v>5551052596</v>
      </c>
      <c r="J63" s="371" t="str">
        <f>PROPER(IFERROR(INDEX(LİSTE,SMALL('VERİ TABANI'!$Q:$Q,ROW()-11),COLUMN()),""))</f>
        <v>Fatih Mah Sarıyer Sk. No:14 İç Kapı No: 1 Selçuklu / Konya</v>
      </c>
      <c r="K63" s="373">
        <f>IFERROR(INDEX(LİSTE,SMALL('VERİ TABANI'!$Q:$Q,ROW()-11),COLUMN()),"")</f>
        <v>45582</v>
      </c>
      <c r="L63" s="374" t="str">
        <f>IFERROR(INDEX(LİSTE,SMALL('VERİ TABANI'!$Q:$Q,ROW()-11),COLUMN()),"")</f>
        <v>Mustafa ALBAY</v>
      </c>
      <c r="M63" s="331" t="str">
        <f>IFERROR(INDEX(LİSTE,SMALL('VERİ TABANI'!$Q:$Q,ROW()-11),COLUMN()),"")</f>
        <v/>
      </c>
      <c r="N63" s="331"/>
      <c r="R63" s="332">
        <f>IFERROR(IF(H63="","",COUNTIF($H$12:H63,H63)),"")</f>
        <v>1</v>
      </c>
      <c r="S63" s="332">
        <f t="shared" si="12"/>
        <v>63</v>
      </c>
      <c r="T63" s="325" t="str">
        <f t="shared" si="5"/>
        <v/>
      </c>
      <c r="U63" s="326" t="str">
        <f t="shared" si="6"/>
        <v/>
      </c>
      <c r="V63" s="330" t="str">
        <f t="shared" si="0"/>
        <v/>
      </c>
      <c r="W63" s="328">
        <f t="shared" si="7"/>
        <v>320</v>
      </c>
      <c r="X63" s="328">
        <f t="shared" si="13"/>
        <v>1</v>
      </c>
      <c r="Y63" s="328">
        <f t="shared" si="8"/>
        <v>3201</v>
      </c>
      <c r="Z63" s="328">
        <f t="shared" si="1"/>
        <v>3201</v>
      </c>
      <c r="AB63" s="334">
        <f t="shared" si="2"/>
        <v>1</v>
      </c>
      <c r="AC63" s="334">
        <f t="shared" si="3"/>
        <v>0</v>
      </c>
      <c r="AD63" s="334">
        <f t="shared" si="9"/>
        <v>0</v>
      </c>
      <c r="AE63" s="334" t="str">
        <f t="shared" si="10"/>
        <v/>
      </c>
      <c r="AF63" s="312" t="str">
        <f t="shared" si="4"/>
        <v/>
      </c>
    </row>
    <row r="64" spans="1:32" ht="24.75" customHeight="1">
      <c r="A64" s="369">
        <f t="shared" si="11"/>
        <v>53</v>
      </c>
      <c r="B64" s="370">
        <f>IFERROR(INDEX(LİSTE,SMALL('VERİ TABANI'!$Q:$Q,ROW()-11),COLUMN()),"")</f>
        <v>21840</v>
      </c>
      <c r="C64" s="370" t="str">
        <f>IFERROR(INDEX(LİSTE,SMALL('VERİ TABANI'!$Q:$Q,ROW()-11),COLUMN()),"")</f>
        <v>Mehmet Enes KARAŞ</v>
      </c>
      <c r="D64" s="370" t="str">
        <f>IFERROR(INDEX(LİSTE,SMALL('VERİ TABANI'!$Q:$Q,ROW()-11),COLUMN()),"")</f>
        <v>12 MOT-N (Cuma 20)</v>
      </c>
      <c r="E64" s="370" t="str">
        <f>IFERROR(INDEX(LİSTE,SMALL('VERİ TABANI'!$Q:$Q,ROW()-11),COLUMN()),"")</f>
        <v>Okul : 2.5, İşletme :0</v>
      </c>
      <c r="F64" s="371" t="str">
        <f>IFERROR(INDEX(LİSTE,SMALL('VERİ TABANI'!$Q:$Q,ROW()-11),COLUMN()),"")</f>
        <v>Otomotiv Boya</v>
      </c>
      <c r="G64" s="369" t="str">
        <f>IFERROR(INDEX(LİSTE,SMALL('VERİ TABANI'!$Q:$Q,ROW()-11),COLUMN()),"")</f>
        <v>Ramazan KEKEÇ</v>
      </c>
      <c r="H64" s="371" t="str">
        <f>PROPER(IFERROR(INDEX(LİSTE,SMALL('VERİ TABANI'!$Q:$Q,ROW()-11),COLUMN()),""))</f>
        <v>Osman Demirbaş - Özen Oto Boya</v>
      </c>
      <c r="I64" s="372">
        <f>IFERROR(INDEX(LİSTE,SMALL('VERİ TABANI'!$Q:$Q,ROW()-11),COLUMN()),"")</f>
        <v>5373713842</v>
      </c>
      <c r="J64" s="371" t="str">
        <f>PROPER(IFERROR(INDEX(LİSTE,SMALL('VERİ TABANI'!$Q:$Q,ROW()-11),COLUMN()),""))</f>
        <v>Fatih Mah.Ehram Sk No 12</v>
      </c>
      <c r="K64" s="373">
        <f>IFERROR(INDEX(LİSTE,SMALL('VERİ TABANI'!$Q:$Q,ROW()-11),COLUMN()),"")</f>
        <v>45187</v>
      </c>
      <c r="L64" s="374" t="str">
        <f>IFERROR(INDEX(LİSTE,SMALL('VERİ TABANI'!$Q:$Q,ROW()-11),COLUMN()),"")</f>
        <v>Ali DEMİRBAŞ</v>
      </c>
      <c r="M64" s="331" t="str">
        <f>IFERROR(INDEX(LİSTE,SMALL('VERİ TABANI'!$Q:$Q,ROW()-11),COLUMN()),"")</f>
        <v/>
      </c>
      <c r="N64" s="331"/>
      <c r="R64" s="332">
        <f>IFERROR(IF(H64="","",COUNTIF($H$12:H64,H64)),"")</f>
        <v>1</v>
      </c>
      <c r="S64" s="332">
        <f t="shared" si="12"/>
        <v>64</v>
      </c>
      <c r="T64" s="325" t="str">
        <f t="shared" si="5"/>
        <v/>
      </c>
      <c r="U64" s="326" t="str">
        <f t="shared" si="6"/>
        <v/>
      </c>
      <c r="V64" s="330" t="str">
        <f t="shared" si="0"/>
        <v/>
      </c>
      <c r="W64" s="328">
        <f t="shared" si="7"/>
        <v>330</v>
      </c>
      <c r="X64" s="328">
        <f t="shared" si="13"/>
        <v>1</v>
      </c>
      <c r="Y64" s="328">
        <f t="shared" si="8"/>
        <v>3301</v>
      </c>
      <c r="Z64" s="328">
        <f t="shared" si="1"/>
        <v>3301</v>
      </c>
      <c r="AB64" s="334">
        <f t="shared" si="2"/>
        <v>1</v>
      </c>
      <c r="AC64" s="334">
        <f t="shared" si="3"/>
        <v>0</v>
      </c>
      <c r="AD64" s="334">
        <f t="shared" si="9"/>
        <v>0</v>
      </c>
      <c r="AE64" s="334" t="str">
        <f t="shared" si="10"/>
        <v/>
      </c>
      <c r="AF64" s="312" t="str">
        <f t="shared" si="4"/>
        <v/>
      </c>
    </row>
    <row r="65" spans="1:32" ht="24.75" customHeight="1">
      <c r="A65" s="369">
        <f t="shared" si="11"/>
        <v>54</v>
      </c>
      <c r="B65" s="370">
        <f>IFERROR(INDEX(LİSTE,SMALL('VERİ TABANI'!$Q:$Q,ROW()-11),COLUMN()),"")</f>
        <v>30535</v>
      </c>
      <c r="C65" s="370" t="str">
        <f>IFERROR(INDEX(LİSTE,SMALL('VERİ TABANI'!$Q:$Q,ROW()-11),COLUMN()),"")</f>
        <v>Mert SOYYİĞİT</v>
      </c>
      <c r="D65" s="370" t="str">
        <f>IFERROR(INDEX(LİSTE,SMALL('VERİ TABANI'!$Q:$Q,ROW()-11),COLUMN()),"")</f>
        <v>11 MOT-J (Cuma 6)</v>
      </c>
      <c r="E65" s="370" t="str">
        <f>IFERROR(INDEX(LİSTE,SMALL('VERİ TABANI'!$Q:$Q,ROW()-11),COLUMN()),"")</f>
        <v>Okul : 1.5, İşletme :0</v>
      </c>
      <c r="F65" s="371" t="str">
        <f>IFERROR(INDEX(LİSTE,SMALL('VERİ TABANI'!$Q:$Q,ROW()-11),COLUMN()),"")</f>
        <v>Otomotiv Boya</v>
      </c>
      <c r="G65" s="369" t="str">
        <f>IFERROR(INDEX(LİSTE,SMALL('VERİ TABANI'!$Q:$Q,ROW()-11),COLUMN()),"")</f>
        <v>Ramazan KEKEÇ</v>
      </c>
      <c r="H65" s="371" t="str">
        <f>PROPER(IFERROR(INDEX(LİSTE,SMALL('VERİ TABANI'!$Q:$Q,ROW()-11),COLUMN()),""))</f>
        <v>Osman Demirbaş - Özen Oto Boya</v>
      </c>
      <c r="I65" s="372">
        <f>IFERROR(INDEX(LİSTE,SMALL('VERİ TABANI'!$Q:$Q,ROW()-11),COLUMN()),"")</f>
        <v>5373713842</v>
      </c>
      <c r="J65" s="371" t="str">
        <f>PROPER(IFERROR(INDEX(LİSTE,SMALL('VERİ TABANI'!$Q:$Q,ROW()-11),COLUMN()),""))</f>
        <v>Fatih Mah.Ehram Sk No 12</v>
      </c>
      <c r="K65" s="373">
        <f>IFERROR(INDEX(LİSTE,SMALL('VERİ TABANI'!$Q:$Q,ROW()-11),COLUMN()),"")</f>
        <v>45177</v>
      </c>
      <c r="L65" s="374" t="str">
        <f>IFERROR(INDEX(LİSTE,SMALL('VERİ TABANI'!$Q:$Q,ROW()-11),COLUMN()),"")</f>
        <v>Ali DEMİRBAŞ</v>
      </c>
      <c r="M65" s="331" t="str">
        <f>IFERROR(INDEX(LİSTE,SMALL('VERİ TABANI'!$Q:$Q,ROW()-11),COLUMN()),"")</f>
        <v/>
      </c>
      <c r="N65" s="331"/>
      <c r="R65" s="332">
        <f>IFERROR(IF(H65="","",COUNTIF($H$12:H65,H65)),"")</f>
        <v>2</v>
      </c>
      <c r="S65" s="332" t="str">
        <f t="shared" si="12"/>
        <v/>
      </c>
      <c r="T65" s="325" t="str">
        <f t="shared" si="5"/>
        <v/>
      </c>
      <c r="U65" s="326" t="str">
        <f t="shared" si="6"/>
        <v/>
      </c>
      <c r="V65" s="330" t="str">
        <f t="shared" si="0"/>
        <v/>
      </c>
      <c r="W65" s="328">
        <f t="shared" si="7"/>
        <v>330</v>
      </c>
      <c r="X65" s="328">
        <f t="shared" si="13"/>
        <v>2</v>
      </c>
      <c r="Y65" s="328">
        <f t="shared" si="8"/>
        <v>3302</v>
      </c>
      <c r="Z65" s="328">
        <f t="shared" si="1"/>
        <v>3302</v>
      </c>
      <c r="AB65" s="334">
        <f t="shared" si="2"/>
        <v>1</v>
      </c>
      <c r="AC65" s="334">
        <f t="shared" si="3"/>
        <v>0</v>
      </c>
      <c r="AD65" s="334">
        <f t="shared" si="9"/>
        <v>0</v>
      </c>
      <c r="AE65" s="334" t="str">
        <f t="shared" si="10"/>
        <v/>
      </c>
      <c r="AF65" s="312" t="str">
        <f t="shared" si="4"/>
        <v/>
      </c>
    </row>
    <row r="66" spans="1:32" ht="24.75" customHeight="1">
      <c r="A66" s="369">
        <f t="shared" si="11"/>
        <v>55</v>
      </c>
      <c r="B66" s="370">
        <f>IFERROR(INDEX(LİSTE,SMALL('VERİ TABANI'!$Q:$Q,ROW()-11),COLUMN()),"")</f>
        <v>20559</v>
      </c>
      <c r="C66" s="370" t="str">
        <f>IFERROR(INDEX(LİSTE,SMALL('VERİ TABANI'!$Q:$Q,ROW()-11),COLUMN()),"")</f>
        <v>İsmail Taha KURT</v>
      </c>
      <c r="D66" s="370" t="str">
        <f>IFERROR(INDEX(LİSTE,SMALL('VERİ TABANI'!$Q:$Q,ROW()-11),COLUMN()),"")</f>
        <v>12 MOT-N (Cuma 20)</v>
      </c>
      <c r="E66" s="370" t="str">
        <f>IFERROR(INDEX(LİSTE,SMALL('VERİ TABANI'!$Q:$Q,ROW()-11),COLUMN()),"")</f>
        <v>Okul : 4.0, İşletme :0</v>
      </c>
      <c r="F66" s="371" t="str">
        <f>IFERROR(INDEX(LİSTE,SMALL('VERİ TABANI'!$Q:$Q,ROW()-11),COLUMN()),"")</f>
        <v>Otomotiv Boya</v>
      </c>
      <c r="G66" s="369" t="str">
        <f>IFERROR(INDEX(LİSTE,SMALL('VERİ TABANI'!$Q:$Q,ROW()-11),COLUMN()),"")</f>
        <v>Ramazan KEKEÇ</v>
      </c>
      <c r="H66" s="371" t="str">
        <f>PROPER(IFERROR(INDEX(LİSTE,SMALL('VERİ TABANI'!$Q:$Q,ROW()-11),COLUMN()),""))</f>
        <v>Ömer Kurt-Kurt Oto Boya</v>
      </c>
      <c r="I66" s="372">
        <f>IFERROR(INDEX(LİSTE,SMALL('VERİ TABANI'!$Q:$Q,ROW()-11),COLUMN()),"")</f>
        <v>5369780094</v>
      </c>
      <c r="J66" s="371" t="str">
        <f>PROPER(IFERROR(INDEX(LİSTE,SMALL('VERİ TABANI'!$Q:$Q,ROW()-11),COLUMN()),""))</f>
        <v>Fatih Mah. Ehram Sok. No:25</v>
      </c>
      <c r="K66" s="373">
        <f>IFERROR(INDEX(LİSTE,SMALL('VERİ TABANI'!$Q:$Q,ROW()-11),COLUMN()),"")</f>
        <v>44790</v>
      </c>
      <c r="L66" s="374" t="str">
        <f>IFERROR(INDEX(LİSTE,SMALL('VERİ TABANI'!$Q:$Q,ROW()-11),COLUMN()),"")</f>
        <v>Ömer KURT</v>
      </c>
      <c r="M66" s="331" t="str">
        <f>IFERROR(INDEX(LİSTE,SMALL('VERİ TABANI'!$Q:$Q,ROW()-11),COLUMN()),"")</f>
        <v/>
      </c>
      <c r="N66" s="331"/>
      <c r="R66" s="332">
        <f>IFERROR(IF(H66="","",COUNTIF($H$12:H66,H66)),"")</f>
        <v>1</v>
      </c>
      <c r="S66" s="332">
        <f t="shared" si="12"/>
        <v>66</v>
      </c>
      <c r="T66" s="325" t="str">
        <f t="shared" si="5"/>
        <v/>
      </c>
      <c r="U66" s="326" t="str">
        <f t="shared" si="6"/>
        <v/>
      </c>
      <c r="V66" s="330" t="str">
        <f t="shared" si="0"/>
        <v/>
      </c>
      <c r="W66" s="328">
        <f t="shared" si="7"/>
        <v>340</v>
      </c>
      <c r="X66" s="328">
        <f t="shared" si="13"/>
        <v>1</v>
      </c>
      <c r="Y66" s="328">
        <f t="shared" si="8"/>
        <v>3401</v>
      </c>
      <c r="Z66" s="328">
        <f t="shared" si="1"/>
        <v>3401</v>
      </c>
      <c r="AB66" s="334">
        <f t="shared" si="2"/>
        <v>1</v>
      </c>
      <c r="AC66" s="334">
        <f t="shared" si="3"/>
        <v>0</v>
      </c>
      <c r="AD66" s="334">
        <f t="shared" si="9"/>
        <v>0</v>
      </c>
      <c r="AE66" s="334" t="str">
        <f t="shared" si="10"/>
        <v/>
      </c>
      <c r="AF66" s="312" t="str">
        <f t="shared" si="4"/>
        <v/>
      </c>
    </row>
    <row r="67" spans="1:32" ht="24.75" customHeight="1">
      <c r="A67" s="369">
        <f t="shared" si="11"/>
        <v>56</v>
      </c>
      <c r="B67" s="370">
        <f>IFERROR(INDEX(LİSTE,SMALL('VERİ TABANI'!$Q:$Q,ROW()-11),COLUMN()),"")</f>
        <v>20655</v>
      </c>
      <c r="C67" s="370" t="str">
        <f>IFERROR(INDEX(LİSTE,SMALL('VERİ TABANI'!$Q:$Q,ROW()-11),COLUMN()),"")</f>
        <v>Musab KEÇECİ</v>
      </c>
      <c r="D67" s="370" t="str">
        <f>IFERROR(INDEX(LİSTE,SMALL('VERİ TABANI'!$Q:$Q,ROW()-11),COLUMN()),"")</f>
        <v>11 MOT-K (Çarşamba 5)</v>
      </c>
      <c r="E67" s="370" t="str">
        <f>IFERROR(INDEX(LİSTE,SMALL('VERİ TABANI'!$Q:$Q,ROW()-11),COLUMN()),"")</f>
        <v>Okul : 6.0, İşletme :0</v>
      </c>
      <c r="F67" s="371" t="str">
        <f>IFERROR(INDEX(LİSTE,SMALL('VERİ TABANI'!$Q:$Q,ROW()-11),COLUMN()),"")</f>
        <v>Otomotiv Elektrikçiliği</v>
      </c>
      <c r="G67" s="369" t="str">
        <f>IFERROR(INDEX(LİSTE,SMALL('VERİ TABANI'!$Q:$Q,ROW()-11),COLUMN()),"")</f>
        <v>Ramazan KEKEÇ</v>
      </c>
      <c r="H67" s="371" t="str">
        <f>PROPER(IFERROR(INDEX(LİSTE,SMALL('VERİ TABANI'!$Q:$Q,ROW()-11),COLUMN()),""))</f>
        <v>Ramazan Alıcı - Hatunsaraylı Oto Elektrik</v>
      </c>
      <c r="I67" s="372">
        <f>IFERROR(INDEX(LİSTE,SMALL('VERİ TABANI'!$Q:$Q,ROW()-11),COLUMN()),"")</f>
        <v>5061329985</v>
      </c>
      <c r="J67" s="371" t="str">
        <f>PROPER(IFERROR(INDEX(LİSTE,SMALL('VERİ TABANI'!$Q:$Q,ROW()-11),COLUMN()),""))</f>
        <v>Fatih Mah. Karatay San. Ömerli Sok. No:31/1</v>
      </c>
      <c r="K67" s="373">
        <f>IFERROR(INDEX(LİSTE,SMALL('VERİ TABANI'!$Q:$Q,ROW()-11),COLUMN()),"")</f>
        <v>45849</v>
      </c>
      <c r="L67" s="374" t="str">
        <f>IFERROR(INDEX(LİSTE,SMALL('VERİ TABANI'!$Q:$Q,ROW()-11),COLUMN()),"")</f>
        <v>Ramazan ALICI</v>
      </c>
      <c r="M67" s="331" t="str">
        <f>IFERROR(INDEX(LİSTE,SMALL('VERİ TABANI'!$Q:$Q,ROW()-11),COLUMN()),"")</f>
        <v/>
      </c>
      <c r="N67" s="331"/>
      <c r="R67" s="332">
        <f>IFERROR(IF(H67="","",COUNTIF($H$12:H67,H67)),"")</f>
        <v>1</v>
      </c>
      <c r="S67" s="332">
        <f t="shared" si="12"/>
        <v>67</v>
      </c>
      <c r="T67" s="325" t="str">
        <f t="shared" si="5"/>
        <v/>
      </c>
      <c r="U67" s="326" t="str">
        <f t="shared" si="6"/>
        <v/>
      </c>
      <c r="V67" s="330" t="str">
        <f t="shared" si="0"/>
        <v/>
      </c>
      <c r="W67" s="328">
        <f t="shared" si="7"/>
        <v>350</v>
      </c>
      <c r="X67" s="328">
        <f t="shared" si="13"/>
        <v>1</v>
      </c>
      <c r="Y67" s="328">
        <f t="shared" si="8"/>
        <v>3501</v>
      </c>
      <c r="Z67" s="328">
        <f t="shared" si="1"/>
        <v>3501</v>
      </c>
      <c r="AB67" s="334">
        <f t="shared" si="2"/>
        <v>1</v>
      </c>
      <c r="AC67" s="334">
        <f t="shared" si="3"/>
        <v>0</v>
      </c>
      <c r="AD67" s="334">
        <f t="shared" si="9"/>
        <v>0</v>
      </c>
      <c r="AE67" s="334" t="str">
        <f t="shared" si="10"/>
        <v/>
      </c>
      <c r="AF67" s="312" t="str">
        <f t="shared" si="4"/>
        <v/>
      </c>
    </row>
    <row r="68" spans="1:32" ht="24.75" customHeight="1">
      <c r="A68" s="369">
        <f t="shared" si="11"/>
        <v>57</v>
      </c>
      <c r="B68" s="370">
        <f>IFERROR(INDEX(LİSTE,SMALL('VERİ TABANI'!$Q:$Q,ROW()-11),COLUMN()),"")</f>
        <v>40538</v>
      </c>
      <c r="C68" s="370" t="str">
        <f>IFERROR(INDEX(LİSTE,SMALL('VERİ TABANI'!$Q:$Q,ROW()-11),COLUMN()),"")</f>
        <v>Resul CANAVAR</v>
      </c>
      <c r="D68" s="370" t="str">
        <f>IFERROR(INDEX(LİSTE,SMALL('VERİ TABANI'!$Q:$Q,ROW()-11),COLUMN()),"")</f>
        <v>11 MOT-K (Çarşamba 5)</v>
      </c>
      <c r="E68" s="370" t="str">
        <f>IFERROR(INDEX(LİSTE,SMALL('VERİ TABANI'!$Q:$Q,ROW()-11),COLUMN()),"")</f>
        <v>Okul : 3.5, İşletme :0</v>
      </c>
      <c r="F68" s="371" t="str">
        <f>IFERROR(INDEX(LİSTE,SMALL('VERİ TABANI'!$Q:$Q,ROW()-11),COLUMN()),"")</f>
        <v>Otomotiv Elektrikçiliği</v>
      </c>
      <c r="G68" s="369" t="str">
        <f>IFERROR(INDEX(LİSTE,SMALL('VERİ TABANI'!$Q:$Q,ROW()-11),COLUMN()),"")</f>
        <v>Ramazan KEKEÇ</v>
      </c>
      <c r="H68" s="371" t="str">
        <f>PROPER(IFERROR(INDEX(LİSTE,SMALL('VERİ TABANI'!$Q:$Q,ROW()-11),COLUMN()),""))</f>
        <v>Ramazan Gürler</v>
      </c>
      <c r="I68" s="372">
        <f>IFERROR(INDEX(LİSTE,SMALL('VERİ TABANI'!$Q:$Q,ROW()-11),COLUMN()),"")</f>
        <v>5546245508</v>
      </c>
      <c r="J68" s="371" t="str">
        <f>PROPER(IFERROR(INDEX(LİSTE,SMALL('VERİ TABANI'!$Q:$Q,ROW()-11),COLUMN()),""))</f>
        <v>Fatih Mh. Paşabahçe Sk. No1/1</v>
      </c>
      <c r="K68" s="373">
        <f>IFERROR(INDEX(LİSTE,SMALL('VERİ TABANI'!$Q:$Q,ROW()-11),COLUMN()),"")</f>
        <v>45530</v>
      </c>
      <c r="L68" s="374" t="str">
        <f>IFERROR(INDEX(LİSTE,SMALL('VERİ TABANI'!$Q:$Q,ROW()-11),COLUMN()),"")</f>
        <v>Ramazan GÜRLER</v>
      </c>
      <c r="M68" s="331" t="str">
        <f>IFERROR(INDEX(LİSTE,SMALL('VERİ TABANI'!$Q:$Q,ROW()-11),COLUMN()),"")</f>
        <v/>
      </c>
      <c r="N68" s="331"/>
      <c r="R68" s="332">
        <f>IFERROR(IF(H68="","",COUNTIF($H$12:H68,H68)),"")</f>
        <v>1</v>
      </c>
      <c r="S68" s="332">
        <f t="shared" si="12"/>
        <v>68</v>
      </c>
      <c r="T68" s="325" t="str">
        <f t="shared" si="5"/>
        <v/>
      </c>
      <c r="U68" s="326" t="str">
        <f t="shared" si="6"/>
        <v/>
      </c>
      <c r="V68" s="330" t="str">
        <f t="shared" si="0"/>
        <v/>
      </c>
      <c r="W68" s="328">
        <f t="shared" si="7"/>
        <v>360</v>
      </c>
      <c r="X68" s="328">
        <f t="shared" si="13"/>
        <v>1</v>
      </c>
      <c r="Y68" s="328">
        <f t="shared" si="8"/>
        <v>3601</v>
      </c>
      <c r="Z68" s="328">
        <f t="shared" si="1"/>
        <v>3601</v>
      </c>
      <c r="AB68" s="334">
        <f t="shared" si="2"/>
        <v>1</v>
      </c>
      <c r="AC68" s="334">
        <f t="shared" si="3"/>
        <v>0</v>
      </c>
      <c r="AD68" s="334">
        <f t="shared" si="9"/>
        <v>0</v>
      </c>
      <c r="AE68" s="334" t="str">
        <f t="shared" si="10"/>
        <v/>
      </c>
      <c r="AF68" s="312" t="str">
        <f t="shared" si="4"/>
        <v/>
      </c>
    </row>
    <row r="69" spans="1:32" ht="24.75" customHeight="1">
      <c r="A69" s="369">
        <f t="shared" si="11"/>
        <v>58</v>
      </c>
      <c r="B69" s="370">
        <f>IFERROR(INDEX(LİSTE,SMALL('VERİ TABANI'!$Q:$Q,ROW()-11),COLUMN()),"")</f>
        <v>41270</v>
      </c>
      <c r="C69" s="370" t="str">
        <f>IFERROR(INDEX(LİSTE,SMALL('VERİ TABANI'!$Q:$Q,ROW()-11),COLUMN()),"")</f>
        <v>Hüseyin ÖLÜ</v>
      </c>
      <c r="D69" s="370" t="str">
        <f>IFERROR(INDEX(LİSTE,SMALL('VERİ TABANI'!$Q:$Q,ROW()-11),COLUMN()),"")</f>
        <v>11 MOT-H (Cuma 17)</v>
      </c>
      <c r="E69" s="370" t="str">
        <f>IFERROR(INDEX(LİSTE,SMALL('VERİ TABANI'!$Q:$Q,ROW()-11),COLUMN()),"")</f>
        <v>Okul : 5.5, İşletme :1</v>
      </c>
      <c r="F69" s="371" t="str">
        <f>IFERROR(INDEX(LİSTE,SMALL('VERİ TABANI'!$Q:$Q,ROW()-11),COLUMN()),"")</f>
        <v>Otomotiv Motor Yenileştirmeciliği</v>
      </c>
      <c r="G69" s="369" t="str">
        <f>IFERROR(INDEX(LİSTE,SMALL('VERİ TABANI'!$Q:$Q,ROW()-11),COLUMN()),"")</f>
        <v>Ramazan KEKEÇ</v>
      </c>
      <c r="H69" s="371" t="str">
        <f>PROPER(IFERROR(INDEX(LİSTE,SMALL('VERİ TABANI'!$Q:$Q,ROW()-11),COLUMN()),""))</f>
        <v>Reksan Otom. Tarım Ürn. Gıda San. San. Ve Tic. Ltd. Şti.</v>
      </c>
      <c r="I69" s="372">
        <f>IFERROR(INDEX(LİSTE,SMALL('VERİ TABANI'!$Q:$Q,ROW()-11),COLUMN()),"")</f>
        <v>5062300622</v>
      </c>
      <c r="J69" s="371" t="str">
        <f>PROPER(IFERROR(INDEX(LİSTE,SMALL('VERİ TABANI'!$Q:$Q,ROW()-11),COLUMN()),""))</f>
        <v>Fatih Mah. Ömerli Sok. No:49</v>
      </c>
      <c r="K69" s="373">
        <f>IFERROR(INDEX(LİSTE,SMALL('VERİ TABANI'!$Q:$Q,ROW()-11),COLUMN()),"")</f>
        <v>46016</v>
      </c>
      <c r="L69" s="374" t="str">
        <f>IFERROR(INDEX(LİSTE,SMALL('VERİ TABANI'!$Q:$Q,ROW()-11),COLUMN()),"")</f>
        <v>Hüseyin KÜÇÜKŞAHİNLER</v>
      </c>
      <c r="M69" s="331" t="str">
        <f>IFERROR(INDEX(LİSTE,SMALL('VERİ TABANI'!$Q:$Q,ROW()-11),COLUMN()),"")</f>
        <v/>
      </c>
      <c r="N69" s="331"/>
      <c r="R69" s="332">
        <f>IFERROR(IF(H69="","",COUNTIF($H$12:H69,H69)),"")</f>
        <v>1</v>
      </c>
      <c r="S69" s="332">
        <f t="shared" si="12"/>
        <v>69</v>
      </c>
      <c r="T69" s="325" t="str">
        <f t="shared" si="5"/>
        <v/>
      </c>
      <c r="U69" s="326" t="str">
        <f t="shared" si="6"/>
        <v/>
      </c>
      <c r="V69" s="330" t="str">
        <f t="shared" si="0"/>
        <v/>
      </c>
      <c r="W69" s="328">
        <f t="shared" si="7"/>
        <v>370</v>
      </c>
      <c r="X69" s="328">
        <f t="shared" si="13"/>
        <v>1</v>
      </c>
      <c r="Y69" s="328">
        <f t="shared" si="8"/>
        <v>3701</v>
      </c>
      <c r="Z69" s="328">
        <f t="shared" si="1"/>
        <v>3701</v>
      </c>
      <c r="AB69" s="334">
        <f t="shared" si="2"/>
        <v>1</v>
      </c>
      <c r="AC69" s="334">
        <f t="shared" si="3"/>
        <v>0</v>
      </c>
      <c r="AD69" s="334">
        <f t="shared" si="9"/>
        <v>0</v>
      </c>
      <c r="AE69" s="334" t="str">
        <f t="shared" si="10"/>
        <v/>
      </c>
      <c r="AF69" s="312" t="str">
        <f t="shared" si="4"/>
        <v/>
      </c>
    </row>
    <row r="70" spans="1:32" ht="24.75" customHeight="1">
      <c r="A70" s="369">
        <f t="shared" si="11"/>
        <v>59</v>
      </c>
      <c r="B70" s="370">
        <f>IFERROR(INDEX(LİSTE,SMALL('VERİ TABANI'!$Q:$Q,ROW()-11),COLUMN()),"")</f>
        <v>41237</v>
      </c>
      <c r="C70" s="370" t="str">
        <f>IFERROR(INDEX(LİSTE,SMALL('VERİ TABANI'!$Q:$Q,ROW()-11),COLUMN()),"")</f>
        <v>Samet YÖRÜK</v>
      </c>
      <c r="D70" s="370" t="str">
        <f>IFERROR(INDEX(LİSTE,SMALL('VERİ TABANI'!$Q:$Q,ROW()-11),COLUMN()),"")</f>
        <v>12 MOT-B (Salı 1)</v>
      </c>
      <c r="E70" s="370" t="str">
        <f>IFERROR(INDEX(LİSTE,SMALL('VERİ TABANI'!$Q:$Q,ROW()-11),COLUMN()),"")</f>
        <v>Okul : 4.0, İşletme :1</v>
      </c>
      <c r="F70" s="371" t="str">
        <f>IFERROR(INDEX(LİSTE,SMALL('VERİ TABANI'!$Q:$Q,ROW()-11),COLUMN()),"")</f>
        <v>Otomotiv Elektromekanik</v>
      </c>
      <c r="G70" s="369" t="str">
        <f>IFERROR(INDEX(LİSTE,SMALL('VERİ TABANI'!$Q:$Q,ROW()-11),COLUMN()),"")</f>
        <v>Ramazan KEKEÇ</v>
      </c>
      <c r="H70" s="371" t="str">
        <f>PROPER(IFERROR(INDEX(LİSTE,SMALL('VERİ TABANI'!$Q:$Q,ROW()-11),COLUMN()),""))</f>
        <v>Samet Otomotiv Ve Yedek Parça Sanayi Tic. Ltd. Şti.</v>
      </c>
      <c r="I70" s="372">
        <f>IFERROR(INDEX(LİSTE,SMALL('VERİ TABANI'!$Q:$Q,ROW()-11),COLUMN()),"")</f>
        <v>5058352622</v>
      </c>
      <c r="J70" s="371" t="str">
        <f>PROPER(IFERROR(INDEX(LİSTE,SMALL('VERİ TABANI'!$Q:$Q,ROW()-11),COLUMN()),""))</f>
        <v>Fatih Mah. Karatay San. Paşabahçe Sok. No:24</v>
      </c>
      <c r="K70" s="373">
        <f>IFERROR(INDEX(LİSTE,SMALL('VERİ TABANI'!$Q:$Q,ROW()-11),COLUMN()),"")</f>
        <v>45546</v>
      </c>
      <c r="L70" s="374" t="str">
        <f>IFERROR(INDEX(LİSTE,SMALL('VERİ TABANI'!$Q:$Q,ROW()-11),COLUMN()),"")</f>
        <v>Ahmet SAMETOĞLU</v>
      </c>
      <c r="M70" s="331" t="str">
        <f>IFERROR(INDEX(LİSTE,SMALL('VERİ TABANI'!$Q:$Q,ROW()-11),COLUMN()),"")</f>
        <v>SALI</v>
      </c>
      <c r="N70" s="331"/>
      <c r="R70" s="332">
        <f>IFERROR(IF(H70="","",COUNTIF($H$12:H70,H70)),"")</f>
        <v>1</v>
      </c>
      <c r="S70" s="332">
        <f t="shared" si="12"/>
        <v>70</v>
      </c>
      <c r="T70" s="325" t="str">
        <f t="shared" si="5"/>
        <v/>
      </c>
      <c r="U70" s="326" t="str">
        <f t="shared" si="6"/>
        <v/>
      </c>
      <c r="V70" s="330" t="str">
        <f t="shared" si="0"/>
        <v/>
      </c>
      <c r="W70" s="328">
        <f t="shared" si="7"/>
        <v>380</v>
      </c>
      <c r="X70" s="328">
        <f t="shared" si="13"/>
        <v>1</v>
      </c>
      <c r="Y70" s="328">
        <f t="shared" si="8"/>
        <v>3801</v>
      </c>
      <c r="Z70" s="328">
        <f t="shared" si="1"/>
        <v>3801</v>
      </c>
      <c r="AB70" s="334">
        <f t="shared" si="2"/>
        <v>1</v>
      </c>
      <c r="AC70" s="334">
        <f t="shared" si="3"/>
        <v>0</v>
      </c>
      <c r="AD70" s="334">
        <f t="shared" si="9"/>
        <v>0</v>
      </c>
      <c r="AE70" s="334" t="str">
        <f t="shared" si="10"/>
        <v/>
      </c>
      <c r="AF70" s="312" t="str">
        <f t="shared" si="4"/>
        <v/>
      </c>
    </row>
    <row r="71" spans="1:32" ht="24.75" customHeight="1">
      <c r="A71" s="369">
        <f t="shared" si="11"/>
        <v>60</v>
      </c>
      <c r="B71" s="370">
        <f>IFERROR(INDEX(LİSTE,SMALL('VERİ TABANI'!$Q:$Q,ROW()-11),COLUMN()),"")</f>
        <v>21781</v>
      </c>
      <c r="C71" s="370" t="str">
        <f>IFERROR(INDEX(LİSTE,SMALL('VERİ TABANI'!$Q:$Q,ROW()-11),COLUMN()),"")</f>
        <v>Ahmet KAPLAN</v>
      </c>
      <c r="D71" s="370" t="str">
        <f>IFERROR(INDEX(LİSTE,SMALL('VERİ TABANI'!$Q:$Q,ROW()-11),COLUMN()),"")</f>
        <v>12 MOT-K (Perşembe 2)</v>
      </c>
      <c r="E71" s="370" t="str">
        <f>IFERROR(INDEX(LİSTE,SMALL('VERİ TABANI'!$Q:$Q,ROW()-11),COLUMN()),"")</f>
        <v>Okul : 4.0, İşletme :0</v>
      </c>
      <c r="F71" s="371" t="str">
        <f>IFERROR(INDEX(LİSTE,SMALL('VERİ TABANI'!$Q:$Q,ROW()-11),COLUMN()),"")</f>
        <v>Otomotiv Mekanikerliği</v>
      </c>
      <c r="G71" s="369" t="str">
        <f>IFERROR(INDEX(LİSTE,SMALL('VERİ TABANI'!$Q:$Q,ROW()-11),COLUMN()),"")</f>
        <v>Ramazan KEKEÇ</v>
      </c>
      <c r="H71" s="371" t="str">
        <f>PROPER(IFERROR(INDEX(LİSTE,SMALL('VERİ TABANI'!$Q:$Q,ROW()-11),COLUMN()),""))</f>
        <v>Tecnobossmakina Anonim Şirketi</v>
      </c>
      <c r="I71" s="372">
        <f>IFERROR(INDEX(LİSTE,SMALL('VERİ TABANI'!$Q:$Q,ROW()-11),COLUMN()),"")</f>
        <v>5495499654</v>
      </c>
      <c r="J71" s="371" t="str">
        <f>PROPER(IFERROR(INDEX(LİSTE,SMALL('VERİ TABANI'!$Q:$Q,ROW()-11),COLUMN()),""))</f>
        <v>Fatih Mah. Zevk Sk. 40/ Selçuklu Konya</v>
      </c>
      <c r="K71" s="373">
        <f>IFERROR(INDEX(LİSTE,SMALL('VERİ TABANI'!$Q:$Q,ROW()-11),COLUMN()),"")</f>
        <v>45952</v>
      </c>
      <c r="L71" s="374" t="str">
        <f>IFERROR(INDEX(LİSTE,SMALL('VERİ TABANI'!$Q:$Q,ROW()-11),COLUMN()),"")</f>
        <v>Hüseyin SABUR</v>
      </c>
      <c r="M71" s="331" t="str">
        <f>IFERROR(INDEX(LİSTE,SMALL('VERİ TABANI'!$Q:$Q,ROW()-11),COLUMN()),"")</f>
        <v/>
      </c>
      <c r="N71" s="331"/>
      <c r="R71" s="332">
        <f>IFERROR(IF(H71="","",COUNTIF($H$12:H71,H71)),"")</f>
        <v>1</v>
      </c>
      <c r="S71" s="332">
        <f t="shared" si="12"/>
        <v>71</v>
      </c>
      <c r="T71" s="325" t="str">
        <f t="shared" si="5"/>
        <v/>
      </c>
      <c r="U71" s="326" t="str">
        <f t="shared" si="6"/>
        <v/>
      </c>
      <c r="V71" s="330" t="str">
        <f t="shared" si="0"/>
        <v/>
      </c>
      <c r="W71" s="328">
        <f t="shared" si="7"/>
        <v>390</v>
      </c>
      <c r="X71" s="328">
        <f t="shared" si="13"/>
        <v>1</v>
      </c>
      <c r="Y71" s="328">
        <f t="shared" si="8"/>
        <v>3901</v>
      </c>
      <c r="Z71" s="328">
        <f t="shared" si="1"/>
        <v>3901</v>
      </c>
      <c r="AB71" s="334">
        <f t="shared" si="2"/>
        <v>1</v>
      </c>
      <c r="AC71" s="334">
        <f t="shared" si="3"/>
        <v>0</v>
      </c>
      <c r="AD71" s="334">
        <f t="shared" si="9"/>
        <v>0</v>
      </c>
      <c r="AE71" s="334" t="str">
        <f t="shared" si="10"/>
        <v/>
      </c>
      <c r="AF71" s="312" t="str">
        <f t="shared" si="4"/>
        <v/>
      </c>
    </row>
    <row r="72" spans="1:32" ht="24.75" customHeight="1">
      <c r="A72" s="369">
        <f t="shared" si="11"/>
        <v>61</v>
      </c>
      <c r="B72" s="370">
        <f>IFERROR(INDEX(LİSTE,SMALL('VERİ TABANI'!$Q:$Q,ROW()-11),COLUMN()),"")</f>
        <v>31104</v>
      </c>
      <c r="C72" s="370" t="str">
        <f>IFERROR(INDEX(LİSTE,SMALL('VERİ TABANI'!$Q:$Q,ROW()-11),COLUMN()),"")</f>
        <v>Arif TANRIKULU</v>
      </c>
      <c r="D72" s="370" t="str">
        <f>IFERROR(INDEX(LİSTE,SMALL('VERİ TABANI'!$Q:$Q,ROW()-11),COLUMN()),"")</f>
        <v>11 MOT-R (Salı 7)</v>
      </c>
      <c r="E72" s="370" t="str">
        <f>IFERROR(INDEX(LİSTE,SMALL('VERİ TABANI'!$Q:$Q,ROW()-11),COLUMN()),"")</f>
        <v>Okul : 4.5, İşletme :0</v>
      </c>
      <c r="F72" s="371" t="str">
        <f>IFERROR(INDEX(LİSTE,SMALL('VERİ TABANI'!$Q:$Q,ROW()-11),COLUMN()),"")</f>
        <v>Otomotiv Mekanikerliği</v>
      </c>
      <c r="G72" s="369" t="str">
        <f>IFERROR(INDEX(LİSTE,SMALL('VERİ TABANI'!$Q:$Q,ROW()-11),COLUMN()),"")</f>
        <v>Ramazan KEKEÇ</v>
      </c>
      <c r="H72" s="371" t="str">
        <f>PROPER(IFERROR(INDEX(LİSTE,SMALL('VERİ TABANI'!$Q:$Q,ROW()-11),COLUMN()),""))</f>
        <v>Tek Fort - Mustafa İnce</v>
      </c>
      <c r="I72" s="372">
        <f>IFERROR(INDEX(LİSTE,SMALL('VERİ TABANI'!$Q:$Q,ROW()-11),COLUMN()),"")</f>
        <v>5386714206</v>
      </c>
      <c r="J72" s="371" t="str">
        <f>PROPER(IFERROR(INDEX(LİSTE,SMALL('VERİ TABANI'!$Q:$Q,ROW()-11),COLUMN()),""))</f>
        <v>Fatih Mah. Ömerli Sk. No:69/1</v>
      </c>
      <c r="K72" s="373">
        <f>IFERROR(INDEX(LİSTE,SMALL('VERİ TABANI'!$Q:$Q,ROW()-11),COLUMN()),"")</f>
        <v>45910</v>
      </c>
      <c r="L72" s="374" t="str">
        <f>IFERROR(INDEX(LİSTE,SMALL('VERİ TABANI'!$Q:$Q,ROW()-11),COLUMN()),"")</f>
        <v>Mustafa İNCE</v>
      </c>
      <c r="M72" s="331" t="str">
        <f>IFERROR(INDEX(LİSTE,SMALL('VERİ TABANI'!$Q:$Q,ROW()-11),COLUMN()),"")</f>
        <v/>
      </c>
      <c r="N72" s="331"/>
      <c r="R72" s="332">
        <f>IFERROR(IF(H72="","",COUNTIF($H$12:H72,H72)),"")</f>
        <v>1</v>
      </c>
      <c r="S72" s="332">
        <f t="shared" si="12"/>
        <v>72</v>
      </c>
      <c r="T72" s="325" t="str">
        <f t="shared" si="5"/>
        <v/>
      </c>
      <c r="U72" s="326" t="str">
        <f t="shared" si="6"/>
        <v/>
      </c>
      <c r="V72" s="330" t="str">
        <f t="shared" si="0"/>
        <v/>
      </c>
      <c r="W72" s="328">
        <f t="shared" si="7"/>
        <v>400</v>
      </c>
      <c r="X72" s="328">
        <f t="shared" si="13"/>
        <v>1</v>
      </c>
      <c r="Y72" s="328">
        <f t="shared" si="8"/>
        <v>4001</v>
      </c>
      <c r="Z72" s="328">
        <f t="shared" si="1"/>
        <v>4001</v>
      </c>
      <c r="AB72" s="334">
        <f t="shared" si="2"/>
        <v>1</v>
      </c>
      <c r="AC72" s="334">
        <f t="shared" si="3"/>
        <v>0</v>
      </c>
      <c r="AD72" s="334">
        <f t="shared" si="9"/>
        <v>0</v>
      </c>
      <c r="AE72" s="334" t="str">
        <f t="shared" si="10"/>
        <v/>
      </c>
      <c r="AF72" s="312" t="str">
        <f t="shared" si="4"/>
        <v/>
      </c>
    </row>
    <row r="73" spans="1:32" ht="24.75" customHeight="1">
      <c r="A73" s="369">
        <f t="shared" si="11"/>
        <v>62</v>
      </c>
      <c r="B73" s="370">
        <f>IFERROR(INDEX(LİSTE,SMALL('VERİ TABANI'!$Q:$Q,ROW()-11),COLUMN()),"")</f>
        <v>21409</v>
      </c>
      <c r="C73" s="370" t="str">
        <f>IFERROR(INDEX(LİSTE,SMALL('VERİ TABANI'!$Q:$Q,ROW()-11),COLUMN()),"")</f>
        <v>Hasan Can KAYA</v>
      </c>
      <c r="D73" s="370" t="str">
        <f>IFERROR(INDEX(LİSTE,SMALL('VERİ TABANI'!$Q:$Q,ROW()-11),COLUMN()),"")</f>
        <v>12 MAB-D (Çarşamba KÜT)</v>
      </c>
      <c r="E73" s="370" t="str">
        <f>IFERROR(INDEX(LİSTE,SMALL('VERİ TABANI'!$Q:$Q,ROW()-11),COLUMN()),"")</f>
        <v>Okul : 6.0, İşletme :10</v>
      </c>
      <c r="F73" s="371" t="str">
        <f>IFERROR(INDEX(LİSTE,SMALL('VERİ TABANI'!$Q:$Q,ROW()-11),COLUMN()),"")</f>
        <v>Ofset Baskı</v>
      </c>
      <c r="G73" s="369" t="str">
        <f>IFERROR(INDEX(LİSTE,SMALL('VERİ TABANI'!$Q:$Q,ROW()-11),COLUMN()),"")</f>
        <v>Ramazan KEKEÇ</v>
      </c>
      <c r="H73" s="371" t="str">
        <f>PROPER(IFERROR(INDEX(LİSTE,SMALL('VERİ TABANI'!$Q:$Q,ROW()-11),COLUMN()),""))</f>
        <v>Ünlem Ofset Matbaa Yayıncılık Reklam Promosyon Fuar Organizasyon İnternet Hizmetleri Sanayi Ve Ticaret Limited Şirketi</v>
      </c>
      <c r="I73" s="372">
        <f>IFERROR(INDEX(LİSTE,SMALL('VERİ TABANI'!$Q:$Q,ROW()-11),COLUMN()),"")</f>
        <v>3323424855</v>
      </c>
      <c r="J73" s="371" t="str">
        <f>PROPER(IFERROR(INDEX(LİSTE,SMALL('VERİ TABANI'!$Q:$Q,ROW()-11),COLUMN()),""))</f>
        <v>Fevziçakmak Mahallesi Hacı Bayram Cadde 41/- Konya Karatay</v>
      </c>
      <c r="K73" s="373">
        <f>IFERROR(INDEX(LİSTE,SMALL('VERİ TABANI'!$Q:$Q,ROW()-11),COLUMN()),"")</f>
        <v>46006</v>
      </c>
      <c r="L73" s="374" t="str">
        <f>IFERROR(INDEX(LİSTE,SMALL('VERİ TABANI'!$Q:$Q,ROW()-11),COLUMN()),"")</f>
        <v>Hasan GÖKSU</v>
      </c>
      <c r="M73" s="331" t="str">
        <f>IFERROR(INDEX(LİSTE,SMALL('VERİ TABANI'!$Q:$Q,ROW()-11),COLUMN()),"")</f>
        <v/>
      </c>
      <c r="N73" s="331"/>
      <c r="R73" s="332">
        <f>IFERROR(IF(H73="","",COUNTIF($H$12:H73,H73)),"")</f>
        <v>1</v>
      </c>
      <c r="S73" s="332">
        <f t="shared" si="12"/>
        <v>73</v>
      </c>
      <c r="T73" s="325" t="str">
        <f t="shared" si="5"/>
        <v/>
      </c>
      <c r="U73" s="326" t="str">
        <f t="shared" si="6"/>
        <v/>
      </c>
      <c r="V73" s="330" t="str">
        <f t="shared" si="0"/>
        <v/>
      </c>
      <c r="W73" s="328">
        <f t="shared" si="7"/>
        <v>410</v>
      </c>
      <c r="X73" s="328">
        <f t="shared" si="13"/>
        <v>1</v>
      </c>
      <c r="Y73" s="328">
        <f t="shared" si="8"/>
        <v>4101</v>
      </c>
      <c r="Z73" s="328">
        <f t="shared" si="1"/>
        <v>4101</v>
      </c>
      <c r="AB73" s="334">
        <f t="shared" si="2"/>
        <v>1</v>
      </c>
      <c r="AC73" s="334">
        <f t="shared" si="3"/>
        <v>0</v>
      </c>
      <c r="AD73" s="334">
        <f t="shared" si="9"/>
        <v>0</v>
      </c>
      <c r="AE73" s="334" t="str">
        <f t="shared" si="10"/>
        <v/>
      </c>
      <c r="AF73" s="312" t="str">
        <f t="shared" si="4"/>
        <v/>
      </c>
    </row>
    <row r="74" spans="1:32" ht="24.75" customHeight="1">
      <c r="A74" s="369">
        <f t="shared" si="11"/>
        <v>63</v>
      </c>
      <c r="B74" s="370">
        <f>IFERROR(INDEX(LİSTE,SMALL('VERİ TABANI'!$Q:$Q,ROW()-11),COLUMN()),"")</f>
        <v>42273</v>
      </c>
      <c r="C74" s="370" t="str">
        <f>IFERROR(INDEX(LİSTE,SMALL('VERİ TABANI'!$Q:$Q,ROW()-11),COLUMN()),"")</f>
        <v>Mustafa Berkant AKAY</v>
      </c>
      <c r="D74" s="370" t="str">
        <f>IFERROR(INDEX(LİSTE,SMALL('VERİ TABANI'!$Q:$Q,ROW()-11),COLUMN()),"")</f>
        <v>11 MAB-E (Salı MAB)</v>
      </c>
      <c r="E74" s="370" t="str">
        <f>IFERROR(INDEX(LİSTE,SMALL('VERİ TABANI'!$Q:$Q,ROW()-11),COLUMN()),"")</f>
        <v>Okul : 3.5, İşletme :8</v>
      </c>
      <c r="F74" s="371" t="str">
        <f>IFERROR(INDEX(LİSTE,SMALL('VERİ TABANI'!$Q:$Q,ROW()-11),COLUMN()),"")</f>
        <v>Ofset Baskı</v>
      </c>
      <c r="G74" s="369" t="str">
        <f>IFERROR(INDEX(LİSTE,SMALL('VERİ TABANI'!$Q:$Q,ROW()-11),COLUMN()),"")</f>
        <v>Ramazan KEKEÇ</v>
      </c>
      <c r="H74" s="371" t="str">
        <f>PROPER(IFERROR(INDEX(LİSTE,SMALL('VERİ TABANI'!$Q:$Q,ROW()-11),COLUMN()),""))</f>
        <v>Ünlem Ofset Matbaa Yayıncılık Reklam Promosyon Fuar Organizasyon İnternet Hizmetleri Sanayi Ve Ticaret Limited Şirketi</v>
      </c>
      <c r="I74" s="372">
        <f>IFERROR(INDEX(LİSTE,SMALL('VERİ TABANI'!$Q:$Q,ROW()-11),COLUMN()),"")</f>
        <v>3323424855</v>
      </c>
      <c r="J74" s="371" t="str">
        <f>PROPER(IFERROR(INDEX(LİSTE,SMALL('VERİ TABANI'!$Q:$Q,ROW()-11),COLUMN()),""))</f>
        <v>Fevziçakmak Mahallesi Hacı Bayram Cadde 41/- Konya Karatay</v>
      </c>
      <c r="K74" s="373">
        <f>IFERROR(INDEX(LİSTE,SMALL('VERİ TABANI'!$Q:$Q,ROW()-11),COLUMN()),"")</f>
        <v>45967</v>
      </c>
      <c r="L74" s="374" t="str">
        <f>IFERROR(INDEX(LİSTE,SMALL('VERİ TABANI'!$Q:$Q,ROW()-11),COLUMN()),"")</f>
        <v>Hasan GÖKSU</v>
      </c>
      <c r="M74" s="331" t="str">
        <f>IFERROR(INDEX(LİSTE,SMALL('VERİ TABANI'!$Q:$Q,ROW()-11),COLUMN()),"")</f>
        <v/>
      </c>
      <c r="N74" s="331"/>
      <c r="R74" s="332">
        <f>IFERROR(IF(H74="","",COUNTIF($H$12:H74,H74)),"")</f>
        <v>2</v>
      </c>
      <c r="S74" s="332" t="str">
        <f t="shared" si="12"/>
        <v/>
      </c>
      <c r="T74" s="325" t="str">
        <f t="shared" si="5"/>
        <v/>
      </c>
      <c r="U74" s="326" t="str">
        <f t="shared" si="6"/>
        <v/>
      </c>
      <c r="V74" s="330" t="str">
        <f t="shared" si="0"/>
        <v/>
      </c>
      <c r="W74" s="328">
        <f t="shared" si="7"/>
        <v>410</v>
      </c>
      <c r="X74" s="328">
        <f t="shared" si="13"/>
        <v>2</v>
      </c>
      <c r="Y74" s="328">
        <f t="shared" si="8"/>
        <v>4102</v>
      </c>
      <c r="Z74" s="328">
        <f t="shared" si="1"/>
        <v>4102</v>
      </c>
      <c r="AB74" s="334">
        <f t="shared" si="2"/>
        <v>1</v>
      </c>
      <c r="AC74" s="334">
        <f t="shared" si="3"/>
        <v>0</v>
      </c>
      <c r="AD74" s="334">
        <f t="shared" si="9"/>
        <v>0</v>
      </c>
      <c r="AE74" s="334" t="str">
        <f t="shared" si="10"/>
        <v/>
      </c>
      <c r="AF74" s="312" t="str">
        <f t="shared" si="4"/>
        <v/>
      </c>
    </row>
    <row r="75" spans="1:32" ht="24.75" customHeight="1">
      <c r="A75" s="369">
        <f t="shared" si="11"/>
        <v>64</v>
      </c>
      <c r="B75" s="370">
        <f>IFERROR(INDEX(LİSTE,SMALL('VERİ TABANI'!$Q:$Q,ROW()-11),COLUMN()),"")</f>
        <v>41885</v>
      </c>
      <c r="C75" s="370" t="str">
        <f>IFERROR(INDEX(LİSTE,SMALL('VERİ TABANI'!$Q:$Q,ROW()-11),COLUMN()),"")</f>
        <v>Ali ÖĞÜR</v>
      </c>
      <c r="D75" s="370" t="str">
        <f>IFERROR(INDEX(LİSTE,SMALL('VERİ TABANI'!$Q:$Q,ROW()-11),COLUMN()),"")</f>
        <v>10 MAB-C (Salı 15)</v>
      </c>
      <c r="E75" s="370" t="str">
        <f>IFERROR(INDEX(LİSTE,SMALL('VERİ TABANI'!$Q:$Q,ROW()-11),COLUMN()),"")</f>
        <v>Okul : 4.5, İşletme :0</v>
      </c>
      <c r="F75" s="371" t="str">
        <f>IFERROR(INDEX(LİSTE,SMALL('VERİ TABANI'!$Q:$Q,ROW()-11),COLUMN()),"")</f>
        <v>Ofset Baskı</v>
      </c>
      <c r="G75" s="369" t="str">
        <f>IFERROR(INDEX(LİSTE,SMALL('VERİ TABANI'!$Q:$Q,ROW()-11),COLUMN()),"")</f>
        <v>Ramazan KEKEÇ</v>
      </c>
      <c r="H75" s="371" t="str">
        <f>PROPER(IFERROR(INDEX(LİSTE,SMALL('VERİ TABANI'!$Q:$Q,ROW()-11),COLUMN()),""))</f>
        <v>Yusuf Öğür - Akıncı Ofset Matbaa</v>
      </c>
      <c r="I75" s="372">
        <f>IFERROR(INDEX(LİSTE,SMALL('VERİ TABANI'!$Q:$Q,ROW()-11),COLUMN()),"")</f>
        <v>5368422938</v>
      </c>
      <c r="J75" s="371" t="str">
        <f>PROPER(IFERROR(INDEX(LİSTE,SMALL('VERİ TABANI'!$Q:$Q,ROW()-11),COLUMN()),""))</f>
        <v>Fevzi Çakmak Mah. 10450 Sk. No:2</v>
      </c>
      <c r="K75" s="373">
        <f>IFERROR(INDEX(LİSTE,SMALL('VERİ TABANI'!$Q:$Q,ROW()-11),COLUMN()),"")</f>
        <v>45945</v>
      </c>
      <c r="L75" s="374" t="str">
        <f>IFERROR(INDEX(LİSTE,SMALL('VERİ TABANI'!$Q:$Q,ROW()-11),COLUMN()),"")</f>
        <v>Abdulkadir ÖĞÜR</v>
      </c>
      <c r="M75" s="331" t="str">
        <f>IFERROR(INDEX(LİSTE,SMALL('VERİ TABANI'!$Q:$Q,ROW()-11),COLUMN()),"")</f>
        <v/>
      </c>
      <c r="N75" s="331"/>
      <c r="R75" s="332">
        <f>IFERROR(IF(H75="","",COUNTIF($H$12:H75,H75)),"")</f>
        <v>1</v>
      </c>
      <c r="S75" s="332">
        <f t="shared" si="12"/>
        <v>75</v>
      </c>
      <c r="T75" s="325" t="str">
        <f t="shared" si="5"/>
        <v/>
      </c>
      <c r="U75" s="326" t="str">
        <f t="shared" si="6"/>
        <v/>
      </c>
      <c r="V75" s="330" t="str">
        <f t="shared" si="0"/>
        <v/>
      </c>
      <c r="W75" s="328">
        <f t="shared" si="7"/>
        <v>420</v>
      </c>
      <c r="X75" s="328">
        <f t="shared" si="13"/>
        <v>1</v>
      </c>
      <c r="Y75" s="328">
        <f t="shared" si="8"/>
        <v>4201</v>
      </c>
      <c r="Z75" s="328">
        <f t="shared" si="1"/>
        <v>4201</v>
      </c>
      <c r="AB75" s="334">
        <f t="shared" si="2"/>
        <v>1</v>
      </c>
      <c r="AC75" s="334">
        <f t="shared" si="3"/>
        <v>0</v>
      </c>
      <c r="AD75" s="334">
        <f t="shared" si="9"/>
        <v>0</v>
      </c>
      <c r="AE75" s="334" t="str">
        <f t="shared" si="10"/>
        <v/>
      </c>
      <c r="AF75" s="312" t="str">
        <f t="shared" si="4"/>
        <v/>
      </c>
    </row>
    <row r="76" spans="1:32" ht="24.75" customHeight="1">
      <c r="A76" s="369">
        <f t="shared" si="11"/>
        <v>65</v>
      </c>
      <c r="B76" s="370">
        <f>IFERROR(INDEX(LİSTE,SMALL('VERİ TABANI'!$Q:$Q,ROW()-11),COLUMN()),"")</f>
        <v>40460</v>
      </c>
      <c r="C76" s="370" t="str">
        <f>IFERROR(INDEX(LİSTE,SMALL('VERİ TABANI'!$Q:$Q,ROW()-11),COLUMN()),"")</f>
        <v>Feridun AK</v>
      </c>
      <c r="D76" s="370" t="str">
        <f>IFERROR(INDEX(LİSTE,SMALL('VERİ TABANI'!$Q:$Q,ROW()-11),COLUMN()),"")</f>
        <v>10 MAB-C (Salı 15)</v>
      </c>
      <c r="E76" s="370" t="str">
        <f>IFERROR(INDEX(LİSTE,SMALL('VERİ TABANI'!$Q:$Q,ROW()-11),COLUMN()),"")</f>
        <v>Okul : 3.0, İşletme :0</v>
      </c>
      <c r="F76" s="371" t="str">
        <f>IFERROR(INDEX(LİSTE,SMALL('VERİ TABANI'!$Q:$Q,ROW()-11),COLUMN()),"")</f>
        <v>Ofset Baskı</v>
      </c>
      <c r="G76" s="369" t="str">
        <f>IFERROR(INDEX(LİSTE,SMALL('VERİ TABANI'!$Q:$Q,ROW()-11),COLUMN()),"")</f>
        <v>Ramazan KEKEÇ</v>
      </c>
      <c r="H76" s="371" t="str">
        <f>PROPER(IFERROR(INDEX(LİSTE,SMALL('VERİ TABANI'!$Q:$Q,ROW()-11),COLUMN()),""))</f>
        <v>Yusuf Öğür - Akıncı Ofset Matbaa</v>
      </c>
      <c r="I76" s="372">
        <f>IFERROR(INDEX(LİSTE,SMALL('VERİ TABANI'!$Q:$Q,ROW()-11),COLUMN()),"")</f>
        <v>5368422938</v>
      </c>
      <c r="J76" s="371" t="str">
        <f>PROPER(IFERROR(INDEX(LİSTE,SMALL('VERİ TABANI'!$Q:$Q,ROW()-11),COLUMN()),""))</f>
        <v>Fevzi Çakmak Mah. 10450 Sk. No:2</v>
      </c>
      <c r="K76" s="373">
        <f>IFERROR(INDEX(LİSTE,SMALL('VERİ TABANI'!$Q:$Q,ROW()-11),COLUMN()),"")</f>
        <v>45945</v>
      </c>
      <c r="L76" s="374" t="str">
        <f>IFERROR(INDEX(LİSTE,SMALL('VERİ TABANI'!$Q:$Q,ROW()-11),COLUMN()),"")</f>
        <v>Abdulkadir ÖĞÜR</v>
      </c>
      <c r="M76" s="331" t="str">
        <f>IFERROR(INDEX(LİSTE,SMALL('VERİ TABANI'!$Q:$Q,ROW()-11),COLUMN()),"")</f>
        <v/>
      </c>
      <c r="N76" s="331"/>
      <c r="R76" s="332">
        <f>IFERROR(IF(H76="","",COUNTIF($H$12:H76,H76)),"")</f>
        <v>2</v>
      </c>
      <c r="S76" s="332" t="str">
        <f t="shared" si="12"/>
        <v/>
      </c>
      <c r="T76" s="325" t="str">
        <f t="shared" si="5"/>
        <v/>
      </c>
      <c r="U76" s="326" t="str">
        <f t="shared" si="6"/>
        <v/>
      </c>
      <c r="V76" s="330" t="str">
        <f t="shared" ref="V76:V139" si="14">IF($U76="","",COUNTIF(H:H,$U76))</f>
        <v/>
      </c>
      <c r="W76" s="328">
        <f t="shared" si="7"/>
        <v>420</v>
      </c>
      <c r="X76" s="328">
        <f t="shared" si="13"/>
        <v>2</v>
      </c>
      <c r="Y76" s="328">
        <f t="shared" si="8"/>
        <v>4202</v>
      </c>
      <c r="Z76" s="328">
        <f t="shared" ref="Z76:Z139" si="15">IFERROR(VALUE(Y76),"")</f>
        <v>4202</v>
      </c>
      <c r="AB76" s="334">
        <f t="shared" ref="AB76:AB139" si="16">IFERROR(SEARCH(ÖĞRETMEN,$G:$G,1),0)</f>
        <v>1</v>
      </c>
      <c r="AC76" s="334">
        <f t="shared" ref="AC76:AC139" si="17">IFERROR(SEARCH(İŞYERİ_ADI,$H:$H,1),0)</f>
        <v>0</v>
      </c>
      <c r="AD76" s="334">
        <f t="shared" si="9"/>
        <v>0</v>
      </c>
      <c r="AE76" s="334" t="str">
        <f t="shared" si="10"/>
        <v/>
      </c>
      <c r="AF76" s="312" t="str">
        <f t="shared" ref="AF76:AF139" si="18">IF($U76="","",COUNTIF(H:H,$U76))</f>
        <v/>
      </c>
    </row>
    <row r="77" spans="1:32" ht="24.75" customHeight="1">
      <c r="A77" s="369">
        <f t="shared" si="11"/>
        <v>66</v>
      </c>
      <c r="B77" s="370">
        <f>IFERROR(INDEX(LİSTE,SMALL('VERİ TABANI'!$Q:$Q,ROW()-11),COLUMN()),"")</f>
        <v>50638</v>
      </c>
      <c r="C77" s="370" t="str">
        <f>IFERROR(INDEX(LİSTE,SMALL('VERİ TABANI'!$Q:$Q,ROW()-11),COLUMN()),"")</f>
        <v>Sefa Muhammet MEŞE</v>
      </c>
      <c r="D77" s="370" t="str">
        <f>IFERROR(INDEX(LİSTE,SMALL('VERİ TABANI'!$Q:$Q,ROW()-11),COLUMN()),"")</f>
        <v>11 MAB-E (Salı MAB)</v>
      </c>
      <c r="E77" s="370" t="str">
        <f>IFERROR(INDEX(LİSTE,SMALL('VERİ TABANI'!$Q:$Q,ROW()-11),COLUMN()),"")</f>
        <v>Okul : 4.5, İşletme :0</v>
      </c>
      <c r="F77" s="371" t="str">
        <f>IFERROR(INDEX(LİSTE,SMALL('VERİ TABANI'!$Q:$Q,ROW()-11),COLUMN()),"")</f>
        <v>Ofset Baskı</v>
      </c>
      <c r="G77" s="369" t="str">
        <f>IFERROR(INDEX(LİSTE,SMALL('VERİ TABANI'!$Q:$Q,ROW()-11),COLUMN()),"")</f>
        <v>Ramazan KEKEÇ</v>
      </c>
      <c r="H77" s="371" t="str">
        <f>PROPER(IFERROR(INDEX(LİSTE,SMALL('VERİ TABANI'!$Q:$Q,ROW()-11),COLUMN()),""))</f>
        <v>Ziya Özdemir - Matbasım</v>
      </c>
      <c r="I77" s="372">
        <f>IFERROR(INDEX(LİSTE,SMALL('VERİ TABANI'!$Q:$Q,ROW()-11),COLUMN()),"")</f>
        <v>5052488338</v>
      </c>
      <c r="J77" s="371" t="str">
        <f>PROPER(IFERROR(INDEX(LİSTE,SMALL('VERİ TABANI'!$Q:$Q,ROW()-11),COLUMN()),""))</f>
        <v>Fevzi Çakmak Mah. 10449 Sok. No:10</v>
      </c>
      <c r="K77" s="373">
        <f>IFERROR(INDEX(LİSTE,SMALL('VERİ TABANI'!$Q:$Q,ROW()-11),COLUMN()),"")</f>
        <v>45916</v>
      </c>
      <c r="L77" s="374" t="str">
        <f>IFERROR(INDEX(LİSTE,SMALL('VERİ TABANI'!$Q:$Q,ROW()-11),COLUMN()),"")</f>
        <v>Ziya ÖZDEMİR</v>
      </c>
      <c r="M77" s="331" t="str">
        <f>IFERROR(INDEX(LİSTE,SMALL('VERİ TABANI'!$Q:$Q,ROW()-11),COLUMN()),"")</f>
        <v/>
      </c>
      <c r="N77" s="331"/>
      <c r="R77" s="332">
        <f>IFERROR(IF(H77="","",COUNTIF($H$12:H77,H77)),"")</f>
        <v>1</v>
      </c>
      <c r="S77" s="332">
        <f t="shared" si="12"/>
        <v>77</v>
      </c>
      <c r="T77" s="325" t="str">
        <f t="shared" ref="T77:T140" si="19">IFERROR(IF(U77="","",ROW()-11),"")</f>
        <v/>
      </c>
      <c r="U77" s="326" t="str">
        <f t="shared" ref="U77:U140" si="20">IFERROR(INDEX(H:H,SMALL(S:S,ROW()-11)),"")</f>
        <v/>
      </c>
      <c r="V77" s="330" t="str">
        <f t="shared" si="14"/>
        <v/>
      </c>
      <c r="W77" s="328">
        <f t="shared" ref="W77:W140" si="21">IF(H77="","",IF(H77=H76,W76,W76+10))</f>
        <v>430</v>
      </c>
      <c r="X77" s="328">
        <f t="shared" si="13"/>
        <v>1</v>
      </c>
      <c r="Y77" s="328">
        <f t="shared" ref="Y77:Y140" si="22">IFERROR(VALUE(W77&amp;X77),"")</f>
        <v>4301</v>
      </c>
      <c r="Z77" s="328">
        <f t="shared" si="15"/>
        <v>4301</v>
      </c>
      <c r="AB77" s="334">
        <f t="shared" si="16"/>
        <v>1</v>
      </c>
      <c r="AC77" s="334">
        <f t="shared" si="17"/>
        <v>0</v>
      </c>
      <c r="AD77" s="334">
        <f t="shared" ref="AD77:AD140" si="23">PRODUCT(AB77:AC77)</f>
        <v>0</v>
      </c>
      <c r="AE77" s="334" t="str">
        <f t="shared" ref="AE77:AE140" si="24">IF(AD77&gt;0,ROW(),"")</f>
        <v/>
      </c>
      <c r="AF77" s="312" t="str">
        <f t="shared" si="18"/>
        <v/>
      </c>
    </row>
    <row r="78" spans="1:32" ht="24.75" customHeight="1">
      <c r="A78" s="369">
        <f t="shared" ref="A78:A120" si="25">IFERROR(IF(C78=C77,"",ROW()-11),"")</f>
        <v>67</v>
      </c>
      <c r="B78" s="370" t="str">
        <f>IFERROR(INDEX(LİSTE,SMALL('VERİ TABANI'!$Q:$Q,ROW()-11),COLUMN()),"")</f>
        <v/>
      </c>
      <c r="C78" s="370" t="str">
        <f>IFERROR(INDEX(LİSTE,SMALL('VERİ TABANI'!$Q:$Q,ROW()-11),COLUMN()),"")</f>
        <v/>
      </c>
      <c r="D78" s="370" t="str">
        <f>IFERROR(INDEX(LİSTE,SMALL('VERİ TABANI'!$Q:$Q,ROW()-11),COLUMN()),"")</f>
        <v/>
      </c>
      <c r="E78" s="370" t="str">
        <f>IFERROR(INDEX(LİSTE,SMALL('VERİ TABANI'!$Q:$Q,ROW()-11),COLUMN()),"")</f>
        <v/>
      </c>
      <c r="F78" s="371" t="str">
        <f>IFERROR(INDEX(LİSTE,SMALL('VERİ TABANI'!$Q:$Q,ROW()-11),COLUMN()),"")</f>
        <v/>
      </c>
      <c r="G78" s="369" t="str">
        <f>IFERROR(INDEX(LİSTE,SMALL('VERİ TABANI'!$Q:$Q,ROW()-11),COLUMN()),"")</f>
        <v/>
      </c>
      <c r="H78" s="371" t="str">
        <f>PROPER(IFERROR(INDEX(LİSTE,SMALL('VERİ TABANI'!$Q:$Q,ROW()-11),COLUMN()),""))</f>
        <v/>
      </c>
      <c r="I78" s="372" t="str">
        <f>IFERROR(INDEX(LİSTE,SMALL('VERİ TABANI'!$Q:$Q,ROW()-11),COLUMN()),"")</f>
        <v/>
      </c>
      <c r="J78" s="371" t="str">
        <f>PROPER(IFERROR(INDEX(LİSTE,SMALL('VERİ TABANI'!$Q:$Q,ROW()-11),COLUMN()),""))</f>
        <v/>
      </c>
      <c r="K78" s="373" t="str">
        <f>IFERROR(INDEX(LİSTE,SMALL('VERİ TABANI'!$Q:$Q,ROW()-11),COLUMN()),"")</f>
        <v/>
      </c>
      <c r="L78" s="374" t="str">
        <f>IFERROR(INDEX(LİSTE,SMALL('VERİ TABANI'!$Q:$Q,ROW()-11),COLUMN()),"")</f>
        <v/>
      </c>
      <c r="M78" s="331" t="str">
        <f>IFERROR(INDEX(LİSTE,SMALL('VERİ TABANI'!$Q:$Q,ROW()-11),COLUMN()),"")</f>
        <v/>
      </c>
      <c r="N78" s="331"/>
      <c r="R78" s="332" t="str">
        <f>IFERROR(IF(H78="","",COUNTIF($H$12:H78,H78)),"")</f>
        <v/>
      </c>
      <c r="S78" s="332" t="str">
        <f t="shared" ref="S78:S141" si="26">IFERROR(IF(AND(COUNTIF(H78:H78,H78)=(R78),R78&gt;0),ROW(),""),"")</f>
        <v/>
      </c>
      <c r="T78" s="325" t="str">
        <f t="shared" si="19"/>
        <v/>
      </c>
      <c r="U78" s="326" t="str">
        <f t="shared" si="20"/>
        <v/>
      </c>
      <c r="V78" s="330" t="str">
        <f t="shared" si="14"/>
        <v/>
      </c>
      <c r="W78" s="328" t="str">
        <f t="shared" si="21"/>
        <v/>
      </c>
      <c r="X78" s="328" t="str">
        <f t="shared" ref="X78:X141" si="27">IF(W78="","",IF(W78=W77,X77+1,1))</f>
        <v/>
      </c>
      <c r="Y78" s="328" t="str">
        <f t="shared" si="22"/>
        <v/>
      </c>
      <c r="Z78" s="328" t="str">
        <f t="shared" si="15"/>
        <v/>
      </c>
      <c r="AB78" s="334">
        <f t="shared" si="16"/>
        <v>0</v>
      </c>
      <c r="AC78" s="334">
        <f t="shared" si="17"/>
        <v>0</v>
      </c>
      <c r="AD78" s="334">
        <f t="shared" si="23"/>
        <v>0</v>
      </c>
      <c r="AE78" s="334" t="str">
        <f t="shared" si="24"/>
        <v/>
      </c>
      <c r="AF78" s="312" t="str">
        <f t="shared" si="18"/>
        <v/>
      </c>
    </row>
    <row r="79" spans="1:32" ht="24.75" customHeight="1">
      <c r="A79" s="369" t="str">
        <f t="shared" si="25"/>
        <v/>
      </c>
      <c r="B79" s="370" t="str">
        <f>IFERROR(INDEX(LİSTE,SMALL('VERİ TABANI'!$Q:$Q,ROW()-11),COLUMN()),"")</f>
        <v/>
      </c>
      <c r="C79" s="370" t="str">
        <f>IFERROR(INDEX(LİSTE,SMALL('VERİ TABANI'!$Q:$Q,ROW()-11),COLUMN()),"")</f>
        <v/>
      </c>
      <c r="D79" s="370" t="str">
        <f>IFERROR(INDEX(LİSTE,SMALL('VERİ TABANI'!$Q:$Q,ROW()-11),COLUMN()),"")</f>
        <v/>
      </c>
      <c r="E79" s="370" t="str">
        <f>IFERROR(INDEX(LİSTE,SMALL('VERİ TABANI'!$Q:$Q,ROW()-11),COLUMN()),"")</f>
        <v/>
      </c>
      <c r="F79" s="371" t="str">
        <f>IFERROR(INDEX(LİSTE,SMALL('VERİ TABANI'!$Q:$Q,ROW()-11),COLUMN()),"")</f>
        <v/>
      </c>
      <c r="G79" s="369" t="str">
        <f>IFERROR(INDEX(LİSTE,SMALL('VERİ TABANI'!$Q:$Q,ROW()-11),COLUMN()),"")</f>
        <v/>
      </c>
      <c r="H79" s="371" t="str">
        <f>PROPER(IFERROR(INDEX(LİSTE,SMALL('VERİ TABANI'!$Q:$Q,ROW()-11),COLUMN()),""))</f>
        <v/>
      </c>
      <c r="I79" s="372" t="str">
        <f>IFERROR(INDEX(LİSTE,SMALL('VERİ TABANI'!$Q:$Q,ROW()-11),COLUMN()),"")</f>
        <v/>
      </c>
      <c r="J79" s="371" t="str">
        <f>PROPER(IFERROR(INDEX(LİSTE,SMALL('VERİ TABANI'!$Q:$Q,ROW()-11),COLUMN()),""))</f>
        <v/>
      </c>
      <c r="K79" s="373" t="str">
        <f>IFERROR(INDEX(LİSTE,SMALL('VERİ TABANI'!$Q:$Q,ROW()-11),COLUMN()),"")</f>
        <v/>
      </c>
      <c r="L79" s="374" t="str">
        <f>IFERROR(INDEX(LİSTE,SMALL('VERİ TABANI'!$Q:$Q,ROW()-11),COLUMN()),"")</f>
        <v/>
      </c>
      <c r="M79" s="331" t="str">
        <f>IFERROR(INDEX(LİSTE,SMALL('VERİ TABANI'!$Q:$Q,ROW()-11),COLUMN()),"")</f>
        <v/>
      </c>
      <c r="N79" s="331"/>
      <c r="R79" s="332" t="str">
        <f>IFERROR(IF(H79="","",COUNTIF($H$12:H79,H79)),"")</f>
        <v/>
      </c>
      <c r="S79" s="332" t="str">
        <f t="shared" si="26"/>
        <v/>
      </c>
      <c r="T79" s="325" t="str">
        <f t="shared" si="19"/>
        <v/>
      </c>
      <c r="U79" s="326" t="str">
        <f t="shared" si="20"/>
        <v/>
      </c>
      <c r="V79" s="330" t="str">
        <f t="shared" si="14"/>
        <v/>
      </c>
      <c r="W79" s="328" t="str">
        <f t="shared" si="21"/>
        <v/>
      </c>
      <c r="X79" s="328" t="str">
        <f t="shared" si="27"/>
        <v/>
      </c>
      <c r="Y79" s="328" t="str">
        <f t="shared" si="22"/>
        <v/>
      </c>
      <c r="Z79" s="328" t="str">
        <f t="shared" si="15"/>
        <v/>
      </c>
      <c r="AB79" s="334">
        <f t="shared" si="16"/>
        <v>0</v>
      </c>
      <c r="AC79" s="334">
        <f t="shared" si="17"/>
        <v>0</v>
      </c>
      <c r="AD79" s="334">
        <f t="shared" si="23"/>
        <v>0</v>
      </c>
      <c r="AE79" s="334" t="str">
        <f t="shared" si="24"/>
        <v/>
      </c>
      <c r="AF79" s="312" t="str">
        <f t="shared" si="18"/>
        <v/>
      </c>
    </row>
    <row r="80" spans="1:32" ht="24.75" customHeight="1">
      <c r="A80" s="369" t="str">
        <f t="shared" si="25"/>
        <v/>
      </c>
      <c r="B80" s="370" t="str">
        <f>IFERROR(INDEX(LİSTE,SMALL('VERİ TABANI'!$Q:$Q,ROW()-11),COLUMN()),"")</f>
        <v/>
      </c>
      <c r="C80" s="370" t="str">
        <f>IFERROR(INDEX(LİSTE,SMALL('VERİ TABANI'!$Q:$Q,ROW()-11),COLUMN()),"")</f>
        <v/>
      </c>
      <c r="D80" s="370" t="str">
        <f>IFERROR(INDEX(LİSTE,SMALL('VERİ TABANI'!$Q:$Q,ROW()-11),COLUMN()),"")</f>
        <v/>
      </c>
      <c r="E80" s="370" t="str">
        <f>IFERROR(INDEX(LİSTE,SMALL('VERİ TABANI'!$Q:$Q,ROW()-11),COLUMN()),"")</f>
        <v/>
      </c>
      <c r="F80" s="371" t="str">
        <f>IFERROR(INDEX(LİSTE,SMALL('VERİ TABANI'!$Q:$Q,ROW()-11),COLUMN()),"")</f>
        <v/>
      </c>
      <c r="G80" s="369" t="str">
        <f>IFERROR(INDEX(LİSTE,SMALL('VERİ TABANI'!$Q:$Q,ROW()-11),COLUMN()),"")</f>
        <v/>
      </c>
      <c r="H80" s="371" t="str">
        <f>PROPER(IFERROR(INDEX(LİSTE,SMALL('VERİ TABANI'!$Q:$Q,ROW()-11),COLUMN()),""))</f>
        <v/>
      </c>
      <c r="I80" s="372" t="str">
        <f>IFERROR(INDEX(LİSTE,SMALL('VERİ TABANI'!$Q:$Q,ROW()-11),COLUMN()),"")</f>
        <v/>
      </c>
      <c r="J80" s="371" t="str">
        <f>PROPER(IFERROR(INDEX(LİSTE,SMALL('VERİ TABANI'!$Q:$Q,ROW()-11),COLUMN()),""))</f>
        <v/>
      </c>
      <c r="K80" s="373" t="str">
        <f>IFERROR(INDEX(LİSTE,SMALL('VERİ TABANI'!$Q:$Q,ROW()-11),COLUMN()),"")</f>
        <v/>
      </c>
      <c r="L80" s="374" t="str">
        <f>IFERROR(INDEX(LİSTE,SMALL('VERİ TABANI'!$Q:$Q,ROW()-11),COLUMN()),"")</f>
        <v/>
      </c>
      <c r="M80" s="331" t="str">
        <f>IFERROR(INDEX(LİSTE,SMALL('VERİ TABANI'!$Q:$Q,ROW()-11),COLUMN()),"")</f>
        <v/>
      </c>
      <c r="N80" s="331"/>
      <c r="R80" s="332" t="str">
        <f>IFERROR(IF(H80="","",COUNTIF($H$12:H80,H80)),"")</f>
        <v/>
      </c>
      <c r="S80" s="332" t="str">
        <f t="shared" si="26"/>
        <v/>
      </c>
      <c r="T80" s="325" t="str">
        <f t="shared" si="19"/>
        <v/>
      </c>
      <c r="U80" s="326" t="str">
        <f t="shared" si="20"/>
        <v/>
      </c>
      <c r="V80" s="330" t="str">
        <f t="shared" si="14"/>
        <v/>
      </c>
      <c r="W80" s="328" t="str">
        <f t="shared" si="21"/>
        <v/>
      </c>
      <c r="X80" s="328" t="str">
        <f t="shared" si="27"/>
        <v/>
      </c>
      <c r="Y80" s="328" t="str">
        <f t="shared" si="22"/>
        <v/>
      </c>
      <c r="Z80" s="328" t="str">
        <f t="shared" si="15"/>
        <v/>
      </c>
      <c r="AB80" s="334">
        <f t="shared" si="16"/>
        <v>0</v>
      </c>
      <c r="AC80" s="334">
        <f t="shared" si="17"/>
        <v>0</v>
      </c>
      <c r="AD80" s="334">
        <f t="shared" si="23"/>
        <v>0</v>
      </c>
      <c r="AE80" s="334" t="str">
        <f t="shared" si="24"/>
        <v/>
      </c>
      <c r="AF80" s="312" t="str">
        <f t="shared" si="18"/>
        <v/>
      </c>
    </row>
    <row r="81" spans="1:32" ht="24.75" customHeight="1">
      <c r="A81" s="369" t="str">
        <f t="shared" si="25"/>
        <v/>
      </c>
      <c r="B81" s="370" t="str">
        <f>IFERROR(INDEX(LİSTE,SMALL('VERİ TABANI'!$Q:$Q,ROW()-11),COLUMN()),"")</f>
        <v/>
      </c>
      <c r="C81" s="370" t="str">
        <f>IFERROR(INDEX(LİSTE,SMALL('VERİ TABANI'!$Q:$Q,ROW()-11),COLUMN()),"")</f>
        <v/>
      </c>
      <c r="D81" s="370" t="str">
        <f>IFERROR(INDEX(LİSTE,SMALL('VERİ TABANI'!$Q:$Q,ROW()-11),COLUMN()),"")</f>
        <v/>
      </c>
      <c r="E81" s="370" t="str">
        <f>IFERROR(INDEX(LİSTE,SMALL('VERİ TABANI'!$Q:$Q,ROW()-11),COLUMN()),"")</f>
        <v/>
      </c>
      <c r="F81" s="371" t="str">
        <f>IFERROR(INDEX(LİSTE,SMALL('VERİ TABANI'!$Q:$Q,ROW()-11),COLUMN()),"")</f>
        <v/>
      </c>
      <c r="G81" s="369" t="str">
        <f>IFERROR(INDEX(LİSTE,SMALL('VERİ TABANI'!$Q:$Q,ROW()-11),COLUMN()),"")</f>
        <v/>
      </c>
      <c r="H81" s="371" t="str">
        <f>PROPER(IFERROR(INDEX(LİSTE,SMALL('VERİ TABANI'!$Q:$Q,ROW()-11),COLUMN()),""))</f>
        <v/>
      </c>
      <c r="I81" s="372" t="str">
        <f>IFERROR(INDEX(LİSTE,SMALL('VERİ TABANI'!$Q:$Q,ROW()-11),COLUMN()),"")</f>
        <v/>
      </c>
      <c r="J81" s="371" t="str">
        <f>PROPER(IFERROR(INDEX(LİSTE,SMALL('VERİ TABANI'!$Q:$Q,ROW()-11),COLUMN()),""))</f>
        <v/>
      </c>
      <c r="K81" s="373" t="str">
        <f>IFERROR(INDEX(LİSTE,SMALL('VERİ TABANI'!$Q:$Q,ROW()-11),COLUMN()),"")</f>
        <v/>
      </c>
      <c r="L81" s="374" t="str">
        <f>IFERROR(INDEX(LİSTE,SMALL('VERİ TABANI'!$Q:$Q,ROW()-11),COLUMN()),"")</f>
        <v/>
      </c>
      <c r="M81" s="331" t="str">
        <f>IFERROR(INDEX(LİSTE,SMALL('VERİ TABANI'!$Q:$Q,ROW()-11),COLUMN()),"")</f>
        <v/>
      </c>
      <c r="N81" s="331"/>
      <c r="R81" s="332" t="str">
        <f>IFERROR(IF(H81="","",COUNTIF($H$12:H81,H81)),"")</f>
        <v/>
      </c>
      <c r="S81" s="332" t="str">
        <f t="shared" si="26"/>
        <v/>
      </c>
      <c r="T81" s="325" t="str">
        <f t="shared" si="19"/>
        <v/>
      </c>
      <c r="U81" s="326" t="str">
        <f t="shared" si="20"/>
        <v/>
      </c>
      <c r="V81" s="330" t="str">
        <f t="shared" si="14"/>
        <v/>
      </c>
      <c r="W81" s="328" t="str">
        <f t="shared" si="21"/>
        <v/>
      </c>
      <c r="X81" s="328" t="str">
        <f t="shared" si="27"/>
        <v/>
      </c>
      <c r="Y81" s="328" t="str">
        <f t="shared" si="22"/>
        <v/>
      </c>
      <c r="Z81" s="328" t="str">
        <f t="shared" si="15"/>
        <v/>
      </c>
      <c r="AB81" s="334">
        <f t="shared" si="16"/>
        <v>0</v>
      </c>
      <c r="AC81" s="334">
        <f t="shared" si="17"/>
        <v>0</v>
      </c>
      <c r="AD81" s="334">
        <f t="shared" si="23"/>
        <v>0</v>
      </c>
      <c r="AE81" s="334" t="str">
        <f t="shared" si="24"/>
        <v/>
      </c>
      <c r="AF81" s="312" t="str">
        <f t="shared" si="18"/>
        <v/>
      </c>
    </row>
    <row r="82" spans="1:32" ht="24.75" customHeight="1">
      <c r="A82" s="369" t="str">
        <f t="shared" si="25"/>
        <v/>
      </c>
      <c r="B82" s="370" t="str">
        <f>IFERROR(INDEX(LİSTE,SMALL('VERİ TABANI'!$Q:$Q,ROW()-11),COLUMN()),"")</f>
        <v/>
      </c>
      <c r="C82" s="370" t="str">
        <f>IFERROR(INDEX(LİSTE,SMALL('VERİ TABANI'!$Q:$Q,ROW()-11),COLUMN()),"")</f>
        <v/>
      </c>
      <c r="D82" s="370" t="str">
        <f>IFERROR(INDEX(LİSTE,SMALL('VERİ TABANI'!$Q:$Q,ROW()-11),COLUMN()),"")</f>
        <v/>
      </c>
      <c r="E82" s="370" t="str">
        <f>IFERROR(INDEX(LİSTE,SMALL('VERİ TABANI'!$Q:$Q,ROW()-11),COLUMN()),"")</f>
        <v/>
      </c>
      <c r="F82" s="371" t="str">
        <f>IFERROR(INDEX(LİSTE,SMALL('VERİ TABANI'!$Q:$Q,ROW()-11),COLUMN()),"")</f>
        <v/>
      </c>
      <c r="G82" s="369" t="str">
        <f>IFERROR(INDEX(LİSTE,SMALL('VERİ TABANI'!$Q:$Q,ROW()-11),COLUMN()),"")</f>
        <v/>
      </c>
      <c r="H82" s="371" t="str">
        <f>PROPER(IFERROR(INDEX(LİSTE,SMALL('VERİ TABANI'!$Q:$Q,ROW()-11),COLUMN()),""))</f>
        <v/>
      </c>
      <c r="I82" s="372" t="str">
        <f>IFERROR(INDEX(LİSTE,SMALL('VERİ TABANI'!$Q:$Q,ROW()-11),COLUMN()),"")</f>
        <v/>
      </c>
      <c r="J82" s="371" t="str">
        <f>PROPER(IFERROR(INDEX(LİSTE,SMALL('VERİ TABANI'!$Q:$Q,ROW()-11),COLUMN()),""))</f>
        <v/>
      </c>
      <c r="K82" s="373" t="str">
        <f>IFERROR(INDEX(LİSTE,SMALL('VERİ TABANI'!$Q:$Q,ROW()-11),COLUMN()),"")</f>
        <v/>
      </c>
      <c r="L82" s="374" t="str">
        <f>IFERROR(INDEX(LİSTE,SMALL('VERİ TABANI'!$Q:$Q,ROW()-11),COLUMN()),"")</f>
        <v/>
      </c>
      <c r="M82" s="331" t="str">
        <f>IFERROR(INDEX(LİSTE,SMALL('VERİ TABANI'!$Q:$Q,ROW()-11),COLUMN()),"")</f>
        <v/>
      </c>
      <c r="N82" s="331"/>
      <c r="R82" s="332" t="str">
        <f>IFERROR(IF(H82="","",COUNTIF($H$12:H82,H82)),"")</f>
        <v/>
      </c>
      <c r="S82" s="332" t="str">
        <f t="shared" si="26"/>
        <v/>
      </c>
      <c r="T82" s="325" t="str">
        <f t="shared" si="19"/>
        <v/>
      </c>
      <c r="U82" s="326" t="str">
        <f t="shared" si="20"/>
        <v/>
      </c>
      <c r="V82" s="330" t="str">
        <f t="shared" si="14"/>
        <v/>
      </c>
      <c r="W82" s="328" t="str">
        <f t="shared" si="21"/>
        <v/>
      </c>
      <c r="X82" s="328" t="str">
        <f t="shared" si="27"/>
        <v/>
      </c>
      <c r="Y82" s="328" t="str">
        <f t="shared" si="22"/>
        <v/>
      </c>
      <c r="Z82" s="328" t="str">
        <f t="shared" si="15"/>
        <v/>
      </c>
      <c r="AB82" s="334">
        <f t="shared" si="16"/>
        <v>0</v>
      </c>
      <c r="AC82" s="334">
        <f t="shared" si="17"/>
        <v>0</v>
      </c>
      <c r="AD82" s="334">
        <f t="shared" si="23"/>
        <v>0</v>
      </c>
      <c r="AE82" s="334" t="str">
        <f t="shared" si="24"/>
        <v/>
      </c>
      <c r="AF82" s="312" t="str">
        <f t="shared" si="18"/>
        <v/>
      </c>
    </row>
    <row r="83" spans="1:32" ht="24.75" customHeight="1">
      <c r="A83" s="369" t="str">
        <f t="shared" si="25"/>
        <v/>
      </c>
      <c r="B83" s="370" t="str">
        <f>IFERROR(INDEX(LİSTE,SMALL('VERİ TABANI'!$Q:$Q,ROW()-11),COLUMN()),"")</f>
        <v/>
      </c>
      <c r="C83" s="370" t="str">
        <f>IFERROR(INDEX(LİSTE,SMALL('VERİ TABANI'!$Q:$Q,ROW()-11),COLUMN()),"")</f>
        <v/>
      </c>
      <c r="D83" s="370" t="str">
        <f>IFERROR(INDEX(LİSTE,SMALL('VERİ TABANI'!$Q:$Q,ROW()-11),COLUMN()),"")</f>
        <v/>
      </c>
      <c r="E83" s="370" t="str">
        <f>IFERROR(INDEX(LİSTE,SMALL('VERİ TABANI'!$Q:$Q,ROW()-11),COLUMN()),"")</f>
        <v/>
      </c>
      <c r="F83" s="371" t="str">
        <f>IFERROR(INDEX(LİSTE,SMALL('VERİ TABANI'!$Q:$Q,ROW()-11),COLUMN()),"")</f>
        <v/>
      </c>
      <c r="G83" s="369" t="str">
        <f>IFERROR(INDEX(LİSTE,SMALL('VERİ TABANI'!$Q:$Q,ROW()-11),COLUMN()),"")</f>
        <v/>
      </c>
      <c r="H83" s="371" t="str">
        <f>PROPER(IFERROR(INDEX(LİSTE,SMALL('VERİ TABANI'!$Q:$Q,ROW()-11),COLUMN()),""))</f>
        <v/>
      </c>
      <c r="I83" s="372" t="str">
        <f>IFERROR(INDEX(LİSTE,SMALL('VERİ TABANI'!$Q:$Q,ROW()-11),COLUMN()),"")</f>
        <v/>
      </c>
      <c r="J83" s="371" t="str">
        <f>PROPER(IFERROR(INDEX(LİSTE,SMALL('VERİ TABANI'!$Q:$Q,ROW()-11),COLUMN()),""))</f>
        <v/>
      </c>
      <c r="K83" s="373" t="str">
        <f>IFERROR(INDEX(LİSTE,SMALL('VERİ TABANI'!$Q:$Q,ROW()-11),COLUMN()),"")</f>
        <v/>
      </c>
      <c r="L83" s="374" t="str">
        <f>IFERROR(INDEX(LİSTE,SMALL('VERİ TABANI'!$Q:$Q,ROW()-11),COLUMN()),"")</f>
        <v/>
      </c>
      <c r="M83" s="331" t="str">
        <f>IFERROR(INDEX(LİSTE,SMALL('VERİ TABANI'!$Q:$Q,ROW()-11),COLUMN()),"")</f>
        <v/>
      </c>
      <c r="N83" s="331"/>
      <c r="R83" s="332" t="str">
        <f>IFERROR(IF(H83="","",COUNTIF($H$12:H83,H83)),"")</f>
        <v/>
      </c>
      <c r="S83" s="332" t="str">
        <f t="shared" si="26"/>
        <v/>
      </c>
      <c r="T83" s="325" t="str">
        <f t="shared" si="19"/>
        <v/>
      </c>
      <c r="U83" s="326" t="str">
        <f t="shared" si="20"/>
        <v/>
      </c>
      <c r="V83" s="330" t="str">
        <f t="shared" si="14"/>
        <v/>
      </c>
      <c r="W83" s="328" t="str">
        <f t="shared" si="21"/>
        <v/>
      </c>
      <c r="X83" s="328" t="str">
        <f t="shared" si="27"/>
        <v/>
      </c>
      <c r="Y83" s="328" t="str">
        <f t="shared" si="22"/>
        <v/>
      </c>
      <c r="Z83" s="328" t="str">
        <f t="shared" si="15"/>
        <v/>
      </c>
      <c r="AB83" s="334">
        <f t="shared" si="16"/>
        <v>0</v>
      </c>
      <c r="AC83" s="334">
        <f t="shared" si="17"/>
        <v>0</v>
      </c>
      <c r="AD83" s="334">
        <f t="shared" si="23"/>
        <v>0</v>
      </c>
      <c r="AE83" s="334" t="str">
        <f t="shared" si="24"/>
        <v/>
      </c>
      <c r="AF83" s="312" t="str">
        <f t="shared" si="18"/>
        <v/>
      </c>
    </row>
    <row r="84" spans="1:32" ht="24.75" customHeight="1">
      <c r="A84" s="369" t="str">
        <f t="shared" si="25"/>
        <v/>
      </c>
      <c r="B84" s="370" t="str">
        <f>IFERROR(INDEX(LİSTE,SMALL('VERİ TABANI'!$Q:$Q,ROW()-11),COLUMN()),"")</f>
        <v/>
      </c>
      <c r="C84" s="370" t="str">
        <f>IFERROR(INDEX(LİSTE,SMALL('VERİ TABANI'!$Q:$Q,ROW()-11),COLUMN()),"")</f>
        <v/>
      </c>
      <c r="D84" s="370" t="str">
        <f>IFERROR(INDEX(LİSTE,SMALL('VERİ TABANI'!$Q:$Q,ROW()-11),COLUMN()),"")</f>
        <v/>
      </c>
      <c r="E84" s="370" t="str">
        <f>IFERROR(INDEX(LİSTE,SMALL('VERİ TABANI'!$Q:$Q,ROW()-11),COLUMN()),"")</f>
        <v/>
      </c>
      <c r="F84" s="371" t="str">
        <f>IFERROR(INDEX(LİSTE,SMALL('VERİ TABANI'!$Q:$Q,ROW()-11),COLUMN()),"")</f>
        <v/>
      </c>
      <c r="G84" s="369" t="str">
        <f>IFERROR(INDEX(LİSTE,SMALL('VERİ TABANI'!$Q:$Q,ROW()-11),COLUMN()),"")</f>
        <v/>
      </c>
      <c r="H84" s="371" t="str">
        <f>PROPER(IFERROR(INDEX(LİSTE,SMALL('VERİ TABANI'!$Q:$Q,ROW()-11),COLUMN()),""))</f>
        <v/>
      </c>
      <c r="I84" s="372" t="str">
        <f>IFERROR(INDEX(LİSTE,SMALL('VERİ TABANI'!$Q:$Q,ROW()-11),COLUMN()),"")</f>
        <v/>
      </c>
      <c r="J84" s="371" t="str">
        <f>PROPER(IFERROR(INDEX(LİSTE,SMALL('VERİ TABANI'!$Q:$Q,ROW()-11),COLUMN()),""))</f>
        <v/>
      </c>
      <c r="K84" s="373" t="str">
        <f>IFERROR(INDEX(LİSTE,SMALL('VERİ TABANI'!$Q:$Q,ROW()-11),COLUMN()),"")</f>
        <v/>
      </c>
      <c r="L84" s="374" t="str">
        <f>IFERROR(INDEX(LİSTE,SMALL('VERİ TABANI'!$Q:$Q,ROW()-11),COLUMN()),"")</f>
        <v/>
      </c>
      <c r="M84" s="331" t="str">
        <f>IFERROR(INDEX(LİSTE,SMALL('VERİ TABANI'!$Q:$Q,ROW()-11),COLUMN()),"")</f>
        <v/>
      </c>
      <c r="N84" s="331"/>
      <c r="R84" s="332" t="str">
        <f>IFERROR(IF(H84="","",COUNTIF($H$12:H84,H84)),"")</f>
        <v/>
      </c>
      <c r="S84" s="332" t="str">
        <f t="shared" si="26"/>
        <v/>
      </c>
      <c r="T84" s="325" t="str">
        <f t="shared" si="19"/>
        <v/>
      </c>
      <c r="U84" s="326" t="str">
        <f t="shared" si="20"/>
        <v/>
      </c>
      <c r="V84" s="330" t="str">
        <f t="shared" si="14"/>
        <v/>
      </c>
      <c r="W84" s="328" t="str">
        <f t="shared" si="21"/>
        <v/>
      </c>
      <c r="X84" s="328" t="str">
        <f t="shared" si="27"/>
        <v/>
      </c>
      <c r="Y84" s="328" t="str">
        <f t="shared" si="22"/>
        <v/>
      </c>
      <c r="Z84" s="328" t="str">
        <f t="shared" si="15"/>
        <v/>
      </c>
      <c r="AB84" s="334">
        <f t="shared" si="16"/>
        <v>0</v>
      </c>
      <c r="AC84" s="334">
        <f t="shared" si="17"/>
        <v>0</v>
      </c>
      <c r="AD84" s="334">
        <f t="shared" si="23"/>
        <v>0</v>
      </c>
      <c r="AE84" s="334" t="str">
        <f t="shared" si="24"/>
        <v/>
      </c>
      <c r="AF84" s="312" t="str">
        <f t="shared" si="18"/>
        <v/>
      </c>
    </row>
    <row r="85" spans="1:32" ht="24.75" customHeight="1">
      <c r="A85" s="369" t="str">
        <f t="shared" si="25"/>
        <v/>
      </c>
      <c r="B85" s="370" t="str">
        <f>IFERROR(INDEX(LİSTE,SMALL('VERİ TABANI'!$Q:$Q,ROW()-11),COLUMN()),"")</f>
        <v/>
      </c>
      <c r="C85" s="370" t="str">
        <f>IFERROR(INDEX(LİSTE,SMALL('VERİ TABANI'!$Q:$Q,ROW()-11),COLUMN()),"")</f>
        <v/>
      </c>
      <c r="D85" s="370" t="str">
        <f>IFERROR(INDEX(LİSTE,SMALL('VERİ TABANI'!$Q:$Q,ROW()-11),COLUMN()),"")</f>
        <v/>
      </c>
      <c r="E85" s="370" t="str">
        <f>IFERROR(INDEX(LİSTE,SMALL('VERİ TABANI'!$Q:$Q,ROW()-11),COLUMN()),"")</f>
        <v/>
      </c>
      <c r="F85" s="371" t="str">
        <f>IFERROR(INDEX(LİSTE,SMALL('VERİ TABANI'!$Q:$Q,ROW()-11),COLUMN()),"")</f>
        <v/>
      </c>
      <c r="G85" s="369" t="str">
        <f>IFERROR(INDEX(LİSTE,SMALL('VERİ TABANI'!$Q:$Q,ROW()-11),COLUMN()),"")</f>
        <v/>
      </c>
      <c r="H85" s="371" t="str">
        <f>PROPER(IFERROR(INDEX(LİSTE,SMALL('VERİ TABANI'!$Q:$Q,ROW()-11),COLUMN()),""))</f>
        <v/>
      </c>
      <c r="I85" s="372" t="str">
        <f>IFERROR(INDEX(LİSTE,SMALL('VERİ TABANI'!$Q:$Q,ROW()-11),COLUMN()),"")</f>
        <v/>
      </c>
      <c r="J85" s="371" t="str">
        <f>PROPER(IFERROR(INDEX(LİSTE,SMALL('VERİ TABANI'!$Q:$Q,ROW()-11),COLUMN()),""))</f>
        <v/>
      </c>
      <c r="K85" s="373" t="str">
        <f>IFERROR(INDEX(LİSTE,SMALL('VERİ TABANI'!$Q:$Q,ROW()-11),COLUMN()),"")</f>
        <v/>
      </c>
      <c r="L85" s="374" t="str">
        <f>IFERROR(INDEX(LİSTE,SMALL('VERİ TABANI'!$Q:$Q,ROW()-11),COLUMN()),"")</f>
        <v/>
      </c>
      <c r="M85" s="331" t="str">
        <f>IFERROR(INDEX(LİSTE,SMALL('VERİ TABANI'!$Q:$Q,ROW()-11),COLUMN()),"")</f>
        <v/>
      </c>
      <c r="N85" s="331"/>
      <c r="R85" s="332" t="str">
        <f>IFERROR(IF(H85="","",COUNTIF($H$12:H85,H85)),"")</f>
        <v/>
      </c>
      <c r="S85" s="332" t="str">
        <f t="shared" si="26"/>
        <v/>
      </c>
      <c r="T85" s="325" t="str">
        <f t="shared" si="19"/>
        <v/>
      </c>
      <c r="U85" s="326" t="str">
        <f t="shared" si="20"/>
        <v/>
      </c>
      <c r="V85" s="330" t="str">
        <f t="shared" si="14"/>
        <v/>
      </c>
      <c r="W85" s="328" t="str">
        <f t="shared" si="21"/>
        <v/>
      </c>
      <c r="X85" s="328" t="str">
        <f t="shared" si="27"/>
        <v/>
      </c>
      <c r="Y85" s="328" t="str">
        <f t="shared" si="22"/>
        <v/>
      </c>
      <c r="Z85" s="328" t="str">
        <f t="shared" si="15"/>
        <v/>
      </c>
      <c r="AB85" s="334">
        <f t="shared" si="16"/>
        <v>0</v>
      </c>
      <c r="AC85" s="334">
        <f t="shared" si="17"/>
        <v>0</v>
      </c>
      <c r="AD85" s="334">
        <f t="shared" si="23"/>
        <v>0</v>
      </c>
      <c r="AE85" s="334" t="str">
        <f t="shared" si="24"/>
        <v/>
      </c>
      <c r="AF85" s="312" t="str">
        <f t="shared" si="18"/>
        <v/>
      </c>
    </row>
    <row r="86" spans="1:32" ht="24.75" customHeight="1">
      <c r="A86" s="369" t="str">
        <f t="shared" si="25"/>
        <v/>
      </c>
      <c r="B86" s="370" t="str">
        <f>IFERROR(INDEX(LİSTE,SMALL('VERİ TABANI'!$Q:$Q,ROW()-11),COLUMN()),"")</f>
        <v/>
      </c>
      <c r="C86" s="370" t="str">
        <f>IFERROR(INDEX(LİSTE,SMALL('VERİ TABANI'!$Q:$Q,ROW()-11),COLUMN()),"")</f>
        <v/>
      </c>
      <c r="D86" s="370" t="str">
        <f>IFERROR(INDEX(LİSTE,SMALL('VERİ TABANI'!$Q:$Q,ROW()-11),COLUMN()),"")</f>
        <v/>
      </c>
      <c r="E86" s="370" t="str">
        <f>IFERROR(INDEX(LİSTE,SMALL('VERİ TABANI'!$Q:$Q,ROW()-11),COLUMN()),"")</f>
        <v/>
      </c>
      <c r="F86" s="371" t="str">
        <f>IFERROR(INDEX(LİSTE,SMALL('VERİ TABANI'!$Q:$Q,ROW()-11),COLUMN()),"")</f>
        <v/>
      </c>
      <c r="G86" s="369" t="str">
        <f>IFERROR(INDEX(LİSTE,SMALL('VERİ TABANI'!$Q:$Q,ROW()-11),COLUMN()),"")</f>
        <v/>
      </c>
      <c r="H86" s="371" t="str">
        <f>PROPER(IFERROR(INDEX(LİSTE,SMALL('VERİ TABANI'!$Q:$Q,ROW()-11),COLUMN()),""))</f>
        <v/>
      </c>
      <c r="I86" s="372" t="str">
        <f>IFERROR(INDEX(LİSTE,SMALL('VERİ TABANI'!$Q:$Q,ROW()-11),COLUMN()),"")</f>
        <v/>
      </c>
      <c r="J86" s="371" t="str">
        <f>PROPER(IFERROR(INDEX(LİSTE,SMALL('VERİ TABANI'!$Q:$Q,ROW()-11),COLUMN()),""))</f>
        <v/>
      </c>
      <c r="K86" s="373" t="str">
        <f>IFERROR(INDEX(LİSTE,SMALL('VERİ TABANI'!$Q:$Q,ROW()-11),COLUMN()),"")</f>
        <v/>
      </c>
      <c r="L86" s="374" t="str">
        <f>IFERROR(INDEX(LİSTE,SMALL('VERİ TABANI'!$Q:$Q,ROW()-11),COLUMN()),"")</f>
        <v/>
      </c>
      <c r="M86" s="331" t="str">
        <f>IFERROR(INDEX(LİSTE,SMALL('VERİ TABANI'!$Q:$Q,ROW()-11),COLUMN()),"")</f>
        <v/>
      </c>
      <c r="N86" s="331"/>
      <c r="R86" s="332" t="str">
        <f>IFERROR(IF(H86="","",COUNTIF($H$12:H86,H86)),"")</f>
        <v/>
      </c>
      <c r="S86" s="332" t="str">
        <f t="shared" si="26"/>
        <v/>
      </c>
      <c r="T86" s="325" t="str">
        <f t="shared" si="19"/>
        <v/>
      </c>
      <c r="U86" s="326" t="str">
        <f t="shared" si="20"/>
        <v/>
      </c>
      <c r="V86" s="330" t="str">
        <f t="shared" si="14"/>
        <v/>
      </c>
      <c r="W86" s="328" t="str">
        <f t="shared" si="21"/>
        <v/>
      </c>
      <c r="X86" s="328" t="str">
        <f t="shared" si="27"/>
        <v/>
      </c>
      <c r="Y86" s="328" t="str">
        <f t="shared" si="22"/>
        <v/>
      </c>
      <c r="Z86" s="328" t="str">
        <f t="shared" si="15"/>
        <v/>
      </c>
      <c r="AB86" s="334">
        <f t="shared" si="16"/>
        <v>0</v>
      </c>
      <c r="AC86" s="334">
        <f t="shared" si="17"/>
        <v>0</v>
      </c>
      <c r="AD86" s="334">
        <f t="shared" si="23"/>
        <v>0</v>
      </c>
      <c r="AE86" s="334" t="str">
        <f t="shared" si="24"/>
        <v/>
      </c>
      <c r="AF86" s="312" t="str">
        <f t="shared" si="18"/>
        <v/>
      </c>
    </row>
    <row r="87" spans="1:32" ht="24.75" customHeight="1">
      <c r="A87" s="369" t="str">
        <f t="shared" si="25"/>
        <v/>
      </c>
      <c r="B87" s="370" t="str">
        <f>IFERROR(INDEX(LİSTE,SMALL('VERİ TABANI'!$Q:$Q,ROW()-11),COLUMN()),"")</f>
        <v/>
      </c>
      <c r="C87" s="370" t="str">
        <f>IFERROR(INDEX(LİSTE,SMALL('VERİ TABANI'!$Q:$Q,ROW()-11),COLUMN()),"")</f>
        <v/>
      </c>
      <c r="D87" s="370" t="str">
        <f>IFERROR(INDEX(LİSTE,SMALL('VERİ TABANI'!$Q:$Q,ROW()-11),COLUMN()),"")</f>
        <v/>
      </c>
      <c r="E87" s="370" t="str">
        <f>IFERROR(INDEX(LİSTE,SMALL('VERİ TABANI'!$Q:$Q,ROW()-11),COLUMN()),"")</f>
        <v/>
      </c>
      <c r="F87" s="371" t="str">
        <f>IFERROR(INDEX(LİSTE,SMALL('VERİ TABANI'!$Q:$Q,ROW()-11),COLUMN()),"")</f>
        <v/>
      </c>
      <c r="G87" s="369" t="str">
        <f>IFERROR(INDEX(LİSTE,SMALL('VERİ TABANI'!$Q:$Q,ROW()-11),COLUMN()),"")</f>
        <v/>
      </c>
      <c r="H87" s="371" t="str">
        <f>PROPER(IFERROR(INDEX(LİSTE,SMALL('VERİ TABANI'!$Q:$Q,ROW()-11),COLUMN()),""))</f>
        <v/>
      </c>
      <c r="I87" s="372" t="str">
        <f>IFERROR(INDEX(LİSTE,SMALL('VERİ TABANI'!$Q:$Q,ROW()-11),COLUMN()),"")</f>
        <v/>
      </c>
      <c r="J87" s="371" t="str">
        <f>PROPER(IFERROR(INDEX(LİSTE,SMALL('VERİ TABANI'!$Q:$Q,ROW()-11),COLUMN()),""))</f>
        <v/>
      </c>
      <c r="K87" s="373" t="str">
        <f>IFERROR(INDEX(LİSTE,SMALL('VERİ TABANI'!$Q:$Q,ROW()-11),COLUMN()),"")</f>
        <v/>
      </c>
      <c r="L87" s="374" t="str">
        <f>IFERROR(INDEX(LİSTE,SMALL('VERİ TABANI'!$Q:$Q,ROW()-11),COLUMN()),"")</f>
        <v/>
      </c>
      <c r="M87" s="331" t="str">
        <f>IFERROR(INDEX(LİSTE,SMALL('VERİ TABANI'!$Q:$Q,ROW()-11),COLUMN()),"")</f>
        <v/>
      </c>
      <c r="N87" s="331"/>
      <c r="R87" s="332" t="str">
        <f>IFERROR(IF(H87="","",COUNTIF($H$12:H87,H87)),"")</f>
        <v/>
      </c>
      <c r="S87" s="332" t="str">
        <f t="shared" si="26"/>
        <v/>
      </c>
      <c r="T87" s="325" t="str">
        <f t="shared" si="19"/>
        <v/>
      </c>
      <c r="U87" s="326" t="str">
        <f t="shared" si="20"/>
        <v/>
      </c>
      <c r="V87" s="330" t="str">
        <f t="shared" si="14"/>
        <v/>
      </c>
      <c r="W87" s="328" t="str">
        <f t="shared" si="21"/>
        <v/>
      </c>
      <c r="X87" s="328" t="str">
        <f t="shared" si="27"/>
        <v/>
      </c>
      <c r="Y87" s="328" t="str">
        <f t="shared" si="22"/>
        <v/>
      </c>
      <c r="Z87" s="328" t="str">
        <f t="shared" si="15"/>
        <v/>
      </c>
      <c r="AB87" s="334">
        <f t="shared" si="16"/>
        <v>0</v>
      </c>
      <c r="AC87" s="334">
        <f t="shared" si="17"/>
        <v>0</v>
      </c>
      <c r="AD87" s="334">
        <f t="shared" si="23"/>
        <v>0</v>
      </c>
      <c r="AE87" s="334" t="str">
        <f t="shared" si="24"/>
        <v/>
      </c>
      <c r="AF87" s="312" t="str">
        <f t="shared" si="18"/>
        <v/>
      </c>
    </row>
    <row r="88" spans="1:32" ht="24.75" customHeight="1">
      <c r="A88" s="369" t="str">
        <f t="shared" si="25"/>
        <v/>
      </c>
      <c r="B88" s="370" t="str">
        <f>IFERROR(INDEX(LİSTE,SMALL('VERİ TABANI'!$Q:$Q,ROW()-11),COLUMN()),"")</f>
        <v/>
      </c>
      <c r="C88" s="370" t="str">
        <f>IFERROR(INDEX(LİSTE,SMALL('VERİ TABANI'!$Q:$Q,ROW()-11),COLUMN()),"")</f>
        <v/>
      </c>
      <c r="D88" s="370" t="str">
        <f>IFERROR(INDEX(LİSTE,SMALL('VERİ TABANI'!$Q:$Q,ROW()-11),COLUMN()),"")</f>
        <v/>
      </c>
      <c r="E88" s="370" t="str">
        <f>IFERROR(INDEX(LİSTE,SMALL('VERİ TABANI'!$Q:$Q,ROW()-11),COLUMN()),"")</f>
        <v/>
      </c>
      <c r="F88" s="371" t="str">
        <f>IFERROR(INDEX(LİSTE,SMALL('VERİ TABANI'!$Q:$Q,ROW()-11),COLUMN()),"")</f>
        <v/>
      </c>
      <c r="G88" s="369" t="str">
        <f>IFERROR(INDEX(LİSTE,SMALL('VERİ TABANI'!$Q:$Q,ROW()-11),COLUMN()),"")</f>
        <v/>
      </c>
      <c r="H88" s="371" t="str">
        <f>PROPER(IFERROR(INDEX(LİSTE,SMALL('VERİ TABANI'!$Q:$Q,ROW()-11),COLUMN()),""))</f>
        <v/>
      </c>
      <c r="I88" s="372" t="str">
        <f>IFERROR(INDEX(LİSTE,SMALL('VERİ TABANI'!$Q:$Q,ROW()-11),COLUMN()),"")</f>
        <v/>
      </c>
      <c r="J88" s="371" t="str">
        <f>PROPER(IFERROR(INDEX(LİSTE,SMALL('VERİ TABANI'!$Q:$Q,ROW()-11),COLUMN()),""))</f>
        <v/>
      </c>
      <c r="K88" s="373" t="str">
        <f>IFERROR(INDEX(LİSTE,SMALL('VERİ TABANI'!$Q:$Q,ROW()-11),COLUMN()),"")</f>
        <v/>
      </c>
      <c r="L88" s="374" t="str">
        <f>IFERROR(INDEX(LİSTE,SMALL('VERİ TABANI'!$Q:$Q,ROW()-11),COLUMN()),"")</f>
        <v/>
      </c>
      <c r="M88" s="331" t="str">
        <f>IFERROR(INDEX(LİSTE,SMALL('VERİ TABANI'!$Q:$Q,ROW()-11),COLUMN()),"")</f>
        <v/>
      </c>
      <c r="N88" s="331"/>
      <c r="R88" s="332" t="str">
        <f>IFERROR(IF(H88="","",COUNTIF($H$12:H88,H88)),"")</f>
        <v/>
      </c>
      <c r="S88" s="332" t="str">
        <f t="shared" si="26"/>
        <v/>
      </c>
      <c r="T88" s="325" t="str">
        <f t="shared" si="19"/>
        <v/>
      </c>
      <c r="U88" s="326" t="str">
        <f t="shared" si="20"/>
        <v/>
      </c>
      <c r="V88" s="330" t="str">
        <f t="shared" si="14"/>
        <v/>
      </c>
      <c r="W88" s="328" t="str">
        <f t="shared" si="21"/>
        <v/>
      </c>
      <c r="X88" s="328" t="str">
        <f t="shared" si="27"/>
        <v/>
      </c>
      <c r="Y88" s="328" t="str">
        <f t="shared" si="22"/>
        <v/>
      </c>
      <c r="Z88" s="328" t="str">
        <f t="shared" si="15"/>
        <v/>
      </c>
      <c r="AB88" s="334">
        <f t="shared" si="16"/>
        <v>0</v>
      </c>
      <c r="AC88" s="334">
        <f t="shared" si="17"/>
        <v>0</v>
      </c>
      <c r="AD88" s="334">
        <f t="shared" si="23"/>
        <v>0</v>
      </c>
      <c r="AE88" s="334" t="str">
        <f t="shared" si="24"/>
        <v/>
      </c>
      <c r="AF88" s="312" t="str">
        <f t="shared" si="18"/>
        <v/>
      </c>
    </row>
    <row r="89" spans="1:32" ht="24.75" customHeight="1">
      <c r="A89" s="369" t="str">
        <f t="shared" si="25"/>
        <v/>
      </c>
      <c r="B89" s="370" t="str">
        <f>IFERROR(INDEX(LİSTE,SMALL('VERİ TABANI'!$Q:$Q,ROW()-11),COLUMN()),"")</f>
        <v/>
      </c>
      <c r="C89" s="370" t="str">
        <f>IFERROR(INDEX(LİSTE,SMALL('VERİ TABANI'!$Q:$Q,ROW()-11),COLUMN()),"")</f>
        <v/>
      </c>
      <c r="D89" s="370" t="str">
        <f>IFERROR(INDEX(LİSTE,SMALL('VERİ TABANI'!$Q:$Q,ROW()-11),COLUMN()),"")</f>
        <v/>
      </c>
      <c r="E89" s="370" t="str">
        <f>IFERROR(INDEX(LİSTE,SMALL('VERİ TABANI'!$Q:$Q,ROW()-11),COLUMN()),"")</f>
        <v/>
      </c>
      <c r="F89" s="371" t="str">
        <f>IFERROR(INDEX(LİSTE,SMALL('VERİ TABANI'!$Q:$Q,ROW()-11),COLUMN()),"")</f>
        <v/>
      </c>
      <c r="G89" s="369" t="str">
        <f>IFERROR(INDEX(LİSTE,SMALL('VERİ TABANI'!$Q:$Q,ROW()-11),COLUMN()),"")</f>
        <v/>
      </c>
      <c r="H89" s="371" t="str">
        <f>PROPER(IFERROR(INDEX(LİSTE,SMALL('VERİ TABANI'!$Q:$Q,ROW()-11),COLUMN()),""))</f>
        <v/>
      </c>
      <c r="I89" s="372" t="str">
        <f>IFERROR(INDEX(LİSTE,SMALL('VERİ TABANI'!$Q:$Q,ROW()-11),COLUMN()),"")</f>
        <v/>
      </c>
      <c r="J89" s="371" t="str">
        <f>PROPER(IFERROR(INDEX(LİSTE,SMALL('VERİ TABANI'!$Q:$Q,ROW()-11),COLUMN()),""))</f>
        <v/>
      </c>
      <c r="K89" s="373" t="str">
        <f>IFERROR(INDEX(LİSTE,SMALL('VERİ TABANI'!$Q:$Q,ROW()-11),COLUMN()),"")</f>
        <v/>
      </c>
      <c r="L89" s="374" t="str">
        <f>IFERROR(INDEX(LİSTE,SMALL('VERİ TABANI'!$Q:$Q,ROW()-11),COLUMN()),"")</f>
        <v/>
      </c>
      <c r="M89" s="331" t="str">
        <f>IFERROR(INDEX(LİSTE,SMALL('VERİ TABANI'!$Q:$Q,ROW()-11),COLUMN()),"")</f>
        <v/>
      </c>
      <c r="N89" s="331"/>
      <c r="R89" s="332" t="str">
        <f>IFERROR(IF(H89="","",COUNTIF($H$12:H89,H89)),"")</f>
        <v/>
      </c>
      <c r="S89" s="332" t="str">
        <f t="shared" si="26"/>
        <v/>
      </c>
      <c r="T89" s="325" t="str">
        <f t="shared" si="19"/>
        <v/>
      </c>
      <c r="U89" s="326" t="str">
        <f t="shared" si="20"/>
        <v/>
      </c>
      <c r="V89" s="330" t="str">
        <f t="shared" si="14"/>
        <v/>
      </c>
      <c r="W89" s="328" t="str">
        <f t="shared" si="21"/>
        <v/>
      </c>
      <c r="X89" s="328" t="str">
        <f t="shared" si="27"/>
        <v/>
      </c>
      <c r="Y89" s="328" t="str">
        <f t="shared" si="22"/>
        <v/>
      </c>
      <c r="Z89" s="328" t="str">
        <f t="shared" si="15"/>
        <v/>
      </c>
      <c r="AB89" s="334">
        <f t="shared" si="16"/>
        <v>0</v>
      </c>
      <c r="AC89" s="334">
        <f t="shared" si="17"/>
        <v>0</v>
      </c>
      <c r="AD89" s="334">
        <f t="shared" si="23"/>
        <v>0</v>
      </c>
      <c r="AE89" s="334" t="str">
        <f t="shared" si="24"/>
        <v/>
      </c>
      <c r="AF89" s="312" t="str">
        <f t="shared" si="18"/>
        <v/>
      </c>
    </row>
    <row r="90" spans="1:32" ht="24.75" customHeight="1">
      <c r="A90" s="369" t="str">
        <f t="shared" si="25"/>
        <v/>
      </c>
      <c r="B90" s="370" t="str">
        <f>IFERROR(INDEX(LİSTE,SMALL('VERİ TABANI'!$Q:$Q,ROW()-11),COLUMN()),"")</f>
        <v/>
      </c>
      <c r="C90" s="370" t="str">
        <f>IFERROR(INDEX(LİSTE,SMALL('VERİ TABANI'!$Q:$Q,ROW()-11),COLUMN()),"")</f>
        <v/>
      </c>
      <c r="D90" s="370" t="str">
        <f>IFERROR(INDEX(LİSTE,SMALL('VERİ TABANI'!$Q:$Q,ROW()-11),COLUMN()),"")</f>
        <v/>
      </c>
      <c r="E90" s="370" t="str">
        <f>IFERROR(INDEX(LİSTE,SMALL('VERİ TABANI'!$Q:$Q,ROW()-11),COLUMN()),"")</f>
        <v/>
      </c>
      <c r="F90" s="371" t="str">
        <f>IFERROR(INDEX(LİSTE,SMALL('VERİ TABANI'!$Q:$Q,ROW()-11),COLUMN()),"")</f>
        <v/>
      </c>
      <c r="G90" s="369" t="str">
        <f>IFERROR(INDEX(LİSTE,SMALL('VERİ TABANI'!$Q:$Q,ROW()-11),COLUMN()),"")</f>
        <v/>
      </c>
      <c r="H90" s="371" t="str">
        <f>PROPER(IFERROR(INDEX(LİSTE,SMALL('VERİ TABANI'!$Q:$Q,ROW()-11),COLUMN()),""))</f>
        <v/>
      </c>
      <c r="I90" s="372" t="str">
        <f>IFERROR(INDEX(LİSTE,SMALL('VERİ TABANI'!$Q:$Q,ROW()-11),COLUMN()),"")</f>
        <v/>
      </c>
      <c r="J90" s="371" t="str">
        <f>PROPER(IFERROR(INDEX(LİSTE,SMALL('VERİ TABANI'!$Q:$Q,ROW()-11),COLUMN()),""))</f>
        <v/>
      </c>
      <c r="K90" s="373" t="str">
        <f>IFERROR(INDEX(LİSTE,SMALL('VERİ TABANI'!$Q:$Q,ROW()-11),COLUMN()),"")</f>
        <v/>
      </c>
      <c r="L90" s="374" t="str">
        <f>IFERROR(INDEX(LİSTE,SMALL('VERİ TABANI'!$Q:$Q,ROW()-11),COLUMN()),"")</f>
        <v/>
      </c>
      <c r="M90" s="331" t="str">
        <f>IFERROR(INDEX(LİSTE,SMALL('VERİ TABANI'!$Q:$Q,ROW()-11),COLUMN()),"")</f>
        <v/>
      </c>
      <c r="N90" s="331"/>
      <c r="R90" s="332" t="str">
        <f>IFERROR(IF(H90="","",COUNTIF($H$12:H90,H90)),"")</f>
        <v/>
      </c>
      <c r="S90" s="332" t="str">
        <f t="shared" si="26"/>
        <v/>
      </c>
      <c r="T90" s="325" t="str">
        <f t="shared" si="19"/>
        <v/>
      </c>
      <c r="U90" s="326" t="str">
        <f t="shared" si="20"/>
        <v/>
      </c>
      <c r="V90" s="330" t="str">
        <f t="shared" si="14"/>
        <v/>
      </c>
      <c r="W90" s="328" t="str">
        <f t="shared" si="21"/>
        <v/>
      </c>
      <c r="X90" s="328" t="str">
        <f t="shared" si="27"/>
        <v/>
      </c>
      <c r="Y90" s="328" t="str">
        <f t="shared" si="22"/>
        <v/>
      </c>
      <c r="Z90" s="328" t="str">
        <f t="shared" si="15"/>
        <v/>
      </c>
      <c r="AB90" s="334">
        <f t="shared" si="16"/>
        <v>0</v>
      </c>
      <c r="AC90" s="334">
        <f t="shared" si="17"/>
        <v>0</v>
      </c>
      <c r="AD90" s="334">
        <f t="shared" si="23"/>
        <v>0</v>
      </c>
      <c r="AE90" s="334" t="str">
        <f t="shared" si="24"/>
        <v/>
      </c>
      <c r="AF90" s="312" t="str">
        <f t="shared" si="18"/>
        <v/>
      </c>
    </row>
    <row r="91" spans="1:32" ht="24.75" customHeight="1">
      <c r="A91" s="369" t="str">
        <f t="shared" si="25"/>
        <v/>
      </c>
      <c r="B91" s="370" t="str">
        <f>IFERROR(INDEX(LİSTE,SMALL('VERİ TABANI'!$Q:$Q,ROW()-11),COLUMN()),"")</f>
        <v/>
      </c>
      <c r="C91" s="370" t="str">
        <f>IFERROR(INDEX(LİSTE,SMALL('VERİ TABANI'!$Q:$Q,ROW()-11),COLUMN()),"")</f>
        <v/>
      </c>
      <c r="D91" s="370" t="str">
        <f>IFERROR(INDEX(LİSTE,SMALL('VERİ TABANI'!$Q:$Q,ROW()-11),COLUMN()),"")</f>
        <v/>
      </c>
      <c r="E91" s="370" t="str">
        <f>IFERROR(INDEX(LİSTE,SMALL('VERİ TABANI'!$Q:$Q,ROW()-11),COLUMN()),"")</f>
        <v/>
      </c>
      <c r="F91" s="371" t="str">
        <f>IFERROR(INDEX(LİSTE,SMALL('VERİ TABANI'!$Q:$Q,ROW()-11),COLUMN()),"")</f>
        <v/>
      </c>
      <c r="G91" s="369" t="str">
        <f>IFERROR(INDEX(LİSTE,SMALL('VERİ TABANI'!$Q:$Q,ROW()-11),COLUMN()),"")</f>
        <v/>
      </c>
      <c r="H91" s="371" t="str">
        <f>PROPER(IFERROR(INDEX(LİSTE,SMALL('VERİ TABANI'!$Q:$Q,ROW()-11),COLUMN()),""))</f>
        <v/>
      </c>
      <c r="I91" s="372" t="str">
        <f>IFERROR(INDEX(LİSTE,SMALL('VERİ TABANI'!$Q:$Q,ROW()-11),COLUMN()),"")</f>
        <v/>
      </c>
      <c r="J91" s="371" t="str">
        <f>PROPER(IFERROR(INDEX(LİSTE,SMALL('VERİ TABANI'!$Q:$Q,ROW()-11),COLUMN()),""))</f>
        <v/>
      </c>
      <c r="K91" s="373" t="str">
        <f>IFERROR(INDEX(LİSTE,SMALL('VERİ TABANI'!$Q:$Q,ROW()-11),COLUMN()),"")</f>
        <v/>
      </c>
      <c r="L91" s="374" t="str">
        <f>IFERROR(INDEX(LİSTE,SMALL('VERİ TABANI'!$Q:$Q,ROW()-11),COLUMN()),"")</f>
        <v/>
      </c>
      <c r="M91" s="331" t="str">
        <f>IFERROR(INDEX(LİSTE,SMALL('VERİ TABANI'!$Q:$Q,ROW()-11),COLUMN()),"")</f>
        <v/>
      </c>
      <c r="N91" s="331"/>
      <c r="R91" s="332" t="str">
        <f>IFERROR(IF(H91="","",COUNTIF($H$12:H91,H91)),"")</f>
        <v/>
      </c>
      <c r="S91" s="332" t="str">
        <f t="shared" si="26"/>
        <v/>
      </c>
      <c r="T91" s="325" t="str">
        <f t="shared" si="19"/>
        <v/>
      </c>
      <c r="U91" s="326" t="str">
        <f t="shared" si="20"/>
        <v/>
      </c>
      <c r="V91" s="330" t="str">
        <f t="shared" si="14"/>
        <v/>
      </c>
      <c r="W91" s="328" t="str">
        <f t="shared" si="21"/>
        <v/>
      </c>
      <c r="X91" s="328" t="str">
        <f t="shared" si="27"/>
        <v/>
      </c>
      <c r="Y91" s="328" t="str">
        <f t="shared" si="22"/>
        <v/>
      </c>
      <c r="Z91" s="328" t="str">
        <f t="shared" si="15"/>
        <v/>
      </c>
      <c r="AB91" s="334">
        <f t="shared" si="16"/>
        <v>0</v>
      </c>
      <c r="AC91" s="334">
        <f t="shared" si="17"/>
        <v>0</v>
      </c>
      <c r="AD91" s="334">
        <f t="shared" si="23"/>
        <v>0</v>
      </c>
      <c r="AE91" s="334" t="str">
        <f t="shared" si="24"/>
        <v/>
      </c>
      <c r="AF91" s="312" t="str">
        <f t="shared" si="18"/>
        <v/>
      </c>
    </row>
    <row r="92" spans="1:32" ht="24.75" customHeight="1">
      <c r="A92" s="369" t="str">
        <f t="shared" si="25"/>
        <v/>
      </c>
      <c r="B92" s="370" t="str">
        <f>IFERROR(INDEX(LİSTE,SMALL('VERİ TABANI'!$Q:$Q,ROW()-11),COLUMN()),"")</f>
        <v/>
      </c>
      <c r="C92" s="370" t="str">
        <f>IFERROR(INDEX(LİSTE,SMALL('VERİ TABANI'!$Q:$Q,ROW()-11),COLUMN()),"")</f>
        <v/>
      </c>
      <c r="D92" s="370" t="str">
        <f>IFERROR(INDEX(LİSTE,SMALL('VERİ TABANI'!$Q:$Q,ROW()-11),COLUMN()),"")</f>
        <v/>
      </c>
      <c r="E92" s="370" t="str">
        <f>IFERROR(INDEX(LİSTE,SMALL('VERİ TABANI'!$Q:$Q,ROW()-11),COLUMN()),"")</f>
        <v/>
      </c>
      <c r="F92" s="371" t="str">
        <f>IFERROR(INDEX(LİSTE,SMALL('VERİ TABANI'!$Q:$Q,ROW()-11),COLUMN()),"")</f>
        <v/>
      </c>
      <c r="G92" s="369" t="str">
        <f>IFERROR(INDEX(LİSTE,SMALL('VERİ TABANI'!$Q:$Q,ROW()-11),COLUMN()),"")</f>
        <v/>
      </c>
      <c r="H92" s="371" t="str">
        <f>PROPER(IFERROR(INDEX(LİSTE,SMALL('VERİ TABANI'!$Q:$Q,ROW()-11),COLUMN()),""))</f>
        <v/>
      </c>
      <c r="I92" s="372" t="str">
        <f>IFERROR(INDEX(LİSTE,SMALL('VERİ TABANI'!$Q:$Q,ROW()-11),COLUMN()),"")</f>
        <v/>
      </c>
      <c r="J92" s="371" t="str">
        <f>PROPER(IFERROR(INDEX(LİSTE,SMALL('VERİ TABANI'!$Q:$Q,ROW()-11),COLUMN()),""))</f>
        <v/>
      </c>
      <c r="K92" s="373" t="str">
        <f>IFERROR(INDEX(LİSTE,SMALL('VERİ TABANI'!$Q:$Q,ROW()-11),COLUMN()),"")</f>
        <v/>
      </c>
      <c r="L92" s="374" t="str">
        <f>IFERROR(INDEX(LİSTE,SMALL('VERİ TABANI'!$Q:$Q,ROW()-11),COLUMN()),"")</f>
        <v/>
      </c>
      <c r="M92" s="331" t="str">
        <f>IFERROR(INDEX(LİSTE,SMALL('VERİ TABANI'!$Q:$Q,ROW()-11),COLUMN()),"")</f>
        <v/>
      </c>
      <c r="N92" s="331"/>
      <c r="R92" s="332" t="str">
        <f>IFERROR(IF(H92="","",COUNTIF($H$12:H92,H92)),"")</f>
        <v/>
      </c>
      <c r="S92" s="332" t="str">
        <f t="shared" si="26"/>
        <v/>
      </c>
      <c r="T92" s="325" t="str">
        <f t="shared" si="19"/>
        <v/>
      </c>
      <c r="U92" s="326" t="str">
        <f t="shared" si="20"/>
        <v/>
      </c>
      <c r="V92" s="330" t="str">
        <f t="shared" si="14"/>
        <v/>
      </c>
      <c r="W92" s="328" t="str">
        <f t="shared" si="21"/>
        <v/>
      </c>
      <c r="X92" s="328" t="str">
        <f t="shared" si="27"/>
        <v/>
      </c>
      <c r="Y92" s="328" t="str">
        <f t="shared" si="22"/>
        <v/>
      </c>
      <c r="Z92" s="328" t="str">
        <f t="shared" si="15"/>
        <v/>
      </c>
      <c r="AB92" s="334">
        <f t="shared" si="16"/>
        <v>0</v>
      </c>
      <c r="AC92" s="334">
        <f t="shared" si="17"/>
        <v>0</v>
      </c>
      <c r="AD92" s="334">
        <f t="shared" si="23"/>
        <v>0</v>
      </c>
      <c r="AE92" s="334" t="str">
        <f t="shared" si="24"/>
        <v/>
      </c>
      <c r="AF92" s="312" t="str">
        <f t="shared" si="18"/>
        <v/>
      </c>
    </row>
    <row r="93" spans="1:32" ht="24.75" customHeight="1">
      <c r="A93" s="369" t="str">
        <f t="shared" si="25"/>
        <v/>
      </c>
      <c r="B93" s="370" t="str">
        <f>IFERROR(INDEX(LİSTE,SMALL('VERİ TABANI'!$Q:$Q,ROW()-11),COLUMN()),"")</f>
        <v/>
      </c>
      <c r="C93" s="370" t="str">
        <f>IFERROR(INDEX(LİSTE,SMALL('VERİ TABANI'!$Q:$Q,ROW()-11),COLUMN()),"")</f>
        <v/>
      </c>
      <c r="D93" s="370" t="str">
        <f>IFERROR(INDEX(LİSTE,SMALL('VERİ TABANI'!$Q:$Q,ROW()-11),COLUMN()),"")</f>
        <v/>
      </c>
      <c r="E93" s="370" t="str">
        <f>IFERROR(INDEX(LİSTE,SMALL('VERİ TABANI'!$Q:$Q,ROW()-11),COLUMN()),"")</f>
        <v/>
      </c>
      <c r="F93" s="371" t="str">
        <f>IFERROR(INDEX(LİSTE,SMALL('VERİ TABANI'!$Q:$Q,ROW()-11),COLUMN()),"")</f>
        <v/>
      </c>
      <c r="G93" s="369" t="str">
        <f>IFERROR(INDEX(LİSTE,SMALL('VERİ TABANI'!$Q:$Q,ROW()-11),COLUMN()),"")</f>
        <v/>
      </c>
      <c r="H93" s="371" t="str">
        <f>PROPER(IFERROR(INDEX(LİSTE,SMALL('VERİ TABANI'!$Q:$Q,ROW()-11),COLUMN()),""))</f>
        <v/>
      </c>
      <c r="I93" s="372" t="str">
        <f>IFERROR(INDEX(LİSTE,SMALL('VERİ TABANI'!$Q:$Q,ROW()-11),COLUMN()),"")</f>
        <v/>
      </c>
      <c r="J93" s="371" t="str">
        <f>PROPER(IFERROR(INDEX(LİSTE,SMALL('VERİ TABANI'!$Q:$Q,ROW()-11),COLUMN()),""))</f>
        <v/>
      </c>
      <c r="K93" s="373" t="str">
        <f>IFERROR(INDEX(LİSTE,SMALL('VERİ TABANI'!$Q:$Q,ROW()-11),COLUMN()),"")</f>
        <v/>
      </c>
      <c r="L93" s="374" t="str">
        <f>IFERROR(INDEX(LİSTE,SMALL('VERİ TABANI'!$Q:$Q,ROW()-11),COLUMN()),"")</f>
        <v/>
      </c>
      <c r="M93" s="331" t="str">
        <f>IFERROR(INDEX(LİSTE,SMALL('VERİ TABANI'!$Q:$Q,ROW()-11),COLUMN()),"")</f>
        <v/>
      </c>
      <c r="N93" s="331"/>
      <c r="R93" s="332" t="str">
        <f>IFERROR(IF(H93="","",COUNTIF($H$12:H93,H93)),"")</f>
        <v/>
      </c>
      <c r="S93" s="332" t="str">
        <f t="shared" si="26"/>
        <v/>
      </c>
      <c r="T93" s="325" t="str">
        <f t="shared" si="19"/>
        <v/>
      </c>
      <c r="U93" s="326" t="str">
        <f t="shared" si="20"/>
        <v/>
      </c>
      <c r="V93" s="330" t="str">
        <f t="shared" si="14"/>
        <v/>
      </c>
      <c r="W93" s="328" t="str">
        <f t="shared" si="21"/>
        <v/>
      </c>
      <c r="X93" s="328" t="str">
        <f t="shared" si="27"/>
        <v/>
      </c>
      <c r="Y93" s="328" t="str">
        <f t="shared" si="22"/>
        <v/>
      </c>
      <c r="Z93" s="328" t="str">
        <f t="shared" si="15"/>
        <v/>
      </c>
      <c r="AB93" s="334">
        <f t="shared" si="16"/>
        <v>0</v>
      </c>
      <c r="AC93" s="334">
        <f t="shared" si="17"/>
        <v>0</v>
      </c>
      <c r="AD93" s="334">
        <f t="shared" si="23"/>
        <v>0</v>
      </c>
      <c r="AE93" s="334" t="str">
        <f t="shared" si="24"/>
        <v/>
      </c>
      <c r="AF93" s="312" t="str">
        <f t="shared" si="18"/>
        <v/>
      </c>
    </row>
    <row r="94" spans="1:32" ht="24.75" customHeight="1">
      <c r="A94" s="369" t="str">
        <f t="shared" si="25"/>
        <v/>
      </c>
      <c r="B94" s="370" t="str">
        <f>IFERROR(INDEX(LİSTE,SMALL('VERİ TABANI'!$Q:$Q,ROW()-11),COLUMN()),"")</f>
        <v/>
      </c>
      <c r="C94" s="370" t="str">
        <f>IFERROR(INDEX(LİSTE,SMALL('VERİ TABANI'!$Q:$Q,ROW()-11),COLUMN()),"")</f>
        <v/>
      </c>
      <c r="D94" s="370" t="str">
        <f>IFERROR(INDEX(LİSTE,SMALL('VERİ TABANI'!$Q:$Q,ROW()-11),COLUMN()),"")</f>
        <v/>
      </c>
      <c r="E94" s="370" t="str">
        <f>IFERROR(INDEX(LİSTE,SMALL('VERİ TABANI'!$Q:$Q,ROW()-11),COLUMN()),"")</f>
        <v/>
      </c>
      <c r="F94" s="371" t="str">
        <f>IFERROR(INDEX(LİSTE,SMALL('VERİ TABANI'!$Q:$Q,ROW()-11),COLUMN()),"")</f>
        <v/>
      </c>
      <c r="G94" s="369" t="str">
        <f>IFERROR(INDEX(LİSTE,SMALL('VERİ TABANI'!$Q:$Q,ROW()-11),COLUMN()),"")</f>
        <v/>
      </c>
      <c r="H94" s="371" t="str">
        <f>PROPER(IFERROR(INDEX(LİSTE,SMALL('VERİ TABANI'!$Q:$Q,ROW()-11),COLUMN()),""))</f>
        <v/>
      </c>
      <c r="I94" s="372" t="str">
        <f>IFERROR(INDEX(LİSTE,SMALL('VERİ TABANI'!$Q:$Q,ROW()-11),COLUMN()),"")</f>
        <v/>
      </c>
      <c r="J94" s="371" t="str">
        <f>PROPER(IFERROR(INDEX(LİSTE,SMALL('VERİ TABANI'!$Q:$Q,ROW()-11),COLUMN()),""))</f>
        <v/>
      </c>
      <c r="K94" s="373" t="str">
        <f>IFERROR(INDEX(LİSTE,SMALL('VERİ TABANI'!$Q:$Q,ROW()-11),COLUMN()),"")</f>
        <v/>
      </c>
      <c r="L94" s="374" t="str">
        <f>IFERROR(INDEX(LİSTE,SMALL('VERİ TABANI'!$Q:$Q,ROW()-11),COLUMN()),"")</f>
        <v/>
      </c>
      <c r="M94" s="331" t="str">
        <f>IFERROR(INDEX(LİSTE,SMALL('VERİ TABANI'!$Q:$Q,ROW()-11),COLUMN()),"")</f>
        <v/>
      </c>
      <c r="N94" s="331"/>
      <c r="R94" s="332" t="str">
        <f>IFERROR(IF(H94="","",COUNTIF($H$12:H94,H94)),"")</f>
        <v/>
      </c>
      <c r="S94" s="332" t="str">
        <f t="shared" si="26"/>
        <v/>
      </c>
      <c r="T94" s="325" t="str">
        <f t="shared" si="19"/>
        <v/>
      </c>
      <c r="U94" s="326" t="str">
        <f t="shared" si="20"/>
        <v/>
      </c>
      <c r="V94" s="330" t="str">
        <f t="shared" si="14"/>
        <v/>
      </c>
      <c r="W94" s="328" t="str">
        <f t="shared" si="21"/>
        <v/>
      </c>
      <c r="X94" s="328" t="str">
        <f t="shared" si="27"/>
        <v/>
      </c>
      <c r="Y94" s="328" t="str">
        <f t="shared" si="22"/>
        <v/>
      </c>
      <c r="Z94" s="328" t="str">
        <f t="shared" si="15"/>
        <v/>
      </c>
      <c r="AB94" s="334">
        <f t="shared" si="16"/>
        <v>0</v>
      </c>
      <c r="AC94" s="334">
        <f t="shared" si="17"/>
        <v>0</v>
      </c>
      <c r="AD94" s="334">
        <f t="shared" si="23"/>
        <v>0</v>
      </c>
      <c r="AE94" s="334" t="str">
        <f t="shared" si="24"/>
        <v/>
      </c>
      <c r="AF94" s="312" t="str">
        <f t="shared" si="18"/>
        <v/>
      </c>
    </row>
    <row r="95" spans="1:32" ht="24.75" customHeight="1">
      <c r="A95" s="369" t="str">
        <f t="shared" si="25"/>
        <v/>
      </c>
      <c r="B95" s="370" t="str">
        <f>IFERROR(INDEX(LİSTE,SMALL('VERİ TABANI'!$Q:$Q,ROW()-11),COLUMN()),"")</f>
        <v/>
      </c>
      <c r="C95" s="370" t="str">
        <f>IFERROR(INDEX(LİSTE,SMALL('VERİ TABANI'!$Q:$Q,ROW()-11),COLUMN()),"")</f>
        <v/>
      </c>
      <c r="D95" s="370" t="str">
        <f>IFERROR(INDEX(LİSTE,SMALL('VERİ TABANI'!$Q:$Q,ROW()-11),COLUMN()),"")</f>
        <v/>
      </c>
      <c r="E95" s="370" t="str">
        <f>IFERROR(INDEX(LİSTE,SMALL('VERİ TABANI'!$Q:$Q,ROW()-11),COLUMN()),"")</f>
        <v/>
      </c>
      <c r="F95" s="371" t="str">
        <f>IFERROR(INDEX(LİSTE,SMALL('VERİ TABANI'!$Q:$Q,ROW()-11),COLUMN()),"")</f>
        <v/>
      </c>
      <c r="G95" s="369" t="str">
        <f>IFERROR(INDEX(LİSTE,SMALL('VERİ TABANI'!$Q:$Q,ROW()-11),COLUMN()),"")</f>
        <v/>
      </c>
      <c r="H95" s="371" t="str">
        <f>PROPER(IFERROR(INDEX(LİSTE,SMALL('VERİ TABANI'!$Q:$Q,ROW()-11),COLUMN()),""))</f>
        <v/>
      </c>
      <c r="I95" s="372" t="str">
        <f>IFERROR(INDEX(LİSTE,SMALL('VERİ TABANI'!$Q:$Q,ROW()-11),COLUMN()),"")</f>
        <v/>
      </c>
      <c r="J95" s="371" t="str">
        <f>PROPER(IFERROR(INDEX(LİSTE,SMALL('VERİ TABANI'!$Q:$Q,ROW()-11),COLUMN()),""))</f>
        <v/>
      </c>
      <c r="K95" s="373" t="str">
        <f>IFERROR(INDEX(LİSTE,SMALL('VERİ TABANI'!$Q:$Q,ROW()-11),COLUMN()),"")</f>
        <v/>
      </c>
      <c r="L95" s="374" t="str">
        <f>IFERROR(INDEX(LİSTE,SMALL('VERİ TABANI'!$Q:$Q,ROW()-11),COLUMN()),"")</f>
        <v/>
      </c>
      <c r="M95" s="331" t="str">
        <f>IFERROR(INDEX(LİSTE,SMALL('VERİ TABANI'!$Q:$Q,ROW()-11),COLUMN()),"")</f>
        <v/>
      </c>
      <c r="N95" s="331"/>
      <c r="R95" s="332" t="str">
        <f>IFERROR(IF(H95="","",COUNTIF($H$12:H95,H95)),"")</f>
        <v/>
      </c>
      <c r="S95" s="332" t="str">
        <f t="shared" si="26"/>
        <v/>
      </c>
      <c r="T95" s="325" t="str">
        <f t="shared" si="19"/>
        <v/>
      </c>
      <c r="U95" s="326" t="str">
        <f t="shared" si="20"/>
        <v/>
      </c>
      <c r="V95" s="330" t="str">
        <f t="shared" si="14"/>
        <v/>
      </c>
      <c r="W95" s="328" t="str">
        <f t="shared" si="21"/>
        <v/>
      </c>
      <c r="X95" s="328" t="str">
        <f t="shared" si="27"/>
        <v/>
      </c>
      <c r="Y95" s="328" t="str">
        <f t="shared" si="22"/>
        <v/>
      </c>
      <c r="Z95" s="328" t="str">
        <f t="shared" si="15"/>
        <v/>
      </c>
      <c r="AB95" s="334">
        <f t="shared" si="16"/>
        <v>0</v>
      </c>
      <c r="AC95" s="334">
        <f t="shared" si="17"/>
        <v>0</v>
      </c>
      <c r="AD95" s="334">
        <f t="shared" si="23"/>
        <v>0</v>
      </c>
      <c r="AE95" s="334" t="str">
        <f t="shared" si="24"/>
        <v/>
      </c>
      <c r="AF95" s="312" t="str">
        <f t="shared" si="18"/>
        <v/>
      </c>
    </row>
    <row r="96" spans="1:32" ht="24.75" customHeight="1">
      <c r="A96" s="369" t="str">
        <f t="shared" si="25"/>
        <v/>
      </c>
      <c r="B96" s="370" t="str">
        <f>IFERROR(INDEX(LİSTE,SMALL('VERİ TABANI'!$Q:$Q,ROW()-11),COLUMN()),"")</f>
        <v/>
      </c>
      <c r="C96" s="370" t="str">
        <f>IFERROR(INDEX(LİSTE,SMALL('VERİ TABANI'!$Q:$Q,ROW()-11),COLUMN()),"")</f>
        <v/>
      </c>
      <c r="D96" s="370" t="str">
        <f>IFERROR(INDEX(LİSTE,SMALL('VERİ TABANI'!$Q:$Q,ROW()-11),COLUMN()),"")</f>
        <v/>
      </c>
      <c r="E96" s="370" t="str">
        <f>IFERROR(INDEX(LİSTE,SMALL('VERİ TABANI'!$Q:$Q,ROW()-11),COLUMN()),"")</f>
        <v/>
      </c>
      <c r="F96" s="371" t="str">
        <f>IFERROR(INDEX(LİSTE,SMALL('VERİ TABANI'!$Q:$Q,ROW()-11),COLUMN()),"")</f>
        <v/>
      </c>
      <c r="G96" s="369" t="str">
        <f>IFERROR(INDEX(LİSTE,SMALL('VERİ TABANI'!$Q:$Q,ROW()-11),COLUMN()),"")</f>
        <v/>
      </c>
      <c r="H96" s="371" t="str">
        <f>PROPER(IFERROR(INDEX(LİSTE,SMALL('VERİ TABANI'!$Q:$Q,ROW()-11),COLUMN()),""))</f>
        <v/>
      </c>
      <c r="I96" s="372" t="str">
        <f>IFERROR(INDEX(LİSTE,SMALL('VERİ TABANI'!$Q:$Q,ROW()-11),COLUMN()),"")</f>
        <v/>
      </c>
      <c r="J96" s="371" t="str">
        <f>PROPER(IFERROR(INDEX(LİSTE,SMALL('VERİ TABANI'!$Q:$Q,ROW()-11),COLUMN()),""))</f>
        <v/>
      </c>
      <c r="K96" s="373" t="str">
        <f>IFERROR(INDEX(LİSTE,SMALL('VERİ TABANI'!$Q:$Q,ROW()-11),COLUMN()),"")</f>
        <v/>
      </c>
      <c r="L96" s="374" t="str">
        <f>IFERROR(INDEX(LİSTE,SMALL('VERİ TABANI'!$Q:$Q,ROW()-11),COLUMN()),"")</f>
        <v/>
      </c>
      <c r="M96" s="331" t="str">
        <f>IFERROR(INDEX(LİSTE,SMALL('VERİ TABANI'!$Q:$Q,ROW()-11),COLUMN()),"")</f>
        <v/>
      </c>
      <c r="N96" s="331"/>
      <c r="R96" s="332" t="str">
        <f>IFERROR(IF(H96="","",COUNTIF($H$12:H96,H96)),"")</f>
        <v/>
      </c>
      <c r="S96" s="332" t="str">
        <f t="shared" si="26"/>
        <v/>
      </c>
      <c r="T96" s="325" t="str">
        <f t="shared" si="19"/>
        <v/>
      </c>
      <c r="U96" s="326" t="str">
        <f t="shared" si="20"/>
        <v/>
      </c>
      <c r="V96" s="330" t="str">
        <f t="shared" si="14"/>
        <v/>
      </c>
      <c r="W96" s="328" t="str">
        <f t="shared" si="21"/>
        <v/>
      </c>
      <c r="X96" s="328" t="str">
        <f t="shared" si="27"/>
        <v/>
      </c>
      <c r="Y96" s="328" t="str">
        <f t="shared" si="22"/>
        <v/>
      </c>
      <c r="Z96" s="328" t="str">
        <f t="shared" si="15"/>
        <v/>
      </c>
      <c r="AB96" s="334">
        <f t="shared" si="16"/>
        <v>0</v>
      </c>
      <c r="AC96" s="334">
        <f t="shared" si="17"/>
        <v>0</v>
      </c>
      <c r="AD96" s="334">
        <f t="shared" si="23"/>
        <v>0</v>
      </c>
      <c r="AE96" s="334" t="str">
        <f t="shared" si="24"/>
        <v/>
      </c>
      <c r="AF96" s="312" t="str">
        <f t="shared" si="18"/>
        <v/>
      </c>
    </row>
    <row r="97" spans="1:32" ht="24.75" customHeight="1">
      <c r="A97" s="369" t="str">
        <f t="shared" si="25"/>
        <v/>
      </c>
      <c r="B97" s="370" t="str">
        <f>IFERROR(INDEX(LİSTE,SMALL('VERİ TABANI'!$Q:$Q,ROW()-11),COLUMN()),"")</f>
        <v/>
      </c>
      <c r="C97" s="370" t="str">
        <f>IFERROR(INDEX(LİSTE,SMALL('VERİ TABANI'!$Q:$Q,ROW()-11),COLUMN()),"")</f>
        <v/>
      </c>
      <c r="D97" s="370" t="str">
        <f>IFERROR(INDEX(LİSTE,SMALL('VERİ TABANI'!$Q:$Q,ROW()-11),COLUMN()),"")</f>
        <v/>
      </c>
      <c r="E97" s="370" t="str">
        <f>IFERROR(INDEX(LİSTE,SMALL('VERİ TABANI'!$Q:$Q,ROW()-11),COLUMN()),"")</f>
        <v/>
      </c>
      <c r="F97" s="371" t="str">
        <f>IFERROR(INDEX(LİSTE,SMALL('VERİ TABANI'!$Q:$Q,ROW()-11),COLUMN()),"")</f>
        <v/>
      </c>
      <c r="G97" s="369" t="str">
        <f>IFERROR(INDEX(LİSTE,SMALL('VERİ TABANI'!$Q:$Q,ROW()-11),COLUMN()),"")</f>
        <v/>
      </c>
      <c r="H97" s="371" t="str">
        <f>PROPER(IFERROR(INDEX(LİSTE,SMALL('VERİ TABANI'!$Q:$Q,ROW()-11),COLUMN()),""))</f>
        <v/>
      </c>
      <c r="I97" s="372" t="str">
        <f>IFERROR(INDEX(LİSTE,SMALL('VERİ TABANI'!$Q:$Q,ROW()-11),COLUMN()),"")</f>
        <v/>
      </c>
      <c r="J97" s="371" t="str">
        <f>PROPER(IFERROR(INDEX(LİSTE,SMALL('VERİ TABANI'!$Q:$Q,ROW()-11),COLUMN()),""))</f>
        <v/>
      </c>
      <c r="K97" s="373" t="str">
        <f>IFERROR(INDEX(LİSTE,SMALL('VERİ TABANI'!$Q:$Q,ROW()-11),COLUMN()),"")</f>
        <v/>
      </c>
      <c r="L97" s="374" t="str">
        <f>IFERROR(INDEX(LİSTE,SMALL('VERİ TABANI'!$Q:$Q,ROW()-11),COLUMN()),"")</f>
        <v/>
      </c>
      <c r="M97" s="331" t="str">
        <f>IFERROR(INDEX(LİSTE,SMALL('VERİ TABANI'!$Q:$Q,ROW()-11),COLUMN()),"")</f>
        <v/>
      </c>
      <c r="N97" s="331"/>
      <c r="R97" s="332" t="str">
        <f>IFERROR(IF(H97="","",COUNTIF($H$12:H97,H97)),"")</f>
        <v/>
      </c>
      <c r="S97" s="332" t="str">
        <f t="shared" si="26"/>
        <v/>
      </c>
      <c r="T97" s="325" t="str">
        <f t="shared" si="19"/>
        <v/>
      </c>
      <c r="U97" s="326" t="str">
        <f t="shared" si="20"/>
        <v/>
      </c>
      <c r="V97" s="330" t="str">
        <f t="shared" si="14"/>
        <v/>
      </c>
      <c r="W97" s="328" t="str">
        <f t="shared" si="21"/>
        <v/>
      </c>
      <c r="X97" s="328" t="str">
        <f t="shared" si="27"/>
        <v/>
      </c>
      <c r="Y97" s="328" t="str">
        <f t="shared" si="22"/>
        <v/>
      </c>
      <c r="Z97" s="328" t="str">
        <f t="shared" si="15"/>
        <v/>
      </c>
      <c r="AB97" s="334">
        <f t="shared" si="16"/>
        <v>0</v>
      </c>
      <c r="AC97" s="334">
        <f t="shared" si="17"/>
        <v>0</v>
      </c>
      <c r="AD97" s="334">
        <f t="shared" si="23"/>
        <v>0</v>
      </c>
      <c r="AE97" s="334" t="str">
        <f t="shared" si="24"/>
        <v/>
      </c>
      <c r="AF97" s="312" t="str">
        <f t="shared" si="18"/>
        <v/>
      </c>
    </row>
    <row r="98" spans="1:32" ht="24.75" customHeight="1">
      <c r="A98" s="369" t="str">
        <f t="shared" si="25"/>
        <v/>
      </c>
      <c r="B98" s="370" t="str">
        <f>IFERROR(INDEX(LİSTE,SMALL('VERİ TABANI'!$Q:$Q,ROW()-11),COLUMN()),"")</f>
        <v/>
      </c>
      <c r="C98" s="370" t="str">
        <f>IFERROR(INDEX(LİSTE,SMALL('VERİ TABANI'!$Q:$Q,ROW()-11),COLUMN()),"")</f>
        <v/>
      </c>
      <c r="D98" s="370" t="str">
        <f>IFERROR(INDEX(LİSTE,SMALL('VERİ TABANI'!$Q:$Q,ROW()-11),COLUMN()),"")</f>
        <v/>
      </c>
      <c r="E98" s="370" t="str">
        <f>IFERROR(INDEX(LİSTE,SMALL('VERİ TABANI'!$Q:$Q,ROW()-11),COLUMN()),"")</f>
        <v/>
      </c>
      <c r="F98" s="371" t="str">
        <f>IFERROR(INDEX(LİSTE,SMALL('VERİ TABANI'!$Q:$Q,ROW()-11),COLUMN()),"")</f>
        <v/>
      </c>
      <c r="G98" s="369" t="str">
        <f>IFERROR(INDEX(LİSTE,SMALL('VERİ TABANI'!$Q:$Q,ROW()-11),COLUMN()),"")</f>
        <v/>
      </c>
      <c r="H98" s="371" t="str">
        <f>PROPER(IFERROR(INDEX(LİSTE,SMALL('VERİ TABANI'!$Q:$Q,ROW()-11),COLUMN()),""))</f>
        <v/>
      </c>
      <c r="I98" s="372" t="str">
        <f>IFERROR(INDEX(LİSTE,SMALL('VERİ TABANI'!$Q:$Q,ROW()-11),COLUMN()),"")</f>
        <v/>
      </c>
      <c r="J98" s="371" t="str">
        <f>PROPER(IFERROR(INDEX(LİSTE,SMALL('VERİ TABANI'!$Q:$Q,ROW()-11),COLUMN()),""))</f>
        <v/>
      </c>
      <c r="K98" s="373" t="str">
        <f>IFERROR(INDEX(LİSTE,SMALL('VERİ TABANI'!$Q:$Q,ROW()-11),COLUMN()),"")</f>
        <v/>
      </c>
      <c r="L98" s="374" t="str">
        <f>IFERROR(INDEX(LİSTE,SMALL('VERİ TABANI'!$Q:$Q,ROW()-11),COLUMN()),"")</f>
        <v/>
      </c>
      <c r="M98" s="331" t="str">
        <f>IFERROR(INDEX(LİSTE,SMALL('VERİ TABANI'!$Q:$Q,ROW()-11),COLUMN()),"")</f>
        <v/>
      </c>
      <c r="N98" s="331"/>
      <c r="R98" s="332" t="str">
        <f>IFERROR(IF(H98="","",COUNTIF($H$12:H98,H98)),"")</f>
        <v/>
      </c>
      <c r="S98" s="332" t="str">
        <f t="shared" si="26"/>
        <v/>
      </c>
      <c r="T98" s="325" t="str">
        <f t="shared" si="19"/>
        <v/>
      </c>
      <c r="U98" s="326" t="str">
        <f t="shared" si="20"/>
        <v/>
      </c>
      <c r="V98" s="330" t="str">
        <f t="shared" si="14"/>
        <v/>
      </c>
      <c r="W98" s="328" t="str">
        <f t="shared" si="21"/>
        <v/>
      </c>
      <c r="X98" s="328" t="str">
        <f t="shared" si="27"/>
        <v/>
      </c>
      <c r="Y98" s="328" t="str">
        <f t="shared" si="22"/>
        <v/>
      </c>
      <c r="Z98" s="328" t="str">
        <f t="shared" si="15"/>
        <v/>
      </c>
      <c r="AB98" s="334">
        <f t="shared" si="16"/>
        <v>0</v>
      </c>
      <c r="AC98" s="334">
        <f t="shared" si="17"/>
        <v>0</v>
      </c>
      <c r="AD98" s="334">
        <f t="shared" si="23"/>
        <v>0</v>
      </c>
      <c r="AE98" s="334" t="str">
        <f t="shared" si="24"/>
        <v/>
      </c>
      <c r="AF98" s="312" t="str">
        <f t="shared" si="18"/>
        <v/>
      </c>
    </row>
    <row r="99" spans="1:32" ht="24.75" customHeight="1">
      <c r="A99" s="369" t="str">
        <f t="shared" si="25"/>
        <v/>
      </c>
      <c r="B99" s="370" t="str">
        <f>IFERROR(INDEX(LİSTE,SMALL('VERİ TABANI'!$Q:$Q,ROW()-11),COLUMN()),"")</f>
        <v/>
      </c>
      <c r="C99" s="370" t="str">
        <f>IFERROR(INDEX(LİSTE,SMALL('VERİ TABANI'!$Q:$Q,ROW()-11),COLUMN()),"")</f>
        <v/>
      </c>
      <c r="D99" s="370" t="str">
        <f>IFERROR(INDEX(LİSTE,SMALL('VERİ TABANI'!$Q:$Q,ROW()-11),COLUMN()),"")</f>
        <v/>
      </c>
      <c r="E99" s="370" t="str">
        <f>IFERROR(INDEX(LİSTE,SMALL('VERİ TABANI'!$Q:$Q,ROW()-11),COLUMN()),"")</f>
        <v/>
      </c>
      <c r="F99" s="371" t="str">
        <f>IFERROR(INDEX(LİSTE,SMALL('VERİ TABANI'!$Q:$Q,ROW()-11),COLUMN()),"")</f>
        <v/>
      </c>
      <c r="G99" s="369" t="str">
        <f>IFERROR(INDEX(LİSTE,SMALL('VERİ TABANI'!$Q:$Q,ROW()-11),COLUMN()),"")</f>
        <v/>
      </c>
      <c r="H99" s="371" t="str">
        <f>PROPER(IFERROR(INDEX(LİSTE,SMALL('VERİ TABANI'!$Q:$Q,ROW()-11),COLUMN()),""))</f>
        <v/>
      </c>
      <c r="I99" s="372" t="str">
        <f>IFERROR(INDEX(LİSTE,SMALL('VERİ TABANI'!$Q:$Q,ROW()-11),COLUMN()),"")</f>
        <v/>
      </c>
      <c r="J99" s="371" t="str">
        <f>PROPER(IFERROR(INDEX(LİSTE,SMALL('VERİ TABANI'!$Q:$Q,ROW()-11),COLUMN()),""))</f>
        <v/>
      </c>
      <c r="K99" s="373" t="str">
        <f>IFERROR(INDEX(LİSTE,SMALL('VERİ TABANI'!$Q:$Q,ROW()-11),COLUMN()),"")</f>
        <v/>
      </c>
      <c r="L99" s="374" t="str">
        <f>IFERROR(INDEX(LİSTE,SMALL('VERİ TABANI'!$Q:$Q,ROW()-11),COLUMN()),"")</f>
        <v/>
      </c>
      <c r="M99" s="331" t="str">
        <f>IFERROR(INDEX(LİSTE,SMALL('VERİ TABANI'!$Q:$Q,ROW()-11),COLUMN()),"")</f>
        <v/>
      </c>
      <c r="N99" s="331"/>
      <c r="R99" s="332" t="str">
        <f>IFERROR(IF(H99="","",COUNTIF($H$12:H99,H99)),"")</f>
        <v/>
      </c>
      <c r="S99" s="332" t="str">
        <f t="shared" si="26"/>
        <v/>
      </c>
      <c r="T99" s="325" t="str">
        <f t="shared" si="19"/>
        <v/>
      </c>
      <c r="U99" s="326" t="str">
        <f t="shared" si="20"/>
        <v/>
      </c>
      <c r="V99" s="330" t="str">
        <f t="shared" si="14"/>
        <v/>
      </c>
      <c r="W99" s="328" t="str">
        <f t="shared" si="21"/>
        <v/>
      </c>
      <c r="X99" s="328" t="str">
        <f t="shared" si="27"/>
        <v/>
      </c>
      <c r="Y99" s="328" t="str">
        <f t="shared" si="22"/>
        <v/>
      </c>
      <c r="Z99" s="328" t="str">
        <f t="shared" si="15"/>
        <v/>
      </c>
      <c r="AB99" s="334">
        <f t="shared" si="16"/>
        <v>0</v>
      </c>
      <c r="AC99" s="334">
        <f t="shared" si="17"/>
        <v>0</v>
      </c>
      <c r="AD99" s="334">
        <f t="shared" si="23"/>
        <v>0</v>
      </c>
      <c r="AE99" s="334" t="str">
        <f t="shared" si="24"/>
        <v/>
      </c>
      <c r="AF99" s="312" t="str">
        <f t="shared" si="18"/>
        <v/>
      </c>
    </row>
    <row r="100" spans="1:32" ht="24.75" customHeight="1">
      <c r="A100" s="369" t="str">
        <f t="shared" si="25"/>
        <v/>
      </c>
      <c r="B100" s="370" t="str">
        <f>IFERROR(INDEX(LİSTE,SMALL('VERİ TABANI'!$Q:$Q,ROW()-11),COLUMN()),"")</f>
        <v/>
      </c>
      <c r="C100" s="370" t="str">
        <f>IFERROR(INDEX(LİSTE,SMALL('VERİ TABANI'!$Q:$Q,ROW()-11),COLUMN()),"")</f>
        <v/>
      </c>
      <c r="D100" s="370" t="str">
        <f>IFERROR(INDEX(LİSTE,SMALL('VERİ TABANI'!$Q:$Q,ROW()-11),COLUMN()),"")</f>
        <v/>
      </c>
      <c r="E100" s="370" t="str">
        <f>IFERROR(INDEX(LİSTE,SMALL('VERİ TABANI'!$Q:$Q,ROW()-11),COLUMN()),"")</f>
        <v/>
      </c>
      <c r="F100" s="371" t="str">
        <f>IFERROR(INDEX(LİSTE,SMALL('VERİ TABANI'!$Q:$Q,ROW()-11),COLUMN()),"")</f>
        <v/>
      </c>
      <c r="G100" s="369" t="str">
        <f>IFERROR(INDEX(LİSTE,SMALL('VERİ TABANI'!$Q:$Q,ROW()-11),COLUMN()),"")</f>
        <v/>
      </c>
      <c r="H100" s="371" t="str">
        <f>PROPER(IFERROR(INDEX(LİSTE,SMALL('VERİ TABANI'!$Q:$Q,ROW()-11),COLUMN()),""))</f>
        <v/>
      </c>
      <c r="I100" s="372" t="str">
        <f>IFERROR(INDEX(LİSTE,SMALL('VERİ TABANI'!$Q:$Q,ROW()-11),COLUMN()),"")</f>
        <v/>
      </c>
      <c r="J100" s="371" t="str">
        <f>PROPER(IFERROR(INDEX(LİSTE,SMALL('VERİ TABANI'!$Q:$Q,ROW()-11),COLUMN()),""))</f>
        <v/>
      </c>
      <c r="K100" s="373" t="str">
        <f>IFERROR(INDEX(LİSTE,SMALL('VERİ TABANI'!$Q:$Q,ROW()-11),COLUMN()),"")</f>
        <v/>
      </c>
      <c r="L100" s="374" t="str">
        <f>IFERROR(INDEX(LİSTE,SMALL('VERİ TABANI'!$Q:$Q,ROW()-11),COLUMN()),"")</f>
        <v/>
      </c>
      <c r="M100" s="331" t="str">
        <f>IFERROR(INDEX(LİSTE,SMALL('VERİ TABANI'!$Q:$Q,ROW()-11),COLUMN()),"")</f>
        <v/>
      </c>
      <c r="N100" s="331"/>
      <c r="R100" s="332" t="str">
        <f>IFERROR(IF(H100="","",COUNTIF($H$12:H100,H100)),"")</f>
        <v/>
      </c>
      <c r="S100" s="332" t="str">
        <f t="shared" si="26"/>
        <v/>
      </c>
      <c r="T100" s="325" t="str">
        <f t="shared" si="19"/>
        <v/>
      </c>
      <c r="U100" s="326" t="str">
        <f t="shared" si="20"/>
        <v/>
      </c>
      <c r="V100" s="330" t="str">
        <f t="shared" si="14"/>
        <v/>
      </c>
      <c r="W100" s="328" t="str">
        <f t="shared" si="21"/>
        <v/>
      </c>
      <c r="X100" s="328" t="str">
        <f t="shared" si="27"/>
        <v/>
      </c>
      <c r="Y100" s="328" t="str">
        <f t="shared" si="22"/>
        <v/>
      </c>
      <c r="Z100" s="328" t="str">
        <f t="shared" si="15"/>
        <v/>
      </c>
      <c r="AB100" s="334">
        <f t="shared" si="16"/>
        <v>0</v>
      </c>
      <c r="AC100" s="334">
        <f t="shared" si="17"/>
        <v>0</v>
      </c>
      <c r="AD100" s="334">
        <f t="shared" si="23"/>
        <v>0</v>
      </c>
      <c r="AE100" s="334" t="str">
        <f t="shared" si="24"/>
        <v/>
      </c>
      <c r="AF100" s="312" t="str">
        <f t="shared" si="18"/>
        <v/>
      </c>
    </row>
    <row r="101" spans="1:32" ht="24.75" customHeight="1">
      <c r="A101" s="369" t="str">
        <f t="shared" si="25"/>
        <v/>
      </c>
      <c r="B101" s="370" t="str">
        <f>IFERROR(INDEX(LİSTE,SMALL('VERİ TABANI'!$Q:$Q,ROW()-11),COLUMN()),"")</f>
        <v/>
      </c>
      <c r="C101" s="370" t="str">
        <f>IFERROR(INDEX(LİSTE,SMALL('VERİ TABANI'!$Q:$Q,ROW()-11),COLUMN()),"")</f>
        <v/>
      </c>
      <c r="D101" s="370" t="str">
        <f>IFERROR(INDEX(LİSTE,SMALL('VERİ TABANI'!$Q:$Q,ROW()-11),COLUMN()),"")</f>
        <v/>
      </c>
      <c r="E101" s="370" t="str">
        <f>IFERROR(INDEX(LİSTE,SMALL('VERİ TABANI'!$Q:$Q,ROW()-11),COLUMN()),"")</f>
        <v/>
      </c>
      <c r="F101" s="371" t="str">
        <f>IFERROR(INDEX(LİSTE,SMALL('VERİ TABANI'!$Q:$Q,ROW()-11),COLUMN()),"")</f>
        <v/>
      </c>
      <c r="G101" s="369" t="str">
        <f>IFERROR(INDEX(LİSTE,SMALL('VERİ TABANI'!$Q:$Q,ROW()-11),COLUMN()),"")</f>
        <v/>
      </c>
      <c r="H101" s="371" t="str">
        <f>PROPER(IFERROR(INDEX(LİSTE,SMALL('VERİ TABANI'!$Q:$Q,ROW()-11),COLUMN()),""))</f>
        <v/>
      </c>
      <c r="I101" s="372" t="str">
        <f>IFERROR(INDEX(LİSTE,SMALL('VERİ TABANI'!$Q:$Q,ROW()-11),COLUMN()),"")</f>
        <v/>
      </c>
      <c r="J101" s="371" t="str">
        <f>PROPER(IFERROR(INDEX(LİSTE,SMALL('VERİ TABANI'!$Q:$Q,ROW()-11),COLUMN()),""))</f>
        <v/>
      </c>
      <c r="K101" s="373" t="str">
        <f>IFERROR(INDEX(LİSTE,SMALL('VERİ TABANI'!$Q:$Q,ROW()-11),COLUMN()),"")</f>
        <v/>
      </c>
      <c r="L101" s="374" t="str">
        <f>IFERROR(INDEX(LİSTE,SMALL('VERİ TABANI'!$Q:$Q,ROW()-11),COLUMN()),"")</f>
        <v/>
      </c>
      <c r="M101" s="331" t="str">
        <f>IFERROR(INDEX(LİSTE,SMALL('VERİ TABANI'!$Q:$Q,ROW()-11),COLUMN()),"")</f>
        <v/>
      </c>
      <c r="N101" s="331"/>
      <c r="R101" s="332" t="str">
        <f>IFERROR(IF(H101="","",COUNTIF($H$12:H101,H101)),"")</f>
        <v/>
      </c>
      <c r="S101" s="332" t="str">
        <f t="shared" si="26"/>
        <v/>
      </c>
      <c r="T101" s="325" t="str">
        <f t="shared" si="19"/>
        <v/>
      </c>
      <c r="U101" s="326" t="str">
        <f t="shared" si="20"/>
        <v/>
      </c>
      <c r="V101" s="330" t="str">
        <f t="shared" si="14"/>
        <v/>
      </c>
      <c r="W101" s="328" t="str">
        <f t="shared" si="21"/>
        <v/>
      </c>
      <c r="X101" s="328" t="str">
        <f t="shared" si="27"/>
        <v/>
      </c>
      <c r="Y101" s="328" t="str">
        <f t="shared" si="22"/>
        <v/>
      </c>
      <c r="Z101" s="328" t="str">
        <f t="shared" si="15"/>
        <v/>
      </c>
      <c r="AB101" s="334">
        <f t="shared" si="16"/>
        <v>0</v>
      </c>
      <c r="AC101" s="334">
        <f t="shared" si="17"/>
        <v>0</v>
      </c>
      <c r="AD101" s="334">
        <f t="shared" si="23"/>
        <v>0</v>
      </c>
      <c r="AE101" s="334" t="str">
        <f t="shared" si="24"/>
        <v/>
      </c>
      <c r="AF101" s="312" t="str">
        <f t="shared" si="18"/>
        <v/>
      </c>
    </row>
    <row r="102" spans="1:32" ht="24.75" customHeight="1">
      <c r="A102" s="369" t="str">
        <f t="shared" si="25"/>
        <v/>
      </c>
      <c r="B102" s="370" t="str">
        <f>IFERROR(INDEX(LİSTE,SMALL('VERİ TABANI'!$Q:$Q,ROW()-11),COLUMN()),"")</f>
        <v/>
      </c>
      <c r="C102" s="370" t="str">
        <f>IFERROR(INDEX(LİSTE,SMALL('VERİ TABANI'!$Q:$Q,ROW()-11),COLUMN()),"")</f>
        <v/>
      </c>
      <c r="D102" s="370" t="str">
        <f>IFERROR(INDEX(LİSTE,SMALL('VERİ TABANI'!$Q:$Q,ROW()-11),COLUMN()),"")</f>
        <v/>
      </c>
      <c r="E102" s="370" t="str">
        <f>IFERROR(INDEX(LİSTE,SMALL('VERİ TABANI'!$Q:$Q,ROW()-11),COLUMN()),"")</f>
        <v/>
      </c>
      <c r="F102" s="371" t="str">
        <f>IFERROR(INDEX(LİSTE,SMALL('VERİ TABANI'!$Q:$Q,ROW()-11),COLUMN()),"")</f>
        <v/>
      </c>
      <c r="G102" s="369" t="str">
        <f>IFERROR(INDEX(LİSTE,SMALL('VERİ TABANI'!$Q:$Q,ROW()-11),COLUMN()),"")</f>
        <v/>
      </c>
      <c r="H102" s="371" t="str">
        <f>PROPER(IFERROR(INDEX(LİSTE,SMALL('VERİ TABANI'!$Q:$Q,ROW()-11),COLUMN()),""))</f>
        <v/>
      </c>
      <c r="I102" s="372" t="str">
        <f>IFERROR(INDEX(LİSTE,SMALL('VERİ TABANI'!$Q:$Q,ROW()-11),COLUMN()),"")</f>
        <v/>
      </c>
      <c r="J102" s="371" t="str">
        <f>PROPER(IFERROR(INDEX(LİSTE,SMALL('VERİ TABANI'!$Q:$Q,ROW()-11),COLUMN()),""))</f>
        <v/>
      </c>
      <c r="K102" s="373" t="str">
        <f>IFERROR(INDEX(LİSTE,SMALL('VERİ TABANI'!$Q:$Q,ROW()-11),COLUMN()),"")</f>
        <v/>
      </c>
      <c r="L102" s="374" t="str">
        <f>IFERROR(INDEX(LİSTE,SMALL('VERİ TABANI'!$Q:$Q,ROW()-11),COLUMN()),"")</f>
        <v/>
      </c>
      <c r="M102" s="331" t="str">
        <f>IFERROR(INDEX(LİSTE,SMALL('VERİ TABANI'!$Q:$Q,ROW()-11),COLUMN()),"")</f>
        <v/>
      </c>
      <c r="N102" s="331"/>
      <c r="R102" s="332" t="str">
        <f>IFERROR(IF(H102="","",COUNTIF($H$12:H102,H102)),"")</f>
        <v/>
      </c>
      <c r="S102" s="332" t="str">
        <f t="shared" si="26"/>
        <v/>
      </c>
      <c r="T102" s="325" t="str">
        <f t="shared" si="19"/>
        <v/>
      </c>
      <c r="U102" s="326" t="str">
        <f t="shared" si="20"/>
        <v/>
      </c>
      <c r="V102" s="330" t="str">
        <f t="shared" si="14"/>
        <v/>
      </c>
      <c r="W102" s="328" t="str">
        <f t="shared" si="21"/>
        <v/>
      </c>
      <c r="X102" s="328" t="str">
        <f t="shared" si="27"/>
        <v/>
      </c>
      <c r="Y102" s="328" t="str">
        <f t="shared" si="22"/>
        <v/>
      </c>
      <c r="Z102" s="328" t="str">
        <f t="shared" si="15"/>
        <v/>
      </c>
      <c r="AB102" s="334">
        <f t="shared" si="16"/>
        <v>0</v>
      </c>
      <c r="AC102" s="334">
        <f t="shared" si="17"/>
        <v>0</v>
      </c>
      <c r="AD102" s="334">
        <f t="shared" si="23"/>
        <v>0</v>
      </c>
      <c r="AE102" s="334" t="str">
        <f t="shared" si="24"/>
        <v/>
      </c>
      <c r="AF102" s="312" t="str">
        <f t="shared" si="18"/>
        <v/>
      </c>
    </row>
    <row r="103" spans="1:32" ht="24.75" customHeight="1">
      <c r="A103" s="369" t="str">
        <f t="shared" si="25"/>
        <v/>
      </c>
      <c r="B103" s="370" t="str">
        <f>IFERROR(INDEX(LİSTE,SMALL('VERİ TABANI'!$Q:$Q,ROW()-11),COLUMN()),"")</f>
        <v/>
      </c>
      <c r="C103" s="370" t="str">
        <f>IFERROR(INDEX(LİSTE,SMALL('VERİ TABANI'!$Q:$Q,ROW()-11),COLUMN()),"")</f>
        <v/>
      </c>
      <c r="D103" s="370" t="str">
        <f>IFERROR(INDEX(LİSTE,SMALL('VERİ TABANI'!$Q:$Q,ROW()-11),COLUMN()),"")</f>
        <v/>
      </c>
      <c r="E103" s="370" t="str">
        <f>IFERROR(INDEX(LİSTE,SMALL('VERİ TABANI'!$Q:$Q,ROW()-11),COLUMN()),"")</f>
        <v/>
      </c>
      <c r="F103" s="371" t="str">
        <f>IFERROR(INDEX(LİSTE,SMALL('VERİ TABANI'!$Q:$Q,ROW()-11),COLUMN()),"")</f>
        <v/>
      </c>
      <c r="G103" s="369" t="str">
        <f>IFERROR(INDEX(LİSTE,SMALL('VERİ TABANI'!$Q:$Q,ROW()-11),COLUMN()),"")</f>
        <v/>
      </c>
      <c r="H103" s="371" t="str">
        <f>PROPER(IFERROR(INDEX(LİSTE,SMALL('VERİ TABANI'!$Q:$Q,ROW()-11),COLUMN()),""))</f>
        <v/>
      </c>
      <c r="I103" s="372" t="str">
        <f>IFERROR(INDEX(LİSTE,SMALL('VERİ TABANI'!$Q:$Q,ROW()-11),COLUMN()),"")</f>
        <v/>
      </c>
      <c r="J103" s="371" t="str">
        <f>PROPER(IFERROR(INDEX(LİSTE,SMALL('VERİ TABANI'!$Q:$Q,ROW()-11),COLUMN()),""))</f>
        <v/>
      </c>
      <c r="K103" s="373" t="str">
        <f>IFERROR(INDEX(LİSTE,SMALL('VERİ TABANI'!$Q:$Q,ROW()-11),COLUMN()),"")</f>
        <v/>
      </c>
      <c r="L103" s="374" t="str">
        <f>IFERROR(INDEX(LİSTE,SMALL('VERİ TABANI'!$Q:$Q,ROW()-11),COLUMN()),"")</f>
        <v/>
      </c>
      <c r="M103" s="331" t="str">
        <f>IFERROR(INDEX(LİSTE,SMALL('VERİ TABANI'!$Q:$Q,ROW()-11),COLUMN()),"")</f>
        <v/>
      </c>
      <c r="N103" s="331"/>
      <c r="R103" s="332" t="str">
        <f>IFERROR(IF(H103="","",COUNTIF($H$12:H103,H103)),"")</f>
        <v/>
      </c>
      <c r="S103" s="332" t="str">
        <f t="shared" si="26"/>
        <v/>
      </c>
      <c r="T103" s="325" t="str">
        <f t="shared" si="19"/>
        <v/>
      </c>
      <c r="U103" s="326" t="str">
        <f t="shared" si="20"/>
        <v/>
      </c>
      <c r="V103" s="330" t="str">
        <f t="shared" si="14"/>
        <v/>
      </c>
      <c r="W103" s="328" t="str">
        <f t="shared" si="21"/>
        <v/>
      </c>
      <c r="X103" s="328" t="str">
        <f t="shared" si="27"/>
        <v/>
      </c>
      <c r="Y103" s="328" t="str">
        <f t="shared" si="22"/>
        <v/>
      </c>
      <c r="Z103" s="328" t="str">
        <f t="shared" si="15"/>
        <v/>
      </c>
      <c r="AB103" s="334">
        <f t="shared" si="16"/>
        <v>0</v>
      </c>
      <c r="AC103" s="334">
        <f t="shared" si="17"/>
        <v>0</v>
      </c>
      <c r="AD103" s="334">
        <f t="shared" si="23"/>
        <v>0</v>
      </c>
      <c r="AE103" s="334" t="str">
        <f t="shared" si="24"/>
        <v/>
      </c>
      <c r="AF103" s="312" t="str">
        <f t="shared" si="18"/>
        <v/>
      </c>
    </row>
    <row r="104" spans="1:32" ht="24.75" customHeight="1">
      <c r="A104" s="369" t="str">
        <f t="shared" si="25"/>
        <v/>
      </c>
      <c r="B104" s="370" t="str">
        <f>IFERROR(INDEX(LİSTE,SMALL('VERİ TABANI'!$Q:$Q,ROW()-11),COLUMN()),"")</f>
        <v/>
      </c>
      <c r="C104" s="370" t="str">
        <f>IFERROR(INDEX(LİSTE,SMALL('VERİ TABANI'!$Q:$Q,ROW()-11),COLUMN()),"")</f>
        <v/>
      </c>
      <c r="D104" s="370" t="str">
        <f>IFERROR(INDEX(LİSTE,SMALL('VERİ TABANI'!$Q:$Q,ROW()-11),COLUMN()),"")</f>
        <v/>
      </c>
      <c r="E104" s="370" t="str">
        <f>IFERROR(INDEX(LİSTE,SMALL('VERİ TABANI'!$Q:$Q,ROW()-11),COLUMN()),"")</f>
        <v/>
      </c>
      <c r="F104" s="371" t="str">
        <f>IFERROR(INDEX(LİSTE,SMALL('VERİ TABANI'!$Q:$Q,ROW()-11),COLUMN()),"")</f>
        <v/>
      </c>
      <c r="G104" s="369" t="str">
        <f>IFERROR(INDEX(LİSTE,SMALL('VERİ TABANI'!$Q:$Q,ROW()-11),COLUMN()),"")</f>
        <v/>
      </c>
      <c r="H104" s="371" t="str">
        <f>PROPER(IFERROR(INDEX(LİSTE,SMALL('VERİ TABANI'!$Q:$Q,ROW()-11),COLUMN()),""))</f>
        <v/>
      </c>
      <c r="I104" s="372" t="str">
        <f>IFERROR(INDEX(LİSTE,SMALL('VERİ TABANI'!$Q:$Q,ROW()-11),COLUMN()),"")</f>
        <v/>
      </c>
      <c r="J104" s="371" t="str">
        <f>PROPER(IFERROR(INDEX(LİSTE,SMALL('VERİ TABANI'!$Q:$Q,ROW()-11),COLUMN()),""))</f>
        <v/>
      </c>
      <c r="K104" s="373" t="str">
        <f>IFERROR(INDEX(LİSTE,SMALL('VERİ TABANI'!$Q:$Q,ROW()-11),COLUMN()),"")</f>
        <v/>
      </c>
      <c r="L104" s="374" t="str">
        <f>IFERROR(INDEX(LİSTE,SMALL('VERİ TABANI'!$Q:$Q,ROW()-11),COLUMN()),"")</f>
        <v/>
      </c>
      <c r="M104" s="331" t="str">
        <f>IFERROR(INDEX(LİSTE,SMALL('VERİ TABANI'!$Q:$Q,ROW()-11),COLUMN()),"")</f>
        <v/>
      </c>
      <c r="N104" s="331"/>
      <c r="R104" s="332" t="str">
        <f>IFERROR(IF(H104="","",COUNTIF($H$12:H104,H104)),"")</f>
        <v/>
      </c>
      <c r="S104" s="332" t="str">
        <f t="shared" si="26"/>
        <v/>
      </c>
      <c r="T104" s="325" t="str">
        <f t="shared" si="19"/>
        <v/>
      </c>
      <c r="U104" s="326" t="str">
        <f t="shared" si="20"/>
        <v/>
      </c>
      <c r="V104" s="330" t="str">
        <f t="shared" si="14"/>
        <v/>
      </c>
      <c r="W104" s="328" t="str">
        <f t="shared" si="21"/>
        <v/>
      </c>
      <c r="X104" s="328" t="str">
        <f t="shared" si="27"/>
        <v/>
      </c>
      <c r="Y104" s="328" t="str">
        <f t="shared" si="22"/>
        <v/>
      </c>
      <c r="Z104" s="328" t="str">
        <f t="shared" si="15"/>
        <v/>
      </c>
      <c r="AB104" s="334">
        <f t="shared" si="16"/>
        <v>0</v>
      </c>
      <c r="AC104" s="334">
        <f t="shared" si="17"/>
        <v>0</v>
      </c>
      <c r="AD104" s="334">
        <f t="shared" si="23"/>
        <v>0</v>
      </c>
      <c r="AE104" s="334" t="str">
        <f t="shared" si="24"/>
        <v/>
      </c>
      <c r="AF104" s="312" t="str">
        <f t="shared" si="18"/>
        <v/>
      </c>
    </row>
    <row r="105" spans="1:32" ht="24.75" customHeight="1">
      <c r="A105" s="369" t="str">
        <f t="shared" si="25"/>
        <v/>
      </c>
      <c r="B105" s="370" t="str">
        <f>IFERROR(INDEX(LİSTE,SMALL('VERİ TABANI'!$Q:$Q,ROW()-11),COLUMN()),"")</f>
        <v/>
      </c>
      <c r="C105" s="370" t="str">
        <f>IFERROR(INDEX(LİSTE,SMALL('VERİ TABANI'!$Q:$Q,ROW()-11),COLUMN()),"")</f>
        <v/>
      </c>
      <c r="D105" s="370" t="str">
        <f>IFERROR(INDEX(LİSTE,SMALL('VERİ TABANI'!$Q:$Q,ROW()-11),COLUMN()),"")</f>
        <v/>
      </c>
      <c r="E105" s="370" t="str">
        <f>IFERROR(INDEX(LİSTE,SMALL('VERİ TABANI'!$Q:$Q,ROW()-11),COLUMN()),"")</f>
        <v/>
      </c>
      <c r="F105" s="371" t="str">
        <f>IFERROR(INDEX(LİSTE,SMALL('VERİ TABANI'!$Q:$Q,ROW()-11),COLUMN()),"")</f>
        <v/>
      </c>
      <c r="G105" s="369" t="str">
        <f>IFERROR(INDEX(LİSTE,SMALL('VERİ TABANI'!$Q:$Q,ROW()-11),COLUMN()),"")</f>
        <v/>
      </c>
      <c r="H105" s="371" t="str">
        <f>PROPER(IFERROR(INDEX(LİSTE,SMALL('VERİ TABANI'!$Q:$Q,ROW()-11),COLUMN()),""))</f>
        <v/>
      </c>
      <c r="I105" s="372" t="str">
        <f>IFERROR(INDEX(LİSTE,SMALL('VERİ TABANI'!$Q:$Q,ROW()-11),COLUMN()),"")</f>
        <v/>
      </c>
      <c r="J105" s="371" t="str">
        <f>PROPER(IFERROR(INDEX(LİSTE,SMALL('VERİ TABANI'!$Q:$Q,ROW()-11),COLUMN()),""))</f>
        <v/>
      </c>
      <c r="K105" s="373" t="str">
        <f>IFERROR(INDEX(LİSTE,SMALL('VERİ TABANI'!$Q:$Q,ROW()-11),COLUMN()),"")</f>
        <v/>
      </c>
      <c r="L105" s="374" t="str">
        <f>IFERROR(INDEX(LİSTE,SMALL('VERİ TABANI'!$Q:$Q,ROW()-11),COLUMN()),"")</f>
        <v/>
      </c>
      <c r="M105" s="331" t="str">
        <f>IFERROR(INDEX(LİSTE,SMALL('VERİ TABANI'!$Q:$Q,ROW()-11),COLUMN()),"")</f>
        <v/>
      </c>
      <c r="N105" s="331"/>
      <c r="R105" s="332" t="str">
        <f>IFERROR(IF(H105="","",COUNTIF($H$12:H105,H105)),"")</f>
        <v/>
      </c>
      <c r="S105" s="332" t="str">
        <f t="shared" si="26"/>
        <v/>
      </c>
      <c r="T105" s="325" t="str">
        <f t="shared" si="19"/>
        <v/>
      </c>
      <c r="U105" s="326" t="str">
        <f t="shared" si="20"/>
        <v/>
      </c>
      <c r="V105" s="330" t="str">
        <f t="shared" si="14"/>
        <v/>
      </c>
      <c r="W105" s="328" t="str">
        <f t="shared" si="21"/>
        <v/>
      </c>
      <c r="X105" s="328" t="str">
        <f t="shared" si="27"/>
        <v/>
      </c>
      <c r="Y105" s="328" t="str">
        <f t="shared" si="22"/>
        <v/>
      </c>
      <c r="Z105" s="328" t="str">
        <f t="shared" si="15"/>
        <v/>
      </c>
      <c r="AB105" s="334">
        <f t="shared" si="16"/>
        <v>0</v>
      </c>
      <c r="AC105" s="334">
        <f t="shared" si="17"/>
        <v>0</v>
      </c>
      <c r="AD105" s="334">
        <f t="shared" si="23"/>
        <v>0</v>
      </c>
      <c r="AE105" s="334" t="str">
        <f t="shared" si="24"/>
        <v/>
      </c>
      <c r="AF105" s="312" t="str">
        <f t="shared" si="18"/>
        <v/>
      </c>
    </row>
    <row r="106" spans="1:32" ht="24.75" customHeight="1">
      <c r="A106" s="369" t="str">
        <f t="shared" si="25"/>
        <v/>
      </c>
      <c r="B106" s="370" t="str">
        <f>IFERROR(INDEX(LİSTE,SMALL('VERİ TABANI'!$Q:$Q,ROW()-11),COLUMN()),"")</f>
        <v/>
      </c>
      <c r="C106" s="370" t="str">
        <f>IFERROR(INDEX(LİSTE,SMALL('VERİ TABANI'!$Q:$Q,ROW()-11),COLUMN()),"")</f>
        <v/>
      </c>
      <c r="D106" s="370" t="str">
        <f>IFERROR(INDEX(LİSTE,SMALL('VERİ TABANI'!$Q:$Q,ROW()-11),COLUMN()),"")</f>
        <v/>
      </c>
      <c r="E106" s="370" t="str">
        <f>IFERROR(INDEX(LİSTE,SMALL('VERİ TABANI'!$Q:$Q,ROW()-11),COLUMN()),"")</f>
        <v/>
      </c>
      <c r="F106" s="371" t="str">
        <f>IFERROR(INDEX(LİSTE,SMALL('VERİ TABANI'!$Q:$Q,ROW()-11),COLUMN()),"")</f>
        <v/>
      </c>
      <c r="G106" s="369" t="str">
        <f>IFERROR(INDEX(LİSTE,SMALL('VERİ TABANI'!$Q:$Q,ROW()-11),COLUMN()),"")</f>
        <v/>
      </c>
      <c r="H106" s="371" t="str">
        <f>PROPER(IFERROR(INDEX(LİSTE,SMALL('VERİ TABANI'!$Q:$Q,ROW()-11),COLUMN()),""))</f>
        <v/>
      </c>
      <c r="I106" s="372" t="str">
        <f>IFERROR(INDEX(LİSTE,SMALL('VERİ TABANI'!$Q:$Q,ROW()-11),COLUMN()),"")</f>
        <v/>
      </c>
      <c r="J106" s="371" t="str">
        <f>PROPER(IFERROR(INDEX(LİSTE,SMALL('VERİ TABANI'!$Q:$Q,ROW()-11),COLUMN()),""))</f>
        <v/>
      </c>
      <c r="K106" s="373" t="str">
        <f>IFERROR(INDEX(LİSTE,SMALL('VERİ TABANI'!$Q:$Q,ROW()-11),COLUMN()),"")</f>
        <v/>
      </c>
      <c r="L106" s="374" t="str">
        <f>IFERROR(INDEX(LİSTE,SMALL('VERİ TABANI'!$Q:$Q,ROW()-11),COLUMN()),"")</f>
        <v/>
      </c>
      <c r="M106" s="331" t="str">
        <f>IFERROR(INDEX(LİSTE,SMALL('VERİ TABANI'!$Q:$Q,ROW()-11),COLUMN()),"")</f>
        <v/>
      </c>
      <c r="N106" s="331"/>
      <c r="R106" s="332" t="str">
        <f>IFERROR(IF(H106="","",COUNTIF($H$12:H106,H106)),"")</f>
        <v/>
      </c>
      <c r="S106" s="332" t="str">
        <f t="shared" si="26"/>
        <v/>
      </c>
      <c r="T106" s="325" t="str">
        <f t="shared" si="19"/>
        <v/>
      </c>
      <c r="U106" s="326" t="str">
        <f t="shared" si="20"/>
        <v/>
      </c>
      <c r="V106" s="330" t="str">
        <f t="shared" si="14"/>
        <v/>
      </c>
      <c r="W106" s="328" t="str">
        <f t="shared" si="21"/>
        <v/>
      </c>
      <c r="X106" s="328" t="str">
        <f t="shared" si="27"/>
        <v/>
      </c>
      <c r="Y106" s="328" t="str">
        <f t="shared" si="22"/>
        <v/>
      </c>
      <c r="Z106" s="328" t="str">
        <f t="shared" si="15"/>
        <v/>
      </c>
      <c r="AB106" s="334">
        <f t="shared" si="16"/>
        <v>0</v>
      </c>
      <c r="AC106" s="334">
        <f t="shared" si="17"/>
        <v>0</v>
      </c>
      <c r="AD106" s="334">
        <f t="shared" si="23"/>
        <v>0</v>
      </c>
      <c r="AE106" s="334" t="str">
        <f t="shared" si="24"/>
        <v/>
      </c>
      <c r="AF106" s="312" t="str">
        <f t="shared" si="18"/>
        <v/>
      </c>
    </row>
    <row r="107" spans="1:32" ht="24.75" customHeight="1">
      <c r="A107" s="369" t="str">
        <f t="shared" si="25"/>
        <v/>
      </c>
      <c r="B107" s="370" t="str">
        <f>IFERROR(INDEX(LİSTE,SMALL('VERİ TABANI'!$Q:$Q,ROW()-11),COLUMN()),"")</f>
        <v/>
      </c>
      <c r="C107" s="370" t="str">
        <f>IFERROR(INDEX(LİSTE,SMALL('VERİ TABANI'!$Q:$Q,ROW()-11),COLUMN()),"")</f>
        <v/>
      </c>
      <c r="D107" s="370" t="str">
        <f>IFERROR(INDEX(LİSTE,SMALL('VERİ TABANI'!$Q:$Q,ROW()-11),COLUMN()),"")</f>
        <v/>
      </c>
      <c r="E107" s="370" t="str">
        <f>IFERROR(INDEX(LİSTE,SMALL('VERİ TABANI'!$Q:$Q,ROW()-11),COLUMN()),"")</f>
        <v/>
      </c>
      <c r="F107" s="371" t="str">
        <f>IFERROR(INDEX(LİSTE,SMALL('VERİ TABANI'!$Q:$Q,ROW()-11),COLUMN()),"")</f>
        <v/>
      </c>
      <c r="G107" s="369" t="str">
        <f>IFERROR(INDEX(LİSTE,SMALL('VERİ TABANI'!$Q:$Q,ROW()-11),COLUMN()),"")</f>
        <v/>
      </c>
      <c r="H107" s="371" t="str">
        <f>PROPER(IFERROR(INDEX(LİSTE,SMALL('VERİ TABANI'!$Q:$Q,ROW()-11),COLUMN()),""))</f>
        <v/>
      </c>
      <c r="I107" s="372" t="str">
        <f>IFERROR(INDEX(LİSTE,SMALL('VERİ TABANI'!$Q:$Q,ROW()-11),COLUMN()),"")</f>
        <v/>
      </c>
      <c r="J107" s="371" t="str">
        <f>PROPER(IFERROR(INDEX(LİSTE,SMALL('VERİ TABANI'!$Q:$Q,ROW()-11),COLUMN()),""))</f>
        <v/>
      </c>
      <c r="K107" s="373" t="str">
        <f>IFERROR(INDEX(LİSTE,SMALL('VERİ TABANI'!$Q:$Q,ROW()-11),COLUMN()),"")</f>
        <v/>
      </c>
      <c r="L107" s="374" t="str">
        <f>IFERROR(INDEX(LİSTE,SMALL('VERİ TABANI'!$Q:$Q,ROW()-11),COLUMN()),"")</f>
        <v/>
      </c>
      <c r="M107" s="331" t="str">
        <f>IFERROR(INDEX(LİSTE,SMALL('VERİ TABANI'!$Q:$Q,ROW()-11),COLUMN()),"")</f>
        <v/>
      </c>
      <c r="N107" s="331"/>
      <c r="R107" s="332" t="str">
        <f>IFERROR(IF(H107="","",COUNTIF($H$12:H107,H107)),"")</f>
        <v/>
      </c>
      <c r="S107" s="332" t="str">
        <f t="shared" si="26"/>
        <v/>
      </c>
      <c r="T107" s="325" t="str">
        <f t="shared" si="19"/>
        <v/>
      </c>
      <c r="U107" s="326" t="str">
        <f t="shared" si="20"/>
        <v/>
      </c>
      <c r="V107" s="330" t="str">
        <f t="shared" si="14"/>
        <v/>
      </c>
      <c r="W107" s="328" t="str">
        <f t="shared" si="21"/>
        <v/>
      </c>
      <c r="X107" s="328" t="str">
        <f t="shared" si="27"/>
        <v/>
      </c>
      <c r="Y107" s="328" t="str">
        <f t="shared" si="22"/>
        <v/>
      </c>
      <c r="Z107" s="328" t="str">
        <f t="shared" si="15"/>
        <v/>
      </c>
      <c r="AB107" s="334">
        <f t="shared" si="16"/>
        <v>0</v>
      </c>
      <c r="AC107" s="334">
        <f t="shared" si="17"/>
        <v>0</v>
      </c>
      <c r="AD107" s="334">
        <f t="shared" si="23"/>
        <v>0</v>
      </c>
      <c r="AE107" s="334" t="str">
        <f t="shared" si="24"/>
        <v/>
      </c>
      <c r="AF107" s="312" t="str">
        <f t="shared" si="18"/>
        <v/>
      </c>
    </row>
    <row r="108" spans="1:32" ht="24.75" customHeight="1">
      <c r="A108" s="369" t="str">
        <f t="shared" si="25"/>
        <v/>
      </c>
      <c r="B108" s="370" t="str">
        <f>IFERROR(INDEX(LİSTE,SMALL('VERİ TABANI'!$Q:$Q,ROW()-11),COLUMN()),"")</f>
        <v/>
      </c>
      <c r="C108" s="370" t="str">
        <f>IFERROR(INDEX(LİSTE,SMALL('VERİ TABANI'!$Q:$Q,ROW()-11),COLUMN()),"")</f>
        <v/>
      </c>
      <c r="D108" s="370" t="str">
        <f>IFERROR(INDEX(LİSTE,SMALL('VERİ TABANI'!$Q:$Q,ROW()-11),COLUMN()),"")</f>
        <v/>
      </c>
      <c r="E108" s="370" t="str">
        <f>IFERROR(INDEX(LİSTE,SMALL('VERİ TABANI'!$Q:$Q,ROW()-11),COLUMN()),"")</f>
        <v/>
      </c>
      <c r="F108" s="371" t="str">
        <f>IFERROR(INDEX(LİSTE,SMALL('VERİ TABANI'!$Q:$Q,ROW()-11),COLUMN()),"")</f>
        <v/>
      </c>
      <c r="G108" s="369" t="str">
        <f>IFERROR(INDEX(LİSTE,SMALL('VERİ TABANI'!$Q:$Q,ROW()-11),COLUMN()),"")</f>
        <v/>
      </c>
      <c r="H108" s="371" t="str">
        <f>PROPER(IFERROR(INDEX(LİSTE,SMALL('VERİ TABANI'!$Q:$Q,ROW()-11),COLUMN()),""))</f>
        <v/>
      </c>
      <c r="I108" s="372" t="str">
        <f>IFERROR(INDEX(LİSTE,SMALL('VERİ TABANI'!$Q:$Q,ROW()-11),COLUMN()),"")</f>
        <v/>
      </c>
      <c r="J108" s="371" t="str">
        <f>PROPER(IFERROR(INDEX(LİSTE,SMALL('VERİ TABANI'!$Q:$Q,ROW()-11),COLUMN()),""))</f>
        <v/>
      </c>
      <c r="K108" s="373" t="str">
        <f>IFERROR(INDEX(LİSTE,SMALL('VERİ TABANI'!$Q:$Q,ROW()-11),COLUMN()),"")</f>
        <v/>
      </c>
      <c r="L108" s="374" t="str">
        <f>IFERROR(INDEX(LİSTE,SMALL('VERİ TABANI'!$Q:$Q,ROW()-11),COLUMN()),"")</f>
        <v/>
      </c>
      <c r="M108" s="331" t="str">
        <f>IFERROR(INDEX(LİSTE,SMALL('VERİ TABANI'!$Q:$Q,ROW()-11),COLUMN()),"")</f>
        <v/>
      </c>
      <c r="N108" s="331"/>
      <c r="R108" s="332" t="str">
        <f>IFERROR(IF(H108="","",COUNTIF($H$12:H108,H108)),"")</f>
        <v/>
      </c>
      <c r="S108" s="332" t="str">
        <f t="shared" si="26"/>
        <v/>
      </c>
      <c r="T108" s="325" t="str">
        <f t="shared" si="19"/>
        <v/>
      </c>
      <c r="U108" s="326" t="str">
        <f t="shared" si="20"/>
        <v/>
      </c>
      <c r="V108" s="330" t="str">
        <f t="shared" si="14"/>
        <v/>
      </c>
      <c r="W108" s="328" t="str">
        <f t="shared" si="21"/>
        <v/>
      </c>
      <c r="X108" s="328" t="str">
        <f t="shared" si="27"/>
        <v/>
      </c>
      <c r="Y108" s="328" t="str">
        <f t="shared" si="22"/>
        <v/>
      </c>
      <c r="Z108" s="328" t="str">
        <f t="shared" si="15"/>
        <v/>
      </c>
      <c r="AB108" s="334">
        <f t="shared" si="16"/>
        <v>0</v>
      </c>
      <c r="AC108" s="334">
        <f t="shared" si="17"/>
        <v>0</v>
      </c>
      <c r="AD108" s="334">
        <f t="shared" si="23"/>
        <v>0</v>
      </c>
      <c r="AE108" s="334" t="str">
        <f t="shared" si="24"/>
        <v/>
      </c>
      <c r="AF108" s="312" t="str">
        <f t="shared" si="18"/>
        <v/>
      </c>
    </row>
    <row r="109" spans="1:32" ht="24.75" customHeight="1">
      <c r="A109" s="369" t="str">
        <f t="shared" si="25"/>
        <v/>
      </c>
      <c r="B109" s="370" t="str">
        <f>IFERROR(INDEX(LİSTE,SMALL('VERİ TABANI'!$Q:$Q,ROW()-11),COLUMN()),"")</f>
        <v/>
      </c>
      <c r="C109" s="370" t="str">
        <f>IFERROR(INDEX(LİSTE,SMALL('VERİ TABANI'!$Q:$Q,ROW()-11),COLUMN()),"")</f>
        <v/>
      </c>
      <c r="D109" s="370" t="str">
        <f>IFERROR(INDEX(LİSTE,SMALL('VERİ TABANI'!$Q:$Q,ROW()-11),COLUMN()),"")</f>
        <v/>
      </c>
      <c r="E109" s="370" t="str">
        <f>IFERROR(INDEX(LİSTE,SMALL('VERİ TABANI'!$Q:$Q,ROW()-11),COLUMN()),"")</f>
        <v/>
      </c>
      <c r="F109" s="371" t="str">
        <f>IFERROR(INDEX(LİSTE,SMALL('VERİ TABANI'!$Q:$Q,ROW()-11),COLUMN()),"")</f>
        <v/>
      </c>
      <c r="G109" s="369" t="str">
        <f>IFERROR(INDEX(LİSTE,SMALL('VERİ TABANI'!$Q:$Q,ROW()-11),COLUMN()),"")</f>
        <v/>
      </c>
      <c r="H109" s="371" t="str">
        <f>PROPER(IFERROR(INDEX(LİSTE,SMALL('VERİ TABANI'!$Q:$Q,ROW()-11),COLUMN()),""))</f>
        <v/>
      </c>
      <c r="I109" s="372" t="str">
        <f>IFERROR(INDEX(LİSTE,SMALL('VERİ TABANI'!$Q:$Q,ROW()-11),COLUMN()),"")</f>
        <v/>
      </c>
      <c r="J109" s="371" t="str">
        <f>PROPER(IFERROR(INDEX(LİSTE,SMALL('VERİ TABANI'!$Q:$Q,ROW()-11),COLUMN()),""))</f>
        <v/>
      </c>
      <c r="K109" s="373" t="str">
        <f>IFERROR(INDEX(LİSTE,SMALL('VERİ TABANI'!$Q:$Q,ROW()-11),COLUMN()),"")</f>
        <v/>
      </c>
      <c r="L109" s="374" t="str">
        <f>IFERROR(INDEX(LİSTE,SMALL('VERİ TABANI'!$Q:$Q,ROW()-11),COLUMN()),"")</f>
        <v/>
      </c>
      <c r="M109" s="331" t="str">
        <f>IFERROR(INDEX(LİSTE,SMALL('VERİ TABANI'!$Q:$Q,ROW()-11),COLUMN()),"")</f>
        <v/>
      </c>
      <c r="N109" s="331"/>
      <c r="R109" s="332" t="str">
        <f>IFERROR(IF(H109="","",COUNTIF($H$12:H109,H109)),"")</f>
        <v/>
      </c>
      <c r="S109" s="332" t="str">
        <f t="shared" si="26"/>
        <v/>
      </c>
      <c r="T109" s="325" t="str">
        <f t="shared" si="19"/>
        <v/>
      </c>
      <c r="U109" s="326" t="str">
        <f t="shared" si="20"/>
        <v/>
      </c>
      <c r="V109" s="330" t="str">
        <f t="shared" si="14"/>
        <v/>
      </c>
      <c r="W109" s="328" t="str">
        <f t="shared" si="21"/>
        <v/>
      </c>
      <c r="X109" s="328" t="str">
        <f t="shared" si="27"/>
        <v/>
      </c>
      <c r="Y109" s="328" t="str">
        <f t="shared" si="22"/>
        <v/>
      </c>
      <c r="Z109" s="328" t="str">
        <f t="shared" si="15"/>
        <v/>
      </c>
      <c r="AB109" s="334">
        <f t="shared" si="16"/>
        <v>0</v>
      </c>
      <c r="AC109" s="334">
        <f t="shared" si="17"/>
        <v>0</v>
      </c>
      <c r="AD109" s="334">
        <f t="shared" si="23"/>
        <v>0</v>
      </c>
      <c r="AE109" s="334" t="str">
        <f t="shared" si="24"/>
        <v/>
      </c>
      <c r="AF109" s="312" t="str">
        <f t="shared" si="18"/>
        <v/>
      </c>
    </row>
    <row r="110" spans="1:32" ht="24.75" customHeight="1">
      <c r="A110" s="369" t="str">
        <f t="shared" si="25"/>
        <v/>
      </c>
      <c r="B110" s="370" t="str">
        <f>IFERROR(INDEX(LİSTE,SMALL('VERİ TABANI'!$Q:$Q,ROW()-11),COLUMN()),"")</f>
        <v/>
      </c>
      <c r="C110" s="370" t="str">
        <f>IFERROR(INDEX(LİSTE,SMALL('VERİ TABANI'!$Q:$Q,ROW()-11),COLUMN()),"")</f>
        <v/>
      </c>
      <c r="D110" s="370" t="str">
        <f>IFERROR(INDEX(LİSTE,SMALL('VERİ TABANI'!$Q:$Q,ROW()-11),COLUMN()),"")</f>
        <v/>
      </c>
      <c r="E110" s="370" t="str">
        <f>IFERROR(INDEX(LİSTE,SMALL('VERİ TABANI'!$Q:$Q,ROW()-11),COLUMN()),"")</f>
        <v/>
      </c>
      <c r="F110" s="371" t="str">
        <f>IFERROR(INDEX(LİSTE,SMALL('VERİ TABANI'!$Q:$Q,ROW()-11),COLUMN()),"")</f>
        <v/>
      </c>
      <c r="G110" s="369" t="str">
        <f>IFERROR(INDEX(LİSTE,SMALL('VERİ TABANI'!$Q:$Q,ROW()-11),COLUMN()),"")</f>
        <v/>
      </c>
      <c r="H110" s="371" t="str">
        <f>PROPER(IFERROR(INDEX(LİSTE,SMALL('VERİ TABANI'!$Q:$Q,ROW()-11),COLUMN()),""))</f>
        <v/>
      </c>
      <c r="I110" s="372" t="str">
        <f>IFERROR(INDEX(LİSTE,SMALL('VERİ TABANI'!$Q:$Q,ROW()-11),COLUMN()),"")</f>
        <v/>
      </c>
      <c r="J110" s="371" t="str">
        <f>PROPER(IFERROR(INDEX(LİSTE,SMALL('VERİ TABANI'!$Q:$Q,ROW()-11),COLUMN()),""))</f>
        <v/>
      </c>
      <c r="K110" s="373" t="str">
        <f>IFERROR(INDEX(LİSTE,SMALL('VERİ TABANI'!$Q:$Q,ROW()-11),COLUMN()),"")</f>
        <v/>
      </c>
      <c r="L110" s="374" t="str">
        <f>IFERROR(INDEX(LİSTE,SMALL('VERİ TABANI'!$Q:$Q,ROW()-11),COLUMN()),"")</f>
        <v/>
      </c>
      <c r="M110" s="331" t="str">
        <f>IFERROR(INDEX(LİSTE,SMALL('VERİ TABANI'!$Q:$Q,ROW()-11),COLUMN()),"")</f>
        <v/>
      </c>
      <c r="N110" s="331"/>
      <c r="R110" s="332" t="str">
        <f>IFERROR(IF(H110="","",COUNTIF($H$12:H110,H110)),"")</f>
        <v/>
      </c>
      <c r="S110" s="332" t="str">
        <f t="shared" si="26"/>
        <v/>
      </c>
      <c r="T110" s="325" t="str">
        <f t="shared" si="19"/>
        <v/>
      </c>
      <c r="U110" s="326" t="str">
        <f t="shared" si="20"/>
        <v/>
      </c>
      <c r="V110" s="330" t="str">
        <f t="shared" si="14"/>
        <v/>
      </c>
      <c r="W110" s="328" t="str">
        <f t="shared" si="21"/>
        <v/>
      </c>
      <c r="X110" s="328" t="str">
        <f t="shared" si="27"/>
        <v/>
      </c>
      <c r="Y110" s="328" t="str">
        <f t="shared" si="22"/>
        <v/>
      </c>
      <c r="Z110" s="328" t="str">
        <f t="shared" si="15"/>
        <v/>
      </c>
      <c r="AB110" s="334">
        <f t="shared" si="16"/>
        <v>0</v>
      </c>
      <c r="AC110" s="334">
        <f t="shared" si="17"/>
        <v>0</v>
      </c>
      <c r="AD110" s="334">
        <f t="shared" si="23"/>
        <v>0</v>
      </c>
      <c r="AE110" s="334" t="str">
        <f t="shared" si="24"/>
        <v/>
      </c>
      <c r="AF110" s="312" t="str">
        <f t="shared" si="18"/>
        <v/>
      </c>
    </row>
    <row r="111" spans="1:32" ht="24.75" customHeight="1">
      <c r="A111" s="369" t="str">
        <f t="shared" si="25"/>
        <v/>
      </c>
      <c r="B111" s="370" t="str">
        <f>IFERROR(INDEX(LİSTE,SMALL('VERİ TABANI'!$Q:$Q,ROW()-11),COLUMN()),"")</f>
        <v/>
      </c>
      <c r="C111" s="370" t="str">
        <f>IFERROR(INDEX(LİSTE,SMALL('VERİ TABANI'!$Q:$Q,ROW()-11),COLUMN()),"")</f>
        <v/>
      </c>
      <c r="D111" s="370" t="str">
        <f>IFERROR(INDEX(LİSTE,SMALL('VERİ TABANI'!$Q:$Q,ROW()-11),COLUMN()),"")</f>
        <v/>
      </c>
      <c r="E111" s="370" t="str">
        <f>IFERROR(INDEX(LİSTE,SMALL('VERİ TABANI'!$Q:$Q,ROW()-11),COLUMN()),"")</f>
        <v/>
      </c>
      <c r="F111" s="371" t="str">
        <f>IFERROR(INDEX(LİSTE,SMALL('VERİ TABANI'!$Q:$Q,ROW()-11),COLUMN()),"")</f>
        <v/>
      </c>
      <c r="G111" s="369" t="str">
        <f>IFERROR(INDEX(LİSTE,SMALL('VERİ TABANI'!$Q:$Q,ROW()-11),COLUMN()),"")</f>
        <v/>
      </c>
      <c r="H111" s="371" t="str">
        <f>PROPER(IFERROR(INDEX(LİSTE,SMALL('VERİ TABANI'!$Q:$Q,ROW()-11),COLUMN()),""))</f>
        <v/>
      </c>
      <c r="I111" s="372" t="str">
        <f>IFERROR(INDEX(LİSTE,SMALL('VERİ TABANI'!$Q:$Q,ROW()-11),COLUMN()),"")</f>
        <v/>
      </c>
      <c r="J111" s="371" t="str">
        <f>PROPER(IFERROR(INDEX(LİSTE,SMALL('VERİ TABANI'!$Q:$Q,ROW()-11),COLUMN()),""))</f>
        <v/>
      </c>
      <c r="K111" s="373" t="str">
        <f>IFERROR(INDEX(LİSTE,SMALL('VERİ TABANI'!$Q:$Q,ROW()-11),COLUMN()),"")</f>
        <v/>
      </c>
      <c r="L111" s="374" t="str">
        <f>IFERROR(INDEX(LİSTE,SMALL('VERİ TABANI'!$Q:$Q,ROW()-11),COLUMN()),"")</f>
        <v/>
      </c>
      <c r="M111" s="331" t="str">
        <f>IFERROR(INDEX(LİSTE,SMALL('VERİ TABANI'!$Q:$Q,ROW()-11),COLUMN()),"")</f>
        <v/>
      </c>
      <c r="N111" s="331"/>
      <c r="R111" s="332" t="str">
        <f>IFERROR(IF(H111="","",COUNTIF($H$12:H111,H111)),"")</f>
        <v/>
      </c>
      <c r="S111" s="332" t="str">
        <f t="shared" si="26"/>
        <v/>
      </c>
      <c r="T111" s="325" t="str">
        <f t="shared" si="19"/>
        <v/>
      </c>
      <c r="U111" s="326" t="str">
        <f t="shared" si="20"/>
        <v/>
      </c>
      <c r="V111" s="330" t="str">
        <f t="shared" si="14"/>
        <v/>
      </c>
      <c r="W111" s="328" t="str">
        <f t="shared" si="21"/>
        <v/>
      </c>
      <c r="X111" s="328" t="str">
        <f t="shared" si="27"/>
        <v/>
      </c>
      <c r="Y111" s="328" t="str">
        <f t="shared" si="22"/>
        <v/>
      </c>
      <c r="Z111" s="328" t="str">
        <f t="shared" si="15"/>
        <v/>
      </c>
      <c r="AB111" s="334">
        <f t="shared" si="16"/>
        <v>0</v>
      </c>
      <c r="AC111" s="334">
        <f t="shared" si="17"/>
        <v>0</v>
      </c>
      <c r="AD111" s="334">
        <f t="shared" si="23"/>
        <v>0</v>
      </c>
      <c r="AE111" s="334" t="str">
        <f t="shared" si="24"/>
        <v/>
      </c>
      <c r="AF111" s="312" t="str">
        <f t="shared" si="18"/>
        <v/>
      </c>
    </row>
    <row r="112" spans="1:32" ht="24.75" customHeight="1">
      <c r="A112" s="369" t="str">
        <f t="shared" si="25"/>
        <v/>
      </c>
      <c r="B112" s="370" t="str">
        <f>IFERROR(INDEX(LİSTE,SMALL('VERİ TABANI'!$Q:$Q,ROW()-11),COLUMN()),"")</f>
        <v/>
      </c>
      <c r="C112" s="370" t="str">
        <f>IFERROR(INDEX(LİSTE,SMALL('VERİ TABANI'!$Q:$Q,ROW()-11),COLUMN()),"")</f>
        <v/>
      </c>
      <c r="D112" s="370" t="str">
        <f>IFERROR(INDEX(LİSTE,SMALL('VERİ TABANI'!$Q:$Q,ROW()-11),COLUMN()),"")</f>
        <v/>
      </c>
      <c r="E112" s="370" t="str">
        <f>IFERROR(INDEX(LİSTE,SMALL('VERİ TABANI'!$Q:$Q,ROW()-11),COLUMN()),"")</f>
        <v/>
      </c>
      <c r="F112" s="371" t="str">
        <f>IFERROR(INDEX(LİSTE,SMALL('VERİ TABANI'!$Q:$Q,ROW()-11),COLUMN()),"")</f>
        <v/>
      </c>
      <c r="G112" s="369" t="str">
        <f>IFERROR(INDEX(LİSTE,SMALL('VERİ TABANI'!$Q:$Q,ROW()-11),COLUMN()),"")</f>
        <v/>
      </c>
      <c r="H112" s="371" t="str">
        <f>PROPER(IFERROR(INDEX(LİSTE,SMALL('VERİ TABANI'!$Q:$Q,ROW()-11),COLUMN()),""))</f>
        <v/>
      </c>
      <c r="I112" s="372" t="str">
        <f>IFERROR(INDEX(LİSTE,SMALL('VERİ TABANI'!$Q:$Q,ROW()-11),COLUMN()),"")</f>
        <v/>
      </c>
      <c r="J112" s="371" t="str">
        <f>PROPER(IFERROR(INDEX(LİSTE,SMALL('VERİ TABANI'!$Q:$Q,ROW()-11),COLUMN()),""))</f>
        <v/>
      </c>
      <c r="K112" s="373" t="str">
        <f>IFERROR(INDEX(LİSTE,SMALL('VERİ TABANI'!$Q:$Q,ROW()-11),COLUMN()),"")</f>
        <v/>
      </c>
      <c r="L112" s="374" t="str">
        <f>IFERROR(INDEX(LİSTE,SMALL('VERİ TABANI'!$Q:$Q,ROW()-11),COLUMN()),"")</f>
        <v/>
      </c>
      <c r="M112" s="331" t="str">
        <f>IFERROR(INDEX(LİSTE,SMALL('VERİ TABANI'!$Q:$Q,ROW()-11),COLUMN()),"")</f>
        <v/>
      </c>
      <c r="N112" s="331"/>
      <c r="R112" s="332" t="str">
        <f>IFERROR(IF(H112="","",COUNTIF($H$12:H112,H112)),"")</f>
        <v/>
      </c>
      <c r="S112" s="332" t="str">
        <f t="shared" si="26"/>
        <v/>
      </c>
      <c r="T112" s="325" t="str">
        <f t="shared" si="19"/>
        <v/>
      </c>
      <c r="U112" s="326" t="str">
        <f t="shared" si="20"/>
        <v/>
      </c>
      <c r="V112" s="330" t="str">
        <f t="shared" si="14"/>
        <v/>
      </c>
      <c r="W112" s="328" t="str">
        <f t="shared" si="21"/>
        <v/>
      </c>
      <c r="X112" s="328" t="str">
        <f t="shared" si="27"/>
        <v/>
      </c>
      <c r="Y112" s="328" t="str">
        <f t="shared" si="22"/>
        <v/>
      </c>
      <c r="Z112" s="328" t="str">
        <f t="shared" si="15"/>
        <v/>
      </c>
      <c r="AB112" s="334">
        <f t="shared" si="16"/>
        <v>0</v>
      </c>
      <c r="AC112" s="334">
        <f t="shared" si="17"/>
        <v>0</v>
      </c>
      <c r="AD112" s="334">
        <f t="shared" si="23"/>
        <v>0</v>
      </c>
      <c r="AE112" s="334" t="str">
        <f t="shared" si="24"/>
        <v/>
      </c>
      <c r="AF112" s="312" t="str">
        <f t="shared" si="18"/>
        <v/>
      </c>
    </row>
    <row r="113" spans="1:32" ht="24.75" customHeight="1">
      <c r="A113" s="369" t="str">
        <f t="shared" si="25"/>
        <v/>
      </c>
      <c r="B113" s="370" t="str">
        <f>IFERROR(INDEX(LİSTE,SMALL('VERİ TABANI'!$Q:$Q,ROW()-11),COLUMN()),"")</f>
        <v/>
      </c>
      <c r="C113" s="370" t="str">
        <f>IFERROR(INDEX(LİSTE,SMALL('VERİ TABANI'!$Q:$Q,ROW()-11),COLUMN()),"")</f>
        <v/>
      </c>
      <c r="D113" s="370" t="str">
        <f>IFERROR(INDEX(LİSTE,SMALL('VERİ TABANI'!$Q:$Q,ROW()-11),COLUMN()),"")</f>
        <v/>
      </c>
      <c r="E113" s="370" t="str">
        <f>IFERROR(INDEX(LİSTE,SMALL('VERİ TABANI'!$Q:$Q,ROW()-11),COLUMN()),"")</f>
        <v/>
      </c>
      <c r="F113" s="371" t="str">
        <f>IFERROR(INDEX(LİSTE,SMALL('VERİ TABANI'!$Q:$Q,ROW()-11),COLUMN()),"")</f>
        <v/>
      </c>
      <c r="G113" s="369" t="str">
        <f>IFERROR(INDEX(LİSTE,SMALL('VERİ TABANI'!$Q:$Q,ROW()-11),COLUMN()),"")</f>
        <v/>
      </c>
      <c r="H113" s="371" t="str">
        <f>PROPER(IFERROR(INDEX(LİSTE,SMALL('VERİ TABANI'!$Q:$Q,ROW()-11),COLUMN()),""))</f>
        <v/>
      </c>
      <c r="I113" s="372" t="str">
        <f>IFERROR(INDEX(LİSTE,SMALL('VERİ TABANI'!$Q:$Q,ROW()-11),COLUMN()),"")</f>
        <v/>
      </c>
      <c r="J113" s="371" t="str">
        <f>PROPER(IFERROR(INDEX(LİSTE,SMALL('VERİ TABANI'!$Q:$Q,ROW()-11),COLUMN()),""))</f>
        <v/>
      </c>
      <c r="K113" s="373" t="str">
        <f>IFERROR(INDEX(LİSTE,SMALL('VERİ TABANI'!$Q:$Q,ROW()-11),COLUMN()),"")</f>
        <v/>
      </c>
      <c r="L113" s="374" t="str">
        <f>IFERROR(INDEX(LİSTE,SMALL('VERİ TABANI'!$Q:$Q,ROW()-11),COLUMN()),"")</f>
        <v/>
      </c>
      <c r="M113" s="331" t="str">
        <f>IFERROR(INDEX(LİSTE,SMALL('VERİ TABANI'!$Q:$Q,ROW()-11),COLUMN()),"")</f>
        <v/>
      </c>
      <c r="N113" s="331"/>
      <c r="R113" s="332" t="str">
        <f>IFERROR(IF(H113="","",COUNTIF($H$12:H113,H113)),"")</f>
        <v/>
      </c>
      <c r="S113" s="332" t="str">
        <f t="shared" si="26"/>
        <v/>
      </c>
      <c r="T113" s="325" t="str">
        <f t="shared" si="19"/>
        <v/>
      </c>
      <c r="U113" s="326" t="str">
        <f t="shared" si="20"/>
        <v/>
      </c>
      <c r="V113" s="330" t="str">
        <f t="shared" si="14"/>
        <v/>
      </c>
      <c r="W113" s="328" t="str">
        <f t="shared" si="21"/>
        <v/>
      </c>
      <c r="X113" s="328" t="str">
        <f t="shared" si="27"/>
        <v/>
      </c>
      <c r="Y113" s="328" t="str">
        <f t="shared" si="22"/>
        <v/>
      </c>
      <c r="Z113" s="328" t="str">
        <f t="shared" si="15"/>
        <v/>
      </c>
      <c r="AB113" s="334">
        <f t="shared" si="16"/>
        <v>0</v>
      </c>
      <c r="AC113" s="334">
        <f t="shared" si="17"/>
        <v>0</v>
      </c>
      <c r="AD113" s="334">
        <f t="shared" si="23"/>
        <v>0</v>
      </c>
      <c r="AE113" s="334" t="str">
        <f t="shared" si="24"/>
        <v/>
      </c>
      <c r="AF113" s="312" t="str">
        <f t="shared" si="18"/>
        <v/>
      </c>
    </row>
    <row r="114" spans="1:32" ht="24.75" customHeight="1">
      <c r="A114" s="369" t="str">
        <f t="shared" si="25"/>
        <v/>
      </c>
      <c r="B114" s="370" t="str">
        <f>IFERROR(INDEX(LİSTE,SMALL('VERİ TABANI'!$Q:$Q,ROW()-11),COLUMN()),"")</f>
        <v/>
      </c>
      <c r="C114" s="370" t="str">
        <f>IFERROR(INDEX(LİSTE,SMALL('VERİ TABANI'!$Q:$Q,ROW()-11),COLUMN()),"")</f>
        <v/>
      </c>
      <c r="D114" s="370" t="str">
        <f>IFERROR(INDEX(LİSTE,SMALL('VERİ TABANI'!$Q:$Q,ROW()-11),COLUMN()),"")</f>
        <v/>
      </c>
      <c r="E114" s="370" t="str">
        <f>IFERROR(INDEX(LİSTE,SMALL('VERİ TABANI'!$Q:$Q,ROW()-11),COLUMN()),"")</f>
        <v/>
      </c>
      <c r="F114" s="371" t="str">
        <f>IFERROR(INDEX(LİSTE,SMALL('VERİ TABANI'!$Q:$Q,ROW()-11),COLUMN()),"")</f>
        <v/>
      </c>
      <c r="G114" s="369" t="str">
        <f>IFERROR(INDEX(LİSTE,SMALL('VERİ TABANI'!$Q:$Q,ROW()-11),COLUMN()),"")</f>
        <v/>
      </c>
      <c r="H114" s="371" t="str">
        <f>PROPER(IFERROR(INDEX(LİSTE,SMALL('VERİ TABANI'!$Q:$Q,ROW()-11),COLUMN()),""))</f>
        <v/>
      </c>
      <c r="I114" s="372" t="str">
        <f>IFERROR(INDEX(LİSTE,SMALL('VERİ TABANI'!$Q:$Q,ROW()-11),COLUMN()),"")</f>
        <v/>
      </c>
      <c r="J114" s="371" t="str">
        <f>PROPER(IFERROR(INDEX(LİSTE,SMALL('VERİ TABANI'!$Q:$Q,ROW()-11),COLUMN()),""))</f>
        <v/>
      </c>
      <c r="K114" s="373" t="str">
        <f>IFERROR(INDEX(LİSTE,SMALL('VERİ TABANI'!$Q:$Q,ROW()-11),COLUMN()),"")</f>
        <v/>
      </c>
      <c r="L114" s="374" t="str">
        <f>IFERROR(INDEX(LİSTE,SMALL('VERİ TABANI'!$Q:$Q,ROW()-11),COLUMN()),"")</f>
        <v/>
      </c>
      <c r="M114" s="331" t="str">
        <f>IFERROR(INDEX(LİSTE,SMALL('VERİ TABANI'!$Q:$Q,ROW()-11),COLUMN()),"")</f>
        <v/>
      </c>
      <c r="N114" s="331"/>
      <c r="R114" s="332" t="str">
        <f>IFERROR(IF(H114="","",COUNTIF($H$12:H114,H114)),"")</f>
        <v/>
      </c>
      <c r="S114" s="332" t="str">
        <f t="shared" si="26"/>
        <v/>
      </c>
      <c r="T114" s="325" t="str">
        <f t="shared" si="19"/>
        <v/>
      </c>
      <c r="U114" s="326" t="str">
        <f t="shared" si="20"/>
        <v/>
      </c>
      <c r="V114" s="330" t="str">
        <f t="shared" si="14"/>
        <v/>
      </c>
      <c r="W114" s="328" t="str">
        <f t="shared" si="21"/>
        <v/>
      </c>
      <c r="X114" s="328" t="str">
        <f t="shared" si="27"/>
        <v/>
      </c>
      <c r="Y114" s="328" t="str">
        <f t="shared" si="22"/>
        <v/>
      </c>
      <c r="Z114" s="328" t="str">
        <f t="shared" si="15"/>
        <v/>
      </c>
      <c r="AB114" s="334">
        <f t="shared" si="16"/>
        <v>0</v>
      </c>
      <c r="AC114" s="334">
        <f t="shared" si="17"/>
        <v>0</v>
      </c>
      <c r="AD114" s="334">
        <f t="shared" si="23"/>
        <v>0</v>
      </c>
      <c r="AE114" s="334" t="str">
        <f t="shared" si="24"/>
        <v/>
      </c>
      <c r="AF114" s="312" t="str">
        <f t="shared" si="18"/>
        <v/>
      </c>
    </row>
    <row r="115" spans="1:32" ht="24.75" customHeight="1">
      <c r="A115" s="369" t="str">
        <f t="shared" si="25"/>
        <v/>
      </c>
      <c r="B115" s="370" t="str">
        <f>IFERROR(INDEX(LİSTE,SMALL('VERİ TABANI'!$Q:$Q,ROW()-11),COLUMN()),"")</f>
        <v/>
      </c>
      <c r="C115" s="370" t="str">
        <f>IFERROR(INDEX(LİSTE,SMALL('VERİ TABANI'!$Q:$Q,ROW()-11),COLUMN()),"")</f>
        <v/>
      </c>
      <c r="D115" s="370" t="str">
        <f>IFERROR(INDEX(LİSTE,SMALL('VERİ TABANI'!$Q:$Q,ROW()-11),COLUMN()),"")</f>
        <v/>
      </c>
      <c r="E115" s="370" t="str">
        <f>IFERROR(INDEX(LİSTE,SMALL('VERİ TABANI'!$Q:$Q,ROW()-11),COLUMN()),"")</f>
        <v/>
      </c>
      <c r="F115" s="371" t="str">
        <f>IFERROR(INDEX(LİSTE,SMALL('VERİ TABANI'!$Q:$Q,ROW()-11),COLUMN()),"")</f>
        <v/>
      </c>
      <c r="G115" s="369" t="str">
        <f>IFERROR(INDEX(LİSTE,SMALL('VERİ TABANI'!$Q:$Q,ROW()-11),COLUMN()),"")</f>
        <v/>
      </c>
      <c r="H115" s="371" t="str">
        <f>PROPER(IFERROR(INDEX(LİSTE,SMALL('VERİ TABANI'!$Q:$Q,ROW()-11),COLUMN()),""))</f>
        <v/>
      </c>
      <c r="I115" s="372" t="str">
        <f>IFERROR(INDEX(LİSTE,SMALL('VERİ TABANI'!$Q:$Q,ROW()-11),COLUMN()),"")</f>
        <v/>
      </c>
      <c r="J115" s="371" t="str">
        <f>PROPER(IFERROR(INDEX(LİSTE,SMALL('VERİ TABANI'!$Q:$Q,ROW()-11),COLUMN()),""))</f>
        <v/>
      </c>
      <c r="K115" s="373" t="str">
        <f>IFERROR(INDEX(LİSTE,SMALL('VERİ TABANI'!$Q:$Q,ROW()-11),COLUMN()),"")</f>
        <v/>
      </c>
      <c r="L115" s="374" t="str">
        <f>IFERROR(INDEX(LİSTE,SMALL('VERİ TABANI'!$Q:$Q,ROW()-11),COLUMN()),"")</f>
        <v/>
      </c>
      <c r="M115" s="331" t="str">
        <f>IFERROR(INDEX(LİSTE,SMALL('VERİ TABANI'!$Q:$Q,ROW()-11),COLUMN()),"")</f>
        <v/>
      </c>
      <c r="N115" s="331"/>
      <c r="R115" s="332" t="str">
        <f>IFERROR(IF(H115="","",COUNTIF($H$12:H115,H115)),"")</f>
        <v/>
      </c>
      <c r="S115" s="332" t="str">
        <f t="shared" si="26"/>
        <v/>
      </c>
      <c r="T115" s="325" t="str">
        <f t="shared" si="19"/>
        <v/>
      </c>
      <c r="U115" s="326" t="str">
        <f t="shared" si="20"/>
        <v/>
      </c>
      <c r="V115" s="330" t="str">
        <f t="shared" si="14"/>
        <v/>
      </c>
      <c r="W115" s="328" t="str">
        <f t="shared" si="21"/>
        <v/>
      </c>
      <c r="X115" s="328" t="str">
        <f t="shared" si="27"/>
        <v/>
      </c>
      <c r="Y115" s="328" t="str">
        <f t="shared" si="22"/>
        <v/>
      </c>
      <c r="Z115" s="328" t="str">
        <f t="shared" si="15"/>
        <v/>
      </c>
      <c r="AB115" s="334">
        <f t="shared" si="16"/>
        <v>0</v>
      </c>
      <c r="AC115" s="334">
        <f t="shared" si="17"/>
        <v>0</v>
      </c>
      <c r="AD115" s="334">
        <f t="shared" si="23"/>
        <v>0</v>
      </c>
      <c r="AE115" s="334" t="str">
        <f t="shared" si="24"/>
        <v/>
      </c>
      <c r="AF115" s="312" t="str">
        <f t="shared" si="18"/>
        <v/>
      </c>
    </row>
    <row r="116" spans="1:32" ht="24.75" customHeight="1">
      <c r="A116" s="369" t="str">
        <f t="shared" si="25"/>
        <v/>
      </c>
      <c r="B116" s="370" t="str">
        <f>IFERROR(INDEX(LİSTE,SMALL('VERİ TABANI'!$Q:$Q,ROW()-11),COLUMN()),"")</f>
        <v/>
      </c>
      <c r="C116" s="370" t="str">
        <f>IFERROR(INDEX(LİSTE,SMALL('VERİ TABANI'!$Q:$Q,ROW()-11),COLUMN()),"")</f>
        <v/>
      </c>
      <c r="D116" s="370" t="str">
        <f>IFERROR(INDEX(LİSTE,SMALL('VERİ TABANI'!$Q:$Q,ROW()-11),COLUMN()),"")</f>
        <v/>
      </c>
      <c r="E116" s="370" t="str">
        <f>IFERROR(INDEX(LİSTE,SMALL('VERİ TABANI'!$Q:$Q,ROW()-11),COLUMN()),"")</f>
        <v/>
      </c>
      <c r="F116" s="371" t="str">
        <f>IFERROR(INDEX(LİSTE,SMALL('VERİ TABANI'!$Q:$Q,ROW()-11),COLUMN()),"")</f>
        <v/>
      </c>
      <c r="G116" s="369" t="str">
        <f>IFERROR(INDEX(LİSTE,SMALL('VERİ TABANI'!$Q:$Q,ROW()-11),COLUMN()),"")</f>
        <v/>
      </c>
      <c r="H116" s="371" t="str">
        <f>PROPER(IFERROR(INDEX(LİSTE,SMALL('VERİ TABANI'!$Q:$Q,ROW()-11),COLUMN()),""))</f>
        <v/>
      </c>
      <c r="I116" s="372" t="str">
        <f>IFERROR(INDEX(LİSTE,SMALL('VERİ TABANI'!$Q:$Q,ROW()-11),COLUMN()),"")</f>
        <v/>
      </c>
      <c r="J116" s="371" t="str">
        <f>PROPER(IFERROR(INDEX(LİSTE,SMALL('VERİ TABANI'!$Q:$Q,ROW()-11),COLUMN()),""))</f>
        <v/>
      </c>
      <c r="K116" s="373" t="str">
        <f>IFERROR(INDEX(LİSTE,SMALL('VERİ TABANI'!$Q:$Q,ROW()-11),COLUMN()),"")</f>
        <v/>
      </c>
      <c r="L116" s="374" t="str">
        <f>IFERROR(INDEX(LİSTE,SMALL('VERİ TABANI'!$Q:$Q,ROW()-11),COLUMN()),"")</f>
        <v/>
      </c>
      <c r="M116" s="331" t="str">
        <f>IFERROR(INDEX(LİSTE,SMALL('VERİ TABANI'!$Q:$Q,ROW()-11),COLUMN()),"")</f>
        <v/>
      </c>
      <c r="N116" s="331"/>
      <c r="R116" s="332" t="str">
        <f>IFERROR(IF(H116="","",COUNTIF($H$12:H116,H116)),"")</f>
        <v/>
      </c>
      <c r="S116" s="332" t="str">
        <f t="shared" si="26"/>
        <v/>
      </c>
      <c r="T116" s="325" t="str">
        <f t="shared" si="19"/>
        <v/>
      </c>
      <c r="U116" s="326" t="str">
        <f t="shared" si="20"/>
        <v/>
      </c>
      <c r="V116" s="330" t="str">
        <f t="shared" si="14"/>
        <v/>
      </c>
      <c r="W116" s="328" t="str">
        <f t="shared" si="21"/>
        <v/>
      </c>
      <c r="X116" s="328" t="str">
        <f t="shared" si="27"/>
        <v/>
      </c>
      <c r="Y116" s="328" t="str">
        <f t="shared" si="22"/>
        <v/>
      </c>
      <c r="Z116" s="328" t="str">
        <f t="shared" si="15"/>
        <v/>
      </c>
      <c r="AB116" s="334">
        <f t="shared" si="16"/>
        <v>0</v>
      </c>
      <c r="AC116" s="334">
        <f t="shared" si="17"/>
        <v>0</v>
      </c>
      <c r="AD116" s="334">
        <f t="shared" si="23"/>
        <v>0</v>
      </c>
      <c r="AE116" s="334" t="str">
        <f t="shared" si="24"/>
        <v/>
      </c>
      <c r="AF116" s="312" t="str">
        <f t="shared" si="18"/>
        <v/>
      </c>
    </row>
    <row r="117" spans="1:32" ht="24.75" customHeight="1">
      <c r="A117" s="369" t="str">
        <f t="shared" si="25"/>
        <v/>
      </c>
      <c r="B117" s="370" t="str">
        <f>IFERROR(INDEX(LİSTE,SMALL('VERİ TABANI'!$Q:$Q,ROW()-11),COLUMN()),"")</f>
        <v/>
      </c>
      <c r="C117" s="370" t="str">
        <f>IFERROR(INDEX(LİSTE,SMALL('VERİ TABANI'!$Q:$Q,ROW()-11),COLUMN()),"")</f>
        <v/>
      </c>
      <c r="D117" s="370" t="str">
        <f>IFERROR(INDEX(LİSTE,SMALL('VERİ TABANI'!$Q:$Q,ROW()-11),COLUMN()),"")</f>
        <v/>
      </c>
      <c r="E117" s="370" t="str">
        <f>IFERROR(INDEX(LİSTE,SMALL('VERİ TABANI'!$Q:$Q,ROW()-11),COLUMN()),"")</f>
        <v/>
      </c>
      <c r="F117" s="371" t="str">
        <f>IFERROR(INDEX(LİSTE,SMALL('VERİ TABANI'!$Q:$Q,ROW()-11),COLUMN()),"")</f>
        <v/>
      </c>
      <c r="G117" s="369" t="str">
        <f>IFERROR(INDEX(LİSTE,SMALL('VERİ TABANI'!$Q:$Q,ROW()-11),COLUMN()),"")</f>
        <v/>
      </c>
      <c r="H117" s="371" t="str">
        <f>PROPER(IFERROR(INDEX(LİSTE,SMALL('VERİ TABANI'!$Q:$Q,ROW()-11),COLUMN()),""))</f>
        <v/>
      </c>
      <c r="I117" s="372" t="str">
        <f>IFERROR(INDEX(LİSTE,SMALL('VERİ TABANI'!$Q:$Q,ROW()-11),COLUMN()),"")</f>
        <v/>
      </c>
      <c r="J117" s="371" t="str">
        <f>PROPER(IFERROR(INDEX(LİSTE,SMALL('VERİ TABANI'!$Q:$Q,ROW()-11),COLUMN()),""))</f>
        <v/>
      </c>
      <c r="K117" s="373" t="str">
        <f>IFERROR(INDEX(LİSTE,SMALL('VERİ TABANI'!$Q:$Q,ROW()-11),COLUMN()),"")</f>
        <v/>
      </c>
      <c r="L117" s="374" t="str">
        <f>IFERROR(INDEX(LİSTE,SMALL('VERİ TABANI'!$Q:$Q,ROW()-11),COLUMN()),"")</f>
        <v/>
      </c>
      <c r="M117" s="331" t="str">
        <f>IFERROR(INDEX(LİSTE,SMALL('VERİ TABANI'!$Q:$Q,ROW()-11),COLUMN()),"")</f>
        <v/>
      </c>
      <c r="N117" s="331"/>
      <c r="R117" s="332" t="str">
        <f>IFERROR(IF(H117="","",COUNTIF($H$12:H117,H117)),"")</f>
        <v/>
      </c>
      <c r="S117" s="332" t="str">
        <f t="shared" si="26"/>
        <v/>
      </c>
      <c r="T117" s="325" t="str">
        <f t="shared" si="19"/>
        <v/>
      </c>
      <c r="U117" s="326" t="str">
        <f t="shared" si="20"/>
        <v/>
      </c>
      <c r="V117" s="330" t="str">
        <f t="shared" si="14"/>
        <v/>
      </c>
      <c r="W117" s="328" t="str">
        <f t="shared" si="21"/>
        <v/>
      </c>
      <c r="X117" s="328" t="str">
        <f t="shared" si="27"/>
        <v/>
      </c>
      <c r="Y117" s="328" t="str">
        <f t="shared" si="22"/>
        <v/>
      </c>
      <c r="Z117" s="328" t="str">
        <f t="shared" si="15"/>
        <v/>
      </c>
      <c r="AB117" s="334">
        <f t="shared" si="16"/>
        <v>0</v>
      </c>
      <c r="AC117" s="334">
        <f t="shared" si="17"/>
        <v>0</v>
      </c>
      <c r="AD117" s="334">
        <f t="shared" si="23"/>
        <v>0</v>
      </c>
      <c r="AE117" s="334" t="str">
        <f t="shared" si="24"/>
        <v/>
      </c>
      <c r="AF117" s="312" t="str">
        <f t="shared" si="18"/>
        <v/>
      </c>
    </row>
    <row r="118" spans="1:32" ht="24.75" customHeight="1">
      <c r="A118" s="369" t="str">
        <f t="shared" si="25"/>
        <v/>
      </c>
      <c r="B118" s="370" t="str">
        <f>IFERROR(INDEX(LİSTE,SMALL('VERİ TABANI'!$Q:$Q,ROW()-11),COLUMN()),"")</f>
        <v/>
      </c>
      <c r="C118" s="370" t="str">
        <f>IFERROR(INDEX(LİSTE,SMALL('VERİ TABANI'!$Q:$Q,ROW()-11),COLUMN()),"")</f>
        <v/>
      </c>
      <c r="D118" s="370" t="str">
        <f>IFERROR(INDEX(LİSTE,SMALL('VERİ TABANI'!$Q:$Q,ROW()-11),COLUMN()),"")</f>
        <v/>
      </c>
      <c r="E118" s="370" t="str">
        <f>IFERROR(INDEX(LİSTE,SMALL('VERİ TABANI'!$Q:$Q,ROW()-11),COLUMN()),"")</f>
        <v/>
      </c>
      <c r="F118" s="371" t="str">
        <f>IFERROR(INDEX(LİSTE,SMALL('VERİ TABANI'!$Q:$Q,ROW()-11),COLUMN()),"")</f>
        <v/>
      </c>
      <c r="G118" s="369" t="str">
        <f>IFERROR(INDEX(LİSTE,SMALL('VERİ TABANI'!$Q:$Q,ROW()-11),COLUMN()),"")</f>
        <v/>
      </c>
      <c r="H118" s="371" t="str">
        <f>PROPER(IFERROR(INDEX(LİSTE,SMALL('VERİ TABANI'!$Q:$Q,ROW()-11),COLUMN()),""))</f>
        <v/>
      </c>
      <c r="I118" s="372" t="str">
        <f>IFERROR(INDEX(LİSTE,SMALL('VERİ TABANI'!$Q:$Q,ROW()-11),COLUMN()),"")</f>
        <v/>
      </c>
      <c r="J118" s="371" t="str">
        <f>PROPER(IFERROR(INDEX(LİSTE,SMALL('VERİ TABANI'!$Q:$Q,ROW()-11),COLUMN()),""))</f>
        <v/>
      </c>
      <c r="K118" s="373" t="str">
        <f>IFERROR(INDEX(LİSTE,SMALL('VERİ TABANI'!$Q:$Q,ROW()-11),COLUMN()),"")</f>
        <v/>
      </c>
      <c r="L118" s="374" t="str">
        <f>IFERROR(INDEX(LİSTE,SMALL('VERİ TABANI'!$Q:$Q,ROW()-11),COLUMN()),"")</f>
        <v/>
      </c>
      <c r="M118" s="331" t="str">
        <f>IFERROR(INDEX(LİSTE,SMALL('VERİ TABANI'!$Q:$Q,ROW()-11),COLUMN()),"")</f>
        <v/>
      </c>
      <c r="N118" s="331"/>
      <c r="R118" s="332" t="str">
        <f>IFERROR(IF(H118="","",COUNTIF($H$12:H118,H118)),"")</f>
        <v/>
      </c>
      <c r="S118" s="332" t="str">
        <f t="shared" si="26"/>
        <v/>
      </c>
      <c r="T118" s="325" t="str">
        <f t="shared" si="19"/>
        <v/>
      </c>
      <c r="U118" s="326" t="str">
        <f t="shared" si="20"/>
        <v/>
      </c>
      <c r="V118" s="330" t="str">
        <f t="shared" si="14"/>
        <v/>
      </c>
      <c r="W118" s="328" t="str">
        <f t="shared" si="21"/>
        <v/>
      </c>
      <c r="X118" s="328" t="str">
        <f t="shared" si="27"/>
        <v/>
      </c>
      <c r="Y118" s="328" t="str">
        <f t="shared" si="22"/>
        <v/>
      </c>
      <c r="Z118" s="328" t="str">
        <f t="shared" si="15"/>
        <v/>
      </c>
      <c r="AB118" s="334">
        <f t="shared" si="16"/>
        <v>0</v>
      </c>
      <c r="AC118" s="334">
        <f t="shared" si="17"/>
        <v>0</v>
      </c>
      <c r="AD118" s="334">
        <f t="shared" si="23"/>
        <v>0</v>
      </c>
      <c r="AE118" s="334" t="str">
        <f t="shared" si="24"/>
        <v/>
      </c>
      <c r="AF118" s="312" t="str">
        <f t="shared" si="18"/>
        <v/>
      </c>
    </row>
    <row r="119" spans="1:32" ht="24.75" customHeight="1">
      <c r="A119" s="369" t="str">
        <f t="shared" si="25"/>
        <v/>
      </c>
      <c r="B119" s="370" t="str">
        <f>IFERROR(INDEX(LİSTE,SMALL('VERİ TABANI'!$Q:$Q,ROW()-11),COLUMN()),"")</f>
        <v/>
      </c>
      <c r="C119" s="370" t="str">
        <f>IFERROR(INDEX(LİSTE,SMALL('VERİ TABANI'!$Q:$Q,ROW()-11),COLUMN()),"")</f>
        <v/>
      </c>
      <c r="D119" s="370" t="str">
        <f>IFERROR(INDEX(LİSTE,SMALL('VERİ TABANI'!$Q:$Q,ROW()-11),COLUMN()),"")</f>
        <v/>
      </c>
      <c r="E119" s="370" t="str">
        <f>IFERROR(INDEX(LİSTE,SMALL('VERİ TABANI'!$Q:$Q,ROW()-11),COLUMN()),"")</f>
        <v/>
      </c>
      <c r="F119" s="371" t="str">
        <f>IFERROR(INDEX(LİSTE,SMALL('VERİ TABANI'!$Q:$Q,ROW()-11),COLUMN()),"")</f>
        <v/>
      </c>
      <c r="G119" s="369" t="str">
        <f>IFERROR(INDEX(LİSTE,SMALL('VERİ TABANI'!$Q:$Q,ROW()-11),COLUMN()),"")</f>
        <v/>
      </c>
      <c r="H119" s="371" t="str">
        <f>PROPER(IFERROR(INDEX(LİSTE,SMALL('VERİ TABANI'!$Q:$Q,ROW()-11),COLUMN()),""))</f>
        <v/>
      </c>
      <c r="I119" s="372" t="str">
        <f>IFERROR(INDEX(LİSTE,SMALL('VERİ TABANI'!$Q:$Q,ROW()-11),COLUMN()),"")</f>
        <v/>
      </c>
      <c r="J119" s="371" t="str">
        <f>PROPER(IFERROR(INDEX(LİSTE,SMALL('VERİ TABANI'!$Q:$Q,ROW()-11),COLUMN()),""))</f>
        <v/>
      </c>
      <c r="K119" s="373" t="str">
        <f>IFERROR(INDEX(LİSTE,SMALL('VERİ TABANI'!$Q:$Q,ROW()-11),COLUMN()),"")</f>
        <v/>
      </c>
      <c r="L119" s="374" t="str">
        <f>IFERROR(INDEX(LİSTE,SMALL('VERİ TABANI'!$Q:$Q,ROW()-11),COLUMN()),"")</f>
        <v/>
      </c>
      <c r="M119" s="331" t="str">
        <f>IFERROR(INDEX(LİSTE,SMALL('VERİ TABANI'!$Q:$Q,ROW()-11),COLUMN()),"")</f>
        <v/>
      </c>
      <c r="N119" s="331"/>
      <c r="R119" s="332" t="str">
        <f>IFERROR(IF(H119="","",COUNTIF($H$12:H119,H119)),"")</f>
        <v/>
      </c>
      <c r="S119" s="332" t="str">
        <f t="shared" si="26"/>
        <v/>
      </c>
      <c r="T119" s="325" t="str">
        <f t="shared" si="19"/>
        <v/>
      </c>
      <c r="U119" s="326" t="str">
        <f t="shared" si="20"/>
        <v/>
      </c>
      <c r="V119" s="330" t="str">
        <f t="shared" si="14"/>
        <v/>
      </c>
      <c r="W119" s="328" t="str">
        <f t="shared" si="21"/>
        <v/>
      </c>
      <c r="X119" s="328" t="str">
        <f t="shared" si="27"/>
        <v/>
      </c>
      <c r="Y119" s="328" t="str">
        <f t="shared" si="22"/>
        <v/>
      </c>
      <c r="Z119" s="328" t="str">
        <f t="shared" si="15"/>
        <v/>
      </c>
      <c r="AB119" s="334">
        <f t="shared" si="16"/>
        <v>0</v>
      </c>
      <c r="AC119" s="334">
        <f t="shared" si="17"/>
        <v>0</v>
      </c>
      <c r="AD119" s="334">
        <f t="shared" si="23"/>
        <v>0</v>
      </c>
      <c r="AE119" s="334" t="str">
        <f t="shared" si="24"/>
        <v/>
      </c>
      <c r="AF119" s="312" t="str">
        <f t="shared" si="18"/>
        <v/>
      </c>
    </row>
    <row r="120" spans="1:32" ht="24.75" customHeight="1">
      <c r="A120" s="369" t="str">
        <f t="shared" si="25"/>
        <v/>
      </c>
      <c r="B120" s="370" t="str">
        <f>IFERROR(INDEX(LİSTE,SMALL('VERİ TABANI'!$Q:$Q,ROW()-11),COLUMN()),"")</f>
        <v/>
      </c>
      <c r="C120" s="370" t="str">
        <f>IFERROR(INDEX(LİSTE,SMALL('VERİ TABANI'!$Q:$Q,ROW()-11),COLUMN()),"")</f>
        <v/>
      </c>
      <c r="D120" s="370" t="str">
        <f>IFERROR(INDEX(LİSTE,SMALL('VERİ TABANI'!$Q:$Q,ROW()-11),COLUMN()),"")</f>
        <v/>
      </c>
      <c r="E120" s="370" t="str">
        <f>IFERROR(INDEX(LİSTE,SMALL('VERİ TABANI'!$Q:$Q,ROW()-11),COLUMN()),"")</f>
        <v/>
      </c>
      <c r="F120" s="371" t="str">
        <f>IFERROR(INDEX(LİSTE,SMALL('VERİ TABANI'!$Q:$Q,ROW()-11),COLUMN()),"")</f>
        <v/>
      </c>
      <c r="G120" s="369" t="str">
        <f>IFERROR(INDEX(LİSTE,SMALL('VERİ TABANI'!$Q:$Q,ROW()-11),COLUMN()),"")</f>
        <v/>
      </c>
      <c r="H120" s="371" t="str">
        <f>PROPER(IFERROR(INDEX(LİSTE,SMALL('VERİ TABANI'!$Q:$Q,ROW()-11),COLUMN()),""))</f>
        <v/>
      </c>
      <c r="I120" s="372" t="str">
        <f>IFERROR(INDEX(LİSTE,SMALL('VERİ TABANI'!$Q:$Q,ROW()-11),COLUMN()),"")</f>
        <v/>
      </c>
      <c r="J120" s="371" t="str">
        <f>PROPER(IFERROR(INDEX(LİSTE,SMALL('VERİ TABANI'!$Q:$Q,ROW()-11),COLUMN()),""))</f>
        <v/>
      </c>
      <c r="K120" s="373" t="str">
        <f>IFERROR(INDEX(LİSTE,SMALL('VERİ TABANI'!$Q:$Q,ROW()-11),COLUMN()),"")</f>
        <v/>
      </c>
      <c r="L120" s="374" t="str">
        <f>IFERROR(INDEX(LİSTE,SMALL('VERİ TABANI'!$Q:$Q,ROW()-11),COLUMN()),"")</f>
        <v/>
      </c>
      <c r="M120" s="331" t="str">
        <f>IFERROR(INDEX(LİSTE,SMALL('VERİ TABANI'!$Q:$Q,ROW()-11),COLUMN()),"")</f>
        <v/>
      </c>
      <c r="N120" s="331"/>
      <c r="R120" s="332" t="str">
        <f>IFERROR(IF(H120="","",COUNTIF($H$12:H120,H120)),"")</f>
        <v/>
      </c>
      <c r="S120" s="332" t="str">
        <f t="shared" si="26"/>
        <v/>
      </c>
      <c r="T120" s="325" t="str">
        <f t="shared" si="19"/>
        <v/>
      </c>
      <c r="U120" s="326" t="str">
        <f t="shared" si="20"/>
        <v/>
      </c>
      <c r="V120" s="330" t="str">
        <f t="shared" si="14"/>
        <v/>
      </c>
      <c r="W120" s="328" t="str">
        <f t="shared" si="21"/>
        <v/>
      </c>
      <c r="X120" s="328" t="str">
        <f t="shared" si="27"/>
        <v/>
      </c>
      <c r="Y120" s="328" t="str">
        <f t="shared" si="22"/>
        <v/>
      </c>
      <c r="Z120" s="328" t="str">
        <f t="shared" si="15"/>
        <v/>
      </c>
      <c r="AB120" s="334">
        <f t="shared" si="16"/>
        <v>0</v>
      </c>
      <c r="AC120" s="334">
        <f t="shared" si="17"/>
        <v>0</v>
      </c>
      <c r="AD120" s="334">
        <f t="shared" si="23"/>
        <v>0</v>
      </c>
      <c r="AE120" s="334" t="str">
        <f t="shared" si="24"/>
        <v/>
      </c>
      <c r="AF120" s="312" t="str">
        <f t="shared" si="18"/>
        <v/>
      </c>
    </row>
    <row r="121" spans="1:32" ht="24.75" customHeight="1">
      <c r="A121" s="330" t="str">
        <f t="shared" ref="A121:A140" si="28">IFERROR(IF(B121="","",ROW()-11),"")</f>
        <v/>
      </c>
      <c r="B121" s="331" t="str">
        <f>IFERROR(INDEX(LİSTE,SMALL('VERİ TABANI'!$Q:$Q,ROW()-11),COLUMN()),"")</f>
        <v/>
      </c>
      <c r="C121" s="331" t="str">
        <f>IFERROR(INDEX(LİSTE,SMALL('VERİ TABANI'!$Q:$Q,ROW()-11),COLUMN()),"")</f>
        <v/>
      </c>
      <c r="D121" s="331" t="str">
        <f>IFERROR(INDEX(LİSTE,SMALL('VERİ TABANI'!$Q:$Q,ROW()-11),COLUMN()),"")</f>
        <v/>
      </c>
      <c r="E121" s="331" t="str">
        <f>IFERROR(INDEX(LİSTE,SMALL('VERİ TABANI'!$Q:$Q,ROW()-11),COLUMN()),"")</f>
        <v/>
      </c>
      <c r="F121" s="375" t="str">
        <f>IFERROR(INDEX(LİSTE,SMALL('VERİ TABANI'!$Q:$Q,ROW()-11),COLUMN()),"")</f>
        <v/>
      </c>
      <c r="G121" s="330" t="str">
        <f>IFERROR(INDEX(LİSTE,SMALL('VERİ TABANI'!$Q:$Q,ROW()-11),COLUMN()),"")</f>
        <v/>
      </c>
      <c r="H121" s="375" t="str">
        <f>PROPER(IFERROR(INDEX(LİSTE,SMALL('VERİ TABANI'!$Q:$Q,ROW()-11),COLUMN()),""))</f>
        <v/>
      </c>
      <c r="I121" s="340" t="str">
        <f>IFERROR(INDEX(LİSTE,SMALL('VERİ TABANI'!$Q:$Q,ROW()-11),COLUMN()),"")</f>
        <v/>
      </c>
      <c r="J121" s="375" t="str">
        <f>PROPER(IFERROR(INDEX(LİSTE,SMALL('VERİ TABANI'!$Q:$Q,ROW()-11),COLUMN()),""))</f>
        <v/>
      </c>
      <c r="K121" s="341" t="str">
        <f>IFERROR(INDEX(LİSTE,SMALL('VERİ TABANI'!$Q:$Q,ROW()-11),COLUMN()),"")</f>
        <v/>
      </c>
      <c r="L121" s="376" t="str">
        <f>IFERROR(INDEX(LİSTE,SMALL('VERİ TABANI'!$Q:$Q,ROW()-11),COLUMN()),"")</f>
        <v/>
      </c>
      <c r="M121" s="331" t="str">
        <f>IFERROR(INDEX(LİSTE,SMALL('VERİ TABANI'!$Q:$Q,ROW()-11),COLUMN()),"")</f>
        <v/>
      </c>
      <c r="N121" s="331"/>
      <c r="R121" s="332" t="str">
        <f>IFERROR(IF(H121="","",COUNTIF($H$12:H121,H121)),"")</f>
        <v/>
      </c>
      <c r="S121" s="332" t="str">
        <f t="shared" si="26"/>
        <v/>
      </c>
      <c r="T121" s="325" t="str">
        <f t="shared" si="19"/>
        <v/>
      </c>
      <c r="U121" s="326" t="str">
        <f t="shared" si="20"/>
        <v/>
      </c>
      <c r="V121" s="330" t="str">
        <f t="shared" si="14"/>
        <v/>
      </c>
      <c r="W121" s="328" t="str">
        <f t="shared" si="21"/>
        <v/>
      </c>
      <c r="X121" s="328" t="str">
        <f t="shared" si="27"/>
        <v/>
      </c>
      <c r="Y121" s="328" t="str">
        <f t="shared" si="22"/>
        <v/>
      </c>
      <c r="Z121" s="328" t="str">
        <f t="shared" si="15"/>
        <v/>
      </c>
      <c r="AB121" s="334">
        <f t="shared" si="16"/>
        <v>0</v>
      </c>
      <c r="AC121" s="334">
        <f t="shared" si="17"/>
        <v>0</v>
      </c>
      <c r="AD121" s="334">
        <f t="shared" si="23"/>
        <v>0</v>
      </c>
      <c r="AE121" s="334" t="str">
        <f t="shared" si="24"/>
        <v/>
      </c>
      <c r="AF121" s="312" t="str">
        <f t="shared" si="18"/>
        <v/>
      </c>
    </row>
    <row r="122" spans="1:32" ht="24.75" customHeight="1">
      <c r="A122" s="330" t="str">
        <f t="shared" si="28"/>
        <v/>
      </c>
      <c r="B122" s="331" t="str">
        <f>IFERROR(INDEX(LİSTE,SMALL('VERİ TABANI'!$Q:$Q,ROW()-11),COLUMN()),"")</f>
        <v/>
      </c>
      <c r="C122" s="331" t="str">
        <f>IFERROR(INDEX(LİSTE,SMALL('VERİ TABANI'!$Q:$Q,ROW()-11),COLUMN()),"")</f>
        <v/>
      </c>
      <c r="D122" s="331" t="str">
        <f>IFERROR(INDEX(LİSTE,SMALL('VERİ TABANI'!$Q:$Q,ROW()-11),COLUMN()),"")</f>
        <v/>
      </c>
      <c r="E122" s="331" t="str">
        <f>IFERROR(INDEX(LİSTE,SMALL('VERİ TABANI'!$Q:$Q,ROW()-11),COLUMN()),"")</f>
        <v/>
      </c>
      <c r="F122" s="375" t="str">
        <f>IFERROR(INDEX(LİSTE,SMALL('VERİ TABANI'!$Q:$Q,ROW()-11),COLUMN()),"")</f>
        <v/>
      </c>
      <c r="G122" s="330" t="str">
        <f>IFERROR(INDEX(LİSTE,SMALL('VERİ TABANI'!$Q:$Q,ROW()-11),COLUMN()),"")</f>
        <v/>
      </c>
      <c r="H122" s="375" t="str">
        <f>PROPER(IFERROR(INDEX(LİSTE,SMALL('VERİ TABANI'!$Q:$Q,ROW()-11),COLUMN()),""))</f>
        <v/>
      </c>
      <c r="I122" s="340" t="str">
        <f>IFERROR(INDEX(LİSTE,SMALL('VERİ TABANI'!$Q:$Q,ROW()-11),COLUMN()),"")</f>
        <v/>
      </c>
      <c r="J122" s="375" t="str">
        <f>PROPER(IFERROR(INDEX(LİSTE,SMALL('VERİ TABANI'!$Q:$Q,ROW()-11),COLUMN()),""))</f>
        <v/>
      </c>
      <c r="K122" s="341" t="str">
        <f>IFERROR(INDEX(LİSTE,SMALL('VERİ TABANI'!$Q:$Q,ROW()-11),COLUMN()),"")</f>
        <v/>
      </c>
      <c r="L122" s="376" t="str">
        <f>IFERROR(INDEX(LİSTE,SMALL('VERİ TABANI'!$Q:$Q,ROW()-11),COLUMN()),"")</f>
        <v/>
      </c>
      <c r="M122" s="331" t="str">
        <f>IFERROR(INDEX(LİSTE,SMALL('VERİ TABANI'!$Q:$Q,ROW()-11),COLUMN()),"")</f>
        <v/>
      </c>
      <c r="N122" s="331"/>
      <c r="R122" s="332" t="str">
        <f>IFERROR(IF(H122="","",COUNTIF($H$12:H122,H122)),"")</f>
        <v/>
      </c>
      <c r="S122" s="332" t="str">
        <f t="shared" si="26"/>
        <v/>
      </c>
      <c r="T122" s="325" t="str">
        <f t="shared" si="19"/>
        <v/>
      </c>
      <c r="U122" s="326" t="str">
        <f t="shared" si="20"/>
        <v/>
      </c>
      <c r="V122" s="330" t="str">
        <f t="shared" si="14"/>
        <v/>
      </c>
      <c r="W122" s="328" t="str">
        <f t="shared" si="21"/>
        <v/>
      </c>
      <c r="X122" s="328" t="str">
        <f t="shared" si="27"/>
        <v/>
      </c>
      <c r="Y122" s="328" t="str">
        <f t="shared" si="22"/>
        <v/>
      </c>
      <c r="Z122" s="328" t="str">
        <f t="shared" si="15"/>
        <v/>
      </c>
      <c r="AB122" s="334">
        <f t="shared" si="16"/>
        <v>0</v>
      </c>
      <c r="AC122" s="334">
        <f t="shared" si="17"/>
        <v>0</v>
      </c>
      <c r="AD122" s="334">
        <f t="shared" si="23"/>
        <v>0</v>
      </c>
      <c r="AE122" s="334" t="str">
        <f t="shared" si="24"/>
        <v/>
      </c>
      <c r="AF122" s="312" t="str">
        <f t="shared" si="18"/>
        <v/>
      </c>
    </row>
    <row r="123" spans="1:32" ht="24.75" customHeight="1">
      <c r="A123" s="330" t="str">
        <f t="shared" si="28"/>
        <v/>
      </c>
      <c r="B123" s="331" t="str">
        <f>IFERROR(INDEX(LİSTE,SMALL('VERİ TABANI'!$Q:$Q,ROW()-11),COLUMN()),"")</f>
        <v/>
      </c>
      <c r="C123" s="331" t="str">
        <f>IFERROR(INDEX(LİSTE,SMALL('VERİ TABANI'!$Q:$Q,ROW()-11),COLUMN()),"")</f>
        <v/>
      </c>
      <c r="D123" s="331" t="str">
        <f>IFERROR(INDEX(LİSTE,SMALL('VERİ TABANI'!$Q:$Q,ROW()-11),COLUMN()),"")</f>
        <v/>
      </c>
      <c r="E123" s="331" t="str">
        <f>IFERROR(INDEX(LİSTE,SMALL('VERİ TABANI'!$Q:$Q,ROW()-11),COLUMN()),"")</f>
        <v/>
      </c>
      <c r="F123" s="375" t="str">
        <f>IFERROR(INDEX(LİSTE,SMALL('VERİ TABANI'!$Q:$Q,ROW()-11),COLUMN()),"")</f>
        <v/>
      </c>
      <c r="G123" s="330" t="str">
        <f>IFERROR(INDEX(LİSTE,SMALL('VERİ TABANI'!$Q:$Q,ROW()-11),COLUMN()),"")</f>
        <v/>
      </c>
      <c r="H123" s="375" t="str">
        <f>PROPER(IFERROR(INDEX(LİSTE,SMALL('VERİ TABANI'!$Q:$Q,ROW()-11),COLUMN()),""))</f>
        <v/>
      </c>
      <c r="I123" s="340" t="str">
        <f>IFERROR(INDEX(LİSTE,SMALL('VERİ TABANI'!$Q:$Q,ROW()-11),COLUMN()),"")</f>
        <v/>
      </c>
      <c r="J123" s="375" t="str">
        <f>PROPER(IFERROR(INDEX(LİSTE,SMALL('VERİ TABANI'!$Q:$Q,ROW()-11),COLUMN()),""))</f>
        <v/>
      </c>
      <c r="K123" s="341" t="str">
        <f>IFERROR(INDEX(LİSTE,SMALL('VERİ TABANI'!$Q:$Q,ROW()-11),COLUMN()),"")</f>
        <v/>
      </c>
      <c r="L123" s="376" t="str">
        <f>IFERROR(INDEX(LİSTE,SMALL('VERİ TABANI'!$Q:$Q,ROW()-11),COLUMN()),"")</f>
        <v/>
      </c>
      <c r="M123" s="331" t="str">
        <f>IFERROR(INDEX(LİSTE,SMALL('VERİ TABANI'!$Q:$Q,ROW()-11),COLUMN()),"")</f>
        <v/>
      </c>
      <c r="N123" s="331"/>
      <c r="R123" s="332" t="str">
        <f>IFERROR(IF(H123="","",COUNTIF($H$12:H123,H123)),"")</f>
        <v/>
      </c>
      <c r="S123" s="332" t="str">
        <f t="shared" si="26"/>
        <v/>
      </c>
      <c r="T123" s="325" t="str">
        <f t="shared" si="19"/>
        <v/>
      </c>
      <c r="U123" s="326" t="str">
        <f t="shared" si="20"/>
        <v/>
      </c>
      <c r="V123" s="330" t="str">
        <f t="shared" si="14"/>
        <v/>
      </c>
      <c r="W123" s="328" t="str">
        <f t="shared" si="21"/>
        <v/>
      </c>
      <c r="X123" s="328" t="str">
        <f t="shared" si="27"/>
        <v/>
      </c>
      <c r="Y123" s="328" t="str">
        <f t="shared" si="22"/>
        <v/>
      </c>
      <c r="Z123" s="328" t="str">
        <f t="shared" si="15"/>
        <v/>
      </c>
      <c r="AB123" s="334">
        <f t="shared" si="16"/>
        <v>0</v>
      </c>
      <c r="AC123" s="334">
        <f t="shared" si="17"/>
        <v>0</v>
      </c>
      <c r="AD123" s="334">
        <f t="shared" si="23"/>
        <v>0</v>
      </c>
      <c r="AE123" s="334" t="str">
        <f t="shared" si="24"/>
        <v/>
      </c>
      <c r="AF123" s="312" t="str">
        <f t="shared" si="18"/>
        <v/>
      </c>
    </row>
    <row r="124" spans="1:32" ht="24.75" customHeight="1">
      <c r="A124" s="330" t="str">
        <f t="shared" si="28"/>
        <v/>
      </c>
      <c r="B124" s="331" t="str">
        <f>IFERROR(INDEX(LİSTE,SMALL('VERİ TABANI'!$Q:$Q,ROW()-11),COLUMN()),"")</f>
        <v/>
      </c>
      <c r="C124" s="331" t="str">
        <f>IFERROR(INDEX(LİSTE,SMALL('VERİ TABANI'!$Q:$Q,ROW()-11),COLUMN()),"")</f>
        <v/>
      </c>
      <c r="D124" s="331" t="str">
        <f>IFERROR(INDEX(LİSTE,SMALL('VERİ TABANI'!$Q:$Q,ROW()-11),COLUMN()),"")</f>
        <v/>
      </c>
      <c r="E124" s="331" t="str">
        <f>IFERROR(INDEX(LİSTE,SMALL('VERİ TABANI'!$Q:$Q,ROW()-11),COLUMN()),"")</f>
        <v/>
      </c>
      <c r="F124" s="375" t="str">
        <f>IFERROR(INDEX(LİSTE,SMALL('VERİ TABANI'!$Q:$Q,ROW()-11),COLUMN()),"")</f>
        <v/>
      </c>
      <c r="G124" s="330" t="str">
        <f>IFERROR(INDEX(LİSTE,SMALL('VERİ TABANI'!$Q:$Q,ROW()-11),COLUMN()),"")</f>
        <v/>
      </c>
      <c r="H124" s="375" t="str">
        <f>PROPER(IFERROR(INDEX(LİSTE,SMALL('VERİ TABANI'!$Q:$Q,ROW()-11),COLUMN()),""))</f>
        <v/>
      </c>
      <c r="I124" s="340" t="str">
        <f>IFERROR(INDEX(LİSTE,SMALL('VERİ TABANI'!$Q:$Q,ROW()-11),COLUMN()),"")</f>
        <v/>
      </c>
      <c r="J124" s="375" t="str">
        <f>PROPER(IFERROR(INDEX(LİSTE,SMALL('VERİ TABANI'!$Q:$Q,ROW()-11),COLUMN()),""))</f>
        <v/>
      </c>
      <c r="K124" s="341" t="str">
        <f>IFERROR(INDEX(LİSTE,SMALL('VERİ TABANI'!$Q:$Q,ROW()-11),COLUMN()),"")</f>
        <v/>
      </c>
      <c r="L124" s="376" t="str">
        <f>IFERROR(INDEX(LİSTE,SMALL('VERİ TABANI'!$Q:$Q,ROW()-11),COLUMN()),"")</f>
        <v/>
      </c>
      <c r="M124" s="331" t="str">
        <f>IFERROR(INDEX(LİSTE,SMALL('VERİ TABANI'!$Q:$Q,ROW()-11),COLUMN()),"")</f>
        <v/>
      </c>
      <c r="N124" s="331"/>
      <c r="R124" s="332" t="str">
        <f>IFERROR(IF(H124="","",COUNTIF($H$12:H124,H124)),"")</f>
        <v/>
      </c>
      <c r="S124" s="332" t="str">
        <f t="shared" si="26"/>
        <v/>
      </c>
      <c r="T124" s="325" t="str">
        <f t="shared" si="19"/>
        <v/>
      </c>
      <c r="U124" s="326" t="str">
        <f t="shared" si="20"/>
        <v/>
      </c>
      <c r="V124" s="330" t="str">
        <f t="shared" si="14"/>
        <v/>
      </c>
      <c r="W124" s="328" t="str">
        <f t="shared" si="21"/>
        <v/>
      </c>
      <c r="X124" s="328" t="str">
        <f t="shared" si="27"/>
        <v/>
      </c>
      <c r="Y124" s="328" t="str">
        <f t="shared" si="22"/>
        <v/>
      </c>
      <c r="Z124" s="328" t="str">
        <f t="shared" si="15"/>
        <v/>
      </c>
      <c r="AB124" s="334">
        <f t="shared" si="16"/>
        <v>0</v>
      </c>
      <c r="AC124" s="334">
        <f t="shared" si="17"/>
        <v>0</v>
      </c>
      <c r="AD124" s="334">
        <f t="shared" si="23"/>
        <v>0</v>
      </c>
      <c r="AE124" s="334" t="str">
        <f t="shared" si="24"/>
        <v/>
      </c>
      <c r="AF124" s="312" t="str">
        <f t="shared" si="18"/>
        <v/>
      </c>
    </row>
    <row r="125" spans="1:32" ht="24.75" customHeight="1">
      <c r="A125" s="330" t="str">
        <f t="shared" si="28"/>
        <v/>
      </c>
      <c r="B125" s="331" t="str">
        <f>IFERROR(INDEX(LİSTE,SMALL('VERİ TABANI'!$Q:$Q,ROW()-11),COLUMN()),"")</f>
        <v/>
      </c>
      <c r="C125" s="331" t="str">
        <f>IFERROR(INDEX(LİSTE,SMALL('VERİ TABANI'!$Q:$Q,ROW()-11),COLUMN()),"")</f>
        <v/>
      </c>
      <c r="D125" s="331" t="str">
        <f>IFERROR(INDEX(LİSTE,SMALL('VERİ TABANI'!$Q:$Q,ROW()-11),COLUMN()),"")</f>
        <v/>
      </c>
      <c r="E125" s="331" t="str">
        <f>IFERROR(INDEX(LİSTE,SMALL('VERİ TABANI'!$Q:$Q,ROW()-11),COLUMN()),"")</f>
        <v/>
      </c>
      <c r="F125" s="375" t="str">
        <f>IFERROR(INDEX(LİSTE,SMALL('VERİ TABANI'!$Q:$Q,ROW()-11),COLUMN()),"")</f>
        <v/>
      </c>
      <c r="G125" s="330" t="str">
        <f>IFERROR(INDEX(LİSTE,SMALL('VERİ TABANI'!$Q:$Q,ROW()-11),COLUMN()),"")</f>
        <v/>
      </c>
      <c r="H125" s="375" t="str">
        <f>PROPER(IFERROR(INDEX(LİSTE,SMALL('VERİ TABANI'!$Q:$Q,ROW()-11),COLUMN()),""))</f>
        <v/>
      </c>
      <c r="I125" s="340" t="str">
        <f>IFERROR(INDEX(LİSTE,SMALL('VERİ TABANI'!$Q:$Q,ROW()-11),COLUMN()),"")</f>
        <v/>
      </c>
      <c r="J125" s="375" t="str">
        <f>PROPER(IFERROR(INDEX(LİSTE,SMALL('VERİ TABANI'!$Q:$Q,ROW()-11),COLUMN()),""))</f>
        <v/>
      </c>
      <c r="K125" s="341" t="str">
        <f>IFERROR(INDEX(LİSTE,SMALL('VERİ TABANI'!$Q:$Q,ROW()-11),COLUMN()),"")</f>
        <v/>
      </c>
      <c r="L125" s="376" t="str">
        <f>IFERROR(INDEX(LİSTE,SMALL('VERİ TABANI'!$Q:$Q,ROW()-11),COLUMN()),"")</f>
        <v/>
      </c>
      <c r="M125" s="331" t="str">
        <f>IFERROR(INDEX(LİSTE,SMALL('VERİ TABANI'!$Q:$Q,ROW()-11),COLUMN()),"")</f>
        <v/>
      </c>
      <c r="N125" s="331"/>
      <c r="R125" s="332" t="str">
        <f>IFERROR(IF(H125="","",COUNTIF($H$12:H125,H125)),"")</f>
        <v/>
      </c>
      <c r="S125" s="332" t="str">
        <f t="shared" si="26"/>
        <v/>
      </c>
      <c r="T125" s="325" t="str">
        <f t="shared" si="19"/>
        <v/>
      </c>
      <c r="U125" s="326" t="str">
        <f t="shared" si="20"/>
        <v/>
      </c>
      <c r="V125" s="330" t="str">
        <f t="shared" si="14"/>
        <v/>
      </c>
      <c r="W125" s="328" t="str">
        <f t="shared" si="21"/>
        <v/>
      </c>
      <c r="X125" s="328" t="str">
        <f t="shared" si="27"/>
        <v/>
      </c>
      <c r="Y125" s="328" t="str">
        <f t="shared" si="22"/>
        <v/>
      </c>
      <c r="Z125" s="328" t="str">
        <f t="shared" si="15"/>
        <v/>
      </c>
      <c r="AB125" s="334">
        <f t="shared" si="16"/>
        <v>0</v>
      </c>
      <c r="AC125" s="334">
        <f t="shared" si="17"/>
        <v>0</v>
      </c>
      <c r="AD125" s="334">
        <f t="shared" si="23"/>
        <v>0</v>
      </c>
      <c r="AE125" s="334" t="str">
        <f t="shared" si="24"/>
        <v/>
      </c>
      <c r="AF125" s="312" t="str">
        <f t="shared" si="18"/>
        <v/>
      </c>
    </row>
    <row r="126" spans="1:32" ht="24.75" customHeight="1">
      <c r="A126" s="330" t="str">
        <f t="shared" si="28"/>
        <v/>
      </c>
      <c r="B126" s="331" t="str">
        <f>IFERROR(INDEX(LİSTE,SMALL('VERİ TABANI'!$Q:$Q,ROW()-11),COLUMN()),"")</f>
        <v/>
      </c>
      <c r="C126" s="331" t="str">
        <f>IFERROR(INDEX(LİSTE,SMALL('VERİ TABANI'!$Q:$Q,ROW()-11),COLUMN()),"")</f>
        <v/>
      </c>
      <c r="D126" s="331" t="str">
        <f>IFERROR(INDEX(LİSTE,SMALL('VERİ TABANI'!$Q:$Q,ROW()-11),COLUMN()),"")</f>
        <v/>
      </c>
      <c r="E126" s="331" t="str">
        <f>IFERROR(INDEX(LİSTE,SMALL('VERİ TABANI'!$Q:$Q,ROW()-11),COLUMN()),"")</f>
        <v/>
      </c>
      <c r="F126" s="375" t="str">
        <f>IFERROR(INDEX(LİSTE,SMALL('VERİ TABANI'!$Q:$Q,ROW()-11),COLUMN()),"")</f>
        <v/>
      </c>
      <c r="G126" s="330" t="str">
        <f>IFERROR(INDEX(LİSTE,SMALL('VERİ TABANI'!$Q:$Q,ROW()-11),COLUMN()),"")</f>
        <v/>
      </c>
      <c r="H126" s="375" t="str">
        <f>PROPER(IFERROR(INDEX(LİSTE,SMALL('VERİ TABANI'!$Q:$Q,ROW()-11),COLUMN()),""))</f>
        <v/>
      </c>
      <c r="I126" s="340" t="str">
        <f>IFERROR(INDEX(LİSTE,SMALL('VERİ TABANI'!$Q:$Q,ROW()-11),COLUMN()),"")</f>
        <v/>
      </c>
      <c r="J126" s="375" t="str">
        <f>PROPER(IFERROR(INDEX(LİSTE,SMALL('VERİ TABANI'!$Q:$Q,ROW()-11),COLUMN()),""))</f>
        <v/>
      </c>
      <c r="K126" s="341" t="str">
        <f>IFERROR(INDEX(LİSTE,SMALL('VERİ TABANI'!$Q:$Q,ROW()-11),COLUMN()),"")</f>
        <v/>
      </c>
      <c r="L126" s="376" t="str">
        <f>IFERROR(INDEX(LİSTE,SMALL('VERİ TABANI'!$Q:$Q,ROW()-11),COLUMN()),"")</f>
        <v/>
      </c>
      <c r="M126" s="331" t="str">
        <f>IFERROR(INDEX(LİSTE,SMALL('VERİ TABANI'!$Q:$Q,ROW()-11),COLUMN()),"")</f>
        <v/>
      </c>
      <c r="N126" s="331"/>
      <c r="R126" s="332" t="str">
        <f>IFERROR(IF(H126="","",COUNTIF($H$12:H126,H126)),"")</f>
        <v/>
      </c>
      <c r="S126" s="332" t="str">
        <f t="shared" si="26"/>
        <v/>
      </c>
      <c r="T126" s="325" t="str">
        <f t="shared" si="19"/>
        <v/>
      </c>
      <c r="U126" s="326" t="str">
        <f t="shared" si="20"/>
        <v/>
      </c>
      <c r="V126" s="330" t="str">
        <f t="shared" si="14"/>
        <v/>
      </c>
      <c r="W126" s="328" t="str">
        <f t="shared" si="21"/>
        <v/>
      </c>
      <c r="X126" s="328" t="str">
        <f t="shared" si="27"/>
        <v/>
      </c>
      <c r="Y126" s="328" t="str">
        <f t="shared" si="22"/>
        <v/>
      </c>
      <c r="Z126" s="328" t="str">
        <f t="shared" si="15"/>
        <v/>
      </c>
      <c r="AB126" s="334">
        <f t="shared" si="16"/>
        <v>0</v>
      </c>
      <c r="AC126" s="334">
        <f t="shared" si="17"/>
        <v>0</v>
      </c>
      <c r="AD126" s="334">
        <f t="shared" si="23"/>
        <v>0</v>
      </c>
      <c r="AE126" s="334" t="str">
        <f t="shared" si="24"/>
        <v/>
      </c>
      <c r="AF126" s="312" t="str">
        <f t="shared" si="18"/>
        <v/>
      </c>
    </row>
    <row r="127" spans="1:32" ht="24.75" customHeight="1">
      <c r="A127" s="330" t="str">
        <f t="shared" si="28"/>
        <v/>
      </c>
      <c r="B127" s="331" t="str">
        <f>IFERROR(INDEX(LİSTE,SMALL('VERİ TABANI'!$Q:$Q,ROW()-11),COLUMN()),"")</f>
        <v/>
      </c>
      <c r="C127" s="331" t="str">
        <f>IFERROR(INDEX(LİSTE,SMALL('VERİ TABANI'!$Q:$Q,ROW()-11),COLUMN()),"")</f>
        <v/>
      </c>
      <c r="D127" s="331" t="str">
        <f>IFERROR(INDEX(LİSTE,SMALL('VERİ TABANI'!$Q:$Q,ROW()-11),COLUMN()),"")</f>
        <v/>
      </c>
      <c r="E127" s="331" t="str">
        <f>IFERROR(INDEX(LİSTE,SMALL('VERİ TABANI'!$Q:$Q,ROW()-11),COLUMN()),"")</f>
        <v/>
      </c>
      <c r="F127" s="375" t="str">
        <f>IFERROR(INDEX(LİSTE,SMALL('VERİ TABANI'!$Q:$Q,ROW()-11),COLUMN()),"")</f>
        <v/>
      </c>
      <c r="G127" s="330" t="str">
        <f>IFERROR(INDEX(LİSTE,SMALL('VERİ TABANI'!$Q:$Q,ROW()-11),COLUMN()),"")</f>
        <v/>
      </c>
      <c r="H127" s="375" t="str">
        <f>PROPER(IFERROR(INDEX(LİSTE,SMALL('VERİ TABANI'!$Q:$Q,ROW()-11),COLUMN()),""))</f>
        <v/>
      </c>
      <c r="I127" s="340" t="str">
        <f>IFERROR(INDEX(LİSTE,SMALL('VERİ TABANI'!$Q:$Q,ROW()-11),COLUMN()),"")</f>
        <v/>
      </c>
      <c r="J127" s="375" t="str">
        <f>PROPER(IFERROR(INDEX(LİSTE,SMALL('VERİ TABANI'!$Q:$Q,ROW()-11),COLUMN()),""))</f>
        <v/>
      </c>
      <c r="K127" s="341" t="str">
        <f>IFERROR(INDEX(LİSTE,SMALL('VERİ TABANI'!$Q:$Q,ROW()-11),COLUMN()),"")</f>
        <v/>
      </c>
      <c r="L127" s="376" t="str">
        <f>IFERROR(INDEX(LİSTE,SMALL('VERİ TABANI'!$Q:$Q,ROW()-11),COLUMN()),"")</f>
        <v/>
      </c>
      <c r="M127" s="331" t="str">
        <f>IFERROR(INDEX(LİSTE,SMALL('VERİ TABANI'!$Q:$Q,ROW()-11),COLUMN()),"")</f>
        <v/>
      </c>
      <c r="N127" s="331"/>
      <c r="R127" s="332" t="str">
        <f>IFERROR(IF(H127="","",COUNTIF($H$12:H127,H127)),"")</f>
        <v/>
      </c>
      <c r="S127" s="332" t="str">
        <f t="shared" si="26"/>
        <v/>
      </c>
      <c r="T127" s="325" t="str">
        <f t="shared" si="19"/>
        <v/>
      </c>
      <c r="U127" s="326" t="str">
        <f t="shared" si="20"/>
        <v/>
      </c>
      <c r="V127" s="330" t="str">
        <f t="shared" si="14"/>
        <v/>
      </c>
      <c r="W127" s="328" t="str">
        <f t="shared" si="21"/>
        <v/>
      </c>
      <c r="X127" s="328" t="str">
        <f t="shared" si="27"/>
        <v/>
      </c>
      <c r="Y127" s="328" t="str">
        <f t="shared" si="22"/>
        <v/>
      </c>
      <c r="Z127" s="328" t="str">
        <f t="shared" si="15"/>
        <v/>
      </c>
      <c r="AB127" s="334">
        <f t="shared" si="16"/>
        <v>0</v>
      </c>
      <c r="AC127" s="334">
        <f t="shared" si="17"/>
        <v>0</v>
      </c>
      <c r="AD127" s="334">
        <f t="shared" si="23"/>
        <v>0</v>
      </c>
      <c r="AE127" s="334" t="str">
        <f t="shared" si="24"/>
        <v/>
      </c>
      <c r="AF127" s="312" t="str">
        <f t="shared" si="18"/>
        <v/>
      </c>
    </row>
    <row r="128" spans="1:32" ht="24.75" customHeight="1">
      <c r="A128" s="330" t="str">
        <f t="shared" si="28"/>
        <v/>
      </c>
      <c r="B128" s="331" t="str">
        <f>IFERROR(INDEX(LİSTE,SMALL('VERİ TABANI'!$Q:$Q,ROW()-11),COLUMN()),"")</f>
        <v/>
      </c>
      <c r="C128" s="331" t="str">
        <f>IFERROR(INDEX(LİSTE,SMALL('VERİ TABANI'!$Q:$Q,ROW()-11),COLUMN()),"")</f>
        <v/>
      </c>
      <c r="D128" s="331" t="str">
        <f>IFERROR(INDEX(LİSTE,SMALL('VERİ TABANI'!$Q:$Q,ROW()-11),COLUMN()),"")</f>
        <v/>
      </c>
      <c r="E128" s="331" t="str">
        <f>IFERROR(INDEX(LİSTE,SMALL('VERİ TABANI'!$Q:$Q,ROW()-11),COLUMN()),"")</f>
        <v/>
      </c>
      <c r="F128" s="375" t="str">
        <f>IFERROR(INDEX(LİSTE,SMALL('VERİ TABANI'!$Q:$Q,ROW()-11),COLUMN()),"")</f>
        <v/>
      </c>
      <c r="G128" s="330" t="str">
        <f>IFERROR(INDEX(LİSTE,SMALL('VERİ TABANI'!$Q:$Q,ROW()-11),COLUMN()),"")</f>
        <v/>
      </c>
      <c r="H128" s="375" t="str">
        <f>PROPER(IFERROR(INDEX(LİSTE,SMALL('VERİ TABANI'!$Q:$Q,ROW()-11),COLUMN()),""))</f>
        <v/>
      </c>
      <c r="I128" s="340" t="str">
        <f>IFERROR(INDEX(LİSTE,SMALL('VERİ TABANI'!$Q:$Q,ROW()-11),COLUMN()),"")</f>
        <v/>
      </c>
      <c r="J128" s="375" t="str">
        <f>PROPER(IFERROR(INDEX(LİSTE,SMALL('VERİ TABANI'!$Q:$Q,ROW()-11),COLUMN()),""))</f>
        <v/>
      </c>
      <c r="K128" s="341" t="str">
        <f>IFERROR(INDEX(LİSTE,SMALL('VERİ TABANI'!$Q:$Q,ROW()-11),COLUMN()),"")</f>
        <v/>
      </c>
      <c r="L128" s="376" t="str">
        <f>IFERROR(INDEX(LİSTE,SMALL('VERİ TABANI'!$Q:$Q,ROW()-11),COLUMN()),"")</f>
        <v/>
      </c>
      <c r="M128" s="331" t="str">
        <f>IFERROR(INDEX(LİSTE,SMALL('VERİ TABANI'!$Q:$Q,ROW()-11),COLUMN()),"")</f>
        <v/>
      </c>
      <c r="N128" s="331"/>
      <c r="R128" s="332" t="str">
        <f>IFERROR(IF(H128="","",COUNTIF($H$12:H128,H128)),"")</f>
        <v/>
      </c>
      <c r="S128" s="332" t="str">
        <f t="shared" si="26"/>
        <v/>
      </c>
      <c r="T128" s="325" t="str">
        <f t="shared" si="19"/>
        <v/>
      </c>
      <c r="U128" s="326" t="str">
        <f t="shared" si="20"/>
        <v/>
      </c>
      <c r="V128" s="330" t="str">
        <f t="shared" si="14"/>
        <v/>
      </c>
      <c r="W128" s="328" t="str">
        <f t="shared" si="21"/>
        <v/>
      </c>
      <c r="X128" s="328" t="str">
        <f t="shared" si="27"/>
        <v/>
      </c>
      <c r="Y128" s="328" t="str">
        <f t="shared" si="22"/>
        <v/>
      </c>
      <c r="Z128" s="328" t="str">
        <f t="shared" si="15"/>
        <v/>
      </c>
      <c r="AB128" s="334">
        <f t="shared" si="16"/>
        <v>0</v>
      </c>
      <c r="AC128" s="334">
        <f t="shared" si="17"/>
        <v>0</v>
      </c>
      <c r="AD128" s="334">
        <f t="shared" si="23"/>
        <v>0</v>
      </c>
      <c r="AE128" s="334" t="str">
        <f t="shared" si="24"/>
        <v/>
      </c>
      <c r="AF128" s="312" t="str">
        <f t="shared" si="18"/>
        <v/>
      </c>
    </row>
    <row r="129" spans="1:32" ht="24.75" customHeight="1">
      <c r="A129" s="330" t="str">
        <f t="shared" si="28"/>
        <v/>
      </c>
      <c r="B129" s="331" t="str">
        <f>IFERROR(INDEX(LİSTE,SMALL('VERİ TABANI'!$Q:$Q,ROW()-11),COLUMN()),"")</f>
        <v/>
      </c>
      <c r="C129" s="331" t="str">
        <f>IFERROR(INDEX(LİSTE,SMALL('VERİ TABANI'!$Q:$Q,ROW()-11),COLUMN()),"")</f>
        <v/>
      </c>
      <c r="D129" s="331" t="str">
        <f>IFERROR(INDEX(LİSTE,SMALL('VERİ TABANI'!$Q:$Q,ROW()-11),COLUMN()),"")</f>
        <v/>
      </c>
      <c r="E129" s="331" t="str">
        <f>IFERROR(INDEX(LİSTE,SMALL('VERİ TABANI'!$Q:$Q,ROW()-11),COLUMN()),"")</f>
        <v/>
      </c>
      <c r="F129" s="375" t="str">
        <f>IFERROR(INDEX(LİSTE,SMALL('VERİ TABANI'!$Q:$Q,ROW()-11),COLUMN()),"")</f>
        <v/>
      </c>
      <c r="G129" s="330" t="str">
        <f>IFERROR(INDEX(LİSTE,SMALL('VERİ TABANI'!$Q:$Q,ROW()-11),COLUMN()),"")</f>
        <v/>
      </c>
      <c r="H129" s="375" t="str">
        <f>PROPER(IFERROR(INDEX(LİSTE,SMALL('VERİ TABANI'!$Q:$Q,ROW()-11),COLUMN()),""))</f>
        <v/>
      </c>
      <c r="I129" s="340" t="str">
        <f>IFERROR(INDEX(LİSTE,SMALL('VERİ TABANI'!$Q:$Q,ROW()-11),COLUMN()),"")</f>
        <v/>
      </c>
      <c r="J129" s="375" t="str">
        <f>PROPER(IFERROR(INDEX(LİSTE,SMALL('VERİ TABANI'!$Q:$Q,ROW()-11),COLUMN()),""))</f>
        <v/>
      </c>
      <c r="K129" s="341" t="str">
        <f>IFERROR(INDEX(LİSTE,SMALL('VERİ TABANI'!$Q:$Q,ROW()-11),COLUMN()),"")</f>
        <v/>
      </c>
      <c r="L129" s="376" t="str">
        <f>IFERROR(INDEX(LİSTE,SMALL('VERİ TABANI'!$Q:$Q,ROW()-11),COLUMN()),"")</f>
        <v/>
      </c>
      <c r="M129" s="331" t="str">
        <f>IFERROR(INDEX(LİSTE,SMALL('VERİ TABANI'!$Q:$Q,ROW()-11),COLUMN()),"")</f>
        <v/>
      </c>
      <c r="N129" s="331"/>
      <c r="R129" s="332" t="str">
        <f>IFERROR(IF(H129="","",COUNTIF($H$12:H129,H129)),"")</f>
        <v/>
      </c>
      <c r="S129" s="332" t="str">
        <f t="shared" si="26"/>
        <v/>
      </c>
      <c r="T129" s="325" t="str">
        <f t="shared" si="19"/>
        <v/>
      </c>
      <c r="U129" s="326" t="str">
        <f t="shared" si="20"/>
        <v/>
      </c>
      <c r="V129" s="330" t="str">
        <f t="shared" si="14"/>
        <v/>
      </c>
      <c r="W129" s="328" t="str">
        <f t="shared" si="21"/>
        <v/>
      </c>
      <c r="X129" s="328" t="str">
        <f t="shared" si="27"/>
        <v/>
      </c>
      <c r="Y129" s="328" t="str">
        <f t="shared" si="22"/>
        <v/>
      </c>
      <c r="Z129" s="328" t="str">
        <f t="shared" si="15"/>
        <v/>
      </c>
      <c r="AB129" s="334">
        <f t="shared" si="16"/>
        <v>0</v>
      </c>
      <c r="AC129" s="334">
        <f t="shared" si="17"/>
        <v>0</v>
      </c>
      <c r="AD129" s="334">
        <f t="shared" si="23"/>
        <v>0</v>
      </c>
      <c r="AE129" s="334" t="str">
        <f t="shared" si="24"/>
        <v/>
      </c>
      <c r="AF129" s="312" t="str">
        <f t="shared" si="18"/>
        <v/>
      </c>
    </row>
    <row r="130" spans="1:32" ht="24.75" customHeight="1">
      <c r="A130" s="330" t="str">
        <f t="shared" si="28"/>
        <v/>
      </c>
      <c r="B130" s="331" t="str">
        <f>IFERROR(INDEX(LİSTE,SMALL('VERİ TABANI'!$Q:$Q,ROW()-11),COLUMN()),"")</f>
        <v/>
      </c>
      <c r="C130" s="331" t="str">
        <f>IFERROR(INDEX(LİSTE,SMALL('VERİ TABANI'!$Q:$Q,ROW()-11),COLUMN()),"")</f>
        <v/>
      </c>
      <c r="D130" s="331" t="str">
        <f>IFERROR(INDEX(LİSTE,SMALL('VERİ TABANI'!$Q:$Q,ROW()-11),COLUMN()),"")</f>
        <v/>
      </c>
      <c r="E130" s="331" t="str">
        <f>IFERROR(INDEX(LİSTE,SMALL('VERİ TABANI'!$Q:$Q,ROW()-11),COLUMN()),"")</f>
        <v/>
      </c>
      <c r="F130" s="375" t="str">
        <f>IFERROR(INDEX(LİSTE,SMALL('VERİ TABANI'!$Q:$Q,ROW()-11),COLUMN()),"")</f>
        <v/>
      </c>
      <c r="G130" s="330" t="str">
        <f>IFERROR(INDEX(LİSTE,SMALL('VERİ TABANI'!$Q:$Q,ROW()-11),COLUMN()),"")</f>
        <v/>
      </c>
      <c r="H130" s="375" t="str">
        <f>PROPER(IFERROR(INDEX(LİSTE,SMALL('VERİ TABANI'!$Q:$Q,ROW()-11),COLUMN()),""))</f>
        <v/>
      </c>
      <c r="I130" s="340" t="str">
        <f>IFERROR(INDEX(LİSTE,SMALL('VERİ TABANI'!$Q:$Q,ROW()-11),COLUMN()),"")</f>
        <v/>
      </c>
      <c r="J130" s="375" t="str">
        <f>PROPER(IFERROR(INDEX(LİSTE,SMALL('VERİ TABANI'!$Q:$Q,ROW()-11),COLUMN()),""))</f>
        <v/>
      </c>
      <c r="K130" s="341" t="str">
        <f>IFERROR(INDEX(LİSTE,SMALL('VERİ TABANI'!$Q:$Q,ROW()-11),COLUMN()),"")</f>
        <v/>
      </c>
      <c r="L130" s="376" t="str">
        <f>IFERROR(INDEX(LİSTE,SMALL('VERİ TABANI'!$Q:$Q,ROW()-11),COLUMN()),"")</f>
        <v/>
      </c>
      <c r="M130" s="331" t="str">
        <f>IFERROR(INDEX(LİSTE,SMALL('VERİ TABANI'!$Q:$Q,ROW()-11),COLUMN()),"")</f>
        <v/>
      </c>
      <c r="N130" s="331"/>
      <c r="R130" s="332" t="str">
        <f>IFERROR(IF(H130="","",COUNTIF($H$12:H130,H130)),"")</f>
        <v/>
      </c>
      <c r="S130" s="332" t="str">
        <f t="shared" si="26"/>
        <v/>
      </c>
      <c r="T130" s="325" t="str">
        <f t="shared" si="19"/>
        <v/>
      </c>
      <c r="U130" s="326" t="str">
        <f t="shared" si="20"/>
        <v/>
      </c>
      <c r="V130" s="330" t="str">
        <f t="shared" si="14"/>
        <v/>
      </c>
      <c r="W130" s="328" t="str">
        <f t="shared" si="21"/>
        <v/>
      </c>
      <c r="X130" s="328" t="str">
        <f t="shared" si="27"/>
        <v/>
      </c>
      <c r="Y130" s="328" t="str">
        <f t="shared" si="22"/>
        <v/>
      </c>
      <c r="Z130" s="328" t="str">
        <f t="shared" si="15"/>
        <v/>
      </c>
      <c r="AB130" s="334">
        <f t="shared" si="16"/>
        <v>0</v>
      </c>
      <c r="AC130" s="334">
        <f t="shared" si="17"/>
        <v>0</v>
      </c>
      <c r="AD130" s="334">
        <f t="shared" si="23"/>
        <v>0</v>
      </c>
      <c r="AE130" s="334" t="str">
        <f t="shared" si="24"/>
        <v/>
      </c>
      <c r="AF130" s="312" t="str">
        <f t="shared" si="18"/>
        <v/>
      </c>
    </row>
    <row r="131" spans="1:32" ht="24.75" customHeight="1">
      <c r="A131" s="330" t="str">
        <f t="shared" si="28"/>
        <v/>
      </c>
      <c r="B131" s="331" t="str">
        <f>IFERROR(INDEX(LİSTE,SMALL('VERİ TABANI'!$Q:$Q,ROW()-11),COLUMN()),"")</f>
        <v/>
      </c>
      <c r="C131" s="331" t="str">
        <f>IFERROR(INDEX(LİSTE,SMALL('VERİ TABANI'!$Q:$Q,ROW()-11),COLUMN()),"")</f>
        <v/>
      </c>
      <c r="D131" s="331" t="str">
        <f>IFERROR(INDEX(LİSTE,SMALL('VERİ TABANI'!$Q:$Q,ROW()-11),COLUMN()),"")</f>
        <v/>
      </c>
      <c r="E131" s="331" t="str">
        <f>IFERROR(INDEX(LİSTE,SMALL('VERİ TABANI'!$Q:$Q,ROW()-11),COLUMN()),"")</f>
        <v/>
      </c>
      <c r="F131" s="375" t="str">
        <f>IFERROR(INDEX(LİSTE,SMALL('VERİ TABANI'!$Q:$Q,ROW()-11),COLUMN()),"")</f>
        <v/>
      </c>
      <c r="G131" s="330" t="str">
        <f>IFERROR(INDEX(LİSTE,SMALL('VERİ TABANI'!$Q:$Q,ROW()-11),COLUMN()),"")</f>
        <v/>
      </c>
      <c r="H131" s="375" t="str">
        <f>PROPER(IFERROR(INDEX(LİSTE,SMALL('VERİ TABANI'!$Q:$Q,ROW()-11),COLUMN()),""))</f>
        <v/>
      </c>
      <c r="I131" s="340" t="str">
        <f>IFERROR(INDEX(LİSTE,SMALL('VERİ TABANI'!$Q:$Q,ROW()-11),COLUMN()),"")</f>
        <v/>
      </c>
      <c r="J131" s="375" t="str">
        <f>PROPER(IFERROR(INDEX(LİSTE,SMALL('VERİ TABANI'!$Q:$Q,ROW()-11),COLUMN()),""))</f>
        <v/>
      </c>
      <c r="K131" s="341" t="str">
        <f>IFERROR(INDEX(LİSTE,SMALL('VERİ TABANI'!$Q:$Q,ROW()-11),COLUMN()),"")</f>
        <v/>
      </c>
      <c r="L131" s="376" t="str">
        <f>IFERROR(INDEX(LİSTE,SMALL('VERİ TABANI'!$Q:$Q,ROW()-11),COLUMN()),"")</f>
        <v/>
      </c>
      <c r="M131" s="331" t="str">
        <f>IFERROR(INDEX(LİSTE,SMALL('VERİ TABANI'!$Q:$Q,ROW()-11),COLUMN()),"")</f>
        <v/>
      </c>
      <c r="N131" s="331"/>
      <c r="R131" s="332" t="str">
        <f>IFERROR(IF(H131="","",COUNTIF($H$12:H131,H131)),"")</f>
        <v/>
      </c>
      <c r="S131" s="332" t="str">
        <f t="shared" si="26"/>
        <v/>
      </c>
      <c r="T131" s="325" t="str">
        <f t="shared" si="19"/>
        <v/>
      </c>
      <c r="U131" s="326" t="str">
        <f t="shared" si="20"/>
        <v/>
      </c>
      <c r="V131" s="330" t="str">
        <f t="shared" si="14"/>
        <v/>
      </c>
      <c r="W131" s="328" t="str">
        <f t="shared" si="21"/>
        <v/>
      </c>
      <c r="X131" s="328" t="str">
        <f t="shared" si="27"/>
        <v/>
      </c>
      <c r="Y131" s="328" t="str">
        <f t="shared" si="22"/>
        <v/>
      </c>
      <c r="Z131" s="328" t="str">
        <f t="shared" si="15"/>
        <v/>
      </c>
      <c r="AB131" s="334">
        <f t="shared" si="16"/>
        <v>0</v>
      </c>
      <c r="AC131" s="334">
        <f t="shared" si="17"/>
        <v>0</v>
      </c>
      <c r="AD131" s="334">
        <f t="shared" si="23"/>
        <v>0</v>
      </c>
      <c r="AE131" s="334" t="str">
        <f t="shared" si="24"/>
        <v/>
      </c>
      <c r="AF131" s="312" t="str">
        <f t="shared" si="18"/>
        <v/>
      </c>
    </row>
    <row r="132" spans="1:32" ht="24.75" customHeight="1">
      <c r="A132" s="330" t="str">
        <f t="shared" si="28"/>
        <v/>
      </c>
      <c r="B132" s="331" t="str">
        <f>IFERROR(INDEX(LİSTE,SMALL('VERİ TABANI'!$Q:$Q,ROW()-11),COLUMN()),"")</f>
        <v/>
      </c>
      <c r="C132" s="331" t="str">
        <f>IFERROR(INDEX(LİSTE,SMALL('VERİ TABANI'!$Q:$Q,ROW()-11),COLUMN()),"")</f>
        <v/>
      </c>
      <c r="D132" s="331" t="str">
        <f>IFERROR(INDEX(LİSTE,SMALL('VERİ TABANI'!$Q:$Q,ROW()-11),COLUMN()),"")</f>
        <v/>
      </c>
      <c r="E132" s="331" t="str">
        <f>IFERROR(INDEX(LİSTE,SMALL('VERİ TABANI'!$Q:$Q,ROW()-11),COLUMN()),"")</f>
        <v/>
      </c>
      <c r="F132" s="375" t="str">
        <f>IFERROR(INDEX(LİSTE,SMALL('VERİ TABANI'!$Q:$Q,ROW()-11),COLUMN()),"")</f>
        <v/>
      </c>
      <c r="G132" s="330" t="str">
        <f>IFERROR(INDEX(LİSTE,SMALL('VERİ TABANI'!$Q:$Q,ROW()-11),COLUMN()),"")</f>
        <v/>
      </c>
      <c r="H132" s="375" t="str">
        <f>PROPER(IFERROR(INDEX(LİSTE,SMALL('VERİ TABANI'!$Q:$Q,ROW()-11),COLUMN()),""))</f>
        <v/>
      </c>
      <c r="I132" s="340" t="str">
        <f>IFERROR(INDEX(LİSTE,SMALL('VERİ TABANI'!$Q:$Q,ROW()-11),COLUMN()),"")</f>
        <v/>
      </c>
      <c r="J132" s="375" t="str">
        <f>PROPER(IFERROR(INDEX(LİSTE,SMALL('VERİ TABANI'!$Q:$Q,ROW()-11),COLUMN()),""))</f>
        <v/>
      </c>
      <c r="K132" s="341" t="str">
        <f>IFERROR(INDEX(LİSTE,SMALL('VERİ TABANI'!$Q:$Q,ROW()-11),COLUMN()),"")</f>
        <v/>
      </c>
      <c r="L132" s="376" t="str">
        <f>IFERROR(INDEX(LİSTE,SMALL('VERİ TABANI'!$Q:$Q,ROW()-11),COLUMN()),"")</f>
        <v/>
      </c>
      <c r="M132" s="331" t="str">
        <f>IFERROR(INDEX(LİSTE,SMALL('VERİ TABANI'!$Q:$Q,ROW()-11),COLUMN()),"")</f>
        <v/>
      </c>
      <c r="N132" s="331"/>
      <c r="R132" s="332" t="str">
        <f>IFERROR(IF(H132="","",COUNTIF($H$12:H132,H132)),"")</f>
        <v/>
      </c>
      <c r="S132" s="332" t="str">
        <f t="shared" si="26"/>
        <v/>
      </c>
      <c r="T132" s="325" t="str">
        <f t="shared" si="19"/>
        <v/>
      </c>
      <c r="U132" s="326" t="str">
        <f t="shared" si="20"/>
        <v/>
      </c>
      <c r="V132" s="330" t="str">
        <f t="shared" si="14"/>
        <v/>
      </c>
      <c r="W132" s="328" t="str">
        <f t="shared" si="21"/>
        <v/>
      </c>
      <c r="X132" s="328" t="str">
        <f t="shared" si="27"/>
        <v/>
      </c>
      <c r="Y132" s="328" t="str">
        <f t="shared" si="22"/>
        <v/>
      </c>
      <c r="Z132" s="328" t="str">
        <f t="shared" si="15"/>
        <v/>
      </c>
      <c r="AB132" s="334">
        <f t="shared" si="16"/>
        <v>0</v>
      </c>
      <c r="AC132" s="334">
        <f t="shared" si="17"/>
        <v>0</v>
      </c>
      <c r="AD132" s="334">
        <f t="shared" si="23"/>
        <v>0</v>
      </c>
      <c r="AE132" s="334" t="str">
        <f t="shared" si="24"/>
        <v/>
      </c>
      <c r="AF132" s="312" t="str">
        <f t="shared" si="18"/>
        <v/>
      </c>
    </row>
    <row r="133" spans="1:32" ht="24.75" customHeight="1">
      <c r="A133" s="330" t="str">
        <f t="shared" si="28"/>
        <v/>
      </c>
      <c r="B133" s="331" t="str">
        <f>IFERROR(INDEX(LİSTE,SMALL('VERİ TABANI'!$Q:$Q,ROW()-11),COLUMN()),"")</f>
        <v/>
      </c>
      <c r="C133" s="331" t="str">
        <f>IFERROR(INDEX(LİSTE,SMALL('VERİ TABANI'!$Q:$Q,ROW()-11),COLUMN()),"")</f>
        <v/>
      </c>
      <c r="D133" s="331" t="str">
        <f>IFERROR(INDEX(LİSTE,SMALL('VERİ TABANI'!$Q:$Q,ROW()-11),COLUMN()),"")</f>
        <v/>
      </c>
      <c r="E133" s="331" t="str">
        <f>IFERROR(INDEX(LİSTE,SMALL('VERİ TABANI'!$Q:$Q,ROW()-11),COLUMN()),"")</f>
        <v/>
      </c>
      <c r="F133" s="375" t="str">
        <f>IFERROR(INDEX(LİSTE,SMALL('VERİ TABANI'!$Q:$Q,ROW()-11),COLUMN()),"")</f>
        <v/>
      </c>
      <c r="G133" s="330" t="str">
        <f>IFERROR(INDEX(LİSTE,SMALL('VERİ TABANI'!$Q:$Q,ROW()-11),COLUMN()),"")</f>
        <v/>
      </c>
      <c r="H133" s="375" t="str">
        <f>PROPER(IFERROR(INDEX(LİSTE,SMALL('VERİ TABANI'!$Q:$Q,ROW()-11),COLUMN()),""))</f>
        <v/>
      </c>
      <c r="I133" s="340" t="str">
        <f>IFERROR(INDEX(LİSTE,SMALL('VERİ TABANI'!$Q:$Q,ROW()-11),COLUMN()),"")</f>
        <v/>
      </c>
      <c r="J133" s="375" t="str">
        <f>PROPER(IFERROR(INDEX(LİSTE,SMALL('VERİ TABANI'!$Q:$Q,ROW()-11),COLUMN()),""))</f>
        <v/>
      </c>
      <c r="K133" s="341" t="str">
        <f>IFERROR(INDEX(LİSTE,SMALL('VERİ TABANI'!$Q:$Q,ROW()-11),COLUMN()),"")</f>
        <v/>
      </c>
      <c r="L133" s="376" t="str">
        <f>IFERROR(INDEX(LİSTE,SMALL('VERİ TABANI'!$Q:$Q,ROW()-11),COLUMN()),"")</f>
        <v/>
      </c>
      <c r="M133" s="331" t="str">
        <f>IFERROR(INDEX(LİSTE,SMALL('VERİ TABANI'!$Q:$Q,ROW()-11),COLUMN()),"")</f>
        <v/>
      </c>
      <c r="N133" s="331"/>
      <c r="R133" s="332" t="str">
        <f>IFERROR(IF(H133="","",COUNTIF($H$12:H133,H133)),"")</f>
        <v/>
      </c>
      <c r="S133" s="332" t="str">
        <f t="shared" si="26"/>
        <v/>
      </c>
      <c r="T133" s="325" t="str">
        <f t="shared" si="19"/>
        <v/>
      </c>
      <c r="U133" s="326" t="str">
        <f t="shared" si="20"/>
        <v/>
      </c>
      <c r="V133" s="330" t="str">
        <f t="shared" si="14"/>
        <v/>
      </c>
      <c r="W133" s="328" t="str">
        <f t="shared" si="21"/>
        <v/>
      </c>
      <c r="X133" s="328" t="str">
        <f t="shared" si="27"/>
        <v/>
      </c>
      <c r="Y133" s="328" t="str">
        <f t="shared" si="22"/>
        <v/>
      </c>
      <c r="Z133" s="328" t="str">
        <f t="shared" si="15"/>
        <v/>
      </c>
      <c r="AB133" s="334">
        <f t="shared" si="16"/>
        <v>0</v>
      </c>
      <c r="AC133" s="334">
        <f t="shared" si="17"/>
        <v>0</v>
      </c>
      <c r="AD133" s="334">
        <f t="shared" si="23"/>
        <v>0</v>
      </c>
      <c r="AE133" s="334" t="str">
        <f t="shared" si="24"/>
        <v/>
      </c>
      <c r="AF133" s="312" t="str">
        <f t="shared" si="18"/>
        <v/>
      </c>
    </row>
    <row r="134" spans="1:32" ht="24.75" customHeight="1">
      <c r="A134" s="330" t="str">
        <f t="shared" si="28"/>
        <v/>
      </c>
      <c r="B134" s="331" t="str">
        <f>IFERROR(INDEX(LİSTE,SMALL('VERİ TABANI'!$Q:$Q,ROW()-11),COLUMN()),"")</f>
        <v/>
      </c>
      <c r="C134" s="331" t="str">
        <f>IFERROR(INDEX(LİSTE,SMALL('VERİ TABANI'!$Q:$Q,ROW()-11),COLUMN()),"")</f>
        <v/>
      </c>
      <c r="D134" s="331" t="str">
        <f>IFERROR(INDEX(LİSTE,SMALL('VERİ TABANI'!$Q:$Q,ROW()-11),COLUMN()),"")</f>
        <v/>
      </c>
      <c r="E134" s="331" t="str">
        <f>IFERROR(INDEX(LİSTE,SMALL('VERİ TABANI'!$Q:$Q,ROW()-11),COLUMN()),"")</f>
        <v/>
      </c>
      <c r="F134" s="375" t="str">
        <f>IFERROR(INDEX(LİSTE,SMALL('VERİ TABANI'!$Q:$Q,ROW()-11),COLUMN()),"")</f>
        <v/>
      </c>
      <c r="G134" s="330" t="str">
        <f>IFERROR(INDEX(LİSTE,SMALL('VERİ TABANI'!$Q:$Q,ROW()-11),COLUMN()),"")</f>
        <v/>
      </c>
      <c r="H134" s="375" t="str">
        <f>PROPER(IFERROR(INDEX(LİSTE,SMALL('VERİ TABANI'!$Q:$Q,ROW()-11),COLUMN()),""))</f>
        <v/>
      </c>
      <c r="I134" s="340" t="str">
        <f>IFERROR(INDEX(LİSTE,SMALL('VERİ TABANI'!$Q:$Q,ROW()-11),COLUMN()),"")</f>
        <v/>
      </c>
      <c r="J134" s="375" t="str">
        <f>PROPER(IFERROR(INDEX(LİSTE,SMALL('VERİ TABANI'!$Q:$Q,ROW()-11),COLUMN()),""))</f>
        <v/>
      </c>
      <c r="K134" s="341" t="str">
        <f>IFERROR(INDEX(LİSTE,SMALL('VERİ TABANI'!$Q:$Q,ROW()-11),COLUMN()),"")</f>
        <v/>
      </c>
      <c r="L134" s="376" t="str">
        <f>IFERROR(INDEX(LİSTE,SMALL('VERİ TABANI'!$Q:$Q,ROW()-11),COLUMN()),"")</f>
        <v/>
      </c>
      <c r="M134" s="331" t="str">
        <f>IFERROR(INDEX(LİSTE,SMALL('VERİ TABANI'!$Q:$Q,ROW()-11),COLUMN()),"")</f>
        <v/>
      </c>
      <c r="N134" s="331"/>
      <c r="R134" s="332" t="str">
        <f>IFERROR(IF(H134="","",COUNTIF($H$12:H134,H134)),"")</f>
        <v/>
      </c>
      <c r="S134" s="332" t="str">
        <f t="shared" si="26"/>
        <v/>
      </c>
      <c r="T134" s="325" t="str">
        <f t="shared" si="19"/>
        <v/>
      </c>
      <c r="U134" s="326" t="str">
        <f t="shared" si="20"/>
        <v/>
      </c>
      <c r="V134" s="330" t="str">
        <f t="shared" si="14"/>
        <v/>
      </c>
      <c r="W134" s="328" t="str">
        <f t="shared" si="21"/>
        <v/>
      </c>
      <c r="X134" s="328" t="str">
        <f t="shared" si="27"/>
        <v/>
      </c>
      <c r="Y134" s="328" t="str">
        <f t="shared" si="22"/>
        <v/>
      </c>
      <c r="Z134" s="328" t="str">
        <f t="shared" si="15"/>
        <v/>
      </c>
      <c r="AB134" s="334">
        <f t="shared" si="16"/>
        <v>0</v>
      </c>
      <c r="AC134" s="334">
        <f t="shared" si="17"/>
        <v>0</v>
      </c>
      <c r="AD134" s="334">
        <f t="shared" si="23"/>
        <v>0</v>
      </c>
      <c r="AE134" s="334" t="str">
        <f t="shared" si="24"/>
        <v/>
      </c>
      <c r="AF134" s="312" t="str">
        <f t="shared" si="18"/>
        <v/>
      </c>
    </row>
    <row r="135" spans="1:32" ht="25.5" customHeight="1">
      <c r="A135" s="330" t="str">
        <f t="shared" si="28"/>
        <v/>
      </c>
      <c r="B135" s="331" t="str">
        <f>IFERROR(INDEX(LİSTE,SMALL('VERİ TABANI'!$Q:$Q,ROW()-11),COLUMN()),"")</f>
        <v/>
      </c>
      <c r="C135" s="331" t="str">
        <f>IFERROR(INDEX(LİSTE,SMALL('VERİ TABANI'!$Q:$Q,ROW()-11),COLUMN()),"")</f>
        <v/>
      </c>
      <c r="D135" s="331" t="str">
        <f>IFERROR(INDEX(LİSTE,SMALL('VERİ TABANI'!$Q:$Q,ROW()-11),COLUMN()),"")</f>
        <v/>
      </c>
      <c r="E135" s="331" t="str">
        <f>IFERROR(INDEX(LİSTE,SMALL('VERİ TABANI'!$Q:$Q,ROW()-11),COLUMN()),"")</f>
        <v/>
      </c>
      <c r="F135" s="375" t="str">
        <f>IFERROR(INDEX(LİSTE,SMALL('VERİ TABANI'!$Q:$Q,ROW()-11),COLUMN()),"")</f>
        <v/>
      </c>
      <c r="G135" s="330" t="str">
        <f>IFERROR(INDEX(LİSTE,SMALL('VERİ TABANI'!$Q:$Q,ROW()-11),COLUMN()),"")</f>
        <v/>
      </c>
      <c r="H135" s="375" t="str">
        <f>PROPER(IFERROR(INDEX(LİSTE,SMALL('VERİ TABANI'!$Q:$Q,ROW()-11),COLUMN()),""))</f>
        <v/>
      </c>
      <c r="I135" s="340" t="str">
        <f>IFERROR(INDEX(LİSTE,SMALL('VERİ TABANI'!$Q:$Q,ROW()-11),COLUMN()),"")</f>
        <v/>
      </c>
      <c r="J135" s="375" t="str">
        <f>PROPER(IFERROR(INDEX(LİSTE,SMALL('VERİ TABANI'!$Q:$Q,ROW()-11),COLUMN()),""))</f>
        <v/>
      </c>
      <c r="K135" s="341" t="str">
        <f>IFERROR(INDEX(LİSTE,SMALL('VERİ TABANI'!$Q:$Q,ROW()-11),COLUMN()),"")</f>
        <v/>
      </c>
      <c r="L135" s="376" t="str">
        <f>IFERROR(INDEX(LİSTE,SMALL('VERİ TABANI'!$Q:$Q,ROW()-11),COLUMN()),"")</f>
        <v/>
      </c>
      <c r="M135" s="331" t="str">
        <f>IFERROR(INDEX(LİSTE,SMALL('VERİ TABANI'!$Q:$Q,ROW()-11),COLUMN()),"")</f>
        <v/>
      </c>
      <c r="N135" s="331"/>
      <c r="R135" s="332" t="str">
        <f>IFERROR(IF(H135="","",COUNTIF($H$12:H135,H135)),"")</f>
        <v/>
      </c>
      <c r="S135" s="332" t="str">
        <f t="shared" si="26"/>
        <v/>
      </c>
      <c r="T135" s="325" t="str">
        <f t="shared" si="19"/>
        <v/>
      </c>
      <c r="U135" s="326" t="str">
        <f t="shared" si="20"/>
        <v/>
      </c>
      <c r="V135" s="330" t="str">
        <f t="shared" si="14"/>
        <v/>
      </c>
      <c r="W135" s="328" t="str">
        <f t="shared" si="21"/>
        <v/>
      </c>
      <c r="X135" s="328" t="str">
        <f t="shared" si="27"/>
        <v/>
      </c>
      <c r="Y135" s="328" t="str">
        <f t="shared" si="22"/>
        <v/>
      </c>
      <c r="Z135" s="328" t="str">
        <f t="shared" si="15"/>
        <v/>
      </c>
      <c r="AB135" s="334">
        <f t="shared" si="16"/>
        <v>0</v>
      </c>
      <c r="AC135" s="334">
        <f t="shared" si="17"/>
        <v>0</v>
      </c>
      <c r="AD135" s="334">
        <f t="shared" si="23"/>
        <v>0</v>
      </c>
      <c r="AE135" s="334" t="str">
        <f t="shared" si="24"/>
        <v/>
      </c>
      <c r="AF135" s="312" t="str">
        <f t="shared" si="18"/>
        <v/>
      </c>
    </row>
    <row r="136" spans="1:32" ht="25.5" customHeight="1">
      <c r="A136" s="330" t="str">
        <f t="shared" si="28"/>
        <v/>
      </c>
      <c r="B136" s="331" t="str">
        <f>IFERROR(INDEX(LİSTE,SMALL('VERİ TABANI'!$Q:$Q,ROW()-11),COLUMN()),"")</f>
        <v/>
      </c>
      <c r="C136" s="331" t="str">
        <f>IFERROR(INDEX(LİSTE,SMALL('VERİ TABANI'!$Q:$Q,ROW()-11),COLUMN()),"")</f>
        <v/>
      </c>
      <c r="D136" s="331" t="str">
        <f>IFERROR(INDEX(LİSTE,SMALL('VERİ TABANI'!$Q:$Q,ROW()-11),COLUMN()),"")</f>
        <v/>
      </c>
      <c r="E136" s="331" t="str">
        <f>IFERROR(INDEX(LİSTE,SMALL('VERİ TABANI'!$Q:$Q,ROW()-11),COLUMN()),"")</f>
        <v/>
      </c>
      <c r="F136" s="375" t="str">
        <f>IFERROR(INDEX(LİSTE,SMALL('VERİ TABANI'!$Q:$Q,ROW()-11),COLUMN()),"")</f>
        <v/>
      </c>
      <c r="G136" s="330" t="str">
        <f>IFERROR(INDEX(LİSTE,SMALL('VERİ TABANI'!$Q:$Q,ROW()-11),COLUMN()),"")</f>
        <v/>
      </c>
      <c r="H136" s="375" t="str">
        <f>PROPER(IFERROR(INDEX(LİSTE,SMALL('VERİ TABANI'!$Q:$Q,ROW()-11),COLUMN()),""))</f>
        <v/>
      </c>
      <c r="I136" s="340" t="str">
        <f>IFERROR(INDEX(LİSTE,SMALL('VERİ TABANI'!$Q:$Q,ROW()-11),COLUMN()),"")</f>
        <v/>
      </c>
      <c r="J136" s="375" t="str">
        <f>PROPER(IFERROR(INDEX(LİSTE,SMALL('VERİ TABANI'!$Q:$Q,ROW()-11),COLUMN()),""))</f>
        <v/>
      </c>
      <c r="K136" s="341" t="str">
        <f>IFERROR(INDEX(LİSTE,SMALL('VERİ TABANI'!$Q:$Q,ROW()-11),COLUMN()),"")</f>
        <v/>
      </c>
      <c r="L136" s="376" t="str">
        <f>IFERROR(INDEX(LİSTE,SMALL('VERİ TABANI'!$Q:$Q,ROW()-11),COLUMN()),"")</f>
        <v/>
      </c>
      <c r="M136" s="331" t="str">
        <f>IFERROR(INDEX(LİSTE,SMALL('VERİ TABANI'!$Q:$Q,ROW()-11),COLUMN()),"")</f>
        <v/>
      </c>
      <c r="N136" s="331"/>
      <c r="R136" s="332" t="str">
        <f>IFERROR(IF(H136="","",COUNTIF($H$12:H136,H136)),"")</f>
        <v/>
      </c>
      <c r="S136" s="332" t="str">
        <f t="shared" si="26"/>
        <v/>
      </c>
      <c r="T136" s="325" t="str">
        <f t="shared" si="19"/>
        <v/>
      </c>
      <c r="U136" s="326" t="str">
        <f t="shared" si="20"/>
        <v/>
      </c>
      <c r="V136" s="330" t="str">
        <f t="shared" si="14"/>
        <v/>
      </c>
      <c r="W136" s="328" t="str">
        <f t="shared" si="21"/>
        <v/>
      </c>
      <c r="X136" s="328" t="str">
        <f t="shared" si="27"/>
        <v/>
      </c>
      <c r="Y136" s="328" t="str">
        <f t="shared" si="22"/>
        <v/>
      </c>
      <c r="Z136" s="328" t="str">
        <f t="shared" si="15"/>
        <v/>
      </c>
      <c r="AB136" s="334">
        <f t="shared" si="16"/>
        <v>0</v>
      </c>
      <c r="AC136" s="334">
        <f t="shared" si="17"/>
        <v>0</v>
      </c>
      <c r="AD136" s="334">
        <f t="shared" si="23"/>
        <v>0</v>
      </c>
      <c r="AE136" s="334" t="str">
        <f t="shared" si="24"/>
        <v/>
      </c>
      <c r="AF136" s="312" t="str">
        <f t="shared" si="18"/>
        <v/>
      </c>
    </row>
    <row r="137" spans="1:32" ht="25.5" customHeight="1">
      <c r="A137" s="330" t="str">
        <f t="shared" si="28"/>
        <v/>
      </c>
      <c r="B137" s="331" t="str">
        <f>IFERROR(INDEX(LİSTE,SMALL('VERİ TABANI'!$Q:$Q,ROW()-11),COLUMN()),"")</f>
        <v/>
      </c>
      <c r="C137" s="331" t="str">
        <f>IFERROR(INDEX(LİSTE,SMALL('VERİ TABANI'!$Q:$Q,ROW()-11),COLUMN()),"")</f>
        <v/>
      </c>
      <c r="D137" s="331" t="str">
        <f>IFERROR(INDEX(LİSTE,SMALL('VERİ TABANI'!$Q:$Q,ROW()-11),COLUMN()),"")</f>
        <v/>
      </c>
      <c r="E137" s="331" t="str">
        <f>IFERROR(INDEX(LİSTE,SMALL('VERİ TABANI'!$Q:$Q,ROW()-11),COLUMN()),"")</f>
        <v/>
      </c>
      <c r="F137" s="375" t="str">
        <f>IFERROR(INDEX(LİSTE,SMALL('VERİ TABANI'!$Q:$Q,ROW()-11),COLUMN()),"")</f>
        <v/>
      </c>
      <c r="G137" s="330" t="str">
        <f>IFERROR(INDEX(LİSTE,SMALL('VERİ TABANI'!$Q:$Q,ROW()-11),COLUMN()),"")</f>
        <v/>
      </c>
      <c r="H137" s="375" t="str">
        <f>PROPER(IFERROR(INDEX(LİSTE,SMALL('VERİ TABANI'!$Q:$Q,ROW()-11),COLUMN()),""))</f>
        <v/>
      </c>
      <c r="I137" s="340" t="str">
        <f>IFERROR(INDEX(LİSTE,SMALL('VERİ TABANI'!$Q:$Q,ROW()-11),COLUMN()),"")</f>
        <v/>
      </c>
      <c r="J137" s="375" t="str">
        <f>PROPER(IFERROR(INDEX(LİSTE,SMALL('VERİ TABANI'!$Q:$Q,ROW()-11),COLUMN()),""))</f>
        <v/>
      </c>
      <c r="K137" s="341" t="str">
        <f>IFERROR(INDEX(LİSTE,SMALL('VERİ TABANI'!$Q:$Q,ROW()-11),COLUMN()),"")</f>
        <v/>
      </c>
      <c r="L137" s="376" t="str">
        <f>IFERROR(INDEX(LİSTE,SMALL('VERİ TABANI'!$Q:$Q,ROW()-11),COLUMN()),"")</f>
        <v/>
      </c>
      <c r="M137" s="331" t="str">
        <f>IFERROR(INDEX(LİSTE,SMALL('VERİ TABANI'!$Q:$Q,ROW()-11),COLUMN()),"")</f>
        <v/>
      </c>
      <c r="N137" s="331"/>
      <c r="R137" s="332" t="str">
        <f>IFERROR(IF(H137="","",COUNTIF($H$12:H137,H137)),"")</f>
        <v/>
      </c>
      <c r="S137" s="332" t="str">
        <f t="shared" si="26"/>
        <v/>
      </c>
      <c r="T137" s="325" t="str">
        <f t="shared" si="19"/>
        <v/>
      </c>
      <c r="U137" s="326" t="str">
        <f t="shared" si="20"/>
        <v/>
      </c>
      <c r="V137" s="330" t="str">
        <f t="shared" si="14"/>
        <v/>
      </c>
      <c r="W137" s="328" t="str">
        <f t="shared" si="21"/>
        <v/>
      </c>
      <c r="X137" s="328" t="str">
        <f t="shared" si="27"/>
        <v/>
      </c>
      <c r="Y137" s="328" t="str">
        <f t="shared" si="22"/>
        <v/>
      </c>
      <c r="Z137" s="328" t="str">
        <f t="shared" si="15"/>
        <v/>
      </c>
      <c r="AB137" s="334">
        <f t="shared" si="16"/>
        <v>0</v>
      </c>
      <c r="AC137" s="334">
        <f t="shared" si="17"/>
        <v>0</v>
      </c>
      <c r="AD137" s="334">
        <f t="shared" si="23"/>
        <v>0</v>
      </c>
      <c r="AE137" s="334" t="str">
        <f t="shared" si="24"/>
        <v/>
      </c>
      <c r="AF137" s="312" t="str">
        <f t="shared" si="18"/>
        <v/>
      </c>
    </row>
    <row r="138" spans="1:32" ht="25.5" customHeight="1">
      <c r="A138" s="330" t="str">
        <f t="shared" si="28"/>
        <v/>
      </c>
      <c r="B138" s="331" t="str">
        <f>IFERROR(INDEX(LİSTE,SMALL('VERİ TABANI'!$Q:$Q,ROW()-11),COLUMN()),"")</f>
        <v/>
      </c>
      <c r="C138" s="331" t="str">
        <f>IFERROR(INDEX(LİSTE,SMALL('VERİ TABANI'!$Q:$Q,ROW()-11),COLUMN()),"")</f>
        <v/>
      </c>
      <c r="D138" s="331" t="str">
        <f>IFERROR(INDEX(LİSTE,SMALL('VERİ TABANI'!$Q:$Q,ROW()-11),COLUMN()),"")</f>
        <v/>
      </c>
      <c r="E138" s="331" t="str">
        <f>IFERROR(INDEX(LİSTE,SMALL('VERİ TABANI'!$Q:$Q,ROW()-11),COLUMN()),"")</f>
        <v/>
      </c>
      <c r="F138" s="375" t="str">
        <f>IFERROR(INDEX(LİSTE,SMALL('VERİ TABANI'!$Q:$Q,ROW()-11),COLUMN()),"")</f>
        <v/>
      </c>
      <c r="G138" s="330" t="str">
        <f>IFERROR(INDEX(LİSTE,SMALL('VERİ TABANI'!$Q:$Q,ROW()-11),COLUMN()),"")</f>
        <v/>
      </c>
      <c r="H138" s="375" t="str">
        <f>PROPER(IFERROR(INDEX(LİSTE,SMALL('VERİ TABANI'!$Q:$Q,ROW()-11),COLUMN()),""))</f>
        <v/>
      </c>
      <c r="I138" s="340" t="str">
        <f>IFERROR(INDEX(LİSTE,SMALL('VERİ TABANI'!$Q:$Q,ROW()-11),COLUMN()),"")</f>
        <v/>
      </c>
      <c r="J138" s="375" t="str">
        <f>PROPER(IFERROR(INDEX(LİSTE,SMALL('VERİ TABANI'!$Q:$Q,ROW()-11),COLUMN()),""))</f>
        <v/>
      </c>
      <c r="K138" s="341" t="str">
        <f>IFERROR(INDEX(LİSTE,SMALL('VERİ TABANI'!$Q:$Q,ROW()-11),COLUMN()),"")</f>
        <v/>
      </c>
      <c r="L138" s="376" t="str">
        <f>IFERROR(INDEX(LİSTE,SMALL('VERİ TABANI'!$Q:$Q,ROW()-11),COLUMN()),"")</f>
        <v/>
      </c>
      <c r="M138" s="331" t="str">
        <f>IFERROR(INDEX(LİSTE,SMALL('VERİ TABANI'!$Q:$Q,ROW()-11),COLUMN()),"")</f>
        <v/>
      </c>
      <c r="N138" s="331"/>
      <c r="R138" s="332" t="str">
        <f>IFERROR(IF(H138="","",COUNTIF($H$12:H138,H138)),"")</f>
        <v/>
      </c>
      <c r="S138" s="332" t="str">
        <f t="shared" si="26"/>
        <v/>
      </c>
      <c r="T138" s="325" t="str">
        <f t="shared" si="19"/>
        <v/>
      </c>
      <c r="U138" s="326" t="str">
        <f t="shared" si="20"/>
        <v/>
      </c>
      <c r="V138" s="330" t="str">
        <f t="shared" si="14"/>
        <v/>
      </c>
      <c r="W138" s="328" t="str">
        <f t="shared" si="21"/>
        <v/>
      </c>
      <c r="X138" s="328" t="str">
        <f t="shared" si="27"/>
        <v/>
      </c>
      <c r="Y138" s="328" t="str">
        <f t="shared" si="22"/>
        <v/>
      </c>
      <c r="Z138" s="328" t="str">
        <f t="shared" si="15"/>
        <v/>
      </c>
      <c r="AB138" s="334">
        <f t="shared" si="16"/>
        <v>0</v>
      </c>
      <c r="AC138" s="334">
        <f t="shared" si="17"/>
        <v>0</v>
      </c>
      <c r="AD138" s="334">
        <f t="shared" si="23"/>
        <v>0</v>
      </c>
      <c r="AE138" s="334" t="str">
        <f t="shared" si="24"/>
        <v/>
      </c>
      <c r="AF138" s="312" t="str">
        <f t="shared" si="18"/>
        <v/>
      </c>
    </row>
    <row r="139" spans="1:32" ht="25.5" customHeight="1">
      <c r="A139" s="330" t="str">
        <f t="shared" si="28"/>
        <v/>
      </c>
      <c r="B139" s="331" t="str">
        <f>IFERROR(INDEX(LİSTE,SMALL('VERİ TABANI'!$Q:$Q,ROW()-11),COLUMN()),"")</f>
        <v/>
      </c>
      <c r="C139" s="331" t="str">
        <f>IFERROR(INDEX(LİSTE,SMALL('VERİ TABANI'!$Q:$Q,ROW()-11),COLUMN()),"")</f>
        <v/>
      </c>
      <c r="D139" s="331" t="str">
        <f>IFERROR(INDEX(LİSTE,SMALL('VERİ TABANI'!$Q:$Q,ROW()-11),COLUMN()),"")</f>
        <v/>
      </c>
      <c r="E139" s="331" t="str">
        <f>IFERROR(INDEX(LİSTE,SMALL('VERİ TABANI'!$Q:$Q,ROW()-11),COLUMN()),"")</f>
        <v/>
      </c>
      <c r="F139" s="375" t="str">
        <f>IFERROR(INDEX(LİSTE,SMALL('VERİ TABANI'!$Q:$Q,ROW()-11),COLUMN()),"")</f>
        <v/>
      </c>
      <c r="G139" s="330" t="str">
        <f>IFERROR(INDEX(LİSTE,SMALL('VERİ TABANI'!$Q:$Q,ROW()-11),COLUMN()),"")</f>
        <v/>
      </c>
      <c r="H139" s="375" t="str">
        <f>PROPER(IFERROR(INDEX(LİSTE,SMALL('VERİ TABANI'!$Q:$Q,ROW()-11),COLUMN()),""))</f>
        <v/>
      </c>
      <c r="I139" s="340" t="str">
        <f>IFERROR(INDEX(LİSTE,SMALL('VERİ TABANI'!$Q:$Q,ROW()-11),COLUMN()),"")</f>
        <v/>
      </c>
      <c r="J139" s="375" t="str">
        <f>PROPER(IFERROR(INDEX(LİSTE,SMALL('VERİ TABANI'!$Q:$Q,ROW()-11),COLUMN()),""))</f>
        <v/>
      </c>
      <c r="K139" s="341" t="str">
        <f>IFERROR(INDEX(LİSTE,SMALL('VERİ TABANI'!$Q:$Q,ROW()-11),COLUMN()),"")</f>
        <v/>
      </c>
      <c r="L139" s="376" t="str">
        <f>IFERROR(INDEX(LİSTE,SMALL('VERİ TABANI'!$Q:$Q,ROW()-11),COLUMN()),"")</f>
        <v/>
      </c>
      <c r="M139" s="331" t="str">
        <f>IFERROR(INDEX(LİSTE,SMALL('VERİ TABANI'!$Q:$Q,ROW()-11),COLUMN()),"")</f>
        <v/>
      </c>
      <c r="N139" s="331"/>
      <c r="R139" s="332" t="str">
        <f>IFERROR(IF(H139="","",COUNTIF($H$12:H139,H139)),"")</f>
        <v/>
      </c>
      <c r="S139" s="332" t="str">
        <f t="shared" si="26"/>
        <v/>
      </c>
      <c r="T139" s="325" t="str">
        <f t="shared" si="19"/>
        <v/>
      </c>
      <c r="U139" s="326" t="str">
        <f t="shared" si="20"/>
        <v/>
      </c>
      <c r="V139" s="330" t="str">
        <f t="shared" si="14"/>
        <v/>
      </c>
      <c r="W139" s="328" t="str">
        <f t="shared" si="21"/>
        <v/>
      </c>
      <c r="X139" s="328" t="str">
        <f t="shared" si="27"/>
        <v/>
      </c>
      <c r="Y139" s="328" t="str">
        <f t="shared" si="22"/>
        <v/>
      </c>
      <c r="Z139" s="328" t="str">
        <f t="shared" si="15"/>
        <v/>
      </c>
      <c r="AB139" s="334">
        <f t="shared" si="16"/>
        <v>0</v>
      </c>
      <c r="AC139" s="334">
        <f t="shared" si="17"/>
        <v>0</v>
      </c>
      <c r="AD139" s="334">
        <f t="shared" si="23"/>
        <v>0</v>
      </c>
      <c r="AE139" s="334" t="str">
        <f t="shared" si="24"/>
        <v/>
      </c>
      <c r="AF139" s="312" t="str">
        <f t="shared" si="18"/>
        <v/>
      </c>
    </row>
    <row r="140" spans="1:32" ht="25.5" customHeight="1">
      <c r="A140" s="330" t="str">
        <f t="shared" si="28"/>
        <v/>
      </c>
      <c r="B140" s="331" t="str">
        <f>IFERROR(INDEX(LİSTE,SMALL('VERİ TABANI'!$Q:$Q,ROW()-11),COLUMN()),"")</f>
        <v/>
      </c>
      <c r="C140" s="331" t="str">
        <f>IFERROR(INDEX(LİSTE,SMALL('VERİ TABANI'!$Q:$Q,ROW()-11),COLUMN()),"")</f>
        <v/>
      </c>
      <c r="D140" s="331" t="str">
        <f>IFERROR(INDEX(LİSTE,SMALL('VERİ TABANI'!$Q:$Q,ROW()-11),COLUMN()),"")</f>
        <v/>
      </c>
      <c r="E140" s="331" t="str">
        <f>IFERROR(INDEX(LİSTE,SMALL('VERİ TABANI'!$Q:$Q,ROW()-11),COLUMN()),"")</f>
        <v/>
      </c>
      <c r="F140" s="375" t="str">
        <f>IFERROR(INDEX(LİSTE,SMALL('VERİ TABANI'!$Q:$Q,ROW()-11),COLUMN()),"")</f>
        <v/>
      </c>
      <c r="G140" s="330" t="str">
        <f>IFERROR(INDEX(LİSTE,SMALL('VERİ TABANI'!$Q:$Q,ROW()-11),COLUMN()),"")</f>
        <v/>
      </c>
      <c r="H140" s="375" t="str">
        <f>PROPER(IFERROR(INDEX(LİSTE,SMALL('VERİ TABANI'!$Q:$Q,ROW()-11),COLUMN()),""))</f>
        <v/>
      </c>
      <c r="I140" s="340" t="str">
        <f>IFERROR(INDEX(LİSTE,SMALL('VERİ TABANI'!$Q:$Q,ROW()-11),COLUMN()),"")</f>
        <v/>
      </c>
      <c r="J140" s="375" t="str">
        <f>PROPER(IFERROR(INDEX(LİSTE,SMALL('VERİ TABANI'!$Q:$Q,ROW()-11),COLUMN()),""))</f>
        <v/>
      </c>
      <c r="K140" s="341" t="str">
        <f>IFERROR(INDEX(LİSTE,SMALL('VERİ TABANI'!$Q:$Q,ROW()-11),COLUMN()),"")</f>
        <v/>
      </c>
      <c r="L140" s="376" t="str">
        <f>IFERROR(INDEX(LİSTE,SMALL('VERİ TABANI'!$Q:$Q,ROW()-11),COLUMN()),"")</f>
        <v/>
      </c>
      <c r="M140" s="331" t="str">
        <f>IFERROR(INDEX(LİSTE,SMALL('VERİ TABANI'!$Q:$Q,ROW()-11),COLUMN()),"")</f>
        <v/>
      </c>
      <c r="N140" s="331"/>
      <c r="R140" s="332" t="str">
        <f>IFERROR(IF(H140="","",COUNTIF($H$12:H140,H140)),"")</f>
        <v/>
      </c>
      <c r="S140" s="332" t="str">
        <f t="shared" si="26"/>
        <v/>
      </c>
      <c r="T140" s="325" t="str">
        <f t="shared" si="19"/>
        <v/>
      </c>
      <c r="U140" s="326" t="str">
        <f t="shared" si="20"/>
        <v/>
      </c>
      <c r="V140" s="330" t="str">
        <f t="shared" ref="V140:V203" si="29">IF($U140="","",COUNTIF(H:H,$U140))</f>
        <v/>
      </c>
      <c r="W140" s="328" t="str">
        <f t="shared" si="21"/>
        <v/>
      </c>
      <c r="X140" s="328" t="str">
        <f t="shared" si="27"/>
        <v/>
      </c>
      <c r="Y140" s="328" t="str">
        <f t="shared" si="22"/>
        <v/>
      </c>
      <c r="Z140" s="328" t="str">
        <f t="shared" ref="Z140:Z203" si="30">IFERROR(VALUE(Y140),"")</f>
        <v/>
      </c>
      <c r="AB140" s="334">
        <f t="shared" ref="AB140:AB203" si="31">IFERROR(SEARCH(ÖĞRETMEN,$G:$G,1),0)</f>
        <v>0</v>
      </c>
      <c r="AC140" s="334">
        <f t="shared" ref="AC140:AC203" si="32">IFERROR(SEARCH(İŞYERİ_ADI,$H:$H,1),0)</f>
        <v>0</v>
      </c>
      <c r="AD140" s="334">
        <f t="shared" si="23"/>
        <v>0</v>
      </c>
      <c r="AE140" s="334" t="str">
        <f t="shared" si="24"/>
        <v/>
      </c>
      <c r="AF140" s="312" t="str">
        <f t="shared" ref="AF140:AF203" si="33">IF($U140="","",COUNTIF(H:H,$U140))</f>
        <v/>
      </c>
    </row>
    <row r="141" spans="1:32" ht="25.5" customHeight="1">
      <c r="A141" s="330" t="str">
        <f t="shared" ref="A141:A204" si="34">IFERROR(IF(B141="","",ROW()-11),"")</f>
        <v/>
      </c>
      <c r="B141" s="331" t="str">
        <f>IFERROR(INDEX(LİSTE,SMALL('VERİ TABANI'!$Q:$Q,ROW()-11),COLUMN()),"")</f>
        <v/>
      </c>
      <c r="C141" s="331" t="str">
        <f>IFERROR(INDEX(LİSTE,SMALL('VERİ TABANI'!$Q:$Q,ROW()-11),COLUMN()),"")</f>
        <v/>
      </c>
      <c r="D141" s="331" t="str">
        <f>IFERROR(INDEX(LİSTE,SMALL('VERİ TABANI'!$Q:$Q,ROW()-11),COLUMN()),"")</f>
        <v/>
      </c>
      <c r="E141" s="331" t="str">
        <f>IFERROR(INDEX(LİSTE,SMALL('VERİ TABANI'!$Q:$Q,ROW()-11),COLUMN()),"")</f>
        <v/>
      </c>
      <c r="F141" s="375" t="str">
        <f>IFERROR(INDEX(LİSTE,SMALL('VERİ TABANI'!$Q:$Q,ROW()-11),COLUMN()),"")</f>
        <v/>
      </c>
      <c r="G141" s="330" t="str">
        <f>IFERROR(INDEX(LİSTE,SMALL('VERİ TABANI'!$Q:$Q,ROW()-11),COLUMN()),"")</f>
        <v/>
      </c>
      <c r="H141" s="375" t="str">
        <f>PROPER(IFERROR(INDEX(LİSTE,SMALL('VERİ TABANI'!$Q:$Q,ROW()-11),COLUMN()),""))</f>
        <v/>
      </c>
      <c r="I141" s="340" t="str">
        <f>IFERROR(INDEX(LİSTE,SMALL('VERİ TABANI'!$Q:$Q,ROW()-11),COLUMN()),"")</f>
        <v/>
      </c>
      <c r="J141" s="375" t="str">
        <f>PROPER(IFERROR(INDEX(LİSTE,SMALL('VERİ TABANI'!$Q:$Q,ROW()-11),COLUMN()),""))</f>
        <v/>
      </c>
      <c r="K141" s="341" t="str">
        <f>IFERROR(INDEX(LİSTE,SMALL('VERİ TABANI'!$Q:$Q,ROW()-11),COLUMN()),"")</f>
        <v/>
      </c>
      <c r="L141" s="376" t="str">
        <f>IFERROR(INDEX(LİSTE,SMALL('VERİ TABANI'!$Q:$Q,ROW()-11),COLUMN()),"")</f>
        <v/>
      </c>
      <c r="M141" s="331" t="str">
        <f>IFERROR(INDEX(LİSTE,SMALL('VERİ TABANI'!$Q:$Q,ROW()-11),COLUMN()),"")</f>
        <v/>
      </c>
      <c r="N141" s="331"/>
      <c r="R141" s="332" t="str">
        <f>IFERROR(IF(H141="","",COUNTIF($H$12:H141,H141)),"")</f>
        <v/>
      </c>
      <c r="S141" s="332" t="str">
        <f t="shared" si="26"/>
        <v/>
      </c>
      <c r="T141" s="325" t="str">
        <f t="shared" ref="T141:T204" si="35">IFERROR(IF(U141="","",ROW()-11),"")</f>
        <v/>
      </c>
      <c r="U141" s="326" t="str">
        <f t="shared" ref="U141:U204" si="36">IFERROR(INDEX(H:H,SMALL(S:S,ROW()-11)),"")</f>
        <v/>
      </c>
      <c r="V141" s="330" t="str">
        <f t="shared" si="29"/>
        <v/>
      </c>
      <c r="W141" s="328" t="str">
        <f t="shared" ref="W141:W204" si="37">IF(H141="","",IF(H141=H140,W140,W140+10))</f>
        <v/>
      </c>
      <c r="X141" s="328" t="str">
        <f t="shared" si="27"/>
        <v/>
      </c>
      <c r="Y141" s="328" t="str">
        <f t="shared" ref="Y141:Y204" si="38">IFERROR(VALUE(W141&amp;X141),"")</f>
        <v/>
      </c>
      <c r="Z141" s="328" t="str">
        <f t="shared" si="30"/>
        <v/>
      </c>
      <c r="AB141" s="334">
        <f t="shared" si="31"/>
        <v>0</v>
      </c>
      <c r="AC141" s="334">
        <f t="shared" si="32"/>
        <v>0</v>
      </c>
      <c r="AD141" s="334">
        <f t="shared" ref="AD141:AD204" si="39">PRODUCT(AB141:AC141)</f>
        <v>0</v>
      </c>
      <c r="AE141" s="334" t="str">
        <f t="shared" ref="AE141:AE204" si="40">IF(AD141&gt;0,ROW(),"")</f>
        <v/>
      </c>
      <c r="AF141" s="312" t="str">
        <f t="shared" si="33"/>
        <v/>
      </c>
    </row>
    <row r="142" spans="1:32" ht="25.5" customHeight="1">
      <c r="A142" s="330" t="str">
        <f t="shared" si="34"/>
        <v/>
      </c>
      <c r="B142" s="331" t="str">
        <f>IFERROR(INDEX(LİSTE,SMALL('VERİ TABANI'!$Q:$Q,ROW()-11),COLUMN()),"")</f>
        <v/>
      </c>
      <c r="C142" s="331" t="str">
        <f>IFERROR(INDEX(LİSTE,SMALL('VERİ TABANI'!$Q:$Q,ROW()-11),COLUMN()),"")</f>
        <v/>
      </c>
      <c r="D142" s="331" t="str">
        <f>IFERROR(INDEX(LİSTE,SMALL('VERİ TABANI'!$Q:$Q,ROW()-11),COLUMN()),"")</f>
        <v/>
      </c>
      <c r="E142" s="331" t="str">
        <f>IFERROR(INDEX(LİSTE,SMALL('VERİ TABANI'!$Q:$Q,ROW()-11),COLUMN()),"")</f>
        <v/>
      </c>
      <c r="F142" s="375" t="str">
        <f>IFERROR(INDEX(LİSTE,SMALL('VERİ TABANI'!$Q:$Q,ROW()-11),COLUMN()),"")</f>
        <v/>
      </c>
      <c r="G142" s="330" t="str">
        <f>IFERROR(INDEX(LİSTE,SMALL('VERİ TABANI'!$Q:$Q,ROW()-11),COLUMN()),"")</f>
        <v/>
      </c>
      <c r="H142" s="375" t="str">
        <f>PROPER(IFERROR(INDEX(LİSTE,SMALL('VERİ TABANI'!$Q:$Q,ROW()-11),COLUMN()),""))</f>
        <v/>
      </c>
      <c r="I142" s="340" t="str">
        <f>IFERROR(INDEX(LİSTE,SMALL('VERİ TABANI'!$Q:$Q,ROW()-11),COLUMN()),"")</f>
        <v/>
      </c>
      <c r="J142" s="375" t="str">
        <f>PROPER(IFERROR(INDEX(LİSTE,SMALL('VERİ TABANI'!$Q:$Q,ROW()-11),COLUMN()),""))</f>
        <v/>
      </c>
      <c r="K142" s="341" t="str">
        <f>IFERROR(INDEX(LİSTE,SMALL('VERİ TABANI'!$Q:$Q,ROW()-11),COLUMN()),"")</f>
        <v/>
      </c>
      <c r="L142" s="376" t="str">
        <f>IFERROR(INDEX(LİSTE,SMALL('VERİ TABANI'!$Q:$Q,ROW()-11),COLUMN()),"")</f>
        <v/>
      </c>
      <c r="M142" s="331" t="str">
        <f>IFERROR(INDEX(LİSTE,SMALL('VERİ TABANI'!$Q:$Q,ROW()-11),COLUMN()),"")</f>
        <v/>
      </c>
      <c r="N142" s="331"/>
      <c r="R142" s="332" t="str">
        <f>IFERROR(IF(H142="","",COUNTIF($H$12:H142,H142)),"")</f>
        <v/>
      </c>
      <c r="S142" s="332" t="str">
        <f t="shared" ref="S142:S205" si="41">IFERROR(IF(AND(COUNTIF(H142:H142,H142)=(R142),R142&gt;0),ROW(),""),"")</f>
        <v/>
      </c>
      <c r="T142" s="325" t="str">
        <f t="shared" si="35"/>
        <v/>
      </c>
      <c r="U142" s="326" t="str">
        <f t="shared" si="36"/>
        <v/>
      </c>
      <c r="V142" s="330" t="str">
        <f t="shared" si="29"/>
        <v/>
      </c>
      <c r="W142" s="328" t="str">
        <f t="shared" si="37"/>
        <v/>
      </c>
      <c r="X142" s="328" t="str">
        <f t="shared" ref="X142:X205" si="42">IF(W142="","",IF(W142=W141,X141+1,1))</f>
        <v/>
      </c>
      <c r="Y142" s="328" t="str">
        <f t="shared" si="38"/>
        <v/>
      </c>
      <c r="Z142" s="328" t="str">
        <f t="shared" si="30"/>
        <v/>
      </c>
      <c r="AB142" s="334">
        <f t="shared" si="31"/>
        <v>0</v>
      </c>
      <c r="AC142" s="334">
        <f t="shared" si="32"/>
        <v>0</v>
      </c>
      <c r="AD142" s="334">
        <f t="shared" si="39"/>
        <v>0</v>
      </c>
      <c r="AE142" s="334" t="str">
        <f t="shared" si="40"/>
        <v/>
      </c>
      <c r="AF142" s="312" t="str">
        <f t="shared" si="33"/>
        <v/>
      </c>
    </row>
    <row r="143" spans="1:32" ht="25.5" customHeight="1">
      <c r="A143" s="330" t="str">
        <f t="shared" si="34"/>
        <v/>
      </c>
      <c r="B143" s="331" t="str">
        <f>IFERROR(INDEX(LİSTE,SMALL('VERİ TABANI'!$Q:$Q,ROW()-11),COLUMN()),"")</f>
        <v/>
      </c>
      <c r="C143" s="331" t="str">
        <f>IFERROR(INDEX(LİSTE,SMALL('VERİ TABANI'!$Q:$Q,ROW()-11),COLUMN()),"")</f>
        <v/>
      </c>
      <c r="D143" s="331" t="str">
        <f>IFERROR(INDEX(LİSTE,SMALL('VERİ TABANI'!$Q:$Q,ROW()-11),COLUMN()),"")</f>
        <v/>
      </c>
      <c r="E143" s="331" t="str">
        <f>IFERROR(INDEX(LİSTE,SMALL('VERİ TABANI'!$Q:$Q,ROW()-11),COLUMN()),"")</f>
        <v/>
      </c>
      <c r="F143" s="375" t="str">
        <f>IFERROR(INDEX(LİSTE,SMALL('VERİ TABANI'!$Q:$Q,ROW()-11),COLUMN()),"")</f>
        <v/>
      </c>
      <c r="G143" s="330" t="str">
        <f>IFERROR(INDEX(LİSTE,SMALL('VERİ TABANI'!$Q:$Q,ROW()-11),COLUMN()),"")</f>
        <v/>
      </c>
      <c r="H143" s="375" t="str">
        <f>PROPER(IFERROR(INDEX(LİSTE,SMALL('VERİ TABANI'!$Q:$Q,ROW()-11),COLUMN()),""))</f>
        <v/>
      </c>
      <c r="I143" s="340" t="str">
        <f>IFERROR(INDEX(LİSTE,SMALL('VERİ TABANI'!$Q:$Q,ROW()-11),COLUMN()),"")</f>
        <v/>
      </c>
      <c r="J143" s="375" t="str">
        <f>PROPER(IFERROR(INDEX(LİSTE,SMALL('VERİ TABANI'!$Q:$Q,ROW()-11),COLUMN()),""))</f>
        <v/>
      </c>
      <c r="K143" s="341" t="str">
        <f>IFERROR(INDEX(LİSTE,SMALL('VERİ TABANI'!$Q:$Q,ROW()-11),COLUMN()),"")</f>
        <v/>
      </c>
      <c r="L143" s="376" t="str">
        <f>IFERROR(INDEX(LİSTE,SMALL('VERİ TABANI'!$Q:$Q,ROW()-11),COLUMN()),"")</f>
        <v/>
      </c>
      <c r="M143" s="331" t="str">
        <f>IFERROR(INDEX(LİSTE,SMALL('VERİ TABANI'!$Q:$Q,ROW()-11),COLUMN()),"")</f>
        <v/>
      </c>
      <c r="N143" s="331"/>
      <c r="R143" s="332" t="str">
        <f>IFERROR(IF(H143="","",COUNTIF($H$12:H143,H143)),"")</f>
        <v/>
      </c>
      <c r="S143" s="332" t="str">
        <f t="shared" si="41"/>
        <v/>
      </c>
      <c r="T143" s="325" t="str">
        <f t="shared" si="35"/>
        <v/>
      </c>
      <c r="U143" s="326" t="str">
        <f t="shared" si="36"/>
        <v/>
      </c>
      <c r="V143" s="330" t="str">
        <f t="shared" si="29"/>
        <v/>
      </c>
      <c r="W143" s="328" t="str">
        <f t="shared" si="37"/>
        <v/>
      </c>
      <c r="X143" s="328" t="str">
        <f t="shared" si="42"/>
        <v/>
      </c>
      <c r="Y143" s="328" t="str">
        <f t="shared" si="38"/>
        <v/>
      </c>
      <c r="Z143" s="328" t="str">
        <f t="shared" si="30"/>
        <v/>
      </c>
      <c r="AB143" s="334">
        <f t="shared" si="31"/>
        <v>0</v>
      </c>
      <c r="AC143" s="334">
        <f t="shared" si="32"/>
        <v>0</v>
      </c>
      <c r="AD143" s="334">
        <f t="shared" si="39"/>
        <v>0</v>
      </c>
      <c r="AE143" s="334" t="str">
        <f t="shared" si="40"/>
        <v/>
      </c>
      <c r="AF143" s="312" t="str">
        <f t="shared" si="33"/>
        <v/>
      </c>
    </row>
    <row r="144" spans="1:32" ht="25.5" customHeight="1">
      <c r="A144" s="330" t="str">
        <f t="shared" si="34"/>
        <v/>
      </c>
      <c r="B144" s="331" t="str">
        <f>IFERROR(INDEX(LİSTE,SMALL('VERİ TABANI'!$Q:$Q,ROW()-11),COLUMN()),"")</f>
        <v/>
      </c>
      <c r="C144" s="331" t="str">
        <f>IFERROR(INDEX(LİSTE,SMALL('VERİ TABANI'!$Q:$Q,ROW()-11),COLUMN()),"")</f>
        <v/>
      </c>
      <c r="D144" s="331" t="str">
        <f>IFERROR(INDEX(LİSTE,SMALL('VERİ TABANI'!$Q:$Q,ROW()-11),COLUMN()),"")</f>
        <v/>
      </c>
      <c r="E144" s="331" t="str">
        <f>IFERROR(INDEX(LİSTE,SMALL('VERİ TABANI'!$Q:$Q,ROW()-11),COLUMN()),"")</f>
        <v/>
      </c>
      <c r="F144" s="375" t="str">
        <f>IFERROR(INDEX(LİSTE,SMALL('VERİ TABANI'!$Q:$Q,ROW()-11),COLUMN()),"")</f>
        <v/>
      </c>
      <c r="G144" s="330" t="str">
        <f>IFERROR(INDEX(LİSTE,SMALL('VERİ TABANI'!$Q:$Q,ROW()-11),COLUMN()),"")</f>
        <v/>
      </c>
      <c r="H144" s="375" t="str">
        <f>PROPER(IFERROR(INDEX(LİSTE,SMALL('VERİ TABANI'!$Q:$Q,ROW()-11),COLUMN()),""))</f>
        <v/>
      </c>
      <c r="I144" s="340" t="str">
        <f>IFERROR(INDEX(LİSTE,SMALL('VERİ TABANI'!$Q:$Q,ROW()-11),COLUMN()),"")</f>
        <v/>
      </c>
      <c r="J144" s="375" t="str">
        <f>PROPER(IFERROR(INDEX(LİSTE,SMALL('VERİ TABANI'!$Q:$Q,ROW()-11),COLUMN()),""))</f>
        <v/>
      </c>
      <c r="K144" s="341" t="str">
        <f>IFERROR(INDEX(LİSTE,SMALL('VERİ TABANI'!$Q:$Q,ROW()-11),COLUMN()),"")</f>
        <v/>
      </c>
      <c r="L144" s="376" t="str">
        <f>IFERROR(INDEX(LİSTE,SMALL('VERİ TABANI'!$Q:$Q,ROW()-11),COLUMN()),"")</f>
        <v/>
      </c>
      <c r="M144" s="331" t="str">
        <f>IFERROR(INDEX(LİSTE,SMALL('VERİ TABANI'!$Q:$Q,ROW()-11),COLUMN()),"")</f>
        <v/>
      </c>
      <c r="N144" s="331"/>
      <c r="R144" s="332" t="str">
        <f>IFERROR(IF(H144="","",COUNTIF($H$12:H144,H144)),"")</f>
        <v/>
      </c>
      <c r="S144" s="332" t="str">
        <f t="shared" si="41"/>
        <v/>
      </c>
      <c r="T144" s="325" t="str">
        <f t="shared" si="35"/>
        <v/>
      </c>
      <c r="U144" s="326" t="str">
        <f t="shared" si="36"/>
        <v/>
      </c>
      <c r="V144" s="330" t="str">
        <f t="shared" si="29"/>
        <v/>
      </c>
      <c r="W144" s="328" t="str">
        <f t="shared" si="37"/>
        <v/>
      </c>
      <c r="X144" s="328" t="str">
        <f t="shared" si="42"/>
        <v/>
      </c>
      <c r="Y144" s="328" t="str">
        <f t="shared" si="38"/>
        <v/>
      </c>
      <c r="Z144" s="328" t="str">
        <f t="shared" si="30"/>
        <v/>
      </c>
      <c r="AB144" s="334">
        <f t="shared" si="31"/>
        <v>0</v>
      </c>
      <c r="AC144" s="334">
        <f t="shared" si="32"/>
        <v>0</v>
      </c>
      <c r="AD144" s="334">
        <f t="shared" si="39"/>
        <v>0</v>
      </c>
      <c r="AE144" s="334" t="str">
        <f t="shared" si="40"/>
        <v/>
      </c>
      <c r="AF144" s="312" t="str">
        <f t="shared" si="33"/>
        <v/>
      </c>
    </row>
    <row r="145" spans="1:32" ht="25.5" customHeight="1">
      <c r="A145" s="330" t="str">
        <f t="shared" si="34"/>
        <v/>
      </c>
      <c r="B145" s="331" t="str">
        <f>IFERROR(INDEX(LİSTE,SMALL('VERİ TABANI'!$Q:$Q,ROW()-11),COLUMN()),"")</f>
        <v/>
      </c>
      <c r="C145" s="331" t="str">
        <f>IFERROR(INDEX(LİSTE,SMALL('VERİ TABANI'!$Q:$Q,ROW()-11),COLUMN()),"")</f>
        <v/>
      </c>
      <c r="D145" s="331" t="str">
        <f>IFERROR(INDEX(LİSTE,SMALL('VERİ TABANI'!$Q:$Q,ROW()-11),COLUMN()),"")</f>
        <v/>
      </c>
      <c r="E145" s="331" t="str">
        <f>IFERROR(INDEX(LİSTE,SMALL('VERİ TABANI'!$Q:$Q,ROW()-11),COLUMN()),"")</f>
        <v/>
      </c>
      <c r="F145" s="375" t="str">
        <f>IFERROR(INDEX(LİSTE,SMALL('VERİ TABANI'!$Q:$Q,ROW()-11),COLUMN()),"")</f>
        <v/>
      </c>
      <c r="G145" s="330" t="str">
        <f>IFERROR(INDEX(LİSTE,SMALL('VERİ TABANI'!$Q:$Q,ROW()-11),COLUMN()),"")</f>
        <v/>
      </c>
      <c r="H145" s="375" t="str">
        <f>PROPER(IFERROR(INDEX(LİSTE,SMALL('VERİ TABANI'!$Q:$Q,ROW()-11),COLUMN()),""))</f>
        <v/>
      </c>
      <c r="I145" s="340" t="str">
        <f>IFERROR(INDEX(LİSTE,SMALL('VERİ TABANI'!$Q:$Q,ROW()-11),COLUMN()),"")</f>
        <v/>
      </c>
      <c r="J145" s="375" t="str">
        <f>PROPER(IFERROR(INDEX(LİSTE,SMALL('VERİ TABANI'!$Q:$Q,ROW()-11),COLUMN()),""))</f>
        <v/>
      </c>
      <c r="K145" s="341" t="str">
        <f>IFERROR(INDEX(LİSTE,SMALL('VERİ TABANI'!$Q:$Q,ROW()-11),COLUMN()),"")</f>
        <v/>
      </c>
      <c r="L145" s="376" t="str">
        <f>IFERROR(INDEX(LİSTE,SMALL('VERİ TABANI'!$Q:$Q,ROW()-11),COLUMN()),"")</f>
        <v/>
      </c>
      <c r="M145" s="331" t="str">
        <f>IFERROR(INDEX(LİSTE,SMALL('VERİ TABANI'!$Q:$Q,ROW()-11),COLUMN()),"")</f>
        <v/>
      </c>
      <c r="N145" s="331"/>
      <c r="R145" s="332" t="str">
        <f>IFERROR(IF(H145="","",COUNTIF($H$12:H145,H145)),"")</f>
        <v/>
      </c>
      <c r="S145" s="332" t="str">
        <f t="shared" si="41"/>
        <v/>
      </c>
      <c r="T145" s="325" t="str">
        <f t="shared" si="35"/>
        <v/>
      </c>
      <c r="U145" s="326" t="str">
        <f t="shared" si="36"/>
        <v/>
      </c>
      <c r="V145" s="330" t="str">
        <f t="shared" si="29"/>
        <v/>
      </c>
      <c r="W145" s="328" t="str">
        <f t="shared" si="37"/>
        <v/>
      </c>
      <c r="X145" s="328" t="str">
        <f t="shared" si="42"/>
        <v/>
      </c>
      <c r="Y145" s="328" t="str">
        <f t="shared" si="38"/>
        <v/>
      </c>
      <c r="Z145" s="328" t="str">
        <f t="shared" si="30"/>
        <v/>
      </c>
      <c r="AB145" s="334">
        <f t="shared" si="31"/>
        <v>0</v>
      </c>
      <c r="AC145" s="334">
        <f t="shared" si="32"/>
        <v>0</v>
      </c>
      <c r="AD145" s="334">
        <f t="shared" si="39"/>
        <v>0</v>
      </c>
      <c r="AE145" s="334" t="str">
        <f t="shared" si="40"/>
        <v/>
      </c>
      <c r="AF145" s="312" t="str">
        <f t="shared" si="33"/>
        <v/>
      </c>
    </row>
    <row r="146" spans="1:32" ht="25.5" customHeight="1">
      <c r="A146" s="330" t="str">
        <f t="shared" si="34"/>
        <v/>
      </c>
      <c r="B146" s="331" t="str">
        <f>IFERROR(INDEX(LİSTE,SMALL('VERİ TABANI'!$Q:$Q,ROW()-11),COLUMN()),"")</f>
        <v/>
      </c>
      <c r="C146" s="331" t="str">
        <f>IFERROR(INDEX(LİSTE,SMALL('VERİ TABANI'!$Q:$Q,ROW()-11),COLUMN()),"")</f>
        <v/>
      </c>
      <c r="D146" s="331" t="str">
        <f>IFERROR(INDEX(LİSTE,SMALL('VERİ TABANI'!$Q:$Q,ROW()-11),COLUMN()),"")</f>
        <v/>
      </c>
      <c r="E146" s="331" t="str">
        <f>IFERROR(INDEX(LİSTE,SMALL('VERİ TABANI'!$Q:$Q,ROW()-11),COLUMN()),"")</f>
        <v/>
      </c>
      <c r="F146" s="375" t="str">
        <f>IFERROR(INDEX(LİSTE,SMALL('VERİ TABANI'!$Q:$Q,ROW()-11),COLUMN()),"")</f>
        <v/>
      </c>
      <c r="G146" s="330" t="str">
        <f>IFERROR(INDEX(LİSTE,SMALL('VERİ TABANI'!$Q:$Q,ROW()-11),COLUMN()),"")</f>
        <v/>
      </c>
      <c r="H146" s="375" t="str">
        <f>PROPER(IFERROR(INDEX(LİSTE,SMALL('VERİ TABANI'!$Q:$Q,ROW()-11),COLUMN()),""))</f>
        <v/>
      </c>
      <c r="I146" s="340" t="str">
        <f>IFERROR(INDEX(LİSTE,SMALL('VERİ TABANI'!$Q:$Q,ROW()-11),COLUMN()),"")</f>
        <v/>
      </c>
      <c r="J146" s="375" t="str">
        <f>PROPER(IFERROR(INDEX(LİSTE,SMALL('VERİ TABANI'!$Q:$Q,ROW()-11),COLUMN()),""))</f>
        <v/>
      </c>
      <c r="K146" s="341" t="str">
        <f>IFERROR(INDEX(LİSTE,SMALL('VERİ TABANI'!$Q:$Q,ROW()-11),COLUMN()),"")</f>
        <v/>
      </c>
      <c r="L146" s="376" t="str">
        <f>IFERROR(INDEX(LİSTE,SMALL('VERİ TABANI'!$Q:$Q,ROW()-11),COLUMN()),"")</f>
        <v/>
      </c>
      <c r="M146" s="331" t="str">
        <f>IFERROR(INDEX(LİSTE,SMALL('VERİ TABANI'!$Q:$Q,ROW()-11),COLUMN()),"")</f>
        <v/>
      </c>
      <c r="N146" s="331"/>
      <c r="R146" s="332" t="str">
        <f>IFERROR(IF(H146="","",COUNTIF($H$12:H146,H146)),"")</f>
        <v/>
      </c>
      <c r="S146" s="332" t="str">
        <f t="shared" si="41"/>
        <v/>
      </c>
      <c r="T146" s="325" t="str">
        <f t="shared" si="35"/>
        <v/>
      </c>
      <c r="U146" s="326" t="str">
        <f t="shared" si="36"/>
        <v/>
      </c>
      <c r="V146" s="330" t="str">
        <f t="shared" si="29"/>
        <v/>
      </c>
      <c r="W146" s="328" t="str">
        <f t="shared" si="37"/>
        <v/>
      </c>
      <c r="X146" s="328" t="str">
        <f t="shared" si="42"/>
        <v/>
      </c>
      <c r="Y146" s="328" t="str">
        <f t="shared" si="38"/>
        <v/>
      </c>
      <c r="Z146" s="328" t="str">
        <f t="shared" si="30"/>
        <v/>
      </c>
      <c r="AB146" s="334">
        <f t="shared" si="31"/>
        <v>0</v>
      </c>
      <c r="AC146" s="334">
        <f t="shared" si="32"/>
        <v>0</v>
      </c>
      <c r="AD146" s="334">
        <f t="shared" si="39"/>
        <v>0</v>
      </c>
      <c r="AE146" s="334" t="str">
        <f t="shared" si="40"/>
        <v/>
      </c>
      <c r="AF146" s="312" t="str">
        <f t="shared" si="33"/>
        <v/>
      </c>
    </row>
    <row r="147" spans="1:32" ht="25.5" customHeight="1">
      <c r="A147" s="330" t="str">
        <f t="shared" si="34"/>
        <v/>
      </c>
      <c r="B147" s="331" t="str">
        <f>IFERROR(INDEX(LİSTE,SMALL('VERİ TABANI'!$Q:$Q,ROW()-11),COLUMN()),"")</f>
        <v/>
      </c>
      <c r="C147" s="331" t="str">
        <f>IFERROR(INDEX(LİSTE,SMALL('VERİ TABANI'!$Q:$Q,ROW()-11),COLUMN()),"")</f>
        <v/>
      </c>
      <c r="D147" s="331" t="str">
        <f>IFERROR(INDEX(LİSTE,SMALL('VERİ TABANI'!$Q:$Q,ROW()-11),COLUMN()),"")</f>
        <v/>
      </c>
      <c r="E147" s="331" t="str">
        <f>IFERROR(INDEX(LİSTE,SMALL('VERİ TABANI'!$Q:$Q,ROW()-11),COLUMN()),"")</f>
        <v/>
      </c>
      <c r="F147" s="375" t="str">
        <f>IFERROR(INDEX(LİSTE,SMALL('VERİ TABANI'!$Q:$Q,ROW()-11),COLUMN()),"")</f>
        <v/>
      </c>
      <c r="G147" s="330" t="str">
        <f>IFERROR(INDEX(LİSTE,SMALL('VERİ TABANI'!$Q:$Q,ROW()-11),COLUMN()),"")</f>
        <v/>
      </c>
      <c r="H147" s="375" t="str">
        <f>PROPER(IFERROR(INDEX(LİSTE,SMALL('VERİ TABANI'!$Q:$Q,ROW()-11),COLUMN()),""))</f>
        <v/>
      </c>
      <c r="I147" s="340" t="str">
        <f>IFERROR(INDEX(LİSTE,SMALL('VERİ TABANI'!$Q:$Q,ROW()-11),COLUMN()),"")</f>
        <v/>
      </c>
      <c r="J147" s="375" t="str">
        <f>PROPER(IFERROR(INDEX(LİSTE,SMALL('VERİ TABANI'!$Q:$Q,ROW()-11),COLUMN()),""))</f>
        <v/>
      </c>
      <c r="K147" s="341" t="str">
        <f>IFERROR(INDEX(LİSTE,SMALL('VERİ TABANI'!$Q:$Q,ROW()-11),COLUMN()),"")</f>
        <v/>
      </c>
      <c r="L147" s="376" t="str">
        <f>IFERROR(INDEX(LİSTE,SMALL('VERİ TABANI'!$Q:$Q,ROW()-11),COLUMN()),"")</f>
        <v/>
      </c>
      <c r="M147" s="331" t="str">
        <f>IFERROR(INDEX(LİSTE,SMALL('VERİ TABANI'!$Q:$Q,ROW()-11),COLUMN()),"")</f>
        <v/>
      </c>
      <c r="N147" s="331"/>
      <c r="R147" s="332" t="str">
        <f>IFERROR(IF(H147="","",COUNTIF($H$12:H147,H147)),"")</f>
        <v/>
      </c>
      <c r="S147" s="332" t="str">
        <f t="shared" si="41"/>
        <v/>
      </c>
      <c r="T147" s="325" t="str">
        <f t="shared" si="35"/>
        <v/>
      </c>
      <c r="U147" s="326" t="str">
        <f t="shared" si="36"/>
        <v/>
      </c>
      <c r="V147" s="330" t="str">
        <f t="shared" si="29"/>
        <v/>
      </c>
      <c r="W147" s="328" t="str">
        <f t="shared" si="37"/>
        <v/>
      </c>
      <c r="X147" s="328" t="str">
        <f t="shared" si="42"/>
        <v/>
      </c>
      <c r="Y147" s="328" t="str">
        <f t="shared" si="38"/>
        <v/>
      </c>
      <c r="Z147" s="328" t="str">
        <f t="shared" si="30"/>
        <v/>
      </c>
      <c r="AB147" s="334">
        <f t="shared" si="31"/>
        <v>0</v>
      </c>
      <c r="AC147" s="334">
        <f t="shared" si="32"/>
        <v>0</v>
      </c>
      <c r="AD147" s="334">
        <f t="shared" si="39"/>
        <v>0</v>
      </c>
      <c r="AE147" s="334" t="str">
        <f t="shared" si="40"/>
        <v/>
      </c>
      <c r="AF147" s="312" t="str">
        <f t="shared" si="33"/>
        <v/>
      </c>
    </row>
    <row r="148" spans="1:32" ht="25.5" customHeight="1">
      <c r="A148" s="330" t="str">
        <f t="shared" si="34"/>
        <v/>
      </c>
      <c r="B148" s="331" t="str">
        <f>IFERROR(INDEX(LİSTE,SMALL('VERİ TABANI'!$Q:$Q,ROW()-11),COLUMN()),"")</f>
        <v/>
      </c>
      <c r="C148" s="331" t="str">
        <f>IFERROR(INDEX(LİSTE,SMALL('VERİ TABANI'!$Q:$Q,ROW()-11),COLUMN()),"")</f>
        <v/>
      </c>
      <c r="D148" s="331" t="str">
        <f>IFERROR(INDEX(LİSTE,SMALL('VERİ TABANI'!$Q:$Q,ROW()-11),COLUMN()),"")</f>
        <v/>
      </c>
      <c r="E148" s="331" t="str">
        <f>IFERROR(INDEX(LİSTE,SMALL('VERİ TABANI'!$Q:$Q,ROW()-11),COLUMN()),"")</f>
        <v/>
      </c>
      <c r="F148" s="375" t="str">
        <f>IFERROR(INDEX(LİSTE,SMALL('VERİ TABANI'!$Q:$Q,ROW()-11),COLUMN()),"")</f>
        <v/>
      </c>
      <c r="G148" s="330" t="str">
        <f>IFERROR(INDEX(LİSTE,SMALL('VERİ TABANI'!$Q:$Q,ROW()-11),COLUMN()),"")</f>
        <v/>
      </c>
      <c r="H148" s="375" t="str">
        <f>PROPER(IFERROR(INDEX(LİSTE,SMALL('VERİ TABANI'!$Q:$Q,ROW()-11),COLUMN()),""))</f>
        <v/>
      </c>
      <c r="I148" s="340" t="str">
        <f>IFERROR(INDEX(LİSTE,SMALL('VERİ TABANI'!$Q:$Q,ROW()-11),COLUMN()),"")</f>
        <v/>
      </c>
      <c r="J148" s="375" t="str">
        <f>PROPER(IFERROR(INDEX(LİSTE,SMALL('VERİ TABANI'!$Q:$Q,ROW()-11),COLUMN()),""))</f>
        <v/>
      </c>
      <c r="K148" s="341" t="str">
        <f>IFERROR(INDEX(LİSTE,SMALL('VERİ TABANI'!$Q:$Q,ROW()-11),COLUMN()),"")</f>
        <v/>
      </c>
      <c r="L148" s="376" t="str">
        <f>IFERROR(INDEX(LİSTE,SMALL('VERİ TABANI'!$Q:$Q,ROW()-11),COLUMN()),"")</f>
        <v/>
      </c>
      <c r="M148" s="331" t="str">
        <f>IFERROR(INDEX(LİSTE,SMALL('VERİ TABANI'!$Q:$Q,ROW()-11),COLUMN()),"")</f>
        <v/>
      </c>
      <c r="N148" s="331"/>
      <c r="R148" s="332" t="str">
        <f>IFERROR(IF(H148="","",COUNTIF($H$12:H148,H148)),"")</f>
        <v/>
      </c>
      <c r="S148" s="332" t="str">
        <f t="shared" si="41"/>
        <v/>
      </c>
      <c r="T148" s="325" t="str">
        <f t="shared" si="35"/>
        <v/>
      </c>
      <c r="U148" s="326" t="str">
        <f t="shared" si="36"/>
        <v/>
      </c>
      <c r="V148" s="330" t="str">
        <f t="shared" si="29"/>
        <v/>
      </c>
      <c r="W148" s="328" t="str">
        <f t="shared" si="37"/>
        <v/>
      </c>
      <c r="X148" s="328" t="str">
        <f t="shared" si="42"/>
        <v/>
      </c>
      <c r="Y148" s="328" t="str">
        <f t="shared" si="38"/>
        <v/>
      </c>
      <c r="Z148" s="328" t="str">
        <f t="shared" si="30"/>
        <v/>
      </c>
      <c r="AB148" s="334">
        <f t="shared" si="31"/>
        <v>0</v>
      </c>
      <c r="AC148" s="334">
        <f t="shared" si="32"/>
        <v>0</v>
      </c>
      <c r="AD148" s="334">
        <f t="shared" si="39"/>
        <v>0</v>
      </c>
      <c r="AE148" s="334" t="str">
        <f t="shared" si="40"/>
        <v/>
      </c>
      <c r="AF148" s="312" t="str">
        <f t="shared" si="33"/>
        <v/>
      </c>
    </row>
    <row r="149" spans="1:32" ht="25.5" customHeight="1">
      <c r="A149" s="330" t="str">
        <f t="shared" si="34"/>
        <v/>
      </c>
      <c r="B149" s="331" t="str">
        <f>IFERROR(INDEX(LİSTE,SMALL('VERİ TABANI'!$Q:$Q,ROW()-11),COLUMN()),"")</f>
        <v/>
      </c>
      <c r="C149" s="331" t="str">
        <f>IFERROR(INDEX(LİSTE,SMALL('VERİ TABANI'!$Q:$Q,ROW()-11),COLUMN()),"")</f>
        <v/>
      </c>
      <c r="D149" s="331" t="str">
        <f>IFERROR(INDEX(LİSTE,SMALL('VERİ TABANI'!$Q:$Q,ROW()-11),COLUMN()),"")</f>
        <v/>
      </c>
      <c r="E149" s="331" t="str">
        <f>IFERROR(INDEX(LİSTE,SMALL('VERİ TABANI'!$Q:$Q,ROW()-11),COLUMN()),"")</f>
        <v/>
      </c>
      <c r="F149" s="375" t="str">
        <f>IFERROR(INDEX(LİSTE,SMALL('VERİ TABANI'!$Q:$Q,ROW()-11),COLUMN()),"")</f>
        <v/>
      </c>
      <c r="G149" s="330" t="str">
        <f>IFERROR(INDEX(LİSTE,SMALL('VERİ TABANI'!$Q:$Q,ROW()-11),COLUMN()),"")</f>
        <v/>
      </c>
      <c r="H149" s="375" t="str">
        <f>PROPER(IFERROR(INDEX(LİSTE,SMALL('VERİ TABANI'!$Q:$Q,ROW()-11),COLUMN()),""))</f>
        <v/>
      </c>
      <c r="I149" s="340" t="str">
        <f>IFERROR(INDEX(LİSTE,SMALL('VERİ TABANI'!$Q:$Q,ROW()-11),COLUMN()),"")</f>
        <v/>
      </c>
      <c r="J149" s="375" t="str">
        <f>PROPER(IFERROR(INDEX(LİSTE,SMALL('VERİ TABANI'!$Q:$Q,ROW()-11),COLUMN()),""))</f>
        <v/>
      </c>
      <c r="K149" s="341" t="str">
        <f>IFERROR(INDEX(LİSTE,SMALL('VERİ TABANI'!$Q:$Q,ROW()-11),COLUMN()),"")</f>
        <v/>
      </c>
      <c r="L149" s="376" t="str">
        <f>IFERROR(INDEX(LİSTE,SMALL('VERİ TABANI'!$Q:$Q,ROW()-11),COLUMN()),"")</f>
        <v/>
      </c>
      <c r="M149" s="331" t="str">
        <f>IFERROR(INDEX(LİSTE,SMALL('VERİ TABANI'!$Q:$Q,ROW()-11),COLUMN()),"")</f>
        <v/>
      </c>
      <c r="N149" s="331"/>
      <c r="R149" s="332" t="str">
        <f>IFERROR(IF(H149="","",COUNTIF($H$12:H149,H149)),"")</f>
        <v/>
      </c>
      <c r="S149" s="332" t="str">
        <f t="shared" si="41"/>
        <v/>
      </c>
      <c r="T149" s="325" t="str">
        <f t="shared" si="35"/>
        <v/>
      </c>
      <c r="U149" s="326" t="str">
        <f t="shared" si="36"/>
        <v/>
      </c>
      <c r="V149" s="330" t="str">
        <f t="shared" si="29"/>
        <v/>
      </c>
      <c r="W149" s="328" t="str">
        <f t="shared" si="37"/>
        <v/>
      </c>
      <c r="X149" s="328" t="str">
        <f t="shared" si="42"/>
        <v/>
      </c>
      <c r="Y149" s="328" t="str">
        <f t="shared" si="38"/>
        <v/>
      </c>
      <c r="Z149" s="328" t="str">
        <f t="shared" si="30"/>
        <v/>
      </c>
      <c r="AB149" s="334">
        <f t="shared" si="31"/>
        <v>0</v>
      </c>
      <c r="AC149" s="334">
        <f t="shared" si="32"/>
        <v>0</v>
      </c>
      <c r="AD149" s="334">
        <f t="shared" si="39"/>
        <v>0</v>
      </c>
      <c r="AE149" s="334" t="str">
        <f t="shared" si="40"/>
        <v/>
      </c>
      <c r="AF149" s="312" t="str">
        <f t="shared" si="33"/>
        <v/>
      </c>
    </row>
    <row r="150" spans="1:32" ht="25.5" customHeight="1">
      <c r="A150" s="330" t="str">
        <f t="shared" si="34"/>
        <v/>
      </c>
      <c r="B150" s="331" t="str">
        <f>IFERROR(INDEX(LİSTE,SMALL('VERİ TABANI'!$Q:$Q,ROW()-11),COLUMN()),"")</f>
        <v/>
      </c>
      <c r="C150" s="331" t="str">
        <f>IFERROR(INDEX(LİSTE,SMALL('VERİ TABANI'!$Q:$Q,ROW()-11),COLUMN()),"")</f>
        <v/>
      </c>
      <c r="D150" s="331" t="str">
        <f>IFERROR(INDEX(LİSTE,SMALL('VERİ TABANI'!$Q:$Q,ROW()-11),COLUMN()),"")</f>
        <v/>
      </c>
      <c r="E150" s="331" t="str">
        <f>IFERROR(INDEX(LİSTE,SMALL('VERİ TABANI'!$Q:$Q,ROW()-11),COLUMN()),"")</f>
        <v/>
      </c>
      <c r="F150" s="375" t="str">
        <f>IFERROR(INDEX(LİSTE,SMALL('VERİ TABANI'!$Q:$Q,ROW()-11),COLUMN()),"")</f>
        <v/>
      </c>
      <c r="G150" s="330" t="str">
        <f>IFERROR(INDEX(LİSTE,SMALL('VERİ TABANI'!$Q:$Q,ROW()-11),COLUMN()),"")</f>
        <v/>
      </c>
      <c r="H150" s="375" t="str">
        <f>PROPER(IFERROR(INDEX(LİSTE,SMALL('VERİ TABANI'!$Q:$Q,ROW()-11),COLUMN()),""))</f>
        <v/>
      </c>
      <c r="I150" s="340" t="str">
        <f>IFERROR(INDEX(LİSTE,SMALL('VERİ TABANI'!$Q:$Q,ROW()-11),COLUMN()),"")</f>
        <v/>
      </c>
      <c r="J150" s="375" t="str">
        <f>PROPER(IFERROR(INDEX(LİSTE,SMALL('VERİ TABANI'!$Q:$Q,ROW()-11),COLUMN()),""))</f>
        <v/>
      </c>
      <c r="K150" s="341" t="str">
        <f>IFERROR(INDEX(LİSTE,SMALL('VERİ TABANI'!$Q:$Q,ROW()-11),COLUMN()),"")</f>
        <v/>
      </c>
      <c r="L150" s="376" t="str">
        <f>IFERROR(INDEX(LİSTE,SMALL('VERİ TABANI'!$Q:$Q,ROW()-11),COLUMN()),"")</f>
        <v/>
      </c>
      <c r="M150" s="331" t="str">
        <f>IFERROR(INDEX(LİSTE,SMALL('VERİ TABANI'!$Q:$Q,ROW()-11),COLUMN()),"")</f>
        <v/>
      </c>
      <c r="N150" s="331"/>
      <c r="R150" s="332" t="str">
        <f>IFERROR(IF(H150="","",COUNTIF($H$12:H150,H150)),"")</f>
        <v/>
      </c>
      <c r="S150" s="332" t="str">
        <f t="shared" si="41"/>
        <v/>
      </c>
      <c r="T150" s="325" t="str">
        <f t="shared" si="35"/>
        <v/>
      </c>
      <c r="U150" s="326" t="str">
        <f t="shared" si="36"/>
        <v/>
      </c>
      <c r="V150" s="330" t="str">
        <f t="shared" si="29"/>
        <v/>
      </c>
      <c r="W150" s="328" t="str">
        <f t="shared" si="37"/>
        <v/>
      </c>
      <c r="X150" s="328" t="str">
        <f t="shared" si="42"/>
        <v/>
      </c>
      <c r="Y150" s="328" t="str">
        <f t="shared" si="38"/>
        <v/>
      </c>
      <c r="Z150" s="328" t="str">
        <f t="shared" si="30"/>
        <v/>
      </c>
      <c r="AB150" s="334">
        <f t="shared" si="31"/>
        <v>0</v>
      </c>
      <c r="AC150" s="334">
        <f t="shared" si="32"/>
        <v>0</v>
      </c>
      <c r="AD150" s="334">
        <f t="shared" si="39"/>
        <v>0</v>
      </c>
      <c r="AE150" s="334" t="str">
        <f t="shared" si="40"/>
        <v/>
      </c>
      <c r="AF150" s="312" t="str">
        <f t="shared" si="33"/>
        <v/>
      </c>
    </row>
    <row r="151" spans="1:32" ht="25.5" customHeight="1">
      <c r="A151" s="330" t="str">
        <f t="shared" si="34"/>
        <v/>
      </c>
      <c r="B151" s="331" t="str">
        <f>IFERROR(INDEX(LİSTE,SMALL('VERİ TABANI'!$Q:$Q,ROW()-11),COLUMN()),"")</f>
        <v/>
      </c>
      <c r="C151" s="331" t="str">
        <f>IFERROR(INDEX(LİSTE,SMALL('VERİ TABANI'!$Q:$Q,ROW()-11),COLUMN()),"")</f>
        <v/>
      </c>
      <c r="D151" s="331" t="str">
        <f>IFERROR(INDEX(LİSTE,SMALL('VERİ TABANI'!$Q:$Q,ROW()-11),COLUMN()),"")</f>
        <v/>
      </c>
      <c r="E151" s="331" t="str">
        <f>IFERROR(INDEX(LİSTE,SMALL('VERİ TABANI'!$Q:$Q,ROW()-11),COLUMN()),"")</f>
        <v/>
      </c>
      <c r="F151" s="375" t="str">
        <f>IFERROR(INDEX(LİSTE,SMALL('VERİ TABANI'!$Q:$Q,ROW()-11),COLUMN()),"")</f>
        <v/>
      </c>
      <c r="G151" s="330" t="str">
        <f>IFERROR(INDEX(LİSTE,SMALL('VERİ TABANI'!$Q:$Q,ROW()-11),COLUMN()),"")</f>
        <v/>
      </c>
      <c r="H151" s="375" t="str">
        <f>PROPER(IFERROR(INDEX(LİSTE,SMALL('VERİ TABANI'!$Q:$Q,ROW()-11),COLUMN()),""))</f>
        <v/>
      </c>
      <c r="I151" s="340" t="str">
        <f>IFERROR(INDEX(LİSTE,SMALL('VERİ TABANI'!$Q:$Q,ROW()-11),COLUMN()),"")</f>
        <v/>
      </c>
      <c r="J151" s="375" t="str">
        <f>PROPER(IFERROR(INDEX(LİSTE,SMALL('VERİ TABANI'!$Q:$Q,ROW()-11),COLUMN()),""))</f>
        <v/>
      </c>
      <c r="K151" s="341" t="str">
        <f>IFERROR(INDEX(LİSTE,SMALL('VERİ TABANI'!$Q:$Q,ROW()-11),COLUMN()),"")</f>
        <v/>
      </c>
      <c r="L151" s="376" t="str">
        <f>IFERROR(INDEX(LİSTE,SMALL('VERİ TABANI'!$Q:$Q,ROW()-11),COLUMN()),"")</f>
        <v/>
      </c>
      <c r="M151" s="331" t="str">
        <f>IFERROR(INDEX(LİSTE,SMALL('VERİ TABANI'!$Q:$Q,ROW()-11),COLUMN()),"")</f>
        <v/>
      </c>
      <c r="N151" s="331"/>
      <c r="R151" s="332" t="str">
        <f>IFERROR(IF(H151="","",COUNTIF($H$12:H151,H151)),"")</f>
        <v/>
      </c>
      <c r="S151" s="332" t="str">
        <f t="shared" si="41"/>
        <v/>
      </c>
      <c r="T151" s="325" t="str">
        <f t="shared" si="35"/>
        <v/>
      </c>
      <c r="U151" s="326" t="str">
        <f t="shared" si="36"/>
        <v/>
      </c>
      <c r="V151" s="330" t="str">
        <f t="shared" si="29"/>
        <v/>
      </c>
      <c r="W151" s="328" t="str">
        <f t="shared" si="37"/>
        <v/>
      </c>
      <c r="X151" s="328" t="str">
        <f t="shared" si="42"/>
        <v/>
      </c>
      <c r="Y151" s="328" t="str">
        <f t="shared" si="38"/>
        <v/>
      </c>
      <c r="Z151" s="328" t="str">
        <f t="shared" si="30"/>
        <v/>
      </c>
      <c r="AB151" s="334">
        <f t="shared" si="31"/>
        <v>0</v>
      </c>
      <c r="AC151" s="334">
        <f t="shared" si="32"/>
        <v>0</v>
      </c>
      <c r="AD151" s="334">
        <f t="shared" si="39"/>
        <v>0</v>
      </c>
      <c r="AE151" s="334" t="str">
        <f t="shared" si="40"/>
        <v/>
      </c>
      <c r="AF151" s="312" t="str">
        <f t="shared" si="33"/>
        <v/>
      </c>
    </row>
    <row r="152" spans="1:32" ht="25.5" customHeight="1">
      <c r="A152" s="330" t="str">
        <f t="shared" si="34"/>
        <v/>
      </c>
      <c r="B152" s="331" t="str">
        <f>IFERROR(INDEX(LİSTE,SMALL('VERİ TABANI'!$Q:$Q,ROW()-11),COLUMN()),"")</f>
        <v/>
      </c>
      <c r="C152" s="331" t="str">
        <f>IFERROR(INDEX(LİSTE,SMALL('VERİ TABANI'!$Q:$Q,ROW()-11),COLUMN()),"")</f>
        <v/>
      </c>
      <c r="D152" s="331" t="str">
        <f>IFERROR(INDEX(LİSTE,SMALL('VERİ TABANI'!$Q:$Q,ROW()-11),COLUMN()),"")</f>
        <v/>
      </c>
      <c r="E152" s="331" t="str">
        <f>IFERROR(INDEX(LİSTE,SMALL('VERİ TABANI'!$Q:$Q,ROW()-11),COLUMN()),"")</f>
        <v/>
      </c>
      <c r="F152" s="375" t="str">
        <f>IFERROR(INDEX(LİSTE,SMALL('VERİ TABANI'!$Q:$Q,ROW()-11),COLUMN()),"")</f>
        <v/>
      </c>
      <c r="G152" s="330" t="str">
        <f>IFERROR(INDEX(LİSTE,SMALL('VERİ TABANI'!$Q:$Q,ROW()-11),COLUMN()),"")</f>
        <v/>
      </c>
      <c r="H152" s="375" t="str">
        <f>PROPER(IFERROR(INDEX(LİSTE,SMALL('VERİ TABANI'!$Q:$Q,ROW()-11),COLUMN()),""))</f>
        <v/>
      </c>
      <c r="I152" s="340" t="str">
        <f>IFERROR(INDEX(LİSTE,SMALL('VERİ TABANI'!$Q:$Q,ROW()-11),COLUMN()),"")</f>
        <v/>
      </c>
      <c r="J152" s="375" t="str">
        <f>PROPER(IFERROR(INDEX(LİSTE,SMALL('VERİ TABANI'!$Q:$Q,ROW()-11),COLUMN()),""))</f>
        <v/>
      </c>
      <c r="K152" s="341" t="str">
        <f>IFERROR(INDEX(LİSTE,SMALL('VERİ TABANI'!$Q:$Q,ROW()-11),COLUMN()),"")</f>
        <v/>
      </c>
      <c r="L152" s="376" t="str">
        <f>IFERROR(INDEX(LİSTE,SMALL('VERİ TABANI'!$Q:$Q,ROW()-11),COLUMN()),"")</f>
        <v/>
      </c>
      <c r="M152" s="331" t="str">
        <f>IFERROR(INDEX(LİSTE,SMALL('VERİ TABANI'!$Q:$Q,ROW()-11),COLUMN()),"")</f>
        <v/>
      </c>
      <c r="N152" s="331"/>
      <c r="R152" s="332" t="str">
        <f>IFERROR(IF(H152="","",COUNTIF($H$12:H152,H152)),"")</f>
        <v/>
      </c>
      <c r="S152" s="332" t="str">
        <f t="shared" si="41"/>
        <v/>
      </c>
      <c r="T152" s="325" t="str">
        <f t="shared" si="35"/>
        <v/>
      </c>
      <c r="U152" s="326" t="str">
        <f t="shared" si="36"/>
        <v/>
      </c>
      <c r="V152" s="330" t="str">
        <f t="shared" si="29"/>
        <v/>
      </c>
      <c r="W152" s="328" t="str">
        <f t="shared" si="37"/>
        <v/>
      </c>
      <c r="X152" s="328" t="str">
        <f t="shared" si="42"/>
        <v/>
      </c>
      <c r="Y152" s="328" t="str">
        <f t="shared" si="38"/>
        <v/>
      </c>
      <c r="Z152" s="328" t="str">
        <f t="shared" si="30"/>
        <v/>
      </c>
      <c r="AB152" s="334">
        <f t="shared" si="31"/>
        <v>0</v>
      </c>
      <c r="AC152" s="334">
        <f t="shared" si="32"/>
        <v>0</v>
      </c>
      <c r="AD152" s="334">
        <f t="shared" si="39"/>
        <v>0</v>
      </c>
      <c r="AE152" s="334" t="str">
        <f t="shared" si="40"/>
        <v/>
      </c>
      <c r="AF152" s="312" t="str">
        <f t="shared" si="33"/>
        <v/>
      </c>
    </row>
    <row r="153" spans="1:32" ht="25.5" customHeight="1">
      <c r="A153" s="330" t="str">
        <f t="shared" si="34"/>
        <v/>
      </c>
      <c r="B153" s="331" t="str">
        <f>IFERROR(INDEX(LİSTE,SMALL('VERİ TABANI'!$Q:$Q,ROW()-11),COLUMN()),"")</f>
        <v/>
      </c>
      <c r="C153" s="331" t="str">
        <f>IFERROR(INDEX(LİSTE,SMALL('VERİ TABANI'!$Q:$Q,ROW()-11),COLUMN()),"")</f>
        <v/>
      </c>
      <c r="D153" s="331" t="str">
        <f>IFERROR(INDEX(LİSTE,SMALL('VERİ TABANI'!$Q:$Q,ROW()-11),COLUMN()),"")</f>
        <v/>
      </c>
      <c r="E153" s="331" t="str">
        <f>IFERROR(INDEX(LİSTE,SMALL('VERİ TABANI'!$Q:$Q,ROW()-11),COLUMN()),"")</f>
        <v/>
      </c>
      <c r="F153" s="375" t="str">
        <f>IFERROR(INDEX(LİSTE,SMALL('VERİ TABANI'!$Q:$Q,ROW()-11),COLUMN()),"")</f>
        <v/>
      </c>
      <c r="G153" s="330" t="str">
        <f>IFERROR(INDEX(LİSTE,SMALL('VERİ TABANI'!$Q:$Q,ROW()-11),COLUMN()),"")</f>
        <v/>
      </c>
      <c r="H153" s="375" t="str">
        <f>PROPER(IFERROR(INDEX(LİSTE,SMALL('VERİ TABANI'!$Q:$Q,ROW()-11),COLUMN()),""))</f>
        <v/>
      </c>
      <c r="I153" s="340" t="str">
        <f>IFERROR(INDEX(LİSTE,SMALL('VERİ TABANI'!$Q:$Q,ROW()-11),COLUMN()),"")</f>
        <v/>
      </c>
      <c r="J153" s="375" t="str">
        <f>PROPER(IFERROR(INDEX(LİSTE,SMALL('VERİ TABANI'!$Q:$Q,ROW()-11),COLUMN()),""))</f>
        <v/>
      </c>
      <c r="K153" s="341" t="str">
        <f>IFERROR(INDEX(LİSTE,SMALL('VERİ TABANI'!$Q:$Q,ROW()-11),COLUMN()),"")</f>
        <v/>
      </c>
      <c r="L153" s="376" t="str">
        <f>IFERROR(INDEX(LİSTE,SMALL('VERİ TABANI'!$Q:$Q,ROW()-11),COLUMN()),"")</f>
        <v/>
      </c>
      <c r="M153" s="331" t="str">
        <f>IFERROR(INDEX(LİSTE,SMALL('VERİ TABANI'!$Q:$Q,ROW()-11),COLUMN()),"")</f>
        <v/>
      </c>
      <c r="N153" s="331"/>
      <c r="R153" s="332" t="str">
        <f>IFERROR(IF(H153="","",COUNTIF($H$12:H153,H153)),"")</f>
        <v/>
      </c>
      <c r="S153" s="332" t="str">
        <f t="shared" si="41"/>
        <v/>
      </c>
      <c r="T153" s="325" t="str">
        <f t="shared" si="35"/>
        <v/>
      </c>
      <c r="U153" s="326" t="str">
        <f t="shared" si="36"/>
        <v/>
      </c>
      <c r="V153" s="330" t="str">
        <f t="shared" si="29"/>
        <v/>
      </c>
      <c r="W153" s="328" t="str">
        <f t="shared" si="37"/>
        <v/>
      </c>
      <c r="X153" s="328" t="str">
        <f t="shared" si="42"/>
        <v/>
      </c>
      <c r="Y153" s="328" t="str">
        <f t="shared" si="38"/>
        <v/>
      </c>
      <c r="Z153" s="328" t="str">
        <f t="shared" si="30"/>
        <v/>
      </c>
      <c r="AB153" s="334">
        <f t="shared" si="31"/>
        <v>0</v>
      </c>
      <c r="AC153" s="334">
        <f t="shared" si="32"/>
        <v>0</v>
      </c>
      <c r="AD153" s="334">
        <f t="shared" si="39"/>
        <v>0</v>
      </c>
      <c r="AE153" s="334" t="str">
        <f t="shared" si="40"/>
        <v/>
      </c>
      <c r="AF153" s="312" t="str">
        <f t="shared" si="33"/>
        <v/>
      </c>
    </row>
    <row r="154" spans="1:32" ht="25.5" customHeight="1">
      <c r="A154" s="330" t="str">
        <f t="shared" si="34"/>
        <v/>
      </c>
      <c r="B154" s="331" t="str">
        <f>IFERROR(INDEX(LİSTE,SMALL('VERİ TABANI'!$Q:$Q,ROW()-11),COLUMN()),"")</f>
        <v/>
      </c>
      <c r="C154" s="331" t="str">
        <f>IFERROR(INDEX(LİSTE,SMALL('VERİ TABANI'!$Q:$Q,ROW()-11),COLUMN()),"")</f>
        <v/>
      </c>
      <c r="D154" s="331" t="str">
        <f>IFERROR(INDEX(LİSTE,SMALL('VERİ TABANI'!$Q:$Q,ROW()-11),COLUMN()),"")</f>
        <v/>
      </c>
      <c r="E154" s="331" t="str">
        <f>IFERROR(INDEX(LİSTE,SMALL('VERİ TABANI'!$Q:$Q,ROW()-11),COLUMN()),"")</f>
        <v/>
      </c>
      <c r="F154" s="375" t="str">
        <f>IFERROR(INDEX(LİSTE,SMALL('VERİ TABANI'!$Q:$Q,ROW()-11),COLUMN()),"")</f>
        <v/>
      </c>
      <c r="G154" s="330" t="str">
        <f>IFERROR(INDEX(LİSTE,SMALL('VERİ TABANI'!$Q:$Q,ROW()-11),COLUMN()),"")</f>
        <v/>
      </c>
      <c r="H154" s="375" t="str">
        <f>PROPER(IFERROR(INDEX(LİSTE,SMALL('VERİ TABANI'!$Q:$Q,ROW()-11),COLUMN()),""))</f>
        <v/>
      </c>
      <c r="I154" s="340" t="str">
        <f>IFERROR(INDEX(LİSTE,SMALL('VERİ TABANI'!$Q:$Q,ROW()-11),COLUMN()),"")</f>
        <v/>
      </c>
      <c r="J154" s="375" t="str">
        <f>PROPER(IFERROR(INDEX(LİSTE,SMALL('VERİ TABANI'!$Q:$Q,ROW()-11),COLUMN()),""))</f>
        <v/>
      </c>
      <c r="K154" s="341" t="str">
        <f>IFERROR(INDEX(LİSTE,SMALL('VERİ TABANI'!$Q:$Q,ROW()-11),COLUMN()),"")</f>
        <v/>
      </c>
      <c r="L154" s="376" t="str">
        <f>IFERROR(INDEX(LİSTE,SMALL('VERİ TABANI'!$Q:$Q,ROW()-11),COLUMN()),"")</f>
        <v/>
      </c>
      <c r="M154" s="331" t="str">
        <f>IFERROR(INDEX(LİSTE,SMALL('VERİ TABANI'!$Q:$Q,ROW()-11),COLUMN()),"")</f>
        <v/>
      </c>
      <c r="N154" s="331"/>
      <c r="R154" s="332" t="str">
        <f>IFERROR(IF(H154="","",COUNTIF($H$12:H154,H154)),"")</f>
        <v/>
      </c>
      <c r="S154" s="332" t="str">
        <f t="shared" si="41"/>
        <v/>
      </c>
      <c r="T154" s="325" t="str">
        <f t="shared" si="35"/>
        <v/>
      </c>
      <c r="U154" s="326" t="str">
        <f t="shared" si="36"/>
        <v/>
      </c>
      <c r="V154" s="330" t="str">
        <f t="shared" si="29"/>
        <v/>
      </c>
      <c r="W154" s="328" t="str">
        <f t="shared" si="37"/>
        <v/>
      </c>
      <c r="X154" s="328" t="str">
        <f t="shared" si="42"/>
        <v/>
      </c>
      <c r="Y154" s="328" t="str">
        <f t="shared" si="38"/>
        <v/>
      </c>
      <c r="Z154" s="328" t="str">
        <f t="shared" si="30"/>
        <v/>
      </c>
      <c r="AB154" s="334">
        <f t="shared" si="31"/>
        <v>0</v>
      </c>
      <c r="AC154" s="334">
        <f t="shared" si="32"/>
        <v>0</v>
      </c>
      <c r="AD154" s="334">
        <f t="shared" si="39"/>
        <v>0</v>
      </c>
      <c r="AE154" s="334" t="str">
        <f t="shared" si="40"/>
        <v/>
      </c>
      <c r="AF154" s="312" t="str">
        <f t="shared" si="33"/>
        <v/>
      </c>
    </row>
    <row r="155" spans="1:32" ht="25.5" customHeight="1">
      <c r="A155" s="330" t="str">
        <f t="shared" si="34"/>
        <v/>
      </c>
      <c r="B155" s="331" t="str">
        <f>IFERROR(INDEX(LİSTE,SMALL('VERİ TABANI'!$Q:$Q,ROW()-11),COLUMN()),"")</f>
        <v/>
      </c>
      <c r="C155" s="331" t="str">
        <f>IFERROR(INDEX(LİSTE,SMALL('VERİ TABANI'!$Q:$Q,ROW()-11),COLUMN()),"")</f>
        <v/>
      </c>
      <c r="D155" s="331" t="str">
        <f>IFERROR(INDEX(LİSTE,SMALL('VERİ TABANI'!$Q:$Q,ROW()-11),COLUMN()),"")</f>
        <v/>
      </c>
      <c r="E155" s="331" t="str">
        <f>IFERROR(INDEX(LİSTE,SMALL('VERİ TABANI'!$Q:$Q,ROW()-11),COLUMN()),"")</f>
        <v/>
      </c>
      <c r="F155" s="375" t="str">
        <f>IFERROR(INDEX(LİSTE,SMALL('VERİ TABANI'!$Q:$Q,ROW()-11),COLUMN()),"")</f>
        <v/>
      </c>
      <c r="G155" s="330" t="str">
        <f>IFERROR(INDEX(LİSTE,SMALL('VERİ TABANI'!$Q:$Q,ROW()-11),COLUMN()),"")</f>
        <v/>
      </c>
      <c r="H155" s="375" t="str">
        <f>PROPER(IFERROR(INDEX(LİSTE,SMALL('VERİ TABANI'!$Q:$Q,ROW()-11),COLUMN()),""))</f>
        <v/>
      </c>
      <c r="I155" s="340" t="str">
        <f>IFERROR(INDEX(LİSTE,SMALL('VERİ TABANI'!$Q:$Q,ROW()-11),COLUMN()),"")</f>
        <v/>
      </c>
      <c r="J155" s="375" t="str">
        <f>PROPER(IFERROR(INDEX(LİSTE,SMALL('VERİ TABANI'!$Q:$Q,ROW()-11),COLUMN()),""))</f>
        <v/>
      </c>
      <c r="K155" s="341" t="str">
        <f>IFERROR(INDEX(LİSTE,SMALL('VERİ TABANI'!$Q:$Q,ROW()-11),COLUMN()),"")</f>
        <v/>
      </c>
      <c r="L155" s="376" t="str">
        <f>IFERROR(INDEX(LİSTE,SMALL('VERİ TABANI'!$Q:$Q,ROW()-11),COLUMN()),"")</f>
        <v/>
      </c>
      <c r="M155" s="331" t="str">
        <f>IFERROR(INDEX(LİSTE,SMALL('VERİ TABANI'!$Q:$Q,ROW()-11),COLUMN()),"")</f>
        <v/>
      </c>
      <c r="N155" s="331"/>
      <c r="R155" s="332" t="str">
        <f>IFERROR(IF(H155="","",COUNTIF($H$12:H155,H155)),"")</f>
        <v/>
      </c>
      <c r="S155" s="332" t="str">
        <f t="shared" si="41"/>
        <v/>
      </c>
      <c r="T155" s="325" t="str">
        <f t="shared" si="35"/>
        <v/>
      </c>
      <c r="U155" s="326" t="str">
        <f t="shared" si="36"/>
        <v/>
      </c>
      <c r="V155" s="330" t="str">
        <f t="shared" si="29"/>
        <v/>
      </c>
      <c r="W155" s="328" t="str">
        <f t="shared" si="37"/>
        <v/>
      </c>
      <c r="X155" s="328" t="str">
        <f t="shared" si="42"/>
        <v/>
      </c>
      <c r="Y155" s="328" t="str">
        <f t="shared" si="38"/>
        <v/>
      </c>
      <c r="Z155" s="328" t="str">
        <f t="shared" si="30"/>
        <v/>
      </c>
      <c r="AB155" s="334">
        <f t="shared" si="31"/>
        <v>0</v>
      </c>
      <c r="AC155" s="334">
        <f t="shared" si="32"/>
        <v>0</v>
      </c>
      <c r="AD155" s="334">
        <f t="shared" si="39"/>
        <v>0</v>
      </c>
      <c r="AE155" s="334" t="str">
        <f t="shared" si="40"/>
        <v/>
      </c>
      <c r="AF155" s="312" t="str">
        <f t="shared" si="33"/>
        <v/>
      </c>
    </row>
    <row r="156" spans="1:32" ht="25.5" customHeight="1">
      <c r="A156" s="330" t="str">
        <f t="shared" si="34"/>
        <v/>
      </c>
      <c r="B156" s="331" t="str">
        <f>IFERROR(INDEX(LİSTE,SMALL('VERİ TABANI'!$Q:$Q,ROW()-11),COLUMN()),"")</f>
        <v/>
      </c>
      <c r="C156" s="331" t="str">
        <f>IFERROR(INDEX(LİSTE,SMALL('VERİ TABANI'!$Q:$Q,ROW()-11),COLUMN()),"")</f>
        <v/>
      </c>
      <c r="D156" s="331" t="str">
        <f>IFERROR(INDEX(LİSTE,SMALL('VERİ TABANI'!$Q:$Q,ROW()-11),COLUMN()),"")</f>
        <v/>
      </c>
      <c r="E156" s="331" t="str">
        <f>IFERROR(INDEX(LİSTE,SMALL('VERİ TABANI'!$Q:$Q,ROW()-11),COLUMN()),"")</f>
        <v/>
      </c>
      <c r="F156" s="375" t="str">
        <f>IFERROR(INDEX(LİSTE,SMALL('VERİ TABANI'!$Q:$Q,ROW()-11),COLUMN()),"")</f>
        <v/>
      </c>
      <c r="G156" s="330" t="str">
        <f>IFERROR(INDEX(LİSTE,SMALL('VERİ TABANI'!$Q:$Q,ROW()-11),COLUMN()),"")</f>
        <v/>
      </c>
      <c r="H156" s="375" t="str">
        <f>PROPER(IFERROR(INDEX(LİSTE,SMALL('VERİ TABANI'!$Q:$Q,ROW()-11),COLUMN()),""))</f>
        <v/>
      </c>
      <c r="I156" s="340" t="str">
        <f>IFERROR(INDEX(LİSTE,SMALL('VERİ TABANI'!$Q:$Q,ROW()-11),COLUMN()),"")</f>
        <v/>
      </c>
      <c r="J156" s="375" t="str">
        <f>PROPER(IFERROR(INDEX(LİSTE,SMALL('VERİ TABANI'!$Q:$Q,ROW()-11),COLUMN()),""))</f>
        <v/>
      </c>
      <c r="K156" s="341" t="str">
        <f>IFERROR(INDEX(LİSTE,SMALL('VERİ TABANI'!$Q:$Q,ROW()-11),COLUMN()),"")</f>
        <v/>
      </c>
      <c r="L156" s="376" t="str">
        <f>IFERROR(INDEX(LİSTE,SMALL('VERİ TABANI'!$Q:$Q,ROW()-11),COLUMN()),"")</f>
        <v/>
      </c>
      <c r="M156" s="331" t="str">
        <f>IFERROR(INDEX(LİSTE,SMALL('VERİ TABANI'!$Q:$Q,ROW()-11),COLUMN()),"")</f>
        <v/>
      </c>
      <c r="N156" s="331"/>
      <c r="R156" s="332" t="str">
        <f>IFERROR(IF(H156="","",COUNTIF($H$12:H156,H156)),"")</f>
        <v/>
      </c>
      <c r="S156" s="332" t="str">
        <f t="shared" si="41"/>
        <v/>
      </c>
      <c r="T156" s="325" t="str">
        <f t="shared" si="35"/>
        <v/>
      </c>
      <c r="U156" s="326" t="str">
        <f t="shared" si="36"/>
        <v/>
      </c>
      <c r="V156" s="330" t="str">
        <f t="shared" si="29"/>
        <v/>
      </c>
      <c r="W156" s="328" t="str">
        <f t="shared" si="37"/>
        <v/>
      </c>
      <c r="X156" s="328" t="str">
        <f t="shared" si="42"/>
        <v/>
      </c>
      <c r="Y156" s="328" t="str">
        <f t="shared" si="38"/>
        <v/>
      </c>
      <c r="Z156" s="328" t="str">
        <f t="shared" si="30"/>
        <v/>
      </c>
      <c r="AB156" s="334">
        <f t="shared" si="31"/>
        <v>0</v>
      </c>
      <c r="AC156" s="334">
        <f t="shared" si="32"/>
        <v>0</v>
      </c>
      <c r="AD156" s="334">
        <f t="shared" si="39"/>
        <v>0</v>
      </c>
      <c r="AE156" s="334" t="str">
        <f t="shared" si="40"/>
        <v/>
      </c>
      <c r="AF156" s="312" t="str">
        <f t="shared" si="33"/>
        <v/>
      </c>
    </row>
    <row r="157" spans="1:32">
      <c r="A157" s="330" t="str">
        <f t="shared" si="34"/>
        <v/>
      </c>
      <c r="B157" s="331" t="str">
        <f>IFERROR(INDEX(LİSTE,SMALL('VERİ TABANI'!$Q:$Q,ROW()-11),COLUMN()),"")</f>
        <v/>
      </c>
      <c r="C157" s="331" t="str">
        <f>IFERROR(INDEX(LİSTE,SMALL('VERİ TABANI'!$Q:$Q,ROW()-11),COLUMN()),"")</f>
        <v/>
      </c>
      <c r="D157" s="331" t="str">
        <f>IFERROR(INDEX(LİSTE,SMALL('VERİ TABANI'!$Q:$Q,ROW()-11),COLUMN()),"")</f>
        <v/>
      </c>
      <c r="E157" s="331" t="str">
        <f>IFERROR(INDEX(LİSTE,SMALL('VERİ TABANI'!$Q:$Q,ROW()-11),COLUMN()),"")</f>
        <v/>
      </c>
      <c r="F157" s="375" t="str">
        <f>IFERROR(INDEX(LİSTE,SMALL('VERİ TABANI'!$Q:$Q,ROW()-11),COLUMN()),"")</f>
        <v/>
      </c>
      <c r="G157" s="330" t="str">
        <f>IFERROR(INDEX(LİSTE,SMALL('VERİ TABANI'!$Q:$Q,ROW()-11),COLUMN()),"")</f>
        <v/>
      </c>
      <c r="H157" s="375" t="str">
        <f>PROPER(IFERROR(INDEX(LİSTE,SMALL('VERİ TABANI'!$Q:$Q,ROW()-11),COLUMN()),""))</f>
        <v/>
      </c>
      <c r="I157" s="340" t="str">
        <f>IFERROR(INDEX(LİSTE,SMALL('VERİ TABANI'!$Q:$Q,ROW()-11),COLUMN()),"")</f>
        <v/>
      </c>
      <c r="J157" s="375" t="str">
        <f>PROPER(IFERROR(INDEX(LİSTE,SMALL('VERİ TABANI'!$Q:$Q,ROW()-11),COLUMN()),""))</f>
        <v/>
      </c>
      <c r="K157" s="341" t="str">
        <f>IFERROR(INDEX(LİSTE,SMALL('VERİ TABANI'!$Q:$Q,ROW()-11),COLUMN()),"")</f>
        <v/>
      </c>
      <c r="L157" s="376" t="str">
        <f>IFERROR(INDEX(LİSTE,SMALL('VERİ TABANI'!$Q:$Q,ROW()-11),COLUMN()),"")</f>
        <v/>
      </c>
      <c r="M157" s="331" t="str">
        <f>IFERROR(INDEX(LİSTE,SMALL('VERİ TABANI'!$Q:$Q,ROW()-11),COLUMN()),"")</f>
        <v/>
      </c>
      <c r="N157" s="331"/>
      <c r="R157" s="332" t="str">
        <f>IFERROR(IF(H157="","",COUNTIF($H$12:H157,H157)),"")</f>
        <v/>
      </c>
      <c r="S157" s="332" t="str">
        <f t="shared" si="41"/>
        <v/>
      </c>
      <c r="T157" s="325" t="str">
        <f t="shared" si="35"/>
        <v/>
      </c>
      <c r="U157" s="326" t="str">
        <f t="shared" si="36"/>
        <v/>
      </c>
      <c r="V157" s="330" t="str">
        <f t="shared" si="29"/>
        <v/>
      </c>
      <c r="W157" s="328" t="str">
        <f t="shared" si="37"/>
        <v/>
      </c>
      <c r="X157" s="328" t="str">
        <f t="shared" si="42"/>
        <v/>
      </c>
      <c r="Y157" s="328" t="str">
        <f t="shared" si="38"/>
        <v/>
      </c>
      <c r="Z157" s="328" t="str">
        <f t="shared" si="30"/>
        <v/>
      </c>
      <c r="AB157" s="334">
        <f t="shared" si="31"/>
        <v>0</v>
      </c>
      <c r="AC157" s="334">
        <f t="shared" si="32"/>
        <v>0</v>
      </c>
      <c r="AD157" s="334">
        <f t="shared" si="39"/>
        <v>0</v>
      </c>
      <c r="AE157" s="334" t="str">
        <f t="shared" si="40"/>
        <v/>
      </c>
      <c r="AF157" s="312" t="str">
        <f t="shared" si="33"/>
        <v/>
      </c>
    </row>
    <row r="158" spans="1:32">
      <c r="A158" s="330" t="str">
        <f t="shared" si="34"/>
        <v/>
      </c>
      <c r="B158" s="331" t="str">
        <f>IFERROR(INDEX(LİSTE,SMALL('VERİ TABANI'!$Q:$Q,ROW()-11),COLUMN()),"")</f>
        <v/>
      </c>
      <c r="C158" s="331" t="str">
        <f>IFERROR(INDEX(LİSTE,SMALL('VERİ TABANI'!$Q:$Q,ROW()-11),COLUMN()),"")</f>
        <v/>
      </c>
      <c r="D158" s="331" t="str">
        <f>IFERROR(INDEX(LİSTE,SMALL('VERİ TABANI'!$Q:$Q,ROW()-11),COLUMN()),"")</f>
        <v/>
      </c>
      <c r="E158" s="331" t="str">
        <f>IFERROR(INDEX(LİSTE,SMALL('VERİ TABANI'!$Q:$Q,ROW()-11),COLUMN()),"")</f>
        <v/>
      </c>
      <c r="F158" s="375" t="str">
        <f>IFERROR(INDEX(LİSTE,SMALL('VERİ TABANI'!$Q:$Q,ROW()-11),COLUMN()),"")</f>
        <v/>
      </c>
      <c r="G158" s="330" t="str">
        <f>IFERROR(INDEX(LİSTE,SMALL('VERİ TABANI'!$Q:$Q,ROW()-11),COLUMN()),"")</f>
        <v/>
      </c>
      <c r="H158" s="375" t="str">
        <f>PROPER(IFERROR(INDEX(LİSTE,SMALL('VERİ TABANI'!$Q:$Q,ROW()-11),COLUMN()),""))</f>
        <v/>
      </c>
      <c r="I158" s="340" t="str">
        <f>IFERROR(INDEX(LİSTE,SMALL('VERİ TABANI'!$Q:$Q,ROW()-11),COLUMN()),"")</f>
        <v/>
      </c>
      <c r="J158" s="375" t="str">
        <f>PROPER(IFERROR(INDEX(LİSTE,SMALL('VERİ TABANI'!$Q:$Q,ROW()-11),COLUMN()),""))</f>
        <v/>
      </c>
      <c r="K158" s="341" t="str">
        <f>IFERROR(INDEX(LİSTE,SMALL('VERİ TABANI'!$Q:$Q,ROW()-11),COLUMN()),"")</f>
        <v/>
      </c>
      <c r="L158" s="376" t="str">
        <f>IFERROR(INDEX(LİSTE,SMALL('VERİ TABANI'!$Q:$Q,ROW()-11),COLUMN()),"")</f>
        <v/>
      </c>
      <c r="M158" s="331" t="str">
        <f>IFERROR(INDEX(LİSTE,SMALL('VERİ TABANI'!$Q:$Q,ROW()-11),COLUMN()),"")</f>
        <v/>
      </c>
      <c r="N158" s="331"/>
      <c r="R158" s="332" t="str">
        <f>IFERROR(IF(H158="","",COUNTIF($H$12:H158,H158)),"")</f>
        <v/>
      </c>
      <c r="S158" s="332" t="str">
        <f t="shared" si="41"/>
        <v/>
      </c>
      <c r="T158" s="325" t="str">
        <f t="shared" si="35"/>
        <v/>
      </c>
      <c r="U158" s="326" t="str">
        <f t="shared" si="36"/>
        <v/>
      </c>
      <c r="V158" s="330" t="str">
        <f t="shared" si="29"/>
        <v/>
      </c>
      <c r="W158" s="328" t="str">
        <f t="shared" si="37"/>
        <v/>
      </c>
      <c r="X158" s="328" t="str">
        <f t="shared" si="42"/>
        <v/>
      </c>
      <c r="Y158" s="328" t="str">
        <f t="shared" si="38"/>
        <v/>
      </c>
      <c r="Z158" s="328" t="str">
        <f t="shared" si="30"/>
        <v/>
      </c>
      <c r="AB158" s="334">
        <f t="shared" si="31"/>
        <v>0</v>
      </c>
      <c r="AC158" s="334">
        <f t="shared" si="32"/>
        <v>0</v>
      </c>
      <c r="AD158" s="334">
        <f t="shared" si="39"/>
        <v>0</v>
      </c>
      <c r="AE158" s="334" t="str">
        <f t="shared" si="40"/>
        <v/>
      </c>
      <c r="AF158" s="312" t="str">
        <f t="shared" si="33"/>
        <v/>
      </c>
    </row>
    <row r="159" spans="1:32">
      <c r="A159" s="330" t="str">
        <f t="shared" si="34"/>
        <v/>
      </c>
      <c r="B159" s="331" t="str">
        <f>IFERROR(INDEX(LİSTE,SMALL('VERİ TABANI'!$Q:$Q,ROW()-11),COLUMN()),"")</f>
        <v/>
      </c>
      <c r="C159" s="331" t="str">
        <f>IFERROR(INDEX(LİSTE,SMALL('VERİ TABANI'!$Q:$Q,ROW()-11),COLUMN()),"")</f>
        <v/>
      </c>
      <c r="D159" s="331" t="str">
        <f>IFERROR(INDEX(LİSTE,SMALL('VERİ TABANI'!$Q:$Q,ROW()-11),COLUMN()),"")</f>
        <v/>
      </c>
      <c r="E159" s="331" t="str">
        <f>IFERROR(INDEX(LİSTE,SMALL('VERİ TABANI'!$Q:$Q,ROW()-11),COLUMN()),"")</f>
        <v/>
      </c>
      <c r="F159" s="375" t="str">
        <f>IFERROR(INDEX(LİSTE,SMALL('VERİ TABANI'!$Q:$Q,ROW()-11),COLUMN()),"")</f>
        <v/>
      </c>
      <c r="G159" s="330" t="str">
        <f>IFERROR(INDEX(LİSTE,SMALL('VERİ TABANI'!$Q:$Q,ROW()-11),COLUMN()),"")</f>
        <v/>
      </c>
      <c r="H159" s="375" t="str">
        <f>PROPER(IFERROR(INDEX(LİSTE,SMALL('VERİ TABANI'!$Q:$Q,ROW()-11),COLUMN()),""))</f>
        <v/>
      </c>
      <c r="I159" s="340" t="str">
        <f>IFERROR(INDEX(LİSTE,SMALL('VERİ TABANI'!$Q:$Q,ROW()-11),COLUMN()),"")</f>
        <v/>
      </c>
      <c r="J159" s="375" t="str">
        <f>PROPER(IFERROR(INDEX(LİSTE,SMALL('VERİ TABANI'!$Q:$Q,ROW()-11),COLUMN()),""))</f>
        <v/>
      </c>
      <c r="K159" s="341" t="str">
        <f>IFERROR(INDEX(LİSTE,SMALL('VERİ TABANI'!$Q:$Q,ROW()-11),COLUMN()),"")</f>
        <v/>
      </c>
      <c r="L159" s="376" t="str">
        <f>IFERROR(INDEX(LİSTE,SMALL('VERİ TABANI'!$Q:$Q,ROW()-11),COLUMN()),"")</f>
        <v/>
      </c>
      <c r="M159" s="331" t="str">
        <f>IFERROR(INDEX(LİSTE,SMALL('VERİ TABANI'!$Q:$Q,ROW()-11),COLUMN()),"")</f>
        <v/>
      </c>
      <c r="N159" s="331"/>
      <c r="R159" s="332" t="str">
        <f>IFERROR(IF(H159="","",COUNTIF($H$12:H159,H159)),"")</f>
        <v/>
      </c>
      <c r="S159" s="332" t="str">
        <f t="shared" si="41"/>
        <v/>
      </c>
      <c r="T159" s="325" t="str">
        <f t="shared" si="35"/>
        <v/>
      </c>
      <c r="U159" s="326" t="str">
        <f t="shared" si="36"/>
        <v/>
      </c>
      <c r="V159" s="330" t="str">
        <f t="shared" si="29"/>
        <v/>
      </c>
      <c r="W159" s="328" t="str">
        <f t="shared" si="37"/>
        <v/>
      </c>
      <c r="X159" s="328" t="str">
        <f t="shared" si="42"/>
        <v/>
      </c>
      <c r="Y159" s="328" t="str">
        <f t="shared" si="38"/>
        <v/>
      </c>
      <c r="Z159" s="328" t="str">
        <f t="shared" si="30"/>
        <v/>
      </c>
      <c r="AB159" s="334">
        <f t="shared" si="31"/>
        <v>0</v>
      </c>
      <c r="AC159" s="334">
        <f t="shared" si="32"/>
        <v>0</v>
      </c>
      <c r="AD159" s="334">
        <f t="shared" si="39"/>
        <v>0</v>
      </c>
      <c r="AE159" s="334" t="str">
        <f t="shared" si="40"/>
        <v/>
      </c>
      <c r="AF159" s="312" t="str">
        <f t="shared" si="33"/>
        <v/>
      </c>
    </row>
    <row r="160" spans="1:32">
      <c r="A160" s="330" t="str">
        <f t="shared" si="34"/>
        <v/>
      </c>
      <c r="B160" s="331" t="str">
        <f>IFERROR(INDEX(LİSTE,SMALL('VERİ TABANI'!$Q:$Q,ROW()-11),COLUMN()),"")</f>
        <v/>
      </c>
      <c r="C160" s="331" t="str">
        <f>IFERROR(INDEX(LİSTE,SMALL('VERİ TABANI'!$Q:$Q,ROW()-11),COLUMN()),"")</f>
        <v/>
      </c>
      <c r="D160" s="331" t="str">
        <f>IFERROR(INDEX(LİSTE,SMALL('VERİ TABANI'!$Q:$Q,ROW()-11),COLUMN()),"")</f>
        <v/>
      </c>
      <c r="E160" s="331" t="str">
        <f>IFERROR(INDEX(LİSTE,SMALL('VERİ TABANI'!$Q:$Q,ROW()-11),COLUMN()),"")</f>
        <v/>
      </c>
      <c r="F160" s="375" t="str">
        <f>IFERROR(INDEX(LİSTE,SMALL('VERİ TABANI'!$Q:$Q,ROW()-11),COLUMN()),"")</f>
        <v/>
      </c>
      <c r="G160" s="330" t="str">
        <f>IFERROR(INDEX(LİSTE,SMALL('VERİ TABANI'!$Q:$Q,ROW()-11),COLUMN()),"")</f>
        <v/>
      </c>
      <c r="H160" s="375" t="str">
        <f>PROPER(IFERROR(INDEX(LİSTE,SMALL('VERİ TABANI'!$Q:$Q,ROW()-11),COLUMN()),""))</f>
        <v/>
      </c>
      <c r="I160" s="340" t="str">
        <f>IFERROR(INDEX(LİSTE,SMALL('VERİ TABANI'!$Q:$Q,ROW()-11),COLUMN()),"")</f>
        <v/>
      </c>
      <c r="J160" s="375" t="str">
        <f>PROPER(IFERROR(INDEX(LİSTE,SMALL('VERİ TABANI'!$Q:$Q,ROW()-11),COLUMN()),""))</f>
        <v/>
      </c>
      <c r="K160" s="341" t="str">
        <f>IFERROR(INDEX(LİSTE,SMALL('VERİ TABANI'!$Q:$Q,ROW()-11),COLUMN()),"")</f>
        <v/>
      </c>
      <c r="L160" s="376" t="str">
        <f>IFERROR(INDEX(LİSTE,SMALL('VERİ TABANI'!$Q:$Q,ROW()-11),COLUMN()),"")</f>
        <v/>
      </c>
      <c r="M160" s="331" t="str">
        <f>IFERROR(INDEX(LİSTE,SMALL('VERİ TABANI'!$Q:$Q,ROW()-11),COLUMN()),"")</f>
        <v/>
      </c>
      <c r="N160" s="331"/>
      <c r="R160" s="332" t="str">
        <f>IFERROR(IF(H160="","",COUNTIF($H$12:H160,H160)),"")</f>
        <v/>
      </c>
      <c r="S160" s="332" t="str">
        <f t="shared" si="41"/>
        <v/>
      </c>
      <c r="T160" s="325" t="str">
        <f t="shared" si="35"/>
        <v/>
      </c>
      <c r="U160" s="326" t="str">
        <f t="shared" si="36"/>
        <v/>
      </c>
      <c r="V160" s="330" t="str">
        <f t="shared" si="29"/>
        <v/>
      </c>
      <c r="W160" s="328" t="str">
        <f t="shared" si="37"/>
        <v/>
      </c>
      <c r="X160" s="328" t="str">
        <f t="shared" si="42"/>
        <v/>
      </c>
      <c r="Y160" s="328" t="str">
        <f t="shared" si="38"/>
        <v/>
      </c>
      <c r="Z160" s="328" t="str">
        <f t="shared" si="30"/>
        <v/>
      </c>
      <c r="AB160" s="334">
        <f t="shared" si="31"/>
        <v>0</v>
      </c>
      <c r="AC160" s="334">
        <f t="shared" si="32"/>
        <v>0</v>
      </c>
      <c r="AD160" s="334">
        <f t="shared" si="39"/>
        <v>0</v>
      </c>
      <c r="AE160" s="334" t="str">
        <f t="shared" si="40"/>
        <v/>
      </c>
      <c r="AF160" s="312" t="str">
        <f t="shared" si="33"/>
        <v/>
      </c>
    </row>
    <row r="161" spans="1:32">
      <c r="A161" s="330" t="str">
        <f t="shared" si="34"/>
        <v/>
      </c>
      <c r="B161" s="331" t="str">
        <f>IFERROR(INDEX(LİSTE,SMALL('VERİ TABANI'!$Q:$Q,ROW()-11),COLUMN()),"")</f>
        <v/>
      </c>
      <c r="C161" s="331" t="str">
        <f>IFERROR(INDEX(LİSTE,SMALL('VERİ TABANI'!$Q:$Q,ROW()-11),COLUMN()),"")</f>
        <v/>
      </c>
      <c r="D161" s="331" t="str">
        <f>IFERROR(INDEX(LİSTE,SMALL('VERİ TABANI'!$Q:$Q,ROW()-11),COLUMN()),"")</f>
        <v/>
      </c>
      <c r="E161" s="331" t="str">
        <f>IFERROR(INDEX(LİSTE,SMALL('VERİ TABANI'!$Q:$Q,ROW()-11),COLUMN()),"")</f>
        <v/>
      </c>
      <c r="F161" s="375" t="str">
        <f>IFERROR(INDEX(LİSTE,SMALL('VERİ TABANI'!$Q:$Q,ROW()-11),COLUMN()),"")</f>
        <v/>
      </c>
      <c r="G161" s="330" t="str">
        <f>IFERROR(INDEX(LİSTE,SMALL('VERİ TABANI'!$Q:$Q,ROW()-11),COLUMN()),"")</f>
        <v/>
      </c>
      <c r="H161" s="375" t="str">
        <f>PROPER(IFERROR(INDEX(LİSTE,SMALL('VERİ TABANI'!$Q:$Q,ROW()-11),COLUMN()),""))</f>
        <v/>
      </c>
      <c r="I161" s="340" t="str">
        <f>IFERROR(INDEX(LİSTE,SMALL('VERİ TABANI'!$Q:$Q,ROW()-11),COLUMN()),"")</f>
        <v/>
      </c>
      <c r="J161" s="375" t="str">
        <f>PROPER(IFERROR(INDEX(LİSTE,SMALL('VERİ TABANI'!$Q:$Q,ROW()-11),COLUMN()),""))</f>
        <v/>
      </c>
      <c r="K161" s="341" t="str">
        <f>IFERROR(INDEX(LİSTE,SMALL('VERİ TABANI'!$Q:$Q,ROW()-11),COLUMN()),"")</f>
        <v/>
      </c>
      <c r="L161" s="376" t="str">
        <f>IFERROR(INDEX(LİSTE,SMALL('VERİ TABANI'!$Q:$Q,ROW()-11),COLUMN()),"")</f>
        <v/>
      </c>
      <c r="M161" s="331" t="str">
        <f>IFERROR(INDEX(LİSTE,SMALL('VERİ TABANI'!$Q:$Q,ROW()-11),COLUMN()),"")</f>
        <v/>
      </c>
      <c r="N161" s="331"/>
      <c r="R161" s="332" t="str">
        <f>IFERROR(IF(H161="","",COUNTIF($H$12:H161,H161)),"")</f>
        <v/>
      </c>
      <c r="S161" s="332" t="str">
        <f t="shared" si="41"/>
        <v/>
      </c>
      <c r="T161" s="325" t="str">
        <f t="shared" si="35"/>
        <v/>
      </c>
      <c r="U161" s="326" t="str">
        <f t="shared" si="36"/>
        <v/>
      </c>
      <c r="V161" s="330" t="str">
        <f t="shared" si="29"/>
        <v/>
      </c>
      <c r="W161" s="328" t="str">
        <f t="shared" si="37"/>
        <v/>
      </c>
      <c r="X161" s="328" t="str">
        <f t="shared" si="42"/>
        <v/>
      </c>
      <c r="Y161" s="328" t="str">
        <f t="shared" si="38"/>
        <v/>
      </c>
      <c r="Z161" s="328" t="str">
        <f t="shared" si="30"/>
        <v/>
      </c>
      <c r="AB161" s="334">
        <f t="shared" si="31"/>
        <v>0</v>
      </c>
      <c r="AC161" s="334">
        <f t="shared" si="32"/>
        <v>0</v>
      </c>
      <c r="AD161" s="334">
        <f t="shared" si="39"/>
        <v>0</v>
      </c>
      <c r="AE161" s="334" t="str">
        <f t="shared" si="40"/>
        <v/>
      </c>
      <c r="AF161" s="312" t="str">
        <f t="shared" si="33"/>
        <v/>
      </c>
    </row>
    <row r="162" spans="1:32">
      <c r="A162" s="330" t="str">
        <f t="shared" si="34"/>
        <v/>
      </c>
      <c r="B162" s="331" t="str">
        <f>IFERROR(INDEX(LİSTE,SMALL('VERİ TABANI'!$Q:$Q,ROW()-11),COLUMN()),"")</f>
        <v/>
      </c>
      <c r="C162" s="331" t="str">
        <f>IFERROR(INDEX(LİSTE,SMALL('VERİ TABANI'!$Q:$Q,ROW()-11),COLUMN()),"")</f>
        <v/>
      </c>
      <c r="D162" s="331" t="str">
        <f>IFERROR(INDEX(LİSTE,SMALL('VERİ TABANI'!$Q:$Q,ROW()-11),COLUMN()),"")</f>
        <v/>
      </c>
      <c r="E162" s="331" t="str">
        <f>IFERROR(INDEX(LİSTE,SMALL('VERİ TABANI'!$Q:$Q,ROW()-11),COLUMN()),"")</f>
        <v/>
      </c>
      <c r="F162" s="375" t="str">
        <f>IFERROR(INDEX(LİSTE,SMALL('VERİ TABANI'!$Q:$Q,ROW()-11),COLUMN()),"")</f>
        <v/>
      </c>
      <c r="G162" s="330" t="str">
        <f>IFERROR(INDEX(LİSTE,SMALL('VERİ TABANI'!$Q:$Q,ROW()-11),COLUMN()),"")</f>
        <v/>
      </c>
      <c r="H162" s="375" t="str">
        <f>PROPER(IFERROR(INDEX(LİSTE,SMALL('VERİ TABANI'!$Q:$Q,ROW()-11),COLUMN()),""))</f>
        <v/>
      </c>
      <c r="I162" s="340" t="str">
        <f>IFERROR(INDEX(LİSTE,SMALL('VERİ TABANI'!$Q:$Q,ROW()-11),COLUMN()),"")</f>
        <v/>
      </c>
      <c r="J162" s="375" t="str">
        <f>PROPER(IFERROR(INDEX(LİSTE,SMALL('VERİ TABANI'!$Q:$Q,ROW()-11),COLUMN()),""))</f>
        <v/>
      </c>
      <c r="K162" s="341" t="str">
        <f>IFERROR(INDEX(LİSTE,SMALL('VERİ TABANI'!$Q:$Q,ROW()-11),COLUMN()),"")</f>
        <v/>
      </c>
      <c r="L162" s="376" t="str">
        <f>IFERROR(INDEX(LİSTE,SMALL('VERİ TABANI'!$Q:$Q,ROW()-11),COLUMN()),"")</f>
        <v/>
      </c>
      <c r="M162" s="331" t="str">
        <f>IFERROR(INDEX(LİSTE,SMALL('VERİ TABANI'!$Q:$Q,ROW()-11),COLUMN()),"")</f>
        <v/>
      </c>
      <c r="N162" s="331"/>
      <c r="R162" s="332" t="str">
        <f>IFERROR(IF(H162="","",COUNTIF($H$12:H162,H162)),"")</f>
        <v/>
      </c>
      <c r="S162" s="332" t="str">
        <f t="shared" si="41"/>
        <v/>
      </c>
      <c r="T162" s="325" t="str">
        <f t="shared" si="35"/>
        <v/>
      </c>
      <c r="U162" s="326" t="str">
        <f t="shared" si="36"/>
        <v/>
      </c>
      <c r="V162" s="330" t="str">
        <f t="shared" si="29"/>
        <v/>
      </c>
      <c r="W162" s="328" t="str">
        <f t="shared" si="37"/>
        <v/>
      </c>
      <c r="X162" s="328" t="str">
        <f t="shared" si="42"/>
        <v/>
      </c>
      <c r="Y162" s="328" t="str">
        <f t="shared" si="38"/>
        <v/>
      </c>
      <c r="Z162" s="328" t="str">
        <f t="shared" si="30"/>
        <v/>
      </c>
      <c r="AB162" s="334">
        <f t="shared" si="31"/>
        <v>0</v>
      </c>
      <c r="AC162" s="334">
        <f t="shared" si="32"/>
        <v>0</v>
      </c>
      <c r="AD162" s="334">
        <f t="shared" si="39"/>
        <v>0</v>
      </c>
      <c r="AE162" s="334" t="str">
        <f t="shared" si="40"/>
        <v/>
      </c>
      <c r="AF162" s="312" t="str">
        <f t="shared" si="33"/>
        <v/>
      </c>
    </row>
    <row r="163" spans="1:32">
      <c r="A163" s="330" t="str">
        <f t="shared" si="34"/>
        <v/>
      </c>
      <c r="B163" s="331" t="str">
        <f>IFERROR(INDEX(LİSTE,SMALL('VERİ TABANI'!$Q:$Q,ROW()-11),COLUMN()),"")</f>
        <v/>
      </c>
      <c r="C163" s="331" t="str">
        <f>IFERROR(INDEX(LİSTE,SMALL('VERİ TABANI'!$Q:$Q,ROW()-11),COLUMN()),"")</f>
        <v/>
      </c>
      <c r="D163" s="331" t="str">
        <f>IFERROR(INDEX(LİSTE,SMALL('VERİ TABANI'!$Q:$Q,ROW()-11),COLUMN()),"")</f>
        <v/>
      </c>
      <c r="E163" s="331" t="str">
        <f>IFERROR(INDEX(LİSTE,SMALL('VERİ TABANI'!$Q:$Q,ROW()-11),COLUMN()),"")</f>
        <v/>
      </c>
      <c r="F163" s="375" t="str">
        <f>IFERROR(INDEX(LİSTE,SMALL('VERİ TABANI'!$Q:$Q,ROW()-11),COLUMN()),"")</f>
        <v/>
      </c>
      <c r="G163" s="330" t="str">
        <f>IFERROR(INDEX(LİSTE,SMALL('VERİ TABANI'!$Q:$Q,ROW()-11),COLUMN()),"")</f>
        <v/>
      </c>
      <c r="H163" s="375" t="str">
        <f>PROPER(IFERROR(INDEX(LİSTE,SMALL('VERİ TABANI'!$Q:$Q,ROW()-11),COLUMN()),""))</f>
        <v/>
      </c>
      <c r="I163" s="340" t="str">
        <f>IFERROR(INDEX(LİSTE,SMALL('VERİ TABANI'!$Q:$Q,ROW()-11),COLUMN()),"")</f>
        <v/>
      </c>
      <c r="J163" s="375" t="str">
        <f>PROPER(IFERROR(INDEX(LİSTE,SMALL('VERİ TABANI'!$Q:$Q,ROW()-11),COLUMN()),""))</f>
        <v/>
      </c>
      <c r="K163" s="341" t="str">
        <f>IFERROR(INDEX(LİSTE,SMALL('VERİ TABANI'!$Q:$Q,ROW()-11),COLUMN()),"")</f>
        <v/>
      </c>
      <c r="L163" s="376" t="str">
        <f>IFERROR(INDEX(LİSTE,SMALL('VERİ TABANI'!$Q:$Q,ROW()-11),COLUMN()),"")</f>
        <v/>
      </c>
      <c r="M163" s="331" t="str">
        <f>IFERROR(INDEX(LİSTE,SMALL('VERİ TABANI'!$Q:$Q,ROW()-11),COLUMN()),"")</f>
        <v/>
      </c>
      <c r="N163" s="331"/>
      <c r="R163" s="332" t="str">
        <f>IFERROR(IF(H163="","",COUNTIF($H$12:H163,H163)),"")</f>
        <v/>
      </c>
      <c r="S163" s="332" t="str">
        <f t="shared" si="41"/>
        <v/>
      </c>
      <c r="T163" s="325" t="str">
        <f t="shared" si="35"/>
        <v/>
      </c>
      <c r="U163" s="326" t="str">
        <f t="shared" si="36"/>
        <v/>
      </c>
      <c r="V163" s="330" t="str">
        <f t="shared" si="29"/>
        <v/>
      </c>
      <c r="W163" s="328" t="str">
        <f t="shared" si="37"/>
        <v/>
      </c>
      <c r="X163" s="328" t="str">
        <f t="shared" si="42"/>
        <v/>
      </c>
      <c r="Y163" s="328" t="str">
        <f t="shared" si="38"/>
        <v/>
      </c>
      <c r="Z163" s="328" t="str">
        <f t="shared" si="30"/>
        <v/>
      </c>
      <c r="AB163" s="334">
        <f t="shared" si="31"/>
        <v>0</v>
      </c>
      <c r="AC163" s="334">
        <f t="shared" si="32"/>
        <v>0</v>
      </c>
      <c r="AD163" s="334">
        <f t="shared" si="39"/>
        <v>0</v>
      </c>
      <c r="AE163" s="334" t="str">
        <f t="shared" si="40"/>
        <v/>
      </c>
      <c r="AF163" s="312" t="str">
        <f t="shared" si="33"/>
        <v/>
      </c>
    </row>
    <row r="164" spans="1:32">
      <c r="A164" s="330" t="str">
        <f t="shared" si="34"/>
        <v/>
      </c>
      <c r="B164" s="331" t="str">
        <f>IFERROR(INDEX(LİSTE,SMALL('VERİ TABANI'!$Q:$Q,ROW()-11),COLUMN()),"")</f>
        <v/>
      </c>
      <c r="C164" s="331" t="str">
        <f>IFERROR(INDEX(LİSTE,SMALL('VERİ TABANI'!$Q:$Q,ROW()-11),COLUMN()),"")</f>
        <v/>
      </c>
      <c r="D164" s="331" t="str">
        <f>IFERROR(INDEX(LİSTE,SMALL('VERİ TABANI'!$Q:$Q,ROW()-11),COLUMN()),"")</f>
        <v/>
      </c>
      <c r="E164" s="331" t="str">
        <f>IFERROR(INDEX(LİSTE,SMALL('VERİ TABANI'!$Q:$Q,ROW()-11),COLUMN()),"")</f>
        <v/>
      </c>
      <c r="F164" s="375" t="str">
        <f>IFERROR(INDEX(LİSTE,SMALL('VERİ TABANI'!$Q:$Q,ROW()-11),COLUMN()),"")</f>
        <v/>
      </c>
      <c r="G164" s="330" t="str">
        <f>IFERROR(INDEX(LİSTE,SMALL('VERİ TABANI'!$Q:$Q,ROW()-11),COLUMN()),"")</f>
        <v/>
      </c>
      <c r="H164" s="375" t="str">
        <f>PROPER(IFERROR(INDEX(LİSTE,SMALL('VERİ TABANI'!$Q:$Q,ROW()-11),COLUMN()),""))</f>
        <v/>
      </c>
      <c r="I164" s="340" t="str">
        <f>IFERROR(INDEX(LİSTE,SMALL('VERİ TABANI'!$Q:$Q,ROW()-11),COLUMN()),"")</f>
        <v/>
      </c>
      <c r="J164" s="375" t="str">
        <f>PROPER(IFERROR(INDEX(LİSTE,SMALL('VERİ TABANI'!$Q:$Q,ROW()-11),COLUMN()),""))</f>
        <v/>
      </c>
      <c r="K164" s="341" t="str">
        <f>IFERROR(INDEX(LİSTE,SMALL('VERİ TABANI'!$Q:$Q,ROW()-11),COLUMN()),"")</f>
        <v/>
      </c>
      <c r="L164" s="376" t="str">
        <f>IFERROR(INDEX(LİSTE,SMALL('VERİ TABANI'!$Q:$Q,ROW()-11),COLUMN()),"")</f>
        <v/>
      </c>
      <c r="M164" s="331" t="str">
        <f>IFERROR(INDEX(LİSTE,SMALL('VERİ TABANI'!$Q:$Q,ROW()-11),COLUMN()),"")</f>
        <v/>
      </c>
      <c r="N164" s="331"/>
      <c r="R164" s="332" t="str">
        <f>IFERROR(IF(H164="","",COUNTIF($H$12:H164,H164)),"")</f>
        <v/>
      </c>
      <c r="S164" s="332" t="str">
        <f t="shared" si="41"/>
        <v/>
      </c>
      <c r="T164" s="325" t="str">
        <f t="shared" si="35"/>
        <v/>
      </c>
      <c r="U164" s="326" t="str">
        <f t="shared" si="36"/>
        <v/>
      </c>
      <c r="V164" s="330" t="str">
        <f t="shared" si="29"/>
        <v/>
      </c>
      <c r="W164" s="328" t="str">
        <f t="shared" si="37"/>
        <v/>
      </c>
      <c r="X164" s="328" t="str">
        <f t="shared" si="42"/>
        <v/>
      </c>
      <c r="Y164" s="328" t="str">
        <f t="shared" si="38"/>
        <v/>
      </c>
      <c r="Z164" s="328" t="str">
        <f t="shared" si="30"/>
        <v/>
      </c>
      <c r="AB164" s="334">
        <f t="shared" si="31"/>
        <v>0</v>
      </c>
      <c r="AC164" s="334">
        <f t="shared" si="32"/>
        <v>0</v>
      </c>
      <c r="AD164" s="334">
        <f t="shared" si="39"/>
        <v>0</v>
      </c>
      <c r="AE164" s="334" t="str">
        <f t="shared" si="40"/>
        <v/>
      </c>
      <c r="AF164" s="312" t="str">
        <f t="shared" si="33"/>
        <v/>
      </c>
    </row>
    <row r="165" spans="1:32">
      <c r="A165" s="330" t="str">
        <f t="shared" si="34"/>
        <v/>
      </c>
      <c r="B165" s="331" t="str">
        <f>IFERROR(INDEX(LİSTE,SMALL('VERİ TABANI'!$Q:$Q,ROW()-11),COLUMN()),"")</f>
        <v/>
      </c>
      <c r="C165" s="331" t="str">
        <f>IFERROR(INDEX(LİSTE,SMALL('VERİ TABANI'!$Q:$Q,ROW()-11),COLUMN()),"")</f>
        <v/>
      </c>
      <c r="D165" s="331" t="str">
        <f>IFERROR(INDEX(LİSTE,SMALL('VERİ TABANI'!$Q:$Q,ROW()-11),COLUMN()),"")</f>
        <v/>
      </c>
      <c r="E165" s="331" t="str">
        <f>IFERROR(INDEX(LİSTE,SMALL('VERİ TABANI'!$Q:$Q,ROW()-11),COLUMN()),"")</f>
        <v/>
      </c>
      <c r="F165" s="375" t="str">
        <f>IFERROR(INDEX(LİSTE,SMALL('VERİ TABANI'!$Q:$Q,ROW()-11),COLUMN()),"")</f>
        <v/>
      </c>
      <c r="G165" s="330" t="str">
        <f>IFERROR(INDEX(LİSTE,SMALL('VERİ TABANI'!$Q:$Q,ROW()-11),COLUMN()),"")</f>
        <v/>
      </c>
      <c r="H165" s="375" t="str">
        <f>PROPER(IFERROR(INDEX(LİSTE,SMALL('VERİ TABANI'!$Q:$Q,ROW()-11),COLUMN()),""))</f>
        <v/>
      </c>
      <c r="I165" s="340" t="str">
        <f>IFERROR(INDEX(LİSTE,SMALL('VERİ TABANI'!$Q:$Q,ROW()-11),COLUMN()),"")</f>
        <v/>
      </c>
      <c r="J165" s="375" t="str">
        <f>PROPER(IFERROR(INDEX(LİSTE,SMALL('VERİ TABANI'!$Q:$Q,ROW()-11),COLUMN()),""))</f>
        <v/>
      </c>
      <c r="K165" s="341" t="str">
        <f>IFERROR(INDEX(LİSTE,SMALL('VERİ TABANI'!$Q:$Q,ROW()-11),COLUMN()),"")</f>
        <v/>
      </c>
      <c r="L165" s="376" t="str">
        <f>IFERROR(INDEX(LİSTE,SMALL('VERİ TABANI'!$Q:$Q,ROW()-11),COLUMN()),"")</f>
        <v/>
      </c>
      <c r="M165" s="331" t="str">
        <f>IFERROR(INDEX(LİSTE,SMALL('VERİ TABANI'!$Q:$Q,ROW()-11),COLUMN()),"")</f>
        <v/>
      </c>
      <c r="N165" s="331"/>
      <c r="R165" s="332" t="str">
        <f>IFERROR(IF(H165="","",COUNTIF($H$12:H165,H165)),"")</f>
        <v/>
      </c>
      <c r="S165" s="332" t="str">
        <f t="shared" si="41"/>
        <v/>
      </c>
      <c r="T165" s="325" t="str">
        <f t="shared" si="35"/>
        <v/>
      </c>
      <c r="U165" s="326" t="str">
        <f t="shared" si="36"/>
        <v/>
      </c>
      <c r="V165" s="330" t="str">
        <f t="shared" si="29"/>
        <v/>
      </c>
      <c r="W165" s="328" t="str">
        <f t="shared" si="37"/>
        <v/>
      </c>
      <c r="X165" s="328" t="str">
        <f t="shared" si="42"/>
        <v/>
      </c>
      <c r="Y165" s="328" t="str">
        <f t="shared" si="38"/>
        <v/>
      </c>
      <c r="Z165" s="328" t="str">
        <f t="shared" si="30"/>
        <v/>
      </c>
      <c r="AB165" s="334">
        <f t="shared" si="31"/>
        <v>0</v>
      </c>
      <c r="AC165" s="334">
        <f t="shared" si="32"/>
        <v>0</v>
      </c>
      <c r="AD165" s="334">
        <f t="shared" si="39"/>
        <v>0</v>
      </c>
      <c r="AE165" s="334" t="str">
        <f t="shared" si="40"/>
        <v/>
      </c>
      <c r="AF165" s="312" t="str">
        <f t="shared" si="33"/>
        <v/>
      </c>
    </row>
    <row r="166" spans="1:32">
      <c r="A166" s="330" t="str">
        <f t="shared" si="34"/>
        <v/>
      </c>
      <c r="B166" s="331" t="str">
        <f>IFERROR(INDEX(LİSTE,SMALL('VERİ TABANI'!$Q:$Q,ROW()-11),COLUMN()),"")</f>
        <v/>
      </c>
      <c r="C166" s="331" t="str">
        <f>IFERROR(INDEX(LİSTE,SMALL('VERİ TABANI'!$Q:$Q,ROW()-11),COLUMN()),"")</f>
        <v/>
      </c>
      <c r="D166" s="331" t="str">
        <f>IFERROR(INDEX(LİSTE,SMALL('VERİ TABANI'!$Q:$Q,ROW()-11),COLUMN()),"")</f>
        <v/>
      </c>
      <c r="E166" s="331" t="str">
        <f>IFERROR(INDEX(LİSTE,SMALL('VERİ TABANI'!$Q:$Q,ROW()-11),COLUMN()),"")</f>
        <v/>
      </c>
      <c r="F166" s="375" t="str">
        <f>IFERROR(INDEX(LİSTE,SMALL('VERİ TABANI'!$Q:$Q,ROW()-11),COLUMN()),"")</f>
        <v/>
      </c>
      <c r="G166" s="330" t="str">
        <f>IFERROR(INDEX(LİSTE,SMALL('VERİ TABANI'!$Q:$Q,ROW()-11),COLUMN()),"")</f>
        <v/>
      </c>
      <c r="H166" s="375" t="str">
        <f>PROPER(IFERROR(INDEX(LİSTE,SMALL('VERİ TABANI'!$Q:$Q,ROW()-11),COLUMN()),""))</f>
        <v/>
      </c>
      <c r="I166" s="340" t="str">
        <f>IFERROR(INDEX(LİSTE,SMALL('VERİ TABANI'!$Q:$Q,ROW()-11),COLUMN()),"")</f>
        <v/>
      </c>
      <c r="J166" s="375" t="str">
        <f>PROPER(IFERROR(INDEX(LİSTE,SMALL('VERİ TABANI'!$Q:$Q,ROW()-11),COLUMN()),""))</f>
        <v/>
      </c>
      <c r="K166" s="341" t="str">
        <f>IFERROR(INDEX(LİSTE,SMALL('VERİ TABANI'!$Q:$Q,ROW()-11),COLUMN()),"")</f>
        <v/>
      </c>
      <c r="L166" s="376" t="str">
        <f>IFERROR(INDEX(LİSTE,SMALL('VERİ TABANI'!$Q:$Q,ROW()-11),COLUMN()),"")</f>
        <v/>
      </c>
      <c r="M166" s="331" t="str">
        <f>IFERROR(INDEX(LİSTE,SMALL('VERİ TABANI'!$Q:$Q,ROW()-11),COLUMN()),"")</f>
        <v/>
      </c>
      <c r="N166" s="331"/>
      <c r="R166" s="332" t="str">
        <f>IFERROR(IF(H166="","",COUNTIF($H$12:H166,H166)),"")</f>
        <v/>
      </c>
      <c r="S166" s="332" t="str">
        <f t="shared" si="41"/>
        <v/>
      </c>
      <c r="T166" s="325" t="str">
        <f t="shared" si="35"/>
        <v/>
      </c>
      <c r="U166" s="326" t="str">
        <f t="shared" si="36"/>
        <v/>
      </c>
      <c r="V166" s="330" t="str">
        <f t="shared" si="29"/>
        <v/>
      </c>
      <c r="W166" s="328" t="str">
        <f t="shared" si="37"/>
        <v/>
      </c>
      <c r="X166" s="328" t="str">
        <f t="shared" si="42"/>
        <v/>
      </c>
      <c r="Y166" s="328" t="str">
        <f t="shared" si="38"/>
        <v/>
      </c>
      <c r="Z166" s="328" t="str">
        <f t="shared" si="30"/>
        <v/>
      </c>
      <c r="AB166" s="334">
        <f t="shared" si="31"/>
        <v>0</v>
      </c>
      <c r="AC166" s="334">
        <f t="shared" si="32"/>
        <v>0</v>
      </c>
      <c r="AD166" s="334">
        <f t="shared" si="39"/>
        <v>0</v>
      </c>
      <c r="AE166" s="334" t="str">
        <f t="shared" si="40"/>
        <v/>
      </c>
      <c r="AF166" s="312" t="str">
        <f t="shared" si="33"/>
        <v/>
      </c>
    </row>
    <row r="167" spans="1:32">
      <c r="A167" s="330" t="str">
        <f t="shared" si="34"/>
        <v/>
      </c>
      <c r="B167" s="331" t="str">
        <f>IFERROR(INDEX(LİSTE,SMALL('VERİ TABANI'!$Q:$Q,ROW()-11),COLUMN()),"")</f>
        <v/>
      </c>
      <c r="C167" s="331" t="str">
        <f>IFERROR(INDEX(LİSTE,SMALL('VERİ TABANI'!$Q:$Q,ROW()-11),COLUMN()),"")</f>
        <v/>
      </c>
      <c r="D167" s="331" t="str">
        <f>IFERROR(INDEX(LİSTE,SMALL('VERİ TABANI'!$Q:$Q,ROW()-11),COLUMN()),"")</f>
        <v/>
      </c>
      <c r="E167" s="331" t="str">
        <f>IFERROR(INDEX(LİSTE,SMALL('VERİ TABANI'!$Q:$Q,ROW()-11),COLUMN()),"")</f>
        <v/>
      </c>
      <c r="F167" s="375" t="str">
        <f>IFERROR(INDEX(LİSTE,SMALL('VERİ TABANI'!$Q:$Q,ROW()-11),COLUMN()),"")</f>
        <v/>
      </c>
      <c r="G167" s="330" t="str">
        <f>IFERROR(INDEX(LİSTE,SMALL('VERİ TABANI'!$Q:$Q,ROW()-11),COLUMN()),"")</f>
        <v/>
      </c>
      <c r="H167" s="375" t="str">
        <f>PROPER(IFERROR(INDEX(LİSTE,SMALL('VERİ TABANI'!$Q:$Q,ROW()-11),COLUMN()),""))</f>
        <v/>
      </c>
      <c r="I167" s="340" t="str">
        <f>IFERROR(INDEX(LİSTE,SMALL('VERİ TABANI'!$Q:$Q,ROW()-11),COLUMN()),"")</f>
        <v/>
      </c>
      <c r="J167" s="375" t="str">
        <f>PROPER(IFERROR(INDEX(LİSTE,SMALL('VERİ TABANI'!$Q:$Q,ROW()-11),COLUMN()),""))</f>
        <v/>
      </c>
      <c r="K167" s="341" t="str">
        <f>IFERROR(INDEX(LİSTE,SMALL('VERİ TABANI'!$Q:$Q,ROW()-11),COLUMN()),"")</f>
        <v/>
      </c>
      <c r="L167" s="376" t="str">
        <f>IFERROR(INDEX(LİSTE,SMALL('VERİ TABANI'!$Q:$Q,ROW()-11),COLUMN()),"")</f>
        <v/>
      </c>
      <c r="M167" s="331" t="str">
        <f>IFERROR(INDEX(LİSTE,SMALL('VERİ TABANI'!$Q:$Q,ROW()-11),COLUMN()),"")</f>
        <v/>
      </c>
      <c r="N167" s="331"/>
      <c r="R167" s="332" t="str">
        <f>IFERROR(IF(H167="","",COUNTIF($H$12:H167,H167)),"")</f>
        <v/>
      </c>
      <c r="S167" s="332" t="str">
        <f t="shared" si="41"/>
        <v/>
      </c>
      <c r="T167" s="325" t="str">
        <f t="shared" si="35"/>
        <v/>
      </c>
      <c r="U167" s="326" t="str">
        <f t="shared" si="36"/>
        <v/>
      </c>
      <c r="V167" s="330" t="str">
        <f t="shared" si="29"/>
        <v/>
      </c>
      <c r="W167" s="328" t="str">
        <f t="shared" si="37"/>
        <v/>
      </c>
      <c r="X167" s="328" t="str">
        <f t="shared" si="42"/>
        <v/>
      </c>
      <c r="Y167" s="328" t="str">
        <f t="shared" si="38"/>
        <v/>
      </c>
      <c r="Z167" s="328" t="str">
        <f t="shared" si="30"/>
        <v/>
      </c>
      <c r="AB167" s="334">
        <f t="shared" si="31"/>
        <v>0</v>
      </c>
      <c r="AC167" s="334">
        <f t="shared" si="32"/>
        <v>0</v>
      </c>
      <c r="AD167" s="334">
        <f t="shared" si="39"/>
        <v>0</v>
      </c>
      <c r="AE167" s="334" t="str">
        <f t="shared" si="40"/>
        <v/>
      </c>
      <c r="AF167" s="312" t="str">
        <f t="shared" si="33"/>
        <v/>
      </c>
    </row>
    <row r="168" spans="1:32">
      <c r="A168" s="330" t="str">
        <f t="shared" si="34"/>
        <v/>
      </c>
      <c r="B168" s="331" t="str">
        <f>IFERROR(INDEX(LİSTE,SMALL('VERİ TABANI'!$Q:$Q,ROW()-11),COLUMN()),"")</f>
        <v/>
      </c>
      <c r="C168" s="331" t="str">
        <f>IFERROR(INDEX(LİSTE,SMALL('VERİ TABANI'!$Q:$Q,ROW()-11),COLUMN()),"")</f>
        <v/>
      </c>
      <c r="D168" s="331" t="str">
        <f>IFERROR(INDEX(LİSTE,SMALL('VERİ TABANI'!$Q:$Q,ROW()-11),COLUMN()),"")</f>
        <v/>
      </c>
      <c r="E168" s="331" t="str">
        <f>IFERROR(INDEX(LİSTE,SMALL('VERİ TABANI'!$Q:$Q,ROW()-11),COLUMN()),"")</f>
        <v/>
      </c>
      <c r="F168" s="375" t="str">
        <f>IFERROR(INDEX(LİSTE,SMALL('VERİ TABANI'!$Q:$Q,ROW()-11),COLUMN()),"")</f>
        <v/>
      </c>
      <c r="G168" s="330" t="str">
        <f>IFERROR(INDEX(LİSTE,SMALL('VERİ TABANI'!$Q:$Q,ROW()-11),COLUMN()),"")</f>
        <v/>
      </c>
      <c r="H168" s="375" t="str">
        <f>PROPER(IFERROR(INDEX(LİSTE,SMALL('VERİ TABANI'!$Q:$Q,ROW()-11),COLUMN()),""))</f>
        <v/>
      </c>
      <c r="I168" s="340" t="str">
        <f>IFERROR(INDEX(LİSTE,SMALL('VERİ TABANI'!$Q:$Q,ROW()-11),COLUMN()),"")</f>
        <v/>
      </c>
      <c r="J168" s="375" t="str">
        <f>PROPER(IFERROR(INDEX(LİSTE,SMALL('VERİ TABANI'!$Q:$Q,ROW()-11),COLUMN()),""))</f>
        <v/>
      </c>
      <c r="K168" s="341" t="str">
        <f>IFERROR(INDEX(LİSTE,SMALL('VERİ TABANI'!$Q:$Q,ROW()-11),COLUMN()),"")</f>
        <v/>
      </c>
      <c r="L168" s="376" t="str">
        <f>IFERROR(INDEX(LİSTE,SMALL('VERİ TABANI'!$Q:$Q,ROW()-11),COLUMN()),"")</f>
        <v/>
      </c>
      <c r="M168" s="331" t="str">
        <f>IFERROR(INDEX(LİSTE,SMALL('VERİ TABANI'!$Q:$Q,ROW()-11),COLUMN()),"")</f>
        <v/>
      </c>
      <c r="N168" s="331"/>
      <c r="R168" s="332" t="str">
        <f>IFERROR(IF(H168="","",COUNTIF($H$12:H168,H168)),"")</f>
        <v/>
      </c>
      <c r="S168" s="332" t="str">
        <f t="shared" si="41"/>
        <v/>
      </c>
      <c r="T168" s="325" t="str">
        <f t="shared" si="35"/>
        <v/>
      </c>
      <c r="U168" s="326" t="str">
        <f t="shared" si="36"/>
        <v/>
      </c>
      <c r="V168" s="330" t="str">
        <f t="shared" si="29"/>
        <v/>
      </c>
      <c r="W168" s="328" t="str">
        <f t="shared" si="37"/>
        <v/>
      </c>
      <c r="X168" s="328" t="str">
        <f t="shared" si="42"/>
        <v/>
      </c>
      <c r="Y168" s="328" t="str">
        <f t="shared" si="38"/>
        <v/>
      </c>
      <c r="Z168" s="328" t="str">
        <f t="shared" si="30"/>
        <v/>
      </c>
      <c r="AB168" s="334">
        <f t="shared" si="31"/>
        <v>0</v>
      </c>
      <c r="AC168" s="334">
        <f t="shared" si="32"/>
        <v>0</v>
      </c>
      <c r="AD168" s="334">
        <f t="shared" si="39"/>
        <v>0</v>
      </c>
      <c r="AE168" s="334" t="str">
        <f t="shared" si="40"/>
        <v/>
      </c>
      <c r="AF168" s="312" t="str">
        <f t="shared" si="33"/>
        <v/>
      </c>
    </row>
    <row r="169" spans="1:32">
      <c r="A169" s="330" t="str">
        <f t="shared" si="34"/>
        <v/>
      </c>
      <c r="B169" s="331" t="str">
        <f>IFERROR(INDEX(LİSTE,SMALL('VERİ TABANI'!$Q:$Q,ROW()-11),COLUMN()),"")</f>
        <v/>
      </c>
      <c r="C169" s="331" t="str">
        <f>IFERROR(INDEX(LİSTE,SMALL('VERİ TABANI'!$Q:$Q,ROW()-11),COLUMN()),"")</f>
        <v/>
      </c>
      <c r="D169" s="331" t="str">
        <f>IFERROR(INDEX(LİSTE,SMALL('VERİ TABANI'!$Q:$Q,ROW()-11),COLUMN()),"")</f>
        <v/>
      </c>
      <c r="E169" s="331" t="str">
        <f>IFERROR(INDEX(LİSTE,SMALL('VERİ TABANI'!$Q:$Q,ROW()-11),COLUMN()),"")</f>
        <v/>
      </c>
      <c r="F169" s="375" t="str">
        <f>IFERROR(INDEX(LİSTE,SMALL('VERİ TABANI'!$Q:$Q,ROW()-11),COLUMN()),"")</f>
        <v/>
      </c>
      <c r="G169" s="330" t="str">
        <f>IFERROR(INDEX(LİSTE,SMALL('VERİ TABANI'!$Q:$Q,ROW()-11),COLUMN()),"")</f>
        <v/>
      </c>
      <c r="H169" s="375" t="str">
        <f>PROPER(IFERROR(INDEX(LİSTE,SMALL('VERİ TABANI'!$Q:$Q,ROW()-11),COLUMN()),""))</f>
        <v/>
      </c>
      <c r="I169" s="340" t="str">
        <f>IFERROR(INDEX(LİSTE,SMALL('VERİ TABANI'!$Q:$Q,ROW()-11),COLUMN()),"")</f>
        <v/>
      </c>
      <c r="J169" s="375" t="str">
        <f>PROPER(IFERROR(INDEX(LİSTE,SMALL('VERİ TABANI'!$Q:$Q,ROW()-11),COLUMN()),""))</f>
        <v/>
      </c>
      <c r="K169" s="341" t="str">
        <f>IFERROR(INDEX(LİSTE,SMALL('VERİ TABANI'!$Q:$Q,ROW()-11),COLUMN()),"")</f>
        <v/>
      </c>
      <c r="L169" s="376" t="str">
        <f>IFERROR(INDEX(LİSTE,SMALL('VERİ TABANI'!$Q:$Q,ROW()-11),COLUMN()),"")</f>
        <v/>
      </c>
      <c r="M169" s="331" t="str">
        <f>IFERROR(INDEX(LİSTE,SMALL('VERİ TABANI'!$Q:$Q,ROW()-11),COLUMN()),"")</f>
        <v/>
      </c>
      <c r="N169" s="331"/>
      <c r="R169" s="332" t="str">
        <f>IFERROR(IF(H169="","",COUNTIF($H$12:H169,H169)),"")</f>
        <v/>
      </c>
      <c r="S169" s="332" t="str">
        <f t="shared" si="41"/>
        <v/>
      </c>
      <c r="T169" s="325" t="str">
        <f t="shared" si="35"/>
        <v/>
      </c>
      <c r="U169" s="326" t="str">
        <f t="shared" si="36"/>
        <v/>
      </c>
      <c r="V169" s="330" t="str">
        <f t="shared" si="29"/>
        <v/>
      </c>
      <c r="W169" s="328" t="str">
        <f t="shared" si="37"/>
        <v/>
      </c>
      <c r="X169" s="328" t="str">
        <f t="shared" si="42"/>
        <v/>
      </c>
      <c r="Y169" s="328" t="str">
        <f t="shared" si="38"/>
        <v/>
      </c>
      <c r="Z169" s="328" t="str">
        <f t="shared" si="30"/>
        <v/>
      </c>
      <c r="AB169" s="334">
        <f t="shared" si="31"/>
        <v>0</v>
      </c>
      <c r="AC169" s="334">
        <f t="shared" si="32"/>
        <v>0</v>
      </c>
      <c r="AD169" s="334">
        <f t="shared" si="39"/>
        <v>0</v>
      </c>
      <c r="AE169" s="334" t="str">
        <f t="shared" si="40"/>
        <v/>
      </c>
      <c r="AF169" s="312" t="str">
        <f t="shared" si="33"/>
        <v/>
      </c>
    </row>
    <row r="170" spans="1:32">
      <c r="A170" s="330" t="str">
        <f t="shared" si="34"/>
        <v/>
      </c>
      <c r="B170" s="331" t="str">
        <f>IFERROR(INDEX(LİSTE,SMALL('VERİ TABANI'!$Q:$Q,ROW()-11),COLUMN()),"")</f>
        <v/>
      </c>
      <c r="C170" s="331" t="str">
        <f>IFERROR(INDEX(LİSTE,SMALL('VERİ TABANI'!$Q:$Q,ROW()-11),COLUMN()),"")</f>
        <v/>
      </c>
      <c r="D170" s="331" t="str">
        <f>IFERROR(INDEX(LİSTE,SMALL('VERİ TABANI'!$Q:$Q,ROW()-11),COLUMN()),"")</f>
        <v/>
      </c>
      <c r="E170" s="331" t="str">
        <f>IFERROR(INDEX(LİSTE,SMALL('VERİ TABANI'!$Q:$Q,ROW()-11),COLUMN()),"")</f>
        <v/>
      </c>
      <c r="F170" s="375" t="str">
        <f>IFERROR(INDEX(LİSTE,SMALL('VERİ TABANI'!$Q:$Q,ROW()-11),COLUMN()),"")</f>
        <v/>
      </c>
      <c r="G170" s="330" t="str">
        <f>IFERROR(INDEX(LİSTE,SMALL('VERİ TABANI'!$Q:$Q,ROW()-11),COLUMN()),"")</f>
        <v/>
      </c>
      <c r="H170" s="375" t="str">
        <f>PROPER(IFERROR(INDEX(LİSTE,SMALL('VERİ TABANI'!$Q:$Q,ROW()-11),COLUMN()),""))</f>
        <v/>
      </c>
      <c r="I170" s="340" t="str">
        <f>IFERROR(INDEX(LİSTE,SMALL('VERİ TABANI'!$Q:$Q,ROW()-11),COLUMN()),"")</f>
        <v/>
      </c>
      <c r="J170" s="375" t="str">
        <f>PROPER(IFERROR(INDEX(LİSTE,SMALL('VERİ TABANI'!$Q:$Q,ROW()-11),COLUMN()),""))</f>
        <v/>
      </c>
      <c r="K170" s="341" t="str">
        <f>IFERROR(INDEX(LİSTE,SMALL('VERİ TABANI'!$Q:$Q,ROW()-11),COLUMN()),"")</f>
        <v/>
      </c>
      <c r="L170" s="376" t="str">
        <f>IFERROR(INDEX(LİSTE,SMALL('VERİ TABANI'!$Q:$Q,ROW()-11),COLUMN()),"")</f>
        <v/>
      </c>
      <c r="M170" s="331" t="str">
        <f>IFERROR(INDEX(LİSTE,SMALL('VERİ TABANI'!$Q:$Q,ROW()-11),COLUMN()),"")</f>
        <v/>
      </c>
      <c r="N170" s="331"/>
      <c r="R170" s="332" t="str">
        <f>IFERROR(IF(H170="","",COUNTIF($H$12:H170,H170)),"")</f>
        <v/>
      </c>
      <c r="S170" s="332" t="str">
        <f t="shared" si="41"/>
        <v/>
      </c>
      <c r="T170" s="325" t="str">
        <f t="shared" si="35"/>
        <v/>
      </c>
      <c r="U170" s="326" t="str">
        <f t="shared" si="36"/>
        <v/>
      </c>
      <c r="V170" s="330" t="str">
        <f t="shared" si="29"/>
        <v/>
      </c>
      <c r="W170" s="328" t="str">
        <f t="shared" si="37"/>
        <v/>
      </c>
      <c r="X170" s="328" t="str">
        <f t="shared" si="42"/>
        <v/>
      </c>
      <c r="Y170" s="328" t="str">
        <f t="shared" si="38"/>
        <v/>
      </c>
      <c r="Z170" s="328" t="str">
        <f t="shared" si="30"/>
        <v/>
      </c>
      <c r="AB170" s="334">
        <f t="shared" si="31"/>
        <v>0</v>
      </c>
      <c r="AC170" s="334">
        <f t="shared" si="32"/>
        <v>0</v>
      </c>
      <c r="AD170" s="334">
        <f t="shared" si="39"/>
        <v>0</v>
      </c>
      <c r="AE170" s="334" t="str">
        <f t="shared" si="40"/>
        <v/>
      </c>
      <c r="AF170" s="312" t="str">
        <f t="shared" si="33"/>
        <v/>
      </c>
    </row>
    <row r="171" spans="1:32">
      <c r="A171" s="330" t="str">
        <f t="shared" si="34"/>
        <v/>
      </c>
      <c r="B171" s="331" t="str">
        <f>IFERROR(INDEX(LİSTE,SMALL('VERİ TABANI'!$Q:$Q,ROW()-11),COLUMN()),"")</f>
        <v/>
      </c>
      <c r="C171" s="331" t="str">
        <f>IFERROR(INDEX(LİSTE,SMALL('VERİ TABANI'!$Q:$Q,ROW()-11),COLUMN()),"")</f>
        <v/>
      </c>
      <c r="D171" s="331" t="str">
        <f>IFERROR(INDEX(LİSTE,SMALL('VERİ TABANI'!$Q:$Q,ROW()-11),COLUMN()),"")</f>
        <v/>
      </c>
      <c r="E171" s="331" t="str">
        <f>IFERROR(INDEX(LİSTE,SMALL('VERİ TABANI'!$Q:$Q,ROW()-11),COLUMN()),"")</f>
        <v/>
      </c>
      <c r="F171" s="375" t="str">
        <f>IFERROR(INDEX(LİSTE,SMALL('VERİ TABANI'!$Q:$Q,ROW()-11),COLUMN()),"")</f>
        <v/>
      </c>
      <c r="G171" s="330" t="str">
        <f>IFERROR(INDEX(LİSTE,SMALL('VERİ TABANI'!$Q:$Q,ROW()-11),COLUMN()),"")</f>
        <v/>
      </c>
      <c r="H171" s="375" t="str">
        <f>PROPER(IFERROR(INDEX(LİSTE,SMALL('VERİ TABANI'!$Q:$Q,ROW()-11),COLUMN()),""))</f>
        <v/>
      </c>
      <c r="I171" s="340" t="str">
        <f>IFERROR(INDEX(LİSTE,SMALL('VERİ TABANI'!$Q:$Q,ROW()-11),COLUMN()),"")</f>
        <v/>
      </c>
      <c r="J171" s="375" t="str">
        <f>PROPER(IFERROR(INDEX(LİSTE,SMALL('VERİ TABANI'!$Q:$Q,ROW()-11),COLUMN()),""))</f>
        <v/>
      </c>
      <c r="K171" s="341" t="str">
        <f>IFERROR(INDEX(LİSTE,SMALL('VERİ TABANI'!$Q:$Q,ROW()-11),COLUMN()),"")</f>
        <v/>
      </c>
      <c r="L171" s="376" t="str">
        <f>IFERROR(INDEX(LİSTE,SMALL('VERİ TABANI'!$Q:$Q,ROW()-11),COLUMN()),"")</f>
        <v/>
      </c>
      <c r="M171" s="331" t="str">
        <f>IFERROR(INDEX(LİSTE,SMALL('VERİ TABANI'!$Q:$Q,ROW()-11),COLUMN()),"")</f>
        <v/>
      </c>
      <c r="N171" s="331"/>
      <c r="R171" s="332" t="str">
        <f>IFERROR(IF(H171="","",COUNTIF($H$12:H171,H171)),"")</f>
        <v/>
      </c>
      <c r="S171" s="332" t="str">
        <f t="shared" si="41"/>
        <v/>
      </c>
      <c r="T171" s="325" t="str">
        <f t="shared" si="35"/>
        <v/>
      </c>
      <c r="U171" s="326" t="str">
        <f t="shared" si="36"/>
        <v/>
      </c>
      <c r="V171" s="330" t="str">
        <f t="shared" si="29"/>
        <v/>
      </c>
      <c r="W171" s="328" t="str">
        <f t="shared" si="37"/>
        <v/>
      </c>
      <c r="X171" s="328" t="str">
        <f t="shared" si="42"/>
        <v/>
      </c>
      <c r="Y171" s="328" t="str">
        <f t="shared" si="38"/>
        <v/>
      </c>
      <c r="Z171" s="328" t="str">
        <f t="shared" si="30"/>
        <v/>
      </c>
      <c r="AB171" s="334">
        <f t="shared" si="31"/>
        <v>0</v>
      </c>
      <c r="AC171" s="334">
        <f t="shared" si="32"/>
        <v>0</v>
      </c>
      <c r="AD171" s="334">
        <f t="shared" si="39"/>
        <v>0</v>
      </c>
      <c r="AE171" s="334" t="str">
        <f t="shared" si="40"/>
        <v/>
      </c>
      <c r="AF171" s="312" t="str">
        <f t="shared" si="33"/>
        <v/>
      </c>
    </row>
    <row r="172" spans="1:32">
      <c r="A172" s="330" t="str">
        <f t="shared" si="34"/>
        <v/>
      </c>
      <c r="B172" s="331" t="str">
        <f>IFERROR(INDEX(LİSTE,SMALL('VERİ TABANI'!$Q:$Q,ROW()-11),COLUMN()),"")</f>
        <v/>
      </c>
      <c r="C172" s="331" t="str">
        <f>IFERROR(INDEX(LİSTE,SMALL('VERİ TABANI'!$Q:$Q,ROW()-11),COLUMN()),"")</f>
        <v/>
      </c>
      <c r="D172" s="331" t="str">
        <f>IFERROR(INDEX(LİSTE,SMALL('VERİ TABANI'!$Q:$Q,ROW()-11),COLUMN()),"")</f>
        <v/>
      </c>
      <c r="E172" s="331" t="str">
        <f>IFERROR(INDEX(LİSTE,SMALL('VERİ TABANI'!$Q:$Q,ROW()-11),COLUMN()),"")</f>
        <v/>
      </c>
      <c r="F172" s="375" t="str">
        <f>IFERROR(INDEX(LİSTE,SMALL('VERİ TABANI'!$Q:$Q,ROW()-11),COLUMN()),"")</f>
        <v/>
      </c>
      <c r="G172" s="330" t="str">
        <f>IFERROR(INDEX(LİSTE,SMALL('VERİ TABANI'!$Q:$Q,ROW()-11),COLUMN()),"")</f>
        <v/>
      </c>
      <c r="H172" s="375" t="str">
        <f>PROPER(IFERROR(INDEX(LİSTE,SMALL('VERİ TABANI'!$Q:$Q,ROW()-11),COLUMN()),""))</f>
        <v/>
      </c>
      <c r="I172" s="340" t="str">
        <f>IFERROR(INDEX(LİSTE,SMALL('VERİ TABANI'!$Q:$Q,ROW()-11),COLUMN()),"")</f>
        <v/>
      </c>
      <c r="J172" s="375" t="str">
        <f>PROPER(IFERROR(INDEX(LİSTE,SMALL('VERİ TABANI'!$Q:$Q,ROW()-11),COLUMN()),""))</f>
        <v/>
      </c>
      <c r="K172" s="341" t="str">
        <f>IFERROR(INDEX(LİSTE,SMALL('VERİ TABANI'!$Q:$Q,ROW()-11),COLUMN()),"")</f>
        <v/>
      </c>
      <c r="L172" s="376" t="str">
        <f>IFERROR(INDEX(LİSTE,SMALL('VERİ TABANI'!$Q:$Q,ROW()-11),COLUMN()),"")</f>
        <v/>
      </c>
      <c r="M172" s="331" t="str">
        <f>IFERROR(INDEX(LİSTE,SMALL('VERİ TABANI'!$Q:$Q,ROW()-11),COLUMN()),"")</f>
        <v/>
      </c>
      <c r="N172" s="331"/>
      <c r="R172" s="332" t="str">
        <f>IFERROR(IF(H172="","",COUNTIF($H$12:H172,H172)),"")</f>
        <v/>
      </c>
      <c r="S172" s="332" t="str">
        <f t="shared" si="41"/>
        <v/>
      </c>
      <c r="T172" s="325" t="str">
        <f t="shared" si="35"/>
        <v/>
      </c>
      <c r="U172" s="326" t="str">
        <f t="shared" si="36"/>
        <v/>
      </c>
      <c r="V172" s="330" t="str">
        <f t="shared" si="29"/>
        <v/>
      </c>
      <c r="W172" s="328" t="str">
        <f t="shared" si="37"/>
        <v/>
      </c>
      <c r="X172" s="328" t="str">
        <f t="shared" si="42"/>
        <v/>
      </c>
      <c r="Y172" s="328" t="str">
        <f t="shared" si="38"/>
        <v/>
      </c>
      <c r="Z172" s="328" t="str">
        <f t="shared" si="30"/>
        <v/>
      </c>
      <c r="AB172" s="334">
        <f t="shared" si="31"/>
        <v>0</v>
      </c>
      <c r="AC172" s="334">
        <f t="shared" si="32"/>
        <v>0</v>
      </c>
      <c r="AD172" s="334">
        <f t="shared" si="39"/>
        <v>0</v>
      </c>
      <c r="AE172" s="334" t="str">
        <f t="shared" si="40"/>
        <v/>
      </c>
      <c r="AF172" s="312" t="str">
        <f t="shared" si="33"/>
        <v/>
      </c>
    </row>
    <row r="173" spans="1:32">
      <c r="A173" s="330" t="str">
        <f t="shared" si="34"/>
        <v/>
      </c>
      <c r="B173" s="331" t="str">
        <f>IFERROR(INDEX(LİSTE,SMALL('VERİ TABANI'!$Q:$Q,ROW()-11),COLUMN()),"")</f>
        <v/>
      </c>
      <c r="C173" s="331" t="str">
        <f>IFERROR(INDEX(LİSTE,SMALL('VERİ TABANI'!$Q:$Q,ROW()-11),COLUMN()),"")</f>
        <v/>
      </c>
      <c r="D173" s="331" t="str">
        <f>IFERROR(INDEX(LİSTE,SMALL('VERİ TABANI'!$Q:$Q,ROW()-11),COLUMN()),"")</f>
        <v/>
      </c>
      <c r="E173" s="331" t="str">
        <f>IFERROR(INDEX(LİSTE,SMALL('VERİ TABANI'!$Q:$Q,ROW()-11),COLUMN()),"")</f>
        <v/>
      </c>
      <c r="F173" s="375" t="str">
        <f>IFERROR(INDEX(LİSTE,SMALL('VERİ TABANI'!$Q:$Q,ROW()-11),COLUMN()),"")</f>
        <v/>
      </c>
      <c r="G173" s="330" t="str">
        <f>IFERROR(INDEX(LİSTE,SMALL('VERİ TABANI'!$Q:$Q,ROW()-11),COLUMN()),"")</f>
        <v/>
      </c>
      <c r="H173" s="375" t="str">
        <f>PROPER(IFERROR(INDEX(LİSTE,SMALL('VERİ TABANI'!$Q:$Q,ROW()-11),COLUMN()),""))</f>
        <v/>
      </c>
      <c r="I173" s="340" t="str">
        <f>IFERROR(INDEX(LİSTE,SMALL('VERİ TABANI'!$Q:$Q,ROW()-11),COLUMN()),"")</f>
        <v/>
      </c>
      <c r="J173" s="375" t="str">
        <f>PROPER(IFERROR(INDEX(LİSTE,SMALL('VERİ TABANI'!$Q:$Q,ROW()-11),COLUMN()),""))</f>
        <v/>
      </c>
      <c r="K173" s="341" t="str">
        <f>IFERROR(INDEX(LİSTE,SMALL('VERİ TABANI'!$Q:$Q,ROW()-11),COLUMN()),"")</f>
        <v/>
      </c>
      <c r="L173" s="376" t="str">
        <f>IFERROR(INDEX(LİSTE,SMALL('VERİ TABANI'!$Q:$Q,ROW()-11),COLUMN()),"")</f>
        <v/>
      </c>
      <c r="M173" s="331" t="str">
        <f>IFERROR(INDEX(LİSTE,SMALL('VERİ TABANI'!$Q:$Q,ROW()-11),COLUMN()),"")</f>
        <v/>
      </c>
      <c r="N173" s="331"/>
      <c r="R173" s="332" t="str">
        <f>IFERROR(IF(H173="","",COUNTIF($H$12:H173,H173)),"")</f>
        <v/>
      </c>
      <c r="S173" s="332" t="str">
        <f t="shared" si="41"/>
        <v/>
      </c>
      <c r="T173" s="325" t="str">
        <f t="shared" si="35"/>
        <v/>
      </c>
      <c r="U173" s="326" t="str">
        <f t="shared" si="36"/>
        <v/>
      </c>
      <c r="V173" s="330" t="str">
        <f t="shared" si="29"/>
        <v/>
      </c>
      <c r="W173" s="328" t="str">
        <f t="shared" si="37"/>
        <v/>
      </c>
      <c r="X173" s="328" t="str">
        <f t="shared" si="42"/>
        <v/>
      </c>
      <c r="Y173" s="328" t="str">
        <f t="shared" si="38"/>
        <v/>
      </c>
      <c r="Z173" s="328" t="str">
        <f t="shared" si="30"/>
        <v/>
      </c>
      <c r="AB173" s="334">
        <f t="shared" si="31"/>
        <v>0</v>
      </c>
      <c r="AC173" s="334">
        <f t="shared" si="32"/>
        <v>0</v>
      </c>
      <c r="AD173" s="334">
        <f t="shared" si="39"/>
        <v>0</v>
      </c>
      <c r="AE173" s="334" t="str">
        <f t="shared" si="40"/>
        <v/>
      </c>
      <c r="AF173" s="312" t="str">
        <f t="shared" si="33"/>
        <v/>
      </c>
    </row>
    <row r="174" spans="1:32">
      <c r="A174" s="330" t="str">
        <f t="shared" si="34"/>
        <v/>
      </c>
      <c r="B174" s="331" t="str">
        <f>IFERROR(INDEX(LİSTE,SMALL('VERİ TABANI'!$Q:$Q,ROW()-11),COLUMN()),"")</f>
        <v/>
      </c>
      <c r="C174" s="331" t="str">
        <f>IFERROR(INDEX(LİSTE,SMALL('VERİ TABANI'!$Q:$Q,ROW()-11),COLUMN()),"")</f>
        <v/>
      </c>
      <c r="D174" s="331" t="str">
        <f>IFERROR(INDEX(LİSTE,SMALL('VERİ TABANI'!$Q:$Q,ROW()-11),COLUMN()),"")</f>
        <v/>
      </c>
      <c r="E174" s="331" t="str">
        <f>IFERROR(INDEX(LİSTE,SMALL('VERİ TABANI'!$Q:$Q,ROW()-11),COLUMN()),"")</f>
        <v/>
      </c>
      <c r="F174" s="375" t="str">
        <f>IFERROR(INDEX(LİSTE,SMALL('VERİ TABANI'!$Q:$Q,ROW()-11),COLUMN()),"")</f>
        <v/>
      </c>
      <c r="G174" s="330" t="str">
        <f>IFERROR(INDEX(LİSTE,SMALL('VERİ TABANI'!$Q:$Q,ROW()-11),COLUMN()),"")</f>
        <v/>
      </c>
      <c r="H174" s="375" t="str">
        <f>PROPER(IFERROR(INDEX(LİSTE,SMALL('VERİ TABANI'!$Q:$Q,ROW()-11),COLUMN()),""))</f>
        <v/>
      </c>
      <c r="I174" s="340" t="str">
        <f>IFERROR(INDEX(LİSTE,SMALL('VERİ TABANI'!$Q:$Q,ROW()-11),COLUMN()),"")</f>
        <v/>
      </c>
      <c r="J174" s="375" t="str">
        <f>PROPER(IFERROR(INDEX(LİSTE,SMALL('VERİ TABANI'!$Q:$Q,ROW()-11),COLUMN()),""))</f>
        <v/>
      </c>
      <c r="K174" s="341" t="str">
        <f>IFERROR(INDEX(LİSTE,SMALL('VERİ TABANI'!$Q:$Q,ROW()-11),COLUMN()),"")</f>
        <v/>
      </c>
      <c r="L174" s="376" t="str">
        <f>IFERROR(INDEX(LİSTE,SMALL('VERİ TABANI'!$Q:$Q,ROW()-11),COLUMN()),"")</f>
        <v/>
      </c>
      <c r="M174" s="331" t="str">
        <f>IFERROR(INDEX(LİSTE,SMALL('VERİ TABANI'!$Q:$Q,ROW()-11),COLUMN()),"")</f>
        <v/>
      </c>
      <c r="N174" s="331"/>
      <c r="R174" s="332" t="str">
        <f>IFERROR(IF(H174="","",COUNTIF($H$12:H174,H174)),"")</f>
        <v/>
      </c>
      <c r="S174" s="332" t="str">
        <f t="shared" si="41"/>
        <v/>
      </c>
      <c r="T174" s="325" t="str">
        <f t="shared" si="35"/>
        <v/>
      </c>
      <c r="U174" s="326" t="str">
        <f t="shared" si="36"/>
        <v/>
      </c>
      <c r="V174" s="330" t="str">
        <f t="shared" si="29"/>
        <v/>
      </c>
      <c r="W174" s="328" t="str">
        <f t="shared" si="37"/>
        <v/>
      </c>
      <c r="X174" s="328" t="str">
        <f t="shared" si="42"/>
        <v/>
      </c>
      <c r="Y174" s="328" t="str">
        <f t="shared" si="38"/>
        <v/>
      </c>
      <c r="Z174" s="328" t="str">
        <f t="shared" si="30"/>
        <v/>
      </c>
      <c r="AB174" s="334">
        <f t="shared" si="31"/>
        <v>0</v>
      </c>
      <c r="AC174" s="334">
        <f t="shared" si="32"/>
        <v>0</v>
      </c>
      <c r="AD174" s="334">
        <f t="shared" si="39"/>
        <v>0</v>
      </c>
      <c r="AE174" s="334" t="str">
        <f t="shared" si="40"/>
        <v/>
      </c>
      <c r="AF174" s="312" t="str">
        <f t="shared" si="33"/>
        <v/>
      </c>
    </row>
    <row r="175" spans="1:32">
      <c r="A175" s="330" t="str">
        <f t="shared" si="34"/>
        <v/>
      </c>
      <c r="B175" s="331" t="str">
        <f>IFERROR(INDEX(LİSTE,SMALL('VERİ TABANI'!$Q:$Q,ROW()-11),COLUMN()),"")</f>
        <v/>
      </c>
      <c r="C175" s="331" t="str">
        <f>IFERROR(INDEX(LİSTE,SMALL('VERİ TABANI'!$Q:$Q,ROW()-11),COLUMN()),"")</f>
        <v/>
      </c>
      <c r="D175" s="331" t="str">
        <f>IFERROR(INDEX(LİSTE,SMALL('VERİ TABANI'!$Q:$Q,ROW()-11),COLUMN()),"")</f>
        <v/>
      </c>
      <c r="E175" s="331" t="str">
        <f>IFERROR(INDEX(LİSTE,SMALL('VERİ TABANI'!$Q:$Q,ROW()-11),COLUMN()),"")</f>
        <v/>
      </c>
      <c r="F175" s="375" t="str">
        <f>IFERROR(INDEX(LİSTE,SMALL('VERİ TABANI'!$Q:$Q,ROW()-11),COLUMN()),"")</f>
        <v/>
      </c>
      <c r="G175" s="330" t="str">
        <f>IFERROR(INDEX(LİSTE,SMALL('VERİ TABANI'!$Q:$Q,ROW()-11),COLUMN()),"")</f>
        <v/>
      </c>
      <c r="H175" s="375" t="str">
        <f>PROPER(IFERROR(INDEX(LİSTE,SMALL('VERİ TABANI'!$Q:$Q,ROW()-11),COLUMN()),""))</f>
        <v/>
      </c>
      <c r="I175" s="340" t="str">
        <f>IFERROR(INDEX(LİSTE,SMALL('VERİ TABANI'!$Q:$Q,ROW()-11),COLUMN()),"")</f>
        <v/>
      </c>
      <c r="J175" s="375" t="str">
        <f>PROPER(IFERROR(INDEX(LİSTE,SMALL('VERİ TABANI'!$Q:$Q,ROW()-11),COLUMN()),""))</f>
        <v/>
      </c>
      <c r="K175" s="341" t="str">
        <f>IFERROR(INDEX(LİSTE,SMALL('VERİ TABANI'!$Q:$Q,ROW()-11),COLUMN()),"")</f>
        <v/>
      </c>
      <c r="L175" s="376" t="str">
        <f>IFERROR(INDEX(LİSTE,SMALL('VERİ TABANI'!$Q:$Q,ROW()-11),COLUMN()),"")</f>
        <v/>
      </c>
      <c r="M175" s="331" t="str">
        <f>IFERROR(INDEX(LİSTE,SMALL('VERİ TABANI'!$Q:$Q,ROW()-11),COLUMN()),"")</f>
        <v/>
      </c>
      <c r="N175" s="331"/>
      <c r="R175" s="332" t="str">
        <f>IFERROR(IF(H175="","",COUNTIF($H$12:H175,H175)),"")</f>
        <v/>
      </c>
      <c r="S175" s="332" t="str">
        <f t="shared" si="41"/>
        <v/>
      </c>
      <c r="T175" s="325" t="str">
        <f t="shared" si="35"/>
        <v/>
      </c>
      <c r="U175" s="326" t="str">
        <f t="shared" si="36"/>
        <v/>
      </c>
      <c r="V175" s="330" t="str">
        <f t="shared" si="29"/>
        <v/>
      </c>
      <c r="W175" s="328" t="str">
        <f t="shared" si="37"/>
        <v/>
      </c>
      <c r="X175" s="328" t="str">
        <f t="shared" si="42"/>
        <v/>
      </c>
      <c r="Y175" s="328" t="str">
        <f t="shared" si="38"/>
        <v/>
      </c>
      <c r="Z175" s="328" t="str">
        <f t="shared" si="30"/>
        <v/>
      </c>
      <c r="AB175" s="334">
        <f t="shared" si="31"/>
        <v>0</v>
      </c>
      <c r="AC175" s="334">
        <f t="shared" si="32"/>
        <v>0</v>
      </c>
      <c r="AD175" s="334">
        <f t="shared" si="39"/>
        <v>0</v>
      </c>
      <c r="AE175" s="334" t="str">
        <f t="shared" si="40"/>
        <v/>
      </c>
      <c r="AF175" s="312" t="str">
        <f t="shared" si="33"/>
        <v/>
      </c>
    </row>
    <row r="176" spans="1:32">
      <c r="A176" s="330" t="str">
        <f t="shared" si="34"/>
        <v/>
      </c>
      <c r="B176" s="331" t="str">
        <f>IFERROR(INDEX(LİSTE,SMALL('VERİ TABANI'!$Q:$Q,ROW()-11),COLUMN()),"")</f>
        <v/>
      </c>
      <c r="C176" s="331" t="str">
        <f>IFERROR(INDEX(LİSTE,SMALL('VERİ TABANI'!$Q:$Q,ROW()-11),COLUMN()),"")</f>
        <v/>
      </c>
      <c r="D176" s="331" t="str">
        <f>IFERROR(INDEX(LİSTE,SMALL('VERİ TABANI'!$Q:$Q,ROW()-11),COLUMN()),"")</f>
        <v/>
      </c>
      <c r="E176" s="331" t="str">
        <f>IFERROR(INDEX(LİSTE,SMALL('VERİ TABANI'!$Q:$Q,ROW()-11),COLUMN()),"")</f>
        <v/>
      </c>
      <c r="F176" s="375" t="str">
        <f>IFERROR(INDEX(LİSTE,SMALL('VERİ TABANI'!$Q:$Q,ROW()-11),COLUMN()),"")</f>
        <v/>
      </c>
      <c r="G176" s="330" t="str">
        <f>IFERROR(INDEX(LİSTE,SMALL('VERİ TABANI'!$Q:$Q,ROW()-11),COLUMN()),"")</f>
        <v/>
      </c>
      <c r="H176" s="375" t="str">
        <f>PROPER(IFERROR(INDEX(LİSTE,SMALL('VERİ TABANI'!$Q:$Q,ROW()-11),COLUMN()),""))</f>
        <v/>
      </c>
      <c r="I176" s="340" t="str">
        <f>IFERROR(INDEX(LİSTE,SMALL('VERİ TABANI'!$Q:$Q,ROW()-11),COLUMN()),"")</f>
        <v/>
      </c>
      <c r="J176" s="375" t="str">
        <f>PROPER(IFERROR(INDEX(LİSTE,SMALL('VERİ TABANI'!$Q:$Q,ROW()-11),COLUMN()),""))</f>
        <v/>
      </c>
      <c r="K176" s="341" t="str">
        <f>IFERROR(INDEX(LİSTE,SMALL('VERİ TABANI'!$Q:$Q,ROW()-11),COLUMN()),"")</f>
        <v/>
      </c>
      <c r="L176" s="376" t="str">
        <f>IFERROR(INDEX(LİSTE,SMALL('VERİ TABANI'!$Q:$Q,ROW()-11),COLUMN()),"")</f>
        <v/>
      </c>
      <c r="M176" s="331" t="str">
        <f>IFERROR(INDEX(LİSTE,SMALL('VERİ TABANI'!$Q:$Q,ROW()-11),COLUMN()),"")</f>
        <v/>
      </c>
      <c r="N176" s="331"/>
      <c r="R176" s="332" t="str">
        <f>IFERROR(IF(H176="","",COUNTIF($H$12:H176,H176)),"")</f>
        <v/>
      </c>
      <c r="S176" s="332" t="str">
        <f t="shared" si="41"/>
        <v/>
      </c>
      <c r="T176" s="325" t="str">
        <f t="shared" si="35"/>
        <v/>
      </c>
      <c r="U176" s="326" t="str">
        <f t="shared" si="36"/>
        <v/>
      </c>
      <c r="V176" s="330" t="str">
        <f t="shared" si="29"/>
        <v/>
      </c>
      <c r="W176" s="328" t="str">
        <f t="shared" si="37"/>
        <v/>
      </c>
      <c r="X176" s="328" t="str">
        <f t="shared" si="42"/>
        <v/>
      </c>
      <c r="Y176" s="328" t="str">
        <f t="shared" si="38"/>
        <v/>
      </c>
      <c r="Z176" s="328" t="str">
        <f t="shared" si="30"/>
        <v/>
      </c>
      <c r="AB176" s="334">
        <f t="shared" si="31"/>
        <v>0</v>
      </c>
      <c r="AC176" s="334">
        <f t="shared" si="32"/>
        <v>0</v>
      </c>
      <c r="AD176" s="334">
        <f t="shared" si="39"/>
        <v>0</v>
      </c>
      <c r="AE176" s="334" t="str">
        <f t="shared" si="40"/>
        <v/>
      </c>
      <c r="AF176" s="312" t="str">
        <f t="shared" si="33"/>
        <v/>
      </c>
    </row>
    <row r="177" spans="1:32">
      <c r="A177" s="330" t="str">
        <f t="shared" si="34"/>
        <v/>
      </c>
      <c r="B177" s="331" t="str">
        <f>IFERROR(INDEX(LİSTE,SMALL('VERİ TABANI'!$Q:$Q,ROW()-11),COLUMN()),"")</f>
        <v/>
      </c>
      <c r="C177" s="331" t="str">
        <f>IFERROR(INDEX(LİSTE,SMALL('VERİ TABANI'!$Q:$Q,ROW()-11),COLUMN()),"")</f>
        <v/>
      </c>
      <c r="D177" s="331" t="str">
        <f>IFERROR(INDEX(LİSTE,SMALL('VERİ TABANI'!$Q:$Q,ROW()-11),COLUMN()),"")</f>
        <v/>
      </c>
      <c r="E177" s="331" t="str">
        <f>IFERROR(INDEX(LİSTE,SMALL('VERİ TABANI'!$Q:$Q,ROW()-11),COLUMN()),"")</f>
        <v/>
      </c>
      <c r="F177" s="375" t="str">
        <f>IFERROR(INDEX(LİSTE,SMALL('VERİ TABANI'!$Q:$Q,ROW()-11),COLUMN()),"")</f>
        <v/>
      </c>
      <c r="G177" s="330" t="str">
        <f>IFERROR(INDEX(LİSTE,SMALL('VERİ TABANI'!$Q:$Q,ROW()-11),COLUMN()),"")</f>
        <v/>
      </c>
      <c r="H177" s="375" t="str">
        <f>PROPER(IFERROR(INDEX(LİSTE,SMALL('VERİ TABANI'!$Q:$Q,ROW()-11),COLUMN()),""))</f>
        <v/>
      </c>
      <c r="I177" s="340" t="str">
        <f>IFERROR(INDEX(LİSTE,SMALL('VERİ TABANI'!$Q:$Q,ROW()-11),COLUMN()),"")</f>
        <v/>
      </c>
      <c r="J177" s="375" t="str">
        <f>PROPER(IFERROR(INDEX(LİSTE,SMALL('VERİ TABANI'!$Q:$Q,ROW()-11),COLUMN()),""))</f>
        <v/>
      </c>
      <c r="K177" s="341" t="str">
        <f>IFERROR(INDEX(LİSTE,SMALL('VERİ TABANI'!$Q:$Q,ROW()-11),COLUMN()),"")</f>
        <v/>
      </c>
      <c r="L177" s="376" t="str">
        <f>IFERROR(INDEX(LİSTE,SMALL('VERİ TABANI'!$Q:$Q,ROW()-11),COLUMN()),"")</f>
        <v/>
      </c>
      <c r="M177" s="331" t="str">
        <f>IFERROR(INDEX(LİSTE,SMALL('VERİ TABANI'!$Q:$Q,ROW()-11),COLUMN()),"")</f>
        <v/>
      </c>
      <c r="N177" s="331"/>
      <c r="R177" s="332" t="str">
        <f>IFERROR(IF(H177="","",COUNTIF($H$12:H177,H177)),"")</f>
        <v/>
      </c>
      <c r="S177" s="332" t="str">
        <f t="shared" si="41"/>
        <v/>
      </c>
      <c r="T177" s="325" t="str">
        <f t="shared" si="35"/>
        <v/>
      </c>
      <c r="U177" s="326" t="str">
        <f t="shared" si="36"/>
        <v/>
      </c>
      <c r="V177" s="330" t="str">
        <f t="shared" si="29"/>
        <v/>
      </c>
      <c r="W177" s="328" t="str">
        <f t="shared" si="37"/>
        <v/>
      </c>
      <c r="X177" s="328" t="str">
        <f t="shared" si="42"/>
        <v/>
      </c>
      <c r="Y177" s="328" t="str">
        <f t="shared" si="38"/>
        <v/>
      </c>
      <c r="Z177" s="328" t="str">
        <f t="shared" si="30"/>
        <v/>
      </c>
      <c r="AB177" s="334">
        <f t="shared" si="31"/>
        <v>0</v>
      </c>
      <c r="AC177" s="334">
        <f t="shared" si="32"/>
        <v>0</v>
      </c>
      <c r="AD177" s="334">
        <f t="shared" si="39"/>
        <v>0</v>
      </c>
      <c r="AE177" s="334" t="str">
        <f t="shared" si="40"/>
        <v/>
      </c>
      <c r="AF177" s="312" t="str">
        <f t="shared" si="33"/>
        <v/>
      </c>
    </row>
    <row r="178" spans="1:32">
      <c r="A178" s="330" t="str">
        <f t="shared" si="34"/>
        <v/>
      </c>
      <c r="B178" s="331" t="str">
        <f>IFERROR(INDEX(LİSTE,SMALL('VERİ TABANI'!$Q:$Q,ROW()-11),COLUMN()),"")</f>
        <v/>
      </c>
      <c r="C178" s="331" t="str">
        <f>IFERROR(INDEX(LİSTE,SMALL('VERİ TABANI'!$Q:$Q,ROW()-11),COLUMN()),"")</f>
        <v/>
      </c>
      <c r="D178" s="331" t="str">
        <f>IFERROR(INDEX(LİSTE,SMALL('VERİ TABANI'!$Q:$Q,ROW()-11),COLUMN()),"")</f>
        <v/>
      </c>
      <c r="E178" s="331" t="str">
        <f>IFERROR(INDEX(LİSTE,SMALL('VERİ TABANI'!$Q:$Q,ROW()-11),COLUMN()),"")</f>
        <v/>
      </c>
      <c r="F178" s="375" t="str">
        <f>IFERROR(INDEX(LİSTE,SMALL('VERİ TABANI'!$Q:$Q,ROW()-11),COLUMN()),"")</f>
        <v/>
      </c>
      <c r="G178" s="330" t="str">
        <f>IFERROR(INDEX(LİSTE,SMALL('VERİ TABANI'!$Q:$Q,ROW()-11),COLUMN()),"")</f>
        <v/>
      </c>
      <c r="H178" s="375" t="str">
        <f>PROPER(IFERROR(INDEX(LİSTE,SMALL('VERİ TABANI'!$Q:$Q,ROW()-11),COLUMN()),""))</f>
        <v/>
      </c>
      <c r="I178" s="340" t="str">
        <f>IFERROR(INDEX(LİSTE,SMALL('VERİ TABANI'!$Q:$Q,ROW()-11),COLUMN()),"")</f>
        <v/>
      </c>
      <c r="J178" s="375" t="str">
        <f>PROPER(IFERROR(INDEX(LİSTE,SMALL('VERİ TABANI'!$Q:$Q,ROW()-11),COLUMN()),""))</f>
        <v/>
      </c>
      <c r="K178" s="341" t="str">
        <f>IFERROR(INDEX(LİSTE,SMALL('VERİ TABANI'!$Q:$Q,ROW()-11),COLUMN()),"")</f>
        <v/>
      </c>
      <c r="L178" s="376" t="str">
        <f>IFERROR(INDEX(LİSTE,SMALL('VERİ TABANI'!$Q:$Q,ROW()-11),COLUMN()),"")</f>
        <v/>
      </c>
      <c r="M178" s="331" t="str">
        <f>IFERROR(INDEX(LİSTE,SMALL('VERİ TABANI'!$Q:$Q,ROW()-11),COLUMN()),"")</f>
        <v/>
      </c>
      <c r="N178" s="331"/>
      <c r="R178" s="332" t="str">
        <f>IFERROR(IF(H178="","",COUNTIF($H$12:H178,H178)),"")</f>
        <v/>
      </c>
      <c r="S178" s="332" t="str">
        <f t="shared" si="41"/>
        <v/>
      </c>
      <c r="T178" s="325" t="str">
        <f t="shared" si="35"/>
        <v/>
      </c>
      <c r="U178" s="326" t="str">
        <f t="shared" si="36"/>
        <v/>
      </c>
      <c r="V178" s="330" t="str">
        <f t="shared" si="29"/>
        <v/>
      </c>
      <c r="W178" s="328" t="str">
        <f t="shared" si="37"/>
        <v/>
      </c>
      <c r="X178" s="328" t="str">
        <f t="shared" si="42"/>
        <v/>
      </c>
      <c r="Y178" s="328" t="str">
        <f t="shared" si="38"/>
        <v/>
      </c>
      <c r="Z178" s="328" t="str">
        <f t="shared" si="30"/>
        <v/>
      </c>
      <c r="AB178" s="334">
        <f t="shared" si="31"/>
        <v>0</v>
      </c>
      <c r="AC178" s="334">
        <f t="shared" si="32"/>
        <v>0</v>
      </c>
      <c r="AD178" s="334">
        <f t="shared" si="39"/>
        <v>0</v>
      </c>
      <c r="AE178" s="334" t="str">
        <f t="shared" si="40"/>
        <v/>
      </c>
      <c r="AF178" s="312" t="str">
        <f t="shared" si="33"/>
        <v/>
      </c>
    </row>
    <row r="179" spans="1:32">
      <c r="A179" s="330" t="str">
        <f t="shared" si="34"/>
        <v/>
      </c>
      <c r="B179" s="331" t="str">
        <f>IFERROR(INDEX(LİSTE,SMALL('VERİ TABANI'!$Q:$Q,ROW()-11),COLUMN()),"")</f>
        <v/>
      </c>
      <c r="C179" s="331" t="str">
        <f>IFERROR(INDEX(LİSTE,SMALL('VERİ TABANI'!$Q:$Q,ROW()-11),COLUMN()),"")</f>
        <v/>
      </c>
      <c r="D179" s="331" t="str">
        <f>IFERROR(INDEX(LİSTE,SMALL('VERİ TABANI'!$Q:$Q,ROW()-11),COLUMN()),"")</f>
        <v/>
      </c>
      <c r="E179" s="331" t="str">
        <f>IFERROR(INDEX(LİSTE,SMALL('VERİ TABANI'!$Q:$Q,ROW()-11),COLUMN()),"")</f>
        <v/>
      </c>
      <c r="F179" s="375" t="str">
        <f>IFERROR(INDEX(LİSTE,SMALL('VERİ TABANI'!$Q:$Q,ROW()-11),COLUMN()),"")</f>
        <v/>
      </c>
      <c r="G179" s="330" t="str">
        <f>IFERROR(INDEX(LİSTE,SMALL('VERİ TABANI'!$Q:$Q,ROW()-11),COLUMN()),"")</f>
        <v/>
      </c>
      <c r="H179" s="375" t="str">
        <f>PROPER(IFERROR(INDEX(LİSTE,SMALL('VERİ TABANI'!$Q:$Q,ROW()-11),COLUMN()),""))</f>
        <v/>
      </c>
      <c r="I179" s="340" t="str">
        <f>IFERROR(INDEX(LİSTE,SMALL('VERİ TABANI'!$Q:$Q,ROW()-11),COLUMN()),"")</f>
        <v/>
      </c>
      <c r="J179" s="375" t="str">
        <f>PROPER(IFERROR(INDEX(LİSTE,SMALL('VERİ TABANI'!$Q:$Q,ROW()-11),COLUMN()),""))</f>
        <v/>
      </c>
      <c r="K179" s="341" t="str">
        <f>IFERROR(INDEX(LİSTE,SMALL('VERİ TABANI'!$Q:$Q,ROW()-11),COLUMN()),"")</f>
        <v/>
      </c>
      <c r="L179" s="376" t="str">
        <f>IFERROR(INDEX(LİSTE,SMALL('VERİ TABANI'!$Q:$Q,ROW()-11),COLUMN()),"")</f>
        <v/>
      </c>
      <c r="M179" s="331" t="str">
        <f>IFERROR(INDEX(LİSTE,SMALL('VERİ TABANI'!$Q:$Q,ROW()-11),COLUMN()),"")</f>
        <v/>
      </c>
      <c r="N179" s="331"/>
      <c r="R179" s="332" t="str">
        <f>IFERROR(IF(H179="","",COUNTIF($H$12:H179,H179)),"")</f>
        <v/>
      </c>
      <c r="S179" s="332" t="str">
        <f t="shared" si="41"/>
        <v/>
      </c>
      <c r="T179" s="325" t="str">
        <f t="shared" si="35"/>
        <v/>
      </c>
      <c r="U179" s="326" t="str">
        <f t="shared" si="36"/>
        <v/>
      </c>
      <c r="V179" s="330" t="str">
        <f t="shared" si="29"/>
        <v/>
      </c>
      <c r="W179" s="328" t="str">
        <f t="shared" si="37"/>
        <v/>
      </c>
      <c r="X179" s="328" t="str">
        <f t="shared" si="42"/>
        <v/>
      </c>
      <c r="Y179" s="328" t="str">
        <f t="shared" si="38"/>
        <v/>
      </c>
      <c r="Z179" s="328" t="str">
        <f t="shared" si="30"/>
        <v/>
      </c>
      <c r="AB179" s="334">
        <f t="shared" si="31"/>
        <v>0</v>
      </c>
      <c r="AC179" s="334">
        <f t="shared" si="32"/>
        <v>0</v>
      </c>
      <c r="AD179" s="334">
        <f t="shared" si="39"/>
        <v>0</v>
      </c>
      <c r="AE179" s="334" t="str">
        <f t="shared" si="40"/>
        <v/>
      </c>
      <c r="AF179" s="312" t="str">
        <f t="shared" si="33"/>
        <v/>
      </c>
    </row>
    <row r="180" spans="1:32">
      <c r="A180" s="330" t="str">
        <f t="shared" si="34"/>
        <v/>
      </c>
      <c r="B180" s="331" t="str">
        <f>IFERROR(INDEX(LİSTE,SMALL('VERİ TABANI'!$Q:$Q,ROW()-11),COLUMN()),"")</f>
        <v/>
      </c>
      <c r="C180" s="331" t="str">
        <f>IFERROR(INDEX(LİSTE,SMALL('VERİ TABANI'!$Q:$Q,ROW()-11),COLUMN()),"")</f>
        <v/>
      </c>
      <c r="D180" s="331" t="str">
        <f>IFERROR(INDEX(LİSTE,SMALL('VERİ TABANI'!$Q:$Q,ROW()-11),COLUMN()),"")</f>
        <v/>
      </c>
      <c r="E180" s="331" t="str">
        <f>IFERROR(INDEX(LİSTE,SMALL('VERİ TABANI'!$Q:$Q,ROW()-11),COLUMN()),"")</f>
        <v/>
      </c>
      <c r="F180" s="375" t="str">
        <f>IFERROR(INDEX(LİSTE,SMALL('VERİ TABANI'!$Q:$Q,ROW()-11),COLUMN()),"")</f>
        <v/>
      </c>
      <c r="G180" s="330" t="str">
        <f>IFERROR(INDEX(LİSTE,SMALL('VERİ TABANI'!$Q:$Q,ROW()-11),COLUMN()),"")</f>
        <v/>
      </c>
      <c r="H180" s="375" t="str">
        <f>PROPER(IFERROR(INDEX(LİSTE,SMALL('VERİ TABANI'!$Q:$Q,ROW()-11),COLUMN()),""))</f>
        <v/>
      </c>
      <c r="I180" s="340" t="str">
        <f>IFERROR(INDEX(LİSTE,SMALL('VERİ TABANI'!$Q:$Q,ROW()-11),COLUMN()),"")</f>
        <v/>
      </c>
      <c r="J180" s="375" t="str">
        <f>PROPER(IFERROR(INDEX(LİSTE,SMALL('VERİ TABANI'!$Q:$Q,ROW()-11),COLUMN()),""))</f>
        <v/>
      </c>
      <c r="K180" s="341" t="str">
        <f>IFERROR(INDEX(LİSTE,SMALL('VERİ TABANI'!$Q:$Q,ROW()-11),COLUMN()),"")</f>
        <v/>
      </c>
      <c r="L180" s="376" t="str">
        <f>IFERROR(INDEX(LİSTE,SMALL('VERİ TABANI'!$Q:$Q,ROW()-11),COLUMN()),"")</f>
        <v/>
      </c>
      <c r="M180" s="331" t="str">
        <f>IFERROR(INDEX(LİSTE,SMALL('VERİ TABANI'!$Q:$Q,ROW()-11),COLUMN()),"")</f>
        <v/>
      </c>
      <c r="N180" s="331"/>
      <c r="R180" s="332" t="str">
        <f>IFERROR(IF(H180="","",COUNTIF($H$12:H180,H180)),"")</f>
        <v/>
      </c>
      <c r="S180" s="332" t="str">
        <f t="shared" si="41"/>
        <v/>
      </c>
      <c r="T180" s="325" t="str">
        <f t="shared" si="35"/>
        <v/>
      </c>
      <c r="U180" s="326" t="str">
        <f t="shared" si="36"/>
        <v/>
      </c>
      <c r="V180" s="330" t="str">
        <f t="shared" si="29"/>
        <v/>
      </c>
      <c r="W180" s="328" t="str">
        <f t="shared" si="37"/>
        <v/>
      </c>
      <c r="X180" s="328" t="str">
        <f t="shared" si="42"/>
        <v/>
      </c>
      <c r="Y180" s="328" t="str">
        <f t="shared" si="38"/>
        <v/>
      </c>
      <c r="Z180" s="328" t="str">
        <f t="shared" si="30"/>
        <v/>
      </c>
      <c r="AB180" s="334">
        <f t="shared" si="31"/>
        <v>0</v>
      </c>
      <c r="AC180" s="334">
        <f t="shared" si="32"/>
        <v>0</v>
      </c>
      <c r="AD180" s="334">
        <f t="shared" si="39"/>
        <v>0</v>
      </c>
      <c r="AE180" s="334" t="str">
        <f t="shared" si="40"/>
        <v/>
      </c>
      <c r="AF180" s="312" t="str">
        <f t="shared" si="33"/>
        <v/>
      </c>
    </row>
    <row r="181" spans="1:32">
      <c r="A181" s="330" t="str">
        <f t="shared" si="34"/>
        <v/>
      </c>
      <c r="B181" s="331" t="str">
        <f>IFERROR(INDEX(LİSTE,SMALL('VERİ TABANI'!$Q:$Q,ROW()-11),COLUMN()),"")</f>
        <v/>
      </c>
      <c r="C181" s="331" t="str">
        <f>IFERROR(INDEX(LİSTE,SMALL('VERİ TABANI'!$Q:$Q,ROW()-11),COLUMN()),"")</f>
        <v/>
      </c>
      <c r="D181" s="331" t="str">
        <f>IFERROR(INDEX(LİSTE,SMALL('VERİ TABANI'!$Q:$Q,ROW()-11),COLUMN()),"")</f>
        <v/>
      </c>
      <c r="E181" s="331" t="str">
        <f>IFERROR(INDEX(LİSTE,SMALL('VERİ TABANI'!$Q:$Q,ROW()-11),COLUMN()),"")</f>
        <v/>
      </c>
      <c r="F181" s="375" t="str">
        <f>IFERROR(INDEX(LİSTE,SMALL('VERİ TABANI'!$Q:$Q,ROW()-11),COLUMN()),"")</f>
        <v/>
      </c>
      <c r="G181" s="330" t="str">
        <f>IFERROR(INDEX(LİSTE,SMALL('VERİ TABANI'!$Q:$Q,ROW()-11),COLUMN()),"")</f>
        <v/>
      </c>
      <c r="H181" s="375" t="str">
        <f>PROPER(IFERROR(INDEX(LİSTE,SMALL('VERİ TABANI'!$Q:$Q,ROW()-11),COLUMN()),""))</f>
        <v/>
      </c>
      <c r="I181" s="340" t="str">
        <f>IFERROR(INDEX(LİSTE,SMALL('VERİ TABANI'!$Q:$Q,ROW()-11),COLUMN()),"")</f>
        <v/>
      </c>
      <c r="J181" s="375" t="str">
        <f>PROPER(IFERROR(INDEX(LİSTE,SMALL('VERİ TABANI'!$Q:$Q,ROW()-11),COLUMN()),""))</f>
        <v/>
      </c>
      <c r="K181" s="341" t="str">
        <f>IFERROR(INDEX(LİSTE,SMALL('VERİ TABANI'!$Q:$Q,ROW()-11),COLUMN()),"")</f>
        <v/>
      </c>
      <c r="L181" s="376" t="str">
        <f>IFERROR(INDEX(LİSTE,SMALL('VERİ TABANI'!$Q:$Q,ROW()-11),COLUMN()),"")</f>
        <v/>
      </c>
      <c r="M181" s="331" t="str">
        <f>IFERROR(INDEX(LİSTE,SMALL('VERİ TABANI'!$Q:$Q,ROW()-11),COLUMN()),"")</f>
        <v/>
      </c>
      <c r="N181" s="331"/>
      <c r="R181" s="332" t="str">
        <f>IFERROR(IF(H181="","",COUNTIF($H$12:H181,H181)),"")</f>
        <v/>
      </c>
      <c r="S181" s="332" t="str">
        <f t="shared" si="41"/>
        <v/>
      </c>
      <c r="T181" s="325" t="str">
        <f t="shared" si="35"/>
        <v/>
      </c>
      <c r="U181" s="326" t="str">
        <f t="shared" si="36"/>
        <v/>
      </c>
      <c r="V181" s="330" t="str">
        <f t="shared" si="29"/>
        <v/>
      </c>
      <c r="W181" s="328" t="str">
        <f t="shared" si="37"/>
        <v/>
      </c>
      <c r="X181" s="328" t="str">
        <f t="shared" si="42"/>
        <v/>
      </c>
      <c r="Y181" s="328" t="str">
        <f t="shared" si="38"/>
        <v/>
      </c>
      <c r="Z181" s="328" t="str">
        <f t="shared" si="30"/>
        <v/>
      </c>
      <c r="AB181" s="334">
        <f t="shared" si="31"/>
        <v>0</v>
      </c>
      <c r="AC181" s="334">
        <f t="shared" si="32"/>
        <v>0</v>
      </c>
      <c r="AD181" s="334">
        <f t="shared" si="39"/>
        <v>0</v>
      </c>
      <c r="AE181" s="334" t="str">
        <f t="shared" si="40"/>
        <v/>
      </c>
      <c r="AF181" s="312" t="str">
        <f t="shared" si="33"/>
        <v/>
      </c>
    </row>
    <row r="182" spans="1:32">
      <c r="A182" s="330" t="str">
        <f t="shared" si="34"/>
        <v/>
      </c>
      <c r="B182" s="331" t="str">
        <f>IFERROR(INDEX(LİSTE,SMALL('VERİ TABANI'!$Q:$Q,ROW()-11),COLUMN()),"")</f>
        <v/>
      </c>
      <c r="C182" s="331" t="str">
        <f>IFERROR(INDEX(LİSTE,SMALL('VERİ TABANI'!$Q:$Q,ROW()-11),COLUMN()),"")</f>
        <v/>
      </c>
      <c r="D182" s="331" t="str">
        <f>IFERROR(INDEX(LİSTE,SMALL('VERİ TABANI'!$Q:$Q,ROW()-11),COLUMN()),"")</f>
        <v/>
      </c>
      <c r="E182" s="331" t="str">
        <f>IFERROR(INDEX(LİSTE,SMALL('VERİ TABANI'!$Q:$Q,ROW()-11),COLUMN()),"")</f>
        <v/>
      </c>
      <c r="F182" s="375" t="str">
        <f>IFERROR(INDEX(LİSTE,SMALL('VERİ TABANI'!$Q:$Q,ROW()-11),COLUMN()),"")</f>
        <v/>
      </c>
      <c r="G182" s="330" t="str">
        <f>IFERROR(INDEX(LİSTE,SMALL('VERİ TABANI'!$Q:$Q,ROW()-11),COLUMN()),"")</f>
        <v/>
      </c>
      <c r="H182" s="375" t="str">
        <f>PROPER(IFERROR(INDEX(LİSTE,SMALL('VERİ TABANI'!$Q:$Q,ROW()-11),COLUMN()),""))</f>
        <v/>
      </c>
      <c r="I182" s="340" t="str">
        <f>IFERROR(INDEX(LİSTE,SMALL('VERİ TABANI'!$Q:$Q,ROW()-11),COLUMN()),"")</f>
        <v/>
      </c>
      <c r="J182" s="375" t="str">
        <f>PROPER(IFERROR(INDEX(LİSTE,SMALL('VERİ TABANI'!$Q:$Q,ROW()-11),COLUMN()),""))</f>
        <v/>
      </c>
      <c r="K182" s="341" t="str">
        <f>IFERROR(INDEX(LİSTE,SMALL('VERİ TABANI'!$Q:$Q,ROW()-11),COLUMN()),"")</f>
        <v/>
      </c>
      <c r="L182" s="376" t="str">
        <f>IFERROR(INDEX(LİSTE,SMALL('VERİ TABANI'!$Q:$Q,ROW()-11),COLUMN()),"")</f>
        <v/>
      </c>
      <c r="M182" s="331" t="str">
        <f>IFERROR(INDEX(LİSTE,SMALL('VERİ TABANI'!$Q:$Q,ROW()-11),COLUMN()),"")</f>
        <v/>
      </c>
      <c r="N182" s="331"/>
      <c r="R182" s="332" t="str">
        <f>IFERROR(IF(H182="","",COUNTIF($H$12:H182,H182)),"")</f>
        <v/>
      </c>
      <c r="S182" s="332" t="str">
        <f t="shared" si="41"/>
        <v/>
      </c>
      <c r="T182" s="325" t="str">
        <f t="shared" si="35"/>
        <v/>
      </c>
      <c r="U182" s="326" t="str">
        <f t="shared" si="36"/>
        <v/>
      </c>
      <c r="V182" s="330" t="str">
        <f t="shared" si="29"/>
        <v/>
      </c>
      <c r="W182" s="328" t="str">
        <f t="shared" si="37"/>
        <v/>
      </c>
      <c r="X182" s="328" t="str">
        <f t="shared" si="42"/>
        <v/>
      </c>
      <c r="Y182" s="328" t="str">
        <f t="shared" si="38"/>
        <v/>
      </c>
      <c r="Z182" s="328" t="str">
        <f t="shared" si="30"/>
        <v/>
      </c>
      <c r="AB182" s="334">
        <f t="shared" si="31"/>
        <v>0</v>
      </c>
      <c r="AC182" s="334">
        <f t="shared" si="32"/>
        <v>0</v>
      </c>
      <c r="AD182" s="334">
        <f t="shared" si="39"/>
        <v>0</v>
      </c>
      <c r="AE182" s="334" t="str">
        <f t="shared" si="40"/>
        <v/>
      </c>
      <c r="AF182" s="312" t="str">
        <f t="shared" si="33"/>
        <v/>
      </c>
    </row>
    <row r="183" spans="1:32">
      <c r="A183" s="330" t="str">
        <f t="shared" si="34"/>
        <v/>
      </c>
      <c r="B183" s="331" t="str">
        <f>IFERROR(INDEX(LİSTE,SMALL('VERİ TABANI'!$Q:$Q,ROW()-11),COLUMN()),"")</f>
        <v/>
      </c>
      <c r="C183" s="331" t="str">
        <f>IFERROR(INDEX(LİSTE,SMALL('VERİ TABANI'!$Q:$Q,ROW()-11),COLUMN()),"")</f>
        <v/>
      </c>
      <c r="D183" s="331" t="str">
        <f>IFERROR(INDEX(LİSTE,SMALL('VERİ TABANI'!$Q:$Q,ROW()-11),COLUMN()),"")</f>
        <v/>
      </c>
      <c r="E183" s="331" t="str">
        <f>IFERROR(INDEX(LİSTE,SMALL('VERİ TABANI'!$Q:$Q,ROW()-11),COLUMN()),"")</f>
        <v/>
      </c>
      <c r="F183" s="375" t="str">
        <f>IFERROR(INDEX(LİSTE,SMALL('VERİ TABANI'!$Q:$Q,ROW()-11),COLUMN()),"")</f>
        <v/>
      </c>
      <c r="G183" s="330" t="str">
        <f>IFERROR(INDEX(LİSTE,SMALL('VERİ TABANI'!$Q:$Q,ROW()-11),COLUMN()),"")</f>
        <v/>
      </c>
      <c r="H183" s="375" t="str">
        <f>PROPER(IFERROR(INDEX(LİSTE,SMALL('VERİ TABANI'!$Q:$Q,ROW()-11),COLUMN()),""))</f>
        <v/>
      </c>
      <c r="I183" s="340" t="str">
        <f>IFERROR(INDEX(LİSTE,SMALL('VERİ TABANI'!$Q:$Q,ROW()-11),COLUMN()),"")</f>
        <v/>
      </c>
      <c r="J183" s="375" t="str">
        <f>PROPER(IFERROR(INDEX(LİSTE,SMALL('VERİ TABANI'!$Q:$Q,ROW()-11),COLUMN()),""))</f>
        <v/>
      </c>
      <c r="K183" s="341" t="str">
        <f>IFERROR(INDEX(LİSTE,SMALL('VERİ TABANI'!$Q:$Q,ROW()-11),COLUMN()),"")</f>
        <v/>
      </c>
      <c r="L183" s="376" t="str">
        <f>IFERROR(INDEX(LİSTE,SMALL('VERİ TABANI'!$Q:$Q,ROW()-11),COLUMN()),"")</f>
        <v/>
      </c>
      <c r="M183" s="331" t="str">
        <f>IFERROR(INDEX(LİSTE,SMALL('VERİ TABANI'!$Q:$Q,ROW()-11),COLUMN()),"")</f>
        <v/>
      </c>
      <c r="N183" s="331"/>
      <c r="R183" s="332" t="str">
        <f>IFERROR(IF(H183="","",COUNTIF($H$12:H183,H183)),"")</f>
        <v/>
      </c>
      <c r="S183" s="332" t="str">
        <f t="shared" si="41"/>
        <v/>
      </c>
      <c r="T183" s="325" t="str">
        <f t="shared" si="35"/>
        <v/>
      </c>
      <c r="U183" s="326" t="str">
        <f t="shared" si="36"/>
        <v/>
      </c>
      <c r="V183" s="330" t="str">
        <f t="shared" si="29"/>
        <v/>
      </c>
      <c r="W183" s="328" t="str">
        <f t="shared" si="37"/>
        <v/>
      </c>
      <c r="X183" s="328" t="str">
        <f t="shared" si="42"/>
        <v/>
      </c>
      <c r="Y183" s="328" t="str">
        <f t="shared" si="38"/>
        <v/>
      </c>
      <c r="Z183" s="328" t="str">
        <f t="shared" si="30"/>
        <v/>
      </c>
      <c r="AB183" s="334">
        <f t="shared" si="31"/>
        <v>0</v>
      </c>
      <c r="AC183" s="334">
        <f t="shared" si="32"/>
        <v>0</v>
      </c>
      <c r="AD183" s="334">
        <f t="shared" si="39"/>
        <v>0</v>
      </c>
      <c r="AE183" s="334" t="str">
        <f t="shared" si="40"/>
        <v/>
      </c>
      <c r="AF183" s="312" t="str">
        <f t="shared" si="33"/>
        <v/>
      </c>
    </row>
    <row r="184" spans="1:32">
      <c r="A184" s="330" t="str">
        <f t="shared" si="34"/>
        <v/>
      </c>
      <c r="B184" s="331" t="str">
        <f>IFERROR(INDEX(LİSTE,SMALL('VERİ TABANI'!$Q:$Q,ROW()-11),COLUMN()),"")</f>
        <v/>
      </c>
      <c r="C184" s="331" t="str">
        <f>IFERROR(INDEX(LİSTE,SMALL('VERİ TABANI'!$Q:$Q,ROW()-11),COLUMN()),"")</f>
        <v/>
      </c>
      <c r="D184" s="331" t="str">
        <f>IFERROR(INDEX(LİSTE,SMALL('VERİ TABANI'!$Q:$Q,ROW()-11),COLUMN()),"")</f>
        <v/>
      </c>
      <c r="E184" s="331" t="str">
        <f>IFERROR(INDEX(LİSTE,SMALL('VERİ TABANI'!$Q:$Q,ROW()-11),COLUMN()),"")</f>
        <v/>
      </c>
      <c r="F184" s="375" t="str">
        <f>IFERROR(INDEX(LİSTE,SMALL('VERİ TABANI'!$Q:$Q,ROW()-11),COLUMN()),"")</f>
        <v/>
      </c>
      <c r="G184" s="330" t="str">
        <f>IFERROR(INDEX(LİSTE,SMALL('VERİ TABANI'!$Q:$Q,ROW()-11),COLUMN()),"")</f>
        <v/>
      </c>
      <c r="H184" s="375" t="str">
        <f>PROPER(IFERROR(INDEX(LİSTE,SMALL('VERİ TABANI'!$Q:$Q,ROW()-11),COLUMN()),""))</f>
        <v/>
      </c>
      <c r="I184" s="340" t="str">
        <f>IFERROR(INDEX(LİSTE,SMALL('VERİ TABANI'!$Q:$Q,ROW()-11),COLUMN()),"")</f>
        <v/>
      </c>
      <c r="J184" s="375" t="str">
        <f>PROPER(IFERROR(INDEX(LİSTE,SMALL('VERİ TABANI'!$Q:$Q,ROW()-11),COLUMN()),""))</f>
        <v/>
      </c>
      <c r="K184" s="341" t="str">
        <f>IFERROR(INDEX(LİSTE,SMALL('VERİ TABANI'!$Q:$Q,ROW()-11),COLUMN()),"")</f>
        <v/>
      </c>
      <c r="L184" s="376" t="str">
        <f>IFERROR(INDEX(LİSTE,SMALL('VERİ TABANI'!$Q:$Q,ROW()-11),COLUMN()),"")</f>
        <v/>
      </c>
      <c r="M184" s="331" t="str">
        <f>IFERROR(INDEX(LİSTE,SMALL('VERİ TABANI'!$Q:$Q,ROW()-11),COLUMN()),"")</f>
        <v/>
      </c>
      <c r="N184" s="331"/>
      <c r="R184" s="332" t="str">
        <f>IFERROR(IF(H184="","",COUNTIF($H$12:H184,H184)),"")</f>
        <v/>
      </c>
      <c r="S184" s="332" t="str">
        <f t="shared" si="41"/>
        <v/>
      </c>
      <c r="T184" s="325" t="str">
        <f t="shared" si="35"/>
        <v/>
      </c>
      <c r="U184" s="326" t="str">
        <f t="shared" si="36"/>
        <v/>
      </c>
      <c r="V184" s="330" t="str">
        <f t="shared" si="29"/>
        <v/>
      </c>
      <c r="W184" s="328" t="str">
        <f t="shared" si="37"/>
        <v/>
      </c>
      <c r="X184" s="328" t="str">
        <f t="shared" si="42"/>
        <v/>
      </c>
      <c r="Y184" s="328" t="str">
        <f t="shared" si="38"/>
        <v/>
      </c>
      <c r="Z184" s="328" t="str">
        <f t="shared" si="30"/>
        <v/>
      </c>
      <c r="AB184" s="334">
        <f t="shared" si="31"/>
        <v>0</v>
      </c>
      <c r="AC184" s="334">
        <f t="shared" si="32"/>
        <v>0</v>
      </c>
      <c r="AD184" s="334">
        <f t="shared" si="39"/>
        <v>0</v>
      </c>
      <c r="AE184" s="334" t="str">
        <f t="shared" si="40"/>
        <v/>
      </c>
      <c r="AF184" s="312" t="str">
        <f t="shared" si="33"/>
        <v/>
      </c>
    </row>
    <row r="185" spans="1:32">
      <c r="A185" s="330" t="str">
        <f t="shared" si="34"/>
        <v/>
      </c>
      <c r="B185" s="331" t="str">
        <f>IFERROR(INDEX(LİSTE,SMALL('VERİ TABANI'!$Q:$Q,ROW()-11),COLUMN()),"")</f>
        <v/>
      </c>
      <c r="C185" s="331" t="str">
        <f>IFERROR(INDEX(LİSTE,SMALL('VERİ TABANI'!$Q:$Q,ROW()-11),COLUMN()),"")</f>
        <v/>
      </c>
      <c r="D185" s="331" t="str">
        <f>IFERROR(INDEX(LİSTE,SMALL('VERİ TABANI'!$Q:$Q,ROW()-11),COLUMN()),"")</f>
        <v/>
      </c>
      <c r="E185" s="331" t="str">
        <f>IFERROR(INDEX(LİSTE,SMALL('VERİ TABANI'!$Q:$Q,ROW()-11),COLUMN()),"")</f>
        <v/>
      </c>
      <c r="F185" s="375" t="str">
        <f>IFERROR(INDEX(LİSTE,SMALL('VERİ TABANI'!$Q:$Q,ROW()-11),COLUMN()),"")</f>
        <v/>
      </c>
      <c r="G185" s="330" t="str">
        <f>IFERROR(INDEX(LİSTE,SMALL('VERİ TABANI'!$Q:$Q,ROW()-11),COLUMN()),"")</f>
        <v/>
      </c>
      <c r="H185" s="375" t="str">
        <f>PROPER(IFERROR(INDEX(LİSTE,SMALL('VERİ TABANI'!$Q:$Q,ROW()-11),COLUMN()),""))</f>
        <v/>
      </c>
      <c r="I185" s="340" t="str">
        <f>IFERROR(INDEX(LİSTE,SMALL('VERİ TABANI'!$Q:$Q,ROW()-11),COLUMN()),"")</f>
        <v/>
      </c>
      <c r="J185" s="375" t="str">
        <f>PROPER(IFERROR(INDEX(LİSTE,SMALL('VERİ TABANI'!$Q:$Q,ROW()-11),COLUMN()),""))</f>
        <v/>
      </c>
      <c r="K185" s="341" t="str">
        <f>IFERROR(INDEX(LİSTE,SMALL('VERİ TABANI'!$Q:$Q,ROW()-11),COLUMN()),"")</f>
        <v/>
      </c>
      <c r="L185" s="376" t="str">
        <f>IFERROR(INDEX(LİSTE,SMALL('VERİ TABANI'!$Q:$Q,ROW()-11),COLUMN()),"")</f>
        <v/>
      </c>
      <c r="M185" s="331" t="str">
        <f>IFERROR(INDEX(LİSTE,SMALL('VERİ TABANI'!$Q:$Q,ROW()-11),COLUMN()),"")</f>
        <v/>
      </c>
      <c r="N185" s="331"/>
      <c r="R185" s="332" t="str">
        <f>IFERROR(IF(H185="","",COUNTIF($H$12:H185,H185)),"")</f>
        <v/>
      </c>
      <c r="S185" s="332" t="str">
        <f t="shared" si="41"/>
        <v/>
      </c>
      <c r="T185" s="325" t="str">
        <f t="shared" si="35"/>
        <v/>
      </c>
      <c r="U185" s="326" t="str">
        <f t="shared" si="36"/>
        <v/>
      </c>
      <c r="V185" s="330" t="str">
        <f t="shared" si="29"/>
        <v/>
      </c>
      <c r="W185" s="328" t="str">
        <f t="shared" si="37"/>
        <v/>
      </c>
      <c r="X185" s="328" t="str">
        <f t="shared" si="42"/>
        <v/>
      </c>
      <c r="Y185" s="328" t="str">
        <f t="shared" si="38"/>
        <v/>
      </c>
      <c r="Z185" s="328" t="str">
        <f t="shared" si="30"/>
        <v/>
      </c>
      <c r="AB185" s="334">
        <f t="shared" si="31"/>
        <v>0</v>
      </c>
      <c r="AC185" s="334">
        <f t="shared" si="32"/>
        <v>0</v>
      </c>
      <c r="AD185" s="334">
        <f t="shared" si="39"/>
        <v>0</v>
      </c>
      <c r="AE185" s="334" t="str">
        <f t="shared" si="40"/>
        <v/>
      </c>
      <c r="AF185" s="312" t="str">
        <f t="shared" si="33"/>
        <v/>
      </c>
    </row>
    <row r="186" spans="1:32">
      <c r="A186" s="330" t="str">
        <f t="shared" si="34"/>
        <v/>
      </c>
      <c r="B186" s="331" t="str">
        <f>IFERROR(INDEX(LİSTE,SMALL('VERİ TABANI'!$Q:$Q,ROW()-11),COLUMN()),"")</f>
        <v/>
      </c>
      <c r="C186" s="331" t="str">
        <f>IFERROR(INDEX(LİSTE,SMALL('VERİ TABANI'!$Q:$Q,ROW()-11),COLUMN()),"")</f>
        <v/>
      </c>
      <c r="D186" s="331" t="str">
        <f>IFERROR(INDEX(LİSTE,SMALL('VERİ TABANI'!$Q:$Q,ROW()-11),COLUMN()),"")</f>
        <v/>
      </c>
      <c r="E186" s="331" t="str">
        <f>IFERROR(INDEX(LİSTE,SMALL('VERİ TABANI'!$Q:$Q,ROW()-11),COLUMN()),"")</f>
        <v/>
      </c>
      <c r="F186" s="375" t="str">
        <f>IFERROR(INDEX(LİSTE,SMALL('VERİ TABANI'!$Q:$Q,ROW()-11),COLUMN()),"")</f>
        <v/>
      </c>
      <c r="G186" s="330" t="str">
        <f>IFERROR(INDEX(LİSTE,SMALL('VERİ TABANI'!$Q:$Q,ROW()-11),COLUMN()),"")</f>
        <v/>
      </c>
      <c r="H186" s="375" t="str">
        <f>PROPER(IFERROR(INDEX(LİSTE,SMALL('VERİ TABANI'!$Q:$Q,ROW()-11),COLUMN()),""))</f>
        <v/>
      </c>
      <c r="I186" s="340" t="str">
        <f>IFERROR(INDEX(LİSTE,SMALL('VERİ TABANI'!$Q:$Q,ROW()-11),COLUMN()),"")</f>
        <v/>
      </c>
      <c r="J186" s="375" t="str">
        <f>PROPER(IFERROR(INDEX(LİSTE,SMALL('VERİ TABANI'!$Q:$Q,ROW()-11),COLUMN()),""))</f>
        <v/>
      </c>
      <c r="K186" s="341" t="str">
        <f>IFERROR(INDEX(LİSTE,SMALL('VERİ TABANI'!$Q:$Q,ROW()-11),COLUMN()),"")</f>
        <v/>
      </c>
      <c r="L186" s="376" t="str">
        <f>IFERROR(INDEX(LİSTE,SMALL('VERİ TABANI'!$Q:$Q,ROW()-11),COLUMN()),"")</f>
        <v/>
      </c>
      <c r="M186" s="331" t="str">
        <f>IFERROR(INDEX(LİSTE,SMALL('VERİ TABANI'!$Q:$Q,ROW()-11),COLUMN()),"")</f>
        <v/>
      </c>
      <c r="N186" s="331"/>
      <c r="R186" s="332" t="str">
        <f>IFERROR(IF(H186="","",COUNTIF($H$12:H186,H186)),"")</f>
        <v/>
      </c>
      <c r="S186" s="332" t="str">
        <f t="shared" si="41"/>
        <v/>
      </c>
      <c r="T186" s="325" t="str">
        <f t="shared" si="35"/>
        <v/>
      </c>
      <c r="U186" s="326" t="str">
        <f t="shared" si="36"/>
        <v/>
      </c>
      <c r="V186" s="330" t="str">
        <f t="shared" si="29"/>
        <v/>
      </c>
      <c r="W186" s="328" t="str">
        <f t="shared" si="37"/>
        <v/>
      </c>
      <c r="X186" s="328" t="str">
        <f t="shared" si="42"/>
        <v/>
      </c>
      <c r="Y186" s="328" t="str">
        <f t="shared" si="38"/>
        <v/>
      </c>
      <c r="Z186" s="328" t="str">
        <f t="shared" si="30"/>
        <v/>
      </c>
      <c r="AB186" s="334">
        <f t="shared" si="31"/>
        <v>0</v>
      </c>
      <c r="AC186" s="334">
        <f t="shared" si="32"/>
        <v>0</v>
      </c>
      <c r="AD186" s="334">
        <f t="shared" si="39"/>
        <v>0</v>
      </c>
      <c r="AE186" s="334" t="str">
        <f t="shared" si="40"/>
        <v/>
      </c>
      <c r="AF186" s="312" t="str">
        <f t="shared" si="33"/>
        <v/>
      </c>
    </row>
    <row r="187" spans="1:32">
      <c r="A187" s="330" t="str">
        <f t="shared" si="34"/>
        <v/>
      </c>
      <c r="B187" s="331" t="str">
        <f>IFERROR(INDEX(LİSTE,SMALL('VERİ TABANI'!$Q:$Q,ROW()-11),COLUMN()),"")</f>
        <v/>
      </c>
      <c r="C187" s="331" t="str">
        <f>IFERROR(INDEX(LİSTE,SMALL('VERİ TABANI'!$Q:$Q,ROW()-11),COLUMN()),"")</f>
        <v/>
      </c>
      <c r="D187" s="331" t="str">
        <f>IFERROR(INDEX(LİSTE,SMALL('VERİ TABANI'!$Q:$Q,ROW()-11),COLUMN()),"")</f>
        <v/>
      </c>
      <c r="E187" s="331" t="str">
        <f>IFERROR(INDEX(LİSTE,SMALL('VERİ TABANI'!$Q:$Q,ROW()-11),COLUMN()),"")</f>
        <v/>
      </c>
      <c r="F187" s="375" t="str">
        <f>IFERROR(INDEX(LİSTE,SMALL('VERİ TABANI'!$Q:$Q,ROW()-11),COLUMN()),"")</f>
        <v/>
      </c>
      <c r="G187" s="330" t="str">
        <f>IFERROR(INDEX(LİSTE,SMALL('VERİ TABANI'!$Q:$Q,ROW()-11),COLUMN()),"")</f>
        <v/>
      </c>
      <c r="H187" s="375" t="str">
        <f>PROPER(IFERROR(INDEX(LİSTE,SMALL('VERİ TABANI'!$Q:$Q,ROW()-11),COLUMN()),""))</f>
        <v/>
      </c>
      <c r="I187" s="340" t="str">
        <f>IFERROR(INDEX(LİSTE,SMALL('VERİ TABANI'!$Q:$Q,ROW()-11),COLUMN()),"")</f>
        <v/>
      </c>
      <c r="J187" s="375" t="str">
        <f>PROPER(IFERROR(INDEX(LİSTE,SMALL('VERİ TABANI'!$Q:$Q,ROW()-11),COLUMN()),""))</f>
        <v/>
      </c>
      <c r="K187" s="341" t="str">
        <f>IFERROR(INDEX(LİSTE,SMALL('VERİ TABANI'!$Q:$Q,ROW()-11),COLUMN()),"")</f>
        <v/>
      </c>
      <c r="L187" s="376" t="str">
        <f>IFERROR(INDEX(LİSTE,SMALL('VERİ TABANI'!$Q:$Q,ROW()-11),COLUMN()),"")</f>
        <v/>
      </c>
      <c r="M187" s="331" t="str">
        <f>IFERROR(INDEX(LİSTE,SMALL('VERİ TABANI'!$Q:$Q,ROW()-11),COLUMN()),"")</f>
        <v/>
      </c>
      <c r="N187" s="331"/>
      <c r="R187" s="332" t="str">
        <f>IFERROR(IF(H187="","",COUNTIF($H$12:H187,H187)),"")</f>
        <v/>
      </c>
      <c r="S187" s="332" t="str">
        <f t="shared" si="41"/>
        <v/>
      </c>
      <c r="T187" s="325" t="str">
        <f t="shared" si="35"/>
        <v/>
      </c>
      <c r="U187" s="326" t="str">
        <f t="shared" si="36"/>
        <v/>
      </c>
      <c r="V187" s="330" t="str">
        <f t="shared" si="29"/>
        <v/>
      </c>
      <c r="W187" s="328" t="str">
        <f t="shared" si="37"/>
        <v/>
      </c>
      <c r="X187" s="328" t="str">
        <f t="shared" si="42"/>
        <v/>
      </c>
      <c r="Y187" s="328" t="str">
        <f t="shared" si="38"/>
        <v/>
      </c>
      <c r="Z187" s="328" t="str">
        <f t="shared" si="30"/>
        <v/>
      </c>
      <c r="AB187" s="334">
        <f t="shared" si="31"/>
        <v>0</v>
      </c>
      <c r="AC187" s="334">
        <f t="shared" si="32"/>
        <v>0</v>
      </c>
      <c r="AD187" s="334">
        <f t="shared" si="39"/>
        <v>0</v>
      </c>
      <c r="AE187" s="334" t="str">
        <f t="shared" si="40"/>
        <v/>
      </c>
      <c r="AF187" s="312" t="str">
        <f t="shared" si="33"/>
        <v/>
      </c>
    </row>
    <row r="188" spans="1:32">
      <c r="A188" s="330" t="str">
        <f t="shared" si="34"/>
        <v/>
      </c>
      <c r="B188" s="331" t="str">
        <f>IFERROR(INDEX(LİSTE,SMALL('VERİ TABANI'!$Q:$Q,ROW()-11),COLUMN()),"")</f>
        <v/>
      </c>
      <c r="C188" s="331" t="str">
        <f>IFERROR(INDEX(LİSTE,SMALL('VERİ TABANI'!$Q:$Q,ROW()-11),COLUMN()),"")</f>
        <v/>
      </c>
      <c r="D188" s="331" t="str">
        <f>IFERROR(INDEX(LİSTE,SMALL('VERİ TABANI'!$Q:$Q,ROW()-11),COLUMN()),"")</f>
        <v/>
      </c>
      <c r="E188" s="331" t="str">
        <f>IFERROR(INDEX(LİSTE,SMALL('VERİ TABANI'!$Q:$Q,ROW()-11),COLUMN()),"")</f>
        <v/>
      </c>
      <c r="F188" s="375" t="str">
        <f>IFERROR(INDEX(LİSTE,SMALL('VERİ TABANI'!$Q:$Q,ROW()-11),COLUMN()),"")</f>
        <v/>
      </c>
      <c r="G188" s="330" t="str">
        <f>IFERROR(INDEX(LİSTE,SMALL('VERİ TABANI'!$Q:$Q,ROW()-11),COLUMN()),"")</f>
        <v/>
      </c>
      <c r="H188" s="375" t="str">
        <f>PROPER(IFERROR(INDEX(LİSTE,SMALL('VERİ TABANI'!$Q:$Q,ROW()-11),COLUMN()),""))</f>
        <v/>
      </c>
      <c r="I188" s="340" t="str">
        <f>IFERROR(INDEX(LİSTE,SMALL('VERİ TABANI'!$Q:$Q,ROW()-11),COLUMN()),"")</f>
        <v/>
      </c>
      <c r="J188" s="375" t="str">
        <f>PROPER(IFERROR(INDEX(LİSTE,SMALL('VERİ TABANI'!$Q:$Q,ROW()-11),COLUMN()),""))</f>
        <v/>
      </c>
      <c r="K188" s="341" t="str">
        <f>IFERROR(INDEX(LİSTE,SMALL('VERİ TABANI'!$Q:$Q,ROW()-11),COLUMN()),"")</f>
        <v/>
      </c>
      <c r="L188" s="376" t="str">
        <f>IFERROR(INDEX(LİSTE,SMALL('VERİ TABANI'!$Q:$Q,ROW()-11),COLUMN()),"")</f>
        <v/>
      </c>
      <c r="M188" s="331" t="str">
        <f>IFERROR(INDEX(LİSTE,SMALL('VERİ TABANI'!$Q:$Q,ROW()-11),COLUMN()),"")</f>
        <v/>
      </c>
      <c r="N188" s="331"/>
      <c r="R188" s="332" t="str">
        <f>IFERROR(IF(H188="","",COUNTIF($H$12:H188,H188)),"")</f>
        <v/>
      </c>
      <c r="S188" s="332" t="str">
        <f t="shared" si="41"/>
        <v/>
      </c>
      <c r="T188" s="325" t="str">
        <f t="shared" si="35"/>
        <v/>
      </c>
      <c r="U188" s="326" t="str">
        <f t="shared" si="36"/>
        <v/>
      </c>
      <c r="V188" s="330" t="str">
        <f t="shared" si="29"/>
        <v/>
      </c>
      <c r="W188" s="328" t="str">
        <f t="shared" si="37"/>
        <v/>
      </c>
      <c r="X188" s="328" t="str">
        <f t="shared" si="42"/>
        <v/>
      </c>
      <c r="Y188" s="328" t="str">
        <f t="shared" si="38"/>
        <v/>
      </c>
      <c r="Z188" s="328" t="str">
        <f t="shared" si="30"/>
        <v/>
      </c>
      <c r="AB188" s="334">
        <f t="shared" si="31"/>
        <v>0</v>
      </c>
      <c r="AC188" s="334">
        <f t="shared" si="32"/>
        <v>0</v>
      </c>
      <c r="AD188" s="334">
        <f t="shared" si="39"/>
        <v>0</v>
      </c>
      <c r="AE188" s="334" t="str">
        <f t="shared" si="40"/>
        <v/>
      </c>
      <c r="AF188" s="312" t="str">
        <f t="shared" si="33"/>
        <v/>
      </c>
    </row>
    <row r="189" spans="1:32">
      <c r="A189" s="330" t="str">
        <f t="shared" si="34"/>
        <v/>
      </c>
      <c r="B189" s="331" t="str">
        <f>IFERROR(INDEX(LİSTE,SMALL('VERİ TABANI'!$Q:$Q,ROW()-11),COLUMN()),"")</f>
        <v/>
      </c>
      <c r="C189" s="331" t="str">
        <f>IFERROR(INDEX(LİSTE,SMALL('VERİ TABANI'!$Q:$Q,ROW()-11),COLUMN()),"")</f>
        <v/>
      </c>
      <c r="D189" s="331" t="str">
        <f>IFERROR(INDEX(LİSTE,SMALL('VERİ TABANI'!$Q:$Q,ROW()-11),COLUMN()),"")</f>
        <v/>
      </c>
      <c r="E189" s="331" t="str">
        <f>IFERROR(INDEX(LİSTE,SMALL('VERİ TABANI'!$Q:$Q,ROW()-11),COLUMN()),"")</f>
        <v/>
      </c>
      <c r="F189" s="375" t="str">
        <f>IFERROR(INDEX(LİSTE,SMALL('VERİ TABANI'!$Q:$Q,ROW()-11),COLUMN()),"")</f>
        <v/>
      </c>
      <c r="G189" s="330" t="str">
        <f>IFERROR(INDEX(LİSTE,SMALL('VERİ TABANI'!$Q:$Q,ROW()-11),COLUMN()),"")</f>
        <v/>
      </c>
      <c r="H189" s="375" t="str">
        <f>PROPER(IFERROR(INDEX(LİSTE,SMALL('VERİ TABANI'!$Q:$Q,ROW()-11),COLUMN()),""))</f>
        <v/>
      </c>
      <c r="I189" s="340" t="str">
        <f>IFERROR(INDEX(LİSTE,SMALL('VERİ TABANI'!$Q:$Q,ROW()-11),COLUMN()),"")</f>
        <v/>
      </c>
      <c r="J189" s="375" t="str">
        <f>PROPER(IFERROR(INDEX(LİSTE,SMALL('VERİ TABANI'!$Q:$Q,ROW()-11),COLUMN()),""))</f>
        <v/>
      </c>
      <c r="K189" s="341" t="str">
        <f>IFERROR(INDEX(LİSTE,SMALL('VERİ TABANI'!$Q:$Q,ROW()-11),COLUMN()),"")</f>
        <v/>
      </c>
      <c r="L189" s="376" t="str">
        <f>IFERROR(INDEX(LİSTE,SMALL('VERİ TABANI'!$Q:$Q,ROW()-11),COLUMN()),"")</f>
        <v/>
      </c>
      <c r="M189" s="331" t="str">
        <f>IFERROR(INDEX(LİSTE,SMALL('VERİ TABANI'!$Q:$Q,ROW()-11),COLUMN()),"")</f>
        <v/>
      </c>
      <c r="N189" s="331"/>
      <c r="R189" s="332" t="str">
        <f>IFERROR(IF(H189="","",COUNTIF($H$12:H189,H189)),"")</f>
        <v/>
      </c>
      <c r="S189" s="332" t="str">
        <f t="shared" si="41"/>
        <v/>
      </c>
      <c r="T189" s="325" t="str">
        <f t="shared" si="35"/>
        <v/>
      </c>
      <c r="U189" s="326" t="str">
        <f t="shared" si="36"/>
        <v/>
      </c>
      <c r="V189" s="330" t="str">
        <f t="shared" si="29"/>
        <v/>
      </c>
      <c r="W189" s="328" t="str">
        <f t="shared" si="37"/>
        <v/>
      </c>
      <c r="X189" s="328" t="str">
        <f t="shared" si="42"/>
        <v/>
      </c>
      <c r="Y189" s="328" t="str">
        <f t="shared" si="38"/>
        <v/>
      </c>
      <c r="Z189" s="328" t="str">
        <f t="shared" si="30"/>
        <v/>
      </c>
      <c r="AB189" s="334">
        <f t="shared" si="31"/>
        <v>0</v>
      </c>
      <c r="AC189" s="334">
        <f t="shared" si="32"/>
        <v>0</v>
      </c>
      <c r="AD189" s="334">
        <f t="shared" si="39"/>
        <v>0</v>
      </c>
      <c r="AE189" s="334" t="str">
        <f t="shared" si="40"/>
        <v/>
      </c>
      <c r="AF189" s="312" t="str">
        <f t="shared" si="33"/>
        <v/>
      </c>
    </row>
    <row r="190" spans="1:32">
      <c r="A190" s="330" t="str">
        <f t="shared" si="34"/>
        <v/>
      </c>
      <c r="B190" s="331" t="str">
        <f>IFERROR(INDEX(LİSTE,SMALL('VERİ TABANI'!$Q:$Q,ROW()-11),COLUMN()),"")</f>
        <v/>
      </c>
      <c r="C190" s="331" t="str">
        <f>IFERROR(INDEX(LİSTE,SMALL('VERİ TABANI'!$Q:$Q,ROW()-11),COLUMN()),"")</f>
        <v/>
      </c>
      <c r="D190" s="331" t="str">
        <f>IFERROR(INDEX(LİSTE,SMALL('VERİ TABANI'!$Q:$Q,ROW()-11),COLUMN()),"")</f>
        <v/>
      </c>
      <c r="E190" s="331" t="str">
        <f>IFERROR(INDEX(LİSTE,SMALL('VERİ TABANI'!$Q:$Q,ROW()-11),COLUMN()),"")</f>
        <v/>
      </c>
      <c r="F190" s="375" t="str">
        <f>IFERROR(INDEX(LİSTE,SMALL('VERİ TABANI'!$Q:$Q,ROW()-11),COLUMN()),"")</f>
        <v/>
      </c>
      <c r="G190" s="330" t="str">
        <f>IFERROR(INDEX(LİSTE,SMALL('VERİ TABANI'!$Q:$Q,ROW()-11),COLUMN()),"")</f>
        <v/>
      </c>
      <c r="H190" s="375" t="str">
        <f>PROPER(IFERROR(INDEX(LİSTE,SMALL('VERİ TABANI'!$Q:$Q,ROW()-11),COLUMN()),""))</f>
        <v/>
      </c>
      <c r="I190" s="340" t="str">
        <f>IFERROR(INDEX(LİSTE,SMALL('VERİ TABANI'!$Q:$Q,ROW()-11),COLUMN()),"")</f>
        <v/>
      </c>
      <c r="J190" s="375" t="str">
        <f>PROPER(IFERROR(INDEX(LİSTE,SMALL('VERİ TABANI'!$Q:$Q,ROW()-11),COLUMN()),""))</f>
        <v/>
      </c>
      <c r="K190" s="341" t="str">
        <f>IFERROR(INDEX(LİSTE,SMALL('VERİ TABANI'!$Q:$Q,ROW()-11),COLUMN()),"")</f>
        <v/>
      </c>
      <c r="L190" s="376" t="str">
        <f>IFERROR(INDEX(LİSTE,SMALL('VERİ TABANI'!$Q:$Q,ROW()-11),COLUMN()),"")</f>
        <v/>
      </c>
      <c r="M190" s="331" t="str">
        <f>IFERROR(INDEX(LİSTE,SMALL('VERİ TABANI'!$Q:$Q,ROW()-11),COLUMN()),"")</f>
        <v/>
      </c>
      <c r="N190" s="331"/>
      <c r="R190" s="332" t="str">
        <f>IFERROR(IF(H190="","",COUNTIF($H$12:H190,H190)),"")</f>
        <v/>
      </c>
      <c r="S190" s="332" t="str">
        <f t="shared" si="41"/>
        <v/>
      </c>
      <c r="T190" s="325" t="str">
        <f t="shared" si="35"/>
        <v/>
      </c>
      <c r="U190" s="326" t="str">
        <f t="shared" si="36"/>
        <v/>
      </c>
      <c r="V190" s="330" t="str">
        <f t="shared" si="29"/>
        <v/>
      </c>
      <c r="W190" s="328" t="str">
        <f t="shared" si="37"/>
        <v/>
      </c>
      <c r="X190" s="328" t="str">
        <f t="shared" si="42"/>
        <v/>
      </c>
      <c r="Y190" s="328" t="str">
        <f t="shared" si="38"/>
        <v/>
      </c>
      <c r="Z190" s="328" t="str">
        <f t="shared" si="30"/>
        <v/>
      </c>
      <c r="AB190" s="334">
        <f t="shared" si="31"/>
        <v>0</v>
      </c>
      <c r="AC190" s="334">
        <f t="shared" si="32"/>
        <v>0</v>
      </c>
      <c r="AD190" s="334">
        <f t="shared" si="39"/>
        <v>0</v>
      </c>
      <c r="AE190" s="334" t="str">
        <f t="shared" si="40"/>
        <v/>
      </c>
      <c r="AF190" s="312" t="str">
        <f t="shared" si="33"/>
        <v/>
      </c>
    </row>
    <row r="191" spans="1:32">
      <c r="A191" s="330" t="str">
        <f t="shared" si="34"/>
        <v/>
      </c>
      <c r="B191" s="331" t="str">
        <f>IFERROR(INDEX(LİSTE,SMALL('VERİ TABANI'!$Q:$Q,ROW()-11),COLUMN()),"")</f>
        <v/>
      </c>
      <c r="C191" s="331" t="str">
        <f>IFERROR(INDEX(LİSTE,SMALL('VERİ TABANI'!$Q:$Q,ROW()-11),COLUMN()),"")</f>
        <v/>
      </c>
      <c r="D191" s="331" t="str">
        <f>IFERROR(INDEX(LİSTE,SMALL('VERİ TABANI'!$Q:$Q,ROW()-11),COLUMN()),"")</f>
        <v/>
      </c>
      <c r="E191" s="331" t="str">
        <f>IFERROR(INDEX(LİSTE,SMALL('VERİ TABANI'!$Q:$Q,ROW()-11),COLUMN()),"")</f>
        <v/>
      </c>
      <c r="F191" s="375" t="str">
        <f>IFERROR(INDEX(LİSTE,SMALL('VERİ TABANI'!$Q:$Q,ROW()-11),COLUMN()),"")</f>
        <v/>
      </c>
      <c r="G191" s="330" t="str">
        <f>IFERROR(INDEX(LİSTE,SMALL('VERİ TABANI'!$Q:$Q,ROW()-11),COLUMN()),"")</f>
        <v/>
      </c>
      <c r="H191" s="375" t="str">
        <f>PROPER(IFERROR(INDEX(LİSTE,SMALL('VERİ TABANI'!$Q:$Q,ROW()-11),COLUMN()),""))</f>
        <v/>
      </c>
      <c r="I191" s="340" t="str">
        <f>IFERROR(INDEX(LİSTE,SMALL('VERİ TABANI'!$Q:$Q,ROW()-11),COLUMN()),"")</f>
        <v/>
      </c>
      <c r="J191" s="375" t="str">
        <f>PROPER(IFERROR(INDEX(LİSTE,SMALL('VERİ TABANI'!$Q:$Q,ROW()-11),COLUMN()),""))</f>
        <v/>
      </c>
      <c r="K191" s="341" t="str">
        <f>IFERROR(INDEX(LİSTE,SMALL('VERİ TABANI'!$Q:$Q,ROW()-11),COLUMN()),"")</f>
        <v/>
      </c>
      <c r="L191" s="376" t="str">
        <f>IFERROR(INDEX(LİSTE,SMALL('VERİ TABANI'!$Q:$Q,ROW()-11),COLUMN()),"")</f>
        <v/>
      </c>
      <c r="M191" s="331" t="str">
        <f>IFERROR(INDEX(LİSTE,SMALL('VERİ TABANI'!$Q:$Q,ROW()-11),COLUMN()),"")</f>
        <v/>
      </c>
      <c r="N191" s="331"/>
      <c r="R191" s="332" t="str">
        <f>IFERROR(IF(H191="","",COUNTIF($H$12:H191,H191)),"")</f>
        <v/>
      </c>
      <c r="S191" s="332" t="str">
        <f t="shared" si="41"/>
        <v/>
      </c>
      <c r="T191" s="325" t="str">
        <f t="shared" si="35"/>
        <v/>
      </c>
      <c r="U191" s="326" t="str">
        <f t="shared" si="36"/>
        <v/>
      </c>
      <c r="V191" s="330" t="str">
        <f t="shared" si="29"/>
        <v/>
      </c>
      <c r="W191" s="328" t="str">
        <f t="shared" si="37"/>
        <v/>
      </c>
      <c r="X191" s="328" t="str">
        <f t="shared" si="42"/>
        <v/>
      </c>
      <c r="Y191" s="328" t="str">
        <f t="shared" si="38"/>
        <v/>
      </c>
      <c r="Z191" s="328" t="str">
        <f t="shared" si="30"/>
        <v/>
      </c>
      <c r="AB191" s="334">
        <f t="shared" si="31"/>
        <v>0</v>
      </c>
      <c r="AC191" s="334">
        <f t="shared" si="32"/>
        <v>0</v>
      </c>
      <c r="AD191" s="334">
        <f t="shared" si="39"/>
        <v>0</v>
      </c>
      <c r="AE191" s="334" t="str">
        <f t="shared" si="40"/>
        <v/>
      </c>
      <c r="AF191" s="312" t="str">
        <f t="shared" si="33"/>
        <v/>
      </c>
    </row>
    <row r="192" spans="1:32">
      <c r="A192" s="330" t="str">
        <f t="shared" si="34"/>
        <v/>
      </c>
      <c r="B192" s="331" t="str">
        <f>IFERROR(INDEX(LİSTE,SMALL('VERİ TABANI'!$Q:$Q,ROW()-11),COLUMN()),"")</f>
        <v/>
      </c>
      <c r="C192" s="331" t="str">
        <f>IFERROR(INDEX(LİSTE,SMALL('VERİ TABANI'!$Q:$Q,ROW()-11),COLUMN()),"")</f>
        <v/>
      </c>
      <c r="D192" s="331" t="str">
        <f>IFERROR(INDEX(LİSTE,SMALL('VERİ TABANI'!$Q:$Q,ROW()-11),COLUMN()),"")</f>
        <v/>
      </c>
      <c r="E192" s="331" t="str">
        <f>IFERROR(INDEX(LİSTE,SMALL('VERİ TABANI'!$Q:$Q,ROW()-11),COLUMN()),"")</f>
        <v/>
      </c>
      <c r="F192" s="375" t="str">
        <f>IFERROR(INDEX(LİSTE,SMALL('VERİ TABANI'!$Q:$Q,ROW()-11),COLUMN()),"")</f>
        <v/>
      </c>
      <c r="G192" s="330" t="str">
        <f>IFERROR(INDEX(LİSTE,SMALL('VERİ TABANI'!$Q:$Q,ROW()-11),COLUMN()),"")</f>
        <v/>
      </c>
      <c r="H192" s="375" t="str">
        <f>PROPER(IFERROR(INDEX(LİSTE,SMALL('VERİ TABANI'!$Q:$Q,ROW()-11),COLUMN()),""))</f>
        <v/>
      </c>
      <c r="I192" s="340" t="str">
        <f>IFERROR(INDEX(LİSTE,SMALL('VERİ TABANI'!$Q:$Q,ROW()-11),COLUMN()),"")</f>
        <v/>
      </c>
      <c r="J192" s="375" t="str">
        <f>PROPER(IFERROR(INDEX(LİSTE,SMALL('VERİ TABANI'!$Q:$Q,ROW()-11),COLUMN()),""))</f>
        <v/>
      </c>
      <c r="K192" s="341" t="str">
        <f>IFERROR(INDEX(LİSTE,SMALL('VERİ TABANI'!$Q:$Q,ROW()-11),COLUMN()),"")</f>
        <v/>
      </c>
      <c r="L192" s="376" t="str">
        <f>IFERROR(INDEX(LİSTE,SMALL('VERİ TABANI'!$Q:$Q,ROW()-11),COLUMN()),"")</f>
        <v/>
      </c>
      <c r="M192" s="331" t="str">
        <f>IFERROR(INDEX(LİSTE,SMALL('VERİ TABANI'!$Q:$Q,ROW()-11),COLUMN()),"")</f>
        <v/>
      </c>
      <c r="N192" s="331"/>
      <c r="R192" s="332" t="str">
        <f>IFERROR(IF(H192="","",COUNTIF($H$12:H192,H192)),"")</f>
        <v/>
      </c>
      <c r="S192" s="332" t="str">
        <f t="shared" si="41"/>
        <v/>
      </c>
      <c r="T192" s="325" t="str">
        <f t="shared" si="35"/>
        <v/>
      </c>
      <c r="U192" s="326" t="str">
        <f t="shared" si="36"/>
        <v/>
      </c>
      <c r="V192" s="330" t="str">
        <f t="shared" si="29"/>
        <v/>
      </c>
      <c r="W192" s="328" t="str">
        <f t="shared" si="37"/>
        <v/>
      </c>
      <c r="X192" s="328" t="str">
        <f t="shared" si="42"/>
        <v/>
      </c>
      <c r="Y192" s="328" t="str">
        <f t="shared" si="38"/>
        <v/>
      </c>
      <c r="Z192" s="328" t="str">
        <f t="shared" si="30"/>
        <v/>
      </c>
      <c r="AB192" s="334">
        <f t="shared" si="31"/>
        <v>0</v>
      </c>
      <c r="AC192" s="334">
        <f t="shared" si="32"/>
        <v>0</v>
      </c>
      <c r="AD192" s="334">
        <f t="shared" si="39"/>
        <v>0</v>
      </c>
      <c r="AE192" s="334" t="str">
        <f t="shared" si="40"/>
        <v/>
      </c>
      <c r="AF192" s="312" t="str">
        <f t="shared" si="33"/>
        <v/>
      </c>
    </row>
    <row r="193" spans="1:32">
      <c r="A193" s="330" t="str">
        <f t="shared" si="34"/>
        <v/>
      </c>
      <c r="B193" s="331" t="str">
        <f>IFERROR(INDEX(LİSTE,SMALL('VERİ TABANI'!$Q:$Q,ROW()-11),COLUMN()),"")</f>
        <v/>
      </c>
      <c r="C193" s="331" t="str">
        <f>IFERROR(INDEX(LİSTE,SMALL('VERİ TABANI'!$Q:$Q,ROW()-11),COLUMN()),"")</f>
        <v/>
      </c>
      <c r="D193" s="331" t="str">
        <f>IFERROR(INDEX(LİSTE,SMALL('VERİ TABANI'!$Q:$Q,ROW()-11),COLUMN()),"")</f>
        <v/>
      </c>
      <c r="E193" s="331" t="str">
        <f>IFERROR(INDEX(LİSTE,SMALL('VERİ TABANI'!$Q:$Q,ROW()-11),COLUMN()),"")</f>
        <v/>
      </c>
      <c r="F193" s="375" t="str">
        <f>IFERROR(INDEX(LİSTE,SMALL('VERİ TABANI'!$Q:$Q,ROW()-11),COLUMN()),"")</f>
        <v/>
      </c>
      <c r="G193" s="330" t="str">
        <f>IFERROR(INDEX(LİSTE,SMALL('VERİ TABANI'!$Q:$Q,ROW()-11),COLUMN()),"")</f>
        <v/>
      </c>
      <c r="H193" s="375" t="str">
        <f>PROPER(IFERROR(INDEX(LİSTE,SMALL('VERİ TABANI'!$Q:$Q,ROW()-11),COLUMN()),""))</f>
        <v/>
      </c>
      <c r="I193" s="340" t="str">
        <f>IFERROR(INDEX(LİSTE,SMALL('VERİ TABANI'!$Q:$Q,ROW()-11),COLUMN()),"")</f>
        <v/>
      </c>
      <c r="J193" s="375" t="str">
        <f>PROPER(IFERROR(INDEX(LİSTE,SMALL('VERİ TABANI'!$Q:$Q,ROW()-11),COLUMN()),""))</f>
        <v/>
      </c>
      <c r="K193" s="341" t="str">
        <f>IFERROR(INDEX(LİSTE,SMALL('VERİ TABANI'!$Q:$Q,ROW()-11),COLUMN()),"")</f>
        <v/>
      </c>
      <c r="L193" s="376" t="str">
        <f>IFERROR(INDEX(LİSTE,SMALL('VERİ TABANI'!$Q:$Q,ROW()-11),COLUMN()),"")</f>
        <v/>
      </c>
      <c r="M193" s="331" t="str">
        <f>IFERROR(INDEX(LİSTE,SMALL('VERİ TABANI'!$Q:$Q,ROW()-11),COLUMN()),"")</f>
        <v/>
      </c>
      <c r="N193" s="331"/>
      <c r="R193" s="332" t="str">
        <f>IFERROR(IF(H193="","",COUNTIF($H$12:H193,H193)),"")</f>
        <v/>
      </c>
      <c r="S193" s="332" t="str">
        <f t="shared" si="41"/>
        <v/>
      </c>
      <c r="T193" s="325" t="str">
        <f t="shared" si="35"/>
        <v/>
      </c>
      <c r="U193" s="326" t="str">
        <f t="shared" si="36"/>
        <v/>
      </c>
      <c r="V193" s="330" t="str">
        <f t="shared" si="29"/>
        <v/>
      </c>
      <c r="W193" s="328" t="str">
        <f t="shared" si="37"/>
        <v/>
      </c>
      <c r="X193" s="328" t="str">
        <f t="shared" si="42"/>
        <v/>
      </c>
      <c r="Y193" s="328" t="str">
        <f t="shared" si="38"/>
        <v/>
      </c>
      <c r="Z193" s="328" t="str">
        <f t="shared" si="30"/>
        <v/>
      </c>
      <c r="AB193" s="334">
        <f t="shared" si="31"/>
        <v>0</v>
      </c>
      <c r="AC193" s="334">
        <f t="shared" si="32"/>
        <v>0</v>
      </c>
      <c r="AD193" s="334">
        <f t="shared" si="39"/>
        <v>0</v>
      </c>
      <c r="AE193" s="334" t="str">
        <f t="shared" si="40"/>
        <v/>
      </c>
      <c r="AF193" s="312" t="str">
        <f t="shared" si="33"/>
        <v/>
      </c>
    </row>
    <row r="194" spans="1:32">
      <c r="A194" s="330" t="str">
        <f t="shared" si="34"/>
        <v/>
      </c>
      <c r="B194" s="331" t="str">
        <f>IFERROR(INDEX(LİSTE,SMALL('VERİ TABANI'!$Q:$Q,ROW()-11),COLUMN()),"")</f>
        <v/>
      </c>
      <c r="C194" s="331" t="str">
        <f>IFERROR(INDEX(LİSTE,SMALL('VERİ TABANI'!$Q:$Q,ROW()-11),COLUMN()),"")</f>
        <v/>
      </c>
      <c r="D194" s="331" t="str">
        <f>IFERROR(INDEX(LİSTE,SMALL('VERİ TABANI'!$Q:$Q,ROW()-11),COLUMN()),"")</f>
        <v/>
      </c>
      <c r="E194" s="331" t="str">
        <f>IFERROR(INDEX(LİSTE,SMALL('VERİ TABANI'!$Q:$Q,ROW()-11),COLUMN()),"")</f>
        <v/>
      </c>
      <c r="F194" s="375" t="str">
        <f>IFERROR(INDEX(LİSTE,SMALL('VERİ TABANI'!$Q:$Q,ROW()-11),COLUMN()),"")</f>
        <v/>
      </c>
      <c r="G194" s="330" t="str">
        <f>IFERROR(INDEX(LİSTE,SMALL('VERİ TABANI'!$Q:$Q,ROW()-11),COLUMN()),"")</f>
        <v/>
      </c>
      <c r="H194" s="375" t="str">
        <f>PROPER(IFERROR(INDEX(LİSTE,SMALL('VERİ TABANI'!$Q:$Q,ROW()-11),COLUMN()),""))</f>
        <v/>
      </c>
      <c r="I194" s="340" t="str">
        <f>IFERROR(INDEX(LİSTE,SMALL('VERİ TABANI'!$Q:$Q,ROW()-11),COLUMN()),"")</f>
        <v/>
      </c>
      <c r="J194" s="375" t="str">
        <f>PROPER(IFERROR(INDEX(LİSTE,SMALL('VERİ TABANI'!$Q:$Q,ROW()-11),COLUMN()),""))</f>
        <v/>
      </c>
      <c r="K194" s="341" t="str">
        <f>IFERROR(INDEX(LİSTE,SMALL('VERİ TABANI'!$Q:$Q,ROW()-11),COLUMN()),"")</f>
        <v/>
      </c>
      <c r="L194" s="376" t="str">
        <f>IFERROR(INDEX(LİSTE,SMALL('VERİ TABANI'!$Q:$Q,ROW()-11),COLUMN()),"")</f>
        <v/>
      </c>
      <c r="M194" s="331" t="str">
        <f>IFERROR(INDEX(LİSTE,SMALL('VERİ TABANI'!$Q:$Q,ROW()-11),COLUMN()),"")</f>
        <v/>
      </c>
      <c r="N194" s="331"/>
      <c r="R194" s="332" t="str">
        <f>IFERROR(IF(H194="","",COUNTIF($H$12:H194,H194)),"")</f>
        <v/>
      </c>
      <c r="S194" s="332" t="str">
        <f t="shared" si="41"/>
        <v/>
      </c>
      <c r="T194" s="325" t="str">
        <f t="shared" si="35"/>
        <v/>
      </c>
      <c r="U194" s="326" t="str">
        <f t="shared" si="36"/>
        <v/>
      </c>
      <c r="V194" s="330" t="str">
        <f t="shared" si="29"/>
        <v/>
      </c>
      <c r="W194" s="328" t="str">
        <f t="shared" si="37"/>
        <v/>
      </c>
      <c r="X194" s="328" t="str">
        <f t="shared" si="42"/>
        <v/>
      </c>
      <c r="Y194" s="328" t="str">
        <f t="shared" si="38"/>
        <v/>
      </c>
      <c r="Z194" s="328" t="str">
        <f t="shared" si="30"/>
        <v/>
      </c>
      <c r="AB194" s="334">
        <f t="shared" si="31"/>
        <v>0</v>
      </c>
      <c r="AC194" s="334">
        <f t="shared" si="32"/>
        <v>0</v>
      </c>
      <c r="AD194" s="334">
        <f t="shared" si="39"/>
        <v>0</v>
      </c>
      <c r="AE194" s="334" t="str">
        <f t="shared" si="40"/>
        <v/>
      </c>
      <c r="AF194" s="312" t="str">
        <f t="shared" si="33"/>
        <v/>
      </c>
    </row>
    <row r="195" spans="1:32">
      <c r="A195" s="330" t="str">
        <f t="shared" si="34"/>
        <v/>
      </c>
      <c r="B195" s="331" t="str">
        <f>IFERROR(INDEX(LİSTE,SMALL('VERİ TABANI'!$Q:$Q,ROW()-11),COLUMN()),"")</f>
        <v/>
      </c>
      <c r="C195" s="331" t="str">
        <f>IFERROR(INDEX(LİSTE,SMALL('VERİ TABANI'!$Q:$Q,ROW()-11),COLUMN()),"")</f>
        <v/>
      </c>
      <c r="D195" s="331" t="str">
        <f>IFERROR(INDEX(LİSTE,SMALL('VERİ TABANI'!$Q:$Q,ROW()-11),COLUMN()),"")</f>
        <v/>
      </c>
      <c r="E195" s="331" t="str">
        <f>IFERROR(INDEX(LİSTE,SMALL('VERİ TABANI'!$Q:$Q,ROW()-11),COLUMN()),"")</f>
        <v/>
      </c>
      <c r="F195" s="375" t="str">
        <f>IFERROR(INDEX(LİSTE,SMALL('VERİ TABANI'!$Q:$Q,ROW()-11),COLUMN()),"")</f>
        <v/>
      </c>
      <c r="G195" s="330" t="str">
        <f>IFERROR(INDEX(LİSTE,SMALL('VERİ TABANI'!$Q:$Q,ROW()-11),COLUMN()),"")</f>
        <v/>
      </c>
      <c r="H195" s="375" t="str">
        <f>PROPER(IFERROR(INDEX(LİSTE,SMALL('VERİ TABANI'!$Q:$Q,ROW()-11),COLUMN()),""))</f>
        <v/>
      </c>
      <c r="I195" s="340" t="str">
        <f>IFERROR(INDEX(LİSTE,SMALL('VERİ TABANI'!$Q:$Q,ROW()-11),COLUMN()),"")</f>
        <v/>
      </c>
      <c r="J195" s="375" t="str">
        <f>PROPER(IFERROR(INDEX(LİSTE,SMALL('VERİ TABANI'!$Q:$Q,ROW()-11),COLUMN()),""))</f>
        <v/>
      </c>
      <c r="K195" s="341" t="str">
        <f>IFERROR(INDEX(LİSTE,SMALL('VERİ TABANI'!$Q:$Q,ROW()-11),COLUMN()),"")</f>
        <v/>
      </c>
      <c r="L195" s="376" t="str">
        <f>IFERROR(INDEX(LİSTE,SMALL('VERİ TABANI'!$Q:$Q,ROW()-11),COLUMN()),"")</f>
        <v/>
      </c>
      <c r="M195" s="331" t="str">
        <f>IFERROR(INDEX(LİSTE,SMALL('VERİ TABANI'!$Q:$Q,ROW()-11),COLUMN()),"")</f>
        <v/>
      </c>
      <c r="N195" s="331"/>
      <c r="R195" s="332" t="str">
        <f>IFERROR(IF(H195="","",COUNTIF($H$12:H195,H195)),"")</f>
        <v/>
      </c>
      <c r="S195" s="332" t="str">
        <f t="shared" si="41"/>
        <v/>
      </c>
      <c r="T195" s="325" t="str">
        <f t="shared" si="35"/>
        <v/>
      </c>
      <c r="U195" s="326" t="str">
        <f t="shared" si="36"/>
        <v/>
      </c>
      <c r="V195" s="330" t="str">
        <f t="shared" si="29"/>
        <v/>
      </c>
      <c r="W195" s="328" t="str">
        <f t="shared" si="37"/>
        <v/>
      </c>
      <c r="X195" s="328" t="str">
        <f t="shared" si="42"/>
        <v/>
      </c>
      <c r="Y195" s="328" t="str">
        <f t="shared" si="38"/>
        <v/>
      </c>
      <c r="Z195" s="328" t="str">
        <f t="shared" si="30"/>
        <v/>
      </c>
      <c r="AB195" s="334">
        <f t="shared" si="31"/>
        <v>0</v>
      </c>
      <c r="AC195" s="334">
        <f t="shared" si="32"/>
        <v>0</v>
      </c>
      <c r="AD195" s="334">
        <f t="shared" si="39"/>
        <v>0</v>
      </c>
      <c r="AE195" s="334" t="str">
        <f t="shared" si="40"/>
        <v/>
      </c>
      <c r="AF195" s="312" t="str">
        <f t="shared" si="33"/>
        <v/>
      </c>
    </row>
    <row r="196" spans="1:32">
      <c r="A196" s="330" t="str">
        <f t="shared" si="34"/>
        <v/>
      </c>
      <c r="B196" s="331" t="str">
        <f>IFERROR(INDEX(LİSTE,SMALL('VERİ TABANI'!$Q:$Q,ROW()-11),COLUMN()),"")</f>
        <v/>
      </c>
      <c r="C196" s="331" t="str">
        <f>IFERROR(INDEX(LİSTE,SMALL('VERİ TABANI'!$Q:$Q,ROW()-11),COLUMN()),"")</f>
        <v/>
      </c>
      <c r="D196" s="331" t="str">
        <f>IFERROR(INDEX(LİSTE,SMALL('VERİ TABANI'!$Q:$Q,ROW()-11),COLUMN()),"")</f>
        <v/>
      </c>
      <c r="E196" s="331" t="str">
        <f>IFERROR(INDEX(LİSTE,SMALL('VERİ TABANI'!$Q:$Q,ROW()-11),COLUMN()),"")</f>
        <v/>
      </c>
      <c r="F196" s="375" t="str">
        <f>IFERROR(INDEX(LİSTE,SMALL('VERİ TABANI'!$Q:$Q,ROW()-11),COLUMN()),"")</f>
        <v/>
      </c>
      <c r="G196" s="330" t="str">
        <f>IFERROR(INDEX(LİSTE,SMALL('VERİ TABANI'!$Q:$Q,ROW()-11),COLUMN()),"")</f>
        <v/>
      </c>
      <c r="H196" s="375" t="str">
        <f>PROPER(IFERROR(INDEX(LİSTE,SMALL('VERİ TABANI'!$Q:$Q,ROW()-11),COLUMN()),""))</f>
        <v/>
      </c>
      <c r="I196" s="340" t="str">
        <f>IFERROR(INDEX(LİSTE,SMALL('VERİ TABANI'!$Q:$Q,ROW()-11),COLUMN()),"")</f>
        <v/>
      </c>
      <c r="J196" s="375" t="str">
        <f>PROPER(IFERROR(INDEX(LİSTE,SMALL('VERİ TABANI'!$Q:$Q,ROW()-11),COLUMN()),""))</f>
        <v/>
      </c>
      <c r="K196" s="341" t="str">
        <f>IFERROR(INDEX(LİSTE,SMALL('VERİ TABANI'!$Q:$Q,ROW()-11),COLUMN()),"")</f>
        <v/>
      </c>
      <c r="L196" s="376" t="str">
        <f>IFERROR(INDEX(LİSTE,SMALL('VERİ TABANI'!$Q:$Q,ROW()-11),COLUMN()),"")</f>
        <v/>
      </c>
      <c r="M196" s="331" t="str">
        <f>IFERROR(INDEX(LİSTE,SMALL('VERİ TABANI'!$Q:$Q,ROW()-11),COLUMN()),"")</f>
        <v/>
      </c>
      <c r="N196" s="331"/>
      <c r="R196" s="332" t="str">
        <f>IFERROR(IF(H196="","",COUNTIF($H$12:H196,H196)),"")</f>
        <v/>
      </c>
      <c r="S196" s="332" t="str">
        <f t="shared" si="41"/>
        <v/>
      </c>
      <c r="T196" s="325" t="str">
        <f t="shared" si="35"/>
        <v/>
      </c>
      <c r="U196" s="326" t="str">
        <f t="shared" si="36"/>
        <v/>
      </c>
      <c r="V196" s="330" t="str">
        <f t="shared" si="29"/>
        <v/>
      </c>
      <c r="W196" s="328" t="str">
        <f t="shared" si="37"/>
        <v/>
      </c>
      <c r="X196" s="328" t="str">
        <f t="shared" si="42"/>
        <v/>
      </c>
      <c r="Y196" s="328" t="str">
        <f t="shared" si="38"/>
        <v/>
      </c>
      <c r="Z196" s="328" t="str">
        <f t="shared" si="30"/>
        <v/>
      </c>
      <c r="AB196" s="334">
        <f t="shared" si="31"/>
        <v>0</v>
      </c>
      <c r="AC196" s="334">
        <f t="shared" si="32"/>
        <v>0</v>
      </c>
      <c r="AD196" s="334">
        <f t="shared" si="39"/>
        <v>0</v>
      </c>
      <c r="AE196" s="334" t="str">
        <f t="shared" si="40"/>
        <v/>
      </c>
      <c r="AF196" s="312" t="str">
        <f t="shared" si="33"/>
        <v/>
      </c>
    </row>
    <row r="197" spans="1:32">
      <c r="A197" s="330" t="str">
        <f t="shared" si="34"/>
        <v/>
      </c>
      <c r="B197" s="331" t="str">
        <f>IFERROR(INDEX(LİSTE,SMALL('VERİ TABANI'!$Q:$Q,ROW()-11),COLUMN()),"")</f>
        <v/>
      </c>
      <c r="C197" s="331" t="str">
        <f>IFERROR(INDEX(LİSTE,SMALL('VERİ TABANI'!$Q:$Q,ROW()-11),COLUMN()),"")</f>
        <v/>
      </c>
      <c r="D197" s="331" t="str">
        <f>IFERROR(INDEX(LİSTE,SMALL('VERİ TABANI'!$Q:$Q,ROW()-11),COLUMN()),"")</f>
        <v/>
      </c>
      <c r="E197" s="331" t="str">
        <f>IFERROR(INDEX(LİSTE,SMALL('VERİ TABANI'!$Q:$Q,ROW()-11),COLUMN()),"")</f>
        <v/>
      </c>
      <c r="F197" s="375" t="str">
        <f>IFERROR(INDEX(LİSTE,SMALL('VERİ TABANI'!$Q:$Q,ROW()-11),COLUMN()),"")</f>
        <v/>
      </c>
      <c r="G197" s="330" t="str">
        <f>IFERROR(INDEX(LİSTE,SMALL('VERİ TABANI'!$Q:$Q,ROW()-11),COLUMN()),"")</f>
        <v/>
      </c>
      <c r="H197" s="375" t="str">
        <f>PROPER(IFERROR(INDEX(LİSTE,SMALL('VERİ TABANI'!$Q:$Q,ROW()-11),COLUMN()),""))</f>
        <v/>
      </c>
      <c r="I197" s="340" t="str">
        <f>IFERROR(INDEX(LİSTE,SMALL('VERİ TABANI'!$Q:$Q,ROW()-11),COLUMN()),"")</f>
        <v/>
      </c>
      <c r="J197" s="375" t="str">
        <f>PROPER(IFERROR(INDEX(LİSTE,SMALL('VERİ TABANI'!$Q:$Q,ROW()-11),COLUMN()),""))</f>
        <v/>
      </c>
      <c r="K197" s="341" t="str">
        <f>IFERROR(INDEX(LİSTE,SMALL('VERİ TABANI'!$Q:$Q,ROW()-11),COLUMN()),"")</f>
        <v/>
      </c>
      <c r="L197" s="376" t="str">
        <f>IFERROR(INDEX(LİSTE,SMALL('VERİ TABANI'!$Q:$Q,ROW()-11),COLUMN()),"")</f>
        <v/>
      </c>
      <c r="M197" s="331" t="str">
        <f>IFERROR(INDEX(LİSTE,SMALL('VERİ TABANI'!$Q:$Q,ROW()-11),COLUMN()),"")</f>
        <v/>
      </c>
      <c r="N197" s="331"/>
      <c r="R197" s="332" t="str">
        <f>IFERROR(IF(H197="","",COUNTIF($H$12:H197,H197)),"")</f>
        <v/>
      </c>
      <c r="S197" s="332" t="str">
        <f t="shared" si="41"/>
        <v/>
      </c>
      <c r="T197" s="325" t="str">
        <f t="shared" si="35"/>
        <v/>
      </c>
      <c r="U197" s="326" t="str">
        <f t="shared" si="36"/>
        <v/>
      </c>
      <c r="V197" s="330" t="str">
        <f t="shared" si="29"/>
        <v/>
      </c>
      <c r="W197" s="328" t="str">
        <f t="shared" si="37"/>
        <v/>
      </c>
      <c r="X197" s="328" t="str">
        <f t="shared" si="42"/>
        <v/>
      </c>
      <c r="Y197" s="328" t="str">
        <f t="shared" si="38"/>
        <v/>
      </c>
      <c r="Z197" s="328" t="str">
        <f t="shared" si="30"/>
        <v/>
      </c>
      <c r="AB197" s="334">
        <f t="shared" si="31"/>
        <v>0</v>
      </c>
      <c r="AC197" s="334">
        <f t="shared" si="32"/>
        <v>0</v>
      </c>
      <c r="AD197" s="334">
        <f t="shared" si="39"/>
        <v>0</v>
      </c>
      <c r="AE197" s="334" t="str">
        <f t="shared" si="40"/>
        <v/>
      </c>
      <c r="AF197" s="312" t="str">
        <f t="shared" si="33"/>
        <v/>
      </c>
    </row>
    <row r="198" spans="1:32">
      <c r="A198" s="330" t="str">
        <f t="shared" si="34"/>
        <v/>
      </c>
      <c r="B198" s="331" t="str">
        <f>IFERROR(INDEX(LİSTE,SMALL('VERİ TABANI'!$Q:$Q,ROW()-11),COLUMN()),"")</f>
        <v/>
      </c>
      <c r="C198" s="331" t="str">
        <f>IFERROR(INDEX(LİSTE,SMALL('VERİ TABANI'!$Q:$Q,ROW()-11),COLUMN()),"")</f>
        <v/>
      </c>
      <c r="D198" s="331" t="str">
        <f>IFERROR(INDEX(LİSTE,SMALL('VERİ TABANI'!$Q:$Q,ROW()-11),COLUMN()),"")</f>
        <v/>
      </c>
      <c r="E198" s="331" t="str">
        <f>IFERROR(INDEX(LİSTE,SMALL('VERİ TABANI'!$Q:$Q,ROW()-11),COLUMN()),"")</f>
        <v/>
      </c>
      <c r="F198" s="375" t="str">
        <f>IFERROR(INDEX(LİSTE,SMALL('VERİ TABANI'!$Q:$Q,ROW()-11),COLUMN()),"")</f>
        <v/>
      </c>
      <c r="G198" s="330" t="str">
        <f>IFERROR(INDEX(LİSTE,SMALL('VERİ TABANI'!$Q:$Q,ROW()-11),COLUMN()),"")</f>
        <v/>
      </c>
      <c r="H198" s="375" t="str">
        <f>PROPER(IFERROR(INDEX(LİSTE,SMALL('VERİ TABANI'!$Q:$Q,ROW()-11),COLUMN()),""))</f>
        <v/>
      </c>
      <c r="I198" s="340" t="str">
        <f>IFERROR(INDEX(LİSTE,SMALL('VERİ TABANI'!$Q:$Q,ROW()-11),COLUMN()),"")</f>
        <v/>
      </c>
      <c r="J198" s="375" t="str">
        <f>PROPER(IFERROR(INDEX(LİSTE,SMALL('VERİ TABANI'!$Q:$Q,ROW()-11),COLUMN()),""))</f>
        <v/>
      </c>
      <c r="K198" s="341" t="str">
        <f>IFERROR(INDEX(LİSTE,SMALL('VERİ TABANI'!$Q:$Q,ROW()-11),COLUMN()),"")</f>
        <v/>
      </c>
      <c r="L198" s="376" t="str">
        <f>IFERROR(INDEX(LİSTE,SMALL('VERİ TABANI'!$Q:$Q,ROW()-11),COLUMN()),"")</f>
        <v/>
      </c>
      <c r="M198" s="331" t="str">
        <f>IFERROR(INDEX(LİSTE,SMALL('VERİ TABANI'!$Q:$Q,ROW()-11),COLUMN()),"")</f>
        <v/>
      </c>
      <c r="N198" s="331"/>
      <c r="R198" s="332" t="str">
        <f>IFERROR(IF(H198="","",COUNTIF($H$12:H198,H198)),"")</f>
        <v/>
      </c>
      <c r="S198" s="332" t="str">
        <f t="shared" si="41"/>
        <v/>
      </c>
      <c r="T198" s="325" t="str">
        <f t="shared" si="35"/>
        <v/>
      </c>
      <c r="U198" s="326" t="str">
        <f t="shared" si="36"/>
        <v/>
      </c>
      <c r="V198" s="330" t="str">
        <f t="shared" si="29"/>
        <v/>
      </c>
      <c r="W198" s="328" t="str">
        <f t="shared" si="37"/>
        <v/>
      </c>
      <c r="X198" s="328" t="str">
        <f t="shared" si="42"/>
        <v/>
      </c>
      <c r="Y198" s="328" t="str">
        <f t="shared" si="38"/>
        <v/>
      </c>
      <c r="Z198" s="328" t="str">
        <f t="shared" si="30"/>
        <v/>
      </c>
      <c r="AB198" s="334">
        <f t="shared" si="31"/>
        <v>0</v>
      </c>
      <c r="AC198" s="334">
        <f t="shared" si="32"/>
        <v>0</v>
      </c>
      <c r="AD198" s="334">
        <f t="shared" si="39"/>
        <v>0</v>
      </c>
      <c r="AE198" s="334" t="str">
        <f t="shared" si="40"/>
        <v/>
      </c>
      <c r="AF198" s="312" t="str">
        <f t="shared" si="33"/>
        <v/>
      </c>
    </row>
    <row r="199" spans="1:32">
      <c r="A199" s="330" t="str">
        <f t="shared" si="34"/>
        <v/>
      </c>
      <c r="B199" s="331" t="str">
        <f>IFERROR(INDEX(LİSTE,SMALL('VERİ TABANI'!$Q:$Q,ROW()-11),COLUMN()),"")</f>
        <v/>
      </c>
      <c r="C199" s="331" t="str">
        <f>IFERROR(INDEX(LİSTE,SMALL('VERİ TABANI'!$Q:$Q,ROW()-11),COLUMN()),"")</f>
        <v/>
      </c>
      <c r="D199" s="331" t="str">
        <f>IFERROR(INDEX(LİSTE,SMALL('VERİ TABANI'!$Q:$Q,ROW()-11),COLUMN()),"")</f>
        <v/>
      </c>
      <c r="E199" s="331" t="str">
        <f>IFERROR(INDEX(LİSTE,SMALL('VERİ TABANI'!$Q:$Q,ROW()-11),COLUMN()),"")</f>
        <v/>
      </c>
      <c r="F199" s="375" t="str">
        <f>IFERROR(INDEX(LİSTE,SMALL('VERİ TABANI'!$Q:$Q,ROW()-11),COLUMN()),"")</f>
        <v/>
      </c>
      <c r="G199" s="330" t="str">
        <f>IFERROR(INDEX(LİSTE,SMALL('VERİ TABANI'!$Q:$Q,ROW()-11),COLUMN()),"")</f>
        <v/>
      </c>
      <c r="H199" s="375" t="str">
        <f>PROPER(IFERROR(INDEX(LİSTE,SMALL('VERİ TABANI'!$Q:$Q,ROW()-11),COLUMN()),""))</f>
        <v/>
      </c>
      <c r="I199" s="340" t="str">
        <f>IFERROR(INDEX(LİSTE,SMALL('VERİ TABANI'!$Q:$Q,ROW()-11),COLUMN()),"")</f>
        <v/>
      </c>
      <c r="J199" s="375" t="str">
        <f>PROPER(IFERROR(INDEX(LİSTE,SMALL('VERİ TABANI'!$Q:$Q,ROW()-11),COLUMN()),""))</f>
        <v/>
      </c>
      <c r="K199" s="341" t="str">
        <f>IFERROR(INDEX(LİSTE,SMALL('VERİ TABANI'!$Q:$Q,ROW()-11),COLUMN()),"")</f>
        <v/>
      </c>
      <c r="L199" s="376" t="str">
        <f>IFERROR(INDEX(LİSTE,SMALL('VERİ TABANI'!$Q:$Q,ROW()-11),COLUMN()),"")</f>
        <v/>
      </c>
      <c r="M199" s="331" t="str">
        <f>IFERROR(INDEX(LİSTE,SMALL('VERİ TABANI'!$Q:$Q,ROW()-11),COLUMN()),"")</f>
        <v/>
      </c>
      <c r="N199" s="331"/>
      <c r="R199" s="332" t="str">
        <f>IFERROR(IF(H199="","",COUNTIF($H$12:H199,H199)),"")</f>
        <v/>
      </c>
      <c r="S199" s="332" t="str">
        <f t="shared" si="41"/>
        <v/>
      </c>
      <c r="T199" s="325" t="str">
        <f t="shared" si="35"/>
        <v/>
      </c>
      <c r="U199" s="326" t="str">
        <f t="shared" si="36"/>
        <v/>
      </c>
      <c r="V199" s="330" t="str">
        <f t="shared" si="29"/>
        <v/>
      </c>
      <c r="W199" s="328" t="str">
        <f t="shared" si="37"/>
        <v/>
      </c>
      <c r="X199" s="328" t="str">
        <f t="shared" si="42"/>
        <v/>
      </c>
      <c r="Y199" s="328" t="str">
        <f t="shared" si="38"/>
        <v/>
      </c>
      <c r="Z199" s="328" t="str">
        <f t="shared" si="30"/>
        <v/>
      </c>
      <c r="AB199" s="334">
        <f t="shared" si="31"/>
        <v>0</v>
      </c>
      <c r="AC199" s="334">
        <f t="shared" si="32"/>
        <v>0</v>
      </c>
      <c r="AD199" s="334">
        <f t="shared" si="39"/>
        <v>0</v>
      </c>
      <c r="AE199" s="334" t="str">
        <f t="shared" si="40"/>
        <v/>
      </c>
      <c r="AF199" s="312" t="str">
        <f t="shared" si="33"/>
        <v/>
      </c>
    </row>
    <row r="200" spans="1:32">
      <c r="A200" s="330" t="str">
        <f t="shared" si="34"/>
        <v/>
      </c>
      <c r="B200" s="331" t="str">
        <f>IFERROR(INDEX(LİSTE,SMALL('VERİ TABANI'!$Q:$Q,ROW()-11),COLUMN()),"")</f>
        <v/>
      </c>
      <c r="C200" s="331" t="str">
        <f>IFERROR(INDEX(LİSTE,SMALL('VERİ TABANI'!$Q:$Q,ROW()-11),COLUMN()),"")</f>
        <v/>
      </c>
      <c r="D200" s="331" t="str">
        <f>IFERROR(INDEX(LİSTE,SMALL('VERİ TABANI'!$Q:$Q,ROW()-11),COLUMN()),"")</f>
        <v/>
      </c>
      <c r="E200" s="331" t="str">
        <f>IFERROR(INDEX(LİSTE,SMALL('VERİ TABANI'!$Q:$Q,ROW()-11),COLUMN()),"")</f>
        <v/>
      </c>
      <c r="F200" s="375" t="str">
        <f>IFERROR(INDEX(LİSTE,SMALL('VERİ TABANI'!$Q:$Q,ROW()-11),COLUMN()),"")</f>
        <v/>
      </c>
      <c r="G200" s="330" t="str">
        <f>IFERROR(INDEX(LİSTE,SMALL('VERİ TABANI'!$Q:$Q,ROW()-11),COLUMN()),"")</f>
        <v/>
      </c>
      <c r="H200" s="375" t="str">
        <f>PROPER(IFERROR(INDEX(LİSTE,SMALL('VERİ TABANI'!$Q:$Q,ROW()-11),COLUMN()),""))</f>
        <v/>
      </c>
      <c r="I200" s="340" t="str">
        <f>IFERROR(INDEX(LİSTE,SMALL('VERİ TABANI'!$Q:$Q,ROW()-11),COLUMN()),"")</f>
        <v/>
      </c>
      <c r="J200" s="375" t="str">
        <f>PROPER(IFERROR(INDEX(LİSTE,SMALL('VERİ TABANI'!$Q:$Q,ROW()-11),COLUMN()),""))</f>
        <v/>
      </c>
      <c r="K200" s="341" t="str">
        <f>IFERROR(INDEX(LİSTE,SMALL('VERİ TABANI'!$Q:$Q,ROW()-11),COLUMN()),"")</f>
        <v/>
      </c>
      <c r="L200" s="376" t="str">
        <f>IFERROR(INDEX(LİSTE,SMALL('VERİ TABANI'!$Q:$Q,ROW()-11),COLUMN()),"")</f>
        <v/>
      </c>
      <c r="M200" s="331" t="str">
        <f>IFERROR(INDEX(LİSTE,SMALL('VERİ TABANI'!$Q:$Q,ROW()-11),COLUMN()),"")</f>
        <v/>
      </c>
      <c r="N200" s="331"/>
      <c r="R200" s="332" t="str">
        <f>IFERROR(IF(H200="","",COUNTIF($H$12:H200,H200)),"")</f>
        <v/>
      </c>
      <c r="S200" s="332" t="str">
        <f t="shared" si="41"/>
        <v/>
      </c>
      <c r="T200" s="325" t="str">
        <f t="shared" si="35"/>
        <v/>
      </c>
      <c r="U200" s="326" t="str">
        <f t="shared" si="36"/>
        <v/>
      </c>
      <c r="V200" s="330" t="str">
        <f t="shared" si="29"/>
        <v/>
      </c>
      <c r="W200" s="328" t="str">
        <f t="shared" si="37"/>
        <v/>
      </c>
      <c r="X200" s="328" t="str">
        <f t="shared" si="42"/>
        <v/>
      </c>
      <c r="Y200" s="328" t="str">
        <f t="shared" si="38"/>
        <v/>
      </c>
      <c r="Z200" s="328" t="str">
        <f t="shared" si="30"/>
        <v/>
      </c>
      <c r="AB200" s="334">
        <f t="shared" si="31"/>
        <v>0</v>
      </c>
      <c r="AC200" s="334">
        <f t="shared" si="32"/>
        <v>0</v>
      </c>
      <c r="AD200" s="334">
        <f t="shared" si="39"/>
        <v>0</v>
      </c>
      <c r="AE200" s="334" t="str">
        <f t="shared" si="40"/>
        <v/>
      </c>
      <c r="AF200" s="312" t="str">
        <f t="shared" si="33"/>
        <v/>
      </c>
    </row>
    <row r="201" spans="1:32">
      <c r="A201" s="330" t="str">
        <f t="shared" si="34"/>
        <v/>
      </c>
      <c r="B201" s="331" t="str">
        <f>IFERROR(INDEX(LİSTE,SMALL('VERİ TABANI'!$Q:$Q,ROW()-11),COLUMN()),"")</f>
        <v/>
      </c>
      <c r="C201" s="331" t="str">
        <f>IFERROR(INDEX(LİSTE,SMALL('VERİ TABANI'!$Q:$Q,ROW()-11),COLUMN()),"")</f>
        <v/>
      </c>
      <c r="D201" s="331" t="str">
        <f>IFERROR(INDEX(LİSTE,SMALL('VERİ TABANI'!$Q:$Q,ROW()-11),COLUMN()),"")</f>
        <v/>
      </c>
      <c r="E201" s="331" t="str">
        <f>IFERROR(INDEX(LİSTE,SMALL('VERİ TABANI'!$Q:$Q,ROW()-11),COLUMN()),"")</f>
        <v/>
      </c>
      <c r="F201" s="375" t="str">
        <f>IFERROR(INDEX(LİSTE,SMALL('VERİ TABANI'!$Q:$Q,ROW()-11),COLUMN()),"")</f>
        <v/>
      </c>
      <c r="G201" s="330" t="str">
        <f>IFERROR(INDEX(LİSTE,SMALL('VERİ TABANI'!$Q:$Q,ROW()-11),COLUMN()),"")</f>
        <v/>
      </c>
      <c r="H201" s="375" t="str">
        <f>PROPER(IFERROR(INDEX(LİSTE,SMALL('VERİ TABANI'!$Q:$Q,ROW()-11),COLUMN()),""))</f>
        <v/>
      </c>
      <c r="I201" s="340" t="str">
        <f>IFERROR(INDEX(LİSTE,SMALL('VERİ TABANI'!$Q:$Q,ROW()-11),COLUMN()),"")</f>
        <v/>
      </c>
      <c r="J201" s="375" t="str">
        <f>PROPER(IFERROR(INDEX(LİSTE,SMALL('VERİ TABANI'!$Q:$Q,ROW()-11),COLUMN()),""))</f>
        <v/>
      </c>
      <c r="K201" s="341" t="str">
        <f>IFERROR(INDEX(LİSTE,SMALL('VERİ TABANI'!$Q:$Q,ROW()-11),COLUMN()),"")</f>
        <v/>
      </c>
      <c r="L201" s="376" t="str">
        <f>IFERROR(INDEX(LİSTE,SMALL('VERİ TABANI'!$Q:$Q,ROW()-11),COLUMN()),"")</f>
        <v/>
      </c>
      <c r="M201" s="331" t="str">
        <f>IFERROR(INDEX(LİSTE,SMALL('VERİ TABANI'!$Q:$Q,ROW()-11),COLUMN()),"")</f>
        <v/>
      </c>
      <c r="N201" s="331"/>
      <c r="R201" s="332" t="str">
        <f>IFERROR(IF(H201="","",COUNTIF($H$12:H201,H201)),"")</f>
        <v/>
      </c>
      <c r="S201" s="332" t="str">
        <f t="shared" si="41"/>
        <v/>
      </c>
      <c r="T201" s="325" t="str">
        <f t="shared" si="35"/>
        <v/>
      </c>
      <c r="U201" s="326" t="str">
        <f t="shared" si="36"/>
        <v/>
      </c>
      <c r="V201" s="330" t="str">
        <f t="shared" si="29"/>
        <v/>
      </c>
      <c r="W201" s="328" t="str">
        <f t="shared" si="37"/>
        <v/>
      </c>
      <c r="X201" s="328" t="str">
        <f t="shared" si="42"/>
        <v/>
      </c>
      <c r="Y201" s="328" t="str">
        <f t="shared" si="38"/>
        <v/>
      </c>
      <c r="Z201" s="328" t="str">
        <f t="shared" si="30"/>
        <v/>
      </c>
      <c r="AB201" s="334">
        <f t="shared" si="31"/>
        <v>0</v>
      </c>
      <c r="AC201" s="334">
        <f t="shared" si="32"/>
        <v>0</v>
      </c>
      <c r="AD201" s="334">
        <f t="shared" si="39"/>
        <v>0</v>
      </c>
      <c r="AE201" s="334" t="str">
        <f t="shared" si="40"/>
        <v/>
      </c>
      <c r="AF201" s="312" t="str">
        <f t="shared" si="33"/>
        <v/>
      </c>
    </row>
    <row r="202" spans="1:32">
      <c r="A202" s="330" t="str">
        <f t="shared" si="34"/>
        <v/>
      </c>
      <c r="B202" s="331" t="str">
        <f>IFERROR(INDEX(LİSTE,SMALL('VERİ TABANI'!$Q:$Q,ROW()-11),COLUMN()),"")</f>
        <v/>
      </c>
      <c r="C202" s="331" t="str">
        <f>IFERROR(INDEX(LİSTE,SMALL('VERİ TABANI'!$Q:$Q,ROW()-11),COLUMN()),"")</f>
        <v/>
      </c>
      <c r="D202" s="331" t="str">
        <f>IFERROR(INDEX(LİSTE,SMALL('VERİ TABANI'!$Q:$Q,ROW()-11),COLUMN()),"")</f>
        <v/>
      </c>
      <c r="E202" s="331" t="str">
        <f>IFERROR(INDEX(LİSTE,SMALL('VERİ TABANI'!$Q:$Q,ROW()-11),COLUMN()),"")</f>
        <v/>
      </c>
      <c r="F202" s="375" t="str">
        <f>IFERROR(INDEX(LİSTE,SMALL('VERİ TABANI'!$Q:$Q,ROW()-11),COLUMN()),"")</f>
        <v/>
      </c>
      <c r="G202" s="330" t="str">
        <f>IFERROR(INDEX(LİSTE,SMALL('VERİ TABANI'!$Q:$Q,ROW()-11),COLUMN()),"")</f>
        <v/>
      </c>
      <c r="H202" s="375" t="str">
        <f>PROPER(IFERROR(INDEX(LİSTE,SMALL('VERİ TABANI'!$Q:$Q,ROW()-11),COLUMN()),""))</f>
        <v/>
      </c>
      <c r="I202" s="340" t="str">
        <f>IFERROR(INDEX(LİSTE,SMALL('VERİ TABANI'!$Q:$Q,ROW()-11),COLUMN()),"")</f>
        <v/>
      </c>
      <c r="J202" s="375" t="str">
        <f>PROPER(IFERROR(INDEX(LİSTE,SMALL('VERİ TABANI'!$Q:$Q,ROW()-11),COLUMN()),""))</f>
        <v/>
      </c>
      <c r="K202" s="341" t="str">
        <f>IFERROR(INDEX(LİSTE,SMALL('VERİ TABANI'!$Q:$Q,ROW()-11),COLUMN()),"")</f>
        <v/>
      </c>
      <c r="L202" s="376" t="str">
        <f>IFERROR(INDEX(LİSTE,SMALL('VERİ TABANI'!$Q:$Q,ROW()-11),COLUMN()),"")</f>
        <v/>
      </c>
      <c r="M202" s="331" t="str">
        <f>IFERROR(INDEX(LİSTE,SMALL('VERİ TABANI'!$Q:$Q,ROW()-11),COLUMN()),"")</f>
        <v/>
      </c>
      <c r="N202" s="331"/>
      <c r="R202" s="332" t="str">
        <f>IFERROR(IF(H202="","",COUNTIF($H$12:H202,H202)),"")</f>
        <v/>
      </c>
      <c r="S202" s="332" t="str">
        <f t="shared" si="41"/>
        <v/>
      </c>
      <c r="T202" s="325" t="str">
        <f t="shared" si="35"/>
        <v/>
      </c>
      <c r="U202" s="326" t="str">
        <f t="shared" si="36"/>
        <v/>
      </c>
      <c r="V202" s="330" t="str">
        <f t="shared" si="29"/>
        <v/>
      </c>
      <c r="W202" s="328" t="str">
        <f t="shared" si="37"/>
        <v/>
      </c>
      <c r="X202" s="328" t="str">
        <f t="shared" si="42"/>
        <v/>
      </c>
      <c r="Y202" s="328" t="str">
        <f t="shared" si="38"/>
        <v/>
      </c>
      <c r="Z202" s="328" t="str">
        <f t="shared" si="30"/>
        <v/>
      </c>
      <c r="AB202" s="334">
        <f t="shared" si="31"/>
        <v>0</v>
      </c>
      <c r="AC202" s="334">
        <f t="shared" si="32"/>
        <v>0</v>
      </c>
      <c r="AD202" s="334">
        <f t="shared" si="39"/>
        <v>0</v>
      </c>
      <c r="AE202" s="334" t="str">
        <f t="shared" si="40"/>
        <v/>
      </c>
      <c r="AF202" s="312" t="str">
        <f t="shared" si="33"/>
        <v/>
      </c>
    </row>
    <row r="203" spans="1:32">
      <c r="A203" s="330" t="str">
        <f t="shared" si="34"/>
        <v/>
      </c>
      <c r="B203" s="331" t="str">
        <f>IFERROR(INDEX(LİSTE,SMALL('VERİ TABANI'!$Q:$Q,ROW()-11),COLUMN()),"")</f>
        <v/>
      </c>
      <c r="C203" s="331" t="str">
        <f>IFERROR(INDEX(LİSTE,SMALL('VERİ TABANI'!$Q:$Q,ROW()-11),COLUMN()),"")</f>
        <v/>
      </c>
      <c r="D203" s="331" t="str">
        <f>IFERROR(INDEX(LİSTE,SMALL('VERİ TABANI'!$Q:$Q,ROW()-11),COLUMN()),"")</f>
        <v/>
      </c>
      <c r="E203" s="331" t="str">
        <f>IFERROR(INDEX(LİSTE,SMALL('VERİ TABANI'!$Q:$Q,ROW()-11),COLUMN()),"")</f>
        <v/>
      </c>
      <c r="F203" s="375" t="str">
        <f>IFERROR(INDEX(LİSTE,SMALL('VERİ TABANI'!$Q:$Q,ROW()-11),COLUMN()),"")</f>
        <v/>
      </c>
      <c r="G203" s="330" t="str">
        <f>IFERROR(INDEX(LİSTE,SMALL('VERİ TABANI'!$Q:$Q,ROW()-11),COLUMN()),"")</f>
        <v/>
      </c>
      <c r="H203" s="375" t="str">
        <f>PROPER(IFERROR(INDEX(LİSTE,SMALL('VERİ TABANI'!$Q:$Q,ROW()-11),COLUMN()),""))</f>
        <v/>
      </c>
      <c r="I203" s="340" t="str">
        <f>IFERROR(INDEX(LİSTE,SMALL('VERİ TABANI'!$Q:$Q,ROW()-11),COLUMN()),"")</f>
        <v/>
      </c>
      <c r="J203" s="375" t="str">
        <f>PROPER(IFERROR(INDEX(LİSTE,SMALL('VERİ TABANI'!$Q:$Q,ROW()-11),COLUMN()),""))</f>
        <v/>
      </c>
      <c r="K203" s="341" t="str">
        <f>IFERROR(INDEX(LİSTE,SMALL('VERİ TABANI'!$Q:$Q,ROW()-11),COLUMN()),"")</f>
        <v/>
      </c>
      <c r="L203" s="376" t="str">
        <f>IFERROR(INDEX(LİSTE,SMALL('VERİ TABANI'!$Q:$Q,ROW()-11),COLUMN()),"")</f>
        <v/>
      </c>
      <c r="M203" s="331" t="str">
        <f>IFERROR(INDEX(LİSTE,SMALL('VERİ TABANI'!$Q:$Q,ROW()-11),COLUMN()),"")</f>
        <v/>
      </c>
      <c r="N203" s="331"/>
      <c r="R203" s="332" t="str">
        <f>IFERROR(IF(H203="","",COUNTIF($H$12:H203,H203)),"")</f>
        <v/>
      </c>
      <c r="S203" s="332" t="str">
        <f t="shared" si="41"/>
        <v/>
      </c>
      <c r="T203" s="325" t="str">
        <f t="shared" si="35"/>
        <v/>
      </c>
      <c r="U203" s="326" t="str">
        <f t="shared" si="36"/>
        <v/>
      </c>
      <c r="V203" s="330" t="str">
        <f t="shared" si="29"/>
        <v/>
      </c>
      <c r="W203" s="328" t="str">
        <f t="shared" si="37"/>
        <v/>
      </c>
      <c r="X203" s="328" t="str">
        <f t="shared" si="42"/>
        <v/>
      </c>
      <c r="Y203" s="328" t="str">
        <f t="shared" si="38"/>
        <v/>
      </c>
      <c r="Z203" s="328" t="str">
        <f t="shared" si="30"/>
        <v/>
      </c>
      <c r="AB203" s="334">
        <f t="shared" si="31"/>
        <v>0</v>
      </c>
      <c r="AC203" s="334">
        <f t="shared" si="32"/>
        <v>0</v>
      </c>
      <c r="AD203" s="334">
        <f t="shared" si="39"/>
        <v>0</v>
      </c>
      <c r="AE203" s="334" t="str">
        <f t="shared" si="40"/>
        <v/>
      </c>
      <c r="AF203" s="312" t="str">
        <f t="shared" si="33"/>
        <v/>
      </c>
    </row>
    <row r="204" spans="1:32">
      <c r="A204" s="330" t="str">
        <f t="shared" si="34"/>
        <v/>
      </c>
      <c r="B204" s="331" t="str">
        <f>IFERROR(INDEX(LİSTE,SMALL('VERİ TABANI'!$Q:$Q,ROW()-11),COLUMN()),"")</f>
        <v/>
      </c>
      <c r="C204" s="331" t="str">
        <f>IFERROR(INDEX(LİSTE,SMALL('VERİ TABANI'!$Q:$Q,ROW()-11),COLUMN()),"")</f>
        <v/>
      </c>
      <c r="D204" s="331" t="str">
        <f>IFERROR(INDEX(LİSTE,SMALL('VERİ TABANI'!$Q:$Q,ROW()-11),COLUMN()),"")</f>
        <v/>
      </c>
      <c r="E204" s="331" t="str">
        <f>IFERROR(INDEX(LİSTE,SMALL('VERİ TABANI'!$Q:$Q,ROW()-11),COLUMN()),"")</f>
        <v/>
      </c>
      <c r="F204" s="375" t="str">
        <f>IFERROR(INDEX(LİSTE,SMALL('VERİ TABANI'!$Q:$Q,ROW()-11),COLUMN()),"")</f>
        <v/>
      </c>
      <c r="G204" s="330" t="str">
        <f>IFERROR(INDEX(LİSTE,SMALL('VERİ TABANI'!$Q:$Q,ROW()-11),COLUMN()),"")</f>
        <v/>
      </c>
      <c r="H204" s="375" t="str">
        <f>PROPER(IFERROR(INDEX(LİSTE,SMALL('VERİ TABANI'!$Q:$Q,ROW()-11),COLUMN()),""))</f>
        <v/>
      </c>
      <c r="I204" s="340" t="str">
        <f>IFERROR(INDEX(LİSTE,SMALL('VERİ TABANI'!$Q:$Q,ROW()-11),COLUMN()),"")</f>
        <v/>
      </c>
      <c r="J204" s="375" t="str">
        <f>PROPER(IFERROR(INDEX(LİSTE,SMALL('VERİ TABANI'!$Q:$Q,ROW()-11),COLUMN()),""))</f>
        <v/>
      </c>
      <c r="K204" s="341" t="str">
        <f>IFERROR(INDEX(LİSTE,SMALL('VERİ TABANI'!$Q:$Q,ROW()-11),COLUMN()),"")</f>
        <v/>
      </c>
      <c r="L204" s="376" t="str">
        <f>IFERROR(INDEX(LİSTE,SMALL('VERİ TABANI'!$Q:$Q,ROW()-11),COLUMN()),"")</f>
        <v/>
      </c>
      <c r="M204" s="331" t="str">
        <f>IFERROR(INDEX(LİSTE,SMALL('VERİ TABANI'!$Q:$Q,ROW()-11),COLUMN()),"")</f>
        <v/>
      </c>
      <c r="N204" s="331"/>
      <c r="R204" s="332" t="str">
        <f>IFERROR(IF(H204="","",COUNTIF($H$12:H204,H204)),"")</f>
        <v/>
      </c>
      <c r="S204" s="332" t="str">
        <f t="shared" si="41"/>
        <v/>
      </c>
      <c r="T204" s="325" t="str">
        <f t="shared" si="35"/>
        <v/>
      </c>
      <c r="U204" s="326" t="str">
        <f t="shared" si="36"/>
        <v/>
      </c>
      <c r="V204" s="330" t="str">
        <f t="shared" ref="V204:V267" si="43">IF($U204="","",COUNTIF(H:H,$U204))</f>
        <v/>
      </c>
      <c r="W204" s="328" t="str">
        <f t="shared" si="37"/>
        <v/>
      </c>
      <c r="X204" s="328" t="str">
        <f t="shared" si="42"/>
        <v/>
      </c>
      <c r="Y204" s="328" t="str">
        <f t="shared" si="38"/>
        <v/>
      </c>
      <c r="Z204" s="328" t="str">
        <f t="shared" ref="Z204:Z267" si="44">IFERROR(VALUE(Y204),"")</f>
        <v/>
      </c>
      <c r="AB204" s="334">
        <f t="shared" ref="AB204:AB267" si="45">IFERROR(SEARCH(ÖĞRETMEN,$G:$G,1),0)</f>
        <v>0</v>
      </c>
      <c r="AC204" s="334">
        <f t="shared" ref="AC204:AC267" si="46">IFERROR(SEARCH(İŞYERİ_ADI,$H:$H,1),0)</f>
        <v>0</v>
      </c>
      <c r="AD204" s="334">
        <f t="shared" si="39"/>
        <v>0</v>
      </c>
      <c r="AE204" s="334" t="str">
        <f t="shared" si="40"/>
        <v/>
      </c>
      <c r="AF204" s="312" t="str">
        <f t="shared" ref="AF204:AF267" si="47">IF($U204="","",COUNTIF(H:H,$U204))</f>
        <v/>
      </c>
    </row>
    <row r="205" spans="1:32">
      <c r="A205" s="330" t="str">
        <f t="shared" ref="A205:A231" si="48">IFERROR(IF(B205="","",ROW()-11),"")</f>
        <v/>
      </c>
      <c r="B205" s="331" t="str">
        <f>IFERROR(INDEX(LİSTE,SMALL('VERİ TABANI'!$Q:$Q,ROW()-11),COLUMN()),"")</f>
        <v/>
      </c>
      <c r="C205" s="331" t="str">
        <f>IFERROR(INDEX(LİSTE,SMALL('VERİ TABANI'!$Q:$Q,ROW()-11),COLUMN()),"")</f>
        <v/>
      </c>
      <c r="D205" s="331" t="str">
        <f>IFERROR(INDEX(LİSTE,SMALL('VERİ TABANI'!$Q:$Q,ROW()-11),COLUMN()),"")</f>
        <v/>
      </c>
      <c r="E205" s="331" t="str">
        <f>IFERROR(INDEX(LİSTE,SMALL('VERİ TABANI'!$Q:$Q,ROW()-11),COLUMN()),"")</f>
        <v/>
      </c>
      <c r="F205" s="375" t="str">
        <f>IFERROR(INDEX(LİSTE,SMALL('VERİ TABANI'!$Q:$Q,ROW()-11),COLUMN()),"")</f>
        <v/>
      </c>
      <c r="G205" s="330" t="str">
        <f>IFERROR(INDEX(LİSTE,SMALL('VERİ TABANI'!$Q:$Q,ROW()-11),COLUMN()),"")</f>
        <v/>
      </c>
      <c r="H205" s="375" t="str">
        <f>PROPER(IFERROR(INDEX(LİSTE,SMALL('VERİ TABANI'!$Q:$Q,ROW()-11),COLUMN()),""))</f>
        <v/>
      </c>
      <c r="I205" s="340" t="str">
        <f>IFERROR(INDEX(LİSTE,SMALL('VERİ TABANI'!$Q:$Q,ROW()-11),COLUMN()),"")</f>
        <v/>
      </c>
      <c r="J205" s="375" t="str">
        <f>PROPER(IFERROR(INDEX(LİSTE,SMALL('VERİ TABANI'!$Q:$Q,ROW()-11),COLUMN()),""))</f>
        <v/>
      </c>
      <c r="K205" s="341" t="str">
        <f>IFERROR(INDEX(LİSTE,SMALL('VERİ TABANI'!$Q:$Q,ROW()-11),COLUMN()),"")</f>
        <v/>
      </c>
      <c r="L205" s="376" t="str">
        <f>IFERROR(INDEX(LİSTE,SMALL('VERİ TABANI'!$Q:$Q,ROW()-11),COLUMN()),"")</f>
        <v/>
      </c>
      <c r="M205" s="331" t="str">
        <f>IFERROR(INDEX(LİSTE,SMALL('VERİ TABANI'!$Q:$Q,ROW()-11),COLUMN()),"")</f>
        <v/>
      </c>
      <c r="N205" s="331"/>
      <c r="R205" s="332" t="str">
        <f>IFERROR(IF(H205="","",COUNTIF($H$12:H205,H205)),"")</f>
        <v/>
      </c>
      <c r="S205" s="332" t="str">
        <f t="shared" si="41"/>
        <v/>
      </c>
      <c r="T205" s="325" t="str">
        <f t="shared" ref="T205:T268" si="49">IFERROR(IF(U205="","",ROW()-11),"")</f>
        <v/>
      </c>
      <c r="U205" s="326" t="str">
        <f t="shared" ref="U205:U268" si="50">IFERROR(INDEX(H:H,SMALL(S:S,ROW()-11)),"")</f>
        <v/>
      </c>
      <c r="V205" s="330" t="str">
        <f t="shared" si="43"/>
        <v/>
      </c>
      <c r="W205" s="328" t="str">
        <f t="shared" ref="W205:W268" si="51">IF(H205="","",IF(H205=H204,W204,W204+10))</f>
        <v/>
      </c>
      <c r="X205" s="328" t="str">
        <f t="shared" si="42"/>
        <v/>
      </c>
      <c r="Y205" s="328" t="str">
        <f t="shared" ref="Y205:Y268" si="52">IFERROR(VALUE(W205&amp;X205),"")</f>
        <v/>
      </c>
      <c r="Z205" s="328" t="str">
        <f t="shared" si="44"/>
        <v/>
      </c>
      <c r="AB205" s="334">
        <f t="shared" si="45"/>
        <v>0</v>
      </c>
      <c r="AC205" s="334">
        <f t="shared" si="46"/>
        <v>0</v>
      </c>
      <c r="AD205" s="334">
        <f t="shared" ref="AD205:AD268" si="53">PRODUCT(AB205:AC205)</f>
        <v>0</v>
      </c>
      <c r="AE205" s="334" t="str">
        <f t="shared" ref="AE205:AE268" si="54">IF(AD205&gt;0,ROW(),"")</f>
        <v/>
      </c>
      <c r="AF205" s="312" t="str">
        <f t="shared" si="47"/>
        <v/>
      </c>
    </row>
    <row r="206" spans="1:32">
      <c r="A206" s="330" t="str">
        <f t="shared" si="48"/>
        <v/>
      </c>
      <c r="B206" s="331" t="str">
        <f>IFERROR(INDEX(LİSTE,SMALL('VERİ TABANI'!$Q:$Q,ROW()-11),COLUMN()),"")</f>
        <v/>
      </c>
      <c r="C206" s="331" t="str">
        <f>IFERROR(INDEX(LİSTE,SMALL('VERİ TABANI'!$Q:$Q,ROW()-11),COLUMN()),"")</f>
        <v/>
      </c>
      <c r="D206" s="331" t="str">
        <f>IFERROR(INDEX(LİSTE,SMALL('VERİ TABANI'!$Q:$Q,ROW()-11),COLUMN()),"")</f>
        <v/>
      </c>
      <c r="E206" s="331" t="str">
        <f>IFERROR(INDEX(LİSTE,SMALL('VERİ TABANI'!$Q:$Q,ROW()-11),COLUMN()),"")</f>
        <v/>
      </c>
      <c r="F206" s="375" t="str">
        <f>IFERROR(INDEX(LİSTE,SMALL('VERİ TABANI'!$Q:$Q,ROW()-11),COLUMN()),"")</f>
        <v/>
      </c>
      <c r="G206" s="330" t="str">
        <f>IFERROR(INDEX(LİSTE,SMALL('VERİ TABANI'!$Q:$Q,ROW()-11),COLUMN()),"")</f>
        <v/>
      </c>
      <c r="H206" s="375" t="str">
        <f>PROPER(IFERROR(INDEX(LİSTE,SMALL('VERİ TABANI'!$Q:$Q,ROW()-11),COLUMN()),""))</f>
        <v/>
      </c>
      <c r="I206" s="340" t="str">
        <f>IFERROR(INDEX(LİSTE,SMALL('VERİ TABANI'!$Q:$Q,ROW()-11),COLUMN()),"")</f>
        <v/>
      </c>
      <c r="J206" s="375" t="str">
        <f>PROPER(IFERROR(INDEX(LİSTE,SMALL('VERİ TABANI'!$Q:$Q,ROW()-11),COLUMN()),""))</f>
        <v/>
      </c>
      <c r="K206" s="341" t="str">
        <f>IFERROR(INDEX(LİSTE,SMALL('VERİ TABANI'!$Q:$Q,ROW()-11),COLUMN()),"")</f>
        <v/>
      </c>
      <c r="L206" s="376" t="str">
        <f>IFERROR(INDEX(LİSTE,SMALL('VERİ TABANI'!$Q:$Q,ROW()-11),COLUMN()),"")</f>
        <v/>
      </c>
      <c r="M206" s="331" t="str">
        <f>IFERROR(INDEX(LİSTE,SMALL('VERİ TABANI'!$Q:$Q,ROW()-11),COLUMN()),"")</f>
        <v/>
      </c>
      <c r="N206" s="331"/>
      <c r="R206" s="332" t="str">
        <f>IFERROR(IF(H206="","",COUNTIF($H$12:H206,H206)),"")</f>
        <v/>
      </c>
      <c r="S206" s="332" t="str">
        <f t="shared" ref="S206:S269" si="55">IFERROR(IF(AND(COUNTIF(H206:H206,H206)=(R206),R206&gt;0),ROW(),""),"")</f>
        <v/>
      </c>
      <c r="T206" s="325" t="str">
        <f t="shared" si="49"/>
        <v/>
      </c>
      <c r="U206" s="326" t="str">
        <f t="shared" si="50"/>
        <v/>
      </c>
      <c r="V206" s="330" t="str">
        <f t="shared" si="43"/>
        <v/>
      </c>
      <c r="W206" s="328" t="str">
        <f t="shared" si="51"/>
        <v/>
      </c>
      <c r="X206" s="328" t="str">
        <f t="shared" ref="X206:X269" si="56">IF(W206="","",IF(W206=W205,X205+1,1))</f>
        <v/>
      </c>
      <c r="Y206" s="328" t="str">
        <f t="shared" si="52"/>
        <v/>
      </c>
      <c r="Z206" s="328" t="str">
        <f t="shared" si="44"/>
        <v/>
      </c>
      <c r="AB206" s="334">
        <f t="shared" si="45"/>
        <v>0</v>
      </c>
      <c r="AC206" s="334">
        <f t="shared" si="46"/>
        <v>0</v>
      </c>
      <c r="AD206" s="334">
        <f t="shared" si="53"/>
        <v>0</v>
      </c>
      <c r="AE206" s="334" t="str">
        <f t="shared" si="54"/>
        <v/>
      </c>
      <c r="AF206" s="312" t="str">
        <f t="shared" si="47"/>
        <v/>
      </c>
    </row>
    <row r="207" spans="1:32">
      <c r="A207" s="330" t="str">
        <f t="shared" si="48"/>
        <v/>
      </c>
      <c r="B207" s="331" t="str">
        <f>IFERROR(INDEX(LİSTE,SMALL('VERİ TABANI'!$Q:$Q,ROW()-11),COLUMN()),"")</f>
        <v/>
      </c>
      <c r="C207" s="331" t="str">
        <f>IFERROR(INDEX(LİSTE,SMALL('VERİ TABANI'!$Q:$Q,ROW()-11),COLUMN()),"")</f>
        <v/>
      </c>
      <c r="D207" s="331" t="str">
        <f>IFERROR(INDEX(LİSTE,SMALL('VERİ TABANI'!$Q:$Q,ROW()-11),COLUMN()),"")</f>
        <v/>
      </c>
      <c r="E207" s="331" t="str">
        <f>IFERROR(INDEX(LİSTE,SMALL('VERİ TABANI'!$Q:$Q,ROW()-11),COLUMN()),"")</f>
        <v/>
      </c>
      <c r="F207" s="375" t="str">
        <f>IFERROR(INDEX(LİSTE,SMALL('VERİ TABANI'!$Q:$Q,ROW()-11),COLUMN()),"")</f>
        <v/>
      </c>
      <c r="G207" s="330" t="str">
        <f>IFERROR(INDEX(LİSTE,SMALL('VERİ TABANI'!$Q:$Q,ROW()-11),COLUMN()),"")</f>
        <v/>
      </c>
      <c r="H207" s="375" t="str">
        <f>PROPER(IFERROR(INDEX(LİSTE,SMALL('VERİ TABANI'!$Q:$Q,ROW()-11),COLUMN()),""))</f>
        <v/>
      </c>
      <c r="I207" s="340" t="str">
        <f>IFERROR(INDEX(LİSTE,SMALL('VERİ TABANI'!$Q:$Q,ROW()-11),COLUMN()),"")</f>
        <v/>
      </c>
      <c r="J207" s="375" t="str">
        <f>PROPER(IFERROR(INDEX(LİSTE,SMALL('VERİ TABANI'!$Q:$Q,ROW()-11),COLUMN()),""))</f>
        <v/>
      </c>
      <c r="K207" s="341" t="str">
        <f>IFERROR(INDEX(LİSTE,SMALL('VERİ TABANI'!$Q:$Q,ROW()-11),COLUMN()),"")</f>
        <v/>
      </c>
      <c r="L207" s="376" t="str">
        <f>IFERROR(INDEX(LİSTE,SMALL('VERİ TABANI'!$Q:$Q,ROW()-11),COLUMN()),"")</f>
        <v/>
      </c>
      <c r="M207" s="331" t="str">
        <f>IFERROR(INDEX(LİSTE,SMALL('VERİ TABANI'!$Q:$Q,ROW()-11),COLUMN()),"")</f>
        <v/>
      </c>
      <c r="N207" s="331"/>
      <c r="R207" s="332" t="str">
        <f>IFERROR(IF(H207="","",COUNTIF($H$12:H207,H207)),"")</f>
        <v/>
      </c>
      <c r="S207" s="332" t="str">
        <f t="shared" si="55"/>
        <v/>
      </c>
      <c r="T207" s="325" t="str">
        <f t="shared" si="49"/>
        <v/>
      </c>
      <c r="U207" s="326" t="str">
        <f t="shared" si="50"/>
        <v/>
      </c>
      <c r="V207" s="330" t="str">
        <f t="shared" si="43"/>
        <v/>
      </c>
      <c r="W207" s="328" t="str">
        <f t="shared" si="51"/>
        <v/>
      </c>
      <c r="X207" s="328" t="str">
        <f t="shared" si="56"/>
        <v/>
      </c>
      <c r="Y207" s="328" t="str">
        <f t="shared" si="52"/>
        <v/>
      </c>
      <c r="Z207" s="328" t="str">
        <f t="shared" si="44"/>
        <v/>
      </c>
      <c r="AB207" s="334">
        <f t="shared" si="45"/>
        <v>0</v>
      </c>
      <c r="AC207" s="334">
        <f t="shared" si="46"/>
        <v>0</v>
      </c>
      <c r="AD207" s="334">
        <f t="shared" si="53"/>
        <v>0</v>
      </c>
      <c r="AE207" s="334" t="str">
        <f t="shared" si="54"/>
        <v/>
      </c>
      <c r="AF207" s="312" t="str">
        <f t="shared" si="47"/>
        <v/>
      </c>
    </row>
    <row r="208" spans="1:32">
      <c r="A208" s="330" t="str">
        <f t="shared" si="48"/>
        <v/>
      </c>
      <c r="B208" s="331" t="str">
        <f>IFERROR(INDEX(LİSTE,SMALL('VERİ TABANI'!$Q:$Q,ROW()-11),COLUMN()),"")</f>
        <v/>
      </c>
      <c r="C208" s="331" t="str">
        <f>IFERROR(INDEX(LİSTE,SMALL('VERİ TABANI'!$Q:$Q,ROW()-11),COLUMN()),"")</f>
        <v/>
      </c>
      <c r="D208" s="331" t="str">
        <f>IFERROR(INDEX(LİSTE,SMALL('VERİ TABANI'!$Q:$Q,ROW()-11),COLUMN()),"")</f>
        <v/>
      </c>
      <c r="E208" s="331" t="str">
        <f>IFERROR(INDEX(LİSTE,SMALL('VERİ TABANI'!$Q:$Q,ROW()-11),COLUMN()),"")</f>
        <v/>
      </c>
      <c r="F208" s="375" t="str">
        <f>IFERROR(INDEX(LİSTE,SMALL('VERİ TABANI'!$Q:$Q,ROW()-11),COLUMN()),"")</f>
        <v/>
      </c>
      <c r="G208" s="330" t="str">
        <f>IFERROR(INDEX(LİSTE,SMALL('VERİ TABANI'!$Q:$Q,ROW()-11),COLUMN()),"")</f>
        <v/>
      </c>
      <c r="H208" s="375" t="str">
        <f>PROPER(IFERROR(INDEX(LİSTE,SMALL('VERİ TABANI'!$Q:$Q,ROW()-11),COLUMN()),""))</f>
        <v/>
      </c>
      <c r="I208" s="340" t="str">
        <f>IFERROR(INDEX(LİSTE,SMALL('VERİ TABANI'!$Q:$Q,ROW()-11),COLUMN()),"")</f>
        <v/>
      </c>
      <c r="J208" s="375" t="str">
        <f>PROPER(IFERROR(INDEX(LİSTE,SMALL('VERİ TABANI'!$Q:$Q,ROW()-11),COLUMN()),""))</f>
        <v/>
      </c>
      <c r="K208" s="341" t="str">
        <f>IFERROR(INDEX(LİSTE,SMALL('VERİ TABANI'!$Q:$Q,ROW()-11),COLUMN()),"")</f>
        <v/>
      </c>
      <c r="L208" s="376" t="str">
        <f>IFERROR(INDEX(LİSTE,SMALL('VERİ TABANI'!$Q:$Q,ROW()-11),COLUMN()),"")</f>
        <v/>
      </c>
      <c r="M208" s="331" t="str">
        <f>IFERROR(INDEX(LİSTE,SMALL('VERİ TABANI'!$Q:$Q,ROW()-11),COLUMN()),"")</f>
        <v/>
      </c>
      <c r="N208" s="331"/>
      <c r="R208" s="332" t="str">
        <f>IFERROR(IF(H208="","",COUNTIF($H$12:H208,H208)),"")</f>
        <v/>
      </c>
      <c r="S208" s="332" t="str">
        <f t="shared" si="55"/>
        <v/>
      </c>
      <c r="T208" s="325" t="str">
        <f t="shared" si="49"/>
        <v/>
      </c>
      <c r="U208" s="326" t="str">
        <f t="shared" si="50"/>
        <v/>
      </c>
      <c r="V208" s="330" t="str">
        <f t="shared" si="43"/>
        <v/>
      </c>
      <c r="W208" s="328" t="str">
        <f t="shared" si="51"/>
        <v/>
      </c>
      <c r="X208" s="328" t="str">
        <f t="shared" si="56"/>
        <v/>
      </c>
      <c r="Y208" s="328" t="str">
        <f t="shared" si="52"/>
        <v/>
      </c>
      <c r="Z208" s="328" t="str">
        <f t="shared" si="44"/>
        <v/>
      </c>
      <c r="AB208" s="334">
        <f t="shared" si="45"/>
        <v>0</v>
      </c>
      <c r="AC208" s="334">
        <f t="shared" si="46"/>
        <v>0</v>
      </c>
      <c r="AD208" s="334">
        <f t="shared" si="53"/>
        <v>0</v>
      </c>
      <c r="AE208" s="334" t="str">
        <f t="shared" si="54"/>
        <v/>
      </c>
      <c r="AF208" s="312" t="str">
        <f t="shared" si="47"/>
        <v/>
      </c>
    </row>
    <row r="209" spans="1:32">
      <c r="A209" s="330" t="str">
        <f t="shared" si="48"/>
        <v/>
      </c>
      <c r="B209" s="331" t="str">
        <f>IFERROR(INDEX(LİSTE,SMALL('VERİ TABANI'!$Q:$Q,ROW()-11),COLUMN()),"")</f>
        <v/>
      </c>
      <c r="C209" s="331" t="str">
        <f>IFERROR(INDEX(LİSTE,SMALL('VERİ TABANI'!$Q:$Q,ROW()-11),COLUMN()),"")</f>
        <v/>
      </c>
      <c r="D209" s="331" t="str">
        <f>IFERROR(INDEX(LİSTE,SMALL('VERİ TABANI'!$Q:$Q,ROW()-11),COLUMN()),"")</f>
        <v/>
      </c>
      <c r="E209" s="331" t="str">
        <f>IFERROR(INDEX(LİSTE,SMALL('VERİ TABANI'!$Q:$Q,ROW()-11),COLUMN()),"")</f>
        <v/>
      </c>
      <c r="F209" s="375" t="str">
        <f>IFERROR(INDEX(LİSTE,SMALL('VERİ TABANI'!$Q:$Q,ROW()-11),COLUMN()),"")</f>
        <v/>
      </c>
      <c r="G209" s="330" t="str">
        <f>IFERROR(INDEX(LİSTE,SMALL('VERİ TABANI'!$Q:$Q,ROW()-11),COLUMN()),"")</f>
        <v/>
      </c>
      <c r="H209" s="375" t="str">
        <f>PROPER(IFERROR(INDEX(LİSTE,SMALL('VERİ TABANI'!$Q:$Q,ROW()-11),COLUMN()),""))</f>
        <v/>
      </c>
      <c r="I209" s="340" t="str">
        <f>IFERROR(INDEX(LİSTE,SMALL('VERİ TABANI'!$Q:$Q,ROW()-11),COLUMN()),"")</f>
        <v/>
      </c>
      <c r="J209" s="375" t="str">
        <f>PROPER(IFERROR(INDEX(LİSTE,SMALL('VERİ TABANI'!$Q:$Q,ROW()-11),COLUMN()),""))</f>
        <v/>
      </c>
      <c r="K209" s="341" t="str">
        <f>IFERROR(INDEX(LİSTE,SMALL('VERİ TABANI'!$Q:$Q,ROW()-11),COLUMN()),"")</f>
        <v/>
      </c>
      <c r="L209" s="376" t="str">
        <f>IFERROR(INDEX(LİSTE,SMALL('VERİ TABANI'!$Q:$Q,ROW()-11),COLUMN()),"")</f>
        <v/>
      </c>
      <c r="M209" s="331" t="str">
        <f>IFERROR(INDEX(LİSTE,SMALL('VERİ TABANI'!$Q:$Q,ROW()-11),COLUMN()),"")</f>
        <v/>
      </c>
      <c r="N209" s="331"/>
      <c r="R209" s="332" t="str">
        <f>IFERROR(IF(H209="","",COUNTIF($H$12:H209,H209)),"")</f>
        <v/>
      </c>
      <c r="S209" s="332" t="str">
        <f t="shared" si="55"/>
        <v/>
      </c>
      <c r="T209" s="325" t="str">
        <f t="shared" si="49"/>
        <v/>
      </c>
      <c r="U209" s="326" t="str">
        <f t="shared" si="50"/>
        <v/>
      </c>
      <c r="V209" s="330" t="str">
        <f t="shared" si="43"/>
        <v/>
      </c>
      <c r="W209" s="328" t="str">
        <f t="shared" si="51"/>
        <v/>
      </c>
      <c r="X209" s="328" t="str">
        <f t="shared" si="56"/>
        <v/>
      </c>
      <c r="Y209" s="328" t="str">
        <f t="shared" si="52"/>
        <v/>
      </c>
      <c r="Z209" s="328" t="str">
        <f t="shared" si="44"/>
        <v/>
      </c>
      <c r="AB209" s="334">
        <f t="shared" si="45"/>
        <v>0</v>
      </c>
      <c r="AC209" s="334">
        <f t="shared" si="46"/>
        <v>0</v>
      </c>
      <c r="AD209" s="334">
        <f t="shared" si="53"/>
        <v>0</v>
      </c>
      <c r="AE209" s="334" t="str">
        <f t="shared" si="54"/>
        <v/>
      </c>
      <c r="AF209" s="312" t="str">
        <f t="shared" si="47"/>
        <v/>
      </c>
    </row>
    <row r="210" spans="1:32">
      <c r="A210" s="330" t="str">
        <f t="shared" si="48"/>
        <v/>
      </c>
      <c r="B210" s="331" t="str">
        <f>IFERROR(INDEX(LİSTE,SMALL('VERİ TABANI'!$Q:$Q,ROW()-11),COLUMN()),"")</f>
        <v/>
      </c>
      <c r="C210" s="331" t="str">
        <f>IFERROR(INDEX(LİSTE,SMALL('VERİ TABANI'!$Q:$Q,ROW()-11),COLUMN()),"")</f>
        <v/>
      </c>
      <c r="D210" s="331" t="str">
        <f>IFERROR(INDEX(LİSTE,SMALL('VERİ TABANI'!$Q:$Q,ROW()-11),COLUMN()),"")</f>
        <v/>
      </c>
      <c r="E210" s="331" t="str">
        <f>IFERROR(INDEX(LİSTE,SMALL('VERİ TABANI'!$Q:$Q,ROW()-11),COLUMN()),"")</f>
        <v/>
      </c>
      <c r="F210" s="375" t="str">
        <f>IFERROR(INDEX(LİSTE,SMALL('VERİ TABANI'!$Q:$Q,ROW()-11),COLUMN()),"")</f>
        <v/>
      </c>
      <c r="G210" s="330" t="str">
        <f>IFERROR(INDEX(LİSTE,SMALL('VERİ TABANI'!$Q:$Q,ROW()-11),COLUMN()),"")</f>
        <v/>
      </c>
      <c r="H210" s="375" t="str">
        <f>PROPER(IFERROR(INDEX(LİSTE,SMALL('VERİ TABANI'!$Q:$Q,ROW()-11),COLUMN()),""))</f>
        <v/>
      </c>
      <c r="I210" s="340" t="str">
        <f>IFERROR(INDEX(LİSTE,SMALL('VERİ TABANI'!$Q:$Q,ROW()-11),COLUMN()),"")</f>
        <v/>
      </c>
      <c r="J210" s="375" t="str">
        <f>PROPER(IFERROR(INDEX(LİSTE,SMALL('VERİ TABANI'!$Q:$Q,ROW()-11),COLUMN()),""))</f>
        <v/>
      </c>
      <c r="K210" s="341" t="str">
        <f>IFERROR(INDEX(LİSTE,SMALL('VERİ TABANI'!$Q:$Q,ROW()-11),COLUMN()),"")</f>
        <v/>
      </c>
      <c r="L210" s="376" t="str">
        <f>IFERROR(INDEX(LİSTE,SMALL('VERİ TABANI'!$Q:$Q,ROW()-11),COLUMN()),"")</f>
        <v/>
      </c>
      <c r="M210" s="331" t="str">
        <f>IFERROR(INDEX(LİSTE,SMALL('VERİ TABANI'!$Q:$Q,ROW()-11),COLUMN()),"")</f>
        <v/>
      </c>
      <c r="N210" s="331"/>
      <c r="R210" s="332" t="str">
        <f>IFERROR(IF(H210="","",COUNTIF($H$12:H210,H210)),"")</f>
        <v/>
      </c>
      <c r="S210" s="332" t="str">
        <f t="shared" si="55"/>
        <v/>
      </c>
      <c r="T210" s="325" t="str">
        <f t="shared" si="49"/>
        <v/>
      </c>
      <c r="U210" s="326" t="str">
        <f t="shared" si="50"/>
        <v/>
      </c>
      <c r="V210" s="330" t="str">
        <f t="shared" si="43"/>
        <v/>
      </c>
      <c r="W210" s="328" t="str">
        <f t="shared" si="51"/>
        <v/>
      </c>
      <c r="X210" s="328" t="str">
        <f t="shared" si="56"/>
        <v/>
      </c>
      <c r="Y210" s="328" t="str">
        <f t="shared" si="52"/>
        <v/>
      </c>
      <c r="Z210" s="328" t="str">
        <f t="shared" si="44"/>
        <v/>
      </c>
      <c r="AB210" s="334">
        <f t="shared" si="45"/>
        <v>0</v>
      </c>
      <c r="AC210" s="334">
        <f t="shared" si="46"/>
        <v>0</v>
      </c>
      <c r="AD210" s="334">
        <f t="shared" si="53"/>
        <v>0</v>
      </c>
      <c r="AE210" s="334" t="str">
        <f t="shared" si="54"/>
        <v/>
      </c>
      <c r="AF210" s="312" t="str">
        <f t="shared" si="47"/>
        <v/>
      </c>
    </row>
    <row r="211" spans="1:32">
      <c r="A211" s="330" t="str">
        <f t="shared" si="48"/>
        <v/>
      </c>
      <c r="B211" s="331" t="str">
        <f>IFERROR(INDEX(LİSTE,SMALL('VERİ TABANI'!$Q:$Q,ROW()-11),COLUMN()),"")</f>
        <v/>
      </c>
      <c r="C211" s="331" t="str">
        <f>IFERROR(INDEX(LİSTE,SMALL('VERİ TABANI'!$Q:$Q,ROW()-11),COLUMN()),"")</f>
        <v/>
      </c>
      <c r="D211" s="331" t="str">
        <f>IFERROR(INDEX(LİSTE,SMALL('VERİ TABANI'!$Q:$Q,ROW()-11),COLUMN()),"")</f>
        <v/>
      </c>
      <c r="E211" s="331" t="str">
        <f>IFERROR(INDEX(LİSTE,SMALL('VERİ TABANI'!$Q:$Q,ROW()-11),COLUMN()),"")</f>
        <v/>
      </c>
      <c r="F211" s="375" t="str">
        <f>IFERROR(INDEX(LİSTE,SMALL('VERİ TABANI'!$Q:$Q,ROW()-11),COLUMN()),"")</f>
        <v/>
      </c>
      <c r="G211" s="330" t="str">
        <f>IFERROR(INDEX(LİSTE,SMALL('VERİ TABANI'!$Q:$Q,ROW()-11),COLUMN()),"")</f>
        <v/>
      </c>
      <c r="H211" s="375" t="str">
        <f>PROPER(IFERROR(INDEX(LİSTE,SMALL('VERİ TABANI'!$Q:$Q,ROW()-11),COLUMN()),""))</f>
        <v/>
      </c>
      <c r="I211" s="340" t="str">
        <f>IFERROR(INDEX(LİSTE,SMALL('VERİ TABANI'!$Q:$Q,ROW()-11),COLUMN()),"")</f>
        <v/>
      </c>
      <c r="J211" s="375" t="str">
        <f>PROPER(IFERROR(INDEX(LİSTE,SMALL('VERİ TABANI'!$Q:$Q,ROW()-11),COLUMN()),""))</f>
        <v/>
      </c>
      <c r="K211" s="341" t="str">
        <f>IFERROR(INDEX(LİSTE,SMALL('VERİ TABANI'!$Q:$Q,ROW()-11),COLUMN()),"")</f>
        <v/>
      </c>
      <c r="L211" s="376" t="str">
        <f>IFERROR(INDEX(LİSTE,SMALL('VERİ TABANI'!$Q:$Q,ROW()-11),COLUMN()),"")</f>
        <v/>
      </c>
      <c r="M211" s="331" t="str">
        <f>IFERROR(INDEX(LİSTE,SMALL('VERİ TABANI'!$Q:$Q,ROW()-11),COLUMN()),"")</f>
        <v/>
      </c>
      <c r="N211" s="331"/>
      <c r="R211" s="332" t="str">
        <f>IFERROR(IF(H211="","",COUNTIF($H$12:H211,H211)),"")</f>
        <v/>
      </c>
      <c r="S211" s="332" t="str">
        <f t="shared" si="55"/>
        <v/>
      </c>
      <c r="T211" s="325" t="str">
        <f t="shared" si="49"/>
        <v/>
      </c>
      <c r="U211" s="326" t="str">
        <f t="shared" si="50"/>
        <v/>
      </c>
      <c r="V211" s="330" t="str">
        <f t="shared" si="43"/>
        <v/>
      </c>
      <c r="W211" s="328" t="str">
        <f t="shared" si="51"/>
        <v/>
      </c>
      <c r="X211" s="328" t="str">
        <f t="shared" si="56"/>
        <v/>
      </c>
      <c r="Y211" s="328" t="str">
        <f t="shared" si="52"/>
        <v/>
      </c>
      <c r="Z211" s="328" t="str">
        <f t="shared" si="44"/>
        <v/>
      </c>
      <c r="AB211" s="334">
        <f t="shared" si="45"/>
        <v>0</v>
      </c>
      <c r="AC211" s="334">
        <f t="shared" si="46"/>
        <v>0</v>
      </c>
      <c r="AD211" s="334">
        <f t="shared" si="53"/>
        <v>0</v>
      </c>
      <c r="AE211" s="334" t="str">
        <f t="shared" si="54"/>
        <v/>
      </c>
      <c r="AF211" s="312" t="str">
        <f t="shared" si="47"/>
        <v/>
      </c>
    </row>
    <row r="212" spans="1:32">
      <c r="A212" s="330" t="str">
        <f t="shared" si="48"/>
        <v/>
      </c>
      <c r="B212" s="331" t="str">
        <f>IFERROR(INDEX(LİSTE,SMALL('VERİ TABANI'!$Q:$Q,ROW()-11),COLUMN()),"")</f>
        <v/>
      </c>
      <c r="C212" s="331" t="str">
        <f>IFERROR(INDEX(LİSTE,SMALL('VERİ TABANI'!$Q:$Q,ROW()-11),COLUMN()),"")</f>
        <v/>
      </c>
      <c r="D212" s="331" t="str">
        <f>IFERROR(INDEX(LİSTE,SMALL('VERİ TABANI'!$Q:$Q,ROW()-11),COLUMN()),"")</f>
        <v/>
      </c>
      <c r="E212" s="331" t="str">
        <f>IFERROR(INDEX(LİSTE,SMALL('VERİ TABANI'!$Q:$Q,ROW()-11),COLUMN()),"")</f>
        <v/>
      </c>
      <c r="F212" s="375" t="str">
        <f>IFERROR(INDEX(LİSTE,SMALL('VERİ TABANI'!$Q:$Q,ROW()-11),COLUMN()),"")</f>
        <v/>
      </c>
      <c r="G212" s="330" t="str">
        <f>IFERROR(INDEX(LİSTE,SMALL('VERİ TABANI'!$Q:$Q,ROW()-11),COLUMN()),"")</f>
        <v/>
      </c>
      <c r="H212" s="375" t="str">
        <f>PROPER(IFERROR(INDEX(LİSTE,SMALL('VERİ TABANI'!$Q:$Q,ROW()-11),COLUMN()),""))</f>
        <v/>
      </c>
      <c r="I212" s="340" t="str">
        <f>IFERROR(INDEX(LİSTE,SMALL('VERİ TABANI'!$Q:$Q,ROW()-11),COLUMN()),"")</f>
        <v/>
      </c>
      <c r="J212" s="375" t="str">
        <f>PROPER(IFERROR(INDEX(LİSTE,SMALL('VERİ TABANI'!$Q:$Q,ROW()-11),COLUMN()),""))</f>
        <v/>
      </c>
      <c r="K212" s="341" t="str">
        <f>IFERROR(INDEX(LİSTE,SMALL('VERİ TABANI'!$Q:$Q,ROW()-11),COLUMN()),"")</f>
        <v/>
      </c>
      <c r="L212" s="376" t="str">
        <f>IFERROR(INDEX(LİSTE,SMALL('VERİ TABANI'!$Q:$Q,ROW()-11),COLUMN()),"")</f>
        <v/>
      </c>
      <c r="M212" s="331" t="str">
        <f>IFERROR(INDEX(LİSTE,SMALL('VERİ TABANI'!$Q:$Q,ROW()-11),COLUMN()),"")</f>
        <v/>
      </c>
      <c r="N212" s="331"/>
      <c r="R212" s="332" t="str">
        <f>IFERROR(IF(H212="","",COUNTIF($H$12:H212,H212)),"")</f>
        <v/>
      </c>
      <c r="S212" s="332" t="str">
        <f t="shared" si="55"/>
        <v/>
      </c>
      <c r="T212" s="325" t="str">
        <f t="shared" si="49"/>
        <v/>
      </c>
      <c r="U212" s="326" t="str">
        <f t="shared" si="50"/>
        <v/>
      </c>
      <c r="V212" s="330" t="str">
        <f t="shared" si="43"/>
        <v/>
      </c>
      <c r="W212" s="328" t="str">
        <f t="shared" si="51"/>
        <v/>
      </c>
      <c r="X212" s="328" t="str">
        <f t="shared" si="56"/>
        <v/>
      </c>
      <c r="Y212" s="328" t="str">
        <f t="shared" si="52"/>
        <v/>
      </c>
      <c r="Z212" s="328" t="str">
        <f t="shared" si="44"/>
        <v/>
      </c>
      <c r="AB212" s="334">
        <f t="shared" si="45"/>
        <v>0</v>
      </c>
      <c r="AC212" s="334">
        <f t="shared" si="46"/>
        <v>0</v>
      </c>
      <c r="AD212" s="334">
        <f t="shared" si="53"/>
        <v>0</v>
      </c>
      <c r="AE212" s="334" t="str">
        <f t="shared" si="54"/>
        <v/>
      </c>
      <c r="AF212" s="312" t="str">
        <f t="shared" si="47"/>
        <v/>
      </c>
    </row>
    <row r="213" spans="1:32">
      <c r="A213" s="330" t="str">
        <f t="shared" si="48"/>
        <v/>
      </c>
      <c r="B213" s="331" t="str">
        <f>IFERROR(INDEX(LİSTE,SMALL('VERİ TABANI'!$Q:$Q,ROW()-11),COLUMN()),"")</f>
        <v/>
      </c>
      <c r="C213" s="331" t="str">
        <f>IFERROR(INDEX(LİSTE,SMALL('VERİ TABANI'!$Q:$Q,ROW()-11),COLUMN()),"")</f>
        <v/>
      </c>
      <c r="D213" s="331" t="str">
        <f>IFERROR(INDEX(LİSTE,SMALL('VERİ TABANI'!$Q:$Q,ROW()-11),COLUMN()),"")</f>
        <v/>
      </c>
      <c r="E213" s="331" t="str">
        <f>IFERROR(INDEX(LİSTE,SMALL('VERİ TABANI'!$Q:$Q,ROW()-11),COLUMN()),"")</f>
        <v/>
      </c>
      <c r="F213" s="375" t="str">
        <f>IFERROR(INDEX(LİSTE,SMALL('VERİ TABANI'!$Q:$Q,ROW()-11),COLUMN()),"")</f>
        <v/>
      </c>
      <c r="G213" s="330" t="str">
        <f>IFERROR(INDEX(LİSTE,SMALL('VERİ TABANI'!$Q:$Q,ROW()-11),COLUMN()),"")</f>
        <v/>
      </c>
      <c r="H213" s="375" t="str">
        <f>PROPER(IFERROR(INDEX(LİSTE,SMALL('VERİ TABANI'!$Q:$Q,ROW()-11),COLUMN()),""))</f>
        <v/>
      </c>
      <c r="I213" s="340" t="str">
        <f>IFERROR(INDEX(LİSTE,SMALL('VERİ TABANI'!$Q:$Q,ROW()-11),COLUMN()),"")</f>
        <v/>
      </c>
      <c r="J213" s="375" t="str">
        <f>PROPER(IFERROR(INDEX(LİSTE,SMALL('VERİ TABANI'!$Q:$Q,ROW()-11),COLUMN()),""))</f>
        <v/>
      </c>
      <c r="K213" s="341" t="str">
        <f>IFERROR(INDEX(LİSTE,SMALL('VERİ TABANI'!$Q:$Q,ROW()-11),COLUMN()),"")</f>
        <v/>
      </c>
      <c r="L213" s="376" t="str">
        <f>IFERROR(INDEX(LİSTE,SMALL('VERİ TABANI'!$Q:$Q,ROW()-11),COLUMN()),"")</f>
        <v/>
      </c>
      <c r="M213" s="331" t="str">
        <f>IFERROR(INDEX(LİSTE,SMALL('VERİ TABANI'!$Q:$Q,ROW()-11),COLUMN()),"")</f>
        <v/>
      </c>
      <c r="N213" s="331"/>
      <c r="R213" s="332" t="str">
        <f>IFERROR(IF(H213="","",COUNTIF($H$12:H213,H213)),"")</f>
        <v/>
      </c>
      <c r="S213" s="332" t="str">
        <f t="shared" si="55"/>
        <v/>
      </c>
      <c r="T213" s="325" t="str">
        <f t="shared" si="49"/>
        <v/>
      </c>
      <c r="U213" s="326" t="str">
        <f t="shared" si="50"/>
        <v/>
      </c>
      <c r="V213" s="330" t="str">
        <f t="shared" si="43"/>
        <v/>
      </c>
      <c r="W213" s="328" t="str">
        <f t="shared" si="51"/>
        <v/>
      </c>
      <c r="X213" s="328" t="str">
        <f t="shared" si="56"/>
        <v/>
      </c>
      <c r="Y213" s="328" t="str">
        <f t="shared" si="52"/>
        <v/>
      </c>
      <c r="Z213" s="328" t="str">
        <f t="shared" si="44"/>
        <v/>
      </c>
      <c r="AB213" s="334">
        <f t="shared" si="45"/>
        <v>0</v>
      </c>
      <c r="AC213" s="334">
        <f t="shared" si="46"/>
        <v>0</v>
      </c>
      <c r="AD213" s="334">
        <f t="shared" si="53"/>
        <v>0</v>
      </c>
      <c r="AE213" s="334" t="str">
        <f t="shared" si="54"/>
        <v/>
      </c>
      <c r="AF213" s="312" t="str">
        <f t="shared" si="47"/>
        <v/>
      </c>
    </row>
    <row r="214" spans="1:32">
      <c r="A214" s="330" t="str">
        <f t="shared" si="48"/>
        <v/>
      </c>
      <c r="B214" s="331" t="str">
        <f>IFERROR(INDEX(LİSTE,SMALL('VERİ TABANI'!$Q:$Q,ROW()-11),COLUMN()),"")</f>
        <v/>
      </c>
      <c r="C214" s="331" t="str">
        <f>IFERROR(INDEX(LİSTE,SMALL('VERİ TABANI'!$Q:$Q,ROW()-11),COLUMN()),"")</f>
        <v/>
      </c>
      <c r="D214" s="331" t="str">
        <f>IFERROR(INDEX(LİSTE,SMALL('VERİ TABANI'!$Q:$Q,ROW()-11),COLUMN()),"")</f>
        <v/>
      </c>
      <c r="E214" s="331" t="str">
        <f>IFERROR(INDEX(LİSTE,SMALL('VERİ TABANI'!$Q:$Q,ROW()-11),COLUMN()),"")</f>
        <v/>
      </c>
      <c r="F214" s="375" t="str">
        <f>IFERROR(INDEX(LİSTE,SMALL('VERİ TABANI'!$Q:$Q,ROW()-11),COLUMN()),"")</f>
        <v/>
      </c>
      <c r="G214" s="330" t="str">
        <f>IFERROR(INDEX(LİSTE,SMALL('VERİ TABANI'!$Q:$Q,ROW()-11),COLUMN()),"")</f>
        <v/>
      </c>
      <c r="H214" s="375" t="str">
        <f>PROPER(IFERROR(INDEX(LİSTE,SMALL('VERİ TABANI'!$Q:$Q,ROW()-11),COLUMN()),""))</f>
        <v/>
      </c>
      <c r="I214" s="340" t="str">
        <f>IFERROR(INDEX(LİSTE,SMALL('VERİ TABANI'!$Q:$Q,ROW()-11),COLUMN()),"")</f>
        <v/>
      </c>
      <c r="J214" s="375" t="str">
        <f>PROPER(IFERROR(INDEX(LİSTE,SMALL('VERİ TABANI'!$Q:$Q,ROW()-11),COLUMN()),""))</f>
        <v/>
      </c>
      <c r="K214" s="341" t="str">
        <f>IFERROR(INDEX(LİSTE,SMALL('VERİ TABANI'!$Q:$Q,ROW()-11),COLUMN()),"")</f>
        <v/>
      </c>
      <c r="L214" s="376" t="str">
        <f>IFERROR(INDEX(LİSTE,SMALL('VERİ TABANI'!$Q:$Q,ROW()-11),COLUMN()),"")</f>
        <v/>
      </c>
      <c r="M214" s="331" t="str">
        <f>IFERROR(INDEX(LİSTE,SMALL('VERİ TABANI'!$Q:$Q,ROW()-11),COLUMN()),"")</f>
        <v/>
      </c>
      <c r="N214" s="331"/>
      <c r="R214" s="332" t="str">
        <f>IFERROR(IF(H214="","",COUNTIF($H$12:H214,H214)),"")</f>
        <v/>
      </c>
      <c r="S214" s="332" t="str">
        <f t="shared" si="55"/>
        <v/>
      </c>
      <c r="T214" s="325" t="str">
        <f t="shared" si="49"/>
        <v/>
      </c>
      <c r="U214" s="326" t="str">
        <f t="shared" si="50"/>
        <v/>
      </c>
      <c r="V214" s="330" t="str">
        <f t="shared" si="43"/>
        <v/>
      </c>
      <c r="W214" s="328" t="str">
        <f t="shared" si="51"/>
        <v/>
      </c>
      <c r="X214" s="328" t="str">
        <f t="shared" si="56"/>
        <v/>
      </c>
      <c r="Y214" s="328" t="str">
        <f t="shared" si="52"/>
        <v/>
      </c>
      <c r="Z214" s="328" t="str">
        <f t="shared" si="44"/>
        <v/>
      </c>
      <c r="AB214" s="334">
        <f t="shared" si="45"/>
        <v>0</v>
      </c>
      <c r="AC214" s="334">
        <f t="shared" si="46"/>
        <v>0</v>
      </c>
      <c r="AD214" s="334">
        <f t="shared" si="53"/>
        <v>0</v>
      </c>
      <c r="AE214" s="334" t="str">
        <f t="shared" si="54"/>
        <v/>
      </c>
      <c r="AF214" s="312" t="str">
        <f t="shared" si="47"/>
        <v/>
      </c>
    </row>
    <row r="215" spans="1:32" s="337" customFormat="1">
      <c r="A215" s="330" t="str">
        <f t="shared" si="48"/>
        <v/>
      </c>
      <c r="B215" s="335" t="str">
        <f>IFERROR(INDEX(LİSTE,SMALL('VERİ TABANI'!$Q:$Q,ROW()-11),COLUMN()),"")</f>
        <v/>
      </c>
      <c r="C215" s="335" t="str">
        <f>IFERROR(INDEX(LİSTE,SMALL('VERİ TABANI'!$Q:$Q,ROW()-11),COLUMN()),"")</f>
        <v/>
      </c>
      <c r="D215" s="335" t="str">
        <f>IFERROR(INDEX(LİSTE,SMALL('VERİ TABANI'!$Q:$Q,ROW()-11),COLUMN()),"")</f>
        <v/>
      </c>
      <c r="E215" s="335" t="str">
        <f>IFERROR(INDEX(LİSTE,SMALL('VERİ TABANI'!$Q:$Q,ROW()-11),COLUMN()),"")</f>
        <v/>
      </c>
      <c r="F215" s="377" t="str">
        <f>IFERROR(INDEX(LİSTE,SMALL('VERİ TABANI'!$Q:$Q,ROW()-11),COLUMN()),"")</f>
        <v/>
      </c>
      <c r="G215" s="336" t="str">
        <f>IFERROR(INDEX(LİSTE,SMALL('VERİ TABANI'!$Q:$Q,ROW()-11),COLUMN()),"")</f>
        <v/>
      </c>
      <c r="H215" s="375" t="str">
        <f>PROPER(IFERROR(INDEX(LİSTE,SMALL('VERİ TABANI'!$Q:$Q,ROW()-11),COLUMN()),""))</f>
        <v/>
      </c>
      <c r="I215" s="378" t="str">
        <f>IFERROR(INDEX(LİSTE,SMALL('VERİ TABANI'!$Q:$Q,ROW()-11),COLUMN()),"")</f>
        <v/>
      </c>
      <c r="J215" s="375" t="str">
        <f>PROPER(IFERROR(INDEX(LİSTE,SMALL('VERİ TABANI'!$Q:$Q,ROW()-11),COLUMN()),""))</f>
        <v/>
      </c>
      <c r="K215" s="379" t="str">
        <f>IFERROR(INDEX(LİSTE,SMALL('VERİ TABANI'!$Q:$Q,ROW()-11),COLUMN()),"")</f>
        <v/>
      </c>
      <c r="L215" s="380" t="str">
        <f>IFERROR(INDEX(LİSTE,SMALL('VERİ TABANI'!$Q:$Q,ROW()-11),COLUMN()),"")</f>
        <v/>
      </c>
      <c r="M215" s="331" t="str">
        <f>IFERROR(INDEX(LİSTE,SMALL('VERİ TABANI'!$Q:$Q,ROW()-11),COLUMN()),"")</f>
        <v/>
      </c>
      <c r="N215" s="335"/>
      <c r="O215" s="381"/>
      <c r="P215" s="343"/>
      <c r="Q215" s="343"/>
      <c r="R215" s="332" t="str">
        <f>IFERROR(IF(H215="","",COUNTIF($H$12:H215,H215)),"")</f>
        <v/>
      </c>
      <c r="S215" s="332" t="str">
        <f t="shared" si="55"/>
        <v/>
      </c>
      <c r="T215" s="325" t="str">
        <f t="shared" si="49"/>
        <v/>
      </c>
      <c r="U215" s="326" t="str">
        <f t="shared" si="50"/>
        <v/>
      </c>
      <c r="V215" s="330" t="str">
        <f t="shared" si="43"/>
        <v/>
      </c>
      <c r="W215" s="328" t="str">
        <f t="shared" si="51"/>
        <v/>
      </c>
      <c r="X215" s="328" t="str">
        <f t="shared" si="56"/>
        <v/>
      </c>
      <c r="Y215" s="328" t="str">
        <f t="shared" si="52"/>
        <v/>
      </c>
      <c r="Z215" s="328" t="str">
        <f t="shared" si="44"/>
        <v/>
      </c>
      <c r="AA215" s="343"/>
      <c r="AB215" s="334">
        <f t="shared" si="45"/>
        <v>0</v>
      </c>
      <c r="AC215" s="334">
        <f t="shared" si="46"/>
        <v>0</v>
      </c>
      <c r="AD215" s="334">
        <f t="shared" si="53"/>
        <v>0</v>
      </c>
      <c r="AE215" s="334" t="str">
        <f t="shared" si="54"/>
        <v/>
      </c>
      <c r="AF215" s="312" t="str">
        <f t="shared" si="47"/>
        <v/>
      </c>
    </row>
    <row r="216" spans="1:32">
      <c r="A216" s="330" t="str">
        <f t="shared" si="48"/>
        <v/>
      </c>
      <c r="B216" s="331" t="str">
        <f>IFERROR(INDEX(LİSTE,SMALL('VERİ TABANI'!$Q:$Q,ROW()-11),COLUMN()),"")</f>
        <v/>
      </c>
      <c r="C216" s="331" t="str">
        <f>IFERROR(INDEX(LİSTE,SMALL('VERİ TABANI'!$Q:$Q,ROW()-11),COLUMN()),"")</f>
        <v/>
      </c>
      <c r="D216" s="331" t="str">
        <f>IFERROR(INDEX(LİSTE,SMALL('VERİ TABANI'!$Q:$Q,ROW()-11),COLUMN()),"")</f>
        <v/>
      </c>
      <c r="E216" s="331" t="str">
        <f>IFERROR(INDEX(LİSTE,SMALL('VERİ TABANI'!$Q:$Q,ROW()-11),COLUMN()),"")</f>
        <v/>
      </c>
      <c r="F216" s="375" t="str">
        <f>IFERROR(INDEX(LİSTE,SMALL('VERİ TABANI'!$Q:$Q,ROW()-11),COLUMN()),"")</f>
        <v/>
      </c>
      <c r="G216" s="330" t="str">
        <f>IFERROR(INDEX(LİSTE,SMALL('VERİ TABANI'!$Q:$Q,ROW()-11),COLUMN()),"")</f>
        <v/>
      </c>
      <c r="H216" s="375" t="str">
        <f>PROPER(IFERROR(INDEX(LİSTE,SMALL('VERİ TABANI'!$Q:$Q,ROW()-11),COLUMN()),""))</f>
        <v/>
      </c>
      <c r="I216" s="340" t="str">
        <f>IFERROR(INDEX(LİSTE,SMALL('VERİ TABANI'!$Q:$Q,ROW()-11),COLUMN()),"")</f>
        <v/>
      </c>
      <c r="J216" s="375" t="str">
        <f>PROPER(IFERROR(INDEX(LİSTE,SMALL('VERİ TABANI'!$Q:$Q,ROW()-11),COLUMN()),""))</f>
        <v/>
      </c>
      <c r="K216" s="341" t="str">
        <f>IFERROR(INDEX(LİSTE,SMALL('VERİ TABANI'!$Q:$Q,ROW()-11),COLUMN()),"")</f>
        <v/>
      </c>
      <c r="L216" s="376" t="str">
        <f>IFERROR(INDEX(LİSTE,SMALL('VERİ TABANI'!$Q:$Q,ROW()-11),COLUMN()),"")</f>
        <v/>
      </c>
      <c r="M216" s="331" t="str">
        <f>IFERROR(INDEX(LİSTE,SMALL('VERİ TABANI'!$Q:$Q,ROW()-11),COLUMN()),"")</f>
        <v/>
      </c>
      <c r="N216" s="331"/>
      <c r="R216" s="332" t="str">
        <f>IFERROR(IF(H216="","",COUNTIF($H$12:H216,H216)),"")</f>
        <v/>
      </c>
      <c r="S216" s="332" t="str">
        <f t="shared" si="55"/>
        <v/>
      </c>
      <c r="T216" s="325" t="str">
        <f t="shared" si="49"/>
        <v/>
      </c>
      <c r="U216" s="326" t="str">
        <f t="shared" si="50"/>
        <v/>
      </c>
      <c r="V216" s="330" t="str">
        <f t="shared" si="43"/>
        <v/>
      </c>
      <c r="W216" s="328" t="str">
        <f t="shared" si="51"/>
        <v/>
      </c>
      <c r="X216" s="328" t="str">
        <f t="shared" si="56"/>
        <v/>
      </c>
      <c r="Y216" s="328" t="str">
        <f t="shared" si="52"/>
        <v/>
      </c>
      <c r="Z216" s="328" t="str">
        <f t="shared" si="44"/>
        <v/>
      </c>
      <c r="AB216" s="334">
        <f t="shared" si="45"/>
        <v>0</v>
      </c>
      <c r="AC216" s="334">
        <f t="shared" si="46"/>
        <v>0</v>
      </c>
      <c r="AD216" s="334">
        <f t="shared" si="53"/>
        <v>0</v>
      </c>
      <c r="AE216" s="334" t="str">
        <f t="shared" si="54"/>
        <v/>
      </c>
      <c r="AF216" s="312" t="str">
        <f t="shared" si="47"/>
        <v/>
      </c>
    </row>
    <row r="217" spans="1:32">
      <c r="A217" s="330" t="str">
        <f t="shared" si="48"/>
        <v/>
      </c>
      <c r="B217" s="331" t="str">
        <f>IFERROR(INDEX(LİSTE,SMALL('VERİ TABANI'!$Q:$Q,ROW()-11),COLUMN()),"")</f>
        <v/>
      </c>
      <c r="C217" s="331" t="str">
        <f>IFERROR(INDEX(LİSTE,SMALL('VERİ TABANI'!$Q:$Q,ROW()-11),COLUMN()),"")</f>
        <v/>
      </c>
      <c r="D217" s="331" t="str">
        <f>IFERROR(INDEX(LİSTE,SMALL('VERİ TABANI'!$Q:$Q,ROW()-11),COLUMN()),"")</f>
        <v/>
      </c>
      <c r="E217" s="331" t="str">
        <f>IFERROR(INDEX(LİSTE,SMALL('VERİ TABANI'!$Q:$Q,ROW()-11),COLUMN()),"")</f>
        <v/>
      </c>
      <c r="F217" s="375" t="str">
        <f>IFERROR(INDEX(LİSTE,SMALL('VERİ TABANI'!$Q:$Q,ROW()-11),COLUMN()),"")</f>
        <v/>
      </c>
      <c r="G217" s="330" t="str">
        <f>IFERROR(INDEX(LİSTE,SMALL('VERİ TABANI'!$Q:$Q,ROW()-11),COLUMN()),"")</f>
        <v/>
      </c>
      <c r="H217" s="375" t="str">
        <f>PROPER(IFERROR(INDEX(LİSTE,SMALL('VERİ TABANI'!$Q:$Q,ROW()-11),COLUMN()),""))</f>
        <v/>
      </c>
      <c r="I217" s="340" t="str">
        <f>IFERROR(INDEX(LİSTE,SMALL('VERİ TABANI'!$Q:$Q,ROW()-11),COLUMN()),"")</f>
        <v/>
      </c>
      <c r="J217" s="375" t="str">
        <f>PROPER(IFERROR(INDEX(LİSTE,SMALL('VERİ TABANI'!$Q:$Q,ROW()-11),COLUMN()),""))</f>
        <v/>
      </c>
      <c r="K217" s="341" t="str">
        <f>IFERROR(INDEX(LİSTE,SMALL('VERİ TABANI'!$Q:$Q,ROW()-11),COLUMN()),"")</f>
        <v/>
      </c>
      <c r="L217" s="376" t="str">
        <f>IFERROR(INDEX(LİSTE,SMALL('VERİ TABANI'!$Q:$Q,ROW()-11),COLUMN()),"")</f>
        <v/>
      </c>
      <c r="M217" s="331" t="str">
        <f>IFERROR(INDEX(LİSTE,SMALL('VERİ TABANI'!$Q:$Q,ROW()-11),COLUMN()),"")</f>
        <v/>
      </c>
      <c r="N217" s="331"/>
      <c r="R217" s="332" t="str">
        <f>IFERROR(IF(H217="","",COUNTIF($H$12:H217,H217)),"")</f>
        <v/>
      </c>
      <c r="S217" s="332" t="str">
        <f t="shared" si="55"/>
        <v/>
      </c>
      <c r="T217" s="325" t="str">
        <f t="shared" si="49"/>
        <v/>
      </c>
      <c r="U217" s="326" t="str">
        <f t="shared" si="50"/>
        <v/>
      </c>
      <c r="V217" s="330" t="str">
        <f t="shared" si="43"/>
        <v/>
      </c>
      <c r="W217" s="328" t="str">
        <f t="shared" si="51"/>
        <v/>
      </c>
      <c r="X217" s="328" t="str">
        <f t="shared" si="56"/>
        <v/>
      </c>
      <c r="Y217" s="328" t="str">
        <f t="shared" si="52"/>
        <v/>
      </c>
      <c r="Z217" s="328" t="str">
        <f t="shared" si="44"/>
        <v/>
      </c>
      <c r="AB217" s="334">
        <f t="shared" si="45"/>
        <v>0</v>
      </c>
      <c r="AC217" s="334">
        <f t="shared" si="46"/>
        <v>0</v>
      </c>
      <c r="AD217" s="334">
        <f t="shared" si="53"/>
        <v>0</v>
      </c>
      <c r="AE217" s="334" t="str">
        <f t="shared" si="54"/>
        <v/>
      </c>
      <c r="AF217" s="312" t="str">
        <f t="shared" si="47"/>
        <v/>
      </c>
    </row>
    <row r="218" spans="1:32">
      <c r="A218" s="330" t="str">
        <f t="shared" si="48"/>
        <v/>
      </c>
      <c r="B218" s="331" t="str">
        <f>IFERROR(INDEX(LİSTE,SMALL('VERİ TABANI'!$Q:$Q,ROW()-11),COLUMN()),"")</f>
        <v/>
      </c>
      <c r="C218" s="331" t="str">
        <f>IFERROR(INDEX(LİSTE,SMALL('VERİ TABANI'!$Q:$Q,ROW()-11),COLUMN()),"")</f>
        <v/>
      </c>
      <c r="D218" s="331" t="str">
        <f>IFERROR(INDEX(LİSTE,SMALL('VERİ TABANI'!$Q:$Q,ROW()-11),COLUMN()),"")</f>
        <v/>
      </c>
      <c r="E218" s="331" t="str">
        <f>IFERROR(INDEX(LİSTE,SMALL('VERİ TABANI'!$Q:$Q,ROW()-11),COLUMN()),"")</f>
        <v/>
      </c>
      <c r="F218" s="375" t="str">
        <f>IFERROR(INDEX(LİSTE,SMALL('VERİ TABANI'!$Q:$Q,ROW()-11),COLUMN()),"")</f>
        <v/>
      </c>
      <c r="G218" s="330" t="str">
        <f>IFERROR(INDEX(LİSTE,SMALL('VERİ TABANI'!$Q:$Q,ROW()-11),COLUMN()),"")</f>
        <v/>
      </c>
      <c r="H218" s="375" t="str">
        <f>PROPER(IFERROR(INDEX(LİSTE,SMALL('VERİ TABANI'!$Q:$Q,ROW()-11),COLUMN()),""))</f>
        <v/>
      </c>
      <c r="I218" s="340" t="str">
        <f>IFERROR(INDEX(LİSTE,SMALL('VERİ TABANI'!$Q:$Q,ROW()-11),COLUMN()),"")</f>
        <v/>
      </c>
      <c r="J218" s="375" t="str">
        <f>PROPER(IFERROR(INDEX(LİSTE,SMALL('VERİ TABANI'!$Q:$Q,ROW()-11),COLUMN()),""))</f>
        <v/>
      </c>
      <c r="K218" s="341" t="str">
        <f>IFERROR(INDEX(LİSTE,SMALL('VERİ TABANI'!$Q:$Q,ROW()-11),COLUMN()),"")</f>
        <v/>
      </c>
      <c r="L218" s="376" t="str">
        <f>IFERROR(INDEX(LİSTE,SMALL('VERİ TABANI'!$Q:$Q,ROW()-11),COLUMN()),"")</f>
        <v/>
      </c>
      <c r="M218" s="331" t="str">
        <f>IFERROR(INDEX(LİSTE,SMALL('VERİ TABANI'!$Q:$Q,ROW()-11),COLUMN()),"")</f>
        <v/>
      </c>
      <c r="N218" s="331"/>
      <c r="R218" s="332" t="str">
        <f>IFERROR(IF(H218="","",COUNTIF($H$12:H218,H218)),"")</f>
        <v/>
      </c>
      <c r="S218" s="332" t="str">
        <f t="shared" si="55"/>
        <v/>
      </c>
      <c r="T218" s="325" t="str">
        <f t="shared" si="49"/>
        <v/>
      </c>
      <c r="U218" s="326" t="str">
        <f t="shared" si="50"/>
        <v/>
      </c>
      <c r="V218" s="330" t="str">
        <f t="shared" si="43"/>
        <v/>
      </c>
      <c r="W218" s="328" t="str">
        <f t="shared" si="51"/>
        <v/>
      </c>
      <c r="X218" s="328" t="str">
        <f t="shared" si="56"/>
        <v/>
      </c>
      <c r="Y218" s="328" t="str">
        <f t="shared" si="52"/>
        <v/>
      </c>
      <c r="Z218" s="328" t="str">
        <f t="shared" si="44"/>
        <v/>
      </c>
      <c r="AB218" s="334">
        <f t="shared" si="45"/>
        <v>0</v>
      </c>
      <c r="AC218" s="334">
        <f t="shared" si="46"/>
        <v>0</v>
      </c>
      <c r="AD218" s="334">
        <f t="shared" si="53"/>
        <v>0</v>
      </c>
      <c r="AE218" s="334" t="str">
        <f t="shared" si="54"/>
        <v/>
      </c>
      <c r="AF218" s="312" t="str">
        <f t="shared" si="47"/>
        <v/>
      </c>
    </row>
    <row r="219" spans="1:32">
      <c r="A219" s="330" t="str">
        <f t="shared" si="48"/>
        <v/>
      </c>
      <c r="B219" s="331" t="str">
        <f>IFERROR(INDEX(LİSTE,SMALL('VERİ TABANI'!$Q:$Q,ROW()-11),COLUMN()),"")</f>
        <v/>
      </c>
      <c r="C219" s="331" t="str">
        <f>IFERROR(INDEX(LİSTE,SMALL('VERİ TABANI'!$Q:$Q,ROW()-11),COLUMN()),"")</f>
        <v/>
      </c>
      <c r="D219" s="331" t="str">
        <f>IFERROR(INDEX(LİSTE,SMALL('VERİ TABANI'!$Q:$Q,ROW()-11),COLUMN()),"")</f>
        <v/>
      </c>
      <c r="E219" s="331" t="str">
        <f>IFERROR(INDEX(LİSTE,SMALL('VERİ TABANI'!$Q:$Q,ROW()-11),COLUMN()),"")</f>
        <v/>
      </c>
      <c r="F219" s="375" t="str">
        <f>IFERROR(INDEX(LİSTE,SMALL('VERİ TABANI'!$Q:$Q,ROW()-11),COLUMN()),"")</f>
        <v/>
      </c>
      <c r="G219" s="330" t="str">
        <f>IFERROR(INDEX(LİSTE,SMALL('VERİ TABANI'!$Q:$Q,ROW()-11),COLUMN()),"")</f>
        <v/>
      </c>
      <c r="H219" s="375" t="str">
        <f>PROPER(IFERROR(INDEX(LİSTE,SMALL('VERİ TABANI'!$Q:$Q,ROW()-11),COLUMN()),""))</f>
        <v/>
      </c>
      <c r="I219" s="340" t="str">
        <f>IFERROR(INDEX(LİSTE,SMALL('VERİ TABANI'!$Q:$Q,ROW()-11),COLUMN()),"")</f>
        <v/>
      </c>
      <c r="J219" s="375" t="str">
        <f>PROPER(IFERROR(INDEX(LİSTE,SMALL('VERİ TABANI'!$Q:$Q,ROW()-11),COLUMN()),""))</f>
        <v/>
      </c>
      <c r="K219" s="341" t="str">
        <f>IFERROR(INDEX(LİSTE,SMALL('VERİ TABANI'!$Q:$Q,ROW()-11),COLUMN()),"")</f>
        <v/>
      </c>
      <c r="L219" s="376" t="str">
        <f>IFERROR(INDEX(LİSTE,SMALL('VERİ TABANI'!$Q:$Q,ROW()-11),COLUMN()),"")</f>
        <v/>
      </c>
      <c r="M219" s="331" t="str">
        <f>IFERROR(INDEX(LİSTE,SMALL('VERİ TABANI'!$Q:$Q,ROW()-11),COLUMN()),"")</f>
        <v/>
      </c>
      <c r="N219" s="331"/>
      <c r="R219" s="332" t="str">
        <f>IFERROR(IF(H219="","",COUNTIF($H$12:H219,H219)),"")</f>
        <v/>
      </c>
      <c r="S219" s="332" t="str">
        <f t="shared" si="55"/>
        <v/>
      </c>
      <c r="T219" s="325" t="str">
        <f t="shared" si="49"/>
        <v/>
      </c>
      <c r="U219" s="326" t="str">
        <f t="shared" si="50"/>
        <v/>
      </c>
      <c r="V219" s="330" t="str">
        <f t="shared" si="43"/>
        <v/>
      </c>
      <c r="W219" s="328" t="str">
        <f t="shared" si="51"/>
        <v/>
      </c>
      <c r="X219" s="328" t="str">
        <f t="shared" si="56"/>
        <v/>
      </c>
      <c r="Y219" s="328" t="str">
        <f t="shared" si="52"/>
        <v/>
      </c>
      <c r="Z219" s="328" t="str">
        <f t="shared" si="44"/>
        <v/>
      </c>
      <c r="AB219" s="334">
        <f t="shared" si="45"/>
        <v>0</v>
      </c>
      <c r="AC219" s="334">
        <f t="shared" si="46"/>
        <v>0</v>
      </c>
      <c r="AD219" s="334">
        <f t="shared" si="53"/>
        <v>0</v>
      </c>
      <c r="AE219" s="334" t="str">
        <f t="shared" si="54"/>
        <v/>
      </c>
      <c r="AF219" s="312" t="str">
        <f t="shared" si="47"/>
        <v/>
      </c>
    </row>
    <row r="220" spans="1:32">
      <c r="A220" s="330" t="str">
        <f t="shared" si="48"/>
        <v/>
      </c>
      <c r="B220" s="331" t="str">
        <f>IFERROR(INDEX(LİSTE,SMALL('VERİ TABANI'!$Q:$Q,ROW()-11),COLUMN()),"")</f>
        <v/>
      </c>
      <c r="C220" s="331" t="str">
        <f>IFERROR(INDEX(LİSTE,SMALL('VERİ TABANI'!$Q:$Q,ROW()-11),COLUMN()),"")</f>
        <v/>
      </c>
      <c r="D220" s="331" t="str">
        <f>IFERROR(INDEX(LİSTE,SMALL('VERİ TABANI'!$Q:$Q,ROW()-11),COLUMN()),"")</f>
        <v/>
      </c>
      <c r="E220" s="331" t="str">
        <f>IFERROR(INDEX(LİSTE,SMALL('VERİ TABANI'!$Q:$Q,ROW()-11),COLUMN()),"")</f>
        <v/>
      </c>
      <c r="F220" s="375" t="str">
        <f>IFERROR(INDEX(LİSTE,SMALL('VERİ TABANI'!$Q:$Q,ROW()-11),COLUMN()),"")</f>
        <v/>
      </c>
      <c r="G220" s="330" t="str">
        <f>IFERROR(INDEX(LİSTE,SMALL('VERİ TABANI'!$Q:$Q,ROW()-11),COLUMN()),"")</f>
        <v/>
      </c>
      <c r="H220" s="375" t="str">
        <f>PROPER(IFERROR(INDEX(LİSTE,SMALL('VERİ TABANI'!$Q:$Q,ROW()-11),COLUMN()),""))</f>
        <v/>
      </c>
      <c r="I220" s="340" t="str">
        <f>IFERROR(INDEX(LİSTE,SMALL('VERİ TABANI'!$Q:$Q,ROW()-11),COLUMN()),"")</f>
        <v/>
      </c>
      <c r="J220" s="375" t="str">
        <f>PROPER(IFERROR(INDEX(LİSTE,SMALL('VERİ TABANI'!$Q:$Q,ROW()-11),COLUMN()),""))</f>
        <v/>
      </c>
      <c r="K220" s="341" t="str">
        <f>IFERROR(INDEX(LİSTE,SMALL('VERİ TABANI'!$Q:$Q,ROW()-11),COLUMN()),"")</f>
        <v/>
      </c>
      <c r="L220" s="376" t="str">
        <f>IFERROR(INDEX(LİSTE,SMALL('VERİ TABANI'!$Q:$Q,ROW()-11),COLUMN()),"")</f>
        <v/>
      </c>
      <c r="M220" s="331" t="str">
        <f>IFERROR(INDEX(LİSTE,SMALL('VERİ TABANI'!$Q:$Q,ROW()-11),COLUMN()),"")</f>
        <v/>
      </c>
      <c r="N220" s="331"/>
      <c r="R220" s="332" t="str">
        <f>IFERROR(IF(H220="","",COUNTIF($H$12:H220,H220)),"")</f>
        <v/>
      </c>
      <c r="S220" s="332" t="str">
        <f t="shared" si="55"/>
        <v/>
      </c>
      <c r="T220" s="325" t="str">
        <f t="shared" si="49"/>
        <v/>
      </c>
      <c r="U220" s="326" t="str">
        <f t="shared" si="50"/>
        <v/>
      </c>
      <c r="V220" s="330" t="str">
        <f t="shared" si="43"/>
        <v/>
      </c>
      <c r="W220" s="328" t="str">
        <f t="shared" si="51"/>
        <v/>
      </c>
      <c r="X220" s="328" t="str">
        <f t="shared" si="56"/>
        <v/>
      </c>
      <c r="Y220" s="328" t="str">
        <f t="shared" si="52"/>
        <v/>
      </c>
      <c r="Z220" s="328" t="str">
        <f t="shared" si="44"/>
        <v/>
      </c>
      <c r="AB220" s="334">
        <f t="shared" si="45"/>
        <v>0</v>
      </c>
      <c r="AC220" s="334">
        <f t="shared" si="46"/>
        <v>0</v>
      </c>
      <c r="AD220" s="334">
        <f t="shared" si="53"/>
        <v>0</v>
      </c>
      <c r="AE220" s="334" t="str">
        <f t="shared" si="54"/>
        <v/>
      </c>
      <c r="AF220" s="312" t="str">
        <f t="shared" si="47"/>
        <v/>
      </c>
    </row>
    <row r="221" spans="1:32">
      <c r="A221" s="330" t="str">
        <f t="shared" si="48"/>
        <v/>
      </c>
      <c r="B221" s="331" t="str">
        <f>IFERROR(INDEX(LİSTE,SMALL('VERİ TABANI'!$Q:$Q,ROW()-11),COLUMN()),"")</f>
        <v/>
      </c>
      <c r="C221" s="331" t="str">
        <f>IFERROR(INDEX(LİSTE,SMALL('VERİ TABANI'!$Q:$Q,ROW()-11),COLUMN()),"")</f>
        <v/>
      </c>
      <c r="D221" s="331" t="str">
        <f>IFERROR(INDEX(LİSTE,SMALL('VERİ TABANI'!$Q:$Q,ROW()-11),COLUMN()),"")</f>
        <v/>
      </c>
      <c r="E221" s="331" t="str">
        <f>IFERROR(INDEX(LİSTE,SMALL('VERİ TABANI'!$Q:$Q,ROW()-11),COLUMN()),"")</f>
        <v/>
      </c>
      <c r="F221" s="375" t="str">
        <f>IFERROR(INDEX(LİSTE,SMALL('VERİ TABANI'!$Q:$Q,ROW()-11),COLUMN()),"")</f>
        <v/>
      </c>
      <c r="G221" s="330" t="str">
        <f>IFERROR(INDEX(LİSTE,SMALL('VERİ TABANI'!$Q:$Q,ROW()-11),COLUMN()),"")</f>
        <v/>
      </c>
      <c r="H221" s="375" t="str">
        <f>PROPER(IFERROR(INDEX(LİSTE,SMALL('VERİ TABANI'!$Q:$Q,ROW()-11),COLUMN()),""))</f>
        <v/>
      </c>
      <c r="I221" s="340" t="str">
        <f>IFERROR(INDEX(LİSTE,SMALL('VERİ TABANI'!$Q:$Q,ROW()-11),COLUMN()),"")</f>
        <v/>
      </c>
      <c r="J221" s="375" t="str">
        <f>PROPER(IFERROR(INDEX(LİSTE,SMALL('VERİ TABANI'!$Q:$Q,ROW()-11),COLUMN()),""))</f>
        <v/>
      </c>
      <c r="K221" s="341" t="str">
        <f>IFERROR(INDEX(LİSTE,SMALL('VERİ TABANI'!$Q:$Q,ROW()-11),COLUMN()),"")</f>
        <v/>
      </c>
      <c r="L221" s="376" t="str">
        <f>IFERROR(INDEX(LİSTE,SMALL('VERİ TABANI'!$Q:$Q,ROW()-11),COLUMN()),"")</f>
        <v/>
      </c>
      <c r="M221" s="331" t="str">
        <f>IFERROR(INDEX(LİSTE,SMALL('VERİ TABANI'!$Q:$Q,ROW()-11),COLUMN()),"")</f>
        <v/>
      </c>
      <c r="N221" s="331"/>
      <c r="R221" s="332" t="str">
        <f>IFERROR(IF(H221="","",COUNTIF($H$12:H221,H221)),"")</f>
        <v/>
      </c>
      <c r="S221" s="332" t="str">
        <f t="shared" si="55"/>
        <v/>
      </c>
      <c r="T221" s="325" t="str">
        <f t="shared" si="49"/>
        <v/>
      </c>
      <c r="U221" s="326" t="str">
        <f t="shared" si="50"/>
        <v/>
      </c>
      <c r="V221" s="330" t="str">
        <f t="shared" si="43"/>
        <v/>
      </c>
      <c r="W221" s="328" t="str">
        <f t="shared" si="51"/>
        <v/>
      </c>
      <c r="X221" s="328" t="str">
        <f t="shared" si="56"/>
        <v/>
      </c>
      <c r="Y221" s="328" t="str">
        <f t="shared" si="52"/>
        <v/>
      </c>
      <c r="Z221" s="328" t="str">
        <f t="shared" si="44"/>
        <v/>
      </c>
      <c r="AB221" s="334">
        <f t="shared" si="45"/>
        <v>0</v>
      </c>
      <c r="AC221" s="334">
        <f t="shared" si="46"/>
        <v>0</v>
      </c>
      <c r="AD221" s="334">
        <f t="shared" si="53"/>
        <v>0</v>
      </c>
      <c r="AE221" s="334" t="str">
        <f t="shared" si="54"/>
        <v/>
      </c>
      <c r="AF221" s="312" t="str">
        <f t="shared" si="47"/>
        <v/>
      </c>
    </row>
    <row r="222" spans="1:32">
      <c r="A222" s="330" t="str">
        <f t="shared" si="48"/>
        <v/>
      </c>
      <c r="B222" s="331" t="str">
        <f>IFERROR(INDEX(LİSTE,SMALL('VERİ TABANI'!$Q:$Q,ROW()-11),COLUMN()),"")</f>
        <v/>
      </c>
      <c r="C222" s="331" t="str">
        <f>IFERROR(INDEX(LİSTE,SMALL('VERİ TABANI'!$Q:$Q,ROW()-11),COLUMN()),"")</f>
        <v/>
      </c>
      <c r="D222" s="331" t="str">
        <f>IFERROR(INDEX(LİSTE,SMALL('VERİ TABANI'!$Q:$Q,ROW()-11),COLUMN()),"")</f>
        <v/>
      </c>
      <c r="E222" s="331" t="str">
        <f>IFERROR(INDEX(LİSTE,SMALL('VERİ TABANI'!$Q:$Q,ROW()-11),COLUMN()),"")</f>
        <v/>
      </c>
      <c r="F222" s="375" t="str">
        <f>IFERROR(INDEX(LİSTE,SMALL('VERİ TABANI'!$Q:$Q,ROW()-11),COLUMN()),"")</f>
        <v/>
      </c>
      <c r="G222" s="330" t="str">
        <f>IFERROR(INDEX(LİSTE,SMALL('VERİ TABANI'!$Q:$Q,ROW()-11),COLUMN()),"")</f>
        <v/>
      </c>
      <c r="H222" s="375" t="str">
        <f>PROPER(IFERROR(INDEX(LİSTE,SMALL('VERİ TABANI'!$Q:$Q,ROW()-11),COLUMN()),""))</f>
        <v/>
      </c>
      <c r="I222" s="340" t="str">
        <f>IFERROR(INDEX(LİSTE,SMALL('VERİ TABANI'!$Q:$Q,ROW()-11),COLUMN()),"")</f>
        <v/>
      </c>
      <c r="J222" s="375" t="str">
        <f>PROPER(IFERROR(INDEX(LİSTE,SMALL('VERİ TABANI'!$Q:$Q,ROW()-11),COLUMN()),""))</f>
        <v/>
      </c>
      <c r="K222" s="341" t="str">
        <f>IFERROR(INDEX(LİSTE,SMALL('VERİ TABANI'!$Q:$Q,ROW()-11),COLUMN()),"")</f>
        <v/>
      </c>
      <c r="L222" s="376" t="str">
        <f>IFERROR(INDEX(LİSTE,SMALL('VERİ TABANI'!$Q:$Q,ROW()-11),COLUMN()),"")</f>
        <v/>
      </c>
      <c r="M222" s="331" t="str">
        <f>IFERROR(INDEX(LİSTE,SMALL('VERİ TABANI'!$Q:$Q,ROW()-11),COLUMN()),"")</f>
        <v/>
      </c>
      <c r="N222" s="331"/>
      <c r="R222" s="332" t="str">
        <f>IFERROR(IF(H222="","",COUNTIF($H$12:H222,H222)),"")</f>
        <v/>
      </c>
      <c r="S222" s="332" t="str">
        <f t="shared" si="55"/>
        <v/>
      </c>
      <c r="T222" s="325" t="str">
        <f t="shared" si="49"/>
        <v/>
      </c>
      <c r="U222" s="326" t="str">
        <f t="shared" si="50"/>
        <v/>
      </c>
      <c r="V222" s="330" t="str">
        <f t="shared" si="43"/>
        <v/>
      </c>
      <c r="W222" s="328" t="str">
        <f t="shared" si="51"/>
        <v/>
      </c>
      <c r="X222" s="328" t="str">
        <f t="shared" si="56"/>
        <v/>
      </c>
      <c r="Y222" s="328" t="str">
        <f t="shared" si="52"/>
        <v/>
      </c>
      <c r="Z222" s="328" t="str">
        <f t="shared" si="44"/>
        <v/>
      </c>
      <c r="AB222" s="334">
        <f t="shared" si="45"/>
        <v>0</v>
      </c>
      <c r="AC222" s="334">
        <f t="shared" si="46"/>
        <v>0</v>
      </c>
      <c r="AD222" s="334">
        <f t="shared" si="53"/>
        <v>0</v>
      </c>
      <c r="AE222" s="334" t="str">
        <f t="shared" si="54"/>
        <v/>
      </c>
      <c r="AF222" s="312" t="str">
        <f t="shared" si="47"/>
        <v/>
      </c>
    </row>
    <row r="223" spans="1:32">
      <c r="A223" s="330" t="str">
        <f t="shared" si="48"/>
        <v/>
      </c>
      <c r="B223" s="331" t="str">
        <f>IFERROR(INDEX(LİSTE,SMALL('VERİ TABANI'!$Q:$Q,ROW()-11),COLUMN()),"")</f>
        <v/>
      </c>
      <c r="C223" s="331" t="str">
        <f>IFERROR(INDEX(LİSTE,SMALL('VERİ TABANI'!$Q:$Q,ROW()-11),COLUMN()),"")</f>
        <v/>
      </c>
      <c r="D223" s="331" t="str">
        <f>IFERROR(INDEX(LİSTE,SMALL('VERİ TABANI'!$Q:$Q,ROW()-11),COLUMN()),"")</f>
        <v/>
      </c>
      <c r="E223" s="331" t="str">
        <f>IFERROR(INDEX(LİSTE,SMALL('VERİ TABANI'!$Q:$Q,ROW()-11),COLUMN()),"")</f>
        <v/>
      </c>
      <c r="F223" s="375" t="str">
        <f>IFERROR(INDEX(LİSTE,SMALL('VERİ TABANI'!$Q:$Q,ROW()-11),COLUMN()),"")</f>
        <v/>
      </c>
      <c r="G223" s="330" t="str">
        <f>IFERROR(INDEX(LİSTE,SMALL('VERİ TABANI'!$Q:$Q,ROW()-11),COLUMN()),"")</f>
        <v/>
      </c>
      <c r="H223" s="375" t="str">
        <f>PROPER(IFERROR(INDEX(LİSTE,SMALL('VERİ TABANI'!$Q:$Q,ROW()-11),COLUMN()),""))</f>
        <v/>
      </c>
      <c r="I223" s="340" t="str">
        <f>IFERROR(INDEX(LİSTE,SMALL('VERİ TABANI'!$Q:$Q,ROW()-11),COLUMN()),"")</f>
        <v/>
      </c>
      <c r="J223" s="375" t="str">
        <f>PROPER(IFERROR(INDEX(LİSTE,SMALL('VERİ TABANI'!$Q:$Q,ROW()-11),COLUMN()),""))</f>
        <v/>
      </c>
      <c r="K223" s="341" t="str">
        <f>IFERROR(INDEX(LİSTE,SMALL('VERİ TABANI'!$Q:$Q,ROW()-11),COLUMN()),"")</f>
        <v/>
      </c>
      <c r="L223" s="376" t="str">
        <f>IFERROR(INDEX(LİSTE,SMALL('VERİ TABANI'!$Q:$Q,ROW()-11),COLUMN()),"")</f>
        <v/>
      </c>
      <c r="M223" s="331" t="str">
        <f>IFERROR(INDEX(LİSTE,SMALL('VERİ TABANI'!$Q:$Q,ROW()-11),COLUMN()),"")</f>
        <v/>
      </c>
      <c r="N223" s="331"/>
      <c r="R223" s="332" t="str">
        <f>IFERROR(IF(H223="","",COUNTIF($H$12:H223,H223)),"")</f>
        <v/>
      </c>
      <c r="S223" s="332" t="str">
        <f t="shared" si="55"/>
        <v/>
      </c>
      <c r="T223" s="325" t="str">
        <f t="shared" si="49"/>
        <v/>
      </c>
      <c r="U223" s="326" t="str">
        <f t="shared" si="50"/>
        <v/>
      </c>
      <c r="V223" s="330" t="str">
        <f t="shared" si="43"/>
        <v/>
      </c>
      <c r="W223" s="328" t="str">
        <f t="shared" si="51"/>
        <v/>
      </c>
      <c r="X223" s="328" t="str">
        <f t="shared" si="56"/>
        <v/>
      </c>
      <c r="Y223" s="328" t="str">
        <f t="shared" si="52"/>
        <v/>
      </c>
      <c r="Z223" s="328" t="str">
        <f t="shared" si="44"/>
        <v/>
      </c>
      <c r="AB223" s="334">
        <f t="shared" si="45"/>
        <v>0</v>
      </c>
      <c r="AC223" s="334">
        <f t="shared" si="46"/>
        <v>0</v>
      </c>
      <c r="AD223" s="334">
        <f t="shared" si="53"/>
        <v>0</v>
      </c>
      <c r="AE223" s="334" t="str">
        <f t="shared" si="54"/>
        <v/>
      </c>
      <c r="AF223" s="312" t="str">
        <f t="shared" si="47"/>
        <v/>
      </c>
    </row>
    <row r="224" spans="1:32">
      <c r="A224" s="330" t="str">
        <f t="shared" si="48"/>
        <v/>
      </c>
      <c r="B224" s="331" t="str">
        <f>IFERROR(INDEX(LİSTE,SMALL('VERİ TABANI'!$Q:$Q,ROW()-11),COLUMN()),"")</f>
        <v/>
      </c>
      <c r="C224" s="331" t="str">
        <f>IFERROR(INDEX(LİSTE,SMALL('VERİ TABANI'!$Q:$Q,ROW()-11),COLUMN()),"")</f>
        <v/>
      </c>
      <c r="D224" s="331" t="str">
        <f>IFERROR(INDEX(LİSTE,SMALL('VERİ TABANI'!$Q:$Q,ROW()-11),COLUMN()),"")</f>
        <v/>
      </c>
      <c r="E224" s="331" t="str">
        <f>IFERROR(INDEX(LİSTE,SMALL('VERİ TABANI'!$Q:$Q,ROW()-11),COLUMN()),"")</f>
        <v/>
      </c>
      <c r="F224" s="375" t="str">
        <f>IFERROR(INDEX(LİSTE,SMALL('VERİ TABANI'!$Q:$Q,ROW()-11),COLUMN()),"")</f>
        <v/>
      </c>
      <c r="G224" s="330" t="str">
        <f>IFERROR(INDEX(LİSTE,SMALL('VERİ TABANI'!$Q:$Q,ROW()-11),COLUMN()),"")</f>
        <v/>
      </c>
      <c r="H224" s="375" t="str">
        <f>PROPER(IFERROR(INDEX(LİSTE,SMALL('VERİ TABANI'!$Q:$Q,ROW()-11),COLUMN()),""))</f>
        <v/>
      </c>
      <c r="I224" s="340" t="str">
        <f>IFERROR(INDEX(LİSTE,SMALL('VERİ TABANI'!$Q:$Q,ROW()-11),COLUMN()),"")</f>
        <v/>
      </c>
      <c r="J224" s="375" t="str">
        <f>PROPER(IFERROR(INDEX(LİSTE,SMALL('VERİ TABANI'!$Q:$Q,ROW()-11),COLUMN()),""))</f>
        <v/>
      </c>
      <c r="K224" s="341" t="str">
        <f>IFERROR(INDEX(LİSTE,SMALL('VERİ TABANI'!$Q:$Q,ROW()-11),COLUMN()),"")</f>
        <v/>
      </c>
      <c r="L224" s="376" t="str">
        <f>IFERROR(INDEX(LİSTE,SMALL('VERİ TABANI'!$Q:$Q,ROW()-11),COLUMN()),"")</f>
        <v/>
      </c>
      <c r="M224" s="331" t="str">
        <f>IFERROR(INDEX(LİSTE,SMALL('VERİ TABANI'!$Q:$Q,ROW()-11),COLUMN()),"")</f>
        <v/>
      </c>
      <c r="N224" s="331"/>
      <c r="R224" s="332" t="str">
        <f>IFERROR(IF(H224="","",COUNTIF($H$12:H224,H224)),"")</f>
        <v/>
      </c>
      <c r="S224" s="332" t="str">
        <f t="shared" si="55"/>
        <v/>
      </c>
      <c r="T224" s="325" t="str">
        <f t="shared" si="49"/>
        <v/>
      </c>
      <c r="U224" s="326" t="str">
        <f t="shared" si="50"/>
        <v/>
      </c>
      <c r="V224" s="330" t="str">
        <f t="shared" si="43"/>
        <v/>
      </c>
      <c r="W224" s="328" t="str">
        <f t="shared" si="51"/>
        <v/>
      </c>
      <c r="X224" s="328" t="str">
        <f t="shared" si="56"/>
        <v/>
      </c>
      <c r="Y224" s="328" t="str">
        <f t="shared" si="52"/>
        <v/>
      </c>
      <c r="Z224" s="328" t="str">
        <f t="shared" si="44"/>
        <v/>
      </c>
      <c r="AB224" s="334">
        <f t="shared" si="45"/>
        <v>0</v>
      </c>
      <c r="AC224" s="334">
        <f t="shared" si="46"/>
        <v>0</v>
      </c>
      <c r="AD224" s="334">
        <f t="shared" si="53"/>
        <v>0</v>
      </c>
      <c r="AE224" s="334" t="str">
        <f t="shared" si="54"/>
        <v/>
      </c>
      <c r="AF224" s="312" t="str">
        <f t="shared" si="47"/>
        <v/>
      </c>
    </row>
    <row r="225" spans="1:32">
      <c r="A225" s="330" t="str">
        <f t="shared" si="48"/>
        <v/>
      </c>
      <c r="B225" s="331" t="str">
        <f>IFERROR(INDEX(LİSTE,SMALL('VERİ TABANI'!$Q:$Q,ROW()-11),COLUMN()),"")</f>
        <v/>
      </c>
      <c r="C225" s="331" t="str">
        <f>IFERROR(INDEX(LİSTE,SMALL('VERİ TABANI'!$Q:$Q,ROW()-11),COLUMN()),"")</f>
        <v/>
      </c>
      <c r="D225" s="331" t="str">
        <f>IFERROR(INDEX(LİSTE,SMALL('VERİ TABANI'!$Q:$Q,ROW()-11),COLUMN()),"")</f>
        <v/>
      </c>
      <c r="E225" s="331" t="str">
        <f>IFERROR(INDEX(LİSTE,SMALL('VERİ TABANI'!$Q:$Q,ROW()-11),COLUMN()),"")</f>
        <v/>
      </c>
      <c r="F225" s="375" t="str">
        <f>IFERROR(INDEX(LİSTE,SMALL('VERİ TABANI'!$Q:$Q,ROW()-11),COLUMN()),"")</f>
        <v/>
      </c>
      <c r="G225" s="330" t="str">
        <f>IFERROR(INDEX(LİSTE,SMALL('VERİ TABANI'!$Q:$Q,ROW()-11),COLUMN()),"")</f>
        <v/>
      </c>
      <c r="H225" s="375" t="str">
        <f>PROPER(IFERROR(INDEX(LİSTE,SMALL('VERİ TABANI'!$Q:$Q,ROW()-11),COLUMN()),""))</f>
        <v/>
      </c>
      <c r="I225" s="340" t="str">
        <f>IFERROR(INDEX(LİSTE,SMALL('VERİ TABANI'!$Q:$Q,ROW()-11),COLUMN()),"")</f>
        <v/>
      </c>
      <c r="J225" s="375" t="str">
        <f>PROPER(IFERROR(INDEX(LİSTE,SMALL('VERİ TABANI'!$Q:$Q,ROW()-11),COLUMN()),""))</f>
        <v/>
      </c>
      <c r="K225" s="341" t="str">
        <f>IFERROR(INDEX(LİSTE,SMALL('VERİ TABANI'!$Q:$Q,ROW()-11),COLUMN()),"")</f>
        <v/>
      </c>
      <c r="L225" s="376" t="str">
        <f>IFERROR(INDEX(LİSTE,SMALL('VERİ TABANI'!$Q:$Q,ROW()-11),COLUMN()),"")</f>
        <v/>
      </c>
      <c r="M225" s="331" t="str">
        <f>IFERROR(INDEX(LİSTE,SMALL('VERİ TABANI'!$Q:$Q,ROW()-11),COLUMN()),"")</f>
        <v/>
      </c>
      <c r="N225" s="331"/>
      <c r="R225" s="332" t="str">
        <f>IFERROR(IF(H225="","",COUNTIF($H$12:H225,H225)),"")</f>
        <v/>
      </c>
      <c r="S225" s="332" t="str">
        <f t="shared" si="55"/>
        <v/>
      </c>
      <c r="T225" s="325" t="str">
        <f t="shared" si="49"/>
        <v/>
      </c>
      <c r="U225" s="326" t="str">
        <f t="shared" si="50"/>
        <v/>
      </c>
      <c r="V225" s="330" t="str">
        <f t="shared" si="43"/>
        <v/>
      </c>
      <c r="W225" s="328" t="str">
        <f t="shared" si="51"/>
        <v/>
      </c>
      <c r="X225" s="328" t="str">
        <f t="shared" si="56"/>
        <v/>
      </c>
      <c r="Y225" s="328" t="str">
        <f t="shared" si="52"/>
        <v/>
      </c>
      <c r="Z225" s="328" t="str">
        <f t="shared" si="44"/>
        <v/>
      </c>
      <c r="AB225" s="334">
        <f t="shared" si="45"/>
        <v>0</v>
      </c>
      <c r="AC225" s="334">
        <f t="shared" si="46"/>
        <v>0</v>
      </c>
      <c r="AD225" s="334">
        <f t="shared" si="53"/>
        <v>0</v>
      </c>
      <c r="AE225" s="334" t="str">
        <f t="shared" si="54"/>
        <v/>
      </c>
      <c r="AF225" s="312" t="str">
        <f t="shared" si="47"/>
        <v/>
      </c>
    </row>
    <row r="226" spans="1:32">
      <c r="A226" s="330" t="str">
        <f t="shared" si="48"/>
        <v/>
      </c>
      <c r="B226" s="331" t="str">
        <f>IFERROR(INDEX(LİSTE,SMALL('VERİ TABANI'!$Q:$Q,ROW()-11),COLUMN()),"")</f>
        <v/>
      </c>
      <c r="C226" s="331" t="str">
        <f>IFERROR(INDEX(LİSTE,SMALL('VERİ TABANI'!$Q:$Q,ROW()-11),COLUMN()),"")</f>
        <v/>
      </c>
      <c r="D226" s="331" t="str">
        <f>IFERROR(INDEX(LİSTE,SMALL('VERİ TABANI'!$Q:$Q,ROW()-11),COLUMN()),"")</f>
        <v/>
      </c>
      <c r="E226" s="331" t="str">
        <f>IFERROR(INDEX(LİSTE,SMALL('VERİ TABANI'!$Q:$Q,ROW()-11),COLUMN()),"")</f>
        <v/>
      </c>
      <c r="F226" s="375" t="str">
        <f>IFERROR(INDEX(LİSTE,SMALL('VERİ TABANI'!$Q:$Q,ROW()-11),COLUMN()),"")</f>
        <v/>
      </c>
      <c r="G226" s="330" t="str">
        <f>IFERROR(INDEX(LİSTE,SMALL('VERİ TABANI'!$Q:$Q,ROW()-11),COLUMN()),"")</f>
        <v/>
      </c>
      <c r="H226" s="375" t="str">
        <f>PROPER(IFERROR(INDEX(LİSTE,SMALL('VERİ TABANI'!$Q:$Q,ROW()-11),COLUMN()),""))</f>
        <v/>
      </c>
      <c r="I226" s="340" t="str">
        <f>IFERROR(INDEX(LİSTE,SMALL('VERİ TABANI'!$Q:$Q,ROW()-11),COLUMN()),"")</f>
        <v/>
      </c>
      <c r="J226" s="375" t="str">
        <f>PROPER(IFERROR(INDEX(LİSTE,SMALL('VERİ TABANI'!$Q:$Q,ROW()-11),COLUMN()),""))</f>
        <v/>
      </c>
      <c r="K226" s="341" t="str">
        <f>IFERROR(INDEX(LİSTE,SMALL('VERİ TABANI'!$Q:$Q,ROW()-11),COLUMN()),"")</f>
        <v/>
      </c>
      <c r="L226" s="376" t="str">
        <f>IFERROR(INDEX(LİSTE,SMALL('VERİ TABANI'!$Q:$Q,ROW()-11),COLUMN()),"")</f>
        <v/>
      </c>
      <c r="M226" s="331" t="str">
        <f>IFERROR(INDEX(LİSTE,SMALL('VERİ TABANI'!$Q:$Q,ROW()-11),COLUMN()),"")</f>
        <v/>
      </c>
      <c r="N226" s="331"/>
      <c r="R226" s="332" t="str">
        <f>IFERROR(IF(H226="","",COUNTIF($H$12:H226,H226)),"")</f>
        <v/>
      </c>
      <c r="S226" s="332" t="str">
        <f t="shared" si="55"/>
        <v/>
      </c>
      <c r="T226" s="325" t="str">
        <f t="shared" si="49"/>
        <v/>
      </c>
      <c r="U226" s="326" t="str">
        <f t="shared" si="50"/>
        <v/>
      </c>
      <c r="V226" s="330" t="str">
        <f t="shared" si="43"/>
        <v/>
      </c>
      <c r="W226" s="328" t="str">
        <f t="shared" si="51"/>
        <v/>
      </c>
      <c r="X226" s="328" t="str">
        <f t="shared" si="56"/>
        <v/>
      </c>
      <c r="Y226" s="328" t="str">
        <f t="shared" si="52"/>
        <v/>
      </c>
      <c r="Z226" s="328" t="str">
        <f t="shared" si="44"/>
        <v/>
      </c>
      <c r="AB226" s="334">
        <f t="shared" si="45"/>
        <v>0</v>
      </c>
      <c r="AC226" s="334">
        <f t="shared" si="46"/>
        <v>0</v>
      </c>
      <c r="AD226" s="334">
        <f t="shared" si="53"/>
        <v>0</v>
      </c>
      <c r="AE226" s="334" t="str">
        <f t="shared" si="54"/>
        <v/>
      </c>
      <c r="AF226" s="312" t="str">
        <f t="shared" si="47"/>
        <v/>
      </c>
    </row>
    <row r="227" spans="1:32">
      <c r="A227" s="330" t="str">
        <f t="shared" si="48"/>
        <v/>
      </c>
      <c r="B227" s="331" t="str">
        <f>IFERROR(INDEX(LİSTE,SMALL('VERİ TABANI'!$Q:$Q,ROW()-11),COLUMN()),"")</f>
        <v/>
      </c>
      <c r="C227" s="331" t="str">
        <f>IFERROR(INDEX(LİSTE,SMALL('VERİ TABANI'!$Q:$Q,ROW()-11),COLUMN()),"")</f>
        <v/>
      </c>
      <c r="D227" s="331" t="str">
        <f>IFERROR(INDEX(LİSTE,SMALL('VERİ TABANI'!$Q:$Q,ROW()-11),COLUMN()),"")</f>
        <v/>
      </c>
      <c r="E227" s="331" t="str">
        <f>IFERROR(INDEX(LİSTE,SMALL('VERİ TABANI'!$Q:$Q,ROW()-11),COLUMN()),"")</f>
        <v/>
      </c>
      <c r="F227" s="375" t="str">
        <f>IFERROR(INDEX(LİSTE,SMALL('VERİ TABANI'!$Q:$Q,ROW()-11),COLUMN()),"")</f>
        <v/>
      </c>
      <c r="G227" s="330" t="str">
        <f>IFERROR(INDEX(LİSTE,SMALL('VERİ TABANI'!$Q:$Q,ROW()-11),COLUMN()),"")</f>
        <v/>
      </c>
      <c r="H227" s="375" t="str">
        <f>PROPER(IFERROR(INDEX(LİSTE,SMALL('VERİ TABANI'!$Q:$Q,ROW()-11),COLUMN()),""))</f>
        <v/>
      </c>
      <c r="I227" s="340" t="str">
        <f>IFERROR(INDEX(LİSTE,SMALL('VERİ TABANI'!$Q:$Q,ROW()-11),COLUMN()),"")</f>
        <v/>
      </c>
      <c r="J227" s="375" t="str">
        <f>PROPER(IFERROR(INDEX(LİSTE,SMALL('VERİ TABANI'!$Q:$Q,ROW()-11),COLUMN()),""))</f>
        <v/>
      </c>
      <c r="K227" s="341" t="str">
        <f>IFERROR(INDEX(LİSTE,SMALL('VERİ TABANI'!$Q:$Q,ROW()-11),COLUMN()),"")</f>
        <v/>
      </c>
      <c r="L227" s="376" t="str">
        <f>IFERROR(INDEX(LİSTE,SMALL('VERİ TABANI'!$Q:$Q,ROW()-11),COLUMN()),"")</f>
        <v/>
      </c>
      <c r="M227" s="331" t="str">
        <f>IFERROR(INDEX(LİSTE,SMALL('VERİ TABANI'!$Q:$Q,ROW()-11),COLUMN()),"")</f>
        <v/>
      </c>
      <c r="N227" s="331"/>
      <c r="R227" s="332" t="str">
        <f>IFERROR(IF(H227="","",COUNTIF($H$12:H227,H227)),"")</f>
        <v/>
      </c>
      <c r="S227" s="332" t="str">
        <f t="shared" si="55"/>
        <v/>
      </c>
      <c r="T227" s="325" t="str">
        <f t="shared" si="49"/>
        <v/>
      </c>
      <c r="U227" s="326" t="str">
        <f t="shared" si="50"/>
        <v/>
      </c>
      <c r="V227" s="330" t="str">
        <f t="shared" si="43"/>
        <v/>
      </c>
      <c r="W227" s="328" t="str">
        <f t="shared" si="51"/>
        <v/>
      </c>
      <c r="X227" s="328" t="str">
        <f t="shared" si="56"/>
        <v/>
      </c>
      <c r="Y227" s="328" t="str">
        <f t="shared" si="52"/>
        <v/>
      </c>
      <c r="Z227" s="328" t="str">
        <f t="shared" si="44"/>
        <v/>
      </c>
      <c r="AB227" s="334">
        <f t="shared" si="45"/>
        <v>0</v>
      </c>
      <c r="AC227" s="334">
        <f t="shared" si="46"/>
        <v>0</v>
      </c>
      <c r="AD227" s="334">
        <f t="shared" si="53"/>
        <v>0</v>
      </c>
      <c r="AE227" s="334" t="str">
        <f t="shared" si="54"/>
        <v/>
      </c>
      <c r="AF227" s="312" t="str">
        <f t="shared" si="47"/>
        <v/>
      </c>
    </row>
    <row r="228" spans="1:32">
      <c r="A228" s="330" t="str">
        <f t="shared" si="48"/>
        <v/>
      </c>
      <c r="B228" s="331" t="str">
        <f>IFERROR(INDEX(LİSTE,SMALL('VERİ TABANI'!$Q:$Q,ROW()-11),COLUMN()),"")</f>
        <v/>
      </c>
      <c r="C228" s="331" t="str">
        <f>IFERROR(INDEX(LİSTE,SMALL('VERİ TABANI'!$Q:$Q,ROW()-11),COLUMN()),"")</f>
        <v/>
      </c>
      <c r="D228" s="331" t="str">
        <f>IFERROR(INDEX(LİSTE,SMALL('VERİ TABANI'!$Q:$Q,ROW()-11),COLUMN()),"")</f>
        <v/>
      </c>
      <c r="E228" s="331" t="str">
        <f>IFERROR(INDEX(LİSTE,SMALL('VERİ TABANI'!$Q:$Q,ROW()-11),COLUMN()),"")</f>
        <v/>
      </c>
      <c r="F228" s="375" t="str">
        <f>IFERROR(INDEX(LİSTE,SMALL('VERİ TABANI'!$Q:$Q,ROW()-11),COLUMN()),"")</f>
        <v/>
      </c>
      <c r="G228" s="330" t="str">
        <f>IFERROR(INDEX(LİSTE,SMALL('VERİ TABANI'!$Q:$Q,ROW()-11),COLUMN()),"")</f>
        <v/>
      </c>
      <c r="H228" s="375" t="str">
        <f>PROPER(IFERROR(INDEX(LİSTE,SMALL('VERİ TABANI'!$Q:$Q,ROW()-11),COLUMN()),""))</f>
        <v/>
      </c>
      <c r="I228" s="340" t="str">
        <f>IFERROR(INDEX(LİSTE,SMALL('VERİ TABANI'!$Q:$Q,ROW()-11),COLUMN()),"")</f>
        <v/>
      </c>
      <c r="J228" s="375" t="str">
        <f>PROPER(IFERROR(INDEX(LİSTE,SMALL('VERİ TABANI'!$Q:$Q,ROW()-11),COLUMN()),""))</f>
        <v/>
      </c>
      <c r="K228" s="341" t="str">
        <f>IFERROR(INDEX(LİSTE,SMALL('VERİ TABANI'!$Q:$Q,ROW()-11),COLUMN()),"")</f>
        <v/>
      </c>
      <c r="L228" s="376" t="str">
        <f>IFERROR(INDEX(LİSTE,SMALL('VERİ TABANI'!$Q:$Q,ROW()-11),COLUMN()),"")</f>
        <v/>
      </c>
      <c r="M228" s="331" t="str">
        <f>IFERROR(INDEX(LİSTE,SMALL('VERİ TABANI'!$Q:$Q,ROW()-11),COLUMN()),"")</f>
        <v/>
      </c>
      <c r="N228" s="331"/>
      <c r="R228" s="332" t="str">
        <f>IFERROR(IF(H228="","",COUNTIF($H$12:H228,H228)),"")</f>
        <v/>
      </c>
      <c r="S228" s="332" t="str">
        <f t="shared" si="55"/>
        <v/>
      </c>
      <c r="T228" s="325" t="str">
        <f t="shared" si="49"/>
        <v/>
      </c>
      <c r="U228" s="326" t="str">
        <f t="shared" si="50"/>
        <v/>
      </c>
      <c r="V228" s="330" t="str">
        <f t="shared" si="43"/>
        <v/>
      </c>
      <c r="W228" s="328" t="str">
        <f t="shared" si="51"/>
        <v/>
      </c>
      <c r="X228" s="328" t="str">
        <f t="shared" si="56"/>
        <v/>
      </c>
      <c r="Y228" s="328" t="str">
        <f t="shared" si="52"/>
        <v/>
      </c>
      <c r="Z228" s="328" t="str">
        <f t="shared" si="44"/>
        <v/>
      </c>
      <c r="AB228" s="334">
        <f t="shared" si="45"/>
        <v>0</v>
      </c>
      <c r="AC228" s="334">
        <f t="shared" si="46"/>
        <v>0</v>
      </c>
      <c r="AD228" s="334">
        <f t="shared" si="53"/>
        <v>0</v>
      </c>
      <c r="AE228" s="334" t="str">
        <f t="shared" si="54"/>
        <v/>
      </c>
      <c r="AF228" s="312" t="str">
        <f t="shared" si="47"/>
        <v/>
      </c>
    </row>
    <row r="229" spans="1:32">
      <c r="A229" s="330" t="str">
        <f t="shared" si="48"/>
        <v/>
      </c>
      <c r="B229" s="331" t="str">
        <f>IFERROR(INDEX(LİSTE,SMALL('VERİ TABANI'!$Q:$Q,ROW()-11),COLUMN()),"")</f>
        <v/>
      </c>
      <c r="C229" s="331" t="str">
        <f>IFERROR(INDEX(LİSTE,SMALL('VERİ TABANI'!$Q:$Q,ROW()-11),COLUMN()),"")</f>
        <v/>
      </c>
      <c r="D229" s="331" t="str">
        <f>IFERROR(INDEX(LİSTE,SMALL('VERİ TABANI'!$Q:$Q,ROW()-11),COLUMN()),"")</f>
        <v/>
      </c>
      <c r="E229" s="331" t="str">
        <f>IFERROR(INDEX(LİSTE,SMALL('VERİ TABANI'!$Q:$Q,ROW()-11),COLUMN()),"")</f>
        <v/>
      </c>
      <c r="F229" s="375" t="str">
        <f>IFERROR(INDEX(LİSTE,SMALL('VERİ TABANI'!$Q:$Q,ROW()-11),COLUMN()),"")</f>
        <v/>
      </c>
      <c r="G229" s="330" t="str">
        <f>IFERROR(INDEX(LİSTE,SMALL('VERİ TABANI'!$Q:$Q,ROW()-11),COLUMN()),"")</f>
        <v/>
      </c>
      <c r="H229" s="375" t="str">
        <f>PROPER(IFERROR(INDEX(LİSTE,SMALL('VERİ TABANI'!$Q:$Q,ROW()-11),COLUMN()),""))</f>
        <v/>
      </c>
      <c r="I229" s="340" t="str">
        <f>IFERROR(INDEX(LİSTE,SMALL('VERİ TABANI'!$Q:$Q,ROW()-11),COLUMN()),"")</f>
        <v/>
      </c>
      <c r="J229" s="375" t="str">
        <f>PROPER(IFERROR(INDEX(LİSTE,SMALL('VERİ TABANI'!$Q:$Q,ROW()-11),COLUMN()),""))</f>
        <v/>
      </c>
      <c r="K229" s="341" t="str">
        <f>IFERROR(INDEX(LİSTE,SMALL('VERİ TABANI'!$Q:$Q,ROW()-11),COLUMN()),"")</f>
        <v/>
      </c>
      <c r="L229" s="376" t="str">
        <f>IFERROR(INDEX(LİSTE,SMALL('VERİ TABANI'!$Q:$Q,ROW()-11),COLUMN()),"")</f>
        <v/>
      </c>
      <c r="M229" s="331" t="str">
        <f>IFERROR(INDEX(LİSTE,SMALL('VERİ TABANI'!$Q:$Q,ROW()-11),COLUMN()),"")</f>
        <v/>
      </c>
      <c r="N229" s="331"/>
      <c r="R229" s="332" t="str">
        <f>IFERROR(IF(H229="","",COUNTIF($H$12:H229,H229)),"")</f>
        <v/>
      </c>
      <c r="S229" s="332" t="str">
        <f t="shared" si="55"/>
        <v/>
      </c>
      <c r="T229" s="325" t="str">
        <f t="shared" si="49"/>
        <v/>
      </c>
      <c r="U229" s="326" t="str">
        <f t="shared" si="50"/>
        <v/>
      </c>
      <c r="V229" s="330" t="str">
        <f t="shared" si="43"/>
        <v/>
      </c>
      <c r="W229" s="328" t="str">
        <f t="shared" si="51"/>
        <v/>
      </c>
      <c r="X229" s="328" t="str">
        <f t="shared" si="56"/>
        <v/>
      </c>
      <c r="Y229" s="328" t="str">
        <f t="shared" si="52"/>
        <v/>
      </c>
      <c r="Z229" s="328" t="str">
        <f t="shared" si="44"/>
        <v/>
      </c>
      <c r="AB229" s="334">
        <f t="shared" si="45"/>
        <v>0</v>
      </c>
      <c r="AC229" s="334">
        <f t="shared" si="46"/>
        <v>0</v>
      </c>
      <c r="AD229" s="334">
        <f t="shared" si="53"/>
        <v>0</v>
      </c>
      <c r="AE229" s="334" t="str">
        <f t="shared" si="54"/>
        <v/>
      </c>
      <c r="AF229" s="312" t="str">
        <f t="shared" si="47"/>
        <v/>
      </c>
    </row>
    <row r="230" spans="1:32" ht="18.75" customHeight="1">
      <c r="A230" s="330" t="str">
        <f t="shared" si="48"/>
        <v/>
      </c>
      <c r="B230" s="331" t="str">
        <f>IFERROR(INDEX(LİSTE,SMALL('VERİ TABANI'!$Q:$Q,ROW()-11),COLUMN()),"")</f>
        <v/>
      </c>
      <c r="C230" s="331" t="str">
        <f>IFERROR(INDEX(LİSTE,SMALL('VERİ TABANI'!$Q:$Q,ROW()-11),COLUMN()),"")</f>
        <v/>
      </c>
      <c r="D230" s="331" t="str">
        <f>IFERROR(INDEX(LİSTE,SMALL('VERİ TABANI'!$Q:$Q,ROW()-11),COLUMN()),"")</f>
        <v/>
      </c>
      <c r="E230" s="331" t="str">
        <f>IFERROR(INDEX(LİSTE,SMALL('VERİ TABANI'!$Q:$Q,ROW()-11),COLUMN()),"")</f>
        <v/>
      </c>
      <c r="F230" s="375" t="str">
        <f>IFERROR(INDEX(LİSTE,SMALL('VERİ TABANI'!$Q:$Q,ROW()-11),COLUMN()),"")</f>
        <v/>
      </c>
      <c r="G230" s="330" t="str">
        <f>IFERROR(INDEX(LİSTE,SMALL('VERİ TABANI'!$Q:$Q,ROW()-11),COLUMN()),"")</f>
        <v/>
      </c>
      <c r="H230" s="375" t="str">
        <f>PROPER(IFERROR(INDEX(LİSTE,SMALL('VERİ TABANI'!$Q:$Q,ROW()-11),COLUMN()),""))</f>
        <v/>
      </c>
      <c r="I230" s="340" t="str">
        <f>IFERROR(INDEX(LİSTE,SMALL('VERİ TABANI'!$Q:$Q,ROW()-11),COLUMN()),"")</f>
        <v/>
      </c>
      <c r="J230" s="375" t="str">
        <f>PROPER(IFERROR(INDEX(LİSTE,SMALL('VERİ TABANI'!$Q:$Q,ROW()-11),COLUMN()),""))</f>
        <v/>
      </c>
      <c r="K230" s="341" t="str">
        <f>IFERROR(INDEX(LİSTE,SMALL('VERİ TABANI'!$Q:$Q,ROW()-11),COLUMN()),"")</f>
        <v/>
      </c>
      <c r="L230" s="376" t="str">
        <f>IFERROR(INDEX(LİSTE,SMALL('VERİ TABANI'!$Q:$Q,ROW()-11),COLUMN()),"")</f>
        <v/>
      </c>
      <c r="M230" s="331" t="str">
        <f>IFERROR(INDEX(LİSTE,SMALL('VERİ TABANI'!$Q:$Q,ROW()-11),COLUMN()),"")</f>
        <v/>
      </c>
      <c r="N230" s="331"/>
      <c r="R230" s="332" t="str">
        <f>IFERROR(IF(H230="","",COUNTIF($H$12:H230,H230)),"")</f>
        <v/>
      </c>
      <c r="S230" s="332" t="str">
        <f t="shared" si="55"/>
        <v/>
      </c>
      <c r="T230" s="325" t="str">
        <f t="shared" si="49"/>
        <v/>
      </c>
      <c r="U230" s="326" t="str">
        <f t="shared" si="50"/>
        <v/>
      </c>
      <c r="V230" s="330" t="str">
        <f t="shared" si="43"/>
        <v/>
      </c>
      <c r="W230" s="328" t="str">
        <f t="shared" si="51"/>
        <v/>
      </c>
      <c r="X230" s="328" t="str">
        <f t="shared" si="56"/>
        <v/>
      </c>
      <c r="Y230" s="328" t="str">
        <f t="shared" si="52"/>
        <v/>
      </c>
      <c r="Z230" s="328" t="str">
        <f t="shared" si="44"/>
        <v/>
      </c>
      <c r="AB230" s="334">
        <f t="shared" si="45"/>
        <v>0</v>
      </c>
      <c r="AC230" s="334">
        <f t="shared" si="46"/>
        <v>0</v>
      </c>
      <c r="AD230" s="334">
        <f t="shared" si="53"/>
        <v>0</v>
      </c>
      <c r="AE230" s="334" t="str">
        <f t="shared" si="54"/>
        <v/>
      </c>
      <c r="AF230" s="312" t="str">
        <f t="shared" si="47"/>
        <v/>
      </c>
    </row>
    <row r="231" spans="1:32">
      <c r="A231" s="330" t="str">
        <f t="shared" si="48"/>
        <v/>
      </c>
      <c r="B231" s="331" t="str">
        <f>IFERROR(INDEX(LİSTE,SMALL('VERİ TABANI'!$Q:$Q,ROW()-11),COLUMN()),"")</f>
        <v/>
      </c>
      <c r="C231" s="331" t="str">
        <f>IFERROR(INDEX(LİSTE,SMALL('VERİ TABANI'!$Q:$Q,ROW()-11),COLUMN()),"")</f>
        <v/>
      </c>
      <c r="D231" s="331" t="str">
        <f>IFERROR(INDEX(LİSTE,SMALL('VERİ TABANI'!$Q:$Q,ROW()-11),COLUMN()),"")</f>
        <v/>
      </c>
      <c r="E231" s="331" t="str">
        <f>IFERROR(INDEX(LİSTE,SMALL('VERİ TABANI'!$Q:$Q,ROW()-11),COLUMN()),"")</f>
        <v/>
      </c>
      <c r="F231" s="375" t="str">
        <f>IFERROR(INDEX(LİSTE,SMALL('VERİ TABANI'!$Q:$Q,ROW()-11),COLUMN()),"")</f>
        <v/>
      </c>
      <c r="G231" s="330" t="str">
        <f>IFERROR(INDEX(LİSTE,SMALL('VERİ TABANI'!$Q:$Q,ROW()-11),COLUMN()),"")</f>
        <v/>
      </c>
      <c r="H231" s="375" t="str">
        <f>PROPER(IFERROR(INDEX(LİSTE,SMALL('VERİ TABANI'!$Q:$Q,ROW()-11),COLUMN()),""))</f>
        <v/>
      </c>
      <c r="I231" s="340" t="str">
        <f>IFERROR(INDEX(LİSTE,SMALL('VERİ TABANI'!$Q:$Q,ROW()-11),COLUMN()),"")</f>
        <v/>
      </c>
      <c r="J231" s="375" t="str">
        <f>PROPER(IFERROR(INDEX(LİSTE,SMALL('VERİ TABANI'!$Q:$Q,ROW()-11),COLUMN()),""))</f>
        <v/>
      </c>
      <c r="K231" s="341" t="str">
        <f>IFERROR(INDEX(LİSTE,SMALL('VERİ TABANI'!$Q:$Q,ROW()-11),COLUMN()),"")</f>
        <v/>
      </c>
      <c r="L231" s="376" t="str">
        <f>IFERROR(INDEX(LİSTE,SMALL('VERİ TABANI'!$Q:$Q,ROW()-11),COLUMN()),"")</f>
        <v/>
      </c>
      <c r="M231" s="331" t="str">
        <f>IFERROR(INDEX(LİSTE,SMALL('VERİ TABANI'!$Q:$Q,ROW()-11),COLUMN()),"")</f>
        <v/>
      </c>
      <c r="N231" s="331"/>
      <c r="R231" s="332" t="str">
        <f>IFERROR(IF(H231="","",COUNTIF($H$12:H231,H231)),"")</f>
        <v/>
      </c>
      <c r="S231" s="332" t="str">
        <f t="shared" si="55"/>
        <v/>
      </c>
      <c r="T231" s="325" t="str">
        <f t="shared" si="49"/>
        <v/>
      </c>
      <c r="U231" s="326" t="str">
        <f t="shared" si="50"/>
        <v/>
      </c>
      <c r="V231" s="330" t="str">
        <f t="shared" si="43"/>
        <v/>
      </c>
      <c r="W231" s="328" t="str">
        <f t="shared" si="51"/>
        <v/>
      </c>
      <c r="X231" s="328" t="str">
        <f t="shared" si="56"/>
        <v/>
      </c>
      <c r="Y231" s="328" t="str">
        <f t="shared" si="52"/>
        <v/>
      </c>
      <c r="Z231" s="328" t="str">
        <f t="shared" si="44"/>
        <v/>
      </c>
      <c r="AB231" s="334">
        <f t="shared" si="45"/>
        <v>0</v>
      </c>
      <c r="AC231" s="334">
        <f t="shared" si="46"/>
        <v>0</v>
      </c>
      <c r="AD231" s="334">
        <f t="shared" si="53"/>
        <v>0</v>
      </c>
      <c r="AE231" s="334" t="str">
        <f t="shared" si="54"/>
        <v/>
      </c>
      <c r="AF231" s="312" t="str">
        <f t="shared" si="47"/>
        <v/>
      </c>
    </row>
    <row r="232" spans="1:32">
      <c r="R232" s="332" t="str">
        <f>IFERROR(IF(H232="","",COUNTIF($H$12:H232,H232)),"")</f>
        <v/>
      </c>
      <c r="S232" s="332" t="str">
        <f t="shared" si="55"/>
        <v/>
      </c>
      <c r="T232" s="325" t="str">
        <f t="shared" si="49"/>
        <v/>
      </c>
      <c r="U232" s="326" t="str">
        <f t="shared" si="50"/>
        <v/>
      </c>
      <c r="V232" s="330" t="str">
        <f t="shared" si="43"/>
        <v/>
      </c>
      <c r="W232" s="328" t="str">
        <f t="shared" si="51"/>
        <v/>
      </c>
      <c r="X232" s="328" t="str">
        <f t="shared" si="56"/>
        <v/>
      </c>
      <c r="Y232" s="328" t="str">
        <f t="shared" si="52"/>
        <v/>
      </c>
      <c r="Z232" s="328" t="str">
        <f t="shared" si="44"/>
        <v/>
      </c>
      <c r="AB232" s="334">
        <f t="shared" si="45"/>
        <v>0</v>
      </c>
      <c r="AC232" s="334">
        <f t="shared" si="46"/>
        <v>0</v>
      </c>
      <c r="AD232" s="334">
        <f t="shared" si="53"/>
        <v>0</v>
      </c>
      <c r="AE232" s="334" t="str">
        <f t="shared" si="54"/>
        <v/>
      </c>
      <c r="AF232" s="312" t="str">
        <f t="shared" si="47"/>
        <v/>
      </c>
    </row>
    <row r="233" spans="1:32">
      <c r="R233" s="332" t="str">
        <f>IFERROR(IF(H233="","",COUNTIF($H$12:H233,H233)),"")</f>
        <v/>
      </c>
      <c r="S233" s="332" t="str">
        <f t="shared" si="55"/>
        <v/>
      </c>
      <c r="T233" s="325" t="str">
        <f t="shared" si="49"/>
        <v/>
      </c>
      <c r="U233" s="326" t="str">
        <f t="shared" si="50"/>
        <v/>
      </c>
      <c r="V233" s="330" t="str">
        <f t="shared" si="43"/>
        <v/>
      </c>
      <c r="W233" s="328" t="str">
        <f t="shared" si="51"/>
        <v/>
      </c>
      <c r="X233" s="328" t="str">
        <f t="shared" si="56"/>
        <v/>
      </c>
      <c r="Y233" s="328" t="str">
        <f t="shared" si="52"/>
        <v/>
      </c>
      <c r="Z233" s="328" t="str">
        <f t="shared" si="44"/>
        <v/>
      </c>
      <c r="AB233" s="334">
        <f t="shared" si="45"/>
        <v>0</v>
      </c>
      <c r="AC233" s="334">
        <f t="shared" si="46"/>
        <v>0</v>
      </c>
      <c r="AD233" s="334">
        <f t="shared" si="53"/>
        <v>0</v>
      </c>
      <c r="AE233" s="334" t="str">
        <f t="shared" si="54"/>
        <v/>
      </c>
      <c r="AF233" s="312" t="str">
        <f t="shared" si="47"/>
        <v/>
      </c>
    </row>
    <row r="234" spans="1:32">
      <c r="R234" s="332" t="str">
        <f>IFERROR(IF(H234="","",COUNTIF($H$12:H234,H234)),"")</f>
        <v/>
      </c>
      <c r="S234" s="332" t="str">
        <f t="shared" si="55"/>
        <v/>
      </c>
      <c r="T234" s="325" t="str">
        <f t="shared" si="49"/>
        <v/>
      </c>
      <c r="U234" s="326" t="str">
        <f t="shared" si="50"/>
        <v/>
      </c>
      <c r="V234" s="330" t="str">
        <f t="shared" si="43"/>
        <v/>
      </c>
      <c r="W234" s="328" t="str">
        <f t="shared" si="51"/>
        <v/>
      </c>
      <c r="X234" s="328" t="str">
        <f t="shared" si="56"/>
        <v/>
      </c>
      <c r="Y234" s="328" t="str">
        <f t="shared" si="52"/>
        <v/>
      </c>
      <c r="Z234" s="328" t="str">
        <f t="shared" si="44"/>
        <v/>
      </c>
      <c r="AB234" s="334">
        <f t="shared" si="45"/>
        <v>0</v>
      </c>
      <c r="AC234" s="334">
        <f t="shared" si="46"/>
        <v>0</v>
      </c>
      <c r="AD234" s="334">
        <f t="shared" si="53"/>
        <v>0</v>
      </c>
      <c r="AE234" s="334" t="str">
        <f t="shared" si="54"/>
        <v/>
      </c>
      <c r="AF234" s="312" t="str">
        <f t="shared" si="47"/>
        <v/>
      </c>
    </row>
    <row r="235" spans="1:32">
      <c r="R235" s="332" t="str">
        <f>IFERROR(IF(H235="","",COUNTIF($H$12:H235,H235)),"")</f>
        <v/>
      </c>
      <c r="S235" s="332" t="str">
        <f t="shared" si="55"/>
        <v/>
      </c>
      <c r="T235" s="325" t="str">
        <f t="shared" si="49"/>
        <v/>
      </c>
      <c r="U235" s="326" t="str">
        <f t="shared" si="50"/>
        <v/>
      </c>
      <c r="V235" s="330" t="str">
        <f t="shared" si="43"/>
        <v/>
      </c>
      <c r="W235" s="328" t="str">
        <f t="shared" si="51"/>
        <v/>
      </c>
      <c r="X235" s="328" t="str">
        <f t="shared" si="56"/>
        <v/>
      </c>
      <c r="Y235" s="328" t="str">
        <f t="shared" si="52"/>
        <v/>
      </c>
      <c r="Z235" s="328" t="str">
        <f t="shared" si="44"/>
        <v/>
      </c>
      <c r="AB235" s="334">
        <f t="shared" si="45"/>
        <v>0</v>
      </c>
      <c r="AC235" s="334">
        <f t="shared" si="46"/>
        <v>0</v>
      </c>
      <c r="AD235" s="334">
        <f t="shared" si="53"/>
        <v>0</v>
      </c>
      <c r="AE235" s="334" t="str">
        <f t="shared" si="54"/>
        <v/>
      </c>
      <c r="AF235" s="312" t="str">
        <f t="shared" si="47"/>
        <v/>
      </c>
    </row>
    <row r="236" spans="1:32">
      <c r="R236" s="332" t="str">
        <f>IFERROR(IF(H236="","",COUNTIF($H$12:H236,H236)),"")</f>
        <v/>
      </c>
      <c r="S236" s="332" t="str">
        <f t="shared" si="55"/>
        <v/>
      </c>
      <c r="T236" s="325" t="str">
        <f t="shared" si="49"/>
        <v/>
      </c>
      <c r="U236" s="326" t="str">
        <f t="shared" si="50"/>
        <v/>
      </c>
      <c r="V236" s="330" t="str">
        <f t="shared" si="43"/>
        <v/>
      </c>
      <c r="W236" s="328" t="str">
        <f t="shared" si="51"/>
        <v/>
      </c>
      <c r="X236" s="328" t="str">
        <f t="shared" si="56"/>
        <v/>
      </c>
      <c r="Y236" s="328" t="str">
        <f t="shared" si="52"/>
        <v/>
      </c>
      <c r="Z236" s="328" t="str">
        <f t="shared" si="44"/>
        <v/>
      </c>
      <c r="AB236" s="334">
        <f t="shared" si="45"/>
        <v>0</v>
      </c>
      <c r="AC236" s="334">
        <f t="shared" si="46"/>
        <v>0</v>
      </c>
      <c r="AD236" s="334">
        <f t="shared" si="53"/>
        <v>0</v>
      </c>
      <c r="AE236" s="334" t="str">
        <f t="shared" si="54"/>
        <v/>
      </c>
      <c r="AF236" s="312" t="str">
        <f t="shared" si="47"/>
        <v/>
      </c>
    </row>
    <row r="237" spans="1:32">
      <c r="R237" s="332" t="str">
        <f>IFERROR(IF(H237="","",COUNTIF($H$12:H237,H237)),"")</f>
        <v/>
      </c>
      <c r="S237" s="332" t="str">
        <f t="shared" si="55"/>
        <v/>
      </c>
      <c r="T237" s="325" t="str">
        <f t="shared" si="49"/>
        <v/>
      </c>
      <c r="U237" s="326" t="str">
        <f t="shared" si="50"/>
        <v/>
      </c>
      <c r="V237" s="330" t="str">
        <f t="shared" si="43"/>
        <v/>
      </c>
      <c r="W237" s="328" t="str">
        <f t="shared" si="51"/>
        <v/>
      </c>
      <c r="X237" s="328" t="str">
        <f t="shared" si="56"/>
        <v/>
      </c>
      <c r="Y237" s="328" t="str">
        <f t="shared" si="52"/>
        <v/>
      </c>
      <c r="Z237" s="328" t="str">
        <f t="shared" si="44"/>
        <v/>
      </c>
      <c r="AB237" s="334">
        <f t="shared" si="45"/>
        <v>0</v>
      </c>
      <c r="AC237" s="334">
        <f t="shared" si="46"/>
        <v>0</v>
      </c>
      <c r="AD237" s="334">
        <f t="shared" si="53"/>
        <v>0</v>
      </c>
      <c r="AE237" s="334" t="str">
        <f t="shared" si="54"/>
        <v/>
      </c>
      <c r="AF237" s="312" t="str">
        <f t="shared" si="47"/>
        <v/>
      </c>
    </row>
    <row r="238" spans="1:32">
      <c r="R238" s="332" t="str">
        <f>IFERROR(IF(H238="","",COUNTIF($H$12:H238,H238)),"")</f>
        <v/>
      </c>
      <c r="S238" s="332" t="str">
        <f t="shared" si="55"/>
        <v/>
      </c>
      <c r="T238" s="325" t="str">
        <f t="shared" si="49"/>
        <v/>
      </c>
      <c r="U238" s="326" t="str">
        <f t="shared" si="50"/>
        <v/>
      </c>
      <c r="V238" s="330" t="str">
        <f t="shared" si="43"/>
        <v/>
      </c>
      <c r="W238" s="328" t="str">
        <f t="shared" si="51"/>
        <v/>
      </c>
      <c r="X238" s="328" t="str">
        <f t="shared" si="56"/>
        <v/>
      </c>
      <c r="Y238" s="328" t="str">
        <f t="shared" si="52"/>
        <v/>
      </c>
      <c r="Z238" s="328" t="str">
        <f t="shared" si="44"/>
        <v/>
      </c>
      <c r="AB238" s="334">
        <f t="shared" si="45"/>
        <v>0</v>
      </c>
      <c r="AC238" s="334">
        <f t="shared" si="46"/>
        <v>0</v>
      </c>
      <c r="AD238" s="334">
        <f t="shared" si="53"/>
        <v>0</v>
      </c>
      <c r="AE238" s="334" t="str">
        <f t="shared" si="54"/>
        <v/>
      </c>
      <c r="AF238" s="312" t="str">
        <f t="shared" si="47"/>
        <v/>
      </c>
    </row>
    <row r="239" spans="1:32">
      <c r="R239" s="332" t="str">
        <f>IFERROR(IF(H239="","",COUNTIF($H$12:H239,H239)),"")</f>
        <v/>
      </c>
      <c r="S239" s="332" t="str">
        <f t="shared" si="55"/>
        <v/>
      </c>
      <c r="T239" s="325" t="str">
        <f t="shared" si="49"/>
        <v/>
      </c>
      <c r="U239" s="326" t="str">
        <f t="shared" si="50"/>
        <v/>
      </c>
      <c r="V239" s="330" t="str">
        <f t="shared" si="43"/>
        <v/>
      </c>
      <c r="W239" s="328" t="str">
        <f t="shared" si="51"/>
        <v/>
      </c>
      <c r="X239" s="328" t="str">
        <f t="shared" si="56"/>
        <v/>
      </c>
      <c r="Y239" s="328" t="str">
        <f t="shared" si="52"/>
        <v/>
      </c>
      <c r="Z239" s="328" t="str">
        <f t="shared" si="44"/>
        <v/>
      </c>
      <c r="AB239" s="334">
        <f t="shared" si="45"/>
        <v>0</v>
      </c>
      <c r="AC239" s="334">
        <f t="shared" si="46"/>
        <v>0</v>
      </c>
      <c r="AD239" s="334">
        <f t="shared" si="53"/>
        <v>0</v>
      </c>
      <c r="AE239" s="334" t="str">
        <f t="shared" si="54"/>
        <v/>
      </c>
      <c r="AF239" s="312" t="str">
        <f t="shared" si="47"/>
        <v/>
      </c>
    </row>
    <row r="240" spans="1:32">
      <c r="R240" s="332" t="str">
        <f>IFERROR(IF(H240="","",COUNTIF($H$12:H240,H240)),"")</f>
        <v/>
      </c>
      <c r="S240" s="332" t="str">
        <f t="shared" si="55"/>
        <v/>
      </c>
      <c r="T240" s="325" t="str">
        <f t="shared" si="49"/>
        <v/>
      </c>
      <c r="U240" s="326" t="str">
        <f t="shared" si="50"/>
        <v/>
      </c>
      <c r="V240" s="330" t="str">
        <f t="shared" si="43"/>
        <v/>
      </c>
      <c r="W240" s="328" t="str">
        <f t="shared" si="51"/>
        <v/>
      </c>
      <c r="X240" s="328" t="str">
        <f t="shared" si="56"/>
        <v/>
      </c>
      <c r="Y240" s="328" t="str">
        <f t="shared" si="52"/>
        <v/>
      </c>
      <c r="Z240" s="328" t="str">
        <f t="shared" si="44"/>
        <v/>
      </c>
      <c r="AB240" s="334">
        <f t="shared" si="45"/>
        <v>0</v>
      </c>
      <c r="AC240" s="334">
        <f t="shared" si="46"/>
        <v>0</v>
      </c>
      <c r="AD240" s="334">
        <f t="shared" si="53"/>
        <v>0</v>
      </c>
      <c r="AE240" s="334" t="str">
        <f t="shared" si="54"/>
        <v/>
      </c>
      <c r="AF240" s="312" t="str">
        <f t="shared" si="47"/>
        <v/>
      </c>
    </row>
    <row r="241" spans="18:32">
      <c r="R241" s="332" t="str">
        <f>IFERROR(IF(H241="","",COUNTIF($H$12:H241,H241)),"")</f>
        <v/>
      </c>
      <c r="S241" s="332" t="str">
        <f t="shared" si="55"/>
        <v/>
      </c>
      <c r="T241" s="325" t="str">
        <f t="shared" si="49"/>
        <v/>
      </c>
      <c r="U241" s="326" t="str">
        <f t="shared" si="50"/>
        <v/>
      </c>
      <c r="V241" s="330" t="str">
        <f t="shared" si="43"/>
        <v/>
      </c>
      <c r="W241" s="328" t="str">
        <f t="shared" si="51"/>
        <v/>
      </c>
      <c r="X241" s="328" t="str">
        <f t="shared" si="56"/>
        <v/>
      </c>
      <c r="Y241" s="328" t="str">
        <f t="shared" si="52"/>
        <v/>
      </c>
      <c r="Z241" s="328" t="str">
        <f t="shared" si="44"/>
        <v/>
      </c>
      <c r="AB241" s="334">
        <f t="shared" si="45"/>
        <v>0</v>
      </c>
      <c r="AC241" s="334">
        <f t="shared" si="46"/>
        <v>0</v>
      </c>
      <c r="AD241" s="334">
        <f t="shared" si="53"/>
        <v>0</v>
      </c>
      <c r="AE241" s="334" t="str">
        <f t="shared" si="54"/>
        <v/>
      </c>
      <c r="AF241" s="312" t="str">
        <f t="shared" si="47"/>
        <v/>
      </c>
    </row>
    <row r="242" spans="18:32">
      <c r="R242" s="332" t="str">
        <f>IFERROR(IF(H242="","",COUNTIF($H$12:H242,H242)),"")</f>
        <v/>
      </c>
      <c r="S242" s="332" t="str">
        <f t="shared" si="55"/>
        <v/>
      </c>
      <c r="T242" s="325" t="str">
        <f t="shared" si="49"/>
        <v/>
      </c>
      <c r="U242" s="326" t="str">
        <f t="shared" si="50"/>
        <v/>
      </c>
      <c r="V242" s="330" t="str">
        <f t="shared" si="43"/>
        <v/>
      </c>
      <c r="W242" s="328" t="str">
        <f t="shared" si="51"/>
        <v/>
      </c>
      <c r="X242" s="328" t="str">
        <f t="shared" si="56"/>
        <v/>
      </c>
      <c r="Y242" s="328" t="str">
        <f t="shared" si="52"/>
        <v/>
      </c>
      <c r="Z242" s="328" t="str">
        <f t="shared" si="44"/>
        <v/>
      </c>
      <c r="AB242" s="334">
        <f t="shared" si="45"/>
        <v>0</v>
      </c>
      <c r="AC242" s="334">
        <f t="shared" si="46"/>
        <v>0</v>
      </c>
      <c r="AD242" s="334">
        <f t="shared" si="53"/>
        <v>0</v>
      </c>
      <c r="AE242" s="334" t="str">
        <f t="shared" si="54"/>
        <v/>
      </c>
      <c r="AF242" s="312" t="str">
        <f t="shared" si="47"/>
        <v/>
      </c>
    </row>
    <row r="243" spans="18:32">
      <c r="R243" s="332" t="str">
        <f>IFERROR(IF(H243="","",COUNTIF($H$12:H243,H243)),"")</f>
        <v/>
      </c>
      <c r="S243" s="332" t="str">
        <f t="shared" si="55"/>
        <v/>
      </c>
      <c r="T243" s="325" t="str">
        <f t="shared" si="49"/>
        <v/>
      </c>
      <c r="U243" s="326" t="str">
        <f t="shared" si="50"/>
        <v/>
      </c>
      <c r="V243" s="330" t="str">
        <f t="shared" si="43"/>
        <v/>
      </c>
      <c r="W243" s="328" t="str">
        <f t="shared" si="51"/>
        <v/>
      </c>
      <c r="X243" s="328" t="str">
        <f t="shared" si="56"/>
        <v/>
      </c>
      <c r="Y243" s="328" t="str">
        <f t="shared" si="52"/>
        <v/>
      </c>
      <c r="Z243" s="328" t="str">
        <f t="shared" si="44"/>
        <v/>
      </c>
      <c r="AB243" s="334">
        <f t="shared" si="45"/>
        <v>0</v>
      </c>
      <c r="AC243" s="334">
        <f t="shared" si="46"/>
        <v>0</v>
      </c>
      <c r="AD243" s="334">
        <f t="shared" si="53"/>
        <v>0</v>
      </c>
      <c r="AE243" s="334" t="str">
        <f t="shared" si="54"/>
        <v/>
      </c>
      <c r="AF243" s="312" t="str">
        <f t="shared" si="47"/>
        <v/>
      </c>
    </row>
    <row r="244" spans="18:32">
      <c r="R244" s="332" t="str">
        <f>IFERROR(IF(H244="","",COUNTIF($H$12:H244,H244)),"")</f>
        <v/>
      </c>
      <c r="S244" s="332" t="str">
        <f t="shared" si="55"/>
        <v/>
      </c>
      <c r="T244" s="325" t="str">
        <f t="shared" si="49"/>
        <v/>
      </c>
      <c r="U244" s="326" t="str">
        <f t="shared" si="50"/>
        <v/>
      </c>
      <c r="V244" s="330" t="str">
        <f t="shared" si="43"/>
        <v/>
      </c>
      <c r="W244" s="328" t="str">
        <f t="shared" si="51"/>
        <v/>
      </c>
      <c r="X244" s="328" t="str">
        <f t="shared" si="56"/>
        <v/>
      </c>
      <c r="Y244" s="328" t="str">
        <f t="shared" si="52"/>
        <v/>
      </c>
      <c r="Z244" s="328" t="str">
        <f t="shared" si="44"/>
        <v/>
      </c>
      <c r="AB244" s="334">
        <f t="shared" si="45"/>
        <v>0</v>
      </c>
      <c r="AC244" s="334">
        <f t="shared" si="46"/>
        <v>0</v>
      </c>
      <c r="AD244" s="334">
        <f t="shared" si="53"/>
        <v>0</v>
      </c>
      <c r="AE244" s="334" t="str">
        <f t="shared" si="54"/>
        <v/>
      </c>
      <c r="AF244" s="312" t="str">
        <f t="shared" si="47"/>
        <v/>
      </c>
    </row>
    <row r="245" spans="18:32">
      <c r="R245" s="332" t="str">
        <f>IFERROR(IF(H245="","",COUNTIF($H$12:H245,H245)),"")</f>
        <v/>
      </c>
      <c r="S245" s="332" t="str">
        <f t="shared" si="55"/>
        <v/>
      </c>
      <c r="T245" s="325" t="str">
        <f t="shared" si="49"/>
        <v/>
      </c>
      <c r="U245" s="326" t="str">
        <f t="shared" si="50"/>
        <v/>
      </c>
      <c r="V245" s="330" t="str">
        <f t="shared" si="43"/>
        <v/>
      </c>
      <c r="W245" s="328" t="str">
        <f t="shared" si="51"/>
        <v/>
      </c>
      <c r="X245" s="328" t="str">
        <f t="shared" si="56"/>
        <v/>
      </c>
      <c r="Y245" s="328" t="str">
        <f t="shared" si="52"/>
        <v/>
      </c>
      <c r="Z245" s="328" t="str">
        <f t="shared" si="44"/>
        <v/>
      </c>
      <c r="AB245" s="334">
        <f t="shared" si="45"/>
        <v>0</v>
      </c>
      <c r="AC245" s="334">
        <f t="shared" si="46"/>
        <v>0</v>
      </c>
      <c r="AD245" s="334">
        <f t="shared" si="53"/>
        <v>0</v>
      </c>
      <c r="AE245" s="334" t="str">
        <f t="shared" si="54"/>
        <v/>
      </c>
      <c r="AF245" s="312" t="str">
        <f t="shared" si="47"/>
        <v/>
      </c>
    </row>
    <row r="246" spans="18:32">
      <c r="R246" s="332" t="str">
        <f>IFERROR(IF(H246="","",COUNTIF($H$12:H246,H246)),"")</f>
        <v/>
      </c>
      <c r="S246" s="332" t="str">
        <f t="shared" si="55"/>
        <v/>
      </c>
      <c r="T246" s="325" t="str">
        <f t="shared" si="49"/>
        <v/>
      </c>
      <c r="U246" s="326" t="str">
        <f t="shared" si="50"/>
        <v/>
      </c>
      <c r="V246" s="330" t="str">
        <f t="shared" si="43"/>
        <v/>
      </c>
      <c r="W246" s="328" t="str">
        <f t="shared" si="51"/>
        <v/>
      </c>
      <c r="X246" s="328" t="str">
        <f t="shared" si="56"/>
        <v/>
      </c>
      <c r="Y246" s="328" t="str">
        <f t="shared" si="52"/>
        <v/>
      </c>
      <c r="Z246" s="328" t="str">
        <f t="shared" si="44"/>
        <v/>
      </c>
      <c r="AB246" s="334">
        <f t="shared" si="45"/>
        <v>0</v>
      </c>
      <c r="AC246" s="334">
        <f t="shared" si="46"/>
        <v>0</v>
      </c>
      <c r="AD246" s="334">
        <f t="shared" si="53"/>
        <v>0</v>
      </c>
      <c r="AE246" s="334" t="str">
        <f t="shared" si="54"/>
        <v/>
      </c>
      <c r="AF246" s="312" t="str">
        <f t="shared" si="47"/>
        <v/>
      </c>
    </row>
    <row r="247" spans="18:32">
      <c r="R247" s="332" t="str">
        <f>IFERROR(IF(H247="","",COUNTIF($H$12:H247,H247)),"")</f>
        <v/>
      </c>
      <c r="S247" s="332" t="str">
        <f t="shared" si="55"/>
        <v/>
      </c>
      <c r="T247" s="325" t="str">
        <f t="shared" si="49"/>
        <v/>
      </c>
      <c r="U247" s="326" t="str">
        <f t="shared" si="50"/>
        <v/>
      </c>
      <c r="V247" s="330" t="str">
        <f t="shared" si="43"/>
        <v/>
      </c>
      <c r="W247" s="328" t="str">
        <f t="shared" si="51"/>
        <v/>
      </c>
      <c r="X247" s="328" t="str">
        <f t="shared" si="56"/>
        <v/>
      </c>
      <c r="Y247" s="328" t="str">
        <f t="shared" si="52"/>
        <v/>
      </c>
      <c r="Z247" s="328" t="str">
        <f t="shared" si="44"/>
        <v/>
      </c>
      <c r="AB247" s="334">
        <f t="shared" si="45"/>
        <v>0</v>
      </c>
      <c r="AC247" s="334">
        <f t="shared" si="46"/>
        <v>0</v>
      </c>
      <c r="AD247" s="334">
        <f t="shared" si="53"/>
        <v>0</v>
      </c>
      <c r="AE247" s="334" t="str">
        <f t="shared" si="54"/>
        <v/>
      </c>
      <c r="AF247" s="312" t="str">
        <f t="shared" si="47"/>
        <v/>
      </c>
    </row>
    <row r="248" spans="18:32">
      <c r="R248" s="332" t="str">
        <f>IFERROR(IF(H248="","",COUNTIF($H$12:H248,H248)),"")</f>
        <v/>
      </c>
      <c r="S248" s="332" t="str">
        <f t="shared" si="55"/>
        <v/>
      </c>
      <c r="T248" s="325" t="str">
        <f t="shared" si="49"/>
        <v/>
      </c>
      <c r="U248" s="326" t="str">
        <f t="shared" si="50"/>
        <v/>
      </c>
      <c r="V248" s="330" t="str">
        <f t="shared" si="43"/>
        <v/>
      </c>
      <c r="W248" s="328" t="str">
        <f t="shared" si="51"/>
        <v/>
      </c>
      <c r="X248" s="328" t="str">
        <f t="shared" si="56"/>
        <v/>
      </c>
      <c r="Y248" s="328" t="str">
        <f t="shared" si="52"/>
        <v/>
      </c>
      <c r="Z248" s="328" t="str">
        <f t="shared" si="44"/>
        <v/>
      </c>
      <c r="AB248" s="334">
        <f t="shared" si="45"/>
        <v>0</v>
      </c>
      <c r="AC248" s="334">
        <f t="shared" si="46"/>
        <v>0</v>
      </c>
      <c r="AD248" s="334">
        <f t="shared" si="53"/>
        <v>0</v>
      </c>
      <c r="AE248" s="334" t="str">
        <f t="shared" si="54"/>
        <v/>
      </c>
      <c r="AF248" s="312" t="str">
        <f t="shared" si="47"/>
        <v/>
      </c>
    </row>
    <row r="249" spans="18:32">
      <c r="R249" s="332" t="str">
        <f>IFERROR(IF(H249="","",COUNTIF($H$12:H249,H249)),"")</f>
        <v/>
      </c>
      <c r="S249" s="332" t="str">
        <f t="shared" si="55"/>
        <v/>
      </c>
      <c r="T249" s="325" t="str">
        <f t="shared" si="49"/>
        <v/>
      </c>
      <c r="U249" s="326" t="str">
        <f t="shared" si="50"/>
        <v/>
      </c>
      <c r="V249" s="330" t="str">
        <f t="shared" si="43"/>
        <v/>
      </c>
      <c r="W249" s="328" t="str">
        <f t="shared" si="51"/>
        <v/>
      </c>
      <c r="X249" s="328" t="str">
        <f t="shared" si="56"/>
        <v/>
      </c>
      <c r="Y249" s="328" t="str">
        <f t="shared" si="52"/>
        <v/>
      </c>
      <c r="Z249" s="328" t="str">
        <f t="shared" si="44"/>
        <v/>
      </c>
      <c r="AB249" s="334">
        <f t="shared" si="45"/>
        <v>0</v>
      </c>
      <c r="AC249" s="334">
        <f t="shared" si="46"/>
        <v>0</v>
      </c>
      <c r="AD249" s="334">
        <f t="shared" si="53"/>
        <v>0</v>
      </c>
      <c r="AE249" s="334" t="str">
        <f t="shared" si="54"/>
        <v/>
      </c>
      <c r="AF249" s="312" t="str">
        <f t="shared" si="47"/>
        <v/>
      </c>
    </row>
    <row r="250" spans="18:32">
      <c r="R250" s="332" t="str">
        <f>IFERROR(IF(H250="","",COUNTIF($H$12:H250,H250)),"")</f>
        <v/>
      </c>
      <c r="S250" s="332" t="str">
        <f t="shared" si="55"/>
        <v/>
      </c>
      <c r="T250" s="325" t="str">
        <f t="shared" si="49"/>
        <v/>
      </c>
      <c r="U250" s="326" t="str">
        <f t="shared" si="50"/>
        <v/>
      </c>
      <c r="V250" s="330" t="str">
        <f t="shared" si="43"/>
        <v/>
      </c>
      <c r="W250" s="328" t="str">
        <f t="shared" si="51"/>
        <v/>
      </c>
      <c r="X250" s="328" t="str">
        <f t="shared" si="56"/>
        <v/>
      </c>
      <c r="Y250" s="328" t="str">
        <f t="shared" si="52"/>
        <v/>
      </c>
      <c r="Z250" s="328" t="str">
        <f t="shared" si="44"/>
        <v/>
      </c>
      <c r="AB250" s="334">
        <f t="shared" si="45"/>
        <v>0</v>
      </c>
      <c r="AC250" s="334">
        <f t="shared" si="46"/>
        <v>0</v>
      </c>
      <c r="AD250" s="334">
        <f t="shared" si="53"/>
        <v>0</v>
      </c>
      <c r="AE250" s="334" t="str">
        <f t="shared" si="54"/>
        <v/>
      </c>
      <c r="AF250" s="312" t="str">
        <f t="shared" si="47"/>
        <v/>
      </c>
    </row>
    <row r="251" spans="18:32">
      <c r="R251" s="332" t="str">
        <f>IFERROR(IF(H251="","",COUNTIF($H$12:H251,H251)),"")</f>
        <v/>
      </c>
      <c r="S251" s="332" t="str">
        <f t="shared" si="55"/>
        <v/>
      </c>
      <c r="T251" s="325" t="str">
        <f t="shared" si="49"/>
        <v/>
      </c>
      <c r="U251" s="326" t="str">
        <f t="shared" si="50"/>
        <v/>
      </c>
      <c r="V251" s="330" t="str">
        <f t="shared" si="43"/>
        <v/>
      </c>
      <c r="W251" s="328" t="str">
        <f t="shared" si="51"/>
        <v/>
      </c>
      <c r="X251" s="328" t="str">
        <f t="shared" si="56"/>
        <v/>
      </c>
      <c r="Y251" s="328" t="str">
        <f t="shared" si="52"/>
        <v/>
      </c>
      <c r="Z251" s="328" t="str">
        <f t="shared" si="44"/>
        <v/>
      </c>
      <c r="AB251" s="334">
        <f t="shared" si="45"/>
        <v>0</v>
      </c>
      <c r="AC251" s="334">
        <f t="shared" si="46"/>
        <v>0</v>
      </c>
      <c r="AD251" s="334">
        <f t="shared" si="53"/>
        <v>0</v>
      </c>
      <c r="AE251" s="334" t="str">
        <f t="shared" si="54"/>
        <v/>
      </c>
      <c r="AF251" s="312" t="str">
        <f t="shared" si="47"/>
        <v/>
      </c>
    </row>
    <row r="252" spans="18:32">
      <c r="R252" s="332" t="str">
        <f>IFERROR(IF(H252="","",COUNTIF($H$12:H252,H252)),"")</f>
        <v/>
      </c>
      <c r="S252" s="332" t="str">
        <f t="shared" si="55"/>
        <v/>
      </c>
      <c r="T252" s="325" t="str">
        <f t="shared" si="49"/>
        <v/>
      </c>
      <c r="U252" s="326" t="str">
        <f t="shared" si="50"/>
        <v/>
      </c>
      <c r="V252" s="330" t="str">
        <f t="shared" si="43"/>
        <v/>
      </c>
      <c r="W252" s="328" t="str">
        <f t="shared" si="51"/>
        <v/>
      </c>
      <c r="X252" s="328" t="str">
        <f t="shared" si="56"/>
        <v/>
      </c>
      <c r="Y252" s="328" t="str">
        <f t="shared" si="52"/>
        <v/>
      </c>
      <c r="Z252" s="328" t="str">
        <f t="shared" si="44"/>
        <v/>
      </c>
      <c r="AB252" s="334">
        <f t="shared" si="45"/>
        <v>0</v>
      </c>
      <c r="AC252" s="334">
        <f t="shared" si="46"/>
        <v>0</v>
      </c>
      <c r="AD252" s="334">
        <f t="shared" si="53"/>
        <v>0</v>
      </c>
      <c r="AE252" s="334" t="str">
        <f t="shared" si="54"/>
        <v/>
      </c>
      <c r="AF252" s="312" t="str">
        <f t="shared" si="47"/>
        <v/>
      </c>
    </row>
    <row r="253" spans="18:32">
      <c r="R253" s="332" t="str">
        <f>IFERROR(IF(H253="","",COUNTIF($H$12:H253,H253)),"")</f>
        <v/>
      </c>
      <c r="S253" s="332" t="str">
        <f t="shared" si="55"/>
        <v/>
      </c>
      <c r="T253" s="325" t="str">
        <f t="shared" si="49"/>
        <v/>
      </c>
      <c r="U253" s="326" t="str">
        <f t="shared" si="50"/>
        <v/>
      </c>
      <c r="V253" s="330" t="str">
        <f t="shared" si="43"/>
        <v/>
      </c>
      <c r="W253" s="328" t="str">
        <f t="shared" si="51"/>
        <v/>
      </c>
      <c r="X253" s="328" t="str">
        <f t="shared" si="56"/>
        <v/>
      </c>
      <c r="Y253" s="328" t="str">
        <f t="shared" si="52"/>
        <v/>
      </c>
      <c r="Z253" s="328" t="str">
        <f t="shared" si="44"/>
        <v/>
      </c>
      <c r="AB253" s="334">
        <f t="shared" si="45"/>
        <v>0</v>
      </c>
      <c r="AC253" s="334">
        <f t="shared" si="46"/>
        <v>0</v>
      </c>
      <c r="AD253" s="334">
        <f t="shared" si="53"/>
        <v>0</v>
      </c>
      <c r="AE253" s="334" t="str">
        <f t="shared" si="54"/>
        <v/>
      </c>
      <c r="AF253" s="312" t="str">
        <f t="shared" si="47"/>
        <v/>
      </c>
    </row>
    <row r="254" spans="18:32">
      <c r="R254" s="332" t="str">
        <f>IFERROR(IF(H254="","",COUNTIF($H$12:H254,H254)),"")</f>
        <v/>
      </c>
      <c r="S254" s="332" t="str">
        <f t="shared" si="55"/>
        <v/>
      </c>
      <c r="T254" s="325" t="str">
        <f t="shared" si="49"/>
        <v/>
      </c>
      <c r="U254" s="326" t="str">
        <f t="shared" si="50"/>
        <v/>
      </c>
      <c r="V254" s="330" t="str">
        <f t="shared" si="43"/>
        <v/>
      </c>
      <c r="W254" s="328" t="str">
        <f t="shared" si="51"/>
        <v/>
      </c>
      <c r="X254" s="328" t="str">
        <f t="shared" si="56"/>
        <v/>
      </c>
      <c r="Y254" s="328" t="str">
        <f t="shared" si="52"/>
        <v/>
      </c>
      <c r="Z254" s="328" t="str">
        <f t="shared" si="44"/>
        <v/>
      </c>
      <c r="AB254" s="334">
        <f t="shared" si="45"/>
        <v>0</v>
      </c>
      <c r="AC254" s="334">
        <f t="shared" si="46"/>
        <v>0</v>
      </c>
      <c r="AD254" s="334">
        <f t="shared" si="53"/>
        <v>0</v>
      </c>
      <c r="AE254" s="334" t="str">
        <f t="shared" si="54"/>
        <v/>
      </c>
      <c r="AF254" s="312" t="str">
        <f t="shared" si="47"/>
        <v/>
      </c>
    </row>
    <row r="255" spans="18:32">
      <c r="R255" s="332" t="str">
        <f>IFERROR(IF(H255="","",COUNTIF($H$12:H255,H255)),"")</f>
        <v/>
      </c>
      <c r="S255" s="332" t="str">
        <f t="shared" si="55"/>
        <v/>
      </c>
      <c r="T255" s="325" t="str">
        <f t="shared" si="49"/>
        <v/>
      </c>
      <c r="U255" s="326" t="str">
        <f t="shared" si="50"/>
        <v/>
      </c>
      <c r="V255" s="330" t="str">
        <f t="shared" si="43"/>
        <v/>
      </c>
      <c r="W255" s="328" t="str">
        <f t="shared" si="51"/>
        <v/>
      </c>
      <c r="X255" s="328" t="str">
        <f t="shared" si="56"/>
        <v/>
      </c>
      <c r="Y255" s="328" t="str">
        <f t="shared" si="52"/>
        <v/>
      </c>
      <c r="Z255" s="328" t="str">
        <f t="shared" si="44"/>
        <v/>
      </c>
      <c r="AB255" s="334">
        <f t="shared" si="45"/>
        <v>0</v>
      </c>
      <c r="AC255" s="334">
        <f t="shared" si="46"/>
        <v>0</v>
      </c>
      <c r="AD255" s="334">
        <f t="shared" si="53"/>
        <v>0</v>
      </c>
      <c r="AE255" s="334" t="str">
        <f t="shared" si="54"/>
        <v/>
      </c>
      <c r="AF255" s="312" t="str">
        <f t="shared" si="47"/>
        <v/>
      </c>
    </row>
    <row r="256" spans="18:32">
      <c r="R256" s="332" t="str">
        <f>IFERROR(IF(H256="","",COUNTIF($H$12:H256,H256)),"")</f>
        <v/>
      </c>
      <c r="S256" s="332" t="str">
        <f t="shared" si="55"/>
        <v/>
      </c>
      <c r="T256" s="325" t="str">
        <f t="shared" si="49"/>
        <v/>
      </c>
      <c r="U256" s="326" t="str">
        <f t="shared" si="50"/>
        <v/>
      </c>
      <c r="V256" s="330" t="str">
        <f t="shared" si="43"/>
        <v/>
      </c>
      <c r="W256" s="328" t="str">
        <f t="shared" si="51"/>
        <v/>
      </c>
      <c r="X256" s="328" t="str">
        <f t="shared" si="56"/>
        <v/>
      </c>
      <c r="Y256" s="328" t="str">
        <f t="shared" si="52"/>
        <v/>
      </c>
      <c r="Z256" s="328" t="str">
        <f t="shared" si="44"/>
        <v/>
      </c>
      <c r="AB256" s="334">
        <f t="shared" si="45"/>
        <v>0</v>
      </c>
      <c r="AC256" s="334">
        <f t="shared" si="46"/>
        <v>0</v>
      </c>
      <c r="AD256" s="334">
        <f t="shared" si="53"/>
        <v>0</v>
      </c>
      <c r="AE256" s="334" t="str">
        <f t="shared" si="54"/>
        <v/>
      </c>
      <c r="AF256" s="312" t="str">
        <f t="shared" si="47"/>
        <v/>
      </c>
    </row>
    <row r="257" spans="18:32">
      <c r="R257" s="332" t="str">
        <f>IFERROR(IF(H257="","",COUNTIF($H$12:H257,H257)),"")</f>
        <v/>
      </c>
      <c r="S257" s="332" t="str">
        <f t="shared" si="55"/>
        <v/>
      </c>
      <c r="T257" s="325" t="str">
        <f t="shared" si="49"/>
        <v/>
      </c>
      <c r="U257" s="326" t="str">
        <f t="shared" si="50"/>
        <v/>
      </c>
      <c r="V257" s="330" t="str">
        <f t="shared" si="43"/>
        <v/>
      </c>
      <c r="W257" s="328" t="str">
        <f t="shared" si="51"/>
        <v/>
      </c>
      <c r="X257" s="328" t="str">
        <f t="shared" si="56"/>
        <v/>
      </c>
      <c r="Y257" s="328" t="str">
        <f t="shared" si="52"/>
        <v/>
      </c>
      <c r="Z257" s="328" t="str">
        <f t="shared" si="44"/>
        <v/>
      </c>
      <c r="AB257" s="334">
        <f t="shared" si="45"/>
        <v>0</v>
      </c>
      <c r="AC257" s="334">
        <f t="shared" si="46"/>
        <v>0</v>
      </c>
      <c r="AD257" s="334">
        <f t="shared" si="53"/>
        <v>0</v>
      </c>
      <c r="AE257" s="334" t="str">
        <f t="shared" si="54"/>
        <v/>
      </c>
      <c r="AF257" s="312" t="str">
        <f t="shared" si="47"/>
        <v/>
      </c>
    </row>
    <row r="258" spans="18:32">
      <c r="R258" s="332" t="str">
        <f>IFERROR(IF(H258="","",COUNTIF($H$12:H258,H258)),"")</f>
        <v/>
      </c>
      <c r="S258" s="332" t="str">
        <f t="shared" si="55"/>
        <v/>
      </c>
      <c r="T258" s="325" t="str">
        <f t="shared" si="49"/>
        <v/>
      </c>
      <c r="U258" s="326" t="str">
        <f t="shared" si="50"/>
        <v/>
      </c>
      <c r="V258" s="330" t="str">
        <f t="shared" si="43"/>
        <v/>
      </c>
      <c r="W258" s="328" t="str">
        <f t="shared" si="51"/>
        <v/>
      </c>
      <c r="X258" s="328" t="str">
        <f t="shared" si="56"/>
        <v/>
      </c>
      <c r="Y258" s="328" t="str">
        <f t="shared" si="52"/>
        <v/>
      </c>
      <c r="Z258" s="328" t="str">
        <f t="shared" si="44"/>
        <v/>
      </c>
      <c r="AB258" s="334">
        <f t="shared" si="45"/>
        <v>0</v>
      </c>
      <c r="AC258" s="334">
        <f t="shared" si="46"/>
        <v>0</v>
      </c>
      <c r="AD258" s="334">
        <f t="shared" si="53"/>
        <v>0</v>
      </c>
      <c r="AE258" s="334" t="str">
        <f t="shared" si="54"/>
        <v/>
      </c>
      <c r="AF258" s="312" t="str">
        <f t="shared" si="47"/>
        <v/>
      </c>
    </row>
    <row r="259" spans="18:32">
      <c r="R259" s="332" t="str">
        <f>IFERROR(IF(H259="","",COUNTIF($H$12:H259,H259)),"")</f>
        <v/>
      </c>
      <c r="S259" s="332" t="str">
        <f t="shared" si="55"/>
        <v/>
      </c>
      <c r="T259" s="325" t="str">
        <f t="shared" si="49"/>
        <v/>
      </c>
      <c r="U259" s="326" t="str">
        <f t="shared" si="50"/>
        <v/>
      </c>
      <c r="V259" s="330" t="str">
        <f t="shared" si="43"/>
        <v/>
      </c>
      <c r="W259" s="328" t="str">
        <f t="shared" si="51"/>
        <v/>
      </c>
      <c r="X259" s="328" t="str">
        <f t="shared" si="56"/>
        <v/>
      </c>
      <c r="Y259" s="328" t="str">
        <f t="shared" si="52"/>
        <v/>
      </c>
      <c r="Z259" s="328" t="str">
        <f t="shared" si="44"/>
        <v/>
      </c>
      <c r="AB259" s="334">
        <f t="shared" si="45"/>
        <v>0</v>
      </c>
      <c r="AC259" s="334">
        <f t="shared" si="46"/>
        <v>0</v>
      </c>
      <c r="AD259" s="334">
        <f t="shared" si="53"/>
        <v>0</v>
      </c>
      <c r="AE259" s="334" t="str">
        <f t="shared" si="54"/>
        <v/>
      </c>
      <c r="AF259" s="312" t="str">
        <f t="shared" si="47"/>
        <v/>
      </c>
    </row>
    <row r="260" spans="18:32">
      <c r="R260" s="332" t="str">
        <f>IFERROR(IF(H260="","",COUNTIF($H$12:H260,H260)),"")</f>
        <v/>
      </c>
      <c r="S260" s="332" t="str">
        <f t="shared" si="55"/>
        <v/>
      </c>
      <c r="T260" s="325" t="str">
        <f t="shared" si="49"/>
        <v/>
      </c>
      <c r="U260" s="326" t="str">
        <f t="shared" si="50"/>
        <v/>
      </c>
      <c r="V260" s="330" t="str">
        <f t="shared" si="43"/>
        <v/>
      </c>
      <c r="W260" s="328" t="str">
        <f t="shared" si="51"/>
        <v/>
      </c>
      <c r="X260" s="328" t="str">
        <f t="shared" si="56"/>
        <v/>
      </c>
      <c r="Y260" s="328" t="str">
        <f t="shared" si="52"/>
        <v/>
      </c>
      <c r="Z260" s="328" t="str">
        <f t="shared" si="44"/>
        <v/>
      </c>
      <c r="AB260" s="334">
        <f t="shared" si="45"/>
        <v>0</v>
      </c>
      <c r="AC260" s="334">
        <f t="shared" si="46"/>
        <v>0</v>
      </c>
      <c r="AD260" s="334">
        <f t="shared" si="53"/>
        <v>0</v>
      </c>
      <c r="AE260" s="334" t="str">
        <f t="shared" si="54"/>
        <v/>
      </c>
      <c r="AF260" s="312" t="str">
        <f t="shared" si="47"/>
        <v/>
      </c>
    </row>
    <row r="261" spans="18:32">
      <c r="R261" s="332" t="str">
        <f>IFERROR(IF(H261="","",COUNTIF($H$12:H261,H261)),"")</f>
        <v/>
      </c>
      <c r="S261" s="332" t="str">
        <f t="shared" si="55"/>
        <v/>
      </c>
      <c r="T261" s="325" t="str">
        <f t="shared" si="49"/>
        <v/>
      </c>
      <c r="U261" s="326" t="str">
        <f t="shared" si="50"/>
        <v/>
      </c>
      <c r="V261" s="330" t="str">
        <f t="shared" si="43"/>
        <v/>
      </c>
      <c r="W261" s="328" t="str">
        <f t="shared" si="51"/>
        <v/>
      </c>
      <c r="X261" s="328" t="str">
        <f t="shared" si="56"/>
        <v/>
      </c>
      <c r="Y261" s="328" t="str">
        <f t="shared" si="52"/>
        <v/>
      </c>
      <c r="Z261" s="328" t="str">
        <f t="shared" si="44"/>
        <v/>
      </c>
      <c r="AB261" s="334">
        <f t="shared" si="45"/>
        <v>0</v>
      </c>
      <c r="AC261" s="334">
        <f t="shared" si="46"/>
        <v>0</v>
      </c>
      <c r="AD261" s="334">
        <f t="shared" si="53"/>
        <v>0</v>
      </c>
      <c r="AE261" s="334" t="str">
        <f t="shared" si="54"/>
        <v/>
      </c>
      <c r="AF261" s="312" t="str">
        <f t="shared" si="47"/>
        <v/>
      </c>
    </row>
    <row r="262" spans="18:32">
      <c r="R262" s="332" t="str">
        <f>IFERROR(IF(H262="","",COUNTIF($H$12:H262,H262)),"")</f>
        <v/>
      </c>
      <c r="S262" s="332" t="str">
        <f t="shared" si="55"/>
        <v/>
      </c>
      <c r="T262" s="325" t="str">
        <f t="shared" si="49"/>
        <v/>
      </c>
      <c r="U262" s="326" t="str">
        <f t="shared" si="50"/>
        <v/>
      </c>
      <c r="V262" s="330" t="str">
        <f t="shared" si="43"/>
        <v/>
      </c>
      <c r="W262" s="328" t="str">
        <f t="shared" si="51"/>
        <v/>
      </c>
      <c r="X262" s="328" t="str">
        <f t="shared" si="56"/>
        <v/>
      </c>
      <c r="Y262" s="328" t="str">
        <f t="shared" si="52"/>
        <v/>
      </c>
      <c r="Z262" s="328" t="str">
        <f t="shared" si="44"/>
        <v/>
      </c>
      <c r="AB262" s="334">
        <f t="shared" si="45"/>
        <v>0</v>
      </c>
      <c r="AC262" s="334">
        <f t="shared" si="46"/>
        <v>0</v>
      </c>
      <c r="AD262" s="334">
        <f t="shared" si="53"/>
        <v>0</v>
      </c>
      <c r="AE262" s="334" t="str">
        <f t="shared" si="54"/>
        <v/>
      </c>
      <c r="AF262" s="312" t="str">
        <f t="shared" si="47"/>
        <v/>
      </c>
    </row>
    <row r="263" spans="18:32">
      <c r="R263" s="332" t="str">
        <f>IFERROR(IF(H263="","",COUNTIF($H$12:H263,H263)),"")</f>
        <v/>
      </c>
      <c r="S263" s="332" t="str">
        <f t="shared" si="55"/>
        <v/>
      </c>
      <c r="T263" s="325" t="str">
        <f t="shared" si="49"/>
        <v/>
      </c>
      <c r="U263" s="326" t="str">
        <f t="shared" si="50"/>
        <v/>
      </c>
      <c r="V263" s="330" t="str">
        <f t="shared" si="43"/>
        <v/>
      </c>
      <c r="W263" s="328" t="str">
        <f t="shared" si="51"/>
        <v/>
      </c>
      <c r="X263" s="328" t="str">
        <f t="shared" si="56"/>
        <v/>
      </c>
      <c r="Y263" s="328" t="str">
        <f t="shared" si="52"/>
        <v/>
      </c>
      <c r="Z263" s="328" t="str">
        <f t="shared" si="44"/>
        <v/>
      </c>
      <c r="AB263" s="334">
        <f t="shared" si="45"/>
        <v>0</v>
      </c>
      <c r="AC263" s="334">
        <f t="shared" si="46"/>
        <v>0</v>
      </c>
      <c r="AD263" s="334">
        <f t="shared" si="53"/>
        <v>0</v>
      </c>
      <c r="AE263" s="334" t="str">
        <f t="shared" si="54"/>
        <v/>
      </c>
      <c r="AF263" s="312" t="str">
        <f t="shared" si="47"/>
        <v/>
      </c>
    </row>
    <row r="264" spans="18:32">
      <c r="R264" s="332" t="str">
        <f>IFERROR(IF(H264="","",COUNTIF($H$12:H264,H264)),"")</f>
        <v/>
      </c>
      <c r="S264" s="332" t="str">
        <f t="shared" si="55"/>
        <v/>
      </c>
      <c r="T264" s="325" t="str">
        <f t="shared" si="49"/>
        <v/>
      </c>
      <c r="U264" s="326" t="str">
        <f t="shared" si="50"/>
        <v/>
      </c>
      <c r="V264" s="330" t="str">
        <f t="shared" si="43"/>
        <v/>
      </c>
      <c r="W264" s="328" t="str">
        <f t="shared" si="51"/>
        <v/>
      </c>
      <c r="X264" s="328" t="str">
        <f t="shared" si="56"/>
        <v/>
      </c>
      <c r="Y264" s="328" t="str">
        <f t="shared" si="52"/>
        <v/>
      </c>
      <c r="Z264" s="328" t="str">
        <f t="shared" si="44"/>
        <v/>
      </c>
      <c r="AB264" s="334">
        <f t="shared" si="45"/>
        <v>0</v>
      </c>
      <c r="AC264" s="334">
        <f t="shared" si="46"/>
        <v>0</v>
      </c>
      <c r="AD264" s="334">
        <f t="shared" si="53"/>
        <v>0</v>
      </c>
      <c r="AE264" s="334" t="str">
        <f t="shared" si="54"/>
        <v/>
      </c>
      <c r="AF264" s="312" t="str">
        <f t="shared" si="47"/>
        <v/>
      </c>
    </row>
    <row r="265" spans="18:32">
      <c r="R265" s="332" t="str">
        <f>IFERROR(IF(H265="","",COUNTIF($H$12:H265,H265)),"")</f>
        <v/>
      </c>
      <c r="S265" s="332" t="str">
        <f t="shared" si="55"/>
        <v/>
      </c>
      <c r="T265" s="325" t="str">
        <f t="shared" si="49"/>
        <v/>
      </c>
      <c r="U265" s="326" t="str">
        <f t="shared" si="50"/>
        <v/>
      </c>
      <c r="V265" s="330" t="str">
        <f t="shared" si="43"/>
        <v/>
      </c>
      <c r="W265" s="328" t="str">
        <f t="shared" si="51"/>
        <v/>
      </c>
      <c r="X265" s="328" t="str">
        <f t="shared" si="56"/>
        <v/>
      </c>
      <c r="Y265" s="328" t="str">
        <f t="shared" si="52"/>
        <v/>
      </c>
      <c r="Z265" s="328" t="str">
        <f t="shared" si="44"/>
        <v/>
      </c>
      <c r="AB265" s="334">
        <f t="shared" si="45"/>
        <v>0</v>
      </c>
      <c r="AC265" s="334">
        <f t="shared" si="46"/>
        <v>0</v>
      </c>
      <c r="AD265" s="334">
        <f t="shared" si="53"/>
        <v>0</v>
      </c>
      <c r="AE265" s="334" t="str">
        <f t="shared" si="54"/>
        <v/>
      </c>
      <c r="AF265" s="312" t="str">
        <f t="shared" si="47"/>
        <v/>
      </c>
    </row>
    <row r="266" spans="18:32">
      <c r="R266" s="332" t="str">
        <f>IFERROR(IF(H266="","",COUNTIF($H$12:H266,H266)),"")</f>
        <v/>
      </c>
      <c r="S266" s="332" t="str">
        <f t="shared" si="55"/>
        <v/>
      </c>
      <c r="T266" s="325" t="str">
        <f t="shared" si="49"/>
        <v/>
      </c>
      <c r="U266" s="326" t="str">
        <f t="shared" si="50"/>
        <v/>
      </c>
      <c r="V266" s="330" t="str">
        <f t="shared" si="43"/>
        <v/>
      </c>
      <c r="W266" s="328" t="str">
        <f t="shared" si="51"/>
        <v/>
      </c>
      <c r="X266" s="328" t="str">
        <f t="shared" si="56"/>
        <v/>
      </c>
      <c r="Y266" s="328" t="str">
        <f t="shared" si="52"/>
        <v/>
      </c>
      <c r="Z266" s="328" t="str">
        <f t="shared" si="44"/>
        <v/>
      </c>
      <c r="AB266" s="334">
        <f t="shared" si="45"/>
        <v>0</v>
      </c>
      <c r="AC266" s="334">
        <f t="shared" si="46"/>
        <v>0</v>
      </c>
      <c r="AD266" s="334">
        <f t="shared" si="53"/>
        <v>0</v>
      </c>
      <c r="AE266" s="334" t="str">
        <f t="shared" si="54"/>
        <v/>
      </c>
      <c r="AF266" s="312" t="str">
        <f t="shared" si="47"/>
        <v/>
      </c>
    </row>
    <row r="267" spans="18:32">
      <c r="R267" s="332" t="str">
        <f>IFERROR(IF(H267="","",COUNTIF($H$12:H267,H267)),"")</f>
        <v/>
      </c>
      <c r="S267" s="332" t="str">
        <f t="shared" si="55"/>
        <v/>
      </c>
      <c r="T267" s="325" t="str">
        <f t="shared" si="49"/>
        <v/>
      </c>
      <c r="U267" s="326" t="str">
        <f t="shared" si="50"/>
        <v/>
      </c>
      <c r="V267" s="330" t="str">
        <f t="shared" si="43"/>
        <v/>
      </c>
      <c r="W267" s="328" t="str">
        <f t="shared" si="51"/>
        <v/>
      </c>
      <c r="X267" s="328" t="str">
        <f t="shared" si="56"/>
        <v/>
      </c>
      <c r="Y267" s="328" t="str">
        <f t="shared" si="52"/>
        <v/>
      </c>
      <c r="Z267" s="328" t="str">
        <f t="shared" si="44"/>
        <v/>
      </c>
      <c r="AB267" s="334">
        <f t="shared" si="45"/>
        <v>0</v>
      </c>
      <c r="AC267" s="334">
        <f t="shared" si="46"/>
        <v>0</v>
      </c>
      <c r="AD267" s="334">
        <f t="shared" si="53"/>
        <v>0</v>
      </c>
      <c r="AE267" s="334" t="str">
        <f t="shared" si="54"/>
        <v/>
      </c>
      <c r="AF267" s="312" t="str">
        <f t="shared" si="47"/>
        <v/>
      </c>
    </row>
    <row r="268" spans="18:32">
      <c r="R268" s="332" t="str">
        <f>IFERROR(IF(H268="","",COUNTIF($H$12:H268,H268)),"")</f>
        <v/>
      </c>
      <c r="S268" s="332" t="str">
        <f t="shared" si="55"/>
        <v/>
      </c>
      <c r="T268" s="325" t="str">
        <f t="shared" si="49"/>
        <v/>
      </c>
      <c r="U268" s="326" t="str">
        <f t="shared" si="50"/>
        <v/>
      </c>
      <c r="V268" s="330" t="str">
        <f t="shared" ref="V268:V331" si="57">IF($U268="","",COUNTIF(H:H,$U268))</f>
        <v/>
      </c>
      <c r="W268" s="328" t="str">
        <f t="shared" si="51"/>
        <v/>
      </c>
      <c r="X268" s="328" t="str">
        <f t="shared" si="56"/>
        <v/>
      </c>
      <c r="Y268" s="328" t="str">
        <f t="shared" si="52"/>
        <v/>
      </c>
      <c r="Z268" s="328" t="str">
        <f>IFERROR(VALUE(Y268),"")</f>
        <v/>
      </c>
      <c r="AB268" s="334">
        <f t="shared" ref="AB268:AB276" si="58">IFERROR(SEARCH(ÖĞRETMEN,$G:$G,1),0)</f>
        <v>0</v>
      </c>
      <c r="AC268" s="334">
        <f t="shared" ref="AC268:AC276" si="59">IFERROR(SEARCH(İŞYERİ_ADI,$H:$H,1),0)</f>
        <v>0</v>
      </c>
      <c r="AD268" s="334">
        <f t="shared" si="53"/>
        <v>0</v>
      </c>
      <c r="AE268" s="334" t="str">
        <f t="shared" si="54"/>
        <v/>
      </c>
      <c r="AF268" s="312" t="str">
        <f t="shared" ref="AF268:AF276" si="60">IF($U268="","",COUNTIF(H:H,$U268))</f>
        <v/>
      </c>
    </row>
    <row r="269" spans="18:32">
      <c r="R269" s="332" t="str">
        <f>IFERROR(IF(H269="","",COUNTIF($H$12:H269,H269)),"")</f>
        <v/>
      </c>
      <c r="S269" s="332" t="str">
        <f t="shared" si="55"/>
        <v/>
      </c>
      <c r="T269" s="325" t="str">
        <f t="shared" ref="T269:T332" si="61">IFERROR(IF(U269="","",ROW()-11),"")</f>
        <v/>
      </c>
      <c r="U269" s="326" t="str">
        <f t="shared" ref="U269:U332" si="62">IFERROR(INDEX(H:H,SMALL(S:S,ROW()-11)),"")</f>
        <v/>
      </c>
      <c r="V269" s="330" t="str">
        <f t="shared" si="57"/>
        <v/>
      </c>
      <c r="W269" s="328" t="str">
        <f t="shared" ref="W269" si="63">IF(H269="","",IF(H269=H268,W268,W268+10))</f>
        <v/>
      </c>
      <c r="X269" s="328" t="str">
        <f t="shared" si="56"/>
        <v/>
      </c>
      <c r="Y269" s="328" t="str">
        <f>IFERROR(VALUE(W269&amp;X269),"")</f>
        <v/>
      </c>
      <c r="Z269" s="328" t="str">
        <f>IFERROR(VALUE(Y269),"")</f>
        <v/>
      </c>
      <c r="AB269" s="334">
        <f t="shared" si="58"/>
        <v>0</v>
      </c>
      <c r="AC269" s="334">
        <f t="shared" si="59"/>
        <v>0</v>
      </c>
      <c r="AD269" s="334">
        <f t="shared" ref="AD269:AD276" si="64">PRODUCT(AB269:AC269)</f>
        <v>0</v>
      </c>
      <c r="AE269" s="334" t="str">
        <f t="shared" ref="AE269:AE276" si="65">IF(AD269&gt;0,ROW(),"")</f>
        <v/>
      </c>
      <c r="AF269" s="312" t="str">
        <f t="shared" si="60"/>
        <v/>
      </c>
    </row>
    <row r="270" spans="18:32">
      <c r="R270" s="332" t="str">
        <f>IFERROR(IF(H270="","",COUNTIF($H$12:H270,H270)),"")</f>
        <v/>
      </c>
      <c r="S270" s="332" t="str">
        <f t="shared" ref="S270:S333" si="66">IFERROR(IF(AND(COUNTIF(H270:H270,H270)=(R270),R270&gt;0),ROW(),""),"")</f>
        <v/>
      </c>
      <c r="T270" s="325" t="str">
        <f t="shared" si="61"/>
        <v/>
      </c>
      <c r="U270" s="326" t="str">
        <f t="shared" si="62"/>
        <v/>
      </c>
      <c r="V270" s="330" t="str">
        <f t="shared" si="57"/>
        <v/>
      </c>
      <c r="AB270" s="334">
        <f t="shared" si="58"/>
        <v>0</v>
      </c>
      <c r="AC270" s="334">
        <f t="shared" si="59"/>
        <v>0</v>
      </c>
      <c r="AD270" s="334">
        <f t="shared" si="64"/>
        <v>0</v>
      </c>
      <c r="AE270" s="334" t="str">
        <f t="shared" si="65"/>
        <v/>
      </c>
      <c r="AF270" s="312" t="str">
        <f t="shared" si="60"/>
        <v/>
      </c>
    </row>
    <row r="271" spans="18:32">
      <c r="R271" s="332" t="str">
        <f>IFERROR(IF(H271="","",COUNTIF($H$12:H271,H271)),"")</f>
        <v/>
      </c>
      <c r="S271" s="332" t="str">
        <f t="shared" si="66"/>
        <v/>
      </c>
      <c r="T271" s="325" t="str">
        <f t="shared" si="61"/>
        <v/>
      </c>
      <c r="U271" s="326" t="str">
        <f t="shared" si="62"/>
        <v/>
      </c>
      <c r="V271" s="330" t="str">
        <f t="shared" si="57"/>
        <v/>
      </c>
      <c r="AB271" s="334">
        <f t="shared" si="58"/>
        <v>0</v>
      </c>
      <c r="AC271" s="334">
        <f t="shared" si="59"/>
        <v>0</v>
      </c>
      <c r="AD271" s="334">
        <f t="shared" si="64"/>
        <v>0</v>
      </c>
      <c r="AE271" s="334" t="str">
        <f t="shared" si="65"/>
        <v/>
      </c>
      <c r="AF271" s="312" t="str">
        <f t="shared" si="60"/>
        <v/>
      </c>
    </row>
    <row r="272" spans="18:32">
      <c r="R272" s="332" t="str">
        <f>IFERROR(IF(H272="","",COUNTIF($H$12:H272,H272)),"")</f>
        <v/>
      </c>
      <c r="S272" s="332" t="str">
        <f t="shared" si="66"/>
        <v/>
      </c>
      <c r="T272" s="325" t="str">
        <f t="shared" si="61"/>
        <v/>
      </c>
      <c r="U272" s="326" t="str">
        <f t="shared" si="62"/>
        <v/>
      </c>
      <c r="V272" s="330" t="str">
        <f t="shared" si="57"/>
        <v/>
      </c>
      <c r="AB272" s="334">
        <f t="shared" si="58"/>
        <v>0</v>
      </c>
      <c r="AC272" s="334">
        <f t="shared" si="59"/>
        <v>0</v>
      </c>
      <c r="AD272" s="334">
        <f t="shared" si="64"/>
        <v>0</v>
      </c>
      <c r="AE272" s="334" t="str">
        <f t="shared" si="65"/>
        <v/>
      </c>
      <c r="AF272" s="312" t="str">
        <f t="shared" si="60"/>
        <v/>
      </c>
    </row>
    <row r="273" spans="18:32">
      <c r="R273" s="332" t="str">
        <f>IFERROR(IF(H273="","",COUNTIF($H$12:H273,H273)),"")</f>
        <v/>
      </c>
      <c r="S273" s="332" t="str">
        <f t="shared" si="66"/>
        <v/>
      </c>
      <c r="T273" s="325" t="str">
        <f t="shared" si="61"/>
        <v/>
      </c>
      <c r="U273" s="326" t="str">
        <f t="shared" si="62"/>
        <v/>
      </c>
      <c r="V273" s="330" t="str">
        <f t="shared" si="57"/>
        <v/>
      </c>
      <c r="AB273" s="334">
        <f t="shared" si="58"/>
        <v>0</v>
      </c>
      <c r="AC273" s="334">
        <f t="shared" si="59"/>
        <v>0</v>
      </c>
      <c r="AD273" s="334">
        <f t="shared" si="64"/>
        <v>0</v>
      </c>
      <c r="AE273" s="334" t="str">
        <f t="shared" si="65"/>
        <v/>
      </c>
      <c r="AF273" s="312" t="str">
        <f t="shared" si="60"/>
        <v/>
      </c>
    </row>
    <row r="274" spans="18:32">
      <c r="R274" s="332" t="str">
        <f>IFERROR(IF(H274="","",COUNTIF($H$12:H274,H274)),"")</f>
        <v/>
      </c>
      <c r="S274" s="332" t="str">
        <f t="shared" si="66"/>
        <v/>
      </c>
      <c r="T274" s="325" t="str">
        <f t="shared" si="61"/>
        <v/>
      </c>
      <c r="U274" s="326" t="str">
        <f t="shared" si="62"/>
        <v/>
      </c>
      <c r="V274" s="330" t="str">
        <f t="shared" si="57"/>
        <v/>
      </c>
      <c r="AB274" s="334">
        <f t="shared" si="58"/>
        <v>0</v>
      </c>
      <c r="AC274" s="334">
        <f t="shared" si="59"/>
        <v>0</v>
      </c>
      <c r="AD274" s="334">
        <f t="shared" si="64"/>
        <v>0</v>
      </c>
      <c r="AE274" s="334" t="str">
        <f t="shared" si="65"/>
        <v/>
      </c>
      <c r="AF274" s="312" t="str">
        <f t="shared" si="60"/>
        <v/>
      </c>
    </row>
    <row r="275" spans="18:32">
      <c r="R275" s="332" t="str">
        <f>IFERROR(IF(H275="","",COUNTIF($H$12:H275,H275)),"")</f>
        <v/>
      </c>
      <c r="S275" s="332" t="str">
        <f t="shared" si="66"/>
        <v/>
      </c>
      <c r="T275" s="325" t="str">
        <f t="shared" si="61"/>
        <v/>
      </c>
      <c r="U275" s="326" t="str">
        <f t="shared" si="62"/>
        <v/>
      </c>
      <c r="V275" s="330" t="str">
        <f t="shared" si="57"/>
        <v/>
      </c>
      <c r="AB275" s="334">
        <f t="shared" si="58"/>
        <v>0</v>
      </c>
      <c r="AC275" s="334">
        <f t="shared" si="59"/>
        <v>0</v>
      </c>
      <c r="AD275" s="334">
        <f t="shared" si="64"/>
        <v>0</v>
      </c>
      <c r="AE275" s="334" t="str">
        <f t="shared" si="65"/>
        <v/>
      </c>
      <c r="AF275" s="312" t="str">
        <f t="shared" si="60"/>
        <v/>
      </c>
    </row>
    <row r="276" spans="18:32">
      <c r="R276" s="332" t="str">
        <f>IFERROR(IF(H276="","",COUNTIF($H$12:H276,H276)),"")</f>
        <v/>
      </c>
      <c r="S276" s="332" t="str">
        <f t="shared" si="66"/>
        <v/>
      </c>
      <c r="T276" s="325" t="str">
        <f t="shared" si="61"/>
        <v/>
      </c>
      <c r="U276" s="326" t="str">
        <f t="shared" si="62"/>
        <v/>
      </c>
      <c r="V276" s="330" t="str">
        <f t="shared" si="57"/>
        <v/>
      </c>
      <c r="AB276" s="334">
        <f t="shared" si="58"/>
        <v>0</v>
      </c>
      <c r="AC276" s="334">
        <f t="shared" si="59"/>
        <v>0</v>
      </c>
      <c r="AD276" s="334">
        <f t="shared" si="64"/>
        <v>0</v>
      </c>
      <c r="AE276" s="334" t="str">
        <f t="shared" si="65"/>
        <v/>
      </c>
      <c r="AF276" s="312" t="str">
        <f t="shared" si="60"/>
        <v/>
      </c>
    </row>
    <row r="277" spans="18:32">
      <c r="R277" s="332" t="str">
        <f>IFERROR(IF(H277="","",COUNTIF($H$12:H277,H277)),"")</f>
        <v/>
      </c>
      <c r="S277" s="332" t="str">
        <f t="shared" si="66"/>
        <v/>
      </c>
      <c r="T277" s="325" t="str">
        <f t="shared" si="61"/>
        <v/>
      </c>
      <c r="U277" s="326" t="str">
        <f t="shared" si="62"/>
        <v/>
      </c>
      <c r="V277" s="330" t="str">
        <f t="shared" si="57"/>
        <v/>
      </c>
    </row>
    <row r="278" spans="18:32">
      <c r="R278" s="332" t="str">
        <f>IFERROR(IF(H278="","",COUNTIF($H$12:H278,H278)),"")</f>
        <v/>
      </c>
      <c r="S278" s="332" t="str">
        <f t="shared" si="66"/>
        <v/>
      </c>
      <c r="T278" s="325" t="str">
        <f t="shared" si="61"/>
        <v/>
      </c>
      <c r="U278" s="326" t="str">
        <f t="shared" si="62"/>
        <v/>
      </c>
      <c r="V278" s="330" t="str">
        <f t="shared" si="57"/>
        <v/>
      </c>
    </row>
    <row r="279" spans="18:32">
      <c r="R279" s="332" t="str">
        <f>IFERROR(IF(H279="","",COUNTIF($H$12:H279,H279)),"")</f>
        <v/>
      </c>
      <c r="S279" s="332" t="str">
        <f t="shared" si="66"/>
        <v/>
      </c>
      <c r="T279" s="325" t="str">
        <f t="shared" si="61"/>
        <v/>
      </c>
      <c r="U279" s="326" t="str">
        <f t="shared" si="62"/>
        <v/>
      </c>
      <c r="V279" s="330" t="str">
        <f t="shared" si="57"/>
        <v/>
      </c>
    </row>
    <row r="280" spans="18:32">
      <c r="R280" s="332" t="str">
        <f>IFERROR(IF(H280="","",COUNTIF($H$12:H280,H280)),"")</f>
        <v/>
      </c>
      <c r="S280" s="332" t="str">
        <f t="shared" si="66"/>
        <v/>
      </c>
      <c r="T280" s="325" t="str">
        <f t="shared" si="61"/>
        <v/>
      </c>
      <c r="U280" s="326" t="str">
        <f t="shared" si="62"/>
        <v/>
      </c>
      <c r="V280" s="330" t="str">
        <f t="shared" si="57"/>
        <v/>
      </c>
    </row>
    <row r="281" spans="18:32">
      <c r="R281" s="332" t="str">
        <f>IFERROR(IF(H281="","",COUNTIF($H$12:H281,H281)),"")</f>
        <v/>
      </c>
      <c r="S281" s="332" t="str">
        <f t="shared" si="66"/>
        <v/>
      </c>
      <c r="T281" s="325" t="str">
        <f t="shared" si="61"/>
        <v/>
      </c>
      <c r="U281" s="326" t="str">
        <f t="shared" si="62"/>
        <v/>
      </c>
      <c r="V281" s="330" t="str">
        <f t="shared" si="57"/>
        <v/>
      </c>
    </row>
    <row r="282" spans="18:32">
      <c r="R282" s="332" t="str">
        <f>IFERROR(IF(H282="","",COUNTIF($H$12:H282,H282)),"")</f>
        <v/>
      </c>
      <c r="S282" s="332" t="str">
        <f t="shared" si="66"/>
        <v/>
      </c>
      <c r="T282" s="325" t="str">
        <f t="shared" si="61"/>
        <v/>
      </c>
      <c r="U282" s="326" t="str">
        <f t="shared" si="62"/>
        <v/>
      </c>
      <c r="V282" s="330" t="str">
        <f t="shared" si="57"/>
        <v/>
      </c>
    </row>
    <row r="283" spans="18:32">
      <c r="R283" s="332" t="str">
        <f>IFERROR(IF(H283="","",COUNTIF($H$12:H283,H283)),"")</f>
        <v/>
      </c>
      <c r="S283" s="332" t="str">
        <f t="shared" si="66"/>
        <v/>
      </c>
      <c r="T283" s="325" t="str">
        <f t="shared" si="61"/>
        <v/>
      </c>
      <c r="U283" s="326" t="str">
        <f t="shared" si="62"/>
        <v/>
      </c>
      <c r="V283" s="330" t="str">
        <f t="shared" si="57"/>
        <v/>
      </c>
    </row>
    <row r="284" spans="18:32">
      <c r="R284" s="332" t="str">
        <f>IFERROR(IF(H284="","",COUNTIF($H$12:H284,H284)),"")</f>
        <v/>
      </c>
      <c r="S284" s="332" t="str">
        <f t="shared" si="66"/>
        <v/>
      </c>
      <c r="T284" s="325" t="str">
        <f t="shared" si="61"/>
        <v/>
      </c>
      <c r="U284" s="326" t="str">
        <f t="shared" si="62"/>
        <v/>
      </c>
      <c r="V284" s="330" t="str">
        <f t="shared" si="57"/>
        <v/>
      </c>
    </row>
    <row r="285" spans="18:32">
      <c r="R285" s="332" t="str">
        <f>IFERROR(IF(H285="","",COUNTIF($H$12:H285,H285)),"")</f>
        <v/>
      </c>
      <c r="S285" s="332" t="str">
        <f t="shared" si="66"/>
        <v/>
      </c>
      <c r="T285" s="325" t="str">
        <f t="shared" si="61"/>
        <v/>
      </c>
      <c r="U285" s="326" t="str">
        <f t="shared" si="62"/>
        <v/>
      </c>
      <c r="V285" s="330" t="str">
        <f t="shared" si="57"/>
        <v/>
      </c>
    </row>
    <row r="286" spans="18:32">
      <c r="R286" s="332" t="str">
        <f>IFERROR(IF(H286="","",COUNTIF($H$12:H286,H286)),"")</f>
        <v/>
      </c>
      <c r="S286" s="332" t="str">
        <f t="shared" si="66"/>
        <v/>
      </c>
      <c r="T286" s="325" t="str">
        <f t="shared" si="61"/>
        <v/>
      </c>
      <c r="U286" s="326" t="str">
        <f t="shared" si="62"/>
        <v/>
      </c>
      <c r="V286" s="330" t="str">
        <f t="shared" si="57"/>
        <v/>
      </c>
    </row>
    <row r="287" spans="18:32">
      <c r="R287" s="332" t="str">
        <f>IFERROR(IF(H287="","",COUNTIF($H$12:H287,H287)),"")</f>
        <v/>
      </c>
      <c r="S287" s="332" t="str">
        <f t="shared" si="66"/>
        <v/>
      </c>
      <c r="T287" s="325" t="str">
        <f t="shared" si="61"/>
        <v/>
      </c>
      <c r="U287" s="326" t="str">
        <f t="shared" si="62"/>
        <v/>
      </c>
      <c r="V287" s="330" t="str">
        <f t="shared" si="57"/>
        <v/>
      </c>
    </row>
    <row r="288" spans="18:32">
      <c r="R288" s="332" t="str">
        <f>IFERROR(IF(H288="","",COUNTIF($H$12:H288,H288)),"")</f>
        <v/>
      </c>
      <c r="S288" s="332" t="str">
        <f t="shared" si="66"/>
        <v/>
      </c>
      <c r="T288" s="325" t="str">
        <f t="shared" si="61"/>
        <v/>
      </c>
      <c r="U288" s="326" t="str">
        <f t="shared" si="62"/>
        <v/>
      </c>
      <c r="V288" s="330" t="str">
        <f t="shared" si="57"/>
        <v/>
      </c>
    </row>
    <row r="289" spans="1:31" s="328" customFormat="1">
      <c r="A289" s="311"/>
      <c r="B289" s="311"/>
      <c r="C289" s="312"/>
      <c r="D289" s="338"/>
      <c r="E289" s="312"/>
      <c r="F289" s="339"/>
      <c r="G289" s="311"/>
      <c r="H289" s="339"/>
      <c r="I289" s="340"/>
      <c r="J289" s="339"/>
      <c r="K289" s="341"/>
      <c r="L289" s="342"/>
      <c r="M289" s="312"/>
      <c r="N289" s="312"/>
      <c r="O289" s="343"/>
      <c r="P289" s="343"/>
      <c r="Q289" s="343"/>
      <c r="R289" s="332" t="str">
        <f>IFERROR(IF(H289="","",COUNTIF($H$12:H289,H289)),"")</f>
        <v/>
      </c>
      <c r="S289" s="332" t="str">
        <f t="shared" si="66"/>
        <v/>
      </c>
      <c r="T289" s="325" t="str">
        <f t="shared" si="61"/>
        <v/>
      </c>
      <c r="U289" s="326" t="str">
        <f t="shared" si="62"/>
        <v/>
      </c>
      <c r="V289" s="330" t="str">
        <f t="shared" si="57"/>
        <v/>
      </c>
      <c r="AA289" s="343"/>
      <c r="AB289" s="334"/>
      <c r="AC289" s="334"/>
      <c r="AD289" s="334"/>
      <c r="AE289" s="334"/>
    </row>
    <row r="290" spans="1:31" s="328" customFormat="1">
      <c r="A290" s="311"/>
      <c r="B290" s="311"/>
      <c r="C290" s="312"/>
      <c r="D290" s="338"/>
      <c r="E290" s="312"/>
      <c r="F290" s="339"/>
      <c r="G290" s="311"/>
      <c r="H290" s="339"/>
      <c r="I290" s="340"/>
      <c r="J290" s="339"/>
      <c r="K290" s="341"/>
      <c r="L290" s="342"/>
      <c r="M290" s="312"/>
      <c r="N290" s="312"/>
      <c r="O290" s="343"/>
      <c r="P290" s="343"/>
      <c r="Q290" s="343"/>
      <c r="R290" s="332" t="str">
        <f>IFERROR(IF(H290="","",COUNTIF($H$12:H290,H290)),"")</f>
        <v/>
      </c>
      <c r="S290" s="332" t="str">
        <f t="shared" si="66"/>
        <v/>
      </c>
      <c r="T290" s="325" t="str">
        <f t="shared" si="61"/>
        <v/>
      </c>
      <c r="U290" s="326" t="str">
        <f t="shared" si="62"/>
        <v/>
      </c>
      <c r="V290" s="330" t="str">
        <f t="shared" si="57"/>
        <v/>
      </c>
      <c r="AA290" s="343"/>
      <c r="AB290" s="334"/>
      <c r="AC290" s="334"/>
      <c r="AD290" s="334"/>
      <c r="AE290" s="334"/>
    </row>
    <row r="291" spans="1:31" s="328" customFormat="1">
      <c r="A291" s="311"/>
      <c r="B291" s="311"/>
      <c r="C291" s="312"/>
      <c r="D291" s="338"/>
      <c r="E291" s="312"/>
      <c r="F291" s="339"/>
      <c r="G291" s="311"/>
      <c r="H291" s="339"/>
      <c r="I291" s="340"/>
      <c r="J291" s="339"/>
      <c r="K291" s="341"/>
      <c r="L291" s="342"/>
      <c r="M291" s="312"/>
      <c r="N291" s="312"/>
      <c r="O291" s="343"/>
      <c r="P291" s="343"/>
      <c r="Q291" s="343"/>
      <c r="R291" s="332" t="str">
        <f>IFERROR(IF(H291="","",COUNTIF($H$12:H291,H291)),"")</f>
        <v/>
      </c>
      <c r="S291" s="332" t="str">
        <f t="shared" si="66"/>
        <v/>
      </c>
      <c r="T291" s="325" t="str">
        <f t="shared" si="61"/>
        <v/>
      </c>
      <c r="U291" s="326" t="str">
        <f t="shared" si="62"/>
        <v/>
      </c>
      <c r="V291" s="330" t="str">
        <f t="shared" si="57"/>
        <v/>
      </c>
      <c r="AA291" s="343"/>
      <c r="AB291" s="334"/>
      <c r="AC291" s="334"/>
      <c r="AD291" s="334"/>
      <c r="AE291" s="334"/>
    </row>
    <row r="292" spans="1:31" s="328" customFormat="1">
      <c r="A292" s="311"/>
      <c r="B292" s="311"/>
      <c r="C292" s="312"/>
      <c r="D292" s="338"/>
      <c r="E292" s="312"/>
      <c r="F292" s="339"/>
      <c r="G292" s="311"/>
      <c r="H292" s="339"/>
      <c r="I292" s="340"/>
      <c r="J292" s="339"/>
      <c r="K292" s="341"/>
      <c r="L292" s="342"/>
      <c r="M292" s="312"/>
      <c r="N292" s="312"/>
      <c r="O292" s="343"/>
      <c r="P292" s="343"/>
      <c r="Q292" s="343"/>
      <c r="R292" s="332" t="str">
        <f>IFERROR(IF(H292="","",COUNTIF($H$12:H292,H292)),"")</f>
        <v/>
      </c>
      <c r="S292" s="332" t="str">
        <f t="shared" si="66"/>
        <v/>
      </c>
      <c r="T292" s="325" t="str">
        <f t="shared" si="61"/>
        <v/>
      </c>
      <c r="U292" s="326" t="str">
        <f t="shared" si="62"/>
        <v/>
      </c>
      <c r="V292" s="330" t="str">
        <f t="shared" si="57"/>
        <v/>
      </c>
      <c r="AA292" s="343"/>
      <c r="AB292" s="334"/>
      <c r="AC292" s="334"/>
      <c r="AD292" s="334"/>
      <c r="AE292" s="334"/>
    </row>
    <row r="293" spans="1:31" s="328" customFormat="1">
      <c r="A293" s="311"/>
      <c r="B293" s="311"/>
      <c r="C293" s="312"/>
      <c r="D293" s="338"/>
      <c r="E293" s="312"/>
      <c r="F293" s="339"/>
      <c r="G293" s="311"/>
      <c r="H293" s="339"/>
      <c r="I293" s="340"/>
      <c r="J293" s="339"/>
      <c r="K293" s="341"/>
      <c r="L293" s="342"/>
      <c r="M293" s="312"/>
      <c r="N293" s="312"/>
      <c r="O293" s="343"/>
      <c r="P293" s="343"/>
      <c r="Q293" s="343"/>
      <c r="R293" s="332" t="str">
        <f>IFERROR(IF(H293="","",COUNTIF($H$12:H293,H293)),"")</f>
        <v/>
      </c>
      <c r="S293" s="332" t="str">
        <f t="shared" si="66"/>
        <v/>
      </c>
      <c r="T293" s="325" t="str">
        <f t="shared" si="61"/>
        <v/>
      </c>
      <c r="U293" s="326" t="str">
        <f t="shared" si="62"/>
        <v/>
      </c>
      <c r="V293" s="330" t="str">
        <f t="shared" si="57"/>
        <v/>
      </c>
      <c r="AA293" s="343"/>
      <c r="AB293" s="334"/>
      <c r="AC293" s="334"/>
      <c r="AD293" s="334"/>
      <c r="AE293" s="334"/>
    </row>
    <row r="294" spans="1:31" s="328" customFormat="1">
      <c r="A294" s="311"/>
      <c r="B294" s="311"/>
      <c r="C294" s="312"/>
      <c r="D294" s="338"/>
      <c r="E294" s="312"/>
      <c r="F294" s="339"/>
      <c r="G294" s="311"/>
      <c r="H294" s="339"/>
      <c r="I294" s="340"/>
      <c r="J294" s="339"/>
      <c r="K294" s="341"/>
      <c r="L294" s="342"/>
      <c r="M294" s="312"/>
      <c r="N294" s="312"/>
      <c r="O294" s="343"/>
      <c r="P294" s="343"/>
      <c r="Q294" s="343"/>
      <c r="R294" s="332" t="str">
        <f>IFERROR(IF(H294="","",COUNTIF($H$12:H294,H294)),"")</f>
        <v/>
      </c>
      <c r="S294" s="332" t="str">
        <f t="shared" si="66"/>
        <v/>
      </c>
      <c r="T294" s="325" t="str">
        <f t="shared" si="61"/>
        <v/>
      </c>
      <c r="U294" s="326" t="str">
        <f t="shared" si="62"/>
        <v/>
      </c>
      <c r="V294" s="330" t="str">
        <f t="shared" si="57"/>
        <v/>
      </c>
      <c r="AA294" s="343"/>
      <c r="AB294" s="334"/>
      <c r="AC294" s="334"/>
      <c r="AD294" s="334"/>
      <c r="AE294" s="334"/>
    </row>
    <row r="295" spans="1:31" s="328" customFormat="1">
      <c r="A295" s="311"/>
      <c r="B295" s="311"/>
      <c r="C295" s="312"/>
      <c r="D295" s="338"/>
      <c r="E295" s="312"/>
      <c r="F295" s="339"/>
      <c r="G295" s="311"/>
      <c r="H295" s="339"/>
      <c r="I295" s="340"/>
      <c r="J295" s="339"/>
      <c r="K295" s="341"/>
      <c r="L295" s="342"/>
      <c r="M295" s="312"/>
      <c r="N295" s="312"/>
      <c r="O295" s="343"/>
      <c r="P295" s="343"/>
      <c r="Q295" s="343"/>
      <c r="R295" s="332" t="str">
        <f>IFERROR(IF(H295="","",COUNTIF($H$12:H295,H295)),"")</f>
        <v/>
      </c>
      <c r="S295" s="332" t="str">
        <f t="shared" si="66"/>
        <v/>
      </c>
      <c r="T295" s="325" t="str">
        <f t="shared" si="61"/>
        <v/>
      </c>
      <c r="U295" s="326" t="str">
        <f t="shared" si="62"/>
        <v/>
      </c>
      <c r="V295" s="330" t="str">
        <f t="shared" si="57"/>
        <v/>
      </c>
      <c r="AA295" s="343"/>
      <c r="AB295" s="334"/>
      <c r="AC295" s="334"/>
      <c r="AD295" s="334"/>
      <c r="AE295" s="334"/>
    </row>
    <row r="296" spans="1:31" s="328" customFormat="1">
      <c r="A296" s="311"/>
      <c r="B296" s="311"/>
      <c r="C296" s="312"/>
      <c r="D296" s="338"/>
      <c r="E296" s="312"/>
      <c r="F296" s="339"/>
      <c r="G296" s="311"/>
      <c r="H296" s="339"/>
      <c r="I296" s="340"/>
      <c r="J296" s="339"/>
      <c r="K296" s="341"/>
      <c r="L296" s="342"/>
      <c r="M296" s="312"/>
      <c r="N296" s="312"/>
      <c r="O296" s="343"/>
      <c r="P296" s="343"/>
      <c r="Q296" s="343"/>
      <c r="R296" s="332" t="str">
        <f>IFERROR(IF(H296="","",COUNTIF($H$12:H296,H296)),"")</f>
        <v/>
      </c>
      <c r="S296" s="332" t="str">
        <f t="shared" si="66"/>
        <v/>
      </c>
      <c r="T296" s="325" t="str">
        <f t="shared" si="61"/>
        <v/>
      </c>
      <c r="U296" s="326" t="str">
        <f t="shared" si="62"/>
        <v/>
      </c>
      <c r="V296" s="330" t="str">
        <f t="shared" si="57"/>
        <v/>
      </c>
      <c r="AA296" s="343"/>
      <c r="AB296" s="334"/>
      <c r="AC296" s="334"/>
      <c r="AD296" s="334"/>
      <c r="AE296" s="334"/>
    </row>
    <row r="297" spans="1:31" s="328" customFormat="1">
      <c r="A297" s="311"/>
      <c r="B297" s="311"/>
      <c r="C297" s="312"/>
      <c r="D297" s="338"/>
      <c r="E297" s="312"/>
      <c r="F297" s="339"/>
      <c r="G297" s="311"/>
      <c r="H297" s="339"/>
      <c r="I297" s="340"/>
      <c r="J297" s="339"/>
      <c r="K297" s="341"/>
      <c r="L297" s="342"/>
      <c r="M297" s="312"/>
      <c r="N297" s="312"/>
      <c r="O297" s="343"/>
      <c r="P297" s="343"/>
      <c r="Q297" s="343"/>
      <c r="R297" s="332" t="str">
        <f>IFERROR(IF(H297="","",COUNTIF($H$12:H297,H297)),"")</f>
        <v/>
      </c>
      <c r="S297" s="332" t="str">
        <f t="shared" si="66"/>
        <v/>
      </c>
      <c r="T297" s="325" t="str">
        <f t="shared" si="61"/>
        <v/>
      </c>
      <c r="U297" s="326" t="str">
        <f t="shared" si="62"/>
        <v/>
      </c>
      <c r="V297" s="330" t="str">
        <f t="shared" si="57"/>
        <v/>
      </c>
      <c r="AA297" s="343"/>
      <c r="AB297" s="334"/>
      <c r="AC297" s="334"/>
      <c r="AD297" s="334"/>
      <c r="AE297" s="334"/>
    </row>
    <row r="298" spans="1:31" s="328" customFormat="1">
      <c r="A298" s="311"/>
      <c r="B298" s="311"/>
      <c r="C298" s="312"/>
      <c r="D298" s="338"/>
      <c r="E298" s="312"/>
      <c r="F298" s="339"/>
      <c r="G298" s="311"/>
      <c r="H298" s="339"/>
      <c r="I298" s="340"/>
      <c r="J298" s="339"/>
      <c r="K298" s="341"/>
      <c r="L298" s="342"/>
      <c r="M298" s="312"/>
      <c r="N298" s="312"/>
      <c r="O298" s="343"/>
      <c r="P298" s="343"/>
      <c r="Q298" s="343"/>
      <c r="R298" s="332" t="str">
        <f>IFERROR(IF(H298="","",COUNTIF($H$12:H298,H298)),"")</f>
        <v/>
      </c>
      <c r="S298" s="332" t="str">
        <f t="shared" si="66"/>
        <v/>
      </c>
      <c r="T298" s="325" t="str">
        <f t="shared" si="61"/>
        <v/>
      </c>
      <c r="U298" s="326" t="str">
        <f t="shared" si="62"/>
        <v/>
      </c>
      <c r="V298" s="330" t="str">
        <f t="shared" si="57"/>
        <v/>
      </c>
      <c r="AA298" s="343"/>
      <c r="AB298" s="334"/>
      <c r="AC298" s="334"/>
      <c r="AD298" s="334"/>
      <c r="AE298" s="334"/>
    </row>
    <row r="299" spans="1:31" s="328" customFormat="1">
      <c r="A299" s="311"/>
      <c r="B299" s="311"/>
      <c r="C299" s="312"/>
      <c r="D299" s="338"/>
      <c r="E299" s="312"/>
      <c r="F299" s="339"/>
      <c r="G299" s="311"/>
      <c r="H299" s="339"/>
      <c r="I299" s="340"/>
      <c r="J299" s="339"/>
      <c r="K299" s="341"/>
      <c r="L299" s="342"/>
      <c r="M299" s="312"/>
      <c r="N299" s="312"/>
      <c r="O299" s="343"/>
      <c r="P299" s="343"/>
      <c r="Q299" s="343"/>
      <c r="R299" s="332" t="str">
        <f>IFERROR(IF(H299="","",COUNTIF($H$12:H299,H299)),"")</f>
        <v/>
      </c>
      <c r="S299" s="332" t="str">
        <f t="shared" si="66"/>
        <v/>
      </c>
      <c r="T299" s="325" t="str">
        <f t="shared" si="61"/>
        <v/>
      </c>
      <c r="U299" s="326" t="str">
        <f t="shared" si="62"/>
        <v/>
      </c>
      <c r="V299" s="330" t="str">
        <f t="shared" si="57"/>
        <v/>
      </c>
      <c r="AA299" s="343"/>
      <c r="AB299" s="334"/>
      <c r="AC299" s="334"/>
      <c r="AD299" s="334"/>
      <c r="AE299" s="334"/>
    </row>
    <row r="300" spans="1:31" s="328" customFormat="1">
      <c r="A300" s="311"/>
      <c r="B300" s="311"/>
      <c r="C300" s="312"/>
      <c r="D300" s="338"/>
      <c r="E300" s="312"/>
      <c r="F300" s="339"/>
      <c r="G300" s="311"/>
      <c r="H300" s="339"/>
      <c r="I300" s="340"/>
      <c r="J300" s="339"/>
      <c r="K300" s="341"/>
      <c r="L300" s="342"/>
      <c r="M300" s="312"/>
      <c r="N300" s="312"/>
      <c r="O300" s="343"/>
      <c r="P300" s="343"/>
      <c r="Q300" s="343"/>
      <c r="R300" s="332" t="str">
        <f>IFERROR(IF(H300="","",COUNTIF($H$12:H300,H300)),"")</f>
        <v/>
      </c>
      <c r="S300" s="332" t="str">
        <f t="shared" si="66"/>
        <v/>
      </c>
      <c r="T300" s="325" t="str">
        <f t="shared" si="61"/>
        <v/>
      </c>
      <c r="U300" s="326" t="str">
        <f t="shared" si="62"/>
        <v/>
      </c>
      <c r="V300" s="330" t="str">
        <f t="shared" si="57"/>
        <v/>
      </c>
      <c r="AA300" s="343"/>
      <c r="AB300" s="334"/>
      <c r="AC300" s="334"/>
      <c r="AD300" s="334"/>
      <c r="AE300" s="334"/>
    </row>
    <row r="301" spans="1:31" s="328" customFormat="1">
      <c r="A301" s="311"/>
      <c r="B301" s="311"/>
      <c r="C301" s="312"/>
      <c r="D301" s="338"/>
      <c r="E301" s="312"/>
      <c r="F301" s="339"/>
      <c r="G301" s="311"/>
      <c r="H301" s="339"/>
      <c r="I301" s="340"/>
      <c r="J301" s="339"/>
      <c r="K301" s="341"/>
      <c r="L301" s="342"/>
      <c r="M301" s="312"/>
      <c r="N301" s="312"/>
      <c r="O301" s="343"/>
      <c r="P301" s="343"/>
      <c r="Q301" s="343"/>
      <c r="R301" s="332" t="str">
        <f>IFERROR(IF(H301="","",COUNTIF($H$12:H301,H301)),"")</f>
        <v/>
      </c>
      <c r="S301" s="332" t="str">
        <f t="shared" si="66"/>
        <v/>
      </c>
      <c r="T301" s="325" t="str">
        <f t="shared" si="61"/>
        <v/>
      </c>
      <c r="U301" s="326" t="str">
        <f t="shared" si="62"/>
        <v/>
      </c>
      <c r="V301" s="330" t="str">
        <f t="shared" si="57"/>
        <v/>
      </c>
      <c r="AA301" s="343"/>
      <c r="AB301" s="334"/>
      <c r="AC301" s="334"/>
      <c r="AD301" s="334"/>
      <c r="AE301" s="334"/>
    </row>
    <row r="302" spans="1:31" s="328" customFormat="1">
      <c r="A302" s="311"/>
      <c r="B302" s="311"/>
      <c r="C302" s="312"/>
      <c r="D302" s="338"/>
      <c r="E302" s="312"/>
      <c r="F302" s="339"/>
      <c r="G302" s="311"/>
      <c r="H302" s="339"/>
      <c r="I302" s="340"/>
      <c r="J302" s="339"/>
      <c r="K302" s="341"/>
      <c r="L302" s="342"/>
      <c r="M302" s="312"/>
      <c r="N302" s="312"/>
      <c r="O302" s="343"/>
      <c r="P302" s="343"/>
      <c r="Q302" s="343"/>
      <c r="R302" s="332" t="str">
        <f>IFERROR(IF(H302="","",COUNTIF($H$12:H302,H302)),"")</f>
        <v/>
      </c>
      <c r="S302" s="332" t="str">
        <f t="shared" si="66"/>
        <v/>
      </c>
      <c r="T302" s="325" t="str">
        <f t="shared" si="61"/>
        <v/>
      </c>
      <c r="U302" s="326" t="str">
        <f t="shared" si="62"/>
        <v/>
      </c>
      <c r="V302" s="330" t="str">
        <f t="shared" si="57"/>
        <v/>
      </c>
      <c r="AA302" s="343"/>
      <c r="AB302" s="334"/>
      <c r="AC302" s="334"/>
      <c r="AD302" s="334"/>
      <c r="AE302" s="334"/>
    </row>
    <row r="303" spans="1:31" s="328" customFormat="1">
      <c r="A303" s="311"/>
      <c r="B303" s="311"/>
      <c r="C303" s="312"/>
      <c r="D303" s="338"/>
      <c r="E303" s="312"/>
      <c r="F303" s="339"/>
      <c r="G303" s="311"/>
      <c r="H303" s="339"/>
      <c r="I303" s="340"/>
      <c r="J303" s="339"/>
      <c r="K303" s="341"/>
      <c r="L303" s="342"/>
      <c r="M303" s="312"/>
      <c r="N303" s="312"/>
      <c r="O303" s="343"/>
      <c r="P303" s="343"/>
      <c r="Q303" s="343"/>
      <c r="R303" s="332" t="str">
        <f>IFERROR(IF(H303="","",COUNTIF($H$12:H303,H303)),"")</f>
        <v/>
      </c>
      <c r="S303" s="332" t="str">
        <f t="shared" si="66"/>
        <v/>
      </c>
      <c r="T303" s="325" t="str">
        <f t="shared" si="61"/>
        <v/>
      </c>
      <c r="U303" s="326" t="str">
        <f t="shared" si="62"/>
        <v/>
      </c>
      <c r="V303" s="330" t="str">
        <f t="shared" si="57"/>
        <v/>
      </c>
      <c r="AA303" s="343"/>
      <c r="AB303" s="334"/>
      <c r="AC303" s="334"/>
      <c r="AD303" s="334"/>
      <c r="AE303" s="334"/>
    </row>
    <row r="304" spans="1:31" s="328" customFormat="1">
      <c r="A304" s="311"/>
      <c r="B304" s="311"/>
      <c r="C304" s="312"/>
      <c r="D304" s="338"/>
      <c r="E304" s="312"/>
      <c r="F304" s="339"/>
      <c r="G304" s="311"/>
      <c r="H304" s="339"/>
      <c r="I304" s="340"/>
      <c r="J304" s="339"/>
      <c r="K304" s="341"/>
      <c r="L304" s="342"/>
      <c r="M304" s="312"/>
      <c r="N304" s="312"/>
      <c r="O304" s="343"/>
      <c r="P304" s="343"/>
      <c r="Q304" s="343"/>
      <c r="R304" s="332" t="str">
        <f>IFERROR(IF(H304="","",COUNTIF($H$12:H304,H304)),"")</f>
        <v/>
      </c>
      <c r="S304" s="332" t="str">
        <f t="shared" si="66"/>
        <v/>
      </c>
      <c r="T304" s="325" t="str">
        <f t="shared" si="61"/>
        <v/>
      </c>
      <c r="U304" s="326" t="str">
        <f t="shared" si="62"/>
        <v/>
      </c>
      <c r="V304" s="330" t="str">
        <f t="shared" si="57"/>
        <v/>
      </c>
      <c r="AA304" s="343"/>
      <c r="AB304" s="334"/>
      <c r="AC304" s="334"/>
      <c r="AD304" s="334"/>
      <c r="AE304" s="334"/>
    </row>
    <row r="305" spans="1:31" s="328" customFormat="1">
      <c r="A305" s="311"/>
      <c r="B305" s="311"/>
      <c r="C305" s="312"/>
      <c r="D305" s="338"/>
      <c r="E305" s="312"/>
      <c r="F305" s="339"/>
      <c r="G305" s="311"/>
      <c r="H305" s="339"/>
      <c r="I305" s="340"/>
      <c r="J305" s="339"/>
      <c r="K305" s="341"/>
      <c r="L305" s="342"/>
      <c r="M305" s="312"/>
      <c r="N305" s="312"/>
      <c r="O305" s="343"/>
      <c r="P305" s="343"/>
      <c r="Q305" s="343"/>
      <c r="R305" s="332" t="str">
        <f>IFERROR(IF(H305="","",COUNTIF($H$12:H305,H305)),"")</f>
        <v/>
      </c>
      <c r="S305" s="332" t="str">
        <f t="shared" si="66"/>
        <v/>
      </c>
      <c r="T305" s="325" t="str">
        <f t="shared" si="61"/>
        <v/>
      </c>
      <c r="U305" s="326" t="str">
        <f t="shared" si="62"/>
        <v/>
      </c>
      <c r="V305" s="330" t="str">
        <f t="shared" si="57"/>
        <v/>
      </c>
      <c r="AA305" s="343"/>
      <c r="AB305" s="334"/>
      <c r="AC305" s="334"/>
      <c r="AD305" s="334"/>
      <c r="AE305" s="334"/>
    </row>
    <row r="306" spans="1:31" s="328" customFormat="1">
      <c r="A306" s="311"/>
      <c r="B306" s="311"/>
      <c r="C306" s="312"/>
      <c r="D306" s="338"/>
      <c r="E306" s="312"/>
      <c r="F306" s="339"/>
      <c r="G306" s="311"/>
      <c r="H306" s="339"/>
      <c r="I306" s="340"/>
      <c r="J306" s="339"/>
      <c r="K306" s="341"/>
      <c r="L306" s="342"/>
      <c r="M306" s="312"/>
      <c r="N306" s="312"/>
      <c r="O306" s="343"/>
      <c r="P306" s="343"/>
      <c r="Q306" s="343"/>
      <c r="R306" s="332" t="str">
        <f>IFERROR(IF(H306="","",COUNTIF($H$12:H306,H306)),"")</f>
        <v/>
      </c>
      <c r="S306" s="332" t="str">
        <f t="shared" si="66"/>
        <v/>
      </c>
      <c r="T306" s="325" t="str">
        <f t="shared" si="61"/>
        <v/>
      </c>
      <c r="U306" s="326" t="str">
        <f t="shared" si="62"/>
        <v/>
      </c>
      <c r="V306" s="330" t="str">
        <f t="shared" si="57"/>
        <v/>
      </c>
      <c r="AA306" s="343"/>
      <c r="AB306" s="334"/>
      <c r="AC306" s="334"/>
      <c r="AD306" s="334"/>
      <c r="AE306" s="334"/>
    </row>
    <row r="307" spans="1:31" s="328" customFormat="1">
      <c r="A307" s="311"/>
      <c r="B307" s="311"/>
      <c r="C307" s="312"/>
      <c r="D307" s="338"/>
      <c r="E307" s="312"/>
      <c r="F307" s="339"/>
      <c r="G307" s="311"/>
      <c r="H307" s="339"/>
      <c r="I307" s="340"/>
      <c r="J307" s="339"/>
      <c r="K307" s="341"/>
      <c r="L307" s="342"/>
      <c r="M307" s="312"/>
      <c r="N307" s="312"/>
      <c r="O307" s="343"/>
      <c r="P307" s="343"/>
      <c r="Q307" s="343"/>
      <c r="R307" s="332" t="str">
        <f>IFERROR(IF(H307="","",COUNTIF($H$12:H307,H307)),"")</f>
        <v/>
      </c>
      <c r="S307" s="332" t="str">
        <f t="shared" si="66"/>
        <v/>
      </c>
      <c r="T307" s="325" t="str">
        <f t="shared" si="61"/>
        <v/>
      </c>
      <c r="U307" s="326" t="str">
        <f t="shared" si="62"/>
        <v/>
      </c>
      <c r="V307" s="330" t="str">
        <f t="shared" si="57"/>
        <v/>
      </c>
      <c r="AA307" s="343"/>
      <c r="AB307" s="334"/>
      <c r="AC307" s="334"/>
      <c r="AD307" s="334"/>
      <c r="AE307" s="334"/>
    </row>
    <row r="308" spans="1:31" s="328" customFormat="1">
      <c r="A308" s="311"/>
      <c r="B308" s="311"/>
      <c r="C308" s="312"/>
      <c r="D308" s="338"/>
      <c r="E308" s="312"/>
      <c r="F308" s="339"/>
      <c r="G308" s="311"/>
      <c r="H308" s="339"/>
      <c r="I308" s="340"/>
      <c r="J308" s="339"/>
      <c r="K308" s="341"/>
      <c r="L308" s="342"/>
      <c r="M308" s="312"/>
      <c r="N308" s="312"/>
      <c r="O308" s="343"/>
      <c r="P308" s="343"/>
      <c r="Q308" s="343"/>
      <c r="R308" s="332" t="str">
        <f>IFERROR(IF(H308="","",COUNTIF($H$12:H308,H308)),"")</f>
        <v/>
      </c>
      <c r="S308" s="332" t="str">
        <f t="shared" si="66"/>
        <v/>
      </c>
      <c r="T308" s="325" t="str">
        <f t="shared" si="61"/>
        <v/>
      </c>
      <c r="U308" s="326" t="str">
        <f t="shared" si="62"/>
        <v/>
      </c>
      <c r="V308" s="330" t="str">
        <f t="shared" si="57"/>
        <v/>
      </c>
      <c r="AA308" s="343"/>
      <c r="AB308" s="334"/>
      <c r="AC308" s="334"/>
      <c r="AD308" s="334"/>
      <c r="AE308" s="334"/>
    </row>
    <row r="309" spans="1:31" s="328" customFormat="1">
      <c r="A309" s="311"/>
      <c r="B309" s="311"/>
      <c r="C309" s="312"/>
      <c r="D309" s="338"/>
      <c r="E309" s="312"/>
      <c r="F309" s="339"/>
      <c r="G309" s="311"/>
      <c r="H309" s="339"/>
      <c r="I309" s="340"/>
      <c r="J309" s="339"/>
      <c r="K309" s="341"/>
      <c r="L309" s="342"/>
      <c r="M309" s="312"/>
      <c r="N309" s="312"/>
      <c r="O309" s="343"/>
      <c r="P309" s="343"/>
      <c r="Q309" s="343"/>
      <c r="R309" s="332" t="str">
        <f>IFERROR(IF(H309="","",COUNTIF($H$12:H309,H309)),"")</f>
        <v/>
      </c>
      <c r="S309" s="332" t="str">
        <f t="shared" si="66"/>
        <v/>
      </c>
      <c r="T309" s="325" t="str">
        <f t="shared" si="61"/>
        <v/>
      </c>
      <c r="U309" s="326" t="str">
        <f t="shared" si="62"/>
        <v/>
      </c>
      <c r="V309" s="330" t="str">
        <f t="shared" si="57"/>
        <v/>
      </c>
      <c r="AA309" s="343"/>
      <c r="AB309" s="334"/>
      <c r="AC309" s="334"/>
      <c r="AD309" s="334"/>
      <c r="AE309" s="334"/>
    </row>
    <row r="310" spans="1:31" s="328" customFormat="1">
      <c r="A310" s="311"/>
      <c r="B310" s="311"/>
      <c r="C310" s="312"/>
      <c r="D310" s="338"/>
      <c r="E310" s="312"/>
      <c r="F310" s="339"/>
      <c r="G310" s="311"/>
      <c r="H310" s="339"/>
      <c r="I310" s="340"/>
      <c r="J310" s="339"/>
      <c r="K310" s="341"/>
      <c r="L310" s="342"/>
      <c r="M310" s="312"/>
      <c r="N310" s="312"/>
      <c r="O310" s="343"/>
      <c r="P310" s="343"/>
      <c r="Q310" s="343"/>
      <c r="R310" s="332" t="str">
        <f>IFERROR(IF(H310="","",COUNTIF($H$12:H310,H310)),"")</f>
        <v/>
      </c>
      <c r="S310" s="332" t="str">
        <f t="shared" si="66"/>
        <v/>
      </c>
      <c r="T310" s="325" t="str">
        <f t="shared" si="61"/>
        <v/>
      </c>
      <c r="U310" s="326" t="str">
        <f t="shared" si="62"/>
        <v/>
      </c>
      <c r="V310" s="330" t="str">
        <f t="shared" si="57"/>
        <v/>
      </c>
      <c r="AA310" s="343"/>
      <c r="AB310" s="334"/>
      <c r="AC310" s="334"/>
      <c r="AD310" s="334"/>
      <c r="AE310" s="334"/>
    </row>
    <row r="311" spans="1:31" s="328" customFormat="1">
      <c r="A311" s="311"/>
      <c r="B311" s="311"/>
      <c r="C311" s="312"/>
      <c r="D311" s="338"/>
      <c r="E311" s="312"/>
      <c r="F311" s="339"/>
      <c r="G311" s="311"/>
      <c r="H311" s="339"/>
      <c r="I311" s="340"/>
      <c r="J311" s="339"/>
      <c r="K311" s="341"/>
      <c r="L311" s="342"/>
      <c r="M311" s="312"/>
      <c r="N311" s="312"/>
      <c r="O311" s="343"/>
      <c r="P311" s="343"/>
      <c r="Q311" s="343"/>
      <c r="R311" s="332" t="str">
        <f>IFERROR(IF(H311="","",COUNTIF($H$12:H311,H311)),"")</f>
        <v/>
      </c>
      <c r="S311" s="332" t="str">
        <f t="shared" si="66"/>
        <v/>
      </c>
      <c r="T311" s="325" t="str">
        <f t="shared" si="61"/>
        <v/>
      </c>
      <c r="U311" s="326" t="str">
        <f t="shared" si="62"/>
        <v/>
      </c>
      <c r="V311" s="330" t="str">
        <f t="shared" si="57"/>
        <v/>
      </c>
      <c r="AA311" s="343"/>
      <c r="AB311" s="334"/>
      <c r="AC311" s="334"/>
      <c r="AD311" s="334"/>
      <c r="AE311" s="334"/>
    </row>
    <row r="312" spans="1:31" s="328" customFormat="1">
      <c r="A312" s="311"/>
      <c r="B312" s="311"/>
      <c r="C312" s="312"/>
      <c r="D312" s="338"/>
      <c r="E312" s="312"/>
      <c r="F312" s="339"/>
      <c r="G312" s="311"/>
      <c r="H312" s="339"/>
      <c r="I312" s="340"/>
      <c r="J312" s="339"/>
      <c r="K312" s="341"/>
      <c r="L312" s="342"/>
      <c r="M312" s="312"/>
      <c r="N312" s="312"/>
      <c r="O312" s="343"/>
      <c r="P312" s="343"/>
      <c r="Q312" s="343"/>
      <c r="R312" s="332" t="str">
        <f>IFERROR(IF(H312="","",COUNTIF($H$12:H312,H312)),"")</f>
        <v/>
      </c>
      <c r="S312" s="332" t="str">
        <f t="shared" si="66"/>
        <v/>
      </c>
      <c r="T312" s="325" t="str">
        <f t="shared" si="61"/>
        <v/>
      </c>
      <c r="U312" s="326" t="str">
        <f t="shared" si="62"/>
        <v/>
      </c>
      <c r="V312" s="330" t="str">
        <f t="shared" si="57"/>
        <v/>
      </c>
      <c r="AA312" s="343"/>
      <c r="AB312" s="334"/>
      <c r="AC312" s="334"/>
      <c r="AD312" s="334"/>
      <c r="AE312" s="334"/>
    </row>
    <row r="313" spans="1:31" s="328" customFormat="1">
      <c r="A313" s="311"/>
      <c r="B313" s="311"/>
      <c r="C313" s="312"/>
      <c r="D313" s="338"/>
      <c r="E313" s="312"/>
      <c r="F313" s="339"/>
      <c r="G313" s="311"/>
      <c r="H313" s="339"/>
      <c r="I313" s="340"/>
      <c r="J313" s="339"/>
      <c r="K313" s="341"/>
      <c r="L313" s="342"/>
      <c r="M313" s="312"/>
      <c r="N313" s="312"/>
      <c r="O313" s="343"/>
      <c r="P313" s="343"/>
      <c r="Q313" s="343"/>
      <c r="R313" s="332" t="str">
        <f>IFERROR(IF(H313="","",COUNTIF($H$12:H313,H313)),"")</f>
        <v/>
      </c>
      <c r="S313" s="332" t="str">
        <f t="shared" si="66"/>
        <v/>
      </c>
      <c r="T313" s="325" t="str">
        <f t="shared" si="61"/>
        <v/>
      </c>
      <c r="U313" s="326" t="str">
        <f t="shared" si="62"/>
        <v/>
      </c>
      <c r="V313" s="330" t="str">
        <f t="shared" si="57"/>
        <v/>
      </c>
      <c r="AA313" s="343"/>
      <c r="AB313" s="334"/>
      <c r="AC313" s="334"/>
      <c r="AD313" s="334"/>
      <c r="AE313" s="334"/>
    </row>
    <row r="314" spans="1:31" s="328" customFormat="1">
      <c r="A314" s="311"/>
      <c r="B314" s="311"/>
      <c r="C314" s="312"/>
      <c r="D314" s="338"/>
      <c r="E314" s="312"/>
      <c r="F314" s="339"/>
      <c r="G314" s="311"/>
      <c r="H314" s="339"/>
      <c r="I314" s="340"/>
      <c r="J314" s="339"/>
      <c r="K314" s="341"/>
      <c r="L314" s="342"/>
      <c r="M314" s="312"/>
      <c r="N314" s="312"/>
      <c r="O314" s="343"/>
      <c r="P314" s="343"/>
      <c r="Q314" s="343"/>
      <c r="R314" s="332" t="str">
        <f>IFERROR(IF(H314="","",COUNTIF($H$12:H314,H314)),"")</f>
        <v/>
      </c>
      <c r="S314" s="332" t="str">
        <f t="shared" si="66"/>
        <v/>
      </c>
      <c r="T314" s="325" t="str">
        <f t="shared" si="61"/>
        <v/>
      </c>
      <c r="U314" s="326" t="str">
        <f t="shared" si="62"/>
        <v/>
      </c>
      <c r="V314" s="330" t="str">
        <f t="shared" si="57"/>
        <v/>
      </c>
      <c r="AA314" s="343"/>
      <c r="AB314" s="334"/>
      <c r="AC314" s="334"/>
      <c r="AD314" s="334"/>
      <c r="AE314" s="334"/>
    </row>
    <row r="315" spans="1:31" s="328" customFormat="1">
      <c r="A315" s="311"/>
      <c r="B315" s="311"/>
      <c r="C315" s="312"/>
      <c r="D315" s="338"/>
      <c r="E315" s="312"/>
      <c r="F315" s="339"/>
      <c r="G315" s="311"/>
      <c r="H315" s="339"/>
      <c r="I315" s="340"/>
      <c r="J315" s="339"/>
      <c r="K315" s="341"/>
      <c r="L315" s="342"/>
      <c r="M315" s="312"/>
      <c r="N315" s="312"/>
      <c r="O315" s="343"/>
      <c r="P315" s="343"/>
      <c r="Q315" s="343"/>
      <c r="R315" s="332" t="str">
        <f>IFERROR(IF(H315="","",COUNTIF($H$12:H315,H315)),"")</f>
        <v/>
      </c>
      <c r="S315" s="332" t="str">
        <f t="shared" si="66"/>
        <v/>
      </c>
      <c r="T315" s="325" t="str">
        <f t="shared" si="61"/>
        <v/>
      </c>
      <c r="U315" s="326" t="str">
        <f t="shared" si="62"/>
        <v/>
      </c>
      <c r="V315" s="330" t="str">
        <f t="shared" si="57"/>
        <v/>
      </c>
      <c r="AA315" s="343"/>
      <c r="AB315" s="334"/>
      <c r="AC315" s="334"/>
      <c r="AD315" s="334"/>
      <c r="AE315" s="334"/>
    </row>
    <row r="316" spans="1:31" s="328" customFormat="1">
      <c r="A316" s="311"/>
      <c r="B316" s="311"/>
      <c r="C316" s="312"/>
      <c r="D316" s="338"/>
      <c r="E316" s="312"/>
      <c r="F316" s="339"/>
      <c r="G316" s="311"/>
      <c r="H316" s="339"/>
      <c r="I316" s="340"/>
      <c r="J316" s="339"/>
      <c r="K316" s="341"/>
      <c r="L316" s="342"/>
      <c r="M316" s="312"/>
      <c r="N316" s="312"/>
      <c r="O316" s="343"/>
      <c r="P316" s="343"/>
      <c r="Q316" s="343"/>
      <c r="R316" s="332" t="str">
        <f>IFERROR(IF(H316="","",COUNTIF($H$12:H316,H316)),"")</f>
        <v/>
      </c>
      <c r="S316" s="332" t="str">
        <f t="shared" si="66"/>
        <v/>
      </c>
      <c r="T316" s="325" t="str">
        <f t="shared" si="61"/>
        <v/>
      </c>
      <c r="U316" s="326" t="str">
        <f t="shared" si="62"/>
        <v/>
      </c>
      <c r="V316" s="330" t="str">
        <f t="shared" si="57"/>
        <v/>
      </c>
      <c r="AA316" s="343"/>
      <c r="AB316" s="334"/>
      <c r="AC316" s="334"/>
      <c r="AD316" s="334"/>
      <c r="AE316" s="334"/>
    </row>
    <row r="317" spans="1:31" s="328" customFormat="1">
      <c r="A317" s="311"/>
      <c r="B317" s="311"/>
      <c r="C317" s="312"/>
      <c r="D317" s="338"/>
      <c r="E317" s="312"/>
      <c r="F317" s="339"/>
      <c r="G317" s="311"/>
      <c r="H317" s="339"/>
      <c r="I317" s="340"/>
      <c r="J317" s="339"/>
      <c r="K317" s="341"/>
      <c r="L317" s="342"/>
      <c r="M317" s="312"/>
      <c r="N317" s="312"/>
      <c r="O317" s="343"/>
      <c r="P317" s="343"/>
      <c r="Q317" s="343"/>
      <c r="R317" s="332" t="str">
        <f>IFERROR(IF(H317="","",COUNTIF($H$12:H317,H317)),"")</f>
        <v/>
      </c>
      <c r="S317" s="332" t="str">
        <f t="shared" si="66"/>
        <v/>
      </c>
      <c r="T317" s="325" t="str">
        <f t="shared" si="61"/>
        <v/>
      </c>
      <c r="U317" s="326" t="str">
        <f t="shared" si="62"/>
        <v/>
      </c>
      <c r="V317" s="330" t="str">
        <f t="shared" si="57"/>
        <v/>
      </c>
      <c r="AA317" s="343"/>
      <c r="AB317" s="334"/>
      <c r="AC317" s="334"/>
      <c r="AD317" s="334"/>
      <c r="AE317" s="334"/>
    </row>
    <row r="318" spans="1:31" s="328" customFormat="1">
      <c r="A318" s="311"/>
      <c r="B318" s="311"/>
      <c r="C318" s="312"/>
      <c r="D318" s="338"/>
      <c r="E318" s="312"/>
      <c r="F318" s="339"/>
      <c r="G318" s="311"/>
      <c r="H318" s="339"/>
      <c r="I318" s="340"/>
      <c r="J318" s="339"/>
      <c r="K318" s="341"/>
      <c r="L318" s="342"/>
      <c r="M318" s="312"/>
      <c r="N318" s="312"/>
      <c r="O318" s="343"/>
      <c r="P318" s="343"/>
      <c r="Q318" s="343"/>
      <c r="R318" s="332" t="str">
        <f>IFERROR(IF(H318="","",COUNTIF($H$12:H318,H318)),"")</f>
        <v/>
      </c>
      <c r="S318" s="332" t="str">
        <f t="shared" si="66"/>
        <v/>
      </c>
      <c r="T318" s="325" t="str">
        <f t="shared" si="61"/>
        <v/>
      </c>
      <c r="U318" s="326" t="str">
        <f t="shared" si="62"/>
        <v/>
      </c>
      <c r="V318" s="330" t="str">
        <f t="shared" si="57"/>
        <v/>
      </c>
      <c r="AA318" s="343"/>
      <c r="AB318" s="334"/>
      <c r="AC318" s="334"/>
      <c r="AD318" s="334"/>
      <c r="AE318" s="334"/>
    </row>
    <row r="319" spans="1:31" s="328" customFormat="1">
      <c r="A319" s="311"/>
      <c r="B319" s="311"/>
      <c r="C319" s="312"/>
      <c r="D319" s="338"/>
      <c r="E319" s="312"/>
      <c r="F319" s="339"/>
      <c r="G319" s="311"/>
      <c r="H319" s="339"/>
      <c r="I319" s="340"/>
      <c r="J319" s="339"/>
      <c r="K319" s="341"/>
      <c r="L319" s="342"/>
      <c r="M319" s="312"/>
      <c r="N319" s="312"/>
      <c r="O319" s="343"/>
      <c r="P319" s="343"/>
      <c r="Q319" s="343"/>
      <c r="R319" s="332" t="str">
        <f>IFERROR(IF(H319="","",COUNTIF($H$12:H319,H319)),"")</f>
        <v/>
      </c>
      <c r="S319" s="332" t="str">
        <f t="shared" si="66"/>
        <v/>
      </c>
      <c r="T319" s="325" t="str">
        <f t="shared" si="61"/>
        <v/>
      </c>
      <c r="U319" s="326" t="str">
        <f t="shared" si="62"/>
        <v/>
      </c>
      <c r="V319" s="330" t="str">
        <f t="shared" si="57"/>
        <v/>
      </c>
      <c r="AA319" s="343"/>
      <c r="AB319" s="334"/>
      <c r="AC319" s="334"/>
      <c r="AD319" s="334"/>
      <c r="AE319" s="334"/>
    </row>
    <row r="320" spans="1:31" s="328" customFormat="1">
      <c r="A320" s="311"/>
      <c r="B320" s="311"/>
      <c r="C320" s="312"/>
      <c r="D320" s="338"/>
      <c r="E320" s="312"/>
      <c r="F320" s="339"/>
      <c r="G320" s="311"/>
      <c r="H320" s="339"/>
      <c r="I320" s="340"/>
      <c r="J320" s="339"/>
      <c r="K320" s="341"/>
      <c r="L320" s="342"/>
      <c r="M320" s="312"/>
      <c r="N320" s="312"/>
      <c r="O320" s="343"/>
      <c r="P320" s="343"/>
      <c r="Q320" s="343"/>
      <c r="R320" s="332" t="str">
        <f>IFERROR(IF(H320="","",COUNTIF($H$12:H320,H320)),"")</f>
        <v/>
      </c>
      <c r="S320" s="332" t="str">
        <f t="shared" si="66"/>
        <v/>
      </c>
      <c r="T320" s="325" t="str">
        <f t="shared" si="61"/>
        <v/>
      </c>
      <c r="U320" s="326" t="str">
        <f t="shared" si="62"/>
        <v/>
      </c>
      <c r="V320" s="330" t="str">
        <f t="shared" si="57"/>
        <v/>
      </c>
      <c r="AA320" s="343"/>
      <c r="AB320" s="334"/>
      <c r="AC320" s="334"/>
      <c r="AD320" s="334"/>
      <c r="AE320" s="334"/>
    </row>
    <row r="321" spans="1:31" s="328" customFormat="1">
      <c r="A321" s="311"/>
      <c r="B321" s="311"/>
      <c r="C321" s="312"/>
      <c r="D321" s="338"/>
      <c r="E321" s="312"/>
      <c r="F321" s="339"/>
      <c r="G321" s="311"/>
      <c r="H321" s="339"/>
      <c r="I321" s="340"/>
      <c r="J321" s="339"/>
      <c r="K321" s="341"/>
      <c r="L321" s="342"/>
      <c r="M321" s="312"/>
      <c r="N321" s="312"/>
      <c r="O321" s="343"/>
      <c r="P321" s="343"/>
      <c r="Q321" s="343"/>
      <c r="R321" s="332" t="str">
        <f>IFERROR(IF(H321="","",COUNTIF($H$12:H321,H321)),"")</f>
        <v/>
      </c>
      <c r="S321" s="332" t="str">
        <f t="shared" si="66"/>
        <v/>
      </c>
      <c r="T321" s="325" t="str">
        <f t="shared" si="61"/>
        <v/>
      </c>
      <c r="U321" s="326" t="str">
        <f t="shared" si="62"/>
        <v/>
      </c>
      <c r="V321" s="330" t="str">
        <f t="shared" si="57"/>
        <v/>
      </c>
      <c r="AA321" s="343"/>
      <c r="AB321" s="334"/>
      <c r="AC321" s="334"/>
      <c r="AD321" s="334"/>
      <c r="AE321" s="334"/>
    </row>
    <row r="322" spans="1:31" s="328" customFormat="1">
      <c r="A322" s="311"/>
      <c r="B322" s="311"/>
      <c r="C322" s="312"/>
      <c r="D322" s="338"/>
      <c r="E322" s="312"/>
      <c r="F322" s="339"/>
      <c r="G322" s="311"/>
      <c r="H322" s="339"/>
      <c r="I322" s="340"/>
      <c r="J322" s="339"/>
      <c r="K322" s="341"/>
      <c r="L322" s="342"/>
      <c r="M322" s="312"/>
      <c r="N322" s="312"/>
      <c r="O322" s="343"/>
      <c r="P322" s="343"/>
      <c r="Q322" s="343"/>
      <c r="R322" s="332" t="str">
        <f>IFERROR(IF(H322="","",COUNTIF($H$12:H322,H322)),"")</f>
        <v/>
      </c>
      <c r="S322" s="332" t="str">
        <f t="shared" si="66"/>
        <v/>
      </c>
      <c r="T322" s="325" t="str">
        <f t="shared" si="61"/>
        <v/>
      </c>
      <c r="U322" s="326" t="str">
        <f t="shared" si="62"/>
        <v/>
      </c>
      <c r="V322" s="330" t="str">
        <f t="shared" si="57"/>
        <v/>
      </c>
      <c r="AA322" s="343"/>
      <c r="AB322" s="334"/>
      <c r="AC322" s="334"/>
      <c r="AD322" s="334"/>
      <c r="AE322" s="334"/>
    </row>
    <row r="323" spans="1:31" s="328" customFormat="1">
      <c r="A323" s="311"/>
      <c r="B323" s="311"/>
      <c r="C323" s="312"/>
      <c r="D323" s="338"/>
      <c r="E323" s="312"/>
      <c r="F323" s="339"/>
      <c r="G323" s="311"/>
      <c r="H323" s="339"/>
      <c r="I323" s="340"/>
      <c r="J323" s="339"/>
      <c r="K323" s="341"/>
      <c r="L323" s="342"/>
      <c r="M323" s="312"/>
      <c r="N323" s="312"/>
      <c r="O323" s="343"/>
      <c r="P323" s="343"/>
      <c r="Q323" s="343"/>
      <c r="R323" s="332" t="str">
        <f>IFERROR(IF(H323="","",COUNTIF($H$12:H323,H323)),"")</f>
        <v/>
      </c>
      <c r="S323" s="332" t="str">
        <f t="shared" si="66"/>
        <v/>
      </c>
      <c r="T323" s="325" t="str">
        <f t="shared" si="61"/>
        <v/>
      </c>
      <c r="U323" s="326" t="str">
        <f t="shared" si="62"/>
        <v/>
      </c>
      <c r="V323" s="330" t="str">
        <f t="shared" si="57"/>
        <v/>
      </c>
      <c r="AA323" s="343"/>
      <c r="AB323" s="334"/>
      <c r="AC323" s="334"/>
      <c r="AD323" s="334"/>
      <c r="AE323" s="334"/>
    </row>
    <row r="324" spans="1:31" s="328" customFormat="1">
      <c r="A324" s="311"/>
      <c r="B324" s="311"/>
      <c r="C324" s="312"/>
      <c r="D324" s="338"/>
      <c r="E324" s="312"/>
      <c r="F324" s="339"/>
      <c r="G324" s="311"/>
      <c r="H324" s="339"/>
      <c r="I324" s="340"/>
      <c r="J324" s="339"/>
      <c r="K324" s="341"/>
      <c r="L324" s="342"/>
      <c r="M324" s="312"/>
      <c r="N324" s="312"/>
      <c r="O324" s="343"/>
      <c r="P324" s="343"/>
      <c r="Q324" s="343"/>
      <c r="R324" s="332" t="str">
        <f>IFERROR(IF(H324="","",COUNTIF($H$12:H324,H324)),"")</f>
        <v/>
      </c>
      <c r="S324" s="332" t="str">
        <f t="shared" si="66"/>
        <v/>
      </c>
      <c r="T324" s="325" t="str">
        <f t="shared" si="61"/>
        <v/>
      </c>
      <c r="U324" s="326" t="str">
        <f t="shared" si="62"/>
        <v/>
      </c>
      <c r="V324" s="330" t="str">
        <f t="shared" si="57"/>
        <v/>
      </c>
      <c r="AA324" s="343"/>
      <c r="AB324" s="334"/>
      <c r="AC324" s="334"/>
      <c r="AD324" s="334"/>
      <c r="AE324" s="334"/>
    </row>
    <row r="325" spans="1:31" s="328" customFormat="1">
      <c r="A325" s="311"/>
      <c r="B325" s="311"/>
      <c r="C325" s="312"/>
      <c r="D325" s="338"/>
      <c r="E325" s="312"/>
      <c r="F325" s="339"/>
      <c r="G325" s="311"/>
      <c r="H325" s="339"/>
      <c r="I325" s="340"/>
      <c r="J325" s="339"/>
      <c r="K325" s="341"/>
      <c r="L325" s="342"/>
      <c r="M325" s="312"/>
      <c r="N325" s="312"/>
      <c r="O325" s="343"/>
      <c r="P325" s="343"/>
      <c r="Q325" s="343"/>
      <c r="R325" s="332" t="str">
        <f>IFERROR(IF(H325="","",COUNTIF($H$12:H325,H325)),"")</f>
        <v/>
      </c>
      <c r="S325" s="332" t="str">
        <f t="shared" si="66"/>
        <v/>
      </c>
      <c r="T325" s="325" t="str">
        <f t="shared" si="61"/>
        <v/>
      </c>
      <c r="U325" s="326" t="str">
        <f t="shared" si="62"/>
        <v/>
      </c>
      <c r="V325" s="330" t="str">
        <f t="shared" si="57"/>
        <v/>
      </c>
      <c r="AA325" s="343"/>
      <c r="AB325" s="334"/>
      <c r="AC325" s="334"/>
      <c r="AD325" s="334"/>
      <c r="AE325" s="334"/>
    </row>
    <row r="326" spans="1:31" s="328" customFormat="1">
      <c r="A326" s="311"/>
      <c r="B326" s="311"/>
      <c r="C326" s="312"/>
      <c r="D326" s="338"/>
      <c r="E326" s="312"/>
      <c r="F326" s="339"/>
      <c r="G326" s="311"/>
      <c r="H326" s="339"/>
      <c r="I326" s="340"/>
      <c r="J326" s="339"/>
      <c r="K326" s="341"/>
      <c r="L326" s="342"/>
      <c r="M326" s="312"/>
      <c r="N326" s="312"/>
      <c r="O326" s="343"/>
      <c r="P326" s="343"/>
      <c r="Q326" s="343"/>
      <c r="R326" s="332" t="str">
        <f>IFERROR(IF(H326="","",COUNTIF($H$12:H326,H326)),"")</f>
        <v/>
      </c>
      <c r="S326" s="332" t="str">
        <f t="shared" si="66"/>
        <v/>
      </c>
      <c r="T326" s="325" t="str">
        <f t="shared" si="61"/>
        <v/>
      </c>
      <c r="U326" s="326" t="str">
        <f t="shared" si="62"/>
        <v/>
      </c>
      <c r="V326" s="330" t="str">
        <f t="shared" si="57"/>
        <v/>
      </c>
      <c r="AA326" s="343"/>
      <c r="AB326" s="334"/>
      <c r="AC326" s="334"/>
      <c r="AD326" s="334"/>
      <c r="AE326" s="334"/>
    </row>
    <row r="327" spans="1:31" s="328" customFormat="1">
      <c r="A327" s="311"/>
      <c r="B327" s="311"/>
      <c r="C327" s="312"/>
      <c r="D327" s="338"/>
      <c r="E327" s="312"/>
      <c r="F327" s="339"/>
      <c r="G327" s="311"/>
      <c r="H327" s="339"/>
      <c r="I327" s="340"/>
      <c r="J327" s="339"/>
      <c r="K327" s="341"/>
      <c r="L327" s="342"/>
      <c r="M327" s="312"/>
      <c r="N327" s="312"/>
      <c r="O327" s="343"/>
      <c r="P327" s="343"/>
      <c r="Q327" s="343"/>
      <c r="R327" s="332" t="str">
        <f>IFERROR(IF(H327="","",COUNTIF($H$12:H327,H327)),"")</f>
        <v/>
      </c>
      <c r="S327" s="332" t="str">
        <f t="shared" si="66"/>
        <v/>
      </c>
      <c r="T327" s="325" t="str">
        <f t="shared" si="61"/>
        <v/>
      </c>
      <c r="U327" s="326" t="str">
        <f t="shared" si="62"/>
        <v/>
      </c>
      <c r="V327" s="330" t="str">
        <f t="shared" si="57"/>
        <v/>
      </c>
      <c r="AA327" s="343"/>
      <c r="AB327" s="334"/>
      <c r="AC327" s="334"/>
      <c r="AD327" s="334"/>
      <c r="AE327" s="334"/>
    </row>
    <row r="328" spans="1:31" s="328" customFormat="1">
      <c r="A328" s="311"/>
      <c r="B328" s="311"/>
      <c r="C328" s="312"/>
      <c r="D328" s="338"/>
      <c r="E328" s="312"/>
      <c r="F328" s="339"/>
      <c r="G328" s="311"/>
      <c r="H328" s="339"/>
      <c r="I328" s="340"/>
      <c r="J328" s="339"/>
      <c r="K328" s="341"/>
      <c r="L328" s="342"/>
      <c r="M328" s="312"/>
      <c r="N328" s="312"/>
      <c r="O328" s="343"/>
      <c r="P328" s="343"/>
      <c r="Q328" s="343"/>
      <c r="R328" s="332" t="str">
        <f>IFERROR(IF(H328="","",COUNTIF($H$12:H328,H328)),"")</f>
        <v/>
      </c>
      <c r="S328" s="332" t="str">
        <f t="shared" si="66"/>
        <v/>
      </c>
      <c r="T328" s="325" t="str">
        <f t="shared" si="61"/>
        <v/>
      </c>
      <c r="U328" s="326" t="str">
        <f t="shared" si="62"/>
        <v/>
      </c>
      <c r="V328" s="330" t="str">
        <f t="shared" si="57"/>
        <v/>
      </c>
      <c r="AA328" s="343"/>
      <c r="AB328" s="334"/>
      <c r="AC328" s="334"/>
      <c r="AD328" s="334"/>
      <c r="AE328" s="334"/>
    </row>
    <row r="329" spans="1:31" s="328" customFormat="1">
      <c r="A329" s="311"/>
      <c r="B329" s="311"/>
      <c r="C329" s="312"/>
      <c r="D329" s="338"/>
      <c r="E329" s="312"/>
      <c r="F329" s="339"/>
      <c r="G329" s="311"/>
      <c r="H329" s="339"/>
      <c r="I329" s="340"/>
      <c r="J329" s="339"/>
      <c r="K329" s="341"/>
      <c r="L329" s="342"/>
      <c r="M329" s="312"/>
      <c r="N329" s="312"/>
      <c r="O329" s="343"/>
      <c r="P329" s="343"/>
      <c r="Q329" s="343"/>
      <c r="R329" s="332" t="str">
        <f>IFERROR(IF(H329="","",COUNTIF($H$12:H329,H329)),"")</f>
        <v/>
      </c>
      <c r="S329" s="332" t="str">
        <f t="shared" si="66"/>
        <v/>
      </c>
      <c r="T329" s="325" t="str">
        <f t="shared" si="61"/>
        <v/>
      </c>
      <c r="U329" s="326" t="str">
        <f t="shared" si="62"/>
        <v/>
      </c>
      <c r="V329" s="330" t="str">
        <f t="shared" si="57"/>
        <v/>
      </c>
      <c r="AA329" s="343"/>
      <c r="AB329" s="334"/>
      <c r="AC329" s="334"/>
      <c r="AD329" s="334"/>
      <c r="AE329" s="334"/>
    </row>
    <row r="330" spans="1:31" s="328" customFormat="1">
      <c r="A330" s="311"/>
      <c r="B330" s="311"/>
      <c r="C330" s="312"/>
      <c r="D330" s="338"/>
      <c r="E330" s="312"/>
      <c r="F330" s="339"/>
      <c r="G330" s="311"/>
      <c r="H330" s="339"/>
      <c r="I330" s="340"/>
      <c r="J330" s="339"/>
      <c r="K330" s="341"/>
      <c r="L330" s="342"/>
      <c r="M330" s="312"/>
      <c r="N330" s="312"/>
      <c r="O330" s="343"/>
      <c r="P330" s="343"/>
      <c r="Q330" s="343"/>
      <c r="R330" s="332" t="str">
        <f>IFERROR(IF(H330="","",COUNTIF($H$12:H330,H330)),"")</f>
        <v/>
      </c>
      <c r="S330" s="332" t="str">
        <f t="shared" si="66"/>
        <v/>
      </c>
      <c r="T330" s="325" t="str">
        <f t="shared" si="61"/>
        <v/>
      </c>
      <c r="U330" s="326" t="str">
        <f t="shared" si="62"/>
        <v/>
      </c>
      <c r="V330" s="330" t="str">
        <f t="shared" si="57"/>
        <v/>
      </c>
      <c r="AA330" s="343"/>
      <c r="AB330" s="334"/>
      <c r="AC330" s="334"/>
      <c r="AD330" s="334"/>
      <c r="AE330" s="334"/>
    </row>
    <row r="331" spans="1:31" s="328" customFormat="1">
      <c r="A331" s="311"/>
      <c r="B331" s="311"/>
      <c r="C331" s="312"/>
      <c r="D331" s="338"/>
      <c r="E331" s="312"/>
      <c r="F331" s="339"/>
      <c r="G331" s="311"/>
      <c r="H331" s="339"/>
      <c r="I331" s="340"/>
      <c r="J331" s="339"/>
      <c r="K331" s="341"/>
      <c r="L331" s="342"/>
      <c r="M331" s="312"/>
      <c r="N331" s="312"/>
      <c r="O331" s="343"/>
      <c r="P331" s="343"/>
      <c r="Q331" s="343"/>
      <c r="R331" s="332" t="str">
        <f>IFERROR(IF(H331="","",COUNTIF($H$12:H331,H331)),"")</f>
        <v/>
      </c>
      <c r="S331" s="332" t="str">
        <f t="shared" si="66"/>
        <v/>
      </c>
      <c r="T331" s="325" t="str">
        <f t="shared" si="61"/>
        <v/>
      </c>
      <c r="U331" s="326" t="str">
        <f t="shared" si="62"/>
        <v/>
      </c>
      <c r="V331" s="330" t="str">
        <f t="shared" si="57"/>
        <v/>
      </c>
      <c r="AA331" s="343"/>
      <c r="AB331" s="334"/>
      <c r="AC331" s="334"/>
      <c r="AD331" s="334"/>
      <c r="AE331" s="334"/>
    </row>
    <row r="332" spans="1:31" s="328" customFormat="1">
      <c r="A332" s="311"/>
      <c r="B332" s="311"/>
      <c r="C332" s="312"/>
      <c r="D332" s="338"/>
      <c r="E332" s="312"/>
      <c r="F332" s="339"/>
      <c r="G332" s="311"/>
      <c r="H332" s="339"/>
      <c r="I332" s="340"/>
      <c r="J332" s="339"/>
      <c r="K332" s="341"/>
      <c r="L332" s="342"/>
      <c r="M332" s="312"/>
      <c r="N332" s="312"/>
      <c r="O332" s="343"/>
      <c r="P332" s="343"/>
      <c r="Q332" s="343"/>
      <c r="R332" s="332" t="str">
        <f>IFERROR(IF(H332="","",COUNTIF($H$12:H332,H332)),"")</f>
        <v/>
      </c>
      <c r="S332" s="332" t="str">
        <f t="shared" si="66"/>
        <v/>
      </c>
      <c r="T332" s="325" t="str">
        <f t="shared" si="61"/>
        <v/>
      </c>
      <c r="U332" s="326" t="str">
        <f t="shared" si="62"/>
        <v/>
      </c>
      <c r="V332" s="330" t="str">
        <f t="shared" ref="V332:V395" si="67">IF($U332="","",COUNTIF(H:H,$U332))</f>
        <v/>
      </c>
      <c r="AA332" s="343"/>
      <c r="AB332" s="334"/>
      <c r="AC332" s="334"/>
      <c r="AD332" s="334"/>
      <c r="AE332" s="334"/>
    </row>
    <row r="333" spans="1:31" s="328" customFormat="1">
      <c r="A333" s="311"/>
      <c r="B333" s="311"/>
      <c r="C333" s="312"/>
      <c r="D333" s="338"/>
      <c r="E333" s="312"/>
      <c r="F333" s="339"/>
      <c r="G333" s="311"/>
      <c r="H333" s="339"/>
      <c r="I333" s="340"/>
      <c r="J333" s="339"/>
      <c r="K333" s="341"/>
      <c r="L333" s="342"/>
      <c r="M333" s="312"/>
      <c r="N333" s="312"/>
      <c r="O333" s="343"/>
      <c r="P333" s="343"/>
      <c r="Q333" s="343"/>
      <c r="R333" s="332" t="str">
        <f>IFERROR(IF(H333="","",COUNTIF($H$12:H333,H333)),"")</f>
        <v/>
      </c>
      <c r="S333" s="332" t="str">
        <f t="shared" si="66"/>
        <v/>
      </c>
      <c r="T333" s="325" t="str">
        <f t="shared" ref="T333:T396" si="68">IFERROR(IF(U333="","",ROW()-11),"")</f>
        <v/>
      </c>
      <c r="U333" s="326" t="str">
        <f t="shared" ref="U333:U396" si="69">IFERROR(INDEX(H:H,SMALL(S:S,ROW()-11)),"")</f>
        <v/>
      </c>
      <c r="V333" s="330" t="str">
        <f t="shared" si="67"/>
        <v/>
      </c>
      <c r="AA333" s="343"/>
      <c r="AB333" s="334"/>
      <c r="AC333" s="334"/>
      <c r="AD333" s="334"/>
      <c r="AE333" s="334"/>
    </row>
    <row r="334" spans="1:31" s="328" customFormat="1">
      <c r="A334" s="311"/>
      <c r="B334" s="311"/>
      <c r="C334" s="312"/>
      <c r="D334" s="338"/>
      <c r="E334" s="312"/>
      <c r="F334" s="339"/>
      <c r="G334" s="311"/>
      <c r="H334" s="339"/>
      <c r="I334" s="340"/>
      <c r="J334" s="339"/>
      <c r="K334" s="341"/>
      <c r="L334" s="342"/>
      <c r="M334" s="312"/>
      <c r="N334" s="312"/>
      <c r="O334" s="343"/>
      <c r="P334" s="343"/>
      <c r="Q334" s="343"/>
      <c r="R334" s="332" t="str">
        <f>IFERROR(IF(H334="","",COUNTIF($H$12:H334,H334)),"")</f>
        <v/>
      </c>
      <c r="S334" s="332" t="str">
        <f t="shared" ref="S334:S397" si="70">IFERROR(IF(AND(COUNTIF(H334:H334,H334)=(R334),R334&gt;0),ROW(),""),"")</f>
        <v/>
      </c>
      <c r="T334" s="325" t="str">
        <f t="shared" si="68"/>
        <v/>
      </c>
      <c r="U334" s="326" t="str">
        <f t="shared" si="69"/>
        <v/>
      </c>
      <c r="V334" s="330" t="str">
        <f t="shared" si="67"/>
        <v/>
      </c>
      <c r="AA334" s="343"/>
      <c r="AB334" s="334"/>
      <c r="AC334" s="334"/>
      <c r="AD334" s="334"/>
      <c r="AE334" s="334"/>
    </row>
    <row r="335" spans="1:31" s="328" customFormat="1">
      <c r="A335" s="311"/>
      <c r="B335" s="311"/>
      <c r="C335" s="312"/>
      <c r="D335" s="338"/>
      <c r="E335" s="312"/>
      <c r="F335" s="339"/>
      <c r="G335" s="311"/>
      <c r="H335" s="339"/>
      <c r="I335" s="340"/>
      <c r="J335" s="339"/>
      <c r="K335" s="341"/>
      <c r="L335" s="342"/>
      <c r="M335" s="312"/>
      <c r="N335" s="312"/>
      <c r="O335" s="343"/>
      <c r="P335" s="343"/>
      <c r="Q335" s="343"/>
      <c r="R335" s="332" t="str">
        <f>IFERROR(IF(H335="","",COUNTIF($H$12:H335,H335)),"")</f>
        <v/>
      </c>
      <c r="S335" s="332" t="str">
        <f t="shared" si="70"/>
        <v/>
      </c>
      <c r="T335" s="325" t="str">
        <f t="shared" si="68"/>
        <v/>
      </c>
      <c r="U335" s="326" t="str">
        <f t="shared" si="69"/>
        <v/>
      </c>
      <c r="V335" s="330" t="str">
        <f t="shared" si="67"/>
        <v/>
      </c>
      <c r="AA335" s="343"/>
      <c r="AB335" s="334"/>
      <c r="AC335" s="334"/>
      <c r="AD335" s="334"/>
      <c r="AE335" s="334"/>
    </row>
    <row r="336" spans="1:31" s="328" customFormat="1">
      <c r="A336" s="311"/>
      <c r="B336" s="311"/>
      <c r="C336" s="312"/>
      <c r="D336" s="338"/>
      <c r="E336" s="312"/>
      <c r="F336" s="339"/>
      <c r="G336" s="311"/>
      <c r="H336" s="339"/>
      <c r="I336" s="340"/>
      <c r="J336" s="339"/>
      <c r="K336" s="341"/>
      <c r="L336" s="342"/>
      <c r="M336" s="312"/>
      <c r="N336" s="312"/>
      <c r="O336" s="343"/>
      <c r="P336" s="343"/>
      <c r="Q336" s="343"/>
      <c r="R336" s="332" t="str">
        <f>IFERROR(IF(H336="","",COUNTIF($H$12:H336,H336)),"")</f>
        <v/>
      </c>
      <c r="S336" s="332" t="str">
        <f t="shared" si="70"/>
        <v/>
      </c>
      <c r="T336" s="325" t="str">
        <f t="shared" si="68"/>
        <v/>
      </c>
      <c r="U336" s="326" t="str">
        <f t="shared" si="69"/>
        <v/>
      </c>
      <c r="V336" s="330" t="str">
        <f t="shared" si="67"/>
        <v/>
      </c>
      <c r="AA336" s="343"/>
      <c r="AB336" s="334"/>
      <c r="AC336" s="334"/>
      <c r="AD336" s="334"/>
      <c r="AE336" s="334"/>
    </row>
    <row r="337" spans="1:31" s="328" customFormat="1">
      <c r="A337" s="311"/>
      <c r="B337" s="311"/>
      <c r="C337" s="312"/>
      <c r="D337" s="338"/>
      <c r="E337" s="312"/>
      <c r="F337" s="339"/>
      <c r="G337" s="311"/>
      <c r="H337" s="339"/>
      <c r="I337" s="340"/>
      <c r="J337" s="339"/>
      <c r="K337" s="341"/>
      <c r="L337" s="342"/>
      <c r="M337" s="312"/>
      <c r="N337" s="312"/>
      <c r="O337" s="343"/>
      <c r="P337" s="343"/>
      <c r="Q337" s="343"/>
      <c r="R337" s="332" t="str">
        <f>IFERROR(IF(H337="","",COUNTIF($H$12:H337,H337)),"")</f>
        <v/>
      </c>
      <c r="S337" s="332" t="str">
        <f t="shared" si="70"/>
        <v/>
      </c>
      <c r="T337" s="325" t="str">
        <f t="shared" si="68"/>
        <v/>
      </c>
      <c r="U337" s="326" t="str">
        <f t="shared" si="69"/>
        <v/>
      </c>
      <c r="V337" s="330" t="str">
        <f t="shared" si="67"/>
        <v/>
      </c>
      <c r="AA337" s="343"/>
      <c r="AB337" s="334"/>
      <c r="AC337" s="334"/>
      <c r="AD337" s="334"/>
      <c r="AE337" s="334"/>
    </row>
    <row r="338" spans="1:31" s="328" customFormat="1">
      <c r="A338" s="311"/>
      <c r="B338" s="311"/>
      <c r="C338" s="312"/>
      <c r="D338" s="338"/>
      <c r="E338" s="312"/>
      <c r="F338" s="339"/>
      <c r="G338" s="311"/>
      <c r="H338" s="339"/>
      <c r="I338" s="340"/>
      <c r="J338" s="339"/>
      <c r="K338" s="341"/>
      <c r="L338" s="342"/>
      <c r="M338" s="312"/>
      <c r="N338" s="312"/>
      <c r="O338" s="343"/>
      <c r="P338" s="343"/>
      <c r="Q338" s="343"/>
      <c r="R338" s="332" t="str">
        <f>IFERROR(IF(H338="","",COUNTIF($H$12:H338,H338)),"")</f>
        <v/>
      </c>
      <c r="S338" s="332" t="str">
        <f t="shared" si="70"/>
        <v/>
      </c>
      <c r="T338" s="325" t="str">
        <f t="shared" si="68"/>
        <v/>
      </c>
      <c r="U338" s="326" t="str">
        <f t="shared" si="69"/>
        <v/>
      </c>
      <c r="V338" s="330" t="str">
        <f t="shared" si="67"/>
        <v/>
      </c>
      <c r="AA338" s="343"/>
      <c r="AB338" s="334"/>
      <c r="AC338" s="334"/>
      <c r="AD338" s="334"/>
      <c r="AE338" s="334"/>
    </row>
    <row r="339" spans="1:31" s="328" customFormat="1">
      <c r="A339" s="311"/>
      <c r="B339" s="311"/>
      <c r="C339" s="312"/>
      <c r="D339" s="338"/>
      <c r="E339" s="312"/>
      <c r="F339" s="339"/>
      <c r="G339" s="311"/>
      <c r="H339" s="339"/>
      <c r="I339" s="340"/>
      <c r="J339" s="339"/>
      <c r="K339" s="341"/>
      <c r="L339" s="342"/>
      <c r="M339" s="312"/>
      <c r="N339" s="312"/>
      <c r="O339" s="343"/>
      <c r="P339" s="343"/>
      <c r="Q339" s="343"/>
      <c r="R339" s="332" t="str">
        <f>IFERROR(IF(H339="","",COUNTIF($H$12:H339,H339)),"")</f>
        <v/>
      </c>
      <c r="S339" s="332" t="str">
        <f t="shared" si="70"/>
        <v/>
      </c>
      <c r="T339" s="325" t="str">
        <f t="shared" si="68"/>
        <v/>
      </c>
      <c r="U339" s="326" t="str">
        <f t="shared" si="69"/>
        <v/>
      </c>
      <c r="V339" s="330" t="str">
        <f t="shared" si="67"/>
        <v/>
      </c>
      <c r="AA339" s="343"/>
      <c r="AB339" s="334"/>
      <c r="AC339" s="334"/>
      <c r="AD339" s="334"/>
      <c r="AE339" s="334"/>
    </row>
    <row r="340" spans="1:31" s="328" customFormat="1">
      <c r="A340" s="311"/>
      <c r="B340" s="311"/>
      <c r="C340" s="312"/>
      <c r="D340" s="338"/>
      <c r="E340" s="312"/>
      <c r="F340" s="339"/>
      <c r="G340" s="311"/>
      <c r="H340" s="339"/>
      <c r="I340" s="340"/>
      <c r="J340" s="339"/>
      <c r="K340" s="341"/>
      <c r="L340" s="342"/>
      <c r="M340" s="312"/>
      <c r="N340" s="312"/>
      <c r="O340" s="343"/>
      <c r="P340" s="343"/>
      <c r="Q340" s="343"/>
      <c r="R340" s="332" t="str">
        <f>IFERROR(IF(H340="","",COUNTIF($H$12:H340,H340)),"")</f>
        <v/>
      </c>
      <c r="S340" s="332" t="str">
        <f t="shared" si="70"/>
        <v/>
      </c>
      <c r="T340" s="325" t="str">
        <f t="shared" si="68"/>
        <v/>
      </c>
      <c r="U340" s="326" t="str">
        <f t="shared" si="69"/>
        <v/>
      </c>
      <c r="V340" s="330" t="str">
        <f t="shared" si="67"/>
        <v/>
      </c>
      <c r="AA340" s="343"/>
      <c r="AB340" s="334"/>
      <c r="AC340" s="334"/>
      <c r="AD340" s="334"/>
      <c r="AE340" s="334"/>
    </row>
    <row r="341" spans="1:31" s="328" customFormat="1">
      <c r="A341" s="311"/>
      <c r="B341" s="311"/>
      <c r="C341" s="312"/>
      <c r="D341" s="338"/>
      <c r="E341" s="312"/>
      <c r="F341" s="339"/>
      <c r="G341" s="311"/>
      <c r="H341" s="339"/>
      <c r="I341" s="340"/>
      <c r="J341" s="339"/>
      <c r="K341" s="341"/>
      <c r="L341" s="342"/>
      <c r="M341" s="312"/>
      <c r="N341" s="312"/>
      <c r="O341" s="343"/>
      <c r="P341" s="343"/>
      <c r="Q341" s="343"/>
      <c r="R341" s="332" t="str">
        <f>IFERROR(IF(H341="","",COUNTIF($H$12:H341,H341)),"")</f>
        <v/>
      </c>
      <c r="S341" s="332" t="str">
        <f t="shared" si="70"/>
        <v/>
      </c>
      <c r="T341" s="325" t="str">
        <f t="shared" si="68"/>
        <v/>
      </c>
      <c r="U341" s="326" t="str">
        <f t="shared" si="69"/>
        <v/>
      </c>
      <c r="V341" s="330" t="str">
        <f t="shared" si="67"/>
        <v/>
      </c>
      <c r="AA341" s="343"/>
      <c r="AB341" s="334"/>
      <c r="AC341" s="334"/>
      <c r="AD341" s="334"/>
      <c r="AE341" s="334"/>
    </row>
    <row r="342" spans="1:31" s="328" customFormat="1">
      <c r="A342" s="311"/>
      <c r="B342" s="311"/>
      <c r="C342" s="312"/>
      <c r="D342" s="338"/>
      <c r="E342" s="312"/>
      <c r="F342" s="339"/>
      <c r="G342" s="311"/>
      <c r="H342" s="339"/>
      <c r="I342" s="340"/>
      <c r="J342" s="339"/>
      <c r="K342" s="341"/>
      <c r="L342" s="342"/>
      <c r="M342" s="312"/>
      <c r="N342" s="312"/>
      <c r="O342" s="343"/>
      <c r="P342" s="343"/>
      <c r="Q342" s="343"/>
      <c r="R342" s="332" t="str">
        <f>IFERROR(IF(H342="","",COUNTIF($H$12:H342,H342)),"")</f>
        <v/>
      </c>
      <c r="S342" s="332" t="str">
        <f t="shared" si="70"/>
        <v/>
      </c>
      <c r="T342" s="325" t="str">
        <f t="shared" si="68"/>
        <v/>
      </c>
      <c r="U342" s="326" t="str">
        <f t="shared" si="69"/>
        <v/>
      </c>
      <c r="V342" s="330" t="str">
        <f t="shared" si="67"/>
        <v/>
      </c>
      <c r="AA342" s="343"/>
      <c r="AB342" s="334"/>
      <c r="AC342" s="334"/>
      <c r="AD342" s="334"/>
      <c r="AE342" s="334"/>
    </row>
    <row r="343" spans="1:31" s="328" customFormat="1">
      <c r="A343" s="311"/>
      <c r="B343" s="311"/>
      <c r="C343" s="312"/>
      <c r="D343" s="338"/>
      <c r="E343" s="312"/>
      <c r="F343" s="339"/>
      <c r="G343" s="311"/>
      <c r="H343" s="339"/>
      <c r="I343" s="340"/>
      <c r="J343" s="339"/>
      <c r="K343" s="341"/>
      <c r="L343" s="342"/>
      <c r="M343" s="312"/>
      <c r="N343" s="312"/>
      <c r="O343" s="343"/>
      <c r="P343" s="343"/>
      <c r="Q343" s="343"/>
      <c r="R343" s="332" t="str">
        <f>IFERROR(IF(H343="","",COUNTIF($H$12:H343,H343)),"")</f>
        <v/>
      </c>
      <c r="S343" s="332" t="str">
        <f t="shared" si="70"/>
        <v/>
      </c>
      <c r="T343" s="325" t="str">
        <f t="shared" si="68"/>
        <v/>
      </c>
      <c r="U343" s="326" t="str">
        <f t="shared" si="69"/>
        <v/>
      </c>
      <c r="V343" s="330" t="str">
        <f t="shared" si="67"/>
        <v/>
      </c>
      <c r="AA343" s="343"/>
      <c r="AB343" s="334"/>
      <c r="AC343" s="334"/>
      <c r="AD343" s="334"/>
      <c r="AE343" s="334"/>
    </row>
    <row r="344" spans="1:31" s="328" customFormat="1">
      <c r="A344" s="311"/>
      <c r="B344" s="311"/>
      <c r="C344" s="312"/>
      <c r="D344" s="338"/>
      <c r="E344" s="312"/>
      <c r="F344" s="339"/>
      <c r="G344" s="311"/>
      <c r="H344" s="339"/>
      <c r="I344" s="340"/>
      <c r="J344" s="339"/>
      <c r="K344" s="341"/>
      <c r="L344" s="342"/>
      <c r="M344" s="312"/>
      <c r="N344" s="312"/>
      <c r="O344" s="343"/>
      <c r="P344" s="343"/>
      <c r="Q344" s="343"/>
      <c r="R344" s="332" t="str">
        <f>IFERROR(IF(H344="","",COUNTIF($H$12:H344,H344)),"")</f>
        <v/>
      </c>
      <c r="S344" s="332" t="str">
        <f t="shared" si="70"/>
        <v/>
      </c>
      <c r="T344" s="325" t="str">
        <f t="shared" si="68"/>
        <v/>
      </c>
      <c r="U344" s="326" t="str">
        <f t="shared" si="69"/>
        <v/>
      </c>
      <c r="V344" s="330" t="str">
        <f t="shared" si="67"/>
        <v/>
      </c>
      <c r="AA344" s="343"/>
      <c r="AB344" s="334"/>
      <c r="AC344" s="334"/>
      <c r="AD344" s="334"/>
      <c r="AE344" s="334"/>
    </row>
    <row r="345" spans="1:31" s="328" customFormat="1">
      <c r="A345" s="311"/>
      <c r="B345" s="311"/>
      <c r="C345" s="312"/>
      <c r="D345" s="338"/>
      <c r="E345" s="312"/>
      <c r="F345" s="339"/>
      <c r="G345" s="311"/>
      <c r="H345" s="339"/>
      <c r="I345" s="340"/>
      <c r="J345" s="339"/>
      <c r="K345" s="341"/>
      <c r="L345" s="342"/>
      <c r="M345" s="312"/>
      <c r="N345" s="312"/>
      <c r="O345" s="343"/>
      <c r="P345" s="343"/>
      <c r="Q345" s="343"/>
      <c r="R345" s="332" t="str">
        <f>IFERROR(IF(H345="","",COUNTIF($H$12:H345,H345)),"")</f>
        <v/>
      </c>
      <c r="S345" s="332" t="str">
        <f t="shared" si="70"/>
        <v/>
      </c>
      <c r="T345" s="325" t="str">
        <f t="shared" si="68"/>
        <v/>
      </c>
      <c r="U345" s="326" t="str">
        <f t="shared" si="69"/>
        <v/>
      </c>
      <c r="V345" s="330" t="str">
        <f t="shared" si="67"/>
        <v/>
      </c>
      <c r="AA345" s="343"/>
      <c r="AB345" s="334"/>
      <c r="AC345" s="334"/>
      <c r="AD345" s="334"/>
      <c r="AE345" s="334"/>
    </row>
    <row r="346" spans="1:31" s="328" customFormat="1">
      <c r="A346" s="311"/>
      <c r="B346" s="311"/>
      <c r="C346" s="312"/>
      <c r="D346" s="338"/>
      <c r="E346" s="312"/>
      <c r="F346" s="339"/>
      <c r="G346" s="311"/>
      <c r="H346" s="339"/>
      <c r="I346" s="340"/>
      <c r="J346" s="339"/>
      <c r="K346" s="341"/>
      <c r="L346" s="342"/>
      <c r="M346" s="312"/>
      <c r="N346" s="312"/>
      <c r="O346" s="343"/>
      <c r="P346" s="343"/>
      <c r="Q346" s="343"/>
      <c r="R346" s="332" t="str">
        <f>IFERROR(IF(H346="","",COUNTIF($H$12:H346,H346)),"")</f>
        <v/>
      </c>
      <c r="S346" s="332" t="str">
        <f t="shared" si="70"/>
        <v/>
      </c>
      <c r="T346" s="325" t="str">
        <f t="shared" si="68"/>
        <v/>
      </c>
      <c r="U346" s="326" t="str">
        <f t="shared" si="69"/>
        <v/>
      </c>
      <c r="V346" s="330" t="str">
        <f t="shared" si="67"/>
        <v/>
      </c>
      <c r="AA346" s="343"/>
      <c r="AB346" s="334"/>
      <c r="AC346" s="334"/>
      <c r="AD346" s="334"/>
      <c r="AE346" s="334"/>
    </row>
    <row r="347" spans="1:31" s="328" customFormat="1">
      <c r="A347" s="311"/>
      <c r="B347" s="311"/>
      <c r="C347" s="312"/>
      <c r="D347" s="338"/>
      <c r="E347" s="312"/>
      <c r="F347" s="339"/>
      <c r="G347" s="311"/>
      <c r="H347" s="339"/>
      <c r="I347" s="340"/>
      <c r="J347" s="339"/>
      <c r="K347" s="341"/>
      <c r="L347" s="342"/>
      <c r="M347" s="312"/>
      <c r="N347" s="312"/>
      <c r="O347" s="343"/>
      <c r="P347" s="343"/>
      <c r="Q347" s="343"/>
      <c r="R347" s="332" t="str">
        <f>IFERROR(IF(H347="","",COUNTIF($H$12:H347,H347)),"")</f>
        <v/>
      </c>
      <c r="S347" s="332" t="str">
        <f t="shared" si="70"/>
        <v/>
      </c>
      <c r="T347" s="325" t="str">
        <f t="shared" si="68"/>
        <v/>
      </c>
      <c r="U347" s="326" t="str">
        <f t="shared" si="69"/>
        <v/>
      </c>
      <c r="V347" s="330" t="str">
        <f t="shared" si="67"/>
        <v/>
      </c>
      <c r="AA347" s="343"/>
      <c r="AB347" s="334"/>
      <c r="AC347" s="334"/>
      <c r="AD347" s="334"/>
      <c r="AE347" s="334"/>
    </row>
    <row r="348" spans="1:31" s="328" customFormat="1">
      <c r="A348" s="311"/>
      <c r="B348" s="311"/>
      <c r="C348" s="312"/>
      <c r="D348" s="338"/>
      <c r="E348" s="312"/>
      <c r="F348" s="339"/>
      <c r="G348" s="311"/>
      <c r="H348" s="339"/>
      <c r="I348" s="340"/>
      <c r="J348" s="339"/>
      <c r="K348" s="341"/>
      <c r="L348" s="342"/>
      <c r="M348" s="312"/>
      <c r="N348" s="312"/>
      <c r="O348" s="343"/>
      <c r="P348" s="343"/>
      <c r="Q348" s="343"/>
      <c r="R348" s="332" t="str">
        <f>IFERROR(IF(H348="","",COUNTIF($H$12:H348,H348)),"")</f>
        <v/>
      </c>
      <c r="S348" s="332" t="str">
        <f t="shared" si="70"/>
        <v/>
      </c>
      <c r="T348" s="325" t="str">
        <f t="shared" si="68"/>
        <v/>
      </c>
      <c r="U348" s="326" t="str">
        <f t="shared" si="69"/>
        <v/>
      </c>
      <c r="V348" s="330" t="str">
        <f t="shared" si="67"/>
        <v/>
      </c>
      <c r="AA348" s="343"/>
      <c r="AB348" s="334"/>
      <c r="AC348" s="334"/>
      <c r="AD348" s="334"/>
      <c r="AE348" s="334"/>
    </row>
    <row r="349" spans="1:31" s="328" customFormat="1">
      <c r="A349" s="311"/>
      <c r="B349" s="311"/>
      <c r="C349" s="312"/>
      <c r="D349" s="338"/>
      <c r="E349" s="312"/>
      <c r="F349" s="339"/>
      <c r="G349" s="311"/>
      <c r="H349" s="339"/>
      <c r="I349" s="340"/>
      <c r="J349" s="339"/>
      <c r="K349" s="341"/>
      <c r="L349" s="342"/>
      <c r="M349" s="312"/>
      <c r="N349" s="312"/>
      <c r="O349" s="343"/>
      <c r="P349" s="343"/>
      <c r="Q349" s="343"/>
      <c r="R349" s="332" t="str">
        <f>IFERROR(IF(H349="","",COUNTIF($H$12:H349,H349)),"")</f>
        <v/>
      </c>
      <c r="S349" s="332" t="str">
        <f t="shared" si="70"/>
        <v/>
      </c>
      <c r="T349" s="325" t="str">
        <f t="shared" si="68"/>
        <v/>
      </c>
      <c r="U349" s="326" t="str">
        <f t="shared" si="69"/>
        <v/>
      </c>
      <c r="V349" s="330" t="str">
        <f t="shared" si="67"/>
        <v/>
      </c>
      <c r="AA349" s="343"/>
      <c r="AB349" s="334"/>
      <c r="AC349" s="334"/>
      <c r="AD349" s="334"/>
      <c r="AE349" s="334"/>
    </row>
    <row r="350" spans="1:31" s="328" customFormat="1">
      <c r="A350" s="311"/>
      <c r="B350" s="311"/>
      <c r="C350" s="312"/>
      <c r="D350" s="338"/>
      <c r="E350" s="312"/>
      <c r="F350" s="339"/>
      <c r="G350" s="311"/>
      <c r="H350" s="339"/>
      <c r="I350" s="340"/>
      <c r="J350" s="339"/>
      <c r="K350" s="341"/>
      <c r="L350" s="342"/>
      <c r="M350" s="312"/>
      <c r="N350" s="312"/>
      <c r="O350" s="343"/>
      <c r="P350" s="343"/>
      <c r="Q350" s="343"/>
      <c r="R350" s="332" t="str">
        <f>IFERROR(IF(H350="","",COUNTIF($H$12:H350,H350)),"")</f>
        <v/>
      </c>
      <c r="S350" s="332" t="str">
        <f t="shared" si="70"/>
        <v/>
      </c>
      <c r="T350" s="325" t="str">
        <f t="shared" si="68"/>
        <v/>
      </c>
      <c r="U350" s="326" t="str">
        <f t="shared" si="69"/>
        <v/>
      </c>
      <c r="V350" s="330" t="str">
        <f t="shared" si="67"/>
        <v/>
      </c>
      <c r="AA350" s="343"/>
      <c r="AB350" s="334"/>
      <c r="AC350" s="334"/>
      <c r="AD350" s="334"/>
      <c r="AE350" s="334"/>
    </row>
    <row r="351" spans="1:31" s="328" customFormat="1">
      <c r="A351" s="311"/>
      <c r="B351" s="311"/>
      <c r="C351" s="312"/>
      <c r="D351" s="338"/>
      <c r="E351" s="312"/>
      <c r="F351" s="339"/>
      <c r="G351" s="311"/>
      <c r="H351" s="339"/>
      <c r="I351" s="340"/>
      <c r="J351" s="339"/>
      <c r="K351" s="341"/>
      <c r="L351" s="342"/>
      <c r="M351" s="312"/>
      <c r="N351" s="312"/>
      <c r="O351" s="343"/>
      <c r="P351" s="343"/>
      <c r="Q351" s="343"/>
      <c r="R351" s="332" t="str">
        <f>IFERROR(IF(H351="","",COUNTIF($H$12:H351,H351)),"")</f>
        <v/>
      </c>
      <c r="S351" s="332" t="str">
        <f t="shared" si="70"/>
        <v/>
      </c>
      <c r="T351" s="325" t="str">
        <f t="shared" si="68"/>
        <v/>
      </c>
      <c r="U351" s="326" t="str">
        <f t="shared" si="69"/>
        <v/>
      </c>
      <c r="V351" s="330" t="str">
        <f t="shared" si="67"/>
        <v/>
      </c>
      <c r="AA351" s="343"/>
      <c r="AB351" s="334"/>
      <c r="AC351" s="334"/>
      <c r="AD351" s="334"/>
      <c r="AE351" s="334"/>
    </row>
    <row r="352" spans="1:31" s="328" customFormat="1">
      <c r="A352" s="311"/>
      <c r="B352" s="311"/>
      <c r="C352" s="312"/>
      <c r="D352" s="338"/>
      <c r="E352" s="312"/>
      <c r="F352" s="339"/>
      <c r="G352" s="311"/>
      <c r="H352" s="339"/>
      <c r="I352" s="340"/>
      <c r="J352" s="339"/>
      <c r="K352" s="341"/>
      <c r="L352" s="342"/>
      <c r="M352" s="312"/>
      <c r="N352" s="312"/>
      <c r="O352" s="343"/>
      <c r="P352" s="343"/>
      <c r="Q352" s="343"/>
      <c r="R352" s="332" t="str">
        <f>IFERROR(IF(H352="","",COUNTIF($H$12:H352,H352)),"")</f>
        <v/>
      </c>
      <c r="S352" s="332" t="str">
        <f t="shared" si="70"/>
        <v/>
      </c>
      <c r="T352" s="325" t="str">
        <f t="shared" si="68"/>
        <v/>
      </c>
      <c r="U352" s="326" t="str">
        <f t="shared" si="69"/>
        <v/>
      </c>
      <c r="V352" s="330" t="str">
        <f t="shared" si="67"/>
        <v/>
      </c>
      <c r="AA352" s="343"/>
      <c r="AB352" s="334"/>
      <c r="AC352" s="334"/>
      <c r="AD352" s="334"/>
      <c r="AE352" s="334"/>
    </row>
    <row r="353" spans="1:31" s="328" customFormat="1">
      <c r="A353" s="311"/>
      <c r="B353" s="311"/>
      <c r="C353" s="312"/>
      <c r="D353" s="338"/>
      <c r="E353" s="312"/>
      <c r="F353" s="339"/>
      <c r="G353" s="311"/>
      <c r="H353" s="339"/>
      <c r="I353" s="340"/>
      <c r="J353" s="339"/>
      <c r="K353" s="341"/>
      <c r="L353" s="342"/>
      <c r="M353" s="312"/>
      <c r="N353" s="312"/>
      <c r="O353" s="343"/>
      <c r="P353" s="343"/>
      <c r="Q353" s="343"/>
      <c r="R353" s="332" t="str">
        <f>IFERROR(IF(H353="","",COUNTIF($H$12:H353,H353)),"")</f>
        <v/>
      </c>
      <c r="S353" s="332" t="str">
        <f t="shared" si="70"/>
        <v/>
      </c>
      <c r="T353" s="325" t="str">
        <f t="shared" si="68"/>
        <v/>
      </c>
      <c r="U353" s="326" t="str">
        <f t="shared" si="69"/>
        <v/>
      </c>
      <c r="V353" s="330" t="str">
        <f t="shared" si="67"/>
        <v/>
      </c>
      <c r="AA353" s="343"/>
      <c r="AB353" s="334"/>
      <c r="AC353" s="334"/>
      <c r="AD353" s="334"/>
      <c r="AE353" s="334"/>
    </row>
    <row r="354" spans="1:31" s="328" customFormat="1">
      <c r="A354" s="311"/>
      <c r="B354" s="311"/>
      <c r="C354" s="312"/>
      <c r="D354" s="338"/>
      <c r="E354" s="312"/>
      <c r="F354" s="339"/>
      <c r="G354" s="311"/>
      <c r="H354" s="339"/>
      <c r="I354" s="340"/>
      <c r="J354" s="339"/>
      <c r="K354" s="341"/>
      <c r="L354" s="342"/>
      <c r="M354" s="312"/>
      <c r="N354" s="312"/>
      <c r="O354" s="343"/>
      <c r="P354" s="343"/>
      <c r="Q354" s="343"/>
      <c r="R354" s="332" t="str">
        <f>IFERROR(IF(H354="","",COUNTIF($H$12:H354,H354)),"")</f>
        <v/>
      </c>
      <c r="S354" s="332" t="str">
        <f t="shared" si="70"/>
        <v/>
      </c>
      <c r="T354" s="325" t="str">
        <f t="shared" si="68"/>
        <v/>
      </c>
      <c r="U354" s="326" t="str">
        <f t="shared" si="69"/>
        <v/>
      </c>
      <c r="V354" s="330" t="str">
        <f t="shared" si="67"/>
        <v/>
      </c>
      <c r="AA354" s="343"/>
      <c r="AB354" s="334"/>
      <c r="AC354" s="334"/>
      <c r="AD354" s="334"/>
      <c r="AE354" s="334"/>
    </row>
    <row r="355" spans="1:31" s="328" customFormat="1">
      <c r="A355" s="311"/>
      <c r="B355" s="311"/>
      <c r="C355" s="312"/>
      <c r="D355" s="338"/>
      <c r="E355" s="312"/>
      <c r="F355" s="339"/>
      <c r="G355" s="311"/>
      <c r="H355" s="339"/>
      <c r="I355" s="340"/>
      <c r="J355" s="339"/>
      <c r="K355" s="341"/>
      <c r="L355" s="342"/>
      <c r="M355" s="312"/>
      <c r="N355" s="312"/>
      <c r="O355" s="343"/>
      <c r="P355" s="343"/>
      <c r="Q355" s="343"/>
      <c r="R355" s="332" t="str">
        <f>IFERROR(IF(H355="","",COUNTIF($H$12:H355,H355)),"")</f>
        <v/>
      </c>
      <c r="S355" s="332" t="str">
        <f t="shared" si="70"/>
        <v/>
      </c>
      <c r="T355" s="325" t="str">
        <f t="shared" si="68"/>
        <v/>
      </c>
      <c r="U355" s="326" t="str">
        <f t="shared" si="69"/>
        <v/>
      </c>
      <c r="V355" s="330" t="str">
        <f t="shared" si="67"/>
        <v/>
      </c>
      <c r="AA355" s="343"/>
      <c r="AB355" s="334"/>
      <c r="AC355" s="334"/>
      <c r="AD355" s="334"/>
      <c r="AE355" s="334"/>
    </row>
    <row r="356" spans="1:31" s="328" customFormat="1">
      <c r="A356" s="311"/>
      <c r="B356" s="311"/>
      <c r="C356" s="312"/>
      <c r="D356" s="338"/>
      <c r="E356" s="312"/>
      <c r="F356" s="339"/>
      <c r="G356" s="311"/>
      <c r="H356" s="339"/>
      <c r="I356" s="340"/>
      <c r="J356" s="339"/>
      <c r="K356" s="341"/>
      <c r="L356" s="342"/>
      <c r="M356" s="312"/>
      <c r="N356" s="312"/>
      <c r="O356" s="343"/>
      <c r="P356" s="343"/>
      <c r="Q356" s="343"/>
      <c r="R356" s="332" t="str">
        <f>IFERROR(IF(H356="","",COUNTIF($H$12:H356,H356)),"")</f>
        <v/>
      </c>
      <c r="S356" s="332" t="str">
        <f t="shared" si="70"/>
        <v/>
      </c>
      <c r="T356" s="325" t="str">
        <f t="shared" si="68"/>
        <v/>
      </c>
      <c r="U356" s="326" t="str">
        <f t="shared" si="69"/>
        <v/>
      </c>
      <c r="V356" s="330" t="str">
        <f t="shared" si="67"/>
        <v/>
      </c>
      <c r="AA356" s="343"/>
      <c r="AB356" s="334"/>
      <c r="AC356" s="334"/>
      <c r="AD356" s="334"/>
      <c r="AE356" s="334"/>
    </row>
    <row r="357" spans="1:31" s="328" customFormat="1">
      <c r="A357" s="311"/>
      <c r="B357" s="311"/>
      <c r="C357" s="312"/>
      <c r="D357" s="338"/>
      <c r="E357" s="312"/>
      <c r="F357" s="339"/>
      <c r="G357" s="311"/>
      <c r="H357" s="339"/>
      <c r="I357" s="340"/>
      <c r="J357" s="339"/>
      <c r="K357" s="341"/>
      <c r="L357" s="342"/>
      <c r="M357" s="312"/>
      <c r="N357" s="312"/>
      <c r="O357" s="343"/>
      <c r="P357" s="343"/>
      <c r="Q357" s="343"/>
      <c r="R357" s="332" t="str">
        <f>IFERROR(IF(H357="","",COUNTIF($H$12:H357,H357)),"")</f>
        <v/>
      </c>
      <c r="S357" s="332" t="str">
        <f t="shared" si="70"/>
        <v/>
      </c>
      <c r="T357" s="325" t="str">
        <f t="shared" si="68"/>
        <v/>
      </c>
      <c r="U357" s="326" t="str">
        <f t="shared" si="69"/>
        <v/>
      </c>
      <c r="V357" s="330" t="str">
        <f t="shared" si="67"/>
        <v/>
      </c>
      <c r="AA357" s="343"/>
      <c r="AB357" s="334"/>
      <c r="AC357" s="334"/>
      <c r="AD357" s="334"/>
      <c r="AE357" s="334"/>
    </row>
    <row r="358" spans="1:31" s="328" customFormat="1">
      <c r="A358" s="311"/>
      <c r="B358" s="311"/>
      <c r="C358" s="312"/>
      <c r="D358" s="338"/>
      <c r="E358" s="312"/>
      <c r="F358" s="339"/>
      <c r="G358" s="311"/>
      <c r="H358" s="339"/>
      <c r="I358" s="340"/>
      <c r="J358" s="339"/>
      <c r="K358" s="341"/>
      <c r="L358" s="342"/>
      <c r="M358" s="312"/>
      <c r="N358" s="312"/>
      <c r="O358" s="343"/>
      <c r="P358" s="343"/>
      <c r="Q358" s="343"/>
      <c r="R358" s="332" t="str">
        <f>IFERROR(IF(H358="","",COUNTIF($H$12:H358,H358)),"")</f>
        <v/>
      </c>
      <c r="S358" s="332" t="str">
        <f t="shared" si="70"/>
        <v/>
      </c>
      <c r="T358" s="325" t="str">
        <f t="shared" si="68"/>
        <v/>
      </c>
      <c r="U358" s="326" t="str">
        <f t="shared" si="69"/>
        <v/>
      </c>
      <c r="V358" s="330" t="str">
        <f t="shared" si="67"/>
        <v/>
      </c>
      <c r="AA358" s="343"/>
      <c r="AB358" s="334"/>
      <c r="AC358" s="334"/>
      <c r="AD358" s="334"/>
      <c r="AE358" s="334"/>
    </row>
    <row r="359" spans="1:31" s="328" customFormat="1">
      <c r="A359" s="311"/>
      <c r="B359" s="311"/>
      <c r="C359" s="312"/>
      <c r="D359" s="338"/>
      <c r="E359" s="312"/>
      <c r="F359" s="339"/>
      <c r="G359" s="311"/>
      <c r="H359" s="339"/>
      <c r="I359" s="340"/>
      <c r="J359" s="339"/>
      <c r="K359" s="341"/>
      <c r="L359" s="342"/>
      <c r="M359" s="312"/>
      <c r="N359" s="312"/>
      <c r="O359" s="343"/>
      <c r="P359" s="343"/>
      <c r="Q359" s="343"/>
      <c r="R359" s="332" t="str">
        <f>IFERROR(IF(H359="","",COUNTIF($H$12:H359,H359)),"")</f>
        <v/>
      </c>
      <c r="S359" s="332" t="str">
        <f t="shared" si="70"/>
        <v/>
      </c>
      <c r="T359" s="325" t="str">
        <f t="shared" si="68"/>
        <v/>
      </c>
      <c r="U359" s="326" t="str">
        <f t="shared" si="69"/>
        <v/>
      </c>
      <c r="V359" s="330" t="str">
        <f t="shared" si="67"/>
        <v/>
      </c>
      <c r="AA359" s="343"/>
      <c r="AB359" s="334"/>
      <c r="AC359" s="334"/>
      <c r="AD359" s="334"/>
      <c r="AE359" s="334"/>
    </row>
    <row r="360" spans="1:31" s="328" customFormat="1">
      <c r="A360" s="311"/>
      <c r="B360" s="311"/>
      <c r="C360" s="312"/>
      <c r="D360" s="338"/>
      <c r="E360" s="312"/>
      <c r="F360" s="339"/>
      <c r="G360" s="311"/>
      <c r="H360" s="339"/>
      <c r="I360" s="340"/>
      <c r="J360" s="339"/>
      <c r="K360" s="341"/>
      <c r="L360" s="342"/>
      <c r="M360" s="312"/>
      <c r="N360" s="312"/>
      <c r="O360" s="343"/>
      <c r="P360" s="343"/>
      <c r="Q360" s="343"/>
      <c r="R360" s="332" t="str">
        <f>IFERROR(IF(H360="","",COUNTIF($H$12:H360,H360)),"")</f>
        <v/>
      </c>
      <c r="S360" s="332" t="str">
        <f t="shared" si="70"/>
        <v/>
      </c>
      <c r="T360" s="325" t="str">
        <f t="shared" si="68"/>
        <v/>
      </c>
      <c r="U360" s="326" t="str">
        <f t="shared" si="69"/>
        <v/>
      </c>
      <c r="V360" s="330" t="str">
        <f t="shared" si="67"/>
        <v/>
      </c>
      <c r="AA360" s="343"/>
      <c r="AB360" s="334"/>
      <c r="AC360" s="334"/>
      <c r="AD360" s="334"/>
      <c r="AE360" s="334"/>
    </row>
    <row r="361" spans="1:31" s="328" customFormat="1">
      <c r="A361" s="311"/>
      <c r="B361" s="311"/>
      <c r="C361" s="312"/>
      <c r="D361" s="338"/>
      <c r="E361" s="312"/>
      <c r="F361" s="339"/>
      <c r="G361" s="311"/>
      <c r="H361" s="339"/>
      <c r="I361" s="340"/>
      <c r="J361" s="339"/>
      <c r="K361" s="341"/>
      <c r="L361" s="342"/>
      <c r="M361" s="312"/>
      <c r="N361" s="312"/>
      <c r="O361" s="343"/>
      <c r="P361" s="343"/>
      <c r="Q361" s="343"/>
      <c r="R361" s="332" t="str">
        <f>IFERROR(IF(H361="","",COUNTIF($H$12:H361,H361)),"")</f>
        <v/>
      </c>
      <c r="S361" s="332" t="str">
        <f t="shared" si="70"/>
        <v/>
      </c>
      <c r="T361" s="325" t="str">
        <f t="shared" si="68"/>
        <v/>
      </c>
      <c r="U361" s="326" t="str">
        <f t="shared" si="69"/>
        <v/>
      </c>
      <c r="V361" s="330" t="str">
        <f t="shared" si="67"/>
        <v/>
      </c>
      <c r="AA361" s="343"/>
      <c r="AB361" s="334"/>
      <c r="AC361" s="334"/>
      <c r="AD361" s="334"/>
      <c r="AE361" s="334"/>
    </row>
    <row r="362" spans="1:31" s="328" customFormat="1">
      <c r="A362" s="311"/>
      <c r="B362" s="311"/>
      <c r="C362" s="312"/>
      <c r="D362" s="338"/>
      <c r="E362" s="312"/>
      <c r="F362" s="339"/>
      <c r="G362" s="311"/>
      <c r="H362" s="339"/>
      <c r="I362" s="340"/>
      <c r="J362" s="339"/>
      <c r="K362" s="341"/>
      <c r="L362" s="342"/>
      <c r="M362" s="312"/>
      <c r="N362" s="312"/>
      <c r="O362" s="343"/>
      <c r="P362" s="343"/>
      <c r="Q362" s="343"/>
      <c r="R362" s="332" t="str">
        <f>IFERROR(IF(H362="","",COUNTIF($H$12:H362,H362)),"")</f>
        <v/>
      </c>
      <c r="S362" s="332" t="str">
        <f t="shared" si="70"/>
        <v/>
      </c>
      <c r="T362" s="325" t="str">
        <f t="shared" si="68"/>
        <v/>
      </c>
      <c r="U362" s="326" t="str">
        <f t="shared" si="69"/>
        <v/>
      </c>
      <c r="V362" s="330" t="str">
        <f t="shared" si="67"/>
        <v/>
      </c>
      <c r="AA362" s="343"/>
      <c r="AB362" s="334"/>
      <c r="AC362" s="334"/>
      <c r="AD362" s="334"/>
      <c r="AE362" s="334"/>
    </row>
    <row r="363" spans="1:31" s="328" customFormat="1">
      <c r="A363" s="311"/>
      <c r="B363" s="311"/>
      <c r="C363" s="312"/>
      <c r="D363" s="338"/>
      <c r="E363" s="312"/>
      <c r="F363" s="339"/>
      <c r="G363" s="311"/>
      <c r="H363" s="339"/>
      <c r="I363" s="340"/>
      <c r="J363" s="339"/>
      <c r="K363" s="341"/>
      <c r="L363" s="342"/>
      <c r="M363" s="312"/>
      <c r="N363" s="312"/>
      <c r="O363" s="343"/>
      <c r="P363" s="343"/>
      <c r="Q363" s="343"/>
      <c r="R363" s="332" t="str">
        <f>IFERROR(IF(H363="","",COUNTIF($H$12:H363,H363)),"")</f>
        <v/>
      </c>
      <c r="S363" s="332" t="str">
        <f t="shared" si="70"/>
        <v/>
      </c>
      <c r="T363" s="325" t="str">
        <f t="shared" si="68"/>
        <v/>
      </c>
      <c r="U363" s="326" t="str">
        <f t="shared" si="69"/>
        <v/>
      </c>
      <c r="V363" s="330" t="str">
        <f t="shared" si="67"/>
        <v/>
      </c>
      <c r="AA363" s="343"/>
      <c r="AB363" s="334"/>
      <c r="AC363" s="334"/>
      <c r="AD363" s="334"/>
      <c r="AE363" s="334"/>
    </row>
    <row r="364" spans="1:31" s="328" customFormat="1">
      <c r="A364" s="311"/>
      <c r="B364" s="311"/>
      <c r="C364" s="312"/>
      <c r="D364" s="338"/>
      <c r="E364" s="312"/>
      <c r="F364" s="339"/>
      <c r="G364" s="311"/>
      <c r="H364" s="339"/>
      <c r="I364" s="340"/>
      <c r="J364" s="339"/>
      <c r="K364" s="341"/>
      <c r="L364" s="342"/>
      <c r="M364" s="312"/>
      <c r="N364" s="312"/>
      <c r="O364" s="343"/>
      <c r="P364" s="343"/>
      <c r="Q364" s="343"/>
      <c r="R364" s="332" t="str">
        <f>IFERROR(IF(H364="","",COUNTIF($H$12:H364,H364)),"")</f>
        <v/>
      </c>
      <c r="S364" s="332" t="str">
        <f t="shared" si="70"/>
        <v/>
      </c>
      <c r="T364" s="325" t="str">
        <f t="shared" si="68"/>
        <v/>
      </c>
      <c r="U364" s="326" t="str">
        <f t="shared" si="69"/>
        <v/>
      </c>
      <c r="V364" s="330" t="str">
        <f t="shared" si="67"/>
        <v/>
      </c>
      <c r="AA364" s="343"/>
      <c r="AB364" s="334"/>
      <c r="AC364" s="334"/>
      <c r="AD364" s="334"/>
      <c r="AE364" s="334"/>
    </row>
    <row r="365" spans="1:31" s="328" customFormat="1">
      <c r="A365" s="311"/>
      <c r="B365" s="311"/>
      <c r="C365" s="312"/>
      <c r="D365" s="338"/>
      <c r="E365" s="312"/>
      <c r="F365" s="339"/>
      <c r="G365" s="311"/>
      <c r="H365" s="339"/>
      <c r="I365" s="340"/>
      <c r="J365" s="339"/>
      <c r="K365" s="341"/>
      <c r="L365" s="342"/>
      <c r="M365" s="312"/>
      <c r="N365" s="312"/>
      <c r="O365" s="343"/>
      <c r="P365" s="343"/>
      <c r="Q365" s="343"/>
      <c r="R365" s="332" t="str">
        <f>IFERROR(IF(H365="","",COUNTIF($H$12:H365,H365)),"")</f>
        <v/>
      </c>
      <c r="S365" s="332" t="str">
        <f t="shared" si="70"/>
        <v/>
      </c>
      <c r="T365" s="325" t="str">
        <f t="shared" si="68"/>
        <v/>
      </c>
      <c r="U365" s="326" t="str">
        <f t="shared" si="69"/>
        <v/>
      </c>
      <c r="V365" s="330" t="str">
        <f t="shared" si="67"/>
        <v/>
      </c>
      <c r="AA365" s="343"/>
      <c r="AB365" s="334"/>
      <c r="AC365" s="334"/>
      <c r="AD365" s="334"/>
      <c r="AE365" s="334"/>
    </row>
    <row r="366" spans="1:31" s="328" customFormat="1">
      <c r="A366" s="311"/>
      <c r="B366" s="311"/>
      <c r="C366" s="312"/>
      <c r="D366" s="338"/>
      <c r="E366" s="312"/>
      <c r="F366" s="339"/>
      <c r="G366" s="311"/>
      <c r="H366" s="339"/>
      <c r="I366" s="340"/>
      <c r="J366" s="339"/>
      <c r="K366" s="341"/>
      <c r="L366" s="342"/>
      <c r="M366" s="312"/>
      <c r="N366" s="312"/>
      <c r="O366" s="343"/>
      <c r="P366" s="343"/>
      <c r="Q366" s="343"/>
      <c r="R366" s="332" t="str">
        <f>IFERROR(IF(H366="","",COUNTIF($H$12:H366,H366)),"")</f>
        <v/>
      </c>
      <c r="S366" s="332" t="str">
        <f t="shared" si="70"/>
        <v/>
      </c>
      <c r="T366" s="325" t="str">
        <f t="shared" si="68"/>
        <v/>
      </c>
      <c r="U366" s="326" t="str">
        <f t="shared" si="69"/>
        <v/>
      </c>
      <c r="V366" s="330" t="str">
        <f t="shared" si="67"/>
        <v/>
      </c>
      <c r="AA366" s="343"/>
      <c r="AB366" s="334"/>
      <c r="AC366" s="334"/>
      <c r="AD366" s="334"/>
      <c r="AE366" s="334"/>
    </row>
    <row r="367" spans="1:31" s="328" customFormat="1">
      <c r="A367" s="311"/>
      <c r="B367" s="311"/>
      <c r="C367" s="312"/>
      <c r="D367" s="338"/>
      <c r="E367" s="312"/>
      <c r="F367" s="339"/>
      <c r="G367" s="311"/>
      <c r="H367" s="339"/>
      <c r="I367" s="340"/>
      <c r="J367" s="339"/>
      <c r="K367" s="341"/>
      <c r="L367" s="342"/>
      <c r="M367" s="312"/>
      <c r="N367" s="312"/>
      <c r="O367" s="343"/>
      <c r="P367" s="343"/>
      <c r="Q367" s="343"/>
      <c r="R367" s="332" t="str">
        <f>IFERROR(IF(H367="","",COUNTIF($H$12:H367,H367)),"")</f>
        <v/>
      </c>
      <c r="S367" s="332" t="str">
        <f t="shared" si="70"/>
        <v/>
      </c>
      <c r="T367" s="325" t="str">
        <f t="shared" si="68"/>
        <v/>
      </c>
      <c r="U367" s="326" t="str">
        <f t="shared" si="69"/>
        <v/>
      </c>
      <c r="V367" s="330" t="str">
        <f t="shared" si="67"/>
        <v/>
      </c>
      <c r="AA367" s="343"/>
      <c r="AB367" s="334"/>
      <c r="AC367" s="334"/>
      <c r="AD367" s="334"/>
      <c r="AE367" s="334"/>
    </row>
    <row r="368" spans="1:31" s="328" customFormat="1">
      <c r="A368" s="311"/>
      <c r="B368" s="311"/>
      <c r="C368" s="312"/>
      <c r="D368" s="338"/>
      <c r="E368" s="312"/>
      <c r="F368" s="339"/>
      <c r="G368" s="311"/>
      <c r="H368" s="339"/>
      <c r="I368" s="340"/>
      <c r="J368" s="339"/>
      <c r="K368" s="341"/>
      <c r="L368" s="342"/>
      <c r="M368" s="312"/>
      <c r="N368" s="312"/>
      <c r="O368" s="343"/>
      <c r="P368" s="343"/>
      <c r="Q368" s="343"/>
      <c r="R368" s="332" t="str">
        <f>IFERROR(IF(H368="","",COUNTIF($H$12:H368,H368)),"")</f>
        <v/>
      </c>
      <c r="S368" s="332" t="str">
        <f t="shared" si="70"/>
        <v/>
      </c>
      <c r="T368" s="325" t="str">
        <f t="shared" si="68"/>
        <v/>
      </c>
      <c r="U368" s="326" t="str">
        <f t="shared" si="69"/>
        <v/>
      </c>
      <c r="V368" s="330" t="str">
        <f t="shared" si="67"/>
        <v/>
      </c>
      <c r="AA368" s="343"/>
      <c r="AB368" s="334"/>
      <c r="AC368" s="334"/>
      <c r="AD368" s="334"/>
      <c r="AE368" s="334"/>
    </row>
    <row r="369" spans="1:31" s="328" customFormat="1">
      <c r="A369" s="311"/>
      <c r="B369" s="311"/>
      <c r="C369" s="312"/>
      <c r="D369" s="338"/>
      <c r="E369" s="312"/>
      <c r="F369" s="339"/>
      <c r="G369" s="311"/>
      <c r="H369" s="339"/>
      <c r="I369" s="340"/>
      <c r="J369" s="339"/>
      <c r="K369" s="341"/>
      <c r="L369" s="342"/>
      <c r="M369" s="312"/>
      <c r="N369" s="312"/>
      <c r="O369" s="343"/>
      <c r="P369" s="343"/>
      <c r="Q369" s="343"/>
      <c r="R369" s="332" t="str">
        <f>IFERROR(IF(H369="","",COUNTIF($H$12:H369,H369)),"")</f>
        <v/>
      </c>
      <c r="S369" s="332" t="str">
        <f t="shared" si="70"/>
        <v/>
      </c>
      <c r="T369" s="325" t="str">
        <f t="shared" si="68"/>
        <v/>
      </c>
      <c r="U369" s="326" t="str">
        <f t="shared" si="69"/>
        <v/>
      </c>
      <c r="V369" s="330" t="str">
        <f t="shared" si="67"/>
        <v/>
      </c>
      <c r="AA369" s="343"/>
      <c r="AB369" s="334"/>
      <c r="AC369" s="334"/>
      <c r="AD369" s="334"/>
      <c r="AE369" s="334"/>
    </row>
    <row r="370" spans="1:31" s="328" customFormat="1">
      <c r="A370" s="311"/>
      <c r="B370" s="311"/>
      <c r="C370" s="312"/>
      <c r="D370" s="338"/>
      <c r="E370" s="312"/>
      <c r="F370" s="339"/>
      <c r="G370" s="311"/>
      <c r="H370" s="339"/>
      <c r="I370" s="340"/>
      <c r="J370" s="339"/>
      <c r="K370" s="341"/>
      <c r="L370" s="342"/>
      <c r="M370" s="312"/>
      <c r="N370" s="312"/>
      <c r="O370" s="343"/>
      <c r="P370" s="343"/>
      <c r="Q370" s="343"/>
      <c r="R370" s="332" t="str">
        <f>IFERROR(IF(H370="","",COUNTIF($H$12:H370,H370)),"")</f>
        <v/>
      </c>
      <c r="S370" s="332" t="str">
        <f t="shared" si="70"/>
        <v/>
      </c>
      <c r="T370" s="325" t="str">
        <f t="shared" si="68"/>
        <v/>
      </c>
      <c r="U370" s="326" t="str">
        <f t="shared" si="69"/>
        <v/>
      </c>
      <c r="V370" s="330" t="str">
        <f t="shared" si="67"/>
        <v/>
      </c>
      <c r="AA370" s="343"/>
      <c r="AB370" s="334"/>
      <c r="AC370" s="334"/>
      <c r="AD370" s="334"/>
      <c r="AE370" s="334"/>
    </row>
    <row r="371" spans="1:31" s="328" customFormat="1">
      <c r="A371" s="311"/>
      <c r="B371" s="311"/>
      <c r="C371" s="312"/>
      <c r="D371" s="338"/>
      <c r="E371" s="312"/>
      <c r="F371" s="339"/>
      <c r="G371" s="311"/>
      <c r="H371" s="339"/>
      <c r="I371" s="340"/>
      <c r="J371" s="339"/>
      <c r="K371" s="341"/>
      <c r="L371" s="342"/>
      <c r="M371" s="312"/>
      <c r="N371" s="312"/>
      <c r="O371" s="343"/>
      <c r="P371" s="343"/>
      <c r="Q371" s="343"/>
      <c r="R371" s="332" t="str">
        <f>IFERROR(IF(H371="","",COUNTIF($H$12:H371,H371)),"")</f>
        <v/>
      </c>
      <c r="S371" s="332" t="str">
        <f t="shared" si="70"/>
        <v/>
      </c>
      <c r="T371" s="325" t="str">
        <f t="shared" si="68"/>
        <v/>
      </c>
      <c r="U371" s="326" t="str">
        <f t="shared" si="69"/>
        <v/>
      </c>
      <c r="V371" s="330" t="str">
        <f t="shared" si="67"/>
        <v/>
      </c>
      <c r="AA371" s="343"/>
      <c r="AB371" s="334"/>
      <c r="AC371" s="334"/>
      <c r="AD371" s="334"/>
      <c r="AE371" s="334"/>
    </row>
    <row r="372" spans="1:31" s="328" customFormat="1">
      <c r="A372" s="311"/>
      <c r="B372" s="311"/>
      <c r="C372" s="312"/>
      <c r="D372" s="338"/>
      <c r="E372" s="312"/>
      <c r="F372" s="339"/>
      <c r="G372" s="311"/>
      <c r="H372" s="339"/>
      <c r="I372" s="340"/>
      <c r="J372" s="339"/>
      <c r="K372" s="341"/>
      <c r="L372" s="342"/>
      <c r="M372" s="312"/>
      <c r="N372" s="312"/>
      <c r="O372" s="343"/>
      <c r="P372" s="343"/>
      <c r="Q372" s="343"/>
      <c r="R372" s="332" t="str">
        <f>IFERROR(IF(H372="","",COUNTIF($H$12:H372,H372)),"")</f>
        <v/>
      </c>
      <c r="S372" s="332" t="str">
        <f t="shared" si="70"/>
        <v/>
      </c>
      <c r="T372" s="325" t="str">
        <f t="shared" si="68"/>
        <v/>
      </c>
      <c r="U372" s="326" t="str">
        <f t="shared" si="69"/>
        <v/>
      </c>
      <c r="V372" s="330" t="str">
        <f t="shared" si="67"/>
        <v/>
      </c>
      <c r="AA372" s="343"/>
      <c r="AB372" s="334"/>
      <c r="AC372" s="334"/>
      <c r="AD372" s="334"/>
      <c r="AE372" s="334"/>
    </row>
    <row r="373" spans="1:31" s="328" customFormat="1">
      <c r="A373" s="311"/>
      <c r="B373" s="311"/>
      <c r="C373" s="312"/>
      <c r="D373" s="338"/>
      <c r="E373" s="312"/>
      <c r="F373" s="339"/>
      <c r="G373" s="311"/>
      <c r="H373" s="339"/>
      <c r="I373" s="340"/>
      <c r="J373" s="339"/>
      <c r="K373" s="341"/>
      <c r="L373" s="342"/>
      <c r="M373" s="312"/>
      <c r="N373" s="312"/>
      <c r="O373" s="343"/>
      <c r="P373" s="343"/>
      <c r="Q373" s="343"/>
      <c r="R373" s="332" t="str">
        <f>IFERROR(IF(H373="","",COUNTIF($H$12:H373,H373)),"")</f>
        <v/>
      </c>
      <c r="S373" s="332" t="str">
        <f t="shared" si="70"/>
        <v/>
      </c>
      <c r="T373" s="325" t="str">
        <f t="shared" si="68"/>
        <v/>
      </c>
      <c r="U373" s="326" t="str">
        <f t="shared" si="69"/>
        <v/>
      </c>
      <c r="V373" s="330" t="str">
        <f t="shared" si="67"/>
        <v/>
      </c>
      <c r="AA373" s="343"/>
      <c r="AB373" s="334"/>
      <c r="AC373" s="334"/>
      <c r="AD373" s="334"/>
      <c r="AE373" s="334"/>
    </row>
    <row r="374" spans="1:31" s="328" customFormat="1">
      <c r="A374" s="311"/>
      <c r="B374" s="311"/>
      <c r="C374" s="312"/>
      <c r="D374" s="338"/>
      <c r="E374" s="312"/>
      <c r="F374" s="339"/>
      <c r="G374" s="311"/>
      <c r="H374" s="339"/>
      <c r="I374" s="340"/>
      <c r="J374" s="339"/>
      <c r="K374" s="341"/>
      <c r="L374" s="342"/>
      <c r="M374" s="312"/>
      <c r="N374" s="312"/>
      <c r="O374" s="343"/>
      <c r="P374" s="343"/>
      <c r="Q374" s="343"/>
      <c r="R374" s="332" t="str">
        <f>IFERROR(IF(H374="","",COUNTIF($H$12:H374,H374)),"")</f>
        <v/>
      </c>
      <c r="S374" s="332" t="str">
        <f t="shared" si="70"/>
        <v/>
      </c>
      <c r="T374" s="325" t="str">
        <f t="shared" si="68"/>
        <v/>
      </c>
      <c r="U374" s="326" t="str">
        <f t="shared" si="69"/>
        <v/>
      </c>
      <c r="V374" s="330" t="str">
        <f t="shared" si="67"/>
        <v/>
      </c>
      <c r="AA374" s="343"/>
      <c r="AB374" s="334"/>
      <c r="AC374" s="334"/>
      <c r="AD374" s="334"/>
      <c r="AE374" s="334"/>
    </row>
    <row r="375" spans="1:31" s="328" customFormat="1">
      <c r="A375" s="311"/>
      <c r="B375" s="311"/>
      <c r="C375" s="312"/>
      <c r="D375" s="338"/>
      <c r="E375" s="312"/>
      <c r="F375" s="339"/>
      <c r="G375" s="311"/>
      <c r="H375" s="339"/>
      <c r="I375" s="340"/>
      <c r="J375" s="339"/>
      <c r="K375" s="341"/>
      <c r="L375" s="342"/>
      <c r="M375" s="312"/>
      <c r="N375" s="312"/>
      <c r="O375" s="343"/>
      <c r="P375" s="343"/>
      <c r="Q375" s="343"/>
      <c r="R375" s="332" t="str">
        <f>IFERROR(IF(H375="","",COUNTIF($H$12:H375,H375)),"")</f>
        <v/>
      </c>
      <c r="S375" s="332" t="str">
        <f t="shared" si="70"/>
        <v/>
      </c>
      <c r="T375" s="325" t="str">
        <f t="shared" si="68"/>
        <v/>
      </c>
      <c r="U375" s="326" t="str">
        <f t="shared" si="69"/>
        <v/>
      </c>
      <c r="V375" s="330" t="str">
        <f t="shared" si="67"/>
        <v/>
      </c>
      <c r="AA375" s="343"/>
      <c r="AB375" s="334"/>
      <c r="AC375" s="334"/>
      <c r="AD375" s="334"/>
      <c r="AE375" s="334"/>
    </row>
    <row r="376" spans="1:31" s="328" customFormat="1">
      <c r="A376" s="311"/>
      <c r="B376" s="311"/>
      <c r="C376" s="312"/>
      <c r="D376" s="338"/>
      <c r="E376" s="312"/>
      <c r="F376" s="339"/>
      <c r="G376" s="311"/>
      <c r="H376" s="339"/>
      <c r="I376" s="340"/>
      <c r="J376" s="339"/>
      <c r="K376" s="341"/>
      <c r="L376" s="342"/>
      <c r="M376" s="312"/>
      <c r="N376" s="312"/>
      <c r="O376" s="343"/>
      <c r="P376" s="343"/>
      <c r="Q376" s="343"/>
      <c r="R376" s="332" t="str">
        <f>IFERROR(IF(H376="","",COUNTIF($H$12:H376,H376)),"")</f>
        <v/>
      </c>
      <c r="S376" s="332" t="str">
        <f t="shared" si="70"/>
        <v/>
      </c>
      <c r="T376" s="325" t="str">
        <f t="shared" si="68"/>
        <v/>
      </c>
      <c r="U376" s="326" t="str">
        <f t="shared" si="69"/>
        <v/>
      </c>
      <c r="V376" s="330" t="str">
        <f t="shared" si="67"/>
        <v/>
      </c>
      <c r="AA376" s="343"/>
      <c r="AB376" s="334"/>
      <c r="AC376" s="334"/>
      <c r="AD376" s="334"/>
      <c r="AE376" s="334"/>
    </row>
    <row r="377" spans="1:31" s="328" customFormat="1">
      <c r="A377" s="311"/>
      <c r="B377" s="311"/>
      <c r="C377" s="312"/>
      <c r="D377" s="338"/>
      <c r="E377" s="312"/>
      <c r="F377" s="339"/>
      <c r="G377" s="311"/>
      <c r="H377" s="339"/>
      <c r="I377" s="340"/>
      <c r="J377" s="339"/>
      <c r="K377" s="341"/>
      <c r="L377" s="342"/>
      <c r="M377" s="312"/>
      <c r="N377" s="312"/>
      <c r="O377" s="343"/>
      <c r="P377" s="343"/>
      <c r="Q377" s="343"/>
      <c r="R377" s="332" t="str">
        <f>IFERROR(IF(H377="","",COUNTIF($H$12:H377,H377)),"")</f>
        <v/>
      </c>
      <c r="S377" s="332" t="str">
        <f t="shared" si="70"/>
        <v/>
      </c>
      <c r="T377" s="325" t="str">
        <f t="shared" si="68"/>
        <v/>
      </c>
      <c r="U377" s="326" t="str">
        <f t="shared" si="69"/>
        <v/>
      </c>
      <c r="V377" s="330" t="str">
        <f t="shared" si="67"/>
        <v/>
      </c>
      <c r="AA377" s="343"/>
      <c r="AB377" s="334"/>
      <c r="AC377" s="334"/>
      <c r="AD377" s="334"/>
      <c r="AE377" s="334"/>
    </row>
    <row r="378" spans="1:31" s="328" customFormat="1">
      <c r="A378" s="311"/>
      <c r="B378" s="311"/>
      <c r="C378" s="312"/>
      <c r="D378" s="338"/>
      <c r="E378" s="312"/>
      <c r="F378" s="339"/>
      <c r="G378" s="311"/>
      <c r="H378" s="339"/>
      <c r="I378" s="340"/>
      <c r="J378" s="339"/>
      <c r="K378" s="341"/>
      <c r="L378" s="342"/>
      <c r="M378" s="312"/>
      <c r="N378" s="312"/>
      <c r="O378" s="343"/>
      <c r="P378" s="343"/>
      <c r="Q378" s="343"/>
      <c r="R378" s="332" t="str">
        <f>IFERROR(IF(H378="","",COUNTIF($H$12:H378,H378)),"")</f>
        <v/>
      </c>
      <c r="S378" s="332" t="str">
        <f t="shared" si="70"/>
        <v/>
      </c>
      <c r="T378" s="325" t="str">
        <f t="shared" si="68"/>
        <v/>
      </c>
      <c r="U378" s="326" t="str">
        <f t="shared" si="69"/>
        <v/>
      </c>
      <c r="V378" s="330" t="str">
        <f t="shared" si="67"/>
        <v/>
      </c>
      <c r="AA378" s="343"/>
      <c r="AB378" s="334"/>
      <c r="AC378" s="334"/>
      <c r="AD378" s="334"/>
      <c r="AE378" s="334"/>
    </row>
    <row r="379" spans="1:31" s="328" customFormat="1">
      <c r="A379" s="311"/>
      <c r="B379" s="311"/>
      <c r="C379" s="312"/>
      <c r="D379" s="338"/>
      <c r="E379" s="312"/>
      <c r="F379" s="339"/>
      <c r="G379" s="311"/>
      <c r="H379" s="339"/>
      <c r="I379" s="340"/>
      <c r="J379" s="339"/>
      <c r="K379" s="341"/>
      <c r="L379" s="342"/>
      <c r="M379" s="312"/>
      <c r="N379" s="312"/>
      <c r="O379" s="343"/>
      <c r="P379" s="343"/>
      <c r="Q379" s="343"/>
      <c r="R379" s="332" t="str">
        <f>IFERROR(IF(H379="","",COUNTIF($H$12:H379,H379)),"")</f>
        <v/>
      </c>
      <c r="S379" s="332" t="str">
        <f t="shared" si="70"/>
        <v/>
      </c>
      <c r="T379" s="325" t="str">
        <f t="shared" si="68"/>
        <v/>
      </c>
      <c r="U379" s="326" t="str">
        <f t="shared" si="69"/>
        <v/>
      </c>
      <c r="V379" s="330" t="str">
        <f t="shared" si="67"/>
        <v/>
      </c>
      <c r="AA379" s="343"/>
      <c r="AB379" s="334"/>
      <c r="AC379" s="334"/>
      <c r="AD379" s="334"/>
      <c r="AE379" s="334"/>
    </row>
    <row r="380" spans="1:31" s="328" customFormat="1">
      <c r="A380" s="311"/>
      <c r="B380" s="311"/>
      <c r="C380" s="312"/>
      <c r="D380" s="338"/>
      <c r="E380" s="312"/>
      <c r="F380" s="339"/>
      <c r="G380" s="311"/>
      <c r="H380" s="339"/>
      <c r="I380" s="340"/>
      <c r="J380" s="339"/>
      <c r="K380" s="341"/>
      <c r="L380" s="342"/>
      <c r="M380" s="312"/>
      <c r="N380" s="312"/>
      <c r="O380" s="343"/>
      <c r="P380" s="343"/>
      <c r="Q380" s="343"/>
      <c r="R380" s="332" t="str">
        <f>IFERROR(IF(H380="","",COUNTIF($H$12:H380,H380)),"")</f>
        <v/>
      </c>
      <c r="S380" s="332" t="str">
        <f t="shared" si="70"/>
        <v/>
      </c>
      <c r="T380" s="325" t="str">
        <f t="shared" si="68"/>
        <v/>
      </c>
      <c r="U380" s="326" t="str">
        <f t="shared" si="69"/>
        <v/>
      </c>
      <c r="V380" s="330" t="str">
        <f t="shared" si="67"/>
        <v/>
      </c>
      <c r="AA380" s="343"/>
      <c r="AB380" s="334"/>
      <c r="AC380" s="334"/>
      <c r="AD380" s="334"/>
      <c r="AE380" s="334"/>
    </row>
    <row r="381" spans="1:31" s="328" customFormat="1">
      <c r="A381" s="311"/>
      <c r="B381" s="311"/>
      <c r="C381" s="312"/>
      <c r="D381" s="338"/>
      <c r="E381" s="312"/>
      <c r="F381" s="339"/>
      <c r="G381" s="311"/>
      <c r="H381" s="339"/>
      <c r="I381" s="340"/>
      <c r="J381" s="339"/>
      <c r="K381" s="341"/>
      <c r="L381" s="342"/>
      <c r="M381" s="312"/>
      <c r="N381" s="312"/>
      <c r="O381" s="343"/>
      <c r="P381" s="343"/>
      <c r="Q381" s="343"/>
      <c r="R381" s="332" t="str">
        <f>IFERROR(IF(H381="","",COUNTIF($H$12:H381,H381)),"")</f>
        <v/>
      </c>
      <c r="S381" s="332" t="str">
        <f t="shared" si="70"/>
        <v/>
      </c>
      <c r="T381" s="325" t="str">
        <f t="shared" si="68"/>
        <v/>
      </c>
      <c r="U381" s="326" t="str">
        <f t="shared" si="69"/>
        <v/>
      </c>
      <c r="V381" s="330" t="str">
        <f t="shared" si="67"/>
        <v/>
      </c>
      <c r="AA381" s="343"/>
      <c r="AB381" s="334"/>
      <c r="AC381" s="334"/>
      <c r="AD381" s="334"/>
      <c r="AE381" s="334"/>
    </row>
    <row r="382" spans="1:31" s="328" customFormat="1">
      <c r="A382" s="311"/>
      <c r="B382" s="311"/>
      <c r="C382" s="312"/>
      <c r="D382" s="338"/>
      <c r="E382" s="312"/>
      <c r="F382" s="339"/>
      <c r="G382" s="311"/>
      <c r="H382" s="339"/>
      <c r="I382" s="340"/>
      <c r="J382" s="339"/>
      <c r="K382" s="341"/>
      <c r="L382" s="342"/>
      <c r="M382" s="312"/>
      <c r="N382" s="312"/>
      <c r="O382" s="343"/>
      <c r="P382" s="343"/>
      <c r="Q382" s="343"/>
      <c r="R382" s="332" t="str">
        <f>IFERROR(IF(H382="","",COUNTIF($H$12:H382,H382)),"")</f>
        <v/>
      </c>
      <c r="S382" s="332" t="str">
        <f t="shared" si="70"/>
        <v/>
      </c>
      <c r="T382" s="325" t="str">
        <f t="shared" si="68"/>
        <v/>
      </c>
      <c r="U382" s="326" t="str">
        <f t="shared" si="69"/>
        <v/>
      </c>
      <c r="V382" s="330" t="str">
        <f t="shared" si="67"/>
        <v/>
      </c>
      <c r="AA382" s="343"/>
      <c r="AB382" s="334"/>
      <c r="AC382" s="334"/>
      <c r="AD382" s="334"/>
      <c r="AE382" s="334"/>
    </row>
    <row r="383" spans="1:31" s="328" customFormat="1">
      <c r="A383" s="311"/>
      <c r="B383" s="311"/>
      <c r="C383" s="312"/>
      <c r="D383" s="338"/>
      <c r="E383" s="312"/>
      <c r="F383" s="339"/>
      <c r="G383" s="311"/>
      <c r="H383" s="339"/>
      <c r="I383" s="340"/>
      <c r="J383" s="339"/>
      <c r="K383" s="341"/>
      <c r="L383" s="342"/>
      <c r="M383" s="312"/>
      <c r="N383" s="312"/>
      <c r="O383" s="343"/>
      <c r="P383" s="343"/>
      <c r="Q383" s="343"/>
      <c r="R383" s="332" t="str">
        <f>IFERROR(IF(H383="","",COUNTIF($H$12:H383,H383)),"")</f>
        <v/>
      </c>
      <c r="S383" s="332" t="str">
        <f t="shared" si="70"/>
        <v/>
      </c>
      <c r="T383" s="325" t="str">
        <f t="shared" si="68"/>
        <v/>
      </c>
      <c r="U383" s="326" t="str">
        <f t="shared" si="69"/>
        <v/>
      </c>
      <c r="V383" s="330" t="str">
        <f t="shared" si="67"/>
        <v/>
      </c>
      <c r="AA383" s="343"/>
      <c r="AB383" s="334"/>
      <c r="AC383" s="334"/>
      <c r="AD383" s="334"/>
      <c r="AE383" s="334"/>
    </row>
    <row r="384" spans="1:31" s="328" customFormat="1">
      <c r="A384" s="311"/>
      <c r="B384" s="311"/>
      <c r="C384" s="312"/>
      <c r="D384" s="338"/>
      <c r="E384" s="312"/>
      <c r="F384" s="339"/>
      <c r="G384" s="311"/>
      <c r="H384" s="339"/>
      <c r="I384" s="340"/>
      <c r="J384" s="339"/>
      <c r="K384" s="341"/>
      <c r="L384" s="342"/>
      <c r="M384" s="312"/>
      <c r="N384" s="312"/>
      <c r="O384" s="343"/>
      <c r="P384" s="343"/>
      <c r="Q384" s="343"/>
      <c r="R384" s="332" t="str">
        <f>IFERROR(IF(H384="","",COUNTIF($H$12:H384,H384)),"")</f>
        <v/>
      </c>
      <c r="S384" s="332" t="str">
        <f t="shared" si="70"/>
        <v/>
      </c>
      <c r="T384" s="325" t="str">
        <f t="shared" si="68"/>
        <v/>
      </c>
      <c r="U384" s="326" t="str">
        <f t="shared" si="69"/>
        <v/>
      </c>
      <c r="V384" s="330" t="str">
        <f t="shared" si="67"/>
        <v/>
      </c>
      <c r="AA384" s="343"/>
      <c r="AB384" s="334"/>
      <c r="AC384" s="334"/>
      <c r="AD384" s="334"/>
      <c r="AE384" s="334"/>
    </row>
    <row r="385" spans="1:31" s="328" customFormat="1">
      <c r="A385" s="311"/>
      <c r="B385" s="311"/>
      <c r="C385" s="312"/>
      <c r="D385" s="338"/>
      <c r="E385" s="312"/>
      <c r="F385" s="339"/>
      <c r="G385" s="311"/>
      <c r="H385" s="339"/>
      <c r="I385" s="340"/>
      <c r="J385" s="339"/>
      <c r="K385" s="341"/>
      <c r="L385" s="342"/>
      <c r="M385" s="312"/>
      <c r="N385" s="312"/>
      <c r="O385" s="343"/>
      <c r="P385" s="343"/>
      <c r="Q385" s="343"/>
      <c r="R385" s="332" t="str">
        <f>IFERROR(IF(H385="","",COUNTIF($H$12:H385,H385)),"")</f>
        <v/>
      </c>
      <c r="S385" s="332" t="str">
        <f t="shared" si="70"/>
        <v/>
      </c>
      <c r="T385" s="325" t="str">
        <f t="shared" si="68"/>
        <v/>
      </c>
      <c r="U385" s="326" t="str">
        <f t="shared" si="69"/>
        <v/>
      </c>
      <c r="V385" s="330" t="str">
        <f t="shared" si="67"/>
        <v/>
      </c>
      <c r="AA385" s="343"/>
      <c r="AB385" s="334"/>
      <c r="AC385" s="334"/>
      <c r="AD385" s="334"/>
      <c r="AE385" s="334"/>
    </row>
    <row r="386" spans="1:31" s="328" customFormat="1">
      <c r="A386" s="311"/>
      <c r="B386" s="311"/>
      <c r="C386" s="312"/>
      <c r="D386" s="338"/>
      <c r="E386" s="312"/>
      <c r="F386" s="339"/>
      <c r="G386" s="311"/>
      <c r="H386" s="339"/>
      <c r="I386" s="340"/>
      <c r="J386" s="339"/>
      <c r="K386" s="341"/>
      <c r="L386" s="342"/>
      <c r="M386" s="312"/>
      <c r="N386" s="312"/>
      <c r="O386" s="343"/>
      <c r="P386" s="343"/>
      <c r="Q386" s="343"/>
      <c r="R386" s="332" t="str">
        <f>IFERROR(IF(H386="","",COUNTIF($H$12:H386,H386)),"")</f>
        <v/>
      </c>
      <c r="S386" s="332" t="str">
        <f t="shared" si="70"/>
        <v/>
      </c>
      <c r="T386" s="325" t="str">
        <f t="shared" si="68"/>
        <v/>
      </c>
      <c r="U386" s="326" t="str">
        <f t="shared" si="69"/>
        <v/>
      </c>
      <c r="V386" s="330" t="str">
        <f t="shared" si="67"/>
        <v/>
      </c>
      <c r="AA386" s="343"/>
      <c r="AB386" s="334"/>
      <c r="AC386" s="334"/>
      <c r="AD386" s="334"/>
      <c r="AE386" s="334"/>
    </row>
    <row r="387" spans="1:31" s="328" customFormat="1">
      <c r="A387" s="311"/>
      <c r="B387" s="311"/>
      <c r="C387" s="312"/>
      <c r="D387" s="338"/>
      <c r="E387" s="312"/>
      <c r="F387" s="339"/>
      <c r="G387" s="311"/>
      <c r="H387" s="339"/>
      <c r="I387" s="340"/>
      <c r="J387" s="339"/>
      <c r="K387" s="341"/>
      <c r="L387" s="342"/>
      <c r="M387" s="312"/>
      <c r="N387" s="312"/>
      <c r="O387" s="343"/>
      <c r="P387" s="343"/>
      <c r="Q387" s="343"/>
      <c r="R387" s="332" t="str">
        <f>IFERROR(IF(H387="","",COUNTIF($H$12:H387,H387)),"")</f>
        <v/>
      </c>
      <c r="S387" s="332" t="str">
        <f t="shared" si="70"/>
        <v/>
      </c>
      <c r="T387" s="325" t="str">
        <f t="shared" si="68"/>
        <v/>
      </c>
      <c r="U387" s="326" t="str">
        <f t="shared" si="69"/>
        <v/>
      </c>
      <c r="V387" s="330" t="str">
        <f t="shared" si="67"/>
        <v/>
      </c>
      <c r="AA387" s="343"/>
      <c r="AB387" s="334"/>
      <c r="AC387" s="334"/>
      <c r="AD387" s="334"/>
      <c r="AE387" s="334"/>
    </row>
    <row r="388" spans="1:31" s="328" customFormat="1">
      <c r="A388" s="311"/>
      <c r="B388" s="311"/>
      <c r="C388" s="312"/>
      <c r="D388" s="338"/>
      <c r="E388" s="312"/>
      <c r="F388" s="339"/>
      <c r="G388" s="311"/>
      <c r="H388" s="339"/>
      <c r="I388" s="340"/>
      <c r="J388" s="339"/>
      <c r="K388" s="341"/>
      <c r="L388" s="342"/>
      <c r="M388" s="312"/>
      <c r="N388" s="312"/>
      <c r="O388" s="343"/>
      <c r="P388" s="343"/>
      <c r="Q388" s="343"/>
      <c r="R388" s="332" t="str">
        <f>IFERROR(IF(H388="","",COUNTIF($H$12:H388,H388)),"")</f>
        <v/>
      </c>
      <c r="S388" s="332" t="str">
        <f t="shared" si="70"/>
        <v/>
      </c>
      <c r="T388" s="325" t="str">
        <f t="shared" si="68"/>
        <v/>
      </c>
      <c r="U388" s="326" t="str">
        <f t="shared" si="69"/>
        <v/>
      </c>
      <c r="V388" s="330" t="str">
        <f t="shared" si="67"/>
        <v/>
      </c>
      <c r="AA388" s="343"/>
      <c r="AB388" s="334"/>
      <c r="AC388" s="334"/>
      <c r="AD388" s="334"/>
      <c r="AE388" s="334"/>
    </row>
    <row r="389" spans="1:31" s="328" customFormat="1">
      <c r="A389" s="311"/>
      <c r="B389" s="311"/>
      <c r="C389" s="312"/>
      <c r="D389" s="338"/>
      <c r="E389" s="312"/>
      <c r="F389" s="339"/>
      <c r="G389" s="311"/>
      <c r="H389" s="339"/>
      <c r="I389" s="340"/>
      <c r="J389" s="339"/>
      <c r="K389" s="341"/>
      <c r="L389" s="342"/>
      <c r="M389" s="312"/>
      <c r="N389" s="312"/>
      <c r="O389" s="343"/>
      <c r="P389" s="343"/>
      <c r="Q389" s="343"/>
      <c r="R389" s="332" t="str">
        <f>IFERROR(IF(H389="","",COUNTIF($H$12:H389,H389)),"")</f>
        <v/>
      </c>
      <c r="S389" s="332" t="str">
        <f t="shared" si="70"/>
        <v/>
      </c>
      <c r="T389" s="325" t="str">
        <f t="shared" si="68"/>
        <v/>
      </c>
      <c r="U389" s="326" t="str">
        <f t="shared" si="69"/>
        <v/>
      </c>
      <c r="V389" s="330" t="str">
        <f t="shared" si="67"/>
        <v/>
      </c>
      <c r="AA389" s="343"/>
      <c r="AB389" s="334"/>
      <c r="AC389" s="334"/>
      <c r="AD389" s="334"/>
      <c r="AE389" s="334"/>
    </row>
    <row r="390" spans="1:31" s="328" customFormat="1">
      <c r="A390" s="311"/>
      <c r="B390" s="311"/>
      <c r="C390" s="312"/>
      <c r="D390" s="338"/>
      <c r="E390" s="312"/>
      <c r="F390" s="339"/>
      <c r="G390" s="311"/>
      <c r="H390" s="339"/>
      <c r="I390" s="340"/>
      <c r="J390" s="339"/>
      <c r="K390" s="341"/>
      <c r="L390" s="342"/>
      <c r="M390" s="312"/>
      <c r="N390" s="312"/>
      <c r="O390" s="343"/>
      <c r="P390" s="343"/>
      <c r="Q390" s="343"/>
      <c r="R390" s="332" t="str">
        <f>IFERROR(IF(H390="","",COUNTIF($H$12:H390,H390)),"")</f>
        <v/>
      </c>
      <c r="S390" s="332" t="str">
        <f t="shared" si="70"/>
        <v/>
      </c>
      <c r="T390" s="325" t="str">
        <f t="shared" si="68"/>
        <v/>
      </c>
      <c r="U390" s="326" t="str">
        <f t="shared" si="69"/>
        <v/>
      </c>
      <c r="V390" s="330" t="str">
        <f t="shared" si="67"/>
        <v/>
      </c>
      <c r="AA390" s="343"/>
      <c r="AB390" s="334"/>
      <c r="AC390" s="334"/>
      <c r="AD390" s="334"/>
      <c r="AE390" s="334"/>
    </row>
    <row r="391" spans="1:31" s="328" customFormat="1">
      <c r="A391" s="311"/>
      <c r="B391" s="311"/>
      <c r="C391" s="312"/>
      <c r="D391" s="338"/>
      <c r="E391" s="312"/>
      <c r="F391" s="339"/>
      <c r="G391" s="311"/>
      <c r="H391" s="339"/>
      <c r="I391" s="340"/>
      <c r="J391" s="339"/>
      <c r="K391" s="341"/>
      <c r="L391" s="342"/>
      <c r="M391" s="312"/>
      <c r="N391" s="312"/>
      <c r="O391" s="343"/>
      <c r="P391" s="343"/>
      <c r="Q391" s="343"/>
      <c r="R391" s="332" t="str">
        <f>IFERROR(IF(H391="","",COUNTIF($H$12:H391,H391)),"")</f>
        <v/>
      </c>
      <c r="S391" s="332" t="str">
        <f t="shared" si="70"/>
        <v/>
      </c>
      <c r="T391" s="325" t="str">
        <f t="shared" si="68"/>
        <v/>
      </c>
      <c r="U391" s="326" t="str">
        <f t="shared" si="69"/>
        <v/>
      </c>
      <c r="V391" s="330" t="str">
        <f t="shared" si="67"/>
        <v/>
      </c>
      <c r="AA391" s="343"/>
      <c r="AB391" s="334"/>
      <c r="AC391" s="334"/>
      <c r="AD391" s="334"/>
      <c r="AE391" s="334"/>
    </row>
    <row r="392" spans="1:31" s="328" customFormat="1">
      <c r="A392" s="311"/>
      <c r="B392" s="311"/>
      <c r="C392" s="312"/>
      <c r="D392" s="338"/>
      <c r="E392" s="312"/>
      <c r="F392" s="339"/>
      <c r="G392" s="311"/>
      <c r="H392" s="339"/>
      <c r="I392" s="340"/>
      <c r="J392" s="339"/>
      <c r="K392" s="341"/>
      <c r="L392" s="342"/>
      <c r="M392" s="312"/>
      <c r="N392" s="312"/>
      <c r="O392" s="343"/>
      <c r="P392" s="343"/>
      <c r="Q392" s="343"/>
      <c r="R392" s="332" t="str">
        <f>IFERROR(IF(H392="","",COUNTIF($H$12:H392,H392)),"")</f>
        <v/>
      </c>
      <c r="S392" s="332" t="str">
        <f t="shared" si="70"/>
        <v/>
      </c>
      <c r="T392" s="325" t="str">
        <f t="shared" si="68"/>
        <v/>
      </c>
      <c r="U392" s="326" t="str">
        <f t="shared" si="69"/>
        <v/>
      </c>
      <c r="V392" s="330" t="str">
        <f t="shared" si="67"/>
        <v/>
      </c>
      <c r="AA392" s="343"/>
      <c r="AB392" s="334"/>
      <c r="AC392" s="334"/>
      <c r="AD392" s="334"/>
      <c r="AE392" s="334"/>
    </row>
    <row r="393" spans="1:31" s="328" customFormat="1">
      <c r="A393" s="311"/>
      <c r="B393" s="311"/>
      <c r="C393" s="312"/>
      <c r="D393" s="338"/>
      <c r="E393" s="312"/>
      <c r="F393" s="339"/>
      <c r="G393" s="311"/>
      <c r="H393" s="339"/>
      <c r="I393" s="340"/>
      <c r="J393" s="339"/>
      <c r="K393" s="341"/>
      <c r="L393" s="342"/>
      <c r="M393" s="312"/>
      <c r="N393" s="312"/>
      <c r="O393" s="343"/>
      <c r="P393" s="343"/>
      <c r="Q393" s="343"/>
      <c r="R393" s="332" t="str">
        <f>IFERROR(IF(H393="","",COUNTIF($H$12:H393,H393)),"")</f>
        <v/>
      </c>
      <c r="S393" s="332" t="str">
        <f t="shared" si="70"/>
        <v/>
      </c>
      <c r="T393" s="325" t="str">
        <f t="shared" si="68"/>
        <v/>
      </c>
      <c r="U393" s="326" t="str">
        <f t="shared" si="69"/>
        <v/>
      </c>
      <c r="V393" s="330" t="str">
        <f t="shared" si="67"/>
        <v/>
      </c>
      <c r="AA393" s="343"/>
      <c r="AB393" s="334"/>
      <c r="AC393" s="334"/>
      <c r="AD393" s="334"/>
      <c r="AE393" s="334"/>
    </row>
    <row r="394" spans="1:31" s="328" customFormat="1">
      <c r="A394" s="311"/>
      <c r="B394" s="311"/>
      <c r="C394" s="312"/>
      <c r="D394" s="338"/>
      <c r="E394" s="312"/>
      <c r="F394" s="339"/>
      <c r="G394" s="311"/>
      <c r="H394" s="339"/>
      <c r="I394" s="340"/>
      <c r="J394" s="339"/>
      <c r="K394" s="341"/>
      <c r="L394" s="342"/>
      <c r="M394" s="312"/>
      <c r="N394" s="312"/>
      <c r="O394" s="343"/>
      <c r="P394" s="343"/>
      <c r="Q394" s="343"/>
      <c r="R394" s="332" t="str">
        <f>IFERROR(IF(H394="","",COUNTIF($H$12:H394,H394)),"")</f>
        <v/>
      </c>
      <c r="S394" s="332" t="str">
        <f t="shared" si="70"/>
        <v/>
      </c>
      <c r="T394" s="325" t="str">
        <f t="shared" si="68"/>
        <v/>
      </c>
      <c r="U394" s="326" t="str">
        <f t="shared" si="69"/>
        <v/>
      </c>
      <c r="V394" s="330" t="str">
        <f t="shared" si="67"/>
        <v/>
      </c>
      <c r="AA394" s="343"/>
      <c r="AB394" s="334"/>
      <c r="AC394" s="334"/>
      <c r="AD394" s="334"/>
      <c r="AE394" s="334"/>
    </row>
    <row r="395" spans="1:31" s="328" customFormat="1">
      <c r="A395" s="311"/>
      <c r="B395" s="311"/>
      <c r="C395" s="312"/>
      <c r="D395" s="338"/>
      <c r="E395" s="312"/>
      <c r="F395" s="339"/>
      <c r="G395" s="311"/>
      <c r="H395" s="339"/>
      <c r="I395" s="340"/>
      <c r="J395" s="339"/>
      <c r="K395" s="341"/>
      <c r="L395" s="342"/>
      <c r="M395" s="312"/>
      <c r="N395" s="312"/>
      <c r="O395" s="343"/>
      <c r="P395" s="343"/>
      <c r="Q395" s="343"/>
      <c r="R395" s="332" t="str">
        <f>IFERROR(IF(H395="","",COUNTIF($H$12:H395,H395)),"")</f>
        <v/>
      </c>
      <c r="S395" s="332" t="str">
        <f t="shared" si="70"/>
        <v/>
      </c>
      <c r="T395" s="325" t="str">
        <f t="shared" si="68"/>
        <v/>
      </c>
      <c r="U395" s="326" t="str">
        <f t="shared" si="69"/>
        <v/>
      </c>
      <c r="V395" s="330" t="str">
        <f t="shared" si="67"/>
        <v/>
      </c>
      <c r="AA395" s="343"/>
      <c r="AB395" s="334"/>
      <c r="AC395" s="334"/>
      <c r="AD395" s="334"/>
      <c r="AE395" s="334"/>
    </row>
    <row r="396" spans="1:31" s="328" customFormat="1">
      <c r="A396" s="311"/>
      <c r="B396" s="311"/>
      <c r="C396" s="312"/>
      <c r="D396" s="338"/>
      <c r="E396" s="312"/>
      <c r="F396" s="339"/>
      <c r="G396" s="311"/>
      <c r="H396" s="339"/>
      <c r="I396" s="340"/>
      <c r="J396" s="339"/>
      <c r="K396" s="341"/>
      <c r="L396" s="342"/>
      <c r="M396" s="312"/>
      <c r="N396" s="312"/>
      <c r="O396" s="343"/>
      <c r="P396" s="343"/>
      <c r="Q396" s="343"/>
      <c r="R396" s="332" t="str">
        <f>IFERROR(IF(H396="","",COUNTIF($H$12:H396,H396)),"")</f>
        <v/>
      </c>
      <c r="S396" s="332" t="str">
        <f t="shared" si="70"/>
        <v/>
      </c>
      <c r="T396" s="325" t="str">
        <f t="shared" si="68"/>
        <v/>
      </c>
      <c r="U396" s="326" t="str">
        <f t="shared" si="69"/>
        <v/>
      </c>
      <c r="V396" s="330" t="str">
        <f t="shared" ref="V396:V459" si="71">IF($U396="","",COUNTIF(H:H,$U396))</f>
        <v/>
      </c>
      <c r="AA396" s="343"/>
      <c r="AB396" s="334"/>
      <c r="AC396" s="334"/>
      <c r="AD396" s="334"/>
      <c r="AE396" s="334"/>
    </row>
    <row r="397" spans="1:31" s="328" customFormat="1">
      <c r="A397" s="311"/>
      <c r="B397" s="311"/>
      <c r="C397" s="312"/>
      <c r="D397" s="338"/>
      <c r="E397" s="312"/>
      <c r="F397" s="339"/>
      <c r="G397" s="311"/>
      <c r="H397" s="339"/>
      <c r="I397" s="340"/>
      <c r="J397" s="339"/>
      <c r="K397" s="341"/>
      <c r="L397" s="342"/>
      <c r="M397" s="312"/>
      <c r="N397" s="312"/>
      <c r="O397" s="343"/>
      <c r="P397" s="343"/>
      <c r="Q397" s="343"/>
      <c r="R397" s="332" t="str">
        <f>IFERROR(IF(H397="","",COUNTIF($H$12:H397,H397)),"")</f>
        <v/>
      </c>
      <c r="S397" s="332" t="str">
        <f t="shared" si="70"/>
        <v/>
      </c>
      <c r="T397" s="325" t="str">
        <f t="shared" ref="T397:T460" si="72">IFERROR(IF(U397="","",ROW()-11),"")</f>
        <v/>
      </c>
      <c r="U397" s="326" t="str">
        <f t="shared" ref="U397:U460" si="73">IFERROR(INDEX(H:H,SMALL(S:S,ROW()-11)),"")</f>
        <v/>
      </c>
      <c r="V397" s="330" t="str">
        <f t="shared" si="71"/>
        <v/>
      </c>
      <c r="AA397" s="343"/>
      <c r="AB397" s="334"/>
      <c r="AC397" s="334"/>
      <c r="AD397" s="334"/>
      <c r="AE397" s="334"/>
    </row>
    <row r="398" spans="1:31" s="328" customFormat="1">
      <c r="A398" s="311"/>
      <c r="B398" s="311"/>
      <c r="C398" s="312"/>
      <c r="D398" s="338"/>
      <c r="E398" s="312"/>
      <c r="F398" s="339"/>
      <c r="G398" s="311"/>
      <c r="H398" s="339"/>
      <c r="I398" s="340"/>
      <c r="J398" s="339"/>
      <c r="K398" s="341"/>
      <c r="L398" s="342"/>
      <c r="M398" s="312"/>
      <c r="N398" s="312"/>
      <c r="O398" s="343"/>
      <c r="P398" s="343"/>
      <c r="Q398" s="343"/>
      <c r="R398" s="332" t="str">
        <f>IFERROR(IF(H398="","",COUNTIF($H$12:H398,H398)),"")</f>
        <v/>
      </c>
      <c r="S398" s="332" t="str">
        <f t="shared" ref="S398:S461" si="74">IFERROR(IF(AND(COUNTIF(H398:H398,H398)=(R398),R398&gt;0),ROW(),""),"")</f>
        <v/>
      </c>
      <c r="T398" s="325" t="str">
        <f t="shared" si="72"/>
        <v/>
      </c>
      <c r="U398" s="326" t="str">
        <f t="shared" si="73"/>
        <v/>
      </c>
      <c r="V398" s="330" t="str">
        <f t="shared" si="71"/>
        <v/>
      </c>
      <c r="AA398" s="343"/>
      <c r="AB398" s="334"/>
      <c r="AC398" s="334"/>
      <c r="AD398" s="334"/>
      <c r="AE398" s="334"/>
    </row>
    <row r="399" spans="1:31" s="328" customFormat="1">
      <c r="A399" s="311"/>
      <c r="B399" s="311"/>
      <c r="C399" s="312"/>
      <c r="D399" s="338"/>
      <c r="E399" s="312"/>
      <c r="F399" s="339"/>
      <c r="G399" s="311"/>
      <c r="H399" s="339"/>
      <c r="I399" s="340"/>
      <c r="J399" s="339"/>
      <c r="K399" s="341"/>
      <c r="L399" s="342"/>
      <c r="M399" s="312"/>
      <c r="N399" s="312"/>
      <c r="O399" s="343"/>
      <c r="P399" s="343"/>
      <c r="Q399" s="343"/>
      <c r="R399" s="332" t="str">
        <f>IFERROR(IF(H399="","",COUNTIF($H$12:H399,H399)),"")</f>
        <v/>
      </c>
      <c r="S399" s="332" t="str">
        <f t="shared" si="74"/>
        <v/>
      </c>
      <c r="T399" s="325" t="str">
        <f t="shared" si="72"/>
        <v/>
      </c>
      <c r="U399" s="326" t="str">
        <f t="shared" si="73"/>
        <v/>
      </c>
      <c r="V399" s="330" t="str">
        <f t="shared" si="71"/>
        <v/>
      </c>
      <c r="AA399" s="343"/>
      <c r="AB399" s="334"/>
      <c r="AC399" s="334"/>
      <c r="AD399" s="334"/>
      <c r="AE399" s="334"/>
    </row>
    <row r="400" spans="1:31" s="328" customFormat="1">
      <c r="A400" s="311"/>
      <c r="B400" s="311"/>
      <c r="C400" s="312"/>
      <c r="D400" s="338"/>
      <c r="E400" s="312"/>
      <c r="F400" s="339"/>
      <c r="G400" s="311"/>
      <c r="H400" s="339"/>
      <c r="I400" s="340"/>
      <c r="J400" s="339"/>
      <c r="K400" s="341"/>
      <c r="L400" s="342"/>
      <c r="M400" s="312"/>
      <c r="N400" s="312"/>
      <c r="O400" s="343"/>
      <c r="P400" s="343"/>
      <c r="Q400" s="343"/>
      <c r="R400" s="332" t="str">
        <f>IFERROR(IF(H400="","",COUNTIF($H$12:H400,H400)),"")</f>
        <v/>
      </c>
      <c r="S400" s="332" t="str">
        <f t="shared" si="74"/>
        <v/>
      </c>
      <c r="T400" s="325" t="str">
        <f t="shared" si="72"/>
        <v/>
      </c>
      <c r="U400" s="326" t="str">
        <f t="shared" si="73"/>
        <v/>
      </c>
      <c r="V400" s="330" t="str">
        <f t="shared" si="71"/>
        <v/>
      </c>
      <c r="AA400" s="343"/>
      <c r="AB400" s="334"/>
      <c r="AC400" s="334"/>
      <c r="AD400" s="334"/>
      <c r="AE400" s="334"/>
    </row>
    <row r="401" spans="1:31" s="328" customFormat="1">
      <c r="A401" s="311"/>
      <c r="B401" s="311"/>
      <c r="C401" s="312"/>
      <c r="D401" s="338"/>
      <c r="E401" s="312"/>
      <c r="F401" s="339"/>
      <c r="G401" s="311"/>
      <c r="H401" s="339"/>
      <c r="I401" s="340"/>
      <c r="J401" s="339"/>
      <c r="K401" s="341"/>
      <c r="L401" s="342"/>
      <c r="M401" s="312"/>
      <c r="N401" s="312"/>
      <c r="O401" s="343"/>
      <c r="P401" s="343"/>
      <c r="Q401" s="343"/>
      <c r="R401" s="332" t="str">
        <f>IFERROR(IF(H401="","",COUNTIF($H$12:H401,H401)),"")</f>
        <v/>
      </c>
      <c r="S401" s="332" t="str">
        <f t="shared" si="74"/>
        <v/>
      </c>
      <c r="T401" s="325" t="str">
        <f t="shared" si="72"/>
        <v/>
      </c>
      <c r="U401" s="326" t="str">
        <f t="shared" si="73"/>
        <v/>
      </c>
      <c r="V401" s="330" t="str">
        <f t="shared" si="71"/>
        <v/>
      </c>
      <c r="AA401" s="343"/>
      <c r="AB401" s="334"/>
      <c r="AC401" s="334"/>
      <c r="AD401" s="334"/>
      <c r="AE401" s="334"/>
    </row>
    <row r="402" spans="1:31" s="328" customFormat="1">
      <c r="A402" s="311"/>
      <c r="B402" s="311"/>
      <c r="C402" s="312"/>
      <c r="D402" s="338"/>
      <c r="E402" s="312"/>
      <c r="F402" s="339"/>
      <c r="G402" s="311"/>
      <c r="H402" s="339"/>
      <c r="I402" s="340"/>
      <c r="J402" s="339"/>
      <c r="K402" s="341"/>
      <c r="L402" s="342"/>
      <c r="M402" s="312"/>
      <c r="N402" s="312"/>
      <c r="O402" s="343"/>
      <c r="P402" s="343"/>
      <c r="Q402" s="343"/>
      <c r="R402" s="332" t="str">
        <f>IFERROR(IF(H402="","",COUNTIF($H$12:H402,H402)),"")</f>
        <v/>
      </c>
      <c r="S402" s="332" t="str">
        <f t="shared" si="74"/>
        <v/>
      </c>
      <c r="T402" s="325" t="str">
        <f t="shared" si="72"/>
        <v/>
      </c>
      <c r="U402" s="326" t="str">
        <f t="shared" si="73"/>
        <v/>
      </c>
      <c r="V402" s="330" t="str">
        <f t="shared" si="71"/>
        <v/>
      </c>
      <c r="AA402" s="343"/>
      <c r="AB402" s="334"/>
      <c r="AC402" s="334"/>
      <c r="AD402" s="334"/>
      <c r="AE402" s="334"/>
    </row>
    <row r="403" spans="1:31" s="328" customFormat="1">
      <c r="A403" s="311"/>
      <c r="B403" s="311"/>
      <c r="C403" s="312"/>
      <c r="D403" s="338"/>
      <c r="E403" s="312"/>
      <c r="F403" s="339"/>
      <c r="G403" s="311"/>
      <c r="H403" s="339"/>
      <c r="I403" s="340"/>
      <c r="J403" s="339"/>
      <c r="K403" s="341"/>
      <c r="L403" s="342"/>
      <c r="M403" s="312"/>
      <c r="N403" s="312"/>
      <c r="O403" s="343"/>
      <c r="P403" s="343"/>
      <c r="Q403" s="343"/>
      <c r="R403" s="332" t="str">
        <f>IFERROR(IF(H403="","",COUNTIF($H$12:H403,H403)),"")</f>
        <v/>
      </c>
      <c r="S403" s="332" t="str">
        <f t="shared" si="74"/>
        <v/>
      </c>
      <c r="T403" s="325" t="str">
        <f t="shared" si="72"/>
        <v/>
      </c>
      <c r="U403" s="326" t="str">
        <f t="shared" si="73"/>
        <v/>
      </c>
      <c r="V403" s="330" t="str">
        <f t="shared" si="71"/>
        <v/>
      </c>
      <c r="AA403" s="343"/>
      <c r="AB403" s="334"/>
      <c r="AC403" s="334"/>
      <c r="AD403" s="334"/>
      <c r="AE403" s="334"/>
    </row>
    <row r="404" spans="1:31" s="328" customFormat="1">
      <c r="A404" s="311"/>
      <c r="B404" s="311"/>
      <c r="C404" s="312"/>
      <c r="D404" s="338"/>
      <c r="E404" s="312"/>
      <c r="F404" s="339"/>
      <c r="G404" s="311"/>
      <c r="H404" s="339"/>
      <c r="I404" s="340"/>
      <c r="J404" s="339"/>
      <c r="K404" s="341"/>
      <c r="L404" s="342"/>
      <c r="M404" s="312"/>
      <c r="N404" s="312"/>
      <c r="O404" s="343"/>
      <c r="P404" s="343"/>
      <c r="Q404" s="343"/>
      <c r="R404" s="332" t="str">
        <f>IFERROR(IF(H404="","",COUNTIF($H$12:H404,H404)),"")</f>
        <v/>
      </c>
      <c r="S404" s="332" t="str">
        <f t="shared" si="74"/>
        <v/>
      </c>
      <c r="T404" s="325" t="str">
        <f t="shared" si="72"/>
        <v/>
      </c>
      <c r="U404" s="326" t="str">
        <f t="shared" si="73"/>
        <v/>
      </c>
      <c r="V404" s="330" t="str">
        <f t="shared" si="71"/>
        <v/>
      </c>
      <c r="AA404" s="343"/>
      <c r="AB404" s="334"/>
      <c r="AC404" s="334"/>
      <c r="AD404" s="334"/>
      <c r="AE404" s="334"/>
    </row>
    <row r="405" spans="1:31" s="328" customFormat="1">
      <c r="A405" s="311"/>
      <c r="B405" s="311"/>
      <c r="C405" s="312"/>
      <c r="D405" s="338"/>
      <c r="E405" s="312"/>
      <c r="F405" s="339"/>
      <c r="G405" s="311"/>
      <c r="H405" s="339"/>
      <c r="I405" s="340"/>
      <c r="J405" s="339"/>
      <c r="K405" s="341"/>
      <c r="L405" s="342"/>
      <c r="M405" s="312"/>
      <c r="N405" s="312"/>
      <c r="O405" s="343"/>
      <c r="P405" s="343"/>
      <c r="Q405" s="343"/>
      <c r="R405" s="332" t="str">
        <f>IFERROR(IF(H405="","",COUNTIF($H$12:H405,H405)),"")</f>
        <v/>
      </c>
      <c r="S405" s="332" t="str">
        <f t="shared" si="74"/>
        <v/>
      </c>
      <c r="T405" s="325" t="str">
        <f t="shared" si="72"/>
        <v/>
      </c>
      <c r="U405" s="326" t="str">
        <f t="shared" si="73"/>
        <v/>
      </c>
      <c r="V405" s="330" t="str">
        <f t="shared" si="71"/>
        <v/>
      </c>
      <c r="AA405" s="343"/>
      <c r="AB405" s="334"/>
      <c r="AC405" s="334"/>
      <c r="AD405" s="334"/>
      <c r="AE405" s="334"/>
    </row>
    <row r="406" spans="1:31" s="328" customFormat="1">
      <c r="A406" s="311"/>
      <c r="B406" s="311"/>
      <c r="C406" s="312"/>
      <c r="D406" s="338"/>
      <c r="E406" s="312"/>
      <c r="F406" s="339"/>
      <c r="G406" s="311"/>
      <c r="H406" s="339"/>
      <c r="I406" s="340"/>
      <c r="J406" s="339"/>
      <c r="K406" s="341"/>
      <c r="L406" s="342"/>
      <c r="M406" s="312"/>
      <c r="N406" s="312"/>
      <c r="O406" s="343"/>
      <c r="P406" s="343"/>
      <c r="Q406" s="343"/>
      <c r="R406" s="332" t="str">
        <f>IFERROR(IF(H406="","",COUNTIF($H$12:H406,H406)),"")</f>
        <v/>
      </c>
      <c r="S406" s="332" t="str">
        <f t="shared" si="74"/>
        <v/>
      </c>
      <c r="T406" s="325" t="str">
        <f t="shared" si="72"/>
        <v/>
      </c>
      <c r="U406" s="326" t="str">
        <f t="shared" si="73"/>
        <v/>
      </c>
      <c r="V406" s="330" t="str">
        <f t="shared" si="71"/>
        <v/>
      </c>
      <c r="AA406" s="343"/>
      <c r="AB406" s="334"/>
      <c r="AC406" s="334"/>
      <c r="AD406" s="334"/>
      <c r="AE406" s="334"/>
    </row>
    <row r="407" spans="1:31" s="328" customFormat="1">
      <c r="A407" s="311"/>
      <c r="B407" s="311"/>
      <c r="C407" s="312"/>
      <c r="D407" s="338"/>
      <c r="E407" s="312"/>
      <c r="F407" s="339"/>
      <c r="G407" s="311"/>
      <c r="H407" s="339"/>
      <c r="I407" s="340"/>
      <c r="J407" s="339"/>
      <c r="K407" s="341"/>
      <c r="L407" s="342"/>
      <c r="M407" s="312"/>
      <c r="N407" s="312"/>
      <c r="O407" s="343"/>
      <c r="P407" s="343"/>
      <c r="Q407" s="343"/>
      <c r="R407" s="332" t="str">
        <f>IFERROR(IF(H407="","",COUNTIF($H$12:H407,H407)),"")</f>
        <v/>
      </c>
      <c r="S407" s="332" t="str">
        <f t="shared" si="74"/>
        <v/>
      </c>
      <c r="T407" s="325" t="str">
        <f t="shared" si="72"/>
        <v/>
      </c>
      <c r="U407" s="326" t="str">
        <f t="shared" si="73"/>
        <v/>
      </c>
      <c r="V407" s="330" t="str">
        <f t="shared" si="71"/>
        <v/>
      </c>
      <c r="AA407" s="343"/>
      <c r="AB407" s="334"/>
      <c r="AC407" s="334"/>
      <c r="AD407" s="334"/>
      <c r="AE407" s="334"/>
    </row>
    <row r="408" spans="1:31" s="328" customFormat="1">
      <c r="A408" s="311"/>
      <c r="B408" s="311"/>
      <c r="C408" s="312"/>
      <c r="D408" s="338"/>
      <c r="E408" s="312"/>
      <c r="F408" s="339"/>
      <c r="G408" s="311"/>
      <c r="H408" s="339"/>
      <c r="I408" s="340"/>
      <c r="J408" s="339"/>
      <c r="K408" s="341"/>
      <c r="L408" s="342"/>
      <c r="M408" s="312"/>
      <c r="N408" s="312"/>
      <c r="O408" s="343"/>
      <c r="P408" s="343"/>
      <c r="Q408" s="343"/>
      <c r="R408" s="332" t="str">
        <f>IFERROR(IF(H408="","",COUNTIF($H$12:H408,H408)),"")</f>
        <v/>
      </c>
      <c r="S408" s="332" t="str">
        <f t="shared" si="74"/>
        <v/>
      </c>
      <c r="T408" s="325" t="str">
        <f t="shared" si="72"/>
        <v/>
      </c>
      <c r="U408" s="326" t="str">
        <f t="shared" si="73"/>
        <v/>
      </c>
      <c r="V408" s="330" t="str">
        <f t="shared" si="71"/>
        <v/>
      </c>
      <c r="AA408" s="343"/>
      <c r="AB408" s="334"/>
      <c r="AC408" s="334"/>
      <c r="AD408" s="334"/>
      <c r="AE408" s="334"/>
    </row>
    <row r="409" spans="1:31" s="328" customFormat="1">
      <c r="A409" s="311"/>
      <c r="B409" s="311"/>
      <c r="C409" s="312"/>
      <c r="D409" s="338"/>
      <c r="E409" s="312"/>
      <c r="F409" s="339"/>
      <c r="G409" s="311"/>
      <c r="H409" s="339"/>
      <c r="I409" s="340"/>
      <c r="J409" s="339"/>
      <c r="K409" s="341"/>
      <c r="L409" s="342"/>
      <c r="M409" s="312"/>
      <c r="N409" s="312"/>
      <c r="O409" s="343"/>
      <c r="P409" s="343"/>
      <c r="Q409" s="343"/>
      <c r="R409" s="332" t="str">
        <f>IFERROR(IF(H409="","",COUNTIF($H$12:H409,H409)),"")</f>
        <v/>
      </c>
      <c r="S409" s="332" t="str">
        <f t="shared" si="74"/>
        <v/>
      </c>
      <c r="T409" s="325" t="str">
        <f t="shared" si="72"/>
        <v/>
      </c>
      <c r="U409" s="326" t="str">
        <f t="shared" si="73"/>
        <v/>
      </c>
      <c r="V409" s="330" t="str">
        <f t="shared" si="71"/>
        <v/>
      </c>
      <c r="AA409" s="343"/>
      <c r="AB409" s="334"/>
      <c r="AC409" s="334"/>
      <c r="AD409" s="334"/>
      <c r="AE409" s="334"/>
    </row>
    <row r="410" spans="1:31" s="328" customFormat="1">
      <c r="A410" s="311"/>
      <c r="B410" s="311"/>
      <c r="C410" s="312"/>
      <c r="D410" s="338"/>
      <c r="E410" s="312"/>
      <c r="F410" s="339"/>
      <c r="G410" s="311"/>
      <c r="H410" s="339"/>
      <c r="I410" s="340"/>
      <c r="J410" s="339"/>
      <c r="K410" s="341"/>
      <c r="L410" s="342"/>
      <c r="M410" s="312"/>
      <c r="N410" s="312"/>
      <c r="O410" s="343"/>
      <c r="P410" s="343"/>
      <c r="Q410" s="343"/>
      <c r="R410" s="332" t="str">
        <f>IFERROR(IF(H410="","",COUNTIF($H$12:H410,H410)),"")</f>
        <v/>
      </c>
      <c r="S410" s="332" t="str">
        <f t="shared" si="74"/>
        <v/>
      </c>
      <c r="T410" s="325" t="str">
        <f t="shared" si="72"/>
        <v/>
      </c>
      <c r="U410" s="326" t="str">
        <f t="shared" si="73"/>
        <v/>
      </c>
      <c r="V410" s="330" t="str">
        <f t="shared" si="71"/>
        <v/>
      </c>
      <c r="AA410" s="343"/>
      <c r="AB410" s="334"/>
      <c r="AC410" s="334"/>
      <c r="AD410" s="334"/>
      <c r="AE410" s="334"/>
    </row>
    <row r="411" spans="1:31" s="328" customFormat="1">
      <c r="A411" s="311"/>
      <c r="B411" s="311"/>
      <c r="C411" s="312"/>
      <c r="D411" s="338"/>
      <c r="E411" s="312"/>
      <c r="F411" s="339"/>
      <c r="G411" s="311"/>
      <c r="H411" s="339"/>
      <c r="I411" s="340"/>
      <c r="J411" s="339"/>
      <c r="K411" s="341"/>
      <c r="L411" s="342"/>
      <c r="M411" s="312"/>
      <c r="N411" s="312"/>
      <c r="O411" s="343"/>
      <c r="P411" s="343"/>
      <c r="Q411" s="343"/>
      <c r="R411" s="332" t="str">
        <f>IFERROR(IF(H411="","",COUNTIF($H$12:H411,H411)),"")</f>
        <v/>
      </c>
      <c r="S411" s="332" t="str">
        <f t="shared" si="74"/>
        <v/>
      </c>
      <c r="T411" s="325" t="str">
        <f t="shared" si="72"/>
        <v/>
      </c>
      <c r="U411" s="326" t="str">
        <f t="shared" si="73"/>
        <v/>
      </c>
      <c r="V411" s="330" t="str">
        <f t="shared" si="71"/>
        <v/>
      </c>
      <c r="AA411" s="343"/>
      <c r="AB411" s="334"/>
      <c r="AC411" s="334"/>
      <c r="AD411" s="334"/>
      <c r="AE411" s="334"/>
    </row>
    <row r="412" spans="1:31" s="328" customFormat="1">
      <c r="A412" s="311"/>
      <c r="B412" s="311"/>
      <c r="C412" s="312"/>
      <c r="D412" s="338"/>
      <c r="E412" s="312"/>
      <c r="F412" s="339"/>
      <c r="G412" s="311"/>
      <c r="H412" s="339"/>
      <c r="I412" s="340"/>
      <c r="J412" s="339"/>
      <c r="K412" s="341"/>
      <c r="L412" s="342"/>
      <c r="M412" s="312"/>
      <c r="N412" s="312"/>
      <c r="O412" s="343"/>
      <c r="P412" s="343"/>
      <c r="Q412" s="343"/>
      <c r="R412" s="332" t="str">
        <f>IFERROR(IF(H412="","",COUNTIF($H$12:H412,H412)),"")</f>
        <v/>
      </c>
      <c r="S412" s="332" t="str">
        <f t="shared" si="74"/>
        <v/>
      </c>
      <c r="T412" s="325" t="str">
        <f t="shared" si="72"/>
        <v/>
      </c>
      <c r="U412" s="326" t="str">
        <f t="shared" si="73"/>
        <v/>
      </c>
      <c r="V412" s="330" t="str">
        <f t="shared" si="71"/>
        <v/>
      </c>
      <c r="AA412" s="343"/>
      <c r="AB412" s="334"/>
      <c r="AC412" s="334"/>
      <c r="AD412" s="334"/>
      <c r="AE412" s="334"/>
    </row>
    <row r="413" spans="1:31" s="328" customFormat="1">
      <c r="A413" s="311"/>
      <c r="B413" s="311"/>
      <c r="C413" s="312"/>
      <c r="D413" s="338"/>
      <c r="E413" s="312"/>
      <c r="F413" s="339"/>
      <c r="G413" s="311"/>
      <c r="H413" s="339"/>
      <c r="I413" s="340"/>
      <c r="J413" s="339"/>
      <c r="K413" s="341"/>
      <c r="L413" s="342"/>
      <c r="M413" s="312"/>
      <c r="N413" s="312"/>
      <c r="O413" s="343"/>
      <c r="P413" s="343"/>
      <c r="Q413" s="343"/>
      <c r="R413" s="332" t="str">
        <f>IFERROR(IF(H413="","",COUNTIF($H$12:H413,H413)),"")</f>
        <v/>
      </c>
      <c r="S413" s="332" t="str">
        <f t="shared" si="74"/>
        <v/>
      </c>
      <c r="T413" s="325" t="str">
        <f t="shared" si="72"/>
        <v/>
      </c>
      <c r="U413" s="326" t="str">
        <f t="shared" si="73"/>
        <v/>
      </c>
      <c r="V413" s="330" t="str">
        <f t="shared" si="71"/>
        <v/>
      </c>
      <c r="AA413" s="343"/>
      <c r="AB413" s="334"/>
      <c r="AC413" s="334"/>
      <c r="AD413" s="334"/>
      <c r="AE413" s="334"/>
    </row>
    <row r="414" spans="1:31" s="328" customFormat="1">
      <c r="A414" s="311"/>
      <c r="B414" s="311"/>
      <c r="C414" s="312"/>
      <c r="D414" s="338"/>
      <c r="E414" s="312"/>
      <c r="F414" s="339"/>
      <c r="G414" s="311"/>
      <c r="H414" s="339"/>
      <c r="I414" s="340"/>
      <c r="J414" s="339"/>
      <c r="K414" s="341"/>
      <c r="L414" s="342"/>
      <c r="M414" s="312"/>
      <c r="N414" s="312"/>
      <c r="O414" s="343"/>
      <c r="P414" s="343"/>
      <c r="Q414" s="343"/>
      <c r="R414" s="332" t="str">
        <f>IFERROR(IF(H414="","",COUNTIF($H$12:H414,H414)),"")</f>
        <v/>
      </c>
      <c r="S414" s="332" t="str">
        <f t="shared" si="74"/>
        <v/>
      </c>
      <c r="T414" s="325" t="str">
        <f t="shared" si="72"/>
        <v/>
      </c>
      <c r="U414" s="326" t="str">
        <f t="shared" si="73"/>
        <v/>
      </c>
      <c r="V414" s="330" t="str">
        <f t="shared" si="71"/>
        <v/>
      </c>
      <c r="AA414" s="343"/>
      <c r="AB414" s="334"/>
      <c r="AC414" s="334"/>
      <c r="AD414" s="334"/>
      <c r="AE414" s="334"/>
    </row>
    <row r="415" spans="1:31" s="328" customFormat="1">
      <c r="A415" s="311"/>
      <c r="B415" s="311"/>
      <c r="C415" s="312"/>
      <c r="D415" s="338"/>
      <c r="E415" s="312"/>
      <c r="F415" s="339"/>
      <c r="G415" s="311"/>
      <c r="H415" s="339"/>
      <c r="I415" s="340"/>
      <c r="J415" s="339"/>
      <c r="K415" s="341"/>
      <c r="L415" s="342"/>
      <c r="M415" s="312"/>
      <c r="N415" s="312"/>
      <c r="O415" s="343"/>
      <c r="P415" s="343"/>
      <c r="Q415" s="343"/>
      <c r="R415" s="332" t="str">
        <f>IFERROR(IF(H415="","",COUNTIF($H$12:H415,H415)),"")</f>
        <v/>
      </c>
      <c r="S415" s="332" t="str">
        <f t="shared" si="74"/>
        <v/>
      </c>
      <c r="T415" s="325" t="str">
        <f t="shared" si="72"/>
        <v/>
      </c>
      <c r="U415" s="326" t="str">
        <f t="shared" si="73"/>
        <v/>
      </c>
      <c r="V415" s="330" t="str">
        <f t="shared" si="71"/>
        <v/>
      </c>
      <c r="AA415" s="343"/>
      <c r="AB415" s="334"/>
      <c r="AC415" s="334"/>
      <c r="AD415" s="334"/>
      <c r="AE415" s="334"/>
    </row>
    <row r="416" spans="1:31" s="328" customFormat="1">
      <c r="A416" s="311"/>
      <c r="B416" s="311"/>
      <c r="C416" s="312"/>
      <c r="D416" s="338"/>
      <c r="E416" s="312"/>
      <c r="F416" s="339"/>
      <c r="G416" s="311"/>
      <c r="H416" s="339"/>
      <c r="I416" s="340"/>
      <c r="J416" s="339"/>
      <c r="K416" s="341"/>
      <c r="L416" s="342"/>
      <c r="M416" s="312"/>
      <c r="N416" s="312"/>
      <c r="O416" s="343"/>
      <c r="P416" s="343"/>
      <c r="Q416" s="343"/>
      <c r="R416" s="332" t="str">
        <f>IFERROR(IF(H416="","",COUNTIF($H$12:H416,H416)),"")</f>
        <v/>
      </c>
      <c r="S416" s="332" t="str">
        <f t="shared" si="74"/>
        <v/>
      </c>
      <c r="T416" s="325" t="str">
        <f t="shared" si="72"/>
        <v/>
      </c>
      <c r="U416" s="326" t="str">
        <f t="shared" si="73"/>
        <v/>
      </c>
      <c r="V416" s="330" t="str">
        <f t="shared" si="71"/>
        <v/>
      </c>
      <c r="AA416" s="343"/>
      <c r="AB416" s="334"/>
      <c r="AC416" s="334"/>
      <c r="AD416" s="334"/>
      <c r="AE416" s="334"/>
    </row>
    <row r="417" spans="1:31" s="328" customFormat="1">
      <c r="A417" s="311"/>
      <c r="B417" s="311"/>
      <c r="C417" s="312"/>
      <c r="D417" s="338"/>
      <c r="E417" s="312"/>
      <c r="F417" s="339"/>
      <c r="G417" s="311"/>
      <c r="H417" s="339"/>
      <c r="I417" s="340"/>
      <c r="J417" s="339"/>
      <c r="K417" s="341"/>
      <c r="L417" s="342"/>
      <c r="M417" s="312"/>
      <c r="N417" s="312"/>
      <c r="O417" s="343"/>
      <c r="P417" s="343"/>
      <c r="Q417" s="343"/>
      <c r="R417" s="332" t="str">
        <f>IFERROR(IF(H417="","",COUNTIF($H$12:H417,H417)),"")</f>
        <v/>
      </c>
      <c r="S417" s="332" t="str">
        <f t="shared" si="74"/>
        <v/>
      </c>
      <c r="T417" s="325" t="str">
        <f t="shared" si="72"/>
        <v/>
      </c>
      <c r="U417" s="326" t="str">
        <f t="shared" si="73"/>
        <v/>
      </c>
      <c r="V417" s="330" t="str">
        <f t="shared" si="71"/>
        <v/>
      </c>
      <c r="AA417" s="343"/>
      <c r="AB417" s="334"/>
      <c r="AC417" s="334"/>
      <c r="AD417" s="334"/>
      <c r="AE417" s="334"/>
    </row>
    <row r="418" spans="1:31" s="328" customFormat="1">
      <c r="A418" s="311"/>
      <c r="B418" s="311"/>
      <c r="C418" s="312"/>
      <c r="D418" s="338"/>
      <c r="E418" s="312"/>
      <c r="F418" s="339"/>
      <c r="G418" s="311"/>
      <c r="H418" s="339"/>
      <c r="I418" s="340"/>
      <c r="J418" s="339"/>
      <c r="K418" s="341"/>
      <c r="L418" s="342"/>
      <c r="M418" s="312"/>
      <c r="N418" s="312"/>
      <c r="O418" s="343"/>
      <c r="P418" s="343"/>
      <c r="Q418" s="343"/>
      <c r="R418" s="332" t="str">
        <f>IFERROR(IF(H418="","",COUNTIF($H$12:H418,H418)),"")</f>
        <v/>
      </c>
      <c r="S418" s="332" t="str">
        <f t="shared" si="74"/>
        <v/>
      </c>
      <c r="T418" s="325" t="str">
        <f t="shared" si="72"/>
        <v/>
      </c>
      <c r="U418" s="326" t="str">
        <f t="shared" si="73"/>
        <v/>
      </c>
      <c r="V418" s="330" t="str">
        <f t="shared" si="71"/>
        <v/>
      </c>
      <c r="AA418" s="343"/>
      <c r="AB418" s="334"/>
      <c r="AC418" s="334"/>
      <c r="AD418" s="334"/>
      <c r="AE418" s="334"/>
    </row>
    <row r="419" spans="1:31" s="328" customFormat="1">
      <c r="A419" s="311"/>
      <c r="B419" s="311"/>
      <c r="C419" s="312"/>
      <c r="D419" s="338"/>
      <c r="E419" s="312"/>
      <c r="F419" s="339"/>
      <c r="G419" s="311"/>
      <c r="H419" s="339"/>
      <c r="I419" s="340"/>
      <c r="J419" s="339"/>
      <c r="K419" s="341"/>
      <c r="L419" s="342"/>
      <c r="M419" s="312"/>
      <c r="N419" s="312"/>
      <c r="O419" s="343"/>
      <c r="P419" s="343"/>
      <c r="Q419" s="343"/>
      <c r="R419" s="332" t="str">
        <f>IFERROR(IF(H419="","",COUNTIF($H$12:H419,H419)),"")</f>
        <v/>
      </c>
      <c r="S419" s="332" t="str">
        <f t="shared" si="74"/>
        <v/>
      </c>
      <c r="T419" s="325" t="str">
        <f t="shared" si="72"/>
        <v/>
      </c>
      <c r="U419" s="326" t="str">
        <f t="shared" si="73"/>
        <v/>
      </c>
      <c r="V419" s="330" t="str">
        <f t="shared" si="71"/>
        <v/>
      </c>
      <c r="AA419" s="343"/>
      <c r="AB419" s="334"/>
      <c r="AC419" s="334"/>
      <c r="AD419" s="334"/>
      <c r="AE419" s="334"/>
    </row>
    <row r="420" spans="1:31" s="328" customFormat="1">
      <c r="A420" s="311"/>
      <c r="B420" s="311"/>
      <c r="C420" s="312"/>
      <c r="D420" s="338"/>
      <c r="E420" s="312"/>
      <c r="F420" s="339"/>
      <c r="G420" s="311"/>
      <c r="H420" s="339"/>
      <c r="I420" s="340"/>
      <c r="J420" s="339"/>
      <c r="K420" s="341"/>
      <c r="L420" s="342"/>
      <c r="M420" s="312"/>
      <c r="N420" s="312"/>
      <c r="O420" s="343"/>
      <c r="P420" s="343"/>
      <c r="Q420" s="343"/>
      <c r="R420" s="332" t="str">
        <f>IFERROR(IF(H420="","",COUNTIF($H$12:H420,H420)),"")</f>
        <v/>
      </c>
      <c r="S420" s="332" t="str">
        <f t="shared" si="74"/>
        <v/>
      </c>
      <c r="T420" s="325" t="str">
        <f t="shared" si="72"/>
        <v/>
      </c>
      <c r="U420" s="326" t="str">
        <f t="shared" si="73"/>
        <v/>
      </c>
      <c r="V420" s="330" t="str">
        <f t="shared" si="71"/>
        <v/>
      </c>
      <c r="AA420" s="343"/>
      <c r="AB420" s="334"/>
      <c r="AC420" s="334"/>
      <c r="AD420" s="334"/>
      <c r="AE420" s="334"/>
    </row>
    <row r="421" spans="1:31" s="328" customFormat="1">
      <c r="A421" s="311"/>
      <c r="B421" s="311"/>
      <c r="C421" s="312"/>
      <c r="D421" s="338"/>
      <c r="E421" s="312"/>
      <c r="F421" s="339"/>
      <c r="G421" s="311"/>
      <c r="H421" s="339"/>
      <c r="I421" s="340"/>
      <c r="J421" s="339"/>
      <c r="K421" s="341"/>
      <c r="L421" s="342"/>
      <c r="M421" s="312"/>
      <c r="N421" s="312"/>
      <c r="O421" s="343"/>
      <c r="P421" s="343"/>
      <c r="Q421" s="343"/>
      <c r="R421" s="332" t="str">
        <f>IFERROR(IF(H421="","",COUNTIF($H$12:H421,H421)),"")</f>
        <v/>
      </c>
      <c r="S421" s="332" t="str">
        <f t="shared" si="74"/>
        <v/>
      </c>
      <c r="T421" s="325" t="str">
        <f t="shared" si="72"/>
        <v/>
      </c>
      <c r="U421" s="326" t="str">
        <f t="shared" si="73"/>
        <v/>
      </c>
      <c r="V421" s="330" t="str">
        <f t="shared" si="71"/>
        <v/>
      </c>
      <c r="AA421" s="343"/>
      <c r="AB421" s="334"/>
      <c r="AC421" s="334"/>
      <c r="AD421" s="334"/>
      <c r="AE421" s="334"/>
    </row>
    <row r="422" spans="1:31" s="328" customFormat="1">
      <c r="A422" s="311"/>
      <c r="B422" s="311"/>
      <c r="C422" s="312"/>
      <c r="D422" s="338"/>
      <c r="E422" s="312"/>
      <c r="F422" s="339"/>
      <c r="G422" s="311"/>
      <c r="H422" s="339"/>
      <c r="I422" s="340"/>
      <c r="J422" s="339"/>
      <c r="K422" s="341"/>
      <c r="L422" s="342"/>
      <c r="M422" s="312"/>
      <c r="N422" s="312"/>
      <c r="O422" s="343"/>
      <c r="P422" s="343"/>
      <c r="Q422" s="343"/>
      <c r="R422" s="332" t="str">
        <f>IFERROR(IF(H422="","",COUNTIF($H$12:H422,H422)),"")</f>
        <v/>
      </c>
      <c r="S422" s="332" t="str">
        <f t="shared" si="74"/>
        <v/>
      </c>
      <c r="T422" s="325" t="str">
        <f t="shared" si="72"/>
        <v/>
      </c>
      <c r="U422" s="326" t="str">
        <f t="shared" si="73"/>
        <v/>
      </c>
      <c r="V422" s="330" t="str">
        <f t="shared" si="71"/>
        <v/>
      </c>
      <c r="AA422" s="343"/>
      <c r="AB422" s="334"/>
      <c r="AC422" s="334"/>
      <c r="AD422" s="334"/>
      <c r="AE422" s="334"/>
    </row>
    <row r="423" spans="1:31" s="328" customFormat="1">
      <c r="A423" s="311"/>
      <c r="B423" s="311"/>
      <c r="C423" s="312"/>
      <c r="D423" s="338"/>
      <c r="E423" s="312"/>
      <c r="F423" s="339"/>
      <c r="G423" s="311"/>
      <c r="H423" s="339"/>
      <c r="I423" s="340"/>
      <c r="J423" s="339"/>
      <c r="K423" s="341"/>
      <c r="L423" s="342"/>
      <c r="M423" s="312"/>
      <c r="N423" s="312"/>
      <c r="O423" s="343"/>
      <c r="P423" s="343"/>
      <c r="Q423" s="343"/>
      <c r="R423" s="332" t="str">
        <f>IFERROR(IF(H423="","",COUNTIF($H$12:H423,H423)),"")</f>
        <v/>
      </c>
      <c r="S423" s="332" t="str">
        <f t="shared" si="74"/>
        <v/>
      </c>
      <c r="T423" s="325" t="str">
        <f t="shared" si="72"/>
        <v/>
      </c>
      <c r="U423" s="326" t="str">
        <f t="shared" si="73"/>
        <v/>
      </c>
      <c r="V423" s="330" t="str">
        <f t="shared" si="71"/>
        <v/>
      </c>
      <c r="AA423" s="343"/>
      <c r="AB423" s="334"/>
      <c r="AC423" s="334"/>
      <c r="AD423" s="334"/>
      <c r="AE423" s="334"/>
    </row>
    <row r="424" spans="1:31" s="328" customFormat="1">
      <c r="A424" s="311"/>
      <c r="B424" s="311"/>
      <c r="C424" s="312"/>
      <c r="D424" s="338"/>
      <c r="E424" s="312"/>
      <c r="F424" s="339"/>
      <c r="G424" s="311"/>
      <c r="H424" s="339"/>
      <c r="I424" s="340"/>
      <c r="J424" s="339"/>
      <c r="K424" s="341"/>
      <c r="L424" s="342"/>
      <c r="M424" s="312"/>
      <c r="N424" s="312"/>
      <c r="O424" s="343"/>
      <c r="P424" s="343"/>
      <c r="Q424" s="343"/>
      <c r="R424" s="332" t="str">
        <f>IFERROR(IF(H424="","",COUNTIF($H$12:H424,H424)),"")</f>
        <v/>
      </c>
      <c r="S424" s="332" t="str">
        <f t="shared" si="74"/>
        <v/>
      </c>
      <c r="T424" s="325" t="str">
        <f t="shared" si="72"/>
        <v/>
      </c>
      <c r="U424" s="326" t="str">
        <f t="shared" si="73"/>
        <v/>
      </c>
      <c r="V424" s="330" t="str">
        <f t="shared" si="71"/>
        <v/>
      </c>
      <c r="AA424" s="343"/>
      <c r="AB424" s="334"/>
      <c r="AC424" s="334"/>
      <c r="AD424" s="334"/>
      <c r="AE424" s="334"/>
    </row>
    <row r="425" spans="1:31" s="328" customFormat="1">
      <c r="A425" s="311"/>
      <c r="B425" s="311"/>
      <c r="C425" s="312"/>
      <c r="D425" s="338"/>
      <c r="E425" s="312"/>
      <c r="F425" s="339"/>
      <c r="G425" s="311"/>
      <c r="H425" s="339"/>
      <c r="I425" s="340"/>
      <c r="J425" s="339"/>
      <c r="K425" s="341"/>
      <c r="L425" s="342"/>
      <c r="M425" s="312"/>
      <c r="N425" s="312"/>
      <c r="O425" s="343"/>
      <c r="P425" s="343"/>
      <c r="Q425" s="343"/>
      <c r="R425" s="332" t="str">
        <f>IFERROR(IF(H425="","",COUNTIF($H$12:H425,H425)),"")</f>
        <v/>
      </c>
      <c r="S425" s="332" t="str">
        <f t="shared" si="74"/>
        <v/>
      </c>
      <c r="T425" s="325" t="str">
        <f t="shared" si="72"/>
        <v/>
      </c>
      <c r="U425" s="326" t="str">
        <f t="shared" si="73"/>
        <v/>
      </c>
      <c r="V425" s="330" t="str">
        <f t="shared" si="71"/>
        <v/>
      </c>
      <c r="AA425" s="343"/>
      <c r="AB425" s="334"/>
      <c r="AC425" s="334"/>
      <c r="AD425" s="334"/>
      <c r="AE425" s="334"/>
    </row>
    <row r="426" spans="1:31" s="328" customFormat="1">
      <c r="A426" s="311"/>
      <c r="B426" s="311"/>
      <c r="C426" s="312"/>
      <c r="D426" s="338"/>
      <c r="E426" s="312"/>
      <c r="F426" s="339"/>
      <c r="G426" s="311"/>
      <c r="H426" s="339"/>
      <c r="I426" s="340"/>
      <c r="J426" s="339"/>
      <c r="K426" s="341"/>
      <c r="L426" s="342"/>
      <c r="M426" s="312"/>
      <c r="N426" s="312"/>
      <c r="O426" s="343"/>
      <c r="P426" s="343"/>
      <c r="Q426" s="343"/>
      <c r="R426" s="332" t="str">
        <f>IFERROR(IF(H426="","",COUNTIF($H$12:H426,H426)),"")</f>
        <v/>
      </c>
      <c r="S426" s="332" t="str">
        <f t="shared" si="74"/>
        <v/>
      </c>
      <c r="T426" s="325" t="str">
        <f t="shared" si="72"/>
        <v/>
      </c>
      <c r="U426" s="326" t="str">
        <f t="shared" si="73"/>
        <v/>
      </c>
      <c r="V426" s="330" t="str">
        <f t="shared" si="71"/>
        <v/>
      </c>
      <c r="AA426" s="343"/>
      <c r="AB426" s="334"/>
      <c r="AC426" s="334"/>
      <c r="AD426" s="334"/>
      <c r="AE426" s="334"/>
    </row>
    <row r="427" spans="1:31" s="328" customFormat="1">
      <c r="A427" s="311"/>
      <c r="B427" s="311"/>
      <c r="C427" s="312"/>
      <c r="D427" s="338"/>
      <c r="E427" s="312"/>
      <c r="F427" s="339"/>
      <c r="G427" s="311"/>
      <c r="H427" s="339"/>
      <c r="I427" s="340"/>
      <c r="J427" s="339"/>
      <c r="K427" s="341"/>
      <c r="L427" s="342"/>
      <c r="M427" s="312"/>
      <c r="N427" s="312"/>
      <c r="O427" s="343"/>
      <c r="P427" s="343"/>
      <c r="Q427" s="343"/>
      <c r="R427" s="332" t="str">
        <f>IFERROR(IF(H427="","",COUNTIF($H$12:H427,H427)),"")</f>
        <v/>
      </c>
      <c r="S427" s="332" t="str">
        <f t="shared" si="74"/>
        <v/>
      </c>
      <c r="T427" s="325" t="str">
        <f t="shared" si="72"/>
        <v/>
      </c>
      <c r="U427" s="326" t="str">
        <f t="shared" si="73"/>
        <v/>
      </c>
      <c r="V427" s="330" t="str">
        <f t="shared" si="71"/>
        <v/>
      </c>
      <c r="AA427" s="343"/>
      <c r="AB427" s="334"/>
      <c r="AC427" s="334"/>
      <c r="AD427" s="334"/>
      <c r="AE427" s="334"/>
    </row>
    <row r="428" spans="1:31" s="328" customFormat="1">
      <c r="A428" s="311"/>
      <c r="B428" s="311"/>
      <c r="C428" s="312"/>
      <c r="D428" s="338"/>
      <c r="E428" s="312"/>
      <c r="F428" s="339"/>
      <c r="G428" s="311"/>
      <c r="H428" s="339"/>
      <c r="I428" s="340"/>
      <c r="J428" s="339"/>
      <c r="K428" s="341"/>
      <c r="L428" s="342"/>
      <c r="M428" s="312"/>
      <c r="N428" s="312"/>
      <c r="O428" s="343"/>
      <c r="P428" s="343"/>
      <c r="Q428" s="343"/>
      <c r="R428" s="332" t="str">
        <f>IFERROR(IF(H428="","",COUNTIF($H$12:H428,H428)),"")</f>
        <v/>
      </c>
      <c r="S428" s="332" t="str">
        <f t="shared" si="74"/>
        <v/>
      </c>
      <c r="T428" s="325" t="str">
        <f t="shared" si="72"/>
        <v/>
      </c>
      <c r="U428" s="326" t="str">
        <f t="shared" si="73"/>
        <v/>
      </c>
      <c r="V428" s="330" t="str">
        <f t="shared" si="71"/>
        <v/>
      </c>
      <c r="AA428" s="343"/>
      <c r="AB428" s="334"/>
      <c r="AC428" s="334"/>
      <c r="AD428" s="334"/>
      <c r="AE428" s="334"/>
    </row>
    <row r="429" spans="1:31" s="328" customFormat="1">
      <c r="A429" s="311"/>
      <c r="B429" s="311"/>
      <c r="C429" s="312"/>
      <c r="D429" s="338"/>
      <c r="E429" s="312"/>
      <c r="F429" s="339"/>
      <c r="G429" s="311"/>
      <c r="H429" s="339"/>
      <c r="I429" s="340"/>
      <c r="J429" s="339"/>
      <c r="K429" s="341"/>
      <c r="L429" s="342"/>
      <c r="M429" s="312"/>
      <c r="N429" s="312"/>
      <c r="O429" s="343"/>
      <c r="P429" s="343"/>
      <c r="Q429" s="343"/>
      <c r="R429" s="332" t="str">
        <f>IFERROR(IF(H429="","",COUNTIF($H$12:H429,H429)),"")</f>
        <v/>
      </c>
      <c r="S429" s="332" t="str">
        <f t="shared" si="74"/>
        <v/>
      </c>
      <c r="T429" s="325" t="str">
        <f t="shared" si="72"/>
        <v/>
      </c>
      <c r="U429" s="326" t="str">
        <f t="shared" si="73"/>
        <v/>
      </c>
      <c r="V429" s="330" t="str">
        <f t="shared" si="71"/>
        <v/>
      </c>
      <c r="AA429" s="343"/>
      <c r="AB429" s="334"/>
      <c r="AC429" s="334"/>
      <c r="AD429" s="334"/>
      <c r="AE429" s="334"/>
    </row>
    <row r="430" spans="1:31" s="328" customFormat="1">
      <c r="A430" s="311"/>
      <c r="B430" s="311"/>
      <c r="C430" s="312"/>
      <c r="D430" s="338"/>
      <c r="E430" s="312"/>
      <c r="F430" s="339"/>
      <c r="G430" s="311"/>
      <c r="H430" s="339"/>
      <c r="I430" s="340"/>
      <c r="J430" s="339"/>
      <c r="K430" s="341"/>
      <c r="L430" s="342"/>
      <c r="M430" s="312"/>
      <c r="N430" s="312"/>
      <c r="O430" s="343"/>
      <c r="P430" s="343"/>
      <c r="Q430" s="343"/>
      <c r="R430" s="332" t="str">
        <f>IFERROR(IF(H430="","",COUNTIF($H$12:H430,H430)),"")</f>
        <v/>
      </c>
      <c r="S430" s="332" t="str">
        <f t="shared" si="74"/>
        <v/>
      </c>
      <c r="T430" s="325" t="str">
        <f t="shared" si="72"/>
        <v/>
      </c>
      <c r="U430" s="326" t="str">
        <f t="shared" si="73"/>
        <v/>
      </c>
      <c r="V430" s="330" t="str">
        <f t="shared" si="71"/>
        <v/>
      </c>
      <c r="AA430" s="343"/>
      <c r="AB430" s="334"/>
      <c r="AC430" s="334"/>
      <c r="AD430" s="334"/>
      <c r="AE430" s="334"/>
    </row>
    <row r="431" spans="1:31" s="328" customFormat="1">
      <c r="A431" s="311"/>
      <c r="B431" s="311"/>
      <c r="C431" s="312"/>
      <c r="D431" s="338"/>
      <c r="E431" s="312"/>
      <c r="F431" s="339"/>
      <c r="G431" s="311"/>
      <c r="H431" s="339"/>
      <c r="I431" s="340"/>
      <c r="J431" s="339"/>
      <c r="K431" s="341"/>
      <c r="L431" s="342"/>
      <c r="M431" s="312"/>
      <c r="N431" s="312"/>
      <c r="O431" s="343"/>
      <c r="P431" s="343"/>
      <c r="Q431" s="343"/>
      <c r="R431" s="332" t="str">
        <f>IFERROR(IF(H431="","",COUNTIF($H$12:H431,H431)),"")</f>
        <v/>
      </c>
      <c r="S431" s="332" t="str">
        <f t="shared" si="74"/>
        <v/>
      </c>
      <c r="T431" s="325" t="str">
        <f t="shared" si="72"/>
        <v/>
      </c>
      <c r="U431" s="326" t="str">
        <f t="shared" si="73"/>
        <v/>
      </c>
      <c r="V431" s="330" t="str">
        <f t="shared" si="71"/>
        <v/>
      </c>
      <c r="AA431" s="343"/>
      <c r="AB431" s="334"/>
      <c r="AC431" s="334"/>
      <c r="AD431" s="334"/>
      <c r="AE431" s="334"/>
    </row>
    <row r="432" spans="1:31" s="328" customFormat="1">
      <c r="A432" s="311"/>
      <c r="B432" s="311"/>
      <c r="C432" s="312"/>
      <c r="D432" s="338"/>
      <c r="E432" s="312"/>
      <c r="F432" s="339"/>
      <c r="G432" s="311"/>
      <c r="H432" s="339"/>
      <c r="I432" s="340"/>
      <c r="J432" s="339"/>
      <c r="K432" s="341"/>
      <c r="L432" s="342"/>
      <c r="M432" s="312"/>
      <c r="N432" s="312"/>
      <c r="O432" s="343"/>
      <c r="P432" s="343"/>
      <c r="Q432" s="343"/>
      <c r="R432" s="332" t="str">
        <f>IFERROR(IF(H432="","",COUNTIF($H$12:H432,H432)),"")</f>
        <v/>
      </c>
      <c r="S432" s="332" t="str">
        <f t="shared" si="74"/>
        <v/>
      </c>
      <c r="T432" s="325" t="str">
        <f t="shared" si="72"/>
        <v/>
      </c>
      <c r="U432" s="326" t="str">
        <f t="shared" si="73"/>
        <v/>
      </c>
      <c r="V432" s="330" t="str">
        <f t="shared" si="71"/>
        <v/>
      </c>
      <c r="AA432" s="343"/>
      <c r="AB432" s="334"/>
      <c r="AC432" s="334"/>
      <c r="AD432" s="334"/>
      <c r="AE432" s="334"/>
    </row>
    <row r="433" spans="1:31" s="328" customFormat="1">
      <c r="A433" s="311"/>
      <c r="B433" s="311"/>
      <c r="C433" s="312"/>
      <c r="D433" s="338"/>
      <c r="E433" s="312"/>
      <c r="F433" s="339"/>
      <c r="G433" s="311"/>
      <c r="H433" s="339"/>
      <c r="I433" s="340"/>
      <c r="J433" s="339"/>
      <c r="K433" s="341"/>
      <c r="L433" s="342"/>
      <c r="M433" s="312"/>
      <c r="N433" s="312"/>
      <c r="O433" s="343"/>
      <c r="P433" s="343"/>
      <c r="Q433" s="343"/>
      <c r="R433" s="332" t="str">
        <f>IFERROR(IF(H433="","",COUNTIF($H$12:H433,H433)),"")</f>
        <v/>
      </c>
      <c r="S433" s="332" t="str">
        <f t="shared" si="74"/>
        <v/>
      </c>
      <c r="T433" s="325" t="str">
        <f t="shared" si="72"/>
        <v/>
      </c>
      <c r="U433" s="326" t="str">
        <f t="shared" si="73"/>
        <v/>
      </c>
      <c r="V433" s="330" t="str">
        <f t="shared" si="71"/>
        <v/>
      </c>
      <c r="AA433" s="343"/>
      <c r="AB433" s="334"/>
      <c r="AC433" s="334"/>
      <c r="AD433" s="334"/>
      <c r="AE433" s="334"/>
    </row>
    <row r="434" spans="1:31" s="328" customFormat="1">
      <c r="A434" s="311"/>
      <c r="B434" s="311"/>
      <c r="C434" s="312"/>
      <c r="D434" s="338"/>
      <c r="E434" s="312"/>
      <c r="F434" s="339"/>
      <c r="G434" s="311"/>
      <c r="H434" s="339"/>
      <c r="I434" s="340"/>
      <c r="J434" s="339"/>
      <c r="K434" s="341"/>
      <c r="L434" s="342"/>
      <c r="M434" s="312"/>
      <c r="N434" s="312"/>
      <c r="O434" s="343"/>
      <c r="P434" s="343"/>
      <c r="Q434" s="343"/>
      <c r="R434" s="332" t="str">
        <f>IFERROR(IF(H434="","",COUNTIF($H$12:H434,H434)),"")</f>
        <v/>
      </c>
      <c r="S434" s="332" t="str">
        <f t="shared" si="74"/>
        <v/>
      </c>
      <c r="T434" s="325" t="str">
        <f t="shared" si="72"/>
        <v/>
      </c>
      <c r="U434" s="326" t="str">
        <f t="shared" si="73"/>
        <v/>
      </c>
      <c r="V434" s="330" t="str">
        <f t="shared" si="71"/>
        <v/>
      </c>
      <c r="AA434" s="343"/>
      <c r="AB434" s="334"/>
      <c r="AC434" s="334"/>
      <c r="AD434" s="334"/>
      <c r="AE434" s="334"/>
    </row>
    <row r="435" spans="1:31" s="328" customFormat="1">
      <c r="A435" s="311"/>
      <c r="B435" s="311"/>
      <c r="C435" s="312"/>
      <c r="D435" s="338"/>
      <c r="E435" s="312"/>
      <c r="F435" s="339"/>
      <c r="G435" s="311"/>
      <c r="H435" s="339"/>
      <c r="I435" s="340"/>
      <c r="J435" s="339"/>
      <c r="K435" s="341"/>
      <c r="L435" s="342"/>
      <c r="M435" s="312"/>
      <c r="N435" s="312"/>
      <c r="O435" s="343"/>
      <c r="P435" s="343"/>
      <c r="Q435" s="343"/>
      <c r="R435" s="332" t="str">
        <f>IFERROR(IF(H435="","",COUNTIF($H$12:H435,H435)),"")</f>
        <v/>
      </c>
      <c r="S435" s="332" t="str">
        <f t="shared" si="74"/>
        <v/>
      </c>
      <c r="T435" s="325" t="str">
        <f t="shared" si="72"/>
        <v/>
      </c>
      <c r="U435" s="326" t="str">
        <f t="shared" si="73"/>
        <v/>
      </c>
      <c r="V435" s="330" t="str">
        <f t="shared" si="71"/>
        <v/>
      </c>
      <c r="AA435" s="343"/>
      <c r="AB435" s="334"/>
      <c r="AC435" s="334"/>
      <c r="AD435" s="334"/>
      <c r="AE435" s="334"/>
    </row>
    <row r="436" spans="1:31" s="328" customFormat="1">
      <c r="A436" s="311"/>
      <c r="B436" s="311"/>
      <c r="C436" s="312"/>
      <c r="D436" s="338"/>
      <c r="E436" s="312"/>
      <c r="F436" s="339"/>
      <c r="G436" s="311"/>
      <c r="H436" s="339"/>
      <c r="I436" s="340"/>
      <c r="J436" s="339"/>
      <c r="K436" s="341"/>
      <c r="L436" s="342"/>
      <c r="M436" s="312"/>
      <c r="N436" s="312"/>
      <c r="O436" s="343"/>
      <c r="P436" s="343"/>
      <c r="Q436" s="343"/>
      <c r="R436" s="332" t="str">
        <f>IFERROR(IF(H436="","",COUNTIF($H$12:H436,H436)),"")</f>
        <v/>
      </c>
      <c r="S436" s="332" t="str">
        <f t="shared" si="74"/>
        <v/>
      </c>
      <c r="T436" s="325" t="str">
        <f t="shared" si="72"/>
        <v/>
      </c>
      <c r="U436" s="326" t="str">
        <f t="shared" si="73"/>
        <v/>
      </c>
      <c r="V436" s="330" t="str">
        <f t="shared" si="71"/>
        <v/>
      </c>
      <c r="AA436" s="343"/>
      <c r="AB436" s="334"/>
      <c r="AC436" s="334"/>
      <c r="AD436" s="334"/>
      <c r="AE436" s="334"/>
    </row>
    <row r="437" spans="1:31" s="328" customFormat="1">
      <c r="A437" s="311"/>
      <c r="B437" s="311"/>
      <c r="C437" s="312"/>
      <c r="D437" s="338"/>
      <c r="E437" s="312"/>
      <c r="F437" s="339"/>
      <c r="G437" s="311"/>
      <c r="H437" s="339"/>
      <c r="I437" s="340"/>
      <c r="J437" s="339"/>
      <c r="K437" s="341"/>
      <c r="L437" s="342"/>
      <c r="M437" s="312"/>
      <c r="N437" s="312"/>
      <c r="O437" s="343"/>
      <c r="P437" s="343"/>
      <c r="Q437" s="343"/>
      <c r="R437" s="332" t="str">
        <f>IFERROR(IF(H437="","",COUNTIF($H$12:H437,H437)),"")</f>
        <v/>
      </c>
      <c r="S437" s="332" t="str">
        <f t="shared" si="74"/>
        <v/>
      </c>
      <c r="T437" s="325" t="str">
        <f t="shared" si="72"/>
        <v/>
      </c>
      <c r="U437" s="326" t="str">
        <f t="shared" si="73"/>
        <v/>
      </c>
      <c r="V437" s="330" t="str">
        <f t="shared" si="71"/>
        <v/>
      </c>
      <c r="AA437" s="343"/>
      <c r="AB437" s="334"/>
      <c r="AC437" s="334"/>
      <c r="AD437" s="334"/>
      <c r="AE437" s="334"/>
    </row>
    <row r="438" spans="1:31" s="328" customFormat="1">
      <c r="A438" s="311"/>
      <c r="B438" s="311"/>
      <c r="C438" s="312"/>
      <c r="D438" s="338"/>
      <c r="E438" s="312"/>
      <c r="F438" s="339"/>
      <c r="G438" s="311"/>
      <c r="H438" s="339"/>
      <c r="I438" s="340"/>
      <c r="J438" s="339"/>
      <c r="K438" s="341"/>
      <c r="L438" s="342"/>
      <c r="M438" s="312"/>
      <c r="N438" s="312"/>
      <c r="O438" s="343"/>
      <c r="P438" s="343"/>
      <c r="Q438" s="343"/>
      <c r="R438" s="332" t="str">
        <f>IFERROR(IF(H438="","",COUNTIF($H$12:H438,H438)),"")</f>
        <v/>
      </c>
      <c r="S438" s="332" t="str">
        <f t="shared" si="74"/>
        <v/>
      </c>
      <c r="T438" s="325" t="str">
        <f t="shared" si="72"/>
        <v/>
      </c>
      <c r="U438" s="326" t="str">
        <f t="shared" si="73"/>
        <v/>
      </c>
      <c r="V438" s="330" t="str">
        <f t="shared" si="71"/>
        <v/>
      </c>
      <c r="AA438" s="343"/>
      <c r="AB438" s="334"/>
      <c r="AC438" s="334"/>
      <c r="AD438" s="334"/>
      <c r="AE438" s="334"/>
    </row>
    <row r="439" spans="1:31" s="328" customFormat="1">
      <c r="A439" s="311"/>
      <c r="B439" s="311"/>
      <c r="C439" s="312"/>
      <c r="D439" s="338"/>
      <c r="E439" s="312"/>
      <c r="F439" s="339"/>
      <c r="G439" s="311"/>
      <c r="H439" s="339"/>
      <c r="I439" s="340"/>
      <c r="J439" s="339"/>
      <c r="K439" s="341"/>
      <c r="L439" s="342"/>
      <c r="M439" s="312"/>
      <c r="N439" s="312"/>
      <c r="O439" s="343"/>
      <c r="P439" s="343"/>
      <c r="Q439" s="343"/>
      <c r="R439" s="332" t="str">
        <f>IFERROR(IF(H439="","",COUNTIF($H$12:H439,H439)),"")</f>
        <v/>
      </c>
      <c r="S439" s="332" t="str">
        <f t="shared" si="74"/>
        <v/>
      </c>
      <c r="T439" s="325" t="str">
        <f t="shared" si="72"/>
        <v/>
      </c>
      <c r="U439" s="326" t="str">
        <f t="shared" si="73"/>
        <v/>
      </c>
      <c r="V439" s="330" t="str">
        <f t="shared" si="71"/>
        <v/>
      </c>
      <c r="AA439" s="343"/>
      <c r="AB439" s="334"/>
      <c r="AC439" s="334"/>
      <c r="AD439" s="334"/>
      <c r="AE439" s="334"/>
    </row>
    <row r="440" spans="1:31" s="328" customFormat="1">
      <c r="A440" s="311"/>
      <c r="B440" s="311"/>
      <c r="C440" s="312"/>
      <c r="D440" s="338"/>
      <c r="E440" s="312"/>
      <c r="F440" s="339"/>
      <c r="G440" s="311"/>
      <c r="H440" s="339"/>
      <c r="I440" s="340"/>
      <c r="J440" s="339"/>
      <c r="K440" s="341"/>
      <c r="L440" s="342"/>
      <c r="M440" s="312"/>
      <c r="N440" s="312"/>
      <c r="O440" s="343"/>
      <c r="P440" s="343"/>
      <c r="Q440" s="343"/>
      <c r="R440" s="332" t="str">
        <f>IFERROR(IF(H440="","",COUNTIF($H$12:H440,H440)),"")</f>
        <v/>
      </c>
      <c r="S440" s="332" t="str">
        <f t="shared" si="74"/>
        <v/>
      </c>
      <c r="T440" s="325" t="str">
        <f t="shared" si="72"/>
        <v/>
      </c>
      <c r="U440" s="326" t="str">
        <f t="shared" si="73"/>
        <v/>
      </c>
      <c r="V440" s="330" t="str">
        <f t="shared" si="71"/>
        <v/>
      </c>
      <c r="AA440" s="343"/>
      <c r="AB440" s="334"/>
      <c r="AC440" s="334"/>
      <c r="AD440" s="334"/>
      <c r="AE440" s="334"/>
    </row>
    <row r="441" spans="1:31" s="328" customFormat="1">
      <c r="A441" s="311"/>
      <c r="B441" s="311"/>
      <c r="C441" s="312"/>
      <c r="D441" s="338"/>
      <c r="E441" s="312"/>
      <c r="F441" s="339"/>
      <c r="G441" s="311"/>
      <c r="H441" s="339"/>
      <c r="I441" s="340"/>
      <c r="J441" s="339"/>
      <c r="K441" s="341"/>
      <c r="L441" s="342"/>
      <c r="M441" s="312"/>
      <c r="N441" s="312"/>
      <c r="O441" s="343"/>
      <c r="P441" s="343"/>
      <c r="Q441" s="343"/>
      <c r="R441" s="332" t="str">
        <f>IFERROR(IF(H441="","",COUNTIF($H$12:H441,H441)),"")</f>
        <v/>
      </c>
      <c r="S441" s="332" t="str">
        <f t="shared" si="74"/>
        <v/>
      </c>
      <c r="T441" s="325" t="str">
        <f t="shared" si="72"/>
        <v/>
      </c>
      <c r="U441" s="326" t="str">
        <f t="shared" si="73"/>
        <v/>
      </c>
      <c r="V441" s="330" t="str">
        <f t="shared" si="71"/>
        <v/>
      </c>
      <c r="AA441" s="343"/>
      <c r="AB441" s="334"/>
      <c r="AC441" s="334"/>
      <c r="AD441" s="334"/>
      <c r="AE441" s="334"/>
    </row>
    <row r="442" spans="1:31" s="328" customFormat="1">
      <c r="A442" s="311"/>
      <c r="B442" s="311"/>
      <c r="C442" s="312"/>
      <c r="D442" s="338"/>
      <c r="E442" s="312"/>
      <c r="F442" s="339"/>
      <c r="G442" s="311"/>
      <c r="H442" s="339"/>
      <c r="I442" s="340"/>
      <c r="J442" s="339"/>
      <c r="K442" s="341"/>
      <c r="L442" s="342"/>
      <c r="M442" s="312"/>
      <c r="N442" s="312"/>
      <c r="O442" s="343"/>
      <c r="P442" s="343"/>
      <c r="Q442" s="343"/>
      <c r="R442" s="332" t="str">
        <f>IFERROR(IF(H442="","",COUNTIF($H$12:H442,H442)),"")</f>
        <v/>
      </c>
      <c r="S442" s="332" t="str">
        <f t="shared" si="74"/>
        <v/>
      </c>
      <c r="T442" s="325" t="str">
        <f t="shared" si="72"/>
        <v/>
      </c>
      <c r="U442" s="326" t="str">
        <f t="shared" si="73"/>
        <v/>
      </c>
      <c r="V442" s="330" t="str">
        <f t="shared" si="71"/>
        <v/>
      </c>
      <c r="AA442" s="343"/>
      <c r="AB442" s="334"/>
      <c r="AC442" s="334"/>
      <c r="AD442" s="334"/>
      <c r="AE442" s="334"/>
    </row>
    <row r="443" spans="1:31" s="328" customFormat="1">
      <c r="A443" s="311"/>
      <c r="B443" s="311"/>
      <c r="C443" s="312"/>
      <c r="D443" s="338"/>
      <c r="E443" s="312"/>
      <c r="F443" s="339"/>
      <c r="G443" s="311"/>
      <c r="H443" s="339"/>
      <c r="I443" s="340"/>
      <c r="J443" s="339"/>
      <c r="K443" s="341"/>
      <c r="L443" s="342"/>
      <c r="M443" s="312"/>
      <c r="N443" s="312"/>
      <c r="O443" s="343"/>
      <c r="P443" s="343"/>
      <c r="Q443" s="343"/>
      <c r="R443" s="332" t="str">
        <f>IFERROR(IF(H443="","",COUNTIF($H$12:H443,H443)),"")</f>
        <v/>
      </c>
      <c r="S443" s="332" t="str">
        <f t="shared" si="74"/>
        <v/>
      </c>
      <c r="T443" s="325" t="str">
        <f t="shared" si="72"/>
        <v/>
      </c>
      <c r="U443" s="326" t="str">
        <f t="shared" si="73"/>
        <v/>
      </c>
      <c r="V443" s="330" t="str">
        <f t="shared" si="71"/>
        <v/>
      </c>
      <c r="AA443" s="343"/>
      <c r="AB443" s="334"/>
      <c r="AC443" s="334"/>
      <c r="AD443" s="334"/>
      <c r="AE443" s="334"/>
    </row>
    <row r="444" spans="1:31" s="328" customFormat="1">
      <c r="A444" s="311"/>
      <c r="B444" s="311"/>
      <c r="C444" s="312"/>
      <c r="D444" s="338"/>
      <c r="E444" s="312"/>
      <c r="F444" s="339"/>
      <c r="G444" s="311"/>
      <c r="H444" s="339"/>
      <c r="I444" s="340"/>
      <c r="J444" s="339"/>
      <c r="K444" s="341"/>
      <c r="L444" s="342"/>
      <c r="M444" s="312"/>
      <c r="N444" s="312"/>
      <c r="O444" s="343"/>
      <c r="P444" s="343"/>
      <c r="Q444" s="343"/>
      <c r="R444" s="332" t="str">
        <f>IFERROR(IF(H444="","",COUNTIF($H$12:H444,H444)),"")</f>
        <v/>
      </c>
      <c r="S444" s="332" t="str">
        <f t="shared" si="74"/>
        <v/>
      </c>
      <c r="T444" s="325" t="str">
        <f t="shared" si="72"/>
        <v/>
      </c>
      <c r="U444" s="326" t="str">
        <f t="shared" si="73"/>
        <v/>
      </c>
      <c r="V444" s="330" t="str">
        <f t="shared" si="71"/>
        <v/>
      </c>
      <c r="AA444" s="343"/>
      <c r="AB444" s="334"/>
      <c r="AC444" s="334"/>
      <c r="AD444" s="334"/>
      <c r="AE444" s="334"/>
    </row>
    <row r="445" spans="1:31" s="328" customFormat="1">
      <c r="A445" s="311"/>
      <c r="B445" s="311"/>
      <c r="C445" s="312"/>
      <c r="D445" s="338"/>
      <c r="E445" s="312"/>
      <c r="F445" s="339"/>
      <c r="G445" s="311"/>
      <c r="H445" s="339"/>
      <c r="I445" s="340"/>
      <c r="J445" s="339"/>
      <c r="K445" s="341"/>
      <c r="L445" s="342"/>
      <c r="M445" s="312"/>
      <c r="N445" s="312"/>
      <c r="O445" s="343"/>
      <c r="P445" s="343"/>
      <c r="Q445" s="343"/>
      <c r="R445" s="332" t="str">
        <f>IFERROR(IF(H445="","",COUNTIF($H$12:H445,H445)),"")</f>
        <v/>
      </c>
      <c r="S445" s="332" t="str">
        <f t="shared" si="74"/>
        <v/>
      </c>
      <c r="T445" s="325" t="str">
        <f t="shared" si="72"/>
        <v/>
      </c>
      <c r="U445" s="326" t="str">
        <f t="shared" si="73"/>
        <v/>
      </c>
      <c r="V445" s="330" t="str">
        <f t="shared" si="71"/>
        <v/>
      </c>
      <c r="AA445" s="343"/>
      <c r="AB445" s="334"/>
      <c r="AC445" s="334"/>
      <c r="AD445" s="334"/>
      <c r="AE445" s="334"/>
    </row>
    <row r="446" spans="1:31" s="328" customFormat="1">
      <c r="A446" s="311"/>
      <c r="B446" s="311"/>
      <c r="C446" s="312"/>
      <c r="D446" s="338"/>
      <c r="E446" s="312"/>
      <c r="F446" s="339"/>
      <c r="G446" s="311"/>
      <c r="H446" s="339"/>
      <c r="I446" s="340"/>
      <c r="J446" s="339"/>
      <c r="K446" s="341"/>
      <c r="L446" s="342"/>
      <c r="M446" s="312"/>
      <c r="N446" s="312"/>
      <c r="O446" s="343"/>
      <c r="P446" s="343"/>
      <c r="Q446" s="343"/>
      <c r="R446" s="332" t="str">
        <f>IFERROR(IF(H446="","",COUNTIF($H$12:H446,H446)),"")</f>
        <v/>
      </c>
      <c r="S446" s="332" t="str">
        <f t="shared" si="74"/>
        <v/>
      </c>
      <c r="T446" s="325" t="str">
        <f t="shared" si="72"/>
        <v/>
      </c>
      <c r="U446" s="326" t="str">
        <f t="shared" si="73"/>
        <v/>
      </c>
      <c r="V446" s="330" t="str">
        <f t="shared" si="71"/>
        <v/>
      </c>
      <c r="AA446" s="343"/>
      <c r="AB446" s="334"/>
      <c r="AC446" s="334"/>
      <c r="AD446" s="334"/>
      <c r="AE446" s="334"/>
    </row>
    <row r="447" spans="1:31" s="328" customFormat="1">
      <c r="A447" s="311"/>
      <c r="B447" s="311"/>
      <c r="C447" s="312"/>
      <c r="D447" s="338"/>
      <c r="E447" s="312"/>
      <c r="F447" s="339"/>
      <c r="G447" s="311"/>
      <c r="H447" s="339"/>
      <c r="I447" s="340"/>
      <c r="J447" s="339"/>
      <c r="K447" s="341"/>
      <c r="L447" s="342"/>
      <c r="M447" s="312"/>
      <c r="N447" s="312"/>
      <c r="O447" s="343"/>
      <c r="P447" s="343"/>
      <c r="Q447" s="343"/>
      <c r="R447" s="332" t="str">
        <f>IFERROR(IF(H447="","",COUNTIF($H$12:H447,H447)),"")</f>
        <v/>
      </c>
      <c r="S447" s="332" t="str">
        <f t="shared" si="74"/>
        <v/>
      </c>
      <c r="T447" s="325" t="str">
        <f t="shared" si="72"/>
        <v/>
      </c>
      <c r="U447" s="326" t="str">
        <f t="shared" si="73"/>
        <v/>
      </c>
      <c r="V447" s="330" t="str">
        <f t="shared" si="71"/>
        <v/>
      </c>
      <c r="AA447" s="343"/>
      <c r="AB447" s="334"/>
      <c r="AC447" s="334"/>
      <c r="AD447" s="334"/>
      <c r="AE447" s="334"/>
    </row>
    <row r="448" spans="1:31" s="328" customFormat="1">
      <c r="A448" s="311"/>
      <c r="B448" s="311"/>
      <c r="C448" s="312"/>
      <c r="D448" s="338"/>
      <c r="E448" s="312"/>
      <c r="F448" s="339"/>
      <c r="G448" s="311"/>
      <c r="H448" s="339"/>
      <c r="I448" s="340"/>
      <c r="J448" s="339"/>
      <c r="K448" s="341"/>
      <c r="L448" s="342"/>
      <c r="M448" s="312"/>
      <c r="N448" s="312"/>
      <c r="O448" s="343"/>
      <c r="P448" s="343"/>
      <c r="Q448" s="343"/>
      <c r="R448" s="332" t="str">
        <f>IFERROR(IF(H448="","",COUNTIF($H$12:H448,H448)),"")</f>
        <v/>
      </c>
      <c r="S448" s="332" t="str">
        <f t="shared" si="74"/>
        <v/>
      </c>
      <c r="T448" s="325" t="str">
        <f t="shared" si="72"/>
        <v/>
      </c>
      <c r="U448" s="326" t="str">
        <f t="shared" si="73"/>
        <v/>
      </c>
      <c r="V448" s="330" t="str">
        <f t="shared" si="71"/>
        <v/>
      </c>
      <c r="AA448" s="343"/>
      <c r="AB448" s="334"/>
      <c r="AC448" s="334"/>
      <c r="AD448" s="334"/>
      <c r="AE448" s="334"/>
    </row>
    <row r="449" spans="1:31" s="328" customFormat="1">
      <c r="A449" s="311"/>
      <c r="B449" s="311"/>
      <c r="C449" s="312"/>
      <c r="D449" s="338"/>
      <c r="E449" s="312"/>
      <c r="F449" s="339"/>
      <c r="G449" s="311"/>
      <c r="H449" s="339"/>
      <c r="I449" s="340"/>
      <c r="J449" s="339"/>
      <c r="K449" s="341"/>
      <c r="L449" s="342"/>
      <c r="M449" s="312"/>
      <c r="N449" s="312"/>
      <c r="O449" s="343"/>
      <c r="P449" s="343"/>
      <c r="Q449" s="343"/>
      <c r="R449" s="332" t="str">
        <f>IFERROR(IF(H449="","",COUNTIF($H$12:H449,H449)),"")</f>
        <v/>
      </c>
      <c r="S449" s="332" t="str">
        <f t="shared" si="74"/>
        <v/>
      </c>
      <c r="T449" s="325" t="str">
        <f t="shared" si="72"/>
        <v/>
      </c>
      <c r="U449" s="326" t="str">
        <f t="shared" si="73"/>
        <v/>
      </c>
      <c r="V449" s="330" t="str">
        <f t="shared" si="71"/>
        <v/>
      </c>
      <c r="AA449" s="343"/>
      <c r="AB449" s="334"/>
      <c r="AC449" s="334"/>
      <c r="AD449" s="334"/>
      <c r="AE449" s="334"/>
    </row>
    <row r="450" spans="1:31" s="328" customFormat="1">
      <c r="A450" s="311"/>
      <c r="B450" s="311"/>
      <c r="C450" s="312"/>
      <c r="D450" s="338"/>
      <c r="E450" s="312"/>
      <c r="F450" s="339"/>
      <c r="G450" s="311"/>
      <c r="H450" s="339"/>
      <c r="I450" s="340"/>
      <c r="J450" s="339"/>
      <c r="K450" s="341"/>
      <c r="L450" s="342"/>
      <c r="M450" s="312"/>
      <c r="N450" s="312"/>
      <c r="O450" s="343"/>
      <c r="P450" s="343"/>
      <c r="Q450" s="343"/>
      <c r="R450" s="332" t="str">
        <f>IFERROR(IF(H450="","",COUNTIF($H$12:H450,H450)),"")</f>
        <v/>
      </c>
      <c r="S450" s="332" t="str">
        <f t="shared" si="74"/>
        <v/>
      </c>
      <c r="T450" s="325" t="str">
        <f t="shared" si="72"/>
        <v/>
      </c>
      <c r="U450" s="326" t="str">
        <f t="shared" si="73"/>
        <v/>
      </c>
      <c r="V450" s="330" t="str">
        <f t="shared" si="71"/>
        <v/>
      </c>
      <c r="AA450" s="343"/>
      <c r="AB450" s="334"/>
      <c r="AC450" s="334"/>
      <c r="AD450" s="334"/>
      <c r="AE450" s="334"/>
    </row>
    <row r="451" spans="1:31" s="328" customFormat="1">
      <c r="A451" s="311"/>
      <c r="B451" s="311"/>
      <c r="C451" s="312"/>
      <c r="D451" s="338"/>
      <c r="E451" s="312"/>
      <c r="F451" s="339"/>
      <c r="G451" s="311"/>
      <c r="H451" s="339"/>
      <c r="I451" s="340"/>
      <c r="J451" s="339"/>
      <c r="K451" s="341"/>
      <c r="L451" s="342"/>
      <c r="M451" s="312"/>
      <c r="N451" s="312"/>
      <c r="O451" s="343"/>
      <c r="P451" s="343"/>
      <c r="Q451" s="343"/>
      <c r="R451" s="332" t="str">
        <f>IFERROR(IF(H451="","",COUNTIF($H$12:H451,H451)),"")</f>
        <v/>
      </c>
      <c r="S451" s="332" t="str">
        <f t="shared" si="74"/>
        <v/>
      </c>
      <c r="T451" s="325" t="str">
        <f t="shared" si="72"/>
        <v/>
      </c>
      <c r="U451" s="326" t="str">
        <f t="shared" si="73"/>
        <v/>
      </c>
      <c r="V451" s="330" t="str">
        <f t="shared" si="71"/>
        <v/>
      </c>
      <c r="AA451" s="343"/>
      <c r="AB451" s="334"/>
      <c r="AC451" s="334"/>
      <c r="AD451" s="334"/>
      <c r="AE451" s="334"/>
    </row>
    <row r="452" spans="1:31" s="328" customFormat="1">
      <c r="A452" s="311"/>
      <c r="B452" s="311"/>
      <c r="C452" s="312"/>
      <c r="D452" s="338"/>
      <c r="E452" s="312"/>
      <c r="F452" s="339"/>
      <c r="G452" s="311"/>
      <c r="H452" s="339"/>
      <c r="I452" s="340"/>
      <c r="J452" s="339"/>
      <c r="K452" s="341"/>
      <c r="L452" s="342"/>
      <c r="M452" s="312"/>
      <c r="N452" s="312"/>
      <c r="O452" s="343"/>
      <c r="P452" s="343"/>
      <c r="Q452" s="343"/>
      <c r="R452" s="332" t="str">
        <f>IFERROR(IF(H452="","",COUNTIF($H$12:H452,H452)),"")</f>
        <v/>
      </c>
      <c r="S452" s="332" t="str">
        <f t="shared" si="74"/>
        <v/>
      </c>
      <c r="T452" s="325" t="str">
        <f t="shared" si="72"/>
        <v/>
      </c>
      <c r="U452" s="326" t="str">
        <f t="shared" si="73"/>
        <v/>
      </c>
      <c r="V452" s="330" t="str">
        <f t="shared" si="71"/>
        <v/>
      </c>
      <c r="AA452" s="343"/>
      <c r="AB452" s="334"/>
      <c r="AC452" s="334"/>
      <c r="AD452" s="334"/>
      <c r="AE452" s="334"/>
    </row>
    <row r="453" spans="1:31" s="328" customFormat="1">
      <c r="A453" s="311"/>
      <c r="B453" s="311"/>
      <c r="C453" s="312"/>
      <c r="D453" s="338"/>
      <c r="E453" s="312"/>
      <c r="F453" s="339"/>
      <c r="G453" s="311"/>
      <c r="H453" s="339"/>
      <c r="I453" s="340"/>
      <c r="J453" s="339"/>
      <c r="K453" s="341"/>
      <c r="L453" s="342"/>
      <c r="M453" s="312"/>
      <c r="N453" s="312"/>
      <c r="O453" s="343"/>
      <c r="P453" s="343"/>
      <c r="Q453" s="343"/>
      <c r="R453" s="332" t="str">
        <f>IFERROR(IF(H453="","",COUNTIF($H$12:H453,H453)),"")</f>
        <v/>
      </c>
      <c r="S453" s="332" t="str">
        <f t="shared" si="74"/>
        <v/>
      </c>
      <c r="T453" s="325" t="str">
        <f t="shared" si="72"/>
        <v/>
      </c>
      <c r="U453" s="326" t="str">
        <f t="shared" si="73"/>
        <v/>
      </c>
      <c r="V453" s="330" t="str">
        <f t="shared" si="71"/>
        <v/>
      </c>
      <c r="AA453" s="343"/>
      <c r="AB453" s="334"/>
      <c r="AC453" s="334"/>
      <c r="AD453" s="334"/>
      <c r="AE453" s="334"/>
    </row>
    <row r="454" spans="1:31" s="328" customFormat="1">
      <c r="A454" s="311"/>
      <c r="B454" s="311"/>
      <c r="C454" s="312"/>
      <c r="D454" s="338"/>
      <c r="E454" s="312"/>
      <c r="F454" s="339"/>
      <c r="G454" s="311"/>
      <c r="H454" s="339"/>
      <c r="I454" s="340"/>
      <c r="J454" s="339"/>
      <c r="K454" s="341"/>
      <c r="L454" s="342"/>
      <c r="M454" s="312"/>
      <c r="N454" s="312"/>
      <c r="O454" s="343"/>
      <c r="P454" s="343"/>
      <c r="Q454" s="343"/>
      <c r="R454" s="332" t="str">
        <f>IFERROR(IF(H454="","",COUNTIF($H$12:H454,H454)),"")</f>
        <v/>
      </c>
      <c r="S454" s="332" t="str">
        <f t="shared" si="74"/>
        <v/>
      </c>
      <c r="T454" s="325" t="str">
        <f t="shared" si="72"/>
        <v/>
      </c>
      <c r="U454" s="326" t="str">
        <f t="shared" si="73"/>
        <v/>
      </c>
      <c r="V454" s="330" t="str">
        <f t="shared" si="71"/>
        <v/>
      </c>
      <c r="AA454" s="343"/>
      <c r="AB454" s="334"/>
      <c r="AC454" s="334"/>
      <c r="AD454" s="334"/>
      <c r="AE454" s="334"/>
    </row>
    <row r="455" spans="1:31" s="328" customFormat="1">
      <c r="A455" s="311"/>
      <c r="B455" s="311"/>
      <c r="C455" s="312"/>
      <c r="D455" s="338"/>
      <c r="E455" s="312"/>
      <c r="F455" s="339"/>
      <c r="G455" s="311"/>
      <c r="H455" s="339"/>
      <c r="I455" s="340"/>
      <c r="J455" s="339"/>
      <c r="K455" s="341"/>
      <c r="L455" s="342"/>
      <c r="M455" s="312"/>
      <c r="N455" s="312"/>
      <c r="O455" s="343"/>
      <c r="P455" s="343"/>
      <c r="Q455" s="343"/>
      <c r="R455" s="332" t="str">
        <f>IFERROR(IF(H455="","",COUNTIF($H$12:H455,H455)),"")</f>
        <v/>
      </c>
      <c r="S455" s="332" t="str">
        <f t="shared" si="74"/>
        <v/>
      </c>
      <c r="T455" s="325" t="str">
        <f t="shared" si="72"/>
        <v/>
      </c>
      <c r="U455" s="326" t="str">
        <f t="shared" si="73"/>
        <v/>
      </c>
      <c r="V455" s="330" t="str">
        <f t="shared" si="71"/>
        <v/>
      </c>
      <c r="AA455" s="343"/>
      <c r="AB455" s="334"/>
      <c r="AC455" s="334"/>
      <c r="AD455" s="334"/>
      <c r="AE455" s="334"/>
    </row>
    <row r="456" spans="1:31" s="328" customFormat="1">
      <c r="A456" s="311"/>
      <c r="B456" s="311"/>
      <c r="C456" s="312"/>
      <c r="D456" s="338"/>
      <c r="E456" s="312"/>
      <c r="F456" s="339"/>
      <c r="G456" s="311"/>
      <c r="H456" s="339"/>
      <c r="I456" s="340"/>
      <c r="J456" s="339"/>
      <c r="K456" s="341"/>
      <c r="L456" s="342"/>
      <c r="M456" s="312"/>
      <c r="N456" s="312"/>
      <c r="O456" s="343"/>
      <c r="P456" s="343"/>
      <c r="Q456" s="343"/>
      <c r="R456" s="332" t="str">
        <f>IFERROR(IF(H456="","",COUNTIF($H$12:H456,H456)),"")</f>
        <v/>
      </c>
      <c r="S456" s="332" t="str">
        <f t="shared" si="74"/>
        <v/>
      </c>
      <c r="T456" s="325" t="str">
        <f t="shared" si="72"/>
        <v/>
      </c>
      <c r="U456" s="326" t="str">
        <f t="shared" si="73"/>
        <v/>
      </c>
      <c r="V456" s="330" t="str">
        <f t="shared" si="71"/>
        <v/>
      </c>
      <c r="AA456" s="343"/>
      <c r="AB456" s="334"/>
      <c r="AC456" s="334"/>
      <c r="AD456" s="334"/>
      <c r="AE456" s="334"/>
    </row>
    <row r="457" spans="1:31" s="328" customFormat="1">
      <c r="A457" s="311"/>
      <c r="B457" s="311"/>
      <c r="C457" s="312"/>
      <c r="D457" s="338"/>
      <c r="E457" s="312"/>
      <c r="F457" s="339"/>
      <c r="G457" s="311"/>
      <c r="H457" s="339"/>
      <c r="I457" s="340"/>
      <c r="J457" s="339"/>
      <c r="K457" s="341"/>
      <c r="L457" s="342"/>
      <c r="M457" s="312"/>
      <c r="N457" s="312"/>
      <c r="O457" s="343"/>
      <c r="P457" s="343"/>
      <c r="Q457" s="343"/>
      <c r="R457" s="332" t="str">
        <f>IFERROR(IF(H457="","",COUNTIF($H$12:H457,H457)),"")</f>
        <v/>
      </c>
      <c r="S457" s="332" t="str">
        <f t="shared" si="74"/>
        <v/>
      </c>
      <c r="T457" s="325" t="str">
        <f t="shared" si="72"/>
        <v/>
      </c>
      <c r="U457" s="326" t="str">
        <f t="shared" si="73"/>
        <v/>
      </c>
      <c r="V457" s="330" t="str">
        <f t="shared" si="71"/>
        <v/>
      </c>
      <c r="AA457" s="343"/>
      <c r="AB457" s="334"/>
      <c r="AC457" s="334"/>
      <c r="AD457" s="334"/>
      <c r="AE457" s="334"/>
    </row>
    <row r="458" spans="1:31" s="328" customFormat="1">
      <c r="A458" s="311"/>
      <c r="B458" s="311"/>
      <c r="C458" s="312"/>
      <c r="D458" s="338"/>
      <c r="E458" s="312"/>
      <c r="F458" s="339"/>
      <c r="G458" s="311"/>
      <c r="H458" s="339"/>
      <c r="I458" s="340"/>
      <c r="J458" s="339"/>
      <c r="K458" s="341"/>
      <c r="L458" s="342"/>
      <c r="M458" s="312"/>
      <c r="N458" s="312"/>
      <c r="O458" s="343"/>
      <c r="P458" s="343"/>
      <c r="Q458" s="343"/>
      <c r="R458" s="332" t="str">
        <f>IFERROR(IF(H458="","",COUNTIF($H$12:H458,H458)),"")</f>
        <v/>
      </c>
      <c r="S458" s="332" t="str">
        <f t="shared" si="74"/>
        <v/>
      </c>
      <c r="T458" s="325" t="str">
        <f t="shared" si="72"/>
        <v/>
      </c>
      <c r="U458" s="326" t="str">
        <f t="shared" si="73"/>
        <v/>
      </c>
      <c r="V458" s="330" t="str">
        <f t="shared" si="71"/>
        <v/>
      </c>
      <c r="AA458" s="343"/>
      <c r="AB458" s="334"/>
      <c r="AC458" s="334"/>
      <c r="AD458" s="334"/>
      <c r="AE458" s="334"/>
    </row>
    <row r="459" spans="1:31" s="328" customFormat="1">
      <c r="A459" s="311"/>
      <c r="B459" s="311"/>
      <c r="C459" s="312"/>
      <c r="D459" s="338"/>
      <c r="E459" s="312"/>
      <c r="F459" s="339"/>
      <c r="G459" s="311"/>
      <c r="H459" s="339"/>
      <c r="I459" s="340"/>
      <c r="J459" s="339"/>
      <c r="K459" s="341"/>
      <c r="L459" s="342"/>
      <c r="M459" s="312"/>
      <c r="N459" s="312"/>
      <c r="O459" s="343"/>
      <c r="P459" s="343"/>
      <c r="Q459" s="343"/>
      <c r="R459" s="332" t="str">
        <f>IFERROR(IF(H459="","",COUNTIF($H$12:H459,H459)),"")</f>
        <v/>
      </c>
      <c r="S459" s="332" t="str">
        <f t="shared" si="74"/>
        <v/>
      </c>
      <c r="T459" s="325" t="str">
        <f t="shared" si="72"/>
        <v/>
      </c>
      <c r="U459" s="326" t="str">
        <f t="shared" si="73"/>
        <v/>
      </c>
      <c r="V459" s="330" t="str">
        <f t="shared" si="71"/>
        <v/>
      </c>
      <c r="AA459" s="343"/>
      <c r="AB459" s="334"/>
      <c r="AC459" s="334"/>
      <c r="AD459" s="334"/>
      <c r="AE459" s="334"/>
    </row>
    <row r="460" spans="1:31" s="328" customFormat="1">
      <c r="A460" s="311"/>
      <c r="B460" s="311"/>
      <c r="C460" s="312"/>
      <c r="D460" s="338"/>
      <c r="E460" s="312"/>
      <c r="F460" s="339"/>
      <c r="G460" s="311"/>
      <c r="H460" s="339"/>
      <c r="I460" s="340"/>
      <c r="J460" s="339"/>
      <c r="K460" s="341"/>
      <c r="L460" s="342"/>
      <c r="M460" s="312"/>
      <c r="N460" s="312"/>
      <c r="O460" s="343"/>
      <c r="P460" s="343"/>
      <c r="Q460" s="343"/>
      <c r="R460" s="332" t="str">
        <f>IFERROR(IF(H460="","",COUNTIF($H$12:H460,H460)),"")</f>
        <v/>
      </c>
      <c r="S460" s="332" t="str">
        <f t="shared" si="74"/>
        <v/>
      </c>
      <c r="T460" s="325" t="str">
        <f t="shared" si="72"/>
        <v/>
      </c>
      <c r="U460" s="326" t="str">
        <f t="shared" si="73"/>
        <v/>
      </c>
      <c r="V460" s="330" t="str">
        <f t="shared" ref="V460:V523" si="75">IF($U460="","",COUNTIF(H:H,$U460))</f>
        <v/>
      </c>
      <c r="AA460" s="343"/>
      <c r="AB460" s="334"/>
      <c r="AC460" s="334"/>
      <c r="AD460" s="334"/>
      <c r="AE460" s="334"/>
    </row>
    <row r="461" spans="1:31" s="328" customFormat="1">
      <c r="A461" s="311"/>
      <c r="B461" s="311"/>
      <c r="C461" s="312"/>
      <c r="D461" s="338"/>
      <c r="E461" s="312"/>
      <c r="F461" s="339"/>
      <c r="G461" s="311"/>
      <c r="H461" s="339"/>
      <c r="I461" s="340"/>
      <c r="J461" s="339"/>
      <c r="K461" s="341"/>
      <c r="L461" s="342"/>
      <c r="M461" s="312"/>
      <c r="N461" s="312"/>
      <c r="O461" s="343"/>
      <c r="P461" s="343"/>
      <c r="Q461" s="343"/>
      <c r="R461" s="332" t="str">
        <f>IFERROR(IF(H461="","",COUNTIF($H$12:H461,H461)),"")</f>
        <v/>
      </c>
      <c r="S461" s="332" t="str">
        <f t="shared" si="74"/>
        <v/>
      </c>
      <c r="T461" s="325" t="str">
        <f t="shared" ref="T461:T524" si="76">IFERROR(IF(U461="","",ROW()-11),"")</f>
        <v/>
      </c>
      <c r="U461" s="326" t="str">
        <f t="shared" ref="U461:U522" si="77">IFERROR(INDEX(H:H,SMALL(S:S,ROW()-11)),"")</f>
        <v/>
      </c>
      <c r="V461" s="330" t="str">
        <f t="shared" si="75"/>
        <v/>
      </c>
      <c r="AA461" s="343"/>
      <c r="AB461" s="334"/>
      <c r="AC461" s="334"/>
      <c r="AD461" s="334"/>
      <c r="AE461" s="334"/>
    </row>
    <row r="462" spans="1:31" s="328" customFormat="1">
      <c r="A462" s="311"/>
      <c r="B462" s="311"/>
      <c r="C462" s="312"/>
      <c r="D462" s="338"/>
      <c r="E462" s="312"/>
      <c r="F462" s="339"/>
      <c r="G462" s="311"/>
      <c r="H462" s="339"/>
      <c r="I462" s="340"/>
      <c r="J462" s="339"/>
      <c r="K462" s="341"/>
      <c r="L462" s="342"/>
      <c r="M462" s="312"/>
      <c r="N462" s="312"/>
      <c r="O462" s="343"/>
      <c r="P462" s="343"/>
      <c r="Q462" s="343"/>
      <c r="R462" s="332" t="str">
        <f>IFERROR(IF(H462="","",COUNTIF($H$12:H462,H462)),"")</f>
        <v/>
      </c>
      <c r="S462" s="332" t="str">
        <f t="shared" ref="S462:S525" si="78">IFERROR(IF(AND(COUNTIF(H462:H462,H462)=(R462),R462&gt;0),ROW(),""),"")</f>
        <v/>
      </c>
      <c r="T462" s="325" t="str">
        <f t="shared" si="76"/>
        <v/>
      </c>
      <c r="U462" s="326" t="str">
        <f t="shared" si="77"/>
        <v/>
      </c>
      <c r="V462" s="330" t="str">
        <f t="shared" si="75"/>
        <v/>
      </c>
      <c r="AA462" s="343"/>
      <c r="AB462" s="334"/>
      <c r="AC462" s="334"/>
      <c r="AD462" s="334"/>
      <c r="AE462" s="334"/>
    </row>
    <row r="463" spans="1:31" s="328" customFormat="1">
      <c r="A463" s="311"/>
      <c r="B463" s="311"/>
      <c r="C463" s="312"/>
      <c r="D463" s="338"/>
      <c r="E463" s="312"/>
      <c r="F463" s="339"/>
      <c r="G463" s="311"/>
      <c r="H463" s="339"/>
      <c r="I463" s="340"/>
      <c r="J463" s="339"/>
      <c r="K463" s="341"/>
      <c r="L463" s="342"/>
      <c r="M463" s="312"/>
      <c r="N463" s="312"/>
      <c r="O463" s="343"/>
      <c r="P463" s="343"/>
      <c r="Q463" s="343"/>
      <c r="R463" s="332" t="str">
        <f>IFERROR(IF(H463="","",COUNTIF($H$12:H463,H463)),"")</f>
        <v/>
      </c>
      <c r="S463" s="332" t="str">
        <f t="shared" si="78"/>
        <v/>
      </c>
      <c r="T463" s="325" t="str">
        <f t="shared" si="76"/>
        <v/>
      </c>
      <c r="U463" s="326" t="str">
        <f t="shared" si="77"/>
        <v/>
      </c>
      <c r="V463" s="330" t="str">
        <f t="shared" si="75"/>
        <v/>
      </c>
      <c r="AA463" s="343"/>
      <c r="AB463" s="334"/>
      <c r="AC463" s="334"/>
      <c r="AD463" s="334"/>
      <c r="AE463" s="334"/>
    </row>
    <row r="464" spans="1:31" s="328" customFormat="1">
      <c r="A464" s="311"/>
      <c r="B464" s="311"/>
      <c r="C464" s="312"/>
      <c r="D464" s="338"/>
      <c r="E464" s="312"/>
      <c r="F464" s="339"/>
      <c r="G464" s="311"/>
      <c r="H464" s="339"/>
      <c r="I464" s="340"/>
      <c r="J464" s="339"/>
      <c r="K464" s="341"/>
      <c r="L464" s="342"/>
      <c r="M464" s="312"/>
      <c r="N464" s="312"/>
      <c r="O464" s="343"/>
      <c r="P464" s="343"/>
      <c r="Q464" s="343"/>
      <c r="R464" s="332" t="str">
        <f>IFERROR(IF(H464="","",COUNTIF($H$12:H464,H464)),"")</f>
        <v/>
      </c>
      <c r="S464" s="332" t="str">
        <f t="shared" si="78"/>
        <v/>
      </c>
      <c r="T464" s="325" t="str">
        <f t="shared" si="76"/>
        <v/>
      </c>
      <c r="U464" s="326" t="str">
        <f t="shared" si="77"/>
        <v/>
      </c>
      <c r="V464" s="330" t="str">
        <f t="shared" si="75"/>
        <v/>
      </c>
      <c r="AA464" s="343"/>
      <c r="AB464" s="334"/>
      <c r="AC464" s="334"/>
      <c r="AD464" s="334"/>
      <c r="AE464" s="334"/>
    </row>
    <row r="465" spans="1:31" s="328" customFormat="1">
      <c r="A465" s="311"/>
      <c r="B465" s="311"/>
      <c r="C465" s="312"/>
      <c r="D465" s="338"/>
      <c r="E465" s="312"/>
      <c r="F465" s="339"/>
      <c r="G465" s="311"/>
      <c r="H465" s="339"/>
      <c r="I465" s="340"/>
      <c r="J465" s="339"/>
      <c r="K465" s="341"/>
      <c r="L465" s="342"/>
      <c r="M465" s="312"/>
      <c r="N465" s="312"/>
      <c r="O465" s="343"/>
      <c r="P465" s="343"/>
      <c r="Q465" s="343"/>
      <c r="R465" s="332" t="str">
        <f>IFERROR(IF(H465="","",COUNTIF($H$12:H465,H465)),"")</f>
        <v/>
      </c>
      <c r="S465" s="332" t="str">
        <f t="shared" si="78"/>
        <v/>
      </c>
      <c r="T465" s="325" t="str">
        <f t="shared" si="76"/>
        <v/>
      </c>
      <c r="U465" s="326" t="str">
        <f t="shared" si="77"/>
        <v/>
      </c>
      <c r="V465" s="330" t="str">
        <f t="shared" si="75"/>
        <v/>
      </c>
      <c r="AA465" s="343"/>
      <c r="AB465" s="334"/>
      <c r="AC465" s="334"/>
      <c r="AD465" s="334"/>
      <c r="AE465" s="334"/>
    </row>
    <row r="466" spans="1:31" s="328" customFormat="1">
      <c r="A466" s="311"/>
      <c r="B466" s="311"/>
      <c r="C466" s="312"/>
      <c r="D466" s="338"/>
      <c r="E466" s="312"/>
      <c r="F466" s="339"/>
      <c r="G466" s="311"/>
      <c r="H466" s="339"/>
      <c r="I466" s="340"/>
      <c r="J466" s="339"/>
      <c r="K466" s="341"/>
      <c r="L466" s="342"/>
      <c r="M466" s="312"/>
      <c r="N466" s="312"/>
      <c r="O466" s="343"/>
      <c r="P466" s="343"/>
      <c r="Q466" s="343"/>
      <c r="R466" s="332" t="str">
        <f>IFERROR(IF(H466="","",COUNTIF($H$12:H466,H466)),"")</f>
        <v/>
      </c>
      <c r="S466" s="332" t="str">
        <f t="shared" si="78"/>
        <v/>
      </c>
      <c r="T466" s="325" t="str">
        <f t="shared" si="76"/>
        <v/>
      </c>
      <c r="U466" s="326" t="str">
        <f t="shared" si="77"/>
        <v/>
      </c>
      <c r="V466" s="330" t="str">
        <f t="shared" si="75"/>
        <v/>
      </c>
      <c r="AA466" s="343"/>
      <c r="AB466" s="334"/>
      <c r="AC466" s="334"/>
      <c r="AD466" s="334"/>
      <c r="AE466" s="334"/>
    </row>
    <row r="467" spans="1:31" s="328" customFormat="1">
      <c r="A467" s="311"/>
      <c r="B467" s="311"/>
      <c r="C467" s="312"/>
      <c r="D467" s="338"/>
      <c r="E467" s="312"/>
      <c r="F467" s="339"/>
      <c r="G467" s="311"/>
      <c r="H467" s="339"/>
      <c r="I467" s="340"/>
      <c r="J467" s="339"/>
      <c r="K467" s="341"/>
      <c r="L467" s="342"/>
      <c r="M467" s="312"/>
      <c r="N467" s="312"/>
      <c r="O467" s="343"/>
      <c r="P467" s="343"/>
      <c r="Q467" s="343"/>
      <c r="R467" s="332" t="str">
        <f>IFERROR(IF(H467="","",COUNTIF($H$12:H467,H467)),"")</f>
        <v/>
      </c>
      <c r="S467" s="332" t="str">
        <f t="shared" si="78"/>
        <v/>
      </c>
      <c r="T467" s="325" t="str">
        <f t="shared" si="76"/>
        <v/>
      </c>
      <c r="U467" s="326" t="str">
        <f t="shared" si="77"/>
        <v/>
      </c>
      <c r="V467" s="330" t="str">
        <f t="shared" si="75"/>
        <v/>
      </c>
      <c r="AA467" s="343"/>
      <c r="AB467" s="334"/>
      <c r="AC467" s="334"/>
      <c r="AD467" s="334"/>
      <c r="AE467" s="334"/>
    </row>
    <row r="468" spans="1:31" s="328" customFormat="1">
      <c r="A468" s="311"/>
      <c r="B468" s="311"/>
      <c r="C468" s="312"/>
      <c r="D468" s="338"/>
      <c r="E468" s="312"/>
      <c r="F468" s="339"/>
      <c r="G468" s="311"/>
      <c r="H468" s="339"/>
      <c r="I468" s="340"/>
      <c r="J468" s="339"/>
      <c r="K468" s="341"/>
      <c r="L468" s="342"/>
      <c r="M468" s="312"/>
      <c r="N468" s="312"/>
      <c r="O468" s="343"/>
      <c r="P468" s="343"/>
      <c r="Q468" s="343"/>
      <c r="R468" s="332" t="str">
        <f>IFERROR(IF(H468="","",COUNTIF($H$12:H468,H468)),"")</f>
        <v/>
      </c>
      <c r="S468" s="332" t="str">
        <f t="shared" si="78"/>
        <v/>
      </c>
      <c r="T468" s="325" t="str">
        <f t="shared" si="76"/>
        <v/>
      </c>
      <c r="U468" s="326" t="str">
        <f t="shared" si="77"/>
        <v/>
      </c>
      <c r="V468" s="330" t="str">
        <f t="shared" si="75"/>
        <v/>
      </c>
      <c r="AA468" s="343"/>
      <c r="AB468" s="334"/>
      <c r="AC468" s="334"/>
      <c r="AD468" s="334"/>
      <c r="AE468" s="334"/>
    </row>
    <row r="469" spans="1:31" s="328" customFormat="1">
      <c r="A469" s="311"/>
      <c r="B469" s="311"/>
      <c r="C469" s="312"/>
      <c r="D469" s="338"/>
      <c r="E469" s="312"/>
      <c r="F469" s="339"/>
      <c r="G469" s="311"/>
      <c r="H469" s="339"/>
      <c r="I469" s="340"/>
      <c r="J469" s="339"/>
      <c r="K469" s="341"/>
      <c r="L469" s="342"/>
      <c r="M469" s="312"/>
      <c r="N469" s="312"/>
      <c r="O469" s="343"/>
      <c r="P469" s="343"/>
      <c r="Q469" s="343"/>
      <c r="R469" s="332" t="str">
        <f>IFERROR(IF(H469="","",COUNTIF($H$12:H469,H469)),"")</f>
        <v/>
      </c>
      <c r="S469" s="332" t="str">
        <f t="shared" si="78"/>
        <v/>
      </c>
      <c r="T469" s="325" t="str">
        <f t="shared" si="76"/>
        <v/>
      </c>
      <c r="U469" s="326" t="str">
        <f t="shared" si="77"/>
        <v/>
      </c>
      <c r="V469" s="330" t="str">
        <f t="shared" si="75"/>
        <v/>
      </c>
      <c r="AA469" s="343"/>
      <c r="AB469" s="334"/>
      <c r="AC469" s="334"/>
      <c r="AD469" s="334"/>
      <c r="AE469" s="334"/>
    </row>
    <row r="470" spans="1:31" s="328" customFormat="1">
      <c r="A470" s="311"/>
      <c r="B470" s="311"/>
      <c r="C470" s="312"/>
      <c r="D470" s="338"/>
      <c r="E470" s="312"/>
      <c r="F470" s="339"/>
      <c r="G470" s="311"/>
      <c r="H470" s="339"/>
      <c r="I470" s="340"/>
      <c r="J470" s="339"/>
      <c r="K470" s="341"/>
      <c r="L470" s="342"/>
      <c r="M470" s="312"/>
      <c r="N470" s="312"/>
      <c r="O470" s="343"/>
      <c r="P470" s="343"/>
      <c r="Q470" s="343"/>
      <c r="R470" s="332" t="str">
        <f>IFERROR(IF(H470="","",COUNTIF($H$12:H470,H470)),"")</f>
        <v/>
      </c>
      <c r="S470" s="332" t="str">
        <f t="shared" si="78"/>
        <v/>
      </c>
      <c r="T470" s="325" t="str">
        <f t="shared" si="76"/>
        <v/>
      </c>
      <c r="U470" s="326" t="str">
        <f t="shared" si="77"/>
        <v/>
      </c>
      <c r="V470" s="330" t="str">
        <f t="shared" si="75"/>
        <v/>
      </c>
      <c r="AA470" s="343"/>
      <c r="AB470" s="334"/>
      <c r="AC470" s="334"/>
      <c r="AD470" s="334"/>
      <c r="AE470" s="334"/>
    </row>
    <row r="471" spans="1:31" s="328" customFormat="1">
      <c r="A471" s="311"/>
      <c r="B471" s="311"/>
      <c r="C471" s="312"/>
      <c r="D471" s="338"/>
      <c r="E471" s="312"/>
      <c r="F471" s="339"/>
      <c r="G471" s="311"/>
      <c r="H471" s="339"/>
      <c r="I471" s="340"/>
      <c r="J471" s="339"/>
      <c r="K471" s="341"/>
      <c r="L471" s="342"/>
      <c r="M471" s="312"/>
      <c r="N471" s="312"/>
      <c r="O471" s="343"/>
      <c r="P471" s="343"/>
      <c r="Q471" s="343"/>
      <c r="R471" s="332" t="str">
        <f>IFERROR(IF(H471="","",COUNTIF($H$12:H471,H471)),"")</f>
        <v/>
      </c>
      <c r="S471" s="332" t="str">
        <f t="shared" si="78"/>
        <v/>
      </c>
      <c r="T471" s="325" t="str">
        <f t="shared" si="76"/>
        <v/>
      </c>
      <c r="U471" s="326" t="str">
        <f t="shared" si="77"/>
        <v/>
      </c>
      <c r="V471" s="330" t="str">
        <f t="shared" si="75"/>
        <v/>
      </c>
      <c r="AA471" s="343"/>
      <c r="AB471" s="334"/>
      <c r="AC471" s="334"/>
      <c r="AD471" s="334"/>
      <c r="AE471" s="334"/>
    </row>
    <row r="472" spans="1:31" s="328" customFormat="1">
      <c r="A472" s="311"/>
      <c r="B472" s="311"/>
      <c r="C472" s="312"/>
      <c r="D472" s="338"/>
      <c r="E472" s="312"/>
      <c r="F472" s="339"/>
      <c r="G472" s="311"/>
      <c r="H472" s="339"/>
      <c r="I472" s="340"/>
      <c r="J472" s="339"/>
      <c r="K472" s="341"/>
      <c r="L472" s="342"/>
      <c r="M472" s="312"/>
      <c r="N472" s="312"/>
      <c r="O472" s="343"/>
      <c r="P472" s="343"/>
      <c r="Q472" s="343"/>
      <c r="R472" s="332" t="str">
        <f>IFERROR(IF(H472="","",COUNTIF($H$12:H472,H472)),"")</f>
        <v/>
      </c>
      <c r="S472" s="332" t="str">
        <f t="shared" si="78"/>
        <v/>
      </c>
      <c r="T472" s="325" t="str">
        <f t="shared" si="76"/>
        <v/>
      </c>
      <c r="U472" s="326" t="str">
        <f t="shared" si="77"/>
        <v/>
      </c>
      <c r="V472" s="330" t="str">
        <f t="shared" si="75"/>
        <v/>
      </c>
      <c r="AA472" s="343"/>
      <c r="AB472" s="334"/>
      <c r="AC472" s="334"/>
      <c r="AD472" s="334"/>
      <c r="AE472" s="334"/>
    </row>
    <row r="473" spans="1:31" s="328" customFormat="1">
      <c r="A473" s="311"/>
      <c r="B473" s="311"/>
      <c r="C473" s="312"/>
      <c r="D473" s="338"/>
      <c r="E473" s="312"/>
      <c r="F473" s="339"/>
      <c r="G473" s="311"/>
      <c r="H473" s="339"/>
      <c r="I473" s="340"/>
      <c r="J473" s="339"/>
      <c r="K473" s="341"/>
      <c r="L473" s="342"/>
      <c r="M473" s="312"/>
      <c r="N473" s="312"/>
      <c r="O473" s="343"/>
      <c r="P473" s="343"/>
      <c r="Q473" s="343"/>
      <c r="R473" s="332" t="str">
        <f>IFERROR(IF(H473="","",COUNTIF($H$12:H473,H473)),"")</f>
        <v/>
      </c>
      <c r="S473" s="332" t="str">
        <f t="shared" si="78"/>
        <v/>
      </c>
      <c r="T473" s="325" t="str">
        <f t="shared" si="76"/>
        <v/>
      </c>
      <c r="U473" s="326" t="str">
        <f t="shared" si="77"/>
        <v/>
      </c>
      <c r="V473" s="330" t="str">
        <f t="shared" si="75"/>
        <v/>
      </c>
      <c r="AA473" s="343"/>
      <c r="AB473" s="334"/>
      <c r="AC473" s="334"/>
      <c r="AD473" s="334"/>
      <c r="AE473" s="334"/>
    </row>
    <row r="474" spans="1:31" s="328" customFormat="1">
      <c r="A474" s="311"/>
      <c r="B474" s="311"/>
      <c r="C474" s="312"/>
      <c r="D474" s="338"/>
      <c r="E474" s="312"/>
      <c r="F474" s="339"/>
      <c r="G474" s="311"/>
      <c r="H474" s="339"/>
      <c r="I474" s="340"/>
      <c r="J474" s="339"/>
      <c r="K474" s="341"/>
      <c r="L474" s="342"/>
      <c r="M474" s="312"/>
      <c r="N474" s="312"/>
      <c r="O474" s="343"/>
      <c r="P474" s="343"/>
      <c r="Q474" s="343"/>
      <c r="R474" s="332" t="str">
        <f>IFERROR(IF(H474="","",COUNTIF($H$12:H474,H474)),"")</f>
        <v/>
      </c>
      <c r="S474" s="332" t="str">
        <f t="shared" si="78"/>
        <v/>
      </c>
      <c r="T474" s="325" t="str">
        <f t="shared" si="76"/>
        <v/>
      </c>
      <c r="U474" s="326" t="str">
        <f t="shared" si="77"/>
        <v/>
      </c>
      <c r="V474" s="330" t="str">
        <f t="shared" si="75"/>
        <v/>
      </c>
      <c r="AA474" s="343"/>
      <c r="AB474" s="334"/>
      <c r="AC474" s="334"/>
      <c r="AD474" s="334"/>
      <c r="AE474" s="334"/>
    </row>
    <row r="475" spans="1:31" s="328" customFormat="1">
      <c r="A475" s="311"/>
      <c r="B475" s="311"/>
      <c r="C475" s="312"/>
      <c r="D475" s="338"/>
      <c r="E475" s="312"/>
      <c r="F475" s="339"/>
      <c r="G475" s="311"/>
      <c r="H475" s="339"/>
      <c r="I475" s="340"/>
      <c r="J475" s="339"/>
      <c r="K475" s="341"/>
      <c r="L475" s="342"/>
      <c r="M475" s="312"/>
      <c r="N475" s="312"/>
      <c r="O475" s="343"/>
      <c r="P475" s="343"/>
      <c r="Q475" s="343"/>
      <c r="R475" s="332" t="str">
        <f>IFERROR(IF(H475="","",COUNTIF($H$12:H475,H475)),"")</f>
        <v/>
      </c>
      <c r="S475" s="332" t="str">
        <f t="shared" si="78"/>
        <v/>
      </c>
      <c r="T475" s="325" t="str">
        <f t="shared" si="76"/>
        <v/>
      </c>
      <c r="U475" s="326" t="str">
        <f t="shared" si="77"/>
        <v/>
      </c>
      <c r="V475" s="330" t="str">
        <f t="shared" si="75"/>
        <v/>
      </c>
      <c r="AA475" s="343"/>
      <c r="AB475" s="334"/>
      <c r="AC475" s="334"/>
      <c r="AD475" s="334"/>
      <c r="AE475" s="334"/>
    </row>
    <row r="476" spans="1:31" s="328" customFormat="1">
      <c r="A476" s="311"/>
      <c r="B476" s="311"/>
      <c r="C476" s="312"/>
      <c r="D476" s="338"/>
      <c r="E476" s="312"/>
      <c r="F476" s="339"/>
      <c r="G476" s="311"/>
      <c r="H476" s="339"/>
      <c r="I476" s="340"/>
      <c r="J476" s="339"/>
      <c r="K476" s="341"/>
      <c r="L476" s="342"/>
      <c r="M476" s="312"/>
      <c r="N476" s="312"/>
      <c r="O476" s="343"/>
      <c r="P476" s="343"/>
      <c r="Q476" s="343"/>
      <c r="R476" s="332" t="str">
        <f>IFERROR(IF(H476="","",COUNTIF($H$12:H476,H476)),"")</f>
        <v/>
      </c>
      <c r="S476" s="332" t="str">
        <f t="shared" si="78"/>
        <v/>
      </c>
      <c r="T476" s="325" t="str">
        <f t="shared" si="76"/>
        <v/>
      </c>
      <c r="U476" s="326" t="str">
        <f t="shared" si="77"/>
        <v/>
      </c>
      <c r="V476" s="330" t="str">
        <f t="shared" si="75"/>
        <v/>
      </c>
      <c r="AA476" s="343"/>
      <c r="AB476" s="334"/>
      <c r="AC476" s="334"/>
      <c r="AD476" s="334"/>
      <c r="AE476" s="334"/>
    </row>
    <row r="477" spans="1:31" s="328" customFormat="1">
      <c r="A477" s="311"/>
      <c r="B477" s="311"/>
      <c r="C477" s="312"/>
      <c r="D477" s="338"/>
      <c r="E477" s="312"/>
      <c r="F477" s="339"/>
      <c r="G477" s="311"/>
      <c r="H477" s="339"/>
      <c r="I477" s="340"/>
      <c r="J477" s="339"/>
      <c r="K477" s="341"/>
      <c r="L477" s="342"/>
      <c r="M477" s="312"/>
      <c r="N477" s="312"/>
      <c r="O477" s="343"/>
      <c r="P477" s="343"/>
      <c r="Q477" s="343"/>
      <c r="R477" s="332" t="str">
        <f>IFERROR(IF(H477="","",COUNTIF($H$12:H477,H477)),"")</f>
        <v/>
      </c>
      <c r="S477" s="332" t="str">
        <f t="shared" si="78"/>
        <v/>
      </c>
      <c r="T477" s="325" t="str">
        <f t="shared" si="76"/>
        <v/>
      </c>
      <c r="U477" s="326" t="str">
        <f t="shared" si="77"/>
        <v/>
      </c>
      <c r="V477" s="330" t="str">
        <f t="shared" si="75"/>
        <v/>
      </c>
      <c r="AA477" s="343"/>
      <c r="AB477" s="334"/>
      <c r="AC477" s="334"/>
      <c r="AD477" s="334"/>
      <c r="AE477" s="334"/>
    </row>
    <row r="478" spans="1:31" s="328" customFormat="1">
      <c r="A478" s="311"/>
      <c r="B478" s="311"/>
      <c r="C478" s="312"/>
      <c r="D478" s="338"/>
      <c r="E478" s="312"/>
      <c r="F478" s="339"/>
      <c r="G478" s="311"/>
      <c r="H478" s="339"/>
      <c r="I478" s="340"/>
      <c r="J478" s="339"/>
      <c r="K478" s="341"/>
      <c r="L478" s="342"/>
      <c r="M478" s="312"/>
      <c r="N478" s="312"/>
      <c r="O478" s="343"/>
      <c r="P478" s="343"/>
      <c r="Q478" s="343"/>
      <c r="R478" s="332" t="str">
        <f>IFERROR(IF(H478="","",COUNTIF($H$12:H478,H478)),"")</f>
        <v/>
      </c>
      <c r="S478" s="332" t="str">
        <f t="shared" si="78"/>
        <v/>
      </c>
      <c r="T478" s="325" t="str">
        <f t="shared" si="76"/>
        <v/>
      </c>
      <c r="U478" s="326" t="str">
        <f t="shared" si="77"/>
        <v/>
      </c>
      <c r="V478" s="330" t="str">
        <f t="shared" si="75"/>
        <v/>
      </c>
      <c r="AA478" s="343"/>
      <c r="AB478" s="334"/>
      <c r="AC478" s="334"/>
      <c r="AD478" s="334"/>
      <c r="AE478" s="334"/>
    </row>
    <row r="479" spans="1:31" s="328" customFormat="1">
      <c r="A479" s="311"/>
      <c r="B479" s="311"/>
      <c r="C479" s="312"/>
      <c r="D479" s="338"/>
      <c r="E479" s="312"/>
      <c r="F479" s="339"/>
      <c r="G479" s="311"/>
      <c r="H479" s="339"/>
      <c r="I479" s="340"/>
      <c r="J479" s="339"/>
      <c r="K479" s="341"/>
      <c r="L479" s="342"/>
      <c r="M479" s="312"/>
      <c r="N479" s="312"/>
      <c r="O479" s="343"/>
      <c r="P479" s="343"/>
      <c r="Q479" s="343"/>
      <c r="R479" s="332" t="str">
        <f>IFERROR(IF(H479="","",COUNTIF($H$12:H479,H479)),"")</f>
        <v/>
      </c>
      <c r="S479" s="332" t="str">
        <f t="shared" si="78"/>
        <v/>
      </c>
      <c r="T479" s="325" t="str">
        <f t="shared" si="76"/>
        <v/>
      </c>
      <c r="U479" s="326" t="str">
        <f t="shared" si="77"/>
        <v/>
      </c>
      <c r="V479" s="330" t="str">
        <f t="shared" si="75"/>
        <v/>
      </c>
      <c r="AA479" s="343"/>
      <c r="AB479" s="334"/>
      <c r="AC479" s="334"/>
      <c r="AD479" s="334"/>
      <c r="AE479" s="334"/>
    </row>
    <row r="480" spans="1:31" s="328" customFormat="1">
      <c r="A480" s="311"/>
      <c r="B480" s="311"/>
      <c r="C480" s="312"/>
      <c r="D480" s="338"/>
      <c r="E480" s="312"/>
      <c r="F480" s="339"/>
      <c r="G480" s="311"/>
      <c r="H480" s="339"/>
      <c r="I480" s="340"/>
      <c r="J480" s="339"/>
      <c r="K480" s="341"/>
      <c r="L480" s="342"/>
      <c r="M480" s="312"/>
      <c r="N480" s="312"/>
      <c r="O480" s="343"/>
      <c r="P480" s="343"/>
      <c r="Q480" s="343"/>
      <c r="R480" s="332" t="str">
        <f>IFERROR(IF(H480="","",COUNTIF($H$12:H480,H480)),"")</f>
        <v/>
      </c>
      <c r="S480" s="332" t="str">
        <f t="shared" si="78"/>
        <v/>
      </c>
      <c r="T480" s="325" t="str">
        <f t="shared" si="76"/>
        <v/>
      </c>
      <c r="U480" s="326" t="str">
        <f t="shared" si="77"/>
        <v/>
      </c>
      <c r="V480" s="330" t="str">
        <f t="shared" si="75"/>
        <v/>
      </c>
      <c r="AA480" s="343"/>
      <c r="AB480" s="334"/>
      <c r="AC480" s="334"/>
      <c r="AD480" s="334"/>
      <c r="AE480" s="334"/>
    </row>
    <row r="481" spans="1:31" s="328" customFormat="1">
      <c r="A481" s="311"/>
      <c r="B481" s="311"/>
      <c r="C481" s="312"/>
      <c r="D481" s="338"/>
      <c r="E481" s="312"/>
      <c r="F481" s="339"/>
      <c r="G481" s="311"/>
      <c r="H481" s="339"/>
      <c r="I481" s="340"/>
      <c r="J481" s="339"/>
      <c r="K481" s="341"/>
      <c r="L481" s="342"/>
      <c r="M481" s="312"/>
      <c r="N481" s="312"/>
      <c r="O481" s="343"/>
      <c r="P481" s="343"/>
      <c r="Q481" s="343"/>
      <c r="R481" s="332" t="str">
        <f>IFERROR(IF(H481="","",COUNTIF($H$12:H481,H481)),"")</f>
        <v/>
      </c>
      <c r="S481" s="332" t="str">
        <f t="shared" si="78"/>
        <v/>
      </c>
      <c r="T481" s="325" t="str">
        <f t="shared" si="76"/>
        <v/>
      </c>
      <c r="U481" s="326" t="str">
        <f t="shared" si="77"/>
        <v/>
      </c>
      <c r="V481" s="330" t="str">
        <f t="shared" si="75"/>
        <v/>
      </c>
      <c r="AA481" s="343"/>
      <c r="AB481" s="334"/>
      <c r="AC481" s="334"/>
      <c r="AD481" s="334"/>
      <c r="AE481" s="334"/>
    </row>
    <row r="482" spans="1:31" s="328" customFormat="1">
      <c r="A482" s="311"/>
      <c r="B482" s="311"/>
      <c r="C482" s="312"/>
      <c r="D482" s="338"/>
      <c r="E482" s="312"/>
      <c r="F482" s="339"/>
      <c r="G482" s="311"/>
      <c r="H482" s="339"/>
      <c r="I482" s="340"/>
      <c r="J482" s="339"/>
      <c r="K482" s="341"/>
      <c r="L482" s="342"/>
      <c r="M482" s="312"/>
      <c r="N482" s="312"/>
      <c r="O482" s="343"/>
      <c r="P482" s="343"/>
      <c r="Q482" s="343"/>
      <c r="R482" s="332" t="str">
        <f>IFERROR(IF(H482="","",COUNTIF($H$12:H482,H482)),"")</f>
        <v/>
      </c>
      <c r="S482" s="332" t="str">
        <f t="shared" si="78"/>
        <v/>
      </c>
      <c r="T482" s="325" t="str">
        <f t="shared" si="76"/>
        <v/>
      </c>
      <c r="U482" s="326" t="str">
        <f t="shared" si="77"/>
        <v/>
      </c>
      <c r="V482" s="330" t="str">
        <f t="shared" si="75"/>
        <v/>
      </c>
      <c r="AA482" s="343"/>
      <c r="AB482" s="334"/>
      <c r="AC482" s="334"/>
      <c r="AD482" s="334"/>
      <c r="AE482" s="334"/>
    </row>
    <row r="483" spans="1:31" s="328" customFormat="1">
      <c r="A483" s="311"/>
      <c r="B483" s="311"/>
      <c r="C483" s="312"/>
      <c r="D483" s="338"/>
      <c r="E483" s="312"/>
      <c r="F483" s="339"/>
      <c r="G483" s="311"/>
      <c r="H483" s="339"/>
      <c r="I483" s="340"/>
      <c r="J483" s="339"/>
      <c r="K483" s="341"/>
      <c r="L483" s="342"/>
      <c r="M483" s="312"/>
      <c r="N483" s="312"/>
      <c r="O483" s="343"/>
      <c r="P483" s="343"/>
      <c r="Q483" s="343"/>
      <c r="R483" s="332" t="str">
        <f>IFERROR(IF(H483="","",COUNTIF($H$12:H483,H483)),"")</f>
        <v/>
      </c>
      <c r="S483" s="332" t="str">
        <f t="shared" si="78"/>
        <v/>
      </c>
      <c r="T483" s="325" t="str">
        <f t="shared" si="76"/>
        <v/>
      </c>
      <c r="U483" s="326" t="str">
        <f t="shared" si="77"/>
        <v/>
      </c>
      <c r="V483" s="330" t="str">
        <f t="shared" si="75"/>
        <v/>
      </c>
      <c r="AA483" s="343"/>
      <c r="AB483" s="334"/>
      <c r="AC483" s="334"/>
      <c r="AD483" s="334"/>
      <c r="AE483" s="334"/>
    </row>
    <row r="484" spans="1:31" s="328" customFormat="1">
      <c r="A484" s="311"/>
      <c r="B484" s="311"/>
      <c r="C484" s="312"/>
      <c r="D484" s="338"/>
      <c r="E484" s="312"/>
      <c r="F484" s="339"/>
      <c r="G484" s="311"/>
      <c r="H484" s="339"/>
      <c r="I484" s="340"/>
      <c r="J484" s="339"/>
      <c r="K484" s="341"/>
      <c r="L484" s="342"/>
      <c r="M484" s="312"/>
      <c r="N484" s="312"/>
      <c r="O484" s="343"/>
      <c r="P484" s="343"/>
      <c r="Q484" s="343"/>
      <c r="R484" s="332" t="str">
        <f>IFERROR(IF(H484="","",COUNTIF($H$12:H484,H484)),"")</f>
        <v/>
      </c>
      <c r="S484" s="332" t="str">
        <f t="shared" si="78"/>
        <v/>
      </c>
      <c r="T484" s="325" t="str">
        <f t="shared" si="76"/>
        <v/>
      </c>
      <c r="U484" s="326" t="str">
        <f t="shared" si="77"/>
        <v/>
      </c>
      <c r="V484" s="330" t="str">
        <f t="shared" si="75"/>
        <v/>
      </c>
      <c r="AA484" s="343"/>
      <c r="AB484" s="334"/>
      <c r="AC484" s="334"/>
      <c r="AD484" s="334"/>
      <c r="AE484" s="334"/>
    </row>
    <row r="485" spans="1:31" s="328" customFormat="1">
      <c r="A485" s="311"/>
      <c r="B485" s="311"/>
      <c r="C485" s="312"/>
      <c r="D485" s="338"/>
      <c r="E485" s="312"/>
      <c r="F485" s="339"/>
      <c r="G485" s="311"/>
      <c r="H485" s="339"/>
      <c r="I485" s="340"/>
      <c r="J485" s="339"/>
      <c r="K485" s="341"/>
      <c r="L485" s="342"/>
      <c r="M485" s="312"/>
      <c r="N485" s="312"/>
      <c r="O485" s="343"/>
      <c r="P485" s="343"/>
      <c r="Q485" s="343"/>
      <c r="R485" s="332" t="str">
        <f>IFERROR(IF(H485="","",COUNTIF($H$12:H485,H485)),"")</f>
        <v/>
      </c>
      <c r="S485" s="332" t="str">
        <f t="shared" si="78"/>
        <v/>
      </c>
      <c r="T485" s="325" t="str">
        <f t="shared" si="76"/>
        <v/>
      </c>
      <c r="U485" s="326" t="str">
        <f t="shared" si="77"/>
        <v/>
      </c>
      <c r="V485" s="330" t="str">
        <f t="shared" si="75"/>
        <v/>
      </c>
      <c r="AA485" s="343"/>
      <c r="AB485" s="334"/>
      <c r="AC485" s="334"/>
      <c r="AD485" s="334"/>
      <c r="AE485" s="334"/>
    </row>
    <row r="486" spans="1:31" s="328" customFormat="1">
      <c r="A486" s="311"/>
      <c r="B486" s="311"/>
      <c r="C486" s="312"/>
      <c r="D486" s="338"/>
      <c r="E486" s="312"/>
      <c r="F486" s="339"/>
      <c r="G486" s="311"/>
      <c r="H486" s="339"/>
      <c r="I486" s="340"/>
      <c r="J486" s="339"/>
      <c r="K486" s="341"/>
      <c r="L486" s="342"/>
      <c r="M486" s="312"/>
      <c r="N486" s="312"/>
      <c r="O486" s="343"/>
      <c r="P486" s="343"/>
      <c r="Q486" s="343"/>
      <c r="R486" s="332" t="str">
        <f>IFERROR(IF(H486="","",COUNTIF($H$12:H486,H486)),"")</f>
        <v/>
      </c>
      <c r="S486" s="332" t="str">
        <f t="shared" si="78"/>
        <v/>
      </c>
      <c r="T486" s="325" t="str">
        <f t="shared" si="76"/>
        <v/>
      </c>
      <c r="U486" s="326" t="str">
        <f t="shared" si="77"/>
        <v/>
      </c>
      <c r="V486" s="330" t="str">
        <f t="shared" si="75"/>
        <v/>
      </c>
      <c r="AA486" s="343"/>
      <c r="AB486" s="334"/>
      <c r="AC486" s="334"/>
      <c r="AD486" s="334"/>
      <c r="AE486" s="334"/>
    </row>
    <row r="487" spans="1:31" s="328" customFormat="1">
      <c r="A487" s="311"/>
      <c r="B487" s="311"/>
      <c r="C487" s="312"/>
      <c r="D487" s="338"/>
      <c r="E487" s="312"/>
      <c r="F487" s="339"/>
      <c r="G487" s="311"/>
      <c r="H487" s="339"/>
      <c r="I487" s="340"/>
      <c r="J487" s="339"/>
      <c r="K487" s="341"/>
      <c r="L487" s="342"/>
      <c r="M487" s="312"/>
      <c r="N487" s="312"/>
      <c r="O487" s="343"/>
      <c r="P487" s="343"/>
      <c r="Q487" s="343"/>
      <c r="R487" s="332" t="str">
        <f>IFERROR(IF(H487="","",COUNTIF($H$12:H487,H487)),"")</f>
        <v/>
      </c>
      <c r="S487" s="332" t="str">
        <f t="shared" si="78"/>
        <v/>
      </c>
      <c r="T487" s="325" t="str">
        <f t="shared" si="76"/>
        <v/>
      </c>
      <c r="U487" s="326" t="str">
        <f t="shared" si="77"/>
        <v/>
      </c>
      <c r="V487" s="330" t="str">
        <f t="shared" si="75"/>
        <v/>
      </c>
      <c r="AA487" s="343"/>
      <c r="AB487" s="334"/>
      <c r="AC487" s="334"/>
      <c r="AD487" s="334"/>
      <c r="AE487" s="334"/>
    </row>
    <row r="488" spans="1:31" s="328" customFormat="1">
      <c r="A488" s="311"/>
      <c r="B488" s="311"/>
      <c r="C488" s="312"/>
      <c r="D488" s="338"/>
      <c r="E488" s="312"/>
      <c r="F488" s="339"/>
      <c r="G488" s="311"/>
      <c r="H488" s="339"/>
      <c r="I488" s="340"/>
      <c r="J488" s="339"/>
      <c r="K488" s="341"/>
      <c r="L488" s="342"/>
      <c r="M488" s="312"/>
      <c r="N488" s="312"/>
      <c r="O488" s="343"/>
      <c r="P488" s="343"/>
      <c r="Q488" s="343"/>
      <c r="R488" s="332" t="str">
        <f>IFERROR(IF(H488="","",COUNTIF($H$12:H488,H488)),"")</f>
        <v/>
      </c>
      <c r="S488" s="332" t="str">
        <f t="shared" si="78"/>
        <v/>
      </c>
      <c r="T488" s="325" t="str">
        <f t="shared" si="76"/>
        <v/>
      </c>
      <c r="U488" s="326" t="str">
        <f t="shared" si="77"/>
        <v/>
      </c>
      <c r="V488" s="330" t="str">
        <f t="shared" si="75"/>
        <v/>
      </c>
      <c r="AA488" s="343"/>
      <c r="AB488" s="334"/>
      <c r="AC488" s="334"/>
      <c r="AD488" s="334"/>
      <c r="AE488" s="334"/>
    </row>
    <row r="489" spans="1:31" s="328" customFormat="1">
      <c r="A489" s="311"/>
      <c r="B489" s="311"/>
      <c r="C489" s="312"/>
      <c r="D489" s="338"/>
      <c r="E489" s="312"/>
      <c r="F489" s="339"/>
      <c r="G489" s="311"/>
      <c r="H489" s="339"/>
      <c r="I489" s="340"/>
      <c r="J489" s="339"/>
      <c r="K489" s="341"/>
      <c r="L489" s="342"/>
      <c r="M489" s="312"/>
      <c r="N489" s="312"/>
      <c r="O489" s="343"/>
      <c r="P489" s="343"/>
      <c r="Q489" s="343"/>
      <c r="R489" s="332" t="str">
        <f>IFERROR(IF(H489="","",COUNTIF($H$12:H489,H489)),"")</f>
        <v/>
      </c>
      <c r="S489" s="332" t="str">
        <f t="shared" si="78"/>
        <v/>
      </c>
      <c r="T489" s="325" t="str">
        <f t="shared" si="76"/>
        <v/>
      </c>
      <c r="U489" s="326" t="str">
        <f t="shared" si="77"/>
        <v/>
      </c>
      <c r="V489" s="330" t="str">
        <f t="shared" si="75"/>
        <v/>
      </c>
      <c r="AA489" s="343"/>
      <c r="AB489" s="334"/>
      <c r="AC489" s="334"/>
      <c r="AD489" s="334"/>
      <c r="AE489" s="334"/>
    </row>
    <row r="490" spans="1:31" s="328" customFormat="1">
      <c r="A490" s="311"/>
      <c r="B490" s="311"/>
      <c r="C490" s="312"/>
      <c r="D490" s="338"/>
      <c r="E490" s="312"/>
      <c r="F490" s="339"/>
      <c r="G490" s="311"/>
      <c r="H490" s="339"/>
      <c r="I490" s="340"/>
      <c r="J490" s="339"/>
      <c r="K490" s="341"/>
      <c r="L490" s="342"/>
      <c r="M490" s="312"/>
      <c r="N490" s="312"/>
      <c r="O490" s="343"/>
      <c r="P490" s="343"/>
      <c r="Q490" s="343"/>
      <c r="R490" s="332" t="str">
        <f>IFERROR(IF(H490="","",COUNTIF($H$12:H490,H490)),"")</f>
        <v/>
      </c>
      <c r="S490" s="332" t="str">
        <f t="shared" si="78"/>
        <v/>
      </c>
      <c r="T490" s="325" t="str">
        <f t="shared" si="76"/>
        <v/>
      </c>
      <c r="U490" s="326" t="str">
        <f t="shared" si="77"/>
        <v/>
      </c>
      <c r="V490" s="330" t="str">
        <f t="shared" si="75"/>
        <v/>
      </c>
      <c r="AA490" s="343"/>
      <c r="AB490" s="334"/>
      <c r="AC490" s="334"/>
      <c r="AD490" s="334"/>
      <c r="AE490" s="334"/>
    </row>
    <row r="491" spans="1:31" s="328" customFormat="1">
      <c r="A491" s="311"/>
      <c r="B491" s="311"/>
      <c r="C491" s="312"/>
      <c r="D491" s="338"/>
      <c r="E491" s="312"/>
      <c r="F491" s="339"/>
      <c r="G491" s="311"/>
      <c r="H491" s="339"/>
      <c r="I491" s="340"/>
      <c r="J491" s="339"/>
      <c r="K491" s="341"/>
      <c r="L491" s="342"/>
      <c r="M491" s="312"/>
      <c r="N491" s="312"/>
      <c r="O491" s="343"/>
      <c r="P491" s="343"/>
      <c r="Q491" s="343"/>
      <c r="R491" s="332" t="str">
        <f>IFERROR(IF(H491="","",COUNTIF($H$12:H491,H491)),"")</f>
        <v/>
      </c>
      <c r="S491" s="332" t="str">
        <f t="shared" si="78"/>
        <v/>
      </c>
      <c r="T491" s="325" t="str">
        <f t="shared" si="76"/>
        <v/>
      </c>
      <c r="U491" s="326" t="str">
        <f t="shared" si="77"/>
        <v/>
      </c>
      <c r="V491" s="330" t="str">
        <f t="shared" si="75"/>
        <v/>
      </c>
      <c r="AA491" s="343"/>
      <c r="AB491" s="334"/>
      <c r="AC491" s="334"/>
      <c r="AD491" s="334"/>
      <c r="AE491" s="334"/>
    </row>
    <row r="492" spans="1:31" s="328" customFormat="1">
      <c r="A492" s="311"/>
      <c r="B492" s="311"/>
      <c r="C492" s="312"/>
      <c r="D492" s="338"/>
      <c r="E492" s="312"/>
      <c r="F492" s="339"/>
      <c r="G492" s="311"/>
      <c r="H492" s="339"/>
      <c r="I492" s="340"/>
      <c r="J492" s="339"/>
      <c r="K492" s="341"/>
      <c r="L492" s="342"/>
      <c r="M492" s="312"/>
      <c r="N492" s="312"/>
      <c r="O492" s="343"/>
      <c r="P492" s="343"/>
      <c r="Q492" s="343"/>
      <c r="R492" s="332" t="str">
        <f>IFERROR(IF(H492="","",COUNTIF($H$12:H492,H492)),"")</f>
        <v/>
      </c>
      <c r="S492" s="332" t="str">
        <f t="shared" si="78"/>
        <v/>
      </c>
      <c r="T492" s="325" t="str">
        <f t="shared" si="76"/>
        <v/>
      </c>
      <c r="U492" s="326" t="str">
        <f t="shared" si="77"/>
        <v/>
      </c>
      <c r="V492" s="330" t="str">
        <f t="shared" si="75"/>
        <v/>
      </c>
      <c r="AA492" s="343"/>
      <c r="AB492" s="334"/>
      <c r="AC492" s="334"/>
      <c r="AD492" s="334"/>
      <c r="AE492" s="334"/>
    </row>
    <row r="493" spans="1:31" s="328" customFormat="1">
      <c r="A493" s="311"/>
      <c r="B493" s="311"/>
      <c r="C493" s="312"/>
      <c r="D493" s="338"/>
      <c r="E493" s="312"/>
      <c r="F493" s="339"/>
      <c r="G493" s="311"/>
      <c r="H493" s="339"/>
      <c r="I493" s="340"/>
      <c r="J493" s="339"/>
      <c r="K493" s="341"/>
      <c r="L493" s="342"/>
      <c r="M493" s="312"/>
      <c r="N493" s="312"/>
      <c r="O493" s="343"/>
      <c r="P493" s="343"/>
      <c r="Q493" s="343"/>
      <c r="R493" s="332" t="str">
        <f>IFERROR(IF(H493="","",COUNTIF($H$12:H493,H493)),"")</f>
        <v/>
      </c>
      <c r="S493" s="332" t="str">
        <f t="shared" si="78"/>
        <v/>
      </c>
      <c r="T493" s="325" t="str">
        <f t="shared" si="76"/>
        <v/>
      </c>
      <c r="U493" s="326" t="str">
        <f t="shared" si="77"/>
        <v/>
      </c>
      <c r="V493" s="330" t="str">
        <f t="shared" si="75"/>
        <v/>
      </c>
      <c r="AA493" s="343"/>
      <c r="AB493" s="334"/>
      <c r="AC493" s="334"/>
      <c r="AD493" s="334"/>
      <c r="AE493" s="334"/>
    </row>
    <row r="494" spans="1:31" s="328" customFormat="1">
      <c r="A494" s="311"/>
      <c r="B494" s="311"/>
      <c r="C494" s="312"/>
      <c r="D494" s="338"/>
      <c r="E494" s="312"/>
      <c r="F494" s="339"/>
      <c r="G494" s="311"/>
      <c r="H494" s="339"/>
      <c r="I494" s="340"/>
      <c r="J494" s="339"/>
      <c r="K494" s="341"/>
      <c r="L494" s="342"/>
      <c r="M494" s="312"/>
      <c r="N494" s="312"/>
      <c r="O494" s="343"/>
      <c r="P494" s="343"/>
      <c r="Q494" s="343"/>
      <c r="R494" s="332" t="str">
        <f>IFERROR(IF(H494="","",COUNTIF($H$12:H494,H494)),"")</f>
        <v/>
      </c>
      <c r="S494" s="332" t="str">
        <f t="shared" si="78"/>
        <v/>
      </c>
      <c r="T494" s="325" t="str">
        <f t="shared" si="76"/>
        <v/>
      </c>
      <c r="U494" s="326" t="str">
        <f t="shared" si="77"/>
        <v/>
      </c>
      <c r="V494" s="330" t="str">
        <f t="shared" si="75"/>
        <v/>
      </c>
      <c r="AA494" s="343"/>
      <c r="AB494" s="334"/>
      <c r="AC494" s="334"/>
      <c r="AD494" s="334"/>
      <c r="AE494" s="334"/>
    </row>
    <row r="495" spans="1:31" s="328" customFormat="1">
      <c r="A495" s="311"/>
      <c r="B495" s="311"/>
      <c r="C495" s="312"/>
      <c r="D495" s="338"/>
      <c r="E495" s="312"/>
      <c r="F495" s="339"/>
      <c r="G495" s="311"/>
      <c r="H495" s="339"/>
      <c r="I495" s="340"/>
      <c r="J495" s="339"/>
      <c r="K495" s="341"/>
      <c r="L495" s="342"/>
      <c r="M495" s="312"/>
      <c r="N495" s="312"/>
      <c r="O495" s="343"/>
      <c r="P495" s="343"/>
      <c r="Q495" s="343"/>
      <c r="R495" s="332" t="str">
        <f>IFERROR(IF(H495="","",COUNTIF($H$12:H495,H495)),"")</f>
        <v/>
      </c>
      <c r="S495" s="332" t="str">
        <f t="shared" si="78"/>
        <v/>
      </c>
      <c r="T495" s="325" t="str">
        <f t="shared" si="76"/>
        <v/>
      </c>
      <c r="U495" s="326" t="str">
        <f t="shared" si="77"/>
        <v/>
      </c>
      <c r="V495" s="330" t="str">
        <f t="shared" si="75"/>
        <v/>
      </c>
      <c r="AA495" s="343"/>
      <c r="AB495" s="334"/>
      <c r="AC495" s="334"/>
      <c r="AD495" s="334"/>
      <c r="AE495" s="334"/>
    </row>
    <row r="496" spans="1:31" s="328" customFormat="1">
      <c r="A496" s="311"/>
      <c r="B496" s="311"/>
      <c r="C496" s="312"/>
      <c r="D496" s="338"/>
      <c r="E496" s="312"/>
      <c r="F496" s="339"/>
      <c r="G496" s="311"/>
      <c r="H496" s="339"/>
      <c r="I496" s="340"/>
      <c r="J496" s="339"/>
      <c r="K496" s="341"/>
      <c r="L496" s="342"/>
      <c r="M496" s="312"/>
      <c r="N496" s="312"/>
      <c r="O496" s="343"/>
      <c r="P496" s="343"/>
      <c r="Q496" s="343"/>
      <c r="R496" s="332" t="str">
        <f>IFERROR(IF(H496="","",COUNTIF($H$12:H496,H496)),"")</f>
        <v/>
      </c>
      <c r="S496" s="332" t="str">
        <f t="shared" si="78"/>
        <v/>
      </c>
      <c r="T496" s="325" t="str">
        <f t="shared" si="76"/>
        <v/>
      </c>
      <c r="U496" s="326" t="str">
        <f t="shared" si="77"/>
        <v/>
      </c>
      <c r="V496" s="330" t="str">
        <f t="shared" si="75"/>
        <v/>
      </c>
      <c r="AA496" s="343"/>
      <c r="AB496" s="334"/>
      <c r="AC496" s="334"/>
      <c r="AD496" s="334"/>
      <c r="AE496" s="334"/>
    </row>
    <row r="497" spans="1:31" s="328" customFormat="1">
      <c r="A497" s="311"/>
      <c r="B497" s="311"/>
      <c r="C497" s="312"/>
      <c r="D497" s="338"/>
      <c r="E497" s="312"/>
      <c r="F497" s="339"/>
      <c r="G497" s="311"/>
      <c r="H497" s="339"/>
      <c r="I497" s="340"/>
      <c r="J497" s="339"/>
      <c r="K497" s="341"/>
      <c r="L497" s="342"/>
      <c r="M497" s="312"/>
      <c r="N497" s="312"/>
      <c r="O497" s="343"/>
      <c r="P497" s="343"/>
      <c r="Q497" s="343"/>
      <c r="R497" s="332" t="str">
        <f>IFERROR(IF(H497="","",COUNTIF($H$12:H497,H497)),"")</f>
        <v/>
      </c>
      <c r="S497" s="332" t="str">
        <f t="shared" si="78"/>
        <v/>
      </c>
      <c r="T497" s="325" t="str">
        <f t="shared" si="76"/>
        <v/>
      </c>
      <c r="U497" s="326" t="str">
        <f t="shared" si="77"/>
        <v/>
      </c>
      <c r="V497" s="330" t="str">
        <f t="shared" si="75"/>
        <v/>
      </c>
      <c r="AA497" s="343"/>
      <c r="AB497" s="334"/>
      <c r="AC497" s="334"/>
      <c r="AD497" s="334"/>
      <c r="AE497" s="334"/>
    </row>
    <row r="498" spans="1:31" s="328" customFormat="1">
      <c r="A498" s="311"/>
      <c r="B498" s="311"/>
      <c r="C498" s="312"/>
      <c r="D498" s="338"/>
      <c r="E498" s="312"/>
      <c r="F498" s="339"/>
      <c r="G498" s="311"/>
      <c r="H498" s="339"/>
      <c r="I498" s="340"/>
      <c r="J498" s="339"/>
      <c r="K498" s="341"/>
      <c r="L498" s="342"/>
      <c r="M498" s="312"/>
      <c r="N498" s="312"/>
      <c r="O498" s="343"/>
      <c r="P498" s="343"/>
      <c r="Q498" s="343"/>
      <c r="R498" s="332" t="str">
        <f>IFERROR(IF(H498="","",COUNTIF($H$12:H498,H498)),"")</f>
        <v/>
      </c>
      <c r="S498" s="332" t="str">
        <f t="shared" si="78"/>
        <v/>
      </c>
      <c r="T498" s="325" t="str">
        <f t="shared" si="76"/>
        <v/>
      </c>
      <c r="U498" s="326" t="str">
        <f t="shared" si="77"/>
        <v/>
      </c>
      <c r="V498" s="330" t="str">
        <f t="shared" si="75"/>
        <v/>
      </c>
      <c r="AA498" s="343"/>
      <c r="AB498" s="334"/>
      <c r="AC498" s="334"/>
      <c r="AD498" s="334"/>
      <c r="AE498" s="334"/>
    </row>
    <row r="499" spans="1:31" s="328" customFormat="1">
      <c r="A499" s="311"/>
      <c r="B499" s="311"/>
      <c r="C499" s="312"/>
      <c r="D499" s="338"/>
      <c r="E499" s="312"/>
      <c r="F499" s="339"/>
      <c r="G499" s="311"/>
      <c r="H499" s="339"/>
      <c r="I499" s="340"/>
      <c r="J499" s="339"/>
      <c r="K499" s="341"/>
      <c r="L499" s="342"/>
      <c r="M499" s="312"/>
      <c r="N499" s="312"/>
      <c r="O499" s="343"/>
      <c r="P499" s="343"/>
      <c r="Q499" s="343"/>
      <c r="R499" s="332" t="str">
        <f>IFERROR(IF(H499="","",COUNTIF($H$12:H499,H499)),"")</f>
        <v/>
      </c>
      <c r="S499" s="332" t="str">
        <f t="shared" si="78"/>
        <v/>
      </c>
      <c r="T499" s="325" t="str">
        <f t="shared" si="76"/>
        <v/>
      </c>
      <c r="U499" s="326" t="str">
        <f t="shared" si="77"/>
        <v/>
      </c>
      <c r="V499" s="330" t="str">
        <f t="shared" si="75"/>
        <v/>
      </c>
      <c r="AA499" s="343"/>
      <c r="AB499" s="334"/>
      <c r="AC499" s="334"/>
      <c r="AD499" s="334"/>
      <c r="AE499" s="334"/>
    </row>
    <row r="500" spans="1:31" s="328" customFormat="1">
      <c r="A500" s="311"/>
      <c r="B500" s="311"/>
      <c r="C500" s="312"/>
      <c r="D500" s="338"/>
      <c r="E500" s="312"/>
      <c r="F500" s="339"/>
      <c r="G500" s="311"/>
      <c r="H500" s="339"/>
      <c r="I500" s="340"/>
      <c r="J500" s="339"/>
      <c r="K500" s="341"/>
      <c r="L500" s="342"/>
      <c r="M500" s="312"/>
      <c r="N500" s="312"/>
      <c r="O500" s="343"/>
      <c r="P500" s="343"/>
      <c r="Q500" s="343"/>
      <c r="R500" s="332" t="str">
        <f>IFERROR(IF(H500="","",COUNTIF($H$12:H500,H500)),"")</f>
        <v/>
      </c>
      <c r="S500" s="332" t="str">
        <f t="shared" si="78"/>
        <v/>
      </c>
      <c r="T500" s="325" t="str">
        <f t="shared" si="76"/>
        <v/>
      </c>
      <c r="U500" s="326" t="str">
        <f t="shared" si="77"/>
        <v/>
      </c>
      <c r="V500" s="330" t="str">
        <f t="shared" si="75"/>
        <v/>
      </c>
      <c r="AA500" s="343"/>
      <c r="AB500" s="334"/>
      <c r="AC500" s="334"/>
      <c r="AD500" s="334"/>
      <c r="AE500" s="334"/>
    </row>
    <row r="501" spans="1:31" s="328" customFormat="1">
      <c r="A501" s="311"/>
      <c r="B501" s="311"/>
      <c r="C501" s="312"/>
      <c r="D501" s="338"/>
      <c r="E501" s="312"/>
      <c r="F501" s="339"/>
      <c r="G501" s="311"/>
      <c r="H501" s="339"/>
      <c r="I501" s="340"/>
      <c r="J501" s="339"/>
      <c r="K501" s="341"/>
      <c r="L501" s="342"/>
      <c r="M501" s="312"/>
      <c r="N501" s="312"/>
      <c r="O501" s="343"/>
      <c r="P501" s="343"/>
      <c r="Q501" s="343"/>
      <c r="R501" s="332" t="str">
        <f>IFERROR(IF(H501="","",COUNTIF($H$12:H501,H501)),"")</f>
        <v/>
      </c>
      <c r="S501" s="332" t="str">
        <f t="shared" si="78"/>
        <v/>
      </c>
      <c r="T501" s="325" t="str">
        <f t="shared" si="76"/>
        <v/>
      </c>
      <c r="U501" s="326" t="str">
        <f t="shared" si="77"/>
        <v/>
      </c>
      <c r="V501" s="330" t="str">
        <f t="shared" si="75"/>
        <v/>
      </c>
      <c r="AA501" s="343"/>
      <c r="AB501" s="334"/>
      <c r="AC501" s="334"/>
      <c r="AD501" s="334"/>
      <c r="AE501" s="334"/>
    </row>
    <row r="502" spans="1:31" s="328" customFormat="1">
      <c r="A502" s="311"/>
      <c r="B502" s="311"/>
      <c r="C502" s="312"/>
      <c r="D502" s="338"/>
      <c r="E502" s="312"/>
      <c r="F502" s="339"/>
      <c r="G502" s="311"/>
      <c r="H502" s="339"/>
      <c r="I502" s="340"/>
      <c r="J502" s="339"/>
      <c r="K502" s="341"/>
      <c r="L502" s="342"/>
      <c r="M502" s="312"/>
      <c r="N502" s="312"/>
      <c r="O502" s="343"/>
      <c r="P502" s="343"/>
      <c r="Q502" s="343"/>
      <c r="R502" s="332" t="str">
        <f>IFERROR(IF(H502="","",COUNTIF($H$12:H502,H502)),"")</f>
        <v/>
      </c>
      <c r="S502" s="332" t="str">
        <f t="shared" si="78"/>
        <v/>
      </c>
      <c r="T502" s="325" t="str">
        <f t="shared" si="76"/>
        <v/>
      </c>
      <c r="U502" s="326" t="str">
        <f t="shared" si="77"/>
        <v/>
      </c>
      <c r="V502" s="330" t="str">
        <f t="shared" si="75"/>
        <v/>
      </c>
      <c r="AA502" s="343"/>
      <c r="AB502" s="334"/>
      <c r="AC502" s="334"/>
      <c r="AD502" s="334"/>
      <c r="AE502" s="334"/>
    </row>
    <row r="503" spans="1:31" s="328" customFormat="1">
      <c r="A503" s="311"/>
      <c r="B503" s="311"/>
      <c r="C503" s="312"/>
      <c r="D503" s="338"/>
      <c r="E503" s="312"/>
      <c r="F503" s="339"/>
      <c r="G503" s="311"/>
      <c r="H503" s="339"/>
      <c r="I503" s="340"/>
      <c r="J503" s="339"/>
      <c r="K503" s="341"/>
      <c r="L503" s="342"/>
      <c r="M503" s="312"/>
      <c r="N503" s="312"/>
      <c r="O503" s="343"/>
      <c r="P503" s="343"/>
      <c r="Q503" s="343"/>
      <c r="R503" s="332" t="str">
        <f>IFERROR(IF(H503="","",COUNTIF($H$12:H503,H503)),"")</f>
        <v/>
      </c>
      <c r="S503" s="332" t="str">
        <f t="shared" si="78"/>
        <v/>
      </c>
      <c r="T503" s="325" t="str">
        <f t="shared" si="76"/>
        <v/>
      </c>
      <c r="U503" s="326" t="str">
        <f t="shared" si="77"/>
        <v/>
      </c>
      <c r="V503" s="330" t="str">
        <f t="shared" si="75"/>
        <v/>
      </c>
      <c r="AA503" s="343"/>
      <c r="AB503" s="334"/>
      <c r="AC503" s="334"/>
      <c r="AD503" s="334"/>
      <c r="AE503" s="334"/>
    </row>
    <row r="504" spans="1:31" s="328" customFormat="1">
      <c r="A504" s="311"/>
      <c r="B504" s="311"/>
      <c r="C504" s="312"/>
      <c r="D504" s="338"/>
      <c r="E504" s="312"/>
      <c r="F504" s="339"/>
      <c r="G504" s="311"/>
      <c r="H504" s="339"/>
      <c r="I504" s="340"/>
      <c r="J504" s="339"/>
      <c r="K504" s="341"/>
      <c r="L504" s="342"/>
      <c r="M504" s="312"/>
      <c r="N504" s="312"/>
      <c r="O504" s="343"/>
      <c r="P504" s="343"/>
      <c r="Q504" s="343"/>
      <c r="R504" s="332" t="str">
        <f>IFERROR(IF(H504="","",COUNTIF($H$12:H504,H504)),"")</f>
        <v/>
      </c>
      <c r="S504" s="332" t="str">
        <f t="shared" si="78"/>
        <v/>
      </c>
      <c r="T504" s="325" t="str">
        <f t="shared" si="76"/>
        <v/>
      </c>
      <c r="U504" s="326" t="str">
        <f t="shared" si="77"/>
        <v/>
      </c>
      <c r="V504" s="330" t="str">
        <f t="shared" si="75"/>
        <v/>
      </c>
      <c r="AA504" s="343"/>
      <c r="AB504" s="334"/>
      <c r="AC504" s="334"/>
      <c r="AD504" s="334"/>
      <c r="AE504" s="334"/>
    </row>
    <row r="505" spans="1:31" s="328" customFormat="1">
      <c r="A505" s="311"/>
      <c r="B505" s="311"/>
      <c r="C505" s="312"/>
      <c r="D505" s="338"/>
      <c r="E505" s="312"/>
      <c r="F505" s="339"/>
      <c r="G505" s="311"/>
      <c r="H505" s="339"/>
      <c r="I505" s="340"/>
      <c r="J505" s="339"/>
      <c r="K505" s="341"/>
      <c r="L505" s="342"/>
      <c r="M505" s="312"/>
      <c r="N505" s="312"/>
      <c r="O505" s="343"/>
      <c r="P505" s="343"/>
      <c r="Q505" s="343"/>
      <c r="R505" s="332" t="str">
        <f>IFERROR(IF(H505="","",COUNTIF($H$12:H505,H505)),"")</f>
        <v/>
      </c>
      <c r="S505" s="332" t="str">
        <f t="shared" si="78"/>
        <v/>
      </c>
      <c r="T505" s="325" t="str">
        <f t="shared" si="76"/>
        <v/>
      </c>
      <c r="U505" s="326" t="str">
        <f t="shared" si="77"/>
        <v/>
      </c>
      <c r="V505" s="330" t="str">
        <f t="shared" si="75"/>
        <v/>
      </c>
      <c r="AA505" s="343"/>
      <c r="AB505" s="334"/>
      <c r="AC505" s="334"/>
      <c r="AD505" s="334"/>
      <c r="AE505" s="334"/>
    </row>
    <row r="506" spans="1:31" s="328" customFormat="1">
      <c r="A506" s="311"/>
      <c r="B506" s="311"/>
      <c r="C506" s="312"/>
      <c r="D506" s="338"/>
      <c r="E506" s="312"/>
      <c r="F506" s="339"/>
      <c r="G506" s="311"/>
      <c r="H506" s="339"/>
      <c r="I506" s="340"/>
      <c r="J506" s="339"/>
      <c r="K506" s="341"/>
      <c r="L506" s="342"/>
      <c r="M506" s="312"/>
      <c r="N506" s="312"/>
      <c r="O506" s="343"/>
      <c r="P506" s="343"/>
      <c r="Q506" s="343"/>
      <c r="R506" s="332" t="str">
        <f>IFERROR(IF(H506="","",COUNTIF($H$12:H506,H506)),"")</f>
        <v/>
      </c>
      <c r="S506" s="332" t="str">
        <f t="shared" si="78"/>
        <v/>
      </c>
      <c r="T506" s="325" t="str">
        <f t="shared" si="76"/>
        <v/>
      </c>
      <c r="U506" s="326" t="str">
        <f t="shared" si="77"/>
        <v/>
      </c>
      <c r="V506" s="330" t="str">
        <f t="shared" si="75"/>
        <v/>
      </c>
      <c r="AA506" s="343"/>
      <c r="AB506" s="334"/>
      <c r="AC506" s="334"/>
      <c r="AD506" s="334"/>
      <c r="AE506" s="334"/>
    </row>
    <row r="507" spans="1:31" s="328" customFormat="1">
      <c r="A507" s="311"/>
      <c r="B507" s="311"/>
      <c r="C507" s="312"/>
      <c r="D507" s="338"/>
      <c r="E507" s="312"/>
      <c r="F507" s="339"/>
      <c r="G507" s="311"/>
      <c r="H507" s="339"/>
      <c r="I507" s="340"/>
      <c r="J507" s="339"/>
      <c r="K507" s="341"/>
      <c r="L507" s="342"/>
      <c r="M507" s="312"/>
      <c r="N507" s="312"/>
      <c r="O507" s="343"/>
      <c r="P507" s="343"/>
      <c r="Q507" s="343"/>
      <c r="R507" s="332" t="str">
        <f>IFERROR(IF(H507="","",COUNTIF($H$12:H507,H507)),"")</f>
        <v/>
      </c>
      <c r="S507" s="332" t="str">
        <f t="shared" si="78"/>
        <v/>
      </c>
      <c r="T507" s="325" t="str">
        <f t="shared" si="76"/>
        <v/>
      </c>
      <c r="U507" s="326" t="str">
        <f t="shared" si="77"/>
        <v/>
      </c>
      <c r="V507" s="330" t="str">
        <f t="shared" si="75"/>
        <v/>
      </c>
      <c r="AA507" s="343"/>
      <c r="AB507" s="334"/>
      <c r="AC507" s="334"/>
      <c r="AD507" s="334"/>
      <c r="AE507" s="334"/>
    </row>
    <row r="508" spans="1:31" s="328" customFormat="1">
      <c r="A508" s="311"/>
      <c r="B508" s="311"/>
      <c r="C508" s="312"/>
      <c r="D508" s="338"/>
      <c r="E508" s="312"/>
      <c r="F508" s="339"/>
      <c r="G508" s="311"/>
      <c r="H508" s="339"/>
      <c r="I508" s="340"/>
      <c r="J508" s="339"/>
      <c r="K508" s="341"/>
      <c r="L508" s="342"/>
      <c r="M508" s="312"/>
      <c r="N508" s="312"/>
      <c r="O508" s="343"/>
      <c r="P508" s="343"/>
      <c r="Q508" s="343"/>
      <c r="R508" s="332" t="str">
        <f>IFERROR(IF(H508="","",COUNTIF($H$12:H508,H508)),"")</f>
        <v/>
      </c>
      <c r="S508" s="332" t="str">
        <f t="shared" si="78"/>
        <v/>
      </c>
      <c r="T508" s="325" t="str">
        <f t="shared" si="76"/>
        <v/>
      </c>
      <c r="U508" s="326" t="str">
        <f t="shared" si="77"/>
        <v/>
      </c>
      <c r="V508" s="330" t="str">
        <f t="shared" si="75"/>
        <v/>
      </c>
      <c r="AA508" s="343"/>
      <c r="AB508" s="334"/>
      <c r="AC508" s="334"/>
      <c r="AD508" s="334"/>
      <c r="AE508" s="334"/>
    </row>
    <row r="509" spans="1:31" s="328" customFormat="1">
      <c r="A509" s="311"/>
      <c r="B509" s="311"/>
      <c r="C509" s="312"/>
      <c r="D509" s="338"/>
      <c r="E509" s="312"/>
      <c r="F509" s="339"/>
      <c r="G509" s="311"/>
      <c r="H509" s="339"/>
      <c r="I509" s="340"/>
      <c r="J509" s="339"/>
      <c r="K509" s="341"/>
      <c r="L509" s="342"/>
      <c r="M509" s="312"/>
      <c r="N509" s="312"/>
      <c r="O509" s="343"/>
      <c r="P509" s="343"/>
      <c r="Q509" s="343"/>
      <c r="R509" s="332" t="str">
        <f>IFERROR(IF(H509="","",COUNTIF($H$12:H509,H509)),"")</f>
        <v/>
      </c>
      <c r="S509" s="332" t="str">
        <f t="shared" si="78"/>
        <v/>
      </c>
      <c r="T509" s="325" t="str">
        <f t="shared" si="76"/>
        <v/>
      </c>
      <c r="U509" s="326" t="str">
        <f t="shared" si="77"/>
        <v/>
      </c>
      <c r="V509" s="330" t="str">
        <f t="shared" si="75"/>
        <v/>
      </c>
      <c r="AA509" s="343"/>
      <c r="AB509" s="334"/>
      <c r="AC509" s="334"/>
      <c r="AD509" s="334"/>
      <c r="AE509" s="334"/>
    </row>
    <row r="510" spans="1:31" s="328" customFormat="1">
      <c r="A510" s="311"/>
      <c r="B510" s="311"/>
      <c r="C510" s="312"/>
      <c r="D510" s="338"/>
      <c r="E510" s="312"/>
      <c r="F510" s="339"/>
      <c r="G510" s="311"/>
      <c r="H510" s="339"/>
      <c r="I510" s="340"/>
      <c r="J510" s="339"/>
      <c r="K510" s="341"/>
      <c r="L510" s="342"/>
      <c r="M510" s="312"/>
      <c r="N510" s="312"/>
      <c r="O510" s="343"/>
      <c r="P510" s="343"/>
      <c r="Q510" s="343"/>
      <c r="R510" s="332" t="str">
        <f>IFERROR(IF(H510="","",COUNTIF($H$12:H510,H510)),"")</f>
        <v/>
      </c>
      <c r="S510" s="332" t="str">
        <f t="shared" si="78"/>
        <v/>
      </c>
      <c r="T510" s="325" t="str">
        <f t="shared" si="76"/>
        <v/>
      </c>
      <c r="U510" s="326" t="str">
        <f t="shared" si="77"/>
        <v/>
      </c>
      <c r="V510" s="330" t="str">
        <f t="shared" si="75"/>
        <v/>
      </c>
      <c r="AA510" s="343"/>
      <c r="AB510" s="334"/>
      <c r="AC510" s="334"/>
      <c r="AD510" s="334"/>
      <c r="AE510" s="334"/>
    </row>
    <row r="511" spans="1:31" s="328" customFormat="1">
      <c r="A511" s="311"/>
      <c r="B511" s="311"/>
      <c r="C511" s="312"/>
      <c r="D511" s="338"/>
      <c r="E511" s="312"/>
      <c r="F511" s="339"/>
      <c r="G511" s="311"/>
      <c r="H511" s="339"/>
      <c r="I511" s="340"/>
      <c r="J511" s="339"/>
      <c r="K511" s="341"/>
      <c r="L511" s="342"/>
      <c r="M511" s="312"/>
      <c r="N511" s="312"/>
      <c r="O511" s="343"/>
      <c r="P511" s="343"/>
      <c r="Q511" s="343"/>
      <c r="R511" s="332" t="str">
        <f>IFERROR(IF(H511="","",COUNTIF($H$12:H511,H511)),"")</f>
        <v/>
      </c>
      <c r="S511" s="332" t="str">
        <f t="shared" si="78"/>
        <v/>
      </c>
      <c r="T511" s="325" t="str">
        <f t="shared" si="76"/>
        <v/>
      </c>
      <c r="U511" s="326" t="str">
        <f t="shared" si="77"/>
        <v/>
      </c>
      <c r="V511" s="330" t="str">
        <f t="shared" si="75"/>
        <v/>
      </c>
      <c r="AA511" s="343"/>
      <c r="AB511" s="334"/>
      <c r="AC511" s="334"/>
      <c r="AD511" s="334"/>
      <c r="AE511" s="334"/>
    </row>
    <row r="512" spans="1:31" s="328" customFormat="1">
      <c r="A512" s="311"/>
      <c r="B512" s="311"/>
      <c r="C512" s="312"/>
      <c r="D512" s="338"/>
      <c r="E512" s="312"/>
      <c r="F512" s="339"/>
      <c r="G512" s="311"/>
      <c r="H512" s="339"/>
      <c r="I512" s="340"/>
      <c r="J512" s="339"/>
      <c r="K512" s="341"/>
      <c r="L512" s="342"/>
      <c r="M512" s="312"/>
      <c r="N512" s="312"/>
      <c r="O512" s="343"/>
      <c r="P512" s="343"/>
      <c r="Q512" s="343"/>
      <c r="R512" s="332" t="str">
        <f>IFERROR(IF(H512="","",COUNTIF($H$12:H512,H512)),"")</f>
        <v/>
      </c>
      <c r="S512" s="332" t="str">
        <f t="shared" si="78"/>
        <v/>
      </c>
      <c r="T512" s="325" t="str">
        <f t="shared" si="76"/>
        <v/>
      </c>
      <c r="U512" s="326" t="str">
        <f t="shared" si="77"/>
        <v/>
      </c>
      <c r="V512" s="330" t="str">
        <f t="shared" si="75"/>
        <v/>
      </c>
      <c r="AA512" s="343"/>
      <c r="AB512" s="334"/>
      <c r="AC512" s="334"/>
      <c r="AD512" s="334"/>
      <c r="AE512" s="334"/>
    </row>
    <row r="513" spans="1:31" s="328" customFormat="1">
      <c r="A513" s="311"/>
      <c r="B513" s="311"/>
      <c r="C513" s="312"/>
      <c r="D513" s="338"/>
      <c r="E513" s="312"/>
      <c r="F513" s="339"/>
      <c r="G513" s="311"/>
      <c r="H513" s="339"/>
      <c r="I513" s="340"/>
      <c r="J513" s="339"/>
      <c r="K513" s="341"/>
      <c r="L513" s="342"/>
      <c r="M513" s="312"/>
      <c r="N513" s="312"/>
      <c r="O513" s="343"/>
      <c r="P513" s="343"/>
      <c r="Q513" s="343"/>
      <c r="R513" s="332" t="str">
        <f>IFERROR(IF(H513="","",COUNTIF($H$12:H513,H513)),"")</f>
        <v/>
      </c>
      <c r="S513" s="332" t="str">
        <f t="shared" si="78"/>
        <v/>
      </c>
      <c r="T513" s="325" t="str">
        <f t="shared" si="76"/>
        <v/>
      </c>
      <c r="U513" s="326" t="str">
        <f t="shared" si="77"/>
        <v/>
      </c>
      <c r="V513" s="330" t="str">
        <f t="shared" si="75"/>
        <v/>
      </c>
      <c r="AA513" s="343"/>
      <c r="AB513" s="334"/>
      <c r="AC513" s="334"/>
      <c r="AD513" s="334"/>
      <c r="AE513" s="334"/>
    </row>
    <row r="514" spans="1:31" s="328" customFormat="1">
      <c r="A514" s="311"/>
      <c r="B514" s="311"/>
      <c r="C514" s="312"/>
      <c r="D514" s="338"/>
      <c r="E514" s="312"/>
      <c r="F514" s="339"/>
      <c r="G514" s="311"/>
      <c r="H514" s="339"/>
      <c r="I514" s="340"/>
      <c r="J514" s="339"/>
      <c r="K514" s="341"/>
      <c r="L514" s="342"/>
      <c r="M514" s="312"/>
      <c r="N514" s="312"/>
      <c r="O514" s="343"/>
      <c r="P514" s="343"/>
      <c r="Q514" s="343"/>
      <c r="R514" s="332" t="str">
        <f>IFERROR(IF(H514="","",COUNTIF($H$12:H514,H514)),"")</f>
        <v/>
      </c>
      <c r="S514" s="332" t="str">
        <f t="shared" si="78"/>
        <v/>
      </c>
      <c r="T514" s="325" t="str">
        <f t="shared" si="76"/>
        <v/>
      </c>
      <c r="U514" s="326" t="str">
        <f t="shared" si="77"/>
        <v/>
      </c>
      <c r="V514" s="330" t="str">
        <f t="shared" si="75"/>
        <v/>
      </c>
      <c r="AA514" s="343"/>
      <c r="AB514" s="334"/>
      <c r="AC514" s="334"/>
      <c r="AD514" s="334"/>
      <c r="AE514" s="334"/>
    </row>
    <row r="515" spans="1:31" s="328" customFormat="1">
      <c r="A515" s="311"/>
      <c r="B515" s="311"/>
      <c r="C515" s="312"/>
      <c r="D515" s="338"/>
      <c r="E515" s="312"/>
      <c r="F515" s="339"/>
      <c r="G515" s="311"/>
      <c r="H515" s="339"/>
      <c r="I515" s="340"/>
      <c r="J515" s="339"/>
      <c r="K515" s="341"/>
      <c r="L515" s="342"/>
      <c r="M515" s="312"/>
      <c r="N515" s="312"/>
      <c r="O515" s="343"/>
      <c r="P515" s="343"/>
      <c r="Q515" s="343"/>
      <c r="R515" s="332" t="str">
        <f>IFERROR(IF(H515="","",COUNTIF($H$12:H515,H515)),"")</f>
        <v/>
      </c>
      <c r="S515" s="332" t="str">
        <f t="shared" si="78"/>
        <v/>
      </c>
      <c r="T515" s="325" t="str">
        <f t="shared" si="76"/>
        <v/>
      </c>
      <c r="U515" s="326" t="str">
        <f t="shared" si="77"/>
        <v/>
      </c>
      <c r="V515" s="330" t="str">
        <f t="shared" si="75"/>
        <v/>
      </c>
      <c r="AA515" s="343"/>
      <c r="AB515" s="334"/>
      <c r="AC515" s="334"/>
      <c r="AD515" s="334"/>
      <c r="AE515" s="334"/>
    </row>
    <row r="516" spans="1:31" s="328" customFormat="1">
      <c r="A516" s="311"/>
      <c r="B516" s="311"/>
      <c r="C516" s="312"/>
      <c r="D516" s="338"/>
      <c r="E516" s="312"/>
      <c r="F516" s="339"/>
      <c r="G516" s="311"/>
      <c r="H516" s="339"/>
      <c r="I516" s="340"/>
      <c r="J516" s="339"/>
      <c r="K516" s="341"/>
      <c r="L516" s="342"/>
      <c r="M516" s="312"/>
      <c r="N516" s="312"/>
      <c r="O516" s="343"/>
      <c r="P516" s="343"/>
      <c r="Q516" s="343"/>
      <c r="R516" s="332" t="str">
        <f>IFERROR(IF(H516="","",COUNTIF($H$12:H516,H516)),"")</f>
        <v/>
      </c>
      <c r="S516" s="332" t="str">
        <f t="shared" si="78"/>
        <v/>
      </c>
      <c r="T516" s="325" t="str">
        <f t="shared" si="76"/>
        <v/>
      </c>
      <c r="U516" s="326" t="str">
        <f t="shared" si="77"/>
        <v/>
      </c>
      <c r="V516" s="330" t="str">
        <f t="shared" si="75"/>
        <v/>
      </c>
      <c r="AA516" s="343"/>
      <c r="AB516" s="334"/>
      <c r="AC516" s="334"/>
      <c r="AD516" s="334"/>
      <c r="AE516" s="334"/>
    </row>
    <row r="517" spans="1:31" s="328" customFormat="1">
      <c r="A517" s="311"/>
      <c r="B517" s="311"/>
      <c r="C517" s="312"/>
      <c r="D517" s="338"/>
      <c r="E517" s="312"/>
      <c r="F517" s="339"/>
      <c r="G517" s="311"/>
      <c r="H517" s="339"/>
      <c r="I517" s="340"/>
      <c r="J517" s="339"/>
      <c r="K517" s="341"/>
      <c r="L517" s="342"/>
      <c r="M517" s="312"/>
      <c r="N517" s="312"/>
      <c r="O517" s="343"/>
      <c r="P517" s="343"/>
      <c r="Q517" s="343"/>
      <c r="R517" s="332" t="str">
        <f>IFERROR(IF(H517="","",COUNTIF($H$12:H517,H517)),"")</f>
        <v/>
      </c>
      <c r="S517" s="332" t="str">
        <f t="shared" si="78"/>
        <v/>
      </c>
      <c r="T517" s="325" t="str">
        <f t="shared" si="76"/>
        <v/>
      </c>
      <c r="U517" s="326" t="str">
        <f t="shared" si="77"/>
        <v/>
      </c>
      <c r="V517" s="330" t="str">
        <f t="shared" si="75"/>
        <v/>
      </c>
      <c r="AA517" s="343"/>
      <c r="AB517" s="334"/>
      <c r="AC517" s="334"/>
      <c r="AD517" s="334"/>
      <c r="AE517" s="334"/>
    </row>
    <row r="518" spans="1:31" s="328" customFormat="1">
      <c r="A518" s="311"/>
      <c r="B518" s="311"/>
      <c r="C518" s="312"/>
      <c r="D518" s="338"/>
      <c r="E518" s="312"/>
      <c r="F518" s="339"/>
      <c r="G518" s="311"/>
      <c r="H518" s="339"/>
      <c r="I518" s="340"/>
      <c r="J518" s="339"/>
      <c r="K518" s="341"/>
      <c r="L518" s="342"/>
      <c r="M518" s="312"/>
      <c r="N518" s="312"/>
      <c r="O518" s="343"/>
      <c r="P518" s="343"/>
      <c r="Q518" s="343"/>
      <c r="R518" s="332" t="str">
        <f>IFERROR(IF(H518="","",COUNTIF($H$12:H518,H518)),"")</f>
        <v/>
      </c>
      <c r="S518" s="332" t="str">
        <f t="shared" si="78"/>
        <v/>
      </c>
      <c r="T518" s="325" t="str">
        <f t="shared" si="76"/>
        <v/>
      </c>
      <c r="U518" s="326" t="str">
        <f t="shared" si="77"/>
        <v/>
      </c>
      <c r="V518" s="330" t="str">
        <f t="shared" si="75"/>
        <v/>
      </c>
      <c r="AA518" s="343"/>
      <c r="AB518" s="334"/>
      <c r="AC518" s="334"/>
      <c r="AD518" s="334"/>
      <c r="AE518" s="334"/>
    </row>
    <row r="519" spans="1:31" s="328" customFormat="1">
      <c r="A519" s="311"/>
      <c r="B519" s="311"/>
      <c r="C519" s="312"/>
      <c r="D519" s="338"/>
      <c r="E519" s="312"/>
      <c r="F519" s="339"/>
      <c r="G519" s="311"/>
      <c r="H519" s="339"/>
      <c r="I519" s="340"/>
      <c r="J519" s="339"/>
      <c r="K519" s="341"/>
      <c r="L519" s="342"/>
      <c r="M519" s="312"/>
      <c r="N519" s="312"/>
      <c r="O519" s="343"/>
      <c r="P519" s="343"/>
      <c r="Q519" s="343"/>
      <c r="R519" s="332" t="str">
        <f>IFERROR(IF(H519="","",COUNTIF($H$12:H519,H519)),"")</f>
        <v/>
      </c>
      <c r="S519" s="332" t="str">
        <f t="shared" si="78"/>
        <v/>
      </c>
      <c r="T519" s="325" t="str">
        <f t="shared" si="76"/>
        <v/>
      </c>
      <c r="U519" s="326" t="str">
        <f t="shared" si="77"/>
        <v/>
      </c>
      <c r="V519" s="330" t="str">
        <f t="shared" si="75"/>
        <v/>
      </c>
      <c r="AA519" s="343"/>
      <c r="AB519" s="334"/>
      <c r="AC519" s="334"/>
      <c r="AD519" s="334"/>
      <c r="AE519" s="334"/>
    </row>
    <row r="520" spans="1:31" s="328" customFormat="1">
      <c r="A520" s="311"/>
      <c r="B520" s="311"/>
      <c r="C520" s="312"/>
      <c r="D520" s="338"/>
      <c r="E520" s="312"/>
      <c r="F520" s="339"/>
      <c r="G520" s="311"/>
      <c r="H520" s="339"/>
      <c r="I520" s="340"/>
      <c r="J520" s="339"/>
      <c r="K520" s="341"/>
      <c r="L520" s="342"/>
      <c r="M520" s="312"/>
      <c r="N520" s="312"/>
      <c r="O520" s="343"/>
      <c r="P520" s="343"/>
      <c r="Q520" s="343"/>
      <c r="R520" s="332" t="str">
        <f>IFERROR(IF(H520="","",COUNTIF($H$12:H520,H520)),"")</f>
        <v/>
      </c>
      <c r="S520" s="332" t="str">
        <f t="shared" si="78"/>
        <v/>
      </c>
      <c r="T520" s="325" t="str">
        <f t="shared" si="76"/>
        <v/>
      </c>
      <c r="U520" s="326" t="str">
        <f t="shared" si="77"/>
        <v/>
      </c>
      <c r="V520" s="330" t="str">
        <f t="shared" si="75"/>
        <v/>
      </c>
      <c r="AA520" s="343"/>
      <c r="AB520" s="334"/>
      <c r="AC520" s="334"/>
      <c r="AD520" s="334"/>
      <c r="AE520" s="334"/>
    </row>
    <row r="521" spans="1:31" s="328" customFormat="1">
      <c r="A521" s="311"/>
      <c r="B521" s="311"/>
      <c r="C521" s="312"/>
      <c r="D521" s="338"/>
      <c r="E521" s="312"/>
      <c r="F521" s="339"/>
      <c r="G521" s="311"/>
      <c r="H521" s="339"/>
      <c r="I521" s="340"/>
      <c r="J521" s="339"/>
      <c r="K521" s="341"/>
      <c r="L521" s="342"/>
      <c r="M521" s="312"/>
      <c r="N521" s="312"/>
      <c r="O521" s="343"/>
      <c r="P521" s="343"/>
      <c r="Q521" s="343"/>
      <c r="R521" s="332" t="str">
        <f>IFERROR(IF(H521="","",COUNTIF($H$12:H521,H521)),"")</f>
        <v/>
      </c>
      <c r="S521" s="332" t="str">
        <f t="shared" si="78"/>
        <v/>
      </c>
      <c r="T521" s="325" t="str">
        <f t="shared" si="76"/>
        <v/>
      </c>
      <c r="U521" s="326" t="str">
        <f t="shared" si="77"/>
        <v/>
      </c>
      <c r="V521" s="330" t="str">
        <f t="shared" si="75"/>
        <v/>
      </c>
      <c r="AA521" s="343"/>
      <c r="AB521" s="334"/>
      <c r="AC521" s="334"/>
      <c r="AD521" s="334"/>
      <c r="AE521" s="334"/>
    </row>
    <row r="522" spans="1:31" s="328" customFormat="1">
      <c r="A522" s="311"/>
      <c r="B522" s="311"/>
      <c r="C522" s="312"/>
      <c r="D522" s="338"/>
      <c r="E522" s="312"/>
      <c r="F522" s="339"/>
      <c r="G522" s="311"/>
      <c r="H522" s="339"/>
      <c r="I522" s="340"/>
      <c r="J522" s="339"/>
      <c r="K522" s="341"/>
      <c r="L522" s="342"/>
      <c r="M522" s="312"/>
      <c r="N522" s="312"/>
      <c r="O522" s="343"/>
      <c r="P522" s="343"/>
      <c r="Q522" s="343"/>
      <c r="R522" s="332" t="str">
        <f>IFERROR(IF(H522="","",COUNTIF($H$12:H522,H522)),"")</f>
        <v/>
      </c>
      <c r="S522" s="332" t="str">
        <f t="shared" si="78"/>
        <v/>
      </c>
      <c r="T522" s="325" t="str">
        <f t="shared" si="76"/>
        <v/>
      </c>
      <c r="U522" s="326" t="str">
        <f t="shared" si="77"/>
        <v/>
      </c>
      <c r="V522" s="330" t="str">
        <f t="shared" si="75"/>
        <v/>
      </c>
      <c r="AA522" s="343"/>
      <c r="AB522" s="334"/>
      <c r="AC522" s="334"/>
      <c r="AD522" s="334"/>
      <c r="AE522" s="334"/>
    </row>
    <row r="523" spans="1:31" s="328" customFormat="1">
      <c r="A523" s="311"/>
      <c r="B523" s="311"/>
      <c r="C523" s="312"/>
      <c r="D523" s="338"/>
      <c r="E523" s="312"/>
      <c r="F523" s="339"/>
      <c r="G523" s="311"/>
      <c r="H523" s="339"/>
      <c r="I523" s="340"/>
      <c r="J523" s="339"/>
      <c r="K523" s="341"/>
      <c r="L523" s="342"/>
      <c r="M523" s="312"/>
      <c r="N523" s="312"/>
      <c r="O523" s="343"/>
      <c r="P523" s="343"/>
      <c r="Q523" s="343"/>
      <c r="R523" s="332" t="str">
        <f>IFERROR(IF(H523="","",COUNTIF($H$12:H523,H523)),"")</f>
        <v/>
      </c>
      <c r="S523" s="332" t="str">
        <f t="shared" si="78"/>
        <v/>
      </c>
      <c r="T523" s="325" t="str">
        <f t="shared" si="76"/>
        <v/>
      </c>
      <c r="U523" s="326"/>
      <c r="V523" s="330" t="str">
        <f t="shared" si="75"/>
        <v/>
      </c>
      <c r="AA523" s="343"/>
      <c r="AB523" s="334"/>
      <c r="AC523" s="334"/>
      <c r="AD523" s="334"/>
      <c r="AE523" s="334"/>
    </row>
    <row r="524" spans="1:31" s="328" customFormat="1">
      <c r="A524" s="311"/>
      <c r="B524" s="311"/>
      <c r="C524" s="312"/>
      <c r="D524" s="338"/>
      <c r="E524" s="312"/>
      <c r="F524" s="339"/>
      <c r="G524" s="311"/>
      <c r="H524" s="339"/>
      <c r="I524" s="340"/>
      <c r="J524" s="339"/>
      <c r="K524" s="341"/>
      <c r="L524" s="342"/>
      <c r="M524" s="312"/>
      <c r="N524" s="312"/>
      <c r="O524" s="343"/>
      <c r="P524" s="343"/>
      <c r="Q524" s="343"/>
      <c r="R524" s="332" t="str">
        <f>IFERROR(IF(H524="","",COUNTIF($H$12:H524,H524)),"")</f>
        <v/>
      </c>
      <c r="S524" s="332" t="str">
        <f t="shared" si="78"/>
        <v/>
      </c>
      <c r="T524" s="325" t="str">
        <f t="shared" si="76"/>
        <v/>
      </c>
      <c r="U524" s="326"/>
      <c r="V524" s="330" t="str">
        <f t="shared" ref="V524:V587" si="79">IF($U524="","",COUNTIF(H:H,$U524))</f>
        <v/>
      </c>
      <c r="AA524" s="343"/>
      <c r="AB524" s="334"/>
      <c r="AC524" s="334"/>
      <c r="AD524" s="334"/>
      <c r="AE524" s="334"/>
    </row>
    <row r="525" spans="1:31" s="328" customFormat="1">
      <c r="A525" s="311"/>
      <c r="B525" s="311"/>
      <c r="C525" s="312"/>
      <c r="D525" s="338"/>
      <c r="E525" s="312"/>
      <c r="F525" s="339"/>
      <c r="G525" s="311"/>
      <c r="H525" s="339"/>
      <c r="I525" s="340"/>
      <c r="J525" s="339"/>
      <c r="K525" s="341"/>
      <c r="L525" s="342"/>
      <c r="M525" s="312"/>
      <c r="N525" s="312"/>
      <c r="O525" s="343"/>
      <c r="P525" s="343"/>
      <c r="Q525" s="343"/>
      <c r="R525" s="332" t="str">
        <f>IFERROR(IF(H525="","",COUNTIF($H$12:H525,H525)),"")</f>
        <v/>
      </c>
      <c r="S525" s="332" t="str">
        <f t="shared" si="78"/>
        <v/>
      </c>
      <c r="T525" s="325" t="str">
        <f t="shared" ref="T525:T588" si="80">IFERROR(IF(U525="","",ROW()-11),"")</f>
        <v/>
      </c>
      <c r="U525" s="326"/>
      <c r="V525" s="330" t="str">
        <f t="shared" si="79"/>
        <v/>
      </c>
      <c r="AA525" s="343"/>
      <c r="AB525" s="334"/>
      <c r="AC525" s="334"/>
      <c r="AD525" s="334"/>
      <c r="AE525" s="334"/>
    </row>
    <row r="526" spans="1:31" s="328" customFormat="1">
      <c r="A526" s="311"/>
      <c r="B526" s="311"/>
      <c r="C526" s="312"/>
      <c r="D526" s="338"/>
      <c r="E526" s="312"/>
      <c r="F526" s="339"/>
      <c r="G526" s="311"/>
      <c r="H526" s="339"/>
      <c r="I526" s="340"/>
      <c r="J526" s="339"/>
      <c r="K526" s="341"/>
      <c r="L526" s="342"/>
      <c r="M526" s="312"/>
      <c r="N526" s="312"/>
      <c r="O526" s="343"/>
      <c r="P526" s="343"/>
      <c r="Q526" s="343"/>
      <c r="R526" s="332" t="str">
        <f>IFERROR(IF(H526="","",COUNTIF($H$12:H526,H526)),"")</f>
        <v/>
      </c>
      <c r="S526" s="332" t="str">
        <f t="shared" ref="S526:S565" si="81">IFERROR(IF(AND(COUNTIF(H526:H526,H526)=(R526),R526&gt;0),ROW(),""),"")</f>
        <v/>
      </c>
      <c r="T526" s="325" t="str">
        <f t="shared" si="80"/>
        <v/>
      </c>
      <c r="U526" s="326"/>
      <c r="V526" s="330" t="str">
        <f t="shared" si="79"/>
        <v/>
      </c>
      <c r="AA526" s="343"/>
      <c r="AB526" s="334"/>
      <c r="AC526" s="334"/>
      <c r="AD526" s="334"/>
      <c r="AE526" s="334"/>
    </row>
    <row r="527" spans="1:31" s="328" customFormat="1">
      <c r="A527" s="311"/>
      <c r="B527" s="311"/>
      <c r="C527" s="312"/>
      <c r="D527" s="338"/>
      <c r="E527" s="312"/>
      <c r="F527" s="339"/>
      <c r="G527" s="311"/>
      <c r="H527" s="339"/>
      <c r="I527" s="340"/>
      <c r="J527" s="339"/>
      <c r="K527" s="341"/>
      <c r="L527" s="342"/>
      <c r="M527" s="312"/>
      <c r="N527" s="312"/>
      <c r="O527" s="343"/>
      <c r="P527" s="343"/>
      <c r="Q527" s="343"/>
      <c r="R527" s="332" t="str">
        <f>IFERROR(IF(H527="","",COUNTIF($H$12:H527,H527)),"")</f>
        <v/>
      </c>
      <c r="S527" s="332" t="str">
        <f t="shared" si="81"/>
        <v/>
      </c>
      <c r="T527" s="325" t="str">
        <f t="shared" si="80"/>
        <v/>
      </c>
      <c r="U527" s="326"/>
      <c r="V527" s="330" t="str">
        <f t="shared" si="79"/>
        <v/>
      </c>
      <c r="AA527" s="343"/>
      <c r="AB527" s="334"/>
      <c r="AC527" s="334"/>
      <c r="AD527" s="334"/>
      <c r="AE527" s="334"/>
    </row>
    <row r="528" spans="1:31" s="328" customFormat="1">
      <c r="A528" s="311"/>
      <c r="B528" s="311"/>
      <c r="C528" s="312"/>
      <c r="D528" s="338"/>
      <c r="E528" s="312"/>
      <c r="F528" s="339"/>
      <c r="G528" s="311"/>
      <c r="H528" s="339"/>
      <c r="I528" s="340"/>
      <c r="J528" s="339"/>
      <c r="K528" s="341"/>
      <c r="L528" s="342"/>
      <c r="M528" s="312"/>
      <c r="N528" s="312"/>
      <c r="O528" s="343"/>
      <c r="P528" s="343"/>
      <c r="Q528" s="343"/>
      <c r="R528" s="332" t="str">
        <f>IFERROR(IF(H528="","",COUNTIF($H$12:H528,H528)),"")</f>
        <v/>
      </c>
      <c r="S528" s="332" t="str">
        <f t="shared" si="81"/>
        <v/>
      </c>
      <c r="T528" s="325" t="str">
        <f t="shared" si="80"/>
        <v/>
      </c>
      <c r="U528" s="326"/>
      <c r="V528" s="330" t="str">
        <f t="shared" si="79"/>
        <v/>
      </c>
      <c r="AA528" s="343"/>
      <c r="AB528" s="334"/>
      <c r="AC528" s="334"/>
      <c r="AD528" s="334"/>
      <c r="AE528" s="334"/>
    </row>
    <row r="529" spans="1:31" s="328" customFormat="1">
      <c r="A529" s="311"/>
      <c r="B529" s="311"/>
      <c r="C529" s="312"/>
      <c r="D529" s="338"/>
      <c r="E529" s="312"/>
      <c r="F529" s="339"/>
      <c r="G529" s="311"/>
      <c r="H529" s="339"/>
      <c r="I529" s="340"/>
      <c r="J529" s="339"/>
      <c r="K529" s="341"/>
      <c r="L529" s="342"/>
      <c r="M529" s="312"/>
      <c r="N529" s="312"/>
      <c r="O529" s="343"/>
      <c r="P529" s="343"/>
      <c r="Q529" s="343"/>
      <c r="R529" s="332" t="str">
        <f>IFERROR(IF(H529="","",COUNTIF($H$12:H529,H529)),"")</f>
        <v/>
      </c>
      <c r="S529" s="332" t="str">
        <f t="shared" si="81"/>
        <v/>
      </c>
      <c r="T529" s="325" t="str">
        <f t="shared" si="80"/>
        <v/>
      </c>
      <c r="U529" s="326"/>
      <c r="V529" s="330" t="str">
        <f t="shared" si="79"/>
        <v/>
      </c>
      <c r="AA529" s="343"/>
      <c r="AB529" s="334"/>
      <c r="AC529" s="334"/>
      <c r="AD529" s="334"/>
      <c r="AE529" s="334"/>
    </row>
    <row r="530" spans="1:31" s="328" customFormat="1">
      <c r="A530" s="311"/>
      <c r="B530" s="311"/>
      <c r="C530" s="312"/>
      <c r="D530" s="338"/>
      <c r="E530" s="312"/>
      <c r="F530" s="339"/>
      <c r="G530" s="311"/>
      <c r="H530" s="339"/>
      <c r="I530" s="340"/>
      <c r="J530" s="339"/>
      <c r="K530" s="341"/>
      <c r="L530" s="342"/>
      <c r="M530" s="312"/>
      <c r="N530" s="312"/>
      <c r="O530" s="343"/>
      <c r="P530" s="343"/>
      <c r="Q530" s="343"/>
      <c r="R530" s="332" t="str">
        <f>IFERROR(IF(H530="","",COUNTIF($H$12:H530,H530)),"")</f>
        <v/>
      </c>
      <c r="S530" s="332" t="str">
        <f t="shared" si="81"/>
        <v/>
      </c>
      <c r="T530" s="325" t="str">
        <f t="shared" si="80"/>
        <v/>
      </c>
      <c r="U530" s="326"/>
      <c r="V530" s="330" t="str">
        <f t="shared" si="79"/>
        <v/>
      </c>
      <c r="AA530" s="343"/>
      <c r="AB530" s="334"/>
      <c r="AC530" s="334"/>
      <c r="AD530" s="334"/>
      <c r="AE530" s="334"/>
    </row>
    <row r="531" spans="1:31" s="328" customFormat="1">
      <c r="A531" s="311"/>
      <c r="B531" s="311"/>
      <c r="C531" s="312"/>
      <c r="D531" s="338"/>
      <c r="E531" s="312"/>
      <c r="F531" s="339"/>
      <c r="G531" s="311"/>
      <c r="H531" s="339"/>
      <c r="I531" s="340"/>
      <c r="J531" s="339"/>
      <c r="K531" s="341"/>
      <c r="L531" s="342"/>
      <c r="M531" s="312"/>
      <c r="N531" s="312"/>
      <c r="O531" s="343"/>
      <c r="P531" s="343"/>
      <c r="Q531" s="343"/>
      <c r="R531" s="332" t="str">
        <f>IFERROR(IF(H531="","",COUNTIF($H$12:H531,H531)),"")</f>
        <v/>
      </c>
      <c r="S531" s="332" t="str">
        <f t="shared" si="81"/>
        <v/>
      </c>
      <c r="T531" s="325" t="str">
        <f t="shared" si="80"/>
        <v/>
      </c>
      <c r="U531" s="326"/>
      <c r="V531" s="330" t="str">
        <f t="shared" si="79"/>
        <v/>
      </c>
      <c r="AA531" s="343"/>
      <c r="AB531" s="334"/>
      <c r="AC531" s="334"/>
      <c r="AD531" s="334"/>
      <c r="AE531" s="334"/>
    </row>
    <row r="532" spans="1:31" s="328" customFormat="1">
      <c r="A532" s="311"/>
      <c r="B532" s="311"/>
      <c r="C532" s="312"/>
      <c r="D532" s="338"/>
      <c r="E532" s="312"/>
      <c r="F532" s="339"/>
      <c r="G532" s="311"/>
      <c r="H532" s="339"/>
      <c r="I532" s="340"/>
      <c r="J532" s="339"/>
      <c r="K532" s="341"/>
      <c r="L532" s="342"/>
      <c r="M532" s="312"/>
      <c r="N532" s="312"/>
      <c r="O532" s="343"/>
      <c r="P532" s="343"/>
      <c r="Q532" s="343"/>
      <c r="R532" s="332" t="str">
        <f>IFERROR(IF(H532="","",COUNTIF($H$12:H532,H532)),"")</f>
        <v/>
      </c>
      <c r="S532" s="332" t="str">
        <f t="shared" si="81"/>
        <v/>
      </c>
      <c r="T532" s="325" t="str">
        <f t="shared" si="80"/>
        <v/>
      </c>
      <c r="U532" s="326"/>
      <c r="V532" s="330" t="str">
        <f t="shared" si="79"/>
        <v/>
      </c>
      <c r="AA532" s="343"/>
      <c r="AB532" s="334"/>
      <c r="AC532" s="334"/>
      <c r="AD532" s="334"/>
      <c r="AE532" s="334"/>
    </row>
    <row r="533" spans="1:31" s="328" customFormat="1">
      <c r="A533" s="311"/>
      <c r="B533" s="311"/>
      <c r="C533" s="312"/>
      <c r="D533" s="338"/>
      <c r="E533" s="312"/>
      <c r="F533" s="339"/>
      <c r="G533" s="311"/>
      <c r="H533" s="339"/>
      <c r="I533" s="340"/>
      <c r="J533" s="339"/>
      <c r="K533" s="341"/>
      <c r="L533" s="342"/>
      <c r="M533" s="312"/>
      <c r="N533" s="312"/>
      <c r="O533" s="343"/>
      <c r="P533" s="343"/>
      <c r="Q533" s="343"/>
      <c r="R533" s="332" t="str">
        <f>IFERROR(IF(H533="","",COUNTIF($H$12:H533,H533)),"")</f>
        <v/>
      </c>
      <c r="S533" s="332" t="str">
        <f t="shared" si="81"/>
        <v/>
      </c>
      <c r="T533" s="325" t="str">
        <f t="shared" si="80"/>
        <v/>
      </c>
      <c r="U533" s="326"/>
      <c r="V533" s="330" t="str">
        <f t="shared" si="79"/>
        <v/>
      </c>
      <c r="AA533" s="343"/>
      <c r="AB533" s="334"/>
      <c r="AC533" s="334"/>
      <c r="AD533" s="334"/>
      <c r="AE533" s="334"/>
    </row>
    <row r="534" spans="1:31" s="328" customFormat="1">
      <c r="A534" s="311"/>
      <c r="B534" s="311"/>
      <c r="C534" s="312"/>
      <c r="D534" s="338"/>
      <c r="E534" s="312"/>
      <c r="F534" s="339"/>
      <c r="G534" s="311"/>
      <c r="H534" s="339"/>
      <c r="I534" s="340"/>
      <c r="J534" s="339"/>
      <c r="K534" s="341"/>
      <c r="L534" s="342"/>
      <c r="M534" s="312"/>
      <c r="N534" s="312"/>
      <c r="O534" s="343"/>
      <c r="P534" s="343"/>
      <c r="Q534" s="343"/>
      <c r="R534" s="332" t="str">
        <f>IFERROR(IF(H534="","",COUNTIF($H$12:H534,H534)),"")</f>
        <v/>
      </c>
      <c r="S534" s="332" t="str">
        <f t="shared" si="81"/>
        <v/>
      </c>
      <c r="T534" s="325" t="str">
        <f t="shared" si="80"/>
        <v/>
      </c>
      <c r="U534" s="326"/>
      <c r="V534" s="330" t="str">
        <f t="shared" si="79"/>
        <v/>
      </c>
      <c r="AA534" s="343"/>
      <c r="AB534" s="334"/>
      <c r="AC534" s="334"/>
      <c r="AD534" s="334"/>
      <c r="AE534" s="334"/>
    </row>
    <row r="535" spans="1:31" s="328" customFormat="1">
      <c r="A535" s="311"/>
      <c r="B535" s="311"/>
      <c r="C535" s="312"/>
      <c r="D535" s="338"/>
      <c r="E535" s="312"/>
      <c r="F535" s="339"/>
      <c r="G535" s="311"/>
      <c r="H535" s="339"/>
      <c r="I535" s="340"/>
      <c r="J535" s="339"/>
      <c r="K535" s="341"/>
      <c r="L535" s="342"/>
      <c r="M535" s="312"/>
      <c r="N535" s="312"/>
      <c r="O535" s="343"/>
      <c r="P535" s="343"/>
      <c r="Q535" s="343"/>
      <c r="R535" s="332" t="str">
        <f>IFERROR(IF(H535="","",COUNTIF($H$12:H535,H535)),"")</f>
        <v/>
      </c>
      <c r="S535" s="332" t="str">
        <f t="shared" si="81"/>
        <v/>
      </c>
      <c r="T535" s="325" t="str">
        <f t="shared" si="80"/>
        <v/>
      </c>
      <c r="U535" s="326"/>
      <c r="V535" s="330" t="str">
        <f t="shared" si="79"/>
        <v/>
      </c>
      <c r="AA535" s="343"/>
      <c r="AB535" s="334"/>
      <c r="AC535" s="334"/>
      <c r="AD535" s="334"/>
      <c r="AE535" s="334"/>
    </row>
    <row r="536" spans="1:31" s="328" customFormat="1">
      <c r="A536" s="311"/>
      <c r="B536" s="311"/>
      <c r="C536" s="312"/>
      <c r="D536" s="338"/>
      <c r="E536" s="312"/>
      <c r="F536" s="339"/>
      <c r="G536" s="311"/>
      <c r="H536" s="339"/>
      <c r="I536" s="340"/>
      <c r="J536" s="339"/>
      <c r="K536" s="341"/>
      <c r="L536" s="342"/>
      <c r="M536" s="312"/>
      <c r="N536" s="312"/>
      <c r="O536" s="343"/>
      <c r="P536" s="343"/>
      <c r="Q536" s="343"/>
      <c r="R536" s="332" t="str">
        <f>IFERROR(IF(H536="","",COUNTIF($H$12:H536,H536)),"")</f>
        <v/>
      </c>
      <c r="S536" s="332" t="str">
        <f t="shared" si="81"/>
        <v/>
      </c>
      <c r="T536" s="325" t="str">
        <f t="shared" si="80"/>
        <v/>
      </c>
      <c r="U536" s="326"/>
      <c r="V536" s="330" t="str">
        <f t="shared" si="79"/>
        <v/>
      </c>
      <c r="AA536" s="343"/>
      <c r="AB536" s="334"/>
      <c r="AC536" s="334"/>
      <c r="AD536" s="334"/>
      <c r="AE536" s="334"/>
    </row>
    <row r="537" spans="1:31" s="328" customFormat="1">
      <c r="A537" s="311"/>
      <c r="B537" s="311"/>
      <c r="C537" s="312"/>
      <c r="D537" s="338"/>
      <c r="E537" s="312"/>
      <c r="F537" s="339"/>
      <c r="G537" s="311"/>
      <c r="H537" s="339"/>
      <c r="I537" s="340"/>
      <c r="J537" s="339"/>
      <c r="K537" s="341"/>
      <c r="L537" s="342"/>
      <c r="M537" s="312"/>
      <c r="N537" s="312"/>
      <c r="O537" s="343"/>
      <c r="P537" s="343"/>
      <c r="Q537" s="343"/>
      <c r="R537" s="332" t="str">
        <f>IFERROR(IF(H537="","",COUNTIF($H$12:H537,H537)),"")</f>
        <v/>
      </c>
      <c r="S537" s="332" t="str">
        <f t="shared" si="81"/>
        <v/>
      </c>
      <c r="T537" s="325" t="str">
        <f t="shared" si="80"/>
        <v/>
      </c>
      <c r="U537" s="326"/>
      <c r="V537" s="330" t="str">
        <f t="shared" si="79"/>
        <v/>
      </c>
      <c r="AA537" s="343"/>
      <c r="AB537" s="334"/>
      <c r="AC537" s="334"/>
      <c r="AD537" s="334"/>
      <c r="AE537" s="334"/>
    </row>
    <row r="538" spans="1:31" s="328" customFormat="1">
      <c r="A538" s="311"/>
      <c r="B538" s="311"/>
      <c r="C538" s="312"/>
      <c r="D538" s="338"/>
      <c r="E538" s="312"/>
      <c r="F538" s="339"/>
      <c r="G538" s="311"/>
      <c r="H538" s="339"/>
      <c r="I538" s="340"/>
      <c r="J538" s="339"/>
      <c r="K538" s="341"/>
      <c r="L538" s="342"/>
      <c r="M538" s="312"/>
      <c r="N538" s="312"/>
      <c r="O538" s="343"/>
      <c r="P538" s="343"/>
      <c r="Q538" s="343"/>
      <c r="R538" s="332" t="str">
        <f>IFERROR(IF(H538="","",COUNTIF($H$12:H538,H538)),"")</f>
        <v/>
      </c>
      <c r="S538" s="332" t="str">
        <f t="shared" si="81"/>
        <v/>
      </c>
      <c r="T538" s="325" t="str">
        <f t="shared" si="80"/>
        <v/>
      </c>
      <c r="U538" s="326"/>
      <c r="V538" s="330" t="str">
        <f t="shared" si="79"/>
        <v/>
      </c>
      <c r="AA538" s="343"/>
      <c r="AB538" s="334"/>
      <c r="AC538" s="334"/>
      <c r="AD538" s="334"/>
      <c r="AE538" s="334"/>
    </row>
    <row r="539" spans="1:31" s="328" customFormat="1">
      <c r="A539" s="311"/>
      <c r="B539" s="311"/>
      <c r="C539" s="312"/>
      <c r="D539" s="338"/>
      <c r="E539" s="312"/>
      <c r="F539" s="339"/>
      <c r="G539" s="311"/>
      <c r="H539" s="339"/>
      <c r="I539" s="340"/>
      <c r="J539" s="339"/>
      <c r="K539" s="341"/>
      <c r="L539" s="342"/>
      <c r="M539" s="312"/>
      <c r="N539" s="312"/>
      <c r="O539" s="343"/>
      <c r="P539" s="343"/>
      <c r="Q539" s="343"/>
      <c r="R539" s="332" t="str">
        <f>IFERROR(IF(H539="","",COUNTIF($H$12:H539,H539)),"")</f>
        <v/>
      </c>
      <c r="S539" s="332" t="str">
        <f t="shared" si="81"/>
        <v/>
      </c>
      <c r="T539" s="325" t="str">
        <f t="shared" si="80"/>
        <v/>
      </c>
      <c r="U539" s="326"/>
      <c r="V539" s="330" t="str">
        <f t="shared" si="79"/>
        <v/>
      </c>
      <c r="AA539" s="343"/>
      <c r="AB539" s="334"/>
      <c r="AC539" s="334"/>
      <c r="AD539" s="334"/>
      <c r="AE539" s="334"/>
    </row>
    <row r="540" spans="1:31" s="328" customFormat="1">
      <c r="A540" s="311"/>
      <c r="B540" s="311"/>
      <c r="C540" s="312"/>
      <c r="D540" s="338"/>
      <c r="E540" s="312"/>
      <c r="F540" s="339"/>
      <c r="G540" s="311"/>
      <c r="H540" s="339"/>
      <c r="I540" s="340"/>
      <c r="J540" s="339"/>
      <c r="K540" s="341"/>
      <c r="L540" s="342"/>
      <c r="M540" s="312"/>
      <c r="N540" s="312"/>
      <c r="O540" s="343"/>
      <c r="P540" s="343"/>
      <c r="Q540" s="343"/>
      <c r="R540" s="332" t="str">
        <f>IFERROR(IF(H540="","",COUNTIF($H$12:H540,H540)),"")</f>
        <v/>
      </c>
      <c r="S540" s="332" t="str">
        <f t="shared" si="81"/>
        <v/>
      </c>
      <c r="T540" s="325" t="str">
        <f t="shared" si="80"/>
        <v/>
      </c>
      <c r="U540" s="326"/>
      <c r="V540" s="330" t="str">
        <f t="shared" si="79"/>
        <v/>
      </c>
      <c r="AA540" s="343"/>
      <c r="AB540" s="334"/>
      <c r="AC540" s="334"/>
      <c r="AD540" s="334"/>
      <c r="AE540" s="334"/>
    </row>
    <row r="541" spans="1:31" s="328" customFormat="1">
      <c r="A541" s="311"/>
      <c r="B541" s="311"/>
      <c r="C541" s="312"/>
      <c r="D541" s="338"/>
      <c r="E541" s="312"/>
      <c r="F541" s="339"/>
      <c r="G541" s="311"/>
      <c r="H541" s="339"/>
      <c r="I541" s="340"/>
      <c r="J541" s="339"/>
      <c r="K541" s="341"/>
      <c r="L541" s="342"/>
      <c r="M541" s="312"/>
      <c r="N541" s="312"/>
      <c r="O541" s="343"/>
      <c r="P541" s="343"/>
      <c r="Q541" s="343"/>
      <c r="R541" s="332" t="str">
        <f>IFERROR(IF(H541="","",COUNTIF($H$12:H541,H541)),"")</f>
        <v/>
      </c>
      <c r="S541" s="332" t="str">
        <f t="shared" si="81"/>
        <v/>
      </c>
      <c r="T541" s="325" t="str">
        <f t="shared" si="80"/>
        <v/>
      </c>
      <c r="U541" s="326"/>
      <c r="V541" s="330" t="str">
        <f t="shared" si="79"/>
        <v/>
      </c>
      <c r="AA541" s="343"/>
      <c r="AB541" s="334"/>
      <c r="AC541" s="334"/>
      <c r="AD541" s="334"/>
      <c r="AE541" s="334"/>
    </row>
    <row r="542" spans="1:31" s="328" customFormat="1">
      <c r="A542" s="311"/>
      <c r="B542" s="311"/>
      <c r="C542" s="312"/>
      <c r="D542" s="338"/>
      <c r="E542" s="312"/>
      <c r="F542" s="339"/>
      <c r="G542" s="311"/>
      <c r="H542" s="339"/>
      <c r="I542" s="340"/>
      <c r="J542" s="339"/>
      <c r="K542" s="341"/>
      <c r="L542" s="342"/>
      <c r="M542" s="312"/>
      <c r="N542" s="312"/>
      <c r="O542" s="343"/>
      <c r="P542" s="343"/>
      <c r="Q542" s="343"/>
      <c r="R542" s="332" t="str">
        <f>IFERROR(IF(H542="","",COUNTIF($H$12:H542,H542)),"")</f>
        <v/>
      </c>
      <c r="S542" s="332" t="str">
        <f t="shared" si="81"/>
        <v/>
      </c>
      <c r="T542" s="325" t="str">
        <f t="shared" si="80"/>
        <v/>
      </c>
      <c r="U542" s="326"/>
      <c r="V542" s="330" t="str">
        <f t="shared" si="79"/>
        <v/>
      </c>
      <c r="AA542" s="343"/>
      <c r="AB542" s="334"/>
      <c r="AC542" s="334"/>
      <c r="AD542" s="334"/>
      <c r="AE542" s="334"/>
    </row>
    <row r="543" spans="1:31" s="328" customFormat="1">
      <c r="A543" s="311"/>
      <c r="B543" s="311"/>
      <c r="C543" s="312"/>
      <c r="D543" s="338"/>
      <c r="E543" s="312"/>
      <c r="F543" s="339"/>
      <c r="G543" s="311"/>
      <c r="H543" s="339"/>
      <c r="I543" s="340"/>
      <c r="J543" s="339"/>
      <c r="K543" s="341"/>
      <c r="L543" s="342"/>
      <c r="M543" s="312"/>
      <c r="N543" s="312"/>
      <c r="O543" s="343"/>
      <c r="P543" s="343"/>
      <c r="Q543" s="343"/>
      <c r="R543" s="332" t="str">
        <f>IFERROR(IF(H543="","",COUNTIF($H$12:H543,H543)),"")</f>
        <v/>
      </c>
      <c r="S543" s="332" t="str">
        <f t="shared" si="81"/>
        <v/>
      </c>
      <c r="T543" s="325" t="str">
        <f t="shared" si="80"/>
        <v/>
      </c>
      <c r="U543" s="326"/>
      <c r="V543" s="330" t="str">
        <f t="shared" si="79"/>
        <v/>
      </c>
      <c r="AA543" s="343"/>
      <c r="AB543" s="334"/>
      <c r="AC543" s="334"/>
      <c r="AD543" s="334"/>
      <c r="AE543" s="334"/>
    </row>
    <row r="544" spans="1:31" s="328" customFormat="1">
      <c r="A544" s="311"/>
      <c r="B544" s="311"/>
      <c r="C544" s="312"/>
      <c r="D544" s="338"/>
      <c r="E544" s="312"/>
      <c r="F544" s="339"/>
      <c r="G544" s="311"/>
      <c r="H544" s="339"/>
      <c r="I544" s="340"/>
      <c r="J544" s="339"/>
      <c r="K544" s="341"/>
      <c r="L544" s="342"/>
      <c r="M544" s="312"/>
      <c r="N544" s="312"/>
      <c r="O544" s="343"/>
      <c r="P544" s="343"/>
      <c r="Q544" s="343"/>
      <c r="R544" s="332" t="str">
        <f>IFERROR(IF(H544="","",COUNTIF($H$12:H544,H544)),"")</f>
        <v/>
      </c>
      <c r="S544" s="332" t="str">
        <f t="shared" si="81"/>
        <v/>
      </c>
      <c r="T544" s="325" t="str">
        <f t="shared" si="80"/>
        <v/>
      </c>
      <c r="U544" s="326"/>
      <c r="V544" s="330" t="str">
        <f t="shared" si="79"/>
        <v/>
      </c>
      <c r="AA544" s="343"/>
      <c r="AB544" s="334"/>
      <c r="AC544" s="334"/>
      <c r="AD544" s="334"/>
      <c r="AE544" s="334"/>
    </row>
    <row r="545" spans="1:31" s="328" customFormat="1">
      <c r="A545" s="311"/>
      <c r="B545" s="311"/>
      <c r="C545" s="312"/>
      <c r="D545" s="338"/>
      <c r="E545" s="312"/>
      <c r="F545" s="339"/>
      <c r="G545" s="311"/>
      <c r="H545" s="339"/>
      <c r="I545" s="340"/>
      <c r="J545" s="339"/>
      <c r="K545" s="341"/>
      <c r="L545" s="342"/>
      <c r="M545" s="312"/>
      <c r="N545" s="312"/>
      <c r="O545" s="343"/>
      <c r="P545" s="343"/>
      <c r="Q545" s="343"/>
      <c r="R545" s="332" t="str">
        <f>IFERROR(IF(H545="","",COUNTIF($H$12:H545,H545)),"")</f>
        <v/>
      </c>
      <c r="S545" s="332" t="str">
        <f t="shared" si="81"/>
        <v/>
      </c>
      <c r="T545" s="325" t="str">
        <f t="shared" si="80"/>
        <v/>
      </c>
      <c r="U545" s="326"/>
      <c r="V545" s="330" t="str">
        <f t="shared" si="79"/>
        <v/>
      </c>
      <c r="AA545" s="343"/>
      <c r="AB545" s="334"/>
      <c r="AC545" s="334"/>
      <c r="AD545" s="334"/>
      <c r="AE545" s="334"/>
    </row>
    <row r="546" spans="1:31" s="328" customFormat="1">
      <c r="A546" s="311"/>
      <c r="B546" s="311"/>
      <c r="C546" s="312"/>
      <c r="D546" s="338"/>
      <c r="E546" s="312"/>
      <c r="F546" s="339"/>
      <c r="G546" s="311"/>
      <c r="H546" s="339"/>
      <c r="I546" s="340"/>
      <c r="J546" s="339"/>
      <c r="K546" s="341"/>
      <c r="L546" s="342"/>
      <c r="M546" s="312"/>
      <c r="N546" s="312"/>
      <c r="O546" s="343"/>
      <c r="P546" s="343"/>
      <c r="Q546" s="343"/>
      <c r="R546" s="332" t="str">
        <f>IFERROR(IF(H546="","",COUNTIF($H$12:H546,H546)),"")</f>
        <v/>
      </c>
      <c r="S546" s="332" t="str">
        <f t="shared" si="81"/>
        <v/>
      </c>
      <c r="T546" s="325" t="str">
        <f t="shared" si="80"/>
        <v/>
      </c>
      <c r="U546" s="326"/>
      <c r="V546" s="330" t="str">
        <f t="shared" si="79"/>
        <v/>
      </c>
      <c r="AA546" s="343"/>
      <c r="AB546" s="334"/>
      <c r="AC546" s="334"/>
      <c r="AD546" s="334"/>
      <c r="AE546" s="334"/>
    </row>
    <row r="547" spans="1:31" s="328" customFormat="1">
      <c r="A547" s="311"/>
      <c r="B547" s="311"/>
      <c r="C547" s="312"/>
      <c r="D547" s="338"/>
      <c r="E547" s="312"/>
      <c r="F547" s="339"/>
      <c r="G547" s="311"/>
      <c r="H547" s="339"/>
      <c r="I547" s="340"/>
      <c r="J547" s="339"/>
      <c r="K547" s="341"/>
      <c r="L547" s="342"/>
      <c r="M547" s="312"/>
      <c r="N547" s="312"/>
      <c r="O547" s="343"/>
      <c r="P547" s="343"/>
      <c r="Q547" s="343"/>
      <c r="R547" s="332" t="str">
        <f>IFERROR(IF(H547="","",COUNTIF($H$12:H547,H547)),"")</f>
        <v/>
      </c>
      <c r="S547" s="332" t="str">
        <f t="shared" si="81"/>
        <v/>
      </c>
      <c r="T547" s="325" t="str">
        <f t="shared" si="80"/>
        <v/>
      </c>
      <c r="U547" s="326"/>
      <c r="V547" s="330" t="str">
        <f t="shared" si="79"/>
        <v/>
      </c>
      <c r="AA547" s="343"/>
      <c r="AB547" s="334"/>
      <c r="AC547" s="334"/>
      <c r="AD547" s="334"/>
      <c r="AE547" s="334"/>
    </row>
    <row r="548" spans="1:31" s="328" customFormat="1">
      <c r="A548" s="311"/>
      <c r="B548" s="311"/>
      <c r="C548" s="312"/>
      <c r="D548" s="338"/>
      <c r="E548" s="312"/>
      <c r="F548" s="339"/>
      <c r="G548" s="311"/>
      <c r="H548" s="339"/>
      <c r="I548" s="340"/>
      <c r="J548" s="339"/>
      <c r="K548" s="341"/>
      <c r="L548" s="342"/>
      <c r="M548" s="312"/>
      <c r="N548" s="312"/>
      <c r="O548" s="343"/>
      <c r="P548" s="343"/>
      <c r="Q548" s="343"/>
      <c r="R548" s="332" t="str">
        <f>IFERROR(IF(H548="","",COUNTIF($H$12:H548,H548)),"")</f>
        <v/>
      </c>
      <c r="S548" s="332" t="str">
        <f t="shared" si="81"/>
        <v/>
      </c>
      <c r="T548" s="325" t="str">
        <f t="shared" si="80"/>
        <v/>
      </c>
      <c r="U548" s="326"/>
      <c r="V548" s="330" t="str">
        <f t="shared" si="79"/>
        <v/>
      </c>
      <c r="AA548" s="343"/>
      <c r="AB548" s="334"/>
      <c r="AC548" s="334"/>
      <c r="AD548" s="334"/>
      <c r="AE548" s="334"/>
    </row>
    <row r="549" spans="1:31" s="328" customFormat="1">
      <c r="A549" s="311"/>
      <c r="B549" s="311"/>
      <c r="C549" s="312"/>
      <c r="D549" s="338"/>
      <c r="E549" s="312"/>
      <c r="F549" s="339"/>
      <c r="G549" s="311"/>
      <c r="H549" s="339"/>
      <c r="I549" s="340"/>
      <c r="J549" s="339"/>
      <c r="K549" s="341"/>
      <c r="L549" s="342"/>
      <c r="M549" s="312"/>
      <c r="N549" s="312"/>
      <c r="O549" s="343"/>
      <c r="P549" s="343"/>
      <c r="Q549" s="343"/>
      <c r="R549" s="332" t="str">
        <f>IFERROR(IF(H549="","",COUNTIF($H$12:H549,H549)),"")</f>
        <v/>
      </c>
      <c r="S549" s="332" t="str">
        <f t="shared" si="81"/>
        <v/>
      </c>
      <c r="T549" s="325" t="str">
        <f t="shared" si="80"/>
        <v/>
      </c>
      <c r="U549" s="326"/>
      <c r="V549" s="330" t="str">
        <f t="shared" si="79"/>
        <v/>
      </c>
      <c r="AA549" s="343"/>
      <c r="AB549" s="334"/>
      <c r="AC549" s="334"/>
      <c r="AD549" s="334"/>
      <c r="AE549" s="334"/>
    </row>
    <row r="550" spans="1:31" s="328" customFormat="1">
      <c r="A550" s="311"/>
      <c r="B550" s="311"/>
      <c r="C550" s="312"/>
      <c r="D550" s="338"/>
      <c r="E550" s="312"/>
      <c r="F550" s="339"/>
      <c r="G550" s="311"/>
      <c r="H550" s="339"/>
      <c r="I550" s="340"/>
      <c r="J550" s="339"/>
      <c r="K550" s="341"/>
      <c r="L550" s="342"/>
      <c r="M550" s="312"/>
      <c r="N550" s="312"/>
      <c r="O550" s="343"/>
      <c r="P550" s="343"/>
      <c r="Q550" s="343"/>
      <c r="R550" s="332" t="str">
        <f>IFERROR(IF(H550="","",COUNTIF($H$12:H550,H550)),"")</f>
        <v/>
      </c>
      <c r="S550" s="332" t="str">
        <f t="shared" si="81"/>
        <v/>
      </c>
      <c r="T550" s="325" t="str">
        <f t="shared" si="80"/>
        <v/>
      </c>
      <c r="U550" s="326"/>
      <c r="V550" s="330" t="str">
        <f t="shared" si="79"/>
        <v/>
      </c>
      <c r="AA550" s="343"/>
      <c r="AB550" s="334"/>
      <c r="AC550" s="334"/>
      <c r="AD550" s="334"/>
      <c r="AE550" s="334"/>
    </row>
    <row r="551" spans="1:31" s="328" customFormat="1">
      <c r="A551" s="311"/>
      <c r="B551" s="311"/>
      <c r="C551" s="312"/>
      <c r="D551" s="338"/>
      <c r="E551" s="312"/>
      <c r="F551" s="339"/>
      <c r="G551" s="311"/>
      <c r="H551" s="339"/>
      <c r="I551" s="340"/>
      <c r="J551" s="339"/>
      <c r="K551" s="341"/>
      <c r="L551" s="342"/>
      <c r="M551" s="312"/>
      <c r="N551" s="312"/>
      <c r="O551" s="343"/>
      <c r="P551" s="343"/>
      <c r="Q551" s="343"/>
      <c r="R551" s="332" t="str">
        <f>IFERROR(IF(H551="","",COUNTIF($H$12:H551,H551)),"")</f>
        <v/>
      </c>
      <c r="S551" s="332" t="str">
        <f t="shared" si="81"/>
        <v/>
      </c>
      <c r="T551" s="325" t="str">
        <f t="shared" si="80"/>
        <v/>
      </c>
      <c r="U551" s="326"/>
      <c r="V551" s="330" t="str">
        <f t="shared" si="79"/>
        <v/>
      </c>
      <c r="AA551" s="343"/>
      <c r="AB551" s="334"/>
      <c r="AC551" s="334"/>
      <c r="AD551" s="334"/>
      <c r="AE551" s="334"/>
    </row>
    <row r="552" spans="1:31" s="328" customFormat="1">
      <c r="A552" s="311"/>
      <c r="B552" s="311"/>
      <c r="C552" s="312"/>
      <c r="D552" s="338"/>
      <c r="E552" s="312"/>
      <c r="F552" s="339"/>
      <c r="G552" s="311"/>
      <c r="H552" s="339"/>
      <c r="I552" s="340"/>
      <c r="J552" s="339"/>
      <c r="K552" s="341"/>
      <c r="L552" s="342"/>
      <c r="M552" s="312"/>
      <c r="N552" s="312"/>
      <c r="O552" s="343"/>
      <c r="P552" s="343"/>
      <c r="Q552" s="343"/>
      <c r="R552" s="332" t="str">
        <f>IFERROR(IF(H552="","",COUNTIF($H$12:H552,H552)),"")</f>
        <v/>
      </c>
      <c r="S552" s="332" t="str">
        <f t="shared" si="81"/>
        <v/>
      </c>
      <c r="T552" s="325" t="str">
        <f t="shared" si="80"/>
        <v/>
      </c>
      <c r="U552" s="326"/>
      <c r="V552" s="330" t="str">
        <f t="shared" si="79"/>
        <v/>
      </c>
      <c r="AA552" s="343"/>
      <c r="AB552" s="334"/>
      <c r="AC552" s="334"/>
      <c r="AD552" s="334"/>
      <c r="AE552" s="334"/>
    </row>
    <row r="553" spans="1:31" s="328" customFormat="1">
      <c r="A553" s="311"/>
      <c r="B553" s="311"/>
      <c r="C553" s="312"/>
      <c r="D553" s="338"/>
      <c r="E553" s="312"/>
      <c r="F553" s="339"/>
      <c r="G553" s="311"/>
      <c r="H553" s="339"/>
      <c r="I553" s="340"/>
      <c r="J553" s="339"/>
      <c r="K553" s="341"/>
      <c r="L553" s="342"/>
      <c r="M553" s="312"/>
      <c r="N553" s="312"/>
      <c r="O553" s="343"/>
      <c r="P553" s="343"/>
      <c r="Q553" s="343"/>
      <c r="R553" s="332" t="str">
        <f>IFERROR(IF(H553="","",COUNTIF($H$12:H553,H553)),"")</f>
        <v/>
      </c>
      <c r="S553" s="332" t="str">
        <f t="shared" si="81"/>
        <v/>
      </c>
      <c r="T553" s="325" t="str">
        <f t="shared" si="80"/>
        <v/>
      </c>
      <c r="U553" s="326"/>
      <c r="V553" s="330" t="str">
        <f t="shared" si="79"/>
        <v/>
      </c>
      <c r="AA553" s="343"/>
      <c r="AB553" s="334"/>
      <c r="AC553" s="334"/>
      <c r="AD553" s="334"/>
      <c r="AE553" s="334"/>
    </row>
    <row r="554" spans="1:31" s="328" customFormat="1">
      <c r="A554" s="311"/>
      <c r="B554" s="311"/>
      <c r="C554" s="312"/>
      <c r="D554" s="338"/>
      <c r="E554" s="312"/>
      <c r="F554" s="339"/>
      <c r="G554" s="311"/>
      <c r="H554" s="339"/>
      <c r="I554" s="340"/>
      <c r="J554" s="339"/>
      <c r="K554" s="341"/>
      <c r="L554" s="342"/>
      <c r="M554" s="312"/>
      <c r="N554" s="312"/>
      <c r="O554" s="343"/>
      <c r="P554" s="343"/>
      <c r="Q554" s="343"/>
      <c r="R554" s="332" t="str">
        <f>IFERROR(IF(H554="","",COUNTIF($H$12:H554,H554)),"")</f>
        <v/>
      </c>
      <c r="S554" s="332" t="str">
        <f t="shared" si="81"/>
        <v/>
      </c>
      <c r="T554" s="325" t="str">
        <f t="shared" si="80"/>
        <v/>
      </c>
      <c r="U554" s="326"/>
      <c r="V554" s="330" t="str">
        <f t="shared" si="79"/>
        <v/>
      </c>
      <c r="AA554" s="343"/>
      <c r="AB554" s="334"/>
      <c r="AC554" s="334"/>
      <c r="AD554" s="334"/>
      <c r="AE554" s="334"/>
    </row>
    <row r="555" spans="1:31" s="328" customFormat="1">
      <c r="A555" s="311"/>
      <c r="B555" s="311"/>
      <c r="C555" s="312"/>
      <c r="D555" s="338"/>
      <c r="E555" s="312"/>
      <c r="F555" s="339"/>
      <c r="G555" s="311"/>
      <c r="H555" s="339"/>
      <c r="I555" s="340"/>
      <c r="J555" s="339"/>
      <c r="K555" s="341"/>
      <c r="L555" s="342"/>
      <c r="M555" s="312"/>
      <c r="N555" s="312"/>
      <c r="O555" s="343"/>
      <c r="P555" s="343"/>
      <c r="Q555" s="343"/>
      <c r="R555" s="332" t="str">
        <f>IFERROR(IF(H555="","",COUNTIF($H$12:H555,H555)),"")</f>
        <v/>
      </c>
      <c r="S555" s="332" t="str">
        <f t="shared" si="81"/>
        <v/>
      </c>
      <c r="T555" s="325" t="str">
        <f t="shared" si="80"/>
        <v/>
      </c>
      <c r="U555" s="326"/>
      <c r="V555" s="330" t="str">
        <f t="shared" si="79"/>
        <v/>
      </c>
      <c r="AA555" s="343"/>
      <c r="AB555" s="334"/>
      <c r="AC555" s="334"/>
      <c r="AD555" s="334"/>
      <c r="AE555" s="334"/>
    </row>
    <row r="556" spans="1:31" s="328" customFormat="1">
      <c r="A556" s="311"/>
      <c r="B556" s="311"/>
      <c r="C556" s="312"/>
      <c r="D556" s="338"/>
      <c r="E556" s="312"/>
      <c r="F556" s="339"/>
      <c r="G556" s="311"/>
      <c r="H556" s="339"/>
      <c r="I556" s="340"/>
      <c r="J556" s="339"/>
      <c r="K556" s="341"/>
      <c r="L556" s="342"/>
      <c r="M556" s="312"/>
      <c r="N556" s="312"/>
      <c r="O556" s="343"/>
      <c r="P556" s="343"/>
      <c r="Q556" s="343"/>
      <c r="R556" s="332" t="str">
        <f>IFERROR(IF(H556="","",COUNTIF($H$12:H556,H556)),"")</f>
        <v/>
      </c>
      <c r="S556" s="332" t="str">
        <f t="shared" si="81"/>
        <v/>
      </c>
      <c r="T556" s="325" t="str">
        <f t="shared" si="80"/>
        <v/>
      </c>
      <c r="U556" s="326"/>
      <c r="V556" s="330" t="str">
        <f t="shared" si="79"/>
        <v/>
      </c>
      <c r="AA556" s="343"/>
      <c r="AB556" s="334"/>
      <c r="AC556" s="334"/>
      <c r="AD556" s="334"/>
      <c r="AE556" s="334"/>
    </row>
    <row r="557" spans="1:31" s="328" customFormat="1">
      <c r="A557" s="311"/>
      <c r="B557" s="311"/>
      <c r="C557" s="312"/>
      <c r="D557" s="338"/>
      <c r="E557" s="312"/>
      <c r="F557" s="339"/>
      <c r="G557" s="311"/>
      <c r="H557" s="339"/>
      <c r="I557" s="340"/>
      <c r="J557" s="339"/>
      <c r="K557" s="341"/>
      <c r="L557" s="342"/>
      <c r="M557" s="312"/>
      <c r="N557" s="312"/>
      <c r="O557" s="343"/>
      <c r="P557" s="343"/>
      <c r="Q557" s="343"/>
      <c r="R557" s="332" t="str">
        <f>IFERROR(IF(H557="","",COUNTIF($H$12:H557,H557)),"")</f>
        <v/>
      </c>
      <c r="S557" s="332" t="str">
        <f t="shared" si="81"/>
        <v/>
      </c>
      <c r="T557" s="325" t="str">
        <f t="shared" si="80"/>
        <v/>
      </c>
      <c r="U557" s="326"/>
      <c r="V557" s="330" t="str">
        <f t="shared" si="79"/>
        <v/>
      </c>
      <c r="AA557" s="343"/>
      <c r="AB557" s="334"/>
      <c r="AC557" s="334"/>
      <c r="AD557" s="334"/>
      <c r="AE557" s="334"/>
    </row>
    <row r="558" spans="1:31" s="328" customFormat="1">
      <c r="A558" s="311"/>
      <c r="B558" s="311"/>
      <c r="C558" s="312"/>
      <c r="D558" s="338"/>
      <c r="E558" s="312"/>
      <c r="F558" s="339"/>
      <c r="G558" s="311"/>
      <c r="H558" s="339"/>
      <c r="I558" s="340"/>
      <c r="J558" s="339"/>
      <c r="K558" s="341"/>
      <c r="L558" s="342"/>
      <c r="M558" s="312"/>
      <c r="N558" s="312"/>
      <c r="O558" s="343"/>
      <c r="P558" s="343"/>
      <c r="Q558" s="343"/>
      <c r="R558" s="332" t="str">
        <f>IFERROR(IF(H558="","",COUNTIF($H$12:H558,H558)),"")</f>
        <v/>
      </c>
      <c r="S558" s="332" t="str">
        <f t="shared" si="81"/>
        <v/>
      </c>
      <c r="T558" s="325" t="str">
        <f t="shared" si="80"/>
        <v/>
      </c>
      <c r="U558" s="326"/>
      <c r="V558" s="330" t="str">
        <f t="shared" si="79"/>
        <v/>
      </c>
      <c r="AA558" s="343"/>
      <c r="AB558" s="334"/>
      <c r="AC558" s="334"/>
      <c r="AD558" s="334"/>
      <c r="AE558" s="334"/>
    </row>
    <row r="559" spans="1:31" s="328" customFormat="1">
      <c r="A559" s="311"/>
      <c r="B559" s="311"/>
      <c r="C559" s="312"/>
      <c r="D559" s="338"/>
      <c r="E559" s="312"/>
      <c r="F559" s="339"/>
      <c r="G559" s="311"/>
      <c r="H559" s="339"/>
      <c r="I559" s="340"/>
      <c r="J559" s="339"/>
      <c r="K559" s="341"/>
      <c r="L559" s="342"/>
      <c r="M559" s="312"/>
      <c r="N559" s="312"/>
      <c r="O559" s="343"/>
      <c r="P559" s="343"/>
      <c r="Q559" s="343"/>
      <c r="R559" s="332" t="str">
        <f>IFERROR(IF(H559="","",COUNTIF($H$12:H559,H559)),"")</f>
        <v/>
      </c>
      <c r="S559" s="332" t="str">
        <f t="shared" si="81"/>
        <v/>
      </c>
      <c r="T559" s="325" t="str">
        <f t="shared" si="80"/>
        <v/>
      </c>
      <c r="U559" s="326"/>
      <c r="V559" s="330" t="str">
        <f t="shared" si="79"/>
        <v/>
      </c>
      <c r="AA559" s="343"/>
      <c r="AB559" s="334"/>
      <c r="AC559" s="334"/>
      <c r="AD559" s="334"/>
      <c r="AE559" s="334"/>
    </row>
    <row r="560" spans="1:31" s="328" customFormat="1">
      <c r="A560" s="311"/>
      <c r="B560" s="311"/>
      <c r="C560" s="312"/>
      <c r="D560" s="338"/>
      <c r="E560" s="312"/>
      <c r="F560" s="339"/>
      <c r="G560" s="311"/>
      <c r="H560" s="339"/>
      <c r="I560" s="340"/>
      <c r="J560" s="339"/>
      <c r="K560" s="341"/>
      <c r="L560" s="342"/>
      <c r="M560" s="312"/>
      <c r="N560" s="312"/>
      <c r="O560" s="343"/>
      <c r="P560" s="343"/>
      <c r="Q560" s="343"/>
      <c r="R560" s="332" t="str">
        <f>IFERROR(IF(H560="","",COUNTIF($H$12:H560,H560)),"")</f>
        <v/>
      </c>
      <c r="S560" s="332" t="str">
        <f t="shared" si="81"/>
        <v/>
      </c>
      <c r="T560" s="325" t="str">
        <f t="shared" si="80"/>
        <v/>
      </c>
      <c r="U560" s="326"/>
      <c r="V560" s="330" t="str">
        <f t="shared" si="79"/>
        <v/>
      </c>
      <c r="AA560" s="343"/>
      <c r="AB560" s="334"/>
      <c r="AC560" s="334"/>
      <c r="AD560" s="334"/>
      <c r="AE560" s="334"/>
    </row>
    <row r="561" spans="1:31" s="328" customFormat="1">
      <c r="A561" s="311"/>
      <c r="B561" s="311"/>
      <c r="C561" s="312"/>
      <c r="D561" s="338"/>
      <c r="E561" s="312"/>
      <c r="F561" s="339"/>
      <c r="G561" s="311"/>
      <c r="H561" s="339"/>
      <c r="I561" s="340"/>
      <c r="J561" s="339"/>
      <c r="K561" s="341"/>
      <c r="L561" s="342"/>
      <c r="M561" s="312"/>
      <c r="N561" s="312"/>
      <c r="O561" s="343"/>
      <c r="P561" s="343"/>
      <c r="Q561" s="343"/>
      <c r="R561" s="332" t="str">
        <f>IFERROR(IF(H561="","",COUNTIF($H$12:H561,H561)),"")</f>
        <v/>
      </c>
      <c r="S561" s="332" t="str">
        <f t="shared" si="81"/>
        <v/>
      </c>
      <c r="T561" s="325" t="str">
        <f t="shared" si="80"/>
        <v/>
      </c>
      <c r="U561" s="326"/>
      <c r="V561" s="330" t="str">
        <f t="shared" si="79"/>
        <v/>
      </c>
      <c r="AA561" s="343"/>
      <c r="AB561" s="334"/>
      <c r="AC561" s="334"/>
      <c r="AD561" s="334"/>
      <c r="AE561" s="334"/>
    </row>
    <row r="562" spans="1:31" s="328" customFormat="1">
      <c r="A562" s="311"/>
      <c r="B562" s="311"/>
      <c r="C562" s="312"/>
      <c r="D562" s="338"/>
      <c r="E562" s="312"/>
      <c r="F562" s="339"/>
      <c r="G562" s="311"/>
      <c r="H562" s="339"/>
      <c r="I562" s="340"/>
      <c r="J562" s="339"/>
      <c r="K562" s="341"/>
      <c r="L562" s="342"/>
      <c r="M562" s="312"/>
      <c r="N562" s="312"/>
      <c r="O562" s="343"/>
      <c r="P562" s="343"/>
      <c r="Q562" s="343"/>
      <c r="R562" s="332" t="str">
        <f>IFERROR(IF(H562="","",COUNTIF($H$12:H562,H562)),"")</f>
        <v/>
      </c>
      <c r="S562" s="332" t="str">
        <f t="shared" si="81"/>
        <v/>
      </c>
      <c r="T562" s="325" t="str">
        <f t="shared" si="80"/>
        <v/>
      </c>
      <c r="U562" s="326"/>
      <c r="V562" s="330" t="str">
        <f t="shared" si="79"/>
        <v/>
      </c>
      <c r="AA562" s="343"/>
      <c r="AB562" s="334"/>
      <c r="AC562" s="334"/>
      <c r="AD562" s="334"/>
      <c r="AE562" s="334"/>
    </row>
    <row r="563" spans="1:31" s="328" customFormat="1">
      <c r="A563" s="311"/>
      <c r="B563" s="311"/>
      <c r="C563" s="312"/>
      <c r="D563" s="338"/>
      <c r="E563" s="312"/>
      <c r="F563" s="339"/>
      <c r="G563" s="311"/>
      <c r="H563" s="339"/>
      <c r="I563" s="340"/>
      <c r="J563" s="339"/>
      <c r="K563" s="341"/>
      <c r="L563" s="342"/>
      <c r="M563" s="312"/>
      <c r="N563" s="312"/>
      <c r="O563" s="343"/>
      <c r="P563" s="343"/>
      <c r="Q563" s="343"/>
      <c r="R563" s="332" t="str">
        <f>IFERROR(IF(H563="","",COUNTIF($H$12:H563,H563)),"")</f>
        <v/>
      </c>
      <c r="S563" s="332" t="str">
        <f t="shared" si="81"/>
        <v/>
      </c>
      <c r="T563" s="325" t="str">
        <f t="shared" si="80"/>
        <v/>
      </c>
      <c r="U563" s="326"/>
      <c r="V563" s="330" t="str">
        <f t="shared" si="79"/>
        <v/>
      </c>
      <c r="AA563" s="343"/>
      <c r="AB563" s="334"/>
      <c r="AC563" s="334"/>
      <c r="AD563" s="334"/>
      <c r="AE563" s="334"/>
    </row>
    <row r="564" spans="1:31" s="328" customFormat="1">
      <c r="A564" s="311"/>
      <c r="B564" s="311"/>
      <c r="C564" s="312"/>
      <c r="D564" s="338"/>
      <c r="E564" s="312"/>
      <c r="F564" s="339"/>
      <c r="G564" s="311"/>
      <c r="H564" s="339"/>
      <c r="I564" s="340"/>
      <c r="J564" s="339"/>
      <c r="K564" s="341"/>
      <c r="L564" s="342"/>
      <c r="M564" s="312"/>
      <c r="N564" s="312"/>
      <c r="O564" s="343"/>
      <c r="P564" s="343"/>
      <c r="Q564" s="343"/>
      <c r="R564" s="332" t="str">
        <f>IFERROR(IF(H564="","",COUNTIF($H$12:H564,H564)),"")</f>
        <v/>
      </c>
      <c r="S564" s="332" t="str">
        <f t="shared" si="81"/>
        <v/>
      </c>
      <c r="T564" s="325" t="str">
        <f t="shared" si="80"/>
        <v/>
      </c>
      <c r="U564" s="326"/>
      <c r="V564" s="330" t="str">
        <f t="shared" si="79"/>
        <v/>
      </c>
      <c r="AA564" s="343"/>
      <c r="AB564" s="334"/>
      <c r="AC564" s="334"/>
      <c r="AD564" s="334"/>
      <c r="AE564" s="334"/>
    </row>
    <row r="565" spans="1:31" s="328" customFormat="1">
      <c r="A565" s="311"/>
      <c r="B565" s="311"/>
      <c r="C565" s="312"/>
      <c r="D565" s="338"/>
      <c r="E565" s="312"/>
      <c r="F565" s="339"/>
      <c r="G565" s="311"/>
      <c r="H565" s="339"/>
      <c r="I565" s="340"/>
      <c r="J565" s="339"/>
      <c r="K565" s="341"/>
      <c r="L565" s="342"/>
      <c r="M565" s="312"/>
      <c r="N565" s="312"/>
      <c r="O565" s="343"/>
      <c r="P565" s="343"/>
      <c r="Q565" s="343"/>
      <c r="R565" s="332" t="str">
        <f>IFERROR(IF(H565="","",COUNTIF($H$12:H565,H565)),"")</f>
        <v/>
      </c>
      <c r="S565" s="332" t="str">
        <f t="shared" si="81"/>
        <v/>
      </c>
      <c r="T565" s="325" t="str">
        <f t="shared" si="80"/>
        <v/>
      </c>
      <c r="U565" s="326"/>
      <c r="V565" s="330" t="str">
        <f t="shared" si="79"/>
        <v/>
      </c>
      <c r="AA565" s="343"/>
      <c r="AB565" s="334"/>
      <c r="AC565" s="334"/>
      <c r="AD565" s="334"/>
      <c r="AE565" s="334"/>
    </row>
    <row r="566" spans="1:31" s="328" customFormat="1">
      <c r="A566" s="311"/>
      <c r="B566" s="311"/>
      <c r="C566" s="312"/>
      <c r="D566" s="338"/>
      <c r="E566" s="312"/>
      <c r="F566" s="339"/>
      <c r="G566" s="311"/>
      <c r="H566" s="339"/>
      <c r="I566" s="340"/>
      <c r="J566" s="339"/>
      <c r="K566" s="341"/>
      <c r="L566" s="342"/>
      <c r="M566" s="312"/>
      <c r="N566" s="312"/>
      <c r="O566" s="343"/>
      <c r="P566" s="343"/>
      <c r="Q566" s="343"/>
      <c r="R566" s="332" t="str">
        <f>IFERROR(IF(H566="","",COUNTIF($H$12:H566,H566)),"")</f>
        <v/>
      </c>
      <c r="S566" s="332"/>
      <c r="T566" s="325" t="str">
        <f t="shared" si="80"/>
        <v/>
      </c>
      <c r="U566" s="326"/>
      <c r="V566" s="330" t="str">
        <f t="shared" si="79"/>
        <v/>
      </c>
      <c r="AA566" s="343"/>
      <c r="AB566" s="334"/>
      <c r="AC566" s="334"/>
      <c r="AD566" s="334"/>
      <c r="AE566" s="334"/>
    </row>
    <row r="567" spans="1:31" s="328" customFormat="1">
      <c r="A567" s="311"/>
      <c r="B567" s="311"/>
      <c r="C567" s="312"/>
      <c r="D567" s="338"/>
      <c r="E567" s="312"/>
      <c r="F567" s="339"/>
      <c r="G567" s="311"/>
      <c r="H567" s="339"/>
      <c r="I567" s="340"/>
      <c r="J567" s="339"/>
      <c r="K567" s="341"/>
      <c r="L567" s="342"/>
      <c r="M567" s="312"/>
      <c r="N567" s="312"/>
      <c r="O567" s="343"/>
      <c r="P567" s="343"/>
      <c r="Q567" s="343"/>
      <c r="R567" s="332" t="str">
        <f>IFERROR(IF(H567="","",COUNTIF($H$12:H567,H567)),"")</f>
        <v/>
      </c>
      <c r="S567" s="332"/>
      <c r="T567" s="325" t="str">
        <f t="shared" si="80"/>
        <v/>
      </c>
      <c r="U567" s="326"/>
      <c r="V567" s="330" t="str">
        <f t="shared" si="79"/>
        <v/>
      </c>
      <c r="AA567" s="343"/>
      <c r="AB567" s="334"/>
      <c r="AC567" s="334"/>
      <c r="AD567" s="334"/>
      <c r="AE567" s="334"/>
    </row>
    <row r="568" spans="1:31" s="328" customFormat="1">
      <c r="A568" s="311"/>
      <c r="B568" s="311"/>
      <c r="C568" s="312"/>
      <c r="D568" s="338"/>
      <c r="E568" s="312"/>
      <c r="F568" s="339"/>
      <c r="G568" s="311"/>
      <c r="H568" s="339"/>
      <c r="I568" s="340"/>
      <c r="J568" s="339"/>
      <c r="K568" s="341"/>
      <c r="L568" s="342"/>
      <c r="M568" s="312"/>
      <c r="N568" s="312"/>
      <c r="O568" s="343"/>
      <c r="P568" s="343"/>
      <c r="Q568" s="343"/>
      <c r="R568" s="332" t="str">
        <f>IFERROR(IF(H568="","",COUNTIF($H$12:H568,H568)),"")</f>
        <v/>
      </c>
      <c r="S568" s="332"/>
      <c r="T568" s="325" t="str">
        <f t="shared" si="80"/>
        <v/>
      </c>
      <c r="U568" s="326"/>
      <c r="V568" s="330" t="str">
        <f t="shared" si="79"/>
        <v/>
      </c>
      <c r="AA568" s="343"/>
      <c r="AB568" s="334"/>
      <c r="AC568" s="334"/>
      <c r="AD568" s="334"/>
      <c r="AE568" s="334"/>
    </row>
    <row r="569" spans="1:31" s="328" customFormat="1">
      <c r="A569" s="311"/>
      <c r="B569" s="311"/>
      <c r="C569" s="312"/>
      <c r="D569" s="338"/>
      <c r="E569" s="312"/>
      <c r="F569" s="339"/>
      <c r="G569" s="311"/>
      <c r="H569" s="339"/>
      <c r="I569" s="340"/>
      <c r="J569" s="339"/>
      <c r="K569" s="341"/>
      <c r="L569" s="342"/>
      <c r="M569" s="312"/>
      <c r="N569" s="312"/>
      <c r="O569" s="343"/>
      <c r="P569" s="343"/>
      <c r="Q569" s="343"/>
      <c r="R569" s="332" t="str">
        <f>IFERROR(IF(H569="","",COUNTIF($H$12:H569,H569)),"")</f>
        <v/>
      </c>
      <c r="S569" s="332"/>
      <c r="T569" s="325" t="str">
        <f t="shared" si="80"/>
        <v/>
      </c>
      <c r="U569" s="326"/>
      <c r="V569" s="330" t="str">
        <f t="shared" si="79"/>
        <v/>
      </c>
      <c r="AA569" s="343"/>
      <c r="AB569" s="334"/>
      <c r="AC569" s="334"/>
      <c r="AD569" s="334"/>
      <c r="AE569" s="334"/>
    </row>
    <row r="570" spans="1:31" s="328" customFormat="1">
      <c r="A570" s="311"/>
      <c r="B570" s="311"/>
      <c r="C570" s="312"/>
      <c r="D570" s="338"/>
      <c r="E570" s="312"/>
      <c r="F570" s="339"/>
      <c r="G570" s="311"/>
      <c r="H570" s="339"/>
      <c r="I570" s="340"/>
      <c r="J570" s="339"/>
      <c r="K570" s="341"/>
      <c r="L570" s="342"/>
      <c r="M570" s="312"/>
      <c r="N570" s="312"/>
      <c r="O570" s="343"/>
      <c r="P570" s="343"/>
      <c r="Q570" s="343"/>
      <c r="R570" s="332" t="str">
        <f>IFERROR(IF(H570="","",COUNTIF($H$12:H570,H570)),"")</f>
        <v/>
      </c>
      <c r="S570" s="332"/>
      <c r="T570" s="325" t="str">
        <f t="shared" si="80"/>
        <v/>
      </c>
      <c r="U570" s="326"/>
      <c r="V570" s="330" t="str">
        <f t="shared" si="79"/>
        <v/>
      </c>
      <c r="AA570" s="343"/>
      <c r="AB570" s="334"/>
      <c r="AC570" s="334"/>
      <c r="AD570" s="334"/>
      <c r="AE570" s="334"/>
    </row>
    <row r="571" spans="1:31" s="328" customFormat="1">
      <c r="A571" s="311"/>
      <c r="B571" s="311"/>
      <c r="C571" s="312"/>
      <c r="D571" s="338"/>
      <c r="E571" s="312"/>
      <c r="F571" s="339"/>
      <c r="G571" s="311"/>
      <c r="H571" s="339"/>
      <c r="I571" s="340"/>
      <c r="J571" s="339"/>
      <c r="K571" s="341"/>
      <c r="L571" s="342"/>
      <c r="M571" s="312"/>
      <c r="N571" s="312"/>
      <c r="O571" s="343"/>
      <c r="P571" s="343"/>
      <c r="Q571" s="343"/>
      <c r="R571" s="332" t="str">
        <f>IFERROR(IF(H571="","",COUNTIF($H$12:H571,H571)),"")</f>
        <v/>
      </c>
      <c r="S571" s="332"/>
      <c r="T571" s="325" t="str">
        <f t="shared" si="80"/>
        <v/>
      </c>
      <c r="U571" s="326"/>
      <c r="V571" s="330" t="str">
        <f t="shared" si="79"/>
        <v/>
      </c>
      <c r="AA571" s="343"/>
      <c r="AB571" s="334"/>
      <c r="AC571" s="334"/>
      <c r="AD571" s="334"/>
      <c r="AE571" s="334"/>
    </row>
    <row r="572" spans="1:31" s="328" customFormat="1">
      <c r="A572" s="311"/>
      <c r="B572" s="311"/>
      <c r="C572" s="312"/>
      <c r="D572" s="338"/>
      <c r="E572" s="312"/>
      <c r="F572" s="339"/>
      <c r="G572" s="311"/>
      <c r="H572" s="339"/>
      <c r="I572" s="340"/>
      <c r="J572" s="339"/>
      <c r="K572" s="341"/>
      <c r="L572" s="342"/>
      <c r="M572" s="312"/>
      <c r="N572" s="312"/>
      <c r="O572" s="343"/>
      <c r="P572" s="343"/>
      <c r="Q572" s="343"/>
      <c r="R572" s="332" t="str">
        <f>IFERROR(IF(H572="","",COUNTIF($H$12:H572,H572)),"")</f>
        <v/>
      </c>
      <c r="S572" s="332"/>
      <c r="T572" s="325" t="str">
        <f t="shared" si="80"/>
        <v/>
      </c>
      <c r="U572" s="326"/>
      <c r="V572" s="330" t="str">
        <f t="shared" si="79"/>
        <v/>
      </c>
      <c r="AA572" s="343"/>
      <c r="AB572" s="334"/>
      <c r="AC572" s="334"/>
      <c r="AD572" s="334"/>
      <c r="AE572" s="334"/>
    </row>
    <row r="573" spans="1:31" s="328" customFormat="1">
      <c r="A573" s="311"/>
      <c r="B573" s="311"/>
      <c r="C573" s="312"/>
      <c r="D573" s="338"/>
      <c r="E573" s="312"/>
      <c r="F573" s="339"/>
      <c r="G573" s="311"/>
      <c r="H573" s="339"/>
      <c r="I573" s="340"/>
      <c r="J573" s="339"/>
      <c r="K573" s="341"/>
      <c r="L573" s="342"/>
      <c r="M573" s="312"/>
      <c r="N573" s="312"/>
      <c r="O573" s="343"/>
      <c r="P573" s="343"/>
      <c r="Q573" s="343"/>
      <c r="R573" s="332" t="str">
        <f>IFERROR(IF(H573="","",COUNTIF($H$12:H573,H573)),"")</f>
        <v/>
      </c>
      <c r="S573" s="332"/>
      <c r="T573" s="325" t="str">
        <f t="shared" si="80"/>
        <v/>
      </c>
      <c r="U573" s="326"/>
      <c r="V573" s="330" t="str">
        <f t="shared" si="79"/>
        <v/>
      </c>
      <c r="AA573" s="343"/>
      <c r="AB573" s="334"/>
      <c r="AC573" s="334"/>
      <c r="AD573" s="334"/>
      <c r="AE573" s="334"/>
    </row>
    <row r="574" spans="1:31" s="328" customFormat="1">
      <c r="A574" s="311"/>
      <c r="B574" s="311"/>
      <c r="C574" s="312"/>
      <c r="D574" s="338"/>
      <c r="E574" s="312"/>
      <c r="F574" s="339"/>
      <c r="G574" s="311"/>
      <c r="H574" s="339"/>
      <c r="I574" s="340"/>
      <c r="J574" s="339"/>
      <c r="K574" s="341"/>
      <c r="L574" s="342"/>
      <c r="M574" s="312"/>
      <c r="N574" s="312"/>
      <c r="O574" s="343"/>
      <c r="P574" s="343"/>
      <c r="Q574" s="343"/>
      <c r="R574" s="332" t="str">
        <f>IFERROR(IF(H574="","",COUNTIF($H$12:H574,H574)),"")</f>
        <v/>
      </c>
      <c r="S574" s="332"/>
      <c r="T574" s="325" t="str">
        <f t="shared" si="80"/>
        <v/>
      </c>
      <c r="U574" s="326"/>
      <c r="V574" s="330" t="str">
        <f t="shared" si="79"/>
        <v/>
      </c>
      <c r="AA574" s="343"/>
      <c r="AB574" s="334"/>
      <c r="AC574" s="334"/>
      <c r="AD574" s="334"/>
      <c r="AE574" s="334"/>
    </row>
    <row r="575" spans="1:31" s="328" customFormat="1">
      <c r="A575" s="311"/>
      <c r="B575" s="311"/>
      <c r="C575" s="312"/>
      <c r="D575" s="338"/>
      <c r="E575" s="312"/>
      <c r="F575" s="339"/>
      <c r="G575" s="311"/>
      <c r="H575" s="339"/>
      <c r="I575" s="340"/>
      <c r="J575" s="339"/>
      <c r="K575" s="341"/>
      <c r="L575" s="342"/>
      <c r="M575" s="312"/>
      <c r="N575" s="312"/>
      <c r="O575" s="343"/>
      <c r="P575" s="343"/>
      <c r="Q575" s="343"/>
      <c r="R575" s="332" t="str">
        <f>IFERROR(IF(H575="","",COUNTIF($H$12:H575,H575)),"")</f>
        <v/>
      </c>
      <c r="S575" s="332"/>
      <c r="T575" s="325" t="str">
        <f t="shared" si="80"/>
        <v/>
      </c>
      <c r="U575" s="326"/>
      <c r="V575" s="330" t="str">
        <f t="shared" si="79"/>
        <v/>
      </c>
      <c r="AA575" s="343"/>
      <c r="AB575" s="334"/>
      <c r="AC575" s="334"/>
      <c r="AD575" s="334"/>
      <c r="AE575" s="334"/>
    </row>
    <row r="576" spans="1:31" s="328" customFormat="1">
      <c r="A576" s="311"/>
      <c r="B576" s="311"/>
      <c r="C576" s="312"/>
      <c r="D576" s="338"/>
      <c r="E576" s="312"/>
      <c r="F576" s="339"/>
      <c r="G576" s="311"/>
      <c r="H576" s="339"/>
      <c r="I576" s="340"/>
      <c r="J576" s="339"/>
      <c r="K576" s="341"/>
      <c r="L576" s="342"/>
      <c r="M576" s="312"/>
      <c r="N576" s="312"/>
      <c r="O576" s="343"/>
      <c r="P576" s="343"/>
      <c r="Q576" s="343"/>
      <c r="R576" s="332" t="str">
        <f>IFERROR(IF(H576="","",COUNTIF($H$12:H576,H576)),"")</f>
        <v/>
      </c>
      <c r="S576" s="332"/>
      <c r="T576" s="325" t="str">
        <f t="shared" si="80"/>
        <v/>
      </c>
      <c r="U576" s="326"/>
      <c r="V576" s="330" t="str">
        <f t="shared" si="79"/>
        <v/>
      </c>
      <c r="AA576" s="343"/>
      <c r="AB576" s="334"/>
      <c r="AC576" s="334"/>
      <c r="AD576" s="334"/>
      <c r="AE576" s="334"/>
    </row>
    <row r="577" spans="1:31" s="328" customFormat="1">
      <c r="A577" s="311"/>
      <c r="B577" s="311"/>
      <c r="C577" s="312"/>
      <c r="D577" s="338"/>
      <c r="E577" s="312"/>
      <c r="F577" s="339"/>
      <c r="G577" s="311"/>
      <c r="H577" s="339"/>
      <c r="I577" s="340"/>
      <c r="J577" s="339"/>
      <c r="K577" s="341"/>
      <c r="L577" s="342"/>
      <c r="M577" s="312"/>
      <c r="N577" s="312"/>
      <c r="O577" s="343"/>
      <c r="P577" s="343"/>
      <c r="Q577" s="343"/>
      <c r="R577" s="332" t="str">
        <f>IFERROR(IF(H577="","",COUNTIF($H$12:H577,H577)),"")</f>
        <v/>
      </c>
      <c r="S577" s="332"/>
      <c r="T577" s="325" t="str">
        <f t="shared" si="80"/>
        <v/>
      </c>
      <c r="U577" s="326"/>
      <c r="V577" s="330" t="str">
        <f t="shared" si="79"/>
        <v/>
      </c>
      <c r="AA577" s="343"/>
      <c r="AB577" s="334"/>
      <c r="AC577" s="334"/>
      <c r="AD577" s="334"/>
      <c r="AE577" s="334"/>
    </row>
    <row r="578" spans="1:31" s="328" customFormat="1">
      <c r="A578" s="311"/>
      <c r="B578" s="311"/>
      <c r="C578" s="312"/>
      <c r="D578" s="338"/>
      <c r="E578" s="312"/>
      <c r="F578" s="339"/>
      <c r="G578" s="311"/>
      <c r="H578" s="339"/>
      <c r="I578" s="340"/>
      <c r="J578" s="339"/>
      <c r="K578" s="341"/>
      <c r="L578" s="342"/>
      <c r="M578" s="312"/>
      <c r="N578" s="312"/>
      <c r="O578" s="343"/>
      <c r="P578" s="343"/>
      <c r="Q578" s="343"/>
      <c r="R578" s="332" t="str">
        <f>IFERROR(IF(H578="","",COUNTIF($H$12:H578,H578)),"")</f>
        <v/>
      </c>
      <c r="S578" s="332"/>
      <c r="T578" s="325" t="str">
        <f t="shared" si="80"/>
        <v/>
      </c>
      <c r="U578" s="326"/>
      <c r="V578" s="330" t="str">
        <f t="shared" si="79"/>
        <v/>
      </c>
      <c r="AA578" s="343"/>
      <c r="AB578" s="334"/>
      <c r="AC578" s="334"/>
      <c r="AD578" s="334"/>
      <c r="AE578" s="334"/>
    </row>
    <row r="579" spans="1:31" s="328" customFormat="1">
      <c r="A579" s="311"/>
      <c r="B579" s="311"/>
      <c r="C579" s="312"/>
      <c r="D579" s="338"/>
      <c r="E579" s="312"/>
      <c r="F579" s="339"/>
      <c r="G579" s="311"/>
      <c r="H579" s="339"/>
      <c r="I579" s="340"/>
      <c r="J579" s="339"/>
      <c r="K579" s="341"/>
      <c r="L579" s="342"/>
      <c r="M579" s="312"/>
      <c r="N579" s="312"/>
      <c r="O579" s="343"/>
      <c r="P579" s="343"/>
      <c r="Q579" s="343"/>
      <c r="R579" s="332" t="str">
        <f>IFERROR(IF(H579="","",COUNTIF($H$12:H579,H579)),"")</f>
        <v/>
      </c>
      <c r="S579" s="332"/>
      <c r="T579" s="325" t="str">
        <f t="shared" si="80"/>
        <v/>
      </c>
      <c r="U579" s="326"/>
      <c r="V579" s="330" t="str">
        <f t="shared" si="79"/>
        <v/>
      </c>
      <c r="AA579" s="343"/>
      <c r="AB579" s="334"/>
      <c r="AC579" s="334"/>
      <c r="AD579" s="334"/>
      <c r="AE579" s="334"/>
    </row>
    <row r="580" spans="1:31" s="328" customFormat="1">
      <c r="A580" s="311"/>
      <c r="B580" s="311"/>
      <c r="C580" s="312"/>
      <c r="D580" s="338"/>
      <c r="E580" s="312"/>
      <c r="F580" s="339"/>
      <c r="G580" s="311"/>
      <c r="H580" s="339"/>
      <c r="I580" s="340"/>
      <c r="J580" s="339"/>
      <c r="K580" s="341"/>
      <c r="L580" s="342"/>
      <c r="M580" s="312"/>
      <c r="N580" s="312"/>
      <c r="O580" s="343"/>
      <c r="P580" s="343"/>
      <c r="Q580" s="343"/>
      <c r="R580" s="332" t="str">
        <f>IFERROR(IF(H580="","",COUNTIF($H$12:H580,H580)),"")</f>
        <v/>
      </c>
      <c r="S580" s="332"/>
      <c r="T580" s="325" t="str">
        <f t="shared" si="80"/>
        <v/>
      </c>
      <c r="U580" s="326"/>
      <c r="V580" s="330" t="str">
        <f t="shared" si="79"/>
        <v/>
      </c>
      <c r="AA580" s="343"/>
      <c r="AB580" s="334"/>
      <c r="AC580" s="334"/>
      <c r="AD580" s="334"/>
      <c r="AE580" s="334"/>
    </row>
    <row r="581" spans="1:31" s="328" customFormat="1">
      <c r="A581" s="311"/>
      <c r="B581" s="311"/>
      <c r="C581" s="312"/>
      <c r="D581" s="338"/>
      <c r="E581" s="312"/>
      <c r="F581" s="339"/>
      <c r="G581" s="311"/>
      <c r="H581" s="339"/>
      <c r="I581" s="340"/>
      <c r="J581" s="339"/>
      <c r="K581" s="341"/>
      <c r="L581" s="342"/>
      <c r="M581" s="312"/>
      <c r="N581" s="312"/>
      <c r="O581" s="343"/>
      <c r="P581" s="343"/>
      <c r="Q581" s="343"/>
      <c r="R581" s="332" t="str">
        <f>IFERROR(IF(H581="","",COUNTIF($H$12:H581,H581)),"")</f>
        <v/>
      </c>
      <c r="S581" s="332"/>
      <c r="T581" s="325" t="str">
        <f t="shared" si="80"/>
        <v/>
      </c>
      <c r="U581" s="326"/>
      <c r="V581" s="330" t="str">
        <f t="shared" si="79"/>
        <v/>
      </c>
      <c r="AA581" s="343"/>
      <c r="AB581" s="334"/>
      <c r="AC581" s="334"/>
      <c r="AD581" s="334"/>
      <c r="AE581" s="334"/>
    </row>
    <row r="582" spans="1:31" s="328" customFormat="1">
      <c r="A582" s="311"/>
      <c r="B582" s="311"/>
      <c r="C582" s="312"/>
      <c r="D582" s="338"/>
      <c r="E582" s="312"/>
      <c r="F582" s="339"/>
      <c r="G582" s="311"/>
      <c r="H582" s="339"/>
      <c r="I582" s="340"/>
      <c r="J582" s="339"/>
      <c r="K582" s="341"/>
      <c r="L582" s="342"/>
      <c r="M582" s="312"/>
      <c r="N582" s="312"/>
      <c r="O582" s="343"/>
      <c r="P582" s="343"/>
      <c r="Q582" s="343"/>
      <c r="R582" s="332" t="str">
        <f>IFERROR(IF(H582="","",COUNTIF($H$12:H582,H582)),"")</f>
        <v/>
      </c>
      <c r="S582" s="332"/>
      <c r="T582" s="325" t="str">
        <f t="shared" si="80"/>
        <v/>
      </c>
      <c r="U582" s="326"/>
      <c r="V582" s="330" t="str">
        <f t="shared" si="79"/>
        <v/>
      </c>
      <c r="AA582" s="343"/>
      <c r="AB582" s="334"/>
      <c r="AC582" s="334"/>
      <c r="AD582" s="334"/>
      <c r="AE582" s="334"/>
    </row>
    <row r="583" spans="1:31" s="328" customFormat="1">
      <c r="A583" s="311"/>
      <c r="B583" s="311"/>
      <c r="C583" s="312"/>
      <c r="D583" s="338"/>
      <c r="E583" s="312"/>
      <c r="F583" s="339"/>
      <c r="G583" s="311"/>
      <c r="H583" s="339"/>
      <c r="I583" s="340"/>
      <c r="J583" s="339"/>
      <c r="K583" s="341"/>
      <c r="L583" s="342"/>
      <c r="M583" s="312"/>
      <c r="N583" s="312"/>
      <c r="O583" s="343"/>
      <c r="P583" s="343"/>
      <c r="Q583" s="343"/>
      <c r="R583" s="332" t="str">
        <f>IFERROR(IF(H583="","",COUNTIF($H$12:H583,H583)),"")</f>
        <v/>
      </c>
      <c r="S583" s="332"/>
      <c r="T583" s="325" t="str">
        <f t="shared" si="80"/>
        <v/>
      </c>
      <c r="U583" s="326"/>
      <c r="V583" s="330" t="str">
        <f t="shared" si="79"/>
        <v/>
      </c>
      <c r="AA583" s="343"/>
      <c r="AB583" s="334"/>
      <c r="AC583" s="334"/>
      <c r="AD583" s="334"/>
      <c r="AE583" s="334"/>
    </row>
    <row r="584" spans="1:31" s="328" customFormat="1">
      <c r="A584" s="311"/>
      <c r="B584" s="311"/>
      <c r="C584" s="312"/>
      <c r="D584" s="338"/>
      <c r="E584" s="312"/>
      <c r="F584" s="339"/>
      <c r="G584" s="311"/>
      <c r="H584" s="339"/>
      <c r="I584" s="340"/>
      <c r="J584" s="339"/>
      <c r="K584" s="341"/>
      <c r="L584" s="342"/>
      <c r="M584" s="312"/>
      <c r="N584" s="312"/>
      <c r="O584" s="343"/>
      <c r="P584" s="343"/>
      <c r="Q584" s="343"/>
      <c r="R584" s="332" t="str">
        <f>IFERROR(IF(H584="","",COUNTIF($H$12:H584,H584)),"")</f>
        <v/>
      </c>
      <c r="S584" s="332"/>
      <c r="T584" s="325" t="str">
        <f t="shared" si="80"/>
        <v/>
      </c>
      <c r="U584" s="326"/>
      <c r="V584" s="330" t="str">
        <f t="shared" si="79"/>
        <v/>
      </c>
      <c r="AA584" s="343"/>
      <c r="AB584" s="334"/>
      <c r="AC584" s="334"/>
      <c r="AD584" s="334"/>
      <c r="AE584" s="334"/>
    </row>
    <row r="585" spans="1:31" s="328" customFormat="1">
      <c r="A585" s="311"/>
      <c r="B585" s="311"/>
      <c r="C585" s="312"/>
      <c r="D585" s="338"/>
      <c r="E585" s="312"/>
      <c r="F585" s="339"/>
      <c r="G585" s="311"/>
      <c r="H585" s="339"/>
      <c r="I585" s="340"/>
      <c r="J585" s="339"/>
      <c r="K585" s="341"/>
      <c r="L585" s="342"/>
      <c r="M585" s="312"/>
      <c r="N585" s="312"/>
      <c r="O585" s="343"/>
      <c r="P585" s="343"/>
      <c r="Q585" s="343"/>
      <c r="R585" s="332" t="str">
        <f>IFERROR(IF(H585="","",COUNTIF($H$12:H585,H585)),"")</f>
        <v/>
      </c>
      <c r="S585" s="332"/>
      <c r="T585" s="325" t="str">
        <f t="shared" si="80"/>
        <v/>
      </c>
      <c r="U585" s="326"/>
      <c r="V585" s="330" t="str">
        <f t="shared" si="79"/>
        <v/>
      </c>
      <c r="AA585" s="343"/>
      <c r="AB585" s="334"/>
      <c r="AC585" s="334"/>
      <c r="AD585" s="334"/>
      <c r="AE585" s="334"/>
    </row>
    <row r="586" spans="1:31" s="328" customFormat="1">
      <c r="A586" s="311"/>
      <c r="B586" s="311"/>
      <c r="C586" s="312"/>
      <c r="D586" s="338"/>
      <c r="E586" s="312"/>
      <c r="F586" s="339"/>
      <c r="G586" s="311"/>
      <c r="H586" s="339"/>
      <c r="I586" s="340"/>
      <c r="J586" s="339"/>
      <c r="K586" s="341"/>
      <c r="L586" s="342"/>
      <c r="M586" s="312"/>
      <c r="N586" s="312"/>
      <c r="O586" s="343"/>
      <c r="P586" s="343"/>
      <c r="Q586" s="343"/>
      <c r="R586" s="332" t="str">
        <f>IFERROR(IF(H586="","",COUNTIF($H$12:H586,H586)),"")</f>
        <v/>
      </c>
      <c r="S586" s="332"/>
      <c r="T586" s="325" t="str">
        <f t="shared" si="80"/>
        <v/>
      </c>
      <c r="U586" s="326"/>
      <c r="V586" s="330" t="str">
        <f t="shared" si="79"/>
        <v/>
      </c>
      <c r="AA586" s="343"/>
      <c r="AB586" s="334"/>
      <c r="AC586" s="334"/>
      <c r="AD586" s="334"/>
      <c r="AE586" s="334"/>
    </row>
    <row r="587" spans="1:31" s="328" customFormat="1">
      <c r="A587" s="311"/>
      <c r="B587" s="311"/>
      <c r="C587" s="312"/>
      <c r="D587" s="338"/>
      <c r="E587" s="312"/>
      <c r="F587" s="339"/>
      <c r="G587" s="311"/>
      <c r="H587" s="339"/>
      <c r="I587" s="340"/>
      <c r="J587" s="339"/>
      <c r="K587" s="341"/>
      <c r="L587" s="342"/>
      <c r="M587" s="312"/>
      <c r="N587" s="312"/>
      <c r="O587" s="343"/>
      <c r="P587" s="343"/>
      <c r="Q587" s="343"/>
      <c r="R587" s="332" t="str">
        <f>IFERROR(IF(H587="","",COUNTIF($H$12:H587,H587)),"")</f>
        <v/>
      </c>
      <c r="S587" s="332"/>
      <c r="T587" s="325" t="str">
        <f t="shared" si="80"/>
        <v/>
      </c>
      <c r="U587" s="326"/>
      <c r="V587" s="330" t="str">
        <f t="shared" si="79"/>
        <v/>
      </c>
      <c r="AA587" s="343"/>
      <c r="AB587" s="334"/>
      <c r="AC587" s="334"/>
      <c r="AD587" s="334"/>
      <c r="AE587" s="334"/>
    </row>
    <row r="588" spans="1:31" s="328" customFormat="1">
      <c r="A588" s="311"/>
      <c r="B588" s="311"/>
      <c r="C588" s="312"/>
      <c r="D588" s="338"/>
      <c r="E588" s="312"/>
      <c r="F588" s="339"/>
      <c r="G588" s="311"/>
      <c r="H588" s="339"/>
      <c r="I588" s="340"/>
      <c r="J588" s="339"/>
      <c r="K588" s="341"/>
      <c r="L588" s="342"/>
      <c r="M588" s="312"/>
      <c r="N588" s="312"/>
      <c r="O588" s="343"/>
      <c r="P588" s="343"/>
      <c r="Q588" s="343"/>
      <c r="R588" s="332" t="str">
        <f>IFERROR(IF(H588="","",COUNTIF($H$12:H588,H588)),"")</f>
        <v/>
      </c>
      <c r="S588" s="332"/>
      <c r="T588" s="325" t="str">
        <f t="shared" si="80"/>
        <v/>
      </c>
      <c r="U588" s="326"/>
      <c r="V588" s="330" t="str">
        <f t="shared" ref="V588:V651" si="82">IF($U588="","",COUNTIF(H:H,$U588))</f>
        <v/>
      </c>
      <c r="AA588" s="343"/>
      <c r="AB588" s="334"/>
      <c r="AC588" s="334"/>
      <c r="AD588" s="334"/>
      <c r="AE588" s="334"/>
    </row>
    <row r="589" spans="1:31" s="328" customFormat="1">
      <c r="A589" s="311"/>
      <c r="B589" s="311"/>
      <c r="C589" s="312"/>
      <c r="D589" s="338"/>
      <c r="E589" s="312"/>
      <c r="F589" s="339"/>
      <c r="G589" s="311"/>
      <c r="H589" s="339"/>
      <c r="I589" s="340"/>
      <c r="J589" s="339"/>
      <c r="K589" s="341"/>
      <c r="L589" s="342"/>
      <c r="M589" s="312"/>
      <c r="N589" s="312"/>
      <c r="O589" s="343"/>
      <c r="P589" s="343"/>
      <c r="Q589" s="343"/>
      <c r="R589" s="332" t="str">
        <f>IFERROR(IF(H589="","",COUNTIF($H$12:H589,H589)),"")</f>
        <v/>
      </c>
      <c r="S589" s="332"/>
      <c r="T589" s="325" t="str">
        <f t="shared" ref="T589:T652" si="83">IFERROR(IF(U589="","",ROW()-11),"")</f>
        <v/>
      </c>
      <c r="U589" s="326"/>
      <c r="V589" s="330" t="str">
        <f t="shared" si="82"/>
        <v/>
      </c>
      <c r="AA589" s="343"/>
      <c r="AB589" s="334"/>
      <c r="AC589" s="334"/>
      <c r="AD589" s="334"/>
      <c r="AE589" s="334"/>
    </row>
    <row r="590" spans="1:31" s="328" customFormat="1">
      <c r="A590" s="311"/>
      <c r="B590" s="311"/>
      <c r="C590" s="312"/>
      <c r="D590" s="338"/>
      <c r="E590" s="312"/>
      <c r="F590" s="339"/>
      <c r="G590" s="311"/>
      <c r="H590" s="339"/>
      <c r="I590" s="340"/>
      <c r="J590" s="339"/>
      <c r="K590" s="341"/>
      <c r="L590" s="342"/>
      <c r="M590" s="312"/>
      <c r="N590" s="312"/>
      <c r="O590" s="343"/>
      <c r="P590" s="343"/>
      <c r="Q590" s="343"/>
      <c r="R590" s="332" t="str">
        <f>IFERROR(IF(H590="","",COUNTIF($H$12:H590,H590)),"")</f>
        <v/>
      </c>
      <c r="S590" s="332"/>
      <c r="T590" s="325" t="str">
        <f t="shared" si="83"/>
        <v/>
      </c>
      <c r="U590" s="326"/>
      <c r="V590" s="330" t="str">
        <f t="shared" si="82"/>
        <v/>
      </c>
      <c r="AA590" s="343"/>
      <c r="AB590" s="334"/>
      <c r="AC590" s="334"/>
      <c r="AD590" s="334"/>
      <c r="AE590" s="334"/>
    </row>
    <row r="591" spans="1:31" s="328" customFormat="1">
      <c r="A591" s="311"/>
      <c r="B591" s="311"/>
      <c r="C591" s="312"/>
      <c r="D591" s="338"/>
      <c r="E591" s="312"/>
      <c r="F591" s="339"/>
      <c r="G591" s="311"/>
      <c r="H591" s="339"/>
      <c r="I591" s="340"/>
      <c r="J591" s="339"/>
      <c r="K591" s="341"/>
      <c r="L591" s="342"/>
      <c r="M591" s="312"/>
      <c r="N591" s="312"/>
      <c r="O591" s="343"/>
      <c r="P591" s="343"/>
      <c r="Q591" s="343"/>
      <c r="R591" s="332" t="str">
        <f>IFERROR(IF(H591="","",COUNTIF($H$12:H591,H591)),"")</f>
        <v/>
      </c>
      <c r="S591" s="332"/>
      <c r="T591" s="325" t="str">
        <f t="shared" si="83"/>
        <v/>
      </c>
      <c r="U591" s="326"/>
      <c r="V591" s="330" t="str">
        <f t="shared" si="82"/>
        <v/>
      </c>
      <c r="AA591" s="343"/>
      <c r="AB591" s="334"/>
      <c r="AC591" s="334"/>
      <c r="AD591" s="334"/>
      <c r="AE591" s="334"/>
    </row>
    <row r="592" spans="1:31" s="328" customFormat="1">
      <c r="A592" s="311"/>
      <c r="B592" s="311"/>
      <c r="C592" s="312"/>
      <c r="D592" s="338"/>
      <c r="E592" s="312"/>
      <c r="F592" s="339"/>
      <c r="G592" s="311"/>
      <c r="H592" s="339"/>
      <c r="I592" s="340"/>
      <c r="J592" s="339"/>
      <c r="K592" s="341"/>
      <c r="L592" s="342"/>
      <c r="M592" s="312"/>
      <c r="N592" s="312"/>
      <c r="O592" s="343"/>
      <c r="P592" s="343"/>
      <c r="Q592" s="343"/>
      <c r="R592" s="332" t="str">
        <f>IFERROR(IF(H592="","",COUNTIF($H$12:H592,H592)),"")</f>
        <v/>
      </c>
      <c r="S592" s="332"/>
      <c r="T592" s="325" t="str">
        <f t="shared" si="83"/>
        <v/>
      </c>
      <c r="U592" s="326"/>
      <c r="V592" s="330" t="str">
        <f t="shared" si="82"/>
        <v/>
      </c>
      <c r="AA592" s="343"/>
      <c r="AB592" s="334"/>
      <c r="AC592" s="334"/>
      <c r="AD592" s="334"/>
      <c r="AE592" s="334"/>
    </row>
    <row r="593" spans="1:31" s="328" customFormat="1">
      <c r="A593" s="311"/>
      <c r="B593" s="311"/>
      <c r="C593" s="312"/>
      <c r="D593" s="338"/>
      <c r="E593" s="312"/>
      <c r="F593" s="339"/>
      <c r="G593" s="311"/>
      <c r="H593" s="339"/>
      <c r="I593" s="340"/>
      <c r="J593" s="339"/>
      <c r="K593" s="341"/>
      <c r="L593" s="342"/>
      <c r="M593" s="312"/>
      <c r="N593" s="312"/>
      <c r="O593" s="343"/>
      <c r="P593" s="343"/>
      <c r="Q593" s="343"/>
      <c r="R593" s="332" t="str">
        <f>IFERROR(IF(H593="","",COUNTIF($H$12:H593,H593)),"")</f>
        <v/>
      </c>
      <c r="S593" s="332"/>
      <c r="T593" s="325" t="str">
        <f t="shared" si="83"/>
        <v/>
      </c>
      <c r="U593" s="326"/>
      <c r="V593" s="330" t="str">
        <f t="shared" si="82"/>
        <v/>
      </c>
      <c r="AA593" s="343"/>
      <c r="AB593" s="334"/>
      <c r="AC593" s="334"/>
      <c r="AD593" s="334"/>
      <c r="AE593" s="334"/>
    </row>
    <row r="594" spans="1:31" s="328" customFormat="1">
      <c r="A594" s="311"/>
      <c r="B594" s="311"/>
      <c r="C594" s="312"/>
      <c r="D594" s="338"/>
      <c r="E594" s="312"/>
      <c r="F594" s="339"/>
      <c r="G594" s="311"/>
      <c r="H594" s="339"/>
      <c r="I594" s="340"/>
      <c r="J594" s="339"/>
      <c r="K594" s="341"/>
      <c r="L594" s="342"/>
      <c r="M594" s="312"/>
      <c r="N594" s="312"/>
      <c r="O594" s="343"/>
      <c r="P594" s="343"/>
      <c r="Q594" s="343"/>
      <c r="R594" s="332" t="str">
        <f>IFERROR(IF(H594="","",COUNTIF($H$12:H594,H594)),"")</f>
        <v/>
      </c>
      <c r="S594" s="332"/>
      <c r="T594" s="325" t="str">
        <f t="shared" si="83"/>
        <v/>
      </c>
      <c r="U594" s="326"/>
      <c r="V594" s="330" t="str">
        <f t="shared" si="82"/>
        <v/>
      </c>
      <c r="AA594" s="343"/>
      <c r="AB594" s="334"/>
      <c r="AC594" s="334"/>
      <c r="AD594" s="334"/>
      <c r="AE594" s="334"/>
    </row>
    <row r="595" spans="1:31" s="328" customFormat="1">
      <c r="A595" s="311"/>
      <c r="B595" s="311"/>
      <c r="C595" s="312"/>
      <c r="D595" s="338"/>
      <c r="E595" s="312"/>
      <c r="F595" s="339"/>
      <c r="G595" s="311"/>
      <c r="H595" s="339"/>
      <c r="I595" s="340"/>
      <c r="J595" s="339"/>
      <c r="K595" s="341"/>
      <c r="L595" s="342"/>
      <c r="M595" s="312"/>
      <c r="N595" s="312"/>
      <c r="O595" s="343"/>
      <c r="P595" s="343"/>
      <c r="Q595" s="343"/>
      <c r="R595" s="332" t="str">
        <f>IFERROR(IF(H595="","",COUNTIF($H$12:H595,H595)),"")</f>
        <v/>
      </c>
      <c r="S595" s="332"/>
      <c r="T595" s="325" t="str">
        <f t="shared" si="83"/>
        <v/>
      </c>
      <c r="U595" s="326"/>
      <c r="V595" s="330" t="str">
        <f t="shared" si="82"/>
        <v/>
      </c>
      <c r="AA595" s="343"/>
      <c r="AB595" s="334"/>
      <c r="AC595" s="334"/>
      <c r="AD595" s="334"/>
      <c r="AE595" s="334"/>
    </row>
    <row r="596" spans="1:31" s="328" customFormat="1">
      <c r="A596" s="311"/>
      <c r="B596" s="311"/>
      <c r="C596" s="312"/>
      <c r="D596" s="338"/>
      <c r="E596" s="312"/>
      <c r="F596" s="339"/>
      <c r="G596" s="311"/>
      <c r="H596" s="339"/>
      <c r="I596" s="340"/>
      <c r="J596" s="339"/>
      <c r="K596" s="341"/>
      <c r="L596" s="342"/>
      <c r="M596" s="312"/>
      <c r="N596" s="312"/>
      <c r="O596" s="343"/>
      <c r="P596" s="343"/>
      <c r="Q596" s="343"/>
      <c r="R596" s="332" t="str">
        <f>IFERROR(IF(H596="","",COUNTIF($H$12:H596,H596)),"")</f>
        <v/>
      </c>
      <c r="S596" s="332"/>
      <c r="T596" s="325" t="str">
        <f t="shared" si="83"/>
        <v/>
      </c>
      <c r="U596" s="326"/>
      <c r="V596" s="330" t="str">
        <f t="shared" si="82"/>
        <v/>
      </c>
      <c r="AA596" s="343"/>
      <c r="AB596" s="334"/>
      <c r="AC596" s="334"/>
      <c r="AD596" s="334"/>
      <c r="AE596" s="334"/>
    </row>
    <row r="597" spans="1:31" s="328" customFormat="1">
      <c r="A597" s="311"/>
      <c r="B597" s="311"/>
      <c r="C597" s="312"/>
      <c r="D597" s="338"/>
      <c r="E597" s="312"/>
      <c r="F597" s="339"/>
      <c r="G597" s="311"/>
      <c r="H597" s="339"/>
      <c r="I597" s="340"/>
      <c r="J597" s="339"/>
      <c r="K597" s="341"/>
      <c r="L597" s="342"/>
      <c r="M597" s="312"/>
      <c r="N597" s="312"/>
      <c r="O597" s="343"/>
      <c r="P597" s="343"/>
      <c r="Q597" s="343"/>
      <c r="R597" s="332" t="str">
        <f>IFERROR(IF(H597="","",COUNTIF($H$12:H597,H597)),"")</f>
        <v/>
      </c>
      <c r="S597" s="332"/>
      <c r="T597" s="325" t="str">
        <f t="shared" si="83"/>
        <v/>
      </c>
      <c r="U597" s="326"/>
      <c r="V597" s="330" t="str">
        <f t="shared" si="82"/>
        <v/>
      </c>
      <c r="AA597" s="343"/>
      <c r="AB597" s="334"/>
      <c r="AC597" s="334"/>
      <c r="AD597" s="334"/>
      <c r="AE597" s="334"/>
    </row>
    <row r="598" spans="1:31" s="328" customFormat="1">
      <c r="A598" s="311"/>
      <c r="B598" s="311"/>
      <c r="C598" s="312"/>
      <c r="D598" s="338"/>
      <c r="E598" s="312"/>
      <c r="F598" s="339"/>
      <c r="G598" s="311"/>
      <c r="H598" s="339"/>
      <c r="I598" s="340"/>
      <c r="J598" s="339"/>
      <c r="K598" s="341"/>
      <c r="L598" s="342"/>
      <c r="M598" s="312"/>
      <c r="N598" s="312"/>
      <c r="O598" s="343"/>
      <c r="P598" s="343"/>
      <c r="Q598" s="343"/>
      <c r="R598" s="332" t="str">
        <f>IFERROR(IF(H598="","",COUNTIF($H$12:H598,H598)),"")</f>
        <v/>
      </c>
      <c r="S598" s="332"/>
      <c r="T598" s="325" t="str">
        <f t="shared" si="83"/>
        <v/>
      </c>
      <c r="U598" s="326"/>
      <c r="V598" s="330" t="str">
        <f t="shared" si="82"/>
        <v/>
      </c>
      <c r="AA598" s="343"/>
      <c r="AB598" s="334"/>
      <c r="AC598" s="334"/>
      <c r="AD598" s="334"/>
      <c r="AE598" s="334"/>
    </row>
    <row r="599" spans="1:31" s="328" customFormat="1">
      <c r="A599" s="311"/>
      <c r="B599" s="311"/>
      <c r="C599" s="312"/>
      <c r="D599" s="338"/>
      <c r="E599" s="312"/>
      <c r="F599" s="339"/>
      <c r="G599" s="311"/>
      <c r="H599" s="339"/>
      <c r="I599" s="340"/>
      <c r="J599" s="339"/>
      <c r="K599" s="341"/>
      <c r="L599" s="342"/>
      <c r="M599" s="312"/>
      <c r="N599" s="312"/>
      <c r="O599" s="343"/>
      <c r="P599" s="343"/>
      <c r="Q599" s="343"/>
      <c r="R599" s="332" t="str">
        <f>IFERROR(IF(H599="","",COUNTIF($H$12:H599,H599)),"")</f>
        <v/>
      </c>
      <c r="S599" s="332"/>
      <c r="T599" s="325" t="str">
        <f t="shared" si="83"/>
        <v/>
      </c>
      <c r="U599" s="326"/>
      <c r="V599" s="330" t="str">
        <f t="shared" si="82"/>
        <v/>
      </c>
      <c r="AA599" s="343"/>
      <c r="AB599" s="334"/>
      <c r="AC599" s="334"/>
      <c r="AD599" s="334"/>
      <c r="AE599" s="334"/>
    </row>
    <row r="600" spans="1:31" s="328" customFormat="1">
      <c r="A600" s="311"/>
      <c r="B600" s="311"/>
      <c r="C600" s="312"/>
      <c r="D600" s="338"/>
      <c r="E600" s="312"/>
      <c r="F600" s="339"/>
      <c r="G600" s="311"/>
      <c r="H600" s="339"/>
      <c r="I600" s="340"/>
      <c r="J600" s="339"/>
      <c r="K600" s="341"/>
      <c r="L600" s="342"/>
      <c r="M600" s="312"/>
      <c r="N600" s="312"/>
      <c r="O600" s="343"/>
      <c r="P600" s="343"/>
      <c r="Q600" s="343"/>
      <c r="R600" s="332" t="str">
        <f>IFERROR(IF(H600="","",COUNTIF($H$12:H600,H600)),"")</f>
        <v/>
      </c>
      <c r="S600" s="332"/>
      <c r="T600" s="325" t="str">
        <f t="shared" si="83"/>
        <v/>
      </c>
      <c r="U600" s="326"/>
      <c r="V600" s="330" t="str">
        <f t="shared" si="82"/>
        <v/>
      </c>
      <c r="AA600" s="343"/>
      <c r="AB600" s="334"/>
      <c r="AC600" s="334"/>
      <c r="AD600" s="334"/>
      <c r="AE600" s="334"/>
    </row>
    <row r="601" spans="1:31" s="328" customFormat="1">
      <c r="A601" s="311"/>
      <c r="B601" s="311"/>
      <c r="C601" s="312"/>
      <c r="D601" s="338"/>
      <c r="E601" s="312"/>
      <c r="F601" s="339"/>
      <c r="G601" s="311"/>
      <c r="H601" s="339"/>
      <c r="I601" s="340"/>
      <c r="J601" s="339"/>
      <c r="K601" s="341"/>
      <c r="L601" s="342"/>
      <c r="M601" s="312"/>
      <c r="N601" s="312"/>
      <c r="O601" s="343"/>
      <c r="P601" s="343"/>
      <c r="Q601" s="343"/>
      <c r="R601" s="332" t="str">
        <f>IFERROR(IF(H601="","",COUNTIF($H$12:H601,H601)),"")</f>
        <v/>
      </c>
      <c r="S601" s="332"/>
      <c r="T601" s="325" t="str">
        <f t="shared" si="83"/>
        <v/>
      </c>
      <c r="U601" s="326"/>
      <c r="V601" s="330" t="str">
        <f t="shared" si="82"/>
        <v/>
      </c>
      <c r="AA601" s="343"/>
      <c r="AB601" s="334"/>
      <c r="AC601" s="334"/>
      <c r="AD601" s="334"/>
      <c r="AE601" s="334"/>
    </row>
    <row r="602" spans="1:31" s="328" customFormat="1">
      <c r="A602" s="311"/>
      <c r="B602" s="311"/>
      <c r="C602" s="312"/>
      <c r="D602" s="338"/>
      <c r="E602" s="312"/>
      <c r="F602" s="339"/>
      <c r="G602" s="311"/>
      <c r="H602" s="339"/>
      <c r="I602" s="340"/>
      <c r="J602" s="339"/>
      <c r="K602" s="341"/>
      <c r="L602" s="342"/>
      <c r="M602" s="312"/>
      <c r="N602" s="312"/>
      <c r="O602" s="343"/>
      <c r="P602" s="343"/>
      <c r="Q602" s="343"/>
      <c r="R602" s="332" t="str">
        <f>IFERROR(IF(H602="","",COUNTIF($H$12:H602,H602)),"")</f>
        <v/>
      </c>
      <c r="S602" s="332"/>
      <c r="T602" s="325" t="str">
        <f t="shared" si="83"/>
        <v/>
      </c>
      <c r="U602" s="326"/>
      <c r="V602" s="330" t="str">
        <f t="shared" si="82"/>
        <v/>
      </c>
      <c r="AA602" s="343"/>
      <c r="AB602" s="334"/>
      <c r="AC602" s="334"/>
      <c r="AD602" s="334"/>
      <c r="AE602" s="334"/>
    </row>
    <row r="603" spans="1:31" s="328" customFormat="1">
      <c r="A603" s="311"/>
      <c r="B603" s="311"/>
      <c r="C603" s="312"/>
      <c r="D603" s="338"/>
      <c r="E603" s="312"/>
      <c r="F603" s="339"/>
      <c r="G603" s="311"/>
      <c r="H603" s="339"/>
      <c r="I603" s="340"/>
      <c r="J603" s="339"/>
      <c r="K603" s="341"/>
      <c r="L603" s="342"/>
      <c r="M603" s="312"/>
      <c r="N603" s="312"/>
      <c r="O603" s="343"/>
      <c r="P603" s="343"/>
      <c r="Q603" s="343"/>
      <c r="R603" s="332" t="str">
        <f>IFERROR(IF(H603="","",COUNTIF($H$12:H603,H603)),"")</f>
        <v/>
      </c>
      <c r="S603" s="332"/>
      <c r="T603" s="325" t="str">
        <f t="shared" si="83"/>
        <v/>
      </c>
      <c r="U603" s="326"/>
      <c r="V603" s="330" t="str">
        <f t="shared" si="82"/>
        <v/>
      </c>
      <c r="AA603" s="343"/>
      <c r="AB603" s="334"/>
      <c r="AC603" s="334"/>
      <c r="AD603" s="334"/>
      <c r="AE603" s="334"/>
    </row>
    <row r="604" spans="1:31" s="328" customFormat="1">
      <c r="A604" s="311"/>
      <c r="B604" s="311"/>
      <c r="C604" s="312"/>
      <c r="D604" s="338"/>
      <c r="E604" s="312"/>
      <c r="F604" s="339"/>
      <c r="G604" s="311"/>
      <c r="H604" s="339"/>
      <c r="I604" s="340"/>
      <c r="J604" s="339"/>
      <c r="K604" s="341"/>
      <c r="L604" s="342"/>
      <c r="M604" s="312"/>
      <c r="N604" s="312"/>
      <c r="O604" s="343"/>
      <c r="P604" s="343"/>
      <c r="Q604" s="343"/>
      <c r="R604" s="332" t="str">
        <f>IFERROR(IF(H604="","",COUNTIF($H$12:H604,H604)),"")</f>
        <v/>
      </c>
      <c r="S604" s="332"/>
      <c r="T604" s="325" t="str">
        <f t="shared" si="83"/>
        <v/>
      </c>
      <c r="U604" s="326"/>
      <c r="V604" s="330" t="str">
        <f t="shared" si="82"/>
        <v/>
      </c>
      <c r="AA604" s="343"/>
      <c r="AB604" s="334"/>
      <c r="AC604" s="334"/>
      <c r="AD604" s="334"/>
      <c r="AE604" s="334"/>
    </row>
    <row r="605" spans="1:31" s="328" customFormat="1">
      <c r="A605" s="311"/>
      <c r="B605" s="311"/>
      <c r="C605" s="312"/>
      <c r="D605" s="338"/>
      <c r="E605" s="312"/>
      <c r="F605" s="339"/>
      <c r="G605" s="311"/>
      <c r="H605" s="339"/>
      <c r="I605" s="340"/>
      <c r="J605" s="339"/>
      <c r="K605" s="341"/>
      <c r="L605" s="342"/>
      <c r="M605" s="312"/>
      <c r="N605" s="312"/>
      <c r="O605" s="343"/>
      <c r="P605" s="343"/>
      <c r="Q605" s="343"/>
      <c r="R605" s="332" t="str">
        <f>IFERROR(IF(H605="","",COUNTIF($H$12:H605,H605)),"")</f>
        <v/>
      </c>
      <c r="S605" s="332"/>
      <c r="T605" s="325" t="str">
        <f t="shared" si="83"/>
        <v/>
      </c>
      <c r="U605" s="326"/>
      <c r="V605" s="330" t="str">
        <f t="shared" si="82"/>
        <v/>
      </c>
      <c r="AA605" s="343"/>
      <c r="AB605" s="334"/>
      <c r="AC605" s="334"/>
      <c r="AD605" s="334"/>
      <c r="AE605" s="334"/>
    </row>
    <row r="606" spans="1:31" s="328" customFormat="1">
      <c r="A606" s="311"/>
      <c r="B606" s="311"/>
      <c r="C606" s="312"/>
      <c r="D606" s="338"/>
      <c r="E606" s="312"/>
      <c r="F606" s="339"/>
      <c r="G606" s="311"/>
      <c r="H606" s="339"/>
      <c r="I606" s="340"/>
      <c r="J606" s="339"/>
      <c r="K606" s="341"/>
      <c r="L606" s="342"/>
      <c r="M606" s="312"/>
      <c r="N606" s="312"/>
      <c r="O606" s="343"/>
      <c r="P606" s="343"/>
      <c r="Q606" s="343"/>
      <c r="R606" s="332" t="str">
        <f>IFERROR(IF(H606="","",COUNTIF($H$12:H606,H606)),"")</f>
        <v/>
      </c>
      <c r="S606" s="332"/>
      <c r="T606" s="325" t="str">
        <f t="shared" si="83"/>
        <v/>
      </c>
      <c r="U606" s="326"/>
      <c r="V606" s="330" t="str">
        <f t="shared" si="82"/>
        <v/>
      </c>
      <c r="AA606" s="343"/>
      <c r="AB606" s="334"/>
      <c r="AC606" s="334"/>
      <c r="AD606" s="334"/>
      <c r="AE606" s="334"/>
    </row>
    <row r="607" spans="1:31" s="328" customFormat="1">
      <c r="A607" s="311"/>
      <c r="B607" s="311"/>
      <c r="C607" s="312"/>
      <c r="D607" s="338"/>
      <c r="E607" s="312"/>
      <c r="F607" s="339"/>
      <c r="G607" s="311"/>
      <c r="H607" s="339"/>
      <c r="I607" s="340"/>
      <c r="J607" s="339"/>
      <c r="K607" s="341"/>
      <c r="L607" s="342"/>
      <c r="M607" s="312"/>
      <c r="N607" s="312"/>
      <c r="O607" s="343"/>
      <c r="P607" s="343"/>
      <c r="Q607" s="343"/>
      <c r="R607" s="332" t="str">
        <f>IFERROR(IF(H607="","",COUNTIF($H$12:H607,H607)),"")</f>
        <v/>
      </c>
      <c r="S607" s="332"/>
      <c r="T607" s="325" t="str">
        <f t="shared" si="83"/>
        <v/>
      </c>
      <c r="U607" s="326"/>
      <c r="V607" s="330" t="str">
        <f t="shared" si="82"/>
        <v/>
      </c>
      <c r="AA607" s="343"/>
      <c r="AB607" s="334"/>
      <c r="AC607" s="334"/>
      <c r="AD607" s="334"/>
      <c r="AE607" s="334"/>
    </row>
    <row r="608" spans="1:31" s="328" customFormat="1">
      <c r="A608" s="311"/>
      <c r="B608" s="311"/>
      <c r="C608" s="312"/>
      <c r="D608" s="338"/>
      <c r="E608" s="312"/>
      <c r="F608" s="339"/>
      <c r="G608" s="311"/>
      <c r="H608" s="339"/>
      <c r="I608" s="340"/>
      <c r="J608" s="339"/>
      <c r="K608" s="341"/>
      <c r="L608" s="342"/>
      <c r="M608" s="312"/>
      <c r="N608" s="312"/>
      <c r="O608" s="343"/>
      <c r="P608" s="343"/>
      <c r="Q608" s="343"/>
      <c r="R608" s="332" t="str">
        <f>IFERROR(IF(H608="","",COUNTIF($H$12:H608,H608)),"")</f>
        <v/>
      </c>
      <c r="S608" s="332"/>
      <c r="T608" s="325" t="str">
        <f t="shared" si="83"/>
        <v/>
      </c>
      <c r="U608" s="326"/>
      <c r="V608" s="330" t="str">
        <f t="shared" si="82"/>
        <v/>
      </c>
      <c r="AA608" s="343"/>
      <c r="AB608" s="334"/>
      <c r="AC608" s="334"/>
      <c r="AD608" s="334"/>
      <c r="AE608" s="334"/>
    </row>
    <row r="609" spans="1:31" s="328" customFormat="1">
      <c r="A609" s="311"/>
      <c r="B609" s="311"/>
      <c r="C609" s="312"/>
      <c r="D609" s="338"/>
      <c r="E609" s="312"/>
      <c r="F609" s="339"/>
      <c r="G609" s="311"/>
      <c r="H609" s="339"/>
      <c r="I609" s="340"/>
      <c r="J609" s="339"/>
      <c r="K609" s="341"/>
      <c r="L609" s="342"/>
      <c r="M609" s="312"/>
      <c r="N609" s="312"/>
      <c r="O609" s="343"/>
      <c r="P609" s="343"/>
      <c r="Q609" s="343"/>
      <c r="R609" s="332" t="str">
        <f>IFERROR(IF(H609="","",COUNTIF($H$12:H609,H609)),"")</f>
        <v/>
      </c>
      <c r="S609" s="332"/>
      <c r="T609" s="325" t="str">
        <f t="shared" si="83"/>
        <v/>
      </c>
      <c r="U609" s="326"/>
      <c r="V609" s="330" t="str">
        <f t="shared" si="82"/>
        <v/>
      </c>
      <c r="AA609" s="343"/>
      <c r="AB609" s="334"/>
      <c r="AC609" s="334"/>
      <c r="AD609" s="334"/>
      <c r="AE609" s="334"/>
    </row>
    <row r="610" spans="1:31" s="328" customFormat="1">
      <c r="A610" s="311"/>
      <c r="B610" s="311"/>
      <c r="C610" s="312"/>
      <c r="D610" s="338"/>
      <c r="E610" s="312"/>
      <c r="F610" s="339"/>
      <c r="G610" s="311"/>
      <c r="H610" s="339"/>
      <c r="I610" s="340"/>
      <c r="J610" s="339"/>
      <c r="K610" s="341"/>
      <c r="L610" s="342"/>
      <c r="M610" s="312"/>
      <c r="N610" s="312"/>
      <c r="O610" s="343"/>
      <c r="P610" s="343"/>
      <c r="Q610" s="343"/>
      <c r="R610" s="332" t="str">
        <f>IFERROR(IF(H610="","",COUNTIF($H$12:H610,H610)),"")</f>
        <v/>
      </c>
      <c r="S610" s="332"/>
      <c r="T610" s="325" t="str">
        <f t="shared" si="83"/>
        <v/>
      </c>
      <c r="U610" s="326"/>
      <c r="V610" s="330" t="str">
        <f t="shared" si="82"/>
        <v/>
      </c>
      <c r="AA610" s="343"/>
      <c r="AB610" s="334"/>
      <c r="AC610" s="334"/>
      <c r="AD610" s="334"/>
      <c r="AE610" s="334"/>
    </row>
    <row r="611" spans="1:31" s="328" customFormat="1">
      <c r="A611" s="311"/>
      <c r="B611" s="311"/>
      <c r="C611" s="312"/>
      <c r="D611" s="338"/>
      <c r="E611" s="312"/>
      <c r="F611" s="339"/>
      <c r="G611" s="311"/>
      <c r="H611" s="339"/>
      <c r="I611" s="340"/>
      <c r="J611" s="339"/>
      <c r="K611" s="341"/>
      <c r="L611" s="342"/>
      <c r="M611" s="312"/>
      <c r="N611" s="312"/>
      <c r="O611" s="343"/>
      <c r="P611" s="343"/>
      <c r="Q611" s="343"/>
      <c r="R611" s="332" t="str">
        <f>IFERROR(IF(H611="","",COUNTIF($H$12:H611,H611)),"")</f>
        <v/>
      </c>
      <c r="S611" s="332"/>
      <c r="T611" s="325" t="str">
        <f t="shared" si="83"/>
        <v/>
      </c>
      <c r="U611" s="326"/>
      <c r="V611" s="330" t="str">
        <f t="shared" si="82"/>
        <v/>
      </c>
      <c r="AA611" s="343"/>
      <c r="AB611" s="334"/>
      <c r="AC611" s="334"/>
      <c r="AD611" s="334"/>
      <c r="AE611" s="334"/>
    </row>
    <row r="612" spans="1:31" s="328" customFormat="1">
      <c r="A612" s="311"/>
      <c r="B612" s="311"/>
      <c r="C612" s="312"/>
      <c r="D612" s="338"/>
      <c r="E612" s="312"/>
      <c r="F612" s="339"/>
      <c r="G612" s="311"/>
      <c r="H612" s="339"/>
      <c r="I612" s="340"/>
      <c r="J612" s="339"/>
      <c r="K612" s="341"/>
      <c r="L612" s="342"/>
      <c r="M612" s="312"/>
      <c r="N612" s="312"/>
      <c r="O612" s="343"/>
      <c r="P612" s="343"/>
      <c r="Q612" s="343"/>
      <c r="R612" s="332" t="str">
        <f>IFERROR(IF(H612="","",COUNTIF($H$12:H612,H612)),"")</f>
        <v/>
      </c>
      <c r="S612" s="332"/>
      <c r="T612" s="325" t="str">
        <f t="shared" si="83"/>
        <v/>
      </c>
      <c r="U612" s="326"/>
      <c r="V612" s="330" t="str">
        <f t="shared" si="82"/>
        <v/>
      </c>
      <c r="AA612" s="343"/>
      <c r="AB612" s="334"/>
      <c r="AC612" s="334"/>
      <c r="AD612" s="334"/>
      <c r="AE612" s="334"/>
    </row>
    <row r="613" spans="1:31" s="328" customFormat="1">
      <c r="A613" s="311"/>
      <c r="B613" s="311"/>
      <c r="C613" s="312"/>
      <c r="D613" s="338"/>
      <c r="E613" s="312"/>
      <c r="F613" s="339"/>
      <c r="G613" s="311"/>
      <c r="H613" s="339"/>
      <c r="I613" s="340"/>
      <c r="J613" s="339"/>
      <c r="K613" s="341"/>
      <c r="L613" s="342"/>
      <c r="M613" s="312"/>
      <c r="N613" s="312"/>
      <c r="O613" s="343"/>
      <c r="P613" s="343"/>
      <c r="Q613" s="343"/>
      <c r="R613" s="332" t="str">
        <f>IFERROR(IF(H613="","",COUNTIF($H$12:H613,H613)),"")</f>
        <v/>
      </c>
      <c r="S613" s="332"/>
      <c r="T613" s="325" t="str">
        <f t="shared" si="83"/>
        <v/>
      </c>
      <c r="U613" s="326"/>
      <c r="V613" s="330" t="str">
        <f t="shared" si="82"/>
        <v/>
      </c>
      <c r="AA613" s="343"/>
      <c r="AB613" s="334"/>
      <c r="AC613" s="334"/>
      <c r="AD613" s="334"/>
      <c r="AE613" s="334"/>
    </row>
    <row r="614" spans="1:31" s="328" customFormat="1">
      <c r="A614" s="311"/>
      <c r="B614" s="311"/>
      <c r="C614" s="312"/>
      <c r="D614" s="338"/>
      <c r="E614" s="312"/>
      <c r="F614" s="339"/>
      <c r="G614" s="311"/>
      <c r="H614" s="339"/>
      <c r="I614" s="340"/>
      <c r="J614" s="339"/>
      <c r="K614" s="341"/>
      <c r="L614" s="342"/>
      <c r="M614" s="312"/>
      <c r="N614" s="312"/>
      <c r="O614" s="343"/>
      <c r="P614" s="343"/>
      <c r="Q614" s="343"/>
      <c r="R614" s="332" t="str">
        <f>IFERROR(IF(H614="","",COUNTIF($H$12:H614,H614)),"")</f>
        <v/>
      </c>
      <c r="S614" s="332"/>
      <c r="T614" s="325" t="str">
        <f t="shared" si="83"/>
        <v/>
      </c>
      <c r="U614" s="326"/>
      <c r="V614" s="330" t="str">
        <f t="shared" si="82"/>
        <v/>
      </c>
      <c r="AA614" s="343"/>
      <c r="AB614" s="334"/>
      <c r="AC614" s="334"/>
      <c r="AD614" s="334"/>
      <c r="AE614" s="334"/>
    </row>
    <row r="615" spans="1:31" s="328" customFormat="1">
      <c r="A615" s="311"/>
      <c r="B615" s="311"/>
      <c r="C615" s="312"/>
      <c r="D615" s="338"/>
      <c r="E615" s="312"/>
      <c r="F615" s="339"/>
      <c r="G615" s="311"/>
      <c r="H615" s="339"/>
      <c r="I615" s="340"/>
      <c r="J615" s="339"/>
      <c r="K615" s="341"/>
      <c r="L615" s="342"/>
      <c r="M615" s="312"/>
      <c r="N615" s="312"/>
      <c r="O615" s="343"/>
      <c r="P615" s="343"/>
      <c r="Q615" s="343"/>
      <c r="R615" s="332" t="str">
        <f>IFERROR(IF(H615="","",COUNTIF($H$12:H615,H615)),"")</f>
        <v/>
      </c>
      <c r="S615" s="332"/>
      <c r="T615" s="325" t="str">
        <f t="shared" si="83"/>
        <v/>
      </c>
      <c r="U615" s="326"/>
      <c r="V615" s="330" t="str">
        <f t="shared" si="82"/>
        <v/>
      </c>
      <c r="AA615" s="343"/>
      <c r="AB615" s="334"/>
      <c r="AC615" s="334"/>
      <c r="AD615" s="334"/>
      <c r="AE615" s="334"/>
    </row>
    <row r="616" spans="1:31" s="328" customFormat="1">
      <c r="A616" s="311"/>
      <c r="B616" s="311"/>
      <c r="C616" s="312"/>
      <c r="D616" s="338"/>
      <c r="E616" s="312"/>
      <c r="F616" s="339"/>
      <c r="G616" s="311"/>
      <c r="H616" s="339"/>
      <c r="I616" s="340"/>
      <c r="J616" s="339"/>
      <c r="K616" s="341"/>
      <c r="L616" s="342"/>
      <c r="M616" s="312"/>
      <c r="N616" s="312"/>
      <c r="O616" s="343"/>
      <c r="P616" s="343"/>
      <c r="Q616" s="343"/>
      <c r="R616" s="332" t="str">
        <f>IFERROR(IF(H616="","",COUNTIF($H$12:H616,H616)),"")</f>
        <v/>
      </c>
      <c r="S616" s="332"/>
      <c r="T616" s="325" t="str">
        <f t="shared" si="83"/>
        <v/>
      </c>
      <c r="U616" s="326"/>
      <c r="V616" s="330" t="str">
        <f t="shared" si="82"/>
        <v/>
      </c>
      <c r="AA616" s="343"/>
      <c r="AB616" s="334"/>
      <c r="AC616" s="334"/>
      <c r="AD616" s="334"/>
      <c r="AE616" s="334"/>
    </row>
    <row r="617" spans="1:31" s="328" customFormat="1">
      <c r="A617" s="311"/>
      <c r="B617" s="311"/>
      <c r="C617" s="312"/>
      <c r="D617" s="338"/>
      <c r="E617" s="312"/>
      <c r="F617" s="339"/>
      <c r="G617" s="311"/>
      <c r="H617" s="339"/>
      <c r="I617" s="340"/>
      <c r="J617" s="339"/>
      <c r="K617" s="341"/>
      <c r="L617" s="342"/>
      <c r="M617" s="312"/>
      <c r="N617" s="312"/>
      <c r="O617" s="343"/>
      <c r="P617" s="343"/>
      <c r="Q617" s="343"/>
      <c r="R617" s="332" t="str">
        <f>IFERROR(IF(H617="","",COUNTIF($H$12:H617,H617)),"")</f>
        <v/>
      </c>
      <c r="S617" s="332"/>
      <c r="T617" s="325" t="str">
        <f t="shared" si="83"/>
        <v/>
      </c>
      <c r="U617" s="326"/>
      <c r="V617" s="330" t="str">
        <f t="shared" si="82"/>
        <v/>
      </c>
      <c r="AA617" s="343"/>
      <c r="AB617" s="334"/>
      <c r="AC617" s="334"/>
      <c r="AD617" s="334"/>
      <c r="AE617" s="334"/>
    </row>
    <row r="618" spans="1:31" s="328" customFormat="1">
      <c r="A618" s="311"/>
      <c r="B618" s="311"/>
      <c r="C618" s="312"/>
      <c r="D618" s="338"/>
      <c r="E618" s="312"/>
      <c r="F618" s="339"/>
      <c r="G618" s="311"/>
      <c r="H618" s="339"/>
      <c r="I618" s="340"/>
      <c r="J618" s="339"/>
      <c r="K618" s="341"/>
      <c r="L618" s="342"/>
      <c r="M618" s="312"/>
      <c r="N618" s="312"/>
      <c r="O618" s="343"/>
      <c r="P618" s="343"/>
      <c r="Q618" s="343"/>
      <c r="R618" s="332" t="str">
        <f>IFERROR(IF(H618="","",COUNTIF($H$12:H618,H618)),"")</f>
        <v/>
      </c>
      <c r="S618" s="332"/>
      <c r="T618" s="325" t="str">
        <f t="shared" si="83"/>
        <v/>
      </c>
      <c r="U618" s="326"/>
      <c r="V618" s="330" t="str">
        <f t="shared" si="82"/>
        <v/>
      </c>
      <c r="AA618" s="343"/>
      <c r="AB618" s="334"/>
      <c r="AC618" s="334"/>
      <c r="AD618" s="334"/>
      <c r="AE618" s="334"/>
    </row>
    <row r="619" spans="1:31" s="328" customFormat="1">
      <c r="A619" s="311"/>
      <c r="B619" s="311"/>
      <c r="C619" s="312"/>
      <c r="D619" s="338"/>
      <c r="E619" s="312"/>
      <c r="F619" s="339"/>
      <c r="G619" s="311"/>
      <c r="H619" s="339"/>
      <c r="I619" s="340"/>
      <c r="J619" s="339"/>
      <c r="K619" s="341"/>
      <c r="L619" s="342"/>
      <c r="M619" s="312"/>
      <c r="N619" s="312"/>
      <c r="O619" s="343"/>
      <c r="P619" s="343"/>
      <c r="Q619" s="343"/>
      <c r="R619" s="332" t="str">
        <f>IFERROR(IF(H619="","",COUNTIF($H$12:H619,H619)),"")</f>
        <v/>
      </c>
      <c r="S619" s="332"/>
      <c r="T619" s="325" t="str">
        <f t="shared" si="83"/>
        <v/>
      </c>
      <c r="U619" s="326"/>
      <c r="V619" s="330" t="str">
        <f t="shared" si="82"/>
        <v/>
      </c>
      <c r="AA619" s="343"/>
      <c r="AB619" s="334"/>
      <c r="AC619" s="334"/>
      <c r="AD619" s="334"/>
      <c r="AE619" s="334"/>
    </row>
    <row r="620" spans="1:31" s="328" customFormat="1">
      <c r="A620" s="311"/>
      <c r="B620" s="311"/>
      <c r="C620" s="312"/>
      <c r="D620" s="338"/>
      <c r="E620" s="312"/>
      <c r="F620" s="339"/>
      <c r="G620" s="311"/>
      <c r="H620" s="339"/>
      <c r="I620" s="340"/>
      <c r="J620" s="339"/>
      <c r="K620" s="341"/>
      <c r="L620" s="342"/>
      <c r="M620" s="312"/>
      <c r="N620" s="312"/>
      <c r="O620" s="343"/>
      <c r="P620" s="343"/>
      <c r="Q620" s="343"/>
      <c r="R620" s="332" t="str">
        <f>IFERROR(IF(H620="","",COUNTIF($H$12:H620,H620)),"")</f>
        <v/>
      </c>
      <c r="S620" s="332"/>
      <c r="T620" s="325" t="str">
        <f t="shared" si="83"/>
        <v/>
      </c>
      <c r="U620" s="326"/>
      <c r="V620" s="330" t="str">
        <f t="shared" si="82"/>
        <v/>
      </c>
      <c r="AA620" s="343"/>
      <c r="AB620" s="334"/>
      <c r="AC620" s="334"/>
      <c r="AD620" s="334"/>
      <c r="AE620" s="334"/>
    </row>
    <row r="621" spans="1:31" s="328" customFormat="1">
      <c r="A621" s="311"/>
      <c r="B621" s="311"/>
      <c r="C621" s="312"/>
      <c r="D621" s="338"/>
      <c r="E621" s="312"/>
      <c r="F621" s="339"/>
      <c r="G621" s="311"/>
      <c r="H621" s="339"/>
      <c r="I621" s="340"/>
      <c r="J621" s="339"/>
      <c r="K621" s="341"/>
      <c r="L621" s="342"/>
      <c r="M621" s="312"/>
      <c r="N621" s="312"/>
      <c r="O621" s="343"/>
      <c r="P621" s="343"/>
      <c r="Q621" s="343"/>
      <c r="R621" s="332" t="str">
        <f>IFERROR(IF(H621="","",COUNTIF($H$12:H621,H621)),"")</f>
        <v/>
      </c>
      <c r="S621" s="332"/>
      <c r="T621" s="325" t="str">
        <f t="shared" si="83"/>
        <v/>
      </c>
      <c r="U621" s="326"/>
      <c r="V621" s="330" t="str">
        <f t="shared" si="82"/>
        <v/>
      </c>
      <c r="AA621" s="343"/>
      <c r="AB621" s="334"/>
      <c r="AC621" s="334"/>
      <c r="AD621" s="334"/>
      <c r="AE621" s="334"/>
    </row>
    <row r="622" spans="1:31" s="328" customFormat="1">
      <c r="A622" s="311"/>
      <c r="B622" s="311"/>
      <c r="C622" s="312"/>
      <c r="D622" s="338"/>
      <c r="E622" s="312"/>
      <c r="F622" s="339"/>
      <c r="G622" s="311"/>
      <c r="H622" s="339"/>
      <c r="I622" s="340"/>
      <c r="J622" s="339"/>
      <c r="K622" s="341"/>
      <c r="L622" s="342"/>
      <c r="M622" s="312"/>
      <c r="N622" s="312"/>
      <c r="O622" s="343"/>
      <c r="P622" s="343"/>
      <c r="Q622" s="343"/>
      <c r="R622" s="332" t="str">
        <f>IFERROR(IF(H622="","",COUNTIF($H$12:H622,H622)),"")</f>
        <v/>
      </c>
      <c r="S622" s="332"/>
      <c r="T622" s="325" t="str">
        <f t="shared" si="83"/>
        <v/>
      </c>
      <c r="U622" s="326"/>
      <c r="V622" s="330" t="str">
        <f t="shared" si="82"/>
        <v/>
      </c>
      <c r="AA622" s="343"/>
      <c r="AB622" s="334"/>
      <c r="AC622" s="334"/>
      <c r="AD622" s="334"/>
      <c r="AE622" s="334"/>
    </row>
    <row r="623" spans="1:31" s="328" customFormat="1">
      <c r="A623" s="311"/>
      <c r="B623" s="311"/>
      <c r="C623" s="312"/>
      <c r="D623" s="338"/>
      <c r="E623" s="312"/>
      <c r="F623" s="339"/>
      <c r="G623" s="311"/>
      <c r="H623" s="339"/>
      <c r="I623" s="340"/>
      <c r="J623" s="339"/>
      <c r="K623" s="341"/>
      <c r="L623" s="342"/>
      <c r="M623" s="312"/>
      <c r="N623" s="312"/>
      <c r="O623" s="343"/>
      <c r="P623" s="343"/>
      <c r="Q623" s="343"/>
      <c r="R623" s="332" t="str">
        <f>IFERROR(IF(H623="","",COUNTIF($H$12:H623,H623)),"")</f>
        <v/>
      </c>
      <c r="S623" s="332"/>
      <c r="T623" s="325" t="str">
        <f t="shared" si="83"/>
        <v/>
      </c>
      <c r="U623" s="326"/>
      <c r="V623" s="330" t="str">
        <f t="shared" si="82"/>
        <v/>
      </c>
      <c r="AA623" s="343"/>
      <c r="AB623" s="334"/>
      <c r="AC623" s="334"/>
      <c r="AD623" s="334"/>
      <c r="AE623" s="334"/>
    </row>
    <row r="624" spans="1:31" s="328" customFormat="1">
      <c r="A624" s="311"/>
      <c r="B624" s="311"/>
      <c r="C624" s="312"/>
      <c r="D624" s="338"/>
      <c r="E624" s="312"/>
      <c r="F624" s="339"/>
      <c r="G624" s="311"/>
      <c r="H624" s="339"/>
      <c r="I624" s="340"/>
      <c r="J624" s="339"/>
      <c r="K624" s="341"/>
      <c r="L624" s="342"/>
      <c r="M624" s="312"/>
      <c r="N624" s="312"/>
      <c r="O624" s="343"/>
      <c r="P624" s="343"/>
      <c r="Q624" s="343"/>
      <c r="R624" s="332" t="str">
        <f>IFERROR(IF(H624="","",COUNTIF($H$12:H624,H624)),"")</f>
        <v/>
      </c>
      <c r="S624" s="332"/>
      <c r="T624" s="325" t="str">
        <f t="shared" si="83"/>
        <v/>
      </c>
      <c r="U624" s="326"/>
      <c r="V624" s="330" t="str">
        <f t="shared" si="82"/>
        <v/>
      </c>
      <c r="AA624" s="343"/>
      <c r="AB624" s="334"/>
      <c r="AC624" s="334"/>
      <c r="AD624" s="334"/>
      <c r="AE624" s="334"/>
    </row>
    <row r="625" spans="1:31" s="328" customFormat="1">
      <c r="A625" s="311"/>
      <c r="B625" s="311"/>
      <c r="C625" s="312"/>
      <c r="D625" s="338"/>
      <c r="E625" s="312"/>
      <c r="F625" s="339"/>
      <c r="G625" s="311"/>
      <c r="H625" s="339"/>
      <c r="I625" s="340"/>
      <c r="J625" s="339"/>
      <c r="K625" s="341"/>
      <c r="L625" s="342"/>
      <c r="M625" s="312"/>
      <c r="N625" s="312"/>
      <c r="O625" s="343"/>
      <c r="P625" s="343"/>
      <c r="Q625" s="343"/>
      <c r="R625" s="332" t="str">
        <f>IFERROR(IF(H625="","",COUNTIF($H$12:H625,H625)),"")</f>
        <v/>
      </c>
      <c r="S625" s="332"/>
      <c r="T625" s="325" t="str">
        <f t="shared" si="83"/>
        <v/>
      </c>
      <c r="U625" s="326"/>
      <c r="V625" s="330" t="str">
        <f t="shared" si="82"/>
        <v/>
      </c>
      <c r="AA625" s="343"/>
      <c r="AB625" s="334"/>
      <c r="AC625" s="334"/>
      <c r="AD625" s="334"/>
      <c r="AE625" s="334"/>
    </row>
    <row r="626" spans="1:31" s="328" customFormat="1">
      <c r="A626" s="311"/>
      <c r="B626" s="311"/>
      <c r="C626" s="312"/>
      <c r="D626" s="338"/>
      <c r="E626" s="312"/>
      <c r="F626" s="339"/>
      <c r="G626" s="311"/>
      <c r="H626" s="339"/>
      <c r="I626" s="340"/>
      <c r="J626" s="339"/>
      <c r="K626" s="341"/>
      <c r="L626" s="342"/>
      <c r="M626" s="312"/>
      <c r="N626" s="312"/>
      <c r="O626" s="343"/>
      <c r="P626" s="343"/>
      <c r="Q626" s="343"/>
      <c r="R626" s="332" t="str">
        <f>IFERROR(IF(H626="","",COUNTIF($H$12:H626,H626)),"")</f>
        <v/>
      </c>
      <c r="S626" s="332"/>
      <c r="T626" s="325" t="str">
        <f t="shared" si="83"/>
        <v/>
      </c>
      <c r="U626" s="326"/>
      <c r="V626" s="330" t="str">
        <f t="shared" si="82"/>
        <v/>
      </c>
      <c r="AA626" s="343"/>
      <c r="AB626" s="334"/>
      <c r="AC626" s="334"/>
      <c r="AD626" s="334"/>
      <c r="AE626" s="334"/>
    </row>
    <row r="627" spans="1:31" s="328" customFormat="1">
      <c r="A627" s="311"/>
      <c r="B627" s="311"/>
      <c r="C627" s="312"/>
      <c r="D627" s="338"/>
      <c r="E627" s="312"/>
      <c r="F627" s="339"/>
      <c r="G627" s="311"/>
      <c r="H627" s="339"/>
      <c r="I627" s="340"/>
      <c r="J627" s="339"/>
      <c r="K627" s="341"/>
      <c r="L627" s="342"/>
      <c r="M627" s="312"/>
      <c r="N627" s="312"/>
      <c r="O627" s="343"/>
      <c r="P627" s="343"/>
      <c r="Q627" s="343"/>
      <c r="R627" s="332" t="str">
        <f>IFERROR(IF(H627="","",COUNTIF($H$12:H627,H627)),"")</f>
        <v/>
      </c>
      <c r="S627" s="332"/>
      <c r="T627" s="325" t="str">
        <f t="shared" si="83"/>
        <v/>
      </c>
      <c r="U627" s="326"/>
      <c r="V627" s="330" t="str">
        <f t="shared" si="82"/>
        <v/>
      </c>
      <c r="AA627" s="343"/>
      <c r="AB627" s="334"/>
      <c r="AC627" s="334"/>
      <c r="AD627" s="334"/>
      <c r="AE627" s="334"/>
    </row>
    <row r="628" spans="1:31" s="328" customFormat="1">
      <c r="A628" s="311"/>
      <c r="B628" s="311"/>
      <c r="C628" s="312"/>
      <c r="D628" s="338"/>
      <c r="E628" s="312"/>
      <c r="F628" s="339"/>
      <c r="G628" s="311"/>
      <c r="H628" s="339"/>
      <c r="I628" s="340"/>
      <c r="J628" s="339"/>
      <c r="K628" s="341"/>
      <c r="L628" s="342"/>
      <c r="M628" s="312"/>
      <c r="N628" s="312"/>
      <c r="O628" s="343"/>
      <c r="P628" s="343"/>
      <c r="Q628" s="343"/>
      <c r="R628" s="332" t="str">
        <f>IFERROR(IF(H628="","",COUNTIF($H$12:H628,H628)),"")</f>
        <v/>
      </c>
      <c r="S628" s="332"/>
      <c r="T628" s="325" t="str">
        <f t="shared" si="83"/>
        <v/>
      </c>
      <c r="U628" s="326"/>
      <c r="V628" s="330" t="str">
        <f t="shared" si="82"/>
        <v/>
      </c>
      <c r="AA628" s="343"/>
      <c r="AB628" s="334"/>
      <c r="AC628" s="334"/>
      <c r="AD628" s="334"/>
      <c r="AE628" s="334"/>
    </row>
    <row r="629" spans="1:31" s="328" customFormat="1">
      <c r="A629" s="311"/>
      <c r="B629" s="311"/>
      <c r="C629" s="312"/>
      <c r="D629" s="338"/>
      <c r="E629" s="312"/>
      <c r="F629" s="339"/>
      <c r="G629" s="311"/>
      <c r="H629" s="339"/>
      <c r="I629" s="340"/>
      <c r="J629" s="339"/>
      <c r="K629" s="341"/>
      <c r="L629" s="342"/>
      <c r="M629" s="312"/>
      <c r="N629" s="312"/>
      <c r="O629" s="343"/>
      <c r="P629" s="343"/>
      <c r="Q629" s="343"/>
      <c r="R629" s="332" t="str">
        <f>IFERROR(IF(H629="","",COUNTIF($H$12:H629,H629)),"")</f>
        <v/>
      </c>
      <c r="S629" s="332"/>
      <c r="T629" s="325" t="str">
        <f t="shared" si="83"/>
        <v/>
      </c>
      <c r="U629" s="326"/>
      <c r="V629" s="330" t="str">
        <f t="shared" si="82"/>
        <v/>
      </c>
      <c r="AA629" s="343"/>
      <c r="AB629" s="334"/>
      <c r="AC629" s="334"/>
      <c r="AD629" s="334"/>
      <c r="AE629" s="334"/>
    </row>
    <row r="630" spans="1:31" s="328" customFormat="1">
      <c r="A630" s="311"/>
      <c r="B630" s="311"/>
      <c r="C630" s="312"/>
      <c r="D630" s="338"/>
      <c r="E630" s="312"/>
      <c r="F630" s="339"/>
      <c r="G630" s="311"/>
      <c r="H630" s="339"/>
      <c r="I630" s="340"/>
      <c r="J630" s="339"/>
      <c r="K630" s="341"/>
      <c r="L630" s="342"/>
      <c r="M630" s="312"/>
      <c r="N630" s="312"/>
      <c r="O630" s="343"/>
      <c r="P630" s="343"/>
      <c r="Q630" s="343"/>
      <c r="R630" s="332" t="str">
        <f>IFERROR(IF(H630="","",COUNTIF($H$12:H630,H630)),"")</f>
        <v/>
      </c>
      <c r="S630" s="332"/>
      <c r="T630" s="325" t="str">
        <f t="shared" si="83"/>
        <v/>
      </c>
      <c r="U630" s="326"/>
      <c r="V630" s="330" t="str">
        <f t="shared" si="82"/>
        <v/>
      </c>
      <c r="AA630" s="343"/>
      <c r="AB630" s="334"/>
      <c r="AC630" s="334"/>
      <c r="AD630" s="334"/>
      <c r="AE630" s="334"/>
    </row>
    <row r="631" spans="1:31" s="328" customFormat="1">
      <c r="A631" s="311"/>
      <c r="B631" s="311"/>
      <c r="C631" s="312"/>
      <c r="D631" s="338"/>
      <c r="E631" s="312"/>
      <c r="F631" s="339"/>
      <c r="G631" s="311"/>
      <c r="H631" s="339"/>
      <c r="I631" s="340"/>
      <c r="J631" s="339"/>
      <c r="K631" s="341"/>
      <c r="L631" s="342"/>
      <c r="M631" s="312"/>
      <c r="N631" s="312"/>
      <c r="O631" s="343"/>
      <c r="P631" s="343"/>
      <c r="Q631" s="343"/>
      <c r="R631" s="332" t="str">
        <f>IFERROR(IF(H631="","",COUNTIF($H$12:H631,H631)),"")</f>
        <v/>
      </c>
      <c r="S631" s="332"/>
      <c r="T631" s="325" t="str">
        <f t="shared" si="83"/>
        <v/>
      </c>
      <c r="U631" s="326"/>
      <c r="V631" s="330" t="str">
        <f t="shared" si="82"/>
        <v/>
      </c>
      <c r="AA631" s="343"/>
      <c r="AB631" s="334"/>
      <c r="AC631" s="334"/>
      <c r="AD631" s="334"/>
      <c r="AE631" s="334"/>
    </row>
    <row r="632" spans="1:31" s="328" customFormat="1">
      <c r="A632" s="311"/>
      <c r="B632" s="311"/>
      <c r="C632" s="312"/>
      <c r="D632" s="338"/>
      <c r="E632" s="312"/>
      <c r="F632" s="339"/>
      <c r="G632" s="311"/>
      <c r="H632" s="339"/>
      <c r="I632" s="340"/>
      <c r="J632" s="339"/>
      <c r="K632" s="341"/>
      <c r="L632" s="342"/>
      <c r="M632" s="312"/>
      <c r="N632" s="312"/>
      <c r="O632" s="343"/>
      <c r="P632" s="343"/>
      <c r="Q632" s="343"/>
      <c r="R632" s="332" t="str">
        <f>IFERROR(IF(H632="","",COUNTIF($H$12:H632,H632)),"")</f>
        <v/>
      </c>
      <c r="S632" s="332"/>
      <c r="T632" s="325" t="str">
        <f t="shared" si="83"/>
        <v/>
      </c>
      <c r="U632" s="326"/>
      <c r="V632" s="330" t="str">
        <f t="shared" si="82"/>
        <v/>
      </c>
      <c r="AA632" s="343"/>
      <c r="AB632" s="334"/>
      <c r="AC632" s="334"/>
      <c r="AD632" s="334"/>
      <c r="AE632" s="334"/>
    </row>
    <row r="633" spans="1:31" s="328" customFormat="1">
      <c r="A633" s="311"/>
      <c r="B633" s="311"/>
      <c r="C633" s="312"/>
      <c r="D633" s="338"/>
      <c r="E633" s="312"/>
      <c r="F633" s="339"/>
      <c r="G633" s="311"/>
      <c r="H633" s="339"/>
      <c r="I633" s="340"/>
      <c r="J633" s="339"/>
      <c r="K633" s="341"/>
      <c r="L633" s="342"/>
      <c r="M633" s="312"/>
      <c r="N633" s="312"/>
      <c r="O633" s="343"/>
      <c r="P633" s="343"/>
      <c r="Q633" s="343"/>
      <c r="R633" s="332" t="str">
        <f>IFERROR(IF(H633="","",COUNTIF($H$12:H633,H633)),"")</f>
        <v/>
      </c>
      <c r="S633" s="332"/>
      <c r="T633" s="325" t="str">
        <f t="shared" si="83"/>
        <v/>
      </c>
      <c r="U633" s="326"/>
      <c r="V633" s="330" t="str">
        <f t="shared" si="82"/>
        <v/>
      </c>
      <c r="AA633" s="343"/>
      <c r="AB633" s="334"/>
      <c r="AC633" s="334"/>
      <c r="AD633" s="334"/>
      <c r="AE633" s="334"/>
    </row>
    <row r="634" spans="1:31" s="328" customFormat="1">
      <c r="A634" s="311"/>
      <c r="B634" s="311"/>
      <c r="C634" s="312"/>
      <c r="D634" s="338"/>
      <c r="E634" s="312"/>
      <c r="F634" s="339"/>
      <c r="G634" s="311"/>
      <c r="H634" s="339"/>
      <c r="I634" s="340"/>
      <c r="J634" s="339"/>
      <c r="K634" s="341"/>
      <c r="L634" s="342"/>
      <c r="M634" s="312"/>
      <c r="N634" s="312"/>
      <c r="O634" s="343"/>
      <c r="P634" s="343"/>
      <c r="Q634" s="343"/>
      <c r="R634" s="332" t="str">
        <f>IFERROR(IF(H634="","",COUNTIF($H$12:H634,H634)),"")</f>
        <v/>
      </c>
      <c r="S634" s="332"/>
      <c r="T634" s="325" t="str">
        <f t="shared" si="83"/>
        <v/>
      </c>
      <c r="U634" s="326"/>
      <c r="V634" s="330" t="str">
        <f t="shared" si="82"/>
        <v/>
      </c>
      <c r="AA634" s="343"/>
      <c r="AB634" s="334"/>
      <c r="AC634" s="334"/>
      <c r="AD634" s="334"/>
      <c r="AE634" s="334"/>
    </row>
    <row r="635" spans="1:31" s="328" customFormat="1">
      <c r="A635" s="311"/>
      <c r="B635" s="311"/>
      <c r="C635" s="312"/>
      <c r="D635" s="338"/>
      <c r="E635" s="312"/>
      <c r="F635" s="339"/>
      <c r="G635" s="311"/>
      <c r="H635" s="339"/>
      <c r="I635" s="340"/>
      <c r="J635" s="339"/>
      <c r="K635" s="341"/>
      <c r="L635" s="342"/>
      <c r="M635" s="312"/>
      <c r="N635" s="312"/>
      <c r="O635" s="343"/>
      <c r="P635" s="343"/>
      <c r="Q635" s="343"/>
      <c r="R635" s="332" t="str">
        <f>IFERROR(IF(H635="","",COUNTIF($H$12:H635,H635)),"")</f>
        <v/>
      </c>
      <c r="S635" s="332"/>
      <c r="T635" s="325" t="str">
        <f t="shared" si="83"/>
        <v/>
      </c>
      <c r="U635" s="326"/>
      <c r="V635" s="330" t="str">
        <f t="shared" si="82"/>
        <v/>
      </c>
      <c r="AA635" s="343"/>
      <c r="AB635" s="334"/>
      <c r="AC635" s="334"/>
      <c r="AD635" s="334"/>
      <c r="AE635" s="334"/>
    </row>
    <row r="636" spans="1:31" s="328" customFormat="1">
      <c r="A636" s="311"/>
      <c r="B636" s="311"/>
      <c r="C636" s="312"/>
      <c r="D636" s="338"/>
      <c r="E636" s="312"/>
      <c r="F636" s="339"/>
      <c r="G636" s="311"/>
      <c r="H636" s="339"/>
      <c r="I636" s="340"/>
      <c r="J636" s="339"/>
      <c r="K636" s="341"/>
      <c r="L636" s="342"/>
      <c r="M636" s="312"/>
      <c r="N636" s="312"/>
      <c r="O636" s="343"/>
      <c r="P636" s="343"/>
      <c r="Q636" s="343"/>
      <c r="R636" s="332" t="str">
        <f>IFERROR(IF(H636="","",COUNTIF($H$12:H636,H636)),"")</f>
        <v/>
      </c>
      <c r="S636" s="332"/>
      <c r="T636" s="325" t="str">
        <f t="shared" si="83"/>
        <v/>
      </c>
      <c r="U636" s="326"/>
      <c r="V636" s="330" t="str">
        <f t="shared" si="82"/>
        <v/>
      </c>
      <c r="AA636" s="343"/>
      <c r="AB636" s="334"/>
      <c r="AC636" s="334"/>
      <c r="AD636" s="334"/>
      <c r="AE636" s="334"/>
    </row>
    <row r="637" spans="1:31" s="328" customFormat="1">
      <c r="A637" s="311"/>
      <c r="B637" s="311"/>
      <c r="C637" s="312"/>
      <c r="D637" s="338"/>
      <c r="E637" s="312"/>
      <c r="F637" s="339"/>
      <c r="G637" s="311"/>
      <c r="H637" s="339"/>
      <c r="I637" s="340"/>
      <c r="J637" s="339"/>
      <c r="K637" s="341"/>
      <c r="L637" s="342"/>
      <c r="M637" s="312"/>
      <c r="N637" s="312"/>
      <c r="O637" s="343"/>
      <c r="P637" s="343"/>
      <c r="Q637" s="343"/>
      <c r="R637" s="332" t="str">
        <f>IFERROR(IF(H637="","",COUNTIF($H$12:H637,H637)),"")</f>
        <v/>
      </c>
      <c r="S637" s="332"/>
      <c r="T637" s="325" t="str">
        <f t="shared" si="83"/>
        <v/>
      </c>
      <c r="U637" s="326"/>
      <c r="V637" s="330" t="str">
        <f t="shared" si="82"/>
        <v/>
      </c>
      <c r="AA637" s="343"/>
      <c r="AB637" s="334"/>
      <c r="AC637" s="334"/>
      <c r="AD637" s="334"/>
      <c r="AE637" s="334"/>
    </row>
    <row r="638" spans="1:31" s="328" customFormat="1">
      <c r="A638" s="311"/>
      <c r="B638" s="311"/>
      <c r="C638" s="312"/>
      <c r="D638" s="338"/>
      <c r="E638" s="312"/>
      <c r="F638" s="339"/>
      <c r="G638" s="311"/>
      <c r="H638" s="339"/>
      <c r="I638" s="340"/>
      <c r="J638" s="339"/>
      <c r="K638" s="341"/>
      <c r="L638" s="342"/>
      <c r="M638" s="312"/>
      <c r="N638" s="312"/>
      <c r="O638" s="343"/>
      <c r="P638" s="343"/>
      <c r="Q638" s="343"/>
      <c r="R638" s="332" t="str">
        <f>IFERROR(IF(H638="","",COUNTIF($H$12:H638,H638)),"")</f>
        <v/>
      </c>
      <c r="S638" s="332"/>
      <c r="T638" s="325" t="str">
        <f t="shared" si="83"/>
        <v/>
      </c>
      <c r="U638" s="326"/>
      <c r="V638" s="330" t="str">
        <f t="shared" si="82"/>
        <v/>
      </c>
      <c r="AA638" s="343"/>
      <c r="AB638" s="334"/>
      <c r="AC638" s="334"/>
      <c r="AD638" s="334"/>
      <c r="AE638" s="334"/>
    </row>
    <row r="639" spans="1:31" s="328" customFormat="1">
      <c r="A639" s="311"/>
      <c r="B639" s="311"/>
      <c r="C639" s="312"/>
      <c r="D639" s="338"/>
      <c r="E639" s="312"/>
      <c r="F639" s="339"/>
      <c r="G639" s="311"/>
      <c r="H639" s="339"/>
      <c r="I639" s="340"/>
      <c r="J639" s="339"/>
      <c r="K639" s="341"/>
      <c r="L639" s="342"/>
      <c r="M639" s="312"/>
      <c r="N639" s="312"/>
      <c r="O639" s="343"/>
      <c r="P639" s="343"/>
      <c r="Q639" s="343"/>
      <c r="R639" s="332" t="str">
        <f>IFERROR(IF(H639="","",COUNTIF($H$12:H639,H639)),"")</f>
        <v/>
      </c>
      <c r="S639" s="332"/>
      <c r="T639" s="325" t="str">
        <f t="shared" si="83"/>
        <v/>
      </c>
      <c r="U639" s="326"/>
      <c r="V639" s="330" t="str">
        <f t="shared" si="82"/>
        <v/>
      </c>
      <c r="AA639" s="343"/>
      <c r="AB639" s="334"/>
      <c r="AC639" s="334"/>
      <c r="AD639" s="334"/>
      <c r="AE639" s="334"/>
    </row>
    <row r="640" spans="1:31" s="328" customFormat="1">
      <c r="A640" s="311"/>
      <c r="B640" s="311"/>
      <c r="C640" s="312"/>
      <c r="D640" s="338"/>
      <c r="E640" s="312"/>
      <c r="F640" s="339"/>
      <c r="G640" s="311"/>
      <c r="H640" s="339"/>
      <c r="I640" s="340"/>
      <c r="J640" s="339"/>
      <c r="K640" s="341"/>
      <c r="L640" s="342"/>
      <c r="M640" s="312"/>
      <c r="N640" s="312"/>
      <c r="O640" s="343"/>
      <c r="P640" s="343"/>
      <c r="Q640" s="343"/>
      <c r="R640" s="332" t="str">
        <f>IFERROR(IF(H640="","",COUNTIF($H$12:H640,H640)),"")</f>
        <v/>
      </c>
      <c r="S640" s="332"/>
      <c r="T640" s="325" t="str">
        <f t="shared" si="83"/>
        <v/>
      </c>
      <c r="U640" s="326"/>
      <c r="V640" s="330" t="str">
        <f t="shared" si="82"/>
        <v/>
      </c>
      <c r="AA640" s="343"/>
      <c r="AB640" s="334"/>
      <c r="AC640" s="334"/>
      <c r="AD640" s="334"/>
      <c r="AE640" s="334"/>
    </row>
    <row r="641" spans="1:31" s="328" customFormat="1">
      <c r="A641" s="311"/>
      <c r="B641" s="311"/>
      <c r="C641" s="312"/>
      <c r="D641" s="338"/>
      <c r="E641" s="312"/>
      <c r="F641" s="339"/>
      <c r="G641" s="311"/>
      <c r="H641" s="339"/>
      <c r="I641" s="340"/>
      <c r="J641" s="339"/>
      <c r="K641" s="341"/>
      <c r="L641" s="342"/>
      <c r="M641" s="312"/>
      <c r="N641" s="312"/>
      <c r="O641" s="343"/>
      <c r="P641" s="343"/>
      <c r="Q641" s="343"/>
      <c r="R641" s="332" t="str">
        <f>IFERROR(IF(H641="","",COUNTIF($H$12:H641,H641)),"")</f>
        <v/>
      </c>
      <c r="S641" s="332"/>
      <c r="T641" s="325" t="str">
        <f t="shared" si="83"/>
        <v/>
      </c>
      <c r="U641" s="326"/>
      <c r="V641" s="330" t="str">
        <f t="shared" si="82"/>
        <v/>
      </c>
      <c r="AA641" s="343"/>
      <c r="AB641" s="334"/>
      <c r="AC641" s="334"/>
      <c r="AD641" s="334"/>
      <c r="AE641" s="334"/>
    </row>
    <row r="642" spans="1:31" s="328" customFormat="1">
      <c r="A642" s="311"/>
      <c r="B642" s="311"/>
      <c r="C642" s="312"/>
      <c r="D642" s="338"/>
      <c r="E642" s="312"/>
      <c r="F642" s="339"/>
      <c r="G642" s="311"/>
      <c r="H642" s="339"/>
      <c r="I642" s="340"/>
      <c r="J642" s="339"/>
      <c r="K642" s="341"/>
      <c r="L642" s="342"/>
      <c r="M642" s="312"/>
      <c r="N642" s="312"/>
      <c r="O642" s="343"/>
      <c r="P642" s="343"/>
      <c r="Q642" s="343"/>
      <c r="R642" s="332" t="str">
        <f>IFERROR(IF(H642="","",COUNTIF($H$12:H642,H642)),"")</f>
        <v/>
      </c>
      <c r="S642" s="332"/>
      <c r="T642" s="325" t="str">
        <f t="shared" si="83"/>
        <v/>
      </c>
      <c r="U642" s="326"/>
      <c r="V642" s="330" t="str">
        <f t="shared" si="82"/>
        <v/>
      </c>
      <c r="AA642" s="343"/>
      <c r="AB642" s="334"/>
      <c r="AC642" s="334"/>
      <c r="AD642" s="334"/>
      <c r="AE642" s="334"/>
    </row>
    <row r="643" spans="1:31" s="328" customFormat="1">
      <c r="A643" s="311"/>
      <c r="B643" s="311"/>
      <c r="C643" s="312"/>
      <c r="D643" s="338"/>
      <c r="E643" s="312"/>
      <c r="F643" s="339"/>
      <c r="G643" s="311"/>
      <c r="H643" s="339"/>
      <c r="I643" s="340"/>
      <c r="J643" s="339"/>
      <c r="K643" s="341"/>
      <c r="L643" s="342"/>
      <c r="M643" s="312"/>
      <c r="N643" s="312"/>
      <c r="O643" s="343"/>
      <c r="P643" s="343"/>
      <c r="Q643" s="343"/>
      <c r="R643" s="332" t="str">
        <f>IFERROR(IF(H643="","",COUNTIF($H$12:H643,H643)),"")</f>
        <v/>
      </c>
      <c r="S643" s="332"/>
      <c r="T643" s="325" t="str">
        <f t="shared" si="83"/>
        <v/>
      </c>
      <c r="U643" s="326"/>
      <c r="V643" s="330" t="str">
        <f t="shared" si="82"/>
        <v/>
      </c>
      <c r="AA643" s="343"/>
      <c r="AB643" s="334"/>
      <c r="AC643" s="334"/>
      <c r="AD643" s="334"/>
      <c r="AE643" s="334"/>
    </row>
    <row r="644" spans="1:31" s="328" customFormat="1">
      <c r="A644" s="311"/>
      <c r="B644" s="311"/>
      <c r="C644" s="312"/>
      <c r="D644" s="338"/>
      <c r="E644" s="312"/>
      <c r="F644" s="339"/>
      <c r="G644" s="311"/>
      <c r="H644" s="339"/>
      <c r="I644" s="340"/>
      <c r="J644" s="339"/>
      <c r="K644" s="341"/>
      <c r="L644" s="342"/>
      <c r="M644" s="312"/>
      <c r="N644" s="312"/>
      <c r="O644" s="343"/>
      <c r="P644" s="343"/>
      <c r="Q644" s="343"/>
      <c r="R644" s="332" t="str">
        <f>IFERROR(IF(H644="","",COUNTIF($H$12:H644,H644)),"")</f>
        <v/>
      </c>
      <c r="S644" s="332"/>
      <c r="T644" s="325" t="str">
        <f t="shared" si="83"/>
        <v/>
      </c>
      <c r="U644" s="326"/>
      <c r="V644" s="330" t="str">
        <f t="shared" si="82"/>
        <v/>
      </c>
      <c r="AA644" s="343"/>
      <c r="AB644" s="334"/>
      <c r="AC644" s="334"/>
      <c r="AD644" s="334"/>
      <c r="AE644" s="334"/>
    </row>
    <row r="645" spans="1:31" s="328" customFormat="1">
      <c r="A645" s="311"/>
      <c r="B645" s="311"/>
      <c r="C645" s="312"/>
      <c r="D645" s="338"/>
      <c r="E645" s="312"/>
      <c r="F645" s="339"/>
      <c r="G645" s="311"/>
      <c r="H645" s="339"/>
      <c r="I645" s="340"/>
      <c r="J645" s="339"/>
      <c r="K645" s="341"/>
      <c r="L645" s="342"/>
      <c r="M645" s="312"/>
      <c r="N645" s="312"/>
      <c r="O645" s="343"/>
      <c r="P645" s="343"/>
      <c r="Q645" s="343"/>
      <c r="R645" s="332" t="str">
        <f>IFERROR(IF(H645="","",COUNTIF($H$12:H645,H645)),"")</f>
        <v/>
      </c>
      <c r="S645" s="332"/>
      <c r="T645" s="325" t="str">
        <f t="shared" si="83"/>
        <v/>
      </c>
      <c r="U645" s="326"/>
      <c r="V645" s="330" t="str">
        <f t="shared" si="82"/>
        <v/>
      </c>
      <c r="AA645" s="343"/>
      <c r="AB645" s="334"/>
      <c r="AC645" s="334"/>
      <c r="AD645" s="334"/>
      <c r="AE645" s="334"/>
    </row>
    <row r="646" spans="1:31" s="328" customFormat="1">
      <c r="A646" s="311"/>
      <c r="B646" s="311"/>
      <c r="C646" s="312"/>
      <c r="D646" s="338"/>
      <c r="E646" s="312"/>
      <c r="F646" s="339"/>
      <c r="G646" s="311"/>
      <c r="H646" s="339"/>
      <c r="I646" s="340"/>
      <c r="J646" s="339"/>
      <c r="K646" s="341"/>
      <c r="L646" s="342"/>
      <c r="M646" s="312"/>
      <c r="N646" s="312"/>
      <c r="O646" s="343"/>
      <c r="P646" s="343"/>
      <c r="Q646" s="343"/>
      <c r="R646" s="332" t="str">
        <f>IFERROR(IF(H646="","",COUNTIF($H$12:H646,H646)),"")</f>
        <v/>
      </c>
      <c r="S646" s="332"/>
      <c r="T646" s="325" t="str">
        <f t="shared" si="83"/>
        <v/>
      </c>
      <c r="U646" s="326"/>
      <c r="V646" s="330" t="str">
        <f t="shared" si="82"/>
        <v/>
      </c>
      <c r="AA646" s="343"/>
      <c r="AB646" s="334"/>
      <c r="AC646" s="334"/>
      <c r="AD646" s="334"/>
      <c r="AE646" s="334"/>
    </row>
    <row r="647" spans="1:31" s="328" customFormat="1">
      <c r="A647" s="311"/>
      <c r="B647" s="311"/>
      <c r="C647" s="312"/>
      <c r="D647" s="338"/>
      <c r="E647" s="312"/>
      <c r="F647" s="339"/>
      <c r="G647" s="311"/>
      <c r="H647" s="339"/>
      <c r="I647" s="340"/>
      <c r="J647" s="339"/>
      <c r="K647" s="341"/>
      <c r="L647" s="342"/>
      <c r="M647" s="312"/>
      <c r="N647" s="312"/>
      <c r="O647" s="343"/>
      <c r="P647" s="343"/>
      <c r="Q647" s="343"/>
      <c r="R647" s="332" t="str">
        <f>IFERROR(IF(H647="","",COUNTIF($H$12:H647,H647)),"")</f>
        <v/>
      </c>
      <c r="S647" s="332"/>
      <c r="T647" s="325" t="str">
        <f t="shared" si="83"/>
        <v/>
      </c>
      <c r="U647" s="326"/>
      <c r="V647" s="330" t="str">
        <f t="shared" si="82"/>
        <v/>
      </c>
      <c r="AA647" s="343"/>
      <c r="AB647" s="334"/>
      <c r="AC647" s="334"/>
      <c r="AD647" s="334"/>
      <c r="AE647" s="334"/>
    </row>
    <row r="648" spans="1:31" s="328" customFormat="1">
      <c r="A648" s="311"/>
      <c r="B648" s="311"/>
      <c r="C648" s="312"/>
      <c r="D648" s="338"/>
      <c r="E648" s="312"/>
      <c r="F648" s="339"/>
      <c r="G648" s="311"/>
      <c r="H648" s="339"/>
      <c r="I648" s="340"/>
      <c r="J648" s="339"/>
      <c r="K648" s="341"/>
      <c r="L648" s="342"/>
      <c r="M648" s="312"/>
      <c r="N648" s="312"/>
      <c r="O648" s="343"/>
      <c r="P648" s="343"/>
      <c r="Q648" s="343"/>
      <c r="R648" s="332" t="str">
        <f>IFERROR(IF(H648="","",COUNTIF($H$12:H648,H648)),"")</f>
        <v/>
      </c>
      <c r="S648" s="332"/>
      <c r="T648" s="325" t="str">
        <f t="shared" si="83"/>
        <v/>
      </c>
      <c r="U648" s="326"/>
      <c r="V648" s="330" t="str">
        <f t="shared" si="82"/>
        <v/>
      </c>
      <c r="AA648" s="343"/>
      <c r="AB648" s="334"/>
      <c r="AC648" s="334"/>
      <c r="AD648" s="334"/>
      <c r="AE648" s="334"/>
    </row>
    <row r="649" spans="1:31" s="328" customFormat="1">
      <c r="A649" s="311"/>
      <c r="B649" s="311"/>
      <c r="C649" s="312"/>
      <c r="D649" s="338"/>
      <c r="E649" s="312"/>
      <c r="F649" s="339"/>
      <c r="G649" s="311"/>
      <c r="H649" s="339"/>
      <c r="I649" s="340"/>
      <c r="J649" s="339"/>
      <c r="K649" s="341"/>
      <c r="L649" s="342"/>
      <c r="M649" s="312"/>
      <c r="N649" s="312"/>
      <c r="O649" s="343"/>
      <c r="P649" s="343"/>
      <c r="Q649" s="343"/>
      <c r="R649" s="332" t="str">
        <f>IFERROR(IF(H649="","",COUNTIF($H$12:H649,H649)),"")</f>
        <v/>
      </c>
      <c r="S649" s="332"/>
      <c r="T649" s="325" t="str">
        <f t="shared" si="83"/>
        <v/>
      </c>
      <c r="U649" s="326"/>
      <c r="V649" s="330" t="str">
        <f t="shared" si="82"/>
        <v/>
      </c>
      <c r="AA649" s="343"/>
      <c r="AB649" s="334"/>
      <c r="AC649" s="334"/>
      <c r="AD649" s="334"/>
      <c r="AE649" s="334"/>
    </row>
    <row r="650" spans="1:31" s="328" customFormat="1">
      <c r="A650" s="311"/>
      <c r="B650" s="311"/>
      <c r="C650" s="312"/>
      <c r="D650" s="338"/>
      <c r="E650" s="312"/>
      <c r="F650" s="339"/>
      <c r="G650" s="311"/>
      <c r="H650" s="339"/>
      <c r="I650" s="340"/>
      <c r="J650" s="339"/>
      <c r="K650" s="341"/>
      <c r="L650" s="342"/>
      <c r="M650" s="312"/>
      <c r="N650" s="312"/>
      <c r="O650" s="343"/>
      <c r="P650" s="343"/>
      <c r="Q650" s="343"/>
      <c r="R650" s="332" t="str">
        <f>IFERROR(IF(H650="","",COUNTIF($H$12:H650,H650)),"")</f>
        <v/>
      </c>
      <c r="S650" s="332"/>
      <c r="T650" s="325" t="str">
        <f t="shared" si="83"/>
        <v/>
      </c>
      <c r="U650" s="326"/>
      <c r="V650" s="330" t="str">
        <f t="shared" si="82"/>
        <v/>
      </c>
      <c r="AA650" s="343"/>
      <c r="AB650" s="334"/>
      <c r="AC650" s="334"/>
      <c r="AD650" s="334"/>
      <c r="AE650" s="334"/>
    </row>
    <row r="651" spans="1:31" s="328" customFormat="1">
      <c r="A651" s="311"/>
      <c r="B651" s="311"/>
      <c r="C651" s="312"/>
      <c r="D651" s="338"/>
      <c r="E651" s="312"/>
      <c r="F651" s="339"/>
      <c r="G651" s="311"/>
      <c r="H651" s="339"/>
      <c r="I651" s="340"/>
      <c r="J651" s="339"/>
      <c r="K651" s="341"/>
      <c r="L651" s="342"/>
      <c r="M651" s="312"/>
      <c r="N651" s="312"/>
      <c r="O651" s="343"/>
      <c r="P651" s="343"/>
      <c r="Q651" s="343"/>
      <c r="R651" s="332" t="str">
        <f>IFERROR(IF(H651="","",COUNTIF($H$12:H651,H651)),"")</f>
        <v/>
      </c>
      <c r="S651" s="332"/>
      <c r="T651" s="325" t="str">
        <f t="shared" si="83"/>
        <v/>
      </c>
      <c r="U651" s="326"/>
      <c r="V651" s="330" t="str">
        <f t="shared" si="82"/>
        <v/>
      </c>
      <c r="AA651" s="343"/>
      <c r="AB651" s="334"/>
      <c r="AC651" s="334"/>
      <c r="AD651" s="334"/>
      <c r="AE651" s="334"/>
    </row>
    <row r="652" spans="1:31" s="328" customFormat="1">
      <c r="A652" s="311"/>
      <c r="B652" s="311"/>
      <c r="C652" s="312"/>
      <c r="D652" s="338"/>
      <c r="E652" s="312"/>
      <c r="F652" s="339"/>
      <c r="G652" s="311"/>
      <c r="H652" s="339"/>
      <c r="I652" s="340"/>
      <c r="J652" s="339"/>
      <c r="K652" s="341"/>
      <c r="L652" s="342"/>
      <c r="M652" s="312"/>
      <c r="N652" s="312"/>
      <c r="O652" s="343"/>
      <c r="P652" s="343"/>
      <c r="Q652" s="343"/>
      <c r="R652" s="332" t="str">
        <f>IFERROR(IF(H652="","",COUNTIF($H$12:H652,H652)),"")</f>
        <v/>
      </c>
      <c r="S652" s="332"/>
      <c r="T652" s="325" t="str">
        <f t="shared" si="83"/>
        <v/>
      </c>
      <c r="U652" s="326"/>
      <c r="V652" s="330" t="str">
        <f t="shared" ref="V652:V712" si="84">IF($U652="","",COUNTIF(H:H,$U652))</f>
        <v/>
      </c>
      <c r="AA652" s="343"/>
      <c r="AB652" s="334"/>
      <c r="AC652" s="334"/>
      <c r="AD652" s="334"/>
      <c r="AE652" s="334"/>
    </row>
    <row r="653" spans="1:31" s="328" customFormat="1">
      <c r="A653" s="311"/>
      <c r="B653" s="311"/>
      <c r="C653" s="312"/>
      <c r="D653" s="338"/>
      <c r="E653" s="312"/>
      <c r="F653" s="339"/>
      <c r="G653" s="311"/>
      <c r="H653" s="339"/>
      <c r="I653" s="340"/>
      <c r="J653" s="339"/>
      <c r="K653" s="341"/>
      <c r="L653" s="342"/>
      <c r="M653" s="312"/>
      <c r="N653" s="312"/>
      <c r="O653" s="343"/>
      <c r="P653" s="343"/>
      <c r="Q653" s="343"/>
      <c r="R653" s="332" t="str">
        <f>IFERROR(IF(H653="","",COUNTIF($H$12:H653,H653)),"")</f>
        <v/>
      </c>
      <c r="S653" s="332"/>
      <c r="T653" s="325" t="str">
        <f t="shared" ref="T653:T716" si="85">IFERROR(IF(U653="","",ROW()-11),"")</f>
        <v/>
      </c>
      <c r="U653" s="326"/>
      <c r="V653" s="330" t="str">
        <f t="shared" si="84"/>
        <v/>
      </c>
      <c r="AA653" s="343"/>
      <c r="AB653" s="334"/>
      <c r="AC653" s="334"/>
      <c r="AD653" s="334"/>
      <c r="AE653" s="334"/>
    </row>
    <row r="654" spans="1:31" s="328" customFormat="1">
      <c r="A654" s="311"/>
      <c r="B654" s="311"/>
      <c r="C654" s="312"/>
      <c r="D654" s="338"/>
      <c r="E654" s="312"/>
      <c r="F654" s="339"/>
      <c r="G654" s="311"/>
      <c r="H654" s="339"/>
      <c r="I654" s="340"/>
      <c r="J654" s="339"/>
      <c r="K654" s="341"/>
      <c r="L654" s="342"/>
      <c r="M654" s="312"/>
      <c r="N654" s="312"/>
      <c r="O654" s="343"/>
      <c r="P654" s="343"/>
      <c r="Q654" s="343"/>
      <c r="R654" s="332" t="str">
        <f>IFERROR(IF(H654="","",COUNTIF($H$12:H654,H654)),"")</f>
        <v/>
      </c>
      <c r="S654" s="332"/>
      <c r="T654" s="325" t="str">
        <f t="shared" si="85"/>
        <v/>
      </c>
      <c r="U654" s="326"/>
      <c r="V654" s="330" t="str">
        <f t="shared" si="84"/>
        <v/>
      </c>
      <c r="AA654" s="343"/>
      <c r="AB654" s="334"/>
      <c r="AC654" s="334"/>
      <c r="AD654" s="334"/>
      <c r="AE654" s="334"/>
    </row>
    <row r="655" spans="1:31" s="328" customFormat="1">
      <c r="A655" s="311"/>
      <c r="B655" s="311"/>
      <c r="C655" s="312"/>
      <c r="D655" s="338"/>
      <c r="E655" s="312"/>
      <c r="F655" s="339"/>
      <c r="G655" s="311"/>
      <c r="H655" s="339"/>
      <c r="I655" s="340"/>
      <c r="J655" s="339"/>
      <c r="K655" s="341"/>
      <c r="L655" s="342"/>
      <c r="M655" s="312"/>
      <c r="N655" s="312"/>
      <c r="O655" s="343"/>
      <c r="P655" s="343"/>
      <c r="Q655" s="343"/>
      <c r="R655" s="332" t="str">
        <f>IFERROR(IF(H655="","",COUNTIF($H$12:H655,H655)),"")</f>
        <v/>
      </c>
      <c r="S655" s="332"/>
      <c r="T655" s="325" t="str">
        <f t="shared" si="85"/>
        <v/>
      </c>
      <c r="U655" s="326"/>
      <c r="V655" s="330" t="str">
        <f t="shared" si="84"/>
        <v/>
      </c>
      <c r="AA655" s="343"/>
      <c r="AB655" s="334"/>
      <c r="AC655" s="334"/>
      <c r="AD655" s="334"/>
      <c r="AE655" s="334"/>
    </row>
    <row r="656" spans="1:31" s="328" customFormat="1">
      <c r="A656" s="311"/>
      <c r="B656" s="311"/>
      <c r="C656" s="312"/>
      <c r="D656" s="338"/>
      <c r="E656" s="312"/>
      <c r="F656" s="339"/>
      <c r="G656" s="311"/>
      <c r="H656" s="339"/>
      <c r="I656" s="340"/>
      <c r="J656" s="339"/>
      <c r="K656" s="341"/>
      <c r="L656" s="342"/>
      <c r="M656" s="312"/>
      <c r="N656" s="312"/>
      <c r="O656" s="343"/>
      <c r="P656" s="343"/>
      <c r="Q656" s="343"/>
      <c r="R656" s="332" t="str">
        <f>IFERROR(IF(H656="","",COUNTIF($H$12:H656,H656)),"")</f>
        <v/>
      </c>
      <c r="S656" s="332"/>
      <c r="T656" s="325" t="str">
        <f t="shared" si="85"/>
        <v/>
      </c>
      <c r="U656" s="326"/>
      <c r="V656" s="330" t="str">
        <f t="shared" si="84"/>
        <v/>
      </c>
      <c r="AA656" s="343"/>
      <c r="AB656" s="334"/>
      <c r="AC656" s="334"/>
      <c r="AD656" s="334"/>
      <c r="AE656" s="334"/>
    </row>
    <row r="657" spans="1:31" s="328" customFormat="1">
      <c r="A657" s="311"/>
      <c r="B657" s="311"/>
      <c r="C657" s="312"/>
      <c r="D657" s="338"/>
      <c r="E657" s="312"/>
      <c r="F657" s="339"/>
      <c r="G657" s="311"/>
      <c r="H657" s="339"/>
      <c r="I657" s="340"/>
      <c r="J657" s="339"/>
      <c r="K657" s="341"/>
      <c r="L657" s="342"/>
      <c r="M657" s="312"/>
      <c r="N657" s="312"/>
      <c r="O657" s="343"/>
      <c r="P657" s="343"/>
      <c r="Q657" s="343"/>
      <c r="R657" s="332" t="str">
        <f>IFERROR(IF(H657="","",COUNTIF($H$12:H657,H657)),"")</f>
        <v/>
      </c>
      <c r="S657" s="332"/>
      <c r="T657" s="325" t="str">
        <f t="shared" si="85"/>
        <v/>
      </c>
      <c r="U657" s="326"/>
      <c r="V657" s="330" t="str">
        <f t="shared" si="84"/>
        <v/>
      </c>
      <c r="AA657" s="343"/>
      <c r="AB657" s="334"/>
      <c r="AC657" s="334"/>
      <c r="AD657" s="334"/>
      <c r="AE657" s="334"/>
    </row>
    <row r="658" spans="1:31" s="328" customFormat="1">
      <c r="A658" s="311"/>
      <c r="B658" s="311"/>
      <c r="C658" s="312"/>
      <c r="D658" s="338"/>
      <c r="E658" s="312"/>
      <c r="F658" s="339"/>
      <c r="G658" s="311"/>
      <c r="H658" s="339"/>
      <c r="I658" s="340"/>
      <c r="J658" s="339"/>
      <c r="K658" s="341"/>
      <c r="L658" s="342"/>
      <c r="M658" s="312"/>
      <c r="N658" s="312"/>
      <c r="O658" s="343"/>
      <c r="P658" s="343"/>
      <c r="Q658" s="343"/>
      <c r="R658" s="332" t="str">
        <f>IFERROR(IF(H658="","",COUNTIF($H$12:H658,H658)),"")</f>
        <v/>
      </c>
      <c r="S658" s="332"/>
      <c r="T658" s="325" t="str">
        <f t="shared" si="85"/>
        <v/>
      </c>
      <c r="U658" s="326"/>
      <c r="V658" s="330" t="str">
        <f t="shared" si="84"/>
        <v/>
      </c>
      <c r="AA658" s="343"/>
      <c r="AB658" s="334"/>
      <c r="AC658" s="334"/>
      <c r="AD658" s="334"/>
      <c r="AE658" s="334"/>
    </row>
    <row r="659" spans="1:31" s="328" customFormat="1">
      <c r="A659" s="311"/>
      <c r="B659" s="311"/>
      <c r="C659" s="312"/>
      <c r="D659" s="338"/>
      <c r="E659" s="312"/>
      <c r="F659" s="339"/>
      <c r="G659" s="311"/>
      <c r="H659" s="339"/>
      <c r="I659" s="340"/>
      <c r="J659" s="339"/>
      <c r="K659" s="341"/>
      <c r="L659" s="342"/>
      <c r="M659" s="312"/>
      <c r="N659" s="312"/>
      <c r="O659" s="343"/>
      <c r="P659" s="343"/>
      <c r="Q659" s="343"/>
      <c r="R659" s="332" t="str">
        <f>IFERROR(IF(H659="","",COUNTIF($H$12:H659,H659)),"")</f>
        <v/>
      </c>
      <c r="S659" s="332"/>
      <c r="T659" s="325" t="str">
        <f t="shared" si="85"/>
        <v/>
      </c>
      <c r="U659" s="326"/>
      <c r="V659" s="330" t="str">
        <f t="shared" si="84"/>
        <v/>
      </c>
      <c r="AA659" s="343"/>
      <c r="AB659" s="334"/>
      <c r="AC659" s="334"/>
      <c r="AD659" s="334"/>
      <c r="AE659" s="334"/>
    </row>
    <row r="660" spans="1:31" s="328" customFormat="1">
      <c r="A660" s="311"/>
      <c r="B660" s="311"/>
      <c r="C660" s="312"/>
      <c r="D660" s="338"/>
      <c r="E660" s="312"/>
      <c r="F660" s="339"/>
      <c r="G660" s="311"/>
      <c r="H660" s="339"/>
      <c r="I660" s="340"/>
      <c r="J660" s="339"/>
      <c r="K660" s="341"/>
      <c r="L660" s="342"/>
      <c r="M660" s="312"/>
      <c r="N660" s="312"/>
      <c r="O660" s="343"/>
      <c r="P660" s="343"/>
      <c r="Q660" s="343"/>
      <c r="R660" s="332" t="str">
        <f>IFERROR(IF(H660="","",COUNTIF($H$12:H660,H660)),"")</f>
        <v/>
      </c>
      <c r="S660" s="332"/>
      <c r="T660" s="325" t="str">
        <f t="shared" si="85"/>
        <v/>
      </c>
      <c r="U660" s="326"/>
      <c r="V660" s="330" t="str">
        <f t="shared" si="84"/>
        <v/>
      </c>
      <c r="AA660" s="343"/>
      <c r="AB660" s="334"/>
      <c r="AC660" s="334"/>
      <c r="AD660" s="334"/>
      <c r="AE660" s="334"/>
    </row>
    <row r="661" spans="1:31" s="328" customFormat="1">
      <c r="A661" s="311"/>
      <c r="B661" s="311"/>
      <c r="C661" s="312"/>
      <c r="D661" s="338"/>
      <c r="E661" s="312"/>
      <c r="F661" s="339"/>
      <c r="G661" s="311"/>
      <c r="H661" s="339"/>
      <c r="I661" s="340"/>
      <c r="J661" s="339"/>
      <c r="K661" s="341"/>
      <c r="L661" s="342"/>
      <c r="M661" s="312"/>
      <c r="N661" s="312"/>
      <c r="O661" s="343"/>
      <c r="P661" s="343"/>
      <c r="Q661" s="343"/>
      <c r="R661" s="332" t="str">
        <f>IFERROR(IF(H661="","",COUNTIF($H$12:H661,H661)),"")</f>
        <v/>
      </c>
      <c r="S661" s="332"/>
      <c r="T661" s="325" t="str">
        <f t="shared" si="85"/>
        <v/>
      </c>
      <c r="U661" s="326"/>
      <c r="V661" s="330" t="str">
        <f t="shared" si="84"/>
        <v/>
      </c>
      <c r="AA661" s="343"/>
      <c r="AB661" s="334"/>
      <c r="AC661" s="334"/>
      <c r="AD661" s="334"/>
      <c r="AE661" s="334"/>
    </row>
    <row r="662" spans="1:31" s="328" customFormat="1">
      <c r="A662" s="311"/>
      <c r="B662" s="311"/>
      <c r="C662" s="312"/>
      <c r="D662" s="338"/>
      <c r="E662" s="312"/>
      <c r="F662" s="339"/>
      <c r="G662" s="311"/>
      <c r="H662" s="339"/>
      <c r="I662" s="340"/>
      <c r="J662" s="339"/>
      <c r="K662" s="341"/>
      <c r="L662" s="342"/>
      <c r="M662" s="312"/>
      <c r="N662" s="312"/>
      <c r="O662" s="343"/>
      <c r="P662" s="343"/>
      <c r="Q662" s="343"/>
      <c r="R662" s="332" t="str">
        <f>IFERROR(IF(H662="","",COUNTIF($H$12:H662,H662)),"")</f>
        <v/>
      </c>
      <c r="S662" s="332"/>
      <c r="T662" s="325" t="str">
        <f t="shared" si="85"/>
        <v/>
      </c>
      <c r="U662" s="326"/>
      <c r="V662" s="330" t="str">
        <f t="shared" si="84"/>
        <v/>
      </c>
      <c r="AA662" s="343"/>
      <c r="AB662" s="334"/>
      <c r="AC662" s="334"/>
      <c r="AD662" s="334"/>
      <c r="AE662" s="334"/>
    </row>
    <row r="663" spans="1:31" s="328" customFormat="1">
      <c r="A663" s="311"/>
      <c r="B663" s="311"/>
      <c r="C663" s="312"/>
      <c r="D663" s="338"/>
      <c r="E663" s="312"/>
      <c r="F663" s="339"/>
      <c r="G663" s="311"/>
      <c r="H663" s="339"/>
      <c r="I663" s="340"/>
      <c r="J663" s="339"/>
      <c r="K663" s="341"/>
      <c r="L663" s="342"/>
      <c r="M663" s="312"/>
      <c r="N663" s="312"/>
      <c r="O663" s="343"/>
      <c r="P663" s="343"/>
      <c r="Q663" s="343"/>
      <c r="R663" s="332" t="str">
        <f>IFERROR(IF(H663="","",COUNTIF($H$12:H663,H663)),"")</f>
        <v/>
      </c>
      <c r="S663" s="332"/>
      <c r="T663" s="325" t="str">
        <f t="shared" si="85"/>
        <v/>
      </c>
      <c r="U663" s="326"/>
      <c r="V663" s="330" t="str">
        <f t="shared" si="84"/>
        <v/>
      </c>
      <c r="AA663" s="343"/>
      <c r="AB663" s="334"/>
      <c r="AC663" s="334"/>
      <c r="AD663" s="334"/>
      <c r="AE663" s="334"/>
    </row>
    <row r="664" spans="1:31" s="328" customFormat="1">
      <c r="A664" s="311"/>
      <c r="B664" s="311"/>
      <c r="C664" s="312"/>
      <c r="D664" s="338"/>
      <c r="E664" s="312"/>
      <c r="F664" s="339"/>
      <c r="G664" s="311"/>
      <c r="H664" s="339"/>
      <c r="I664" s="340"/>
      <c r="J664" s="339"/>
      <c r="K664" s="341"/>
      <c r="L664" s="342"/>
      <c r="M664" s="312"/>
      <c r="N664" s="312"/>
      <c r="O664" s="343"/>
      <c r="P664" s="343"/>
      <c r="Q664" s="343"/>
      <c r="R664" s="332" t="str">
        <f>IFERROR(IF(H664="","",COUNTIF($H$12:H664,H664)),"")</f>
        <v/>
      </c>
      <c r="S664" s="332"/>
      <c r="T664" s="325" t="str">
        <f t="shared" si="85"/>
        <v/>
      </c>
      <c r="U664" s="326"/>
      <c r="V664" s="330" t="str">
        <f t="shared" si="84"/>
        <v/>
      </c>
      <c r="AA664" s="343"/>
      <c r="AB664" s="334"/>
      <c r="AC664" s="334"/>
      <c r="AD664" s="334"/>
      <c r="AE664" s="334"/>
    </row>
    <row r="665" spans="1:31" s="328" customFormat="1">
      <c r="A665" s="311"/>
      <c r="B665" s="311"/>
      <c r="C665" s="312"/>
      <c r="D665" s="338"/>
      <c r="E665" s="312"/>
      <c r="F665" s="339"/>
      <c r="G665" s="311"/>
      <c r="H665" s="339"/>
      <c r="I665" s="340"/>
      <c r="J665" s="339"/>
      <c r="K665" s="341"/>
      <c r="L665" s="342"/>
      <c r="M665" s="312"/>
      <c r="N665" s="312"/>
      <c r="O665" s="343"/>
      <c r="P665" s="343"/>
      <c r="Q665" s="343"/>
      <c r="R665" s="332" t="str">
        <f>IFERROR(IF(H665="","",COUNTIF($H$12:H665,H665)),"")</f>
        <v/>
      </c>
      <c r="S665" s="332"/>
      <c r="T665" s="325" t="str">
        <f t="shared" si="85"/>
        <v/>
      </c>
      <c r="U665" s="326"/>
      <c r="V665" s="330" t="str">
        <f t="shared" si="84"/>
        <v/>
      </c>
      <c r="AA665" s="343"/>
      <c r="AB665" s="334"/>
      <c r="AC665" s="334"/>
      <c r="AD665" s="334"/>
      <c r="AE665" s="334"/>
    </row>
    <row r="666" spans="1:31" s="328" customFormat="1">
      <c r="A666" s="311"/>
      <c r="B666" s="311"/>
      <c r="C666" s="312"/>
      <c r="D666" s="338"/>
      <c r="E666" s="312"/>
      <c r="F666" s="339"/>
      <c r="G666" s="311"/>
      <c r="H666" s="339"/>
      <c r="I666" s="340"/>
      <c r="J666" s="339"/>
      <c r="K666" s="341"/>
      <c r="L666" s="342"/>
      <c r="M666" s="312"/>
      <c r="N666" s="312"/>
      <c r="O666" s="343"/>
      <c r="P666" s="343"/>
      <c r="Q666" s="343"/>
      <c r="R666" s="332" t="str">
        <f>IFERROR(IF(H666="","",COUNTIF($H$12:H666,H666)),"")</f>
        <v/>
      </c>
      <c r="S666" s="332"/>
      <c r="T666" s="325" t="str">
        <f t="shared" si="85"/>
        <v/>
      </c>
      <c r="U666" s="326"/>
      <c r="V666" s="330" t="str">
        <f t="shared" si="84"/>
        <v/>
      </c>
      <c r="AA666" s="343"/>
      <c r="AB666" s="334"/>
      <c r="AC666" s="334"/>
      <c r="AD666" s="334"/>
      <c r="AE666" s="334"/>
    </row>
    <row r="667" spans="1:31" s="328" customFormat="1">
      <c r="A667" s="311"/>
      <c r="B667" s="311"/>
      <c r="C667" s="312"/>
      <c r="D667" s="338"/>
      <c r="E667" s="312"/>
      <c r="F667" s="339"/>
      <c r="G667" s="311"/>
      <c r="H667" s="339"/>
      <c r="I667" s="340"/>
      <c r="J667" s="339"/>
      <c r="K667" s="341"/>
      <c r="L667" s="342"/>
      <c r="M667" s="312"/>
      <c r="N667" s="312"/>
      <c r="O667" s="343"/>
      <c r="P667" s="343"/>
      <c r="Q667" s="343"/>
      <c r="R667" s="332" t="str">
        <f>IFERROR(IF(H667="","",COUNTIF($H$12:H667,H667)),"")</f>
        <v/>
      </c>
      <c r="S667" s="332"/>
      <c r="T667" s="325" t="str">
        <f t="shared" si="85"/>
        <v/>
      </c>
      <c r="U667" s="326"/>
      <c r="V667" s="330" t="str">
        <f t="shared" si="84"/>
        <v/>
      </c>
      <c r="AA667" s="343"/>
      <c r="AB667" s="334"/>
      <c r="AC667" s="334"/>
      <c r="AD667" s="334"/>
      <c r="AE667" s="334"/>
    </row>
    <row r="668" spans="1:31" s="328" customFormat="1">
      <c r="A668" s="311"/>
      <c r="B668" s="311"/>
      <c r="C668" s="312"/>
      <c r="D668" s="338"/>
      <c r="E668" s="312"/>
      <c r="F668" s="339"/>
      <c r="G668" s="311"/>
      <c r="H668" s="339"/>
      <c r="I668" s="340"/>
      <c r="J668" s="339"/>
      <c r="K668" s="341"/>
      <c r="L668" s="342"/>
      <c r="M668" s="312"/>
      <c r="N668" s="312"/>
      <c r="O668" s="343"/>
      <c r="P668" s="343"/>
      <c r="Q668" s="343"/>
      <c r="R668" s="332" t="str">
        <f>IFERROR(IF(H668="","",COUNTIF($H$12:H668,H668)),"")</f>
        <v/>
      </c>
      <c r="S668" s="332"/>
      <c r="T668" s="325" t="str">
        <f t="shared" si="85"/>
        <v/>
      </c>
      <c r="U668" s="326"/>
      <c r="V668" s="330" t="str">
        <f t="shared" si="84"/>
        <v/>
      </c>
      <c r="AA668" s="343"/>
      <c r="AB668" s="334"/>
      <c r="AC668" s="334"/>
      <c r="AD668" s="334"/>
      <c r="AE668" s="334"/>
    </row>
    <row r="669" spans="1:31" s="328" customFormat="1">
      <c r="A669" s="311"/>
      <c r="B669" s="311"/>
      <c r="C669" s="312"/>
      <c r="D669" s="338"/>
      <c r="E669" s="312"/>
      <c r="F669" s="339"/>
      <c r="G669" s="311"/>
      <c r="H669" s="339"/>
      <c r="I669" s="340"/>
      <c r="J669" s="339"/>
      <c r="K669" s="341"/>
      <c r="L669" s="342"/>
      <c r="M669" s="312"/>
      <c r="N669" s="312"/>
      <c r="O669" s="343"/>
      <c r="P669" s="343"/>
      <c r="Q669" s="343"/>
      <c r="R669" s="332" t="str">
        <f>IFERROR(IF(H669="","",COUNTIF($H$12:H669,H669)),"")</f>
        <v/>
      </c>
      <c r="S669" s="332"/>
      <c r="T669" s="325" t="str">
        <f t="shared" si="85"/>
        <v/>
      </c>
      <c r="U669" s="326"/>
      <c r="V669" s="330" t="str">
        <f t="shared" si="84"/>
        <v/>
      </c>
      <c r="AA669" s="343"/>
      <c r="AB669" s="334"/>
      <c r="AC669" s="334"/>
      <c r="AD669" s="334"/>
      <c r="AE669" s="334"/>
    </row>
    <row r="670" spans="1:31" s="328" customFormat="1">
      <c r="A670" s="311"/>
      <c r="B670" s="311"/>
      <c r="C670" s="312"/>
      <c r="D670" s="338"/>
      <c r="E670" s="312"/>
      <c r="F670" s="339"/>
      <c r="G670" s="311"/>
      <c r="H670" s="339"/>
      <c r="I670" s="340"/>
      <c r="J670" s="339"/>
      <c r="K670" s="341"/>
      <c r="L670" s="342"/>
      <c r="M670" s="312"/>
      <c r="N670" s="312"/>
      <c r="O670" s="343"/>
      <c r="P670" s="343"/>
      <c r="Q670" s="343"/>
      <c r="R670" s="332" t="str">
        <f>IFERROR(IF(H670="","",COUNTIF($H$12:H670,H670)),"")</f>
        <v/>
      </c>
      <c r="S670" s="332"/>
      <c r="T670" s="325" t="str">
        <f t="shared" si="85"/>
        <v/>
      </c>
      <c r="U670" s="326"/>
      <c r="V670" s="330" t="str">
        <f t="shared" si="84"/>
        <v/>
      </c>
      <c r="AA670" s="343"/>
      <c r="AB670" s="334"/>
      <c r="AC670" s="334"/>
      <c r="AD670" s="334"/>
      <c r="AE670" s="334"/>
    </row>
    <row r="671" spans="1:31" s="328" customFormat="1">
      <c r="A671" s="311"/>
      <c r="B671" s="311"/>
      <c r="C671" s="312"/>
      <c r="D671" s="338"/>
      <c r="E671" s="312"/>
      <c r="F671" s="339"/>
      <c r="G671" s="311"/>
      <c r="H671" s="339"/>
      <c r="I671" s="340"/>
      <c r="J671" s="339"/>
      <c r="K671" s="341"/>
      <c r="L671" s="342"/>
      <c r="M671" s="312"/>
      <c r="N671" s="312"/>
      <c r="O671" s="343"/>
      <c r="P671" s="343"/>
      <c r="Q671" s="343"/>
      <c r="R671" s="332" t="str">
        <f>IFERROR(IF(H671="","",COUNTIF($H$12:H671,H671)),"")</f>
        <v/>
      </c>
      <c r="S671" s="332"/>
      <c r="T671" s="325" t="str">
        <f t="shared" si="85"/>
        <v/>
      </c>
      <c r="U671" s="326"/>
      <c r="V671" s="330" t="str">
        <f t="shared" si="84"/>
        <v/>
      </c>
      <c r="AA671" s="343"/>
      <c r="AB671" s="334"/>
      <c r="AC671" s="334"/>
      <c r="AD671" s="334"/>
      <c r="AE671" s="334"/>
    </row>
    <row r="672" spans="1:31" s="328" customFormat="1">
      <c r="A672" s="311"/>
      <c r="B672" s="311"/>
      <c r="C672" s="312"/>
      <c r="D672" s="338"/>
      <c r="E672" s="312"/>
      <c r="F672" s="339"/>
      <c r="G672" s="311"/>
      <c r="H672" s="339"/>
      <c r="I672" s="340"/>
      <c r="J672" s="339"/>
      <c r="K672" s="341"/>
      <c r="L672" s="342"/>
      <c r="M672" s="312"/>
      <c r="N672" s="312"/>
      <c r="O672" s="343"/>
      <c r="P672" s="343"/>
      <c r="Q672" s="343"/>
      <c r="R672" s="332" t="str">
        <f>IFERROR(IF(H672="","",COUNTIF($H$12:H672,H672)),"")</f>
        <v/>
      </c>
      <c r="S672" s="332"/>
      <c r="T672" s="325" t="str">
        <f t="shared" si="85"/>
        <v/>
      </c>
      <c r="U672" s="326"/>
      <c r="V672" s="330" t="str">
        <f t="shared" si="84"/>
        <v/>
      </c>
      <c r="AA672" s="343"/>
      <c r="AB672" s="334"/>
      <c r="AC672" s="334"/>
      <c r="AD672" s="334"/>
      <c r="AE672" s="334"/>
    </row>
    <row r="673" spans="1:31" s="328" customFormat="1">
      <c r="A673" s="311"/>
      <c r="B673" s="311"/>
      <c r="C673" s="312"/>
      <c r="D673" s="338"/>
      <c r="E673" s="312"/>
      <c r="F673" s="339"/>
      <c r="G673" s="311"/>
      <c r="H673" s="339"/>
      <c r="I673" s="340"/>
      <c r="J673" s="339"/>
      <c r="K673" s="341"/>
      <c r="L673" s="342"/>
      <c r="M673" s="312"/>
      <c r="N673" s="312"/>
      <c r="O673" s="343"/>
      <c r="P673" s="343"/>
      <c r="Q673" s="343"/>
      <c r="R673" s="332" t="str">
        <f>IFERROR(IF(H673="","",COUNTIF($H$12:H673,H673)),"")</f>
        <v/>
      </c>
      <c r="S673" s="332"/>
      <c r="T673" s="325" t="str">
        <f t="shared" si="85"/>
        <v/>
      </c>
      <c r="U673" s="326"/>
      <c r="V673" s="330" t="str">
        <f t="shared" si="84"/>
        <v/>
      </c>
      <c r="AA673" s="343"/>
      <c r="AB673" s="334"/>
      <c r="AC673" s="334"/>
      <c r="AD673" s="334"/>
      <c r="AE673" s="334"/>
    </row>
    <row r="674" spans="1:31" s="328" customFormat="1">
      <c r="A674" s="311"/>
      <c r="B674" s="311"/>
      <c r="C674" s="312"/>
      <c r="D674" s="338"/>
      <c r="E674" s="312"/>
      <c r="F674" s="339"/>
      <c r="G674" s="311"/>
      <c r="H674" s="339"/>
      <c r="I674" s="340"/>
      <c r="J674" s="339"/>
      <c r="K674" s="341"/>
      <c r="L674" s="342"/>
      <c r="M674" s="312"/>
      <c r="N674" s="312"/>
      <c r="O674" s="343"/>
      <c r="P674" s="343"/>
      <c r="Q674" s="343"/>
      <c r="R674" s="332" t="str">
        <f>IFERROR(IF(H674="","",COUNTIF($H$12:H674,H674)),"")</f>
        <v/>
      </c>
      <c r="S674" s="332"/>
      <c r="T674" s="325" t="str">
        <f t="shared" si="85"/>
        <v/>
      </c>
      <c r="U674" s="326"/>
      <c r="V674" s="330" t="str">
        <f t="shared" si="84"/>
        <v/>
      </c>
      <c r="AA674" s="343"/>
      <c r="AB674" s="334"/>
      <c r="AC674" s="334"/>
      <c r="AD674" s="334"/>
      <c r="AE674" s="334"/>
    </row>
    <row r="675" spans="1:31" s="328" customFormat="1">
      <c r="A675" s="311"/>
      <c r="B675" s="311"/>
      <c r="C675" s="312"/>
      <c r="D675" s="338"/>
      <c r="E675" s="312"/>
      <c r="F675" s="339"/>
      <c r="G675" s="311"/>
      <c r="H675" s="339"/>
      <c r="I675" s="340"/>
      <c r="J675" s="339"/>
      <c r="K675" s="341"/>
      <c r="L675" s="342"/>
      <c r="M675" s="312"/>
      <c r="N675" s="312"/>
      <c r="O675" s="343"/>
      <c r="P675" s="343"/>
      <c r="Q675" s="343"/>
      <c r="R675" s="332" t="str">
        <f>IFERROR(IF(H675="","",COUNTIF($H$12:H675,H675)),"")</f>
        <v/>
      </c>
      <c r="S675" s="332"/>
      <c r="T675" s="325" t="str">
        <f t="shared" si="85"/>
        <v/>
      </c>
      <c r="U675" s="326"/>
      <c r="V675" s="330" t="str">
        <f t="shared" si="84"/>
        <v/>
      </c>
      <c r="AA675" s="343"/>
      <c r="AB675" s="334"/>
      <c r="AC675" s="334"/>
      <c r="AD675" s="334"/>
      <c r="AE675" s="334"/>
    </row>
    <row r="676" spans="1:31" s="328" customFormat="1">
      <c r="A676" s="311"/>
      <c r="B676" s="311"/>
      <c r="C676" s="312"/>
      <c r="D676" s="338"/>
      <c r="E676" s="312"/>
      <c r="F676" s="339"/>
      <c r="G676" s="311"/>
      <c r="H676" s="339"/>
      <c r="I676" s="340"/>
      <c r="J676" s="339"/>
      <c r="K676" s="341"/>
      <c r="L676" s="342"/>
      <c r="M676" s="312"/>
      <c r="N676" s="312"/>
      <c r="O676" s="343"/>
      <c r="P676" s="343"/>
      <c r="Q676" s="343"/>
      <c r="R676" s="332" t="str">
        <f>IFERROR(IF(H676="","",COUNTIF($H$12:H676,H676)),"")</f>
        <v/>
      </c>
      <c r="S676" s="332"/>
      <c r="T676" s="325" t="str">
        <f t="shared" si="85"/>
        <v/>
      </c>
      <c r="U676" s="326"/>
      <c r="V676" s="330" t="str">
        <f t="shared" si="84"/>
        <v/>
      </c>
      <c r="AA676" s="343"/>
      <c r="AB676" s="334"/>
      <c r="AC676" s="334"/>
      <c r="AD676" s="334"/>
      <c r="AE676" s="334"/>
    </row>
    <row r="677" spans="1:31" s="328" customFormat="1">
      <c r="A677" s="311"/>
      <c r="B677" s="311"/>
      <c r="C677" s="312"/>
      <c r="D677" s="338"/>
      <c r="E677" s="312"/>
      <c r="F677" s="339"/>
      <c r="G677" s="311"/>
      <c r="H677" s="339"/>
      <c r="I677" s="340"/>
      <c r="J677" s="339"/>
      <c r="K677" s="341"/>
      <c r="L677" s="342"/>
      <c r="M677" s="312"/>
      <c r="N677" s="312"/>
      <c r="O677" s="343"/>
      <c r="P677" s="343"/>
      <c r="Q677" s="343"/>
      <c r="R677" s="332" t="str">
        <f>IFERROR(IF(H677="","",COUNTIF($H$12:H677,H677)),"")</f>
        <v/>
      </c>
      <c r="S677" s="332"/>
      <c r="T677" s="325" t="str">
        <f t="shared" si="85"/>
        <v/>
      </c>
      <c r="U677" s="326"/>
      <c r="V677" s="330" t="str">
        <f t="shared" si="84"/>
        <v/>
      </c>
      <c r="AA677" s="343"/>
      <c r="AB677" s="334"/>
      <c r="AC677" s="334"/>
      <c r="AD677" s="334"/>
      <c r="AE677" s="334"/>
    </row>
    <row r="678" spans="1:31" s="328" customFormat="1">
      <c r="A678" s="311"/>
      <c r="B678" s="311"/>
      <c r="C678" s="312"/>
      <c r="D678" s="338"/>
      <c r="E678" s="312"/>
      <c r="F678" s="339"/>
      <c r="G678" s="311"/>
      <c r="H678" s="339"/>
      <c r="I678" s="340"/>
      <c r="J678" s="339"/>
      <c r="K678" s="341"/>
      <c r="L678" s="342"/>
      <c r="M678" s="312"/>
      <c r="N678" s="312"/>
      <c r="O678" s="343"/>
      <c r="P678" s="343"/>
      <c r="Q678" s="343"/>
      <c r="R678" s="332" t="str">
        <f>IFERROR(IF(H678="","",COUNTIF($H$12:H678,H678)),"")</f>
        <v/>
      </c>
      <c r="S678" s="332"/>
      <c r="T678" s="325" t="str">
        <f t="shared" si="85"/>
        <v/>
      </c>
      <c r="U678" s="326"/>
      <c r="V678" s="330" t="str">
        <f t="shared" si="84"/>
        <v/>
      </c>
      <c r="AA678" s="343"/>
      <c r="AB678" s="334"/>
      <c r="AC678" s="334"/>
      <c r="AD678" s="334"/>
      <c r="AE678" s="334"/>
    </row>
    <row r="679" spans="1:31" s="328" customFormat="1">
      <c r="A679" s="311"/>
      <c r="B679" s="311"/>
      <c r="C679" s="312"/>
      <c r="D679" s="338"/>
      <c r="E679" s="312"/>
      <c r="F679" s="339"/>
      <c r="G679" s="311"/>
      <c r="H679" s="339"/>
      <c r="I679" s="340"/>
      <c r="J679" s="339"/>
      <c r="K679" s="341"/>
      <c r="L679" s="342"/>
      <c r="M679" s="312"/>
      <c r="N679" s="312"/>
      <c r="O679" s="343"/>
      <c r="P679" s="343"/>
      <c r="Q679" s="343"/>
      <c r="R679" s="332" t="str">
        <f>IFERROR(IF(H679="","",COUNTIF($H$12:H679,H679)),"")</f>
        <v/>
      </c>
      <c r="S679" s="332"/>
      <c r="T679" s="325" t="str">
        <f t="shared" si="85"/>
        <v/>
      </c>
      <c r="U679" s="326"/>
      <c r="V679" s="330" t="str">
        <f t="shared" si="84"/>
        <v/>
      </c>
      <c r="AA679" s="343"/>
      <c r="AB679" s="334"/>
      <c r="AC679" s="334"/>
      <c r="AD679" s="334"/>
      <c r="AE679" s="334"/>
    </row>
    <row r="680" spans="1:31" s="328" customFormat="1">
      <c r="A680" s="311"/>
      <c r="B680" s="311"/>
      <c r="C680" s="312"/>
      <c r="D680" s="338"/>
      <c r="E680" s="312"/>
      <c r="F680" s="339"/>
      <c r="G680" s="311"/>
      <c r="H680" s="339"/>
      <c r="I680" s="340"/>
      <c r="J680" s="339"/>
      <c r="K680" s="341"/>
      <c r="L680" s="342"/>
      <c r="M680" s="312"/>
      <c r="N680" s="312"/>
      <c r="O680" s="343"/>
      <c r="P680" s="343"/>
      <c r="Q680" s="343"/>
      <c r="R680" s="332" t="str">
        <f>IFERROR(IF(H680="","",COUNTIF($H$12:H680,H680)),"")</f>
        <v/>
      </c>
      <c r="S680" s="332"/>
      <c r="T680" s="325" t="str">
        <f t="shared" si="85"/>
        <v/>
      </c>
      <c r="U680" s="326"/>
      <c r="V680" s="330" t="str">
        <f t="shared" si="84"/>
        <v/>
      </c>
      <c r="AA680" s="343"/>
      <c r="AB680" s="334"/>
      <c r="AC680" s="334"/>
      <c r="AD680" s="334"/>
      <c r="AE680" s="334"/>
    </row>
    <row r="681" spans="1:31" s="328" customFormat="1">
      <c r="A681" s="311"/>
      <c r="B681" s="311"/>
      <c r="C681" s="312"/>
      <c r="D681" s="338"/>
      <c r="E681" s="312"/>
      <c r="F681" s="339"/>
      <c r="G681" s="311"/>
      <c r="H681" s="339"/>
      <c r="I681" s="340"/>
      <c r="J681" s="339"/>
      <c r="K681" s="341"/>
      <c r="L681" s="342"/>
      <c r="M681" s="312"/>
      <c r="N681" s="312"/>
      <c r="O681" s="343"/>
      <c r="P681" s="343"/>
      <c r="Q681" s="343"/>
      <c r="R681" s="332" t="str">
        <f>IFERROR(IF(H681="","",COUNTIF($H$12:H681,H681)),"")</f>
        <v/>
      </c>
      <c r="S681" s="332"/>
      <c r="T681" s="325" t="str">
        <f t="shared" si="85"/>
        <v/>
      </c>
      <c r="U681" s="326"/>
      <c r="V681" s="330" t="str">
        <f t="shared" si="84"/>
        <v/>
      </c>
      <c r="AA681" s="343"/>
      <c r="AB681" s="334"/>
      <c r="AC681" s="334"/>
      <c r="AD681" s="334"/>
      <c r="AE681" s="334"/>
    </row>
    <row r="682" spans="1:31" s="328" customFormat="1">
      <c r="A682" s="311"/>
      <c r="B682" s="311"/>
      <c r="C682" s="312"/>
      <c r="D682" s="338"/>
      <c r="E682" s="312"/>
      <c r="F682" s="339"/>
      <c r="G682" s="311"/>
      <c r="H682" s="339"/>
      <c r="I682" s="340"/>
      <c r="J682" s="339"/>
      <c r="K682" s="341"/>
      <c r="L682" s="342"/>
      <c r="M682" s="312"/>
      <c r="N682" s="312"/>
      <c r="O682" s="343"/>
      <c r="P682" s="343"/>
      <c r="Q682" s="343"/>
      <c r="R682" s="332" t="str">
        <f>IFERROR(IF(H682="","",COUNTIF($H$12:H682,H682)),"")</f>
        <v/>
      </c>
      <c r="S682" s="332"/>
      <c r="T682" s="325" t="str">
        <f t="shared" si="85"/>
        <v/>
      </c>
      <c r="U682" s="326"/>
      <c r="V682" s="330" t="str">
        <f t="shared" si="84"/>
        <v/>
      </c>
      <c r="AA682" s="343"/>
      <c r="AB682" s="334"/>
      <c r="AC682" s="334"/>
      <c r="AD682" s="334"/>
      <c r="AE682" s="334"/>
    </row>
    <row r="683" spans="1:31" s="328" customFormat="1">
      <c r="A683" s="311"/>
      <c r="B683" s="311"/>
      <c r="C683" s="312"/>
      <c r="D683" s="338"/>
      <c r="E683" s="312"/>
      <c r="F683" s="339"/>
      <c r="G683" s="311"/>
      <c r="H683" s="339"/>
      <c r="I683" s="340"/>
      <c r="J683" s="339"/>
      <c r="K683" s="341"/>
      <c r="L683" s="342"/>
      <c r="M683" s="312"/>
      <c r="N683" s="312"/>
      <c r="O683" s="343"/>
      <c r="P683" s="343"/>
      <c r="Q683" s="343"/>
      <c r="R683" s="332" t="str">
        <f>IFERROR(IF(H683="","",COUNTIF($H$12:H683,H683)),"")</f>
        <v/>
      </c>
      <c r="S683" s="332"/>
      <c r="T683" s="325" t="str">
        <f t="shared" si="85"/>
        <v/>
      </c>
      <c r="U683" s="326"/>
      <c r="V683" s="330" t="str">
        <f t="shared" si="84"/>
        <v/>
      </c>
      <c r="AA683" s="343"/>
      <c r="AB683" s="334"/>
      <c r="AC683" s="334"/>
      <c r="AD683" s="334"/>
      <c r="AE683" s="334"/>
    </row>
    <row r="684" spans="1:31" s="328" customFormat="1">
      <c r="A684" s="311"/>
      <c r="B684" s="311"/>
      <c r="C684" s="312"/>
      <c r="D684" s="338"/>
      <c r="E684" s="312"/>
      <c r="F684" s="339"/>
      <c r="G684" s="311"/>
      <c r="H684" s="339"/>
      <c r="I684" s="340"/>
      <c r="J684" s="339"/>
      <c r="K684" s="341"/>
      <c r="L684" s="342"/>
      <c r="M684" s="312"/>
      <c r="N684" s="312"/>
      <c r="O684" s="343"/>
      <c r="P684" s="343"/>
      <c r="Q684" s="343"/>
      <c r="R684" s="332" t="str">
        <f>IFERROR(IF(H684="","",COUNTIF($H$12:H684,H684)),"")</f>
        <v/>
      </c>
      <c r="S684" s="332"/>
      <c r="T684" s="325" t="str">
        <f t="shared" si="85"/>
        <v/>
      </c>
      <c r="U684" s="326"/>
      <c r="V684" s="330" t="str">
        <f t="shared" si="84"/>
        <v/>
      </c>
      <c r="AA684" s="343"/>
      <c r="AB684" s="334"/>
      <c r="AC684" s="334"/>
      <c r="AD684" s="334"/>
      <c r="AE684" s="334"/>
    </row>
    <row r="685" spans="1:31" s="328" customFormat="1">
      <c r="A685" s="311"/>
      <c r="B685" s="311"/>
      <c r="C685" s="312"/>
      <c r="D685" s="338"/>
      <c r="E685" s="312"/>
      <c r="F685" s="339"/>
      <c r="G685" s="311"/>
      <c r="H685" s="339"/>
      <c r="I685" s="340"/>
      <c r="J685" s="339"/>
      <c r="K685" s="341"/>
      <c r="L685" s="342"/>
      <c r="M685" s="312"/>
      <c r="N685" s="312"/>
      <c r="O685" s="343"/>
      <c r="P685" s="343"/>
      <c r="Q685" s="343"/>
      <c r="R685" s="332" t="str">
        <f>IFERROR(IF(H685="","",COUNTIF($H$12:H685,H685)),"")</f>
        <v/>
      </c>
      <c r="S685" s="332"/>
      <c r="T685" s="325" t="str">
        <f t="shared" si="85"/>
        <v/>
      </c>
      <c r="U685" s="326"/>
      <c r="V685" s="330" t="str">
        <f t="shared" si="84"/>
        <v/>
      </c>
      <c r="AA685" s="343"/>
      <c r="AB685" s="334"/>
      <c r="AC685" s="334"/>
      <c r="AD685" s="334"/>
      <c r="AE685" s="334"/>
    </row>
    <row r="686" spans="1:31" s="328" customFormat="1">
      <c r="A686" s="311"/>
      <c r="B686" s="311"/>
      <c r="C686" s="312"/>
      <c r="D686" s="338"/>
      <c r="E686" s="312"/>
      <c r="F686" s="339"/>
      <c r="G686" s="311"/>
      <c r="H686" s="339"/>
      <c r="I686" s="340"/>
      <c r="J686" s="339"/>
      <c r="K686" s="341"/>
      <c r="L686" s="342"/>
      <c r="M686" s="312"/>
      <c r="N686" s="312"/>
      <c r="O686" s="343"/>
      <c r="P686" s="343"/>
      <c r="Q686" s="343"/>
      <c r="R686" s="332" t="str">
        <f>IFERROR(IF(H686="","",COUNTIF($H$12:H686,H686)),"")</f>
        <v/>
      </c>
      <c r="S686" s="332"/>
      <c r="T686" s="325" t="str">
        <f t="shared" si="85"/>
        <v/>
      </c>
      <c r="U686" s="326"/>
      <c r="V686" s="330" t="str">
        <f t="shared" si="84"/>
        <v/>
      </c>
      <c r="AA686" s="343"/>
      <c r="AB686" s="334"/>
      <c r="AC686" s="334"/>
      <c r="AD686" s="334"/>
      <c r="AE686" s="334"/>
    </row>
    <row r="687" spans="1:31" s="328" customFormat="1">
      <c r="A687" s="311"/>
      <c r="B687" s="311"/>
      <c r="C687" s="312"/>
      <c r="D687" s="338"/>
      <c r="E687" s="312"/>
      <c r="F687" s="339"/>
      <c r="G687" s="311"/>
      <c r="H687" s="339"/>
      <c r="I687" s="340"/>
      <c r="J687" s="339"/>
      <c r="K687" s="341"/>
      <c r="L687" s="342"/>
      <c r="M687" s="312"/>
      <c r="N687" s="312"/>
      <c r="O687" s="343"/>
      <c r="P687" s="343"/>
      <c r="Q687" s="343"/>
      <c r="R687" s="332" t="str">
        <f>IFERROR(IF(H687="","",COUNTIF($H$12:H687,H687)),"")</f>
        <v/>
      </c>
      <c r="S687" s="332"/>
      <c r="T687" s="325" t="str">
        <f t="shared" si="85"/>
        <v/>
      </c>
      <c r="U687" s="326"/>
      <c r="V687" s="330" t="str">
        <f t="shared" si="84"/>
        <v/>
      </c>
      <c r="AA687" s="343"/>
      <c r="AB687" s="334"/>
      <c r="AC687" s="334"/>
      <c r="AD687" s="334"/>
      <c r="AE687" s="334"/>
    </row>
    <row r="688" spans="1:31" s="328" customFormat="1">
      <c r="A688" s="311"/>
      <c r="B688" s="311"/>
      <c r="C688" s="312"/>
      <c r="D688" s="338"/>
      <c r="E688" s="312"/>
      <c r="F688" s="339"/>
      <c r="G688" s="311"/>
      <c r="H688" s="339"/>
      <c r="I688" s="340"/>
      <c r="J688" s="339"/>
      <c r="K688" s="341"/>
      <c r="L688" s="342"/>
      <c r="M688" s="312"/>
      <c r="N688" s="312"/>
      <c r="O688" s="343"/>
      <c r="P688" s="343"/>
      <c r="Q688" s="343"/>
      <c r="R688" s="332" t="str">
        <f>IFERROR(IF(H688="","",COUNTIF($H$12:H688,H688)),"")</f>
        <v/>
      </c>
      <c r="S688" s="332"/>
      <c r="T688" s="325" t="str">
        <f t="shared" si="85"/>
        <v/>
      </c>
      <c r="U688" s="326"/>
      <c r="V688" s="330" t="str">
        <f t="shared" si="84"/>
        <v/>
      </c>
      <c r="AA688" s="343"/>
      <c r="AB688" s="334"/>
      <c r="AC688" s="334"/>
      <c r="AD688" s="334"/>
      <c r="AE688" s="334"/>
    </row>
    <row r="689" spans="1:31" s="328" customFormat="1">
      <c r="A689" s="311"/>
      <c r="B689" s="311"/>
      <c r="C689" s="312"/>
      <c r="D689" s="338"/>
      <c r="E689" s="312"/>
      <c r="F689" s="339"/>
      <c r="G689" s="311"/>
      <c r="H689" s="339"/>
      <c r="I689" s="340"/>
      <c r="J689" s="339"/>
      <c r="K689" s="341"/>
      <c r="L689" s="342"/>
      <c r="M689" s="312"/>
      <c r="N689" s="312"/>
      <c r="O689" s="343"/>
      <c r="P689" s="343"/>
      <c r="Q689" s="343"/>
      <c r="R689" s="332" t="str">
        <f>IFERROR(IF(H689="","",COUNTIF($H$12:H689,H689)),"")</f>
        <v/>
      </c>
      <c r="S689" s="332"/>
      <c r="T689" s="325" t="str">
        <f t="shared" si="85"/>
        <v/>
      </c>
      <c r="U689" s="326"/>
      <c r="V689" s="330" t="str">
        <f t="shared" si="84"/>
        <v/>
      </c>
      <c r="AA689" s="343"/>
      <c r="AB689" s="334"/>
      <c r="AC689" s="334"/>
      <c r="AD689" s="334"/>
      <c r="AE689" s="334"/>
    </row>
    <row r="690" spans="1:31" s="328" customFormat="1">
      <c r="A690" s="311"/>
      <c r="B690" s="311"/>
      <c r="C690" s="312"/>
      <c r="D690" s="338"/>
      <c r="E690" s="312"/>
      <c r="F690" s="339"/>
      <c r="G690" s="311"/>
      <c r="H690" s="339"/>
      <c r="I690" s="340"/>
      <c r="J690" s="339"/>
      <c r="K690" s="341"/>
      <c r="L690" s="342"/>
      <c r="M690" s="312"/>
      <c r="N690" s="312"/>
      <c r="O690" s="343"/>
      <c r="P690" s="343"/>
      <c r="Q690" s="343"/>
      <c r="R690" s="332" t="str">
        <f>IFERROR(IF(H690="","",COUNTIF($H$12:H690,H690)),"")</f>
        <v/>
      </c>
      <c r="S690" s="332"/>
      <c r="T690" s="325" t="str">
        <f t="shared" si="85"/>
        <v/>
      </c>
      <c r="U690" s="326"/>
      <c r="V690" s="330" t="str">
        <f t="shared" si="84"/>
        <v/>
      </c>
      <c r="AA690" s="343"/>
      <c r="AB690" s="334"/>
      <c r="AC690" s="334"/>
      <c r="AD690" s="334"/>
      <c r="AE690" s="334"/>
    </row>
    <row r="691" spans="1:31" s="328" customFormat="1">
      <c r="A691" s="311"/>
      <c r="B691" s="311"/>
      <c r="C691" s="312"/>
      <c r="D691" s="338"/>
      <c r="E691" s="312"/>
      <c r="F691" s="339"/>
      <c r="G691" s="311"/>
      <c r="H691" s="339"/>
      <c r="I691" s="340"/>
      <c r="J691" s="339"/>
      <c r="K691" s="341"/>
      <c r="L691" s="342"/>
      <c r="M691" s="312"/>
      <c r="N691" s="312"/>
      <c r="O691" s="343"/>
      <c r="P691" s="343"/>
      <c r="Q691" s="343"/>
      <c r="R691" s="332" t="str">
        <f>IFERROR(IF(H691="","",COUNTIF($H$12:H691,H691)),"")</f>
        <v/>
      </c>
      <c r="S691" s="332"/>
      <c r="T691" s="325" t="str">
        <f t="shared" si="85"/>
        <v/>
      </c>
      <c r="U691" s="326"/>
      <c r="V691" s="330" t="str">
        <f t="shared" si="84"/>
        <v/>
      </c>
      <c r="AA691" s="343"/>
      <c r="AB691" s="334"/>
      <c r="AC691" s="334"/>
      <c r="AD691" s="334"/>
      <c r="AE691" s="334"/>
    </row>
    <row r="692" spans="1:31" s="328" customFormat="1">
      <c r="A692" s="311"/>
      <c r="B692" s="311"/>
      <c r="C692" s="312"/>
      <c r="D692" s="338"/>
      <c r="E692" s="312"/>
      <c r="F692" s="339"/>
      <c r="G692" s="311"/>
      <c r="H692" s="339"/>
      <c r="I692" s="340"/>
      <c r="J692" s="339"/>
      <c r="K692" s="341"/>
      <c r="L692" s="342"/>
      <c r="M692" s="312"/>
      <c r="N692" s="312"/>
      <c r="O692" s="343"/>
      <c r="P692" s="343"/>
      <c r="Q692" s="343"/>
      <c r="R692" s="332" t="str">
        <f>IFERROR(IF(H692="","",COUNTIF($H$12:H692,H692)),"")</f>
        <v/>
      </c>
      <c r="S692" s="332"/>
      <c r="T692" s="325" t="str">
        <f t="shared" si="85"/>
        <v/>
      </c>
      <c r="U692" s="326"/>
      <c r="V692" s="330" t="str">
        <f t="shared" si="84"/>
        <v/>
      </c>
      <c r="AA692" s="343"/>
      <c r="AB692" s="334"/>
      <c r="AC692" s="334"/>
      <c r="AD692" s="334"/>
      <c r="AE692" s="334"/>
    </row>
    <row r="693" spans="1:31" s="328" customFormat="1">
      <c r="A693" s="311"/>
      <c r="B693" s="311"/>
      <c r="C693" s="312"/>
      <c r="D693" s="338"/>
      <c r="E693" s="312"/>
      <c r="F693" s="339"/>
      <c r="G693" s="311"/>
      <c r="H693" s="339"/>
      <c r="I693" s="340"/>
      <c r="J693" s="339"/>
      <c r="K693" s="341"/>
      <c r="L693" s="342"/>
      <c r="M693" s="312"/>
      <c r="N693" s="312"/>
      <c r="O693" s="343"/>
      <c r="P693" s="343"/>
      <c r="Q693" s="343"/>
      <c r="R693" s="332" t="str">
        <f>IFERROR(IF(H693="","",COUNTIF($H$12:H693,H693)),"")</f>
        <v/>
      </c>
      <c r="S693" s="332"/>
      <c r="T693" s="325" t="str">
        <f t="shared" si="85"/>
        <v/>
      </c>
      <c r="U693" s="326"/>
      <c r="V693" s="330" t="str">
        <f t="shared" si="84"/>
        <v/>
      </c>
      <c r="AA693" s="343"/>
      <c r="AB693" s="334"/>
      <c r="AC693" s="334"/>
      <c r="AD693" s="334"/>
      <c r="AE693" s="334"/>
    </row>
    <row r="694" spans="1:31" s="328" customFormat="1">
      <c r="A694" s="311"/>
      <c r="B694" s="311"/>
      <c r="C694" s="312"/>
      <c r="D694" s="338"/>
      <c r="E694" s="312"/>
      <c r="F694" s="339"/>
      <c r="G694" s="311"/>
      <c r="H694" s="339"/>
      <c r="I694" s="340"/>
      <c r="J694" s="339"/>
      <c r="K694" s="341"/>
      <c r="L694" s="342"/>
      <c r="M694" s="312"/>
      <c r="N694" s="312"/>
      <c r="O694" s="343"/>
      <c r="P694" s="343"/>
      <c r="Q694" s="343"/>
      <c r="R694" s="332" t="str">
        <f>IFERROR(IF(H694="","",COUNTIF($H$12:H694,H694)),"")</f>
        <v/>
      </c>
      <c r="S694" s="332"/>
      <c r="T694" s="325" t="str">
        <f t="shared" si="85"/>
        <v/>
      </c>
      <c r="U694" s="326"/>
      <c r="V694" s="330" t="str">
        <f t="shared" si="84"/>
        <v/>
      </c>
      <c r="AA694" s="343"/>
      <c r="AB694" s="334"/>
      <c r="AC694" s="334"/>
      <c r="AD694" s="334"/>
      <c r="AE694" s="334"/>
    </row>
    <row r="695" spans="1:31" s="328" customFormat="1">
      <c r="A695" s="311"/>
      <c r="B695" s="311"/>
      <c r="C695" s="312"/>
      <c r="D695" s="338"/>
      <c r="E695" s="312"/>
      <c r="F695" s="339"/>
      <c r="G695" s="311"/>
      <c r="H695" s="339"/>
      <c r="I695" s="340"/>
      <c r="J695" s="339"/>
      <c r="K695" s="341"/>
      <c r="L695" s="342"/>
      <c r="M695" s="312"/>
      <c r="N695" s="312"/>
      <c r="O695" s="343"/>
      <c r="P695" s="343"/>
      <c r="Q695" s="343"/>
      <c r="R695" s="332" t="str">
        <f>IFERROR(IF(H695="","",COUNTIF($H$12:H695,H695)),"")</f>
        <v/>
      </c>
      <c r="S695" s="332"/>
      <c r="T695" s="325" t="str">
        <f t="shared" si="85"/>
        <v/>
      </c>
      <c r="U695" s="326"/>
      <c r="V695" s="330" t="str">
        <f t="shared" si="84"/>
        <v/>
      </c>
      <c r="AA695" s="343"/>
      <c r="AB695" s="334"/>
      <c r="AC695" s="334"/>
      <c r="AD695" s="334"/>
      <c r="AE695" s="334"/>
    </row>
    <row r="696" spans="1:31" s="328" customFormat="1">
      <c r="A696" s="311"/>
      <c r="B696" s="311"/>
      <c r="C696" s="312"/>
      <c r="D696" s="338"/>
      <c r="E696" s="312"/>
      <c r="F696" s="339"/>
      <c r="G696" s="311"/>
      <c r="H696" s="339"/>
      <c r="I696" s="340"/>
      <c r="J696" s="339"/>
      <c r="K696" s="341"/>
      <c r="L696" s="342"/>
      <c r="M696" s="312"/>
      <c r="N696" s="312"/>
      <c r="O696" s="343"/>
      <c r="P696" s="343"/>
      <c r="Q696" s="343"/>
      <c r="R696" s="332" t="str">
        <f>IFERROR(IF(H696="","",COUNTIF($H$12:H696,H696)),"")</f>
        <v/>
      </c>
      <c r="S696" s="332"/>
      <c r="T696" s="325" t="str">
        <f t="shared" si="85"/>
        <v/>
      </c>
      <c r="U696" s="326"/>
      <c r="V696" s="330" t="str">
        <f t="shared" si="84"/>
        <v/>
      </c>
      <c r="AA696" s="343"/>
      <c r="AB696" s="334"/>
      <c r="AC696" s="334"/>
      <c r="AD696" s="334"/>
      <c r="AE696" s="334"/>
    </row>
    <row r="697" spans="1:31" s="328" customFormat="1">
      <c r="A697" s="311"/>
      <c r="B697" s="311"/>
      <c r="C697" s="312"/>
      <c r="D697" s="338"/>
      <c r="E697" s="312"/>
      <c r="F697" s="339"/>
      <c r="G697" s="311"/>
      <c r="H697" s="339"/>
      <c r="I697" s="340"/>
      <c r="J697" s="339"/>
      <c r="K697" s="341"/>
      <c r="L697" s="342"/>
      <c r="M697" s="312"/>
      <c r="N697" s="312"/>
      <c r="O697" s="343"/>
      <c r="P697" s="343"/>
      <c r="Q697" s="343"/>
      <c r="R697" s="332" t="str">
        <f>IFERROR(IF(H697="","",COUNTIF($H$12:H697,H697)),"")</f>
        <v/>
      </c>
      <c r="S697" s="332"/>
      <c r="T697" s="325" t="str">
        <f t="shared" si="85"/>
        <v/>
      </c>
      <c r="U697" s="326"/>
      <c r="V697" s="330" t="str">
        <f t="shared" si="84"/>
        <v/>
      </c>
      <c r="AA697" s="343"/>
      <c r="AB697" s="334"/>
      <c r="AC697" s="334"/>
      <c r="AD697" s="334"/>
      <c r="AE697" s="334"/>
    </row>
    <row r="698" spans="1:31" s="328" customFormat="1">
      <c r="A698" s="311"/>
      <c r="B698" s="311"/>
      <c r="C698" s="312"/>
      <c r="D698" s="338"/>
      <c r="E698" s="312"/>
      <c r="F698" s="339"/>
      <c r="G698" s="311"/>
      <c r="H698" s="339"/>
      <c r="I698" s="340"/>
      <c r="J698" s="339"/>
      <c r="K698" s="341"/>
      <c r="L698" s="342"/>
      <c r="M698" s="312"/>
      <c r="N698" s="312"/>
      <c r="O698" s="343"/>
      <c r="P698" s="343"/>
      <c r="Q698" s="343"/>
      <c r="R698" s="332" t="str">
        <f>IFERROR(IF(H698="","",COUNTIF($H$12:H698,H698)),"")</f>
        <v/>
      </c>
      <c r="S698" s="332"/>
      <c r="T698" s="325" t="str">
        <f t="shared" si="85"/>
        <v/>
      </c>
      <c r="U698" s="326"/>
      <c r="V698" s="330" t="str">
        <f t="shared" si="84"/>
        <v/>
      </c>
      <c r="AA698" s="343"/>
      <c r="AB698" s="334"/>
      <c r="AC698" s="334"/>
      <c r="AD698" s="334"/>
      <c r="AE698" s="334"/>
    </row>
    <row r="699" spans="1:31" s="328" customFormat="1">
      <c r="A699" s="311"/>
      <c r="B699" s="311"/>
      <c r="C699" s="312"/>
      <c r="D699" s="338"/>
      <c r="E699" s="312"/>
      <c r="F699" s="339"/>
      <c r="G699" s="311"/>
      <c r="H699" s="339"/>
      <c r="I699" s="340"/>
      <c r="J699" s="339"/>
      <c r="K699" s="341"/>
      <c r="L699" s="342"/>
      <c r="M699" s="312"/>
      <c r="N699" s="312"/>
      <c r="O699" s="343"/>
      <c r="P699" s="343"/>
      <c r="Q699" s="343"/>
      <c r="R699" s="332" t="str">
        <f>IFERROR(IF(H699="","",COUNTIF($H$12:H699,H699)),"")</f>
        <v/>
      </c>
      <c r="S699" s="332"/>
      <c r="T699" s="325" t="str">
        <f t="shared" si="85"/>
        <v/>
      </c>
      <c r="U699" s="326"/>
      <c r="V699" s="330" t="str">
        <f t="shared" si="84"/>
        <v/>
      </c>
      <c r="AA699" s="343"/>
      <c r="AB699" s="334"/>
      <c r="AC699" s="334"/>
      <c r="AD699" s="334"/>
      <c r="AE699" s="334"/>
    </row>
    <row r="700" spans="1:31" s="328" customFormat="1">
      <c r="A700" s="311"/>
      <c r="B700" s="311"/>
      <c r="C700" s="312"/>
      <c r="D700" s="338"/>
      <c r="E700" s="312"/>
      <c r="F700" s="339"/>
      <c r="G700" s="311"/>
      <c r="H700" s="339"/>
      <c r="I700" s="340"/>
      <c r="J700" s="339"/>
      <c r="K700" s="341"/>
      <c r="L700" s="342"/>
      <c r="M700" s="312"/>
      <c r="N700" s="312"/>
      <c r="O700" s="343"/>
      <c r="P700" s="343"/>
      <c r="Q700" s="343"/>
      <c r="R700" s="332" t="str">
        <f>IFERROR(IF(H700="","",COUNTIF($H$12:H700,H700)),"")</f>
        <v/>
      </c>
      <c r="S700" s="332"/>
      <c r="T700" s="325" t="str">
        <f t="shared" si="85"/>
        <v/>
      </c>
      <c r="U700" s="326"/>
      <c r="V700" s="330" t="str">
        <f t="shared" si="84"/>
        <v/>
      </c>
      <c r="AA700" s="343"/>
      <c r="AB700" s="334"/>
      <c r="AC700" s="334"/>
      <c r="AD700" s="334"/>
      <c r="AE700" s="334"/>
    </row>
    <row r="701" spans="1:31" s="328" customFormat="1">
      <c r="A701" s="311"/>
      <c r="B701" s="311"/>
      <c r="C701" s="312"/>
      <c r="D701" s="338"/>
      <c r="E701" s="312"/>
      <c r="F701" s="339"/>
      <c r="G701" s="311"/>
      <c r="H701" s="339"/>
      <c r="I701" s="340"/>
      <c r="J701" s="339"/>
      <c r="K701" s="341"/>
      <c r="L701" s="342"/>
      <c r="M701" s="312"/>
      <c r="N701" s="312"/>
      <c r="O701" s="343"/>
      <c r="P701" s="343"/>
      <c r="Q701" s="343"/>
      <c r="R701" s="332" t="str">
        <f>IFERROR(IF(H701="","",COUNTIF($H$12:H701,H701)),"")</f>
        <v/>
      </c>
      <c r="S701" s="332"/>
      <c r="T701" s="325" t="str">
        <f t="shared" si="85"/>
        <v/>
      </c>
      <c r="U701" s="326"/>
      <c r="V701" s="330" t="str">
        <f t="shared" si="84"/>
        <v/>
      </c>
      <c r="AA701" s="343"/>
      <c r="AB701" s="334"/>
      <c r="AC701" s="334"/>
      <c r="AD701" s="334"/>
      <c r="AE701" s="334"/>
    </row>
    <row r="702" spans="1:31" s="328" customFormat="1">
      <c r="A702" s="311"/>
      <c r="B702" s="311"/>
      <c r="C702" s="312"/>
      <c r="D702" s="338"/>
      <c r="E702" s="312"/>
      <c r="F702" s="339"/>
      <c r="G702" s="311"/>
      <c r="H702" s="339"/>
      <c r="I702" s="340"/>
      <c r="J702" s="339"/>
      <c r="K702" s="341"/>
      <c r="L702" s="342"/>
      <c r="M702" s="312"/>
      <c r="N702" s="312"/>
      <c r="O702" s="343"/>
      <c r="P702" s="343"/>
      <c r="Q702" s="343"/>
      <c r="R702" s="332" t="str">
        <f>IFERROR(IF(H702="","",COUNTIF($H$12:H702,H702)),"")</f>
        <v/>
      </c>
      <c r="S702" s="332"/>
      <c r="T702" s="325" t="str">
        <f t="shared" si="85"/>
        <v/>
      </c>
      <c r="U702" s="326"/>
      <c r="V702" s="330" t="str">
        <f t="shared" si="84"/>
        <v/>
      </c>
      <c r="AA702" s="343"/>
      <c r="AB702" s="334"/>
      <c r="AC702" s="334"/>
      <c r="AD702" s="334"/>
      <c r="AE702" s="334"/>
    </row>
    <row r="703" spans="1:31" s="328" customFormat="1">
      <c r="A703" s="311"/>
      <c r="B703" s="311"/>
      <c r="C703" s="312"/>
      <c r="D703" s="338"/>
      <c r="E703" s="312"/>
      <c r="F703" s="339"/>
      <c r="G703" s="311"/>
      <c r="H703" s="339"/>
      <c r="I703" s="340"/>
      <c r="J703" s="339"/>
      <c r="K703" s="341"/>
      <c r="L703" s="342"/>
      <c r="M703" s="312"/>
      <c r="N703" s="312"/>
      <c r="O703" s="343"/>
      <c r="P703" s="343"/>
      <c r="Q703" s="343"/>
      <c r="R703" s="332" t="str">
        <f>IFERROR(IF(H703="","",COUNTIF($H$12:H703,H703)),"")</f>
        <v/>
      </c>
      <c r="S703" s="332"/>
      <c r="T703" s="325" t="str">
        <f t="shared" si="85"/>
        <v/>
      </c>
      <c r="U703" s="326"/>
      <c r="V703" s="330" t="str">
        <f t="shared" si="84"/>
        <v/>
      </c>
      <c r="AA703" s="343"/>
      <c r="AB703" s="334"/>
      <c r="AC703" s="334"/>
      <c r="AD703" s="334"/>
      <c r="AE703" s="334"/>
    </row>
    <row r="704" spans="1:31" s="328" customFormat="1">
      <c r="A704" s="311"/>
      <c r="B704" s="311"/>
      <c r="C704" s="312"/>
      <c r="D704" s="338"/>
      <c r="E704" s="312"/>
      <c r="F704" s="339"/>
      <c r="G704" s="311"/>
      <c r="H704" s="339"/>
      <c r="I704" s="340"/>
      <c r="J704" s="339"/>
      <c r="K704" s="341"/>
      <c r="L704" s="342"/>
      <c r="M704" s="312"/>
      <c r="N704" s="312"/>
      <c r="O704" s="343"/>
      <c r="P704" s="343"/>
      <c r="Q704" s="343"/>
      <c r="R704" s="332" t="str">
        <f>IFERROR(IF(H704="","",COUNTIF($H$12:H704,H704)),"")</f>
        <v/>
      </c>
      <c r="S704" s="332"/>
      <c r="T704" s="325" t="str">
        <f t="shared" si="85"/>
        <v/>
      </c>
      <c r="U704" s="326"/>
      <c r="V704" s="330" t="str">
        <f t="shared" si="84"/>
        <v/>
      </c>
      <c r="AA704" s="343"/>
      <c r="AB704" s="334"/>
      <c r="AC704" s="334"/>
      <c r="AD704" s="334"/>
      <c r="AE704" s="334"/>
    </row>
    <row r="705" spans="1:31" s="328" customFormat="1">
      <c r="A705" s="311"/>
      <c r="B705" s="311"/>
      <c r="C705" s="312"/>
      <c r="D705" s="338"/>
      <c r="E705" s="312"/>
      <c r="F705" s="339"/>
      <c r="G705" s="311"/>
      <c r="H705" s="339"/>
      <c r="I705" s="340"/>
      <c r="J705" s="339"/>
      <c r="K705" s="341"/>
      <c r="L705" s="342"/>
      <c r="M705" s="312"/>
      <c r="N705" s="312"/>
      <c r="O705" s="343"/>
      <c r="P705" s="343"/>
      <c r="Q705" s="343"/>
      <c r="R705" s="332" t="str">
        <f>IFERROR(IF(H705="","",COUNTIF($H$12:H705,H705)),"")</f>
        <v/>
      </c>
      <c r="S705" s="332"/>
      <c r="T705" s="325" t="str">
        <f t="shared" si="85"/>
        <v/>
      </c>
      <c r="U705" s="326"/>
      <c r="V705" s="330" t="str">
        <f t="shared" si="84"/>
        <v/>
      </c>
      <c r="AA705" s="343"/>
      <c r="AB705" s="334"/>
      <c r="AC705" s="334"/>
      <c r="AD705" s="334"/>
      <c r="AE705" s="334"/>
    </row>
    <row r="706" spans="1:31" s="328" customFormat="1">
      <c r="A706" s="311"/>
      <c r="B706" s="311"/>
      <c r="C706" s="312"/>
      <c r="D706" s="338"/>
      <c r="E706" s="312"/>
      <c r="F706" s="339"/>
      <c r="G706" s="311"/>
      <c r="H706" s="339"/>
      <c r="I706" s="340"/>
      <c r="J706" s="339"/>
      <c r="K706" s="341"/>
      <c r="L706" s="342"/>
      <c r="M706" s="312"/>
      <c r="N706" s="312"/>
      <c r="O706" s="343"/>
      <c r="P706" s="343"/>
      <c r="Q706" s="343"/>
      <c r="R706" s="332" t="str">
        <f>IFERROR(IF(H706="","",COUNTIF($H$12:H706,H706)),"")</f>
        <v/>
      </c>
      <c r="S706" s="332"/>
      <c r="T706" s="325" t="str">
        <f t="shared" si="85"/>
        <v/>
      </c>
      <c r="U706" s="326"/>
      <c r="V706" s="330" t="str">
        <f t="shared" si="84"/>
        <v/>
      </c>
      <c r="AA706" s="343"/>
      <c r="AB706" s="334"/>
      <c r="AC706" s="334"/>
      <c r="AD706" s="334"/>
      <c r="AE706" s="334"/>
    </row>
    <row r="707" spans="1:31" s="328" customFormat="1">
      <c r="A707" s="311"/>
      <c r="B707" s="311"/>
      <c r="C707" s="312"/>
      <c r="D707" s="338"/>
      <c r="E707" s="312"/>
      <c r="F707" s="339"/>
      <c r="G707" s="311"/>
      <c r="H707" s="339"/>
      <c r="I707" s="340"/>
      <c r="J707" s="339"/>
      <c r="K707" s="341"/>
      <c r="L707" s="342"/>
      <c r="M707" s="312"/>
      <c r="N707" s="312"/>
      <c r="O707" s="343"/>
      <c r="P707" s="343"/>
      <c r="Q707" s="343"/>
      <c r="R707" s="332" t="str">
        <f>IFERROR(IF(H707="","",COUNTIF($H$12:H707,H707)),"")</f>
        <v/>
      </c>
      <c r="S707" s="332"/>
      <c r="T707" s="325" t="str">
        <f t="shared" si="85"/>
        <v/>
      </c>
      <c r="U707" s="326"/>
      <c r="V707" s="330" t="str">
        <f t="shared" si="84"/>
        <v/>
      </c>
      <c r="AA707" s="343"/>
      <c r="AB707" s="334"/>
      <c r="AC707" s="334"/>
      <c r="AD707" s="334"/>
      <c r="AE707" s="334"/>
    </row>
    <row r="708" spans="1:31" s="328" customFormat="1">
      <c r="A708" s="311"/>
      <c r="B708" s="311"/>
      <c r="C708" s="312"/>
      <c r="D708" s="338"/>
      <c r="E708" s="312"/>
      <c r="F708" s="339"/>
      <c r="G708" s="311"/>
      <c r="H708" s="339"/>
      <c r="I708" s="340"/>
      <c r="J708" s="339"/>
      <c r="K708" s="341"/>
      <c r="L708" s="342"/>
      <c r="M708" s="312"/>
      <c r="N708" s="312"/>
      <c r="O708" s="343"/>
      <c r="P708" s="343"/>
      <c r="Q708" s="343"/>
      <c r="R708" s="332" t="str">
        <f>IFERROR(IF(H708="","",COUNTIF($H$12:H708,H708)),"")</f>
        <v/>
      </c>
      <c r="S708" s="332"/>
      <c r="T708" s="325" t="str">
        <f t="shared" si="85"/>
        <v/>
      </c>
      <c r="U708" s="326"/>
      <c r="V708" s="330" t="str">
        <f t="shared" si="84"/>
        <v/>
      </c>
      <c r="AA708" s="343"/>
      <c r="AB708" s="334"/>
      <c r="AC708" s="334"/>
      <c r="AD708" s="334"/>
      <c r="AE708" s="334"/>
    </row>
    <row r="709" spans="1:31" s="328" customFormat="1">
      <c r="A709" s="311"/>
      <c r="B709" s="311"/>
      <c r="C709" s="312"/>
      <c r="D709" s="338"/>
      <c r="E709" s="312"/>
      <c r="F709" s="339"/>
      <c r="G709" s="311"/>
      <c r="H709" s="339"/>
      <c r="I709" s="340"/>
      <c r="J709" s="339"/>
      <c r="K709" s="341"/>
      <c r="L709" s="342"/>
      <c r="M709" s="312"/>
      <c r="N709" s="312"/>
      <c r="O709" s="343"/>
      <c r="P709" s="343"/>
      <c r="Q709" s="343"/>
      <c r="R709" s="332" t="str">
        <f>IFERROR(IF(H709="","",COUNTIF($H$12:H709,H709)),"")</f>
        <v/>
      </c>
      <c r="S709" s="332"/>
      <c r="T709" s="325" t="str">
        <f t="shared" si="85"/>
        <v/>
      </c>
      <c r="U709" s="326"/>
      <c r="V709" s="330" t="str">
        <f t="shared" si="84"/>
        <v/>
      </c>
      <c r="AA709" s="343"/>
      <c r="AB709" s="334"/>
      <c r="AC709" s="334"/>
      <c r="AD709" s="334"/>
      <c r="AE709" s="334"/>
    </row>
    <row r="710" spans="1:31" s="328" customFormat="1">
      <c r="A710" s="311"/>
      <c r="B710" s="311"/>
      <c r="C710" s="312"/>
      <c r="D710" s="338"/>
      <c r="E710" s="312"/>
      <c r="F710" s="339"/>
      <c r="G710" s="311"/>
      <c r="H710" s="339"/>
      <c r="I710" s="340"/>
      <c r="J710" s="339"/>
      <c r="K710" s="341"/>
      <c r="L710" s="342"/>
      <c r="M710" s="312"/>
      <c r="N710" s="312"/>
      <c r="O710" s="343"/>
      <c r="P710" s="343"/>
      <c r="Q710" s="343"/>
      <c r="R710" s="332" t="str">
        <f>IFERROR(IF(H710="","",COUNTIF($H$12:H710,H710)),"")</f>
        <v/>
      </c>
      <c r="S710" s="332"/>
      <c r="T710" s="325" t="str">
        <f t="shared" si="85"/>
        <v/>
      </c>
      <c r="U710" s="326"/>
      <c r="V710" s="330" t="str">
        <f t="shared" si="84"/>
        <v/>
      </c>
      <c r="AA710" s="343"/>
      <c r="AB710" s="334"/>
      <c r="AC710" s="334"/>
      <c r="AD710" s="334"/>
      <c r="AE710" s="334"/>
    </row>
    <row r="711" spans="1:31" s="328" customFormat="1">
      <c r="A711" s="311"/>
      <c r="B711" s="311"/>
      <c r="C711" s="312"/>
      <c r="D711" s="338"/>
      <c r="E711" s="312"/>
      <c r="F711" s="339"/>
      <c r="G711" s="311"/>
      <c r="H711" s="339"/>
      <c r="I711" s="340"/>
      <c r="J711" s="339"/>
      <c r="K711" s="341"/>
      <c r="L711" s="342"/>
      <c r="M711" s="312"/>
      <c r="N711" s="312"/>
      <c r="O711" s="343"/>
      <c r="P711" s="343"/>
      <c r="Q711" s="343"/>
      <c r="R711" s="332" t="str">
        <f>IFERROR(IF(H711="","",COUNTIF($H$12:H711,H711)),"")</f>
        <v/>
      </c>
      <c r="S711" s="332"/>
      <c r="T711" s="325" t="str">
        <f t="shared" si="85"/>
        <v/>
      </c>
      <c r="U711" s="326"/>
      <c r="V711" s="330" t="str">
        <f t="shared" si="84"/>
        <v/>
      </c>
      <c r="AA711" s="343"/>
      <c r="AB711" s="334"/>
      <c r="AC711" s="334"/>
      <c r="AD711" s="334"/>
      <c r="AE711" s="334"/>
    </row>
    <row r="712" spans="1:31" s="328" customFormat="1">
      <c r="A712" s="311"/>
      <c r="B712" s="311"/>
      <c r="C712" s="312"/>
      <c r="D712" s="338"/>
      <c r="E712" s="312"/>
      <c r="F712" s="339"/>
      <c r="G712" s="311"/>
      <c r="H712" s="339"/>
      <c r="I712" s="340"/>
      <c r="J712" s="339"/>
      <c r="K712" s="341"/>
      <c r="L712" s="342"/>
      <c r="M712" s="312"/>
      <c r="N712" s="312"/>
      <c r="O712" s="343"/>
      <c r="P712" s="343"/>
      <c r="Q712" s="343"/>
      <c r="R712" s="332" t="str">
        <f>IFERROR(IF(H712="","",COUNTIF($H$12:H712,H712)),"")</f>
        <v/>
      </c>
      <c r="S712" s="332"/>
      <c r="T712" s="325" t="str">
        <f t="shared" si="85"/>
        <v/>
      </c>
      <c r="U712" s="326"/>
      <c r="V712" s="330" t="str">
        <f t="shared" si="84"/>
        <v/>
      </c>
      <c r="AA712" s="343"/>
      <c r="AB712" s="334"/>
      <c r="AC712" s="334"/>
      <c r="AD712" s="334"/>
      <c r="AE712" s="334"/>
    </row>
    <row r="713" spans="1:31" s="328" customFormat="1">
      <c r="A713" s="311"/>
      <c r="B713" s="311"/>
      <c r="C713" s="312"/>
      <c r="D713" s="338"/>
      <c r="E713" s="312"/>
      <c r="F713" s="339"/>
      <c r="G713" s="311"/>
      <c r="H713" s="339"/>
      <c r="I713" s="340"/>
      <c r="J713" s="339"/>
      <c r="K713" s="341"/>
      <c r="L713" s="342"/>
      <c r="M713" s="312"/>
      <c r="N713" s="312"/>
      <c r="O713" s="343"/>
      <c r="P713" s="343"/>
      <c r="Q713" s="343"/>
      <c r="R713" s="332" t="str">
        <f>IFERROR(IF(H713="","",COUNTIF($H$12:H713,H713)),"")</f>
        <v/>
      </c>
      <c r="S713" s="332"/>
      <c r="T713" s="325" t="str">
        <f t="shared" si="85"/>
        <v/>
      </c>
      <c r="U713" s="326"/>
      <c r="V713" s="330"/>
      <c r="AA713" s="343"/>
      <c r="AB713" s="334"/>
      <c r="AC713" s="334"/>
      <c r="AD713" s="334"/>
      <c r="AE713" s="334"/>
    </row>
    <row r="714" spans="1:31" s="328" customFormat="1">
      <c r="A714" s="311"/>
      <c r="B714" s="311"/>
      <c r="C714" s="312"/>
      <c r="D714" s="338"/>
      <c r="E714" s="312"/>
      <c r="F714" s="339"/>
      <c r="G714" s="311"/>
      <c r="H714" s="339"/>
      <c r="I714" s="340"/>
      <c r="J714" s="339"/>
      <c r="K714" s="341"/>
      <c r="L714" s="342"/>
      <c r="M714" s="312"/>
      <c r="N714" s="312"/>
      <c r="O714" s="343"/>
      <c r="P714" s="343"/>
      <c r="Q714" s="343"/>
      <c r="R714" s="332" t="str">
        <f>IFERROR(IF(H714="","",COUNTIF($H$12:H714,H714)),"")</f>
        <v/>
      </c>
      <c r="S714" s="332"/>
      <c r="T714" s="325" t="str">
        <f t="shared" si="85"/>
        <v/>
      </c>
      <c r="U714" s="326"/>
      <c r="V714" s="330"/>
      <c r="AA714" s="343"/>
      <c r="AB714" s="334"/>
      <c r="AC714" s="334"/>
      <c r="AD714" s="334"/>
      <c r="AE714" s="334"/>
    </row>
    <row r="715" spans="1:31" s="328" customFormat="1">
      <c r="A715" s="311"/>
      <c r="B715" s="311"/>
      <c r="C715" s="312"/>
      <c r="D715" s="338"/>
      <c r="E715" s="312"/>
      <c r="F715" s="339"/>
      <c r="G715" s="311"/>
      <c r="H715" s="339"/>
      <c r="I715" s="340"/>
      <c r="J715" s="339"/>
      <c r="K715" s="341"/>
      <c r="L715" s="342"/>
      <c r="M715" s="312"/>
      <c r="N715" s="312"/>
      <c r="O715" s="343"/>
      <c r="P715" s="343"/>
      <c r="Q715" s="343"/>
      <c r="R715" s="332" t="str">
        <f>IFERROR(IF(H715="","",COUNTIF($H$12:H715,H715)),"")</f>
        <v/>
      </c>
      <c r="S715" s="332"/>
      <c r="T715" s="325" t="str">
        <f t="shared" si="85"/>
        <v/>
      </c>
      <c r="U715" s="326"/>
      <c r="V715" s="330"/>
      <c r="AA715" s="343"/>
      <c r="AB715" s="334"/>
      <c r="AC715" s="334"/>
      <c r="AD715" s="334"/>
      <c r="AE715" s="334"/>
    </row>
    <row r="716" spans="1:31" s="328" customFormat="1">
      <c r="A716" s="311"/>
      <c r="B716" s="311"/>
      <c r="C716" s="312"/>
      <c r="D716" s="338"/>
      <c r="E716" s="312"/>
      <c r="F716" s="339"/>
      <c r="G716" s="311"/>
      <c r="H716" s="339"/>
      <c r="I716" s="340"/>
      <c r="J716" s="339"/>
      <c r="K716" s="341"/>
      <c r="L716" s="342"/>
      <c r="M716" s="312"/>
      <c r="N716" s="312"/>
      <c r="O716" s="343"/>
      <c r="P716" s="343"/>
      <c r="Q716" s="343"/>
      <c r="R716" s="332" t="str">
        <f>IFERROR(IF(H716="","",COUNTIF($H$12:H716,H716)),"")</f>
        <v/>
      </c>
      <c r="S716" s="332"/>
      <c r="T716" s="325" t="str">
        <f t="shared" si="85"/>
        <v/>
      </c>
      <c r="U716" s="326"/>
      <c r="V716" s="330"/>
      <c r="AA716" s="343"/>
      <c r="AB716" s="334"/>
      <c r="AC716" s="334"/>
      <c r="AD716" s="334"/>
      <c r="AE716" s="334"/>
    </row>
    <row r="717" spans="1:31" s="328" customFormat="1">
      <c r="A717" s="311"/>
      <c r="B717" s="311"/>
      <c r="C717" s="312"/>
      <c r="D717" s="338"/>
      <c r="E717" s="312"/>
      <c r="F717" s="339"/>
      <c r="G717" s="311"/>
      <c r="H717" s="339"/>
      <c r="I717" s="340"/>
      <c r="J717" s="339"/>
      <c r="K717" s="341"/>
      <c r="L717" s="342"/>
      <c r="M717" s="312"/>
      <c r="N717" s="312"/>
      <c r="O717" s="343"/>
      <c r="P717" s="343"/>
      <c r="Q717" s="343"/>
      <c r="R717" s="332" t="str">
        <f>IFERROR(IF(H717="","",COUNTIF($H$12:H717,H717)),"")</f>
        <v/>
      </c>
      <c r="S717" s="332"/>
      <c r="T717" s="325" t="str">
        <f t="shared" ref="T717:T780" si="86">IFERROR(IF(U717="","",ROW()-11),"")</f>
        <v/>
      </c>
      <c r="U717" s="326"/>
      <c r="V717" s="330"/>
      <c r="AA717" s="343"/>
      <c r="AB717" s="334"/>
      <c r="AC717" s="334"/>
      <c r="AD717" s="334"/>
      <c r="AE717" s="334"/>
    </row>
    <row r="718" spans="1:31" s="328" customFormat="1">
      <c r="A718" s="311"/>
      <c r="B718" s="311"/>
      <c r="C718" s="312"/>
      <c r="D718" s="338"/>
      <c r="E718" s="312"/>
      <c r="F718" s="339"/>
      <c r="G718" s="311"/>
      <c r="H718" s="339"/>
      <c r="I718" s="340"/>
      <c r="J718" s="339"/>
      <c r="K718" s="341"/>
      <c r="L718" s="342"/>
      <c r="M718" s="312"/>
      <c r="N718" s="312"/>
      <c r="O718" s="343"/>
      <c r="P718" s="343"/>
      <c r="Q718" s="343"/>
      <c r="R718" s="332" t="str">
        <f>IFERROR(IF(H718="","",COUNTIF($H$12:H718,H718)),"")</f>
        <v/>
      </c>
      <c r="S718" s="332"/>
      <c r="T718" s="325" t="str">
        <f t="shared" si="86"/>
        <v/>
      </c>
      <c r="U718" s="326"/>
      <c r="V718" s="330"/>
      <c r="AA718" s="343"/>
      <c r="AB718" s="334"/>
      <c r="AC718" s="334"/>
      <c r="AD718" s="334"/>
      <c r="AE718" s="334"/>
    </row>
    <row r="719" spans="1:31" s="328" customFormat="1">
      <c r="A719" s="311"/>
      <c r="B719" s="311"/>
      <c r="C719" s="312"/>
      <c r="D719" s="338"/>
      <c r="E719" s="312"/>
      <c r="F719" s="339"/>
      <c r="G719" s="311"/>
      <c r="H719" s="339"/>
      <c r="I719" s="340"/>
      <c r="J719" s="339"/>
      <c r="K719" s="341"/>
      <c r="L719" s="342"/>
      <c r="M719" s="312"/>
      <c r="N719" s="312"/>
      <c r="O719" s="343"/>
      <c r="P719" s="343"/>
      <c r="Q719" s="343"/>
      <c r="R719" s="332" t="str">
        <f>IFERROR(IF(H719="","",COUNTIF($H$12:H719,H719)),"")</f>
        <v/>
      </c>
      <c r="S719" s="332"/>
      <c r="T719" s="325" t="str">
        <f t="shared" si="86"/>
        <v/>
      </c>
      <c r="U719" s="326"/>
      <c r="V719" s="330"/>
      <c r="AA719" s="343"/>
      <c r="AB719" s="334"/>
      <c r="AC719" s="334"/>
      <c r="AD719" s="334"/>
      <c r="AE719" s="334"/>
    </row>
    <row r="720" spans="1:31" s="328" customFormat="1">
      <c r="A720" s="311"/>
      <c r="B720" s="311"/>
      <c r="C720" s="312"/>
      <c r="D720" s="338"/>
      <c r="E720" s="312"/>
      <c r="F720" s="339"/>
      <c r="G720" s="311"/>
      <c r="H720" s="339"/>
      <c r="I720" s="340"/>
      <c r="J720" s="339"/>
      <c r="K720" s="341"/>
      <c r="L720" s="342"/>
      <c r="M720" s="312"/>
      <c r="N720" s="312"/>
      <c r="O720" s="343"/>
      <c r="P720" s="343"/>
      <c r="Q720" s="343"/>
      <c r="R720" s="332" t="str">
        <f>IFERROR(IF(H720="","",COUNTIF($H$12:H720,H720)),"")</f>
        <v/>
      </c>
      <c r="S720" s="332"/>
      <c r="T720" s="325" t="str">
        <f t="shared" si="86"/>
        <v/>
      </c>
      <c r="U720" s="326"/>
      <c r="V720" s="330"/>
      <c r="AA720" s="343"/>
      <c r="AB720" s="334"/>
      <c r="AC720" s="334"/>
      <c r="AD720" s="334"/>
      <c r="AE720" s="334"/>
    </row>
    <row r="721" spans="1:31" s="328" customFormat="1">
      <c r="A721" s="311"/>
      <c r="B721" s="311"/>
      <c r="C721" s="312"/>
      <c r="D721" s="338"/>
      <c r="E721" s="312"/>
      <c r="F721" s="339"/>
      <c r="G721" s="311"/>
      <c r="H721" s="339"/>
      <c r="I721" s="340"/>
      <c r="J721" s="339"/>
      <c r="K721" s="341"/>
      <c r="L721" s="342"/>
      <c r="M721" s="312"/>
      <c r="N721" s="312"/>
      <c r="O721" s="343"/>
      <c r="P721" s="343"/>
      <c r="Q721" s="343"/>
      <c r="R721" s="332" t="str">
        <f>IFERROR(IF(H721="","",COUNTIF($H$12:H721,H721)),"")</f>
        <v/>
      </c>
      <c r="S721" s="332"/>
      <c r="T721" s="325" t="str">
        <f t="shared" si="86"/>
        <v/>
      </c>
      <c r="U721" s="326"/>
      <c r="V721" s="330"/>
      <c r="AA721" s="343"/>
      <c r="AB721" s="334"/>
      <c r="AC721" s="334"/>
      <c r="AD721" s="334"/>
      <c r="AE721" s="334"/>
    </row>
    <row r="722" spans="1:31" s="328" customFormat="1">
      <c r="A722" s="311"/>
      <c r="B722" s="311"/>
      <c r="C722" s="312"/>
      <c r="D722" s="338"/>
      <c r="E722" s="312"/>
      <c r="F722" s="339"/>
      <c r="G722" s="311"/>
      <c r="H722" s="339"/>
      <c r="I722" s="340"/>
      <c r="J722" s="339"/>
      <c r="K722" s="341"/>
      <c r="L722" s="342"/>
      <c r="M722" s="312"/>
      <c r="N722" s="312"/>
      <c r="O722" s="343"/>
      <c r="P722" s="343"/>
      <c r="Q722" s="343"/>
      <c r="R722" s="332" t="str">
        <f>IFERROR(IF(H722="","",COUNTIF($H$12:H722,H722)),"")</f>
        <v/>
      </c>
      <c r="S722" s="332"/>
      <c r="T722" s="325" t="str">
        <f t="shared" si="86"/>
        <v/>
      </c>
      <c r="U722" s="326"/>
      <c r="V722" s="330"/>
      <c r="AA722" s="343"/>
      <c r="AB722" s="334"/>
      <c r="AC722" s="334"/>
      <c r="AD722" s="334"/>
      <c r="AE722" s="334"/>
    </row>
    <row r="723" spans="1:31" s="328" customFormat="1">
      <c r="A723" s="311"/>
      <c r="B723" s="311"/>
      <c r="C723" s="312"/>
      <c r="D723" s="338"/>
      <c r="E723" s="312"/>
      <c r="F723" s="339"/>
      <c r="G723" s="311"/>
      <c r="H723" s="339"/>
      <c r="I723" s="340"/>
      <c r="J723" s="339"/>
      <c r="K723" s="341"/>
      <c r="L723" s="342"/>
      <c r="M723" s="312"/>
      <c r="N723" s="312"/>
      <c r="O723" s="343"/>
      <c r="P723" s="343"/>
      <c r="Q723" s="343"/>
      <c r="R723" s="332" t="str">
        <f>IFERROR(IF(H723="","",COUNTIF($H$12:H723,H723)),"")</f>
        <v/>
      </c>
      <c r="S723" s="332"/>
      <c r="T723" s="325" t="str">
        <f t="shared" si="86"/>
        <v/>
      </c>
      <c r="U723" s="326"/>
      <c r="V723" s="330"/>
      <c r="AA723" s="343"/>
      <c r="AB723" s="334"/>
      <c r="AC723" s="334"/>
      <c r="AD723" s="334"/>
      <c r="AE723" s="334"/>
    </row>
    <row r="724" spans="1:31" s="328" customFormat="1">
      <c r="A724" s="311"/>
      <c r="B724" s="311"/>
      <c r="C724" s="312"/>
      <c r="D724" s="338"/>
      <c r="E724" s="312"/>
      <c r="F724" s="339"/>
      <c r="G724" s="311"/>
      <c r="H724" s="339"/>
      <c r="I724" s="340"/>
      <c r="J724" s="339"/>
      <c r="K724" s="341"/>
      <c r="L724" s="342"/>
      <c r="M724" s="312"/>
      <c r="N724" s="312"/>
      <c r="O724" s="343"/>
      <c r="P724" s="343"/>
      <c r="Q724" s="343"/>
      <c r="R724" s="332" t="str">
        <f>IFERROR(IF(H724="","",COUNTIF($H$12:H724,H724)),"")</f>
        <v/>
      </c>
      <c r="S724" s="332"/>
      <c r="T724" s="325" t="str">
        <f t="shared" si="86"/>
        <v/>
      </c>
      <c r="U724" s="326"/>
      <c r="V724" s="330"/>
      <c r="AA724" s="343"/>
      <c r="AB724" s="334"/>
      <c r="AC724" s="334"/>
      <c r="AD724" s="334"/>
      <c r="AE724" s="334"/>
    </row>
    <row r="725" spans="1:31" s="328" customFormat="1">
      <c r="A725" s="311"/>
      <c r="B725" s="311"/>
      <c r="C725" s="312"/>
      <c r="D725" s="338"/>
      <c r="E725" s="312"/>
      <c r="F725" s="339"/>
      <c r="G725" s="311"/>
      <c r="H725" s="339"/>
      <c r="I725" s="340"/>
      <c r="J725" s="339"/>
      <c r="K725" s="341"/>
      <c r="L725" s="342"/>
      <c r="M725" s="312"/>
      <c r="N725" s="312"/>
      <c r="O725" s="343"/>
      <c r="P725" s="343"/>
      <c r="Q725" s="343"/>
      <c r="R725" s="332" t="str">
        <f>IFERROR(IF(H725="","",COUNTIF($H$12:H725,H725)),"")</f>
        <v/>
      </c>
      <c r="S725" s="332"/>
      <c r="T725" s="325" t="str">
        <f t="shared" si="86"/>
        <v/>
      </c>
      <c r="U725" s="326"/>
      <c r="V725" s="330"/>
      <c r="AA725" s="343"/>
      <c r="AB725" s="334"/>
      <c r="AC725" s="334"/>
      <c r="AD725" s="334"/>
      <c r="AE725" s="334"/>
    </row>
    <row r="726" spans="1:31" s="328" customFormat="1">
      <c r="A726" s="311"/>
      <c r="B726" s="311"/>
      <c r="C726" s="312"/>
      <c r="D726" s="338"/>
      <c r="E726" s="312"/>
      <c r="F726" s="339"/>
      <c r="G726" s="311"/>
      <c r="H726" s="339"/>
      <c r="I726" s="340"/>
      <c r="J726" s="339"/>
      <c r="K726" s="341"/>
      <c r="L726" s="342"/>
      <c r="M726" s="312"/>
      <c r="N726" s="312"/>
      <c r="O726" s="343"/>
      <c r="P726" s="343"/>
      <c r="Q726" s="343"/>
      <c r="R726" s="332" t="str">
        <f>IFERROR(IF(H726="","",COUNTIF($H$12:H726,H726)),"")</f>
        <v/>
      </c>
      <c r="S726" s="332"/>
      <c r="T726" s="325" t="str">
        <f t="shared" si="86"/>
        <v/>
      </c>
      <c r="U726" s="326"/>
      <c r="V726" s="330"/>
      <c r="AA726" s="343"/>
      <c r="AB726" s="334"/>
      <c r="AC726" s="334"/>
      <c r="AD726" s="334"/>
      <c r="AE726" s="334"/>
    </row>
    <row r="727" spans="1:31" s="328" customFormat="1">
      <c r="A727" s="311"/>
      <c r="B727" s="311"/>
      <c r="C727" s="312"/>
      <c r="D727" s="338"/>
      <c r="E727" s="312"/>
      <c r="F727" s="339"/>
      <c r="G727" s="311"/>
      <c r="H727" s="339"/>
      <c r="I727" s="340"/>
      <c r="J727" s="339"/>
      <c r="K727" s="341"/>
      <c r="L727" s="342"/>
      <c r="M727" s="312"/>
      <c r="N727" s="312"/>
      <c r="O727" s="343"/>
      <c r="P727" s="343"/>
      <c r="Q727" s="343"/>
      <c r="R727" s="332" t="str">
        <f>IFERROR(IF(H727="","",COUNTIF($H$12:H727,H727)),"")</f>
        <v/>
      </c>
      <c r="S727" s="332"/>
      <c r="T727" s="325" t="str">
        <f t="shared" si="86"/>
        <v/>
      </c>
      <c r="U727" s="326"/>
      <c r="V727" s="330"/>
      <c r="AA727" s="343"/>
      <c r="AB727" s="334"/>
      <c r="AC727" s="334"/>
      <c r="AD727" s="334"/>
      <c r="AE727" s="334"/>
    </row>
    <row r="728" spans="1:31" s="328" customFormat="1">
      <c r="A728" s="311"/>
      <c r="B728" s="311"/>
      <c r="C728" s="312"/>
      <c r="D728" s="338"/>
      <c r="E728" s="312"/>
      <c r="F728" s="339"/>
      <c r="G728" s="311"/>
      <c r="H728" s="339"/>
      <c r="I728" s="340"/>
      <c r="J728" s="339"/>
      <c r="K728" s="341"/>
      <c r="L728" s="342"/>
      <c r="M728" s="312"/>
      <c r="N728" s="312"/>
      <c r="O728" s="343"/>
      <c r="P728" s="343"/>
      <c r="Q728" s="343"/>
      <c r="R728" s="332" t="str">
        <f>IFERROR(IF(H728="","",COUNTIF($H$12:H728,H728)),"")</f>
        <v/>
      </c>
      <c r="S728" s="332"/>
      <c r="T728" s="325" t="str">
        <f t="shared" si="86"/>
        <v/>
      </c>
      <c r="U728" s="326"/>
      <c r="V728" s="330"/>
      <c r="AA728" s="343"/>
      <c r="AB728" s="334"/>
      <c r="AC728" s="334"/>
      <c r="AD728" s="334"/>
      <c r="AE728" s="334"/>
    </row>
    <row r="729" spans="1:31" s="328" customFormat="1">
      <c r="A729" s="311"/>
      <c r="B729" s="311"/>
      <c r="C729" s="312"/>
      <c r="D729" s="338"/>
      <c r="E729" s="312"/>
      <c r="F729" s="339"/>
      <c r="G729" s="311"/>
      <c r="H729" s="339"/>
      <c r="I729" s="340"/>
      <c r="J729" s="339"/>
      <c r="K729" s="341"/>
      <c r="L729" s="342"/>
      <c r="M729" s="312"/>
      <c r="N729" s="312"/>
      <c r="O729" s="343"/>
      <c r="P729" s="343"/>
      <c r="Q729" s="343"/>
      <c r="R729" s="332" t="str">
        <f>IFERROR(IF(H729="","",COUNTIF($H$12:H729,H729)),"")</f>
        <v/>
      </c>
      <c r="S729" s="332"/>
      <c r="T729" s="325" t="str">
        <f t="shared" si="86"/>
        <v/>
      </c>
      <c r="U729" s="326"/>
      <c r="V729" s="330"/>
      <c r="AA729" s="343"/>
      <c r="AB729" s="334"/>
      <c r="AC729" s="334"/>
      <c r="AD729" s="334"/>
      <c r="AE729" s="334"/>
    </row>
    <row r="730" spans="1:31" s="328" customFormat="1">
      <c r="A730" s="311"/>
      <c r="B730" s="311"/>
      <c r="C730" s="312"/>
      <c r="D730" s="338"/>
      <c r="E730" s="312"/>
      <c r="F730" s="339"/>
      <c r="G730" s="311"/>
      <c r="H730" s="339"/>
      <c r="I730" s="340"/>
      <c r="J730" s="339"/>
      <c r="K730" s="341"/>
      <c r="L730" s="342"/>
      <c r="M730" s="312"/>
      <c r="N730" s="312"/>
      <c r="O730" s="343"/>
      <c r="P730" s="343"/>
      <c r="Q730" s="343"/>
      <c r="R730" s="332" t="str">
        <f>IFERROR(IF(H730="","",COUNTIF($H$12:H730,H730)),"")</f>
        <v/>
      </c>
      <c r="S730" s="332"/>
      <c r="T730" s="325" t="str">
        <f t="shared" si="86"/>
        <v/>
      </c>
      <c r="U730" s="326"/>
      <c r="V730" s="330"/>
      <c r="AA730" s="343"/>
      <c r="AB730" s="334"/>
      <c r="AC730" s="334"/>
      <c r="AD730" s="334"/>
      <c r="AE730" s="334"/>
    </row>
    <row r="731" spans="1:31" s="328" customFormat="1">
      <c r="A731" s="311"/>
      <c r="B731" s="311"/>
      <c r="C731" s="312"/>
      <c r="D731" s="338"/>
      <c r="E731" s="312"/>
      <c r="F731" s="339"/>
      <c r="G731" s="311"/>
      <c r="H731" s="339"/>
      <c r="I731" s="340"/>
      <c r="J731" s="339"/>
      <c r="K731" s="341"/>
      <c r="L731" s="342"/>
      <c r="M731" s="312"/>
      <c r="N731" s="312"/>
      <c r="O731" s="343"/>
      <c r="P731" s="343"/>
      <c r="Q731" s="343"/>
      <c r="R731" s="332" t="str">
        <f>IFERROR(IF(H731="","",COUNTIF($H$12:H731,H731)),"")</f>
        <v/>
      </c>
      <c r="S731" s="332"/>
      <c r="T731" s="325" t="str">
        <f t="shared" si="86"/>
        <v/>
      </c>
      <c r="U731" s="326"/>
      <c r="V731" s="330"/>
      <c r="AA731" s="343"/>
      <c r="AB731" s="334"/>
      <c r="AC731" s="334"/>
      <c r="AD731" s="334"/>
      <c r="AE731" s="334"/>
    </row>
    <row r="732" spans="1:31" s="328" customFormat="1">
      <c r="A732" s="311"/>
      <c r="B732" s="311"/>
      <c r="C732" s="312"/>
      <c r="D732" s="338"/>
      <c r="E732" s="312"/>
      <c r="F732" s="339"/>
      <c r="G732" s="311"/>
      <c r="H732" s="339"/>
      <c r="I732" s="340"/>
      <c r="J732" s="339"/>
      <c r="K732" s="341"/>
      <c r="L732" s="342"/>
      <c r="M732" s="312"/>
      <c r="N732" s="312"/>
      <c r="O732" s="343"/>
      <c r="P732" s="343"/>
      <c r="Q732" s="343"/>
      <c r="R732" s="332" t="str">
        <f>IFERROR(IF(H732="","",COUNTIF($H$12:H732,H732)),"")</f>
        <v/>
      </c>
      <c r="S732" s="332"/>
      <c r="T732" s="325" t="str">
        <f t="shared" si="86"/>
        <v/>
      </c>
      <c r="U732" s="326"/>
      <c r="V732" s="330"/>
      <c r="AA732" s="343"/>
      <c r="AB732" s="334"/>
      <c r="AC732" s="334"/>
      <c r="AD732" s="334"/>
      <c r="AE732" s="334"/>
    </row>
    <row r="733" spans="1:31" s="328" customFormat="1">
      <c r="A733" s="311"/>
      <c r="B733" s="311"/>
      <c r="C733" s="312"/>
      <c r="D733" s="338"/>
      <c r="E733" s="312"/>
      <c r="F733" s="339"/>
      <c r="G733" s="311"/>
      <c r="H733" s="339"/>
      <c r="I733" s="340"/>
      <c r="J733" s="339"/>
      <c r="K733" s="341"/>
      <c r="L733" s="342"/>
      <c r="M733" s="312"/>
      <c r="N733" s="312"/>
      <c r="O733" s="343"/>
      <c r="P733" s="343"/>
      <c r="Q733" s="343"/>
      <c r="R733" s="332" t="str">
        <f>IFERROR(IF(H733="","",COUNTIF($H$12:H733,H733)),"")</f>
        <v/>
      </c>
      <c r="S733" s="332"/>
      <c r="T733" s="325" t="str">
        <f t="shared" si="86"/>
        <v/>
      </c>
      <c r="U733" s="326"/>
      <c r="V733" s="330"/>
      <c r="AA733" s="343"/>
      <c r="AB733" s="334"/>
      <c r="AC733" s="334"/>
      <c r="AD733" s="334"/>
      <c r="AE733" s="334"/>
    </row>
    <row r="734" spans="1:31" s="328" customFormat="1">
      <c r="A734" s="311"/>
      <c r="B734" s="311"/>
      <c r="C734" s="312"/>
      <c r="D734" s="338"/>
      <c r="E734" s="312"/>
      <c r="F734" s="339"/>
      <c r="G734" s="311"/>
      <c r="H734" s="339"/>
      <c r="I734" s="340"/>
      <c r="J734" s="339"/>
      <c r="K734" s="341"/>
      <c r="L734" s="342"/>
      <c r="M734" s="312"/>
      <c r="N734" s="312"/>
      <c r="O734" s="343"/>
      <c r="P734" s="343"/>
      <c r="Q734" s="343"/>
      <c r="R734" s="332" t="str">
        <f>IFERROR(IF(H734="","",COUNTIF($H$12:H734,H734)),"")</f>
        <v/>
      </c>
      <c r="S734" s="332"/>
      <c r="T734" s="325" t="str">
        <f t="shared" si="86"/>
        <v/>
      </c>
      <c r="U734" s="326"/>
      <c r="V734" s="330"/>
      <c r="AA734" s="343"/>
      <c r="AB734" s="334"/>
      <c r="AC734" s="334"/>
      <c r="AD734" s="334"/>
      <c r="AE734" s="334"/>
    </row>
    <row r="735" spans="1:31" s="328" customFormat="1">
      <c r="A735" s="311"/>
      <c r="B735" s="311"/>
      <c r="C735" s="312"/>
      <c r="D735" s="338"/>
      <c r="E735" s="312"/>
      <c r="F735" s="339"/>
      <c r="G735" s="311"/>
      <c r="H735" s="339"/>
      <c r="I735" s="340"/>
      <c r="J735" s="339"/>
      <c r="K735" s="341"/>
      <c r="L735" s="342"/>
      <c r="M735" s="312"/>
      <c r="N735" s="312"/>
      <c r="O735" s="343"/>
      <c r="P735" s="343"/>
      <c r="Q735" s="343"/>
      <c r="R735" s="332" t="str">
        <f>IFERROR(IF(H735="","",COUNTIF($H$12:H735,H735)),"")</f>
        <v/>
      </c>
      <c r="S735" s="332"/>
      <c r="T735" s="325" t="str">
        <f t="shared" si="86"/>
        <v/>
      </c>
      <c r="U735" s="326"/>
      <c r="V735" s="330"/>
      <c r="AA735" s="343"/>
      <c r="AB735" s="334"/>
      <c r="AC735" s="334"/>
      <c r="AD735" s="334"/>
      <c r="AE735" s="334"/>
    </row>
    <row r="736" spans="1:31" s="328" customFormat="1">
      <c r="A736" s="311"/>
      <c r="B736" s="311"/>
      <c r="C736" s="312"/>
      <c r="D736" s="338"/>
      <c r="E736" s="312"/>
      <c r="F736" s="339"/>
      <c r="G736" s="311"/>
      <c r="H736" s="339"/>
      <c r="I736" s="340"/>
      <c r="J736" s="339"/>
      <c r="K736" s="341"/>
      <c r="L736" s="342"/>
      <c r="M736" s="312"/>
      <c r="N736" s="312"/>
      <c r="O736" s="343"/>
      <c r="P736" s="343"/>
      <c r="Q736" s="343"/>
      <c r="R736" s="332" t="str">
        <f>IFERROR(IF(H736="","",COUNTIF($H$12:H736,H736)),"")</f>
        <v/>
      </c>
      <c r="S736" s="332"/>
      <c r="T736" s="325" t="str">
        <f t="shared" si="86"/>
        <v/>
      </c>
      <c r="U736" s="326"/>
      <c r="V736" s="330"/>
      <c r="AA736" s="343"/>
      <c r="AB736" s="334"/>
      <c r="AC736" s="334"/>
      <c r="AD736" s="334"/>
      <c r="AE736" s="334"/>
    </row>
    <row r="737" spans="1:31" s="328" customFormat="1">
      <c r="A737" s="311"/>
      <c r="B737" s="311"/>
      <c r="C737" s="312"/>
      <c r="D737" s="338"/>
      <c r="E737" s="312"/>
      <c r="F737" s="339"/>
      <c r="G737" s="311"/>
      <c r="H737" s="339"/>
      <c r="I737" s="340"/>
      <c r="J737" s="339"/>
      <c r="K737" s="341"/>
      <c r="L737" s="342"/>
      <c r="M737" s="312"/>
      <c r="N737" s="312"/>
      <c r="O737" s="343"/>
      <c r="P737" s="343"/>
      <c r="Q737" s="343"/>
      <c r="R737" s="332" t="str">
        <f>IFERROR(IF(H737="","",COUNTIF($H$12:H737,H737)),"")</f>
        <v/>
      </c>
      <c r="S737" s="332"/>
      <c r="T737" s="325" t="str">
        <f t="shared" si="86"/>
        <v/>
      </c>
      <c r="U737" s="326"/>
      <c r="V737" s="330"/>
      <c r="AA737" s="343"/>
      <c r="AB737" s="334"/>
      <c r="AC737" s="334"/>
      <c r="AD737" s="334"/>
      <c r="AE737" s="334"/>
    </row>
    <row r="738" spans="1:31" s="328" customFormat="1">
      <c r="A738" s="311"/>
      <c r="B738" s="311"/>
      <c r="C738" s="312"/>
      <c r="D738" s="338"/>
      <c r="E738" s="312"/>
      <c r="F738" s="339"/>
      <c r="G738" s="311"/>
      <c r="H738" s="339"/>
      <c r="I738" s="340"/>
      <c r="J738" s="339"/>
      <c r="K738" s="341"/>
      <c r="L738" s="342"/>
      <c r="M738" s="312"/>
      <c r="N738" s="312"/>
      <c r="O738" s="343"/>
      <c r="P738" s="343"/>
      <c r="Q738" s="343"/>
      <c r="R738" s="332" t="str">
        <f>IFERROR(IF(H738="","",COUNTIF($H$12:H738,H738)),"")</f>
        <v/>
      </c>
      <c r="S738" s="332"/>
      <c r="T738" s="325" t="str">
        <f t="shared" si="86"/>
        <v/>
      </c>
      <c r="U738" s="326"/>
      <c r="V738" s="330"/>
      <c r="AA738" s="343"/>
      <c r="AB738" s="334"/>
      <c r="AC738" s="334"/>
      <c r="AD738" s="334"/>
      <c r="AE738" s="334"/>
    </row>
    <row r="739" spans="1:31" s="328" customFormat="1">
      <c r="A739" s="311"/>
      <c r="B739" s="311"/>
      <c r="C739" s="312"/>
      <c r="D739" s="338"/>
      <c r="E739" s="312"/>
      <c r="F739" s="339"/>
      <c r="G739" s="311"/>
      <c r="H739" s="339"/>
      <c r="I739" s="340"/>
      <c r="J739" s="339"/>
      <c r="K739" s="341"/>
      <c r="L739" s="342"/>
      <c r="M739" s="312"/>
      <c r="N739" s="312"/>
      <c r="O739" s="343"/>
      <c r="P739" s="343"/>
      <c r="Q739" s="343"/>
      <c r="R739" s="332" t="str">
        <f>IFERROR(IF(H739="","",COUNTIF($H$12:H739,H739)),"")</f>
        <v/>
      </c>
      <c r="S739" s="332"/>
      <c r="T739" s="325" t="str">
        <f t="shared" si="86"/>
        <v/>
      </c>
      <c r="U739" s="326"/>
      <c r="V739" s="330"/>
      <c r="AA739" s="343"/>
      <c r="AB739" s="334"/>
      <c r="AC739" s="334"/>
      <c r="AD739" s="334"/>
      <c r="AE739" s="334"/>
    </row>
    <row r="740" spans="1:31" s="328" customFormat="1">
      <c r="A740" s="311"/>
      <c r="B740" s="311"/>
      <c r="C740" s="312"/>
      <c r="D740" s="338"/>
      <c r="E740" s="312"/>
      <c r="F740" s="339"/>
      <c r="G740" s="311"/>
      <c r="H740" s="339"/>
      <c r="I740" s="340"/>
      <c r="J740" s="339"/>
      <c r="K740" s="341"/>
      <c r="L740" s="342"/>
      <c r="M740" s="312"/>
      <c r="N740" s="312"/>
      <c r="O740" s="343"/>
      <c r="P740" s="343"/>
      <c r="Q740" s="343"/>
      <c r="R740" s="332" t="str">
        <f>IFERROR(IF(H740="","",COUNTIF($H$12:H740,H740)),"")</f>
        <v/>
      </c>
      <c r="S740" s="332"/>
      <c r="T740" s="325" t="str">
        <f t="shared" si="86"/>
        <v/>
      </c>
      <c r="U740" s="326"/>
      <c r="V740" s="330"/>
      <c r="AA740" s="343"/>
      <c r="AB740" s="334"/>
      <c r="AC740" s="334"/>
      <c r="AD740" s="334"/>
      <c r="AE740" s="334"/>
    </row>
    <row r="741" spans="1:31" s="328" customFormat="1">
      <c r="A741" s="311"/>
      <c r="B741" s="311"/>
      <c r="C741" s="312"/>
      <c r="D741" s="338"/>
      <c r="E741" s="312"/>
      <c r="F741" s="339"/>
      <c r="G741" s="311"/>
      <c r="H741" s="339"/>
      <c r="I741" s="340"/>
      <c r="J741" s="339"/>
      <c r="K741" s="341"/>
      <c r="L741" s="342"/>
      <c r="M741" s="312"/>
      <c r="N741" s="312"/>
      <c r="O741" s="343"/>
      <c r="P741" s="343"/>
      <c r="Q741" s="343"/>
      <c r="R741" s="332" t="str">
        <f>IFERROR(IF(H741="","",COUNTIF($H$12:H741,H741)),"")</f>
        <v/>
      </c>
      <c r="S741" s="332"/>
      <c r="T741" s="325" t="str">
        <f t="shared" si="86"/>
        <v/>
      </c>
      <c r="U741" s="326"/>
      <c r="V741" s="330"/>
      <c r="AA741" s="343"/>
      <c r="AB741" s="334"/>
      <c r="AC741" s="334"/>
      <c r="AD741" s="334"/>
      <c r="AE741" s="334"/>
    </row>
    <row r="742" spans="1:31" s="328" customFormat="1">
      <c r="A742" s="311"/>
      <c r="B742" s="311"/>
      <c r="C742" s="312"/>
      <c r="D742" s="338"/>
      <c r="E742" s="312"/>
      <c r="F742" s="339"/>
      <c r="G742" s="311"/>
      <c r="H742" s="339"/>
      <c r="I742" s="340"/>
      <c r="J742" s="339"/>
      <c r="K742" s="341"/>
      <c r="L742" s="342"/>
      <c r="M742" s="312"/>
      <c r="N742" s="312"/>
      <c r="O742" s="343"/>
      <c r="P742" s="343"/>
      <c r="Q742" s="343"/>
      <c r="R742" s="332" t="str">
        <f>IFERROR(IF(H742="","",COUNTIF($H$12:H742,H742)),"")</f>
        <v/>
      </c>
      <c r="S742" s="332"/>
      <c r="T742" s="325" t="str">
        <f t="shared" si="86"/>
        <v/>
      </c>
      <c r="U742" s="326"/>
      <c r="V742" s="330"/>
      <c r="AA742" s="343"/>
      <c r="AB742" s="334"/>
      <c r="AC742" s="334"/>
      <c r="AD742" s="334"/>
      <c r="AE742" s="334"/>
    </row>
    <row r="743" spans="1:31" s="328" customFormat="1">
      <c r="A743" s="311"/>
      <c r="B743" s="311"/>
      <c r="C743" s="312"/>
      <c r="D743" s="338"/>
      <c r="E743" s="312"/>
      <c r="F743" s="339"/>
      <c r="G743" s="311"/>
      <c r="H743" s="339"/>
      <c r="I743" s="340"/>
      <c r="J743" s="339"/>
      <c r="K743" s="341"/>
      <c r="L743" s="342"/>
      <c r="M743" s="312"/>
      <c r="N743" s="312"/>
      <c r="O743" s="343"/>
      <c r="P743" s="343"/>
      <c r="Q743" s="343"/>
      <c r="R743" s="332"/>
      <c r="S743" s="332"/>
      <c r="T743" s="325" t="str">
        <f t="shared" si="86"/>
        <v/>
      </c>
      <c r="U743" s="326"/>
      <c r="V743" s="330"/>
      <c r="AA743" s="343"/>
      <c r="AB743" s="334"/>
      <c r="AC743" s="334"/>
      <c r="AD743" s="334"/>
      <c r="AE743" s="334"/>
    </row>
    <row r="744" spans="1:31" s="328" customFormat="1">
      <c r="A744" s="311"/>
      <c r="B744" s="311"/>
      <c r="C744" s="312"/>
      <c r="D744" s="338"/>
      <c r="E744" s="312"/>
      <c r="F744" s="339"/>
      <c r="G744" s="311"/>
      <c r="H744" s="339"/>
      <c r="I744" s="340"/>
      <c r="J744" s="339"/>
      <c r="K744" s="341"/>
      <c r="L744" s="342"/>
      <c r="M744" s="312"/>
      <c r="N744" s="312"/>
      <c r="O744" s="343"/>
      <c r="P744" s="343"/>
      <c r="Q744" s="343"/>
      <c r="R744" s="332"/>
      <c r="S744" s="332"/>
      <c r="T744" s="325" t="str">
        <f t="shared" si="86"/>
        <v/>
      </c>
      <c r="U744" s="326"/>
      <c r="V744" s="330"/>
      <c r="AA744" s="343"/>
      <c r="AB744" s="334"/>
      <c r="AC744" s="334"/>
      <c r="AD744" s="334"/>
      <c r="AE744" s="334"/>
    </row>
    <row r="745" spans="1:31" s="328" customFormat="1">
      <c r="A745" s="311"/>
      <c r="B745" s="311"/>
      <c r="C745" s="312"/>
      <c r="D745" s="338"/>
      <c r="E745" s="312"/>
      <c r="F745" s="339"/>
      <c r="G745" s="311"/>
      <c r="H745" s="339"/>
      <c r="I745" s="340"/>
      <c r="J745" s="339"/>
      <c r="K745" s="341"/>
      <c r="L745" s="342"/>
      <c r="M745" s="312"/>
      <c r="N745" s="312"/>
      <c r="O745" s="343"/>
      <c r="P745" s="343"/>
      <c r="Q745" s="343"/>
      <c r="R745" s="332"/>
      <c r="S745" s="332"/>
      <c r="T745" s="325" t="str">
        <f t="shared" si="86"/>
        <v/>
      </c>
      <c r="U745" s="326"/>
      <c r="V745" s="330"/>
      <c r="AA745" s="343"/>
      <c r="AB745" s="334"/>
      <c r="AC745" s="334"/>
      <c r="AD745" s="334"/>
      <c r="AE745" s="334"/>
    </row>
    <row r="746" spans="1:31" s="328" customFormat="1">
      <c r="A746" s="311"/>
      <c r="B746" s="311"/>
      <c r="C746" s="312"/>
      <c r="D746" s="338"/>
      <c r="E746" s="312"/>
      <c r="F746" s="339"/>
      <c r="G746" s="311"/>
      <c r="H746" s="339"/>
      <c r="I746" s="340"/>
      <c r="J746" s="339"/>
      <c r="K746" s="341"/>
      <c r="L746" s="342"/>
      <c r="M746" s="312"/>
      <c r="N746" s="312"/>
      <c r="O746" s="343"/>
      <c r="P746" s="343"/>
      <c r="Q746" s="343"/>
      <c r="R746" s="332"/>
      <c r="S746" s="332"/>
      <c r="T746" s="325" t="str">
        <f t="shared" si="86"/>
        <v/>
      </c>
      <c r="U746" s="326"/>
      <c r="V746" s="330"/>
      <c r="AA746" s="343"/>
      <c r="AB746" s="334"/>
      <c r="AC746" s="334"/>
      <c r="AD746" s="334"/>
      <c r="AE746" s="334"/>
    </row>
    <row r="747" spans="1:31" s="328" customFormat="1">
      <c r="A747" s="311"/>
      <c r="B747" s="311"/>
      <c r="C747" s="312"/>
      <c r="D747" s="338"/>
      <c r="E747" s="312"/>
      <c r="F747" s="339"/>
      <c r="G747" s="311"/>
      <c r="H747" s="339"/>
      <c r="I747" s="340"/>
      <c r="J747" s="339"/>
      <c r="K747" s="341"/>
      <c r="L747" s="342"/>
      <c r="M747" s="312"/>
      <c r="N747" s="312"/>
      <c r="O747" s="343"/>
      <c r="P747" s="343"/>
      <c r="Q747" s="343"/>
      <c r="R747" s="332"/>
      <c r="S747" s="332"/>
      <c r="T747" s="325" t="str">
        <f t="shared" si="86"/>
        <v/>
      </c>
      <c r="U747" s="326"/>
      <c r="V747" s="330"/>
      <c r="AA747" s="343"/>
      <c r="AB747" s="334"/>
      <c r="AC747" s="334"/>
      <c r="AD747" s="334"/>
      <c r="AE747" s="334"/>
    </row>
    <row r="748" spans="1:31" s="328" customFormat="1">
      <c r="A748" s="311"/>
      <c r="B748" s="311"/>
      <c r="C748" s="312"/>
      <c r="D748" s="338"/>
      <c r="E748" s="312"/>
      <c r="F748" s="339"/>
      <c r="G748" s="311"/>
      <c r="H748" s="339"/>
      <c r="I748" s="340"/>
      <c r="J748" s="339"/>
      <c r="K748" s="341"/>
      <c r="L748" s="342"/>
      <c r="M748" s="312"/>
      <c r="N748" s="312"/>
      <c r="O748" s="343"/>
      <c r="P748" s="343"/>
      <c r="Q748" s="343"/>
      <c r="R748" s="332"/>
      <c r="S748" s="332"/>
      <c r="T748" s="325" t="str">
        <f t="shared" si="86"/>
        <v/>
      </c>
      <c r="U748" s="326"/>
      <c r="V748" s="330"/>
      <c r="AA748" s="343"/>
      <c r="AB748" s="334"/>
      <c r="AC748" s="334"/>
      <c r="AD748" s="334"/>
      <c r="AE748" s="334"/>
    </row>
    <row r="749" spans="1:31" s="328" customFormat="1">
      <c r="A749" s="311"/>
      <c r="B749" s="311"/>
      <c r="C749" s="312"/>
      <c r="D749" s="338"/>
      <c r="E749" s="312"/>
      <c r="F749" s="339"/>
      <c r="G749" s="311"/>
      <c r="H749" s="339"/>
      <c r="I749" s="340"/>
      <c r="J749" s="339"/>
      <c r="K749" s="341"/>
      <c r="L749" s="342"/>
      <c r="M749" s="312"/>
      <c r="N749" s="312"/>
      <c r="O749" s="343"/>
      <c r="P749" s="343"/>
      <c r="Q749" s="343"/>
      <c r="R749" s="332"/>
      <c r="S749" s="332"/>
      <c r="T749" s="325" t="str">
        <f t="shared" si="86"/>
        <v/>
      </c>
      <c r="U749" s="326"/>
      <c r="V749" s="330"/>
      <c r="AA749" s="343"/>
      <c r="AB749" s="334"/>
      <c r="AC749" s="334"/>
      <c r="AD749" s="334"/>
      <c r="AE749" s="334"/>
    </row>
    <row r="750" spans="1:31" s="328" customFormat="1">
      <c r="A750" s="311"/>
      <c r="B750" s="311"/>
      <c r="C750" s="312"/>
      <c r="D750" s="338"/>
      <c r="E750" s="312"/>
      <c r="F750" s="339"/>
      <c r="G750" s="311"/>
      <c r="H750" s="339"/>
      <c r="I750" s="340"/>
      <c r="J750" s="339"/>
      <c r="K750" s="341"/>
      <c r="L750" s="342"/>
      <c r="M750" s="312"/>
      <c r="N750" s="312"/>
      <c r="O750" s="343"/>
      <c r="P750" s="343"/>
      <c r="Q750" s="343"/>
      <c r="R750" s="332"/>
      <c r="S750" s="332"/>
      <c r="T750" s="325" t="str">
        <f t="shared" si="86"/>
        <v/>
      </c>
      <c r="U750" s="326"/>
      <c r="V750" s="330"/>
      <c r="AA750" s="343"/>
      <c r="AB750" s="334"/>
      <c r="AC750" s="334"/>
      <c r="AD750" s="334"/>
      <c r="AE750" s="334"/>
    </row>
    <row r="751" spans="1:31" s="328" customFormat="1">
      <c r="A751" s="311"/>
      <c r="B751" s="311"/>
      <c r="C751" s="312"/>
      <c r="D751" s="338"/>
      <c r="E751" s="312"/>
      <c r="F751" s="339"/>
      <c r="G751" s="311"/>
      <c r="H751" s="339"/>
      <c r="I751" s="340"/>
      <c r="J751" s="339"/>
      <c r="K751" s="341"/>
      <c r="L751" s="342"/>
      <c r="M751" s="312"/>
      <c r="N751" s="312"/>
      <c r="O751" s="343"/>
      <c r="P751" s="343"/>
      <c r="Q751" s="343"/>
      <c r="R751" s="332"/>
      <c r="S751" s="332"/>
      <c r="T751" s="325" t="str">
        <f t="shared" si="86"/>
        <v/>
      </c>
      <c r="U751" s="326"/>
      <c r="V751" s="330"/>
      <c r="AA751" s="343"/>
      <c r="AB751" s="334"/>
      <c r="AC751" s="334"/>
      <c r="AD751" s="334"/>
      <c r="AE751" s="334"/>
    </row>
    <row r="752" spans="1:31" s="328" customFormat="1">
      <c r="A752" s="311"/>
      <c r="B752" s="311"/>
      <c r="C752" s="312"/>
      <c r="D752" s="338"/>
      <c r="E752" s="312"/>
      <c r="F752" s="339"/>
      <c r="G752" s="311"/>
      <c r="H752" s="339"/>
      <c r="I752" s="340"/>
      <c r="J752" s="339"/>
      <c r="K752" s="341"/>
      <c r="L752" s="342"/>
      <c r="M752" s="312"/>
      <c r="N752" s="312"/>
      <c r="O752" s="343"/>
      <c r="P752" s="343"/>
      <c r="Q752" s="343"/>
      <c r="R752" s="332"/>
      <c r="S752" s="332"/>
      <c r="T752" s="325" t="str">
        <f t="shared" si="86"/>
        <v/>
      </c>
      <c r="U752" s="326"/>
      <c r="V752" s="330"/>
      <c r="AA752" s="343"/>
      <c r="AB752" s="334"/>
      <c r="AC752" s="334"/>
      <c r="AD752" s="334"/>
      <c r="AE752" s="334"/>
    </row>
    <row r="753" spans="1:31" s="328" customFormat="1">
      <c r="A753" s="311"/>
      <c r="B753" s="311"/>
      <c r="C753" s="312"/>
      <c r="D753" s="338"/>
      <c r="E753" s="312"/>
      <c r="F753" s="339"/>
      <c r="G753" s="311"/>
      <c r="H753" s="339"/>
      <c r="I753" s="340"/>
      <c r="J753" s="339"/>
      <c r="K753" s="341"/>
      <c r="L753" s="342"/>
      <c r="M753" s="312"/>
      <c r="N753" s="312"/>
      <c r="O753" s="343"/>
      <c r="P753" s="343"/>
      <c r="Q753" s="343"/>
      <c r="R753" s="332"/>
      <c r="S753" s="332"/>
      <c r="T753" s="325" t="str">
        <f t="shared" si="86"/>
        <v/>
      </c>
      <c r="U753" s="326"/>
      <c r="V753" s="330"/>
      <c r="AA753" s="343"/>
      <c r="AB753" s="334"/>
      <c r="AC753" s="334"/>
      <c r="AD753" s="334"/>
      <c r="AE753" s="334"/>
    </row>
    <row r="754" spans="1:31" s="328" customFormat="1">
      <c r="A754" s="311"/>
      <c r="B754" s="311"/>
      <c r="C754" s="312"/>
      <c r="D754" s="338"/>
      <c r="E754" s="312"/>
      <c r="F754" s="339"/>
      <c r="G754" s="311"/>
      <c r="H754" s="339"/>
      <c r="I754" s="340"/>
      <c r="J754" s="339"/>
      <c r="K754" s="341"/>
      <c r="L754" s="342"/>
      <c r="M754" s="312"/>
      <c r="N754" s="312"/>
      <c r="O754" s="343"/>
      <c r="P754" s="343"/>
      <c r="Q754" s="343"/>
      <c r="R754" s="332"/>
      <c r="S754" s="332"/>
      <c r="T754" s="325" t="str">
        <f t="shared" si="86"/>
        <v/>
      </c>
      <c r="U754" s="326"/>
      <c r="V754" s="330"/>
      <c r="AA754" s="343"/>
      <c r="AB754" s="334"/>
      <c r="AC754" s="334"/>
      <c r="AD754" s="334"/>
      <c r="AE754" s="334"/>
    </row>
    <row r="755" spans="1:31" s="328" customFormat="1">
      <c r="A755" s="311"/>
      <c r="B755" s="311"/>
      <c r="C755" s="312"/>
      <c r="D755" s="338"/>
      <c r="E755" s="312"/>
      <c r="F755" s="339"/>
      <c r="G755" s="311"/>
      <c r="H755" s="339"/>
      <c r="I755" s="340"/>
      <c r="J755" s="339"/>
      <c r="K755" s="341"/>
      <c r="L755" s="342"/>
      <c r="M755" s="312"/>
      <c r="N755" s="312"/>
      <c r="O755" s="343"/>
      <c r="P755" s="343"/>
      <c r="Q755" s="343"/>
      <c r="R755" s="332"/>
      <c r="S755" s="332"/>
      <c r="T755" s="325" t="str">
        <f t="shared" si="86"/>
        <v/>
      </c>
      <c r="U755" s="326"/>
      <c r="V755" s="330"/>
      <c r="AA755" s="343"/>
      <c r="AB755" s="334"/>
      <c r="AC755" s="334"/>
      <c r="AD755" s="334"/>
      <c r="AE755" s="334"/>
    </row>
    <row r="756" spans="1:31" s="328" customFormat="1">
      <c r="A756" s="311"/>
      <c r="B756" s="311"/>
      <c r="C756" s="312"/>
      <c r="D756" s="338"/>
      <c r="E756" s="312"/>
      <c r="F756" s="339"/>
      <c r="G756" s="311"/>
      <c r="H756" s="339"/>
      <c r="I756" s="340"/>
      <c r="J756" s="339"/>
      <c r="K756" s="341"/>
      <c r="L756" s="342"/>
      <c r="M756" s="312"/>
      <c r="N756" s="312"/>
      <c r="O756" s="343"/>
      <c r="P756" s="343"/>
      <c r="Q756" s="343"/>
      <c r="R756" s="332"/>
      <c r="S756" s="332"/>
      <c r="T756" s="325" t="str">
        <f t="shared" si="86"/>
        <v/>
      </c>
      <c r="U756" s="326"/>
      <c r="V756" s="330"/>
      <c r="AA756" s="343"/>
      <c r="AB756" s="334"/>
      <c r="AC756" s="334"/>
      <c r="AD756" s="334"/>
      <c r="AE756" s="334"/>
    </row>
    <row r="757" spans="1:31" s="328" customFormat="1">
      <c r="A757" s="311"/>
      <c r="B757" s="311"/>
      <c r="C757" s="312"/>
      <c r="D757" s="338"/>
      <c r="E757" s="312"/>
      <c r="F757" s="339"/>
      <c r="G757" s="311"/>
      <c r="H757" s="339"/>
      <c r="I757" s="340"/>
      <c r="J757" s="339"/>
      <c r="K757" s="341"/>
      <c r="L757" s="342"/>
      <c r="M757" s="312"/>
      <c r="N757" s="312"/>
      <c r="O757" s="343"/>
      <c r="P757" s="343"/>
      <c r="Q757" s="343"/>
      <c r="R757" s="332"/>
      <c r="S757" s="332"/>
      <c r="T757" s="325" t="str">
        <f t="shared" si="86"/>
        <v/>
      </c>
      <c r="U757" s="326"/>
      <c r="V757" s="330"/>
      <c r="AA757" s="343"/>
      <c r="AB757" s="334"/>
      <c r="AC757" s="334"/>
      <c r="AD757" s="334"/>
      <c r="AE757" s="334"/>
    </row>
    <row r="758" spans="1:31" s="328" customFormat="1">
      <c r="A758" s="311"/>
      <c r="B758" s="311"/>
      <c r="C758" s="312"/>
      <c r="D758" s="338"/>
      <c r="E758" s="312"/>
      <c r="F758" s="339"/>
      <c r="G758" s="311"/>
      <c r="H758" s="339"/>
      <c r="I758" s="340"/>
      <c r="J758" s="339"/>
      <c r="K758" s="341"/>
      <c r="L758" s="342"/>
      <c r="M758" s="312"/>
      <c r="N758" s="312"/>
      <c r="O758" s="343"/>
      <c r="P758" s="343"/>
      <c r="Q758" s="343"/>
      <c r="R758" s="332"/>
      <c r="S758" s="332"/>
      <c r="T758" s="325" t="str">
        <f t="shared" si="86"/>
        <v/>
      </c>
      <c r="U758" s="326"/>
      <c r="V758" s="330"/>
      <c r="AA758" s="343"/>
      <c r="AB758" s="334"/>
      <c r="AC758" s="334"/>
      <c r="AD758" s="334"/>
      <c r="AE758" s="334"/>
    </row>
    <row r="759" spans="1:31" s="328" customFormat="1">
      <c r="A759" s="311"/>
      <c r="B759" s="311"/>
      <c r="C759" s="312"/>
      <c r="D759" s="338"/>
      <c r="E759" s="312"/>
      <c r="F759" s="339"/>
      <c r="G759" s="311"/>
      <c r="H759" s="339"/>
      <c r="I759" s="340"/>
      <c r="J759" s="339"/>
      <c r="K759" s="341"/>
      <c r="L759" s="342"/>
      <c r="M759" s="312"/>
      <c r="N759" s="312"/>
      <c r="O759" s="343"/>
      <c r="P759" s="343"/>
      <c r="Q759" s="343"/>
      <c r="R759" s="332"/>
      <c r="S759" s="332"/>
      <c r="T759" s="325" t="str">
        <f t="shared" si="86"/>
        <v/>
      </c>
      <c r="U759" s="326"/>
      <c r="V759" s="330"/>
      <c r="AA759" s="343"/>
      <c r="AB759" s="334"/>
      <c r="AC759" s="334"/>
      <c r="AD759" s="334"/>
      <c r="AE759" s="334"/>
    </row>
    <row r="760" spans="1:31" s="328" customFormat="1">
      <c r="A760" s="311"/>
      <c r="B760" s="311"/>
      <c r="C760" s="312"/>
      <c r="D760" s="338"/>
      <c r="E760" s="312"/>
      <c r="F760" s="339"/>
      <c r="G760" s="311"/>
      <c r="H760" s="339"/>
      <c r="I760" s="340"/>
      <c r="J760" s="339"/>
      <c r="K760" s="341"/>
      <c r="L760" s="342"/>
      <c r="M760" s="312"/>
      <c r="N760" s="312"/>
      <c r="O760" s="343"/>
      <c r="P760" s="343"/>
      <c r="Q760" s="343"/>
      <c r="R760" s="332"/>
      <c r="S760" s="332"/>
      <c r="T760" s="325" t="str">
        <f t="shared" si="86"/>
        <v/>
      </c>
      <c r="U760" s="326"/>
      <c r="V760" s="330"/>
      <c r="AA760" s="343"/>
      <c r="AB760" s="334"/>
      <c r="AC760" s="334"/>
      <c r="AD760" s="334"/>
      <c r="AE760" s="334"/>
    </row>
    <row r="761" spans="1:31" s="328" customFormat="1">
      <c r="A761" s="311"/>
      <c r="B761" s="311"/>
      <c r="C761" s="312"/>
      <c r="D761" s="338"/>
      <c r="E761" s="312"/>
      <c r="F761" s="339"/>
      <c r="G761" s="311"/>
      <c r="H761" s="339"/>
      <c r="I761" s="340"/>
      <c r="J761" s="339"/>
      <c r="K761" s="341"/>
      <c r="L761" s="342"/>
      <c r="M761" s="312"/>
      <c r="N761" s="312"/>
      <c r="O761" s="343"/>
      <c r="P761" s="343"/>
      <c r="Q761" s="343"/>
      <c r="R761" s="332"/>
      <c r="S761" s="332"/>
      <c r="T761" s="325" t="str">
        <f t="shared" si="86"/>
        <v/>
      </c>
      <c r="U761" s="326"/>
      <c r="V761" s="330"/>
      <c r="AA761" s="343"/>
      <c r="AB761" s="334"/>
      <c r="AC761" s="334"/>
      <c r="AD761" s="334"/>
      <c r="AE761" s="334"/>
    </row>
    <row r="762" spans="1:31" s="328" customFormat="1">
      <c r="A762" s="311"/>
      <c r="B762" s="311"/>
      <c r="C762" s="312"/>
      <c r="D762" s="338"/>
      <c r="E762" s="312"/>
      <c r="F762" s="339"/>
      <c r="G762" s="311"/>
      <c r="H762" s="339"/>
      <c r="I762" s="340"/>
      <c r="J762" s="339"/>
      <c r="K762" s="341"/>
      <c r="L762" s="342"/>
      <c r="M762" s="312"/>
      <c r="N762" s="312"/>
      <c r="O762" s="343"/>
      <c r="P762" s="343"/>
      <c r="Q762" s="343"/>
      <c r="R762" s="332"/>
      <c r="S762" s="332"/>
      <c r="T762" s="325" t="str">
        <f t="shared" si="86"/>
        <v/>
      </c>
      <c r="U762" s="326"/>
      <c r="V762" s="330"/>
      <c r="AA762" s="343"/>
      <c r="AB762" s="334"/>
      <c r="AC762" s="334"/>
      <c r="AD762" s="334"/>
      <c r="AE762" s="334"/>
    </row>
    <row r="763" spans="1:31" s="328" customFormat="1">
      <c r="A763" s="311"/>
      <c r="B763" s="311"/>
      <c r="C763" s="312"/>
      <c r="D763" s="338"/>
      <c r="E763" s="312"/>
      <c r="F763" s="339"/>
      <c r="G763" s="311"/>
      <c r="H763" s="339"/>
      <c r="I763" s="340"/>
      <c r="J763" s="339"/>
      <c r="K763" s="341"/>
      <c r="L763" s="342"/>
      <c r="M763" s="312"/>
      <c r="N763" s="312"/>
      <c r="O763" s="343"/>
      <c r="P763" s="343"/>
      <c r="Q763" s="343"/>
      <c r="R763" s="332"/>
      <c r="S763" s="332"/>
      <c r="T763" s="325" t="str">
        <f t="shared" si="86"/>
        <v/>
      </c>
      <c r="U763" s="326"/>
      <c r="V763" s="330"/>
      <c r="AA763" s="343"/>
      <c r="AB763" s="334"/>
      <c r="AC763" s="334"/>
      <c r="AD763" s="334"/>
      <c r="AE763" s="334"/>
    </row>
    <row r="764" spans="1:31" s="328" customFormat="1">
      <c r="A764" s="311"/>
      <c r="B764" s="311"/>
      <c r="C764" s="312"/>
      <c r="D764" s="338"/>
      <c r="E764" s="312"/>
      <c r="F764" s="339"/>
      <c r="G764" s="311"/>
      <c r="H764" s="339"/>
      <c r="I764" s="340"/>
      <c r="J764" s="339"/>
      <c r="K764" s="341"/>
      <c r="L764" s="342"/>
      <c r="M764" s="312"/>
      <c r="N764" s="312"/>
      <c r="O764" s="343"/>
      <c r="P764" s="343"/>
      <c r="Q764" s="343"/>
      <c r="R764" s="332"/>
      <c r="S764" s="332"/>
      <c r="T764" s="325" t="str">
        <f t="shared" si="86"/>
        <v/>
      </c>
      <c r="U764" s="326"/>
      <c r="V764" s="330"/>
      <c r="AA764" s="343"/>
      <c r="AB764" s="334"/>
      <c r="AC764" s="334"/>
      <c r="AD764" s="334"/>
      <c r="AE764" s="334"/>
    </row>
    <row r="765" spans="1:31" s="328" customFormat="1">
      <c r="A765" s="311"/>
      <c r="B765" s="311"/>
      <c r="C765" s="312"/>
      <c r="D765" s="338"/>
      <c r="E765" s="312"/>
      <c r="F765" s="339"/>
      <c r="G765" s="311"/>
      <c r="H765" s="339"/>
      <c r="I765" s="340"/>
      <c r="J765" s="339"/>
      <c r="K765" s="341"/>
      <c r="L765" s="342"/>
      <c r="M765" s="312"/>
      <c r="N765" s="312"/>
      <c r="O765" s="343"/>
      <c r="P765" s="343"/>
      <c r="Q765" s="343"/>
      <c r="R765" s="332"/>
      <c r="S765" s="332"/>
      <c r="T765" s="325" t="str">
        <f t="shared" si="86"/>
        <v/>
      </c>
      <c r="U765" s="326"/>
      <c r="V765" s="330"/>
      <c r="AA765" s="343"/>
      <c r="AB765" s="334"/>
      <c r="AC765" s="334"/>
      <c r="AD765" s="334"/>
      <c r="AE765" s="334"/>
    </row>
    <row r="766" spans="1:31" s="328" customFormat="1">
      <c r="A766" s="311"/>
      <c r="B766" s="311"/>
      <c r="C766" s="312"/>
      <c r="D766" s="338"/>
      <c r="E766" s="312"/>
      <c r="F766" s="339"/>
      <c r="G766" s="311"/>
      <c r="H766" s="339"/>
      <c r="I766" s="340"/>
      <c r="J766" s="339"/>
      <c r="K766" s="341"/>
      <c r="L766" s="342"/>
      <c r="M766" s="312"/>
      <c r="N766" s="312"/>
      <c r="O766" s="343"/>
      <c r="P766" s="343"/>
      <c r="Q766" s="343"/>
      <c r="R766" s="332"/>
      <c r="S766" s="332"/>
      <c r="T766" s="325" t="str">
        <f t="shared" si="86"/>
        <v/>
      </c>
      <c r="U766" s="326"/>
      <c r="V766" s="330"/>
      <c r="AA766" s="343"/>
      <c r="AB766" s="334"/>
      <c r="AC766" s="334"/>
      <c r="AD766" s="334"/>
      <c r="AE766" s="334"/>
    </row>
    <row r="767" spans="1:31" s="328" customFormat="1">
      <c r="A767" s="311"/>
      <c r="B767" s="311"/>
      <c r="C767" s="312"/>
      <c r="D767" s="338"/>
      <c r="E767" s="312"/>
      <c r="F767" s="339"/>
      <c r="G767" s="311"/>
      <c r="H767" s="339"/>
      <c r="I767" s="340"/>
      <c r="J767" s="339"/>
      <c r="K767" s="341"/>
      <c r="L767" s="342"/>
      <c r="M767" s="312"/>
      <c r="N767" s="312"/>
      <c r="O767" s="343"/>
      <c r="P767" s="343"/>
      <c r="Q767" s="343"/>
      <c r="R767" s="332"/>
      <c r="S767" s="332"/>
      <c r="T767" s="325" t="str">
        <f t="shared" si="86"/>
        <v/>
      </c>
      <c r="U767" s="326"/>
      <c r="V767" s="330"/>
      <c r="AA767" s="343"/>
      <c r="AB767" s="334"/>
      <c r="AC767" s="334"/>
      <c r="AD767" s="334"/>
      <c r="AE767" s="334"/>
    </row>
    <row r="768" spans="1:31" s="328" customFormat="1">
      <c r="A768" s="311"/>
      <c r="B768" s="311"/>
      <c r="C768" s="312"/>
      <c r="D768" s="338"/>
      <c r="E768" s="312"/>
      <c r="F768" s="339"/>
      <c r="G768" s="311"/>
      <c r="H768" s="339"/>
      <c r="I768" s="340"/>
      <c r="J768" s="339"/>
      <c r="K768" s="341"/>
      <c r="L768" s="342"/>
      <c r="M768" s="312"/>
      <c r="N768" s="312"/>
      <c r="O768" s="343"/>
      <c r="P768" s="343"/>
      <c r="Q768" s="343"/>
      <c r="R768" s="332"/>
      <c r="S768" s="332"/>
      <c r="T768" s="325" t="str">
        <f t="shared" si="86"/>
        <v/>
      </c>
      <c r="U768" s="326"/>
      <c r="V768" s="330"/>
      <c r="AA768" s="343"/>
      <c r="AB768" s="334"/>
      <c r="AC768" s="334"/>
      <c r="AD768" s="334"/>
      <c r="AE768" s="334"/>
    </row>
    <row r="769" spans="1:31" s="328" customFormat="1">
      <c r="A769" s="311"/>
      <c r="B769" s="311"/>
      <c r="C769" s="312"/>
      <c r="D769" s="338"/>
      <c r="E769" s="312"/>
      <c r="F769" s="339"/>
      <c r="G769" s="311"/>
      <c r="H769" s="339"/>
      <c r="I769" s="340"/>
      <c r="J769" s="339"/>
      <c r="K769" s="341"/>
      <c r="L769" s="342"/>
      <c r="M769" s="312"/>
      <c r="N769" s="312"/>
      <c r="O769" s="343"/>
      <c r="P769" s="343"/>
      <c r="Q769" s="343"/>
      <c r="R769" s="332"/>
      <c r="S769" s="332"/>
      <c r="T769" s="325" t="str">
        <f t="shared" si="86"/>
        <v/>
      </c>
      <c r="U769" s="326"/>
      <c r="V769" s="330"/>
      <c r="AA769" s="343"/>
      <c r="AB769" s="334"/>
      <c r="AC769" s="334"/>
      <c r="AD769" s="334"/>
      <c r="AE769" s="334"/>
    </row>
    <row r="770" spans="1:31" s="328" customFormat="1">
      <c r="A770" s="311"/>
      <c r="B770" s="311"/>
      <c r="C770" s="312"/>
      <c r="D770" s="338"/>
      <c r="E770" s="312"/>
      <c r="F770" s="339"/>
      <c r="G770" s="311"/>
      <c r="H770" s="339"/>
      <c r="I770" s="340"/>
      <c r="J770" s="339"/>
      <c r="K770" s="341"/>
      <c r="L770" s="342"/>
      <c r="M770" s="312"/>
      <c r="N770" s="312"/>
      <c r="O770" s="343"/>
      <c r="P770" s="343"/>
      <c r="Q770" s="343"/>
      <c r="R770" s="332"/>
      <c r="S770" s="332"/>
      <c r="T770" s="325" t="str">
        <f t="shared" si="86"/>
        <v/>
      </c>
      <c r="U770" s="326"/>
      <c r="V770" s="330"/>
      <c r="AA770" s="343"/>
      <c r="AB770" s="334"/>
      <c r="AC770" s="334"/>
      <c r="AD770" s="334"/>
      <c r="AE770" s="334"/>
    </row>
    <row r="771" spans="1:31" s="328" customFormat="1">
      <c r="A771" s="311"/>
      <c r="B771" s="311"/>
      <c r="C771" s="312"/>
      <c r="D771" s="338"/>
      <c r="E771" s="312"/>
      <c r="F771" s="339"/>
      <c r="G771" s="311"/>
      <c r="H771" s="339"/>
      <c r="I771" s="340"/>
      <c r="J771" s="339"/>
      <c r="K771" s="341"/>
      <c r="L771" s="342"/>
      <c r="M771" s="312"/>
      <c r="N771" s="312"/>
      <c r="O771" s="343"/>
      <c r="P771" s="343"/>
      <c r="Q771" s="343"/>
      <c r="R771" s="332"/>
      <c r="S771" s="332"/>
      <c r="T771" s="325" t="str">
        <f t="shared" si="86"/>
        <v/>
      </c>
      <c r="U771" s="326"/>
      <c r="V771" s="330"/>
      <c r="AA771" s="343"/>
      <c r="AB771" s="334"/>
      <c r="AC771" s="334"/>
      <c r="AD771" s="334"/>
      <c r="AE771" s="334"/>
    </row>
    <row r="772" spans="1:31" s="328" customFormat="1">
      <c r="A772" s="311"/>
      <c r="B772" s="311"/>
      <c r="C772" s="312"/>
      <c r="D772" s="338"/>
      <c r="E772" s="312"/>
      <c r="F772" s="339"/>
      <c r="G772" s="311"/>
      <c r="H772" s="339"/>
      <c r="I772" s="340"/>
      <c r="J772" s="339"/>
      <c r="K772" s="341"/>
      <c r="L772" s="342"/>
      <c r="M772" s="312"/>
      <c r="N772" s="312"/>
      <c r="O772" s="343"/>
      <c r="P772" s="343"/>
      <c r="Q772" s="343"/>
      <c r="R772" s="332"/>
      <c r="S772" s="332"/>
      <c r="T772" s="325" t="str">
        <f t="shared" si="86"/>
        <v/>
      </c>
      <c r="U772" s="326"/>
      <c r="V772" s="330"/>
      <c r="AA772" s="343"/>
      <c r="AB772" s="334"/>
      <c r="AC772" s="334"/>
      <c r="AD772" s="334"/>
      <c r="AE772" s="334"/>
    </row>
    <row r="773" spans="1:31" s="328" customFormat="1">
      <c r="A773" s="311"/>
      <c r="B773" s="311"/>
      <c r="C773" s="312"/>
      <c r="D773" s="338"/>
      <c r="E773" s="312"/>
      <c r="F773" s="339"/>
      <c r="G773" s="311"/>
      <c r="H773" s="339"/>
      <c r="I773" s="340"/>
      <c r="J773" s="339"/>
      <c r="K773" s="341"/>
      <c r="L773" s="342"/>
      <c r="M773" s="312"/>
      <c r="N773" s="312"/>
      <c r="O773" s="343"/>
      <c r="P773" s="343"/>
      <c r="Q773" s="343"/>
      <c r="R773" s="332"/>
      <c r="S773" s="332"/>
      <c r="T773" s="325" t="str">
        <f t="shared" si="86"/>
        <v/>
      </c>
      <c r="U773" s="326"/>
      <c r="V773" s="330"/>
      <c r="AA773" s="343"/>
      <c r="AB773" s="334"/>
      <c r="AC773" s="334"/>
      <c r="AD773" s="334"/>
      <c r="AE773" s="334"/>
    </row>
    <row r="774" spans="1:31" s="328" customFormat="1">
      <c r="A774" s="311"/>
      <c r="B774" s="311"/>
      <c r="C774" s="312"/>
      <c r="D774" s="338"/>
      <c r="E774" s="312"/>
      <c r="F774" s="339"/>
      <c r="G774" s="311"/>
      <c r="H774" s="339"/>
      <c r="I774" s="340"/>
      <c r="J774" s="339"/>
      <c r="K774" s="341"/>
      <c r="L774" s="342"/>
      <c r="M774" s="312"/>
      <c r="N774" s="312"/>
      <c r="O774" s="343"/>
      <c r="P774" s="343"/>
      <c r="Q774" s="343"/>
      <c r="R774" s="332"/>
      <c r="S774" s="332"/>
      <c r="T774" s="325" t="str">
        <f t="shared" si="86"/>
        <v/>
      </c>
      <c r="U774" s="326"/>
      <c r="V774" s="330"/>
      <c r="AA774" s="343"/>
      <c r="AB774" s="334"/>
      <c r="AC774" s="334"/>
      <c r="AD774" s="334"/>
      <c r="AE774" s="334"/>
    </row>
    <row r="775" spans="1:31" s="328" customFormat="1">
      <c r="A775" s="311"/>
      <c r="B775" s="311"/>
      <c r="C775" s="312"/>
      <c r="D775" s="338"/>
      <c r="E775" s="312"/>
      <c r="F775" s="339"/>
      <c r="G775" s="311"/>
      <c r="H775" s="339"/>
      <c r="I775" s="340"/>
      <c r="J775" s="339"/>
      <c r="K775" s="341"/>
      <c r="L775" s="342"/>
      <c r="M775" s="312"/>
      <c r="N775" s="312"/>
      <c r="O775" s="343"/>
      <c r="P775" s="343"/>
      <c r="Q775" s="343"/>
      <c r="R775" s="332"/>
      <c r="S775" s="332"/>
      <c r="T775" s="325" t="str">
        <f t="shared" si="86"/>
        <v/>
      </c>
      <c r="U775" s="326"/>
      <c r="V775" s="330"/>
      <c r="AA775" s="343"/>
      <c r="AB775" s="334"/>
      <c r="AC775" s="334"/>
      <c r="AD775" s="334"/>
      <c r="AE775" s="334"/>
    </row>
    <row r="776" spans="1:31" s="328" customFormat="1">
      <c r="A776" s="311"/>
      <c r="B776" s="311"/>
      <c r="C776" s="312"/>
      <c r="D776" s="338"/>
      <c r="E776" s="312"/>
      <c r="F776" s="339"/>
      <c r="G776" s="311"/>
      <c r="H776" s="339"/>
      <c r="I776" s="340"/>
      <c r="J776" s="339"/>
      <c r="K776" s="341"/>
      <c r="L776" s="342"/>
      <c r="M776" s="312"/>
      <c r="N776" s="312"/>
      <c r="O776" s="343"/>
      <c r="P776" s="343"/>
      <c r="Q776" s="343"/>
      <c r="R776" s="332"/>
      <c r="S776" s="332"/>
      <c r="T776" s="325" t="str">
        <f t="shared" si="86"/>
        <v/>
      </c>
      <c r="U776" s="326"/>
      <c r="V776" s="330"/>
      <c r="AA776" s="343"/>
      <c r="AB776" s="334"/>
      <c r="AC776" s="334"/>
      <c r="AD776" s="334"/>
      <c r="AE776" s="334"/>
    </row>
    <row r="777" spans="1:31" s="328" customFormat="1">
      <c r="A777" s="311"/>
      <c r="B777" s="311"/>
      <c r="C777" s="312"/>
      <c r="D777" s="338"/>
      <c r="E777" s="312"/>
      <c r="F777" s="339"/>
      <c r="G777" s="311"/>
      <c r="H777" s="339"/>
      <c r="I777" s="340"/>
      <c r="J777" s="339"/>
      <c r="K777" s="341"/>
      <c r="L777" s="342"/>
      <c r="M777" s="312"/>
      <c r="N777" s="312"/>
      <c r="O777" s="343"/>
      <c r="P777" s="343"/>
      <c r="Q777" s="343"/>
      <c r="R777" s="332"/>
      <c r="S777" s="332"/>
      <c r="T777" s="325" t="str">
        <f t="shared" si="86"/>
        <v/>
      </c>
      <c r="U777" s="326"/>
      <c r="V777" s="330"/>
      <c r="AA777" s="343"/>
      <c r="AB777" s="334"/>
      <c r="AC777" s="334"/>
      <c r="AD777" s="334"/>
      <c r="AE777" s="334"/>
    </row>
    <row r="778" spans="1:31" s="328" customFormat="1">
      <c r="A778" s="311"/>
      <c r="B778" s="311"/>
      <c r="C778" s="312"/>
      <c r="D778" s="338"/>
      <c r="E778" s="312"/>
      <c r="F778" s="339"/>
      <c r="G778" s="311"/>
      <c r="H778" s="339"/>
      <c r="I778" s="340"/>
      <c r="J778" s="339"/>
      <c r="K778" s="341"/>
      <c r="L778" s="342"/>
      <c r="M778" s="312"/>
      <c r="N778" s="312"/>
      <c r="O778" s="343"/>
      <c r="P778" s="343"/>
      <c r="Q778" s="343"/>
      <c r="R778" s="332"/>
      <c r="S778" s="332"/>
      <c r="T778" s="325" t="str">
        <f t="shared" si="86"/>
        <v/>
      </c>
      <c r="U778" s="326"/>
      <c r="V778" s="330"/>
      <c r="AA778" s="343"/>
      <c r="AB778" s="334"/>
      <c r="AC778" s="334"/>
      <c r="AD778" s="334"/>
      <c r="AE778" s="334"/>
    </row>
    <row r="779" spans="1:31" s="328" customFormat="1">
      <c r="A779" s="311"/>
      <c r="B779" s="311"/>
      <c r="C779" s="312"/>
      <c r="D779" s="338"/>
      <c r="E779" s="312"/>
      <c r="F779" s="339"/>
      <c r="G779" s="311"/>
      <c r="H779" s="339"/>
      <c r="I779" s="340"/>
      <c r="J779" s="339"/>
      <c r="K779" s="341"/>
      <c r="L779" s="342"/>
      <c r="M779" s="312"/>
      <c r="N779" s="312"/>
      <c r="O779" s="343"/>
      <c r="P779" s="343"/>
      <c r="Q779" s="343"/>
      <c r="R779" s="332"/>
      <c r="S779" s="332"/>
      <c r="T779" s="325" t="str">
        <f t="shared" si="86"/>
        <v/>
      </c>
      <c r="U779" s="326"/>
      <c r="V779" s="330"/>
      <c r="AA779" s="343"/>
      <c r="AB779" s="334"/>
      <c r="AC779" s="334"/>
      <c r="AD779" s="334"/>
      <c r="AE779" s="334"/>
    </row>
    <row r="780" spans="1:31" s="328" customFormat="1">
      <c r="A780" s="311"/>
      <c r="B780" s="311"/>
      <c r="C780" s="312"/>
      <c r="D780" s="338"/>
      <c r="E780" s="312"/>
      <c r="F780" s="339"/>
      <c r="G780" s="311"/>
      <c r="H780" s="339"/>
      <c r="I780" s="340"/>
      <c r="J780" s="339"/>
      <c r="K780" s="341"/>
      <c r="L780" s="342"/>
      <c r="M780" s="312"/>
      <c r="N780" s="312"/>
      <c r="O780" s="343"/>
      <c r="P780" s="343"/>
      <c r="Q780" s="343"/>
      <c r="R780" s="332"/>
      <c r="S780" s="332"/>
      <c r="T780" s="325" t="str">
        <f t="shared" si="86"/>
        <v/>
      </c>
      <c r="U780" s="326"/>
      <c r="V780" s="330"/>
      <c r="AA780" s="343"/>
      <c r="AB780" s="334"/>
      <c r="AC780" s="334"/>
      <c r="AD780" s="334"/>
      <c r="AE780" s="334"/>
    </row>
    <row r="781" spans="1:31" s="328" customFormat="1">
      <c r="A781" s="311"/>
      <c r="B781" s="311"/>
      <c r="C781" s="312"/>
      <c r="D781" s="338"/>
      <c r="E781" s="312"/>
      <c r="F781" s="339"/>
      <c r="G781" s="311"/>
      <c r="H781" s="339"/>
      <c r="I781" s="340"/>
      <c r="J781" s="339"/>
      <c r="K781" s="341"/>
      <c r="L781" s="342"/>
      <c r="M781" s="312"/>
      <c r="N781" s="312"/>
      <c r="O781" s="343"/>
      <c r="P781" s="343"/>
      <c r="Q781" s="343"/>
      <c r="R781" s="332"/>
      <c r="S781" s="332"/>
      <c r="T781" s="325" t="str">
        <f t="shared" ref="T781:T844" si="87">IFERROR(IF(U781="","",ROW()-11),"")</f>
        <v/>
      </c>
      <c r="U781" s="326"/>
      <c r="V781" s="330"/>
      <c r="AA781" s="343"/>
      <c r="AB781" s="334"/>
      <c r="AC781" s="334"/>
      <c r="AD781" s="334"/>
      <c r="AE781" s="334"/>
    </row>
    <row r="782" spans="1:31" s="328" customFormat="1">
      <c r="A782" s="311"/>
      <c r="B782" s="311"/>
      <c r="C782" s="312"/>
      <c r="D782" s="338"/>
      <c r="E782" s="312"/>
      <c r="F782" s="339"/>
      <c r="G782" s="311"/>
      <c r="H782" s="339"/>
      <c r="I782" s="340"/>
      <c r="J782" s="339"/>
      <c r="K782" s="341"/>
      <c r="L782" s="342"/>
      <c r="M782" s="312"/>
      <c r="N782" s="312"/>
      <c r="O782" s="343"/>
      <c r="P782" s="343"/>
      <c r="Q782" s="343"/>
      <c r="R782" s="332"/>
      <c r="S782" s="332"/>
      <c r="T782" s="325" t="str">
        <f t="shared" si="87"/>
        <v/>
      </c>
      <c r="U782" s="326"/>
      <c r="V782" s="330"/>
      <c r="AA782" s="343"/>
      <c r="AB782" s="334"/>
      <c r="AC782" s="334"/>
      <c r="AD782" s="334"/>
      <c r="AE782" s="334"/>
    </row>
    <row r="783" spans="1:31" s="328" customFormat="1">
      <c r="A783" s="311"/>
      <c r="B783" s="311"/>
      <c r="C783" s="312"/>
      <c r="D783" s="338"/>
      <c r="E783" s="312"/>
      <c r="F783" s="339"/>
      <c r="G783" s="311"/>
      <c r="H783" s="339"/>
      <c r="I783" s="340"/>
      <c r="J783" s="339"/>
      <c r="K783" s="341"/>
      <c r="L783" s="342"/>
      <c r="M783" s="312"/>
      <c r="N783" s="312"/>
      <c r="O783" s="343"/>
      <c r="P783" s="343"/>
      <c r="Q783" s="343"/>
      <c r="R783" s="332"/>
      <c r="S783" s="332"/>
      <c r="T783" s="325" t="str">
        <f t="shared" si="87"/>
        <v/>
      </c>
      <c r="U783" s="326"/>
      <c r="V783" s="330"/>
      <c r="AA783" s="343"/>
      <c r="AB783" s="334"/>
      <c r="AC783" s="334"/>
      <c r="AD783" s="334"/>
      <c r="AE783" s="334"/>
    </row>
    <row r="784" spans="1:31" s="328" customFormat="1">
      <c r="A784" s="311"/>
      <c r="B784" s="311"/>
      <c r="C784" s="312"/>
      <c r="D784" s="338"/>
      <c r="E784" s="312"/>
      <c r="F784" s="339"/>
      <c r="G784" s="311"/>
      <c r="H784" s="339"/>
      <c r="I784" s="340"/>
      <c r="J784" s="339"/>
      <c r="K784" s="341"/>
      <c r="L784" s="342"/>
      <c r="M784" s="312"/>
      <c r="N784" s="312"/>
      <c r="O784" s="343"/>
      <c r="P784" s="343"/>
      <c r="Q784" s="343"/>
      <c r="R784" s="332"/>
      <c r="S784" s="332"/>
      <c r="T784" s="325" t="str">
        <f t="shared" si="87"/>
        <v/>
      </c>
      <c r="U784" s="326"/>
      <c r="V784" s="330"/>
      <c r="AA784" s="343"/>
      <c r="AB784" s="334"/>
      <c r="AC784" s="334"/>
      <c r="AD784" s="334"/>
      <c r="AE784" s="334"/>
    </row>
    <row r="785" spans="1:31" s="328" customFormat="1">
      <c r="A785" s="311"/>
      <c r="B785" s="311"/>
      <c r="C785" s="312"/>
      <c r="D785" s="338"/>
      <c r="E785" s="312"/>
      <c r="F785" s="339"/>
      <c r="G785" s="311"/>
      <c r="H785" s="339"/>
      <c r="I785" s="340"/>
      <c r="J785" s="339"/>
      <c r="K785" s="341"/>
      <c r="L785" s="342"/>
      <c r="M785" s="312"/>
      <c r="N785" s="312"/>
      <c r="O785" s="343"/>
      <c r="P785" s="343"/>
      <c r="Q785" s="343"/>
      <c r="R785" s="332"/>
      <c r="S785" s="332"/>
      <c r="T785" s="325" t="str">
        <f t="shared" si="87"/>
        <v/>
      </c>
      <c r="U785" s="326"/>
      <c r="V785" s="330"/>
      <c r="AA785" s="343"/>
      <c r="AB785" s="334"/>
      <c r="AC785" s="334"/>
      <c r="AD785" s="334"/>
      <c r="AE785" s="334"/>
    </row>
    <row r="786" spans="1:31" s="328" customFormat="1">
      <c r="A786" s="311"/>
      <c r="B786" s="311"/>
      <c r="C786" s="312"/>
      <c r="D786" s="338"/>
      <c r="E786" s="312"/>
      <c r="F786" s="339"/>
      <c r="G786" s="311"/>
      <c r="H786" s="339"/>
      <c r="I786" s="340"/>
      <c r="J786" s="339"/>
      <c r="K786" s="341"/>
      <c r="L786" s="342"/>
      <c r="M786" s="312"/>
      <c r="N786" s="312"/>
      <c r="O786" s="343"/>
      <c r="P786" s="343"/>
      <c r="Q786" s="343"/>
      <c r="R786" s="332"/>
      <c r="S786" s="332"/>
      <c r="T786" s="325" t="str">
        <f t="shared" si="87"/>
        <v/>
      </c>
      <c r="U786" s="326"/>
      <c r="V786" s="330"/>
      <c r="AA786" s="343"/>
      <c r="AB786" s="334"/>
      <c r="AC786" s="334"/>
      <c r="AD786" s="334"/>
      <c r="AE786" s="334"/>
    </row>
    <row r="787" spans="1:31" s="328" customFormat="1">
      <c r="A787" s="311"/>
      <c r="B787" s="311"/>
      <c r="C787" s="312"/>
      <c r="D787" s="338"/>
      <c r="E787" s="312"/>
      <c r="F787" s="339"/>
      <c r="G787" s="311"/>
      <c r="H787" s="339"/>
      <c r="I787" s="340"/>
      <c r="J787" s="339"/>
      <c r="K787" s="341"/>
      <c r="L787" s="342"/>
      <c r="M787" s="312"/>
      <c r="N787" s="312"/>
      <c r="O787" s="343"/>
      <c r="P787" s="343"/>
      <c r="Q787" s="343"/>
      <c r="R787" s="332"/>
      <c r="S787" s="332"/>
      <c r="T787" s="325" t="str">
        <f t="shared" si="87"/>
        <v/>
      </c>
      <c r="U787" s="326"/>
      <c r="V787" s="330"/>
      <c r="AA787" s="343"/>
      <c r="AB787" s="334"/>
      <c r="AC787" s="334"/>
      <c r="AD787" s="334"/>
      <c r="AE787" s="334"/>
    </row>
    <row r="788" spans="1:31" s="328" customFormat="1">
      <c r="A788" s="311"/>
      <c r="B788" s="311"/>
      <c r="C788" s="312"/>
      <c r="D788" s="338"/>
      <c r="E788" s="312"/>
      <c r="F788" s="339"/>
      <c r="G788" s="311"/>
      <c r="H788" s="339"/>
      <c r="I788" s="340"/>
      <c r="J788" s="339"/>
      <c r="K788" s="341"/>
      <c r="L788" s="342"/>
      <c r="M788" s="312"/>
      <c r="N788" s="312"/>
      <c r="O788" s="343"/>
      <c r="P788" s="343"/>
      <c r="Q788" s="343"/>
      <c r="R788" s="332"/>
      <c r="S788" s="332"/>
      <c r="T788" s="325" t="str">
        <f t="shared" si="87"/>
        <v/>
      </c>
      <c r="U788" s="326"/>
      <c r="V788" s="330"/>
      <c r="AA788" s="343"/>
      <c r="AB788" s="334"/>
      <c r="AC788" s="334"/>
      <c r="AD788" s="334"/>
      <c r="AE788" s="334"/>
    </row>
    <row r="789" spans="1:31" s="328" customFormat="1">
      <c r="A789" s="311"/>
      <c r="B789" s="311"/>
      <c r="C789" s="312"/>
      <c r="D789" s="338"/>
      <c r="E789" s="312"/>
      <c r="F789" s="339"/>
      <c r="G789" s="311"/>
      <c r="H789" s="339"/>
      <c r="I789" s="340"/>
      <c r="J789" s="339"/>
      <c r="K789" s="341"/>
      <c r="L789" s="342"/>
      <c r="M789" s="312"/>
      <c r="N789" s="312"/>
      <c r="O789" s="343"/>
      <c r="P789" s="343"/>
      <c r="Q789" s="343"/>
      <c r="R789" s="332"/>
      <c r="S789" s="332"/>
      <c r="T789" s="325" t="str">
        <f t="shared" si="87"/>
        <v/>
      </c>
      <c r="U789" s="326"/>
      <c r="V789" s="330"/>
      <c r="AA789" s="343"/>
      <c r="AB789" s="334"/>
      <c r="AC789" s="334"/>
      <c r="AD789" s="334"/>
      <c r="AE789" s="334"/>
    </row>
    <row r="790" spans="1:31" s="328" customFormat="1">
      <c r="A790" s="311"/>
      <c r="B790" s="311"/>
      <c r="C790" s="312"/>
      <c r="D790" s="338"/>
      <c r="E790" s="312"/>
      <c r="F790" s="339"/>
      <c r="G790" s="311"/>
      <c r="H790" s="339"/>
      <c r="I790" s="340"/>
      <c r="J790" s="339"/>
      <c r="K790" s="341"/>
      <c r="L790" s="342"/>
      <c r="M790" s="312"/>
      <c r="N790" s="312"/>
      <c r="O790" s="343"/>
      <c r="P790" s="343"/>
      <c r="Q790" s="343"/>
      <c r="R790" s="332"/>
      <c r="S790" s="332"/>
      <c r="T790" s="325" t="str">
        <f t="shared" si="87"/>
        <v/>
      </c>
      <c r="U790" s="326"/>
      <c r="V790" s="330"/>
      <c r="AA790" s="343"/>
      <c r="AB790" s="334"/>
      <c r="AC790" s="334"/>
      <c r="AD790" s="334"/>
      <c r="AE790" s="334"/>
    </row>
    <row r="791" spans="1:31" s="328" customFormat="1">
      <c r="A791" s="311"/>
      <c r="B791" s="311"/>
      <c r="C791" s="312"/>
      <c r="D791" s="338"/>
      <c r="E791" s="312"/>
      <c r="F791" s="339"/>
      <c r="G791" s="311"/>
      <c r="H791" s="339"/>
      <c r="I791" s="340"/>
      <c r="J791" s="339"/>
      <c r="K791" s="341"/>
      <c r="L791" s="342"/>
      <c r="M791" s="312"/>
      <c r="N791" s="312"/>
      <c r="O791" s="343"/>
      <c r="P791" s="343"/>
      <c r="Q791" s="343"/>
      <c r="R791" s="332"/>
      <c r="S791" s="332"/>
      <c r="T791" s="325" t="str">
        <f t="shared" si="87"/>
        <v/>
      </c>
      <c r="U791" s="326"/>
      <c r="V791" s="330"/>
      <c r="AA791" s="343"/>
      <c r="AB791" s="334"/>
      <c r="AC791" s="334"/>
      <c r="AD791" s="334"/>
      <c r="AE791" s="334"/>
    </row>
    <row r="792" spans="1:31" s="328" customFormat="1">
      <c r="A792" s="311"/>
      <c r="B792" s="311"/>
      <c r="C792" s="312"/>
      <c r="D792" s="338"/>
      <c r="E792" s="312"/>
      <c r="F792" s="339"/>
      <c r="G792" s="311"/>
      <c r="H792" s="339"/>
      <c r="I792" s="340"/>
      <c r="J792" s="339"/>
      <c r="K792" s="341"/>
      <c r="L792" s="342"/>
      <c r="M792" s="312"/>
      <c r="N792" s="312"/>
      <c r="O792" s="343"/>
      <c r="P792" s="343"/>
      <c r="Q792" s="343"/>
      <c r="R792" s="332"/>
      <c r="S792" s="332"/>
      <c r="T792" s="325" t="str">
        <f t="shared" si="87"/>
        <v/>
      </c>
      <c r="U792" s="326"/>
      <c r="V792" s="330"/>
      <c r="AA792" s="343"/>
      <c r="AB792" s="334"/>
      <c r="AC792" s="334"/>
      <c r="AD792" s="334"/>
      <c r="AE792" s="334"/>
    </row>
    <row r="793" spans="1:31" s="328" customFormat="1">
      <c r="A793" s="311"/>
      <c r="B793" s="311"/>
      <c r="C793" s="312"/>
      <c r="D793" s="338"/>
      <c r="E793" s="312"/>
      <c r="F793" s="339"/>
      <c r="G793" s="311"/>
      <c r="H793" s="339"/>
      <c r="I793" s="340"/>
      <c r="J793" s="339"/>
      <c r="K793" s="341"/>
      <c r="L793" s="342"/>
      <c r="M793" s="312"/>
      <c r="N793" s="312"/>
      <c r="O793" s="343"/>
      <c r="P793" s="343"/>
      <c r="Q793" s="343"/>
      <c r="R793" s="332"/>
      <c r="S793" s="332"/>
      <c r="T793" s="325" t="str">
        <f t="shared" si="87"/>
        <v/>
      </c>
      <c r="U793" s="326"/>
      <c r="V793" s="330"/>
      <c r="AA793" s="343"/>
      <c r="AB793" s="334"/>
      <c r="AC793" s="334"/>
      <c r="AD793" s="334"/>
      <c r="AE793" s="334"/>
    </row>
    <row r="794" spans="1:31" s="328" customFormat="1">
      <c r="A794" s="311"/>
      <c r="B794" s="311"/>
      <c r="C794" s="312"/>
      <c r="D794" s="338"/>
      <c r="E794" s="312"/>
      <c r="F794" s="339"/>
      <c r="G794" s="311"/>
      <c r="H794" s="339"/>
      <c r="I794" s="340"/>
      <c r="J794" s="339"/>
      <c r="K794" s="341"/>
      <c r="L794" s="342"/>
      <c r="M794" s="312"/>
      <c r="N794" s="312"/>
      <c r="O794" s="343"/>
      <c r="P794" s="343"/>
      <c r="Q794" s="343"/>
      <c r="R794" s="332"/>
      <c r="S794" s="332"/>
      <c r="T794" s="325" t="str">
        <f t="shared" si="87"/>
        <v/>
      </c>
      <c r="U794" s="326"/>
      <c r="V794" s="330"/>
      <c r="AA794" s="343"/>
      <c r="AB794" s="334"/>
      <c r="AC794" s="334"/>
      <c r="AD794" s="334"/>
      <c r="AE794" s="334"/>
    </row>
    <row r="795" spans="1:31" s="328" customFormat="1">
      <c r="A795" s="311"/>
      <c r="B795" s="311"/>
      <c r="C795" s="312"/>
      <c r="D795" s="338"/>
      <c r="E795" s="312"/>
      <c r="F795" s="339"/>
      <c r="G795" s="311"/>
      <c r="H795" s="339"/>
      <c r="I795" s="340"/>
      <c r="J795" s="339"/>
      <c r="K795" s="341"/>
      <c r="L795" s="342"/>
      <c r="M795" s="312"/>
      <c r="N795" s="312"/>
      <c r="O795" s="343"/>
      <c r="P795" s="343"/>
      <c r="Q795" s="343"/>
      <c r="R795" s="332"/>
      <c r="S795" s="332"/>
      <c r="T795" s="325" t="str">
        <f t="shared" si="87"/>
        <v/>
      </c>
      <c r="U795" s="326"/>
      <c r="V795" s="330"/>
      <c r="AA795" s="343"/>
      <c r="AB795" s="334"/>
      <c r="AC795" s="334"/>
      <c r="AD795" s="334"/>
      <c r="AE795" s="334"/>
    </row>
    <row r="796" spans="1:31" s="328" customFormat="1">
      <c r="A796" s="311"/>
      <c r="B796" s="311"/>
      <c r="C796" s="312"/>
      <c r="D796" s="338"/>
      <c r="E796" s="312"/>
      <c r="F796" s="339"/>
      <c r="G796" s="311"/>
      <c r="H796" s="339"/>
      <c r="I796" s="340"/>
      <c r="J796" s="339"/>
      <c r="K796" s="341"/>
      <c r="L796" s="342"/>
      <c r="M796" s="312"/>
      <c r="N796" s="312"/>
      <c r="O796" s="343"/>
      <c r="P796" s="343"/>
      <c r="Q796" s="343"/>
      <c r="R796" s="332"/>
      <c r="S796" s="332"/>
      <c r="T796" s="325" t="str">
        <f t="shared" si="87"/>
        <v/>
      </c>
      <c r="U796" s="326"/>
      <c r="V796" s="330"/>
      <c r="AA796" s="343"/>
      <c r="AB796" s="334"/>
      <c r="AC796" s="334"/>
      <c r="AD796" s="334"/>
      <c r="AE796" s="334"/>
    </row>
    <row r="797" spans="1:31" s="328" customFormat="1">
      <c r="A797" s="311"/>
      <c r="B797" s="311"/>
      <c r="C797" s="312"/>
      <c r="D797" s="338"/>
      <c r="E797" s="312"/>
      <c r="F797" s="339"/>
      <c r="G797" s="311"/>
      <c r="H797" s="339"/>
      <c r="I797" s="340"/>
      <c r="J797" s="339"/>
      <c r="K797" s="341"/>
      <c r="L797" s="342"/>
      <c r="M797" s="312"/>
      <c r="N797" s="312"/>
      <c r="O797" s="343"/>
      <c r="P797" s="343"/>
      <c r="Q797" s="343"/>
      <c r="R797" s="332"/>
      <c r="S797" s="332"/>
      <c r="T797" s="325" t="str">
        <f t="shared" si="87"/>
        <v/>
      </c>
      <c r="U797" s="326"/>
      <c r="V797" s="330"/>
      <c r="AA797" s="343"/>
      <c r="AB797" s="334"/>
      <c r="AC797" s="334"/>
      <c r="AD797" s="334"/>
      <c r="AE797" s="334"/>
    </row>
    <row r="798" spans="1:31" s="328" customFormat="1">
      <c r="A798" s="311"/>
      <c r="B798" s="311"/>
      <c r="C798" s="312"/>
      <c r="D798" s="338"/>
      <c r="E798" s="312"/>
      <c r="F798" s="339"/>
      <c r="G798" s="311"/>
      <c r="H798" s="339"/>
      <c r="I798" s="340"/>
      <c r="J798" s="339"/>
      <c r="K798" s="341"/>
      <c r="L798" s="342"/>
      <c r="M798" s="312"/>
      <c r="N798" s="312"/>
      <c r="O798" s="343"/>
      <c r="P798" s="343"/>
      <c r="Q798" s="343"/>
      <c r="R798" s="332"/>
      <c r="S798" s="332"/>
      <c r="T798" s="325" t="str">
        <f t="shared" si="87"/>
        <v/>
      </c>
      <c r="U798" s="326"/>
      <c r="V798" s="330"/>
      <c r="AA798" s="343"/>
      <c r="AB798" s="334"/>
      <c r="AC798" s="334"/>
      <c r="AD798" s="334"/>
      <c r="AE798" s="334"/>
    </row>
    <row r="799" spans="1:31" s="328" customFormat="1">
      <c r="A799" s="311"/>
      <c r="B799" s="311"/>
      <c r="C799" s="312"/>
      <c r="D799" s="338"/>
      <c r="E799" s="312"/>
      <c r="F799" s="339"/>
      <c r="G799" s="311"/>
      <c r="H799" s="339"/>
      <c r="I799" s="340"/>
      <c r="J799" s="339"/>
      <c r="K799" s="341"/>
      <c r="L799" s="342"/>
      <c r="M799" s="312"/>
      <c r="N799" s="312"/>
      <c r="O799" s="343"/>
      <c r="P799" s="343"/>
      <c r="Q799" s="343"/>
      <c r="R799" s="332"/>
      <c r="S799" s="332"/>
      <c r="T799" s="325" t="str">
        <f t="shared" si="87"/>
        <v/>
      </c>
      <c r="U799" s="326"/>
      <c r="V799" s="330"/>
      <c r="AA799" s="343"/>
      <c r="AB799" s="334"/>
      <c r="AC799" s="334"/>
      <c r="AD799" s="334"/>
      <c r="AE799" s="334"/>
    </row>
    <row r="800" spans="1:31" s="328" customFormat="1">
      <c r="A800" s="311"/>
      <c r="B800" s="311"/>
      <c r="C800" s="312"/>
      <c r="D800" s="338"/>
      <c r="E800" s="312"/>
      <c r="F800" s="339"/>
      <c r="G800" s="311"/>
      <c r="H800" s="339"/>
      <c r="I800" s="340"/>
      <c r="J800" s="339"/>
      <c r="K800" s="341"/>
      <c r="L800" s="342"/>
      <c r="M800" s="312"/>
      <c r="N800" s="312"/>
      <c r="O800" s="343"/>
      <c r="P800" s="343"/>
      <c r="Q800" s="343"/>
      <c r="R800" s="332"/>
      <c r="S800" s="332"/>
      <c r="T800" s="325" t="str">
        <f t="shared" si="87"/>
        <v/>
      </c>
      <c r="U800" s="326"/>
      <c r="V800" s="330"/>
      <c r="AA800" s="343"/>
      <c r="AB800" s="334"/>
      <c r="AC800" s="334"/>
      <c r="AD800" s="334"/>
      <c r="AE800" s="334"/>
    </row>
    <row r="801" spans="1:31" s="328" customFormat="1">
      <c r="A801" s="311"/>
      <c r="B801" s="311"/>
      <c r="C801" s="312"/>
      <c r="D801" s="338"/>
      <c r="E801" s="312"/>
      <c r="F801" s="339"/>
      <c r="G801" s="311"/>
      <c r="H801" s="339"/>
      <c r="I801" s="340"/>
      <c r="J801" s="339"/>
      <c r="K801" s="341"/>
      <c r="L801" s="342"/>
      <c r="M801" s="312"/>
      <c r="N801" s="312"/>
      <c r="O801" s="343"/>
      <c r="P801" s="343"/>
      <c r="Q801" s="343"/>
      <c r="R801" s="332"/>
      <c r="S801" s="332"/>
      <c r="T801" s="325" t="str">
        <f t="shared" si="87"/>
        <v/>
      </c>
      <c r="U801" s="326"/>
      <c r="V801" s="330"/>
      <c r="AA801" s="343"/>
      <c r="AB801" s="334"/>
      <c r="AC801" s="334"/>
      <c r="AD801" s="334"/>
      <c r="AE801" s="334"/>
    </row>
    <row r="802" spans="1:31" s="328" customFormat="1">
      <c r="A802" s="311"/>
      <c r="B802" s="311"/>
      <c r="C802" s="312"/>
      <c r="D802" s="338"/>
      <c r="E802" s="312"/>
      <c r="F802" s="339"/>
      <c r="G802" s="311"/>
      <c r="H802" s="339"/>
      <c r="I802" s="340"/>
      <c r="J802" s="339"/>
      <c r="K802" s="341"/>
      <c r="L802" s="342"/>
      <c r="M802" s="312"/>
      <c r="N802" s="312"/>
      <c r="O802" s="343"/>
      <c r="P802" s="343"/>
      <c r="Q802" s="343"/>
      <c r="R802" s="332"/>
      <c r="S802" s="332"/>
      <c r="T802" s="325" t="str">
        <f t="shared" si="87"/>
        <v/>
      </c>
      <c r="U802" s="326"/>
      <c r="V802" s="330"/>
      <c r="AA802" s="343"/>
      <c r="AB802" s="334"/>
      <c r="AC802" s="334"/>
      <c r="AD802" s="334"/>
      <c r="AE802" s="334"/>
    </row>
    <row r="803" spans="1:31" s="328" customFormat="1">
      <c r="A803" s="311"/>
      <c r="B803" s="311"/>
      <c r="C803" s="312"/>
      <c r="D803" s="338"/>
      <c r="E803" s="312"/>
      <c r="F803" s="339"/>
      <c r="G803" s="311"/>
      <c r="H803" s="339"/>
      <c r="I803" s="340"/>
      <c r="J803" s="339"/>
      <c r="K803" s="341"/>
      <c r="L803" s="342"/>
      <c r="M803" s="312"/>
      <c r="N803" s="312"/>
      <c r="O803" s="343"/>
      <c r="P803" s="343"/>
      <c r="Q803" s="343"/>
      <c r="R803" s="332"/>
      <c r="S803" s="332"/>
      <c r="T803" s="325" t="str">
        <f t="shared" si="87"/>
        <v/>
      </c>
      <c r="U803" s="326"/>
      <c r="V803" s="330"/>
      <c r="AA803" s="343"/>
      <c r="AB803" s="334"/>
      <c r="AC803" s="334"/>
      <c r="AD803" s="334"/>
      <c r="AE803" s="334"/>
    </row>
    <row r="804" spans="1:31" s="328" customFormat="1">
      <c r="A804" s="311"/>
      <c r="B804" s="311"/>
      <c r="C804" s="312"/>
      <c r="D804" s="338"/>
      <c r="E804" s="312"/>
      <c r="F804" s="339"/>
      <c r="G804" s="311"/>
      <c r="H804" s="339"/>
      <c r="I804" s="340"/>
      <c r="J804" s="339"/>
      <c r="K804" s="341"/>
      <c r="L804" s="342"/>
      <c r="M804" s="312"/>
      <c r="N804" s="312"/>
      <c r="O804" s="343"/>
      <c r="P804" s="343"/>
      <c r="Q804" s="343"/>
      <c r="R804" s="332"/>
      <c r="S804" s="332"/>
      <c r="T804" s="325" t="str">
        <f t="shared" si="87"/>
        <v/>
      </c>
      <c r="U804" s="326"/>
      <c r="V804" s="330"/>
      <c r="AA804" s="343"/>
      <c r="AB804" s="334"/>
      <c r="AC804" s="334"/>
      <c r="AD804" s="334"/>
      <c r="AE804" s="334"/>
    </row>
    <row r="805" spans="1:31" s="328" customFormat="1">
      <c r="A805" s="311"/>
      <c r="B805" s="311"/>
      <c r="C805" s="312"/>
      <c r="D805" s="338"/>
      <c r="E805" s="312"/>
      <c r="F805" s="339"/>
      <c r="G805" s="311"/>
      <c r="H805" s="339"/>
      <c r="I805" s="340"/>
      <c r="J805" s="339"/>
      <c r="K805" s="341"/>
      <c r="L805" s="342"/>
      <c r="M805" s="312"/>
      <c r="N805" s="312"/>
      <c r="O805" s="343"/>
      <c r="P805" s="343"/>
      <c r="Q805" s="343"/>
      <c r="R805" s="332"/>
      <c r="S805" s="332"/>
      <c r="T805" s="325" t="str">
        <f t="shared" si="87"/>
        <v/>
      </c>
      <c r="U805" s="326"/>
      <c r="V805" s="330"/>
      <c r="AA805" s="343"/>
      <c r="AB805" s="334"/>
      <c r="AC805" s="334"/>
      <c r="AD805" s="334"/>
      <c r="AE805" s="334"/>
    </row>
    <row r="806" spans="1:31" s="328" customFormat="1">
      <c r="A806" s="311"/>
      <c r="B806" s="311"/>
      <c r="C806" s="312"/>
      <c r="D806" s="338"/>
      <c r="E806" s="312"/>
      <c r="F806" s="339"/>
      <c r="G806" s="311"/>
      <c r="H806" s="339"/>
      <c r="I806" s="340"/>
      <c r="J806" s="339"/>
      <c r="K806" s="341"/>
      <c r="L806" s="342"/>
      <c r="M806" s="312"/>
      <c r="N806" s="312"/>
      <c r="O806" s="343"/>
      <c r="P806" s="343"/>
      <c r="Q806" s="343"/>
      <c r="R806" s="332"/>
      <c r="S806" s="332"/>
      <c r="T806" s="325" t="str">
        <f t="shared" si="87"/>
        <v/>
      </c>
      <c r="U806" s="326"/>
      <c r="V806" s="330"/>
      <c r="AA806" s="343"/>
      <c r="AB806" s="334"/>
      <c r="AC806" s="334"/>
      <c r="AD806" s="334"/>
      <c r="AE806" s="334"/>
    </row>
    <row r="807" spans="1:31" s="328" customFormat="1">
      <c r="A807" s="311"/>
      <c r="B807" s="311"/>
      <c r="C807" s="312"/>
      <c r="D807" s="338"/>
      <c r="E807" s="312"/>
      <c r="F807" s="339"/>
      <c r="G807" s="311"/>
      <c r="H807" s="339"/>
      <c r="I807" s="340"/>
      <c r="J807" s="339"/>
      <c r="K807" s="341"/>
      <c r="L807" s="342"/>
      <c r="M807" s="312"/>
      <c r="N807" s="312"/>
      <c r="O807" s="343"/>
      <c r="P807" s="343"/>
      <c r="Q807" s="343"/>
      <c r="R807" s="332"/>
      <c r="S807" s="332"/>
      <c r="T807" s="325" t="str">
        <f t="shared" si="87"/>
        <v/>
      </c>
      <c r="U807" s="326"/>
      <c r="V807" s="330"/>
      <c r="AA807" s="343"/>
      <c r="AB807" s="334"/>
      <c r="AC807" s="334"/>
      <c r="AD807" s="334"/>
      <c r="AE807" s="334"/>
    </row>
    <row r="808" spans="1:31" s="328" customFormat="1">
      <c r="A808" s="311"/>
      <c r="B808" s="311"/>
      <c r="C808" s="312"/>
      <c r="D808" s="338"/>
      <c r="E808" s="312"/>
      <c r="F808" s="339"/>
      <c r="G808" s="311"/>
      <c r="H808" s="339"/>
      <c r="I808" s="340"/>
      <c r="J808" s="339"/>
      <c r="K808" s="341"/>
      <c r="L808" s="342"/>
      <c r="M808" s="312"/>
      <c r="N808" s="312"/>
      <c r="O808" s="343"/>
      <c r="P808" s="343"/>
      <c r="Q808" s="343"/>
      <c r="R808" s="332"/>
      <c r="S808" s="332"/>
      <c r="T808" s="325" t="str">
        <f t="shared" si="87"/>
        <v/>
      </c>
      <c r="U808" s="326"/>
      <c r="V808" s="330"/>
      <c r="AA808" s="343"/>
      <c r="AB808" s="334"/>
      <c r="AC808" s="334"/>
      <c r="AD808" s="334"/>
      <c r="AE808" s="334"/>
    </row>
    <row r="809" spans="1:31" s="328" customFormat="1">
      <c r="A809" s="311"/>
      <c r="B809" s="311"/>
      <c r="C809" s="312"/>
      <c r="D809" s="338"/>
      <c r="E809" s="312"/>
      <c r="F809" s="339"/>
      <c r="G809" s="311"/>
      <c r="H809" s="339"/>
      <c r="I809" s="340"/>
      <c r="J809" s="339"/>
      <c r="K809" s="341"/>
      <c r="L809" s="342"/>
      <c r="M809" s="312"/>
      <c r="N809" s="312"/>
      <c r="O809" s="343"/>
      <c r="P809" s="343"/>
      <c r="Q809" s="343"/>
      <c r="R809" s="332"/>
      <c r="S809" s="332"/>
      <c r="T809" s="325" t="str">
        <f t="shared" si="87"/>
        <v/>
      </c>
      <c r="U809" s="326"/>
      <c r="V809" s="330"/>
      <c r="AA809" s="343"/>
      <c r="AB809" s="334"/>
      <c r="AC809" s="334"/>
      <c r="AD809" s="334"/>
      <c r="AE809" s="334"/>
    </row>
    <row r="810" spans="1:31" s="328" customFormat="1">
      <c r="A810" s="311"/>
      <c r="B810" s="311"/>
      <c r="C810" s="312"/>
      <c r="D810" s="338"/>
      <c r="E810" s="312"/>
      <c r="F810" s="339"/>
      <c r="G810" s="311"/>
      <c r="H810" s="339"/>
      <c r="I810" s="340"/>
      <c r="J810" s="339"/>
      <c r="K810" s="341"/>
      <c r="L810" s="342"/>
      <c r="M810" s="312"/>
      <c r="N810" s="312"/>
      <c r="O810" s="343"/>
      <c r="P810" s="343"/>
      <c r="Q810" s="343"/>
      <c r="R810" s="332"/>
      <c r="S810" s="332"/>
      <c r="T810" s="325" t="str">
        <f t="shared" si="87"/>
        <v/>
      </c>
      <c r="U810" s="326"/>
      <c r="V810" s="330"/>
      <c r="AA810" s="343"/>
      <c r="AB810" s="334"/>
      <c r="AC810" s="334"/>
      <c r="AD810" s="334"/>
      <c r="AE810" s="334"/>
    </row>
    <row r="811" spans="1:31" s="328" customFormat="1">
      <c r="A811" s="311"/>
      <c r="B811" s="311"/>
      <c r="C811" s="312"/>
      <c r="D811" s="338"/>
      <c r="E811" s="312"/>
      <c r="F811" s="339"/>
      <c r="G811" s="311"/>
      <c r="H811" s="339"/>
      <c r="I811" s="340"/>
      <c r="J811" s="339"/>
      <c r="K811" s="341"/>
      <c r="L811" s="342"/>
      <c r="M811" s="312"/>
      <c r="N811" s="312"/>
      <c r="O811" s="343"/>
      <c r="P811" s="343"/>
      <c r="Q811" s="343"/>
      <c r="R811" s="332"/>
      <c r="S811" s="332"/>
      <c r="T811" s="325" t="str">
        <f t="shared" si="87"/>
        <v/>
      </c>
      <c r="U811" s="326"/>
      <c r="V811" s="330"/>
      <c r="AA811" s="343"/>
      <c r="AB811" s="334"/>
      <c r="AC811" s="334"/>
      <c r="AD811" s="334"/>
      <c r="AE811" s="334"/>
    </row>
    <row r="812" spans="1:31" s="328" customFormat="1">
      <c r="A812" s="311"/>
      <c r="B812" s="311"/>
      <c r="C812" s="312"/>
      <c r="D812" s="338"/>
      <c r="E812" s="312"/>
      <c r="F812" s="339"/>
      <c r="G812" s="311"/>
      <c r="H812" s="339"/>
      <c r="I812" s="340"/>
      <c r="J812" s="339"/>
      <c r="K812" s="341"/>
      <c r="L812" s="342"/>
      <c r="M812" s="312"/>
      <c r="N812" s="312"/>
      <c r="O812" s="343"/>
      <c r="P812" s="343"/>
      <c r="Q812" s="343"/>
      <c r="R812" s="332"/>
      <c r="S812" s="332"/>
      <c r="T812" s="325" t="str">
        <f t="shared" si="87"/>
        <v/>
      </c>
      <c r="U812" s="326"/>
      <c r="V812" s="330"/>
      <c r="AA812" s="343"/>
      <c r="AB812" s="334"/>
      <c r="AC812" s="334"/>
      <c r="AD812" s="334"/>
      <c r="AE812" s="334"/>
    </row>
    <row r="813" spans="1:31" s="328" customFormat="1">
      <c r="A813" s="311"/>
      <c r="B813" s="311"/>
      <c r="C813" s="312"/>
      <c r="D813" s="338"/>
      <c r="E813" s="312"/>
      <c r="F813" s="339"/>
      <c r="G813" s="311"/>
      <c r="H813" s="339"/>
      <c r="I813" s="340"/>
      <c r="J813" s="339"/>
      <c r="K813" s="341"/>
      <c r="L813" s="342"/>
      <c r="M813" s="312"/>
      <c r="N813" s="312"/>
      <c r="O813" s="343"/>
      <c r="P813" s="343"/>
      <c r="Q813" s="343"/>
      <c r="R813" s="332"/>
      <c r="S813" s="332"/>
      <c r="T813" s="325" t="str">
        <f t="shared" si="87"/>
        <v/>
      </c>
      <c r="U813" s="326"/>
      <c r="V813" s="330"/>
      <c r="AA813" s="343"/>
      <c r="AB813" s="334"/>
      <c r="AC813" s="334"/>
      <c r="AD813" s="334"/>
      <c r="AE813" s="334"/>
    </row>
    <row r="814" spans="1:31" s="328" customFormat="1">
      <c r="A814" s="311"/>
      <c r="B814" s="311"/>
      <c r="C814" s="312"/>
      <c r="D814" s="338"/>
      <c r="E814" s="312"/>
      <c r="F814" s="339"/>
      <c r="G814" s="311"/>
      <c r="H814" s="339"/>
      <c r="I814" s="340"/>
      <c r="J814" s="339"/>
      <c r="K814" s="341"/>
      <c r="L814" s="342"/>
      <c r="M814" s="312"/>
      <c r="N814" s="312"/>
      <c r="O814" s="343"/>
      <c r="P814" s="343"/>
      <c r="Q814" s="343"/>
      <c r="R814" s="332"/>
      <c r="S814" s="332"/>
      <c r="T814" s="325" t="str">
        <f t="shared" si="87"/>
        <v/>
      </c>
      <c r="U814" s="326"/>
      <c r="V814" s="330"/>
      <c r="AA814" s="343"/>
      <c r="AB814" s="334"/>
      <c r="AC814" s="334"/>
      <c r="AD814" s="334"/>
      <c r="AE814" s="334"/>
    </row>
    <row r="815" spans="1:31" s="328" customFormat="1">
      <c r="A815" s="311"/>
      <c r="B815" s="311"/>
      <c r="C815" s="312"/>
      <c r="D815" s="338"/>
      <c r="E815" s="312"/>
      <c r="F815" s="339"/>
      <c r="G815" s="311"/>
      <c r="H815" s="339"/>
      <c r="I815" s="340"/>
      <c r="J815" s="339"/>
      <c r="K815" s="341"/>
      <c r="L815" s="342"/>
      <c r="M815" s="312"/>
      <c r="N815" s="312"/>
      <c r="O815" s="343"/>
      <c r="P815" s="343"/>
      <c r="Q815" s="343"/>
      <c r="R815" s="332"/>
      <c r="S815" s="332"/>
      <c r="T815" s="325" t="str">
        <f t="shared" si="87"/>
        <v/>
      </c>
      <c r="U815" s="326"/>
      <c r="V815" s="330"/>
      <c r="AA815" s="343"/>
      <c r="AB815" s="334"/>
      <c r="AC815" s="334"/>
      <c r="AD815" s="334"/>
      <c r="AE815" s="334"/>
    </row>
    <row r="816" spans="1:31" s="328" customFormat="1">
      <c r="A816" s="311"/>
      <c r="B816" s="311"/>
      <c r="C816" s="312"/>
      <c r="D816" s="338"/>
      <c r="E816" s="312"/>
      <c r="F816" s="339"/>
      <c r="G816" s="311"/>
      <c r="H816" s="339"/>
      <c r="I816" s="340"/>
      <c r="J816" s="339"/>
      <c r="K816" s="341"/>
      <c r="L816" s="342"/>
      <c r="M816" s="312"/>
      <c r="N816" s="312"/>
      <c r="O816" s="343"/>
      <c r="P816" s="343"/>
      <c r="Q816" s="343"/>
      <c r="R816" s="332"/>
      <c r="S816" s="332"/>
      <c r="T816" s="325" t="str">
        <f t="shared" si="87"/>
        <v/>
      </c>
      <c r="U816" s="326"/>
      <c r="V816" s="330"/>
      <c r="AA816" s="343"/>
      <c r="AB816" s="334"/>
      <c r="AC816" s="334"/>
      <c r="AD816" s="334"/>
      <c r="AE816" s="334"/>
    </row>
    <row r="817" spans="1:31" s="328" customFormat="1">
      <c r="A817" s="311"/>
      <c r="B817" s="311"/>
      <c r="C817" s="312"/>
      <c r="D817" s="338"/>
      <c r="E817" s="312"/>
      <c r="F817" s="339"/>
      <c r="G817" s="311"/>
      <c r="H817" s="339"/>
      <c r="I817" s="340"/>
      <c r="J817" s="339"/>
      <c r="K817" s="341"/>
      <c r="L817" s="342"/>
      <c r="M817" s="312"/>
      <c r="N817" s="312"/>
      <c r="O817" s="343"/>
      <c r="P817" s="343"/>
      <c r="Q817" s="343"/>
      <c r="R817" s="332"/>
      <c r="S817" s="332"/>
      <c r="T817" s="325" t="str">
        <f t="shared" si="87"/>
        <v/>
      </c>
      <c r="U817" s="326"/>
      <c r="V817" s="330"/>
      <c r="AA817" s="343"/>
      <c r="AB817" s="334"/>
      <c r="AC817" s="334"/>
      <c r="AD817" s="334"/>
      <c r="AE817" s="334"/>
    </row>
    <row r="818" spans="1:31" s="328" customFormat="1">
      <c r="A818" s="311"/>
      <c r="B818" s="311"/>
      <c r="C818" s="312"/>
      <c r="D818" s="338"/>
      <c r="E818" s="312"/>
      <c r="F818" s="339"/>
      <c r="G818" s="311"/>
      <c r="H818" s="339"/>
      <c r="I818" s="340"/>
      <c r="J818" s="339"/>
      <c r="K818" s="341"/>
      <c r="L818" s="342"/>
      <c r="M818" s="312"/>
      <c r="N818" s="312"/>
      <c r="O818" s="343"/>
      <c r="P818" s="343"/>
      <c r="Q818" s="343"/>
      <c r="R818" s="332"/>
      <c r="S818" s="332"/>
      <c r="T818" s="325" t="str">
        <f t="shared" si="87"/>
        <v/>
      </c>
      <c r="U818" s="326"/>
      <c r="V818" s="330"/>
      <c r="AA818" s="343"/>
      <c r="AB818" s="334"/>
      <c r="AC818" s="334"/>
      <c r="AD818" s="334"/>
      <c r="AE818" s="334"/>
    </row>
    <row r="819" spans="1:31" s="328" customFormat="1">
      <c r="A819" s="311"/>
      <c r="B819" s="311"/>
      <c r="C819" s="312"/>
      <c r="D819" s="338"/>
      <c r="E819" s="312"/>
      <c r="F819" s="339"/>
      <c r="G819" s="311"/>
      <c r="H819" s="339"/>
      <c r="I819" s="340"/>
      <c r="J819" s="339"/>
      <c r="K819" s="341"/>
      <c r="L819" s="342"/>
      <c r="M819" s="312"/>
      <c r="N819" s="312"/>
      <c r="O819" s="343"/>
      <c r="P819" s="343"/>
      <c r="Q819" s="343"/>
      <c r="R819" s="332"/>
      <c r="S819" s="332"/>
      <c r="T819" s="325" t="str">
        <f t="shared" si="87"/>
        <v/>
      </c>
      <c r="U819" s="326"/>
      <c r="V819" s="330"/>
      <c r="AA819" s="343"/>
      <c r="AB819" s="334"/>
      <c r="AC819" s="334"/>
      <c r="AD819" s="334"/>
      <c r="AE819" s="334"/>
    </row>
    <row r="820" spans="1:31" s="328" customFormat="1">
      <c r="A820" s="311"/>
      <c r="B820" s="311"/>
      <c r="C820" s="312"/>
      <c r="D820" s="338"/>
      <c r="E820" s="312"/>
      <c r="F820" s="339"/>
      <c r="G820" s="311"/>
      <c r="H820" s="339"/>
      <c r="I820" s="340"/>
      <c r="J820" s="339"/>
      <c r="K820" s="341"/>
      <c r="L820" s="342"/>
      <c r="M820" s="312"/>
      <c r="N820" s="312"/>
      <c r="O820" s="343"/>
      <c r="P820" s="343"/>
      <c r="Q820" s="343"/>
      <c r="R820" s="332"/>
      <c r="S820" s="332"/>
      <c r="T820" s="325" t="str">
        <f t="shared" si="87"/>
        <v/>
      </c>
      <c r="U820" s="326"/>
      <c r="V820" s="330"/>
      <c r="AA820" s="343"/>
      <c r="AB820" s="334"/>
      <c r="AC820" s="334"/>
      <c r="AD820" s="334"/>
      <c r="AE820" s="334"/>
    </row>
    <row r="821" spans="1:31" s="328" customFormat="1">
      <c r="A821" s="311"/>
      <c r="B821" s="311"/>
      <c r="C821" s="312"/>
      <c r="D821" s="338"/>
      <c r="E821" s="312"/>
      <c r="F821" s="339"/>
      <c r="G821" s="311"/>
      <c r="H821" s="339"/>
      <c r="I821" s="340"/>
      <c r="J821" s="339"/>
      <c r="K821" s="341"/>
      <c r="L821" s="342"/>
      <c r="M821" s="312"/>
      <c r="N821" s="312"/>
      <c r="O821" s="343"/>
      <c r="P821" s="343"/>
      <c r="Q821" s="343"/>
      <c r="R821" s="332"/>
      <c r="S821" s="332"/>
      <c r="T821" s="325" t="str">
        <f t="shared" si="87"/>
        <v/>
      </c>
      <c r="U821" s="326"/>
      <c r="V821" s="330"/>
      <c r="AA821" s="343"/>
      <c r="AB821" s="334"/>
      <c r="AC821" s="334"/>
      <c r="AD821" s="334"/>
      <c r="AE821" s="334"/>
    </row>
    <row r="822" spans="1:31" s="328" customFormat="1">
      <c r="A822" s="311"/>
      <c r="B822" s="311"/>
      <c r="C822" s="312"/>
      <c r="D822" s="338"/>
      <c r="E822" s="312"/>
      <c r="F822" s="339"/>
      <c r="G822" s="311"/>
      <c r="H822" s="339"/>
      <c r="I822" s="340"/>
      <c r="J822" s="339"/>
      <c r="K822" s="341"/>
      <c r="L822" s="342"/>
      <c r="M822" s="312"/>
      <c r="N822" s="312"/>
      <c r="O822" s="343"/>
      <c r="P822" s="343"/>
      <c r="Q822" s="343"/>
      <c r="R822" s="332"/>
      <c r="S822" s="332"/>
      <c r="T822" s="325" t="str">
        <f t="shared" si="87"/>
        <v/>
      </c>
      <c r="U822" s="326"/>
      <c r="V822" s="330"/>
      <c r="AA822" s="343"/>
      <c r="AB822" s="334"/>
      <c r="AC822" s="334"/>
      <c r="AD822" s="334"/>
      <c r="AE822" s="334"/>
    </row>
    <row r="823" spans="1:31" s="328" customFormat="1">
      <c r="A823" s="311"/>
      <c r="B823" s="311"/>
      <c r="C823" s="312"/>
      <c r="D823" s="338"/>
      <c r="E823" s="312"/>
      <c r="F823" s="339"/>
      <c r="G823" s="311"/>
      <c r="H823" s="339"/>
      <c r="I823" s="340"/>
      <c r="J823" s="339"/>
      <c r="K823" s="341"/>
      <c r="L823" s="342"/>
      <c r="M823" s="312"/>
      <c r="N823" s="312"/>
      <c r="O823" s="343"/>
      <c r="P823" s="343"/>
      <c r="Q823" s="343"/>
      <c r="R823" s="332"/>
      <c r="S823" s="332"/>
      <c r="T823" s="325" t="str">
        <f t="shared" si="87"/>
        <v/>
      </c>
      <c r="U823" s="326"/>
      <c r="V823" s="330"/>
      <c r="AA823" s="343"/>
      <c r="AB823" s="334"/>
      <c r="AC823" s="334"/>
      <c r="AD823" s="334"/>
      <c r="AE823" s="334"/>
    </row>
    <row r="824" spans="1:31" s="328" customFormat="1">
      <c r="A824" s="311"/>
      <c r="B824" s="311"/>
      <c r="C824" s="312"/>
      <c r="D824" s="338"/>
      <c r="E824" s="312"/>
      <c r="F824" s="339"/>
      <c r="G824" s="311"/>
      <c r="H824" s="339"/>
      <c r="I824" s="340"/>
      <c r="J824" s="339"/>
      <c r="K824" s="341"/>
      <c r="L824" s="342"/>
      <c r="M824" s="312"/>
      <c r="N824" s="312"/>
      <c r="O824" s="343"/>
      <c r="P824" s="343"/>
      <c r="Q824" s="343"/>
      <c r="R824" s="332"/>
      <c r="S824" s="332"/>
      <c r="T824" s="325" t="str">
        <f t="shared" si="87"/>
        <v/>
      </c>
      <c r="U824" s="326"/>
      <c r="V824" s="330"/>
      <c r="AA824" s="343"/>
      <c r="AB824" s="334"/>
      <c r="AC824" s="334"/>
      <c r="AD824" s="334"/>
      <c r="AE824" s="334"/>
    </row>
    <row r="825" spans="1:31" s="328" customFormat="1">
      <c r="A825" s="311"/>
      <c r="B825" s="311"/>
      <c r="C825" s="312"/>
      <c r="D825" s="338"/>
      <c r="E825" s="312"/>
      <c r="F825" s="339"/>
      <c r="G825" s="311"/>
      <c r="H825" s="339"/>
      <c r="I825" s="340"/>
      <c r="J825" s="339"/>
      <c r="K825" s="341"/>
      <c r="L825" s="342"/>
      <c r="M825" s="312"/>
      <c r="N825" s="312"/>
      <c r="O825" s="343"/>
      <c r="P825" s="343"/>
      <c r="Q825" s="343"/>
      <c r="R825" s="332"/>
      <c r="S825" s="332"/>
      <c r="T825" s="325" t="str">
        <f t="shared" si="87"/>
        <v/>
      </c>
      <c r="U825" s="326"/>
      <c r="V825" s="330"/>
      <c r="AA825" s="343"/>
      <c r="AB825" s="334"/>
      <c r="AC825" s="334"/>
      <c r="AD825" s="334"/>
      <c r="AE825" s="334"/>
    </row>
    <row r="826" spans="1:31" s="328" customFormat="1">
      <c r="A826" s="311"/>
      <c r="B826" s="311"/>
      <c r="C826" s="312"/>
      <c r="D826" s="338"/>
      <c r="E826" s="312"/>
      <c r="F826" s="339"/>
      <c r="G826" s="311"/>
      <c r="H826" s="339"/>
      <c r="I826" s="340"/>
      <c r="J826" s="339"/>
      <c r="K826" s="341"/>
      <c r="L826" s="342"/>
      <c r="M826" s="312"/>
      <c r="N826" s="312"/>
      <c r="O826" s="343"/>
      <c r="P826" s="343"/>
      <c r="Q826" s="343"/>
      <c r="R826" s="332"/>
      <c r="S826" s="332"/>
      <c r="T826" s="325" t="str">
        <f t="shared" si="87"/>
        <v/>
      </c>
      <c r="U826" s="326"/>
      <c r="V826" s="330"/>
      <c r="AA826" s="343"/>
      <c r="AB826" s="334"/>
      <c r="AC826" s="334"/>
      <c r="AD826" s="334"/>
      <c r="AE826" s="334"/>
    </row>
    <row r="827" spans="1:31" s="328" customFormat="1">
      <c r="A827" s="311"/>
      <c r="B827" s="311"/>
      <c r="C827" s="312"/>
      <c r="D827" s="338"/>
      <c r="E827" s="312"/>
      <c r="F827" s="339"/>
      <c r="G827" s="311"/>
      <c r="H827" s="339"/>
      <c r="I827" s="340"/>
      <c r="J827" s="339"/>
      <c r="K827" s="341"/>
      <c r="L827" s="342"/>
      <c r="M827" s="312"/>
      <c r="N827" s="312"/>
      <c r="O827" s="343"/>
      <c r="P827" s="343"/>
      <c r="Q827" s="343"/>
      <c r="R827" s="332"/>
      <c r="S827" s="332"/>
      <c r="T827" s="325" t="str">
        <f t="shared" si="87"/>
        <v/>
      </c>
      <c r="U827" s="326"/>
      <c r="V827" s="330"/>
      <c r="AA827" s="343"/>
      <c r="AB827" s="334"/>
      <c r="AC827" s="334"/>
      <c r="AD827" s="334"/>
      <c r="AE827" s="334"/>
    </row>
    <row r="828" spans="1:31" s="328" customFormat="1">
      <c r="A828" s="311"/>
      <c r="B828" s="311"/>
      <c r="C828" s="312"/>
      <c r="D828" s="338"/>
      <c r="E828" s="312"/>
      <c r="F828" s="339"/>
      <c r="G828" s="311"/>
      <c r="H828" s="339"/>
      <c r="I828" s="340"/>
      <c r="J828" s="339"/>
      <c r="K828" s="341"/>
      <c r="L828" s="342"/>
      <c r="M828" s="312"/>
      <c r="N828" s="312"/>
      <c r="O828" s="343"/>
      <c r="P828" s="343"/>
      <c r="Q828" s="343"/>
      <c r="R828" s="332"/>
      <c r="S828" s="332"/>
      <c r="T828" s="325" t="str">
        <f t="shared" si="87"/>
        <v/>
      </c>
      <c r="U828" s="326"/>
      <c r="V828" s="330"/>
      <c r="AA828" s="343"/>
      <c r="AB828" s="334"/>
      <c r="AC828" s="334"/>
      <c r="AD828" s="334"/>
      <c r="AE828" s="334"/>
    </row>
    <row r="829" spans="1:31" s="328" customFormat="1">
      <c r="A829" s="311"/>
      <c r="B829" s="311"/>
      <c r="C829" s="312"/>
      <c r="D829" s="338"/>
      <c r="E829" s="312"/>
      <c r="F829" s="339"/>
      <c r="G829" s="311"/>
      <c r="H829" s="339"/>
      <c r="I829" s="340"/>
      <c r="J829" s="339"/>
      <c r="K829" s="341"/>
      <c r="L829" s="342"/>
      <c r="M829" s="312"/>
      <c r="N829" s="312"/>
      <c r="O829" s="343"/>
      <c r="P829" s="343"/>
      <c r="Q829" s="343"/>
      <c r="R829" s="332"/>
      <c r="S829" s="332"/>
      <c r="T829" s="325" t="str">
        <f t="shared" si="87"/>
        <v/>
      </c>
      <c r="U829" s="326"/>
      <c r="V829" s="330"/>
      <c r="AA829" s="343"/>
      <c r="AB829" s="334"/>
      <c r="AC829" s="334"/>
      <c r="AD829" s="334"/>
      <c r="AE829" s="334"/>
    </row>
    <row r="830" spans="1:31" s="328" customFormat="1">
      <c r="A830" s="311"/>
      <c r="B830" s="311"/>
      <c r="C830" s="312"/>
      <c r="D830" s="338"/>
      <c r="E830" s="312"/>
      <c r="F830" s="339"/>
      <c r="G830" s="311"/>
      <c r="H830" s="339"/>
      <c r="I830" s="340"/>
      <c r="J830" s="339"/>
      <c r="K830" s="341"/>
      <c r="L830" s="342"/>
      <c r="M830" s="312"/>
      <c r="N830" s="312"/>
      <c r="O830" s="343"/>
      <c r="P830" s="343"/>
      <c r="Q830" s="343"/>
      <c r="R830" s="332"/>
      <c r="S830" s="332"/>
      <c r="T830" s="325" t="str">
        <f t="shared" si="87"/>
        <v/>
      </c>
      <c r="U830" s="326"/>
      <c r="V830" s="330"/>
      <c r="AA830" s="343"/>
      <c r="AB830" s="334"/>
      <c r="AC830" s="334"/>
      <c r="AD830" s="334"/>
      <c r="AE830" s="334"/>
    </row>
    <row r="831" spans="1:31" s="328" customFormat="1">
      <c r="A831" s="311"/>
      <c r="B831" s="311"/>
      <c r="C831" s="312"/>
      <c r="D831" s="338"/>
      <c r="E831" s="312"/>
      <c r="F831" s="339"/>
      <c r="G831" s="311"/>
      <c r="H831" s="339"/>
      <c r="I831" s="340"/>
      <c r="J831" s="339"/>
      <c r="K831" s="341"/>
      <c r="L831" s="342"/>
      <c r="M831" s="312"/>
      <c r="N831" s="312"/>
      <c r="O831" s="343"/>
      <c r="P831" s="343"/>
      <c r="Q831" s="343"/>
      <c r="R831" s="332"/>
      <c r="S831" s="332"/>
      <c r="T831" s="325" t="str">
        <f t="shared" si="87"/>
        <v/>
      </c>
      <c r="U831" s="326"/>
      <c r="V831" s="330"/>
      <c r="AA831" s="343"/>
      <c r="AB831" s="334"/>
      <c r="AC831" s="334"/>
      <c r="AD831" s="334"/>
      <c r="AE831" s="334"/>
    </row>
    <row r="832" spans="1:31" s="328" customFormat="1">
      <c r="A832" s="311"/>
      <c r="B832" s="311"/>
      <c r="C832" s="312"/>
      <c r="D832" s="338"/>
      <c r="E832" s="312"/>
      <c r="F832" s="339"/>
      <c r="G832" s="311"/>
      <c r="H832" s="339"/>
      <c r="I832" s="340"/>
      <c r="J832" s="339"/>
      <c r="K832" s="341"/>
      <c r="L832" s="342"/>
      <c r="M832" s="312"/>
      <c r="N832" s="312"/>
      <c r="O832" s="343"/>
      <c r="P832" s="343"/>
      <c r="Q832" s="343"/>
      <c r="R832" s="332"/>
      <c r="S832" s="332"/>
      <c r="T832" s="325" t="str">
        <f t="shared" si="87"/>
        <v/>
      </c>
      <c r="U832" s="326"/>
      <c r="V832" s="330"/>
      <c r="AA832" s="343"/>
      <c r="AB832" s="334"/>
      <c r="AC832" s="334"/>
      <c r="AD832" s="334"/>
      <c r="AE832" s="334"/>
    </row>
    <row r="833" spans="1:31" s="328" customFormat="1">
      <c r="A833" s="311"/>
      <c r="B833" s="311"/>
      <c r="C833" s="312"/>
      <c r="D833" s="338"/>
      <c r="E833" s="312"/>
      <c r="F833" s="339"/>
      <c r="G833" s="311"/>
      <c r="H833" s="339"/>
      <c r="I833" s="340"/>
      <c r="J833" s="339"/>
      <c r="K833" s="341"/>
      <c r="L833" s="342"/>
      <c r="M833" s="312"/>
      <c r="N833" s="312"/>
      <c r="O833" s="343"/>
      <c r="P833" s="343"/>
      <c r="Q833" s="343"/>
      <c r="R833" s="332"/>
      <c r="S833" s="332"/>
      <c r="T833" s="325" t="str">
        <f t="shared" si="87"/>
        <v/>
      </c>
      <c r="U833" s="326"/>
      <c r="V833" s="330"/>
      <c r="AA833" s="343"/>
      <c r="AB833" s="334"/>
      <c r="AC833" s="334"/>
      <c r="AD833" s="334"/>
      <c r="AE833" s="334"/>
    </row>
    <row r="834" spans="1:31" s="328" customFormat="1">
      <c r="A834" s="311"/>
      <c r="B834" s="311"/>
      <c r="C834" s="312"/>
      <c r="D834" s="338"/>
      <c r="E834" s="312"/>
      <c r="F834" s="339"/>
      <c r="G834" s="311"/>
      <c r="H834" s="339"/>
      <c r="I834" s="340"/>
      <c r="J834" s="339"/>
      <c r="K834" s="341"/>
      <c r="L834" s="342"/>
      <c r="M834" s="312"/>
      <c r="N834" s="312"/>
      <c r="O834" s="343"/>
      <c r="P834" s="343"/>
      <c r="Q834" s="343"/>
      <c r="R834" s="332"/>
      <c r="S834" s="332"/>
      <c r="T834" s="325" t="str">
        <f t="shared" si="87"/>
        <v/>
      </c>
      <c r="U834" s="326"/>
      <c r="V834" s="330"/>
      <c r="AA834" s="343"/>
      <c r="AB834" s="334"/>
      <c r="AC834" s="334"/>
      <c r="AD834" s="334"/>
      <c r="AE834" s="334"/>
    </row>
    <row r="835" spans="1:31" s="328" customFormat="1">
      <c r="A835" s="311"/>
      <c r="B835" s="311"/>
      <c r="C835" s="312"/>
      <c r="D835" s="338"/>
      <c r="E835" s="312"/>
      <c r="F835" s="339"/>
      <c r="G835" s="311"/>
      <c r="H835" s="339"/>
      <c r="I835" s="340"/>
      <c r="J835" s="339"/>
      <c r="K835" s="341"/>
      <c r="L835" s="342"/>
      <c r="M835" s="312"/>
      <c r="N835" s="312"/>
      <c r="O835" s="343"/>
      <c r="P835" s="343"/>
      <c r="Q835" s="343"/>
      <c r="R835" s="332"/>
      <c r="S835" s="332"/>
      <c r="T835" s="325" t="str">
        <f t="shared" si="87"/>
        <v/>
      </c>
      <c r="U835" s="326"/>
      <c r="V835" s="330"/>
      <c r="AA835" s="343"/>
      <c r="AB835" s="334"/>
      <c r="AC835" s="334"/>
      <c r="AD835" s="334"/>
      <c r="AE835" s="334"/>
    </row>
    <row r="836" spans="1:31" s="328" customFormat="1">
      <c r="A836" s="311"/>
      <c r="B836" s="311"/>
      <c r="C836" s="312"/>
      <c r="D836" s="338"/>
      <c r="E836" s="312"/>
      <c r="F836" s="339"/>
      <c r="G836" s="311"/>
      <c r="H836" s="339"/>
      <c r="I836" s="340"/>
      <c r="J836" s="339"/>
      <c r="K836" s="341"/>
      <c r="L836" s="342"/>
      <c r="M836" s="312"/>
      <c r="N836" s="312"/>
      <c r="O836" s="343"/>
      <c r="P836" s="343"/>
      <c r="Q836" s="343"/>
      <c r="R836" s="332"/>
      <c r="S836" s="332"/>
      <c r="T836" s="325" t="str">
        <f t="shared" si="87"/>
        <v/>
      </c>
      <c r="U836" s="326"/>
      <c r="V836" s="330"/>
      <c r="AA836" s="343"/>
      <c r="AB836" s="334"/>
      <c r="AC836" s="334"/>
      <c r="AD836" s="334"/>
      <c r="AE836" s="334"/>
    </row>
    <row r="837" spans="1:31" s="328" customFormat="1">
      <c r="A837" s="311"/>
      <c r="B837" s="311"/>
      <c r="C837" s="312"/>
      <c r="D837" s="338"/>
      <c r="E837" s="312"/>
      <c r="F837" s="339"/>
      <c r="G837" s="311"/>
      <c r="H837" s="339"/>
      <c r="I837" s="340"/>
      <c r="J837" s="339"/>
      <c r="K837" s="341"/>
      <c r="L837" s="342"/>
      <c r="M837" s="312"/>
      <c r="N837" s="312"/>
      <c r="O837" s="343"/>
      <c r="P837" s="343"/>
      <c r="Q837" s="343"/>
      <c r="R837" s="332"/>
      <c r="S837" s="332"/>
      <c r="T837" s="325" t="str">
        <f t="shared" si="87"/>
        <v/>
      </c>
      <c r="U837" s="326"/>
      <c r="V837" s="330"/>
      <c r="AA837" s="343"/>
      <c r="AB837" s="334"/>
      <c r="AC837" s="334"/>
      <c r="AD837" s="334"/>
      <c r="AE837" s="334"/>
    </row>
    <row r="838" spans="1:31" s="328" customFormat="1">
      <c r="A838" s="311"/>
      <c r="B838" s="311"/>
      <c r="C838" s="312"/>
      <c r="D838" s="338"/>
      <c r="E838" s="312"/>
      <c r="F838" s="339"/>
      <c r="G838" s="311"/>
      <c r="H838" s="339"/>
      <c r="I838" s="340"/>
      <c r="J838" s="339"/>
      <c r="K838" s="341"/>
      <c r="L838" s="342"/>
      <c r="M838" s="312"/>
      <c r="N838" s="312"/>
      <c r="O838" s="343"/>
      <c r="P838" s="343"/>
      <c r="Q838" s="343"/>
      <c r="R838" s="332"/>
      <c r="S838" s="332"/>
      <c r="T838" s="325" t="str">
        <f t="shared" si="87"/>
        <v/>
      </c>
      <c r="U838" s="326"/>
      <c r="V838" s="330"/>
      <c r="AA838" s="343"/>
      <c r="AB838" s="334"/>
      <c r="AC838" s="334"/>
      <c r="AD838" s="334"/>
      <c r="AE838" s="334"/>
    </row>
    <row r="839" spans="1:31" s="328" customFormat="1">
      <c r="A839" s="311"/>
      <c r="B839" s="311"/>
      <c r="C839" s="312"/>
      <c r="D839" s="338"/>
      <c r="E839" s="312"/>
      <c r="F839" s="339"/>
      <c r="G839" s="311"/>
      <c r="H839" s="339"/>
      <c r="I839" s="340"/>
      <c r="J839" s="339"/>
      <c r="K839" s="341"/>
      <c r="L839" s="342"/>
      <c r="M839" s="312"/>
      <c r="N839" s="312"/>
      <c r="O839" s="343"/>
      <c r="P839" s="343"/>
      <c r="Q839" s="343"/>
      <c r="R839" s="332"/>
      <c r="S839" s="332"/>
      <c r="T839" s="325" t="str">
        <f t="shared" si="87"/>
        <v/>
      </c>
      <c r="U839" s="326"/>
      <c r="V839" s="330"/>
      <c r="AA839" s="343"/>
      <c r="AB839" s="334"/>
      <c r="AC839" s="334"/>
      <c r="AD839" s="334"/>
      <c r="AE839" s="334"/>
    </row>
    <row r="840" spans="1:31" s="328" customFormat="1">
      <c r="A840" s="311"/>
      <c r="B840" s="311"/>
      <c r="C840" s="312"/>
      <c r="D840" s="338"/>
      <c r="E840" s="312"/>
      <c r="F840" s="339"/>
      <c r="G840" s="311"/>
      <c r="H840" s="339"/>
      <c r="I840" s="340"/>
      <c r="J840" s="339"/>
      <c r="K840" s="341"/>
      <c r="L840" s="342"/>
      <c r="M840" s="312"/>
      <c r="N840" s="312"/>
      <c r="O840" s="343"/>
      <c r="P840" s="343"/>
      <c r="Q840" s="343"/>
      <c r="R840" s="332"/>
      <c r="S840" s="332"/>
      <c r="T840" s="325" t="str">
        <f t="shared" si="87"/>
        <v/>
      </c>
      <c r="U840" s="326"/>
      <c r="V840" s="330"/>
      <c r="AA840" s="343"/>
      <c r="AB840" s="334"/>
      <c r="AC840" s="334"/>
      <c r="AD840" s="334"/>
      <c r="AE840" s="334"/>
    </row>
    <row r="841" spans="1:31" s="328" customFormat="1">
      <c r="A841" s="311"/>
      <c r="B841" s="311"/>
      <c r="C841" s="312"/>
      <c r="D841" s="338"/>
      <c r="E841" s="312"/>
      <c r="F841" s="339"/>
      <c r="G841" s="311"/>
      <c r="H841" s="339"/>
      <c r="I841" s="340"/>
      <c r="J841" s="339"/>
      <c r="K841" s="341"/>
      <c r="L841" s="342"/>
      <c r="M841" s="312"/>
      <c r="N841" s="312"/>
      <c r="O841" s="343"/>
      <c r="P841" s="343"/>
      <c r="Q841" s="343"/>
      <c r="R841" s="332"/>
      <c r="S841" s="332"/>
      <c r="T841" s="325" t="str">
        <f t="shared" si="87"/>
        <v/>
      </c>
      <c r="U841" s="326"/>
      <c r="V841" s="330"/>
      <c r="AA841" s="343"/>
      <c r="AB841" s="334"/>
      <c r="AC841" s="334"/>
      <c r="AD841" s="334"/>
      <c r="AE841" s="334"/>
    </row>
    <row r="842" spans="1:31" s="328" customFormat="1">
      <c r="A842" s="311"/>
      <c r="B842" s="311"/>
      <c r="C842" s="312"/>
      <c r="D842" s="338"/>
      <c r="E842" s="312"/>
      <c r="F842" s="339"/>
      <c r="G842" s="311"/>
      <c r="H842" s="339"/>
      <c r="I842" s="340"/>
      <c r="J842" s="339"/>
      <c r="K842" s="341"/>
      <c r="L842" s="342"/>
      <c r="M842" s="312"/>
      <c r="N842" s="312"/>
      <c r="O842" s="343"/>
      <c r="P842" s="343"/>
      <c r="Q842" s="343"/>
      <c r="R842" s="332"/>
      <c r="S842" s="332"/>
      <c r="T842" s="325" t="str">
        <f t="shared" si="87"/>
        <v/>
      </c>
      <c r="U842" s="326"/>
      <c r="V842" s="330"/>
      <c r="AA842" s="343"/>
      <c r="AB842" s="334"/>
      <c r="AC842" s="334"/>
      <c r="AD842" s="334"/>
      <c r="AE842" s="334"/>
    </row>
    <row r="843" spans="1:31" s="328" customFormat="1">
      <c r="A843" s="311"/>
      <c r="B843" s="311"/>
      <c r="C843" s="312"/>
      <c r="D843" s="338"/>
      <c r="E843" s="312"/>
      <c r="F843" s="339"/>
      <c r="G843" s="311"/>
      <c r="H843" s="339"/>
      <c r="I843" s="340"/>
      <c r="J843" s="339"/>
      <c r="K843" s="341"/>
      <c r="L843" s="342"/>
      <c r="M843" s="312"/>
      <c r="N843" s="312"/>
      <c r="O843" s="343"/>
      <c r="P843" s="343"/>
      <c r="Q843" s="343"/>
      <c r="R843" s="332"/>
      <c r="S843" s="332"/>
      <c r="T843" s="325" t="str">
        <f t="shared" si="87"/>
        <v/>
      </c>
      <c r="U843" s="326"/>
      <c r="V843" s="330"/>
      <c r="AA843" s="343"/>
      <c r="AB843" s="334"/>
      <c r="AC843" s="334"/>
      <c r="AD843" s="334"/>
      <c r="AE843" s="334"/>
    </row>
    <row r="844" spans="1:31" s="328" customFormat="1">
      <c r="A844" s="311"/>
      <c r="B844" s="311"/>
      <c r="C844" s="312"/>
      <c r="D844" s="338"/>
      <c r="E844" s="312"/>
      <c r="F844" s="339"/>
      <c r="G844" s="311"/>
      <c r="H844" s="339"/>
      <c r="I844" s="340"/>
      <c r="J844" s="339"/>
      <c r="K844" s="341"/>
      <c r="L844" s="342"/>
      <c r="M844" s="312"/>
      <c r="N844" s="312"/>
      <c r="O844" s="343"/>
      <c r="P844" s="343"/>
      <c r="Q844" s="343"/>
      <c r="R844" s="332"/>
      <c r="S844" s="332"/>
      <c r="T844" s="325" t="str">
        <f t="shared" si="87"/>
        <v/>
      </c>
      <c r="U844" s="326"/>
      <c r="V844" s="330"/>
      <c r="AA844" s="343"/>
      <c r="AB844" s="334"/>
      <c r="AC844" s="334"/>
      <c r="AD844" s="334"/>
      <c r="AE844" s="334"/>
    </row>
    <row r="845" spans="1:31" s="328" customFormat="1">
      <c r="A845" s="311"/>
      <c r="B845" s="311"/>
      <c r="C845" s="312"/>
      <c r="D845" s="338"/>
      <c r="E845" s="312"/>
      <c r="F845" s="339"/>
      <c r="G845" s="311"/>
      <c r="H845" s="339"/>
      <c r="I845" s="340"/>
      <c r="J845" s="339"/>
      <c r="K845" s="341"/>
      <c r="L845" s="342"/>
      <c r="M845" s="312"/>
      <c r="N845" s="312"/>
      <c r="O845" s="343"/>
      <c r="P845" s="343"/>
      <c r="Q845" s="343"/>
      <c r="R845" s="332"/>
      <c r="S845" s="332"/>
      <c r="T845" s="325" t="str">
        <f t="shared" ref="T845:T908" si="88">IFERROR(IF(U845="","",ROW()-11),"")</f>
        <v/>
      </c>
      <c r="U845" s="326"/>
      <c r="V845" s="330"/>
      <c r="AA845" s="343"/>
      <c r="AB845" s="334"/>
      <c r="AC845" s="334"/>
      <c r="AD845" s="334"/>
      <c r="AE845" s="334"/>
    </row>
    <row r="846" spans="1:31" s="328" customFormat="1">
      <c r="A846" s="311"/>
      <c r="B846" s="311"/>
      <c r="C846" s="312"/>
      <c r="D846" s="338"/>
      <c r="E846" s="312"/>
      <c r="F846" s="339"/>
      <c r="G846" s="311"/>
      <c r="H846" s="339"/>
      <c r="I846" s="340"/>
      <c r="J846" s="339"/>
      <c r="K846" s="341"/>
      <c r="L846" s="342"/>
      <c r="M846" s="312"/>
      <c r="N846" s="312"/>
      <c r="O846" s="343"/>
      <c r="P846" s="343"/>
      <c r="Q846" s="343"/>
      <c r="R846" s="332"/>
      <c r="S846" s="332"/>
      <c r="T846" s="325" t="str">
        <f t="shared" si="88"/>
        <v/>
      </c>
      <c r="U846" s="326"/>
      <c r="V846" s="330"/>
      <c r="AA846" s="343"/>
      <c r="AB846" s="334"/>
      <c r="AC846" s="334"/>
      <c r="AD846" s="334"/>
      <c r="AE846" s="334"/>
    </row>
    <row r="847" spans="1:31" s="328" customFormat="1">
      <c r="A847" s="311"/>
      <c r="B847" s="311"/>
      <c r="C847" s="312"/>
      <c r="D847" s="338"/>
      <c r="E847" s="312"/>
      <c r="F847" s="339"/>
      <c r="G847" s="311"/>
      <c r="H847" s="339"/>
      <c r="I847" s="340"/>
      <c r="J847" s="339"/>
      <c r="K847" s="341"/>
      <c r="L847" s="342"/>
      <c r="M847" s="312"/>
      <c r="N847" s="312"/>
      <c r="O847" s="343"/>
      <c r="P847" s="343"/>
      <c r="Q847" s="343"/>
      <c r="R847" s="332"/>
      <c r="S847" s="332"/>
      <c r="T847" s="325" t="str">
        <f t="shared" si="88"/>
        <v/>
      </c>
      <c r="U847" s="326"/>
      <c r="V847" s="330"/>
      <c r="AA847" s="343"/>
      <c r="AB847" s="334"/>
      <c r="AC847" s="334"/>
      <c r="AD847" s="334"/>
      <c r="AE847" s="334"/>
    </row>
    <row r="848" spans="1:31" s="328" customFormat="1">
      <c r="A848" s="311"/>
      <c r="B848" s="311"/>
      <c r="C848" s="312"/>
      <c r="D848" s="338"/>
      <c r="E848" s="312"/>
      <c r="F848" s="339"/>
      <c r="G848" s="311"/>
      <c r="H848" s="339"/>
      <c r="I848" s="340"/>
      <c r="J848" s="339"/>
      <c r="K848" s="341"/>
      <c r="L848" s="342"/>
      <c r="M848" s="312"/>
      <c r="N848" s="312"/>
      <c r="O848" s="343"/>
      <c r="P848" s="343"/>
      <c r="Q848" s="343"/>
      <c r="R848" s="332"/>
      <c r="S848" s="332"/>
      <c r="T848" s="325" t="str">
        <f t="shared" si="88"/>
        <v/>
      </c>
      <c r="U848" s="326"/>
      <c r="V848" s="330"/>
      <c r="AA848" s="343"/>
      <c r="AB848" s="334"/>
      <c r="AC848" s="334"/>
      <c r="AD848" s="334"/>
      <c r="AE848" s="334"/>
    </row>
    <row r="849" spans="1:31" s="328" customFormat="1">
      <c r="A849" s="311"/>
      <c r="B849" s="311"/>
      <c r="C849" s="312"/>
      <c r="D849" s="338"/>
      <c r="E849" s="312"/>
      <c r="F849" s="339"/>
      <c r="G849" s="311"/>
      <c r="H849" s="339"/>
      <c r="I849" s="340"/>
      <c r="J849" s="339"/>
      <c r="K849" s="341"/>
      <c r="L849" s="342"/>
      <c r="M849" s="312"/>
      <c r="N849" s="312"/>
      <c r="O849" s="343"/>
      <c r="P849" s="343"/>
      <c r="Q849" s="343"/>
      <c r="R849" s="332"/>
      <c r="S849" s="332"/>
      <c r="T849" s="325" t="str">
        <f t="shared" si="88"/>
        <v/>
      </c>
      <c r="U849" s="326"/>
      <c r="V849" s="330"/>
      <c r="AA849" s="343"/>
      <c r="AB849" s="334"/>
      <c r="AC849" s="334"/>
      <c r="AD849" s="334"/>
      <c r="AE849" s="334"/>
    </row>
    <row r="850" spans="1:31" s="328" customFormat="1">
      <c r="A850" s="311"/>
      <c r="B850" s="311"/>
      <c r="C850" s="312"/>
      <c r="D850" s="338"/>
      <c r="E850" s="312"/>
      <c r="F850" s="339"/>
      <c r="G850" s="311"/>
      <c r="H850" s="339"/>
      <c r="I850" s="340"/>
      <c r="J850" s="339"/>
      <c r="K850" s="341"/>
      <c r="L850" s="342"/>
      <c r="M850" s="312"/>
      <c r="N850" s="312"/>
      <c r="O850" s="343"/>
      <c r="P850" s="343"/>
      <c r="Q850" s="343"/>
      <c r="R850" s="332"/>
      <c r="S850" s="332"/>
      <c r="T850" s="325" t="str">
        <f t="shared" si="88"/>
        <v/>
      </c>
      <c r="U850" s="326"/>
      <c r="V850" s="330"/>
      <c r="AA850" s="343"/>
      <c r="AB850" s="334"/>
      <c r="AC850" s="334"/>
      <c r="AD850" s="334"/>
      <c r="AE850" s="334"/>
    </row>
    <row r="851" spans="1:31" s="328" customFormat="1">
      <c r="A851" s="311"/>
      <c r="B851" s="311"/>
      <c r="C851" s="312"/>
      <c r="D851" s="338"/>
      <c r="E851" s="312"/>
      <c r="F851" s="339"/>
      <c r="G851" s="311"/>
      <c r="H851" s="339"/>
      <c r="I851" s="340"/>
      <c r="J851" s="339"/>
      <c r="K851" s="341"/>
      <c r="L851" s="342"/>
      <c r="M851" s="312"/>
      <c r="N851" s="312"/>
      <c r="O851" s="343"/>
      <c r="P851" s="343"/>
      <c r="Q851" s="343"/>
      <c r="R851" s="332"/>
      <c r="S851" s="332"/>
      <c r="T851" s="325" t="str">
        <f t="shared" si="88"/>
        <v/>
      </c>
      <c r="U851" s="326"/>
      <c r="V851" s="330"/>
      <c r="AA851" s="343"/>
      <c r="AB851" s="334"/>
      <c r="AC851" s="334"/>
      <c r="AD851" s="334"/>
      <c r="AE851" s="334"/>
    </row>
    <row r="852" spans="1:31" s="328" customFormat="1">
      <c r="A852" s="311"/>
      <c r="B852" s="311"/>
      <c r="C852" s="312"/>
      <c r="D852" s="338"/>
      <c r="E852" s="312"/>
      <c r="F852" s="339"/>
      <c r="G852" s="311"/>
      <c r="H852" s="339"/>
      <c r="I852" s="340"/>
      <c r="J852" s="339"/>
      <c r="K852" s="341"/>
      <c r="L852" s="342"/>
      <c r="M852" s="312"/>
      <c r="N852" s="312"/>
      <c r="O852" s="343"/>
      <c r="P852" s="343"/>
      <c r="Q852" s="343"/>
      <c r="R852" s="332"/>
      <c r="S852" s="332"/>
      <c r="T852" s="325" t="str">
        <f t="shared" si="88"/>
        <v/>
      </c>
      <c r="U852" s="326"/>
      <c r="V852" s="330"/>
      <c r="AA852" s="343"/>
      <c r="AB852" s="334"/>
      <c r="AC852" s="334"/>
      <c r="AD852" s="334"/>
      <c r="AE852" s="334"/>
    </row>
    <row r="853" spans="1:31" s="328" customFormat="1">
      <c r="A853" s="311"/>
      <c r="B853" s="311"/>
      <c r="C853" s="312"/>
      <c r="D853" s="338"/>
      <c r="E853" s="312"/>
      <c r="F853" s="339"/>
      <c r="G853" s="311"/>
      <c r="H853" s="339"/>
      <c r="I853" s="340"/>
      <c r="J853" s="339"/>
      <c r="K853" s="341"/>
      <c r="L853" s="342"/>
      <c r="M853" s="312"/>
      <c r="N853" s="312"/>
      <c r="O853" s="343"/>
      <c r="P853" s="343"/>
      <c r="Q853" s="343"/>
      <c r="R853" s="332"/>
      <c r="S853" s="332"/>
      <c r="T853" s="325" t="str">
        <f t="shared" si="88"/>
        <v/>
      </c>
      <c r="U853" s="326"/>
      <c r="V853" s="330"/>
      <c r="AA853" s="343"/>
      <c r="AB853" s="334"/>
      <c r="AC853" s="334"/>
      <c r="AD853" s="334"/>
      <c r="AE853" s="334"/>
    </row>
    <row r="854" spans="1:31" s="328" customFormat="1">
      <c r="A854" s="311"/>
      <c r="B854" s="311"/>
      <c r="C854" s="312"/>
      <c r="D854" s="338"/>
      <c r="E854" s="312"/>
      <c r="F854" s="339"/>
      <c r="G854" s="311"/>
      <c r="H854" s="339"/>
      <c r="I854" s="340"/>
      <c r="J854" s="339"/>
      <c r="K854" s="341"/>
      <c r="L854" s="342"/>
      <c r="M854" s="312"/>
      <c r="N854" s="312"/>
      <c r="O854" s="343"/>
      <c r="P854" s="343"/>
      <c r="Q854" s="343"/>
      <c r="R854" s="332"/>
      <c r="S854" s="332"/>
      <c r="T854" s="325" t="str">
        <f t="shared" si="88"/>
        <v/>
      </c>
      <c r="U854" s="326"/>
      <c r="V854" s="330"/>
      <c r="AA854" s="343"/>
      <c r="AB854" s="334"/>
      <c r="AC854" s="334"/>
      <c r="AD854" s="334"/>
      <c r="AE854" s="334"/>
    </row>
    <row r="855" spans="1:31" s="328" customFormat="1">
      <c r="A855" s="311"/>
      <c r="B855" s="311"/>
      <c r="C855" s="312"/>
      <c r="D855" s="338"/>
      <c r="E855" s="312"/>
      <c r="F855" s="339"/>
      <c r="G855" s="311"/>
      <c r="H855" s="339"/>
      <c r="I855" s="340"/>
      <c r="J855" s="339"/>
      <c r="K855" s="341"/>
      <c r="L855" s="342"/>
      <c r="M855" s="312"/>
      <c r="N855" s="312"/>
      <c r="O855" s="343"/>
      <c r="P855" s="343"/>
      <c r="Q855" s="343"/>
      <c r="R855" s="332"/>
      <c r="S855" s="332"/>
      <c r="T855" s="325" t="str">
        <f t="shared" si="88"/>
        <v/>
      </c>
      <c r="U855" s="326"/>
      <c r="V855" s="330"/>
      <c r="AA855" s="343"/>
      <c r="AB855" s="334"/>
      <c r="AC855" s="334"/>
      <c r="AD855" s="334"/>
      <c r="AE855" s="334"/>
    </row>
    <row r="856" spans="1:31" s="328" customFormat="1">
      <c r="A856" s="311"/>
      <c r="B856" s="311"/>
      <c r="C856" s="312"/>
      <c r="D856" s="338"/>
      <c r="E856" s="312"/>
      <c r="F856" s="339"/>
      <c r="G856" s="311"/>
      <c r="H856" s="339"/>
      <c r="I856" s="340"/>
      <c r="J856" s="339"/>
      <c r="K856" s="341"/>
      <c r="L856" s="342"/>
      <c r="M856" s="312"/>
      <c r="N856" s="312"/>
      <c r="O856" s="343"/>
      <c r="P856" s="343"/>
      <c r="Q856" s="343"/>
      <c r="R856" s="332"/>
      <c r="S856" s="332"/>
      <c r="T856" s="325" t="str">
        <f t="shared" si="88"/>
        <v/>
      </c>
      <c r="U856" s="326"/>
      <c r="V856" s="330"/>
      <c r="AA856" s="343"/>
      <c r="AB856" s="334"/>
      <c r="AC856" s="334"/>
      <c r="AD856" s="334"/>
      <c r="AE856" s="334"/>
    </row>
    <row r="857" spans="1:31" s="328" customFormat="1">
      <c r="A857" s="311"/>
      <c r="B857" s="311"/>
      <c r="C857" s="312"/>
      <c r="D857" s="338"/>
      <c r="E857" s="312"/>
      <c r="F857" s="339"/>
      <c r="G857" s="311"/>
      <c r="H857" s="339"/>
      <c r="I857" s="340"/>
      <c r="J857" s="339"/>
      <c r="K857" s="341"/>
      <c r="L857" s="342"/>
      <c r="M857" s="312"/>
      <c r="N857" s="312"/>
      <c r="O857" s="343"/>
      <c r="P857" s="343"/>
      <c r="Q857" s="343"/>
      <c r="R857" s="332"/>
      <c r="S857" s="332"/>
      <c r="T857" s="325" t="str">
        <f t="shared" si="88"/>
        <v/>
      </c>
      <c r="U857" s="326"/>
      <c r="V857" s="330"/>
      <c r="AA857" s="343"/>
      <c r="AB857" s="334"/>
      <c r="AC857" s="334"/>
      <c r="AD857" s="334"/>
      <c r="AE857" s="334"/>
    </row>
    <row r="858" spans="1:31" s="328" customFormat="1">
      <c r="A858" s="311"/>
      <c r="B858" s="311"/>
      <c r="C858" s="312"/>
      <c r="D858" s="338"/>
      <c r="E858" s="312"/>
      <c r="F858" s="339"/>
      <c r="G858" s="311"/>
      <c r="H858" s="339"/>
      <c r="I858" s="340"/>
      <c r="J858" s="339"/>
      <c r="K858" s="341"/>
      <c r="L858" s="342"/>
      <c r="M858" s="312"/>
      <c r="N858" s="312"/>
      <c r="O858" s="343"/>
      <c r="P858" s="343"/>
      <c r="Q858" s="343"/>
      <c r="R858" s="332"/>
      <c r="S858" s="332"/>
      <c r="T858" s="325" t="str">
        <f t="shared" si="88"/>
        <v/>
      </c>
      <c r="U858" s="326"/>
      <c r="V858" s="330"/>
      <c r="AA858" s="343"/>
      <c r="AB858" s="334"/>
      <c r="AC858" s="334"/>
      <c r="AD858" s="334"/>
      <c r="AE858" s="334"/>
    </row>
    <row r="859" spans="1:31" s="328" customFormat="1">
      <c r="A859" s="311"/>
      <c r="B859" s="311"/>
      <c r="C859" s="312"/>
      <c r="D859" s="338"/>
      <c r="E859" s="312"/>
      <c r="F859" s="339"/>
      <c r="G859" s="311"/>
      <c r="H859" s="339"/>
      <c r="I859" s="340"/>
      <c r="J859" s="339"/>
      <c r="K859" s="341"/>
      <c r="L859" s="342"/>
      <c r="M859" s="312"/>
      <c r="N859" s="312"/>
      <c r="O859" s="343"/>
      <c r="P859" s="343"/>
      <c r="Q859" s="343"/>
      <c r="R859" s="332"/>
      <c r="S859" s="332"/>
      <c r="T859" s="325" t="str">
        <f t="shared" si="88"/>
        <v/>
      </c>
      <c r="U859" s="326"/>
      <c r="V859" s="330"/>
      <c r="AA859" s="343"/>
      <c r="AB859" s="334"/>
      <c r="AC859" s="334"/>
      <c r="AD859" s="334"/>
      <c r="AE859" s="334"/>
    </row>
    <row r="860" spans="1:31" s="328" customFormat="1">
      <c r="A860" s="311"/>
      <c r="B860" s="311"/>
      <c r="C860" s="312"/>
      <c r="D860" s="338"/>
      <c r="E860" s="312"/>
      <c r="F860" s="339"/>
      <c r="G860" s="311"/>
      <c r="H860" s="339"/>
      <c r="I860" s="340"/>
      <c r="J860" s="339"/>
      <c r="K860" s="341"/>
      <c r="L860" s="342"/>
      <c r="M860" s="312"/>
      <c r="N860" s="312"/>
      <c r="O860" s="343"/>
      <c r="P860" s="343"/>
      <c r="Q860" s="343"/>
      <c r="R860" s="332"/>
      <c r="S860" s="332"/>
      <c r="T860" s="325" t="str">
        <f t="shared" si="88"/>
        <v/>
      </c>
      <c r="U860" s="326"/>
      <c r="V860" s="330"/>
      <c r="AA860" s="343"/>
      <c r="AB860" s="334"/>
      <c r="AC860" s="334"/>
      <c r="AD860" s="334"/>
      <c r="AE860" s="334"/>
    </row>
    <row r="861" spans="1:31" s="328" customFormat="1">
      <c r="A861" s="311"/>
      <c r="B861" s="311"/>
      <c r="C861" s="312"/>
      <c r="D861" s="338"/>
      <c r="E861" s="312"/>
      <c r="F861" s="339"/>
      <c r="G861" s="311"/>
      <c r="H861" s="339"/>
      <c r="I861" s="340"/>
      <c r="J861" s="339"/>
      <c r="K861" s="341"/>
      <c r="L861" s="342"/>
      <c r="M861" s="312"/>
      <c r="N861" s="312"/>
      <c r="O861" s="343"/>
      <c r="P861" s="343"/>
      <c r="Q861" s="343"/>
      <c r="R861" s="332"/>
      <c r="S861" s="332"/>
      <c r="T861" s="325" t="str">
        <f t="shared" si="88"/>
        <v/>
      </c>
      <c r="U861" s="326"/>
      <c r="V861" s="330"/>
      <c r="AA861" s="343"/>
      <c r="AB861" s="334"/>
      <c r="AC861" s="334"/>
      <c r="AD861" s="334"/>
      <c r="AE861" s="334"/>
    </row>
    <row r="862" spans="1:31" s="328" customFormat="1">
      <c r="A862" s="311"/>
      <c r="B862" s="311"/>
      <c r="C862" s="312"/>
      <c r="D862" s="338"/>
      <c r="E862" s="312"/>
      <c r="F862" s="339"/>
      <c r="G862" s="311"/>
      <c r="H862" s="339"/>
      <c r="I862" s="340"/>
      <c r="J862" s="339"/>
      <c r="K862" s="341"/>
      <c r="L862" s="342"/>
      <c r="M862" s="312"/>
      <c r="N862" s="312"/>
      <c r="O862" s="343"/>
      <c r="P862" s="343"/>
      <c r="Q862" s="343"/>
      <c r="R862" s="332"/>
      <c r="S862" s="332"/>
      <c r="T862" s="325" t="str">
        <f t="shared" si="88"/>
        <v/>
      </c>
      <c r="U862" s="326"/>
      <c r="V862" s="330"/>
      <c r="AA862" s="343"/>
      <c r="AB862" s="334"/>
      <c r="AC862" s="334"/>
      <c r="AD862" s="334"/>
      <c r="AE862" s="334"/>
    </row>
    <row r="863" spans="1:31" s="328" customFormat="1">
      <c r="A863" s="311"/>
      <c r="B863" s="311"/>
      <c r="C863" s="312"/>
      <c r="D863" s="338"/>
      <c r="E863" s="312"/>
      <c r="F863" s="339"/>
      <c r="G863" s="311"/>
      <c r="H863" s="339"/>
      <c r="I863" s="340"/>
      <c r="J863" s="339"/>
      <c r="K863" s="341"/>
      <c r="L863" s="342"/>
      <c r="M863" s="312"/>
      <c r="N863" s="312"/>
      <c r="O863" s="343"/>
      <c r="P863" s="343"/>
      <c r="Q863" s="343"/>
      <c r="R863" s="332"/>
      <c r="S863" s="332"/>
      <c r="T863" s="325" t="str">
        <f t="shared" si="88"/>
        <v/>
      </c>
      <c r="U863" s="326"/>
      <c r="V863" s="330"/>
      <c r="AA863" s="343"/>
      <c r="AB863" s="334"/>
      <c r="AC863" s="334"/>
      <c r="AD863" s="334"/>
      <c r="AE863" s="334"/>
    </row>
    <row r="864" spans="1:31" s="328" customFormat="1">
      <c r="A864" s="311"/>
      <c r="B864" s="311"/>
      <c r="C864" s="312"/>
      <c r="D864" s="338"/>
      <c r="E864" s="312"/>
      <c r="F864" s="339"/>
      <c r="G864" s="311"/>
      <c r="H864" s="339"/>
      <c r="I864" s="340"/>
      <c r="J864" s="339"/>
      <c r="K864" s="341"/>
      <c r="L864" s="342"/>
      <c r="M864" s="312"/>
      <c r="N864" s="312"/>
      <c r="O864" s="343"/>
      <c r="P864" s="343"/>
      <c r="Q864" s="343"/>
      <c r="R864" s="332"/>
      <c r="S864" s="332"/>
      <c r="T864" s="325" t="str">
        <f t="shared" si="88"/>
        <v/>
      </c>
      <c r="U864" s="326"/>
      <c r="V864" s="330"/>
      <c r="AA864" s="343"/>
      <c r="AB864" s="334"/>
      <c r="AC864" s="334"/>
      <c r="AD864" s="334"/>
      <c r="AE864" s="334"/>
    </row>
    <row r="865" spans="1:31" s="328" customFormat="1">
      <c r="A865" s="311"/>
      <c r="B865" s="311"/>
      <c r="C865" s="312"/>
      <c r="D865" s="338"/>
      <c r="E865" s="312"/>
      <c r="F865" s="339"/>
      <c r="G865" s="311"/>
      <c r="H865" s="339"/>
      <c r="I865" s="340"/>
      <c r="J865" s="339"/>
      <c r="K865" s="341"/>
      <c r="L865" s="342"/>
      <c r="M865" s="312"/>
      <c r="N865" s="312"/>
      <c r="O865" s="343"/>
      <c r="P865" s="343"/>
      <c r="Q865" s="343"/>
      <c r="R865" s="332"/>
      <c r="S865" s="332"/>
      <c r="T865" s="325" t="str">
        <f t="shared" si="88"/>
        <v/>
      </c>
      <c r="U865" s="326"/>
      <c r="V865" s="330"/>
      <c r="AA865" s="343"/>
      <c r="AB865" s="334"/>
      <c r="AC865" s="334"/>
      <c r="AD865" s="334"/>
      <c r="AE865" s="334"/>
    </row>
    <row r="866" spans="1:31" s="328" customFormat="1">
      <c r="A866" s="311"/>
      <c r="B866" s="311"/>
      <c r="C866" s="312"/>
      <c r="D866" s="338"/>
      <c r="E866" s="312"/>
      <c r="F866" s="339"/>
      <c r="G866" s="311"/>
      <c r="H866" s="339"/>
      <c r="I866" s="340"/>
      <c r="J866" s="339"/>
      <c r="K866" s="341"/>
      <c r="L866" s="342"/>
      <c r="M866" s="312"/>
      <c r="N866" s="312"/>
      <c r="O866" s="343"/>
      <c r="P866" s="343"/>
      <c r="Q866" s="343"/>
      <c r="R866" s="332"/>
      <c r="S866" s="332"/>
      <c r="T866" s="325" t="str">
        <f t="shared" si="88"/>
        <v/>
      </c>
      <c r="U866" s="326"/>
      <c r="V866" s="330"/>
      <c r="AA866" s="343"/>
      <c r="AB866" s="334"/>
      <c r="AC866" s="334"/>
      <c r="AD866" s="334"/>
      <c r="AE866" s="334"/>
    </row>
    <row r="867" spans="1:31" s="328" customFormat="1">
      <c r="A867" s="311"/>
      <c r="B867" s="311"/>
      <c r="C867" s="312"/>
      <c r="D867" s="338"/>
      <c r="E867" s="312"/>
      <c r="F867" s="339"/>
      <c r="G867" s="311"/>
      <c r="H867" s="339"/>
      <c r="I867" s="340"/>
      <c r="J867" s="339"/>
      <c r="K867" s="341"/>
      <c r="L867" s="342"/>
      <c r="M867" s="312"/>
      <c r="N867" s="312"/>
      <c r="O867" s="343"/>
      <c r="P867" s="343"/>
      <c r="Q867" s="343"/>
      <c r="R867" s="332"/>
      <c r="S867" s="332"/>
      <c r="T867" s="325" t="str">
        <f t="shared" si="88"/>
        <v/>
      </c>
      <c r="U867" s="326"/>
      <c r="V867" s="330"/>
      <c r="AA867" s="343"/>
      <c r="AB867" s="334"/>
      <c r="AC867" s="334"/>
      <c r="AD867" s="334"/>
      <c r="AE867" s="334"/>
    </row>
    <row r="868" spans="1:31" s="328" customFormat="1">
      <c r="A868" s="311"/>
      <c r="B868" s="311"/>
      <c r="C868" s="312"/>
      <c r="D868" s="338"/>
      <c r="E868" s="312"/>
      <c r="F868" s="339"/>
      <c r="G868" s="311"/>
      <c r="H868" s="339"/>
      <c r="I868" s="340"/>
      <c r="J868" s="339"/>
      <c r="K868" s="341"/>
      <c r="L868" s="342"/>
      <c r="M868" s="312"/>
      <c r="N868" s="312"/>
      <c r="O868" s="343"/>
      <c r="P868" s="343"/>
      <c r="Q868" s="343"/>
      <c r="R868" s="332"/>
      <c r="S868" s="332"/>
      <c r="T868" s="325" t="str">
        <f t="shared" si="88"/>
        <v/>
      </c>
      <c r="U868" s="326"/>
      <c r="V868" s="330"/>
      <c r="AA868" s="343"/>
      <c r="AB868" s="334"/>
      <c r="AC868" s="334"/>
      <c r="AD868" s="334"/>
      <c r="AE868" s="334"/>
    </row>
    <row r="869" spans="1:31" s="328" customFormat="1">
      <c r="A869" s="311"/>
      <c r="B869" s="311"/>
      <c r="C869" s="312"/>
      <c r="D869" s="338"/>
      <c r="E869" s="312"/>
      <c r="F869" s="339"/>
      <c r="G869" s="311"/>
      <c r="H869" s="339"/>
      <c r="I869" s="340"/>
      <c r="J869" s="339"/>
      <c r="K869" s="341"/>
      <c r="L869" s="342"/>
      <c r="M869" s="312"/>
      <c r="N869" s="312"/>
      <c r="O869" s="343"/>
      <c r="P869" s="343"/>
      <c r="Q869" s="343"/>
      <c r="R869" s="332"/>
      <c r="S869" s="332"/>
      <c r="T869" s="325" t="str">
        <f t="shared" si="88"/>
        <v/>
      </c>
      <c r="U869" s="326"/>
      <c r="V869" s="330"/>
      <c r="AA869" s="343"/>
      <c r="AB869" s="334"/>
      <c r="AC869" s="334"/>
      <c r="AD869" s="334"/>
      <c r="AE869" s="334"/>
    </row>
    <row r="870" spans="1:31" s="328" customFormat="1">
      <c r="A870" s="311"/>
      <c r="B870" s="311"/>
      <c r="C870" s="312"/>
      <c r="D870" s="338"/>
      <c r="E870" s="312"/>
      <c r="F870" s="339"/>
      <c r="G870" s="311"/>
      <c r="H870" s="339"/>
      <c r="I870" s="340"/>
      <c r="J870" s="339"/>
      <c r="K870" s="341"/>
      <c r="L870" s="342"/>
      <c r="M870" s="312"/>
      <c r="N870" s="312"/>
      <c r="O870" s="343"/>
      <c r="P870" s="343"/>
      <c r="Q870" s="343"/>
      <c r="R870" s="332"/>
      <c r="S870" s="332"/>
      <c r="T870" s="325" t="str">
        <f t="shared" si="88"/>
        <v/>
      </c>
      <c r="U870" s="326"/>
      <c r="V870" s="330"/>
      <c r="AA870" s="343"/>
      <c r="AB870" s="334"/>
      <c r="AC870" s="334"/>
      <c r="AD870" s="334"/>
      <c r="AE870" s="334"/>
    </row>
    <row r="871" spans="1:31" s="328" customFormat="1">
      <c r="A871" s="311"/>
      <c r="B871" s="311"/>
      <c r="C871" s="312"/>
      <c r="D871" s="338"/>
      <c r="E871" s="312"/>
      <c r="F871" s="339"/>
      <c r="G871" s="311"/>
      <c r="H871" s="339"/>
      <c r="I871" s="340"/>
      <c r="J871" s="339"/>
      <c r="K871" s="341"/>
      <c r="L871" s="342"/>
      <c r="M871" s="312"/>
      <c r="N871" s="312"/>
      <c r="O871" s="343"/>
      <c r="P871" s="343"/>
      <c r="Q871" s="343"/>
      <c r="R871" s="332"/>
      <c r="S871" s="332"/>
      <c r="T871" s="325" t="str">
        <f t="shared" si="88"/>
        <v/>
      </c>
      <c r="U871" s="326"/>
      <c r="V871" s="330"/>
      <c r="AA871" s="343"/>
      <c r="AB871" s="334"/>
      <c r="AC871" s="334"/>
      <c r="AD871" s="334"/>
      <c r="AE871" s="334"/>
    </row>
    <row r="872" spans="1:31" s="328" customFormat="1">
      <c r="A872" s="311"/>
      <c r="B872" s="311"/>
      <c r="C872" s="312"/>
      <c r="D872" s="338"/>
      <c r="E872" s="312"/>
      <c r="F872" s="339"/>
      <c r="G872" s="311"/>
      <c r="H872" s="339"/>
      <c r="I872" s="340"/>
      <c r="J872" s="339"/>
      <c r="K872" s="341"/>
      <c r="L872" s="342"/>
      <c r="M872" s="312"/>
      <c r="N872" s="312"/>
      <c r="O872" s="343"/>
      <c r="P872" s="343"/>
      <c r="Q872" s="343"/>
      <c r="R872" s="332"/>
      <c r="S872" s="332"/>
      <c r="T872" s="325" t="str">
        <f t="shared" si="88"/>
        <v/>
      </c>
      <c r="U872" s="326"/>
      <c r="V872" s="330"/>
      <c r="AA872" s="343"/>
      <c r="AB872" s="334"/>
      <c r="AC872" s="334"/>
      <c r="AD872" s="334"/>
      <c r="AE872" s="334"/>
    </row>
    <row r="873" spans="1:31" s="328" customFormat="1">
      <c r="A873" s="311"/>
      <c r="B873" s="311"/>
      <c r="C873" s="312"/>
      <c r="D873" s="338"/>
      <c r="E873" s="312"/>
      <c r="F873" s="339"/>
      <c r="G873" s="311"/>
      <c r="H873" s="339"/>
      <c r="I873" s="340"/>
      <c r="J873" s="339"/>
      <c r="K873" s="341"/>
      <c r="L873" s="342"/>
      <c r="M873" s="312"/>
      <c r="N873" s="312"/>
      <c r="O873" s="343"/>
      <c r="P873" s="343"/>
      <c r="Q873" s="343"/>
      <c r="R873" s="332"/>
      <c r="S873" s="332"/>
      <c r="T873" s="325" t="str">
        <f t="shared" si="88"/>
        <v/>
      </c>
      <c r="U873" s="326"/>
      <c r="V873" s="330"/>
      <c r="AA873" s="343"/>
      <c r="AB873" s="334"/>
      <c r="AC873" s="334"/>
      <c r="AD873" s="334"/>
      <c r="AE873" s="334"/>
    </row>
    <row r="874" spans="1:31" s="328" customFormat="1">
      <c r="A874" s="311"/>
      <c r="B874" s="311"/>
      <c r="C874" s="312"/>
      <c r="D874" s="338"/>
      <c r="E874" s="312"/>
      <c r="F874" s="339"/>
      <c r="G874" s="311"/>
      <c r="H874" s="339"/>
      <c r="I874" s="340"/>
      <c r="J874" s="339"/>
      <c r="K874" s="341"/>
      <c r="L874" s="342"/>
      <c r="M874" s="312"/>
      <c r="N874" s="312"/>
      <c r="O874" s="343"/>
      <c r="P874" s="343"/>
      <c r="Q874" s="343"/>
      <c r="R874" s="332"/>
      <c r="S874" s="332"/>
      <c r="T874" s="325" t="str">
        <f t="shared" si="88"/>
        <v/>
      </c>
      <c r="U874" s="326"/>
      <c r="V874" s="330"/>
      <c r="AA874" s="343"/>
      <c r="AB874" s="334"/>
      <c r="AC874" s="334"/>
      <c r="AD874" s="334"/>
      <c r="AE874" s="334"/>
    </row>
    <row r="875" spans="1:31" s="328" customFormat="1">
      <c r="A875" s="311"/>
      <c r="B875" s="311"/>
      <c r="C875" s="312"/>
      <c r="D875" s="338"/>
      <c r="E875" s="312"/>
      <c r="F875" s="339"/>
      <c r="G875" s="311"/>
      <c r="H875" s="339"/>
      <c r="I875" s="340"/>
      <c r="J875" s="339"/>
      <c r="K875" s="341"/>
      <c r="L875" s="342"/>
      <c r="M875" s="312"/>
      <c r="N875" s="312"/>
      <c r="O875" s="343"/>
      <c r="P875" s="343"/>
      <c r="Q875" s="343"/>
      <c r="R875" s="332"/>
      <c r="S875" s="332"/>
      <c r="T875" s="325" t="str">
        <f t="shared" si="88"/>
        <v/>
      </c>
      <c r="U875" s="326"/>
      <c r="V875" s="330"/>
      <c r="AA875" s="343"/>
      <c r="AB875" s="334"/>
      <c r="AC875" s="334"/>
      <c r="AD875" s="334"/>
      <c r="AE875" s="334"/>
    </row>
    <row r="876" spans="1:31" s="328" customFormat="1">
      <c r="A876" s="311"/>
      <c r="B876" s="311"/>
      <c r="C876" s="312"/>
      <c r="D876" s="338"/>
      <c r="E876" s="312"/>
      <c r="F876" s="339"/>
      <c r="G876" s="311"/>
      <c r="H876" s="339"/>
      <c r="I876" s="340"/>
      <c r="J876" s="339"/>
      <c r="K876" s="341"/>
      <c r="L876" s="342"/>
      <c r="M876" s="312"/>
      <c r="N876" s="312"/>
      <c r="O876" s="343"/>
      <c r="P876" s="343"/>
      <c r="Q876" s="343"/>
      <c r="R876" s="332"/>
      <c r="S876" s="332"/>
      <c r="T876" s="325" t="str">
        <f t="shared" si="88"/>
        <v/>
      </c>
      <c r="U876" s="326"/>
      <c r="V876" s="330"/>
      <c r="AA876" s="343"/>
      <c r="AB876" s="334"/>
      <c r="AC876" s="334"/>
      <c r="AD876" s="334"/>
      <c r="AE876" s="334"/>
    </row>
    <row r="877" spans="1:31" s="328" customFormat="1">
      <c r="A877" s="311"/>
      <c r="B877" s="311"/>
      <c r="C877" s="312"/>
      <c r="D877" s="338"/>
      <c r="E877" s="312"/>
      <c r="F877" s="339"/>
      <c r="G877" s="311"/>
      <c r="H877" s="339"/>
      <c r="I877" s="340"/>
      <c r="J877" s="339"/>
      <c r="K877" s="341"/>
      <c r="L877" s="342"/>
      <c r="M877" s="312"/>
      <c r="N877" s="312"/>
      <c r="O877" s="343"/>
      <c r="P877" s="343"/>
      <c r="Q877" s="343"/>
      <c r="R877" s="332"/>
      <c r="S877" s="332"/>
      <c r="T877" s="325" t="str">
        <f t="shared" si="88"/>
        <v/>
      </c>
      <c r="U877" s="326"/>
      <c r="V877" s="330"/>
      <c r="AA877" s="343"/>
      <c r="AB877" s="334"/>
      <c r="AC877" s="334"/>
      <c r="AD877" s="334"/>
      <c r="AE877" s="334"/>
    </row>
    <row r="878" spans="1:31" s="328" customFormat="1">
      <c r="A878" s="311"/>
      <c r="B878" s="311"/>
      <c r="C878" s="312"/>
      <c r="D878" s="338"/>
      <c r="E878" s="312"/>
      <c r="F878" s="339"/>
      <c r="G878" s="311"/>
      <c r="H878" s="339"/>
      <c r="I878" s="340"/>
      <c r="J878" s="339"/>
      <c r="K878" s="341"/>
      <c r="L878" s="342"/>
      <c r="M878" s="312"/>
      <c r="N878" s="312"/>
      <c r="O878" s="343"/>
      <c r="P878" s="343"/>
      <c r="Q878" s="343"/>
      <c r="R878" s="332"/>
      <c r="S878" s="332"/>
      <c r="T878" s="325" t="str">
        <f t="shared" si="88"/>
        <v/>
      </c>
      <c r="U878" s="326"/>
      <c r="V878" s="330"/>
      <c r="AA878" s="343"/>
      <c r="AB878" s="334"/>
      <c r="AC878" s="334"/>
      <c r="AD878" s="334"/>
      <c r="AE878" s="334"/>
    </row>
    <row r="879" spans="1:31" s="328" customFormat="1">
      <c r="A879" s="311"/>
      <c r="B879" s="311"/>
      <c r="C879" s="312"/>
      <c r="D879" s="338"/>
      <c r="E879" s="312"/>
      <c r="F879" s="339"/>
      <c r="G879" s="311"/>
      <c r="H879" s="339"/>
      <c r="I879" s="340"/>
      <c r="J879" s="339"/>
      <c r="K879" s="341"/>
      <c r="L879" s="342"/>
      <c r="M879" s="312"/>
      <c r="N879" s="312"/>
      <c r="O879" s="343"/>
      <c r="P879" s="343"/>
      <c r="Q879" s="343"/>
      <c r="R879" s="332"/>
      <c r="S879" s="332"/>
      <c r="T879" s="325" t="str">
        <f t="shared" si="88"/>
        <v/>
      </c>
      <c r="U879" s="326"/>
      <c r="V879" s="330"/>
      <c r="AA879" s="343"/>
      <c r="AB879" s="334"/>
      <c r="AC879" s="334"/>
      <c r="AD879" s="334"/>
      <c r="AE879" s="334"/>
    </row>
    <row r="880" spans="1:31" s="328" customFormat="1">
      <c r="A880" s="311"/>
      <c r="B880" s="311"/>
      <c r="C880" s="312"/>
      <c r="D880" s="338"/>
      <c r="E880" s="312"/>
      <c r="F880" s="339"/>
      <c r="G880" s="311"/>
      <c r="H880" s="339"/>
      <c r="I880" s="340"/>
      <c r="J880" s="339"/>
      <c r="K880" s="341"/>
      <c r="L880" s="342"/>
      <c r="M880" s="312"/>
      <c r="N880" s="312"/>
      <c r="O880" s="343"/>
      <c r="P880" s="343"/>
      <c r="Q880" s="343"/>
      <c r="R880" s="332"/>
      <c r="S880" s="332"/>
      <c r="T880" s="325" t="str">
        <f t="shared" si="88"/>
        <v/>
      </c>
      <c r="U880" s="326"/>
      <c r="V880" s="330"/>
      <c r="AA880" s="343"/>
      <c r="AB880" s="334"/>
      <c r="AC880" s="334"/>
      <c r="AD880" s="334"/>
      <c r="AE880" s="334"/>
    </row>
    <row r="881" spans="1:31" s="328" customFormat="1">
      <c r="A881" s="311"/>
      <c r="B881" s="311"/>
      <c r="C881" s="312"/>
      <c r="D881" s="338"/>
      <c r="E881" s="312"/>
      <c r="F881" s="339"/>
      <c r="G881" s="311"/>
      <c r="H881" s="339"/>
      <c r="I881" s="340"/>
      <c r="J881" s="339"/>
      <c r="K881" s="341"/>
      <c r="L881" s="342"/>
      <c r="M881" s="312"/>
      <c r="N881" s="312"/>
      <c r="O881" s="343"/>
      <c r="P881" s="343"/>
      <c r="Q881" s="343"/>
      <c r="R881" s="332"/>
      <c r="S881" s="332"/>
      <c r="T881" s="325" t="str">
        <f t="shared" si="88"/>
        <v/>
      </c>
      <c r="U881" s="326"/>
      <c r="V881" s="330"/>
      <c r="AA881" s="343"/>
      <c r="AB881" s="334"/>
      <c r="AC881" s="334"/>
      <c r="AD881" s="334"/>
      <c r="AE881" s="334"/>
    </row>
    <row r="882" spans="1:31" s="328" customFormat="1">
      <c r="A882" s="311"/>
      <c r="B882" s="311"/>
      <c r="C882" s="312"/>
      <c r="D882" s="338"/>
      <c r="E882" s="312"/>
      <c r="F882" s="339"/>
      <c r="G882" s="311"/>
      <c r="H882" s="339"/>
      <c r="I882" s="340"/>
      <c r="J882" s="339"/>
      <c r="K882" s="341"/>
      <c r="L882" s="342"/>
      <c r="M882" s="312"/>
      <c r="N882" s="312"/>
      <c r="O882" s="343"/>
      <c r="P882" s="343"/>
      <c r="Q882" s="343"/>
      <c r="R882" s="332"/>
      <c r="S882" s="332"/>
      <c r="T882" s="325" t="str">
        <f t="shared" si="88"/>
        <v/>
      </c>
      <c r="U882" s="326"/>
      <c r="V882" s="330"/>
      <c r="AA882" s="343"/>
      <c r="AB882" s="334"/>
      <c r="AC882" s="334"/>
      <c r="AD882" s="334"/>
      <c r="AE882" s="334"/>
    </row>
    <row r="883" spans="1:31" s="328" customFormat="1">
      <c r="A883" s="311"/>
      <c r="B883" s="311"/>
      <c r="C883" s="312"/>
      <c r="D883" s="338"/>
      <c r="E883" s="312"/>
      <c r="F883" s="339"/>
      <c r="G883" s="311"/>
      <c r="H883" s="339"/>
      <c r="I883" s="340"/>
      <c r="J883" s="339"/>
      <c r="K883" s="341"/>
      <c r="L883" s="342"/>
      <c r="M883" s="312"/>
      <c r="N883" s="312"/>
      <c r="O883" s="343"/>
      <c r="P883" s="343"/>
      <c r="Q883" s="343"/>
      <c r="R883" s="332"/>
      <c r="S883" s="332"/>
      <c r="T883" s="325" t="str">
        <f t="shared" si="88"/>
        <v/>
      </c>
      <c r="U883" s="326"/>
      <c r="V883" s="330"/>
      <c r="AA883" s="343"/>
      <c r="AB883" s="334"/>
      <c r="AC883" s="334"/>
      <c r="AD883" s="334"/>
      <c r="AE883" s="334"/>
    </row>
    <row r="884" spans="1:31" s="328" customFormat="1">
      <c r="A884" s="311"/>
      <c r="B884" s="311"/>
      <c r="C884" s="312"/>
      <c r="D884" s="338"/>
      <c r="E884" s="312"/>
      <c r="F884" s="339"/>
      <c r="G884" s="311"/>
      <c r="H884" s="339"/>
      <c r="I884" s="340"/>
      <c r="J884" s="339"/>
      <c r="K884" s="341"/>
      <c r="L884" s="342"/>
      <c r="M884" s="312"/>
      <c r="N884" s="312"/>
      <c r="O884" s="343"/>
      <c r="P884" s="343"/>
      <c r="Q884" s="343"/>
      <c r="R884" s="332"/>
      <c r="S884" s="332"/>
      <c r="T884" s="325" t="str">
        <f t="shared" si="88"/>
        <v/>
      </c>
      <c r="U884" s="326"/>
      <c r="V884" s="330"/>
      <c r="AA884" s="343"/>
      <c r="AB884" s="334"/>
      <c r="AC884" s="334"/>
      <c r="AD884" s="334"/>
      <c r="AE884" s="334"/>
    </row>
    <row r="885" spans="1:31" s="328" customFormat="1">
      <c r="A885" s="311"/>
      <c r="B885" s="311"/>
      <c r="C885" s="312"/>
      <c r="D885" s="338"/>
      <c r="E885" s="312"/>
      <c r="F885" s="339"/>
      <c r="G885" s="311"/>
      <c r="H885" s="339"/>
      <c r="I885" s="340"/>
      <c r="J885" s="339"/>
      <c r="K885" s="341"/>
      <c r="L885" s="342"/>
      <c r="M885" s="312"/>
      <c r="N885" s="312"/>
      <c r="O885" s="343"/>
      <c r="P885" s="343"/>
      <c r="Q885" s="343"/>
      <c r="R885" s="332"/>
      <c r="S885" s="332"/>
      <c r="T885" s="325" t="str">
        <f t="shared" si="88"/>
        <v/>
      </c>
      <c r="U885" s="326"/>
      <c r="V885" s="330"/>
      <c r="AA885" s="343"/>
      <c r="AB885" s="334"/>
      <c r="AC885" s="334"/>
      <c r="AD885" s="334"/>
      <c r="AE885" s="334"/>
    </row>
    <row r="886" spans="1:31" s="328" customFormat="1">
      <c r="A886" s="311"/>
      <c r="B886" s="311"/>
      <c r="C886" s="312"/>
      <c r="D886" s="338"/>
      <c r="E886" s="312"/>
      <c r="F886" s="339"/>
      <c r="G886" s="311"/>
      <c r="H886" s="339"/>
      <c r="I886" s="340"/>
      <c r="J886" s="339"/>
      <c r="K886" s="341"/>
      <c r="L886" s="342"/>
      <c r="M886" s="312"/>
      <c r="N886" s="312"/>
      <c r="O886" s="343"/>
      <c r="P886" s="343"/>
      <c r="Q886" s="343"/>
      <c r="R886" s="332"/>
      <c r="S886" s="332"/>
      <c r="T886" s="325" t="str">
        <f t="shared" si="88"/>
        <v/>
      </c>
      <c r="U886" s="326"/>
      <c r="V886" s="330"/>
      <c r="AA886" s="343"/>
      <c r="AB886" s="334"/>
      <c r="AC886" s="334"/>
      <c r="AD886" s="334"/>
      <c r="AE886" s="334"/>
    </row>
    <row r="887" spans="1:31" s="328" customFormat="1">
      <c r="A887" s="311"/>
      <c r="B887" s="311"/>
      <c r="C887" s="312"/>
      <c r="D887" s="338"/>
      <c r="E887" s="312"/>
      <c r="F887" s="339"/>
      <c r="G887" s="311"/>
      <c r="H887" s="339"/>
      <c r="I887" s="340"/>
      <c r="J887" s="339"/>
      <c r="K887" s="341"/>
      <c r="L887" s="342"/>
      <c r="M887" s="312"/>
      <c r="N887" s="312"/>
      <c r="O887" s="343"/>
      <c r="P887" s="343"/>
      <c r="Q887" s="343"/>
      <c r="R887" s="332"/>
      <c r="S887" s="332"/>
      <c r="T887" s="325" t="str">
        <f t="shared" si="88"/>
        <v/>
      </c>
      <c r="U887" s="326"/>
      <c r="V887" s="330"/>
      <c r="AA887" s="343"/>
      <c r="AB887" s="334"/>
      <c r="AC887" s="334"/>
      <c r="AD887" s="334"/>
      <c r="AE887" s="334"/>
    </row>
    <row r="888" spans="1:31" s="328" customFormat="1">
      <c r="A888" s="311"/>
      <c r="B888" s="311"/>
      <c r="C888" s="312"/>
      <c r="D888" s="338"/>
      <c r="E888" s="312"/>
      <c r="F888" s="339"/>
      <c r="G888" s="311"/>
      <c r="H888" s="339"/>
      <c r="I888" s="340"/>
      <c r="J888" s="339"/>
      <c r="K888" s="341"/>
      <c r="L888" s="342"/>
      <c r="M888" s="312"/>
      <c r="N888" s="312"/>
      <c r="O888" s="343"/>
      <c r="P888" s="343"/>
      <c r="Q888" s="343"/>
      <c r="R888" s="332"/>
      <c r="S888" s="332"/>
      <c r="T888" s="325" t="str">
        <f t="shared" si="88"/>
        <v/>
      </c>
      <c r="U888" s="326"/>
      <c r="V888" s="330"/>
      <c r="AA888" s="343"/>
      <c r="AB888" s="334"/>
      <c r="AC888" s="334"/>
      <c r="AD888" s="334"/>
      <c r="AE888" s="334"/>
    </row>
    <row r="889" spans="1:31" s="328" customFormat="1">
      <c r="A889" s="311"/>
      <c r="B889" s="311"/>
      <c r="C889" s="312"/>
      <c r="D889" s="338"/>
      <c r="E889" s="312"/>
      <c r="F889" s="339"/>
      <c r="G889" s="311"/>
      <c r="H889" s="339"/>
      <c r="I889" s="340"/>
      <c r="J889" s="339"/>
      <c r="K889" s="341"/>
      <c r="L889" s="342"/>
      <c r="M889" s="312"/>
      <c r="N889" s="312"/>
      <c r="O889" s="343"/>
      <c r="P889" s="343"/>
      <c r="Q889" s="343"/>
      <c r="R889" s="332"/>
      <c r="S889" s="332"/>
      <c r="T889" s="325" t="str">
        <f t="shared" si="88"/>
        <v/>
      </c>
      <c r="U889" s="326"/>
      <c r="V889" s="330"/>
      <c r="AA889" s="343"/>
      <c r="AB889" s="334"/>
      <c r="AC889" s="334"/>
      <c r="AD889" s="334"/>
      <c r="AE889" s="334"/>
    </row>
    <row r="890" spans="1:31" s="328" customFormat="1">
      <c r="A890" s="311"/>
      <c r="B890" s="311"/>
      <c r="C890" s="312"/>
      <c r="D890" s="338"/>
      <c r="E890" s="312"/>
      <c r="F890" s="339"/>
      <c r="G890" s="311"/>
      <c r="H890" s="339"/>
      <c r="I890" s="340"/>
      <c r="J890" s="339"/>
      <c r="K890" s="341"/>
      <c r="L890" s="342"/>
      <c r="M890" s="312"/>
      <c r="N890" s="312"/>
      <c r="O890" s="343"/>
      <c r="P890" s="343"/>
      <c r="Q890" s="343"/>
      <c r="R890" s="332"/>
      <c r="S890" s="332"/>
      <c r="T890" s="325" t="str">
        <f t="shared" si="88"/>
        <v/>
      </c>
      <c r="U890" s="326"/>
      <c r="V890" s="330"/>
      <c r="AA890" s="343"/>
      <c r="AB890" s="334"/>
      <c r="AC890" s="334"/>
      <c r="AD890" s="334"/>
      <c r="AE890" s="334"/>
    </row>
    <row r="891" spans="1:31" s="328" customFormat="1">
      <c r="A891" s="311"/>
      <c r="B891" s="311"/>
      <c r="C891" s="312"/>
      <c r="D891" s="338"/>
      <c r="E891" s="312"/>
      <c r="F891" s="339"/>
      <c r="G891" s="311"/>
      <c r="H891" s="339"/>
      <c r="I891" s="340"/>
      <c r="J891" s="339"/>
      <c r="K891" s="341"/>
      <c r="L891" s="342"/>
      <c r="M891" s="312"/>
      <c r="N891" s="312"/>
      <c r="O891" s="343"/>
      <c r="P891" s="343"/>
      <c r="Q891" s="343"/>
      <c r="R891" s="332"/>
      <c r="S891" s="332"/>
      <c r="T891" s="325" t="str">
        <f t="shared" si="88"/>
        <v/>
      </c>
      <c r="U891" s="326"/>
      <c r="V891" s="330"/>
      <c r="AA891" s="343"/>
      <c r="AB891" s="334"/>
      <c r="AC891" s="334"/>
      <c r="AD891" s="334"/>
      <c r="AE891" s="334"/>
    </row>
    <row r="892" spans="1:31" s="328" customFormat="1">
      <c r="A892" s="311"/>
      <c r="B892" s="311"/>
      <c r="C892" s="312"/>
      <c r="D892" s="338"/>
      <c r="E892" s="312"/>
      <c r="F892" s="339"/>
      <c r="G892" s="311"/>
      <c r="H892" s="339"/>
      <c r="I892" s="340"/>
      <c r="J892" s="339"/>
      <c r="K892" s="341"/>
      <c r="L892" s="342"/>
      <c r="M892" s="312"/>
      <c r="N892" s="312"/>
      <c r="O892" s="343"/>
      <c r="P892" s="343"/>
      <c r="Q892" s="343"/>
      <c r="R892" s="332"/>
      <c r="S892" s="332"/>
      <c r="T892" s="325" t="str">
        <f t="shared" si="88"/>
        <v/>
      </c>
      <c r="U892" s="326"/>
      <c r="V892" s="330"/>
      <c r="AA892" s="343"/>
      <c r="AB892" s="334"/>
      <c r="AC892" s="334"/>
      <c r="AD892" s="334"/>
      <c r="AE892" s="334"/>
    </row>
    <row r="893" spans="1:31" s="328" customFormat="1">
      <c r="A893" s="311"/>
      <c r="B893" s="311"/>
      <c r="C893" s="312"/>
      <c r="D893" s="338"/>
      <c r="E893" s="312"/>
      <c r="F893" s="339"/>
      <c r="G893" s="311"/>
      <c r="H893" s="339"/>
      <c r="I893" s="340"/>
      <c r="J893" s="339"/>
      <c r="K893" s="341"/>
      <c r="L893" s="342"/>
      <c r="M893" s="312"/>
      <c r="N893" s="312"/>
      <c r="O893" s="343"/>
      <c r="P893" s="343"/>
      <c r="Q893" s="343"/>
      <c r="R893" s="332"/>
      <c r="S893" s="332"/>
      <c r="T893" s="325" t="str">
        <f t="shared" si="88"/>
        <v/>
      </c>
      <c r="U893" s="326"/>
      <c r="V893" s="330"/>
      <c r="AA893" s="343"/>
      <c r="AB893" s="334"/>
      <c r="AC893" s="334"/>
      <c r="AD893" s="334"/>
      <c r="AE893" s="334"/>
    </row>
    <row r="894" spans="1:31" s="328" customFormat="1">
      <c r="A894" s="311"/>
      <c r="B894" s="311"/>
      <c r="C894" s="312"/>
      <c r="D894" s="338"/>
      <c r="E894" s="312"/>
      <c r="F894" s="339"/>
      <c r="G894" s="311"/>
      <c r="H894" s="339"/>
      <c r="I894" s="340"/>
      <c r="J894" s="339"/>
      <c r="K894" s="341"/>
      <c r="L894" s="342"/>
      <c r="M894" s="312"/>
      <c r="N894" s="312"/>
      <c r="O894" s="343"/>
      <c r="P894" s="343"/>
      <c r="Q894" s="343"/>
      <c r="R894" s="332"/>
      <c r="S894" s="332"/>
      <c r="T894" s="325" t="str">
        <f t="shared" si="88"/>
        <v/>
      </c>
      <c r="U894" s="326"/>
      <c r="V894" s="330"/>
      <c r="AA894" s="343"/>
      <c r="AB894" s="334"/>
      <c r="AC894" s="334"/>
      <c r="AD894" s="334"/>
      <c r="AE894" s="334"/>
    </row>
    <row r="895" spans="1:31" s="328" customFormat="1">
      <c r="A895" s="311"/>
      <c r="B895" s="311"/>
      <c r="C895" s="312"/>
      <c r="D895" s="338"/>
      <c r="E895" s="312"/>
      <c r="F895" s="339"/>
      <c r="G895" s="311"/>
      <c r="H895" s="339"/>
      <c r="I895" s="340"/>
      <c r="J895" s="339"/>
      <c r="K895" s="341"/>
      <c r="L895" s="342"/>
      <c r="M895" s="312"/>
      <c r="N895" s="312"/>
      <c r="O895" s="343"/>
      <c r="P895" s="343"/>
      <c r="Q895" s="343"/>
      <c r="R895" s="332"/>
      <c r="S895" s="332"/>
      <c r="T895" s="325" t="str">
        <f t="shared" si="88"/>
        <v/>
      </c>
      <c r="U895" s="326"/>
      <c r="V895" s="330"/>
      <c r="AA895" s="343"/>
      <c r="AB895" s="334"/>
      <c r="AC895" s="334"/>
      <c r="AD895" s="334"/>
      <c r="AE895" s="334"/>
    </row>
    <row r="896" spans="1:31" s="328" customFormat="1">
      <c r="A896" s="311"/>
      <c r="B896" s="311"/>
      <c r="C896" s="312"/>
      <c r="D896" s="338"/>
      <c r="E896" s="312"/>
      <c r="F896" s="339"/>
      <c r="G896" s="311"/>
      <c r="H896" s="339"/>
      <c r="I896" s="340"/>
      <c r="J896" s="339"/>
      <c r="K896" s="341"/>
      <c r="L896" s="342"/>
      <c r="M896" s="312"/>
      <c r="N896" s="312"/>
      <c r="O896" s="343"/>
      <c r="P896" s="343"/>
      <c r="Q896" s="343"/>
      <c r="R896" s="332"/>
      <c r="S896" s="332"/>
      <c r="T896" s="325" t="str">
        <f t="shared" si="88"/>
        <v/>
      </c>
      <c r="U896" s="326"/>
      <c r="V896" s="330"/>
      <c r="AA896" s="343"/>
      <c r="AB896" s="334"/>
      <c r="AC896" s="334"/>
      <c r="AD896" s="334"/>
      <c r="AE896" s="334"/>
    </row>
    <row r="897" spans="1:31" s="328" customFormat="1">
      <c r="A897" s="311"/>
      <c r="B897" s="311"/>
      <c r="C897" s="312"/>
      <c r="D897" s="338"/>
      <c r="E897" s="312"/>
      <c r="F897" s="339"/>
      <c r="G897" s="311"/>
      <c r="H897" s="339"/>
      <c r="I897" s="340"/>
      <c r="J897" s="339"/>
      <c r="K897" s="341"/>
      <c r="L897" s="342"/>
      <c r="M897" s="312"/>
      <c r="N897" s="312"/>
      <c r="O897" s="343"/>
      <c r="P897" s="343"/>
      <c r="Q897" s="343"/>
      <c r="R897" s="332"/>
      <c r="S897" s="332"/>
      <c r="T897" s="325" t="str">
        <f t="shared" si="88"/>
        <v/>
      </c>
      <c r="U897" s="326"/>
      <c r="V897" s="330"/>
      <c r="AA897" s="343"/>
      <c r="AB897" s="334"/>
      <c r="AC897" s="334"/>
      <c r="AD897" s="334"/>
      <c r="AE897" s="334"/>
    </row>
    <row r="898" spans="1:31" s="328" customFormat="1">
      <c r="A898" s="311"/>
      <c r="B898" s="311"/>
      <c r="C898" s="312"/>
      <c r="D898" s="338"/>
      <c r="E898" s="312"/>
      <c r="F898" s="339"/>
      <c r="G898" s="311"/>
      <c r="H898" s="339"/>
      <c r="I898" s="340"/>
      <c r="J898" s="339"/>
      <c r="K898" s="341"/>
      <c r="L898" s="342"/>
      <c r="M898" s="312"/>
      <c r="N898" s="312"/>
      <c r="O898" s="343"/>
      <c r="P898" s="343"/>
      <c r="Q898" s="343"/>
      <c r="R898" s="332"/>
      <c r="S898" s="332"/>
      <c r="T898" s="325" t="str">
        <f t="shared" si="88"/>
        <v/>
      </c>
      <c r="U898" s="326"/>
      <c r="V898" s="330"/>
      <c r="AA898" s="343"/>
      <c r="AB898" s="334"/>
      <c r="AC898" s="334"/>
      <c r="AD898" s="334"/>
      <c r="AE898" s="334"/>
    </row>
    <row r="899" spans="1:31" s="328" customFormat="1">
      <c r="A899" s="311"/>
      <c r="B899" s="311"/>
      <c r="C899" s="312"/>
      <c r="D899" s="338"/>
      <c r="E899" s="312"/>
      <c r="F899" s="339"/>
      <c r="G899" s="311"/>
      <c r="H899" s="339"/>
      <c r="I899" s="340"/>
      <c r="J899" s="339"/>
      <c r="K899" s="341"/>
      <c r="L899" s="342"/>
      <c r="M899" s="312"/>
      <c r="N899" s="312"/>
      <c r="O899" s="343"/>
      <c r="P899" s="343"/>
      <c r="Q899" s="343"/>
      <c r="R899" s="332"/>
      <c r="S899" s="332"/>
      <c r="T899" s="325" t="str">
        <f t="shared" si="88"/>
        <v/>
      </c>
      <c r="U899" s="326"/>
      <c r="V899" s="330"/>
      <c r="AA899" s="343"/>
      <c r="AB899" s="334"/>
      <c r="AC899" s="334"/>
      <c r="AD899" s="334"/>
      <c r="AE899" s="334"/>
    </row>
    <row r="900" spans="1:31" s="328" customFormat="1">
      <c r="A900" s="311"/>
      <c r="B900" s="311"/>
      <c r="C900" s="312"/>
      <c r="D900" s="338"/>
      <c r="E900" s="312"/>
      <c r="F900" s="339"/>
      <c r="G900" s="311"/>
      <c r="H900" s="339"/>
      <c r="I900" s="340"/>
      <c r="J900" s="339"/>
      <c r="K900" s="341"/>
      <c r="L900" s="342"/>
      <c r="M900" s="312"/>
      <c r="N900" s="312"/>
      <c r="O900" s="343"/>
      <c r="P900" s="343"/>
      <c r="Q900" s="343"/>
      <c r="R900" s="332"/>
      <c r="S900" s="332"/>
      <c r="T900" s="325" t="str">
        <f t="shared" si="88"/>
        <v/>
      </c>
      <c r="U900" s="326"/>
      <c r="V900" s="330"/>
      <c r="AA900" s="343"/>
      <c r="AB900" s="334"/>
      <c r="AC900" s="334"/>
      <c r="AD900" s="334"/>
      <c r="AE900" s="334"/>
    </row>
    <row r="901" spans="1:31" s="328" customFormat="1">
      <c r="A901" s="311"/>
      <c r="B901" s="311"/>
      <c r="C901" s="312"/>
      <c r="D901" s="338"/>
      <c r="E901" s="312"/>
      <c r="F901" s="339"/>
      <c r="G901" s="311"/>
      <c r="H901" s="339"/>
      <c r="I901" s="340"/>
      <c r="J901" s="339"/>
      <c r="K901" s="341"/>
      <c r="L901" s="342"/>
      <c r="M901" s="312"/>
      <c r="N901" s="312"/>
      <c r="O901" s="343"/>
      <c r="P901" s="343"/>
      <c r="Q901" s="343"/>
      <c r="R901" s="332"/>
      <c r="S901" s="332"/>
      <c r="T901" s="325" t="str">
        <f t="shared" si="88"/>
        <v/>
      </c>
      <c r="U901" s="326"/>
      <c r="V901" s="330"/>
      <c r="AA901" s="343"/>
      <c r="AB901" s="334"/>
      <c r="AC901" s="334"/>
      <c r="AD901" s="334"/>
      <c r="AE901" s="334"/>
    </row>
    <row r="902" spans="1:31" s="328" customFormat="1">
      <c r="A902" s="311"/>
      <c r="B902" s="311"/>
      <c r="C902" s="312"/>
      <c r="D902" s="338"/>
      <c r="E902" s="312"/>
      <c r="F902" s="339"/>
      <c r="G902" s="311"/>
      <c r="H902" s="339"/>
      <c r="I902" s="340"/>
      <c r="J902" s="339"/>
      <c r="K902" s="341"/>
      <c r="L902" s="342"/>
      <c r="M902" s="312"/>
      <c r="N902" s="312"/>
      <c r="O902" s="343"/>
      <c r="P902" s="343"/>
      <c r="Q902" s="343"/>
      <c r="R902" s="332"/>
      <c r="S902" s="332"/>
      <c r="T902" s="325" t="str">
        <f t="shared" si="88"/>
        <v/>
      </c>
      <c r="U902" s="326"/>
      <c r="V902" s="330"/>
      <c r="AA902" s="343"/>
      <c r="AB902" s="334"/>
      <c r="AC902" s="334"/>
      <c r="AD902" s="334"/>
      <c r="AE902" s="334"/>
    </row>
    <row r="903" spans="1:31" s="328" customFormat="1">
      <c r="A903" s="311"/>
      <c r="B903" s="311"/>
      <c r="C903" s="312"/>
      <c r="D903" s="338"/>
      <c r="E903" s="312"/>
      <c r="F903" s="339"/>
      <c r="G903" s="311"/>
      <c r="H903" s="339"/>
      <c r="I903" s="340"/>
      <c r="J903" s="339"/>
      <c r="K903" s="341"/>
      <c r="L903" s="342"/>
      <c r="M903" s="312"/>
      <c r="N903" s="312"/>
      <c r="O903" s="343"/>
      <c r="P903" s="343"/>
      <c r="Q903" s="343"/>
      <c r="R903" s="332"/>
      <c r="S903" s="332"/>
      <c r="T903" s="325" t="str">
        <f t="shared" si="88"/>
        <v/>
      </c>
      <c r="U903" s="326"/>
      <c r="V903" s="330"/>
      <c r="AA903" s="343"/>
      <c r="AB903" s="334"/>
      <c r="AC903" s="334"/>
      <c r="AD903" s="334"/>
      <c r="AE903" s="334"/>
    </row>
    <row r="904" spans="1:31" s="328" customFormat="1">
      <c r="A904" s="311"/>
      <c r="B904" s="311"/>
      <c r="C904" s="312"/>
      <c r="D904" s="338"/>
      <c r="E904" s="312"/>
      <c r="F904" s="339"/>
      <c r="G904" s="311"/>
      <c r="H904" s="339"/>
      <c r="I904" s="340"/>
      <c r="J904" s="339"/>
      <c r="K904" s="341"/>
      <c r="L904" s="342"/>
      <c r="M904" s="312"/>
      <c r="N904" s="312"/>
      <c r="O904" s="343"/>
      <c r="P904" s="343"/>
      <c r="Q904" s="343"/>
      <c r="R904" s="332"/>
      <c r="S904" s="332"/>
      <c r="T904" s="325" t="str">
        <f t="shared" si="88"/>
        <v/>
      </c>
      <c r="U904" s="326"/>
      <c r="V904" s="330"/>
      <c r="AA904" s="343"/>
      <c r="AB904" s="334"/>
      <c r="AC904" s="334"/>
      <c r="AD904" s="334"/>
      <c r="AE904" s="334"/>
    </row>
    <row r="905" spans="1:31" s="328" customFormat="1">
      <c r="A905" s="311"/>
      <c r="B905" s="311"/>
      <c r="C905" s="312"/>
      <c r="D905" s="338"/>
      <c r="E905" s="312"/>
      <c r="F905" s="339"/>
      <c r="G905" s="311"/>
      <c r="H905" s="339"/>
      <c r="I905" s="340"/>
      <c r="J905" s="339"/>
      <c r="K905" s="341"/>
      <c r="L905" s="342"/>
      <c r="M905" s="312"/>
      <c r="N905" s="312"/>
      <c r="O905" s="343"/>
      <c r="P905" s="343"/>
      <c r="Q905" s="343"/>
      <c r="R905" s="332"/>
      <c r="S905" s="332"/>
      <c r="T905" s="325" t="str">
        <f t="shared" si="88"/>
        <v/>
      </c>
      <c r="U905" s="326"/>
      <c r="V905" s="330"/>
      <c r="AA905" s="343"/>
      <c r="AB905" s="334"/>
      <c r="AC905" s="334"/>
      <c r="AD905" s="334"/>
      <c r="AE905" s="334"/>
    </row>
    <row r="906" spans="1:31" s="328" customFormat="1">
      <c r="A906" s="311"/>
      <c r="B906" s="311"/>
      <c r="C906" s="312"/>
      <c r="D906" s="338"/>
      <c r="E906" s="312"/>
      <c r="F906" s="339"/>
      <c r="G906" s="311"/>
      <c r="H906" s="339"/>
      <c r="I906" s="340"/>
      <c r="J906" s="339"/>
      <c r="K906" s="341"/>
      <c r="L906" s="342"/>
      <c r="M906" s="312"/>
      <c r="N906" s="312"/>
      <c r="O906" s="343"/>
      <c r="P906" s="343"/>
      <c r="Q906" s="343"/>
      <c r="R906" s="332"/>
      <c r="S906" s="332"/>
      <c r="T906" s="325" t="str">
        <f t="shared" si="88"/>
        <v/>
      </c>
      <c r="U906" s="326"/>
      <c r="V906" s="330"/>
      <c r="AA906" s="343"/>
      <c r="AB906" s="334"/>
      <c r="AC906" s="334"/>
      <c r="AD906" s="334"/>
      <c r="AE906" s="334"/>
    </row>
    <row r="907" spans="1:31" s="328" customFormat="1">
      <c r="A907" s="311"/>
      <c r="B907" s="311"/>
      <c r="C907" s="312"/>
      <c r="D907" s="338"/>
      <c r="E907" s="312"/>
      <c r="F907" s="339"/>
      <c r="G907" s="311"/>
      <c r="H907" s="339"/>
      <c r="I907" s="340"/>
      <c r="J907" s="339"/>
      <c r="K907" s="341"/>
      <c r="L907" s="342"/>
      <c r="M907" s="312"/>
      <c r="N907" s="312"/>
      <c r="O907" s="343"/>
      <c r="P907" s="343"/>
      <c r="Q907" s="343"/>
      <c r="R907" s="332"/>
      <c r="S907" s="332"/>
      <c r="T907" s="325" t="str">
        <f t="shared" si="88"/>
        <v/>
      </c>
      <c r="U907" s="326"/>
      <c r="V907" s="330"/>
      <c r="AA907" s="343"/>
      <c r="AB907" s="334"/>
      <c r="AC907" s="334"/>
      <c r="AD907" s="334"/>
      <c r="AE907" s="334"/>
    </row>
    <row r="908" spans="1:31" s="328" customFormat="1">
      <c r="A908" s="311"/>
      <c r="B908" s="311"/>
      <c r="C908" s="312"/>
      <c r="D908" s="338"/>
      <c r="E908" s="312"/>
      <c r="F908" s="339"/>
      <c r="G908" s="311"/>
      <c r="H908" s="339"/>
      <c r="I908" s="340"/>
      <c r="J908" s="339"/>
      <c r="K908" s="341"/>
      <c r="L908" s="342"/>
      <c r="M908" s="312"/>
      <c r="N908" s="312"/>
      <c r="O908" s="343"/>
      <c r="P908" s="343"/>
      <c r="Q908" s="343"/>
      <c r="R908" s="332"/>
      <c r="S908" s="332"/>
      <c r="T908" s="325" t="str">
        <f t="shared" si="88"/>
        <v/>
      </c>
      <c r="U908" s="326"/>
      <c r="V908" s="330"/>
      <c r="AA908" s="343"/>
      <c r="AB908" s="334"/>
      <c r="AC908" s="334"/>
      <c r="AD908" s="334"/>
      <c r="AE908" s="334"/>
    </row>
    <row r="909" spans="1:31" s="328" customFormat="1">
      <c r="A909" s="311"/>
      <c r="B909" s="311"/>
      <c r="C909" s="312"/>
      <c r="D909" s="338"/>
      <c r="E909" s="312"/>
      <c r="F909" s="339"/>
      <c r="G909" s="311"/>
      <c r="H909" s="339"/>
      <c r="I909" s="340"/>
      <c r="J909" s="339"/>
      <c r="K909" s="341"/>
      <c r="L909" s="342"/>
      <c r="M909" s="312"/>
      <c r="N909" s="312"/>
      <c r="O909" s="343"/>
      <c r="P909" s="343"/>
      <c r="Q909" s="343"/>
      <c r="R909" s="332"/>
      <c r="S909" s="332"/>
      <c r="T909" s="325" t="str">
        <f t="shared" ref="T909:T972" si="89">IFERROR(IF(U909="","",ROW()-11),"")</f>
        <v/>
      </c>
      <c r="U909" s="326"/>
      <c r="V909" s="330"/>
      <c r="AA909" s="343"/>
      <c r="AB909" s="334"/>
      <c r="AC909" s="334"/>
      <c r="AD909" s="334"/>
      <c r="AE909" s="334"/>
    </row>
    <row r="910" spans="1:31" s="328" customFormat="1">
      <c r="A910" s="311"/>
      <c r="B910" s="311"/>
      <c r="C910" s="312"/>
      <c r="D910" s="338"/>
      <c r="E910" s="312"/>
      <c r="F910" s="339"/>
      <c r="G910" s="311"/>
      <c r="H910" s="339"/>
      <c r="I910" s="340"/>
      <c r="J910" s="339"/>
      <c r="K910" s="341"/>
      <c r="L910" s="342"/>
      <c r="M910" s="312"/>
      <c r="N910" s="312"/>
      <c r="O910" s="343"/>
      <c r="P910" s="343"/>
      <c r="Q910" s="343"/>
      <c r="R910" s="332"/>
      <c r="S910" s="332"/>
      <c r="T910" s="325" t="str">
        <f t="shared" si="89"/>
        <v/>
      </c>
      <c r="U910" s="326"/>
      <c r="V910" s="330"/>
      <c r="AA910" s="343"/>
      <c r="AB910" s="334"/>
      <c r="AC910" s="334"/>
      <c r="AD910" s="334"/>
      <c r="AE910" s="334"/>
    </row>
    <row r="911" spans="1:31" s="328" customFormat="1">
      <c r="A911" s="311"/>
      <c r="B911" s="311"/>
      <c r="C911" s="312"/>
      <c r="D911" s="338"/>
      <c r="E911" s="312"/>
      <c r="F911" s="339"/>
      <c r="G911" s="311"/>
      <c r="H911" s="339"/>
      <c r="I911" s="340"/>
      <c r="J911" s="339"/>
      <c r="K911" s="341"/>
      <c r="L911" s="342"/>
      <c r="M911" s="312"/>
      <c r="N911" s="312"/>
      <c r="O911" s="343"/>
      <c r="P911" s="343"/>
      <c r="Q911" s="343"/>
      <c r="R911" s="332"/>
      <c r="S911" s="332"/>
      <c r="T911" s="325" t="str">
        <f t="shared" si="89"/>
        <v/>
      </c>
      <c r="U911" s="326"/>
      <c r="V911" s="330"/>
      <c r="AA911" s="343"/>
      <c r="AB911" s="334"/>
      <c r="AC911" s="334"/>
      <c r="AD911" s="334"/>
      <c r="AE911" s="334"/>
    </row>
    <row r="912" spans="1:31" s="328" customFormat="1">
      <c r="A912" s="311"/>
      <c r="B912" s="311"/>
      <c r="C912" s="312"/>
      <c r="D912" s="338"/>
      <c r="E912" s="312"/>
      <c r="F912" s="339"/>
      <c r="G912" s="311"/>
      <c r="H912" s="339"/>
      <c r="I912" s="340"/>
      <c r="J912" s="339"/>
      <c r="K912" s="341"/>
      <c r="L912" s="342"/>
      <c r="M912" s="312"/>
      <c r="N912" s="312"/>
      <c r="O912" s="343"/>
      <c r="P912" s="343"/>
      <c r="Q912" s="343"/>
      <c r="R912" s="332"/>
      <c r="S912" s="332"/>
      <c r="T912" s="325" t="str">
        <f t="shared" si="89"/>
        <v/>
      </c>
      <c r="U912" s="326"/>
      <c r="V912" s="330"/>
      <c r="AA912" s="343"/>
      <c r="AB912" s="334"/>
      <c r="AC912" s="334"/>
      <c r="AD912" s="334"/>
      <c r="AE912" s="334"/>
    </row>
    <row r="913" spans="1:31" s="328" customFormat="1">
      <c r="A913" s="311"/>
      <c r="B913" s="311"/>
      <c r="C913" s="312"/>
      <c r="D913" s="338"/>
      <c r="E913" s="312"/>
      <c r="F913" s="339"/>
      <c r="G913" s="311"/>
      <c r="H913" s="339"/>
      <c r="I913" s="340"/>
      <c r="J913" s="339"/>
      <c r="K913" s="341"/>
      <c r="L913" s="342"/>
      <c r="M913" s="312"/>
      <c r="N913" s="312"/>
      <c r="O913" s="343"/>
      <c r="P913" s="343"/>
      <c r="Q913" s="343"/>
      <c r="R913" s="332"/>
      <c r="S913" s="332"/>
      <c r="T913" s="325" t="str">
        <f t="shared" si="89"/>
        <v/>
      </c>
      <c r="U913" s="326"/>
      <c r="V913" s="330"/>
      <c r="AA913" s="343"/>
      <c r="AB913" s="334"/>
      <c r="AC913" s="334"/>
      <c r="AD913" s="334"/>
      <c r="AE913" s="334"/>
    </row>
    <row r="914" spans="1:31" s="328" customFormat="1">
      <c r="A914" s="311"/>
      <c r="B914" s="311"/>
      <c r="C914" s="312"/>
      <c r="D914" s="338"/>
      <c r="E914" s="312"/>
      <c r="F914" s="339"/>
      <c r="G914" s="311"/>
      <c r="H914" s="339"/>
      <c r="I914" s="340"/>
      <c r="J914" s="339"/>
      <c r="K914" s="341"/>
      <c r="L914" s="342"/>
      <c r="M914" s="312"/>
      <c r="N914" s="312"/>
      <c r="O914" s="343"/>
      <c r="P914" s="343"/>
      <c r="Q914" s="343"/>
      <c r="R914" s="332"/>
      <c r="S914" s="332"/>
      <c r="T914" s="325" t="str">
        <f t="shared" si="89"/>
        <v/>
      </c>
      <c r="U914" s="326"/>
      <c r="V914" s="330"/>
      <c r="AA914" s="343"/>
      <c r="AB914" s="334"/>
      <c r="AC914" s="334"/>
      <c r="AD914" s="334"/>
      <c r="AE914" s="334"/>
    </row>
    <row r="915" spans="1:31" s="328" customFormat="1">
      <c r="A915" s="311"/>
      <c r="B915" s="311"/>
      <c r="C915" s="312"/>
      <c r="D915" s="338"/>
      <c r="E915" s="312"/>
      <c r="F915" s="339"/>
      <c r="G915" s="311"/>
      <c r="H915" s="339"/>
      <c r="I915" s="340"/>
      <c r="J915" s="339"/>
      <c r="K915" s="341"/>
      <c r="L915" s="342"/>
      <c r="M915" s="312"/>
      <c r="N915" s="312"/>
      <c r="O915" s="343"/>
      <c r="P915" s="343"/>
      <c r="Q915" s="343"/>
      <c r="R915" s="332"/>
      <c r="S915" s="332"/>
      <c r="T915" s="325" t="str">
        <f t="shared" si="89"/>
        <v/>
      </c>
      <c r="U915" s="326"/>
      <c r="V915" s="330"/>
      <c r="AA915" s="343"/>
      <c r="AB915" s="334"/>
      <c r="AC915" s="334"/>
      <c r="AD915" s="334"/>
      <c r="AE915" s="334"/>
    </row>
    <row r="916" spans="1:31" s="328" customFormat="1">
      <c r="A916" s="311"/>
      <c r="B916" s="311"/>
      <c r="C916" s="312"/>
      <c r="D916" s="338"/>
      <c r="E916" s="312"/>
      <c r="F916" s="339"/>
      <c r="G916" s="311"/>
      <c r="H916" s="339"/>
      <c r="I916" s="340"/>
      <c r="J916" s="339"/>
      <c r="K916" s="341"/>
      <c r="L916" s="342"/>
      <c r="M916" s="312"/>
      <c r="N916" s="312"/>
      <c r="O916" s="343"/>
      <c r="P916" s="343"/>
      <c r="Q916" s="343"/>
      <c r="R916" s="332"/>
      <c r="S916" s="332"/>
      <c r="T916" s="325" t="str">
        <f t="shared" si="89"/>
        <v/>
      </c>
      <c r="U916" s="326"/>
      <c r="V916" s="330"/>
      <c r="AA916" s="343"/>
      <c r="AB916" s="334"/>
      <c r="AC916" s="334"/>
      <c r="AD916" s="334"/>
      <c r="AE916" s="334"/>
    </row>
    <row r="917" spans="1:31" s="328" customFormat="1">
      <c r="A917" s="311"/>
      <c r="B917" s="311"/>
      <c r="C917" s="312"/>
      <c r="D917" s="338"/>
      <c r="E917" s="312"/>
      <c r="F917" s="339"/>
      <c r="G917" s="311"/>
      <c r="H917" s="339"/>
      <c r="I917" s="340"/>
      <c r="J917" s="339"/>
      <c r="K917" s="341"/>
      <c r="L917" s="342"/>
      <c r="M917" s="312"/>
      <c r="N917" s="312"/>
      <c r="O917" s="343"/>
      <c r="P917" s="343"/>
      <c r="Q917" s="343"/>
      <c r="R917" s="332"/>
      <c r="S917" s="332"/>
      <c r="T917" s="325" t="str">
        <f t="shared" si="89"/>
        <v/>
      </c>
      <c r="U917" s="326"/>
      <c r="V917" s="330"/>
      <c r="AA917" s="343"/>
      <c r="AB917" s="334"/>
      <c r="AC917" s="334"/>
      <c r="AD917" s="334"/>
      <c r="AE917" s="334"/>
    </row>
    <row r="918" spans="1:31" s="328" customFormat="1">
      <c r="A918" s="311"/>
      <c r="B918" s="311"/>
      <c r="C918" s="312"/>
      <c r="D918" s="338"/>
      <c r="E918" s="312"/>
      <c r="F918" s="339"/>
      <c r="G918" s="311"/>
      <c r="H918" s="339"/>
      <c r="I918" s="340"/>
      <c r="J918" s="339"/>
      <c r="K918" s="341"/>
      <c r="L918" s="342"/>
      <c r="M918" s="312"/>
      <c r="N918" s="312"/>
      <c r="O918" s="343"/>
      <c r="P918" s="343"/>
      <c r="Q918" s="343"/>
      <c r="R918" s="332"/>
      <c r="S918" s="332"/>
      <c r="T918" s="325" t="str">
        <f t="shared" si="89"/>
        <v/>
      </c>
      <c r="U918" s="326"/>
      <c r="V918" s="330"/>
      <c r="AA918" s="343"/>
      <c r="AB918" s="334"/>
      <c r="AC918" s="334"/>
      <c r="AD918" s="334"/>
      <c r="AE918" s="334"/>
    </row>
    <row r="919" spans="1:31" s="328" customFormat="1">
      <c r="A919" s="311"/>
      <c r="B919" s="311"/>
      <c r="C919" s="312"/>
      <c r="D919" s="338"/>
      <c r="E919" s="312"/>
      <c r="F919" s="339"/>
      <c r="G919" s="311"/>
      <c r="H919" s="339"/>
      <c r="I919" s="340"/>
      <c r="J919" s="339"/>
      <c r="K919" s="341"/>
      <c r="L919" s="342"/>
      <c r="M919" s="312"/>
      <c r="N919" s="312"/>
      <c r="O919" s="343"/>
      <c r="P919" s="343"/>
      <c r="Q919" s="343"/>
      <c r="R919" s="332"/>
      <c r="S919" s="332"/>
      <c r="T919" s="325" t="str">
        <f t="shared" si="89"/>
        <v/>
      </c>
      <c r="U919" s="326"/>
      <c r="V919" s="330"/>
      <c r="AA919" s="343"/>
      <c r="AB919" s="334"/>
      <c r="AC919" s="334"/>
      <c r="AD919" s="334"/>
      <c r="AE919" s="334"/>
    </row>
    <row r="920" spans="1:31" s="328" customFormat="1">
      <c r="A920" s="311"/>
      <c r="B920" s="311"/>
      <c r="C920" s="312"/>
      <c r="D920" s="338"/>
      <c r="E920" s="312"/>
      <c r="F920" s="339"/>
      <c r="G920" s="311"/>
      <c r="H920" s="339"/>
      <c r="I920" s="340"/>
      <c r="J920" s="339"/>
      <c r="K920" s="341"/>
      <c r="L920" s="342"/>
      <c r="M920" s="312"/>
      <c r="N920" s="312"/>
      <c r="O920" s="343"/>
      <c r="P920" s="343"/>
      <c r="Q920" s="343"/>
      <c r="R920" s="332"/>
      <c r="S920" s="332"/>
      <c r="T920" s="325" t="str">
        <f t="shared" si="89"/>
        <v/>
      </c>
      <c r="U920" s="326"/>
      <c r="V920" s="330"/>
      <c r="AA920" s="343"/>
      <c r="AB920" s="334"/>
      <c r="AC920" s="334"/>
      <c r="AD920" s="334"/>
      <c r="AE920" s="334"/>
    </row>
    <row r="921" spans="1:31" s="328" customFormat="1">
      <c r="A921" s="311"/>
      <c r="B921" s="311"/>
      <c r="C921" s="312"/>
      <c r="D921" s="338"/>
      <c r="E921" s="312"/>
      <c r="F921" s="339"/>
      <c r="G921" s="311"/>
      <c r="H921" s="339"/>
      <c r="I921" s="340"/>
      <c r="J921" s="339"/>
      <c r="K921" s="341"/>
      <c r="L921" s="342"/>
      <c r="M921" s="312"/>
      <c r="N921" s="312"/>
      <c r="O921" s="343"/>
      <c r="P921" s="343"/>
      <c r="Q921" s="343"/>
      <c r="R921" s="332"/>
      <c r="S921" s="332"/>
      <c r="T921" s="325" t="str">
        <f t="shared" si="89"/>
        <v/>
      </c>
      <c r="U921" s="326"/>
      <c r="V921" s="330"/>
      <c r="AA921" s="343"/>
      <c r="AB921" s="334"/>
      <c r="AC921" s="334"/>
      <c r="AD921" s="334"/>
      <c r="AE921" s="334"/>
    </row>
    <row r="922" spans="1:31" s="328" customFormat="1">
      <c r="A922" s="311"/>
      <c r="B922" s="311"/>
      <c r="C922" s="312"/>
      <c r="D922" s="338"/>
      <c r="E922" s="312"/>
      <c r="F922" s="339"/>
      <c r="G922" s="311"/>
      <c r="H922" s="339"/>
      <c r="I922" s="340"/>
      <c r="J922" s="339"/>
      <c r="K922" s="341"/>
      <c r="L922" s="342"/>
      <c r="M922" s="312"/>
      <c r="N922" s="312"/>
      <c r="O922" s="343"/>
      <c r="P922" s="343"/>
      <c r="Q922" s="343"/>
      <c r="R922" s="332"/>
      <c r="S922" s="332"/>
      <c r="T922" s="325" t="str">
        <f t="shared" si="89"/>
        <v/>
      </c>
      <c r="U922" s="326"/>
      <c r="V922" s="330"/>
      <c r="AA922" s="343"/>
      <c r="AB922" s="334"/>
      <c r="AC922" s="334"/>
      <c r="AD922" s="334"/>
      <c r="AE922" s="334"/>
    </row>
    <row r="923" spans="1:31" s="328" customFormat="1">
      <c r="A923" s="311"/>
      <c r="B923" s="311"/>
      <c r="C923" s="312"/>
      <c r="D923" s="338"/>
      <c r="E923" s="312"/>
      <c r="F923" s="339"/>
      <c r="G923" s="311"/>
      <c r="H923" s="339"/>
      <c r="I923" s="340"/>
      <c r="J923" s="339"/>
      <c r="K923" s="341"/>
      <c r="L923" s="342"/>
      <c r="M923" s="312"/>
      <c r="N923" s="312"/>
      <c r="O923" s="343"/>
      <c r="P923" s="343"/>
      <c r="Q923" s="343"/>
      <c r="R923" s="332"/>
      <c r="S923" s="332"/>
      <c r="T923" s="325" t="str">
        <f t="shared" si="89"/>
        <v/>
      </c>
      <c r="U923" s="326"/>
      <c r="V923" s="330"/>
      <c r="AA923" s="343"/>
      <c r="AB923" s="334"/>
      <c r="AC923" s="334"/>
      <c r="AD923" s="334"/>
      <c r="AE923" s="334"/>
    </row>
    <row r="924" spans="1:31" s="328" customFormat="1">
      <c r="A924" s="311"/>
      <c r="B924" s="311"/>
      <c r="C924" s="312"/>
      <c r="D924" s="338"/>
      <c r="E924" s="312"/>
      <c r="F924" s="339"/>
      <c r="G924" s="311"/>
      <c r="H924" s="339"/>
      <c r="I924" s="340"/>
      <c r="J924" s="339"/>
      <c r="K924" s="341"/>
      <c r="L924" s="342"/>
      <c r="M924" s="312"/>
      <c r="N924" s="312"/>
      <c r="O924" s="343"/>
      <c r="P924" s="343"/>
      <c r="Q924" s="343"/>
      <c r="R924" s="332"/>
      <c r="S924" s="332"/>
      <c r="T924" s="325" t="str">
        <f t="shared" si="89"/>
        <v/>
      </c>
      <c r="U924" s="326"/>
      <c r="V924" s="330"/>
      <c r="AA924" s="343"/>
      <c r="AB924" s="334"/>
      <c r="AC924" s="334"/>
      <c r="AD924" s="334"/>
      <c r="AE924" s="334"/>
    </row>
    <row r="925" spans="1:31" s="328" customFormat="1">
      <c r="A925" s="311"/>
      <c r="B925" s="311"/>
      <c r="C925" s="312"/>
      <c r="D925" s="338"/>
      <c r="E925" s="312"/>
      <c r="F925" s="339"/>
      <c r="G925" s="311"/>
      <c r="H925" s="339"/>
      <c r="I925" s="340"/>
      <c r="J925" s="339"/>
      <c r="K925" s="341"/>
      <c r="L925" s="342"/>
      <c r="M925" s="312"/>
      <c r="N925" s="312"/>
      <c r="O925" s="343"/>
      <c r="P925" s="343"/>
      <c r="Q925" s="343"/>
      <c r="R925" s="332"/>
      <c r="S925" s="332"/>
      <c r="T925" s="325" t="str">
        <f t="shared" si="89"/>
        <v/>
      </c>
      <c r="U925" s="326"/>
      <c r="V925" s="330"/>
      <c r="AA925" s="343"/>
      <c r="AB925" s="334"/>
      <c r="AC925" s="334"/>
      <c r="AD925" s="334"/>
      <c r="AE925" s="334"/>
    </row>
    <row r="926" spans="1:31" s="328" customFormat="1">
      <c r="A926" s="311"/>
      <c r="B926" s="311"/>
      <c r="C926" s="312"/>
      <c r="D926" s="338"/>
      <c r="E926" s="312"/>
      <c r="F926" s="339"/>
      <c r="G926" s="311"/>
      <c r="H926" s="339"/>
      <c r="I926" s="340"/>
      <c r="J926" s="339"/>
      <c r="K926" s="341"/>
      <c r="L926" s="342"/>
      <c r="M926" s="312"/>
      <c r="N926" s="312"/>
      <c r="O926" s="343"/>
      <c r="P926" s="343"/>
      <c r="Q926" s="343"/>
      <c r="R926" s="332"/>
      <c r="S926" s="332"/>
      <c r="T926" s="325" t="str">
        <f t="shared" si="89"/>
        <v/>
      </c>
      <c r="U926" s="326"/>
      <c r="V926" s="330"/>
      <c r="AA926" s="343"/>
      <c r="AB926" s="334"/>
      <c r="AC926" s="334"/>
      <c r="AD926" s="334"/>
      <c r="AE926" s="334"/>
    </row>
    <row r="927" spans="1:31" s="328" customFormat="1">
      <c r="A927" s="311"/>
      <c r="B927" s="311"/>
      <c r="C927" s="312"/>
      <c r="D927" s="338"/>
      <c r="E927" s="312"/>
      <c r="F927" s="339"/>
      <c r="G927" s="311"/>
      <c r="H927" s="339"/>
      <c r="I927" s="340"/>
      <c r="J927" s="339"/>
      <c r="K927" s="341"/>
      <c r="L927" s="342"/>
      <c r="M927" s="312"/>
      <c r="N927" s="312"/>
      <c r="O927" s="343"/>
      <c r="P927" s="343"/>
      <c r="Q927" s="343"/>
      <c r="R927" s="332"/>
      <c r="S927" s="332"/>
      <c r="T927" s="325" t="str">
        <f t="shared" si="89"/>
        <v/>
      </c>
      <c r="U927" s="326"/>
      <c r="V927" s="330"/>
      <c r="AA927" s="343"/>
      <c r="AB927" s="334"/>
      <c r="AC927" s="334"/>
      <c r="AD927" s="334"/>
      <c r="AE927" s="334"/>
    </row>
    <row r="928" spans="1:31" s="328" customFormat="1">
      <c r="A928" s="311"/>
      <c r="B928" s="311"/>
      <c r="C928" s="312"/>
      <c r="D928" s="338"/>
      <c r="E928" s="312"/>
      <c r="F928" s="339"/>
      <c r="G928" s="311"/>
      <c r="H928" s="339"/>
      <c r="I928" s="340"/>
      <c r="J928" s="339"/>
      <c r="K928" s="341"/>
      <c r="L928" s="342"/>
      <c r="M928" s="312"/>
      <c r="N928" s="312"/>
      <c r="O928" s="343"/>
      <c r="P928" s="343"/>
      <c r="Q928" s="343"/>
      <c r="R928" s="332"/>
      <c r="S928" s="332"/>
      <c r="T928" s="325" t="str">
        <f t="shared" si="89"/>
        <v/>
      </c>
      <c r="U928" s="326"/>
      <c r="V928" s="330"/>
      <c r="AA928" s="343"/>
      <c r="AB928" s="334"/>
      <c r="AC928" s="334"/>
      <c r="AD928" s="334"/>
      <c r="AE928" s="334"/>
    </row>
    <row r="929" spans="1:31" s="328" customFormat="1">
      <c r="A929" s="311"/>
      <c r="B929" s="311"/>
      <c r="C929" s="312"/>
      <c r="D929" s="338"/>
      <c r="E929" s="312"/>
      <c r="F929" s="339"/>
      <c r="G929" s="311"/>
      <c r="H929" s="339"/>
      <c r="I929" s="340"/>
      <c r="J929" s="339"/>
      <c r="K929" s="341"/>
      <c r="L929" s="342"/>
      <c r="M929" s="312"/>
      <c r="N929" s="312"/>
      <c r="O929" s="343"/>
      <c r="P929" s="343"/>
      <c r="Q929" s="343"/>
      <c r="R929" s="332"/>
      <c r="S929" s="332"/>
      <c r="T929" s="325" t="str">
        <f t="shared" si="89"/>
        <v/>
      </c>
      <c r="U929" s="326"/>
      <c r="V929" s="330"/>
      <c r="AA929" s="343"/>
      <c r="AB929" s="334"/>
      <c r="AC929" s="334"/>
      <c r="AD929" s="334"/>
      <c r="AE929" s="334"/>
    </row>
    <row r="930" spans="1:31" s="328" customFormat="1">
      <c r="A930" s="311"/>
      <c r="B930" s="311"/>
      <c r="C930" s="312"/>
      <c r="D930" s="338"/>
      <c r="E930" s="312"/>
      <c r="F930" s="339"/>
      <c r="G930" s="311"/>
      <c r="H930" s="339"/>
      <c r="I930" s="340"/>
      <c r="J930" s="339"/>
      <c r="K930" s="341"/>
      <c r="L930" s="342"/>
      <c r="M930" s="312"/>
      <c r="N930" s="312"/>
      <c r="O930" s="343"/>
      <c r="P930" s="343"/>
      <c r="Q930" s="343"/>
      <c r="R930" s="332"/>
      <c r="S930" s="332"/>
      <c r="T930" s="325" t="str">
        <f t="shared" si="89"/>
        <v/>
      </c>
      <c r="U930" s="326"/>
      <c r="V930" s="330"/>
      <c r="AA930" s="343"/>
      <c r="AB930" s="334"/>
      <c r="AC930" s="334"/>
      <c r="AD930" s="334"/>
      <c r="AE930" s="334"/>
    </row>
    <row r="931" spans="1:31" s="328" customFormat="1">
      <c r="A931" s="311"/>
      <c r="B931" s="311"/>
      <c r="C931" s="312"/>
      <c r="D931" s="338"/>
      <c r="E931" s="312"/>
      <c r="F931" s="339"/>
      <c r="G931" s="311"/>
      <c r="H931" s="339"/>
      <c r="I931" s="340"/>
      <c r="J931" s="339"/>
      <c r="K931" s="341"/>
      <c r="L931" s="342"/>
      <c r="M931" s="312"/>
      <c r="N931" s="312"/>
      <c r="O931" s="343"/>
      <c r="P931" s="343"/>
      <c r="Q931" s="343"/>
      <c r="R931" s="332"/>
      <c r="S931" s="332"/>
      <c r="T931" s="325" t="str">
        <f t="shared" si="89"/>
        <v/>
      </c>
      <c r="U931" s="326"/>
      <c r="V931" s="330"/>
      <c r="AA931" s="343"/>
      <c r="AB931" s="334"/>
      <c r="AC931" s="334"/>
      <c r="AD931" s="334"/>
      <c r="AE931" s="334"/>
    </row>
    <row r="932" spans="1:31" s="328" customFormat="1">
      <c r="A932" s="311"/>
      <c r="B932" s="311"/>
      <c r="C932" s="312"/>
      <c r="D932" s="338"/>
      <c r="E932" s="312"/>
      <c r="F932" s="339"/>
      <c r="G932" s="311"/>
      <c r="H932" s="339"/>
      <c r="I932" s="340"/>
      <c r="J932" s="339"/>
      <c r="K932" s="341"/>
      <c r="L932" s="342"/>
      <c r="M932" s="312"/>
      <c r="N932" s="312"/>
      <c r="O932" s="343"/>
      <c r="P932" s="343"/>
      <c r="Q932" s="343"/>
      <c r="R932" s="332"/>
      <c r="S932" s="332"/>
      <c r="T932" s="325" t="str">
        <f t="shared" si="89"/>
        <v/>
      </c>
      <c r="U932" s="326"/>
      <c r="V932" s="330"/>
      <c r="AA932" s="343"/>
      <c r="AB932" s="334"/>
      <c r="AC932" s="334"/>
      <c r="AD932" s="334"/>
      <c r="AE932" s="334"/>
    </row>
    <row r="933" spans="1:31" s="328" customFormat="1">
      <c r="A933" s="311"/>
      <c r="B933" s="311"/>
      <c r="C933" s="312"/>
      <c r="D933" s="338"/>
      <c r="E933" s="312"/>
      <c r="F933" s="339"/>
      <c r="G933" s="311"/>
      <c r="H933" s="339"/>
      <c r="I933" s="340"/>
      <c r="J933" s="339"/>
      <c r="K933" s="341"/>
      <c r="L933" s="342"/>
      <c r="M933" s="312"/>
      <c r="N933" s="312"/>
      <c r="O933" s="343"/>
      <c r="P933" s="343"/>
      <c r="Q933" s="343"/>
      <c r="R933" s="332"/>
      <c r="S933" s="332"/>
      <c r="T933" s="325" t="str">
        <f t="shared" si="89"/>
        <v/>
      </c>
      <c r="U933" s="326"/>
      <c r="V933" s="330"/>
      <c r="AA933" s="343"/>
      <c r="AB933" s="334"/>
      <c r="AC933" s="334"/>
      <c r="AD933" s="334"/>
      <c r="AE933" s="334"/>
    </row>
    <row r="934" spans="1:31" s="328" customFormat="1">
      <c r="A934" s="311"/>
      <c r="B934" s="311"/>
      <c r="C934" s="312"/>
      <c r="D934" s="338"/>
      <c r="E934" s="312"/>
      <c r="F934" s="339"/>
      <c r="G934" s="311"/>
      <c r="H934" s="339"/>
      <c r="I934" s="340"/>
      <c r="J934" s="339"/>
      <c r="K934" s="341"/>
      <c r="L934" s="342"/>
      <c r="M934" s="312"/>
      <c r="N934" s="312"/>
      <c r="O934" s="343"/>
      <c r="P934" s="343"/>
      <c r="Q934" s="343"/>
      <c r="R934" s="332"/>
      <c r="S934" s="332"/>
      <c r="T934" s="325" t="str">
        <f t="shared" si="89"/>
        <v/>
      </c>
      <c r="U934" s="326"/>
      <c r="V934" s="330"/>
      <c r="AA934" s="343"/>
      <c r="AB934" s="334"/>
      <c r="AC934" s="334"/>
      <c r="AD934" s="334"/>
      <c r="AE934" s="334"/>
    </row>
    <row r="935" spans="1:31" s="328" customFormat="1">
      <c r="A935" s="311"/>
      <c r="B935" s="311"/>
      <c r="C935" s="312"/>
      <c r="D935" s="338"/>
      <c r="E935" s="312"/>
      <c r="F935" s="339"/>
      <c r="G935" s="311"/>
      <c r="H935" s="339"/>
      <c r="I935" s="340"/>
      <c r="J935" s="339"/>
      <c r="K935" s="341"/>
      <c r="L935" s="342"/>
      <c r="M935" s="312"/>
      <c r="N935" s="312"/>
      <c r="O935" s="343"/>
      <c r="P935" s="343"/>
      <c r="Q935" s="343"/>
      <c r="R935" s="332"/>
      <c r="S935" s="332"/>
      <c r="T935" s="325" t="str">
        <f t="shared" si="89"/>
        <v/>
      </c>
      <c r="U935" s="326"/>
      <c r="V935" s="330"/>
      <c r="AA935" s="343"/>
      <c r="AB935" s="334"/>
      <c r="AC935" s="334"/>
      <c r="AD935" s="334"/>
      <c r="AE935" s="334"/>
    </row>
    <row r="936" spans="1:31" s="328" customFormat="1">
      <c r="A936" s="311"/>
      <c r="B936" s="311"/>
      <c r="C936" s="312"/>
      <c r="D936" s="338"/>
      <c r="E936" s="312"/>
      <c r="F936" s="339"/>
      <c r="G936" s="311"/>
      <c r="H936" s="339"/>
      <c r="I936" s="340"/>
      <c r="J936" s="339"/>
      <c r="K936" s="341"/>
      <c r="L936" s="342"/>
      <c r="M936" s="312"/>
      <c r="N936" s="312"/>
      <c r="O936" s="343"/>
      <c r="P936" s="343"/>
      <c r="Q936" s="343"/>
      <c r="R936" s="332"/>
      <c r="S936" s="332"/>
      <c r="T936" s="325" t="str">
        <f t="shared" si="89"/>
        <v/>
      </c>
      <c r="U936" s="326"/>
      <c r="V936" s="330"/>
      <c r="AA936" s="343"/>
      <c r="AB936" s="334"/>
      <c r="AC936" s="334"/>
      <c r="AD936" s="334"/>
      <c r="AE936" s="334"/>
    </row>
    <row r="937" spans="1:31" s="328" customFormat="1">
      <c r="A937" s="311"/>
      <c r="B937" s="311"/>
      <c r="C937" s="312"/>
      <c r="D937" s="338"/>
      <c r="E937" s="312"/>
      <c r="F937" s="339"/>
      <c r="G937" s="311"/>
      <c r="H937" s="339"/>
      <c r="I937" s="340"/>
      <c r="J937" s="339"/>
      <c r="K937" s="341"/>
      <c r="L937" s="342"/>
      <c r="M937" s="312"/>
      <c r="N937" s="312"/>
      <c r="O937" s="343"/>
      <c r="P937" s="343"/>
      <c r="Q937" s="343"/>
      <c r="R937" s="332"/>
      <c r="S937" s="332"/>
      <c r="T937" s="325" t="str">
        <f t="shared" si="89"/>
        <v/>
      </c>
      <c r="U937" s="326"/>
      <c r="V937" s="330"/>
      <c r="AA937" s="343"/>
      <c r="AB937" s="334"/>
      <c r="AC937" s="334"/>
      <c r="AD937" s="334"/>
      <c r="AE937" s="334"/>
    </row>
    <row r="938" spans="1:31" s="328" customFormat="1">
      <c r="A938" s="311"/>
      <c r="B938" s="311"/>
      <c r="C938" s="312"/>
      <c r="D938" s="338"/>
      <c r="E938" s="312"/>
      <c r="F938" s="339"/>
      <c r="G938" s="311"/>
      <c r="H938" s="339"/>
      <c r="I938" s="340"/>
      <c r="J938" s="339"/>
      <c r="K938" s="341"/>
      <c r="L938" s="342"/>
      <c r="M938" s="312"/>
      <c r="N938" s="312"/>
      <c r="O938" s="343"/>
      <c r="P938" s="343"/>
      <c r="Q938" s="343"/>
      <c r="R938" s="332"/>
      <c r="S938" s="332"/>
      <c r="T938" s="325" t="str">
        <f t="shared" si="89"/>
        <v/>
      </c>
      <c r="U938" s="326"/>
      <c r="V938" s="330"/>
      <c r="AA938" s="343"/>
      <c r="AB938" s="334"/>
      <c r="AC938" s="334"/>
      <c r="AD938" s="334"/>
      <c r="AE938" s="334"/>
    </row>
    <row r="939" spans="1:31" s="328" customFormat="1">
      <c r="A939" s="311"/>
      <c r="B939" s="311"/>
      <c r="C939" s="312"/>
      <c r="D939" s="338"/>
      <c r="E939" s="312"/>
      <c r="F939" s="339"/>
      <c r="G939" s="311"/>
      <c r="H939" s="339"/>
      <c r="I939" s="340"/>
      <c r="J939" s="339"/>
      <c r="K939" s="341"/>
      <c r="L939" s="342"/>
      <c r="M939" s="312"/>
      <c r="N939" s="312"/>
      <c r="O939" s="343"/>
      <c r="P939" s="343"/>
      <c r="Q939" s="343"/>
      <c r="R939" s="332"/>
      <c r="S939" s="332"/>
      <c r="T939" s="325" t="str">
        <f t="shared" si="89"/>
        <v/>
      </c>
      <c r="U939" s="326"/>
      <c r="V939" s="330"/>
      <c r="AA939" s="343"/>
      <c r="AB939" s="334"/>
      <c r="AC939" s="334"/>
      <c r="AD939" s="334"/>
      <c r="AE939" s="334"/>
    </row>
    <row r="940" spans="1:31" s="328" customFormat="1">
      <c r="A940" s="311"/>
      <c r="B940" s="311"/>
      <c r="C940" s="312"/>
      <c r="D940" s="338"/>
      <c r="E940" s="312"/>
      <c r="F940" s="339"/>
      <c r="G940" s="311"/>
      <c r="H940" s="339"/>
      <c r="I940" s="340"/>
      <c r="J940" s="339"/>
      <c r="K940" s="341"/>
      <c r="L940" s="342"/>
      <c r="M940" s="312"/>
      <c r="N940" s="312"/>
      <c r="O940" s="343"/>
      <c r="P940" s="343"/>
      <c r="Q940" s="343"/>
      <c r="R940" s="332"/>
      <c r="S940" s="332"/>
      <c r="T940" s="325" t="str">
        <f t="shared" si="89"/>
        <v/>
      </c>
      <c r="U940" s="326"/>
      <c r="V940" s="330"/>
      <c r="AA940" s="343"/>
      <c r="AB940" s="334"/>
      <c r="AC940" s="334"/>
      <c r="AD940" s="334"/>
      <c r="AE940" s="334"/>
    </row>
    <row r="941" spans="1:31" s="328" customFormat="1">
      <c r="A941" s="311"/>
      <c r="B941" s="311"/>
      <c r="C941" s="312"/>
      <c r="D941" s="338"/>
      <c r="E941" s="312"/>
      <c r="F941" s="339"/>
      <c r="G941" s="311"/>
      <c r="H941" s="339"/>
      <c r="I941" s="340"/>
      <c r="J941" s="339"/>
      <c r="K941" s="341"/>
      <c r="L941" s="342"/>
      <c r="M941" s="312"/>
      <c r="N941" s="312"/>
      <c r="O941" s="343"/>
      <c r="P941" s="343"/>
      <c r="Q941" s="343"/>
      <c r="R941" s="332"/>
      <c r="S941" s="332"/>
      <c r="T941" s="325" t="str">
        <f t="shared" si="89"/>
        <v/>
      </c>
      <c r="U941" s="326"/>
      <c r="V941" s="330"/>
      <c r="AA941" s="343"/>
      <c r="AB941" s="334"/>
      <c r="AC941" s="334"/>
      <c r="AD941" s="334"/>
      <c r="AE941" s="334"/>
    </row>
    <row r="942" spans="1:31" s="328" customFormat="1">
      <c r="A942" s="311"/>
      <c r="B942" s="311"/>
      <c r="C942" s="312"/>
      <c r="D942" s="338"/>
      <c r="E942" s="312"/>
      <c r="F942" s="339"/>
      <c r="G942" s="311"/>
      <c r="H942" s="339"/>
      <c r="I942" s="340"/>
      <c r="J942" s="339"/>
      <c r="K942" s="341"/>
      <c r="L942" s="342"/>
      <c r="M942" s="312"/>
      <c r="N942" s="312"/>
      <c r="O942" s="343"/>
      <c r="P942" s="343"/>
      <c r="Q942" s="343"/>
      <c r="R942" s="332"/>
      <c r="S942" s="332"/>
      <c r="T942" s="325" t="str">
        <f t="shared" si="89"/>
        <v/>
      </c>
      <c r="U942" s="326"/>
      <c r="V942" s="330"/>
      <c r="AA942" s="343"/>
      <c r="AB942" s="334"/>
      <c r="AC942" s="334"/>
      <c r="AD942" s="334"/>
      <c r="AE942" s="334"/>
    </row>
    <row r="943" spans="1:31" s="328" customFormat="1">
      <c r="A943" s="311"/>
      <c r="B943" s="311"/>
      <c r="C943" s="312"/>
      <c r="D943" s="338"/>
      <c r="E943" s="312"/>
      <c r="F943" s="339"/>
      <c r="G943" s="311"/>
      <c r="H943" s="339"/>
      <c r="I943" s="340"/>
      <c r="J943" s="339"/>
      <c r="K943" s="341"/>
      <c r="L943" s="342"/>
      <c r="M943" s="312"/>
      <c r="N943" s="312"/>
      <c r="O943" s="343"/>
      <c r="P943" s="343"/>
      <c r="Q943" s="343"/>
      <c r="R943" s="332"/>
      <c r="S943" s="332"/>
      <c r="T943" s="325" t="str">
        <f t="shared" si="89"/>
        <v/>
      </c>
      <c r="U943" s="326"/>
      <c r="V943" s="330"/>
      <c r="AA943" s="343"/>
      <c r="AB943" s="334"/>
      <c r="AC943" s="334"/>
      <c r="AD943" s="334"/>
      <c r="AE943" s="334"/>
    </row>
    <row r="944" spans="1:31" s="328" customFormat="1">
      <c r="A944" s="311"/>
      <c r="B944" s="311"/>
      <c r="C944" s="312"/>
      <c r="D944" s="338"/>
      <c r="E944" s="312"/>
      <c r="F944" s="339"/>
      <c r="G944" s="311"/>
      <c r="H944" s="339"/>
      <c r="I944" s="340"/>
      <c r="J944" s="339"/>
      <c r="K944" s="341"/>
      <c r="L944" s="342"/>
      <c r="M944" s="312"/>
      <c r="N944" s="312"/>
      <c r="O944" s="343"/>
      <c r="P944" s="343"/>
      <c r="Q944" s="343"/>
      <c r="R944" s="332"/>
      <c r="S944" s="332"/>
      <c r="T944" s="325" t="str">
        <f t="shared" si="89"/>
        <v/>
      </c>
      <c r="U944" s="326"/>
      <c r="V944" s="330"/>
      <c r="AA944" s="343"/>
      <c r="AB944" s="334"/>
      <c r="AC944" s="334"/>
      <c r="AD944" s="334"/>
      <c r="AE944" s="334"/>
    </row>
    <row r="945" spans="1:31" s="328" customFormat="1">
      <c r="A945" s="311"/>
      <c r="B945" s="311"/>
      <c r="C945" s="312"/>
      <c r="D945" s="338"/>
      <c r="E945" s="312"/>
      <c r="F945" s="339"/>
      <c r="G945" s="311"/>
      <c r="H945" s="339"/>
      <c r="I945" s="340"/>
      <c r="J945" s="339"/>
      <c r="K945" s="341"/>
      <c r="L945" s="342"/>
      <c r="M945" s="312"/>
      <c r="N945" s="312"/>
      <c r="O945" s="343"/>
      <c r="P945" s="343"/>
      <c r="Q945" s="343"/>
      <c r="R945" s="332"/>
      <c r="S945" s="332"/>
      <c r="T945" s="325" t="str">
        <f t="shared" si="89"/>
        <v/>
      </c>
      <c r="U945" s="326"/>
      <c r="V945" s="330"/>
      <c r="AA945" s="343"/>
      <c r="AB945" s="334"/>
      <c r="AC945" s="334"/>
      <c r="AD945" s="334"/>
      <c r="AE945" s="334"/>
    </row>
    <row r="946" spans="1:31" s="328" customFormat="1">
      <c r="A946" s="311"/>
      <c r="B946" s="311"/>
      <c r="C946" s="312"/>
      <c r="D946" s="338"/>
      <c r="E946" s="312"/>
      <c r="F946" s="339"/>
      <c r="G946" s="311"/>
      <c r="H946" s="339"/>
      <c r="I946" s="340"/>
      <c r="J946" s="339"/>
      <c r="K946" s="341"/>
      <c r="L946" s="342"/>
      <c r="M946" s="312"/>
      <c r="N946" s="312"/>
      <c r="O946" s="343"/>
      <c r="P946" s="343"/>
      <c r="Q946" s="343"/>
      <c r="R946" s="332"/>
      <c r="S946" s="332"/>
      <c r="T946" s="325" t="str">
        <f t="shared" si="89"/>
        <v/>
      </c>
      <c r="U946" s="326"/>
      <c r="V946" s="330"/>
      <c r="AA946" s="343"/>
      <c r="AB946" s="334"/>
      <c r="AC946" s="334"/>
      <c r="AD946" s="334"/>
      <c r="AE946" s="334"/>
    </row>
    <row r="947" spans="1:31" s="328" customFormat="1">
      <c r="A947" s="311"/>
      <c r="B947" s="311"/>
      <c r="C947" s="312"/>
      <c r="D947" s="338"/>
      <c r="E947" s="312"/>
      <c r="F947" s="339"/>
      <c r="G947" s="311"/>
      <c r="H947" s="339"/>
      <c r="I947" s="340"/>
      <c r="J947" s="339"/>
      <c r="K947" s="341"/>
      <c r="L947" s="342"/>
      <c r="M947" s="312"/>
      <c r="N947" s="312"/>
      <c r="O947" s="343"/>
      <c r="P947" s="343"/>
      <c r="Q947" s="343"/>
      <c r="R947" s="332"/>
      <c r="S947" s="332"/>
      <c r="T947" s="325" t="str">
        <f t="shared" si="89"/>
        <v/>
      </c>
      <c r="U947" s="326"/>
      <c r="V947" s="330"/>
      <c r="AA947" s="343"/>
      <c r="AB947" s="334"/>
      <c r="AC947" s="334"/>
      <c r="AD947" s="334"/>
      <c r="AE947" s="334"/>
    </row>
    <row r="948" spans="1:31" s="328" customFormat="1">
      <c r="A948" s="311"/>
      <c r="B948" s="311"/>
      <c r="C948" s="312"/>
      <c r="D948" s="338"/>
      <c r="E948" s="312"/>
      <c r="F948" s="339"/>
      <c r="G948" s="311"/>
      <c r="H948" s="339"/>
      <c r="I948" s="340"/>
      <c r="J948" s="339"/>
      <c r="K948" s="341"/>
      <c r="L948" s="342"/>
      <c r="M948" s="312"/>
      <c r="N948" s="312"/>
      <c r="O948" s="343"/>
      <c r="P948" s="343"/>
      <c r="Q948" s="343"/>
      <c r="R948" s="332"/>
      <c r="S948" s="332"/>
      <c r="T948" s="325" t="str">
        <f t="shared" si="89"/>
        <v/>
      </c>
      <c r="U948" s="326"/>
      <c r="V948" s="330"/>
      <c r="AA948" s="343"/>
      <c r="AB948" s="334"/>
      <c r="AC948" s="334"/>
      <c r="AD948" s="334"/>
      <c r="AE948" s="334"/>
    </row>
    <row r="949" spans="1:31" s="328" customFormat="1">
      <c r="A949" s="311"/>
      <c r="B949" s="311"/>
      <c r="C949" s="312"/>
      <c r="D949" s="338"/>
      <c r="E949" s="312"/>
      <c r="F949" s="339"/>
      <c r="G949" s="311"/>
      <c r="H949" s="339"/>
      <c r="I949" s="340"/>
      <c r="J949" s="339"/>
      <c r="K949" s="341"/>
      <c r="L949" s="342"/>
      <c r="M949" s="312"/>
      <c r="N949" s="312"/>
      <c r="O949" s="343"/>
      <c r="P949" s="343"/>
      <c r="Q949" s="343"/>
      <c r="R949" s="332"/>
      <c r="S949" s="332"/>
      <c r="T949" s="325" t="str">
        <f t="shared" si="89"/>
        <v/>
      </c>
      <c r="U949" s="326"/>
      <c r="V949" s="330"/>
      <c r="AA949" s="343"/>
      <c r="AB949" s="334"/>
      <c r="AC949" s="334"/>
      <c r="AD949" s="334"/>
      <c r="AE949" s="334"/>
    </row>
    <row r="950" spans="1:31" s="328" customFormat="1">
      <c r="A950" s="311"/>
      <c r="B950" s="311"/>
      <c r="C950" s="312"/>
      <c r="D950" s="338"/>
      <c r="E950" s="312"/>
      <c r="F950" s="339"/>
      <c r="G950" s="311"/>
      <c r="H950" s="339"/>
      <c r="I950" s="340"/>
      <c r="J950" s="339"/>
      <c r="K950" s="341"/>
      <c r="L950" s="342"/>
      <c r="M950" s="312"/>
      <c r="N950" s="312"/>
      <c r="O950" s="343"/>
      <c r="P950" s="343"/>
      <c r="Q950" s="343"/>
      <c r="R950" s="332"/>
      <c r="S950" s="332"/>
      <c r="T950" s="325" t="str">
        <f t="shared" si="89"/>
        <v/>
      </c>
      <c r="U950" s="326"/>
      <c r="V950" s="330"/>
      <c r="AA950" s="343"/>
      <c r="AB950" s="334"/>
      <c r="AC950" s="334"/>
      <c r="AD950" s="334"/>
      <c r="AE950" s="334"/>
    </row>
    <row r="951" spans="1:31" s="328" customFormat="1">
      <c r="A951" s="311"/>
      <c r="B951" s="311"/>
      <c r="C951" s="312"/>
      <c r="D951" s="338"/>
      <c r="E951" s="312"/>
      <c r="F951" s="339"/>
      <c r="G951" s="311"/>
      <c r="H951" s="339"/>
      <c r="I951" s="340"/>
      <c r="J951" s="339"/>
      <c r="K951" s="341"/>
      <c r="L951" s="342"/>
      <c r="M951" s="312"/>
      <c r="N951" s="312"/>
      <c r="O951" s="343"/>
      <c r="P951" s="343"/>
      <c r="Q951" s="343"/>
      <c r="R951" s="332"/>
      <c r="S951" s="332"/>
      <c r="T951" s="325" t="str">
        <f t="shared" si="89"/>
        <v/>
      </c>
      <c r="U951" s="326"/>
      <c r="V951" s="330"/>
      <c r="AA951" s="343"/>
      <c r="AB951" s="334"/>
      <c r="AC951" s="334"/>
      <c r="AD951" s="334"/>
      <c r="AE951" s="334"/>
    </row>
    <row r="952" spans="1:31" s="328" customFormat="1">
      <c r="A952" s="311"/>
      <c r="B952" s="311"/>
      <c r="C952" s="312"/>
      <c r="D952" s="338"/>
      <c r="E952" s="312"/>
      <c r="F952" s="339"/>
      <c r="G952" s="311"/>
      <c r="H952" s="339"/>
      <c r="I952" s="340"/>
      <c r="J952" s="339"/>
      <c r="K952" s="341"/>
      <c r="L952" s="342"/>
      <c r="M952" s="312"/>
      <c r="N952" s="312"/>
      <c r="O952" s="343"/>
      <c r="P952" s="343"/>
      <c r="Q952" s="343"/>
      <c r="R952" s="332"/>
      <c r="S952" s="332"/>
      <c r="T952" s="325" t="str">
        <f t="shared" si="89"/>
        <v/>
      </c>
      <c r="U952" s="326"/>
      <c r="V952" s="330"/>
      <c r="AA952" s="343"/>
      <c r="AB952" s="334"/>
      <c r="AC952" s="334"/>
      <c r="AD952" s="334"/>
      <c r="AE952" s="334"/>
    </row>
    <row r="953" spans="1:31" s="328" customFormat="1">
      <c r="A953" s="311"/>
      <c r="B953" s="311"/>
      <c r="C953" s="312"/>
      <c r="D953" s="338"/>
      <c r="E953" s="312"/>
      <c r="F953" s="339"/>
      <c r="G953" s="311"/>
      <c r="H953" s="339"/>
      <c r="I953" s="340"/>
      <c r="J953" s="339"/>
      <c r="K953" s="341"/>
      <c r="L953" s="342"/>
      <c r="M953" s="312"/>
      <c r="N953" s="312"/>
      <c r="O953" s="343"/>
      <c r="P953" s="343"/>
      <c r="Q953" s="343"/>
      <c r="R953" s="332"/>
      <c r="S953" s="332"/>
      <c r="T953" s="325" t="str">
        <f t="shared" si="89"/>
        <v/>
      </c>
      <c r="U953" s="326"/>
      <c r="V953" s="330"/>
      <c r="AA953" s="343"/>
      <c r="AB953" s="334"/>
      <c r="AC953" s="334"/>
      <c r="AD953" s="334"/>
      <c r="AE953" s="334"/>
    </row>
    <row r="954" spans="1:31" s="328" customFormat="1">
      <c r="A954" s="311"/>
      <c r="B954" s="311"/>
      <c r="C954" s="312"/>
      <c r="D954" s="338"/>
      <c r="E954" s="312"/>
      <c r="F954" s="339"/>
      <c r="G954" s="311"/>
      <c r="H954" s="339"/>
      <c r="I954" s="340"/>
      <c r="J954" s="339"/>
      <c r="K954" s="341"/>
      <c r="L954" s="342"/>
      <c r="M954" s="312"/>
      <c r="N954" s="312"/>
      <c r="O954" s="343"/>
      <c r="P954" s="343"/>
      <c r="Q954" s="343"/>
      <c r="R954" s="332"/>
      <c r="S954" s="332"/>
      <c r="T954" s="325" t="str">
        <f t="shared" si="89"/>
        <v/>
      </c>
      <c r="U954" s="326"/>
      <c r="V954" s="330"/>
      <c r="AA954" s="343"/>
      <c r="AB954" s="334"/>
      <c r="AC954" s="334"/>
      <c r="AD954" s="334"/>
      <c r="AE954" s="334"/>
    </row>
    <row r="955" spans="1:31" s="328" customFormat="1">
      <c r="A955" s="311"/>
      <c r="B955" s="311"/>
      <c r="C955" s="312"/>
      <c r="D955" s="338"/>
      <c r="E955" s="312"/>
      <c r="F955" s="339"/>
      <c r="G955" s="311"/>
      <c r="H955" s="339"/>
      <c r="I955" s="340"/>
      <c r="J955" s="339"/>
      <c r="K955" s="341"/>
      <c r="L955" s="342"/>
      <c r="M955" s="312"/>
      <c r="N955" s="312"/>
      <c r="O955" s="343"/>
      <c r="P955" s="343"/>
      <c r="Q955" s="343"/>
      <c r="R955" s="332"/>
      <c r="S955" s="332"/>
      <c r="T955" s="325" t="str">
        <f t="shared" si="89"/>
        <v/>
      </c>
      <c r="U955" s="326"/>
      <c r="V955" s="330"/>
      <c r="AA955" s="343"/>
      <c r="AB955" s="334"/>
      <c r="AC955" s="334"/>
      <c r="AD955" s="334"/>
      <c r="AE955" s="334"/>
    </row>
    <row r="956" spans="1:31" s="328" customFormat="1">
      <c r="A956" s="311"/>
      <c r="B956" s="311"/>
      <c r="C956" s="312"/>
      <c r="D956" s="338"/>
      <c r="E956" s="312"/>
      <c r="F956" s="339"/>
      <c r="G956" s="311"/>
      <c r="H956" s="339"/>
      <c r="I956" s="340"/>
      <c r="J956" s="339"/>
      <c r="K956" s="341"/>
      <c r="L956" s="342"/>
      <c r="M956" s="312"/>
      <c r="N956" s="312"/>
      <c r="O956" s="343"/>
      <c r="P956" s="343"/>
      <c r="Q956" s="343"/>
      <c r="R956" s="332"/>
      <c r="S956" s="332"/>
      <c r="T956" s="325" t="str">
        <f t="shared" si="89"/>
        <v/>
      </c>
      <c r="U956" s="326"/>
      <c r="V956" s="330"/>
      <c r="AA956" s="343"/>
      <c r="AB956" s="334"/>
      <c r="AC956" s="334"/>
      <c r="AD956" s="334"/>
      <c r="AE956" s="334"/>
    </row>
    <row r="957" spans="1:31" s="328" customFormat="1">
      <c r="A957" s="311"/>
      <c r="B957" s="311"/>
      <c r="C957" s="312"/>
      <c r="D957" s="338"/>
      <c r="E957" s="312"/>
      <c r="F957" s="339"/>
      <c r="G957" s="311"/>
      <c r="H957" s="339"/>
      <c r="I957" s="340"/>
      <c r="J957" s="339"/>
      <c r="K957" s="341"/>
      <c r="L957" s="342"/>
      <c r="M957" s="312"/>
      <c r="N957" s="312"/>
      <c r="O957" s="343"/>
      <c r="P957" s="343"/>
      <c r="Q957" s="343"/>
      <c r="R957" s="332"/>
      <c r="S957" s="332"/>
      <c r="T957" s="325" t="str">
        <f t="shared" si="89"/>
        <v/>
      </c>
      <c r="U957" s="326"/>
      <c r="V957" s="330"/>
      <c r="AA957" s="343"/>
      <c r="AB957" s="334"/>
      <c r="AC957" s="334"/>
      <c r="AD957" s="334"/>
      <c r="AE957" s="334"/>
    </row>
    <row r="958" spans="1:31" s="328" customFormat="1">
      <c r="A958" s="311"/>
      <c r="B958" s="311"/>
      <c r="C958" s="312"/>
      <c r="D958" s="338"/>
      <c r="E958" s="312"/>
      <c r="F958" s="339"/>
      <c r="G958" s="311"/>
      <c r="H958" s="339"/>
      <c r="I958" s="340"/>
      <c r="J958" s="339"/>
      <c r="K958" s="341"/>
      <c r="L958" s="342"/>
      <c r="M958" s="312"/>
      <c r="N958" s="312"/>
      <c r="O958" s="343"/>
      <c r="P958" s="343"/>
      <c r="Q958" s="343"/>
      <c r="R958" s="332"/>
      <c r="S958" s="332"/>
      <c r="T958" s="325" t="str">
        <f t="shared" si="89"/>
        <v/>
      </c>
      <c r="U958" s="326"/>
      <c r="V958" s="330"/>
      <c r="AA958" s="343"/>
      <c r="AB958" s="334"/>
      <c r="AC958" s="334"/>
      <c r="AD958" s="334"/>
      <c r="AE958" s="334"/>
    </row>
    <row r="959" spans="1:31" s="328" customFormat="1">
      <c r="A959" s="311"/>
      <c r="B959" s="311"/>
      <c r="C959" s="312"/>
      <c r="D959" s="338"/>
      <c r="E959" s="312"/>
      <c r="F959" s="339"/>
      <c r="G959" s="311"/>
      <c r="H959" s="339"/>
      <c r="I959" s="340"/>
      <c r="J959" s="339"/>
      <c r="K959" s="341"/>
      <c r="L959" s="342"/>
      <c r="M959" s="312"/>
      <c r="N959" s="312"/>
      <c r="O959" s="343"/>
      <c r="P959" s="343"/>
      <c r="Q959" s="343"/>
      <c r="R959" s="332"/>
      <c r="S959" s="332"/>
      <c r="T959" s="325" t="str">
        <f t="shared" si="89"/>
        <v/>
      </c>
      <c r="U959" s="326"/>
      <c r="V959" s="330"/>
      <c r="AA959" s="343"/>
      <c r="AB959" s="334"/>
      <c r="AC959" s="334"/>
      <c r="AD959" s="334"/>
      <c r="AE959" s="334"/>
    </row>
    <row r="960" spans="1:31" s="328" customFormat="1">
      <c r="A960" s="311"/>
      <c r="B960" s="311"/>
      <c r="C960" s="312"/>
      <c r="D960" s="338"/>
      <c r="E960" s="312"/>
      <c r="F960" s="339"/>
      <c r="G960" s="311"/>
      <c r="H960" s="339"/>
      <c r="I960" s="340"/>
      <c r="J960" s="339"/>
      <c r="K960" s="341"/>
      <c r="L960" s="342"/>
      <c r="M960" s="312"/>
      <c r="N960" s="312"/>
      <c r="O960" s="343"/>
      <c r="P960" s="343"/>
      <c r="Q960" s="343"/>
      <c r="R960" s="332"/>
      <c r="S960" s="332"/>
      <c r="T960" s="325" t="str">
        <f t="shared" si="89"/>
        <v/>
      </c>
      <c r="U960" s="326"/>
      <c r="V960" s="330"/>
      <c r="AA960" s="343"/>
      <c r="AB960" s="334"/>
      <c r="AC960" s="334"/>
      <c r="AD960" s="334"/>
      <c r="AE960" s="334"/>
    </row>
    <row r="961" spans="1:31" s="328" customFormat="1">
      <c r="A961" s="311"/>
      <c r="B961" s="311"/>
      <c r="C961" s="312"/>
      <c r="D961" s="338"/>
      <c r="E961" s="312"/>
      <c r="F961" s="339"/>
      <c r="G961" s="311"/>
      <c r="H961" s="339"/>
      <c r="I961" s="340"/>
      <c r="J961" s="339"/>
      <c r="K961" s="341"/>
      <c r="L961" s="342"/>
      <c r="M961" s="312"/>
      <c r="N961" s="312"/>
      <c r="O961" s="343"/>
      <c r="P961" s="343"/>
      <c r="Q961" s="343"/>
      <c r="R961" s="332"/>
      <c r="S961" s="332"/>
      <c r="T961" s="325" t="str">
        <f t="shared" si="89"/>
        <v/>
      </c>
      <c r="U961" s="326"/>
      <c r="V961" s="330"/>
      <c r="AA961" s="343"/>
      <c r="AB961" s="334"/>
      <c r="AC961" s="334"/>
      <c r="AD961" s="334"/>
      <c r="AE961" s="334"/>
    </row>
    <row r="962" spans="1:31" s="328" customFormat="1">
      <c r="A962" s="311"/>
      <c r="B962" s="311"/>
      <c r="C962" s="312"/>
      <c r="D962" s="338"/>
      <c r="E962" s="312"/>
      <c r="F962" s="339"/>
      <c r="G962" s="311"/>
      <c r="H962" s="339"/>
      <c r="I962" s="340"/>
      <c r="J962" s="339"/>
      <c r="K962" s="341"/>
      <c r="L962" s="342"/>
      <c r="M962" s="312"/>
      <c r="N962" s="312"/>
      <c r="O962" s="343"/>
      <c r="P962" s="343"/>
      <c r="Q962" s="343"/>
      <c r="R962" s="332"/>
      <c r="S962" s="332"/>
      <c r="T962" s="325" t="str">
        <f t="shared" si="89"/>
        <v/>
      </c>
      <c r="U962" s="326"/>
      <c r="V962" s="330"/>
      <c r="AA962" s="343"/>
      <c r="AB962" s="334"/>
      <c r="AC962" s="334"/>
      <c r="AD962" s="334"/>
      <c r="AE962" s="334"/>
    </row>
    <row r="963" spans="1:31" s="328" customFormat="1">
      <c r="A963" s="311"/>
      <c r="B963" s="311"/>
      <c r="C963" s="312"/>
      <c r="D963" s="338"/>
      <c r="E963" s="312"/>
      <c r="F963" s="339"/>
      <c r="G963" s="311"/>
      <c r="H963" s="339"/>
      <c r="I963" s="340"/>
      <c r="J963" s="339"/>
      <c r="K963" s="341"/>
      <c r="L963" s="342"/>
      <c r="M963" s="312"/>
      <c r="N963" s="312"/>
      <c r="O963" s="343"/>
      <c r="P963" s="343"/>
      <c r="Q963" s="343"/>
      <c r="R963" s="332"/>
      <c r="S963" s="332"/>
      <c r="T963" s="325" t="str">
        <f t="shared" si="89"/>
        <v/>
      </c>
      <c r="U963" s="326"/>
      <c r="V963" s="330"/>
      <c r="AA963" s="343"/>
      <c r="AB963" s="334"/>
      <c r="AC963" s="334"/>
      <c r="AD963" s="334"/>
      <c r="AE963" s="334"/>
    </row>
    <row r="964" spans="1:31" s="328" customFormat="1">
      <c r="A964" s="311"/>
      <c r="B964" s="311"/>
      <c r="C964" s="312"/>
      <c r="D964" s="338"/>
      <c r="E964" s="312"/>
      <c r="F964" s="339"/>
      <c r="G964" s="311"/>
      <c r="H964" s="339"/>
      <c r="I964" s="340"/>
      <c r="J964" s="339"/>
      <c r="K964" s="341"/>
      <c r="L964" s="342"/>
      <c r="M964" s="312"/>
      <c r="N964" s="312"/>
      <c r="O964" s="343"/>
      <c r="P964" s="343"/>
      <c r="Q964" s="343"/>
      <c r="R964" s="332"/>
      <c r="S964" s="332"/>
      <c r="T964" s="325" t="str">
        <f t="shared" si="89"/>
        <v/>
      </c>
      <c r="U964" s="326"/>
      <c r="V964" s="330"/>
      <c r="AA964" s="343"/>
      <c r="AB964" s="334"/>
      <c r="AC964" s="334"/>
      <c r="AD964" s="334"/>
      <c r="AE964" s="334"/>
    </row>
    <row r="965" spans="1:31" s="328" customFormat="1">
      <c r="A965" s="311"/>
      <c r="B965" s="311"/>
      <c r="C965" s="312"/>
      <c r="D965" s="338"/>
      <c r="E965" s="312"/>
      <c r="F965" s="339"/>
      <c r="G965" s="311"/>
      <c r="H965" s="339"/>
      <c r="I965" s="340"/>
      <c r="J965" s="339"/>
      <c r="K965" s="341"/>
      <c r="L965" s="342"/>
      <c r="M965" s="312"/>
      <c r="N965" s="312"/>
      <c r="O965" s="343"/>
      <c r="P965" s="343"/>
      <c r="Q965" s="343"/>
      <c r="R965" s="332"/>
      <c r="S965" s="332"/>
      <c r="T965" s="325" t="str">
        <f t="shared" si="89"/>
        <v/>
      </c>
      <c r="U965" s="326"/>
      <c r="V965" s="330"/>
      <c r="AA965" s="343"/>
      <c r="AB965" s="334"/>
      <c r="AC965" s="334"/>
      <c r="AD965" s="334"/>
      <c r="AE965" s="334"/>
    </row>
    <row r="966" spans="1:31" s="328" customFormat="1">
      <c r="A966" s="311"/>
      <c r="B966" s="311"/>
      <c r="C966" s="312"/>
      <c r="D966" s="338"/>
      <c r="E966" s="312"/>
      <c r="F966" s="339"/>
      <c r="G966" s="311"/>
      <c r="H966" s="339"/>
      <c r="I966" s="340"/>
      <c r="J966" s="339"/>
      <c r="K966" s="341"/>
      <c r="L966" s="342"/>
      <c r="M966" s="312"/>
      <c r="N966" s="312"/>
      <c r="O966" s="343"/>
      <c r="P966" s="343"/>
      <c r="Q966" s="343"/>
      <c r="R966" s="332"/>
      <c r="S966" s="332"/>
      <c r="T966" s="325" t="str">
        <f t="shared" si="89"/>
        <v/>
      </c>
      <c r="U966" s="326"/>
      <c r="V966" s="330"/>
      <c r="AA966" s="343"/>
      <c r="AB966" s="334"/>
      <c r="AC966" s="334"/>
      <c r="AD966" s="334"/>
      <c r="AE966" s="334"/>
    </row>
    <row r="967" spans="1:31" s="328" customFormat="1">
      <c r="A967" s="311"/>
      <c r="B967" s="311"/>
      <c r="C967" s="312"/>
      <c r="D967" s="338"/>
      <c r="E967" s="312"/>
      <c r="F967" s="339"/>
      <c r="G967" s="311"/>
      <c r="H967" s="339"/>
      <c r="I967" s="340"/>
      <c r="J967" s="339"/>
      <c r="K967" s="341"/>
      <c r="L967" s="342"/>
      <c r="M967" s="312"/>
      <c r="N967" s="312"/>
      <c r="O967" s="343"/>
      <c r="P967" s="343"/>
      <c r="Q967" s="343"/>
      <c r="R967" s="332"/>
      <c r="S967" s="332"/>
      <c r="T967" s="325" t="str">
        <f t="shared" si="89"/>
        <v/>
      </c>
      <c r="U967" s="326"/>
      <c r="V967" s="330"/>
      <c r="AA967" s="343"/>
      <c r="AB967" s="334"/>
      <c r="AC967" s="334"/>
      <c r="AD967" s="334"/>
      <c r="AE967" s="334"/>
    </row>
    <row r="968" spans="1:31" s="328" customFormat="1">
      <c r="A968" s="311"/>
      <c r="B968" s="311"/>
      <c r="C968" s="312"/>
      <c r="D968" s="338"/>
      <c r="E968" s="312"/>
      <c r="F968" s="339"/>
      <c r="G968" s="311"/>
      <c r="H968" s="339"/>
      <c r="I968" s="340"/>
      <c r="J968" s="339"/>
      <c r="K968" s="341"/>
      <c r="L968" s="342"/>
      <c r="M968" s="312"/>
      <c r="N968" s="312"/>
      <c r="O968" s="343"/>
      <c r="P968" s="343"/>
      <c r="Q968" s="343"/>
      <c r="R968" s="332"/>
      <c r="S968" s="332"/>
      <c r="T968" s="325" t="str">
        <f t="shared" si="89"/>
        <v/>
      </c>
      <c r="U968" s="326"/>
      <c r="V968" s="330"/>
      <c r="AA968" s="343"/>
      <c r="AB968" s="334"/>
      <c r="AC968" s="334"/>
      <c r="AD968" s="334"/>
      <c r="AE968" s="334"/>
    </row>
    <row r="969" spans="1:31" s="328" customFormat="1">
      <c r="A969" s="311"/>
      <c r="B969" s="311"/>
      <c r="C969" s="312"/>
      <c r="D969" s="338"/>
      <c r="E969" s="312"/>
      <c r="F969" s="339"/>
      <c r="G969" s="311"/>
      <c r="H969" s="339"/>
      <c r="I969" s="340"/>
      <c r="J969" s="339"/>
      <c r="K969" s="341"/>
      <c r="L969" s="342"/>
      <c r="M969" s="312"/>
      <c r="N969" s="312"/>
      <c r="O969" s="343"/>
      <c r="P969" s="343"/>
      <c r="Q969" s="343"/>
      <c r="R969" s="332"/>
      <c r="S969" s="332"/>
      <c r="T969" s="325" t="str">
        <f t="shared" si="89"/>
        <v/>
      </c>
      <c r="U969" s="326"/>
      <c r="V969" s="330"/>
      <c r="AA969" s="343"/>
      <c r="AB969" s="334"/>
      <c r="AC969" s="334"/>
      <c r="AD969" s="334"/>
      <c r="AE969" s="334"/>
    </row>
    <row r="970" spans="1:31" s="328" customFormat="1">
      <c r="A970" s="311"/>
      <c r="B970" s="311"/>
      <c r="C970" s="312"/>
      <c r="D970" s="338"/>
      <c r="E970" s="312"/>
      <c r="F970" s="339"/>
      <c r="G970" s="311"/>
      <c r="H970" s="339"/>
      <c r="I970" s="340"/>
      <c r="J970" s="339"/>
      <c r="K970" s="341"/>
      <c r="L970" s="342"/>
      <c r="M970" s="312"/>
      <c r="N970" s="312"/>
      <c r="O970" s="343"/>
      <c r="P970" s="343"/>
      <c r="Q970" s="343"/>
      <c r="R970" s="332"/>
      <c r="S970" s="332"/>
      <c r="T970" s="325" t="str">
        <f t="shared" si="89"/>
        <v/>
      </c>
      <c r="U970" s="326"/>
      <c r="V970" s="330"/>
      <c r="AA970" s="343"/>
      <c r="AB970" s="334"/>
      <c r="AC970" s="334"/>
      <c r="AD970" s="334"/>
      <c r="AE970" s="334"/>
    </row>
    <row r="971" spans="1:31" s="328" customFormat="1">
      <c r="A971" s="311"/>
      <c r="B971" s="311"/>
      <c r="C971" s="312"/>
      <c r="D971" s="338"/>
      <c r="E971" s="312"/>
      <c r="F971" s="339"/>
      <c r="G971" s="311"/>
      <c r="H971" s="339"/>
      <c r="I971" s="340"/>
      <c r="J971" s="339"/>
      <c r="K971" s="341"/>
      <c r="L971" s="342"/>
      <c r="M971" s="312"/>
      <c r="N971" s="312"/>
      <c r="O971" s="343"/>
      <c r="P971" s="343"/>
      <c r="Q971" s="343"/>
      <c r="R971" s="332"/>
      <c r="S971" s="332"/>
      <c r="T971" s="325" t="str">
        <f t="shared" si="89"/>
        <v/>
      </c>
      <c r="U971" s="326"/>
      <c r="V971" s="330"/>
      <c r="AA971" s="343"/>
      <c r="AB971" s="334"/>
      <c r="AC971" s="334"/>
      <c r="AD971" s="334"/>
      <c r="AE971" s="334"/>
    </row>
    <row r="972" spans="1:31" s="328" customFormat="1">
      <c r="A972" s="311"/>
      <c r="B972" s="311"/>
      <c r="C972" s="312"/>
      <c r="D972" s="338"/>
      <c r="E972" s="312"/>
      <c r="F972" s="339"/>
      <c r="G972" s="311"/>
      <c r="H972" s="339"/>
      <c r="I972" s="340"/>
      <c r="J972" s="339"/>
      <c r="K972" s="341"/>
      <c r="L972" s="342"/>
      <c r="M972" s="312"/>
      <c r="N972" s="312"/>
      <c r="O972" s="343"/>
      <c r="P972" s="343"/>
      <c r="Q972" s="343"/>
      <c r="R972" s="332"/>
      <c r="S972" s="332"/>
      <c r="T972" s="325" t="str">
        <f t="shared" si="89"/>
        <v/>
      </c>
      <c r="U972" s="326"/>
      <c r="V972" s="330"/>
      <c r="AA972" s="343"/>
      <c r="AB972" s="334"/>
      <c r="AC972" s="334"/>
      <c r="AD972" s="334"/>
      <c r="AE972" s="334"/>
    </row>
    <row r="973" spans="1:31" s="328" customFormat="1">
      <c r="A973" s="311"/>
      <c r="B973" s="311"/>
      <c r="C973" s="312"/>
      <c r="D973" s="338"/>
      <c r="E973" s="312"/>
      <c r="F973" s="339"/>
      <c r="G973" s="311"/>
      <c r="H973" s="339"/>
      <c r="I973" s="340"/>
      <c r="J973" s="339"/>
      <c r="K973" s="341"/>
      <c r="L973" s="342"/>
      <c r="M973" s="312"/>
      <c r="N973" s="312"/>
      <c r="O973" s="343"/>
      <c r="P973" s="343"/>
      <c r="Q973" s="343"/>
      <c r="R973" s="332"/>
      <c r="S973" s="332"/>
      <c r="T973" s="325" t="str">
        <f t="shared" ref="T973:T1036" si="90">IFERROR(IF(U973="","",ROW()-11),"")</f>
        <v/>
      </c>
      <c r="U973" s="326"/>
      <c r="V973" s="330"/>
      <c r="AA973" s="343"/>
      <c r="AB973" s="334"/>
      <c r="AC973" s="334"/>
      <c r="AD973" s="334"/>
      <c r="AE973" s="334"/>
    </row>
    <row r="974" spans="1:31" s="328" customFormat="1">
      <c r="A974" s="311"/>
      <c r="B974" s="311"/>
      <c r="C974" s="312"/>
      <c r="D974" s="338"/>
      <c r="E974" s="312"/>
      <c r="F974" s="339"/>
      <c r="G974" s="311"/>
      <c r="H974" s="339"/>
      <c r="I974" s="340"/>
      <c r="J974" s="339"/>
      <c r="K974" s="341"/>
      <c r="L974" s="342"/>
      <c r="M974" s="312"/>
      <c r="N974" s="312"/>
      <c r="O974" s="343"/>
      <c r="P974" s="343"/>
      <c r="Q974" s="343"/>
      <c r="R974" s="332"/>
      <c r="S974" s="332"/>
      <c r="T974" s="325" t="str">
        <f t="shared" si="90"/>
        <v/>
      </c>
      <c r="U974" s="326"/>
      <c r="V974" s="330"/>
      <c r="AA974" s="343"/>
      <c r="AB974" s="334"/>
      <c r="AC974" s="334"/>
      <c r="AD974" s="334"/>
      <c r="AE974" s="334"/>
    </row>
    <row r="975" spans="1:31" s="328" customFormat="1">
      <c r="A975" s="311"/>
      <c r="B975" s="311"/>
      <c r="C975" s="312"/>
      <c r="D975" s="338"/>
      <c r="E975" s="312"/>
      <c r="F975" s="339"/>
      <c r="G975" s="311"/>
      <c r="H975" s="339"/>
      <c r="I975" s="340"/>
      <c r="J975" s="339"/>
      <c r="K975" s="341"/>
      <c r="L975" s="342"/>
      <c r="M975" s="312"/>
      <c r="N975" s="312"/>
      <c r="O975" s="343"/>
      <c r="P975" s="343"/>
      <c r="Q975" s="343"/>
      <c r="R975" s="332"/>
      <c r="S975" s="332"/>
      <c r="T975" s="325" t="str">
        <f t="shared" si="90"/>
        <v/>
      </c>
      <c r="U975" s="326"/>
      <c r="V975" s="330"/>
      <c r="AA975" s="343"/>
      <c r="AB975" s="334"/>
      <c r="AC975" s="334"/>
      <c r="AD975" s="334"/>
      <c r="AE975" s="334"/>
    </row>
    <row r="976" spans="1:31" s="328" customFormat="1">
      <c r="A976" s="311"/>
      <c r="B976" s="311"/>
      <c r="C976" s="312"/>
      <c r="D976" s="338"/>
      <c r="E976" s="312"/>
      <c r="F976" s="339"/>
      <c r="G976" s="311"/>
      <c r="H976" s="339"/>
      <c r="I976" s="340"/>
      <c r="J976" s="339"/>
      <c r="K976" s="341"/>
      <c r="L976" s="342"/>
      <c r="M976" s="312"/>
      <c r="N976" s="312"/>
      <c r="O976" s="343"/>
      <c r="P976" s="343"/>
      <c r="Q976" s="343"/>
      <c r="R976" s="332"/>
      <c r="S976" s="332"/>
      <c r="T976" s="325" t="str">
        <f t="shared" si="90"/>
        <v/>
      </c>
      <c r="U976" s="326"/>
      <c r="V976" s="330"/>
      <c r="AA976" s="343"/>
      <c r="AB976" s="334"/>
      <c r="AC976" s="334"/>
      <c r="AD976" s="334"/>
      <c r="AE976" s="334"/>
    </row>
    <row r="977" spans="1:31" s="328" customFormat="1">
      <c r="A977" s="311"/>
      <c r="B977" s="311"/>
      <c r="C977" s="312"/>
      <c r="D977" s="338"/>
      <c r="E977" s="312"/>
      <c r="F977" s="339"/>
      <c r="G977" s="311"/>
      <c r="H977" s="339"/>
      <c r="I977" s="340"/>
      <c r="J977" s="339"/>
      <c r="K977" s="341"/>
      <c r="L977" s="342"/>
      <c r="M977" s="312"/>
      <c r="N977" s="312"/>
      <c r="O977" s="343"/>
      <c r="P977" s="343"/>
      <c r="Q977" s="343"/>
      <c r="R977" s="332"/>
      <c r="S977" s="332"/>
      <c r="T977" s="325" t="str">
        <f t="shared" si="90"/>
        <v/>
      </c>
      <c r="U977" s="326"/>
      <c r="V977" s="330"/>
      <c r="AA977" s="343"/>
      <c r="AB977" s="334"/>
      <c r="AC977" s="334"/>
      <c r="AD977" s="334"/>
      <c r="AE977" s="334"/>
    </row>
    <row r="978" spans="1:31" s="328" customFormat="1">
      <c r="A978" s="311"/>
      <c r="B978" s="311"/>
      <c r="C978" s="312"/>
      <c r="D978" s="338"/>
      <c r="E978" s="312"/>
      <c r="F978" s="339"/>
      <c r="G978" s="311"/>
      <c r="H978" s="339"/>
      <c r="I978" s="340"/>
      <c r="J978" s="339"/>
      <c r="K978" s="341"/>
      <c r="L978" s="342"/>
      <c r="M978" s="312"/>
      <c r="N978" s="312"/>
      <c r="O978" s="343"/>
      <c r="P978" s="343"/>
      <c r="Q978" s="343"/>
      <c r="R978" s="332"/>
      <c r="S978" s="332"/>
      <c r="T978" s="325" t="str">
        <f t="shared" si="90"/>
        <v/>
      </c>
      <c r="U978" s="326"/>
      <c r="V978" s="330"/>
      <c r="AA978" s="343"/>
      <c r="AB978" s="334"/>
      <c r="AC978" s="334"/>
      <c r="AD978" s="334"/>
      <c r="AE978" s="334"/>
    </row>
    <row r="979" spans="1:31" s="328" customFormat="1">
      <c r="A979" s="311"/>
      <c r="B979" s="311"/>
      <c r="C979" s="312"/>
      <c r="D979" s="338"/>
      <c r="E979" s="312"/>
      <c r="F979" s="339"/>
      <c r="G979" s="311"/>
      <c r="H979" s="339"/>
      <c r="I979" s="340"/>
      <c r="J979" s="339"/>
      <c r="K979" s="341"/>
      <c r="L979" s="342"/>
      <c r="M979" s="312"/>
      <c r="N979" s="312"/>
      <c r="O979" s="343"/>
      <c r="P979" s="343"/>
      <c r="Q979" s="343"/>
      <c r="R979" s="332"/>
      <c r="S979" s="332"/>
      <c r="T979" s="325" t="str">
        <f t="shared" si="90"/>
        <v/>
      </c>
      <c r="U979" s="326"/>
      <c r="V979" s="330"/>
      <c r="AA979" s="343"/>
      <c r="AB979" s="334"/>
      <c r="AC979" s="334"/>
      <c r="AD979" s="334"/>
      <c r="AE979" s="334"/>
    </row>
    <row r="980" spans="1:31" s="328" customFormat="1">
      <c r="A980" s="311"/>
      <c r="B980" s="311"/>
      <c r="C980" s="312"/>
      <c r="D980" s="338"/>
      <c r="E980" s="312"/>
      <c r="F980" s="339"/>
      <c r="G980" s="311"/>
      <c r="H980" s="339"/>
      <c r="I980" s="340"/>
      <c r="J980" s="339"/>
      <c r="K980" s="341"/>
      <c r="L980" s="342"/>
      <c r="M980" s="312"/>
      <c r="N980" s="312"/>
      <c r="O980" s="343"/>
      <c r="P980" s="343"/>
      <c r="Q980" s="343"/>
      <c r="R980" s="332"/>
      <c r="S980" s="332"/>
      <c r="T980" s="325" t="str">
        <f t="shared" si="90"/>
        <v/>
      </c>
      <c r="U980" s="326"/>
      <c r="V980" s="330"/>
      <c r="AA980" s="343"/>
      <c r="AB980" s="334"/>
      <c r="AC980" s="334"/>
      <c r="AD980" s="334"/>
      <c r="AE980" s="334"/>
    </row>
    <row r="981" spans="1:31" s="328" customFormat="1">
      <c r="A981" s="311"/>
      <c r="B981" s="311"/>
      <c r="C981" s="312"/>
      <c r="D981" s="338"/>
      <c r="E981" s="312"/>
      <c r="F981" s="339"/>
      <c r="G981" s="311"/>
      <c r="H981" s="339"/>
      <c r="I981" s="340"/>
      <c r="J981" s="339"/>
      <c r="K981" s="341"/>
      <c r="L981" s="342"/>
      <c r="M981" s="312"/>
      <c r="N981" s="312"/>
      <c r="O981" s="343"/>
      <c r="P981" s="343"/>
      <c r="Q981" s="343"/>
      <c r="R981" s="332"/>
      <c r="S981" s="332"/>
      <c r="T981" s="325" t="str">
        <f t="shared" si="90"/>
        <v/>
      </c>
      <c r="U981" s="326"/>
      <c r="V981" s="330"/>
      <c r="AA981" s="343"/>
      <c r="AB981" s="334"/>
      <c r="AC981" s="334"/>
      <c r="AD981" s="334"/>
      <c r="AE981" s="334"/>
    </row>
    <row r="982" spans="1:31" s="328" customFormat="1">
      <c r="A982" s="311"/>
      <c r="B982" s="311"/>
      <c r="C982" s="312"/>
      <c r="D982" s="338"/>
      <c r="E982" s="312"/>
      <c r="F982" s="339"/>
      <c r="G982" s="311"/>
      <c r="H982" s="339"/>
      <c r="I982" s="340"/>
      <c r="J982" s="339"/>
      <c r="K982" s="341"/>
      <c r="L982" s="342"/>
      <c r="M982" s="312"/>
      <c r="N982" s="312"/>
      <c r="O982" s="343"/>
      <c r="P982" s="343"/>
      <c r="Q982" s="343"/>
      <c r="R982" s="332"/>
      <c r="S982" s="332"/>
      <c r="T982" s="325" t="str">
        <f t="shared" si="90"/>
        <v/>
      </c>
      <c r="U982" s="326"/>
      <c r="V982" s="330"/>
      <c r="AA982" s="343"/>
      <c r="AB982" s="334"/>
      <c r="AC982" s="334"/>
      <c r="AD982" s="334"/>
      <c r="AE982" s="334"/>
    </row>
    <row r="983" spans="1:31" s="328" customFormat="1">
      <c r="A983" s="311"/>
      <c r="B983" s="311"/>
      <c r="C983" s="312"/>
      <c r="D983" s="338"/>
      <c r="E983" s="312"/>
      <c r="F983" s="339"/>
      <c r="G983" s="311"/>
      <c r="H983" s="339"/>
      <c r="I983" s="340"/>
      <c r="J983" s="339"/>
      <c r="K983" s="341"/>
      <c r="L983" s="342"/>
      <c r="M983" s="312"/>
      <c r="N983" s="312"/>
      <c r="O983" s="343"/>
      <c r="P983" s="343"/>
      <c r="Q983" s="343"/>
      <c r="R983" s="332"/>
      <c r="S983" s="332"/>
      <c r="T983" s="325" t="str">
        <f t="shared" si="90"/>
        <v/>
      </c>
      <c r="U983" s="326"/>
      <c r="V983" s="330"/>
      <c r="AA983" s="343"/>
      <c r="AB983" s="334"/>
      <c r="AC983" s="334"/>
      <c r="AD983" s="334"/>
      <c r="AE983" s="334"/>
    </row>
    <row r="984" spans="1:31" s="328" customFormat="1">
      <c r="A984" s="311"/>
      <c r="B984" s="311"/>
      <c r="C984" s="312"/>
      <c r="D984" s="338"/>
      <c r="E984" s="312"/>
      <c r="F984" s="339"/>
      <c r="G984" s="311"/>
      <c r="H984" s="339"/>
      <c r="I984" s="340"/>
      <c r="J984" s="339"/>
      <c r="K984" s="341"/>
      <c r="L984" s="342"/>
      <c r="M984" s="312"/>
      <c r="N984" s="312"/>
      <c r="O984" s="343"/>
      <c r="P984" s="343"/>
      <c r="Q984" s="343"/>
      <c r="R984" s="332"/>
      <c r="S984" s="332"/>
      <c r="T984" s="325" t="str">
        <f t="shared" si="90"/>
        <v/>
      </c>
      <c r="U984" s="326"/>
      <c r="V984" s="330"/>
      <c r="AA984" s="343"/>
      <c r="AB984" s="334"/>
      <c r="AC984" s="334"/>
      <c r="AD984" s="334"/>
      <c r="AE984" s="334"/>
    </row>
    <row r="985" spans="1:31" s="328" customFormat="1">
      <c r="A985" s="311"/>
      <c r="B985" s="311"/>
      <c r="C985" s="312"/>
      <c r="D985" s="338"/>
      <c r="E985" s="312"/>
      <c r="F985" s="339"/>
      <c r="G985" s="311"/>
      <c r="H985" s="339"/>
      <c r="I985" s="340"/>
      <c r="J985" s="339"/>
      <c r="K985" s="341"/>
      <c r="L985" s="342"/>
      <c r="M985" s="312"/>
      <c r="N985" s="312"/>
      <c r="O985" s="343"/>
      <c r="P985" s="343"/>
      <c r="Q985" s="343"/>
      <c r="R985" s="332"/>
      <c r="S985" s="332"/>
      <c r="T985" s="325" t="str">
        <f t="shared" si="90"/>
        <v/>
      </c>
      <c r="U985" s="326"/>
      <c r="V985" s="330"/>
      <c r="AA985" s="343"/>
      <c r="AB985" s="334"/>
      <c r="AC985" s="334"/>
      <c r="AD985" s="334"/>
      <c r="AE985" s="334"/>
    </row>
    <row r="986" spans="1:31" s="328" customFormat="1">
      <c r="A986" s="311"/>
      <c r="B986" s="311"/>
      <c r="C986" s="312"/>
      <c r="D986" s="338"/>
      <c r="E986" s="312"/>
      <c r="F986" s="339"/>
      <c r="G986" s="311"/>
      <c r="H986" s="339"/>
      <c r="I986" s="340"/>
      <c r="J986" s="339"/>
      <c r="K986" s="341"/>
      <c r="L986" s="342"/>
      <c r="M986" s="312"/>
      <c r="N986" s="312"/>
      <c r="O986" s="343"/>
      <c r="P986" s="343"/>
      <c r="Q986" s="343"/>
      <c r="R986" s="332"/>
      <c r="S986" s="332"/>
      <c r="T986" s="325" t="str">
        <f t="shared" si="90"/>
        <v/>
      </c>
      <c r="U986" s="326"/>
      <c r="V986" s="330"/>
      <c r="AA986" s="343"/>
      <c r="AB986" s="334"/>
      <c r="AC986" s="334"/>
      <c r="AD986" s="334"/>
      <c r="AE986" s="334"/>
    </row>
    <row r="987" spans="1:31" s="328" customFormat="1">
      <c r="A987" s="311"/>
      <c r="B987" s="311"/>
      <c r="C987" s="312"/>
      <c r="D987" s="338"/>
      <c r="E987" s="312"/>
      <c r="F987" s="339"/>
      <c r="G987" s="311"/>
      <c r="H987" s="339"/>
      <c r="I987" s="340"/>
      <c r="J987" s="339"/>
      <c r="K987" s="341"/>
      <c r="L987" s="342"/>
      <c r="M987" s="312"/>
      <c r="N987" s="312"/>
      <c r="O987" s="343"/>
      <c r="P987" s="343"/>
      <c r="Q987" s="343"/>
      <c r="R987" s="332"/>
      <c r="S987" s="332"/>
      <c r="T987" s="325" t="str">
        <f t="shared" si="90"/>
        <v/>
      </c>
      <c r="U987" s="326"/>
      <c r="V987" s="330"/>
      <c r="AA987" s="343"/>
      <c r="AB987" s="334"/>
      <c r="AC987" s="334"/>
      <c r="AD987" s="334"/>
      <c r="AE987" s="334"/>
    </row>
    <row r="988" spans="1:31" s="328" customFormat="1">
      <c r="A988" s="311"/>
      <c r="B988" s="311"/>
      <c r="C988" s="312"/>
      <c r="D988" s="338"/>
      <c r="E988" s="312"/>
      <c r="F988" s="339"/>
      <c r="G988" s="311"/>
      <c r="H988" s="339"/>
      <c r="I988" s="340"/>
      <c r="J988" s="339"/>
      <c r="K988" s="341"/>
      <c r="L988" s="342"/>
      <c r="M988" s="312"/>
      <c r="N988" s="312"/>
      <c r="O988" s="343"/>
      <c r="P988" s="343"/>
      <c r="Q988" s="343"/>
      <c r="R988" s="332"/>
      <c r="S988" s="332"/>
      <c r="T988" s="325" t="str">
        <f t="shared" si="90"/>
        <v/>
      </c>
      <c r="U988" s="326"/>
      <c r="V988" s="330"/>
      <c r="AA988" s="343"/>
      <c r="AB988" s="334"/>
      <c r="AC988" s="334"/>
      <c r="AD988" s="334"/>
      <c r="AE988" s="334"/>
    </row>
    <row r="989" spans="1:31" s="328" customFormat="1">
      <c r="A989" s="311"/>
      <c r="B989" s="311"/>
      <c r="C989" s="312"/>
      <c r="D989" s="338"/>
      <c r="E989" s="312"/>
      <c r="F989" s="339"/>
      <c r="G989" s="311"/>
      <c r="H989" s="339"/>
      <c r="I989" s="340"/>
      <c r="J989" s="339"/>
      <c r="K989" s="341"/>
      <c r="L989" s="342"/>
      <c r="M989" s="312"/>
      <c r="N989" s="312"/>
      <c r="O989" s="343"/>
      <c r="P989" s="343"/>
      <c r="Q989" s="343"/>
      <c r="R989" s="332"/>
      <c r="S989" s="332"/>
      <c r="T989" s="325" t="str">
        <f t="shared" si="90"/>
        <v/>
      </c>
      <c r="U989" s="326"/>
      <c r="V989" s="330"/>
      <c r="AA989" s="343"/>
      <c r="AB989" s="334"/>
      <c r="AC989" s="334"/>
      <c r="AD989" s="334"/>
      <c r="AE989" s="334"/>
    </row>
    <row r="990" spans="1:31" s="328" customFormat="1">
      <c r="A990" s="311"/>
      <c r="B990" s="311"/>
      <c r="C990" s="312"/>
      <c r="D990" s="338"/>
      <c r="E990" s="312"/>
      <c r="F990" s="339"/>
      <c r="G990" s="311"/>
      <c r="H990" s="339"/>
      <c r="I990" s="340"/>
      <c r="J990" s="339"/>
      <c r="K990" s="341"/>
      <c r="L990" s="342"/>
      <c r="M990" s="312"/>
      <c r="N990" s="312"/>
      <c r="O990" s="343"/>
      <c r="P990" s="343"/>
      <c r="Q990" s="343"/>
      <c r="R990" s="332"/>
      <c r="S990" s="332"/>
      <c r="T990" s="325" t="str">
        <f t="shared" si="90"/>
        <v/>
      </c>
      <c r="U990" s="326"/>
      <c r="V990" s="330"/>
      <c r="AA990" s="343"/>
      <c r="AB990" s="334"/>
      <c r="AC990" s="334"/>
      <c r="AD990" s="334"/>
      <c r="AE990" s="334"/>
    </row>
    <row r="991" spans="1:31" s="328" customFormat="1">
      <c r="A991" s="311"/>
      <c r="B991" s="311"/>
      <c r="C991" s="312"/>
      <c r="D991" s="338"/>
      <c r="E991" s="312"/>
      <c r="F991" s="339"/>
      <c r="G991" s="311"/>
      <c r="H991" s="339"/>
      <c r="I991" s="340"/>
      <c r="J991" s="339"/>
      <c r="K991" s="341"/>
      <c r="L991" s="342"/>
      <c r="M991" s="312"/>
      <c r="N991" s="312"/>
      <c r="O991" s="343"/>
      <c r="P991" s="343"/>
      <c r="Q991" s="343"/>
      <c r="R991" s="332"/>
      <c r="S991" s="332"/>
      <c r="T991" s="325" t="str">
        <f t="shared" si="90"/>
        <v/>
      </c>
      <c r="U991" s="326"/>
      <c r="V991" s="330"/>
      <c r="AA991" s="343"/>
      <c r="AB991" s="334"/>
      <c r="AC991" s="334"/>
      <c r="AD991" s="334"/>
      <c r="AE991" s="334"/>
    </row>
    <row r="992" spans="1:31" s="328" customFormat="1">
      <c r="A992" s="311"/>
      <c r="B992" s="311"/>
      <c r="C992" s="312"/>
      <c r="D992" s="338"/>
      <c r="E992" s="312"/>
      <c r="F992" s="339"/>
      <c r="G992" s="311"/>
      <c r="H992" s="339"/>
      <c r="I992" s="340"/>
      <c r="J992" s="339"/>
      <c r="K992" s="341"/>
      <c r="L992" s="342"/>
      <c r="M992" s="312"/>
      <c r="N992" s="312"/>
      <c r="O992" s="343"/>
      <c r="P992" s="343"/>
      <c r="Q992" s="343"/>
      <c r="R992" s="332"/>
      <c r="S992" s="332"/>
      <c r="T992" s="325" t="str">
        <f t="shared" si="90"/>
        <v/>
      </c>
      <c r="U992" s="326"/>
      <c r="V992" s="330"/>
      <c r="AA992" s="343"/>
      <c r="AB992" s="334"/>
      <c r="AC992" s="334"/>
      <c r="AD992" s="334"/>
      <c r="AE992" s="334"/>
    </row>
    <row r="993" spans="1:31" s="328" customFormat="1">
      <c r="A993" s="311"/>
      <c r="B993" s="311"/>
      <c r="C993" s="312"/>
      <c r="D993" s="338"/>
      <c r="E993" s="312"/>
      <c r="F993" s="339"/>
      <c r="G993" s="311"/>
      <c r="H993" s="339"/>
      <c r="I993" s="340"/>
      <c r="J993" s="339"/>
      <c r="K993" s="341"/>
      <c r="L993" s="342"/>
      <c r="M993" s="312"/>
      <c r="N993" s="312"/>
      <c r="O993" s="343"/>
      <c r="P993" s="343"/>
      <c r="Q993" s="343"/>
      <c r="R993" s="332"/>
      <c r="S993" s="332"/>
      <c r="T993" s="325" t="str">
        <f t="shared" si="90"/>
        <v/>
      </c>
      <c r="U993" s="326"/>
      <c r="V993" s="330"/>
      <c r="AA993" s="343"/>
      <c r="AB993" s="334"/>
      <c r="AC993" s="334"/>
      <c r="AD993" s="334"/>
      <c r="AE993" s="334"/>
    </row>
    <row r="994" spans="1:31" s="328" customFormat="1">
      <c r="A994" s="311"/>
      <c r="B994" s="311"/>
      <c r="C994" s="312"/>
      <c r="D994" s="338"/>
      <c r="E994" s="312"/>
      <c r="F994" s="339"/>
      <c r="G994" s="311"/>
      <c r="H994" s="339"/>
      <c r="I994" s="340"/>
      <c r="J994" s="339"/>
      <c r="K994" s="341"/>
      <c r="L994" s="342"/>
      <c r="M994" s="312"/>
      <c r="N994" s="312"/>
      <c r="O994" s="343"/>
      <c r="P994" s="343"/>
      <c r="Q994" s="343"/>
      <c r="R994" s="332"/>
      <c r="S994" s="332"/>
      <c r="T994" s="325" t="str">
        <f t="shared" si="90"/>
        <v/>
      </c>
      <c r="U994" s="326"/>
      <c r="V994" s="330"/>
      <c r="AA994" s="343"/>
      <c r="AB994" s="334"/>
      <c r="AC994" s="334"/>
      <c r="AD994" s="334"/>
      <c r="AE994" s="334"/>
    </row>
    <row r="995" spans="1:31" s="328" customFormat="1">
      <c r="A995" s="311"/>
      <c r="B995" s="311"/>
      <c r="C995" s="312"/>
      <c r="D995" s="338"/>
      <c r="E995" s="312"/>
      <c r="F995" s="339"/>
      <c r="G995" s="311"/>
      <c r="H995" s="339"/>
      <c r="I995" s="340"/>
      <c r="J995" s="339"/>
      <c r="K995" s="341"/>
      <c r="L995" s="342"/>
      <c r="M995" s="312"/>
      <c r="N995" s="312"/>
      <c r="O995" s="343"/>
      <c r="P995" s="343"/>
      <c r="Q995" s="343"/>
      <c r="R995" s="332"/>
      <c r="S995" s="332"/>
      <c r="T995" s="325" t="str">
        <f t="shared" si="90"/>
        <v/>
      </c>
      <c r="U995" s="326"/>
      <c r="V995" s="330"/>
      <c r="AA995" s="343"/>
      <c r="AB995" s="334"/>
      <c r="AC995" s="334"/>
      <c r="AD995" s="334"/>
      <c r="AE995" s="334"/>
    </row>
    <row r="996" spans="1:31" s="328" customFormat="1">
      <c r="A996" s="311"/>
      <c r="B996" s="311"/>
      <c r="C996" s="312"/>
      <c r="D996" s="338"/>
      <c r="E996" s="312"/>
      <c r="F996" s="339"/>
      <c r="G996" s="311"/>
      <c r="H996" s="339"/>
      <c r="I996" s="340"/>
      <c r="J996" s="339"/>
      <c r="K996" s="341"/>
      <c r="L996" s="342"/>
      <c r="M996" s="312"/>
      <c r="N996" s="312"/>
      <c r="O996" s="343"/>
      <c r="P996" s="343"/>
      <c r="Q996" s="343"/>
      <c r="R996" s="332"/>
      <c r="S996" s="332"/>
      <c r="T996" s="325" t="str">
        <f t="shared" si="90"/>
        <v/>
      </c>
      <c r="U996" s="326"/>
      <c r="V996" s="330"/>
      <c r="AA996" s="343"/>
      <c r="AB996" s="334"/>
      <c r="AC996" s="334"/>
      <c r="AD996" s="334"/>
      <c r="AE996" s="334"/>
    </row>
    <row r="997" spans="1:31" s="328" customFormat="1">
      <c r="A997" s="311"/>
      <c r="B997" s="311"/>
      <c r="C997" s="312"/>
      <c r="D997" s="338"/>
      <c r="E997" s="312"/>
      <c r="F997" s="339"/>
      <c r="G997" s="311"/>
      <c r="H997" s="339"/>
      <c r="I997" s="340"/>
      <c r="J997" s="339"/>
      <c r="K997" s="341"/>
      <c r="L997" s="342"/>
      <c r="M997" s="312"/>
      <c r="N997" s="312"/>
      <c r="O997" s="343"/>
      <c r="P997" s="343"/>
      <c r="Q997" s="343"/>
      <c r="R997" s="332"/>
      <c r="S997" s="332"/>
      <c r="T997" s="325" t="str">
        <f t="shared" si="90"/>
        <v/>
      </c>
      <c r="U997" s="326"/>
      <c r="V997" s="330"/>
      <c r="AA997" s="343"/>
      <c r="AB997" s="334"/>
      <c r="AC997" s="334"/>
      <c r="AD997" s="334"/>
      <c r="AE997" s="334"/>
    </row>
    <row r="998" spans="1:31" s="328" customFormat="1">
      <c r="A998" s="311"/>
      <c r="B998" s="311"/>
      <c r="C998" s="312"/>
      <c r="D998" s="338"/>
      <c r="E998" s="312"/>
      <c r="F998" s="339"/>
      <c r="G998" s="311"/>
      <c r="H998" s="339"/>
      <c r="I998" s="340"/>
      <c r="J998" s="339"/>
      <c r="K998" s="341"/>
      <c r="L998" s="342"/>
      <c r="M998" s="312"/>
      <c r="N998" s="312"/>
      <c r="O998" s="343"/>
      <c r="P998" s="343"/>
      <c r="Q998" s="343"/>
      <c r="R998" s="332"/>
      <c r="S998" s="332"/>
      <c r="T998" s="325" t="str">
        <f t="shared" si="90"/>
        <v/>
      </c>
      <c r="U998" s="326"/>
      <c r="V998" s="330"/>
      <c r="AA998" s="343"/>
      <c r="AB998" s="334"/>
      <c r="AC998" s="334"/>
      <c r="AD998" s="334"/>
      <c r="AE998" s="334"/>
    </row>
    <row r="999" spans="1:31" s="328" customFormat="1">
      <c r="A999" s="311"/>
      <c r="B999" s="311"/>
      <c r="C999" s="312"/>
      <c r="D999" s="338"/>
      <c r="E999" s="312"/>
      <c r="F999" s="339"/>
      <c r="G999" s="311"/>
      <c r="H999" s="339"/>
      <c r="I999" s="340"/>
      <c r="J999" s="339"/>
      <c r="K999" s="341"/>
      <c r="L999" s="342"/>
      <c r="M999" s="312"/>
      <c r="N999" s="312"/>
      <c r="O999" s="343"/>
      <c r="P999" s="343"/>
      <c r="Q999" s="343"/>
      <c r="R999" s="332"/>
      <c r="S999" s="332"/>
      <c r="T999" s="325" t="str">
        <f t="shared" si="90"/>
        <v/>
      </c>
      <c r="U999" s="326"/>
      <c r="V999" s="330"/>
      <c r="AA999" s="343"/>
      <c r="AB999" s="334"/>
      <c r="AC999" s="334"/>
      <c r="AD999" s="334"/>
      <c r="AE999" s="334"/>
    </row>
    <row r="1000" spans="1:31" s="328" customFormat="1">
      <c r="A1000" s="311"/>
      <c r="B1000" s="311"/>
      <c r="C1000" s="312"/>
      <c r="D1000" s="338"/>
      <c r="E1000" s="312"/>
      <c r="F1000" s="339"/>
      <c r="G1000" s="311"/>
      <c r="H1000" s="339"/>
      <c r="I1000" s="340"/>
      <c r="J1000" s="339"/>
      <c r="K1000" s="341"/>
      <c r="L1000" s="342"/>
      <c r="M1000" s="312"/>
      <c r="N1000" s="312"/>
      <c r="O1000" s="343"/>
      <c r="P1000" s="343"/>
      <c r="Q1000" s="343"/>
      <c r="R1000" s="332"/>
      <c r="S1000" s="332"/>
      <c r="T1000" s="325" t="str">
        <f t="shared" si="90"/>
        <v/>
      </c>
      <c r="U1000" s="326"/>
      <c r="V1000" s="330"/>
      <c r="AA1000" s="343"/>
      <c r="AB1000" s="334"/>
      <c r="AC1000" s="334"/>
      <c r="AD1000" s="334"/>
      <c r="AE1000" s="334"/>
    </row>
    <row r="1001" spans="1:31" s="328" customFormat="1">
      <c r="A1001" s="311"/>
      <c r="B1001" s="311"/>
      <c r="C1001" s="312"/>
      <c r="D1001" s="338"/>
      <c r="E1001" s="312"/>
      <c r="F1001" s="339"/>
      <c r="G1001" s="311"/>
      <c r="H1001" s="339"/>
      <c r="I1001" s="340"/>
      <c r="J1001" s="339"/>
      <c r="K1001" s="341"/>
      <c r="L1001" s="342"/>
      <c r="M1001" s="312"/>
      <c r="N1001" s="312"/>
      <c r="O1001" s="343"/>
      <c r="P1001" s="343"/>
      <c r="Q1001" s="343"/>
      <c r="R1001" s="332"/>
      <c r="S1001" s="332"/>
      <c r="T1001" s="325" t="str">
        <f t="shared" si="90"/>
        <v/>
      </c>
      <c r="U1001" s="326"/>
      <c r="V1001" s="330"/>
      <c r="AA1001" s="343"/>
      <c r="AB1001" s="334"/>
      <c r="AC1001" s="334"/>
      <c r="AD1001" s="334"/>
      <c r="AE1001" s="334"/>
    </row>
    <row r="1002" spans="1:31" s="328" customFormat="1">
      <c r="A1002" s="311"/>
      <c r="B1002" s="311"/>
      <c r="C1002" s="312"/>
      <c r="D1002" s="338"/>
      <c r="E1002" s="312"/>
      <c r="F1002" s="339"/>
      <c r="G1002" s="311"/>
      <c r="H1002" s="339"/>
      <c r="I1002" s="340"/>
      <c r="J1002" s="339"/>
      <c r="K1002" s="341"/>
      <c r="L1002" s="342"/>
      <c r="M1002" s="312"/>
      <c r="N1002" s="312"/>
      <c r="O1002" s="343"/>
      <c r="P1002" s="343"/>
      <c r="Q1002" s="343"/>
      <c r="R1002" s="332"/>
      <c r="S1002" s="332"/>
      <c r="T1002" s="325" t="str">
        <f t="shared" si="90"/>
        <v/>
      </c>
      <c r="U1002" s="326"/>
      <c r="V1002" s="330"/>
      <c r="AA1002" s="343"/>
      <c r="AB1002" s="334"/>
      <c r="AC1002" s="334"/>
      <c r="AD1002" s="334"/>
      <c r="AE1002" s="334"/>
    </row>
    <row r="1003" spans="1:31" s="328" customFormat="1">
      <c r="A1003" s="311"/>
      <c r="B1003" s="311"/>
      <c r="C1003" s="312"/>
      <c r="D1003" s="338"/>
      <c r="E1003" s="312"/>
      <c r="F1003" s="339"/>
      <c r="G1003" s="311"/>
      <c r="H1003" s="339"/>
      <c r="I1003" s="340"/>
      <c r="J1003" s="339"/>
      <c r="K1003" s="341"/>
      <c r="L1003" s="342"/>
      <c r="M1003" s="312"/>
      <c r="N1003" s="312"/>
      <c r="O1003" s="343"/>
      <c r="P1003" s="343"/>
      <c r="Q1003" s="343"/>
      <c r="R1003" s="332"/>
      <c r="S1003" s="332"/>
      <c r="T1003" s="325" t="str">
        <f t="shared" si="90"/>
        <v/>
      </c>
      <c r="U1003" s="326"/>
      <c r="V1003" s="330"/>
      <c r="AA1003" s="343"/>
      <c r="AB1003" s="334"/>
      <c r="AC1003" s="334"/>
      <c r="AD1003" s="334"/>
      <c r="AE1003" s="334"/>
    </row>
    <row r="1004" spans="1:31" s="328" customFormat="1">
      <c r="A1004" s="311"/>
      <c r="B1004" s="311"/>
      <c r="C1004" s="312"/>
      <c r="D1004" s="338"/>
      <c r="E1004" s="312"/>
      <c r="F1004" s="339"/>
      <c r="G1004" s="311"/>
      <c r="H1004" s="339"/>
      <c r="I1004" s="340"/>
      <c r="J1004" s="339"/>
      <c r="K1004" s="341"/>
      <c r="L1004" s="342"/>
      <c r="M1004" s="312"/>
      <c r="N1004" s="312"/>
      <c r="O1004" s="343"/>
      <c r="P1004" s="343"/>
      <c r="Q1004" s="343"/>
      <c r="R1004" s="332"/>
      <c r="S1004" s="332"/>
      <c r="T1004" s="325" t="str">
        <f t="shared" si="90"/>
        <v/>
      </c>
      <c r="U1004" s="326"/>
      <c r="V1004" s="330"/>
      <c r="AA1004" s="343"/>
      <c r="AB1004" s="334"/>
      <c r="AC1004" s="334"/>
      <c r="AD1004" s="334"/>
      <c r="AE1004" s="334"/>
    </row>
    <row r="1005" spans="1:31" s="328" customFormat="1">
      <c r="A1005" s="311"/>
      <c r="B1005" s="311"/>
      <c r="C1005" s="312"/>
      <c r="D1005" s="338"/>
      <c r="E1005" s="312"/>
      <c r="F1005" s="339"/>
      <c r="G1005" s="311"/>
      <c r="H1005" s="339"/>
      <c r="I1005" s="340"/>
      <c r="J1005" s="339"/>
      <c r="K1005" s="341"/>
      <c r="L1005" s="342"/>
      <c r="M1005" s="312"/>
      <c r="N1005" s="312"/>
      <c r="O1005" s="343"/>
      <c r="P1005" s="343"/>
      <c r="Q1005" s="343"/>
      <c r="R1005" s="332"/>
      <c r="S1005" s="332"/>
      <c r="T1005" s="325" t="str">
        <f t="shared" si="90"/>
        <v/>
      </c>
      <c r="U1005" s="326"/>
      <c r="V1005" s="330"/>
      <c r="AA1005" s="343"/>
      <c r="AB1005" s="334"/>
      <c r="AC1005" s="334"/>
      <c r="AD1005" s="334"/>
      <c r="AE1005" s="334"/>
    </row>
    <row r="1006" spans="1:31" s="328" customFormat="1">
      <c r="A1006" s="311"/>
      <c r="B1006" s="311"/>
      <c r="C1006" s="312"/>
      <c r="D1006" s="338"/>
      <c r="E1006" s="312"/>
      <c r="F1006" s="339"/>
      <c r="G1006" s="311"/>
      <c r="H1006" s="339"/>
      <c r="I1006" s="340"/>
      <c r="J1006" s="339"/>
      <c r="K1006" s="341"/>
      <c r="L1006" s="342"/>
      <c r="M1006" s="312"/>
      <c r="N1006" s="312"/>
      <c r="O1006" s="343"/>
      <c r="P1006" s="343"/>
      <c r="Q1006" s="343"/>
      <c r="R1006" s="332"/>
      <c r="S1006" s="332"/>
      <c r="T1006" s="325" t="str">
        <f t="shared" si="90"/>
        <v/>
      </c>
      <c r="U1006" s="326"/>
      <c r="V1006" s="330"/>
      <c r="AA1006" s="343"/>
      <c r="AB1006" s="334"/>
      <c r="AC1006" s="334"/>
      <c r="AD1006" s="334"/>
      <c r="AE1006" s="334"/>
    </row>
    <row r="1007" spans="1:31" s="328" customFormat="1">
      <c r="A1007" s="311"/>
      <c r="B1007" s="311"/>
      <c r="C1007" s="312"/>
      <c r="D1007" s="338"/>
      <c r="E1007" s="312"/>
      <c r="F1007" s="339"/>
      <c r="G1007" s="311"/>
      <c r="H1007" s="339"/>
      <c r="I1007" s="340"/>
      <c r="J1007" s="339"/>
      <c r="K1007" s="341"/>
      <c r="L1007" s="342"/>
      <c r="M1007" s="312"/>
      <c r="N1007" s="312"/>
      <c r="O1007" s="343"/>
      <c r="P1007" s="343"/>
      <c r="Q1007" s="343"/>
      <c r="R1007" s="332"/>
      <c r="S1007" s="332"/>
      <c r="T1007" s="325" t="str">
        <f t="shared" si="90"/>
        <v/>
      </c>
      <c r="U1007" s="326"/>
      <c r="V1007" s="330"/>
      <c r="AA1007" s="343"/>
      <c r="AB1007" s="334"/>
      <c r="AC1007" s="334"/>
      <c r="AD1007" s="334"/>
      <c r="AE1007" s="334"/>
    </row>
    <row r="1008" spans="1:31" s="328" customFormat="1">
      <c r="A1008" s="311"/>
      <c r="B1008" s="311"/>
      <c r="C1008" s="312"/>
      <c r="D1008" s="338"/>
      <c r="E1008" s="312"/>
      <c r="F1008" s="339"/>
      <c r="G1008" s="311"/>
      <c r="H1008" s="339"/>
      <c r="I1008" s="340"/>
      <c r="J1008" s="339"/>
      <c r="K1008" s="341"/>
      <c r="L1008" s="342"/>
      <c r="M1008" s="312"/>
      <c r="N1008" s="312"/>
      <c r="O1008" s="343"/>
      <c r="P1008" s="343"/>
      <c r="Q1008" s="343"/>
      <c r="R1008" s="332"/>
      <c r="S1008" s="332"/>
      <c r="T1008" s="325" t="str">
        <f t="shared" si="90"/>
        <v/>
      </c>
      <c r="U1008" s="326"/>
      <c r="V1008" s="330"/>
      <c r="AA1008" s="343"/>
      <c r="AB1008" s="334"/>
      <c r="AC1008" s="334"/>
      <c r="AD1008" s="334"/>
      <c r="AE1008" s="334"/>
    </row>
    <row r="1009" spans="1:31" s="328" customFormat="1">
      <c r="A1009" s="311"/>
      <c r="B1009" s="311"/>
      <c r="C1009" s="312"/>
      <c r="D1009" s="338"/>
      <c r="E1009" s="312"/>
      <c r="F1009" s="339"/>
      <c r="G1009" s="311"/>
      <c r="H1009" s="339"/>
      <c r="I1009" s="340"/>
      <c r="J1009" s="339"/>
      <c r="K1009" s="341"/>
      <c r="L1009" s="342"/>
      <c r="M1009" s="312"/>
      <c r="N1009" s="312"/>
      <c r="O1009" s="343"/>
      <c r="P1009" s="343"/>
      <c r="Q1009" s="343"/>
      <c r="R1009" s="332"/>
      <c r="S1009" s="332"/>
      <c r="T1009" s="325" t="str">
        <f t="shared" si="90"/>
        <v/>
      </c>
      <c r="U1009" s="326"/>
      <c r="V1009" s="330"/>
      <c r="AA1009" s="343"/>
      <c r="AB1009" s="334"/>
      <c r="AC1009" s="334"/>
      <c r="AD1009" s="334"/>
      <c r="AE1009" s="334"/>
    </row>
    <row r="1010" spans="1:31" s="328" customFormat="1">
      <c r="A1010" s="311"/>
      <c r="B1010" s="311"/>
      <c r="C1010" s="312"/>
      <c r="D1010" s="338"/>
      <c r="E1010" s="312"/>
      <c r="F1010" s="339"/>
      <c r="G1010" s="311"/>
      <c r="H1010" s="339"/>
      <c r="I1010" s="340"/>
      <c r="J1010" s="339"/>
      <c r="K1010" s="341"/>
      <c r="L1010" s="342"/>
      <c r="M1010" s="312"/>
      <c r="N1010" s="312"/>
      <c r="O1010" s="343"/>
      <c r="P1010" s="343"/>
      <c r="Q1010" s="343"/>
      <c r="R1010" s="332"/>
      <c r="S1010" s="332"/>
      <c r="T1010" s="325" t="str">
        <f t="shared" si="90"/>
        <v/>
      </c>
      <c r="U1010" s="326"/>
      <c r="V1010" s="330"/>
      <c r="AA1010" s="343"/>
      <c r="AB1010" s="334"/>
      <c r="AC1010" s="334"/>
      <c r="AD1010" s="334"/>
      <c r="AE1010" s="334"/>
    </row>
    <row r="1011" spans="1:31" s="328" customFormat="1">
      <c r="A1011" s="311"/>
      <c r="B1011" s="311"/>
      <c r="C1011" s="312"/>
      <c r="D1011" s="338"/>
      <c r="E1011" s="312"/>
      <c r="F1011" s="339"/>
      <c r="G1011" s="311"/>
      <c r="H1011" s="339"/>
      <c r="I1011" s="340"/>
      <c r="J1011" s="339"/>
      <c r="K1011" s="341"/>
      <c r="L1011" s="342"/>
      <c r="M1011" s="312"/>
      <c r="N1011" s="312"/>
      <c r="O1011" s="343"/>
      <c r="P1011" s="343"/>
      <c r="Q1011" s="343"/>
      <c r="R1011" s="332"/>
      <c r="S1011" s="332"/>
      <c r="T1011" s="325" t="str">
        <f t="shared" si="90"/>
        <v/>
      </c>
      <c r="U1011" s="326"/>
      <c r="V1011" s="330"/>
      <c r="AA1011" s="343"/>
      <c r="AB1011" s="334"/>
      <c r="AC1011" s="334"/>
      <c r="AD1011" s="334"/>
      <c r="AE1011" s="334"/>
    </row>
    <row r="1012" spans="1:31" s="328" customFormat="1">
      <c r="A1012" s="311"/>
      <c r="B1012" s="311"/>
      <c r="C1012" s="312"/>
      <c r="D1012" s="338"/>
      <c r="E1012" s="312"/>
      <c r="F1012" s="339"/>
      <c r="G1012" s="311"/>
      <c r="H1012" s="339"/>
      <c r="I1012" s="340"/>
      <c r="J1012" s="339"/>
      <c r="K1012" s="341"/>
      <c r="L1012" s="342"/>
      <c r="M1012" s="312"/>
      <c r="N1012" s="312"/>
      <c r="O1012" s="343"/>
      <c r="P1012" s="343"/>
      <c r="Q1012" s="343"/>
      <c r="R1012" s="332"/>
      <c r="S1012" s="332"/>
      <c r="T1012" s="325" t="str">
        <f t="shared" si="90"/>
        <v/>
      </c>
      <c r="U1012" s="326"/>
      <c r="V1012" s="330"/>
      <c r="AA1012" s="343"/>
      <c r="AB1012" s="334"/>
      <c r="AC1012" s="334"/>
      <c r="AD1012" s="334"/>
      <c r="AE1012" s="334"/>
    </row>
    <row r="1013" spans="1:31" s="328" customFormat="1">
      <c r="A1013" s="311"/>
      <c r="B1013" s="311"/>
      <c r="C1013" s="312"/>
      <c r="D1013" s="338"/>
      <c r="E1013" s="312"/>
      <c r="F1013" s="339"/>
      <c r="G1013" s="311"/>
      <c r="H1013" s="339"/>
      <c r="I1013" s="340"/>
      <c r="J1013" s="339"/>
      <c r="K1013" s="341"/>
      <c r="L1013" s="342"/>
      <c r="M1013" s="312"/>
      <c r="N1013" s="312"/>
      <c r="O1013" s="343"/>
      <c r="P1013" s="343"/>
      <c r="Q1013" s="343"/>
      <c r="R1013" s="332"/>
      <c r="S1013" s="332"/>
      <c r="T1013" s="325" t="str">
        <f t="shared" si="90"/>
        <v/>
      </c>
      <c r="U1013" s="326"/>
      <c r="V1013" s="330"/>
      <c r="AA1013" s="343"/>
      <c r="AB1013" s="334"/>
      <c r="AC1013" s="334"/>
      <c r="AD1013" s="334"/>
      <c r="AE1013" s="334"/>
    </row>
    <row r="1014" spans="1:31" s="328" customFormat="1">
      <c r="A1014" s="311"/>
      <c r="B1014" s="311"/>
      <c r="C1014" s="312"/>
      <c r="D1014" s="338"/>
      <c r="E1014" s="312"/>
      <c r="F1014" s="339"/>
      <c r="G1014" s="311"/>
      <c r="H1014" s="339"/>
      <c r="I1014" s="340"/>
      <c r="J1014" s="339"/>
      <c r="K1014" s="341"/>
      <c r="L1014" s="342"/>
      <c r="M1014" s="312"/>
      <c r="N1014" s="312"/>
      <c r="O1014" s="343"/>
      <c r="P1014" s="343"/>
      <c r="Q1014" s="343"/>
      <c r="R1014" s="332"/>
      <c r="S1014" s="332"/>
      <c r="T1014" s="325" t="str">
        <f t="shared" si="90"/>
        <v/>
      </c>
      <c r="U1014" s="326"/>
      <c r="V1014" s="330"/>
      <c r="AA1014" s="343"/>
      <c r="AB1014" s="334"/>
      <c r="AC1014" s="334"/>
      <c r="AD1014" s="334"/>
      <c r="AE1014" s="334"/>
    </row>
    <row r="1015" spans="1:31" s="328" customFormat="1">
      <c r="A1015" s="311"/>
      <c r="B1015" s="311"/>
      <c r="C1015" s="312"/>
      <c r="D1015" s="338"/>
      <c r="E1015" s="312"/>
      <c r="F1015" s="339"/>
      <c r="G1015" s="311"/>
      <c r="H1015" s="339"/>
      <c r="I1015" s="340"/>
      <c r="J1015" s="339"/>
      <c r="K1015" s="341"/>
      <c r="L1015" s="342"/>
      <c r="M1015" s="312"/>
      <c r="N1015" s="312"/>
      <c r="O1015" s="343"/>
      <c r="P1015" s="343"/>
      <c r="Q1015" s="343"/>
      <c r="R1015" s="332"/>
      <c r="S1015" s="332"/>
      <c r="T1015" s="325" t="str">
        <f t="shared" si="90"/>
        <v/>
      </c>
      <c r="U1015" s="326"/>
      <c r="V1015" s="330"/>
      <c r="AA1015" s="343"/>
      <c r="AB1015" s="334"/>
      <c r="AC1015" s="334"/>
      <c r="AD1015" s="334"/>
      <c r="AE1015" s="334"/>
    </row>
    <row r="1016" spans="1:31" s="328" customFormat="1">
      <c r="A1016" s="311"/>
      <c r="B1016" s="311"/>
      <c r="C1016" s="312"/>
      <c r="D1016" s="338"/>
      <c r="E1016" s="312"/>
      <c r="F1016" s="339"/>
      <c r="G1016" s="311"/>
      <c r="H1016" s="339"/>
      <c r="I1016" s="340"/>
      <c r="J1016" s="339"/>
      <c r="K1016" s="341"/>
      <c r="L1016" s="342"/>
      <c r="M1016" s="312"/>
      <c r="N1016" s="312"/>
      <c r="O1016" s="343"/>
      <c r="P1016" s="343"/>
      <c r="Q1016" s="343"/>
      <c r="R1016" s="332"/>
      <c r="S1016" s="332"/>
      <c r="T1016" s="325" t="str">
        <f t="shared" si="90"/>
        <v/>
      </c>
      <c r="U1016" s="326"/>
      <c r="V1016" s="330"/>
      <c r="AA1016" s="343"/>
      <c r="AB1016" s="334"/>
      <c r="AC1016" s="334"/>
      <c r="AD1016" s="334"/>
      <c r="AE1016" s="334"/>
    </row>
    <row r="1017" spans="1:31" s="328" customFormat="1">
      <c r="A1017" s="311"/>
      <c r="B1017" s="311"/>
      <c r="C1017" s="312"/>
      <c r="D1017" s="338"/>
      <c r="E1017" s="312"/>
      <c r="F1017" s="339"/>
      <c r="G1017" s="311"/>
      <c r="H1017" s="339"/>
      <c r="I1017" s="340"/>
      <c r="J1017" s="339"/>
      <c r="K1017" s="341"/>
      <c r="L1017" s="342"/>
      <c r="M1017" s="312"/>
      <c r="N1017" s="312"/>
      <c r="O1017" s="343"/>
      <c r="P1017" s="343"/>
      <c r="Q1017" s="343"/>
      <c r="R1017" s="332"/>
      <c r="S1017" s="332"/>
      <c r="T1017" s="325" t="str">
        <f t="shared" si="90"/>
        <v/>
      </c>
      <c r="U1017" s="326"/>
      <c r="V1017" s="330"/>
      <c r="AA1017" s="343"/>
      <c r="AB1017" s="334"/>
      <c r="AC1017" s="334"/>
      <c r="AD1017" s="334"/>
      <c r="AE1017" s="334"/>
    </row>
    <row r="1018" spans="1:31" s="328" customFormat="1">
      <c r="A1018" s="311"/>
      <c r="B1018" s="311"/>
      <c r="C1018" s="312"/>
      <c r="D1018" s="338"/>
      <c r="E1018" s="312"/>
      <c r="F1018" s="339"/>
      <c r="G1018" s="311"/>
      <c r="H1018" s="339"/>
      <c r="I1018" s="340"/>
      <c r="J1018" s="339"/>
      <c r="K1018" s="341"/>
      <c r="L1018" s="342"/>
      <c r="M1018" s="312"/>
      <c r="N1018" s="312"/>
      <c r="O1018" s="343"/>
      <c r="P1018" s="343"/>
      <c r="Q1018" s="343"/>
      <c r="R1018" s="332"/>
      <c r="S1018" s="332"/>
      <c r="T1018" s="325" t="str">
        <f t="shared" si="90"/>
        <v/>
      </c>
      <c r="U1018" s="326"/>
      <c r="V1018" s="330"/>
      <c r="AA1018" s="343"/>
      <c r="AB1018" s="334"/>
      <c r="AC1018" s="334"/>
      <c r="AD1018" s="334"/>
      <c r="AE1018" s="334"/>
    </row>
    <row r="1019" spans="1:31" s="328" customFormat="1">
      <c r="A1019" s="311"/>
      <c r="B1019" s="311"/>
      <c r="C1019" s="312"/>
      <c r="D1019" s="338"/>
      <c r="E1019" s="312"/>
      <c r="F1019" s="339"/>
      <c r="G1019" s="311"/>
      <c r="H1019" s="339"/>
      <c r="I1019" s="340"/>
      <c r="J1019" s="339"/>
      <c r="K1019" s="341"/>
      <c r="L1019" s="342"/>
      <c r="M1019" s="312"/>
      <c r="N1019" s="312"/>
      <c r="O1019" s="343"/>
      <c r="P1019" s="343"/>
      <c r="Q1019" s="343"/>
      <c r="R1019" s="332"/>
      <c r="S1019" s="332"/>
      <c r="T1019" s="325" t="str">
        <f t="shared" si="90"/>
        <v/>
      </c>
      <c r="U1019" s="326"/>
      <c r="V1019" s="330"/>
      <c r="AA1019" s="343"/>
      <c r="AB1019" s="334"/>
      <c r="AC1019" s="334"/>
      <c r="AD1019" s="334"/>
      <c r="AE1019" s="334"/>
    </row>
    <row r="1020" spans="1:31" s="328" customFormat="1">
      <c r="A1020" s="311"/>
      <c r="B1020" s="311"/>
      <c r="C1020" s="312"/>
      <c r="D1020" s="338"/>
      <c r="E1020" s="312"/>
      <c r="F1020" s="339"/>
      <c r="G1020" s="311"/>
      <c r="H1020" s="339"/>
      <c r="I1020" s="340"/>
      <c r="J1020" s="339"/>
      <c r="K1020" s="341"/>
      <c r="L1020" s="342"/>
      <c r="M1020" s="312"/>
      <c r="N1020" s="312"/>
      <c r="O1020" s="343"/>
      <c r="P1020" s="343"/>
      <c r="Q1020" s="343"/>
      <c r="R1020" s="332"/>
      <c r="S1020" s="332"/>
      <c r="T1020" s="325" t="str">
        <f t="shared" si="90"/>
        <v/>
      </c>
      <c r="U1020" s="326"/>
      <c r="V1020" s="330"/>
      <c r="AA1020" s="343"/>
      <c r="AB1020" s="334"/>
      <c r="AC1020" s="334"/>
      <c r="AD1020" s="334"/>
      <c r="AE1020" s="334"/>
    </row>
    <row r="1021" spans="1:31" s="328" customFormat="1">
      <c r="A1021" s="311"/>
      <c r="B1021" s="311"/>
      <c r="C1021" s="312"/>
      <c r="D1021" s="338"/>
      <c r="E1021" s="312"/>
      <c r="F1021" s="339"/>
      <c r="G1021" s="311"/>
      <c r="H1021" s="339"/>
      <c r="I1021" s="340"/>
      <c r="J1021" s="339"/>
      <c r="K1021" s="341"/>
      <c r="L1021" s="342"/>
      <c r="M1021" s="312"/>
      <c r="N1021" s="312"/>
      <c r="O1021" s="343"/>
      <c r="P1021" s="343"/>
      <c r="Q1021" s="343"/>
      <c r="R1021" s="332"/>
      <c r="S1021" s="332"/>
      <c r="T1021" s="325" t="str">
        <f t="shared" si="90"/>
        <v/>
      </c>
      <c r="U1021" s="326"/>
      <c r="V1021" s="330"/>
      <c r="AA1021" s="343"/>
      <c r="AB1021" s="334"/>
      <c r="AC1021" s="334"/>
      <c r="AD1021" s="334"/>
      <c r="AE1021" s="334"/>
    </row>
    <row r="1022" spans="1:31" s="328" customFormat="1">
      <c r="A1022" s="311"/>
      <c r="B1022" s="311"/>
      <c r="C1022" s="312"/>
      <c r="D1022" s="338"/>
      <c r="E1022" s="312"/>
      <c r="F1022" s="339"/>
      <c r="G1022" s="311"/>
      <c r="H1022" s="339"/>
      <c r="I1022" s="340"/>
      <c r="J1022" s="339"/>
      <c r="K1022" s="341"/>
      <c r="L1022" s="342"/>
      <c r="M1022" s="312"/>
      <c r="N1022" s="312"/>
      <c r="O1022" s="343"/>
      <c r="P1022" s="343"/>
      <c r="Q1022" s="343"/>
      <c r="R1022" s="332"/>
      <c r="S1022" s="332"/>
      <c r="T1022" s="325" t="str">
        <f t="shared" si="90"/>
        <v/>
      </c>
      <c r="U1022" s="326"/>
      <c r="V1022" s="330"/>
      <c r="AA1022" s="343"/>
      <c r="AB1022" s="334"/>
      <c r="AC1022" s="334"/>
      <c r="AD1022" s="334"/>
      <c r="AE1022" s="334"/>
    </row>
    <row r="1023" spans="1:31" s="328" customFormat="1">
      <c r="A1023" s="311"/>
      <c r="B1023" s="311"/>
      <c r="C1023" s="312"/>
      <c r="D1023" s="338"/>
      <c r="E1023" s="312"/>
      <c r="F1023" s="339"/>
      <c r="G1023" s="311"/>
      <c r="H1023" s="339"/>
      <c r="I1023" s="340"/>
      <c r="J1023" s="339"/>
      <c r="K1023" s="341"/>
      <c r="L1023" s="342"/>
      <c r="M1023" s="312"/>
      <c r="N1023" s="312"/>
      <c r="O1023" s="343"/>
      <c r="P1023" s="343"/>
      <c r="Q1023" s="343"/>
      <c r="R1023" s="332"/>
      <c r="S1023" s="332"/>
      <c r="T1023" s="325" t="str">
        <f t="shared" si="90"/>
        <v/>
      </c>
      <c r="U1023" s="326"/>
      <c r="V1023" s="330"/>
      <c r="AA1023" s="343"/>
      <c r="AB1023" s="334"/>
      <c r="AC1023" s="334"/>
      <c r="AD1023" s="334"/>
      <c r="AE1023" s="334"/>
    </row>
    <row r="1024" spans="1:31" s="328" customFormat="1">
      <c r="A1024" s="311"/>
      <c r="B1024" s="311"/>
      <c r="C1024" s="312"/>
      <c r="D1024" s="338"/>
      <c r="E1024" s="312"/>
      <c r="F1024" s="339"/>
      <c r="G1024" s="311"/>
      <c r="H1024" s="339"/>
      <c r="I1024" s="340"/>
      <c r="J1024" s="339"/>
      <c r="K1024" s="341"/>
      <c r="L1024" s="342"/>
      <c r="M1024" s="312"/>
      <c r="N1024" s="312"/>
      <c r="O1024" s="343"/>
      <c r="P1024" s="343"/>
      <c r="Q1024" s="343"/>
      <c r="R1024" s="332"/>
      <c r="S1024" s="332"/>
      <c r="T1024" s="325" t="str">
        <f t="shared" si="90"/>
        <v/>
      </c>
      <c r="U1024" s="326"/>
      <c r="V1024" s="330"/>
      <c r="AA1024" s="343"/>
      <c r="AB1024" s="334"/>
      <c r="AC1024" s="334"/>
      <c r="AD1024" s="334"/>
      <c r="AE1024" s="334"/>
    </row>
    <row r="1025" spans="1:31" s="328" customFormat="1">
      <c r="A1025" s="311"/>
      <c r="B1025" s="311"/>
      <c r="C1025" s="312"/>
      <c r="D1025" s="338"/>
      <c r="E1025" s="312"/>
      <c r="F1025" s="339"/>
      <c r="G1025" s="311"/>
      <c r="H1025" s="339"/>
      <c r="I1025" s="340"/>
      <c r="J1025" s="339"/>
      <c r="K1025" s="341"/>
      <c r="L1025" s="342"/>
      <c r="M1025" s="312"/>
      <c r="N1025" s="312"/>
      <c r="O1025" s="343"/>
      <c r="P1025" s="343"/>
      <c r="Q1025" s="343"/>
      <c r="R1025" s="332"/>
      <c r="S1025" s="332"/>
      <c r="T1025" s="325" t="str">
        <f t="shared" si="90"/>
        <v/>
      </c>
      <c r="U1025" s="326"/>
      <c r="V1025" s="330"/>
      <c r="AA1025" s="343"/>
      <c r="AB1025" s="334"/>
      <c r="AC1025" s="334"/>
      <c r="AD1025" s="334"/>
      <c r="AE1025" s="334"/>
    </row>
    <row r="1026" spans="1:31" s="328" customFormat="1">
      <c r="A1026" s="311"/>
      <c r="B1026" s="311"/>
      <c r="C1026" s="312"/>
      <c r="D1026" s="338"/>
      <c r="E1026" s="312"/>
      <c r="F1026" s="339"/>
      <c r="G1026" s="311"/>
      <c r="H1026" s="339"/>
      <c r="I1026" s="340"/>
      <c r="J1026" s="339"/>
      <c r="K1026" s="341"/>
      <c r="L1026" s="342"/>
      <c r="M1026" s="312"/>
      <c r="N1026" s="312"/>
      <c r="O1026" s="343"/>
      <c r="P1026" s="343"/>
      <c r="Q1026" s="343"/>
      <c r="R1026" s="332"/>
      <c r="S1026" s="332"/>
      <c r="T1026" s="325" t="str">
        <f t="shared" si="90"/>
        <v/>
      </c>
      <c r="U1026" s="326"/>
      <c r="V1026" s="330"/>
      <c r="AA1026" s="343"/>
      <c r="AB1026" s="334"/>
      <c r="AC1026" s="334"/>
      <c r="AD1026" s="334"/>
      <c r="AE1026" s="334"/>
    </row>
    <row r="1027" spans="1:31" s="328" customFormat="1">
      <c r="A1027" s="311"/>
      <c r="B1027" s="311"/>
      <c r="C1027" s="312"/>
      <c r="D1027" s="338"/>
      <c r="E1027" s="312"/>
      <c r="F1027" s="339"/>
      <c r="G1027" s="311"/>
      <c r="H1027" s="339"/>
      <c r="I1027" s="340"/>
      <c r="J1027" s="339"/>
      <c r="K1027" s="341"/>
      <c r="L1027" s="342"/>
      <c r="M1027" s="312"/>
      <c r="N1027" s="312"/>
      <c r="O1027" s="343"/>
      <c r="P1027" s="343"/>
      <c r="Q1027" s="343"/>
      <c r="R1027" s="332"/>
      <c r="S1027" s="332"/>
      <c r="T1027" s="325" t="str">
        <f t="shared" si="90"/>
        <v/>
      </c>
      <c r="U1027" s="326"/>
      <c r="V1027" s="330"/>
      <c r="AA1027" s="343"/>
      <c r="AB1027" s="334"/>
      <c r="AC1027" s="334"/>
      <c r="AD1027" s="334"/>
      <c r="AE1027" s="334"/>
    </row>
    <row r="1028" spans="1:31" s="328" customFormat="1">
      <c r="A1028" s="311"/>
      <c r="B1028" s="311"/>
      <c r="C1028" s="312"/>
      <c r="D1028" s="338"/>
      <c r="E1028" s="312"/>
      <c r="F1028" s="339"/>
      <c r="G1028" s="311"/>
      <c r="H1028" s="339"/>
      <c r="I1028" s="340"/>
      <c r="J1028" s="339"/>
      <c r="K1028" s="341"/>
      <c r="L1028" s="342"/>
      <c r="M1028" s="312"/>
      <c r="N1028" s="312"/>
      <c r="O1028" s="343"/>
      <c r="P1028" s="343"/>
      <c r="Q1028" s="343"/>
      <c r="R1028" s="332"/>
      <c r="S1028" s="332"/>
      <c r="T1028" s="325" t="str">
        <f t="shared" si="90"/>
        <v/>
      </c>
      <c r="U1028" s="326"/>
      <c r="V1028" s="330"/>
      <c r="AA1028" s="343"/>
      <c r="AB1028" s="334"/>
      <c r="AC1028" s="334"/>
      <c r="AD1028" s="334"/>
      <c r="AE1028" s="334"/>
    </row>
    <row r="1029" spans="1:31" s="328" customFormat="1">
      <c r="A1029" s="311"/>
      <c r="B1029" s="311"/>
      <c r="C1029" s="312"/>
      <c r="D1029" s="338"/>
      <c r="E1029" s="312"/>
      <c r="F1029" s="339"/>
      <c r="G1029" s="311"/>
      <c r="H1029" s="339"/>
      <c r="I1029" s="340"/>
      <c r="J1029" s="339"/>
      <c r="K1029" s="341"/>
      <c r="L1029" s="342"/>
      <c r="M1029" s="312"/>
      <c r="N1029" s="312"/>
      <c r="O1029" s="343"/>
      <c r="P1029" s="343"/>
      <c r="Q1029" s="343"/>
      <c r="R1029" s="332"/>
      <c r="S1029" s="332"/>
      <c r="T1029" s="325" t="str">
        <f t="shared" si="90"/>
        <v/>
      </c>
      <c r="U1029" s="326"/>
      <c r="V1029" s="330"/>
      <c r="AA1029" s="343"/>
      <c r="AB1029" s="334"/>
      <c r="AC1029" s="334"/>
      <c r="AD1029" s="334"/>
      <c r="AE1029" s="334"/>
    </row>
    <row r="1030" spans="1:31" s="328" customFormat="1">
      <c r="A1030" s="311"/>
      <c r="B1030" s="311"/>
      <c r="C1030" s="312"/>
      <c r="D1030" s="338"/>
      <c r="E1030" s="312"/>
      <c r="F1030" s="339"/>
      <c r="G1030" s="311"/>
      <c r="H1030" s="339"/>
      <c r="I1030" s="340"/>
      <c r="J1030" s="339"/>
      <c r="K1030" s="341"/>
      <c r="L1030" s="342"/>
      <c r="M1030" s="312"/>
      <c r="N1030" s="312"/>
      <c r="O1030" s="343"/>
      <c r="P1030" s="343"/>
      <c r="Q1030" s="343"/>
      <c r="R1030" s="332"/>
      <c r="S1030" s="332"/>
      <c r="T1030" s="325" t="str">
        <f t="shared" si="90"/>
        <v/>
      </c>
      <c r="U1030" s="326"/>
      <c r="V1030" s="330"/>
      <c r="AA1030" s="343"/>
      <c r="AB1030" s="334"/>
      <c r="AC1030" s="334"/>
      <c r="AD1030" s="334"/>
      <c r="AE1030" s="334"/>
    </row>
    <row r="1031" spans="1:31" s="328" customFormat="1">
      <c r="A1031" s="311"/>
      <c r="B1031" s="311"/>
      <c r="C1031" s="312"/>
      <c r="D1031" s="338"/>
      <c r="E1031" s="312"/>
      <c r="F1031" s="339"/>
      <c r="G1031" s="311"/>
      <c r="H1031" s="339"/>
      <c r="I1031" s="340"/>
      <c r="J1031" s="339"/>
      <c r="K1031" s="341"/>
      <c r="L1031" s="342"/>
      <c r="M1031" s="312"/>
      <c r="N1031" s="312"/>
      <c r="O1031" s="343"/>
      <c r="P1031" s="343"/>
      <c r="Q1031" s="343"/>
      <c r="R1031" s="332"/>
      <c r="S1031" s="332"/>
      <c r="T1031" s="325" t="str">
        <f t="shared" si="90"/>
        <v/>
      </c>
      <c r="U1031" s="326"/>
      <c r="V1031" s="330"/>
      <c r="AA1031" s="343"/>
      <c r="AB1031" s="334"/>
      <c r="AC1031" s="334"/>
      <c r="AD1031" s="334"/>
      <c r="AE1031" s="334"/>
    </row>
    <row r="1032" spans="1:31" s="328" customFormat="1">
      <c r="A1032" s="311"/>
      <c r="B1032" s="311"/>
      <c r="C1032" s="312"/>
      <c r="D1032" s="338"/>
      <c r="E1032" s="312"/>
      <c r="F1032" s="339"/>
      <c r="G1032" s="311"/>
      <c r="H1032" s="339"/>
      <c r="I1032" s="340"/>
      <c r="J1032" s="339"/>
      <c r="K1032" s="341"/>
      <c r="L1032" s="342"/>
      <c r="M1032" s="312"/>
      <c r="N1032" s="312"/>
      <c r="O1032" s="343"/>
      <c r="P1032" s="343"/>
      <c r="Q1032" s="343"/>
      <c r="R1032" s="332"/>
      <c r="S1032" s="332"/>
      <c r="T1032" s="325" t="str">
        <f t="shared" si="90"/>
        <v/>
      </c>
      <c r="U1032" s="326"/>
      <c r="V1032" s="330"/>
      <c r="AA1032" s="343"/>
      <c r="AB1032" s="334"/>
      <c r="AC1032" s="334"/>
      <c r="AD1032" s="334"/>
      <c r="AE1032" s="334"/>
    </row>
    <row r="1033" spans="1:31" s="328" customFormat="1">
      <c r="A1033" s="311"/>
      <c r="B1033" s="311"/>
      <c r="C1033" s="312"/>
      <c r="D1033" s="338"/>
      <c r="E1033" s="312"/>
      <c r="F1033" s="339"/>
      <c r="G1033" s="311"/>
      <c r="H1033" s="339"/>
      <c r="I1033" s="340"/>
      <c r="J1033" s="339"/>
      <c r="K1033" s="341"/>
      <c r="L1033" s="342"/>
      <c r="M1033" s="312"/>
      <c r="N1033" s="312"/>
      <c r="O1033" s="343"/>
      <c r="P1033" s="343"/>
      <c r="Q1033" s="343"/>
      <c r="R1033" s="332"/>
      <c r="S1033" s="332"/>
      <c r="T1033" s="325" t="str">
        <f t="shared" si="90"/>
        <v/>
      </c>
      <c r="U1033" s="326"/>
      <c r="V1033" s="330"/>
      <c r="AA1033" s="343"/>
      <c r="AB1033" s="334"/>
      <c r="AC1033" s="334"/>
      <c r="AD1033" s="334"/>
      <c r="AE1033" s="334"/>
    </row>
    <row r="1034" spans="1:31" s="328" customFormat="1">
      <c r="A1034" s="311"/>
      <c r="B1034" s="311"/>
      <c r="C1034" s="312"/>
      <c r="D1034" s="338"/>
      <c r="E1034" s="312"/>
      <c r="F1034" s="339"/>
      <c r="G1034" s="311"/>
      <c r="H1034" s="339"/>
      <c r="I1034" s="340"/>
      <c r="J1034" s="339"/>
      <c r="K1034" s="341"/>
      <c r="L1034" s="342"/>
      <c r="M1034" s="312"/>
      <c r="N1034" s="312"/>
      <c r="O1034" s="343"/>
      <c r="P1034" s="343"/>
      <c r="Q1034" s="343"/>
      <c r="R1034" s="332"/>
      <c r="S1034" s="332"/>
      <c r="T1034" s="325" t="str">
        <f t="shared" si="90"/>
        <v/>
      </c>
      <c r="U1034" s="326"/>
      <c r="V1034" s="330"/>
      <c r="AA1034" s="343"/>
      <c r="AB1034" s="334"/>
      <c r="AC1034" s="334"/>
      <c r="AD1034" s="334"/>
      <c r="AE1034" s="334"/>
    </row>
    <row r="1035" spans="1:31" s="328" customFormat="1">
      <c r="A1035" s="311"/>
      <c r="B1035" s="311"/>
      <c r="C1035" s="312"/>
      <c r="D1035" s="338"/>
      <c r="E1035" s="312"/>
      <c r="F1035" s="339"/>
      <c r="G1035" s="311"/>
      <c r="H1035" s="339"/>
      <c r="I1035" s="340"/>
      <c r="J1035" s="339"/>
      <c r="K1035" s="341"/>
      <c r="L1035" s="342"/>
      <c r="M1035" s="312"/>
      <c r="N1035" s="312"/>
      <c r="O1035" s="343"/>
      <c r="P1035" s="343"/>
      <c r="Q1035" s="343"/>
      <c r="R1035" s="332"/>
      <c r="S1035" s="332"/>
      <c r="T1035" s="325" t="str">
        <f t="shared" si="90"/>
        <v/>
      </c>
      <c r="U1035" s="326"/>
      <c r="V1035" s="330"/>
      <c r="AA1035" s="343"/>
      <c r="AB1035" s="334"/>
      <c r="AC1035" s="334"/>
      <c r="AD1035" s="334"/>
      <c r="AE1035" s="334"/>
    </row>
    <row r="1036" spans="1:31" s="328" customFormat="1">
      <c r="A1036" s="311"/>
      <c r="B1036" s="311"/>
      <c r="C1036" s="312"/>
      <c r="D1036" s="338"/>
      <c r="E1036" s="312"/>
      <c r="F1036" s="339"/>
      <c r="G1036" s="311"/>
      <c r="H1036" s="339"/>
      <c r="I1036" s="340"/>
      <c r="J1036" s="339"/>
      <c r="K1036" s="341"/>
      <c r="L1036" s="342"/>
      <c r="M1036" s="312"/>
      <c r="N1036" s="312"/>
      <c r="O1036" s="343"/>
      <c r="P1036" s="343"/>
      <c r="Q1036" s="343"/>
      <c r="R1036" s="332"/>
      <c r="S1036" s="332"/>
      <c r="T1036" s="325" t="str">
        <f t="shared" si="90"/>
        <v/>
      </c>
      <c r="U1036" s="326"/>
      <c r="V1036" s="330"/>
      <c r="AA1036" s="343"/>
      <c r="AB1036" s="334"/>
      <c r="AC1036" s="334"/>
      <c r="AD1036" s="334"/>
      <c r="AE1036" s="334"/>
    </row>
    <row r="1037" spans="1:31" s="328" customFormat="1">
      <c r="A1037" s="311"/>
      <c r="B1037" s="311"/>
      <c r="C1037" s="312"/>
      <c r="D1037" s="338"/>
      <c r="E1037" s="312"/>
      <c r="F1037" s="339"/>
      <c r="G1037" s="311"/>
      <c r="H1037" s="339"/>
      <c r="I1037" s="340"/>
      <c r="J1037" s="339"/>
      <c r="K1037" s="341"/>
      <c r="L1037" s="342"/>
      <c r="M1037" s="312"/>
      <c r="N1037" s="312"/>
      <c r="O1037" s="343"/>
      <c r="P1037" s="343"/>
      <c r="Q1037" s="343"/>
      <c r="R1037" s="332"/>
      <c r="S1037" s="332"/>
      <c r="T1037" s="325" t="str">
        <f t="shared" ref="T1037:T1100" si="91">IFERROR(IF(U1037="","",ROW()-11),"")</f>
        <v/>
      </c>
      <c r="U1037" s="326"/>
      <c r="V1037" s="330"/>
      <c r="AA1037" s="343"/>
      <c r="AB1037" s="334"/>
      <c r="AC1037" s="334"/>
      <c r="AD1037" s="334"/>
      <c r="AE1037" s="334"/>
    </row>
    <row r="1038" spans="1:31" s="328" customFormat="1">
      <c r="A1038" s="311"/>
      <c r="B1038" s="311"/>
      <c r="C1038" s="312"/>
      <c r="D1038" s="338"/>
      <c r="E1038" s="312"/>
      <c r="F1038" s="339"/>
      <c r="G1038" s="311"/>
      <c r="H1038" s="339"/>
      <c r="I1038" s="340"/>
      <c r="J1038" s="339"/>
      <c r="K1038" s="341"/>
      <c r="L1038" s="342"/>
      <c r="M1038" s="312"/>
      <c r="N1038" s="312"/>
      <c r="O1038" s="343"/>
      <c r="P1038" s="343"/>
      <c r="Q1038" s="343"/>
      <c r="R1038" s="332"/>
      <c r="S1038" s="332"/>
      <c r="T1038" s="325" t="str">
        <f t="shared" si="91"/>
        <v/>
      </c>
      <c r="U1038" s="326"/>
      <c r="V1038" s="330"/>
      <c r="AA1038" s="343"/>
      <c r="AB1038" s="334"/>
      <c r="AC1038" s="334"/>
      <c r="AD1038" s="334"/>
      <c r="AE1038" s="334"/>
    </row>
    <row r="1039" spans="1:31" s="328" customFormat="1">
      <c r="A1039" s="311"/>
      <c r="B1039" s="311"/>
      <c r="C1039" s="312"/>
      <c r="D1039" s="338"/>
      <c r="E1039" s="312"/>
      <c r="F1039" s="339"/>
      <c r="G1039" s="311"/>
      <c r="H1039" s="339"/>
      <c r="I1039" s="340"/>
      <c r="J1039" s="339"/>
      <c r="K1039" s="341"/>
      <c r="L1039" s="342"/>
      <c r="M1039" s="312"/>
      <c r="N1039" s="312"/>
      <c r="O1039" s="343"/>
      <c r="P1039" s="343"/>
      <c r="Q1039" s="343"/>
      <c r="R1039" s="332"/>
      <c r="S1039" s="332"/>
      <c r="T1039" s="325" t="str">
        <f t="shared" si="91"/>
        <v/>
      </c>
      <c r="U1039" s="326"/>
      <c r="V1039" s="330"/>
      <c r="AA1039" s="343"/>
      <c r="AB1039" s="334"/>
      <c r="AC1039" s="334"/>
      <c r="AD1039" s="334"/>
      <c r="AE1039" s="334"/>
    </row>
    <row r="1040" spans="1:31" s="328" customFormat="1">
      <c r="A1040" s="311"/>
      <c r="B1040" s="311"/>
      <c r="C1040" s="312"/>
      <c r="D1040" s="338"/>
      <c r="E1040" s="312"/>
      <c r="F1040" s="339"/>
      <c r="G1040" s="311"/>
      <c r="H1040" s="339"/>
      <c r="I1040" s="340"/>
      <c r="J1040" s="339"/>
      <c r="K1040" s="341"/>
      <c r="L1040" s="342"/>
      <c r="M1040" s="312"/>
      <c r="N1040" s="312"/>
      <c r="O1040" s="343"/>
      <c r="P1040" s="343"/>
      <c r="Q1040" s="343"/>
      <c r="R1040" s="332"/>
      <c r="S1040" s="332"/>
      <c r="T1040" s="325" t="str">
        <f t="shared" si="91"/>
        <v/>
      </c>
      <c r="U1040" s="326"/>
      <c r="V1040" s="330"/>
      <c r="AA1040" s="343"/>
      <c r="AB1040" s="334"/>
      <c r="AC1040" s="334"/>
      <c r="AD1040" s="334"/>
      <c r="AE1040" s="334"/>
    </row>
    <row r="1041" spans="1:31" s="328" customFormat="1">
      <c r="A1041" s="311"/>
      <c r="B1041" s="311"/>
      <c r="C1041" s="312"/>
      <c r="D1041" s="338"/>
      <c r="E1041" s="312"/>
      <c r="F1041" s="339"/>
      <c r="G1041" s="311"/>
      <c r="H1041" s="339"/>
      <c r="I1041" s="340"/>
      <c r="J1041" s="339"/>
      <c r="K1041" s="341"/>
      <c r="L1041" s="342"/>
      <c r="M1041" s="312"/>
      <c r="N1041" s="312"/>
      <c r="O1041" s="343"/>
      <c r="P1041" s="343"/>
      <c r="Q1041" s="343"/>
      <c r="R1041" s="332"/>
      <c r="S1041" s="332"/>
      <c r="T1041" s="325" t="str">
        <f t="shared" si="91"/>
        <v/>
      </c>
      <c r="U1041" s="326"/>
      <c r="V1041" s="330"/>
      <c r="AA1041" s="343"/>
      <c r="AB1041" s="334"/>
      <c r="AC1041" s="334"/>
      <c r="AD1041" s="334"/>
      <c r="AE1041" s="334"/>
    </row>
    <row r="1042" spans="1:31" s="328" customFormat="1">
      <c r="A1042" s="311"/>
      <c r="B1042" s="311"/>
      <c r="C1042" s="312"/>
      <c r="D1042" s="338"/>
      <c r="E1042" s="312"/>
      <c r="F1042" s="339"/>
      <c r="G1042" s="311"/>
      <c r="H1042" s="339"/>
      <c r="I1042" s="340"/>
      <c r="J1042" s="339"/>
      <c r="K1042" s="341"/>
      <c r="L1042" s="342"/>
      <c r="M1042" s="312"/>
      <c r="N1042" s="312"/>
      <c r="O1042" s="343"/>
      <c r="P1042" s="343"/>
      <c r="Q1042" s="343"/>
      <c r="R1042" s="332"/>
      <c r="S1042" s="332"/>
      <c r="T1042" s="325" t="str">
        <f t="shared" si="91"/>
        <v/>
      </c>
      <c r="U1042" s="326"/>
      <c r="V1042" s="330"/>
      <c r="AA1042" s="343"/>
      <c r="AB1042" s="334"/>
      <c r="AC1042" s="334"/>
      <c r="AD1042" s="334"/>
      <c r="AE1042" s="334"/>
    </row>
    <row r="1043" spans="1:31" s="328" customFormat="1">
      <c r="A1043" s="311"/>
      <c r="B1043" s="311"/>
      <c r="C1043" s="312"/>
      <c r="D1043" s="338"/>
      <c r="E1043" s="312"/>
      <c r="F1043" s="339"/>
      <c r="G1043" s="311"/>
      <c r="H1043" s="339"/>
      <c r="I1043" s="340"/>
      <c r="J1043" s="339"/>
      <c r="K1043" s="341"/>
      <c r="L1043" s="342"/>
      <c r="M1043" s="312"/>
      <c r="N1043" s="312"/>
      <c r="O1043" s="343"/>
      <c r="P1043" s="343"/>
      <c r="Q1043" s="343"/>
      <c r="R1043" s="332"/>
      <c r="S1043" s="332"/>
      <c r="T1043" s="325" t="str">
        <f t="shared" si="91"/>
        <v/>
      </c>
      <c r="U1043" s="326"/>
      <c r="V1043" s="330"/>
      <c r="AA1043" s="343"/>
      <c r="AB1043" s="334"/>
      <c r="AC1043" s="334"/>
      <c r="AD1043" s="334"/>
      <c r="AE1043" s="334"/>
    </row>
    <row r="1044" spans="1:31" s="328" customFormat="1">
      <c r="A1044" s="311"/>
      <c r="B1044" s="311"/>
      <c r="C1044" s="312"/>
      <c r="D1044" s="338"/>
      <c r="E1044" s="312"/>
      <c r="F1044" s="339"/>
      <c r="G1044" s="311"/>
      <c r="H1044" s="339"/>
      <c r="I1044" s="340"/>
      <c r="J1044" s="339"/>
      <c r="K1044" s="341"/>
      <c r="L1044" s="342"/>
      <c r="M1044" s="312"/>
      <c r="N1044" s="312"/>
      <c r="O1044" s="343"/>
      <c r="P1044" s="343"/>
      <c r="Q1044" s="343"/>
      <c r="R1044" s="332"/>
      <c r="S1044" s="332"/>
      <c r="T1044" s="325" t="str">
        <f t="shared" si="91"/>
        <v/>
      </c>
      <c r="U1044" s="326"/>
      <c r="V1044" s="330"/>
      <c r="AA1044" s="343"/>
      <c r="AB1044" s="334"/>
      <c r="AC1044" s="334"/>
      <c r="AD1044" s="334"/>
      <c r="AE1044" s="334"/>
    </row>
    <row r="1045" spans="1:31" s="328" customFormat="1">
      <c r="A1045" s="311"/>
      <c r="B1045" s="311"/>
      <c r="C1045" s="312"/>
      <c r="D1045" s="338"/>
      <c r="E1045" s="312"/>
      <c r="F1045" s="339"/>
      <c r="G1045" s="311"/>
      <c r="H1045" s="339"/>
      <c r="I1045" s="340"/>
      <c r="J1045" s="339"/>
      <c r="K1045" s="341"/>
      <c r="L1045" s="342"/>
      <c r="M1045" s="312"/>
      <c r="N1045" s="312"/>
      <c r="O1045" s="343"/>
      <c r="P1045" s="343"/>
      <c r="Q1045" s="343"/>
      <c r="R1045" s="332"/>
      <c r="S1045" s="332"/>
      <c r="T1045" s="325" t="str">
        <f t="shared" si="91"/>
        <v/>
      </c>
      <c r="U1045" s="326"/>
      <c r="V1045" s="330"/>
      <c r="AA1045" s="343"/>
      <c r="AB1045" s="334"/>
      <c r="AC1045" s="334"/>
      <c r="AD1045" s="334"/>
      <c r="AE1045" s="334"/>
    </row>
    <row r="1046" spans="1:31" s="328" customFormat="1">
      <c r="A1046" s="311"/>
      <c r="B1046" s="311"/>
      <c r="C1046" s="312"/>
      <c r="D1046" s="338"/>
      <c r="E1046" s="312"/>
      <c r="F1046" s="339"/>
      <c r="G1046" s="311"/>
      <c r="H1046" s="339"/>
      <c r="I1046" s="340"/>
      <c r="J1046" s="339"/>
      <c r="K1046" s="341"/>
      <c r="L1046" s="342"/>
      <c r="M1046" s="312"/>
      <c r="N1046" s="312"/>
      <c r="O1046" s="343"/>
      <c r="P1046" s="343"/>
      <c r="Q1046" s="343"/>
      <c r="R1046" s="332"/>
      <c r="S1046" s="332"/>
      <c r="T1046" s="325" t="str">
        <f t="shared" si="91"/>
        <v/>
      </c>
      <c r="U1046" s="326"/>
      <c r="V1046" s="330"/>
      <c r="AA1046" s="343"/>
      <c r="AB1046" s="334"/>
      <c r="AC1046" s="334"/>
      <c r="AD1046" s="334"/>
      <c r="AE1046" s="334"/>
    </row>
    <row r="1047" spans="1:31" s="328" customFormat="1">
      <c r="A1047" s="311"/>
      <c r="B1047" s="311"/>
      <c r="C1047" s="312"/>
      <c r="D1047" s="338"/>
      <c r="E1047" s="312"/>
      <c r="F1047" s="339"/>
      <c r="G1047" s="311"/>
      <c r="H1047" s="339"/>
      <c r="I1047" s="340"/>
      <c r="J1047" s="339"/>
      <c r="K1047" s="341"/>
      <c r="L1047" s="342"/>
      <c r="M1047" s="312"/>
      <c r="N1047" s="312"/>
      <c r="O1047" s="343"/>
      <c r="P1047" s="343"/>
      <c r="Q1047" s="343"/>
      <c r="R1047" s="332"/>
      <c r="S1047" s="332"/>
      <c r="T1047" s="325" t="str">
        <f t="shared" si="91"/>
        <v/>
      </c>
      <c r="U1047" s="326"/>
      <c r="V1047" s="330"/>
      <c r="AA1047" s="343"/>
      <c r="AB1047" s="334"/>
      <c r="AC1047" s="334"/>
      <c r="AD1047" s="334"/>
      <c r="AE1047" s="334"/>
    </row>
    <row r="1048" spans="1:31" s="328" customFormat="1">
      <c r="A1048" s="311"/>
      <c r="B1048" s="311"/>
      <c r="C1048" s="312"/>
      <c r="D1048" s="338"/>
      <c r="E1048" s="312"/>
      <c r="F1048" s="339"/>
      <c r="G1048" s="311"/>
      <c r="H1048" s="339"/>
      <c r="I1048" s="340"/>
      <c r="J1048" s="339"/>
      <c r="K1048" s="341"/>
      <c r="L1048" s="342"/>
      <c r="M1048" s="312"/>
      <c r="N1048" s="312"/>
      <c r="O1048" s="343"/>
      <c r="P1048" s="343"/>
      <c r="Q1048" s="343"/>
      <c r="R1048" s="332"/>
      <c r="S1048" s="332"/>
      <c r="T1048" s="325" t="str">
        <f t="shared" si="91"/>
        <v/>
      </c>
      <c r="U1048" s="326"/>
      <c r="V1048" s="330"/>
      <c r="AA1048" s="343"/>
      <c r="AB1048" s="334"/>
      <c r="AC1048" s="334"/>
      <c r="AD1048" s="334"/>
      <c r="AE1048" s="334"/>
    </row>
    <row r="1049" spans="1:31" s="328" customFormat="1">
      <c r="A1049" s="311"/>
      <c r="B1049" s="311"/>
      <c r="C1049" s="312"/>
      <c r="D1049" s="338"/>
      <c r="E1049" s="312"/>
      <c r="F1049" s="339"/>
      <c r="G1049" s="311"/>
      <c r="H1049" s="339"/>
      <c r="I1049" s="340"/>
      <c r="J1049" s="339"/>
      <c r="K1049" s="341"/>
      <c r="L1049" s="342"/>
      <c r="M1049" s="312"/>
      <c r="N1049" s="312"/>
      <c r="O1049" s="343"/>
      <c r="P1049" s="343"/>
      <c r="Q1049" s="343"/>
      <c r="R1049" s="332"/>
      <c r="S1049" s="332"/>
      <c r="T1049" s="325" t="str">
        <f t="shared" si="91"/>
        <v/>
      </c>
      <c r="U1049" s="326"/>
      <c r="V1049" s="330"/>
      <c r="AA1049" s="343"/>
      <c r="AB1049" s="334"/>
      <c r="AC1049" s="334"/>
      <c r="AD1049" s="334"/>
      <c r="AE1049" s="334"/>
    </row>
    <row r="1050" spans="1:31" s="328" customFormat="1">
      <c r="A1050" s="311"/>
      <c r="B1050" s="311"/>
      <c r="C1050" s="312"/>
      <c r="D1050" s="338"/>
      <c r="E1050" s="312"/>
      <c r="F1050" s="339"/>
      <c r="G1050" s="311"/>
      <c r="H1050" s="339"/>
      <c r="I1050" s="340"/>
      <c r="J1050" s="339"/>
      <c r="K1050" s="341"/>
      <c r="L1050" s="342"/>
      <c r="M1050" s="312"/>
      <c r="N1050" s="312"/>
      <c r="O1050" s="343"/>
      <c r="P1050" s="343"/>
      <c r="Q1050" s="343"/>
      <c r="R1050" s="332"/>
      <c r="S1050" s="332"/>
      <c r="T1050" s="325" t="str">
        <f t="shared" si="91"/>
        <v/>
      </c>
      <c r="U1050" s="326"/>
      <c r="V1050" s="330"/>
      <c r="AA1050" s="343"/>
      <c r="AB1050" s="334"/>
      <c r="AC1050" s="334"/>
      <c r="AD1050" s="334"/>
      <c r="AE1050" s="334"/>
    </row>
    <row r="1051" spans="1:31" s="328" customFormat="1">
      <c r="A1051" s="311"/>
      <c r="B1051" s="311"/>
      <c r="C1051" s="312"/>
      <c r="D1051" s="338"/>
      <c r="E1051" s="312"/>
      <c r="F1051" s="339"/>
      <c r="G1051" s="311"/>
      <c r="H1051" s="339"/>
      <c r="I1051" s="340"/>
      <c r="J1051" s="339"/>
      <c r="K1051" s="341"/>
      <c r="L1051" s="342"/>
      <c r="M1051" s="312"/>
      <c r="N1051" s="312"/>
      <c r="O1051" s="343"/>
      <c r="P1051" s="343"/>
      <c r="Q1051" s="343"/>
      <c r="R1051" s="332"/>
      <c r="S1051" s="332"/>
      <c r="T1051" s="325" t="str">
        <f t="shared" si="91"/>
        <v/>
      </c>
      <c r="U1051" s="326"/>
      <c r="V1051" s="330"/>
      <c r="AA1051" s="343"/>
      <c r="AB1051" s="334"/>
      <c r="AC1051" s="334"/>
      <c r="AD1051" s="334"/>
      <c r="AE1051" s="334"/>
    </row>
    <row r="1052" spans="1:31" s="328" customFormat="1">
      <c r="A1052" s="311"/>
      <c r="B1052" s="311"/>
      <c r="C1052" s="312"/>
      <c r="D1052" s="338"/>
      <c r="E1052" s="312"/>
      <c r="F1052" s="339"/>
      <c r="G1052" s="311"/>
      <c r="H1052" s="339"/>
      <c r="I1052" s="340"/>
      <c r="J1052" s="339"/>
      <c r="K1052" s="341"/>
      <c r="L1052" s="342"/>
      <c r="M1052" s="312"/>
      <c r="N1052" s="312"/>
      <c r="O1052" s="343"/>
      <c r="P1052" s="343"/>
      <c r="Q1052" s="343"/>
      <c r="R1052" s="332"/>
      <c r="S1052" s="332"/>
      <c r="T1052" s="325" t="str">
        <f t="shared" si="91"/>
        <v/>
      </c>
      <c r="U1052" s="326"/>
      <c r="V1052" s="330"/>
      <c r="AA1052" s="343"/>
      <c r="AB1052" s="334"/>
      <c r="AC1052" s="334"/>
      <c r="AD1052" s="334"/>
      <c r="AE1052" s="334"/>
    </row>
    <row r="1053" spans="1:31" s="328" customFormat="1">
      <c r="A1053" s="311"/>
      <c r="B1053" s="311"/>
      <c r="C1053" s="312"/>
      <c r="D1053" s="338"/>
      <c r="E1053" s="312"/>
      <c r="F1053" s="339"/>
      <c r="G1053" s="311"/>
      <c r="H1053" s="339"/>
      <c r="I1053" s="340"/>
      <c r="J1053" s="339"/>
      <c r="K1053" s="341"/>
      <c r="L1053" s="342"/>
      <c r="M1053" s="312"/>
      <c r="N1053" s="312"/>
      <c r="O1053" s="343"/>
      <c r="P1053" s="343"/>
      <c r="Q1053" s="343"/>
      <c r="R1053" s="332"/>
      <c r="S1053" s="332"/>
      <c r="T1053" s="325" t="str">
        <f t="shared" si="91"/>
        <v/>
      </c>
      <c r="U1053" s="326"/>
      <c r="V1053" s="330"/>
      <c r="AA1053" s="343"/>
      <c r="AB1053" s="334"/>
      <c r="AC1053" s="334"/>
      <c r="AD1053" s="334"/>
      <c r="AE1053" s="334"/>
    </row>
    <row r="1054" spans="1:31" s="328" customFormat="1">
      <c r="A1054" s="311"/>
      <c r="B1054" s="311"/>
      <c r="C1054" s="312"/>
      <c r="D1054" s="338"/>
      <c r="E1054" s="312"/>
      <c r="F1054" s="339"/>
      <c r="G1054" s="311"/>
      <c r="H1054" s="339"/>
      <c r="I1054" s="340"/>
      <c r="J1054" s="339"/>
      <c r="K1054" s="341"/>
      <c r="L1054" s="342"/>
      <c r="M1054" s="312"/>
      <c r="N1054" s="312"/>
      <c r="O1054" s="343"/>
      <c r="P1054" s="343"/>
      <c r="Q1054" s="343"/>
      <c r="R1054" s="332"/>
      <c r="S1054" s="332"/>
      <c r="T1054" s="325" t="str">
        <f t="shared" si="91"/>
        <v/>
      </c>
      <c r="U1054" s="326"/>
      <c r="V1054" s="330"/>
      <c r="AA1054" s="343"/>
      <c r="AB1054" s="334"/>
      <c r="AC1054" s="334"/>
      <c r="AD1054" s="334"/>
      <c r="AE1054" s="334"/>
    </row>
    <row r="1055" spans="1:31" s="328" customFormat="1">
      <c r="A1055" s="311"/>
      <c r="B1055" s="311"/>
      <c r="C1055" s="312"/>
      <c r="D1055" s="338"/>
      <c r="E1055" s="312"/>
      <c r="F1055" s="339"/>
      <c r="G1055" s="311"/>
      <c r="H1055" s="339"/>
      <c r="I1055" s="340"/>
      <c r="J1055" s="339"/>
      <c r="K1055" s="341"/>
      <c r="L1055" s="342"/>
      <c r="M1055" s="312"/>
      <c r="N1055" s="312"/>
      <c r="O1055" s="343"/>
      <c r="P1055" s="343"/>
      <c r="Q1055" s="343"/>
      <c r="R1055" s="332"/>
      <c r="S1055" s="332"/>
      <c r="T1055" s="325" t="str">
        <f t="shared" si="91"/>
        <v/>
      </c>
      <c r="U1055" s="326"/>
      <c r="V1055" s="330"/>
      <c r="AA1055" s="343"/>
      <c r="AB1055" s="334"/>
      <c r="AC1055" s="334"/>
      <c r="AD1055" s="334"/>
      <c r="AE1055" s="334"/>
    </row>
    <row r="1056" spans="1:31" s="328" customFormat="1">
      <c r="A1056" s="311"/>
      <c r="B1056" s="311"/>
      <c r="C1056" s="312"/>
      <c r="D1056" s="338"/>
      <c r="E1056" s="312"/>
      <c r="F1056" s="339"/>
      <c r="G1056" s="311"/>
      <c r="H1056" s="339"/>
      <c r="I1056" s="340"/>
      <c r="J1056" s="339"/>
      <c r="K1056" s="341"/>
      <c r="L1056" s="342"/>
      <c r="M1056" s="312"/>
      <c r="N1056" s="312"/>
      <c r="O1056" s="343"/>
      <c r="P1056" s="343"/>
      <c r="Q1056" s="343"/>
      <c r="R1056" s="332"/>
      <c r="S1056" s="332"/>
      <c r="T1056" s="325" t="str">
        <f t="shared" si="91"/>
        <v/>
      </c>
      <c r="U1056" s="326"/>
      <c r="V1056" s="330"/>
      <c r="AA1056" s="343"/>
      <c r="AB1056" s="334"/>
      <c r="AC1056" s="334"/>
      <c r="AD1056" s="334"/>
      <c r="AE1056" s="334"/>
    </row>
    <row r="1057" spans="1:31" s="328" customFormat="1">
      <c r="A1057" s="311"/>
      <c r="B1057" s="311"/>
      <c r="C1057" s="312"/>
      <c r="D1057" s="338"/>
      <c r="E1057" s="312"/>
      <c r="F1057" s="339"/>
      <c r="G1057" s="311"/>
      <c r="H1057" s="339"/>
      <c r="I1057" s="340"/>
      <c r="J1057" s="339"/>
      <c r="K1057" s="341"/>
      <c r="L1057" s="342"/>
      <c r="M1057" s="312"/>
      <c r="N1057" s="312"/>
      <c r="O1057" s="343"/>
      <c r="P1057" s="343"/>
      <c r="Q1057" s="343"/>
      <c r="R1057" s="332"/>
      <c r="S1057" s="332"/>
      <c r="T1057" s="325" t="str">
        <f t="shared" si="91"/>
        <v/>
      </c>
      <c r="U1057" s="326"/>
      <c r="V1057" s="330"/>
      <c r="AA1057" s="343"/>
      <c r="AB1057" s="334"/>
      <c r="AC1057" s="334"/>
      <c r="AD1057" s="334"/>
      <c r="AE1057" s="334"/>
    </row>
    <row r="1058" spans="1:31" s="328" customFormat="1">
      <c r="A1058" s="311"/>
      <c r="B1058" s="311"/>
      <c r="C1058" s="312"/>
      <c r="D1058" s="338"/>
      <c r="E1058" s="312"/>
      <c r="F1058" s="339"/>
      <c r="G1058" s="311"/>
      <c r="H1058" s="339"/>
      <c r="I1058" s="340"/>
      <c r="J1058" s="339"/>
      <c r="K1058" s="341"/>
      <c r="L1058" s="342"/>
      <c r="M1058" s="312"/>
      <c r="N1058" s="312"/>
      <c r="O1058" s="343"/>
      <c r="P1058" s="343"/>
      <c r="Q1058" s="343"/>
      <c r="R1058" s="332"/>
      <c r="S1058" s="332"/>
      <c r="T1058" s="325" t="str">
        <f t="shared" si="91"/>
        <v/>
      </c>
      <c r="U1058" s="326"/>
      <c r="V1058" s="330"/>
      <c r="AA1058" s="343"/>
      <c r="AB1058" s="334"/>
      <c r="AC1058" s="334"/>
      <c r="AD1058" s="334"/>
      <c r="AE1058" s="334"/>
    </row>
    <row r="1059" spans="1:31" s="328" customFormat="1">
      <c r="A1059" s="311"/>
      <c r="B1059" s="311"/>
      <c r="C1059" s="312"/>
      <c r="D1059" s="338"/>
      <c r="E1059" s="312"/>
      <c r="F1059" s="339"/>
      <c r="G1059" s="311"/>
      <c r="H1059" s="339"/>
      <c r="I1059" s="340"/>
      <c r="J1059" s="339"/>
      <c r="K1059" s="341"/>
      <c r="L1059" s="342"/>
      <c r="M1059" s="312"/>
      <c r="N1059" s="312"/>
      <c r="O1059" s="343"/>
      <c r="P1059" s="343"/>
      <c r="Q1059" s="343"/>
      <c r="R1059" s="332"/>
      <c r="S1059" s="332"/>
      <c r="T1059" s="325" t="str">
        <f t="shared" si="91"/>
        <v/>
      </c>
      <c r="U1059" s="326"/>
      <c r="V1059" s="330"/>
      <c r="AA1059" s="343"/>
      <c r="AB1059" s="334"/>
      <c r="AC1059" s="334"/>
      <c r="AD1059" s="334"/>
      <c r="AE1059" s="334"/>
    </row>
    <row r="1060" spans="1:31" s="328" customFormat="1">
      <c r="A1060" s="311"/>
      <c r="B1060" s="311"/>
      <c r="C1060" s="312"/>
      <c r="D1060" s="338"/>
      <c r="E1060" s="312"/>
      <c r="F1060" s="339"/>
      <c r="G1060" s="311"/>
      <c r="H1060" s="339"/>
      <c r="I1060" s="340"/>
      <c r="J1060" s="339"/>
      <c r="K1060" s="341"/>
      <c r="L1060" s="342"/>
      <c r="M1060" s="312"/>
      <c r="N1060" s="312"/>
      <c r="O1060" s="343"/>
      <c r="P1060" s="343"/>
      <c r="Q1060" s="343"/>
      <c r="R1060" s="332"/>
      <c r="S1060" s="332"/>
      <c r="T1060" s="325" t="str">
        <f t="shared" si="91"/>
        <v/>
      </c>
      <c r="U1060" s="326"/>
      <c r="V1060" s="330"/>
      <c r="AA1060" s="343"/>
      <c r="AB1060" s="334"/>
      <c r="AC1060" s="334"/>
      <c r="AD1060" s="334"/>
      <c r="AE1060" s="334"/>
    </row>
    <row r="1061" spans="1:31" s="328" customFormat="1">
      <c r="A1061" s="311"/>
      <c r="B1061" s="311"/>
      <c r="C1061" s="312"/>
      <c r="D1061" s="338"/>
      <c r="E1061" s="312"/>
      <c r="F1061" s="339"/>
      <c r="G1061" s="311"/>
      <c r="H1061" s="339"/>
      <c r="I1061" s="340"/>
      <c r="J1061" s="339"/>
      <c r="K1061" s="341"/>
      <c r="L1061" s="342"/>
      <c r="M1061" s="312"/>
      <c r="N1061" s="312"/>
      <c r="O1061" s="343"/>
      <c r="P1061" s="343"/>
      <c r="Q1061" s="343"/>
      <c r="R1061" s="332"/>
      <c r="S1061" s="332"/>
      <c r="T1061" s="325" t="str">
        <f t="shared" si="91"/>
        <v/>
      </c>
      <c r="U1061" s="326"/>
      <c r="V1061" s="330"/>
      <c r="AA1061" s="343"/>
      <c r="AB1061" s="334"/>
      <c r="AC1061" s="334"/>
      <c r="AD1061" s="334"/>
      <c r="AE1061" s="334"/>
    </row>
    <row r="1062" spans="1:31" s="328" customFormat="1">
      <c r="A1062" s="311"/>
      <c r="B1062" s="311"/>
      <c r="C1062" s="312"/>
      <c r="D1062" s="338"/>
      <c r="E1062" s="312"/>
      <c r="F1062" s="339"/>
      <c r="G1062" s="311"/>
      <c r="H1062" s="339"/>
      <c r="I1062" s="340"/>
      <c r="J1062" s="339"/>
      <c r="K1062" s="341"/>
      <c r="L1062" s="342"/>
      <c r="M1062" s="312"/>
      <c r="N1062" s="312"/>
      <c r="O1062" s="343"/>
      <c r="P1062" s="343"/>
      <c r="Q1062" s="343"/>
      <c r="R1062" s="332"/>
      <c r="S1062" s="332"/>
      <c r="T1062" s="325" t="str">
        <f t="shared" si="91"/>
        <v/>
      </c>
      <c r="U1062" s="326"/>
      <c r="V1062" s="330"/>
      <c r="AA1062" s="343"/>
      <c r="AB1062" s="334"/>
      <c r="AC1062" s="334"/>
      <c r="AD1062" s="334"/>
      <c r="AE1062" s="334"/>
    </row>
    <row r="1063" spans="1:31" s="328" customFormat="1">
      <c r="A1063" s="311"/>
      <c r="B1063" s="311"/>
      <c r="C1063" s="312"/>
      <c r="D1063" s="338"/>
      <c r="E1063" s="312"/>
      <c r="F1063" s="339"/>
      <c r="G1063" s="311"/>
      <c r="H1063" s="339"/>
      <c r="I1063" s="340"/>
      <c r="J1063" s="339"/>
      <c r="K1063" s="341"/>
      <c r="L1063" s="342"/>
      <c r="M1063" s="312"/>
      <c r="N1063" s="312"/>
      <c r="O1063" s="343"/>
      <c r="P1063" s="343"/>
      <c r="Q1063" s="343"/>
      <c r="R1063" s="332"/>
      <c r="S1063" s="332"/>
      <c r="T1063" s="325" t="str">
        <f t="shared" si="91"/>
        <v/>
      </c>
      <c r="U1063" s="326"/>
      <c r="V1063" s="330"/>
      <c r="AA1063" s="343"/>
      <c r="AB1063" s="334"/>
      <c r="AC1063" s="334"/>
      <c r="AD1063" s="334"/>
      <c r="AE1063" s="334"/>
    </row>
    <row r="1064" spans="1:31" s="328" customFormat="1">
      <c r="A1064" s="311"/>
      <c r="B1064" s="311"/>
      <c r="C1064" s="312"/>
      <c r="D1064" s="338"/>
      <c r="E1064" s="312"/>
      <c r="F1064" s="339"/>
      <c r="G1064" s="311"/>
      <c r="H1064" s="339"/>
      <c r="I1064" s="340"/>
      <c r="J1064" s="339"/>
      <c r="K1064" s="341"/>
      <c r="L1064" s="342"/>
      <c r="M1064" s="312"/>
      <c r="N1064" s="312"/>
      <c r="O1064" s="343"/>
      <c r="P1064" s="343"/>
      <c r="Q1064" s="343"/>
      <c r="R1064" s="332"/>
      <c r="S1064" s="332"/>
      <c r="T1064" s="325" t="str">
        <f t="shared" si="91"/>
        <v/>
      </c>
      <c r="U1064" s="326"/>
      <c r="V1064" s="330"/>
      <c r="AA1064" s="343"/>
      <c r="AB1064" s="334"/>
      <c r="AC1064" s="334"/>
      <c r="AD1064" s="334"/>
      <c r="AE1064" s="334"/>
    </row>
    <row r="1065" spans="1:31" s="328" customFormat="1">
      <c r="A1065" s="311"/>
      <c r="B1065" s="311"/>
      <c r="C1065" s="312"/>
      <c r="D1065" s="338"/>
      <c r="E1065" s="312"/>
      <c r="F1065" s="339"/>
      <c r="G1065" s="311"/>
      <c r="H1065" s="339"/>
      <c r="I1065" s="340"/>
      <c r="J1065" s="339"/>
      <c r="K1065" s="341"/>
      <c r="L1065" s="342"/>
      <c r="M1065" s="312"/>
      <c r="N1065" s="312"/>
      <c r="O1065" s="343"/>
      <c r="P1065" s="343"/>
      <c r="Q1065" s="343"/>
      <c r="R1065" s="332"/>
      <c r="S1065" s="332"/>
      <c r="T1065" s="325" t="str">
        <f t="shared" si="91"/>
        <v/>
      </c>
      <c r="U1065" s="326"/>
      <c r="V1065" s="330"/>
      <c r="AA1065" s="343"/>
      <c r="AB1065" s="334"/>
      <c r="AC1065" s="334"/>
      <c r="AD1065" s="334"/>
      <c r="AE1065" s="334"/>
    </row>
    <row r="1066" spans="1:31" s="328" customFormat="1">
      <c r="A1066" s="311"/>
      <c r="B1066" s="311"/>
      <c r="C1066" s="312"/>
      <c r="D1066" s="338"/>
      <c r="E1066" s="312"/>
      <c r="F1066" s="339"/>
      <c r="G1066" s="311"/>
      <c r="H1066" s="339"/>
      <c r="I1066" s="340"/>
      <c r="J1066" s="339"/>
      <c r="K1066" s="341"/>
      <c r="L1066" s="342"/>
      <c r="M1066" s="312"/>
      <c r="N1066" s="312"/>
      <c r="O1066" s="343"/>
      <c r="P1066" s="343"/>
      <c r="Q1066" s="343"/>
      <c r="R1066" s="332"/>
      <c r="S1066" s="332"/>
      <c r="T1066" s="325" t="str">
        <f t="shared" si="91"/>
        <v/>
      </c>
      <c r="U1066" s="326"/>
      <c r="V1066" s="330"/>
      <c r="AA1066" s="343"/>
      <c r="AB1066" s="334"/>
      <c r="AC1066" s="334"/>
      <c r="AD1066" s="334"/>
      <c r="AE1066" s="334"/>
    </row>
    <row r="1067" spans="1:31" s="328" customFormat="1">
      <c r="A1067" s="311"/>
      <c r="B1067" s="311"/>
      <c r="C1067" s="312"/>
      <c r="D1067" s="338"/>
      <c r="E1067" s="312"/>
      <c r="F1067" s="339"/>
      <c r="G1067" s="311"/>
      <c r="H1067" s="339"/>
      <c r="I1067" s="340"/>
      <c r="J1067" s="339"/>
      <c r="K1067" s="341"/>
      <c r="L1067" s="342"/>
      <c r="M1067" s="312"/>
      <c r="N1067" s="312"/>
      <c r="O1067" s="343"/>
      <c r="P1067" s="343"/>
      <c r="Q1067" s="343"/>
      <c r="R1067" s="332"/>
      <c r="S1067" s="332"/>
      <c r="T1067" s="325" t="str">
        <f t="shared" si="91"/>
        <v/>
      </c>
      <c r="U1067" s="326"/>
      <c r="V1067" s="330"/>
      <c r="AA1067" s="343"/>
      <c r="AB1067" s="334"/>
      <c r="AC1067" s="334"/>
      <c r="AD1067" s="334"/>
      <c r="AE1067" s="334"/>
    </row>
    <row r="1068" spans="1:31" s="328" customFormat="1">
      <c r="A1068" s="311"/>
      <c r="B1068" s="311"/>
      <c r="C1068" s="312"/>
      <c r="D1068" s="338"/>
      <c r="E1068" s="312"/>
      <c r="F1068" s="339"/>
      <c r="G1068" s="311"/>
      <c r="H1068" s="339"/>
      <c r="I1068" s="340"/>
      <c r="J1068" s="339"/>
      <c r="K1068" s="341"/>
      <c r="L1068" s="342"/>
      <c r="M1068" s="312"/>
      <c r="N1068" s="312"/>
      <c r="O1068" s="343"/>
      <c r="P1068" s="343"/>
      <c r="Q1068" s="343"/>
      <c r="R1068" s="332"/>
      <c r="S1068" s="332"/>
      <c r="T1068" s="325" t="str">
        <f t="shared" si="91"/>
        <v/>
      </c>
      <c r="U1068" s="326"/>
      <c r="V1068" s="330"/>
      <c r="AA1068" s="343"/>
      <c r="AB1068" s="334"/>
      <c r="AC1068" s="334"/>
      <c r="AD1068" s="334"/>
      <c r="AE1068" s="334"/>
    </row>
    <row r="1069" spans="1:31" s="328" customFormat="1">
      <c r="A1069" s="311"/>
      <c r="B1069" s="311"/>
      <c r="C1069" s="312"/>
      <c r="D1069" s="338"/>
      <c r="E1069" s="312"/>
      <c r="F1069" s="339"/>
      <c r="G1069" s="311"/>
      <c r="H1069" s="339"/>
      <c r="I1069" s="340"/>
      <c r="J1069" s="339"/>
      <c r="K1069" s="341"/>
      <c r="L1069" s="342"/>
      <c r="M1069" s="312"/>
      <c r="N1069" s="312"/>
      <c r="O1069" s="343"/>
      <c r="P1069" s="343"/>
      <c r="Q1069" s="343"/>
      <c r="R1069" s="332"/>
      <c r="S1069" s="332"/>
      <c r="T1069" s="325" t="str">
        <f t="shared" si="91"/>
        <v/>
      </c>
      <c r="U1069" s="326"/>
      <c r="V1069" s="330"/>
      <c r="AA1069" s="343"/>
      <c r="AB1069" s="334"/>
      <c r="AC1069" s="334"/>
      <c r="AD1069" s="334"/>
      <c r="AE1069" s="334"/>
    </row>
    <row r="1070" spans="1:31" s="328" customFormat="1">
      <c r="A1070" s="311"/>
      <c r="B1070" s="311"/>
      <c r="C1070" s="312"/>
      <c r="D1070" s="338"/>
      <c r="E1070" s="312"/>
      <c r="F1070" s="339"/>
      <c r="G1070" s="311"/>
      <c r="H1070" s="339"/>
      <c r="I1070" s="340"/>
      <c r="J1070" s="339"/>
      <c r="K1070" s="341"/>
      <c r="L1070" s="342"/>
      <c r="M1070" s="312"/>
      <c r="N1070" s="312"/>
      <c r="O1070" s="343"/>
      <c r="P1070" s="343"/>
      <c r="Q1070" s="343"/>
      <c r="R1070" s="332"/>
      <c r="S1070" s="332"/>
      <c r="T1070" s="325" t="str">
        <f t="shared" si="91"/>
        <v/>
      </c>
      <c r="U1070" s="326"/>
      <c r="V1070" s="330"/>
      <c r="AA1070" s="343"/>
      <c r="AB1070" s="334"/>
      <c r="AC1070" s="334"/>
      <c r="AD1070" s="334"/>
      <c r="AE1070" s="334"/>
    </row>
    <row r="1071" spans="1:31" s="328" customFormat="1">
      <c r="A1071" s="311"/>
      <c r="B1071" s="311"/>
      <c r="C1071" s="312"/>
      <c r="D1071" s="338"/>
      <c r="E1071" s="312"/>
      <c r="F1071" s="339"/>
      <c r="G1071" s="311"/>
      <c r="H1071" s="339"/>
      <c r="I1071" s="340"/>
      <c r="J1071" s="339"/>
      <c r="K1071" s="341"/>
      <c r="L1071" s="342"/>
      <c r="M1071" s="312"/>
      <c r="N1071" s="312"/>
      <c r="O1071" s="343"/>
      <c r="P1071" s="343"/>
      <c r="Q1071" s="343"/>
      <c r="R1071" s="332"/>
      <c r="S1071" s="332"/>
      <c r="T1071" s="325" t="str">
        <f t="shared" si="91"/>
        <v/>
      </c>
      <c r="U1071" s="326"/>
      <c r="V1071" s="330"/>
      <c r="AA1071" s="343"/>
      <c r="AB1071" s="334"/>
      <c r="AC1071" s="334"/>
      <c r="AD1071" s="334"/>
      <c r="AE1071" s="334"/>
    </row>
    <row r="1072" spans="1:31" s="328" customFormat="1">
      <c r="A1072" s="311"/>
      <c r="B1072" s="311"/>
      <c r="C1072" s="312"/>
      <c r="D1072" s="338"/>
      <c r="E1072" s="312"/>
      <c r="F1072" s="339"/>
      <c r="G1072" s="311"/>
      <c r="H1072" s="339"/>
      <c r="I1072" s="340"/>
      <c r="J1072" s="339"/>
      <c r="K1072" s="341"/>
      <c r="L1072" s="342"/>
      <c r="M1072" s="312"/>
      <c r="N1072" s="312"/>
      <c r="O1072" s="343"/>
      <c r="P1072" s="343"/>
      <c r="Q1072" s="343"/>
      <c r="R1072" s="332"/>
      <c r="S1072" s="332"/>
      <c r="T1072" s="325" t="str">
        <f t="shared" si="91"/>
        <v/>
      </c>
      <c r="U1072" s="326"/>
      <c r="V1072" s="330"/>
      <c r="AA1072" s="343"/>
      <c r="AB1072" s="334"/>
      <c r="AC1072" s="334"/>
      <c r="AD1072" s="334"/>
      <c r="AE1072" s="334"/>
    </row>
    <row r="1073" spans="1:31" s="328" customFormat="1">
      <c r="A1073" s="311"/>
      <c r="B1073" s="311"/>
      <c r="C1073" s="312"/>
      <c r="D1073" s="338"/>
      <c r="E1073" s="312"/>
      <c r="F1073" s="339"/>
      <c r="G1073" s="311"/>
      <c r="H1073" s="339"/>
      <c r="I1073" s="340"/>
      <c r="J1073" s="339"/>
      <c r="K1073" s="341"/>
      <c r="L1073" s="342"/>
      <c r="M1073" s="312"/>
      <c r="N1073" s="312"/>
      <c r="O1073" s="343"/>
      <c r="P1073" s="343"/>
      <c r="Q1073" s="343"/>
      <c r="R1073" s="332"/>
      <c r="S1073" s="332"/>
      <c r="T1073" s="325" t="str">
        <f t="shared" si="91"/>
        <v/>
      </c>
      <c r="U1073" s="326"/>
      <c r="V1073" s="330"/>
      <c r="AA1073" s="343"/>
      <c r="AB1073" s="334"/>
      <c r="AC1073" s="334"/>
      <c r="AD1073" s="334"/>
      <c r="AE1073" s="334"/>
    </row>
    <row r="1074" spans="1:31" s="328" customFormat="1">
      <c r="A1074" s="311"/>
      <c r="B1074" s="311"/>
      <c r="C1074" s="312"/>
      <c r="D1074" s="338"/>
      <c r="E1074" s="312"/>
      <c r="F1074" s="339"/>
      <c r="G1074" s="311"/>
      <c r="H1074" s="339"/>
      <c r="I1074" s="340"/>
      <c r="J1074" s="339"/>
      <c r="K1074" s="341"/>
      <c r="L1074" s="342"/>
      <c r="M1074" s="312"/>
      <c r="N1074" s="312"/>
      <c r="O1074" s="343"/>
      <c r="P1074" s="343"/>
      <c r="Q1074" s="343"/>
      <c r="R1074" s="332"/>
      <c r="S1074" s="332"/>
      <c r="T1074" s="325" t="str">
        <f t="shared" si="91"/>
        <v/>
      </c>
      <c r="U1074" s="326"/>
      <c r="V1074" s="330"/>
      <c r="AA1074" s="343"/>
      <c r="AB1074" s="334"/>
      <c r="AC1074" s="334"/>
      <c r="AD1074" s="334"/>
      <c r="AE1074" s="334"/>
    </row>
    <row r="1075" spans="1:31" s="328" customFormat="1">
      <c r="A1075" s="311"/>
      <c r="B1075" s="311"/>
      <c r="C1075" s="312"/>
      <c r="D1075" s="338"/>
      <c r="E1075" s="312"/>
      <c r="F1075" s="339"/>
      <c r="G1075" s="311"/>
      <c r="H1075" s="339"/>
      <c r="I1075" s="340"/>
      <c r="J1075" s="339"/>
      <c r="K1075" s="341"/>
      <c r="L1075" s="342"/>
      <c r="M1075" s="312"/>
      <c r="N1075" s="312"/>
      <c r="O1075" s="343"/>
      <c r="P1075" s="343"/>
      <c r="Q1075" s="343"/>
      <c r="R1075" s="332"/>
      <c r="S1075" s="332"/>
      <c r="T1075" s="325" t="str">
        <f t="shared" si="91"/>
        <v/>
      </c>
      <c r="U1075" s="326"/>
      <c r="V1075" s="330"/>
      <c r="AA1075" s="343"/>
      <c r="AB1075" s="334"/>
      <c r="AC1075" s="334"/>
      <c r="AD1075" s="334"/>
      <c r="AE1075" s="334"/>
    </row>
    <row r="1076" spans="1:31" s="328" customFormat="1">
      <c r="A1076" s="311"/>
      <c r="B1076" s="311"/>
      <c r="C1076" s="312"/>
      <c r="D1076" s="338"/>
      <c r="E1076" s="312"/>
      <c r="F1076" s="339"/>
      <c r="G1076" s="311"/>
      <c r="H1076" s="339"/>
      <c r="I1076" s="340"/>
      <c r="J1076" s="339"/>
      <c r="K1076" s="341"/>
      <c r="L1076" s="342"/>
      <c r="M1076" s="312"/>
      <c r="N1076" s="312"/>
      <c r="O1076" s="343"/>
      <c r="P1076" s="343"/>
      <c r="Q1076" s="343"/>
      <c r="R1076" s="332"/>
      <c r="S1076" s="332"/>
      <c r="T1076" s="325" t="str">
        <f t="shared" si="91"/>
        <v/>
      </c>
      <c r="U1076" s="326"/>
      <c r="V1076" s="330"/>
      <c r="AA1076" s="343"/>
      <c r="AB1076" s="334"/>
      <c r="AC1076" s="334"/>
      <c r="AD1076" s="334"/>
      <c r="AE1076" s="334"/>
    </row>
    <row r="1077" spans="1:31" s="328" customFormat="1">
      <c r="A1077" s="311"/>
      <c r="B1077" s="311"/>
      <c r="C1077" s="312"/>
      <c r="D1077" s="338"/>
      <c r="E1077" s="312"/>
      <c r="F1077" s="339"/>
      <c r="G1077" s="311"/>
      <c r="H1077" s="339"/>
      <c r="I1077" s="340"/>
      <c r="J1077" s="339"/>
      <c r="K1077" s="341"/>
      <c r="L1077" s="342"/>
      <c r="M1077" s="312"/>
      <c r="N1077" s="312"/>
      <c r="O1077" s="343"/>
      <c r="P1077" s="343"/>
      <c r="Q1077" s="343"/>
      <c r="R1077" s="332"/>
      <c r="S1077" s="332"/>
      <c r="T1077" s="325" t="str">
        <f t="shared" si="91"/>
        <v/>
      </c>
      <c r="U1077" s="326"/>
      <c r="V1077" s="330"/>
      <c r="AA1077" s="343"/>
      <c r="AB1077" s="334"/>
      <c r="AC1077" s="334"/>
      <c r="AD1077" s="334"/>
      <c r="AE1077" s="334"/>
    </row>
    <row r="1078" spans="1:31" s="328" customFormat="1">
      <c r="A1078" s="311"/>
      <c r="B1078" s="311"/>
      <c r="C1078" s="312"/>
      <c r="D1078" s="338"/>
      <c r="E1078" s="312"/>
      <c r="F1078" s="339"/>
      <c r="G1078" s="311"/>
      <c r="H1078" s="339"/>
      <c r="I1078" s="340"/>
      <c r="J1078" s="339"/>
      <c r="K1078" s="341"/>
      <c r="L1078" s="342"/>
      <c r="M1078" s="312"/>
      <c r="N1078" s="312"/>
      <c r="O1078" s="343"/>
      <c r="P1078" s="343"/>
      <c r="Q1078" s="343"/>
      <c r="R1078" s="332"/>
      <c r="S1078" s="332"/>
      <c r="T1078" s="325" t="str">
        <f t="shared" si="91"/>
        <v/>
      </c>
      <c r="U1078" s="326"/>
      <c r="V1078" s="330"/>
      <c r="AA1078" s="343"/>
      <c r="AB1078" s="334"/>
      <c r="AC1078" s="334"/>
      <c r="AD1078" s="334"/>
      <c r="AE1078" s="334"/>
    </row>
    <row r="1079" spans="1:31" s="328" customFormat="1">
      <c r="A1079" s="311"/>
      <c r="B1079" s="311"/>
      <c r="C1079" s="312"/>
      <c r="D1079" s="338"/>
      <c r="E1079" s="312"/>
      <c r="F1079" s="339"/>
      <c r="G1079" s="311"/>
      <c r="H1079" s="339"/>
      <c r="I1079" s="340"/>
      <c r="J1079" s="339"/>
      <c r="K1079" s="341"/>
      <c r="L1079" s="342"/>
      <c r="M1079" s="312"/>
      <c r="N1079" s="312"/>
      <c r="O1079" s="343"/>
      <c r="P1079" s="343"/>
      <c r="Q1079" s="343"/>
      <c r="R1079" s="332"/>
      <c r="S1079" s="332"/>
      <c r="T1079" s="325" t="str">
        <f t="shared" si="91"/>
        <v/>
      </c>
      <c r="U1079" s="326"/>
      <c r="V1079" s="330"/>
      <c r="AA1079" s="343"/>
      <c r="AB1079" s="334"/>
      <c r="AC1079" s="334"/>
      <c r="AD1079" s="334"/>
      <c r="AE1079" s="334"/>
    </row>
    <row r="1080" spans="1:31" s="328" customFormat="1">
      <c r="A1080" s="311"/>
      <c r="B1080" s="311"/>
      <c r="C1080" s="312"/>
      <c r="D1080" s="338"/>
      <c r="E1080" s="312"/>
      <c r="F1080" s="339"/>
      <c r="G1080" s="311"/>
      <c r="H1080" s="339"/>
      <c r="I1080" s="340"/>
      <c r="J1080" s="339"/>
      <c r="K1080" s="341"/>
      <c r="L1080" s="342"/>
      <c r="M1080" s="312"/>
      <c r="N1080" s="312"/>
      <c r="O1080" s="343"/>
      <c r="P1080" s="343"/>
      <c r="Q1080" s="343"/>
      <c r="R1080" s="332"/>
      <c r="S1080" s="332"/>
      <c r="T1080" s="325" t="str">
        <f t="shared" si="91"/>
        <v/>
      </c>
      <c r="U1080" s="326"/>
      <c r="V1080" s="330"/>
      <c r="AA1080" s="343"/>
      <c r="AB1080" s="334"/>
      <c r="AC1080" s="334"/>
      <c r="AD1080" s="334"/>
      <c r="AE1080" s="334"/>
    </row>
    <row r="1081" spans="1:31" s="328" customFormat="1">
      <c r="A1081" s="311"/>
      <c r="B1081" s="311"/>
      <c r="C1081" s="312"/>
      <c r="D1081" s="338"/>
      <c r="E1081" s="312"/>
      <c r="F1081" s="339"/>
      <c r="G1081" s="311"/>
      <c r="H1081" s="339"/>
      <c r="I1081" s="340"/>
      <c r="J1081" s="339"/>
      <c r="K1081" s="341"/>
      <c r="L1081" s="342"/>
      <c r="M1081" s="312"/>
      <c r="N1081" s="312"/>
      <c r="O1081" s="343"/>
      <c r="P1081" s="343"/>
      <c r="Q1081" s="343"/>
      <c r="R1081" s="332"/>
      <c r="S1081" s="332"/>
      <c r="T1081" s="325" t="str">
        <f t="shared" si="91"/>
        <v/>
      </c>
      <c r="U1081" s="326"/>
      <c r="V1081" s="330"/>
      <c r="AA1081" s="343"/>
      <c r="AB1081" s="334"/>
      <c r="AC1081" s="334"/>
      <c r="AD1081" s="334"/>
      <c r="AE1081" s="334"/>
    </row>
    <row r="1082" spans="1:31" s="328" customFormat="1">
      <c r="A1082" s="311"/>
      <c r="B1082" s="311"/>
      <c r="C1082" s="312"/>
      <c r="D1082" s="338"/>
      <c r="E1082" s="312"/>
      <c r="F1082" s="339"/>
      <c r="G1082" s="311"/>
      <c r="H1082" s="339"/>
      <c r="I1082" s="340"/>
      <c r="J1082" s="339"/>
      <c r="K1082" s="341"/>
      <c r="L1082" s="342"/>
      <c r="M1082" s="312"/>
      <c r="N1082" s="312"/>
      <c r="O1082" s="343"/>
      <c r="P1082" s="343"/>
      <c r="Q1082" s="343"/>
      <c r="R1082" s="332"/>
      <c r="S1082" s="332"/>
      <c r="T1082" s="325" t="str">
        <f t="shared" si="91"/>
        <v/>
      </c>
      <c r="U1082" s="326"/>
      <c r="V1082" s="330"/>
      <c r="AA1082" s="343"/>
      <c r="AB1082" s="334"/>
      <c r="AC1082" s="334"/>
      <c r="AD1082" s="334"/>
      <c r="AE1082" s="334"/>
    </row>
    <row r="1083" spans="1:31" s="328" customFormat="1">
      <c r="A1083" s="311"/>
      <c r="B1083" s="311"/>
      <c r="C1083" s="312"/>
      <c r="D1083" s="338"/>
      <c r="E1083" s="312"/>
      <c r="F1083" s="339"/>
      <c r="G1083" s="311"/>
      <c r="H1083" s="339"/>
      <c r="I1083" s="340"/>
      <c r="J1083" s="339"/>
      <c r="K1083" s="341"/>
      <c r="L1083" s="342"/>
      <c r="M1083" s="312"/>
      <c r="N1083" s="312"/>
      <c r="O1083" s="343"/>
      <c r="P1083" s="343"/>
      <c r="Q1083" s="343"/>
      <c r="R1083" s="332"/>
      <c r="S1083" s="332"/>
      <c r="T1083" s="325" t="str">
        <f t="shared" si="91"/>
        <v/>
      </c>
      <c r="U1083" s="326"/>
      <c r="V1083" s="330"/>
      <c r="AA1083" s="343"/>
      <c r="AB1083" s="334"/>
      <c r="AC1083" s="334"/>
      <c r="AD1083" s="334"/>
      <c r="AE1083" s="334"/>
    </row>
    <row r="1084" spans="1:31" s="328" customFormat="1">
      <c r="A1084" s="311"/>
      <c r="B1084" s="311"/>
      <c r="C1084" s="312"/>
      <c r="D1084" s="338"/>
      <c r="E1084" s="312"/>
      <c r="F1084" s="339"/>
      <c r="G1084" s="311"/>
      <c r="H1084" s="339"/>
      <c r="I1084" s="340"/>
      <c r="J1084" s="339"/>
      <c r="K1084" s="341"/>
      <c r="L1084" s="342"/>
      <c r="M1084" s="312"/>
      <c r="N1084" s="312"/>
      <c r="O1084" s="343"/>
      <c r="P1084" s="343"/>
      <c r="Q1084" s="343"/>
      <c r="R1084" s="332"/>
      <c r="S1084" s="332"/>
      <c r="T1084" s="325" t="str">
        <f t="shared" si="91"/>
        <v/>
      </c>
      <c r="U1084" s="326"/>
      <c r="V1084" s="330"/>
      <c r="AA1084" s="343"/>
      <c r="AB1084" s="334"/>
      <c r="AC1084" s="334"/>
      <c r="AD1084" s="334"/>
      <c r="AE1084" s="334"/>
    </row>
    <row r="1085" spans="1:31" s="328" customFormat="1">
      <c r="A1085" s="311"/>
      <c r="B1085" s="311"/>
      <c r="C1085" s="312"/>
      <c r="D1085" s="338"/>
      <c r="E1085" s="312"/>
      <c r="F1085" s="339"/>
      <c r="G1085" s="311"/>
      <c r="H1085" s="339"/>
      <c r="I1085" s="340"/>
      <c r="J1085" s="339"/>
      <c r="K1085" s="341"/>
      <c r="L1085" s="342"/>
      <c r="M1085" s="312"/>
      <c r="N1085" s="312"/>
      <c r="O1085" s="343"/>
      <c r="P1085" s="343"/>
      <c r="Q1085" s="343"/>
      <c r="R1085" s="332"/>
      <c r="S1085" s="332"/>
      <c r="T1085" s="325" t="str">
        <f t="shared" si="91"/>
        <v/>
      </c>
      <c r="U1085" s="326"/>
      <c r="V1085" s="330"/>
      <c r="AA1085" s="343"/>
      <c r="AB1085" s="334"/>
      <c r="AC1085" s="334"/>
      <c r="AD1085" s="334"/>
      <c r="AE1085" s="334"/>
    </row>
    <row r="1086" spans="1:31" s="328" customFormat="1">
      <c r="A1086" s="311"/>
      <c r="B1086" s="311"/>
      <c r="C1086" s="312"/>
      <c r="D1086" s="338"/>
      <c r="E1086" s="312"/>
      <c r="F1086" s="339"/>
      <c r="G1086" s="311"/>
      <c r="H1086" s="339"/>
      <c r="I1086" s="340"/>
      <c r="J1086" s="339"/>
      <c r="K1086" s="341"/>
      <c r="L1086" s="342"/>
      <c r="M1086" s="312"/>
      <c r="N1086" s="312"/>
      <c r="O1086" s="343"/>
      <c r="P1086" s="343"/>
      <c r="Q1086" s="343"/>
      <c r="R1086" s="332"/>
      <c r="S1086" s="332"/>
      <c r="T1086" s="325" t="str">
        <f t="shared" si="91"/>
        <v/>
      </c>
      <c r="U1086" s="326"/>
      <c r="V1086" s="330"/>
      <c r="AA1086" s="343"/>
      <c r="AB1086" s="334"/>
      <c r="AC1086" s="334"/>
      <c r="AD1086" s="334"/>
      <c r="AE1086" s="334"/>
    </row>
    <row r="1087" spans="1:31" s="328" customFormat="1">
      <c r="A1087" s="311"/>
      <c r="B1087" s="311"/>
      <c r="C1087" s="312"/>
      <c r="D1087" s="338"/>
      <c r="E1087" s="312"/>
      <c r="F1087" s="339"/>
      <c r="G1087" s="311"/>
      <c r="H1087" s="339"/>
      <c r="I1087" s="340"/>
      <c r="J1087" s="339"/>
      <c r="K1087" s="341"/>
      <c r="L1087" s="342"/>
      <c r="M1087" s="312"/>
      <c r="N1087" s="312"/>
      <c r="O1087" s="343"/>
      <c r="P1087" s="343"/>
      <c r="Q1087" s="343"/>
      <c r="R1087" s="332"/>
      <c r="S1087" s="332"/>
      <c r="T1087" s="325" t="str">
        <f t="shared" si="91"/>
        <v/>
      </c>
      <c r="U1087" s="326"/>
      <c r="V1087" s="330"/>
      <c r="AA1087" s="343"/>
      <c r="AB1087" s="334"/>
      <c r="AC1087" s="334"/>
      <c r="AD1087" s="334"/>
      <c r="AE1087" s="334"/>
    </row>
    <row r="1088" spans="1:31" s="328" customFormat="1">
      <c r="A1088" s="311"/>
      <c r="B1088" s="311"/>
      <c r="C1088" s="312"/>
      <c r="D1088" s="338"/>
      <c r="E1088" s="312"/>
      <c r="F1088" s="339"/>
      <c r="G1088" s="311"/>
      <c r="H1088" s="339"/>
      <c r="I1088" s="340"/>
      <c r="J1088" s="339"/>
      <c r="K1088" s="341"/>
      <c r="L1088" s="342"/>
      <c r="M1088" s="312"/>
      <c r="N1088" s="312"/>
      <c r="O1088" s="343"/>
      <c r="P1088" s="343"/>
      <c r="Q1088" s="343"/>
      <c r="R1088" s="332"/>
      <c r="S1088" s="332"/>
      <c r="T1088" s="325" t="str">
        <f t="shared" si="91"/>
        <v/>
      </c>
      <c r="U1088" s="326"/>
      <c r="V1088" s="330"/>
      <c r="AA1088" s="343"/>
      <c r="AB1088" s="334"/>
      <c r="AC1088" s="334"/>
      <c r="AD1088" s="334"/>
      <c r="AE1088" s="334"/>
    </row>
    <row r="1089" spans="1:31" s="328" customFormat="1">
      <c r="A1089" s="311"/>
      <c r="B1089" s="311"/>
      <c r="C1089" s="312"/>
      <c r="D1089" s="338"/>
      <c r="E1089" s="312"/>
      <c r="F1089" s="339"/>
      <c r="G1089" s="311"/>
      <c r="H1089" s="339"/>
      <c r="I1089" s="340"/>
      <c r="J1089" s="339"/>
      <c r="K1089" s="341"/>
      <c r="L1089" s="342"/>
      <c r="M1089" s="312"/>
      <c r="N1089" s="312"/>
      <c r="O1089" s="343"/>
      <c r="P1089" s="343"/>
      <c r="Q1089" s="343"/>
      <c r="R1089" s="332"/>
      <c r="S1089" s="332"/>
      <c r="T1089" s="325" t="str">
        <f t="shared" si="91"/>
        <v/>
      </c>
      <c r="U1089" s="326"/>
      <c r="V1089" s="330"/>
      <c r="AA1089" s="343"/>
      <c r="AB1089" s="334"/>
      <c r="AC1089" s="334"/>
      <c r="AD1089" s="334"/>
      <c r="AE1089" s="334"/>
    </row>
    <row r="1090" spans="1:31" s="328" customFormat="1">
      <c r="A1090" s="311"/>
      <c r="B1090" s="311"/>
      <c r="C1090" s="312"/>
      <c r="D1090" s="338"/>
      <c r="E1090" s="312"/>
      <c r="F1090" s="339"/>
      <c r="G1090" s="311"/>
      <c r="H1090" s="339"/>
      <c r="I1090" s="340"/>
      <c r="J1090" s="339"/>
      <c r="K1090" s="341"/>
      <c r="L1090" s="342"/>
      <c r="M1090" s="312"/>
      <c r="N1090" s="312"/>
      <c r="O1090" s="343"/>
      <c r="P1090" s="343"/>
      <c r="Q1090" s="343"/>
      <c r="R1090" s="332"/>
      <c r="S1090" s="332"/>
      <c r="T1090" s="325" t="str">
        <f t="shared" si="91"/>
        <v/>
      </c>
      <c r="U1090" s="326"/>
      <c r="V1090" s="330"/>
      <c r="AA1090" s="343"/>
      <c r="AB1090" s="334"/>
      <c r="AC1090" s="334"/>
      <c r="AD1090" s="334"/>
      <c r="AE1090" s="334"/>
    </row>
    <row r="1091" spans="1:31" s="328" customFormat="1">
      <c r="A1091" s="311"/>
      <c r="B1091" s="311"/>
      <c r="C1091" s="312"/>
      <c r="D1091" s="338"/>
      <c r="E1091" s="312"/>
      <c r="F1091" s="339"/>
      <c r="G1091" s="311"/>
      <c r="H1091" s="339"/>
      <c r="I1091" s="340"/>
      <c r="J1091" s="339"/>
      <c r="K1091" s="341"/>
      <c r="L1091" s="342"/>
      <c r="M1091" s="312"/>
      <c r="N1091" s="312"/>
      <c r="O1091" s="343"/>
      <c r="P1091" s="343"/>
      <c r="Q1091" s="343"/>
      <c r="R1091" s="332"/>
      <c r="S1091" s="332"/>
      <c r="T1091" s="325" t="str">
        <f t="shared" si="91"/>
        <v/>
      </c>
      <c r="U1091" s="326"/>
      <c r="V1091" s="330"/>
      <c r="AA1091" s="343"/>
      <c r="AB1091" s="334"/>
      <c r="AC1091" s="334"/>
      <c r="AD1091" s="334"/>
      <c r="AE1091" s="334"/>
    </row>
    <row r="1092" spans="1:31" s="328" customFormat="1">
      <c r="A1092" s="311"/>
      <c r="B1092" s="311"/>
      <c r="C1092" s="312"/>
      <c r="D1092" s="338"/>
      <c r="E1092" s="312"/>
      <c r="F1092" s="339"/>
      <c r="G1092" s="311"/>
      <c r="H1092" s="339"/>
      <c r="I1092" s="340"/>
      <c r="J1092" s="339"/>
      <c r="K1092" s="341"/>
      <c r="L1092" s="342"/>
      <c r="M1092" s="312"/>
      <c r="N1092" s="312"/>
      <c r="O1092" s="343"/>
      <c r="P1092" s="343"/>
      <c r="Q1092" s="343"/>
      <c r="R1092" s="332"/>
      <c r="S1092" s="332"/>
      <c r="T1092" s="325" t="str">
        <f t="shared" si="91"/>
        <v/>
      </c>
      <c r="U1092" s="326"/>
      <c r="V1092" s="330"/>
      <c r="AA1092" s="343"/>
      <c r="AB1092" s="334"/>
      <c r="AC1092" s="334"/>
      <c r="AD1092" s="334"/>
      <c r="AE1092" s="334"/>
    </row>
    <row r="1093" spans="1:31" s="328" customFormat="1">
      <c r="A1093" s="311"/>
      <c r="B1093" s="311"/>
      <c r="C1093" s="312"/>
      <c r="D1093" s="338"/>
      <c r="E1093" s="312"/>
      <c r="F1093" s="339"/>
      <c r="G1093" s="311"/>
      <c r="H1093" s="339"/>
      <c r="I1093" s="340"/>
      <c r="J1093" s="339"/>
      <c r="K1093" s="341"/>
      <c r="L1093" s="342"/>
      <c r="M1093" s="312"/>
      <c r="N1093" s="312"/>
      <c r="O1093" s="343"/>
      <c r="P1093" s="343"/>
      <c r="Q1093" s="343"/>
      <c r="R1093" s="332"/>
      <c r="S1093" s="332"/>
      <c r="T1093" s="325" t="str">
        <f t="shared" si="91"/>
        <v/>
      </c>
      <c r="U1093" s="326"/>
      <c r="V1093" s="330"/>
      <c r="AA1093" s="343"/>
      <c r="AB1093" s="334"/>
      <c r="AC1093" s="334"/>
      <c r="AD1093" s="334"/>
      <c r="AE1093" s="334"/>
    </row>
    <row r="1094" spans="1:31" s="328" customFormat="1">
      <c r="A1094" s="311"/>
      <c r="B1094" s="311"/>
      <c r="C1094" s="312"/>
      <c r="D1094" s="338"/>
      <c r="E1094" s="312"/>
      <c r="F1094" s="339"/>
      <c r="G1094" s="311"/>
      <c r="H1094" s="339"/>
      <c r="I1094" s="340"/>
      <c r="J1094" s="339"/>
      <c r="K1094" s="341"/>
      <c r="L1094" s="342"/>
      <c r="M1094" s="312"/>
      <c r="N1094" s="312"/>
      <c r="O1094" s="343"/>
      <c r="P1094" s="343"/>
      <c r="Q1094" s="343"/>
      <c r="R1094" s="332"/>
      <c r="S1094" s="332"/>
      <c r="T1094" s="325" t="str">
        <f t="shared" si="91"/>
        <v/>
      </c>
      <c r="U1094" s="326"/>
      <c r="V1094" s="330"/>
      <c r="AA1094" s="343"/>
      <c r="AB1094" s="334"/>
      <c r="AC1094" s="334"/>
      <c r="AD1094" s="334"/>
      <c r="AE1094" s="334"/>
    </row>
    <row r="1095" spans="1:31" s="328" customFormat="1">
      <c r="A1095" s="311"/>
      <c r="B1095" s="311"/>
      <c r="C1095" s="312"/>
      <c r="D1095" s="338"/>
      <c r="E1095" s="312"/>
      <c r="F1095" s="339"/>
      <c r="G1095" s="311"/>
      <c r="H1095" s="339"/>
      <c r="I1095" s="340"/>
      <c r="J1095" s="339"/>
      <c r="K1095" s="341"/>
      <c r="L1095" s="342"/>
      <c r="M1095" s="312"/>
      <c r="N1095" s="312"/>
      <c r="O1095" s="343"/>
      <c r="P1095" s="343"/>
      <c r="Q1095" s="343"/>
      <c r="R1095" s="332"/>
      <c r="S1095" s="332"/>
      <c r="T1095" s="325" t="str">
        <f t="shared" si="91"/>
        <v/>
      </c>
      <c r="U1095" s="326"/>
      <c r="V1095" s="330"/>
      <c r="AA1095" s="343"/>
      <c r="AB1095" s="334"/>
      <c r="AC1095" s="334"/>
      <c r="AD1095" s="334"/>
      <c r="AE1095" s="334"/>
    </row>
    <row r="1096" spans="1:31" s="328" customFormat="1">
      <c r="A1096" s="311"/>
      <c r="B1096" s="311"/>
      <c r="C1096" s="312"/>
      <c r="D1096" s="338"/>
      <c r="E1096" s="312"/>
      <c r="F1096" s="339"/>
      <c r="G1096" s="311"/>
      <c r="H1096" s="339"/>
      <c r="I1096" s="340"/>
      <c r="J1096" s="339"/>
      <c r="K1096" s="341"/>
      <c r="L1096" s="342"/>
      <c r="M1096" s="312"/>
      <c r="N1096" s="312"/>
      <c r="O1096" s="343"/>
      <c r="P1096" s="343"/>
      <c r="Q1096" s="343"/>
      <c r="R1096" s="332"/>
      <c r="S1096" s="332"/>
      <c r="T1096" s="325" t="str">
        <f t="shared" si="91"/>
        <v/>
      </c>
      <c r="U1096" s="326"/>
      <c r="V1096" s="330"/>
      <c r="AA1096" s="343"/>
      <c r="AB1096" s="334"/>
      <c r="AC1096" s="334"/>
      <c r="AD1096" s="334"/>
      <c r="AE1096" s="334"/>
    </row>
    <row r="1097" spans="1:31" s="328" customFormat="1">
      <c r="A1097" s="311"/>
      <c r="B1097" s="311"/>
      <c r="C1097" s="312"/>
      <c r="D1097" s="338"/>
      <c r="E1097" s="312"/>
      <c r="F1097" s="339"/>
      <c r="G1097" s="311"/>
      <c r="H1097" s="339"/>
      <c r="I1097" s="340"/>
      <c r="J1097" s="339"/>
      <c r="K1097" s="341"/>
      <c r="L1097" s="342"/>
      <c r="M1097" s="312"/>
      <c r="N1097" s="312"/>
      <c r="O1097" s="343"/>
      <c r="P1097" s="343"/>
      <c r="Q1097" s="343"/>
      <c r="R1097" s="332"/>
      <c r="S1097" s="332"/>
      <c r="T1097" s="325" t="str">
        <f t="shared" si="91"/>
        <v/>
      </c>
      <c r="U1097" s="326"/>
      <c r="V1097" s="330"/>
      <c r="AA1097" s="343"/>
      <c r="AB1097" s="334"/>
      <c r="AC1097" s="334"/>
      <c r="AD1097" s="334"/>
      <c r="AE1097" s="334"/>
    </row>
    <row r="1098" spans="1:31" s="328" customFormat="1">
      <c r="A1098" s="311"/>
      <c r="B1098" s="311"/>
      <c r="C1098" s="312"/>
      <c r="D1098" s="338"/>
      <c r="E1098" s="312"/>
      <c r="F1098" s="339"/>
      <c r="G1098" s="311"/>
      <c r="H1098" s="339"/>
      <c r="I1098" s="340"/>
      <c r="J1098" s="339"/>
      <c r="K1098" s="341"/>
      <c r="L1098" s="342"/>
      <c r="M1098" s="312"/>
      <c r="N1098" s="312"/>
      <c r="O1098" s="343"/>
      <c r="P1098" s="343"/>
      <c r="Q1098" s="343"/>
      <c r="R1098" s="332"/>
      <c r="S1098" s="332"/>
      <c r="T1098" s="325" t="str">
        <f t="shared" si="91"/>
        <v/>
      </c>
      <c r="U1098" s="326"/>
      <c r="V1098" s="330"/>
      <c r="AA1098" s="343"/>
      <c r="AB1098" s="334"/>
      <c r="AC1098" s="334"/>
      <c r="AD1098" s="334"/>
      <c r="AE1098" s="334"/>
    </row>
    <row r="1099" spans="1:31" s="328" customFormat="1">
      <c r="A1099" s="311"/>
      <c r="B1099" s="311"/>
      <c r="C1099" s="312"/>
      <c r="D1099" s="338"/>
      <c r="E1099" s="312"/>
      <c r="F1099" s="339"/>
      <c r="G1099" s="311"/>
      <c r="H1099" s="339"/>
      <c r="I1099" s="340"/>
      <c r="J1099" s="339"/>
      <c r="K1099" s="341"/>
      <c r="L1099" s="342"/>
      <c r="M1099" s="312"/>
      <c r="N1099" s="312"/>
      <c r="O1099" s="343"/>
      <c r="P1099" s="343"/>
      <c r="Q1099" s="343"/>
      <c r="R1099" s="332"/>
      <c r="S1099" s="332"/>
      <c r="T1099" s="325" t="str">
        <f t="shared" si="91"/>
        <v/>
      </c>
      <c r="U1099" s="326"/>
      <c r="V1099" s="330"/>
      <c r="AA1099" s="343"/>
      <c r="AB1099" s="334"/>
      <c r="AC1099" s="334"/>
      <c r="AD1099" s="334"/>
      <c r="AE1099" s="334"/>
    </row>
    <row r="1100" spans="1:31" s="328" customFormat="1">
      <c r="A1100" s="311"/>
      <c r="B1100" s="311"/>
      <c r="C1100" s="312"/>
      <c r="D1100" s="338"/>
      <c r="E1100" s="312"/>
      <c r="F1100" s="339"/>
      <c r="G1100" s="311"/>
      <c r="H1100" s="339"/>
      <c r="I1100" s="340"/>
      <c r="J1100" s="339"/>
      <c r="K1100" s="341"/>
      <c r="L1100" s="342"/>
      <c r="M1100" s="312"/>
      <c r="N1100" s="312"/>
      <c r="O1100" s="343"/>
      <c r="P1100" s="343"/>
      <c r="Q1100" s="343"/>
      <c r="R1100" s="332"/>
      <c r="S1100" s="332"/>
      <c r="T1100" s="325" t="str">
        <f t="shared" si="91"/>
        <v/>
      </c>
      <c r="U1100" s="326"/>
      <c r="V1100" s="330"/>
      <c r="AA1100" s="343"/>
      <c r="AB1100" s="334"/>
      <c r="AC1100" s="334"/>
      <c r="AD1100" s="334"/>
      <c r="AE1100" s="334"/>
    </row>
    <row r="1101" spans="1:31" s="328" customFormat="1">
      <c r="A1101" s="311"/>
      <c r="B1101" s="311"/>
      <c r="C1101" s="312"/>
      <c r="D1101" s="338"/>
      <c r="E1101" s="312"/>
      <c r="F1101" s="339"/>
      <c r="G1101" s="311"/>
      <c r="H1101" s="339"/>
      <c r="I1101" s="340"/>
      <c r="J1101" s="339"/>
      <c r="K1101" s="341"/>
      <c r="L1101" s="342"/>
      <c r="M1101" s="312"/>
      <c r="N1101" s="312"/>
      <c r="O1101" s="343"/>
      <c r="P1101" s="343"/>
      <c r="Q1101" s="343"/>
      <c r="R1101" s="332"/>
      <c r="S1101" s="332"/>
      <c r="T1101" s="325" t="str">
        <f t="shared" ref="T1101:T1164" si="92">IFERROR(IF(U1101="","",ROW()-11),"")</f>
        <v/>
      </c>
      <c r="U1101" s="326"/>
      <c r="V1101" s="330"/>
      <c r="AA1101" s="343"/>
      <c r="AB1101" s="334"/>
      <c r="AC1101" s="334"/>
      <c r="AD1101" s="334"/>
      <c r="AE1101" s="334"/>
    </row>
    <row r="1102" spans="1:31" s="328" customFormat="1">
      <c r="A1102" s="311"/>
      <c r="B1102" s="311"/>
      <c r="C1102" s="312"/>
      <c r="D1102" s="338"/>
      <c r="E1102" s="312"/>
      <c r="F1102" s="339"/>
      <c r="G1102" s="311"/>
      <c r="H1102" s="339"/>
      <c r="I1102" s="340"/>
      <c r="J1102" s="339"/>
      <c r="K1102" s="341"/>
      <c r="L1102" s="342"/>
      <c r="M1102" s="312"/>
      <c r="N1102" s="312"/>
      <c r="O1102" s="343"/>
      <c r="P1102" s="343"/>
      <c r="Q1102" s="343"/>
      <c r="R1102" s="332"/>
      <c r="S1102" s="332"/>
      <c r="T1102" s="325" t="str">
        <f t="shared" si="92"/>
        <v/>
      </c>
      <c r="U1102" s="326"/>
      <c r="V1102" s="330"/>
      <c r="AA1102" s="343"/>
      <c r="AB1102" s="334"/>
      <c r="AC1102" s="334"/>
      <c r="AD1102" s="334"/>
      <c r="AE1102" s="334"/>
    </row>
    <row r="1103" spans="1:31" s="328" customFormat="1">
      <c r="A1103" s="311"/>
      <c r="B1103" s="311"/>
      <c r="C1103" s="312"/>
      <c r="D1103" s="338"/>
      <c r="E1103" s="312"/>
      <c r="F1103" s="339"/>
      <c r="G1103" s="311"/>
      <c r="H1103" s="339"/>
      <c r="I1103" s="340"/>
      <c r="J1103" s="339"/>
      <c r="K1103" s="341"/>
      <c r="L1103" s="342"/>
      <c r="M1103" s="312"/>
      <c r="N1103" s="312"/>
      <c r="O1103" s="343"/>
      <c r="P1103" s="343"/>
      <c r="Q1103" s="343"/>
      <c r="R1103" s="332"/>
      <c r="S1103" s="332"/>
      <c r="T1103" s="325" t="str">
        <f t="shared" si="92"/>
        <v/>
      </c>
      <c r="U1103" s="326"/>
      <c r="V1103" s="330"/>
      <c r="AA1103" s="343"/>
      <c r="AB1103" s="334"/>
      <c r="AC1103" s="334"/>
      <c r="AD1103" s="334"/>
      <c r="AE1103" s="334"/>
    </row>
    <row r="1104" spans="1:31" s="328" customFormat="1">
      <c r="A1104" s="311"/>
      <c r="B1104" s="311"/>
      <c r="C1104" s="312"/>
      <c r="D1104" s="338"/>
      <c r="E1104" s="312"/>
      <c r="F1104" s="339"/>
      <c r="G1104" s="311"/>
      <c r="H1104" s="339"/>
      <c r="I1104" s="340"/>
      <c r="J1104" s="339"/>
      <c r="K1104" s="341"/>
      <c r="L1104" s="342"/>
      <c r="M1104" s="312"/>
      <c r="N1104" s="312"/>
      <c r="O1104" s="343"/>
      <c r="P1104" s="343"/>
      <c r="Q1104" s="343"/>
      <c r="R1104" s="332"/>
      <c r="S1104" s="332"/>
      <c r="T1104" s="325" t="str">
        <f t="shared" si="92"/>
        <v/>
      </c>
      <c r="U1104" s="326"/>
      <c r="V1104" s="330"/>
      <c r="AA1104" s="343"/>
      <c r="AB1104" s="334"/>
      <c r="AC1104" s="334"/>
      <c r="AD1104" s="334"/>
      <c r="AE1104" s="334"/>
    </row>
    <row r="1105" spans="1:31" s="328" customFormat="1">
      <c r="A1105" s="311"/>
      <c r="B1105" s="311"/>
      <c r="C1105" s="312"/>
      <c r="D1105" s="338"/>
      <c r="E1105" s="312"/>
      <c r="F1105" s="339"/>
      <c r="G1105" s="311"/>
      <c r="H1105" s="339"/>
      <c r="I1105" s="340"/>
      <c r="J1105" s="339"/>
      <c r="K1105" s="341"/>
      <c r="L1105" s="342"/>
      <c r="M1105" s="312"/>
      <c r="N1105" s="312"/>
      <c r="O1105" s="343"/>
      <c r="P1105" s="343"/>
      <c r="Q1105" s="343"/>
      <c r="R1105" s="332"/>
      <c r="S1105" s="332"/>
      <c r="T1105" s="325" t="str">
        <f t="shared" si="92"/>
        <v/>
      </c>
      <c r="U1105" s="326"/>
      <c r="V1105" s="330"/>
      <c r="AA1105" s="343"/>
      <c r="AB1105" s="334"/>
      <c r="AC1105" s="334"/>
      <c r="AD1105" s="334"/>
      <c r="AE1105" s="334"/>
    </row>
    <row r="1106" spans="1:31" s="328" customFormat="1">
      <c r="A1106" s="311"/>
      <c r="B1106" s="311"/>
      <c r="C1106" s="312"/>
      <c r="D1106" s="338"/>
      <c r="E1106" s="312"/>
      <c r="F1106" s="339"/>
      <c r="G1106" s="311"/>
      <c r="H1106" s="339"/>
      <c r="I1106" s="340"/>
      <c r="J1106" s="339"/>
      <c r="K1106" s="341"/>
      <c r="L1106" s="342"/>
      <c r="M1106" s="312"/>
      <c r="N1106" s="312"/>
      <c r="O1106" s="343"/>
      <c r="P1106" s="343"/>
      <c r="Q1106" s="343"/>
      <c r="R1106" s="332"/>
      <c r="S1106" s="332"/>
      <c r="T1106" s="325" t="str">
        <f t="shared" si="92"/>
        <v/>
      </c>
      <c r="U1106" s="326"/>
      <c r="V1106" s="330"/>
      <c r="AA1106" s="343"/>
      <c r="AB1106" s="334"/>
      <c r="AC1106" s="334"/>
      <c r="AD1106" s="334"/>
      <c r="AE1106" s="334"/>
    </row>
    <row r="1107" spans="1:31" s="328" customFormat="1">
      <c r="A1107" s="311"/>
      <c r="B1107" s="311"/>
      <c r="C1107" s="312"/>
      <c r="D1107" s="338"/>
      <c r="E1107" s="312"/>
      <c r="F1107" s="339"/>
      <c r="G1107" s="311"/>
      <c r="H1107" s="339"/>
      <c r="I1107" s="340"/>
      <c r="J1107" s="339"/>
      <c r="K1107" s="341"/>
      <c r="L1107" s="342"/>
      <c r="M1107" s="312"/>
      <c r="N1107" s="312"/>
      <c r="O1107" s="343"/>
      <c r="P1107" s="343"/>
      <c r="Q1107" s="343"/>
      <c r="R1107" s="332"/>
      <c r="S1107" s="332"/>
      <c r="T1107" s="325" t="str">
        <f t="shared" si="92"/>
        <v/>
      </c>
      <c r="U1107" s="326"/>
      <c r="V1107" s="330"/>
      <c r="AA1107" s="343"/>
      <c r="AB1107" s="334"/>
      <c r="AC1107" s="334"/>
      <c r="AD1107" s="334"/>
      <c r="AE1107" s="334"/>
    </row>
    <row r="1108" spans="1:31" s="328" customFormat="1">
      <c r="A1108" s="311"/>
      <c r="B1108" s="311"/>
      <c r="C1108" s="312"/>
      <c r="D1108" s="338"/>
      <c r="E1108" s="312"/>
      <c r="F1108" s="339"/>
      <c r="G1108" s="311"/>
      <c r="H1108" s="339"/>
      <c r="I1108" s="340"/>
      <c r="J1108" s="339"/>
      <c r="K1108" s="341"/>
      <c r="L1108" s="342"/>
      <c r="M1108" s="312"/>
      <c r="N1108" s="312"/>
      <c r="O1108" s="343"/>
      <c r="P1108" s="343"/>
      <c r="Q1108" s="343"/>
      <c r="R1108" s="332"/>
      <c r="S1108" s="332"/>
      <c r="T1108" s="325" t="str">
        <f t="shared" si="92"/>
        <v/>
      </c>
      <c r="U1108" s="326"/>
      <c r="V1108" s="330"/>
      <c r="AA1108" s="343"/>
      <c r="AB1108" s="334"/>
      <c r="AC1108" s="334"/>
      <c r="AD1108" s="334"/>
      <c r="AE1108" s="334"/>
    </row>
    <row r="1109" spans="1:31" s="328" customFormat="1">
      <c r="A1109" s="311"/>
      <c r="B1109" s="311"/>
      <c r="C1109" s="312"/>
      <c r="D1109" s="338"/>
      <c r="E1109" s="312"/>
      <c r="F1109" s="339"/>
      <c r="G1109" s="311"/>
      <c r="H1109" s="339"/>
      <c r="I1109" s="340"/>
      <c r="J1109" s="339"/>
      <c r="K1109" s="341"/>
      <c r="L1109" s="342"/>
      <c r="M1109" s="312"/>
      <c r="N1109" s="312"/>
      <c r="O1109" s="343"/>
      <c r="P1109" s="343"/>
      <c r="Q1109" s="343"/>
      <c r="R1109" s="332"/>
      <c r="S1109" s="332"/>
      <c r="T1109" s="325" t="str">
        <f t="shared" si="92"/>
        <v/>
      </c>
      <c r="U1109" s="326"/>
      <c r="V1109" s="330"/>
      <c r="AA1109" s="343"/>
      <c r="AB1109" s="334"/>
      <c r="AC1109" s="334"/>
      <c r="AD1109" s="334"/>
      <c r="AE1109" s="334"/>
    </row>
    <row r="1110" spans="1:31" s="328" customFormat="1">
      <c r="A1110" s="311"/>
      <c r="B1110" s="311"/>
      <c r="C1110" s="312"/>
      <c r="D1110" s="338"/>
      <c r="E1110" s="312"/>
      <c r="F1110" s="339"/>
      <c r="G1110" s="311"/>
      <c r="H1110" s="339"/>
      <c r="I1110" s="340"/>
      <c r="J1110" s="339"/>
      <c r="K1110" s="341"/>
      <c r="L1110" s="342"/>
      <c r="M1110" s="312"/>
      <c r="N1110" s="312"/>
      <c r="O1110" s="343"/>
      <c r="P1110" s="343"/>
      <c r="Q1110" s="343"/>
      <c r="R1110" s="332"/>
      <c r="S1110" s="332"/>
      <c r="T1110" s="325" t="str">
        <f t="shared" si="92"/>
        <v/>
      </c>
      <c r="U1110" s="326"/>
      <c r="V1110" s="330"/>
      <c r="AA1110" s="343"/>
      <c r="AB1110" s="334"/>
      <c r="AC1110" s="334"/>
      <c r="AD1110" s="334"/>
      <c r="AE1110" s="334"/>
    </row>
    <row r="1111" spans="1:31" s="328" customFormat="1">
      <c r="A1111" s="311"/>
      <c r="B1111" s="311"/>
      <c r="C1111" s="312"/>
      <c r="D1111" s="338"/>
      <c r="E1111" s="312"/>
      <c r="F1111" s="339"/>
      <c r="G1111" s="311"/>
      <c r="H1111" s="339"/>
      <c r="I1111" s="340"/>
      <c r="J1111" s="339"/>
      <c r="K1111" s="341"/>
      <c r="L1111" s="342"/>
      <c r="M1111" s="312"/>
      <c r="N1111" s="312"/>
      <c r="O1111" s="343"/>
      <c r="P1111" s="343"/>
      <c r="Q1111" s="343"/>
      <c r="R1111" s="332"/>
      <c r="S1111" s="332"/>
      <c r="T1111" s="325" t="str">
        <f t="shared" si="92"/>
        <v/>
      </c>
      <c r="U1111" s="326"/>
      <c r="V1111" s="330"/>
      <c r="AA1111" s="343"/>
      <c r="AB1111" s="334"/>
      <c r="AC1111" s="334"/>
      <c r="AD1111" s="334"/>
      <c r="AE1111" s="334"/>
    </row>
    <row r="1112" spans="1:31" s="328" customFormat="1">
      <c r="A1112" s="311"/>
      <c r="B1112" s="311"/>
      <c r="C1112" s="312"/>
      <c r="D1112" s="338"/>
      <c r="E1112" s="312"/>
      <c r="F1112" s="339"/>
      <c r="G1112" s="311"/>
      <c r="H1112" s="339"/>
      <c r="I1112" s="340"/>
      <c r="J1112" s="339"/>
      <c r="K1112" s="341"/>
      <c r="L1112" s="342"/>
      <c r="M1112" s="312"/>
      <c r="N1112" s="312"/>
      <c r="O1112" s="343"/>
      <c r="P1112" s="343"/>
      <c r="Q1112" s="343"/>
      <c r="R1112" s="332"/>
      <c r="S1112" s="332"/>
      <c r="T1112" s="325" t="str">
        <f t="shared" si="92"/>
        <v/>
      </c>
      <c r="U1112" s="326"/>
      <c r="V1112" s="330"/>
      <c r="AA1112" s="343"/>
      <c r="AB1112" s="334"/>
      <c r="AC1112" s="334"/>
      <c r="AD1112" s="334"/>
      <c r="AE1112" s="334"/>
    </row>
    <row r="1113" spans="1:31" s="328" customFormat="1">
      <c r="A1113" s="311"/>
      <c r="B1113" s="311"/>
      <c r="C1113" s="312"/>
      <c r="D1113" s="338"/>
      <c r="E1113" s="312"/>
      <c r="F1113" s="339"/>
      <c r="G1113" s="311"/>
      <c r="H1113" s="339"/>
      <c r="I1113" s="340"/>
      <c r="J1113" s="339"/>
      <c r="K1113" s="341"/>
      <c r="L1113" s="342"/>
      <c r="M1113" s="312"/>
      <c r="N1113" s="312"/>
      <c r="O1113" s="343"/>
      <c r="P1113" s="343"/>
      <c r="Q1113" s="343"/>
      <c r="R1113" s="332"/>
      <c r="S1113" s="332"/>
      <c r="T1113" s="325" t="str">
        <f t="shared" si="92"/>
        <v/>
      </c>
      <c r="U1113" s="326"/>
      <c r="V1113" s="330"/>
      <c r="AA1113" s="343"/>
      <c r="AB1113" s="334"/>
      <c r="AC1113" s="334"/>
      <c r="AD1113" s="334"/>
      <c r="AE1113" s="334"/>
    </row>
    <row r="1114" spans="1:31" s="328" customFormat="1">
      <c r="A1114" s="311"/>
      <c r="B1114" s="311"/>
      <c r="C1114" s="312"/>
      <c r="D1114" s="338"/>
      <c r="E1114" s="312"/>
      <c r="F1114" s="339"/>
      <c r="G1114" s="311"/>
      <c r="H1114" s="339"/>
      <c r="I1114" s="340"/>
      <c r="J1114" s="339"/>
      <c r="K1114" s="341"/>
      <c r="L1114" s="342"/>
      <c r="M1114" s="312"/>
      <c r="N1114" s="312"/>
      <c r="O1114" s="343"/>
      <c r="P1114" s="343"/>
      <c r="Q1114" s="343"/>
      <c r="R1114" s="332"/>
      <c r="S1114" s="332"/>
      <c r="T1114" s="325" t="str">
        <f t="shared" si="92"/>
        <v/>
      </c>
      <c r="U1114" s="326"/>
      <c r="V1114" s="330"/>
      <c r="AA1114" s="343"/>
      <c r="AB1114" s="334"/>
      <c r="AC1114" s="334"/>
      <c r="AD1114" s="334"/>
      <c r="AE1114" s="334"/>
    </row>
    <row r="1115" spans="1:31" s="328" customFormat="1">
      <c r="A1115" s="311"/>
      <c r="B1115" s="311"/>
      <c r="C1115" s="312"/>
      <c r="D1115" s="338"/>
      <c r="E1115" s="312"/>
      <c r="F1115" s="339"/>
      <c r="G1115" s="311"/>
      <c r="H1115" s="339"/>
      <c r="I1115" s="340"/>
      <c r="J1115" s="339"/>
      <c r="K1115" s="341"/>
      <c r="L1115" s="342"/>
      <c r="M1115" s="312"/>
      <c r="N1115" s="312"/>
      <c r="O1115" s="343"/>
      <c r="P1115" s="343"/>
      <c r="Q1115" s="343"/>
      <c r="R1115" s="332"/>
      <c r="S1115" s="332"/>
      <c r="T1115" s="325" t="str">
        <f t="shared" si="92"/>
        <v/>
      </c>
      <c r="U1115" s="326"/>
      <c r="V1115" s="330"/>
      <c r="AA1115" s="343"/>
      <c r="AB1115" s="334"/>
      <c r="AC1115" s="334"/>
      <c r="AD1115" s="334"/>
      <c r="AE1115" s="334"/>
    </row>
    <row r="1116" spans="1:31" s="328" customFormat="1">
      <c r="A1116" s="311"/>
      <c r="B1116" s="311"/>
      <c r="C1116" s="312"/>
      <c r="D1116" s="338"/>
      <c r="E1116" s="312"/>
      <c r="F1116" s="339"/>
      <c r="G1116" s="311"/>
      <c r="H1116" s="339"/>
      <c r="I1116" s="340"/>
      <c r="J1116" s="339"/>
      <c r="K1116" s="341"/>
      <c r="L1116" s="342"/>
      <c r="M1116" s="312"/>
      <c r="N1116" s="312"/>
      <c r="O1116" s="343"/>
      <c r="P1116" s="343"/>
      <c r="Q1116" s="343"/>
      <c r="R1116" s="332"/>
      <c r="S1116" s="332"/>
      <c r="T1116" s="325" t="str">
        <f t="shared" si="92"/>
        <v/>
      </c>
      <c r="U1116" s="326"/>
      <c r="V1116" s="330"/>
      <c r="AA1116" s="343"/>
      <c r="AB1116" s="334"/>
      <c r="AC1116" s="334"/>
      <c r="AD1116" s="334"/>
      <c r="AE1116" s="334"/>
    </row>
    <row r="1117" spans="1:31" s="328" customFormat="1">
      <c r="A1117" s="311"/>
      <c r="B1117" s="311"/>
      <c r="C1117" s="312"/>
      <c r="D1117" s="338"/>
      <c r="E1117" s="312"/>
      <c r="F1117" s="339"/>
      <c r="G1117" s="311"/>
      <c r="H1117" s="339"/>
      <c r="I1117" s="340"/>
      <c r="J1117" s="339"/>
      <c r="K1117" s="341"/>
      <c r="L1117" s="342"/>
      <c r="M1117" s="312"/>
      <c r="N1117" s="312"/>
      <c r="O1117" s="343"/>
      <c r="P1117" s="343"/>
      <c r="Q1117" s="343"/>
      <c r="R1117" s="332"/>
      <c r="S1117" s="332"/>
      <c r="T1117" s="325" t="str">
        <f t="shared" si="92"/>
        <v/>
      </c>
      <c r="U1117" s="326"/>
      <c r="V1117" s="330"/>
      <c r="AA1117" s="343"/>
      <c r="AB1117" s="334"/>
      <c r="AC1117" s="334"/>
      <c r="AD1117" s="334"/>
      <c r="AE1117" s="334"/>
    </row>
    <row r="1118" spans="1:31" s="328" customFormat="1">
      <c r="A1118" s="311"/>
      <c r="B1118" s="311"/>
      <c r="C1118" s="312"/>
      <c r="D1118" s="338"/>
      <c r="E1118" s="312"/>
      <c r="F1118" s="339"/>
      <c r="G1118" s="311"/>
      <c r="H1118" s="339"/>
      <c r="I1118" s="340"/>
      <c r="J1118" s="339"/>
      <c r="K1118" s="341"/>
      <c r="L1118" s="342"/>
      <c r="M1118" s="312"/>
      <c r="N1118" s="312"/>
      <c r="O1118" s="343"/>
      <c r="P1118" s="343"/>
      <c r="Q1118" s="343"/>
      <c r="R1118" s="332"/>
      <c r="S1118" s="332"/>
      <c r="T1118" s="325" t="str">
        <f t="shared" si="92"/>
        <v/>
      </c>
      <c r="U1118" s="326"/>
      <c r="V1118" s="330"/>
      <c r="AA1118" s="343"/>
      <c r="AB1118" s="334"/>
      <c r="AC1118" s="334"/>
      <c r="AD1118" s="334"/>
      <c r="AE1118" s="334"/>
    </row>
    <row r="1119" spans="1:31" s="328" customFormat="1">
      <c r="A1119" s="311"/>
      <c r="B1119" s="311"/>
      <c r="C1119" s="312"/>
      <c r="D1119" s="338"/>
      <c r="E1119" s="312"/>
      <c r="F1119" s="339"/>
      <c r="G1119" s="311"/>
      <c r="H1119" s="339"/>
      <c r="I1119" s="340"/>
      <c r="J1119" s="339"/>
      <c r="K1119" s="341"/>
      <c r="L1119" s="342"/>
      <c r="M1119" s="312"/>
      <c r="N1119" s="312"/>
      <c r="O1119" s="343"/>
      <c r="P1119" s="343"/>
      <c r="Q1119" s="343"/>
      <c r="R1119" s="332"/>
      <c r="S1119" s="332"/>
      <c r="T1119" s="325" t="str">
        <f t="shared" si="92"/>
        <v/>
      </c>
      <c r="U1119" s="326"/>
      <c r="V1119" s="330"/>
      <c r="AA1119" s="343"/>
      <c r="AB1119" s="334"/>
      <c r="AC1119" s="334"/>
      <c r="AD1119" s="334"/>
      <c r="AE1119" s="334"/>
    </row>
    <row r="1120" spans="1:31" s="328" customFormat="1">
      <c r="A1120" s="311"/>
      <c r="B1120" s="311"/>
      <c r="C1120" s="312"/>
      <c r="D1120" s="338"/>
      <c r="E1120" s="312"/>
      <c r="F1120" s="339"/>
      <c r="G1120" s="311"/>
      <c r="H1120" s="339"/>
      <c r="I1120" s="340"/>
      <c r="J1120" s="339"/>
      <c r="K1120" s="341"/>
      <c r="L1120" s="342"/>
      <c r="M1120" s="312"/>
      <c r="N1120" s="312"/>
      <c r="O1120" s="343"/>
      <c r="P1120" s="343"/>
      <c r="Q1120" s="343"/>
      <c r="R1120" s="332"/>
      <c r="S1120" s="332"/>
      <c r="T1120" s="325" t="str">
        <f t="shared" si="92"/>
        <v/>
      </c>
      <c r="U1120" s="326"/>
      <c r="V1120" s="330"/>
      <c r="AA1120" s="343"/>
      <c r="AB1120" s="334"/>
      <c r="AC1120" s="334"/>
      <c r="AD1120" s="334"/>
      <c r="AE1120" s="334"/>
    </row>
    <row r="1121" spans="1:31" s="328" customFormat="1">
      <c r="A1121" s="311"/>
      <c r="B1121" s="311"/>
      <c r="C1121" s="312"/>
      <c r="D1121" s="338"/>
      <c r="E1121" s="312"/>
      <c r="F1121" s="339"/>
      <c r="G1121" s="311"/>
      <c r="H1121" s="339"/>
      <c r="I1121" s="340"/>
      <c r="J1121" s="339"/>
      <c r="K1121" s="341"/>
      <c r="L1121" s="342"/>
      <c r="M1121" s="312"/>
      <c r="N1121" s="312"/>
      <c r="O1121" s="343"/>
      <c r="P1121" s="343"/>
      <c r="Q1121" s="343"/>
      <c r="R1121" s="332"/>
      <c r="S1121" s="332"/>
      <c r="T1121" s="325" t="str">
        <f t="shared" si="92"/>
        <v/>
      </c>
      <c r="U1121" s="326"/>
      <c r="V1121" s="330"/>
      <c r="AA1121" s="343"/>
      <c r="AB1121" s="334"/>
      <c r="AC1121" s="334"/>
      <c r="AD1121" s="334"/>
      <c r="AE1121" s="334"/>
    </row>
    <row r="1122" spans="1:31" s="328" customFormat="1">
      <c r="A1122" s="311"/>
      <c r="B1122" s="311"/>
      <c r="C1122" s="312"/>
      <c r="D1122" s="338"/>
      <c r="E1122" s="312"/>
      <c r="F1122" s="339"/>
      <c r="G1122" s="311"/>
      <c r="H1122" s="339"/>
      <c r="I1122" s="340"/>
      <c r="J1122" s="339"/>
      <c r="K1122" s="341"/>
      <c r="L1122" s="342"/>
      <c r="M1122" s="312"/>
      <c r="N1122" s="312"/>
      <c r="O1122" s="343"/>
      <c r="P1122" s="343"/>
      <c r="Q1122" s="343"/>
      <c r="R1122" s="332"/>
      <c r="S1122" s="332"/>
      <c r="T1122" s="325" t="str">
        <f t="shared" si="92"/>
        <v/>
      </c>
      <c r="U1122" s="326"/>
      <c r="V1122" s="330"/>
      <c r="AA1122" s="343"/>
      <c r="AB1122" s="334"/>
      <c r="AC1122" s="334"/>
      <c r="AD1122" s="334"/>
      <c r="AE1122" s="334"/>
    </row>
    <row r="1123" spans="1:31" s="328" customFormat="1">
      <c r="A1123" s="311"/>
      <c r="B1123" s="311"/>
      <c r="C1123" s="312"/>
      <c r="D1123" s="338"/>
      <c r="E1123" s="312"/>
      <c r="F1123" s="339"/>
      <c r="G1123" s="311"/>
      <c r="H1123" s="339"/>
      <c r="I1123" s="340"/>
      <c r="J1123" s="339"/>
      <c r="K1123" s="341"/>
      <c r="L1123" s="342"/>
      <c r="M1123" s="312"/>
      <c r="N1123" s="312"/>
      <c r="O1123" s="343"/>
      <c r="P1123" s="343"/>
      <c r="Q1123" s="343"/>
      <c r="R1123" s="332"/>
      <c r="S1123" s="332"/>
      <c r="T1123" s="325" t="str">
        <f t="shared" si="92"/>
        <v/>
      </c>
      <c r="U1123" s="326"/>
      <c r="V1123" s="330"/>
      <c r="AA1123" s="343"/>
      <c r="AB1123" s="334"/>
      <c r="AC1123" s="334"/>
      <c r="AD1123" s="334"/>
      <c r="AE1123" s="334"/>
    </row>
    <row r="1124" spans="1:31" s="328" customFormat="1">
      <c r="A1124" s="311"/>
      <c r="B1124" s="311"/>
      <c r="C1124" s="312"/>
      <c r="D1124" s="338"/>
      <c r="E1124" s="312"/>
      <c r="F1124" s="339"/>
      <c r="G1124" s="311"/>
      <c r="H1124" s="339"/>
      <c r="I1124" s="340"/>
      <c r="J1124" s="339"/>
      <c r="K1124" s="341"/>
      <c r="L1124" s="342"/>
      <c r="M1124" s="312"/>
      <c r="N1124" s="312"/>
      <c r="O1124" s="343"/>
      <c r="P1124" s="343"/>
      <c r="Q1124" s="343"/>
      <c r="R1124" s="332"/>
      <c r="S1124" s="332"/>
      <c r="T1124" s="325" t="str">
        <f t="shared" si="92"/>
        <v/>
      </c>
      <c r="U1124" s="326"/>
      <c r="V1124" s="330"/>
      <c r="AA1124" s="343"/>
      <c r="AB1124" s="334"/>
      <c r="AC1124" s="334"/>
      <c r="AD1124" s="334"/>
      <c r="AE1124" s="334"/>
    </row>
    <row r="1125" spans="1:31" s="328" customFormat="1">
      <c r="A1125" s="311"/>
      <c r="B1125" s="311"/>
      <c r="C1125" s="312"/>
      <c r="D1125" s="338"/>
      <c r="E1125" s="312"/>
      <c r="F1125" s="339"/>
      <c r="G1125" s="311"/>
      <c r="H1125" s="339"/>
      <c r="I1125" s="340"/>
      <c r="J1125" s="339"/>
      <c r="K1125" s="341"/>
      <c r="L1125" s="342"/>
      <c r="M1125" s="312"/>
      <c r="N1125" s="312"/>
      <c r="O1125" s="343"/>
      <c r="P1125" s="343"/>
      <c r="Q1125" s="343"/>
      <c r="R1125" s="332"/>
      <c r="S1125" s="332"/>
      <c r="T1125" s="325" t="str">
        <f t="shared" si="92"/>
        <v/>
      </c>
      <c r="U1125" s="326"/>
      <c r="V1125" s="330"/>
      <c r="AA1125" s="343"/>
      <c r="AB1125" s="334"/>
      <c r="AC1125" s="334"/>
      <c r="AD1125" s="334"/>
      <c r="AE1125" s="334"/>
    </row>
    <row r="1126" spans="1:31" s="328" customFormat="1">
      <c r="A1126" s="311"/>
      <c r="B1126" s="311"/>
      <c r="C1126" s="312"/>
      <c r="D1126" s="338"/>
      <c r="E1126" s="312"/>
      <c r="F1126" s="339"/>
      <c r="G1126" s="311"/>
      <c r="H1126" s="339"/>
      <c r="I1126" s="340"/>
      <c r="J1126" s="339"/>
      <c r="K1126" s="341"/>
      <c r="L1126" s="342"/>
      <c r="M1126" s="312"/>
      <c r="N1126" s="312"/>
      <c r="O1126" s="343"/>
      <c r="P1126" s="343"/>
      <c r="Q1126" s="343"/>
      <c r="R1126" s="332"/>
      <c r="S1126" s="332"/>
      <c r="T1126" s="325" t="str">
        <f t="shared" si="92"/>
        <v/>
      </c>
      <c r="U1126" s="326"/>
      <c r="V1126" s="330"/>
      <c r="AA1126" s="343"/>
      <c r="AB1126" s="334"/>
      <c r="AC1126" s="334"/>
      <c r="AD1126" s="334"/>
      <c r="AE1126" s="334"/>
    </row>
    <row r="1127" spans="1:31" s="328" customFormat="1">
      <c r="A1127" s="311"/>
      <c r="B1127" s="311"/>
      <c r="C1127" s="312"/>
      <c r="D1127" s="338"/>
      <c r="E1127" s="312"/>
      <c r="F1127" s="339"/>
      <c r="G1127" s="311"/>
      <c r="H1127" s="339"/>
      <c r="I1127" s="340"/>
      <c r="J1127" s="339"/>
      <c r="K1127" s="341"/>
      <c r="L1127" s="342"/>
      <c r="M1127" s="312"/>
      <c r="N1127" s="312"/>
      <c r="O1127" s="343"/>
      <c r="P1127" s="343"/>
      <c r="Q1127" s="343"/>
      <c r="R1127" s="332"/>
      <c r="S1127" s="332"/>
      <c r="T1127" s="325" t="str">
        <f t="shared" si="92"/>
        <v/>
      </c>
      <c r="U1127" s="326"/>
      <c r="V1127" s="330"/>
      <c r="AA1127" s="343"/>
      <c r="AB1127" s="334"/>
      <c r="AC1127" s="334"/>
      <c r="AD1127" s="334"/>
      <c r="AE1127" s="334"/>
    </row>
    <row r="1128" spans="1:31" s="328" customFormat="1">
      <c r="A1128" s="311"/>
      <c r="B1128" s="311"/>
      <c r="C1128" s="312"/>
      <c r="D1128" s="338"/>
      <c r="E1128" s="312"/>
      <c r="F1128" s="339"/>
      <c r="G1128" s="311"/>
      <c r="H1128" s="339"/>
      <c r="I1128" s="340"/>
      <c r="J1128" s="339"/>
      <c r="K1128" s="341"/>
      <c r="L1128" s="342"/>
      <c r="M1128" s="312"/>
      <c r="N1128" s="312"/>
      <c r="O1128" s="343"/>
      <c r="P1128" s="343"/>
      <c r="Q1128" s="343"/>
      <c r="R1128" s="332"/>
      <c r="S1128" s="332"/>
      <c r="T1128" s="325" t="str">
        <f t="shared" si="92"/>
        <v/>
      </c>
      <c r="U1128" s="326"/>
      <c r="V1128" s="330"/>
      <c r="AA1128" s="343"/>
      <c r="AB1128" s="334"/>
      <c r="AC1128" s="334"/>
      <c r="AD1128" s="334"/>
      <c r="AE1128" s="334"/>
    </row>
    <row r="1129" spans="1:31" s="328" customFormat="1">
      <c r="A1129" s="311"/>
      <c r="B1129" s="311"/>
      <c r="C1129" s="312"/>
      <c r="D1129" s="338"/>
      <c r="E1129" s="312"/>
      <c r="F1129" s="339"/>
      <c r="G1129" s="311"/>
      <c r="H1129" s="339"/>
      <c r="I1129" s="340"/>
      <c r="J1129" s="339"/>
      <c r="K1129" s="341"/>
      <c r="L1129" s="342"/>
      <c r="M1129" s="312"/>
      <c r="N1129" s="312"/>
      <c r="O1129" s="343"/>
      <c r="P1129" s="343"/>
      <c r="Q1129" s="343"/>
      <c r="R1129" s="332"/>
      <c r="S1129" s="332"/>
      <c r="T1129" s="325" t="str">
        <f t="shared" si="92"/>
        <v/>
      </c>
      <c r="U1129" s="326"/>
      <c r="V1129" s="330"/>
      <c r="AA1129" s="343"/>
      <c r="AB1129" s="334"/>
      <c r="AC1129" s="334"/>
      <c r="AD1129" s="334"/>
      <c r="AE1129" s="334"/>
    </row>
    <row r="1130" spans="1:31" s="328" customFormat="1">
      <c r="A1130" s="311"/>
      <c r="B1130" s="311"/>
      <c r="C1130" s="312"/>
      <c r="D1130" s="338"/>
      <c r="E1130" s="312"/>
      <c r="F1130" s="339"/>
      <c r="G1130" s="311"/>
      <c r="H1130" s="339"/>
      <c r="I1130" s="340"/>
      <c r="J1130" s="339"/>
      <c r="K1130" s="341"/>
      <c r="L1130" s="342"/>
      <c r="M1130" s="312"/>
      <c r="N1130" s="312"/>
      <c r="O1130" s="343"/>
      <c r="P1130" s="343"/>
      <c r="Q1130" s="343"/>
      <c r="R1130" s="332"/>
      <c r="S1130" s="332"/>
      <c r="T1130" s="325" t="str">
        <f t="shared" si="92"/>
        <v/>
      </c>
      <c r="U1130" s="326"/>
      <c r="V1130" s="330"/>
      <c r="AA1130" s="343"/>
      <c r="AB1130" s="334"/>
      <c r="AC1130" s="334"/>
      <c r="AD1130" s="334"/>
      <c r="AE1130" s="334"/>
    </row>
    <row r="1131" spans="1:31" s="328" customFormat="1">
      <c r="A1131" s="311"/>
      <c r="B1131" s="311"/>
      <c r="C1131" s="312"/>
      <c r="D1131" s="338"/>
      <c r="E1131" s="312"/>
      <c r="F1131" s="339"/>
      <c r="G1131" s="311"/>
      <c r="H1131" s="339"/>
      <c r="I1131" s="340"/>
      <c r="J1131" s="339"/>
      <c r="K1131" s="341"/>
      <c r="L1131" s="342"/>
      <c r="M1131" s="312"/>
      <c r="N1131" s="312"/>
      <c r="O1131" s="343"/>
      <c r="P1131" s="343"/>
      <c r="Q1131" s="343"/>
      <c r="R1131" s="332"/>
      <c r="S1131" s="332"/>
      <c r="T1131" s="325" t="str">
        <f t="shared" si="92"/>
        <v/>
      </c>
      <c r="U1131" s="326"/>
      <c r="V1131" s="330"/>
      <c r="AA1131" s="343"/>
      <c r="AB1131" s="334"/>
      <c r="AC1131" s="334"/>
      <c r="AD1131" s="334"/>
      <c r="AE1131" s="334"/>
    </row>
    <row r="1132" spans="1:31" s="328" customFormat="1">
      <c r="A1132" s="311"/>
      <c r="B1132" s="311"/>
      <c r="C1132" s="312"/>
      <c r="D1132" s="338"/>
      <c r="E1132" s="312"/>
      <c r="F1132" s="339"/>
      <c r="G1132" s="311"/>
      <c r="H1132" s="339"/>
      <c r="I1132" s="340"/>
      <c r="J1132" s="339"/>
      <c r="K1132" s="341"/>
      <c r="L1132" s="342"/>
      <c r="M1132" s="312"/>
      <c r="N1132" s="312"/>
      <c r="O1132" s="343"/>
      <c r="P1132" s="343"/>
      <c r="Q1132" s="343"/>
      <c r="R1132" s="332"/>
      <c r="S1132" s="332"/>
      <c r="T1132" s="325" t="str">
        <f t="shared" si="92"/>
        <v/>
      </c>
      <c r="U1132" s="326"/>
      <c r="V1132" s="330"/>
      <c r="AA1132" s="343"/>
      <c r="AB1132" s="334"/>
      <c r="AC1132" s="334"/>
      <c r="AD1132" s="334"/>
      <c r="AE1132" s="334"/>
    </row>
    <row r="1133" spans="1:31" s="328" customFormat="1">
      <c r="A1133" s="311"/>
      <c r="B1133" s="311"/>
      <c r="C1133" s="312"/>
      <c r="D1133" s="338"/>
      <c r="E1133" s="312"/>
      <c r="F1133" s="339"/>
      <c r="G1133" s="311"/>
      <c r="H1133" s="339"/>
      <c r="I1133" s="340"/>
      <c r="J1133" s="339"/>
      <c r="K1133" s="341"/>
      <c r="L1133" s="342"/>
      <c r="M1133" s="312"/>
      <c r="N1133" s="312"/>
      <c r="O1133" s="343"/>
      <c r="P1133" s="343"/>
      <c r="Q1133" s="343"/>
      <c r="R1133" s="332"/>
      <c r="S1133" s="332"/>
      <c r="T1133" s="325" t="str">
        <f t="shared" si="92"/>
        <v/>
      </c>
      <c r="U1133" s="326"/>
      <c r="V1133" s="330"/>
      <c r="AA1133" s="343"/>
      <c r="AB1133" s="334"/>
      <c r="AC1133" s="334"/>
      <c r="AD1133" s="334"/>
      <c r="AE1133" s="334"/>
    </row>
    <row r="1134" spans="1:31" s="328" customFormat="1">
      <c r="A1134" s="311"/>
      <c r="B1134" s="311"/>
      <c r="C1134" s="312"/>
      <c r="D1134" s="338"/>
      <c r="E1134" s="312"/>
      <c r="F1134" s="339"/>
      <c r="G1134" s="311"/>
      <c r="H1134" s="339"/>
      <c r="I1134" s="340"/>
      <c r="J1134" s="339"/>
      <c r="K1134" s="341"/>
      <c r="L1134" s="342"/>
      <c r="M1134" s="312"/>
      <c r="N1134" s="312"/>
      <c r="O1134" s="343"/>
      <c r="P1134" s="343"/>
      <c r="Q1134" s="343"/>
      <c r="R1134" s="332"/>
      <c r="S1134" s="332"/>
      <c r="T1134" s="325" t="str">
        <f t="shared" si="92"/>
        <v/>
      </c>
      <c r="U1134" s="326"/>
      <c r="V1134" s="330"/>
      <c r="AA1134" s="343"/>
      <c r="AB1134" s="334"/>
      <c r="AC1134" s="334"/>
      <c r="AD1134" s="334"/>
      <c r="AE1134" s="334"/>
    </row>
    <row r="1135" spans="1:31" s="328" customFormat="1">
      <c r="A1135" s="311"/>
      <c r="B1135" s="311"/>
      <c r="C1135" s="312"/>
      <c r="D1135" s="338"/>
      <c r="E1135" s="312"/>
      <c r="F1135" s="339"/>
      <c r="G1135" s="311"/>
      <c r="H1135" s="339"/>
      <c r="I1135" s="340"/>
      <c r="J1135" s="339"/>
      <c r="K1135" s="341"/>
      <c r="L1135" s="342"/>
      <c r="M1135" s="312"/>
      <c r="N1135" s="312"/>
      <c r="O1135" s="343"/>
      <c r="P1135" s="343"/>
      <c r="Q1135" s="343"/>
      <c r="R1135" s="332"/>
      <c r="S1135" s="332"/>
      <c r="T1135" s="325" t="str">
        <f t="shared" si="92"/>
        <v/>
      </c>
      <c r="U1135" s="326"/>
      <c r="V1135" s="330"/>
      <c r="AA1135" s="343"/>
      <c r="AB1135" s="334"/>
      <c r="AC1135" s="334"/>
      <c r="AD1135" s="334"/>
      <c r="AE1135" s="334"/>
    </row>
    <row r="1136" spans="1:31" s="328" customFormat="1">
      <c r="A1136" s="311"/>
      <c r="B1136" s="311"/>
      <c r="C1136" s="312"/>
      <c r="D1136" s="338"/>
      <c r="E1136" s="312"/>
      <c r="F1136" s="339"/>
      <c r="G1136" s="311"/>
      <c r="H1136" s="339"/>
      <c r="I1136" s="340"/>
      <c r="J1136" s="339"/>
      <c r="K1136" s="341"/>
      <c r="L1136" s="342"/>
      <c r="M1136" s="312"/>
      <c r="N1136" s="312"/>
      <c r="O1136" s="343"/>
      <c r="P1136" s="343"/>
      <c r="Q1136" s="343"/>
      <c r="R1136" s="332"/>
      <c r="S1136" s="332"/>
      <c r="T1136" s="325" t="str">
        <f t="shared" si="92"/>
        <v/>
      </c>
      <c r="U1136" s="326"/>
      <c r="V1136" s="330"/>
      <c r="AA1136" s="343"/>
      <c r="AB1136" s="334"/>
      <c r="AC1136" s="334"/>
      <c r="AD1136" s="334"/>
      <c r="AE1136" s="334"/>
    </row>
    <row r="1137" spans="1:31" s="328" customFormat="1">
      <c r="A1137" s="311"/>
      <c r="B1137" s="311"/>
      <c r="C1137" s="312"/>
      <c r="D1137" s="338"/>
      <c r="E1137" s="312"/>
      <c r="F1137" s="339"/>
      <c r="G1137" s="311"/>
      <c r="H1137" s="339"/>
      <c r="I1137" s="340"/>
      <c r="J1137" s="339"/>
      <c r="K1137" s="341"/>
      <c r="L1137" s="342"/>
      <c r="M1137" s="312"/>
      <c r="N1137" s="312"/>
      <c r="O1137" s="343"/>
      <c r="P1137" s="343"/>
      <c r="Q1137" s="343"/>
      <c r="R1137" s="332"/>
      <c r="S1137" s="332"/>
      <c r="T1137" s="325" t="str">
        <f t="shared" si="92"/>
        <v/>
      </c>
      <c r="U1137" s="326"/>
      <c r="V1137" s="330"/>
      <c r="AA1137" s="343"/>
      <c r="AB1137" s="334"/>
      <c r="AC1137" s="334"/>
      <c r="AD1137" s="334"/>
      <c r="AE1137" s="334"/>
    </row>
    <row r="1138" spans="1:31" s="328" customFormat="1">
      <c r="A1138" s="311"/>
      <c r="B1138" s="311"/>
      <c r="C1138" s="312"/>
      <c r="D1138" s="338"/>
      <c r="E1138" s="312"/>
      <c r="F1138" s="339"/>
      <c r="G1138" s="311"/>
      <c r="H1138" s="339"/>
      <c r="I1138" s="340"/>
      <c r="J1138" s="339"/>
      <c r="K1138" s="341"/>
      <c r="L1138" s="342"/>
      <c r="M1138" s="312"/>
      <c r="N1138" s="312"/>
      <c r="O1138" s="343"/>
      <c r="P1138" s="343"/>
      <c r="Q1138" s="343"/>
      <c r="R1138" s="332"/>
      <c r="S1138" s="332"/>
      <c r="T1138" s="325" t="str">
        <f t="shared" si="92"/>
        <v/>
      </c>
      <c r="U1138" s="326"/>
      <c r="V1138" s="330"/>
      <c r="AA1138" s="343"/>
      <c r="AB1138" s="334"/>
      <c r="AC1138" s="334"/>
      <c r="AD1138" s="334"/>
      <c r="AE1138" s="334"/>
    </row>
    <row r="1139" spans="1:31" s="328" customFormat="1">
      <c r="A1139" s="311"/>
      <c r="B1139" s="311"/>
      <c r="C1139" s="312"/>
      <c r="D1139" s="338"/>
      <c r="E1139" s="312"/>
      <c r="F1139" s="339"/>
      <c r="G1139" s="311"/>
      <c r="H1139" s="339"/>
      <c r="I1139" s="340"/>
      <c r="J1139" s="339"/>
      <c r="K1139" s="341"/>
      <c r="L1139" s="342"/>
      <c r="M1139" s="312"/>
      <c r="N1139" s="312"/>
      <c r="O1139" s="343"/>
      <c r="P1139" s="343"/>
      <c r="Q1139" s="343"/>
      <c r="R1139" s="332"/>
      <c r="S1139" s="332"/>
      <c r="T1139" s="325" t="str">
        <f t="shared" si="92"/>
        <v/>
      </c>
      <c r="U1139" s="326"/>
      <c r="V1139" s="330"/>
      <c r="AA1139" s="343"/>
      <c r="AB1139" s="334"/>
      <c r="AC1139" s="334"/>
      <c r="AD1139" s="334"/>
      <c r="AE1139" s="334"/>
    </row>
    <row r="1140" spans="1:31" s="328" customFormat="1">
      <c r="A1140" s="311"/>
      <c r="B1140" s="311"/>
      <c r="C1140" s="312"/>
      <c r="D1140" s="338"/>
      <c r="E1140" s="312"/>
      <c r="F1140" s="339"/>
      <c r="G1140" s="311"/>
      <c r="H1140" s="339"/>
      <c r="I1140" s="340"/>
      <c r="J1140" s="339"/>
      <c r="K1140" s="341"/>
      <c r="L1140" s="342"/>
      <c r="M1140" s="312"/>
      <c r="N1140" s="312"/>
      <c r="O1140" s="343"/>
      <c r="P1140" s="343"/>
      <c r="Q1140" s="343"/>
      <c r="R1140" s="332"/>
      <c r="S1140" s="332"/>
      <c r="T1140" s="325" t="str">
        <f t="shared" si="92"/>
        <v/>
      </c>
      <c r="U1140" s="326"/>
      <c r="V1140" s="330"/>
      <c r="AA1140" s="343"/>
      <c r="AB1140" s="334"/>
      <c r="AC1140" s="334"/>
      <c r="AD1140" s="334"/>
      <c r="AE1140" s="334"/>
    </row>
    <row r="1141" spans="1:31" s="328" customFormat="1">
      <c r="A1141" s="311"/>
      <c r="B1141" s="311"/>
      <c r="C1141" s="312"/>
      <c r="D1141" s="338"/>
      <c r="E1141" s="312"/>
      <c r="F1141" s="339"/>
      <c r="G1141" s="311"/>
      <c r="H1141" s="339"/>
      <c r="I1141" s="340"/>
      <c r="J1141" s="339"/>
      <c r="K1141" s="341"/>
      <c r="L1141" s="342"/>
      <c r="M1141" s="312"/>
      <c r="N1141" s="312"/>
      <c r="O1141" s="343"/>
      <c r="P1141" s="343"/>
      <c r="Q1141" s="343"/>
      <c r="R1141" s="332"/>
      <c r="S1141" s="332"/>
      <c r="T1141" s="325" t="str">
        <f t="shared" si="92"/>
        <v/>
      </c>
      <c r="U1141" s="326"/>
      <c r="V1141" s="330"/>
      <c r="AA1141" s="343"/>
      <c r="AB1141" s="334"/>
      <c r="AC1141" s="334"/>
      <c r="AD1141" s="334"/>
      <c r="AE1141" s="334"/>
    </row>
    <row r="1142" spans="1:31" s="328" customFormat="1">
      <c r="A1142" s="311"/>
      <c r="B1142" s="311"/>
      <c r="C1142" s="312"/>
      <c r="D1142" s="338"/>
      <c r="E1142" s="312"/>
      <c r="F1142" s="339"/>
      <c r="G1142" s="311"/>
      <c r="H1142" s="339"/>
      <c r="I1142" s="340"/>
      <c r="J1142" s="339"/>
      <c r="K1142" s="341"/>
      <c r="L1142" s="342"/>
      <c r="M1142" s="312"/>
      <c r="N1142" s="312"/>
      <c r="O1142" s="343"/>
      <c r="P1142" s="343"/>
      <c r="Q1142" s="343"/>
      <c r="R1142" s="332"/>
      <c r="S1142" s="332"/>
      <c r="T1142" s="325" t="str">
        <f t="shared" si="92"/>
        <v/>
      </c>
      <c r="U1142" s="326"/>
      <c r="V1142" s="330"/>
      <c r="AA1142" s="343"/>
      <c r="AB1142" s="334"/>
      <c r="AC1142" s="334"/>
      <c r="AD1142" s="334"/>
      <c r="AE1142" s="334"/>
    </row>
    <row r="1143" spans="1:31" s="328" customFormat="1">
      <c r="A1143" s="311"/>
      <c r="B1143" s="311"/>
      <c r="C1143" s="312"/>
      <c r="D1143" s="338"/>
      <c r="E1143" s="312"/>
      <c r="F1143" s="339"/>
      <c r="G1143" s="311"/>
      <c r="H1143" s="339"/>
      <c r="I1143" s="340"/>
      <c r="J1143" s="339"/>
      <c r="K1143" s="341"/>
      <c r="L1143" s="342"/>
      <c r="M1143" s="312"/>
      <c r="N1143" s="312"/>
      <c r="O1143" s="343"/>
      <c r="P1143" s="343"/>
      <c r="Q1143" s="343"/>
      <c r="R1143" s="332"/>
      <c r="S1143" s="332"/>
      <c r="T1143" s="325" t="str">
        <f t="shared" si="92"/>
        <v/>
      </c>
      <c r="U1143" s="326"/>
      <c r="V1143" s="330"/>
      <c r="AA1143" s="343"/>
      <c r="AB1143" s="334"/>
      <c r="AC1143" s="334"/>
      <c r="AD1143" s="334"/>
      <c r="AE1143" s="334"/>
    </row>
    <row r="1144" spans="1:31" s="328" customFormat="1">
      <c r="A1144" s="311"/>
      <c r="B1144" s="311"/>
      <c r="C1144" s="312"/>
      <c r="D1144" s="338"/>
      <c r="E1144" s="312"/>
      <c r="F1144" s="339"/>
      <c r="G1144" s="311"/>
      <c r="H1144" s="339"/>
      <c r="I1144" s="340"/>
      <c r="J1144" s="339"/>
      <c r="K1144" s="341"/>
      <c r="L1144" s="342"/>
      <c r="M1144" s="312"/>
      <c r="N1144" s="312"/>
      <c r="O1144" s="343"/>
      <c r="P1144" s="343"/>
      <c r="Q1144" s="343"/>
      <c r="R1144" s="332"/>
      <c r="S1144" s="332"/>
      <c r="T1144" s="325" t="str">
        <f t="shared" si="92"/>
        <v/>
      </c>
      <c r="U1144" s="326"/>
      <c r="V1144" s="330"/>
      <c r="AA1144" s="343"/>
      <c r="AB1144" s="334"/>
      <c r="AC1144" s="334"/>
      <c r="AD1144" s="334"/>
      <c r="AE1144" s="334"/>
    </row>
    <row r="1145" spans="1:31" s="328" customFormat="1">
      <c r="A1145" s="311"/>
      <c r="B1145" s="311"/>
      <c r="C1145" s="312"/>
      <c r="D1145" s="338"/>
      <c r="E1145" s="312"/>
      <c r="F1145" s="339"/>
      <c r="G1145" s="311"/>
      <c r="H1145" s="339"/>
      <c r="I1145" s="340"/>
      <c r="J1145" s="339"/>
      <c r="K1145" s="341"/>
      <c r="L1145" s="342"/>
      <c r="M1145" s="312"/>
      <c r="N1145" s="312"/>
      <c r="O1145" s="343"/>
      <c r="P1145" s="343"/>
      <c r="Q1145" s="343"/>
      <c r="R1145" s="332"/>
      <c r="S1145" s="332"/>
      <c r="T1145" s="325" t="str">
        <f t="shared" si="92"/>
        <v/>
      </c>
      <c r="U1145" s="326"/>
      <c r="V1145" s="330"/>
      <c r="AA1145" s="343"/>
      <c r="AB1145" s="334"/>
      <c r="AC1145" s="334"/>
      <c r="AD1145" s="334"/>
      <c r="AE1145" s="334"/>
    </row>
    <row r="1146" spans="1:31" s="328" customFormat="1">
      <c r="A1146" s="311"/>
      <c r="B1146" s="311"/>
      <c r="C1146" s="312"/>
      <c r="D1146" s="338"/>
      <c r="E1146" s="312"/>
      <c r="F1146" s="339"/>
      <c r="G1146" s="311"/>
      <c r="H1146" s="339"/>
      <c r="I1146" s="340"/>
      <c r="J1146" s="339"/>
      <c r="K1146" s="341"/>
      <c r="L1146" s="342"/>
      <c r="M1146" s="312"/>
      <c r="N1146" s="312"/>
      <c r="O1146" s="343"/>
      <c r="P1146" s="343"/>
      <c r="Q1146" s="343"/>
      <c r="R1146" s="332"/>
      <c r="S1146" s="332"/>
      <c r="T1146" s="325" t="str">
        <f t="shared" si="92"/>
        <v/>
      </c>
      <c r="U1146" s="326"/>
      <c r="V1146" s="330"/>
      <c r="AA1146" s="343"/>
      <c r="AB1146" s="334"/>
      <c r="AC1146" s="334"/>
      <c r="AD1146" s="334"/>
      <c r="AE1146" s="334"/>
    </row>
    <row r="1147" spans="1:31" s="328" customFormat="1">
      <c r="A1147" s="311"/>
      <c r="B1147" s="311"/>
      <c r="C1147" s="312"/>
      <c r="D1147" s="338"/>
      <c r="E1147" s="312"/>
      <c r="F1147" s="339"/>
      <c r="G1147" s="311"/>
      <c r="H1147" s="339"/>
      <c r="I1147" s="340"/>
      <c r="J1147" s="339"/>
      <c r="K1147" s="341"/>
      <c r="L1147" s="342"/>
      <c r="M1147" s="312"/>
      <c r="N1147" s="312"/>
      <c r="O1147" s="343"/>
      <c r="P1147" s="343"/>
      <c r="Q1147" s="343"/>
      <c r="R1147" s="332"/>
      <c r="S1147" s="332"/>
      <c r="T1147" s="325" t="str">
        <f t="shared" si="92"/>
        <v/>
      </c>
      <c r="U1147" s="326"/>
      <c r="V1147" s="330"/>
      <c r="AA1147" s="343"/>
      <c r="AB1147" s="334"/>
      <c r="AC1147" s="334"/>
      <c r="AD1147" s="334"/>
      <c r="AE1147" s="334"/>
    </row>
    <row r="1148" spans="1:31" s="328" customFormat="1">
      <c r="A1148" s="311"/>
      <c r="B1148" s="311"/>
      <c r="C1148" s="312"/>
      <c r="D1148" s="338"/>
      <c r="E1148" s="312"/>
      <c r="F1148" s="339"/>
      <c r="G1148" s="311"/>
      <c r="H1148" s="339"/>
      <c r="I1148" s="340"/>
      <c r="J1148" s="339"/>
      <c r="K1148" s="341"/>
      <c r="L1148" s="342"/>
      <c r="M1148" s="312"/>
      <c r="N1148" s="312"/>
      <c r="O1148" s="343"/>
      <c r="P1148" s="343"/>
      <c r="Q1148" s="343"/>
      <c r="R1148" s="332"/>
      <c r="S1148" s="332"/>
      <c r="T1148" s="325" t="str">
        <f t="shared" si="92"/>
        <v/>
      </c>
      <c r="U1148" s="326"/>
      <c r="V1148" s="330"/>
      <c r="AA1148" s="343"/>
      <c r="AB1148" s="334"/>
      <c r="AC1148" s="334"/>
      <c r="AD1148" s="334"/>
      <c r="AE1148" s="334"/>
    </row>
    <row r="1149" spans="1:31" s="328" customFormat="1">
      <c r="A1149" s="311"/>
      <c r="B1149" s="311"/>
      <c r="C1149" s="312"/>
      <c r="D1149" s="338"/>
      <c r="E1149" s="312"/>
      <c r="F1149" s="339"/>
      <c r="G1149" s="311"/>
      <c r="H1149" s="339"/>
      <c r="I1149" s="340"/>
      <c r="J1149" s="339"/>
      <c r="K1149" s="341"/>
      <c r="L1149" s="342"/>
      <c r="M1149" s="312"/>
      <c r="N1149" s="312"/>
      <c r="O1149" s="343"/>
      <c r="P1149" s="343"/>
      <c r="Q1149" s="343"/>
      <c r="R1149" s="332"/>
      <c r="S1149" s="332"/>
      <c r="T1149" s="325" t="str">
        <f t="shared" si="92"/>
        <v/>
      </c>
      <c r="U1149" s="326"/>
      <c r="V1149" s="330"/>
      <c r="AA1149" s="343"/>
      <c r="AB1149" s="334"/>
      <c r="AC1149" s="334"/>
      <c r="AD1149" s="334"/>
      <c r="AE1149" s="334"/>
    </row>
    <row r="1150" spans="1:31" s="328" customFormat="1">
      <c r="A1150" s="311"/>
      <c r="B1150" s="311"/>
      <c r="C1150" s="312"/>
      <c r="D1150" s="338"/>
      <c r="E1150" s="312"/>
      <c r="F1150" s="339"/>
      <c r="G1150" s="311"/>
      <c r="H1150" s="339"/>
      <c r="I1150" s="340"/>
      <c r="J1150" s="339"/>
      <c r="K1150" s="341"/>
      <c r="L1150" s="342"/>
      <c r="M1150" s="312"/>
      <c r="N1150" s="312"/>
      <c r="O1150" s="343"/>
      <c r="P1150" s="343"/>
      <c r="Q1150" s="343"/>
      <c r="R1150" s="332"/>
      <c r="S1150" s="332"/>
      <c r="T1150" s="325" t="str">
        <f t="shared" si="92"/>
        <v/>
      </c>
      <c r="U1150" s="326"/>
      <c r="V1150" s="330"/>
      <c r="AA1150" s="343"/>
      <c r="AB1150" s="334"/>
      <c r="AC1150" s="334"/>
      <c r="AD1150" s="334"/>
      <c r="AE1150" s="334"/>
    </row>
    <row r="1151" spans="1:31" s="328" customFormat="1">
      <c r="A1151" s="311"/>
      <c r="B1151" s="311"/>
      <c r="C1151" s="312"/>
      <c r="D1151" s="338"/>
      <c r="E1151" s="312"/>
      <c r="F1151" s="339"/>
      <c r="G1151" s="311"/>
      <c r="H1151" s="339"/>
      <c r="I1151" s="340"/>
      <c r="J1151" s="339"/>
      <c r="K1151" s="341"/>
      <c r="L1151" s="342"/>
      <c r="M1151" s="312"/>
      <c r="N1151" s="312"/>
      <c r="O1151" s="343"/>
      <c r="P1151" s="343"/>
      <c r="Q1151" s="343"/>
      <c r="R1151" s="332"/>
      <c r="S1151" s="332"/>
      <c r="T1151" s="325" t="str">
        <f t="shared" si="92"/>
        <v/>
      </c>
      <c r="U1151" s="326"/>
      <c r="V1151" s="330"/>
      <c r="AA1151" s="343"/>
      <c r="AB1151" s="334"/>
      <c r="AC1151" s="334"/>
      <c r="AD1151" s="334"/>
      <c r="AE1151" s="334"/>
    </row>
    <row r="1152" spans="1:31" s="328" customFormat="1">
      <c r="A1152" s="311"/>
      <c r="B1152" s="311"/>
      <c r="C1152" s="312"/>
      <c r="D1152" s="338"/>
      <c r="E1152" s="312"/>
      <c r="F1152" s="339"/>
      <c r="G1152" s="311"/>
      <c r="H1152" s="339"/>
      <c r="I1152" s="340"/>
      <c r="J1152" s="339"/>
      <c r="K1152" s="341"/>
      <c r="L1152" s="342"/>
      <c r="M1152" s="312"/>
      <c r="N1152" s="312"/>
      <c r="O1152" s="343"/>
      <c r="P1152" s="343"/>
      <c r="Q1152" s="343"/>
      <c r="R1152" s="332"/>
      <c r="S1152" s="332"/>
      <c r="T1152" s="325" t="str">
        <f t="shared" si="92"/>
        <v/>
      </c>
      <c r="U1152" s="326"/>
      <c r="V1152" s="330"/>
      <c r="AA1152" s="343"/>
      <c r="AB1152" s="334"/>
      <c r="AC1152" s="334"/>
      <c r="AD1152" s="334"/>
      <c r="AE1152" s="334"/>
    </row>
    <row r="1153" spans="1:31" s="328" customFormat="1">
      <c r="A1153" s="311"/>
      <c r="B1153" s="311"/>
      <c r="C1153" s="312"/>
      <c r="D1153" s="338"/>
      <c r="E1153" s="312"/>
      <c r="F1153" s="339"/>
      <c r="G1153" s="311"/>
      <c r="H1153" s="339"/>
      <c r="I1153" s="340"/>
      <c r="J1153" s="339"/>
      <c r="K1153" s="341"/>
      <c r="L1153" s="342"/>
      <c r="M1153" s="312"/>
      <c r="N1153" s="312"/>
      <c r="O1153" s="343"/>
      <c r="P1153" s="343"/>
      <c r="Q1153" s="343"/>
      <c r="R1153" s="332"/>
      <c r="S1153" s="332"/>
      <c r="T1153" s="325" t="str">
        <f t="shared" si="92"/>
        <v/>
      </c>
      <c r="U1153" s="326"/>
      <c r="V1153" s="330"/>
      <c r="AA1153" s="343"/>
      <c r="AB1153" s="334"/>
      <c r="AC1153" s="334"/>
      <c r="AD1153" s="334"/>
      <c r="AE1153" s="334"/>
    </row>
    <row r="1154" spans="1:31" s="328" customFormat="1">
      <c r="A1154" s="311"/>
      <c r="B1154" s="311"/>
      <c r="C1154" s="312"/>
      <c r="D1154" s="338"/>
      <c r="E1154" s="312"/>
      <c r="F1154" s="339"/>
      <c r="G1154" s="311"/>
      <c r="H1154" s="339"/>
      <c r="I1154" s="340"/>
      <c r="J1154" s="339"/>
      <c r="K1154" s="341"/>
      <c r="L1154" s="342"/>
      <c r="M1154" s="312"/>
      <c r="N1154" s="312"/>
      <c r="O1154" s="343"/>
      <c r="P1154" s="343"/>
      <c r="Q1154" s="343"/>
      <c r="R1154" s="332"/>
      <c r="S1154" s="332"/>
      <c r="T1154" s="325" t="str">
        <f t="shared" si="92"/>
        <v/>
      </c>
      <c r="U1154" s="326"/>
      <c r="V1154" s="330"/>
      <c r="AA1154" s="343"/>
      <c r="AB1154" s="334"/>
      <c r="AC1154" s="334"/>
      <c r="AD1154" s="334"/>
      <c r="AE1154" s="334"/>
    </row>
    <row r="1155" spans="1:31" s="328" customFormat="1">
      <c r="A1155" s="311"/>
      <c r="B1155" s="311"/>
      <c r="C1155" s="312"/>
      <c r="D1155" s="338"/>
      <c r="E1155" s="312"/>
      <c r="F1155" s="339"/>
      <c r="G1155" s="311"/>
      <c r="H1155" s="339"/>
      <c r="I1155" s="340"/>
      <c r="J1155" s="339"/>
      <c r="K1155" s="341"/>
      <c r="L1155" s="342"/>
      <c r="M1155" s="312"/>
      <c r="N1155" s="312"/>
      <c r="O1155" s="343"/>
      <c r="P1155" s="343"/>
      <c r="Q1155" s="343"/>
      <c r="R1155" s="332"/>
      <c r="S1155" s="332"/>
      <c r="T1155" s="325" t="str">
        <f t="shared" si="92"/>
        <v/>
      </c>
      <c r="U1155" s="326"/>
      <c r="V1155" s="330"/>
      <c r="AA1155" s="343"/>
      <c r="AB1155" s="334"/>
      <c r="AC1155" s="334"/>
      <c r="AD1155" s="334"/>
      <c r="AE1155" s="334"/>
    </row>
    <row r="1156" spans="1:31" s="328" customFormat="1">
      <c r="A1156" s="311"/>
      <c r="B1156" s="311"/>
      <c r="C1156" s="312"/>
      <c r="D1156" s="338"/>
      <c r="E1156" s="312"/>
      <c r="F1156" s="339"/>
      <c r="G1156" s="311"/>
      <c r="H1156" s="339"/>
      <c r="I1156" s="340"/>
      <c r="J1156" s="339"/>
      <c r="K1156" s="341"/>
      <c r="L1156" s="342"/>
      <c r="M1156" s="312"/>
      <c r="N1156" s="312"/>
      <c r="O1156" s="343"/>
      <c r="P1156" s="343"/>
      <c r="Q1156" s="343"/>
      <c r="R1156" s="332"/>
      <c r="S1156" s="332"/>
      <c r="T1156" s="325" t="str">
        <f t="shared" si="92"/>
        <v/>
      </c>
      <c r="U1156" s="326"/>
      <c r="V1156" s="330"/>
      <c r="AA1156" s="343"/>
      <c r="AB1156" s="334"/>
      <c r="AC1156" s="334"/>
      <c r="AD1156" s="334"/>
      <c r="AE1156" s="334"/>
    </row>
    <row r="1157" spans="1:31" s="328" customFormat="1">
      <c r="A1157" s="311"/>
      <c r="B1157" s="311"/>
      <c r="C1157" s="312"/>
      <c r="D1157" s="338"/>
      <c r="E1157" s="312"/>
      <c r="F1157" s="339"/>
      <c r="G1157" s="311"/>
      <c r="H1157" s="339"/>
      <c r="I1157" s="340"/>
      <c r="J1157" s="339"/>
      <c r="K1157" s="341"/>
      <c r="L1157" s="342"/>
      <c r="M1157" s="312"/>
      <c r="N1157" s="312"/>
      <c r="O1157" s="343"/>
      <c r="P1157" s="343"/>
      <c r="Q1157" s="343"/>
      <c r="R1157" s="332"/>
      <c r="S1157" s="332"/>
      <c r="T1157" s="325" t="str">
        <f t="shared" si="92"/>
        <v/>
      </c>
      <c r="U1157" s="326"/>
      <c r="V1157" s="330"/>
      <c r="AA1157" s="343"/>
      <c r="AB1157" s="334"/>
      <c r="AC1157" s="334"/>
      <c r="AD1157" s="334"/>
      <c r="AE1157" s="334"/>
    </row>
    <row r="1158" spans="1:31" s="328" customFormat="1">
      <c r="A1158" s="311"/>
      <c r="B1158" s="311"/>
      <c r="C1158" s="312"/>
      <c r="D1158" s="338"/>
      <c r="E1158" s="312"/>
      <c r="F1158" s="339"/>
      <c r="G1158" s="311"/>
      <c r="H1158" s="339"/>
      <c r="I1158" s="340"/>
      <c r="J1158" s="339"/>
      <c r="K1158" s="341"/>
      <c r="L1158" s="342"/>
      <c r="M1158" s="312"/>
      <c r="N1158" s="312"/>
      <c r="O1158" s="343"/>
      <c r="P1158" s="343"/>
      <c r="Q1158" s="343"/>
      <c r="R1158" s="332"/>
      <c r="S1158" s="332"/>
      <c r="T1158" s="325" t="str">
        <f t="shared" si="92"/>
        <v/>
      </c>
      <c r="U1158" s="326"/>
      <c r="V1158" s="330"/>
      <c r="AA1158" s="343"/>
      <c r="AB1158" s="334"/>
      <c r="AC1158" s="334"/>
      <c r="AD1158" s="334"/>
      <c r="AE1158" s="334"/>
    </row>
    <row r="1159" spans="1:31" s="328" customFormat="1">
      <c r="A1159" s="311"/>
      <c r="B1159" s="311"/>
      <c r="C1159" s="312"/>
      <c r="D1159" s="338"/>
      <c r="E1159" s="312"/>
      <c r="F1159" s="339"/>
      <c r="G1159" s="311"/>
      <c r="H1159" s="339"/>
      <c r="I1159" s="340"/>
      <c r="J1159" s="339"/>
      <c r="K1159" s="341"/>
      <c r="L1159" s="342"/>
      <c r="M1159" s="312"/>
      <c r="N1159" s="312"/>
      <c r="O1159" s="343"/>
      <c r="P1159" s="343"/>
      <c r="Q1159" s="343"/>
      <c r="R1159" s="332"/>
      <c r="S1159" s="332"/>
      <c r="T1159" s="325" t="str">
        <f t="shared" si="92"/>
        <v/>
      </c>
      <c r="U1159" s="326"/>
      <c r="V1159" s="330"/>
      <c r="AA1159" s="343"/>
      <c r="AB1159" s="334"/>
      <c r="AC1159" s="334"/>
      <c r="AD1159" s="334"/>
      <c r="AE1159" s="334"/>
    </row>
    <row r="1160" spans="1:31" s="328" customFormat="1">
      <c r="A1160" s="311"/>
      <c r="B1160" s="311"/>
      <c r="C1160" s="312"/>
      <c r="D1160" s="338"/>
      <c r="E1160" s="312"/>
      <c r="F1160" s="339"/>
      <c r="G1160" s="311"/>
      <c r="H1160" s="339"/>
      <c r="I1160" s="340"/>
      <c r="J1160" s="339"/>
      <c r="K1160" s="341"/>
      <c r="L1160" s="342"/>
      <c r="M1160" s="312"/>
      <c r="N1160" s="312"/>
      <c r="O1160" s="343"/>
      <c r="P1160" s="343"/>
      <c r="Q1160" s="343"/>
      <c r="R1160" s="332"/>
      <c r="S1160" s="332"/>
      <c r="T1160" s="325" t="str">
        <f t="shared" si="92"/>
        <v/>
      </c>
      <c r="U1160" s="326"/>
      <c r="V1160" s="330"/>
      <c r="AA1160" s="343"/>
      <c r="AB1160" s="334"/>
      <c r="AC1160" s="334"/>
      <c r="AD1160" s="334"/>
      <c r="AE1160" s="334"/>
    </row>
    <row r="1161" spans="1:31" s="328" customFormat="1">
      <c r="A1161" s="311"/>
      <c r="B1161" s="311"/>
      <c r="C1161" s="312"/>
      <c r="D1161" s="338"/>
      <c r="E1161" s="312"/>
      <c r="F1161" s="339"/>
      <c r="G1161" s="311"/>
      <c r="H1161" s="339"/>
      <c r="I1161" s="340"/>
      <c r="J1161" s="339"/>
      <c r="K1161" s="341"/>
      <c r="L1161" s="342"/>
      <c r="M1161" s="312"/>
      <c r="N1161" s="312"/>
      <c r="O1161" s="343"/>
      <c r="P1161" s="343"/>
      <c r="Q1161" s="343"/>
      <c r="R1161" s="332"/>
      <c r="S1161" s="332"/>
      <c r="T1161" s="325" t="str">
        <f t="shared" si="92"/>
        <v/>
      </c>
      <c r="U1161" s="326"/>
      <c r="V1161" s="330"/>
      <c r="AA1161" s="343"/>
      <c r="AB1161" s="334"/>
      <c r="AC1161" s="334"/>
      <c r="AD1161" s="334"/>
      <c r="AE1161" s="334"/>
    </row>
    <row r="1162" spans="1:31" s="328" customFormat="1">
      <c r="A1162" s="311"/>
      <c r="B1162" s="311"/>
      <c r="C1162" s="312"/>
      <c r="D1162" s="338"/>
      <c r="E1162" s="312"/>
      <c r="F1162" s="339"/>
      <c r="G1162" s="311"/>
      <c r="H1162" s="339"/>
      <c r="I1162" s="340"/>
      <c r="J1162" s="339"/>
      <c r="K1162" s="341"/>
      <c r="L1162" s="342"/>
      <c r="M1162" s="312"/>
      <c r="N1162" s="312"/>
      <c r="O1162" s="343"/>
      <c r="P1162" s="343"/>
      <c r="Q1162" s="343"/>
      <c r="R1162" s="332"/>
      <c r="S1162" s="332"/>
      <c r="T1162" s="325" t="str">
        <f t="shared" si="92"/>
        <v/>
      </c>
      <c r="U1162" s="326"/>
      <c r="V1162" s="330"/>
      <c r="AA1162" s="343"/>
      <c r="AB1162" s="334"/>
      <c r="AC1162" s="334"/>
      <c r="AD1162" s="334"/>
      <c r="AE1162" s="334"/>
    </row>
    <row r="1163" spans="1:31" s="328" customFormat="1">
      <c r="A1163" s="311"/>
      <c r="B1163" s="311"/>
      <c r="C1163" s="312"/>
      <c r="D1163" s="338"/>
      <c r="E1163" s="312"/>
      <c r="F1163" s="339"/>
      <c r="G1163" s="311"/>
      <c r="H1163" s="339"/>
      <c r="I1163" s="340"/>
      <c r="J1163" s="339"/>
      <c r="K1163" s="341"/>
      <c r="L1163" s="342"/>
      <c r="M1163" s="312"/>
      <c r="N1163" s="312"/>
      <c r="O1163" s="343"/>
      <c r="P1163" s="343"/>
      <c r="Q1163" s="343"/>
      <c r="R1163" s="332"/>
      <c r="S1163" s="332"/>
      <c r="T1163" s="325" t="str">
        <f t="shared" si="92"/>
        <v/>
      </c>
      <c r="U1163" s="326"/>
      <c r="V1163" s="330"/>
      <c r="AA1163" s="343"/>
      <c r="AB1163" s="334"/>
      <c r="AC1163" s="334"/>
      <c r="AD1163" s="334"/>
      <c r="AE1163" s="334"/>
    </row>
    <row r="1164" spans="1:31" s="328" customFormat="1">
      <c r="A1164" s="311"/>
      <c r="B1164" s="311"/>
      <c r="C1164" s="312"/>
      <c r="D1164" s="338"/>
      <c r="E1164" s="312"/>
      <c r="F1164" s="339"/>
      <c r="G1164" s="311"/>
      <c r="H1164" s="339"/>
      <c r="I1164" s="340"/>
      <c r="J1164" s="339"/>
      <c r="K1164" s="341"/>
      <c r="L1164" s="342"/>
      <c r="M1164" s="312"/>
      <c r="N1164" s="312"/>
      <c r="O1164" s="343"/>
      <c r="P1164" s="343"/>
      <c r="Q1164" s="343"/>
      <c r="R1164" s="332"/>
      <c r="S1164" s="332"/>
      <c r="T1164" s="325" t="str">
        <f t="shared" si="92"/>
        <v/>
      </c>
      <c r="U1164" s="326"/>
      <c r="V1164" s="330"/>
      <c r="AA1164" s="343"/>
      <c r="AB1164" s="334"/>
      <c r="AC1164" s="334"/>
      <c r="AD1164" s="334"/>
      <c r="AE1164" s="334"/>
    </row>
    <row r="1165" spans="1:31" s="328" customFormat="1">
      <c r="A1165" s="311"/>
      <c r="B1165" s="311"/>
      <c r="C1165" s="312"/>
      <c r="D1165" s="338"/>
      <c r="E1165" s="312"/>
      <c r="F1165" s="339"/>
      <c r="G1165" s="311"/>
      <c r="H1165" s="339"/>
      <c r="I1165" s="340"/>
      <c r="J1165" s="339"/>
      <c r="K1165" s="341"/>
      <c r="L1165" s="342"/>
      <c r="M1165" s="312"/>
      <c r="N1165" s="312"/>
      <c r="O1165" s="343"/>
      <c r="P1165" s="343"/>
      <c r="Q1165" s="343"/>
      <c r="R1165" s="332"/>
      <c r="S1165" s="332"/>
      <c r="T1165" s="325" t="str">
        <f t="shared" ref="T1165:T1228" si="93">IFERROR(IF(U1165="","",ROW()-11),"")</f>
        <v/>
      </c>
      <c r="U1165" s="326"/>
      <c r="V1165" s="330"/>
      <c r="AA1165" s="343"/>
      <c r="AB1165" s="334"/>
      <c r="AC1165" s="334"/>
      <c r="AD1165" s="334"/>
      <c r="AE1165" s="334"/>
    </row>
    <row r="1166" spans="1:31" s="328" customFormat="1">
      <c r="A1166" s="311"/>
      <c r="B1166" s="311"/>
      <c r="C1166" s="312"/>
      <c r="D1166" s="338"/>
      <c r="E1166" s="312"/>
      <c r="F1166" s="339"/>
      <c r="G1166" s="311"/>
      <c r="H1166" s="339"/>
      <c r="I1166" s="340"/>
      <c r="J1166" s="339"/>
      <c r="K1166" s="341"/>
      <c r="L1166" s="342"/>
      <c r="M1166" s="312"/>
      <c r="N1166" s="312"/>
      <c r="O1166" s="343"/>
      <c r="P1166" s="343"/>
      <c r="Q1166" s="343"/>
      <c r="R1166" s="332"/>
      <c r="S1166" s="332"/>
      <c r="T1166" s="325" t="str">
        <f t="shared" si="93"/>
        <v/>
      </c>
      <c r="U1166" s="326"/>
      <c r="V1166" s="330"/>
      <c r="AA1166" s="343"/>
      <c r="AB1166" s="334"/>
      <c r="AC1166" s="334"/>
      <c r="AD1166" s="334"/>
      <c r="AE1166" s="334"/>
    </row>
    <row r="1167" spans="1:31" s="328" customFormat="1">
      <c r="A1167" s="311"/>
      <c r="B1167" s="311"/>
      <c r="C1167" s="312"/>
      <c r="D1167" s="338"/>
      <c r="E1167" s="312"/>
      <c r="F1167" s="339"/>
      <c r="G1167" s="311"/>
      <c r="H1167" s="339"/>
      <c r="I1167" s="340"/>
      <c r="J1167" s="339"/>
      <c r="K1167" s="341"/>
      <c r="L1167" s="342"/>
      <c r="M1167" s="312"/>
      <c r="N1167" s="312"/>
      <c r="O1167" s="343"/>
      <c r="P1167" s="343"/>
      <c r="Q1167" s="343"/>
      <c r="R1167" s="332"/>
      <c r="S1167" s="332"/>
      <c r="T1167" s="325" t="str">
        <f t="shared" si="93"/>
        <v/>
      </c>
      <c r="U1167" s="326"/>
      <c r="V1167" s="330"/>
      <c r="AA1167" s="343"/>
      <c r="AB1167" s="334"/>
      <c r="AC1167" s="334"/>
      <c r="AD1167" s="334"/>
      <c r="AE1167" s="334"/>
    </row>
    <row r="1168" spans="1:31" s="328" customFormat="1">
      <c r="A1168" s="311"/>
      <c r="B1168" s="311"/>
      <c r="C1168" s="312"/>
      <c r="D1168" s="338"/>
      <c r="E1168" s="312"/>
      <c r="F1168" s="339"/>
      <c r="G1168" s="311"/>
      <c r="H1168" s="339"/>
      <c r="I1168" s="340"/>
      <c r="J1168" s="339"/>
      <c r="K1168" s="341"/>
      <c r="L1168" s="342"/>
      <c r="M1168" s="312"/>
      <c r="N1168" s="312"/>
      <c r="O1168" s="343"/>
      <c r="P1168" s="343"/>
      <c r="Q1168" s="343"/>
      <c r="R1168" s="332"/>
      <c r="S1168" s="332"/>
      <c r="T1168" s="325" t="str">
        <f t="shared" si="93"/>
        <v/>
      </c>
      <c r="U1168" s="326"/>
      <c r="V1168" s="330"/>
      <c r="AA1168" s="343"/>
      <c r="AB1168" s="334"/>
      <c r="AC1168" s="334"/>
      <c r="AD1168" s="334"/>
      <c r="AE1168" s="334"/>
    </row>
    <row r="1169" spans="1:31" s="328" customFormat="1">
      <c r="A1169" s="311"/>
      <c r="B1169" s="311"/>
      <c r="C1169" s="312"/>
      <c r="D1169" s="338"/>
      <c r="E1169" s="312"/>
      <c r="F1169" s="339"/>
      <c r="G1169" s="311"/>
      <c r="H1169" s="339"/>
      <c r="I1169" s="340"/>
      <c r="J1169" s="339"/>
      <c r="K1169" s="341"/>
      <c r="L1169" s="342"/>
      <c r="M1169" s="312"/>
      <c r="N1169" s="312"/>
      <c r="O1169" s="343"/>
      <c r="P1169" s="343"/>
      <c r="Q1169" s="343"/>
      <c r="R1169" s="332"/>
      <c r="S1169" s="332"/>
      <c r="T1169" s="325" t="str">
        <f t="shared" si="93"/>
        <v/>
      </c>
      <c r="U1169" s="326"/>
      <c r="V1169" s="330"/>
      <c r="AA1169" s="343"/>
      <c r="AB1169" s="334"/>
      <c r="AC1169" s="334"/>
      <c r="AD1169" s="334"/>
      <c r="AE1169" s="334"/>
    </row>
    <row r="1170" spans="1:31" s="328" customFormat="1">
      <c r="A1170" s="311"/>
      <c r="B1170" s="311"/>
      <c r="C1170" s="312"/>
      <c r="D1170" s="338"/>
      <c r="E1170" s="312"/>
      <c r="F1170" s="339"/>
      <c r="G1170" s="311"/>
      <c r="H1170" s="339"/>
      <c r="I1170" s="340"/>
      <c r="J1170" s="339"/>
      <c r="K1170" s="341"/>
      <c r="L1170" s="342"/>
      <c r="M1170" s="312"/>
      <c r="N1170" s="312"/>
      <c r="O1170" s="343"/>
      <c r="P1170" s="343"/>
      <c r="Q1170" s="343"/>
      <c r="R1170" s="332"/>
      <c r="S1170" s="332"/>
      <c r="T1170" s="325" t="str">
        <f t="shared" si="93"/>
        <v/>
      </c>
      <c r="U1170" s="326"/>
      <c r="V1170" s="330"/>
      <c r="AA1170" s="343"/>
      <c r="AB1170" s="334"/>
      <c r="AC1170" s="334"/>
      <c r="AD1170" s="334"/>
      <c r="AE1170" s="334"/>
    </row>
    <row r="1171" spans="1:31" s="328" customFormat="1">
      <c r="A1171" s="311"/>
      <c r="B1171" s="311"/>
      <c r="C1171" s="312"/>
      <c r="D1171" s="338"/>
      <c r="E1171" s="312"/>
      <c r="F1171" s="339"/>
      <c r="G1171" s="311"/>
      <c r="H1171" s="339"/>
      <c r="I1171" s="340"/>
      <c r="J1171" s="339"/>
      <c r="K1171" s="341"/>
      <c r="L1171" s="342"/>
      <c r="M1171" s="312"/>
      <c r="N1171" s="312"/>
      <c r="O1171" s="343"/>
      <c r="P1171" s="343"/>
      <c r="Q1171" s="343"/>
      <c r="R1171" s="332"/>
      <c r="S1171" s="332"/>
      <c r="T1171" s="325" t="str">
        <f t="shared" si="93"/>
        <v/>
      </c>
      <c r="U1171" s="326"/>
      <c r="V1171" s="330"/>
      <c r="AA1171" s="343"/>
      <c r="AB1171" s="334"/>
      <c r="AC1171" s="334"/>
      <c r="AD1171" s="334"/>
      <c r="AE1171" s="334"/>
    </row>
    <row r="1172" spans="1:31" s="328" customFormat="1">
      <c r="A1172" s="311"/>
      <c r="B1172" s="311"/>
      <c r="C1172" s="312"/>
      <c r="D1172" s="338"/>
      <c r="E1172" s="312"/>
      <c r="F1172" s="339"/>
      <c r="G1172" s="311"/>
      <c r="H1172" s="339"/>
      <c r="I1172" s="340"/>
      <c r="J1172" s="339"/>
      <c r="K1172" s="341"/>
      <c r="L1172" s="342"/>
      <c r="M1172" s="312"/>
      <c r="N1172" s="312"/>
      <c r="O1172" s="343"/>
      <c r="P1172" s="343"/>
      <c r="Q1172" s="343"/>
      <c r="R1172" s="332"/>
      <c r="S1172" s="332"/>
      <c r="T1172" s="325" t="str">
        <f t="shared" si="93"/>
        <v/>
      </c>
      <c r="U1172" s="326"/>
      <c r="V1172" s="330"/>
      <c r="AA1172" s="343"/>
      <c r="AB1172" s="334"/>
      <c r="AC1172" s="334"/>
      <c r="AD1172" s="334"/>
      <c r="AE1172" s="334"/>
    </row>
    <row r="1173" spans="1:31" s="328" customFormat="1">
      <c r="A1173" s="311"/>
      <c r="B1173" s="311"/>
      <c r="C1173" s="312"/>
      <c r="D1173" s="338"/>
      <c r="E1173" s="312"/>
      <c r="F1173" s="339"/>
      <c r="G1173" s="311"/>
      <c r="H1173" s="339"/>
      <c r="I1173" s="340"/>
      <c r="J1173" s="339"/>
      <c r="K1173" s="341"/>
      <c r="L1173" s="342"/>
      <c r="M1173" s="312"/>
      <c r="N1173" s="312"/>
      <c r="O1173" s="343"/>
      <c r="P1173" s="343"/>
      <c r="Q1173" s="343"/>
      <c r="R1173" s="332"/>
      <c r="S1173" s="332"/>
      <c r="T1173" s="325" t="str">
        <f t="shared" si="93"/>
        <v/>
      </c>
      <c r="U1173" s="326"/>
      <c r="V1173" s="330"/>
      <c r="AA1173" s="343"/>
      <c r="AB1173" s="334"/>
      <c r="AC1173" s="334"/>
      <c r="AD1173" s="334"/>
      <c r="AE1173" s="334"/>
    </row>
    <row r="1174" spans="1:31" s="328" customFormat="1">
      <c r="A1174" s="311"/>
      <c r="B1174" s="311"/>
      <c r="C1174" s="312"/>
      <c r="D1174" s="338"/>
      <c r="E1174" s="312"/>
      <c r="F1174" s="339"/>
      <c r="G1174" s="311"/>
      <c r="H1174" s="339"/>
      <c r="I1174" s="340"/>
      <c r="J1174" s="339"/>
      <c r="K1174" s="341"/>
      <c r="L1174" s="342"/>
      <c r="M1174" s="312"/>
      <c r="N1174" s="312"/>
      <c r="O1174" s="343"/>
      <c r="P1174" s="343"/>
      <c r="Q1174" s="343"/>
      <c r="R1174" s="332"/>
      <c r="S1174" s="332"/>
      <c r="T1174" s="325" t="str">
        <f t="shared" si="93"/>
        <v/>
      </c>
      <c r="U1174" s="326"/>
      <c r="V1174" s="330"/>
      <c r="AA1174" s="343"/>
      <c r="AB1174" s="334"/>
      <c r="AC1174" s="334"/>
      <c r="AD1174" s="334"/>
      <c r="AE1174" s="334"/>
    </row>
    <row r="1175" spans="1:31" s="328" customFormat="1">
      <c r="A1175" s="311"/>
      <c r="B1175" s="311"/>
      <c r="C1175" s="312"/>
      <c r="D1175" s="338"/>
      <c r="E1175" s="312"/>
      <c r="F1175" s="339"/>
      <c r="G1175" s="311"/>
      <c r="H1175" s="339"/>
      <c r="I1175" s="340"/>
      <c r="J1175" s="339"/>
      <c r="K1175" s="341"/>
      <c r="L1175" s="342"/>
      <c r="M1175" s="312"/>
      <c r="N1175" s="312"/>
      <c r="O1175" s="343"/>
      <c r="P1175" s="343"/>
      <c r="Q1175" s="343"/>
      <c r="R1175" s="332"/>
      <c r="S1175" s="332"/>
      <c r="T1175" s="325" t="str">
        <f t="shared" si="93"/>
        <v/>
      </c>
      <c r="U1175" s="326"/>
      <c r="V1175" s="330"/>
      <c r="AA1175" s="343"/>
      <c r="AB1175" s="334"/>
      <c r="AC1175" s="334"/>
      <c r="AD1175" s="334"/>
      <c r="AE1175" s="334"/>
    </row>
    <row r="1176" spans="1:31" s="328" customFormat="1">
      <c r="A1176" s="311"/>
      <c r="B1176" s="311"/>
      <c r="C1176" s="312"/>
      <c r="D1176" s="338"/>
      <c r="E1176" s="312"/>
      <c r="F1176" s="339"/>
      <c r="G1176" s="311"/>
      <c r="H1176" s="339"/>
      <c r="I1176" s="340"/>
      <c r="J1176" s="339"/>
      <c r="K1176" s="341"/>
      <c r="L1176" s="342"/>
      <c r="M1176" s="312"/>
      <c r="N1176" s="312"/>
      <c r="O1176" s="343"/>
      <c r="P1176" s="343"/>
      <c r="Q1176" s="343"/>
      <c r="R1176" s="332"/>
      <c r="S1176" s="332"/>
      <c r="T1176" s="325" t="str">
        <f t="shared" si="93"/>
        <v/>
      </c>
      <c r="U1176" s="326"/>
      <c r="V1176" s="330"/>
      <c r="AA1176" s="343"/>
      <c r="AB1176" s="334"/>
      <c r="AC1176" s="334"/>
      <c r="AD1176" s="334"/>
      <c r="AE1176" s="334"/>
    </row>
    <row r="1177" spans="1:31" s="328" customFormat="1">
      <c r="A1177" s="311"/>
      <c r="B1177" s="311"/>
      <c r="C1177" s="312"/>
      <c r="D1177" s="338"/>
      <c r="E1177" s="312"/>
      <c r="F1177" s="339"/>
      <c r="G1177" s="311"/>
      <c r="H1177" s="339"/>
      <c r="I1177" s="340"/>
      <c r="J1177" s="339"/>
      <c r="K1177" s="341"/>
      <c r="L1177" s="342"/>
      <c r="M1177" s="312"/>
      <c r="N1177" s="312"/>
      <c r="O1177" s="343"/>
      <c r="P1177" s="343"/>
      <c r="Q1177" s="343"/>
      <c r="R1177" s="332"/>
      <c r="S1177" s="332"/>
      <c r="T1177" s="325" t="str">
        <f t="shared" si="93"/>
        <v/>
      </c>
      <c r="U1177" s="326"/>
      <c r="V1177" s="330"/>
      <c r="AA1177" s="343"/>
      <c r="AB1177" s="334"/>
      <c r="AC1177" s="334"/>
      <c r="AD1177" s="334"/>
      <c r="AE1177" s="334"/>
    </row>
    <row r="1178" spans="1:31" s="328" customFormat="1">
      <c r="A1178" s="311"/>
      <c r="B1178" s="311"/>
      <c r="C1178" s="312"/>
      <c r="D1178" s="338"/>
      <c r="E1178" s="312"/>
      <c r="F1178" s="339"/>
      <c r="G1178" s="311"/>
      <c r="H1178" s="339"/>
      <c r="I1178" s="340"/>
      <c r="J1178" s="339"/>
      <c r="K1178" s="341"/>
      <c r="L1178" s="342"/>
      <c r="M1178" s="312"/>
      <c r="N1178" s="312"/>
      <c r="O1178" s="343"/>
      <c r="P1178" s="343"/>
      <c r="Q1178" s="343"/>
      <c r="R1178" s="332"/>
      <c r="S1178" s="332"/>
      <c r="T1178" s="325" t="str">
        <f t="shared" si="93"/>
        <v/>
      </c>
      <c r="U1178" s="326"/>
      <c r="V1178" s="330"/>
      <c r="AA1178" s="343"/>
      <c r="AB1178" s="334"/>
      <c r="AC1178" s="334"/>
      <c r="AD1178" s="334"/>
      <c r="AE1178" s="334"/>
    </row>
    <row r="1179" spans="1:31" s="328" customFormat="1">
      <c r="A1179" s="311"/>
      <c r="B1179" s="311"/>
      <c r="C1179" s="312"/>
      <c r="D1179" s="338"/>
      <c r="E1179" s="312"/>
      <c r="F1179" s="339"/>
      <c r="G1179" s="311"/>
      <c r="H1179" s="339"/>
      <c r="I1179" s="340"/>
      <c r="J1179" s="339"/>
      <c r="K1179" s="341"/>
      <c r="L1179" s="342"/>
      <c r="M1179" s="312"/>
      <c r="N1179" s="312"/>
      <c r="O1179" s="343"/>
      <c r="P1179" s="343"/>
      <c r="Q1179" s="343"/>
      <c r="R1179" s="332"/>
      <c r="S1179" s="332"/>
      <c r="T1179" s="325" t="str">
        <f t="shared" si="93"/>
        <v/>
      </c>
      <c r="U1179" s="326"/>
      <c r="V1179" s="330"/>
      <c r="AA1179" s="343"/>
      <c r="AB1179" s="334"/>
      <c r="AC1179" s="334"/>
      <c r="AD1179" s="334"/>
      <c r="AE1179" s="334"/>
    </row>
    <row r="1180" spans="1:31" s="328" customFormat="1">
      <c r="A1180" s="311"/>
      <c r="B1180" s="311"/>
      <c r="C1180" s="312"/>
      <c r="D1180" s="338"/>
      <c r="E1180" s="312"/>
      <c r="F1180" s="339"/>
      <c r="G1180" s="311"/>
      <c r="H1180" s="339"/>
      <c r="I1180" s="340"/>
      <c r="J1180" s="339"/>
      <c r="K1180" s="341"/>
      <c r="L1180" s="342"/>
      <c r="M1180" s="312"/>
      <c r="N1180" s="312"/>
      <c r="O1180" s="343"/>
      <c r="P1180" s="343"/>
      <c r="Q1180" s="343"/>
      <c r="R1180" s="332"/>
      <c r="S1180" s="332"/>
      <c r="T1180" s="325" t="str">
        <f t="shared" si="93"/>
        <v/>
      </c>
      <c r="U1180" s="326"/>
      <c r="V1180" s="330"/>
      <c r="AA1180" s="343"/>
      <c r="AB1180" s="334"/>
      <c r="AC1180" s="334"/>
      <c r="AD1180" s="334"/>
      <c r="AE1180" s="334"/>
    </row>
    <row r="1181" spans="1:31" s="328" customFormat="1">
      <c r="A1181" s="311"/>
      <c r="B1181" s="311"/>
      <c r="C1181" s="312"/>
      <c r="D1181" s="338"/>
      <c r="E1181" s="312"/>
      <c r="F1181" s="339"/>
      <c r="G1181" s="311"/>
      <c r="H1181" s="339"/>
      <c r="I1181" s="340"/>
      <c r="J1181" s="339"/>
      <c r="K1181" s="341"/>
      <c r="L1181" s="342"/>
      <c r="M1181" s="312"/>
      <c r="N1181" s="312"/>
      <c r="O1181" s="343"/>
      <c r="P1181" s="343"/>
      <c r="Q1181" s="343"/>
      <c r="R1181" s="332"/>
      <c r="S1181" s="332"/>
      <c r="T1181" s="325" t="str">
        <f t="shared" si="93"/>
        <v/>
      </c>
      <c r="U1181" s="326"/>
      <c r="V1181" s="330"/>
      <c r="AA1181" s="343"/>
      <c r="AB1181" s="334"/>
      <c r="AC1181" s="334"/>
      <c r="AD1181" s="334"/>
      <c r="AE1181" s="334"/>
    </row>
    <row r="1182" spans="1:31" s="328" customFormat="1">
      <c r="A1182" s="311"/>
      <c r="B1182" s="311"/>
      <c r="C1182" s="312"/>
      <c r="D1182" s="338"/>
      <c r="E1182" s="312"/>
      <c r="F1182" s="339"/>
      <c r="G1182" s="311"/>
      <c r="H1182" s="339"/>
      <c r="I1182" s="340"/>
      <c r="J1182" s="339"/>
      <c r="K1182" s="341"/>
      <c r="L1182" s="342"/>
      <c r="M1182" s="312"/>
      <c r="N1182" s="312"/>
      <c r="O1182" s="343"/>
      <c r="P1182" s="343"/>
      <c r="Q1182" s="343"/>
      <c r="R1182" s="332"/>
      <c r="S1182" s="332"/>
      <c r="T1182" s="325" t="str">
        <f t="shared" si="93"/>
        <v/>
      </c>
      <c r="U1182" s="326"/>
      <c r="V1182" s="330"/>
      <c r="AA1182" s="343"/>
      <c r="AB1182" s="334"/>
      <c r="AC1182" s="334"/>
      <c r="AD1182" s="334"/>
      <c r="AE1182" s="334"/>
    </row>
    <row r="1183" spans="1:31" s="328" customFormat="1">
      <c r="A1183" s="311"/>
      <c r="B1183" s="311"/>
      <c r="C1183" s="312"/>
      <c r="D1183" s="338"/>
      <c r="E1183" s="312"/>
      <c r="F1183" s="339"/>
      <c r="G1183" s="311"/>
      <c r="H1183" s="339"/>
      <c r="I1183" s="340"/>
      <c r="J1183" s="339"/>
      <c r="K1183" s="341"/>
      <c r="L1183" s="342"/>
      <c r="M1183" s="312"/>
      <c r="N1183" s="312"/>
      <c r="O1183" s="343"/>
      <c r="P1183" s="343"/>
      <c r="Q1183" s="343"/>
      <c r="R1183" s="332"/>
      <c r="S1183" s="332"/>
      <c r="T1183" s="325" t="str">
        <f t="shared" si="93"/>
        <v/>
      </c>
      <c r="U1183" s="326"/>
      <c r="V1183" s="330"/>
      <c r="AA1183" s="343"/>
      <c r="AB1183" s="334"/>
      <c r="AC1183" s="334"/>
      <c r="AD1183" s="334"/>
      <c r="AE1183" s="334"/>
    </row>
    <row r="1184" spans="1:31" s="328" customFormat="1">
      <c r="A1184" s="311"/>
      <c r="B1184" s="311"/>
      <c r="C1184" s="312"/>
      <c r="D1184" s="338"/>
      <c r="E1184" s="312"/>
      <c r="F1184" s="339"/>
      <c r="G1184" s="311"/>
      <c r="H1184" s="339"/>
      <c r="I1184" s="340"/>
      <c r="J1184" s="339"/>
      <c r="K1184" s="341"/>
      <c r="L1184" s="342"/>
      <c r="M1184" s="312"/>
      <c r="N1184" s="312"/>
      <c r="O1184" s="343"/>
      <c r="P1184" s="343"/>
      <c r="Q1184" s="343"/>
      <c r="R1184" s="332"/>
      <c r="S1184" s="332"/>
      <c r="T1184" s="325" t="str">
        <f t="shared" si="93"/>
        <v/>
      </c>
      <c r="U1184" s="326"/>
      <c r="V1184" s="330"/>
      <c r="AA1184" s="343"/>
      <c r="AB1184" s="334"/>
      <c r="AC1184" s="334"/>
      <c r="AD1184" s="334"/>
      <c r="AE1184" s="334"/>
    </row>
    <row r="1185" spans="1:31" s="328" customFormat="1">
      <c r="A1185" s="311"/>
      <c r="B1185" s="311"/>
      <c r="C1185" s="312"/>
      <c r="D1185" s="338"/>
      <c r="E1185" s="312"/>
      <c r="F1185" s="339"/>
      <c r="G1185" s="311"/>
      <c r="H1185" s="339"/>
      <c r="I1185" s="340"/>
      <c r="J1185" s="339"/>
      <c r="K1185" s="341"/>
      <c r="L1185" s="342"/>
      <c r="M1185" s="312"/>
      <c r="N1185" s="312"/>
      <c r="O1185" s="343"/>
      <c r="P1185" s="343"/>
      <c r="Q1185" s="343"/>
      <c r="R1185" s="332"/>
      <c r="S1185" s="332"/>
      <c r="T1185" s="325" t="str">
        <f t="shared" si="93"/>
        <v/>
      </c>
      <c r="U1185" s="326"/>
      <c r="V1185" s="330"/>
      <c r="AA1185" s="343"/>
      <c r="AB1185" s="334"/>
      <c r="AC1185" s="334"/>
      <c r="AD1185" s="334"/>
      <c r="AE1185" s="334"/>
    </row>
    <row r="1186" spans="1:31" s="328" customFormat="1">
      <c r="A1186" s="311"/>
      <c r="B1186" s="311"/>
      <c r="C1186" s="312"/>
      <c r="D1186" s="338"/>
      <c r="E1186" s="312"/>
      <c r="F1186" s="339"/>
      <c r="G1186" s="311"/>
      <c r="H1186" s="339"/>
      <c r="I1186" s="340"/>
      <c r="J1186" s="339"/>
      <c r="K1186" s="341"/>
      <c r="L1186" s="342"/>
      <c r="M1186" s="312"/>
      <c r="N1186" s="312"/>
      <c r="O1186" s="343"/>
      <c r="P1186" s="343"/>
      <c r="Q1186" s="343"/>
      <c r="R1186" s="332"/>
      <c r="S1186" s="332"/>
      <c r="T1186" s="325" t="str">
        <f t="shared" si="93"/>
        <v/>
      </c>
      <c r="U1186" s="326"/>
      <c r="V1186" s="330"/>
      <c r="AA1186" s="343"/>
      <c r="AB1186" s="334"/>
      <c r="AC1186" s="334"/>
      <c r="AD1186" s="334"/>
      <c r="AE1186" s="334"/>
    </row>
    <row r="1187" spans="1:31" s="328" customFormat="1">
      <c r="A1187" s="311"/>
      <c r="B1187" s="311"/>
      <c r="C1187" s="312"/>
      <c r="D1187" s="338"/>
      <c r="E1187" s="312"/>
      <c r="F1187" s="339"/>
      <c r="G1187" s="311"/>
      <c r="H1187" s="339"/>
      <c r="I1187" s="340"/>
      <c r="J1187" s="339"/>
      <c r="K1187" s="341"/>
      <c r="L1187" s="342"/>
      <c r="M1187" s="312"/>
      <c r="N1187" s="312"/>
      <c r="O1187" s="343"/>
      <c r="P1187" s="343"/>
      <c r="Q1187" s="343"/>
      <c r="R1187" s="332"/>
      <c r="S1187" s="332"/>
      <c r="T1187" s="325" t="str">
        <f t="shared" si="93"/>
        <v/>
      </c>
      <c r="U1187" s="326"/>
      <c r="V1187" s="330"/>
      <c r="AA1187" s="343"/>
      <c r="AB1187" s="334"/>
      <c r="AC1187" s="334"/>
      <c r="AD1187" s="334"/>
      <c r="AE1187" s="334"/>
    </row>
    <row r="1188" spans="1:31" s="328" customFormat="1">
      <c r="A1188" s="311"/>
      <c r="B1188" s="311"/>
      <c r="C1188" s="312"/>
      <c r="D1188" s="338"/>
      <c r="E1188" s="312"/>
      <c r="F1188" s="339"/>
      <c r="G1188" s="311"/>
      <c r="H1188" s="339"/>
      <c r="I1188" s="340"/>
      <c r="J1188" s="339"/>
      <c r="K1188" s="341"/>
      <c r="L1188" s="342"/>
      <c r="M1188" s="312"/>
      <c r="N1188" s="312"/>
      <c r="O1188" s="343"/>
      <c r="P1188" s="343"/>
      <c r="Q1188" s="343"/>
      <c r="R1188" s="332"/>
      <c r="S1188" s="332"/>
      <c r="T1188" s="325" t="str">
        <f t="shared" si="93"/>
        <v/>
      </c>
      <c r="U1188" s="326"/>
      <c r="V1188" s="330"/>
      <c r="AA1188" s="343"/>
      <c r="AB1188" s="334"/>
      <c r="AC1188" s="334"/>
      <c r="AD1188" s="334"/>
      <c r="AE1188" s="334"/>
    </row>
    <row r="1189" spans="1:31" s="328" customFormat="1">
      <c r="A1189" s="311"/>
      <c r="B1189" s="311"/>
      <c r="C1189" s="312"/>
      <c r="D1189" s="338"/>
      <c r="E1189" s="312"/>
      <c r="F1189" s="339"/>
      <c r="G1189" s="311"/>
      <c r="H1189" s="339"/>
      <c r="I1189" s="340"/>
      <c r="J1189" s="339"/>
      <c r="K1189" s="341"/>
      <c r="L1189" s="342"/>
      <c r="M1189" s="312"/>
      <c r="N1189" s="312"/>
      <c r="O1189" s="343"/>
      <c r="P1189" s="343"/>
      <c r="Q1189" s="343"/>
      <c r="R1189" s="332"/>
      <c r="S1189" s="332"/>
      <c r="T1189" s="325" t="str">
        <f t="shared" si="93"/>
        <v/>
      </c>
      <c r="U1189" s="326"/>
      <c r="V1189" s="330"/>
      <c r="AA1189" s="343"/>
      <c r="AB1189" s="334"/>
      <c r="AC1189" s="334"/>
      <c r="AD1189" s="334"/>
      <c r="AE1189" s="334"/>
    </row>
    <row r="1190" spans="1:31" s="328" customFormat="1">
      <c r="A1190" s="311"/>
      <c r="B1190" s="311"/>
      <c r="C1190" s="312"/>
      <c r="D1190" s="338"/>
      <c r="E1190" s="312"/>
      <c r="F1190" s="339"/>
      <c r="G1190" s="311"/>
      <c r="H1190" s="339"/>
      <c r="I1190" s="340"/>
      <c r="J1190" s="339"/>
      <c r="K1190" s="341"/>
      <c r="L1190" s="342"/>
      <c r="M1190" s="312"/>
      <c r="N1190" s="312"/>
      <c r="O1190" s="343"/>
      <c r="P1190" s="343"/>
      <c r="Q1190" s="343"/>
      <c r="R1190" s="332"/>
      <c r="S1190" s="332"/>
      <c r="T1190" s="325" t="str">
        <f t="shared" si="93"/>
        <v/>
      </c>
      <c r="U1190" s="326"/>
      <c r="V1190" s="330"/>
      <c r="AA1190" s="343"/>
      <c r="AB1190" s="334"/>
      <c r="AC1190" s="334"/>
      <c r="AD1190" s="334"/>
      <c r="AE1190" s="334"/>
    </row>
    <row r="1191" spans="1:31" s="328" customFormat="1">
      <c r="A1191" s="311"/>
      <c r="B1191" s="311"/>
      <c r="C1191" s="312"/>
      <c r="D1191" s="338"/>
      <c r="E1191" s="312"/>
      <c r="F1191" s="339"/>
      <c r="G1191" s="311"/>
      <c r="H1191" s="339"/>
      <c r="I1191" s="340"/>
      <c r="J1191" s="339"/>
      <c r="K1191" s="341"/>
      <c r="L1191" s="342"/>
      <c r="M1191" s="312"/>
      <c r="N1191" s="312"/>
      <c r="O1191" s="343"/>
      <c r="P1191" s="343"/>
      <c r="Q1191" s="343"/>
      <c r="R1191" s="332"/>
      <c r="S1191" s="332"/>
      <c r="T1191" s="325" t="str">
        <f t="shared" si="93"/>
        <v/>
      </c>
      <c r="U1191" s="326"/>
      <c r="V1191" s="330"/>
      <c r="AA1191" s="343"/>
      <c r="AB1191" s="334"/>
      <c r="AC1191" s="334"/>
      <c r="AD1191" s="334"/>
      <c r="AE1191" s="334"/>
    </row>
    <row r="1192" spans="1:31" s="328" customFormat="1">
      <c r="A1192" s="311"/>
      <c r="B1192" s="311"/>
      <c r="C1192" s="312"/>
      <c r="D1192" s="338"/>
      <c r="E1192" s="312"/>
      <c r="F1192" s="339"/>
      <c r="G1192" s="311"/>
      <c r="H1192" s="339"/>
      <c r="I1192" s="340"/>
      <c r="J1192" s="339"/>
      <c r="K1192" s="341"/>
      <c r="L1192" s="342"/>
      <c r="M1192" s="312"/>
      <c r="N1192" s="312"/>
      <c r="O1192" s="343"/>
      <c r="P1192" s="343"/>
      <c r="Q1192" s="343"/>
      <c r="R1192" s="332"/>
      <c r="S1192" s="332"/>
      <c r="T1192" s="325" t="str">
        <f t="shared" si="93"/>
        <v/>
      </c>
      <c r="U1192" s="326"/>
      <c r="V1192" s="330"/>
      <c r="AA1192" s="343"/>
      <c r="AB1192" s="334"/>
      <c r="AC1192" s="334"/>
      <c r="AD1192" s="334"/>
      <c r="AE1192" s="334"/>
    </row>
    <row r="1193" spans="1:31" s="328" customFormat="1">
      <c r="A1193" s="311"/>
      <c r="B1193" s="311"/>
      <c r="C1193" s="312"/>
      <c r="D1193" s="338"/>
      <c r="E1193" s="312"/>
      <c r="F1193" s="339"/>
      <c r="G1193" s="311"/>
      <c r="H1193" s="339"/>
      <c r="I1193" s="340"/>
      <c r="J1193" s="339"/>
      <c r="K1193" s="341"/>
      <c r="L1193" s="342"/>
      <c r="M1193" s="312"/>
      <c r="N1193" s="312"/>
      <c r="O1193" s="343"/>
      <c r="P1193" s="343"/>
      <c r="Q1193" s="343"/>
      <c r="R1193" s="332"/>
      <c r="S1193" s="332"/>
      <c r="T1193" s="325" t="str">
        <f t="shared" si="93"/>
        <v/>
      </c>
      <c r="U1193" s="326"/>
      <c r="V1193" s="330"/>
      <c r="AA1193" s="343"/>
      <c r="AB1193" s="334"/>
      <c r="AC1193" s="334"/>
      <c r="AD1193" s="334"/>
      <c r="AE1193" s="334"/>
    </row>
    <row r="1194" spans="1:31" s="328" customFormat="1">
      <c r="A1194" s="311"/>
      <c r="B1194" s="311"/>
      <c r="C1194" s="312"/>
      <c r="D1194" s="338"/>
      <c r="E1194" s="312"/>
      <c r="F1194" s="339"/>
      <c r="G1194" s="311"/>
      <c r="H1194" s="339"/>
      <c r="I1194" s="340"/>
      <c r="J1194" s="339"/>
      <c r="K1194" s="341"/>
      <c r="L1194" s="342"/>
      <c r="M1194" s="312"/>
      <c r="N1194" s="312"/>
      <c r="O1194" s="343"/>
      <c r="P1194" s="343"/>
      <c r="Q1194" s="343"/>
      <c r="R1194" s="332"/>
      <c r="S1194" s="332"/>
      <c r="T1194" s="325" t="str">
        <f t="shared" si="93"/>
        <v/>
      </c>
      <c r="U1194" s="326"/>
      <c r="V1194" s="330"/>
      <c r="AA1194" s="343"/>
      <c r="AB1194" s="334"/>
      <c r="AC1194" s="334"/>
      <c r="AD1194" s="334"/>
      <c r="AE1194" s="334"/>
    </row>
    <row r="1195" spans="1:31" s="328" customFormat="1">
      <c r="A1195" s="311"/>
      <c r="B1195" s="311"/>
      <c r="C1195" s="312"/>
      <c r="D1195" s="338"/>
      <c r="E1195" s="312"/>
      <c r="F1195" s="339"/>
      <c r="G1195" s="311"/>
      <c r="H1195" s="339"/>
      <c r="I1195" s="340"/>
      <c r="J1195" s="339"/>
      <c r="K1195" s="341"/>
      <c r="L1195" s="342"/>
      <c r="M1195" s="312"/>
      <c r="N1195" s="312"/>
      <c r="O1195" s="343"/>
      <c r="P1195" s="343"/>
      <c r="Q1195" s="343"/>
      <c r="R1195" s="332"/>
      <c r="S1195" s="332"/>
      <c r="T1195" s="325" t="str">
        <f t="shared" si="93"/>
        <v/>
      </c>
      <c r="U1195" s="326"/>
      <c r="V1195" s="330"/>
      <c r="AA1195" s="343"/>
      <c r="AB1195" s="334"/>
      <c r="AC1195" s="334"/>
      <c r="AD1195" s="334"/>
      <c r="AE1195" s="334"/>
    </row>
    <row r="1196" spans="1:31" s="328" customFormat="1">
      <c r="A1196" s="311"/>
      <c r="B1196" s="311"/>
      <c r="C1196" s="312"/>
      <c r="D1196" s="338"/>
      <c r="E1196" s="312"/>
      <c r="F1196" s="339"/>
      <c r="G1196" s="311"/>
      <c r="H1196" s="339"/>
      <c r="I1196" s="340"/>
      <c r="J1196" s="339"/>
      <c r="K1196" s="341"/>
      <c r="L1196" s="342"/>
      <c r="M1196" s="312"/>
      <c r="N1196" s="312"/>
      <c r="O1196" s="343"/>
      <c r="P1196" s="343"/>
      <c r="Q1196" s="343"/>
      <c r="R1196" s="332"/>
      <c r="S1196" s="332"/>
      <c r="T1196" s="325" t="str">
        <f t="shared" si="93"/>
        <v/>
      </c>
      <c r="U1196" s="326"/>
      <c r="V1196" s="330"/>
      <c r="AA1196" s="343"/>
      <c r="AB1196" s="334"/>
      <c r="AC1196" s="334"/>
      <c r="AD1196" s="334"/>
      <c r="AE1196" s="334"/>
    </row>
    <row r="1197" spans="1:31" s="328" customFormat="1">
      <c r="A1197" s="311"/>
      <c r="B1197" s="311"/>
      <c r="C1197" s="312"/>
      <c r="D1197" s="338"/>
      <c r="E1197" s="312"/>
      <c r="F1197" s="339"/>
      <c r="G1197" s="311"/>
      <c r="H1197" s="339"/>
      <c r="I1197" s="340"/>
      <c r="J1197" s="339"/>
      <c r="K1197" s="341"/>
      <c r="L1197" s="342"/>
      <c r="M1197" s="312"/>
      <c r="N1197" s="312"/>
      <c r="O1197" s="343"/>
      <c r="P1197" s="343"/>
      <c r="Q1197" s="343"/>
      <c r="R1197" s="332"/>
      <c r="S1197" s="332"/>
      <c r="T1197" s="325" t="str">
        <f t="shared" si="93"/>
        <v/>
      </c>
      <c r="U1197" s="326"/>
      <c r="V1197" s="330"/>
      <c r="AA1197" s="343"/>
      <c r="AB1197" s="334"/>
      <c r="AC1197" s="334"/>
      <c r="AD1197" s="334"/>
      <c r="AE1197" s="334"/>
    </row>
    <row r="1198" spans="1:31" s="328" customFormat="1">
      <c r="A1198" s="311"/>
      <c r="B1198" s="311"/>
      <c r="C1198" s="312"/>
      <c r="D1198" s="338"/>
      <c r="E1198" s="312"/>
      <c r="F1198" s="339"/>
      <c r="G1198" s="311"/>
      <c r="H1198" s="339"/>
      <c r="I1198" s="340"/>
      <c r="J1198" s="339"/>
      <c r="K1198" s="341"/>
      <c r="L1198" s="342"/>
      <c r="M1198" s="312"/>
      <c r="N1198" s="312"/>
      <c r="O1198" s="343"/>
      <c r="P1198" s="343"/>
      <c r="Q1198" s="343"/>
      <c r="R1198" s="332"/>
      <c r="S1198" s="332"/>
      <c r="T1198" s="325" t="str">
        <f t="shared" si="93"/>
        <v/>
      </c>
      <c r="U1198" s="326"/>
      <c r="V1198" s="330"/>
      <c r="AA1198" s="343"/>
      <c r="AB1198" s="334"/>
      <c r="AC1198" s="334"/>
      <c r="AD1198" s="334"/>
      <c r="AE1198" s="334"/>
    </row>
    <row r="1199" spans="1:31" s="328" customFormat="1">
      <c r="A1199" s="311"/>
      <c r="B1199" s="311"/>
      <c r="C1199" s="312"/>
      <c r="D1199" s="338"/>
      <c r="E1199" s="312"/>
      <c r="F1199" s="339"/>
      <c r="G1199" s="311"/>
      <c r="H1199" s="339"/>
      <c r="I1199" s="340"/>
      <c r="J1199" s="339"/>
      <c r="K1199" s="341"/>
      <c r="L1199" s="342"/>
      <c r="M1199" s="312"/>
      <c r="N1199" s="312"/>
      <c r="O1199" s="343"/>
      <c r="P1199" s="343"/>
      <c r="Q1199" s="343"/>
      <c r="R1199" s="332"/>
      <c r="S1199" s="332"/>
      <c r="T1199" s="325" t="str">
        <f t="shared" si="93"/>
        <v/>
      </c>
      <c r="U1199" s="326"/>
      <c r="V1199" s="330"/>
      <c r="AA1199" s="343"/>
      <c r="AB1199" s="334"/>
      <c r="AC1199" s="334"/>
      <c r="AD1199" s="334"/>
      <c r="AE1199" s="334"/>
    </row>
    <row r="1200" spans="1:31" s="328" customFormat="1">
      <c r="A1200" s="311"/>
      <c r="B1200" s="311"/>
      <c r="C1200" s="312"/>
      <c r="D1200" s="338"/>
      <c r="E1200" s="312"/>
      <c r="F1200" s="339"/>
      <c r="G1200" s="311"/>
      <c r="H1200" s="339"/>
      <c r="I1200" s="340"/>
      <c r="J1200" s="339"/>
      <c r="K1200" s="341"/>
      <c r="L1200" s="342"/>
      <c r="M1200" s="312"/>
      <c r="N1200" s="312"/>
      <c r="O1200" s="343"/>
      <c r="P1200" s="343"/>
      <c r="Q1200" s="343"/>
      <c r="R1200" s="332"/>
      <c r="S1200" s="332"/>
      <c r="T1200" s="325" t="str">
        <f t="shared" si="93"/>
        <v/>
      </c>
      <c r="U1200" s="326"/>
      <c r="V1200" s="330"/>
      <c r="AA1200" s="343"/>
      <c r="AB1200" s="334"/>
      <c r="AC1200" s="334"/>
      <c r="AD1200" s="334"/>
      <c r="AE1200" s="334"/>
    </row>
    <row r="1201" spans="1:31" s="328" customFormat="1">
      <c r="A1201" s="311"/>
      <c r="B1201" s="311"/>
      <c r="C1201" s="312"/>
      <c r="D1201" s="338"/>
      <c r="E1201" s="312"/>
      <c r="F1201" s="339"/>
      <c r="G1201" s="311"/>
      <c r="H1201" s="339"/>
      <c r="I1201" s="340"/>
      <c r="J1201" s="339"/>
      <c r="K1201" s="341"/>
      <c r="L1201" s="342"/>
      <c r="M1201" s="312"/>
      <c r="N1201" s="312"/>
      <c r="O1201" s="343"/>
      <c r="P1201" s="343"/>
      <c r="Q1201" s="343"/>
      <c r="R1201" s="332"/>
      <c r="S1201" s="332"/>
      <c r="T1201" s="325" t="str">
        <f t="shared" si="93"/>
        <v/>
      </c>
      <c r="U1201" s="326"/>
      <c r="V1201" s="330"/>
      <c r="AA1201" s="343"/>
      <c r="AB1201" s="334"/>
      <c r="AC1201" s="334"/>
      <c r="AD1201" s="334"/>
      <c r="AE1201" s="334"/>
    </row>
    <row r="1202" spans="1:31" s="328" customFormat="1">
      <c r="A1202" s="311"/>
      <c r="B1202" s="311"/>
      <c r="C1202" s="312"/>
      <c r="D1202" s="338"/>
      <c r="E1202" s="312"/>
      <c r="F1202" s="339"/>
      <c r="G1202" s="311"/>
      <c r="H1202" s="339"/>
      <c r="I1202" s="340"/>
      <c r="J1202" s="339"/>
      <c r="K1202" s="341"/>
      <c r="L1202" s="342"/>
      <c r="M1202" s="312"/>
      <c r="N1202" s="312"/>
      <c r="O1202" s="343"/>
      <c r="P1202" s="343"/>
      <c r="Q1202" s="343"/>
      <c r="R1202" s="332"/>
      <c r="S1202" s="332"/>
      <c r="T1202" s="325" t="str">
        <f t="shared" si="93"/>
        <v/>
      </c>
      <c r="U1202" s="326"/>
      <c r="V1202" s="330"/>
      <c r="AA1202" s="343"/>
      <c r="AB1202" s="334"/>
      <c r="AC1202" s="334"/>
      <c r="AD1202" s="334"/>
      <c r="AE1202" s="334"/>
    </row>
    <row r="1203" spans="1:31" s="328" customFormat="1">
      <c r="A1203" s="311"/>
      <c r="B1203" s="311"/>
      <c r="C1203" s="312"/>
      <c r="D1203" s="338"/>
      <c r="E1203" s="312"/>
      <c r="F1203" s="339"/>
      <c r="G1203" s="311"/>
      <c r="H1203" s="339"/>
      <c r="I1203" s="340"/>
      <c r="J1203" s="339"/>
      <c r="K1203" s="341"/>
      <c r="L1203" s="342"/>
      <c r="M1203" s="312"/>
      <c r="N1203" s="312"/>
      <c r="O1203" s="343"/>
      <c r="P1203" s="343"/>
      <c r="Q1203" s="343"/>
      <c r="R1203" s="332"/>
      <c r="S1203" s="332"/>
      <c r="T1203" s="325" t="str">
        <f t="shared" si="93"/>
        <v/>
      </c>
      <c r="U1203" s="326"/>
      <c r="V1203" s="330"/>
      <c r="AA1203" s="343"/>
      <c r="AB1203" s="334"/>
      <c r="AC1203" s="334"/>
      <c r="AD1203" s="334"/>
      <c r="AE1203" s="334"/>
    </row>
    <row r="1204" spans="1:31" s="328" customFormat="1">
      <c r="A1204" s="311"/>
      <c r="B1204" s="311"/>
      <c r="C1204" s="312"/>
      <c r="D1204" s="338"/>
      <c r="E1204" s="312"/>
      <c r="F1204" s="339"/>
      <c r="G1204" s="311"/>
      <c r="H1204" s="339"/>
      <c r="I1204" s="340"/>
      <c r="J1204" s="339"/>
      <c r="K1204" s="341"/>
      <c r="L1204" s="342"/>
      <c r="M1204" s="312"/>
      <c r="N1204" s="312"/>
      <c r="O1204" s="343"/>
      <c r="P1204" s="343"/>
      <c r="Q1204" s="343"/>
      <c r="R1204" s="332"/>
      <c r="S1204" s="332"/>
      <c r="T1204" s="325" t="str">
        <f t="shared" si="93"/>
        <v/>
      </c>
      <c r="U1204" s="326"/>
      <c r="V1204" s="330"/>
      <c r="AA1204" s="343"/>
      <c r="AB1204" s="334"/>
      <c r="AC1204" s="334"/>
      <c r="AD1204" s="334"/>
      <c r="AE1204" s="334"/>
    </row>
    <row r="1205" spans="1:31" s="328" customFormat="1">
      <c r="A1205" s="311"/>
      <c r="B1205" s="311"/>
      <c r="C1205" s="312"/>
      <c r="D1205" s="338"/>
      <c r="E1205" s="312"/>
      <c r="F1205" s="339"/>
      <c r="G1205" s="311"/>
      <c r="H1205" s="339"/>
      <c r="I1205" s="340"/>
      <c r="J1205" s="339"/>
      <c r="K1205" s="341"/>
      <c r="L1205" s="342"/>
      <c r="M1205" s="312"/>
      <c r="N1205" s="312"/>
      <c r="O1205" s="343"/>
      <c r="P1205" s="343"/>
      <c r="Q1205" s="343"/>
      <c r="R1205" s="332"/>
      <c r="S1205" s="332"/>
      <c r="T1205" s="325" t="str">
        <f t="shared" si="93"/>
        <v/>
      </c>
      <c r="U1205" s="326"/>
      <c r="V1205" s="330"/>
      <c r="AA1205" s="343"/>
      <c r="AB1205" s="334"/>
      <c r="AC1205" s="334"/>
      <c r="AD1205" s="334"/>
      <c r="AE1205" s="334"/>
    </row>
    <row r="1206" spans="1:31" s="328" customFormat="1">
      <c r="A1206" s="311"/>
      <c r="B1206" s="311"/>
      <c r="C1206" s="312"/>
      <c r="D1206" s="338"/>
      <c r="E1206" s="312"/>
      <c r="F1206" s="339"/>
      <c r="G1206" s="311"/>
      <c r="H1206" s="339"/>
      <c r="I1206" s="340"/>
      <c r="J1206" s="339"/>
      <c r="K1206" s="341"/>
      <c r="L1206" s="342"/>
      <c r="M1206" s="312"/>
      <c r="N1206" s="312"/>
      <c r="O1206" s="343"/>
      <c r="P1206" s="343"/>
      <c r="Q1206" s="343"/>
      <c r="R1206" s="332"/>
      <c r="S1206" s="332"/>
      <c r="T1206" s="325" t="str">
        <f t="shared" si="93"/>
        <v/>
      </c>
      <c r="U1206" s="326"/>
      <c r="V1206" s="330"/>
      <c r="AA1206" s="343"/>
      <c r="AB1206" s="334"/>
      <c r="AC1206" s="334"/>
      <c r="AD1206" s="334"/>
      <c r="AE1206" s="334"/>
    </row>
    <row r="1207" spans="1:31" s="328" customFormat="1">
      <c r="A1207" s="311"/>
      <c r="B1207" s="311"/>
      <c r="C1207" s="312"/>
      <c r="D1207" s="338"/>
      <c r="E1207" s="312"/>
      <c r="F1207" s="339"/>
      <c r="G1207" s="311"/>
      <c r="H1207" s="339"/>
      <c r="I1207" s="340"/>
      <c r="J1207" s="339"/>
      <c r="K1207" s="341"/>
      <c r="L1207" s="342"/>
      <c r="M1207" s="312"/>
      <c r="N1207" s="312"/>
      <c r="O1207" s="343"/>
      <c r="P1207" s="343"/>
      <c r="Q1207" s="343"/>
      <c r="R1207" s="332"/>
      <c r="S1207" s="332"/>
      <c r="T1207" s="325" t="str">
        <f t="shared" si="93"/>
        <v/>
      </c>
      <c r="U1207" s="326"/>
      <c r="V1207" s="330"/>
      <c r="AA1207" s="343"/>
      <c r="AB1207" s="334"/>
      <c r="AC1207" s="334"/>
      <c r="AD1207" s="334"/>
      <c r="AE1207" s="334"/>
    </row>
    <row r="1208" spans="1:31" s="328" customFormat="1">
      <c r="A1208" s="311"/>
      <c r="B1208" s="311"/>
      <c r="C1208" s="312"/>
      <c r="D1208" s="338"/>
      <c r="E1208" s="312"/>
      <c r="F1208" s="339"/>
      <c r="G1208" s="311"/>
      <c r="H1208" s="339"/>
      <c r="I1208" s="340"/>
      <c r="J1208" s="339"/>
      <c r="K1208" s="341"/>
      <c r="L1208" s="342"/>
      <c r="M1208" s="312"/>
      <c r="N1208" s="312"/>
      <c r="O1208" s="343"/>
      <c r="P1208" s="343"/>
      <c r="Q1208" s="343"/>
      <c r="R1208" s="332"/>
      <c r="S1208" s="332"/>
      <c r="T1208" s="325" t="str">
        <f t="shared" si="93"/>
        <v/>
      </c>
      <c r="U1208" s="326"/>
      <c r="V1208" s="330"/>
      <c r="AA1208" s="343"/>
      <c r="AB1208" s="334"/>
      <c r="AC1208" s="334"/>
      <c r="AD1208" s="334"/>
      <c r="AE1208" s="334"/>
    </row>
    <row r="1209" spans="1:31" s="328" customFormat="1">
      <c r="A1209" s="311"/>
      <c r="B1209" s="311"/>
      <c r="C1209" s="312"/>
      <c r="D1209" s="338"/>
      <c r="E1209" s="312"/>
      <c r="F1209" s="339"/>
      <c r="G1209" s="311"/>
      <c r="H1209" s="339"/>
      <c r="I1209" s="340"/>
      <c r="J1209" s="339"/>
      <c r="K1209" s="341"/>
      <c r="L1209" s="342"/>
      <c r="M1209" s="312"/>
      <c r="N1209" s="312"/>
      <c r="O1209" s="343"/>
      <c r="P1209" s="343"/>
      <c r="Q1209" s="343"/>
      <c r="R1209" s="332"/>
      <c r="S1209" s="332"/>
      <c r="T1209" s="325" t="str">
        <f t="shared" si="93"/>
        <v/>
      </c>
      <c r="U1209" s="326"/>
      <c r="V1209" s="330"/>
      <c r="AA1209" s="343"/>
      <c r="AB1209" s="334"/>
      <c r="AC1209" s="334"/>
      <c r="AD1209" s="334"/>
      <c r="AE1209" s="334"/>
    </row>
    <row r="1210" spans="1:31" s="328" customFormat="1">
      <c r="A1210" s="311"/>
      <c r="B1210" s="311"/>
      <c r="C1210" s="312"/>
      <c r="D1210" s="338"/>
      <c r="E1210" s="312"/>
      <c r="F1210" s="339"/>
      <c r="G1210" s="311"/>
      <c r="H1210" s="339"/>
      <c r="I1210" s="340"/>
      <c r="J1210" s="339"/>
      <c r="K1210" s="341"/>
      <c r="L1210" s="342"/>
      <c r="M1210" s="312"/>
      <c r="N1210" s="312"/>
      <c r="O1210" s="343"/>
      <c r="P1210" s="343"/>
      <c r="Q1210" s="343"/>
      <c r="R1210" s="332"/>
      <c r="S1210" s="332"/>
      <c r="T1210" s="325" t="str">
        <f t="shared" si="93"/>
        <v/>
      </c>
      <c r="U1210" s="326"/>
      <c r="V1210" s="330"/>
      <c r="AA1210" s="343"/>
      <c r="AB1210" s="334"/>
      <c r="AC1210" s="334"/>
      <c r="AD1210" s="334"/>
      <c r="AE1210" s="334"/>
    </row>
    <row r="1211" spans="1:31" s="328" customFormat="1">
      <c r="A1211" s="311"/>
      <c r="B1211" s="311"/>
      <c r="C1211" s="312"/>
      <c r="D1211" s="338"/>
      <c r="E1211" s="312"/>
      <c r="F1211" s="339"/>
      <c r="G1211" s="311"/>
      <c r="H1211" s="339"/>
      <c r="I1211" s="340"/>
      <c r="J1211" s="339"/>
      <c r="K1211" s="341"/>
      <c r="L1211" s="342"/>
      <c r="M1211" s="312"/>
      <c r="N1211" s="312"/>
      <c r="O1211" s="343"/>
      <c r="P1211" s="343"/>
      <c r="Q1211" s="343"/>
      <c r="R1211" s="332"/>
      <c r="S1211" s="332"/>
      <c r="T1211" s="325" t="str">
        <f t="shared" si="93"/>
        <v/>
      </c>
      <c r="U1211" s="326"/>
      <c r="V1211" s="330"/>
      <c r="AA1211" s="343"/>
      <c r="AB1211" s="334"/>
      <c r="AC1211" s="334"/>
      <c r="AD1211" s="334"/>
      <c r="AE1211" s="334"/>
    </row>
    <row r="1212" spans="1:31" s="328" customFormat="1">
      <c r="A1212" s="311"/>
      <c r="B1212" s="311"/>
      <c r="C1212" s="312"/>
      <c r="D1212" s="338"/>
      <c r="E1212" s="312"/>
      <c r="F1212" s="339"/>
      <c r="G1212" s="311"/>
      <c r="H1212" s="339"/>
      <c r="I1212" s="340"/>
      <c r="J1212" s="339"/>
      <c r="K1212" s="341"/>
      <c r="L1212" s="342"/>
      <c r="M1212" s="312"/>
      <c r="N1212" s="312"/>
      <c r="O1212" s="343"/>
      <c r="P1212" s="343"/>
      <c r="Q1212" s="343"/>
      <c r="R1212" s="332"/>
      <c r="S1212" s="332"/>
      <c r="T1212" s="325" t="str">
        <f t="shared" si="93"/>
        <v/>
      </c>
      <c r="U1212" s="326"/>
      <c r="V1212" s="330"/>
      <c r="AA1212" s="343"/>
      <c r="AB1212" s="334"/>
      <c r="AC1212" s="334"/>
      <c r="AD1212" s="334"/>
      <c r="AE1212" s="334"/>
    </row>
    <row r="1213" spans="1:31" s="328" customFormat="1">
      <c r="A1213" s="311"/>
      <c r="B1213" s="311"/>
      <c r="C1213" s="312"/>
      <c r="D1213" s="338"/>
      <c r="E1213" s="312"/>
      <c r="F1213" s="339"/>
      <c r="G1213" s="311"/>
      <c r="H1213" s="339"/>
      <c r="I1213" s="340"/>
      <c r="J1213" s="339"/>
      <c r="K1213" s="341"/>
      <c r="L1213" s="342"/>
      <c r="M1213" s="312"/>
      <c r="N1213" s="312"/>
      <c r="O1213" s="343"/>
      <c r="P1213" s="343"/>
      <c r="Q1213" s="343"/>
      <c r="R1213" s="332"/>
      <c r="S1213" s="332"/>
      <c r="T1213" s="325" t="str">
        <f t="shared" si="93"/>
        <v/>
      </c>
      <c r="U1213" s="326"/>
      <c r="V1213" s="330"/>
      <c r="AA1213" s="343"/>
      <c r="AB1213" s="334"/>
      <c r="AC1213" s="334"/>
      <c r="AD1213" s="334"/>
      <c r="AE1213" s="334"/>
    </row>
    <row r="1214" spans="1:31" s="328" customFormat="1">
      <c r="A1214" s="311"/>
      <c r="B1214" s="311"/>
      <c r="C1214" s="312"/>
      <c r="D1214" s="338"/>
      <c r="E1214" s="312"/>
      <c r="F1214" s="339"/>
      <c r="G1214" s="311"/>
      <c r="H1214" s="339"/>
      <c r="I1214" s="340"/>
      <c r="J1214" s="339"/>
      <c r="K1214" s="341"/>
      <c r="L1214" s="342"/>
      <c r="M1214" s="312"/>
      <c r="N1214" s="312"/>
      <c r="O1214" s="343"/>
      <c r="P1214" s="343"/>
      <c r="Q1214" s="343"/>
      <c r="R1214" s="332"/>
      <c r="S1214" s="332"/>
      <c r="T1214" s="325" t="str">
        <f t="shared" si="93"/>
        <v/>
      </c>
      <c r="U1214" s="326"/>
      <c r="V1214" s="330"/>
      <c r="AA1214" s="343"/>
      <c r="AB1214" s="334"/>
      <c r="AC1214" s="334"/>
      <c r="AD1214" s="334"/>
      <c r="AE1214" s="334"/>
    </row>
    <row r="1215" spans="1:31" s="328" customFormat="1">
      <c r="A1215" s="311"/>
      <c r="B1215" s="311"/>
      <c r="C1215" s="312"/>
      <c r="D1215" s="338"/>
      <c r="E1215" s="312"/>
      <c r="F1215" s="339"/>
      <c r="G1215" s="311"/>
      <c r="H1215" s="339"/>
      <c r="I1215" s="340"/>
      <c r="J1215" s="339"/>
      <c r="K1215" s="341"/>
      <c r="L1215" s="342"/>
      <c r="M1215" s="312"/>
      <c r="N1215" s="312"/>
      <c r="O1215" s="343"/>
      <c r="P1215" s="343"/>
      <c r="Q1215" s="343"/>
      <c r="R1215" s="332"/>
      <c r="S1215" s="332"/>
      <c r="T1215" s="325" t="str">
        <f t="shared" si="93"/>
        <v/>
      </c>
      <c r="U1215" s="326"/>
      <c r="V1215" s="330"/>
      <c r="AA1215" s="343"/>
      <c r="AB1215" s="334"/>
      <c r="AC1215" s="334"/>
      <c r="AD1215" s="334"/>
      <c r="AE1215" s="334"/>
    </row>
    <row r="1216" spans="1:31" s="328" customFormat="1">
      <c r="A1216" s="311"/>
      <c r="B1216" s="311"/>
      <c r="C1216" s="312"/>
      <c r="D1216" s="338"/>
      <c r="E1216" s="312"/>
      <c r="F1216" s="339"/>
      <c r="G1216" s="311"/>
      <c r="H1216" s="339"/>
      <c r="I1216" s="340"/>
      <c r="J1216" s="339"/>
      <c r="K1216" s="341"/>
      <c r="L1216" s="342"/>
      <c r="M1216" s="312"/>
      <c r="N1216" s="312"/>
      <c r="O1216" s="343"/>
      <c r="P1216" s="343"/>
      <c r="Q1216" s="343"/>
      <c r="R1216" s="332"/>
      <c r="S1216" s="332"/>
      <c r="T1216" s="325" t="str">
        <f t="shared" si="93"/>
        <v/>
      </c>
      <c r="U1216" s="326"/>
      <c r="V1216" s="330"/>
      <c r="AA1216" s="343"/>
      <c r="AB1216" s="334"/>
      <c r="AC1216" s="334"/>
      <c r="AD1216" s="334"/>
      <c r="AE1216" s="334"/>
    </row>
    <row r="1217" spans="1:31" s="328" customFormat="1">
      <c r="A1217" s="311"/>
      <c r="B1217" s="311"/>
      <c r="C1217" s="312"/>
      <c r="D1217" s="338"/>
      <c r="E1217" s="312"/>
      <c r="F1217" s="339"/>
      <c r="G1217" s="311"/>
      <c r="H1217" s="339"/>
      <c r="I1217" s="340"/>
      <c r="J1217" s="339"/>
      <c r="K1217" s="341"/>
      <c r="L1217" s="342"/>
      <c r="M1217" s="312"/>
      <c r="N1217" s="312"/>
      <c r="O1217" s="343"/>
      <c r="P1217" s="343"/>
      <c r="Q1217" s="343"/>
      <c r="R1217" s="332"/>
      <c r="S1217" s="332"/>
      <c r="T1217" s="325" t="str">
        <f t="shared" si="93"/>
        <v/>
      </c>
      <c r="U1217" s="326"/>
      <c r="V1217" s="330"/>
      <c r="AA1217" s="343"/>
      <c r="AB1217" s="334"/>
      <c r="AC1217" s="334"/>
      <c r="AD1217" s="334"/>
      <c r="AE1217" s="334"/>
    </row>
    <row r="1218" spans="1:31" s="328" customFormat="1">
      <c r="A1218" s="311"/>
      <c r="B1218" s="311"/>
      <c r="C1218" s="312"/>
      <c r="D1218" s="338"/>
      <c r="E1218" s="312"/>
      <c r="F1218" s="339"/>
      <c r="G1218" s="311"/>
      <c r="H1218" s="339"/>
      <c r="I1218" s="340"/>
      <c r="J1218" s="339"/>
      <c r="K1218" s="341"/>
      <c r="L1218" s="342"/>
      <c r="M1218" s="312"/>
      <c r="N1218" s="312"/>
      <c r="O1218" s="343"/>
      <c r="P1218" s="343"/>
      <c r="Q1218" s="343"/>
      <c r="R1218" s="332"/>
      <c r="S1218" s="332"/>
      <c r="T1218" s="325" t="str">
        <f t="shared" si="93"/>
        <v/>
      </c>
      <c r="U1218" s="326"/>
      <c r="V1218" s="330"/>
      <c r="AA1218" s="343"/>
      <c r="AB1218" s="334"/>
      <c r="AC1218" s="334"/>
      <c r="AD1218" s="334"/>
      <c r="AE1218" s="334"/>
    </row>
    <row r="1219" spans="1:31" s="328" customFormat="1">
      <c r="A1219" s="311"/>
      <c r="B1219" s="311"/>
      <c r="C1219" s="312"/>
      <c r="D1219" s="338"/>
      <c r="E1219" s="312"/>
      <c r="F1219" s="339"/>
      <c r="G1219" s="311"/>
      <c r="H1219" s="339"/>
      <c r="I1219" s="340"/>
      <c r="J1219" s="339"/>
      <c r="K1219" s="341"/>
      <c r="L1219" s="342"/>
      <c r="M1219" s="312"/>
      <c r="N1219" s="312"/>
      <c r="O1219" s="343"/>
      <c r="P1219" s="343"/>
      <c r="Q1219" s="343"/>
      <c r="R1219" s="332"/>
      <c r="S1219" s="332"/>
      <c r="T1219" s="325" t="str">
        <f t="shared" si="93"/>
        <v/>
      </c>
      <c r="U1219" s="326"/>
      <c r="V1219" s="330"/>
      <c r="AA1219" s="343"/>
      <c r="AB1219" s="334"/>
      <c r="AC1219" s="334"/>
      <c r="AD1219" s="334"/>
      <c r="AE1219" s="334"/>
    </row>
    <row r="1220" spans="1:31" s="328" customFormat="1">
      <c r="A1220" s="311"/>
      <c r="B1220" s="311"/>
      <c r="C1220" s="312"/>
      <c r="D1220" s="338"/>
      <c r="E1220" s="312"/>
      <c r="F1220" s="339"/>
      <c r="G1220" s="311"/>
      <c r="H1220" s="339"/>
      <c r="I1220" s="340"/>
      <c r="J1220" s="339"/>
      <c r="K1220" s="341"/>
      <c r="L1220" s="342"/>
      <c r="M1220" s="312"/>
      <c r="N1220" s="312"/>
      <c r="O1220" s="343"/>
      <c r="P1220" s="343"/>
      <c r="Q1220" s="343"/>
      <c r="R1220" s="332"/>
      <c r="S1220" s="332"/>
      <c r="T1220" s="325" t="str">
        <f t="shared" si="93"/>
        <v/>
      </c>
      <c r="U1220" s="326"/>
      <c r="V1220" s="330"/>
      <c r="AA1220" s="343"/>
      <c r="AB1220" s="334"/>
      <c r="AC1220" s="334"/>
      <c r="AD1220" s="334"/>
      <c r="AE1220" s="334"/>
    </row>
    <row r="1221" spans="1:31" s="328" customFormat="1">
      <c r="A1221" s="311"/>
      <c r="B1221" s="311"/>
      <c r="C1221" s="312"/>
      <c r="D1221" s="338"/>
      <c r="E1221" s="312"/>
      <c r="F1221" s="339"/>
      <c r="G1221" s="311"/>
      <c r="H1221" s="339"/>
      <c r="I1221" s="340"/>
      <c r="J1221" s="339"/>
      <c r="K1221" s="341"/>
      <c r="L1221" s="342"/>
      <c r="M1221" s="312"/>
      <c r="N1221" s="312"/>
      <c r="O1221" s="343"/>
      <c r="P1221" s="343"/>
      <c r="Q1221" s="343"/>
      <c r="R1221" s="332"/>
      <c r="S1221" s="332"/>
      <c r="T1221" s="325" t="str">
        <f t="shared" si="93"/>
        <v/>
      </c>
      <c r="U1221" s="326"/>
      <c r="V1221" s="330"/>
      <c r="AA1221" s="343"/>
      <c r="AB1221" s="334"/>
      <c r="AC1221" s="334"/>
      <c r="AD1221" s="334"/>
      <c r="AE1221" s="334"/>
    </row>
    <row r="1222" spans="1:31" s="328" customFormat="1">
      <c r="A1222" s="311"/>
      <c r="B1222" s="311"/>
      <c r="C1222" s="312"/>
      <c r="D1222" s="338"/>
      <c r="E1222" s="312"/>
      <c r="F1222" s="339"/>
      <c r="G1222" s="311"/>
      <c r="H1222" s="339"/>
      <c r="I1222" s="340"/>
      <c r="J1222" s="339"/>
      <c r="K1222" s="341"/>
      <c r="L1222" s="342"/>
      <c r="M1222" s="312"/>
      <c r="N1222" s="312"/>
      <c r="O1222" s="343"/>
      <c r="P1222" s="343"/>
      <c r="Q1222" s="343"/>
      <c r="R1222" s="332"/>
      <c r="S1222" s="332"/>
      <c r="T1222" s="325" t="str">
        <f t="shared" si="93"/>
        <v/>
      </c>
      <c r="U1222" s="326"/>
      <c r="V1222" s="330"/>
      <c r="AA1222" s="343"/>
      <c r="AB1222" s="334"/>
      <c r="AC1222" s="334"/>
      <c r="AD1222" s="334"/>
      <c r="AE1222" s="334"/>
    </row>
    <row r="1223" spans="1:31" s="328" customFormat="1">
      <c r="A1223" s="311"/>
      <c r="B1223" s="311"/>
      <c r="C1223" s="312"/>
      <c r="D1223" s="338"/>
      <c r="E1223" s="312"/>
      <c r="F1223" s="339"/>
      <c r="G1223" s="311"/>
      <c r="H1223" s="339"/>
      <c r="I1223" s="340"/>
      <c r="J1223" s="339"/>
      <c r="K1223" s="341"/>
      <c r="L1223" s="342"/>
      <c r="M1223" s="312"/>
      <c r="N1223" s="312"/>
      <c r="O1223" s="343"/>
      <c r="P1223" s="343"/>
      <c r="Q1223" s="343"/>
      <c r="R1223" s="332"/>
      <c r="S1223" s="332"/>
      <c r="T1223" s="325" t="str">
        <f t="shared" si="93"/>
        <v/>
      </c>
      <c r="U1223" s="326"/>
      <c r="V1223" s="330"/>
      <c r="AA1223" s="343"/>
      <c r="AB1223" s="334"/>
      <c r="AC1223" s="334"/>
      <c r="AD1223" s="334"/>
      <c r="AE1223" s="334"/>
    </row>
    <row r="1224" spans="1:31" s="328" customFormat="1">
      <c r="A1224" s="311"/>
      <c r="B1224" s="311"/>
      <c r="C1224" s="312"/>
      <c r="D1224" s="338"/>
      <c r="E1224" s="312"/>
      <c r="F1224" s="339"/>
      <c r="G1224" s="311"/>
      <c r="H1224" s="339"/>
      <c r="I1224" s="340"/>
      <c r="J1224" s="339"/>
      <c r="K1224" s="341"/>
      <c r="L1224" s="342"/>
      <c r="M1224" s="312"/>
      <c r="N1224" s="312"/>
      <c r="O1224" s="343"/>
      <c r="P1224" s="343"/>
      <c r="Q1224" s="343"/>
      <c r="R1224" s="332"/>
      <c r="S1224" s="332"/>
      <c r="T1224" s="325" t="str">
        <f t="shared" si="93"/>
        <v/>
      </c>
      <c r="U1224" s="326"/>
      <c r="V1224" s="330"/>
      <c r="AA1224" s="343"/>
      <c r="AB1224" s="334"/>
      <c r="AC1224" s="334"/>
      <c r="AD1224" s="334"/>
      <c r="AE1224" s="334"/>
    </row>
    <row r="1225" spans="1:31" s="328" customFormat="1">
      <c r="A1225" s="311"/>
      <c r="B1225" s="311"/>
      <c r="C1225" s="312"/>
      <c r="D1225" s="338"/>
      <c r="E1225" s="312"/>
      <c r="F1225" s="339"/>
      <c r="G1225" s="311"/>
      <c r="H1225" s="339"/>
      <c r="I1225" s="340"/>
      <c r="J1225" s="339"/>
      <c r="K1225" s="341"/>
      <c r="L1225" s="342"/>
      <c r="M1225" s="312"/>
      <c r="N1225" s="312"/>
      <c r="O1225" s="343"/>
      <c r="P1225" s="343"/>
      <c r="Q1225" s="343"/>
      <c r="R1225" s="332"/>
      <c r="S1225" s="332"/>
      <c r="T1225" s="325" t="str">
        <f t="shared" si="93"/>
        <v/>
      </c>
      <c r="U1225" s="326"/>
      <c r="V1225" s="330"/>
      <c r="AA1225" s="343"/>
      <c r="AB1225" s="334"/>
      <c r="AC1225" s="334"/>
      <c r="AD1225" s="334"/>
      <c r="AE1225" s="334"/>
    </row>
    <row r="1226" spans="1:31" s="328" customFormat="1">
      <c r="A1226" s="311"/>
      <c r="B1226" s="311"/>
      <c r="C1226" s="312"/>
      <c r="D1226" s="338"/>
      <c r="E1226" s="312"/>
      <c r="F1226" s="339"/>
      <c r="G1226" s="311"/>
      <c r="H1226" s="339"/>
      <c r="I1226" s="340"/>
      <c r="J1226" s="339"/>
      <c r="K1226" s="341"/>
      <c r="L1226" s="342"/>
      <c r="M1226" s="312"/>
      <c r="N1226" s="312"/>
      <c r="O1226" s="343"/>
      <c r="P1226" s="343"/>
      <c r="Q1226" s="343"/>
      <c r="R1226" s="332"/>
      <c r="S1226" s="332"/>
      <c r="T1226" s="325" t="str">
        <f t="shared" si="93"/>
        <v/>
      </c>
      <c r="U1226" s="326"/>
      <c r="V1226" s="330"/>
      <c r="AA1226" s="343"/>
      <c r="AB1226" s="334"/>
      <c r="AC1226" s="334"/>
      <c r="AD1226" s="334"/>
      <c r="AE1226" s="334"/>
    </row>
    <row r="1227" spans="1:31" s="328" customFormat="1">
      <c r="A1227" s="311"/>
      <c r="B1227" s="311"/>
      <c r="C1227" s="312"/>
      <c r="D1227" s="338"/>
      <c r="E1227" s="312"/>
      <c r="F1227" s="339"/>
      <c r="G1227" s="311"/>
      <c r="H1227" s="339"/>
      <c r="I1227" s="340"/>
      <c r="J1227" s="339"/>
      <c r="K1227" s="341"/>
      <c r="L1227" s="342"/>
      <c r="M1227" s="312"/>
      <c r="N1227" s="312"/>
      <c r="O1227" s="343"/>
      <c r="P1227" s="343"/>
      <c r="Q1227" s="343"/>
      <c r="R1227" s="332"/>
      <c r="S1227" s="332"/>
      <c r="T1227" s="325" t="str">
        <f t="shared" si="93"/>
        <v/>
      </c>
      <c r="U1227" s="326"/>
      <c r="V1227" s="330"/>
      <c r="AA1227" s="343"/>
      <c r="AB1227" s="334"/>
      <c r="AC1227" s="334"/>
      <c r="AD1227" s="334"/>
      <c r="AE1227" s="334"/>
    </row>
    <row r="1228" spans="1:31" s="328" customFormat="1">
      <c r="A1228" s="311"/>
      <c r="B1228" s="311"/>
      <c r="C1228" s="312"/>
      <c r="D1228" s="338"/>
      <c r="E1228" s="312"/>
      <c r="F1228" s="339"/>
      <c r="G1228" s="311"/>
      <c r="H1228" s="339"/>
      <c r="I1228" s="340"/>
      <c r="J1228" s="339"/>
      <c r="K1228" s="341"/>
      <c r="L1228" s="342"/>
      <c r="M1228" s="312"/>
      <c r="N1228" s="312"/>
      <c r="O1228" s="343"/>
      <c r="P1228" s="343"/>
      <c r="Q1228" s="343"/>
      <c r="R1228" s="332"/>
      <c r="S1228" s="332"/>
      <c r="T1228" s="325" t="str">
        <f t="shared" si="93"/>
        <v/>
      </c>
      <c r="U1228" s="326"/>
      <c r="V1228" s="330"/>
      <c r="AA1228" s="343"/>
      <c r="AB1228" s="334"/>
      <c r="AC1228" s="334"/>
      <c r="AD1228" s="334"/>
      <c r="AE1228" s="334"/>
    </row>
    <row r="1229" spans="1:31" s="328" customFormat="1">
      <c r="A1229" s="311"/>
      <c r="B1229" s="311"/>
      <c r="C1229" s="312"/>
      <c r="D1229" s="338"/>
      <c r="E1229" s="312"/>
      <c r="F1229" s="339"/>
      <c r="G1229" s="311"/>
      <c r="H1229" s="339"/>
      <c r="I1229" s="340"/>
      <c r="J1229" s="339"/>
      <c r="K1229" s="341"/>
      <c r="L1229" s="342"/>
      <c r="M1229" s="312"/>
      <c r="N1229" s="312"/>
      <c r="O1229" s="343"/>
      <c r="P1229" s="343"/>
      <c r="Q1229" s="343"/>
      <c r="R1229" s="332"/>
      <c r="S1229" s="332"/>
      <c r="T1229" s="325" t="str">
        <f t="shared" ref="T1229:T1292" si="94">IFERROR(IF(U1229="","",ROW()-11),"")</f>
        <v/>
      </c>
      <c r="U1229" s="326"/>
      <c r="V1229" s="330"/>
      <c r="AA1229" s="343"/>
      <c r="AB1229" s="334"/>
      <c r="AC1229" s="334"/>
      <c r="AD1229" s="334"/>
      <c r="AE1229" s="334"/>
    </row>
    <row r="1230" spans="1:31" s="328" customFormat="1">
      <c r="A1230" s="311"/>
      <c r="B1230" s="311"/>
      <c r="C1230" s="312"/>
      <c r="D1230" s="338"/>
      <c r="E1230" s="312"/>
      <c r="F1230" s="339"/>
      <c r="G1230" s="311"/>
      <c r="H1230" s="339"/>
      <c r="I1230" s="340"/>
      <c r="J1230" s="339"/>
      <c r="K1230" s="341"/>
      <c r="L1230" s="342"/>
      <c r="M1230" s="312"/>
      <c r="N1230" s="312"/>
      <c r="O1230" s="343"/>
      <c r="P1230" s="343"/>
      <c r="Q1230" s="343"/>
      <c r="R1230" s="332"/>
      <c r="S1230" s="332"/>
      <c r="T1230" s="325" t="str">
        <f t="shared" si="94"/>
        <v/>
      </c>
      <c r="U1230" s="326"/>
      <c r="V1230" s="330"/>
      <c r="AA1230" s="343"/>
      <c r="AB1230" s="334"/>
      <c r="AC1230" s="334"/>
      <c r="AD1230" s="334"/>
      <c r="AE1230" s="334"/>
    </row>
    <row r="1231" spans="1:31" s="328" customFormat="1">
      <c r="A1231" s="311"/>
      <c r="B1231" s="311"/>
      <c r="C1231" s="312"/>
      <c r="D1231" s="338"/>
      <c r="E1231" s="312"/>
      <c r="F1231" s="339"/>
      <c r="G1231" s="311"/>
      <c r="H1231" s="339"/>
      <c r="I1231" s="340"/>
      <c r="J1231" s="339"/>
      <c r="K1231" s="341"/>
      <c r="L1231" s="342"/>
      <c r="M1231" s="312"/>
      <c r="N1231" s="312"/>
      <c r="O1231" s="343"/>
      <c r="P1231" s="343"/>
      <c r="Q1231" s="343"/>
      <c r="R1231" s="332"/>
      <c r="S1231" s="332"/>
      <c r="T1231" s="325" t="str">
        <f t="shared" si="94"/>
        <v/>
      </c>
      <c r="U1231" s="326"/>
      <c r="V1231" s="330"/>
      <c r="AA1231" s="343"/>
      <c r="AB1231" s="334"/>
      <c r="AC1231" s="334"/>
      <c r="AD1231" s="334"/>
      <c r="AE1231" s="334"/>
    </row>
    <row r="1232" spans="1:31" s="328" customFormat="1">
      <c r="A1232" s="311"/>
      <c r="B1232" s="311"/>
      <c r="C1232" s="312"/>
      <c r="D1232" s="338"/>
      <c r="E1232" s="312"/>
      <c r="F1232" s="339"/>
      <c r="G1232" s="311"/>
      <c r="H1232" s="339"/>
      <c r="I1232" s="340"/>
      <c r="J1232" s="339"/>
      <c r="K1232" s="341"/>
      <c r="L1232" s="342"/>
      <c r="M1232" s="312"/>
      <c r="N1232" s="312"/>
      <c r="O1232" s="343"/>
      <c r="P1232" s="343"/>
      <c r="Q1232" s="343"/>
      <c r="R1232" s="332"/>
      <c r="S1232" s="332"/>
      <c r="T1232" s="325" t="str">
        <f t="shared" si="94"/>
        <v/>
      </c>
      <c r="U1232" s="326"/>
      <c r="V1232" s="330"/>
      <c r="AA1232" s="343"/>
      <c r="AB1232" s="334"/>
      <c r="AC1232" s="334"/>
      <c r="AD1232" s="334"/>
      <c r="AE1232" s="334"/>
    </row>
    <row r="1233" spans="1:31" s="328" customFormat="1">
      <c r="A1233" s="311"/>
      <c r="B1233" s="311"/>
      <c r="C1233" s="312"/>
      <c r="D1233" s="338"/>
      <c r="E1233" s="312"/>
      <c r="F1233" s="339"/>
      <c r="G1233" s="311"/>
      <c r="H1233" s="339"/>
      <c r="I1233" s="340"/>
      <c r="J1233" s="339"/>
      <c r="K1233" s="341"/>
      <c r="L1233" s="342"/>
      <c r="M1233" s="312"/>
      <c r="N1233" s="312"/>
      <c r="O1233" s="343"/>
      <c r="P1233" s="343"/>
      <c r="Q1233" s="343"/>
      <c r="R1233" s="332"/>
      <c r="S1233" s="332"/>
      <c r="T1233" s="325" t="str">
        <f t="shared" si="94"/>
        <v/>
      </c>
      <c r="U1233" s="326"/>
      <c r="V1233" s="330"/>
      <c r="AA1233" s="343"/>
      <c r="AB1233" s="334"/>
      <c r="AC1233" s="334"/>
      <c r="AD1233" s="334"/>
      <c r="AE1233" s="334"/>
    </row>
    <row r="1234" spans="1:31" s="328" customFormat="1">
      <c r="A1234" s="311"/>
      <c r="B1234" s="311"/>
      <c r="C1234" s="312"/>
      <c r="D1234" s="338"/>
      <c r="E1234" s="312"/>
      <c r="F1234" s="339"/>
      <c r="G1234" s="311"/>
      <c r="H1234" s="339"/>
      <c r="I1234" s="340"/>
      <c r="J1234" s="339"/>
      <c r="K1234" s="341"/>
      <c r="L1234" s="342"/>
      <c r="M1234" s="312"/>
      <c r="N1234" s="312"/>
      <c r="O1234" s="343"/>
      <c r="P1234" s="343"/>
      <c r="Q1234" s="343"/>
      <c r="R1234" s="332"/>
      <c r="S1234" s="332"/>
      <c r="T1234" s="325" t="str">
        <f t="shared" si="94"/>
        <v/>
      </c>
      <c r="U1234" s="326"/>
      <c r="V1234" s="330"/>
      <c r="AA1234" s="343"/>
      <c r="AB1234" s="334"/>
      <c r="AC1234" s="334"/>
      <c r="AD1234" s="334"/>
      <c r="AE1234" s="334"/>
    </row>
    <row r="1235" spans="1:31" s="328" customFormat="1">
      <c r="A1235" s="311"/>
      <c r="B1235" s="311"/>
      <c r="C1235" s="312"/>
      <c r="D1235" s="338"/>
      <c r="E1235" s="312"/>
      <c r="F1235" s="339"/>
      <c r="G1235" s="311"/>
      <c r="H1235" s="339"/>
      <c r="I1235" s="340"/>
      <c r="J1235" s="339"/>
      <c r="K1235" s="341"/>
      <c r="L1235" s="342"/>
      <c r="M1235" s="312"/>
      <c r="N1235" s="312"/>
      <c r="O1235" s="343"/>
      <c r="P1235" s="343"/>
      <c r="Q1235" s="343"/>
      <c r="R1235" s="332"/>
      <c r="S1235" s="332"/>
      <c r="T1235" s="325" t="str">
        <f t="shared" si="94"/>
        <v/>
      </c>
      <c r="U1235" s="326"/>
      <c r="V1235" s="330"/>
      <c r="AA1235" s="343"/>
      <c r="AB1235" s="334"/>
      <c r="AC1235" s="334"/>
      <c r="AD1235" s="334"/>
      <c r="AE1235" s="334"/>
    </row>
    <row r="1236" spans="1:31" s="328" customFormat="1">
      <c r="A1236" s="311"/>
      <c r="B1236" s="311"/>
      <c r="C1236" s="312"/>
      <c r="D1236" s="338"/>
      <c r="E1236" s="312"/>
      <c r="F1236" s="339"/>
      <c r="G1236" s="311"/>
      <c r="H1236" s="339"/>
      <c r="I1236" s="340"/>
      <c r="J1236" s="339"/>
      <c r="K1236" s="341"/>
      <c r="L1236" s="342"/>
      <c r="M1236" s="312"/>
      <c r="N1236" s="312"/>
      <c r="O1236" s="343"/>
      <c r="P1236" s="343"/>
      <c r="Q1236" s="343"/>
      <c r="R1236" s="332"/>
      <c r="S1236" s="332"/>
      <c r="T1236" s="325" t="str">
        <f t="shared" si="94"/>
        <v/>
      </c>
      <c r="U1236" s="326"/>
      <c r="V1236" s="330"/>
      <c r="AA1236" s="343"/>
      <c r="AB1236" s="334"/>
      <c r="AC1236" s="334"/>
      <c r="AD1236" s="334"/>
      <c r="AE1236" s="334"/>
    </row>
    <row r="1237" spans="1:31" s="328" customFormat="1">
      <c r="A1237" s="311"/>
      <c r="B1237" s="311"/>
      <c r="C1237" s="312"/>
      <c r="D1237" s="338"/>
      <c r="E1237" s="312"/>
      <c r="F1237" s="339"/>
      <c r="G1237" s="311"/>
      <c r="H1237" s="339"/>
      <c r="I1237" s="340"/>
      <c r="J1237" s="339"/>
      <c r="K1237" s="341"/>
      <c r="L1237" s="342"/>
      <c r="M1237" s="312"/>
      <c r="N1237" s="312"/>
      <c r="O1237" s="343"/>
      <c r="P1237" s="343"/>
      <c r="Q1237" s="343"/>
      <c r="R1237" s="332"/>
      <c r="S1237" s="332"/>
      <c r="T1237" s="325" t="str">
        <f t="shared" si="94"/>
        <v/>
      </c>
      <c r="U1237" s="326"/>
      <c r="V1237" s="330"/>
      <c r="AA1237" s="343"/>
      <c r="AB1237" s="334"/>
      <c r="AC1237" s="334"/>
      <c r="AD1237" s="334"/>
      <c r="AE1237" s="334"/>
    </row>
    <row r="1238" spans="1:31" s="328" customFormat="1">
      <c r="A1238" s="311"/>
      <c r="B1238" s="311"/>
      <c r="C1238" s="312"/>
      <c r="D1238" s="338"/>
      <c r="E1238" s="312"/>
      <c r="F1238" s="339"/>
      <c r="G1238" s="311"/>
      <c r="H1238" s="339"/>
      <c r="I1238" s="340"/>
      <c r="J1238" s="339"/>
      <c r="K1238" s="341"/>
      <c r="L1238" s="342"/>
      <c r="M1238" s="312"/>
      <c r="N1238" s="312"/>
      <c r="O1238" s="343"/>
      <c r="P1238" s="343"/>
      <c r="Q1238" s="343"/>
      <c r="R1238" s="332"/>
      <c r="S1238" s="332"/>
      <c r="T1238" s="325" t="str">
        <f t="shared" si="94"/>
        <v/>
      </c>
      <c r="U1238" s="326"/>
      <c r="V1238" s="330"/>
      <c r="AA1238" s="343"/>
      <c r="AB1238" s="334"/>
      <c r="AC1238" s="334"/>
      <c r="AD1238" s="334"/>
      <c r="AE1238" s="334"/>
    </row>
    <row r="1239" spans="1:31" s="328" customFormat="1">
      <c r="A1239" s="311"/>
      <c r="B1239" s="311"/>
      <c r="C1239" s="312"/>
      <c r="D1239" s="338"/>
      <c r="E1239" s="312"/>
      <c r="F1239" s="339"/>
      <c r="G1239" s="311"/>
      <c r="H1239" s="339"/>
      <c r="I1239" s="340"/>
      <c r="J1239" s="339"/>
      <c r="K1239" s="341"/>
      <c r="L1239" s="342"/>
      <c r="M1239" s="312"/>
      <c r="N1239" s="312"/>
      <c r="O1239" s="343"/>
      <c r="P1239" s="343"/>
      <c r="Q1239" s="343"/>
      <c r="R1239" s="332"/>
      <c r="S1239" s="332"/>
      <c r="T1239" s="325" t="str">
        <f t="shared" si="94"/>
        <v/>
      </c>
      <c r="U1239" s="326"/>
      <c r="V1239" s="330"/>
      <c r="AA1239" s="343"/>
      <c r="AB1239" s="334"/>
      <c r="AC1239" s="334"/>
      <c r="AD1239" s="334"/>
      <c r="AE1239" s="334"/>
    </row>
    <row r="1240" spans="1:31" s="328" customFormat="1">
      <c r="A1240" s="311"/>
      <c r="B1240" s="311"/>
      <c r="C1240" s="312"/>
      <c r="D1240" s="338"/>
      <c r="E1240" s="312"/>
      <c r="F1240" s="339"/>
      <c r="G1240" s="311"/>
      <c r="H1240" s="339"/>
      <c r="I1240" s="340"/>
      <c r="J1240" s="339"/>
      <c r="K1240" s="341"/>
      <c r="L1240" s="342"/>
      <c r="M1240" s="312"/>
      <c r="N1240" s="312"/>
      <c r="O1240" s="343"/>
      <c r="P1240" s="343"/>
      <c r="Q1240" s="343"/>
      <c r="R1240" s="332"/>
      <c r="S1240" s="332"/>
      <c r="T1240" s="325" t="str">
        <f t="shared" si="94"/>
        <v/>
      </c>
      <c r="U1240" s="326"/>
      <c r="V1240" s="330"/>
      <c r="AA1240" s="343"/>
      <c r="AB1240" s="334"/>
      <c r="AC1240" s="334"/>
      <c r="AD1240" s="334"/>
      <c r="AE1240" s="334"/>
    </row>
    <row r="1241" spans="1:31" s="328" customFormat="1">
      <c r="A1241" s="311"/>
      <c r="B1241" s="311"/>
      <c r="C1241" s="312"/>
      <c r="D1241" s="338"/>
      <c r="E1241" s="312"/>
      <c r="F1241" s="339"/>
      <c r="G1241" s="311"/>
      <c r="H1241" s="339"/>
      <c r="I1241" s="340"/>
      <c r="J1241" s="339"/>
      <c r="K1241" s="341"/>
      <c r="L1241" s="342"/>
      <c r="M1241" s="312"/>
      <c r="N1241" s="312"/>
      <c r="O1241" s="343"/>
      <c r="P1241" s="343"/>
      <c r="Q1241" s="343"/>
      <c r="R1241" s="332"/>
      <c r="S1241" s="332"/>
      <c r="T1241" s="325" t="str">
        <f t="shared" si="94"/>
        <v/>
      </c>
      <c r="U1241" s="326"/>
      <c r="V1241" s="330"/>
      <c r="AA1241" s="343"/>
      <c r="AB1241" s="334"/>
      <c r="AC1241" s="334"/>
      <c r="AD1241" s="334"/>
      <c r="AE1241" s="334"/>
    </row>
    <row r="1242" spans="1:31" s="328" customFormat="1">
      <c r="A1242" s="311"/>
      <c r="B1242" s="311"/>
      <c r="C1242" s="312"/>
      <c r="D1242" s="338"/>
      <c r="E1242" s="312"/>
      <c r="F1242" s="339"/>
      <c r="G1242" s="311"/>
      <c r="H1242" s="339"/>
      <c r="I1242" s="340"/>
      <c r="J1242" s="339"/>
      <c r="K1242" s="341"/>
      <c r="L1242" s="342"/>
      <c r="M1242" s="312"/>
      <c r="N1242" s="312"/>
      <c r="O1242" s="343"/>
      <c r="P1242" s="343"/>
      <c r="Q1242" s="343"/>
      <c r="R1242" s="332"/>
      <c r="S1242" s="332"/>
      <c r="T1242" s="325" t="str">
        <f t="shared" si="94"/>
        <v/>
      </c>
      <c r="U1242" s="326"/>
      <c r="V1242" s="330"/>
      <c r="AA1242" s="343"/>
      <c r="AB1242" s="334"/>
      <c r="AC1242" s="334"/>
      <c r="AD1242" s="334"/>
      <c r="AE1242" s="334"/>
    </row>
    <row r="1243" spans="1:31" s="328" customFormat="1">
      <c r="A1243" s="311"/>
      <c r="B1243" s="311"/>
      <c r="C1243" s="312"/>
      <c r="D1243" s="338"/>
      <c r="E1243" s="312"/>
      <c r="F1243" s="339"/>
      <c r="G1243" s="311"/>
      <c r="H1243" s="339"/>
      <c r="I1243" s="340"/>
      <c r="J1243" s="339"/>
      <c r="K1243" s="341"/>
      <c r="L1243" s="342"/>
      <c r="M1243" s="312"/>
      <c r="N1243" s="312"/>
      <c r="O1243" s="343"/>
      <c r="P1243" s="343"/>
      <c r="Q1243" s="343"/>
      <c r="R1243" s="332"/>
      <c r="S1243" s="332"/>
      <c r="T1243" s="325" t="str">
        <f t="shared" si="94"/>
        <v/>
      </c>
      <c r="U1243" s="326"/>
      <c r="V1243" s="330"/>
      <c r="AA1243" s="343"/>
      <c r="AB1243" s="334"/>
      <c r="AC1243" s="334"/>
      <c r="AD1243" s="334"/>
      <c r="AE1243" s="334"/>
    </row>
    <row r="1244" spans="1:31" s="328" customFormat="1">
      <c r="A1244" s="311"/>
      <c r="B1244" s="311"/>
      <c r="C1244" s="312"/>
      <c r="D1244" s="338"/>
      <c r="E1244" s="312"/>
      <c r="F1244" s="339"/>
      <c r="G1244" s="311"/>
      <c r="H1244" s="339"/>
      <c r="I1244" s="340"/>
      <c r="J1244" s="339"/>
      <c r="K1244" s="341"/>
      <c r="L1244" s="342"/>
      <c r="M1244" s="312"/>
      <c r="N1244" s="312"/>
      <c r="O1244" s="343"/>
      <c r="P1244" s="343"/>
      <c r="Q1244" s="343"/>
      <c r="R1244" s="332"/>
      <c r="S1244" s="332"/>
      <c r="T1244" s="325" t="str">
        <f t="shared" si="94"/>
        <v/>
      </c>
      <c r="U1244" s="326"/>
      <c r="V1244" s="330"/>
      <c r="AA1244" s="343"/>
      <c r="AB1244" s="334"/>
      <c r="AC1244" s="334"/>
      <c r="AD1244" s="334"/>
      <c r="AE1244" s="334"/>
    </row>
    <row r="1245" spans="1:31" s="328" customFormat="1">
      <c r="A1245" s="311"/>
      <c r="B1245" s="311"/>
      <c r="C1245" s="312"/>
      <c r="D1245" s="338"/>
      <c r="E1245" s="312"/>
      <c r="F1245" s="339"/>
      <c r="G1245" s="311"/>
      <c r="H1245" s="339"/>
      <c r="I1245" s="340"/>
      <c r="J1245" s="339"/>
      <c r="K1245" s="341"/>
      <c r="L1245" s="342"/>
      <c r="M1245" s="312"/>
      <c r="N1245" s="312"/>
      <c r="O1245" s="343"/>
      <c r="P1245" s="343"/>
      <c r="Q1245" s="343"/>
      <c r="R1245" s="332"/>
      <c r="S1245" s="332"/>
      <c r="T1245" s="325" t="str">
        <f t="shared" si="94"/>
        <v/>
      </c>
      <c r="U1245" s="326"/>
      <c r="V1245" s="330"/>
      <c r="AA1245" s="343"/>
      <c r="AB1245" s="334"/>
      <c r="AC1245" s="334"/>
      <c r="AD1245" s="334"/>
      <c r="AE1245" s="334"/>
    </row>
    <row r="1246" spans="1:31" s="328" customFormat="1">
      <c r="A1246" s="311"/>
      <c r="B1246" s="311"/>
      <c r="C1246" s="312"/>
      <c r="D1246" s="338"/>
      <c r="E1246" s="312"/>
      <c r="F1246" s="339"/>
      <c r="G1246" s="311"/>
      <c r="H1246" s="339"/>
      <c r="I1246" s="340"/>
      <c r="J1246" s="339"/>
      <c r="K1246" s="341"/>
      <c r="L1246" s="342"/>
      <c r="M1246" s="312"/>
      <c r="N1246" s="312"/>
      <c r="O1246" s="343"/>
      <c r="P1246" s="343"/>
      <c r="Q1246" s="343"/>
      <c r="R1246" s="332"/>
      <c r="S1246" s="332"/>
      <c r="T1246" s="325" t="str">
        <f t="shared" si="94"/>
        <v/>
      </c>
      <c r="U1246" s="326"/>
      <c r="V1246" s="330"/>
      <c r="AA1246" s="343"/>
      <c r="AB1246" s="334"/>
      <c r="AC1246" s="334"/>
      <c r="AD1246" s="334"/>
      <c r="AE1246" s="334"/>
    </row>
    <row r="1247" spans="1:31" s="328" customFormat="1">
      <c r="A1247" s="311"/>
      <c r="B1247" s="311"/>
      <c r="C1247" s="312"/>
      <c r="D1247" s="338"/>
      <c r="E1247" s="312"/>
      <c r="F1247" s="339"/>
      <c r="G1247" s="311"/>
      <c r="H1247" s="339"/>
      <c r="I1247" s="340"/>
      <c r="J1247" s="339"/>
      <c r="K1247" s="341"/>
      <c r="L1247" s="342"/>
      <c r="M1247" s="312"/>
      <c r="N1247" s="312"/>
      <c r="O1247" s="343"/>
      <c r="P1247" s="343"/>
      <c r="Q1247" s="343"/>
      <c r="R1247" s="332"/>
      <c r="S1247" s="332"/>
      <c r="T1247" s="325" t="str">
        <f t="shared" si="94"/>
        <v/>
      </c>
      <c r="U1247" s="326"/>
      <c r="V1247" s="330"/>
      <c r="AA1247" s="343"/>
      <c r="AB1247" s="334"/>
      <c r="AC1247" s="334"/>
      <c r="AD1247" s="334"/>
      <c r="AE1247" s="334"/>
    </row>
    <row r="1248" spans="1:31" s="328" customFormat="1">
      <c r="A1248" s="311"/>
      <c r="B1248" s="311"/>
      <c r="C1248" s="312"/>
      <c r="D1248" s="338"/>
      <c r="E1248" s="312"/>
      <c r="F1248" s="339"/>
      <c r="G1248" s="311"/>
      <c r="H1248" s="339"/>
      <c r="I1248" s="340"/>
      <c r="J1248" s="339"/>
      <c r="K1248" s="341"/>
      <c r="L1248" s="342"/>
      <c r="M1248" s="312"/>
      <c r="N1248" s="312"/>
      <c r="O1248" s="343"/>
      <c r="P1248" s="343"/>
      <c r="Q1248" s="343"/>
      <c r="R1248" s="332"/>
      <c r="S1248" s="332"/>
      <c r="T1248" s="325" t="str">
        <f t="shared" si="94"/>
        <v/>
      </c>
      <c r="U1248" s="326"/>
      <c r="V1248" s="330"/>
      <c r="AA1248" s="343"/>
      <c r="AB1248" s="334"/>
      <c r="AC1248" s="334"/>
      <c r="AD1248" s="334"/>
      <c r="AE1248" s="334"/>
    </row>
    <row r="1249" spans="1:31" s="328" customFormat="1">
      <c r="A1249" s="311"/>
      <c r="B1249" s="311"/>
      <c r="C1249" s="312"/>
      <c r="D1249" s="338"/>
      <c r="E1249" s="312"/>
      <c r="F1249" s="339"/>
      <c r="G1249" s="311"/>
      <c r="H1249" s="339"/>
      <c r="I1249" s="340"/>
      <c r="J1249" s="339"/>
      <c r="K1249" s="341"/>
      <c r="L1249" s="342"/>
      <c r="M1249" s="312"/>
      <c r="N1249" s="312"/>
      <c r="O1249" s="343"/>
      <c r="P1249" s="343"/>
      <c r="Q1249" s="343"/>
      <c r="R1249" s="332"/>
      <c r="S1249" s="332"/>
      <c r="T1249" s="325" t="str">
        <f t="shared" si="94"/>
        <v/>
      </c>
      <c r="U1249" s="326"/>
      <c r="V1249" s="330"/>
      <c r="AA1249" s="343"/>
      <c r="AB1249" s="334"/>
      <c r="AC1249" s="334"/>
      <c r="AD1249" s="334"/>
      <c r="AE1249" s="334"/>
    </row>
    <row r="1250" spans="1:31" s="328" customFormat="1">
      <c r="A1250" s="311"/>
      <c r="B1250" s="311"/>
      <c r="C1250" s="312"/>
      <c r="D1250" s="338"/>
      <c r="E1250" s="312"/>
      <c r="F1250" s="339"/>
      <c r="G1250" s="311"/>
      <c r="H1250" s="339"/>
      <c r="I1250" s="340"/>
      <c r="J1250" s="339"/>
      <c r="K1250" s="341"/>
      <c r="L1250" s="342"/>
      <c r="M1250" s="312"/>
      <c r="N1250" s="312"/>
      <c r="O1250" s="343"/>
      <c r="P1250" s="343"/>
      <c r="Q1250" s="343"/>
      <c r="R1250" s="332"/>
      <c r="S1250" s="332"/>
      <c r="T1250" s="325" t="str">
        <f t="shared" si="94"/>
        <v/>
      </c>
      <c r="U1250" s="326"/>
      <c r="V1250" s="330"/>
      <c r="AA1250" s="343"/>
      <c r="AB1250" s="334"/>
      <c r="AC1250" s="334"/>
      <c r="AD1250" s="334"/>
      <c r="AE1250" s="334"/>
    </row>
    <row r="1251" spans="1:31" s="328" customFormat="1">
      <c r="A1251" s="311"/>
      <c r="B1251" s="311"/>
      <c r="C1251" s="312"/>
      <c r="D1251" s="338"/>
      <c r="E1251" s="312"/>
      <c r="F1251" s="339"/>
      <c r="G1251" s="311"/>
      <c r="H1251" s="339"/>
      <c r="I1251" s="340"/>
      <c r="J1251" s="339"/>
      <c r="K1251" s="341"/>
      <c r="L1251" s="342"/>
      <c r="M1251" s="312"/>
      <c r="N1251" s="312"/>
      <c r="O1251" s="343"/>
      <c r="P1251" s="343"/>
      <c r="Q1251" s="343"/>
      <c r="R1251" s="332"/>
      <c r="S1251" s="332"/>
      <c r="T1251" s="325" t="str">
        <f t="shared" si="94"/>
        <v/>
      </c>
      <c r="U1251" s="326"/>
      <c r="V1251" s="330"/>
      <c r="AA1251" s="343"/>
      <c r="AB1251" s="334"/>
      <c r="AC1251" s="334"/>
      <c r="AD1251" s="334"/>
      <c r="AE1251" s="334"/>
    </row>
    <row r="1252" spans="1:31" s="328" customFormat="1">
      <c r="A1252" s="311"/>
      <c r="B1252" s="311"/>
      <c r="C1252" s="312"/>
      <c r="D1252" s="338"/>
      <c r="E1252" s="312"/>
      <c r="F1252" s="339"/>
      <c r="G1252" s="311"/>
      <c r="H1252" s="339"/>
      <c r="I1252" s="340"/>
      <c r="J1252" s="339"/>
      <c r="K1252" s="341"/>
      <c r="L1252" s="342"/>
      <c r="M1252" s="312"/>
      <c r="N1252" s="312"/>
      <c r="O1252" s="343"/>
      <c r="P1252" s="343"/>
      <c r="Q1252" s="343"/>
      <c r="R1252" s="332"/>
      <c r="S1252" s="332"/>
      <c r="T1252" s="325" t="str">
        <f t="shared" si="94"/>
        <v/>
      </c>
      <c r="U1252" s="326"/>
      <c r="V1252" s="330"/>
      <c r="AA1252" s="343"/>
      <c r="AB1252" s="334"/>
      <c r="AC1252" s="334"/>
      <c r="AD1252" s="334"/>
      <c r="AE1252" s="334"/>
    </row>
    <row r="1253" spans="1:31" s="328" customFormat="1">
      <c r="A1253" s="311"/>
      <c r="B1253" s="311"/>
      <c r="C1253" s="312"/>
      <c r="D1253" s="338"/>
      <c r="E1253" s="312"/>
      <c r="F1253" s="339"/>
      <c r="G1253" s="311"/>
      <c r="H1253" s="339"/>
      <c r="I1253" s="340"/>
      <c r="J1253" s="339"/>
      <c r="K1253" s="341"/>
      <c r="L1253" s="342"/>
      <c r="M1253" s="312"/>
      <c r="N1253" s="312"/>
      <c r="O1253" s="343"/>
      <c r="P1253" s="343"/>
      <c r="Q1253" s="343"/>
      <c r="R1253" s="332"/>
      <c r="S1253" s="332"/>
      <c r="T1253" s="325" t="str">
        <f t="shared" si="94"/>
        <v/>
      </c>
      <c r="U1253" s="326"/>
      <c r="V1253" s="330"/>
      <c r="AA1253" s="343"/>
      <c r="AB1253" s="334"/>
      <c r="AC1253" s="334"/>
      <c r="AD1253" s="334"/>
      <c r="AE1253" s="334"/>
    </row>
    <row r="1254" spans="1:31" s="328" customFormat="1">
      <c r="A1254" s="311"/>
      <c r="B1254" s="311"/>
      <c r="C1254" s="312"/>
      <c r="D1254" s="338"/>
      <c r="E1254" s="312"/>
      <c r="F1254" s="339"/>
      <c r="G1254" s="311"/>
      <c r="H1254" s="339"/>
      <c r="I1254" s="340"/>
      <c r="J1254" s="339"/>
      <c r="K1254" s="341"/>
      <c r="L1254" s="342"/>
      <c r="M1254" s="312"/>
      <c r="N1254" s="312"/>
      <c r="O1254" s="343"/>
      <c r="P1254" s="343"/>
      <c r="Q1254" s="343"/>
      <c r="R1254" s="332"/>
      <c r="S1254" s="332"/>
      <c r="T1254" s="325" t="str">
        <f t="shared" si="94"/>
        <v/>
      </c>
      <c r="U1254" s="326"/>
      <c r="V1254" s="330"/>
      <c r="AA1254" s="343"/>
      <c r="AB1254" s="334"/>
      <c r="AC1254" s="334"/>
      <c r="AD1254" s="334"/>
      <c r="AE1254" s="334"/>
    </row>
    <row r="1255" spans="1:31" s="328" customFormat="1">
      <c r="A1255" s="311"/>
      <c r="B1255" s="311"/>
      <c r="C1255" s="312"/>
      <c r="D1255" s="338"/>
      <c r="E1255" s="312"/>
      <c r="F1255" s="339"/>
      <c r="G1255" s="311"/>
      <c r="H1255" s="339"/>
      <c r="I1255" s="340"/>
      <c r="J1255" s="339"/>
      <c r="K1255" s="341"/>
      <c r="L1255" s="342"/>
      <c r="M1255" s="312"/>
      <c r="N1255" s="312"/>
      <c r="O1255" s="343"/>
      <c r="P1255" s="343"/>
      <c r="Q1255" s="343"/>
      <c r="R1255" s="332"/>
      <c r="S1255" s="332"/>
      <c r="T1255" s="325" t="str">
        <f t="shared" si="94"/>
        <v/>
      </c>
      <c r="U1255" s="326"/>
      <c r="V1255" s="330"/>
      <c r="AA1255" s="343"/>
      <c r="AB1255" s="334"/>
      <c r="AC1255" s="334"/>
      <c r="AD1255" s="334"/>
      <c r="AE1255" s="334"/>
    </row>
    <row r="1256" spans="1:31" s="328" customFormat="1">
      <c r="A1256" s="311"/>
      <c r="B1256" s="311"/>
      <c r="C1256" s="312"/>
      <c r="D1256" s="338"/>
      <c r="E1256" s="312"/>
      <c r="F1256" s="339"/>
      <c r="G1256" s="311"/>
      <c r="H1256" s="339"/>
      <c r="I1256" s="340"/>
      <c r="J1256" s="339"/>
      <c r="K1256" s="341"/>
      <c r="L1256" s="342"/>
      <c r="M1256" s="312"/>
      <c r="N1256" s="312"/>
      <c r="O1256" s="343"/>
      <c r="P1256" s="343"/>
      <c r="Q1256" s="343"/>
      <c r="R1256" s="332"/>
      <c r="S1256" s="332"/>
      <c r="T1256" s="325" t="str">
        <f t="shared" si="94"/>
        <v/>
      </c>
      <c r="U1256" s="326"/>
      <c r="V1256" s="330"/>
      <c r="AA1256" s="343"/>
      <c r="AB1256" s="334"/>
      <c r="AC1256" s="334"/>
      <c r="AD1256" s="334"/>
      <c r="AE1256" s="334"/>
    </row>
    <row r="1257" spans="1:31" s="328" customFormat="1">
      <c r="A1257" s="311"/>
      <c r="B1257" s="311"/>
      <c r="C1257" s="312"/>
      <c r="D1257" s="338"/>
      <c r="E1257" s="312"/>
      <c r="F1257" s="339"/>
      <c r="G1257" s="311"/>
      <c r="H1257" s="339"/>
      <c r="I1257" s="340"/>
      <c r="J1257" s="339"/>
      <c r="K1257" s="341"/>
      <c r="L1257" s="342"/>
      <c r="M1257" s="312"/>
      <c r="N1257" s="312"/>
      <c r="O1257" s="343"/>
      <c r="P1257" s="343"/>
      <c r="Q1257" s="343"/>
      <c r="R1257" s="332"/>
      <c r="S1257" s="332"/>
      <c r="T1257" s="325" t="str">
        <f t="shared" si="94"/>
        <v/>
      </c>
      <c r="U1257" s="326"/>
      <c r="V1257" s="330"/>
      <c r="AA1257" s="343"/>
      <c r="AB1257" s="334"/>
      <c r="AC1257" s="334"/>
      <c r="AD1257" s="334"/>
      <c r="AE1257" s="334"/>
    </row>
    <row r="1258" spans="1:31" s="328" customFormat="1">
      <c r="A1258" s="311"/>
      <c r="B1258" s="311"/>
      <c r="C1258" s="312"/>
      <c r="D1258" s="338"/>
      <c r="E1258" s="312"/>
      <c r="F1258" s="339"/>
      <c r="G1258" s="311"/>
      <c r="H1258" s="339"/>
      <c r="I1258" s="340"/>
      <c r="J1258" s="339"/>
      <c r="K1258" s="341"/>
      <c r="L1258" s="342"/>
      <c r="M1258" s="312"/>
      <c r="N1258" s="312"/>
      <c r="O1258" s="343"/>
      <c r="P1258" s="343"/>
      <c r="Q1258" s="343"/>
      <c r="R1258" s="332"/>
      <c r="S1258" s="332"/>
      <c r="T1258" s="325" t="str">
        <f t="shared" si="94"/>
        <v/>
      </c>
      <c r="U1258" s="326"/>
      <c r="V1258" s="330"/>
      <c r="AA1258" s="343"/>
      <c r="AB1258" s="334"/>
      <c r="AC1258" s="334"/>
      <c r="AD1258" s="334"/>
      <c r="AE1258" s="334"/>
    </row>
    <row r="1259" spans="1:31" s="328" customFormat="1">
      <c r="A1259" s="311"/>
      <c r="B1259" s="311"/>
      <c r="C1259" s="312"/>
      <c r="D1259" s="338"/>
      <c r="E1259" s="312"/>
      <c r="F1259" s="339"/>
      <c r="G1259" s="311"/>
      <c r="H1259" s="339"/>
      <c r="I1259" s="340"/>
      <c r="J1259" s="339"/>
      <c r="K1259" s="341"/>
      <c r="L1259" s="342"/>
      <c r="M1259" s="312"/>
      <c r="N1259" s="312"/>
      <c r="O1259" s="343"/>
      <c r="P1259" s="343"/>
      <c r="Q1259" s="343"/>
      <c r="R1259" s="332"/>
      <c r="S1259" s="332"/>
      <c r="T1259" s="325" t="str">
        <f t="shared" si="94"/>
        <v/>
      </c>
      <c r="U1259" s="326"/>
      <c r="V1259" s="330"/>
      <c r="AA1259" s="343"/>
      <c r="AB1259" s="334"/>
      <c r="AC1259" s="334"/>
      <c r="AD1259" s="334"/>
      <c r="AE1259" s="334"/>
    </row>
    <row r="1260" spans="1:31" s="328" customFormat="1">
      <c r="A1260" s="311"/>
      <c r="B1260" s="311"/>
      <c r="C1260" s="312"/>
      <c r="D1260" s="338"/>
      <c r="E1260" s="312"/>
      <c r="F1260" s="339"/>
      <c r="G1260" s="311"/>
      <c r="H1260" s="339"/>
      <c r="I1260" s="340"/>
      <c r="J1260" s="339"/>
      <c r="K1260" s="341"/>
      <c r="L1260" s="342"/>
      <c r="M1260" s="312"/>
      <c r="N1260" s="312"/>
      <c r="O1260" s="343"/>
      <c r="P1260" s="343"/>
      <c r="Q1260" s="343"/>
      <c r="R1260" s="332"/>
      <c r="S1260" s="332"/>
      <c r="T1260" s="325" t="str">
        <f t="shared" si="94"/>
        <v/>
      </c>
      <c r="U1260" s="326"/>
      <c r="V1260" s="330"/>
      <c r="AA1260" s="343"/>
      <c r="AB1260" s="334"/>
      <c r="AC1260" s="334"/>
      <c r="AD1260" s="334"/>
      <c r="AE1260" s="334"/>
    </row>
    <row r="1261" spans="1:31" s="328" customFormat="1">
      <c r="A1261" s="311"/>
      <c r="B1261" s="311"/>
      <c r="C1261" s="312"/>
      <c r="D1261" s="338"/>
      <c r="E1261" s="312"/>
      <c r="F1261" s="339"/>
      <c r="G1261" s="311"/>
      <c r="H1261" s="339"/>
      <c r="I1261" s="340"/>
      <c r="J1261" s="339"/>
      <c r="K1261" s="341"/>
      <c r="L1261" s="342"/>
      <c r="M1261" s="312"/>
      <c r="N1261" s="312"/>
      <c r="O1261" s="343"/>
      <c r="P1261" s="343"/>
      <c r="Q1261" s="343"/>
      <c r="R1261" s="332"/>
      <c r="S1261" s="332"/>
      <c r="T1261" s="325" t="str">
        <f t="shared" si="94"/>
        <v/>
      </c>
      <c r="U1261" s="326"/>
      <c r="V1261" s="330"/>
      <c r="AA1261" s="343"/>
      <c r="AB1261" s="334"/>
      <c r="AC1261" s="334"/>
      <c r="AD1261" s="334"/>
      <c r="AE1261" s="334"/>
    </row>
    <row r="1262" spans="1:31" s="328" customFormat="1">
      <c r="A1262" s="311"/>
      <c r="B1262" s="311"/>
      <c r="C1262" s="312"/>
      <c r="D1262" s="338"/>
      <c r="E1262" s="312"/>
      <c r="F1262" s="339"/>
      <c r="G1262" s="311"/>
      <c r="H1262" s="339"/>
      <c r="I1262" s="340"/>
      <c r="J1262" s="339"/>
      <c r="K1262" s="341"/>
      <c r="L1262" s="342"/>
      <c r="M1262" s="312"/>
      <c r="N1262" s="312"/>
      <c r="O1262" s="343"/>
      <c r="P1262" s="343"/>
      <c r="Q1262" s="343"/>
      <c r="R1262" s="332"/>
      <c r="S1262" s="332"/>
      <c r="T1262" s="325" t="str">
        <f t="shared" si="94"/>
        <v/>
      </c>
      <c r="U1262" s="326"/>
      <c r="V1262" s="330"/>
      <c r="AA1262" s="343"/>
      <c r="AB1262" s="334"/>
      <c r="AC1262" s="334"/>
      <c r="AD1262" s="334"/>
      <c r="AE1262" s="334"/>
    </row>
    <row r="1263" spans="1:31" s="328" customFormat="1">
      <c r="A1263" s="311"/>
      <c r="B1263" s="311"/>
      <c r="C1263" s="312"/>
      <c r="D1263" s="338"/>
      <c r="E1263" s="312"/>
      <c r="F1263" s="339"/>
      <c r="G1263" s="311"/>
      <c r="H1263" s="339"/>
      <c r="I1263" s="340"/>
      <c r="J1263" s="339"/>
      <c r="K1263" s="341"/>
      <c r="L1263" s="342"/>
      <c r="M1263" s="312"/>
      <c r="N1263" s="312"/>
      <c r="O1263" s="343"/>
      <c r="P1263" s="343"/>
      <c r="Q1263" s="343"/>
      <c r="R1263" s="332"/>
      <c r="S1263" s="332"/>
      <c r="T1263" s="325" t="str">
        <f t="shared" si="94"/>
        <v/>
      </c>
      <c r="U1263" s="326"/>
      <c r="V1263" s="330"/>
      <c r="AA1263" s="343"/>
      <c r="AB1263" s="334"/>
      <c r="AC1263" s="334"/>
      <c r="AD1263" s="334"/>
      <c r="AE1263" s="334"/>
    </row>
    <row r="1264" spans="1:31" s="328" customFormat="1">
      <c r="A1264" s="311"/>
      <c r="B1264" s="311"/>
      <c r="C1264" s="312"/>
      <c r="D1264" s="338"/>
      <c r="E1264" s="312"/>
      <c r="F1264" s="339"/>
      <c r="G1264" s="311"/>
      <c r="H1264" s="339"/>
      <c r="I1264" s="340"/>
      <c r="J1264" s="339"/>
      <c r="K1264" s="341"/>
      <c r="L1264" s="342"/>
      <c r="M1264" s="312"/>
      <c r="N1264" s="312"/>
      <c r="O1264" s="343"/>
      <c r="P1264" s="343"/>
      <c r="Q1264" s="343"/>
      <c r="R1264" s="332"/>
      <c r="S1264" s="332"/>
      <c r="T1264" s="325" t="str">
        <f t="shared" si="94"/>
        <v/>
      </c>
      <c r="U1264" s="326"/>
      <c r="V1264" s="330"/>
      <c r="AA1264" s="343"/>
      <c r="AB1264" s="334"/>
      <c r="AC1264" s="334"/>
      <c r="AD1264" s="334"/>
      <c r="AE1264" s="334"/>
    </row>
    <row r="1265" spans="1:31" s="328" customFormat="1">
      <c r="A1265" s="311"/>
      <c r="B1265" s="311"/>
      <c r="C1265" s="312"/>
      <c r="D1265" s="338"/>
      <c r="E1265" s="312"/>
      <c r="F1265" s="339"/>
      <c r="G1265" s="311"/>
      <c r="H1265" s="339"/>
      <c r="I1265" s="340"/>
      <c r="J1265" s="339"/>
      <c r="K1265" s="341"/>
      <c r="L1265" s="342"/>
      <c r="M1265" s="312"/>
      <c r="N1265" s="312"/>
      <c r="O1265" s="343"/>
      <c r="P1265" s="343"/>
      <c r="Q1265" s="343"/>
      <c r="R1265" s="332"/>
      <c r="S1265" s="332"/>
      <c r="T1265" s="325" t="str">
        <f t="shared" si="94"/>
        <v/>
      </c>
      <c r="U1265" s="326"/>
      <c r="V1265" s="330"/>
      <c r="AA1265" s="343"/>
      <c r="AB1265" s="334"/>
      <c r="AC1265" s="334"/>
      <c r="AD1265" s="334"/>
      <c r="AE1265" s="334"/>
    </row>
    <row r="1266" spans="1:31" s="328" customFormat="1">
      <c r="A1266" s="311"/>
      <c r="B1266" s="311"/>
      <c r="C1266" s="312"/>
      <c r="D1266" s="338"/>
      <c r="E1266" s="312"/>
      <c r="F1266" s="339"/>
      <c r="G1266" s="311"/>
      <c r="H1266" s="339"/>
      <c r="I1266" s="340"/>
      <c r="J1266" s="339"/>
      <c r="K1266" s="341"/>
      <c r="L1266" s="342"/>
      <c r="M1266" s="312"/>
      <c r="N1266" s="312"/>
      <c r="O1266" s="343"/>
      <c r="P1266" s="343"/>
      <c r="Q1266" s="343"/>
      <c r="R1266" s="332"/>
      <c r="S1266" s="332"/>
      <c r="T1266" s="325" t="str">
        <f t="shared" si="94"/>
        <v/>
      </c>
      <c r="U1266" s="326"/>
      <c r="V1266" s="330"/>
      <c r="AA1266" s="343"/>
      <c r="AB1266" s="334"/>
      <c r="AC1266" s="334"/>
      <c r="AD1266" s="334"/>
      <c r="AE1266" s="334"/>
    </row>
    <row r="1267" spans="1:31" s="328" customFormat="1">
      <c r="A1267" s="311"/>
      <c r="B1267" s="311"/>
      <c r="C1267" s="312"/>
      <c r="D1267" s="338"/>
      <c r="E1267" s="312"/>
      <c r="F1267" s="339"/>
      <c r="G1267" s="311"/>
      <c r="H1267" s="339"/>
      <c r="I1267" s="340"/>
      <c r="J1267" s="339"/>
      <c r="K1267" s="341"/>
      <c r="L1267" s="342"/>
      <c r="M1267" s="312"/>
      <c r="N1267" s="312"/>
      <c r="O1267" s="343"/>
      <c r="P1267" s="343"/>
      <c r="Q1267" s="343"/>
      <c r="R1267" s="332"/>
      <c r="S1267" s="332"/>
      <c r="T1267" s="325" t="str">
        <f t="shared" si="94"/>
        <v/>
      </c>
      <c r="U1267" s="326"/>
      <c r="V1267" s="330"/>
      <c r="AA1267" s="343"/>
      <c r="AB1267" s="334"/>
      <c r="AC1267" s="334"/>
      <c r="AD1267" s="334"/>
      <c r="AE1267" s="334"/>
    </row>
    <row r="1268" spans="1:31" s="328" customFormat="1">
      <c r="A1268" s="311"/>
      <c r="B1268" s="311"/>
      <c r="C1268" s="312"/>
      <c r="D1268" s="338"/>
      <c r="E1268" s="312"/>
      <c r="F1268" s="339"/>
      <c r="G1268" s="311"/>
      <c r="H1268" s="339"/>
      <c r="I1268" s="340"/>
      <c r="J1268" s="339"/>
      <c r="K1268" s="341"/>
      <c r="L1268" s="342"/>
      <c r="M1268" s="312"/>
      <c r="N1268" s="312"/>
      <c r="O1268" s="343"/>
      <c r="P1268" s="343"/>
      <c r="Q1268" s="343"/>
      <c r="R1268" s="332"/>
      <c r="S1268" s="332"/>
      <c r="T1268" s="325" t="str">
        <f t="shared" si="94"/>
        <v/>
      </c>
      <c r="U1268" s="326"/>
      <c r="V1268" s="330"/>
      <c r="AA1268" s="343"/>
      <c r="AB1268" s="334"/>
      <c r="AC1268" s="334"/>
      <c r="AD1268" s="334"/>
      <c r="AE1268" s="334"/>
    </row>
    <row r="1269" spans="1:31" s="328" customFormat="1">
      <c r="A1269" s="311"/>
      <c r="B1269" s="311"/>
      <c r="C1269" s="312"/>
      <c r="D1269" s="338"/>
      <c r="E1269" s="312"/>
      <c r="F1269" s="339"/>
      <c r="G1269" s="311"/>
      <c r="H1269" s="339"/>
      <c r="I1269" s="340"/>
      <c r="J1269" s="339"/>
      <c r="K1269" s="341"/>
      <c r="L1269" s="342"/>
      <c r="M1269" s="312"/>
      <c r="N1269" s="312"/>
      <c r="O1269" s="343"/>
      <c r="P1269" s="343"/>
      <c r="Q1269" s="343"/>
      <c r="R1269" s="332"/>
      <c r="S1269" s="332"/>
      <c r="T1269" s="325" t="str">
        <f t="shared" si="94"/>
        <v/>
      </c>
      <c r="U1269" s="326"/>
      <c r="V1269" s="330"/>
      <c r="AA1269" s="343"/>
      <c r="AB1269" s="334"/>
      <c r="AC1269" s="334"/>
      <c r="AD1269" s="334"/>
      <c r="AE1269" s="334"/>
    </row>
    <row r="1270" spans="1:31" s="328" customFormat="1">
      <c r="A1270" s="311"/>
      <c r="B1270" s="311"/>
      <c r="C1270" s="312"/>
      <c r="D1270" s="338"/>
      <c r="E1270" s="312"/>
      <c r="F1270" s="339"/>
      <c r="G1270" s="311"/>
      <c r="H1270" s="339"/>
      <c r="I1270" s="340"/>
      <c r="J1270" s="339"/>
      <c r="K1270" s="341"/>
      <c r="L1270" s="342"/>
      <c r="M1270" s="312"/>
      <c r="N1270" s="312"/>
      <c r="O1270" s="343"/>
      <c r="P1270" s="343"/>
      <c r="Q1270" s="343"/>
      <c r="R1270" s="332"/>
      <c r="S1270" s="332"/>
      <c r="T1270" s="325" t="str">
        <f t="shared" si="94"/>
        <v/>
      </c>
      <c r="U1270" s="326"/>
      <c r="V1270" s="330"/>
      <c r="AA1270" s="343"/>
      <c r="AB1270" s="334"/>
      <c r="AC1270" s="334"/>
      <c r="AD1270" s="334"/>
      <c r="AE1270" s="334"/>
    </row>
    <row r="1271" spans="1:31" s="328" customFormat="1">
      <c r="A1271" s="311"/>
      <c r="B1271" s="311"/>
      <c r="C1271" s="312"/>
      <c r="D1271" s="338"/>
      <c r="E1271" s="312"/>
      <c r="F1271" s="339"/>
      <c r="G1271" s="311"/>
      <c r="H1271" s="339"/>
      <c r="I1271" s="340"/>
      <c r="J1271" s="339"/>
      <c r="K1271" s="341"/>
      <c r="L1271" s="342"/>
      <c r="M1271" s="312"/>
      <c r="N1271" s="312"/>
      <c r="O1271" s="343"/>
      <c r="P1271" s="343"/>
      <c r="Q1271" s="343"/>
      <c r="R1271" s="332"/>
      <c r="S1271" s="332"/>
      <c r="T1271" s="325" t="str">
        <f t="shared" si="94"/>
        <v/>
      </c>
      <c r="U1271" s="326"/>
      <c r="V1271" s="330"/>
      <c r="AA1271" s="343"/>
      <c r="AB1271" s="334"/>
      <c r="AC1271" s="334"/>
      <c r="AD1271" s="334"/>
      <c r="AE1271" s="334"/>
    </row>
    <row r="1272" spans="1:31" s="328" customFormat="1">
      <c r="A1272" s="311"/>
      <c r="B1272" s="311"/>
      <c r="C1272" s="312"/>
      <c r="D1272" s="338"/>
      <c r="E1272" s="312"/>
      <c r="F1272" s="339"/>
      <c r="G1272" s="311"/>
      <c r="H1272" s="339"/>
      <c r="I1272" s="340"/>
      <c r="J1272" s="339"/>
      <c r="K1272" s="341"/>
      <c r="L1272" s="342"/>
      <c r="M1272" s="312"/>
      <c r="N1272" s="312"/>
      <c r="O1272" s="343"/>
      <c r="P1272" s="343"/>
      <c r="Q1272" s="343"/>
      <c r="R1272" s="332"/>
      <c r="S1272" s="332"/>
      <c r="T1272" s="325" t="str">
        <f t="shared" si="94"/>
        <v/>
      </c>
      <c r="U1272" s="326"/>
      <c r="V1272" s="330"/>
      <c r="AA1272" s="343"/>
      <c r="AB1272" s="334"/>
      <c r="AC1272" s="334"/>
      <c r="AD1272" s="334"/>
      <c r="AE1272" s="334"/>
    </row>
    <row r="1273" spans="1:31" s="328" customFormat="1">
      <c r="A1273" s="311"/>
      <c r="B1273" s="311"/>
      <c r="C1273" s="312"/>
      <c r="D1273" s="338"/>
      <c r="E1273" s="312"/>
      <c r="F1273" s="339"/>
      <c r="G1273" s="311"/>
      <c r="H1273" s="339"/>
      <c r="I1273" s="340"/>
      <c r="J1273" s="339"/>
      <c r="K1273" s="341"/>
      <c r="L1273" s="342"/>
      <c r="M1273" s="312"/>
      <c r="N1273" s="312"/>
      <c r="O1273" s="343"/>
      <c r="P1273" s="343"/>
      <c r="Q1273" s="343"/>
      <c r="R1273" s="332"/>
      <c r="S1273" s="332"/>
      <c r="T1273" s="325" t="str">
        <f t="shared" si="94"/>
        <v/>
      </c>
      <c r="U1273" s="326"/>
      <c r="V1273" s="330"/>
      <c r="AA1273" s="343"/>
      <c r="AB1273" s="334"/>
      <c r="AC1273" s="334"/>
      <c r="AD1273" s="334"/>
      <c r="AE1273" s="334"/>
    </row>
    <row r="1274" spans="1:31" s="328" customFormat="1">
      <c r="A1274" s="311"/>
      <c r="B1274" s="311"/>
      <c r="C1274" s="312"/>
      <c r="D1274" s="338"/>
      <c r="E1274" s="312"/>
      <c r="F1274" s="339"/>
      <c r="G1274" s="311"/>
      <c r="H1274" s="339"/>
      <c r="I1274" s="340"/>
      <c r="J1274" s="339"/>
      <c r="K1274" s="341"/>
      <c r="L1274" s="342"/>
      <c r="M1274" s="312"/>
      <c r="N1274" s="312"/>
      <c r="O1274" s="343"/>
      <c r="P1274" s="343"/>
      <c r="Q1274" s="343"/>
      <c r="R1274" s="332"/>
      <c r="S1274" s="332"/>
      <c r="T1274" s="325" t="str">
        <f t="shared" si="94"/>
        <v/>
      </c>
      <c r="U1274" s="326"/>
      <c r="V1274" s="330"/>
      <c r="AA1274" s="343"/>
      <c r="AB1274" s="334"/>
      <c r="AC1274" s="334"/>
      <c r="AD1274" s="334"/>
      <c r="AE1274" s="334"/>
    </row>
    <row r="1275" spans="1:31" s="328" customFormat="1">
      <c r="A1275" s="311"/>
      <c r="B1275" s="311"/>
      <c r="C1275" s="312"/>
      <c r="D1275" s="338"/>
      <c r="E1275" s="312"/>
      <c r="F1275" s="339"/>
      <c r="G1275" s="311"/>
      <c r="H1275" s="339"/>
      <c r="I1275" s="340"/>
      <c r="J1275" s="339"/>
      <c r="K1275" s="341"/>
      <c r="L1275" s="342"/>
      <c r="M1275" s="312"/>
      <c r="N1275" s="312"/>
      <c r="O1275" s="343"/>
      <c r="P1275" s="343"/>
      <c r="Q1275" s="343"/>
      <c r="R1275" s="332"/>
      <c r="S1275" s="332"/>
      <c r="T1275" s="325" t="str">
        <f t="shared" si="94"/>
        <v/>
      </c>
      <c r="U1275" s="326"/>
      <c r="V1275" s="330"/>
      <c r="AA1275" s="343"/>
      <c r="AB1275" s="334"/>
      <c r="AC1275" s="334"/>
      <c r="AD1275" s="334"/>
      <c r="AE1275" s="334"/>
    </row>
    <row r="1276" spans="1:31" s="328" customFormat="1">
      <c r="A1276" s="311"/>
      <c r="B1276" s="311"/>
      <c r="C1276" s="312"/>
      <c r="D1276" s="338"/>
      <c r="E1276" s="312"/>
      <c r="F1276" s="339"/>
      <c r="G1276" s="311"/>
      <c r="H1276" s="339"/>
      <c r="I1276" s="340"/>
      <c r="J1276" s="339"/>
      <c r="K1276" s="341"/>
      <c r="L1276" s="342"/>
      <c r="M1276" s="312"/>
      <c r="N1276" s="312"/>
      <c r="O1276" s="343"/>
      <c r="P1276" s="343"/>
      <c r="Q1276" s="343"/>
      <c r="R1276" s="332"/>
      <c r="S1276" s="332"/>
      <c r="T1276" s="325" t="str">
        <f t="shared" si="94"/>
        <v/>
      </c>
      <c r="U1276" s="326"/>
      <c r="V1276" s="330"/>
      <c r="AA1276" s="343"/>
      <c r="AB1276" s="334"/>
      <c r="AC1276" s="334"/>
      <c r="AD1276" s="334"/>
      <c r="AE1276" s="334"/>
    </row>
    <row r="1277" spans="1:31" s="328" customFormat="1">
      <c r="A1277" s="311"/>
      <c r="B1277" s="311"/>
      <c r="C1277" s="312"/>
      <c r="D1277" s="338"/>
      <c r="E1277" s="312"/>
      <c r="F1277" s="339"/>
      <c r="G1277" s="311"/>
      <c r="H1277" s="339"/>
      <c r="I1277" s="340"/>
      <c r="J1277" s="339"/>
      <c r="K1277" s="341"/>
      <c r="L1277" s="342"/>
      <c r="M1277" s="312"/>
      <c r="N1277" s="312"/>
      <c r="O1277" s="343"/>
      <c r="P1277" s="343"/>
      <c r="Q1277" s="343"/>
      <c r="R1277" s="332"/>
      <c r="S1277" s="332"/>
      <c r="T1277" s="325" t="str">
        <f t="shared" si="94"/>
        <v/>
      </c>
      <c r="U1277" s="326"/>
      <c r="V1277" s="330"/>
      <c r="AA1277" s="343"/>
      <c r="AB1277" s="334"/>
      <c r="AC1277" s="334"/>
      <c r="AD1277" s="334"/>
      <c r="AE1277" s="334"/>
    </row>
    <row r="1278" spans="1:31" s="328" customFormat="1">
      <c r="A1278" s="311"/>
      <c r="B1278" s="311"/>
      <c r="C1278" s="312"/>
      <c r="D1278" s="338"/>
      <c r="E1278" s="312"/>
      <c r="F1278" s="339"/>
      <c r="G1278" s="311"/>
      <c r="H1278" s="339"/>
      <c r="I1278" s="340"/>
      <c r="J1278" s="339"/>
      <c r="K1278" s="341"/>
      <c r="L1278" s="342"/>
      <c r="M1278" s="312"/>
      <c r="N1278" s="312"/>
      <c r="O1278" s="343"/>
      <c r="P1278" s="343"/>
      <c r="Q1278" s="343"/>
      <c r="R1278" s="332"/>
      <c r="S1278" s="332"/>
      <c r="T1278" s="325" t="str">
        <f t="shared" si="94"/>
        <v/>
      </c>
      <c r="U1278" s="326"/>
      <c r="V1278" s="330"/>
      <c r="AA1278" s="343"/>
      <c r="AB1278" s="334"/>
      <c r="AC1278" s="334"/>
      <c r="AD1278" s="334"/>
      <c r="AE1278" s="334"/>
    </row>
    <row r="1279" spans="1:31" s="328" customFormat="1">
      <c r="A1279" s="311"/>
      <c r="B1279" s="311"/>
      <c r="C1279" s="312"/>
      <c r="D1279" s="338"/>
      <c r="E1279" s="312"/>
      <c r="F1279" s="339"/>
      <c r="G1279" s="311"/>
      <c r="H1279" s="339"/>
      <c r="I1279" s="340"/>
      <c r="J1279" s="339"/>
      <c r="K1279" s="341"/>
      <c r="L1279" s="342"/>
      <c r="M1279" s="312"/>
      <c r="N1279" s="312"/>
      <c r="O1279" s="343"/>
      <c r="P1279" s="343"/>
      <c r="Q1279" s="343"/>
      <c r="R1279" s="332"/>
      <c r="S1279" s="332"/>
      <c r="T1279" s="325" t="str">
        <f t="shared" si="94"/>
        <v/>
      </c>
      <c r="U1279" s="326"/>
      <c r="V1279" s="330"/>
      <c r="AA1279" s="343"/>
      <c r="AB1279" s="334"/>
      <c r="AC1279" s="334"/>
      <c r="AD1279" s="334"/>
      <c r="AE1279" s="334"/>
    </row>
    <row r="1280" spans="1:31" s="328" customFormat="1">
      <c r="A1280" s="311"/>
      <c r="B1280" s="311"/>
      <c r="C1280" s="312"/>
      <c r="D1280" s="338"/>
      <c r="E1280" s="312"/>
      <c r="F1280" s="339"/>
      <c r="G1280" s="311"/>
      <c r="H1280" s="339"/>
      <c r="I1280" s="340"/>
      <c r="J1280" s="339"/>
      <c r="K1280" s="341"/>
      <c r="L1280" s="342"/>
      <c r="M1280" s="312"/>
      <c r="N1280" s="312"/>
      <c r="O1280" s="343"/>
      <c r="P1280" s="343"/>
      <c r="Q1280" s="343"/>
      <c r="R1280" s="332"/>
      <c r="S1280" s="332"/>
      <c r="T1280" s="325" t="str">
        <f t="shared" si="94"/>
        <v/>
      </c>
      <c r="U1280" s="326"/>
      <c r="V1280" s="330"/>
      <c r="AA1280" s="343"/>
      <c r="AB1280" s="334"/>
      <c r="AC1280" s="334"/>
      <c r="AD1280" s="334"/>
      <c r="AE1280" s="334"/>
    </row>
    <row r="1281" spans="1:31" s="328" customFormat="1">
      <c r="A1281" s="311"/>
      <c r="B1281" s="311"/>
      <c r="C1281" s="312"/>
      <c r="D1281" s="338"/>
      <c r="E1281" s="312"/>
      <c r="F1281" s="339"/>
      <c r="G1281" s="311"/>
      <c r="H1281" s="339"/>
      <c r="I1281" s="340"/>
      <c r="J1281" s="339"/>
      <c r="K1281" s="341"/>
      <c r="L1281" s="342"/>
      <c r="M1281" s="312"/>
      <c r="N1281" s="312"/>
      <c r="O1281" s="343"/>
      <c r="P1281" s="343"/>
      <c r="Q1281" s="343"/>
      <c r="R1281" s="332"/>
      <c r="S1281" s="332"/>
      <c r="T1281" s="325" t="str">
        <f t="shared" si="94"/>
        <v/>
      </c>
      <c r="U1281" s="326"/>
      <c r="V1281" s="330"/>
      <c r="AA1281" s="343"/>
      <c r="AB1281" s="334"/>
      <c r="AC1281" s="334"/>
      <c r="AD1281" s="334"/>
      <c r="AE1281" s="334"/>
    </row>
    <row r="1282" spans="1:31" s="328" customFormat="1">
      <c r="A1282" s="311"/>
      <c r="B1282" s="311"/>
      <c r="C1282" s="312"/>
      <c r="D1282" s="338"/>
      <c r="E1282" s="312"/>
      <c r="F1282" s="339"/>
      <c r="G1282" s="311"/>
      <c r="H1282" s="339"/>
      <c r="I1282" s="340"/>
      <c r="J1282" s="339"/>
      <c r="K1282" s="341"/>
      <c r="L1282" s="342"/>
      <c r="M1282" s="312"/>
      <c r="N1282" s="312"/>
      <c r="O1282" s="343"/>
      <c r="P1282" s="343"/>
      <c r="Q1282" s="343"/>
      <c r="R1282" s="332"/>
      <c r="S1282" s="332"/>
      <c r="T1282" s="325" t="str">
        <f t="shared" si="94"/>
        <v/>
      </c>
      <c r="U1282" s="326"/>
      <c r="V1282" s="330"/>
      <c r="AA1282" s="343"/>
      <c r="AB1282" s="334"/>
      <c r="AC1282" s="334"/>
      <c r="AD1282" s="334"/>
      <c r="AE1282" s="334"/>
    </row>
    <row r="1283" spans="1:31" s="328" customFormat="1">
      <c r="A1283" s="311"/>
      <c r="B1283" s="311"/>
      <c r="C1283" s="312"/>
      <c r="D1283" s="338"/>
      <c r="E1283" s="312"/>
      <c r="F1283" s="339"/>
      <c r="G1283" s="311"/>
      <c r="H1283" s="339"/>
      <c r="I1283" s="340"/>
      <c r="J1283" s="339"/>
      <c r="K1283" s="341"/>
      <c r="L1283" s="342"/>
      <c r="M1283" s="312"/>
      <c r="N1283" s="312"/>
      <c r="O1283" s="343"/>
      <c r="P1283" s="343"/>
      <c r="Q1283" s="343"/>
      <c r="R1283" s="332"/>
      <c r="S1283" s="332"/>
      <c r="T1283" s="325" t="str">
        <f t="shared" si="94"/>
        <v/>
      </c>
      <c r="U1283" s="326"/>
      <c r="V1283" s="330"/>
      <c r="AA1283" s="343"/>
      <c r="AB1283" s="334"/>
      <c r="AC1283" s="334"/>
      <c r="AD1283" s="334"/>
      <c r="AE1283" s="334"/>
    </row>
    <row r="1284" spans="1:31" s="328" customFormat="1">
      <c r="A1284" s="311"/>
      <c r="B1284" s="311"/>
      <c r="C1284" s="312"/>
      <c r="D1284" s="338"/>
      <c r="E1284" s="312"/>
      <c r="F1284" s="339"/>
      <c r="G1284" s="311"/>
      <c r="H1284" s="339"/>
      <c r="I1284" s="340"/>
      <c r="J1284" s="339"/>
      <c r="K1284" s="341"/>
      <c r="L1284" s="342"/>
      <c r="M1284" s="312"/>
      <c r="N1284" s="312"/>
      <c r="O1284" s="343"/>
      <c r="P1284" s="343"/>
      <c r="Q1284" s="343"/>
      <c r="R1284" s="332"/>
      <c r="S1284" s="332"/>
      <c r="T1284" s="325" t="str">
        <f t="shared" si="94"/>
        <v/>
      </c>
      <c r="U1284" s="326"/>
      <c r="V1284" s="330"/>
      <c r="AA1284" s="343"/>
      <c r="AB1284" s="334"/>
      <c r="AC1284" s="334"/>
      <c r="AD1284" s="334"/>
      <c r="AE1284" s="334"/>
    </row>
    <row r="1285" spans="1:31" s="328" customFormat="1">
      <c r="A1285" s="311"/>
      <c r="B1285" s="311"/>
      <c r="C1285" s="312"/>
      <c r="D1285" s="338"/>
      <c r="E1285" s="312"/>
      <c r="F1285" s="339"/>
      <c r="G1285" s="311"/>
      <c r="H1285" s="339"/>
      <c r="I1285" s="340"/>
      <c r="J1285" s="339"/>
      <c r="K1285" s="341"/>
      <c r="L1285" s="342"/>
      <c r="M1285" s="312"/>
      <c r="N1285" s="312"/>
      <c r="O1285" s="343"/>
      <c r="P1285" s="343"/>
      <c r="Q1285" s="343"/>
      <c r="R1285" s="332"/>
      <c r="S1285" s="332"/>
      <c r="T1285" s="325" t="str">
        <f t="shared" si="94"/>
        <v/>
      </c>
      <c r="U1285" s="326"/>
      <c r="V1285" s="330"/>
      <c r="AA1285" s="343"/>
      <c r="AB1285" s="334"/>
      <c r="AC1285" s="334"/>
      <c r="AD1285" s="334"/>
      <c r="AE1285" s="334"/>
    </row>
    <row r="1286" spans="1:31" s="328" customFormat="1">
      <c r="A1286" s="311"/>
      <c r="B1286" s="311"/>
      <c r="C1286" s="312"/>
      <c r="D1286" s="338"/>
      <c r="E1286" s="312"/>
      <c r="F1286" s="339"/>
      <c r="G1286" s="311"/>
      <c r="H1286" s="339"/>
      <c r="I1286" s="340"/>
      <c r="J1286" s="339"/>
      <c r="K1286" s="341"/>
      <c r="L1286" s="342"/>
      <c r="M1286" s="312"/>
      <c r="N1286" s="312"/>
      <c r="O1286" s="343"/>
      <c r="P1286" s="343"/>
      <c r="Q1286" s="343"/>
      <c r="R1286" s="332"/>
      <c r="S1286" s="332"/>
      <c r="T1286" s="325" t="str">
        <f t="shared" si="94"/>
        <v/>
      </c>
      <c r="U1286" s="326"/>
      <c r="V1286" s="330"/>
      <c r="AA1286" s="343"/>
      <c r="AB1286" s="334"/>
      <c r="AC1286" s="334"/>
      <c r="AD1286" s="334"/>
      <c r="AE1286" s="334"/>
    </row>
    <row r="1287" spans="1:31" s="328" customFormat="1">
      <c r="A1287" s="311"/>
      <c r="B1287" s="311"/>
      <c r="C1287" s="312"/>
      <c r="D1287" s="338"/>
      <c r="E1287" s="312"/>
      <c r="F1287" s="339"/>
      <c r="G1287" s="311"/>
      <c r="H1287" s="339"/>
      <c r="I1287" s="340"/>
      <c r="J1287" s="339"/>
      <c r="K1287" s="341"/>
      <c r="L1287" s="342"/>
      <c r="M1287" s="312"/>
      <c r="N1287" s="312"/>
      <c r="O1287" s="343"/>
      <c r="P1287" s="343"/>
      <c r="Q1287" s="343"/>
      <c r="R1287" s="332"/>
      <c r="S1287" s="332"/>
      <c r="T1287" s="325" t="str">
        <f t="shared" si="94"/>
        <v/>
      </c>
      <c r="U1287" s="326"/>
      <c r="V1287" s="330"/>
      <c r="AA1287" s="343"/>
      <c r="AB1287" s="334"/>
      <c r="AC1287" s="334"/>
      <c r="AD1287" s="334"/>
      <c r="AE1287" s="334"/>
    </row>
    <row r="1288" spans="1:31" s="328" customFormat="1">
      <c r="A1288" s="311"/>
      <c r="B1288" s="311"/>
      <c r="C1288" s="312"/>
      <c r="D1288" s="338"/>
      <c r="E1288" s="312"/>
      <c r="F1288" s="339"/>
      <c r="G1288" s="311"/>
      <c r="H1288" s="339"/>
      <c r="I1288" s="340"/>
      <c r="J1288" s="339"/>
      <c r="K1288" s="341"/>
      <c r="L1288" s="342"/>
      <c r="M1288" s="312"/>
      <c r="N1288" s="312"/>
      <c r="O1288" s="343"/>
      <c r="P1288" s="343"/>
      <c r="Q1288" s="343"/>
      <c r="R1288" s="332"/>
      <c r="S1288" s="332"/>
      <c r="T1288" s="325" t="str">
        <f t="shared" si="94"/>
        <v/>
      </c>
      <c r="U1288" s="326"/>
      <c r="V1288" s="330"/>
      <c r="AA1288" s="343"/>
      <c r="AB1288" s="334"/>
      <c r="AC1288" s="334"/>
      <c r="AD1288" s="334"/>
      <c r="AE1288" s="334"/>
    </row>
    <row r="1289" spans="1:31" s="328" customFormat="1">
      <c r="A1289" s="311"/>
      <c r="B1289" s="311"/>
      <c r="C1289" s="312"/>
      <c r="D1289" s="338"/>
      <c r="E1289" s="312"/>
      <c r="F1289" s="339"/>
      <c r="G1289" s="311"/>
      <c r="H1289" s="339"/>
      <c r="I1289" s="340"/>
      <c r="J1289" s="339"/>
      <c r="K1289" s="341"/>
      <c r="L1289" s="342"/>
      <c r="M1289" s="312"/>
      <c r="N1289" s="312"/>
      <c r="O1289" s="343"/>
      <c r="P1289" s="343"/>
      <c r="Q1289" s="343"/>
      <c r="R1289" s="332"/>
      <c r="S1289" s="332"/>
      <c r="T1289" s="325" t="str">
        <f t="shared" si="94"/>
        <v/>
      </c>
      <c r="U1289" s="326"/>
      <c r="V1289" s="330"/>
      <c r="AA1289" s="343"/>
      <c r="AB1289" s="334"/>
      <c r="AC1289" s="334"/>
      <c r="AD1289" s="334"/>
      <c r="AE1289" s="334"/>
    </row>
    <row r="1290" spans="1:31" s="328" customFormat="1">
      <c r="A1290" s="311"/>
      <c r="B1290" s="311"/>
      <c r="C1290" s="312"/>
      <c r="D1290" s="338"/>
      <c r="E1290" s="312"/>
      <c r="F1290" s="339"/>
      <c r="G1290" s="311"/>
      <c r="H1290" s="339"/>
      <c r="I1290" s="340"/>
      <c r="J1290" s="339"/>
      <c r="K1290" s="341"/>
      <c r="L1290" s="342"/>
      <c r="M1290" s="312"/>
      <c r="N1290" s="312"/>
      <c r="O1290" s="343"/>
      <c r="P1290" s="343"/>
      <c r="Q1290" s="343"/>
      <c r="R1290" s="332"/>
      <c r="S1290" s="332"/>
      <c r="T1290" s="325" t="str">
        <f t="shared" si="94"/>
        <v/>
      </c>
      <c r="U1290" s="326"/>
      <c r="V1290" s="330"/>
      <c r="AA1290" s="343"/>
      <c r="AB1290" s="334"/>
      <c r="AC1290" s="334"/>
      <c r="AD1290" s="334"/>
      <c r="AE1290" s="334"/>
    </row>
    <row r="1291" spans="1:31" s="328" customFormat="1">
      <c r="A1291" s="311"/>
      <c r="B1291" s="311"/>
      <c r="C1291" s="312"/>
      <c r="D1291" s="338"/>
      <c r="E1291" s="312"/>
      <c r="F1291" s="339"/>
      <c r="G1291" s="311"/>
      <c r="H1291" s="339"/>
      <c r="I1291" s="340"/>
      <c r="J1291" s="339"/>
      <c r="K1291" s="341"/>
      <c r="L1291" s="342"/>
      <c r="M1291" s="312"/>
      <c r="N1291" s="312"/>
      <c r="O1291" s="343"/>
      <c r="P1291" s="343"/>
      <c r="Q1291" s="343"/>
      <c r="R1291" s="332"/>
      <c r="S1291" s="332"/>
      <c r="T1291" s="325" t="str">
        <f t="shared" si="94"/>
        <v/>
      </c>
      <c r="U1291" s="326"/>
      <c r="V1291" s="330"/>
      <c r="AA1291" s="343"/>
      <c r="AB1291" s="334"/>
      <c r="AC1291" s="334"/>
      <c r="AD1291" s="334"/>
      <c r="AE1291" s="334"/>
    </row>
    <row r="1292" spans="1:31" s="328" customFormat="1">
      <c r="A1292" s="311"/>
      <c r="B1292" s="311"/>
      <c r="C1292" s="312"/>
      <c r="D1292" s="338"/>
      <c r="E1292" s="312"/>
      <c r="F1292" s="339"/>
      <c r="G1292" s="311"/>
      <c r="H1292" s="339"/>
      <c r="I1292" s="340"/>
      <c r="J1292" s="339"/>
      <c r="K1292" s="341"/>
      <c r="L1292" s="342"/>
      <c r="M1292" s="312"/>
      <c r="N1292" s="312"/>
      <c r="O1292" s="343"/>
      <c r="P1292" s="343"/>
      <c r="Q1292" s="343"/>
      <c r="R1292" s="332"/>
      <c r="S1292" s="332"/>
      <c r="T1292" s="325" t="str">
        <f t="shared" si="94"/>
        <v/>
      </c>
      <c r="U1292" s="326"/>
      <c r="V1292" s="330"/>
      <c r="AA1292" s="343"/>
      <c r="AB1292" s="334"/>
      <c r="AC1292" s="334"/>
      <c r="AD1292" s="334"/>
      <c r="AE1292" s="334"/>
    </row>
    <row r="1293" spans="1:31" s="328" customFormat="1">
      <c r="A1293" s="311"/>
      <c r="B1293" s="311"/>
      <c r="C1293" s="312"/>
      <c r="D1293" s="338"/>
      <c r="E1293" s="312"/>
      <c r="F1293" s="339"/>
      <c r="G1293" s="311"/>
      <c r="H1293" s="339"/>
      <c r="I1293" s="340"/>
      <c r="J1293" s="339"/>
      <c r="K1293" s="341"/>
      <c r="L1293" s="342"/>
      <c r="M1293" s="312"/>
      <c r="N1293" s="312"/>
      <c r="O1293" s="343"/>
      <c r="P1293" s="343"/>
      <c r="Q1293" s="343"/>
      <c r="R1293" s="332"/>
      <c r="S1293" s="332"/>
      <c r="T1293" s="325" t="str">
        <f t="shared" ref="T1293:T1356" si="95">IFERROR(IF(U1293="","",ROW()-11),"")</f>
        <v/>
      </c>
      <c r="U1293" s="326"/>
      <c r="V1293" s="330"/>
      <c r="AA1293" s="343"/>
      <c r="AB1293" s="334"/>
      <c r="AC1293" s="334"/>
      <c r="AD1293" s="334"/>
      <c r="AE1293" s="334"/>
    </row>
    <row r="1294" spans="1:31" s="328" customFormat="1">
      <c r="A1294" s="311"/>
      <c r="B1294" s="311"/>
      <c r="C1294" s="312"/>
      <c r="D1294" s="338"/>
      <c r="E1294" s="312"/>
      <c r="F1294" s="339"/>
      <c r="G1294" s="311"/>
      <c r="H1294" s="339"/>
      <c r="I1294" s="340"/>
      <c r="J1294" s="339"/>
      <c r="K1294" s="341"/>
      <c r="L1294" s="342"/>
      <c r="M1294" s="312"/>
      <c r="N1294" s="312"/>
      <c r="O1294" s="343"/>
      <c r="P1294" s="343"/>
      <c r="Q1294" s="343"/>
      <c r="R1294" s="332"/>
      <c r="S1294" s="332"/>
      <c r="T1294" s="325" t="str">
        <f t="shared" si="95"/>
        <v/>
      </c>
      <c r="U1294" s="326"/>
      <c r="V1294" s="330"/>
      <c r="AA1294" s="343"/>
      <c r="AB1294" s="334"/>
      <c r="AC1294" s="334"/>
      <c r="AD1294" s="334"/>
      <c r="AE1294" s="334"/>
    </row>
    <row r="1295" spans="1:31" s="328" customFormat="1">
      <c r="A1295" s="311"/>
      <c r="B1295" s="311"/>
      <c r="C1295" s="312"/>
      <c r="D1295" s="338"/>
      <c r="E1295" s="312"/>
      <c r="F1295" s="339"/>
      <c r="G1295" s="311"/>
      <c r="H1295" s="339"/>
      <c r="I1295" s="340"/>
      <c r="J1295" s="339"/>
      <c r="K1295" s="341"/>
      <c r="L1295" s="342"/>
      <c r="M1295" s="312"/>
      <c r="N1295" s="312"/>
      <c r="O1295" s="343"/>
      <c r="P1295" s="343"/>
      <c r="Q1295" s="343"/>
      <c r="R1295" s="332"/>
      <c r="S1295" s="332"/>
      <c r="T1295" s="325" t="str">
        <f t="shared" si="95"/>
        <v/>
      </c>
      <c r="U1295" s="326"/>
      <c r="V1295" s="330"/>
      <c r="AA1295" s="343"/>
      <c r="AB1295" s="334"/>
      <c r="AC1295" s="334"/>
      <c r="AD1295" s="334"/>
      <c r="AE1295" s="334"/>
    </row>
    <row r="1296" spans="1:31" s="328" customFormat="1">
      <c r="A1296" s="311"/>
      <c r="B1296" s="311"/>
      <c r="C1296" s="312"/>
      <c r="D1296" s="338"/>
      <c r="E1296" s="312"/>
      <c r="F1296" s="339"/>
      <c r="G1296" s="311"/>
      <c r="H1296" s="339"/>
      <c r="I1296" s="340"/>
      <c r="J1296" s="339"/>
      <c r="K1296" s="341"/>
      <c r="L1296" s="342"/>
      <c r="M1296" s="312"/>
      <c r="N1296" s="312"/>
      <c r="O1296" s="343"/>
      <c r="P1296" s="343"/>
      <c r="Q1296" s="343"/>
      <c r="R1296" s="332"/>
      <c r="S1296" s="332"/>
      <c r="T1296" s="325" t="str">
        <f t="shared" si="95"/>
        <v/>
      </c>
      <c r="U1296" s="326"/>
      <c r="V1296" s="330"/>
      <c r="AA1296" s="343"/>
      <c r="AB1296" s="334"/>
      <c r="AC1296" s="334"/>
      <c r="AD1296" s="334"/>
      <c r="AE1296" s="334"/>
    </row>
    <row r="1297" spans="1:31" s="328" customFormat="1">
      <c r="A1297" s="311"/>
      <c r="B1297" s="311"/>
      <c r="C1297" s="312"/>
      <c r="D1297" s="338"/>
      <c r="E1297" s="312"/>
      <c r="F1297" s="339"/>
      <c r="G1297" s="311"/>
      <c r="H1297" s="339"/>
      <c r="I1297" s="340"/>
      <c r="J1297" s="339"/>
      <c r="K1297" s="341"/>
      <c r="L1297" s="342"/>
      <c r="M1297" s="312"/>
      <c r="N1297" s="312"/>
      <c r="O1297" s="343"/>
      <c r="P1297" s="343"/>
      <c r="Q1297" s="343"/>
      <c r="R1297" s="332"/>
      <c r="S1297" s="332"/>
      <c r="T1297" s="325" t="str">
        <f t="shared" si="95"/>
        <v/>
      </c>
      <c r="U1297" s="326"/>
      <c r="V1297" s="330"/>
      <c r="AA1297" s="343"/>
      <c r="AB1297" s="334"/>
      <c r="AC1297" s="334"/>
      <c r="AD1297" s="334"/>
      <c r="AE1297" s="334"/>
    </row>
    <row r="1298" spans="1:31" s="328" customFormat="1">
      <c r="A1298" s="311"/>
      <c r="B1298" s="311"/>
      <c r="C1298" s="312"/>
      <c r="D1298" s="338"/>
      <c r="E1298" s="312"/>
      <c r="F1298" s="339"/>
      <c r="G1298" s="311"/>
      <c r="H1298" s="339"/>
      <c r="I1298" s="340"/>
      <c r="J1298" s="339"/>
      <c r="K1298" s="341"/>
      <c r="L1298" s="342"/>
      <c r="M1298" s="312"/>
      <c r="N1298" s="312"/>
      <c r="O1298" s="343"/>
      <c r="P1298" s="343"/>
      <c r="Q1298" s="343"/>
      <c r="R1298" s="332"/>
      <c r="S1298" s="332"/>
      <c r="T1298" s="325" t="str">
        <f t="shared" si="95"/>
        <v/>
      </c>
      <c r="U1298" s="326"/>
      <c r="V1298" s="330"/>
      <c r="AA1298" s="343"/>
      <c r="AB1298" s="334"/>
      <c r="AC1298" s="334"/>
      <c r="AD1298" s="334"/>
      <c r="AE1298" s="334"/>
    </row>
    <row r="1299" spans="1:31" s="328" customFormat="1">
      <c r="A1299" s="311"/>
      <c r="B1299" s="311"/>
      <c r="C1299" s="312"/>
      <c r="D1299" s="338"/>
      <c r="E1299" s="312"/>
      <c r="F1299" s="339"/>
      <c r="G1299" s="311"/>
      <c r="H1299" s="339"/>
      <c r="I1299" s="340"/>
      <c r="J1299" s="339"/>
      <c r="K1299" s="341"/>
      <c r="L1299" s="342"/>
      <c r="M1299" s="312"/>
      <c r="N1299" s="312"/>
      <c r="O1299" s="343"/>
      <c r="P1299" s="343"/>
      <c r="Q1299" s="343"/>
      <c r="R1299" s="332"/>
      <c r="S1299" s="332"/>
      <c r="T1299" s="325" t="str">
        <f t="shared" si="95"/>
        <v/>
      </c>
      <c r="U1299" s="326"/>
      <c r="V1299" s="330"/>
      <c r="AA1299" s="343"/>
      <c r="AB1299" s="334"/>
      <c r="AC1299" s="334"/>
      <c r="AD1299" s="334"/>
      <c r="AE1299" s="334"/>
    </row>
    <row r="1300" spans="1:31" s="328" customFormat="1">
      <c r="A1300" s="311"/>
      <c r="B1300" s="311"/>
      <c r="C1300" s="312"/>
      <c r="D1300" s="338"/>
      <c r="E1300" s="312"/>
      <c r="F1300" s="339"/>
      <c r="G1300" s="311"/>
      <c r="H1300" s="339"/>
      <c r="I1300" s="340"/>
      <c r="J1300" s="339"/>
      <c r="K1300" s="341"/>
      <c r="L1300" s="342"/>
      <c r="M1300" s="312"/>
      <c r="N1300" s="312"/>
      <c r="O1300" s="343"/>
      <c r="P1300" s="343"/>
      <c r="Q1300" s="343"/>
      <c r="R1300" s="332"/>
      <c r="S1300" s="332"/>
      <c r="T1300" s="325" t="str">
        <f t="shared" si="95"/>
        <v/>
      </c>
      <c r="U1300" s="326"/>
      <c r="V1300" s="330"/>
      <c r="AA1300" s="343"/>
      <c r="AB1300" s="334"/>
      <c r="AC1300" s="334"/>
      <c r="AD1300" s="334"/>
      <c r="AE1300" s="334"/>
    </row>
    <row r="1301" spans="1:31" s="328" customFormat="1">
      <c r="A1301" s="311"/>
      <c r="B1301" s="311"/>
      <c r="C1301" s="312"/>
      <c r="D1301" s="338"/>
      <c r="E1301" s="312"/>
      <c r="F1301" s="339"/>
      <c r="G1301" s="311"/>
      <c r="H1301" s="339"/>
      <c r="I1301" s="340"/>
      <c r="J1301" s="339"/>
      <c r="K1301" s="341"/>
      <c r="L1301" s="342"/>
      <c r="M1301" s="312"/>
      <c r="N1301" s="312"/>
      <c r="O1301" s="343"/>
      <c r="P1301" s="343"/>
      <c r="Q1301" s="343"/>
      <c r="R1301" s="332"/>
      <c r="S1301" s="332"/>
      <c r="T1301" s="325" t="str">
        <f t="shared" si="95"/>
        <v/>
      </c>
      <c r="U1301" s="326"/>
      <c r="V1301" s="330"/>
      <c r="AA1301" s="343"/>
      <c r="AB1301" s="334"/>
      <c r="AC1301" s="334"/>
      <c r="AD1301" s="334"/>
      <c r="AE1301" s="334"/>
    </row>
    <row r="1302" spans="1:31" s="328" customFormat="1">
      <c r="A1302" s="311"/>
      <c r="B1302" s="311"/>
      <c r="C1302" s="312"/>
      <c r="D1302" s="338"/>
      <c r="E1302" s="312"/>
      <c r="F1302" s="339"/>
      <c r="G1302" s="311"/>
      <c r="H1302" s="339"/>
      <c r="I1302" s="340"/>
      <c r="J1302" s="339"/>
      <c r="K1302" s="341"/>
      <c r="L1302" s="342"/>
      <c r="M1302" s="312"/>
      <c r="N1302" s="312"/>
      <c r="O1302" s="343"/>
      <c r="P1302" s="343"/>
      <c r="Q1302" s="343"/>
      <c r="R1302" s="332"/>
      <c r="S1302" s="332"/>
      <c r="T1302" s="325" t="str">
        <f t="shared" si="95"/>
        <v/>
      </c>
      <c r="U1302" s="326"/>
      <c r="V1302" s="330"/>
      <c r="AA1302" s="343"/>
      <c r="AB1302" s="334"/>
      <c r="AC1302" s="334"/>
      <c r="AD1302" s="334"/>
      <c r="AE1302" s="334"/>
    </row>
    <row r="1303" spans="1:31" s="328" customFormat="1">
      <c r="A1303" s="311"/>
      <c r="B1303" s="311"/>
      <c r="C1303" s="312"/>
      <c r="D1303" s="338"/>
      <c r="E1303" s="312"/>
      <c r="F1303" s="339"/>
      <c r="G1303" s="311"/>
      <c r="H1303" s="339"/>
      <c r="I1303" s="340"/>
      <c r="J1303" s="339"/>
      <c r="K1303" s="341"/>
      <c r="L1303" s="342"/>
      <c r="M1303" s="312"/>
      <c r="N1303" s="312"/>
      <c r="O1303" s="343"/>
      <c r="P1303" s="343"/>
      <c r="Q1303" s="343"/>
      <c r="R1303" s="332"/>
      <c r="S1303" s="332"/>
      <c r="T1303" s="325" t="str">
        <f t="shared" si="95"/>
        <v/>
      </c>
      <c r="U1303" s="326"/>
      <c r="V1303" s="330"/>
      <c r="AA1303" s="343"/>
      <c r="AB1303" s="334"/>
      <c r="AC1303" s="334"/>
      <c r="AD1303" s="334"/>
      <c r="AE1303" s="334"/>
    </row>
    <row r="1304" spans="1:31" s="328" customFormat="1">
      <c r="A1304" s="311"/>
      <c r="B1304" s="311"/>
      <c r="C1304" s="312"/>
      <c r="D1304" s="338"/>
      <c r="E1304" s="312"/>
      <c r="F1304" s="339"/>
      <c r="G1304" s="311"/>
      <c r="H1304" s="339"/>
      <c r="I1304" s="340"/>
      <c r="J1304" s="339"/>
      <c r="K1304" s="341"/>
      <c r="L1304" s="342"/>
      <c r="M1304" s="312"/>
      <c r="N1304" s="312"/>
      <c r="O1304" s="343"/>
      <c r="P1304" s="343"/>
      <c r="Q1304" s="343"/>
      <c r="R1304" s="332"/>
      <c r="S1304" s="332"/>
      <c r="T1304" s="325" t="str">
        <f t="shared" si="95"/>
        <v/>
      </c>
      <c r="U1304" s="326"/>
      <c r="V1304" s="330"/>
      <c r="AA1304" s="343"/>
      <c r="AB1304" s="334"/>
      <c r="AC1304" s="334"/>
      <c r="AD1304" s="334"/>
      <c r="AE1304" s="334"/>
    </row>
    <row r="1305" spans="1:31" s="328" customFormat="1">
      <c r="A1305" s="311"/>
      <c r="B1305" s="311"/>
      <c r="C1305" s="312"/>
      <c r="D1305" s="338"/>
      <c r="E1305" s="312"/>
      <c r="F1305" s="339"/>
      <c r="G1305" s="311"/>
      <c r="H1305" s="339"/>
      <c r="I1305" s="340"/>
      <c r="J1305" s="339"/>
      <c r="K1305" s="341"/>
      <c r="L1305" s="342"/>
      <c r="M1305" s="312"/>
      <c r="N1305" s="312"/>
      <c r="O1305" s="343"/>
      <c r="P1305" s="343"/>
      <c r="Q1305" s="343"/>
      <c r="R1305" s="332"/>
      <c r="S1305" s="332"/>
      <c r="T1305" s="325" t="str">
        <f t="shared" si="95"/>
        <v/>
      </c>
      <c r="U1305" s="326"/>
      <c r="V1305" s="330"/>
      <c r="AA1305" s="343"/>
      <c r="AB1305" s="334"/>
      <c r="AC1305" s="334"/>
      <c r="AD1305" s="334"/>
      <c r="AE1305" s="334"/>
    </row>
    <row r="1306" spans="1:31" s="328" customFormat="1">
      <c r="A1306" s="311"/>
      <c r="B1306" s="311"/>
      <c r="C1306" s="312"/>
      <c r="D1306" s="338"/>
      <c r="E1306" s="312"/>
      <c r="F1306" s="339"/>
      <c r="G1306" s="311"/>
      <c r="H1306" s="339"/>
      <c r="I1306" s="340"/>
      <c r="J1306" s="339"/>
      <c r="K1306" s="341"/>
      <c r="L1306" s="342"/>
      <c r="M1306" s="312"/>
      <c r="N1306" s="312"/>
      <c r="O1306" s="343"/>
      <c r="P1306" s="343"/>
      <c r="Q1306" s="343"/>
      <c r="R1306" s="332"/>
      <c r="S1306" s="332"/>
      <c r="T1306" s="325" t="str">
        <f t="shared" si="95"/>
        <v/>
      </c>
      <c r="U1306" s="326"/>
      <c r="V1306" s="330"/>
      <c r="AA1306" s="343"/>
      <c r="AB1306" s="334"/>
      <c r="AC1306" s="334"/>
      <c r="AD1306" s="334"/>
      <c r="AE1306" s="334"/>
    </row>
    <row r="1307" spans="1:31" s="328" customFormat="1">
      <c r="A1307" s="311"/>
      <c r="B1307" s="311"/>
      <c r="C1307" s="312"/>
      <c r="D1307" s="338"/>
      <c r="E1307" s="312"/>
      <c r="F1307" s="339"/>
      <c r="G1307" s="311"/>
      <c r="H1307" s="339"/>
      <c r="I1307" s="340"/>
      <c r="J1307" s="339"/>
      <c r="K1307" s="341"/>
      <c r="L1307" s="342"/>
      <c r="M1307" s="312"/>
      <c r="N1307" s="312"/>
      <c r="O1307" s="343"/>
      <c r="P1307" s="343"/>
      <c r="Q1307" s="343"/>
      <c r="R1307" s="332"/>
      <c r="S1307" s="332"/>
      <c r="T1307" s="325" t="str">
        <f t="shared" si="95"/>
        <v/>
      </c>
      <c r="U1307" s="326"/>
      <c r="V1307" s="330"/>
      <c r="AA1307" s="343"/>
      <c r="AB1307" s="334"/>
      <c r="AC1307" s="334"/>
      <c r="AD1307" s="334"/>
      <c r="AE1307" s="334"/>
    </row>
    <row r="1308" spans="1:31" s="328" customFormat="1">
      <c r="A1308" s="311"/>
      <c r="B1308" s="311"/>
      <c r="C1308" s="312"/>
      <c r="D1308" s="338"/>
      <c r="E1308" s="312"/>
      <c r="F1308" s="339"/>
      <c r="G1308" s="311"/>
      <c r="H1308" s="339"/>
      <c r="I1308" s="340"/>
      <c r="J1308" s="339"/>
      <c r="K1308" s="341"/>
      <c r="L1308" s="342"/>
      <c r="M1308" s="312"/>
      <c r="N1308" s="312"/>
      <c r="O1308" s="343"/>
      <c r="P1308" s="343"/>
      <c r="Q1308" s="343"/>
      <c r="R1308" s="332"/>
      <c r="S1308" s="332"/>
      <c r="T1308" s="325" t="str">
        <f t="shared" si="95"/>
        <v/>
      </c>
      <c r="U1308" s="326"/>
      <c r="V1308" s="330"/>
      <c r="AA1308" s="343"/>
      <c r="AB1308" s="334"/>
      <c r="AC1308" s="334"/>
      <c r="AD1308" s="334"/>
      <c r="AE1308" s="334"/>
    </row>
    <row r="1309" spans="1:31" s="328" customFormat="1">
      <c r="A1309" s="311"/>
      <c r="B1309" s="311"/>
      <c r="C1309" s="312"/>
      <c r="D1309" s="338"/>
      <c r="E1309" s="312"/>
      <c r="F1309" s="339"/>
      <c r="G1309" s="311"/>
      <c r="H1309" s="339"/>
      <c r="I1309" s="340"/>
      <c r="J1309" s="339"/>
      <c r="K1309" s="341"/>
      <c r="L1309" s="342"/>
      <c r="M1309" s="312"/>
      <c r="N1309" s="312"/>
      <c r="O1309" s="343"/>
      <c r="P1309" s="343"/>
      <c r="Q1309" s="343"/>
      <c r="R1309" s="332"/>
      <c r="S1309" s="332"/>
      <c r="T1309" s="325" t="str">
        <f t="shared" si="95"/>
        <v/>
      </c>
      <c r="U1309" s="326"/>
      <c r="V1309" s="330"/>
      <c r="AA1309" s="343"/>
      <c r="AB1309" s="334"/>
      <c r="AC1309" s="334"/>
      <c r="AD1309" s="334"/>
      <c r="AE1309" s="334"/>
    </row>
    <row r="1310" spans="1:31" s="328" customFormat="1">
      <c r="A1310" s="311"/>
      <c r="B1310" s="311"/>
      <c r="C1310" s="312"/>
      <c r="D1310" s="338"/>
      <c r="E1310" s="312"/>
      <c r="F1310" s="339"/>
      <c r="G1310" s="311"/>
      <c r="H1310" s="339"/>
      <c r="I1310" s="340"/>
      <c r="J1310" s="339"/>
      <c r="K1310" s="341"/>
      <c r="L1310" s="342"/>
      <c r="M1310" s="312"/>
      <c r="N1310" s="312"/>
      <c r="O1310" s="343"/>
      <c r="P1310" s="343"/>
      <c r="Q1310" s="343"/>
      <c r="R1310" s="332"/>
      <c r="S1310" s="332"/>
      <c r="T1310" s="325" t="str">
        <f t="shared" si="95"/>
        <v/>
      </c>
      <c r="U1310" s="326"/>
      <c r="V1310" s="330"/>
      <c r="AA1310" s="343"/>
      <c r="AB1310" s="334"/>
      <c r="AC1310" s="334"/>
      <c r="AD1310" s="334"/>
      <c r="AE1310" s="334"/>
    </row>
    <row r="1311" spans="1:31" s="328" customFormat="1">
      <c r="A1311" s="311"/>
      <c r="B1311" s="311"/>
      <c r="C1311" s="312"/>
      <c r="D1311" s="338"/>
      <c r="E1311" s="312"/>
      <c r="F1311" s="339"/>
      <c r="G1311" s="311"/>
      <c r="H1311" s="339"/>
      <c r="I1311" s="340"/>
      <c r="J1311" s="339"/>
      <c r="K1311" s="341"/>
      <c r="L1311" s="342"/>
      <c r="M1311" s="312"/>
      <c r="N1311" s="312"/>
      <c r="O1311" s="343"/>
      <c r="P1311" s="343"/>
      <c r="Q1311" s="343"/>
      <c r="R1311" s="332"/>
      <c r="S1311" s="332"/>
      <c r="T1311" s="325" t="str">
        <f t="shared" si="95"/>
        <v/>
      </c>
      <c r="U1311" s="326"/>
      <c r="V1311" s="330"/>
      <c r="AA1311" s="343"/>
      <c r="AB1311" s="334"/>
      <c r="AC1311" s="334"/>
      <c r="AD1311" s="334"/>
      <c r="AE1311" s="334"/>
    </row>
    <row r="1312" spans="1:31" s="328" customFormat="1">
      <c r="A1312" s="311"/>
      <c r="B1312" s="311"/>
      <c r="C1312" s="312"/>
      <c r="D1312" s="338"/>
      <c r="E1312" s="312"/>
      <c r="F1312" s="339"/>
      <c r="G1312" s="311"/>
      <c r="H1312" s="339"/>
      <c r="I1312" s="340"/>
      <c r="J1312" s="339"/>
      <c r="K1312" s="341"/>
      <c r="L1312" s="342"/>
      <c r="M1312" s="312"/>
      <c r="N1312" s="312"/>
      <c r="O1312" s="343"/>
      <c r="P1312" s="343"/>
      <c r="Q1312" s="343"/>
      <c r="R1312" s="332"/>
      <c r="S1312" s="332"/>
      <c r="T1312" s="325" t="str">
        <f t="shared" si="95"/>
        <v/>
      </c>
      <c r="U1312" s="326"/>
      <c r="V1312" s="330"/>
      <c r="AA1312" s="343"/>
      <c r="AB1312" s="334"/>
      <c r="AC1312" s="334"/>
      <c r="AD1312" s="334"/>
      <c r="AE1312" s="334"/>
    </row>
    <row r="1313" spans="1:31" s="328" customFormat="1">
      <c r="A1313" s="311"/>
      <c r="B1313" s="311"/>
      <c r="C1313" s="312"/>
      <c r="D1313" s="338"/>
      <c r="E1313" s="312"/>
      <c r="F1313" s="339"/>
      <c r="G1313" s="311"/>
      <c r="H1313" s="339"/>
      <c r="I1313" s="340"/>
      <c r="J1313" s="339"/>
      <c r="K1313" s="341"/>
      <c r="L1313" s="342"/>
      <c r="M1313" s="312"/>
      <c r="N1313" s="312"/>
      <c r="O1313" s="343"/>
      <c r="P1313" s="343"/>
      <c r="Q1313" s="343"/>
      <c r="R1313" s="332"/>
      <c r="S1313" s="332"/>
      <c r="T1313" s="325" t="str">
        <f t="shared" si="95"/>
        <v/>
      </c>
      <c r="U1313" s="326"/>
      <c r="V1313" s="330"/>
      <c r="AA1313" s="343"/>
      <c r="AB1313" s="334"/>
      <c r="AC1313" s="334"/>
      <c r="AD1313" s="334"/>
      <c r="AE1313" s="334"/>
    </row>
    <row r="1314" spans="1:31" s="328" customFormat="1">
      <c r="A1314" s="311"/>
      <c r="B1314" s="311"/>
      <c r="C1314" s="312"/>
      <c r="D1314" s="338"/>
      <c r="E1314" s="312"/>
      <c r="F1314" s="339"/>
      <c r="G1314" s="311"/>
      <c r="H1314" s="339"/>
      <c r="I1314" s="340"/>
      <c r="J1314" s="339"/>
      <c r="K1314" s="341"/>
      <c r="L1314" s="342"/>
      <c r="M1314" s="312"/>
      <c r="N1314" s="312"/>
      <c r="O1314" s="343"/>
      <c r="P1314" s="343"/>
      <c r="Q1314" s="343"/>
      <c r="R1314" s="332"/>
      <c r="S1314" s="332"/>
      <c r="T1314" s="325" t="str">
        <f t="shared" si="95"/>
        <v/>
      </c>
      <c r="U1314" s="326"/>
      <c r="V1314" s="330"/>
      <c r="AA1314" s="343"/>
      <c r="AB1314" s="334"/>
      <c r="AC1314" s="334"/>
      <c r="AD1314" s="334"/>
      <c r="AE1314" s="334"/>
    </row>
    <row r="1315" spans="1:31" s="328" customFormat="1">
      <c r="A1315" s="311"/>
      <c r="B1315" s="311"/>
      <c r="C1315" s="312"/>
      <c r="D1315" s="338"/>
      <c r="E1315" s="312"/>
      <c r="F1315" s="339"/>
      <c r="G1315" s="311"/>
      <c r="H1315" s="339"/>
      <c r="I1315" s="340"/>
      <c r="J1315" s="339"/>
      <c r="K1315" s="341"/>
      <c r="L1315" s="342"/>
      <c r="M1315" s="312"/>
      <c r="N1315" s="312"/>
      <c r="O1315" s="343"/>
      <c r="P1315" s="343"/>
      <c r="Q1315" s="343"/>
      <c r="R1315" s="332"/>
      <c r="S1315" s="332"/>
      <c r="T1315" s="325" t="str">
        <f t="shared" si="95"/>
        <v/>
      </c>
      <c r="U1315" s="326"/>
      <c r="V1315" s="330"/>
      <c r="AA1315" s="343"/>
      <c r="AB1315" s="334"/>
      <c r="AC1315" s="334"/>
      <c r="AD1315" s="334"/>
      <c r="AE1315" s="334"/>
    </row>
    <row r="1316" spans="1:31" s="328" customFormat="1">
      <c r="A1316" s="311"/>
      <c r="B1316" s="311"/>
      <c r="C1316" s="312"/>
      <c r="D1316" s="338"/>
      <c r="E1316" s="312"/>
      <c r="F1316" s="339"/>
      <c r="G1316" s="311"/>
      <c r="H1316" s="339"/>
      <c r="I1316" s="340"/>
      <c r="J1316" s="339"/>
      <c r="K1316" s="341"/>
      <c r="L1316" s="342"/>
      <c r="M1316" s="312"/>
      <c r="N1316" s="312"/>
      <c r="O1316" s="343"/>
      <c r="P1316" s="343"/>
      <c r="Q1316" s="343"/>
      <c r="R1316" s="332"/>
      <c r="S1316" s="332"/>
      <c r="T1316" s="325" t="str">
        <f t="shared" si="95"/>
        <v/>
      </c>
      <c r="U1316" s="326"/>
      <c r="V1316" s="330"/>
      <c r="AA1316" s="343"/>
      <c r="AB1316" s="334"/>
      <c r="AC1316" s="334"/>
      <c r="AD1316" s="334"/>
      <c r="AE1316" s="334"/>
    </row>
    <row r="1317" spans="1:31" s="328" customFormat="1">
      <c r="A1317" s="311"/>
      <c r="B1317" s="311"/>
      <c r="C1317" s="312"/>
      <c r="D1317" s="338"/>
      <c r="E1317" s="312"/>
      <c r="F1317" s="339"/>
      <c r="G1317" s="311"/>
      <c r="H1317" s="339"/>
      <c r="I1317" s="340"/>
      <c r="J1317" s="339"/>
      <c r="K1317" s="341"/>
      <c r="L1317" s="342"/>
      <c r="M1317" s="312"/>
      <c r="N1317" s="312"/>
      <c r="O1317" s="343"/>
      <c r="P1317" s="343"/>
      <c r="Q1317" s="343"/>
      <c r="R1317" s="332"/>
      <c r="S1317" s="332"/>
      <c r="T1317" s="325" t="str">
        <f t="shared" si="95"/>
        <v/>
      </c>
      <c r="U1317" s="326"/>
      <c r="V1317" s="330"/>
      <c r="AA1317" s="343"/>
      <c r="AB1317" s="334"/>
      <c r="AC1317" s="334"/>
      <c r="AD1317" s="334"/>
      <c r="AE1317" s="334"/>
    </row>
    <row r="1318" spans="1:31" s="328" customFormat="1">
      <c r="A1318" s="311"/>
      <c r="B1318" s="311"/>
      <c r="C1318" s="312"/>
      <c r="D1318" s="338"/>
      <c r="E1318" s="312"/>
      <c r="F1318" s="339"/>
      <c r="G1318" s="311"/>
      <c r="H1318" s="339"/>
      <c r="I1318" s="340"/>
      <c r="J1318" s="339"/>
      <c r="K1318" s="341"/>
      <c r="L1318" s="342"/>
      <c r="M1318" s="312"/>
      <c r="N1318" s="312"/>
      <c r="O1318" s="343"/>
      <c r="P1318" s="343"/>
      <c r="Q1318" s="343"/>
      <c r="R1318" s="332"/>
      <c r="S1318" s="332"/>
      <c r="T1318" s="325" t="str">
        <f t="shared" si="95"/>
        <v/>
      </c>
      <c r="U1318" s="326"/>
      <c r="V1318" s="330"/>
      <c r="AA1318" s="343"/>
      <c r="AB1318" s="334"/>
      <c r="AC1318" s="334"/>
      <c r="AD1318" s="334"/>
      <c r="AE1318" s="334"/>
    </row>
    <row r="1319" spans="1:31" s="328" customFormat="1">
      <c r="A1319" s="311"/>
      <c r="B1319" s="311"/>
      <c r="C1319" s="312"/>
      <c r="D1319" s="338"/>
      <c r="E1319" s="312"/>
      <c r="F1319" s="339"/>
      <c r="G1319" s="311"/>
      <c r="H1319" s="339"/>
      <c r="I1319" s="340"/>
      <c r="J1319" s="339"/>
      <c r="K1319" s="341"/>
      <c r="L1319" s="342"/>
      <c r="M1319" s="312"/>
      <c r="N1319" s="312"/>
      <c r="O1319" s="343"/>
      <c r="P1319" s="343"/>
      <c r="Q1319" s="343"/>
      <c r="R1319" s="332"/>
      <c r="S1319" s="332"/>
      <c r="T1319" s="325" t="str">
        <f t="shared" si="95"/>
        <v/>
      </c>
      <c r="U1319" s="326"/>
      <c r="V1319" s="330"/>
      <c r="AA1319" s="343"/>
      <c r="AB1319" s="334"/>
      <c r="AC1319" s="334"/>
      <c r="AD1319" s="334"/>
      <c r="AE1319" s="334"/>
    </row>
    <row r="1320" spans="1:31" s="328" customFormat="1">
      <c r="A1320" s="311"/>
      <c r="B1320" s="311"/>
      <c r="C1320" s="312"/>
      <c r="D1320" s="338"/>
      <c r="E1320" s="312"/>
      <c r="F1320" s="339"/>
      <c r="G1320" s="311"/>
      <c r="H1320" s="339"/>
      <c r="I1320" s="340"/>
      <c r="J1320" s="339"/>
      <c r="K1320" s="341"/>
      <c r="L1320" s="342"/>
      <c r="M1320" s="312"/>
      <c r="N1320" s="312"/>
      <c r="O1320" s="343"/>
      <c r="P1320" s="343"/>
      <c r="Q1320" s="343"/>
      <c r="R1320" s="332"/>
      <c r="S1320" s="332"/>
      <c r="T1320" s="325" t="str">
        <f t="shared" si="95"/>
        <v/>
      </c>
      <c r="U1320" s="326"/>
      <c r="V1320" s="330"/>
      <c r="AA1320" s="343"/>
      <c r="AB1320" s="334"/>
      <c r="AC1320" s="334"/>
      <c r="AD1320" s="334"/>
      <c r="AE1320" s="334"/>
    </row>
    <row r="1321" spans="1:31" s="328" customFormat="1">
      <c r="A1321" s="311"/>
      <c r="B1321" s="311"/>
      <c r="C1321" s="312"/>
      <c r="D1321" s="338"/>
      <c r="E1321" s="312"/>
      <c r="F1321" s="339"/>
      <c r="G1321" s="311"/>
      <c r="H1321" s="339"/>
      <c r="I1321" s="340"/>
      <c r="J1321" s="339"/>
      <c r="K1321" s="341"/>
      <c r="L1321" s="342"/>
      <c r="M1321" s="312"/>
      <c r="N1321" s="312"/>
      <c r="O1321" s="343"/>
      <c r="P1321" s="343"/>
      <c r="Q1321" s="343"/>
      <c r="R1321" s="332"/>
      <c r="S1321" s="332"/>
      <c r="T1321" s="325" t="str">
        <f t="shared" si="95"/>
        <v/>
      </c>
      <c r="U1321" s="326"/>
      <c r="V1321" s="330"/>
      <c r="AA1321" s="343"/>
      <c r="AB1321" s="334"/>
      <c r="AC1321" s="334"/>
      <c r="AD1321" s="334"/>
      <c r="AE1321" s="334"/>
    </row>
    <row r="1322" spans="1:31" s="328" customFormat="1">
      <c r="A1322" s="311"/>
      <c r="B1322" s="311"/>
      <c r="C1322" s="312"/>
      <c r="D1322" s="338"/>
      <c r="E1322" s="312"/>
      <c r="F1322" s="339"/>
      <c r="G1322" s="311"/>
      <c r="H1322" s="339"/>
      <c r="I1322" s="340"/>
      <c r="J1322" s="339"/>
      <c r="K1322" s="341"/>
      <c r="L1322" s="342"/>
      <c r="M1322" s="312"/>
      <c r="N1322" s="312"/>
      <c r="O1322" s="343"/>
      <c r="P1322" s="343"/>
      <c r="Q1322" s="343"/>
      <c r="R1322" s="332"/>
      <c r="S1322" s="332"/>
      <c r="T1322" s="325" t="str">
        <f t="shared" si="95"/>
        <v/>
      </c>
      <c r="U1322" s="326"/>
      <c r="V1322" s="330"/>
      <c r="AA1322" s="343"/>
      <c r="AB1322" s="334"/>
      <c r="AC1322" s="334"/>
      <c r="AD1322" s="334"/>
      <c r="AE1322" s="334"/>
    </row>
    <row r="1323" spans="1:31" s="328" customFormat="1">
      <c r="A1323" s="311"/>
      <c r="B1323" s="311"/>
      <c r="C1323" s="312"/>
      <c r="D1323" s="338"/>
      <c r="E1323" s="312"/>
      <c r="F1323" s="339"/>
      <c r="G1323" s="311"/>
      <c r="H1323" s="339"/>
      <c r="I1323" s="340"/>
      <c r="J1323" s="339"/>
      <c r="K1323" s="341"/>
      <c r="L1323" s="342"/>
      <c r="M1323" s="312"/>
      <c r="N1323" s="312"/>
      <c r="O1323" s="343"/>
      <c r="P1323" s="343"/>
      <c r="Q1323" s="343"/>
      <c r="R1323" s="332"/>
      <c r="S1323" s="332"/>
      <c r="T1323" s="325" t="str">
        <f t="shared" si="95"/>
        <v/>
      </c>
      <c r="U1323" s="326"/>
      <c r="V1323" s="330"/>
      <c r="AA1323" s="343"/>
      <c r="AB1323" s="334"/>
      <c r="AC1323" s="334"/>
      <c r="AD1323" s="334"/>
      <c r="AE1323" s="334"/>
    </row>
    <row r="1324" spans="1:31" s="328" customFormat="1">
      <c r="A1324" s="311"/>
      <c r="B1324" s="311"/>
      <c r="C1324" s="312"/>
      <c r="D1324" s="338"/>
      <c r="E1324" s="312"/>
      <c r="F1324" s="339"/>
      <c r="G1324" s="311"/>
      <c r="H1324" s="339"/>
      <c r="I1324" s="340"/>
      <c r="J1324" s="339"/>
      <c r="K1324" s="341"/>
      <c r="L1324" s="342"/>
      <c r="M1324" s="312"/>
      <c r="N1324" s="312"/>
      <c r="O1324" s="343"/>
      <c r="P1324" s="343"/>
      <c r="Q1324" s="343"/>
      <c r="R1324" s="332"/>
      <c r="S1324" s="332"/>
      <c r="T1324" s="325" t="str">
        <f t="shared" si="95"/>
        <v/>
      </c>
      <c r="U1324" s="326"/>
      <c r="V1324" s="330"/>
      <c r="AA1324" s="343"/>
      <c r="AB1324" s="334"/>
      <c r="AC1324" s="334"/>
      <c r="AD1324" s="334"/>
      <c r="AE1324" s="334"/>
    </row>
    <row r="1325" spans="1:31" s="328" customFormat="1">
      <c r="A1325" s="311"/>
      <c r="B1325" s="311"/>
      <c r="C1325" s="312"/>
      <c r="D1325" s="338"/>
      <c r="E1325" s="312"/>
      <c r="F1325" s="339"/>
      <c r="G1325" s="311"/>
      <c r="H1325" s="339"/>
      <c r="I1325" s="340"/>
      <c r="J1325" s="339"/>
      <c r="K1325" s="341"/>
      <c r="L1325" s="342"/>
      <c r="M1325" s="312"/>
      <c r="N1325" s="312"/>
      <c r="O1325" s="343"/>
      <c r="P1325" s="343"/>
      <c r="Q1325" s="343"/>
      <c r="R1325" s="332"/>
      <c r="S1325" s="332"/>
      <c r="T1325" s="325" t="str">
        <f t="shared" si="95"/>
        <v/>
      </c>
      <c r="U1325" s="326"/>
      <c r="V1325" s="330"/>
      <c r="AA1325" s="343"/>
      <c r="AB1325" s="334"/>
      <c r="AC1325" s="334"/>
      <c r="AD1325" s="334"/>
      <c r="AE1325" s="334"/>
    </row>
    <row r="1326" spans="1:31" s="328" customFormat="1">
      <c r="A1326" s="311"/>
      <c r="B1326" s="311"/>
      <c r="C1326" s="312"/>
      <c r="D1326" s="338"/>
      <c r="E1326" s="312"/>
      <c r="F1326" s="339"/>
      <c r="G1326" s="311"/>
      <c r="H1326" s="339"/>
      <c r="I1326" s="340"/>
      <c r="J1326" s="339"/>
      <c r="K1326" s="341"/>
      <c r="L1326" s="342"/>
      <c r="M1326" s="312"/>
      <c r="N1326" s="312"/>
      <c r="O1326" s="343"/>
      <c r="P1326" s="343"/>
      <c r="Q1326" s="343"/>
      <c r="R1326" s="332"/>
      <c r="S1326" s="332"/>
      <c r="T1326" s="325" t="str">
        <f t="shared" si="95"/>
        <v/>
      </c>
      <c r="U1326" s="326"/>
      <c r="V1326" s="330"/>
      <c r="AA1326" s="343"/>
      <c r="AB1326" s="334"/>
      <c r="AC1326" s="334"/>
      <c r="AD1326" s="334"/>
      <c r="AE1326" s="334"/>
    </row>
    <row r="1327" spans="1:31" s="328" customFormat="1">
      <c r="A1327" s="311"/>
      <c r="B1327" s="311"/>
      <c r="C1327" s="312"/>
      <c r="D1327" s="338"/>
      <c r="E1327" s="312"/>
      <c r="F1327" s="339"/>
      <c r="G1327" s="311"/>
      <c r="H1327" s="339"/>
      <c r="I1327" s="340"/>
      <c r="J1327" s="339"/>
      <c r="K1327" s="341"/>
      <c r="L1327" s="342"/>
      <c r="M1327" s="312"/>
      <c r="N1327" s="312"/>
      <c r="O1327" s="343"/>
      <c r="P1327" s="343"/>
      <c r="Q1327" s="343"/>
      <c r="R1327" s="332"/>
      <c r="S1327" s="332"/>
      <c r="T1327" s="325" t="str">
        <f t="shared" si="95"/>
        <v/>
      </c>
      <c r="U1327" s="326"/>
      <c r="V1327" s="330"/>
      <c r="AA1327" s="343"/>
      <c r="AB1327" s="334"/>
      <c r="AC1327" s="334"/>
      <c r="AD1327" s="334"/>
      <c r="AE1327" s="334"/>
    </row>
    <row r="1328" spans="1:31" s="328" customFormat="1">
      <c r="A1328" s="311"/>
      <c r="B1328" s="311"/>
      <c r="C1328" s="312"/>
      <c r="D1328" s="338"/>
      <c r="E1328" s="312"/>
      <c r="F1328" s="339"/>
      <c r="G1328" s="311"/>
      <c r="H1328" s="339"/>
      <c r="I1328" s="340"/>
      <c r="J1328" s="339"/>
      <c r="K1328" s="341"/>
      <c r="L1328" s="342"/>
      <c r="M1328" s="312"/>
      <c r="N1328" s="312"/>
      <c r="O1328" s="343"/>
      <c r="P1328" s="343"/>
      <c r="Q1328" s="343"/>
      <c r="R1328" s="332"/>
      <c r="S1328" s="332"/>
      <c r="T1328" s="325" t="str">
        <f t="shared" si="95"/>
        <v/>
      </c>
      <c r="U1328" s="326"/>
      <c r="V1328" s="330"/>
      <c r="AA1328" s="343"/>
      <c r="AB1328" s="334"/>
      <c r="AC1328" s="334"/>
      <c r="AD1328" s="334"/>
      <c r="AE1328" s="334"/>
    </row>
    <row r="1329" spans="1:31" s="328" customFormat="1">
      <c r="A1329" s="311"/>
      <c r="B1329" s="311"/>
      <c r="C1329" s="312"/>
      <c r="D1329" s="338"/>
      <c r="E1329" s="312"/>
      <c r="F1329" s="339"/>
      <c r="G1329" s="311"/>
      <c r="H1329" s="339"/>
      <c r="I1329" s="340"/>
      <c r="J1329" s="339"/>
      <c r="K1329" s="341"/>
      <c r="L1329" s="342"/>
      <c r="M1329" s="312"/>
      <c r="N1329" s="312"/>
      <c r="O1329" s="343"/>
      <c r="P1329" s="343"/>
      <c r="Q1329" s="343"/>
      <c r="R1329" s="332"/>
      <c r="S1329" s="332"/>
      <c r="T1329" s="325" t="str">
        <f t="shared" si="95"/>
        <v/>
      </c>
      <c r="U1329" s="326"/>
      <c r="V1329" s="330"/>
      <c r="AA1329" s="343"/>
      <c r="AB1329" s="334"/>
      <c r="AC1329" s="334"/>
      <c r="AD1329" s="334"/>
      <c r="AE1329" s="334"/>
    </row>
    <row r="1330" spans="1:31" s="328" customFormat="1">
      <c r="A1330" s="311"/>
      <c r="B1330" s="311"/>
      <c r="C1330" s="312"/>
      <c r="D1330" s="338"/>
      <c r="E1330" s="312"/>
      <c r="F1330" s="339"/>
      <c r="G1330" s="311"/>
      <c r="H1330" s="339"/>
      <c r="I1330" s="340"/>
      <c r="J1330" s="339"/>
      <c r="K1330" s="341"/>
      <c r="L1330" s="342"/>
      <c r="M1330" s="312"/>
      <c r="N1330" s="312"/>
      <c r="O1330" s="343"/>
      <c r="P1330" s="343"/>
      <c r="Q1330" s="343"/>
      <c r="R1330" s="332"/>
      <c r="S1330" s="332"/>
      <c r="T1330" s="325" t="str">
        <f t="shared" si="95"/>
        <v/>
      </c>
      <c r="U1330" s="326"/>
      <c r="V1330" s="330"/>
      <c r="AA1330" s="343"/>
      <c r="AB1330" s="334"/>
      <c r="AC1330" s="334"/>
      <c r="AD1330" s="334"/>
      <c r="AE1330" s="334"/>
    </row>
    <row r="1331" spans="1:31" s="328" customFormat="1">
      <c r="A1331" s="311"/>
      <c r="B1331" s="311"/>
      <c r="C1331" s="312"/>
      <c r="D1331" s="338"/>
      <c r="E1331" s="312"/>
      <c r="F1331" s="339"/>
      <c r="G1331" s="311"/>
      <c r="H1331" s="339"/>
      <c r="I1331" s="340"/>
      <c r="J1331" s="339"/>
      <c r="K1331" s="341"/>
      <c r="L1331" s="342"/>
      <c r="M1331" s="312"/>
      <c r="N1331" s="312"/>
      <c r="O1331" s="343"/>
      <c r="P1331" s="343"/>
      <c r="Q1331" s="343"/>
      <c r="R1331" s="332"/>
      <c r="S1331" s="332"/>
      <c r="T1331" s="325" t="str">
        <f t="shared" si="95"/>
        <v/>
      </c>
      <c r="U1331" s="326"/>
      <c r="V1331" s="330"/>
      <c r="AA1331" s="343"/>
      <c r="AB1331" s="334"/>
      <c r="AC1331" s="334"/>
      <c r="AD1331" s="334"/>
      <c r="AE1331" s="334"/>
    </row>
    <row r="1332" spans="1:31" s="328" customFormat="1">
      <c r="A1332" s="311"/>
      <c r="B1332" s="311"/>
      <c r="C1332" s="312"/>
      <c r="D1332" s="338"/>
      <c r="E1332" s="312"/>
      <c r="F1332" s="339"/>
      <c r="G1332" s="311"/>
      <c r="H1332" s="339"/>
      <c r="I1332" s="340"/>
      <c r="J1332" s="339"/>
      <c r="K1332" s="341"/>
      <c r="L1332" s="342"/>
      <c r="M1332" s="312"/>
      <c r="N1332" s="312"/>
      <c r="O1332" s="343"/>
      <c r="P1332" s="343"/>
      <c r="Q1332" s="343"/>
      <c r="R1332" s="332"/>
      <c r="S1332" s="332"/>
      <c r="T1332" s="325" t="str">
        <f t="shared" si="95"/>
        <v/>
      </c>
      <c r="U1332" s="326"/>
      <c r="V1332" s="330"/>
      <c r="AA1332" s="343"/>
      <c r="AB1332" s="334"/>
      <c r="AC1332" s="334"/>
      <c r="AD1332" s="334"/>
      <c r="AE1332" s="334"/>
    </row>
    <row r="1333" spans="1:31" s="328" customFormat="1">
      <c r="A1333" s="311"/>
      <c r="B1333" s="311"/>
      <c r="C1333" s="312"/>
      <c r="D1333" s="338"/>
      <c r="E1333" s="312"/>
      <c r="F1333" s="339"/>
      <c r="G1333" s="311"/>
      <c r="H1333" s="339"/>
      <c r="I1333" s="340"/>
      <c r="J1333" s="339"/>
      <c r="K1333" s="341"/>
      <c r="L1333" s="342"/>
      <c r="M1333" s="312"/>
      <c r="N1333" s="312"/>
      <c r="O1333" s="343"/>
      <c r="P1333" s="343"/>
      <c r="Q1333" s="343"/>
      <c r="R1333" s="332"/>
      <c r="S1333" s="332"/>
      <c r="T1333" s="325" t="str">
        <f t="shared" si="95"/>
        <v/>
      </c>
      <c r="U1333" s="326"/>
      <c r="V1333" s="330"/>
      <c r="AA1333" s="343"/>
      <c r="AB1333" s="334"/>
      <c r="AC1333" s="334"/>
      <c r="AD1333" s="334"/>
      <c r="AE1333" s="334"/>
    </row>
    <row r="1334" spans="1:31" s="328" customFormat="1">
      <c r="A1334" s="311"/>
      <c r="B1334" s="311"/>
      <c r="C1334" s="312"/>
      <c r="D1334" s="338"/>
      <c r="E1334" s="312"/>
      <c r="F1334" s="339"/>
      <c r="G1334" s="311"/>
      <c r="H1334" s="339"/>
      <c r="I1334" s="340"/>
      <c r="J1334" s="339"/>
      <c r="K1334" s="341"/>
      <c r="L1334" s="342"/>
      <c r="M1334" s="312"/>
      <c r="N1334" s="312"/>
      <c r="O1334" s="343"/>
      <c r="P1334" s="343"/>
      <c r="Q1334" s="343"/>
      <c r="R1334" s="332"/>
      <c r="S1334" s="332"/>
      <c r="T1334" s="325" t="str">
        <f t="shared" si="95"/>
        <v/>
      </c>
      <c r="U1334" s="326"/>
      <c r="V1334" s="330"/>
      <c r="AA1334" s="343"/>
      <c r="AB1334" s="334"/>
      <c r="AC1334" s="334"/>
      <c r="AD1334" s="334"/>
      <c r="AE1334" s="334"/>
    </row>
    <row r="1335" spans="1:31" s="328" customFormat="1">
      <c r="A1335" s="311"/>
      <c r="B1335" s="311"/>
      <c r="C1335" s="312"/>
      <c r="D1335" s="338"/>
      <c r="E1335" s="312"/>
      <c r="F1335" s="339"/>
      <c r="G1335" s="311"/>
      <c r="H1335" s="339"/>
      <c r="I1335" s="340"/>
      <c r="J1335" s="339"/>
      <c r="K1335" s="341"/>
      <c r="L1335" s="342"/>
      <c r="M1335" s="312"/>
      <c r="N1335" s="312"/>
      <c r="O1335" s="343"/>
      <c r="P1335" s="343"/>
      <c r="Q1335" s="343"/>
      <c r="R1335" s="332"/>
      <c r="S1335" s="332"/>
      <c r="T1335" s="325" t="str">
        <f t="shared" si="95"/>
        <v/>
      </c>
      <c r="U1335" s="326"/>
      <c r="V1335" s="330"/>
      <c r="AA1335" s="343"/>
      <c r="AB1335" s="334"/>
      <c r="AC1335" s="334"/>
      <c r="AD1335" s="334"/>
      <c r="AE1335" s="334"/>
    </row>
    <row r="1336" spans="1:31" s="328" customFormat="1">
      <c r="A1336" s="311"/>
      <c r="B1336" s="311"/>
      <c r="C1336" s="312"/>
      <c r="D1336" s="338"/>
      <c r="E1336" s="312"/>
      <c r="F1336" s="339"/>
      <c r="G1336" s="311"/>
      <c r="H1336" s="339"/>
      <c r="I1336" s="340"/>
      <c r="J1336" s="339"/>
      <c r="K1336" s="341"/>
      <c r="L1336" s="342"/>
      <c r="M1336" s="312"/>
      <c r="N1336" s="312"/>
      <c r="O1336" s="343"/>
      <c r="P1336" s="343"/>
      <c r="Q1336" s="343"/>
      <c r="R1336" s="332"/>
      <c r="S1336" s="332"/>
      <c r="T1336" s="325" t="str">
        <f t="shared" si="95"/>
        <v/>
      </c>
      <c r="U1336" s="326"/>
      <c r="V1336" s="330"/>
      <c r="AA1336" s="343"/>
      <c r="AB1336" s="334"/>
      <c r="AC1336" s="334"/>
      <c r="AD1336" s="334"/>
      <c r="AE1336" s="334"/>
    </row>
    <row r="1337" spans="1:31" s="328" customFormat="1">
      <c r="A1337" s="311"/>
      <c r="B1337" s="311"/>
      <c r="C1337" s="312"/>
      <c r="D1337" s="338"/>
      <c r="E1337" s="312"/>
      <c r="F1337" s="339"/>
      <c r="G1337" s="311"/>
      <c r="H1337" s="339"/>
      <c r="I1337" s="340"/>
      <c r="J1337" s="339"/>
      <c r="K1337" s="341"/>
      <c r="L1337" s="342"/>
      <c r="M1337" s="312"/>
      <c r="N1337" s="312"/>
      <c r="O1337" s="343"/>
      <c r="P1337" s="343"/>
      <c r="Q1337" s="343"/>
      <c r="R1337" s="332"/>
      <c r="S1337" s="332"/>
      <c r="T1337" s="325" t="str">
        <f t="shared" si="95"/>
        <v/>
      </c>
      <c r="U1337" s="326"/>
      <c r="V1337" s="330"/>
      <c r="AA1337" s="343"/>
      <c r="AB1337" s="334"/>
      <c r="AC1337" s="334"/>
      <c r="AD1337" s="334"/>
      <c r="AE1337" s="334"/>
    </row>
    <row r="1338" spans="1:31" s="328" customFormat="1">
      <c r="A1338" s="311"/>
      <c r="B1338" s="311"/>
      <c r="C1338" s="312"/>
      <c r="D1338" s="338"/>
      <c r="E1338" s="312"/>
      <c r="F1338" s="339"/>
      <c r="G1338" s="311"/>
      <c r="H1338" s="339"/>
      <c r="I1338" s="340"/>
      <c r="J1338" s="339"/>
      <c r="K1338" s="341"/>
      <c r="L1338" s="342"/>
      <c r="M1338" s="312"/>
      <c r="N1338" s="312"/>
      <c r="O1338" s="343"/>
      <c r="P1338" s="343"/>
      <c r="Q1338" s="343"/>
      <c r="R1338" s="332"/>
      <c r="S1338" s="332"/>
      <c r="T1338" s="325" t="str">
        <f t="shared" si="95"/>
        <v/>
      </c>
      <c r="U1338" s="326"/>
      <c r="V1338" s="330"/>
      <c r="AA1338" s="343"/>
      <c r="AB1338" s="334"/>
      <c r="AC1338" s="334"/>
      <c r="AD1338" s="334"/>
      <c r="AE1338" s="334"/>
    </row>
    <row r="1339" spans="1:31" s="328" customFormat="1">
      <c r="A1339" s="311"/>
      <c r="B1339" s="311"/>
      <c r="C1339" s="312"/>
      <c r="D1339" s="338"/>
      <c r="E1339" s="312"/>
      <c r="F1339" s="339"/>
      <c r="G1339" s="311"/>
      <c r="H1339" s="339"/>
      <c r="I1339" s="340"/>
      <c r="J1339" s="339"/>
      <c r="K1339" s="341"/>
      <c r="L1339" s="342"/>
      <c r="M1339" s="312"/>
      <c r="N1339" s="312"/>
      <c r="O1339" s="343"/>
      <c r="P1339" s="343"/>
      <c r="Q1339" s="343"/>
      <c r="R1339" s="332"/>
      <c r="S1339" s="332"/>
      <c r="T1339" s="325" t="str">
        <f t="shared" si="95"/>
        <v/>
      </c>
      <c r="U1339" s="326"/>
      <c r="V1339" s="330"/>
      <c r="AA1339" s="343"/>
      <c r="AB1339" s="334"/>
      <c r="AC1339" s="334"/>
      <c r="AD1339" s="334"/>
      <c r="AE1339" s="334"/>
    </row>
    <row r="1340" spans="1:31" s="328" customFormat="1">
      <c r="A1340" s="311"/>
      <c r="B1340" s="311"/>
      <c r="C1340" s="312"/>
      <c r="D1340" s="338"/>
      <c r="E1340" s="312"/>
      <c r="F1340" s="339"/>
      <c r="G1340" s="311"/>
      <c r="H1340" s="339"/>
      <c r="I1340" s="340"/>
      <c r="J1340" s="339"/>
      <c r="K1340" s="341"/>
      <c r="L1340" s="342"/>
      <c r="M1340" s="312"/>
      <c r="N1340" s="312"/>
      <c r="O1340" s="343"/>
      <c r="P1340" s="343"/>
      <c r="Q1340" s="343"/>
      <c r="R1340" s="332"/>
      <c r="S1340" s="332"/>
      <c r="T1340" s="325" t="str">
        <f t="shared" si="95"/>
        <v/>
      </c>
      <c r="U1340" s="326"/>
      <c r="V1340" s="330"/>
      <c r="AA1340" s="343"/>
      <c r="AB1340" s="334"/>
      <c r="AC1340" s="334"/>
      <c r="AD1340" s="334"/>
      <c r="AE1340" s="334"/>
    </row>
    <row r="1341" spans="1:31" s="328" customFormat="1">
      <c r="A1341" s="311"/>
      <c r="B1341" s="311"/>
      <c r="C1341" s="312"/>
      <c r="D1341" s="338"/>
      <c r="E1341" s="312"/>
      <c r="F1341" s="339"/>
      <c r="G1341" s="311"/>
      <c r="H1341" s="339"/>
      <c r="I1341" s="340"/>
      <c r="J1341" s="339"/>
      <c r="K1341" s="341"/>
      <c r="L1341" s="342"/>
      <c r="M1341" s="312"/>
      <c r="N1341" s="312"/>
      <c r="O1341" s="343"/>
      <c r="P1341" s="343"/>
      <c r="Q1341" s="343"/>
      <c r="R1341" s="332"/>
      <c r="S1341" s="332"/>
      <c r="T1341" s="325" t="str">
        <f t="shared" si="95"/>
        <v/>
      </c>
      <c r="U1341" s="326"/>
      <c r="V1341" s="330"/>
      <c r="AA1341" s="343"/>
      <c r="AB1341" s="334"/>
      <c r="AC1341" s="334"/>
      <c r="AD1341" s="334"/>
      <c r="AE1341" s="334"/>
    </row>
    <row r="1342" spans="1:31" s="328" customFormat="1">
      <c r="A1342" s="311"/>
      <c r="B1342" s="311"/>
      <c r="C1342" s="312"/>
      <c r="D1342" s="338"/>
      <c r="E1342" s="312"/>
      <c r="F1342" s="339"/>
      <c r="G1342" s="311"/>
      <c r="H1342" s="339"/>
      <c r="I1342" s="340"/>
      <c r="J1342" s="339"/>
      <c r="K1342" s="341"/>
      <c r="L1342" s="342"/>
      <c r="M1342" s="312"/>
      <c r="N1342" s="312"/>
      <c r="O1342" s="343"/>
      <c r="P1342" s="343"/>
      <c r="Q1342" s="343"/>
      <c r="R1342" s="332"/>
      <c r="S1342" s="332"/>
      <c r="T1342" s="325" t="str">
        <f t="shared" si="95"/>
        <v/>
      </c>
      <c r="U1342" s="326"/>
      <c r="V1342" s="330"/>
      <c r="AA1342" s="343"/>
      <c r="AB1342" s="334"/>
      <c r="AC1342" s="334"/>
      <c r="AD1342" s="334"/>
      <c r="AE1342" s="334"/>
    </row>
    <row r="1343" spans="1:31" s="328" customFormat="1">
      <c r="A1343" s="311"/>
      <c r="B1343" s="311"/>
      <c r="C1343" s="312"/>
      <c r="D1343" s="338"/>
      <c r="E1343" s="312"/>
      <c r="F1343" s="339"/>
      <c r="G1343" s="311"/>
      <c r="H1343" s="339"/>
      <c r="I1343" s="340"/>
      <c r="J1343" s="339"/>
      <c r="K1343" s="341"/>
      <c r="L1343" s="342"/>
      <c r="M1343" s="312"/>
      <c r="N1343" s="312"/>
      <c r="O1343" s="343"/>
      <c r="P1343" s="343"/>
      <c r="Q1343" s="343"/>
      <c r="R1343" s="332"/>
      <c r="S1343" s="332"/>
      <c r="T1343" s="325" t="str">
        <f t="shared" si="95"/>
        <v/>
      </c>
      <c r="U1343" s="326"/>
      <c r="V1343" s="330"/>
      <c r="AA1343" s="343"/>
      <c r="AB1343" s="334"/>
      <c r="AC1343" s="334"/>
      <c r="AD1343" s="334"/>
      <c r="AE1343" s="334"/>
    </row>
    <row r="1344" spans="1:31" s="328" customFormat="1">
      <c r="A1344" s="311"/>
      <c r="B1344" s="311"/>
      <c r="C1344" s="312"/>
      <c r="D1344" s="338"/>
      <c r="E1344" s="312"/>
      <c r="F1344" s="339"/>
      <c r="G1344" s="311"/>
      <c r="H1344" s="339"/>
      <c r="I1344" s="340"/>
      <c r="J1344" s="339"/>
      <c r="K1344" s="341"/>
      <c r="L1344" s="342"/>
      <c r="M1344" s="312"/>
      <c r="N1344" s="312"/>
      <c r="O1344" s="343"/>
      <c r="P1344" s="343"/>
      <c r="Q1344" s="343"/>
      <c r="R1344" s="332"/>
      <c r="S1344" s="332"/>
      <c r="T1344" s="325" t="str">
        <f t="shared" si="95"/>
        <v/>
      </c>
      <c r="U1344" s="326"/>
      <c r="V1344" s="330"/>
      <c r="AA1344" s="343"/>
      <c r="AB1344" s="334"/>
      <c r="AC1344" s="334"/>
      <c r="AD1344" s="334"/>
      <c r="AE1344" s="334"/>
    </row>
    <row r="1345" spans="1:31" s="328" customFormat="1">
      <c r="A1345" s="311"/>
      <c r="B1345" s="311"/>
      <c r="C1345" s="312"/>
      <c r="D1345" s="338"/>
      <c r="E1345" s="312"/>
      <c r="F1345" s="339"/>
      <c r="G1345" s="311"/>
      <c r="H1345" s="339"/>
      <c r="I1345" s="340"/>
      <c r="J1345" s="339"/>
      <c r="K1345" s="341"/>
      <c r="L1345" s="342"/>
      <c r="M1345" s="312"/>
      <c r="N1345" s="312"/>
      <c r="O1345" s="343"/>
      <c r="P1345" s="343"/>
      <c r="Q1345" s="343"/>
      <c r="R1345" s="332"/>
      <c r="S1345" s="332"/>
      <c r="T1345" s="325" t="str">
        <f t="shared" si="95"/>
        <v/>
      </c>
      <c r="U1345" s="326"/>
      <c r="V1345" s="330"/>
      <c r="AA1345" s="343"/>
      <c r="AB1345" s="334"/>
      <c r="AC1345" s="334"/>
      <c r="AD1345" s="334"/>
      <c r="AE1345" s="334"/>
    </row>
    <row r="1346" spans="1:31" s="328" customFormat="1">
      <c r="A1346" s="311"/>
      <c r="B1346" s="311"/>
      <c r="C1346" s="312"/>
      <c r="D1346" s="338"/>
      <c r="E1346" s="312"/>
      <c r="F1346" s="339"/>
      <c r="G1346" s="311"/>
      <c r="H1346" s="339"/>
      <c r="I1346" s="340"/>
      <c r="J1346" s="339"/>
      <c r="K1346" s="341"/>
      <c r="L1346" s="342"/>
      <c r="M1346" s="312"/>
      <c r="N1346" s="312"/>
      <c r="O1346" s="343"/>
      <c r="P1346" s="343"/>
      <c r="Q1346" s="343"/>
      <c r="R1346" s="332"/>
      <c r="S1346" s="332"/>
      <c r="T1346" s="325" t="str">
        <f t="shared" si="95"/>
        <v/>
      </c>
      <c r="U1346" s="326"/>
      <c r="V1346" s="330"/>
      <c r="AA1346" s="343"/>
      <c r="AB1346" s="334"/>
      <c r="AC1346" s="334"/>
      <c r="AD1346" s="334"/>
      <c r="AE1346" s="334"/>
    </row>
    <row r="1347" spans="1:31" s="328" customFormat="1">
      <c r="A1347" s="311"/>
      <c r="B1347" s="311"/>
      <c r="C1347" s="312"/>
      <c r="D1347" s="338"/>
      <c r="E1347" s="312"/>
      <c r="F1347" s="339"/>
      <c r="G1347" s="311"/>
      <c r="H1347" s="339"/>
      <c r="I1347" s="340"/>
      <c r="J1347" s="339"/>
      <c r="K1347" s="341"/>
      <c r="L1347" s="342"/>
      <c r="M1347" s="312"/>
      <c r="N1347" s="312"/>
      <c r="O1347" s="343"/>
      <c r="P1347" s="343"/>
      <c r="Q1347" s="343"/>
      <c r="R1347" s="332"/>
      <c r="S1347" s="332"/>
      <c r="T1347" s="325" t="str">
        <f t="shared" si="95"/>
        <v/>
      </c>
      <c r="U1347" s="326"/>
      <c r="V1347" s="330"/>
      <c r="AA1347" s="343"/>
      <c r="AB1347" s="334"/>
      <c r="AC1347" s="334"/>
      <c r="AD1347" s="334"/>
      <c r="AE1347" s="334"/>
    </row>
    <row r="1348" spans="1:31" s="328" customFormat="1">
      <c r="A1348" s="311"/>
      <c r="B1348" s="311"/>
      <c r="C1348" s="312"/>
      <c r="D1348" s="338"/>
      <c r="E1348" s="312"/>
      <c r="F1348" s="339"/>
      <c r="G1348" s="311"/>
      <c r="H1348" s="339"/>
      <c r="I1348" s="340"/>
      <c r="J1348" s="339"/>
      <c r="K1348" s="341"/>
      <c r="L1348" s="342"/>
      <c r="M1348" s="312"/>
      <c r="N1348" s="312"/>
      <c r="O1348" s="343"/>
      <c r="P1348" s="343"/>
      <c r="Q1348" s="343"/>
      <c r="R1348" s="332"/>
      <c r="S1348" s="332"/>
      <c r="T1348" s="325" t="str">
        <f t="shared" si="95"/>
        <v/>
      </c>
      <c r="U1348" s="326"/>
      <c r="V1348" s="330"/>
      <c r="AA1348" s="343"/>
      <c r="AB1348" s="334"/>
      <c r="AC1348" s="334"/>
      <c r="AD1348" s="334"/>
      <c r="AE1348" s="334"/>
    </row>
    <row r="1349" spans="1:31" s="328" customFormat="1">
      <c r="A1349" s="311"/>
      <c r="B1349" s="311"/>
      <c r="C1349" s="312"/>
      <c r="D1349" s="338"/>
      <c r="E1349" s="312"/>
      <c r="F1349" s="339"/>
      <c r="G1349" s="311"/>
      <c r="H1349" s="339"/>
      <c r="I1349" s="340"/>
      <c r="J1349" s="339"/>
      <c r="K1349" s="341"/>
      <c r="L1349" s="342"/>
      <c r="M1349" s="312"/>
      <c r="N1349" s="312"/>
      <c r="O1349" s="343"/>
      <c r="P1349" s="343"/>
      <c r="Q1349" s="343"/>
      <c r="R1349" s="332"/>
      <c r="S1349" s="332"/>
      <c r="T1349" s="325" t="str">
        <f t="shared" si="95"/>
        <v/>
      </c>
      <c r="U1349" s="326"/>
      <c r="V1349" s="330"/>
      <c r="AA1349" s="343"/>
      <c r="AB1349" s="334"/>
      <c r="AC1349" s="334"/>
      <c r="AD1349" s="334"/>
      <c r="AE1349" s="334"/>
    </row>
    <row r="1350" spans="1:31" s="328" customFormat="1">
      <c r="A1350" s="311"/>
      <c r="B1350" s="311"/>
      <c r="C1350" s="312"/>
      <c r="D1350" s="338"/>
      <c r="E1350" s="312"/>
      <c r="F1350" s="339"/>
      <c r="G1350" s="311"/>
      <c r="H1350" s="339"/>
      <c r="I1350" s="340"/>
      <c r="J1350" s="339"/>
      <c r="K1350" s="341"/>
      <c r="L1350" s="342"/>
      <c r="M1350" s="312"/>
      <c r="N1350" s="312"/>
      <c r="O1350" s="343"/>
      <c r="P1350" s="343"/>
      <c r="Q1350" s="343"/>
      <c r="R1350" s="332"/>
      <c r="S1350" s="332"/>
      <c r="T1350" s="325" t="str">
        <f t="shared" si="95"/>
        <v/>
      </c>
      <c r="U1350" s="326"/>
      <c r="V1350" s="330"/>
      <c r="AA1350" s="343"/>
      <c r="AB1350" s="334"/>
      <c r="AC1350" s="334"/>
      <c r="AD1350" s="334"/>
      <c r="AE1350" s="334"/>
    </row>
    <row r="1351" spans="1:31" s="328" customFormat="1">
      <c r="A1351" s="311"/>
      <c r="B1351" s="311"/>
      <c r="C1351" s="312"/>
      <c r="D1351" s="338"/>
      <c r="E1351" s="312"/>
      <c r="F1351" s="339"/>
      <c r="G1351" s="311"/>
      <c r="H1351" s="339"/>
      <c r="I1351" s="340"/>
      <c r="J1351" s="339"/>
      <c r="K1351" s="341"/>
      <c r="L1351" s="342"/>
      <c r="M1351" s="312"/>
      <c r="N1351" s="312"/>
      <c r="O1351" s="343"/>
      <c r="P1351" s="343"/>
      <c r="Q1351" s="343"/>
      <c r="R1351" s="332"/>
      <c r="S1351" s="332"/>
      <c r="T1351" s="325" t="str">
        <f t="shared" si="95"/>
        <v/>
      </c>
      <c r="U1351" s="326"/>
      <c r="V1351" s="330"/>
      <c r="AA1351" s="343"/>
      <c r="AB1351" s="334"/>
      <c r="AC1351" s="334"/>
      <c r="AD1351" s="334"/>
      <c r="AE1351" s="334"/>
    </row>
    <row r="1352" spans="1:31" s="328" customFormat="1">
      <c r="A1352" s="311"/>
      <c r="B1352" s="311"/>
      <c r="C1352" s="312"/>
      <c r="D1352" s="338"/>
      <c r="E1352" s="312"/>
      <c r="F1352" s="339"/>
      <c r="G1352" s="311"/>
      <c r="H1352" s="339"/>
      <c r="I1352" s="340"/>
      <c r="J1352" s="339"/>
      <c r="K1352" s="341"/>
      <c r="L1352" s="342"/>
      <c r="M1352" s="312"/>
      <c r="N1352" s="312"/>
      <c r="O1352" s="343"/>
      <c r="P1352" s="343"/>
      <c r="Q1352" s="343"/>
      <c r="R1352" s="332"/>
      <c r="S1352" s="332"/>
      <c r="T1352" s="325" t="str">
        <f t="shared" si="95"/>
        <v/>
      </c>
      <c r="U1352" s="326"/>
      <c r="V1352" s="330"/>
      <c r="AA1352" s="343"/>
      <c r="AB1352" s="334"/>
      <c r="AC1352" s="334"/>
      <c r="AD1352" s="334"/>
      <c r="AE1352" s="334"/>
    </row>
    <row r="1353" spans="1:31" s="328" customFormat="1">
      <c r="A1353" s="311"/>
      <c r="B1353" s="311"/>
      <c r="C1353" s="312"/>
      <c r="D1353" s="338"/>
      <c r="E1353" s="312"/>
      <c r="F1353" s="339"/>
      <c r="G1353" s="311"/>
      <c r="H1353" s="339"/>
      <c r="I1353" s="340"/>
      <c r="J1353" s="339"/>
      <c r="K1353" s="341"/>
      <c r="L1353" s="342"/>
      <c r="M1353" s="312"/>
      <c r="N1353" s="312"/>
      <c r="O1353" s="343"/>
      <c r="P1353" s="343"/>
      <c r="Q1353" s="343"/>
      <c r="R1353" s="332"/>
      <c r="S1353" s="332"/>
      <c r="T1353" s="325" t="str">
        <f t="shared" si="95"/>
        <v/>
      </c>
      <c r="U1353" s="326"/>
      <c r="V1353" s="330"/>
      <c r="AA1353" s="343"/>
      <c r="AB1353" s="334"/>
      <c r="AC1353" s="334"/>
      <c r="AD1353" s="334"/>
      <c r="AE1353" s="334"/>
    </row>
    <row r="1354" spans="1:31" s="328" customFormat="1">
      <c r="A1354" s="311"/>
      <c r="B1354" s="311"/>
      <c r="C1354" s="312"/>
      <c r="D1354" s="338"/>
      <c r="E1354" s="312"/>
      <c r="F1354" s="339"/>
      <c r="G1354" s="311"/>
      <c r="H1354" s="339"/>
      <c r="I1354" s="340"/>
      <c r="J1354" s="339"/>
      <c r="K1354" s="341"/>
      <c r="L1354" s="342"/>
      <c r="M1354" s="312"/>
      <c r="N1354" s="312"/>
      <c r="O1354" s="343"/>
      <c r="P1354" s="343"/>
      <c r="Q1354" s="343"/>
      <c r="R1354" s="332"/>
      <c r="S1354" s="332"/>
      <c r="T1354" s="325" t="str">
        <f t="shared" si="95"/>
        <v/>
      </c>
      <c r="U1354" s="326"/>
      <c r="V1354" s="330"/>
      <c r="AA1354" s="343"/>
      <c r="AB1354" s="334"/>
      <c r="AC1354" s="334"/>
      <c r="AD1354" s="334"/>
      <c r="AE1354" s="334"/>
    </row>
    <row r="1355" spans="1:31" s="328" customFormat="1">
      <c r="A1355" s="311"/>
      <c r="B1355" s="311"/>
      <c r="C1355" s="312"/>
      <c r="D1355" s="338"/>
      <c r="E1355" s="312"/>
      <c r="F1355" s="339"/>
      <c r="G1355" s="311"/>
      <c r="H1355" s="339"/>
      <c r="I1355" s="340"/>
      <c r="J1355" s="339"/>
      <c r="K1355" s="341"/>
      <c r="L1355" s="342"/>
      <c r="M1355" s="312"/>
      <c r="N1355" s="312"/>
      <c r="O1355" s="343"/>
      <c r="P1355" s="343"/>
      <c r="Q1355" s="343"/>
      <c r="R1355" s="332"/>
      <c r="S1355" s="332"/>
      <c r="T1355" s="325" t="str">
        <f t="shared" si="95"/>
        <v/>
      </c>
      <c r="U1355" s="326"/>
      <c r="V1355" s="330"/>
      <c r="AA1355" s="343"/>
      <c r="AB1355" s="334"/>
      <c r="AC1355" s="334"/>
      <c r="AD1355" s="334"/>
      <c r="AE1355" s="334"/>
    </row>
    <row r="1356" spans="1:31" s="328" customFormat="1">
      <c r="A1356" s="311"/>
      <c r="B1356" s="311"/>
      <c r="C1356" s="312"/>
      <c r="D1356" s="338"/>
      <c r="E1356" s="312"/>
      <c r="F1356" s="339"/>
      <c r="G1356" s="311"/>
      <c r="H1356" s="339"/>
      <c r="I1356" s="340"/>
      <c r="J1356" s="339"/>
      <c r="K1356" s="341"/>
      <c r="L1356" s="342"/>
      <c r="M1356" s="312"/>
      <c r="N1356" s="312"/>
      <c r="O1356" s="343"/>
      <c r="P1356" s="343"/>
      <c r="Q1356" s="343"/>
      <c r="R1356" s="332"/>
      <c r="S1356" s="332"/>
      <c r="T1356" s="325" t="str">
        <f t="shared" si="95"/>
        <v/>
      </c>
      <c r="U1356" s="326"/>
      <c r="V1356" s="330"/>
      <c r="AA1356" s="343"/>
      <c r="AB1356" s="334"/>
      <c r="AC1356" s="334"/>
      <c r="AD1356" s="334"/>
      <c r="AE1356" s="334"/>
    </row>
    <row r="1357" spans="1:31" s="328" customFormat="1">
      <c r="A1357" s="311"/>
      <c r="B1357" s="311"/>
      <c r="C1357" s="312"/>
      <c r="D1357" s="338"/>
      <c r="E1357" s="312"/>
      <c r="F1357" s="339"/>
      <c r="G1357" s="311"/>
      <c r="H1357" s="339"/>
      <c r="I1357" s="340"/>
      <c r="J1357" s="339"/>
      <c r="K1357" s="341"/>
      <c r="L1357" s="342"/>
      <c r="M1357" s="312"/>
      <c r="N1357" s="312"/>
      <c r="O1357" s="343"/>
      <c r="P1357" s="343"/>
      <c r="Q1357" s="343"/>
      <c r="R1357" s="332"/>
      <c r="S1357" s="332"/>
      <c r="T1357" s="325" t="str">
        <f t="shared" ref="T1357:T1420" si="96">IFERROR(IF(U1357="","",ROW()-11),"")</f>
        <v/>
      </c>
      <c r="U1357" s="326"/>
      <c r="V1357" s="330"/>
      <c r="AA1357" s="343"/>
      <c r="AB1357" s="334"/>
      <c r="AC1357" s="334"/>
      <c r="AD1357" s="334"/>
      <c r="AE1357" s="334"/>
    </row>
    <row r="1358" spans="1:31" s="328" customFormat="1">
      <c r="A1358" s="311"/>
      <c r="B1358" s="311"/>
      <c r="C1358" s="312"/>
      <c r="D1358" s="338"/>
      <c r="E1358" s="312"/>
      <c r="F1358" s="339"/>
      <c r="G1358" s="311"/>
      <c r="H1358" s="339"/>
      <c r="I1358" s="340"/>
      <c r="J1358" s="339"/>
      <c r="K1358" s="341"/>
      <c r="L1358" s="342"/>
      <c r="M1358" s="312"/>
      <c r="N1358" s="312"/>
      <c r="O1358" s="343"/>
      <c r="P1358" s="343"/>
      <c r="Q1358" s="343"/>
      <c r="R1358" s="332"/>
      <c r="S1358" s="332"/>
      <c r="T1358" s="325" t="str">
        <f t="shared" si="96"/>
        <v/>
      </c>
      <c r="U1358" s="326"/>
      <c r="V1358" s="330"/>
      <c r="AA1358" s="343"/>
      <c r="AB1358" s="334"/>
      <c r="AC1358" s="334"/>
      <c r="AD1358" s="334"/>
      <c r="AE1358" s="334"/>
    </row>
    <row r="1359" spans="1:31" s="328" customFormat="1">
      <c r="A1359" s="311"/>
      <c r="B1359" s="311"/>
      <c r="C1359" s="312"/>
      <c r="D1359" s="338"/>
      <c r="E1359" s="312"/>
      <c r="F1359" s="339"/>
      <c r="G1359" s="311"/>
      <c r="H1359" s="339"/>
      <c r="I1359" s="340"/>
      <c r="J1359" s="339"/>
      <c r="K1359" s="341"/>
      <c r="L1359" s="342"/>
      <c r="M1359" s="312"/>
      <c r="N1359" s="312"/>
      <c r="O1359" s="343"/>
      <c r="P1359" s="343"/>
      <c r="Q1359" s="343"/>
      <c r="R1359" s="332"/>
      <c r="S1359" s="332"/>
      <c r="T1359" s="325" t="str">
        <f t="shared" si="96"/>
        <v/>
      </c>
      <c r="U1359" s="326"/>
      <c r="V1359" s="330"/>
      <c r="AA1359" s="343"/>
      <c r="AB1359" s="334"/>
      <c r="AC1359" s="334"/>
      <c r="AD1359" s="334"/>
      <c r="AE1359" s="334"/>
    </row>
    <row r="1360" spans="1:31" s="328" customFormat="1">
      <c r="A1360" s="311"/>
      <c r="B1360" s="311"/>
      <c r="C1360" s="312"/>
      <c r="D1360" s="338"/>
      <c r="E1360" s="312"/>
      <c r="F1360" s="339"/>
      <c r="G1360" s="311"/>
      <c r="H1360" s="339"/>
      <c r="I1360" s="340"/>
      <c r="J1360" s="339"/>
      <c r="K1360" s="341"/>
      <c r="L1360" s="342"/>
      <c r="M1360" s="312"/>
      <c r="N1360" s="312"/>
      <c r="O1360" s="343"/>
      <c r="P1360" s="343"/>
      <c r="Q1360" s="343"/>
      <c r="R1360" s="332"/>
      <c r="S1360" s="332"/>
      <c r="T1360" s="325" t="str">
        <f t="shared" si="96"/>
        <v/>
      </c>
      <c r="U1360" s="326"/>
      <c r="V1360" s="330"/>
      <c r="AA1360" s="343"/>
      <c r="AB1360" s="334"/>
      <c r="AC1360" s="334"/>
      <c r="AD1360" s="334"/>
      <c r="AE1360" s="334"/>
    </row>
    <row r="1361" spans="1:31" s="328" customFormat="1">
      <c r="A1361" s="311"/>
      <c r="B1361" s="311"/>
      <c r="C1361" s="312"/>
      <c r="D1361" s="338"/>
      <c r="E1361" s="312"/>
      <c r="F1361" s="339"/>
      <c r="G1361" s="311"/>
      <c r="H1361" s="339"/>
      <c r="I1361" s="340"/>
      <c r="J1361" s="339"/>
      <c r="K1361" s="341"/>
      <c r="L1361" s="342"/>
      <c r="M1361" s="312"/>
      <c r="N1361" s="312"/>
      <c r="O1361" s="343"/>
      <c r="P1361" s="343"/>
      <c r="Q1361" s="343"/>
      <c r="R1361" s="332"/>
      <c r="S1361" s="332"/>
      <c r="T1361" s="325" t="str">
        <f t="shared" si="96"/>
        <v/>
      </c>
      <c r="U1361" s="326"/>
      <c r="V1361" s="330"/>
      <c r="AA1361" s="343"/>
      <c r="AB1361" s="334"/>
      <c r="AC1361" s="334"/>
      <c r="AD1361" s="334"/>
      <c r="AE1361" s="334"/>
    </row>
    <row r="1362" spans="1:31" s="328" customFormat="1">
      <c r="A1362" s="311"/>
      <c r="B1362" s="311"/>
      <c r="C1362" s="312"/>
      <c r="D1362" s="338"/>
      <c r="E1362" s="312"/>
      <c r="F1362" s="339"/>
      <c r="G1362" s="311"/>
      <c r="H1362" s="339"/>
      <c r="I1362" s="340"/>
      <c r="J1362" s="339"/>
      <c r="K1362" s="341"/>
      <c r="L1362" s="342"/>
      <c r="M1362" s="312"/>
      <c r="N1362" s="312"/>
      <c r="O1362" s="343"/>
      <c r="P1362" s="343"/>
      <c r="Q1362" s="343"/>
      <c r="R1362" s="332"/>
      <c r="S1362" s="332"/>
      <c r="T1362" s="325" t="str">
        <f t="shared" si="96"/>
        <v/>
      </c>
      <c r="U1362" s="326"/>
      <c r="V1362" s="330"/>
      <c r="AA1362" s="343"/>
      <c r="AB1362" s="334"/>
      <c r="AC1362" s="334"/>
      <c r="AD1362" s="334"/>
      <c r="AE1362" s="334"/>
    </row>
    <row r="1363" spans="1:31" s="328" customFormat="1">
      <c r="A1363" s="311"/>
      <c r="B1363" s="311"/>
      <c r="C1363" s="312"/>
      <c r="D1363" s="338"/>
      <c r="E1363" s="312"/>
      <c r="F1363" s="339"/>
      <c r="G1363" s="311"/>
      <c r="H1363" s="339"/>
      <c r="I1363" s="340"/>
      <c r="J1363" s="339"/>
      <c r="K1363" s="341"/>
      <c r="L1363" s="342"/>
      <c r="M1363" s="312"/>
      <c r="N1363" s="312"/>
      <c r="O1363" s="343"/>
      <c r="P1363" s="343"/>
      <c r="Q1363" s="343"/>
      <c r="R1363" s="332"/>
      <c r="S1363" s="332"/>
      <c r="T1363" s="325" t="str">
        <f t="shared" si="96"/>
        <v/>
      </c>
      <c r="U1363" s="326"/>
      <c r="V1363" s="330"/>
      <c r="AA1363" s="343"/>
      <c r="AB1363" s="334"/>
      <c r="AC1363" s="334"/>
      <c r="AD1363" s="334"/>
      <c r="AE1363" s="334"/>
    </row>
    <row r="1364" spans="1:31" s="328" customFormat="1">
      <c r="A1364" s="311"/>
      <c r="B1364" s="311"/>
      <c r="C1364" s="312"/>
      <c r="D1364" s="338"/>
      <c r="E1364" s="312"/>
      <c r="F1364" s="339"/>
      <c r="G1364" s="311"/>
      <c r="H1364" s="339"/>
      <c r="I1364" s="340"/>
      <c r="J1364" s="339"/>
      <c r="K1364" s="341"/>
      <c r="L1364" s="342"/>
      <c r="M1364" s="312"/>
      <c r="N1364" s="312"/>
      <c r="O1364" s="343"/>
      <c r="P1364" s="343"/>
      <c r="Q1364" s="343"/>
      <c r="R1364" s="332"/>
      <c r="S1364" s="332"/>
      <c r="T1364" s="325" t="str">
        <f t="shared" si="96"/>
        <v/>
      </c>
      <c r="U1364" s="326"/>
      <c r="V1364" s="330"/>
      <c r="AA1364" s="343"/>
      <c r="AB1364" s="334"/>
      <c r="AC1364" s="334"/>
      <c r="AD1364" s="334"/>
      <c r="AE1364" s="334"/>
    </row>
    <row r="1365" spans="1:31" s="328" customFormat="1">
      <c r="A1365" s="311"/>
      <c r="B1365" s="311"/>
      <c r="C1365" s="312"/>
      <c r="D1365" s="338"/>
      <c r="E1365" s="312"/>
      <c r="F1365" s="339"/>
      <c r="G1365" s="311"/>
      <c r="H1365" s="339"/>
      <c r="I1365" s="340"/>
      <c r="J1365" s="339"/>
      <c r="K1365" s="341"/>
      <c r="L1365" s="342"/>
      <c r="M1365" s="312"/>
      <c r="N1365" s="312"/>
      <c r="O1365" s="343"/>
      <c r="P1365" s="343"/>
      <c r="Q1365" s="343"/>
      <c r="R1365" s="332"/>
      <c r="S1365" s="332"/>
      <c r="T1365" s="325" t="str">
        <f t="shared" si="96"/>
        <v/>
      </c>
      <c r="U1365" s="326"/>
      <c r="V1365" s="330"/>
      <c r="AA1365" s="343"/>
      <c r="AB1365" s="334"/>
      <c r="AC1365" s="334"/>
      <c r="AD1365" s="334"/>
      <c r="AE1365" s="334"/>
    </row>
    <row r="1366" spans="1:31" s="328" customFormat="1">
      <c r="A1366" s="311"/>
      <c r="B1366" s="311"/>
      <c r="C1366" s="312"/>
      <c r="D1366" s="338"/>
      <c r="E1366" s="312"/>
      <c r="F1366" s="339"/>
      <c r="G1366" s="311"/>
      <c r="H1366" s="339"/>
      <c r="I1366" s="340"/>
      <c r="J1366" s="339"/>
      <c r="K1366" s="341"/>
      <c r="L1366" s="342"/>
      <c r="M1366" s="312"/>
      <c r="N1366" s="312"/>
      <c r="O1366" s="343"/>
      <c r="P1366" s="343"/>
      <c r="Q1366" s="343"/>
      <c r="R1366" s="332"/>
      <c r="S1366" s="332"/>
      <c r="T1366" s="325" t="str">
        <f t="shared" si="96"/>
        <v/>
      </c>
      <c r="U1366" s="326"/>
      <c r="V1366" s="330"/>
      <c r="AA1366" s="343"/>
      <c r="AB1366" s="334"/>
      <c r="AC1366" s="334"/>
      <c r="AD1366" s="334"/>
      <c r="AE1366" s="334"/>
    </row>
    <row r="1367" spans="1:31" s="328" customFormat="1">
      <c r="A1367" s="311"/>
      <c r="B1367" s="311"/>
      <c r="C1367" s="312"/>
      <c r="D1367" s="338"/>
      <c r="E1367" s="312"/>
      <c r="F1367" s="339"/>
      <c r="G1367" s="311"/>
      <c r="H1367" s="339"/>
      <c r="I1367" s="340"/>
      <c r="J1367" s="339"/>
      <c r="K1367" s="341"/>
      <c r="L1367" s="342"/>
      <c r="M1367" s="312"/>
      <c r="N1367" s="312"/>
      <c r="O1367" s="343"/>
      <c r="P1367" s="343"/>
      <c r="Q1367" s="343"/>
      <c r="R1367" s="332"/>
      <c r="S1367" s="332"/>
      <c r="T1367" s="325" t="str">
        <f t="shared" si="96"/>
        <v/>
      </c>
      <c r="U1367" s="326"/>
      <c r="V1367" s="330"/>
      <c r="AA1367" s="343"/>
      <c r="AB1367" s="334"/>
      <c r="AC1367" s="334"/>
      <c r="AD1367" s="334"/>
      <c r="AE1367" s="334"/>
    </row>
    <row r="1368" spans="1:31" s="328" customFormat="1">
      <c r="A1368" s="311"/>
      <c r="B1368" s="311"/>
      <c r="C1368" s="312"/>
      <c r="D1368" s="338"/>
      <c r="E1368" s="312"/>
      <c r="F1368" s="339"/>
      <c r="G1368" s="311"/>
      <c r="H1368" s="339"/>
      <c r="I1368" s="340"/>
      <c r="J1368" s="339"/>
      <c r="K1368" s="341"/>
      <c r="L1368" s="342"/>
      <c r="M1368" s="312"/>
      <c r="N1368" s="312"/>
      <c r="O1368" s="343"/>
      <c r="P1368" s="343"/>
      <c r="Q1368" s="343"/>
      <c r="R1368" s="332"/>
      <c r="S1368" s="332"/>
      <c r="T1368" s="325" t="str">
        <f t="shared" si="96"/>
        <v/>
      </c>
      <c r="U1368" s="326"/>
      <c r="V1368" s="330"/>
      <c r="AA1368" s="343"/>
      <c r="AB1368" s="334"/>
      <c r="AC1368" s="334"/>
      <c r="AD1368" s="334"/>
      <c r="AE1368" s="334"/>
    </row>
    <row r="1369" spans="1:31" s="328" customFormat="1">
      <c r="A1369" s="311"/>
      <c r="B1369" s="311"/>
      <c r="C1369" s="312"/>
      <c r="D1369" s="338"/>
      <c r="E1369" s="312"/>
      <c r="F1369" s="339"/>
      <c r="G1369" s="311"/>
      <c r="H1369" s="339"/>
      <c r="I1369" s="340"/>
      <c r="J1369" s="339"/>
      <c r="K1369" s="341"/>
      <c r="L1369" s="342"/>
      <c r="M1369" s="312"/>
      <c r="N1369" s="312"/>
      <c r="O1369" s="343"/>
      <c r="P1369" s="343"/>
      <c r="Q1369" s="343"/>
      <c r="R1369" s="332"/>
      <c r="S1369" s="332"/>
      <c r="T1369" s="325" t="str">
        <f t="shared" si="96"/>
        <v/>
      </c>
      <c r="U1369" s="326"/>
      <c r="V1369" s="330"/>
      <c r="AA1369" s="343"/>
      <c r="AB1369" s="334"/>
      <c r="AC1369" s="334"/>
      <c r="AD1369" s="334"/>
      <c r="AE1369" s="334"/>
    </row>
    <row r="1370" spans="1:31" s="328" customFormat="1">
      <c r="A1370" s="311"/>
      <c r="B1370" s="311"/>
      <c r="C1370" s="312"/>
      <c r="D1370" s="338"/>
      <c r="E1370" s="312"/>
      <c r="F1370" s="339"/>
      <c r="G1370" s="311"/>
      <c r="H1370" s="339"/>
      <c r="I1370" s="340"/>
      <c r="J1370" s="339"/>
      <c r="K1370" s="341"/>
      <c r="L1370" s="342"/>
      <c r="M1370" s="312"/>
      <c r="N1370" s="312"/>
      <c r="O1370" s="343"/>
      <c r="P1370" s="343"/>
      <c r="Q1370" s="343"/>
      <c r="R1370" s="332"/>
      <c r="S1370" s="332"/>
      <c r="T1370" s="325" t="str">
        <f t="shared" si="96"/>
        <v/>
      </c>
      <c r="U1370" s="326"/>
      <c r="V1370" s="330"/>
      <c r="AA1370" s="343"/>
      <c r="AB1370" s="334"/>
      <c r="AC1370" s="334"/>
      <c r="AD1370" s="334"/>
      <c r="AE1370" s="334"/>
    </row>
    <row r="1371" spans="1:31" s="328" customFormat="1">
      <c r="A1371" s="311"/>
      <c r="B1371" s="311"/>
      <c r="C1371" s="312"/>
      <c r="D1371" s="338"/>
      <c r="E1371" s="312"/>
      <c r="F1371" s="339"/>
      <c r="G1371" s="311"/>
      <c r="H1371" s="339"/>
      <c r="I1371" s="340"/>
      <c r="J1371" s="339"/>
      <c r="K1371" s="341"/>
      <c r="L1371" s="342"/>
      <c r="M1371" s="312"/>
      <c r="N1371" s="312"/>
      <c r="O1371" s="343"/>
      <c r="P1371" s="343"/>
      <c r="Q1371" s="343"/>
      <c r="R1371" s="332"/>
      <c r="S1371" s="332"/>
      <c r="T1371" s="325" t="str">
        <f t="shared" si="96"/>
        <v/>
      </c>
      <c r="U1371" s="326"/>
      <c r="V1371" s="330"/>
      <c r="AA1371" s="343"/>
      <c r="AB1371" s="334"/>
      <c r="AC1371" s="334"/>
      <c r="AD1371" s="334"/>
      <c r="AE1371" s="334"/>
    </row>
    <row r="1372" spans="1:31" s="328" customFormat="1">
      <c r="A1372" s="311"/>
      <c r="B1372" s="311"/>
      <c r="C1372" s="312"/>
      <c r="D1372" s="338"/>
      <c r="E1372" s="312"/>
      <c r="F1372" s="339"/>
      <c r="G1372" s="311"/>
      <c r="H1372" s="339"/>
      <c r="I1372" s="340"/>
      <c r="J1372" s="339"/>
      <c r="K1372" s="341"/>
      <c r="L1372" s="342"/>
      <c r="M1372" s="312"/>
      <c r="N1372" s="312"/>
      <c r="O1372" s="343"/>
      <c r="P1372" s="343"/>
      <c r="Q1372" s="343"/>
      <c r="R1372" s="332"/>
      <c r="S1372" s="332"/>
      <c r="T1372" s="325" t="str">
        <f t="shared" si="96"/>
        <v/>
      </c>
      <c r="U1372" s="326"/>
      <c r="V1372" s="330"/>
      <c r="AA1372" s="343"/>
      <c r="AB1372" s="334"/>
      <c r="AC1372" s="334"/>
      <c r="AD1372" s="334"/>
      <c r="AE1372" s="334"/>
    </row>
    <row r="1373" spans="1:31" s="328" customFormat="1">
      <c r="A1373" s="311"/>
      <c r="B1373" s="311"/>
      <c r="C1373" s="312"/>
      <c r="D1373" s="338"/>
      <c r="E1373" s="312"/>
      <c r="F1373" s="339"/>
      <c r="G1373" s="311"/>
      <c r="H1373" s="339"/>
      <c r="I1373" s="340"/>
      <c r="J1373" s="339"/>
      <c r="K1373" s="341"/>
      <c r="L1373" s="342"/>
      <c r="M1373" s="312"/>
      <c r="N1373" s="312"/>
      <c r="O1373" s="343"/>
      <c r="P1373" s="343"/>
      <c r="Q1373" s="343"/>
      <c r="R1373" s="332"/>
      <c r="S1373" s="332"/>
      <c r="T1373" s="325" t="str">
        <f t="shared" si="96"/>
        <v/>
      </c>
      <c r="U1373" s="326"/>
      <c r="V1373" s="330"/>
      <c r="AA1373" s="343"/>
      <c r="AB1373" s="334"/>
      <c r="AC1373" s="334"/>
      <c r="AD1373" s="334"/>
      <c r="AE1373" s="334"/>
    </row>
    <row r="1374" spans="1:31" s="328" customFormat="1">
      <c r="A1374" s="311"/>
      <c r="B1374" s="311"/>
      <c r="C1374" s="312"/>
      <c r="D1374" s="338"/>
      <c r="E1374" s="312"/>
      <c r="F1374" s="339"/>
      <c r="G1374" s="311"/>
      <c r="H1374" s="339"/>
      <c r="I1374" s="340"/>
      <c r="J1374" s="339"/>
      <c r="K1374" s="341"/>
      <c r="L1374" s="342"/>
      <c r="M1374" s="312"/>
      <c r="N1374" s="312"/>
      <c r="O1374" s="343"/>
      <c r="P1374" s="343"/>
      <c r="Q1374" s="343"/>
      <c r="R1374" s="332"/>
      <c r="S1374" s="332"/>
      <c r="T1374" s="325" t="str">
        <f t="shared" si="96"/>
        <v/>
      </c>
      <c r="U1374" s="326"/>
      <c r="V1374" s="330"/>
      <c r="AA1374" s="343"/>
      <c r="AB1374" s="334"/>
      <c r="AC1374" s="334"/>
      <c r="AD1374" s="334"/>
      <c r="AE1374" s="334"/>
    </row>
    <row r="1375" spans="1:31" s="328" customFormat="1">
      <c r="A1375" s="311"/>
      <c r="B1375" s="311"/>
      <c r="C1375" s="312"/>
      <c r="D1375" s="338"/>
      <c r="E1375" s="312"/>
      <c r="F1375" s="339"/>
      <c r="G1375" s="311"/>
      <c r="H1375" s="339"/>
      <c r="I1375" s="340"/>
      <c r="J1375" s="339"/>
      <c r="K1375" s="341"/>
      <c r="L1375" s="342"/>
      <c r="M1375" s="312"/>
      <c r="N1375" s="312"/>
      <c r="O1375" s="343"/>
      <c r="P1375" s="343"/>
      <c r="Q1375" s="343"/>
      <c r="R1375" s="332"/>
      <c r="S1375" s="332"/>
      <c r="T1375" s="325" t="str">
        <f t="shared" si="96"/>
        <v/>
      </c>
      <c r="U1375" s="326"/>
      <c r="V1375" s="330"/>
      <c r="AA1375" s="343"/>
      <c r="AB1375" s="334"/>
      <c r="AC1375" s="334"/>
      <c r="AD1375" s="334"/>
      <c r="AE1375" s="334"/>
    </row>
    <row r="1376" spans="1:31" s="328" customFormat="1">
      <c r="A1376" s="311"/>
      <c r="B1376" s="311"/>
      <c r="C1376" s="312"/>
      <c r="D1376" s="338"/>
      <c r="E1376" s="312"/>
      <c r="F1376" s="339"/>
      <c r="G1376" s="311"/>
      <c r="H1376" s="339"/>
      <c r="I1376" s="340"/>
      <c r="J1376" s="339"/>
      <c r="K1376" s="341"/>
      <c r="L1376" s="342"/>
      <c r="M1376" s="312"/>
      <c r="N1376" s="312"/>
      <c r="O1376" s="343"/>
      <c r="P1376" s="343"/>
      <c r="Q1376" s="343"/>
      <c r="R1376" s="332"/>
      <c r="S1376" s="332"/>
      <c r="T1376" s="325" t="str">
        <f t="shared" si="96"/>
        <v/>
      </c>
      <c r="U1376" s="326"/>
      <c r="V1376" s="330"/>
      <c r="AA1376" s="343"/>
      <c r="AB1376" s="334"/>
      <c r="AC1376" s="334"/>
      <c r="AD1376" s="334"/>
      <c r="AE1376" s="334"/>
    </row>
    <row r="1377" spans="1:31" s="328" customFormat="1">
      <c r="A1377" s="311"/>
      <c r="B1377" s="311"/>
      <c r="C1377" s="312"/>
      <c r="D1377" s="338"/>
      <c r="E1377" s="312"/>
      <c r="F1377" s="339"/>
      <c r="G1377" s="311"/>
      <c r="H1377" s="339"/>
      <c r="I1377" s="340"/>
      <c r="J1377" s="339"/>
      <c r="K1377" s="341"/>
      <c r="L1377" s="342"/>
      <c r="M1377" s="312"/>
      <c r="N1377" s="312"/>
      <c r="O1377" s="343"/>
      <c r="P1377" s="343"/>
      <c r="Q1377" s="343"/>
      <c r="R1377" s="332"/>
      <c r="S1377" s="332"/>
      <c r="T1377" s="325" t="str">
        <f t="shared" si="96"/>
        <v/>
      </c>
      <c r="U1377" s="326"/>
      <c r="V1377" s="330"/>
      <c r="AA1377" s="343"/>
      <c r="AB1377" s="334"/>
      <c r="AC1377" s="334"/>
      <c r="AD1377" s="334"/>
      <c r="AE1377" s="334"/>
    </row>
    <row r="1378" spans="1:31" s="328" customFormat="1">
      <c r="A1378" s="311"/>
      <c r="B1378" s="311"/>
      <c r="C1378" s="312"/>
      <c r="D1378" s="338"/>
      <c r="E1378" s="312"/>
      <c r="F1378" s="339"/>
      <c r="G1378" s="311"/>
      <c r="H1378" s="339"/>
      <c r="I1378" s="340"/>
      <c r="J1378" s="339"/>
      <c r="K1378" s="341"/>
      <c r="L1378" s="342"/>
      <c r="M1378" s="312"/>
      <c r="N1378" s="312"/>
      <c r="O1378" s="343"/>
      <c r="P1378" s="343"/>
      <c r="Q1378" s="343"/>
      <c r="R1378" s="332"/>
      <c r="S1378" s="332"/>
      <c r="T1378" s="325" t="str">
        <f t="shared" si="96"/>
        <v/>
      </c>
      <c r="U1378" s="326"/>
      <c r="V1378" s="330"/>
      <c r="AA1378" s="343"/>
      <c r="AB1378" s="334"/>
      <c r="AC1378" s="334"/>
      <c r="AD1378" s="334"/>
      <c r="AE1378" s="334"/>
    </row>
    <row r="1379" spans="1:31" s="328" customFormat="1">
      <c r="A1379" s="311"/>
      <c r="B1379" s="311"/>
      <c r="C1379" s="312"/>
      <c r="D1379" s="338"/>
      <c r="E1379" s="312"/>
      <c r="F1379" s="339"/>
      <c r="G1379" s="311"/>
      <c r="H1379" s="339"/>
      <c r="I1379" s="340"/>
      <c r="J1379" s="339"/>
      <c r="K1379" s="341"/>
      <c r="L1379" s="342"/>
      <c r="M1379" s="312"/>
      <c r="N1379" s="312"/>
      <c r="O1379" s="343"/>
      <c r="P1379" s="343"/>
      <c r="Q1379" s="343"/>
      <c r="R1379" s="332"/>
      <c r="S1379" s="332"/>
      <c r="T1379" s="325" t="str">
        <f t="shared" si="96"/>
        <v/>
      </c>
      <c r="U1379" s="326"/>
      <c r="V1379" s="330"/>
      <c r="AA1379" s="343"/>
      <c r="AB1379" s="334"/>
      <c r="AC1379" s="334"/>
      <c r="AD1379" s="334"/>
      <c r="AE1379" s="334"/>
    </row>
    <row r="1380" spans="1:31" s="328" customFormat="1">
      <c r="A1380" s="311"/>
      <c r="B1380" s="311"/>
      <c r="C1380" s="312"/>
      <c r="D1380" s="338"/>
      <c r="E1380" s="312"/>
      <c r="F1380" s="339"/>
      <c r="G1380" s="311"/>
      <c r="H1380" s="339"/>
      <c r="I1380" s="340"/>
      <c r="J1380" s="339"/>
      <c r="K1380" s="341"/>
      <c r="L1380" s="342"/>
      <c r="M1380" s="312"/>
      <c r="N1380" s="312"/>
      <c r="O1380" s="343"/>
      <c r="P1380" s="343"/>
      <c r="Q1380" s="343"/>
      <c r="R1380" s="332"/>
      <c r="S1380" s="332"/>
      <c r="T1380" s="325" t="str">
        <f t="shared" si="96"/>
        <v/>
      </c>
      <c r="U1380" s="326"/>
      <c r="V1380" s="330"/>
      <c r="AA1380" s="343"/>
      <c r="AB1380" s="334"/>
      <c r="AC1380" s="334"/>
      <c r="AD1380" s="334"/>
      <c r="AE1380" s="334"/>
    </row>
    <row r="1381" spans="1:31" s="328" customFormat="1">
      <c r="A1381" s="311"/>
      <c r="B1381" s="311"/>
      <c r="C1381" s="312"/>
      <c r="D1381" s="338"/>
      <c r="E1381" s="312"/>
      <c r="F1381" s="339"/>
      <c r="G1381" s="311"/>
      <c r="H1381" s="339"/>
      <c r="I1381" s="340"/>
      <c r="J1381" s="339"/>
      <c r="K1381" s="341"/>
      <c r="L1381" s="342"/>
      <c r="M1381" s="312"/>
      <c r="N1381" s="312"/>
      <c r="O1381" s="343"/>
      <c r="P1381" s="343"/>
      <c r="Q1381" s="343"/>
      <c r="R1381" s="332"/>
      <c r="S1381" s="332"/>
      <c r="T1381" s="325" t="str">
        <f t="shared" si="96"/>
        <v/>
      </c>
      <c r="U1381" s="326"/>
      <c r="V1381" s="330"/>
      <c r="AA1381" s="343"/>
      <c r="AB1381" s="334"/>
      <c r="AC1381" s="334"/>
      <c r="AD1381" s="334"/>
      <c r="AE1381" s="334"/>
    </row>
    <row r="1382" spans="1:31" s="328" customFormat="1">
      <c r="A1382" s="311"/>
      <c r="B1382" s="311"/>
      <c r="C1382" s="312"/>
      <c r="D1382" s="338"/>
      <c r="E1382" s="312"/>
      <c r="F1382" s="339"/>
      <c r="G1382" s="311"/>
      <c r="H1382" s="339"/>
      <c r="I1382" s="340"/>
      <c r="J1382" s="339"/>
      <c r="K1382" s="341"/>
      <c r="L1382" s="342"/>
      <c r="M1382" s="312"/>
      <c r="N1382" s="312"/>
      <c r="O1382" s="343"/>
      <c r="P1382" s="343"/>
      <c r="Q1382" s="343"/>
      <c r="R1382" s="332"/>
      <c r="S1382" s="332"/>
      <c r="T1382" s="325" t="str">
        <f t="shared" si="96"/>
        <v/>
      </c>
      <c r="U1382" s="326"/>
      <c r="V1382" s="330"/>
      <c r="AA1382" s="343"/>
      <c r="AB1382" s="334"/>
      <c r="AC1382" s="334"/>
      <c r="AD1382" s="334"/>
      <c r="AE1382" s="334"/>
    </row>
    <row r="1383" spans="1:31" s="328" customFormat="1">
      <c r="A1383" s="311"/>
      <c r="B1383" s="311"/>
      <c r="C1383" s="312"/>
      <c r="D1383" s="338"/>
      <c r="E1383" s="312"/>
      <c r="F1383" s="339"/>
      <c r="G1383" s="311"/>
      <c r="H1383" s="339"/>
      <c r="I1383" s="340"/>
      <c r="J1383" s="339"/>
      <c r="K1383" s="341"/>
      <c r="L1383" s="342"/>
      <c r="M1383" s="312"/>
      <c r="N1383" s="312"/>
      <c r="O1383" s="343"/>
      <c r="P1383" s="343"/>
      <c r="Q1383" s="343"/>
      <c r="R1383" s="332"/>
      <c r="S1383" s="332"/>
      <c r="T1383" s="325" t="str">
        <f t="shared" si="96"/>
        <v/>
      </c>
      <c r="U1383" s="326"/>
      <c r="V1383" s="330"/>
      <c r="AA1383" s="343"/>
      <c r="AB1383" s="334"/>
      <c r="AC1383" s="334"/>
      <c r="AD1383" s="334"/>
      <c r="AE1383" s="334"/>
    </row>
    <row r="1384" spans="1:31" s="328" customFormat="1">
      <c r="A1384" s="311"/>
      <c r="B1384" s="311"/>
      <c r="C1384" s="312"/>
      <c r="D1384" s="338"/>
      <c r="E1384" s="312"/>
      <c r="F1384" s="339"/>
      <c r="G1384" s="311"/>
      <c r="H1384" s="339"/>
      <c r="I1384" s="340"/>
      <c r="J1384" s="339"/>
      <c r="K1384" s="341"/>
      <c r="L1384" s="342"/>
      <c r="M1384" s="312"/>
      <c r="N1384" s="312"/>
      <c r="O1384" s="343"/>
      <c r="P1384" s="343"/>
      <c r="Q1384" s="343"/>
      <c r="R1384" s="332"/>
      <c r="S1384" s="332"/>
      <c r="T1384" s="325" t="str">
        <f t="shared" si="96"/>
        <v/>
      </c>
      <c r="U1384" s="326"/>
      <c r="V1384" s="330"/>
      <c r="AA1384" s="343"/>
      <c r="AB1384" s="334"/>
      <c r="AC1384" s="334"/>
      <c r="AD1384" s="334"/>
      <c r="AE1384" s="334"/>
    </row>
    <row r="1385" spans="1:31" s="328" customFormat="1">
      <c r="A1385" s="311"/>
      <c r="B1385" s="311"/>
      <c r="C1385" s="312"/>
      <c r="D1385" s="338"/>
      <c r="E1385" s="312"/>
      <c r="F1385" s="339"/>
      <c r="G1385" s="311"/>
      <c r="H1385" s="339"/>
      <c r="I1385" s="340"/>
      <c r="J1385" s="339"/>
      <c r="K1385" s="341"/>
      <c r="L1385" s="342"/>
      <c r="M1385" s="312"/>
      <c r="N1385" s="312"/>
      <c r="O1385" s="343"/>
      <c r="P1385" s="343"/>
      <c r="Q1385" s="343"/>
      <c r="R1385" s="332"/>
      <c r="S1385" s="332"/>
      <c r="T1385" s="325" t="str">
        <f t="shared" si="96"/>
        <v/>
      </c>
      <c r="U1385" s="326"/>
      <c r="V1385" s="330"/>
      <c r="AA1385" s="343"/>
      <c r="AB1385" s="334"/>
      <c r="AC1385" s="334"/>
      <c r="AD1385" s="334"/>
      <c r="AE1385" s="334"/>
    </row>
    <row r="1386" spans="1:31" s="328" customFormat="1">
      <c r="A1386" s="311"/>
      <c r="B1386" s="311"/>
      <c r="C1386" s="312"/>
      <c r="D1386" s="338"/>
      <c r="E1386" s="312"/>
      <c r="F1386" s="339"/>
      <c r="G1386" s="311"/>
      <c r="H1386" s="339"/>
      <c r="I1386" s="340"/>
      <c r="J1386" s="339"/>
      <c r="K1386" s="341"/>
      <c r="L1386" s="342"/>
      <c r="M1386" s="312"/>
      <c r="N1386" s="312"/>
      <c r="O1386" s="343"/>
      <c r="P1386" s="343"/>
      <c r="Q1386" s="343"/>
      <c r="R1386" s="332"/>
      <c r="S1386" s="332"/>
      <c r="T1386" s="325" t="str">
        <f t="shared" si="96"/>
        <v/>
      </c>
      <c r="U1386" s="326"/>
      <c r="V1386" s="330"/>
      <c r="AA1386" s="343"/>
      <c r="AB1386" s="334"/>
      <c r="AC1386" s="334"/>
      <c r="AD1386" s="334"/>
      <c r="AE1386" s="334"/>
    </row>
    <row r="1387" spans="1:31" s="328" customFormat="1">
      <c r="A1387" s="311"/>
      <c r="B1387" s="311"/>
      <c r="C1387" s="312"/>
      <c r="D1387" s="338"/>
      <c r="E1387" s="312"/>
      <c r="F1387" s="339"/>
      <c r="G1387" s="311"/>
      <c r="H1387" s="339"/>
      <c r="I1387" s="340"/>
      <c r="J1387" s="339"/>
      <c r="K1387" s="341"/>
      <c r="L1387" s="342"/>
      <c r="M1387" s="312"/>
      <c r="N1387" s="312"/>
      <c r="O1387" s="343"/>
      <c r="P1387" s="343"/>
      <c r="Q1387" s="343"/>
      <c r="R1387" s="332"/>
      <c r="S1387" s="332"/>
      <c r="T1387" s="325" t="str">
        <f t="shared" si="96"/>
        <v/>
      </c>
      <c r="U1387" s="326"/>
      <c r="V1387" s="330"/>
      <c r="AA1387" s="343"/>
      <c r="AB1387" s="334"/>
      <c r="AC1387" s="334"/>
      <c r="AD1387" s="334"/>
      <c r="AE1387" s="334"/>
    </row>
    <row r="1388" spans="1:31" s="328" customFormat="1">
      <c r="A1388" s="311"/>
      <c r="B1388" s="311"/>
      <c r="C1388" s="312"/>
      <c r="D1388" s="338"/>
      <c r="E1388" s="312"/>
      <c r="F1388" s="339"/>
      <c r="G1388" s="311"/>
      <c r="H1388" s="339"/>
      <c r="I1388" s="340"/>
      <c r="J1388" s="339"/>
      <c r="K1388" s="341"/>
      <c r="L1388" s="342"/>
      <c r="M1388" s="312"/>
      <c r="N1388" s="312"/>
      <c r="O1388" s="343"/>
      <c r="P1388" s="343"/>
      <c r="Q1388" s="343"/>
      <c r="R1388" s="332"/>
      <c r="S1388" s="332"/>
      <c r="T1388" s="325" t="str">
        <f t="shared" si="96"/>
        <v/>
      </c>
      <c r="U1388" s="326"/>
      <c r="V1388" s="330"/>
      <c r="AA1388" s="343"/>
      <c r="AB1388" s="334"/>
      <c r="AC1388" s="334"/>
      <c r="AD1388" s="334"/>
      <c r="AE1388" s="334"/>
    </row>
    <row r="1389" spans="1:31" s="328" customFormat="1">
      <c r="A1389" s="311"/>
      <c r="B1389" s="311"/>
      <c r="C1389" s="312"/>
      <c r="D1389" s="338"/>
      <c r="E1389" s="312"/>
      <c r="F1389" s="339"/>
      <c r="G1389" s="311"/>
      <c r="H1389" s="339"/>
      <c r="I1389" s="340"/>
      <c r="J1389" s="339"/>
      <c r="K1389" s="341"/>
      <c r="L1389" s="342"/>
      <c r="M1389" s="312"/>
      <c r="N1389" s="312"/>
      <c r="O1389" s="343"/>
      <c r="P1389" s="343"/>
      <c r="Q1389" s="343"/>
      <c r="R1389" s="332"/>
      <c r="S1389" s="332"/>
      <c r="T1389" s="325" t="str">
        <f t="shared" si="96"/>
        <v/>
      </c>
      <c r="U1389" s="326"/>
      <c r="V1389" s="330"/>
      <c r="AA1389" s="343"/>
      <c r="AB1389" s="334"/>
      <c r="AC1389" s="334"/>
      <c r="AD1389" s="334"/>
      <c r="AE1389" s="334"/>
    </row>
    <row r="1390" spans="1:31" s="328" customFormat="1">
      <c r="A1390" s="311"/>
      <c r="B1390" s="311"/>
      <c r="C1390" s="312"/>
      <c r="D1390" s="338"/>
      <c r="E1390" s="312"/>
      <c r="F1390" s="339"/>
      <c r="G1390" s="311"/>
      <c r="H1390" s="339"/>
      <c r="I1390" s="340"/>
      <c r="J1390" s="339"/>
      <c r="K1390" s="341"/>
      <c r="L1390" s="342"/>
      <c r="M1390" s="312"/>
      <c r="N1390" s="312"/>
      <c r="O1390" s="343"/>
      <c r="P1390" s="343"/>
      <c r="Q1390" s="343"/>
      <c r="R1390" s="332"/>
      <c r="S1390" s="332"/>
      <c r="T1390" s="325" t="str">
        <f t="shared" si="96"/>
        <v/>
      </c>
      <c r="U1390" s="326"/>
      <c r="V1390" s="330"/>
      <c r="AA1390" s="343"/>
      <c r="AB1390" s="334"/>
      <c r="AC1390" s="334"/>
      <c r="AD1390" s="334"/>
      <c r="AE1390" s="334"/>
    </row>
    <row r="1391" spans="1:31" s="328" customFormat="1">
      <c r="A1391" s="311"/>
      <c r="B1391" s="311"/>
      <c r="C1391" s="312"/>
      <c r="D1391" s="338"/>
      <c r="E1391" s="312"/>
      <c r="F1391" s="339"/>
      <c r="G1391" s="311"/>
      <c r="H1391" s="339"/>
      <c r="I1391" s="340"/>
      <c r="J1391" s="339"/>
      <c r="K1391" s="341"/>
      <c r="L1391" s="342"/>
      <c r="M1391" s="312"/>
      <c r="N1391" s="312"/>
      <c r="O1391" s="343"/>
      <c r="P1391" s="343"/>
      <c r="Q1391" s="343"/>
      <c r="R1391" s="332"/>
      <c r="S1391" s="332"/>
      <c r="T1391" s="325" t="str">
        <f t="shared" si="96"/>
        <v/>
      </c>
      <c r="U1391" s="326"/>
      <c r="V1391" s="330"/>
      <c r="AA1391" s="343"/>
      <c r="AB1391" s="334"/>
      <c r="AC1391" s="334"/>
      <c r="AD1391" s="334"/>
      <c r="AE1391" s="334"/>
    </row>
    <row r="1392" spans="1:31" s="328" customFormat="1">
      <c r="A1392" s="311"/>
      <c r="B1392" s="311"/>
      <c r="C1392" s="312"/>
      <c r="D1392" s="338"/>
      <c r="E1392" s="312"/>
      <c r="F1392" s="339"/>
      <c r="G1392" s="311"/>
      <c r="H1392" s="339"/>
      <c r="I1392" s="340"/>
      <c r="J1392" s="339"/>
      <c r="K1392" s="341"/>
      <c r="L1392" s="342"/>
      <c r="M1392" s="312"/>
      <c r="N1392" s="312"/>
      <c r="O1392" s="343"/>
      <c r="P1392" s="343"/>
      <c r="Q1392" s="343"/>
      <c r="R1392" s="332"/>
      <c r="S1392" s="332"/>
      <c r="T1392" s="325" t="str">
        <f t="shared" si="96"/>
        <v/>
      </c>
      <c r="U1392" s="326"/>
      <c r="V1392" s="330"/>
      <c r="AA1392" s="343"/>
      <c r="AB1392" s="334"/>
      <c r="AC1392" s="334"/>
      <c r="AD1392" s="334"/>
      <c r="AE1392" s="334"/>
    </row>
    <row r="1393" spans="1:31" s="328" customFormat="1">
      <c r="A1393" s="311"/>
      <c r="B1393" s="311"/>
      <c r="C1393" s="312"/>
      <c r="D1393" s="338"/>
      <c r="E1393" s="312"/>
      <c r="F1393" s="339"/>
      <c r="G1393" s="311"/>
      <c r="H1393" s="339"/>
      <c r="I1393" s="340"/>
      <c r="J1393" s="339"/>
      <c r="K1393" s="341"/>
      <c r="L1393" s="342"/>
      <c r="M1393" s="312"/>
      <c r="N1393" s="312"/>
      <c r="O1393" s="343"/>
      <c r="P1393" s="343"/>
      <c r="Q1393" s="343"/>
      <c r="R1393" s="332"/>
      <c r="S1393" s="332"/>
      <c r="T1393" s="325" t="str">
        <f t="shared" si="96"/>
        <v/>
      </c>
      <c r="U1393" s="326"/>
      <c r="V1393" s="330"/>
      <c r="AA1393" s="343"/>
      <c r="AB1393" s="334"/>
      <c r="AC1393" s="334"/>
      <c r="AD1393" s="334"/>
      <c r="AE1393" s="334"/>
    </row>
    <row r="1394" spans="1:31" s="328" customFormat="1">
      <c r="A1394" s="311"/>
      <c r="B1394" s="311"/>
      <c r="C1394" s="312"/>
      <c r="D1394" s="338"/>
      <c r="E1394" s="312"/>
      <c r="F1394" s="339"/>
      <c r="G1394" s="311"/>
      <c r="H1394" s="339"/>
      <c r="I1394" s="340"/>
      <c r="J1394" s="339"/>
      <c r="K1394" s="341"/>
      <c r="L1394" s="342"/>
      <c r="M1394" s="312"/>
      <c r="N1394" s="312"/>
      <c r="O1394" s="343"/>
      <c r="P1394" s="343"/>
      <c r="Q1394" s="343"/>
      <c r="R1394" s="332"/>
      <c r="S1394" s="332"/>
      <c r="T1394" s="325" t="str">
        <f t="shared" si="96"/>
        <v/>
      </c>
      <c r="U1394" s="326"/>
      <c r="V1394" s="330"/>
      <c r="AA1394" s="343"/>
      <c r="AB1394" s="334"/>
      <c r="AC1394" s="334"/>
      <c r="AD1394" s="334"/>
      <c r="AE1394" s="334"/>
    </row>
    <row r="1395" spans="1:31" s="328" customFormat="1">
      <c r="A1395" s="311"/>
      <c r="B1395" s="311"/>
      <c r="C1395" s="312"/>
      <c r="D1395" s="338"/>
      <c r="E1395" s="312"/>
      <c r="F1395" s="339"/>
      <c r="G1395" s="311"/>
      <c r="H1395" s="339"/>
      <c r="I1395" s="340"/>
      <c r="J1395" s="339"/>
      <c r="K1395" s="341"/>
      <c r="L1395" s="342"/>
      <c r="M1395" s="312"/>
      <c r="N1395" s="312"/>
      <c r="O1395" s="343"/>
      <c r="P1395" s="343"/>
      <c r="Q1395" s="343"/>
      <c r="R1395" s="332"/>
      <c r="S1395" s="332"/>
      <c r="T1395" s="325" t="str">
        <f t="shared" si="96"/>
        <v/>
      </c>
      <c r="U1395" s="326"/>
      <c r="V1395" s="330"/>
      <c r="AA1395" s="343"/>
      <c r="AB1395" s="334"/>
      <c r="AC1395" s="334"/>
      <c r="AD1395" s="334"/>
      <c r="AE1395" s="334"/>
    </row>
    <row r="1396" spans="1:31" s="328" customFormat="1">
      <c r="A1396" s="311"/>
      <c r="B1396" s="311"/>
      <c r="C1396" s="312"/>
      <c r="D1396" s="338"/>
      <c r="E1396" s="312"/>
      <c r="F1396" s="339"/>
      <c r="G1396" s="311"/>
      <c r="H1396" s="339"/>
      <c r="I1396" s="340"/>
      <c r="J1396" s="339"/>
      <c r="K1396" s="341"/>
      <c r="L1396" s="342"/>
      <c r="M1396" s="312"/>
      <c r="N1396" s="312"/>
      <c r="O1396" s="343"/>
      <c r="P1396" s="343"/>
      <c r="Q1396" s="343"/>
      <c r="R1396" s="332"/>
      <c r="S1396" s="332"/>
      <c r="T1396" s="325" t="str">
        <f t="shared" si="96"/>
        <v/>
      </c>
      <c r="U1396" s="326"/>
      <c r="V1396" s="330"/>
      <c r="AA1396" s="343"/>
      <c r="AB1396" s="334"/>
      <c r="AC1396" s="334"/>
      <c r="AD1396" s="334"/>
      <c r="AE1396" s="334"/>
    </row>
    <row r="1397" spans="1:31" s="328" customFormat="1">
      <c r="A1397" s="311"/>
      <c r="B1397" s="311"/>
      <c r="C1397" s="312"/>
      <c r="D1397" s="338"/>
      <c r="E1397" s="312"/>
      <c r="F1397" s="339"/>
      <c r="G1397" s="311"/>
      <c r="H1397" s="339"/>
      <c r="I1397" s="340"/>
      <c r="J1397" s="339"/>
      <c r="K1397" s="341"/>
      <c r="L1397" s="342"/>
      <c r="M1397" s="312"/>
      <c r="N1397" s="312"/>
      <c r="O1397" s="343"/>
      <c r="P1397" s="343"/>
      <c r="Q1397" s="343"/>
      <c r="R1397" s="332"/>
      <c r="S1397" s="332"/>
      <c r="T1397" s="325" t="str">
        <f t="shared" si="96"/>
        <v/>
      </c>
      <c r="U1397" s="326"/>
      <c r="V1397" s="330"/>
      <c r="AA1397" s="343"/>
      <c r="AB1397" s="334"/>
      <c r="AC1397" s="334"/>
      <c r="AD1397" s="334"/>
      <c r="AE1397" s="334"/>
    </row>
    <row r="1398" spans="1:31" s="328" customFormat="1">
      <c r="A1398" s="311"/>
      <c r="B1398" s="311"/>
      <c r="C1398" s="312"/>
      <c r="D1398" s="338"/>
      <c r="E1398" s="312"/>
      <c r="F1398" s="339"/>
      <c r="G1398" s="311"/>
      <c r="H1398" s="339"/>
      <c r="I1398" s="340"/>
      <c r="J1398" s="339"/>
      <c r="K1398" s="341"/>
      <c r="L1398" s="342"/>
      <c r="M1398" s="312"/>
      <c r="N1398" s="312"/>
      <c r="O1398" s="343"/>
      <c r="P1398" s="343"/>
      <c r="Q1398" s="343"/>
      <c r="R1398" s="332"/>
      <c r="S1398" s="332"/>
      <c r="T1398" s="325" t="str">
        <f t="shared" si="96"/>
        <v/>
      </c>
      <c r="U1398" s="326"/>
      <c r="V1398" s="330"/>
      <c r="AA1398" s="343"/>
      <c r="AB1398" s="334"/>
      <c r="AC1398" s="334"/>
      <c r="AD1398" s="334"/>
      <c r="AE1398" s="334"/>
    </row>
    <row r="1399" spans="1:31" s="328" customFormat="1">
      <c r="A1399" s="311"/>
      <c r="B1399" s="311"/>
      <c r="C1399" s="312"/>
      <c r="D1399" s="338"/>
      <c r="E1399" s="312"/>
      <c r="F1399" s="339"/>
      <c r="G1399" s="311"/>
      <c r="H1399" s="339"/>
      <c r="I1399" s="340"/>
      <c r="J1399" s="339"/>
      <c r="K1399" s="341"/>
      <c r="L1399" s="342"/>
      <c r="M1399" s="312"/>
      <c r="N1399" s="312"/>
      <c r="O1399" s="343"/>
      <c r="P1399" s="343"/>
      <c r="Q1399" s="343"/>
      <c r="R1399" s="332"/>
      <c r="S1399" s="332"/>
      <c r="T1399" s="325" t="str">
        <f t="shared" si="96"/>
        <v/>
      </c>
      <c r="U1399" s="326"/>
      <c r="V1399" s="330"/>
      <c r="AA1399" s="343"/>
      <c r="AB1399" s="334"/>
      <c r="AC1399" s="334"/>
      <c r="AD1399" s="334"/>
      <c r="AE1399" s="334"/>
    </row>
    <row r="1400" spans="1:31" s="328" customFormat="1">
      <c r="A1400" s="311"/>
      <c r="B1400" s="311"/>
      <c r="C1400" s="312"/>
      <c r="D1400" s="338"/>
      <c r="E1400" s="312"/>
      <c r="F1400" s="339"/>
      <c r="G1400" s="311"/>
      <c r="H1400" s="339"/>
      <c r="I1400" s="340"/>
      <c r="J1400" s="339"/>
      <c r="K1400" s="341"/>
      <c r="L1400" s="342"/>
      <c r="M1400" s="312"/>
      <c r="N1400" s="312"/>
      <c r="O1400" s="343"/>
      <c r="P1400" s="343"/>
      <c r="Q1400" s="343"/>
      <c r="R1400" s="332"/>
      <c r="S1400" s="332"/>
      <c r="T1400" s="325" t="str">
        <f t="shared" si="96"/>
        <v/>
      </c>
      <c r="U1400" s="326"/>
      <c r="V1400" s="330"/>
      <c r="AA1400" s="343"/>
      <c r="AB1400" s="334"/>
      <c r="AC1400" s="334"/>
      <c r="AD1400" s="334"/>
      <c r="AE1400" s="334"/>
    </row>
    <row r="1401" spans="1:31" s="328" customFormat="1">
      <c r="A1401" s="311"/>
      <c r="B1401" s="311"/>
      <c r="C1401" s="312"/>
      <c r="D1401" s="338"/>
      <c r="E1401" s="312"/>
      <c r="F1401" s="339"/>
      <c r="G1401" s="311"/>
      <c r="H1401" s="339"/>
      <c r="I1401" s="340"/>
      <c r="J1401" s="339"/>
      <c r="K1401" s="341"/>
      <c r="L1401" s="342"/>
      <c r="M1401" s="312"/>
      <c r="N1401" s="312"/>
      <c r="O1401" s="343"/>
      <c r="P1401" s="343"/>
      <c r="Q1401" s="343"/>
      <c r="R1401" s="332"/>
      <c r="S1401" s="332"/>
      <c r="T1401" s="325" t="str">
        <f t="shared" si="96"/>
        <v/>
      </c>
      <c r="U1401" s="326"/>
      <c r="V1401" s="330"/>
      <c r="AA1401" s="343"/>
      <c r="AB1401" s="334"/>
      <c r="AC1401" s="334"/>
      <c r="AD1401" s="334"/>
      <c r="AE1401" s="334"/>
    </row>
    <row r="1402" spans="1:31" s="328" customFormat="1">
      <c r="A1402" s="311"/>
      <c r="B1402" s="311"/>
      <c r="C1402" s="312"/>
      <c r="D1402" s="338"/>
      <c r="E1402" s="312"/>
      <c r="F1402" s="339"/>
      <c r="G1402" s="311"/>
      <c r="H1402" s="339"/>
      <c r="I1402" s="340"/>
      <c r="J1402" s="339"/>
      <c r="K1402" s="341"/>
      <c r="L1402" s="342"/>
      <c r="M1402" s="312"/>
      <c r="N1402" s="312"/>
      <c r="O1402" s="343"/>
      <c r="P1402" s="343"/>
      <c r="Q1402" s="343"/>
      <c r="R1402" s="332"/>
      <c r="S1402" s="332"/>
      <c r="T1402" s="325" t="str">
        <f t="shared" si="96"/>
        <v/>
      </c>
      <c r="U1402" s="326"/>
      <c r="V1402" s="330"/>
      <c r="AA1402" s="343"/>
      <c r="AB1402" s="334"/>
      <c r="AC1402" s="334"/>
      <c r="AD1402" s="334"/>
      <c r="AE1402" s="334"/>
    </row>
    <row r="1403" spans="1:31" s="328" customFormat="1">
      <c r="A1403" s="311"/>
      <c r="B1403" s="311"/>
      <c r="C1403" s="312"/>
      <c r="D1403" s="338"/>
      <c r="E1403" s="312"/>
      <c r="F1403" s="339"/>
      <c r="G1403" s="311"/>
      <c r="H1403" s="339"/>
      <c r="I1403" s="340"/>
      <c r="J1403" s="339"/>
      <c r="K1403" s="341"/>
      <c r="L1403" s="342"/>
      <c r="M1403" s="312"/>
      <c r="N1403" s="312"/>
      <c r="O1403" s="343"/>
      <c r="P1403" s="343"/>
      <c r="Q1403" s="343"/>
      <c r="R1403" s="332"/>
      <c r="S1403" s="332"/>
      <c r="T1403" s="325" t="str">
        <f t="shared" si="96"/>
        <v/>
      </c>
      <c r="U1403" s="326"/>
      <c r="V1403" s="330"/>
      <c r="AA1403" s="343"/>
      <c r="AB1403" s="334"/>
      <c r="AC1403" s="334"/>
      <c r="AD1403" s="334"/>
      <c r="AE1403" s="334"/>
    </row>
    <row r="1404" spans="1:31" s="328" customFormat="1">
      <c r="A1404" s="311"/>
      <c r="B1404" s="311"/>
      <c r="C1404" s="312"/>
      <c r="D1404" s="338"/>
      <c r="E1404" s="312"/>
      <c r="F1404" s="339"/>
      <c r="G1404" s="311"/>
      <c r="H1404" s="339"/>
      <c r="I1404" s="340"/>
      <c r="J1404" s="339"/>
      <c r="K1404" s="341"/>
      <c r="L1404" s="342"/>
      <c r="M1404" s="312"/>
      <c r="N1404" s="312"/>
      <c r="O1404" s="343"/>
      <c r="P1404" s="343"/>
      <c r="Q1404" s="343"/>
      <c r="R1404" s="332"/>
      <c r="S1404" s="332"/>
      <c r="T1404" s="325" t="str">
        <f t="shared" si="96"/>
        <v/>
      </c>
      <c r="U1404" s="326"/>
      <c r="V1404" s="330"/>
      <c r="AA1404" s="343"/>
      <c r="AB1404" s="334"/>
      <c r="AC1404" s="334"/>
      <c r="AD1404" s="334"/>
      <c r="AE1404" s="334"/>
    </row>
    <row r="1405" spans="1:31" s="328" customFormat="1">
      <c r="A1405" s="311"/>
      <c r="B1405" s="311"/>
      <c r="C1405" s="312"/>
      <c r="D1405" s="338"/>
      <c r="E1405" s="312"/>
      <c r="F1405" s="339"/>
      <c r="G1405" s="311"/>
      <c r="H1405" s="339"/>
      <c r="I1405" s="340"/>
      <c r="J1405" s="339"/>
      <c r="K1405" s="341"/>
      <c r="L1405" s="342"/>
      <c r="M1405" s="312"/>
      <c r="N1405" s="312"/>
      <c r="O1405" s="343"/>
      <c r="P1405" s="343"/>
      <c r="Q1405" s="343"/>
      <c r="R1405" s="332"/>
      <c r="S1405" s="332"/>
      <c r="T1405" s="325" t="str">
        <f t="shared" si="96"/>
        <v/>
      </c>
      <c r="U1405" s="326"/>
      <c r="V1405" s="330"/>
      <c r="AA1405" s="343"/>
      <c r="AB1405" s="334"/>
      <c r="AC1405" s="334"/>
      <c r="AD1405" s="334"/>
      <c r="AE1405" s="334"/>
    </row>
    <row r="1406" spans="1:31" s="328" customFormat="1">
      <c r="A1406" s="311"/>
      <c r="B1406" s="311"/>
      <c r="C1406" s="312"/>
      <c r="D1406" s="338"/>
      <c r="E1406" s="312"/>
      <c r="F1406" s="339"/>
      <c r="G1406" s="311"/>
      <c r="H1406" s="339"/>
      <c r="I1406" s="340"/>
      <c r="J1406" s="339"/>
      <c r="K1406" s="341"/>
      <c r="L1406" s="342"/>
      <c r="M1406" s="312"/>
      <c r="N1406" s="312"/>
      <c r="O1406" s="343"/>
      <c r="P1406" s="343"/>
      <c r="Q1406" s="343"/>
      <c r="R1406" s="332"/>
      <c r="S1406" s="332"/>
      <c r="T1406" s="325" t="str">
        <f t="shared" si="96"/>
        <v/>
      </c>
      <c r="U1406" s="326"/>
      <c r="V1406" s="330"/>
      <c r="AA1406" s="343"/>
      <c r="AB1406" s="334"/>
      <c r="AC1406" s="334"/>
      <c r="AD1406" s="334"/>
      <c r="AE1406" s="334"/>
    </row>
    <row r="1407" spans="1:31" s="328" customFormat="1">
      <c r="A1407" s="311"/>
      <c r="B1407" s="311"/>
      <c r="C1407" s="312"/>
      <c r="D1407" s="338"/>
      <c r="E1407" s="312"/>
      <c r="F1407" s="339"/>
      <c r="G1407" s="311"/>
      <c r="H1407" s="339"/>
      <c r="I1407" s="340"/>
      <c r="J1407" s="339"/>
      <c r="K1407" s="341"/>
      <c r="L1407" s="342"/>
      <c r="M1407" s="312"/>
      <c r="N1407" s="312"/>
      <c r="O1407" s="343"/>
      <c r="P1407" s="343"/>
      <c r="Q1407" s="343"/>
      <c r="R1407" s="332"/>
      <c r="S1407" s="332"/>
      <c r="T1407" s="325" t="str">
        <f t="shared" si="96"/>
        <v/>
      </c>
      <c r="U1407" s="326"/>
      <c r="V1407" s="330"/>
      <c r="AA1407" s="343"/>
      <c r="AB1407" s="334"/>
      <c r="AC1407" s="334"/>
      <c r="AD1407" s="334"/>
      <c r="AE1407" s="334"/>
    </row>
    <row r="1408" spans="1:31" s="328" customFormat="1">
      <c r="A1408" s="311"/>
      <c r="B1408" s="311"/>
      <c r="C1408" s="312"/>
      <c r="D1408" s="338"/>
      <c r="E1408" s="312"/>
      <c r="F1408" s="339"/>
      <c r="G1408" s="311"/>
      <c r="H1408" s="339"/>
      <c r="I1408" s="340"/>
      <c r="J1408" s="339"/>
      <c r="K1408" s="341"/>
      <c r="L1408" s="342"/>
      <c r="M1408" s="312"/>
      <c r="N1408" s="312"/>
      <c r="O1408" s="343"/>
      <c r="P1408" s="343"/>
      <c r="Q1408" s="343"/>
      <c r="R1408" s="332"/>
      <c r="S1408" s="332"/>
      <c r="T1408" s="325" t="str">
        <f t="shared" si="96"/>
        <v/>
      </c>
      <c r="U1408" s="326"/>
      <c r="V1408" s="330"/>
      <c r="AA1408" s="343"/>
      <c r="AB1408" s="334"/>
      <c r="AC1408" s="334"/>
      <c r="AD1408" s="334"/>
      <c r="AE1408" s="334"/>
    </row>
    <row r="1409" spans="1:31" s="328" customFormat="1">
      <c r="A1409" s="311"/>
      <c r="B1409" s="311"/>
      <c r="C1409" s="312"/>
      <c r="D1409" s="338"/>
      <c r="E1409" s="312"/>
      <c r="F1409" s="339"/>
      <c r="G1409" s="311"/>
      <c r="H1409" s="339"/>
      <c r="I1409" s="340"/>
      <c r="J1409" s="339"/>
      <c r="K1409" s="341"/>
      <c r="L1409" s="342"/>
      <c r="M1409" s="312"/>
      <c r="N1409" s="312"/>
      <c r="O1409" s="343"/>
      <c r="P1409" s="343"/>
      <c r="Q1409" s="343"/>
      <c r="R1409" s="332"/>
      <c r="S1409" s="332"/>
      <c r="T1409" s="325" t="str">
        <f t="shared" si="96"/>
        <v/>
      </c>
      <c r="U1409" s="326"/>
      <c r="V1409" s="330"/>
      <c r="AA1409" s="343"/>
      <c r="AB1409" s="334"/>
      <c r="AC1409" s="334"/>
      <c r="AD1409" s="334"/>
      <c r="AE1409" s="334"/>
    </row>
    <row r="1410" spans="1:31" s="328" customFormat="1">
      <c r="A1410" s="311"/>
      <c r="B1410" s="311"/>
      <c r="C1410" s="312"/>
      <c r="D1410" s="338"/>
      <c r="E1410" s="312"/>
      <c r="F1410" s="339"/>
      <c r="G1410" s="311"/>
      <c r="H1410" s="339"/>
      <c r="I1410" s="340"/>
      <c r="J1410" s="339"/>
      <c r="K1410" s="341"/>
      <c r="L1410" s="342"/>
      <c r="M1410" s="312"/>
      <c r="N1410" s="312"/>
      <c r="O1410" s="343"/>
      <c r="P1410" s="343"/>
      <c r="Q1410" s="343"/>
      <c r="R1410" s="332"/>
      <c r="S1410" s="332"/>
      <c r="T1410" s="325" t="str">
        <f t="shared" si="96"/>
        <v/>
      </c>
      <c r="U1410" s="326"/>
      <c r="V1410" s="330"/>
      <c r="AA1410" s="343"/>
      <c r="AB1410" s="334"/>
      <c r="AC1410" s="334"/>
      <c r="AD1410" s="334"/>
      <c r="AE1410" s="334"/>
    </row>
    <row r="1411" spans="1:31" s="328" customFormat="1">
      <c r="A1411" s="311"/>
      <c r="B1411" s="311"/>
      <c r="C1411" s="312"/>
      <c r="D1411" s="338"/>
      <c r="E1411" s="312"/>
      <c r="F1411" s="339"/>
      <c r="G1411" s="311"/>
      <c r="H1411" s="339"/>
      <c r="I1411" s="340"/>
      <c r="J1411" s="339"/>
      <c r="K1411" s="341"/>
      <c r="L1411" s="342"/>
      <c r="M1411" s="312"/>
      <c r="N1411" s="312"/>
      <c r="O1411" s="343"/>
      <c r="P1411" s="343"/>
      <c r="Q1411" s="343"/>
      <c r="R1411" s="332"/>
      <c r="S1411" s="332"/>
      <c r="T1411" s="325" t="str">
        <f t="shared" si="96"/>
        <v/>
      </c>
      <c r="U1411" s="326"/>
      <c r="V1411" s="330"/>
      <c r="AA1411" s="343"/>
      <c r="AB1411" s="334"/>
      <c r="AC1411" s="334"/>
      <c r="AD1411" s="334"/>
      <c r="AE1411" s="334"/>
    </row>
    <row r="1412" spans="1:31" s="328" customFormat="1">
      <c r="A1412" s="311"/>
      <c r="B1412" s="311"/>
      <c r="C1412" s="312"/>
      <c r="D1412" s="338"/>
      <c r="E1412" s="312"/>
      <c r="F1412" s="339"/>
      <c r="G1412" s="311"/>
      <c r="H1412" s="339"/>
      <c r="I1412" s="340"/>
      <c r="J1412" s="339"/>
      <c r="K1412" s="341"/>
      <c r="L1412" s="342"/>
      <c r="M1412" s="312"/>
      <c r="N1412" s="312"/>
      <c r="O1412" s="343"/>
      <c r="P1412" s="343"/>
      <c r="Q1412" s="343"/>
      <c r="R1412" s="332"/>
      <c r="S1412" s="332"/>
      <c r="T1412" s="325" t="str">
        <f t="shared" si="96"/>
        <v/>
      </c>
      <c r="U1412" s="326"/>
      <c r="V1412" s="330"/>
      <c r="AA1412" s="343"/>
      <c r="AB1412" s="334"/>
      <c r="AC1412" s="334"/>
      <c r="AD1412" s="334"/>
      <c r="AE1412" s="334"/>
    </row>
    <row r="1413" spans="1:31" s="328" customFormat="1">
      <c r="A1413" s="311"/>
      <c r="B1413" s="311"/>
      <c r="C1413" s="312"/>
      <c r="D1413" s="338"/>
      <c r="E1413" s="312"/>
      <c r="F1413" s="339"/>
      <c r="G1413" s="311"/>
      <c r="H1413" s="339"/>
      <c r="I1413" s="340"/>
      <c r="J1413" s="339"/>
      <c r="K1413" s="341"/>
      <c r="L1413" s="342"/>
      <c r="M1413" s="312"/>
      <c r="N1413" s="312"/>
      <c r="O1413" s="343"/>
      <c r="P1413" s="343"/>
      <c r="Q1413" s="343"/>
      <c r="R1413" s="332"/>
      <c r="S1413" s="332"/>
      <c r="T1413" s="325" t="str">
        <f t="shared" si="96"/>
        <v/>
      </c>
      <c r="U1413" s="326"/>
      <c r="V1413" s="330"/>
      <c r="AA1413" s="343"/>
      <c r="AB1413" s="334"/>
      <c r="AC1413" s="334"/>
      <c r="AD1413" s="334"/>
      <c r="AE1413" s="334"/>
    </row>
    <row r="1414" spans="1:31" s="328" customFormat="1">
      <c r="A1414" s="311"/>
      <c r="B1414" s="311"/>
      <c r="C1414" s="312"/>
      <c r="D1414" s="338"/>
      <c r="E1414" s="312"/>
      <c r="F1414" s="339"/>
      <c r="G1414" s="311"/>
      <c r="H1414" s="339"/>
      <c r="I1414" s="340"/>
      <c r="J1414" s="339"/>
      <c r="K1414" s="341"/>
      <c r="L1414" s="342"/>
      <c r="M1414" s="312"/>
      <c r="N1414" s="312"/>
      <c r="O1414" s="343"/>
      <c r="P1414" s="343"/>
      <c r="Q1414" s="343"/>
      <c r="R1414" s="332"/>
      <c r="S1414" s="332"/>
      <c r="T1414" s="325" t="str">
        <f t="shared" si="96"/>
        <v/>
      </c>
      <c r="U1414" s="326"/>
      <c r="V1414" s="330"/>
      <c r="AA1414" s="343"/>
      <c r="AB1414" s="334"/>
      <c r="AC1414" s="334"/>
      <c r="AD1414" s="334"/>
      <c r="AE1414" s="334"/>
    </row>
    <row r="1415" spans="1:31" s="328" customFormat="1">
      <c r="A1415" s="311"/>
      <c r="B1415" s="311"/>
      <c r="C1415" s="312"/>
      <c r="D1415" s="338"/>
      <c r="E1415" s="312"/>
      <c r="F1415" s="339"/>
      <c r="G1415" s="311"/>
      <c r="H1415" s="339"/>
      <c r="I1415" s="340"/>
      <c r="J1415" s="339"/>
      <c r="K1415" s="341"/>
      <c r="L1415" s="342"/>
      <c r="M1415" s="312"/>
      <c r="N1415" s="312"/>
      <c r="O1415" s="343"/>
      <c r="P1415" s="343"/>
      <c r="Q1415" s="343"/>
      <c r="R1415" s="332"/>
      <c r="S1415" s="332"/>
      <c r="T1415" s="325" t="str">
        <f t="shared" si="96"/>
        <v/>
      </c>
      <c r="U1415" s="326"/>
      <c r="V1415" s="330"/>
      <c r="AA1415" s="343"/>
      <c r="AB1415" s="334"/>
      <c r="AC1415" s="334"/>
      <c r="AD1415" s="334"/>
      <c r="AE1415" s="334"/>
    </row>
    <row r="1416" spans="1:31" s="328" customFormat="1">
      <c r="A1416" s="311"/>
      <c r="B1416" s="311"/>
      <c r="C1416" s="312"/>
      <c r="D1416" s="338"/>
      <c r="E1416" s="312"/>
      <c r="F1416" s="339"/>
      <c r="G1416" s="311"/>
      <c r="H1416" s="339"/>
      <c r="I1416" s="340"/>
      <c r="J1416" s="339"/>
      <c r="K1416" s="341"/>
      <c r="L1416" s="342"/>
      <c r="M1416" s="312"/>
      <c r="N1416" s="312"/>
      <c r="O1416" s="343"/>
      <c r="P1416" s="343"/>
      <c r="Q1416" s="343"/>
      <c r="R1416" s="332"/>
      <c r="S1416" s="332"/>
      <c r="T1416" s="325" t="str">
        <f t="shared" si="96"/>
        <v/>
      </c>
      <c r="U1416" s="326"/>
      <c r="V1416" s="330"/>
      <c r="AA1416" s="343"/>
      <c r="AB1416" s="334"/>
      <c r="AC1416" s="334"/>
      <c r="AD1416" s="334"/>
      <c r="AE1416" s="334"/>
    </row>
    <row r="1417" spans="1:31" s="328" customFormat="1">
      <c r="A1417" s="311"/>
      <c r="B1417" s="311"/>
      <c r="C1417" s="312"/>
      <c r="D1417" s="338"/>
      <c r="E1417" s="312"/>
      <c r="F1417" s="339"/>
      <c r="G1417" s="311"/>
      <c r="H1417" s="339"/>
      <c r="I1417" s="340"/>
      <c r="J1417" s="339"/>
      <c r="K1417" s="341"/>
      <c r="L1417" s="342"/>
      <c r="M1417" s="312"/>
      <c r="N1417" s="312"/>
      <c r="O1417" s="343"/>
      <c r="P1417" s="343"/>
      <c r="Q1417" s="343"/>
      <c r="R1417" s="332"/>
      <c r="S1417" s="332"/>
      <c r="T1417" s="325" t="str">
        <f t="shared" si="96"/>
        <v/>
      </c>
      <c r="U1417" s="326"/>
      <c r="V1417" s="330"/>
      <c r="AA1417" s="343"/>
      <c r="AB1417" s="334"/>
      <c r="AC1417" s="334"/>
      <c r="AD1417" s="334"/>
      <c r="AE1417" s="334"/>
    </row>
    <row r="1418" spans="1:31" s="328" customFormat="1">
      <c r="A1418" s="311"/>
      <c r="B1418" s="311"/>
      <c r="C1418" s="312"/>
      <c r="D1418" s="338"/>
      <c r="E1418" s="312"/>
      <c r="F1418" s="339"/>
      <c r="G1418" s="311"/>
      <c r="H1418" s="339"/>
      <c r="I1418" s="340"/>
      <c r="J1418" s="339"/>
      <c r="K1418" s="341"/>
      <c r="L1418" s="342"/>
      <c r="M1418" s="312"/>
      <c r="N1418" s="312"/>
      <c r="O1418" s="343"/>
      <c r="P1418" s="343"/>
      <c r="Q1418" s="343"/>
      <c r="R1418" s="332"/>
      <c r="S1418" s="332"/>
      <c r="T1418" s="325" t="str">
        <f t="shared" si="96"/>
        <v/>
      </c>
      <c r="U1418" s="326"/>
      <c r="V1418" s="330"/>
      <c r="AA1418" s="343"/>
      <c r="AB1418" s="334"/>
      <c r="AC1418" s="334"/>
      <c r="AD1418" s="334"/>
      <c r="AE1418" s="334"/>
    </row>
    <row r="1419" spans="1:31" s="328" customFormat="1">
      <c r="A1419" s="311"/>
      <c r="B1419" s="311"/>
      <c r="C1419" s="312"/>
      <c r="D1419" s="338"/>
      <c r="E1419" s="312"/>
      <c r="F1419" s="339"/>
      <c r="G1419" s="311"/>
      <c r="H1419" s="339"/>
      <c r="I1419" s="340"/>
      <c r="J1419" s="339"/>
      <c r="K1419" s="341"/>
      <c r="L1419" s="342"/>
      <c r="M1419" s="312"/>
      <c r="N1419" s="312"/>
      <c r="O1419" s="343"/>
      <c r="P1419" s="343"/>
      <c r="Q1419" s="343"/>
      <c r="R1419" s="332"/>
      <c r="S1419" s="332"/>
      <c r="T1419" s="325" t="str">
        <f t="shared" si="96"/>
        <v/>
      </c>
      <c r="U1419" s="326"/>
      <c r="V1419" s="330"/>
      <c r="AA1419" s="343"/>
      <c r="AB1419" s="334"/>
      <c r="AC1419" s="334"/>
      <c r="AD1419" s="334"/>
      <c r="AE1419" s="334"/>
    </row>
    <row r="1420" spans="1:31" s="328" customFormat="1">
      <c r="A1420" s="311"/>
      <c r="B1420" s="311"/>
      <c r="C1420" s="312"/>
      <c r="D1420" s="338"/>
      <c r="E1420" s="312"/>
      <c r="F1420" s="339"/>
      <c r="G1420" s="311"/>
      <c r="H1420" s="339"/>
      <c r="I1420" s="340"/>
      <c r="J1420" s="339"/>
      <c r="K1420" s="341"/>
      <c r="L1420" s="342"/>
      <c r="M1420" s="312"/>
      <c r="N1420" s="312"/>
      <c r="O1420" s="343"/>
      <c r="P1420" s="343"/>
      <c r="Q1420" s="343"/>
      <c r="R1420" s="332"/>
      <c r="S1420" s="332"/>
      <c r="T1420" s="325" t="str">
        <f t="shared" si="96"/>
        <v/>
      </c>
      <c r="U1420" s="326"/>
      <c r="V1420" s="330"/>
      <c r="AA1420" s="343"/>
      <c r="AB1420" s="334"/>
      <c r="AC1420" s="334"/>
      <c r="AD1420" s="334"/>
      <c r="AE1420" s="334"/>
    </row>
    <row r="1421" spans="1:31" s="328" customFormat="1">
      <c r="A1421" s="311"/>
      <c r="B1421" s="311"/>
      <c r="C1421" s="312"/>
      <c r="D1421" s="338"/>
      <c r="E1421" s="312"/>
      <c r="F1421" s="339"/>
      <c r="G1421" s="311"/>
      <c r="H1421" s="339"/>
      <c r="I1421" s="340"/>
      <c r="J1421" s="339"/>
      <c r="K1421" s="341"/>
      <c r="L1421" s="342"/>
      <c r="M1421" s="312"/>
      <c r="N1421" s="312"/>
      <c r="O1421" s="343"/>
      <c r="P1421" s="343"/>
      <c r="Q1421" s="343"/>
      <c r="R1421" s="332"/>
      <c r="S1421" s="332"/>
      <c r="T1421" s="325" t="str">
        <f t="shared" ref="T1421:T1484" si="97">IFERROR(IF(U1421="","",ROW()-11),"")</f>
        <v/>
      </c>
      <c r="U1421" s="326"/>
      <c r="V1421" s="330"/>
      <c r="AA1421" s="343"/>
      <c r="AB1421" s="334"/>
      <c r="AC1421" s="334"/>
      <c r="AD1421" s="334"/>
      <c r="AE1421" s="334"/>
    </row>
    <row r="1422" spans="1:31" s="328" customFormat="1">
      <c r="A1422" s="311"/>
      <c r="B1422" s="311"/>
      <c r="C1422" s="312"/>
      <c r="D1422" s="338"/>
      <c r="E1422" s="312"/>
      <c r="F1422" s="339"/>
      <c r="G1422" s="311"/>
      <c r="H1422" s="339"/>
      <c r="I1422" s="340"/>
      <c r="J1422" s="339"/>
      <c r="K1422" s="341"/>
      <c r="L1422" s="342"/>
      <c r="M1422" s="312"/>
      <c r="N1422" s="312"/>
      <c r="O1422" s="343"/>
      <c r="P1422" s="343"/>
      <c r="Q1422" s="343"/>
      <c r="R1422" s="332"/>
      <c r="S1422" s="332"/>
      <c r="T1422" s="325" t="str">
        <f t="shared" si="97"/>
        <v/>
      </c>
      <c r="U1422" s="326"/>
      <c r="V1422" s="330"/>
      <c r="AA1422" s="343"/>
      <c r="AB1422" s="334"/>
      <c r="AC1422" s="334"/>
      <c r="AD1422" s="334"/>
      <c r="AE1422" s="334"/>
    </row>
    <row r="1423" spans="1:31" s="328" customFormat="1">
      <c r="A1423" s="311"/>
      <c r="B1423" s="311"/>
      <c r="C1423" s="312"/>
      <c r="D1423" s="338"/>
      <c r="E1423" s="312"/>
      <c r="F1423" s="339"/>
      <c r="G1423" s="311"/>
      <c r="H1423" s="339"/>
      <c r="I1423" s="340"/>
      <c r="J1423" s="339"/>
      <c r="K1423" s="341"/>
      <c r="L1423" s="342"/>
      <c r="M1423" s="312"/>
      <c r="N1423" s="312"/>
      <c r="O1423" s="343"/>
      <c r="P1423" s="343"/>
      <c r="Q1423" s="343"/>
      <c r="R1423" s="332"/>
      <c r="S1423" s="332"/>
      <c r="T1423" s="325" t="str">
        <f t="shared" si="97"/>
        <v/>
      </c>
      <c r="U1423" s="326"/>
      <c r="V1423" s="330"/>
      <c r="AA1423" s="343"/>
      <c r="AB1423" s="334"/>
      <c r="AC1423" s="334"/>
      <c r="AD1423" s="334"/>
      <c r="AE1423" s="334"/>
    </row>
    <row r="1424" spans="1:31" s="328" customFormat="1">
      <c r="A1424" s="311"/>
      <c r="B1424" s="311"/>
      <c r="C1424" s="312"/>
      <c r="D1424" s="338"/>
      <c r="E1424" s="312"/>
      <c r="F1424" s="339"/>
      <c r="G1424" s="311"/>
      <c r="H1424" s="339"/>
      <c r="I1424" s="340"/>
      <c r="J1424" s="339"/>
      <c r="K1424" s="341"/>
      <c r="L1424" s="342"/>
      <c r="M1424" s="312"/>
      <c r="N1424" s="312"/>
      <c r="O1424" s="343"/>
      <c r="P1424" s="343"/>
      <c r="Q1424" s="343"/>
      <c r="R1424" s="332"/>
      <c r="S1424" s="332"/>
      <c r="T1424" s="325" t="str">
        <f t="shared" si="97"/>
        <v/>
      </c>
      <c r="U1424" s="326"/>
      <c r="V1424" s="330"/>
      <c r="AA1424" s="343"/>
      <c r="AB1424" s="334"/>
      <c r="AC1424" s="334"/>
      <c r="AD1424" s="334"/>
      <c r="AE1424" s="334"/>
    </row>
    <row r="1425" spans="1:31" s="328" customFormat="1">
      <c r="A1425" s="311"/>
      <c r="B1425" s="311"/>
      <c r="C1425" s="312"/>
      <c r="D1425" s="338"/>
      <c r="E1425" s="312"/>
      <c r="F1425" s="339"/>
      <c r="G1425" s="311"/>
      <c r="H1425" s="339"/>
      <c r="I1425" s="340"/>
      <c r="J1425" s="339"/>
      <c r="K1425" s="341"/>
      <c r="L1425" s="342"/>
      <c r="M1425" s="312"/>
      <c r="N1425" s="312"/>
      <c r="O1425" s="343"/>
      <c r="P1425" s="343"/>
      <c r="Q1425" s="343"/>
      <c r="R1425" s="332"/>
      <c r="S1425" s="332"/>
      <c r="T1425" s="325" t="str">
        <f t="shared" si="97"/>
        <v/>
      </c>
      <c r="U1425" s="326"/>
      <c r="V1425" s="330"/>
      <c r="AA1425" s="343"/>
      <c r="AB1425" s="334"/>
      <c r="AC1425" s="334"/>
      <c r="AD1425" s="334"/>
      <c r="AE1425" s="334"/>
    </row>
    <row r="1426" spans="1:31" s="328" customFormat="1">
      <c r="A1426" s="311"/>
      <c r="B1426" s="311"/>
      <c r="C1426" s="312"/>
      <c r="D1426" s="338"/>
      <c r="E1426" s="312"/>
      <c r="F1426" s="339"/>
      <c r="G1426" s="311"/>
      <c r="H1426" s="339"/>
      <c r="I1426" s="340"/>
      <c r="J1426" s="339"/>
      <c r="K1426" s="341"/>
      <c r="L1426" s="342"/>
      <c r="M1426" s="312"/>
      <c r="N1426" s="312"/>
      <c r="O1426" s="343"/>
      <c r="P1426" s="343"/>
      <c r="Q1426" s="343"/>
      <c r="R1426" s="332"/>
      <c r="S1426" s="332"/>
      <c r="T1426" s="325" t="str">
        <f t="shared" si="97"/>
        <v/>
      </c>
      <c r="U1426" s="326"/>
      <c r="V1426" s="330"/>
      <c r="AA1426" s="343"/>
      <c r="AB1426" s="334"/>
      <c r="AC1426" s="334"/>
      <c r="AD1426" s="334"/>
      <c r="AE1426" s="334"/>
    </row>
    <row r="1427" spans="1:31" s="328" customFormat="1">
      <c r="A1427" s="311"/>
      <c r="B1427" s="311"/>
      <c r="C1427" s="312"/>
      <c r="D1427" s="338"/>
      <c r="E1427" s="312"/>
      <c r="F1427" s="339"/>
      <c r="G1427" s="311"/>
      <c r="H1427" s="339"/>
      <c r="I1427" s="340"/>
      <c r="J1427" s="339"/>
      <c r="K1427" s="341"/>
      <c r="L1427" s="342"/>
      <c r="M1427" s="312"/>
      <c r="N1427" s="312"/>
      <c r="O1427" s="343"/>
      <c r="P1427" s="343"/>
      <c r="Q1427" s="343"/>
      <c r="R1427" s="332"/>
      <c r="S1427" s="332"/>
      <c r="T1427" s="325" t="str">
        <f t="shared" si="97"/>
        <v/>
      </c>
      <c r="U1427" s="326"/>
      <c r="V1427" s="330"/>
      <c r="AA1427" s="343"/>
      <c r="AB1427" s="334"/>
      <c r="AC1427" s="334"/>
      <c r="AD1427" s="334"/>
      <c r="AE1427" s="334"/>
    </row>
    <row r="1428" spans="1:31" s="328" customFormat="1">
      <c r="A1428" s="311"/>
      <c r="B1428" s="311"/>
      <c r="C1428" s="312"/>
      <c r="D1428" s="338"/>
      <c r="E1428" s="312"/>
      <c r="F1428" s="339"/>
      <c r="G1428" s="311"/>
      <c r="H1428" s="339"/>
      <c r="I1428" s="340"/>
      <c r="J1428" s="339"/>
      <c r="K1428" s="341"/>
      <c r="L1428" s="342"/>
      <c r="M1428" s="312"/>
      <c r="N1428" s="312"/>
      <c r="O1428" s="343"/>
      <c r="P1428" s="343"/>
      <c r="Q1428" s="343"/>
      <c r="R1428" s="332"/>
      <c r="S1428" s="332"/>
      <c r="T1428" s="325" t="str">
        <f t="shared" si="97"/>
        <v/>
      </c>
      <c r="U1428" s="326"/>
      <c r="V1428" s="330"/>
      <c r="AA1428" s="343"/>
      <c r="AB1428" s="334"/>
      <c r="AC1428" s="334"/>
      <c r="AD1428" s="334"/>
      <c r="AE1428" s="334"/>
    </row>
    <row r="1429" spans="1:31" s="328" customFormat="1">
      <c r="A1429" s="311"/>
      <c r="B1429" s="311"/>
      <c r="C1429" s="312"/>
      <c r="D1429" s="338"/>
      <c r="E1429" s="312"/>
      <c r="F1429" s="339"/>
      <c r="G1429" s="311"/>
      <c r="H1429" s="339"/>
      <c r="I1429" s="340"/>
      <c r="J1429" s="339"/>
      <c r="K1429" s="341"/>
      <c r="L1429" s="342"/>
      <c r="M1429" s="312"/>
      <c r="N1429" s="312"/>
      <c r="O1429" s="343"/>
      <c r="P1429" s="343"/>
      <c r="Q1429" s="343"/>
      <c r="R1429" s="332"/>
      <c r="S1429" s="332"/>
      <c r="T1429" s="325" t="str">
        <f t="shared" si="97"/>
        <v/>
      </c>
      <c r="U1429" s="326"/>
      <c r="V1429" s="330"/>
      <c r="AA1429" s="343"/>
      <c r="AB1429" s="334"/>
      <c r="AC1429" s="334"/>
      <c r="AD1429" s="334"/>
      <c r="AE1429" s="334"/>
    </row>
    <row r="1430" spans="1:31" s="328" customFormat="1">
      <c r="A1430" s="311"/>
      <c r="B1430" s="311"/>
      <c r="C1430" s="312"/>
      <c r="D1430" s="338"/>
      <c r="E1430" s="312"/>
      <c r="F1430" s="339"/>
      <c r="G1430" s="311"/>
      <c r="H1430" s="339"/>
      <c r="I1430" s="340"/>
      <c r="J1430" s="339"/>
      <c r="K1430" s="341"/>
      <c r="L1430" s="342"/>
      <c r="M1430" s="312"/>
      <c r="N1430" s="312"/>
      <c r="O1430" s="343"/>
      <c r="P1430" s="343"/>
      <c r="Q1430" s="343"/>
      <c r="R1430" s="332"/>
      <c r="S1430" s="332"/>
      <c r="T1430" s="325" t="str">
        <f t="shared" si="97"/>
        <v/>
      </c>
      <c r="U1430" s="326"/>
      <c r="V1430" s="330"/>
      <c r="AA1430" s="343"/>
      <c r="AB1430" s="334"/>
      <c r="AC1430" s="334"/>
      <c r="AD1430" s="334"/>
      <c r="AE1430" s="334"/>
    </row>
    <row r="1431" spans="1:31" s="328" customFormat="1">
      <c r="A1431" s="311"/>
      <c r="B1431" s="311"/>
      <c r="C1431" s="312"/>
      <c r="D1431" s="338"/>
      <c r="E1431" s="312"/>
      <c r="F1431" s="339"/>
      <c r="G1431" s="311"/>
      <c r="H1431" s="339"/>
      <c r="I1431" s="340"/>
      <c r="J1431" s="339"/>
      <c r="K1431" s="341"/>
      <c r="L1431" s="342"/>
      <c r="M1431" s="312"/>
      <c r="N1431" s="312"/>
      <c r="O1431" s="343"/>
      <c r="P1431" s="343"/>
      <c r="Q1431" s="343"/>
      <c r="R1431" s="332"/>
      <c r="S1431" s="332"/>
      <c r="T1431" s="325" t="str">
        <f t="shared" si="97"/>
        <v/>
      </c>
      <c r="U1431" s="326"/>
      <c r="V1431" s="330"/>
      <c r="AA1431" s="343"/>
      <c r="AB1431" s="334"/>
      <c r="AC1431" s="334"/>
      <c r="AD1431" s="334"/>
      <c r="AE1431" s="334"/>
    </row>
    <row r="1432" spans="1:31" s="328" customFormat="1">
      <c r="A1432" s="311"/>
      <c r="B1432" s="311"/>
      <c r="C1432" s="312"/>
      <c r="D1432" s="338"/>
      <c r="E1432" s="312"/>
      <c r="F1432" s="339"/>
      <c r="G1432" s="311"/>
      <c r="H1432" s="339"/>
      <c r="I1432" s="340"/>
      <c r="J1432" s="339"/>
      <c r="K1432" s="341"/>
      <c r="L1432" s="342"/>
      <c r="M1432" s="312"/>
      <c r="N1432" s="312"/>
      <c r="O1432" s="343"/>
      <c r="P1432" s="343"/>
      <c r="Q1432" s="343"/>
      <c r="R1432" s="332"/>
      <c r="S1432" s="332"/>
      <c r="T1432" s="325" t="str">
        <f t="shared" si="97"/>
        <v/>
      </c>
      <c r="U1432" s="326"/>
      <c r="V1432" s="330"/>
      <c r="AA1432" s="343"/>
      <c r="AB1432" s="334"/>
      <c r="AC1432" s="334"/>
      <c r="AD1432" s="334"/>
      <c r="AE1432" s="334"/>
    </row>
    <row r="1433" spans="1:31" s="328" customFormat="1">
      <c r="A1433" s="311"/>
      <c r="B1433" s="311"/>
      <c r="C1433" s="312"/>
      <c r="D1433" s="338"/>
      <c r="E1433" s="312"/>
      <c r="F1433" s="339"/>
      <c r="G1433" s="311"/>
      <c r="H1433" s="339"/>
      <c r="I1433" s="340"/>
      <c r="J1433" s="339"/>
      <c r="K1433" s="341"/>
      <c r="L1433" s="342"/>
      <c r="M1433" s="312"/>
      <c r="N1433" s="312"/>
      <c r="O1433" s="343"/>
      <c r="P1433" s="343"/>
      <c r="Q1433" s="343"/>
      <c r="R1433" s="332"/>
      <c r="S1433" s="332"/>
      <c r="T1433" s="325" t="str">
        <f t="shared" si="97"/>
        <v/>
      </c>
      <c r="U1433" s="326"/>
      <c r="V1433" s="330"/>
      <c r="AA1433" s="343"/>
      <c r="AB1433" s="334"/>
      <c r="AC1433" s="334"/>
      <c r="AD1433" s="334"/>
      <c r="AE1433" s="334"/>
    </row>
    <row r="1434" spans="1:31" s="328" customFormat="1">
      <c r="A1434" s="311"/>
      <c r="B1434" s="311"/>
      <c r="C1434" s="312"/>
      <c r="D1434" s="338"/>
      <c r="E1434" s="312"/>
      <c r="F1434" s="339"/>
      <c r="G1434" s="311"/>
      <c r="H1434" s="339"/>
      <c r="I1434" s="340"/>
      <c r="J1434" s="339"/>
      <c r="K1434" s="341"/>
      <c r="L1434" s="342"/>
      <c r="M1434" s="312"/>
      <c r="N1434" s="312"/>
      <c r="O1434" s="343"/>
      <c r="P1434" s="343"/>
      <c r="Q1434" s="343"/>
      <c r="R1434" s="332"/>
      <c r="S1434" s="332"/>
      <c r="T1434" s="325" t="str">
        <f t="shared" si="97"/>
        <v/>
      </c>
      <c r="U1434" s="326"/>
      <c r="V1434" s="330"/>
      <c r="AA1434" s="343"/>
      <c r="AB1434" s="334"/>
      <c r="AC1434" s="334"/>
      <c r="AD1434" s="334"/>
      <c r="AE1434" s="334"/>
    </row>
    <row r="1435" spans="1:31" s="328" customFormat="1">
      <c r="A1435" s="311"/>
      <c r="B1435" s="311"/>
      <c r="C1435" s="312"/>
      <c r="D1435" s="338"/>
      <c r="E1435" s="312"/>
      <c r="F1435" s="339"/>
      <c r="G1435" s="311"/>
      <c r="H1435" s="339"/>
      <c r="I1435" s="340"/>
      <c r="J1435" s="339"/>
      <c r="K1435" s="341"/>
      <c r="L1435" s="342"/>
      <c r="M1435" s="312"/>
      <c r="N1435" s="312"/>
      <c r="O1435" s="343"/>
      <c r="P1435" s="343"/>
      <c r="Q1435" s="343"/>
      <c r="R1435" s="332"/>
      <c r="S1435" s="332"/>
      <c r="T1435" s="325" t="str">
        <f t="shared" si="97"/>
        <v/>
      </c>
      <c r="U1435" s="326"/>
      <c r="V1435" s="330"/>
      <c r="AA1435" s="343"/>
      <c r="AB1435" s="334"/>
      <c r="AC1435" s="334"/>
      <c r="AD1435" s="334"/>
      <c r="AE1435" s="334"/>
    </row>
    <row r="1436" spans="1:31" s="328" customFormat="1">
      <c r="A1436" s="311"/>
      <c r="B1436" s="311"/>
      <c r="C1436" s="312"/>
      <c r="D1436" s="338"/>
      <c r="E1436" s="312"/>
      <c r="F1436" s="339"/>
      <c r="G1436" s="311"/>
      <c r="H1436" s="339"/>
      <c r="I1436" s="340"/>
      <c r="J1436" s="339"/>
      <c r="K1436" s="341"/>
      <c r="L1436" s="342"/>
      <c r="M1436" s="312"/>
      <c r="N1436" s="312"/>
      <c r="O1436" s="343"/>
      <c r="P1436" s="343"/>
      <c r="Q1436" s="343"/>
      <c r="R1436" s="332"/>
      <c r="S1436" s="332"/>
      <c r="T1436" s="325" t="str">
        <f t="shared" si="97"/>
        <v/>
      </c>
      <c r="U1436" s="326"/>
      <c r="V1436" s="330"/>
      <c r="AA1436" s="343"/>
      <c r="AB1436" s="334"/>
      <c r="AC1436" s="334"/>
      <c r="AD1436" s="334"/>
      <c r="AE1436" s="334"/>
    </row>
    <row r="1437" spans="1:31" s="328" customFormat="1">
      <c r="A1437" s="311"/>
      <c r="B1437" s="311"/>
      <c r="C1437" s="312"/>
      <c r="D1437" s="338"/>
      <c r="E1437" s="312"/>
      <c r="F1437" s="339"/>
      <c r="G1437" s="311"/>
      <c r="H1437" s="339"/>
      <c r="I1437" s="340"/>
      <c r="J1437" s="339"/>
      <c r="K1437" s="341"/>
      <c r="L1437" s="342"/>
      <c r="M1437" s="312"/>
      <c r="N1437" s="312"/>
      <c r="O1437" s="343"/>
      <c r="P1437" s="343"/>
      <c r="Q1437" s="343"/>
      <c r="R1437" s="332"/>
      <c r="S1437" s="332"/>
      <c r="T1437" s="325" t="str">
        <f t="shared" si="97"/>
        <v/>
      </c>
      <c r="U1437" s="326"/>
      <c r="V1437" s="330"/>
      <c r="AA1437" s="343"/>
      <c r="AB1437" s="334"/>
      <c r="AC1437" s="334"/>
      <c r="AD1437" s="334"/>
      <c r="AE1437" s="334"/>
    </row>
    <row r="1438" spans="1:31" s="328" customFormat="1">
      <c r="A1438" s="311"/>
      <c r="B1438" s="311"/>
      <c r="C1438" s="312"/>
      <c r="D1438" s="338"/>
      <c r="E1438" s="312"/>
      <c r="F1438" s="339"/>
      <c r="G1438" s="311"/>
      <c r="H1438" s="339"/>
      <c r="I1438" s="340"/>
      <c r="J1438" s="339"/>
      <c r="K1438" s="341"/>
      <c r="L1438" s="342"/>
      <c r="M1438" s="312"/>
      <c r="N1438" s="312"/>
      <c r="O1438" s="343"/>
      <c r="P1438" s="343"/>
      <c r="Q1438" s="343"/>
      <c r="R1438" s="332"/>
      <c r="S1438" s="332"/>
      <c r="T1438" s="325" t="str">
        <f t="shared" si="97"/>
        <v/>
      </c>
      <c r="U1438" s="326"/>
      <c r="V1438" s="330"/>
      <c r="AA1438" s="343"/>
      <c r="AB1438" s="334"/>
      <c r="AC1438" s="334"/>
      <c r="AD1438" s="334"/>
      <c r="AE1438" s="334"/>
    </row>
    <row r="1439" spans="1:31" s="328" customFormat="1">
      <c r="A1439" s="311"/>
      <c r="B1439" s="311"/>
      <c r="C1439" s="312"/>
      <c r="D1439" s="338"/>
      <c r="E1439" s="312"/>
      <c r="F1439" s="339"/>
      <c r="G1439" s="311"/>
      <c r="H1439" s="339"/>
      <c r="I1439" s="340"/>
      <c r="J1439" s="339"/>
      <c r="K1439" s="341"/>
      <c r="L1439" s="342"/>
      <c r="M1439" s="312"/>
      <c r="N1439" s="312"/>
      <c r="O1439" s="343"/>
      <c r="P1439" s="343"/>
      <c r="Q1439" s="343"/>
      <c r="R1439" s="332"/>
      <c r="S1439" s="332"/>
      <c r="T1439" s="325" t="str">
        <f t="shared" si="97"/>
        <v/>
      </c>
      <c r="U1439" s="326"/>
      <c r="V1439" s="330"/>
      <c r="AA1439" s="343"/>
      <c r="AB1439" s="334"/>
      <c r="AC1439" s="334"/>
      <c r="AD1439" s="334"/>
      <c r="AE1439" s="334"/>
    </row>
    <row r="1440" spans="1:31" s="328" customFormat="1">
      <c r="A1440" s="311"/>
      <c r="B1440" s="311"/>
      <c r="C1440" s="312"/>
      <c r="D1440" s="338"/>
      <c r="E1440" s="312"/>
      <c r="F1440" s="339"/>
      <c r="G1440" s="311"/>
      <c r="H1440" s="339"/>
      <c r="I1440" s="340"/>
      <c r="J1440" s="339"/>
      <c r="K1440" s="341"/>
      <c r="L1440" s="342"/>
      <c r="M1440" s="312"/>
      <c r="N1440" s="312"/>
      <c r="O1440" s="343"/>
      <c r="P1440" s="343"/>
      <c r="Q1440" s="343"/>
      <c r="R1440" s="332"/>
      <c r="S1440" s="332"/>
      <c r="T1440" s="325" t="str">
        <f t="shared" si="97"/>
        <v/>
      </c>
      <c r="U1440" s="326"/>
      <c r="V1440" s="330"/>
      <c r="AA1440" s="343"/>
      <c r="AB1440" s="334"/>
      <c r="AC1440" s="334"/>
      <c r="AD1440" s="334"/>
      <c r="AE1440" s="334"/>
    </row>
    <row r="1441" spans="1:31" s="328" customFormat="1">
      <c r="A1441" s="311"/>
      <c r="B1441" s="311"/>
      <c r="C1441" s="312"/>
      <c r="D1441" s="338"/>
      <c r="E1441" s="312"/>
      <c r="F1441" s="339"/>
      <c r="G1441" s="311"/>
      <c r="H1441" s="339"/>
      <c r="I1441" s="340"/>
      <c r="J1441" s="339"/>
      <c r="K1441" s="341"/>
      <c r="L1441" s="342"/>
      <c r="M1441" s="312"/>
      <c r="N1441" s="312"/>
      <c r="O1441" s="343"/>
      <c r="P1441" s="343"/>
      <c r="Q1441" s="343"/>
      <c r="R1441" s="332"/>
      <c r="S1441" s="332"/>
      <c r="T1441" s="325" t="str">
        <f t="shared" si="97"/>
        <v/>
      </c>
      <c r="U1441" s="326"/>
      <c r="V1441" s="330"/>
      <c r="AA1441" s="343"/>
      <c r="AB1441" s="334"/>
      <c r="AC1441" s="334"/>
      <c r="AD1441" s="334"/>
      <c r="AE1441" s="334"/>
    </row>
    <row r="1442" spans="1:31" s="328" customFormat="1">
      <c r="A1442" s="311"/>
      <c r="B1442" s="311"/>
      <c r="C1442" s="312"/>
      <c r="D1442" s="338"/>
      <c r="E1442" s="312"/>
      <c r="F1442" s="339"/>
      <c r="G1442" s="311"/>
      <c r="H1442" s="339"/>
      <c r="I1442" s="340"/>
      <c r="J1442" s="339"/>
      <c r="K1442" s="341"/>
      <c r="L1442" s="342"/>
      <c r="M1442" s="312"/>
      <c r="N1442" s="312"/>
      <c r="O1442" s="343"/>
      <c r="P1442" s="343"/>
      <c r="Q1442" s="343"/>
      <c r="R1442" s="332"/>
      <c r="S1442" s="332"/>
      <c r="T1442" s="325" t="str">
        <f t="shared" si="97"/>
        <v/>
      </c>
      <c r="U1442" s="326"/>
      <c r="V1442" s="330"/>
      <c r="AA1442" s="343"/>
      <c r="AB1442" s="334"/>
      <c r="AC1442" s="334"/>
      <c r="AD1442" s="334"/>
      <c r="AE1442" s="334"/>
    </row>
    <row r="1443" spans="1:31" s="328" customFormat="1">
      <c r="A1443" s="311"/>
      <c r="B1443" s="311"/>
      <c r="C1443" s="312"/>
      <c r="D1443" s="338"/>
      <c r="E1443" s="312"/>
      <c r="F1443" s="339"/>
      <c r="G1443" s="311"/>
      <c r="H1443" s="339"/>
      <c r="I1443" s="340"/>
      <c r="J1443" s="339"/>
      <c r="K1443" s="341"/>
      <c r="L1443" s="342"/>
      <c r="M1443" s="312"/>
      <c r="N1443" s="312"/>
      <c r="O1443" s="343"/>
      <c r="P1443" s="343"/>
      <c r="Q1443" s="343"/>
      <c r="R1443" s="332"/>
      <c r="S1443" s="332"/>
      <c r="T1443" s="325" t="str">
        <f t="shared" si="97"/>
        <v/>
      </c>
      <c r="U1443" s="326"/>
      <c r="V1443" s="330"/>
      <c r="AA1443" s="343"/>
      <c r="AB1443" s="334"/>
      <c r="AC1443" s="334"/>
      <c r="AD1443" s="334"/>
      <c r="AE1443" s="334"/>
    </row>
    <row r="1444" spans="1:31" s="328" customFormat="1">
      <c r="A1444" s="311"/>
      <c r="B1444" s="311"/>
      <c r="C1444" s="312"/>
      <c r="D1444" s="338"/>
      <c r="E1444" s="312"/>
      <c r="F1444" s="339"/>
      <c r="G1444" s="311"/>
      <c r="H1444" s="339"/>
      <c r="I1444" s="340"/>
      <c r="J1444" s="339"/>
      <c r="K1444" s="341"/>
      <c r="L1444" s="342"/>
      <c r="M1444" s="312"/>
      <c r="N1444" s="312"/>
      <c r="O1444" s="343"/>
      <c r="P1444" s="343"/>
      <c r="Q1444" s="343"/>
      <c r="R1444" s="332"/>
      <c r="S1444" s="332"/>
      <c r="T1444" s="325" t="str">
        <f t="shared" si="97"/>
        <v/>
      </c>
      <c r="U1444" s="326"/>
      <c r="V1444" s="330"/>
      <c r="AA1444" s="343"/>
      <c r="AB1444" s="334"/>
      <c r="AC1444" s="334"/>
      <c r="AD1444" s="334"/>
      <c r="AE1444" s="334"/>
    </row>
    <row r="1445" spans="1:31" s="328" customFormat="1">
      <c r="A1445" s="311"/>
      <c r="B1445" s="311"/>
      <c r="C1445" s="312"/>
      <c r="D1445" s="338"/>
      <c r="E1445" s="312"/>
      <c r="F1445" s="339"/>
      <c r="G1445" s="311"/>
      <c r="H1445" s="339"/>
      <c r="I1445" s="340"/>
      <c r="J1445" s="339"/>
      <c r="K1445" s="341"/>
      <c r="L1445" s="342"/>
      <c r="M1445" s="312"/>
      <c r="N1445" s="312"/>
      <c r="O1445" s="343"/>
      <c r="P1445" s="343"/>
      <c r="Q1445" s="343"/>
      <c r="R1445" s="332"/>
      <c r="S1445" s="332"/>
      <c r="T1445" s="325" t="str">
        <f t="shared" si="97"/>
        <v/>
      </c>
      <c r="U1445" s="326"/>
      <c r="V1445" s="330"/>
      <c r="AA1445" s="343"/>
      <c r="AB1445" s="334"/>
      <c r="AC1445" s="334"/>
      <c r="AD1445" s="334"/>
      <c r="AE1445" s="334"/>
    </row>
    <row r="1446" spans="1:31" s="328" customFormat="1">
      <c r="A1446" s="311"/>
      <c r="B1446" s="311"/>
      <c r="C1446" s="312"/>
      <c r="D1446" s="338"/>
      <c r="E1446" s="312"/>
      <c r="F1446" s="339"/>
      <c r="G1446" s="311"/>
      <c r="H1446" s="339"/>
      <c r="I1446" s="340"/>
      <c r="J1446" s="339"/>
      <c r="K1446" s="341"/>
      <c r="L1446" s="342"/>
      <c r="M1446" s="312"/>
      <c r="N1446" s="312"/>
      <c r="O1446" s="343"/>
      <c r="P1446" s="343"/>
      <c r="Q1446" s="343"/>
      <c r="R1446" s="332"/>
      <c r="S1446" s="332"/>
      <c r="T1446" s="325" t="str">
        <f t="shared" si="97"/>
        <v/>
      </c>
      <c r="U1446" s="326"/>
      <c r="V1446" s="330"/>
      <c r="AA1446" s="343"/>
      <c r="AB1446" s="334"/>
      <c r="AC1446" s="334"/>
      <c r="AD1446" s="334"/>
      <c r="AE1446" s="334"/>
    </row>
    <row r="1447" spans="1:31" s="328" customFormat="1">
      <c r="A1447" s="311"/>
      <c r="B1447" s="311"/>
      <c r="C1447" s="312"/>
      <c r="D1447" s="338"/>
      <c r="E1447" s="312"/>
      <c r="F1447" s="339"/>
      <c r="G1447" s="311"/>
      <c r="H1447" s="339"/>
      <c r="I1447" s="340"/>
      <c r="J1447" s="339"/>
      <c r="K1447" s="341"/>
      <c r="L1447" s="342"/>
      <c r="M1447" s="312"/>
      <c r="N1447" s="312"/>
      <c r="O1447" s="343"/>
      <c r="P1447" s="343"/>
      <c r="Q1447" s="343"/>
      <c r="R1447" s="332"/>
      <c r="S1447" s="332"/>
      <c r="T1447" s="325" t="str">
        <f t="shared" si="97"/>
        <v/>
      </c>
      <c r="U1447" s="326"/>
      <c r="V1447" s="330"/>
      <c r="AA1447" s="343"/>
      <c r="AB1447" s="334"/>
      <c r="AC1447" s="334"/>
      <c r="AD1447" s="334"/>
      <c r="AE1447" s="334"/>
    </row>
    <row r="1448" spans="1:31" s="328" customFormat="1">
      <c r="A1448" s="311"/>
      <c r="B1448" s="311"/>
      <c r="C1448" s="312"/>
      <c r="D1448" s="338"/>
      <c r="E1448" s="312"/>
      <c r="F1448" s="339"/>
      <c r="G1448" s="311"/>
      <c r="H1448" s="339"/>
      <c r="I1448" s="340"/>
      <c r="J1448" s="339"/>
      <c r="K1448" s="341"/>
      <c r="L1448" s="342"/>
      <c r="M1448" s="312"/>
      <c r="N1448" s="312"/>
      <c r="O1448" s="343"/>
      <c r="P1448" s="343"/>
      <c r="Q1448" s="343"/>
      <c r="R1448" s="332"/>
      <c r="S1448" s="332"/>
      <c r="T1448" s="325" t="str">
        <f t="shared" si="97"/>
        <v/>
      </c>
      <c r="U1448" s="326"/>
      <c r="V1448" s="330"/>
      <c r="AA1448" s="343"/>
      <c r="AB1448" s="334"/>
      <c r="AC1448" s="334"/>
      <c r="AD1448" s="334"/>
      <c r="AE1448" s="334"/>
    </row>
    <row r="1449" spans="1:31" s="328" customFormat="1">
      <c r="A1449" s="311"/>
      <c r="B1449" s="311"/>
      <c r="C1449" s="312"/>
      <c r="D1449" s="338"/>
      <c r="E1449" s="312"/>
      <c r="F1449" s="339"/>
      <c r="G1449" s="311"/>
      <c r="H1449" s="339"/>
      <c r="I1449" s="340"/>
      <c r="J1449" s="339"/>
      <c r="K1449" s="341"/>
      <c r="L1449" s="342"/>
      <c r="M1449" s="312"/>
      <c r="N1449" s="312"/>
      <c r="O1449" s="343"/>
      <c r="P1449" s="343"/>
      <c r="Q1449" s="343"/>
      <c r="R1449" s="332"/>
      <c r="S1449" s="332"/>
      <c r="T1449" s="325" t="str">
        <f t="shared" si="97"/>
        <v/>
      </c>
      <c r="U1449" s="326"/>
      <c r="V1449" s="330"/>
      <c r="AA1449" s="343"/>
      <c r="AB1449" s="334"/>
      <c r="AC1449" s="334"/>
      <c r="AD1449" s="334"/>
      <c r="AE1449" s="334"/>
    </row>
    <row r="1450" spans="1:31" s="328" customFormat="1">
      <c r="A1450" s="311"/>
      <c r="B1450" s="311"/>
      <c r="C1450" s="312"/>
      <c r="D1450" s="338"/>
      <c r="E1450" s="312"/>
      <c r="F1450" s="339"/>
      <c r="G1450" s="311"/>
      <c r="H1450" s="339"/>
      <c r="I1450" s="340"/>
      <c r="J1450" s="339"/>
      <c r="K1450" s="341"/>
      <c r="L1450" s="342"/>
      <c r="M1450" s="312"/>
      <c r="N1450" s="312"/>
      <c r="O1450" s="343"/>
      <c r="P1450" s="343"/>
      <c r="Q1450" s="343"/>
      <c r="R1450" s="332"/>
      <c r="S1450" s="332"/>
      <c r="T1450" s="325" t="str">
        <f t="shared" si="97"/>
        <v/>
      </c>
      <c r="U1450" s="326"/>
      <c r="V1450" s="330"/>
      <c r="AA1450" s="343"/>
      <c r="AB1450" s="334"/>
      <c r="AC1450" s="334"/>
      <c r="AD1450" s="334"/>
      <c r="AE1450" s="334"/>
    </row>
    <row r="1451" spans="1:31" s="328" customFormat="1">
      <c r="A1451" s="311"/>
      <c r="B1451" s="311"/>
      <c r="C1451" s="312"/>
      <c r="D1451" s="338"/>
      <c r="E1451" s="312"/>
      <c r="F1451" s="339"/>
      <c r="G1451" s="311"/>
      <c r="H1451" s="339"/>
      <c r="I1451" s="340"/>
      <c r="J1451" s="339"/>
      <c r="K1451" s="341"/>
      <c r="L1451" s="342"/>
      <c r="M1451" s="312"/>
      <c r="N1451" s="312"/>
      <c r="O1451" s="343"/>
      <c r="P1451" s="343"/>
      <c r="Q1451" s="343"/>
      <c r="R1451" s="332"/>
      <c r="S1451" s="332"/>
      <c r="T1451" s="325" t="str">
        <f t="shared" si="97"/>
        <v/>
      </c>
      <c r="U1451" s="326"/>
      <c r="V1451" s="330"/>
      <c r="AA1451" s="343"/>
      <c r="AB1451" s="334"/>
      <c r="AC1451" s="334"/>
      <c r="AD1451" s="334"/>
      <c r="AE1451" s="334"/>
    </row>
    <row r="1452" spans="1:31" s="328" customFormat="1">
      <c r="A1452" s="311"/>
      <c r="B1452" s="311"/>
      <c r="C1452" s="312"/>
      <c r="D1452" s="338"/>
      <c r="E1452" s="312"/>
      <c r="F1452" s="339"/>
      <c r="G1452" s="311"/>
      <c r="H1452" s="339"/>
      <c r="I1452" s="340"/>
      <c r="J1452" s="339"/>
      <c r="K1452" s="341"/>
      <c r="L1452" s="342"/>
      <c r="M1452" s="312"/>
      <c r="N1452" s="312"/>
      <c r="O1452" s="343"/>
      <c r="P1452" s="343"/>
      <c r="Q1452" s="343"/>
      <c r="R1452" s="332"/>
      <c r="S1452" s="332"/>
      <c r="T1452" s="325" t="str">
        <f t="shared" si="97"/>
        <v/>
      </c>
      <c r="U1452" s="326"/>
      <c r="V1452" s="330"/>
      <c r="AA1452" s="343"/>
      <c r="AB1452" s="334"/>
      <c r="AC1452" s="334"/>
      <c r="AD1452" s="334"/>
      <c r="AE1452" s="334"/>
    </row>
    <row r="1453" spans="1:31" s="328" customFormat="1">
      <c r="A1453" s="311"/>
      <c r="B1453" s="311"/>
      <c r="C1453" s="312"/>
      <c r="D1453" s="338"/>
      <c r="E1453" s="312"/>
      <c r="F1453" s="339"/>
      <c r="G1453" s="311"/>
      <c r="H1453" s="339"/>
      <c r="I1453" s="340"/>
      <c r="J1453" s="339"/>
      <c r="K1453" s="341"/>
      <c r="L1453" s="342"/>
      <c r="M1453" s="312"/>
      <c r="N1453" s="312"/>
      <c r="O1453" s="343"/>
      <c r="P1453" s="343"/>
      <c r="Q1453" s="343"/>
      <c r="R1453" s="332"/>
      <c r="S1453" s="332"/>
      <c r="T1453" s="325" t="str">
        <f t="shared" si="97"/>
        <v/>
      </c>
      <c r="U1453" s="326"/>
      <c r="V1453" s="330"/>
      <c r="AA1453" s="343"/>
      <c r="AB1453" s="334"/>
      <c r="AC1453" s="334"/>
      <c r="AD1453" s="334"/>
      <c r="AE1453" s="334"/>
    </row>
    <row r="1454" spans="1:31" s="328" customFormat="1">
      <c r="A1454" s="311"/>
      <c r="B1454" s="311"/>
      <c r="C1454" s="312"/>
      <c r="D1454" s="338"/>
      <c r="E1454" s="312"/>
      <c r="F1454" s="339"/>
      <c r="G1454" s="311"/>
      <c r="H1454" s="339"/>
      <c r="I1454" s="340"/>
      <c r="J1454" s="339"/>
      <c r="K1454" s="341"/>
      <c r="L1454" s="342"/>
      <c r="M1454" s="312"/>
      <c r="N1454" s="312"/>
      <c r="O1454" s="343"/>
      <c r="P1454" s="343"/>
      <c r="Q1454" s="343"/>
      <c r="R1454" s="332"/>
      <c r="S1454" s="332"/>
      <c r="T1454" s="325" t="str">
        <f t="shared" si="97"/>
        <v/>
      </c>
      <c r="U1454" s="326"/>
      <c r="V1454" s="330"/>
      <c r="AA1454" s="343"/>
      <c r="AB1454" s="334"/>
      <c r="AC1454" s="334"/>
      <c r="AD1454" s="334"/>
      <c r="AE1454" s="334"/>
    </row>
    <row r="1455" spans="1:31" s="328" customFormat="1">
      <c r="A1455" s="311"/>
      <c r="B1455" s="311"/>
      <c r="C1455" s="312"/>
      <c r="D1455" s="338"/>
      <c r="E1455" s="312"/>
      <c r="F1455" s="339"/>
      <c r="G1455" s="311"/>
      <c r="H1455" s="339"/>
      <c r="I1455" s="340"/>
      <c r="J1455" s="339"/>
      <c r="K1455" s="341"/>
      <c r="L1455" s="342"/>
      <c r="M1455" s="312"/>
      <c r="N1455" s="312"/>
      <c r="O1455" s="343"/>
      <c r="P1455" s="343"/>
      <c r="Q1455" s="343"/>
      <c r="R1455" s="332"/>
      <c r="S1455" s="332"/>
      <c r="T1455" s="325" t="str">
        <f t="shared" si="97"/>
        <v/>
      </c>
      <c r="U1455" s="326"/>
      <c r="V1455" s="330"/>
      <c r="AA1455" s="343"/>
      <c r="AB1455" s="334"/>
      <c r="AC1455" s="334"/>
      <c r="AD1455" s="334"/>
      <c r="AE1455" s="334"/>
    </row>
    <row r="1456" spans="1:31" s="328" customFormat="1">
      <c r="A1456" s="311"/>
      <c r="B1456" s="311"/>
      <c r="C1456" s="312"/>
      <c r="D1456" s="338"/>
      <c r="E1456" s="312"/>
      <c r="F1456" s="339"/>
      <c r="G1456" s="311"/>
      <c r="H1456" s="339"/>
      <c r="I1456" s="340"/>
      <c r="J1456" s="339"/>
      <c r="K1456" s="341"/>
      <c r="L1456" s="342"/>
      <c r="M1456" s="312"/>
      <c r="N1456" s="312"/>
      <c r="O1456" s="343"/>
      <c r="P1456" s="343"/>
      <c r="Q1456" s="343"/>
      <c r="R1456" s="332"/>
      <c r="S1456" s="332"/>
      <c r="T1456" s="325" t="str">
        <f t="shared" si="97"/>
        <v/>
      </c>
      <c r="U1456" s="326"/>
      <c r="V1456" s="330"/>
      <c r="AA1456" s="343"/>
      <c r="AB1456" s="334"/>
      <c r="AC1456" s="334"/>
      <c r="AD1456" s="334"/>
      <c r="AE1456" s="334"/>
    </row>
    <row r="1457" spans="1:31" s="328" customFormat="1">
      <c r="A1457" s="311"/>
      <c r="B1457" s="311"/>
      <c r="C1457" s="312"/>
      <c r="D1457" s="338"/>
      <c r="E1457" s="312"/>
      <c r="F1457" s="339"/>
      <c r="G1457" s="311"/>
      <c r="H1457" s="339"/>
      <c r="I1457" s="340"/>
      <c r="J1457" s="339"/>
      <c r="K1457" s="341"/>
      <c r="L1457" s="342"/>
      <c r="M1457" s="312"/>
      <c r="N1457" s="312"/>
      <c r="O1457" s="343"/>
      <c r="P1457" s="343"/>
      <c r="Q1457" s="343"/>
      <c r="R1457" s="332"/>
      <c r="S1457" s="332"/>
      <c r="T1457" s="325" t="str">
        <f t="shared" si="97"/>
        <v/>
      </c>
      <c r="U1457" s="326"/>
      <c r="V1457" s="330"/>
      <c r="AA1457" s="343"/>
      <c r="AB1457" s="334"/>
      <c r="AC1457" s="334"/>
      <c r="AD1457" s="334"/>
      <c r="AE1457" s="334"/>
    </row>
    <row r="1458" spans="1:31" s="328" customFormat="1">
      <c r="A1458" s="311"/>
      <c r="B1458" s="311"/>
      <c r="C1458" s="312"/>
      <c r="D1458" s="338"/>
      <c r="E1458" s="312"/>
      <c r="F1458" s="339"/>
      <c r="G1458" s="311"/>
      <c r="H1458" s="339"/>
      <c r="I1458" s="340"/>
      <c r="J1458" s="339"/>
      <c r="K1458" s="341"/>
      <c r="L1458" s="342"/>
      <c r="M1458" s="312"/>
      <c r="N1458" s="312"/>
      <c r="O1458" s="343"/>
      <c r="P1458" s="343"/>
      <c r="Q1458" s="343"/>
      <c r="R1458" s="332"/>
      <c r="S1458" s="332"/>
      <c r="T1458" s="325" t="str">
        <f t="shared" si="97"/>
        <v/>
      </c>
      <c r="U1458" s="326"/>
      <c r="V1458" s="330"/>
      <c r="AA1458" s="343"/>
      <c r="AB1458" s="334"/>
      <c r="AC1458" s="334"/>
      <c r="AD1458" s="334"/>
      <c r="AE1458" s="334"/>
    </row>
    <row r="1459" spans="1:31" s="328" customFormat="1">
      <c r="A1459" s="311"/>
      <c r="B1459" s="311"/>
      <c r="C1459" s="312"/>
      <c r="D1459" s="338"/>
      <c r="E1459" s="312"/>
      <c r="F1459" s="339"/>
      <c r="G1459" s="311"/>
      <c r="H1459" s="339"/>
      <c r="I1459" s="340"/>
      <c r="J1459" s="339"/>
      <c r="K1459" s="341"/>
      <c r="L1459" s="342"/>
      <c r="M1459" s="312"/>
      <c r="N1459" s="312"/>
      <c r="O1459" s="343"/>
      <c r="P1459" s="343"/>
      <c r="Q1459" s="343"/>
      <c r="R1459" s="332"/>
      <c r="S1459" s="332"/>
      <c r="T1459" s="325" t="str">
        <f t="shared" si="97"/>
        <v/>
      </c>
      <c r="U1459" s="326"/>
      <c r="V1459" s="330"/>
      <c r="AA1459" s="343"/>
      <c r="AB1459" s="334"/>
      <c r="AC1459" s="334"/>
      <c r="AD1459" s="334"/>
      <c r="AE1459" s="334"/>
    </row>
    <row r="1460" spans="1:31" s="328" customFormat="1">
      <c r="A1460" s="311"/>
      <c r="B1460" s="311"/>
      <c r="C1460" s="312"/>
      <c r="D1460" s="338"/>
      <c r="E1460" s="312"/>
      <c r="F1460" s="339"/>
      <c r="G1460" s="311"/>
      <c r="H1460" s="339"/>
      <c r="I1460" s="340"/>
      <c r="J1460" s="339"/>
      <c r="K1460" s="341"/>
      <c r="L1460" s="342"/>
      <c r="M1460" s="312"/>
      <c r="N1460" s="312"/>
      <c r="O1460" s="343"/>
      <c r="P1460" s="343"/>
      <c r="Q1460" s="343"/>
      <c r="R1460" s="332"/>
      <c r="S1460" s="332"/>
      <c r="T1460" s="325" t="str">
        <f t="shared" si="97"/>
        <v/>
      </c>
      <c r="U1460" s="326"/>
      <c r="V1460" s="330"/>
      <c r="AA1460" s="343"/>
      <c r="AB1460" s="334"/>
      <c r="AC1460" s="334"/>
      <c r="AD1460" s="334"/>
      <c r="AE1460" s="334"/>
    </row>
    <row r="1461" spans="1:31" s="328" customFormat="1">
      <c r="A1461" s="311"/>
      <c r="B1461" s="311"/>
      <c r="C1461" s="312"/>
      <c r="D1461" s="338"/>
      <c r="E1461" s="312"/>
      <c r="F1461" s="339"/>
      <c r="G1461" s="311"/>
      <c r="H1461" s="339"/>
      <c r="I1461" s="340"/>
      <c r="J1461" s="339"/>
      <c r="K1461" s="341"/>
      <c r="L1461" s="342"/>
      <c r="M1461" s="312"/>
      <c r="N1461" s="312"/>
      <c r="O1461" s="343"/>
      <c r="P1461" s="343"/>
      <c r="Q1461" s="343"/>
      <c r="R1461" s="332"/>
      <c r="S1461" s="332"/>
      <c r="T1461" s="325" t="str">
        <f t="shared" si="97"/>
        <v/>
      </c>
      <c r="U1461" s="326"/>
      <c r="V1461" s="330"/>
      <c r="AA1461" s="343"/>
      <c r="AB1461" s="334"/>
      <c r="AC1461" s="334"/>
      <c r="AD1461" s="334"/>
      <c r="AE1461" s="334"/>
    </row>
    <row r="1462" spans="1:31" s="328" customFormat="1">
      <c r="A1462" s="311"/>
      <c r="B1462" s="311"/>
      <c r="C1462" s="312"/>
      <c r="D1462" s="338"/>
      <c r="E1462" s="312"/>
      <c r="F1462" s="339"/>
      <c r="G1462" s="311"/>
      <c r="H1462" s="339"/>
      <c r="I1462" s="340"/>
      <c r="J1462" s="339"/>
      <c r="K1462" s="341"/>
      <c r="L1462" s="342"/>
      <c r="M1462" s="312"/>
      <c r="N1462" s="312"/>
      <c r="O1462" s="343"/>
      <c r="P1462" s="343"/>
      <c r="Q1462" s="343"/>
      <c r="R1462" s="332"/>
      <c r="S1462" s="332"/>
      <c r="T1462" s="325" t="str">
        <f t="shared" si="97"/>
        <v/>
      </c>
      <c r="U1462" s="326"/>
      <c r="V1462" s="330"/>
      <c r="AA1462" s="343"/>
      <c r="AB1462" s="334"/>
      <c r="AC1462" s="334"/>
      <c r="AD1462" s="334"/>
      <c r="AE1462" s="334"/>
    </row>
    <row r="1463" spans="1:31" s="328" customFormat="1">
      <c r="A1463" s="311"/>
      <c r="B1463" s="311"/>
      <c r="C1463" s="312"/>
      <c r="D1463" s="338"/>
      <c r="E1463" s="312"/>
      <c r="F1463" s="339"/>
      <c r="G1463" s="311"/>
      <c r="H1463" s="339"/>
      <c r="I1463" s="340"/>
      <c r="J1463" s="339"/>
      <c r="K1463" s="341"/>
      <c r="L1463" s="342"/>
      <c r="M1463" s="312"/>
      <c r="N1463" s="312"/>
      <c r="O1463" s="343"/>
      <c r="P1463" s="343"/>
      <c r="Q1463" s="343"/>
      <c r="R1463" s="332"/>
      <c r="S1463" s="332"/>
      <c r="T1463" s="325" t="str">
        <f t="shared" si="97"/>
        <v/>
      </c>
      <c r="U1463" s="326"/>
      <c r="V1463" s="330"/>
      <c r="AA1463" s="343"/>
      <c r="AB1463" s="334"/>
      <c r="AC1463" s="334"/>
      <c r="AD1463" s="334"/>
      <c r="AE1463" s="334"/>
    </row>
    <row r="1464" spans="1:31" s="328" customFormat="1">
      <c r="A1464" s="311"/>
      <c r="B1464" s="311"/>
      <c r="C1464" s="312"/>
      <c r="D1464" s="338"/>
      <c r="E1464" s="312"/>
      <c r="F1464" s="339"/>
      <c r="G1464" s="311"/>
      <c r="H1464" s="339"/>
      <c r="I1464" s="340"/>
      <c r="J1464" s="339"/>
      <c r="K1464" s="341"/>
      <c r="L1464" s="342"/>
      <c r="M1464" s="312"/>
      <c r="N1464" s="312"/>
      <c r="O1464" s="343"/>
      <c r="P1464" s="343"/>
      <c r="Q1464" s="343"/>
      <c r="R1464" s="332"/>
      <c r="S1464" s="332"/>
      <c r="T1464" s="325" t="str">
        <f t="shared" si="97"/>
        <v/>
      </c>
      <c r="U1464" s="326"/>
      <c r="V1464" s="330"/>
      <c r="AA1464" s="343"/>
      <c r="AB1464" s="334"/>
      <c r="AC1464" s="334"/>
      <c r="AD1464" s="334"/>
      <c r="AE1464" s="334"/>
    </row>
    <row r="1465" spans="1:31" s="328" customFormat="1">
      <c r="A1465" s="311"/>
      <c r="B1465" s="311"/>
      <c r="C1465" s="312"/>
      <c r="D1465" s="338"/>
      <c r="E1465" s="312"/>
      <c r="F1465" s="339"/>
      <c r="G1465" s="311"/>
      <c r="H1465" s="339"/>
      <c r="I1465" s="340"/>
      <c r="J1465" s="339"/>
      <c r="K1465" s="341"/>
      <c r="L1465" s="342"/>
      <c r="M1465" s="312"/>
      <c r="N1465" s="312"/>
      <c r="O1465" s="343"/>
      <c r="P1465" s="343"/>
      <c r="Q1465" s="343"/>
      <c r="R1465" s="332"/>
      <c r="S1465" s="332"/>
      <c r="T1465" s="325" t="str">
        <f t="shared" si="97"/>
        <v/>
      </c>
      <c r="U1465" s="326"/>
      <c r="V1465" s="330"/>
      <c r="AA1465" s="343"/>
      <c r="AB1465" s="334"/>
      <c r="AC1465" s="334"/>
      <c r="AD1465" s="334"/>
      <c r="AE1465" s="334"/>
    </row>
    <row r="1466" spans="1:31" s="328" customFormat="1">
      <c r="A1466" s="311"/>
      <c r="B1466" s="311"/>
      <c r="C1466" s="312"/>
      <c r="D1466" s="338"/>
      <c r="E1466" s="312"/>
      <c r="F1466" s="339"/>
      <c r="G1466" s="311"/>
      <c r="H1466" s="339"/>
      <c r="I1466" s="340"/>
      <c r="J1466" s="339"/>
      <c r="K1466" s="341"/>
      <c r="L1466" s="342"/>
      <c r="M1466" s="312"/>
      <c r="N1466" s="312"/>
      <c r="O1466" s="343"/>
      <c r="P1466" s="343"/>
      <c r="Q1466" s="343"/>
      <c r="R1466" s="332"/>
      <c r="S1466" s="332"/>
      <c r="T1466" s="325" t="str">
        <f t="shared" si="97"/>
        <v/>
      </c>
      <c r="U1466" s="326"/>
      <c r="V1466" s="330"/>
      <c r="AA1466" s="343"/>
      <c r="AB1466" s="334"/>
      <c r="AC1466" s="334"/>
      <c r="AD1466" s="334"/>
      <c r="AE1466" s="334"/>
    </row>
    <row r="1467" spans="1:31" s="328" customFormat="1">
      <c r="A1467" s="311"/>
      <c r="B1467" s="311"/>
      <c r="C1467" s="312"/>
      <c r="D1467" s="338"/>
      <c r="E1467" s="312"/>
      <c r="F1467" s="339"/>
      <c r="G1467" s="311"/>
      <c r="H1467" s="339"/>
      <c r="I1467" s="340"/>
      <c r="J1467" s="339"/>
      <c r="K1467" s="341"/>
      <c r="L1467" s="342"/>
      <c r="M1467" s="312"/>
      <c r="N1467" s="312"/>
      <c r="O1467" s="343"/>
      <c r="P1467" s="343"/>
      <c r="Q1467" s="343"/>
      <c r="R1467" s="332"/>
      <c r="S1467" s="332"/>
      <c r="T1467" s="325" t="str">
        <f t="shared" si="97"/>
        <v/>
      </c>
      <c r="U1467" s="326"/>
      <c r="V1467" s="330"/>
      <c r="AA1467" s="343"/>
      <c r="AB1467" s="334"/>
      <c r="AC1467" s="334"/>
      <c r="AD1467" s="334"/>
      <c r="AE1467" s="334"/>
    </row>
    <row r="1468" spans="1:31" s="328" customFormat="1">
      <c r="A1468" s="311"/>
      <c r="B1468" s="311"/>
      <c r="C1468" s="312"/>
      <c r="D1468" s="338"/>
      <c r="E1468" s="312"/>
      <c r="F1468" s="339"/>
      <c r="G1468" s="311"/>
      <c r="H1468" s="339"/>
      <c r="I1468" s="340"/>
      <c r="J1468" s="339"/>
      <c r="K1468" s="341"/>
      <c r="L1468" s="342"/>
      <c r="M1468" s="312"/>
      <c r="N1468" s="312"/>
      <c r="O1468" s="343"/>
      <c r="P1468" s="343"/>
      <c r="Q1468" s="343"/>
      <c r="R1468" s="332"/>
      <c r="S1468" s="332"/>
      <c r="T1468" s="325" t="str">
        <f t="shared" si="97"/>
        <v/>
      </c>
      <c r="U1468" s="326"/>
      <c r="V1468" s="330"/>
      <c r="AA1468" s="343"/>
      <c r="AB1468" s="334"/>
      <c r="AC1468" s="334"/>
      <c r="AD1468" s="334"/>
      <c r="AE1468" s="334"/>
    </row>
    <row r="1469" spans="1:31" s="328" customFormat="1">
      <c r="A1469" s="311"/>
      <c r="B1469" s="311"/>
      <c r="C1469" s="312"/>
      <c r="D1469" s="338"/>
      <c r="E1469" s="312"/>
      <c r="F1469" s="339"/>
      <c r="G1469" s="311"/>
      <c r="H1469" s="339"/>
      <c r="I1469" s="340"/>
      <c r="J1469" s="339"/>
      <c r="K1469" s="341"/>
      <c r="L1469" s="342"/>
      <c r="M1469" s="312"/>
      <c r="N1469" s="312"/>
      <c r="O1469" s="343"/>
      <c r="P1469" s="343"/>
      <c r="Q1469" s="343"/>
      <c r="R1469" s="332"/>
      <c r="S1469" s="332"/>
      <c r="T1469" s="325" t="str">
        <f t="shared" si="97"/>
        <v/>
      </c>
      <c r="U1469" s="326"/>
      <c r="V1469" s="330"/>
      <c r="AA1469" s="343"/>
      <c r="AB1469" s="334"/>
      <c r="AC1469" s="334"/>
      <c r="AD1469" s="334"/>
      <c r="AE1469" s="334"/>
    </row>
    <row r="1470" spans="1:31" s="328" customFormat="1">
      <c r="A1470" s="311"/>
      <c r="B1470" s="311"/>
      <c r="C1470" s="312"/>
      <c r="D1470" s="338"/>
      <c r="E1470" s="312"/>
      <c r="F1470" s="339"/>
      <c r="G1470" s="311"/>
      <c r="H1470" s="339"/>
      <c r="I1470" s="340"/>
      <c r="J1470" s="339"/>
      <c r="K1470" s="341"/>
      <c r="L1470" s="342"/>
      <c r="M1470" s="312"/>
      <c r="N1470" s="312"/>
      <c r="O1470" s="343"/>
      <c r="P1470" s="343"/>
      <c r="Q1470" s="343"/>
      <c r="R1470" s="332"/>
      <c r="S1470" s="332"/>
      <c r="T1470" s="325" t="str">
        <f t="shared" si="97"/>
        <v/>
      </c>
      <c r="U1470" s="326"/>
      <c r="V1470" s="330"/>
      <c r="AA1470" s="343"/>
      <c r="AB1470" s="334"/>
      <c r="AC1470" s="334"/>
      <c r="AD1470" s="334"/>
      <c r="AE1470" s="334"/>
    </row>
    <row r="1471" spans="1:31" s="328" customFormat="1">
      <c r="A1471" s="311"/>
      <c r="B1471" s="311"/>
      <c r="C1471" s="312"/>
      <c r="D1471" s="338"/>
      <c r="E1471" s="312"/>
      <c r="F1471" s="339"/>
      <c r="G1471" s="311"/>
      <c r="H1471" s="339"/>
      <c r="I1471" s="340"/>
      <c r="J1471" s="339"/>
      <c r="K1471" s="341"/>
      <c r="L1471" s="342"/>
      <c r="M1471" s="312"/>
      <c r="N1471" s="312"/>
      <c r="O1471" s="343"/>
      <c r="P1471" s="343"/>
      <c r="Q1471" s="343"/>
      <c r="R1471" s="332"/>
      <c r="S1471" s="332"/>
      <c r="T1471" s="325" t="str">
        <f t="shared" si="97"/>
        <v/>
      </c>
      <c r="U1471" s="326"/>
      <c r="V1471" s="330"/>
      <c r="AA1471" s="343"/>
      <c r="AB1471" s="334"/>
      <c r="AC1471" s="334"/>
      <c r="AD1471" s="334"/>
      <c r="AE1471" s="334"/>
    </row>
    <row r="1472" spans="1:31" s="328" customFormat="1">
      <c r="A1472" s="311"/>
      <c r="B1472" s="311"/>
      <c r="C1472" s="312"/>
      <c r="D1472" s="338"/>
      <c r="E1472" s="312"/>
      <c r="F1472" s="339"/>
      <c r="G1472" s="311"/>
      <c r="H1472" s="339"/>
      <c r="I1472" s="340"/>
      <c r="J1472" s="339"/>
      <c r="K1472" s="341"/>
      <c r="L1472" s="342"/>
      <c r="M1472" s="312"/>
      <c r="N1472" s="312"/>
      <c r="O1472" s="343"/>
      <c r="P1472" s="343"/>
      <c r="Q1472" s="343"/>
      <c r="R1472" s="332"/>
      <c r="S1472" s="332"/>
      <c r="T1472" s="325" t="str">
        <f t="shared" si="97"/>
        <v/>
      </c>
      <c r="U1472" s="326"/>
      <c r="V1472" s="330"/>
      <c r="AA1472" s="343"/>
      <c r="AB1472" s="334"/>
      <c r="AC1472" s="334"/>
      <c r="AD1472" s="334"/>
      <c r="AE1472" s="334"/>
    </row>
    <row r="1473" spans="1:31" s="328" customFormat="1">
      <c r="A1473" s="311"/>
      <c r="B1473" s="311"/>
      <c r="C1473" s="312"/>
      <c r="D1473" s="338"/>
      <c r="E1473" s="312"/>
      <c r="F1473" s="339"/>
      <c r="G1473" s="311"/>
      <c r="H1473" s="339"/>
      <c r="I1473" s="340"/>
      <c r="J1473" s="339"/>
      <c r="K1473" s="341"/>
      <c r="L1473" s="342"/>
      <c r="M1473" s="312"/>
      <c r="N1473" s="312"/>
      <c r="O1473" s="343"/>
      <c r="P1473" s="343"/>
      <c r="Q1473" s="343"/>
      <c r="R1473" s="332"/>
      <c r="S1473" s="332"/>
      <c r="T1473" s="325" t="str">
        <f t="shared" si="97"/>
        <v/>
      </c>
      <c r="U1473" s="326"/>
      <c r="V1473" s="330"/>
      <c r="AA1473" s="343"/>
      <c r="AB1473" s="334"/>
      <c r="AC1473" s="334"/>
      <c r="AD1473" s="334"/>
      <c r="AE1473" s="334"/>
    </row>
    <row r="1474" spans="1:31" s="328" customFormat="1">
      <c r="A1474" s="311"/>
      <c r="B1474" s="311"/>
      <c r="C1474" s="312"/>
      <c r="D1474" s="338"/>
      <c r="E1474" s="312"/>
      <c r="F1474" s="339"/>
      <c r="G1474" s="311"/>
      <c r="H1474" s="339"/>
      <c r="I1474" s="340"/>
      <c r="J1474" s="339"/>
      <c r="K1474" s="341"/>
      <c r="L1474" s="342"/>
      <c r="M1474" s="312"/>
      <c r="N1474" s="312"/>
      <c r="O1474" s="343"/>
      <c r="P1474" s="343"/>
      <c r="Q1474" s="343"/>
      <c r="R1474" s="332"/>
      <c r="S1474" s="332"/>
      <c r="T1474" s="325" t="str">
        <f t="shared" si="97"/>
        <v/>
      </c>
      <c r="U1474" s="326"/>
      <c r="V1474" s="330"/>
      <c r="AA1474" s="343"/>
      <c r="AB1474" s="334"/>
      <c r="AC1474" s="334"/>
      <c r="AD1474" s="334"/>
      <c r="AE1474" s="334"/>
    </row>
    <row r="1475" spans="1:31" s="328" customFormat="1">
      <c r="A1475" s="311"/>
      <c r="B1475" s="311"/>
      <c r="C1475" s="312"/>
      <c r="D1475" s="338"/>
      <c r="E1475" s="312"/>
      <c r="F1475" s="339"/>
      <c r="G1475" s="311"/>
      <c r="H1475" s="339"/>
      <c r="I1475" s="340"/>
      <c r="J1475" s="339"/>
      <c r="K1475" s="341"/>
      <c r="L1475" s="342"/>
      <c r="M1475" s="312"/>
      <c r="N1475" s="312"/>
      <c r="O1475" s="343"/>
      <c r="P1475" s="343"/>
      <c r="Q1475" s="343"/>
      <c r="R1475" s="332"/>
      <c r="S1475" s="332"/>
      <c r="T1475" s="325" t="str">
        <f t="shared" si="97"/>
        <v/>
      </c>
      <c r="U1475" s="326"/>
      <c r="V1475" s="330"/>
      <c r="AA1475" s="343"/>
      <c r="AB1475" s="334"/>
      <c r="AC1475" s="334"/>
      <c r="AD1475" s="334"/>
      <c r="AE1475" s="334"/>
    </row>
    <row r="1476" spans="1:31" s="328" customFormat="1">
      <c r="A1476" s="311"/>
      <c r="B1476" s="311"/>
      <c r="C1476" s="312"/>
      <c r="D1476" s="338"/>
      <c r="E1476" s="312"/>
      <c r="F1476" s="339"/>
      <c r="G1476" s="311"/>
      <c r="H1476" s="339"/>
      <c r="I1476" s="340"/>
      <c r="J1476" s="339"/>
      <c r="K1476" s="341"/>
      <c r="L1476" s="342"/>
      <c r="M1476" s="312"/>
      <c r="N1476" s="312"/>
      <c r="O1476" s="343"/>
      <c r="P1476" s="343"/>
      <c r="Q1476" s="343"/>
      <c r="R1476" s="332"/>
      <c r="S1476" s="332"/>
      <c r="T1476" s="325" t="str">
        <f t="shared" si="97"/>
        <v/>
      </c>
      <c r="U1476" s="326"/>
      <c r="V1476" s="330"/>
      <c r="AA1476" s="343"/>
      <c r="AB1476" s="334"/>
      <c r="AC1476" s="334"/>
      <c r="AD1476" s="334"/>
      <c r="AE1476" s="334"/>
    </row>
    <row r="1477" spans="1:31" s="328" customFormat="1">
      <c r="A1477" s="311"/>
      <c r="B1477" s="311"/>
      <c r="C1477" s="312"/>
      <c r="D1477" s="338"/>
      <c r="E1477" s="312"/>
      <c r="F1477" s="339"/>
      <c r="G1477" s="311"/>
      <c r="H1477" s="339"/>
      <c r="I1477" s="340"/>
      <c r="J1477" s="339"/>
      <c r="K1477" s="341"/>
      <c r="L1477" s="342"/>
      <c r="M1477" s="312"/>
      <c r="N1477" s="312"/>
      <c r="O1477" s="343"/>
      <c r="P1477" s="343"/>
      <c r="Q1477" s="343"/>
      <c r="R1477" s="332"/>
      <c r="S1477" s="332"/>
      <c r="T1477" s="325" t="str">
        <f t="shared" si="97"/>
        <v/>
      </c>
      <c r="U1477" s="326"/>
      <c r="V1477" s="330"/>
      <c r="AA1477" s="343"/>
      <c r="AB1477" s="334"/>
      <c r="AC1477" s="334"/>
      <c r="AD1477" s="334"/>
      <c r="AE1477" s="334"/>
    </row>
    <row r="1478" spans="1:31" s="328" customFormat="1">
      <c r="A1478" s="311"/>
      <c r="B1478" s="311"/>
      <c r="C1478" s="312"/>
      <c r="D1478" s="338"/>
      <c r="E1478" s="312"/>
      <c r="F1478" s="339"/>
      <c r="G1478" s="311"/>
      <c r="H1478" s="339"/>
      <c r="I1478" s="340"/>
      <c r="J1478" s="339"/>
      <c r="K1478" s="341"/>
      <c r="L1478" s="342"/>
      <c r="M1478" s="312"/>
      <c r="N1478" s="312"/>
      <c r="O1478" s="343"/>
      <c r="P1478" s="343"/>
      <c r="Q1478" s="343"/>
      <c r="R1478" s="332"/>
      <c r="S1478" s="332"/>
      <c r="T1478" s="325" t="str">
        <f t="shared" si="97"/>
        <v/>
      </c>
      <c r="U1478" s="326"/>
      <c r="V1478" s="330"/>
      <c r="AA1478" s="343"/>
      <c r="AB1478" s="334"/>
      <c r="AC1478" s="334"/>
      <c r="AD1478" s="334"/>
      <c r="AE1478" s="334"/>
    </row>
    <row r="1479" spans="1:31" s="328" customFormat="1">
      <c r="A1479" s="311"/>
      <c r="B1479" s="311"/>
      <c r="C1479" s="312"/>
      <c r="D1479" s="338"/>
      <c r="E1479" s="312"/>
      <c r="F1479" s="339"/>
      <c r="G1479" s="311"/>
      <c r="H1479" s="339"/>
      <c r="I1479" s="340"/>
      <c r="J1479" s="339"/>
      <c r="K1479" s="341"/>
      <c r="L1479" s="342"/>
      <c r="M1479" s="312"/>
      <c r="N1479" s="312"/>
      <c r="O1479" s="343"/>
      <c r="P1479" s="343"/>
      <c r="Q1479" s="343"/>
      <c r="R1479" s="332"/>
      <c r="S1479" s="332"/>
      <c r="T1479" s="325" t="str">
        <f t="shared" si="97"/>
        <v/>
      </c>
      <c r="U1479" s="326"/>
      <c r="V1479" s="330"/>
      <c r="AA1479" s="343"/>
      <c r="AB1479" s="334"/>
      <c r="AC1479" s="334"/>
      <c r="AD1479" s="334"/>
      <c r="AE1479" s="334"/>
    </row>
    <row r="1480" spans="1:31" s="328" customFormat="1">
      <c r="A1480" s="311"/>
      <c r="B1480" s="311"/>
      <c r="C1480" s="312"/>
      <c r="D1480" s="338"/>
      <c r="E1480" s="312"/>
      <c r="F1480" s="339"/>
      <c r="G1480" s="311"/>
      <c r="H1480" s="339"/>
      <c r="I1480" s="340"/>
      <c r="J1480" s="339"/>
      <c r="K1480" s="341"/>
      <c r="L1480" s="342"/>
      <c r="M1480" s="312"/>
      <c r="N1480" s="312"/>
      <c r="O1480" s="343"/>
      <c r="P1480" s="343"/>
      <c r="Q1480" s="343"/>
      <c r="R1480" s="332"/>
      <c r="S1480" s="332"/>
      <c r="T1480" s="325" t="str">
        <f t="shared" si="97"/>
        <v/>
      </c>
      <c r="U1480" s="326"/>
      <c r="V1480" s="330"/>
      <c r="AA1480" s="343"/>
      <c r="AB1480" s="334"/>
      <c r="AC1480" s="334"/>
      <c r="AD1480" s="334"/>
      <c r="AE1480" s="334"/>
    </row>
    <row r="1481" spans="1:31" s="328" customFormat="1">
      <c r="A1481" s="311"/>
      <c r="B1481" s="311"/>
      <c r="C1481" s="312"/>
      <c r="D1481" s="338"/>
      <c r="E1481" s="312"/>
      <c r="F1481" s="339"/>
      <c r="G1481" s="311"/>
      <c r="H1481" s="339"/>
      <c r="I1481" s="340"/>
      <c r="J1481" s="339"/>
      <c r="K1481" s="341"/>
      <c r="L1481" s="342"/>
      <c r="M1481" s="312"/>
      <c r="N1481" s="312"/>
      <c r="O1481" s="343"/>
      <c r="P1481" s="343"/>
      <c r="Q1481" s="343"/>
      <c r="R1481" s="332"/>
      <c r="S1481" s="332"/>
      <c r="T1481" s="325" t="str">
        <f t="shared" si="97"/>
        <v/>
      </c>
      <c r="U1481" s="326"/>
      <c r="V1481" s="330"/>
      <c r="AA1481" s="343"/>
      <c r="AB1481" s="334"/>
      <c r="AC1481" s="334"/>
      <c r="AD1481" s="334"/>
      <c r="AE1481" s="334"/>
    </row>
    <row r="1482" spans="1:31" s="328" customFormat="1">
      <c r="A1482" s="311"/>
      <c r="B1482" s="311"/>
      <c r="C1482" s="312"/>
      <c r="D1482" s="338"/>
      <c r="E1482" s="312"/>
      <c r="F1482" s="339"/>
      <c r="G1482" s="311"/>
      <c r="H1482" s="339"/>
      <c r="I1482" s="340"/>
      <c r="J1482" s="339"/>
      <c r="K1482" s="341"/>
      <c r="L1482" s="342"/>
      <c r="M1482" s="312"/>
      <c r="N1482" s="312"/>
      <c r="O1482" s="343"/>
      <c r="P1482" s="343"/>
      <c r="Q1482" s="343"/>
      <c r="R1482" s="332"/>
      <c r="S1482" s="332"/>
      <c r="T1482" s="325" t="str">
        <f t="shared" si="97"/>
        <v/>
      </c>
      <c r="U1482" s="326"/>
      <c r="V1482" s="330"/>
      <c r="AA1482" s="343"/>
      <c r="AB1482" s="334"/>
      <c r="AC1482" s="334"/>
      <c r="AD1482" s="334"/>
      <c r="AE1482" s="334"/>
    </row>
    <row r="1483" spans="1:31" s="328" customFormat="1">
      <c r="A1483" s="311"/>
      <c r="B1483" s="311"/>
      <c r="C1483" s="312"/>
      <c r="D1483" s="338"/>
      <c r="E1483" s="312"/>
      <c r="F1483" s="339"/>
      <c r="G1483" s="311"/>
      <c r="H1483" s="339"/>
      <c r="I1483" s="340"/>
      <c r="J1483" s="339"/>
      <c r="K1483" s="341"/>
      <c r="L1483" s="342"/>
      <c r="M1483" s="312"/>
      <c r="N1483" s="312"/>
      <c r="O1483" s="343"/>
      <c r="P1483" s="343"/>
      <c r="Q1483" s="343"/>
      <c r="R1483" s="332"/>
      <c r="S1483" s="332"/>
      <c r="T1483" s="325" t="str">
        <f t="shared" si="97"/>
        <v/>
      </c>
      <c r="U1483" s="326"/>
      <c r="V1483" s="330"/>
      <c r="AA1483" s="343"/>
      <c r="AB1483" s="334"/>
      <c r="AC1483" s="334"/>
      <c r="AD1483" s="334"/>
      <c r="AE1483" s="334"/>
    </row>
    <row r="1484" spans="1:31" s="328" customFormat="1">
      <c r="A1484" s="311"/>
      <c r="B1484" s="311"/>
      <c r="C1484" s="312"/>
      <c r="D1484" s="338"/>
      <c r="E1484" s="312"/>
      <c r="F1484" s="339"/>
      <c r="G1484" s="311"/>
      <c r="H1484" s="339"/>
      <c r="I1484" s="340"/>
      <c r="J1484" s="339"/>
      <c r="K1484" s="341"/>
      <c r="L1484" s="342"/>
      <c r="M1484" s="312"/>
      <c r="N1484" s="312"/>
      <c r="O1484" s="343"/>
      <c r="P1484" s="343"/>
      <c r="Q1484" s="343"/>
      <c r="R1484" s="332"/>
      <c r="S1484" s="332"/>
      <c r="T1484" s="325" t="str">
        <f t="shared" si="97"/>
        <v/>
      </c>
      <c r="U1484" s="326"/>
      <c r="V1484" s="330"/>
      <c r="AA1484" s="343"/>
      <c r="AB1484" s="334"/>
      <c r="AC1484" s="334"/>
      <c r="AD1484" s="334"/>
      <c r="AE1484" s="334"/>
    </row>
    <row r="1485" spans="1:31" s="328" customFormat="1">
      <c r="A1485" s="311"/>
      <c r="B1485" s="311"/>
      <c r="C1485" s="312"/>
      <c r="D1485" s="338"/>
      <c r="E1485" s="312"/>
      <c r="F1485" s="339"/>
      <c r="G1485" s="311"/>
      <c r="H1485" s="339"/>
      <c r="I1485" s="340"/>
      <c r="J1485" s="339"/>
      <c r="K1485" s="341"/>
      <c r="L1485" s="342"/>
      <c r="M1485" s="312"/>
      <c r="N1485" s="312"/>
      <c r="O1485" s="343"/>
      <c r="P1485" s="343"/>
      <c r="Q1485" s="343"/>
      <c r="R1485" s="332"/>
      <c r="S1485" s="332"/>
      <c r="T1485" s="325" t="str">
        <f t="shared" ref="T1485:T1528" si="98">IFERROR(IF(U1485="","",ROW()-11),"")</f>
        <v/>
      </c>
      <c r="U1485" s="326"/>
      <c r="V1485" s="330"/>
      <c r="AA1485" s="343"/>
      <c r="AB1485" s="334"/>
      <c r="AC1485" s="334"/>
      <c r="AD1485" s="334"/>
      <c r="AE1485" s="334"/>
    </row>
    <row r="1486" spans="1:31" s="328" customFormat="1">
      <c r="A1486" s="311"/>
      <c r="B1486" s="311"/>
      <c r="C1486" s="312"/>
      <c r="D1486" s="338"/>
      <c r="E1486" s="312"/>
      <c r="F1486" s="339"/>
      <c r="G1486" s="311"/>
      <c r="H1486" s="339"/>
      <c r="I1486" s="340"/>
      <c r="J1486" s="339"/>
      <c r="K1486" s="341"/>
      <c r="L1486" s="342"/>
      <c r="M1486" s="312"/>
      <c r="N1486" s="312"/>
      <c r="O1486" s="343"/>
      <c r="P1486" s="343"/>
      <c r="Q1486" s="343"/>
      <c r="R1486" s="332"/>
      <c r="S1486" s="332"/>
      <c r="T1486" s="325" t="str">
        <f t="shared" si="98"/>
        <v/>
      </c>
      <c r="U1486" s="326"/>
      <c r="V1486" s="330"/>
      <c r="AA1486" s="343"/>
      <c r="AB1486" s="334"/>
      <c r="AC1486" s="334"/>
      <c r="AD1486" s="334"/>
      <c r="AE1486" s="334"/>
    </row>
    <row r="1487" spans="1:31" s="328" customFormat="1">
      <c r="A1487" s="311"/>
      <c r="B1487" s="311"/>
      <c r="C1487" s="312"/>
      <c r="D1487" s="338"/>
      <c r="E1487" s="312"/>
      <c r="F1487" s="339"/>
      <c r="G1487" s="311"/>
      <c r="H1487" s="339"/>
      <c r="I1487" s="340"/>
      <c r="J1487" s="339"/>
      <c r="K1487" s="341"/>
      <c r="L1487" s="342"/>
      <c r="M1487" s="312"/>
      <c r="N1487" s="312"/>
      <c r="O1487" s="343"/>
      <c r="P1487" s="343"/>
      <c r="Q1487" s="343"/>
      <c r="R1487" s="332"/>
      <c r="S1487" s="332"/>
      <c r="T1487" s="325" t="str">
        <f t="shared" si="98"/>
        <v/>
      </c>
      <c r="U1487" s="326"/>
      <c r="V1487" s="330"/>
      <c r="AA1487" s="343"/>
      <c r="AB1487" s="334"/>
      <c r="AC1487" s="334"/>
      <c r="AD1487" s="334"/>
      <c r="AE1487" s="334"/>
    </row>
    <row r="1488" spans="1:31" s="328" customFormat="1">
      <c r="A1488" s="311"/>
      <c r="B1488" s="311"/>
      <c r="C1488" s="312"/>
      <c r="D1488" s="338"/>
      <c r="E1488" s="312"/>
      <c r="F1488" s="339"/>
      <c r="G1488" s="311"/>
      <c r="H1488" s="339"/>
      <c r="I1488" s="340"/>
      <c r="J1488" s="339"/>
      <c r="K1488" s="341"/>
      <c r="L1488" s="342"/>
      <c r="M1488" s="312"/>
      <c r="N1488" s="312"/>
      <c r="O1488" s="343"/>
      <c r="P1488" s="343"/>
      <c r="Q1488" s="343"/>
      <c r="R1488" s="332"/>
      <c r="S1488" s="332"/>
      <c r="T1488" s="325" t="str">
        <f t="shared" si="98"/>
        <v/>
      </c>
      <c r="U1488" s="326"/>
      <c r="V1488" s="330"/>
      <c r="AA1488" s="343"/>
      <c r="AB1488" s="334"/>
      <c r="AC1488" s="334"/>
      <c r="AD1488" s="334"/>
      <c r="AE1488" s="334"/>
    </row>
    <row r="1489" spans="1:31" s="328" customFormat="1">
      <c r="A1489" s="311"/>
      <c r="B1489" s="311"/>
      <c r="C1489" s="312"/>
      <c r="D1489" s="338"/>
      <c r="E1489" s="312"/>
      <c r="F1489" s="339"/>
      <c r="G1489" s="311"/>
      <c r="H1489" s="339"/>
      <c r="I1489" s="340"/>
      <c r="J1489" s="339"/>
      <c r="K1489" s="341"/>
      <c r="L1489" s="342"/>
      <c r="M1489" s="312"/>
      <c r="N1489" s="312"/>
      <c r="O1489" s="343"/>
      <c r="P1489" s="343"/>
      <c r="Q1489" s="343"/>
      <c r="R1489" s="332"/>
      <c r="S1489" s="332"/>
      <c r="T1489" s="325" t="str">
        <f t="shared" si="98"/>
        <v/>
      </c>
      <c r="U1489" s="326"/>
      <c r="V1489" s="330"/>
      <c r="AA1489" s="343"/>
      <c r="AB1489" s="334"/>
      <c r="AC1489" s="334"/>
      <c r="AD1489" s="334"/>
      <c r="AE1489" s="334"/>
    </row>
    <row r="1490" spans="1:31" s="328" customFormat="1">
      <c r="A1490" s="311"/>
      <c r="B1490" s="311"/>
      <c r="C1490" s="312"/>
      <c r="D1490" s="338"/>
      <c r="E1490" s="312"/>
      <c r="F1490" s="339"/>
      <c r="G1490" s="311"/>
      <c r="H1490" s="339"/>
      <c r="I1490" s="340"/>
      <c r="J1490" s="339"/>
      <c r="K1490" s="341"/>
      <c r="L1490" s="342"/>
      <c r="M1490" s="312"/>
      <c r="N1490" s="312"/>
      <c r="O1490" s="343"/>
      <c r="P1490" s="343"/>
      <c r="Q1490" s="343"/>
      <c r="R1490" s="332"/>
      <c r="S1490" s="332"/>
      <c r="T1490" s="325" t="str">
        <f t="shared" si="98"/>
        <v/>
      </c>
      <c r="U1490" s="326"/>
      <c r="V1490" s="330"/>
      <c r="AA1490" s="343"/>
      <c r="AB1490" s="334"/>
      <c r="AC1490" s="334"/>
      <c r="AD1490" s="334"/>
      <c r="AE1490" s="334"/>
    </row>
    <row r="1491" spans="1:31" s="328" customFormat="1">
      <c r="A1491" s="311"/>
      <c r="B1491" s="311"/>
      <c r="C1491" s="312"/>
      <c r="D1491" s="338"/>
      <c r="E1491" s="312"/>
      <c r="F1491" s="339"/>
      <c r="G1491" s="311"/>
      <c r="H1491" s="339"/>
      <c r="I1491" s="340"/>
      <c r="J1491" s="339"/>
      <c r="K1491" s="341"/>
      <c r="L1491" s="342"/>
      <c r="M1491" s="312"/>
      <c r="N1491" s="312"/>
      <c r="O1491" s="343"/>
      <c r="P1491" s="343"/>
      <c r="Q1491" s="343"/>
      <c r="R1491" s="332"/>
      <c r="S1491" s="332"/>
      <c r="T1491" s="325" t="str">
        <f t="shared" si="98"/>
        <v/>
      </c>
      <c r="U1491" s="326"/>
      <c r="V1491" s="330"/>
      <c r="AA1491" s="343"/>
      <c r="AB1491" s="334"/>
      <c r="AC1491" s="334"/>
      <c r="AD1491" s="334"/>
      <c r="AE1491" s="334"/>
    </row>
    <row r="1492" spans="1:31" s="328" customFormat="1">
      <c r="A1492" s="311"/>
      <c r="B1492" s="311"/>
      <c r="C1492" s="312"/>
      <c r="D1492" s="338"/>
      <c r="E1492" s="312"/>
      <c r="F1492" s="339"/>
      <c r="G1492" s="311"/>
      <c r="H1492" s="339"/>
      <c r="I1492" s="340"/>
      <c r="J1492" s="339"/>
      <c r="K1492" s="341"/>
      <c r="L1492" s="342"/>
      <c r="M1492" s="312"/>
      <c r="N1492" s="312"/>
      <c r="O1492" s="343"/>
      <c r="P1492" s="343"/>
      <c r="Q1492" s="343"/>
      <c r="R1492" s="332"/>
      <c r="S1492" s="332"/>
      <c r="T1492" s="325" t="str">
        <f t="shared" si="98"/>
        <v/>
      </c>
      <c r="U1492" s="326"/>
      <c r="V1492" s="330"/>
      <c r="AA1492" s="343"/>
      <c r="AB1492" s="334"/>
      <c r="AC1492" s="334"/>
      <c r="AD1492" s="334"/>
      <c r="AE1492" s="334"/>
    </row>
    <row r="1493" spans="1:31" s="328" customFormat="1">
      <c r="A1493" s="311"/>
      <c r="B1493" s="311"/>
      <c r="C1493" s="312"/>
      <c r="D1493" s="338"/>
      <c r="E1493" s="312"/>
      <c r="F1493" s="339"/>
      <c r="G1493" s="311"/>
      <c r="H1493" s="339"/>
      <c r="I1493" s="340"/>
      <c r="J1493" s="339"/>
      <c r="K1493" s="341"/>
      <c r="L1493" s="342"/>
      <c r="M1493" s="312"/>
      <c r="N1493" s="312"/>
      <c r="O1493" s="343"/>
      <c r="P1493" s="343"/>
      <c r="Q1493" s="343"/>
      <c r="R1493" s="332"/>
      <c r="S1493" s="332"/>
      <c r="T1493" s="325" t="str">
        <f t="shared" si="98"/>
        <v/>
      </c>
      <c r="U1493" s="326"/>
      <c r="V1493" s="330"/>
      <c r="AA1493" s="343"/>
      <c r="AB1493" s="334"/>
      <c r="AC1493" s="334"/>
      <c r="AD1493" s="334"/>
      <c r="AE1493" s="334"/>
    </row>
    <row r="1494" spans="1:31" s="328" customFormat="1">
      <c r="A1494" s="311"/>
      <c r="B1494" s="311"/>
      <c r="C1494" s="312"/>
      <c r="D1494" s="338"/>
      <c r="E1494" s="312"/>
      <c r="F1494" s="339"/>
      <c r="G1494" s="311"/>
      <c r="H1494" s="339"/>
      <c r="I1494" s="340"/>
      <c r="J1494" s="339"/>
      <c r="K1494" s="341"/>
      <c r="L1494" s="342"/>
      <c r="M1494" s="312"/>
      <c r="N1494" s="312"/>
      <c r="O1494" s="343"/>
      <c r="P1494" s="343"/>
      <c r="Q1494" s="343"/>
      <c r="R1494" s="332"/>
      <c r="S1494" s="332"/>
      <c r="T1494" s="325" t="str">
        <f t="shared" si="98"/>
        <v/>
      </c>
      <c r="U1494" s="326"/>
      <c r="V1494" s="330"/>
      <c r="AA1494" s="343"/>
      <c r="AB1494" s="334"/>
      <c r="AC1494" s="334"/>
      <c r="AD1494" s="334"/>
      <c r="AE1494" s="334"/>
    </row>
    <row r="1495" spans="1:31" s="328" customFormat="1">
      <c r="A1495" s="311"/>
      <c r="B1495" s="311"/>
      <c r="C1495" s="312"/>
      <c r="D1495" s="338"/>
      <c r="E1495" s="312"/>
      <c r="F1495" s="339"/>
      <c r="G1495" s="311"/>
      <c r="H1495" s="339"/>
      <c r="I1495" s="340"/>
      <c r="J1495" s="339"/>
      <c r="K1495" s="341"/>
      <c r="L1495" s="342"/>
      <c r="M1495" s="312"/>
      <c r="N1495" s="312"/>
      <c r="O1495" s="343"/>
      <c r="P1495" s="343"/>
      <c r="Q1495" s="343"/>
      <c r="R1495" s="332"/>
      <c r="S1495" s="332"/>
      <c r="T1495" s="325" t="str">
        <f t="shared" si="98"/>
        <v/>
      </c>
      <c r="U1495" s="326"/>
      <c r="V1495" s="330"/>
      <c r="AA1495" s="343"/>
      <c r="AB1495" s="334"/>
      <c r="AC1495" s="334"/>
      <c r="AD1495" s="334"/>
      <c r="AE1495" s="334"/>
    </row>
    <row r="1496" spans="1:31" s="328" customFormat="1">
      <c r="A1496" s="311"/>
      <c r="B1496" s="311"/>
      <c r="C1496" s="312"/>
      <c r="D1496" s="338"/>
      <c r="E1496" s="312"/>
      <c r="F1496" s="339"/>
      <c r="G1496" s="311"/>
      <c r="H1496" s="339"/>
      <c r="I1496" s="340"/>
      <c r="J1496" s="339"/>
      <c r="K1496" s="341"/>
      <c r="L1496" s="342"/>
      <c r="M1496" s="312"/>
      <c r="N1496" s="312"/>
      <c r="O1496" s="343"/>
      <c r="P1496" s="343"/>
      <c r="Q1496" s="343"/>
      <c r="R1496" s="332"/>
      <c r="S1496" s="332"/>
      <c r="T1496" s="325" t="str">
        <f t="shared" si="98"/>
        <v/>
      </c>
      <c r="U1496" s="326"/>
      <c r="V1496" s="330"/>
      <c r="AA1496" s="343"/>
      <c r="AB1496" s="334"/>
      <c r="AC1496" s="334"/>
      <c r="AD1496" s="334"/>
      <c r="AE1496" s="334"/>
    </row>
    <row r="1497" spans="1:31" s="328" customFormat="1">
      <c r="A1497" s="311"/>
      <c r="B1497" s="311"/>
      <c r="C1497" s="312"/>
      <c r="D1497" s="338"/>
      <c r="E1497" s="312"/>
      <c r="F1497" s="339"/>
      <c r="G1497" s="311"/>
      <c r="H1497" s="339"/>
      <c r="I1497" s="340"/>
      <c r="J1497" s="339"/>
      <c r="K1497" s="341"/>
      <c r="L1497" s="342"/>
      <c r="M1497" s="312"/>
      <c r="N1497" s="312"/>
      <c r="O1497" s="343"/>
      <c r="P1497" s="343"/>
      <c r="Q1497" s="343"/>
      <c r="R1497" s="332"/>
      <c r="S1497" s="332"/>
      <c r="T1497" s="325" t="str">
        <f t="shared" si="98"/>
        <v/>
      </c>
      <c r="U1497" s="326"/>
      <c r="V1497" s="330"/>
      <c r="AA1497" s="343"/>
      <c r="AB1497" s="334"/>
      <c r="AC1497" s="334"/>
      <c r="AD1497" s="334"/>
      <c r="AE1497" s="334"/>
    </row>
    <row r="1498" spans="1:31" s="328" customFormat="1">
      <c r="A1498" s="311"/>
      <c r="B1498" s="311"/>
      <c r="C1498" s="312"/>
      <c r="D1498" s="338"/>
      <c r="E1498" s="312"/>
      <c r="F1498" s="339"/>
      <c r="G1498" s="311"/>
      <c r="H1498" s="339"/>
      <c r="I1498" s="340"/>
      <c r="J1498" s="339"/>
      <c r="K1498" s="341"/>
      <c r="L1498" s="342"/>
      <c r="M1498" s="312"/>
      <c r="N1498" s="312"/>
      <c r="O1498" s="343"/>
      <c r="P1498" s="343"/>
      <c r="Q1498" s="343"/>
      <c r="R1498" s="332"/>
      <c r="S1498" s="332"/>
      <c r="T1498" s="325" t="str">
        <f t="shared" si="98"/>
        <v/>
      </c>
      <c r="U1498" s="326"/>
      <c r="V1498" s="330"/>
      <c r="AA1498" s="343"/>
      <c r="AB1498" s="334"/>
      <c r="AC1498" s="334"/>
      <c r="AD1498" s="334"/>
      <c r="AE1498" s="334"/>
    </row>
    <row r="1499" spans="1:31" s="328" customFormat="1">
      <c r="A1499" s="311"/>
      <c r="B1499" s="311"/>
      <c r="C1499" s="312"/>
      <c r="D1499" s="338"/>
      <c r="E1499" s="312"/>
      <c r="F1499" s="339"/>
      <c r="G1499" s="311"/>
      <c r="H1499" s="339"/>
      <c r="I1499" s="340"/>
      <c r="J1499" s="339"/>
      <c r="K1499" s="341"/>
      <c r="L1499" s="342"/>
      <c r="M1499" s="312"/>
      <c r="N1499" s="312"/>
      <c r="O1499" s="343"/>
      <c r="P1499" s="343"/>
      <c r="Q1499" s="343"/>
      <c r="R1499" s="332"/>
      <c r="S1499" s="332"/>
      <c r="T1499" s="325" t="str">
        <f t="shared" si="98"/>
        <v/>
      </c>
      <c r="U1499" s="326"/>
      <c r="V1499" s="330"/>
      <c r="AA1499" s="343"/>
      <c r="AB1499" s="334"/>
      <c r="AC1499" s="334"/>
      <c r="AD1499" s="334"/>
      <c r="AE1499" s="334"/>
    </row>
    <row r="1500" spans="1:31" s="328" customFormat="1">
      <c r="A1500" s="311"/>
      <c r="B1500" s="311"/>
      <c r="C1500" s="312"/>
      <c r="D1500" s="338"/>
      <c r="E1500" s="312"/>
      <c r="F1500" s="339"/>
      <c r="G1500" s="311"/>
      <c r="H1500" s="339"/>
      <c r="I1500" s="340"/>
      <c r="J1500" s="339"/>
      <c r="K1500" s="341"/>
      <c r="L1500" s="342"/>
      <c r="M1500" s="312"/>
      <c r="N1500" s="312"/>
      <c r="O1500" s="343"/>
      <c r="P1500" s="343"/>
      <c r="Q1500" s="343"/>
      <c r="R1500" s="332"/>
      <c r="S1500" s="332"/>
      <c r="T1500" s="325" t="str">
        <f t="shared" si="98"/>
        <v/>
      </c>
      <c r="U1500" s="326"/>
      <c r="V1500" s="330"/>
      <c r="AA1500" s="343"/>
      <c r="AB1500" s="334"/>
      <c r="AC1500" s="334"/>
      <c r="AD1500" s="334"/>
      <c r="AE1500" s="334"/>
    </row>
    <row r="1501" spans="1:31" s="328" customFormat="1">
      <c r="A1501" s="311"/>
      <c r="B1501" s="311"/>
      <c r="C1501" s="312"/>
      <c r="D1501" s="338"/>
      <c r="E1501" s="312"/>
      <c r="F1501" s="339"/>
      <c r="G1501" s="311"/>
      <c r="H1501" s="339"/>
      <c r="I1501" s="340"/>
      <c r="J1501" s="339"/>
      <c r="K1501" s="341"/>
      <c r="L1501" s="342"/>
      <c r="M1501" s="312"/>
      <c r="N1501" s="312"/>
      <c r="O1501" s="343"/>
      <c r="P1501" s="343"/>
      <c r="Q1501" s="343"/>
      <c r="R1501" s="332"/>
      <c r="S1501" s="332"/>
      <c r="T1501" s="325" t="str">
        <f t="shared" si="98"/>
        <v/>
      </c>
      <c r="U1501" s="326"/>
      <c r="V1501" s="330"/>
      <c r="AA1501" s="343"/>
      <c r="AB1501" s="334"/>
      <c r="AC1501" s="334"/>
      <c r="AD1501" s="334"/>
      <c r="AE1501" s="334"/>
    </row>
    <row r="1502" spans="1:31" s="328" customFormat="1">
      <c r="A1502" s="311"/>
      <c r="B1502" s="311"/>
      <c r="C1502" s="312"/>
      <c r="D1502" s="338"/>
      <c r="E1502" s="312"/>
      <c r="F1502" s="339"/>
      <c r="G1502" s="311"/>
      <c r="H1502" s="339"/>
      <c r="I1502" s="340"/>
      <c r="J1502" s="339"/>
      <c r="K1502" s="341"/>
      <c r="L1502" s="342"/>
      <c r="M1502" s="312"/>
      <c r="N1502" s="312"/>
      <c r="O1502" s="343"/>
      <c r="P1502" s="343"/>
      <c r="Q1502" s="343"/>
      <c r="R1502" s="332"/>
      <c r="S1502" s="332"/>
      <c r="T1502" s="325" t="str">
        <f t="shared" si="98"/>
        <v/>
      </c>
      <c r="U1502" s="326"/>
      <c r="V1502" s="330"/>
      <c r="AA1502" s="343"/>
      <c r="AB1502" s="334"/>
      <c r="AC1502" s="334"/>
      <c r="AD1502" s="334"/>
      <c r="AE1502" s="334"/>
    </row>
    <row r="1503" spans="1:31" s="328" customFormat="1">
      <c r="A1503" s="311"/>
      <c r="B1503" s="311"/>
      <c r="C1503" s="312"/>
      <c r="D1503" s="338"/>
      <c r="E1503" s="312"/>
      <c r="F1503" s="339"/>
      <c r="G1503" s="311"/>
      <c r="H1503" s="339"/>
      <c r="I1503" s="340"/>
      <c r="J1503" s="339"/>
      <c r="K1503" s="341"/>
      <c r="L1503" s="342"/>
      <c r="M1503" s="312"/>
      <c r="N1503" s="312"/>
      <c r="O1503" s="343"/>
      <c r="P1503" s="343"/>
      <c r="Q1503" s="343"/>
      <c r="R1503" s="332"/>
      <c r="S1503" s="332"/>
      <c r="T1503" s="325" t="str">
        <f t="shared" si="98"/>
        <v/>
      </c>
      <c r="U1503" s="326"/>
      <c r="V1503" s="330"/>
      <c r="AA1503" s="343"/>
      <c r="AB1503" s="334"/>
      <c r="AC1503" s="334"/>
      <c r="AD1503" s="334"/>
      <c r="AE1503" s="334"/>
    </row>
    <row r="1504" spans="1:31" s="328" customFormat="1">
      <c r="A1504" s="311"/>
      <c r="B1504" s="311"/>
      <c r="C1504" s="312"/>
      <c r="D1504" s="338"/>
      <c r="E1504" s="312"/>
      <c r="F1504" s="339"/>
      <c r="G1504" s="311"/>
      <c r="H1504" s="339"/>
      <c r="I1504" s="340"/>
      <c r="J1504" s="339"/>
      <c r="K1504" s="341"/>
      <c r="L1504" s="342"/>
      <c r="M1504" s="312"/>
      <c r="N1504" s="312"/>
      <c r="O1504" s="343"/>
      <c r="P1504" s="343"/>
      <c r="Q1504" s="343"/>
      <c r="R1504" s="332"/>
      <c r="S1504" s="332"/>
      <c r="T1504" s="325" t="str">
        <f t="shared" si="98"/>
        <v/>
      </c>
      <c r="U1504" s="326"/>
      <c r="V1504" s="330"/>
      <c r="AA1504" s="343"/>
      <c r="AB1504" s="334"/>
      <c r="AC1504" s="334"/>
      <c r="AD1504" s="334"/>
      <c r="AE1504" s="334"/>
    </row>
    <row r="1505" spans="1:31" s="328" customFormat="1">
      <c r="A1505" s="311"/>
      <c r="B1505" s="311"/>
      <c r="C1505" s="312"/>
      <c r="D1505" s="338"/>
      <c r="E1505" s="312"/>
      <c r="F1505" s="339"/>
      <c r="G1505" s="311"/>
      <c r="H1505" s="339"/>
      <c r="I1505" s="340"/>
      <c r="J1505" s="339"/>
      <c r="K1505" s="341"/>
      <c r="L1505" s="342"/>
      <c r="M1505" s="312"/>
      <c r="N1505" s="312"/>
      <c r="O1505" s="343"/>
      <c r="P1505" s="343"/>
      <c r="Q1505" s="343"/>
      <c r="R1505" s="332"/>
      <c r="S1505" s="332"/>
      <c r="T1505" s="325" t="str">
        <f t="shared" si="98"/>
        <v/>
      </c>
      <c r="U1505" s="326"/>
      <c r="V1505" s="330"/>
      <c r="AA1505" s="343"/>
      <c r="AB1505" s="334"/>
      <c r="AC1505" s="334"/>
      <c r="AD1505" s="334"/>
      <c r="AE1505" s="334"/>
    </row>
    <row r="1506" spans="1:31" s="328" customFormat="1">
      <c r="A1506" s="311"/>
      <c r="B1506" s="311"/>
      <c r="C1506" s="312"/>
      <c r="D1506" s="338"/>
      <c r="E1506" s="312"/>
      <c r="F1506" s="339"/>
      <c r="G1506" s="311"/>
      <c r="H1506" s="339"/>
      <c r="I1506" s="340"/>
      <c r="J1506" s="339"/>
      <c r="K1506" s="341"/>
      <c r="L1506" s="342"/>
      <c r="M1506" s="312"/>
      <c r="N1506" s="312"/>
      <c r="O1506" s="343"/>
      <c r="P1506" s="343"/>
      <c r="Q1506" s="343"/>
      <c r="R1506" s="332"/>
      <c r="S1506" s="332"/>
      <c r="T1506" s="325" t="str">
        <f t="shared" si="98"/>
        <v/>
      </c>
      <c r="U1506" s="326"/>
      <c r="V1506" s="330"/>
      <c r="AA1506" s="343"/>
      <c r="AB1506" s="334"/>
      <c r="AC1506" s="334"/>
      <c r="AD1506" s="334"/>
      <c r="AE1506" s="334"/>
    </row>
    <row r="1507" spans="1:31" s="328" customFormat="1">
      <c r="A1507" s="311"/>
      <c r="B1507" s="311"/>
      <c r="C1507" s="312"/>
      <c r="D1507" s="338"/>
      <c r="E1507" s="312"/>
      <c r="F1507" s="339"/>
      <c r="G1507" s="311"/>
      <c r="H1507" s="339"/>
      <c r="I1507" s="340"/>
      <c r="J1507" s="339"/>
      <c r="K1507" s="341"/>
      <c r="L1507" s="342"/>
      <c r="M1507" s="312"/>
      <c r="N1507" s="312"/>
      <c r="O1507" s="343"/>
      <c r="P1507" s="343"/>
      <c r="Q1507" s="343"/>
      <c r="R1507" s="332"/>
      <c r="S1507" s="332"/>
      <c r="T1507" s="325" t="str">
        <f t="shared" si="98"/>
        <v/>
      </c>
      <c r="U1507" s="326"/>
      <c r="V1507" s="330"/>
      <c r="AA1507" s="343"/>
      <c r="AB1507" s="334"/>
      <c r="AC1507" s="334"/>
      <c r="AD1507" s="334"/>
      <c r="AE1507" s="334"/>
    </row>
    <row r="1508" spans="1:31" s="328" customFormat="1">
      <c r="A1508" s="311"/>
      <c r="B1508" s="311"/>
      <c r="C1508" s="312"/>
      <c r="D1508" s="338"/>
      <c r="E1508" s="312"/>
      <c r="F1508" s="339"/>
      <c r="G1508" s="311"/>
      <c r="H1508" s="339"/>
      <c r="I1508" s="340"/>
      <c r="J1508" s="339"/>
      <c r="K1508" s="341"/>
      <c r="L1508" s="342"/>
      <c r="M1508" s="312"/>
      <c r="N1508" s="312"/>
      <c r="O1508" s="343"/>
      <c r="P1508" s="343"/>
      <c r="Q1508" s="343"/>
      <c r="R1508" s="332"/>
      <c r="S1508" s="332"/>
      <c r="T1508" s="325" t="str">
        <f t="shared" si="98"/>
        <v/>
      </c>
      <c r="U1508" s="326"/>
      <c r="V1508" s="330"/>
      <c r="AA1508" s="343"/>
      <c r="AB1508" s="334"/>
      <c r="AC1508" s="334"/>
      <c r="AD1508" s="334"/>
      <c r="AE1508" s="334"/>
    </row>
    <row r="1509" spans="1:31" s="328" customFormat="1">
      <c r="A1509" s="311"/>
      <c r="B1509" s="311"/>
      <c r="C1509" s="312"/>
      <c r="D1509" s="338"/>
      <c r="E1509" s="312"/>
      <c r="F1509" s="339"/>
      <c r="G1509" s="311"/>
      <c r="H1509" s="339"/>
      <c r="I1509" s="340"/>
      <c r="J1509" s="339"/>
      <c r="K1509" s="341"/>
      <c r="L1509" s="342"/>
      <c r="M1509" s="312"/>
      <c r="N1509" s="312"/>
      <c r="O1509" s="343"/>
      <c r="P1509" s="343"/>
      <c r="Q1509" s="343"/>
      <c r="R1509" s="332"/>
      <c r="S1509" s="332"/>
      <c r="T1509" s="325" t="str">
        <f t="shared" si="98"/>
        <v/>
      </c>
      <c r="U1509" s="326"/>
      <c r="V1509" s="330"/>
      <c r="AA1509" s="343"/>
      <c r="AB1509" s="334"/>
      <c r="AC1509" s="334"/>
      <c r="AD1509" s="334"/>
      <c r="AE1509" s="334"/>
    </row>
    <row r="1510" spans="1:31" s="328" customFormat="1">
      <c r="A1510" s="311"/>
      <c r="B1510" s="311"/>
      <c r="C1510" s="312"/>
      <c r="D1510" s="338"/>
      <c r="E1510" s="312"/>
      <c r="F1510" s="339"/>
      <c r="G1510" s="311"/>
      <c r="H1510" s="339"/>
      <c r="I1510" s="340"/>
      <c r="J1510" s="339"/>
      <c r="K1510" s="341"/>
      <c r="L1510" s="342"/>
      <c r="M1510" s="312"/>
      <c r="N1510" s="312"/>
      <c r="O1510" s="343"/>
      <c r="P1510" s="343"/>
      <c r="Q1510" s="343"/>
      <c r="R1510" s="332"/>
      <c r="S1510" s="332"/>
      <c r="T1510" s="325" t="str">
        <f t="shared" si="98"/>
        <v/>
      </c>
      <c r="U1510" s="326"/>
      <c r="V1510" s="330"/>
      <c r="AA1510" s="343"/>
      <c r="AB1510" s="334"/>
      <c r="AC1510" s="334"/>
      <c r="AD1510" s="334"/>
      <c r="AE1510" s="334"/>
    </row>
    <row r="1511" spans="1:31" s="328" customFormat="1">
      <c r="A1511" s="311"/>
      <c r="B1511" s="311"/>
      <c r="C1511" s="312"/>
      <c r="D1511" s="338"/>
      <c r="E1511" s="312"/>
      <c r="F1511" s="339"/>
      <c r="G1511" s="311"/>
      <c r="H1511" s="339"/>
      <c r="I1511" s="340"/>
      <c r="J1511" s="339"/>
      <c r="K1511" s="341"/>
      <c r="L1511" s="342"/>
      <c r="M1511" s="312"/>
      <c r="N1511" s="312"/>
      <c r="O1511" s="343"/>
      <c r="P1511" s="343"/>
      <c r="Q1511" s="343"/>
      <c r="R1511" s="332"/>
      <c r="S1511" s="332"/>
      <c r="T1511" s="325" t="str">
        <f t="shared" si="98"/>
        <v/>
      </c>
      <c r="U1511" s="326"/>
      <c r="V1511" s="330"/>
      <c r="AA1511" s="343"/>
      <c r="AB1511" s="334"/>
      <c r="AC1511" s="334"/>
      <c r="AD1511" s="334"/>
      <c r="AE1511" s="334"/>
    </row>
    <row r="1512" spans="1:31" s="328" customFormat="1">
      <c r="A1512" s="311"/>
      <c r="B1512" s="311"/>
      <c r="C1512" s="312"/>
      <c r="D1512" s="338"/>
      <c r="E1512" s="312"/>
      <c r="F1512" s="339"/>
      <c r="G1512" s="311"/>
      <c r="H1512" s="339"/>
      <c r="I1512" s="340"/>
      <c r="J1512" s="339"/>
      <c r="K1512" s="341"/>
      <c r="L1512" s="342"/>
      <c r="M1512" s="312"/>
      <c r="N1512" s="312"/>
      <c r="O1512" s="343"/>
      <c r="P1512" s="343"/>
      <c r="Q1512" s="343"/>
      <c r="R1512" s="332"/>
      <c r="S1512" s="332"/>
      <c r="T1512" s="325" t="str">
        <f t="shared" si="98"/>
        <v/>
      </c>
      <c r="U1512" s="326"/>
      <c r="V1512" s="330"/>
      <c r="AA1512" s="343"/>
      <c r="AB1512" s="334"/>
      <c r="AC1512" s="334"/>
      <c r="AD1512" s="334"/>
      <c r="AE1512" s="334"/>
    </row>
    <row r="1513" spans="1:31" s="328" customFormat="1">
      <c r="A1513" s="311"/>
      <c r="B1513" s="311"/>
      <c r="C1513" s="312"/>
      <c r="D1513" s="338"/>
      <c r="E1513" s="312"/>
      <c r="F1513" s="339"/>
      <c r="G1513" s="311"/>
      <c r="H1513" s="339"/>
      <c r="I1513" s="340"/>
      <c r="J1513" s="339"/>
      <c r="K1513" s="341"/>
      <c r="L1513" s="342"/>
      <c r="M1513" s="312"/>
      <c r="N1513" s="312"/>
      <c r="O1513" s="343"/>
      <c r="P1513" s="343"/>
      <c r="Q1513" s="343"/>
      <c r="R1513" s="332"/>
      <c r="S1513" s="332"/>
      <c r="T1513" s="325" t="str">
        <f t="shared" si="98"/>
        <v/>
      </c>
      <c r="U1513" s="326"/>
      <c r="V1513" s="330"/>
      <c r="AA1513" s="343"/>
      <c r="AB1513" s="334"/>
      <c r="AC1513" s="334"/>
      <c r="AD1513" s="334"/>
      <c r="AE1513" s="334"/>
    </row>
    <row r="1514" spans="1:31" s="328" customFormat="1">
      <c r="A1514" s="311"/>
      <c r="B1514" s="311"/>
      <c r="C1514" s="312"/>
      <c r="D1514" s="338"/>
      <c r="E1514" s="312"/>
      <c r="F1514" s="339"/>
      <c r="G1514" s="311"/>
      <c r="H1514" s="339"/>
      <c r="I1514" s="340"/>
      <c r="J1514" s="339"/>
      <c r="K1514" s="341"/>
      <c r="L1514" s="342"/>
      <c r="M1514" s="312"/>
      <c r="N1514" s="312"/>
      <c r="O1514" s="343"/>
      <c r="P1514" s="343"/>
      <c r="Q1514" s="343"/>
      <c r="R1514" s="332"/>
      <c r="S1514" s="332"/>
      <c r="T1514" s="325" t="str">
        <f t="shared" si="98"/>
        <v/>
      </c>
      <c r="U1514" s="326"/>
      <c r="V1514" s="330"/>
      <c r="AA1514" s="343"/>
      <c r="AB1514" s="334"/>
      <c r="AC1514" s="334"/>
      <c r="AD1514" s="334"/>
      <c r="AE1514" s="334"/>
    </row>
    <row r="1515" spans="1:31" s="328" customFormat="1">
      <c r="A1515" s="311"/>
      <c r="B1515" s="311"/>
      <c r="C1515" s="312"/>
      <c r="D1515" s="338"/>
      <c r="E1515" s="312"/>
      <c r="F1515" s="339"/>
      <c r="G1515" s="311"/>
      <c r="H1515" s="339"/>
      <c r="I1515" s="340"/>
      <c r="J1515" s="339"/>
      <c r="K1515" s="341"/>
      <c r="L1515" s="342"/>
      <c r="M1515" s="312"/>
      <c r="N1515" s="312"/>
      <c r="O1515" s="343"/>
      <c r="P1515" s="343"/>
      <c r="Q1515" s="343"/>
      <c r="R1515" s="332"/>
      <c r="S1515" s="332"/>
      <c r="T1515" s="325" t="str">
        <f t="shared" si="98"/>
        <v/>
      </c>
      <c r="U1515" s="326"/>
      <c r="V1515" s="330"/>
      <c r="AA1515" s="343"/>
      <c r="AB1515" s="334"/>
      <c r="AC1515" s="334"/>
      <c r="AD1515" s="334"/>
      <c r="AE1515" s="334"/>
    </row>
    <row r="1516" spans="1:31" s="328" customFormat="1">
      <c r="A1516" s="311"/>
      <c r="B1516" s="311"/>
      <c r="C1516" s="312"/>
      <c r="D1516" s="338"/>
      <c r="E1516" s="312"/>
      <c r="F1516" s="339"/>
      <c r="G1516" s="311"/>
      <c r="H1516" s="339"/>
      <c r="I1516" s="340"/>
      <c r="J1516" s="339"/>
      <c r="K1516" s="341"/>
      <c r="L1516" s="342"/>
      <c r="M1516" s="312"/>
      <c r="N1516" s="312"/>
      <c r="O1516" s="343"/>
      <c r="P1516" s="343"/>
      <c r="Q1516" s="343"/>
      <c r="R1516" s="332"/>
      <c r="S1516" s="332"/>
      <c r="T1516" s="325" t="str">
        <f t="shared" si="98"/>
        <v/>
      </c>
      <c r="U1516" s="326"/>
      <c r="V1516" s="330"/>
      <c r="AA1516" s="343"/>
      <c r="AB1516" s="334"/>
      <c r="AC1516" s="334"/>
      <c r="AD1516" s="334"/>
      <c r="AE1516" s="334"/>
    </row>
    <row r="1517" spans="1:31" s="328" customFormat="1">
      <c r="A1517" s="311"/>
      <c r="B1517" s="311"/>
      <c r="C1517" s="312"/>
      <c r="D1517" s="338"/>
      <c r="E1517" s="312"/>
      <c r="F1517" s="339"/>
      <c r="G1517" s="311"/>
      <c r="H1517" s="339"/>
      <c r="I1517" s="340"/>
      <c r="J1517" s="339"/>
      <c r="K1517" s="341"/>
      <c r="L1517" s="342"/>
      <c r="M1517" s="312"/>
      <c r="N1517" s="312"/>
      <c r="O1517" s="343"/>
      <c r="P1517" s="343"/>
      <c r="Q1517" s="343"/>
      <c r="R1517" s="332"/>
      <c r="S1517" s="332"/>
      <c r="T1517" s="325" t="str">
        <f t="shared" si="98"/>
        <v/>
      </c>
      <c r="U1517" s="326"/>
      <c r="V1517" s="330"/>
      <c r="AA1517" s="343"/>
      <c r="AB1517" s="334"/>
      <c r="AC1517" s="334"/>
      <c r="AD1517" s="334"/>
      <c r="AE1517" s="334"/>
    </row>
    <row r="1518" spans="1:31" s="328" customFormat="1">
      <c r="A1518" s="311"/>
      <c r="B1518" s="311"/>
      <c r="C1518" s="312"/>
      <c r="D1518" s="338"/>
      <c r="E1518" s="312"/>
      <c r="F1518" s="339"/>
      <c r="G1518" s="311"/>
      <c r="H1518" s="339"/>
      <c r="I1518" s="340"/>
      <c r="J1518" s="339"/>
      <c r="K1518" s="341"/>
      <c r="L1518" s="342"/>
      <c r="M1518" s="312"/>
      <c r="N1518" s="312"/>
      <c r="O1518" s="343"/>
      <c r="P1518" s="343"/>
      <c r="Q1518" s="343"/>
      <c r="R1518" s="332"/>
      <c r="S1518" s="332"/>
      <c r="T1518" s="325" t="str">
        <f t="shared" si="98"/>
        <v/>
      </c>
      <c r="U1518" s="326"/>
      <c r="V1518" s="330"/>
      <c r="AA1518" s="343"/>
      <c r="AB1518" s="334"/>
      <c r="AC1518" s="334"/>
      <c r="AD1518" s="334"/>
      <c r="AE1518" s="334"/>
    </row>
    <row r="1519" spans="1:31" s="328" customFormat="1">
      <c r="A1519" s="311"/>
      <c r="B1519" s="311"/>
      <c r="C1519" s="312"/>
      <c r="D1519" s="338"/>
      <c r="E1519" s="312"/>
      <c r="F1519" s="339"/>
      <c r="G1519" s="311"/>
      <c r="H1519" s="339"/>
      <c r="I1519" s="340"/>
      <c r="J1519" s="339"/>
      <c r="K1519" s="341"/>
      <c r="L1519" s="342"/>
      <c r="M1519" s="312"/>
      <c r="N1519" s="312"/>
      <c r="O1519" s="343"/>
      <c r="P1519" s="343"/>
      <c r="Q1519" s="343"/>
      <c r="R1519" s="332"/>
      <c r="S1519" s="332"/>
      <c r="T1519" s="325" t="str">
        <f t="shared" si="98"/>
        <v/>
      </c>
      <c r="U1519" s="326"/>
      <c r="V1519" s="330"/>
      <c r="AA1519" s="343"/>
      <c r="AB1519" s="334"/>
      <c r="AC1519" s="334"/>
      <c r="AD1519" s="334"/>
      <c r="AE1519" s="334"/>
    </row>
    <row r="1520" spans="1:31" s="328" customFormat="1">
      <c r="A1520" s="311"/>
      <c r="B1520" s="311"/>
      <c r="C1520" s="312"/>
      <c r="D1520" s="338"/>
      <c r="E1520" s="312"/>
      <c r="F1520" s="339"/>
      <c r="G1520" s="311"/>
      <c r="H1520" s="339"/>
      <c r="I1520" s="340"/>
      <c r="J1520" s="339"/>
      <c r="K1520" s="341"/>
      <c r="L1520" s="342"/>
      <c r="M1520" s="312"/>
      <c r="N1520" s="312"/>
      <c r="O1520" s="343"/>
      <c r="P1520" s="343"/>
      <c r="Q1520" s="343"/>
      <c r="R1520" s="332"/>
      <c r="S1520" s="332"/>
      <c r="T1520" s="325" t="str">
        <f t="shared" si="98"/>
        <v/>
      </c>
      <c r="U1520" s="326"/>
      <c r="V1520" s="330"/>
      <c r="AA1520" s="343"/>
      <c r="AB1520" s="334"/>
      <c r="AC1520" s="334"/>
      <c r="AD1520" s="334"/>
      <c r="AE1520" s="334"/>
    </row>
    <row r="1521" spans="1:31" s="328" customFormat="1">
      <c r="A1521" s="311"/>
      <c r="B1521" s="311"/>
      <c r="C1521" s="312"/>
      <c r="D1521" s="338"/>
      <c r="E1521" s="312"/>
      <c r="F1521" s="339"/>
      <c r="G1521" s="311"/>
      <c r="H1521" s="339"/>
      <c r="I1521" s="340"/>
      <c r="J1521" s="339"/>
      <c r="K1521" s="341"/>
      <c r="L1521" s="342"/>
      <c r="M1521" s="312"/>
      <c r="N1521" s="312"/>
      <c r="O1521" s="343"/>
      <c r="P1521" s="343"/>
      <c r="Q1521" s="343"/>
      <c r="R1521" s="332"/>
      <c r="S1521" s="332"/>
      <c r="T1521" s="325" t="str">
        <f t="shared" si="98"/>
        <v/>
      </c>
      <c r="U1521" s="326"/>
      <c r="V1521" s="330"/>
      <c r="AA1521" s="343"/>
      <c r="AB1521" s="334"/>
      <c r="AC1521" s="334"/>
      <c r="AD1521" s="334"/>
      <c r="AE1521" s="334"/>
    </row>
    <row r="1522" spans="1:31" s="328" customFormat="1">
      <c r="A1522" s="311"/>
      <c r="B1522" s="311"/>
      <c r="C1522" s="312"/>
      <c r="D1522" s="338"/>
      <c r="E1522" s="312"/>
      <c r="F1522" s="339"/>
      <c r="G1522" s="311"/>
      <c r="H1522" s="339"/>
      <c r="I1522" s="340"/>
      <c r="J1522" s="339"/>
      <c r="K1522" s="341"/>
      <c r="L1522" s="342"/>
      <c r="M1522" s="312"/>
      <c r="N1522" s="312"/>
      <c r="O1522" s="343"/>
      <c r="P1522" s="343"/>
      <c r="Q1522" s="343"/>
      <c r="R1522" s="332"/>
      <c r="S1522" s="332"/>
      <c r="T1522" s="325" t="str">
        <f t="shared" si="98"/>
        <v/>
      </c>
      <c r="U1522" s="326"/>
      <c r="V1522" s="330"/>
      <c r="AA1522" s="343"/>
      <c r="AB1522" s="334"/>
      <c r="AC1522" s="334"/>
      <c r="AD1522" s="334"/>
      <c r="AE1522" s="334"/>
    </row>
    <row r="1523" spans="1:31" s="328" customFormat="1">
      <c r="A1523" s="311"/>
      <c r="B1523" s="311"/>
      <c r="C1523" s="312"/>
      <c r="D1523" s="338"/>
      <c r="E1523" s="312"/>
      <c r="F1523" s="339"/>
      <c r="G1523" s="311"/>
      <c r="H1523" s="339"/>
      <c r="I1523" s="340"/>
      <c r="J1523" s="339"/>
      <c r="K1523" s="341"/>
      <c r="L1523" s="342"/>
      <c r="M1523" s="312"/>
      <c r="N1523" s="312"/>
      <c r="O1523" s="343"/>
      <c r="P1523" s="343"/>
      <c r="Q1523" s="343"/>
      <c r="R1523" s="332"/>
      <c r="S1523" s="332"/>
      <c r="T1523" s="325" t="str">
        <f t="shared" si="98"/>
        <v/>
      </c>
      <c r="U1523" s="326"/>
      <c r="V1523" s="330"/>
      <c r="AA1523" s="343"/>
      <c r="AB1523" s="334"/>
      <c r="AC1523" s="334"/>
      <c r="AD1523" s="334"/>
      <c r="AE1523" s="334"/>
    </row>
    <row r="1524" spans="1:31" s="328" customFormat="1">
      <c r="A1524" s="311"/>
      <c r="B1524" s="311"/>
      <c r="C1524" s="312"/>
      <c r="D1524" s="338"/>
      <c r="E1524" s="312"/>
      <c r="F1524" s="339"/>
      <c r="G1524" s="311"/>
      <c r="H1524" s="339"/>
      <c r="I1524" s="340"/>
      <c r="J1524" s="339"/>
      <c r="K1524" s="341"/>
      <c r="L1524" s="342"/>
      <c r="M1524" s="312"/>
      <c r="N1524" s="312"/>
      <c r="O1524" s="343"/>
      <c r="P1524" s="343"/>
      <c r="Q1524" s="343"/>
      <c r="R1524" s="332"/>
      <c r="S1524" s="332"/>
      <c r="T1524" s="325" t="str">
        <f t="shared" si="98"/>
        <v/>
      </c>
      <c r="U1524" s="326"/>
      <c r="V1524" s="330"/>
      <c r="AA1524" s="343"/>
      <c r="AB1524" s="334"/>
      <c r="AC1524" s="334"/>
      <c r="AD1524" s="334"/>
      <c r="AE1524" s="334"/>
    </row>
    <row r="1525" spans="1:31" s="328" customFormat="1">
      <c r="A1525" s="311"/>
      <c r="B1525" s="311"/>
      <c r="C1525" s="312"/>
      <c r="D1525" s="338"/>
      <c r="E1525" s="312"/>
      <c r="F1525" s="339"/>
      <c r="G1525" s="311"/>
      <c r="H1525" s="339"/>
      <c r="I1525" s="340"/>
      <c r="J1525" s="339"/>
      <c r="K1525" s="341"/>
      <c r="L1525" s="342"/>
      <c r="M1525" s="312"/>
      <c r="N1525" s="312"/>
      <c r="O1525" s="343"/>
      <c r="P1525" s="343"/>
      <c r="Q1525" s="343"/>
      <c r="R1525" s="332"/>
      <c r="S1525" s="332"/>
      <c r="T1525" s="325" t="str">
        <f t="shared" si="98"/>
        <v/>
      </c>
      <c r="U1525" s="326"/>
      <c r="V1525" s="330"/>
      <c r="AA1525" s="343"/>
      <c r="AB1525" s="334"/>
      <c r="AC1525" s="334"/>
      <c r="AD1525" s="334"/>
      <c r="AE1525" s="334"/>
    </row>
    <row r="1526" spans="1:31" s="328" customFormat="1">
      <c r="A1526" s="311"/>
      <c r="B1526" s="311"/>
      <c r="C1526" s="312"/>
      <c r="D1526" s="338"/>
      <c r="E1526" s="312"/>
      <c r="F1526" s="339"/>
      <c r="G1526" s="311"/>
      <c r="H1526" s="339"/>
      <c r="I1526" s="340"/>
      <c r="J1526" s="339"/>
      <c r="K1526" s="341"/>
      <c r="L1526" s="342"/>
      <c r="M1526" s="312"/>
      <c r="N1526" s="312"/>
      <c r="O1526" s="343"/>
      <c r="P1526" s="343"/>
      <c r="Q1526" s="343"/>
      <c r="R1526" s="332"/>
      <c r="S1526" s="332"/>
      <c r="T1526" s="325" t="str">
        <f t="shared" si="98"/>
        <v/>
      </c>
      <c r="U1526" s="326"/>
      <c r="V1526" s="330"/>
      <c r="AA1526" s="343"/>
      <c r="AB1526" s="334"/>
      <c r="AC1526" s="334"/>
      <c r="AD1526" s="334"/>
      <c r="AE1526" s="334"/>
    </row>
    <row r="1527" spans="1:31" s="328" customFormat="1">
      <c r="A1527" s="311"/>
      <c r="B1527" s="311"/>
      <c r="C1527" s="312"/>
      <c r="D1527" s="338"/>
      <c r="E1527" s="312"/>
      <c r="F1527" s="339"/>
      <c r="G1527" s="311"/>
      <c r="H1527" s="339"/>
      <c r="I1527" s="340"/>
      <c r="J1527" s="339"/>
      <c r="K1527" s="341"/>
      <c r="L1527" s="342"/>
      <c r="M1527" s="312"/>
      <c r="N1527" s="312"/>
      <c r="O1527" s="343"/>
      <c r="P1527" s="343"/>
      <c r="Q1527" s="343"/>
      <c r="R1527" s="332"/>
      <c r="S1527" s="332"/>
      <c r="T1527" s="325" t="str">
        <f t="shared" si="98"/>
        <v/>
      </c>
      <c r="U1527" s="326"/>
      <c r="V1527" s="330"/>
      <c r="AA1527" s="343"/>
      <c r="AB1527" s="334"/>
      <c r="AC1527" s="334"/>
      <c r="AD1527" s="334"/>
      <c r="AE1527" s="334"/>
    </row>
    <row r="1528" spans="1:31" s="328" customFormat="1">
      <c r="A1528" s="311"/>
      <c r="B1528" s="311"/>
      <c r="C1528" s="312"/>
      <c r="D1528" s="338"/>
      <c r="E1528" s="312"/>
      <c r="F1528" s="339"/>
      <c r="G1528" s="311"/>
      <c r="H1528" s="339"/>
      <c r="I1528" s="340"/>
      <c r="J1528" s="339"/>
      <c r="K1528" s="341"/>
      <c r="L1528" s="342"/>
      <c r="M1528" s="312"/>
      <c r="N1528" s="312"/>
      <c r="O1528" s="343"/>
      <c r="P1528" s="343"/>
      <c r="Q1528" s="343"/>
      <c r="R1528" s="332"/>
      <c r="S1528" s="332"/>
      <c r="T1528" s="325" t="str">
        <f t="shared" si="98"/>
        <v/>
      </c>
      <c r="U1528" s="326"/>
      <c r="V1528" s="330"/>
      <c r="AA1528" s="343"/>
      <c r="AB1528" s="334"/>
      <c r="AC1528" s="334"/>
      <c r="AD1528" s="334"/>
      <c r="AE1528" s="334"/>
    </row>
    <row r="1529" spans="1:31" s="328" customFormat="1">
      <c r="A1529" s="311"/>
      <c r="B1529" s="311"/>
      <c r="C1529" s="312"/>
      <c r="D1529" s="338"/>
      <c r="E1529" s="312"/>
      <c r="F1529" s="339"/>
      <c r="G1529" s="311"/>
      <c r="H1529" s="339"/>
      <c r="I1529" s="340"/>
      <c r="J1529" s="339"/>
      <c r="K1529" s="341"/>
      <c r="L1529" s="342"/>
      <c r="M1529" s="312"/>
      <c r="N1529" s="312"/>
      <c r="O1529" s="343"/>
      <c r="P1529" s="343"/>
      <c r="Q1529" s="343"/>
      <c r="R1529" s="332"/>
      <c r="S1529" s="332"/>
      <c r="T1529" s="325"/>
      <c r="U1529" s="326"/>
      <c r="V1529" s="330"/>
      <c r="AA1529" s="343"/>
      <c r="AB1529" s="334"/>
      <c r="AC1529" s="334"/>
      <c r="AD1529" s="334"/>
      <c r="AE1529" s="334"/>
    </row>
    <row r="1530" spans="1:31" s="328" customFormat="1">
      <c r="A1530" s="311"/>
      <c r="B1530" s="311"/>
      <c r="C1530" s="312"/>
      <c r="D1530" s="338"/>
      <c r="E1530" s="312"/>
      <c r="F1530" s="339"/>
      <c r="G1530" s="311"/>
      <c r="H1530" s="339"/>
      <c r="I1530" s="340"/>
      <c r="J1530" s="339"/>
      <c r="K1530" s="341"/>
      <c r="L1530" s="342"/>
      <c r="M1530" s="312"/>
      <c r="N1530" s="312"/>
      <c r="O1530" s="343"/>
      <c r="P1530" s="343"/>
      <c r="Q1530" s="343"/>
      <c r="R1530" s="332"/>
      <c r="S1530" s="332"/>
      <c r="T1530" s="325"/>
      <c r="U1530" s="326"/>
      <c r="V1530" s="330"/>
      <c r="AA1530" s="343"/>
      <c r="AB1530" s="334"/>
      <c r="AC1530" s="334"/>
      <c r="AD1530" s="334"/>
      <c r="AE1530" s="334"/>
    </row>
    <row r="1531" spans="1:31" s="328" customFormat="1">
      <c r="A1531" s="311"/>
      <c r="B1531" s="311"/>
      <c r="C1531" s="312"/>
      <c r="D1531" s="338"/>
      <c r="E1531" s="312"/>
      <c r="F1531" s="339"/>
      <c r="G1531" s="311"/>
      <c r="H1531" s="339"/>
      <c r="I1531" s="340"/>
      <c r="J1531" s="339"/>
      <c r="K1531" s="341"/>
      <c r="L1531" s="342"/>
      <c r="M1531" s="312"/>
      <c r="N1531" s="312"/>
      <c r="O1531" s="343"/>
      <c r="P1531" s="343"/>
      <c r="Q1531" s="343"/>
      <c r="R1531" s="332"/>
      <c r="S1531" s="332"/>
      <c r="T1531" s="325"/>
      <c r="U1531" s="326"/>
      <c r="V1531" s="330"/>
      <c r="AA1531" s="343"/>
      <c r="AB1531" s="334"/>
      <c r="AC1531" s="334"/>
      <c r="AD1531" s="334"/>
      <c r="AE1531" s="334"/>
    </row>
    <row r="1532" spans="1:31" s="328" customFormat="1">
      <c r="A1532" s="311"/>
      <c r="B1532" s="311"/>
      <c r="C1532" s="312"/>
      <c r="D1532" s="338"/>
      <c r="E1532" s="312"/>
      <c r="F1532" s="339"/>
      <c r="G1532" s="311"/>
      <c r="H1532" s="339"/>
      <c r="I1532" s="340"/>
      <c r="J1532" s="339"/>
      <c r="K1532" s="341"/>
      <c r="L1532" s="342"/>
      <c r="M1532" s="312"/>
      <c r="N1532" s="312"/>
      <c r="O1532" s="343"/>
      <c r="P1532" s="343"/>
      <c r="Q1532" s="343"/>
      <c r="R1532" s="332"/>
      <c r="S1532" s="332"/>
      <c r="T1532" s="325"/>
      <c r="U1532" s="326"/>
      <c r="V1532" s="330"/>
      <c r="AA1532" s="343"/>
      <c r="AB1532" s="334"/>
      <c r="AC1532" s="334"/>
      <c r="AD1532" s="334"/>
      <c r="AE1532" s="334"/>
    </row>
  </sheetData>
  <sheetProtection selectLockedCells="1"/>
  <conditionalFormatting sqref="A12:M231">
    <cfRule type="expression" dxfId="18" priority="1">
      <formula>IF($A12="",FALSE,ISODD(ROW(A12)))</formula>
    </cfRule>
    <cfRule type="expression" dxfId="17" priority="2">
      <formula>IF($A12="",FALSE,ISEVEN(ROW(A12)))</formula>
    </cfRule>
  </conditionalFormatting>
  <printOptions horizontalCentered="1"/>
  <pageMargins left="0.19685039370078741" right="0.19685039370078741" top="0.19685039370078741" bottom="0.19685039370078741" header="0.11811023622047245" footer="0.11811023622047245"/>
  <pageSetup paperSize="9" scale="69" fitToHeight="0" orientation="landscape" cellComments="atEnd" r:id="rId1"/>
  <rowBreaks count="3" manualBreakCount="3">
    <brk id="77" max="11" man="1"/>
    <brk id="110" max="11" man="1"/>
    <brk id="120" max="11" man="1"/>
  </rowBreaks>
  <drawing r:id="rId2"/>
  <legacyDrawing r:id="rId3"/>
  <controls>
    <mc:AlternateContent xmlns:mc="http://schemas.openxmlformats.org/markup-compatibility/2006">
      <mc:Choice Requires="x14">
        <control shapeId="129025" r:id="rId4" name="ogrtList_yaz">
          <controlPr defaultSize="0" autoLine="0" autoPict="0" r:id="rId5">
            <anchor moveWithCells="1">
              <from>
                <xdr:col>33</xdr:col>
                <xdr:colOff>0</xdr:colOff>
                <xdr:row>3</xdr:row>
                <xdr:rowOff>133350</xdr:rowOff>
              </from>
              <to>
                <xdr:col>35</xdr:col>
                <xdr:colOff>561975</xdr:colOff>
                <xdr:row>11</xdr:row>
                <xdr:rowOff>266700</xdr:rowOff>
              </to>
            </anchor>
          </controlPr>
        </control>
      </mc:Choice>
      <mc:Fallback>
        <control shapeId="129025" r:id="rId4" name="ogrtList_yaz"/>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28">
    <pageSetUpPr fitToPage="1"/>
  </sheetPr>
  <dimension ref="A1:CF95"/>
  <sheetViews>
    <sheetView topLeftCell="N61" zoomScale="110" zoomScaleNormal="110" workbookViewId="0">
      <selection activeCell="T58" sqref="T58:W58"/>
    </sheetView>
  </sheetViews>
  <sheetFormatPr defaultColWidth="9.140625" defaultRowHeight="12.75"/>
  <cols>
    <col min="1" max="2" width="9.140625" style="17" hidden="1" customWidth="1"/>
    <col min="3" max="3" width="19.42578125" style="17" hidden="1" customWidth="1"/>
    <col min="4" max="13" width="9.140625" style="17" hidden="1" customWidth="1"/>
    <col min="14" max="14" width="2.140625" style="17" customWidth="1"/>
    <col min="15" max="15" width="8.42578125" style="17" customWidth="1"/>
    <col min="16" max="16" width="8" style="17" customWidth="1"/>
    <col min="17" max="17" width="2.7109375" style="17" customWidth="1"/>
    <col min="18" max="18" width="2.42578125" style="17" customWidth="1"/>
    <col min="19" max="19" width="0.85546875" style="17" customWidth="1"/>
    <col min="20" max="23" width="2.7109375" style="17" customWidth="1"/>
    <col min="24" max="24" width="10.28515625" style="17" customWidth="1"/>
    <col min="25" max="25" width="0.85546875" style="17" customWidth="1"/>
    <col min="26" max="26" width="0.5703125" style="17" hidden="1" customWidth="1"/>
    <col min="27" max="33" width="2.7109375" style="17" customWidth="1"/>
    <col min="34" max="34" width="0.5703125" style="17" customWidth="1"/>
    <col min="35" max="35" width="2.5703125" style="17" customWidth="1"/>
    <col min="36" max="36" width="2.28515625" style="17" customWidth="1"/>
    <col min="37" max="65" width="2.7109375" style="17" customWidth="1"/>
    <col min="66" max="67" width="1.5703125" style="17" customWidth="1"/>
    <col min="68" max="68" width="1.85546875" style="17" customWidth="1"/>
    <col min="69" max="69" width="11.5703125" style="17" customWidth="1"/>
    <col min="70" max="70" width="8.42578125" style="17" customWidth="1"/>
    <col min="71" max="71" width="3.7109375" style="17" customWidth="1"/>
    <col min="72" max="72" width="8.42578125" style="17" customWidth="1"/>
    <col min="73" max="73" width="12.42578125" style="17" customWidth="1"/>
    <col min="74" max="74" width="1.85546875" style="17" customWidth="1"/>
    <col min="75" max="80" width="2.28515625" style="17" customWidth="1"/>
    <col min="81" max="82" width="2" style="17" customWidth="1"/>
    <col min="83" max="83" width="6.140625" style="17" customWidth="1"/>
    <col min="84" max="16384" width="9.140625" style="17"/>
  </cols>
  <sheetData>
    <row r="1" spans="1:84" ht="25.5">
      <c r="A1" s="14" t="s">
        <v>127</v>
      </c>
      <c r="B1" s="15" t="s">
        <v>0</v>
      </c>
      <c r="C1" s="16" t="s">
        <v>1</v>
      </c>
      <c r="D1" s="16" t="s">
        <v>2</v>
      </c>
      <c r="E1" s="16" t="s">
        <v>3</v>
      </c>
      <c r="F1" s="16" t="s">
        <v>4</v>
      </c>
      <c r="G1" s="16" t="s">
        <v>5</v>
      </c>
      <c r="H1" s="16" t="s">
        <v>6</v>
      </c>
      <c r="I1" s="16" t="s">
        <v>7</v>
      </c>
      <c r="J1" s="16" t="s">
        <v>8</v>
      </c>
      <c r="K1" s="16" t="s">
        <v>9</v>
      </c>
      <c r="L1" s="16" t="s">
        <v>10</v>
      </c>
      <c r="M1" s="16" t="s">
        <v>11</v>
      </c>
      <c r="N1" s="30"/>
      <c r="O1" s="30"/>
      <c r="P1" s="30"/>
      <c r="Q1" s="30"/>
      <c r="R1" s="30"/>
      <c r="S1" s="30"/>
      <c r="T1" s="30"/>
      <c r="U1" s="30"/>
      <c r="BG1" s="39">
        <v>1</v>
      </c>
    </row>
    <row r="2" spans="1:84" ht="21" customHeight="1">
      <c r="A2" s="17" t="str">
        <f>IF(B2="","",IF(B2&gt;0,ROW()-1,""))</f>
        <v/>
      </c>
      <c r="B2" s="17" t="str">
        <f>IFERROR(INDEX(ÖĞRETMEN!B:B,SMALL(ÖĞRETMEN!$AE:$AE,ROW()-1)),"")</f>
        <v/>
      </c>
      <c r="C2" s="17" t="str">
        <f>IFERROR(INDEX(ÖĞRETMEN!C:C,SMALL(ÖĞRETMEN!$AE:$AE,ROW()-1)),"")</f>
        <v/>
      </c>
      <c r="D2" s="17" t="str">
        <f>IFERROR(INDEX(ÖĞRETMEN!D:D,SMALL(ÖĞRETMEN!$AE:$AE,ROW()-1)),"")</f>
        <v/>
      </c>
      <c r="E2" s="17" t="str">
        <f>IFERROR(INDEX(ÖĞRETMEN!E:E,SMALL(ÖĞRETMEN!$AE:$AE,ROW()-1)),"")</f>
        <v/>
      </c>
      <c r="F2" s="17" t="str">
        <f>IFERROR(INDEX(ÖĞRETMEN!F:F,SMALL(ÖĞRETMEN!$AE:$AE,ROW()-1)),"")</f>
        <v/>
      </c>
      <c r="G2" s="17" t="str">
        <f>IFERROR(INDEX(ÖĞRETMEN!G:G,SMALL(ÖĞRETMEN!$AE:$AE,ROW()-1)),"")</f>
        <v/>
      </c>
      <c r="H2" s="17" t="str">
        <f>IFERROR(INDEX(ÖĞRETMEN!H:H,SMALL(ÖĞRETMEN!$AE:$AE,ROW()-1)),"")</f>
        <v/>
      </c>
      <c r="I2" s="17" t="str">
        <f>IFERROR(INDEX(ÖĞRETMEN!I:I,SMALL(ÖĞRETMEN!$AE:$AE,ROW()-1)),"")</f>
        <v/>
      </c>
      <c r="J2" s="17" t="str">
        <f>IFERROR(INDEX(ÖĞRETMEN!J:J,SMALL(ÖĞRETMEN!$AE:$AE,ROW()-1)),"")</f>
        <v/>
      </c>
      <c r="K2" s="17" t="str">
        <f>IFERROR(INDEX(ÖĞRETMEN!K:K,SMALL(ÖĞRETMEN!$AE:$AE,ROW()-1)),"")</f>
        <v/>
      </c>
      <c r="L2" s="17" t="str">
        <f>IFERROR(INDEX(ÖĞRETMEN!L:L,SMALL(ÖĞRETMEN!$AE:$AE,ROW()-1)),"")</f>
        <v/>
      </c>
      <c r="M2" s="17" t="str">
        <f>IFERROR(INDEX(ÖĞRETMEN!N:N,SMALL(ÖĞRETMEN!$AE:$AE,ROW()-1)),"")</f>
        <v/>
      </c>
      <c r="N2" s="30"/>
      <c r="O2" s="31" t="s">
        <v>225</v>
      </c>
      <c r="P2" s="403">
        <f>YIL</f>
        <v>2026</v>
      </c>
      <c r="Q2" s="403"/>
      <c r="R2" s="403"/>
      <c r="S2" s="30"/>
      <c r="T2" s="30"/>
      <c r="U2" s="30"/>
      <c r="AF2" s="2"/>
      <c r="AG2" s="2"/>
      <c r="AH2" s="2"/>
      <c r="AI2" s="2"/>
      <c r="AJ2" s="2"/>
      <c r="AK2" s="2"/>
      <c r="AL2" s="2"/>
      <c r="AM2" s="2"/>
      <c r="AN2" s="2"/>
      <c r="AO2" s="2"/>
      <c r="BG2" s="39">
        <v>2</v>
      </c>
    </row>
    <row r="3" spans="1:84" ht="15.75">
      <c r="A3" s="17" t="str">
        <f t="shared" ref="A3:A29" si="0">IF(B3="","",IF(B3&gt;0,ROW()-1,""))</f>
        <v/>
      </c>
      <c r="B3" s="17" t="str">
        <f>IFERROR(INDEX(ÖĞRETMEN!B:B,SMALL(ÖĞRETMEN!$AE:$AE,ROW()-1)),"")</f>
        <v/>
      </c>
      <c r="C3" s="17" t="str">
        <f>IFERROR(INDEX(ÖĞRETMEN!C:C,SMALL(ÖĞRETMEN!$AE:$AE,ROW()-1)),"")</f>
        <v/>
      </c>
      <c r="D3" s="17" t="str">
        <f>IFERROR(INDEX(ÖĞRETMEN!D:D,SMALL(ÖĞRETMEN!$AE:$AE,ROW()-1)),"")</f>
        <v/>
      </c>
      <c r="E3" s="17" t="str">
        <f>IFERROR(INDEX(ÖĞRETMEN!E:E,SMALL(ÖĞRETMEN!$AE:$AE,ROW()-1)),"")</f>
        <v/>
      </c>
      <c r="F3" s="17" t="str">
        <f>IFERROR(INDEX(ÖĞRETMEN!F:F,SMALL(ÖĞRETMEN!$AE:$AE,ROW()-1)),"")</f>
        <v/>
      </c>
      <c r="G3" s="17" t="str">
        <f>IFERROR(INDEX(ÖĞRETMEN!G:G,SMALL(ÖĞRETMEN!$AE:$AE,ROW()-1)),"")</f>
        <v/>
      </c>
      <c r="H3" s="17" t="str">
        <f>IFERROR(INDEX(ÖĞRETMEN!H:H,SMALL(ÖĞRETMEN!$AE:$AE,ROW()-1)),"")</f>
        <v/>
      </c>
      <c r="I3" s="17" t="str">
        <f>IFERROR(INDEX(ÖĞRETMEN!I:I,SMALL(ÖĞRETMEN!$AE:$AE,ROW()-1)),"")</f>
        <v/>
      </c>
      <c r="J3" s="17" t="str">
        <f>IFERROR(INDEX(ÖĞRETMEN!J:J,SMALL(ÖĞRETMEN!$AE:$AE,ROW()-1)),"")</f>
        <v/>
      </c>
      <c r="K3" s="17" t="str">
        <f>IFERROR(INDEX(ÖĞRETMEN!K:K,SMALL(ÖĞRETMEN!$AE:$AE,ROW()-1)),"")</f>
        <v/>
      </c>
      <c r="L3" s="17" t="str">
        <f>IFERROR(INDEX(ÖĞRETMEN!L:L,SMALL(ÖĞRETMEN!$AE:$AE,ROW()-1)),"")</f>
        <v/>
      </c>
      <c r="M3" s="17" t="str">
        <f>IFERROR(INDEX(ÖĞRETMEN!N:N,SMALL(ÖĞRETMEN!$AE:$AE,ROW()-1)),"")</f>
        <v/>
      </c>
      <c r="N3" s="30"/>
      <c r="O3" s="30"/>
      <c r="P3" s="30"/>
      <c r="Q3" s="30"/>
      <c r="R3" s="30"/>
      <c r="S3" s="30"/>
      <c r="T3" s="30"/>
      <c r="U3" s="30"/>
      <c r="W3" s="30"/>
      <c r="X3" s="163" t="str">
        <f>ÖĞRETMEN</f>
        <v>Ramazan KEKEÇ</v>
      </c>
      <c r="Y3" s="30"/>
      <c r="Z3" s="30"/>
      <c r="AA3" s="30"/>
      <c r="AB3" s="30"/>
      <c r="AC3" s="30"/>
      <c r="AD3" s="30"/>
      <c r="AE3" s="30"/>
      <c r="AF3" s="30"/>
      <c r="BT3" s="78" t="str">
        <f>$BG$1&amp;"0"&amp;ROW()-2</f>
        <v>101</v>
      </c>
      <c r="BU3" s="78">
        <f t="shared" ref="BU3:BU22" si="1">VALUE(BT3)</f>
        <v>101</v>
      </c>
    </row>
    <row r="4" spans="1:84" ht="15" customHeight="1">
      <c r="A4" s="17" t="str">
        <f t="shared" si="0"/>
        <v/>
      </c>
      <c r="B4" s="17" t="str">
        <f>IFERROR(INDEX(ÖĞRETMEN!B:B,SMALL(ÖĞRETMEN!$AE:$AE,ROW()-1)),"")</f>
        <v/>
      </c>
      <c r="C4" s="17" t="str">
        <f>IFERROR(INDEX(ÖĞRETMEN!C:C,SMALL(ÖĞRETMEN!$AE:$AE,ROW()-1)),"")</f>
        <v/>
      </c>
      <c r="D4" s="17" t="str">
        <f>IFERROR(INDEX(ÖĞRETMEN!D:D,SMALL(ÖĞRETMEN!$AE:$AE,ROW()-1)),"")</f>
        <v/>
      </c>
      <c r="E4" s="17" t="str">
        <f>IFERROR(INDEX(ÖĞRETMEN!E:E,SMALL(ÖĞRETMEN!$AE:$AE,ROW()-1)),"")</f>
        <v/>
      </c>
      <c r="F4" s="17" t="str">
        <f>IFERROR(INDEX(ÖĞRETMEN!F:F,SMALL(ÖĞRETMEN!$AE:$AE,ROW()-1)),"")</f>
        <v/>
      </c>
      <c r="G4" s="17" t="str">
        <f>IFERROR(INDEX(ÖĞRETMEN!G:G,SMALL(ÖĞRETMEN!$AE:$AE,ROW()-1)),"")</f>
        <v/>
      </c>
      <c r="H4" s="17" t="str">
        <f>IFERROR(INDEX(ÖĞRETMEN!H:H,SMALL(ÖĞRETMEN!$AE:$AE,ROW()-1)),"")</f>
        <v/>
      </c>
      <c r="I4" s="17" t="str">
        <f>IFERROR(INDEX(ÖĞRETMEN!I:I,SMALL(ÖĞRETMEN!$AE:$AE,ROW()-1)),"")</f>
        <v/>
      </c>
      <c r="J4" s="17" t="str">
        <f>IFERROR(INDEX(ÖĞRETMEN!J:J,SMALL(ÖĞRETMEN!$AE:$AE,ROW()-1)),"")</f>
        <v/>
      </c>
      <c r="K4" s="17" t="str">
        <f>IFERROR(INDEX(ÖĞRETMEN!K:K,SMALL(ÖĞRETMEN!$AE:$AE,ROW()-1)),"")</f>
        <v/>
      </c>
      <c r="L4" s="17" t="str">
        <f>IFERROR(INDEX(ÖĞRETMEN!L:L,SMALL(ÖĞRETMEN!$AE:$AE,ROW()-1)),"")</f>
        <v/>
      </c>
      <c r="M4" s="17" t="str">
        <f>IFERROR(INDEX(ÖĞRETMEN!N:N,SMALL(ÖĞRETMEN!$AE:$AE,ROW()-1)),"")</f>
        <v/>
      </c>
      <c r="BT4" s="78" t="str">
        <f t="shared" ref="BT4:BT22" si="2">$BG$1&amp;"0"&amp;ROW()-2</f>
        <v>102</v>
      </c>
      <c r="BU4" s="78">
        <f t="shared" si="1"/>
        <v>102</v>
      </c>
    </row>
    <row r="5" spans="1:84" ht="12" customHeight="1">
      <c r="A5" s="17" t="str">
        <f t="shared" si="0"/>
        <v/>
      </c>
      <c r="B5" s="17" t="str">
        <f>IFERROR(INDEX(ÖĞRETMEN!B:B,SMALL(ÖĞRETMEN!$AE:$AE,ROW()-1)),"")</f>
        <v/>
      </c>
      <c r="C5" s="17" t="str">
        <f>IFERROR(INDEX(ÖĞRETMEN!C:C,SMALL(ÖĞRETMEN!$AE:$AE,ROW()-1)),"")</f>
        <v/>
      </c>
      <c r="D5" s="17" t="str">
        <f>IFERROR(INDEX(ÖĞRETMEN!D:D,SMALL(ÖĞRETMEN!$AE:$AE,ROW()-1)),"")</f>
        <v/>
      </c>
      <c r="E5" s="17" t="str">
        <f>IFERROR(INDEX(ÖĞRETMEN!E:E,SMALL(ÖĞRETMEN!$AE:$AE,ROW()-1)),"")</f>
        <v/>
      </c>
      <c r="F5" s="17" t="str">
        <f>IFERROR(INDEX(ÖĞRETMEN!F:F,SMALL(ÖĞRETMEN!$AE:$AE,ROW()-1)),"")</f>
        <v/>
      </c>
      <c r="G5" s="17" t="str">
        <f>IFERROR(INDEX(ÖĞRETMEN!G:G,SMALL(ÖĞRETMEN!$AE:$AE,ROW()-1)),"")</f>
        <v/>
      </c>
      <c r="H5" s="17" t="str">
        <f>IFERROR(INDEX(ÖĞRETMEN!H:H,SMALL(ÖĞRETMEN!$AE:$AE,ROW()-1)),"")</f>
        <v/>
      </c>
      <c r="I5" s="17" t="str">
        <f>IFERROR(INDEX(ÖĞRETMEN!I:I,SMALL(ÖĞRETMEN!$AE:$AE,ROW()-1)),"")</f>
        <v/>
      </c>
      <c r="J5" s="17" t="str">
        <f>IFERROR(INDEX(ÖĞRETMEN!J:J,SMALL(ÖĞRETMEN!$AE:$AE,ROW()-1)),"")</f>
        <v/>
      </c>
      <c r="K5" s="17" t="str">
        <f>IFERROR(INDEX(ÖĞRETMEN!K:K,SMALL(ÖĞRETMEN!$AE:$AE,ROW()-1)),"")</f>
        <v/>
      </c>
      <c r="L5" s="17" t="str">
        <f>IFERROR(INDEX(ÖĞRETMEN!L:L,SMALL(ÖĞRETMEN!$AE:$AE,ROW()-1)),"")</f>
        <v/>
      </c>
      <c r="M5" s="17" t="str">
        <f>IFERROR(INDEX(ÖĞRETMEN!N:N,SMALL(ÖĞRETMEN!$AE:$AE,ROW()-1)),"")</f>
        <v/>
      </c>
      <c r="O5" s="407" t="s">
        <v>139</v>
      </c>
      <c r="P5" s="407"/>
      <c r="Q5" s="407"/>
      <c r="R5" s="407"/>
      <c r="S5" s="407"/>
      <c r="T5" s="407"/>
      <c r="U5" s="407"/>
      <c r="V5" s="407"/>
      <c r="W5" s="407"/>
      <c r="X5" s="407"/>
      <c r="Y5" s="407"/>
      <c r="Z5" s="407"/>
      <c r="AA5" s="407"/>
      <c r="AB5" s="407"/>
      <c r="AC5" s="407"/>
      <c r="AD5" s="407"/>
      <c r="AE5" s="407"/>
      <c r="AF5" s="407"/>
      <c r="AG5" s="407"/>
      <c r="AH5" s="407"/>
      <c r="AI5" s="407"/>
      <c r="AJ5" s="407"/>
      <c r="AK5" s="407"/>
      <c r="AL5" s="407"/>
      <c r="AM5" s="407"/>
      <c r="AN5" s="407"/>
      <c r="AO5" s="407"/>
      <c r="AP5" s="407"/>
      <c r="AQ5" s="407"/>
      <c r="AR5" s="407"/>
      <c r="AS5" s="407"/>
      <c r="AT5" s="407"/>
      <c r="AU5" s="407"/>
      <c r="AV5" s="407"/>
      <c r="AW5" s="407"/>
      <c r="AX5" s="407"/>
      <c r="AY5" s="407"/>
      <c r="AZ5" s="407"/>
      <c r="BA5" s="407"/>
      <c r="BB5" s="407"/>
      <c r="BC5" s="407"/>
      <c r="BD5" s="407"/>
      <c r="BE5" s="407"/>
      <c r="BF5" s="407"/>
      <c r="BG5" s="407"/>
      <c r="BH5" s="407"/>
      <c r="BI5" s="407"/>
      <c r="BJ5" s="407"/>
      <c r="BK5" s="407"/>
      <c r="BL5" s="407"/>
      <c r="BM5" s="407"/>
      <c r="BN5" s="407"/>
      <c r="BO5" s="407"/>
      <c r="BT5" s="78" t="str">
        <f t="shared" si="2"/>
        <v>103</v>
      </c>
      <c r="BU5" s="78">
        <f t="shared" si="1"/>
        <v>103</v>
      </c>
    </row>
    <row r="6" spans="1:84" ht="12.75" customHeight="1">
      <c r="A6" s="17" t="str">
        <f t="shared" si="0"/>
        <v/>
      </c>
      <c r="B6" s="17" t="str">
        <f>IFERROR(INDEX(ÖĞRETMEN!B:B,SMALL(ÖĞRETMEN!$AE:$AE,ROW()-1)),"")</f>
        <v/>
      </c>
      <c r="C6" s="17" t="str">
        <f>IFERROR(INDEX(ÖĞRETMEN!C:C,SMALL(ÖĞRETMEN!$AE:$AE,ROW()-1)),"")</f>
        <v/>
      </c>
      <c r="D6" s="17" t="str">
        <f>IFERROR(INDEX(ÖĞRETMEN!D:D,SMALL(ÖĞRETMEN!$AE:$AE,ROW()-1)),"")</f>
        <v/>
      </c>
      <c r="E6" s="17" t="str">
        <f>IFERROR(INDEX(ÖĞRETMEN!E:E,SMALL(ÖĞRETMEN!$AE:$AE,ROW()-1)),"")</f>
        <v/>
      </c>
      <c r="F6" s="17" t="str">
        <f>IFERROR(INDEX(ÖĞRETMEN!F:F,SMALL(ÖĞRETMEN!$AE:$AE,ROW()-1)),"")</f>
        <v/>
      </c>
      <c r="G6" s="17" t="str">
        <f>IFERROR(INDEX(ÖĞRETMEN!G:G,SMALL(ÖĞRETMEN!$AE:$AE,ROW()-1)),"")</f>
        <v/>
      </c>
      <c r="H6" s="17" t="str">
        <f>IFERROR(INDEX(ÖĞRETMEN!H:H,SMALL(ÖĞRETMEN!$AE:$AE,ROW()-1)),"")</f>
        <v/>
      </c>
      <c r="I6" s="17" t="str">
        <f>IFERROR(INDEX(ÖĞRETMEN!I:I,SMALL(ÖĞRETMEN!$AE:$AE,ROW()-1)),"")</f>
        <v/>
      </c>
      <c r="J6" s="17" t="str">
        <f>IFERROR(INDEX(ÖĞRETMEN!J:J,SMALL(ÖĞRETMEN!$AE:$AE,ROW()-1)),"")</f>
        <v/>
      </c>
      <c r="K6" s="17" t="str">
        <f>IFERROR(INDEX(ÖĞRETMEN!K:K,SMALL(ÖĞRETMEN!$AE:$AE,ROW()-1)),"")</f>
        <v/>
      </c>
      <c r="L6" s="17" t="str">
        <f>IFERROR(INDEX(ÖĞRETMEN!L:L,SMALL(ÖĞRETMEN!$AE:$AE,ROW()-1)),"")</f>
        <v/>
      </c>
      <c r="M6" s="17" t="str">
        <f>IFERROR(INDEX(ÖĞRETMEN!N:N,SMALL(ÖĞRETMEN!$AE:$AE,ROW()-1)),"")</f>
        <v/>
      </c>
      <c r="O6" s="407" t="s">
        <v>140</v>
      </c>
      <c r="P6" s="407"/>
      <c r="Q6" s="407"/>
      <c r="R6" s="407"/>
      <c r="S6" s="407"/>
      <c r="T6" s="407"/>
      <c r="U6" s="407"/>
      <c r="V6" s="407"/>
      <c r="W6" s="407"/>
      <c r="X6" s="407"/>
      <c r="Y6" s="407"/>
      <c r="Z6" s="407"/>
      <c r="AA6" s="407"/>
      <c r="AB6" s="407"/>
      <c r="AC6" s="407"/>
      <c r="AD6" s="407"/>
      <c r="AE6" s="407"/>
      <c r="AF6" s="407"/>
      <c r="AG6" s="407"/>
      <c r="AH6" s="407"/>
      <c r="AI6" s="407"/>
      <c r="AJ6" s="407"/>
      <c r="AK6" s="407"/>
      <c r="AL6" s="407"/>
      <c r="AM6" s="407"/>
      <c r="AN6" s="407"/>
      <c r="AO6" s="407"/>
      <c r="AP6" s="407"/>
      <c r="AQ6" s="407"/>
      <c r="AR6" s="407"/>
      <c r="AS6" s="407"/>
      <c r="AT6" s="407"/>
      <c r="AU6" s="407"/>
      <c r="AV6" s="407"/>
      <c r="AW6" s="407"/>
      <c r="AX6" s="407"/>
      <c r="AY6" s="407"/>
      <c r="AZ6" s="407"/>
      <c r="BA6" s="407"/>
      <c r="BB6" s="407"/>
      <c r="BC6" s="407"/>
      <c r="BD6" s="407"/>
      <c r="BE6" s="407"/>
      <c r="BF6" s="407"/>
      <c r="BG6" s="407"/>
      <c r="BH6" s="407"/>
      <c r="BI6" s="407"/>
      <c r="BJ6" s="407"/>
      <c r="BK6" s="407"/>
      <c r="BL6" s="407"/>
      <c r="BM6" s="407"/>
      <c r="BN6" s="407"/>
      <c r="BO6" s="407"/>
      <c r="BT6" s="78" t="str">
        <f t="shared" si="2"/>
        <v>104</v>
      </c>
      <c r="BU6" s="78">
        <f t="shared" si="1"/>
        <v>104</v>
      </c>
    </row>
    <row r="7" spans="1:84" ht="15.75">
      <c r="A7" s="17" t="str">
        <f t="shared" si="0"/>
        <v/>
      </c>
      <c r="B7" s="17" t="str">
        <f>IFERROR(INDEX(ÖĞRETMEN!B:B,SMALL(ÖĞRETMEN!$AE:$AE,ROW()-1)),"")</f>
        <v/>
      </c>
      <c r="C7" s="17" t="str">
        <f>IFERROR(INDEX(ÖĞRETMEN!C:C,SMALL(ÖĞRETMEN!$AE:$AE,ROW()-1)),"")</f>
        <v/>
      </c>
      <c r="D7" s="17" t="str">
        <f>IFERROR(INDEX(ÖĞRETMEN!D:D,SMALL(ÖĞRETMEN!$AE:$AE,ROW()-1)),"")</f>
        <v/>
      </c>
      <c r="E7" s="17" t="str">
        <f>IFERROR(INDEX(ÖĞRETMEN!E:E,SMALL(ÖĞRETMEN!$AE:$AE,ROW()-1)),"")</f>
        <v/>
      </c>
      <c r="F7" s="17" t="str">
        <f>IFERROR(INDEX(ÖĞRETMEN!F:F,SMALL(ÖĞRETMEN!$AE:$AE,ROW()-1)),"")</f>
        <v/>
      </c>
      <c r="G7" s="17" t="str">
        <f>IFERROR(INDEX(ÖĞRETMEN!G:G,SMALL(ÖĞRETMEN!$AE:$AE,ROW()-1)),"")</f>
        <v/>
      </c>
      <c r="H7" s="17" t="str">
        <f>IFERROR(INDEX(ÖĞRETMEN!H:H,SMALL(ÖĞRETMEN!$AE:$AE,ROW()-1)),"")</f>
        <v/>
      </c>
      <c r="I7" s="17" t="str">
        <f>IFERROR(INDEX(ÖĞRETMEN!I:I,SMALL(ÖĞRETMEN!$AE:$AE,ROW()-1)),"")</f>
        <v/>
      </c>
      <c r="J7" s="17" t="str">
        <f>IFERROR(INDEX(ÖĞRETMEN!J:J,SMALL(ÖĞRETMEN!$AE:$AE,ROW()-1)),"")</f>
        <v/>
      </c>
      <c r="K7" s="17" t="str">
        <f>IFERROR(INDEX(ÖĞRETMEN!K:K,SMALL(ÖĞRETMEN!$AE:$AE,ROW()-1)),"")</f>
        <v/>
      </c>
      <c r="L7" s="17" t="str">
        <f>IFERROR(INDEX(ÖĞRETMEN!L:L,SMALL(ÖĞRETMEN!$AE:$AE,ROW()-1)),"")</f>
        <v/>
      </c>
      <c r="M7" s="17" t="str">
        <f>IFERROR(INDEX(ÖĞRETMEN!N:N,SMALL(ÖĞRETMEN!$AE:$AE,ROW()-1)),"")</f>
        <v/>
      </c>
      <c r="O7" s="18" t="s">
        <v>141</v>
      </c>
      <c r="P7" s="18"/>
      <c r="Q7" s="18"/>
      <c r="R7" s="18"/>
      <c r="S7" s="18"/>
      <c r="T7" s="18"/>
      <c r="AZ7" s="408" t="s">
        <v>142</v>
      </c>
      <c r="BA7" s="408"/>
      <c r="BB7" s="408"/>
      <c r="BC7" s="408"/>
      <c r="BD7" s="408"/>
      <c r="BE7" s="408"/>
      <c r="BF7" s="408"/>
      <c r="BG7" s="408"/>
      <c r="BH7" s="408"/>
      <c r="BI7" s="408"/>
      <c r="BJ7" s="408"/>
      <c r="BK7" s="408"/>
      <c r="BL7" s="408"/>
      <c r="BM7" s="408"/>
      <c r="BT7" s="78" t="str">
        <f t="shared" si="2"/>
        <v>105</v>
      </c>
      <c r="BU7" s="78">
        <f t="shared" si="1"/>
        <v>105</v>
      </c>
      <c r="CE7" s="39">
        <v>11</v>
      </c>
    </row>
    <row r="8" spans="1:84" ht="19.5" customHeight="1">
      <c r="A8" s="17" t="str">
        <f t="shared" si="0"/>
        <v/>
      </c>
      <c r="B8" s="17" t="str">
        <f>IFERROR(INDEX(ÖĞRETMEN!B:B,SMALL(ÖĞRETMEN!$AE:$AE,ROW()-1)),"")</f>
        <v/>
      </c>
      <c r="C8" s="17" t="str">
        <f>IFERROR(INDEX(ÖĞRETMEN!C:C,SMALL(ÖĞRETMEN!$AE:$AE,ROW()-1)),"")</f>
        <v/>
      </c>
      <c r="D8" s="17" t="str">
        <f>IFERROR(INDEX(ÖĞRETMEN!D:D,SMALL(ÖĞRETMEN!$AE:$AE,ROW()-1)),"")</f>
        <v/>
      </c>
      <c r="E8" s="17" t="str">
        <f>IFERROR(INDEX(ÖĞRETMEN!E:E,SMALL(ÖĞRETMEN!$AE:$AE,ROW()-1)),"")</f>
        <v/>
      </c>
      <c r="F8" s="17" t="str">
        <f>IFERROR(INDEX(ÖĞRETMEN!F:F,SMALL(ÖĞRETMEN!$AE:$AE,ROW()-1)),"")</f>
        <v/>
      </c>
      <c r="G8" s="17" t="str">
        <f>IFERROR(INDEX(ÖĞRETMEN!G:G,SMALL(ÖĞRETMEN!$AE:$AE,ROW()-1)),"")</f>
        <v/>
      </c>
      <c r="H8" s="17" t="str">
        <f>IFERROR(INDEX(ÖĞRETMEN!H:H,SMALL(ÖĞRETMEN!$AE:$AE,ROW()-1)),"")</f>
        <v/>
      </c>
      <c r="I8" s="17" t="str">
        <f>IFERROR(INDEX(ÖĞRETMEN!I:I,SMALL(ÖĞRETMEN!$AE:$AE,ROW()-1)),"")</f>
        <v/>
      </c>
      <c r="J8" s="17" t="str">
        <f>IFERROR(INDEX(ÖĞRETMEN!J:J,SMALL(ÖĞRETMEN!$AE:$AE,ROW()-1)),"")</f>
        <v/>
      </c>
      <c r="K8" s="17" t="str">
        <f>IFERROR(INDEX(ÖĞRETMEN!K:K,SMALL(ÖĞRETMEN!$AE:$AE,ROW()-1)),"")</f>
        <v/>
      </c>
      <c r="L8" s="17" t="str">
        <f>IFERROR(INDEX(ÖĞRETMEN!L:L,SMALL(ÖĞRETMEN!$AE:$AE,ROW()-1)),"")</f>
        <v/>
      </c>
      <c r="M8" s="17" t="str">
        <f>IFERROR(INDEX(ÖĞRETMEN!N:N,SMALL(ÖĞRETMEN!$AE:$AE,ROW()-1)),"")</f>
        <v/>
      </c>
      <c r="O8" s="478" t="str">
        <f>IFERROR(INDEX(ÖĞRETMEN!H:H,MATCH($BU3,ÖĞRETMEN!$Z:$Z,0)),"")</f>
        <v>Abdullah Filiz - Bizim Etiket Promasyon</v>
      </c>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Z8" s="19"/>
      <c r="BA8" s="19"/>
      <c r="BB8" s="479" t="str">
        <f>IFERROR(LEFT($O$8,SEARCH("-",O8,1)-1),"")</f>
        <v xml:space="preserve">Abdullah Filiz </v>
      </c>
      <c r="BC8" s="479"/>
      <c r="BD8" s="479"/>
      <c r="BE8" s="479"/>
      <c r="BF8" s="479"/>
      <c r="BG8" s="479"/>
      <c r="BH8" s="479"/>
      <c r="BI8" s="479"/>
      <c r="BJ8" s="479"/>
      <c r="BK8" s="20"/>
      <c r="BL8" s="19"/>
      <c r="BM8" s="19"/>
      <c r="BT8" s="78" t="str">
        <f t="shared" si="2"/>
        <v>106</v>
      </c>
      <c r="BU8" s="78">
        <f t="shared" si="1"/>
        <v>106</v>
      </c>
      <c r="BX8" s="492">
        <f>CE7</f>
        <v>11</v>
      </c>
      <c r="BY8" s="493"/>
      <c r="BZ8" s="493"/>
      <c r="CA8" s="493"/>
      <c r="CB8" s="493"/>
      <c r="CC8" s="493"/>
      <c r="CD8" s="494"/>
      <c r="CE8" s="17">
        <v>1</v>
      </c>
      <c r="CF8" s="17" t="s">
        <v>143</v>
      </c>
    </row>
    <row r="9" spans="1:84" ht="20.25" customHeight="1">
      <c r="A9" s="17" t="str">
        <f t="shared" si="0"/>
        <v/>
      </c>
      <c r="B9" s="17" t="str">
        <f>IFERROR(INDEX(ÖĞRETMEN!B:B,SMALL(ÖĞRETMEN!$AE:$AE,ROW()-1)),"")</f>
        <v/>
      </c>
      <c r="C9" s="17" t="str">
        <f>IFERROR(INDEX(ÖĞRETMEN!C:C,SMALL(ÖĞRETMEN!$AE:$AE,ROW()-1)),"")</f>
        <v/>
      </c>
      <c r="D9" s="17" t="str">
        <f>IFERROR(INDEX(ÖĞRETMEN!D:D,SMALL(ÖĞRETMEN!$AE:$AE,ROW()-1)),"")</f>
        <v/>
      </c>
      <c r="E9" s="17" t="str">
        <f>IFERROR(INDEX(ÖĞRETMEN!E:E,SMALL(ÖĞRETMEN!$AE:$AE,ROW()-1)),"")</f>
        <v/>
      </c>
      <c r="F9" s="17" t="str">
        <f>IFERROR(INDEX(ÖĞRETMEN!F:F,SMALL(ÖĞRETMEN!$AE:$AE,ROW()-1)),"")</f>
        <v/>
      </c>
      <c r="G9" s="17" t="str">
        <f>IFERROR(INDEX(ÖĞRETMEN!G:G,SMALL(ÖĞRETMEN!$AE:$AE,ROW()-1)),"")</f>
        <v/>
      </c>
      <c r="H9" s="17" t="str">
        <f>IFERROR(INDEX(ÖĞRETMEN!H:H,SMALL(ÖĞRETMEN!$AE:$AE,ROW()-1)),"")</f>
        <v/>
      </c>
      <c r="I9" s="17" t="str">
        <f>IFERROR(INDEX(ÖĞRETMEN!I:I,SMALL(ÖĞRETMEN!$AE:$AE,ROW()-1)),"")</f>
        <v/>
      </c>
      <c r="J9" s="17" t="str">
        <f>IFERROR(INDEX(ÖĞRETMEN!J:J,SMALL(ÖĞRETMEN!$AE:$AE,ROW()-1)),"")</f>
        <v/>
      </c>
      <c r="K9" s="17" t="str">
        <f>IFERROR(INDEX(ÖĞRETMEN!K:K,SMALL(ÖĞRETMEN!$AE:$AE,ROW()-1)),"")</f>
        <v/>
      </c>
      <c r="L9" s="17" t="str">
        <f>IFERROR(INDEX(ÖĞRETMEN!L:L,SMALL(ÖĞRETMEN!$AE:$AE,ROW()-1)),"")</f>
        <v/>
      </c>
      <c r="M9" s="17" t="str">
        <f>IFERROR(INDEX(ÖĞRETMEN!N:N,SMALL(ÖĞRETMEN!$AE:$AE,ROW()-1)),"")</f>
        <v/>
      </c>
      <c r="O9" s="445" t="str">
        <f>IFERROR(INDEX(ÖĞRETMEN!J:J,MATCH($BU3,ÖĞRETMEN!$Z:$Z,0)),"")</f>
        <v>Fevziçakmak Mah. Yayın Cad. No:17</v>
      </c>
      <c r="P9" s="445"/>
      <c r="Q9" s="445"/>
      <c r="R9" s="445"/>
      <c r="S9" s="445"/>
      <c r="T9" s="445"/>
      <c r="U9" s="445"/>
      <c r="V9" s="445"/>
      <c r="W9" s="445"/>
      <c r="X9" s="445"/>
      <c r="Y9" s="445"/>
      <c r="Z9" s="445"/>
      <c r="AA9" s="445"/>
      <c r="AB9" s="445"/>
      <c r="AC9" s="445"/>
      <c r="AD9" s="445"/>
      <c r="AE9" s="445"/>
      <c r="AF9" s="445"/>
      <c r="AG9" s="445"/>
      <c r="AH9" s="445"/>
      <c r="AI9" s="445"/>
      <c r="AJ9" s="445"/>
      <c r="AK9" s="445"/>
      <c r="AL9" s="445"/>
      <c r="AM9" s="445"/>
      <c r="AN9" s="445"/>
      <c r="AZ9" s="444" t="s">
        <v>144</v>
      </c>
      <c r="BA9" s="444"/>
      <c r="BB9" s="444"/>
      <c r="BC9" s="444"/>
      <c r="BD9" s="444"/>
      <c r="BE9" s="444"/>
      <c r="BF9" s="444"/>
      <c r="BG9" s="445" t="s">
        <v>4708</v>
      </c>
      <c r="BH9" s="445"/>
      <c r="BI9" s="445"/>
      <c r="BJ9" s="445"/>
      <c r="BK9" s="445"/>
      <c r="BL9" s="445"/>
      <c r="BM9" s="445"/>
      <c r="BT9" s="78" t="str">
        <f t="shared" si="2"/>
        <v>107</v>
      </c>
      <c r="BU9" s="78">
        <f t="shared" si="1"/>
        <v>107</v>
      </c>
      <c r="BX9" s="495"/>
      <c r="BY9" s="496"/>
      <c r="BZ9" s="496"/>
      <c r="CA9" s="496"/>
      <c r="CB9" s="496"/>
      <c r="CC9" s="496"/>
      <c r="CD9" s="497"/>
      <c r="CE9" s="17">
        <v>2</v>
      </c>
      <c r="CF9" s="17" t="s">
        <v>145</v>
      </c>
    </row>
    <row r="10" spans="1:84" ht="15.75">
      <c r="A10" s="17" t="str">
        <f t="shared" si="0"/>
        <v/>
      </c>
      <c r="B10" s="17" t="str">
        <f>IFERROR(INDEX(ÖĞRETMEN!B:B,SMALL(ÖĞRETMEN!$AE:$AE,ROW()-1)),"")</f>
        <v/>
      </c>
      <c r="C10" s="17" t="str">
        <f>IFERROR(INDEX(ÖĞRETMEN!C:C,SMALL(ÖĞRETMEN!$AE:$AE,ROW()-1)),"")</f>
        <v/>
      </c>
      <c r="D10" s="17" t="str">
        <f>IFERROR(INDEX(ÖĞRETMEN!D:D,SMALL(ÖĞRETMEN!$AE:$AE,ROW()-1)),"")</f>
        <v/>
      </c>
      <c r="E10" s="17" t="str">
        <f>IFERROR(INDEX(ÖĞRETMEN!E:E,SMALL(ÖĞRETMEN!$AE:$AE,ROW()-1)),"")</f>
        <v/>
      </c>
      <c r="F10" s="17" t="str">
        <f>IFERROR(INDEX(ÖĞRETMEN!F:F,SMALL(ÖĞRETMEN!$AE:$AE,ROW()-1)),"")</f>
        <v/>
      </c>
      <c r="G10" s="17" t="str">
        <f>IFERROR(INDEX(ÖĞRETMEN!G:G,SMALL(ÖĞRETMEN!$AE:$AE,ROW()-1)),"")</f>
        <v/>
      </c>
      <c r="H10" s="17" t="str">
        <f>IFERROR(INDEX(ÖĞRETMEN!H:H,SMALL(ÖĞRETMEN!$AE:$AE,ROW()-1)),"")</f>
        <v/>
      </c>
      <c r="I10" s="17" t="str">
        <f>IFERROR(INDEX(ÖĞRETMEN!I:I,SMALL(ÖĞRETMEN!$AE:$AE,ROW()-1)),"")</f>
        <v/>
      </c>
      <c r="J10" s="17" t="str">
        <f>IFERROR(INDEX(ÖĞRETMEN!J:J,SMALL(ÖĞRETMEN!$AE:$AE,ROW()-1)),"")</f>
        <v/>
      </c>
      <c r="K10" s="17" t="str">
        <f>IFERROR(INDEX(ÖĞRETMEN!K:K,SMALL(ÖĞRETMEN!$AE:$AE,ROW()-1)),"")</f>
        <v/>
      </c>
      <c r="L10" s="17" t="str">
        <f>IFERROR(INDEX(ÖĞRETMEN!L:L,SMALL(ÖĞRETMEN!$AE:$AE,ROW()-1)),"")</f>
        <v/>
      </c>
      <c r="M10" s="17" t="str">
        <f>IFERROR(INDEX(ÖĞRETMEN!N:N,SMALL(ÖĞRETMEN!$AE:$AE,ROW()-1)),"")</f>
        <v/>
      </c>
      <c r="O10" s="17" t="s">
        <v>146</v>
      </c>
      <c r="S10" s="21" t="s">
        <v>123</v>
      </c>
      <c r="T10" s="501">
        <f>IFERROR(INDEX(ÖĞRETMEN!I:I,MATCH($BU3,ÖĞRETMEN!$Z:$Z,0)),"")</f>
        <v>5412902016</v>
      </c>
      <c r="U10" s="501"/>
      <c r="V10" s="501"/>
      <c r="W10" s="501"/>
      <c r="X10" s="501"/>
      <c r="Y10" s="501"/>
      <c r="Z10" s="501"/>
      <c r="AA10" s="501"/>
      <c r="AD10" s="19"/>
      <c r="BB10" s="408" t="s">
        <v>147</v>
      </c>
      <c r="BC10" s="408"/>
      <c r="BD10" s="408"/>
      <c r="BE10" s="408"/>
      <c r="BF10" s="408"/>
      <c r="BG10" s="408"/>
      <c r="BH10" s="408"/>
      <c r="BI10" s="408"/>
      <c r="BJ10" s="408"/>
      <c r="BK10" s="408"/>
      <c r="BT10" s="78" t="str">
        <f t="shared" si="2"/>
        <v>108</v>
      </c>
      <c r="BU10" s="78">
        <f t="shared" si="1"/>
        <v>108</v>
      </c>
      <c r="BX10" s="498"/>
      <c r="BY10" s="499"/>
      <c r="BZ10" s="499"/>
      <c r="CA10" s="499"/>
      <c r="CB10" s="499"/>
      <c r="CC10" s="499"/>
      <c r="CD10" s="500"/>
      <c r="CE10" s="17">
        <v>3</v>
      </c>
      <c r="CF10" s="17" t="s">
        <v>148</v>
      </c>
    </row>
    <row r="11" spans="1:84" ht="15.75">
      <c r="A11" s="17" t="str">
        <f t="shared" si="0"/>
        <v/>
      </c>
      <c r="B11" s="17" t="str">
        <f>IFERROR(INDEX(ÖĞRETMEN!B:B,SMALL(ÖĞRETMEN!$AE:$AE,ROW()-1)),"")</f>
        <v/>
      </c>
      <c r="C11" s="17" t="str">
        <f>IFERROR(INDEX(ÖĞRETMEN!C:C,SMALL(ÖĞRETMEN!$AE:$AE,ROW()-1)),"")</f>
        <v/>
      </c>
      <c r="D11" s="17" t="str">
        <f>IFERROR(INDEX(ÖĞRETMEN!D:D,SMALL(ÖĞRETMEN!$AE:$AE,ROW()-1)),"")</f>
        <v/>
      </c>
      <c r="E11" s="17" t="str">
        <f>IFERROR(INDEX(ÖĞRETMEN!E:E,SMALL(ÖĞRETMEN!$AE:$AE,ROW()-1)),"")</f>
        <v/>
      </c>
      <c r="F11" s="17" t="str">
        <f>IFERROR(INDEX(ÖĞRETMEN!F:F,SMALL(ÖĞRETMEN!$AE:$AE,ROW()-1)),"")</f>
        <v/>
      </c>
      <c r="G11" s="17" t="str">
        <f>IFERROR(INDEX(ÖĞRETMEN!G:G,SMALL(ÖĞRETMEN!$AE:$AE,ROW()-1)),"")</f>
        <v/>
      </c>
      <c r="H11" s="17" t="str">
        <f>IFERROR(INDEX(ÖĞRETMEN!H:H,SMALL(ÖĞRETMEN!$AE:$AE,ROW()-1)),"")</f>
        <v/>
      </c>
      <c r="I11" s="17" t="str">
        <f>IFERROR(INDEX(ÖĞRETMEN!I:I,SMALL(ÖĞRETMEN!$AE:$AE,ROW()-1)),"")</f>
        <v/>
      </c>
      <c r="J11" s="17" t="str">
        <f>IFERROR(INDEX(ÖĞRETMEN!J:J,SMALL(ÖĞRETMEN!$AE:$AE,ROW()-1)),"")</f>
        <v/>
      </c>
      <c r="K11" s="17" t="str">
        <f>IFERROR(INDEX(ÖĞRETMEN!K:K,SMALL(ÖĞRETMEN!$AE:$AE,ROW()-1)),"")</f>
        <v/>
      </c>
      <c r="L11" s="17" t="str">
        <f>IFERROR(INDEX(ÖĞRETMEN!L:L,SMALL(ÖĞRETMEN!$AE:$AE,ROW()-1)),"")</f>
        <v/>
      </c>
      <c r="M11" s="17" t="str">
        <f>IFERROR(INDEX(ÖĞRETMEN!N:N,SMALL(ÖĞRETMEN!$AE:$AE,ROW()-1)),"")</f>
        <v/>
      </c>
      <c r="O11" s="17" t="s">
        <v>149</v>
      </c>
      <c r="S11" s="21" t="s">
        <v>123</v>
      </c>
      <c r="T11" s="491"/>
      <c r="U11" s="491"/>
      <c r="V11" s="491"/>
      <c r="W11" s="491"/>
      <c r="X11" s="55" t="s">
        <v>4708</v>
      </c>
      <c r="Y11" s="19"/>
      <c r="Z11" s="19"/>
      <c r="AA11" s="19"/>
      <c r="AB11" s="19"/>
      <c r="BB11" s="411" t="s">
        <v>150</v>
      </c>
      <c r="BC11" s="411"/>
      <c r="BD11" s="411"/>
      <c r="BE11" s="411"/>
      <c r="BF11" s="411"/>
      <c r="BG11" s="411"/>
      <c r="BH11" s="411"/>
      <c r="BI11" s="411"/>
      <c r="BJ11" s="411"/>
      <c r="BK11" s="411"/>
      <c r="BL11" s="411"/>
      <c r="BM11" s="411"/>
      <c r="BN11" s="411"/>
      <c r="BO11" s="411"/>
      <c r="BT11" s="78" t="str">
        <f t="shared" si="2"/>
        <v>109</v>
      </c>
      <c r="BU11" s="78">
        <f t="shared" si="1"/>
        <v>109</v>
      </c>
      <c r="BX11" s="482">
        <f>YIL</f>
        <v>2026</v>
      </c>
      <c r="BY11" s="483"/>
      <c r="BZ11" s="483"/>
      <c r="CA11" s="483"/>
      <c r="CB11" s="483"/>
      <c r="CC11" s="483"/>
      <c r="CD11" s="484"/>
      <c r="CE11" s="17">
        <v>4</v>
      </c>
      <c r="CF11" s="17" t="s">
        <v>151</v>
      </c>
    </row>
    <row r="12" spans="1:84" ht="11.25" customHeight="1" thickBot="1">
      <c r="A12" s="17" t="str">
        <f t="shared" si="0"/>
        <v/>
      </c>
      <c r="B12" s="17" t="str">
        <f>IFERROR(INDEX(ÖĞRETMEN!B:B,SMALL(ÖĞRETMEN!$AE:$AE,ROW()-1)),"")</f>
        <v/>
      </c>
      <c r="C12" s="17" t="str">
        <f>IFERROR(INDEX(ÖĞRETMEN!C:C,SMALL(ÖĞRETMEN!$AE:$AE,ROW()-1)),"")</f>
        <v/>
      </c>
      <c r="D12" s="17" t="str">
        <f>IFERROR(INDEX(ÖĞRETMEN!D:D,SMALL(ÖĞRETMEN!$AE:$AE,ROW()-1)),"")</f>
        <v/>
      </c>
      <c r="E12" s="17" t="str">
        <f>IFERROR(INDEX(ÖĞRETMEN!E:E,SMALL(ÖĞRETMEN!$AE:$AE,ROW()-1)),"")</f>
        <v/>
      </c>
      <c r="F12" s="17" t="str">
        <f>IFERROR(INDEX(ÖĞRETMEN!F:F,SMALL(ÖĞRETMEN!$AE:$AE,ROW()-1)),"")</f>
        <v/>
      </c>
      <c r="G12" s="17" t="str">
        <f>IFERROR(INDEX(ÖĞRETMEN!G:G,SMALL(ÖĞRETMEN!$AE:$AE,ROW()-1)),"")</f>
        <v/>
      </c>
      <c r="H12" s="17" t="str">
        <f>IFERROR(INDEX(ÖĞRETMEN!H:H,SMALL(ÖĞRETMEN!$AE:$AE,ROW()-1)),"")</f>
        <v/>
      </c>
      <c r="I12" s="17" t="str">
        <f>IFERROR(INDEX(ÖĞRETMEN!I:I,SMALL(ÖĞRETMEN!$AE:$AE,ROW()-1)),"")</f>
        <v/>
      </c>
      <c r="J12" s="17" t="str">
        <f>IFERROR(INDEX(ÖĞRETMEN!J:J,SMALL(ÖĞRETMEN!$AE:$AE,ROW()-1)),"")</f>
        <v/>
      </c>
      <c r="K12" s="17" t="str">
        <f>IFERROR(INDEX(ÖĞRETMEN!K:K,SMALL(ÖĞRETMEN!$AE:$AE,ROW()-1)),"")</f>
        <v/>
      </c>
      <c r="L12" s="17" t="str">
        <f>IFERROR(INDEX(ÖĞRETMEN!L:L,SMALL(ÖĞRETMEN!$AE:$AE,ROW()-1)),"")</f>
        <v/>
      </c>
      <c r="M12" s="17" t="str">
        <f>IFERROR(INDEX(ÖĞRETMEN!N:N,SMALL(ÖĞRETMEN!$AE:$AE,ROW()-1)),"")</f>
        <v/>
      </c>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T12" s="78" t="str">
        <f t="shared" si="2"/>
        <v>1010</v>
      </c>
      <c r="BU12" s="78">
        <f t="shared" si="1"/>
        <v>1010</v>
      </c>
      <c r="BX12" s="485"/>
      <c r="BY12" s="486"/>
      <c r="BZ12" s="486"/>
      <c r="CA12" s="486"/>
      <c r="CB12" s="486"/>
      <c r="CC12" s="486"/>
      <c r="CD12" s="487"/>
      <c r="CE12" s="17">
        <v>5</v>
      </c>
      <c r="CF12" s="17" t="s">
        <v>152</v>
      </c>
    </row>
    <row r="13" spans="1:84" ht="20.100000000000001" customHeight="1" thickTop="1">
      <c r="A13" s="17" t="str">
        <f t="shared" si="0"/>
        <v/>
      </c>
      <c r="B13" s="17" t="str">
        <f>IFERROR(INDEX(ÖĞRETMEN!B:B,SMALL(ÖĞRETMEN!$AE:$AE,ROW()-1)),"")</f>
        <v/>
      </c>
      <c r="C13" s="17" t="str">
        <f>IFERROR(INDEX(ÖĞRETMEN!C:C,SMALL(ÖĞRETMEN!$AE:$AE,ROW()-1)),"")</f>
        <v/>
      </c>
      <c r="D13" s="17" t="str">
        <f>IFERROR(INDEX(ÖĞRETMEN!D:D,SMALL(ÖĞRETMEN!$AE:$AE,ROW()-1)),"")</f>
        <v/>
      </c>
      <c r="E13" s="17" t="str">
        <f>IFERROR(INDEX(ÖĞRETMEN!E:E,SMALL(ÖĞRETMEN!$AE:$AE,ROW()-1)),"")</f>
        <v/>
      </c>
      <c r="F13" s="17" t="str">
        <f>IFERROR(INDEX(ÖĞRETMEN!F:F,SMALL(ÖĞRETMEN!$AE:$AE,ROW()-1)),"")</f>
        <v/>
      </c>
      <c r="G13" s="17" t="str">
        <f>IFERROR(INDEX(ÖĞRETMEN!G:G,SMALL(ÖĞRETMEN!$AE:$AE,ROW()-1)),"")</f>
        <v/>
      </c>
      <c r="H13" s="17" t="str">
        <f>IFERROR(INDEX(ÖĞRETMEN!H:H,SMALL(ÖĞRETMEN!$AE:$AE,ROW()-1)),"")</f>
        <v/>
      </c>
      <c r="I13" s="17" t="str">
        <f>IFERROR(INDEX(ÖĞRETMEN!I:I,SMALL(ÖĞRETMEN!$AE:$AE,ROW()-1)),"")</f>
        <v/>
      </c>
      <c r="J13" s="17" t="str">
        <f>IFERROR(INDEX(ÖĞRETMEN!J:J,SMALL(ÖĞRETMEN!$AE:$AE,ROW()-1)),"")</f>
        <v/>
      </c>
      <c r="K13" s="17" t="str">
        <f>IFERROR(INDEX(ÖĞRETMEN!K:K,SMALL(ÖĞRETMEN!$AE:$AE,ROW()-1)),"")</f>
        <v/>
      </c>
      <c r="L13" s="17" t="str">
        <f>IFERROR(INDEX(ÖĞRETMEN!L:L,SMALL(ÖĞRETMEN!$AE:$AE,ROW()-1)),"")</f>
        <v/>
      </c>
      <c r="M13" s="17" t="str">
        <f>IFERROR(INDEX(ÖĞRETMEN!N:N,SMALL(ÖĞRETMEN!$AE:$AE,ROW()-1)),"")</f>
        <v/>
      </c>
      <c r="O13" s="416" t="s">
        <v>153</v>
      </c>
      <c r="P13" s="417"/>
      <c r="Q13" s="417"/>
      <c r="R13" s="417"/>
      <c r="S13" s="417"/>
      <c r="T13" s="417"/>
      <c r="U13" s="417"/>
      <c r="V13" s="417"/>
      <c r="W13" s="417"/>
      <c r="X13" s="417"/>
      <c r="Y13" s="417"/>
      <c r="Z13" s="417"/>
      <c r="AA13" s="417"/>
      <c r="AB13" s="417"/>
      <c r="AC13" s="417"/>
      <c r="AD13" s="417"/>
      <c r="AE13" s="417"/>
      <c r="AF13" s="417"/>
      <c r="AG13" s="417"/>
      <c r="AH13" s="418"/>
      <c r="AI13" s="419" t="s">
        <v>154</v>
      </c>
      <c r="AJ13" s="417"/>
      <c r="AK13" s="417"/>
      <c r="AL13" s="417"/>
      <c r="AM13" s="417"/>
      <c r="AN13" s="417"/>
      <c r="AO13" s="417"/>
      <c r="AP13" s="417"/>
      <c r="AQ13" s="417"/>
      <c r="AR13" s="417"/>
      <c r="AS13" s="417"/>
      <c r="AT13" s="417"/>
      <c r="AU13" s="417"/>
      <c r="AV13" s="417"/>
      <c r="AW13" s="417"/>
      <c r="AX13" s="417"/>
      <c r="AY13" s="417"/>
      <c r="AZ13" s="417"/>
      <c r="BA13" s="417"/>
      <c r="BB13" s="417"/>
      <c r="BC13" s="417"/>
      <c r="BD13" s="417"/>
      <c r="BE13" s="417"/>
      <c r="BF13" s="417"/>
      <c r="BG13" s="417"/>
      <c r="BH13" s="417"/>
      <c r="BI13" s="417"/>
      <c r="BJ13" s="417"/>
      <c r="BK13" s="417"/>
      <c r="BL13" s="417"/>
      <c r="BM13" s="418"/>
      <c r="BN13" s="420" t="s">
        <v>155</v>
      </c>
      <c r="BO13" s="421"/>
      <c r="BT13" s="78" t="str">
        <f t="shared" si="2"/>
        <v>1011</v>
      </c>
      <c r="BU13" s="78">
        <f t="shared" si="1"/>
        <v>1011</v>
      </c>
      <c r="BX13" s="488"/>
      <c r="BY13" s="489"/>
      <c r="BZ13" s="489"/>
      <c r="CA13" s="489"/>
      <c r="CB13" s="489"/>
      <c r="CC13" s="489"/>
      <c r="CD13" s="490"/>
      <c r="CE13" s="17">
        <v>6</v>
      </c>
      <c r="CF13" s="17" t="s">
        <v>156</v>
      </c>
    </row>
    <row r="14" spans="1:84" ht="12.75" customHeight="1">
      <c r="A14" s="17" t="str">
        <f t="shared" si="0"/>
        <v/>
      </c>
      <c r="B14" s="17" t="str">
        <f>IFERROR(INDEX(ÖĞRETMEN!B:B,SMALL(ÖĞRETMEN!$AE:$AE,ROW()-1)),"")</f>
        <v/>
      </c>
      <c r="C14" s="17" t="str">
        <f>IFERROR(INDEX(ÖĞRETMEN!C:C,SMALL(ÖĞRETMEN!$AE:$AE,ROW()-1)),"")</f>
        <v/>
      </c>
      <c r="D14" s="17" t="str">
        <f>IFERROR(INDEX(ÖĞRETMEN!D:D,SMALL(ÖĞRETMEN!$AE:$AE,ROW()-1)),"")</f>
        <v/>
      </c>
      <c r="E14" s="17" t="str">
        <f>IFERROR(INDEX(ÖĞRETMEN!E:E,SMALL(ÖĞRETMEN!$AE:$AE,ROW()-1)),"")</f>
        <v/>
      </c>
      <c r="F14" s="17" t="str">
        <f>IFERROR(INDEX(ÖĞRETMEN!F:F,SMALL(ÖĞRETMEN!$AE:$AE,ROW()-1)),"")</f>
        <v/>
      </c>
      <c r="G14" s="17" t="str">
        <f>IFERROR(INDEX(ÖĞRETMEN!G:G,SMALL(ÖĞRETMEN!$AE:$AE,ROW()-1)),"")</f>
        <v/>
      </c>
      <c r="H14" s="17" t="str">
        <f>IFERROR(INDEX(ÖĞRETMEN!H:H,SMALL(ÖĞRETMEN!$AE:$AE,ROW()-1)),"")</f>
        <v/>
      </c>
      <c r="I14" s="17" t="str">
        <f>IFERROR(INDEX(ÖĞRETMEN!I:I,SMALL(ÖĞRETMEN!$AE:$AE,ROW()-1)),"")</f>
        <v/>
      </c>
      <c r="J14" s="17" t="str">
        <f>IFERROR(INDEX(ÖĞRETMEN!J:J,SMALL(ÖĞRETMEN!$AE:$AE,ROW()-1)),"")</f>
        <v/>
      </c>
      <c r="K14" s="17" t="str">
        <f>IFERROR(INDEX(ÖĞRETMEN!K:K,SMALL(ÖĞRETMEN!$AE:$AE,ROW()-1)),"")</f>
        <v/>
      </c>
      <c r="L14" s="17" t="str">
        <f>IFERROR(INDEX(ÖĞRETMEN!L:L,SMALL(ÖĞRETMEN!$AE:$AE,ROW()-1)),"")</f>
        <v/>
      </c>
      <c r="M14" s="17" t="str">
        <f>IFERROR(INDEX(ÖĞRETMEN!N:N,SMALL(ÖĞRETMEN!$AE:$AE,ROW()-1)),"")</f>
        <v/>
      </c>
      <c r="O14" s="426" t="s">
        <v>157</v>
      </c>
      <c r="P14" s="428" t="s">
        <v>158</v>
      </c>
      <c r="Q14" s="430" t="s">
        <v>159</v>
      </c>
      <c r="R14" s="431"/>
      <c r="S14" s="432"/>
      <c r="T14" s="436" t="s">
        <v>160</v>
      </c>
      <c r="U14" s="437"/>
      <c r="V14" s="437"/>
      <c r="W14" s="437"/>
      <c r="X14" s="437"/>
      <c r="Y14" s="437"/>
      <c r="Z14" s="438"/>
      <c r="AA14" s="430" t="s">
        <v>161</v>
      </c>
      <c r="AB14" s="431"/>
      <c r="AC14" s="431"/>
      <c r="AD14" s="431"/>
      <c r="AE14" s="431"/>
      <c r="AF14" s="431"/>
      <c r="AG14" s="431"/>
      <c r="AH14" s="432"/>
      <c r="AI14" s="412">
        <v>1</v>
      </c>
      <c r="AJ14" s="412">
        <v>2</v>
      </c>
      <c r="AK14" s="412">
        <v>3</v>
      </c>
      <c r="AL14" s="412">
        <v>4</v>
      </c>
      <c r="AM14" s="412">
        <v>5</v>
      </c>
      <c r="AN14" s="412">
        <v>6</v>
      </c>
      <c r="AO14" s="412">
        <v>7</v>
      </c>
      <c r="AP14" s="412">
        <v>8</v>
      </c>
      <c r="AQ14" s="412">
        <v>9</v>
      </c>
      <c r="AR14" s="412">
        <v>10</v>
      </c>
      <c r="AS14" s="412">
        <v>11</v>
      </c>
      <c r="AT14" s="412">
        <v>12</v>
      </c>
      <c r="AU14" s="412">
        <v>13</v>
      </c>
      <c r="AV14" s="412">
        <v>14</v>
      </c>
      <c r="AW14" s="412">
        <v>15</v>
      </c>
      <c r="AX14" s="412">
        <v>16</v>
      </c>
      <c r="AY14" s="412">
        <v>17</v>
      </c>
      <c r="AZ14" s="412">
        <v>18</v>
      </c>
      <c r="BA14" s="412">
        <v>19</v>
      </c>
      <c r="BB14" s="412">
        <v>20</v>
      </c>
      <c r="BC14" s="412">
        <v>21</v>
      </c>
      <c r="BD14" s="412">
        <v>22</v>
      </c>
      <c r="BE14" s="412">
        <v>23</v>
      </c>
      <c r="BF14" s="412">
        <v>24</v>
      </c>
      <c r="BG14" s="412">
        <v>25</v>
      </c>
      <c r="BH14" s="412">
        <v>26</v>
      </c>
      <c r="BI14" s="412">
        <v>27</v>
      </c>
      <c r="BJ14" s="412">
        <v>28</v>
      </c>
      <c r="BK14" s="412">
        <f>IFERROR(IF(BJ14+1&gt;DAY(EOMONTH($T$11&amp;YIL,0)),"",BJ14+1),"")</f>
        <v>29</v>
      </c>
      <c r="BL14" s="412">
        <f>IFERROR(IF(BK14+1&gt;DAY(EOMONTH($T$11&amp;YIL,0)),"",BK14+1),"")</f>
        <v>30</v>
      </c>
      <c r="BM14" s="412">
        <f>IFERROR(IF(BL14+1&gt;DAY(EOMONTH($T$11&amp;YIL,0)),"",BL14+1),"")</f>
        <v>31</v>
      </c>
      <c r="BN14" s="422"/>
      <c r="BO14" s="423"/>
      <c r="BP14" s="476"/>
      <c r="BT14" s="78" t="str">
        <f t="shared" si="2"/>
        <v>1012</v>
      </c>
      <c r="BU14" s="78">
        <f t="shared" si="1"/>
        <v>1012</v>
      </c>
      <c r="CE14" s="17">
        <v>7</v>
      </c>
      <c r="CF14" s="17" t="s">
        <v>162</v>
      </c>
    </row>
    <row r="15" spans="1:84" ht="15.75">
      <c r="A15" s="17" t="str">
        <f t="shared" si="0"/>
        <v/>
      </c>
      <c r="B15" s="17" t="str">
        <f>IFERROR(INDEX(ÖĞRETMEN!B:B,SMALL(ÖĞRETMEN!$AE:$AE,ROW()-1)),"")</f>
        <v/>
      </c>
      <c r="C15" s="17" t="str">
        <f>IFERROR(INDEX(ÖĞRETMEN!C:C,SMALL(ÖĞRETMEN!$AE:$AE,ROW()-1)),"")</f>
        <v/>
      </c>
      <c r="D15" s="17" t="str">
        <f>IFERROR(INDEX(ÖĞRETMEN!D:D,SMALL(ÖĞRETMEN!$AE:$AE,ROW()-1)),"")</f>
        <v/>
      </c>
      <c r="E15" s="17" t="str">
        <f>IFERROR(INDEX(ÖĞRETMEN!E:E,SMALL(ÖĞRETMEN!$AE:$AE,ROW()-1)),"")</f>
        <v/>
      </c>
      <c r="F15" s="17" t="str">
        <f>IFERROR(INDEX(ÖĞRETMEN!F:F,SMALL(ÖĞRETMEN!$AE:$AE,ROW()-1)),"")</f>
        <v/>
      </c>
      <c r="G15" s="17" t="str">
        <f>IFERROR(INDEX(ÖĞRETMEN!G:G,SMALL(ÖĞRETMEN!$AE:$AE,ROW()-1)),"")</f>
        <v/>
      </c>
      <c r="H15" s="17" t="str">
        <f>IFERROR(INDEX(ÖĞRETMEN!H:H,SMALL(ÖĞRETMEN!$AE:$AE,ROW()-1)),"")</f>
        <v/>
      </c>
      <c r="I15" s="17" t="str">
        <f>IFERROR(INDEX(ÖĞRETMEN!I:I,SMALL(ÖĞRETMEN!$AE:$AE,ROW()-1)),"")</f>
        <v/>
      </c>
      <c r="J15" s="17" t="str">
        <f>IFERROR(INDEX(ÖĞRETMEN!J:J,SMALL(ÖĞRETMEN!$AE:$AE,ROW()-1)),"")</f>
        <v/>
      </c>
      <c r="K15" s="17" t="str">
        <f>IFERROR(INDEX(ÖĞRETMEN!K:K,SMALL(ÖĞRETMEN!$AE:$AE,ROW()-1)),"")</f>
        <v/>
      </c>
      <c r="L15" s="17" t="str">
        <f>IFERROR(INDEX(ÖĞRETMEN!L:L,SMALL(ÖĞRETMEN!$AE:$AE,ROW()-1)),"")</f>
        <v/>
      </c>
      <c r="M15" s="17" t="str">
        <f>IFERROR(INDEX(ÖĞRETMEN!N:N,SMALL(ÖĞRETMEN!$AE:$AE,ROW()-1)),"")</f>
        <v/>
      </c>
      <c r="O15" s="427"/>
      <c r="P15" s="429"/>
      <c r="Q15" s="433"/>
      <c r="R15" s="434"/>
      <c r="S15" s="435"/>
      <c r="T15" s="439"/>
      <c r="U15" s="440"/>
      <c r="V15" s="440"/>
      <c r="W15" s="440"/>
      <c r="X15" s="440"/>
      <c r="Y15" s="440"/>
      <c r="Z15" s="441"/>
      <c r="AA15" s="433"/>
      <c r="AB15" s="434"/>
      <c r="AC15" s="434"/>
      <c r="AD15" s="434"/>
      <c r="AE15" s="434"/>
      <c r="AF15" s="434"/>
      <c r="AG15" s="434"/>
      <c r="AH15" s="435"/>
      <c r="AI15" s="413"/>
      <c r="AJ15" s="413"/>
      <c r="AK15" s="413"/>
      <c r="AL15" s="413"/>
      <c r="AM15" s="413"/>
      <c r="AN15" s="413"/>
      <c r="AO15" s="413"/>
      <c r="AP15" s="413"/>
      <c r="AQ15" s="413"/>
      <c r="AR15" s="413"/>
      <c r="AS15" s="413"/>
      <c r="AT15" s="413"/>
      <c r="AU15" s="413"/>
      <c r="AV15" s="413"/>
      <c r="AW15" s="413"/>
      <c r="AX15" s="413"/>
      <c r="AY15" s="413"/>
      <c r="AZ15" s="413"/>
      <c r="BA15" s="413"/>
      <c r="BB15" s="413"/>
      <c r="BC15" s="413"/>
      <c r="BD15" s="413"/>
      <c r="BE15" s="413"/>
      <c r="BF15" s="413"/>
      <c r="BG15" s="413"/>
      <c r="BH15" s="413"/>
      <c r="BI15" s="413"/>
      <c r="BJ15" s="413"/>
      <c r="BK15" s="413"/>
      <c r="BL15" s="413"/>
      <c r="BM15" s="413"/>
      <c r="BN15" s="422"/>
      <c r="BO15" s="423"/>
      <c r="BP15" s="476"/>
      <c r="BT15" s="78" t="str">
        <f t="shared" si="2"/>
        <v>1013</v>
      </c>
      <c r="BU15" s="78">
        <f t="shared" si="1"/>
        <v>1013</v>
      </c>
      <c r="CE15" s="17">
        <v>8</v>
      </c>
      <c r="CF15" s="17" t="s">
        <v>163</v>
      </c>
    </row>
    <row r="16" spans="1:84" ht="15.75">
      <c r="A16" s="17" t="str">
        <f t="shared" si="0"/>
        <v/>
      </c>
      <c r="B16" s="17" t="str">
        <f>IFERROR(INDEX(ÖĞRETMEN!B:B,SMALL(ÖĞRETMEN!$AE:$AE,ROW()-1)),"")</f>
        <v/>
      </c>
      <c r="C16" s="17" t="str">
        <f>IFERROR(INDEX(ÖĞRETMEN!C:C,SMALL(ÖĞRETMEN!$AE:$AE,ROW()-1)),"")</f>
        <v/>
      </c>
      <c r="D16" s="17" t="str">
        <f>IFERROR(INDEX(ÖĞRETMEN!D:D,SMALL(ÖĞRETMEN!$AE:$AE,ROW()-1)),"")</f>
        <v/>
      </c>
      <c r="E16" s="17" t="str">
        <f>IFERROR(INDEX(ÖĞRETMEN!E:E,SMALL(ÖĞRETMEN!$AE:$AE,ROW()-1)),"")</f>
        <v/>
      </c>
      <c r="F16" s="17" t="str">
        <f>IFERROR(INDEX(ÖĞRETMEN!F:F,SMALL(ÖĞRETMEN!$AE:$AE,ROW()-1)),"")</f>
        <v/>
      </c>
      <c r="G16" s="17" t="str">
        <f>IFERROR(INDEX(ÖĞRETMEN!G:G,SMALL(ÖĞRETMEN!$AE:$AE,ROW()-1)),"")</f>
        <v/>
      </c>
      <c r="H16" s="17" t="str">
        <f>IFERROR(INDEX(ÖĞRETMEN!H:H,SMALL(ÖĞRETMEN!$AE:$AE,ROW()-1)),"")</f>
        <v/>
      </c>
      <c r="I16" s="17" t="str">
        <f>IFERROR(INDEX(ÖĞRETMEN!I:I,SMALL(ÖĞRETMEN!$AE:$AE,ROW()-1)),"")</f>
        <v/>
      </c>
      <c r="J16" s="17" t="str">
        <f>IFERROR(INDEX(ÖĞRETMEN!J:J,SMALL(ÖĞRETMEN!$AE:$AE,ROW()-1)),"")</f>
        <v/>
      </c>
      <c r="K16" s="17" t="str">
        <f>IFERROR(INDEX(ÖĞRETMEN!K:K,SMALL(ÖĞRETMEN!$AE:$AE,ROW()-1)),"")</f>
        <v/>
      </c>
      <c r="L16" s="17" t="str">
        <f>IFERROR(INDEX(ÖĞRETMEN!L:L,SMALL(ÖĞRETMEN!$AE:$AE,ROW()-1)),"")</f>
        <v/>
      </c>
      <c r="M16" s="17" t="str">
        <f>IFERROR(INDEX(ÖĞRETMEN!N:N,SMALL(ÖĞRETMEN!$AE:$AE,ROW()-1)),"")</f>
        <v/>
      </c>
      <c r="O16" s="427"/>
      <c r="P16" s="429"/>
      <c r="Q16" s="433"/>
      <c r="R16" s="434"/>
      <c r="S16" s="435"/>
      <c r="T16" s="439"/>
      <c r="U16" s="440"/>
      <c r="V16" s="440"/>
      <c r="W16" s="440"/>
      <c r="X16" s="440"/>
      <c r="Y16" s="440"/>
      <c r="Z16" s="441"/>
      <c r="AA16" s="433"/>
      <c r="AB16" s="434"/>
      <c r="AC16" s="434"/>
      <c r="AD16" s="434"/>
      <c r="AE16" s="434"/>
      <c r="AF16" s="434"/>
      <c r="AG16" s="434"/>
      <c r="AH16" s="435"/>
      <c r="AI16" s="413"/>
      <c r="AJ16" s="413"/>
      <c r="AK16" s="413"/>
      <c r="AL16" s="413"/>
      <c r="AM16" s="413"/>
      <c r="AN16" s="413"/>
      <c r="AO16" s="413"/>
      <c r="AP16" s="413"/>
      <c r="AQ16" s="413"/>
      <c r="AR16" s="413"/>
      <c r="AS16" s="413"/>
      <c r="AT16" s="413"/>
      <c r="AU16" s="413"/>
      <c r="AV16" s="413"/>
      <c r="AW16" s="413"/>
      <c r="AX16" s="413"/>
      <c r="AY16" s="413"/>
      <c r="AZ16" s="413"/>
      <c r="BA16" s="413"/>
      <c r="BB16" s="413"/>
      <c r="BC16" s="413"/>
      <c r="BD16" s="413"/>
      <c r="BE16" s="413"/>
      <c r="BF16" s="413"/>
      <c r="BG16" s="413"/>
      <c r="BH16" s="413"/>
      <c r="BI16" s="413"/>
      <c r="BJ16" s="413"/>
      <c r="BK16" s="413"/>
      <c r="BL16" s="413"/>
      <c r="BM16" s="413"/>
      <c r="BN16" s="422"/>
      <c r="BO16" s="423"/>
      <c r="BP16" s="476"/>
      <c r="BT16" s="78" t="str">
        <f t="shared" si="2"/>
        <v>1014</v>
      </c>
      <c r="BU16" s="78">
        <f t="shared" si="1"/>
        <v>1014</v>
      </c>
      <c r="CE16" s="17">
        <v>9</v>
      </c>
      <c r="CF16" s="17" t="s">
        <v>164</v>
      </c>
    </row>
    <row r="17" spans="1:84" ht="15.75">
      <c r="A17" s="17" t="str">
        <f t="shared" si="0"/>
        <v/>
      </c>
      <c r="B17" s="17" t="str">
        <f>IFERROR(INDEX(ÖĞRETMEN!B:B,SMALL(ÖĞRETMEN!$AE:$AE,ROW()-1)),"")</f>
        <v/>
      </c>
      <c r="C17" s="17" t="str">
        <f>IFERROR(INDEX(ÖĞRETMEN!C:C,SMALL(ÖĞRETMEN!$AE:$AE,ROW()-1)),"")</f>
        <v/>
      </c>
      <c r="D17" s="17" t="str">
        <f>IFERROR(INDEX(ÖĞRETMEN!D:D,SMALL(ÖĞRETMEN!$AE:$AE,ROW()-1)),"")</f>
        <v/>
      </c>
      <c r="E17" s="17" t="str">
        <f>IFERROR(INDEX(ÖĞRETMEN!E:E,SMALL(ÖĞRETMEN!$AE:$AE,ROW()-1)),"")</f>
        <v/>
      </c>
      <c r="F17" s="17" t="str">
        <f>IFERROR(INDEX(ÖĞRETMEN!F:F,SMALL(ÖĞRETMEN!$AE:$AE,ROW()-1)),"")</f>
        <v/>
      </c>
      <c r="G17" s="17" t="str">
        <f>IFERROR(INDEX(ÖĞRETMEN!G:G,SMALL(ÖĞRETMEN!$AE:$AE,ROW()-1)),"")</f>
        <v/>
      </c>
      <c r="H17" s="17" t="str">
        <f>IFERROR(INDEX(ÖĞRETMEN!H:H,SMALL(ÖĞRETMEN!$AE:$AE,ROW()-1)),"")</f>
        <v/>
      </c>
      <c r="I17" s="17" t="str">
        <f>IFERROR(INDEX(ÖĞRETMEN!I:I,SMALL(ÖĞRETMEN!$AE:$AE,ROW()-1)),"")</f>
        <v/>
      </c>
      <c r="J17" s="17" t="str">
        <f>IFERROR(INDEX(ÖĞRETMEN!J:J,SMALL(ÖĞRETMEN!$AE:$AE,ROW()-1)),"")</f>
        <v/>
      </c>
      <c r="K17" s="17" t="str">
        <f>IFERROR(INDEX(ÖĞRETMEN!K:K,SMALL(ÖĞRETMEN!$AE:$AE,ROW()-1)),"")</f>
        <v/>
      </c>
      <c r="L17" s="17" t="str">
        <f>IFERROR(INDEX(ÖĞRETMEN!L:L,SMALL(ÖĞRETMEN!$AE:$AE,ROW()-1)),"")</f>
        <v/>
      </c>
      <c r="M17" s="17" t="str">
        <f>IFERROR(INDEX(ÖĞRETMEN!N:N,SMALL(ÖĞRETMEN!$AE:$AE,ROW()-1)),"")</f>
        <v/>
      </c>
      <c r="O17" s="471"/>
      <c r="P17" s="472"/>
      <c r="Q17" s="467"/>
      <c r="R17" s="468"/>
      <c r="S17" s="469"/>
      <c r="T17" s="473"/>
      <c r="U17" s="474"/>
      <c r="V17" s="474"/>
      <c r="W17" s="474"/>
      <c r="X17" s="474"/>
      <c r="Y17" s="474"/>
      <c r="Z17" s="475"/>
      <c r="AA17" s="467"/>
      <c r="AB17" s="468"/>
      <c r="AC17" s="468"/>
      <c r="AD17" s="468"/>
      <c r="AE17" s="468"/>
      <c r="AF17" s="468"/>
      <c r="AG17" s="468"/>
      <c r="AH17" s="469"/>
      <c r="AI17" s="414"/>
      <c r="AJ17" s="414"/>
      <c r="AK17" s="414"/>
      <c r="AL17" s="414"/>
      <c r="AM17" s="414"/>
      <c r="AN17" s="414"/>
      <c r="AO17" s="414"/>
      <c r="AP17" s="414"/>
      <c r="AQ17" s="414"/>
      <c r="AR17" s="414"/>
      <c r="AS17" s="414"/>
      <c r="AT17" s="414"/>
      <c r="AU17" s="414"/>
      <c r="AV17" s="414"/>
      <c r="AW17" s="414"/>
      <c r="AX17" s="414"/>
      <c r="AY17" s="414"/>
      <c r="AZ17" s="414"/>
      <c r="BA17" s="414"/>
      <c r="BB17" s="414"/>
      <c r="BC17" s="414"/>
      <c r="BD17" s="414"/>
      <c r="BE17" s="414"/>
      <c r="BF17" s="414"/>
      <c r="BG17" s="414"/>
      <c r="BH17" s="414"/>
      <c r="BI17" s="414"/>
      <c r="BJ17" s="414"/>
      <c r="BK17" s="414"/>
      <c r="BL17" s="414"/>
      <c r="BM17" s="414"/>
      <c r="BN17" s="424"/>
      <c r="BO17" s="425"/>
      <c r="BP17" s="476"/>
      <c r="BT17" s="78" t="str">
        <f t="shared" si="2"/>
        <v>1015</v>
      </c>
      <c r="BU17" s="78">
        <f t="shared" si="1"/>
        <v>1015</v>
      </c>
      <c r="CE17" s="17">
        <v>10</v>
      </c>
      <c r="CF17" s="17" t="s">
        <v>165</v>
      </c>
    </row>
    <row r="18" spans="1:84" ht="15" customHeight="1">
      <c r="A18" s="17" t="str">
        <f t="shared" si="0"/>
        <v/>
      </c>
      <c r="B18" s="17" t="str">
        <f>IFERROR(INDEX(ÖĞRETMEN!B:B,SMALL(ÖĞRETMEN!$AE:$AE,ROW()-1)),"")</f>
        <v/>
      </c>
      <c r="C18" s="17" t="str">
        <f>IFERROR(INDEX(ÖĞRETMEN!C:C,SMALL(ÖĞRETMEN!$AE:$AE,ROW()-1)),"")</f>
        <v/>
      </c>
      <c r="D18" s="17" t="str">
        <f>IFERROR(INDEX(ÖĞRETMEN!D:D,SMALL(ÖĞRETMEN!$AE:$AE,ROW()-1)),"")</f>
        <v/>
      </c>
      <c r="E18" s="17" t="str">
        <f>IFERROR(INDEX(ÖĞRETMEN!E:E,SMALL(ÖĞRETMEN!$AE:$AE,ROW()-1)),"")</f>
        <v/>
      </c>
      <c r="F18" s="17" t="str">
        <f>IFERROR(INDEX(ÖĞRETMEN!F:F,SMALL(ÖĞRETMEN!$AE:$AE,ROW()-1)),"")</f>
        <v/>
      </c>
      <c r="G18" s="17" t="str">
        <f>IFERROR(INDEX(ÖĞRETMEN!G:G,SMALL(ÖĞRETMEN!$AE:$AE,ROW()-1)),"")</f>
        <v/>
      </c>
      <c r="H18" s="17" t="str">
        <f>IFERROR(INDEX(ÖĞRETMEN!H:H,SMALL(ÖĞRETMEN!$AE:$AE,ROW()-1)),"")</f>
        <v/>
      </c>
      <c r="I18" s="17" t="str">
        <f>IFERROR(INDEX(ÖĞRETMEN!I:I,SMALL(ÖĞRETMEN!$AE:$AE,ROW()-1)),"")</f>
        <v/>
      </c>
      <c r="J18" s="17" t="str">
        <f>IFERROR(INDEX(ÖĞRETMEN!J:J,SMALL(ÖĞRETMEN!$AE:$AE,ROW()-1)),"")</f>
        <v/>
      </c>
      <c r="K18" s="17" t="str">
        <f>IFERROR(INDEX(ÖĞRETMEN!K:K,SMALL(ÖĞRETMEN!$AE:$AE,ROW()-1)),"")</f>
        <v/>
      </c>
      <c r="L18" s="17" t="str">
        <f>IFERROR(INDEX(ÖĞRETMEN!L:L,SMALL(ÖĞRETMEN!$AE:$AE,ROW()-1)),"")</f>
        <v/>
      </c>
      <c r="M18" s="17" t="str">
        <f>IFERROR(INDEX(ÖĞRETMEN!N:N,SMALL(ÖĞRETMEN!$AE:$AE,ROW()-1)),"")</f>
        <v/>
      </c>
      <c r="O18" s="282" t="str">
        <f>IFERROR(INDEX(ÖĞRETMEN!D:D,MATCH($BU3,ÖĞRETMEN!$Z:$Z,0)),"")</f>
        <v>12 MAB-F (Çarşamba 17)</v>
      </c>
      <c r="P18" s="175">
        <f>IFERROR(INDEX(ÖĞRETMEN!B:B,MATCH($BU3,ÖĞRETMEN!$Z:$Z,0)),"")</f>
        <v>21504</v>
      </c>
      <c r="Q18" s="400"/>
      <c r="R18" s="401"/>
      <c r="S18" s="402"/>
      <c r="T18" s="404" t="str">
        <f>IFERROR(INDEX(ÖĞRETMEN!C:C,MATCH($BU3,ÖĞRETMEN!$Z:$Z,0)),"")</f>
        <v>Sefer KARAMAN</v>
      </c>
      <c r="U18" s="405"/>
      <c r="V18" s="405"/>
      <c r="W18" s="405"/>
      <c r="X18" s="405"/>
      <c r="Y18" s="406"/>
      <c r="Z18" s="57"/>
      <c r="AA18" s="404" t="str">
        <f>IFERROR(INDEX(ÖĞRETMEN!F:F,MATCH($BU3,ÖĞRETMEN!$Z:$Z,0)),"")</f>
        <v>Serigrafi Baskı</v>
      </c>
      <c r="AB18" s="405"/>
      <c r="AC18" s="405"/>
      <c r="AD18" s="405"/>
      <c r="AE18" s="405"/>
      <c r="AF18" s="405"/>
      <c r="AG18" s="405"/>
      <c r="AH18" s="406"/>
      <c r="AI18" s="58"/>
      <c r="AJ18" s="58"/>
      <c r="AK18" s="58"/>
      <c r="AL18" s="58"/>
      <c r="AM18" s="58"/>
      <c r="AN18" s="58"/>
      <c r="AO18" s="58"/>
      <c r="AP18" s="58"/>
      <c r="AQ18" s="58"/>
      <c r="AR18" s="58"/>
      <c r="AS18" s="58"/>
      <c r="AT18" s="58"/>
      <c r="AU18" s="58"/>
      <c r="AV18" s="58"/>
      <c r="AW18" s="58"/>
      <c r="AX18" s="58"/>
      <c r="AY18" s="58"/>
      <c r="AZ18" s="58"/>
      <c r="BA18" s="58"/>
      <c r="BB18" s="58"/>
      <c r="BC18" s="58"/>
      <c r="BD18" s="58"/>
      <c r="BE18" s="58"/>
      <c r="BF18" s="58"/>
      <c r="BG18" s="58"/>
      <c r="BH18" s="58"/>
      <c r="BI18" s="58"/>
      <c r="BJ18" s="58"/>
      <c r="BK18" s="58"/>
      <c r="BL18" s="58"/>
      <c r="BM18" s="58"/>
      <c r="BN18" s="465"/>
      <c r="BO18" s="466"/>
      <c r="BQ18" s="17" t="str">
        <f>IFERROR(INDEX(ÖĞRETMEN!M:M,MATCH($BU3,ÖĞRETMEN!$Z:$Z,0)),"")</f>
        <v/>
      </c>
      <c r="BT18" s="78" t="str">
        <f t="shared" si="2"/>
        <v>1016</v>
      </c>
      <c r="BU18" s="78">
        <f t="shared" si="1"/>
        <v>1016</v>
      </c>
      <c r="CE18" s="17">
        <v>11</v>
      </c>
      <c r="CF18" s="17" t="s">
        <v>166</v>
      </c>
    </row>
    <row r="19" spans="1:84" ht="15" customHeight="1">
      <c r="A19" s="17" t="str">
        <f t="shared" si="0"/>
        <v/>
      </c>
      <c r="B19" s="17" t="str">
        <f>IFERROR(INDEX(ÖĞRETMEN!B:B,SMALL(ÖĞRETMEN!$AE:$AE,ROW()-1)),"")</f>
        <v/>
      </c>
      <c r="C19" s="17" t="str">
        <f>IFERROR(INDEX(ÖĞRETMEN!C:C,SMALL(ÖĞRETMEN!$AE:$AE,ROW()-1)),"")</f>
        <v/>
      </c>
      <c r="D19" s="17" t="str">
        <f>IFERROR(INDEX(ÖĞRETMEN!D:D,SMALL(ÖĞRETMEN!$AE:$AE,ROW()-1)),"")</f>
        <v/>
      </c>
      <c r="E19" s="17" t="str">
        <f>IFERROR(INDEX(ÖĞRETMEN!E:E,SMALL(ÖĞRETMEN!$AE:$AE,ROW()-1)),"")</f>
        <v/>
      </c>
      <c r="F19" s="17" t="str">
        <f>IFERROR(INDEX(ÖĞRETMEN!F:F,SMALL(ÖĞRETMEN!$AE:$AE,ROW()-1)),"")</f>
        <v/>
      </c>
      <c r="G19" s="17" t="str">
        <f>IFERROR(INDEX(ÖĞRETMEN!G:G,SMALL(ÖĞRETMEN!$AE:$AE,ROW()-1)),"")</f>
        <v/>
      </c>
      <c r="H19" s="17" t="str">
        <f>IFERROR(INDEX(ÖĞRETMEN!H:H,SMALL(ÖĞRETMEN!$AE:$AE,ROW()-1)),"")</f>
        <v/>
      </c>
      <c r="I19" s="17" t="str">
        <f>IFERROR(INDEX(ÖĞRETMEN!I:I,SMALL(ÖĞRETMEN!$AE:$AE,ROW()-1)),"")</f>
        <v/>
      </c>
      <c r="J19" s="17" t="str">
        <f>IFERROR(INDEX(ÖĞRETMEN!J:J,SMALL(ÖĞRETMEN!$AE:$AE,ROW()-1)),"")</f>
        <v/>
      </c>
      <c r="K19" s="17" t="str">
        <f>IFERROR(INDEX(ÖĞRETMEN!K:K,SMALL(ÖĞRETMEN!$AE:$AE,ROW()-1)),"")</f>
        <v/>
      </c>
      <c r="L19" s="17" t="str">
        <f>IFERROR(INDEX(ÖĞRETMEN!L:L,SMALL(ÖĞRETMEN!$AE:$AE,ROW()-1)),"")</f>
        <v/>
      </c>
      <c r="M19" s="17" t="str">
        <f>IFERROR(INDEX(ÖĞRETMEN!N:N,SMALL(ÖĞRETMEN!$AE:$AE,ROW()-1)),"")</f>
        <v/>
      </c>
      <c r="O19" s="282" t="str">
        <f>IFERROR(INDEX(ÖĞRETMEN!D:D,MATCH($BU4,ÖĞRETMEN!$Z:$Z,0)),"")</f>
        <v/>
      </c>
      <c r="P19" s="175" t="str">
        <f>IFERROR(INDEX(ÖĞRETMEN!B:B,MATCH($BU4,ÖĞRETMEN!$Z:$Z,0)),"")</f>
        <v/>
      </c>
      <c r="Q19" s="400"/>
      <c r="R19" s="401"/>
      <c r="S19" s="402"/>
      <c r="T19" s="404" t="str">
        <f>IFERROR(INDEX(ÖĞRETMEN!C:C,MATCH($BU4,ÖĞRETMEN!$Z:$Z,0)),"")</f>
        <v/>
      </c>
      <c r="U19" s="405"/>
      <c r="V19" s="405"/>
      <c r="W19" s="405"/>
      <c r="X19" s="405"/>
      <c r="Y19" s="406"/>
      <c r="Z19" s="59"/>
      <c r="AA19" s="404" t="str">
        <f>IFERROR(INDEX(ÖĞRETMEN!F:F,MATCH($BU4,ÖĞRETMEN!$Z:$Z,0)),"")</f>
        <v/>
      </c>
      <c r="AB19" s="405"/>
      <c r="AC19" s="405"/>
      <c r="AD19" s="405"/>
      <c r="AE19" s="405"/>
      <c r="AF19" s="405"/>
      <c r="AG19" s="405"/>
      <c r="AH19" s="406"/>
      <c r="AI19" s="58"/>
      <c r="AJ19" s="58"/>
      <c r="AK19" s="58"/>
      <c r="AL19" s="58"/>
      <c r="AM19" s="58"/>
      <c r="AN19" s="58"/>
      <c r="AO19" s="58"/>
      <c r="AP19" s="58"/>
      <c r="AQ19" s="58"/>
      <c r="AR19" s="58"/>
      <c r="AS19" s="58"/>
      <c r="AT19" s="58"/>
      <c r="AU19" s="58"/>
      <c r="AV19" s="58"/>
      <c r="AW19" s="58"/>
      <c r="AX19" s="58"/>
      <c r="AY19" s="58"/>
      <c r="AZ19" s="58"/>
      <c r="BA19" s="58"/>
      <c r="BB19" s="58"/>
      <c r="BC19" s="58"/>
      <c r="BD19" s="58"/>
      <c r="BE19" s="58"/>
      <c r="BF19" s="58"/>
      <c r="BG19" s="58"/>
      <c r="BH19" s="58"/>
      <c r="BI19" s="58"/>
      <c r="BJ19" s="58"/>
      <c r="BK19" s="58"/>
      <c r="BL19" s="58"/>
      <c r="BM19" s="58"/>
      <c r="BN19" s="465"/>
      <c r="BO19" s="466"/>
      <c r="BQ19" s="17" t="str">
        <f>IFERROR(INDEX(ÖĞRETMEN!M:M,MATCH($BU4,ÖĞRETMEN!$Z:$Z,0)),"")</f>
        <v/>
      </c>
      <c r="BT19" s="78" t="str">
        <f t="shared" si="2"/>
        <v>1017</v>
      </c>
      <c r="BU19" s="78">
        <f t="shared" si="1"/>
        <v>1017</v>
      </c>
      <c r="CE19" s="17">
        <v>12</v>
      </c>
      <c r="CF19" s="17" t="s">
        <v>167</v>
      </c>
    </row>
    <row r="20" spans="1:84" ht="15" customHeight="1">
      <c r="A20" s="17" t="str">
        <f t="shared" si="0"/>
        <v/>
      </c>
      <c r="B20" s="17" t="str">
        <f>IFERROR(INDEX(ÖĞRETMEN!B:B,SMALL(ÖĞRETMEN!$AE:$AE,ROW()-1)),"")</f>
        <v/>
      </c>
      <c r="C20" s="17" t="str">
        <f>IFERROR(INDEX(ÖĞRETMEN!C:C,SMALL(ÖĞRETMEN!$AE:$AE,ROW()-1)),"")</f>
        <v/>
      </c>
      <c r="D20" s="17" t="str">
        <f>IFERROR(INDEX(ÖĞRETMEN!D:D,SMALL(ÖĞRETMEN!$AE:$AE,ROW()-1)),"")</f>
        <v/>
      </c>
      <c r="E20" s="17" t="str">
        <f>IFERROR(INDEX(ÖĞRETMEN!E:E,SMALL(ÖĞRETMEN!$AE:$AE,ROW()-1)),"")</f>
        <v/>
      </c>
      <c r="F20" s="17" t="str">
        <f>IFERROR(INDEX(ÖĞRETMEN!F:F,SMALL(ÖĞRETMEN!$AE:$AE,ROW()-1)),"")</f>
        <v/>
      </c>
      <c r="G20" s="17" t="str">
        <f>IFERROR(INDEX(ÖĞRETMEN!G:G,SMALL(ÖĞRETMEN!$AE:$AE,ROW()-1)),"")</f>
        <v/>
      </c>
      <c r="H20" s="17" t="str">
        <f>IFERROR(INDEX(ÖĞRETMEN!H:H,SMALL(ÖĞRETMEN!$AE:$AE,ROW()-1)),"")</f>
        <v/>
      </c>
      <c r="I20" s="17" t="str">
        <f>IFERROR(INDEX(ÖĞRETMEN!I:I,SMALL(ÖĞRETMEN!$AE:$AE,ROW()-1)),"")</f>
        <v/>
      </c>
      <c r="J20" s="17" t="str">
        <f>IFERROR(INDEX(ÖĞRETMEN!J:J,SMALL(ÖĞRETMEN!$AE:$AE,ROW()-1)),"")</f>
        <v/>
      </c>
      <c r="K20" s="17" t="str">
        <f>IFERROR(INDEX(ÖĞRETMEN!K:K,SMALL(ÖĞRETMEN!$AE:$AE,ROW()-1)),"")</f>
        <v/>
      </c>
      <c r="L20" s="17" t="str">
        <f>IFERROR(INDEX(ÖĞRETMEN!L:L,SMALL(ÖĞRETMEN!$AE:$AE,ROW()-1)),"")</f>
        <v/>
      </c>
      <c r="M20" s="17" t="str">
        <f>IFERROR(INDEX(ÖĞRETMEN!N:N,SMALL(ÖĞRETMEN!$AE:$AE,ROW()-1)),"")</f>
        <v/>
      </c>
      <c r="O20" s="282" t="str">
        <f>IFERROR(INDEX(ÖĞRETMEN!D:D,MATCH($BU5,ÖĞRETMEN!$Z:$Z,0)),"")</f>
        <v/>
      </c>
      <c r="P20" s="175" t="str">
        <f>IFERROR(INDEX(ÖĞRETMEN!B:B,MATCH($BU5,ÖĞRETMEN!$Z:$Z,0)),"")</f>
        <v/>
      </c>
      <c r="Q20" s="400"/>
      <c r="R20" s="401"/>
      <c r="S20" s="402"/>
      <c r="T20" s="404" t="str">
        <f>IFERROR(INDEX(ÖĞRETMEN!C:C,MATCH($BU5,ÖĞRETMEN!$Z:$Z,0)),"")</f>
        <v/>
      </c>
      <c r="U20" s="405"/>
      <c r="V20" s="405"/>
      <c r="W20" s="405"/>
      <c r="X20" s="405"/>
      <c r="Y20" s="406"/>
      <c r="Z20" s="59"/>
      <c r="AA20" s="404" t="str">
        <f>IFERROR(INDEX(ÖĞRETMEN!F:F,MATCH($BU5,ÖĞRETMEN!$Z:$Z,0)),"")</f>
        <v/>
      </c>
      <c r="AB20" s="405"/>
      <c r="AC20" s="405"/>
      <c r="AD20" s="405"/>
      <c r="AE20" s="405"/>
      <c r="AF20" s="405"/>
      <c r="AG20" s="405"/>
      <c r="AH20" s="406"/>
      <c r="AI20" s="58"/>
      <c r="AJ20" s="58"/>
      <c r="AK20" s="58"/>
      <c r="AL20" s="58"/>
      <c r="AM20" s="58"/>
      <c r="AN20" s="58"/>
      <c r="AO20" s="58"/>
      <c r="AP20" s="58"/>
      <c r="AQ20" s="58"/>
      <c r="AR20" s="58"/>
      <c r="AS20" s="58"/>
      <c r="AT20" s="58"/>
      <c r="AU20" s="58"/>
      <c r="AV20" s="58"/>
      <c r="AW20" s="58"/>
      <c r="AX20" s="58"/>
      <c r="AY20" s="58"/>
      <c r="AZ20" s="58"/>
      <c r="BA20" s="58"/>
      <c r="BB20" s="58"/>
      <c r="BC20" s="58"/>
      <c r="BD20" s="58"/>
      <c r="BE20" s="58"/>
      <c r="BF20" s="58"/>
      <c r="BG20" s="58"/>
      <c r="BH20" s="58"/>
      <c r="BI20" s="58"/>
      <c r="BJ20" s="58"/>
      <c r="BK20" s="58"/>
      <c r="BL20" s="58"/>
      <c r="BM20" s="58"/>
      <c r="BN20" s="465"/>
      <c r="BO20" s="466"/>
      <c r="BQ20" s="17" t="str">
        <f>IFERROR(INDEX(ÖĞRETMEN!M:M,MATCH($BU5,ÖĞRETMEN!$Z:$Z,0)),"")</f>
        <v/>
      </c>
      <c r="BT20" s="78" t="str">
        <f t="shared" si="2"/>
        <v>1018</v>
      </c>
      <c r="BU20" s="78">
        <f t="shared" si="1"/>
        <v>1018</v>
      </c>
      <c r="CE20" s="17">
        <v>13</v>
      </c>
    </row>
    <row r="21" spans="1:84" ht="15" customHeight="1">
      <c r="A21" s="17" t="str">
        <f t="shared" si="0"/>
        <v/>
      </c>
      <c r="B21" s="17" t="str">
        <f>IFERROR(INDEX(ÖĞRETMEN!B:B,SMALL(ÖĞRETMEN!$AE:$AE,ROW()-1)),"")</f>
        <v/>
      </c>
      <c r="C21" s="17" t="str">
        <f>IFERROR(INDEX(ÖĞRETMEN!C:C,SMALL(ÖĞRETMEN!$AE:$AE,ROW()-1)),"")</f>
        <v/>
      </c>
      <c r="D21" s="17" t="str">
        <f>IFERROR(INDEX(ÖĞRETMEN!D:D,SMALL(ÖĞRETMEN!$AE:$AE,ROW()-1)),"")</f>
        <v/>
      </c>
      <c r="E21" s="17" t="str">
        <f>IFERROR(INDEX(ÖĞRETMEN!E:E,SMALL(ÖĞRETMEN!$AE:$AE,ROW()-1)),"")</f>
        <v/>
      </c>
      <c r="F21" s="17" t="str">
        <f>IFERROR(INDEX(ÖĞRETMEN!F:F,SMALL(ÖĞRETMEN!$AE:$AE,ROW()-1)),"")</f>
        <v/>
      </c>
      <c r="G21" s="17" t="str">
        <f>IFERROR(INDEX(ÖĞRETMEN!G:G,SMALL(ÖĞRETMEN!$AE:$AE,ROW()-1)),"")</f>
        <v/>
      </c>
      <c r="H21" s="17" t="str">
        <f>IFERROR(INDEX(ÖĞRETMEN!H:H,SMALL(ÖĞRETMEN!$AE:$AE,ROW()-1)),"")</f>
        <v/>
      </c>
      <c r="I21" s="17" t="str">
        <f>IFERROR(INDEX(ÖĞRETMEN!I:I,SMALL(ÖĞRETMEN!$AE:$AE,ROW()-1)),"")</f>
        <v/>
      </c>
      <c r="J21" s="17" t="str">
        <f>IFERROR(INDEX(ÖĞRETMEN!J:J,SMALL(ÖĞRETMEN!$AE:$AE,ROW()-1)),"")</f>
        <v/>
      </c>
      <c r="K21" s="17" t="str">
        <f>IFERROR(INDEX(ÖĞRETMEN!K:K,SMALL(ÖĞRETMEN!$AE:$AE,ROW()-1)),"")</f>
        <v/>
      </c>
      <c r="L21" s="17" t="str">
        <f>IFERROR(INDEX(ÖĞRETMEN!L:L,SMALL(ÖĞRETMEN!$AE:$AE,ROW()-1)),"")</f>
        <v/>
      </c>
      <c r="M21" s="17" t="str">
        <f>IFERROR(INDEX(ÖĞRETMEN!N:N,SMALL(ÖĞRETMEN!$AE:$AE,ROW()-1)),"")</f>
        <v/>
      </c>
      <c r="O21" s="282" t="str">
        <f>IFERROR(INDEX(ÖĞRETMEN!D:D,MATCH($BU6,ÖĞRETMEN!$Z:$Z,0)),"")</f>
        <v/>
      </c>
      <c r="P21" s="175" t="str">
        <f>IFERROR(INDEX(ÖĞRETMEN!B:B,MATCH($BU6,ÖĞRETMEN!$Z:$Z,0)),"")</f>
        <v/>
      </c>
      <c r="Q21" s="400"/>
      <c r="R21" s="401"/>
      <c r="S21" s="402"/>
      <c r="T21" s="404" t="str">
        <f>IFERROR(INDEX(ÖĞRETMEN!C:C,MATCH($BU6,ÖĞRETMEN!$Z:$Z,0)),"")</f>
        <v/>
      </c>
      <c r="U21" s="405"/>
      <c r="V21" s="405"/>
      <c r="W21" s="405"/>
      <c r="X21" s="405"/>
      <c r="Y21" s="406"/>
      <c r="Z21" s="59"/>
      <c r="AA21" s="404" t="str">
        <f>IFERROR(INDEX(ÖĞRETMEN!F:F,MATCH($BU6,ÖĞRETMEN!$Z:$Z,0)),"")</f>
        <v/>
      </c>
      <c r="AB21" s="405"/>
      <c r="AC21" s="405"/>
      <c r="AD21" s="405"/>
      <c r="AE21" s="405"/>
      <c r="AF21" s="405"/>
      <c r="AG21" s="405"/>
      <c r="AH21" s="406"/>
      <c r="AI21" s="58"/>
      <c r="AJ21" s="58"/>
      <c r="AK21" s="58"/>
      <c r="AL21" s="58"/>
      <c r="AM21" s="58"/>
      <c r="AN21" s="58"/>
      <c r="AO21" s="58"/>
      <c r="AP21" s="58"/>
      <c r="AQ21" s="58"/>
      <c r="AR21" s="58"/>
      <c r="AS21" s="58"/>
      <c r="AT21" s="58"/>
      <c r="AU21" s="58"/>
      <c r="AV21" s="58"/>
      <c r="AW21" s="58"/>
      <c r="AX21" s="58"/>
      <c r="AY21" s="58"/>
      <c r="AZ21" s="58"/>
      <c r="BA21" s="58"/>
      <c r="BB21" s="58"/>
      <c r="BC21" s="58"/>
      <c r="BD21" s="58"/>
      <c r="BE21" s="58"/>
      <c r="BF21" s="58"/>
      <c r="BG21" s="58"/>
      <c r="BH21" s="58"/>
      <c r="BI21" s="58"/>
      <c r="BJ21" s="58"/>
      <c r="BK21" s="58"/>
      <c r="BL21" s="58"/>
      <c r="BM21" s="58"/>
      <c r="BN21" s="465"/>
      <c r="BO21" s="466"/>
      <c r="BQ21" s="17" t="str">
        <f>IFERROR(INDEX(ÖĞRETMEN!M:M,MATCH($BU6,ÖĞRETMEN!$Z:$Z,0)),"")</f>
        <v/>
      </c>
      <c r="BT21" s="78" t="str">
        <f t="shared" si="2"/>
        <v>1019</v>
      </c>
      <c r="BU21" s="78">
        <f t="shared" si="1"/>
        <v>1019</v>
      </c>
    </row>
    <row r="22" spans="1:84" ht="15" customHeight="1">
      <c r="A22" s="17" t="str">
        <f t="shared" si="0"/>
        <v/>
      </c>
      <c r="B22" s="17" t="str">
        <f>IFERROR(INDEX(ÖĞRETMEN!B:B,SMALL(ÖĞRETMEN!$AE:$AE,ROW()-1)),"")</f>
        <v/>
      </c>
      <c r="C22" s="17" t="str">
        <f>IFERROR(INDEX(ÖĞRETMEN!C:C,SMALL(ÖĞRETMEN!$AE:$AE,ROW()-1)),"")</f>
        <v/>
      </c>
      <c r="D22" s="17" t="str">
        <f>IFERROR(INDEX(ÖĞRETMEN!D:D,SMALL(ÖĞRETMEN!$AE:$AE,ROW()-1)),"")</f>
        <v/>
      </c>
      <c r="E22" s="17" t="str">
        <f>IFERROR(INDEX(ÖĞRETMEN!E:E,SMALL(ÖĞRETMEN!$AE:$AE,ROW()-1)),"")</f>
        <v/>
      </c>
      <c r="F22" s="17" t="str">
        <f>IFERROR(INDEX(ÖĞRETMEN!F:F,SMALL(ÖĞRETMEN!$AE:$AE,ROW()-1)),"")</f>
        <v/>
      </c>
      <c r="G22" s="17" t="str">
        <f>IFERROR(INDEX(ÖĞRETMEN!G:G,SMALL(ÖĞRETMEN!$AE:$AE,ROW()-1)),"")</f>
        <v/>
      </c>
      <c r="H22" s="17" t="str">
        <f>IFERROR(INDEX(ÖĞRETMEN!H:H,SMALL(ÖĞRETMEN!$AE:$AE,ROW()-1)),"")</f>
        <v/>
      </c>
      <c r="I22" s="17" t="str">
        <f>IFERROR(INDEX(ÖĞRETMEN!I:I,SMALL(ÖĞRETMEN!$AE:$AE,ROW()-1)),"")</f>
        <v/>
      </c>
      <c r="J22" s="17" t="str">
        <f>IFERROR(INDEX(ÖĞRETMEN!J:J,SMALL(ÖĞRETMEN!$AE:$AE,ROW()-1)),"")</f>
        <v/>
      </c>
      <c r="K22" s="17" t="str">
        <f>IFERROR(INDEX(ÖĞRETMEN!K:K,SMALL(ÖĞRETMEN!$AE:$AE,ROW()-1)),"")</f>
        <v/>
      </c>
      <c r="L22" s="17" t="str">
        <f>IFERROR(INDEX(ÖĞRETMEN!L:L,SMALL(ÖĞRETMEN!$AE:$AE,ROW()-1)),"")</f>
        <v/>
      </c>
      <c r="M22" s="17" t="str">
        <f>IFERROR(INDEX(ÖĞRETMEN!N:N,SMALL(ÖĞRETMEN!$AE:$AE,ROW()-1)),"")</f>
        <v/>
      </c>
      <c r="O22" s="282" t="str">
        <f>IFERROR(INDEX(ÖĞRETMEN!D:D,MATCH($BU7,ÖĞRETMEN!$Z:$Z,0)),"")</f>
        <v/>
      </c>
      <c r="P22" s="175" t="str">
        <f>IFERROR(INDEX(ÖĞRETMEN!B:B,MATCH($BU7,ÖĞRETMEN!$Z:$Z,0)),"")</f>
        <v/>
      </c>
      <c r="Q22" s="400"/>
      <c r="R22" s="401"/>
      <c r="S22" s="402"/>
      <c r="T22" s="404" t="str">
        <f>IFERROR(INDEX(ÖĞRETMEN!C:C,MATCH($BU7,ÖĞRETMEN!$Z:$Z,0)),"")</f>
        <v/>
      </c>
      <c r="U22" s="405"/>
      <c r="V22" s="405"/>
      <c r="W22" s="405"/>
      <c r="X22" s="405"/>
      <c r="Y22" s="406"/>
      <c r="Z22" s="59"/>
      <c r="AA22" s="404" t="str">
        <f>IFERROR(INDEX(ÖĞRETMEN!F:F,MATCH($BU7,ÖĞRETMEN!$Z:$Z,0)),"")</f>
        <v/>
      </c>
      <c r="AB22" s="405"/>
      <c r="AC22" s="405"/>
      <c r="AD22" s="405"/>
      <c r="AE22" s="405"/>
      <c r="AF22" s="405"/>
      <c r="AG22" s="405"/>
      <c r="AH22" s="406"/>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c r="BM22" s="58"/>
      <c r="BN22" s="465"/>
      <c r="BO22" s="466"/>
      <c r="BQ22" s="17" t="str">
        <f>IFERROR(INDEX(ÖĞRETMEN!M:M,MATCH($BU7,ÖĞRETMEN!$Z:$Z,0)),"")</f>
        <v/>
      </c>
      <c r="BT22" s="78" t="str">
        <f t="shared" si="2"/>
        <v>1020</v>
      </c>
      <c r="BU22" s="78">
        <f t="shared" si="1"/>
        <v>1020</v>
      </c>
    </row>
    <row r="23" spans="1:84" ht="15" customHeight="1">
      <c r="A23" s="17" t="str">
        <f t="shared" si="0"/>
        <v/>
      </c>
      <c r="B23" s="17" t="str">
        <f>IFERROR(INDEX(ÖĞRETMEN!B:B,SMALL(ÖĞRETMEN!$AE:$AE,ROW()-1)),"")</f>
        <v/>
      </c>
      <c r="C23" s="17" t="str">
        <f>IFERROR(INDEX(ÖĞRETMEN!C:C,SMALL(ÖĞRETMEN!$AE:$AE,ROW()-1)),"")</f>
        <v/>
      </c>
      <c r="D23" s="17" t="str">
        <f>IFERROR(INDEX(ÖĞRETMEN!D:D,SMALL(ÖĞRETMEN!$AE:$AE,ROW()-1)),"")</f>
        <v/>
      </c>
      <c r="E23" s="17" t="str">
        <f>IFERROR(INDEX(ÖĞRETMEN!E:E,SMALL(ÖĞRETMEN!$AE:$AE,ROW()-1)),"")</f>
        <v/>
      </c>
      <c r="F23" s="17" t="str">
        <f>IFERROR(INDEX(ÖĞRETMEN!F:F,SMALL(ÖĞRETMEN!$AE:$AE,ROW()-1)),"")</f>
        <v/>
      </c>
      <c r="G23" s="17" t="str">
        <f>IFERROR(INDEX(ÖĞRETMEN!G:G,SMALL(ÖĞRETMEN!$AE:$AE,ROW()-1)),"")</f>
        <v/>
      </c>
      <c r="H23" s="17" t="str">
        <f>IFERROR(INDEX(ÖĞRETMEN!H:H,SMALL(ÖĞRETMEN!$AE:$AE,ROW()-1)),"")</f>
        <v/>
      </c>
      <c r="I23" s="17" t="str">
        <f>IFERROR(INDEX(ÖĞRETMEN!I:I,SMALL(ÖĞRETMEN!$AE:$AE,ROW()-1)),"")</f>
        <v/>
      </c>
      <c r="J23" s="17" t="str">
        <f>IFERROR(INDEX(ÖĞRETMEN!J:J,SMALL(ÖĞRETMEN!$AE:$AE,ROW()-1)),"")</f>
        <v/>
      </c>
      <c r="K23" s="17" t="str">
        <f>IFERROR(INDEX(ÖĞRETMEN!K:K,SMALL(ÖĞRETMEN!$AE:$AE,ROW()-1)),"")</f>
        <v/>
      </c>
      <c r="L23" s="17" t="str">
        <f>IFERROR(INDEX(ÖĞRETMEN!L:L,SMALL(ÖĞRETMEN!$AE:$AE,ROW()-1)),"")</f>
        <v/>
      </c>
      <c r="M23" s="17" t="str">
        <f>IFERROR(INDEX(ÖĞRETMEN!N:N,SMALL(ÖĞRETMEN!$AE:$AE,ROW()-1)),"")</f>
        <v/>
      </c>
      <c r="O23" s="282" t="str">
        <f>IFERROR(INDEX(ÖĞRETMEN!D:D,MATCH($BU8,ÖĞRETMEN!$Z:$Z,0)),"")</f>
        <v/>
      </c>
      <c r="P23" s="175" t="str">
        <f>IFERROR(INDEX(ÖĞRETMEN!B:B,MATCH($BU8,ÖĞRETMEN!$Z:$Z,0)),"")</f>
        <v/>
      </c>
      <c r="Q23" s="400"/>
      <c r="R23" s="401"/>
      <c r="S23" s="402"/>
      <c r="T23" s="404" t="str">
        <f>IFERROR(INDEX(ÖĞRETMEN!C:C,MATCH($BU8,ÖĞRETMEN!$Z:$Z,0)),"")</f>
        <v/>
      </c>
      <c r="U23" s="405"/>
      <c r="V23" s="405"/>
      <c r="W23" s="405"/>
      <c r="X23" s="405"/>
      <c r="Y23" s="406"/>
      <c r="Z23" s="59"/>
      <c r="AA23" s="404" t="str">
        <f>IFERROR(INDEX(ÖĞRETMEN!F:F,MATCH($BU8,ÖĞRETMEN!$Z:$Z,0)),"")</f>
        <v/>
      </c>
      <c r="AB23" s="405"/>
      <c r="AC23" s="405"/>
      <c r="AD23" s="405"/>
      <c r="AE23" s="405"/>
      <c r="AF23" s="405"/>
      <c r="AG23" s="405"/>
      <c r="AH23" s="406"/>
      <c r="AI23" s="58"/>
      <c r="AJ23" s="58"/>
      <c r="AK23" s="58"/>
      <c r="AL23" s="58"/>
      <c r="AM23" s="58"/>
      <c r="AN23" s="58"/>
      <c r="AO23" s="58"/>
      <c r="AP23" s="58"/>
      <c r="AQ23" s="58"/>
      <c r="AR23" s="58"/>
      <c r="AS23" s="58"/>
      <c r="AT23" s="58"/>
      <c r="AU23" s="58"/>
      <c r="AV23" s="58"/>
      <c r="AW23" s="58"/>
      <c r="AX23" s="58"/>
      <c r="AY23" s="58"/>
      <c r="AZ23" s="58"/>
      <c r="BA23" s="58"/>
      <c r="BB23" s="58"/>
      <c r="BC23" s="58"/>
      <c r="BD23" s="58"/>
      <c r="BE23" s="58"/>
      <c r="BF23" s="58"/>
      <c r="BG23" s="58"/>
      <c r="BH23" s="58"/>
      <c r="BI23" s="58"/>
      <c r="BJ23" s="58"/>
      <c r="BK23" s="58"/>
      <c r="BL23" s="58"/>
      <c r="BM23" s="58"/>
      <c r="BN23" s="465"/>
      <c r="BO23" s="466"/>
      <c r="BQ23" s="17" t="str">
        <f>IFERROR(INDEX(ÖĞRETMEN!M:M,MATCH($BU8,ÖĞRETMEN!$Z:$Z,0)),"")</f>
        <v/>
      </c>
    </row>
    <row r="24" spans="1:84" ht="15" customHeight="1">
      <c r="A24" s="17" t="str">
        <f t="shared" si="0"/>
        <v/>
      </c>
      <c r="B24" s="17" t="str">
        <f>IFERROR(INDEX(ÖĞRETMEN!B:B,SMALL(ÖĞRETMEN!$AE:$AE,ROW()-1)),"")</f>
        <v/>
      </c>
      <c r="C24" s="17" t="str">
        <f>IFERROR(INDEX(ÖĞRETMEN!C:C,SMALL(ÖĞRETMEN!$AE:$AE,ROW()-1)),"")</f>
        <v/>
      </c>
      <c r="D24" s="17" t="str">
        <f>IFERROR(INDEX(ÖĞRETMEN!D:D,SMALL(ÖĞRETMEN!$AE:$AE,ROW()-1)),"")</f>
        <v/>
      </c>
      <c r="E24" s="17" t="str">
        <f>IFERROR(INDEX(ÖĞRETMEN!E:E,SMALL(ÖĞRETMEN!$AE:$AE,ROW()-1)),"")</f>
        <v/>
      </c>
      <c r="F24" s="17" t="str">
        <f>IFERROR(INDEX(ÖĞRETMEN!F:F,SMALL(ÖĞRETMEN!$AE:$AE,ROW()-1)),"")</f>
        <v/>
      </c>
      <c r="G24" s="17" t="str">
        <f>IFERROR(INDEX(ÖĞRETMEN!G:G,SMALL(ÖĞRETMEN!$AE:$AE,ROW()-1)),"")</f>
        <v/>
      </c>
      <c r="H24" s="17" t="str">
        <f>IFERROR(INDEX(ÖĞRETMEN!H:H,SMALL(ÖĞRETMEN!$AE:$AE,ROW()-1)),"")</f>
        <v/>
      </c>
      <c r="I24" s="17" t="str">
        <f>IFERROR(INDEX(ÖĞRETMEN!I:I,SMALL(ÖĞRETMEN!$AE:$AE,ROW()-1)),"")</f>
        <v/>
      </c>
      <c r="J24" s="17" t="str">
        <f>IFERROR(INDEX(ÖĞRETMEN!J:J,SMALL(ÖĞRETMEN!$AE:$AE,ROW()-1)),"")</f>
        <v/>
      </c>
      <c r="K24" s="17" t="str">
        <f>IFERROR(INDEX(ÖĞRETMEN!K:K,SMALL(ÖĞRETMEN!$AE:$AE,ROW()-1)),"")</f>
        <v/>
      </c>
      <c r="L24" s="17" t="str">
        <f>IFERROR(INDEX(ÖĞRETMEN!L:L,SMALL(ÖĞRETMEN!$AE:$AE,ROW()-1)),"")</f>
        <v/>
      </c>
      <c r="M24" s="17" t="str">
        <f>IFERROR(INDEX(ÖĞRETMEN!N:N,SMALL(ÖĞRETMEN!$AE:$AE,ROW()-1)),"")</f>
        <v/>
      </c>
      <c r="O24" s="282" t="str">
        <f>IFERROR(INDEX(ÖĞRETMEN!D:D,MATCH($BU9,ÖĞRETMEN!$Z:$Z,0)),"")</f>
        <v/>
      </c>
      <c r="P24" s="175" t="str">
        <f>IFERROR(INDEX(ÖĞRETMEN!B:B,MATCH($BU9,ÖĞRETMEN!$Z:$Z,0)),"")</f>
        <v/>
      </c>
      <c r="Q24" s="400"/>
      <c r="R24" s="401"/>
      <c r="S24" s="402"/>
      <c r="T24" s="404" t="str">
        <f>IFERROR(INDEX(ÖĞRETMEN!C:C,MATCH($BU9,ÖĞRETMEN!$Z:$Z,0)),"")</f>
        <v/>
      </c>
      <c r="U24" s="405"/>
      <c r="V24" s="405"/>
      <c r="W24" s="405"/>
      <c r="X24" s="405"/>
      <c r="Y24" s="406"/>
      <c r="Z24" s="59"/>
      <c r="AA24" s="404" t="str">
        <f>IFERROR(INDEX(ÖĞRETMEN!F:F,MATCH($BU9,ÖĞRETMEN!$Z:$Z,0)),"")</f>
        <v/>
      </c>
      <c r="AB24" s="405"/>
      <c r="AC24" s="405"/>
      <c r="AD24" s="405"/>
      <c r="AE24" s="405"/>
      <c r="AF24" s="405"/>
      <c r="AG24" s="405"/>
      <c r="AH24" s="406"/>
      <c r="AI24" s="58"/>
      <c r="AJ24" s="58"/>
      <c r="AK24" s="58"/>
      <c r="AL24" s="58"/>
      <c r="AM24" s="58"/>
      <c r="AN24" s="58"/>
      <c r="AO24" s="58"/>
      <c r="AP24" s="58"/>
      <c r="AQ24" s="58"/>
      <c r="AR24" s="58"/>
      <c r="AS24" s="58"/>
      <c r="AT24" s="58"/>
      <c r="AU24" s="58"/>
      <c r="AV24" s="58"/>
      <c r="AW24" s="58"/>
      <c r="AX24" s="58"/>
      <c r="AY24" s="58"/>
      <c r="AZ24" s="58"/>
      <c r="BA24" s="58"/>
      <c r="BB24" s="58"/>
      <c r="BC24" s="58"/>
      <c r="BD24" s="58"/>
      <c r="BE24" s="58"/>
      <c r="BF24" s="58"/>
      <c r="BG24" s="58"/>
      <c r="BH24" s="58"/>
      <c r="BI24" s="58"/>
      <c r="BJ24" s="58"/>
      <c r="BK24" s="58"/>
      <c r="BL24" s="58"/>
      <c r="BM24" s="58"/>
      <c r="BN24" s="465"/>
      <c r="BO24" s="466"/>
      <c r="BQ24" s="17" t="str">
        <f>IFERROR(INDEX(ÖĞRETMEN!M:M,MATCH($BU9,ÖĞRETMEN!$Z:$Z,0)),"")</f>
        <v/>
      </c>
    </row>
    <row r="25" spans="1:84" ht="15" customHeight="1">
      <c r="A25" s="17" t="str">
        <f t="shared" si="0"/>
        <v/>
      </c>
      <c r="B25" s="17" t="str">
        <f>IFERROR(INDEX(ÖĞRETMEN!B:B,SMALL(ÖĞRETMEN!$AE:$AE,ROW()-1)),"")</f>
        <v/>
      </c>
      <c r="C25" s="17" t="str">
        <f>IFERROR(INDEX(ÖĞRETMEN!C:C,SMALL(ÖĞRETMEN!$AE:$AE,ROW()-1)),"")</f>
        <v/>
      </c>
      <c r="D25" s="17" t="str">
        <f>IFERROR(INDEX(ÖĞRETMEN!D:D,SMALL(ÖĞRETMEN!$AE:$AE,ROW()-1)),"")</f>
        <v/>
      </c>
      <c r="E25" s="17" t="str">
        <f>IFERROR(INDEX(ÖĞRETMEN!E:E,SMALL(ÖĞRETMEN!$AE:$AE,ROW()-1)),"")</f>
        <v/>
      </c>
      <c r="F25" s="17" t="str">
        <f>IFERROR(INDEX(ÖĞRETMEN!F:F,SMALL(ÖĞRETMEN!$AE:$AE,ROW()-1)),"")</f>
        <v/>
      </c>
      <c r="G25" s="17" t="str">
        <f>IFERROR(INDEX(ÖĞRETMEN!G:G,SMALL(ÖĞRETMEN!$AE:$AE,ROW()-1)),"")</f>
        <v/>
      </c>
      <c r="H25" s="17" t="str">
        <f>IFERROR(INDEX(ÖĞRETMEN!H:H,SMALL(ÖĞRETMEN!$AE:$AE,ROW()-1)),"")</f>
        <v/>
      </c>
      <c r="I25" s="17" t="str">
        <f>IFERROR(INDEX(ÖĞRETMEN!I:I,SMALL(ÖĞRETMEN!$AE:$AE,ROW()-1)),"")</f>
        <v/>
      </c>
      <c r="J25" s="17" t="str">
        <f>IFERROR(INDEX(ÖĞRETMEN!J:J,SMALL(ÖĞRETMEN!$AE:$AE,ROW()-1)),"")</f>
        <v/>
      </c>
      <c r="K25" s="17" t="str">
        <f>IFERROR(INDEX(ÖĞRETMEN!K:K,SMALL(ÖĞRETMEN!$AE:$AE,ROW()-1)),"")</f>
        <v/>
      </c>
      <c r="L25" s="17" t="str">
        <f>IFERROR(INDEX(ÖĞRETMEN!L:L,SMALL(ÖĞRETMEN!$AE:$AE,ROW()-1)),"")</f>
        <v/>
      </c>
      <c r="M25" s="17" t="str">
        <f>IFERROR(INDEX(ÖĞRETMEN!N:N,SMALL(ÖĞRETMEN!$AE:$AE,ROW()-1)),"")</f>
        <v/>
      </c>
      <c r="O25" s="282" t="str">
        <f>IFERROR(INDEX(ÖĞRETMEN!D:D,MATCH($BU10,ÖĞRETMEN!$Z:$Z,0)),"")</f>
        <v/>
      </c>
      <c r="P25" s="175" t="str">
        <f>IFERROR(INDEX(ÖĞRETMEN!B:B,MATCH($BU10,ÖĞRETMEN!$Z:$Z,0)),"")</f>
        <v/>
      </c>
      <c r="Q25" s="400"/>
      <c r="R25" s="401"/>
      <c r="S25" s="402"/>
      <c r="T25" s="404" t="str">
        <f>IFERROR(INDEX(ÖĞRETMEN!C:C,MATCH($BU10,ÖĞRETMEN!$Z:$Z,0)),"")</f>
        <v/>
      </c>
      <c r="U25" s="405"/>
      <c r="V25" s="405"/>
      <c r="W25" s="405"/>
      <c r="X25" s="405"/>
      <c r="Y25" s="406"/>
      <c r="Z25" s="59"/>
      <c r="AA25" s="404" t="str">
        <f>IFERROR(INDEX(ÖĞRETMEN!F:F,MATCH($BU10,ÖĞRETMEN!$Z:$Z,0)),"")</f>
        <v/>
      </c>
      <c r="AB25" s="405"/>
      <c r="AC25" s="405"/>
      <c r="AD25" s="405"/>
      <c r="AE25" s="405"/>
      <c r="AF25" s="405"/>
      <c r="AG25" s="405"/>
      <c r="AH25" s="406"/>
      <c r="AI25" s="58"/>
      <c r="AJ25" s="58"/>
      <c r="AK25" s="58"/>
      <c r="AL25" s="58"/>
      <c r="AM25" s="58"/>
      <c r="AN25" s="58"/>
      <c r="AO25" s="58"/>
      <c r="AP25" s="58"/>
      <c r="AQ25" s="58"/>
      <c r="AR25" s="58"/>
      <c r="AS25" s="58"/>
      <c r="AT25" s="58"/>
      <c r="AU25" s="58"/>
      <c r="AV25" s="58"/>
      <c r="AW25" s="58"/>
      <c r="AX25" s="58"/>
      <c r="AY25" s="58"/>
      <c r="AZ25" s="58"/>
      <c r="BA25" s="58"/>
      <c r="BB25" s="58"/>
      <c r="BC25" s="58"/>
      <c r="BD25" s="58"/>
      <c r="BE25" s="58"/>
      <c r="BF25" s="58"/>
      <c r="BG25" s="58"/>
      <c r="BH25" s="58"/>
      <c r="BI25" s="58"/>
      <c r="BJ25" s="58"/>
      <c r="BK25" s="58"/>
      <c r="BL25" s="58"/>
      <c r="BM25" s="58"/>
      <c r="BN25" s="465"/>
      <c r="BO25" s="466"/>
      <c r="BQ25" s="17" t="str">
        <f>IFERROR(INDEX(ÖĞRETMEN!M:M,MATCH($BU10,ÖĞRETMEN!$Z:$Z,0)),"")</f>
        <v/>
      </c>
    </row>
    <row r="26" spans="1:84" ht="15" customHeight="1">
      <c r="A26" s="17" t="str">
        <f t="shared" si="0"/>
        <v/>
      </c>
      <c r="B26" s="17" t="str">
        <f>IFERROR(INDEX(ÖĞRETMEN!B:B,SMALL(ÖĞRETMEN!$AE:$AE,ROW()-1)),"")</f>
        <v/>
      </c>
      <c r="C26" s="17" t="str">
        <f>IFERROR(INDEX(ÖĞRETMEN!C:C,SMALL(ÖĞRETMEN!$AE:$AE,ROW()-1)),"")</f>
        <v/>
      </c>
      <c r="D26" s="17" t="str">
        <f>IFERROR(INDEX(ÖĞRETMEN!D:D,SMALL(ÖĞRETMEN!$AE:$AE,ROW()-1)),"")</f>
        <v/>
      </c>
      <c r="E26" s="17" t="str">
        <f>IFERROR(INDEX(ÖĞRETMEN!E:E,SMALL(ÖĞRETMEN!$AE:$AE,ROW()-1)),"")</f>
        <v/>
      </c>
      <c r="F26" s="17" t="str">
        <f>IFERROR(INDEX(ÖĞRETMEN!F:F,SMALL(ÖĞRETMEN!$AE:$AE,ROW()-1)),"")</f>
        <v/>
      </c>
      <c r="G26" s="17" t="str">
        <f>IFERROR(INDEX(ÖĞRETMEN!G:G,SMALL(ÖĞRETMEN!$AE:$AE,ROW()-1)),"")</f>
        <v/>
      </c>
      <c r="H26" s="17" t="str">
        <f>IFERROR(INDEX(ÖĞRETMEN!H:H,SMALL(ÖĞRETMEN!$AE:$AE,ROW()-1)),"")</f>
        <v/>
      </c>
      <c r="I26" s="17" t="str">
        <f>IFERROR(INDEX(ÖĞRETMEN!I:I,SMALL(ÖĞRETMEN!$AE:$AE,ROW()-1)),"")</f>
        <v/>
      </c>
      <c r="J26" s="17" t="str">
        <f>IFERROR(INDEX(ÖĞRETMEN!J:J,SMALL(ÖĞRETMEN!$AE:$AE,ROW()-1)),"")</f>
        <v/>
      </c>
      <c r="K26" s="17" t="str">
        <f>IFERROR(INDEX(ÖĞRETMEN!K:K,SMALL(ÖĞRETMEN!$AE:$AE,ROW()-1)),"")</f>
        <v/>
      </c>
      <c r="L26" s="17" t="str">
        <f>IFERROR(INDEX(ÖĞRETMEN!L:L,SMALL(ÖĞRETMEN!$AE:$AE,ROW()-1)),"")</f>
        <v/>
      </c>
      <c r="M26" s="17" t="str">
        <f>IFERROR(INDEX(ÖĞRETMEN!N:N,SMALL(ÖĞRETMEN!$AE:$AE,ROW()-1)),"")</f>
        <v/>
      </c>
      <c r="O26" s="282" t="str">
        <f>IFERROR(INDEX(ÖĞRETMEN!D:D,MATCH($BU11,ÖĞRETMEN!$Z:$Z,0)),"")</f>
        <v/>
      </c>
      <c r="P26" s="175" t="str">
        <f>IFERROR(INDEX(ÖĞRETMEN!B:B,MATCH($BU11,ÖĞRETMEN!$Z:$Z,0)),"")</f>
        <v/>
      </c>
      <c r="Q26" s="400"/>
      <c r="R26" s="401"/>
      <c r="S26" s="402"/>
      <c r="T26" s="404" t="str">
        <f>IFERROR(INDEX(ÖĞRETMEN!C:C,MATCH($BU11,ÖĞRETMEN!$Z:$Z,0)),"")</f>
        <v/>
      </c>
      <c r="U26" s="405"/>
      <c r="V26" s="405"/>
      <c r="W26" s="405"/>
      <c r="X26" s="405"/>
      <c r="Y26" s="406"/>
      <c r="Z26" s="59"/>
      <c r="AA26" s="404" t="str">
        <f>IFERROR(INDEX(ÖĞRETMEN!F:F,MATCH($BU11,ÖĞRETMEN!$Z:$Z,0)),"")</f>
        <v/>
      </c>
      <c r="AB26" s="405"/>
      <c r="AC26" s="405"/>
      <c r="AD26" s="405"/>
      <c r="AE26" s="405"/>
      <c r="AF26" s="405"/>
      <c r="AG26" s="405"/>
      <c r="AH26" s="406"/>
      <c r="AI26" s="58"/>
      <c r="AJ26" s="58"/>
      <c r="AK26" s="58"/>
      <c r="AL26" s="58"/>
      <c r="AM26" s="58"/>
      <c r="AN26" s="58"/>
      <c r="AO26" s="58"/>
      <c r="AP26" s="58"/>
      <c r="AQ26" s="58"/>
      <c r="AR26" s="58"/>
      <c r="AS26" s="58"/>
      <c r="AT26" s="58"/>
      <c r="AU26" s="58"/>
      <c r="AV26" s="58"/>
      <c r="AW26" s="58"/>
      <c r="AX26" s="58"/>
      <c r="AY26" s="58"/>
      <c r="AZ26" s="58"/>
      <c r="BA26" s="58"/>
      <c r="BB26" s="58"/>
      <c r="BC26" s="58"/>
      <c r="BD26" s="58"/>
      <c r="BE26" s="58"/>
      <c r="BF26" s="58"/>
      <c r="BG26" s="58"/>
      <c r="BH26" s="58"/>
      <c r="BI26" s="58"/>
      <c r="BJ26" s="58"/>
      <c r="BK26" s="58"/>
      <c r="BL26" s="58"/>
      <c r="BM26" s="58"/>
      <c r="BN26" s="465"/>
      <c r="BO26" s="466"/>
      <c r="BQ26" s="17" t="str">
        <f>IFERROR(INDEX(ÖĞRETMEN!M:M,MATCH($BU11,ÖĞRETMEN!$Z:$Z,0)),"")</f>
        <v/>
      </c>
    </row>
    <row r="27" spans="1:84" ht="15" customHeight="1">
      <c r="A27" s="17" t="str">
        <f t="shared" si="0"/>
        <v/>
      </c>
      <c r="B27" s="17" t="str">
        <f>IFERROR(INDEX(ÖĞRETMEN!B:B,SMALL(ÖĞRETMEN!$AE:$AE,ROW()-1)),"")</f>
        <v/>
      </c>
      <c r="C27" s="17" t="str">
        <f>IFERROR(INDEX(ÖĞRETMEN!C:C,SMALL(ÖĞRETMEN!$AE:$AE,ROW()-1)),"")</f>
        <v/>
      </c>
      <c r="D27" s="17" t="str">
        <f>IFERROR(INDEX(ÖĞRETMEN!D:D,SMALL(ÖĞRETMEN!$AE:$AE,ROW()-1)),"")</f>
        <v/>
      </c>
      <c r="E27" s="17" t="str">
        <f>IFERROR(INDEX(ÖĞRETMEN!E:E,SMALL(ÖĞRETMEN!$AE:$AE,ROW()-1)),"")</f>
        <v/>
      </c>
      <c r="F27" s="17" t="str">
        <f>IFERROR(INDEX(ÖĞRETMEN!F:F,SMALL(ÖĞRETMEN!$AE:$AE,ROW()-1)),"")</f>
        <v/>
      </c>
      <c r="G27" s="17" t="str">
        <f>IFERROR(INDEX(ÖĞRETMEN!G:G,SMALL(ÖĞRETMEN!$AE:$AE,ROW()-1)),"")</f>
        <v/>
      </c>
      <c r="H27" s="17" t="str">
        <f>IFERROR(INDEX(ÖĞRETMEN!H:H,SMALL(ÖĞRETMEN!$AE:$AE,ROW()-1)),"")</f>
        <v/>
      </c>
      <c r="I27" s="17" t="str">
        <f>IFERROR(INDEX(ÖĞRETMEN!I:I,SMALL(ÖĞRETMEN!$AE:$AE,ROW()-1)),"")</f>
        <v/>
      </c>
      <c r="J27" s="17" t="str">
        <f>IFERROR(INDEX(ÖĞRETMEN!J:J,SMALL(ÖĞRETMEN!$AE:$AE,ROW()-1)),"")</f>
        <v/>
      </c>
      <c r="K27" s="17" t="str">
        <f>IFERROR(INDEX(ÖĞRETMEN!K:K,SMALL(ÖĞRETMEN!$AE:$AE,ROW()-1)),"")</f>
        <v/>
      </c>
      <c r="L27" s="17" t="str">
        <f>IFERROR(INDEX(ÖĞRETMEN!L:L,SMALL(ÖĞRETMEN!$AE:$AE,ROW()-1)),"")</f>
        <v/>
      </c>
      <c r="M27" s="17" t="str">
        <f>IFERROR(INDEX(ÖĞRETMEN!N:N,SMALL(ÖĞRETMEN!$AE:$AE,ROW()-1)),"")</f>
        <v/>
      </c>
      <c r="O27" s="282" t="str">
        <f>IFERROR(INDEX(ÖĞRETMEN!D:D,MATCH($BU12,ÖĞRETMEN!$Z:$Z,0)),"")</f>
        <v/>
      </c>
      <c r="P27" s="175" t="str">
        <f>IFERROR(INDEX(ÖĞRETMEN!B:B,MATCH($BU12,ÖĞRETMEN!$Z:$Z,0)),"")</f>
        <v/>
      </c>
      <c r="Q27" s="400"/>
      <c r="R27" s="401"/>
      <c r="S27" s="402"/>
      <c r="T27" s="404" t="str">
        <f>IFERROR(INDEX(ÖĞRETMEN!C:C,MATCH($BU12,ÖĞRETMEN!$Z:$Z,0)),"")</f>
        <v/>
      </c>
      <c r="U27" s="405"/>
      <c r="V27" s="405"/>
      <c r="W27" s="405"/>
      <c r="X27" s="405"/>
      <c r="Y27" s="406"/>
      <c r="Z27" s="59"/>
      <c r="AA27" s="404" t="str">
        <f>IFERROR(INDEX(ÖĞRETMEN!F:F,MATCH($BU12,ÖĞRETMEN!$Z:$Z,0)),"")</f>
        <v/>
      </c>
      <c r="AB27" s="405"/>
      <c r="AC27" s="405"/>
      <c r="AD27" s="405"/>
      <c r="AE27" s="405"/>
      <c r="AF27" s="405"/>
      <c r="AG27" s="405"/>
      <c r="AH27" s="406"/>
      <c r="AI27" s="58"/>
      <c r="AJ27" s="58"/>
      <c r="AK27" s="58"/>
      <c r="AL27" s="58"/>
      <c r="AM27" s="58"/>
      <c r="AN27" s="58"/>
      <c r="AO27" s="58"/>
      <c r="AP27" s="58"/>
      <c r="AQ27" s="58"/>
      <c r="AR27" s="58"/>
      <c r="AS27" s="58"/>
      <c r="AT27" s="58"/>
      <c r="AU27" s="58"/>
      <c r="AV27" s="58"/>
      <c r="AW27" s="58"/>
      <c r="AX27" s="58"/>
      <c r="AY27" s="58"/>
      <c r="AZ27" s="58"/>
      <c r="BA27" s="58"/>
      <c r="BB27" s="58"/>
      <c r="BC27" s="58"/>
      <c r="BD27" s="58"/>
      <c r="BE27" s="58"/>
      <c r="BF27" s="58"/>
      <c r="BG27" s="58"/>
      <c r="BH27" s="58"/>
      <c r="BI27" s="58"/>
      <c r="BJ27" s="58"/>
      <c r="BK27" s="58"/>
      <c r="BL27" s="58"/>
      <c r="BM27" s="58"/>
      <c r="BN27" s="465"/>
      <c r="BO27" s="466"/>
      <c r="BQ27" s="17" t="str">
        <f>IFERROR(INDEX(ÖĞRETMEN!M:M,MATCH($BU12,ÖĞRETMEN!$Z:$Z,0)),"")</f>
        <v/>
      </c>
    </row>
    <row r="28" spans="1:84" ht="15" customHeight="1">
      <c r="A28" s="17" t="str">
        <f t="shared" si="0"/>
        <v/>
      </c>
      <c r="B28" s="17" t="str">
        <f>IFERROR(INDEX(ÖĞRETMEN!B:B,SMALL(ÖĞRETMEN!$AE:$AE,ROW()-1)),"")</f>
        <v/>
      </c>
      <c r="C28" s="17" t="str">
        <f>IFERROR(INDEX(ÖĞRETMEN!C:C,SMALL(ÖĞRETMEN!$AE:$AE,ROW()-1)),"")</f>
        <v/>
      </c>
      <c r="D28" s="17" t="str">
        <f>IFERROR(INDEX(ÖĞRETMEN!D:D,SMALL(ÖĞRETMEN!$AE:$AE,ROW()-1)),"")</f>
        <v/>
      </c>
      <c r="E28" s="17" t="str">
        <f>IFERROR(INDEX(ÖĞRETMEN!E:E,SMALL(ÖĞRETMEN!$AE:$AE,ROW()-1)),"")</f>
        <v/>
      </c>
      <c r="F28" s="17" t="str">
        <f>IFERROR(INDEX(ÖĞRETMEN!F:F,SMALL(ÖĞRETMEN!$AE:$AE,ROW()-1)),"")</f>
        <v/>
      </c>
      <c r="G28" s="17" t="str">
        <f>IFERROR(INDEX(ÖĞRETMEN!G:G,SMALL(ÖĞRETMEN!$AE:$AE,ROW()-1)),"")</f>
        <v/>
      </c>
      <c r="H28" s="17" t="str">
        <f>IFERROR(INDEX(ÖĞRETMEN!H:H,SMALL(ÖĞRETMEN!$AE:$AE,ROW()-1)),"")</f>
        <v/>
      </c>
      <c r="I28" s="17" t="str">
        <f>IFERROR(INDEX(ÖĞRETMEN!I:I,SMALL(ÖĞRETMEN!$AE:$AE,ROW()-1)),"")</f>
        <v/>
      </c>
      <c r="J28" s="17" t="str">
        <f>IFERROR(INDEX(ÖĞRETMEN!J:J,SMALL(ÖĞRETMEN!$AE:$AE,ROW()-1)),"")</f>
        <v/>
      </c>
      <c r="K28" s="17" t="str">
        <f>IFERROR(INDEX(ÖĞRETMEN!K:K,SMALL(ÖĞRETMEN!$AE:$AE,ROW()-1)),"")</f>
        <v/>
      </c>
      <c r="L28" s="17" t="str">
        <f>IFERROR(INDEX(ÖĞRETMEN!L:L,SMALL(ÖĞRETMEN!$AE:$AE,ROW()-1)),"")</f>
        <v/>
      </c>
      <c r="M28" s="17" t="str">
        <f>IFERROR(INDEX(ÖĞRETMEN!N:N,SMALL(ÖĞRETMEN!$AE:$AE,ROW()-1)),"")</f>
        <v/>
      </c>
      <c r="O28" s="282" t="str">
        <f>IFERROR(INDEX(ÖĞRETMEN!D:D,MATCH($BU13,ÖĞRETMEN!$Z:$Z,0)),"")</f>
        <v/>
      </c>
      <c r="P28" s="175" t="str">
        <f>IFERROR(INDEX(ÖĞRETMEN!B:B,MATCH($BU13,ÖĞRETMEN!$Z:$Z,0)),"")</f>
        <v/>
      </c>
      <c r="Q28" s="400"/>
      <c r="R28" s="401"/>
      <c r="S28" s="402"/>
      <c r="T28" s="404" t="str">
        <f>IFERROR(INDEX(ÖĞRETMEN!C:C,MATCH($BU13,ÖĞRETMEN!$Z:$Z,0)),"")</f>
        <v/>
      </c>
      <c r="U28" s="405"/>
      <c r="V28" s="405"/>
      <c r="W28" s="405"/>
      <c r="X28" s="405"/>
      <c r="Y28" s="406"/>
      <c r="Z28" s="59"/>
      <c r="AA28" s="404" t="str">
        <f>IFERROR(INDEX(ÖĞRETMEN!F:F,MATCH($BU13,ÖĞRETMEN!$Z:$Z,0)),"")</f>
        <v/>
      </c>
      <c r="AB28" s="405"/>
      <c r="AC28" s="405"/>
      <c r="AD28" s="405"/>
      <c r="AE28" s="405"/>
      <c r="AF28" s="405"/>
      <c r="AG28" s="405"/>
      <c r="AH28" s="406"/>
      <c r="AI28" s="58"/>
      <c r="AJ28" s="58"/>
      <c r="AK28" s="58"/>
      <c r="AL28" s="58"/>
      <c r="AM28" s="58"/>
      <c r="AN28" s="58"/>
      <c r="AO28" s="58"/>
      <c r="AP28" s="58"/>
      <c r="AQ28" s="58"/>
      <c r="AR28" s="58"/>
      <c r="AS28" s="58"/>
      <c r="AT28" s="58"/>
      <c r="AU28" s="58"/>
      <c r="AV28" s="58"/>
      <c r="AW28" s="58"/>
      <c r="AX28" s="58"/>
      <c r="AY28" s="58"/>
      <c r="AZ28" s="58"/>
      <c r="BA28" s="58"/>
      <c r="BB28" s="58"/>
      <c r="BC28" s="58"/>
      <c r="BD28" s="58"/>
      <c r="BE28" s="58"/>
      <c r="BF28" s="58"/>
      <c r="BG28" s="58"/>
      <c r="BH28" s="58"/>
      <c r="BI28" s="58"/>
      <c r="BJ28" s="58"/>
      <c r="BK28" s="58"/>
      <c r="BL28" s="58"/>
      <c r="BM28" s="58"/>
      <c r="BN28" s="465"/>
      <c r="BO28" s="466"/>
      <c r="BQ28" s="17" t="str">
        <f>IFERROR(INDEX(ÖĞRETMEN!M:M,MATCH($BU13,ÖĞRETMEN!$Z:$Z,0)),"")</f>
        <v/>
      </c>
    </row>
    <row r="29" spans="1:84" ht="15" customHeight="1">
      <c r="A29" s="17" t="str">
        <f t="shared" si="0"/>
        <v/>
      </c>
      <c r="B29" s="17" t="str">
        <f>IFERROR(INDEX(ÖĞRETMEN!B:B,SMALL(ÖĞRETMEN!$AE:$AE,ROW()-1)),"")</f>
        <v/>
      </c>
      <c r="C29" s="17" t="str">
        <f>IFERROR(INDEX(ÖĞRETMEN!C:C,SMALL(ÖĞRETMEN!$AE:$AE,ROW()-1)),"")</f>
        <v/>
      </c>
      <c r="D29" s="17" t="str">
        <f>IFERROR(INDEX(ÖĞRETMEN!D:D,SMALL(ÖĞRETMEN!$AE:$AE,ROW()-1)),"")</f>
        <v/>
      </c>
      <c r="E29" s="17" t="str">
        <f>IFERROR(INDEX(ÖĞRETMEN!E:E,SMALL(ÖĞRETMEN!$AE:$AE,ROW()-1)),"")</f>
        <v/>
      </c>
      <c r="F29" s="17" t="str">
        <f>IFERROR(INDEX(ÖĞRETMEN!F:F,SMALL(ÖĞRETMEN!$AE:$AE,ROW()-1)),"")</f>
        <v/>
      </c>
      <c r="G29" s="17" t="str">
        <f>IFERROR(INDEX(ÖĞRETMEN!G:G,SMALL(ÖĞRETMEN!$AE:$AE,ROW()-1)),"")</f>
        <v/>
      </c>
      <c r="H29" s="17" t="str">
        <f>IFERROR(INDEX(ÖĞRETMEN!H:H,SMALL(ÖĞRETMEN!$AE:$AE,ROW()-1)),"")</f>
        <v/>
      </c>
      <c r="I29" s="17" t="str">
        <f>IFERROR(INDEX(ÖĞRETMEN!I:I,SMALL(ÖĞRETMEN!$AE:$AE,ROW()-1)),"")</f>
        <v/>
      </c>
      <c r="J29" s="17" t="str">
        <f>IFERROR(INDEX(ÖĞRETMEN!J:J,SMALL(ÖĞRETMEN!$AE:$AE,ROW()-1)),"")</f>
        <v/>
      </c>
      <c r="K29" s="17" t="str">
        <f>IFERROR(INDEX(ÖĞRETMEN!K:K,SMALL(ÖĞRETMEN!$AE:$AE,ROW()-1)),"")</f>
        <v/>
      </c>
      <c r="L29" s="17" t="str">
        <f>IFERROR(INDEX(ÖĞRETMEN!L:L,SMALL(ÖĞRETMEN!$AE:$AE,ROW()-1)),"")</f>
        <v/>
      </c>
      <c r="M29" s="17" t="str">
        <f>IFERROR(INDEX(ÖĞRETMEN!N:N,SMALL(ÖĞRETMEN!$AE:$AE,ROW()-1)),"")</f>
        <v/>
      </c>
      <c r="O29" s="282" t="str">
        <f>IFERROR(INDEX(ÖĞRETMEN!D:D,MATCH($BU14,ÖĞRETMEN!$Z:$Z,0)),"")</f>
        <v/>
      </c>
      <c r="P29" s="175" t="str">
        <f>IFERROR(INDEX(ÖĞRETMEN!B:B,MATCH($BU14,ÖĞRETMEN!$Z:$Z,0)),"")</f>
        <v/>
      </c>
      <c r="Q29" s="400"/>
      <c r="R29" s="401"/>
      <c r="S29" s="402"/>
      <c r="T29" s="404" t="str">
        <f>IFERROR(INDEX(ÖĞRETMEN!C:C,MATCH($BU14,ÖĞRETMEN!$Z:$Z,0)),"")</f>
        <v/>
      </c>
      <c r="U29" s="405"/>
      <c r="V29" s="405"/>
      <c r="W29" s="405"/>
      <c r="X29" s="405"/>
      <c r="Y29" s="406"/>
      <c r="Z29" s="59"/>
      <c r="AA29" s="404" t="str">
        <f>IFERROR(INDEX(ÖĞRETMEN!F:F,MATCH($BU14,ÖĞRETMEN!$Z:$Z,0)),"")</f>
        <v/>
      </c>
      <c r="AB29" s="405"/>
      <c r="AC29" s="405"/>
      <c r="AD29" s="405"/>
      <c r="AE29" s="405"/>
      <c r="AF29" s="405"/>
      <c r="AG29" s="405"/>
      <c r="AH29" s="406"/>
      <c r="AI29" s="58"/>
      <c r="AJ29" s="58"/>
      <c r="AK29" s="58"/>
      <c r="AL29" s="58"/>
      <c r="AM29" s="58"/>
      <c r="AN29" s="58"/>
      <c r="AO29" s="58"/>
      <c r="AP29" s="58"/>
      <c r="AQ29" s="58"/>
      <c r="AR29" s="58"/>
      <c r="AS29" s="58"/>
      <c r="AT29" s="58"/>
      <c r="AU29" s="58"/>
      <c r="AV29" s="58"/>
      <c r="AW29" s="58"/>
      <c r="AX29" s="58"/>
      <c r="AY29" s="58"/>
      <c r="AZ29" s="58"/>
      <c r="BA29" s="58"/>
      <c r="BB29" s="58"/>
      <c r="BC29" s="58"/>
      <c r="BD29" s="58"/>
      <c r="BE29" s="58"/>
      <c r="BF29" s="58"/>
      <c r="BG29" s="58"/>
      <c r="BH29" s="58"/>
      <c r="BI29" s="58"/>
      <c r="BJ29" s="58"/>
      <c r="BK29" s="58"/>
      <c r="BL29" s="58"/>
      <c r="BM29" s="58"/>
      <c r="BN29" s="465"/>
      <c r="BO29" s="466"/>
      <c r="BQ29" s="17" t="str">
        <f>IFERROR(INDEX(ÖĞRETMEN!M:M,MATCH($BU14,ÖĞRETMEN!$Z:$Z,0)),"")</f>
        <v/>
      </c>
    </row>
    <row r="30" spans="1:84" ht="15" customHeight="1">
      <c r="B30" s="17" t="str">
        <f>IFERROR(INDEX(ÖĞRETMEN!B:B,SMALL(ÖĞRETMEN!$AE:$AE,ROW()-1)),"")</f>
        <v/>
      </c>
      <c r="C30" s="17" t="str">
        <f>IFERROR(INDEX(ÖĞRETMEN!C:C,SMALL(ÖĞRETMEN!$AE:$AE,ROW()-1)),"")</f>
        <v/>
      </c>
      <c r="D30" s="17" t="str">
        <f>IFERROR(INDEX(ÖĞRETMEN!D:D,SMALL(ÖĞRETMEN!$AE:$AE,ROW()-1)),"")</f>
        <v/>
      </c>
      <c r="E30" s="17" t="str">
        <f>IFERROR(INDEX(ÖĞRETMEN!E:E,SMALL(ÖĞRETMEN!$AE:$AE,ROW()-1)),"")</f>
        <v/>
      </c>
      <c r="F30" s="17" t="str">
        <f>IFERROR(INDEX(ÖĞRETMEN!F:F,SMALL(ÖĞRETMEN!$AE:$AE,ROW()-1)),"")</f>
        <v/>
      </c>
      <c r="G30" s="17" t="str">
        <f>IFERROR(INDEX(ÖĞRETMEN!G:G,SMALL(ÖĞRETMEN!$AE:$AE,ROW()-1)),"")</f>
        <v/>
      </c>
      <c r="H30" s="17" t="str">
        <f>IFERROR(INDEX(ÖĞRETMEN!H:H,SMALL(ÖĞRETMEN!$AE:$AE,ROW()-1)),"")</f>
        <v/>
      </c>
      <c r="I30" s="17" t="str">
        <f>IFERROR(INDEX(ÖĞRETMEN!I:I,SMALL(ÖĞRETMEN!$AE:$AE,ROW()-1)),"")</f>
        <v/>
      </c>
      <c r="J30" s="17" t="str">
        <f>IFERROR(INDEX(ÖĞRETMEN!J:J,SMALL(ÖĞRETMEN!$AE:$AE,ROW()-1)),"")</f>
        <v/>
      </c>
      <c r="K30" s="17" t="str">
        <f>IFERROR(INDEX(ÖĞRETMEN!K:K,SMALL(ÖĞRETMEN!$AE:$AE,ROW()-1)),"")</f>
        <v/>
      </c>
      <c r="L30" s="17" t="str">
        <f>IFERROR(INDEX(ÖĞRETMEN!L:L,SMALL(ÖĞRETMEN!$AE:$AE,ROW()-1)),"")</f>
        <v/>
      </c>
      <c r="M30" s="17" t="str">
        <f>IFERROR(INDEX(ÖĞRETMEN!N:N,SMALL(ÖĞRETMEN!$AE:$AE,ROW()-1)),"")</f>
        <v/>
      </c>
      <c r="O30" s="282" t="str">
        <f>IFERROR(INDEX(ÖĞRETMEN!D:D,MATCH($BU15,ÖĞRETMEN!$Z:$Z,0)),"")</f>
        <v/>
      </c>
      <c r="P30" s="175" t="str">
        <f>IFERROR(INDEX(ÖĞRETMEN!B:B,MATCH($BU15,ÖĞRETMEN!$Z:$Z,0)),"")</f>
        <v/>
      </c>
      <c r="Q30" s="400"/>
      <c r="R30" s="401"/>
      <c r="S30" s="402"/>
      <c r="T30" s="404" t="str">
        <f>IFERROR(INDEX(ÖĞRETMEN!C:C,MATCH($BU15,ÖĞRETMEN!$Z:$Z,0)),"")</f>
        <v/>
      </c>
      <c r="U30" s="405"/>
      <c r="V30" s="405"/>
      <c r="W30" s="405"/>
      <c r="X30" s="405"/>
      <c r="Y30" s="406"/>
      <c r="Z30" s="59"/>
      <c r="AA30" s="404" t="str">
        <f>IFERROR(INDEX(ÖĞRETMEN!F:F,MATCH($BU15,ÖĞRETMEN!$Z:$Z,0)),"")</f>
        <v/>
      </c>
      <c r="AB30" s="405"/>
      <c r="AC30" s="405"/>
      <c r="AD30" s="405"/>
      <c r="AE30" s="405"/>
      <c r="AF30" s="405"/>
      <c r="AG30" s="405"/>
      <c r="AH30" s="406"/>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8"/>
      <c r="BK30" s="58"/>
      <c r="BL30" s="58"/>
      <c r="BM30" s="58"/>
      <c r="BN30" s="465"/>
      <c r="BO30" s="466"/>
      <c r="BQ30" s="17" t="str">
        <f>IFERROR(INDEX(ÖĞRETMEN!M:M,MATCH($BU15,ÖĞRETMEN!$Z:$Z,0)),"")</f>
        <v/>
      </c>
    </row>
    <row r="31" spans="1:84">
      <c r="B31" s="17" t="str">
        <f>IFERROR(INDEX(ÖĞRETMEN!B:B,SMALL(ÖĞRETMEN!$AE:$AE,ROW()-1)),"")</f>
        <v/>
      </c>
      <c r="C31" s="17" t="str">
        <f>IFERROR(INDEX(ÖĞRETMEN!C:C,SMALL(ÖĞRETMEN!$AE:$AE,ROW()-1)),"")</f>
        <v/>
      </c>
      <c r="D31" s="17" t="str">
        <f>IFERROR(INDEX(ÖĞRETMEN!D:D,SMALL(ÖĞRETMEN!$AE:$AE,ROW()-1)),"")</f>
        <v/>
      </c>
      <c r="E31" s="17" t="str">
        <f>IFERROR(INDEX(ÖĞRETMEN!E:E,SMALL(ÖĞRETMEN!$AE:$AE,ROW()-1)),"")</f>
        <v/>
      </c>
      <c r="F31" s="17" t="str">
        <f>IFERROR(INDEX(ÖĞRETMEN!F:F,SMALL(ÖĞRETMEN!$AE:$AE,ROW()-1)),"")</f>
        <v/>
      </c>
      <c r="G31" s="17" t="str">
        <f>IFERROR(INDEX(ÖĞRETMEN!G:G,SMALL(ÖĞRETMEN!$AE:$AE,ROW()-1)),"")</f>
        <v/>
      </c>
      <c r="H31" s="17" t="str">
        <f>IFERROR(INDEX(ÖĞRETMEN!H:H,SMALL(ÖĞRETMEN!$AE:$AE,ROW()-1)),"")</f>
        <v/>
      </c>
      <c r="I31" s="17" t="str">
        <f>IFERROR(INDEX(ÖĞRETMEN!I:I,SMALL(ÖĞRETMEN!$AE:$AE,ROW()-1)),"")</f>
        <v/>
      </c>
      <c r="J31" s="17" t="str">
        <f>IFERROR(INDEX(ÖĞRETMEN!J:J,SMALL(ÖĞRETMEN!$AE:$AE,ROW()-1)),"")</f>
        <v/>
      </c>
      <c r="K31" s="17" t="str">
        <f>IFERROR(INDEX(ÖĞRETMEN!K:K,SMALL(ÖĞRETMEN!$AE:$AE,ROW()-1)),"")</f>
        <v/>
      </c>
      <c r="L31" s="17" t="str">
        <f>IFERROR(INDEX(ÖĞRETMEN!L:L,SMALL(ÖĞRETMEN!$AE:$AE,ROW()-1)),"")</f>
        <v/>
      </c>
      <c r="M31" s="17" t="str">
        <f>IFERROR(INDEX(ÖĞRETMEN!N:N,SMALL(ÖĞRETMEN!$AE:$AE,ROW()-1)),"")</f>
        <v/>
      </c>
      <c r="O31" s="282" t="str">
        <f>IFERROR(INDEX(ÖĞRETMEN!D:D,MATCH($BU16,ÖĞRETMEN!$Z:$Z,0)),"")</f>
        <v/>
      </c>
      <c r="P31" s="175" t="str">
        <f>IFERROR(INDEX(ÖĞRETMEN!B:B,MATCH($BU16,ÖĞRETMEN!$Z:$Z,0)),"")</f>
        <v/>
      </c>
      <c r="Q31" s="400"/>
      <c r="R31" s="401"/>
      <c r="S31" s="402"/>
      <c r="T31" s="404" t="str">
        <f>IFERROR(INDEX(ÖĞRETMEN!C:C,MATCH($BU16,ÖĞRETMEN!$Z:$Z,0)),"")</f>
        <v/>
      </c>
      <c r="U31" s="405"/>
      <c r="V31" s="405"/>
      <c r="W31" s="405"/>
      <c r="X31" s="405"/>
      <c r="Y31" s="406"/>
      <c r="Z31" s="59"/>
      <c r="AA31" s="404" t="str">
        <f>IFERROR(INDEX(ÖĞRETMEN!F:F,MATCH($BU16,ÖĞRETMEN!$Z:$Z,0)),"")</f>
        <v/>
      </c>
      <c r="AB31" s="405"/>
      <c r="AC31" s="405"/>
      <c r="AD31" s="405"/>
      <c r="AE31" s="405"/>
      <c r="AF31" s="405"/>
      <c r="AG31" s="405"/>
      <c r="AH31" s="406"/>
      <c r="AI31" s="58"/>
      <c r="AJ31" s="58"/>
      <c r="AK31" s="58"/>
      <c r="AL31" s="58"/>
      <c r="AM31" s="58"/>
      <c r="AN31" s="58"/>
      <c r="AO31" s="58"/>
      <c r="AP31" s="58"/>
      <c r="AQ31" s="58"/>
      <c r="AR31" s="58"/>
      <c r="AS31" s="58"/>
      <c r="AT31" s="58"/>
      <c r="AU31" s="58"/>
      <c r="AV31" s="58"/>
      <c r="AW31" s="58"/>
      <c r="AX31" s="58"/>
      <c r="AY31" s="58"/>
      <c r="AZ31" s="58"/>
      <c r="BA31" s="58"/>
      <c r="BB31" s="58"/>
      <c r="BC31" s="58"/>
      <c r="BD31" s="58"/>
      <c r="BE31" s="58"/>
      <c r="BF31" s="58"/>
      <c r="BG31" s="58"/>
      <c r="BH31" s="58"/>
      <c r="BI31" s="58"/>
      <c r="BJ31" s="58"/>
      <c r="BK31" s="58"/>
      <c r="BL31" s="58"/>
      <c r="BM31" s="58"/>
      <c r="BN31" s="465"/>
      <c r="BO31" s="466"/>
      <c r="BQ31" s="17" t="str">
        <f>IFERROR(INDEX(ÖĞRETMEN!M:M,MATCH($BU16,ÖĞRETMEN!$Z:$Z,0)),"")</f>
        <v/>
      </c>
    </row>
    <row r="32" spans="1:84">
      <c r="B32" s="17" t="str">
        <f>IFERROR(INDEX(ÖĞRETMEN!B:B,SMALL(ÖĞRETMEN!$AE:$AE,ROW()-1)),"")</f>
        <v/>
      </c>
      <c r="C32" s="17" t="str">
        <f>IFERROR(INDEX(ÖĞRETMEN!C:C,SMALL(ÖĞRETMEN!$AE:$AE,ROW()-1)),"")</f>
        <v/>
      </c>
      <c r="D32" s="17" t="str">
        <f>IFERROR(INDEX(ÖĞRETMEN!D:D,SMALL(ÖĞRETMEN!$AE:$AE,ROW()-1)),"")</f>
        <v/>
      </c>
      <c r="E32" s="17" t="str">
        <f>IFERROR(INDEX(ÖĞRETMEN!E:E,SMALL(ÖĞRETMEN!$AE:$AE,ROW()-1)),"")</f>
        <v/>
      </c>
      <c r="F32" s="17" t="str">
        <f>IFERROR(INDEX(ÖĞRETMEN!F:F,SMALL(ÖĞRETMEN!$AE:$AE,ROW()-1)),"")</f>
        <v/>
      </c>
      <c r="G32" s="17" t="str">
        <f>IFERROR(INDEX(ÖĞRETMEN!G:G,SMALL(ÖĞRETMEN!$AE:$AE,ROW()-1)),"")</f>
        <v/>
      </c>
      <c r="H32" s="17" t="str">
        <f>IFERROR(INDEX(ÖĞRETMEN!H:H,SMALL(ÖĞRETMEN!$AE:$AE,ROW()-1)),"")</f>
        <v/>
      </c>
      <c r="I32" s="17" t="str">
        <f>IFERROR(INDEX(ÖĞRETMEN!I:I,SMALL(ÖĞRETMEN!$AE:$AE,ROW()-1)),"")</f>
        <v/>
      </c>
      <c r="J32" s="17" t="str">
        <f>IFERROR(INDEX(ÖĞRETMEN!J:J,SMALL(ÖĞRETMEN!$AE:$AE,ROW()-1)),"")</f>
        <v/>
      </c>
      <c r="K32" s="17" t="str">
        <f>IFERROR(INDEX(ÖĞRETMEN!K:K,SMALL(ÖĞRETMEN!$AE:$AE,ROW()-1)),"")</f>
        <v/>
      </c>
      <c r="L32" s="17" t="str">
        <f>IFERROR(INDEX(ÖĞRETMEN!L:L,SMALL(ÖĞRETMEN!$AE:$AE,ROW()-1)),"")</f>
        <v/>
      </c>
      <c r="M32" s="17" t="str">
        <f>IFERROR(INDEX(ÖĞRETMEN!N:N,SMALL(ÖĞRETMEN!$AE:$AE,ROW()-1)),"")</f>
        <v/>
      </c>
      <c r="O32" s="282" t="str">
        <f>IFERROR(INDEX(ÖĞRETMEN!D:D,MATCH($BU17,ÖĞRETMEN!$Z:$Z,0)),"")</f>
        <v/>
      </c>
      <c r="P32" s="175" t="str">
        <f>IFERROR(INDEX(ÖĞRETMEN!B:B,MATCH($BU17,ÖĞRETMEN!$Z:$Z,0)),"")</f>
        <v/>
      </c>
      <c r="Q32" s="400"/>
      <c r="R32" s="401"/>
      <c r="S32" s="402"/>
      <c r="T32" s="404" t="str">
        <f>IFERROR(INDEX(ÖĞRETMEN!C:C,MATCH($BU17,ÖĞRETMEN!$Z:$Z,0)),"")</f>
        <v/>
      </c>
      <c r="U32" s="405"/>
      <c r="V32" s="405"/>
      <c r="W32" s="405"/>
      <c r="X32" s="405"/>
      <c r="Y32" s="406"/>
      <c r="Z32" s="176"/>
      <c r="AA32" s="404" t="str">
        <f>IFERROR(INDEX(ÖĞRETMEN!F:F,MATCH($BU17,ÖĞRETMEN!$Z:$Z,0)),"")</f>
        <v/>
      </c>
      <c r="AB32" s="405"/>
      <c r="AC32" s="405"/>
      <c r="AD32" s="405"/>
      <c r="AE32" s="405"/>
      <c r="AF32" s="405"/>
      <c r="AG32" s="405"/>
      <c r="AH32" s="406"/>
      <c r="AI32" s="177"/>
      <c r="AJ32" s="177"/>
      <c r="AK32" s="177"/>
      <c r="AL32" s="177"/>
      <c r="AM32" s="177"/>
      <c r="AN32" s="177"/>
      <c r="AO32" s="177"/>
      <c r="AP32" s="177"/>
      <c r="AQ32" s="177"/>
      <c r="AR32" s="177"/>
      <c r="AS32" s="177"/>
      <c r="AT32" s="177"/>
      <c r="AU32" s="177"/>
      <c r="AV32" s="177"/>
      <c r="AW32" s="177"/>
      <c r="AX32" s="177"/>
      <c r="AY32" s="177"/>
      <c r="AZ32" s="177"/>
      <c r="BA32" s="177"/>
      <c r="BB32" s="177"/>
      <c r="BC32" s="177"/>
      <c r="BD32" s="177"/>
      <c r="BE32" s="177"/>
      <c r="BF32" s="177"/>
      <c r="BG32" s="177"/>
      <c r="BH32" s="177"/>
      <c r="BI32" s="177"/>
      <c r="BJ32" s="177"/>
      <c r="BK32" s="177"/>
      <c r="BL32" s="177"/>
      <c r="BM32" s="177"/>
      <c r="BN32" s="465"/>
      <c r="BO32" s="466"/>
      <c r="BQ32" s="17" t="str">
        <f>IFERROR(INDEX(ÖĞRETMEN!M:M,MATCH($BU17,ÖĞRETMEN!$Z:$Z,0)),"")</f>
        <v/>
      </c>
    </row>
    <row r="33" spans="15:69">
      <c r="O33" s="282" t="str">
        <f>IFERROR(INDEX(ÖĞRETMEN!D:D,MATCH($BU18,ÖĞRETMEN!$Z:$Z,0)),"")</f>
        <v/>
      </c>
      <c r="P33" s="175" t="str">
        <f>IFERROR(INDEX(ÖĞRETMEN!B:B,MATCH($BU18,ÖĞRETMEN!$Z:$Z,0)),"")</f>
        <v/>
      </c>
      <c r="Q33" s="400"/>
      <c r="R33" s="401"/>
      <c r="S33" s="402"/>
      <c r="T33" s="404" t="str">
        <f>IFERROR(INDEX(ÖĞRETMEN!C:C,MATCH($BU18,ÖĞRETMEN!$Z:$Z,0)),"")</f>
        <v/>
      </c>
      <c r="U33" s="405"/>
      <c r="V33" s="405"/>
      <c r="W33" s="405"/>
      <c r="X33" s="405"/>
      <c r="Y33" s="406"/>
      <c r="Z33" s="176"/>
      <c r="AA33" s="404" t="str">
        <f>IFERROR(INDEX(ÖĞRETMEN!F:F,MATCH($BU18,ÖĞRETMEN!$Z:$Z,0)),"")</f>
        <v/>
      </c>
      <c r="AB33" s="405"/>
      <c r="AC33" s="405"/>
      <c r="AD33" s="405"/>
      <c r="AE33" s="405"/>
      <c r="AF33" s="405"/>
      <c r="AG33" s="405"/>
      <c r="AH33" s="406"/>
      <c r="AI33" s="177"/>
      <c r="AJ33" s="177"/>
      <c r="AK33" s="177"/>
      <c r="AL33" s="177"/>
      <c r="AM33" s="177"/>
      <c r="AN33" s="177"/>
      <c r="AO33" s="177"/>
      <c r="AP33" s="177"/>
      <c r="AQ33" s="177"/>
      <c r="AR33" s="177"/>
      <c r="AS33" s="177"/>
      <c r="AT33" s="177"/>
      <c r="AU33" s="177"/>
      <c r="AV33" s="177"/>
      <c r="AW33" s="177"/>
      <c r="AX33" s="177"/>
      <c r="AY33" s="177"/>
      <c r="AZ33" s="177"/>
      <c r="BA33" s="177"/>
      <c r="BB33" s="177"/>
      <c r="BC33" s="177"/>
      <c r="BD33" s="177"/>
      <c r="BE33" s="177"/>
      <c r="BF33" s="177"/>
      <c r="BG33" s="177"/>
      <c r="BH33" s="177"/>
      <c r="BI33" s="177"/>
      <c r="BJ33" s="177"/>
      <c r="BK33" s="177"/>
      <c r="BL33" s="177"/>
      <c r="BM33" s="177"/>
      <c r="BN33" s="465"/>
      <c r="BO33" s="466"/>
      <c r="BQ33" s="17" t="str">
        <f>IFERROR(INDEX(ÖĞRETMEN!M:M,MATCH($BU18,ÖĞRETMEN!$Z:$Z,0)),"")</f>
        <v/>
      </c>
    </row>
    <row r="34" spans="15:69">
      <c r="O34" s="280" t="str">
        <f>IFERROR(INDEX(ÖĞRETMEN!D:D,MATCH($BU19,ÖĞRETMEN!$Z:$Z,0)),"")</f>
        <v/>
      </c>
      <c r="P34" s="175" t="str">
        <f>IFERROR(INDEX(ÖĞRETMEN!B:B,MATCH($BU19,ÖĞRETMEN!$Z:$Z,0)),"")</f>
        <v/>
      </c>
      <c r="Q34" s="400"/>
      <c r="R34" s="401"/>
      <c r="S34" s="402"/>
      <c r="T34" s="404" t="str">
        <f>IFERROR(INDEX(ÖĞRETMEN!C:C,MATCH($BU19,ÖĞRETMEN!$Z:$Z,0)),"")</f>
        <v/>
      </c>
      <c r="U34" s="405"/>
      <c r="V34" s="405"/>
      <c r="W34" s="405"/>
      <c r="X34" s="405"/>
      <c r="Y34" s="406"/>
      <c r="Z34" s="176"/>
      <c r="AA34" s="404" t="str">
        <f>IFERROR(INDEX(ÖĞRETMEN!F:F,MATCH($BU19,ÖĞRETMEN!$Z:$Z,0)),"")</f>
        <v/>
      </c>
      <c r="AB34" s="405"/>
      <c r="AC34" s="405"/>
      <c r="AD34" s="405"/>
      <c r="AE34" s="405"/>
      <c r="AF34" s="405"/>
      <c r="AG34" s="405"/>
      <c r="AH34" s="406"/>
      <c r="AI34" s="177"/>
      <c r="AJ34" s="177"/>
      <c r="AK34" s="177"/>
      <c r="AL34" s="177"/>
      <c r="AM34" s="177"/>
      <c r="AN34" s="177"/>
      <c r="AO34" s="177"/>
      <c r="AP34" s="177"/>
      <c r="AQ34" s="177"/>
      <c r="AR34" s="177"/>
      <c r="AS34" s="177"/>
      <c r="AT34" s="177"/>
      <c r="AU34" s="177"/>
      <c r="AV34" s="177"/>
      <c r="AW34" s="177"/>
      <c r="AX34" s="177"/>
      <c r="AY34" s="177"/>
      <c r="AZ34" s="177"/>
      <c r="BA34" s="177"/>
      <c r="BB34" s="177"/>
      <c r="BC34" s="177"/>
      <c r="BD34" s="177"/>
      <c r="BE34" s="177"/>
      <c r="BF34" s="177"/>
      <c r="BG34" s="177"/>
      <c r="BH34" s="177"/>
      <c r="BI34" s="177"/>
      <c r="BJ34" s="177"/>
      <c r="BK34" s="177"/>
      <c r="BL34" s="177"/>
      <c r="BM34" s="177"/>
      <c r="BN34" s="465"/>
      <c r="BO34" s="466"/>
      <c r="BQ34" s="17" t="str">
        <f>IFERROR(INDEX(ÖĞRETMEN!M:M,MATCH($BU19,ÖĞRETMEN!$Z:$Z,0)),"")</f>
        <v/>
      </c>
    </row>
    <row r="35" spans="15:69">
      <c r="O35" s="280" t="str">
        <f>IFERROR(INDEX(ÖĞRETMEN!D:D,MATCH($BU20,ÖĞRETMEN!$Z:$Z,0)),"")</f>
        <v/>
      </c>
      <c r="P35" s="175" t="str">
        <f>IFERROR(INDEX(ÖĞRETMEN!B:B,MATCH($BU20,ÖĞRETMEN!$Z:$Z,0)),"")</f>
        <v/>
      </c>
      <c r="Q35" s="400"/>
      <c r="R35" s="401"/>
      <c r="S35" s="402"/>
      <c r="T35" s="404" t="str">
        <f>IFERROR(INDEX(ÖĞRETMEN!C:C,MATCH($BU20,ÖĞRETMEN!$Z:$Z,0)),"")</f>
        <v/>
      </c>
      <c r="U35" s="405"/>
      <c r="V35" s="405"/>
      <c r="W35" s="405"/>
      <c r="X35" s="405"/>
      <c r="Y35" s="406"/>
      <c r="Z35" s="176"/>
      <c r="AA35" s="404" t="str">
        <f>IFERROR(INDEX(ÖĞRETMEN!F:F,MATCH($BU20,ÖĞRETMEN!$Z:$Z,0)),"")</f>
        <v/>
      </c>
      <c r="AB35" s="405"/>
      <c r="AC35" s="405"/>
      <c r="AD35" s="405"/>
      <c r="AE35" s="405"/>
      <c r="AF35" s="405"/>
      <c r="AG35" s="405"/>
      <c r="AH35" s="406"/>
      <c r="AI35" s="177"/>
      <c r="AJ35" s="177"/>
      <c r="AK35" s="177"/>
      <c r="AL35" s="177"/>
      <c r="AM35" s="177"/>
      <c r="AN35" s="177"/>
      <c r="AO35" s="177"/>
      <c r="AP35" s="177"/>
      <c r="AQ35" s="177"/>
      <c r="AR35" s="177"/>
      <c r="AS35" s="177"/>
      <c r="AT35" s="177"/>
      <c r="AU35" s="177"/>
      <c r="AV35" s="177"/>
      <c r="AW35" s="177"/>
      <c r="AX35" s="177"/>
      <c r="AY35" s="177"/>
      <c r="AZ35" s="177"/>
      <c r="BA35" s="177"/>
      <c r="BB35" s="177"/>
      <c r="BC35" s="177"/>
      <c r="BD35" s="177"/>
      <c r="BE35" s="177"/>
      <c r="BF35" s="177"/>
      <c r="BG35" s="177"/>
      <c r="BH35" s="177"/>
      <c r="BI35" s="177"/>
      <c r="BJ35" s="177"/>
      <c r="BK35" s="177"/>
      <c r="BL35" s="177"/>
      <c r="BM35" s="177"/>
      <c r="BN35" s="465"/>
      <c r="BO35" s="466"/>
      <c r="BQ35" s="17" t="str">
        <f>IFERROR(INDEX(ÖĞRETMEN!M:M,MATCH($BU20,ÖĞRETMEN!$Z:$Z,0)),"")</f>
        <v/>
      </c>
    </row>
    <row r="36" spans="15:69">
      <c r="O36" s="280" t="str">
        <f>IFERROR(INDEX(ÖĞRETMEN!D:D,MATCH($BU21,ÖĞRETMEN!$Z:$Z,0)),"")</f>
        <v/>
      </c>
      <c r="P36" s="175" t="str">
        <f>IFERROR(INDEX(ÖĞRETMEN!B:B,MATCH($BU21,ÖĞRETMEN!$Z:$Z,0)),"")</f>
        <v/>
      </c>
      <c r="Q36" s="400"/>
      <c r="R36" s="401"/>
      <c r="S36" s="402"/>
      <c r="T36" s="404" t="str">
        <f>IFERROR(INDEX(ÖĞRETMEN!C:C,MATCH($BU21,ÖĞRETMEN!$Z:$Z,0)),"")</f>
        <v/>
      </c>
      <c r="U36" s="405"/>
      <c r="V36" s="405"/>
      <c r="W36" s="405"/>
      <c r="X36" s="405"/>
      <c r="Y36" s="406"/>
      <c r="Z36" s="176"/>
      <c r="AA36" s="404" t="str">
        <f>IFERROR(INDEX(ÖĞRETMEN!F:F,MATCH($BU21,ÖĞRETMEN!$Z:$Z,0)),"")</f>
        <v/>
      </c>
      <c r="AB36" s="405"/>
      <c r="AC36" s="405"/>
      <c r="AD36" s="405"/>
      <c r="AE36" s="405"/>
      <c r="AF36" s="405"/>
      <c r="AG36" s="405"/>
      <c r="AH36" s="406"/>
      <c r="AI36" s="177"/>
      <c r="AJ36" s="177"/>
      <c r="AK36" s="177"/>
      <c r="AL36" s="177"/>
      <c r="AM36" s="177"/>
      <c r="AN36" s="177"/>
      <c r="AO36" s="177"/>
      <c r="AP36" s="177"/>
      <c r="AQ36" s="177"/>
      <c r="AR36" s="177"/>
      <c r="AS36" s="177"/>
      <c r="AT36" s="177"/>
      <c r="AU36" s="177"/>
      <c r="AV36" s="177"/>
      <c r="AW36" s="177"/>
      <c r="AX36" s="177"/>
      <c r="AY36" s="177"/>
      <c r="AZ36" s="177"/>
      <c r="BA36" s="177"/>
      <c r="BB36" s="177"/>
      <c r="BC36" s="177"/>
      <c r="BD36" s="177"/>
      <c r="BE36" s="177"/>
      <c r="BF36" s="177"/>
      <c r="BG36" s="177"/>
      <c r="BH36" s="177"/>
      <c r="BI36" s="177"/>
      <c r="BJ36" s="177"/>
      <c r="BK36" s="177"/>
      <c r="BL36" s="177"/>
      <c r="BM36" s="177"/>
      <c r="BN36" s="465"/>
      <c r="BO36" s="466"/>
      <c r="BQ36" s="17" t="str">
        <f>IFERROR(INDEX(ÖĞRETMEN!M:M,MATCH($BU21,ÖĞRETMEN!$Z:$Z,0)),"")</f>
        <v/>
      </c>
    </row>
    <row r="37" spans="15:69" ht="13.5" thickBot="1">
      <c r="O37" s="281" t="str">
        <f>IFERROR(INDEX(ÖĞRETMEN!D:D,MATCH($BU22,ÖĞRETMEN!$Z:$Z,0)),"")</f>
        <v/>
      </c>
      <c r="P37" s="276" t="str">
        <f>IFERROR(INDEX(ÖĞRETMEN!B:B,MATCH($BU22,ÖĞRETMEN!$Z:$Z,0)),"")</f>
        <v/>
      </c>
      <c r="Q37" s="457"/>
      <c r="R37" s="458"/>
      <c r="S37" s="459"/>
      <c r="T37" s="460" t="str">
        <f>IFERROR(INDEX(ÖĞRETMEN!C:C,MATCH($BU22,ÖĞRETMEN!$Z:$Z,0)),"")</f>
        <v/>
      </c>
      <c r="U37" s="461"/>
      <c r="V37" s="461"/>
      <c r="W37" s="461"/>
      <c r="X37" s="461"/>
      <c r="Y37" s="462"/>
      <c r="Z37" s="61"/>
      <c r="AA37" s="460" t="str">
        <f>IFERROR(INDEX(ÖĞRETMEN!F:F,MATCH($BU22,ÖĞRETMEN!$Z:$Z,0)),"")</f>
        <v/>
      </c>
      <c r="AB37" s="461"/>
      <c r="AC37" s="461"/>
      <c r="AD37" s="461"/>
      <c r="AE37" s="461"/>
      <c r="AF37" s="461"/>
      <c r="AG37" s="461"/>
      <c r="AH37" s="462"/>
      <c r="AI37" s="178"/>
      <c r="AJ37" s="178"/>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178"/>
      <c r="BI37" s="178"/>
      <c r="BJ37" s="178"/>
      <c r="BK37" s="178"/>
      <c r="BL37" s="178"/>
      <c r="BM37" s="178"/>
      <c r="BN37" s="463"/>
      <c r="BO37" s="464"/>
    </row>
    <row r="38" spans="15:69" ht="13.5" thickTop="1">
      <c r="O38" s="23" t="s">
        <v>168</v>
      </c>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row>
    <row r="39" spans="15:69">
      <c r="O39" s="453" t="s">
        <v>169</v>
      </c>
      <c r="P39" s="453"/>
      <c r="Q39" s="453"/>
      <c r="R39" s="453"/>
      <c r="S39" s="453"/>
      <c r="T39" s="453"/>
      <c r="U39" s="453"/>
      <c r="V39" s="453"/>
      <c r="W39" s="453"/>
      <c r="X39" s="453"/>
      <c r="Y39" s="453"/>
      <c r="Z39" s="453"/>
      <c r="AA39" s="453"/>
      <c r="AB39" s="453"/>
      <c r="AC39" s="453"/>
      <c r="AD39" s="453"/>
      <c r="AE39" s="453"/>
      <c r="AF39" s="453"/>
      <c r="AG39" s="453"/>
      <c r="AH39" s="453"/>
      <c r="AI39" s="453"/>
      <c r="AJ39" s="453"/>
      <c r="AK39" s="453"/>
      <c r="AL39" s="453"/>
      <c r="AM39" s="453"/>
      <c r="AN39" s="453"/>
      <c r="AO39" s="453"/>
      <c r="AP39" s="453"/>
      <c r="AQ39" s="453"/>
      <c r="AR39" s="453"/>
      <c r="AS39" s="453"/>
      <c r="AT39" s="453"/>
      <c r="AU39" s="453"/>
      <c r="AV39" s="453"/>
      <c r="AW39" s="453"/>
      <c r="AX39" s="453"/>
      <c r="AY39" s="453"/>
      <c r="AZ39" s="453"/>
      <c r="BA39" s="453"/>
      <c r="BB39" s="453"/>
      <c r="BC39" s="453"/>
      <c r="BD39" s="453"/>
      <c r="BE39" s="453"/>
      <c r="BF39" s="453"/>
      <c r="BG39" s="453"/>
      <c r="BH39" s="453"/>
      <c r="BI39" s="453"/>
      <c r="BJ39" s="453"/>
      <c r="BK39" s="453"/>
      <c r="BL39" s="453"/>
      <c r="BM39" s="453"/>
      <c r="BN39" s="453"/>
      <c r="BO39" s="453"/>
    </row>
    <row r="40" spans="15:69">
      <c r="O40" s="23" t="s">
        <v>170</v>
      </c>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row>
    <row r="41" spans="15:69">
      <c r="O41" s="23" t="s">
        <v>171</v>
      </c>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row>
    <row r="42" spans="15:69">
      <c r="O42" s="23" t="s">
        <v>172</v>
      </c>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row>
    <row r="43" spans="15:69">
      <c r="O43" s="23" t="s">
        <v>173</v>
      </c>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row>
    <row r="44" spans="15:69">
      <c r="O44" s="454" t="s">
        <v>174</v>
      </c>
      <c r="P44" s="454"/>
      <c r="Q44" s="454"/>
      <c r="R44" s="454"/>
      <c r="S44" s="454"/>
      <c r="T44" s="454"/>
      <c r="U44" s="454"/>
      <c r="V44" s="454"/>
      <c r="W44" s="454"/>
      <c r="X44" s="454"/>
      <c r="Y44" s="454"/>
      <c r="Z44" s="454"/>
      <c r="AA44" s="454"/>
      <c r="AB44" s="454"/>
      <c r="AC44" s="454"/>
      <c r="AD44" s="454"/>
      <c r="AE44" s="454"/>
      <c r="AF44" s="454"/>
      <c r="AG44" s="454"/>
      <c r="AH44" s="454"/>
      <c r="AI44" s="454"/>
      <c r="AJ44" s="454"/>
      <c r="AK44" s="454"/>
      <c r="AL44" s="454"/>
      <c r="AM44" s="454"/>
      <c r="AN44" s="454"/>
      <c r="AO44" s="454"/>
      <c r="AP44" s="454"/>
      <c r="AQ44" s="454"/>
      <c r="AR44" s="454"/>
      <c r="AS44" s="454"/>
      <c r="AT44" s="454"/>
      <c r="AU44" s="454"/>
      <c r="AV44" s="454"/>
      <c r="AW44" s="454"/>
      <c r="AX44" s="454"/>
      <c r="AY44" s="454"/>
      <c r="AZ44" s="454"/>
      <c r="BA44" s="454"/>
      <c r="BB44" s="454"/>
      <c r="BC44" s="454"/>
      <c r="BD44" s="454"/>
      <c r="BE44" s="454"/>
      <c r="BF44" s="454"/>
      <c r="BG44" s="454"/>
      <c r="BH44" s="454"/>
      <c r="BI44" s="454"/>
      <c r="BJ44" s="454"/>
      <c r="BK44" s="454"/>
      <c r="BL44" s="454"/>
      <c r="BM44" s="454"/>
      <c r="BN44" s="454"/>
      <c r="BO44" s="454"/>
    </row>
    <row r="45" spans="15:69" ht="12.75" customHeight="1">
      <c r="O45" s="26" t="s">
        <v>175</v>
      </c>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450" t="s">
        <v>176</v>
      </c>
      <c r="BC45" s="450"/>
      <c r="BD45" s="450"/>
      <c r="BE45" s="450"/>
      <c r="BF45" s="450"/>
      <c r="BG45" s="450"/>
      <c r="BH45" s="450"/>
      <c r="BI45" s="450"/>
      <c r="BJ45" s="450"/>
      <c r="BK45" s="450"/>
      <c r="BL45" s="450"/>
      <c r="BM45" s="450"/>
      <c r="BN45" s="450"/>
      <c r="BO45" s="450"/>
    </row>
    <row r="46" spans="15:69" ht="12.75" customHeight="1">
      <c r="O46" s="23"/>
      <c r="P46" s="23"/>
      <c r="Q46" s="23"/>
      <c r="R46" s="23"/>
      <c r="S46" s="23"/>
      <c r="T46" s="23"/>
      <c r="U46" s="23"/>
      <c r="V46" s="23"/>
      <c r="W46" s="23"/>
      <c r="X46" s="23"/>
      <c r="Y46" s="23"/>
      <c r="Z46" s="23"/>
      <c r="AA46" s="455"/>
      <c r="AB46" s="455"/>
      <c r="AC46" s="455"/>
      <c r="AD46" s="455"/>
      <c r="AE46" s="455"/>
      <c r="AF46" s="455"/>
      <c r="AG46" s="455"/>
      <c r="AH46" s="455"/>
      <c r="AI46" s="455"/>
      <c r="AJ46" s="455"/>
      <c r="AK46" s="455"/>
      <c r="AL46" s="455"/>
      <c r="AM46" s="23"/>
      <c r="AN46" s="23"/>
      <c r="AO46" s="23"/>
      <c r="AP46" s="23"/>
      <c r="AQ46" s="23"/>
      <c r="AR46" s="23"/>
      <c r="AS46" s="23"/>
      <c r="AT46" s="23"/>
      <c r="AU46" s="23"/>
      <c r="AV46" s="23"/>
      <c r="AW46" s="23"/>
      <c r="AX46" s="23"/>
      <c r="AY46" s="23"/>
      <c r="AZ46" s="23"/>
      <c r="BA46" s="23"/>
      <c r="BB46" s="434"/>
      <c r="BC46" s="434"/>
      <c r="BD46" s="434"/>
      <c r="BE46" s="434"/>
      <c r="BF46" s="434"/>
      <c r="BG46" s="434"/>
      <c r="BH46" s="434"/>
      <c r="BI46" s="434"/>
      <c r="BJ46" s="434"/>
      <c r="BK46" s="434"/>
      <c r="BL46" s="434"/>
      <c r="BM46" s="434"/>
      <c r="BN46" s="434"/>
      <c r="BO46" s="24"/>
    </row>
    <row r="47" spans="15:69" ht="26.25" customHeight="1">
      <c r="O47" s="63" t="s">
        <v>177</v>
      </c>
      <c r="P47" s="63"/>
      <c r="V47" s="456" t="str">
        <f>IFERROR(INDEX(ÖĞRETMEN!G:G,MATCH($BU3,ÖĞRETMEN!$Z:$Z,0)),"")</f>
        <v>Ramazan KEKEÇ</v>
      </c>
      <c r="W47" s="456"/>
      <c r="X47" s="456"/>
      <c r="Y47" s="456"/>
      <c r="Z47" s="456"/>
      <c r="AA47" s="456"/>
      <c r="AB47" s="456"/>
      <c r="AC47" s="456"/>
      <c r="AD47" s="456"/>
      <c r="AE47" s="456"/>
      <c r="AF47" s="456"/>
      <c r="AG47" s="456"/>
      <c r="AH47" s="456"/>
      <c r="AI47" s="456"/>
      <c r="AJ47" s="456"/>
      <c r="AK47" s="456"/>
      <c r="AL47" s="456"/>
      <c r="BB47" s="450" t="s">
        <v>178</v>
      </c>
      <c r="BC47" s="450"/>
      <c r="BD47" s="450"/>
      <c r="BE47" s="450"/>
      <c r="BF47" s="450"/>
      <c r="BG47" s="450"/>
      <c r="BH47" s="450"/>
      <c r="BI47" s="450"/>
      <c r="BJ47" s="450"/>
      <c r="BK47" s="450"/>
      <c r="BL47" s="450"/>
      <c r="BM47" s="450"/>
      <c r="BN47" s="450"/>
      <c r="BO47" s="24"/>
    </row>
    <row r="48" spans="15:69" ht="18.75" customHeight="1">
      <c r="AZ48" s="25"/>
      <c r="BA48" s="25"/>
      <c r="BB48" s="25"/>
      <c r="BC48" s="25"/>
      <c r="BD48" s="25"/>
      <c r="BE48" s="25"/>
      <c r="BF48" s="25"/>
      <c r="BG48" s="25"/>
      <c r="BH48" s="25"/>
      <c r="BI48" s="25"/>
      <c r="BJ48" s="25"/>
      <c r="BK48" s="25"/>
      <c r="BL48" s="25"/>
      <c r="BM48" s="25"/>
      <c r="BN48" s="25"/>
      <c r="BO48" s="25"/>
    </row>
    <row r="50" spans="15:82" ht="15">
      <c r="O50"/>
      <c r="P50"/>
      <c r="Q50"/>
      <c r="R50"/>
      <c r="S50"/>
      <c r="T50"/>
      <c r="U50"/>
      <c r="V50"/>
      <c r="W50"/>
      <c r="X50"/>
      <c r="Y50"/>
      <c r="Z50"/>
      <c r="AA50"/>
      <c r="AB50"/>
      <c r="AC50"/>
      <c r="AD50"/>
      <c r="AE50"/>
      <c r="AF50"/>
      <c r="AG50"/>
      <c r="BT50" t="str">
        <f>$BG$2&amp;"0"&amp;ROW()-49</f>
        <v>201</v>
      </c>
      <c r="BU50">
        <f t="shared" ref="BU50:BU69" si="3">VALUE(BT50)</f>
        <v>201</v>
      </c>
    </row>
    <row r="51" spans="15:82" ht="15">
      <c r="BT51" t="str">
        <f t="shared" ref="BT51:BT69" si="4">$BG$2&amp;"0"&amp;ROW()-49</f>
        <v>202</v>
      </c>
      <c r="BU51">
        <f t="shared" si="3"/>
        <v>202</v>
      </c>
    </row>
    <row r="52" spans="15:82" ht="15">
      <c r="O52" s="407" t="s">
        <v>139</v>
      </c>
      <c r="P52" s="407"/>
      <c r="Q52" s="407"/>
      <c r="R52" s="407"/>
      <c r="S52" s="407"/>
      <c r="T52" s="407"/>
      <c r="U52" s="407"/>
      <c r="V52" s="407"/>
      <c r="W52" s="407"/>
      <c r="X52" s="407"/>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7"/>
      <c r="BC52" s="407"/>
      <c r="BD52" s="407"/>
      <c r="BE52" s="407"/>
      <c r="BF52" s="407"/>
      <c r="BG52" s="407"/>
      <c r="BH52" s="407"/>
      <c r="BI52" s="407"/>
      <c r="BJ52" s="407"/>
      <c r="BK52" s="407"/>
      <c r="BL52" s="407"/>
      <c r="BM52" s="407"/>
      <c r="BN52" s="407"/>
      <c r="BO52" s="407"/>
      <c r="BT52" t="str">
        <f t="shared" si="4"/>
        <v>203</v>
      </c>
      <c r="BU52">
        <f t="shared" si="3"/>
        <v>203</v>
      </c>
    </row>
    <row r="53" spans="15:82" ht="15">
      <c r="O53" s="407" t="s">
        <v>140</v>
      </c>
      <c r="P53" s="407"/>
      <c r="Q53" s="407"/>
      <c r="R53" s="407"/>
      <c r="S53" s="407"/>
      <c r="T53" s="407"/>
      <c r="U53" s="407"/>
      <c r="V53" s="407"/>
      <c r="W53" s="407"/>
      <c r="X53" s="407"/>
      <c r="Y53" s="407"/>
      <c r="Z53" s="407"/>
      <c r="AA53" s="407"/>
      <c r="AB53" s="407"/>
      <c r="AC53" s="407"/>
      <c r="AD53" s="407"/>
      <c r="AE53" s="407"/>
      <c r="AF53" s="407"/>
      <c r="AG53" s="407"/>
      <c r="AH53" s="407"/>
      <c r="AI53" s="407"/>
      <c r="AJ53" s="407"/>
      <c r="AK53" s="407"/>
      <c r="AL53" s="407"/>
      <c r="AM53" s="407"/>
      <c r="AN53" s="407"/>
      <c r="AO53" s="407"/>
      <c r="AP53" s="407"/>
      <c r="AQ53" s="407"/>
      <c r="AR53" s="407"/>
      <c r="AS53" s="407"/>
      <c r="AT53" s="407"/>
      <c r="AU53" s="407"/>
      <c r="AV53" s="407"/>
      <c r="AW53" s="407"/>
      <c r="AX53" s="407"/>
      <c r="AY53" s="407"/>
      <c r="AZ53" s="407"/>
      <c r="BA53" s="407"/>
      <c r="BB53" s="407"/>
      <c r="BC53" s="407"/>
      <c r="BD53" s="407"/>
      <c r="BE53" s="407"/>
      <c r="BF53" s="407"/>
      <c r="BG53" s="407"/>
      <c r="BH53" s="407"/>
      <c r="BI53" s="407"/>
      <c r="BJ53" s="407"/>
      <c r="BK53" s="407"/>
      <c r="BL53" s="407"/>
      <c r="BM53" s="407"/>
      <c r="BN53" s="407"/>
      <c r="BO53" s="407"/>
      <c r="BT53" t="str">
        <f t="shared" si="4"/>
        <v>204</v>
      </c>
      <c r="BU53">
        <f t="shared" si="3"/>
        <v>204</v>
      </c>
    </row>
    <row r="54" spans="15:82" ht="15">
      <c r="O54" s="18" t="s">
        <v>141</v>
      </c>
      <c r="P54" s="18"/>
      <c r="Q54" s="18"/>
      <c r="R54" s="18"/>
      <c r="S54" s="18"/>
      <c r="T54" s="18"/>
      <c r="AZ54" s="408" t="s">
        <v>142</v>
      </c>
      <c r="BA54" s="408"/>
      <c r="BB54" s="408"/>
      <c r="BC54" s="408"/>
      <c r="BD54" s="408"/>
      <c r="BE54" s="408"/>
      <c r="BF54" s="408"/>
      <c r="BG54" s="408"/>
      <c r="BH54" s="408"/>
      <c r="BI54" s="408"/>
      <c r="BJ54" s="408"/>
      <c r="BK54" s="408"/>
      <c r="BL54" s="408"/>
      <c r="BM54" s="408"/>
      <c r="BT54" t="str">
        <f t="shared" si="4"/>
        <v>205</v>
      </c>
      <c r="BU54">
        <f t="shared" si="3"/>
        <v>205</v>
      </c>
    </row>
    <row r="55" spans="15:82" ht="15" customHeight="1">
      <c r="O55" s="478" t="str">
        <f>IFERROR(INDEX(ÖĞRETMEN!H:H,MATCH($BU50,ÖĞRETMEN!$Z:$Z,0)),"")</f>
        <v>Ahmet Gökmen - Özgü Cilt Matbaacılık</v>
      </c>
      <c r="P55" s="478"/>
      <c r="Q55" s="478"/>
      <c r="R55" s="478"/>
      <c r="S55" s="478"/>
      <c r="T55" s="478"/>
      <c r="U55" s="478"/>
      <c r="V55" s="478"/>
      <c r="W55" s="478"/>
      <c r="X55" s="478"/>
      <c r="Y55" s="478"/>
      <c r="Z55" s="478"/>
      <c r="AA55" s="478"/>
      <c r="AB55" s="478"/>
      <c r="AC55" s="478"/>
      <c r="AD55" s="478"/>
      <c r="AE55" s="478"/>
      <c r="AF55" s="478"/>
      <c r="AG55" s="478"/>
      <c r="AH55" s="478"/>
      <c r="AI55" s="478"/>
      <c r="AJ55" s="478"/>
      <c r="AK55" s="478"/>
      <c r="AL55" s="478"/>
      <c r="AM55" s="478"/>
      <c r="AZ55" s="19"/>
      <c r="BA55" s="19"/>
      <c r="BB55" s="479" t="str">
        <f>IFERROR(LEFT($O$55,SEARCH("-",O55,1)-1),"")</f>
        <v xml:space="preserve">Ahmet Gökmen </v>
      </c>
      <c r="BC55" s="479"/>
      <c r="BD55" s="479"/>
      <c r="BE55" s="479"/>
      <c r="BF55" s="479"/>
      <c r="BG55" s="479"/>
      <c r="BH55" s="479"/>
      <c r="BI55" s="479"/>
      <c r="BJ55" s="479"/>
      <c r="BK55" s="20"/>
      <c r="BL55" s="19"/>
      <c r="BM55" s="19"/>
      <c r="BT55" t="str">
        <f t="shared" si="4"/>
        <v>206</v>
      </c>
      <c r="BU55">
        <f t="shared" si="3"/>
        <v>206</v>
      </c>
      <c r="BX55" s="480"/>
      <c r="BY55" s="480"/>
      <c r="BZ55" s="480"/>
      <c r="CA55" s="480"/>
      <c r="CB55" s="480"/>
      <c r="CC55" s="480"/>
      <c r="CD55" s="480"/>
    </row>
    <row r="56" spans="15:82" ht="15" customHeight="1">
      <c r="O56" s="445" t="str">
        <f>IFERROR(INDEX(ÖĞRETMEN!J:J,MATCH($BU50,ÖĞRETMEN!$Z:$Z,0)),"")</f>
        <v>Fevzi Çakmak Mah. Babıali Sok. Matbaacılar Sit. 4 Blok No:17</v>
      </c>
      <c r="P56" s="445"/>
      <c r="Q56" s="445"/>
      <c r="R56" s="445"/>
      <c r="S56" s="445"/>
      <c r="T56" s="445"/>
      <c r="U56" s="445"/>
      <c r="V56" s="445"/>
      <c r="W56" s="445"/>
      <c r="X56" s="445"/>
      <c r="Y56" s="445"/>
      <c r="Z56" s="445"/>
      <c r="AA56" s="445"/>
      <c r="AB56" s="445"/>
      <c r="AC56" s="445"/>
      <c r="AD56" s="445"/>
      <c r="AE56" s="445"/>
      <c r="AF56" s="445"/>
      <c r="AG56" s="445"/>
      <c r="AH56" s="445"/>
      <c r="AI56" s="445"/>
      <c r="AJ56" s="445"/>
      <c r="AK56" s="445"/>
      <c r="AL56" s="445"/>
      <c r="AM56" s="445"/>
      <c r="AN56" s="445"/>
      <c r="AZ56" s="444" t="s">
        <v>144</v>
      </c>
      <c r="BA56" s="444"/>
      <c r="BB56" s="444"/>
      <c r="BC56" s="444"/>
      <c r="BD56" s="444"/>
      <c r="BE56" s="444"/>
      <c r="BF56" s="444"/>
      <c r="BG56" s="445" t="s">
        <v>4708</v>
      </c>
      <c r="BH56" s="445"/>
      <c r="BI56" s="445"/>
      <c r="BJ56" s="445"/>
      <c r="BK56" s="445"/>
      <c r="BL56" s="445"/>
      <c r="BM56" s="445"/>
      <c r="BT56" t="str">
        <f t="shared" si="4"/>
        <v>207</v>
      </c>
      <c r="BU56">
        <f t="shared" si="3"/>
        <v>207</v>
      </c>
      <c r="BX56" s="480"/>
      <c r="BY56" s="480"/>
      <c r="BZ56" s="480"/>
      <c r="CA56" s="480"/>
      <c r="CB56" s="480"/>
      <c r="CC56" s="480"/>
      <c r="CD56" s="480"/>
    </row>
    <row r="57" spans="15:82" ht="15" customHeight="1">
      <c r="O57" s="17" t="s">
        <v>146</v>
      </c>
      <c r="S57" s="21" t="s">
        <v>123</v>
      </c>
      <c r="T57" s="481">
        <f>IFERROR(INDEX(ÖĞRETMEN!I:I,MATCH($BU50,ÖĞRETMEN!$Z:$Z,0)),"")</f>
        <v>5355834042</v>
      </c>
      <c r="U57" s="481"/>
      <c r="V57" s="481"/>
      <c r="W57" s="481"/>
      <c r="X57" s="481"/>
      <c r="Y57" s="481"/>
      <c r="Z57" s="481"/>
      <c r="AA57" s="481"/>
      <c r="AD57" s="19"/>
      <c r="BB57" s="408" t="s">
        <v>147</v>
      </c>
      <c r="BC57" s="408"/>
      <c r="BD57" s="408"/>
      <c r="BE57" s="408"/>
      <c r="BF57" s="408"/>
      <c r="BG57" s="408"/>
      <c r="BH57" s="408"/>
      <c r="BI57" s="408"/>
      <c r="BJ57" s="408"/>
      <c r="BK57" s="408"/>
      <c r="BT57" t="str">
        <f t="shared" si="4"/>
        <v>208</v>
      </c>
      <c r="BU57">
        <f t="shared" si="3"/>
        <v>208</v>
      </c>
      <c r="BX57" s="480"/>
      <c r="BY57" s="480"/>
      <c r="BZ57" s="480"/>
      <c r="CA57" s="480"/>
      <c r="CB57" s="480"/>
      <c r="CC57" s="480"/>
      <c r="CD57" s="480"/>
    </row>
    <row r="58" spans="15:82" ht="15" customHeight="1">
      <c r="O58" s="17" t="s">
        <v>149</v>
      </c>
      <c r="S58" s="21" t="s">
        <v>123</v>
      </c>
      <c r="T58" s="477"/>
      <c r="U58" s="477"/>
      <c r="V58" s="477"/>
      <c r="W58" s="477"/>
      <c r="X58" s="55" t="s">
        <v>4708</v>
      </c>
      <c r="Y58" s="19"/>
      <c r="Z58" s="19"/>
      <c r="AA58" s="19"/>
      <c r="AB58" s="19"/>
      <c r="BB58" s="411" t="s">
        <v>150</v>
      </c>
      <c r="BC58" s="411"/>
      <c r="BD58" s="411"/>
      <c r="BE58" s="411"/>
      <c r="BF58" s="411"/>
      <c r="BG58" s="411"/>
      <c r="BH58" s="411"/>
      <c r="BI58" s="411"/>
      <c r="BJ58" s="411"/>
      <c r="BK58" s="411"/>
      <c r="BL58" s="411"/>
      <c r="BM58" s="411"/>
      <c r="BN58" s="411"/>
      <c r="BO58" s="411"/>
      <c r="BT58" t="str">
        <f t="shared" si="4"/>
        <v>209</v>
      </c>
      <c r="BU58">
        <f t="shared" si="3"/>
        <v>209</v>
      </c>
      <c r="BX58" s="470"/>
      <c r="BY58" s="470"/>
      <c r="BZ58" s="470"/>
      <c r="CA58" s="470"/>
      <c r="CB58" s="470"/>
      <c r="CC58" s="470"/>
      <c r="CD58" s="470"/>
    </row>
    <row r="59" spans="15:82" ht="15.75" customHeight="1" thickBot="1">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T59" t="str">
        <f t="shared" si="4"/>
        <v>2010</v>
      </c>
      <c r="BU59">
        <f t="shared" si="3"/>
        <v>2010</v>
      </c>
      <c r="BX59" s="470"/>
      <c r="BY59" s="470"/>
      <c r="BZ59" s="470"/>
      <c r="CA59" s="470"/>
      <c r="CB59" s="470"/>
      <c r="CC59" s="470"/>
      <c r="CD59" s="470"/>
    </row>
    <row r="60" spans="15:82" ht="15.75" customHeight="1" thickTop="1">
      <c r="O60" s="416" t="s">
        <v>153</v>
      </c>
      <c r="P60" s="417"/>
      <c r="Q60" s="417"/>
      <c r="R60" s="417"/>
      <c r="S60" s="417"/>
      <c r="T60" s="417"/>
      <c r="U60" s="417"/>
      <c r="V60" s="417"/>
      <c r="W60" s="417"/>
      <c r="X60" s="417"/>
      <c r="Y60" s="417"/>
      <c r="Z60" s="417"/>
      <c r="AA60" s="417"/>
      <c r="AB60" s="417"/>
      <c r="AC60" s="417"/>
      <c r="AD60" s="417"/>
      <c r="AE60" s="417"/>
      <c r="AF60" s="417"/>
      <c r="AG60" s="417"/>
      <c r="AH60" s="418"/>
      <c r="AI60" s="419" t="s">
        <v>154</v>
      </c>
      <c r="AJ60" s="417"/>
      <c r="AK60" s="417"/>
      <c r="AL60" s="417"/>
      <c r="AM60" s="417"/>
      <c r="AN60" s="417"/>
      <c r="AO60" s="417"/>
      <c r="AP60" s="417"/>
      <c r="AQ60" s="417"/>
      <c r="AR60" s="417"/>
      <c r="AS60" s="417"/>
      <c r="AT60" s="417"/>
      <c r="AU60" s="417"/>
      <c r="AV60" s="417"/>
      <c r="AW60" s="417"/>
      <c r="AX60" s="417"/>
      <c r="AY60" s="417"/>
      <c r="AZ60" s="417"/>
      <c r="BA60" s="417"/>
      <c r="BB60" s="417"/>
      <c r="BC60" s="417"/>
      <c r="BD60" s="417"/>
      <c r="BE60" s="417"/>
      <c r="BF60" s="417"/>
      <c r="BG60" s="417"/>
      <c r="BH60" s="417"/>
      <c r="BI60" s="417"/>
      <c r="BJ60" s="417"/>
      <c r="BK60" s="417"/>
      <c r="BL60" s="417"/>
      <c r="BM60" s="418"/>
      <c r="BN60" s="420" t="s">
        <v>155</v>
      </c>
      <c r="BO60" s="421"/>
      <c r="BT60" t="str">
        <f t="shared" si="4"/>
        <v>2011</v>
      </c>
      <c r="BU60">
        <f t="shared" si="3"/>
        <v>2011</v>
      </c>
      <c r="BX60" s="470"/>
      <c r="BY60" s="470"/>
      <c r="BZ60" s="470"/>
      <c r="CA60" s="470"/>
      <c r="CB60" s="470"/>
      <c r="CC60" s="470"/>
      <c r="CD60" s="470"/>
    </row>
    <row r="61" spans="15:82" ht="15" customHeight="1">
      <c r="O61" s="426" t="s">
        <v>157</v>
      </c>
      <c r="P61" s="428" t="s">
        <v>158</v>
      </c>
      <c r="Q61" s="430" t="s">
        <v>159</v>
      </c>
      <c r="R61" s="431"/>
      <c r="S61" s="432"/>
      <c r="T61" s="436" t="s">
        <v>160</v>
      </c>
      <c r="U61" s="437"/>
      <c r="V61" s="437"/>
      <c r="W61" s="437"/>
      <c r="X61" s="437"/>
      <c r="Y61" s="437"/>
      <c r="Z61" s="438"/>
      <c r="AA61" s="430" t="s">
        <v>161</v>
      </c>
      <c r="AB61" s="431"/>
      <c r="AC61" s="431"/>
      <c r="AD61" s="431"/>
      <c r="AE61" s="431"/>
      <c r="AF61" s="431"/>
      <c r="AG61" s="431"/>
      <c r="AH61" s="432"/>
      <c r="AI61" s="412">
        <v>1</v>
      </c>
      <c r="AJ61" s="412">
        <v>2</v>
      </c>
      <c r="AK61" s="412">
        <v>3</v>
      </c>
      <c r="AL61" s="412">
        <v>4</v>
      </c>
      <c r="AM61" s="412">
        <v>5</v>
      </c>
      <c r="AN61" s="412">
        <v>6</v>
      </c>
      <c r="AO61" s="412">
        <v>7</v>
      </c>
      <c r="AP61" s="412">
        <v>8</v>
      </c>
      <c r="AQ61" s="412">
        <v>9</v>
      </c>
      <c r="AR61" s="412">
        <v>10</v>
      </c>
      <c r="AS61" s="412">
        <v>11</v>
      </c>
      <c r="AT61" s="412">
        <v>12</v>
      </c>
      <c r="AU61" s="412">
        <v>13</v>
      </c>
      <c r="AV61" s="412">
        <v>14</v>
      </c>
      <c r="AW61" s="412">
        <v>15</v>
      </c>
      <c r="AX61" s="412">
        <v>16</v>
      </c>
      <c r="AY61" s="412">
        <v>17</v>
      </c>
      <c r="AZ61" s="412">
        <v>18</v>
      </c>
      <c r="BA61" s="412">
        <v>19</v>
      </c>
      <c r="BB61" s="412">
        <v>20</v>
      </c>
      <c r="BC61" s="412">
        <v>21</v>
      </c>
      <c r="BD61" s="412">
        <v>22</v>
      </c>
      <c r="BE61" s="412">
        <v>23</v>
      </c>
      <c r="BF61" s="412">
        <v>24</v>
      </c>
      <c r="BG61" s="412">
        <v>25</v>
      </c>
      <c r="BH61" s="412">
        <v>26</v>
      </c>
      <c r="BI61" s="412">
        <v>27</v>
      </c>
      <c r="BJ61" s="412">
        <v>28</v>
      </c>
      <c r="BK61" s="412">
        <f>IFERROR(IF(BJ61+1&gt;DAY(EOMONTH($T$11&amp;YIL,0)),"",BJ61+1),"")</f>
        <v>29</v>
      </c>
      <c r="BL61" s="412">
        <f>IFERROR(IF(BK61+1&gt;DAY(EOMONTH($T$11&amp;YIL,0)),"",BK61+1),"")</f>
        <v>30</v>
      </c>
      <c r="BM61" s="412">
        <f>IFERROR(IF(BL61+1&gt;DAY(EOMONTH($T$11&amp;YIL,0)),"",BL61+1),"")</f>
        <v>31</v>
      </c>
      <c r="BN61" s="422"/>
      <c r="BO61" s="423"/>
      <c r="BP61" s="476"/>
      <c r="BT61" t="str">
        <f t="shared" si="4"/>
        <v>2012</v>
      </c>
      <c r="BU61">
        <f t="shared" si="3"/>
        <v>2012</v>
      </c>
    </row>
    <row r="62" spans="15:82" ht="15">
      <c r="O62" s="427"/>
      <c r="P62" s="429"/>
      <c r="Q62" s="433"/>
      <c r="R62" s="434"/>
      <c r="S62" s="435"/>
      <c r="T62" s="439"/>
      <c r="U62" s="440"/>
      <c r="V62" s="440"/>
      <c r="W62" s="440"/>
      <c r="X62" s="440"/>
      <c r="Y62" s="440"/>
      <c r="Z62" s="441"/>
      <c r="AA62" s="433"/>
      <c r="AB62" s="434"/>
      <c r="AC62" s="434"/>
      <c r="AD62" s="434"/>
      <c r="AE62" s="434"/>
      <c r="AF62" s="434"/>
      <c r="AG62" s="434"/>
      <c r="AH62" s="435"/>
      <c r="AI62" s="413"/>
      <c r="AJ62" s="413"/>
      <c r="AK62" s="413"/>
      <c r="AL62" s="413"/>
      <c r="AM62" s="413"/>
      <c r="AN62" s="413"/>
      <c r="AO62" s="413"/>
      <c r="AP62" s="413"/>
      <c r="AQ62" s="413"/>
      <c r="AR62" s="413"/>
      <c r="AS62" s="413"/>
      <c r="AT62" s="413"/>
      <c r="AU62" s="413"/>
      <c r="AV62" s="413"/>
      <c r="AW62" s="413"/>
      <c r="AX62" s="413"/>
      <c r="AY62" s="413"/>
      <c r="AZ62" s="413"/>
      <c r="BA62" s="413"/>
      <c r="BB62" s="413"/>
      <c r="BC62" s="413"/>
      <c r="BD62" s="413"/>
      <c r="BE62" s="413"/>
      <c r="BF62" s="413"/>
      <c r="BG62" s="413"/>
      <c r="BH62" s="413"/>
      <c r="BI62" s="413"/>
      <c r="BJ62" s="413"/>
      <c r="BK62" s="413"/>
      <c r="BL62" s="413"/>
      <c r="BM62" s="413"/>
      <c r="BN62" s="422"/>
      <c r="BO62" s="423"/>
      <c r="BP62" s="476"/>
      <c r="BT62" t="str">
        <f t="shared" si="4"/>
        <v>2013</v>
      </c>
      <c r="BU62">
        <f t="shared" si="3"/>
        <v>2013</v>
      </c>
    </row>
    <row r="63" spans="15:82" ht="15">
      <c r="O63" s="427"/>
      <c r="P63" s="429"/>
      <c r="Q63" s="433"/>
      <c r="R63" s="434"/>
      <c r="S63" s="435"/>
      <c r="T63" s="439"/>
      <c r="U63" s="440"/>
      <c r="V63" s="440"/>
      <c r="W63" s="440"/>
      <c r="X63" s="440"/>
      <c r="Y63" s="440"/>
      <c r="Z63" s="441"/>
      <c r="AA63" s="433"/>
      <c r="AB63" s="434"/>
      <c r="AC63" s="434"/>
      <c r="AD63" s="434"/>
      <c r="AE63" s="434"/>
      <c r="AF63" s="434"/>
      <c r="AG63" s="434"/>
      <c r="AH63" s="435"/>
      <c r="AI63" s="413"/>
      <c r="AJ63" s="413"/>
      <c r="AK63" s="413"/>
      <c r="AL63" s="413"/>
      <c r="AM63" s="413"/>
      <c r="AN63" s="413"/>
      <c r="AO63" s="413"/>
      <c r="AP63" s="413"/>
      <c r="AQ63" s="413"/>
      <c r="AR63" s="413"/>
      <c r="AS63" s="413"/>
      <c r="AT63" s="413"/>
      <c r="AU63" s="413"/>
      <c r="AV63" s="413"/>
      <c r="AW63" s="413"/>
      <c r="AX63" s="413"/>
      <c r="AY63" s="413"/>
      <c r="AZ63" s="413"/>
      <c r="BA63" s="413"/>
      <c r="BB63" s="413"/>
      <c r="BC63" s="413"/>
      <c r="BD63" s="413"/>
      <c r="BE63" s="413"/>
      <c r="BF63" s="413"/>
      <c r="BG63" s="413"/>
      <c r="BH63" s="413"/>
      <c r="BI63" s="413"/>
      <c r="BJ63" s="413"/>
      <c r="BK63" s="413"/>
      <c r="BL63" s="413"/>
      <c r="BM63" s="413"/>
      <c r="BN63" s="422"/>
      <c r="BO63" s="423"/>
      <c r="BP63" s="476"/>
      <c r="BT63" t="str">
        <f t="shared" si="4"/>
        <v>2014</v>
      </c>
      <c r="BU63">
        <f t="shared" si="3"/>
        <v>2014</v>
      </c>
    </row>
    <row r="64" spans="15:82" ht="15">
      <c r="O64" s="471"/>
      <c r="P64" s="472"/>
      <c r="Q64" s="467"/>
      <c r="R64" s="468"/>
      <c r="S64" s="469"/>
      <c r="T64" s="473"/>
      <c r="U64" s="474"/>
      <c r="V64" s="474"/>
      <c r="W64" s="474"/>
      <c r="X64" s="474"/>
      <c r="Y64" s="474"/>
      <c r="Z64" s="475"/>
      <c r="AA64" s="467"/>
      <c r="AB64" s="468"/>
      <c r="AC64" s="468"/>
      <c r="AD64" s="468"/>
      <c r="AE64" s="468"/>
      <c r="AF64" s="468"/>
      <c r="AG64" s="468"/>
      <c r="AH64" s="469"/>
      <c r="AI64" s="414"/>
      <c r="AJ64" s="414"/>
      <c r="AK64" s="414"/>
      <c r="AL64" s="414"/>
      <c r="AM64" s="414"/>
      <c r="AN64" s="414"/>
      <c r="AO64" s="414"/>
      <c r="AP64" s="414"/>
      <c r="AQ64" s="414"/>
      <c r="AR64" s="414"/>
      <c r="AS64" s="414"/>
      <c r="AT64" s="414"/>
      <c r="AU64" s="414"/>
      <c r="AV64" s="414"/>
      <c r="AW64" s="414"/>
      <c r="AX64" s="414"/>
      <c r="AY64" s="414"/>
      <c r="AZ64" s="414"/>
      <c r="BA64" s="414"/>
      <c r="BB64" s="414"/>
      <c r="BC64" s="414"/>
      <c r="BD64" s="414"/>
      <c r="BE64" s="414"/>
      <c r="BF64" s="414"/>
      <c r="BG64" s="414"/>
      <c r="BH64" s="414"/>
      <c r="BI64" s="414"/>
      <c r="BJ64" s="414"/>
      <c r="BK64" s="414"/>
      <c r="BL64" s="414"/>
      <c r="BM64" s="414"/>
      <c r="BN64" s="424"/>
      <c r="BO64" s="425"/>
      <c r="BP64" s="476"/>
      <c r="BT64" t="str">
        <f t="shared" si="4"/>
        <v>2015</v>
      </c>
      <c r="BU64">
        <f t="shared" si="3"/>
        <v>2015</v>
      </c>
    </row>
    <row r="65" spans="15:73" ht="15">
      <c r="O65" s="290" t="str">
        <f>IFERROR(INDEX(ÖĞRETMEN!D:D,MATCH($BU50,ÖĞRETMEN!$Z:$Z,0)),"")</f>
        <v>9 MAB-C (Pazartesi 15) (20 KİŞİLİK)</v>
      </c>
      <c r="P65" s="56">
        <f>IFERROR(INDEX(ÖĞRETMEN!B:B,MATCH($BU50,ÖĞRETMEN!$Z:$Z,0)),"")</f>
        <v>51271</v>
      </c>
      <c r="Q65" s="400"/>
      <c r="R65" s="401"/>
      <c r="S65" s="402"/>
      <c r="T65" s="404" t="str">
        <f>IFERROR(INDEX(ÖĞRETMEN!C:C,MATCH($BU50,ÖĞRETMEN!$Z:$Z,0)),"")</f>
        <v>Kenan NAJI</v>
      </c>
      <c r="U65" s="405"/>
      <c r="V65" s="405"/>
      <c r="W65" s="405"/>
      <c r="X65" s="405"/>
      <c r="Y65" s="406"/>
      <c r="Z65" s="57"/>
      <c r="AA65" s="404" t="str">
        <f>IFERROR(INDEX(ÖĞRETMEN!F:F,MATCH($BU50,ÖĞRETMEN!$Z:$Z,0)),"")</f>
        <v>Ofset Baskı</v>
      </c>
      <c r="AB65" s="405"/>
      <c r="AC65" s="405"/>
      <c r="AD65" s="405"/>
      <c r="AE65" s="405"/>
      <c r="AF65" s="405"/>
      <c r="AG65" s="405"/>
      <c r="AH65" s="406"/>
      <c r="AI65" s="58"/>
      <c r="AJ65" s="58"/>
      <c r="AK65" s="58"/>
      <c r="AL65" s="58"/>
      <c r="AM65" s="58"/>
      <c r="AN65" s="58"/>
      <c r="AO65" s="58"/>
      <c r="AP65" s="58"/>
      <c r="AQ65" s="58"/>
      <c r="AR65" s="58"/>
      <c r="AS65" s="58"/>
      <c r="AT65" s="58"/>
      <c r="AU65" s="58"/>
      <c r="AV65" s="58"/>
      <c r="AW65" s="58"/>
      <c r="AX65" s="58"/>
      <c r="AY65" s="58"/>
      <c r="AZ65" s="58"/>
      <c r="BA65" s="58"/>
      <c r="BB65" s="58"/>
      <c r="BC65" s="58"/>
      <c r="BD65" s="58"/>
      <c r="BE65" s="58"/>
      <c r="BF65" s="58"/>
      <c r="BG65" s="58"/>
      <c r="BH65" s="58"/>
      <c r="BI65" s="58"/>
      <c r="BJ65" s="58"/>
      <c r="BK65" s="58"/>
      <c r="BL65" s="58"/>
      <c r="BM65" s="58"/>
      <c r="BN65" s="465"/>
      <c r="BO65" s="466"/>
      <c r="BQ65" s="17" t="str">
        <f>IFERROR(INDEX(ÖĞRETMEN!M:M,MATCH($BU50,ÖĞRETMEN!$Z:$Z,0)),"")</f>
        <v/>
      </c>
      <c r="BT65" t="str">
        <f t="shared" si="4"/>
        <v>2016</v>
      </c>
      <c r="BU65">
        <f t="shared" si="3"/>
        <v>2016</v>
      </c>
    </row>
    <row r="66" spans="15:73" ht="15">
      <c r="O66" s="290" t="str">
        <f>IFERROR(INDEX(ÖĞRETMEN!D:D,MATCH($BU51,ÖĞRETMEN!$Z:$Z,0)),"")</f>
        <v/>
      </c>
      <c r="P66" s="56" t="str">
        <f>IFERROR(INDEX(ÖĞRETMEN!B:B,MATCH($BU51,ÖĞRETMEN!$Z:$Z,0)),"")</f>
        <v/>
      </c>
      <c r="Q66" s="400"/>
      <c r="R66" s="401"/>
      <c r="S66" s="402"/>
      <c r="T66" s="404" t="str">
        <f>IFERROR(INDEX(ÖĞRETMEN!C:C,MATCH($BU51,ÖĞRETMEN!$Z:$Z,0)),"")</f>
        <v/>
      </c>
      <c r="U66" s="405"/>
      <c r="V66" s="405"/>
      <c r="W66" s="405"/>
      <c r="X66" s="405"/>
      <c r="Y66" s="406"/>
      <c r="Z66" s="59"/>
      <c r="AA66" s="404" t="str">
        <f>IFERROR(INDEX(ÖĞRETMEN!F:F,MATCH($BU51,ÖĞRETMEN!$Z:$Z,0)),"")</f>
        <v/>
      </c>
      <c r="AB66" s="405"/>
      <c r="AC66" s="405"/>
      <c r="AD66" s="405"/>
      <c r="AE66" s="405"/>
      <c r="AF66" s="405"/>
      <c r="AG66" s="405"/>
      <c r="AH66" s="406"/>
      <c r="AI66" s="58"/>
      <c r="AJ66" s="58"/>
      <c r="AK66" s="58"/>
      <c r="AL66" s="58"/>
      <c r="AM66" s="58"/>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465"/>
      <c r="BO66" s="466"/>
      <c r="BQ66" s="17" t="str">
        <f>IFERROR(INDEX(ÖĞRETMEN!M:M,MATCH($BU51,ÖĞRETMEN!$Z:$Z,0)),"")</f>
        <v/>
      </c>
      <c r="BT66" t="str">
        <f t="shared" si="4"/>
        <v>2017</v>
      </c>
      <c r="BU66">
        <f t="shared" si="3"/>
        <v>2017</v>
      </c>
    </row>
    <row r="67" spans="15:73" ht="15">
      <c r="O67" s="290" t="str">
        <f>IFERROR(INDEX(ÖĞRETMEN!D:D,MATCH($BU52,ÖĞRETMEN!$Z:$Z,0)),"")</f>
        <v/>
      </c>
      <c r="P67" s="56" t="str">
        <f>IFERROR(INDEX(ÖĞRETMEN!B:B,MATCH($BU52,ÖĞRETMEN!$Z:$Z,0)),"")</f>
        <v/>
      </c>
      <c r="Q67" s="400"/>
      <c r="R67" s="401"/>
      <c r="S67" s="402"/>
      <c r="T67" s="404" t="str">
        <f>IFERROR(INDEX(ÖĞRETMEN!C:C,MATCH($BU52,ÖĞRETMEN!$Z:$Z,0)),"")</f>
        <v/>
      </c>
      <c r="U67" s="405"/>
      <c r="V67" s="405"/>
      <c r="W67" s="405"/>
      <c r="X67" s="405"/>
      <c r="Y67" s="406"/>
      <c r="Z67" s="59"/>
      <c r="AA67" s="404" t="str">
        <f>IFERROR(INDEX(ÖĞRETMEN!F:F,MATCH($BU52,ÖĞRETMEN!$Z:$Z,0)),"")</f>
        <v/>
      </c>
      <c r="AB67" s="405"/>
      <c r="AC67" s="405"/>
      <c r="AD67" s="405"/>
      <c r="AE67" s="405"/>
      <c r="AF67" s="405"/>
      <c r="AG67" s="405"/>
      <c r="AH67" s="406"/>
      <c r="AI67" s="58"/>
      <c r="AJ67" s="58"/>
      <c r="AK67" s="58"/>
      <c r="AL67" s="58"/>
      <c r="AM67" s="58"/>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465"/>
      <c r="BO67" s="466"/>
      <c r="BQ67" s="17" t="str">
        <f>IFERROR(INDEX(ÖĞRETMEN!M:M,MATCH($BU52,ÖĞRETMEN!$Z:$Z,0)),"")</f>
        <v/>
      </c>
      <c r="BT67" t="str">
        <f t="shared" si="4"/>
        <v>2018</v>
      </c>
      <c r="BU67">
        <f t="shared" si="3"/>
        <v>2018</v>
      </c>
    </row>
    <row r="68" spans="15:73" ht="15">
      <c r="O68" s="290" t="str">
        <f>IFERROR(INDEX(ÖĞRETMEN!D:D,MATCH($BU53,ÖĞRETMEN!$Z:$Z,0)),"")</f>
        <v/>
      </c>
      <c r="P68" s="56" t="str">
        <f>IFERROR(INDEX(ÖĞRETMEN!B:B,MATCH($BU53,ÖĞRETMEN!$Z:$Z,0)),"")</f>
        <v/>
      </c>
      <c r="Q68" s="400"/>
      <c r="R68" s="401"/>
      <c r="S68" s="402"/>
      <c r="T68" s="404" t="str">
        <f>IFERROR(INDEX(ÖĞRETMEN!C:C,MATCH($BU53,ÖĞRETMEN!$Z:$Z,0)),"")</f>
        <v/>
      </c>
      <c r="U68" s="405"/>
      <c r="V68" s="405"/>
      <c r="W68" s="405"/>
      <c r="X68" s="405"/>
      <c r="Y68" s="406"/>
      <c r="Z68" s="59"/>
      <c r="AA68" s="404" t="str">
        <f>IFERROR(INDEX(ÖĞRETMEN!F:F,MATCH($BU53,ÖĞRETMEN!$Z:$Z,0)),"")</f>
        <v/>
      </c>
      <c r="AB68" s="405"/>
      <c r="AC68" s="405"/>
      <c r="AD68" s="405"/>
      <c r="AE68" s="405"/>
      <c r="AF68" s="405"/>
      <c r="AG68" s="405"/>
      <c r="AH68" s="406"/>
      <c r="AI68" s="58"/>
      <c r="AJ68" s="58"/>
      <c r="AK68" s="58"/>
      <c r="AL68" s="58"/>
      <c r="AM68" s="58"/>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465"/>
      <c r="BO68" s="466"/>
      <c r="BQ68" s="17" t="str">
        <f>IFERROR(INDEX(ÖĞRETMEN!M:M,MATCH($BU53,ÖĞRETMEN!$Z:$Z,0)),"")</f>
        <v/>
      </c>
      <c r="BT68" t="str">
        <f t="shared" si="4"/>
        <v>2019</v>
      </c>
      <c r="BU68">
        <f t="shared" si="3"/>
        <v>2019</v>
      </c>
    </row>
    <row r="69" spans="15:73" ht="15">
      <c r="O69" s="290" t="str">
        <f>IFERROR(INDEX(ÖĞRETMEN!D:D,MATCH($BU54,ÖĞRETMEN!$Z:$Z,0)),"")</f>
        <v/>
      </c>
      <c r="P69" s="56" t="str">
        <f>IFERROR(INDEX(ÖĞRETMEN!B:B,MATCH($BU54,ÖĞRETMEN!$Z:$Z,0)),"")</f>
        <v/>
      </c>
      <c r="Q69" s="400"/>
      <c r="R69" s="401"/>
      <c r="S69" s="402"/>
      <c r="T69" s="404" t="str">
        <f>IFERROR(INDEX(ÖĞRETMEN!C:C,MATCH($BU54,ÖĞRETMEN!$Z:$Z,0)),"")</f>
        <v/>
      </c>
      <c r="U69" s="405"/>
      <c r="V69" s="405"/>
      <c r="W69" s="405"/>
      <c r="X69" s="405"/>
      <c r="Y69" s="406"/>
      <c r="Z69" s="59"/>
      <c r="AA69" s="404" t="str">
        <f>IFERROR(INDEX(ÖĞRETMEN!F:F,MATCH($BU54,ÖĞRETMEN!$Z:$Z,0)),"")</f>
        <v/>
      </c>
      <c r="AB69" s="405"/>
      <c r="AC69" s="405"/>
      <c r="AD69" s="405"/>
      <c r="AE69" s="405"/>
      <c r="AF69" s="405"/>
      <c r="AG69" s="405"/>
      <c r="AH69" s="406"/>
      <c r="AI69" s="58"/>
      <c r="AJ69" s="58"/>
      <c r="AK69" s="58"/>
      <c r="AL69" s="58"/>
      <c r="AM69" s="58"/>
      <c r="AN69" s="58"/>
      <c r="AO69" s="58"/>
      <c r="AP69" s="58"/>
      <c r="AQ69" s="58"/>
      <c r="AR69" s="58"/>
      <c r="AS69" s="58"/>
      <c r="AT69" s="58"/>
      <c r="AU69" s="58"/>
      <c r="AV69" s="58"/>
      <c r="AW69" s="58"/>
      <c r="AX69" s="58"/>
      <c r="AY69" s="58"/>
      <c r="AZ69" s="58"/>
      <c r="BA69" s="58"/>
      <c r="BB69" s="58"/>
      <c r="BC69" s="58"/>
      <c r="BD69" s="58"/>
      <c r="BE69" s="58"/>
      <c r="BF69" s="58"/>
      <c r="BG69" s="58"/>
      <c r="BH69" s="58"/>
      <c r="BI69" s="58"/>
      <c r="BJ69" s="58"/>
      <c r="BK69" s="58"/>
      <c r="BL69" s="58"/>
      <c r="BM69" s="58"/>
      <c r="BN69" s="465"/>
      <c r="BO69" s="466"/>
      <c r="BQ69" s="17" t="str">
        <f>IFERROR(INDEX(ÖĞRETMEN!M:M,MATCH($BU54,ÖĞRETMEN!$Z:$Z,0)),"")</f>
        <v/>
      </c>
      <c r="BT69" t="str">
        <f t="shared" si="4"/>
        <v>2020</v>
      </c>
      <c r="BU69">
        <f t="shared" si="3"/>
        <v>2020</v>
      </c>
    </row>
    <row r="70" spans="15:73" ht="15">
      <c r="O70" s="290" t="str">
        <f>IFERROR(INDEX(ÖĞRETMEN!D:D,MATCH($BU55,ÖĞRETMEN!$Z:$Z,0)),"")</f>
        <v/>
      </c>
      <c r="P70" s="56" t="str">
        <f>IFERROR(INDEX(ÖĞRETMEN!B:B,MATCH($BU55,ÖĞRETMEN!$Z:$Z,0)),"")</f>
        <v/>
      </c>
      <c r="Q70" s="400"/>
      <c r="R70" s="401"/>
      <c r="S70" s="402"/>
      <c r="T70" s="404" t="str">
        <f>IFERROR(INDEX(ÖĞRETMEN!C:C,MATCH($BU55,ÖĞRETMEN!$Z:$Z,0)),"")</f>
        <v/>
      </c>
      <c r="U70" s="405"/>
      <c r="V70" s="405"/>
      <c r="W70" s="405"/>
      <c r="X70" s="405"/>
      <c r="Y70" s="406"/>
      <c r="Z70" s="59"/>
      <c r="AA70" s="404" t="str">
        <f>IFERROR(INDEX(ÖĞRETMEN!F:F,MATCH($BU55,ÖĞRETMEN!$Z:$Z,0)),"")</f>
        <v/>
      </c>
      <c r="AB70" s="405"/>
      <c r="AC70" s="405"/>
      <c r="AD70" s="405"/>
      <c r="AE70" s="405"/>
      <c r="AF70" s="405"/>
      <c r="AG70" s="405"/>
      <c r="AH70" s="406"/>
      <c r="AI70" s="58"/>
      <c r="AJ70" s="58"/>
      <c r="AK70" s="58"/>
      <c r="AL70" s="58"/>
      <c r="AM70" s="58"/>
      <c r="AN70" s="58"/>
      <c r="AO70" s="58"/>
      <c r="AP70" s="58"/>
      <c r="AQ70" s="58"/>
      <c r="AR70" s="58"/>
      <c r="AS70" s="58"/>
      <c r="AT70" s="58"/>
      <c r="AU70" s="58"/>
      <c r="AV70" s="58"/>
      <c r="AW70" s="58"/>
      <c r="AX70" s="58"/>
      <c r="AY70" s="58"/>
      <c r="AZ70" s="58"/>
      <c r="BA70" s="58"/>
      <c r="BB70" s="58"/>
      <c r="BC70" s="58"/>
      <c r="BD70" s="58"/>
      <c r="BE70" s="58"/>
      <c r="BF70" s="58"/>
      <c r="BG70" s="58"/>
      <c r="BH70" s="58"/>
      <c r="BI70" s="58"/>
      <c r="BJ70" s="58"/>
      <c r="BK70" s="58"/>
      <c r="BL70" s="58"/>
      <c r="BM70" s="58"/>
      <c r="BN70" s="465"/>
      <c r="BO70" s="466"/>
      <c r="BQ70" s="17" t="str">
        <f>IFERROR(INDEX(ÖĞRETMEN!M:M,MATCH($BU55,ÖĞRETMEN!$Z:$Z,0)),"")</f>
        <v/>
      </c>
      <c r="BT70"/>
      <c r="BU70"/>
    </row>
    <row r="71" spans="15:73" ht="15">
      <c r="O71" s="290" t="str">
        <f>IFERROR(INDEX(ÖĞRETMEN!D:D,MATCH($BU56,ÖĞRETMEN!$Z:$Z,0)),"")</f>
        <v/>
      </c>
      <c r="P71" s="56" t="str">
        <f>IFERROR(INDEX(ÖĞRETMEN!B:B,MATCH($BU56,ÖĞRETMEN!$Z:$Z,0)),"")</f>
        <v/>
      </c>
      <c r="Q71" s="400"/>
      <c r="R71" s="401"/>
      <c r="S71" s="402"/>
      <c r="T71" s="404" t="str">
        <f>IFERROR(INDEX(ÖĞRETMEN!C:C,MATCH($BU56,ÖĞRETMEN!$Z:$Z,0)),"")</f>
        <v/>
      </c>
      <c r="U71" s="405"/>
      <c r="V71" s="405"/>
      <c r="W71" s="405"/>
      <c r="X71" s="405"/>
      <c r="Y71" s="406"/>
      <c r="Z71" s="59"/>
      <c r="AA71" s="404" t="str">
        <f>IFERROR(INDEX(ÖĞRETMEN!F:F,MATCH($BU56,ÖĞRETMEN!$Z:$Z,0)),"")</f>
        <v/>
      </c>
      <c r="AB71" s="405"/>
      <c r="AC71" s="405"/>
      <c r="AD71" s="405"/>
      <c r="AE71" s="405"/>
      <c r="AF71" s="405"/>
      <c r="AG71" s="405"/>
      <c r="AH71" s="406"/>
      <c r="AI71" s="58"/>
      <c r="AJ71" s="58"/>
      <c r="AK71" s="58"/>
      <c r="AL71" s="58"/>
      <c r="AM71" s="58"/>
      <c r="AN71" s="58"/>
      <c r="AO71" s="58"/>
      <c r="AP71" s="58"/>
      <c r="AQ71" s="58"/>
      <c r="AR71" s="58"/>
      <c r="AS71" s="58"/>
      <c r="AT71" s="58"/>
      <c r="AU71" s="58"/>
      <c r="AV71" s="58"/>
      <c r="AW71" s="58"/>
      <c r="AX71" s="58"/>
      <c r="AY71" s="58"/>
      <c r="AZ71" s="58"/>
      <c r="BA71" s="58"/>
      <c r="BB71" s="58"/>
      <c r="BC71" s="58"/>
      <c r="BD71" s="58"/>
      <c r="BE71" s="58"/>
      <c r="BF71" s="58"/>
      <c r="BG71" s="58"/>
      <c r="BH71" s="58"/>
      <c r="BI71" s="58"/>
      <c r="BJ71" s="58"/>
      <c r="BK71" s="58"/>
      <c r="BL71" s="58"/>
      <c r="BM71" s="58"/>
      <c r="BN71" s="465"/>
      <c r="BO71" s="466"/>
      <c r="BQ71" s="17" t="str">
        <f>IFERROR(INDEX(ÖĞRETMEN!M:M,MATCH($BU56,ÖĞRETMEN!$Z:$Z,0)),"")</f>
        <v/>
      </c>
      <c r="BT71"/>
      <c r="BU71"/>
    </row>
    <row r="72" spans="15:73" ht="15">
      <c r="O72" s="290" t="str">
        <f>IFERROR(INDEX(ÖĞRETMEN!D:D,MATCH($BU57,ÖĞRETMEN!$Z:$Z,0)),"")</f>
        <v/>
      </c>
      <c r="P72" s="56" t="str">
        <f>IFERROR(INDEX(ÖĞRETMEN!B:B,MATCH($BU57,ÖĞRETMEN!$Z:$Z,0)),"")</f>
        <v/>
      </c>
      <c r="Q72" s="400"/>
      <c r="R72" s="401"/>
      <c r="S72" s="402"/>
      <c r="T72" s="404" t="str">
        <f>IFERROR(INDEX(ÖĞRETMEN!C:C,MATCH($BU57,ÖĞRETMEN!$Z:$Z,0)),"")</f>
        <v/>
      </c>
      <c r="U72" s="405"/>
      <c r="V72" s="405"/>
      <c r="W72" s="405"/>
      <c r="X72" s="405"/>
      <c r="Y72" s="406"/>
      <c r="Z72" s="59"/>
      <c r="AA72" s="404" t="str">
        <f>IFERROR(INDEX(ÖĞRETMEN!F:F,MATCH($BU57,ÖĞRETMEN!$Z:$Z,0)),"")</f>
        <v/>
      </c>
      <c r="AB72" s="405"/>
      <c r="AC72" s="405"/>
      <c r="AD72" s="405"/>
      <c r="AE72" s="405"/>
      <c r="AF72" s="405"/>
      <c r="AG72" s="405"/>
      <c r="AH72" s="406"/>
      <c r="AI72" s="58"/>
      <c r="AJ72" s="58"/>
      <c r="AK72" s="58"/>
      <c r="AL72" s="58"/>
      <c r="AM72" s="58"/>
      <c r="AN72" s="58"/>
      <c r="AO72" s="58"/>
      <c r="AP72" s="58"/>
      <c r="AQ72" s="58"/>
      <c r="AR72" s="58"/>
      <c r="AS72" s="58"/>
      <c r="AT72" s="58"/>
      <c r="AU72" s="58"/>
      <c r="AV72" s="58"/>
      <c r="AW72" s="58"/>
      <c r="AX72" s="58"/>
      <c r="AY72" s="58"/>
      <c r="AZ72" s="58"/>
      <c r="BA72" s="58"/>
      <c r="BB72" s="58"/>
      <c r="BC72" s="58"/>
      <c r="BD72" s="58"/>
      <c r="BE72" s="58"/>
      <c r="BF72" s="58"/>
      <c r="BG72" s="58"/>
      <c r="BH72" s="58"/>
      <c r="BI72" s="58"/>
      <c r="BJ72" s="58"/>
      <c r="BK72" s="58"/>
      <c r="BL72" s="58"/>
      <c r="BM72" s="58"/>
      <c r="BN72" s="465"/>
      <c r="BO72" s="466"/>
      <c r="BQ72" s="17" t="str">
        <f>IFERROR(INDEX(ÖĞRETMEN!M:M,MATCH($BU57,ÖĞRETMEN!$Z:$Z,0)),"")</f>
        <v/>
      </c>
      <c r="BT72"/>
      <c r="BU72"/>
    </row>
    <row r="73" spans="15:73" ht="15">
      <c r="O73" s="290" t="str">
        <f>IFERROR(INDEX(ÖĞRETMEN!D:D,MATCH($BU58,ÖĞRETMEN!$Z:$Z,0)),"")</f>
        <v/>
      </c>
      <c r="P73" s="56" t="str">
        <f>IFERROR(INDEX(ÖĞRETMEN!B:B,MATCH($BU58,ÖĞRETMEN!$Z:$Z,0)),"")</f>
        <v/>
      </c>
      <c r="Q73" s="400"/>
      <c r="R73" s="401"/>
      <c r="S73" s="402"/>
      <c r="T73" s="404" t="str">
        <f>IFERROR(INDEX(ÖĞRETMEN!C:C,MATCH($BU58,ÖĞRETMEN!$Z:$Z,0)),"")</f>
        <v/>
      </c>
      <c r="U73" s="405"/>
      <c r="V73" s="405"/>
      <c r="W73" s="405"/>
      <c r="X73" s="405"/>
      <c r="Y73" s="406"/>
      <c r="Z73" s="59"/>
      <c r="AA73" s="404" t="str">
        <f>IFERROR(INDEX(ÖĞRETMEN!F:F,MATCH($BU58,ÖĞRETMEN!$Z:$Z,0)),"")</f>
        <v/>
      </c>
      <c r="AB73" s="405"/>
      <c r="AC73" s="405"/>
      <c r="AD73" s="405"/>
      <c r="AE73" s="405"/>
      <c r="AF73" s="405"/>
      <c r="AG73" s="405"/>
      <c r="AH73" s="406"/>
      <c r="AI73" s="58"/>
      <c r="AJ73" s="58"/>
      <c r="AK73" s="58"/>
      <c r="AL73" s="58"/>
      <c r="AM73" s="58"/>
      <c r="AN73" s="58"/>
      <c r="AO73" s="58"/>
      <c r="AP73" s="58"/>
      <c r="AQ73" s="58"/>
      <c r="AR73" s="58"/>
      <c r="AS73" s="58"/>
      <c r="AT73" s="58"/>
      <c r="AU73" s="58"/>
      <c r="AV73" s="58"/>
      <c r="AW73" s="58"/>
      <c r="AX73" s="58"/>
      <c r="AY73" s="58"/>
      <c r="AZ73" s="58"/>
      <c r="BA73" s="58"/>
      <c r="BB73" s="58"/>
      <c r="BC73" s="58"/>
      <c r="BD73" s="58"/>
      <c r="BE73" s="58"/>
      <c r="BF73" s="58"/>
      <c r="BG73" s="58"/>
      <c r="BH73" s="58"/>
      <c r="BI73" s="58"/>
      <c r="BJ73" s="58"/>
      <c r="BK73" s="58"/>
      <c r="BL73" s="58"/>
      <c r="BM73" s="58"/>
      <c r="BN73" s="465"/>
      <c r="BO73" s="466"/>
      <c r="BQ73" s="17" t="str">
        <f>IFERROR(INDEX(ÖĞRETMEN!M:M,MATCH($BU58,ÖĞRETMEN!$Z:$Z,0)),"")</f>
        <v/>
      </c>
      <c r="BT73"/>
      <c r="BU73"/>
    </row>
    <row r="74" spans="15:73" ht="15">
      <c r="O74" s="290" t="str">
        <f>IFERROR(INDEX(ÖĞRETMEN!D:D,MATCH($BU59,ÖĞRETMEN!$Z:$Z,0)),"")</f>
        <v/>
      </c>
      <c r="P74" s="56" t="str">
        <f>IFERROR(INDEX(ÖĞRETMEN!B:B,MATCH($BU59,ÖĞRETMEN!$Z:$Z,0)),"")</f>
        <v/>
      </c>
      <c r="Q74" s="400"/>
      <c r="R74" s="401"/>
      <c r="S74" s="402"/>
      <c r="T74" s="404" t="str">
        <f>IFERROR(INDEX(ÖĞRETMEN!C:C,MATCH($BU59,ÖĞRETMEN!$Z:$Z,0)),"")</f>
        <v/>
      </c>
      <c r="U74" s="405"/>
      <c r="V74" s="405"/>
      <c r="W74" s="405"/>
      <c r="X74" s="405"/>
      <c r="Y74" s="406"/>
      <c r="Z74" s="59"/>
      <c r="AA74" s="404" t="str">
        <f>IFERROR(INDEX(ÖĞRETMEN!F:F,MATCH($BU59,ÖĞRETMEN!$Z:$Z,0)),"")</f>
        <v/>
      </c>
      <c r="AB74" s="405"/>
      <c r="AC74" s="405"/>
      <c r="AD74" s="405"/>
      <c r="AE74" s="405"/>
      <c r="AF74" s="405"/>
      <c r="AG74" s="405"/>
      <c r="AH74" s="406"/>
      <c r="AI74" s="58"/>
      <c r="AJ74" s="58"/>
      <c r="AK74" s="58"/>
      <c r="AL74" s="58"/>
      <c r="AM74" s="58"/>
      <c r="AN74" s="58"/>
      <c r="AO74" s="58"/>
      <c r="AP74" s="58"/>
      <c r="AQ74" s="58"/>
      <c r="AR74" s="58"/>
      <c r="AS74" s="58"/>
      <c r="AT74" s="58"/>
      <c r="AU74" s="58"/>
      <c r="AV74" s="58"/>
      <c r="AW74" s="58"/>
      <c r="AX74" s="58"/>
      <c r="AY74" s="58"/>
      <c r="AZ74" s="58"/>
      <c r="BA74" s="58"/>
      <c r="BB74" s="58"/>
      <c r="BC74" s="58"/>
      <c r="BD74" s="58"/>
      <c r="BE74" s="58"/>
      <c r="BF74" s="58"/>
      <c r="BG74" s="58"/>
      <c r="BH74" s="58"/>
      <c r="BI74" s="58"/>
      <c r="BJ74" s="58"/>
      <c r="BK74" s="58"/>
      <c r="BL74" s="58"/>
      <c r="BM74" s="58"/>
      <c r="BN74" s="465"/>
      <c r="BO74" s="466"/>
      <c r="BQ74" s="17" t="str">
        <f>IFERROR(INDEX(ÖĞRETMEN!M:M,MATCH($BU59,ÖĞRETMEN!$Z:$Z,0)),"")</f>
        <v/>
      </c>
      <c r="BT74"/>
      <c r="BU74"/>
    </row>
    <row r="75" spans="15:73" ht="15">
      <c r="O75" s="290" t="str">
        <f>IFERROR(INDEX(ÖĞRETMEN!D:D,MATCH($BU60,ÖĞRETMEN!$Z:$Z,0)),"")</f>
        <v/>
      </c>
      <c r="P75" s="56" t="str">
        <f>IFERROR(INDEX(ÖĞRETMEN!B:B,MATCH($BU60,ÖĞRETMEN!$Z:$Z,0)),"")</f>
        <v/>
      </c>
      <c r="Q75" s="400"/>
      <c r="R75" s="401"/>
      <c r="S75" s="402"/>
      <c r="T75" s="404" t="str">
        <f>IFERROR(INDEX(ÖĞRETMEN!C:C,MATCH($BU60,ÖĞRETMEN!$Z:$Z,0)),"")</f>
        <v/>
      </c>
      <c r="U75" s="405"/>
      <c r="V75" s="405"/>
      <c r="W75" s="405"/>
      <c r="X75" s="405"/>
      <c r="Y75" s="406"/>
      <c r="Z75" s="59"/>
      <c r="AA75" s="404" t="str">
        <f>IFERROR(INDEX(ÖĞRETMEN!F:F,MATCH($BU60,ÖĞRETMEN!$Z:$Z,0)),"")</f>
        <v/>
      </c>
      <c r="AB75" s="405"/>
      <c r="AC75" s="405"/>
      <c r="AD75" s="405"/>
      <c r="AE75" s="405"/>
      <c r="AF75" s="405"/>
      <c r="AG75" s="405"/>
      <c r="AH75" s="406"/>
      <c r="AI75" s="58"/>
      <c r="AJ75" s="58"/>
      <c r="AK75" s="58"/>
      <c r="AL75" s="58"/>
      <c r="AM75" s="58"/>
      <c r="AN75" s="58"/>
      <c r="AO75" s="58"/>
      <c r="AP75" s="58"/>
      <c r="AQ75" s="58"/>
      <c r="AR75" s="58"/>
      <c r="AS75" s="58"/>
      <c r="AT75" s="58"/>
      <c r="AU75" s="58"/>
      <c r="AV75" s="58"/>
      <c r="AW75" s="58"/>
      <c r="AX75" s="58"/>
      <c r="AY75" s="58"/>
      <c r="AZ75" s="58"/>
      <c r="BA75" s="58"/>
      <c r="BB75" s="58"/>
      <c r="BC75" s="58"/>
      <c r="BD75" s="58"/>
      <c r="BE75" s="58"/>
      <c r="BF75" s="58"/>
      <c r="BG75" s="58"/>
      <c r="BH75" s="58"/>
      <c r="BI75" s="58"/>
      <c r="BJ75" s="58"/>
      <c r="BK75" s="58"/>
      <c r="BL75" s="58"/>
      <c r="BM75" s="58"/>
      <c r="BN75" s="465"/>
      <c r="BO75" s="466"/>
      <c r="BQ75" s="17" t="str">
        <f>IFERROR(INDEX(ÖĞRETMEN!M:M,MATCH($BU60,ÖĞRETMEN!$Z:$Z,0)),"")</f>
        <v/>
      </c>
      <c r="BT75"/>
      <c r="BU75"/>
    </row>
    <row r="76" spans="15:73" ht="15">
      <c r="O76" s="290" t="str">
        <f>IFERROR(INDEX(ÖĞRETMEN!D:D,MATCH($BU61,ÖĞRETMEN!$Z:$Z,0)),"")</f>
        <v/>
      </c>
      <c r="P76" s="56" t="str">
        <f>IFERROR(INDEX(ÖĞRETMEN!B:B,MATCH($BU61,ÖĞRETMEN!$Z:$Z,0)),"")</f>
        <v/>
      </c>
      <c r="Q76" s="400"/>
      <c r="R76" s="401"/>
      <c r="S76" s="402"/>
      <c r="T76" s="404" t="str">
        <f>IFERROR(INDEX(ÖĞRETMEN!C:C,MATCH($BU61,ÖĞRETMEN!$Z:$Z,0)),"")</f>
        <v/>
      </c>
      <c r="U76" s="405"/>
      <c r="V76" s="405"/>
      <c r="W76" s="405"/>
      <c r="X76" s="405"/>
      <c r="Y76" s="406"/>
      <c r="Z76" s="59"/>
      <c r="AA76" s="404" t="str">
        <f>IFERROR(INDEX(ÖĞRETMEN!F:F,MATCH($BU61,ÖĞRETMEN!$Z:$Z,0)),"")</f>
        <v/>
      </c>
      <c r="AB76" s="405"/>
      <c r="AC76" s="405"/>
      <c r="AD76" s="405"/>
      <c r="AE76" s="405"/>
      <c r="AF76" s="405"/>
      <c r="AG76" s="405"/>
      <c r="AH76" s="406"/>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c r="BM76" s="58"/>
      <c r="BN76" s="465"/>
      <c r="BO76" s="466"/>
      <c r="BQ76" s="17" t="str">
        <f>IFERROR(INDEX(ÖĞRETMEN!M:M,MATCH($BU61,ÖĞRETMEN!$Z:$Z,0)),"")</f>
        <v/>
      </c>
      <c r="BT76"/>
      <c r="BU76"/>
    </row>
    <row r="77" spans="15:73" ht="15">
      <c r="O77" s="290" t="str">
        <f>IFERROR(INDEX(ÖĞRETMEN!D:D,MATCH($BU62,ÖĞRETMEN!$Z:$Z,0)),"")</f>
        <v/>
      </c>
      <c r="P77" s="56" t="str">
        <f>IFERROR(INDEX(ÖĞRETMEN!B:B,MATCH($BU62,ÖĞRETMEN!$Z:$Z,0)),"")</f>
        <v/>
      </c>
      <c r="Q77" s="400"/>
      <c r="R77" s="401"/>
      <c r="S77" s="402"/>
      <c r="T77" s="404" t="str">
        <f>IFERROR(INDEX(ÖĞRETMEN!C:C,MATCH($BU62,ÖĞRETMEN!$Z:$Z,0)),"")</f>
        <v/>
      </c>
      <c r="U77" s="405"/>
      <c r="V77" s="405"/>
      <c r="W77" s="405"/>
      <c r="X77" s="405"/>
      <c r="Y77" s="406"/>
      <c r="Z77" s="59"/>
      <c r="AA77" s="404" t="str">
        <f>IFERROR(INDEX(ÖĞRETMEN!F:F,MATCH($BU62,ÖĞRETMEN!$Z:$Z,0)),"")</f>
        <v/>
      </c>
      <c r="AB77" s="405"/>
      <c r="AC77" s="405"/>
      <c r="AD77" s="405"/>
      <c r="AE77" s="405"/>
      <c r="AF77" s="405"/>
      <c r="AG77" s="405"/>
      <c r="AH77" s="406"/>
      <c r="AI77" s="58"/>
      <c r="AJ77" s="58"/>
      <c r="AK77" s="58"/>
      <c r="AL77" s="58"/>
      <c r="AM77" s="58"/>
      <c r="AN77" s="58"/>
      <c r="AO77" s="58"/>
      <c r="AP77" s="58"/>
      <c r="AQ77" s="58"/>
      <c r="AR77" s="58"/>
      <c r="AS77" s="58"/>
      <c r="AT77" s="58"/>
      <c r="AU77" s="58"/>
      <c r="AV77" s="58"/>
      <c r="AW77" s="58"/>
      <c r="AX77" s="58"/>
      <c r="AY77" s="58"/>
      <c r="AZ77" s="58"/>
      <c r="BA77" s="58"/>
      <c r="BB77" s="58"/>
      <c r="BC77" s="58"/>
      <c r="BD77" s="58"/>
      <c r="BE77" s="58"/>
      <c r="BF77" s="58"/>
      <c r="BG77" s="58"/>
      <c r="BH77" s="58"/>
      <c r="BI77" s="58"/>
      <c r="BJ77" s="58"/>
      <c r="BK77" s="58"/>
      <c r="BL77" s="58"/>
      <c r="BM77" s="58"/>
      <c r="BN77" s="465"/>
      <c r="BO77" s="466"/>
      <c r="BQ77" s="17" t="str">
        <f>IFERROR(INDEX(ÖĞRETMEN!M:M,MATCH($BU62,ÖĞRETMEN!$Z:$Z,0)),"")</f>
        <v/>
      </c>
      <c r="BT77"/>
      <c r="BU77"/>
    </row>
    <row r="78" spans="15:73" ht="15">
      <c r="O78" s="290" t="str">
        <f>IFERROR(INDEX(ÖĞRETMEN!D:D,MATCH($BU63,ÖĞRETMEN!$Z:$Z,0)),"")</f>
        <v/>
      </c>
      <c r="P78" s="56" t="str">
        <f>IFERROR(INDEX(ÖĞRETMEN!B:B,MATCH($BU63,ÖĞRETMEN!$Z:$Z,0)),"")</f>
        <v/>
      </c>
      <c r="Q78" s="400"/>
      <c r="R78" s="401"/>
      <c r="S78" s="402"/>
      <c r="T78" s="404" t="str">
        <f>IFERROR(INDEX(ÖĞRETMEN!C:C,MATCH($BU63,ÖĞRETMEN!$Z:$Z,0)),"")</f>
        <v/>
      </c>
      <c r="U78" s="405"/>
      <c r="V78" s="405"/>
      <c r="W78" s="405"/>
      <c r="X78" s="405"/>
      <c r="Y78" s="406"/>
      <c r="Z78" s="59"/>
      <c r="AA78" s="404" t="str">
        <f>IFERROR(INDEX(ÖĞRETMEN!F:F,MATCH($BU63,ÖĞRETMEN!$Z:$Z,0)),"")</f>
        <v/>
      </c>
      <c r="AB78" s="405"/>
      <c r="AC78" s="405"/>
      <c r="AD78" s="405"/>
      <c r="AE78" s="405"/>
      <c r="AF78" s="405"/>
      <c r="AG78" s="405"/>
      <c r="AH78" s="406"/>
      <c r="AI78" s="58"/>
      <c r="AJ78" s="58"/>
      <c r="AK78" s="58"/>
      <c r="AL78" s="58"/>
      <c r="AM78" s="58"/>
      <c r="AN78" s="58"/>
      <c r="AO78" s="58"/>
      <c r="AP78" s="58"/>
      <c r="AQ78" s="58"/>
      <c r="AR78" s="58"/>
      <c r="AS78" s="58"/>
      <c r="AT78" s="58"/>
      <c r="AU78" s="58"/>
      <c r="AV78" s="58"/>
      <c r="AW78" s="58"/>
      <c r="AX78" s="58"/>
      <c r="AY78" s="58"/>
      <c r="AZ78" s="58"/>
      <c r="BA78" s="58"/>
      <c r="BB78" s="58"/>
      <c r="BC78" s="58"/>
      <c r="BD78" s="58"/>
      <c r="BE78" s="58"/>
      <c r="BF78" s="58"/>
      <c r="BG78" s="58"/>
      <c r="BH78" s="58"/>
      <c r="BI78" s="58"/>
      <c r="BJ78" s="58"/>
      <c r="BK78" s="58"/>
      <c r="BL78" s="58"/>
      <c r="BM78" s="58"/>
      <c r="BN78" s="465"/>
      <c r="BO78" s="466"/>
      <c r="BQ78" s="17" t="str">
        <f>IFERROR(INDEX(ÖĞRETMEN!M:M,MATCH($BU63,ÖĞRETMEN!$Z:$Z,0)),"")</f>
        <v/>
      </c>
      <c r="BT78"/>
      <c r="BU78"/>
    </row>
    <row r="79" spans="15:73" ht="15">
      <c r="O79" s="290" t="str">
        <f>IFERROR(INDEX(ÖĞRETMEN!D:D,MATCH($BU64,ÖĞRETMEN!$Z:$Z,0)),"")</f>
        <v/>
      </c>
      <c r="P79" s="56" t="str">
        <f>IFERROR(INDEX(ÖĞRETMEN!B:B,MATCH($BU64,ÖĞRETMEN!$Z:$Z,0)),"")</f>
        <v/>
      </c>
      <c r="Q79" s="271"/>
      <c r="R79" s="272"/>
      <c r="S79" s="273"/>
      <c r="T79" s="404" t="str">
        <f>IFERROR(INDEX(ÖĞRETMEN!C:C,MATCH($BU64,ÖĞRETMEN!$Z:$Z,0)),"")</f>
        <v/>
      </c>
      <c r="U79" s="405"/>
      <c r="V79" s="405"/>
      <c r="W79" s="405"/>
      <c r="X79" s="405"/>
      <c r="Y79" s="406"/>
      <c r="Z79" s="180"/>
      <c r="AA79" s="404" t="str">
        <f>IFERROR(INDEX(ÖĞRETMEN!F:F,MATCH($BU64,ÖĞRETMEN!$Z:$Z,0)),"")</f>
        <v/>
      </c>
      <c r="AB79" s="405"/>
      <c r="AC79" s="405"/>
      <c r="AD79" s="405"/>
      <c r="AE79" s="405"/>
      <c r="AF79" s="405"/>
      <c r="AG79" s="405"/>
      <c r="AH79" s="406"/>
      <c r="AI79" s="58"/>
      <c r="AJ79" s="58"/>
      <c r="AK79" s="58"/>
      <c r="AL79" s="58"/>
      <c r="AM79" s="58"/>
      <c r="AN79" s="58"/>
      <c r="AO79" s="58"/>
      <c r="AP79" s="58"/>
      <c r="AQ79" s="58"/>
      <c r="AR79" s="58"/>
      <c r="AS79" s="58"/>
      <c r="AT79" s="58"/>
      <c r="AU79" s="58"/>
      <c r="AV79" s="58"/>
      <c r="AW79" s="58"/>
      <c r="AX79" s="58"/>
      <c r="AY79" s="58"/>
      <c r="AZ79" s="58"/>
      <c r="BA79" s="58"/>
      <c r="BB79" s="58"/>
      <c r="BC79" s="58"/>
      <c r="BD79" s="58"/>
      <c r="BE79" s="58"/>
      <c r="BF79" s="58"/>
      <c r="BG79" s="58"/>
      <c r="BH79" s="58"/>
      <c r="BI79" s="58"/>
      <c r="BJ79" s="58"/>
      <c r="BK79" s="58"/>
      <c r="BL79" s="58"/>
      <c r="BM79" s="58"/>
      <c r="BN79" s="181"/>
      <c r="BO79" s="182"/>
      <c r="BQ79" s="17" t="str">
        <f>IFERROR(INDEX(ÖĞRETMEN!M:M,MATCH($BU64,ÖĞRETMEN!$Z:$Z,0)),"")</f>
        <v/>
      </c>
      <c r="BT79"/>
      <c r="BU79"/>
    </row>
    <row r="80" spans="15:73" ht="15">
      <c r="O80" s="290" t="str">
        <f>IFERROR(INDEX(ÖĞRETMEN!D:D,MATCH($BU65,ÖĞRETMEN!$Z:$Z,0)),"")</f>
        <v/>
      </c>
      <c r="P80" s="56" t="str">
        <f>IFERROR(INDEX(ÖĞRETMEN!B:B,MATCH($BU65,ÖĞRETMEN!$Z:$Z,0)),"")</f>
        <v/>
      </c>
      <c r="Q80" s="271"/>
      <c r="R80" s="272"/>
      <c r="S80" s="273"/>
      <c r="T80" s="404" t="str">
        <f>IFERROR(INDEX(ÖĞRETMEN!C:C,MATCH($BU65,ÖĞRETMEN!$Z:$Z,0)),"")</f>
        <v/>
      </c>
      <c r="U80" s="405"/>
      <c r="V80" s="405"/>
      <c r="W80" s="405"/>
      <c r="X80" s="405"/>
      <c r="Y80" s="406"/>
      <c r="Z80" s="180"/>
      <c r="AA80" s="404" t="str">
        <f>IFERROR(INDEX(ÖĞRETMEN!F:F,MATCH($BU65,ÖĞRETMEN!$Z:$Z,0)),"")</f>
        <v/>
      </c>
      <c r="AB80" s="405"/>
      <c r="AC80" s="405"/>
      <c r="AD80" s="405"/>
      <c r="AE80" s="405"/>
      <c r="AF80" s="405"/>
      <c r="AG80" s="405"/>
      <c r="AH80" s="406"/>
      <c r="AI80" s="58"/>
      <c r="AJ80" s="58"/>
      <c r="AK80" s="58"/>
      <c r="AL80" s="58"/>
      <c r="AM80" s="58"/>
      <c r="AN80" s="58"/>
      <c r="AO80" s="58"/>
      <c r="AP80" s="58"/>
      <c r="AQ80" s="58"/>
      <c r="AR80" s="58"/>
      <c r="AS80" s="58"/>
      <c r="AT80" s="58"/>
      <c r="AU80" s="58"/>
      <c r="AV80" s="58"/>
      <c r="AW80" s="58"/>
      <c r="AX80" s="58"/>
      <c r="AY80" s="58"/>
      <c r="AZ80" s="58"/>
      <c r="BA80" s="58"/>
      <c r="BB80" s="58"/>
      <c r="BC80" s="58"/>
      <c r="BD80" s="58"/>
      <c r="BE80" s="58"/>
      <c r="BF80" s="58"/>
      <c r="BG80" s="58"/>
      <c r="BH80" s="58"/>
      <c r="BI80" s="58"/>
      <c r="BJ80" s="58"/>
      <c r="BK80" s="58"/>
      <c r="BL80" s="58"/>
      <c r="BM80" s="58"/>
      <c r="BN80" s="181"/>
      <c r="BO80" s="182"/>
      <c r="BQ80" s="17" t="str">
        <f>IFERROR(INDEX(ÖĞRETMEN!M:M,MATCH($BU65,ÖĞRETMEN!$Z:$Z,0)),"")</f>
        <v/>
      </c>
      <c r="BT80"/>
      <c r="BU80"/>
    </row>
    <row r="81" spans="15:73" ht="15">
      <c r="O81" s="290" t="str">
        <f>IFERROR(INDEX(ÖĞRETMEN!D:D,MATCH($BU66,ÖĞRETMEN!$Z:$Z,0)),"")</f>
        <v/>
      </c>
      <c r="P81" s="56" t="str">
        <f>IFERROR(INDEX(ÖĞRETMEN!B:B,MATCH($BU66,ÖĞRETMEN!$Z:$Z,0)),"")</f>
        <v/>
      </c>
      <c r="Q81" s="271"/>
      <c r="R81" s="272"/>
      <c r="S81" s="273"/>
      <c r="T81" s="404" t="str">
        <f>IFERROR(INDEX(ÖĞRETMEN!C:C,MATCH($BU66,ÖĞRETMEN!$Z:$Z,0)),"")</f>
        <v/>
      </c>
      <c r="U81" s="405"/>
      <c r="V81" s="405"/>
      <c r="W81" s="405"/>
      <c r="X81" s="405"/>
      <c r="Y81" s="406"/>
      <c r="Z81" s="180"/>
      <c r="AA81" s="404" t="str">
        <f>IFERROR(INDEX(ÖĞRETMEN!F:F,MATCH($BU66,ÖĞRETMEN!$Z:$Z,0)),"")</f>
        <v/>
      </c>
      <c r="AB81" s="405"/>
      <c r="AC81" s="405"/>
      <c r="AD81" s="405"/>
      <c r="AE81" s="405"/>
      <c r="AF81" s="405"/>
      <c r="AG81" s="405"/>
      <c r="AH81" s="406"/>
      <c r="AI81" s="58"/>
      <c r="AJ81" s="58"/>
      <c r="AK81" s="58"/>
      <c r="AL81" s="58"/>
      <c r="AM81" s="58"/>
      <c r="AN81" s="58"/>
      <c r="AO81" s="58"/>
      <c r="AP81" s="58"/>
      <c r="AQ81" s="58"/>
      <c r="AR81" s="58"/>
      <c r="AS81" s="58"/>
      <c r="AT81" s="58"/>
      <c r="AU81" s="58"/>
      <c r="AV81" s="58"/>
      <c r="AW81" s="58"/>
      <c r="AX81" s="58"/>
      <c r="AY81" s="58"/>
      <c r="AZ81" s="58"/>
      <c r="BA81" s="58"/>
      <c r="BB81" s="58"/>
      <c r="BC81" s="58"/>
      <c r="BD81" s="58"/>
      <c r="BE81" s="58"/>
      <c r="BF81" s="58"/>
      <c r="BG81" s="58"/>
      <c r="BH81" s="58"/>
      <c r="BI81" s="58"/>
      <c r="BJ81" s="58"/>
      <c r="BK81" s="58"/>
      <c r="BL81" s="58"/>
      <c r="BM81" s="58"/>
      <c r="BN81" s="181"/>
      <c r="BO81" s="182"/>
      <c r="BQ81" s="17" t="str">
        <f>IFERROR(INDEX(ÖĞRETMEN!M:M,MATCH($BU66,ÖĞRETMEN!$Z:$Z,0)),"")</f>
        <v/>
      </c>
      <c r="BT81"/>
      <c r="BU81"/>
    </row>
    <row r="82" spans="15:73" ht="15">
      <c r="O82" s="290" t="str">
        <f>IFERROR(INDEX(ÖĞRETMEN!D:D,MATCH($BU67,ÖĞRETMEN!$Z:$Z,0)),"")</f>
        <v/>
      </c>
      <c r="P82" s="56" t="str">
        <f>IFERROR(INDEX(ÖĞRETMEN!B:B,MATCH($BU67,ÖĞRETMEN!$Z:$Z,0)),"")</f>
        <v/>
      </c>
      <c r="Q82" s="271"/>
      <c r="R82" s="272"/>
      <c r="S82" s="273"/>
      <c r="T82" s="404" t="str">
        <f>IFERROR(INDEX(ÖĞRETMEN!C:C,MATCH($BU67,ÖĞRETMEN!$Z:$Z,0)),"")</f>
        <v/>
      </c>
      <c r="U82" s="405"/>
      <c r="V82" s="405"/>
      <c r="W82" s="405"/>
      <c r="X82" s="405"/>
      <c r="Y82" s="406"/>
      <c r="Z82" s="180"/>
      <c r="AA82" s="404" t="str">
        <f>IFERROR(INDEX(ÖĞRETMEN!F:F,MATCH($BU67,ÖĞRETMEN!$Z:$Z,0)),"")</f>
        <v/>
      </c>
      <c r="AB82" s="405"/>
      <c r="AC82" s="405"/>
      <c r="AD82" s="405"/>
      <c r="AE82" s="405"/>
      <c r="AF82" s="405"/>
      <c r="AG82" s="405"/>
      <c r="AH82" s="406"/>
      <c r="AI82" s="58"/>
      <c r="AJ82" s="58"/>
      <c r="AK82" s="58"/>
      <c r="AL82" s="58"/>
      <c r="AM82" s="58"/>
      <c r="AN82" s="58"/>
      <c r="AO82" s="58"/>
      <c r="AP82" s="58"/>
      <c r="AQ82" s="58"/>
      <c r="AR82" s="58"/>
      <c r="AS82" s="58"/>
      <c r="AT82" s="58"/>
      <c r="AU82" s="58"/>
      <c r="AV82" s="58"/>
      <c r="AW82" s="58"/>
      <c r="AX82" s="58"/>
      <c r="AY82" s="58"/>
      <c r="AZ82" s="58"/>
      <c r="BA82" s="58"/>
      <c r="BB82" s="58"/>
      <c r="BC82" s="58"/>
      <c r="BD82" s="58"/>
      <c r="BE82" s="58"/>
      <c r="BF82" s="58"/>
      <c r="BG82" s="58"/>
      <c r="BH82" s="58"/>
      <c r="BI82" s="58"/>
      <c r="BJ82" s="58"/>
      <c r="BK82" s="58"/>
      <c r="BL82" s="58"/>
      <c r="BM82" s="58"/>
      <c r="BN82" s="181"/>
      <c r="BO82" s="182"/>
      <c r="BQ82" s="17" t="str">
        <f>IFERROR(INDEX(ÖĞRETMEN!M:M,MATCH($BU67,ÖĞRETMEN!$Z:$Z,0)),"")</f>
        <v/>
      </c>
      <c r="BT82"/>
      <c r="BU82"/>
    </row>
    <row r="83" spans="15:73" ht="15">
      <c r="O83" s="290" t="str">
        <f>IFERROR(INDEX(ÖĞRETMEN!D:D,MATCH($BU68,ÖĞRETMEN!$Z:$Z,0)),"")</f>
        <v/>
      </c>
      <c r="P83" s="56" t="str">
        <f>IFERROR(INDEX(ÖĞRETMEN!B:B,MATCH($BU68,ÖĞRETMEN!$Z:$Z,0)),"")</f>
        <v/>
      </c>
      <c r="Q83" s="271"/>
      <c r="R83" s="272"/>
      <c r="S83" s="273"/>
      <c r="T83" s="404" t="str">
        <f>IFERROR(INDEX(ÖĞRETMEN!C:C,MATCH($BU68,ÖĞRETMEN!$Z:$Z,0)),"")</f>
        <v/>
      </c>
      <c r="U83" s="405"/>
      <c r="V83" s="405"/>
      <c r="W83" s="405"/>
      <c r="X83" s="405"/>
      <c r="Y83" s="406"/>
      <c r="Z83" s="180"/>
      <c r="AA83" s="404" t="str">
        <f>IFERROR(INDEX(ÖĞRETMEN!F:F,MATCH($BU68,ÖĞRETMEN!$Z:$Z,0)),"")</f>
        <v/>
      </c>
      <c r="AB83" s="405"/>
      <c r="AC83" s="405"/>
      <c r="AD83" s="405"/>
      <c r="AE83" s="405"/>
      <c r="AF83" s="405"/>
      <c r="AG83" s="405"/>
      <c r="AH83" s="406"/>
      <c r="AI83" s="58"/>
      <c r="AJ83" s="58"/>
      <c r="AK83" s="58"/>
      <c r="AL83" s="58"/>
      <c r="AM83" s="58"/>
      <c r="AN83" s="58"/>
      <c r="AO83" s="58"/>
      <c r="AP83" s="58"/>
      <c r="AQ83" s="58"/>
      <c r="AR83" s="58"/>
      <c r="AS83" s="58"/>
      <c r="AT83" s="58"/>
      <c r="AU83" s="58"/>
      <c r="AV83" s="58"/>
      <c r="AW83" s="58"/>
      <c r="AX83" s="58"/>
      <c r="AY83" s="58"/>
      <c r="AZ83" s="58"/>
      <c r="BA83" s="58"/>
      <c r="BB83" s="58"/>
      <c r="BC83" s="58"/>
      <c r="BD83" s="58"/>
      <c r="BE83" s="58"/>
      <c r="BF83" s="58"/>
      <c r="BG83" s="58"/>
      <c r="BH83" s="58"/>
      <c r="BI83" s="58"/>
      <c r="BJ83" s="58"/>
      <c r="BK83" s="58"/>
      <c r="BL83" s="58"/>
      <c r="BM83" s="58"/>
      <c r="BN83" s="181"/>
      <c r="BO83" s="182"/>
      <c r="BQ83" s="17" t="str">
        <f>IFERROR(INDEX(ÖĞRETMEN!M:M,MATCH($BU68,ÖĞRETMEN!$Z:$Z,0)),"")</f>
        <v/>
      </c>
      <c r="BT83"/>
      <c r="BU83"/>
    </row>
    <row r="84" spans="15:73" ht="15.75" thickBot="1">
      <c r="O84" s="285" t="str">
        <f>IFERROR(INDEX(ÖĞRETMEN!D:D,MATCH($BU69,ÖĞRETMEN!$Z:$Z,0)),"")</f>
        <v/>
      </c>
      <c r="P84" s="60" t="str">
        <f>IFERROR(INDEX(ÖĞRETMEN!B:B,MATCH($BU69,ÖĞRETMEN!$Z:$Z,0)),"")</f>
        <v/>
      </c>
      <c r="Q84" s="457"/>
      <c r="R84" s="458"/>
      <c r="S84" s="459"/>
      <c r="T84" s="460" t="str">
        <f>IFERROR(INDEX(ÖĞRETMEN!C:C,MATCH($BU69,ÖĞRETMEN!$Z:$Z,0)),"")</f>
        <v/>
      </c>
      <c r="U84" s="461"/>
      <c r="V84" s="461"/>
      <c r="W84" s="461"/>
      <c r="X84" s="461"/>
      <c r="Y84" s="462"/>
      <c r="Z84" s="61"/>
      <c r="AA84" s="460" t="str">
        <f>IFERROR(INDEX(ÖĞRETMEN!F:F,MATCH($BU69,ÖĞRETMEN!$Z:$Z,0)),"")</f>
        <v/>
      </c>
      <c r="AB84" s="461"/>
      <c r="AC84" s="461"/>
      <c r="AD84" s="461"/>
      <c r="AE84" s="461"/>
      <c r="AF84" s="461"/>
      <c r="AG84" s="461"/>
      <c r="AH84" s="4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c r="BM84" s="62"/>
      <c r="BN84" s="463"/>
      <c r="BO84" s="464"/>
      <c r="BQ84" s="17" t="str">
        <f>IFERROR(INDEX(ÖĞRETMEN!M:M,MATCH($BU69,ÖĞRETMEN!$Z:$Z,0)),"")</f>
        <v/>
      </c>
      <c r="BT84"/>
      <c r="BU84"/>
    </row>
    <row r="85" spans="15:73" ht="13.5" thickTop="1">
      <c r="O85" s="23" t="s">
        <v>168</v>
      </c>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row>
    <row r="86" spans="15:73">
      <c r="O86" s="453" t="s">
        <v>169</v>
      </c>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Q86" s="453"/>
      <c r="AR86" s="453"/>
      <c r="AS86" s="453"/>
      <c r="AT86" s="453"/>
      <c r="AU86" s="453"/>
      <c r="AV86" s="453"/>
      <c r="AW86" s="453"/>
      <c r="AX86" s="453"/>
      <c r="AY86" s="453"/>
      <c r="AZ86" s="453"/>
      <c r="BA86" s="453"/>
      <c r="BB86" s="453"/>
      <c r="BC86" s="453"/>
      <c r="BD86" s="453"/>
      <c r="BE86" s="453"/>
      <c r="BF86" s="453"/>
      <c r="BG86" s="453"/>
      <c r="BH86" s="453"/>
      <c r="BI86" s="453"/>
      <c r="BJ86" s="453"/>
      <c r="BK86" s="453"/>
      <c r="BL86" s="453"/>
      <c r="BM86" s="453"/>
      <c r="BN86" s="453"/>
      <c r="BO86" s="453"/>
    </row>
    <row r="87" spans="15:73">
      <c r="O87" s="23" t="s">
        <v>170</v>
      </c>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row>
    <row r="88" spans="15:73">
      <c r="O88" s="23" t="s">
        <v>171</v>
      </c>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row>
    <row r="89" spans="15:73">
      <c r="O89" s="23" t="s">
        <v>172</v>
      </c>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row>
    <row r="90" spans="15:73">
      <c r="O90" s="23" t="s">
        <v>173</v>
      </c>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row>
    <row r="91" spans="15:73">
      <c r="O91" s="454" t="s">
        <v>174</v>
      </c>
      <c r="P91" s="454"/>
      <c r="Q91" s="454"/>
      <c r="R91" s="454"/>
      <c r="S91" s="454"/>
      <c r="T91" s="454"/>
      <c r="U91" s="454"/>
      <c r="V91" s="454"/>
      <c r="W91" s="454"/>
      <c r="X91" s="454"/>
      <c r="Y91" s="454"/>
      <c r="Z91" s="454"/>
      <c r="AA91" s="454"/>
      <c r="AB91" s="454"/>
      <c r="AC91" s="454"/>
      <c r="AD91" s="454"/>
      <c r="AE91" s="454"/>
      <c r="AF91" s="454"/>
      <c r="AG91" s="454"/>
      <c r="AH91" s="454"/>
      <c r="AI91" s="454"/>
      <c r="AJ91" s="454"/>
      <c r="AK91" s="454"/>
      <c r="AL91" s="454"/>
      <c r="AM91" s="454"/>
      <c r="AN91" s="454"/>
      <c r="AO91" s="454"/>
      <c r="AP91" s="454"/>
      <c r="AQ91" s="454"/>
      <c r="AR91" s="454"/>
      <c r="AS91" s="454"/>
      <c r="AT91" s="454"/>
      <c r="AU91" s="454"/>
      <c r="AV91" s="454"/>
      <c r="AW91" s="454"/>
      <c r="AX91" s="454"/>
      <c r="AY91" s="454"/>
      <c r="AZ91" s="454"/>
      <c r="BA91" s="454"/>
      <c r="BB91" s="454"/>
      <c r="BC91" s="454"/>
      <c r="BD91" s="454"/>
      <c r="BE91" s="454"/>
      <c r="BF91" s="454"/>
      <c r="BG91" s="454"/>
      <c r="BH91" s="454"/>
      <c r="BI91" s="454"/>
      <c r="BJ91" s="454"/>
      <c r="BK91" s="454"/>
      <c r="BL91" s="454"/>
      <c r="BM91" s="454"/>
      <c r="BN91" s="454"/>
      <c r="BO91" s="454"/>
    </row>
    <row r="92" spans="15:73" ht="12.75" customHeight="1">
      <c r="O92" s="26" t="s">
        <v>175</v>
      </c>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450" t="s">
        <v>176</v>
      </c>
      <c r="BC92" s="450"/>
      <c r="BD92" s="450"/>
      <c r="BE92" s="450"/>
      <c r="BF92" s="450"/>
      <c r="BG92" s="450"/>
      <c r="BH92" s="450"/>
      <c r="BI92" s="450"/>
      <c r="BJ92" s="450"/>
      <c r="BK92" s="450"/>
      <c r="BL92" s="450"/>
      <c r="BM92" s="450"/>
      <c r="BN92" s="450"/>
      <c r="BO92" s="450"/>
    </row>
    <row r="93" spans="15:73">
      <c r="O93" s="23"/>
      <c r="P93" s="23"/>
      <c r="Q93" s="23"/>
      <c r="R93" s="23"/>
      <c r="S93" s="23"/>
      <c r="T93" s="23"/>
      <c r="U93" s="23"/>
      <c r="V93" s="23"/>
      <c r="W93" s="23"/>
      <c r="X93" s="23"/>
      <c r="Y93" s="23"/>
      <c r="Z93" s="23"/>
      <c r="AA93" s="455"/>
      <c r="AB93" s="455"/>
      <c r="AC93" s="455"/>
      <c r="AD93" s="455"/>
      <c r="AE93" s="455"/>
      <c r="AF93" s="455"/>
      <c r="AG93" s="455"/>
      <c r="AH93" s="455"/>
      <c r="AI93" s="455"/>
      <c r="AJ93" s="455"/>
      <c r="AK93" s="455"/>
      <c r="AL93" s="455"/>
      <c r="AM93" s="23"/>
      <c r="AN93" s="23"/>
      <c r="AO93" s="23"/>
      <c r="AP93" s="23"/>
      <c r="AQ93" s="23"/>
      <c r="AR93" s="23"/>
      <c r="AS93" s="23"/>
      <c r="AT93" s="23"/>
      <c r="AU93" s="23"/>
      <c r="AV93" s="23"/>
      <c r="AW93" s="23"/>
      <c r="AX93" s="23"/>
      <c r="AY93" s="23"/>
      <c r="AZ93" s="23"/>
      <c r="BA93" s="23"/>
      <c r="BB93" s="434"/>
      <c r="BC93" s="434"/>
      <c r="BD93" s="434"/>
      <c r="BE93" s="434"/>
      <c r="BF93" s="434"/>
      <c r="BG93" s="434"/>
      <c r="BH93" s="434"/>
      <c r="BI93" s="434"/>
      <c r="BJ93" s="434"/>
      <c r="BK93" s="434"/>
      <c r="BL93" s="434"/>
      <c r="BM93" s="434"/>
      <c r="BN93" s="434"/>
      <c r="BO93" s="24"/>
    </row>
    <row r="94" spans="15:73" ht="25.5" customHeight="1">
      <c r="O94" s="63" t="s">
        <v>177</v>
      </c>
      <c r="P94" s="63"/>
      <c r="Q94" s="63"/>
      <c r="R94" s="63"/>
      <c r="S94" s="63"/>
      <c r="T94" s="63"/>
      <c r="U94" s="63"/>
      <c r="V94" s="456" t="str">
        <f>IFERROR(INDEX(ÖĞRETMEN!G:G,MATCH($BU50,ÖĞRETMEN!$Z:$Z,0)),"")</f>
        <v>Ramazan KEKEÇ</v>
      </c>
      <c r="W94" s="456"/>
      <c r="X94" s="456"/>
      <c r="Y94" s="456"/>
      <c r="Z94" s="456"/>
      <c r="AA94" s="456"/>
      <c r="AB94" s="456"/>
      <c r="AC94" s="456"/>
      <c r="AD94" s="456"/>
      <c r="AE94" s="456"/>
      <c r="AF94" s="456"/>
      <c r="AG94" s="456"/>
      <c r="AH94" s="456"/>
      <c r="AI94" s="456"/>
      <c r="AJ94" s="456"/>
      <c r="AK94" s="456"/>
      <c r="AL94" s="456"/>
      <c r="BB94" s="450" t="s">
        <v>178</v>
      </c>
      <c r="BC94" s="450"/>
      <c r="BD94" s="450"/>
      <c r="BE94" s="450"/>
      <c r="BF94" s="450"/>
      <c r="BG94" s="450"/>
      <c r="BH94" s="450"/>
      <c r="BI94" s="450"/>
      <c r="BJ94" s="450"/>
      <c r="BK94" s="450"/>
      <c r="BL94" s="450"/>
      <c r="BM94" s="450"/>
      <c r="BN94" s="450"/>
      <c r="BO94" s="24"/>
    </row>
    <row r="95" spans="15:73" ht="22.5" customHeight="1"/>
  </sheetData>
  <sheetProtection selectLockedCells="1"/>
  <mergeCells count="273">
    <mergeCell ref="BX8:CD10"/>
    <mergeCell ref="O9:AN9"/>
    <mergeCell ref="AZ9:BF9"/>
    <mergeCell ref="BG9:BM9"/>
    <mergeCell ref="T10:AA10"/>
    <mergeCell ref="BB10:BK10"/>
    <mergeCell ref="P2:R2"/>
    <mergeCell ref="O5:BO5"/>
    <mergeCell ref="O6:BO6"/>
    <mergeCell ref="AZ7:BM7"/>
    <mergeCell ref="O8:AM8"/>
    <mergeCell ref="BB8:BJ8"/>
    <mergeCell ref="BX11:CD13"/>
    <mergeCell ref="O13:AH13"/>
    <mergeCell ref="AI13:BM13"/>
    <mergeCell ref="BN13:BO17"/>
    <mergeCell ref="O14:O17"/>
    <mergeCell ref="P14:P17"/>
    <mergeCell ref="Q14:S17"/>
    <mergeCell ref="T14:Z17"/>
    <mergeCell ref="BP14:BP17"/>
    <mergeCell ref="AT14:AT17"/>
    <mergeCell ref="AU14:AU17"/>
    <mergeCell ref="AV14:AV17"/>
    <mergeCell ref="AW14:AW17"/>
    <mergeCell ref="AX14:AX17"/>
    <mergeCell ref="AY14:AY17"/>
    <mergeCell ref="AN14:AN17"/>
    <mergeCell ref="T11:W11"/>
    <mergeCell ref="BB11:BO11"/>
    <mergeCell ref="BN18:BO18"/>
    <mergeCell ref="BF14:BF17"/>
    <mergeCell ref="BG14:BG17"/>
    <mergeCell ref="BH14:BH17"/>
    <mergeCell ref="BI14:BI17"/>
    <mergeCell ref="BJ14:BJ17"/>
    <mergeCell ref="BK14:BK17"/>
    <mergeCell ref="AZ14:AZ17"/>
    <mergeCell ref="BA14:BA17"/>
    <mergeCell ref="BB14:BB17"/>
    <mergeCell ref="BC14:BC17"/>
    <mergeCell ref="BD14:BD17"/>
    <mergeCell ref="BE14:BE17"/>
    <mergeCell ref="Q19:S19"/>
    <mergeCell ref="T19:Y19"/>
    <mergeCell ref="AA19:AH19"/>
    <mergeCell ref="BN19:BO19"/>
    <mergeCell ref="Q20:S20"/>
    <mergeCell ref="T20:Y20"/>
    <mergeCell ref="AA20:AH20"/>
    <mergeCell ref="BN20:BO20"/>
    <mergeCell ref="BL14:BL17"/>
    <mergeCell ref="BM14:BM17"/>
    <mergeCell ref="AO14:AO17"/>
    <mergeCell ref="AP14:AP17"/>
    <mergeCell ref="AQ14:AQ17"/>
    <mergeCell ref="AR14:AR17"/>
    <mergeCell ref="AS14:AS17"/>
    <mergeCell ref="AA14:AH17"/>
    <mergeCell ref="AI14:AI17"/>
    <mergeCell ref="AJ14:AJ17"/>
    <mergeCell ref="AK14:AK17"/>
    <mergeCell ref="AL14:AL17"/>
    <mergeCell ref="AM14:AM17"/>
    <mergeCell ref="Q18:S18"/>
    <mergeCell ref="T18:Y18"/>
    <mergeCell ref="AA18:AH18"/>
    <mergeCell ref="Q23:S23"/>
    <mergeCell ref="T23:Y23"/>
    <mergeCell ref="AA23:AH23"/>
    <mergeCell ref="BN23:BO23"/>
    <mergeCell ref="Q24:S24"/>
    <mergeCell ref="T24:Y24"/>
    <mergeCell ref="AA24:AH24"/>
    <mergeCell ref="BN24:BO24"/>
    <mergeCell ref="Q21:S21"/>
    <mergeCell ref="T21:Y21"/>
    <mergeCell ref="AA21:AH21"/>
    <mergeCell ref="BN21:BO21"/>
    <mergeCell ref="Q22:S22"/>
    <mergeCell ref="T22:Y22"/>
    <mergeCell ref="AA22:AH22"/>
    <mergeCell ref="BN22:BO22"/>
    <mergeCell ref="Q27:S27"/>
    <mergeCell ref="T27:Y27"/>
    <mergeCell ref="AA27:AH27"/>
    <mergeCell ref="BN27:BO27"/>
    <mergeCell ref="Q28:S28"/>
    <mergeCell ref="T28:Y28"/>
    <mergeCell ref="AA28:AH28"/>
    <mergeCell ref="BN28:BO28"/>
    <mergeCell ref="Q25:S25"/>
    <mergeCell ref="T25:Y25"/>
    <mergeCell ref="AA25:AH25"/>
    <mergeCell ref="BN25:BO25"/>
    <mergeCell ref="Q26:S26"/>
    <mergeCell ref="T26:Y26"/>
    <mergeCell ref="AA26:AH26"/>
    <mergeCell ref="BN26:BO26"/>
    <mergeCell ref="Q31:S31"/>
    <mergeCell ref="T31:Y31"/>
    <mergeCell ref="AA31:AH31"/>
    <mergeCell ref="BN31:BO31"/>
    <mergeCell ref="Q32:S32"/>
    <mergeCell ref="T32:Y32"/>
    <mergeCell ref="AA32:AH32"/>
    <mergeCell ref="BN32:BO32"/>
    <mergeCell ref="Q29:S29"/>
    <mergeCell ref="T29:Y29"/>
    <mergeCell ref="AA29:AH29"/>
    <mergeCell ref="BN29:BO29"/>
    <mergeCell ref="Q30:S30"/>
    <mergeCell ref="T30:Y30"/>
    <mergeCell ref="AA30:AH30"/>
    <mergeCell ref="BN30:BO30"/>
    <mergeCell ref="Q35:S35"/>
    <mergeCell ref="T35:Y35"/>
    <mergeCell ref="AA35:AH35"/>
    <mergeCell ref="BN35:BO35"/>
    <mergeCell ref="Q36:S36"/>
    <mergeCell ref="T36:Y36"/>
    <mergeCell ref="AA36:AH36"/>
    <mergeCell ref="BN36:BO36"/>
    <mergeCell ref="Q33:S33"/>
    <mergeCell ref="T33:Y33"/>
    <mergeCell ref="AA33:AH33"/>
    <mergeCell ref="BN33:BO33"/>
    <mergeCell ref="Q34:S34"/>
    <mergeCell ref="T34:Y34"/>
    <mergeCell ref="AA34:AH34"/>
    <mergeCell ref="BN34:BO34"/>
    <mergeCell ref="BB45:BO45"/>
    <mergeCell ref="AA46:AL46"/>
    <mergeCell ref="BB46:BN46"/>
    <mergeCell ref="V47:AL47"/>
    <mergeCell ref="BB47:BN47"/>
    <mergeCell ref="O52:BO52"/>
    <mergeCell ref="Q37:S37"/>
    <mergeCell ref="T37:Y37"/>
    <mergeCell ref="AA37:AH37"/>
    <mergeCell ref="BN37:BO37"/>
    <mergeCell ref="O39:BO39"/>
    <mergeCell ref="O44:BO44"/>
    <mergeCell ref="O53:BO53"/>
    <mergeCell ref="AZ54:BM54"/>
    <mergeCell ref="O55:AM55"/>
    <mergeCell ref="BB55:BJ55"/>
    <mergeCell ref="BX55:CD57"/>
    <mergeCell ref="O56:AN56"/>
    <mergeCell ref="AZ56:BF56"/>
    <mergeCell ref="BG56:BM56"/>
    <mergeCell ref="T57:AA57"/>
    <mergeCell ref="BB57:BK57"/>
    <mergeCell ref="BX58:CD60"/>
    <mergeCell ref="O60:AH60"/>
    <mergeCell ref="AI60:BM60"/>
    <mergeCell ref="BN60:BO64"/>
    <mergeCell ref="O61:O64"/>
    <mergeCell ref="P61:P64"/>
    <mergeCell ref="Q61:S64"/>
    <mergeCell ref="T61:Z64"/>
    <mergeCell ref="BP61:BP64"/>
    <mergeCell ref="AT61:AT64"/>
    <mergeCell ref="AU61:AU64"/>
    <mergeCell ref="AV61:AV64"/>
    <mergeCell ref="AW61:AW64"/>
    <mergeCell ref="AX61:AX64"/>
    <mergeCell ref="AY61:AY64"/>
    <mergeCell ref="AN61:AN64"/>
    <mergeCell ref="T58:W58"/>
    <mergeCell ref="BB58:BO58"/>
    <mergeCell ref="BN65:BO65"/>
    <mergeCell ref="BF61:BF64"/>
    <mergeCell ref="BG61:BG64"/>
    <mergeCell ref="BH61:BH64"/>
    <mergeCell ref="BI61:BI64"/>
    <mergeCell ref="BJ61:BJ64"/>
    <mergeCell ref="BK61:BK64"/>
    <mergeCell ref="AZ61:AZ64"/>
    <mergeCell ref="BA61:BA64"/>
    <mergeCell ref="BB61:BB64"/>
    <mergeCell ref="BC61:BC64"/>
    <mergeCell ref="BD61:BD64"/>
    <mergeCell ref="BE61:BE64"/>
    <mergeCell ref="Q66:S66"/>
    <mergeCell ref="T66:Y66"/>
    <mergeCell ref="AA66:AH66"/>
    <mergeCell ref="BN66:BO66"/>
    <mergeCell ref="Q67:S67"/>
    <mergeCell ref="T67:Y67"/>
    <mergeCell ref="AA67:AH67"/>
    <mergeCell ref="BN67:BO67"/>
    <mergeCell ref="BL61:BL64"/>
    <mergeCell ref="BM61:BM64"/>
    <mergeCell ref="AO61:AO64"/>
    <mergeCell ref="AP61:AP64"/>
    <mergeCell ref="AQ61:AQ64"/>
    <mergeCell ref="AR61:AR64"/>
    <mergeCell ref="AS61:AS64"/>
    <mergeCell ref="AA61:AH64"/>
    <mergeCell ref="AI61:AI64"/>
    <mergeCell ref="AJ61:AJ64"/>
    <mergeCell ref="AK61:AK64"/>
    <mergeCell ref="AL61:AL64"/>
    <mergeCell ref="AM61:AM64"/>
    <mergeCell ref="Q65:S65"/>
    <mergeCell ref="T65:Y65"/>
    <mergeCell ref="AA65:AH65"/>
    <mergeCell ref="Q70:S70"/>
    <mergeCell ref="T70:Y70"/>
    <mergeCell ref="AA70:AH70"/>
    <mergeCell ref="BN70:BO70"/>
    <mergeCell ref="Q71:S71"/>
    <mergeCell ref="T71:Y71"/>
    <mergeCell ref="AA71:AH71"/>
    <mergeCell ref="BN71:BO71"/>
    <mergeCell ref="Q68:S68"/>
    <mergeCell ref="T68:Y68"/>
    <mergeCell ref="AA68:AH68"/>
    <mergeCell ref="BN68:BO68"/>
    <mergeCell ref="Q69:S69"/>
    <mergeCell ref="T69:Y69"/>
    <mergeCell ref="AA69:AH69"/>
    <mergeCell ref="BN69:BO69"/>
    <mergeCell ref="Q74:S74"/>
    <mergeCell ref="T74:Y74"/>
    <mergeCell ref="AA74:AH74"/>
    <mergeCell ref="BN74:BO74"/>
    <mergeCell ref="Q75:S75"/>
    <mergeCell ref="T75:Y75"/>
    <mergeCell ref="AA75:AH75"/>
    <mergeCell ref="BN75:BO75"/>
    <mergeCell ref="Q72:S72"/>
    <mergeCell ref="T72:Y72"/>
    <mergeCell ref="AA72:AH72"/>
    <mergeCell ref="BN72:BO72"/>
    <mergeCell ref="Q73:S73"/>
    <mergeCell ref="T73:Y73"/>
    <mergeCell ref="AA73:AH73"/>
    <mergeCell ref="BN73:BO73"/>
    <mergeCell ref="BN78:BO78"/>
    <mergeCell ref="T79:Y79"/>
    <mergeCell ref="AA79:AH79"/>
    <mergeCell ref="Q76:S76"/>
    <mergeCell ref="T76:Y76"/>
    <mergeCell ref="AA76:AH76"/>
    <mergeCell ref="BN76:BO76"/>
    <mergeCell ref="Q77:S77"/>
    <mergeCell ref="T77:Y77"/>
    <mergeCell ref="AA77:AH77"/>
    <mergeCell ref="BN77:BO77"/>
    <mergeCell ref="T80:Y80"/>
    <mergeCell ref="AA80:AH80"/>
    <mergeCell ref="T81:Y81"/>
    <mergeCell ref="AA81:AH81"/>
    <mergeCell ref="T82:Y82"/>
    <mergeCell ref="AA82:AH82"/>
    <mergeCell ref="Q78:S78"/>
    <mergeCell ref="T78:Y78"/>
    <mergeCell ref="AA78:AH78"/>
    <mergeCell ref="O86:BO86"/>
    <mergeCell ref="O91:BO91"/>
    <mergeCell ref="BB92:BO92"/>
    <mergeCell ref="AA93:AL93"/>
    <mergeCell ref="BB93:BN93"/>
    <mergeCell ref="V94:AL94"/>
    <mergeCell ref="BB94:BN94"/>
    <mergeCell ref="T83:Y83"/>
    <mergeCell ref="AA83:AH83"/>
    <mergeCell ref="Q84:S84"/>
    <mergeCell ref="T84:Y84"/>
    <mergeCell ref="AA84:AH84"/>
    <mergeCell ref="BN84:BO84"/>
  </mergeCells>
  <conditionalFormatting sqref="BN18:BO19 AI18:BM37">
    <cfRule type="cellIs" dxfId="16" priority="2" stopIfTrue="1" operator="equal">
      <formula>"T"</formula>
    </cfRule>
  </conditionalFormatting>
  <conditionalFormatting sqref="BN65:BO66 AI65:BM84">
    <cfRule type="cellIs" dxfId="15" priority="1" stopIfTrue="1" operator="equal">
      <formula>"T"</formula>
    </cfRule>
  </conditionalFormatting>
  <printOptions horizontalCentered="1" verticalCentered="1"/>
  <pageMargins left="0.196850393700787" right="0.196850393700787" top="0.196850393700787" bottom="0.196850393700787" header="0" footer="0"/>
  <pageSetup paperSize="9" scale="63" orientation="portrait" cellComments="atEnd"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Drop Down 1">
              <controlPr defaultSize="0" autoLine="0" autoPict="0">
                <anchor moveWithCells="1">
                  <from>
                    <xdr:col>59</xdr:col>
                    <xdr:colOff>66675</xdr:colOff>
                    <xdr:row>2</xdr:row>
                    <xdr:rowOff>0</xdr:rowOff>
                  </from>
                  <to>
                    <xdr:col>65</xdr:col>
                    <xdr:colOff>85725</xdr:colOff>
                    <xdr:row>3</xdr:row>
                    <xdr:rowOff>9525</xdr:rowOff>
                  </to>
                </anchor>
              </controlPr>
            </control>
          </mc:Choice>
        </mc:AlternateContent>
        <mc:AlternateContent xmlns:mc="http://schemas.openxmlformats.org/markup-compatibility/2006">
          <mc:Choice Requires="x14">
            <control shapeId="109570" r:id="rId5" name="Drop Down 2">
              <controlPr defaultSize="0" print="0" autoLine="0" autoPict="0">
                <anchor moveWithCells="1">
                  <from>
                    <xdr:col>59</xdr:col>
                    <xdr:colOff>38100</xdr:colOff>
                    <xdr:row>0</xdr:row>
                    <xdr:rowOff>152400</xdr:rowOff>
                  </from>
                  <to>
                    <xdr:col>65</xdr:col>
                    <xdr:colOff>66675</xdr:colOff>
                    <xdr:row>1</xdr:row>
                    <xdr:rowOff>9525</xdr:rowOff>
                  </to>
                </anchor>
              </controlPr>
            </control>
          </mc:Choice>
        </mc:AlternateContent>
        <mc:AlternateContent xmlns:mc="http://schemas.openxmlformats.org/markup-compatibility/2006">
          <mc:Choice Requires="x14">
            <control shapeId="109571" r:id="rId6" name="Drop Down 3">
              <controlPr defaultSize="0" autoLine="0" autoPict="0">
                <anchor moveWithCells="1">
                  <from>
                    <xdr:col>59</xdr:col>
                    <xdr:colOff>38100</xdr:colOff>
                    <xdr:row>1</xdr:row>
                    <xdr:rowOff>47625</xdr:rowOff>
                  </from>
                  <to>
                    <xdr:col>65</xdr:col>
                    <xdr:colOff>85725</xdr:colOff>
                    <xdr:row>1</xdr:row>
                    <xdr:rowOff>228600</xdr:rowOff>
                  </to>
                </anchor>
              </controlPr>
            </control>
          </mc:Choice>
        </mc:AlternateContent>
        <mc:AlternateContent xmlns:mc="http://schemas.openxmlformats.org/markup-compatibility/2006">
          <mc:Choice Requires="x14">
            <control shapeId="109572" r:id="rId7" name="Button 4">
              <controlPr defaultSize="0" print="0" autoFill="0" autoPict="0" macro="[0]!aylik2yazdir" altText="AYLIK YAZDIR">
                <anchor>
                  <from>
                    <xdr:col>59</xdr:col>
                    <xdr:colOff>9525</xdr:colOff>
                    <xdr:row>3</xdr:row>
                    <xdr:rowOff>66675</xdr:rowOff>
                  </from>
                  <to>
                    <xdr:col>65</xdr:col>
                    <xdr:colOff>66675</xdr:colOff>
                    <xdr:row>5</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27">
    <pageSetUpPr fitToPage="1"/>
  </sheetPr>
  <dimension ref="A1:CF95"/>
  <sheetViews>
    <sheetView topLeftCell="N55" zoomScale="110" zoomScaleNormal="110" workbookViewId="0">
      <selection activeCell="V94" sqref="V94:AL94"/>
    </sheetView>
  </sheetViews>
  <sheetFormatPr defaultColWidth="9.140625" defaultRowHeight="12.75"/>
  <cols>
    <col min="1" max="2" width="9.140625" style="17" hidden="1" customWidth="1"/>
    <col min="3" max="3" width="19.42578125" style="17" hidden="1" customWidth="1"/>
    <col min="4" max="13" width="9.140625" style="17" hidden="1" customWidth="1"/>
    <col min="14" max="14" width="2.140625" style="17" customWidth="1"/>
    <col min="15" max="15" width="8.42578125" style="17" customWidth="1"/>
    <col min="16" max="16" width="8" style="17" customWidth="1"/>
    <col min="17" max="17" width="2.7109375" style="17" customWidth="1"/>
    <col min="18" max="18" width="2.42578125" style="17" customWidth="1"/>
    <col min="19" max="19" width="0.85546875" style="17" customWidth="1"/>
    <col min="20" max="23" width="2.7109375" style="17" customWidth="1"/>
    <col min="24" max="24" width="10.28515625" style="17" customWidth="1"/>
    <col min="25" max="25" width="0.85546875" style="17" customWidth="1"/>
    <col min="26" max="26" width="0.5703125" style="17" hidden="1" customWidth="1"/>
    <col min="27" max="33" width="2.7109375" style="17" customWidth="1"/>
    <col min="34" max="34" width="0.5703125" style="17" customWidth="1"/>
    <col min="35" max="35" width="2.5703125" style="17" customWidth="1"/>
    <col min="36" max="36" width="2.28515625" style="17" customWidth="1"/>
    <col min="37" max="65" width="2.7109375" style="17" customWidth="1"/>
    <col min="66" max="67" width="1.5703125" style="17" customWidth="1"/>
    <col min="68" max="68" width="1.85546875" style="17" customWidth="1"/>
    <col min="69" max="69" width="11.5703125" style="17" customWidth="1"/>
    <col min="70" max="70" width="8.42578125" style="17" customWidth="1"/>
    <col min="71" max="71" width="3.7109375" style="17" customWidth="1"/>
    <col min="72" max="72" width="8.42578125" style="17" customWidth="1"/>
    <col min="73" max="73" width="12.42578125" style="17" customWidth="1"/>
    <col min="74" max="74" width="1.85546875" style="17" customWidth="1"/>
    <col min="75" max="80" width="2.28515625" style="17" customWidth="1"/>
    <col min="81" max="82" width="2" style="17" customWidth="1"/>
    <col min="83" max="83" width="6.140625" style="17" customWidth="1"/>
    <col min="84" max="16384" width="9.140625" style="17"/>
  </cols>
  <sheetData>
    <row r="1" spans="1:84" ht="25.5">
      <c r="A1" s="14" t="s">
        <v>127</v>
      </c>
      <c r="B1" s="15" t="s">
        <v>0</v>
      </c>
      <c r="C1" s="16" t="s">
        <v>1</v>
      </c>
      <c r="D1" s="16" t="s">
        <v>2</v>
      </c>
      <c r="E1" s="16" t="s">
        <v>3</v>
      </c>
      <c r="F1" s="16" t="s">
        <v>4</v>
      </c>
      <c r="G1" s="16" t="s">
        <v>5</v>
      </c>
      <c r="H1" s="16" t="s">
        <v>6</v>
      </c>
      <c r="I1" s="16" t="s">
        <v>7</v>
      </c>
      <c r="J1" s="16" t="s">
        <v>8</v>
      </c>
      <c r="K1" s="16" t="s">
        <v>9</v>
      </c>
      <c r="L1" s="16" t="s">
        <v>10</v>
      </c>
      <c r="M1" s="16" t="s">
        <v>11</v>
      </c>
      <c r="N1" s="30"/>
      <c r="O1" s="30"/>
      <c r="P1" s="30"/>
      <c r="Q1" s="30"/>
      <c r="R1" s="30"/>
      <c r="S1" s="30"/>
      <c r="T1" s="30"/>
      <c r="U1" s="30"/>
      <c r="BG1" s="39">
        <v>37</v>
      </c>
    </row>
    <row r="2" spans="1:84" ht="21" customHeight="1">
      <c r="A2" s="17" t="str">
        <f>IF(B2="","",IF(B2&gt;0,ROW()-1,""))</f>
        <v/>
      </c>
      <c r="B2" s="17" t="str">
        <f>IFERROR(INDEX(ÖĞRETMEN!B:B,SMALL(ÖĞRETMEN!$AE:$AE,ROW()-1)),"")</f>
        <v/>
      </c>
      <c r="C2" s="17" t="str">
        <f>IFERROR(INDEX(ÖĞRETMEN!C:C,SMALL(ÖĞRETMEN!$AE:$AE,ROW()-1)),"")</f>
        <v/>
      </c>
      <c r="D2" s="17" t="str">
        <f>IFERROR(INDEX(ÖĞRETMEN!D:D,SMALL(ÖĞRETMEN!$AE:$AE,ROW()-1)),"")</f>
        <v/>
      </c>
      <c r="E2" s="17" t="str">
        <f>IFERROR(INDEX(ÖĞRETMEN!E:E,SMALL(ÖĞRETMEN!$AE:$AE,ROW()-1)),"")</f>
        <v/>
      </c>
      <c r="F2" s="17" t="str">
        <f>IFERROR(INDEX(ÖĞRETMEN!F:F,SMALL(ÖĞRETMEN!$AE:$AE,ROW()-1)),"")</f>
        <v/>
      </c>
      <c r="G2" s="17" t="str">
        <f>IFERROR(INDEX(ÖĞRETMEN!G:G,SMALL(ÖĞRETMEN!$AE:$AE,ROW()-1)),"")</f>
        <v/>
      </c>
      <c r="H2" s="17" t="str">
        <f>IFERROR(INDEX(ÖĞRETMEN!H:H,SMALL(ÖĞRETMEN!$AE:$AE,ROW()-1)),"")</f>
        <v/>
      </c>
      <c r="I2" s="17" t="str">
        <f>IFERROR(INDEX(ÖĞRETMEN!I:I,SMALL(ÖĞRETMEN!$AE:$AE,ROW()-1)),"")</f>
        <v/>
      </c>
      <c r="J2" s="17" t="str">
        <f>IFERROR(INDEX(ÖĞRETMEN!J:J,SMALL(ÖĞRETMEN!$AE:$AE,ROW()-1)),"")</f>
        <v/>
      </c>
      <c r="K2" s="17" t="str">
        <f>IFERROR(INDEX(ÖĞRETMEN!K:K,SMALL(ÖĞRETMEN!$AE:$AE,ROW()-1)),"")</f>
        <v/>
      </c>
      <c r="L2" s="17" t="str">
        <f>IFERROR(INDEX(ÖĞRETMEN!L:L,SMALL(ÖĞRETMEN!$AE:$AE,ROW()-1)),"")</f>
        <v/>
      </c>
      <c r="M2" s="17" t="str">
        <f>IFERROR(INDEX(ÖĞRETMEN!N:N,SMALL(ÖĞRETMEN!$AE:$AE,ROW()-1)),"")</f>
        <v/>
      </c>
      <c r="N2" s="30"/>
      <c r="O2" s="31" t="s">
        <v>225</v>
      </c>
      <c r="P2" s="403">
        <f>YIL</f>
        <v>2026</v>
      </c>
      <c r="Q2" s="403"/>
      <c r="R2" s="403"/>
      <c r="S2" s="30"/>
      <c r="T2" s="30"/>
      <c r="U2" s="30"/>
      <c r="AF2" s="2"/>
      <c r="AG2" s="2"/>
      <c r="AH2" s="2"/>
      <c r="AI2" s="2"/>
      <c r="AJ2" s="2"/>
      <c r="AK2" s="2"/>
      <c r="AL2" s="2"/>
      <c r="AM2" s="2"/>
      <c r="AN2" s="2"/>
      <c r="AO2" s="2"/>
      <c r="BG2" s="39">
        <v>2</v>
      </c>
    </row>
    <row r="3" spans="1:84" ht="15.75">
      <c r="A3" s="17" t="str">
        <f t="shared" ref="A3:A29" si="0">IF(B3="","",IF(B3&gt;0,ROW()-1,""))</f>
        <v/>
      </c>
      <c r="B3" s="17" t="str">
        <f>IFERROR(INDEX(ÖĞRETMEN!B:B,SMALL(ÖĞRETMEN!$AE:$AE,ROW()-1)),"")</f>
        <v/>
      </c>
      <c r="C3" s="17" t="str">
        <f>IFERROR(INDEX(ÖĞRETMEN!C:C,SMALL(ÖĞRETMEN!$AE:$AE,ROW()-1)),"")</f>
        <v/>
      </c>
      <c r="D3" s="17" t="str">
        <f>IFERROR(INDEX(ÖĞRETMEN!D:D,SMALL(ÖĞRETMEN!$AE:$AE,ROW()-1)),"")</f>
        <v/>
      </c>
      <c r="E3" s="17" t="str">
        <f>IFERROR(INDEX(ÖĞRETMEN!E:E,SMALL(ÖĞRETMEN!$AE:$AE,ROW()-1)),"")</f>
        <v/>
      </c>
      <c r="F3" s="17" t="str">
        <f>IFERROR(INDEX(ÖĞRETMEN!F:F,SMALL(ÖĞRETMEN!$AE:$AE,ROW()-1)),"")</f>
        <v/>
      </c>
      <c r="G3" s="17" t="str">
        <f>IFERROR(INDEX(ÖĞRETMEN!G:G,SMALL(ÖĞRETMEN!$AE:$AE,ROW()-1)),"")</f>
        <v/>
      </c>
      <c r="H3" s="17" t="str">
        <f>IFERROR(INDEX(ÖĞRETMEN!H:H,SMALL(ÖĞRETMEN!$AE:$AE,ROW()-1)),"")</f>
        <v/>
      </c>
      <c r="I3" s="17" t="str">
        <f>IFERROR(INDEX(ÖĞRETMEN!I:I,SMALL(ÖĞRETMEN!$AE:$AE,ROW()-1)),"")</f>
        <v/>
      </c>
      <c r="J3" s="17" t="str">
        <f>IFERROR(INDEX(ÖĞRETMEN!J:J,SMALL(ÖĞRETMEN!$AE:$AE,ROW()-1)),"")</f>
        <v/>
      </c>
      <c r="K3" s="17" t="str">
        <f>IFERROR(INDEX(ÖĞRETMEN!K:K,SMALL(ÖĞRETMEN!$AE:$AE,ROW()-1)),"")</f>
        <v/>
      </c>
      <c r="L3" s="17" t="str">
        <f>IFERROR(INDEX(ÖĞRETMEN!L:L,SMALL(ÖĞRETMEN!$AE:$AE,ROW()-1)),"")</f>
        <v/>
      </c>
      <c r="M3" s="17" t="str">
        <f>IFERROR(INDEX(ÖĞRETMEN!N:N,SMALL(ÖĞRETMEN!$AE:$AE,ROW()-1)),"")</f>
        <v/>
      </c>
      <c r="N3" s="30"/>
      <c r="O3" s="30"/>
      <c r="P3" s="30"/>
      <c r="Q3" s="30"/>
      <c r="R3" s="30"/>
      <c r="S3" s="30"/>
      <c r="T3" s="30"/>
      <c r="U3" s="30"/>
      <c r="W3" s="30"/>
      <c r="X3" s="163" t="str">
        <f>ÖĞRETMEN</f>
        <v>Ramazan KEKEÇ</v>
      </c>
      <c r="Y3" s="30"/>
      <c r="Z3" s="30"/>
      <c r="AA3" s="30"/>
      <c r="AB3" s="30"/>
      <c r="AC3" s="30"/>
      <c r="AD3" s="30"/>
      <c r="AE3" s="30"/>
      <c r="AF3" s="30"/>
      <c r="BT3" s="78" t="str">
        <f>$BG$1&amp;"0"&amp;ROW()-2</f>
        <v>3701</v>
      </c>
      <c r="BU3" s="78">
        <f t="shared" ref="BU3:BU22" si="1">VALUE(BT3)</f>
        <v>3701</v>
      </c>
    </row>
    <row r="4" spans="1:84" ht="15" customHeight="1">
      <c r="A4" s="17" t="str">
        <f t="shared" si="0"/>
        <v/>
      </c>
      <c r="B4" s="17" t="str">
        <f>IFERROR(INDEX(ÖĞRETMEN!B:B,SMALL(ÖĞRETMEN!$AE:$AE,ROW()-1)),"")</f>
        <v/>
      </c>
      <c r="C4" s="17" t="str">
        <f>IFERROR(INDEX(ÖĞRETMEN!C:C,SMALL(ÖĞRETMEN!$AE:$AE,ROW()-1)),"")</f>
        <v/>
      </c>
      <c r="D4" s="17" t="str">
        <f>IFERROR(INDEX(ÖĞRETMEN!D:D,SMALL(ÖĞRETMEN!$AE:$AE,ROW()-1)),"")</f>
        <v/>
      </c>
      <c r="E4" s="17" t="str">
        <f>IFERROR(INDEX(ÖĞRETMEN!E:E,SMALL(ÖĞRETMEN!$AE:$AE,ROW()-1)),"")</f>
        <v/>
      </c>
      <c r="F4" s="17" t="str">
        <f>IFERROR(INDEX(ÖĞRETMEN!F:F,SMALL(ÖĞRETMEN!$AE:$AE,ROW()-1)),"")</f>
        <v/>
      </c>
      <c r="G4" s="17" t="str">
        <f>IFERROR(INDEX(ÖĞRETMEN!G:G,SMALL(ÖĞRETMEN!$AE:$AE,ROW()-1)),"")</f>
        <v/>
      </c>
      <c r="H4" s="17" t="str">
        <f>IFERROR(INDEX(ÖĞRETMEN!H:H,SMALL(ÖĞRETMEN!$AE:$AE,ROW()-1)),"")</f>
        <v/>
      </c>
      <c r="I4" s="17" t="str">
        <f>IFERROR(INDEX(ÖĞRETMEN!I:I,SMALL(ÖĞRETMEN!$AE:$AE,ROW()-1)),"")</f>
        <v/>
      </c>
      <c r="J4" s="17" t="str">
        <f>IFERROR(INDEX(ÖĞRETMEN!J:J,SMALL(ÖĞRETMEN!$AE:$AE,ROW()-1)),"")</f>
        <v/>
      </c>
      <c r="K4" s="17" t="str">
        <f>IFERROR(INDEX(ÖĞRETMEN!K:K,SMALL(ÖĞRETMEN!$AE:$AE,ROW()-1)),"")</f>
        <v/>
      </c>
      <c r="L4" s="17" t="str">
        <f>IFERROR(INDEX(ÖĞRETMEN!L:L,SMALL(ÖĞRETMEN!$AE:$AE,ROW()-1)),"")</f>
        <v/>
      </c>
      <c r="M4" s="17" t="str">
        <f>IFERROR(INDEX(ÖĞRETMEN!N:N,SMALL(ÖĞRETMEN!$AE:$AE,ROW()-1)),"")</f>
        <v/>
      </c>
      <c r="BT4" s="78" t="str">
        <f t="shared" ref="BT4:BT22" si="2">$BG$1&amp;"0"&amp;ROW()-2</f>
        <v>3702</v>
      </c>
      <c r="BU4" s="78">
        <f t="shared" si="1"/>
        <v>3702</v>
      </c>
    </row>
    <row r="5" spans="1:84" ht="12" customHeight="1">
      <c r="A5" s="17" t="str">
        <f t="shared" si="0"/>
        <v/>
      </c>
      <c r="B5" s="17" t="str">
        <f>IFERROR(INDEX(ÖĞRETMEN!B:B,SMALL(ÖĞRETMEN!$AE:$AE,ROW()-1)),"")</f>
        <v/>
      </c>
      <c r="C5" s="17" t="str">
        <f>IFERROR(INDEX(ÖĞRETMEN!C:C,SMALL(ÖĞRETMEN!$AE:$AE,ROW()-1)),"")</f>
        <v/>
      </c>
      <c r="D5" s="17" t="str">
        <f>IFERROR(INDEX(ÖĞRETMEN!D:D,SMALL(ÖĞRETMEN!$AE:$AE,ROW()-1)),"")</f>
        <v/>
      </c>
      <c r="E5" s="17" t="str">
        <f>IFERROR(INDEX(ÖĞRETMEN!E:E,SMALL(ÖĞRETMEN!$AE:$AE,ROW()-1)),"")</f>
        <v/>
      </c>
      <c r="F5" s="17" t="str">
        <f>IFERROR(INDEX(ÖĞRETMEN!F:F,SMALL(ÖĞRETMEN!$AE:$AE,ROW()-1)),"")</f>
        <v/>
      </c>
      <c r="G5" s="17" t="str">
        <f>IFERROR(INDEX(ÖĞRETMEN!G:G,SMALL(ÖĞRETMEN!$AE:$AE,ROW()-1)),"")</f>
        <v/>
      </c>
      <c r="H5" s="17" t="str">
        <f>IFERROR(INDEX(ÖĞRETMEN!H:H,SMALL(ÖĞRETMEN!$AE:$AE,ROW()-1)),"")</f>
        <v/>
      </c>
      <c r="I5" s="17" t="str">
        <f>IFERROR(INDEX(ÖĞRETMEN!I:I,SMALL(ÖĞRETMEN!$AE:$AE,ROW()-1)),"")</f>
        <v/>
      </c>
      <c r="J5" s="17" t="str">
        <f>IFERROR(INDEX(ÖĞRETMEN!J:J,SMALL(ÖĞRETMEN!$AE:$AE,ROW()-1)),"")</f>
        <v/>
      </c>
      <c r="K5" s="17" t="str">
        <f>IFERROR(INDEX(ÖĞRETMEN!K:K,SMALL(ÖĞRETMEN!$AE:$AE,ROW()-1)),"")</f>
        <v/>
      </c>
      <c r="L5" s="17" t="str">
        <f>IFERROR(INDEX(ÖĞRETMEN!L:L,SMALL(ÖĞRETMEN!$AE:$AE,ROW()-1)),"")</f>
        <v/>
      </c>
      <c r="M5" s="17" t="str">
        <f>IFERROR(INDEX(ÖĞRETMEN!N:N,SMALL(ÖĞRETMEN!$AE:$AE,ROW()-1)),"")</f>
        <v/>
      </c>
      <c r="O5" s="407" t="s">
        <v>139</v>
      </c>
      <c r="P5" s="407"/>
      <c r="Q5" s="407"/>
      <c r="R5" s="407"/>
      <c r="S5" s="407"/>
      <c r="T5" s="407"/>
      <c r="U5" s="407"/>
      <c r="V5" s="407"/>
      <c r="W5" s="407"/>
      <c r="X5" s="407"/>
      <c r="Y5" s="407"/>
      <c r="Z5" s="407"/>
      <c r="AA5" s="407"/>
      <c r="AB5" s="407"/>
      <c r="AC5" s="407"/>
      <c r="AD5" s="407"/>
      <c r="AE5" s="407"/>
      <c r="AF5" s="407"/>
      <c r="AG5" s="407"/>
      <c r="AH5" s="407"/>
      <c r="AI5" s="407"/>
      <c r="AJ5" s="407"/>
      <c r="AK5" s="407"/>
      <c r="AL5" s="407"/>
      <c r="AM5" s="407"/>
      <c r="AN5" s="407"/>
      <c r="AO5" s="407"/>
      <c r="AP5" s="407"/>
      <c r="AQ5" s="407"/>
      <c r="AR5" s="407"/>
      <c r="AS5" s="407"/>
      <c r="AT5" s="407"/>
      <c r="AU5" s="407"/>
      <c r="AV5" s="407"/>
      <c r="AW5" s="407"/>
      <c r="AX5" s="407"/>
      <c r="AY5" s="407"/>
      <c r="AZ5" s="407"/>
      <c r="BA5" s="407"/>
      <c r="BB5" s="407"/>
      <c r="BC5" s="407"/>
      <c r="BD5" s="407"/>
      <c r="BE5" s="407"/>
      <c r="BF5" s="407"/>
      <c r="BG5" s="407"/>
      <c r="BH5" s="407"/>
      <c r="BI5" s="407"/>
      <c r="BJ5" s="407"/>
      <c r="BK5" s="407"/>
      <c r="BL5" s="407"/>
      <c r="BM5" s="407"/>
      <c r="BN5" s="407"/>
      <c r="BO5" s="407"/>
      <c r="BT5" s="78" t="str">
        <f t="shared" si="2"/>
        <v>3703</v>
      </c>
      <c r="BU5" s="78">
        <f t="shared" si="1"/>
        <v>3703</v>
      </c>
    </row>
    <row r="6" spans="1:84" ht="12.75" customHeight="1">
      <c r="A6" s="17" t="str">
        <f t="shared" si="0"/>
        <v/>
      </c>
      <c r="B6" s="17" t="str">
        <f>IFERROR(INDEX(ÖĞRETMEN!B:B,SMALL(ÖĞRETMEN!$AE:$AE,ROW()-1)),"")</f>
        <v/>
      </c>
      <c r="C6" s="17" t="str">
        <f>IFERROR(INDEX(ÖĞRETMEN!C:C,SMALL(ÖĞRETMEN!$AE:$AE,ROW()-1)),"")</f>
        <v/>
      </c>
      <c r="D6" s="17" t="str">
        <f>IFERROR(INDEX(ÖĞRETMEN!D:D,SMALL(ÖĞRETMEN!$AE:$AE,ROW()-1)),"")</f>
        <v/>
      </c>
      <c r="E6" s="17" t="str">
        <f>IFERROR(INDEX(ÖĞRETMEN!E:E,SMALL(ÖĞRETMEN!$AE:$AE,ROW()-1)),"")</f>
        <v/>
      </c>
      <c r="F6" s="17" t="str">
        <f>IFERROR(INDEX(ÖĞRETMEN!F:F,SMALL(ÖĞRETMEN!$AE:$AE,ROW()-1)),"")</f>
        <v/>
      </c>
      <c r="G6" s="17" t="str">
        <f>IFERROR(INDEX(ÖĞRETMEN!G:G,SMALL(ÖĞRETMEN!$AE:$AE,ROW()-1)),"")</f>
        <v/>
      </c>
      <c r="H6" s="17" t="str">
        <f>IFERROR(INDEX(ÖĞRETMEN!H:H,SMALL(ÖĞRETMEN!$AE:$AE,ROW()-1)),"")</f>
        <v/>
      </c>
      <c r="I6" s="17" t="str">
        <f>IFERROR(INDEX(ÖĞRETMEN!I:I,SMALL(ÖĞRETMEN!$AE:$AE,ROW()-1)),"")</f>
        <v/>
      </c>
      <c r="J6" s="17" t="str">
        <f>IFERROR(INDEX(ÖĞRETMEN!J:J,SMALL(ÖĞRETMEN!$AE:$AE,ROW()-1)),"")</f>
        <v/>
      </c>
      <c r="K6" s="17" t="str">
        <f>IFERROR(INDEX(ÖĞRETMEN!K:K,SMALL(ÖĞRETMEN!$AE:$AE,ROW()-1)),"")</f>
        <v/>
      </c>
      <c r="L6" s="17" t="str">
        <f>IFERROR(INDEX(ÖĞRETMEN!L:L,SMALL(ÖĞRETMEN!$AE:$AE,ROW()-1)),"")</f>
        <v/>
      </c>
      <c r="M6" s="17" t="str">
        <f>IFERROR(INDEX(ÖĞRETMEN!N:N,SMALL(ÖĞRETMEN!$AE:$AE,ROW()-1)),"")</f>
        <v/>
      </c>
      <c r="O6" s="407" t="s">
        <v>140</v>
      </c>
      <c r="P6" s="407"/>
      <c r="Q6" s="407"/>
      <c r="R6" s="407"/>
      <c r="S6" s="407"/>
      <c r="T6" s="407"/>
      <c r="U6" s="407"/>
      <c r="V6" s="407"/>
      <c r="W6" s="407"/>
      <c r="X6" s="407"/>
      <c r="Y6" s="407"/>
      <c r="Z6" s="407"/>
      <c r="AA6" s="407"/>
      <c r="AB6" s="407"/>
      <c r="AC6" s="407"/>
      <c r="AD6" s="407"/>
      <c r="AE6" s="407"/>
      <c r="AF6" s="407"/>
      <c r="AG6" s="407"/>
      <c r="AH6" s="407"/>
      <c r="AI6" s="407"/>
      <c r="AJ6" s="407"/>
      <c r="AK6" s="407"/>
      <c r="AL6" s="407"/>
      <c r="AM6" s="407"/>
      <c r="AN6" s="407"/>
      <c r="AO6" s="407"/>
      <c r="AP6" s="407"/>
      <c r="AQ6" s="407"/>
      <c r="AR6" s="407"/>
      <c r="AS6" s="407"/>
      <c r="AT6" s="407"/>
      <c r="AU6" s="407"/>
      <c r="AV6" s="407"/>
      <c r="AW6" s="407"/>
      <c r="AX6" s="407"/>
      <c r="AY6" s="407"/>
      <c r="AZ6" s="407"/>
      <c r="BA6" s="407"/>
      <c r="BB6" s="407"/>
      <c r="BC6" s="407"/>
      <c r="BD6" s="407"/>
      <c r="BE6" s="407"/>
      <c r="BF6" s="407"/>
      <c r="BG6" s="407"/>
      <c r="BH6" s="407"/>
      <c r="BI6" s="407"/>
      <c r="BJ6" s="407"/>
      <c r="BK6" s="407"/>
      <c r="BL6" s="407"/>
      <c r="BM6" s="407"/>
      <c r="BN6" s="407"/>
      <c r="BO6" s="407"/>
      <c r="BT6" s="78" t="str">
        <f t="shared" si="2"/>
        <v>3704</v>
      </c>
      <c r="BU6" s="78">
        <f t="shared" si="1"/>
        <v>3704</v>
      </c>
    </row>
    <row r="7" spans="1:84" ht="15.75">
      <c r="A7" s="17" t="str">
        <f t="shared" si="0"/>
        <v/>
      </c>
      <c r="B7" s="17" t="str">
        <f>IFERROR(INDEX(ÖĞRETMEN!B:B,SMALL(ÖĞRETMEN!$AE:$AE,ROW()-1)),"")</f>
        <v/>
      </c>
      <c r="C7" s="17" t="str">
        <f>IFERROR(INDEX(ÖĞRETMEN!C:C,SMALL(ÖĞRETMEN!$AE:$AE,ROW()-1)),"")</f>
        <v/>
      </c>
      <c r="D7" s="17" t="str">
        <f>IFERROR(INDEX(ÖĞRETMEN!D:D,SMALL(ÖĞRETMEN!$AE:$AE,ROW()-1)),"")</f>
        <v/>
      </c>
      <c r="E7" s="17" t="str">
        <f>IFERROR(INDEX(ÖĞRETMEN!E:E,SMALL(ÖĞRETMEN!$AE:$AE,ROW()-1)),"")</f>
        <v/>
      </c>
      <c r="F7" s="17" t="str">
        <f>IFERROR(INDEX(ÖĞRETMEN!F:F,SMALL(ÖĞRETMEN!$AE:$AE,ROW()-1)),"")</f>
        <v/>
      </c>
      <c r="G7" s="17" t="str">
        <f>IFERROR(INDEX(ÖĞRETMEN!G:G,SMALL(ÖĞRETMEN!$AE:$AE,ROW()-1)),"")</f>
        <v/>
      </c>
      <c r="H7" s="17" t="str">
        <f>IFERROR(INDEX(ÖĞRETMEN!H:H,SMALL(ÖĞRETMEN!$AE:$AE,ROW()-1)),"")</f>
        <v/>
      </c>
      <c r="I7" s="17" t="str">
        <f>IFERROR(INDEX(ÖĞRETMEN!I:I,SMALL(ÖĞRETMEN!$AE:$AE,ROW()-1)),"")</f>
        <v/>
      </c>
      <c r="J7" s="17" t="str">
        <f>IFERROR(INDEX(ÖĞRETMEN!J:J,SMALL(ÖĞRETMEN!$AE:$AE,ROW()-1)),"")</f>
        <v/>
      </c>
      <c r="K7" s="17" t="str">
        <f>IFERROR(INDEX(ÖĞRETMEN!K:K,SMALL(ÖĞRETMEN!$AE:$AE,ROW()-1)),"")</f>
        <v/>
      </c>
      <c r="L7" s="17" t="str">
        <f>IFERROR(INDEX(ÖĞRETMEN!L:L,SMALL(ÖĞRETMEN!$AE:$AE,ROW()-1)),"")</f>
        <v/>
      </c>
      <c r="M7" s="17" t="str">
        <f>IFERROR(INDEX(ÖĞRETMEN!N:N,SMALL(ÖĞRETMEN!$AE:$AE,ROW()-1)),"")</f>
        <v/>
      </c>
      <c r="O7" s="18" t="s">
        <v>141</v>
      </c>
      <c r="P7" s="18"/>
      <c r="Q7" s="18"/>
      <c r="R7" s="18"/>
      <c r="S7" s="18"/>
      <c r="T7" s="18"/>
      <c r="AZ7" s="408" t="s">
        <v>142</v>
      </c>
      <c r="BA7" s="408"/>
      <c r="BB7" s="408"/>
      <c r="BC7" s="408"/>
      <c r="BD7" s="408"/>
      <c r="BE7" s="408"/>
      <c r="BF7" s="408"/>
      <c r="BG7" s="408"/>
      <c r="BH7" s="408"/>
      <c r="BI7" s="408"/>
      <c r="BJ7" s="408"/>
      <c r="BK7" s="408"/>
      <c r="BL7" s="408"/>
      <c r="BM7" s="408"/>
      <c r="BT7" s="78" t="str">
        <f t="shared" si="2"/>
        <v>3705</v>
      </c>
      <c r="BU7" s="78">
        <f t="shared" si="1"/>
        <v>3705</v>
      </c>
      <c r="CE7" s="39">
        <v>13</v>
      </c>
    </row>
    <row r="8" spans="1:84" ht="19.5" customHeight="1">
      <c r="A8" s="17" t="str">
        <f t="shared" si="0"/>
        <v/>
      </c>
      <c r="B8" s="17" t="str">
        <f>IFERROR(INDEX(ÖĞRETMEN!B:B,SMALL(ÖĞRETMEN!$AE:$AE,ROW()-1)),"")</f>
        <v/>
      </c>
      <c r="C8" s="17" t="str">
        <f>IFERROR(INDEX(ÖĞRETMEN!C:C,SMALL(ÖĞRETMEN!$AE:$AE,ROW()-1)),"")</f>
        <v/>
      </c>
      <c r="D8" s="17" t="str">
        <f>IFERROR(INDEX(ÖĞRETMEN!D:D,SMALL(ÖĞRETMEN!$AE:$AE,ROW()-1)),"")</f>
        <v/>
      </c>
      <c r="E8" s="17" t="str">
        <f>IFERROR(INDEX(ÖĞRETMEN!E:E,SMALL(ÖĞRETMEN!$AE:$AE,ROW()-1)),"")</f>
        <v/>
      </c>
      <c r="F8" s="17" t="str">
        <f>IFERROR(INDEX(ÖĞRETMEN!F:F,SMALL(ÖĞRETMEN!$AE:$AE,ROW()-1)),"")</f>
        <v/>
      </c>
      <c r="G8" s="17" t="str">
        <f>IFERROR(INDEX(ÖĞRETMEN!G:G,SMALL(ÖĞRETMEN!$AE:$AE,ROW()-1)),"")</f>
        <v/>
      </c>
      <c r="H8" s="17" t="str">
        <f>IFERROR(INDEX(ÖĞRETMEN!H:H,SMALL(ÖĞRETMEN!$AE:$AE,ROW()-1)),"")</f>
        <v/>
      </c>
      <c r="I8" s="17" t="str">
        <f>IFERROR(INDEX(ÖĞRETMEN!I:I,SMALL(ÖĞRETMEN!$AE:$AE,ROW()-1)),"")</f>
        <v/>
      </c>
      <c r="J8" s="17" t="str">
        <f>IFERROR(INDEX(ÖĞRETMEN!J:J,SMALL(ÖĞRETMEN!$AE:$AE,ROW()-1)),"")</f>
        <v/>
      </c>
      <c r="K8" s="17" t="str">
        <f>IFERROR(INDEX(ÖĞRETMEN!K:K,SMALL(ÖĞRETMEN!$AE:$AE,ROW()-1)),"")</f>
        <v/>
      </c>
      <c r="L8" s="17" t="str">
        <f>IFERROR(INDEX(ÖĞRETMEN!L:L,SMALL(ÖĞRETMEN!$AE:$AE,ROW()-1)),"")</f>
        <v/>
      </c>
      <c r="M8" s="17" t="str">
        <f>IFERROR(INDEX(ÖĞRETMEN!N:N,SMALL(ÖĞRETMEN!$AE:$AE,ROW()-1)),"")</f>
        <v/>
      </c>
      <c r="O8" s="478"/>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Z8" s="19"/>
      <c r="BA8" s="19"/>
      <c r="BB8" s="479"/>
      <c r="BC8" s="479"/>
      <c r="BD8" s="479"/>
      <c r="BE8" s="479"/>
      <c r="BF8" s="479"/>
      <c r="BG8" s="479"/>
      <c r="BH8" s="479"/>
      <c r="BI8" s="479"/>
      <c r="BJ8" s="479"/>
      <c r="BK8" s="20"/>
      <c r="BL8" s="19"/>
      <c r="BM8" s="19"/>
      <c r="BT8" s="78" t="str">
        <f t="shared" si="2"/>
        <v>3706</v>
      </c>
      <c r="BU8" s="78">
        <f t="shared" si="1"/>
        <v>3706</v>
      </c>
      <c r="BX8" s="492">
        <f>CE7</f>
        <v>13</v>
      </c>
      <c r="BY8" s="493"/>
      <c r="BZ8" s="493"/>
      <c r="CA8" s="493"/>
      <c r="CB8" s="493"/>
      <c r="CC8" s="493"/>
      <c r="CD8" s="494"/>
      <c r="CE8" s="17">
        <v>1</v>
      </c>
      <c r="CF8" s="17" t="s">
        <v>143</v>
      </c>
    </row>
    <row r="9" spans="1:84" ht="20.25" customHeight="1">
      <c r="A9" s="17" t="str">
        <f t="shared" si="0"/>
        <v/>
      </c>
      <c r="B9" s="17" t="str">
        <f>IFERROR(INDEX(ÖĞRETMEN!B:B,SMALL(ÖĞRETMEN!$AE:$AE,ROW()-1)),"")</f>
        <v/>
      </c>
      <c r="C9" s="17" t="str">
        <f>IFERROR(INDEX(ÖĞRETMEN!C:C,SMALL(ÖĞRETMEN!$AE:$AE,ROW()-1)),"")</f>
        <v/>
      </c>
      <c r="D9" s="17" t="str">
        <f>IFERROR(INDEX(ÖĞRETMEN!D:D,SMALL(ÖĞRETMEN!$AE:$AE,ROW()-1)),"")</f>
        <v/>
      </c>
      <c r="E9" s="17" t="str">
        <f>IFERROR(INDEX(ÖĞRETMEN!E:E,SMALL(ÖĞRETMEN!$AE:$AE,ROW()-1)),"")</f>
        <v/>
      </c>
      <c r="F9" s="17" t="str">
        <f>IFERROR(INDEX(ÖĞRETMEN!F:F,SMALL(ÖĞRETMEN!$AE:$AE,ROW()-1)),"")</f>
        <v/>
      </c>
      <c r="G9" s="17" t="str">
        <f>IFERROR(INDEX(ÖĞRETMEN!G:G,SMALL(ÖĞRETMEN!$AE:$AE,ROW()-1)),"")</f>
        <v/>
      </c>
      <c r="H9" s="17" t="str">
        <f>IFERROR(INDEX(ÖĞRETMEN!H:H,SMALL(ÖĞRETMEN!$AE:$AE,ROW()-1)),"")</f>
        <v/>
      </c>
      <c r="I9" s="17" t="str">
        <f>IFERROR(INDEX(ÖĞRETMEN!I:I,SMALL(ÖĞRETMEN!$AE:$AE,ROW()-1)),"")</f>
        <v/>
      </c>
      <c r="J9" s="17" t="str">
        <f>IFERROR(INDEX(ÖĞRETMEN!J:J,SMALL(ÖĞRETMEN!$AE:$AE,ROW()-1)),"")</f>
        <v/>
      </c>
      <c r="K9" s="17" t="str">
        <f>IFERROR(INDEX(ÖĞRETMEN!K:K,SMALL(ÖĞRETMEN!$AE:$AE,ROW()-1)),"")</f>
        <v/>
      </c>
      <c r="L9" s="17" t="str">
        <f>IFERROR(INDEX(ÖĞRETMEN!L:L,SMALL(ÖĞRETMEN!$AE:$AE,ROW()-1)),"")</f>
        <v/>
      </c>
      <c r="M9" s="17" t="str">
        <f>IFERROR(INDEX(ÖĞRETMEN!N:N,SMALL(ÖĞRETMEN!$AE:$AE,ROW()-1)),"")</f>
        <v/>
      </c>
      <c r="O9" s="445"/>
      <c r="P9" s="445"/>
      <c r="Q9" s="445"/>
      <c r="R9" s="445"/>
      <c r="S9" s="445"/>
      <c r="T9" s="445"/>
      <c r="U9" s="445"/>
      <c r="V9" s="445"/>
      <c r="W9" s="445"/>
      <c r="X9" s="445"/>
      <c r="Y9" s="445"/>
      <c r="Z9" s="445"/>
      <c r="AA9" s="445"/>
      <c r="AB9" s="445"/>
      <c r="AC9" s="445"/>
      <c r="AD9" s="445"/>
      <c r="AE9" s="445"/>
      <c r="AF9" s="445"/>
      <c r="AG9" s="445"/>
      <c r="AH9" s="445"/>
      <c r="AI9" s="445"/>
      <c r="AJ9" s="445"/>
      <c r="AK9" s="445"/>
      <c r="AL9" s="445"/>
      <c r="AM9" s="445"/>
      <c r="AN9" s="445"/>
      <c r="AZ9" s="444" t="s">
        <v>144</v>
      </c>
      <c r="BA9" s="444"/>
      <c r="BB9" s="444"/>
      <c r="BC9" s="444"/>
      <c r="BD9" s="444"/>
      <c r="BE9" s="444"/>
      <c r="BF9" s="444"/>
      <c r="BG9" s="445" t="s">
        <v>4709</v>
      </c>
      <c r="BH9" s="445"/>
      <c r="BI9" s="445"/>
      <c r="BJ9" s="445"/>
      <c r="BK9" s="445"/>
      <c r="BL9" s="445"/>
      <c r="BM9" s="445"/>
      <c r="BT9" s="78" t="str">
        <f t="shared" si="2"/>
        <v>3707</v>
      </c>
      <c r="BU9" s="78">
        <f t="shared" si="1"/>
        <v>3707</v>
      </c>
      <c r="BX9" s="495"/>
      <c r="BY9" s="496"/>
      <c r="BZ9" s="496"/>
      <c r="CA9" s="496"/>
      <c r="CB9" s="496"/>
      <c r="CC9" s="496"/>
      <c r="CD9" s="497"/>
      <c r="CE9" s="17">
        <v>2</v>
      </c>
      <c r="CF9" s="17" t="s">
        <v>145</v>
      </c>
    </row>
    <row r="10" spans="1:84" ht="15.75">
      <c r="A10" s="17" t="str">
        <f t="shared" si="0"/>
        <v/>
      </c>
      <c r="B10" s="17" t="str">
        <f>IFERROR(INDEX(ÖĞRETMEN!B:B,SMALL(ÖĞRETMEN!$AE:$AE,ROW()-1)),"")</f>
        <v/>
      </c>
      <c r="C10" s="17" t="str">
        <f>IFERROR(INDEX(ÖĞRETMEN!C:C,SMALL(ÖĞRETMEN!$AE:$AE,ROW()-1)),"")</f>
        <v/>
      </c>
      <c r="D10" s="17" t="str">
        <f>IFERROR(INDEX(ÖĞRETMEN!D:D,SMALL(ÖĞRETMEN!$AE:$AE,ROW()-1)),"")</f>
        <v/>
      </c>
      <c r="E10" s="17" t="str">
        <f>IFERROR(INDEX(ÖĞRETMEN!E:E,SMALL(ÖĞRETMEN!$AE:$AE,ROW()-1)),"")</f>
        <v/>
      </c>
      <c r="F10" s="17" t="str">
        <f>IFERROR(INDEX(ÖĞRETMEN!F:F,SMALL(ÖĞRETMEN!$AE:$AE,ROW()-1)),"")</f>
        <v/>
      </c>
      <c r="G10" s="17" t="str">
        <f>IFERROR(INDEX(ÖĞRETMEN!G:G,SMALL(ÖĞRETMEN!$AE:$AE,ROW()-1)),"")</f>
        <v/>
      </c>
      <c r="H10" s="17" t="str">
        <f>IFERROR(INDEX(ÖĞRETMEN!H:H,SMALL(ÖĞRETMEN!$AE:$AE,ROW()-1)),"")</f>
        <v/>
      </c>
      <c r="I10" s="17" t="str">
        <f>IFERROR(INDEX(ÖĞRETMEN!I:I,SMALL(ÖĞRETMEN!$AE:$AE,ROW()-1)),"")</f>
        <v/>
      </c>
      <c r="J10" s="17" t="str">
        <f>IFERROR(INDEX(ÖĞRETMEN!J:J,SMALL(ÖĞRETMEN!$AE:$AE,ROW()-1)),"")</f>
        <v/>
      </c>
      <c r="K10" s="17" t="str">
        <f>IFERROR(INDEX(ÖĞRETMEN!K:K,SMALL(ÖĞRETMEN!$AE:$AE,ROW()-1)),"")</f>
        <v/>
      </c>
      <c r="L10" s="17" t="str">
        <f>IFERROR(INDEX(ÖĞRETMEN!L:L,SMALL(ÖĞRETMEN!$AE:$AE,ROW()-1)),"")</f>
        <v/>
      </c>
      <c r="M10" s="17" t="str">
        <f>IFERROR(INDEX(ÖĞRETMEN!N:N,SMALL(ÖĞRETMEN!$AE:$AE,ROW()-1)),"")</f>
        <v/>
      </c>
      <c r="O10" s="17" t="s">
        <v>146</v>
      </c>
      <c r="S10" s="21" t="s">
        <v>123</v>
      </c>
      <c r="T10" s="501"/>
      <c r="U10" s="501"/>
      <c r="V10" s="501"/>
      <c r="W10" s="501"/>
      <c r="X10" s="501"/>
      <c r="Y10" s="501"/>
      <c r="Z10" s="501"/>
      <c r="AA10" s="501"/>
      <c r="AD10" s="19"/>
      <c r="BB10" s="408" t="s">
        <v>147</v>
      </c>
      <c r="BC10" s="408"/>
      <c r="BD10" s="408"/>
      <c r="BE10" s="408"/>
      <c r="BF10" s="408"/>
      <c r="BG10" s="408"/>
      <c r="BH10" s="408"/>
      <c r="BI10" s="408"/>
      <c r="BJ10" s="408"/>
      <c r="BK10" s="408"/>
      <c r="BT10" s="78" t="str">
        <f t="shared" si="2"/>
        <v>3708</v>
      </c>
      <c r="BU10" s="78">
        <f t="shared" si="1"/>
        <v>3708</v>
      </c>
      <c r="BX10" s="498"/>
      <c r="BY10" s="499"/>
      <c r="BZ10" s="499"/>
      <c r="CA10" s="499"/>
      <c r="CB10" s="499"/>
      <c r="CC10" s="499"/>
      <c r="CD10" s="500"/>
      <c r="CE10" s="17">
        <v>3</v>
      </c>
      <c r="CF10" s="17" t="s">
        <v>148</v>
      </c>
    </row>
    <row r="11" spans="1:84" ht="15.75">
      <c r="A11" s="17" t="str">
        <f t="shared" si="0"/>
        <v/>
      </c>
      <c r="B11" s="17" t="str">
        <f>IFERROR(INDEX(ÖĞRETMEN!B:B,SMALL(ÖĞRETMEN!$AE:$AE,ROW()-1)),"")</f>
        <v/>
      </c>
      <c r="C11" s="17" t="str">
        <f>IFERROR(INDEX(ÖĞRETMEN!C:C,SMALL(ÖĞRETMEN!$AE:$AE,ROW()-1)),"")</f>
        <v/>
      </c>
      <c r="D11" s="17" t="str">
        <f>IFERROR(INDEX(ÖĞRETMEN!D:D,SMALL(ÖĞRETMEN!$AE:$AE,ROW()-1)),"")</f>
        <v/>
      </c>
      <c r="E11" s="17" t="str">
        <f>IFERROR(INDEX(ÖĞRETMEN!E:E,SMALL(ÖĞRETMEN!$AE:$AE,ROW()-1)),"")</f>
        <v/>
      </c>
      <c r="F11" s="17" t="str">
        <f>IFERROR(INDEX(ÖĞRETMEN!F:F,SMALL(ÖĞRETMEN!$AE:$AE,ROW()-1)),"")</f>
        <v/>
      </c>
      <c r="G11" s="17" t="str">
        <f>IFERROR(INDEX(ÖĞRETMEN!G:G,SMALL(ÖĞRETMEN!$AE:$AE,ROW()-1)),"")</f>
        <v/>
      </c>
      <c r="H11" s="17" t="str">
        <f>IFERROR(INDEX(ÖĞRETMEN!H:H,SMALL(ÖĞRETMEN!$AE:$AE,ROW()-1)),"")</f>
        <v/>
      </c>
      <c r="I11" s="17" t="str">
        <f>IFERROR(INDEX(ÖĞRETMEN!I:I,SMALL(ÖĞRETMEN!$AE:$AE,ROW()-1)),"")</f>
        <v/>
      </c>
      <c r="J11" s="17" t="str">
        <f>IFERROR(INDEX(ÖĞRETMEN!J:J,SMALL(ÖĞRETMEN!$AE:$AE,ROW()-1)),"")</f>
        <v/>
      </c>
      <c r="K11" s="17" t="str">
        <f>IFERROR(INDEX(ÖĞRETMEN!K:K,SMALL(ÖĞRETMEN!$AE:$AE,ROW()-1)),"")</f>
        <v/>
      </c>
      <c r="L11" s="17" t="str">
        <f>IFERROR(INDEX(ÖĞRETMEN!L:L,SMALL(ÖĞRETMEN!$AE:$AE,ROW()-1)),"")</f>
        <v/>
      </c>
      <c r="M11" s="17" t="str">
        <f>IFERROR(INDEX(ÖĞRETMEN!N:N,SMALL(ÖĞRETMEN!$AE:$AE,ROW()-1)),"")</f>
        <v/>
      </c>
      <c r="O11" s="17" t="s">
        <v>149</v>
      </c>
      <c r="S11" s="21" t="s">
        <v>123</v>
      </c>
      <c r="T11" s="491"/>
      <c r="U11" s="491"/>
      <c r="V11" s="491"/>
      <c r="W11" s="491"/>
      <c r="X11" s="55" t="s">
        <v>4708</v>
      </c>
      <c r="Y11" s="19"/>
      <c r="Z11" s="19"/>
      <c r="AA11" s="19"/>
      <c r="AB11" s="19"/>
      <c r="BB11" s="411" t="s">
        <v>150</v>
      </c>
      <c r="BC11" s="411"/>
      <c r="BD11" s="411"/>
      <c r="BE11" s="411"/>
      <c r="BF11" s="411"/>
      <c r="BG11" s="411"/>
      <c r="BH11" s="411"/>
      <c r="BI11" s="411"/>
      <c r="BJ11" s="411"/>
      <c r="BK11" s="411"/>
      <c r="BL11" s="411"/>
      <c r="BM11" s="411"/>
      <c r="BN11" s="411"/>
      <c r="BO11" s="411"/>
      <c r="BT11" s="78" t="str">
        <f t="shared" si="2"/>
        <v>3709</v>
      </c>
      <c r="BU11" s="78">
        <f t="shared" si="1"/>
        <v>3709</v>
      </c>
      <c r="BX11" s="482">
        <f>YIL</f>
        <v>2026</v>
      </c>
      <c r="BY11" s="483"/>
      <c r="BZ11" s="483"/>
      <c r="CA11" s="483"/>
      <c r="CB11" s="483"/>
      <c r="CC11" s="483"/>
      <c r="CD11" s="484"/>
      <c r="CE11" s="17">
        <v>4</v>
      </c>
      <c r="CF11" s="17" t="s">
        <v>151</v>
      </c>
    </row>
    <row r="12" spans="1:84" ht="11.25" customHeight="1" thickBot="1">
      <c r="A12" s="17" t="str">
        <f t="shared" si="0"/>
        <v/>
      </c>
      <c r="B12" s="17" t="str">
        <f>IFERROR(INDEX(ÖĞRETMEN!B:B,SMALL(ÖĞRETMEN!$AE:$AE,ROW()-1)),"")</f>
        <v/>
      </c>
      <c r="C12" s="17" t="str">
        <f>IFERROR(INDEX(ÖĞRETMEN!C:C,SMALL(ÖĞRETMEN!$AE:$AE,ROW()-1)),"")</f>
        <v/>
      </c>
      <c r="D12" s="17" t="str">
        <f>IFERROR(INDEX(ÖĞRETMEN!D:D,SMALL(ÖĞRETMEN!$AE:$AE,ROW()-1)),"")</f>
        <v/>
      </c>
      <c r="E12" s="17" t="str">
        <f>IFERROR(INDEX(ÖĞRETMEN!E:E,SMALL(ÖĞRETMEN!$AE:$AE,ROW()-1)),"")</f>
        <v/>
      </c>
      <c r="F12" s="17" t="str">
        <f>IFERROR(INDEX(ÖĞRETMEN!F:F,SMALL(ÖĞRETMEN!$AE:$AE,ROW()-1)),"")</f>
        <v/>
      </c>
      <c r="G12" s="17" t="str">
        <f>IFERROR(INDEX(ÖĞRETMEN!G:G,SMALL(ÖĞRETMEN!$AE:$AE,ROW()-1)),"")</f>
        <v/>
      </c>
      <c r="H12" s="17" t="str">
        <f>IFERROR(INDEX(ÖĞRETMEN!H:H,SMALL(ÖĞRETMEN!$AE:$AE,ROW()-1)),"")</f>
        <v/>
      </c>
      <c r="I12" s="17" t="str">
        <f>IFERROR(INDEX(ÖĞRETMEN!I:I,SMALL(ÖĞRETMEN!$AE:$AE,ROW()-1)),"")</f>
        <v/>
      </c>
      <c r="J12" s="17" t="str">
        <f>IFERROR(INDEX(ÖĞRETMEN!J:J,SMALL(ÖĞRETMEN!$AE:$AE,ROW()-1)),"")</f>
        <v/>
      </c>
      <c r="K12" s="17" t="str">
        <f>IFERROR(INDEX(ÖĞRETMEN!K:K,SMALL(ÖĞRETMEN!$AE:$AE,ROW()-1)),"")</f>
        <v/>
      </c>
      <c r="L12" s="17" t="str">
        <f>IFERROR(INDEX(ÖĞRETMEN!L:L,SMALL(ÖĞRETMEN!$AE:$AE,ROW()-1)),"")</f>
        <v/>
      </c>
      <c r="M12" s="17" t="str">
        <f>IFERROR(INDEX(ÖĞRETMEN!N:N,SMALL(ÖĞRETMEN!$AE:$AE,ROW()-1)),"")</f>
        <v/>
      </c>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T12" s="78" t="str">
        <f t="shared" si="2"/>
        <v>37010</v>
      </c>
      <c r="BU12" s="78">
        <f t="shared" si="1"/>
        <v>37010</v>
      </c>
      <c r="BX12" s="485"/>
      <c r="BY12" s="486"/>
      <c r="BZ12" s="486"/>
      <c r="CA12" s="486"/>
      <c r="CB12" s="486"/>
      <c r="CC12" s="486"/>
      <c r="CD12" s="487"/>
      <c r="CE12" s="17">
        <v>5</v>
      </c>
      <c r="CF12" s="17" t="s">
        <v>152</v>
      </c>
    </row>
    <row r="13" spans="1:84" ht="20.100000000000001" customHeight="1" thickTop="1">
      <c r="A13" s="17" t="str">
        <f t="shared" si="0"/>
        <v/>
      </c>
      <c r="B13" s="17" t="str">
        <f>IFERROR(INDEX(ÖĞRETMEN!B:B,SMALL(ÖĞRETMEN!$AE:$AE,ROW()-1)),"")</f>
        <v/>
      </c>
      <c r="C13" s="17" t="str">
        <f>IFERROR(INDEX(ÖĞRETMEN!C:C,SMALL(ÖĞRETMEN!$AE:$AE,ROW()-1)),"")</f>
        <v/>
      </c>
      <c r="D13" s="17" t="str">
        <f>IFERROR(INDEX(ÖĞRETMEN!D:D,SMALL(ÖĞRETMEN!$AE:$AE,ROW()-1)),"")</f>
        <v/>
      </c>
      <c r="E13" s="17" t="str">
        <f>IFERROR(INDEX(ÖĞRETMEN!E:E,SMALL(ÖĞRETMEN!$AE:$AE,ROW()-1)),"")</f>
        <v/>
      </c>
      <c r="F13" s="17" t="str">
        <f>IFERROR(INDEX(ÖĞRETMEN!F:F,SMALL(ÖĞRETMEN!$AE:$AE,ROW()-1)),"")</f>
        <v/>
      </c>
      <c r="G13" s="17" t="str">
        <f>IFERROR(INDEX(ÖĞRETMEN!G:G,SMALL(ÖĞRETMEN!$AE:$AE,ROW()-1)),"")</f>
        <v/>
      </c>
      <c r="H13" s="17" t="str">
        <f>IFERROR(INDEX(ÖĞRETMEN!H:H,SMALL(ÖĞRETMEN!$AE:$AE,ROW()-1)),"")</f>
        <v/>
      </c>
      <c r="I13" s="17" t="str">
        <f>IFERROR(INDEX(ÖĞRETMEN!I:I,SMALL(ÖĞRETMEN!$AE:$AE,ROW()-1)),"")</f>
        <v/>
      </c>
      <c r="J13" s="17" t="str">
        <f>IFERROR(INDEX(ÖĞRETMEN!J:J,SMALL(ÖĞRETMEN!$AE:$AE,ROW()-1)),"")</f>
        <v/>
      </c>
      <c r="K13" s="17" t="str">
        <f>IFERROR(INDEX(ÖĞRETMEN!K:K,SMALL(ÖĞRETMEN!$AE:$AE,ROW()-1)),"")</f>
        <v/>
      </c>
      <c r="L13" s="17" t="str">
        <f>IFERROR(INDEX(ÖĞRETMEN!L:L,SMALL(ÖĞRETMEN!$AE:$AE,ROW()-1)),"")</f>
        <v/>
      </c>
      <c r="M13" s="17" t="str">
        <f>IFERROR(INDEX(ÖĞRETMEN!N:N,SMALL(ÖĞRETMEN!$AE:$AE,ROW()-1)),"")</f>
        <v/>
      </c>
      <c r="O13" s="416" t="s">
        <v>153</v>
      </c>
      <c r="P13" s="417"/>
      <c r="Q13" s="417"/>
      <c r="R13" s="417"/>
      <c r="S13" s="417"/>
      <c r="T13" s="417"/>
      <c r="U13" s="417"/>
      <c r="V13" s="417"/>
      <c r="W13" s="417"/>
      <c r="X13" s="417"/>
      <c r="Y13" s="417"/>
      <c r="Z13" s="417"/>
      <c r="AA13" s="417"/>
      <c r="AB13" s="417"/>
      <c r="AC13" s="417"/>
      <c r="AD13" s="417"/>
      <c r="AE13" s="417"/>
      <c r="AF13" s="417"/>
      <c r="AG13" s="417"/>
      <c r="AH13" s="418"/>
      <c r="AI13" s="419" t="s">
        <v>154</v>
      </c>
      <c r="AJ13" s="417"/>
      <c r="AK13" s="417"/>
      <c r="AL13" s="417"/>
      <c r="AM13" s="417"/>
      <c r="AN13" s="417"/>
      <c r="AO13" s="417"/>
      <c r="AP13" s="417"/>
      <c r="AQ13" s="417"/>
      <c r="AR13" s="417"/>
      <c r="AS13" s="417"/>
      <c r="AT13" s="417"/>
      <c r="AU13" s="417"/>
      <c r="AV13" s="417"/>
      <c r="AW13" s="417"/>
      <c r="AX13" s="417"/>
      <c r="AY13" s="417"/>
      <c r="AZ13" s="417"/>
      <c r="BA13" s="417"/>
      <c r="BB13" s="417"/>
      <c r="BC13" s="417"/>
      <c r="BD13" s="417"/>
      <c r="BE13" s="417"/>
      <c r="BF13" s="417"/>
      <c r="BG13" s="417"/>
      <c r="BH13" s="417"/>
      <c r="BI13" s="417"/>
      <c r="BJ13" s="417"/>
      <c r="BK13" s="417"/>
      <c r="BL13" s="417"/>
      <c r="BM13" s="418"/>
      <c r="BN13" s="420" t="s">
        <v>155</v>
      </c>
      <c r="BO13" s="421"/>
      <c r="BT13" s="78" t="str">
        <f t="shared" si="2"/>
        <v>37011</v>
      </c>
      <c r="BU13" s="78">
        <f t="shared" si="1"/>
        <v>37011</v>
      </c>
      <c r="BX13" s="488"/>
      <c r="BY13" s="489"/>
      <c r="BZ13" s="489"/>
      <c r="CA13" s="489"/>
      <c r="CB13" s="489"/>
      <c r="CC13" s="489"/>
      <c r="CD13" s="490"/>
      <c r="CE13" s="17">
        <v>6</v>
      </c>
      <c r="CF13" s="17" t="s">
        <v>156</v>
      </c>
    </row>
    <row r="14" spans="1:84" ht="12.75" customHeight="1">
      <c r="A14" s="17" t="str">
        <f t="shared" si="0"/>
        <v/>
      </c>
      <c r="B14" s="17" t="str">
        <f>IFERROR(INDEX(ÖĞRETMEN!B:B,SMALL(ÖĞRETMEN!$AE:$AE,ROW()-1)),"")</f>
        <v/>
      </c>
      <c r="C14" s="17" t="str">
        <f>IFERROR(INDEX(ÖĞRETMEN!C:C,SMALL(ÖĞRETMEN!$AE:$AE,ROW()-1)),"")</f>
        <v/>
      </c>
      <c r="D14" s="17" t="str">
        <f>IFERROR(INDEX(ÖĞRETMEN!D:D,SMALL(ÖĞRETMEN!$AE:$AE,ROW()-1)),"")</f>
        <v/>
      </c>
      <c r="E14" s="17" t="str">
        <f>IFERROR(INDEX(ÖĞRETMEN!E:E,SMALL(ÖĞRETMEN!$AE:$AE,ROW()-1)),"")</f>
        <v/>
      </c>
      <c r="F14" s="17" t="str">
        <f>IFERROR(INDEX(ÖĞRETMEN!F:F,SMALL(ÖĞRETMEN!$AE:$AE,ROW()-1)),"")</f>
        <v/>
      </c>
      <c r="G14" s="17" t="str">
        <f>IFERROR(INDEX(ÖĞRETMEN!G:G,SMALL(ÖĞRETMEN!$AE:$AE,ROW()-1)),"")</f>
        <v/>
      </c>
      <c r="H14" s="17" t="str">
        <f>IFERROR(INDEX(ÖĞRETMEN!H:H,SMALL(ÖĞRETMEN!$AE:$AE,ROW()-1)),"")</f>
        <v/>
      </c>
      <c r="I14" s="17" t="str">
        <f>IFERROR(INDEX(ÖĞRETMEN!I:I,SMALL(ÖĞRETMEN!$AE:$AE,ROW()-1)),"")</f>
        <v/>
      </c>
      <c r="J14" s="17" t="str">
        <f>IFERROR(INDEX(ÖĞRETMEN!J:J,SMALL(ÖĞRETMEN!$AE:$AE,ROW()-1)),"")</f>
        <v/>
      </c>
      <c r="K14" s="17" t="str">
        <f>IFERROR(INDEX(ÖĞRETMEN!K:K,SMALL(ÖĞRETMEN!$AE:$AE,ROW()-1)),"")</f>
        <v/>
      </c>
      <c r="L14" s="17" t="str">
        <f>IFERROR(INDEX(ÖĞRETMEN!L:L,SMALL(ÖĞRETMEN!$AE:$AE,ROW()-1)),"")</f>
        <v/>
      </c>
      <c r="M14" s="17" t="str">
        <f>IFERROR(INDEX(ÖĞRETMEN!N:N,SMALL(ÖĞRETMEN!$AE:$AE,ROW()-1)),"")</f>
        <v/>
      </c>
      <c r="O14" s="426" t="s">
        <v>157</v>
      </c>
      <c r="P14" s="428" t="s">
        <v>158</v>
      </c>
      <c r="Q14" s="430" t="s">
        <v>159</v>
      </c>
      <c r="R14" s="431"/>
      <c r="S14" s="432"/>
      <c r="T14" s="436" t="s">
        <v>160</v>
      </c>
      <c r="U14" s="437"/>
      <c r="V14" s="437"/>
      <c r="W14" s="437"/>
      <c r="X14" s="437"/>
      <c r="Y14" s="437"/>
      <c r="Z14" s="438"/>
      <c r="AA14" s="430" t="s">
        <v>161</v>
      </c>
      <c r="AB14" s="431"/>
      <c r="AC14" s="431"/>
      <c r="AD14" s="431"/>
      <c r="AE14" s="431"/>
      <c r="AF14" s="431"/>
      <c r="AG14" s="431"/>
      <c r="AH14" s="432"/>
      <c r="AI14" s="412">
        <v>1</v>
      </c>
      <c r="AJ14" s="412">
        <v>2</v>
      </c>
      <c r="AK14" s="412">
        <v>3</v>
      </c>
      <c r="AL14" s="412">
        <v>4</v>
      </c>
      <c r="AM14" s="412">
        <v>5</v>
      </c>
      <c r="AN14" s="412">
        <v>6</v>
      </c>
      <c r="AO14" s="412">
        <v>7</v>
      </c>
      <c r="AP14" s="412">
        <v>8</v>
      </c>
      <c r="AQ14" s="412">
        <v>9</v>
      </c>
      <c r="AR14" s="412">
        <v>10</v>
      </c>
      <c r="AS14" s="412">
        <v>11</v>
      </c>
      <c r="AT14" s="412">
        <v>12</v>
      </c>
      <c r="AU14" s="412">
        <v>13</v>
      </c>
      <c r="AV14" s="412">
        <v>14</v>
      </c>
      <c r="AW14" s="412">
        <v>15</v>
      </c>
      <c r="AX14" s="412">
        <v>16</v>
      </c>
      <c r="AY14" s="412">
        <v>17</v>
      </c>
      <c r="AZ14" s="412">
        <v>18</v>
      </c>
      <c r="BA14" s="412">
        <v>19</v>
      </c>
      <c r="BB14" s="412">
        <v>20</v>
      </c>
      <c r="BC14" s="412">
        <v>21</v>
      </c>
      <c r="BD14" s="412">
        <v>22</v>
      </c>
      <c r="BE14" s="412">
        <v>23</v>
      </c>
      <c r="BF14" s="412">
        <v>24</v>
      </c>
      <c r="BG14" s="412">
        <v>25</v>
      </c>
      <c r="BH14" s="412">
        <v>26</v>
      </c>
      <c r="BI14" s="412">
        <v>27</v>
      </c>
      <c r="BJ14" s="412">
        <v>28</v>
      </c>
      <c r="BK14" s="412">
        <f>IFERROR(IF(BJ14+1&gt;DAY(EOMONTH($T$11&amp;YIL,0)),"",BJ14+1),"")</f>
        <v>29</v>
      </c>
      <c r="BL14" s="412">
        <f>IFERROR(IF(BK14+1&gt;DAY(EOMONTH($T$11&amp;YIL,0)),"",BK14+1),"")</f>
        <v>30</v>
      </c>
      <c r="BM14" s="412">
        <f>IFERROR(IF(BL14+1&gt;DAY(EOMONTH($T$11&amp;YIL,0)),"",BL14+1),"")</f>
        <v>31</v>
      </c>
      <c r="BN14" s="422"/>
      <c r="BO14" s="423"/>
      <c r="BP14" s="476"/>
      <c r="BT14" s="78" t="str">
        <f t="shared" si="2"/>
        <v>37012</v>
      </c>
      <c r="BU14" s="78">
        <f t="shared" si="1"/>
        <v>37012</v>
      </c>
      <c r="CE14" s="17">
        <v>7</v>
      </c>
      <c r="CF14" s="17" t="s">
        <v>162</v>
      </c>
    </row>
    <row r="15" spans="1:84" ht="15.75">
      <c r="A15" s="17" t="str">
        <f t="shared" si="0"/>
        <v/>
      </c>
      <c r="B15" s="17" t="str">
        <f>IFERROR(INDEX(ÖĞRETMEN!B:B,SMALL(ÖĞRETMEN!$AE:$AE,ROW()-1)),"")</f>
        <v/>
      </c>
      <c r="C15" s="17" t="str">
        <f>IFERROR(INDEX(ÖĞRETMEN!C:C,SMALL(ÖĞRETMEN!$AE:$AE,ROW()-1)),"")</f>
        <v/>
      </c>
      <c r="D15" s="17" t="str">
        <f>IFERROR(INDEX(ÖĞRETMEN!D:D,SMALL(ÖĞRETMEN!$AE:$AE,ROW()-1)),"")</f>
        <v/>
      </c>
      <c r="E15" s="17" t="str">
        <f>IFERROR(INDEX(ÖĞRETMEN!E:E,SMALL(ÖĞRETMEN!$AE:$AE,ROW()-1)),"")</f>
        <v/>
      </c>
      <c r="F15" s="17" t="str">
        <f>IFERROR(INDEX(ÖĞRETMEN!F:F,SMALL(ÖĞRETMEN!$AE:$AE,ROW()-1)),"")</f>
        <v/>
      </c>
      <c r="G15" s="17" t="str">
        <f>IFERROR(INDEX(ÖĞRETMEN!G:G,SMALL(ÖĞRETMEN!$AE:$AE,ROW()-1)),"")</f>
        <v/>
      </c>
      <c r="H15" s="17" t="str">
        <f>IFERROR(INDEX(ÖĞRETMEN!H:H,SMALL(ÖĞRETMEN!$AE:$AE,ROW()-1)),"")</f>
        <v/>
      </c>
      <c r="I15" s="17" t="str">
        <f>IFERROR(INDEX(ÖĞRETMEN!I:I,SMALL(ÖĞRETMEN!$AE:$AE,ROW()-1)),"")</f>
        <v/>
      </c>
      <c r="J15" s="17" t="str">
        <f>IFERROR(INDEX(ÖĞRETMEN!J:J,SMALL(ÖĞRETMEN!$AE:$AE,ROW()-1)),"")</f>
        <v/>
      </c>
      <c r="K15" s="17" t="str">
        <f>IFERROR(INDEX(ÖĞRETMEN!K:K,SMALL(ÖĞRETMEN!$AE:$AE,ROW()-1)),"")</f>
        <v/>
      </c>
      <c r="L15" s="17" t="str">
        <f>IFERROR(INDEX(ÖĞRETMEN!L:L,SMALL(ÖĞRETMEN!$AE:$AE,ROW()-1)),"")</f>
        <v/>
      </c>
      <c r="M15" s="17" t="str">
        <f>IFERROR(INDEX(ÖĞRETMEN!N:N,SMALL(ÖĞRETMEN!$AE:$AE,ROW()-1)),"")</f>
        <v/>
      </c>
      <c r="O15" s="427"/>
      <c r="P15" s="429"/>
      <c r="Q15" s="433"/>
      <c r="R15" s="434"/>
      <c r="S15" s="435"/>
      <c r="T15" s="439"/>
      <c r="U15" s="440"/>
      <c r="V15" s="440"/>
      <c r="W15" s="440"/>
      <c r="X15" s="440"/>
      <c r="Y15" s="440"/>
      <c r="Z15" s="441"/>
      <c r="AA15" s="433"/>
      <c r="AB15" s="434"/>
      <c r="AC15" s="434"/>
      <c r="AD15" s="434"/>
      <c r="AE15" s="434"/>
      <c r="AF15" s="434"/>
      <c r="AG15" s="434"/>
      <c r="AH15" s="435"/>
      <c r="AI15" s="413"/>
      <c r="AJ15" s="413"/>
      <c r="AK15" s="413"/>
      <c r="AL15" s="413"/>
      <c r="AM15" s="413"/>
      <c r="AN15" s="413"/>
      <c r="AO15" s="413"/>
      <c r="AP15" s="413"/>
      <c r="AQ15" s="413"/>
      <c r="AR15" s="413"/>
      <c r="AS15" s="413"/>
      <c r="AT15" s="413"/>
      <c r="AU15" s="413"/>
      <c r="AV15" s="413"/>
      <c r="AW15" s="413"/>
      <c r="AX15" s="413"/>
      <c r="AY15" s="413"/>
      <c r="AZ15" s="413"/>
      <c r="BA15" s="413"/>
      <c r="BB15" s="413"/>
      <c r="BC15" s="413"/>
      <c r="BD15" s="413"/>
      <c r="BE15" s="413"/>
      <c r="BF15" s="413"/>
      <c r="BG15" s="413"/>
      <c r="BH15" s="413"/>
      <c r="BI15" s="413"/>
      <c r="BJ15" s="413"/>
      <c r="BK15" s="413"/>
      <c r="BL15" s="413"/>
      <c r="BM15" s="413"/>
      <c r="BN15" s="422"/>
      <c r="BO15" s="423"/>
      <c r="BP15" s="476"/>
      <c r="BT15" s="78" t="str">
        <f t="shared" si="2"/>
        <v>37013</v>
      </c>
      <c r="BU15" s="78">
        <f t="shared" si="1"/>
        <v>37013</v>
      </c>
      <c r="CE15" s="17">
        <v>8</v>
      </c>
      <c r="CF15" s="17" t="s">
        <v>163</v>
      </c>
    </row>
    <row r="16" spans="1:84" ht="15.75">
      <c r="A16" s="17" t="str">
        <f t="shared" si="0"/>
        <v/>
      </c>
      <c r="B16" s="17" t="str">
        <f>IFERROR(INDEX(ÖĞRETMEN!B:B,SMALL(ÖĞRETMEN!$AE:$AE,ROW()-1)),"")</f>
        <v/>
      </c>
      <c r="C16" s="17" t="str">
        <f>IFERROR(INDEX(ÖĞRETMEN!C:C,SMALL(ÖĞRETMEN!$AE:$AE,ROW()-1)),"")</f>
        <v/>
      </c>
      <c r="D16" s="17" t="str">
        <f>IFERROR(INDEX(ÖĞRETMEN!D:D,SMALL(ÖĞRETMEN!$AE:$AE,ROW()-1)),"")</f>
        <v/>
      </c>
      <c r="E16" s="17" t="str">
        <f>IFERROR(INDEX(ÖĞRETMEN!E:E,SMALL(ÖĞRETMEN!$AE:$AE,ROW()-1)),"")</f>
        <v/>
      </c>
      <c r="F16" s="17" t="str">
        <f>IFERROR(INDEX(ÖĞRETMEN!F:F,SMALL(ÖĞRETMEN!$AE:$AE,ROW()-1)),"")</f>
        <v/>
      </c>
      <c r="G16" s="17" t="str">
        <f>IFERROR(INDEX(ÖĞRETMEN!G:G,SMALL(ÖĞRETMEN!$AE:$AE,ROW()-1)),"")</f>
        <v/>
      </c>
      <c r="H16" s="17" t="str">
        <f>IFERROR(INDEX(ÖĞRETMEN!H:H,SMALL(ÖĞRETMEN!$AE:$AE,ROW()-1)),"")</f>
        <v/>
      </c>
      <c r="I16" s="17" t="str">
        <f>IFERROR(INDEX(ÖĞRETMEN!I:I,SMALL(ÖĞRETMEN!$AE:$AE,ROW()-1)),"")</f>
        <v/>
      </c>
      <c r="J16" s="17" t="str">
        <f>IFERROR(INDEX(ÖĞRETMEN!J:J,SMALL(ÖĞRETMEN!$AE:$AE,ROW()-1)),"")</f>
        <v/>
      </c>
      <c r="K16" s="17" t="str">
        <f>IFERROR(INDEX(ÖĞRETMEN!K:K,SMALL(ÖĞRETMEN!$AE:$AE,ROW()-1)),"")</f>
        <v/>
      </c>
      <c r="L16" s="17" t="str">
        <f>IFERROR(INDEX(ÖĞRETMEN!L:L,SMALL(ÖĞRETMEN!$AE:$AE,ROW()-1)),"")</f>
        <v/>
      </c>
      <c r="M16" s="17" t="str">
        <f>IFERROR(INDEX(ÖĞRETMEN!N:N,SMALL(ÖĞRETMEN!$AE:$AE,ROW()-1)),"")</f>
        <v/>
      </c>
      <c r="O16" s="427"/>
      <c r="P16" s="429"/>
      <c r="Q16" s="433"/>
      <c r="R16" s="434"/>
      <c r="S16" s="435"/>
      <c r="T16" s="439"/>
      <c r="U16" s="440"/>
      <c r="V16" s="440"/>
      <c r="W16" s="440"/>
      <c r="X16" s="440"/>
      <c r="Y16" s="440"/>
      <c r="Z16" s="441"/>
      <c r="AA16" s="433"/>
      <c r="AB16" s="434"/>
      <c r="AC16" s="434"/>
      <c r="AD16" s="434"/>
      <c r="AE16" s="434"/>
      <c r="AF16" s="434"/>
      <c r="AG16" s="434"/>
      <c r="AH16" s="435"/>
      <c r="AI16" s="413"/>
      <c r="AJ16" s="413"/>
      <c r="AK16" s="413"/>
      <c r="AL16" s="413"/>
      <c r="AM16" s="413"/>
      <c r="AN16" s="413"/>
      <c r="AO16" s="413"/>
      <c r="AP16" s="413"/>
      <c r="AQ16" s="413"/>
      <c r="AR16" s="413"/>
      <c r="AS16" s="413"/>
      <c r="AT16" s="413"/>
      <c r="AU16" s="413"/>
      <c r="AV16" s="413"/>
      <c r="AW16" s="413"/>
      <c r="AX16" s="413"/>
      <c r="AY16" s="413"/>
      <c r="AZ16" s="413"/>
      <c r="BA16" s="413"/>
      <c r="BB16" s="413"/>
      <c r="BC16" s="413"/>
      <c r="BD16" s="413"/>
      <c r="BE16" s="413"/>
      <c r="BF16" s="413"/>
      <c r="BG16" s="413"/>
      <c r="BH16" s="413"/>
      <c r="BI16" s="413"/>
      <c r="BJ16" s="413"/>
      <c r="BK16" s="413"/>
      <c r="BL16" s="413"/>
      <c r="BM16" s="413"/>
      <c r="BN16" s="422"/>
      <c r="BO16" s="423"/>
      <c r="BP16" s="476"/>
      <c r="BT16" s="78" t="str">
        <f t="shared" si="2"/>
        <v>37014</v>
      </c>
      <c r="BU16" s="78">
        <f t="shared" si="1"/>
        <v>37014</v>
      </c>
      <c r="CE16" s="17">
        <v>9</v>
      </c>
      <c r="CF16" s="17" t="s">
        <v>164</v>
      </c>
    </row>
    <row r="17" spans="1:84" ht="15.75">
      <c r="A17" s="17" t="str">
        <f t="shared" si="0"/>
        <v/>
      </c>
      <c r="B17" s="17" t="str">
        <f>IFERROR(INDEX(ÖĞRETMEN!B:B,SMALL(ÖĞRETMEN!$AE:$AE,ROW()-1)),"")</f>
        <v/>
      </c>
      <c r="C17" s="17" t="str">
        <f>IFERROR(INDEX(ÖĞRETMEN!C:C,SMALL(ÖĞRETMEN!$AE:$AE,ROW()-1)),"")</f>
        <v/>
      </c>
      <c r="D17" s="17" t="str">
        <f>IFERROR(INDEX(ÖĞRETMEN!D:D,SMALL(ÖĞRETMEN!$AE:$AE,ROW()-1)),"")</f>
        <v/>
      </c>
      <c r="E17" s="17" t="str">
        <f>IFERROR(INDEX(ÖĞRETMEN!E:E,SMALL(ÖĞRETMEN!$AE:$AE,ROW()-1)),"")</f>
        <v/>
      </c>
      <c r="F17" s="17" t="str">
        <f>IFERROR(INDEX(ÖĞRETMEN!F:F,SMALL(ÖĞRETMEN!$AE:$AE,ROW()-1)),"")</f>
        <v/>
      </c>
      <c r="G17" s="17" t="str">
        <f>IFERROR(INDEX(ÖĞRETMEN!G:G,SMALL(ÖĞRETMEN!$AE:$AE,ROW()-1)),"")</f>
        <v/>
      </c>
      <c r="H17" s="17" t="str">
        <f>IFERROR(INDEX(ÖĞRETMEN!H:H,SMALL(ÖĞRETMEN!$AE:$AE,ROW()-1)),"")</f>
        <v/>
      </c>
      <c r="I17" s="17" t="str">
        <f>IFERROR(INDEX(ÖĞRETMEN!I:I,SMALL(ÖĞRETMEN!$AE:$AE,ROW()-1)),"")</f>
        <v/>
      </c>
      <c r="J17" s="17" t="str">
        <f>IFERROR(INDEX(ÖĞRETMEN!J:J,SMALL(ÖĞRETMEN!$AE:$AE,ROW()-1)),"")</f>
        <v/>
      </c>
      <c r="K17" s="17" t="str">
        <f>IFERROR(INDEX(ÖĞRETMEN!K:K,SMALL(ÖĞRETMEN!$AE:$AE,ROW()-1)),"")</f>
        <v/>
      </c>
      <c r="L17" s="17" t="str">
        <f>IFERROR(INDEX(ÖĞRETMEN!L:L,SMALL(ÖĞRETMEN!$AE:$AE,ROW()-1)),"")</f>
        <v/>
      </c>
      <c r="M17" s="17" t="str">
        <f>IFERROR(INDEX(ÖĞRETMEN!N:N,SMALL(ÖĞRETMEN!$AE:$AE,ROW()-1)),"")</f>
        <v/>
      </c>
      <c r="O17" s="471"/>
      <c r="P17" s="472"/>
      <c r="Q17" s="467"/>
      <c r="R17" s="468"/>
      <c r="S17" s="469"/>
      <c r="T17" s="473"/>
      <c r="U17" s="474"/>
      <c r="V17" s="474"/>
      <c r="W17" s="474"/>
      <c r="X17" s="474"/>
      <c r="Y17" s="474"/>
      <c r="Z17" s="475"/>
      <c r="AA17" s="467"/>
      <c r="AB17" s="468"/>
      <c r="AC17" s="468"/>
      <c r="AD17" s="468"/>
      <c r="AE17" s="468"/>
      <c r="AF17" s="468"/>
      <c r="AG17" s="468"/>
      <c r="AH17" s="469"/>
      <c r="AI17" s="414"/>
      <c r="AJ17" s="414"/>
      <c r="AK17" s="414"/>
      <c r="AL17" s="414"/>
      <c r="AM17" s="414"/>
      <c r="AN17" s="414"/>
      <c r="AO17" s="414"/>
      <c r="AP17" s="414"/>
      <c r="AQ17" s="414"/>
      <c r="AR17" s="414"/>
      <c r="AS17" s="414"/>
      <c r="AT17" s="414"/>
      <c r="AU17" s="414"/>
      <c r="AV17" s="414"/>
      <c r="AW17" s="414"/>
      <c r="AX17" s="414"/>
      <c r="AY17" s="414"/>
      <c r="AZ17" s="414"/>
      <c r="BA17" s="414"/>
      <c r="BB17" s="414"/>
      <c r="BC17" s="414"/>
      <c r="BD17" s="414"/>
      <c r="BE17" s="414"/>
      <c r="BF17" s="414"/>
      <c r="BG17" s="414"/>
      <c r="BH17" s="414"/>
      <c r="BI17" s="414"/>
      <c r="BJ17" s="414"/>
      <c r="BK17" s="414"/>
      <c r="BL17" s="414"/>
      <c r="BM17" s="414"/>
      <c r="BN17" s="424"/>
      <c r="BO17" s="425"/>
      <c r="BP17" s="476"/>
      <c r="BT17" s="78" t="str">
        <f t="shared" si="2"/>
        <v>37015</v>
      </c>
      <c r="BU17" s="78">
        <f t="shared" si="1"/>
        <v>37015</v>
      </c>
      <c r="CE17" s="17">
        <v>10</v>
      </c>
      <c r="CF17" s="17" t="s">
        <v>165</v>
      </c>
    </row>
    <row r="18" spans="1:84" ht="15" customHeight="1">
      <c r="A18" s="17" t="str">
        <f t="shared" si="0"/>
        <v/>
      </c>
      <c r="B18" s="17" t="str">
        <f>IFERROR(INDEX(ÖĞRETMEN!B:B,SMALL(ÖĞRETMEN!$AE:$AE,ROW()-1)),"")</f>
        <v/>
      </c>
      <c r="C18" s="17" t="str">
        <f>IFERROR(INDEX(ÖĞRETMEN!C:C,SMALL(ÖĞRETMEN!$AE:$AE,ROW()-1)),"")</f>
        <v/>
      </c>
      <c r="D18" s="17" t="str">
        <f>IFERROR(INDEX(ÖĞRETMEN!D:D,SMALL(ÖĞRETMEN!$AE:$AE,ROW()-1)),"")</f>
        <v/>
      </c>
      <c r="E18" s="17" t="str">
        <f>IFERROR(INDEX(ÖĞRETMEN!E:E,SMALL(ÖĞRETMEN!$AE:$AE,ROW()-1)),"")</f>
        <v/>
      </c>
      <c r="F18" s="17" t="str">
        <f>IFERROR(INDEX(ÖĞRETMEN!F:F,SMALL(ÖĞRETMEN!$AE:$AE,ROW()-1)),"")</f>
        <v/>
      </c>
      <c r="G18" s="17" t="str">
        <f>IFERROR(INDEX(ÖĞRETMEN!G:G,SMALL(ÖĞRETMEN!$AE:$AE,ROW()-1)),"")</f>
        <v/>
      </c>
      <c r="H18" s="17" t="str">
        <f>IFERROR(INDEX(ÖĞRETMEN!H:H,SMALL(ÖĞRETMEN!$AE:$AE,ROW()-1)),"")</f>
        <v/>
      </c>
      <c r="I18" s="17" t="str">
        <f>IFERROR(INDEX(ÖĞRETMEN!I:I,SMALL(ÖĞRETMEN!$AE:$AE,ROW()-1)),"")</f>
        <v/>
      </c>
      <c r="J18" s="17" t="str">
        <f>IFERROR(INDEX(ÖĞRETMEN!J:J,SMALL(ÖĞRETMEN!$AE:$AE,ROW()-1)),"")</f>
        <v/>
      </c>
      <c r="K18" s="17" t="str">
        <f>IFERROR(INDEX(ÖĞRETMEN!K:K,SMALL(ÖĞRETMEN!$AE:$AE,ROW()-1)),"")</f>
        <v/>
      </c>
      <c r="L18" s="17" t="str">
        <f>IFERROR(INDEX(ÖĞRETMEN!L:L,SMALL(ÖĞRETMEN!$AE:$AE,ROW()-1)),"")</f>
        <v/>
      </c>
      <c r="M18" s="17" t="str">
        <f>IFERROR(INDEX(ÖĞRETMEN!N:N,SMALL(ÖĞRETMEN!$AE:$AE,ROW()-1)),"")</f>
        <v/>
      </c>
      <c r="O18" s="282"/>
      <c r="P18" s="175"/>
      <c r="Q18" s="400"/>
      <c r="R18" s="401"/>
      <c r="S18" s="402"/>
      <c r="T18" s="404"/>
      <c r="U18" s="405"/>
      <c r="V18" s="405"/>
      <c r="W18" s="405"/>
      <c r="X18" s="405"/>
      <c r="Y18" s="406"/>
      <c r="Z18" s="57"/>
      <c r="AA18" s="404"/>
      <c r="AB18" s="405"/>
      <c r="AC18" s="405"/>
      <c r="AD18" s="405"/>
      <c r="AE18" s="405"/>
      <c r="AF18" s="405"/>
      <c r="AG18" s="405"/>
      <c r="AH18" s="406"/>
      <c r="AI18" s="58"/>
      <c r="AJ18" s="58"/>
      <c r="AK18" s="58"/>
      <c r="AL18" s="58"/>
      <c r="AM18" s="58"/>
      <c r="AN18" s="58"/>
      <c r="AO18" s="58"/>
      <c r="AP18" s="58"/>
      <c r="AQ18" s="58"/>
      <c r="AR18" s="58"/>
      <c r="AS18" s="58"/>
      <c r="AT18" s="58"/>
      <c r="AU18" s="58"/>
      <c r="AV18" s="58"/>
      <c r="AW18" s="58"/>
      <c r="AX18" s="58"/>
      <c r="AY18" s="58"/>
      <c r="AZ18" s="58"/>
      <c r="BA18" s="58"/>
      <c r="BB18" s="58"/>
      <c r="BC18" s="58"/>
      <c r="BD18" s="58"/>
      <c r="BE18" s="58"/>
      <c r="BF18" s="58"/>
      <c r="BG18" s="58"/>
      <c r="BH18" s="58"/>
      <c r="BI18" s="58"/>
      <c r="BJ18" s="58"/>
      <c r="BK18" s="58"/>
      <c r="BL18" s="58"/>
      <c r="BM18" s="58"/>
      <c r="BN18" s="465"/>
      <c r="BO18" s="466"/>
      <c r="BQ18" s="17" t="str">
        <f>IFERROR(INDEX(ÖĞRETMEN!M:M,MATCH($BU3,ÖĞRETMEN!$Z:$Z,0)),"")</f>
        <v/>
      </c>
      <c r="BT18" s="78" t="str">
        <f t="shared" si="2"/>
        <v>37016</v>
      </c>
      <c r="BU18" s="78">
        <f t="shared" si="1"/>
        <v>37016</v>
      </c>
      <c r="CE18" s="17">
        <v>11</v>
      </c>
      <c r="CF18" s="17" t="s">
        <v>166</v>
      </c>
    </row>
    <row r="19" spans="1:84" ht="15" customHeight="1">
      <c r="A19" s="17" t="str">
        <f t="shared" si="0"/>
        <v/>
      </c>
      <c r="B19" s="17" t="str">
        <f>IFERROR(INDEX(ÖĞRETMEN!B:B,SMALL(ÖĞRETMEN!$AE:$AE,ROW()-1)),"")</f>
        <v/>
      </c>
      <c r="C19" s="17" t="str">
        <f>IFERROR(INDEX(ÖĞRETMEN!C:C,SMALL(ÖĞRETMEN!$AE:$AE,ROW()-1)),"")</f>
        <v/>
      </c>
      <c r="D19" s="17" t="str">
        <f>IFERROR(INDEX(ÖĞRETMEN!D:D,SMALL(ÖĞRETMEN!$AE:$AE,ROW()-1)),"")</f>
        <v/>
      </c>
      <c r="E19" s="17" t="str">
        <f>IFERROR(INDEX(ÖĞRETMEN!E:E,SMALL(ÖĞRETMEN!$AE:$AE,ROW()-1)),"")</f>
        <v/>
      </c>
      <c r="F19" s="17" t="str">
        <f>IFERROR(INDEX(ÖĞRETMEN!F:F,SMALL(ÖĞRETMEN!$AE:$AE,ROW()-1)),"")</f>
        <v/>
      </c>
      <c r="G19" s="17" t="str">
        <f>IFERROR(INDEX(ÖĞRETMEN!G:G,SMALL(ÖĞRETMEN!$AE:$AE,ROW()-1)),"")</f>
        <v/>
      </c>
      <c r="H19" s="17" t="str">
        <f>IFERROR(INDEX(ÖĞRETMEN!H:H,SMALL(ÖĞRETMEN!$AE:$AE,ROW()-1)),"")</f>
        <v/>
      </c>
      <c r="I19" s="17" t="str">
        <f>IFERROR(INDEX(ÖĞRETMEN!I:I,SMALL(ÖĞRETMEN!$AE:$AE,ROW()-1)),"")</f>
        <v/>
      </c>
      <c r="J19" s="17" t="str">
        <f>IFERROR(INDEX(ÖĞRETMEN!J:J,SMALL(ÖĞRETMEN!$AE:$AE,ROW()-1)),"")</f>
        <v/>
      </c>
      <c r="K19" s="17" t="str">
        <f>IFERROR(INDEX(ÖĞRETMEN!K:K,SMALL(ÖĞRETMEN!$AE:$AE,ROW()-1)),"")</f>
        <v/>
      </c>
      <c r="L19" s="17" t="str">
        <f>IFERROR(INDEX(ÖĞRETMEN!L:L,SMALL(ÖĞRETMEN!$AE:$AE,ROW()-1)),"")</f>
        <v/>
      </c>
      <c r="M19" s="17" t="str">
        <f>IFERROR(INDEX(ÖĞRETMEN!N:N,SMALL(ÖĞRETMEN!$AE:$AE,ROW()-1)),"")</f>
        <v/>
      </c>
      <c r="O19" s="282"/>
      <c r="P19" s="175"/>
      <c r="Q19" s="400"/>
      <c r="R19" s="401"/>
      <c r="S19" s="402"/>
      <c r="T19" s="404"/>
      <c r="U19" s="405"/>
      <c r="V19" s="405"/>
      <c r="W19" s="405"/>
      <c r="X19" s="405"/>
      <c r="Y19" s="406"/>
      <c r="Z19" s="59"/>
      <c r="AA19" s="404"/>
      <c r="AB19" s="405"/>
      <c r="AC19" s="405"/>
      <c r="AD19" s="405"/>
      <c r="AE19" s="405"/>
      <c r="AF19" s="405"/>
      <c r="AG19" s="405"/>
      <c r="AH19" s="406"/>
      <c r="AI19" s="58"/>
      <c r="AJ19" s="58"/>
      <c r="AK19" s="58"/>
      <c r="AL19" s="58"/>
      <c r="AM19" s="58"/>
      <c r="AN19" s="58"/>
      <c r="AO19" s="58"/>
      <c r="AP19" s="58"/>
      <c r="AQ19" s="58"/>
      <c r="AR19" s="58"/>
      <c r="AS19" s="58"/>
      <c r="AT19" s="58"/>
      <c r="AU19" s="58"/>
      <c r="AV19" s="58"/>
      <c r="AW19" s="58"/>
      <c r="AX19" s="58"/>
      <c r="AY19" s="58"/>
      <c r="AZ19" s="58"/>
      <c r="BA19" s="58"/>
      <c r="BB19" s="58"/>
      <c r="BC19" s="58"/>
      <c r="BD19" s="58"/>
      <c r="BE19" s="58"/>
      <c r="BF19" s="58"/>
      <c r="BG19" s="58"/>
      <c r="BH19" s="58"/>
      <c r="BI19" s="58"/>
      <c r="BJ19" s="58"/>
      <c r="BK19" s="58"/>
      <c r="BL19" s="58"/>
      <c r="BM19" s="58"/>
      <c r="BN19" s="465"/>
      <c r="BO19" s="466"/>
      <c r="BQ19" s="17" t="str">
        <f>IFERROR(INDEX(ÖĞRETMEN!M:M,MATCH($BU4,ÖĞRETMEN!$Z:$Z,0)),"")</f>
        <v/>
      </c>
      <c r="BT19" s="78" t="str">
        <f t="shared" si="2"/>
        <v>37017</v>
      </c>
      <c r="BU19" s="78">
        <f t="shared" si="1"/>
        <v>37017</v>
      </c>
      <c r="CE19" s="17">
        <v>12</v>
      </c>
      <c r="CF19" s="17" t="s">
        <v>167</v>
      </c>
    </row>
    <row r="20" spans="1:84" ht="15" customHeight="1">
      <c r="A20" s="17" t="str">
        <f t="shared" si="0"/>
        <v/>
      </c>
      <c r="B20" s="17" t="str">
        <f>IFERROR(INDEX(ÖĞRETMEN!B:B,SMALL(ÖĞRETMEN!$AE:$AE,ROW()-1)),"")</f>
        <v/>
      </c>
      <c r="C20" s="17" t="str">
        <f>IFERROR(INDEX(ÖĞRETMEN!C:C,SMALL(ÖĞRETMEN!$AE:$AE,ROW()-1)),"")</f>
        <v/>
      </c>
      <c r="D20" s="17" t="str">
        <f>IFERROR(INDEX(ÖĞRETMEN!D:D,SMALL(ÖĞRETMEN!$AE:$AE,ROW()-1)),"")</f>
        <v/>
      </c>
      <c r="E20" s="17" t="str">
        <f>IFERROR(INDEX(ÖĞRETMEN!E:E,SMALL(ÖĞRETMEN!$AE:$AE,ROW()-1)),"")</f>
        <v/>
      </c>
      <c r="F20" s="17" t="str">
        <f>IFERROR(INDEX(ÖĞRETMEN!F:F,SMALL(ÖĞRETMEN!$AE:$AE,ROW()-1)),"")</f>
        <v/>
      </c>
      <c r="G20" s="17" t="str">
        <f>IFERROR(INDEX(ÖĞRETMEN!G:G,SMALL(ÖĞRETMEN!$AE:$AE,ROW()-1)),"")</f>
        <v/>
      </c>
      <c r="H20" s="17" t="str">
        <f>IFERROR(INDEX(ÖĞRETMEN!H:H,SMALL(ÖĞRETMEN!$AE:$AE,ROW()-1)),"")</f>
        <v/>
      </c>
      <c r="I20" s="17" t="str">
        <f>IFERROR(INDEX(ÖĞRETMEN!I:I,SMALL(ÖĞRETMEN!$AE:$AE,ROW()-1)),"")</f>
        <v/>
      </c>
      <c r="J20" s="17" t="str">
        <f>IFERROR(INDEX(ÖĞRETMEN!J:J,SMALL(ÖĞRETMEN!$AE:$AE,ROW()-1)),"")</f>
        <v/>
      </c>
      <c r="K20" s="17" t="str">
        <f>IFERROR(INDEX(ÖĞRETMEN!K:K,SMALL(ÖĞRETMEN!$AE:$AE,ROW()-1)),"")</f>
        <v/>
      </c>
      <c r="L20" s="17" t="str">
        <f>IFERROR(INDEX(ÖĞRETMEN!L:L,SMALL(ÖĞRETMEN!$AE:$AE,ROW()-1)),"")</f>
        <v/>
      </c>
      <c r="M20" s="17" t="str">
        <f>IFERROR(INDEX(ÖĞRETMEN!N:N,SMALL(ÖĞRETMEN!$AE:$AE,ROW()-1)),"")</f>
        <v/>
      </c>
      <c r="O20" s="282"/>
      <c r="P20" s="175"/>
      <c r="Q20" s="400"/>
      <c r="R20" s="401"/>
      <c r="S20" s="402"/>
      <c r="T20" s="404"/>
      <c r="U20" s="405"/>
      <c r="V20" s="405"/>
      <c r="W20" s="405"/>
      <c r="X20" s="405"/>
      <c r="Y20" s="406"/>
      <c r="Z20" s="59"/>
      <c r="AA20" s="404"/>
      <c r="AB20" s="405"/>
      <c r="AC20" s="405"/>
      <c r="AD20" s="405"/>
      <c r="AE20" s="405"/>
      <c r="AF20" s="405"/>
      <c r="AG20" s="405"/>
      <c r="AH20" s="406"/>
      <c r="AI20" s="58"/>
      <c r="AJ20" s="58"/>
      <c r="AK20" s="58"/>
      <c r="AL20" s="58"/>
      <c r="AM20" s="58"/>
      <c r="AN20" s="58"/>
      <c r="AO20" s="58"/>
      <c r="AP20" s="58"/>
      <c r="AQ20" s="58"/>
      <c r="AR20" s="58"/>
      <c r="AS20" s="58"/>
      <c r="AT20" s="58"/>
      <c r="AU20" s="58"/>
      <c r="AV20" s="58"/>
      <c r="AW20" s="58"/>
      <c r="AX20" s="58"/>
      <c r="AY20" s="58"/>
      <c r="AZ20" s="58"/>
      <c r="BA20" s="58"/>
      <c r="BB20" s="58"/>
      <c r="BC20" s="58"/>
      <c r="BD20" s="58"/>
      <c r="BE20" s="58"/>
      <c r="BF20" s="58"/>
      <c r="BG20" s="58"/>
      <c r="BH20" s="58"/>
      <c r="BI20" s="58"/>
      <c r="BJ20" s="58"/>
      <c r="BK20" s="58"/>
      <c r="BL20" s="58"/>
      <c r="BM20" s="58"/>
      <c r="BN20" s="465"/>
      <c r="BO20" s="466"/>
      <c r="BQ20" s="17" t="str">
        <f>IFERROR(INDEX(ÖĞRETMEN!M:M,MATCH($BU5,ÖĞRETMEN!$Z:$Z,0)),"")</f>
        <v/>
      </c>
      <c r="BT20" s="78" t="str">
        <f t="shared" si="2"/>
        <v>37018</v>
      </c>
      <c r="BU20" s="78">
        <f t="shared" si="1"/>
        <v>37018</v>
      </c>
      <c r="CE20" s="17">
        <v>13</v>
      </c>
    </row>
    <row r="21" spans="1:84" ht="15" customHeight="1">
      <c r="A21" s="17" t="str">
        <f t="shared" si="0"/>
        <v/>
      </c>
      <c r="B21" s="17" t="str">
        <f>IFERROR(INDEX(ÖĞRETMEN!B:B,SMALL(ÖĞRETMEN!$AE:$AE,ROW()-1)),"")</f>
        <v/>
      </c>
      <c r="C21" s="17" t="str">
        <f>IFERROR(INDEX(ÖĞRETMEN!C:C,SMALL(ÖĞRETMEN!$AE:$AE,ROW()-1)),"")</f>
        <v/>
      </c>
      <c r="D21" s="17" t="str">
        <f>IFERROR(INDEX(ÖĞRETMEN!D:D,SMALL(ÖĞRETMEN!$AE:$AE,ROW()-1)),"")</f>
        <v/>
      </c>
      <c r="E21" s="17" t="str">
        <f>IFERROR(INDEX(ÖĞRETMEN!E:E,SMALL(ÖĞRETMEN!$AE:$AE,ROW()-1)),"")</f>
        <v/>
      </c>
      <c r="F21" s="17" t="str">
        <f>IFERROR(INDEX(ÖĞRETMEN!F:F,SMALL(ÖĞRETMEN!$AE:$AE,ROW()-1)),"")</f>
        <v/>
      </c>
      <c r="G21" s="17" t="str">
        <f>IFERROR(INDEX(ÖĞRETMEN!G:G,SMALL(ÖĞRETMEN!$AE:$AE,ROW()-1)),"")</f>
        <v/>
      </c>
      <c r="H21" s="17" t="str">
        <f>IFERROR(INDEX(ÖĞRETMEN!H:H,SMALL(ÖĞRETMEN!$AE:$AE,ROW()-1)),"")</f>
        <v/>
      </c>
      <c r="I21" s="17" t="str">
        <f>IFERROR(INDEX(ÖĞRETMEN!I:I,SMALL(ÖĞRETMEN!$AE:$AE,ROW()-1)),"")</f>
        <v/>
      </c>
      <c r="J21" s="17" t="str">
        <f>IFERROR(INDEX(ÖĞRETMEN!J:J,SMALL(ÖĞRETMEN!$AE:$AE,ROW()-1)),"")</f>
        <v/>
      </c>
      <c r="K21" s="17" t="str">
        <f>IFERROR(INDEX(ÖĞRETMEN!K:K,SMALL(ÖĞRETMEN!$AE:$AE,ROW()-1)),"")</f>
        <v/>
      </c>
      <c r="L21" s="17" t="str">
        <f>IFERROR(INDEX(ÖĞRETMEN!L:L,SMALL(ÖĞRETMEN!$AE:$AE,ROW()-1)),"")</f>
        <v/>
      </c>
      <c r="M21" s="17" t="str">
        <f>IFERROR(INDEX(ÖĞRETMEN!N:N,SMALL(ÖĞRETMEN!$AE:$AE,ROW()-1)),"")</f>
        <v/>
      </c>
      <c r="O21" s="282"/>
      <c r="P21" s="175"/>
      <c r="Q21" s="400"/>
      <c r="R21" s="401"/>
      <c r="S21" s="402"/>
      <c r="T21" s="404"/>
      <c r="U21" s="405"/>
      <c r="V21" s="405"/>
      <c r="W21" s="405"/>
      <c r="X21" s="405"/>
      <c r="Y21" s="406"/>
      <c r="Z21" s="59"/>
      <c r="AA21" s="404"/>
      <c r="AB21" s="405"/>
      <c r="AC21" s="405"/>
      <c r="AD21" s="405"/>
      <c r="AE21" s="405"/>
      <c r="AF21" s="405"/>
      <c r="AG21" s="405"/>
      <c r="AH21" s="406"/>
      <c r="AI21" s="58"/>
      <c r="AJ21" s="58"/>
      <c r="AK21" s="58"/>
      <c r="AL21" s="58"/>
      <c r="AM21" s="58"/>
      <c r="AN21" s="58"/>
      <c r="AO21" s="58"/>
      <c r="AP21" s="58"/>
      <c r="AQ21" s="58"/>
      <c r="AR21" s="58"/>
      <c r="AS21" s="58"/>
      <c r="AT21" s="58"/>
      <c r="AU21" s="58"/>
      <c r="AV21" s="58"/>
      <c r="AW21" s="58"/>
      <c r="AX21" s="58"/>
      <c r="AY21" s="58"/>
      <c r="AZ21" s="58"/>
      <c r="BA21" s="58"/>
      <c r="BB21" s="58"/>
      <c r="BC21" s="58"/>
      <c r="BD21" s="58"/>
      <c r="BE21" s="58"/>
      <c r="BF21" s="58"/>
      <c r="BG21" s="58"/>
      <c r="BH21" s="58"/>
      <c r="BI21" s="58"/>
      <c r="BJ21" s="58"/>
      <c r="BK21" s="58"/>
      <c r="BL21" s="58"/>
      <c r="BM21" s="58"/>
      <c r="BN21" s="465"/>
      <c r="BO21" s="466"/>
      <c r="BQ21" s="17" t="str">
        <f>IFERROR(INDEX(ÖĞRETMEN!M:M,MATCH($BU6,ÖĞRETMEN!$Z:$Z,0)),"")</f>
        <v/>
      </c>
      <c r="BT21" s="78" t="str">
        <f t="shared" si="2"/>
        <v>37019</v>
      </c>
      <c r="BU21" s="78">
        <f t="shared" si="1"/>
        <v>37019</v>
      </c>
    </row>
    <row r="22" spans="1:84" ht="15" customHeight="1">
      <c r="A22" s="17" t="str">
        <f t="shared" si="0"/>
        <v/>
      </c>
      <c r="B22" s="17" t="str">
        <f>IFERROR(INDEX(ÖĞRETMEN!B:B,SMALL(ÖĞRETMEN!$AE:$AE,ROW()-1)),"")</f>
        <v/>
      </c>
      <c r="C22" s="17" t="str">
        <f>IFERROR(INDEX(ÖĞRETMEN!C:C,SMALL(ÖĞRETMEN!$AE:$AE,ROW()-1)),"")</f>
        <v/>
      </c>
      <c r="D22" s="17" t="str">
        <f>IFERROR(INDEX(ÖĞRETMEN!D:D,SMALL(ÖĞRETMEN!$AE:$AE,ROW()-1)),"")</f>
        <v/>
      </c>
      <c r="E22" s="17" t="str">
        <f>IFERROR(INDEX(ÖĞRETMEN!E:E,SMALL(ÖĞRETMEN!$AE:$AE,ROW()-1)),"")</f>
        <v/>
      </c>
      <c r="F22" s="17" t="str">
        <f>IFERROR(INDEX(ÖĞRETMEN!F:F,SMALL(ÖĞRETMEN!$AE:$AE,ROW()-1)),"")</f>
        <v/>
      </c>
      <c r="G22" s="17" t="str">
        <f>IFERROR(INDEX(ÖĞRETMEN!G:G,SMALL(ÖĞRETMEN!$AE:$AE,ROW()-1)),"")</f>
        <v/>
      </c>
      <c r="H22" s="17" t="str">
        <f>IFERROR(INDEX(ÖĞRETMEN!H:H,SMALL(ÖĞRETMEN!$AE:$AE,ROW()-1)),"")</f>
        <v/>
      </c>
      <c r="I22" s="17" t="str">
        <f>IFERROR(INDEX(ÖĞRETMEN!I:I,SMALL(ÖĞRETMEN!$AE:$AE,ROW()-1)),"")</f>
        <v/>
      </c>
      <c r="J22" s="17" t="str">
        <f>IFERROR(INDEX(ÖĞRETMEN!J:J,SMALL(ÖĞRETMEN!$AE:$AE,ROW()-1)),"")</f>
        <v/>
      </c>
      <c r="K22" s="17" t="str">
        <f>IFERROR(INDEX(ÖĞRETMEN!K:K,SMALL(ÖĞRETMEN!$AE:$AE,ROW()-1)),"")</f>
        <v/>
      </c>
      <c r="L22" s="17" t="str">
        <f>IFERROR(INDEX(ÖĞRETMEN!L:L,SMALL(ÖĞRETMEN!$AE:$AE,ROW()-1)),"")</f>
        <v/>
      </c>
      <c r="M22" s="17" t="str">
        <f>IFERROR(INDEX(ÖĞRETMEN!N:N,SMALL(ÖĞRETMEN!$AE:$AE,ROW()-1)),"")</f>
        <v/>
      </c>
      <c r="O22" s="282"/>
      <c r="P22" s="175"/>
      <c r="Q22" s="400"/>
      <c r="R22" s="401"/>
      <c r="S22" s="402"/>
      <c r="T22" s="404"/>
      <c r="U22" s="405"/>
      <c r="V22" s="405"/>
      <c r="W22" s="405"/>
      <c r="X22" s="405"/>
      <c r="Y22" s="406"/>
      <c r="Z22" s="59"/>
      <c r="AA22" s="404"/>
      <c r="AB22" s="405"/>
      <c r="AC22" s="405"/>
      <c r="AD22" s="405"/>
      <c r="AE22" s="405"/>
      <c r="AF22" s="405"/>
      <c r="AG22" s="405"/>
      <c r="AH22" s="406"/>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c r="BM22" s="58"/>
      <c r="BN22" s="465"/>
      <c r="BO22" s="466"/>
      <c r="BQ22" s="17" t="str">
        <f>IFERROR(INDEX(ÖĞRETMEN!M:M,MATCH($BU7,ÖĞRETMEN!$Z:$Z,0)),"")</f>
        <v/>
      </c>
      <c r="BT22" s="78" t="str">
        <f t="shared" si="2"/>
        <v>37020</v>
      </c>
      <c r="BU22" s="78">
        <f t="shared" si="1"/>
        <v>37020</v>
      </c>
    </row>
    <row r="23" spans="1:84" ht="15" customHeight="1">
      <c r="A23" s="17" t="str">
        <f t="shared" si="0"/>
        <v/>
      </c>
      <c r="B23" s="17" t="str">
        <f>IFERROR(INDEX(ÖĞRETMEN!B:B,SMALL(ÖĞRETMEN!$AE:$AE,ROW()-1)),"")</f>
        <v/>
      </c>
      <c r="C23" s="17" t="str">
        <f>IFERROR(INDEX(ÖĞRETMEN!C:C,SMALL(ÖĞRETMEN!$AE:$AE,ROW()-1)),"")</f>
        <v/>
      </c>
      <c r="D23" s="17" t="str">
        <f>IFERROR(INDEX(ÖĞRETMEN!D:D,SMALL(ÖĞRETMEN!$AE:$AE,ROW()-1)),"")</f>
        <v/>
      </c>
      <c r="E23" s="17" t="str">
        <f>IFERROR(INDEX(ÖĞRETMEN!E:E,SMALL(ÖĞRETMEN!$AE:$AE,ROW()-1)),"")</f>
        <v/>
      </c>
      <c r="F23" s="17" t="str">
        <f>IFERROR(INDEX(ÖĞRETMEN!F:F,SMALL(ÖĞRETMEN!$AE:$AE,ROW()-1)),"")</f>
        <v/>
      </c>
      <c r="G23" s="17" t="str">
        <f>IFERROR(INDEX(ÖĞRETMEN!G:G,SMALL(ÖĞRETMEN!$AE:$AE,ROW()-1)),"")</f>
        <v/>
      </c>
      <c r="H23" s="17" t="str">
        <f>IFERROR(INDEX(ÖĞRETMEN!H:H,SMALL(ÖĞRETMEN!$AE:$AE,ROW()-1)),"")</f>
        <v/>
      </c>
      <c r="I23" s="17" t="str">
        <f>IFERROR(INDEX(ÖĞRETMEN!I:I,SMALL(ÖĞRETMEN!$AE:$AE,ROW()-1)),"")</f>
        <v/>
      </c>
      <c r="J23" s="17" t="str">
        <f>IFERROR(INDEX(ÖĞRETMEN!J:J,SMALL(ÖĞRETMEN!$AE:$AE,ROW()-1)),"")</f>
        <v/>
      </c>
      <c r="K23" s="17" t="str">
        <f>IFERROR(INDEX(ÖĞRETMEN!K:K,SMALL(ÖĞRETMEN!$AE:$AE,ROW()-1)),"")</f>
        <v/>
      </c>
      <c r="L23" s="17" t="str">
        <f>IFERROR(INDEX(ÖĞRETMEN!L:L,SMALL(ÖĞRETMEN!$AE:$AE,ROW()-1)),"")</f>
        <v/>
      </c>
      <c r="M23" s="17" t="str">
        <f>IFERROR(INDEX(ÖĞRETMEN!N:N,SMALL(ÖĞRETMEN!$AE:$AE,ROW()-1)),"")</f>
        <v/>
      </c>
      <c r="O23" s="282"/>
      <c r="P23" s="175"/>
      <c r="Q23" s="400"/>
      <c r="R23" s="401"/>
      <c r="S23" s="402"/>
      <c r="T23" s="404"/>
      <c r="U23" s="405"/>
      <c r="V23" s="405"/>
      <c r="W23" s="405"/>
      <c r="X23" s="405"/>
      <c r="Y23" s="406"/>
      <c r="Z23" s="59"/>
      <c r="AA23" s="404"/>
      <c r="AB23" s="405"/>
      <c r="AC23" s="405"/>
      <c r="AD23" s="405"/>
      <c r="AE23" s="405"/>
      <c r="AF23" s="405"/>
      <c r="AG23" s="405"/>
      <c r="AH23" s="406"/>
      <c r="AI23" s="58"/>
      <c r="AJ23" s="58"/>
      <c r="AK23" s="58"/>
      <c r="AL23" s="58"/>
      <c r="AM23" s="58"/>
      <c r="AN23" s="58"/>
      <c r="AO23" s="58"/>
      <c r="AP23" s="58"/>
      <c r="AQ23" s="58"/>
      <c r="AR23" s="58"/>
      <c r="AS23" s="58"/>
      <c r="AT23" s="58"/>
      <c r="AU23" s="58"/>
      <c r="AV23" s="58"/>
      <c r="AW23" s="58"/>
      <c r="AX23" s="58"/>
      <c r="AY23" s="58"/>
      <c r="AZ23" s="58"/>
      <c r="BA23" s="58"/>
      <c r="BB23" s="58"/>
      <c r="BC23" s="58"/>
      <c r="BD23" s="58"/>
      <c r="BE23" s="58"/>
      <c r="BF23" s="58"/>
      <c r="BG23" s="58"/>
      <c r="BH23" s="58"/>
      <c r="BI23" s="58"/>
      <c r="BJ23" s="58"/>
      <c r="BK23" s="58"/>
      <c r="BL23" s="58"/>
      <c r="BM23" s="58"/>
      <c r="BN23" s="465"/>
      <c r="BO23" s="466"/>
      <c r="BQ23" s="17" t="str">
        <f>IFERROR(INDEX(ÖĞRETMEN!M:M,MATCH($BU8,ÖĞRETMEN!$Z:$Z,0)),"")</f>
        <v/>
      </c>
    </row>
    <row r="24" spans="1:84" ht="15" customHeight="1">
      <c r="A24" s="17" t="str">
        <f t="shared" si="0"/>
        <v/>
      </c>
      <c r="B24" s="17" t="str">
        <f>IFERROR(INDEX(ÖĞRETMEN!B:B,SMALL(ÖĞRETMEN!$AE:$AE,ROW()-1)),"")</f>
        <v/>
      </c>
      <c r="C24" s="17" t="str">
        <f>IFERROR(INDEX(ÖĞRETMEN!C:C,SMALL(ÖĞRETMEN!$AE:$AE,ROW()-1)),"")</f>
        <v/>
      </c>
      <c r="D24" s="17" t="str">
        <f>IFERROR(INDEX(ÖĞRETMEN!D:D,SMALL(ÖĞRETMEN!$AE:$AE,ROW()-1)),"")</f>
        <v/>
      </c>
      <c r="E24" s="17" t="str">
        <f>IFERROR(INDEX(ÖĞRETMEN!E:E,SMALL(ÖĞRETMEN!$AE:$AE,ROW()-1)),"")</f>
        <v/>
      </c>
      <c r="F24" s="17" t="str">
        <f>IFERROR(INDEX(ÖĞRETMEN!F:F,SMALL(ÖĞRETMEN!$AE:$AE,ROW()-1)),"")</f>
        <v/>
      </c>
      <c r="G24" s="17" t="str">
        <f>IFERROR(INDEX(ÖĞRETMEN!G:G,SMALL(ÖĞRETMEN!$AE:$AE,ROW()-1)),"")</f>
        <v/>
      </c>
      <c r="H24" s="17" t="str">
        <f>IFERROR(INDEX(ÖĞRETMEN!H:H,SMALL(ÖĞRETMEN!$AE:$AE,ROW()-1)),"")</f>
        <v/>
      </c>
      <c r="I24" s="17" t="str">
        <f>IFERROR(INDEX(ÖĞRETMEN!I:I,SMALL(ÖĞRETMEN!$AE:$AE,ROW()-1)),"")</f>
        <v/>
      </c>
      <c r="J24" s="17" t="str">
        <f>IFERROR(INDEX(ÖĞRETMEN!J:J,SMALL(ÖĞRETMEN!$AE:$AE,ROW()-1)),"")</f>
        <v/>
      </c>
      <c r="K24" s="17" t="str">
        <f>IFERROR(INDEX(ÖĞRETMEN!K:K,SMALL(ÖĞRETMEN!$AE:$AE,ROW()-1)),"")</f>
        <v/>
      </c>
      <c r="L24" s="17" t="str">
        <f>IFERROR(INDEX(ÖĞRETMEN!L:L,SMALL(ÖĞRETMEN!$AE:$AE,ROW()-1)),"")</f>
        <v/>
      </c>
      <c r="M24" s="17" t="str">
        <f>IFERROR(INDEX(ÖĞRETMEN!N:N,SMALL(ÖĞRETMEN!$AE:$AE,ROW()-1)),"")</f>
        <v/>
      </c>
      <c r="O24" s="282"/>
      <c r="P24" s="175"/>
      <c r="Q24" s="400"/>
      <c r="R24" s="401"/>
      <c r="S24" s="402"/>
      <c r="T24" s="404"/>
      <c r="U24" s="405"/>
      <c r="V24" s="405"/>
      <c r="W24" s="405"/>
      <c r="X24" s="405"/>
      <c r="Y24" s="406"/>
      <c r="Z24" s="59"/>
      <c r="AA24" s="404"/>
      <c r="AB24" s="405"/>
      <c r="AC24" s="405"/>
      <c r="AD24" s="405"/>
      <c r="AE24" s="405"/>
      <c r="AF24" s="405"/>
      <c r="AG24" s="405"/>
      <c r="AH24" s="406"/>
      <c r="AI24" s="58"/>
      <c r="AJ24" s="58"/>
      <c r="AK24" s="58"/>
      <c r="AL24" s="58"/>
      <c r="AM24" s="58"/>
      <c r="AN24" s="58"/>
      <c r="AO24" s="58"/>
      <c r="AP24" s="58"/>
      <c r="AQ24" s="58"/>
      <c r="AR24" s="58"/>
      <c r="AS24" s="58"/>
      <c r="AT24" s="58"/>
      <c r="AU24" s="58"/>
      <c r="AV24" s="58"/>
      <c r="AW24" s="58"/>
      <c r="AX24" s="58"/>
      <c r="AY24" s="58"/>
      <c r="AZ24" s="58"/>
      <c r="BA24" s="58"/>
      <c r="BB24" s="58"/>
      <c r="BC24" s="58"/>
      <c r="BD24" s="58"/>
      <c r="BE24" s="58"/>
      <c r="BF24" s="58"/>
      <c r="BG24" s="58"/>
      <c r="BH24" s="58"/>
      <c r="BI24" s="58"/>
      <c r="BJ24" s="58"/>
      <c r="BK24" s="58"/>
      <c r="BL24" s="58"/>
      <c r="BM24" s="58"/>
      <c r="BN24" s="465"/>
      <c r="BO24" s="466"/>
      <c r="BQ24" s="17" t="str">
        <f>IFERROR(INDEX(ÖĞRETMEN!M:M,MATCH($BU9,ÖĞRETMEN!$Z:$Z,0)),"")</f>
        <v/>
      </c>
    </row>
    <row r="25" spans="1:84" ht="15" customHeight="1">
      <c r="A25" s="17" t="str">
        <f t="shared" si="0"/>
        <v/>
      </c>
      <c r="B25" s="17" t="str">
        <f>IFERROR(INDEX(ÖĞRETMEN!B:B,SMALL(ÖĞRETMEN!$AE:$AE,ROW()-1)),"")</f>
        <v/>
      </c>
      <c r="C25" s="17" t="str">
        <f>IFERROR(INDEX(ÖĞRETMEN!C:C,SMALL(ÖĞRETMEN!$AE:$AE,ROW()-1)),"")</f>
        <v/>
      </c>
      <c r="D25" s="17" t="str">
        <f>IFERROR(INDEX(ÖĞRETMEN!D:D,SMALL(ÖĞRETMEN!$AE:$AE,ROW()-1)),"")</f>
        <v/>
      </c>
      <c r="E25" s="17" t="str">
        <f>IFERROR(INDEX(ÖĞRETMEN!E:E,SMALL(ÖĞRETMEN!$AE:$AE,ROW()-1)),"")</f>
        <v/>
      </c>
      <c r="F25" s="17" t="str">
        <f>IFERROR(INDEX(ÖĞRETMEN!F:F,SMALL(ÖĞRETMEN!$AE:$AE,ROW()-1)),"")</f>
        <v/>
      </c>
      <c r="G25" s="17" t="str">
        <f>IFERROR(INDEX(ÖĞRETMEN!G:G,SMALL(ÖĞRETMEN!$AE:$AE,ROW()-1)),"")</f>
        <v/>
      </c>
      <c r="H25" s="17" t="str">
        <f>IFERROR(INDEX(ÖĞRETMEN!H:H,SMALL(ÖĞRETMEN!$AE:$AE,ROW()-1)),"")</f>
        <v/>
      </c>
      <c r="I25" s="17" t="str">
        <f>IFERROR(INDEX(ÖĞRETMEN!I:I,SMALL(ÖĞRETMEN!$AE:$AE,ROW()-1)),"")</f>
        <v/>
      </c>
      <c r="J25" s="17" t="str">
        <f>IFERROR(INDEX(ÖĞRETMEN!J:J,SMALL(ÖĞRETMEN!$AE:$AE,ROW()-1)),"")</f>
        <v/>
      </c>
      <c r="K25" s="17" t="str">
        <f>IFERROR(INDEX(ÖĞRETMEN!K:K,SMALL(ÖĞRETMEN!$AE:$AE,ROW()-1)),"")</f>
        <v/>
      </c>
      <c r="L25" s="17" t="str">
        <f>IFERROR(INDEX(ÖĞRETMEN!L:L,SMALL(ÖĞRETMEN!$AE:$AE,ROW()-1)),"")</f>
        <v/>
      </c>
      <c r="M25" s="17" t="str">
        <f>IFERROR(INDEX(ÖĞRETMEN!N:N,SMALL(ÖĞRETMEN!$AE:$AE,ROW()-1)),"")</f>
        <v/>
      </c>
      <c r="O25" s="282"/>
      <c r="P25" s="175"/>
      <c r="Q25" s="400"/>
      <c r="R25" s="401"/>
      <c r="S25" s="402"/>
      <c r="T25" s="404"/>
      <c r="U25" s="405"/>
      <c r="V25" s="405"/>
      <c r="W25" s="405"/>
      <c r="X25" s="405"/>
      <c r="Y25" s="406"/>
      <c r="Z25" s="59"/>
      <c r="AA25" s="404"/>
      <c r="AB25" s="405"/>
      <c r="AC25" s="405"/>
      <c r="AD25" s="405"/>
      <c r="AE25" s="405"/>
      <c r="AF25" s="405"/>
      <c r="AG25" s="405"/>
      <c r="AH25" s="406"/>
      <c r="AI25" s="58"/>
      <c r="AJ25" s="58"/>
      <c r="AK25" s="58"/>
      <c r="AL25" s="58"/>
      <c r="AM25" s="58"/>
      <c r="AN25" s="58"/>
      <c r="AO25" s="58"/>
      <c r="AP25" s="58"/>
      <c r="AQ25" s="58"/>
      <c r="AR25" s="58"/>
      <c r="AS25" s="58"/>
      <c r="AT25" s="58"/>
      <c r="AU25" s="58"/>
      <c r="AV25" s="58"/>
      <c r="AW25" s="58"/>
      <c r="AX25" s="58"/>
      <c r="AY25" s="58"/>
      <c r="AZ25" s="58"/>
      <c r="BA25" s="58"/>
      <c r="BB25" s="58"/>
      <c r="BC25" s="58"/>
      <c r="BD25" s="58"/>
      <c r="BE25" s="58"/>
      <c r="BF25" s="58"/>
      <c r="BG25" s="58"/>
      <c r="BH25" s="58"/>
      <c r="BI25" s="58"/>
      <c r="BJ25" s="58"/>
      <c r="BK25" s="58"/>
      <c r="BL25" s="58"/>
      <c r="BM25" s="58"/>
      <c r="BN25" s="465"/>
      <c r="BO25" s="466"/>
      <c r="BQ25" s="17" t="str">
        <f>IFERROR(INDEX(ÖĞRETMEN!M:M,MATCH($BU10,ÖĞRETMEN!$Z:$Z,0)),"")</f>
        <v/>
      </c>
    </row>
    <row r="26" spans="1:84" ht="15" customHeight="1">
      <c r="A26" s="17" t="str">
        <f t="shared" si="0"/>
        <v/>
      </c>
      <c r="B26" s="17" t="str">
        <f>IFERROR(INDEX(ÖĞRETMEN!B:B,SMALL(ÖĞRETMEN!$AE:$AE,ROW()-1)),"")</f>
        <v/>
      </c>
      <c r="C26" s="17" t="str">
        <f>IFERROR(INDEX(ÖĞRETMEN!C:C,SMALL(ÖĞRETMEN!$AE:$AE,ROW()-1)),"")</f>
        <v/>
      </c>
      <c r="D26" s="17" t="str">
        <f>IFERROR(INDEX(ÖĞRETMEN!D:D,SMALL(ÖĞRETMEN!$AE:$AE,ROW()-1)),"")</f>
        <v/>
      </c>
      <c r="E26" s="17" t="str">
        <f>IFERROR(INDEX(ÖĞRETMEN!E:E,SMALL(ÖĞRETMEN!$AE:$AE,ROW()-1)),"")</f>
        <v/>
      </c>
      <c r="F26" s="17" t="str">
        <f>IFERROR(INDEX(ÖĞRETMEN!F:F,SMALL(ÖĞRETMEN!$AE:$AE,ROW()-1)),"")</f>
        <v/>
      </c>
      <c r="G26" s="17" t="str">
        <f>IFERROR(INDEX(ÖĞRETMEN!G:G,SMALL(ÖĞRETMEN!$AE:$AE,ROW()-1)),"")</f>
        <v/>
      </c>
      <c r="H26" s="17" t="str">
        <f>IFERROR(INDEX(ÖĞRETMEN!H:H,SMALL(ÖĞRETMEN!$AE:$AE,ROW()-1)),"")</f>
        <v/>
      </c>
      <c r="I26" s="17" t="str">
        <f>IFERROR(INDEX(ÖĞRETMEN!I:I,SMALL(ÖĞRETMEN!$AE:$AE,ROW()-1)),"")</f>
        <v/>
      </c>
      <c r="J26" s="17" t="str">
        <f>IFERROR(INDEX(ÖĞRETMEN!J:J,SMALL(ÖĞRETMEN!$AE:$AE,ROW()-1)),"")</f>
        <v/>
      </c>
      <c r="K26" s="17" t="str">
        <f>IFERROR(INDEX(ÖĞRETMEN!K:K,SMALL(ÖĞRETMEN!$AE:$AE,ROW()-1)),"")</f>
        <v/>
      </c>
      <c r="L26" s="17" t="str">
        <f>IFERROR(INDEX(ÖĞRETMEN!L:L,SMALL(ÖĞRETMEN!$AE:$AE,ROW()-1)),"")</f>
        <v/>
      </c>
      <c r="M26" s="17" t="str">
        <f>IFERROR(INDEX(ÖĞRETMEN!N:N,SMALL(ÖĞRETMEN!$AE:$AE,ROW()-1)),"")</f>
        <v/>
      </c>
      <c r="O26" s="282"/>
      <c r="P26" s="175"/>
      <c r="Q26" s="400"/>
      <c r="R26" s="401"/>
      <c r="S26" s="402"/>
      <c r="T26" s="404"/>
      <c r="U26" s="405"/>
      <c r="V26" s="405"/>
      <c r="W26" s="405"/>
      <c r="X26" s="405"/>
      <c r="Y26" s="406"/>
      <c r="Z26" s="59"/>
      <c r="AA26" s="404"/>
      <c r="AB26" s="405"/>
      <c r="AC26" s="405"/>
      <c r="AD26" s="405"/>
      <c r="AE26" s="405"/>
      <c r="AF26" s="405"/>
      <c r="AG26" s="405"/>
      <c r="AH26" s="406"/>
      <c r="AI26" s="58"/>
      <c r="AJ26" s="58"/>
      <c r="AK26" s="58"/>
      <c r="AL26" s="58"/>
      <c r="AM26" s="58"/>
      <c r="AN26" s="58"/>
      <c r="AO26" s="58"/>
      <c r="AP26" s="58"/>
      <c r="AQ26" s="58"/>
      <c r="AR26" s="58"/>
      <c r="AS26" s="58"/>
      <c r="AT26" s="58"/>
      <c r="AU26" s="58"/>
      <c r="AV26" s="58"/>
      <c r="AW26" s="58"/>
      <c r="AX26" s="58"/>
      <c r="AY26" s="58"/>
      <c r="AZ26" s="58"/>
      <c r="BA26" s="58"/>
      <c r="BB26" s="58"/>
      <c r="BC26" s="58"/>
      <c r="BD26" s="58"/>
      <c r="BE26" s="58"/>
      <c r="BF26" s="58"/>
      <c r="BG26" s="58"/>
      <c r="BH26" s="58"/>
      <c r="BI26" s="58"/>
      <c r="BJ26" s="58"/>
      <c r="BK26" s="58"/>
      <c r="BL26" s="58"/>
      <c r="BM26" s="58"/>
      <c r="BN26" s="465"/>
      <c r="BO26" s="466"/>
      <c r="BQ26" s="17" t="str">
        <f>IFERROR(INDEX(ÖĞRETMEN!M:M,MATCH($BU11,ÖĞRETMEN!$Z:$Z,0)),"")</f>
        <v/>
      </c>
    </row>
    <row r="27" spans="1:84" ht="15" customHeight="1">
      <c r="A27" s="17" t="str">
        <f t="shared" si="0"/>
        <v/>
      </c>
      <c r="B27" s="17" t="str">
        <f>IFERROR(INDEX(ÖĞRETMEN!B:B,SMALL(ÖĞRETMEN!$AE:$AE,ROW()-1)),"")</f>
        <v/>
      </c>
      <c r="C27" s="17" t="str">
        <f>IFERROR(INDEX(ÖĞRETMEN!C:C,SMALL(ÖĞRETMEN!$AE:$AE,ROW()-1)),"")</f>
        <v/>
      </c>
      <c r="D27" s="17" t="str">
        <f>IFERROR(INDEX(ÖĞRETMEN!D:D,SMALL(ÖĞRETMEN!$AE:$AE,ROW()-1)),"")</f>
        <v/>
      </c>
      <c r="E27" s="17" t="str">
        <f>IFERROR(INDEX(ÖĞRETMEN!E:E,SMALL(ÖĞRETMEN!$AE:$AE,ROW()-1)),"")</f>
        <v/>
      </c>
      <c r="F27" s="17" t="str">
        <f>IFERROR(INDEX(ÖĞRETMEN!F:F,SMALL(ÖĞRETMEN!$AE:$AE,ROW()-1)),"")</f>
        <v/>
      </c>
      <c r="G27" s="17" t="str">
        <f>IFERROR(INDEX(ÖĞRETMEN!G:G,SMALL(ÖĞRETMEN!$AE:$AE,ROW()-1)),"")</f>
        <v/>
      </c>
      <c r="H27" s="17" t="str">
        <f>IFERROR(INDEX(ÖĞRETMEN!H:H,SMALL(ÖĞRETMEN!$AE:$AE,ROW()-1)),"")</f>
        <v/>
      </c>
      <c r="I27" s="17" t="str">
        <f>IFERROR(INDEX(ÖĞRETMEN!I:I,SMALL(ÖĞRETMEN!$AE:$AE,ROW()-1)),"")</f>
        <v/>
      </c>
      <c r="J27" s="17" t="str">
        <f>IFERROR(INDEX(ÖĞRETMEN!J:J,SMALL(ÖĞRETMEN!$AE:$AE,ROW()-1)),"")</f>
        <v/>
      </c>
      <c r="K27" s="17" t="str">
        <f>IFERROR(INDEX(ÖĞRETMEN!K:K,SMALL(ÖĞRETMEN!$AE:$AE,ROW()-1)),"")</f>
        <v/>
      </c>
      <c r="L27" s="17" t="str">
        <f>IFERROR(INDEX(ÖĞRETMEN!L:L,SMALL(ÖĞRETMEN!$AE:$AE,ROW()-1)),"")</f>
        <v/>
      </c>
      <c r="M27" s="17" t="str">
        <f>IFERROR(INDEX(ÖĞRETMEN!N:N,SMALL(ÖĞRETMEN!$AE:$AE,ROW()-1)),"")</f>
        <v/>
      </c>
      <c r="O27" s="282"/>
      <c r="P27" s="175"/>
      <c r="Q27" s="400"/>
      <c r="R27" s="401"/>
      <c r="S27" s="402"/>
      <c r="T27" s="404"/>
      <c r="U27" s="405"/>
      <c r="V27" s="405"/>
      <c r="W27" s="405"/>
      <c r="X27" s="405"/>
      <c r="Y27" s="406"/>
      <c r="Z27" s="59"/>
      <c r="AA27" s="404"/>
      <c r="AB27" s="405"/>
      <c r="AC27" s="405"/>
      <c r="AD27" s="405"/>
      <c r="AE27" s="405"/>
      <c r="AF27" s="405"/>
      <c r="AG27" s="405"/>
      <c r="AH27" s="406"/>
      <c r="AI27" s="58"/>
      <c r="AJ27" s="58"/>
      <c r="AK27" s="58"/>
      <c r="AL27" s="58"/>
      <c r="AM27" s="58"/>
      <c r="AN27" s="58"/>
      <c r="AO27" s="58"/>
      <c r="AP27" s="58"/>
      <c r="AQ27" s="58"/>
      <c r="AR27" s="58"/>
      <c r="AS27" s="58"/>
      <c r="AT27" s="58"/>
      <c r="AU27" s="58"/>
      <c r="AV27" s="58"/>
      <c r="AW27" s="58"/>
      <c r="AX27" s="58"/>
      <c r="AY27" s="58"/>
      <c r="AZ27" s="58"/>
      <c r="BA27" s="58"/>
      <c r="BB27" s="58"/>
      <c r="BC27" s="58"/>
      <c r="BD27" s="58"/>
      <c r="BE27" s="58"/>
      <c r="BF27" s="58"/>
      <c r="BG27" s="58"/>
      <c r="BH27" s="58"/>
      <c r="BI27" s="58"/>
      <c r="BJ27" s="58"/>
      <c r="BK27" s="58"/>
      <c r="BL27" s="58"/>
      <c r="BM27" s="58"/>
      <c r="BN27" s="465"/>
      <c r="BO27" s="466"/>
      <c r="BQ27" s="17" t="str">
        <f>IFERROR(INDEX(ÖĞRETMEN!M:M,MATCH($BU12,ÖĞRETMEN!$Z:$Z,0)),"")</f>
        <v/>
      </c>
    </row>
    <row r="28" spans="1:84" ht="15" customHeight="1">
      <c r="A28" s="17" t="str">
        <f t="shared" si="0"/>
        <v/>
      </c>
      <c r="B28" s="17" t="str">
        <f>IFERROR(INDEX(ÖĞRETMEN!B:B,SMALL(ÖĞRETMEN!$AE:$AE,ROW()-1)),"")</f>
        <v/>
      </c>
      <c r="C28" s="17" t="str">
        <f>IFERROR(INDEX(ÖĞRETMEN!C:C,SMALL(ÖĞRETMEN!$AE:$AE,ROW()-1)),"")</f>
        <v/>
      </c>
      <c r="D28" s="17" t="str">
        <f>IFERROR(INDEX(ÖĞRETMEN!D:D,SMALL(ÖĞRETMEN!$AE:$AE,ROW()-1)),"")</f>
        <v/>
      </c>
      <c r="E28" s="17" t="str">
        <f>IFERROR(INDEX(ÖĞRETMEN!E:E,SMALL(ÖĞRETMEN!$AE:$AE,ROW()-1)),"")</f>
        <v/>
      </c>
      <c r="F28" s="17" t="str">
        <f>IFERROR(INDEX(ÖĞRETMEN!F:F,SMALL(ÖĞRETMEN!$AE:$AE,ROW()-1)),"")</f>
        <v/>
      </c>
      <c r="G28" s="17" t="str">
        <f>IFERROR(INDEX(ÖĞRETMEN!G:G,SMALL(ÖĞRETMEN!$AE:$AE,ROW()-1)),"")</f>
        <v/>
      </c>
      <c r="H28" s="17" t="str">
        <f>IFERROR(INDEX(ÖĞRETMEN!H:H,SMALL(ÖĞRETMEN!$AE:$AE,ROW()-1)),"")</f>
        <v/>
      </c>
      <c r="I28" s="17" t="str">
        <f>IFERROR(INDEX(ÖĞRETMEN!I:I,SMALL(ÖĞRETMEN!$AE:$AE,ROW()-1)),"")</f>
        <v/>
      </c>
      <c r="J28" s="17" t="str">
        <f>IFERROR(INDEX(ÖĞRETMEN!J:J,SMALL(ÖĞRETMEN!$AE:$AE,ROW()-1)),"")</f>
        <v/>
      </c>
      <c r="K28" s="17" t="str">
        <f>IFERROR(INDEX(ÖĞRETMEN!K:K,SMALL(ÖĞRETMEN!$AE:$AE,ROW()-1)),"")</f>
        <v/>
      </c>
      <c r="L28" s="17" t="str">
        <f>IFERROR(INDEX(ÖĞRETMEN!L:L,SMALL(ÖĞRETMEN!$AE:$AE,ROW()-1)),"")</f>
        <v/>
      </c>
      <c r="M28" s="17" t="str">
        <f>IFERROR(INDEX(ÖĞRETMEN!N:N,SMALL(ÖĞRETMEN!$AE:$AE,ROW()-1)),"")</f>
        <v/>
      </c>
      <c r="O28" s="282"/>
      <c r="P28" s="175"/>
      <c r="Q28" s="400"/>
      <c r="R28" s="401"/>
      <c r="S28" s="402"/>
      <c r="T28" s="404"/>
      <c r="U28" s="405"/>
      <c r="V28" s="405"/>
      <c r="W28" s="405"/>
      <c r="X28" s="405"/>
      <c r="Y28" s="406"/>
      <c r="Z28" s="59"/>
      <c r="AA28" s="404"/>
      <c r="AB28" s="405"/>
      <c r="AC28" s="405"/>
      <c r="AD28" s="405"/>
      <c r="AE28" s="405"/>
      <c r="AF28" s="405"/>
      <c r="AG28" s="405"/>
      <c r="AH28" s="406"/>
      <c r="AI28" s="58"/>
      <c r="AJ28" s="58"/>
      <c r="AK28" s="58"/>
      <c r="AL28" s="58"/>
      <c r="AM28" s="58"/>
      <c r="AN28" s="58"/>
      <c r="AO28" s="58"/>
      <c r="AP28" s="58"/>
      <c r="AQ28" s="58"/>
      <c r="AR28" s="58"/>
      <c r="AS28" s="58"/>
      <c r="AT28" s="58"/>
      <c r="AU28" s="58"/>
      <c r="AV28" s="58"/>
      <c r="AW28" s="58"/>
      <c r="AX28" s="58"/>
      <c r="AY28" s="58"/>
      <c r="AZ28" s="58"/>
      <c r="BA28" s="58"/>
      <c r="BB28" s="58"/>
      <c r="BC28" s="58"/>
      <c r="BD28" s="58"/>
      <c r="BE28" s="58"/>
      <c r="BF28" s="58"/>
      <c r="BG28" s="58"/>
      <c r="BH28" s="58"/>
      <c r="BI28" s="58"/>
      <c r="BJ28" s="58"/>
      <c r="BK28" s="58"/>
      <c r="BL28" s="58"/>
      <c r="BM28" s="58"/>
      <c r="BN28" s="465"/>
      <c r="BO28" s="466"/>
      <c r="BQ28" s="17" t="str">
        <f>IFERROR(INDEX(ÖĞRETMEN!M:M,MATCH($BU13,ÖĞRETMEN!$Z:$Z,0)),"")</f>
        <v/>
      </c>
    </row>
    <row r="29" spans="1:84" ht="15" customHeight="1">
      <c r="A29" s="17" t="str">
        <f t="shared" si="0"/>
        <v/>
      </c>
      <c r="B29" s="17" t="str">
        <f>IFERROR(INDEX(ÖĞRETMEN!B:B,SMALL(ÖĞRETMEN!$AE:$AE,ROW()-1)),"")</f>
        <v/>
      </c>
      <c r="C29" s="17" t="str">
        <f>IFERROR(INDEX(ÖĞRETMEN!C:C,SMALL(ÖĞRETMEN!$AE:$AE,ROW()-1)),"")</f>
        <v/>
      </c>
      <c r="D29" s="17" t="str">
        <f>IFERROR(INDEX(ÖĞRETMEN!D:D,SMALL(ÖĞRETMEN!$AE:$AE,ROW()-1)),"")</f>
        <v/>
      </c>
      <c r="E29" s="17" t="str">
        <f>IFERROR(INDEX(ÖĞRETMEN!E:E,SMALL(ÖĞRETMEN!$AE:$AE,ROW()-1)),"")</f>
        <v/>
      </c>
      <c r="F29" s="17" t="str">
        <f>IFERROR(INDEX(ÖĞRETMEN!F:F,SMALL(ÖĞRETMEN!$AE:$AE,ROW()-1)),"")</f>
        <v/>
      </c>
      <c r="G29" s="17" t="str">
        <f>IFERROR(INDEX(ÖĞRETMEN!G:G,SMALL(ÖĞRETMEN!$AE:$AE,ROW()-1)),"")</f>
        <v/>
      </c>
      <c r="H29" s="17" t="str">
        <f>IFERROR(INDEX(ÖĞRETMEN!H:H,SMALL(ÖĞRETMEN!$AE:$AE,ROW()-1)),"")</f>
        <v/>
      </c>
      <c r="I29" s="17" t="str">
        <f>IFERROR(INDEX(ÖĞRETMEN!I:I,SMALL(ÖĞRETMEN!$AE:$AE,ROW()-1)),"")</f>
        <v/>
      </c>
      <c r="J29" s="17" t="str">
        <f>IFERROR(INDEX(ÖĞRETMEN!J:J,SMALL(ÖĞRETMEN!$AE:$AE,ROW()-1)),"")</f>
        <v/>
      </c>
      <c r="K29" s="17" t="str">
        <f>IFERROR(INDEX(ÖĞRETMEN!K:K,SMALL(ÖĞRETMEN!$AE:$AE,ROW()-1)),"")</f>
        <v/>
      </c>
      <c r="L29" s="17" t="str">
        <f>IFERROR(INDEX(ÖĞRETMEN!L:L,SMALL(ÖĞRETMEN!$AE:$AE,ROW()-1)),"")</f>
        <v/>
      </c>
      <c r="M29" s="17" t="str">
        <f>IFERROR(INDEX(ÖĞRETMEN!N:N,SMALL(ÖĞRETMEN!$AE:$AE,ROW()-1)),"")</f>
        <v/>
      </c>
      <c r="O29" s="282"/>
      <c r="P29" s="175"/>
      <c r="Q29" s="400"/>
      <c r="R29" s="401"/>
      <c r="S29" s="402"/>
      <c r="T29" s="404"/>
      <c r="U29" s="405"/>
      <c r="V29" s="405"/>
      <c r="W29" s="405"/>
      <c r="X29" s="405"/>
      <c r="Y29" s="406"/>
      <c r="Z29" s="59"/>
      <c r="AA29" s="404"/>
      <c r="AB29" s="405"/>
      <c r="AC29" s="405"/>
      <c r="AD29" s="405"/>
      <c r="AE29" s="405"/>
      <c r="AF29" s="405"/>
      <c r="AG29" s="405"/>
      <c r="AH29" s="406"/>
      <c r="AI29" s="58"/>
      <c r="AJ29" s="58"/>
      <c r="AK29" s="58"/>
      <c r="AL29" s="58"/>
      <c r="AM29" s="58"/>
      <c r="AN29" s="58"/>
      <c r="AO29" s="58"/>
      <c r="AP29" s="58"/>
      <c r="AQ29" s="58"/>
      <c r="AR29" s="58"/>
      <c r="AS29" s="58"/>
      <c r="AT29" s="58"/>
      <c r="AU29" s="58"/>
      <c r="AV29" s="58"/>
      <c r="AW29" s="58"/>
      <c r="AX29" s="58"/>
      <c r="AY29" s="58"/>
      <c r="AZ29" s="58"/>
      <c r="BA29" s="58"/>
      <c r="BB29" s="58"/>
      <c r="BC29" s="58"/>
      <c r="BD29" s="58"/>
      <c r="BE29" s="58"/>
      <c r="BF29" s="58"/>
      <c r="BG29" s="58"/>
      <c r="BH29" s="58"/>
      <c r="BI29" s="58"/>
      <c r="BJ29" s="58"/>
      <c r="BK29" s="58"/>
      <c r="BL29" s="58"/>
      <c r="BM29" s="58"/>
      <c r="BN29" s="465"/>
      <c r="BO29" s="466"/>
      <c r="BQ29" s="17" t="str">
        <f>IFERROR(INDEX(ÖĞRETMEN!M:M,MATCH($BU14,ÖĞRETMEN!$Z:$Z,0)),"")</f>
        <v/>
      </c>
    </row>
    <row r="30" spans="1:84" ht="15" customHeight="1">
      <c r="B30" s="17" t="str">
        <f>IFERROR(INDEX(ÖĞRETMEN!B:B,SMALL(ÖĞRETMEN!$AE:$AE,ROW()-1)),"")</f>
        <v/>
      </c>
      <c r="C30" s="17" t="str">
        <f>IFERROR(INDEX(ÖĞRETMEN!C:C,SMALL(ÖĞRETMEN!$AE:$AE,ROW()-1)),"")</f>
        <v/>
      </c>
      <c r="D30" s="17" t="str">
        <f>IFERROR(INDEX(ÖĞRETMEN!D:D,SMALL(ÖĞRETMEN!$AE:$AE,ROW()-1)),"")</f>
        <v/>
      </c>
      <c r="E30" s="17" t="str">
        <f>IFERROR(INDEX(ÖĞRETMEN!E:E,SMALL(ÖĞRETMEN!$AE:$AE,ROW()-1)),"")</f>
        <v/>
      </c>
      <c r="F30" s="17" t="str">
        <f>IFERROR(INDEX(ÖĞRETMEN!F:F,SMALL(ÖĞRETMEN!$AE:$AE,ROW()-1)),"")</f>
        <v/>
      </c>
      <c r="G30" s="17" t="str">
        <f>IFERROR(INDEX(ÖĞRETMEN!G:G,SMALL(ÖĞRETMEN!$AE:$AE,ROW()-1)),"")</f>
        <v/>
      </c>
      <c r="H30" s="17" t="str">
        <f>IFERROR(INDEX(ÖĞRETMEN!H:H,SMALL(ÖĞRETMEN!$AE:$AE,ROW()-1)),"")</f>
        <v/>
      </c>
      <c r="I30" s="17" t="str">
        <f>IFERROR(INDEX(ÖĞRETMEN!I:I,SMALL(ÖĞRETMEN!$AE:$AE,ROW()-1)),"")</f>
        <v/>
      </c>
      <c r="J30" s="17" t="str">
        <f>IFERROR(INDEX(ÖĞRETMEN!J:J,SMALL(ÖĞRETMEN!$AE:$AE,ROW()-1)),"")</f>
        <v/>
      </c>
      <c r="K30" s="17" t="str">
        <f>IFERROR(INDEX(ÖĞRETMEN!K:K,SMALL(ÖĞRETMEN!$AE:$AE,ROW()-1)),"")</f>
        <v/>
      </c>
      <c r="L30" s="17" t="str">
        <f>IFERROR(INDEX(ÖĞRETMEN!L:L,SMALL(ÖĞRETMEN!$AE:$AE,ROW()-1)),"")</f>
        <v/>
      </c>
      <c r="M30" s="17" t="str">
        <f>IFERROR(INDEX(ÖĞRETMEN!N:N,SMALL(ÖĞRETMEN!$AE:$AE,ROW()-1)),"")</f>
        <v/>
      </c>
      <c r="O30" s="282"/>
      <c r="P30" s="175"/>
      <c r="Q30" s="400"/>
      <c r="R30" s="401"/>
      <c r="S30" s="402"/>
      <c r="T30" s="404"/>
      <c r="U30" s="405"/>
      <c r="V30" s="405"/>
      <c r="W30" s="405"/>
      <c r="X30" s="405"/>
      <c r="Y30" s="406"/>
      <c r="Z30" s="59"/>
      <c r="AA30" s="404"/>
      <c r="AB30" s="405"/>
      <c r="AC30" s="405"/>
      <c r="AD30" s="405"/>
      <c r="AE30" s="405"/>
      <c r="AF30" s="405"/>
      <c r="AG30" s="405"/>
      <c r="AH30" s="406"/>
      <c r="AI30" s="58"/>
      <c r="AJ30" s="58"/>
      <c r="AK30" s="58"/>
      <c r="AL30" s="58"/>
      <c r="AM30" s="58"/>
      <c r="AN30" s="58"/>
      <c r="AO30" s="58"/>
      <c r="AP30" s="58"/>
      <c r="AQ30" s="58"/>
      <c r="AR30" s="58"/>
      <c r="AS30" s="58"/>
      <c r="AT30" s="58"/>
      <c r="AU30" s="58"/>
      <c r="AV30" s="58"/>
      <c r="AW30" s="58"/>
      <c r="AX30" s="58"/>
      <c r="AY30" s="58"/>
      <c r="AZ30" s="58"/>
      <c r="BA30" s="58"/>
      <c r="BB30" s="58"/>
      <c r="BC30" s="58"/>
      <c r="BD30" s="58"/>
      <c r="BE30" s="58"/>
      <c r="BF30" s="58"/>
      <c r="BG30" s="58"/>
      <c r="BH30" s="58"/>
      <c r="BI30" s="58"/>
      <c r="BJ30" s="58"/>
      <c r="BK30" s="58"/>
      <c r="BL30" s="58"/>
      <c r="BM30" s="58"/>
      <c r="BN30" s="465"/>
      <c r="BO30" s="466"/>
      <c r="BQ30" s="17" t="str">
        <f>IFERROR(INDEX(ÖĞRETMEN!M:M,MATCH($BU15,ÖĞRETMEN!$Z:$Z,0)),"")</f>
        <v/>
      </c>
    </row>
    <row r="31" spans="1:84">
      <c r="B31" s="17" t="str">
        <f>IFERROR(INDEX(ÖĞRETMEN!B:B,SMALL(ÖĞRETMEN!$AE:$AE,ROW()-1)),"")</f>
        <v/>
      </c>
      <c r="C31" s="17" t="str">
        <f>IFERROR(INDEX(ÖĞRETMEN!C:C,SMALL(ÖĞRETMEN!$AE:$AE,ROW()-1)),"")</f>
        <v/>
      </c>
      <c r="D31" s="17" t="str">
        <f>IFERROR(INDEX(ÖĞRETMEN!D:D,SMALL(ÖĞRETMEN!$AE:$AE,ROW()-1)),"")</f>
        <v/>
      </c>
      <c r="E31" s="17" t="str">
        <f>IFERROR(INDEX(ÖĞRETMEN!E:E,SMALL(ÖĞRETMEN!$AE:$AE,ROW()-1)),"")</f>
        <v/>
      </c>
      <c r="F31" s="17" t="str">
        <f>IFERROR(INDEX(ÖĞRETMEN!F:F,SMALL(ÖĞRETMEN!$AE:$AE,ROW()-1)),"")</f>
        <v/>
      </c>
      <c r="G31" s="17" t="str">
        <f>IFERROR(INDEX(ÖĞRETMEN!G:G,SMALL(ÖĞRETMEN!$AE:$AE,ROW()-1)),"")</f>
        <v/>
      </c>
      <c r="H31" s="17" t="str">
        <f>IFERROR(INDEX(ÖĞRETMEN!H:H,SMALL(ÖĞRETMEN!$AE:$AE,ROW()-1)),"")</f>
        <v/>
      </c>
      <c r="I31" s="17" t="str">
        <f>IFERROR(INDEX(ÖĞRETMEN!I:I,SMALL(ÖĞRETMEN!$AE:$AE,ROW()-1)),"")</f>
        <v/>
      </c>
      <c r="J31" s="17" t="str">
        <f>IFERROR(INDEX(ÖĞRETMEN!J:J,SMALL(ÖĞRETMEN!$AE:$AE,ROW()-1)),"")</f>
        <v/>
      </c>
      <c r="K31" s="17" t="str">
        <f>IFERROR(INDEX(ÖĞRETMEN!K:K,SMALL(ÖĞRETMEN!$AE:$AE,ROW()-1)),"")</f>
        <v/>
      </c>
      <c r="L31" s="17" t="str">
        <f>IFERROR(INDEX(ÖĞRETMEN!L:L,SMALL(ÖĞRETMEN!$AE:$AE,ROW()-1)),"")</f>
        <v/>
      </c>
      <c r="M31" s="17" t="str">
        <f>IFERROR(INDEX(ÖĞRETMEN!N:N,SMALL(ÖĞRETMEN!$AE:$AE,ROW()-1)),"")</f>
        <v/>
      </c>
      <c r="O31" s="282"/>
      <c r="P31" s="175"/>
      <c r="Q31" s="400"/>
      <c r="R31" s="401"/>
      <c r="S31" s="402"/>
      <c r="T31" s="404"/>
      <c r="U31" s="405"/>
      <c r="V31" s="405"/>
      <c r="W31" s="405"/>
      <c r="X31" s="405"/>
      <c r="Y31" s="406"/>
      <c r="Z31" s="59"/>
      <c r="AA31" s="404"/>
      <c r="AB31" s="405"/>
      <c r="AC31" s="405"/>
      <c r="AD31" s="405"/>
      <c r="AE31" s="405"/>
      <c r="AF31" s="405"/>
      <c r="AG31" s="405"/>
      <c r="AH31" s="406"/>
      <c r="AI31" s="58"/>
      <c r="AJ31" s="58"/>
      <c r="AK31" s="58"/>
      <c r="AL31" s="58"/>
      <c r="AM31" s="58"/>
      <c r="AN31" s="58"/>
      <c r="AO31" s="58"/>
      <c r="AP31" s="58"/>
      <c r="AQ31" s="58"/>
      <c r="AR31" s="58"/>
      <c r="AS31" s="58"/>
      <c r="AT31" s="58"/>
      <c r="AU31" s="58"/>
      <c r="AV31" s="58"/>
      <c r="AW31" s="58"/>
      <c r="AX31" s="58"/>
      <c r="AY31" s="58"/>
      <c r="AZ31" s="58"/>
      <c r="BA31" s="58"/>
      <c r="BB31" s="58"/>
      <c r="BC31" s="58"/>
      <c r="BD31" s="58"/>
      <c r="BE31" s="58"/>
      <c r="BF31" s="58"/>
      <c r="BG31" s="58"/>
      <c r="BH31" s="58"/>
      <c r="BI31" s="58"/>
      <c r="BJ31" s="58"/>
      <c r="BK31" s="58"/>
      <c r="BL31" s="58"/>
      <c r="BM31" s="58"/>
      <c r="BN31" s="465"/>
      <c r="BO31" s="466"/>
      <c r="BQ31" s="17" t="str">
        <f>IFERROR(INDEX(ÖĞRETMEN!M:M,MATCH($BU16,ÖĞRETMEN!$Z:$Z,0)),"")</f>
        <v/>
      </c>
    </row>
    <row r="32" spans="1:84">
      <c r="B32" s="17" t="str">
        <f>IFERROR(INDEX(ÖĞRETMEN!B:B,SMALL(ÖĞRETMEN!$AE:$AE,ROW()-1)),"")</f>
        <v/>
      </c>
      <c r="C32" s="17" t="str">
        <f>IFERROR(INDEX(ÖĞRETMEN!C:C,SMALL(ÖĞRETMEN!$AE:$AE,ROW()-1)),"")</f>
        <v/>
      </c>
      <c r="D32" s="17" t="str">
        <f>IFERROR(INDEX(ÖĞRETMEN!D:D,SMALL(ÖĞRETMEN!$AE:$AE,ROW()-1)),"")</f>
        <v/>
      </c>
      <c r="E32" s="17" t="str">
        <f>IFERROR(INDEX(ÖĞRETMEN!E:E,SMALL(ÖĞRETMEN!$AE:$AE,ROW()-1)),"")</f>
        <v/>
      </c>
      <c r="F32" s="17" t="str">
        <f>IFERROR(INDEX(ÖĞRETMEN!F:F,SMALL(ÖĞRETMEN!$AE:$AE,ROW()-1)),"")</f>
        <v/>
      </c>
      <c r="G32" s="17" t="str">
        <f>IFERROR(INDEX(ÖĞRETMEN!G:G,SMALL(ÖĞRETMEN!$AE:$AE,ROW()-1)),"")</f>
        <v/>
      </c>
      <c r="H32" s="17" t="str">
        <f>IFERROR(INDEX(ÖĞRETMEN!H:H,SMALL(ÖĞRETMEN!$AE:$AE,ROW()-1)),"")</f>
        <v/>
      </c>
      <c r="I32" s="17" t="str">
        <f>IFERROR(INDEX(ÖĞRETMEN!I:I,SMALL(ÖĞRETMEN!$AE:$AE,ROW()-1)),"")</f>
        <v/>
      </c>
      <c r="J32" s="17" t="str">
        <f>IFERROR(INDEX(ÖĞRETMEN!J:J,SMALL(ÖĞRETMEN!$AE:$AE,ROW()-1)),"")</f>
        <v/>
      </c>
      <c r="K32" s="17" t="str">
        <f>IFERROR(INDEX(ÖĞRETMEN!K:K,SMALL(ÖĞRETMEN!$AE:$AE,ROW()-1)),"")</f>
        <v/>
      </c>
      <c r="L32" s="17" t="str">
        <f>IFERROR(INDEX(ÖĞRETMEN!L:L,SMALL(ÖĞRETMEN!$AE:$AE,ROW()-1)),"")</f>
        <v/>
      </c>
      <c r="M32" s="17" t="str">
        <f>IFERROR(INDEX(ÖĞRETMEN!N:N,SMALL(ÖĞRETMEN!$AE:$AE,ROW()-1)),"")</f>
        <v/>
      </c>
      <c r="O32" s="282"/>
      <c r="P32" s="175"/>
      <c r="Q32" s="400"/>
      <c r="R32" s="401"/>
      <c r="S32" s="402"/>
      <c r="T32" s="404"/>
      <c r="U32" s="405"/>
      <c r="V32" s="405"/>
      <c r="W32" s="405"/>
      <c r="X32" s="405"/>
      <c r="Y32" s="406"/>
      <c r="Z32" s="176"/>
      <c r="AA32" s="404"/>
      <c r="AB32" s="405"/>
      <c r="AC32" s="405"/>
      <c r="AD32" s="405"/>
      <c r="AE32" s="405"/>
      <c r="AF32" s="405"/>
      <c r="AG32" s="405"/>
      <c r="AH32" s="406"/>
      <c r="AI32" s="177"/>
      <c r="AJ32" s="177"/>
      <c r="AK32" s="177"/>
      <c r="AL32" s="177"/>
      <c r="AM32" s="177"/>
      <c r="AN32" s="177"/>
      <c r="AO32" s="177"/>
      <c r="AP32" s="177"/>
      <c r="AQ32" s="177"/>
      <c r="AR32" s="177"/>
      <c r="AS32" s="177"/>
      <c r="AT32" s="177"/>
      <c r="AU32" s="177"/>
      <c r="AV32" s="177"/>
      <c r="AW32" s="177"/>
      <c r="AX32" s="177"/>
      <c r="AY32" s="177"/>
      <c r="AZ32" s="177"/>
      <c r="BA32" s="177"/>
      <c r="BB32" s="177"/>
      <c r="BC32" s="177"/>
      <c r="BD32" s="177"/>
      <c r="BE32" s="177"/>
      <c r="BF32" s="177"/>
      <c r="BG32" s="177"/>
      <c r="BH32" s="177"/>
      <c r="BI32" s="177"/>
      <c r="BJ32" s="177"/>
      <c r="BK32" s="177"/>
      <c r="BL32" s="177"/>
      <c r="BM32" s="177"/>
      <c r="BN32" s="465"/>
      <c r="BO32" s="466"/>
      <c r="BQ32" s="17" t="str">
        <f>IFERROR(INDEX(ÖĞRETMEN!M:M,MATCH($BU17,ÖĞRETMEN!$Z:$Z,0)),"")</f>
        <v/>
      </c>
    </row>
    <row r="33" spans="15:69">
      <c r="O33" s="282"/>
      <c r="P33" s="175"/>
      <c r="Q33" s="400"/>
      <c r="R33" s="401"/>
      <c r="S33" s="402"/>
      <c r="T33" s="404"/>
      <c r="U33" s="405"/>
      <c r="V33" s="405"/>
      <c r="W33" s="405"/>
      <c r="X33" s="405"/>
      <c r="Y33" s="406"/>
      <c r="Z33" s="176"/>
      <c r="AA33" s="404"/>
      <c r="AB33" s="405"/>
      <c r="AC33" s="405"/>
      <c r="AD33" s="405"/>
      <c r="AE33" s="405"/>
      <c r="AF33" s="405"/>
      <c r="AG33" s="405"/>
      <c r="AH33" s="406"/>
      <c r="AI33" s="177"/>
      <c r="AJ33" s="177"/>
      <c r="AK33" s="177"/>
      <c r="AL33" s="177"/>
      <c r="AM33" s="177"/>
      <c r="AN33" s="177"/>
      <c r="AO33" s="177"/>
      <c r="AP33" s="177"/>
      <c r="AQ33" s="177"/>
      <c r="AR33" s="177"/>
      <c r="AS33" s="177"/>
      <c r="AT33" s="177"/>
      <c r="AU33" s="177"/>
      <c r="AV33" s="177"/>
      <c r="AW33" s="177"/>
      <c r="AX33" s="177"/>
      <c r="AY33" s="177"/>
      <c r="AZ33" s="177"/>
      <c r="BA33" s="177"/>
      <c r="BB33" s="177"/>
      <c r="BC33" s="177"/>
      <c r="BD33" s="177"/>
      <c r="BE33" s="177"/>
      <c r="BF33" s="177"/>
      <c r="BG33" s="177"/>
      <c r="BH33" s="177"/>
      <c r="BI33" s="177"/>
      <c r="BJ33" s="177"/>
      <c r="BK33" s="177"/>
      <c r="BL33" s="177"/>
      <c r="BM33" s="177"/>
      <c r="BN33" s="465"/>
      <c r="BO33" s="466"/>
      <c r="BQ33" s="17" t="str">
        <f>IFERROR(INDEX(ÖĞRETMEN!M:M,MATCH($BU18,ÖĞRETMEN!$Z:$Z,0)),"")</f>
        <v/>
      </c>
    </row>
    <row r="34" spans="15:69">
      <c r="O34" s="280"/>
      <c r="P34" s="175"/>
      <c r="Q34" s="400"/>
      <c r="R34" s="401"/>
      <c r="S34" s="402"/>
      <c r="T34" s="404"/>
      <c r="U34" s="405"/>
      <c r="V34" s="405"/>
      <c r="W34" s="405"/>
      <c r="X34" s="405"/>
      <c r="Y34" s="406"/>
      <c r="Z34" s="176"/>
      <c r="AA34" s="404"/>
      <c r="AB34" s="405"/>
      <c r="AC34" s="405"/>
      <c r="AD34" s="405"/>
      <c r="AE34" s="405"/>
      <c r="AF34" s="405"/>
      <c r="AG34" s="405"/>
      <c r="AH34" s="406"/>
      <c r="AI34" s="177"/>
      <c r="AJ34" s="177"/>
      <c r="AK34" s="177"/>
      <c r="AL34" s="177"/>
      <c r="AM34" s="177"/>
      <c r="AN34" s="177"/>
      <c r="AO34" s="177"/>
      <c r="AP34" s="177"/>
      <c r="AQ34" s="177"/>
      <c r="AR34" s="177"/>
      <c r="AS34" s="177"/>
      <c r="AT34" s="177"/>
      <c r="AU34" s="177"/>
      <c r="AV34" s="177"/>
      <c r="AW34" s="177"/>
      <c r="AX34" s="177"/>
      <c r="AY34" s="177"/>
      <c r="AZ34" s="177"/>
      <c r="BA34" s="177"/>
      <c r="BB34" s="177"/>
      <c r="BC34" s="177"/>
      <c r="BD34" s="177"/>
      <c r="BE34" s="177"/>
      <c r="BF34" s="177"/>
      <c r="BG34" s="177"/>
      <c r="BH34" s="177"/>
      <c r="BI34" s="177"/>
      <c r="BJ34" s="177"/>
      <c r="BK34" s="177"/>
      <c r="BL34" s="177"/>
      <c r="BM34" s="177"/>
      <c r="BN34" s="465"/>
      <c r="BO34" s="466"/>
      <c r="BQ34" s="17" t="str">
        <f>IFERROR(INDEX(ÖĞRETMEN!M:M,MATCH($BU19,ÖĞRETMEN!$Z:$Z,0)),"")</f>
        <v/>
      </c>
    </row>
    <row r="35" spans="15:69">
      <c r="O35" s="280"/>
      <c r="P35" s="175"/>
      <c r="Q35" s="400"/>
      <c r="R35" s="401"/>
      <c r="S35" s="402"/>
      <c r="T35" s="404"/>
      <c r="U35" s="405"/>
      <c r="V35" s="405"/>
      <c r="W35" s="405"/>
      <c r="X35" s="405"/>
      <c r="Y35" s="406"/>
      <c r="Z35" s="176"/>
      <c r="AA35" s="404"/>
      <c r="AB35" s="405"/>
      <c r="AC35" s="405"/>
      <c r="AD35" s="405"/>
      <c r="AE35" s="405"/>
      <c r="AF35" s="405"/>
      <c r="AG35" s="405"/>
      <c r="AH35" s="406"/>
      <c r="AI35" s="177"/>
      <c r="AJ35" s="177"/>
      <c r="AK35" s="177"/>
      <c r="AL35" s="177"/>
      <c r="AM35" s="177"/>
      <c r="AN35" s="177"/>
      <c r="AO35" s="177"/>
      <c r="AP35" s="177"/>
      <c r="AQ35" s="177"/>
      <c r="AR35" s="177"/>
      <c r="AS35" s="177"/>
      <c r="AT35" s="177"/>
      <c r="AU35" s="177"/>
      <c r="AV35" s="177"/>
      <c r="AW35" s="177"/>
      <c r="AX35" s="177"/>
      <c r="AY35" s="177"/>
      <c r="AZ35" s="177"/>
      <c r="BA35" s="177"/>
      <c r="BB35" s="177"/>
      <c r="BC35" s="177"/>
      <c r="BD35" s="177"/>
      <c r="BE35" s="177"/>
      <c r="BF35" s="177"/>
      <c r="BG35" s="177"/>
      <c r="BH35" s="177"/>
      <c r="BI35" s="177"/>
      <c r="BJ35" s="177"/>
      <c r="BK35" s="177"/>
      <c r="BL35" s="177"/>
      <c r="BM35" s="177"/>
      <c r="BN35" s="465"/>
      <c r="BO35" s="466"/>
      <c r="BQ35" s="17" t="str">
        <f>IFERROR(INDEX(ÖĞRETMEN!M:M,MATCH($BU20,ÖĞRETMEN!$Z:$Z,0)),"")</f>
        <v/>
      </c>
    </row>
    <row r="36" spans="15:69">
      <c r="O36" s="280"/>
      <c r="P36" s="175"/>
      <c r="Q36" s="400"/>
      <c r="R36" s="401"/>
      <c r="S36" s="402"/>
      <c r="T36" s="404"/>
      <c r="U36" s="405"/>
      <c r="V36" s="405"/>
      <c r="W36" s="405"/>
      <c r="X36" s="405"/>
      <c r="Y36" s="406"/>
      <c r="Z36" s="176"/>
      <c r="AA36" s="404"/>
      <c r="AB36" s="405"/>
      <c r="AC36" s="405"/>
      <c r="AD36" s="405"/>
      <c r="AE36" s="405"/>
      <c r="AF36" s="405"/>
      <c r="AG36" s="405"/>
      <c r="AH36" s="406"/>
      <c r="AI36" s="177"/>
      <c r="AJ36" s="177"/>
      <c r="AK36" s="177"/>
      <c r="AL36" s="177"/>
      <c r="AM36" s="177"/>
      <c r="AN36" s="177"/>
      <c r="AO36" s="177"/>
      <c r="AP36" s="177"/>
      <c r="AQ36" s="177"/>
      <c r="AR36" s="177"/>
      <c r="AS36" s="177"/>
      <c r="AT36" s="177"/>
      <c r="AU36" s="177"/>
      <c r="AV36" s="177"/>
      <c r="AW36" s="177"/>
      <c r="AX36" s="177"/>
      <c r="AY36" s="177"/>
      <c r="AZ36" s="177"/>
      <c r="BA36" s="177"/>
      <c r="BB36" s="177"/>
      <c r="BC36" s="177"/>
      <c r="BD36" s="177"/>
      <c r="BE36" s="177"/>
      <c r="BF36" s="177"/>
      <c r="BG36" s="177"/>
      <c r="BH36" s="177"/>
      <c r="BI36" s="177"/>
      <c r="BJ36" s="177"/>
      <c r="BK36" s="177"/>
      <c r="BL36" s="177"/>
      <c r="BM36" s="177"/>
      <c r="BN36" s="465"/>
      <c r="BO36" s="466"/>
      <c r="BQ36" s="17" t="str">
        <f>IFERROR(INDEX(ÖĞRETMEN!M:M,MATCH($BU21,ÖĞRETMEN!$Z:$Z,0)),"")</f>
        <v/>
      </c>
    </row>
    <row r="37" spans="15:69" ht="13.5" thickBot="1">
      <c r="O37" s="281"/>
      <c r="P37" s="276"/>
      <c r="Q37" s="457"/>
      <c r="R37" s="458"/>
      <c r="S37" s="459"/>
      <c r="T37" s="460"/>
      <c r="U37" s="461"/>
      <c r="V37" s="461"/>
      <c r="W37" s="461"/>
      <c r="X37" s="461"/>
      <c r="Y37" s="462"/>
      <c r="Z37" s="61"/>
      <c r="AA37" s="460"/>
      <c r="AB37" s="461"/>
      <c r="AC37" s="461"/>
      <c r="AD37" s="461"/>
      <c r="AE37" s="461"/>
      <c r="AF37" s="461"/>
      <c r="AG37" s="461"/>
      <c r="AH37" s="462"/>
      <c r="AI37" s="178"/>
      <c r="AJ37" s="178"/>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178"/>
      <c r="BI37" s="178"/>
      <c r="BJ37" s="178"/>
      <c r="BK37" s="178"/>
      <c r="BL37" s="178"/>
      <c r="BM37" s="178"/>
      <c r="BN37" s="463"/>
      <c r="BO37" s="464"/>
    </row>
    <row r="38" spans="15:69" ht="13.5" thickTop="1">
      <c r="O38" s="23" t="s">
        <v>168</v>
      </c>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row>
    <row r="39" spans="15:69">
      <c r="O39" s="453" t="s">
        <v>169</v>
      </c>
      <c r="P39" s="453"/>
      <c r="Q39" s="453"/>
      <c r="R39" s="453"/>
      <c r="S39" s="453"/>
      <c r="T39" s="453"/>
      <c r="U39" s="453"/>
      <c r="V39" s="453"/>
      <c r="W39" s="453"/>
      <c r="X39" s="453"/>
      <c r="Y39" s="453"/>
      <c r="Z39" s="453"/>
      <c r="AA39" s="453"/>
      <c r="AB39" s="453"/>
      <c r="AC39" s="453"/>
      <c r="AD39" s="453"/>
      <c r="AE39" s="453"/>
      <c r="AF39" s="453"/>
      <c r="AG39" s="453"/>
      <c r="AH39" s="453"/>
      <c r="AI39" s="453"/>
      <c r="AJ39" s="453"/>
      <c r="AK39" s="453"/>
      <c r="AL39" s="453"/>
      <c r="AM39" s="453"/>
      <c r="AN39" s="453"/>
      <c r="AO39" s="453"/>
      <c r="AP39" s="453"/>
      <c r="AQ39" s="453"/>
      <c r="AR39" s="453"/>
      <c r="AS39" s="453"/>
      <c r="AT39" s="453"/>
      <c r="AU39" s="453"/>
      <c r="AV39" s="453"/>
      <c r="AW39" s="453"/>
      <c r="AX39" s="453"/>
      <c r="AY39" s="453"/>
      <c r="AZ39" s="453"/>
      <c r="BA39" s="453"/>
      <c r="BB39" s="453"/>
      <c r="BC39" s="453"/>
      <c r="BD39" s="453"/>
      <c r="BE39" s="453"/>
      <c r="BF39" s="453"/>
      <c r="BG39" s="453"/>
      <c r="BH39" s="453"/>
      <c r="BI39" s="453"/>
      <c r="BJ39" s="453"/>
      <c r="BK39" s="453"/>
      <c r="BL39" s="453"/>
      <c r="BM39" s="453"/>
      <c r="BN39" s="453"/>
      <c r="BO39" s="453"/>
    </row>
    <row r="40" spans="15:69">
      <c r="O40" s="23" t="s">
        <v>170</v>
      </c>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row>
    <row r="41" spans="15:69">
      <c r="O41" s="23" t="s">
        <v>171</v>
      </c>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row>
    <row r="42" spans="15:69">
      <c r="O42" s="23" t="s">
        <v>172</v>
      </c>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row>
    <row r="43" spans="15:69">
      <c r="O43" s="23" t="s">
        <v>173</v>
      </c>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row>
    <row r="44" spans="15:69">
      <c r="O44" s="454" t="s">
        <v>174</v>
      </c>
      <c r="P44" s="454"/>
      <c r="Q44" s="454"/>
      <c r="R44" s="454"/>
      <c r="S44" s="454"/>
      <c r="T44" s="454"/>
      <c r="U44" s="454"/>
      <c r="V44" s="454"/>
      <c r="W44" s="454"/>
      <c r="X44" s="454"/>
      <c r="Y44" s="454"/>
      <c r="Z44" s="454"/>
      <c r="AA44" s="454"/>
      <c r="AB44" s="454"/>
      <c r="AC44" s="454"/>
      <c r="AD44" s="454"/>
      <c r="AE44" s="454"/>
      <c r="AF44" s="454"/>
      <c r="AG44" s="454"/>
      <c r="AH44" s="454"/>
      <c r="AI44" s="454"/>
      <c r="AJ44" s="454"/>
      <c r="AK44" s="454"/>
      <c r="AL44" s="454"/>
      <c r="AM44" s="454"/>
      <c r="AN44" s="454"/>
      <c r="AO44" s="454"/>
      <c r="AP44" s="454"/>
      <c r="AQ44" s="454"/>
      <c r="AR44" s="454"/>
      <c r="AS44" s="454"/>
      <c r="AT44" s="454"/>
      <c r="AU44" s="454"/>
      <c r="AV44" s="454"/>
      <c r="AW44" s="454"/>
      <c r="AX44" s="454"/>
      <c r="AY44" s="454"/>
      <c r="AZ44" s="454"/>
      <c r="BA44" s="454"/>
      <c r="BB44" s="454"/>
      <c r="BC44" s="454"/>
      <c r="BD44" s="454"/>
      <c r="BE44" s="454"/>
      <c r="BF44" s="454"/>
      <c r="BG44" s="454"/>
      <c r="BH44" s="454"/>
      <c r="BI44" s="454"/>
      <c r="BJ44" s="454"/>
      <c r="BK44" s="454"/>
      <c r="BL44" s="454"/>
      <c r="BM44" s="454"/>
      <c r="BN44" s="454"/>
      <c r="BO44" s="454"/>
    </row>
    <row r="45" spans="15:69" ht="12.75" customHeight="1">
      <c r="O45" s="26" t="s">
        <v>175</v>
      </c>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450" t="s">
        <v>176</v>
      </c>
      <c r="BC45" s="450"/>
      <c r="BD45" s="450"/>
      <c r="BE45" s="450"/>
      <c r="BF45" s="450"/>
      <c r="BG45" s="450"/>
      <c r="BH45" s="450"/>
      <c r="BI45" s="450"/>
      <c r="BJ45" s="450"/>
      <c r="BK45" s="450"/>
      <c r="BL45" s="450"/>
      <c r="BM45" s="450"/>
      <c r="BN45" s="450"/>
      <c r="BO45" s="450"/>
    </row>
    <row r="46" spans="15:69" ht="12.75" customHeight="1">
      <c r="O46" s="23"/>
      <c r="P46" s="23"/>
      <c r="Q46" s="23"/>
      <c r="R46" s="23"/>
      <c r="S46" s="23"/>
      <c r="T46" s="23"/>
      <c r="U46" s="23"/>
      <c r="V46" s="23"/>
      <c r="W46" s="23"/>
      <c r="X46" s="23"/>
      <c r="Y46" s="23"/>
      <c r="Z46" s="23"/>
      <c r="AA46" s="455"/>
      <c r="AB46" s="455"/>
      <c r="AC46" s="455"/>
      <c r="AD46" s="455"/>
      <c r="AE46" s="455"/>
      <c r="AF46" s="455"/>
      <c r="AG46" s="455"/>
      <c r="AH46" s="455"/>
      <c r="AI46" s="455"/>
      <c r="AJ46" s="455"/>
      <c r="AK46" s="455"/>
      <c r="AL46" s="455"/>
      <c r="AM46" s="23"/>
      <c r="AN46" s="23"/>
      <c r="AO46" s="23"/>
      <c r="AP46" s="23"/>
      <c r="AQ46" s="23"/>
      <c r="AR46" s="23"/>
      <c r="AS46" s="23"/>
      <c r="AT46" s="23"/>
      <c r="AU46" s="23"/>
      <c r="AV46" s="23"/>
      <c r="AW46" s="23"/>
      <c r="AX46" s="23"/>
      <c r="AY46" s="23"/>
      <c r="AZ46" s="23"/>
      <c r="BA46" s="23"/>
      <c r="BB46" s="434"/>
      <c r="BC46" s="434"/>
      <c r="BD46" s="434"/>
      <c r="BE46" s="434"/>
      <c r="BF46" s="434"/>
      <c r="BG46" s="434"/>
      <c r="BH46" s="434"/>
      <c r="BI46" s="434"/>
      <c r="BJ46" s="434"/>
      <c r="BK46" s="434"/>
      <c r="BL46" s="434"/>
      <c r="BM46" s="434"/>
      <c r="BN46" s="434"/>
      <c r="BO46" s="24"/>
    </row>
    <row r="47" spans="15:69" ht="26.25" customHeight="1">
      <c r="O47" s="63" t="s">
        <v>177</v>
      </c>
      <c r="P47" s="63"/>
      <c r="V47" s="456"/>
      <c r="W47" s="456"/>
      <c r="X47" s="456"/>
      <c r="Y47" s="456"/>
      <c r="Z47" s="456"/>
      <c r="AA47" s="456"/>
      <c r="AB47" s="456"/>
      <c r="AC47" s="456"/>
      <c r="AD47" s="456"/>
      <c r="AE47" s="456"/>
      <c r="AF47" s="456"/>
      <c r="AG47" s="456"/>
      <c r="AH47" s="456"/>
      <c r="AI47" s="456"/>
      <c r="AJ47" s="456"/>
      <c r="AK47" s="456"/>
      <c r="AL47" s="456"/>
      <c r="BB47" s="450" t="s">
        <v>178</v>
      </c>
      <c r="BC47" s="450"/>
      <c r="BD47" s="450"/>
      <c r="BE47" s="450"/>
      <c r="BF47" s="450"/>
      <c r="BG47" s="450"/>
      <c r="BH47" s="450"/>
      <c r="BI47" s="450"/>
      <c r="BJ47" s="450"/>
      <c r="BK47" s="450"/>
      <c r="BL47" s="450"/>
      <c r="BM47" s="450"/>
      <c r="BN47" s="450"/>
      <c r="BO47" s="24"/>
    </row>
    <row r="48" spans="15:69" ht="18.75" customHeight="1">
      <c r="AZ48" s="25"/>
      <c r="BA48" s="25"/>
      <c r="BB48" s="25"/>
      <c r="BC48" s="25"/>
      <c r="BD48" s="25"/>
      <c r="BE48" s="25"/>
      <c r="BF48" s="25"/>
      <c r="BG48" s="25"/>
      <c r="BH48" s="25"/>
      <c r="BI48" s="25"/>
      <c r="BJ48" s="25"/>
      <c r="BK48" s="25"/>
      <c r="BL48" s="25"/>
      <c r="BM48" s="25"/>
      <c r="BN48" s="25"/>
      <c r="BO48" s="25"/>
    </row>
    <row r="50" spans="15:82" ht="15">
      <c r="O50"/>
      <c r="P50"/>
      <c r="Q50"/>
      <c r="R50"/>
      <c r="S50"/>
      <c r="T50"/>
      <c r="U50"/>
      <c r="V50"/>
      <c r="W50"/>
      <c r="X50"/>
      <c r="Y50"/>
      <c r="Z50"/>
      <c r="AA50"/>
      <c r="AB50"/>
      <c r="AC50"/>
      <c r="AD50"/>
      <c r="AE50"/>
      <c r="AF50"/>
      <c r="AG50"/>
      <c r="BT50" t="str">
        <f>$BG$2&amp;"0"&amp;ROW()-49</f>
        <v>201</v>
      </c>
      <c r="BU50">
        <f t="shared" ref="BU50:BU69" si="3">VALUE(BT50)</f>
        <v>201</v>
      </c>
    </row>
    <row r="51" spans="15:82" ht="15">
      <c r="BT51" t="str">
        <f t="shared" ref="BT51:BT69" si="4">$BG$2&amp;"0"&amp;ROW()-49</f>
        <v>202</v>
      </c>
      <c r="BU51">
        <f t="shared" si="3"/>
        <v>202</v>
      </c>
    </row>
    <row r="52" spans="15:82" ht="15">
      <c r="O52" s="407" t="s">
        <v>139</v>
      </c>
      <c r="P52" s="407"/>
      <c r="Q52" s="407"/>
      <c r="R52" s="407"/>
      <c r="S52" s="407"/>
      <c r="T52" s="407"/>
      <c r="U52" s="407"/>
      <c r="V52" s="407"/>
      <c r="W52" s="407"/>
      <c r="X52" s="407"/>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7"/>
      <c r="BC52" s="407"/>
      <c r="BD52" s="407"/>
      <c r="BE52" s="407"/>
      <c r="BF52" s="407"/>
      <c r="BG52" s="407"/>
      <c r="BH52" s="407"/>
      <c r="BI52" s="407"/>
      <c r="BJ52" s="407"/>
      <c r="BK52" s="407"/>
      <c r="BL52" s="407"/>
      <c r="BM52" s="407"/>
      <c r="BN52" s="407"/>
      <c r="BO52" s="407"/>
      <c r="BT52" t="str">
        <f t="shared" si="4"/>
        <v>203</v>
      </c>
      <c r="BU52">
        <f t="shared" si="3"/>
        <v>203</v>
      </c>
    </row>
    <row r="53" spans="15:82" ht="15">
      <c r="O53" s="407" t="s">
        <v>140</v>
      </c>
      <c r="P53" s="407"/>
      <c r="Q53" s="407"/>
      <c r="R53" s="407"/>
      <c r="S53" s="407"/>
      <c r="T53" s="407"/>
      <c r="U53" s="407"/>
      <c r="V53" s="407"/>
      <c r="W53" s="407"/>
      <c r="X53" s="407"/>
      <c r="Y53" s="407"/>
      <c r="Z53" s="407"/>
      <c r="AA53" s="407"/>
      <c r="AB53" s="407"/>
      <c r="AC53" s="407"/>
      <c r="AD53" s="407"/>
      <c r="AE53" s="407"/>
      <c r="AF53" s="407"/>
      <c r="AG53" s="407"/>
      <c r="AH53" s="407"/>
      <c r="AI53" s="407"/>
      <c r="AJ53" s="407"/>
      <c r="AK53" s="407"/>
      <c r="AL53" s="407"/>
      <c r="AM53" s="407"/>
      <c r="AN53" s="407"/>
      <c r="AO53" s="407"/>
      <c r="AP53" s="407"/>
      <c r="AQ53" s="407"/>
      <c r="AR53" s="407"/>
      <c r="AS53" s="407"/>
      <c r="AT53" s="407"/>
      <c r="AU53" s="407"/>
      <c r="AV53" s="407"/>
      <c r="AW53" s="407"/>
      <c r="AX53" s="407"/>
      <c r="AY53" s="407"/>
      <c r="AZ53" s="407"/>
      <c r="BA53" s="407"/>
      <c r="BB53" s="407"/>
      <c r="BC53" s="407"/>
      <c r="BD53" s="407"/>
      <c r="BE53" s="407"/>
      <c r="BF53" s="407"/>
      <c r="BG53" s="407"/>
      <c r="BH53" s="407"/>
      <c r="BI53" s="407"/>
      <c r="BJ53" s="407"/>
      <c r="BK53" s="407"/>
      <c r="BL53" s="407"/>
      <c r="BM53" s="407"/>
      <c r="BN53" s="407"/>
      <c r="BO53" s="407"/>
      <c r="BT53" t="str">
        <f t="shared" si="4"/>
        <v>204</v>
      </c>
      <c r="BU53">
        <f t="shared" si="3"/>
        <v>204</v>
      </c>
    </row>
    <row r="54" spans="15:82" ht="15">
      <c r="O54" s="18" t="s">
        <v>141</v>
      </c>
      <c r="P54" s="18"/>
      <c r="Q54" s="18"/>
      <c r="R54" s="18"/>
      <c r="S54" s="18"/>
      <c r="T54" s="18"/>
      <c r="AZ54" s="408" t="s">
        <v>142</v>
      </c>
      <c r="BA54" s="408"/>
      <c r="BB54" s="408"/>
      <c r="BC54" s="408"/>
      <c r="BD54" s="408"/>
      <c r="BE54" s="408"/>
      <c r="BF54" s="408"/>
      <c r="BG54" s="408"/>
      <c r="BH54" s="408"/>
      <c r="BI54" s="408"/>
      <c r="BJ54" s="408"/>
      <c r="BK54" s="408"/>
      <c r="BL54" s="408"/>
      <c r="BM54" s="408"/>
      <c r="BT54" t="str">
        <f t="shared" si="4"/>
        <v>205</v>
      </c>
      <c r="BU54">
        <f t="shared" si="3"/>
        <v>205</v>
      </c>
    </row>
    <row r="55" spans="15:82" ht="15" customHeight="1">
      <c r="O55" s="478"/>
      <c r="P55" s="478"/>
      <c r="Q55" s="478"/>
      <c r="R55" s="478"/>
      <c r="S55" s="478"/>
      <c r="T55" s="478"/>
      <c r="U55" s="478"/>
      <c r="V55" s="478"/>
      <c r="W55" s="478"/>
      <c r="X55" s="478"/>
      <c r="Y55" s="478"/>
      <c r="Z55" s="478"/>
      <c r="AA55" s="478"/>
      <c r="AB55" s="478"/>
      <c r="AC55" s="478"/>
      <c r="AD55" s="478"/>
      <c r="AE55" s="478"/>
      <c r="AF55" s="478"/>
      <c r="AG55" s="478"/>
      <c r="AH55" s="478"/>
      <c r="AI55" s="478"/>
      <c r="AJ55" s="478"/>
      <c r="AK55" s="478"/>
      <c r="AL55" s="478"/>
      <c r="AM55" s="478"/>
      <c r="AZ55" s="19"/>
      <c r="BA55" s="19"/>
      <c r="BB55" s="479"/>
      <c r="BC55" s="479"/>
      <c r="BD55" s="479"/>
      <c r="BE55" s="479"/>
      <c r="BF55" s="479"/>
      <c r="BG55" s="479"/>
      <c r="BH55" s="479"/>
      <c r="BI55" s="479"/>
      <c r="BJ55" s="479"/>
      <c r="BK55" s="20"/>
      <c r="BL55" s="19"/>
      <c r="BM55" s="19"/>
      <c r="BT55" t="str">
        <f t="shared" si="4"/>
        <v>206</v>
      </c>
      <c r="BU55">
        <f t="shared" si="3"/>
        <v>206</v>
      </c>
      <c r="BX55" s="480"/>
      <c r="BY55" s="480"/>
      <c r="BZ55" s="480"/>
      <c r="CA55" s="480"/>
      <c r="CB55" s="480"/>
      <c r="CC55" s="480"/>
      <c r="CD55" s="480"/>
    </row>
    <row r="56" spans="15:82" ht="15" customHeight="1">
      <c r="O56" s="445"/>
      <c r="P56" s="445"/>
      <c r="Q56" s="445"/>
      <c r="R56" s="445"/>
      <c r="S56" s="445"/>
      <c r="T56" s="445"/>
      <c r="U56" s="445"/>
      <c r="V56" s="445"/>
      <c r="W56" s="445"/>
      <c r="X56" s="445"/>
      <c r="Y56" s="445"/>
      <c r="Z56" s="445"/>
      <c r="AA56" s="445"/>
      <c r="AB56" s="445"/>
      <c r="AC56" s="445"/>
      <c r="AD56" s="445"/>
      <c r="AE56" s="445"/>
      <c r="AF56" s="445"/>
      <c r="AG56" s="445"/>
      <c r="AH56" s="445"/>
      <c r="AI56" s="445"/>
      <c r="AJ56" s="445"/>
      <c r="AK56" s="445"/>
      <c r="AL56" s="445"/>
      <c r="AM56" s="445"/>
      <c r="AN56" s="445"/>
      <c r="AZ56" s="444" t="s">
        <v>144</v>
      </c>
      <c r="BA56" s="444"/>
      <c r="BB56" s="444"/>
      <c r="BC56" s="444"/>
      <c r="BD56" s="444"/>
      <c r="BE56" s="444"/>
      <c r="BF56" s="444"/>
      <c r="BG56" s="445" t="s">
        <v>4708</v>
      </c>
      <c r="BH56" s="445"/>
      <c r="BI56" s="445"/>
      <c r="BJ56" s="445"/>
      <c r="BK56" s="445"/>
      <c r="BL56" s="445"/>
      <c r="BM56" s="445"/>
      <c r="BT56" t="str">
        <f t="shared" si="4"/>
        <v>207</v>
      </c>
      <c r="BU56">
        <f t="shared" si="3"/>
        <v>207</v>
      </c>
      <c r="BX56" s="480"/>
      <c r="BY56" s="480"/>
      <c r="BZ56" s="480"/>
      <c r="CA56" s="480"/>
      <c r="CB56" s="480"/>
      <c r="CC56" s="480"/>
      <c r="CD56" s="480"/>
    </row>
    <row r="57" spans="15:82" ht="15" customHeight="1">
      <c r="O57" s="17" t="s">
        <v>146</v>
      </c>
      <c r="S57" s="21" t="s">
        <v>123</v>
      </c>
      <c r="T57" s="481"/>
      <c r="U57" s="481"/>
      <c r="V57" s="481"/>
      <c r="W57" s="481"/>
      <c r="X57" s="481"/>
      <c r="Y57" s="481"/>
      <c r="Z57" s="481"/>
      <c r="AA57" s="481"/>
      <c r="AD57" s="19"/>
      <c r="BB57" s="408" t="s">
        <v>147</v>
      </c>
      <c r="BC57" s="408"/>
      <c r="BD57" s="408"/>
      <c r="BE57" s="408"/>
      <c r="BF57" s="408"/>
      <c r="BG57" s="408"/>
      <c r="BH57" s="408"/>
      <c r="BI57" s="408"/>
      <c r="BJ57" s="408"/>
      <c r="BK57" s="408"/>
      <c r="BT57" t="str">
        <f t="shared" si="4"/>
        <v>208</v>
      </c>
      <c r="BU57">
        <f t="shared" si="3"/>
        <v>208</v>
      </c>
      <c r="BX57" s="480"/>
      <c r="BY57" s="480"/>
      <c r="BZ57" s="480"/>
      <c r="CA57" s="480"/>
      <c r="CB57" s="480"/>
      <c r="CC57" s="480"/>
      <c r="CD57" s="480"/>
    </row>
    <row r="58" spans="15:82" ht="15" customHeight="1">
      <c r="O58" s="17" t="s">
        <v>149</v>
      </c>
      <c r="S58" s="21" t="s">
        <v>123</v>
      </c>
      <c r="T58" s="477"/>
      <c r="U58" s="477"/>
      <c r="V58" s="477"/>
      <c r="W58" s="477"/>
      <c r="X58" s="55" t="s">
        <v>4708</v>
      </c>
      <c r="Y58" s="19"/>
      <c r="Z58" s="19"/>
      <c r="AA58" s="19"/>
      <c r="AB58" s="19"/>
      <c r="BB58" s="411" t="s">
        <v>150</v>
      </c>
      <c r="BC58" s="411"/>
      <c r="BD58" s="411"/>
      <c r="BE58" s="411"/>
      <c r="BF58" s="411"/>
      <c r="BG58" s="411"/>
      <c r="BH58" s="411"/>
      <c r="BI58" s="411"/>
      <c r="BJ58" s="411"/>
      <c r="BK58" s="411"/>
      <c r="BL58" s="411"/>
      <c r="BM58" s="411"/>
      <c r="BN58" s="411"/>
      <c r="BO58" s="411"/>
      <c r="BT58" t="str">
        <f t="shared" si="4"/>
        <v>209</v>
      </c>
      <c r="BU58">
        <f t="shared" si="3"/>
        <v>209</v>
      </c>
      <c r="BX58" s="470"/>
      <c r="BY58" s="470"/>
      <c r="BZ58" s="470"/>
      <c r="CA58" s="470"/>
      <c r="CB58" s="470"/>
      <c r="CC58" s="470"/>
      <c r="CD58" s="470"/>
    </row>
    <row r="59" spans="15:82" ht="15.75" customHeight="1" thickBot="1">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T59" t="str">
        <f t="shared" si="4"/>
        <v>2010</v>
      </c>
      <c r="BU59">
        <f t="shared" si="3"/>
        <v>2010</v>
      </c>
      <c r="BX59" s="470"/>
      <c r="BY59" s="470"/>
      <c r="BZ59" s="470"/>
      <c r="CA59" s="470"/>
      <c r="CB59" s="470"/>
      <c r="CC59" s="470"/>
      <c r="CD59" s="470"/>
    </row>
    <row r="60" spans="15:82" ht="15.75" customHeight="1" thickTop="1">
      <c r="O60" s="416" t="s">
        <v>153</v>
      </c>
      <c r="P60" s="417"/>
      <c r="Q60" s="417"/>
      <c r="R60" s="417"/>
      <c r="S60" s="417"/>
      <c r="T60" s="417"/>
      <c r="U60" s="417"/>
      <c r="V60" s="417"/>
      <c r="W60" s="417"/>
      <c r="X60" s="417"/>
      <c r="Y60" s="417"/>
      <c r="Z60" s="417"/>
      <c r="AA60" s="417"/>
      <c r="AB60" s="417"/>
      <c r="AC60" s="417"/>
      <c r="AD60" s="417"/>
      <c r="AE60" s="417"/>
      <c r="AF60" s="417"/>
      <c r="AG60" s="417"/>
      <c r="AH60" s="418"/>
      <c r="AI60" s="419" t="s">
        <v>154</v>
      </c>
      <c r="AJ60" s="417"/>
      <c r="AK60" s="417"/>
      <c r="AL60" s="417"/>
      <c r="AM60" s="417"/>
      <c r="AN60" s="417"/>
      <c r="AO60" s="417"/>
      <c r="AP60" s="417"/>
      <c r="AQ60" s="417"/>
      <c r="AR60" s="417"/>
      <c r="AS60" s="417"/>
      <c r="AT60" s="417"/>
      <c r="AU60" s="417"/>
      <c r="AV60" s="417"/>
      <c r="AW60" s="417"/>
      <c r="AX60" s="417"/>
      <c r="AY60" s="417"/>
      <c r="AZ60" s="417"/>
      <c r="BA60" s="417"/>
      <c r="BB60" s="417"/>
      <c r="BC60" s="417"/>
      <c r="BD60" s="417"/>
      <c r="BE60" s="417"/>
      <c r="BF60" s="417"/>
      <c r="BG60" s="417"/>
      <c r="BH60" s="417"/>
      <c r="BI60" s="417"/>
      <c r="BJ60" s="417"/>
      <c r="BK60" s="417"/>
      <c r="BL60" s="417"/>
      <c r="BM60" s="418"/>
      <c r="BN60" s="420" t="s">
        <v>155</v>
      </c>
      <c r="BO60" s="421"/>
      <c r="BT60" t="str">
        <f t="shared" si="4"/>
        <v>2011</v>
      </c>
      <c r="BU60">
        <f t="shared" si="3"/>
        <v>2011</v>
      </c>
      <c r="BX60" s="470"/>
      <c r="BY60" s="470"/>
      <c r="BZ60" s="470"/>
      <c r="CA60" s="470"/>
      <c r="CB60" s="470"/>
      <c r="CC60" s="470"/>
      <c r="CD60" s="470"/>
    </row>
    <row r="61" spans="15:82" ht="15" customHeight="1">
      <c r="O61" s="426" t="s">
        <v>157</v>
      </c>
      <c r="P61" s="428" t="s">
        <v>158</v>
      </c>
      <c r="Q61" s="430" t="s">
        <v>159</v>
      </c>
      <c r="R61" s="431"/>
      <c r="S61" s="432"/>
      <c r="T61" s="436" t="s">
        <v>160</v>
      </c>
      <c r="U61" s="437"/>
      <c r="V61" s="437"/>
      <c r="W61" s="437"/>
      <c r="X61" s="437"/>
      <c r="Y61" s="437"/>
      <c r="Z61" s="438"/>
      <c r="AA61" s="430" t="s">
        <v>161</v>
      </c>
      <c r="AB61" s="431"/>
      <c r="AC61" s="431"/>
      <c r="AD61" s="431"/>
      <c r="AE61" s="431"/>
      <c r="AF61" s="431"/>
      <c r="AG61" s="431"/>
      <c r="AH61" s="432"/>
      <c r="AI61" s="412">
        <v>1</v>
      </c>
      <c r="AJ61" s="412">
        <v>2</v>
      </c>
      <c r="AK61" s="412">
        <v>3</v>
      </c>
      <c r="AL61" s="412">
        <v>4</v>
      </c>
      <c r="AM61" s="412">
        <v>5</v>
      </c>
      <c r="AN61" s="412">
        <v>6</v>
      </c>
      <c r="AO61" s="412">
        <v>7</v>
      </c>
      <c r="AP61" s="412">
        <v>8</v>
      </c>
      <c r="AQ61" s="412">
        <v>9</v>
      </c>
      <c r="AR61" s="412">
        <v>10</v>
      </c>
      <c r="AS61" s="412">
        <v>11</v>
      </c>
      <c r="AT61" s="412">
        <v>12</v>
      </c>
      <c r="AU61" s="412">
        <v>13</v>
      </c>
      <c r="AV61" s="412">
        <v>14</v>
      </c>
      <c r="AW61" s="412">
        <v>15</v>
      </c>
      <c r="AX61" s="412">
        <v>16</v>
      </c>
      <c r="AY61" s="412">
        <v>17</v>
      </c>
      <c r="AZ61" s="412">
        <v>18</v>
      </c>
      <c r="BA61" s="412">
        <v>19</v>
      </c>
      <c r="BB61" s="412">
        <v>20</v>
      </c>
      <c r="BC61" s="412">
        <v>21</v>
      </c>
      <c r="BD61" s="412">
        <v>22</v>
      </c>
      <c r="BE61" s="412">
        <v>23</v>
      </c>
      <c r="BF61" s="412">
        <v>24</v>
      </c>
      <c r="BG61" s="412">
        <v>25</v>
      </c>
      <c r="BH61" s="412">
        <v>26</v>
      </c>
      <c r="BI61" s="412">
        <v>27</v>
      </c>
      <c r="BJ61" s="412">
        <v>28</v>
      </c>
      <c r="BK61" s="412">
        <f>IFERROR(IF(BJ61+1&gt;DAY(EOMONTH($T$11&amp;YIL,0)),"",BJ61+1),"")</f>
        <v>29</v>
      </c>
      <c r="BL61" s="412">
        <f>IFERROR(IF(BK61+1&gt;DAY(EOMONTH($T$11&amp;YIL,0)),"",BK61+1),"")</f>
        <v>30</v>
      </c>
      <c r="BM61" s="412">
        <f>IFERROR(IF(BL61+1&gt;DAY(EOMONTH($T$11&amp;YIL,0)),"",BL61+1),"")</f>
        <v>31</v>
      </c>
      <c r="BN61" s="422"/>
      <c r="BO61" s="423"/>
      <c r="BP61" s="476"/>
      <c r="BT61" t="str">
        <f t="shared" si="4"/>
        <v>2012</v>
      </c>
      <c r="BU61">
        <f t="shared" si="3"/>
        <v>2012</v>
      </c>
    </row>
    <row r="62" spans="15:82" ht="15">
      <c r="O62" s="427"/>
      <c r="P62" s="429"/>
      <c r="Q62" s="433"/>
      <c r="R62" s="434"/>
      <c r="S62" s="435"/>
      <c r="T62" s="439"/>
      <c r="U62" s="440"/>
      <c r="V62" s="440"/>
      <c r="W62" s="440"/>
      <c r="X62" s="440"/>
      <c r="Y62" s="440"/>
      <c r="Z62" s="441"/>
      <c r="AA62" s="433"/>
      <c r="AB62" s="434"/>
      <c r="AC62" s="434"/>
      <c r="AD62" s="434"/>
      <c r="AE62" s="434"/>
      <c r="AF62" s="434"/>
      <c r="AG62" s="434"/>
      <c r="AH62" s="435"/>
      <c r="AI62" s="413"/>
      <c r="AJ62" s="413"/>
      <c r="AK62" s="413"/>
      <c r="AL62" s="413"/>
      <c r="AM62" s="413"/>
      <c r="AN62" s="413"/>
      <c r="AO62" s="413"/>
      <c r="AP62" s="413"/>
      <c r="AQ62" s="413"/>
      <c r="AR62" s="413"/>
      <c r="AS62" s="413"/>
      <c r="AT62" s="413"/>
      <c r="AU62" s="413"/>
      <c r="AV62" s="413"/>
      <c r="AW62" s="413"/>
      <c r="AX62" s="413"/>
      <c r="AY62" s="413"/>
      <c r="AZ62" s="413"/>
      <c r="BA62" s="413"/>
      <c r="BB62" s="413"/>
      <c r="BC62" s="413"/>
      <c r="BD62" s="413"/>
      <c r="BE62" s="413"/>
      <c r="BF62" s="413"/>
      <c r="BG62" s="413"/>
      <c r="BH62" s="413"/>
      <c r="BI62" s="413"/>
      <c r="BJ62" s="413"/>
      <c r="BK62" s="413"/>
      <c r="BL62" s="413"/>
      <c r="BM62" s="413"/>
      <c r="BN62" s="422"/>
      <c r="BO62" s="423"/>
      <c r="BP62" s="476"/>
      <c r="BT62" t="str">
        <f t="shared" si="4"/>
        <v>2013</v>
      </c>
      <c r="BU62">
        <f t="shared" si="3"/>
        <v>2013</v>
      </c>
    </row>
    <row r="63" spans="15:82" ht="15">
      <c r="O63" s="427"/>
      <c r="P63" s="429"/>
      <c r="Q63" s="433"/>
      <c r="R63" s="434"/>
      <c r="S63" s="435"/>
      <c r="T63" s="439"/>
      <c r="U63" s="440"/>
      <c r="V63" s="440"/>
      <c r="W63" s="440"/>
      <c r="X63" s="440"/>
      <c r="Y63" s="440"/>
      <c r="Z63" s="441"/>
      <c r="AA63" s="433"/>
      <c r="AB63" s="434"/>
      <c r="AC63" s="434"/>
      <c r="AD63" s="434"/>
      <c r="AE63" s="434"/>
      <c r="AF63" s="434"/>
      <c r="AG63" s="434"/>
      <c r="AH63" s="435"/>
      <c r="AI63" s="413"/>
      <c r="AJ63" s="413"/>
      <c r="AK63" s="413"/>
      <c r="AL63" s="413"/>
      <c r="AM63" s="413"/>
      <c r="AN63" s="413"/>
      <c r="AO63" s="413"/>
      <c r="AP63" s="413"/>
      <c r="AQ63" s="413"/>
      <c r="AR63" s="413"/>
      <c r="AS63" s="413"/>
      <c r="AT63" s="413"/>
      <c r="AU63" s="413"/>
      <c r="AV63" s="413"/>
      <c r="AW63" s="413"/>
      <c r="AX63" s="413"/>
      <c r="AY63" s="413"/>
      <c r="AZ63" s="413"/>
      <c r="BA63" s="413"/>
      <c r="BB63" s="413"/>
      <c r="BC63" s="413"/>
      <c r="BD63" s="413"/>
      <c r="BE63" s="413"/>
      <c r="BF63" s="413"/>
      <c r="BG63" s="413"/>
      <c r="BH63" s="413"/>
      <c r="BI63" s="413"/>
      <c r="BJ63" s="413"/>
      <c r="BK63" s="413"/>
      <c r="BL63" s="413"/>
      <c r="BM63" s="413"/>
      <c r="BN63" s="422"/>
      <c r="BO63" s="423"/>
      <c r="BP63" s="476"/>
      <c r="BT63" t="str">
        <f t="shared" si="4"/>
        <v>2014</v>
      </c>
      <c r="BU63">
        <f t="shared" si="3"/>
        <v>2014</v>
      </c>
    </row>
    <row r="64" spans="15:82" ht="15">
      <c r="O64" s="471"/>
      <c r="P64" s="472"/>
      <c r="Q64" s="467"/>
      <c r="R64" s="468"/>
      <c r="S64" s="469"/>
      <c r="T64" s="473"/>
      <c r="U64" s="474"/>
      <c r="V64" s="474"/>
      <c r="W64" s="474"/>
      <c r="X64" s="474"/>
      <c r="Y64" s="474"/>
      <c r="Z64" s="475"/>
      <c r="AA64" s="467"/>
      <c r="AB64" s="468"/>
      <c r="AC64" s="468"/>
      <c r="AD64" s="468"/>
      <c r="AE64" s="468"/>
      <c r="AF64" s="468"/>
      <c r="AG64" s="468"/>
      <c r="AH64" s="469"/>
      <c r="AI64" s="414"/>
      <c r="AJ64" s="414"/>
      <c r="AK64" s="414"/>
      <c r="AL64" s="414"/>
      <c r="AM64" s="414"/>
      <c r="AN64" s="414"/>
      <c r="AO64" s="414"/>
      <c r="AP64" s="414"/>
      <c r="AQ64" s="414"/>
      <c r="AR64" s="414"/>
      <c r="AS64" s="414"/>
      <c r="AT64" s="414"/>
      <c r="AU64" s="414"/>
      <c r="AV64" s="414"/>
      <c r="AW64" s="414"/>
      <c r="AX64" s="414"/>
      <c r="AY64" s="414"/>
      <c r="AZ64" s="414"/>
      <c r="BA64" s="414"/>
      <c r="BB64" s="414"/>
      <c r="BC64" s="414"/>
      <c r="BD64" s="414"/>
      <c r="BE64" s="414"/>
      <c r="BF64" s="414"/>
      <c r="BG64" s="414"/>
      <c r="BH64" s="414"/>
      <c r="BI64" s="414"/>
      <c r="BJ64" s="414"/>
      <c r="BK64" s="414"/>
      <c r="BL64" s="414"/>
      <c r="BM64" s="414"/>
      <c r="BN64" s="424"/>
      <c r="BO64" s="425"/>
      <c r="BP64" s="476"/>
      <c r="BT64" t="str">
        <f t="shared" si="4"/>
        <v>2015</v>
      </c>
      <c r="BU64">
        <f t="shared" si="3"/>
        <v>2015</v>
      </c>
    </row>
    <row r="65" spans="15:73" ht="15">
      <c r="O65" s="290"/>
      <c r="P65" s="56"/>
      <c r="Q65" s="400"/>
      <c r="R65" s="401"/>
      <c r="S65" s="402"/>
      <c r="T65" s="404"/>
      <c r="U65" s="405"/>
      <c r="V65" s="405"/>
      <c r="W65" s="405"/>
      <c r="X65" s="405"/>
      <c r="Y65" s="406"/>
      <c r="Z65" s="57"/>
      <c r="AA65" s="404"/>
      <c r="AB65" s="405"/>
      <c r="AC65" s="405"/>
      <c r="AD65" s="405"/>
      <c r="AE65" s="405"/>
      <c r="AF65" s="405"/>
      <c r="AG65" s="405"/>
      <c r="AH65" s="406"/>
      <c r="AI65" s="58"/>
      <c r="AJ65" s="58"/>
      <c r="AK65" s="58"/>
      <c r="AL65" s="58"/>
      <c r="AM65" s="58"/>
      <c r="AN65" s="58"/>
      <c r="AO65" s="58"/>
      <c r="AP65" s="58"/>
      <c r="AQ65" s="58"/>
      <c r="AR65" s="58"/>
      <c r="AS65" s="58"/>
      <c r="AT65" s="58"/>
      <c r="AU65" s="58"/>
      <c r="AV65" s="58"/>
      <c r="AW65" s="58"/>
      <c r="AX65" s="58"/>
      <c r="AY65" s="58"/>
      <c r="AZ65" s="58"/>
      <c r="BA65" s="58"/>
      <c r="BB65" s="58"/>
      <c r="BC65" s="58"/>
      <c r="BD65" s="58"/>
      <c r="BE65" s="58"/>
      <c r="BF65" s="58"/>
      <c r="BG65" s="58"/>
      <c r="BH65" s="58"/>
      <c r="BI65" s="58"/>
      <c r="BJ65" s="58"/>
      <c r="BK65" s="58"/>
      <c r="BL65" s="58"/>
      <c r="BM65" s="58"/>
      <c r="BN65" s="465"/>
      <c r="BO65" s="466"/>
      <c r="BQ65" s="17" t="str">
        <f>IFERROR(INDEX(ÖĞRETMEN!M:M,MATCH($BU50,ÖĞRETMEN!$Z:$Z,0)),"")</f>
        <v/>
      </c>
      <c r="BT65" t="str">
        <f t="shared" si="4"/>
        <v>2016</v>
      </c>
      <c r="BU65">
        <f t="shared" si="3"/>
        <v>2016</v>
      </c>
    </row>
    <row r="66" spans="15:73" ht="15">
      <c r="O66" s="290"/>
      <c r="P66" s="56"/>
      <c r="Q66" s="400"/>
      <c r="R66" s="401"/>
      <c r="S66" s="402"/>
      <c r="T66" s="404"/>
      <c r="U66" s="405"/>
      <c r="V66" s="405"/>
      <c r="W66" s="405"/>
      <c r="X66" s="405"/>
      <c r="Y66" s="406"/>
      <c r="Z66" s="59"/>
      <c r="AA66" s="404"/>
      <c r="AB66" s="405"/>
      <c r="AC66" s="405"/>
      <c r="AD66" s="405"/>
      <c r="AE66" s="405"/>
      <c r="AF66" s="405"/>
      <c r="AG66" s="405"/>
      <c r="AH66" s="406"/>
      <c r="AI66" s="58"/>
      <c r="AJ66" s="58"/>
      <c r="AK66" s="58"/>
      <c r="AL66" s="58"/>
      <c r="AM66" s="58"/>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465"/>
      <c r="BO66" s="466"/>
      <c r="BQ66" s="17" t="str">
        <f>IFERROR(INDEX(ÖĞRETMEN!M:M,MATCH($BU51,ÖĞRETMEN!$Z:$Z,0)),"")</f>
        <v/>
      </c>
      <c r="BT66" t="str">
        <f t="shared" si="4"/>
        <v>2017</v>
      </c>
      <c r="BU66">
        <f t="shared" si="3"/>
        <v>2017</v>
      </c>
    </row>
    <row r="67" spans="15:73" ht="15">
      <c r="O67" s="290"/>
      <c r="P67" s="56"/>
      <c r="Q67" s="400"/>
      <c r="R67" s="401"/>
      <c r="S67" s="402"/>
      <c r="T67" s="404"/>
      <c r="U67" s="405"/>
      <c r="V67" s="405"/>
      <c r="W67" s="405"/>
      <c r="X67" s="405"/>
      <c r="Y67" s="406"/>
      <c r="Z67" s="59"/>
      <c r="AA67" s="404"/>
      <c r="AB67" s="405"/>
      <c r="AC67" s="405"/>
      <c r="AD67" s="405"/>
      <c r="AE67" s="405"/>
      <c r="AF67" s="405"/>
      <c r="AG67" s="405"/>
      <c r="AH67" s="406"/>
      <c r="AI67" s="58"/>
      <c r="AJ67" s="58"/>
      <c r="AK67" s="58"/>
      <c r="AL67" s="58"/>
      <c r="AM67" s="58"/>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465"/>
      <c r="BO67" s="466"/>
      <c r="BQ67" s="17" t="str">
        <f>IFERROR(INDEX(ÖĞRETMEN!M:M,MATCH($BU52,ÖĞRETMEN!$Z:$Z,0)),"")</f>
        <v/>
      </c>
      <c r="BT67" t="str">
        <f t="shared" si="4"/>
        <v>2018</v>
      </c>
      <c r="BU67">
        <f t="shared" si="3"/>
        <v>2018</v>
      </c>
    </row>
    <row r="68" spans="15:73" ht="15">
      <c r="O68" s="290"/>
      <c r="P68" s="56"/>
      <c r="Q68" s="400"/>
      <c r="R68" s="401"/>
      <c r="S68" s="402"/>
      <c r="T68" s="404"/>
      <c r="U68" s="405"/>
      <c r="V68" s="405"/>
      <c r="W68" s="405"/>
      <c r="X68" s="405"/>
      <c r="Y68" s="406"/>
      <c r="Z68" s="59"/>
      <c r="AA68" s="404"/>
      <c r="AB68" s="405"/>
      <c r="AC68" s="405"/>
      <c r="AD68" s="405"/>
      <c r="AE68" s="405"/>
      <c r="AF68" s="405"/>
      <c r="AG68" s="405"/>
      <c r="AH68" s="406"/>
      <c r="AI68" s="58"/>
      <c r="AJ68" s="58"/>
      <c r="AK68" s="58"/>
      <c r="AL68" s="58"/>
      <c r="AM68" s="58"/>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465"/>
      <c r="BO68" s="466"/>
      <c r="BQ68" s="17" t="str">
        <f>IFERROR(INDEX(ÖĞRETMEN!M:M,MATCH($BU53,ÖĞRETMEN!$Z:$Z,0)),"")</f>
        <v/>
      </c>
      <c r="BT68" t="str">
        <f t="shared" si="4"/>
        <v>2019</v>
      </c>
      <c r="BU68">
        <f t="shared" si="3"/>
        <v>2019</v>
      </c>
    </row>
    <row r="69" spans="15:73" ht="15">
      <c r="O69" s="290"/>
      <c r="P69" s="56"/>
      <c r="Q69" s="400"/>
      <c r="R69" s="401"/>
      <c r="S69" s="402"/>
      <c r="T69" s="404"/>
      <c r="U69" s="405"/>
      <c r="V69" s="405"/>
      <c r="W69" s="405"/>
      <c r="X69" s="405"/>
      <c r="Y69" s="406"/>
      <c r="Z69" s="59"/>
      <c r="AA69" s="404"/>
      <c r="AB69" s="405"/>
      <c r="AC69" s="405"/>
      <c r="AD69" s="405"/>
      <c r="AE69" s="405"/>
      <c r="AF69" s="405"/>
      <c r="AG69" s="405"/>
      <c r="AH69" s="406"/>
      <c r="AI69" s="58"/>
      <c r="AJ69" s="58"/>
      <c r="AK69" s="58"/>
      <c r="AL69" s="58"/>
      <c r="AM69" s="58"/>
      <c r="AN69" s="58"/>
      <c r="AO69" s="58"/>
      <c r="AP69" s="58"/>
      <c r="AQ69" s="58"/>
      <c r="AR69" s="58"/>
      <c r="AS69" s="58"/>
      <c r="AT69" s="58"/>
      <c r="AU69" s="58"/>
      <c r="AV69" s="58"/>
      <c r="AW69" s="58"/>
      <c r="AX69" s="58"/>
      <c r="AY69" s="58"/>
      <c r="AZ69" s="58"/>
      <c r="BA69" s="58"/>
      <c r="BB69" s="58"/>
      <c r="BC69" s="58"/>
      <c r="BD69" s="58"/>
      <c r="BE69" s="58"/>
      <c r="BF69" s="58"/>
      <c r="BG69" s="58"/>
      <c r="BH69" s="58"/>
      <c r="BI69" s="58"/>
      <c r="BJ69" s="58"/>
      <c r="BK69" s="58"/>
      <c r="BL69" s="58"/>
      <c r="BM69" s="58"/>
      <c r="BN69" s="465"/>
      <c r="BO69" s="466"/>
      <c r="BQ69" s="17" t="str">
        <f>IFERROR(INDEX(ÖĞRETMEN!M:M,MATCH($BU54,ÖĞRETMEN!$Z:$Z,0)),"")</f>
        <v/>
      </c>
      <c r="BT69" t="str">
        <f t="shared" si="4"/>
        <v>2020</v>
      </c>
      <c r="BU69">
        <f t="shared" si="3"/>
        <v>2020</v>
      </c>
    </row>
    <row r="70" spans="15:73" ht="15">
      <c r="O70" s="290"/>
      <c r="P70" s="56"/>
      <c r="Q70" s="400"/>
      <c r="R70" s="401"/>
      <c r="S70" s="402"/>
      <c r="T70" s="404"/>
      <c r="U70" s="405"/>
      <c r="V70" s="405"/>
      <c r="W70" s="405"/>
      <c r="X70" s="405"/>
      <c r="Y70" s="406"/>
      <c r="Z70" s="59"/>
      <c r="AA70" s="404"/>
      <c r="AB70" s="405"/>
      <c r="AC70" s="405"/>
      <c r="AD70" s="405"/>
      <c r="AE70" s="405"/>
      <c r="AF70" s="405"/>
      <c r="AG70" s="405"/>
      <c r="AH70" s="406"/>
      <c r="AI70" s="58"/>
      <c r="AJ70" s="58"/>
      <c r="AK70" s="58"/>
      <c r="AL70" s="58"/>
      <c r="AM70" s="58"/>
      <c r="AN70" s="58"/>
      <c r="AO70" s="58"/>
      <c r="AP70" s="58"/>
      <c r="AQ70" s="58"/>
      <c r="AR70" s="58"/>
      <c r="AS70" s="58"/>
      <c r="AT70" s="58"/>
      <c r="AU70" s="58"/>
      <c r="AV70" s="58"/>
      <c r="AW70" s="58"/>
      <c r="AX70" s="58"/>
      <c r="AY70" s="58"/>
      <c r="AZ70" s="58"/>
      <c r="BA70" s="58"/>
      <c r="BB70" s="58"/>
      <c r="BC70" s="58"/>
      <c r="BD70" s="58"/>
      <c r="BE70" s="58"/>
      <c r="BF70" s="58"/>
      <c r="BG70" s="58"/>
      <c r="BH70" s="58"/>
      <c r="BI70" s="58"/>
      <c r="BJ70" s="58"/>
      <c r="BK70" s="58"/>
      <c r="BL70" s="58"/>
      <c r="BM70" s="58"/>
      <c r="BN70" s="465"/>
      <c r="BO70" s="466"/>
      <c r="BQ70" s="17" t="str">
        <f>IFERROR(INDEX(ÖĞRETMEN!M:M,MATCH($BU55,ÖĞRETMEN!$Z:$Z,0)),"")</f>
        <v/>
      </c>
      <c r="BT70"/>
      <c r="BU70"/>
    </row>
    <row r="71" spans="15:73" ht="15">
      <c r="O71" s="290"/>
      <c r="P71" s="56"/>
      <c r="Q71" s="400"/>
      <c r="R71" s="401"/>
      <c r="S71" s="402"/>
      <c r="T71" s="404"/>
      <c r="U71" s="405"/>
      <c r="V71" s="405"/>
      <c r="W71" s="405"/>
      <c r="X71" s="405"/>
      <c r="Y71" s="406"/>
      <c r="Z71" s="59"/>
      <c r="AA71" s="404"/>
      <c r="AB71" s="405"/>
      <c r="AC71" s="405"/>
      <c r="AD71" s="405"/>
      <c r="AE71" s="405"/>
      <c r="AF71" s="405"/>
      <c r="AG71" s="405"/>
      <c r="AH71" s="406"/>
      <c r="AI71" s="58"/>
      <c r="AJ71" s="58"/>
      <c r="AK71" s="58"/>
      <c r="AL71" s="58"/>
      <c r="AM71" s="58"/>
      <c r="AN71" s="58"/>
      <c r="AO71" s="58"/>
      <c r="AP71" s="58"/>
      <c r="AQ71" s="58"/>
      <c r="AR71" s="58"/>
      <c r="AS71" s="58"/>
      <c r="AT71" s="58"/>
      <c r="AU71" s="58"/>
      <c r="AV71" s="58"/>
      <c r="AW71" s="58"/>
      <c r="AX71" s="58"/>
      <c r="AY71" s="58"/>
      <c r="AZ71" s="58"/>
      <c r="BA71" s="58"/>
      <c r="BB71" s="58"/>
      <c r="BC71" s="58"/>
      <c r="BD71" s="58"/>
      <c r="BE71" s="58"/>
      <c r="BF71" s="58"/>
      <c r="BG71" s="58"/>
      <c r="BH71" s="58"/>
      <c r="BI71" s="58"/>
      <c r="BJ71" s="58"/>
      <c r="BK71" s="58"/>
      <c r="BL71" s="58"/>
      <c r="BM71" s="58"/>
      <c r="BN71" s="465"/>
      <c r="BO71" s="466"/>
      <c r="BQ71" s="17" t="str">
        <f>IFERROR(INDEX(ÖĞRETMEN!M:M,MATCH($BU56,ÖĞRETMEN!$Z:$Z,0)),"")</f>
        <v/>
      </c>
      <c r="BT71"/>
      <c r="BU71"/>
    </row>
    <row r="72" spans="15:73" ht="15">
      <c r="O72" s="290"/>
      <c r="P72" s="56"/>
      <c r="Q72" s="400"/>
      <c r="R72" s="401"/>
      <c r="S72" s="402"/>
      <c r="T72" s="404"/>
      <c r="U72" s="405"/>
      <c r="V72" s="405"/>
      <c r="W72" s="405"/>
      <c r="X72" s="405"/>
      <c r="Y72" s="406"/>
      <c r="Z72" s="59"/>
      <c r="AA72" s="404"/>
      <c r="AB72" s="405"/>
      <c r="AC72" s="405"/>
      <c r="AD72" s="405"/>
      <c r="AE72" s="405"/>
      <c r="AF72" s="405"/>
      <c r="AG72" s="405"/>
      <c r="AH72" s="406"/>
      <c r="AI72" s="58"/>
      <c r="AJ72" s="58"/>
      <c r="AK72" s="58"/>
      <c r="AL72" s="58"/>
      <c r="AM72" s="58"/>
      <c r="AN72" s="58"/>
      <c r="AO72" s="58"/>
      <c r="AP72" s="58"/>
      <c r="AQ72" s="58"/>
      <c r="AR72" s="58"/>
      <c r="AS72" s="58"/>
      <c r="AT72" s="58"/>
      <c r="AU72" s="58"/>
      <c r="AV72" s="58"/>
      <c r="AW72" s="58"/>
      <c r="AX72" s="58"/>
      <c r="AY72" s="58"/>
      <c r="AZ72" s="58"/>
      <c r="BA72" s="58"/>
      <c r="BB72" s="58"/>
      <c r="BC72" s="58"/>
      <c r="BD72" s="58"/>
      <c r="BE72" s="58"/>
      <c r="BF72" s="58"/>
      <c r="BG72" s="58"/>
      <c r="BH72" s="58"/>
      <c r="BI72" s="58"/>
      <c r="BJ72" s="58"/>
      <c r="BK72" s="58"/>
      <c r="BL72" s="58"/>
      <c r="BM72" s="58"/>
      <c r="BN72" s="465"/>
      <c r="BO72" s="466"/>
      <c r="BQ72" s="17" t="str">
        <f>IFERROR(INDEX(ÖĞRETMEN!M:M,MATCH($BU57,ÖĞRETMEN!$Z:$Z,0)),"")</f>
        <v/>
      </c>
      <c r="BT72"/>
      <c r="BU72"/>
    </row>
    <row r="73" spans="15:73" ht="15">
      <c r="O73" s="290"/>
      <c r="P73" s="56"/>
      <c r="Q73" s="400"/>
      <c r="R73" s="401"/>
      <c r="S73" s="402"/>
      <c r="T73" s="404"/>
      <c r="U73" s="405"/>
      <c r="V73" s="405"/>
      <c r="W73" s="405"/>
      <c r="X73" s="405"/>
      <c r="Y73" s="406"/>
      <c r="Z73" s="59"/>
      <c r="AA73" s="404"/>
      <c r="AB73" s="405"/>
      <c r="AC73" s="405"/>
      <c r="AD73" s="405"/>
      <c r="AE73" s="405"/>
      <c r="AF73" s="405"/>
      <c r="AG73" s="405"/>
      <c r="AH73" s="406"/>
      <c r="AI73" s="58"/>
      <c r="AJ73" s="58"/>
      <c r="AK73" s="58"/>
      <c r="AL73" s="58"/>
      <c r="AM73" s="58"/>
      <c r="AN73" s="58"/>
      <c r="AO73" s="58"/>
      <c r="AP73" s="58"/>
      <c r="AQ73" s="58"/>
      <c r="AR73" s="58"/>
      <c r="AS73" s="58"/>
      <c r="AT73" s="58"/>
      <c r="AU73" s="58"/>
      <c r="AV73" s="58"/>
      <c r="AW73" s="58"/>
      <c r="AX73" s="58"/>
      <c r="AY73" s="58"/>
      <c r="AZ73" s="58"/>
      <c r="BA73" s="58"/>
      <c r="BB73" s="58"/>
      <c r="BC73" s="58"/>
      <c r="BD73" s="58"/>
      <c r="BE73" s="58"/>
      <c r="BF73" s="58"/>
      <c r="BG73" s="58"/>
      <c r="BH73" s="58"/>
      <c r="BI73" s="58"/>
      <c r="BJ73" s="58"/>
      <c r="BK73" s="58"/>
      <c r="BL73" s="58"/>
      <c r="BM73" s="58"/>
      <c r="BN73" s="465"/>
      <c r="BO73" s="466"/>
      <c r="BQ73" s="17" t="str">
        <f>IFERROR(INDEX(ÖĞRETMEN!M:M,MATCH($BU58,ÖĞRETMEN!$Z:$Z,0)),"")</f>
        <v/>
      </c>
      <c r="BT73"/>
      <c r="BU73"/>
    </row>
    <row r="74" spans="15:73" ht="15">
      <c r="O74" s="290"/>
      <c r="P74" s="56"/>
      <c r="Q74" s="400"/>
      <c r="R74" s="401"/>
      <c r="S74" s="402"/>
      <c r="T74" s="404"/>
      <c r="U74" s="405"/>
      <c r="V74" s="405"/>
      <c r="W74" s="405"/>
      <c r="X74" s="405"/>
      <c r="Y74" s="406"/>
      <c r="Z74" s="59"/>
      <c r="AA74" s="404"/>
      <c r="AB74" s="405"/>
      <c r="AC74" s="405"/>
      <c r="AD74" s="405"/>
      <c r="AE74" s="405"/>
      <c r="AF74" s="405"/>
      <c r="AG74" s="405"/>
      <c r="AH74" s="406"/>
      <c r="AI74" s="58"/>
      <c r="AJ74" s="58"/>
      <c r="AK74" s="58"/>
      <c r="AL74" s="58"/>
      <c r="AM74" s="58"/>
      <c r="AN74" s="58"/>
      <c r="AO74" s="58"/>
      <c r="AP74" s="58"/>
      <c r="AQ74" s="58"/>
      <c r="AR74" s="58"/>
      <c r="AS74" s="58"/>
      <c r="AT74" s="58"/>
      <c r="AU74" s="58"/>
      <c r="AV74" s="58"/>
      <c r="AW74" s="58"/>
      <c r="AX74" s="58"/>
      <c r="AY74" s="58"/>
      <c r="AZ74" s="58"/>
      <c r="BA74" s="58"/>
      <c r="BB74" s="58"/>
      <c r="BC74" s="58"/>
      <c r="BD74" s="58"/>
      <c r="BE74" s="58"/>
      <c r="BF74" s="58"/>
      <c r="BG74" s="58"/>
      <c r="BH74" s="58"/>
      <c r="BI74" s="58"/>
      <c r="BJ74" s="58"/>
      <c r="BK74" s="58"/>
      <c r="BL74" s="58"/>
      <c r="BM74" s="58"/>
      <c r="BN74" s="465"/>
      <c r="BO74" s="466"/>
      <c r="BQ74" s="17" t="str">
        <f>IFERROR(INDEX(ÖĞRETMEN!M:M,MATCH($BU59,ÖĞRETMEN!$Z:$Z,0)),"")</f>
        <v/>
      </c>
      <c r="BT74"/>
      <c r="BU74"/>
    </row>
    <row r="75" spans="15:73" ht="15">
      <c r="O75" s="290"/>
      <c r="P75" s="56"/>
      <c r="Q75" s="400"/>
      <c r="R75" s="401"/>
      <c r="S75" s="402"/>
      <c r="T75" s="404"/>
      <c r="U75" s="405"/>
      <c r="V75" s="405"/>
      <c r="W75" s="405"/>
      <c r="X75" s="405"/>
      <c r="Y75" s="406"/>
      <c r="Z75" s="59"/>
      <c r="AA75" s="404"/>
      <c r="AB75" s="405"/>
      <c r="AC75" s="405"/>
      <c r="AD75" s="405"/>
      <c r="AE75" s="405"/>
      <c r="AF75" s="405"/>
      <c r="AG75" s="405"/>
      <c r="AH75" s="406"/>
      <c r="AI75" s="58"/>
      <c r="AJ75" s="58"/>
      <c r="AK75" s="58"/>
      <c r="AL75" s="58"/>
      <c r="AM75" s="58"/>
      <c r="AN75" s="58"/>
      <c r="AO75" s="58"/>
      <c r="AP75" s="58"/>
      <c r="AQ75" s="58"/>
      <c r="AR75" s="58"/>
      <c r="AS75" s="58"/>
      <c r="AT75" s="58"/>
      <c r="AU75" s="58"/>
      <c r="AV75" s="58"/>
      <c r="AW75" s="58"/>
      <c r="AX75" s="58"/>
      <c r="AY75" s="58"/>
      <c r="AZ75" s="58"/>
      <c r="BA75" s="58"/>
      <c r="BB75" s="58"/>
      <c r="BC75" s="58"/>
      <c r="BD75" s="58"/>
      <c r="BE75" s="58"/>
      <c r="BF75" s="58"/>
      <c r="BG75" s="58"/>
      <c r="BH75" s="58"/>
      <c r="BI75" s="58"/>
      <c r="BJ75" s="58"/>
      <c r="BK75" s="58"/>
      <c r="BL75" s="58"/>
      <c r="BM75" s="58"/>
      <c r="BN75" s="465"/>
      <c r="BO75" s="466"/>
      <c r="BQ75" s="17" t="str">
        <f>IFERROR(INDEX(ÖĞRETMEN!M:M,MATCH($BU60,ÖĞRETMEN!$Z:$Z,0)),"")</f>
        <v/>
      </c>
      <c r="BT75"/>
      <c r="BU75"/>
    </row>
    <row r="76" spans="15:73" ht="15">
      <c r="O76" s="290"/>
      <c r="P76" s="56"/>
      <c r="Q76" s="400"/>
      <c r="R76" s="401"/>
      <c r="S76" s="402"/>
      <c r="T76" s="404"/>
      <c r="U76" s="405"/>
      <c r="V76" s="405"/>
      <c r="W76" s="405"/>
      <c r="X76" s="405"/>
      <c r="Y76" s="406"/>
      <c r="Z76" s="59"/>
      <c r="AA76" s="404"/>
      <c r="AB76" s="405"/>
      <c r="AC76" s="405"/>
      <c r="AD76" s="405"/>
      <c r="AE76" s="405"/>
      <c r="AF76" s="405"/>
      <c r="AG76" s="405"/>
      <c r="AH76" s="406"/>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c r="BM76" s="58"/>
      <c r="BN76" s="465"/>
      <c r="BO76" s="466"/>
      <c r="BQ76" s="17" t="str">
        <f>IFERROR(INDEX(ÖĞRETMEN!M:M,MATCH($BU61,ÖĞRETMEN!$Z:$Z,0)),"")</f>
        <v/>
      </c>
      <c r="BT76"/>
      <c r="BU76"/>
    </row>
    <row r="77" spans="15:73" ht="15">
      <c r="O77" s="290"/>
      <c r="P77" s="56"/>
      <c r="Q77" s="400"/>
      <c r="R77" s="401"/>
      <c r="S77" s="402"/>
      <c r="T77" s="404"/>
      <c r="U77" s="405"/>
      <c r="V77" s="405"/>
      <c r="W77" s="405"/>
      <c r="X77" s="405"/>
      <c r="Y77" s="406"/>
      <c r="Z77" s="59"/>
      <c r="AA77" s="404"/>
      <c r="AB77" s="405"/>
      <c r="AC77" s="405"/>
      <c r="AD77" s="405"/>
      <c r="AE77" s="405"/>
      <c r="AF77" s="405"/>
      <c r="AG77" s="405"/>
      <c r="AH77" s="406"/>
      <c r="AI77" s="58"/>
      <c r="AJ77" s="58"/>
      <c r="AK77" s="58"/>
      <c r="AL77" s="58"/>
      <c r="AM77" s="58"/>
      <c r="AN77" s="58"/>
      <c r="AO77" s="58"/>
      <c r="AP77" s="58"/>
      <c r="AQ77" s="58"/>
      <c r="AR77" s="58"/>
      <c r="AS77" s="58"/>
      <c r="AT77" s="58"/>
      <c r="AU77" s="58"/>
      <c r="AV77" s="58"/>
      <c r="AW77" s="58"/>
      <c r="AX77" s="58"/>
      <c r="AY77" s="58"/>
      <c r="AZ77" s="58"/>
      <c r="BA77" s="58"/>
      <c r="BB77" s="58"/>
      <c r="BC77" s="58"/>
      <c r="BD77" s="58"/>
      <c r="BE77" s="58"/>
      <c r="BF77" s="58"/>
      <c r="BG77" s="58"/>
      <c r="BH77" s="58"/>
      <c r="BI77" s="58"/>
      <c r="BJ77" s="58"/>
      <c r="BK77" s="58"/>
      <c r="BL77" s="58"/>
      <c r="BM77" s="58"/>
      <c r="BN77" s="465"/>
      <c r="BO77" s="466"/>
      <c r="BQ77" s="17" t="str">
        <f>IFERROR(INDEX(ÖĞRETMEN!M:M,MATCH($BU62,ÖĞRETMEN!$Z:$Z,0)),"")</f>
        <v/>
      </c>
      <c r="BT77"/>
      <c r="BU77"/>
    </row>
    <row r="78" spans="15:73" ht="15">
      <c r="O78" s="290"/>
      <c r="P78" s="56"/>
      <c r="Q78" s="400"/>
      <c r="R78" s="401"/>
      <c r="S78" s="402"/>
      <c r="T78" s="404"/>
      <c r="U78" s="405"/>
      <c r="V78" s="405"/>
      <c r="W78" s="405"/>
      <c r="X78" s="405"/>
      <c r="Y78" s="406"/>
      <c r="Z78" s="59"/>
      <c r="AA78" s="404"/>
      <c r="AB78" s="405"/>
      <c r="AC78" s="405"/>
      <c r="AD78" s="405"/>
      <c r="AE78" s="405"/>
      <c r="AF78" s="405"/>
      <c r="AG78" s="405"/>
      <c r="AH78" s="406"/>
      <c r="AI78" s="58"/>
      <c r="AJ78" s="58"/>
      <c r="AK78" s="58"/>
      <c r="AL78" s="58"/>
      <c r="AM78" s="58"/>
      <c r="AN78" s="58"/>
      <c r="AO78" s="58"/>
      <c r="AP78" s="58"/>
      <c r="AQ78" s="58"/>
      <c r="AR78" s="58"/>
      <c r="AS78" s="58"/>
      <c r="AT78" s="58"/>
      <c r="AU78" s="58"/>
      <c r="AV78" s="58"/>
      <c r="AW78" s="58"/>
      <c r="AX78" s="58"/>
      <c r="AY78" s="58"/>
      <c r="AZ78" s="58"/>
      <c r="BA78" s="58"/>
      <c r="BB78" s="58"/>
      <c r="BC78" s="58"/>
      <c r="BD78" s="58"/>
      <c r="BE78" s="58"/>
      <c r="BF78" s="58"/>
      <c r="BG78" s="58"/>
      <c r="BH78" s="58"/>
      <c r="BI78" s="58"/>
      <c r="BJ78" s="58"/>
      <c r="BK78" s="58"/>
      <c r="BL78" s="58"/>
      <c r="BM78" s="58"/>
      <c r="BN78" s="465"/>
      <c r="BO78" s="466"/>
      <c r="BQ78" s="17" t="str">
        <f>IFERROR(INDEX(ÖĞRETMEN!M:M,MATCH($BU63,ÖĞRETMEN!$Z:$Z,0)),"")</f>
        <v/>
      </c>
      <c r="BT78"/>
      <c r="BU78"/>
    </row>
    <row r="79" spans="15:73" ht="15">
      <c r="O79" s="290"/>
      <c r="P79" s="56"/>
      <c r="Q79" s="271"/>
      <c r="R79" s="272"/>
      <c r="S79" s="273"/>
      <c r="T79" s="404"/>
      <c r="U79" s="405"/>
      <c r="V79" s="405"/>
      <c r="W79" s="405"/>
      <c r="X79" s="405"/>
      <c r="Y79" s="406"/>
      <c r="Z79" s="180"/>
      <c r="AA79" s="404"/>
      <c r="AB79" s="405"/>
      <c r="AC79" s="405"/>
      <c r="AD79" s="405"/>
      <c r="AE79" s="405"/>
      <c r="AF79" s="405"/>
      <c r="AG79" s="405"/>
      <c r="AH79" s="406"/>
      <c r="AI79" s="58"/>
      <c r="AJ79" s="58"/>
      <c r="AK79" s="58"/>
      <c r="AL79" s="58"/>
      <c r="AM79" s="58"/>
      <c r="AN79" s="58"/>
      <c r="AO79" s="58"/>
      <c r="AP79" s="58"/>
      <c r="AQ79" s="58"/>
      <c r="AR79" s="58"/>
      <c r="AS79" s="58"/>
      <c r="AT79" s="58"/>
      <c r="AU79" s="58"/>
      <c r="AV79" s="58"/>
      <c r="AW79" s="58"/>
      <c r="AX79" s="58"/>
      <c r="AY79" s="58"/>
      <c r="AZ79" s="58"/>
      <c r="BA79" s="58"/>
      <c r="BB79" s="58"/>
      <c r="BC79" s="58"/>
      <c r="BD79" s="58"/>
      <c r="BE79" s="58"/>
      <c r="BF79" s="58"/>
      <c r="BG79" s="58"/>
      <c r="BH79" s="58"/>
      <c r="BI79" s="58"/>
      <c r="BJ79" s="58"/>
      <c r="BK79" s="58"/>
      <c r="BL79" s="58"/>
      <c r="BM79" s="58"/>
      <c r="BN79" s="181"/>
      <c r="BO79" s="182"/>
      <c r="BQ79" s="17" t="str">
        <f>IFERROR(INDEX(ÖĞRETMEN!M:M,MATCH($BU64,ÖĞRETMEN!$Z:$Z,0)),"")</f>
        <v/>
      </c>
      <c r="BT79"/>
      <c r="BU79"/>
    </row>
    <row r="80" spans="15:73" ht="15">
      <c r="O80" s="290"/>
      <c r="P80" s="56"/>
      <c r="Q80" s="271"/>
      <c r="R80" s="272"/>
      <c r="S80" s="273"/>
      <c r="T80" s="404"/>
      <c r="U80" s="405"/>
      <c r="V80" s="405"/>
      <c r="W80" s="405"/>
      <c r="X80" s="405"/>
      <c r="Y80" s="406"/>
      <c r="Z80" s="180"/>
      <c r="AA80" s="404"/>
      <c r="AB80" s="405"/>
      <c r="AC80" s="405"/>
      <c r="AD80" s="405"/>
      <c r="AE80" s="405"/>
      <c r="AF80" s="405"/>
      <c r="AG80" s="405"/>
      <c r="AH80" s="406"/>
      <c r="AI80" s="58"/>
      <c r="AJ80" s="58"/>
      <c r="AK80" s="58"/>
      <c r="AL80" s="58"/>
      <c r="AM80" s="58"/>
      <c r="AN80" s="58"/>
      <c r="AO80" s="58"/>
      <c r="AP80" s="58"/>
      <c r="AQ80" s="58"/>
      <c r="AR80" s="58"/>
      <c r="AS80" s="58"/>
      <c r="AT80" s="58"/>
      <c r="AU80" s="58"/>
      <c r="AV80" s="58"/>
      <c r="AW80" s="58"/>
      <c r="AX80" s="58"/>
      <c r="AY80" s="58"/>
      <c r="AZ80" s="58"/>
      <c r="BA80" s="58"/>
      <c r="BB80" s="58"/>
      <c r="BC80" s="58"/>
      <c r="BD80" s="58"/>
      <c r="BE80" s="58"/>
      <c r="BF80" s="58"/>
      <c r="BG80" s="58"/>
      <c r="BH80" s="58"/>
      <c r="BI80" s="58"/>
      <c r="BJ80" s="58"/>
      <c r="BK80" s="58"/>
      <c r="BL80" s="58"/>
      <c r="BM80" s="58"/>
      <c r="BN80" s="181"/>
      <c r="BO80" s="182"/>
      <c r="BQ80" s="17" t="str">
        <f>IFERROR(INDEX(ÖĞRETMEN!M:M,MATCH($BU65,ÖĞRETMEN!$Z:$Z,0)),"")</f>
        <v/>
      </c>
      <c r="BT80"/>
      <c r="BU80"/>
    </row>
    <row r="81" spans="15:73" ht="15">
      <c r="O81" s="290"/>
      <c r="P81" s="56"/>
      <c r="Q81" s="271"/>
      <c r="R81" s="272"/>
      <c r="S81" s="273"/>
      <c r="T81" s="404"/>
      <c r="U81" s="405"/>
      <c r="V81" s="405"/>
      <c r="W81" s="405"/>
      <c r="X81" s="405"/>
      <c r="Y81" s="406"/>
      <c r="Z81" s="180"/>
      <c r="AA81" s="404"/>
      <c r="AB81" s="405"/>
      <c r="AC81" s="405"/>
      <c r="AD81" s="405"/>
      <c r="AE81" s="405"/>
      <c r="AF81" s="405"/>
      <c r="AG81" s="405"/>
      <c r="AH81" s="406"/>
      <c r="AI81" s="58"/>
      <c r="AJ81" s="58"/>
      <c r="AK81" s="58"/>
      <c r="AL81" s="58"/>
      <c r="AM81" s="58"/>
      <c r="AN81" s="58"/>
      <c r="AO81" s="58"/>
      <c r="AP81" s="58"/>
      <c r="AQ81" s="58"/>
      <c r="AR81" s="58"/>
      <c r="AS81" s="58"/>
      <c r="AT81" s="58"/>
      <c r="AU81" s="58"/>
      <c r="AV81" s="58"/>
      <c r="AW81" s="58"/>
      <c r="AX81" s="58"/>
      <c r="AY81" s="58"/>
      <c r="AZ81" s="58"/>
      <c r="BA81" s="58"/>
      <c r="BB81" s="58"/>
      <c r="BC81" s="58"/>
      <c r="BD81" s="58"/>
      <c r="BE81" s="58"/>
      <c r="BF81" s="58"/>
      <c r="BG81" s="58"/>
      <c r="BH81" s="58"/>
      <c r="BI81" s="58"/>
      <c r="BJ81" s="58"/>
      <c r="BK81" s="58"/>
      <c r="BL81" s="58"/>
      <c r="BM81" s="58"/>
      <c r="BN81" s="181"/>
      <c r="BO81" s="182"/>
      <c r="BQ81" s="17" t="str">
        <f>IFERROR(INDEX(ÖĞRETMEN!M:M,MATCH($BU66,ÖĞRETMEN!$Z:$Z,0)),"")</f>
        <v/>
      </c>
      <c r="BT81"/>
      <c r="BU81"/>
    </row>
    <row r="82" spans="15:73" ht="15">
      <c r="O82" s="290"/>
      <c r="P82" s="56"/>
      <c r="Q82" s="271"/>
      <c r="R82" s="272"/>
      <c r="S82" s="273"/>
      <c r="T82" s="404"/>
      <c r="U82" s="405"/>
      <c r="V82" s="405"/>
      <c r="W82" s="405"/>
      <c r="X82" s="405"/>
      <c r="Y82" s="406"/>
      <c r="Z82" s="180"/>
      <c r="AA82" s="404"/>
      <c r="AB82" s="405"/>
      <c r="AC82" s="405"/>
      <c r="AD82" s="405"/>
      <c r="AE82" s="405"/>
      <c r="AF82" s="405"/>
      <c r="AG82" s="405"/>
      <c r="AH82" s="406"/>
      <c r="AI82" s="58"/>
      <c r="AJ82" s="58"/>
      <c r="AK82" s="58"/>
      <c r="AL82" s="58"/>
      <c r="AM82" s="58"/>
      <c r="AN82" s="58"/>
      <c r="AO82" s="58"/>
      <c r="AP82" s="58"/>
      <c r="AQ82" s="58"/>
      <c r="AR82" s="58"/>
      <c r="AS82" s="58"/>
      <c r="AT82" s="58"/>
      <c r="AU82" s="58"/>
      <c r="AV82" s="58"/>
      <c r="AW82" s="58"/>
      <c r="AX82" s="58"/>
      <c r="AY82" s="58"/>
      <c r="AZ82" s="58"/>
      <c r="BA82" s="58"/>
      <c r="BB82" s="58"/>
      <c r="BC82" s="58"/>
      <c r="BD82" s="58"/>
      <c r="BE82" s="58"/>
      <c r="BF82" s="58"/>
      <c r="BG82" s="58"/>
      <c r="BH82" s="58"/>
      <c r="BI82" s="58"/>
      <c r="BJ82" s="58"/>
      <c r="BK82" s="58"/>
      <c r="BL82" s="58"/>
      <c r="BM82" s="58"/>
      <c r="BN82" s="181"/>
      <c r="BO82" s="182"/>
      <c r="BQ82" s="17" t="str">
        <f>IFERROR(INDEX(ÖĞRETMEN!M:M,MATCH($BU67,ÖĞRETMEN!$Z:$Z,0)),"")</f>
        <v/>
      </c>
      <c r="BT82"/>
      <c r="BU82"/>
    </row>
    <row r="83" spans="15:73" ht="15">
      <c r="O83" s="290"/>
      <c r="P83" s="56"/>
      <c r="Q83" s="271"/>
      <c r="R83" s="272"/>
      <c r="S83" s="273"/>
      <c r="T83" s="404"/>
      <c r="U83" s="405"/>
      <c r="V83" s="405"/>
      <c r="W83" s="405"/>
      <c r="X83" s="405"/>
      <c r="Y83" s="406"/>
      <c r="Z83" s="180"/>
      <c r="AA83" s="404"/>
      <c r="AB83" s="405"/>
      <c r="AC83" s="405"/>
      <c r="AD83" s="405"/>
      <c r="AE83" s="405"/>
      <c r="AF83" s="405"/>
      <c r="AG83" s="405"/>
      <c r="AH83" s="406"/>
      <c r="AI83" s="58"/>
      <c r="AJ83" s="58"/>
      <c r="AK83" s="58"/>
      <c r="AL83" s="58"/>
      <c r="AM83" s="58"/>
      <c r="AN83" s="58"/>
      <c r="AO83" s="58"/>
      <c r="AP83" s="58"/>
      <c r="AQ83" s="58"/>
      <c r="AR83" s="58"/>
      <c r="AS83" s="58"/>
      <c r="AT83" s="58"/>
      <c r="AU83" s="58"/>
      <c r="AV83" s="58"/>
      <c r="AW83" s="58"/>
      <c r="AX83" s="58"/>
      <c r="AY83" s="58"/>
      <c r="AZ83" s="58"/>
      <c r="BA83" s="58"/>
      <c r="BB83" s="58"/>
      <c r="BC83" s="58"/>
      <c r="BD83" s="58"/>
      <c r="BE83" s="58"/>
      <c r="BF83" s="58"/>
      <c r="BG83" s="58"/>
      <c r="BH83" s="58"/>
      <c r="BI83" s="58"/>
      <c r="BJ83" s="58"/>
      <c r="BK83" s="58"/>
      <c r="BL83" s="58"/>
      <c r="BM83" s="58"/>
      <c r="BN83" s="181"/>
      <c r="BO83" s="182"/>
      <c r="BQ83" s="17" t="str">
        <f>IFERROR(INDEX(ÖĞRETMEN!M:M,MATCH($BU68,ÖĞRETMEN!$Z:$Z,0)),"")</f>
        <v/>
      </c>
      <c r="BT83"/>
      <c r="BU83"/>
    </row>
    <row r="84" spans="15:73" ht="15.75" thickBot="1">
      <c r="O84" s="285"/>
      <c r="P84" s="60"/>
      <c r="Q84" s="457"/>
      <c r="R84" s="458"/>
      <c r="S84" s="459"/>
      <c r="T84" s="460"/>
      <c r="U84" s="461"/>
      <c r="V84" s="461"/>
      <c r="W84" s="461"/>
      <c r="X84" s="461"/>
      <c r="Y84" s="462"/>
      <c r="Z84" s="61"/>
      <c r="AA84" s="460"/>
      <c r="AB84" s="461"/>
      <c r="AC84" s="461"/>
      <c r="AD84" s="461"/>
      <c r="AE84" s="461"/>
      <c r="AF84" s="461"/>
      <c r="AG84" s="461"/>
      <c r="AH84" s="4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c r="BM84" s="62"/>
      <c r="BN84" s="463"/>
      <c r="BO84" s="464"/>
      <c r="BQ84" s="17" t="str">
        <f>IFERROR(INDEX(ÖĞRETMEN!M:M,MATCH($BU69,ÖĞRETMEN!$Z:$Z,0)),"")</f>
        <v/>
      </c>
      <c r="BT84"/>
      <c r="BU84"/>
    </row>
    <row r="85" spans="15:73" ht="13.5" thickTop="1">
      <c r="O85" s="23" t="s">
        <v>168</v>
      </c>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row>
    <row r="86" spans="15:73">
      <c r="O86" s="453" t="s">
        <v>169</v>
      </c>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Q86" s="453"/>
      <c r="AR86" s="453"/>
      <c r="AS86" s="453"/>
      <c r="AT86" s="453"/>
      <c r="AU86" s="453"/>
      <c r="AV86" s="453"/>
      <c r="AW86" s="453"/>
      <c r="AX86" s="453"/>
      <c r="AY86" s="453"/>
      <c r="AZ86" s="453"/>
      <c r="BA86" s="453"/>
      <c r="BB86" s="453"/>
      <c r="BC86" s="453"/>
      <c r="BD86" s="453"/>
      <c r="BE86" s="453"/>
      <c r="BF86" s="453"/>
      <c r="BG86" s="453"/>
      <c r="BH86" s="453"/>
      <c r="BI86" s="453"/>
      <c r="BJ86" s="453"/>
      <c r="BK86" s="453"/>
      <c r="BL86" s="453"/>
      <c r="BM86" s="453"/>
      <c r="BN86" s="453"/>
      <c r="BO86" s="453"/>
    </row>
    <row r="87" spans="15:73">
      <c r="O87" s="23" t="s">
        <v>170</v>
      </c>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row>
    <row r="88" spans="15:73">
      <c r="O88" s="23" t="s">
        <v>171</v>
      </c>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row>
    <row r="89" spans="15:73">
      <c r="O89" s="23" t="s">
        <v>172</v>
      </c>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row>
    <row r="90" spans="15:73">
      <c r="O90" s="23" t="s">
        <v>173</v>
      </c>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row>
    <row r="91" spans="15:73">
      <c r="O91" s="454" t="s">
        <v>174</v>
      </c>
      <c r="P91" s="454"/>
      <c r="Q91" s="454"/>
      <c r="R91" s="454"/>
      <c r="S91" s="454"/>
      <c r="T91" s="454"/>
      <c r="U91" s="454"/>
      <c r="V91" s="454"/>
      <c r="W91" s="454"/>
      <c r="X91" s="454"/>
      <c r="Y91" s="454"/>
      <c r="Z91" s="454"/>
      <c r="AA91" s="454"/>
      <c r="AB91" s="454"/>
      <c r="AC91" s="454"/>
      <c r="AD91" s="454"/>
      <c r="AE91" s="454"/>
      <c r="AF91" s="454"/>
      <c r="AG91" s="454"/>
      <c r="AH91" s="454"/>
      <c r="AI91" s="454"/>
      <c r="AJ91" s="454"/>
      <c r="AK91" s="454"/>
      <c r="AL91" s="454"/>
      <c r="AM91" s="454"/>
      <c r="AN91" s="454"/>
      <c r="AO91" s="454"/>
      <c r="AP91" s="454"/>
      <c r="AQ91" s="454"/>
      <c r="AR91" s="454"/>
      <c r="AS91" s="454"/>
      <c r="AT91" s="454"/>
      <c r="AU91" s="454"/>
      <c r="AV91" s="454"/>
      <c r="AW91" s="454"/>
      <c r="AX91" s="454"/>
      <c r="AY91" s="454"/>
      <c r="AZ91" s="454"/>
      <c r="BA91" s="454"/>
      <c r="BB91" s="454"/>
      <c r="BC91" s="454"/>
      <c r="BD91" s="454"/>
      <c r="BE91" s="454"/>
      <c r="BF91" s="454"/>
      <c r="BG91" s="454"/>
      <c r="BH91" s="454"/>
      <c r="BI91" s="454"/>
      <c r="BJ91" s="454"/>
      <c r="BK91" s="454"/>
      <c r="BL91" s="454"/>
      <c r="BM91" s="454"/>
      <c r="BN91" s="454"/>
      <c r="BO91" s="454"/>
    </row>
    <row r="92" spans="15:73" ht="12.75" customHeight="1">
      <c r="O92" s="26" t="s">
        <v>175</v>
      </c>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450" t="s">
        <v>176</v>
      </c>
      <c r="BC92" s="450"/>
      <c r="BD92" s="450"/>
      <c r="BE92" s="450"/>
      <c r="BF92" s="450"/>
      <c r="BG92" s="450"/>
      <c r="BH92" s="450"/>
      <c r="BI92" s="450"/>
      <c r="BJ92" s="450"/>
      <c r="BK92" s="450"/>
      <c r="BL92" s="450"/>
      <c r="BM92" s="450"/>
      <c r="BN92" s="450"/>
      <c r="BO92" s="450"/>
    </row>
    <row r="93" spans="15:73">
      <c r="O93" s="23"/>
      <c r="P93" s="23"/>
      <c r="Q93" s="23"/>
      <c r="R93" s="23"/>
      <c r="S93" s="23"/>
      <c r="T93" s="23"/>
      <c r="U93" s="23"/>
      <c r="V93" s="23"/>
      <c r="W93" s="23"/>
      <c r="X93" s="23"/>
      <c r="Y93" s="23"/>
      <c r="Z93" s="23"/>
      <c r="AA93" s="455"/>
      <c r="AB93" s="455"/>
      <c r="AC93" s="455"/>
      <c r="AD93" s="455"/>
      <c r="AE93" s="455"/>
      <c r="AF93" s="455"/>
      <c r="AG93" s="455"/>
      <c r="AH93" s="455"/>
      <c r="AI93" s="455"/>
      <c r="AJ93" s="455"/>
      <c r="AK93" s="455"/>
      <c r="AL93" s="455"/>
      <c r="AM93" s="23"/>
      <c r="AN93" s="23"/>
      <c r="AO93" s="23"/>
      <c r="AP93" s="23"/>
      <c r="AQ93" s="23"/>
      <c r="AR93" s="23"/>
      <c r="AS93" s="23"/>
      <c r="AT93" s="23"/>
      <c r="AU93" s="23"/>
      <c r="AV93" s="23"/>
      <c r="AW93" s="23"/>
      <c r="AX93" s="23"/>
      <c r="AY93" s="23"/>
      <c r="AZ93" s="23"/>
      <c r="BA93" s="23"/>
      <c r="BB93" s="434"/>
      <c r="BC93" s="434"/>
      <c r="BD93" s="434"/>
      <c r="BE93" s="434"/>
      <c r="BF93" s="434"/>
      <c r="BG93" s="434"/>
      <c r="BH93" s="434"/>
      <c r="BI93" s="434"/>
      <c r="BJ93" s="434"/>
      <c r="BK93" s="434"/>
      <c r="BL93" s="434"/>
      <c r="BM93" s="434"/>
      <c r="BN93" s="434"/>
      <c r="BO93" s="24"/>
    </row>
    <row r="94" spans="15:73" ht="25.5" customHeight="1">
      <c r="O94" s="63" t="s">
        <v>177</v>
      </c>
      <c r="P94" s="63"/>
      <c r="Q94" s="63"/>
      <c r="R94" s="63"/>
      <c r="S94" s="63"/>
      <c r="T94" s="63"/>
      <c r="U94" s="63"/>
      <c r="V94" s="456"/>
      <c r="W94" s="456"/>
      <c r="X94" s="456"/>
      <c r="Y94" s="456"/>
      <c r="Z94" s="456"/>
      <c r="AA94" s="456"/>
      <c r="AB94" s="456"/>
      <c r="AC94" s="456"/>
      <c r="AD94" s="456"/>
      <c r="AE94" s="456"/>
      <c r="AF94" s="456"/>
      <c r="AG94" s="456"/>
      <c r="AH94" s="456"/>
      <c r="AI94" s="456"/>
      <c r="AJ94" s="456"/>
      <c r="AK94" s="456"/>
      <c r="AL94" s="456"/>
      <c r="BB94" s="450" t="s">
        <v>178</v>
      </c>
      <c r="BC94" s="450"/>
      <c r="BD94" s="450"/>
      <c r="BE94" s="450"/>
      <c r="BF94" s="450"/>
      <c r="BG94" s="450"/>
      <c r="BH94" s="450"/>
      <c r="BI94" s="450"/>
      <c r="BJ94" s="450"/>
      <c r="BK94" s="450"/>
      <c r="BL94" s="450"/>
      <c r="BM94" s="450"/>
      <c r="BN94" s="450"/>
      <c r="BO94" s="24"/>
    </row>
    <row r="95" spans="15:73" ht="22.5" customHeight="1"/>
  </sheetData>
  <sheetProtection selectLockedCells="1"/>
  <mergeCells count="273">
    <mergeCell ref="O86:BO86"/>
    <mergeCell ref="O91:BO91"/>
    <mergeCell ref="BB92:BO92"/>
    <mergeCell ref="AA93:AL93"/>
    <mergeCell ref="BB93:BN93"/>
    <mergeCell ref="V94:AL94"/>
    <mergeCell ref="BB94:BN94"/>
    <mergeCell ref="T83:Y83"/>
    <mergeCell ref="AA83:AH83"/>
    <mergeCell ref="Q84:S84"/>
    <mergeCell ref="T84:Y84"/>
    <mergeCell ref="AA84:AH84"/>
    <mergeCell ref="BN84:BO84"/>
    <mergeCell ref="T80:Y80"/>
    <mergeCell ref="AA80:AH80"/>
    <mergeCell ref="T81:Y81"/>
    <mergeCell ref="AA81:AH81"/>
    <mergeCell ref="T82:Y82"/>
    <mergeCell ref="AA82:AH82"/>
    <mergeCell ref="Q78:S78"/>
    <mergeCell ref="T78:Y78"/>
    <mergeCell ref="AA78:AH78"/>
    <mergeCell ref="BN78:BO78"/>
    <mergeCell ref="T79:Y79"/>
    <mergeCell ref="AA79:AH79"/>
    <mergeCell ref="Q76:S76"/>
    <mergeCell ref="T76:Y76"/>
    <mergeCell ref="AA76:AH76"/>
    <mergeCell ref="BN76:BO76"/>
    <mergeCell ref="Q77:S77"/>
    <mergeCell ref="T77:Y77"/>
    <mergeCell ref="AA77:AH77"/>
    <mergeCell ref="BN77:BO77"/>
    <mergeCell ref="Q74:S74"/>
    <mergeCell ref="T74:Y74"/>
    <mergeCell ref="AA74:AH74"/>
    <mergeCell ref="BN74:BO74"/>
    <mergeCell ref="Q75:S75"/>
    <mergeCell ref="T75:Y75"/>
    <mergeCell ref="AA75:AH75"/>
    <mergeCell ref="BN75:BO75"/>
    <mergeCell ref="Q72:S72"/>
    <mergeCell ref="T72:Y72"/>
    <mergeCell ref="AA72:AH72"/>
    <mergeCell ref="BN72:BO72"/>
    <mergeCell ref="Q73:S73"/>
    <mergeCell ref="T73:Y73"/>
    <mergeCell ref="AA73:AH73"/>
    <mergeCell ref="BN73:BO73"/>
    <mergeCell ref="Q70:S70"/>
    <mergeCell ref="T70:Y70"/>
    <mergeCell ref="AA70:AH70"/>
    <mergeCell ref="BN70:BO70"/>
    <mergeCell ref="Q71:S71"/>
    <mergeCell ref="T71:Y71"/>
    <mergeCell ref="AA71:AH71"/>
    <mergeCell ref="BN71:BO71"/>
    <mergeCell ref="Q68:S68"/>
    <mergeCell ref="T68:Y68"/>
    <mergeCell ref="AA68:AH68"/>
    <mergeCell ref="BN68:BO68"/>
    <mergeCell ref="Q69:S69"/>
    <mergeCell ref="T69:Y69"/>
    <mergeCell ref="AA69:AH69"/>
    <mergeCell ref="BN69:BO69"/>
    <mergeCell ref="Q66:S66"/>
    <mergeCell ref="T66:Y66"/>
    <mergeCell ref="AA66:AH66"/>
    <mergeCell ref="BN66:BO66"/>
    <mergeCell ref="Q67:S67"/>
    <mergeCell ref="T67:Y67"/>
    <mergeCell ref="AA67:AH67"/>
    <mergeCell ref="BN67:BO67"/>
    <mergeCell ref="BL61:BL64"/>
    <mergeCell ref="BM61:BM64"/>
    <mergeCell ref="AO61:AO64"/>
    <mergeCell ref="AP61:AP64"/>
    <mergeCell ref="AQ61:AQ64"/>
    <mergeCell ref="AR61:AR64"/>
    <mergeCell ref="AS61:AS64"/>
    <mergeCell ref="AA61:AH64"/>
    <mergeCell ref="AI61:AI64"/>
    <mergeCell ref="AJ61:AJ64"/>
    <mergeCell ref="AK61:AK64"/>
    <mergeCell ref="AL61:AL64"/>
    <mergeCell ref="AM61:AM64"/>
    <mergeCell ref="Q65:S65"/>
    <mergeCell ref="T65:Y65"/>
    <mergeCell ref="AA65:AH65"/>
    <mergeCell ref="BN65:BO65"/>
    <mergeCell ref="BF61:BF64"/>
    <mergeCell ref="BG61:BG64"/>
    <mergeCell ref="BH61:BH64"/>
    <mergeCell ref="BI61:BI64"/>
    <mergeCell ref="BJ61:BJ64"/>
    <mergeCell ref="BK61:BK64"/>
    <mergeCell ref="AZ61:AZ64"/>
    <mergeCell ref="BA61:BA64"/>
    <mergeCell ref="BB61:BB64"/>
    <mergeCell ref="BC61:BC64"/>
    <mergeCell ref="BD61:BD64"/>
    <mergeCell ref="BE61:BE64"/>
    <mergeCell ref="BX58:CD60"/>
    <mergeCell ref="O60:AH60"/>
    <mergeCell ref="AI60:BM60"/>
    <mergeCell ref="BN60:BO64"/>
    <mergeCell ref="O61:O64"/>
    <mergeCell ref="P61:P64"/>
    <mergeCell ref="Q61:S64"/>
    <mergeCell ref="T61:Z64"/>
    <mergeCell ref="BP61:BP64"/>
    <mergeCell ref="AT61:AT64"/>
    <mergeCell ref="AU61:AU64"/>
    <mergeCell ref="AV61:AV64"/>
    <mergeCell ref="AW61:AW64"/>
    <mergeCell ref="AX61:AX64"/>
    <mergeCell ref="AY61:AY64"/>
    <mergeCell ref="AN61:AN64"/>
    <mergeCell ref="T58:W58"/>
    <mergeCell ref="BB58:BO58"/>
    <mergeCell ref="O53:BO53"/>
    <mergeCell ref="AZ54:BM54"/>
    <mergeCell ref="O55:AM55"/>
    <mergeCell ref="BB55:BJ55"/>
    <mergeCell ref="BX55:CD57"/>
    <mergeCell ref="O56:AN56"/>
    <mergeCell ref="AZ56:BF56"/>
    <mergeCell ref="BG56:BM56"/>
    <mergeCell ref="T57:AA57"/>
    <mergeCell ref="BB57:BK57"/>
    <mergeCell ref="BB45:BO45"/>
    <mergeCell ref="AA46:AL46"/>
    <mergeCell ref="BB46:BN46"/>
    <mergeCell ref="V47:AL47"/>
    <mergeCell ref="BB47:BN47"/>
    <mergeCell ref="O52:BO52"/>
    <mergeCell ref="Q37:S37"/>
    <mergeCell ref="T37:Y37"/>
    <mergeCell ref="AA37:AH37"/>
    <mergeCell ref="BN37:BO37"/>
    <mergeCell ref="O39:BO39"/>
    <mergeCell ref="O44:BO44"/>
    <mergeCell ref="Q35:S35"/>
    <mergeCell ref="T35:Y35"/>
    <mergeCell ref="AA35:AH35"/>
    <mergeCell ref="BN35:BO35"/>
    <mergeCell ref="Q36:S36"/>
    <mergeCell ref="T36:Y36"/>
    <mergeCell ref="AA36:AH36"/>
    <mergeCell ref="BN36:BO36"/>
    <mergeCell ref="Q33:S33"/>
    <mergeCell ref="T33:Y33"/>
    <mergeCell ref="AA33:AH33"/>
    <mergeCell ref="BN33:BO33"/>
    <mergeCell ref="Q34:S34"/>
    <mergeCell ref="T34:Y34"/>
    <mergeCell ref="AA34:AH34"/>
    <mergeCell ref="BN34:BO34"/>
    <mergeCell ref="Q31:S31"/>
    <mergeCell ref="T31:Y31"/>
    <mergeCell ref="AA31:AH31"/>
    <mergeCell ref="BN31:BO31"/>
    <mergeCell ref="Q32:S32"/>
    <mergeCell ref="T32:Y32"/>
    <mergeCell ref="AA32:AH32"/>
    <mergeCell ref="BN32:BO32"/>
    <mergeCell ref="Q29:S29"/>
    <mergeCell ref="T29:Y29"/>
    <mergeCell ref="AA29:AH29"/>
    <mergeCell ref="BN29:BO29"/>
    <mergeCell ref="Q30:S30"/>
    <mergeCell ref="T30:Y30"/>
    <mergeCell ref="AA30:AH30"/>
    <mergeCell ref="BN30:BO30"/>
    <mergeCell ref="Q27:S27"/>
    <mergeCell ref="T27:Y27"/>
    <mergeCell ref="AA27:AH27"/>
    <mergeCell ref="BN27:BO27"/>
    <mergeCell ref="Q28:S28"/>
    <mergeCell ref="T28:Y28"/>
    <mergeCell ref="AA28:AH28"/>
    <mergeCell ref="BN28:BO28"/>
    <mergeCell ref="Q25:S25"/>
    <mergeCell ref="T25:Y25"/>
    <mergeCell ref="AA25:AH25"/>
    <mergeCell ref="BN25:BO25"/>
    <mergeCell ref="Q26:S26"/>
    <mergeCell ref="T26:Y26"/>
    <mergeCell ref="AA26:AH26"/>
    <mergeCell ref="BN26:BO26"/>
    <mergeCell ref="Q23:S23"/>
    <mergeCell ref="T23:Y23"/>
    <mergeCell ref="AA23:AH23"/>
    <mergeCell ref="BN23:BO23"/>
    <mergeCell ref="Q24:S24"/>
    <mergeCell ref="T24:Y24"/>
    <mergeCell ref="AA24:AH24"/>
    <mergeCell ref="BN24:BO24"/>
    <mergeCell ref="Q21:S21"/>
    <mergeCell ref="T21:Y21"/>
    <mergeCell ref="AA21:AH21"/>
    <mergeCell ref="BN21:BO21"/>
    <mergeCell ref="Q22:S22"/>
    <mergeCell ref="T22:Y22"/>
    <mergeCell ref="AA22:AH22"/>
    <mergeCell ref="BN22:BO22"/>
    <mergeCell ref="Q19:S19"/>
    <mergeCell ref="T19:Y19"/>
    <mergeCell ref="AA19:AH19"/>
    <mergeCell ref="BN19:BO19"/>
    <mergeCell ref="Q20:S20"/>
    <mergeCell ref="T20:Y20"/>
    <mergeCell ref="AA20:AH20"/>
    <mergeCell ref="BN20:BO20"/>
    <mergeCell ref="BL14:BL17"/>
    <mergeCell ref="BM14:BM17"/>
    <mergeCell ref="AO14:AO17"/>
    <mergeCell ref="AP14:AP17"/>
    <mergeCell ref="AQ14:AQ17"/>
    <mergeCell ref="AR14:AR17"/>
    <mergeCell ref="AS14:AS17"/>
    <mergeCell ref="AA14:AH17"/>
    <mergeCell ref="AI14:AI17"/>
    <mergeCell ref="AJ14:AJ17"/>
    <mergeCell ref="AK14:AK17"/>
    <mergeCell ref="AL14:AL17"/>
    <mergeCell ref="AM14:AM17"/>
    <mergeCell ref="Q18:S18"/>
    <mergeCell ref="T18:Y18"/>
    <mergeCell ref="AA18:AH18"/>
    <mergeCell ref="BN18:BO18"/>
    <mergeCell ref="BF14:BF17"/>
    <mergeCell ref="BG14:BG17"/>
    <mergeCell ref="BH14:BH17"/>
    <mergeCell ref="BI14:BI17"/>
    <mergeCell ref="BJ14:BJ17"/>
    <mergeCell ref="BK14:BK17"/>
    <mergeCell ref="AZ14:AZ17"/>
    <mergeCell ref="BA14:BA17"/>
    <mergeCell ref="BB14:BB17"/>
    <mergeCell ref="BC14:BC17"/>
    <mergeCell ref="BD14:BD17"/>
    <mergeCell ref="BE14:BE17"/>
    <mergeCell ref="BX11:CD13"/>
    <mergeCell ref="O13:AH13"/>
    <mergeCell ref="AI13:BM13"/>
    <mergeCell ref="BN13:BO17"/>
    <mergeCell ref="O14:O17"/>
    <mergeCell ref="P14:P17"/>
    <mergeCell ref="Q14:S17"/>
    <mergeCell ref="T14:Z17"/>
    <mergeCell ref="BP14:BP17"/>
    <mergeCell ref="AT14:AT17"/>
    <mergeCell ref="AU14:AU17"/>
    <mergeCell ref="AV14:AV17"/>
    <mergeCell ref="AW14:AW17"/>
    <mergeCell ref="AX14:AX17"/>
    <mergeCell ref="AY14:AY17"/>
    <mergeCell ref="AN14:AN17"/>
    <mergeCell ref="T11:W11"/>
    <mergeCell ref="BB11:BO11"/>
    <mergeCell ref="BX8:CD10"/>
    <mergeCell ref="O9:AN9"/>
    <mergeCell ref="AZ9:BF9"/>
    <mergeCell ref="BG9:BM9"/>
    <mergeCell ref="T10:AA10"/>
    <mergeCell ref="BB10:BK10"/>
    <mergeCell ref="P2:R2"/>
    <mergeCell ref="O5:BO5"/>
    <mergeCell ref="O6:BO6"/>
    <mergeCell ref="AZ7:BM7"/>
    <mergeCell ref="O8:AM8"/>
    <mergeCell ref="BB8:BJ8"/>
  </mergeCells>
  <conditionalFormatting sqref="BN18:BO19 AI18:BM37">
    <cfRule type="cellIs" dxfId="14" priority="2" stopIfTrue="1" operator="equal">
      <formula>"T"</formula>
    </cfRule>
  </conditionalFormatting>
  <conditionalFormatting sqref="BN65:BO66 AI65:BM84">
    <cfRule type="cellIs" dxfId="13" priority="1" stopIfTrue="1" operator="equal">
      <formula>"T"</formula>
    </cfRule>
  </conditionalFormatting>
  <printOptions horizontalCentered="1" verticalCentered="1"/>
  <pageMargins left="0.196850393700787" right="0.196850393700787" top="0.196850393700787" bottom="0.196850393700787" header="0" footer="0"/>
  <pageSetup paperSize="9" scale="63" orientation="portrait" cellComments="atEnd"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Drop Down 1">
              <controlPr defaultSize="0" autoLine="0" autoPict="0">
                <anchor moveWithCells="1">
                  <from>
                    <xdr:col>59</xdr:col>
                    <xdr:colOff>66675</xdr:colOff>
                    <xdr:row>2</xdr:row>
                    <xdr:rowOff>0</xdr:rowOff>
                  </from>
                  <to>
                    <xdr:col>65</xdr:col>
                    <xdr:colOff>85725</xdr:colOff>
                    <xdr:row>3</xdr:row>
                    <xdr:rowOff>9525</xdr:rowOff>
                  </to>
                </anchor>
              </controlPr>
            </control>
          </mc:Choice>
        </mc:AlternateContent>
        <mc:AlternateContent xmlns:mc="http://schemas.openxmlformats.org/markup-compatibility/2006">
          <mc:Choice Requires="x14">
            <control shapeId="94210" r:id="rId5" name="Drop Down 2">
              <controlPr defaultSize="0" print="0" autoLine="0" autoPict="0">
                <anchor moveWithCells="1">
                  <from>
                    <xdr:col>59</xdr:col>
                    <xdr:colOff>38100</xdr:colOff>
                    <xdr:row>0</xdr:row>
                    <xdr:rowOff>152400</xdr:rowOff>
                  </from>
                  <to>
                    <xdr:col>65</xdr:col>
                    <xdr:colOff>66675</xdr:colOff>
                    <xdr:row>1</xdr:row>
                    <xdr:rowOff>9525</xdr:rowOff>
                  </to>
                </anchor>
              </controlPr>
            </control>
          </mc:Choice>
        </mc:AlternateContent>
        <mc:AlternateContent xmlns:mc="http://schemas.openxmlformats.org/markup-compatibility/2006">
          <mc:Choice Requires="x14">
            <control shapeId="94211" r:id="rId6" name="Drop Down 3">
              <controlPr defaultSize="0" autoLine="0" autoPict="0">
                <anchor moveWithCells="1">
                  <from>
                    <xdr:col>59</xdr:col>
                    <xdr:colOff>38100</xdr:colOff>
                    <xdr:row>1</xdr:row>
                    <xdr:rowOff>47625</xdr:rowOff>
                  </from>
                  <to>
                    <xdr:col>65</xdr:col>
                    <xdr:colOff>85725</xdr:colOff>
                    <xdr:row>1</xdr:row>
                    <xdr:rowOff>228600</xdr:rowOff>
                  </to>
                </anchor>
              </controlPr>
            </control>
          </mc:Choice>
        </mc:AlternateContent>
        <mc:AlternateContent xmlns:mc="http://schemas.openxmlformats.org/markup-compatibility/2006">
          <mc:Choice Requires="x14">
            <control shapeId="94212" r:id="rId7" name="Button 4">
              <controlPr defaultSize="0" print="0" autoFill="0" autoPict="0" macro="[0]!aylik2yazdir" altText="AYLIK YAZDIR">
                <anchor>
                  <from>
                    <xdr:col>59</xdr:col>
                    <xdr:colOff>9525</xdr:colOff>
                    <xdr:row>3</xdr:row>
                    <xdr:rowOff>66675</xdr:rowOff>
                  </from>
                  <to>
                    <xdr:col>65</xdr:col>
                    <xdr:colOff>66675</xdr:colOff>
                    <xdr:row>5</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22">
    <pageSetUpPr fitToPage="1"/>
  </sheetPr>
  <dimension ref="A2:AC49"/>
  <sheetViews>
    <sheetView showGridLines="0" zoomScale="64" zoomScaleNormal="64" workbookViewId="0">
      <selection activeCell="AC25" sqref="AC25"/>
    </sheetView>
  </sheetViews>
  <sheetFormatPr defaultColWidth="9.140625" defaultRowHeight="15"/>
  <cols>
    <col min="1" max="2" width="9.140625" style="2"/>
    <col min="3" max="3" width="5" style="2" customWidth="1"/>
    <col min="4" max="6" width="9.140625" style="2"/>
    <col min="7" max="7" width="2.42578125" style="2" customWidth="1"/>
    <col min="8" max="8" width="9.140625" style="2"/>
    <col min="9" max="9" width="5" style="2" customWidth="1"/>
    <col min="10" max="10" width="15.5703125" style="2" customWidth="1"/>
    <col min="11" max="11" width="17.28515625" style="2" customWidth="1"/>
    <col min="12" max="12" width="5" style="2" customWidth="1"/>
    <col min="13" max="13" width="4.5703125" style="2" customWidth="1"/>
    <col min="14" max="15" width="9.140625" style="2"/>
    <col min="16" max="16" width="4.28515625" style="2" customWidth="1"/>
    <col min="17" max="19" width="9.140625" style="2"/>
    <col min="20" max="20" width="3.5703125" style="2" customWidth="1"/>
    <col min="21" max="21" width="9.140625" style="2"/>
    <col min="22" max="22" width="5.42578125" style="2" customWidth="1"/>
    <col min="23" max="23" width="17.5703125" style="2" customWidth="1"/>
    <col min="24" max="24" width="14.5703125" style="2" customWidth="1"/>
    <col min="25" max="16384" width="9.140625" style="2"/>
  </cols>
  <sheetData>
    <row r="2" spans="1:29" ht="23.25" customHeight="1"/>
    <row r="5" spans="1:29" ht="15.75" thickBot="1"/>
    <row r="6" spans="1:29" ht="24.75" customHeight="1" thickTop="1">
      <c r="A6" s="532" t="s">
        <v>186</v>
      </c>
      <c r="B6" s="533"/>
      <c r="C6" s="533"/>
      <c r="D6" s="533"/>
      <c r="E6" s="533"/>
      <c r="F6" s="533"/>
      <c r="G6" s="533"/>
      <c r="H6" s="533"/>
      <c r="I6" s="533"/>
      <c r="J6" s="533"/>
      <c r="K6" s="534">
        <v>6</v>
      </c>
      <c r="L6" s="79"/>
      <c r="N6" s="532" t="s">
        <v>186</v>
      </c>
      <c r="O6" s="533"/>
      <c r="P6" s="533"/>
      <c r="Q6" s="533"/>
      <c r="R6" s="533"/>
      <c r="S6" s="533"/>
      <c r="T6" s="533"/>
      <c r="U6" s="533"/>
      <c r="V6" s="533"/>
      <c r="W6" s="533"/>
      <c r="X6" s="534">
        <v>6</v>
      </c>
    </row>
    <row r="7" spans="1:29" ht="16.5" customHeight="1">
      <c r="A7" s="535" t="s">
        <v>187</v>
      </c>
      <c r="B7" s="536"/>
      <c r="C7" s="536"/>
      <c r="D7" s="536"/>
      <c r="E7" s="536"/>
      <c r="F7" s="536"/>
      <c r="G7" s="536"/>
      <c r="H7" s="536"/>
      <c r="I7" s="536"/>
      <c r="J7" s="536"/>
      <c r="K7" s="537"/>
      <c r="L7" s="79"/>
      <c r="N7" s="535" t="s">
        <v>187</v>
      </c>
      <c r="O7" s="536"/>
      <c r="P7" s="536"/>
      <c r="Q7" s="536"/>
      <c r="R7" s="536"/>
      <c r="S7" s="536"/>
      <c r="T7" s="536"/>
      <c r="U7" s="536"/>
      <c r="V7" s="536"/>
      <c r="W7" s="536"/>
      <c r="X7" s="537"/>
    </row>
    <row r="8" spans="1:29" ht="21" customHeight="1">
      <c r="A8" s="538" t="s">
        <v>188</v>
      </c>
      <c r="B8" s="539"/>
      <c r="C8" s="539"/>
      <c r="D8" s="539"/>
      <c r="E8" s="539"/>
      <c r="F8" s="80"/>
      <c r="G8" s="80"/>
      <c r="H8" s="539" t="s">
        <v>189</v>
      </c>
      <c r="I8" s="539"/>
      <c r="J8" s="539"/>
      <c r="K8" s="540"/>
      <c r="L8" s="387"/>
      <c r="M8" s="527"/>
      <c r="N8" s="538" t="s">
        <v>188</v>
      </c>
      <c r="O8" s="539"/>
      <c r="P8" s="539"/>
      <c r="Q8" s="539"/>
      <c r="R8" s="539"/>
      <c r="S8" s="80"/>
      <c r="T8" s="80"/>
      <c r="U8" s="539" t="s">
        <v>189</v>
      </c>
      <c r="V8" s="539"/>
      <c r="W8" s="539"/>
      <c r="X8" s="540"/>
      <c r="AA8" s="81">
        <v>1</v>
      </c>
      <c r="AC8" s="81">
        <v>2</v>
      </c>
    </row>
    <row r="9" spans="1:29" ht="21" customHeight="1">
      <c r="A9" s="82" t="s">
        <v>160</v>
      </c>
      <c r="B9" s="83"/>
      <c r="C9" s="84" t="s">
        <v>123</v>
      </c>
      <c r="D9" s="385" t="s">
        <v>983</v>
      </c>
      <c r="E9" s="385"/>
      <c r="F9" s="385"/>
      <c r="G9" s="385"/>
      <c r="H9" s="386" t="s">
        <v>190</v>
      </c>
      <c r="I9" s="386"/>
      <c r="J9" s="387" t="s">
        <v>983</v>
      </c>
      <c r="K9" s="527"/>
      <c r="L9" s="85"/>
      <c r="N9" s="82" t="s">
        <v>160</v>
      </c>
      <c r="O9" s="83"/>
      <c r="P9" s="84" t="s">
        <v>123</v>
      </c>
      <c r="Q9" s="385" t="s">
        <v>983</v>
      </c>
      <c r="R9" s="385"/>
      <c r="S9" s="385"/>
      <c r="T9" s="385"/>
      <c r="U9" s="386" t="s">
        <v>190</v>
      </c>
      <c r="V9" s="386"/>
      <c r="W9" s="387" t="s">
        <v>983</v>
      </c>
      <c r="X9" s="527"/>
      <c r="AA9" s="45">
        <v>4</v>
      </c>
      <c r="AC9" s="45">
        <v>16</v>
      </c>
    </row>
    <row r="10" spans="1:29" ht="21" customHeight="1">
      <c r="A10" s="82" t="s">
        <v>157</v>
      </c>
      <c r="B10" s="83"/>
      <c r="C10" s="84" t="s">
        <v>123</v>
      </c>
      <c r="D10" s="86" t="s">
        <v>983</v>
      </c>
      <c r="E10"/>
      <c r="F10"/>
      <c r="G10" s="87"/>
      <c r="H10" s="88"/>
      <c r="I10" s="88"/>
      <c r="J10" s="146"/>
      <c r="K10" s="89"/>
      <c r="L10" s="88"/>
      <c r="N10" s="82" t="s">
        <v>157</v>
      </c>
      <c r="O10" s="83"/>
      <c r="P10" s="84" t="s">
        <v>123</v>
      </c>
      <c r="Q10" s="87" t="s">
        <v>983</v>
      </c>
      <c r="R10" s="88"/>
      <c r="S10" s="88"/>
      <c r="T10" s="88"/>
      <c r="U10" s="88"/>
      <c r="V10" s="88"/>
      <c r="W10" s="88"/>
      <c r="X10" s="89"/>
    </row>
    <row r="11" spans="1:29" ht="21" customHeight="1">
      <c r="A11" s="82" t="s">
        <v>191</v>
      </c>
      <c r="B11" s="83"/>
      <c r="C11" s="84" t="s">
        <v>123</v>
      </c>
      <c r="D11" s="90" t="s">
        <v>983</v>
      </c>
      <c r="E11" s="88"/>
      <c r="F11" s="88"/>
      <c r="G11" s="88"/>
      <c r="H11" s="88"/>
      <c r="I11" s="91"/>
      <c r="J11" s="88" t="s">
        <v>192</v>
      </c>
      <c r="K11" s="89"/>
      <c r="L11" s="88"/>
      <c r="N11" s="82" t="s">
        <v>191</v>
      </c>
      <c r="O11" s="83"/>
      <c r="P11" s="84" t="s">
        <v>123</v>
      </c>
      <c r="Q11" s="92" t="s">
        <v>983</v>
      </c>
      <c r="R11" s="88"/>
      <c r="S11" s="88"/>
      <c r="T11" s="88"/>
      <c r="U11" s="88"/>
      <c r="V11" s="91"/>
      <c r="W11" s="88" t="s">
        <v>192</v>
      </c>
      <c r="X11" s="89"/>
    </row>
    <row r="12" spans="1:29" ht="21" customHeight="1">
      <c r="A12" s="82" t="s">
        <v>193</v>
      </c>
      <c r="B12" s="83"/>
      <c r="C12" s="84" t="s">
        <v>123</v>
      </c>
      <c r="D12" s="387" t="s">
        <v>983</v>
      </c>
      <c r="E12" s="387"/>
      <c r="F12" s="387"/>
      <c r="G12" s="387"/>
      <c r="H12" s="387"/>
      <c r="I12" s="387"/>
      <c r="J12" s="387"/>
      <c r="K12" s="527"/>
      <c r="L12" s="90"/>
      <c r="N12" s="82" t="s">
        <v>193</v>
      </c>
      <c r="O12" s="83"/>
      <c r="P12" s="84" t="s">
        <v>123</v>
      </c>
      <c r="Q12" s="387" t="s">
        <v>983</v>
      </c>
      <c r="R12" s="387"/>
      <c r="S12" s="387"/>
      <c r="T12" s="387"/>
      <c r="U12" s="387"/>
      <c r="V12" s="387"/>
      <c r="W12" s="387"/>
      <c r="X12" s="527"/>
    </row>
    <row r="13" spans="1:29" ht="21" customHeight="1">
      <c r="A13" s="82" t="s">
        <v>194</v>
      </c>
      <c r="B13" s="83"/>
      <c r="C13" s="84" t="s">
        <v>123</v>
      </c>
      <c r="D13" s="87" t="s">
        <v>6976</v>
      </c>
      <c r="E13" s="88"/>
      <c r="F13" s="88"/>
      <c r="G13" s="88"/>
      <c r="H13" s="389"/>
      <c r="I13" s="389"/>
      <c r="J13" s="389"/>
      <c r="K13" s="528"/>
      <c r="L13" s="93"/>
      <c r="N13" s="82" t="s">
        <v>194</v>
      </c>
      <c r="O13" s="83"/>
      <c r="P13" s="84" t="s">
        <v>123</v>
      </c>
      <c r="Q13" s="87" t="s">
        <v>6976</v>
      </c>
      <c r="R13" s="88"/>
      <c r="S13" s="88"/>
      <c r="T13" s="88"/>
      <c r="U13" s="389"/>
      <c r="V13" s="389"/>
      <c r="W13" s="389"/>
      <c r="X13" s="528"/>
    </row>
    <row r="14" spans="1:29" ht="16.5" thickBot="1">
      <c r="A14" s="94"/>
      <c r="B14" s="95"/>
      <c r="C14" s="96"/>
      <c r="D14" s="97"/>
      <c r="E14" s="97"/>
      <c r="F14" s="97"/>
      <c r="G14" s="97"/>
      <c r="H14" s="529"/>
      <c r="I14" s="529"/>
      <c r="J14" s="529"/>
      <c r="K14" s="530"/>
      <c r="L14" s="93"/>
      <c r="N14" s="94"/>
      <c r="O14" s="95"/>
      <c r="P14" s="96"/>
      <c r="Q14" s="97"/>
      <c r="R14" s="97"/>
      <c r="S14" s="97"/>
      <c r="T14" s="97"/>
      <c r="U14" s="529"/>
      <c r="V14" s="529"/>
      <c r="W14" s="529"/>
      <c r="X14" s="530"/>
    </row>
    <row r="15" spans="1:29" ht="21" customHeight="1">
      <c r="A15" s="98" t="s">
        <v>188</v>
      </c>
      <c r="B15" s="99"/>
      <c r="C15" s="100"/>
      <c r="D15" s="101"/>
      <c r="E15" s="101"/>
      <c r="F15" s="101"/>
      <c r="G15" s="101"/>
      <c r="H15" s="101"/>
      <c r="I15" s="101"/>
      <c r="J15" s="101"/>
      <c r="K15" s="102"/>
      <c r="L15" s="80"/>
      <c r="N15" s="98" t="s">
        <v>188</v>
      </c>
      <c r="O15" s="99"/>
      <c r="P15" s="100"/>
      <c r="Q15" s="101"/>
      <c r="R15" s="101"/>
      <c r="S15" s="101"/>
      <c r="T15" s="101"/>
      <c r="U15" s="101"/>
      <c r="V15" s="101"/>
      <c r="W15" s="101"/>
      <c r="X15" s="102"/>
    </row>
    <row r="16" spans="1:29" ht="21" customHeight="1">
      <c r="A16" s="103" t="s">
        <v>195</v>
      </c>
      <c r="B16" s="80"/>
      <c r="C16" s="104"/>
      <c r="D16" s="80"/>
      <c r="E16" s="80"/>
      <c r="F16" s="80"/>
      <c r="G16" s="80"/>
      <c r="H16" s="80"/>
      <c r="I16" s="80"/>
      <c r="J16" s="80"/>
      <c r="K16" s="105"/>
      <c r="L16" s="80"/>
      <c r="N16" s="103" t="s">
        <v>195</v>
      </c>
      <c r="O16" s="80"/>
      <c r="P16" s="104"/>
      <c r="Q16" s="80"/>
      <c r="R16" s="80"/>
      <c r="S16" s="80"/>
      <c r="T16" s="80"/>
      <c r="U16" s="80"/>
      <c r="V16" s="80"/>
      <c r="W16" s="80"/>
      <c r="X16" s="105"/>
    </row>
    <row r="17" spans="1:24" ht="23.25" customHeight="1">
      <c r="A17" s="103"/>
      <c r="B17" s="531" t="s">
        <v>196</v>
      </c>
      <c r="C17" s="531"/>
      <c r="D17" s="531"/>
      <c r="E17" s="531"/>
      <c r="F17" s="531"/>
      <c r="G17" s="106"/>
      <c r="H17" s="523" t="s">
        <v>197</v>
      </c>
      <c r="I17" s="523"/>
      <c r="J17" s="107" t="s">
        <v>198</v>
      </c>
      <c r="K17" s="105"/>
      <c r="L17" s="80"/>
      <c r="N17" s="103"/>
      <c r="O17" s="531" t="s">
        <v>196</v>
      </c>
      <c r="P17" s="531"/>
      <c r="Q17" s="531"/>
      <c r="R17" s="531"/>
      <c r="S17" s="531"/>
      <c r="T17" s="106"/>
      <c r="U17" s="523" t="s">
        <v>197</v>
      </c>
      <c r="V17" s="523"/>
      <c r="W17" s="107" t="s">
        <v>198</v>
      </c>
      <c r="X17" s="105"/>
    </row>
    <row r="18" spans="1:24" ht="26.25" customHeight="1">
      <c r="A18" s="108"/>
      <c r="B18" s="524" t="s">
        <v>199</v>
      </c>
      <c r="C18" s="524"/>
      <c r="D18" s="524"/>
      <c r="E18" s="524"/>
      <c r="F18" s="524"/>
      <c r="G18" s="199"/>
      <c r="H18" s="523" t="s">
        <v>200</v>
      </c>
      <c r="I18" s="523"/>
      <c r="J18" s="109" t="s">
        <v>201</v>
      </c>
      <c r="K18" s="105"/>
      <c r="L18" s="80"/>
      <c r="N18" s="108"/>
      <c r="O18" s="524" t="s">
        <v>199</v>
      </c>
      <c r="P18" s="524"/>
      <c r="Q18" s="524"/>
      <c r="R18" s="524"/>
      <c r="S18" s="524"/>
      <c r="T18" s="199"/>
      <c r="U18" s="525" t="s">
        <v>940</v>
      </c>
      <c r="V18" s="525"/>
      <c r="W18" s="200" t="s">
        <v>201</v>
      </c>
      <c r="X18" s="105"/>
    </row>
    <row r="19" spans="1:24" ht="21" customHeight="1">
      <c r="A19" s="110"/>
      <c r="B19" s="526"/>
      <c r="C19" s="526"/>
      <c r="D19" s="526"/>
      <c r="E19" s="526"/>
      <c r="F19" s="526"/>
      <c r="G19" s="111"/>
      <c r="H19" s="112"/>
      <c r="I19" s="112"/>
      <c r="J19" s="113"/>
      <c r="K19" s="114"/>
      <c r="L19" s="115"/>
      <c r="N19" s="110"/>
      <c r="O19" s="526"/>
      <c r="P19" s="526"/>
      <c r="Q19" s="526"/>
      <c r="R19" s="526"/>
      <c r="S19" s="526"/>
      <c r="T19" s="111"/>
      <c r="U19" s="112"/>
      <c r="V19" s="112"/>
      <c r="W19" s="113"/>
      <c r="X19" s="114"/>
    </row>
    <row r="20" spans="1:24" ht="5.25" customHeight="1">
      <c r="A20" s="108"/>
      <c r="B20" s="80"/>
      <c r="C20" s="104"/>
      <c r="D20" s="80"/>
      <c r="E20" s="80"/>
      <c r="F20" s="80"/>
      <c r="G20" s="80"/>
      <c r="H20" s="80"/>
      <c r="I20" s="80"/>
      <c r="J20" s="80"/>
      <c r="K20" s="105"/>
      <c r="L20" s="80"/>
      <c r="N20" s="108"/>
      <c r="O20" s="80"/>
      <c r="P20" s="104"/>
      <c r="Q20" s="80"/>
      <c r="R20" s="80"/>
      <c r="S20" s="80"/>
      <c r="T20" s="80"/>
      <c r="U20" s="80"/>
      <c r="V20" s="80"/>
      <c r="W20" s="80"/>
      <c r="X20" s="105"/>
    </row>
    <row r="21" spans="1:24" ht="21" customHeight="1">
      <c r="A21" s="123" t="s">
        <v>202</v>
      </c>
      <c r="B21" s="164"/>
      <c r="C21" s="164"/>
      <c r="D21" s="80"/>
      <c r="E21" s="80"/>
      <c r="F21" s="80"/>
      <c r="G21" s="80"/>
      <c r="H21" s="80"/>
      <c r="I21" s="80"/>
      <c r="J21" s="80"/>
      <c r="K21" s="105"/>
      <c r="L21" s="80"/>
      <c r="N21" s="123" t="s">
        <v>202</v>
      </c>
      <c r="O21" s="164"/>
      <c r="P21" s="164"/>
      <c r="Q21" s="80"/>
      <c r="R21" s="80"/>
      <c r="S21" s="80"/>
      <c r="T21" s="80"/>
      <c r="U21" s="80"/>
      <c r="V21" s="80"/>
      <c r="W21" s="80"/>
      <c r="X21" s="105"/>
    </row>
    <row r="22" spans="1:24">
      <c r="A22" s="108"/>
      <c r="B22" s="80" t="s">
        <v>203</v>
      </c>
      <c r="C22" s="104"/>
      <c r="D22" s="80"/>
      <c r="E22" s="80"/>
      <c r="F22" s="80"/>
      <c r="G22" s="80"/>
      <c r="H22" s="521" t="s">
        <v>197</v>
      </c>
      <c r="I22" s="522"/>
      <c r="J22" s="107" t="s">
        <v>198</v>
      </c>
      <c r="K22" s="105"/>
      <c r="L22" s="80"/>
      <c r="N22" s="108"/>
      <c r="O22" s="80" t="s">
        <v>203</v>
      </c>
      <c r="P22" s="104"/>
      <c r="Q22" s="80"/>
      <c r="R22" s="80"/>
      <c r="S22" s="80"/>
      <c r="T22" s="80"/>
      <c r="U22" s="521" t="s">
        <v>197</v>
      </c>
      <c r="V22" s="522"/>
      <c r="W22" s="107" t="s">
        <v>198</v>
      </c>
      <c r="X22" s="105"/>
    </row>
    <row r="23" spans="1:24" ht="32.25" customHeight="1">
      <c r="A23" s="108"/>
      <c r="B23" s="121" t="s">
        <v>204</v>
      </c>
      <c r="C23" s="104"/>
      <c r="D23" s="80"/>
      <c r="E23" s="80"/>
      <c r="F23" s="80"/>
      <c r="G23" s="80"/>
      <c r="H23" s="523" t="s">
        <v>200</v>
      </c>
      <c r="I23" s="523"/>
      <c r="J23" s="109" t="s">
        <v>205</v>
      </c>
      <c r="K23" s="105"/>
      <c r="L23" s="80"/>
      <c r="N23" s="108"/>
      <c r="O23" s="121" t="s">
        <v>204</v>
      </c>
      <c r="P23" s="104"/>
      <c r="Q23" s="80"/>
      <c r="R23" s="80"/>
      <c r="S23" s="80"/>
      <c r="T23" s="80"/>
      <c r="U23" s="523" t="s">
        <v>200</v>
      </c>
      <c r="V23" s="523"/>
      <c r="W23" s="109" t="s">
        <v>205</v>
      </c>
      <c r="X23" s="105"/>
    </row>
    <row r="24" spans="1:24">
      <c r="A24" s="110"/>
      <c r="B24" s="116"/>
      <c r="C24" s="117"/>
      <c r="D24" s="116"/>
      <c r="E24" s="117"/>
      <c r="F24" s="116"/>
      <c r="G24" s="116"/>
      <c r="H24" s="113"/>
      <c r="I24" s="113"/>
      <c r="J24" s="113"/>
      <c r="K24" s="118"/>
      <c r="L24" s="119"/>
      <c r="N24" s="110"/>
      <c r="O24" s="116"/>
      <c r="P24" s="117"/>
      <c r="Q24" s="116"/>
      <c r="R24" s="117"/>
      <c r="S24" s="116"/>
      <c r="T24" s="116"/>
      <c r="U24" s="113"/>
      <c r="V24" s="113"/>
      <c r="W24" s="113"/>
      <c r="X24" s="118"/>
    </row>
    <row r="25" spans="1:24">
      <c r="A25" s="108"/>
      <c r="B25" s="119"/>
      <c r="C25" s="120"/>
      <c r="D25" s="119"/>
      <c r="E25" s="120"/>
      <c r="F25" s="119"/>
      <c r="G25" s="119"/>
      <c r="H25" s="120"/>
      <c r="I25" s="120"/>
      <c r="J25" s="121"/>
      <c r="K25" s="122"/>
      <c r="L25" s="119"/>
      <c r="N25" s="108"/>
      <c r="O25" s="119"/>
      <c r="P25" s="120"/>
      <c r="Q25" s="119"/>
      <c r="R25" s="120"/>
      <c r="S25" s="119"/>
      <c r="T25" s="119"/>
      <c r="U25" s="120"/>
      <c r="V25" s="120"/>
      <c r="W25" s="121"/>
      <c r="X25" s="122"/>
    </row>
    <row r="26" spans="1:24">
      <c r="A26" s="123" t="s">
        <v>206</v>
      </c>
      <c r="B26" s="80"/>
      <c r="C26" s="104"/>
      <c r="D26" s="80"/>
      <c r="E26" s="80"/>
      <c r="F26" s="80"/>
      <c r="G26" s="80"/>
      <c r="H26" s="80"/>
      <c r="I26" s="80"/>
      <c r="J26" s="80"/>
      <c r="K26" s="105"/>
      <c r="L26" s="80"/>
      <c r="N26" s="123" t="s">
        <v>206</v>
      </c>
      <c r="O26" s="80"/>
      <c r="P26" s="104"/>
      <c r="Q26" s="80"/>
      <c r="R26" s="80"/>
      <c r="S26" s="80"/>
      <c r="T26" s="80"/>
      <c r="U26" s="80"/>
      <c r="V26" s="80"/>
      <c r="W26" s="80"/>
      <c r="X26" s="105"/>
    </row>
    <row r="27" spans="1:24">
      <c r="A27" s="108"/>
      <c r="B27" s="80" t="s">
        <v>207</v>
      </c>
      <c r="C27" s="104"/>
      <c r="D27" s="80"/>
      <c r="E27" s="80"/>
      <c r="F27" s="80"/>
      <c r="G27" s="80"/>
      <c r="H27" s="518" t="s">
        <v>197</v>
      </c>
      <c r="I27" s="519"/>
      <c r="J27" s="190" t="s">
        <v>198</v>
      </c>
      <c r="K27" s="105"/>
      <c r="L27" s="80"/>
      <c r="N27" s="108"/>
      <c r="O27" s="80" t="s">
        <v>207</v>
      </c>
      <c r="P27" s="104"/>
      <c r="Q27" s="80"/>
      <c r="R27" s="80"/>
      <c r="S27" s="80"/>
      <c r="T27" s="80"/>
      <c r="U27" s="518" t="s">
        <v>197</v>
      </c>
      <c r="V27" s="519"/>
      <c r="W27" s="190" t="s">
        <v>198</v>
      </c>
      <c r="X27" s="105"/>
    </row>
    <row r="28" spans="1:24" ht="4.5" customHeight="1">
      <c r="A28" s="108"/>
      <c r="B28" s="80"/>
      <c r="C28" s="104"/>
      <c r="D28" s="80"/>
      <c r="E28" s="80"/>
      <c r="F28" s="80"/>
      <c r="G28" s="80"/>
      <c r="H28" s="191"/>
      <c r="I28" s="193"/>
      <c r="J28" s="190"/>
      <c r="K28" s="105"/>
      <c r="L28" s="80"/>
      <c r="N28" s="108"/>
      <c r="O28" s="80"/>
      <c r="P28" s="104"/>
      <c r="Q28" s="80"/>
      <c r="R28" s="80"/>
      <c r="S28" s="80"/>
      <c r="T28" s="80"/>
      <c r="U28" s="191"/>
      <c r="V28" s="193"/>
      <c r="W28" s="190"/>
      <c r="X28" s="105"/>
    </row>
    <row r="29" spans="1:24" ht="25.5" customHeight="1">
      <c r="A29" s="108"/>
      <c r="B29" s="121" t="s">
        <v>208</v>
      </c>
      <c r="C29" s="104"/>
      <c r="D29" s="80"/>
      <c r="E29" s="80"/>
      <c r="F29" s="80"/>
      <c r="G29" s="80"/>
      <c r="H29" s="516" t="s">
        <v>200</v>
      </c>
      <c r="I29" s="517"/>
      <c r="J29" s="194" t="s">
        <v>209</v>
      </c>
      <c r="K29" s="105"/>
      <c r="L29" s="80"/>
      <c r="N29" s="108"/>
      <c r="O29" s="80" t="s">
        <v>208</v>
      </c>
      <c r="P29" s="104"/>
      <c r="Q29" s="80"/>
      <c r="R29" s="80"/>
      <c r="S29" s="80"/>
      <c r="T29" s="80"/>
      <c r="U29" s="516" t="s">
        <v>200</v>
      </c>
      <c r="V29" s="517"/>
      <c r="W29" s="194" t="s">
        <v>210</v>
      </c>
      <c r="X29" s="105"/>
    </row>
    <row r="30" spans="1:24">
      <c r="A30" s="110"/>
      <c r="B30" s="113"/>
      <c r="C30" s="124"/>
      <c r="D30" s="113"/>
      <c r="E30" s="113"/>
      <c r="F30" s="113"/>
      <c r="G30" s="113"/>
      <c r="H30" s="113"/>
      <c r="I30" s="113"/>
      <c r="J30" s="113"/>
      <c r="K30" s="125"/>
      <c r="L30" s="80"/>
      <c r="N30" s="110"/>
      <c r="O30" s="113"/>
      <c r="P30" s="124"/>
      <c r="Q30" s="113"/>
      <c r="R30" s="113"/>
      <c r="S30" s="113"/>
      <c r="T30" s="113"/>
      <c r="U30" s="113"/>
      <c r="V30" s="113"/>
      <c r="W30" s="113"/>
      <c r="X30" s="125"/>
    </row>
    <row r="31" spans="1:24">
      <c r="A31" s="108"/>
      <c r="B31" s="119"/>
      <c r="C31" s="120"/>
      <c r="D31" s="119"/>
      <c r="E31" s="120"/>
      <c r="F31" s="119"/>
      <c r="G31" s="119"/>
      <c r="H31" s="120"/>
      <c r="I31" s="119"/>
      <c r="J31" s="120"/>
      <c r="K31" s="122"/>
      <c r="L31" s="119"/>
      <c r="N31" s="108"/>
      <c r="O31" s="119"/>
      <c r="P31" s="120"/>
      <c r="Q31" s="119"/>
      <c r="R31" s="120"/>
      <c r="S31" s="119"/>
      <c r="T31" s="119"/>
      <c r="U31" s="120"/>
      <c r="V31" s="119"/>
      <c r="W31" s="120"/>
      <c r="X31" s="122"/>
    </row>
    <row r="32" spans="1:24">
      <c r="A32" s="123" t="s">
        <v>211</v>
      </c>
      <c r="B32" s="80"/>
      <c r="C32" s="104"/>
      <c r="D32" s="80"/>
      <c r="E32" s="80"/>
      <c r="F32" s="80"/>
      <c r="G32" s="80"/>
      <c r="H32" s="80"/>
      <c r="I32" s="80"/>
      <c r="J32" s="80"/>
      <c r="K32" s="105"/>
      <c r="L32" s="80"/>
      <c r="N32" s="123" t="s">
        <v>211</v>
      </c>
      <c r="O32" s="80"/>
      <c r="P32" s="104"/>
      <c r="Q32" s="80"/>
      <c r="R32" s="80"/>
      <c r="S32" s="80"/>
      <c r="T32" s="80"/>
      <c r="U32" s="80"/>
      <c r="V32" s="80"/>
      <c r="W32" s="80"/>
      <c r="X32" s="105"/>
    </row>
    <row r="33" spans="1:24">
      <c r="A33" s="108"/>
      <c r="B33" s="121" t="s">
        <v>212</v>
      </c>
      <c r="C33" s="120"/>
      <c r="D33" s="80"/>
      <c r="E33" s="80"/>
      <c r="F33" s="80"/>
      <c r="G33" s="80"/>
      <c r="H33" s="80"/>
      <c r="I33" s="80"/>
      <c r="J33" s="80"/>
      <c r="K33" s="105"/>
      <c r="L33" s="80"/>
      <c r="N33" s="108"/>
      <c r="O33" s="121" t="s">
        <v>212</v>
      </c>
      <c r="P33" s="120"/>
      <c r="Q33" s="80"/>
      <c r="R33" s="80"/>
      <c r="S33" s="80"/>
      <c r="T33" s="80"/>
      <c r="U33" s="80"/>
      <c r="V33" s="80"/>
      <c r="W33" s="80"/>
      <c r="X33" s="105"/>
    </row>
    <row r="34" spans="1:24">
      <c r="A34" s="108"/>
      <c r="B34" s="121" t="s">
        <v>213</v>
      </c>
      <c r="C34" s="120"/>
      <c r="D34" s="80"/>
      <c r="E34" s="80"/>
      <c r="F34" s="80"/>
      <c r="G34" s="80"/>
      <c r="H34" s="518" t="s">
        <v>197</v>
      </c>
      <c r="I34" s="519"/>
      <c r="J34" s="190" t="s">
        <v>198</v>
      </c>
      <c r="K34" s="105"/>
      <c r="L34" s="80"/>
      <c r="N34" s="108"/>
      <c r="O34" s="121" t="s">
        <v>213</v>
      </c>
      <c r="P34" s="120"/>
      <c r="Q34" s="80"/>
      <c r="R34" s="80"/>
      <c r="S34" s="80"/>
      <c r="T34" s="80"/>
      <c r="U34" s="518" t="s">
        <v>197</v>
      </c>
      <c r="V34" s="519"/>
      <c r="W34" s="190" t="s">
        <v>198</v>
      </c>
      <c r="X34" s="105"/>
    </row>
    <row r="35" spans="1:24" ht="6" customHeight="1">
      <c r="A35" s="108"/>
      <c r="B35" s="121"/>
      <c r="C35" s="120"/>
      <c r="D35" s="80"/>
      <c r="E35" s="80"/>
      <c r="F35" s="80"/>
      <c r="G35" s="80"/>
      <c r="H35" s="191"/>
      <c r="I35" s="192"/>
      <c r="J35" s="190"/>
      <c r="K35" s="105"/>
      <c r="L35" s="80"/>
      <c r="N35" s="108"/>
      <c r="O35" s="121"/>
      <c r="P35" s="120"/>
      <c r="Q35" s="80"/>
      <c r="R35" s="80"/>
      <c r="S35" s="80"/>
      <c r="T35" s="80"/>
      <c r="U35" s="191"/>
      <c r="V35" s="192"/>
      <c r="W35" s="190"/>
      <c r="X35" s="105"/>
    </row>
    <row r="36" spans="1:24" ht="24" customHeight="1">
      <c r="A36" s="108"/>
      <c r="B36" s="201" t="s">
        <v>214</v>
      </c>
      <c r="C36" s="120"/>
      <c r="D36" s="80"/>
      <c r="E36" s="80"/>
      <c r="F36" s="80"/>
      <c r="G36" s="80"/>
      <c r="H36" s="516" t="s">
        <v>200</v>
      </c>
      <c r="I36" s="520"/>
      <c r="J36" s="194" t="s">
        <v>205</v>
      </c>
      <c r="K36" s="105"/>
      <c r="L36" s="80"/>
      <c r="N36" s="108"/>
      <c r="O36" s="121" t="s">
        <v>214</v>
      </c>
      <c r="P36" s="120"/>
      <c r="Q36" s="80"/>
      <c r="R36" s="80"/>
      <c r="S36" s="80"/>
      <c r="T36" s="80"/>
      <c r="U36" s="516" t="s">
        <v>200</v>
      </c>
      <c r="V36" s="520"/>
      <c r="W36" s="194" t="s">
        <v>210</v>
      </c>
      <c r="X36" s="105"/>
    </row>
    <row r="37" spans="1:24">
      <c r="A37" s="108"/>
      <c r="B37" s="201" t="s">
        <v>215</v>
      </c>
      <c r="C37" s="120"/>
      <c r="D37" s="80"/>
      <c r="E37" s="80"/>
      <c r="F37" s="80"/>
      <c r="G37" s="80"/>
      <c r="H37" s="80"/>
      <c r="I37" s="80"/>
      <c r="J37" s="80"/>
      <c r="K37" s="105"/>
      <c r="L37" s="80"/>
      <c r="N37" s="108"/>
      <c r="O37" s="121" t="s">
        <v>215</v>
      </c>
      <c r="P37" s="120"/>
      <c r="Q37" s="80"/>
      <c r="R37" s="80"/>
      <c r="S37" s="80"/>
      <c r="T37" s="80"/>
      <c r="U37" s="80"/>
      <c r="V37" s="80"/>
      <c r="W37" s="80"/>
      <c r="X37" s="105"/>
    </row>
    <row r="38" spans="1:24">
      <c r="A38" s="108"/>
      <c r="B38" s="121" t="s">
        <v>216</v>
      </c>
      <c r="C38" s="120"/>
      <c r="D38" s="80"/>
      <c r="E38" s="80"/>
      <c r="F38" s="80"/>
      <c r="G38" s="80"/>
      <c r="H38" s="80"/>
      <c r="I38" s="80"/>
      <c r="J38" s="80"/>
      <c r="K38" s="105"/>
      <c r="L38" s="80"/>
      <c r="N38" s="108"/>
      <c r="O38" s="121" t="s">
        <v>216</v>
      </c>
      <c r="P38" s="120"/>
      <c r="Q38" s="80"/>
      <c r="R38" s="80"/>
      <c r="S38" s="80"/>
      <c r="T38" s="80"/>
      <c r="U38" s="80"/>
      <c r="V38" s="80"/>
      <c r="W38" s="80"/>
      <c r="X38" s="105"/>
    </row>
    <row r="39" spans="1:24">
      <c r="A39" s="108"/>
      <c r="B39" s="121" t="s">
        <v>217</v>
      </c>
      <c r="C39" s="120"/>
      <c r="D39" s="80"/>
      <c r="E39" s="80"/>
      <c r="F39" s="80"/>
      <c r="G39" s="80"/>
      <c r="H39" s="80"/>
      <c r="I39" s="80"/>
      <c r="J39" s="80"/>
      <c r="K39" s="105"/>
      <c r="L39" s="80"/>
      <c r="N39" s="108"/>
      <c r="O39" s="121" t="s">
        <v>217</v>
      </c>
      <c r="P39" s="120"/>
      <c r="Q39" s="80"/>
      <c r="R39" s="80"/>
      <c r="S39" s="80"/>
      <c r="T39" s="80"/>
      <c r="U39" s="80"/>
      <c r="V39" s="80"/>
      <c r="W39" s="80"/>
      <c r="X39" s="105"/>
    </row>
    <row r="40" spans="1:24">
      <c r="A40" s="108"/>
      <c r="B40" s="80"/>
      <c r="C40" s="104"/>
      <c r="D40" s="80"/>
      <c r="E40" s="80"/>
      <c r="F40" s="80"/>
      <c r="G40" s="80"/>
      <c r="H40" s="80"/>
      <c r="I40" s="80"/>
      <c r="J40" s="80"/>
      <c r="K40" s="105"/>
      <c r="L40" s="80"/>
      <c r="N40" s="108"/>
      <c r="O40" s="80"/>
      <c r="P40" s="104"/>
      <c r="Q40" s="80"/>
      <c r="R40" s="80"/>
      <c r="S40" s="80"/>
      <c r="T40" s="80"/>
      <c r="U40" s="80"/>
      <c r="V40" s="80"/>
      <c r="W40" s="80"/>
      <c r="X40" s="105"/>
    </row>
    <row r="41" spans="1:24" ht="15.75" thickBot="1">
      <c r="A41" s="94"/>
      <c r="B41" s="95"/>
      <c r="C41" s="96"/>
      <c r="D41" s="95"/>
      <c r="E41" s="95"/>
      <c r="F41" s="95"/>
      <c r="G41" s="95"/>
      <c r="H41" s="95"/>
      <c r="I41" s="95"/>
      <c r="J41" s="95"/>
      <c r="K41" s="126"/>
      <c r="L41" s="80"/>
      <c r="N41" s="94"/>
      <c r="O41" s="95"/>
      <c r="P41" s="96"/>
      <c r="Q41" s="95"/>
      <c r="R41" s="95"/>
      <c r="S41" s="95"/>
      <c r="T41" s="95"/>
      <c r="U41" s="95"/>
      <c r="V41" s="95"/>
      <c r="W41" s="95"/>
      <c r="X41" s="126"/>
    </row>
    <row r="42" spans="1:24">
      <c r="A42" s="506" t="s">
        <v>218</v>
      </c>
      <c r="B42" s="507"/>
      <c r="C42" s="507"/>
      <c r="D42" s="507"/>
      <c r="E42" s="507"/>
      <c r="F42" s="507"/>
      <c r="G42" s="507"/>
      <c r="H42" s="507"/>
      <c r="I42" s="507"/>
      <c r="J42" s="507"/>
      <c r="K42" s="508"/>
      <c r="L42" s="104"/>
      <c r="N42" s="506" t="s">
        <v>218</v>
      </c>
      <c r="O42" s="507"/>
      <c r="P42" s="507"/>
      <c r="Q42" s="507"/>
      <c r="R42" s="507"/>
      <c r="S42" s="507"/>
      <c r="T42" s="507"/>
      <c r="U42" s="507"/>
      <c r="V42" s="507"/>
      <c r="W42" s="507"/>
      <c r="X42" s="508"/>
    </row>
    <row r="43" spans="1:24">
      <c r="A43" s="509" t="s">
        <v>218</v>
      </c>
      <c r="B43" s="510"/>
      <c r="C43" s="510"/>
      <c r="D43" s="510"/>
      <c r="E43" s="510"/>
      <c r="F43" s="510"/>
      <c r="G43" s="510"/>
      <c r="H43" s="510"/>
      <c r="I43" s="510"/>
      <c r="J43" s="510"/>
      <c r="K43" s="511"/>
      <c r="L43" s="104"/>
      <c r="N43" s="509" t="s">
        <v>218</v>
      </c>
      <c r="O43" s="510"/>
      <c r="P43" s="510"/>
      <c r="Q43" s="510"/>
      <c r="R43" s="510"/>
      <c r="S43" s="510"/>
      <c r="T43" s="510"/>
      <c r="U43" s="510"/>
      <c r="V43" s="510"/>
      <c r="W43" s="510"/>
      <c r="X43" s="511"/>
    </row>
    <row r="44" spans="1:24" ht="15.75" thickBot="1">
      <c r="A44" s="127"/>
      <c r="B44" s="119"/>
      <c r="C44" s="119"/>
      <c r="D44" s="119"/>
      <c r="E44" s="119"/>
      <c r="F44" s="119"/>
      <c r="G44" s="119"/>
      <c r="H44" s="119"/>
      <c r="I44" s="119"/>
      <c r="J44" s="119"/>
      <c r="K44" s="122"/>
      <c r="L44" s="119"/>
      <c r="N44" s="127"/>
      <c r="O44" s="119"/>
      <c r="P44" s="119"/>
      <c r="Q44" s="119"/>
      <c r="R44" s="119"/>
      <c r="S44" s="119"/>
      <c r="T44" s="119"/>
      <c r="U44" s="119"/>
      <c r="V44" s="119"/>
      <c r="W44" s="119"/>
      <c r="X44" s="122"/>
    </row>
    <row r="45" spans="1:24">
      <c r="A45" s="512" t="s">
        <v>219</v>
      </c>
      <c r="B45" s="513"/>
      <c r="C45" s="513"/>
      <c r="D45" s="513"/>
      <c r="E45" s="514"/>
      <c r="F45" s="513" t="s">
        <v>220</v>
      </c>
      <c r="G45" s="513"/>
      <c r="H45" s="513"/>
      <c r="I45" s="513"/>
      <c r="J45" s="513"/>
      <c r="K45" s="515"/>
      <c r="L45" s="128"/>
      <c r="N45" s="512" t="s">
        <v>219</v>
      </c>
      <c r="O45" s="513"/>
      <c r="P45" s="513"/>
      <c r="Q45" s="513"/>
      <c r="R45" s="514"/>
      <c r="S45" s="513" t="s">
        <v>220</v>
      </c>
      <c r="T45" s="513"/>
      <c r="U45" s="513"/>
      <c r="V45" s="513"/>
      <c r="W45" s="513"/>
      <c r="X45" s="515"/>
    </row>
    <row r="46" spans="1:24">
      <c r="A46" s="503" t="s">
        <v>237</v>
      </c>
      <c r="B46" s="391"/>
      <c r="C46" s="392" t="s">
        <v>983</v>
      </c>
      <c r="D46" s="392"/>
      <c r="E46" s="504"/>
      <c r="F46" s="115" t="s">
        <v>222</v>
      </c>
      <c r="G46" s="104"/>
      <c r="H46" s="392" t="s">
        <v>983</v>
      </c>
      <c r="I46" s="392"/>
      <c r="J46" s="392"/>
      <c r="K46" s="505"/>
      <c r="L46" s="129"/>
      <c r="N46" s="503" t="s">
        <v>221</v>
      </c>
      <c r="O46" s="391"/>
      <c r="P46" s="392" t="s">
        <v>983</v>
      </c>
      <c r="Q46" s="392"/>
      <c r="R46" s="504"/>
      <c r="S46" s="115" t="s">
        <v>222</v>
      </c>
      <c r="T46" s="104"/>
      <c r="U46" s="392" t="s">
        <v>983</v>
      </c>
      <c r="V46" s="392"/>
      <c r="W46" s="392"/>
      <c r="X46" s="505"/>
    </row>
    <row r="47" spans="1:24">
      <c r="A47" s="108" t="s">
        <v>223</v>
      </c>
      <c r="B47" s="80"/>
      <c r="C47" s="104"/>
      <c r="D47" s="80"/>
      <c r="E47" s="130"/>
      <c r="F47" s="131" t="s">
        <v>941</v>
      </c>
      <c r="G47" s="131"/>
      <c r="H47" s="391" t="s">
        <v>224</v>
      </c>
      <c r="I47" s="391"/>
      <c r="J47" s="391"/>
      <c r="K47" s="502"/>
      <c r="L47" s="115"/>
      <c r="N47" s="108" t="s">
        <v>223</v>
      </c>
      <c r="O47" s="80"/>
      <c r="P47" s="104"/>
      <c r="Q47" s="80"/>
      <c r="R47" s="130"/>
      <c r="S47" s="131" t="s">
        <v>941</v>
      </c>
      <c r="T47" s="131"/>
      <c r="U47" s="391" t="s">
        <v>224</v>
      </c>
      <c r="V47" s="391"/>
      <c r="W47" s="391"/>
      <c r="X47" s="502"/>
    </row>
    <row r="48" spans="1:24" ht="15.75" thickBot="1">
      <c r="A48" s="132"/>
      <c r="B48" s="133"/>
      <c r="C48" s="134"/>
      <c r="D48" s="133"/>
      <c r="E48" s="135"/>
      <c r="F48" s="133"/>
      <c r="G48" s="133"/>
      <c r="H48" s="133"/>
      <c r="I48" s="133"/>
      <c r="J48" s="133"/>
      <c r="K48" s="136"/>
      <c r="L48" s="80"/>
      <c r="N48" s="132"/>
      <c r="O48" s="133"/>
      <c r="P48" s="134"/>
      <c r="Q48" s="133"/>
      <c r="R48" s="135"/>
      <c r="S48" s="133"/>
      <c r="T48" s="133"/>
      <c r="U48" s="133"/>
      <c r="V48" s="133"/>
      <c r="W48" s="133"/>
      <c r="X48" s="136"/>
    </row>
    <row r="49" spans="1:24" ht="15.75" thickTop="1">
      <c r="A49" s="382"/>
      <c r="B49" s="382"/>
      <c r="C49" s="382"/>
      <c r="D49" s="382"/>
      <c r="E49" s="382"/>
      <c r="F49" s="382"/>
      <c r="G49" s="382"/>
      <c r="H49" s="382"/>
      <c r="I49" s="382"/>
      <c r="J49" s="382"/>
      <c r="K49" s="382"/>
      <c r="L49" s="137"/>
      <c r="N49" s="382"/>
      <c r="O49" s="382"/>
      <c r="P49" s="382"/>
      <c r="Q49" s="382"/>
      <c r="R49" s="382"/>
      <c r="S49" s="382"/>
      <c r="T49" s="382"/>
      <c r="U49" s="382"/>
      <c r="V49" s="382"/>
      <c r="W49" s="382"/>
      <c r="X49" s="382"/>
    </row>
  </sheetData>
  <sheetProtection selectLockedCells="1"/>
  <mergeCells count="59">
    <mergeCell ref="W9:X9"/>
    <mergeCell ref="A6:K6"/>
    <mergeCell ref="N6:X6"/>
    <mergeCell ref="A7:K7"/>
    <mergeCell ref="N7:X7"/>
    <mergeCell ref="A8:E8"/>
    <mergeCell ref="H8:K8"/>
    <mergeCell ref="L8:M8"/>
    <mergeCell ref="N8:R8"/>
    <mergeCell ref="U8:X8"/>
    <mergeCell ref="D9:G9"/>
    <mergeCell ref="H9:I9"/>
    <mergeCell ref="J9:K9"/>
    <mergeCell ref="Q9:T9"/>
    <mergeCell ref="U9:V9"/>
    <mergeCell ref="D12:K12"/>
    <mergeCell ref="Q12:X12"/>
    <mergeCell ref="H13:K14"/>
    <mergeCell ref="U13:X14"/>
    <mergeCell ref="B17:F17"/>
    <mergeCell ref="H17:I17"/>
    <mergeCell ref="O17:S17"/>
    <mergeCell ref="U17:V17"/>
    <mergeCell ref="B18:F18"/>
    <mergeCell ref="H18:I18"/>
    <mergeCell ref="O18:S18"/>
    <mergeCell ref="U18:V18"/>
    <mergeCell ref="B19:F19"/>
    <mergeCell ref="O19:S19"/>
    <mergeCell ref="H22:I22"/>
    <mergeCell ref="U22:V22"/>
    <mergeCell ref="H23:I23"/>
    <mergeCell ref="U23:V23"/>
    <mergeCell ref="H27:I27"/>
    <mergeCell ref="U27:V27"/>
    <mergeCell ref="H29:I29"/>
    <mergeCell ref="U29:V29"/>
    <mergeCell ref="H34:I34"/>
    <mergeCell ref="U34:V34"/>
    <mergeCell ref="H36:I36"/>
    <mergeCell ref="U36:V36"/>
    <mergeCell ref="A42:K42"/>
    <mergeCell ref="N42:X42"/>
    <mergeCell ref="A43:K43"/>
    <mergeCell ref="N43:X43"/>
    <mergeCell ref="A45:E45"/>
    <mergeCell ref="F45:K45"/>
    <mergeCell ref="N45:R45"/>
    <mergeCell ref="S45:X45"/>
    <mergeCell ref="H47:K47"/>
    <mergeCell ref="U47:X47"/>
    <mergeCell ref="A49:K49"/>
    <mergeCell ref="N49:X49"/>
    <mergeCell ref="A46:B46"/>
    <mergeCell ref="C46:E46"/>
    <mergeCell ref="H46:K46"/>
    <mergeCell ref="N46:O46"/>
    <mergeCell ref="P46:R46"/>
    <mergeCell ref="U46:X46"/>
  </mergeCells>
  <printOptions horizontalCentered="1" verticalCentered="1"/>
  <pageMargins left="0.15748031496062992" right="7.874015748031496E-2" top="0.11811023622047245" bottom="7.874015748031496E-2" header="0.11811023622047245" footer="7.874015748031496E-2"/>
  <pageSetup paperSize="9" scale="6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Drop Down 1">
              <controlPr defaultSize="0" print="0" autoLine="0" autoPict="0">
                <anchor moveWithCells="1">
                  <from>
                    <xdr:col>27</xdr:col>
                    <xdr:colOff>200025</xdr:colOff>
                    <xdr:row>8</xdr:row>
                    <xdr:rowOff>28575</xdr:rowOff>
                  </from>
                  <to>
                    <xdr:col>29</xdr:col>
                    <xdr:colOff>238125</xdr:colOff>
                    <xdr:row>9</xdr:row>
                    <xdr:rowOff>28575</xdr:rowOff>
                  </to>
                </anchor>
              </controlPr>
            </control>
          </mc:Choice>
        </mc:AlternateContent>
        <mc:AlternateContent xmlns:mc="http://schemas.openxmlformats.org/markup-compatibility/2006">
          <mc:Choice Requires="x14">
            <control shapeId="66562" r:id="rId5" name="Drop Down 2">
              <controlPr defaultSize="0" autoLine="0" autoPict="0">
                <anchor moveWithCells="1">
                  <from>
                    <xdr:col>24</xdr:col>
                    <xdr:colOff>571500</xdr:colOff>
                    <xdr:row>8</xdr:row>
                    <xdr:rowOff>38100</xdr:rowOff>
                  </from>
                  <to>
                    <xdr:col>27</xdr:col>
                    <xdr:colOff>19050</xdr:colOff>
                    <xdr:row>9</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24"/>
  <dimension ref="A1:Q37"/>
  <sheetViews>
    <sheetView view="pageBreakPreview" zoomScale="118" zoomScaleNormal="100" zoomScaleSheetLayoutView="118" workbookViewId="0">
      <selection activeCell="F36" sqref="F36:G36"/>
    </sheetView>
  </sheetViews>
  <sheetFormatPr defaultRowHeight="15"/>
  <cols>
    <col min="1" max="1" width="14.85546875" style="233" customWidth="1"/>
    <col min="2" max="2" width="9.7109375" style="233" customWidth="1"/>
    <col min="3" max="3" width="2" style="233" customWidth="1"/>
    <col min="4" max="4" width="16.42578125" style="233" customWidth="1"/>
    <col min="5" max="6" width="9.140625" style="233"/>
    <col min="7" max="7" width="22.140625" style="233" customWidth="1"/>
    <col min="8" max="11" width="9.140625" style="233"/>
    <col min="12" max="12" width="35.85546875" style="233" customWidth="1"/>
    <col min="13" max="255" width="9.140625" style="233"/>
    <col min="256" max="256" width="16.7109375" style="233" customWidth="1"/>
    <col min="257" max="257" width="9.7109375" style="233" customWidth="1"/>
    <col min="258" max="258" width="2" style="233" customWidth="1"/>
    <col min="259" max="259" width="16.42578125" style="233" customWidth="1"/>
    <col min="260" max="260" width="4.140625" style="233" customWidth="1"/>
    <col min="261" max="262" width="9.140625" style="233"/>
    <col min="263" max="263" width="22.140625" style="233" customWidth="1"/>
    <col min="264" max="267" width="9.140625" style="233"/>
    <col min="268" max="268" width="35.85546875" style="233" customWidth="1"/>
    <col min="269" max="511" width="9.140625" style="233"/>
    <col min="512" max="512" width="16.7109375" style="233" customWidth="1"/>
    <col min="513" max="513" width="9.7109375" style="233" customWidth="1"/>
    <col min="514" max="514" width="2" style="233" customWidth="1"/>
    <col min="515" max="515" width="16.42578125" style="233" customWidth="1"/>
    <col min="516" max="516" width="4.140625" style="233" customWidth="1"/>
    <col min="517" max="518" width="9.140625" style="233"/>
    <col min="519" max="519" width="22.140625" style="233" customWidth="1"/>
    <col min="520" max="523" width="9.140625" style="233"/>
    <col min="524" max="524" width="35.85546875" style="233" customWidth="1"/>
    <col min="525" max="767" width="9.140625" style="233"/>
    <col min="768" max="768" width="16.7109375" style="233" customWidth="1"/>
    <col min="769" max="769" width="9.7109375" style="233" customWidth="1"/>
    <col min="770" max="770" width="2" style="233" customWidth="1"/>
    <col min="771" max="771" width="16.42578125" style="233" customWidth="1"/>
    <col min="772" max="772" width="4.140625" style="233" customWidth="1"/>
    <col min="773" max="774" width="9.140625" style="233"/>
    <col min="775" max="775" width="22.140625" style="233" customWidth="1"/>
    <col min="776" max="779" width="9.140625" style="233"/>
    <col min="780" max="780" width="35.85546875" style="233" customWidth="1"/>
    <col min="781" max="1023" width="9.140625" style="233"/>
    <col min="1024" max="1024" width="16.7109375" style="233" customWidth="1"/>
    <col min="1025" max="1025" width="9.7109375" style="233" customWidth="1"/>
    <col min="1026" max="1026" width="2" style="233" customWidth="1"/>
    <col min="1027" max="1027" width="16.42578125" style="233" customWidth="1"/>
    <col min="1028" max="1028" width="4.140625" style="233" customWidth="1"/>
    <col min="1029" max="1030" width="9.140625" style="233"/>
    <col min="1031" max="1031" width="22.140625" style="233" customWidth="1"/>
    <col min="1032" max="1035" width="9.140625" style="233"/>
    <col min="1036" max="1036" width="35.85546875" style="233" customWidth="1"/>
    <col min="1037" max="1279" width="9.140625" style="233"/>
    <col min="1280" max="1280" width="16.7109375" style="233" customWidth="1"/>
    <col min="1281" max="1281" width="9.7109375" style="233" customWidth="1"/>
    <col min="1282" max="1282" width="2" style="233" customWidth="1"/>
    <col min="1283" max="1283" width="16.42578125" style="233" customWidth="1"/>
    <col min="1284" max="1284" width="4.140625" style="233" customWidth="1"/>
    <col min="1285" max="1286" width="9.140625" style="233"/>
    <col min="1287" max="1287" width="22.140625" style="233" customWidth="1"/>
    <col min="1288" max="1291" width="9.140625" style="233"/>
    <col min="1292" max="1292" width="35.85546875" style="233" customWidth="1"/>
    <col min="1293" max="1535" width="9.140625" style="233"/>
    <col min="1536" max="1536" width="16.7109375" style="233" customWidth="1"/>
    <col min="1537" max="1537" width="9.7109375" style="233" customWidth="1"/>
    <col min="1538" max="1538" width="2" style="233" customWidth="1"/>
    <col min="1539" max="1539" width="16.42578125" style="233" customWidth="1"/>
    <col min="1540" max="1540" width="4.140625" style="233" customWidth="1"/>
    <col min="1541" max="1542" width="9.140625" style="233"/>
    <col min="1543" max="1543" width="22.140625" style="233" customWidth="1"/>
    <col min="1544" max="1547" width="9.140625" style="233"/>
    <col min="1548" max="1548" width="35.85546875" style="233" customWidth="1"/>
    <col min="1549" max="1791" width="9.140625" style="233"/>
    <col min="1792" max="1792" width="16.7109375" style="233" customWidth="1"/>
    <col min="1793" max="1793" width="9.7109375" style="233" customWidth="1"/>
    <col min="1794" max="1794" width="2" style="233" customWidth="1"/>
    <col min="1795" max="1795" width="16.42578125" style="233" customWidth="1"/>
    <col min="1796" max="1796" width="4.140625" style="233" customWidth="1"/>
    <col min="1797" max="1798" width="9.140625" style="233"/>
    <col min="1799" max="1799" width="22.140625" style="233" customWidth="1"/>
    <col min="1800" max="1803" width="9.140625" style="233"/>
    <col min="1804" max="1804" width="35.85546875" style="233" customWidth="1"/>
    <col min="1805" max="2047" width="9.140625" style="233"/>
    <col min="2048" max="2048" width="16.7109375" style="233" customWidth="1"/>
    <col min="2049" max="2049" width="9.7109375" style="233" customWidth="1"/>
    <col min="2050" max="2050" width="2" style="233" customWidth="1"/>
    <col min="2051" max="2051" width="16.42578125" style="233" customWidth="1"/>
    <col min="2052" max="2052" width="4.140625" style="233" customWidth="1"/>
    <col min="2053" max="2054" width="9.140625" style="233"/>
    <col min="2055" max="2055" width="22.140625" style="233" customWidth="1"/>
    <col min="2056" max="2059" width="9.140625" style="233"/>
    <col min="2060" max="2060" width="35.85546875" style="233" customWidth="1"/>
    <col min="2061" max="2303" width="9.140625" style="233"/>
    <col min="2304" max="2304" width="16.7109375" style="233" customWidth="1"/>
    <col min="2305" max="2305" width="9.7109375" style="233" customWidth="1"/>
    <col min="2306" max="2306" width="2" style="233" customWidth="1"/>
    <col min="2307" max="2307" width="16.42578125" style="233" customWidth="1"/>
    <col min="2308" max="2308" width="4.140625" style="233" customWidth="1"/>
    <col min="2309" max="2310" width="9.140625" style="233"/>
    <col min="2311" max="2311" width="22.140625" style="233" customWidth="1"/>
    <col min="2312" max="2315" width="9.140625" style="233"/>
    <col min="2316" max="2316" width="35.85546875" style="233" customWidth="1"/>
    <col min="2317" max="2559" width="9.140625" style="233"/>
    <col min="2560" max="2560" width="16.7109375" style="233" customWidth="1"/>
    <col min="2561" max="2561" width="9.7109375" style="233" customWidth="1"/>
    <col min="2562" max="2562" width="2" style="233" customWidth="1"/>
    <col min="2563" max="2563" width="16.42578125" style="233" customWidth="1"/>
    <col min="2564" max="2564" width="4.140625" style="233" customWidth="1"/>
    <col min="2565" max="2566" width="9.140625" style="233"/>
    <col min="2567" max="2567" width="22.140625" style="233" customWidth="1"/>
    <col min="2568" max="2571" width="9.140625" style="233"/>
    <col min="2572" max="2572" width="35.85546875" style="233" customWidth="1"/>
    <col min="2573" max="2815" width="9.140625" style="233"/>
    <col min="2816" max="2816" width="16.7109375" style="233" customWidth="1"/>
    <col min="2817" max="2817" width="9.7109375" style="233" customWidth="1"/>
    <col min="2818" max="2818" width="2" style="233" customWidth="1"/>
    <col min="2819" max="2819" width="16.42578125" style="233" customWidth="1"/>
    <col min="2820" max="2820" width="4.140625" style="233" customWidth="1"/>
    <col min="2821" max="2822" width="9.140625" style="233"/>
    <col min="2823" max="2823" width="22.140625" style="233" customWidth="1"/>
    <col min="2824" max="2827" width="9.140625" style="233"/>
    <col min="2828" max="2828" width="35.85546875" style="233" customWidth="1"/>
    <col min="2829" max="3071" width="9.140625" style="233"/>
    <col min="3072" max="3072" width="16.7109375" style="233" customWidth="1"/>
    <col min="3073" max="3073" width="9.7109375" style="233" customWidth="1"/>
    <col min="3074" max="3074" width="2" style="233" customWidth="1"/>
    <col min="3075" max="3075" width="16.42578125" style="233" customWidth="1"/>
    <col min="3076" max="3076" width="4.140625" style="233" customWidth="1"/>
    <col min="3077" max="3078" width="9.140625" style="233"/>
    <col min="3079" max="3079" width="22.140625" style="233" customWidth="1"/>
    <col min="3080" max="3083" width="9.140625" style="233"/>
    <col min="3084" max="3084" width="35.85546875" style="233" customWidth="1"/>
    <col min="3085" max="3327" width="9.140625" style="233"/>
    <col min="3328" max="3328" width="16.7109375" style="233" customWidth="1"/>
    <col min="3329" max="3329" width="9.7109375" style="233" customWidth="1"/>
    <col min="3330" max="3330" width="2" style="233" customWidth="1"/>
    <col min="3331" max="3331" width="16.42578125" style="233" customWidth="1"/>
    <col min="3332" max="3332" width="4.140625" style="233" customWidth="1"/>
    <col min="3333" max="3334" width="9.140625" style="233"/>
    <col min="3335" max="3335" width="22.140625" style="233" customWidth="1"/>
    <col min="3336" max="3339" width="9.140625" style="233"/>
    <col min="3340" max="3340" width="35.85546875" style="233" customWidth="1"/>
    <col min="3341" max="3583" width="9.140625" style="233"/>
    <col min="3584" max="3584" width="16.7109375" style="233" customWidth="1"/>
    <col min="3585" max="3585" width="9.7109375" style="233" customWidth="1"/>
    <col min="3586" max="3586" width="2" style="233" customWidth="1"/>
    <col min="3587" max="3587" width="16.42578125" style="233" customWidth="1"/>
    <col min="3588" max="3588" width="4.140625" style="233" customWidth="1"/>
    <col min="3589" max="3590" width="9.140625" style="233"/>
    <col min="3591" max="3591" width="22.140625" style="233" customWidth="1"/>
    <col min="3592" max="3595" width="9.140625" style="233"/>
    <col min="3596" max="3596" width="35.85546875" style="233" customWidth="1"/>
    <col min="3597" max="3839" width="9.140625" style="233"/>
    <col min="3840" max="3840" width="16.7109375" style="233" customWidth="1"/>
    <col min="3841" max="3841" width="9.7109375" style="233" customWidth="1"/>
    <col min="3842" max="3842" width="2" style="233" customWidth="1"/>
    <col min="3843" max="3843" width="16.42578125" style="233" customWidth="1"/>
    <col min="3844" max="3844" width="4.140625" style="233" customWidth="1"/>
    <col min="3845" max="3846" width="9.140625" style="233"/>
    <col min="3847" max="3847" width="22.140625" style="233" customWidth="1"/>
    <col min="3848" max="3851" width="9.140625" style="233"/>
    <col min="3852" max="3852" width="35.85546875" style="233" customWidth="1"/>
    <col min="3853" max="4095" width="9.140625" style="233"/>
    <col min="4096" max="4096" width="16.7109375" style="233" customWidth="1"/>
    <col min="4097" max="4097" width="9.7109375" style="233" customWidth="1"/>
    <col min="4098" max="4098" width="2" style="233" customWidth="1"/>
    <col min="4099" max="4099" width="16.42578125" style="233" customWidth="1"/>
    <col min="4100" max="4100" width="4.140625" style="233" customWidth="1"/>
    <col min="4101" max="4102" width="9.140625" style="233"/>
    <col min="4103" max="4103" width="22.140625" style="233" customWidth="1"/>
    <col min="4104" max="4107" width="9.140625" style="233"/>
    <col min="4108" max="4108" width="35.85546875" style="233" customWidth="1"/>
    <col min="4109" max="4351" width="9.140625" style="233"/>
    <col min="4352" max="4352" width="16.7109375" style="233" customWidth="1"/>
    <col min="4353" max="4353" width="9.7109375" style="233" customWidth="1"/>
    <col min="4354" max="4354" width="2" style="233" customWidth="1"/>
    <col min="4355" max="4355" width="16.42578125" style="233" customWidth="1"/>
    <col min="4356" max="4356" width="4.140625" style="233" customWidth="1"/>
    <col min="4357" max="4358" width="9.140625" style="233"/>
    <col min="4359" max="4359" width="22.140625" style="233" customWidth="1"/>
    <col min="4360" max="4363" width="9.140625" style="233"/>
    <col min="4364" max="4364" width="35.85546875" style="233" customWidth="1"/>
    <col min="4365" max="4607" width="9.140625" style="233"/>
    <col min="4608" max="4608" width="16.7109375" style="233" customWidth="1"/>
    <col min="4609" max="4609" width="9.7109375" style="233" customWidth="1"/>
    <col min="4610" max="4610" width="2" style="233" customWidth="1"/>
    <col min="4611" max="4611" width="16.42578125" style="233" customWidth="1"/>
    <col min="4612" max="4612" width="4.140625" style="233" customWidth="1"/>
    <col min="4613" max="4614" width="9.140625" style="233"/>
    <col min="4615" max="4615" width="22.140625" style="233" customWidth="1"/>
    <col min="4616" max="4619" width="9.140625" style="233"/>
    <col min="4620" max="4620" width="35.85546875" style="233" customWidth="1"/>
    <col min="4621" max="4863" width="9.140625" style="233"/>
    <col min="4864" max="4864" width="16.7109375" style="233" customWidth="1"/>
    <col min="4865" max="4865" width="9.7109375" style="233" customWidth="1"/>
    <col min="4866" max="4866" width="2" style="233" customWidth="1"/>
    <col min="4867" max="4867" width="16.42578125" style="233" customWidth="1"/>
    <col min="4868" max="4868" width="4.140625" style="233" customWidth="1"/>
    <col min="4869" max="4870" width="9.140625" style="233"/>
    <col min="4871" max="4871" width="22.140625" style="233" customWidth="1"/>
    <col min="4872" max="4875" width="9.140625" style="233"/>
    <col min="4876" max="4876" width="35.85546875" style="233" customWidth="1"/>
    <col min="4877" max="5119" width="9.140625" style="233"/>
    <col min="5120" max="5120" width="16.7109375" style="233" customWidth="1"/>
    <col min="5121" max="5121" width="9.7109375" style="233" customWidth="1"/>
    <col min="5122" max="5122" width="2" style="233" customWidth="1"/>
    <col min="5123" max="5123" width="16.42578125" style="233" customWidth="1"/>
    <col min="5124" max="5124" width="4.140625" style="233" customWidth="1"/>
    <col min="5125" max="5126" width="9.140625" style="233"/>
    <col min="5127" max="5127" width="22.140625" style="233" customWidth="1"/>
    <col min="5128" max="5131" width="9.140625" style="233"/>
    <col min="5132" max="5132" width="35.85546875" style="233" customWidth="1"/>
    <col min="5133" max="5375" width="9.140625" style="233"/>
    <col min="5376" max="5376" width="16.7109375" style="233" customWidth="1"/>
    <col min="5377" max="5377" width="9.7109375" style="233" customWidth="1"/>
    <col min="5378" max="5378" width="2" style="233" customWidth="1"/>
    <col min="5379" max="5379" width="16.42578125" style="233" customWidth="1"/>
    <col min="5380" max="5380" width="4.140625" style="233" customWidth="1"/>
    <col min="5381" max="5382" width="9.140625" style="233"/>
    <col min="5383" max="5383" width="22.140625" style="233" customWidth="1"/>
    <col min="5384" max="5387" width="9.140625" style="233"/>
    <col min="5388" max="5388" width="35.85546875" style="233" customWidth="1"/>
    <col min="5389" max="5631" width="9.140625" style="233"/>
    <col min="5632" max="5632" width="16.7109375" style="233" customWidth="1"/>
    <col min="5633" max="5633" width="9.7109375" style="233" customWidth="1"/>
    <col min="5634" max="5634" width="2" style="233" customWidth="1"/>
    <col min="5635" max="5635" width="16.42578125" style="233" customWidth="1"/>
    <col min="5636" max="5636" width="4.140625" style="233" customWidth="1"/>
    <col min="5637" max="5638" width="9.140625" style="233"/>
    <col min="5639" max="5639" width="22.140625" style="233" customWidth="1"/>
    <col min="5640" max="5643" width="9.140625" style="233"/>
    <col min="5644" max="5644" width="35.85546875" style="233" customWidth="1"/>
    <col min="5645" max="5887" width="9.140625" style="233"/>
    <col min="5888" max="5888" width="16.7109375" style="233" customWidth="1"/>
    <col min="5889" max="5889" width="9.7109375" style="233" customWidth="1"/>
    <col min="5890" max="5890" width="2" style="233" customWidth="1"/>
    <col min="5891" max="5891" width="16.42578125" style="233" customWidth="1"/>
    <col min="5892" max="5892" width="4.140625" style="233" customWidth="1"/>
    <col min="5893" max="5894" width="9.140625" style="233"/>
    <col min="5895" max="5895" width="22.140625" style="233" customWidth="1"/>
    <col min="5896" max="5899" width="9.140625" style="233"/>
    <col min="5900" max="5900" width="35.85546875" style="233" customWidth="1"/>
    <col min="5901" max="6143" width="9.140625" style="233"/>
    <col min="6144" max="6144" width="16.7109375" style="233" customWidth="1"/>
    <col min="6145" max="6145" width="9.7109375" style="233" customWidth="1"/>
    <col min="6146" max="6146" width="2" style="233" customWidth="1"/>
    <col min="6147" max="6147" width="16.42578125" style="233" customWidth="1"/>
    <col min="6148" max="6148" width="4.140625" style="233" customWidth="1"/>
    <col min="6149" max="6150" width="9.140625" style="233"/>
    <col min="6151" max="6151" width="22.140625" style="233" customWidth="1"/>
    <col min="6152" max="6155" width="9.140625" style="233"/>
    <col min="6156" max="6156" width="35.85546875" style="233" customWidth="1"/>
    <col min="6157" max="6399" width="9.140625" style="233"/>
    <col min="6400" max="6400" width="16.7109375" style="233" customWidth="1"/>
    <col min="6401" max="6401" width="9.7109375" style="233" customWidth="1"/>
    <col min="6402" max="6402" width="2" style="233" customWidth="1"/>
    <col min="6403" max="6403" width="16.42578125" style="233" customWidth="1"/>
    <col min="6404" max="6404" width="4.140625" style="233" customWidth="1"/>
    <col min="6405" max="6406" width="9.140625" style="233"/>
    <col min="6407" max="6407" width="22.140625" style="233" customWidth="1"/>
    <col min="6408" max="6411" width="9.140625" style="233"/>
    <col min="6412" max="6412" width="35.85546875" style="233" customWidth="1"/>
    <col min="6413" max="6655" width="9.140625" style="233"/>
    <col min="6656" max="6656" width="16.7109375" style="233" customWidth="1"/>
    <col min="6657" max="6657" width="9.7109375" style="233" customWidth="1"/>
    <col min="6658" max="6658" width="2" style="233" customWidth="1"/>
    <col min="6659" max="6659" width="16.42578125" style="233" customWidth="1"/>
    <col min="6660" max="6660" width="4.140625" style="233" customWidth="1"/>
    <col min="6661" max="6662" width="9.140625" style="233"/>
    <col min="6663" max="6663" width="22.140625" style="233" customWidth="1"/>
    <col min="6664" max="6667" width="9.140625" style="233"/>
    <col min="6668" max="6668" width="35.85546875" style="233" customWidth="1"/>
    <col min="6669" max="6911" width="9.140625" style="233"/>
    <col min="6912" max="6912" width="16.7109375" style="233" customWidth="1"/>
    <col min="6913" max="6913" width="9.7109375" style="233" customWidth="1"/>
    <col min="6914" max="6914" width="2" style="233" customWidth="1"/>
    <col min="6915" max="6915" width="16.42578125" style="233" customWidth="1"/>
    <col min="6916" max="6916" width="4.140625" style="233" customWidth="1"/>
    <col min="6917" max="6918" width="9.140625" style="233"/>
    <col min="6919" max="6919" width="22.140625" style="233" customWidth="1"/>
    <col min="6920" max="6923" width="9.140625" style="233"/>
    <col min="6924" max="6924" width="35.85546875" style="233" customWidth="1"/>
    <col min="6925" max="7167" width="9.140625" style="233"/>
    <col min="7168" max="7168" width="16.7109375" style="233" customWidth="1"/>
    <col min="7169" max="7169" width="9.7109375" style="233" customWidth="1"/>
    <col min="7170" max="7170" width="2" style="233" customWidth="1"/>
    <col min="7171" max="7171" width="16.42578125" style="233" customWidth="1"/>
    <col min="7172" max="7172" width="4.140625" style="233" customWidth="1"/>
    <col min="7173" max="7174" width="9.140625" style="233"/>
    <col min="7175" max="7175" width="22.140625" style="233" customWidth="1"/>
    <col min="7176" max="7179" width="9.140625" style="233"/>
    <col min="7180" max="7180" width="35.85546875" style="233" customWidth="1"/>
    <col min="7181" max="7423" width="9.140625" style="233"/>
    <col min="7424" max="7424" width="16.7109375" style="233" customWidth="1"/>
    <col min="7425" max="7425" width="9.7109375" style="233" customWidth="1"/>
    <col min="7426" max="7426" width="2" style="233" customWidth="1"/>
    <col min="7427" max="7427" width="16.42578125" style="233" customWidth="1"/>
    <col min="7428" max="7428" width="4.140625" style="233" customWidth="1"/>
    <col min="7429" max="7430" width="9.140625" style="233"/>
    <col min="7431" max="7431" width="22.140625" style="233" customWidth="1"/>
    <col min="7432" max="7435" width="9.140625" style="233"/>
    <col min="7436" max="7436" width="35.85546875" style="233" customWidth="1"/>
    <col min="7437" max="7679" width="9.140625" style="233"/>
    <col min="7680" max="7680" width="16.7109375" style="233" customWidth="1"/>
    <col min="7681" max="7681" width="9.7109375" style="233" customWidth="1"/>
    <col min="7682" max="7682" width="2" style="233" customWidth="1"/>
    <col min="7683" max="7683" width="16.42578125" style="233" customWidth="1"/>
    <col min="7684" max="7684" width="4.140625" style="233" customWidth="1"/>
    <col min="7685" max="7686" width="9.140625" style="233"/>
    <col min="7687" max="7687" width="22.140625" style="233" customWidth="1"/>
    <col min="7688" max="7691" width="9.140625" style="233"/>
    <col min="7692" max="7692" width="35.85546875" style="233" customWidth="1"/>
    <col min="7693" max="7935" width="9.140625" style="233"/>
    <col min="7936" max="7936" width="16.7109375" style="233" customWidth="1"/>
    <col min="7937" max="7937" width="9.7109375" style="233" customWidth="1"/>
    <col min="7938" max="7938" width="2" style="233" customWidth="1"/>
    <col min="7939" max="7939" width="16.42578125" style="233" customWidth="1"/>
    <col min="7940" max="7940" width="4.140625" style="233" customWidth="1"/>
    <col min="7941" max="7942" width="9.140625" style="233"/>
    <col min="7943" max="7943" width="22.140625" style="233" customWidth="1"/>
    <col min="7944" max="7947" width="9.140625" style="233"/>
    <col min="7948" max="7948" width="35.85546875" style="233" customWidth="1"/>
    <col min="7949" max="8191" width="9.140625" style="233"/>
    <col min="8192" max="8192" width="16.7109375" style="233" customWidth="1"/>
    <col min="8193" max="8193" width="9.7109375" style="233" customWidth="1"/>
    <col min="8194" max="8194" width="2" style="233" customWidth="1"/>
    <col min="8195" max="8195" width="16.42578125" style="233" customWidth="1"/>
    <col min="8196" max="8196" width="4.140625" style="233" customWidth="1"/>
    <col min="8197" max="8198" width="9.140625" style="233"/>
    <col min="8199" max="8199" width="22.140625" style="233" customWidth="1"/>
    <col min="8200" max="8203" width="9.140625" style="233"/>
    <col min="8204" max="8204" width="35.85546875" style="233" customWidth="1"/>
    <col min="8205" max="8447" width="9.140625" style="233"/>
    <col min="8448" max="8448" width="16.7109375" style="233" customWidth="1"/>
    <col min="8449" max="8449" width="9.7109375" style="233" customWidth="1"/>
    <col min="8450" max="8450" width="2" style="233" customWidth="1"/>
    <col min="8451" max="8451" width="16.42578125" style="233" customWidth="1"/>
    <col min="8452" max="8452" width="4.140625" style="233" customWidth="1"/>
    <col min="8453" max="8454" width="9.140625" style="233"/>
    <col min="8455" max="8455" width="22.140625" style="233" customWidth="1"/>
    <col min="8456" max="8459" width="9.140625" style="233"/>
    <col min="8460" max="8460" width="35.85546875" style="233" customWidth="1"/>
    <col min="8461" max="8703" width="9.140625" style="233"/>
    <col min="8704" max="8704" width="16.7109375" style="233" customWidth="1"/>
    <col min="8705" max="8705" width="9.7109375" style="233" customWidth="1"/>
    <col min="8706" max="8706" width="2" style="233" customWidth="1"/>
    <col min="8707" max="8707" width="16.42578125" style="233" customWidth="1"/>
    <col min="8708" max="8708" width="4.140625" style="233" customWidth="1"/>
    <col min="8709" max="8710" width="9.140625" style="233"/>
    <col min="8711" max="8711" width="22.140625" style="233" customWidth="1"/>
    <col min="8712" max="8715" width="9.140625" style="233"/>
    <col min="8716" max="8716" width="35.85546875" style="233" customWidth="1"/>
    <col min="8717" max="8959" width="9.140625" style="233"/>
    <col min="8960" max="8960" width="16.7109375" style="233" customWidth="1"/>
    <col min="8961" max="8961" width="9.7109375" style="233" customWidth="1"/>
    <col min="8962" max="8962" width="2" style="233" customWidth="1"/>
    <col min="8963" max="8963" width="16.42578125" style="233" customWidth="1"/>
    <col min="8964" max="8964" width="4.140625" style="233" customWidth="1"/>
    <col min="8965" max="8966" width="9.140625" style="233"/>
    <col min="8967" max="8967" width="22.140625" style="233" customWidth="1"/>
    <col min="8968" max="8971" width="9.140625" style="233"/>
    <col min="8972" max="8972" width="35.85546875" style="233" customWidth="1"/>
    <col min="8973" max="9215" width="9.140625" style="233"/>
    <col min="9216" max="9216" width="16.7109375" style="233" customWidth="1"/>
    <col min="9217" max="9217" width="9.7109375" style="233" customWidth="1"/>
    <col min="9218" max="9218" width="2" style="233" customWidth="1"/>
    <col min="9219" max="9219" width="16.42578125" style="233" customWidth="1"/>
    <col min="9220" max="9220" width="4.140625" style="233" customWidth="1"/>
    <col min="9221" max="9222" width="9.140625" style="233"/>
    <col min="9223" max="9223" width="22.140625" style="233" customWidth="1"/>
    <col min="9224" max="9227" width="9.140625" style="233"/>
    <col min="9228" max="9228" width="35.85546875" style="233" customWidth="1"/>
    <col min="9229" max="9471" width="9.140625" style="233"/>
    <col min="9472" max="9472" width="16.7109375" style="233" customWidth="1"/>
    <col min="9473" max="9473" width="9.7109375" style="233" customWidth="1"/>
    <col min="9474" max="9474" width="2" style="233" customWidth="1"/>
    <col min="9475" max="9475" width="16.42578125" style="233" customWidth="1"/>
    <col min="9476" max="9476" width="4.140625" style="233" customWidth="1"/>
    <col min="9477" max="9478" width="9.140625" style="233"/>
    <col min="9479" max="9479" width="22.140625" style="233" customWidth="1"/>
    <col min="9480" max="9483" width="9.140625" style="233"/>
    <col min="9484" max="9484" width="35.85546875" style="233" customWidth="1"/>
    <col min="9485" max="9727" width="9.140625" style="233"/>
    <col min="9728" max="9728" width="16.7109375" style="233" customWidth="1"/>
    <col min="9729" max="9729" width="9.7109375" style="233" customWidth="1"/>
    <col min="9730" max="9730" width="2" style="233" customWidth="1"/>
    <col min="9731" max="9731" width="16.42578125" style="233" customWidth="1"/>
    <col min="9732" max="9732" width="4.140625" style="233" customWidth="1"/>
    <col min="9733" max="9734" width="9.140625" style="233"/>
    <col min="9735" max="9735" width="22.140625" style="233" customWidth="1"/>
    <col min="9736" max="9739" width="9.140625" style="233"/>
    <col min="9740" max="9740" width="35.85546875" style="233" customWidth="1"/>
    <col min="9741" max="9983" width="9.140625" style="233"/>
    <col min="9984" max="9984" width="16.7109375" style="233" customWidth="1"/>
    <col min="9985" max="9985" width="9.7109375" style="233" customWidth="1"/>
    <col min="9986" max="9986" width="2" style="233" customWidth="1"/>
    <col min="9987" max="9987" width="16.42578125" style="233" customWidth="1"/>
    <col min="9988" max="9988" width="4.140625" style="233" customWidth="1"/>
    <col min="9989" max="9990" width="9.140625" style="233"/>
    <col min="9991" max="9991" width="22.140625" style="233" customWidth="1"/>
    <col min="9992" max="9995" width="9.140625" style="233"/>
    <col min="9996" max="9996" width="35.85546875" style="233" customWidth="1"/>
    <col min="9997" max="10239" width="9.140625" style="233"/>
    <col min="10240" max="10240" width="16.7109375" style="233" customWidth="1"/>
    <col min="10241" max="10241" width="9.7109375" style="233" customWidth="1"/>
    <col min="10242" max="10242" width="2" style="233" customWidth="1"/>
    <col min="10243" max="10243" width="16.42578125" style="233" customWidth="1"/>
    <col min="10244" max="10244" width="4.140625" style="233" customWidth="1"/>
    <col min="10245" max="10246" width="9.140625" style="233"/>
    <col min="10247" max="10247" width="22.140625" style="233" customWidth="1"/>
    <col min="10248" max="10251" width="9.140625" style="233"/>
    <col min="10252" max="10252" width="35.85546875" style="233" customWidth="1"/>
    <col min="10253" max="10495" width="9.140625" style="233"/>
    <col min="10496" max="10496" width="16.7109375" style="233" customWidth="1"/>
    <col min="10497" max="10497" width="9.7109375" style="233" customWidth="1"/>
    <col min="10498" max="10498" width="2" style="233" customWidth="1"/>
    <col min="10499" max="10499" width="16.42578125" style="233" customWidth="1"/>
    <col min="10500" max="10500" width="4.140625" style="233" customWidth="1"/>
    <col min="10501" max="10502" width="9.140625" style="233"/>
    <col min="10503" max="10503" width="22.140625" style="233" customWidth="1"/>
    <col min="10504" max="10507" width="9.140625" style="233"/>
    <col min="10508" max="10508" width="35.85546875" style="233" customWidth="1"/>
    <col min="10509" max="10751" width="9.140625" style="233"/>
    <col min="10752" max="10752" width="16.7109375" style="233" customWidth="1"/>
    <col min="10753" max="10753" width="9.7109375" style="233" customWidth="1"/>
    <col min="10754" max="10754" width="2" style="233" customWidth="1"/>
    <col min="10755" max="10755" width="16.42578125" style="233" customWidth="1"/>
    <col min="10756" max="10756" width="4.140625" style="233" customWidth="1"/>
    <col min="10757" max="10758" width="9.140625" style="233"/>
    <col min="10759" max="10759" width="22.140625" style="233" customWidth="1"/>
    <col min="10760" max="10763" width="9.140625" style="233"/>
    <col min="10764" max="10764" width="35.85546875" style="233" customWidth="1"/>
    <col min="10765" max="11007" width="9.140625" style="233"/>
    <col min="11008" max="11008" width="16.7109375" style="233" customWidth="1"/>
    <col min="11009" max="11009" width="9.7109375" style="233" customWidth="1"/>
    <col min="11010" max="11010" width="2" style="233" customWidth="1"/>
    <col min="11011" max="11011" width="16.42578125" style="233" customWidth="1"/>
    <col min="11012" max="11012" width="4.140625" style="233" customWidth="1"/>
    <col min="11013" max="11014" width="9.140625" style="233"/>
    <col min="11015" max="11015" width="22.140625" style="233" customWidth="1"/>
    <col min="11016" max="11019" width="9.140625" style="233"/>
    <col min="11020" max="11020" width="35.85546875" style="233" customWidth="1"/>
    <col min="11021" max="11263" width="9.140625" style="233"/>
    <col min="11264" max="11264" width="16.7109375" style="233" customWidth="1"/>
    <col min="11265" max="11265" width="9.7109375" style="233" customWidth="1"/>
    <col min="11266" max="11266" width="2" style="233" customWidth="1"/>
    <col min="11267" max="11267" width="16.42578125" style="233" customWidth="1"/>
    <col min="11268" max="11268" width="4.140625" style="233" customWidth="1"/>
    <col min="11269" max="11270" width="9.140625" style="233"/>
    <col min="11271" max="11271" width="22.140625" style="233" customWidth="1"/>
    <col min="11272" max="11275" width="9.140625" style="233"/>
    <col min="11276" max="11276" width="35.85546875" style="233" customWidth="1"/>
    <col min="11277" max="11519" width="9.140625" style="233"/>
    <col min="11520" max="11520" width="16.7109375" style="233" customWidth="1"/>
    <col min="11521" max="11521" width="9.7109375" style="233" customWidth="1"/>
    <col min="11522" max="11522" width="2" style="233" customWidth="1"/>
    <col min="11523" max="11523" width="16.42578125" style="233" customWidth="1"/>
    <col min="11524" max="11524" width="4.140625" style="233" customWidth="1"/>
    <col min="11525" max="11526" width="9.140625" style="233"/>
    <col min="11527" max="11527" width="22.140625" style="233" customWidth="1"/>
    <col min="11528" max="11531" width="9.140625" style="233"/>
    <col min="11532" max="11532" width="35.85546875" style="233" customWidth="1"/>
    <col min="11533" max="11775" width="9.140625" style="233"/>
    <col min="11776" max="11776" width="16.7109375" style="233" customWidth="1"/>
    <col min="11777" max="11777" width="9.7109375" style="233" customWidth="1"/>
    <col min="11778" max="11778" width="2" style="233" customWidth="1"/>
    <col min="11779" max="11779" width="16.42578125" style="233" customWidth="1"/>
    <col min="11780" max="11780" width="4.140625" style="233" customWidth="1"/>
    <col min="11781" max="11782" width="9.140625" style="233"/>
    <col min="11783" max="11783" width="22.140625" style="233" customWidth="1"/>
    <col min="11784" max="11787" width="9.140625" style="233"/>
    <col min="11788" max="11788" width="35.85546875" style="233" customWidth="1"/>
    <col min="11789" max="12031" width="9.140625" style="233"/>
    <col min="12032" max="12032" width="16.7109375" style="233" customWidth="1"/>
    <col min="12033" max="12033" width="9.7109375" style="233" customWidth="1"/>
    <col min="12034" max="12034" width="2" style="233" customWidth="1"/>
    <col min="12035" max="12035" width="16.42578125" style="233" customWidth="1"/>
    <col min="12036" max="12036" width="4.140625" style="233" customWidth="1"/>
    <col min="12037" max="12038" width="9.140625" style="233"/>
    <col min="12039" max="12039" width="22.140625" style="233" customWidth="1"/>
    <col min="12040" max="12043" width="9.140625" style="233"/>
    <col min="12044" max="12044" width="35.85546875" style="233" customWidth="1"/>
    <col min="12045" max="12287" width="9.140625" style="233"/>
    <col min="12288" max="12288" width="16.7109375" style="233" customWidth="1"/>
    <col min="12289" max="12289" width="9.7109375" style="233" customWidth="1"/>
    <col min="12290" max="12290" width="2" style="233" customWidth="1"/>
    <col min="12291" max="12291" width="16.42578125" style="233" customWidth="1"/>
    <col min="12292" max="12292" width="4.140625" style="233" customWidth="1"/>
    <col min="12293" max="12294" width="9.140625" style="233"/>
    <col min="12295" max="12295" width="22.140625" style="233" customWidth="1"/>
    <col min="12296" max="12299" width="9.140625" style="233"/>
    <col min="12300" max="12300" width="35.85546875" style="233" customWidth="1"/>
    <col min="12301" max="12543" width="9.140625" style="233"/>
    <col min="12544" max="12544" width="16.7109375" style="233" customWidth="1"/>
    <col min="12545" max="12545" width="9.7109375" style="233" customWidth="1"/>
    <col min="12546" max="12546" width="2" style="233" customWidth="1"/>
    <col min="12547" max="12547" width="16.42578125" style="233" customWidth="1"/>
    <col min="12548" max="12548" width="4.140625" style="233" customWidth="1"/>
    <col min="12549" max="12550" width="9.140625" style="233"/>
    <col min="12551" max="12551" width="22.140625" style="233" customWidth="1"/>
    <col min="12552" max="12555" width="9.140625" style="233"/>
    <col min="12556" max="12556" width="35.85546875" style="233" customWidth="1"/>
    <col min="12557" max="12799" width="9.140625" style="233"/>
    <col min="12800" max="12800" width="16.7109375" style="233" customWidth="1"/>
    <col min="12801" max="12801" width="9.7109375" style="233" customWidth="1"/>
    <col min="12802" max="12802" width="2" style="233" customWidth="1"/>
    <col min="12803" max="12803" width="16.42578125" style="233" customWidth="1"/>
    <col min="12804" max="12804" width="4.140625" style="233" customWidth="1"/>
    <col min="12805" max="12806" width="9.140625" style="233"/>
    <col min="12807" max="12807" width="22.140625" style="233" customWidth="1"/>
    <col min="12808" max="12811" width="9.140625" style="233"/>
    <col min="12812" max="12812" width="35.85546875" style="233" customWidth="1"/>
    <col min="12813" max="13055" width="9.140625" style="233"/>
    <col min="13056" max="13056" width="16.7109375" style="233" customWidth="1"/>
    <col min="13057" max="13057" width="9.7109375" style="233" customWidth="1"/>
    <col min="13058" max="13058" width="2" style="233" customWidth="1"/>
    <col min="13059" max="13059" width="16.42578125" style="233" customWidth="1"/>
    <col min="13060" max="13060" width="4.140625" style="233" customWidth="1"/>
    <col min="13061" max="13062" width="9.140625" style="233"/>
    <col min="13063" max="13063" width="22.140625" style="233" customWidth="1"/>
    <col min="13064" max="13067" width="9.140625" style="233"/>
    <col min="13068" max="13068" width="35.85546875" style="233" customWidth="1"/>
    <col min="13069" max="13311" width="9.140625" style="233"/>
    <col min="13312" max="13312" width="16.7109375" style="233" customWidth="1"/>
    <col min="13313" max="13313" width="9.7109375" style="233" customWidth="1"/>
    <col min="13314" max="13314" width="2" style="233" customWidth="1"/>
    <col min="13315" max="13315" width="16.42578125" style="233" customWidth="1"/>
    <col min="13316" max="13316" width="4.140625" style="233" customWidth="1"/>
    <col min="13317" max="13318" width="9.140625" style="233"/>
    <col min="13319" max="13319" width="22.140625" style="233" customWidth="1"/>
    <col min="13320" max="13323" width="9.140625" style="233"/>
    <col min="13324" max="13324" width="35.85546875" style="233" customWidth="1"/>
    <col min="13325" max="13567" width="9.140625" style="233"/>
    <col min="13568" max="13568" width="16.7109375" style="233" customWidth="1"/>
    <col min="13569" max="13569" width="9.7109375" style="233" customWidth="1"/>
    <col min="13570" max="13570" width="2" style="233" customWidth="1"/>
    <col min="13571" max="13571" width="16.42578125" style="233" customWidth="1"/>
    <col min="13572" max="13572" width="4.140625" style="233" customWidth="1"/>
    <col min="13573" max="13574" width="9.140625" style="233"/>
    <col min="13575" max="13575" width="22.140625" style="233" customWidth="1"/>
    <col min="13576" max="13579" width="9.140625" style="233"/>
    <col min="13580" max="13580" width="35.85546875" style="233" customWidth="1"/>
    <col min="13581" max="13823" width="9.140625" style="233"/>
    <col min="13824" max="13824" width="16.7109375" style="233" customWidth="1"/>
    <col min="13825" max="13825" width="9.7109375" style="233" customWidth="1"/>
    <col min="13826" max="13826" width="2" style="233" customWidth="1"/>
    <col min="13827" max="13827" width="16.42578125" style="233" customWidth="1"/>
    <col min="13828" max="13828" width="4.140625" style="233" customWidth="1"/>
    <col min="13829" max="13830" width="9.140625" style="233"/>
    <col min="13831" max="13831" width="22.140625" style="233" customWidth="1"/>
    <col min="13832" max="13835" width="9.140625" style="233"/>
    <col min="13836" max="13836" width="35.85546875" style="233" customWidth="1"/>
    <col min="13837" max="14079" width="9.140625" style="233"/>
    <col min="14080" max="14080" width="16.7109375" style="233" customWidth="1"/>
    <col min="14081" max="14081" width="9.7109375" style="233" customWidth="1"/>
    <col min="14082" max="14082" width="2" style="233" customWidth="1"/>
    <col min="14083" max="14083" width="16.42578125" style="233" customWidth="1"/>
    <col min="14084" max="14084" width="4.140625" style="233" customWidth="1"/>
    <col min="14085" max="14086" width="9.140625" style="233"/>
    <col min="14087" max="14087" width="22.140625" style="233" customWidth="1"/>
    <col min="14088" max="14091" width="9.140625" style="233"/>
    <col min="14092" max="14092" width="35.85546875" style="233" customWidth="1"/>
    <col min="14093" max="14335" width="9.140625" style="233"/>
    <col min="14336" max="14336" width="16.7109375" style="233" customWidth="1"/>
    <col min="14337" max="14337" width="9.7109375" style="233" customWidth="1"/>
    <col min="14338" max="14338" width="2" style="233" customWidth="1"/>
    <col min="14339" max="14339" width="16.42578125" style="233" customWidth="1"/>
    <col min="14340" max="14340" width="4.140625" style="233" customWidth="1"/>
    <col min="14341" max="14342" width="9.140625" style="233"/>
    <col min="14343" max="14343" width="22.140625" style="233" customWidth="1"/>
    <col min="14344" max="14347" width="9.140625" style="233"/>
    <col min="14348" max="14348" width="35.85546875" style="233" customWidth="1"/>
    <col min="14349" max="14591" width="9.140625" style="233"/>
    <col min="14592" max="14592" width="16.7109375" style="233" customWidth="1"/>
    <col min="14593" max="14593" width="9.7109375" style="233" customWidth="1"/>
    <col min="14594" max="14594" width="2" style="233" customWidth="1"/>
    <col min="14595" max="14595" width="16.42578125" style="233" customWidth="1"/>
    <col min="14596" max="14596" width="4.140625" style="233" customWidth="1"/>
    <col min="14597" max="14598" width="9.140625" style="233"/>
    <col min="14599" max="14599" width="22.140625" style="233" customWidth="1"/>
    <col min="14600" max="14603" width="9.140625" style="233"/>
    <col min="14604" max="14604" width="35.85546875" style="233" customWidth="1"/>
    <col min="14605" max="14847" width="9.140625" style="233"/>
    <col min="14848" max="14848" width="16.7109375" style="233" customWidth="1"/>
    <col min="14849" max="14849" width="9.7109375" style="233" customWidth="1"/>
    <col min="14850" max="14850" width="2" style="233" customWidth="1"/>
    <col min="14851" max="14851" width="16.42578125" style="233" customWidth="1"/>
    <col min="14852" max="14852" width="4.140625" style="233" customWidth="1"/>
    <col min="14853" max="14854" width="9.140625" style="233"/>
    <col min="14855" max="14855" width="22.140625" style="233" customWidth="1"/>
    <col min="14856" max="14859" width="9.140625" style="233"/>
    <col min="14860" max="14860" width="35.85546875" style="233" customWidth="1"/>
    <col min="14861" max="15103" width="9.140625" style="233"/>
    <col min="15104" max="15104" width="16.7109375" style="233" customWidth="1"/>
    <col min="15105" max="15105" width="9.7109375" style="233" customWidth="1"/>
    <col min="15106" max="15106" width="2" style="233" customWidth="1"/>
    <col min="15107" max="15107" width="16.42578125" style="233" customWidth="1"/>
    <col min="15108" max="15108" width="4.140625" style="233" customWidth="1"/>
    <col min="15109" max="15110" width="9.140625" style="233"/>
    <col min="15111" max="15111" width="22.140625" style="233" customWidth="1"/>
    <col min="15112" max="15115" width="9.140625" style="233"/>
    <col min="15116" max="15116" width="35.85546875" style="233" customWidth="1"/>
    <col min="15117" max="15359" width="9.140625" style="233"/>
    <col min="15360" max="15360" width="16.7109375" style="233" customWidth="1"/>
    <col min="15361" max="15361" width="9.7109375" style="233" customWidth="1"/>
    <col min="15362" max="15362" width="2" style="233" customWidth="1"/>
    <col min="15363" max="15363" width="16.42578125" style="233" customWidth="1"/>
    <col min="15364" max="15364" width="4.140625" style="233" customWidth="1"/>
    <col min="15365" max="15366" width="9.140625" style="233"/>
    <col min="15367" max="15367" width="22.140625" style="233" customWidth="1"/>
    <col min="15368" max="15371" width="9.140625" style="233"/>
    <col min="15372" max="15372" width="35.85546875" style="233" customWidth="1"/>
    <col min="15373" max="15615" width="9.140625" style="233"/>
    <col min="15616" max="15616" width="16.7109375" style="233" customWidth="1"/>
    <col min="15617" max="15617" width="9.7109375" style="233" customWidth="1"/>
    <col min="15618" max="15618" width="2" style="233" customWidth="1"/>
    <col min="15619" max="15619" width="16.42578125" style="233" customWidth="1"/>
    <col min="15620" max="15620" width="4.140625" style="233" customWidth="1"/>
    <col min="15621" max="15622" width="9.140625" style="233"/>
    <col min="15623" max="15623" width="22.140625" style="233" customWidth="1"/>
    <col min="15624" max="15627" width="9.140625" style="233"/>
    <col min="15628" max="15628" width="35.85546875" style="233" customWidth="1"/>
    <col min="15629" max="15871" width="9.140625" style="233"/>
    <col min="15872" max="15872" width="16.7109375" style="233" customWidth="1"/>
    <col min="15873" max="15873" width="9.7109375" style="233" customWidth="1"/>
    <col min="15874" max="15874" width="2" style="233" customWidth="1"/>
    <col min="15875" max="15875" width="16.42578125" style="233" customWidth="1"/>
    <col min="15876" max="15876" width="4.140625" style="233" customWidth="1"/>
    <col min="15877" max="15878" width="9.140625" style="233"/>
    <col min="15879" max="15879" width="22.140625" style="233" customWidth="1"/>
    <col min="15880" max="15883" width="9.140625" style="233"/>
    <col min="15884" max="15884" width="35.85546875" style="233" customWidth="1"/>
    <col min="15885" max="16127" width="9.140625" style="233"/>
    <col min="16128" max="16128" width="16.7109375" style="233" customWidth="1"/>
    <col min="16129" max="16129" width="9.7109375" style="233" customWidth="1"/>
    <col min="16130" max="16130" width="2" style="233" customWidth="1"/>
    <col min="16131" max="16131" width="16.42578125" style="233" customWidth="1"/>
    <col min="16132" max="16132" width="4.140625" style="233" customWidth="1"/>
    <col min="16133" max="16134" width="9.140625" style="233"/>
    <col min="16135" max="16135" width="22.140625" style="233" customWidth="1"/>
    <col min="16136" max="16139" width="9.140625" style="233"/>
    <col min="16140" max="16140" width="35.85546875" style="233" customWidth="1"/>
    <col min="16141" max="16384" width="9.140625" style="233"/>
  </cols>
  <sheetData>
    <row r="1" spans="1:17" ht="15.75">
      <c r="A1" s="542" t="s">
        <v>139</v>
      </c>
      <c r="B1" s="542"/>
      <c r="C1" s="542"/>
      <c r="D1" s="542"/>
      <c r="E1" s="542"/>
      <c r="F1" s="542"/>
      <c r="G1" s="542"/>
      <c r="L1"/>
      <c r="M1"/>
      <c r="N1"/>
      <c r="O1"/>
      <c r="P1"/>
      <c r="Q1"/>
    </row>
    <row r="2" spans="1:17" ht="15.75">
      <c r="A2" s="234"/>
      <c r="B2" s="234"/>
      <c r="C2" s="234"/>
      <c r="D2" s="234"/>
      <c r="E2" s="234"/>
      <c r="F2" s="234"/>
      <c r="G2" s="234"/>
      <c r="L2"/>
      <c r="M2"/>
      <c r="N2"/>
      <c r="O2"/>
      <c r="P2"/>
      <c r="Q2"/>
    </row>
    <row r="3" spans="1:17" ht="15.75">
      <c r="A3" s="542" t="s">
        <v>1017</v>
      </c>
      <c r="B3" s="542"/>
      <c r="C3" s="542"/>
      <c r="D3" s="542"/>
      <c r="E3" s="542"/>
      <c r="F3" s="542"/>
      <c r="G3" s="542"/>
      <c r="L3"/>
      <c r="M3"/>
      <c r="N3"/>
      <c r="O3"/>
      <c r="P3"/>
      <c r="Q3"/>
    </row>
    <row r="4" spans="1:17" ht="15.75">
      <c r="A4" s="543" t="s">
        <v>1018</v>
      </c>
      <c r="B4" s="543"/>
      <c r="C4" s="543"/>
      <c r="D4" s="543"/>
      <c r="E4" s="543"/>
      <c r="F4" s="543"/>
      <c r="G4" s="543"/>
      <c r="L4"/>
      <c r="M4"/>
      <c r="N4"/>
      <c r="O4"/>
      <c r="P4"/>
      <c r="Q4"/>
    </row>
    <row r="5" spans="1:17" ht="15.75">
      <c r="K5" s="233">
        <v>1</v>
      </c>
      <c r="L5"/>
      <c r="M5"/>
      <c r="N5"/>
      <c r="O5"/>
      <c r="P5"/>
      <c r="Q5"/>
    </row>
    <row r="6" spans="1:17" ht="15.75">
      <c r="A6" s="544" t="s">
        <v>1019</v>
      </c>
      <c r="B6" s="544"/>
      <c r="C6" s="235" t="s">
        <v>123</v>
      </c>
      <c r="L6"/>
      <c r="M6"/>
      <c r="N6"/>
      <c r="O6"/>
      <c r="P6"/>
      <c r="Q6"/>
    </row>
    <row r="7" spans="1:17" ht="15.75">
      <c r="A7" s="233" t="s">
        <v>160</v>
      </c>
      <c r="C7" s="234" t="s">
        <v>123</v>
      </c>
      <c r="D7" s="283" t="str">
        <f>IFERROR(INDEX(ÖĞRETMEN!C:C,MATCH($K$5,ÖĞRETMEN!$A:$A,0)),"")</f>
        <v>Sefer KARAMAN</v>
      </c>
      <c r="E7" s="283"/>
      <c r="F7" s="283"/>
      <c r="L7"/>
      <c r="M7"/>
      <c r="N7"/>
      <c r="O7"/>
      <c r="P7"/>
      <c r="Q7"/>
    </row>
    <row r="8" spans="1:17" ht="15.75">
      <c r="A8" s="233" t="s">
        <v>1021</v>
      </c>
      <c r="C8" s="234" t="s">
        <v>123</v>
      </c>
      <c r="D8" s="283" t="str">
        <f>IFERROR(INDEX(ÖĞRETMEN!F:F,MATCH($K$5,ÖĞRETMEN!$A:$A,0)),"")</f>
        <v>Serigrafi Baskı</v>
      </c>
      <c r="E8" s="283"/>
      <c r="F8" s="283"/>
      <c r="L8"/>
      <c r="M8"/>
      <c r="N8"/>
      <c r="O8"/>
      <c r="P8"/>
      <c r="Q8"/>
    </row>
    <row r="9" spans="1:17" ht="15.75">
      <c r="A9" s="233" t="s">
        <v>157</v>
      </c>
      <c r="C9" s="234" t="s">
        <v>123</v>
      </c>
      <c r="D9" s="283" t="str">
        <f>IFERROR(INDEX(ÖĞRETMEN!D:D,MATCH($K$5,ÖĞRETMEN!$A:$A,0)),"")</f>
        <v>12 MAB-F (Çarşamba 17)</v>
      </c>
      <c r="E9" s="283"/>
      <c r="F9" s="283"/>
      <c r="L9"/>
      <c r="M9"/>
      <c r="N9"/>
      <c r="O9"/>
      <c r="P9"/>
      <c r="Q9"/>
    </row>
    <row r="10" spans="1:17" ht="15.75">
      <c r="A10" s="233" t="s">
        <v>1022</v>
      </c>
      <c r="C10" s="234" t="s">
        <v>123</v>
      </c>
      <c r="D10" s="283">
        <f>IFERROR(INDEX(ÖĞRETMEN!B:B,MATCH($K$5,ÖĞRETMEN!$A:$A,0)),"")</f>
        <v>21504</v>
      </c>
      <c r="E10" s="283"/>
      <c r="F10" s="283"/>
      <c r="L10"/>
      <c r="M10"/>
      <c r="N10"/>
      <c r="O10"/>
      <c r="P10"/>
      <c r="Q10"/>
    </row>
    <row r="11" spans="1:17" ht="15.75">
      <c r="A11" s="233" t="s">
        <v>1023</v>
      </c>
      <c r="C11" s="234" t="s">
        <v>123</v>
      </c>
      <c r="D11" s="283" t="str">
        <f>IFERROR(INDEX(ÖĞRETMEN!L:L,MATCH($K$5,ÖĞRETMEN!$A:$A,0)),"")</f>
        <v>Abdullah FİLİZ</v>
      </c>
      <c r="E11" s="283"/>
      <c r="F11" s="283"/>
      <c r="L11"/>
      <c r="M11"/>
      <c r="N11"/>
      <c r="O11"/>
      <c r="P11"/>
      <c r="Q11"/>
    </row>
    <row r="12" spans="1:17" ht="15.75">
      <c r="A12" s="233" t="s">
        <v>9</v>
      </c>
      <c r="C12" s="234" t="s">
        <v>123</v>
      </c>
      <c r="D12" s="283" t="str">
        <f>IFERROR(INDEX(ÖĞRETMEN!H:H,MATCH($K$5,ÖĞRETMEN!$A:$A,0)),"")</f>
        <v>Abdullah Filiz - Bizim Etiket Promasyon</v>
      </c>
      <c r="E12" s="283"/>
      <c r="F12" s="283"/>
      <c r="L12"/>
      <c r="M12"/>
      <c r="N12"/>
      <c r="O12"/>
      <c r="P12"/>
      <c r="Q12"/>
    </row>
    <row r="13" spans="1:17" ht="15.75">
      <c r="C13" s="234"/>
      <c r="D13" s="283" t="str">
        <f>IFERROR(INDEX(ÖĞRETMEN!J:J,MATCH($K$5,ÖĞRETMEN!$A:$A,0)),"")</f>
        <v>Fevziçakmak Mah. Yayın Cad. No:17</v>
      </c>
      <c r="E13" s="283"/>
      <c r="F13" s="283"/>
      <c r="L13"/>
      <c r="M13"/>
      <c r="N13"/>
      <c r="O13"/>
      <c r="P13"/>
      <c r="Q13"/>
    </row>
    <row r="14" spans="1:17" ht="15.75">
      <c r="A14" s="233" t="s">
        <v>1024</v>
      </c>
      <c r="C14" s="234" t="s">
        <v>123</v>
      </c>
      <c r="D14" s="547">
        <f>IFERROR(INDEX(ÖĞRETMEN!I:I,MATCH($K$5,ÖĞRETMEN!$A:$A,0)),"")</f>
        <v>5412902016</v>
      </c>
      <c r="E14" s="547"/>
      <c r="F14" s="547"/>
      <c r="L14"/>
      <c r="M14"/>
      <c r="N14"/>
      <c r="O14"/>
      <c r="P14"/>
      <c r="Q14"/>
    </row>
    <row r="15" spans="1:17" ht="15.75">
      <c r="A15" s="233" t="s">
        <v>1025</v>
      </c>
      <c r="C15" s="234" t="s">
        <v>123</v>
      </c>
      <c r="D15" s="283" t="str">
        <f>IFERROR(INDEX(ÖĞRETMEN!M:M,MATCH($K$5,ÖĞRETMEN!$A:$A,0)),"")</f>
        <v/>
      </c>
      <c r="E15" s="283"/>
      <c r="F15" s="283"/>
      <c r="L15"/>
      <c r="M15"/>
      <c r="N15"/>
      <c r="O15"/>
      <c r="P15"/>
      <c r="Q15"/>
    </row>
    <row r="17" spans="1:7" ht="15.75">
      <c r="A17" s="236" t="s">
        <v>1026</v>
      </c>
    </row>
    <row r="18" spans="1:7" ht="15" customHeight="1">
      <c r="A18" s="545" t="s">
        <v>1027</v>
      </c>
      <c r="B18" s="545"/>
      <c r="C18" s="545"/>
      <c r="D18" s="545"/>
      <c r="E18" s="545"/>
      <c r="F18" s="545"/>
      <c r="G18" s="545"/>
    </row>
    <row r="19" spans="1:7">
      <c r="A19" s="545"/>
      <c r="B19" s="545"/>
      <c r="C19" s="545"/>
      <c r="D19" s="545"/>
      <c r="E19" s="545"/>
      <c r="F19" s="545"/>
      <c r="G19" s="545"/>
    </row>
    <row r="20" spans="1:7">
      <c r="A20" s="545"/>
      <c r="B20" s="545"/>
      <c r="C20" s="545"/>
      <c r="D20" s="545"/>
      <c r="E20" s="545"/>
      <c r="F20" s="545"/>
      <c r="G20" s="545"/>
    </row>
    <row r="21" spans="1:7">
      <c r="A21" s="545"/>
      <c r="B21" s="545"/>
      <c r="C21" s="545"/>
      <c r="D21" s="545"/>
      <c r="E21" s="545"/>
      <c r="F21" s="545"/>
      <c r="G21" s="545"/>
    </row>
    <row r="22" spans="1:7">
      <c r="A22" s="545"/>
      <c r="B22" s="545"/>
      <c r="C22" s="545"/>
      <c r="D22" s="545"/>
      <c r="E22" s="545"/>
      <c r="F22" s="545"/>
      <c r="G22" s="545"/>
    </row>
    <row r="23" spans="1:7">
      <c r="A23" s="546" t="s">
        <v>1028</v>
      </c>
      <c r="B23" s="546"/>
      <c r="C23" s="546"/>
      <c r="D23" s="546"/>
      <c r="E23" s="546"/>
      <c r="F23" s="546"/>
      <c r="G23" s="546"/>
    </row>
    <row r="26" spans="1:7">
      <c r="A26" s="233" t="s">
        <v>1029</v>
      </c>
      <c r="B26" s="233" t="s">
        <v>2665</v>
      </c>
    </row>
    <row r="27" spans="1:7">
      <c r="A27" s="233" t="s">
        <v>2666</v>
      </c>
    </row>
    <row r="28" spans="1:7">
      <c r="A28" s="233" t="s">
        <v>2666</v>
      </c>
    </row>
    <row r="29" spans="1:7">
      <c r="A29" s="233" t="s">
        <v>2666</v>
      </c>
    </row>
    <row r="30" spans="1:7">
      <c r="A30" s="233" t="s">
        <v>2666</v>
      </c>
    </row>
    <row r="31" spans="1:7">
      <c r="A31" s="233" t="s">
        <v>2666</v>
      </c>
    </row>
    <row r="34" spans="5:7">
      <c r="E34" s="237" t="s">
        <v>1032</v>
      </c>
      <c r="F34" s="233" t="s">
        <v>2664</v>
      </c>
    </row>
    <row r="35" spans="5:7" ht="27" customHeight="1">
      <c r="E35" s="233" t="s">
        <v>1034</v>
      </c>
      <c r="F35" s="541"/>
      <c r="G35" s="541"/>
    </row>
    <row r="36" spans="5:7">
      <c r="F36" s="541" t="str">
        <f>IFERROR(INDEX(ÖĞRETMEN!G:G,MATCH($K$5,ÖĞRETMEN!$A:$A,0)),"")</f>
        <v>Ramazan KEKEÇ</v>
      </c>
      <c r="G36" s="541"/>
    </row>
    <row r="37" spans="5:7">
      <c r="F37" s="541" t="s">
        <v>1036</v>
      </c>
      <c r="G37" s="541"/>
    </row>
  </sheetData>
  <mergeCells count="10">
    <mergeCell ref="F36:G36"/>
    <mergeCell ref="F37:G37"/>
    <mergeCell ref="F35:G35"/>
    <mergeCell ref="A1:G1"/>
    <mergeCell ref="A3:G3"/>
    <mergeCell ref="A4:G4"/>
    <mergeCell ref="A6:B6"/>
    <mergeCell ref="A18:G22"/>
    <mergeCell ref="A23:G23"/>
    <mergeCell ref="D14:F1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Drop Down 1">
              <controlPr defaultSize="0" print="0" autoLine="0" autoPict="0">
                <anchor moveWithCells="1">
                  <from>
                    <xdr:col>8</xdr:col>
                    <xdr:colOff>104775</xdr:colOff>
                    <xdr:row>3</xdr:row>
                    <xdr:rowOff>161925</xdr:rowOff>
                  </from>
                  <to>
                    <xdr:col>10</xdr:col>
                    <xdr:colOff>323850</xdr:colOff>
                    <xdr:row>5</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dimension ref="A1:P33"/>
  <sheetViews>
    <sheetView showGridLines="0" tabSelected="1" showRuler="0" showWhiteSpace="0" zoomScale="110" zoomScaleNormal="110" zoomScaleSheetLayoutView="106" workbookViewId="0">
      <selection activeCell="C6" sqref="C6"/>
    </sheetView>
  </sheetViews>
  <sheetFormatPr defaultColWidth="0" defaultRowHeight="15" zeroHeight="1"/>
  <cols>
    <col min="1" max="1" width="2.140625" customWidth="1"/>
    <col min="2" max="2" width="14.5703125" customWidth="1"/>
    <col min="3" max="3" width="23.85546875" customWidth="1"/>
    <col min="4" max="4" width="3.42578125" customWidth="1"/>
    <col min="5" max="6" width="9.140625" customWidth="1"/>
    <col min="7" max="7" width="2" customWidth="1"/>
    <col min="8" max="12" width="9.140625" customWidth="1"/>
    <col min="13" max="13" width="1.5703125" customWidth="1"/>
    <col min="14" max="16" width="9.140625" customWidth="1"/>
    <col min="17" max="16384" width="9.140625" hidden="1"/>
  </cols>
  <sheetData>
    <row r="1" spans="1:16" ht="26.25" customHeight="1">
      <c r="A1" s="138"/>
      <c r="B1" s="138"/>
      <c r="C1" s="138"/>
      <c r="D1" s="138"/>
      <c r="E1" s="138"/>
      <c r="F1" s="138"/>
      <c r="G1" s="138"/>
      <c r="H1" s="139"/>
      <c r="I1" s="139"/>
      <c r="J1" s="139"/>
      <c r="K1" s="139"/>
      <c r="L1" s="139"/>
      <c r="M1" s="139"/>
    </row>
    <row r="2" spans="1:16" ht="21.75" customHeight="1">
      <c r="A2" s="138"/>
      <c r="B2" s="138"/>
      <c r="C2" s="138"/>
      <c r="D2" s="138"/>
      <c r="E2" s="138"/>
      <c r="F2" s="138"/>
      <c r="G2" s="138"/>
      <c r="H2" s="139"/>
      <c r="I2" s="139"/>
      <c r="J2" s="139"/>
      <c r="K2" s="139"/>
      <c r="L2" s="139"/>
      <c r="M2" s="139"/>
    </row>
    <row r="3" spans="1:16">
      <c r="A3" s="138"/>
      <c r="B3" s="138"/>
      <c r="C3" s="138"/>
      <c r="D3" s="138"/>
      <c r="E3" s="138"/>
      <c r="F3" s="138"/>
      <c r="G3" s="138"/>
      <c r="H3" s="139"/>
      <c r="I3" s="139"/>
      <c r="J3" s="139"/>
      <c r="K3" s="139"/>
      <c r="L3" s="139"/>
      <c r="M3" s="139"/>
    </row>
    <row r="4" spans="1:16" ht="24" customHeight="1">
      <c r="A4" s="138"/>
      <c r="B4" s="140"/>
      <c r="C4" s="145" t="s">
        <v>116</v>
      </c>
      <c r="D4" s="138"/>
      <c r="E4" s="138"/>
      <c r="F4" s="138"/>
      <c r="G4" s="138"/>
      <c r="H4" s="139"/>
      <c r="I4" s="139"/>
      <c r="J4" s="139"/>
      <c r="K4" s="139"/>
      <c r="L4" s="139"/>
      <c r="M4" s="139"/>
    </row>
    <row r="5" spans="1:16" ht="39.75" customHeight="1">
      <c r="A5" s="138"/>
      <c r="B5" s="140"/>
      <c r="C5" s="141" t="s">
        <v>939</v>
      </c>
      <c r="D5" s="138"/>
      <c r="E5" s="138"/>
      <c r="F5" s="138"/>
      <c r="G5" s="138"/>
      <c r="H5" s="139"/>
      <c r="I5" s="139"/>
      <c r="J5" s="139"/>
      <c r="K5" s="139"/>
      <c r="L5" s="139"/>
      <c r="M5" s="139"/>
    </row>
    <row r="6" spans="1:16" ht="19.5" customHeight="1">
      <c r="A6" s="138"/>
      <c r="B6" s="142"/>
      <c r="C6" s="149">
        <v>2026</v>
      </c>
      <c r="D6" s="138"/>
      <c r="E6" s="138"/>
      <c r="F6" s="138"/>
      <c r="G6" s="138"/>
      <c r="H6" s="139"/>
      <c r="I6" s="139"/>
      <c r="J6" s="139"/>
      <c r="K6" s="139"/>
      <c r="L6" s="139"/>
      <c r="M6" s="139"/>
    </row>
    <row r="7" spans="1:16" ht="18" customHeight="1">
      <c r="A7" s="138"/>
      <c r="B7" s="142"/>
      <c r="C7" s="291">
        <f>AY</f>
        <v>5</v>
      </c>
      <c r="D7" s="138"/>
      <c r="E7" s="138"/>
      <c r="F7" s="138"/>
      <c r="G7" s="138"/>
      <c r="H7" s="139"/>
      <c r="I7" s="139"/>
      <c r="J7" s="139"/>
      <c r="K7" s="139"/>
      <c r="L7" s="139"/>
      <c r="M7" s="139"/>
    </row>
    <row r="8" spans="1:16">
      <c r="A8" s="138"/>
      <c r="B8" s="138"/>
      <c r="C8" s="138"/>
      <c r="D8" s="138"/>
      <c r="E8" s="138"/>
      <c r="F8" s="138"/>
      <c r="G8" s="138"/>
      <c r="H8" s="139"/>
      <c r="I8" s="139"/>
      <c r="J8" s="139"/>
      <c r="K8" s="139"/>
      <c r="L8" s="139"/>
      <c r="M8" s="139"/>
    </row>
    <row r="9" spans="1:16">
      <c r="A9" s="138"/>
      <c r="B9" s="138"/>
      <c r="C9" s="138"/>
      <c r="D9" s="138"/>
      <c r="E9" s="138"/>
      <c r="F9" s="138"/>
      <c r="G9" s="138"/>
      <c r="H9" s="139"/>
      <c r="I9" s="139"/>
      <c r="J9" s="139"/>
      <c r="K9" s="139"/>
      <c r="L9" s="139"/>
      <c r="M9" s="139"/>
    </row>
    <row r="10" spans="1:16">
      <c r="A10" s="138"/>
      <c r="B10" s="138"/>
      <c r="C10" s="138"/>
      <c r="D10" s="138"/>
      <c r="E10" s="138"/>
      <c r="F10" s="138"/>
      <c r="G10" s="138"/>
      <c r="H10" s="139"/>
      <c r="I10" s="139"/>
      <c r="J10" s="139"/>
      <c r="K10" s="139"/>
      <c r="L10" s="139"/>
      <c r="M10" s="139"/>
    </row>
    <row r="11" spans="1:16">
      <c r="A11" s="138"/>
      <c r="B11" s="138"/>
      <c r="C11" s="138"/>
      <c r="D11" s="138"/>
      <c r="E11" s="138"/>
      <c r="F11" s="138"/>
      <c r="G11" s="138"/>
      <c r="H11" s="139"/>
      <c r="I11" s="139"/>
      <c r="J11" s="139"/>
      <c r="K11" s="139"/>
      <c r="L11" s="139"/>
      <c r="M11" s="139"/>
    </row>
    <row r="12" spans="1:16">
      <c r="A12" s="138"/>
      <c r="B12" s="138"/>
      <c r="C12" s="138"/>
      <c r="D12" s="138"/>
      <c r="E12" s="138"/>
      <c r="F12" s="138"/>
      <c r="G12" s="138"/>
      <c r="H12" s="139"/>
      <c r="I12" s="139"/>
      <c r="J12" s="139"/>
      <c r="K12" s="139"/>
      <c r="L12" s="139"/>
      <c r="M12" s="139"/>
    </row>
    <row r="13" spans="1:16" ht="41.25" customHeight="1">
      <c r="A13" s="138"/>
      <c r="B13" s="138"/>
      <c r="C13" s="138"/>
      <c r="D13" s="138"/>
      <c r="E13" s="138"/>
      <c r="F13" s="138"/>
      <c r="G13" s="138"/>
      <c r="H13" s="139"/>
      <c r="I13" s="139"/>
      <c r="J13" s="139"/>
      <c r="K13" s="139"/>
      <c r="L13" s="139"/>
      <c r="M13" s="139"/>
    </row>
    <row r="14" spans="1:16"/>
    <row r="15" spans="1:16">
      <c r="B15" s="308" t="s">
        <v>235</v>
      </c>
      <c r="C15" s="143"/>
      <c r="D15" s="144"/>
      <c r="E15" s="144"/>
    </row>
    <row r="16" spans="1:16" ht="39" customHeight="1">
      <c r="B16" s="548" t="s">
        <v>1585</v>
      </c>
      <c r="C16" s="548"/>
      <c r="D16" s="548"/>
      <c r="E16" s="548"/>
      <c r="F16" s="548"/>
      <c r="G16" s="548"/>
      <c r="H16" s="548"/>
      <c r="I16" s="548"/>
      <c r="J16" s="548"/>
      <c r="K16" s="548"/>
      <c r="L16" s="548"/>
      <c r="M16" s="548"/>
      <c r="N16" s="548"/>
      <c r="O16" s="548"/>
      <c r="P16" s="548"/>
    </row>
    <row r="17" spans="2:14">
      <c r="B17" s="309" t="s">
        <v>236</v>
      </c>
      <c r="C17" s="143"/>
      <c r="D17" s="144"/>
      <c r="E17" s="144"/>
    </row>
    <row r="18" spans="2:14">
      <c r="B18" s="309" t="s">
        <v>4696</v>
      </c>
      <c r="C18" s="143"/>
      <c r="D18" s="144"/>
      <c r="E18" s="144"/>
    </row>
    <row r="19" spans="2:14">
      <c r="B19" s="309" t="s">
        <v>4697</v>
      </c>
      <c r="C19" s="143"/>
      <c r="D19" s="144"/>
      <c r="E19" s="144"/>
    </row>
    <row r="20" spans="2:14">
      <c r="B20" s="309" t="s">
        <v>4698</v>
      </c>
      <c r="C20" s="143"/>
      <c r="D20" s="144"/>
      <c r="E20" s="144"/>
    </row>
    <row r="21" spans="2:14">
      <c r="B21" s="309" t="s">
        <v>4699</v>
      </c>
      <c r="C21" s="143"/>
      <c r="D21" s="144"/>
      <c r="E21" s="144"/>
    </row>
    <row r="22" spans="2:14">
      <c r="B22" s="309" t="s">
        <v>4700</v>
      </c>
      <c r="C22" s="143"/>
      <c r="D22" s="144"/>
      <c r="E22" s="144"/>
    </row>
    <row r="23" spans="2:14" ht="14.25" customHeight="1">
      <c r="B23" s="310"/>
      <c r="C23" s="143"/>
      <c r="D23" s="144"/>
      <c r="E23" s="144"/>
    </row>
    <row r="24" spans="2:14">
      <c r="B24" s="309" t="s">
        <v>4701</v>
      </c>
    </row>
    <row r="25" spans="2:14">
      <c r="B25" s="309" t="s">
        <v>4702</v>
      </c>
    </row>
    <row r="26" spans="2:14">
      <c r="B26" s="309" t="s">
        <v>4703</v>
      </c>
      <c r="N26" t="s">
        <v>4801</v>
      </c>
    </row>
    <row r="27" spans="2:14">
      <c r="B27" s="309" t="s">
        <v>4704</v>
      </c>
      <c r="C27" s="143"/>
      <c r="D27" s="144"/>
      <c r="E27" s="144"/>
      <c r="I27" s="207"/>
    </row>
    <row r="28" spans="2:14">
      <c r="B28" s="309" t="s">
        <v>4705</v>
      </c>
      <c r="C28" s="143"/>
      <c r="D28" s="144"/>
      <c r="E28" s="144"/>
    </row>
    <row r="29" spans="2:14">
      <c r="B29" s="309" t="s">
        <v>4706</v>
      </c>
      <c r="C29" s="143"/>
      <c r="D29" s="144"/>
      <c r="E29" s="144"/>
    </row>
    <row r="30" spans="2:14">
      <c r="B30" s="309" t="s">
        <v>4707</v>
      </c>
      <c r="C30" s="143"/>
      <c r="D30" s="144"/>
      <c r="E30" s="144"/>
    </row>
    <row r="31" spans="2:14" hidden="1">
      <c r="C31" s="143"/>
      <c r="D31" s="144"/>
      <c r="E31" s="144"/>
    </row>
    <row r="32" spans="2:14" hidden="1">
      <c r="C32" s="143"/>
      <c r="D32" s="144"/>
      <c r="E32" s="144"/>
    </row>
    <row r="33" spans="3:5" hidden="1">
      <c r="C33" s="143"/>
      <c r="D33" s="144"/>
      <c r="E33" s="144"/>
    </row>
  </sheetData>
  <sheetProtection selectLockedCells="1"/>
  <mergeCells count="1">
    <mergeCell ref="B16:P16"/>
  </mergeCells>
  <dataValidations xWindow="50" yWindow="419" count="2">
    <dataValidation type="list" allowBlank="1" showInputMessage="1" showErrorMessage="1" promptTitle="Yıl" sqref="C6">
      <formula1>"2021,2022,2023,2024,2025,2026,2027,2028,2029,2030"</formula1>
    </dataValidation>
    <dataValidation allowBlank="1" showInputMessage="1" showErrorMessage="1" promptTitle="Ay" prompt="Ay seçimini açılır kutudan yapınız." sqref="C7"/>
  </dataValidations>
  <printOptions horizontalCentered="1" verticalCentered="1"/>
  <pageMargins left="0.70866141732283472" right="0.70866141732283472" top="0.74803149606299213" bottom="0.74803149606299213" header="0" footer="0"/>
  <pageSetup paperSize="9" scale="6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Drop Down 3">
              <controlPr defaultSize="0" print="0" autoLine="0" autoPict="0">
                <anchor moveWithCells="1">
                  <from>
                    <xdr:col>3</xdr:col>
                    <xdr:colOff>19050</xdr:colOff>
                    <xdr:row>6</xdr:row>
                    <xdr:rowOff>0</xdr:rowOff>
                  </from>
                  <to>
                    <xdr:col>5</xdr:col>
                    <xdr:colOff>57150</xdr:colOff>
                    <xdr:row>6</xdr:row>
                    <xdr:rowOff>209550</xdr:rowOff>
                  </to>
                </anchor>
              </controlPr>
            </control>
          </mc:Choice>
        </mc:AlternateContent>
        <mc:AlternateContent xmlns:mc="http://schemas.openxmlformats.org/markup-compatibility/2006">
          <mc:Choice Requires="x14">
            <control shapeId="13325" r:id="rId5" name="Drop Down 13">
              <controlPr defaultSize="0" print="0" autoLine="0" autoPict="0">
                <anchor moveWithCells="1">
                  <from>
                    <xdr:col>9</xdr:col>
                    <xdr:colOff>381000</xdr:colOff>
                    <xdr:row>5</xdr:row>
                    <xdr:rowOff>19050</xdr:rowOff>
                  </from>
                  <to>
                    <xdr:col>11</xdr:col>
                    <xdr:colOff>247650</xdr:colOff>
                    <xdr:row>5</xdr:row>
                    <xdr:rowOff>238125</xdr:rowOff>
                  </to>
                </anchor>
              </controlPr>
            </control>
          </mc:Choice>
        </mc:AlternateContent>
        <mc:AlternateContent xmlns:mc="http://schemas.openxmlformats.org/markup-compatibility/2006">
          <mc:Choice Requires="x14">
            <control shapeId="13326" r:id="rId6" name="Drop Down 14">
              <controlPr defaultSize="0" print="0" autoLine="0" autoPict="0">
                <anchor moveWithCells="1">
                  <from>
                    <xdr:col>7</xdr:col>
                    <xdr:colOff>409575</xdr:colOff>
                    <xdr:row>5</xdr:row>
                    <xdr:rowOff>28575</xdr:rowOff>
                  </from>
                  <to>
                    <xdr:col>9</xdr:col>
                    <xdr:colOff>276225</xdr:colOff>
                    <xdr:row>6</xdr:row>
                    <xdr:rowOff>0</xdr:rowOff>
                  </to>
                </anchor>
              </controlPr>
            </control>
          </mc:Choice>
        </mc:AlternateContent>
        <mc:AlternateContent xmlns:mc="http://schemas.openxmlformats.org/markup-compatibility/2006">
          <mc:Choice Requires="x14">
            <control shapeId="13329" r:id="rId7" name="Button 17">
              <controlPr defaultSize="0" print="0" autoFill="0" autoPict="0" macro="[0]!aylik2yazdir">
                <anchor moveWithCells="1">
                  <from>
                    <xdr:col>4</xdr:col>
                    <xdr:colOff>0</xdr:colOff>
                    <xdr:row>7</xdr:row>
                    <xdr:rowOff>114300</xdr:rowOff>
                  </from>
                  <to>
                    <xdr:col>5</xdr:col>
                    <xdr:colOff>466725</xdr:colOff>
                    <xdr:row>10</xdr:row>
                    <xdr:rowOff>85725</xdr:rowOff>
                  </to>
                </anchor>
              </controlPr>
            </control>
          </mc:Choice>
        </mc:AlternateContent>
        <mc:AlternateContent xmlns:mc="http://schemas.openxmlformats.org/markup-compatibility/2006">
          <mc:Choice Requires="x14">
            <control shapeId="13341" r:id="rId8" name="Button 29">
              <controlPr defaultSize="0" print="0" autoFill="0" autoPict="0" macro="[0]!DYAZDIR">
                <anchor moveWithCells="1">
                  <from>
                    <xdr:col>7</xdr:col>
                    <xdr:colOff>581025</xdr:colOff>
                    <xdr:row>6</xdr:row>
                    <xdr:rowOff>133350</xdr:rowOff>
                  </from>
                  <to>
                    <xdr:col>11</xdr:col>
                    <xdr:colOff>171450</xdr:colOff>
                    <xdr:row>9</xdr:row>
                    <xdr:rowOff>123825</xdr:rowOff>
                  </to>
                </anchor>
              </controlPr>
            </control>
          </mc:Choice>
        </mc:AlternateContent>
        <mc:AlternateContent xmlns:mc="http://schemas.openxmlformats.org/markup-compatibility/2006">
          <mc:Choice Requires="x14">
            <control shapeId="13342" r:id="rId9" name="Drop Down 30">
              <controlPr defaultSize="0" print="0" autoLine="0" autoPict="0">
                <anchor moveWithCells="1">
                  <from>
                    <xdr:col>1</xdr:col>
                    <xdr:colOff>971550</xdr:colOff>
                    <xdr:row>4</xdr:row>
                    <xdr:rowOff>0</xdr:rowOff>
                  </from>
                  <to>
                    <xdr:col>3</xdr:col>
                    <xdr:colOff>28575</xdr:colOff>
                    <xdr:row>4</xdr:row>
                    <xdr:rowOff>247650</xdr:rowOff>
                  </to>
                </anchor>
              </controlPr>
            </control>
          </mc:Choice>
        </mc:AlternateContent>
        <mc:AlternateContent xmlns:mc="http://schemas.openxmlformats.org/markup-compatibility/2006">
          <mc:Choice Requires="x14">
            <control shapeId="13343" r:id="rId10" name="Drop Down 31">
              <controlPr defaultSize="0" print="0" autoLine="0" autoPict="0">
                <anchor moveWithCells="1">
                  <from>
                    <xdr:col>1</xdr:col>
                    <xdr:colOff>971550</xdr:colOff>
                    <xdr:row>4</xdr:row>
                    <xdr:rowOff>247650</xdr:rowOff>
                  </from>
                  <to>
                    <xdr:col>3</xdr:col>
                    <xdr:colOff>28575</xdr:colOff>
                    <xdr:row>4</xdr:row>
                    <xdr:rowOff>504825</xdr:rowOff>
                  </to>
                </anchor>
              </controlPr>
            </control>
          </mc:Choice>
        </mc:AlternateContent>
        <mc:AlternateContent xmlns:mc="http://schemas.openxmlformats.org/markup-compatibility/2006">
          <mc:Choice Requires="x14">
            <control shapeId="13350" r:id="rId11" name="Button 38">
              <controlPr defaultSize="0" print="0" autoFill="0" autoPict="0" macro="[0]!ogrtList_yaz_Click">
                <anchor>
                  <from>
                    <xdr:col>2</xdr:col>
                    <xdr:colOff>438150</xdr:colOff>
                    <xdr:row>7</xdr:row>
                    <xdr:rowOff>114300</xdr:rowOff>
                  </from>
                  <to>
                    <xdr:col>3</xdr:col>
                    <xdr:colOff>180975</xdr:colOff>
                    <xdr:row>10</xdr:row>
                    <xdr:rowOff>85725</xdr:rowOff>
                  </to>
                </anchor>
              </controlPr>
            </control>
          </mc:Choice>
        </mc:AlternateContent>
        <mc:AlternateContent xmlns:mc="http://schemas.openxmlformats.org/markup-compatibility/2006">
          <mc:Choice Requires="x14">
            <control shapeId="13356" r:id="rId12" name="Button 44">
              <controlPr defaultSize="0" print="0" autoFill="0" autoPict="0" macro="[0]!aylik_ziyaret_yaz_Click">
                <anchor>
                  <from>
                    <xdr:col>0</xdr:col>
                    <xdr:colOff>123825</xdr:colOff>
                    <xdr:row>11</xdr:row>
                    <xdr:rowOff>28575</xdr:rowOff>
                  </from>
                  <to>
                    <xdr:col>2</xdr:col>
                    <xdr:colOff>771525</xdr:colOff>
                    <xdr:row>12</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 yWindow="419" count="2">
        <x14:dataValidation type="list" allowBlank="1" showInputMessage="1" showErrorMessage="1" promptTitle="Öğretmen Adını Seçiniz">
          <x14:formula1>
            <xm:f>ÖĞRETMENLİSTESİ!$B$2:$B$200</xm:f>
          </x14:formula1>
          <xm:sqref>C4</xm:sqref>
        </x14:dataValidation>
        <x14:dataValidation type="list" allowBlank="1" showInputMessage="1" showErrorMessage="1" promptTitle="İşyeri Adını Seçiniz" prompt=".">
          <x14:formula1>
            <xm:f>ÖĞRETMEN!$U$12:$U$101</xm:f>
          </x14:formula1>
          <xm:sqref>C5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pageSetUpPr fitToPage="1"/>
  </sheetPr>
  <dimension ref="A1:W13132"/>
  <sheetViews>
    <sheetView view="pageBreakPreview" zoomScaleNormal="100" zoomScaleSheetLayoutView="100" workbookViewId="0">
      <selection activeCell="B1" sqref="B1:L1048576"/>
    </sheetView>
  </sheetViews>
  <sheetFormatPr defaultColWidth="9.140625" defaultRowHeight="15"/>
  <cols>
    <col min="1" max="1" width="7.42578125" style="3" customWidth="1"/>
    <col min="2" max="2" width="18.5703125" style="46" customWidth="1"/>
    <col min="3" max="3" width="25.7109375" style="45" customWidth="1"/>
    <col min="4" max="7" width="18.5703125" style="45" customWidth="1"/>
    <col min="8" max="8" width="18.5703125" style="172" customWidth="1"/>
    <col min="9" max="10" width="18.5703125" style="45" customWidth="1"/>
    <col min="11" max="11" width="18.5703125" style="172" customWidth="1"/>
    <col min="12" max="12" width="18.5703125" style="45" customWidth="1"/>
    <col min="13" max="13" width="11.5703125" style="3" customWidth="1"/>
    <col min="14" max="14" width="2.5703125" style="3" customWidth="1"/>
    <col min="15" max="15" width="21.85546875" style="3" customWidth="1"/>
    <col min="16" max="16" width="12.7109375" style="28" customWidth="1"/>
    <col min="17" max="17" width="9.140625" style="189" customWidth="1"/>
    <col min="18" max="18" width="5.85546875" customWidth="1"/>
    <col min="19" max="20" width="9.140625" style="2" customWidth="1"/>
    <col min="21" max="21" width="10.140625" style="2" bestFit="1" customWidth="1"/>
    <col min="22" max="22" width="15" style="2" customWidth="1"/>
    <col min="23" max="23" width="11" style="6" bestFit="1" customWidth="1"/>
    <col min="24" max="16384" width="9.140625" style="2"/>
  </cols>
  <sheetData>
    <row r="1" spans="1:20" ht="27" customHeight="1" thickBot="1">
      <c r="A1" s="292" t="s">
        <v>938</v>
      </c>
      <c r="B1" s="293" t="s">
        <v>931</v>
      </c>
      <c r="C1" s="294" t="s">
        <v>1</v>
      </c>
      <c r="D1" s="294" t="s">
        <v>932</v>
      </c>
      <c r="E1" s="294" t="s">
        <v>933</v>
      </c>
      <c r="F1" s="294" t="s">
        <v>934</v>
      </c>
      <c r="G1" s="294" t="s">
        <v>935</v>
      </c>
      <c r="H1" s="295" t="s">
        <v>936</v>
      </c>
      <c r="I1" s="294" t="s">
        <v>10</v>
      </c>
      <c r="J1" s="294" t="s">
        <v>9</v>
      </c>
      <c r="K1" s="295" t="s">
        <v>937</v>
      </c>
      <c r="L1" s="294" t="s">
        <v>524</v>
      </c>
      <c r="M1" s="5" t="s">
        <v>11</v>
      </c>
      <c r="N1" s="27"/>
      <c r="O1" s="13" t="s">
        <v>133</v>
      </c>
      <c r="P1" s="12" t="s">
        <v>131</v>
      </c>
      <c r="Q1" s="12" t="s">
        <v>132</v>
      </c>
      <c r="T1"/>
    </row>
    <row r="2" spans="1:20" ht="27" customHeight="1" thickBot="1">
      <c r="A2" s="3">
        <f t="shared" ref="A2:A65" si="0">IFERROR(IF(B2="","",ROW()-1),"")</f>
        <v>1</v>
      </c>
      <c r="B2" s="296">
        <v>50734</v>
      </c>
      <c r="C2" s="297" t="s">
        <v>6672</v>
      </c>
      <c r="D2" s="297" t="s">
        <v>5382</v>
      </c>
      <c r="E2" s="297" t="s">
        <v>4759</v>
      </c>
      <c r="F2" s="297" t="s">
        <v>12</v>
      </c>
      <c r="G2" s="297" t="s">
        <v>13</v>
      </c>
      <c r="H2" s="298" t="s">
        <v>7479</v>
      </c>
      <c r="I2" s="297">
        <v>5550465893</v>
      </c>
      <c r="J2" s="297" t="s">
        <v>7480</v>
      </c>
      <c r="K2" s="299">
        <v>46097</v>
      </c>
      <c r="L2" s="297" t="s">
        <v>7481</v>
      </c>
      <c r="M2" s="3" t="str">
        <f>IFERROR(INDEX('SINIF GÜNLER'!$A:$C,MATCH('VERİ TABANI'!$D2,'SINIF GÜNLER'!$B:$B,0),MATCH('VERİ TABANI'!$M$1,'SINIF GÜNLER'!$A$1:$C$1,0)),"")</f>
        <v/>
      </c>
      <c r="O2" s="4">
        <f>MAX(A:A,A:A)</f>
        <v>2697</v>
      </c>
      <c r="P2" s="28" t="str">
        <f t="array" ref="P2">IFERROR(SEARCH(ÖĞRETMEN,'VERİ TABANI'!G2,1),"")</f>
        <v/>
      </c>
      <c r="Q2" s="29" t="str">
        <f t="array" ref="Q2">IF(P2="","",ROW())</f>
        <v/>
      </c>
    </row>
    <row r="3" spans="1:20" ht="27" customHeight="1">
      <c r="A3" s="3">
        <f t="shared" si="0"/>
        <v>2</v>
      </c>
      <c r="B3" s="296">
        <v>50138</v>
      </c>
      <c r="C3" s="297" t="s">
        <v>5323</v>
      </c>
      <c r="D3" s="297" t="s">
        <v>5324</v>
      </c>
      <c r="E3" s="297" t="s">
        <v>3923</v>
      </c>
      <c r="F3" s="297" t="s">
        <v>12</v>
      </c>
      <c r="G3" s="297" t="s">
        <v>13</v>
      </c>
      <c r="H3" s="298" t="s">
        <v>5325</v>
      </c>
      <c r="I3" s="297">
        <v>5445581924</v>
      </c>
      <c r="J3" s="297" t="s">
        <v>5326</v>
      </c>
      <c r="K3" s="299">
        <v>45856</v>
      </c>
      <c r="L3" s="297" t="s">
        <v>1823</v>
      </c>
      <c r="M3" s="3" t="str">
        <f>IFERROR(INDEX('SINIF GÜNLER'!$A:$C,MATCH('VERİ TABANI'!$D3,'SINIF GÜNLER'!$B:$B,0),MATCH('VERİ TABANI'!$M$1,'SINIF GÜNLER'!$A$1:$C$1,0)),"")</f>
        <v/>
      </c>
      <c r="P3" s="28" t="str">
        <f t="array" ref="P3">IFERROR(SEARCH(ÖĞRETMEN,'VERİ TABANI'!G3,1),"")</f>
        <v/>
      </c>
      <c r="Q3" s="29" t="str">
        <f t="array" ref="Q3">IF(P3="","",ROW())</f>
        <v/>
      </c>
    </row>
    <row r="4" spans="1:20" ht="27" customHeight="1">
      <c r="A4" s="3">
        <f t="shared" si="0"/>
        <v>3</v>
      </c>
      <c r="B4" s="296">
        <v>40983</v>
      </c>
      <c r="C4" s="297" t="s">
        <v>5148</v>
      </c>
      <c r="D4" s="297" t="s">
        <v>5327</v>
      </c>
      <c r="E4" s="297" t="s">
        <v>4593</v>
      </c>
      <c r="F4" s="297" t="s">
        <v>12</v>
      </c>
      <c r="G4" s="297" t="s">
        <v>13</v>
      </c>
      <c r="H4" s="298" t="s">
        <v>5325</v>
      </c>
      <c r="I4" s="297">
        <v>5445581924</v>
      </c>
      <c r="J4" s="297" t="s">
        <v>5326</v>
      </c>
      <c r="K4" s="299">
        <v>45848</v>
      </c>
      <c r="L4" s="297" t="s">
        <v>1823</v>
      </c>
      <c r="M4" s="3" t="str">
        <f>IFERROR(INDEX('SINIF GÜNLER'!$A:$C,MATCH('VERİ TABANI'!$D4,'SINIF GÜNLER'!$B:$B,0),MATCH('VERİ TABANI'!$M$1,'SINIF GÜNLER'!$A$1:$C$1,0)),"")</f>
        <v/>
      </c>
      <c r="P4" s="28" t="str">
        <f t="array" ref="P4">IFERROR(SEARCH(ÖĞRETMEN,'VERİ TABANI'!G4,1),"")</f>
        <v/>
      </c>
      <c r="Q4" s="29" t="str">
        <f>IF(P4="","",ROW())</f>
        <v/>
      </c>
    </row>
    <row r="5" spans="1:20" ht="27" customHeight="1">
      <c r="A5" s="3">
        <f t="shared" si="0"/>
        <v>4</v>
      </c>
      <c r="B5" s="296">
        <v>50147</v>
      </c>
      <c r="C5" s="297" t="s">
        <v>4542</v>
      </c>
      <c r="D5" s="297" t="s">
        <v>5328</v>
      </c>
      <c r="E5" s="297" t="s">
        <v>4593</v>
      </c>
      <c r="F5" s="297" t="s">
        <v>12</v>
      </c>
      <c r="G5" s="297" t="s">
        <v>13</v>
      </c>
      <c r="H5" s="298" t="s">
        <v>5325</v>
      </c>
      <c r="I5" s="297">
        <v>5445581924</v>
      </c>
      <c r="J5" s="297" t="s">
        <v>5326</v>
      </c>
      <c r="K5" s="299">
        <v>45856</v>
      </c>
      <c r="L5" s="297" t="s">
        <v>1823</v>
      </c>
      <c r="M5" s="3" t="str">
        <f>IFERROR(INDEX('SINIF GÜNLER'!$A:$C,MATCH('VERİ TABANI'!$D5,'SINIF GÜNLER'!$B:$B,0),MATCH('VERİ TABANI'!$M$1,'SINIF GÜNLER'!$A$1:$C$1,0)),"")</f>
        <v/>
      </c>
      <c r="P5" s="28" t="str">
        <f t="array" ref="P5">IFERROR(SEARCH(ÖĞRETMEN,'VERİ TABANI'!G5,1),"")</f>
        <v/>
      </c>
      <c r="Q5" s="29" t="str">
        <f>IF(P5="","",ROW())</f>
        <v/>
      </c>
    </row>
    <row r="6" spans="1:20" ht="27" customHeight="1">
      <c r="A6" s="3">
        <f t="shared" si="0"/>
        <v>5</v>
      </c>
      <c r="B6" s="296">
        <v>40123</v>
      </c>
      <c r="C6" s="297" t="s">
        <v>7482</v>
      </c>
      <c r="D6" s="297" t="s">
        <v>5394</v>
      </c>
      <c r="E6" s="297" t="s">
        <v>3912</v>
      </c>
      <c r="F6" s="297" t="s">
        <v>12</v>
      </c>
      <c r="G6" s="297" t="s">
        <v>13</v>
      </c>
      <c r="H6" s="298" t="s">
        <v>6978</v>
      </c>
      <c r="I6" s="297">
        <v>5303012051</v>
      </c>
      <c r="J6" s="297" t="s">
        <v>6979</v>
      </c>
      <c r="K6" s="299">
        <v>46017</v>
      </c>
      <c r="L6" s="297" t="s">
        <v>6980</v>
      </c>
      <c r="M6" s="3" t="str">
        <f>IFERROR(INDEX('SINIF GÜNLER'!$A:$C,MATCH('VERİ TABANI'!$D6,'SINIF GÜNLER'!$B:$B,0),MATCH('VERİ TABANI'!$M$1,'SINIF GÜNLER'!$A$1:$C$1,0)),"")</f>
        <v/>
      </c>
      <c r="P6" s="28" t="str">
        <f t="array" ref="P6">IFERROR(SEARCH(ÖĞRETMEN,'VERİ TABANI'!G6,1),"")</f>
        <v/>
      </c>
      <c r="Q6" s="29" t="str">
        <f>IF(P6="","",ROW())</f>
        <v/>
      </c>
    </row>
    <row r="7" spans="1:20" ht="27" customHeight="1">
      <c r="A7" s="3">
        <f t="shared" si="0"/>
        <v>6</v>
      </c>
      <c r="B7" s="296">
        <v>51154</v>
      </c>
      <c r="C7" s="297" t="s">
        <v>6977</v>
      </c>
      <c r="D7" s="297" t="s">
        <v>3208</v>
      </c>
      <c r="E7" s="297" t="s">
        <v>4592</v>
      </c>
      <c r="F7" s="297" t="s">
        <v>12</v>
      </c>
      <c r="G7" s="297" t="s">
        <v>13</v>
      </c>
      <c r="H7" s="298" t="s">
        <v>6978</v>
      </c>
      <c r="I7" s="297">
        <v>5303012051</v>
      </c>
      <c r="J7" s="297" t="s">
        <v>6979</v>
      </c>
      <c r="K7" s="299">
        <v>45989</v>
      </c>
      <c r="L7" s="297" t="s">
        <v>6980</v>
      </c>
      <c r="M7" s="3" t="str">
        <f>IFERROR(INDEX('SINIF GÜNLER'!$A:$C,MATCH('VERİ TABANI'!$D7,'SINIF GÜNLER'!$B:$B,0),MATCH('VERİ TABANI'!$M$1,'SINIF GÜNLER'!$A$1:$C$1,0)),"")</f>
        <v>PAZARTESİ</v>
      </c>
      <c r="P7" s="28" t="str">
        <f t="array" ref="P7">IFERROR(SEARCH(ÖĞRETMEN,'VERİ TABANI'!G7,1),"")</f>
        <v/>
      </c>
      <c r="Q7" s="29" t="str">
        <f>IF(P7="","",ROW())</f>
        <v/>
      </c>
    </row>
    <row r="8" spans="1:20" ht="27" customHeight="1">
      <c r="A8" s="3">
        <f t="shared" si="0"/>
        <v>7</v>
      </c>
      <c r="B8" s="296">
        <v>41668</v>
      </c>
      <c r="C8" s="297" t="s">
        <v>3919</v>
      </c>
      <c r="D8" s="297" t="s">
        <v>2953</v>
      </c>
      <c r="E8" s="297" t="s">
        <v>7016</v>
      </c>
      <c r="F8" s="297" t="s">
        <v>12</v>
      </c>
      <c r="G8" s="297" t="s">
        <v>13</v>
      </c>
      <c r="H8" s="298" t="s">
        <v>3920</v>
      </c>
      <c r="I8" s="297">
        <v>5466522522</v>
      </c>
      <c r="J8" s="297" t="s">
        <v>3921</v>
      </c>
      <c r="K8" s="299">
        <v>45554</v>
      </c>
      <c r="L8" s="297" t="s">
        <v>3922</v>
      </c>
      <c r="M8" s="3" t="str">
        <f>IFERROR(INDEX('SINIF GÜNLER'!$A:$C,MATCH('VERİ TABANI'!$D8,'SINIF GÜNLER'!$B:$B,0),MATCH('VERİ TABANI'!$M$1,'SINIF GÜNLER'!$A$1:$C$1,0)),"")</f>
        <v>SALI</v>
      </c>
      <c r="P8" s="28" t="str">
        <f t="array" ref="P8">IFERROR(SEARCH(ÖĞRETMEN,'VERİ TABANI'!G8,1),"")</f>
        <v/>
      </c>
      <c r="Q8" s="29" t="str">
        <f t="shared" ref="Q8:Q71" si="1">IF(P8="","",ROW())</f>
        <v/>
      </c>
    </row>
    <row r="9" spans="1:20" ht="27" customHeight="1">
      <c r="A9" s="3">
        <f t="shared" si="0"/>
        <v>8</v>
      </c>
      <c r="B9" s="296">
        <v>30353</v>
      </c>
      <c r="C9" s="297" t="s">
        <v>1917</v>
      </c>
      <c r="D9" s="297" t="s">
        <v>5331</v>
      </c>
      <c r="E9" s="297" t="s">
        <v>3915</v>
      </c>
      <c r="F9" s="297" t="s">
        <v>12</v>
      </c>
      <c r="G9" s="297" t="s">
        <v>13</v>
      </c>
      <c r="H9" s="298" t="s">
        <v>3920</v>
      </c>
      <c r="I9" s="297">
        <v>5466522522</v>
      </c>
      <c r="J9" s="297" t="s">
        <v>3921</v>
      </c>
      <c r="K9" s="299">
        <v>45940</v>
      </c>
      <c r="L9" s="297" t="s">
        <v>3922</v>
      </c>
      <c r="M9" s="3" t="str">
        <f>IFERROR(INDEX('SINIF GÜNLER'!$A:$C,MATCH('VERİ TABANI'!$D9,'SINIF GÜNLER'!$B:$B,0),MATCH('VERİ TABANI'!$M$1,'SINIF GÜNLER'!$A$1:$C$1,0)),"")</f>
        <v/>
      </c>
      <c r="P9" s="28" t="str">
        <f t="array" ref="P9">IFERROR(SEARCH(ÖĞRETMEN,'VERİ TABANI'!G9,1),"")</f>
        <v/>
      </c>
      <c r="Q9" s="29" t="str">
        <f t="shared" si="1"/>
        <v/>
      </c>
    </row>
    <row r="10" spans="1:20" ht="27" customHeight="1">
      <c r="A10" s="3">
        <f t="shared" si="0"/>
        <v>9</v>
      </c>
      <c r="B10" s="296">
        <v>50133</v>
      </c>
      <c r="C10" s="297" t="s">
        <v>5332</v>
      </c>
      <c r="D10" s="297" t="s">
        <v>5333</v>
      </c>
      <c r="E10" s="297" t="s">
        <v>3915</v>
      </c>
      <c r="F10" s="297" t="s">
        <v>27</v>
      </c>
      <c r="G10" s="297" t="s">
        <v>13</v>
      </c>
      <c r="H10" s="298" t="s">
        <v>3353</v>
      </c>
      <c r="I10" s="297">
        <v>5304505301</v>
      </c>
      <c r="J10" s="297" t="s">
        <v>3354</v>
      </c>
      <c r="K10" s="299">
        <v>45855</v>
      </c>
      <c r="L10" s="297" t="s">
        <v>3355</v>
      </c>
      <c r="M10" s="3" t="str">
        <f>IFERROR(INDEX('SINIF GÜNLER'!$A:$C,MATCH('VERİ TABANI'!$D10,'SINIF GÜNLER'!$B:$B,0),MATCH('VERİ TABANI'!$M$1,'SINIF GÜNLER'!$A$1:$C$1,0)),"")</f>
        <v/>
      </c>
      <c r="P10" s="28" t="str">
        <f t="array" ref="P10">IFERROR(SEARCH(ÖĞRETMEN,'VERİ TABANI'!G10,1),"")</f>
        <v/>
      </c>
      <c r="Q10" s="29" t="str">
        <f t="shared" si="1"/>
        <v/>
      </c>
    </row>
    <row r="11" spans="1:20" ht="27" customHeight="1">
      <c r="A11" s="3">
        <f t="shared" si="0"/>
        <v>10</v>
      </c>
      <c r="B11" s="296">
        <v>42792</v>
      </c>
      <c r="C11" s="297" t="s">
        <v>4877</v>
      </c>
      <c r="D11" s="297" t="s">
        <v>5328</v>
      </c>
      <c r="E11" s="297" t="s">
        <v>3915</v>
      </c>
      <c r="F11" s="297" t="s">
        <v>27</v>
      </c>
      <c r="G11" s="297" t="s">
        <v>13</v>
      </c>
      <c r="H11" s="298" t="s">
        <v>3353</v>
      </c>
      <c r="I11" s="297">
        <v>5304505301</v>
      </c>
      <c r="J11" s="297" t="s">
        <v>3354</v>
      </c>
      <c r="K11" s="299">
        <v>45642</v>
      </c>
      <c r="L11" s="297" t="s">
        <v>3355</v>
      </c>
      <c r="M11" s="3" t="str">
        <f>IFERROR(INDEX('SINIF GÜNLER'!$A:$C,MATCH('VERİ TABANI'!$D11,'SINIF GÜNLER'!$B:$B,0),MATCH('VERİ TABANI'!$M$1,'SINIF GÜNLER'!$A$1:$C$1,0)),"")</f>
        <v/>
      </c>
      <c r="P11" s="28" t="str">
        <f t="array" ref="P11">IFERROR(SEARCH(ÖĞRETMEN,'VERİ TABANI'!G11,1),"")</f>
        <v/>
      </c>
      <c r="Q11" s="29" t="str">
        <f t="shared" si="1"/>
        <v/>
      </c>
    </row>
    <row r="12" spans="1:20" ht="27" customHeight="1">
      <c r="A12" s="3">
        <f t="shared" si="0"/>
        <v>11</v>
      </c>
      <c r="B12" s="296">
        <v>41160</v>
      </c>
      <c r="C12" s="297" t="s">
        <v>3352</v>
      </c>
      <c r="D12" s="297" t="s">
        <v>5334</v>
      </c>
      <c r="E12" s="297" t="s">
        <v>7006</v>
      </c>
      <c r="F12" s="297" t="s">
        <v>27</v>
      </c>
      <c r="G12" s="297" t="s">
        <v>13</v>
      </c>
      <c r="H12" s="298" t="s">
        <v>3353</v>
      </c>
      <c r="I12" s="297">
        <v>5304505301</v>
      </c>
      <c r="J12" s="297" t="s">
        <v>3354</v>
      </c>
      <c r="K12" s="299">
        <v>45544</v>
      </c>
      <c r="L12" s="297" t="s">
        <v>3355</v>
      </c>
      <c r="M12" s="3" t="str">
        <f>IFERROR(INDEX('SINIF GÜNLER'!$A:$C,MATCH('VERİ TABANI'!$D12,'SINIF GÜNLER'!$B:$B,0),MATCH('VERİ TABANI'!$M$1,'SINIF GÜNLER'!$A$1:$C$1,0)),"")</f>
        <v/>
      </c>
      <c r="P12" s="28" t="str">
        <f t="array" ref="P12">IFERROR(SEARCH(ÖĞRETMEN,'VERİ TABANI'!G12,1),"")</f>
        <v/>
      </c>
      <c r="Q12" s="29" t="str">
        <f t="shared" si="1"/>
        <v/>
      </c>
    </row>
    <row r="13" spans="1:20" ht="27" customHeight="1">
      <c r="A13" s="3">
        <f t="shared" si="0"/>
        <v>12</v>
      </c>
      <c r="B13" s="296">
        <v>40274</v>
      </c>
      <c r="C13" s="297" t="s">
        <v>3241</v>
      </c>
      <c r="D13" s="297" t="s">
        <v>2956</v>
      </c>
      <c r="E13" s="297" t="s">
        <v>4593</v>
      </c>
      <c r="F13" s="297" t="s">
        <v>22</v>
      </c>
      <c r="G13" s="297" t="s">
        <v>13</v>
      </c>
      <c r="H13" s="298" t="s">
        <v>3242</v>
      </c>
      <c r="I13" s="297">
        <v>5439401402</v>
      </c>
      <c r="J13" s="297" t="s">
        <v>3243</v>
      </c>
      <c r="K13" s="299">
        <v>45510</v>
      </c>
      <c r="L13" s="297" t="s">
        <v>3244</v>
      </c>
      <c r="M13" s="3" t="str">
        <f>IFERROR(INDEX('SINIF GÜNLER'!$A:$C,MATCH('VERİ TABANI'!$D13,'SINIF GÜNLER'!$B:$B,0),MATCH('VERİ TABANI'!$M$1,'SINIF GÜNLER'!$A$1:$C$1,0)),"")</f>
        <v>PAZARTESİ</v>
      </c>
      <c r="P13" s="28" t="str">
        <f t="array" ref="P13">IFERROR(SEARCH(ÖĞRETMEN,'VERİ TABANI'!G13,1),"")</f>
        <v/>
      </c>
      <c r="Q13" s="29" t="str">
        <f t="shared" si="1"/>
        <v/>
      </c>
    </row>
    <row r="14" spans="1:20" ht="27" customHeight="1">
      <c r="A14" s="3">
        <f t="shared" si="0"/>
        <v>13</v>
      </c>
      <c r="B14" s="296">
        <v>51377</v>
      </c>
      <c r="C14" s="297" t="s">
        <v>7483</v>
      </c>
      <c r="D14" s="297" t="s">
        <v>7484</v>
      </c>
      <c r="E14" s="297" t="s">
        <v>3926</v>
      </c>
      <c r="F14" s="297" t="s">
        <v>12</v>
      </c>
      <c r="G14" s="297" t="s">
        <v>13</v>
      </c>
      <c r="H14" s="298" t="s">
        <v>7485</v>
      </c>
      <c r="I14" s="297">
        <v>5535533465</v>
      </c>
      <c r="J14" s="297" t="s">
        <v>7486</v>
      </c>
      <c r="K14" s="299">
        <v>46086</v>
      </c>
      <c r="L14" s="297" t="s">
        <v>7487</v>
      </c>
      <c r="M14" s="3" t="str">
        <f>IFERROR(INDEX('SINIF GÜNLER'!$A:$C,MATCH('VERİ TABANI'!$D14,'SINIF GÜNLER'!$B:$B,0),MATCH('VERİ TABANI'!$M$1,'SINIF GÜNLER'!$A$1:$C$1,0)),"")</f>
        <v/>
      </c>
      <c r="P14" s="28" t="str">
        <f t="array" ref="P14">IFERROR(SEARCH(ÖĞRETMEN,'VERİ TABANI'!G14,1),"")</f>
        <v/>
      </c>
      <c r="Q14" s="29" t="str">
        <f t="shared" si="1"/>
        <v/>
      </c>
    </row>
    <row r="15" spans="1:20" ht="27" customHeight="1">
      <c r="A15" s="3">
        <f t="shared" si="0"/>
        <v>14</v>
      </c>
      <c r="B15" s="296">
        <v>50019</v>
      </c>
      <c r="C15" s="297" t="s">
        <v>5091</v>
      </c>
      <c r="D15" s="297" t="s">
        <v>5392</v>
      </c>
      <c r="E15" s="297" t="s">
        <v>4593</v>
      </c>
      <c r="F15" s="297" t="s">
        <v>12</v>
      </c>
      <c r="G15" s="297" t="s">
        <v>13</v>
      </c>
      <c r="H15" s="298" t="s">
        <v>1090</v>
      </c>
      <c r="I15" s="297">
        <v>5374704247</v>
      </c>
      <c r="J15" s="297" t="s">
        <v>1091</v>
      </c>
      <c r="K15" s="299">
        <v>45706</v>
      </c>
      <c r="L15" s="297" t="s">
        <v>564</v>
      </c>
      <c r="M15" s="3" t="str">
        <f>IFERROR(INDEX('SINIF GÜNLER'!$A:$C,MATCH('VERİ TABANI'!$D15,'SINIF GÜNLER'!$B:$B,0),MATCH('VERİ TABANI'!$M$1,'SINIF GÜNLER'!$A$1:$C$1,0)),"")</f>
        <v/>
      </c>
      <c r="P15" s="28" t="str">
        <f t="array" ref="P15">IFERROR(SEARCH(ÖĞRETMEN,'VERİ TABANI'!G15,1),"")</f>
        <v/>
      </c>
      <c r="Q15" s="29" t="str">
        <f t="shared" si="1"/>
        <v/>
      </c>
    </row>
    <row r="16" spans="1:20" ht="27" customHeight="1">
      <c r="A16" s="3">
        <f t="shared" si="0"/>
        <v>15</v>
      </c>
      <c r="B16" s="296">
        <v>40944</v>
      </c>
      <c r="C16" s="297" t="s">
        <v>3655</v>
      </c>
      <c r="D16" s="297" t="s">
        <v>5336</v>
      </c>
      <c r="E16" s="297" t="s">
        <v>4593</v>
      </c>
      <c r="F16" s="297" t="s">
        <v>12</v>
      </c>
      <c r="G16" s="297" t="s">
        <v>13</v>
      </c>
      <c r="H16" s="298" t="s">
        <v>1090</v>
      </c>
      <c r="I16" s="297">
        <v>5374704247</v>
      </c>
      <c r="J16" s="297" t="s">
        <v>1091</v>
      </c>
      <c r="K16" s="299">
        <v>45540</v>
      </c>
      <c r="L16" s="297" t="s">
        <v>564</v>
      </c>
      <c r="M16" s="3" t="str">
        <f>IFERROR(INDEX('SINIF GÜNLER'!$A:$C,MATCH('VERİ TABANI'!$D16,'SINIF GÜNLER'!$B:$B,0),MATCH('VERİ TABANI'!$M$1,'SINIF GÜNLER'!$A$1:$C$1,0)),"")</f>
        <v/>
      </c>
      <c r="P16" s="28" t="str">
        <f t="array" ref="P16">IFERROR(SEARCH(ÖĞRETMEN,'VERİ TABANI'!G16,1),"")</f>
        <v/>
      </c>
      <c r="Q16" s="29" t="str">
        <f t="shared" si="1"/>
        <v/>
      </c>
    </row>
    <row r="17" spans="1:17" ht="27" customHeight="1">
      <c r="A17" s="3">
        <f t="shared" si="0"/>
        <v>16</v>
      </c>
      <c r="B17" s="296">
        <v>40877</v>
      </c>
      <c r="C17" s="297" t="s">
        <v>3656</v>
      </c>
      <c r="D17" s="297" t="s">
        <v>5331</v>
      </c>
      <c r="E17" s="297" t="s">
        <v>4593</v>
      </c>
      <c r="F17" s="297" t="s">
        <v>12</v>
      </c>
      <c r="G17" s="297" t="s">
        <v>13</v>
      </c>
      <c r="H17" s="298" t="s">
        <v>1090</v>
      </c>
      <c r="I17" s="297">
        <v>5374704247</v>
      </c>
      <c r="J17" s="297" t="s">
        <v>1091</v>
      </c>
      <c r="K17" s="299">
        <v>45539</v>
      </c>
      <c r="L17" s="297" t="s">
        <v>564</v>
      </c>
      <c r="M17" s="3" t="str">
        <f>IFERROR(INDEX('SINIF GÜNLER'!$A:$C,MATCH('VERİ TABANI'!$D17,'SINIF GÜNLER'!$B:$B,0),MATCH('VERİ TABANI'!$M$1,'SINIF GÜNLER'!$A$1:$C$1,0)),"")</f>
        <v/>
      </c>
      <c r="P17" s="28" t="str">
        <f t="array" ref="P17">IFERROR(SEARCH(ÖĞRETMEN,'VERİ TABANI'!G17,1),"")</f>
        <v/>
      </c>
      <c r="Q17" s="29" t="str">
        <f t="shared" si="1"/>
        <v/>
      </c>
    </row>
    <row r="18" spans="1:17" ht="27" customHeight="1">
      <c r="A18" s="3">
        <f t="shared" si="0"/>
        <v>17</v>
      </c>
      <c r="B18" s="296">
        <v>50626</v>
      </c>
      <c r="C18" s="297" t="s">
        <v>5337</v>
      </c>
      <c r="D18" s="297" t="s">
        <v>5333</v>
      </c>
      <c r="E18" s="297" t="s">
        <v>4593</v>
      </c>
      <c r="F18" s="297" t="s">
        <v>12</v>
      </c>
      <c r="G18" s="297" t="s">
        <v>13</v>
      </c>
      <c r="H18" s="298" t="s">
        <v>1090</v>
      </c>
      <c r="I18" s="297">
        <v>5374704247</v>
      </c>
      <c r="J18" s="297" t="s">
        <v>1091</v>
      </c>
      <c r="K18" s="299">
        <v>45912</v>
      </c>
      <c r="L18" s="297" t="s">
        <v>564</v>
      </c>
      <c r="M18" s="3" t="str">
        <f>IFERROR(INDEX('SINIF GÜNLER'!$A:$C,MATCH('VERİ TABANI'!$D18,'SINIF GÜNLER'!$B:$B,0),MATCH('VERİ TABANI'!$M$1,'SINIF GÜNLER'!$A$1:$C$1,0)),"")</f>
        <v/>
      </c>
      <c r="P18" s="28" t="str">
        <f t="array" ref="P18">IFERROR(SEARCH(ÖĞRETMEN,'VERİ TABANI'!G18,1),"")</f>
        <v/>
      </c>
      <c r="Q18" s="29" t="str">
        <f t="shared" si="1"/>
        <v/>
      </c>
    </row>
    <row r="19" spans="1:17" ht="27" customHeight="1">
      <c r="A19" s="3">
        <f t="shared" si="0"/>
        <v>18</v>
      </c>
      <c r="B19" s="296">
        <v>21596</v>
      </c>
      <c r="C19" s="297" t="s">
        <v>1804</v>
      </c>
      <c r="D19" s="297" t="s">
        <v>5338</v>
      </c>
      <c r="E19" s="297" t="s">
        <v>7488</v>
      </c>
      <c r="F19" s="297" t="s">
        <v>12</v>
      </c>
      <c r="G19" s="297" t="s">
        <v>13</v>
      </c>
      <c r="H19" s="298" t="s">
        <v>7489</v>
      </c>
      <c r="I19" s="297">
        <v>3121234567</v>
      </c>
      <c r="J19" s="297" t="s">
        <v>7490</v>
      </c>
      <c r="K19" s="299">
        <v>45938</v>
      </c>
      <c r="L19" s="297" t="s">
        <v>2555</v>
      </c>
      <c r="M19" s="3" t="str">
        <f>IFERROR(INDEX('SINIF GÜNLER'!$A:$C,MATCH('VERİ TABANI'!$D19,'SINIF GÜNLER'!$B:$B,0),MATCH('VERİ TABANI'!$M$1,'SINIF GÜNLER'!$A$1:$C$1,0)),"")</f>
        <v/>
      </c>
      <c r="P19" s="28" t="str">
        <f t="array" ref="P19">IFERROR(SEARCH(ÖĞRETMEN,'VERİ TABANI'!G19,1),"")</f>
        <v/>
      </c>
      <c r="Q19" s="29" t="str">
        <f t="shared" si="1"/>
        <v/>
      </c>
    </row>
    <row r="20" spans="1:17" ht="27" customHeight="1">
      <c r="A20" s="3">
        <f t="shared" si="0"/>
        <v>19</v>
      </c>
      <c r="B20" s="296">
        <v>21747</v>
      </c>
      <c r="C20" s="297" t="s">
        <v>1855</v>
      </c>
      <c r="D20" s="297" t="s">
        <v>7463</v>
      </c>
      <c r="E20" s="297" t="s">
        <v>3968</v>
      </c>
      <c r="F20" s="297" t="s">
        <v>1821</v>
      </c>
      <c r="G20" s="297" t="s">
        <v>13</v>
      </c>
      <c r="H20" s="298" t="s">
        <v>7491</v>
      </c>
      <c r="I20" s="297">
        <v>5076674966</v>
      </c>
      <c r="J20" s="297" t="s">
        <v>7492</v>
      </c>
      <c r="K20" s="299">
        <v>46083</v>
      </c>
      <c r="L20" s="297" t="s">
        <v>1856</v>
      </c>
      <c r="M20" s="3" t="str">
        <f>IFERROR(INDEX('SINIF GÜNLER'!$A:$C,MATCH('VERİ TABANI'!$D20,'SINIF GÜNLER'!$B:$B,0),MATCH('VERİ TABANI'!$M$1,'SINIF GÜNLER'!$A$1:$C$1,0)),"")</f>
        <v/>
      </c>
      <c r="P20" s="28" t="str">
        <f t="array" ref="P20">IFERROR(SEARCH(ÖĞRETMEN,'VERİ TABANI'!G20,1),"")</f>
        <v/>
      </c>
      <c r="Q20" s="29" t="str">
        <f t="shared" si="1"/>
        <v/>
      </c>
    </row>
    <row r="21" spans="1:17" ht="27" customHeight="1">
      <c r="A21" s="3">
        <f t="shared" si="0"/>
        <v>20</v>
      </c>
      <c r="B21" s="296">
        <v>21847</v>
      </c>
      <c r="C21" s="297" t="s">
        <v>7493</v>
      </c>
      <c r="D21" s="297" t="s">
        <v>5362</v>
      </c>
      <c r="E21" s="297" t="s">
        <v>7008</v>
      </c>
      <c r="F21" s="297" t="s">
        <v>1821</v>
      </c>
      <c r="G21" s="297" t="s">
        <v>13</v>
      </c>
      <c r="H21" s="298" t="s">
        <v>7491</v>
      </c>
      <c r="I21" s="297">
        <v>5076674966</v>
      </c>
      <c r="J21" s="297" t="s">
        <v>7492</v>
      </c>
      <c r="K21" s="299">
        <v>45999</v>
      </c>
      <c r="L21" s="297" t="s">
        <v>1856</v>
      </c>
      <c r="M21" s="3" t="str">
        <f>IFERROR(INDEX('SINIF GÜNLER'!$A:$C,MATCH('VERİ TABANI'!$D21,'SINIF GÜNLER'!$B:$B,0),MATCH('VERİ TABANI'!$M$1,'SINIF GÜNLER'!$A$1:$C$1,0)),"")</f>
        <v/>
      </c>
      <c r="P21" s="28" t="str">
        <f t="array" ref="P21">IFERROR(SEARCH(ÖĞRETMEN,'VERİ TABANI'!G21,1),"")</f>
        <v/>
      </c>
      <c r="Q21" s="29" t="str">
        <f t="shared" si="1"/>
        <v/>
      </c>
    </row>
    <row r="22" spans="1:17" ht="27" customHeight="1">
      <c r="A22" s="3">
        <f t="shared" si="0"/>
        <v>21</v>
      </c>
      <c r="B22" s="296">
        <v>31022</v>
      </c>
      <c r="C22" s="297" t="s">
        <v>2642</v>
      </c>
      <c r="D22" s="297" t="s">
        <v>5344</v>
      </c>
      <c r="E22" s="297" t="s">
        <v>3912</v>
      </c>
      <c r="F22" s="297" t="s">
        <v>1821</v>
      </c>
      <c r="G22" s="297" t="s">
        <v>13</v>
      </c>
      <c r="H22" s="298" t="s">
        <v>7491</v>
      </c>
      <c r="I22" s="297">
        <v>5076674966</v>
      </c>
      <c r="J22" s="297" t="s">
        <v>7492</v>
      </c>
      <c r="K22" s="299">
        <v>46083</v>
      </c>
      <c r="L22" s="297" t="s">
        <v>1856</v>
      </c>
      <c r="M22" s="3" t="str">
        <f>IFERROR(INDEX('SINIF GÜNLER'!$A:$C,MATCH('VERİ TABANI'!$D22,'SINIF GÜNLER'!$B:$B,0),MATCH('VERİ TABANI'!$M$1,'SINIF GÜNLER'!$A$1:$C$1,0)),"")</f>
        <v/>
      </c>
      <c r="P22" s="28" t="str">
        <f t="array" ref="P22">IFERROR(SEARCH(ÖĞRETMEN,'VERİ TABANI'!G22,1),"")</f>
        <v/>
      </c>
      <c r="Q22" s="29" t="str">
        <f t="shared" si="1"/>
        <v/>
      </c>
    </row>
    <row r="23" spans="1:17" ht="27" customHeight="1">
      <c r="A23" s="3">
        <f t="shared" si="0"/>
        <v>22</v>
      </c>
      <c r="B23" s="296">
        <v>41154</v>
      </c>
      <c r="C23" s="297" t="s">
        <v>3360</v>
      </c>
      <c r="D23" s="297" t="s">
        <v>7463</v>
      </c>
      <c r="E23" s="297" t="s">
        <v>4592</v>
      </c>
      <c r="F23" s="297" t="s">
        <v>1821</v>
      </c>
      <c r="G23" s="297" t="s">
        <v>13</v>
      </c>
      <c r="H23" s="298" t="s">
        <v>5339</v>
      </c>
      <c r="I23" s="297">
        <v>5549200193</v>
      </c>
      <c r="J23" s="297" t="s">
        <v>5340</v>
      </c>
      <c r="K23" s="299">
        <v>45841</v>
      </c>
      <c r="L23" s="297" t="s">
        <v>5341</v>
      </c>
      <c r="M23" s="3" t="str">
        <f>IFERROR(INDEX('SINIF GÜNLER'!$A:$C,MATCH('VERİ TABANI'!$D23,'SINIF GÜNLER'!$B:$B,0),MATCH('VERİ TABANI'!$M$1,'SINIF GÜNLER'!$A$1:$C$1,0)),"")</f>
        <v/>
      </c>
      <c r="P23" s="28" t="str">
        <f t="array" ref="P23">IFERROR(SEARCH(ÖĞRETMEN,'VERİ TABANI'!G23,1),"")</f>
        <v/>
      </c>
      <c r="Q23" s="29" t="str">
        <f t="shared" si="1"/>
        <v/>
      </c>
    </row>
    <row r="24" spans="1:17" ht="27" customHeight="1">
      <c r="A24" s="3">
        <f t="shared" si="0"/>
        <v>23</v>
      </c>
      <c r="B24" s="296">
        <v>51263</v>
      </c>
      <c r="C24" s="297" t="s">
        <v>7494</v>
      </c>
      <c r="D24" s="297" t="s">
        <v>5349</v>
      </c>
      <c r="E24" s="297" t="s">
        <v>7012</v>
      </c>
      <c r="F24" s="297" t="s">
        <v>20</v>
      </c>
      <c r="G24" s="297" t="s">
        <v>13</v>
      </c>
      <c r="H24" s="298" t="s">
        <v>7495</v>
      </c>
      <c r="I24" s="297">
        <v>5364094592</v>
      </c>
      <c r="J24" s="297" t="s">
        <v>7496</v>
      </c>
      <c r="K24" s="299">
        <v>46118</v>
      </c>
      <c r="L24" s="297" t="s">
        <v>7497</v>
      </c>
      <c r="M24" s="3" t="str">
        <f>IFERROR(INDEX('SINIF GÜNLER'!$A:$C,MATCH('VERİ TABANI'!$D24,'SINIF GÜNLER'!$B:$B,0),MATCH('VERİ TABANI'!$M$1,'SINIF GÜNLER'!$A$1:$C$1,0)),"")</f>
        <v/>
      </c>
      <c r="P24" s="28" t="str">
        <f t="array" ref="P24">IFERROR(SEARCH(ÖĞRETMEN,'VERİ TABANI'!G24,1),"")</f>
        <v/>
      </c>
      <c r="Q24" s="29" t="str">
        <f t="shared" si="1"/>
        <v/>
      </c>
    </row>
    <row r="25" spans="1:17" ht="27" customHeight="1">
      <c r="A25" s="3">
        <f t="shared" si="0"/>
        <v>24</v>
      </c>
      <c r="B25" s="296">
        <v>42870</v>
      </c>
      <c r="C25" s="297" t="s">
        <v>5043</v>
      </c>
      <c r="D25" s="297" t="s">
        <v>5328</v>
      </c>
      <c r="E25" s="297" t="s">
        <v>4592</v>
      </c>
      <c r="F25" s="297" t="s">
        <v>1821</v>
      </c>
      <c r="G25" s="297" t="s">
        <v>13</v>
      </c>
      <c r="H25" s="298" t="s">
        <v>1317</v>
      </c>
      <c r="I25" s="297">
        <v>5369358742</v>
      </c>
      <c r="J25" s="297" t="s">
        <v>1318</v>
      </c>
      <c r="K25" s="299">
        <v>45831</v>
      </c>
      <c r="L25" s="297" t="s">
        <v>646</v>
      </c>
      <c r="M25" s="3" t="str">
        <f>IFERROR(INDEX('SINIF GÜNLER'!$A:$C,MATCH('VERİ TABANI'!$D25,'SINIF GÜNLER'!$B:$B,0),MATCH('VERİ TABANI'!$M$1,'SINIF GÜNLER'!$A$1:$C$1,0)),"")</f>
        <v/>
      </c>
      <c r="P25" s="28" t="str">
        <f t="array" ref="P25">IFERROR(SEARCH(ÖĞRETMEN,'VERİ TABANI'!G25,1),"")</f>
        <v/>
      </c>
      <c r="Q25" s="29" t="str">
        <f t="shared" si="1"/>
        <v/>
      </c>
    </row>
    <row r="26" spans="1:17" ht="27" customHeight="1">
      <c r="A26" s="3">
        <f t="shared" si="0"/>
        <v>25</v>
      </c>
      <c r="B26" s="296">
        <v>40227</v>
      </c>
      <c r="C26" s="297" t="s">
        <v>3650</v>
      </c>
      <c r="D26" s="297" t="s">
        <v>5346</v>
      </c>
      <c r="E26" s="297" t="s">
        <v>3917</v>
      </c>
      <c r="F26" s="297" t="s">
        <v>12</v>
      </c>
      <c r="G26" s="297" t="s">
        <v>13</v>
      </c>
      <c r="H26" s="298" t="s">
        <v>1317</v>
      </c>
      <c r="I26" s="297">
        <v>5369358742</v>
      </c>
      <c r="J26" s="297" t="s">
        <v>1318</v>
      </c>
      <c r="K26" s="299">
        <v>45861</v>
      </c>
      <c r="L26" s="297" t="s">
        <v>646</v>
      </c>
      <c r="M26" s="3" t="str">
        <f>IFERROR(INDEX('SINIF GÜNLER'!$A:$C,MATCH('VERİ TABANI'!$D26,'SINIF GÜNLER'!$B:$B,0),MATCH('VERİ TABANI'!$M$1,'SINIF GÜNLER'!$A$1:$C$1,0)),"")</f>
        <v/>
      </c>
      <c r="P26" s="28" t="str">
        <f t="array" ref="P26">IFERROR(SEARCH(ÖĞRETMEN,'VERİ TABANI'!G26,1),"")</f>
        <v/>
      </c>
      <c r="Q26" s="29" t="str">
        <f t="shared" si="1"/>
        <v/>
      </c>
    </row>
    <row r="27" spans="1:17" ht="27" customHeight="1">
      <c r="A27" s="3">
        <f t="shared" si="0"/>
        <v>26</v>
      </c>
      <c r="B27" s="296">
        <v>20173</v>
      </c>
      <c r="C27" s="297" t="s">
        <v>399</v>
      </c>
      <c r="D27" s="297" t="s">
        <v>2953</v>
      </c>
      <c r="E27" s="297" t="s">
        <v>4593</v>
      </c>
      <c r="F27" s="297" t="s">
        <v>12</v>
      </c>
      <c r="G27" s="297" t="s">
        <v>13</v>
      </c>
      <c r="H27" s="298" t="s">
        <v>1481</v>
      </c>
      <c r="I27" s="297">
        <v>5439263060</v>
      </c>
      <c r="J27" s="297" t="s">
        <v>1482</v>
      </c>
      <c r="K27" s="299">
        <v>44645</v>
      </c>
      <c r="L27" s="297" t="s">
        <v>647</v>
      </c>
      <c r="M27" s="3" t="str">
        <f>IFERROR(INDEX('SINIF GÜNLER'!$A:$C,MATCH('VERİ TABANI'!$D27,'SINIF GÜNLER'!$B:$B,0),MATCH('VERİ TABANI'!$M$1,'SINIF GÜNLER'!$A$1:$C$1,0)),"")</f>
        <v>SALI</v>
      </c>
      <c r="P27" s="28" t="str">
        <f t="array" ref="P27">IFERROR(SEARCH(ÖĞRETMEN,'VERİ TABANI'!G27,1),"")</f>
        <v/>
      </c>
      <c r="Q27" s="29" t="str">
        <f t="shared" si="1"/>
        <v/>
      </c>
    </row>
    <row r="28" spans="1:17" ht="27" customHeight="1">
      <c r="A28" s="3">
        <f t="shared" si="0"/>
        <v>27</v>
      </c>
      <c r="B28" s="296">
        <v>40313</v>
      </c>
      <c r="C28" s="297" t="s">
        <v>3494</v>
      </c>
      <c r="D28" s="297" t="s">
        <v>2956</v>
      </c>
      <c r="E28" s="297" t="s">
        <v>3968</v>
      </c>
      <c r="F28" s="297" t="s">
        <v>12</v>
      </c>
      <c r="G28" s="297" t="s">
        <v>13</v>
      </c>
      <c r="H28" s="298" t="s">
        <v>1481</v>
      </c>
      <c r="I28" s="297">
        <v>5439263060</v>
      </c>
      <c r="J28" s="297" t="s">
        <v>1482</v>
      </c>
      <c r="K28" s="299">
        <v>45513</v>
      </c>
      <c r="L28" s="297" t="s">
        <v>647</v>
      </c>
      <c r="M28" s="3" t="str">
        <f>IFERROR(INDEX('SINIF GÜNLER'!$A:$C,MATCH('VERİ TABANI'!$D28,'SINIF GÜNLER'!$B:$B,0),MATCH('VERİ TABANI'!$M$1,'SINIF GÜNLER'!$A$1:$C$1,0)),"")</f>
        <v>PAZARTESİ</v>
      </c>
      <c r="P28" s="28" t="str">
        <f t="array" ref="P28">IFERROR(SEARCH(ÖĞRETMEN,'VERİ TABANI'!G28,1),"")</f>
        <v/>
      </c>
      <c r="Q28" s="29" t="str">
        <f t="shared" si="1"/>
        <v/>
      </c>
    </row>
    <row r="29" spans="1:17" ht="27" customHeight="1">
      <c r="A29" s="3">
        <f t="shared" si="0"/>
        <v>28</v>
      </c>
      <c r="B29" s="296">
        <v>21709</v>
      </c>
      <c r="C29" s="297" t="s">
        <v>566</v>
      </c>
      <c r="D29" s="297" t="s">
        <v>5347</v>
      </c>
      <c r="E29" s="297" t="s">
        <v>4593</v>
      </c>
      <c r="F29" s="297" t="s">
        <v>12</v>
      </c>
      <c r="G29" s="297" t="s">
        <v>13</v>
      </c>
      <c r="H29" s="298" t="s">
        <v>1481</v>
      </c>
      <c r="I29" s="297">
        <v>5439263060</v>
      </c>
      <c r="J29" s="297" t="s">
        <v>1482</v>
      </c>
      <c r="K29" s="299">
        <v>45390</v>
      </c>
      <c r="L29" s="297" t="s">
        <v>647</v>
      </c>
      <c r="M29" s="3" t="str">
        <f>IFERROR(INDEX('SINIF GÜNLER'!$A:$C,MATCH('VERİ TABANI'!$D29,'SINIF GÜNLER'!$B:$B,0),MATCH('VERİ TABANI'!$M$1,'SINIF GÜNLER'!$A$1:$C$1,0)),"")</f>
        <v/>
      </c>
      <c r="P29" s="28" t="str">
        <f t="array" ref="P29">IFERROR(SEARCH(ÖĞRETMEN,'VERİ TABANI'!G29,1),"")</f>
        <v/>
      </c>
      <c r="Q29" s="29" t="str">
        <f t="shared" si="1"/>
        <v/>
      </c>
    </row>
    <row r="30" spans="1:17" ht="27" customHeight="1">
      <c r="A30" s="3">
        <f t="shared" si="0"/>
        <v>29</v>
      </c>
      <c r="B30" s="296">
        <v>40864</v>
      </c>
      <c r="C30" s="297" t="s">
        <v>3495</v>
      </c>
      <c r="D30" s="297" t="s">
        <v>5345</v>
      </c>
      <c r="E30" s="297" t="s">
        <v>7498</v>
      </c>
      <c r="F30" s="297" t="s">
        <v>12</v>
      </c>
      <c r="G30" s="297" t="s">
        <v>13</v>
      </c>
      <c r="H30" s="298" t="s">
        <v>1481</v>
      </c>
      <c r="I30" s="297">
        <v>5439263060</v>
      </c>
      <c r="J30" s="297" t="s">
        <v>1482</v>
      </c>
      <c r="K30" s="299">
        <v>45539</v>
      </c>
      <c r="L30" s="297" t="s">
        <v>647</v>
      </c>
      <c r="M30" s="3" t="str">
        <f>IFERROR(INDEX('SINIF GÜNLER'!$A:$C,MATCH('VERİ TABANI'!$D30,'SINIF GÜNLER'!$B:$B,0),MATCH('VERİ TABANI'!$M$1,'SINIF GÜNLER'!$A$1:$C$1,0)),"")</f>
        <v/>
      </c>
      <c r="P30" s="28" t="str">
        <f t="array" ref="P30">IFERROR(SEARCH(ÖĞRETMEN,'VERİ TABANI'!G30,1),"")</f>
        <v/>
      </c>
      <c r="Q30" s="29" t="str">
        <f t="shared" si="1"/>
        <v/>
      </c>
    </row>
    <row r="31" spans="1:17" ht="27" customHeight="1">
      <c r="A31" s="3">
        <f t="shared" si="0"/>
        <v>30</v>
      </c>
      <c r="B31" s="296">
        <v>60001</v>
      </c>
      <c r="C31" s="297" t="s">
        <v>7499</v>
      </c>
      <c r="D31" s="297"/>
      <c r="E31" s="297"/>
      <c r="F31" s="297" t="s">
        <v>12</v>
      </c>
      <c r="G31" s="297" t="s">
        <v>13</v>
      </c>
      <c r="H31" s="298" t="s">
        <v>1481</v>
      </c>
      <c r="I31" s="297">
        <v>5439263060</v>
      </c>
      <c r="J31" s="297" t="s">
        <v>1482</v>
      </c>
      <c r="K31" s="299">
        <v>46069</v>
      </c>
      <c r="L31" s="297" t="s">
        <v>647</v>
      </c>
      <c r="M31" s="3" t="str">
        <f>IFERROR(INDEX('SINIF GÜNLER'!$A:$C,MATCH('VERİ TABANI'!$D31,'SINIF GÜNLER'!$B:$B,0),MATCH('VERİ TABANI'!$M$1,'SINIF GÜNLER'!$A$1:$C$1,0)),"")</f>
        <v/>
      </c>
      <c r="P31" s="28" t="str">
        <f t="array" ref="P31">IFERROR(SEARCH(ÖĞRETMEN,'VERİ TABANI'!G31,1),"")</f>
        <v/>
      </c>
      <c r="Q31" s="29" t="str">
        <f t="shared" si="1"/>
        <v/>
      </c>
    </row>
    <row r="32" spans="1:17" ht="27" customHeight="1">
      <c r="A32" s="3">
        <f t="shared" si="0"/>
        <v>31</v>
      </c>
      <c r="B32" s="296">
        <v>30441</v>
      </c>
      <c r="C32" s="297" t="s">
        <v>4190</v>
      </c>
      <c r="D32" s="297" t="s">
        <v>5353</v>
      </c>
      <c r="E32" s="297" t="s">
        <v>7500</v>
      </c>
      <c r="F32" s="297" t="s">
        <v>12</v>
      </c>
      <c r="G32" s="297" t="s">
        <v>13</v>
      </c>
      <c r="H32" s="298" t="s">
        <v>2690</v>
      </c>
      <c r="I32" s="297">
        <v>5396854567</v>
      </c>
      <c r="J32" s="297" t="s">
        <v>2691</v>
      </c>
      <c r="K32" s="299">
        <v>46013</v>
      </c>
      <c r="L32" s="297" t="s">
        <v>1794</v>
      </c>
      <c r="M32" s="3" t="str">
        <f>IFERROR(INDEX('SINIF GÜNLER'!$A:$C,MATCH('VERİ TABANI'!$D32,'SINIF GÜNLER'!$B:$B,0),MATCH('VERİ TABANI'!$M$1,'SINIF GÜNLER'!$A$1:$C$1,0)),"")</f>
        <v/>
      </c>
      <c r="P32" s="28" t="str">
        <f t="array" ref="P32">IFERROR(SEARCH(ÖĞRETMEN,'VERİ TABANI'!G32,1),"")</f>
        <v/>
      </c>
      <c r="Q32" s="29" t="str">
        <f t="shared" si="1"/>
        <v/>
      </c>
    </row>
    <row r="33" spans="1:17" ht="27" customHeight="1">
      <c r="A33" s="3">
        <f t="shared" si="0"/>
        <v>32</v>
      </c>
      <c r="B33" s="296">
        <v>30074</v>
      </c>
      <c r="C33" s="297" t="s">
        <v>1795</v>
      </c>
      <c r="D33" s="297" t="s">
        <v>5331</v>
      </c>
      <c r="E33" s="297" t="s">
        <v>7006</v>
      </c>
      <c r="F33" s="297" t="s">
        <v>12</v>
      </c>
      <c r="G33" s="297" t="s">
        <v>13</v>
      </c>
      <c r="H33" s="298" t="s">
        <v>2690</v>
      </c>
      <c r="I33" s="297">
        <v>5396854567</v>
      </c>
      <c r="J33" s="297" t="s">
        <v>2691</v>
      </c>
      <c r="K33" s="299">
        <v>45275</v>
      </c>
      <c r="L33" s="297" t="s">
        <v>1794</v>
      </c>
      <c r="M33" s="3" t="str">
        <f>IFERROR(INDEX('SINIF GÜNLER'!$A:$C,MATCH('VERİ TABANI'!$D33,'SINIF GÜNLER'!$B:$B,0),MATCH('VERİ TABANI'!$M$1,'SINIF GÜNLER'!$A$1:$C$1,0)),"")</f>
        <v/>
      </c>
      <c r="P33" s="28" t="str">
        <f t="array" ref="P33">IFERROR(SEARCH(ÖĞRETMEN,'VERİ TABANI'!G33,1),"")</f>
        <v/>
      </c>
      <c r="Q33" s="29" t="str">
        <f t="shared" si="1"/>
        <v/>
      </c>
    </row>
    <row r="34" spans="1:17" ht="27" customHeight="1">
      <c r="A34" s="3">
        <f t="shared" si="0"/>
        <v>33</v>
      </c>
      <c r="B34" s="296">
        <v>41481</v>
      </c>
      <c r="C34" s="297" t="s">
        <v>7501</v>
      </c>
      <c r="D34" s="297" t="s">
        <v>7502</v>
      </c>
      <c r="E34" s="297" t="s">
        <v>7503</v>
      </c>
      <c r="F34" s="297" t="s">
        <v>12</v>
      </c>
      <c r="G34" s="297" t="s">
        <v>13</v>
      </c>
      <c r="H34" s="298" t="s">
        <v>2690</v>
      </c>
      <c r="I34" s="297">
        <v>5396854567</v>
      </c>
      <c r="J34" s="297" t="s">
        <v>2691</v>
      </c>
      <c r="K34" s="299">
        <v>46104</v>
      </c>
      <c r="L34" s="297" t="s">
        <v>1794</v>
      </c>
      <c r="M34" s="3" t="str">
        <f>IFERROR(INDEX('SINIF GÜNLER'!$A:$C,MATCH('VERİ TABANI'!$D34,'SINIF GÜNLER'!$B:$B,0),MATCH('VERİ TABANI'!$M$1,'SINIF GÜNLER'!$A$1:$C$1,0)),"")</f>
        <v/>
      </c>
      <c r="P34" s="28" t="str">
        <f t="array" ref="P34">IFERROR(SEARCH(ÖĞRETMEN,'VERİ TABANI'!G34,1),"")</f>
        <v/>
      </c>
      <c r="Q34" s="29" t="str">
        <f t="shared" si="1"/>
        <v/>
      </c>
    </row>
    <row r="35" spans="1:17" ht="27" customHeight="1">
      <c r="A35" s="3">
        <f t="shared" si="0"/>
        <v>34</v>
      </c>
      <c r="B35" s="296">
        <v>20101</v>
      </c>
      <c r="C35" s="297" t="s">
        <v>451</v>
      </c>
      <c r="D35" s="297" t="s">
        <v>3208</v>
      </c>
      <c r="E35" s="297" t="s">
        <v>4593</v>
      </c>
      <c r="F35" s="297" t="s">
        <v>12</v>
      </c>
      <c r="G35" s="297" t="s">
        <v>13</v>
      </c>
      <c r="H35" s="298" t="s">
        <v>1050</v>
      </c>
      <c r="I35" s="297">
        <v>5444263932</v>
      </c>
      <c r="J35" s="297" t="s">
        <v>1051</v>
      </c>
      <c r="K35" s="299">
        <v>44792</v>
      </c>
      <c r="L35" s="297" t="s">
        <v>706</v>
      </c>
      <c r="M35" s="3" t="str">
        <f>IFERROR(INDEX('SINIF GÜNLER'!$A:$C,MATCH('VERİ TABANI'!$D35,'SINIF GÜNLER'!$B:$B,0),MATCH('VERİ TABANI'!$M$1,'SINIF GÜNLER'!$A$1:$C$1,0)),"")</f>
        <v>PAZARTESİ</v>
      </c>
      <c r="P35" s="28" t="str">
        <f t="array" ref="P35">IFERROR(SEARCH(ÖĞRETMEN,'VERİ TABANI'!G35,1),"")</f>
        <v/>
      </c>
      <c r="Q35" s="29" t="str">
        <f t="shared" si="1"/>
        <v/>
      </c>
    </row>
    <row r="36" spans="1:17" ht="27" customHeight="1">
      <c r="A36" s="3">
        <f t="shared" si="0"/>
        <v>35</v>
      </c>
      <c r="B36" s="296">
        <v>50324</v>
      </c>
      <c r="C36" s="297" t="s">
        <v>5351</v>
      </c>
      <c r="D36" s="297" t="s">
        <v>5352</v>
      </c>
      <c r="E36" s="297" t="s">
        <v>3968</v>
      </c>
      <c r="F36" s="297" t="s">
        <v>12</v>
      </c>
      <c r="G36" s="297" t="s">
        <v>13</v>
      </c>
      <c r="H36" s="298" t="s">
        <v>1050</v>
      </c>
      <c r="I36" s="297">
        <v>5444263932</v>
      </c>
      <c r="J36" s="297" t="s">
        <v>1051</v>
      </c>
      <c r="K36" s="299">
        <v>45891</v>
      </c>
      <c r="L36" s="297" t="s">
        <v>706</v>
      </c>
      <c r="M36" s="3" t="str">
        <f>IFERROR(INDEX('SINIF GÜNLER'!$A:$C,MATCH('VERİ TABANI'!$D36,'SINIF GÜNLER'!$B:$B,0),MATCH('VERİ TABANI'!$M$1,'SINIF GÜNLER'!$A$1:$C$1,0)),"")</f>
        <v/>
      </c>
      <c r="P36" s="28" t="str">
        <f t="array" ref="P36">IFERROR(SEARCH(ÖĞRETMEN,'VERİ TABANI'!G36,1),"")</f>
        <v/>
      </c>
      <c r="Q36" s="29" t="str">
        <f t="shared" si="1"/>
        <v/>
      </c>
    </row>
    <row r="37" spans="1:17" ht="27" customHeight="1">
      <c r="A37" s="3">
        <f t="shared" si="0"/>
        <v>36</v>
      </c>
      <c r="B37" s="296">
        <v>30722</v>
      </c>
      <c r="C37" s="297" t="s">
        <v>1829</v>
      </c>
      <c r="D37" s="297" t="s">
        <v>5328</v>
      </c>
      <c r="E37" s="297" t="s">
        <v>3912</v>
      </c>
      <c r="F37" s="297" t="s">
        <v>12</v>
      </c>
      <c r="G37" s="297" t="s">
        <v>13</v>
      </c>
      <c r="H37" s="298" t="s">
        <v>1050</v>
      </c>
      <c r="I37" s="297">
        <v>5444263932</v>
      </c>
      <c r="J37" s="297" t="s">
        <v>1051</v>
      </c>
      <c r="K37" s="299">
        <v>45190</v>
      </c>
      <c r="L37" s="297" t="s">
        <v>706</v>
      </c>
      <c r="M37" s="3" t="str">
        <f>IFERROR(INDEX('SINIF GÜNLER'!$A:$C,MATCH('VERİ TABANI'!$D37,'SINIF GÜNLER'!$B:$B,0),MATCH('VERİ TABANI'!$M$1,'SINIF GÜNLER'!$A$1:$C$1,0)),"")</f>
        <v/>
      </c>
      <c r="P37" s="28" t="str">
        <f t="array" ref="P37">IFERROR(SEARCH(ÖĞRETMEN,'VERİ TABANI'!G37,1),"")</f>
        <v/>
      </c>
      <c r="Q37" s="29" t="str">
        <f t="shared" si="1"/>
        <v/>
      </c>
    </row>
    <row r="38" spans="1:17" ht="27" customHeight="1">
      <c r="A38" s="3">
        <f t="shared" si="0"/>
        <v>37</v>
      </c>
      <c r="B38" s="296">
        <v>51047</v>
      </c>
      <c r="C38" s="297" t="s">
        <v>6981</v>
      </c>
      <c r="D38" s="297" t="s">
        <v>5355</v>
      </c>
      <c r="E38" s="297" t="s">
        <v>3924</v>
      </c>
      <c r="F38" s="297" t="s">
        <v>12</v>
      </c>
      <c r="G38" s="297" t="s">
        <v>13</v>
      </c>
      <c r="H38" s="298" t="s">
        <v>1050</v>
      </c>
      <c r="I38" s="297">
        <v>5444263932</v>
      </c>
      <c r="J38" s="297" t="s">
        <v>1051</v>
      </c>
      <c r="K38" s="299">
        <v>45964</v>
      </c>
      <c r="L38" s="297" t="s">
        <v>706</v>
      </c>
      <c r="M38" s="3" t="str">
        <f>IFERROR(INDEX('SINIF GÜNLER'!$A:$C,MATCH('VERİ TABANI'!$D38,'SINIF GÜNLER'!$B:$B,0),MATCH('VERİ TABANI'!$M$1,'SINIF GÜNLER'!$A$1:$C$1,0)),"")</f>
        <v/>
      </c>
      <c r="P38" s="28" t="str">
        <f t="array" ref="P38">IFERROR(SEARCH(ÖĞRETMEN,'VERİ TABANI'!G38,1),"")</f>
        <v/>
      </c>
      <c r="Q38" s="29" t="str">
        <f t="shared" si="1"/>
        <v/>
      </c>
    </row>
    <row r="39" spans="1:17" ht="27" customHeight="1">
      <c r="A39" s="3">
        <f t="shared" si="0"/>
        <v>38</v>
      </c>
      <c r="B39" s="296">
        <v>40742</v>
      </c>
      <c r="C39" s="297" t="s">
        <v>511</v>
      </c>
      <c r="D39" s="297" t="s">
        <v>5353</v>
      </c>
      <c r="E39" s="297" t="s">
        <v>4592</v>
      </c>
      <c r="F39" s="297" t="s">
        <v>12</v>
      </c>
      <c r="G39" s="297" t="s">
        <v>13</v>
      </c>
      <c r="H39" s="298" t="s">
        <v>1050</v>
      </c>
      <c r="I39" s="297">
        <v>5444263932</v>
      </c>
      <c r="J39" s="297" t="s">
        <v>1051</v>
      </c>
      <c r="K39" s="299">
        <v>45761</v>
      </c>
      <c r="L39" s="297" t="s">
        <v>706</v>
      </c>
      <c r="M39" s="3" t="str">
        <f>IFERROR(INDEX('SINIF GÜNLER'!$A:$C,MATCH('VERİ TABANI'!$D39,'SINIF GÜNLER'!$B:$B,0),MATCH('VERİ TABANI'!$M$1,'SINIF GÜNLER'!$A$1:$C$1,0)),"")</f>
        <v/>
      </c>
      <c r="P39" s="28" t="str">
        <f t="array" ref="P39">IFERROR(SEARCH(ÖĞRETMEN,'VERİ TABANI'!G39,1),"")</f>
        <v/>
      </c>
      <c r="Q39" s="29" t="str">
        <f t="shared" si="1"/>
        <v/>
      </c>
    </row>
    <row r="40" spans="1:17" ht="27" customHeight="1">
      <c r="A40" s="3">
        <f t="shared" si="0"/>
        <v>39</v>
      </c>
      <c r="B40" s="296">
        <v>41539</v>
      </c>
      <c r="C40" s="297" t="s">
        <v>3925</v>
      </c>
      <c r="D40" s="297" t="s">
        <v>5328</v>
      </c>
      <c r="E40" s="297" t="s">
        <v>3912</v>
      </c>
      <c r="F40" s="297" t="s">
        <v>20</v>
      </c>
      <c r="G40" s="297" t="s">
        <v>13</v>
      </c>
      <c r="H40" s="298" t="s">
        <v>3554</v>
      </c>
      <c r="I40" s="297">
        <v>5058772223</v>
      </c>
      <c r="J40" s="297" t="s">
        <v>3555</v>
      </c>
      <c r="K40" s="299">
        <v>45552</v>
      </c>
      <c r="L40" s="297" t="s">
        <v>3556</v>
      </c>
      <c r="M40" s="3" t="str">
        <f>IFERROR(INDEX('SINIF GÜNLER'!$A:$C,MATCH('VERİ TABANI'!$D40,'SINIF GÜNLER'!$B:$B,0),MATCH('VERİ TABANI'!$M$1,'SINIF GÜNLER'!$A$1:$C$1,0)),"")</f>
        <v/>
      </c>
      <c r="P40" s="28" t="str">
        <f t="array" ref="P40">IFERROR(SEARCH(ÖĞRETMEN,'VERİ TABANI'!G40,1),"")</f>
        <v/>
      </c>
      <c r="Q40" s="29" t="str">
        <f t="shared" si="1"/>
        <v/>
      </c>
    </row>
    <row r="41" spans="1:17" ht="27" customHeight="1">
      <c r="A41" s="3">
        <f t="shared" si="0"/>
        <v>40</v>
      </c>
      <c r="B41" s="296">
        <v>50260</v>
      </c>
      <c r="C41" s="297" t="s">
        <v>5354</v>
      </c>
      <c r="D41" s="297" t="s">
        <v>5355</v>
      </c>
      <c r="E41" s="297" t="s">
        <v>7009</v>
      </c>
      <c r="F41" s="297" t="s">
        <v>21</v>
      </c>
      <c r="G41" s="297" t="s">
        <v>13</v>
      </c>
      <c r="H41" s="298" t="s">
        <v>3554</v>
      </c>
      <c r="I41" s="297">
        <v>5058772223</v>
      </c>
      <c r="J41" s="297" t="s">
        <v>3555</v>
      </c>
      <c r="K41" s="299">
        <v>45882</v>
      </c>
      <c r="L41" s="297" t="s">
        <v>5356</v>
      </c>
      <c r="M41" s="3" t="str">
        <f>IFERROR(INDEX('SINIF GÜNLER'!$A:$C,MATCH('VERİ TABANI'!$D41,'SINIF GÜNLER'!$B:$B,0),MATCH('VERİ TABANI'!$M$1,'SINIF GÜNLER'!$A$1:$C$1,0)),"")</f>
        <v/>
      </c>
      <c r="P41" s="28" t="str">
        <f t="array" ref="P41">IFERROR(SEARCH(ÖĞRETMEN,'VERİ TABANI'!G41,1),"")</f>
        <v/>
      </c>
      <c r="Q41" s="29" t="str">
        <f t="shared" si="1"/>
        <v/>
      </c>
    </row>
    <row r="42" spans="1:17" ht="27" customHeight="1">
      <c r="A42" s="3">
        <f t="shared" si="0"/>
        <v>41</v>
      </c>
      <c r="B42" s="296">
        <v>41170</v>
      </c>
      <c r="C42" s="297" t="s">
        <v>2032</v>
      </c>
      <c r="D42" s="297" t="s">
        <v>5357</v>
      </c>
      <c r="E42" s="297" t="s">
        <v>3968</v>
      </c>
      <c r="F42" s="297" t="s">
        <v>20</v>
      </c>
      <c r="G42" s="297" t="s">
        <v>13</v>
      </c>
      <c r="H42" s="298" t="s">
        <v>3554</v>
      </c>
      <c r="I42" s="297">
        <v>5058772223</v>
      </c>
      <c r="J42" s="297" t="s">
        <v>3555</v>
      </c>
      <c r="K42" s="299">
        <v>45532</v>
      </c>
      <c r="L42" s="297" t="s">
        <v>3556</v>
      </c>
      <c r="M42" s="3" t="str">
        <f>IFERROR(INDEX('SINIF GÜNLER'!$A:$C,MATCH('VERİ TABANI'!$D42,'SINIF GÜNLER'!$B:$B,0),MATCH('VERİ TABANI'!$M$1,'SINIF GÜNLER'!$A$1:$C$1,0)),"")</f>
        <v/>
      </c>
      <c r="P42" s="28" t="str">
        <f t="array" ref="P42">IFERROR(SEARCH(ÖĞRETMEN,'VERİ TABANI'!G42,1),"")</f>
        <v/>
      </c>
      <c r="Q42" s="29" t="str">
        <f t="shared" si="1"/>
        <v/>
      </c>
    </row>
    <row r="43" spans="1:17" ht="27" customHeight="1">
      <c r="A43" s="3">
        <f t="shared" si="0"/>
        <v>42</v>
      </c>
      <c r="B43" s="296">
        <v>50256</v>
      </c>
      <c r="C43" s="297" t="s">
        <v>5358</v>
      </c>
      <c r="D43" s="297" t="s">
        <v>7504</v>
      </c>
      <c r="E43" s="297" t="s">
        <v>5896</v>
      </c>
      <c r="F43" s="297" t="s">
        <v>20</v>
      </c>
      <c r="G43" s="297" t="s">
        <v>13</v>
      </c>
      <c r="H43" s="298" t="s">
        <v>5359</v>
      </c>
      <c r="I43" s="297">
        <v>5325007406</v>
      </c>
      <c r="J43" s="297" t="s">
        <v>5360</v>
      </c>
      <c r="K43" s="299">
        <v>45882</v>
      </c>
      <c r="L43" s="297" t="s">
        <v>5361</v>
      </c>
      <c r="M43" s="3" t="str">
        <f>IFERROR(INDEX('SINIF GÜNLER'!$A:$C,MATCH('VERİ TABANI'!$D43,'SINIF GÜNLER'!$B:$B,0),MATCH('VERİ TABANI'!$M$1,'SINIF GÜNLER'!$A$1:$C$1,0)),"")</f>
        <v/>
      </c>
      <c r="P43" s="28" t="str">
        <f t="array" ref="P43">IFERROR(SEARCH(ÖĞRETMEN,'VERİ TABANI'!G43,1),"")</f>
        <v/>
      </c>
      <c r="Q43" s="29" t="str">
        <f t="shared" si="1"/>
        <v/>
      </c>
    </row>
    <row r="44" spans="1:17" ht="27" customHeight="1">
      <c r="A44" s="3">
        <f t="shared" si="0"/>
        <v>43</v>
      </c>
      <c r="B44" s="296">
        <v>41037</v>
      </c>
      <c r="C44" s="297" t="s">
        <v>3356</v>
      </c>
      <c r="D44" s="297" t="s">
        <v>5362</v>
      </c>
      <c r="E44" s="297" t="s">
        <v>4592</v>
      </c>
      <c r="F44" s="297" t="s">
        <v>1821</v>
      </c>
      <c r="G44" s="297" t="s">
        <v>13</v>
      </c>
      <c r="H44" s="298" t="s">
        <v>5072</v>
      </c>
      <c r="I44" s="297">
        <v>5304334311</v>
      </c>
      <c r="J44" s="297" t="s">
        <v>5073</v>
      </c>
      <c r="K44" s="299">
        <v>45659</v>
      </c>
      <c r="L44" s="297" t="s">
        <v>5074</v>
      </c>
      <c r="M44" s="3" t="str">
        <f>IFERROR(INDEX('SINIF GÜNLER'!$A:$C,MATCH('VERİ TABANI'!$D44,'SINIF GÜNLER'!$B:$B,0),MATCH('VERİ TABANI'!$M$1,'SINIF GÜNLER'!$A$1:$C$1,0)),"")</f>
        <v/>
      </c>
      <c r="P44" s="28" t="str">
        <f t="array" ref="P44">IFERROR(SEARCH(ÖĞRETMEN,'VERİ TABANI'!G44,1),"")</f>
        <v/>
      </c>
      <c r="Q44" s="29" t="str">
        <f t="shared" si="1"/>
        <v/>
      </c>
    </row>
    <row r="45" spans="1:17" ht="27" customHeight="1">
      <c r="A45" s="3">
        <f t="shared" si="0"/>
        <v>44</v>
      </c>
      <c r="B45" s="296">
        <v>50347</v>
      </c>
      <c r="C45" s="297" t="s">
        <v>5363</v>
      </c>
      <c r="D45" s="297" t="s">
        <v>5328</v>
      </c>
      <c r="E45" s="297" t="s">
        <v>4593</v>
      </c>
      <c r="F45" s="297" t="s">
        <v>12</v>
      </c>
      <c r="G45" s="297" t="s">
        <v>13</v>
      </c>
      <c r="H45" s="298" t="s">
        <v>1292</v>
      </c>
      <c r="I45" s="297">
        <v>5545618361</v>
      </c>
      <c r="J45" s="297" t="s">
        <v>1293</v>
      </c>
      <c r="K45" s="299">
        <v>45894</v>
      </c>
      <c r="L45" s="297" t="s">
        <v>636</v>
      </c>
      <c r="M45" s="3" t="str">
        <f>IFERROR(INDEX('SINIF GÜNLER'!$A:$C,MATCH('VERİ TABANI'!$D45,'SINIF GÜNLER'!$B:$B,0),MATCH('VERİ TABANI'!$M$1,'SINIF GÜNLER'!$A$1:$C$1,0)),"")</f>
        <v/>
      </c>
      <c r="P45" s="28" t="str">
        <f t="array" ref="P45">IFERROR(SEARCH(ÖĞRETMEN,'VERİ TABANI'!G45,1),"")</f>
        <v/>
      </c>
      <c r="Q45" s="29" t="str">
        <f t="shared" si="1"/>
        <v/>
      </c>
    </row>
    <row r="46" spans="1:17" ht="27" customHeight="1">
      <c r="A46" s="3">
        <f t="shared" si="0"/>
        <v>45</v>
      </c>
      <c r="B46" s="296">
        <v>30881</v>
      </c>
      <c r="C46" s="297" t="s">
        <v>2803</v>
      </c>
      <c r="D46" s="297" t="s">
        <v>5344</v>
      </c>
      <c r="E46" s="297" t="s">
        <v>3912</v>
      </c>
      <c r="F46" s="297" t="s">
        <v>12</v>
      </c>
      <c r="G46" s="297" t="s">
        <v>13</v>
      </c>
      <c r="H46" s="298" t="s">
        <v>1292</v>
      </c>
      <c r="I46" s="297">
        <v>5545618361</v>
      </c>
      <c r="J46" s="297" t="s">
        <v>1293</v>
      </c>
      <c r="K46" s="299">
        <v>45546</v>
      </c>
      <c r="L46" s="297" t="s">
        <v>636</v>
      </c>
      <c r="M46" s="3" t="str">
        <f>IFERROR(INDEX('SINIF GÜNLER'!$A:$C,MATCH('VERİ TABANI'!$D46,'SINIF GÜNLER'!$B:$B,0),MATCH('VERİ TABANI'!$M$1,'SINIF GÜNLER'!$A$1:$C$1,0)),"")</f>
        <v/>
      </c>
      <c r="P46" s="28" t="str">
        <f t="array" ref="P46">IFERROR(SEARCH(ÖĞRETMEN,'VERİ TABANI'!G46,1),"")</f>
        <v/>
      </c>
      <c r="Q46" s="29" t="str">
        <f t="shared" si="1"/>
        <v/>
      </c>
    </row>
    <row r="47" spans="1:17" ht="27" customHeight="1">
      <c r="A47" s="3">
        <f t="shared" si="0"/>
        <v>46</v>
      </c>
      <c r="B47" s="296">
        <v>30978</v>
      </c>
      <c r="C47" s="297" t="s">
        <v>7505</v>
      </c>
      <c r="D47" s="297" t="s">
        <v>5331</v>
      </c>
      <c r="E47" s="297" t="s">
        <v>7506</v>
      </c>
      <c r="F47" s="297" t="s">
        <v>12</v>
      </c>
      <c r="G47" s="297" t="s">
        <v>13</v>
      </c>
      <c r="H47" s="298" t="s">
        <v>1292</v>
      </c>
      <c r="I47" s="297">
        <v>5545618361</v>
      </c>
      <c r="J47" s="297" t="s">
        <v>1293</v>
      </c>
      <c r="K47" s="299">
        <v>46034</v>
      </c>
      <c r="L47" s="297" t="s">
        <v>636</v>
      </c>
      <c r="M47" s="3" t="str">
        <f>IFERROR(INDEX('SINIF GÜNLER'!$A:$C,MATCH('VERİ TABANI'!$D47,'SINIF GÜNLER'!$B:$B,0),MATCH('VERİ TABANI'!$M$1,'SINIF GÜNLER'!$A$1:$C$1,0)),"")</f>
        <v/>
      </c>
      <c r="P47" s="28" t="str">
        <f t="array" ref="P47">IFERROR(SEARCH(ÖĞRETMEN,'VERİ TABANI'!G47,1),"")</f>
        <v/>
      </c>
      <c r="Q47" s="29" t="str">
        <f t="shared" si="1"/>
        <v/>
      </c>
    </row>
    <row r="48" spans="1:17" ht="27" customHeight="1">
      <c r="A48" s="3">
        <f t="shared" si="0"/>
        <v>47</v>
      </c>
      <c r="B48" s="296">
        <v>40887</v>
      </c>
      <c r="C48" s="297" t="s">
        <v>3566</v>
      </c>
      <c r="D48" s="297" t="s">
        <v>5345</v>
      </c>
      <c r="E48" s="297" t="s">
        <v>3915</v>
      </c>
      <c r="F48" s="297" t="s">
        <v>20</v>
      </c>
      <c r="G48" s="297" t="s">
        <v>13</v>
      </c>
      <c r="H48" s="298" t="s">
        <v>2838</v>
      </c>
      <c r="I48" s="297">
        <v>5372226280</v>
      </c>
      <c r="J48" s="297" t="s">
        <v>3567</v>
      </c>
      <c r="K48" s="299">
        <v>45539</v>
      </c>
      <c r="L48" s="297" t="s">
        <v>3568</v>
      </c>
      <c r="M48" s="3" t="str">
        <f>IFERROR(INDEX('SINIF GÜNLER'!$A:$C,MATCH('VERİ TABANI'!$D48,'SINIF GÜNLER'!$B:$B,0),MATCH('VERİ TABANI'!$M$1,'SINIF GÜNLER'!$A$1:$C$1,0)),"")</f>
        <v/>
      </c>
      <c r="P48" s="28" t="str">
        <f t="array" ref="P48">IFERROR(SEARCH(ÖĞRETMEN,'VERİ TABANI'!G48,1),"")</f>
        <v/>
      </c>
      <c r="Q48" s="29" t="str">
        <f t="shared" si="1"/>
        <v/>
      </c>
    </row>
    <row r="49" spans="1:17" ht="27" customHeight="1">
      <c r="A49" s="3">
        <f t="shared" si="0"/>
        <v>48</v>
      </c>
      <c r="B49" s="296">
        <v>21392</v>
      </c>
      <c r="C49" s="297" t="s">
        <v>915</v>
      </c>
      <c r="D49" s="297" t="s">
        <v>5364</v>
      </c>
      <c r="E49" s="297" t="s">
        <v>4593</v>
      </c>
      <c r="F49" s="297" t="s">
        <v>20</v>
      </c>
      <c r="G49" s="297" t="s">
        <v>13</v>
      </c>
      <c r="H49" s="298" t="s">
        <v>2838</v>
      </c>
      <c r="I49" s="297">
        <v>5372226280</v>
      </c>
      <c r="J49" s="297" t="s">
        <v>3567</v>
      </c>
      <c r="K49" s="299">
        <v>44922</v>
      </c>
      <c r="L49" s="297" t="s">
        <v>3568</v>
      </c>
      <c r="M49" s="3" t="str">
        <f>IFERROR(INDEX('SINIF GÜNLER'!$A:$C,MATCH('VERİ TABANI'!$D49,'SINIF GÜNLER'!$B:$B,0),MATCH('VERİ TABANI'!$M$1,'SINIF GÜNLER'!$A$1:$C$1,0)),"")</f>
        <v/>
      </c>
      <c r="P49" s="28" t="str">
        <f t="array" ref="P49">IFERROR(SEARCH(ÖĞRETMEN,'VERİ TABANI'!G49,1),"")</f>
        <v/>
      </c>
      <c r="Q49" s="29" t="str">
        <f t="shared" si="1"/>
        <v/>
      </c>
    </row>
    <row r="50" spans="1:17" ht="27" customHeight="1">
      <c r="A50" s="3">
        <f t="shared" si="0"/>
        <v>49</v>
      </c>
      <c r="B50" s="296">
        <v>51179</v>
      </c>
      <c r="C50" s="297" t="s">
        <v>6982</v>
      </c>
      <c r="D50" s="297" t="s">
        <v>5343</v>
      </c>
      <c r="E50" s="297" t="s">
        <v>3917</v>
      </c>
      <c r="F50" s="297" t="s">
        <v>22</v>
      </c>
      <c r="G50" s="297" t="s">
        <v>13</v>
      </c>
      <c r="H50" s="298" t="s">
        <v>1624</v>
      </c>
      <c r="I50" s="297">
        <v>5304922156</v>
      </c>
      <c r="J50" s="297" t="s">
        <v>1144</v>
      </c>
      <c r="K50" s="299">
        <v>45993</v>
      </c>
      <c r="L50" s="297" t="s">
        <v>6983</v>
      </c>
      <c r="M50" s="3" t="str">
        <f>IFERROR(INDEX('SINIF GÜNLER'!$A:$C,MATCH('VERİ TABANI'!$D50,'SINIF GÜNLER'!$B:$B,0),MATCH('VERİ TABANI'!$M$1,'SINIF GÜNLER'!$A$1:$C$1,0)),"")</f>
        <v/>
      </c>
      <c r="P50" s="28" t="str">
        <f t="array" ref="P50">IFERROR(SEARCH(ÖĞRETMEN,'VERİ TABANI'!G50,1),"")</f>
        <v/>
      </c>
      <c r="Q50" s="29" t="str">
        <f t="shared" si="1"/>
        <v/>
      </c>
    </row>
    <row r="51" spans="1:17" ht="27" customHeight="1">
      <c r="A51" s="3">
        <f t="shared" si="0"/>
        <v>50</v>
      </c>
      <c r="B51" s="296">
        <v>20998</v>
      </c>
      <c r="C51" s="297" t="s">
        <v>502</v>
      </c>
      <c r="D51" s="297" t="s">
        <v>5347</v>
      </c>
      <c r="E51" s="297" t="s">
        <v>7507</v>
      </c>
      <c r="F51" s="297" t="s">
        <v>12</v>
      </c>
      <c r="G51" s="297" t="s">
        <v>13</v>
      </c>
      <c r="H51" s="298" t="s">
        <v>1624</v>
      </c>
      <c r="I51" s="297">
        <v>5304922156</v>
      </c>
      <c r="J51" s="297" t="s">
        <v>1144</v>
      </c>
      <c r="K51" s="299">
        <v>44900</v>
      </c>
      <c r="L51" s="297" t="s">
        <v>3216</v>
      </c>
      <c r="M51" s="3" t="str">
        <f>IFERROR(INDEX('SINIF GÜNLER'!$A:$C,MATCH('VERİ TABANI'!$D51,'SINIF GÜNLER'!$B:$B,0),MATCH('VERİ TABANI'!$M$1,'SINIF GÜNLER'!$A$1:$C$1,0)),"")</f>
        <v/>
      </c>
      <c r="P51" s="28" t="str">
        <f t="array" ref="P51">IFERROR(SEARCH(ÖĞRETMEN,'VERİ TABANI'!G51,1),"")</f>
        <v/>
      </c>
      <c r="Q51" s="29" t="str">
        <f t="shared" si="1"/>
        <v/>
      </c>
    </row>
    <row r="52" spans="1:17" ht="27" customHeight="1">
      <c r="A52" s="3">
        <f t="shared" si="0"/>
        <v>51</v>
      </c>
      <c r="B52" s="296">
        <v>31042</v>
      </c>
      <c r="C52" s="297" t="s">
        <v>2667</v>
      </c>
      <c r="D52" s="297" t="s">
        <v>5344</v>
      </c>
      <c r="E52" s="297" t="s">
        <v>4593</v>
      </c>
      <c r="F52" s="297" t="s">
        <v>12</v>
      </c>
      <c r="G52" s="297" t="s">
        <v>13</v>
      </c>
      <c r="H52" s="298" t="s">
        <v>1624</v>
      </c>
      <c r="I52" s="297">
        <v>5304922156</v>
      </c>
      <c r="J52" s="297" t="s">
        <v>1144</v>
      </c>
      <c r="K52" s="299">
        <v>45489</v>
      </c>
      <c r="L52" s="297" t="s">
        <v>3216</v>
      </c>
      <c r="M52" s="3" t="str">
        <f>IFERROR(INDEX('SINIF GÜNLER'!$A:$C,MATCH('VERİ TABANI'!$D52,'SINIF GÜNLER'!$B:$B,0),MATCH('VERİ TABANI'!$M$1,'SINIF GÜNLER'!$A$1:$C$1,0)),"")</f>
        <v/>
      </c>
      <c r="P52" s="28" t="str">
        <f t="array" ref="P52">IFERROR(SEARCH(ÖĞRETMEN,'VERİ TABANI'!G52,1),"")</f>
        <v/>
      </c>
      <c r="Q52" s="29" t="str">
        <f t="shared" si="1"/>
        <v/>
      </c>
    </row>
    <row r="53" spans="1:17" ht="27" customHeight="1">
      <c r="A53" s="3">
        <f t="shared" si="0"/>
        <v>52</v>
      </c>
      <c r="B53" s="296">
        <v>51048</v>
      </c>
      <c r="C53" s="297" t="s">
        <v>6984</v>
      </c>
      <c r="D53" s="297" t="s">
        <v>5350</v>
      </c>
      <c r="E53" s="297" t="s">
        <v>4593</v>
      </c>
      <c r="F53" s="297" t="s">
        <v>12</v>
      </c>
      <c r="G53" s="297" t="s">
        <v>13</v>
      </c>
      <c r="H53" s="298" t="s">
        <v>1624</v>
      </c>
      <c r="I53" s="297">
        <v>5304922156</v>
      </c>
      <c r="J53" s="297" t="s">
        <v>1144</v>
      </c>
      <c r="K53" s="299">
        <v>45965</v>
      </c>
      <c r="L53" s="297" t="s">
        <v>3216</v>
      </c>
      <c r="M53" s="3" t="str">
        <f>IFERROR(INDEX('SINIF GÜNLER'!$A:$C,MATCH('VERİ TABANI'!$D53,'SINIF GÜNLER'!$B:$B,0),MATCH('VERİ TABANI'!$M$1,'SINIF GÜNLER'!$A$1:$C$1,0)),"")</f>
        <v/>
      </c>
      <c r="P53" s="28" t="str">
        <f t="array" ref="P53">IFERROR(SEARCH(ÖĞRETMEN,'VERİ TABANI'!G53,1),"")</f>
        <v/>
      </c>
      <c r="Q53" s="29" t="str">
        <f t="shared" si="1"/>
        <v/>
      </c>
    </row>
    <row r="54" spans="1:17" ht="27" customHeight="1">
      <c r="A54" s="3">
        <f t="shared" si="0"/>
        <v>53</v>
      </c>
      <c r="B54" s="296">
        <v>40259</v>
      </c>
      <c r="C54" s="297" t="s">
        <v>3215</v>
      </c>
      <c r="D54" s="297" t="s">
        <v>5335</v>
      </c>
      <c r="E54" s="297" t="s">
        <v>4593</v>
      </c>
      <c r="F54" s="297" t="s">
        <v>12</v>
      </c>
      <c r="G54" s="297" t="s">
        <v>13</v>
      </c>
      <c r="H54" s="298" t="s">
        <v>1624</v>
      </c>
      <c r="I54" s="297">
        <v>5304922156</v>
      </c>
      <c r="J54" s="297" t="s">
        <v>1144</v>
      </c>
      <c r="K54" s="299">
        <v>45509</v>
      </c>
      <c r="L54" s="297" t="s">
        <v>3216</v>
      </c>
      <c r="M54" s="3" t="str">
        <f>IFERROR(INDEX('SINIF GÜNLER'!$A:$C,MATCH('VERİ TABANI'!$D54,'SINIF GÜNLER'!$B:$B,0),MATCH('VERİ TABANI'!$M$1,'SINIF GÜNLER'!$A$1:$C$1,0)),"")</f>
        <v/>
      </c>
      <c r="P54" s="28" t="str">
        <f t="array" ref="P54">IFERROR(SEARCH(ÖĞRETMEN,'VERİ TABANI'!G54,1),"")</f>
        <v/>
      </c>
      <c r="Q54" s="29" t="str">
        <f t="shared" si="1"/>
        <v/>
      </c>
    </row>
    <row r="55" spans="1:17" ht="27" customHeight="1">
      <c r="A55" s="3">
        <f t="shared" si="0"/>
        <v>54</v>
      </c>
      <c r="B55" s="296">
        <v>42038</v>
      </c>
      <c r="C55" s="297" t="s">
        <v>4434</v>
      </c>
      <c r="D55" s="297" t="s">
        <v>5365</v>
      </c>
      <c r="E55" s="297" t="s">
        <v>3915</v>
      </c>
      <c r="F55" s="297" t="s">
        <v>12</v>
      </c>
      <c r="G55" s="297" t="s">
        <v>13</v>
      </c>
      <c r="H55" s="298" t="s">
        <v>5366</v>
      </c>
      <c r="I55" s="297">
        <v>5367174035</v>
      </c>
      <c r="J55" s="297" t="s">
        <v>5367</v>
      </c>
      <c r="K55" s="299">
        <v>45841</v>
      </c>
      <c r="L55" s="297" t="s">
        <v>5368</v>
      </c>
      <c r="M55" s="3" t="str">
        <f>IFERROR(INDEX('SINIF GÜNLER'!$A:$C,MATCH('VERİ TABANI'!$D55,'SINIF GÜNLER'!$B:$B,0),MATCH('VERİ TABANI'!$M$1,'SINIF GÜNLER'!$A$1:$C$1,0)),"")</f>
        <v/>
      </c>
      <c r="P55" s="28" t="str">
        <f t="array" ref="P55">IFERROR(SEARCH(ÖĞRETMEN,'VERİ TABANI'!G55,1),"")</f>
        <v/>
      </c>
      <c r="Q55" s="29" t="str">
        <f t="shared" si="1"/>
        <v/>
      </c>
    </row>
    <row r="56" spans="1:17" ht="27" customHeight="1">
      <c r="A56" s="3">
        <f t="shared" si="0"/>
        <v>55</v>
      </c>
      <c r="B56" s="296">
        <v>41887</v>
      </c>
      <c r="C56" s="297" t="s">
        <v>4537</v>
      </c>
      <c r="D56" s="297" t="s">
        <v>5328</v>
      </c>
      <c r="E56" s="297" t="s">
        <v>7508</v>
      </c>
      <c r="F56" s="297" t="s">
        <v>12</v>
      </c>
      <c r="G56" s="297" t="s">
        <v>13</v>
      </c>
      <c r="H56" s="298" t="s">
        <v>5366</v>
      </c>
      <c r="I56" s="297">
        <v>5367174035</v>
      </c>
      <c r="J56" s="297" t="s">
        <v>5367</v>
      </c>
      <c r="K56" s="299">
        <v>45905</v>
      </c>
      <c r="L56" s="297" t="s">
        <v>5368</v>
      </c>
      <c r="M56" s="3" t="str">
        <f>IFERROR(INDEX('SINIF GÜNLER'!$A:$C,MATCH('VERİ TABANI'!$D56,'SINIF GÜNLER'!$B:$B,0),MATCH('VERİ TABANI'!$M$1,'SINIF GÜNLER'!$A$1:$C$1,0)),"")</f>
        <v/>
      </c>
      <c r="P56" s="28" t="str">
        <f t="array" ref="P56">IFERROR(SEARCH(ÖĞRETMEN,'VERİ TABANI'!G56,1),"")</f>
        <v/>
      </c>
      <c r="Q56" s="29" t="str">
        <f t="shared" si="1"/>
        <v/>
      </c>
    </row>
    <row r="57" spans="1:17" ht="27" customHeight="1">
      <c r="A57" s="3">
        <f t="shared" si="0"/>
        <v>56</v>
      </c>
      <c r="B57" s="296">
        <v>41151</v>
      </c>
      <c r="C57" s="297" t="s">
        <v>4710</v>
      </c>
      <c r="D57" s="297" t="s">
        <v>5369</v>
      </c>
      <c r="E57" s="297" t="s">
        <v>7006</v>
      </c>
      <c r="F57" s="297" t="s">
        <v>12</v>
      </c>
      <c r="G57" s="297" t="s">
        <v>13</v>
      </c>
      <c r="H57" s="298" t="s">
        <v>2567</v>
      </c>
      <c r="I57" s="297">
        <v>5073099857</v>
      </c>
      <c r="J57" s="297" t="s">
        <v>2568</v>
      </c>
      <c r="K57" s="299">
        <v>45604</v>
      </c>
      <c r="L57" s="297" t="s">
        <v>2569</v>
      </c>
      <c r="M57" s="3" t="str">
        <f>IFERROR(INDEX('SINIF GÜNLER'!$A:$C,MATCH('VERİ TABANI'!$D57,'SINIF GÜNLER'!$B:$B,0),MATCH('VERİ TABANI'!$M$1,'SINIF GÜNLER'!$A$1:$C$1,0)),"")</f>
        <v/>
      </c>
      <c r="P57" s="28" t="str">
        <f t="array" ref="P57">IFERROR(SEARCH(ÖĞRETMEN,'VERİ TABANI'!G57,1),"")</f>
        <v/>
      </c>
      <c r="Q57" s="29" t="str">
        <f t="shared" si="1"/>
        <v/>
      </c>
    </row>
    <row r="58" spans="1:17" ht="27" customHeight="1">
      <c r="A58" s="3">
        <f t="shared" si="0"/>
        <v>57</v>
      </c>
      <c r="B58" s="296">
        <v>50527</v>
      </c>
      <c r="C58" s="297" t="s">
        <v>5370</v>
      </c>
      <c r="D58" s="297" t="s">
        <v>5324</v>
      </c>
      <c r="E58" s="297" t="s">
        <v>4593</v>
      </c>
      <c r="F58" s="297" t="s">
        <v>12</v>
      </c>
      <c r="G58" s="297" t="s">
        <v>13</v>
      </c>
      <c r="H58" s="298" t="s">
        <v>2567</v>
      </c>
      <c r="I58" s="297">
        <v>5073099857</v>
      </c>
      <c r="J58" s="297" t="s">
        <v>2568</v>
      </c>
      <c r="K58" s="299">
        <v>45908</v>
      </c>
      <c r="L58" s="297" t="s">
        <v>2569</v>
      </c>
      <c r="M58" s="3" t="str">
        <f>IFERROR(INDEX('SINIF GÜNLER'!$A:$C,MATCH('VERİ TABANI'!$D58,'SINIF GÜNLER'!$B:$B,0),MATCH('VERİ TABANI'!$M$1,'SINIF GÜNLER'!$A$1:$C$1,0)),"")</f>
        <v/>
      </c>
      <c r="P58" s="28" t="str">
        <f t="array" ref="P58">IFERROR(SEARCH(ÖĞRETMEN,'VERİ TABANI'!G58,1),"")</f>
        <v/>
      </c>
      <c r="Q58" s="29" t="str">
        <f t="shared" si="1"/>
        <v/>
      </c>
    </row>
    <row r="59" spans="1:17" ht="27" customHeight="1">
      <c r="A59" s="3">
        <f t="shared" si="0"/>
        <v>58</v>
      </c>
      <c r="B59" s="296">
        <v>50890</v>
      </c>
      <c r="C59" s="297" t="s">
        <v>5448</v>
      </c>
      <c r="D59" s="297" t="s">
        <v>5349</v>
      </c>
      <c r="E59" s="297" t="s">
        <v>7177</v>
      </c>
      <c r="F59" s="297" t="s">
        <v>12</v>
      </c>
      <c r="G59" s="297" t="s">
        <v>13</v>
      </c>
      <c r="H59" s="298" t="s">
        <v>2567</v>
      </c>
      <c r="I59" s="297">
        <v>5073099857</v>
      </c>
      <c r="J59" s="297" t="s">
        <v>2568</v>
      </c>
      <c r="K59" s="299">
        <v>46120</v>
      </c>
      <c r="L59" s="297" t="s">
        <v>2569</v>
      </c>
      <c r="M59" s="3" t="str">
        <f>IFERROR(INDEX('SINIF GÜNLER'!$A:$C,MATCH('VERİ TABANI'!$D59,'SINIF GÜNLER'!$B:$B,0),MATCH('VERİ TABANI'!$M$1,'SINIF GÜNLER'!$A$1:$C$1,0)),"")</f>
        <v/>
      </c>
      <c r="P59" s="28" t="str">
        <f t="array" ref="P59">IFERROR(SEARCH(ÖĞRETMEN,'VERİ TABANI'!G59,1),"")</f>
        <v/>
      </c>
      <c r="Q59" s="29" t="str">
        <f t="shared" si="1"/>
        <v/>
      </c>
    </row>
    <row r="60" spans="1:17" ht="27" customHeight="1">
      <c r="A60" s="3">
        <f t="shared" si="0"/>
        <v>59</v>
      </c>
      <c r="B60" s="296">
        <v>50120</v>
      </c>
      <c r="C60" s="297" t="s">
        <v>5926</v>
      </c>
      <c r="D60" s="297" t="s">
        <v>5349</v>
      </c>
      <c r="E60" s="297" t="s">
        <v>7016</v>
      </c>
      <c r="F60" s="297" t="s">
        <v>22</v>
      </c>
      <c r="G60" s="297" t="s">
        <v>13</v>
      </c>
      <c r="H60" s="298" t="s">
        <v>3928</v>
      </c>
      <c r="I60" s="297">
        <v>5414420545</v>
      </c>
      <c r="J60" s="297" t="s">
        <v>3929</v>
      </c>
      <c r="K60" s="299">
        <v>46118</v>
      </c>
      <c r="L60" s="297" t="s">
        <v>7509</v>
      </c>
      <c r="M60" s="3" t="str">
        <f>IFERROR(INDEX('SINIF GÜNLER'!$A:$C,MATCH('VERİ TABANI'!$D60,'SINIF GÜNLER'!$B:$B,0),MATCH('VERİ TABANI'!$M$1,'SINIF GÜNLER'!$A$1:$C$1,0)),"")</f>
        <v/>
      </c>
      <c r="P60" s="28" t="str">
        <f t="array" ref="P60">IFERROR(SEARCH(ÖĞRETMEN,'VERİ TABANI'!G60,1),"")</f>
        <v/>
      </c>
      <c r="Q60" s="29" t="str">
        <f t="shared" si="1"/>
        <v/>
      </c>
    </row>
    <row r="61" spans="1:17" ht="27" customHeight="1">
      <c r="A61" s="3">
        <f t="shared" si="0"/>
        <v>60</v>
      </c>
      <c r="B61" s="296">
        <v>42113</v>
      </c>
      <c r="C61" s="297" t="s">
        <v>3927</v>
      </c>
      <c r="D61" s="297" t="s">
        <v>5365</v>
      </c>
      <c r="E61" s="297" t="s">
        <v>3924</v>
      </c>
      <c r="F61" s="297" t="s">
        <v>20</v>
      </c>
      <c r="G61" s="297" t="s">
        <v>13</v>
      </c>
      <c r="H61" s="298" t="s">
        <v>3928</v>
      </c>
      <c r="I61" s="297">
        <v>5414420545</v>
      </c>
      <c r="J61" s="297" t="s">
        <v>3929</v>
      </c>
      <c r="K61" s="299">
        <v>45572</v>
      </c>
      <c r="L61" s="297" t="s">
        <v>3930</v>
      </c>
      <c r="M61" s="3" t="str">
        <f>IFERROR(INDEX('SINIF GÜNLER'!$A:$C,MATCH('VERİ TABANI'!$D61,'SINIF GÜNLER'!$B:$B,0),MATCH('VERİ TABANI'!$M$1,'SINIF GÜNLER'!$A$1:$C$1,0)),"")</f>
        <v/>
      </c>
      <c r="P61" s="28" t="str">
        <f t="array" ref="P61">IFERROR(SEARCH(ÖĞRETMEN,'VERİ TABANI'!G61,1),"")</f>
        <v/>
      </c>
      <c r="Q61" s="29" t="str">
        <f t="shared" si="1"/>
        <v/>
      </c>
    </row>
    <row r="62" spans="1:17" ht="27" customHeight="1">
      <c r="A62" s="3">
        <f t="shared" si="0"/>
        <v>61</v>
      </c>
      <c r="B62" s="296">
        <v>60036</v>
      </c>
      <c r="C62" s="297" t="s">
        <v>7510</v>
      </c>
      <c r="D62" s="297"/>
      <c r="E62" s="297"/>
      <c r="F62" s="297" t="s">
        <v>20</v>
      </c>
      <c r="G62" s="297" t="s">
        <v>13</v>
      </c>
      <c r="H62" s="298" t="s">
        <v>3928</v>
      </c>
      <c r="I62" s="297">
        <v>5414420545</v>
      </c>
      <c r="J62" s="297" t="s">
        <v>3929</v>
      </c>
      <c r="K62" s="299">
        <v>46127</v>
      </c>
      <c r="L62" s="297" t="s">
        <v>3930</v>
      </c>
      <c r="M62" s="3" t="str">
        <f>IFERROR(INDEX('SINIF GÜNLER'!$A:$C,MATCH('VERİ TABANI'!$D62,'SINIF GÜNLER'!$B:$B,0),MATCH('VERİ TABANI'!$M$1,'SINIF GÜNLER'!$A$1:$C$1,0)),"")</f>
        <v/>
      </c>
      <c r="P62" s="28" t="str">
        <f t="array" ref="P62">IFERROR(SEARCH(ÖĞRETMEN,'VERİ TABANI'!G62,1),"")</f>
        <v/>
      </c>
      <c r="Q62" s="29" t="str">
        <f t="shared" si="1"/>
        <v/>
      </c>
    </row>
    <row r="63" spans="1:17" ht="27" customHeight="1">
      <c r="A63" s="3">
        <f t="shared" si="0"/>
        <v>62</v>
      </c>
      <c r="B63" s="296">
        <v>41419</v>
      </c>
      <c r="C63" s="297" t="s">
        <v>4350</v>
      </c>
      <c r="D63" s="297" t="s">
        <v>5334</v>
      </c>
      <c r="E63" s="297" t="s">
        <v>7006</v>
      </c>
      <c r="F63" s="297" t="s">
        <v>27</v>
      </c>
      <c r="G63" s="297" t="s">
        <v>13</v>
      </c>
      <c r="H63" s="298" t="s">
        <v>7511</v>
      </c>
      <c r="I63" s="297">
        <v>5416227642</v>
      </c>
      <c r="J63" s="297" t="s">
        <v>7512</v>
      </c>
      <c r="K63" s="299">
        <v>46049</v>
      </c>
      <c r="L63" s="297" t="s">
        <v>7513</v>
      </c>
      <c r="M63" s="3" t="str">
        <f>IFERROR(INDEX('SINIF GÜNLER'!$A:$C,MATCH('VERİ TABANI'!$D63,'SINIF GÜNLER'!$B:$B,0),MATCH('VERİ TABANI'!$M$1,'SINIF GÜNLER'!$A$1:$C$1,0)),"")</f>
        <v/>
      </c>
      <c r="P63" s="28" t="str">
        <f t="array" ref="P63">IFERROR(SEARCH(ÖĞRETMEN,'VERİ TABANI'!G63,1),"")</f>
        <v/>
      </c>
      <c r="Q63" s="29" t="str">
        <f t="shared" si="1"/>
        <v/>
      </c>
    </row>
    <row r="64" spans="1:17" ht="27" customHeight="1">
      <c r="A64" s="3">
        <f t="shared" si="0"/>
        <v>63</v>
      </c>
      <c r="B64" s="296">
        <v>30201</v>
      </c>
      <c r="C64" s="297" t="s">
        <v>1830</v>
      </c>
      <c r="D64" s="297" t="s">
        <v>5373</v>
      </c>
      <c r="E64" s="297" t="s">
        <v>3918</v>
      </c>
      <c r="F64" s="297" t="s">
        <v>22</v>
      </c>
      <c r="G64" s="297" t="s">
        <v>13</v>
      </c>
      <c r="H64" s="298" t="s">
        <v>1831</v>
      </c>
      <c r="I64" s="297">
        <v>5374009156</v>
      </c>
      <c r="J64" s="297" t="s">
        <v>1832</v>
      </c>
      <c r="K64" s="299">
        <v>45146</v>
      </c>
      <c r="L64" s="297" t="s">
        <v>1833</v>
      </c>
      <c r="M64" s="3" t="str">
        <f>IFERROR(INDEX('SINIF GÜNLER'!$A:$C,MATCH('VERİ TABANI'!$D64,'SINIF GÜNLER'!$B:$B,0),MATCH('VERİ TABANI'!$M$1,'SINIF GÜNLER'!$A$1:$C$1,0)),"")</f>
        <v/>
      </c>
      <c r="P64" s="28" t="str">
        <f t="array" ref="P64">IFERROR(SEARCH(ÖĞRETMEN,'VERİ TABANI'!G64,1),"")</f>
        <v/>
      </c>
      <c r="Q64" s="29" t="str">
        <f t="shared" si="1"/>
        <v/>
      </c>
    </row>
    <row r="65" spans="1:17" ht="27" customHeight="1">
      <c r="A65" s="3">
        <f t="shared" si="0"/>
        <v>64</v>
      </c>
      <c r="B65" s="296">
        <v>41350</v>
      </c>
      <c r="C65" s="297" t="s">
        <v>3931</v>
      </c>
      <c r="D65" s="297" t="s">
        <v>5324</v>
      </c>
      <c r="E65" s="297" t="s">
        <v>4592</v>
      </c>
      <c r="F65" s="297" t="s">
        <v>12</v>
      </c>
      <c r="G65" s="297" t="s">
        <v>13</v>
      </c>
      <c r="H65" s="298" t="s">
        <v>1053</v>
      </c>
      <c r="I65" s="297">
        <v>5545519483</v>
      </c>
      <c r="J65" s="297" t="s">
        <v>1054</v>
      </c>
      <c r="K65" s="299">
        <v>45547</v>
      </c>
      <c r="L65" s="297" t="s">
        <v>710</v>
      </c>
      <c r="M65" s="3" t="str">
        <f>IFERROR(INDEX('SINIF GÜNLER'!$A:$C,MATCH('VERİ TABANI'!$D65,'SINIF GÜNLER'!$B:$B,0),MATCH('VERİ TABANI'!$M$1,'SINIF GÜNLER'!$A$1:$C$1,0)),"")</f>
        <v/>
      </c>
      <c r="P65" s="28" t="str">
        <f t="array" ref="P65">IFERROR(SEARCH(ÖĞRETMEN,'VERİ TABANI'!G65,1),"")</f>
        <v/>
      </c>
      <c r="Q65" s="29" t="str">
        <f t="shared" si="1"/>
        <v/>
      </c>
    </row>
    <row r="66" spans="1:17" ht="27" customHeight="1">
      <c r="A66" s="3">
        <f t="shared" ref="A66:A129" si="2">IFERROR(IF(B66="","",ROW()-1),"")</f>
        <v>65</v>
      </c>
      <c r="B66" s="296">
        <v>30306</v>
      </c>
      <c r="C66" s="297" t="s">
        <v>1834</v>
      </c>
      <c r="D66" s="297" t="s">
        <v>5350</v>
      </c>
      <c r="E66" s="297" t="s">
        <v>4427</v>
      </c>
      <c r="F66" s="297" t="s">
        <v>12</v>
      </c>
      <c r="G66" s="297" t="s">
        <v>13</v>
      </c>
      <c r="H66" s="298" t="s">
        <v>1053</v>
      </c>
      <c r="I66" s="297">
        <v>5545519483</v>
      </c>
      <c r="J66" s="297" t="s">
        <v>1054</v>
      </c>
      <c r="K66" s="299">
        <v>45160</v>
      </c>
      <c r="L66" s="297" t="s">
        <v>710</v>
      </c>
      <c r="M66" s="3" t="str">
        <f>IFERROR(INDEX('SINIF GÜNLER'!$A:$C,MATCH('VERİ TABANI'!$D66,'SINIF GÜNLER'!$B:$B,0),MATCH('VERİ TABANI'!$M$1,'SINIF GÜNLER'!$A$1:$C$1,0)),"")</f>
        <v/>
      </c>
      <c r="P66" s="28" t="str">
        <f t="array" ref="P66">IFERROR(SEARCH(ÖĞRETMEN,'VERİ TABANI'!G66,1),"")</f>
        <v/>
      </c>
      <c r="Q66" s="29" t="str">
        <f t="shared" si="1"/>
        <v/>
      </c>
    </row>
    <row r="67" spans="1:17" ht="27" customHeight="1">
      <c r="A67" s="3">
        <f t="shared" si="2"/>
        <v>66</v>
      </c>
      <c r="B67" s="296">
        <v>21107</v>
      </c>
      <c r="C67" s="297" t="s">
        <v>55</v>
      </c>
      <c r="D67" s="297" t="s">
        <v>5372</v>
      </c>
      <c r="E67" s="297" t="s">
        <v>3968</v>
      </c>
      <c r="F67" s="297" t="s">
        <v>20</v>
      </c>
      <c r="G67" s="297" t="s">
        <v>13</v>
      </c>
      <c r="H67" s="298" t="s">
        <v>1053</v>
      </c>
      <c r="I67" s="297">
        <v>5545519483</v>
      </c>
      <c r="J67" s="297" t="s">
        <v>1054</v>
      </c>
      <c r="K67" s="299">
        <v>45337</v>
      </c>
      <c r="L67" s="297" t="s">
        <v>710</v>
      </c>
      <c r="M67" s="3" t="str">
        <f>IFERROR(INDEX('SINIF GÜNLER'!$A:$C,MATCH('VERİ TABANI'!$D67,'SINIF GÜNLER'!$B:$B,0),MATCH('VERİ TABANI'!$M$1,'SINIF GÜNLER'!$A$1:$C$1,0)),"")</f>
        <v/>
      </c>
      <c r="P67" s="28" t="str">
        <f t="array" ref="P67">IFERROR(SEARCH(ÖĞRETMEN,'VERİ TABANI'!G67,1),"")</f>
        <v/>
      </c>
      <c r="Q67" s="29" t="str">
        <f t="shared" si="1"/>
        <v/>
      </c>
    </row>
    <row r="68" spans="1:17" ht="27" customHeight="1">
      <c r="A68" s="3">
        <f t="shared" si="2"/>
        <v>67</v>
      </c>
      <c r="B68" s="296">
        <v>41309</v>
      </c>
      <c r="C68" s="297" t="s">
        <v>3932</v>
      </c>
      <c r="D68" s="297" t="s">
        <v>5369</v>
      </c>
      <c r="E68" s="297" t="s">
        <v>3968</v>
      </c>
      <c r="F68" s="297" t="s">
        <v>12</v>
      </c>
      <c r="G68" s="297" t="s">
        <v>13</v>
      </c>
      <c r="H68" s="298" t="s">
        <v>1053</v>
      </c>
      <c r="I68" s="297">
        <v>5545519483</v>
      </c>
      <c r="J68" s="297" t="s">
        <v>1054</v>
      </c>
      <c r="K68" s="299">
        <v>45547</v>
      </c>
      <c r="L68" s="297" t="s">
        <v>710</v>
      </c>
      <c r="M68" s="3" t="str">
        <f>IFERROR(INDEX('SINIF GÜNLER'!$A:$C,MATCH('VERİ TABANI'!$D68,'SINIF GÜNLER'!$B:$B,0),MATCH('VERİ TABANI'!$M$1,'SINIF GÜNLER'!$A$1:$C$1,0)),"")</f>
        <v/>
      </c>
      <c r="P68" s="28" t="str">
        <f t="array" ref="P68">IFERROR(SEARCH(ÖĞRETMEN,'VERİ TABANI'!G68,1),"")</f>
        <v/>
      </c>
      <c r="Q68" s="29" t="str">
        <f t="shared" si="1"/>
        <v/>
      </c>
    </row>
    <row r="69" spans="1:17" ht="27" customHeight="1">
      <c r="A69" s="3">
        <f t="shared" si="2"/>
        <v>68</v>
      </c>
      <c r="B69" s="296">
        <v>50069</v>
      </c>
      <c r="C69" s="297" t="s">
        <v>5374</v>
      </c>
      <c r="D69" s="297" t="s">
        <v>5355</v>
      </c>
      <c r="E69" s="297" t="s">
        <v>7514</v>
      </c>
      <c r="F69" s="297" t="s">
        <v>1821</v>
      </c>
      <c r="G69" s="297" t="s">
        <v>13</v>
      </c>
      <c r="H69" s="298" t="s">
        <v>1053</v>
      </c>
      <c r="I69" s="297">
        <v>5545519483</v>
      </c>
      <c r="J69" s="297" t="s">
        <v>1054</v>
      </c>
      <c r="K69" s="299">
        <v>45797</v>
      </c>
      <c r="L69" s="297" t="s">
        <v>5375</v>
      </c>
      <c r="M69" s="3" t="str">
        <f>IFERROR(INDEX('SINIF GÜNLER'!$A:$C,MATCH('VERİ TABANI'!$D69,'SINIF GÜNLER'!$B:$B,0),MATCH('VERİ TABANI'!$M$1,'SINIF GÜNLER'!$A$1:$C$1,0)),"")</f>
        <v/>
      </c>
      <c r="P69" s="28" t="str">
        <f t="array" ref="P69">IFERROR(SEARCH(ÖĞRETMEN,'VERİ TABANI'!G69,1),"")</f>
        <v/>
      </c>
      <c r="Q69" s="29" t="str">
        <f t="shared" si="1"/>
        <v/>
      </c>
    </row>
    <row r="70" spans="1:17" ht="27" customHeight="1">
      <c r="A70" s="3">
        <f t="shared" si="2"/>
        <v>69</v>
      </c>
      <c r="B70" s="296">
        <v>50646</v>
      </c>
      <c r="C70" s="297" t="s">
        <v>5376</v>
      </c>
      <c r="D70" s="297" t="s">
        <v>7504</v>
      </c>
      <c r="E70" s="297" t="s">
        <v>7006</v>
      </c>
      <c r="F70" s="297" t="s">
        <v>12</v>
      </c>
      <c r="G70" s="297" t="s">
        <v>13</v>
      </c>
      <c r="H70" s="298" t="s">
        <v>1053</v>
      </c>
      <c r="I70" s="297">
        <v>5545519483</v>
      </c>
      <c r="J70" s="297" t="s">
        <v>1054</v>
      </c>
      <c r="K70" s="299">
        <v>45916</v>
      </c>
      <c r="L70" s="297" t="s">
        <v>710</v>
      </c>
      <c r="M70" s="3" t="str">
        <f>IFERROR(INDEX('SINIF GÜNLER'!$A:$C,MATCH('VERİ TABANI'!$D70,'SINIF GÜNLER'!$B:$B,0),MATCH('VERİ TABANI'!$M$1,'SINIF GÜNLER'!$A$1:$C$1,0)),"")</f>
        <v/>
      </c>
      <c r="P70" s="28" t="str">
        <f t="array" ref="P70">IFERROR(SEARCH(ÖĞRETMEN,'VERİ TABANI'!G70,1),"")</f>
        <v/>
      </c>
      <c r="Q70" s="29" t="str">
        <f t="shared" si="1"/>
        <v/>
      </c>
    </row>
    <row r="71" spans="1:17" ht="27" customHeight="1">
      <c r="A71" s="3">
        <f t="shared" si="2"/>
        <v>70</v>
      </c>
      <c r="B71" s="296">
        <v>51295</v>
      </c>
      <c r="C71" s="297" t="s">
        <v>7515</v>
      </c>
      <c r="D71" s="297" t="s">
        <v>5394</v>
      </c>
      <c r="E71" s="297" t="s">
        <v>3968</v>
      </c>
      <c r="F71" s="297" t="s">
        <v>1821</v>
      </c>
      <c r="G71" s="297" t="s">
        <v>13</v>
      </c>
      <c r="H71" s="298" t="s">
        <v>1053</v>
      </c>
      <c r="I71" s="297">
        <v>5545519483</v>
      </c>
      <c r="J71" s="297" t="s">
        <v>1054</v>
      </c>
      <c r="K71" s="299">
        <v>46020</v>
      </c>
      <c r="L71" s="297" t="s">
        <v>5375</v>
      </c>
      <c r="M71" s="3" t="str">
        <f>IFERROR(INDEX('SINIF GÜNLER'!$A:$C,MATCH('VERİ TABANI'!$D71,'SINIF GÜNLER'!$B:$B,0),MATCH('VERİ TABANI'!$M$1,'SINIF GÜNLER'!$A$1:$C$1,0)),"")</f>
        <v/>
      </c>
      <c r="P71" s="28" t="str">
        <f t="array" ref="P71">IFERROR(SEARCH(ÖĞRETMEN,'VERİ TABANI'!G71,1),"")</f>
        <v/>
      </c>
      <c r="Q71" s="29" t="str">
        <f t="shared" si="1"/>
        <v/>
      </c>
    </row>
    <row r="72" spans="1:17" ht="27" customHeight="1">
      <c r="A72" s="3">
        <f t="shared" si="2"/>
        <v>71</v>
      </c>
      <c r="B72" s="296">
        <v>41601</v>
      </c>
      <c r="C72" s="297" t="s">
        <v>3933</v>
      </c>
      <c r="D72" s="297" t="s">
        <v>5344</v>
      </c>
      <c r="E72" s="297" t="s">
        <v>7010</v>
      </c>
      <c r="F72" s="297" t="s">
        <v>12</v>
      </c>
      <c r="G72" s="297" t="s">
        <v>13</v>
      </c>
      <c r="H72" s="298" t="s">
        <v>1053</v>
      </c>
      <c r="I72" s="297">
        <v>5545519483</v>
      </c>
      <c r="J72" s="297" t="s">
        <v>1054</v>
      </c>
      <c r="K72" s="299">
        <v>45553</v>
      </c>
      <c r="L72" s="297" t="s">
        <v>710</v>
      </c>
      <c r="M72" s="3" t="str">
        <f>IFERROR(INDEX('SINIF GÜNLER'!$A:$C,MATCH('VERİ TABANI'!$D72,'SINIF GÜNLER'!$B:$B,0),MATCH('VERİ TABANI'!$M$1,'SINIF GÜNLER'!$A$1:$C$1,0)),"")</f>
        <v/>
      </c>
      <c r="P72" s="28" t="str">
        <f t="array" ref="P72">IFERROR(SEARCH(ÖĞRETMEN,'VERİ TABANI'!G72,1),"")</f>
        <v/>
      </c>
      <c r="Q72" s="29" t="str">
        <f t="shared" ref="Q72:Q135" si="3">IF(P72="","",ROW())</f>
        <v/>
      </c>
    </row>
    <row r="73" spans="1:17" ht="27" customHeight="1">
      <c r="A73" s="3">
        <f t="shared" si="2"/>
        <v>72</v>
      </c>
      <c r="B73" s="296">
        <v>50225</v>
      </c>
      <c r="C73" s="297" t="s">
        <v>5377</v>
      </c>
      <c r="D73" s="297" t="s">
        <v>5333</v>
      </c>
      <c r="E73" s="297" t="s">
        <v>7516</v>
      </c>
      <c r="F73" s="297" t="s">
        <v>1821</v>
      </c>
      <c r="G73" s="297" t="s">
        <v>13</v>
      </c>
      <c r="H73" s="298" t="s">
        <v>1053</v>
      </c>
      <c r="I73" s="297">
        <v>5545519483</v>
      </c>
      <c r="J73" s="297" t="s">
        <v>1054</v>
      </c>
      <c r="K73" s="299">
        <v>45877</v>
      </c>
      <c r="L73" s="297" t="s">
        <v>5375</v>
      </c>
      <c r="M73" s="3" t="str">
        <f>IFERROR(INDEX('SINIF GÜNLER'!$A:$C,MATCH('VERİ TABANI'!$D73,'SINIF GÜNLER'!$B:$B,0),MATCH('VERİ TABANI'!$M$1,'SINIF GÜNLER'!$A$1:$C$1,0)),"")</f>
        <v/>
      </c>
      <c r="P73" s="28" t="str">
        <f t="array" ref="P73">IFERROR(SEARCH(ÖĞRETMEN,'VERİ TABANI'!G73,1),"")</f>
        <v/>
      </c>
      <c r="Q73" s="29" t="str">
        <f t="shared" si="3"/>
        <v/>
      </c>
    </row>
    <row r="74" spans="1:17" ht="27" customHeight="1">
      <c r="A74" s="3">
        <f t="shared" si="2"/>
        <v>73</v>
      </c>
      <c r="B74" s="296">
        <v>43107</v>
      </c>
      <c r="C74" s="297" t="s">
        <v>5378</v>
      </c>
      <c r="D74" s="297" t="s">
        <v>5379</v>
      </c>
      <c r="E74" s="297" t="s">
        <v>5277</v>
      </c>
      <c r="F74" s="297" t="s">
        <v>1821</v>
      </c>
      <c r="G74" s="297" t="s">
        <v>13</v>
      </c>
      <c r="H74" s="298" t="s">
        <v>1053</v>
      </c>
      <c r="I74" s="297">
        <v>5545519483</v>
      </c>
      <c r="J74" s="297" t="s">
        <v>1054</v>
      </c>
      <c r="K74" s="299">
        <v>45847</v>
      </c>
      <c r="L74" s="297" t="s">
        <v>5375</v>
      </c>
      <c r="M74" s="3" t="str">
        <f>IFERROR(INDEX('SINIF GÜNLER'!$A:$C,MATCH('VERİ TABANI'!$D74,'SINIF GÜNLER'!$B:$B,0),MATCH('VERİ TABANI'!$M$1,'SINIF GÜNLER'!$A$1:$C$1,0)),"")</f>
        <v/>
      </c>
      <c r="P74" s="28" t="str">
        <f t="array" ref="P74">IFERROR(SEARCH(ÖĞRETMEN,'VERİ TABANI'!G74,1),"")</f>
        <v/>
      </c>
      <c r="Q74" s="29" t="str">
        <f t="shared" si="3"/>
        <v/>
      </c>
    </row>
    <row r="75" spans="1:17" ht="27" customHeight="1">
      <c r="A75" s="3">
        <f t="shared" si="2"/>
        <v>74</v>
      </c>
      <c r="B75" s="296">
        <v>41105</v>
      </c>
      <c r="C75" s="297" t="s">
        <v>5380</v>
      </c>
      <c r="D75" s="297" t="s">
        <v>5381</v>
      </c>
      <c r="E75" s="297" t="s">
        <v>3915</v>
      </c>
      <c r="F75" s="297" t="s">
        <v>1821</v>
      </c>
      <c r="G75" s="297" t="s">
        <v>13</v>
      </c>
      <c r="H75" s="298" t="s">
        <v>1053</v>
      </c>
      <c r="I75" s="297">
        <v>5545519483</v>
      </c>
      <c r="J75" s="297" t="s">
        <v>1054</v>
      </c>
      <c r="K75" s="299">
        <v>45897</v>
      </c>
      <c r="L75" s="297" t="s">
        <v>5375</v>
      </c>
      <c r="M75" s="3" t="str">
        <f>IFERROR(INDEX('SINIF GÜNLER'!$A:$C,MATCH('VERİ TABANI'!$D75,'SINIF GÜNLER'!$B:$B,0),MATCH('VERİ TABANI'!$M$1,'SINIF GÜNLER'!$A$1:$C$1,0)),"")</f>
        <v/>
      </c>
      <c r="P75" s="28" t="str">
        <f t="array" ref="P75">IFERROR(SEARCH(ÖĞRETMEN,'VERİ TABANI'!G75,1),"")</f>
        <v/>
      </c>
      <c r="Q75" s="29" t="str">
        <f t="shared" si="3"/>
        <v/>
      </c>
    </row>
    <row r="76" spans="1:17" ht="27" customHeight="1">
      <c r="A76" s="3">
        <f t="shared" si="2"/>
        <v>75</v>
      </c>
      <c r="B76" s="296">
        <v>50345</v>
      </c>
      <c r="C76" s="297" t="s">
        <v>6068</v>
      </c>
      <c r="D76" s="297" t="s">
        <v>5352</v>
      </c>
      <c r="E76" s="297" t="s">
        <v>7517</v>
      </c>
      <c r="F76" s="297" t="s">
        <v>20</v>
      </c>
      <c r="G76" s="297" t="s">
        <v>13</v>
      </c>
      <c r="H76" s="298" t="s">
        <v>1491</v>
      </c>
      <c r="I76" s="297">
        <v>5549471667</v>
      </c>
      <c r="J76" s="297" t="s">
        <v>1492</v>
      </c>
      <c r="K76" s="299">
        <v>46043</v>
      </c>
      <c r="L76" s="297" t="s">
        <v>923</v>
      </c>
      <c r="M76" s="3" t="str">
        <f>IFERROR(INDEX('SINIF GÜNLER'!$A:$C,MATCH('VERİ TABANI'!$D76,'SINIF GÜNLER'!$B:$B,0),MATCH('VERİ TABANI'!$M$1,'SINIF GÜNLER'!$A$1:$C$1,0)),"")</f>
        <v/>
      </c>
      <c r="P76" s="28" t="str">
        <f t="array" ref="P76">IFERROR(SEARCH(ÖĞRETMEN,'VERİ TABANI'!G76,1),"")</f>
        <v/>
      </c>
      <c r="Q76" s="29" t="str">
        <f t="shared" si="3"/>
        <v/>
      </c>
    </row>
    <row r="77" spans="1:17" ht="27" customHeight="1">
      <c r="A77" s="3">
        <f t="shared" si="2"/>
        <v>76</v>
      </c>
      <c r="B77" s="296">
        <v>42733</v>
      </c>
      <c r="C77" s="297" t="s">
        <v>4878</v>
      </c>
      <c r="D77" s="297" t="s">
        <v>5371</v>
      </c>
      <c r="E77" s="297" t="s">
        <v>3926</v>
      </c>
      <c r="F77" s="297" t="s">
        <v>20</v>
      </c>
      <c r="G77" s="297" t="s">
        <v>13</v>
      </c>
      <c r="H77" s="298" t="s">
        <v>1491</v>
      </c>
      <c r="I77" s="297">
        <v>5549471667</v>
      </c>
      <c r="J77" s="297" t="s">
        <v>1492</v>
      </c>
      <c r="K77" s="299">
        <v>45636</v>
      </c>
      <c r="L77" s="297" t="s">
        <v>923</v>
      </c>
      <c r="M77" s="3" t="str">
        <f>IFERROR(INDEX('SINIF GÜNLER'!$A:$C,MATCH('VERİ TABANI'!$D77,'SINIF GÜNLER'!$B:$B,0),MATCH('VERİ TABANI'!$M$1,'SINIF GÜNLER'!$A$1:$C$1,0)),"")</f>
        <v/>
      </c>
      <c r="P77" s="28" t="str">
        <f t="array" ref="P77">IFERROR(SEARCH(ÖĞRETMEN,'VERİ TABANI'!G77,1),"")</f>
        <v/>
      </c>
      <c r="Q77" s="29" t="str">
        <f t="shared" si="3"/>
        <v/>
      </c>
    </row>
    <row r="78" spans="1:17" ht="27" customHeight="1">
      <c r="A78" s="3">
        <f t="shared" si="2"/>
        <v>77</v>
      </c>
      <c r="B78" s="296">
        <v>40377</v>
      </c>
      <c r="C78" s="297" t="s">
        <v>3004</v>
      </c>
      <c r="D78" s="297" t="s">
        <v>7454</v>
      </c>
      <c r="E78" s="297" t="s">
        <v>4593</v>
      </c>
      <c r="F78" s="297" t="s">
        <v>20</v>
      </c>
      <c r="G78" s="297" t="s">
        <v>13</v>
      </c>
      <c r="H78" s="298" t="s">
        <v>1491</v>
      </c>
      <c r="I78" s="297">
        <v>5549471667</v>
      </c>
      <c r="J78" s="297" t="s">
        <v>1492</v>
      </c>
      <c r="K78" s="299">
        <v>45518</v>
      </c>
      <c r="L78" s="297" t="s">
        <v>923</v>
      </c>
      <c r="M78" s="3" t="str">
        <f>IFERROR(INDEX('SINIF GÜNLER'!$A:$C,MATCH('VERİ TABANI'!$D78,'SINIF GÜNLER'!$B:$B,0),MATCH('VERİ TABANI'!$M$1,'SINIF GÜNLER'!$A$1:$C$1,0)),"")</f>
        <v/>
      </c>
      <c r="P78" s="28" t="str">
        <f t="array" ref="P78">IFERROR(SEARCH(ÖĞRETMEN,'VERİ TABANI'!G78,1),"")</f>
        <v/>
      </c>
      <c r="Q78" s="29" t="str">
        <f t="shared" si="3"/>
        <v/>
      </c>
    </row>
    <row r="79" spans="1:17" ht="27" customHeight="1">
      <c r="A79" s="3">
        <f t="shared" si="2"/>
        <v>78</v>
      </c>
      <c r="B79" s="296">
        <v>41630</v>
      </c>
      <c r="C79" s="297" t="s">
        <v>4146</v>
      </c>
      <c r="D79" s="297" t="s">
        <v>5382</v>
      </c>
      <c r="E79" s="297" t="s">
        <v>3924</v>
      </c>
      <c r="F79" s="297" t="s">
        <v>20</v>
      </c>
      <c r="G79" s="297" t="s">
        <v>13</v>
      </c>
      <c r="H79" s="298" t="s">
        <v>1491</v>
      </c>
      <c r="I79" s="297">
        <v>5549471667</v>
      </c>
      <c r="J79" s="297" t="s">
        <v>1492</v>
      </c>
      <c r="K79" s="299">
        <v>45919</v>
      </c>
      <c r="L79" s="297" t="s">
        <v>923</v>
      </c>
      <c r="M79" s="3" t="str">
        <f>IFERROR(INDEX('SINIF GÜNLER'!$A:$C,MATCH('VERİ TABANI'!$D79,'SINIF GÜNLER'!$B:$B,0),MATCH('VERİ TABANI'!$M$1,'SINIF GÜNLER'!$A$1:$C$1,0)),"")</f>
        <v/>
      </c>
      <c r="P79" s="28" t="str">
        <f t="array" ref="P79">IFERROR(SEARCH(ÖĞRETMEN,'VERİ TABANI'!G79,1),"")</f>
        <v/>
      </c>
      <c r="Q79" s="29" t="str">
        <f t="shared" si="3"/>
        <v/>
      </c>
    </row>
    <row r="80" spans="1:17" ht="27" customHeight="1">
      <c r="A80" s="3">
        <f t="shared" si="2"/>
        <v>79</v>
      </c>
      <c r="B80" s="296">
        <v>41589</v>
      </c>
      <c r="C80" s="297" t="s">
        <v>3934</v>
      </c>
      <c r="D80" s="297" t="s">
        <v>5331</v>
      </c>
      <c r="E80" s="297" t="s">
        <v>4593</v>
      </c>
      <c r="F80" s="297" t="s">
        <v>12</v>
      </c>
      <c r="G80" s="297" t="s">
        <v>13</v>
      </c>
      <c r="H80" s="298" t="s">
        <v>3935</v>
      </c>
      <c r="I80" s="297">
        <v>5462441890</v>
      </c>
      <c r="J80" s="297" t="s">
        <v>3936</v>
      </c>
      <c r="K80" s="299">
        <v>45553</v>
      </c>
      <c r="L80" s="297" t="s">
        <v>3937</v>
      </c>
      <c r="M80" s="3" t="str">
        <f>IFERROR(INDEX('SINIF GÜNLER'!$A:$C,MATCH('VERİ TABANI'!$D80,'SINIF GÜNLER'!$B:$B,0),MATCH('VERİ TABANI'!$M$1,'SINIF GÜNLER'!$A$1:$C$1,0)),"")</f>
        <v/>
      </c>
      <c r="P80" s="28" t="str">
        <f t="array" ref="P80">IFERROR(SEARCH(ÖĞRETMEN,'VERİ TABANI'!G80,1),"")</f>
        <v/>
      </c>
      <c r="Q80" s="29" t="str">
        <f t="shared" si="3"/>
        <v/>
      </c>
    </row>
    <row r="81" spans="1:17" ht="27" customHeight="1">
      <c r="A81" s="3">
        <f t="shared" si="2"/>
        <v>80</v>
      </c>
      <c r="B81" s="296">
        <v>50936</v>
      </c>
      <c r="C81" s="297" t="s">
        <v>5383</v>
      </c>
      <c r="D81" s="297" t="s">
        <v>5328</v>
      </c>
      <c r="E81" s="297" t="s">
        <v>7016</v>
      </c>
      <c r="F81" s="297" t="s">
        <v>12</v>
      </c>
      <c r="G81" s="297" t="s">
        <v>13</v>
      </c>
      <c r="H81" s="298" t="s">
        <v>3935</v>
      </c>
      <c r="I81" s="297">
        <v>5462441890</v>
      </c>
      <c r="J81" s="297" t="s">
        <v>3936</v>
      </c>
      <c r="K81" s="299">
        <v>45945</v>
      </c>
      <c r="L81" s="297" t="s">
        <v>3937</v>
      </c>
      <c r="M81" s="3" t="str">
        <f>IFERROR(INDEX('SINIF GÜNLER'!$A:$C,MATCH('VERİ TABANI'!$D81,'SINIF GÜNLER'!$B:$B,0),MATCH('VERİ TABANI'!$M$1,'SINIF GÜNLER'!$A$1:$C$1,0)),"")</f>
        <v/>
      </c>
      <c r="P81" s="28" t="str">
        <f t="array" ref="P81">IFERROR(SEARCH(ÖĞRETMEN,'VERİ TABANI'!G81,1),"")</f>
        <v/>
      </c>
      <c r="Q81" s="29" t="str">
        <f t="shared" si="3"/>
        <v/>
      </c>
    </row>
    <row r="82" spans="1:17" ht="27" customHeight="1">
      <c r="A82" s="3">
        <f t="shared" si="2"/>
        <v>81</v>
      </c>
      <c r="B82" s="296">
        <v>50154</v>
      </c>
      <c r="C82" s="297" t="s">
        <v>5408</v>
      </c>
      <c r="D82" s="297" t="s">
        <v>5409</v>
      </c>
      <c r="E82" s="297" t="s">
        <v>7518</v>
      </c>
      <c r="F82" s="297" t="s">
        <v>12</v>
      </c>
      <c r="G82" s="297" t="s">
        <v>13</v>
      </c>
      <c r="H82" s="298" t="s">
        <v>7519</v>
      </c>
      <c r="I82" s="297">
        <v>5536767627</v>
      </c>
      <c r="J82" s="297" t="s">
        <v>7520</v>
      </c>
      <c r="K82" s="299">
        <v>46114</v>
      </c>
      <c r="L82" s="297" t="s">
        <v>7521</v>
      </c>
      <c r="M82" s="3" t="str">
        <f>IFERROR(INDEX('SINIF GÜNLER'!$A:$C,MATCH('VERİ TABANI'!$D82,'SINIF GÜNLER'!$B:$B,0),MATCH('VERİ TABANI'!$M$1,'SINIF GÜNLER'!$A$1:$C$1,0)),"")</f>
        <v/>
      </c>
      <c r="P82" s="28" t="str">
        <f t="array" ref="P82">IFERROR(SEARCH(ÖĞRETMEN,'VERİ TABANI'!G82,1),"")</f>
        <v/>
      </c>
      <c r="Q82" s="29" t="str">
        <f t="shared" si="3"/>
        <v/>
      </c>
    </row>
    <row r="83" spans="1:17" ht="27" customHeight="1">
      <c r="A83" s="3">
        <f t="shared" si="2"/>
        <v>82</v>
      </c>
      <c r="B83" s="296">
        <v>42457</v>
      </c>
      <c r="C83" s="297" t="s">
        <v>7522</v>
      </c>
      <c r="D83" s="297" t="s">
        <v>5336</v>
      </c>
      <c r="E83" s="297" t="s">
        <v>7466</v>
      </c>
      <c r="F83" s="297" t="s">
        <v>12</v>
      </c>
      <c r="G83" s="297" t="s">
        <v>13</v>
      </c>
      <c r="H83" s="298" t="s">
        <v>7523</v>
      </c>
      <c r="I83" s="297">
        <v>5511448738</v>
      </c>
      <c r="J83" s="297" t="s">
        <v>7524</v>
      </c>
      <c r="K83" s="299">
        <v>46079</v>
      </c>
      <c r="L83" s="297" t="s">
        <v>7525</v>
      </c>
      <c r="M83" s="3" t="str">
        <f>IFERROR(INDEX('SINIF GÜNLER'!$A:$C,MATCH('VERİ TABANI'!$D83,'SINIF GÜNLER'!$B:$B,0),MATCH('VERİ TABANI'!$M$1,'SINIF GÜNLER'!$A$1:$C$1,0)),"")</f>
        <v/>
      </c>
      <c r="P83" s="28" t="str">
        <f t="array" ref="P83">IFERROR(SEARCH(ÖĞRETMEN,'VERİ TABANI'!G83,1),"")</f>
        <v/>
      </c>
      <c r="Q83" s="29" t="str">
        <f t="shared" si="3"/>
        <v/>
      </c>
    </row>
    <row r="84" spans="1:17" ht="27" customHeight="1">
      <c r="A84" s="3">
        <f t="shared" si="2"/>
        <v>83</v>
      </c>
      <c r="B84" s="296">
        <v>51161</v>
      </c>
      <c r="C84" s="297" t="s">
        <v>7239</v>
      </c>
      <c r="D84" s="297" t="s">
        <v>5333</v>
      </c>
      <c r="E84" s="297" t="s">
        <v>7526</v>
      </c>
      <c r="F84" s="297" t="s">
        <v>20</v>
      </c>
      <c r="G84" s="297" t="s">
        <v>13</v>
      </c>
      <c r="H84" s="298" t="s">
        <v>3257</v>
      </c>
      <c r="I84" s="297">
        <v>5346369667</v>
      </c>
      <c r="J84" s="297" t="s">
        <v>3258</v>
      </c>
      <c r="K84" s="299">
        <v>46069</v>
      </c>
      <c r="L84" s="297" t="s">
        <v>765</v>
      </c>
      <c r="M84" s="3" t="str">
        <f>IFERROR(INDEX('SINIF GÜNLER'!$A:$C,MATCH('VERİ TABANI'!$D84,'SINIF GÜNLER'!$B:$B,0),MATCH('VERİ TABANI'!$M$1,'SINIF GÜNLER'!$A$1:$C$1,0)),"")</f>
        <v/>
      </c>
      <c r="P84" s="28" t="str">
        <f t="array" ref="P84">IFERROR(SEARCH(ÖĞRETMEN,'VERİ TABANI'!G84,1),"")</f>
        <v/>
      </c>
      <c r="Q84" s="29" t="str">
        <f t="shared" si="3"/>
        <v/>
      </c>
    </row>
    <row r="85" spans="1:17" ht="27" customHeight="1">
      <c r="A85" s="3">
        <f t="shared" si="2"/>
        <v>84</v>
      </c>
      <c r="B85" s="296">
        <v>30175</v>
      </c>
      <c r="C85" s="297" t="s">
        <v>7527</v>
      </c>
      <c r="D85" s="297" t="s">
        <v>7454</v>
      </c>
      <c r="E85" s="297" t="s">
        <v>7528</v>
      </c>
      <c r="F85" s="297" t="s">
        <v>20</v>
      </c>
      <c r="G85" s="297" t="s">
        <v>13</v>
      </c>
      <c r="H85" s="298" t="s">
        <v>3257</v>
      </c>
      <c r="I85" s="297">
        <v>5346369667</v>
      </c>
      <c r="J85" s="297" t="s">
        <v>3258</v>
      </c>
      <c r="K85" s="299">
        <v>46030</v>
      </c>
      <c r="L85" s="297" t="s">
        <v>765</v>
      </c>
      <c r="M85" s="3" t="str">
        <f>IFERROR(INDEX('SINIF GÜNLER'!$A:$C,MATCH('VERİ TABANI'!$D85,'SINIF GÜNLER'!$B:$B,0),MATCH('VERİ TABANI'!$M$1,'SINIF GÜNLER'!$A$1:$C$1,0)),"")</f>
        <v/>
      </c>
      <c r="P85" s="28" t="str">
        <f t="array" ref="P85">IFERROR(SEARCH(ÖĞRETMEN,'VERİ TABANI'!G85,1),"")</f>
        <v/>
      </c>
      <c r="Q85" s="29" t="str">
        <f t="shared" si="3"/>
        <v/>
      </c>
    </row>
    <row r="86" spans="1:17" ht="27" customHeight="1">
      <c r="A86" s="3">
        <f t="shared" si="2"/>
        <v>85</v>
      </c>
      <c r="B86" s="296">
        <v>40385</v>
      </c>
      <c r="C86" s="297" t="s">
        <v>3259</v>
      </c>
      <c r="D86" s="297" t="s">
        <v>5384</v>
      </c>
      <c r="E86" s="297" t="s">
        <v>3923</v>
      </c>
      <c r="F86" s="297" t="s">
        <v>21</v>
      </c>
      <c r="G86" s="297" t="s">
        <v>13</v>
      </c>
      <c r="H86" s="298" t="s">
        <v>2849</v>
      </c>
      <c r="I86" s="297">
        <v>5323060949</v>
      </c>
      <c r="J86" s="297" t="s">
        <v>2850</v>
      </c>
      <c r="K86" s="299">
        <v>45518</v>
      </c>
      <c r="L86" s="297" t="s">
        <v>395</v>
      </c>
      <c r="M86" s="3" t="str">
        <f>IFERROR(INDEX('SINIF GÜNLER'!$A:$C,MATCH('VERİ TABANI'!$D86,'SINIF GÜNLER'!$B:$B,0),MATCH('VERİ TABANI'!$M$1,'SINIF GÜNLER'!$A$1:$C$1,0)),"")</f>
        <v/>
      </c>
      <c r="P86" s="28" t="str">
        <f t="array" ref="P86">IFERROR(SEARCH(ÖĞRETMEN,'VERİ TABANI'!G86,1),"")</f>
        <v/>
      </c>
      <c r="Q86" s="29" t="str">
        <f t="shared" si="3"/>
        <v/>
      </c>
    </row>
    <row r="87" spans="1:17" ht="27" customHeight="1">
      <c r="A87" s="3">
        <f t="shared" si="2"/>
        <v>86</v>
      </c>
      <c r="B87" s="296">
        <v>40117</v>
      </c>
      <c r="C87" s="297" t="s">
        <v>3260</v>
      </c>
      <c r="D87" s="297" t="s">
        <v>5335</v>
      </c>
      <c r="E87" s="297" t="s">
        <v>3912</v>
      </c>
      <c r="F87" s="297" t="s">
        <v>21</v>
      </c>
      <c r="G87" s="297" t="s">
        <v>13</v>
      </c>
      <c r="H87" s="298" t="s">
        <v>2849</v>
      </c>
      <c r="I87" s="297">
        <v>5323060949</v>
      </c>
      <c r="J87" s="297" t="s">
        <v>2850</v>
      </c>
      <c r="K87" s="299">
        <v>45443</v>
      </c>
      <c r="L87" s="297" t="s">
        <v>395</v>
      </c>
      <c r="M87" s="3" t="str">
        <f>IFERROR(INDEX('SINIF GÜNLER'!$A:$C,MATCH('VERİ TABANI'!$D87,'SINIF GÜNLER'!$B:$B,0),MATCH('VERİ TABANI'!$M$1,'SINIF GÜNLER'!$A$1:$C$1,0)),"")</f>
        <v/>
      </c>
      <c r="P87" s="28" t="str">
        <f t="array" ref="P87">IFERROR(SEARCH(ÖĞRETMEN,'VERİ TABANI'!G87,1),"")</f>
        <v/>
      </c>
      <c r="Q87" s="29" t="str">
        <f t="shared" si="3"/>
        <v/>
      </c>
    </row>
    <row r="88" spans="1:17" ht="27" customHeight="1">
      <c r="A88" s="3">
        <f t="shared" si="2"/>
        <v>87</v>
      </c>
      <c r="B88" s="296">
        <v>42776</v>
      </c>
      <c r="C88" s="297" t="s">
        <v>4903</v>
      </c>
      <c r="D88" s="297" t="s">
        <v>5328</v>
      </c>
      <c r="E88" s="297" t="s">
        <v>3918</v>
      </c>
      <c r="F88" s="297" t="s">
        <v>21</v>
      </c>
      <c r="G88" s="297" t="s">
        <v>13</v>
      </c>
      <c r="H88" s="298" t="s">
        <v>2849</v>
      </c>
      <c r="I88" s="297">
        <v>5323060949</v>
      </c>
      <c r="J88" s="297" t="s">
        <v>2850</v>
      </c>
      <c r="K88" s="299">
        <v>45642</v>
      </c>
      <c r="L88" s="297" t="s">
        <v>395</v>
      </c>
      <c r="M88" s="3" t="str">
        <f>IFERROR(INDEX('SINIF GÜNLER'!$A:$C,MATCH('VERİ TABANI'!$D88,'SINIF GÜNLER'!$B:$B,0),MATCH('VERİ TABANI'!$M$1,'SINIF GÜNLER'!$A$1:$C$1,0)),"")</f>
        <v/>
      </c>
      <c r="P88" s="28" t="str">
        <f t="array" ref="P88">IFERROR(SEARCH(ÖĞRETMEN,'VERİ TABANI'!G88,1),"")</f>
        <v/>
      </c>
      <c r="Q88" s="29" t="str">
        <f t="shared" si="3"/>
        <v/>
      </c>
    </row>
    <row r="89" spans="1:17" ht="27" customHeight="1">
      <c r="A89" s="3">
        <f t="shared" si="2"/>
        <v>88</v>
      </c>
      <c r="B89" s="296">
        <v>51402</v>
      </c>
      <c r="C89" s="297" t="s">
        <v>7529</v>
      </c>
      <c r="D89" s="297" t="s">
        <v>5392</v>
      </c>
      <c r="E89" s="297" t="s">
        <v>7530</v>
      </c>
      <c r="F89" s="297" t="s">
        <v>21</v>
      </c>
      <c r="G89" s="297" t="s">
        <v>13</v>
      </c>
      <c r="H89" s="298" t="s">
        <v>2849</v>
      </c>
      <c r="I89" s="297">
        <v>5323060949</v>
      </c>
      <c r="J89" s="297" t="s">
        <v>2850</v>
      </c>
      <c r="K89" s="299">
        <v>46120</v>
      </c>
      <c r="L89" s="297" t="s">
        <v>395</v>
      </c>
      <c r="M89" s="3" t="str">
        <f>IFERROR(INDEX('SINIF GÜNLER'!$A:$C,MATCH('VERİ TABANI'!$D89,'SINIF GÜNLER'!$B:$B,0),MATCH('VERİ TABANI'!$M$1,'SINIF GÜNLER'!$A$1:$C$1,0)),"")</f>
        <v/>
      </c>
      <c r="P89" s="28" t="str">
        <f t="array" ref="P89">IFERROR(SEARCH(ÖĞRETMEN,'VERİ TABANI'!G89,1),"")</f>
        <v/>
      </c>
      <c r="Q89" s="29" t="str">
        <f t="shared" si="3"/>
        <v/>
      </c>
    </row>
    <row r="90" spans="1:17" ht="27" customHeight="1">
      <c r="A90" s="3">
        <f t="shared" si="2"/>
        <v>89</v>
      </c>
      <c r="B90" s="296">
        <v>42777</v>
      </c>
      <c r="C90" s="297" t="s">
        <v>4904</v>
      </c>
      <c r="D90" s="297" t="s">
        <v>5385</v>
      </c>
      <c r="E90" s="297" t="s">
        <v>3968</v>
      </c>
      <c r="F90" s="297" t="s">
        <v>21</v>
      </c>
      <c r="G90" s="297" t="s">
        <v>13</v>
      </c>
      <c r="H90" s="298" t="s">
        <v>2849</v>
      </c>
      <c r="I90" s="297">
        <v>5323060949</v>
      </c>
      <c r="J90" s="297" t="s">
        <v>2850</v>
      </c>
      <c r="K90" s="299">
        <v>45642</v>
      </c>
      <c r="L90" s="297" t="s">
        <v>395</v>
      </c>
      <c r="M90" s="3" t="str">
        <f>IFERROR(INDEX('SINIF GÜNLER'!$A:$C,MATCH('VERİ TABANI'!$D90,'SINIF GÜNLER'!$B:$B,0),MATCH('VERİ TABANI'!$M$1,'SINIF GÜNLER'!$A$1:$C$1,0)),"")</f>
        <v/>
      </c>
      <c r="P90" s="28" t="str">
        <f t="array" ref="P90">IFERROR(SEARCH(ÖĞRETMEN,'VERİ TABANI'!G90,1),"")</f>
        <v/>
      </c>
      <c r="Q90" s="29" t="str">
        <f t="shared" si="3"/>
        <v/>
      </c>
    </row>
    <row r="91" spans="1:17" ht="27" customHeight="1">
      <c r="A91" s="3">
        <f t="shared" si="2"/>
        <v>90</v>
      </c>
      <c r="B91" s="296">
        <v>30602</v>
      </c>
      <c r="C91" s="297" t="s">
        <v>686</v>
      </c>
      <c r="D91" s="297" t="s">
        <v>5386</v>
      </c>
      <c r="E91" s="297" t="s">
        <v>3915</v>
      </c>
      <c r="F91" s="297" t="s">
        <v>27</v>
      </c>
      <c r="G91" s="297" t="s">
        <v>13</v>
      </c>
      <c r="H91" s="298" t="s">
        <v>1242</v>
      </c>
      <c r="I91" s="297">
        <v>5552573008</v>
      </c>
      <c r="J91" s="297" t="s">
        <v>1243</v>
      </c>
      <c r="K91" s="299">
        <v>45181</v>
      </c>
      <c r="L91" s="297" t="s">
        <v>801</v>
      </c>
      <c r="M91" s="3" t="str">
        <f>IFERROR(INDEX('SINIF GÜNLER'!$A:$C,MATCH('VERİ TABANI'!$D91,'SINIF GÜNLER'!$B:$B,0),MATCH('VERİ TABANI'!$M$1,'SINIF GÜNLER'!$A$1:$C$1,0)),"")</f>
        <v/>
      </c>
      <c r="P91" s="28" t="str">
        <f t="array" ref="P91">IFERROR(SEARCH(ÖĞRETMEN,'VERİ TABANI'!G91,1),"")</f>
        <v/>
      </c>
      <c r="Q91" s="29" t="str">
        <f t="shared" si="3"/>
        <v/>
      </c>
    </row>
    <row r="92" spans="1:17" ht="27" customHeight="1">
      <c r="A92" s="3">
        <f t="shared" si="2"/>
        <v>91</v>
      </c>
      <c r="B92" s="296">
        <v>30601</v>
      </c>
      <c r="C92" s="297" t="s">
        <v>85</v>
      </c>
      <c r="D92" s="297" t="s">
        <v>5386</v>
      </c>
      <c r="E92" s="297" t="s">
        <v>7006</v>
      </c>
      <c r="F92" s="297" t="s">
        <v>27</v>
      </c>
      <c r="G92" s="297" t="s">
        <v>13</v>
      </c>
      <c r="H92" s="298" t="s">
        <v>1242</v>
      </c>
      <c r="I92" s="297">
        <v>5552573008</v>
      </c>
      <c r="J92" s="297" t="s">
        <v>1243</v>
      </c>
      <c r="K92" s="299">
        <v>45181</v>
      </c>
      <c r="L92" s="297" t="s">
        <v>801</v>
      </c>
      <c r="M92" s="3" t="str">
        <f>IFERROR(INDEX('SINIF GÜNLER'!$A:$C,MATCH('VERİ TABANI'!$D92,'SINIF GÜNLER'!$B:$B,0),MATCH('VERİ TABANI'!$M$1,'SINIF GÜNLER'!$A$1:$C$1,0)),"")</f>
        <v/>
      </c>
      <c r="P92" s="28" t="str">
        <f t="array" ref="P92">IFERROR(SEARCH(ÖĞRETMEN,'VERİ TABANI'!G92,1),"")</f>
        <v/>
      </c>
      <c r="Q92" s="29" t="str">
        <f t="shared" si="3"/>
        <v/>
      </c>
    </row>
    <row r="93" spans="1:17" ht="27" customHeight="1">
      <c r="A93" s="3">
        <f t="shared" si="2"/>
        <v>92</v>
      </c>
      <c r="B93" s="296">
        <v>50266</v>
      </c>
      <c r="C93" s="297" t="s">
        <v>5387</v>
      </c>
      <c r="D93" s="297" t="s">
        <v>5355</v>
      </c>
      <c r="E93" s="297" t="s">
        <v>4592</v>
      </c>
      <c r="F93" s="297" t="s">
        <v>27</v>
      </c>
      <c r="G93" s="297" t="s">
        <v>13</v>
      </c>
      <c r="H93" s="298" t="s">
        <v>1242</v>
      </c>
      <c r="I93" s="297">
        <v>5552573008</v>
      </c>
      <c r="J93" s="297" t="s">
        <v>1243</v>
      </c>
      <c r="K93" s="299">
        <v>45884</v>
      </c>
      <c r="L93" s="297" t="s">
        <v>801</v>
      </c>
      <c r="M93" s="3" t="str">
        <f>IFERROR(INDEX('SINIF GÜNLER'!$A:$C,MATCH('VERİ TABANI'!$D93,'SINIF GÜNLER'!$B:$B,0),MATCH('VERİ TABANI'!$M$1,'SINIF GÜNLER'!$A$1:$C$1,0)),"")</f>
        <v/>
      </c>
      <c r="P93" s="28" t="str">
        <f t="array" ref="P93">IFERROR(SEARCH(ÖĞRETMEN,'VERİ TABANI'!G93,1),"")</f>
        <v/>
      </c>
      <c r="Q93" s="29" t="str">
        <f t="shared" si="3"/>
        <v/>
      </c>
    </row>
    <row r="94" spans="1:17" ht="27" customHeight="1">
      <c r="A94" s="3">
        <f t="shared" si="2"/>
        <v>93</v>
      </c>
      <c r="B94" s="296">
        <v>41385</v>
      </c>
      <c r="C94" s="297" t="s">
        <v>3941</v>
      </c>
      <c r="D94" s="297" t="s">
        <v>5379</v>
      </c>
      <c r="E94" s="297" t="s">
        <v>7104</v>
      </c>
      <c r="F94" s="297" t="s">
        <v>1821</v>
      </c>
      <c r="G94" s="297" t="s">
        <v>13</v>
      </c>
      <c r="H94" s="298" t="s">
        <v>3942</v>
      </c>
      <c r="I94" s="297">
        <v>5325152406</v>
      </c>
      <c r="J94" s="297" t="s">
        <v>3943</v>
      </c>
      <c r="K94" s="299">
        <v>45548</v>
      </c>
      <c r="L94" s="297" t="s">
        <v>3944</v>
      </c>
      <c r="M94" s="3" t="str">
        <f>IFERROR(INDEX('SINIF GÜNLER'!$A:$C,MATCH('VERİ TABANI'!$D94,'SINIF GÜNLER'!$B:$B,0),MATCH('VERİ TABANI'!$M$1,'SINIF GÜNLER'!$A$1:$C$1,0)),"")</f>
        <v/>
      </c>
      <c r="P94" s="28" t="str">
        <f t="array" ref="P94">IFERROR(SEARCH(ÖĞRETMEN,'VERİ TABANI'!G94,1),"")</f>
        <v/>
      </c>
      <c r="Q94" s="29" t="str">
        <f t="shared" si="3"/>
        <v/>
      </c>
    </row>
    <row r="95" spans="1:17" ht="27" customHeight="1">
      <c r="A95" s="3">
        <f t="shared" si="2"/>
        <v>94</v>
      </c>
      <c r="B95" s="296">
        <v>50480</v>
      </c>
      <c r="C95" s="297" t="s">
        <v>5717</v>
      </c>
      <c r="D95" s="297" t="s">
        <v>5384</v>
      </c>
      <c r="E95" s="297" t="s">
        <v>6029</v>
      </c>
      <c r="F95" s="297" t="s">
        <v>12</v>
      </c>
      <c r="G95" s="297" t="s">
        <v>13</v>
      </c>
      <c r="H95" s="298" t="s">
        <v>1055</v>
      </c>
      <c r="I95" s="297">
        <v>5355871803</v>
      </c>
      <c r="J95" s="297" t="s">
        <v>1056</v>
      </c>
      <c r="K95" s="299">
        <v>46111</v>
      </c>
      <c r="L95" s="297" t="s">
        <v>494</v>
      </c>
      <c r="M95" s="3" t="str">
        <f>IFERROR(INDEX('SINIF GÜNLER'!$A:$C,MATCH('VERİ TABANI'!$D95,'SINIF GÜNLER'!$B:$B,0),MATCH('VERİ TABANI'!$M$1,'SINIF GÜNLER'!$A$1:$C$1,0)),"")</f>
        <v/>
      </c>
      <c r="P95" s="28" t="str">
        <f t="array" ref="P95">IFERROR(SEARCH(ÖĞRETMEN,'VERİ TABANI'!G95,1),"")</f>
        <v/>
      </c>
      <c r="Q95" s="29" t="str">
        <f t="shared" si="3"/>
        <v/>
      </c>
    </row>
    <row r="96" spans="1:17" ht="27" customHeight="1">
      <c r="A96" s="3">
        <f t="shared" si="2"/>
        <v>95</v>
      </c>
      <c r="B96" s="296">
        <v>21242</v>
      </c>
      <c r="C96" s="297" t="s">
        <v>2639</v>
      </c>
      <c r="D96" s="297" t="s">
        <v>5327</v>
      </c>
      <c r="E96" s="297" t="s">
        <v>3912</v>
      </c>
      <c r="F96" s="297" t="s">
        <v>12</v>
      </c>
      <c r="G96" s="297" t="s">
        <v>13</v>
      </c>
      <c r="H96" s="298" t="s">
        <v>1055</v>
      </c>
      <c r="I96" s="297">
        <v>5355871803</v>
      </c>
      <c r="J96" s="297" t="s">
        <v>1056</v>
      </c>
      <c r="K96" s="299">
        <v>45539</v>
      </c>
      <c r="L96" s="297" t="s">
        <v>494</v>
      </c>
      <c r="M96" s="3" t="str">
        <f>IFERROR(INDEX('SINIF GÜNLER'!$A:$C,MATCH('VERİ TABANI'!$D96,'SINIF GÜNLER'!$B:$B,0),MATCH('VERİ TABANI'!$M$1,'SINIF GÜNLER'!$A$1:$C$1,0)),"")</f>
        <v/>
      </c>
      <c r="P96" s="28" t="str">
        <f t="array" ref="P96">IFERROR(SEARCH(ÖĞRETMEN,'VERİ TABANI'!G96,1),"")</f>
        <v/>
      </c>
      <c r="Q96" s="29" t="str">
        <f t="shared" si="3"/>
        <v/>
      </c>
    </row>
    <row r="97" spans="1:23" ht="27" customHeight="1">
      <c r="A97" s="3">
        <f t="shared" si="2"/>
        <v>96</v>
      </c>
      <c r="B97" s="296">
        <v>50831</v>
      </c>
      <c r="C97" s="297" t="s">
        <v>5388</v>
      </c>
      <c r="D97" s="297" t="s">
        <v>5352</v>
      </c>
      <c r="E97" s="297" t="s">
        <v>3926</v>
      </c>
      <c r="F97" s="297" t="s">
        <v>22</v>
      </c>
      <c r="G97" s="297" t="s">
        <v>13</v>
      </c>
      <c r="H97" s="298" t="s">
        <v>1055</v>
      </c>
      <c r="I97" s="297">
        <v>5355871803</v>
      </c>
      <c r="J97" s="297" t="s">
        <v>1056</v>
      </c>
      <c r="K97" s="299">
        <v>45931</v>
      </c>
      <c r="L97" s="297" t="s">
        <v>5389</v>
      </c>
      <c r="M97" s="3" t="str">
        <f>IFERROR(INDEX('SINIF GÜNLER'!$A:$C,MATCH('VERİ TABANI'!$D97,'SINIF GÜNLER'!$B:$B,0),MATCH('VERİ TABANI'!$M$1,'SINIF GÜNLER'!$A$1:$C$1,0)),"")</f>
        <v/>
      </c>
      <c r="P97" s="28" t="str">
        <f t="array" ref="P97">IFERROR(SEARCH(ÖĞRETMEN,'VERİ TABANI'!G97,1),"")</f>
        <v/>
      </c>
      <c r="Q97" s="29" t="str">
        <f t="shared" si="3"/>
        <v/>
      </c>
    </row>
    <row r="98" spans="1:23" ht="27" customHeight="1">
      <c r="A98" s="3">
        <f t="shared" si="2"/>
        <v>97</v>
      </c>
      <c r="B98" s="296">
        <v>50511</v>
      </c>
      <c r="C98" s="297" t="s">
        <v>6582</v>
      </c>
      <c r="D98" s="297" t="s">
        <v>5346</v>
      </c>
      <c r="E98" s="297" t="s">
        <v>7514</v>
      </c>
      <c r="F98" s="297" t="s">
        <v>12</v>
      </c>
      <c r="G98" s="297" t="s">
        <v>13</v>
      </c>
      <c r="H98" s="298" t="s">
        <v>1055</v>
      </c>
      <c r="I98" s="297">
        <v>5355871803</v>
      </c>
      <c r="J98" s="297" t="s">
        <v>1056</v>
      </c>
      <c r="K98" s="299">
        <v>46118</v>
      </c>
      <c r="L98" s="297" t="s">
        <v>494</v>
      </c>
      <c r="M98" s="3" t="str">
        <f>IFERROR(INDEX('SINIF GÜNLER'!$A:$C,MATCH('VERİ TABANI'!$D98,'SINIF GÜNLER'!$B:$B,0),MATCH('VERİ TABANI'!$M$1,'SINIF GÜNLER'!$A$1:$C$1,0)),"")</f>
        <v/>
      </c>
      <c r="P98" s="28" t="str">
        <f t="array" ref="P98">IFERROR(SEARCH(ÖĞRETMEN,'VERİ TABANI'!G98,1),"")</f>
        <v/>
      </c>
      <c r="Q98" s="29" t="str">
        <f t="shared" si="3"/>
        <v/>
      </c>
    </row>
    <row r="99" spans="1:23" ht="27" customHeight="1">
      <c r="A99" s="3">
        <f t="shared" si="2"/>
        <v>98</v>
      </c>
      <c r="B99" s="296">
        <v>40282</v>
      </c>
      <c r="C99" s="297" t="s">
        <v>3583</v>
      </c>
      <c r="D99" s="297" t="s">
        <v>5335</v>
      </c>
      <c r="E99" s="297" t="s">
        <v>3924</v>
      </c>
      <c r="F99" s="297" t="s">
        <v>27</v>
      </c>
      <c r="G99" s="297" t="s">
        <v>13</v>
      </c>
      <c r="H99" s="298" t="s">
        <v>3580</v>
      </c>
      <c r="I99" s="297">
        <v>5348187087</v>
      </c>
      <c r="J99" s="297" t="s">
        <v>3581</v>
      </c>
      <c r="K99" s="299">
        <v>45510</v>
      </c>
      <c r="L99" s="297" t="s">
        <v>3582</v>
      </c>
      <c r="M99" s="3" t="str">
        <f>IFERROR(INDEX('SINIF GÜNLER'!$A:$C,MATCH('VERİ TABANI'!$D99,'SINIF GÜNLER'!$B:$B,0),MATCH('VERİ TABANI'!$M$1,'SINIF GÜNLER'!$A$1:$C$1,0)),"")</f>
        <v/>
      </c>
      <c r="P99" s="28" t="str">
        <f t="array" ref="P99">IFERROR(SEARCH(ÖĞRETMEN,'VERİ TABANI'!G99,1),"")</f>
        <v/>
      </c>
      <c r="Q99" s="29" t="str">
        <f t="shared" si="3"/>
        <v/>
      </c>
    </row>
    <row r="100" spans="1:23" ht="27" customHeight="1">
      <c r="A100" s="3">
        <f t="shared" si="2"/>
        <v>99</v>
      </c>
      <c r="B100" s="296">
        <v>40540</v>
      </c>
      <c r="C100" s="297" t="s">
        <v>3587</v>
      </c>
      <c r="D100" s="297" t="s">
        <v>5384</v>
      </c>
      <c r="E100" s="297" t="s">
        <v>3924</v>
      </c>
      <c r="F100" s="297" t="s">
        <v>21</v>
      </c>
      <c r="G100" s="297" t="s">
        <v>13</v>
      </c>
      <c r="H100" s="298" t="s">
        <v>3588</v>
      </c>
      <c r="I100" s="297">
        <v>5541222193</v>
      </c>
      <c r="J100" s="297" t="s">
        <v>3589</v>
      </c>
      <c r="K100" s="299">
        <v>45530</v>
      </c>
      <c r="L100" s="297" t="s">
        <v>3590</v>
      </c>
      <c r="M100" s="3" t="str">
        <f>IFERROR(INDEX('SINIF GÜNLER'!$A:$C,MATCH('VERİ TABANI'!$D100,'SINIF GÜNLER'!$B:$B,0),MATCH('VERİ TABANI'!$M$1,'SINIF GÜNLER'!$A$1:$C$1,0)),"")</f>
        <v/>
      </c>
      <c r="P100" s="28" t="str">
        <f t="array" ref="P100">IFERROR(SEARCH(ÖĞRETMEN,'VERİ TABANI'!G100,1),"")</f>
        <v/>
      </c>
      <c r="Q100" s="29" t="str">
        <f t="shared" si="3"/>
        <v/>
      </c>
    </row>
    <row r="101" spans="1:23" ht="27" customHeight="1">
      <c r="A101" s="3">
        <f t="shared" si="2"/>
        <v>100</v>
      </c>
      <c r="B101" s="296">
        <v>40349</v>
      </c>
      <c r="C101" s="297" t="s">
        <v>3225</v>
      </c>
      <c r="D101" s="297" t="s">
        <v>5385</v>
      </c>
      <c r="E101" s="297" t="s">
        <v>4593</v>
      </c>
      <c r="F101" s="297" t="s">
        <v>12</v>
      </c>
      <c r="G101" s="297" t="s">
        <v>13</v>
      </c>
      <c r="H101" s="298" t="s">
        <v>5390</v>
      </c>
      <c r="I101" s="297">
        <v>5072900086</v>
      </c>
      <c r="J101" s="297" t="s">
        <v>5391</v>
      </c>
      <c r="K101" s="299">
        <v>45517</v>
      </c>
      <c r="L101" s="297" t="s">
        <v>3224</v>
      </c>
      <c r="M101" s="3" t="str">
        <f>IFERROR(INDEX('SINIF GÜNLER'!$A:$C,MATCH('VERİ TABANI'!$D101,'SINIF GÜNLER'!$B:$B,0),MATCH('VERİ TABANI'!$M$1,'SINIF GÜNLER'!$A$1:$C$1,0)),"")</f>
        <v/>
      </c>
      <c r="P101" s="28" t="str">
        <f t="array" ref="P101">IFERROR(SEARCH(ÖĞRETMEN,'VERİ TABANI'!G101,1),"")</f>
        <v/>
      </c>
      <c r="Q101" s="29" t="str">
        <f t="shared" si="3"/>
        <v/>
      </c>
    </row>
    <row r="102" spans="1:23" ht="27" customHeight="1">
      <c r="A102" s="3">
        <f t="shared" si="2"/>
        <v>101</v>
      </c>
      <c r="B102" s="296">
        <v>41638</v>
      </c>
      <c r="C102" s="297" t="s">
        <v>3945</v>
      </c>
      <c r="D102" s="297" t="s">
        <v>5392</v>
      </c>
      <c r="E102" s="297" t="s">
        <v>4593</v>
      </c>
      <c r="F102" s="297" t="s">
        <v>21</v>
      </c>
      <c r="G102" s="297" t="s">
        <v>13</v>
      </c>
      <c r="H102" s="298" t="s">
        <v>3946</v>
      </c>
      <c r="I102" s="297">
        <v>3322512065</v>
      </c>
      <c r="J102" s="297" t="s">
        <v>3947</v>
      </c>
      <c r="K102" s="299">
        <v>45554</v>
      </c>
      <c r="L102" s="297" t="s">
        <v>2884</v>
      </c>
      <c r="M102" s="3" t="str">
        <f>IFERROR(INDEX('SINIF GÜNLER'!$A:$C,MATCH('VERİ TABANI'!$D102,'SINIF GÜNLER'!$B:$B,0),MATCH('VERİ TABANI'!$M$1,'SINIF GÜNLER'!$A$1:$C$1,0)),"")</f>
        <v/>
      </c>
      <c r="P102" s="28" t="str">
        <f t="array" ref="P102">IFERROR(SEARCH(ÖĞRETMEN,'VERİ TABANI'!G102,1),"")</f>
        <v/>
      </c>
      <c r="Q102" s="29" t="str">
        <f t="shared" si="3"/>
        <v/>
      </c>
    </row>
    <row r="103" spans="1:23" ht="27" customHeight="1">
      <c r="A103" s="3">
        <f t="shared" si="2"/>
        <v>102</v>
      </c>
      <c r="B103" s="296">
        <v>41758</v>
      </c>
      <c r="C103" s="297" t="s">
        <v>5393</v>
      </c>
      <c r="D103" s="297" t="s">
        <v>5394</v>
      </c>
      <c r="E103" s="297" t="s">
        <v>3915</v>
      </c>
      <c r="F103" s="297" t="s">
        <v>1821</v>
      </c>
      <c r="G103" s="297" t="s">
        <v>13</v>
      </c>
      <c r="H103" s="298" t="s">
        <v>1783</v>
      </c>
      <c r="I103" s="297">
        <v>5319265027</v>
      </c>
      <c r="J103" s="297" t="s">
        <v>1784</v>
      </c>
      <c r="K103" s="299">
        <v>45908</v>
      </c>
      <c r="L103" s="297" t="s">
        <v>1785</v>
      </c>
      <c r="M103" s="3" t="str">
        <f>IFERROR(INDEX('SINIF GÜNLER'!$A:$C,MATCH('VERİ TABANI'!$D103,'SINIF GÜNLER'!$B:$B,0),MATCH('VERİ TABANI'!$M$1,'SINIF GÜNLER'!$A$1:$C$1,0)),"")</f>
        <v/>
      </c>
      <c r="P103" s="28" t="str">
        <f t="array" ref="P103">IFERROR(SEARCH(ÖĞRETMEN,'VERİ TABANI'!G103,1),"")</f>
        <v/>
      </c>
      <c r="Q103" s="29" t="str">
        <f t="shared" si="3"/>
        <v/>
      </c>
    </row>
    <row r="104" spans="1:23" ht="27" customHeight="1">
      <c r="A104" s="3">
        <f t="shared" si="2"/>
        <v>103</v>
      </c>
      <c r="B104" s="296">
        <v>40291</v>
      </c>
      <c r="C104" s="297" t="s">
        <v>3007</v>
      </c>
      <c r="D104" s="297" t="s">
        <v>5335</v>
      </c>
      <c r="E104" s="297" t="s">
        <v>7531</v>
      </c>
      <c r="F104" s="297" t="s">
        <v>12</v>
      </c>
      <c r="G104" s="297" t="s">
        <v>13</v>
      </c>
      <c r="H104" s="298" t="s">
        <v>1783</v>
      </c>
      <c r="I104" s="297">
        <v>5319265027</v>
      </c>
      <c r="J104" s="297" t="s">
        <v>1784</v>
      </c>
      <c r="K104" s="299">
        <v>46119</v>
      </c>
      <c r="L104" s="297" t="s">
        <v>1785</v>
      </c>
      <c r="M104" s="3" t="str">
        <f>IFERROR(INDEX('SINIF GÜNLER'!$A:$C,MATCH('VERİ TABANI'!$D104,'SINIF GÜNLER'!$B:$B,0),MATCH('VERİ TABANI'!$M$1,'SINIF GÜNLER'!$A$1:$C$1,0)),"")</f>
        <v/>
      </c>
      <c r="P104" s="28" t="str">
        <f t="array" ref="P104">IFERROR(SEARCH(ÖĞRETMEN,'VERİ TABANI'!G104,1),"")</f>
        <v/>
      </c>
      <c r="Q104" s="29" t="str">
        <f t="shared" si="3"/>
        <v/>
      </c>
    </row>
    <row r="105" spans="1:23" ht="27" customHeight="1">
      <c r="A105" s="3">
        <f t="shared" si="2"/>
        <v>104</v>
      </c>
      <c r="B105" s="296">
        <v>21599</v>
      </c>
      <c r="C105" s="297" t="s">
        <v>1782</v>
      </c>
      <c r="D105" s="297" t="s">
        <v>5347</v>
      </c>
      <c r="E105" s="297" t="s">
        <v>7006</v>
      </c>
      <c r="F105" s="297" t="s">
        <v>12</v>
      </c>
      <c r="G105" s="297" t="s">
        <v>13</v>
      </c>
      <c r="H105" s="298" t="s">
        <v>1783</v>
      </c>
      <c r="I105" s="297">
        <v>5319265027</v>
      </c>
      <c r="J105" s="297" t="s">
        <v>1784</v>
      </c>
      <c r="K105" s="299">
        <v>45068</v>
      </c>
      <c r="L105" s="297" t="s">
        <v>1785</v>
      </c>
      <c r="M105" s="3" t="str">
        <f>IFERROR(INDEX('SINIF GÜNLER'!$A:$C,MATCH('VERİ TABANI'!$D105,'SINIF GÜNLER'!$B:$B,0),MATCH('VERİ TABANI'!$M$1,'SINIF GÜNLER'!$A$1:$C$1,0)),"")</f>
        <v/>
      </c>
      <c r="P105" s="28" t="str">
        <f t="array" ref="P105">IFERROR(SEARCH(ÖĞRETMEN,'VERİ TABANI'!G105,1),"")</f>
        <v/>
      </c>
      <c r="Q105" s="29" t="str">
        <f t="shared" si="3"/>
        <v/>
      </c>
    </row>
    <row r="106" spans="1:23" ht="27" customHeight="1">
      <c r="A106" s="3">
        <f t="shared" si="2"/>
        <v>105</v>
      </c>
      <c r="B106" s="296">
        <v>41861</v>
      </c>
      <c r="C106" s="297" t="s">
        <v>3948</v>
      </c>
      <c r="D106" s="297" t="s">
        <v>5365</v>
      </c>
      <c r="E106" s="297" t="s">
        <v>3968</v>
      </c>
      <c r="F106" s="297" t="s">
        <v>22</v>
      </c>
      <c r="G106" s="297" t="s">
        <v>13</v>
      </c>
      <c r="H106" s="298" t="s">
        <v>3949</v>
      </c>
      <c r="I106" s="297">
        <v>5346706615</v>
      </c>
      <c r="J106" s="297" t="s">
        <v>3950</v>
      </c>
      <c r="K106" s="299">
        <v>45560</v>
      </c>
      <c r="L106" s="297" t="s">
        <v>3951</v>
      </c>
      <c r="M106" s="3" t="str">
        <f>IFERROR(INDEX('SINIF GÜNLER'!$A:$C,MATCH('VERİ TABANI'!$D106,'SINIF GÜNLER'!$B:$B,0),MATCH('VERİ TABANI'!$M$1,'SINIF GÜNLER'!$A$1:$C$1,0)),"")</f>
        <v/>
      </c>
      <c r="P106" s="28" t="str">
        <f t="array" ref="P106">IFERROR(SEARCH(ÖĞRETMEN,'VERİ TABANI'!G106,1),"")</f>
        <v/>
      </c>
      <c r="Q106" s="29" t="str">
        <f t="shared" si="3"/>
        <v/>
      </c>
    </row>
    <row r="107" spans="1:23" ht="27" customHeight="1">
      <c r="A107" s="3">
        <f t="shared" si="2"/>
        <v>106</v>
      </c>
      <c r="B107" s="296">
        <v>50365</v>
      </c>
      <c r="C107" s="297" t="s">
        <v>5395</v>
      </c>
      <c r="D107" s="297" t="s">
        <v>5394</v>
      </c>
      <c r="E107" s="297" t="s">
        <v>3968</v>
      </c>
      <c r="F107" s="297" t="s">
        <v>20</v>
      </c>
      <c r="G107" s="297" t="s">
        <v>13</v>
      </c>
      <c r="H107" s="298" t="s">
        <v>5396</v>
      </c>
      <c r="I107" s="297">
        <v>5324282358</v>
      </c>
      <c r="J107" s="297" t="s">
        <v>5397</v>
      </c>
      <c r="K107" s="299">
        <v>45896</v>
      </c>
      <c r="L107" s="297" t="s">
        <v>5398</v>
      </c>
      <c r="M107" s="3" t="str">
        <f>IFERROR(INDEX('SINIF GÜNLER'!$A:$C,MATCH('VERİ TABANI'!$D107,'SINIF GÜNLER'!$B:$B,0),MATCH('VERİ TABANI'!$M$1,'SINIF GÜNLER'!$A$1:$C$1,0)),"")</f>
        <v/>
      </c>
      <c r="P107" s="28" t="str">
        <f t="array" ref="P107">IFERROR(SEARCH(ÖĞRETMEN,'VERİ TABANI'!G107,1),"")</f>
        <v/>
      </c>
      <c r="Q107" s="29" t="str">
        <f t="shared" si="3"/>
        <v/>
      </c>
    </row>
    <row r="108" spans="1:23" ht="27" customHeight="1">
      <c r="A108" s="3">
        <f t="shared" si="2"/>
        <v>107</v>
      </c>
      <c r="B108" s="296">
        <v>30383</v>
      </c>
      <c r="C108" s="297" t="s">
        <v>3278</v>
      </c>
      <c r="D108" s="297" t="s">
        <v>5328</v>
      </c>
      <c r="E108" s="297" t="s">
        <v>7157</v>
      </c>
      <c r="F108" s="297" t="s">
        <v>1821</v>
      </c>
      <c r="G108" s="297" t="s">
        <v>13</v>
      </c>
      <c r="H108" s="298" t="s">
        <v>3279</v>
      </c>
      <c r="I108" s="297">
        <v>3322499494</v>
      </c>
      <c r="J108" s="297" t="s">
        <v>3280</v>
      </c>
      <c r="K108" s="299">
        <v>46035</v>
      </c>
      <c r="L108" s="297" t="s">
        <v>3281</v>
      </c>
      <c r="M108" s="3" t="str">
        <f>IFERROR(INDEX('SINIF GÜNLER'!$A:$C,MATCH('VERİ TABANI'!$D108,'SINIF GÜNLER'!$B:$B,0),MATCH('VERİ TABANI'!$M$1,'SINIF GÜNLER'!$A$1:$C$1,0)),"")</f>
        <v/>
      </c>
      <c r="P108" s="28" t="str">
        <f t="array" ref="P108">IFERROR(SEARCH(ÖĞRETMEN,'VERİ TABANI'!G108,1),"")</f>
        <v/>
      </c>
      <c r="Q108" s="29" t="str">
        <f t="shared" si="3"/>
        <v/>
      </c>
    </row>
    <row r="109" spans="1:23" ht="27" customHeight="1">
      <c r="A109" s="3">
        <f t="shared" si="2"/>
        <v>108</v>
      </c>
      <c r="B109" s="296">
        <v>42661</v>
      </c>
      <c r="C109" s="297" t="s">
        <v>4879</v>
      </c>
      <c r="D109" s="297" t="s">
        <v>5371</v>
      </c>
      <c r="E109" s="297" t="s">
        <v>7006</v>
      </c>
      <c r="F109" s="297" t="s">
        <v>1821</v>
      </c>
      <c r="G109" s="297" t="s">
        <v>13</v>
      </c>
      <c r="H109" s="298" t="s">
        <v>3279</v>
      </c>
      <c r="I109" s="297">
        <v>3322499494</v>
      </c>
      <c r="J109" s="297" t="s">
        <v>3280</v>
      </c>
      <c r="K109" s="299">
        <v>45629</v>
      </c>
      <c r="L109" s="297" t="s">
        <v>3281</v>
      </c>
      <c r="M109" s="3" t="str">
        <f>IFERROR(INDEX('SINIF GÜNLER'!$A:$C,MATCH('VERİ TABANI'!$D109,'SINIF GÜNLER'!$B:$B,0),MATCH('VERİ TABANI'!$M$1,'SINIF GÜNLER'!$A$1:$C$1,0)),"")</f>
        <v/>
      </c>
      <c r="P109" s="28" t="str">
        <f t="array" ref="P109">IFERROR(SEARCH(ÖĞRETMEN,'VERİ TABANI'!G109,1),"")</f>
        <v/>
      </c>
      <c r="Q109" s="29" t="str">
        <f t="shared" si="3"/>
        <v/>
      </c>
    </row>
    <row r="110" spans="1:23" ht="27" customHeight="1">
      <c r="A110" s="3">
        <f t="shared" si="2"/>
        <v>109</v>
      </c>
      <c r="B110" s="296">
        <v>40264</v>
      </c>
      <c r="C110" s="297" t="s">
        <v>3282</v>
      </c>
      <c r="D110" s="297" t="s">
        <v>5335</v>
      </c>
      <c r="E110" s="297" t="s">
        <v>3924</v>
      </c>
      <c r="F110" s="297" t="s">
        <v>1821</v>
      </c>
      <c r="G110" s="297" t="s">
        <v>13</v>
      </c>
      <c r="H110" s="298" t="s">
        <v>3279</v>
      </c>
      <c r="I110" s="297">
        <v>3322499494</v>
      </c>
      <c r="J110" s="297" t="s">
        <v>3280</v>
      </c>
      <c r="K110" s="299">
        <v>45532</v>
      </c>
      <c r="L110" s="297" t="s">
        <v>3281</v>
      </c>
      <c r="M110" s="3" t="str">
        <f>IFERROR(INDEX('SINIF GÜNLER'!$A:$C,MATCH('VERİ TABANI'!$D110,'SINIF GÜNLER'!$B:$B,0),MATCH('VERİ TABANI'!$M$1,'SINIF GÜNLER'!$A$1:$C$1,0)),"")</f>
        <v/>
      </c>
      <c r="P110" s="28" t="str">
        <f t="array" ref="P110">IFERROR(SEARCH(ÖĞRETMEN,'VERİ TABANI'!G110,1),"")</f>
        <v/>
      </c>
      <c r="Q110" s="29" t="str">
        <f t="shared" si="3"/>
        <v/>
      </c>
    </row>
    <row r="111" spans="1:23" ht="27" customHeight="1">
      <c r="A111" s="3">
        <f t="shared" si="2"/>
        <v>110</v>
      </c>
      <c r="B111" s="296">
        <v>41184</v>
      </c>
      <c r="C111" s="297" t="s">
        <v>4272</v>
      </c>
      <c r="D111" s="297" t="s">
        <v>7484</v>
      </c>
      <c r="E111" s="297" t="s">
        <v>3912</v>
      </c>
      <c r="F111" s="297" t="s">
        <v>12</v>
      </c>
      <c r="G111" s="297" t="s">
        <v>13</v>
      </c>
      <c r="H111" s="298" t="s">
        <v>5399</v>
      </c>
      <c r="I111" s="297">
        <v>3322553399</v>
      </c>
      <c r="J111" s="297" t="s">
        <v>5400</v>
      </c>
      <c r="K111" s="299">
        <v>45916</v>
      </c>
      <c r="L111" s="297" t="s">
        <v>880</v>
      </c>
      <c r="M111" s="3" t="str">
        <f>IFERROR(INDEX('SINIF GÜNLER'!$A:$C,MATCH('VERİ TABANI'!$D111,'SINIF GÜNLER'!$B:$B,0),MATCH('VERİ TABANI'!$M$1,'SINIF GÜNLER'!$A$1:$C$1,0)),"")</f>
        <v/>
      </c>
      <c r="P111" s="28" t="str">
        <f t="array" ref="P111">IFERROR(SEARCH(ÖĞRETMEN,'VERİ TABANI'!G111,1),"")</f>
        <v/>
      </c>
      <c r="Q111" s="29" t="str">
        <f t="shared" si="3"/>
        <v/>
      </c>
      <c r="W111" s="7"/>
    </row>
    <row r="112" spans="1:23" ht="27" customHeight="1">
      <c r="A112" s="3">
        <f t="shared" si="2"/>
        <v>111</v>
      </c>
      <c r="B112" s="296">
        <v>51083</v>
      </c>
      <c r="C112" s="297" t="s">
        <v>6985</v>
      </c>
      <c r="D112" s="297" t="s">
        <v>2956</v>
      </c>
      <c r="E112" s="297" t="s">
        <v>7076</v>
      </c>
      <c r="F112" s="297" t="s">
        <v>12</v>
      </c>
      <c r="G112" s="297" t="s">
        <v>13</v>
      </c>
      <c r="H112" s="298" t="s">
        <v>5399</v>
      </c>
      <c r="I112" s="297">
        <v>3322553399</v>
      </c>
      <c r="J112" s="297" t="s">
        <v>5400</v>
      </c>
      <c r="K112" s="299">
        <v>45972</v>
      </c>
      <c r="L112" s="297" t="s">
        <v>880</v>
      </c>
      <c r="M112" s="3" t="str">
        <f>IFERROR(INDEX('SINIF GÜNLER'!$A:$C,MATCH('VERİ TABANI'!$D112,'SINIF GÜNLER'!$B:$B,0),MATCH('VERİ TABANI'!$M$1,'SINIF GÜNLER'!$A$1:$C$1,0)),"")</f>
        <v>PAZARTESİ</v>
      </c>
      <c r="P112" s="28" t="str">
        <f t="array" ref="P112">IFERROR(SEARCH(ÖĞRETMEN,'VERİ TABANI'!G112,1),"")</f>
        <v/>
      </c>
      <c r="Q112" s="29" t="str">
        <f t="shared" si="3"/>
        <v/>
      </c>
    </row>
    <row r="113" spans="1:17" ht="27" customHeight="1">
      <c r="A113" s="3">
        <f t="shared" si="2"/>
        <v>112</v>
      </c>
      <c r="B113" s="296">
        <v>50463</v>
      </c>
      <c r="C113" s="297" t="s">
        <v>5342</v>
      </c>
      <c r="D113" s="297" t="s">
        <v>5343</v>
      </c>
      <c r="E113" s="297" t="s">
        <v>3926</v>
      </c>
      <c r="F113" s="297" t="s">
        <v>12</v>
      </c>
      <c r="G113" s="297" t="s">
        <v>13</v>
      </c>
      <c r="H113" s="298" t="s">
        <v>7532</v>
      </c>
      <c r="I113" s="297">
        <v>5386295129</v>
      </c>
      <c r="J113" s="297" t="s">
        <v>7533</v>
      </c>
      <c r="K113" s="299">
        <v>46091</v>
      </c>
      <c r="L113" s="297" t="s">
        <v>7534</v>
      </c>
      <c r="M113" s="3" t="str">
        <f>IFERROR(INDEX('SINIF GÜNLER'!$A:$C,MATCH('VERİ TABANI'!$D113,'SINIF GÜNLER'!$B:$B,0),MATCH('VERİ TABANI'!$M$1,'SINIF GÜNLER'!$A$1:$C$1,0)),"")</f>
        <v/>
      </c>
      <c r="P113" s="28" t="str">
        <f t="array" ref="P113">IFERROR(SEARCH(ÖĞRETMEN,'VERİ TABANI'!G113,1),"")</f>
        <v/>
      </c>
      <c r="Q113" s="29" t="str">
        <f t="shared" si="3"/>
        <v/>
      </c>
    </row>
    <row r="114" spans="1:17" ht="27" customHeight="1">
      <c r="A114" s="3">
        <f t="shared" si="2"/>
        <v>113</v>
      </c>
      <c r="B114" s="296">
        <v>50509</v>
      </c>
      <c r="C114" s="297" t="s">
        <v>5401</v>
      </c>
      <c r="D114" s="297" t="s">
        <v>5355</v>
      </c>
      <c r="E114" s="297" t="s">
        <v>4593</v>
      </c>
      <c r="F114" s="297" t="s">
        <v>1821</v>
      </c>
      <c r="G114" s="297" t="s">
        <v>13</v>
      </c>
      <c r="H114" s="298" t="s">
        <v>3284</v>
      </c>
      <c r="I114" s="297">
        <v>5324229972</v>
      </c>
      <c r="J114" s="297" t="s">
        <v>3285</v>
      </c>
      <c r="K114" s="299">
        <v>45908</v>
      </c>
      <c r="L114" s="297" t="s">
        <v>3286</v>
      </c>
      <c r="M114" s="3" t="str">
        <f>IFERROR(INDEX('SINIF GÜNLER'!$A:$C,MATCH('VERİ TABANI'!$D114,'SINIF GÜNLER'!$B:$B,0),MATCH('VERİ TABANI'!$M$1,'SINIF GÜNLER'!$A$1:$C$1,0)),"")</f>
        <v/>
      </c>
      <c r="P114" s="28" t="str">
        <f t="array" ref="P114">IFERROR(SEARCH(ÖĞRETMEN,'VERİ TABANI'!G114,1),"")</f>
        <v/>
      </c>
      <c r="Q114" s="29" t="str">
        <f t="shared" si="3"/>
        <v/>
      </c>
    </row>
    <row r="115" spans="1:17" ht="27" customHeight="1">
      <c r="A115" s="3">
        <f t="shared" si="2"/>
        <v>114</v>
      </c>
      <c r="B115" s="296">
        <v>50727</v>
      </c>
      <c r="C115" s="297" t="s">
        <v>5402</v>
      </c>
      <c r="D115" s="297" t="s">
        <v>5379</v>
      </c>
      <c r="E115" s="297" t="s">
        <v>3915</v>
      </c>
      <c r="F115" s="297" t="s">
        <v>1821</v>
      </c>
      <c r="G115" s="297" t="s">
        <v>13</v>
      </c>
      <c r="H115" s="298" t="s">
        <v>3284</v>
      </c>
      <c r="I115" s="297">
        <v>5324229972</v>
      </c>
      <c r="J115" s="297" t="s">
        <v>3285</v>
      </c>
      <c r="K115" s="299">
        <v>45922</v>
      </c>
      <c r="L115" s="297" t="s">
        <v>3286</v>
      </c>
      <c r="M115" s="3" t="str">
        <f>IFERROR(INDEX('SINIF GÜNLER'!$A:$C,MATCH('VERİ TABANI'!$D115,'SINIF GÜNLER'!$B:$B,0),MATCH('VERİ TABANI'!$M$1,'SINIF GÜNLER'!$A$1:$C$1,0)),"")</f>
        <v/>
      </c>
      <c r="P115" s="28" t="str">
        <f t="array" ref="P115">IFERROR(SEARCH(ÖĞRETMEN,'VERİ TABANI'!G115,1),"")</f>
        <v/>
      </c>
      <c r="Q115" s="29" t="str">
        <f t="shared" si="3"/>
        <v/>
      </c>
    </row>
    <row r="116" spans="1:17" ht="27" customHeight="1">
      <c r="A116" s="3">
        <f t="shared" si="2"/>
        <v>115</v>
      </c>
      <c r="B116" s="296">
        <v>50720</v>
      </c>
      <c r="C116" s="297" t="s">
        <v>5403</v>
      </c>
      <c r="D116" s="297" t="s">
        <v>5404</v>
      </c>
      <c r="E116" s="297" t="s">
        <v>3926</v>
      </c>
      <c r="F116" s="297" t="s">
        <v>1821</v>
      </c>
      <c r="G116" s="297" t="s">
        <v>13</v>
      </c>
      <c r="H116" s="298" t="s">
        <v>3284</v>
      </c>
      <c r="I116" s="297">
        <v>5324229972</v>
      </c>
      <c r="J116" s="297" t="s">
        <v>3285</v>
      </c>
      <c r="K116" s="299">
        <v>45922</v>
      </c>
      <c r="L116" s="297" t="s">
        <v>3286</v>
      </c>
      <c r="M116" s="3" t="str">
        <f>IFERROR(INDEX('SINIF GÜNLER'!$A:$C,MATCH('VERİ TABANI'!$D116,'SINIF GÜNLER'!$B:$B,0),MATCH('VERİ TABANI'!$M$1,'SINIF GÜNLER'!$A$1:$C$1,0)),"")</f>
        <v/>
      </c>
      <c r="P116" s="28" t="str">
        <f t="array" ref="P116">IFERROR(SEARCH(ÖĞRETMEN,'VERİ TABANI'!G116,1),"")</f>
        <v/>
      </c>
      <c r="Q116" s="29" t="str">
        <f t="shared" si="3"/>
        <v/>
      </c>
    </row>
    <row r="117" spans="1:17" ht="27" customHeight="1">
      <c r="A117" s="3">
        <f t="shared" si="2"/>
        <v>116</v>
      </c>
      <c r="B117" s="296">
        <v>50599</v>
      </c>
      <c r="C117" s="297" t="s">
        <v>5405</v>
      </c>
      <c r="D117" s="297" t="s">
        <v>5382</v>
      </c>
      <c r="E117" s="297"/>
      <c r="F117" s="297" t="s">
        <v>1821</v>
      </c>
      <c r="G117" s="297" t="s">
        <v>13</v>
      </c>
      <c r="H117" s="298" t="s">
        <v>3284</v>
      </c>
      <c r="I117" s="297">
        <v>5324229972</v>
      </c>
      <c r="J117" s="297" t="s">
        <v>3285</v>
      </c>
      <c r="K117" s="299">
        <v>45911</v>
      </c>
      <c r="L117" s="297" t="s">
        <v>3286</v>
      </c>
      <c r="M117" s="3" t="str">
        <f>IFERROR(INDEX('SINIF GÜNLER'!$A:$C,MATCH('VERİ TABANI'!$D117,'SINIF GÜNLER'!$B:$B,0),MATCH('VERİ TABANI'!$M$1,'SINIF GÜNLER'!$A$1:$C$1,0)),"")</f>
        <v/>
      </c>
      <c r="P117" s="28" t="str">
        <f t="array" ref="P117">IFERROR(SEARCH(ÖĞRETMEN,'VERİ TABANI'!G117,1),"")</f>
        <v/>
      </c>
      <c r="Q117" s="29" t="str">
        <f t="shared" si="3"/>
        <v/>
      </c>
    </row>
    <row r="118" spans="1:17" ht="27" customHeight="1">
      <c r="A118" s="3">
        <f t="shared" si="2"/>
        <v>117</v>
      </c>
      <c r="B118" s="296">
        <v>40534</v>
      </c>
      <c r="C118" s="297" t="s">
        <v>3371</v>
      </c>
      <c r="D118" s="297" t="s">
        <v>5384</v>
      </c>
      <c r="E118" s="297" t="s">
        <v>4593</v>
      </c>
      <c r="F118" s="297" t="s">
        <v>12</v>
      </c>
      <c r="G118" s="297" t="s">
        <v>13</v>
      </c>
      <c r="H118" s="298" t="s">
        <v>1552</v>
      </c>
      <c r="I118" s="297">
        <v>5555515152</v>
      </c>
      <c r="J118" s="297" t="s">
        <v>2795</v>
      </c>
      <c r="K118" s="299">
        <v>45587</v>
      </c>
      <c r="L118" s="297" t="s">
        <v>879</v>
      </c>
      <c r="M118" s="3" t="str">
        <f>IFERROR(INDEX('SINIF GÜNLER'!$A:$C,MATCH('VERİ TABANI'!$D118,'SINIF GÜNLER'!$B:$B,0),MATCH('VERİ TABANI'!$M$1,'SINIF GÜNLER'!$A$1:$C$1,0)),"")</f>
        <v/>
      </c>
      <c r="P118" s="28" t="str">
        <f t="array" ref="P118">IFERROR(SEARCH(ÖĞRETMEN,'VERİ TABANI'!G118,1),"")</f>
        <v/>
      </c>
      <c r="Q118" s="29" t="str">
        <f t="shared" si="3"/>
        <v/>
      </c>
    </row>
    <row r="119" spans="1:17" ht="27" customHeight="1">
      <c r="A119" s="3">
        <f t="shared" si="2"/>
        <v>118</v>
      </c>
      <c r="B119" s="296">
        <v>40051</v>
      </c>
      <c r="C119" s="297" t="s">
        <v>2844</v>
      </c>
      <c r="D119" s="297" t="s">
        <v>5335</v>
      </c>
      <c r="E119" s="297" t="s">
        <v>4996</v>
      </c>
      <c r="F119" s="297" t="s">
        <v>12</v>
      </c>
      <c r="G119" s="297" t="s">
        <v>13</v>
      </c>
      <c r="H119" s="298" t="s">
        <v>1552</v>
      </c>
      <c r="I119" s="297">
        <v>5555515152</v>
      </c>
      <c r="J119" s="297" t="s">
        <v>2795</v>
      </c>
      <c r="K119" s="299">
        <v>45343</v>
      </c>
      <c r="L119" s="297" t="s">
        <v>879</v>
      </c>
      <c r="M119" s="3" t="str">
        <f>IFERROR(INDEX('SINIF GÜNLER'!$A:$C,MATCH('VERİ TABANI'!$D119,'SINIF GÜNLER'!$B:$B,0),MATCH('VERİ TABANI'!$M$1,'SINIF GÜNLER'!$A$1:$C$1,0)),"")</f>
        <v/>
      </c>
      <c r="P119" s="28" t="str">
        <f t="array" ref="P119">IFERROR(SEARCH(ÖĞRETMEN,'VERİ TABANI'!G119,1),"")</f>
        <v/>
      </c>
      <c r="Q119" s="29" t="str">
        <f t="shared" si="3"/>
        <v/>
      </c>
    </row>
    <row r="120" spans="1:17" ht="27" customHeight="1">
      <c r="A120" s="3">
        <f t="shared" si="2"/>
        <v>119</v>
      </c>
      <c r="B120" s="296">
        <v>40298</v>
      </c>
      <c r="C120" s="297" t="s">
        <v>3016</v>
      </c>
      <c r="D120" s="297" t="s">
        <v>5335</v>
      </c>
      <c r="E120" s="297" t="s">
        <v>4593</v>
      </c>
      <c r="F120" s="297" t="s">
        <v>12</v>
      </c>
      <c r="G120" s="297" t="s">
        <v>13</v>
      </c>
      <c r="H120" s="298" t="s">
        <v>1552</v>
      </c>
      <c r="I120" s="297">
        <v>5555515152</v>
      </c>
      <c r="J120" s="297" t="s">
        <v>2795</v>
      </c>
      <c r="K120" s="299">
        <v>45511</v>
      </c>
      <c r="L120" s="297" t="s">
        <v>879</v>
      </c>
      <c r="M120" s="3" t="str">
        <f>IFERROR(INDEX('SINIF GÜNLER'!$A:$C,MATCH('VERİ TABANI'!$D120,'SINIF GÜNLER'!$B:$B,0),MATCH('VERİ TABANI'!$M$1,'SINIF GÜNLER'!$A$1:$C$1,0)),"")</f>
        <v/>
      </c>
      <c r="P120" s="28" t="str">
        <f t="array" ref="P120">IFERROR(SEARCH(ÖĞRETMEN,'VERİ TABANI'!G120,1),"")</f>
        <v/>
      </c>
      <c r="Q120" s="29" t="str">
        <f t="shared" si="3"/>
        <v/>
      </c>
    </row>
    <row r="121" spans="1:17" ht="27" customHeight="1">
      <c r="A121" s="3">
        <f t="shared" si="2"/>
        <v>120</v>
      </c>
      <c r="B121" s="296">
        <v>40493</v>
      </c>
      <c r="C121" s="297" t="s">
        <v>3017</v>
      </c>
      <c r="D121" s="297" t="s">
        <v>5384</v>
      </c>
      <c r="E121" s="297" t="s">
        <v>4593</v>
      </c>
      <c r="F121" s="297" t="s">
        <v>12</v>
      </c>
      <c r="G121" s="297" t="s">
        <v>13</v>
      </c>
      <c r="H121" s="298" t="s">
        <v>1552</v>
      </c>
      <c r="I121" s="297">
        <v>5555515152</v>
      </c>
      <c r="J121" s="297" t="s">
        <v>2795</v>
      </c>
      <c r="K121" s="299">
        <v>45524</v>
      </c>
      <c r="L121" s="297" t="s">
        <v>879</v>
      </c>
      <c r="M121" s="3" t="str">
        <f>IFERROR(INDEX('SINIF GÜNLER'!$A:$C,MATCH('VERİ TABANI'!$D121,'SINIF GÜNLER'!$B:$B,0),MATCH('VERİ TABANI'!$M$1,'SINIF GÜNLER'!$A$1:$C$1,0)),"")</f>
        <v/>
      </c>
      <c r="P121" s="28" t="str">
        <f t="array" ref="P121">IFERROR(SEARCH(ÖĞRETMEN,'VERİ TABANI'!G121,1),"")</f>
        <v/>
      </c>
      <c r="Q121" s="29" t="str">
        <f t="shared" si="3"/>
        <v/>
      </c>
    </row>
    <row r="122" spans="1:17" ht="27" customHeight="1">
      <c r="A122" s="3">
        <f t="shared" si="2"/>
        <v>121</v>
      </c>
      <c r="B122" s="296">
        <v>40111</v>
      </c>
      <c r="C122" s="297" t="s">
        <v>3018</v>
      </c>
      <c r="D122" s="297" t="s">
        <v>5336</v>
      </c>
      <c r="E122" s="297" t="s">
        <v>7009</v>
      </c>
      <c r="F122" s="297" t="s">
        <v>12</v>
      </c>
      <c r="G122" s="297" t="s">
        <v>13</v>
      </c>
      <c r="H122" s="298" t="s">
        <v>1552</v>
      </c>
      <c r="I122" s="297">
        <v>5555515152</v>
      </c>
      <c r="J122" s="297" t="s">
        <v>2795</v>
      </c>
      <c r="K122" s="299">
        <v>45434</v>
      </c>
      <c r="L122" s="297" t="s">
        <v>879</v>
      </c>
      <c r="M122" s="3" t="str">
        <f>IFERROR(INDEX('SINIF GÜNLER'!$A:$C,MATCH('VERİ TABANI'!$D122,'SINIF GÜNLER'!$B:$B,0),MATCH('VERİ TABANI'!$M$1,'SINIF GÜNLER'!$A$1:$C$1,0)),"")</f>
        <v/>
      </c>
      <c r="P122" s="28" t="str">
        <f t="array" ref="P122">IFERROR(SEARCH(ÖĞRETMEN,'VERİ TABANI'!G122,1),"")</f>
        <v/>
      </c>
      <c r="Q122" s="29" t="str">
        <f t="shared" si="3"/>
        <v/>
      </c>
    </row>
    <row r="123" spans="1:17" ht="27" customHeight="1">
      <c r="A123" s="3">
        <f t="shared" si="2"/>
        <v>122</v>
      </c>
      <c r="B123" s="296">
        <v>20957</v>
      </c>
      <c r="C123" s="297" t="s">
        <v>497</v>
      </c>
      <c r="D123" s="297" t="s">
        <v>5491</v>
      </c>
      <c r="E123" s="297" t="s">
        <v>3918</v>
      </c>
      <c r="F123" s="297" t="s">
        <v>29</v>
      </c>
      <c r="G123" s="297" t="s">
        <v>30</v>
      </c>
      <c r="H123" s="298" t="s">
        <v>1101</v>
      </c>
      <c r="I123" s="297">
        <v>5325436567</v>
      </c>
      <c r="J123" s="297" t="s">
        <v>1102</v>
      </c>
      <c r="K123" s="299">
        <v>44840</v>
      </c>
      <c r="L123" s="297" t="s">
        <v>571</v>
      </c>
      <c r="M123" s="3" t="str">
        <f>IFERROR(INDEX('SINIF GÜNLER'!$A:$C,MATCH('VERİ TABANI'!$D123,'SINIF GÜNLER'!$B:$B,0),MATCH('VERİ TABANI'!$M$1,'SINIF GÜNLER'!$A$1:$C$1,0)),"")</f>
        <v/>
      </c>
      <c r="P123" s="28" t="str">
        <f t="array" ref="P123">IFERROR(SEARCH(ÖĞRETMEN,'VERİ TABANI'!G123,1),"")</f>
        <v/>
      </c>
      <c r="Q123" s="29" t="str">
        <f t="shared" si="3"/>
        <v/>
      </c>
    </row>
    <row r="124" spans="1:17" ht="27" customHeight="1">
      <c r="A124" s="3">
        <f t="shared" si="2"/>
        <v>123</v>
      </c>
      <c r="B124" s="296">
        <v>50174</v>
      </c>
      <c r="C124" s="297" t="s">
        <v>5492</v>
      </c>
      <c r="D124" s="297" t="s">
        <v>7535</v>
      </c>
      <c r="E124" s="297" t="s">
        <v>3968</v>
      </c>
      <c r="F124" s="297" t="s">
        <v>29</v>
      </c>
      <c r="G124" s="297" t="s">
        <v>30</v>
      </c>
      <c r="H124" s="298" t="s">
        <v>5494</v>
      </c>
      <c r="I124" s="297">
        <v>5423767275</v>
      </c>
      <c r="J124" s="297" t="s">
        <v>5495</v>
      </c>
      <c r="K124" s="299">
        <v>45866</v>
      </c>
      <c r="L124" s="297" t="s">
        <v>5496</v>
      </c>
      <c r="M124" s="3" t="str">
        <f>IFERROR(INDEX('SINIF GÜNLER'!$A:$C,MATCH('VERİ TABANI'!$D124,'SINIF GÜNLER'!$B:$B,0),MATCH('VERİ TABANI'!$M$1,'SINIF GÜNLER'!$A$1:$C$1,0)),"")</f>
        <v/>
      </c>
      <c r="P124" s="28" t="str">
        <f t="array" ref="P124">IFERROR(SEARCH(ÖĞRETMEN,'VERİ TABANI'!G124,1),"")</f>
        <v/>
      </c>
      <c r="Q124" s="29" t="str">
        <f t="shared" si="3"/>
        <v/>
      </c>
    </row>
    <row r="125" spans="1:17" ht="27" customHeight="1">
      <c r="A125" s="3">
        <f t="shared" si="2"/>
        <v>124</v>
      </c>
      <c r="B125" s="296">
        <v>50876</v>
      </c>
      <c r="C125" s="297" t="s">
        <v>5497</v>
      </c>
      <c r="D125" s="297" t="s">
        <v>5493</v>
      </c>
      <c r="E125" s="297" t="s">
        <v>3924</v>
      </c>
      <c r="F125" s="297" t="s">
        <v>29</v>
      </c>
      <c r="G125" s="297" t="s">
        <v>30</v>
      </c>
      <c r="H125" s="298" t="s">
        <v>5498</v>
      </c>
      <c r="I125" s="297">
        <v>5337218177</v>
      </c>
      <c r="J125" s="297" t="s">
        <v>5499</v>
      </c>
      <c r="K125" s="299">
        <v>45940</v>
      </c>
      <c r="L125" s="297" t="s">
        <v>5500</v>
      </c>
      <c r="M125" s="3" t="str">
        <f>IFERROR(INDEX('SINIF GÜNLER'!$A:$C,MATCH('VERİ TABANI'!$D125,'SINIF GÜNLER'!$B:$B,0),MATCH('VERİ TABANI'!$M$1,'SINIF GÜNLER'!$A$1:$C$1,0)),"")</f>
        <v/>
      </c>
      <c r="P125" s="28" t="str">
        <f t="array" ref="P125">IFERROR(SEARCH(ÖĞRETMEN,'VERİ TABANI'!G125,1),"")</f>
        <v/>
      </c>
      <c r="Q125" s="29" t="str">
        <f t="shared" si="3"/>
        <v/>
      </c>
    </row>
    <row r="126" spans="1:17" ht="27" customHeight="1">
      <c r="A126" s="3">
        <f t="shared" si="2"/>
        <v>125</v>
      </c>
      <c r="B126" s="296">
        <v>50964</v>
      </c>
      <c r="C126" s="297" t="s">
        <v>5501</v>
      </c>
      <c r="D126" s="297" t="s">
        <v>5493</v>
      </c>
      <c r="E126" s="297" t="s">
        <v>3923</v>
      </c>
      <c r="F126" s="297" t="s">
        <v>29</v>
      </c>
      <c r="G126" s="297" t="s">
        <v>30</v>
      </c>
      <c r="H126" s="298" t="s">
        <v>3095</v>
      </c>
      <c r="I126" s="297">
        <v>5372487717</v>
      </c>
      <c r="J126" s="297" t="s">
        <v>3096</v>
      </c>
      <c r="K126" s="299">
        <v>45947</v>
      </c>
      <c r="L126" s="297" t="s">
        <v>640</v>
      </c>
      <c r="M126" s="3" t="str">
        <f>IFERROR(INDEX('SINIF GÜNLER'!$A:$C,MATCH('VERİ TABANI'!$D126,'SINIF GÜNLER'!$B:$B,0),MATCH('VERİ TABANI'!$M$1,'SINIF GÜNLER'!$A$1:$C$1,0)),"")</f>
        <v/>
      </c>
      <c r="P126" s="28" t="str">
        <f t="array" ref="P126">IFERROR(SEARCH(ÖĞRETMEN,'VERİ TABANI'!G126,1),"")</f>
        <v/>
      </c>
      <c r="Q126" s="29" t="str">
        <f t="shared" si="3"/>
        <v/>
      </c>
    </row>
    <row r="127" spans="1:17" ht="27" customHeight="1">
      <c r="A127" s="3">
        <f t="shared" si="2"/>
        <v>126</v>
      </c>
      <c r="B127" s="296">
        <v>60006</v>
      </c>
      <c r="C127" s="297" t="s">
        <v>7536</v>
      </c>
      <c r="D127" s="297"/>
      <c r="E127" s="297"/>
      <c r="F127" s="297" t="s">
        <v>29</v>
      </c>
      <c r="G127" s="297" t="s">
        <v>30</v>
      </c>
      <c r="H127" s="298" t="s">
        <v>3095</v>
      </c>
      <c r="I127" s="297">
        <v>5372487717</v>
      </c>
      <c r="J127" s="297" t="s">
        <v>3096</v>
      </c>
      <c r="K127" s="299">
        <v>46071</v>
      </c>
      <c r="L127" s="297" t="s">
        <v>640</v>
      </c>
      <c r="M127" s="3" t="str">
        <f>IFERROR(INDEX('SINIF GÜNLER'!$A:$C,MATCH('VERİ TABANI'!$D127,'SINIF GÜNLER'!$B:$B,0),MATCH('VERİ TABANI'!$M$1,'SINIF GÜNLER'!$A$1:$C$1,0)),"")</f>
        <v/>
      </c>
      <c r="P127" s="28" t="str">
        <f t="array" ref="P127">IFERROR(SEARCH(ÖĞRETMEN,'VERİ TABANI'!G127,1),"")</f>
        <v/>
      </c>
      <c r="Q127" s="29" t="str">
        <f t="shared" si="3"/>
        <v/>
      </c>
    </row>
    <row r="128" spans="1:17" ht="27" customHeight="1">
      <c r="A128" s="3">
        <f t="shared" si="2"/>
        <v>127</v>
      </c>
      <c r="B128" s="296">
        <v>40157</v>
      </c>
      <c r="C128" s="297" t="s">
        <v>3093</v>
      </c>
      <c r="D128" s="297" t="s">
        <v>5493</v>
      </c>
      <c r="E128" s="297" t="s">
        <v>3915</v>
      </c>
      <c r="F128" s="297" t="s">
        <v>29</v>
      </c>
      <c r="G128" s="297" t="s">
        <v>30</v>
      </c>
      <c r="H128" s="298" t="s">
        <v>3095</v>
      </c>
      <c r="I128" s="297">
        <v>5372487717</v>
      </c>
      <c r="J128" s="297" t="s">
        <v>3096</v>
      </c>
      <c r="K128" s="299">
        <v>45485</v>
      </c>
      <c r="L128" s="297" t="s">
        <v>640</v>
      </c>
      <c r="M128" s="3" t="str">
        <f>IFERROR(INDEX('SINIF GÜNLER'!$A:$C,MATCH('VERİ TABANI'!$D128,'SINIF GÜNLER'!$B:$B,0),MATCH('VERİ TABANI'!$M$1,'SINIF GÜNLER'!$A$1:$C$1,0)),"")</f>
        <v/>
      </c>
      <c r="P128" s="28" t="str">
        <f t="array" ref="P128">IFERROR(SEARCH(ÖĞRETMEN,'VERİ TABANI'!G128,1),"")</f>
        <v/>
      </c>
      <c r="Q128" s="29" t="str">
        <f t="shared" si="3"/>
        <v/>
      </c>
    </row>
    <row r="129" spans="1:17" ht="27" customHeight="1">
      <c r="A129" s="3">
        <f t="shared" si="2"/>
        <v>128</v>
      </c>
      <c r="B129" s="296">
        <v>50630</v>
      </c>
      <c r="C129" s="297" t="s">
        <v>5502</v>
      </c>
      <c r="D129" s="297" t="s">
        <v>5503</v>
      </c>
      <c r="E129" s="297" t="s">
        <v>3924</v>
      </c>
      <c r="F129" s="297" t="s">
        <v>31</v>
      </c>
      <c r="G129" s="297" t="s">
        <v>30</v>
      </c>
      <c r="H129" s="298" t="s">
        <v>3098</v>
      </c>
      <c r="I129" s="297">
        <v>5434215888</v>
      </c>
      <c r="J129" s="297" t="s">
        <v>3099</v>
      </c>
      <c r="K129" s="299">
        <v>45912</v>
      </c>
      <c r="L129" s="297" t="s">
        <v>3100</v>
      </c>
      <c r="M129" s="3" t="str">
        <f>IFERROR(INDEX('SINIF GÜNLER'!$A:$C,MATCH('VERİ TABANI'!$D129,'SINIF GÜNLER'!$B:$B,0),MATCH('VERİ TABANI'!$M$1,'SINIF GÜNLER'!$A$1:$C$1,0)),"")</f>
        <v/>
      </c>
      <c r="P129" s="28" t="str">
        <f t="array" ref="P129">IFERROR(SEARCH(ÖĞRETMEN,'VERİ TABANI'!G129,1),"")</f>
        <v/>
      </c>
      <c r="Q129" s="29" t="str">
        <f t="shared" si="3"/>
        <v/>
      </c>
    </row>
    <row r="130" spans="1:17" ht="27" customHeight="1">
      <c r="A130" s="3">
        <f t="shared" ref="A130:A193" si="4">IFERROR(IF(B130="","",ROW()-1),"")</f>
        <v>129</v>
      </c>
      <c r="B130" s="296">
        <v>40880</v>
      </c>
      <c r="C130" s="297" t="s">
        <v>3097</v>
      </c>
      <c r="D130" s="297" t="s">
        <v>5504</v>
      </c>
      <c r="E130" s="297" t="s">
        <v>4593</v>
      </c>
      <c r="F130" s="297" t="s">
        <v>31</v>
      </c>
      <c r="G130" s="297" t="s">
        <v>30</v>
      </c>
      <c r="H130" s="298" t="s">
        <v>3098</v>
      </c>
      <c r="I130" s="297">
        <v>5434215888</v>
      </c>
      <c r="J130" s="297" t="s">
        <v>3099</v>
      </c>
      <c r="K130" s="299">
        <v>45539</v>
      </c>
      <c r="L130" s="297" t="s">
        <v>3100</v>
      </c>
      <c r="M130" s="3" t="str">
        <f>IFERROR(INDEX('SINIF GÜNLER'!$A:$C,MATCH('VERİ TABANI'!$D130,'SINIF GÜNLER'!$B:$B,0),MATCH('VERİ TABANI'!$M$1,'SINIF GÜNLER'!$A$1:$C$1,0)),"")</f>
        <v/>
      </c>
      <c r="P130" s="28" t="str">
        <f t="array" ref="P130">IFERROR(SEARCH(ÖĞRETMEN,'VERİ TABANI'!G130,1),"")</f>
        <v/>
      </c>
      <c r="Q130" s="29" t="str">
        <f t="shared" si="3"/>
        <v/>
      </c>
    </row>
    <row r="131" spans="1:17" ht="27" customHeight="1">
      <c r="A131" s="3">
        <f t="shared" si="4"/>
        <v>130</v>
      </c>
      <c r="B131" s="296">
        <v>30291</v>
      </c>
      <c r="C131" s="297" t="s">
        <v>2468</v>
      </c>
      <c r="D131" s="297" t="s">
        <v>5505</v>
      </c>
      <c r="E131" s="297" t="s">
        <v>7016</v>
      </c>
      <c r="F131" s="297" t="s">
        <v>29</v>
      </c>
      <c r="G131" s="297" t="s">
        <v>30</v>
      </c>
      <c r="H131" s="298" t="s">
        <v>2466</v>
      </c>
      <c r="I131" s="297">
        <v>5533200501</v>
      </c>
      <c r="J131" s="297" t="s">
        <v>2895</v>
      </c>
      <c r="K131" s="299">
        <v>45156</v>
      </c>
      <c r="L131" s="297" t="s">
        <v>2467</v>
      </c>
      <c r="M131" s="3" t="str">
        <f>IFERROR(INDEX('SINIF GÜNLER'!$A:$C,MATCH('VERİ TABANI'!$D131,'SINIF GÜNLER'!$B:$B,0),MATCH('VERİ TABANI'!$M$1,'SINIF GÜNLER'!$A$1:$C$1,0)),"")</f>
        <v/>
      </c>
      <c r="P131" s="28" t="str">
        <f t="array" ref="P131">IFERROR(SEARCH(ÖĞRETMEN,'VERİ TABANI'!G131,1),"")</f>
        <v/>
      </c>
      <c r="Q131" s="29" t="str">
        <f t="shared" si="3"/>
        <v/>
      </c>
    </row>
    <row r="132" spans="1:17" ht="27" customHeight="1">
      <c r="A132" s="3">
        <f t="shared" si="4"/>
        <v>131</v>
      </c>
      <c r="B132" s="296">
        <v>50916</v>
      </c>
      <c r="C132" s="297" t="s">
        <v>5506</v>
      </c>
      <c r="D132" s="297" t="s">
        <v>5503</v>
      </c>
      <c r="E132" s="297" t="s">
        <v>7016</v>
      </c>
      <c r="F132" s="297" t="s">
        <v>29</v>
      </c>
      <c r="G132" s="297" t="s">
        <v>30</v>
      </c>
      <c r="H132" s="298" t="s">
        <v>2466</v>
      </c>
      <c r="I132" s="297">
        <v>5533200501</v>
      </c>
      <c r="J132" s="297" t="s">
        <v>2895</v>
      </c>
      <c r="K132" s="299">
        <v>45940</v>
      </c>
      <c r="L132" s="297" t="s">
        <v>2467</v>
      </c>
      <c r="M132" s="3" t="str">
        <f>IFERROR(INDEX('SINIF GÜNLER'!$A:$C,MATCH('VERİ TABANI'!$D132,'SINIF GÜNLER'!$B:$B,0),MATCH('VERİ TABANI'!$M$1,'SINIF GÜNLER'!$A$1:$C$1,0)),"")</f>
        <v/>
      </c>
      <c r="P132" s="28" t="str">
        <f t="array" ref="P132">IFERROR(SEARCH(ÖĞRETMEN,'VERİ TABANI'!G132,1),"")</f>
        <v/>
      </c>
      <c r="Q132" s="29" t="str">
        <f t="shared" si="3"/>
        <v/>
      </c>
    </row>
    <row r="133" spans="1:17" ht="27" customHeight="1">
      <c r="A133" s="3">
        <f t="shared" si="4"/>
        <v>132</v>
      </c>
      <c r="B133" s="296">
        <v>40161</v>
      </c>
      <c r="C133" s="297" t="s">
        <v>3102</v>
      </c>
      <c r="D133" s="297" t="s">
        <v>5504</v>
      </c>
      <c r="E133" s="297" t="s">
        <v>4592</v>
      </c>
      <c r="F133" s="297" t="s">
        <v>31</v>
      </c>
      <c r="G133" s="297" t="s">
        <v>30</v>
      </c>
      <c r="H133" s="298" t="s">
        <v>3103</v>
      </c>
      <c r="I133" s="297">
        <v>5438904790</v>
      </c>
      <c r="J133" s="297" t="s">
        <v>3104</v>
      </c>
      <c r="K133" s="299">
        <v>45489</v>
      </c>
      <c r="L133" s="297" t="s">
        <v>3105</v>
      </c>
      <c r="M133" s="3" t="str">
        <f>IFERROR(INDEX('SINIF GÜNLER'!$A:$C,MATCH('VERİ TABANI'!$D133,'SINIF GÜNLER'!$B:$B,0),MATCH('VERİ TABANI'!$M$1,'SINIF GÜNLER'!$A$1:$C$1,0)),"")</f>
        <v/>
      </c>
      <c r="P133" s="28" t="str">
        <f t="array" ref="P133">IFERROR(SEARCH(ÖĞRETMEN,'VERİ TABANI'!G133,1),"")</f>
        <v/>
      </c>
      <c r="Q133" s="29" t="str">
        <f t="shared" si="3"/>
        <v/>
      </c>
    </row>
    <row r="134" spans="1:17" ht="27" customHeight="1">
      <c r="A134" s="3">
        <f t="shared" si="4"/>
        <v>133</v>
      </c>
      <c r="B134" s="296">
        <v>40163</v>
      </c>
      <c r="C134" s="297" t="s">
        <v>3106</v>
      </c>
      <c r="D134" s="297" t="s">
        <v>5507</v>
      </c>
      <c r="E134" s="297" t="s">
        <v>3968</v>
      </c>
      <c r="F134" s="297" t="s">
        <v>31</v>
      </c>
      <c r="G134" s="297" t="s">
        <v>30</v>
      </c>
      <c r="H134" s="298" t="s">
        <v>3103</v>
      </c>
      <c r="I134" s="297">
        <v>5438904790</v>
      </c>
      <c r="J134" s="297" t="s">
        <v>3104</v>
      </c>
      <c r="K134" s="299">
        <v>45490</v>
      </c>
      <c r="L134" s="297" t="s">
        <v>3105</v>
      </c>
      <c r="M134" s="3" t="str">
        <f>IFERROR(INDEX('SINIF GÜNLER'!$A:$C,MATCH('VERİ TABANI'!$D134,'SINIF GÜNLER'!$B:$B,0),MATCH('VERİ TABANI'!$M$1,'SINIF GÜNLER'!$A$1:$C$1,0)),"")</f>
        <v/>
      </c>
      <c r="P134" s="28" t="str">
        <f t="array" ref="P134">IFERROR(SEARCH(ÖĞRETMEN,'VERİ TABANI'!G134,1),"")</f>
        <v/>
      </c>
      <c r="Q134" s="29" t="str">
        <f t="shared" si="3"/>
        <v/>
      </c>
    </row>
    <row r="135" spans="1:17" ht="27" customHeight="1">
      <c r="A135" s="3">
        <f t="shared" si="4"/>
        <v>134</v>
      </c>
      <c r="B135" s="296">
        <v>50712</v>
      </c>
      <c r="C135" s="297" t="s">
        <v>5508</v>
      </c>
      <c r="D135" s="297" t="s">
        <v>7535</v>
      </c>
      <c r="E135" s="297" t="s">
        <v>3917</v>
      </c>
      <c r="F135" s="297" t="s">
        <v>31</v>
      </c>
      <c r="G135" s="297" t="s">
        <v>30</v>
      </c>
      <c r="H135" s="298" t="s">
        <v>5509</v>
      </c>
      <c r="I135" s="297">
        <v>5422236532</v>
      </c>
      <c r="J135" s="297" t="s">
        <v>5510</v>
      </c>
      <c r="K135" s="299">
        <v>45919</v>
      </c>
      <c r="L135" s="297" t="s">
        <v>5511</v>
      </c>
      <c r="M135" s="3" t="str">
        <f>IFERROR(INDEX('SINIF GÜNLER'!$A:$C,MATCH('VERİ TABANI'!$D135,'SINIF GÜNLER'!$B:$B,0),MATCH('VERİ TABANI'!$M$1,'SINIF GÜNLER'!$A$1:$C$1,0)),"")</f>
        <v/>
      </c>
      <c r="P135" s="28" t="str">
        <f t="array" ref="P135">IFERROR(SEARCH(ÖĞRETMEN,'VERİ TABANI'!G135,1),"")</f>
        <v/>
      </c>
      <c r="Q135" s="29" t="str">
        <f t="shared" si="3"/>
        <v/>
      </c>
    </row>
    <row r="136" spans="1:17" ht="27" customHeight="1">
      <c r="A136" s="3">
        <f t="shared" si="4"/>
        <v>135</v>
      </c>
      <c r="B136" s="296">
        <v>50373</v>
      </c>
      <c r="C136" s="297" t="s">
        <v>5515</v>
      </c>
      <c r="D136" s="297" t="s">
        <v>5504</v>
      </c>
      <c r="E136" s="297" t="s">
        <v>3912</v>
      </c>
      <c r="F136" s="297" t="s">
        <v>31</v>
      </c>
      <c r="G136" s="297" t="s">
        <v>30</v>
      </c>
      <c r="H136" s="298" t="s">
        <v>5512</v>
      </c>
      <c r="I136" s="297">
        <v>5053244927</v>
      </c>
      <c r="J136" s="297" t="s">
        <v>5513</v>
      </c>
      <c r="K136" s="299">
        <v>45895</v>
      </c>
      <c r="L136" s="297" t="s">
        <v>5514</v>
      </c>
      <c r="M136" s="3" t="str">
        <f>IFERROR(INDEX('SINIF GÜNLER'!$A:$C,MATCH('VERİ TABANI'!$D136,'SINIF GÜNLER'!$B:$B,0),MATCH('VERİ TABANI'!$M$1,'SINIF GÜNLER'!$A$1:$C$1,0)),"")</f>
        <v/>
      </c>
      <c r="P136" s="28" t="str">
        <f t="array" ref="P136">IFERROR(SEARCH(ÖĞRETMEN,'VERİ TABANI'!G136,1),"")</f>
        <v/>
      </c>
      <c r="Q136" s="29" t="str">
        <f t="shared" ref="Q136:Q199" si="5">IF(P136="","",ROW())</f>
        <v/>
      </c>
    </row>
    <row r="137" spans="1:17" ht="27" customHeight="1">
      <c r="A137" s="3">
        <f t="shared" si="4"/>
        <v>136</v>
      </c>
      <c r="B137" s="296">
        <v>42436</v>
      </c>
      <c r="C137" s="297" t="s">
        <v>4719</v>
      </c>
      <c r="D137" s="297" t="s">
        <v>7537</v>
      </c>
      <c r="E137" s="297" t="s">
        <v>7016</v>
      </c>
      <c r="F137" s="297" t="s">
        <v>31</v>
      </c>
      <c r="G137" s="297" t="s">
        <v>30</v>
      </c>
      <c r="H137" s="298" t="s">
        <v>5516</v>
      </c>
      <c r="I137" s="297">
        <v>5353746707</v>
      </c>
      <c r="J137" s="297" t="s">
        <v>5517</v>
      </c>
      <c r="K137" s="299">
        <v>45923</v>
      </c>
      <c r="L137" s="297" t="s">
        <v>5518</v>
      </c>
      <c r="M137" s="3" t="str">
        <f>IFERROR(INDEX('SINIF GÜNLER'!$A:$C,MATCH('VERİ TABANI'!$D137,'SINIF GÜNLER'!$B:$B,0),MATCH('VERİ TABANI'!$M$1,'SINIF GÜNLER'!$A$1:$C$1,0)),"")</f>
        <v/>
      </c>
      <c r="P137" s="28" t="str">
        <f t="array" ref="P137">IFERROR(SEARCH(ÖĞRETMEN,'VERİ TABANI'!G137,1),"")</f>
        <v/>
      </c>
      <c r="Q137" s="29" t="str">
        <f t="shared" si="5"/>
        <v/>
      </c>
    </row>
    <row r="138" spans="1:17" ht="27" customHeight="1">
      <c r="A138" s="3">
        <f t="shared" si="4"/>
        <v>137</v>
      </c>
      <c r="B138" s="296">
        <v>51304</v>
      </c>
      <c r="C138" s="297" t="s">
        <v>7538</v>
      </c>
      <c r="D138" s="297" t="s">
        <v>5493</v>
      </c>
      <c r="E138" s="297" t="s">
        <v>3926</v>
      </c>
      <c r="F138" s="297" t="s">
        <v>31</v>
      </c>
      <c r="G138" s="297" t="s">
        <v>30</v>
      </c>
      <c r="H138" s="298" t="s">
        <v>1608</v>
      </c>
      <c r="I138" s="297">
        <v>5427114356</v>
      </c>
      <c r="J138" s="297" t="s">
        <v>1609</v>
      </c>
      <c r="K138" s="299">
        <v>46021</v>
      </c>
      <c r="L138" s="297" t="s">
        <v>1610</v>
      </c>
      <c r="M138" s="3" t="str">
        <f>IFERROR(INDEX('SINIF GÜNLER'!$A:$C,MATCH('VERİ TABANI'!$D138,'SINIF GÜNLER'!$B:$B,0),MATCH('VERİ TABANI'!$M$1,'SINIF GÜNLER'!$A$1:$C$1,0)),"")</f>
        <v/>
      </c>
      <c r="P138" s="28" t="str">
        <f t="array" ref="P138">IFERROR(SEARCH(ÖĞRETMEN,'VERİ TABANI'!G138,1),"")</f>
        <v/>
      </c>
      <c r="Q138" s="29" t="str">
        <f t="shared" si="5"/>
        <v/>
      </c>
    </row>
    <row r="139" spans="1:17" ht="27" customHeight="1">
      <c r="A139" s="3">
        <f t="shared" si="4"/>
        <v>138</v>
      </c>
      <c r="B139" s="296">
        <v>21529</v>
      </c>
      <c r="C139" s="297" t="s">
        <v>1607</v>
      </c>
      <c r="D139" s="297" t="s">
        <v>5519</v>
      </c>
      <c r="E139" s="297" t="s">
        <v>3926</v>
      </c>
      <c r="F139" s="297" t="s">
        <v>31</v>
      </c>
      <c r="G139" s="297" t="s">
        <v>30</v>
      </c>
      <c r="H139" s="298" t="s">
        <v>1608</v>
      </c>
      <c r="I139" s="297">
        <v>5427114356</v>
      </c>
      <c r="J139" s="297" t="s">
        <v>1609</v>
      </c>
      <c r="K139" s="299">
        <v>45000</v>
      </c>
      <c r="L139" s="297" t="s">
        <v>1610</v>
      </c>
      <c r="M139" s="3" t="str">
        <f>IFERROR(INDEX('SINIF GÜNLER'!$A:$C,MATCH('VERİ TABANI'!$D139,'SINIF GÜNLER'!$B:$B,0),MATCH('VERİ TABANI'!$M$1,'SINIF GÜNLER'!$A$1:$C$1,0)),"")</f>
        <v/>
      </c>
      <c r="P139" s="28" t="str">
        <f t="array" ref="P139">IFERROR(SEARCH(ÖĞRETMEN,'VERİ TABANI'!G139,1),"")</f>
        <v/>
      </c>
      <c r="Q139" s="29" t="str">
        <f t="shared" si="5"/>
        <v/>
      </c>
    </row>
    <row r="140" spans="1:17" ht="27" customHeight="1">
      <c r="A140" s="3">
        <f t="shared" si="4"/>
        <v>139</v>
      </c>
      <c r="B140" s="296">
        <v>50281</v>
      </c>
      <c r="C140" s="297" t="s">
        <v>5520</v>
      </c>
      <c r="D140" s="297" t="s">
        <v>5493</v>
      </c>
      <c r="E140" s="297" t="s">
        <v>3924</v>
      </c>
      <c r="F140" s="297" t="s">
        <v>31</v>
      </c>
      <c r="G140" s="297" t="s">
        <v>30</v>
      </c>
      <c r="H140" s="298" t="s">
        <v>1942</v>
      </c>
      <c r="I140" s="297">
        <v>5075736078</v>
      </c>
      <c r="J140" s="297" t="s">
        <v>1943</v>
      </c>
      <c r="K140" s="299">
        <v>45887</v>
      </c>
      <c r="L140" s="297" t="s">
        <v>1944</v>
      </c>
      <c r="M140" s="3" t="str">
        <f>IFERROR(INDEX('SINIF GÜNLER'!$A:$C,MATCH('VERİ TABANI'!$D140,'SINIF GÜNLER'!$B:$B,0),MATCH('VERİ TABANI'!$M$1,'SINIF GÜNLER'!$A$1:$C$1,0)),"")</f>
        <v/>
      </c>
      <c r="P140" s="28" t="str">
        <f t="array" ref="P140">IFERROR(SEARCH(ÖĞRETMEN,'VERİ TABANI'!G140,1),"")</f>
        <v/>
      </c>
      <c r="Q140" s="29" t="str">
        <f t="shared" si="5"/>
        <v/>
      </c>
    </row>
    <row r="141" spans="1:17" ht="27" customHeight="1">
      <c r="A141" s="3">
        <f t="shared" si="4"/>
        <v>140</v>
      </c>
      <c r="B141" s="296">
        <v>40888</v>
      </c>
      <c r="C141" s="297" t="s">
        <v>3109</v>
      </c>
      <c r="D141" s="297" t="s">
        <v>5504</v>
      </c>
      <c r="E141" s="297" t="s">
        <v>7010</v>
      </c>
      <c r="F141" s="297" t="s">
        <v>31</v>
      </c>
      <c r="G141" s="297" t="s">
        <v>30</v>
      </c>
      <c r="H141" s="298" t="s">
        <v>1942</v>
      </c>
      <c r="I141" s="297">
        <v>5075736078</v>
      </c>
      <c r="J141" s="297" t="s">
        <v>1943</v>
      </c>
      <c r="K141" s="299">
        <v>45539</v>
      </c>
      <c r="L141" s="297" t="s">
        <v>1944</v>
      </c>
      <c r="M141" s="3" t="str">
        <f>IFERROR(INDEX('SINIF GÜNLER'!$A:$C,MATCH('VERİ TABANI'!$D141,'SINIF GÜNLER'!$B:$B,0),MATCH('VERİ TABANI'!$M$1,'SINIF GÜNLER'!$A$1:$C$1,0)),"")</f>
        <v/>
      </c>
      <c r="P141" s="28" t="str">
        <f t="array" ref="P141">IFERROR(SEARCH(ÖĞRETMEN,'VERİ TABANI'!G141,1),"")</f>
        <v/>
      </c>
      <c r="Q141" s="29" t="str">
        <f t="shared" si="5"/>
        <v/>
      </c>
    </row>
    <row r="142" spans="1:17" ht="27" customHeight="1">
      <c r="A142" s="3">
        <f t="shared" si="4"/>
        <v>141</v>
      </c>
      <c r="B142" s="296">
        <v>21715</v>
      </c>
      <c r="C142" s="297" t="s">
        <v>1941</v>
      </c>
      <c r="D142" s="297" t="s">
        <v>7539</v>
      </c>
      <c r="E142" s="297" t="s">
        <v>7006</v>
      </c>
      <c r="F142" s="297" t="s">
        <v>31</v>
      </c>
      <c r="G142" s="297" t="s">
        <v>30</v>
      </c>
      <c r="H142" s="298" t="s">
        <v>1942</v>
      </c>
      <c r="I142" s="297">
        <v>5075736078</v>
      </c>
      <c r="J142" s="297" t="s">
        <v>1943</v>
      </c>
      <c r="K142" s="299">
        <v>45167</v>
      </c>
      <c r="L142" s="297" t="s">
        <v>1944</v>
      </c>
      <c r="M142" s="3" t="str">
        <f>IFERROR(INDEX('SINIF GÜNLER'!$A:$C,MATCH('VERİ TABANI'!$D142,'SINIF GÜNLER'!$B:$B,0),MATCH('VERİ TABANI'!$M$1,'SINIF GÜNLER'!$A$1:$C$1,0)),"")</f>
        <v/>
      </c>
      <c r="P142" s="28" t="str">
        <f t="array" ref="P142">IFERROR(SEARCH(ÖĞRETMEN,'VERİ TABANI'!G142,1),"")</f>
        <v/>
      </c>
      <c r="Q142" s="29" t="str">
        <f t="shared" si="5"/>
        <v/>
      </c>
    </row>
    <row r="143" spans="1:17" ht="27" customHeight="1">
      <c r="A143" s="3">
        <f t="shared" si="4"/>
        <v>142</v>
      </c>
      <c r="B143" s="296">
        <v>30455</v>
      </c>
      <c r="C143" s="297" t="s">
        <v>1945</v>
      </c>
      <c r="D143" s="297" t="s">
        <v>5521</v>
      </c>
      <c r="E143" s="297" t="s">
        <v>3924</v>
      </c>
      <c r="F143" s="297" t="s">
        <v>31</v>
      </c>
      <c r="G143" s="297" t="s">
        <v>30</v>
      </c>
      <c r="H143" s="298" t="s">
        <v>1103</v>
      </c>
      <c r="I143" s="297">
        <v>5355726960</v>
      </c>
      <c r="J143" s="297" t="s">
        <v>1104</v>
      </c>
      <c r="K143" s="299">
        <v>45173</v>
      </c>
      <c r="L143" s="297" t="s">
        <v>572</v>
      </c>
      <c r="M143" s="3" t="str">
        <f>IFERROR(INDEX('SINIF GÜNLER'!$A:$C,MATCH('VERİ TABANI'!$D143,'SINIF GÜNLER'!$B:$B,0),MATCH('VERİ TABANI'!$M$1,'SINIF GÜNLER'!$A$1:$C$1,0)),"")</f>
        <v/>
      </c>
      <c r="P143" s="28" t="str">
        <f t="array" ref="P143">IFERROR(SEARCH(ÖĞRETMEN,'VERİ TABANI'!G143,1),"")</f>
        <v/>
      </c>
      <c r="Q143" s="29" t="str">
        <f t="shared" si="5"/>
        <v/>
      </c>
    </row>
    <row r="144" spans="1:17" ht="27" customHeight="1">
      <c r="A144" s="3">
        <f t="shared" si="4"/>
        <v>143</v>
      </c>
      <c r="B144" s="296">
        <v>43112</v>
      </c>
      <c r="C144" s="297" t="s">
        <v>5522</v>
      </c>
      <c r="D144" s="297" t="s">
        <v>5519</v>
      </c>
      <c r="E144" s="297" t="s">
        <v>3915</v>
      </c>
      <c r="F144" s="297" t="s">
        <v>31</v>
      </c>
      <c r="G144" s="297" t="s">
        <v>30</v>
      </c>
      <c r="H144" s="298" t="s">
        <v>1103</v>
      </c>
      <c r="I144" s="297">
        <v>5355726960</v>
      </c>
      <c r="J144" s="297" t="s">
        <v>1104</v>
      </c>
      <c r="K144" s="299">
        <v>45849</v>
      </c>
      <c r="L144" s="297" t="s">
        <v>572</v>
      </c>
      <c r="M144" s="3" t="str">
        <f>IFERROR(INDEX('SINIF GÜNLER'!$A:$C,MATCH('VERİ TABANI'!$D144,'SINIF GÜNLER'!$B:$B,0),MATCH('VERİ TABANI'!$M$1,'SINIF GÜNLER'!$A$1:$C$1,0)),"")</f>
        <v/>
      </c>
      <c r="P144" s="28" t="str">
        <f t="array" ref="P144">IFERROR(SEARCH(ÖĞRETMEN,'VERİ TABANI'!G144,1),"")</f>
        <v/>
      </c>
      <c r="Q144" s="29" t="str">
        <f t="shared" si="5"/>
        <v/>
      </c>
    </row>
    <row r="145" spans="1:17" ht="27" customHeight="1">
      <c r="A145" s="3">
        <f t="shared" si="4"/>
        <v>144</v>
      </c>
      <c r="B145" s="296">
        <v>20785</v>
      </c>
      <c r="C145" s="297" t="s">
        <v>296</v>
      </c>
      <c r="D145" s="297" t="s">
        <v>7539</v>
      </c>
      <c r="E145" s="297" t="s">
        <v>7006</v>
      </c>
      <c r="F145" s="297" t="s">
        <v>31</v>
      </c>
      <c r="G145" s="297" t="s">
        <v>30</v>
      </c>
      <c r="H145" s="298" t="s">
        <v>1103</v>
      </c>
      <c r="I145" s="297">
        <v>5355726960</v>
      </c>
      <c r="J145" s="297" t="s">
        <v>1104</v>
      </c>
      <c r="K145" s="299">
        <v>44812</v>
      </c>
      <c r="L145" s="297" t="s">
        <v>572</v>
      </c>
      <c r="M145" s="3" t="str">
        <f>IFERROR(INDEX('SINIF GÜNLER'!$A:$C,MATCH('VERİ TABANI'!$D145,'SINIF GÜNLER'!$B:$B,0),MATCH('VERİ TABANI'!$M$1,'SINIF GÜNLER'!$A$1:$C$1,0)),"")</f>
        <v/>
      </c>
      <c r="P145" s="28" t="str">
        <f t="array" ref="P145">IFERROR(SEARCH(ÖĞRETMEN,'VERİ TABANI'!G145,1),"")</f>
        <v/>
      </c>
      <c r="Q145" s="29" t="str">
        <f t="shared" si="5"/>
        <v/>
      </c>
    </row>
    <row r="146" spans="1:17" ht="27" customHeight="1">
      <c r="A146" s="3">
        <f t="shared" si="4"/>
        <v>145</v>
      </c>
      <c r="B146" s="296">
        <v>30543</v>
      </c>
      <c r="C146" s="297" t="s">
        <v>1946</v>
      </c>
      <c r="D146" s="297" t="s">
        <v>5521</v>
      </c>
      <c r="E146" s="297" t="s">
        <v>3912</v>
      </c>
      <c r="F146" s="297" t="s">
        <v>31</v>
      </c>
      <c r="G146" s="297" t="s">
        <v>30</v>
      </c>
      <c r="H146" s="298" t="s">
        <v>1170</v>
      </c>
      <c r="I146" s="297">
        <v>5358996740</v>
      </c>
      <c r="J146" s="297" t="s">
        <v>5268</v>
      </c>
      <c r="K146" s="299">
        <v>45212</v>
      </c>
      <c r="L146" s="297" t="s">
        <v>588</v>
      </c>
      <c r="M146" s="3" t="str">
        <f>IFERROR(INDEX('SINIF GÜNLER'!$A:$C,MATCH('VERİ TABANI'!$D146,'SINIF GÜNLER'!$B:$B,0),MATCH('VERİ TABANI'!$M$1,'SINIF GÜNLER'!$A$1:$C$1,0)),"")</f>
        <v/>
      </c>
      <c r="P146" s="28" t="str">
        <f t="array" ref="P146">IFERROR(SEARCH(ÖĞRETMEN,'VERİ TABANI'!G146,1),"")</f>
        <v/>
      </c>
      <c r="Q146" s="29" t="str">
        <f t="shared" si="5"/>
        <v/>
      </c>
    </row>
    <row r="147" spans="1:17" ht="27" customHeight="1">
      <c r="A147" s="3">
        <f t="shared" si="4"/>
        <v>146</v>
      </c>
      <c r="B147" s="296">
        <v>50518</v>
      </c>
      <c r="C147" s="297" t="s">
        <v>5523</v>
      </c>
      <c r="D147" s="297" t="s">
        <v>5503</v>
      </c>
      <c r="E147" s="297" t="s">
        <v>3968</v>
      </c>
      <c r="F147" s="297" t="s">
        <v>31</v>
      </c>
      <c r="G147" s="297" t="s">
        <v>30</v>
      </c>
      <c r="H147" s="298" t="s">
        <v>1170</v>
      </c>
      <c r="I147" s="297">
        <v>5358996740</v>
      </c>
      <c r="J147" s="297" t="s">
        <v>5268</v>
      </c>
      <c r="K147" s="299">
        <v>45908</v>
      </c>
      <c r="L147" s="297" t="s">
        <v>588</v>
      </c>
      <c r="M147" s="3" t="str">
        <f>IFERROR(INDEX('SINIF GÜNLER'!$A:$C,MATCH('VERİ TABANI'!$D147,'SINIF GÜNLER'!$B:$B,0),MATCH('VERİ TABANI'!$M$1,'SINIF GÜNLER'!$A$1:$C$1,0)),"")</f>
        <v/>
      </c>
      <c r="P147" s="28" t="str">
        <f t="array" ref="P147">IFERROR(SEARCH(ÖĞRETMEN,'VERİ TABANI'!G147,1),"")</f>
        <v/>
      </c>
      <c r="Q147" s="29" t="str">
        <f t="shared" si="5"/>
        <v/>
      </c>
    </row>
    <row r="148" spans="1:17" ht="27" customHeight="1">
      <c r="A148" s="3">
        <f t="shared" si="4"/>
        <v>147</v>
      </c>
      <c r="B148" s="296">
        <v>50778</v>
      </c>
      <c r="C148" s="297" t="s">
        <v>5524</v>
      </c>
      <c r="D148" s="297" t="s">
        <v>7535</v>
      </c>
      <c r="E148" s="297" t="s">
        <v>4592</v>
      </c>
      <c r="F148" s="297" t="s">
        <v>31</v>
      </c>
      <c r="G148" s="297" t="s">
        <v>30</v>
      </c>
      <c r="H148" s="298" t="s">
        <v>5525</v>
      </c>
      <c r="I148" s="297">
        <v>5355083618</v>
      </c>
      <c r="J148" s="297" t="s">
        <v>5526</v>
      </c>
      <c r="K148" s="299">
        <v>45926</v>
      </c>
      <c r="L148" s="297" t="s">
        <v>3237</v>
      </c>
      <c r="M148" s="3" t="str">
        <f>IFERROR(INDEX('SINIF GÜNLER'!$A:$C,MATCH('VERİ TABANI'!$D148,'SINIF GÜNLER'!$B:$B,0),MATCH('VERİ TABANI'!$M$1,'SINIF GÜNLER'!$A$1:$C$1,0)),"")</f>
        <v/>
      </c>
      <c r="P148" s="28" t="str">
        <f t="array" ref="P148">IFERROR(SEARCH(ÖĞRETMEN,'VERİ TABANI'!G148,1),"")</f>
        <v/>
      </c>
      <c r="Q148" s="29" t="str">
        <f t="shared" si="5"/>
        <v/>
      </c>
    </row>
    <row r="149" spans="1:17" ht="27" customHeight="1">
      <c r="A149" s="3">
        <f t="shared" si="4"/>
        <v>148</v>
      </c>
      <c r="B149" s="296">
        <v>50691</v>
      </c>
      <c r="C149" s="297" t="s">
        <v>5527</v>
      </c>
      <c r="D149" s="297" t="s">
        <v>5503</v>
      </c>
      <c r="E149" s="297" t="s">
        <v>4593</v>
      </c>
      <c r="F149" s="297" t="s">
        <v>31</v>
      </c>
      <c r="G149" s="297" t="s">
        <v>30</v>
      </c>
      <c r="H149" s="298" t="s">
        <v>5528</v>
      </c>
      <c r="I149" s="297">
        <v>5324420559</v>
      </c>
      <c r="J149" s="297" t="s">
        <v>5529</v>
      </c>
      <c r="K149" s="299">
        <v>45947</v>
      </c>
      <c r="L149" s="297" t="s">
        <v>5530</v>
      </c>
      <c r="M149" s="3" t="str">
        <f>IFERROR(INDEX('SINIF GÜNLER'!$A:$C,MATCH('VERİ TABANI'!$D149,'SINIF GÜNLER'!$B:$B,0),MATCH('VERİ TABANI'!$M$1,'SINIF GÜNLER'!$A$1:$C$1,0)),"")</f>
        <v/>
      </c>
      <c r="P149" s="28" t="str">
        <f t="array" ref="P149">IFERROR(SEARCH(ÖĞRETMEN,'VERİ TABANI'!G149,1),"")</f>
        <v/>
      </c>
      <c r="Q149" s="29" t="str">
        <f t="shared" si="5"/>
        <v/>
      </c>
    </row>
    <row r="150" spans="1:17" ht="27" customHeight="1">
      <c r="A150" s="3">
        <f t="shared" si="4"/>
        <v>149</v>
      </c>
      <c r="B150" s="296">
        <v>21758</v>
      </c>
      <c r="C150" s="297" t="s">
        <v>2483</v>
      </c>
      <c r="D150" s="297" t="s">
        <v>5491</v>
      </c>
      <c r="E150" s="297" t="s">
        <v>3968</v>
      </c>
      <c r="F150" s="297" t="s">
        <v>29</v>
      </c>
      <c r="G150" s="297" t="s">
        <v>30</v>
      </c>
      <c r="H150" s="298" t="s">
        <v>3969</v>
      </c>
      <c r="I150" s="297">
        <v>5332009809</v>
      </c>
      <c r="J150" s="297" t="s">
        <v>3970</v>
      </c>
      <c r="K150" s="299">
        <v>45555</v>
      </c>
      <c r="L150" s="297" t="s">
        <v>3971</v>
      </c>
      <c r="M150" s="3" t="str">
        <f>IFERROR(INDEX('SINIF GÜNLER'!$A:$C,MATCH('VERİ TABANI'!$D150,'SINIF GÜNLER'!$B:$B,0),MATCH('VERİ TABANI'!$M$1,'SINIF GÜNLER'!$A$1:$C$1,0)),"")</f>
        <v/>
      </c>
      <c r="P150" s="28" t="str">
        <f t="array" ref="P150">IFERROR(SEARCH(ÖĞRETMEN,'VERİ TABANI'!G150,1),"")</f>
        <v/>
      </c>
      <c r="Q150" s="29" t="str">
        <f t="shared" si="5"/>
        <v/>
      </c>
    </row>
    <row r="151" spans="1:17" ht="27" customHeight="1">
      <c r="A151" s="3">
        <f t="shared" si="4"/>
        <v>150</v>
      </c>
      <c r="B151" s="296">
        <v>51085</v>
      </c>
      <c r="C151" s="297" t="s">
        <v>6986</v>
      </c>
      <c r="D151" s="297" t="s">
        <v>5493</v>
      </c>
      <c r="E151" s="297" t="s">
        <v>4592</v>
      </c>
      <c r="F151" s="297" t="s">
        <v>29</v>
      </c>
      <c r="G151" s="297" t="s">
        <v>30</v>
      </c>
      <c r="H151" s="298" t="s">
        <v>2801</v>
      </c>
      <c r="I151" s="297">
        <v>5324076532</v>
      </c>
      <c r="J151" s="297" t="s">
        <v>2701</v>
      </c>
      <c r="K151" s="299">
        <v>45973</v>
      </c>
      <c r="L151" s="297" t="s">
        <v>2702</v>
      </c>
      <c r="M151" s="3" t="str">
        <f>IFERROR(INDEX('SINIF GÜNLER'!$A:$C,MATCH('VERİ TABANI'!$D151,'SINIF GÜNLER'!$B:$B,0),MATCH('VERİ TABANI'!$M$1,'SINIF GÜNLER'!$A$1:$C$1,0)),"")</f>
        <v/>
      </c>
      <c r="P151" s="28" t="str">
        <f t="array" ref="P151">IFERROR(SEARCH(ÖĞRETMEN,'VERİ TABANI'!G151,1),"")</f>
        <v/>
      </c>
      <c r="Q151" s="29" t="str">
        <f t="shared" si="5"/>
        <v/>
      </c>
    </row>
    <row r="152" spans="1:17" ht="27" customHeight="1">
      <c r="A152" s="3">
        <f t="shared" si="4"/>
        <v>151</v>
      </c>
      <c r="B152" s="296">
        <v>21463</v>
      </c>
      <c r="C152" s="297" t="s">
        <v>1616</v>
      </c>
      <c r="D152" s="297" t="s">
        <v>5519</v>
      </c>
      <c r="E152" s="297" t="s">
        <v>7129</v>
      </c>
      <c r="F152" s="297" t="s">
        <v>31</v>
      </c>
      <c r="G152" s="297" t="s">
        <v>30</v>
      </c>
      <c r="H152" s="298" t="s">
        <v>2801</v>
      </c>
      <c r="I152" s="297">
        <v>5324076532</v>
      </c>
      <c r="J152" s="297" t="s">
        <v>2701</v>
      </c>
      <c r="K152" s="299">
        <v>45511</v>
      </c>
      <c r="L152" s="297" t="s">
        <v>2702</v>
      </c>
      <c r="M152" s="3" t="str">
        <f>IFERROR(INDEX('SINIF GÜNLER'!$A:$C,MATCH('VERİ TABANI'!$D152,'SINIF GÜNLER'!$B:$B,0),MATCH('VERİ TABANI'!$M$1,'SINIF GÜNLER'!$A$1:$C$1,0)),"")</f>
        <v/>
      </c>
      <c r="P152" s="28" t="str">
        <f t="array" ref="P152">IFERROR(SEARCH(ÖĞRETMEN,'VERİ TABANI'!G152,1),"")</f>
        <v/>
      </c>
      <c r="Q152" s="29" t="str">
        <f t="shared" si="5"/>
        <v/>
      </c>
    </row>
    <row r="153" spans="1:17" ht="27" customHeight="1">
      <c r="A153" s="3">
        <f t="shared" si="4"/>
        <v>152</v>
      </c>
      <c r="B153" s="296">
        <v>30724</v>
      </c>
      <c r="C153" s="297" t="s">
        <v>5531</v>
      </c>
      <c r="D153" s="297" t="s">
        <v>5505</v>
      </c>
      <c r="E153" s="297" t="s">
        <v>4593</v>
      </c>
      <c r="F153" s="297" t="s">
        <v>29</v>
      </c>
      <c r="G153" s="297" t="s">
        <v>30</v>
      </c>
      <c r="H153" s="298" t="s">
        <v>2801</v>
      </c>
      <c r="I153" s="297">
        <v>5324076532</v>
      </c>
      <c r="J153" s="297" t="s">
        <v>2701</v>
      </c>
      <c r="K153" s="299">
        <v>45776</v>
      </c>
      <c r="L153" s="297" t="s">
        <v>2702</v>
      </c>
      <c r="M153" s="3" t="str">
        <f>IFERROR(INDEX('SINIF GÜNLER'!$A:$C,MATCH('VERİ TABANI'!$D153,'SINIF GÜNLER'!$B:$B,0),MATCH('VERİ TABANI'!$M$1,'SINIF GÜNLER'!$A$1:$C$1,0)),"")</f>
        <v/>
      </c>
      <c r="P153" s="28" t="str">
        <f t="array" ref="P153">IFERROR(SEARCH(ÖĞRETMEN,'VERİ TABANI'!G153,1),"")</f>
        <v/>
      </c>
      <c r="Q153" s="29" t="str">
        <f t="shared" si="5"/>
        <v/>
      </c>
    </row>
    <row r="154" spans="1:17" ht="27" customHeight="1">
      <c r="A154" s="3">
        <f t="shared" si="4"/>
        <v>153</v>
      </c>
      <c r="B154" s="296">
        <v>50250</v>
      </c>
      <c r="C154" s="297" t="s">
        <v>5532</v>
      </c>
      <c r="D154" s="297" t="s">
        <v>7535</v>
      </c>
      <c r="E154" s="297" t="s">
        <v>3924</v>
      </c>
      <c r="F154" s="297" t="s">
        <v>31</v>
      </c>
      <c r="G154" s="297" t="s">
        <v>30</v>
      </c>
      <c r="H154" s="298" t="s">
        <v>1329</v>
      </c>
      <c r="I154" s="297">
        <v>5055204582</v>
      </c>
      <c r="J154" s="297" t="s">
        <v>1330</v>
      </c>
      <c r="K154" s="299">
        <v>45882</v>
      </c>
      <c r="L154" s="297" t="s">
        <v>651</v>
      </c>
      <c r="M154" s="3" t="str">
        <f>IFERROR(INDEX('SINIF GÜNLER'!$A:$C,MATCH('VERİ TABANI'!$D154,'SINIF GÜNLER'!$B:$B,0),MATCH('VERİ TABANI'!$M$1,'SINIF GÜNLER'!$A$1:$C$1,0)),"")</f>
        <v/>
      </c>
      <c r="P154" s="28" t="str">
        <f t="array" ref="P154">IFERROR(SEARCH(ÖĞRETMEN,'VERİ TABANI'!G154,1),"")</f>
        <v/>
      </c>
      <c r="Q154" s="29" t="str">
        <f t="shared" si="5"/>
        <v/>
      </c>
    </row>
    <row r="155" spans="1:17" ht="27" customHeight="1">
      <c r="A155" s="3">
        <f t="shared" si="4"/>
        <v>154</v>
      </c>
      <c r="B155" s="296">
        <v>20854</v>
      </c>
      <c r="C155" s="297" t="s">
        <v>429</v>
      </c>
      <c r="D155" s="297" t="s">
        <v>5491</v>
      </c>
      <c r="E155" s="297" t="s">
        <v>3912</v>
      </c>
      <c r="F155" s="297" t="s">
        <v>29</v>
      </c>
      <c r="G155" s="297" t="s">
        <v>30</v>
      </c>
      <c r="H155" s="298" t="s">
        <v>1611</v>
      </c>
      <c r="I155" s="297">
        <v>5067846631</v>
      </c>
      <c r="J155" s="297" t="s">
        <v>1612</v>
      </c>
      <c r="K155" s="299">
        <v>44959</v>
      </c>
      <c r="L155" s="297" t="s">
        <v>1613</v>
      </c>
      <c r="M155" s="3" t="str">
        <f>IFERROR(INDEX('SINIF GÜNLER'!$A:$C,MATCH('VERİ TABANI'!$D155,'SINIF GÜNLER'!$B:$B,0),MATCH('VERİ TABANI'!$M$1,'SINIF GÜNLER'!$A$1:$C$1,0)),"")</f>
        <v/>
      </c>
      <c r="P155" s="28" t="str">
        <f t="array" ref="P155">IFERROR(SEARCH(ÖĞRETMEN,'VERİ TABANI'!G155,1),"")</f>
        <v/>
      </c>
      <c r="Q155" s="29" t="str">
        <f t="shared" si="5"/>
        <v/>
      </c>
    </row>
    <row r="156" spans="1:17" ht="27" customHeight="1">
      <c r="A156" s="3">
        <f t="shared" si="4"/>
        <v>155</v>
      </c>
      <c r="B156" s="296">
        <v>30680</v>
      </c>
      <c r="C156" s="297" t="s">
        <v>4886</v>
      </c>
      <c r="D156" s="297" t="s">
        <v>5505</v>
      </c>
      <c r="E156" s="297" t="s">
        <v>4593</v>
      </c>
      <c r="F156" s="297" t="s">
        <v>29</v>
      </c>
      <c r="G156" s="297" t="s">
        <v>30</v>
      </c>
      <c r="H156" s="298" t="s">
        <v>4887</v>
      </c>
      <c r="I156" s="297">
        <v>5322631765</v>
      </c>
      <c r="J156" s="297" t="s">
        <v>4888</v>
      </c>
      <c r="K156" s="299">
        <v>45636</v>
      </c>
      <c r="L156" s="297" t="s">
        <v>4889</v>
      </c>
      <c r="M156" s="3" t="str">
        <f>IFERROR(INDEX('SINIF GÜNLER'!$A:$C,MATCH('VERİ TABANI'!$D156,'SINIF GÜNLER'!$B:$B,0),MATCH('VERİ TABANI'!$M$1,'SINIF GÜNLER'!$A$1:$C$1,0)),"")</f>
        <v/>
      </c>
      <c r="P156" s="28" t="str">
        <f t="array" ref="P156">IFERROR(SEARCH(ÖĞRETMEN,'VERİ TABANI'!G156,1),"")</f>
        <v/>
      </c>
      <c r="Q156" s="29" t="str">
        <f t="shared" si="5"/>
        <v/>
      </c>
    </row>
    <row r="157" spans="1:17" ht="27" customHeight="1">
      <c r="A157" s="3">
        <f t="shared" si="4"/>
        <v>156</v>
      </c>
      <c r="B157" s="296">
        <v>40030</v>
      </c>
      <c r="C157" s="297" t="s">
        <v>2845</v>
      </c>
      <c r="D157" s="297" t="s">
        <v>5504</v>
      </c>
      <c r="E157" s="297" t="s">
        <v>3992</v>
      </c>
      <c r="F157" s="297" t="s">
        <v>29</v>
      </c>
      <c r="G157" s="297" t="s">
        <v>30</v>
      </c>
      <c r="H157" s="298" t="s">
        <v>1105</v>
      </c>
      <c r="I157" s="297">
        <v>5334138581</v>
      </c>
      <c r="J157" s="297" t="s">
        <v>1106</v>
      </c>
      <c r="K157" s="299">
        <v>45943</v>
      </c>
      <c r="L157" s="297" t="s">
        <v>573</v>
      </c>
      <c r="M157" s="3" t="str">
        <f>IFERROR(INDEX('SINIF GÜNLER'!$A:$C,MATCH('VERİ TABANI'!$D157,'SINIF GÜNLER'!$B:$B,0),MATCH('VERİ TABANI'!$M$1,'SINIF GÜNLER'!$A$1:$C$1,0)),"")</f>
        <v/>
      </c>
      <c r="P157" s="28" t="str">
        <f t="array" ref="P157">IFERROR(SEARCH(ÖĞRETMEN,'VERİ TABANI'!G157,1),"")</f>
        <v/>
      </c>
      <c r="Q157" s="29" t="str">
        <f t="shared" si="5"/>
        <v/>
      </c>
    </row>
    <row r="158" spans="1:17" ht="27" customHeight="1">
      <c r="A158" s="3">
        <f t="shared" si="4"/>
        <v>157</v>
      </c>
      <c r="B158" s="296">
        <v>50369</v>
      </c>
      <c r="C158" s="297" t="s">
        <v>5533</v>
      </c>
      <c r="D158" s="297" t="s">
        <v>5493</v>
      </c>
      <c r="E158" s="297" t="s">
        <v>3968</v>
      </c>
      <c r="F158" s="297" t="s">
        <v>29</v>
      </c>
      <c r="G158" s="297" t="s">
        <v>30</v>
      </c>
      <c r="H158" s="298" t="s">
        <v>1105</v>
      </c>
      <c r="I158" s="297">
        <v>5334138581</v>
      </c>
      <c r="J158" s="297" t="s">
        <v>1106</v>
      </c>
      <c r="K158" s="299">
        <v>45894</v>
      </c>
      <c r="L158" s="297" t="s">
        <v>573</v>
      </c>
      <c r="M158" s="3" t="str">
        <f>IFERROR(INDEX('SINIF GÜNLER'!$A:$C,MATCH('VERİ TABANI'!$D158,'SINIF GÜNLER'!$B:$B,0),MATCH('VERİ TABANI'!$M$1,'SINIF GÜNLER'!$A$1:$C$1,0)),"")</f>
        <v/>
      </c>
      <c r="P158" s="28" t="str">
        <f t="array" ref="P158">IFERROR(SEARCH(ÖĞRETMEN,'VERİ TABANI'!G158,1),"")</f>
        <v/>
      </c>
      <c r="Q158" s="29" t="str">
        <f t="shared" si="5"/>
        <v/>
      </c>
    </row>
    <row r="159" spans="1:17" ht="27" customHeight="1">
      <c r="A159" s="3">
        <f t="shared" si="4"/>
        <v>158</v>
      </c>
      <c r="B159" s="296">
        <v>50399</v>
      </c>
      <c r="C159" s="297" t="s">
        <v>5534</v>
      </c>
      <c r="D159" s="297" t="s">
        <v>5503</v>
      </c>
      <c r="E159" s="297" t="s">
        <v>3912</v>
      </c>
      <c r="F159" s="297" t="s">
        <v>29</v>
      </c>
      <c r="G159" s="297" t="s">
        <v>30</v>
      </c>
      <c r="H159" s="298" t="s">
        <v>1105</v>
      </c>
      <c r="I159" s="297">
        <v>5334138581</v>
      </c>
      <c r="J159" s="297" t="s">
        <v>1106</v>
      </c>
      <c r="K159" s="299">
        <v>45897</v>
      </c>
      <c r="L159" s="297" t="s">
        <v>573</v>
      </c>
      <c r="M159" s="3" t="str">
        <f>IFERROR(INDEX('SINIF GÜNLER'!$A:$C,MATCH('VERİ TABANI'!$D159,'SINIF GÜNLER'!$B:$B,0),MATCH('VERİ TABANI'!$M$1,'SINIF GÜNLER'!$A$1:$C$1,0)),"")</f>
        <v/>
      </c>
      <c r="P159" s="28" t="str">
        <f t="array" ref="P159">IFERROR(SEARCH(ÖĞRETMEN,'VERİ TABANI'!G159,1),"")</f>
        <v/>
      </c>
      <c r="Q159" s="29" t="str">
        <f t="shared" si="5"/>
        <v/>
      </c>
    </row>
    <row r="160" spans="1:17" ht="27" customHeight="1">
      <c r="A160" s="3">
        <f t="shared" si="4"/>
        <v>159</v>
      </c>
      <c r="B160" s="296">
        <v>41067</v>
      </c>
      <c r="C160" s="297" t="s">
        <v>4598</v>
      </c>
      <c r="D160" s="297" t="s">
        <v>5504</v>
      </c>
      <c r="E160" s="297" t="s">
        <v>7006</v>
      </c>
      <c r="F160" s="297" t="s">
        <v>29</v>
      </c>
      <c r="G160" s="297" t="s">
        <v>30</v>
      </c>
      <c r="H160" s="298" t="s">
        <v>1105</v>
      </c>
      <c r="I160" s="297">
        <v>5334138581</v>
      </c>
      <c r="J160" s="297" t="s">
        <v>1106</v>
      </c>
      <c r="K160" s="299">
        <v>45596</v>
      </c>
      <c r="L160" s="297" t="s">
        <v>573</v>
      </c>
      <c r="M160" s="3" t="str">
        <f>IFERROR(INDEX('SINIF GÜNLER'!$A:$C,MATCH('VERİ TABANI'!$D160,'SINIF GÜNLER'!$B:$B,0),MATCH('VERİ TABANI'!$M$1,'SINIF GÜNLER'!$A$1:$C$1,0)),"")</f>
        <v/>
      </c>
      <c r="P160" s="28" t="str">
        <f t="array" ref="P160">IFERROR(SEARCH(ÖĞRETMEN,'VERİ TABANI'!G160,1),"")</f>
        <v/>
      </c>
      <c r="Q160" s="29" t="str">
        <f t="shared" si="5"/>
        <v/>
      </c>
    </row>
    <row r="161" spans="1:17" ht="27" customHeight="1">
      <c r="A161" s="3">
        <f t="shared" si="4"/>
        <v>160</v>
      </c>
      <c r="B161" s="296">
        <v>41799</v>
      </c>
      <c r="C161" s="297" t="s">
        <v>3972</v>
      </c>
      <c r="D161" s="297" t="s">
        <v>5493</v>
      </c>
      <c r="E161" s="297" t="s">
        <v>7016</v>
      </c>
      <c r="F161" s="297" t="s">
        <v>29</v>
      </c>
      <c r="G161" s="297" t="s">
        <v>30</v>
      </c>
      <c r="H161" s="298" t="s">
        <v>1105</v>
      </c>
      <c r="I161" s="297">
        <v>5334138581</v>
      </c>
      <c r="J161" s="297" t="s">
        <v>1106</v>
      </c>
      <c r="K161" s="299">
        <v>45559</v>
      </c>
      <c r="L161" s="297" t="s">
        <v>573</v>
      </c>
      <c r="M161" s="3" t="str">
        <f>IFERROR(INDEX('SINIF GÜNLER'!$A:$C,MATCH('VERİ TABANI'!$D161,'SINIF GÜNLER'!$B:$B,0),MATCH('VERİ TABANI'!$M$1,'SINIF GÜNLER'!$A$1:$C$1,0)),"")</f>
        <v/>
      </c>
      <c r="P161" s="28" t="str">
        <f t="array" ref="P161">IFERROR(SEARCH(ÖĞRETMEN,'VERİ TABANI'!G161,1),"")</f>
        <v/>
      </c>
      <c r="Q161" s="29" t="str">
        <f t="shared" si="5"/>
        <v/>
      </c>
    </row>
    <row r="162" spans="1:17" ht="27" customHeight="1">
      <c r="A162" s="3">
        <f t="shared" si="4"/>
        <v>161</v>
      </c>
      <c r="B162" s="296">
        <v>21943</v>
      </c>
      <c r="C162" s="297" t="s">
        <v>1947</v>
      </c>
      <c r="D162" s="297" t="s">
        <v>5519</v>
      </c>
      <c r="E162" s="297" t="s">
        <v>7006</v>
      </c>
      <c r="F162" s="297" t="s">
        <v>31</v>
      </c>
      <c r="G162" s="297" t="s">
        <v>30</v>
      </c>
      <c r="H162" s="298" t="s">
        <v>1948</v>
      </c>
      <c r="I162" s="297">
        <v>5520023728</v>
      </c>
      <c r="J162" s="297" t="s">
        <v>1949</v>
      </c>
      <c r="K162" s="299">
        <v>45203</v>
      </c>
      <c r="L162" s="297" t="s">
        <v>1950</v>
      </c>
      <c r="M162" s="3" t="str">
        <f>IFERROR(INDEX('SINIF GÜNLER'!$A:$C,MATCH('VERİ TABANI'!$D162,'SINIF GÜNLER'!$B:$B,0),MATCH('VERİ TABANI'!$M$1,'SINIF GÜNLER'!$A$1:$C$1,0)),"")</f>
        <v/>
      </c>
      <c r="P162" s="28" t="str">
        <f t="array" ref="P162">IFERROR(SEARCH(ÖĞRETMEN,'VERİ TABANI'!G162,1),"")</f>
        <v/>
      </c>
      <c r="Q162" s="29" t="str">
        <f t="shared" si="5"/>
        <v/>
      </c>
    </row>
    <row r="163" spans="1:17" ht="27" customHeight="1">
      <c r="A163" s="3">
        <f t="shared" si="4"/>
        <v>162</v>
      </c>
      <c r="B163" s="296">
        <v>42857</v>
      </c>
      <c r="C163" s="297" t="s">
        <v>7540</v>
      </c>
      <c r="D163" s="297" t="s">
        <v>7537</v>
      </c>
      <c r="E163" s="297" t="s">
        <v>7362</v>
      </c>
      <c r="F163" s="297" t="s">
        <v>31</v>
      </c>
      <c r="G163" s="297" t="s">
        <v>30</v>
      </c>
      <c r="H163" s="298" t="s">
        <v>1948</v>
      </c>
      <c r="I163" s="297">
        <v>5520023728</v>
      </c>
      <c r="J163" s="297" t="s">
        <v>1949</v>
      </c>
      <c r="K163" s="299">
        <v>46021</v>
      </c>
      <c r="L163" s="297" t="s">
        <v>1950</v>
      </c>
      <c r="M163" s="3" t="str">
        <f>IFERROR(INDEX('SINIF GÜNLER'!$A:$C,MATCH('VERİ TABANI'!$D163,'SINIF GÜNLER'!$B:$B,0),MATCH('VERİ TABANI'!$M$1,'SINIF GÜNLER'!$A$1:$C$1,0)),"")</f>
        <v/>
      </c>
      <c r="P163" s="28" t="str">
        <f t="array" ref="P163">IFERROR(SEARCH(ÖĞRETMEN,'VERİ TABANI'!G163,1),"")</f>
        <v/>
      </c>
      <c r="Q163" s="29" t="str">
        <f t="shared" si="5"/>
        <v/>
      </c>
    </row>
    <row r="164" spans="1:17" ht="27" customHeight="1">
      <c r="A164" s="3">
        <f t="shared" si="4"/>
        <v>163</v>
      </c>
      <c r="B164" s="296">
        <v>30805</v>
      </c>
      <c r="C164" s="297" t="s">
        <v>1951</v>
      </c>
      <c r="D164" s="297" t="s">
        <v>5521</v>
      </c>
      <c r="E164" s="297" t="s">
        <v>7016</v>
      </c>
      <c r="F164" s="297" t="s">
        <v>31</v>
      </c>
      <c r="G164" s="297" t="s">
        <v>30</v>
      </c>
      <c r="H164" s="298" t="s">
        <v>1948</v>
      </c>
      <c r="I164" s="297">
        <v>5520023728</v>
      </c>
      <c r="J164" s="297" t="s">
        <v>1949</v>
      </c>
      <c r="K164" s="299">
        <v>45202</v>
      </c>
      <c r="L164" s="297" t="s">
        <v>1950</v>
      </c>
      <c r="M164" s="3" t="str">
        <f>IFERROR(INDEX('SINIF GÜNLER'!$A:$C,MATCH('VERİ TABANI'!$D164,'SINIF GÜNLER'!$B:$B,0),MATCH('VERİ TABANI'!$M$1,'SINIF GÜNLER'!$A$1:$C$1,0)),"")</f>
        <v/>
      </c>
      <c r="P164" s="28" t="str">
        <f t="array" ref="P164">IFERROR(SEARCH(ÖĞRETMEN,'VERİ TABANI'!G164,1),"")</f>
        <v/>
      </c>
      <c r="Q164" s="29" t="str">
        <f t="shared" si="5"/>
        <v/>
      </c>
    </row>
    <row r="165" spans="1:17" ht="27" customHeight="1">
      <c r="A165" s="3">
        <f t="shared" si="4"/>
        <v>164</v>
      </c>
      <c r="B165" s="296">
        <v>30009</v>
      </c>
      <c r="C165" s="297" t="s">
        <v>3973</v>
      </c>
      <c r="D165" s="297" t="s">
        <v>5504</v>
      </c>
      <c r="E165" s="297" t="s">
        <v>7405</v>
      </c>
      <c r="F165" s="297" t="s">
        <v>31</v>
      </c>
      <c r="G165" s="297" t="s">
        <v>30</v>
      </c>
      <c r="H165" s="298" t="s">
        <v>1332</v>
      </c>
      <c r="I165" s="297">
        <v>5333582627</v>
      </c>
      <c r="J165" s="297" t="s">
        <v>1333</v>
      </c>
      <c r="K165" s="299">
        <v>45558</v>
      </c>
      <c r="L165" s="297" t="s">
        <v>3974</v>
      </c>
      <c r="M165" s="3" t="str">
        <f>IFERROR(INDEX('SINIF GÜNLER'!$A:$C,MATCH('VERİ TABANI'!$D165,'SINIF GÜNLER'!$B:$B,0),MATCH('VERİ TABANI'!$M$1,'SINIF GÜNLER'!$A$1:$C$1,0)),"")</f>
        <v/>
      </c>
      <c r="P165" s="28" t="str">
        <f t="array" ref="P165">IFERROR(SEARCH(ÖĞRETMEN,'VERİ TABANI'!G165,1),"")</f>
        <v/>
      </c>
      <c r="Q165" s="29" t="str">
        <f t="shared" si="5"/>
        <v/>
      </c>
    </row>
    <row r="166" spans="1:17" ht="27" customHeight="1">
      <c r="A166" s="3">
        <f t="shared" si="4"/>
        <v>165</v>
      </c>
      <c r="B166" s="296">
        <v>41749</v>
      </c>
      <c r="C166" s="297" t="s">
        <v>3975</v>
      </c>
      <c r="D166" s="297" t="s">
        <v>5507</v>
      </c>
      <c r="E166" s="297" t="s">
        <v>3915</v>
      </c>
      <c r="F166" s="297" t="s">
        <v>31</v>
      </c>
      <c r="G166" s="297" t="s">
        <v>30</v>
      </c>
      <c r="H166" s="298" t="s">
        <v>1332</v>
      </c>
      <c r="I166" s="297">
        <v>5333582627</v>
      </c>
      <c r="J166" s="297" t="s">
        <v>1333</v>
      </c>
      <c r="K166" s="299">
        <v>45558</v>
      </c>
      <c r="L166" s="297" t="s">
        <v>3974</v>
      </c>
      <c r="M166" s="3" t="str">
        <f>IFERROR(INDEX('SINIF GÜNLER'!$A:$C,MATCH('VERİ TABANI'!$D166,'SINIF GÜNLER'!$B:$B,0),MATCH('VERİ TABANI'!$M$1,'SINIF GÜNLER'!$A$1:$C$1,0)),"")</f>
        <v/>
      </c>
      <c r="P166" s="28" t="str">
        <f t="array" ref="P166">IFERROR(SEARCH(ÖĞRETMEN,'VERİ TABANI'!G166,1),"")</f>
        <v/>
      </c>
      <c r="Q166" s="29" t="str">
        <f t="shared" si="5"/>
        <v/>
      </c>
    </row>
    <row r="167" spans="1:17" ht="27" customHeight="1">
      <c r="A167" s="3">
        <f t="shared" si="4"/>
        <v>166</v>
      </c>
      <c r="B167" s="296">
        <v>30141</v>
      </c>
      <c r="C167" s="297" t="s">
        <v>5535</v>
      </c>
      <c r="D167" s="297" t="s">
        <v>5503</v>
      </c>
      <c r="E167" s="297" t="s">
        <v>3926</v>
      </c>
      <c r="F167" s="297" t="s">
        <v>29</v>
      </c>
      <c r="G167" s="297" t="s">
        <v>30</v>
      </c>
      <c r="H167" s="298" t="s">
        <v>1952</v>
      </c>
      <c r="I167" s="297">
        <v>5362264674</v>
      </c>
      <c r="J167" s="297" t="s">
        <v>1953</v>
      </c>
      <c r="K167" s="299">
        <v>45916</v>
      </c>
      <c r="L167" s="297" t="s">
        <v>1954</v>
      </c>
      <c r="M167" s="3" t="str">
        <f>IFERROR(INDEX('SINIF GÜNLER'!$A:$C,MATCH('VERİ TABANI'!$D167,'SINIF GÜNLER'!$B:$B,0),MATCH('VERİ TABANI'!$M$1,'SINIF GÜNLER'!$A$1:$C$1,0)),"")</f>
        <v/>
      </c>
      <c r="P167" s="28" t="str">
        <f t="array" ref="P167">IFERROR(SEARCH(ÖĞRETMEN,'VERİ TABANI'!G167,1),"")</f>
        <v/>
      </c>
      <c r="Q167" s="29" t="str">
        <f t="shared" si="5"/>
        <v/>
      </c>
    </row>
    <row r="168" spans="1:17" ht="27" customHeight="1">
      <c r="A168" s="3">
        <f t="shared" si="4"/>
        <v>167</v>
      </c>
      <c r="B168" s="296">
        <v>20016</v>
      </c>
      <c r="C168" s="297" t="s">
        <v>7541</v>
      </c>
      <c r="D168" s="297" t="s">
        <v>5491</v>
      </c>
      <c r="E168" s="297" t="s">
        <v>7542</v>
      </c>
      <c r="F168" s="297" t="s">
        <v>29</v>
      </c>
      <c r="G168" s="297" t="s">
        <v>30</v>
      </c>
      <c r="H168" s="298" t="s">
        <v>7543</v>
      </c>
      <c r="I168" s="297">
        <v>5522018710</v>
      </c>
      <c r="J168" s="297" t="s">
        <v>7544</v>
      </c>
      <c r="K168" s="299">
        <v>46126</v>
      </c>
      <c r="L168" s="297" t="s">
        <v>7545</v>
      </c>
      <c r="M168" s="3" t="str">
        <f>IFERROR(INDEX('SINIF GÜNLER'!$A:$C,MATCH('VERİ TABANI'!$D168,'SINIF GÜNLER'!$B:$B,0),MATCH('VERİ TABANI'!$M$1,'SINIF GÜNLER'!$A$1:$C$1,0)),"")</f>
        <v/>
      </c>
      <c r="P168" s="28" t="str">
        <f t="array" ref="P168">IFERROR(SEARCH(ÖĞRETMEN,'VERİ TABANI'!G168,1),"")</f>
        <v/>
      </c>
      <c r="Q168" s="29" t="str">
        <f t="shared" si="5"/>
        <v/>
      </c>
    </row>
    <row r="169" spans="1:17" ht="27" customHeight="1">
      <c r="A169" s="3">
        <f t="shared" si="4"/>
        <v>168</v>
      </c>
      <c r="B169" s="296">
        <v>40708</v>
      </c>
      <c r="C169" s="297" t="s">
        <v>1869</v>
      </c>
      <c r="D169" s="297" t="s">
        <v>7537</v>
      </c>
      <c r="E169" s="297" t="s">
        <v>4593</v>
      </c>
      <c r="F169" s="297" t="s">
        <v>31</v>
      </c>
      <c r="G169" s="297" t="s">
        <v>30</v>
      </c>
      <c r="H169" s="298" t="s">
        <v>7546</v>
      </c>
      <c r="I169" s="297">
        <v>5370536699</v>
      </c>
      <c r="J169" s="297" t="s">
        <v>7547</v>
      </c>
      <c r="K169" s="299">
        <v>46009</v>
      </c>
      <c r="L169" s="297" t="s">
        <v>7548</v>
      </c>
      <c r="M169" s="3" t="str">
        <f>IFERROR(INDEX('SINIF GÜNLER'!$A:$C,MATCH('VERİ TABANI'!$D169,'SINIF GÜNLER'!$B:$B,0),MATCH('VERİ TABANI'!$M$1,'SINIF GÜNLER'!$A$1:$C$1,0)),"")</f>
        <v/>
      </c>
      <c r="P169" s="28" t="str">
        <f t="array" ref="P169">IFERROR(SEARCH(ÖĞRETMEN,'VERİ TABANI'!G169,1),"")</f>
        <v/>
      </c>
      <c r="Q169" s="29" t="str">
        <f t="shared" si="5"/>
        <v/>
      </c>
    </row>
    <row r="170" spans="1:17" ht="27" customHeight="1">
      <c r="A170" s="3">
        <f t="shared" si="4"/>
        <v>169</v>
      </c>
      <c r="B170" s="296">
        <v>51272</v>
      </c>
      <c r="C170" s="297" t="s">
        <v>811</v>
      </c>
      <c r="D170" s="297" t="s">
        <v>7537</v>
      </c>
      <c r="E170" s="297" t="s">
        <v>4593</v>
      </c>
      <c r="F170" s="297" t="s">
        <v>29</v>
      </c>
      <c r="G170" s="297" t="s">
        <v>30</v>
      </c>
      <c r="H170" s="298" t="s">
        <v>7549</v>
      </c>
      <c r="I170" s="297">
        <v>5435323380</v>
      </c>
      <c r="J170" s="297" t="s">
        <v>7550</v>
      </c>
      <c r="K170" s="299">
        <v>46080</v>
      </c>
      <c r="L170" s="297" t="s">
        <v>7551</v>
      </c>
      <c r="M170" s="3" t="str">
        <f>IFERROR(INDEX('SINIF GÜNLER'!$A:$C,MATCH('VERİ TABANI'!$D170,'SINIF GÜNLER'!$B:$B,0),MATCH('VERİ TABANI'!$M$1,'SINIF GÜNLER'!$A$1:$C$1,0)),"")</f>
        <v/>
      </c>
      <c r="P170" s="28" t="str">
        <f t="array" ref="P170">IFERROR(SEARCH(ÖĞRETMEN,'VERİ TABANI'!G170,1),"")</f>
        <v/>
      </c>
      <c r="Q170" s="29" t="str">
        <f t="shared" si="5"/>
        <v/>
      </c>
    </row>
    <row r="171" spans="1:17" ht="27" customHeight="1">
      <c r="A171" s="3">
        <f t="shared" si="4"/>
        <v>170</v>
      </c>
      <c r="B171" s="296">
        <v>51358</v>
      </c>
      <c r="C171" s="297" t="s">
        <v>7552</v>
      </c>
      <c r="D171" s="297" t="s">
        <v>5505</v>
      </c>
      <c r="E171" s="297" t="s">
        <v>7553</v>
      </c>
      <c r="F171" s="297" t="s">
        <v>29</v>
      </c>
      <c r="G171" s="297" t="s">
        <v>30</v>
      </c>
      <c r="H171" s="298" t="s">
        <v>7549</v>
      </c>
      <c r="I171" s="297">
        <v>5435323380</v>
      </c>
      <c r="J171" s="297" t="s">
        <v>7550</v>
      </c>
      <c r="K171" s="299">
        <v>46072</v>
      </c>
      <c r="L171" s="297" t="s">
        <v>7551</v>
      </c>
      <c r="M171" s="3" t="str">
        <f>IFERROR(INDEX('SINIF GÜNLER'!$A:$C,MATCH('VERİ TABANI'!$D171,'SINIF GÜNLER'!$B:$B,0),MATCH('VERİ TABANI'!$M$1,'SINIF GÜNLER'!$A$1:$C$1,0)),"")</f>
        <v/>
      </c>
      <c r="P171" s="28" t="str">
        <f t="array" ref="P171">IFERROR(SEARCH(ÖĞRETMEN,'VERİ TABANI'!G171,1),"")</f>
        <v/>
      </c>
      <c r="Q171" s="29" t="str">
        <f t="shared" si="5"/>
        <v/>
      </c>
    </row>
    <row r="172" spans="1:17" ht="27" customHeight="1">
      <c r="A172" s="3">
        <f t="shared" si="4"/>
        <v>171</v>
      </c>
      <c r="B172" s="296">
        <v>42455</v>
      </c>
      <c r="C172" s="297" t="s">
        <v>5536</v>
      </c>
      <c r="D172" s="297" t="s">
        <v>5507</v>
      </c>
      <c r="E172" s="297" t="s">
        <v>3915</v>
      </c>
      <c r="F172" s="297" t="s">
        <v>31</v>
      </c>
      <c r="G172" s="297" t="s">
        <v>30</v>
      </c>
      <c r="H172" s="298" t="s">
        <v>5537</v>
      </c>
      <c r="I172" s="297">
        <v>5435761597</v>
      </c>
      <c r="J172" s="297" t="s">
        <v>5538</v>
      </c>
      <c r="K172" s="299">
        <v>45791</v>
      </c>
      <c r="L172" s="297" t="s">
        <v>5539</v>
      </c>
      <c r="M172" s="3" t="str">
        <f>IFERROR(INDEX('SINIF GÜNLER'!$A:$C,MATCH('VERİ TABANI'!$D172,'SINIF GÜNLER'!$B:$B,0),MATCH('VERİ TABANI'!$M$1,'SINIF GÜNLER'!$A$1:$C$1,0)),"")</f>
        <v/>
      </c>
      <c r="P172" s="28" t="str">
        <f t="array" ref="P172">IFERROR(SEARCH(ÖĞRETMEN,'VERİ TABANI'!G172,1),"")</f>
        <v/>
      </c>
      <c r="Q172" s="29" t="str">
        <f t="shared" si="5"/>
        <v/>
      </c>
    </row>
    <row r="173" spans="1:17" ht="27" customHeight="1">
      <c r="A173" s="3">
        <f t="shared" si="4"/>
        <v>172</v>
      </c>
      <c r="B173" s="296">
        <v>50908</v>
      </c>
      <c r="C173" s="297" t="s">
        <v>5540</v>
      </c>
      <c r="D173" s="297" t="s">
        <v>5503</v>
      </c>
      <c r="E173" s="297" t="s">
        <v>3912</v>
      </c>
      <c r="F173" s="297" t="s">
        <v>29</v>
      </c>
      <c r="G173" s="297" t="s">
        <v>30</v>
      </c>
      <c r="H173" s="298" t="s">
        <v>3976</v>
      </c>
      <c r="I173" s="297">
        <v>5315183468</v>
      </c>
      <c r="J173" s="297" t="s">
        <v>3114</v>
      </c>
      <c r="K173" s="299">
        <v>45940</v>
      </c>
      <c r="L173" s="297" t="s">
        <v>2484</v>
      </c>
      <c r="M173" s="3" t="str">
        <f>IFERROR(INDEX('SINIF GÜNLER'!$A:$C,MATCH('VERİ TABANI'!$D173,'SINIF GÜNLER'!$B:$B,0),MATCH('VERİ TABANI'!$M$1,'SINIF GÜNLER'!$A$1:$C$1,0)),"")</f>
        <v/>
      </c>
      <c r="P173" s="28" t="str">
        <f t="array" ref="P173">IFERROR(SEARCH(ÖĞRETMEN,'VERİ TABANI'!G173,1),"")</f>
        <v/>
      </c>
      <c r="Q173" s="29" t="str">
        <f t="shared" si="5"/>
        <v/>
      </c>
    </row>
    <row r="174" spans="1:17" ht="27" customHeight="1">
      <c r="A174" s="3">
        <f t="shared" si="4"/>
        <v>173</v>
      </c>
      <c r="B174" s="296">
        <v>30414</v>
      </c>
      <c r="C174" s="297" t="s">
        <v>2485</v>
      </c>
      <c r="D174" s="297" t="s">
        <v>5505</v>
      </c>
      <c r="E174" s="297" t="s">
        <v>4593</v>
      </c>
      <c r="F174" s="297" t="s">
        <v>29</v>
      </c>
      <c r="G174" s="297" t="s">
        <v>30</v>
      </c>
      <c r="H174" s="298" t="s">
        <v>3976</v>
      </c>
      <c r="I174" s="297">
        <v>5315183468</v>
      </c>
      <c r="J174" s="297" t="s">
        <v>3114</v>
      </c>
      <c r="K174" s="299">
        <v>45170</v>
      </c>
      <c r="L174" s="297" t="s">
        <v>2484</v>
      </c>
      <c r="M174" s="3" t="str">
        <f>IFERROR(INDEX('SINIF GÜNLER'!$A:$C,MATCH('VERİ TABANI'!$D174,'SINIF GÜNLER'!$B:$B,0),MATCH('VERİ TABANI'!$M$1,'SINIF GÜNLER'!$A$1:$C$1,0)),"")</f>
        <v/>
      </c>
      <c r="P174" s="28" t="str">
        <f t="array" ref="P174">IFERROR(SEARCH(ÖĞRETMEN,'VERİ TABANI'!G174,1),"")</f>
        <v/>
      </c>
      <c r="Q174" s="29" t="str">
        <f t="shared" si="5"/>
        <v/>
      </c>
    </row>
    <row r="175" spans="1:17" ht="27" customHeight="1">
      <c r="A175" s="3">
        <f t="shared" si="4"/>
        <v>174</v>
      </c>
      <c r="B175" s="296">
        <v>42828</v>
      </c>
      <c r="C175" s="297" t="s">
        <v>4891</v>
      </c>
      <c r="D175" s="297" t="s">
        <v>5521</v>
      </c>
      <c r="E175" s="297" t="s">
        <v>3915</v>
      </c>
      <c r="F175" s="297" t="s">
        <v>31</v>
      </c>
      <c r="G175" s="297" t="s">
        <v>30</v>
      </c>
      <c r="H175" s="298" t="s">
        <v>4892</v>
      </c>
      <c r="I175" s="297">
        <v>5322930774</v>
      </c>
      <c r="J175" s="297" t="s">
        <v>4893</v>
      </c>
      <c r="K175" s="299">
        <v>45645</v>
      </c>
      <c r="L175" s="297" t="s">
        <v>4894</v>
      </c>
      <c r="M175" s="3" t="str">
        <f>IFERROR(INDEX('SINIF GÜNLER'!$A:$C,MATCH('VERİ TABANI'!$D175,'SINIF GÜNLER'!$B:$B,0),MATCH('VERİ TABANI'!$M$1,'SINIF GÜNLER'!$A$1:$C$1,0)),"")</f>
        <v/>
      </c>
      <c r="P175" s="28" t="str">
        <f t="array" ref="P175">IFERROR(SEARCH(ÖĞRETMEN,'VERİ TABANI'!G175,1),"")</f>
        <v/>
      </c>
      <c r="Q175" s="29" t="str">
        <f t="shared" si="5"/>
        <v/>
      </c>
    </row>
    <row r="176" spans="1:17" ht="27" customHeight="1">
      <c r="A176" s="3">
        <f t="shared" si="4"/>
        <v>175</v>
      </c>
      <c r="B176" s="296">
        <v>21938</v>
      </c>
      <c r="C176" s="297" t="s">
        <v>1965</v>
      </c>
      <c r="D176" s="297" t="s">
        <v>5491</v>
      </c>
      <c r="E176" s="297" t="s">
        <v>3968</v>
      </c>
      <c r="F176" s="297" t="s">
        <v>29</v>
      </c>
      <c r="G176" s="297" t="s">
        <v>30</v>
      </c>
      <c r="H176" s="298" t="s">
        <v>1962</v>
      </c>
      <c r="I176" s="297">
        <v>5333877163</v>
      </c>
      <c r="J176" s="297" t="s">
        <v>1963</v>
      </c>
      <c r="K176" s="299">
        <v>45203</v>
      </c>
      <c r="L176" s="297" t="s">
        <v>1964</v>
      </c>
      <c r="M176" s="3" t="str">
        <f>IFERROR(INDEX('SINIF GÜNLER'!$A:$C,MATCH('VERİ TABANI'!$D176,'SINIF GÜNLER'!$B:$B,0),MATCH('VERİ TABANI'!$M$1,'SINIF GÜNLER'!$A$1:$C$1,0)),"")</f>
        <v/>
      </c>
      <c r="P176" s="28" t="str">
        <f t="array" ref="P176">IFERROR(SEARCH(ÖĞRETMEN,'VERİ TABANI'!G176,1),"")</f>
        <v/>
      </c>
      <c r="Q176" s="29" t="str">
        <f t="shared" si="5"/>
        <v/>
      </c>
    </row>
    <row r="177" spans="1:17" ht="27" customHeight="1">
      <c r="A177" s="3">
        <f t="shared" si="4"/>
        <v>176</v>
      </c>
      <c r="B177" s="296">
        <v>50660</v>
      </c>
      <c r="C177" s="297" t="s">
        <v>5541</v>
      </c>
      <c r="D177" s="297" t="s">
        <v>5503</v>
      </c>
      <c r="E177" s="297" t="s">
        <v>3968</v>
      </c>
      <c r="F177" s="297" t="s">
        <v>29</v>
      </c>
      <c r="G177" s="297" t="s">
        <v>30</v>
      </c>
      <c r="H177" s="298" t="s">
        <v>1962</v>
      </c>
      <c r="I177" s="297">
        <v>5333877163</v>
      </c>
      <c r="J177" s="297" t="s">
        <v>1963</v>
      </c>
      <c r="K177" s="299">
        <v>45916</v>
      </c>
      <c r="L177" s="297" t="s">
        <v>1964</v>
      </c>
      <c r="M177" s="3" t="str">
        <f>IFERROR(INDEX('SINIF GÜNLER'!$A:$C,MATCH('VERİ TABANI'!$D177,'SINIF GÜNLER'!$B:$B,0),MATCH('VERİ TABANI'!$M$1,'SINIF GÜNLER'!$A$1:$C$1,0)),"")</f>
        <v/>
      </c>
      <c r="P177" s="28" t="str">
        <f t="array" ref="P177">IFERROR(SEARCH(ÖĞRETMEN,'VERİ TABANI'!G177,1),"")</f>
        <v/>
      </c>
      <c r="Q177" s="29" t="str">
        <f t="shared" si="5"/>
        <v/>
      </c>
    </row>
    <row r="178" spans="1:17" ht="27" customHeight="1">
      <c r="A178" s="3">
        <f t="shared" si="4"/>
        <v>177</v>
      </c>
      <c r="B178" s="296">
        <v>21351</v>
      </c>
      <c r="C178" s="297" t="s">
        <v>759</v>
      </c>
      <c r="D178" s="297" t="s">
        <v>5491</v>
      </c>
      <c r="E178" s="297" t="s">
        <v>4593</v>
      </c>
      <c r="F178" s="297" t="s">
        <v>29</v>
      </c>
      <c r="G178" s="297" t="s">
        <v>30</v>
      </c>
      <c r="H178" s="298" t="s">
        <v>1107</v>
      </c>
      <c r="I178" s="297">
        <v>5318920002</v>
      </c>
      <c r="J178" s="297" t="s">
        <v>1108</v>
      </c>
      <c r="K178" s="299">
        <v>44915</v>
      </c>
      <c r="L178" s="297" t="s">
        <v>574</v>
      </c>
      <c r="M178" s="3" t="str">
        <f>IFERROR(INDEX('SINIF GÜNLER'!$A:$C,MATCH('VERİ TABANI'!$D178,'SINIF GÜNLER'!$B:$B,0),MATCH('VERİ TABANI'!$M$1,'SINIF GÜNLER'!$A$1:$C$1,0)),"")</f>
        <v/>
      </c>
      <c r="P178" s="28" t="str">
        <f t="array" ref="P178">IFERROR(SEARCH(ÖĞRETMEN,'VERİ TABANI'!G178,1),"")</f>
        <v/>
      </c>
      <c r="Q178" s="29" t="str">
        <f t="shared" si="5"/>
        <v/>
      </c>
    </row>
    <row r="179" spans="1:17" ht="27" customHeight="1">
      <c r="A179" s="3">
        <f t="shared" si="4"/>
        <v>178</v>
      </c>
      <c r="B179" s="296">
        <v>42449</v>
      </c>
      <c r="C179" s="297" t="s">
        <v>759</v>
      </c>
      <c r="D179" s="297" t="s">
        <v>7537</v>
      </c>
      <c r="E179" s="297" t="s">
        <v>3926</v>
      </c>
      <c r="F179" s="297" t="s">
        <v>29</v>
      </c>
      <c r="G179" s="297" t="s">
        <v>30</v>
      </c>
      <c r="H179" s="298" t="s">
        <v>1107</v>
      </c>
      <c r="I179" s="297">
        <v>5318920002</v>
      </c>
      <c r="J179" s="297" t="s">
        <v>1108</v>
      </c>
      <c r="K179" s="299">
        <v>45601</v>
      </c>
      <c r="L179" s="297" t="s">
        <v>574</v>
      </c>
      <c r="M179" s="3" t="str">
        <f>IFERROR(INDEX('SINIF GÜNLER'!$A:$C,MATCH('VERİ TABANI'!$D179,'SINIF GÜNLER'!$B:$B,0),MATCH('VERİ TABANI'!$M$1,'SINIF GÜNLER'!$A$1:$C$1,0)),"")</f>
        <v/>
      </c>
      <c r="P179" s="28" t="str">
        <f t="array" ref="P179">IFERROR(SEARCH(ÖĞRETMEN,'VERİ TABANI'!G179,1),"")</f>
        <v/>
      </c>
      <c r="Q179" s="29" t="str">
        <f t="shared" si="5"/>
        <v/>
      </c>
    </row>
    <row r="180" spans="1:17" ht="27" customHeight="1">
      <c r="A180" s="3">
        <f t="shared" si="4"/>
        <v>179</v>
      </c>
      <c r="B180" s="296">
        <v>50732</v>
      </c>
      <c r="C180" s="297" t="s">
        <v>5542</v>
      </c>
      <c r="D180" s="297" t="s">
        <v>5503</v>
      </c>
      <c r="E180" s="297" t="s">
        <v>3915</v>
      </c>
      <c r="F180" s="297" t="s">
        <v>29</v>
      </c>
      <c r="G180" s="297" t="s">
        <v>30</v>
      </c>
      <c r="H180" s="298" t="s">
        <v>5269</v>
      </c>
      <c r="I180" s="297">
        <v>5411079198</v>
      </c>
      <c r="J180" s="297" t="s">
        <v>5270</v>
      </c>
      <c r="K180" s="299">
        <v>45923</v>
      </c>
      <c r="L180" s="297" t="s">
        <v>5271</v>
      </c>
      <c r="M180" s="3" t="str">
        <f>IFERROR(INDEX('SINIF GÜNLER'!$A:$C,MATCH('VERİ TABANI'!$D180,'SINIF GÜNLER'!$B:$B,0),MATCH('VERİ TABANI'!$M$1,'SINIF GÜNLER'!$A$1:$C$1,0)),"")</f>
        <v/>
      </c>
      <c r="P180" s="28" t="str">
        <f t="array" ref="P180">IFERROR(SEARCH(ÖĞRETMEN,'VERİ TABANI'!G180,1),"")</f>
        <v/>
      </c>
      <c r="Q180" s="29" t="str">
        <f t="shared" si="5"/>
        <v/>
      </c>
    </row>
    <row r="181" spans="1:17" ht="27" customHeight="1">
      <c r="A181" s="3">
        <f t="shared" si="4"/>
        <v>180</v>
      </c>
      <c r="B181" s="296">
        <v>42478</v>
      </c>
      <c r="C181" s="297" t="s">
        <v>4723</v>
      </c>
      <c r="D181" s="297" t="s">
        <v>5504</v>
      </c>
      <c r="E181" s="297" t="s">
        <v>4592</v>
      </c>
      <c r="F181" s="297" t="s">
        <v>29</v>
      </c>
      <c r="G181" s="297" t="s">
        <v>30</v>
      </c>
      <c r="H181" s="298" t="s">
        <v>5269</v>
      </c>
      <c r="I181" s="297">
        <v>5411079198</v>
      </c>
      <c r="J181" s="297" t="s">
        <v>5270</v>
      </c>
      <c r="K181" s="299">
        <v>45763</v>
      </c>
      <c r="L181" s="297" t="s">
        <v>5271</v>
      </c>
      <c r="M181" s="3" t="str">
        <f>IFERROR(INDEX('SINIF GÜNLER'!$A:$C,MATCH('VERİ TABANI'!$D181,'SINIF GÜNLER'!$B:$B,0),MATCH('VERİ TABANI'!$M$1,'SINIF GÜNLER'!$A$1:$C$1,0)),"")</f>
        <v/>
      </c>
      <c r="P181" s="28" t="str">
        <f t="array" ref="P181">IFERROR(SEARCH(ÖĞRETMEN,'VERİ TABANI'!G181,1),"")</f>
        <v/>
      </c>
      <c r="Q181" s="29" t="str">
        <f t="shared" si="5"/>
        <v/>
      </c>
    </row>
    <row r="182" spans="1:17" ht="27" customHeight="1">
      <c r="A182" s="3">
        <f t="shared" si="4"/>
        <v>181</v>
      </c>
      <c r="B182" s="296">
        <v>50341</v>
      </c>
      <c r="C182" s="297" t="s">
        <v>5543</v>
      </c>
      <c r="D182" s="297" t="s">
        <v>5493</v>
      </c>
      <c r="E182" s="297"/>
      <c r="F182" s="297" t="s">
        <v>29</v>
      </c>
      <c r="G182" s="297" t="s">
        <v>30</v>
      </c>
      <c r="H182" s="298" t="s">
        <v>1171</v>
      </c>
      <c r="I182" s="297">
        <v>5412304376</v>
      </c>
      <c r="J182" s="297" t="s">
        <v>1172</v>
      </c>
      <c r="K182" s="299">
        <v>45894</v>
      </c>
      <c r="L182" s="297" t="s">
        <v>775</v>
      </c>
      <c r="M182" s="3" t="str">
        <f>IFERROR(INDEX('SINIF GÜNLER'!$A:$C,MATCH('VERİ TABANI'!$D182,'SINIF GÜNLER'!$B:$B,0),MATCH('VERİ TABANI'!$M$1,'SINIF GÜNLER'!$A$1:$C$1,0)),"")</f>
        <v/>
      </c>
      <c r="P182" s="28" t="str">
        <f t="array" ref="P182">IFERROR(SEARCH(ÖĞRETMEN,'VERİ TABANI'!G182,1),"")</f>
        <v/>
      </c>
      <c r="Q182" s="29" t="str">
        <f t="shared" si="5"/>
        <v/>
      </c>
    </row>
    <row r="183" spans="1:17" ht="27" customHeight="1">
      <c r="A183" s="3">
        <f t="shared" si="4"/>
        <v>182</v>
      </c>
      <c r="B183" s="296">
        <v>30810</v>
      </c>
      <c r="C183" s="297" t="s">
        <v>5544</v>
      </c>
      <c r="D183" s="297" t="s">
        <v>5504</v>
      </c>
      <c r="E183" s="297" t="s">
        <v>7016</v>
      </c>
      <c r="F183" s="297" t="s">
        <v>29</v>
      </c>
      <c r="G183" s="297" t="s">
        <v>30</v>
      </c>
      <c r="H183" s="298" t="s">
        <v>1171</v>
      </c>
      <c r="I183" s="297">
        <v>5412304376</v>
      </c>
      <c r="J183" s="297" t="s">
        <v>1172</v>
      </c>
      <c r="K183" s="299">
        <v>45905</v>
      </c>
      <c r="L183" s="297" t="s">
        <v>775</v>
      </c>
      <c r="M183" s="3" t="str">
        <f>IFERROR(INDEX('SINIF GÜNLER'!$A:$C,MATCH('VERİ TABANI'!$D183,'SINIF GÜNLER'!$B:$B,0),MATCH('VERİ TABANI'!$M$1,'SINIF GÜNLER'!$A$1:$C$1,0)),"")</f>
        <v/>
      </c>
      <c r="P183" s="28" t="str">
        <f t="array" ref="P183">IFERROR(SEARCH(ÖĞRETMEN,'VERİ TABANI'!G183,1),"")</f>
        <v/>
      </c>
      <c r="Q183" s="29" t="str">
        <f t="shared" si="5"/>
        <v/>
      </c>
    </row>
    <row r="184" spans="1:17" ht="27" customHeight="1">
      <c r="A184" s="3">
        <f t="shared" si="4"/>
        <v>183</v>
      </c>
      <c r="B184" s="296">
        <v>50342</v>
      </c>
      <c r="C184" s="297" t="s">
        <v>5545</v>
      </c>
      <c r="D184" s="297" t="s">
        <v>5503</v>
      </c>
      <c r="E184" s="297" t="s">
        <v>3917</v>
      </c>
      <c r="F184" s="297" t="s">
        <v>29</v>
      </c>
      <c r="G184" s="297" t="s">
        <v>30</v>
      </c>
      <c r="H184" s="298" t="s">
        <v>1171</v>
      </c>
      <c r="I184" s="297">
        <v>5412304376</v>
      </c>
      <c r="J184" s="297" t="s">
        <v>1172</v>
      </c>
      <c r="K184" s="299">
        <v>45894</v>
      </c>
      <c r="L184" s="297" t="s">
        <v>775</v>
      </c>
      <c r="M184" s="3" t="str">
        <f>IFERROR(INDEX('SINIF GÜNLER'!$A:$C,MATCH('VERİ TABANI'!$D184,'SINIF GÜNLER'!$B:$B,0),MATCH('VERİ TABANI'!$M$1,'SINIF GÜNLER'!$A$1:$C$1,0)),"")</f>
        <v/>
      </c>
      <c r="P184" s="28" t="str">
        <f t="array" ref="P184">IFERROR(SEARCH(ÖĞRETMEN,'VERİ TABANI'!G184,1),"")</f>
        <v/>
      </c>
      <c r="Q184" s="29" t="str">
        <f t="shared" si="5"/>
        <v/>
      </c>
    </row>
    <row r="185" spans="1:17" ht="27" customHeight="1">
      <c r="A185" s="3">
        <f t="shared" si="4"/>
        <v>184</v>
      </c>
      <c r="B185" s="296">
        <v>20702</v>
      </c>
      <c r="C185" s="297" t="s">
        <v>342</v>
      </c>
      <c r="D185" s="297" t="s">
        <v>5491</v>
      </c>
      <c r="E185" s="297" t="s">
        <v>3926</v>
      </c>
      <c r="F185" s="297" t="s">
        <v>29</v>
      </c>
      <c r="G185" s="297" t="s">
        <v>30</v>
      </c>
      <c r="H185" s="298" t="s">
        <v>1171</v>
      </c>
      <c r="I185" s="297">
        <v>5412304376</v>
      </c>
      <c r="J185" s="297" t="s">
        <v>1172</v>
      </c>
      <c r="K185" s="299">
        <v>44805</v>
      </c>
      <c r="L185" s="297" t="s">
        <v>775</v>
      </c>
      <c r="M185" s="3" t="str">
        <f>IFERROR(INDEX('SINIF GÜNLER'!$A:$C,MATCH('VERİ TABANI'!$D185,'SINIF GÜNLER'!$B:$B,0),MATCH('VERİ TABANI'!$M$1,'SINIF GÜNLER'!$A$1:$C$1,0)),"")</f>
        <v/>
      </c>
      <c r="P185" s="28" t="str">
        <f t="array" ref="P185">IFERROR(SEARCH(ÖĞRETMEN,'VERİ TABANI'!G185,1),"")</f>
        <v/>
      </c>
      <c r="Q185" s="29" t="str">
        <f t="shared" si="5"/>
        <v/>
      </c>
    </row>
    <row r="186" spans="1:17" ht="27" customHeight="1">
      <c r="A186" s="3">
        <f t="shared" si="4"/>
        <v>185</v>
      </c>
      <c r="B186" s="296">
        <v>50343</v>
      </c>
      <c r="C186" s="297" t="s">
        <v>5546</v>
      </c>
      <c r="D186" s="297" t="s">
        <v>5504</v>
      </c>
      <c r="E186" s="297" t="s">
        <v>7006</v>
      </c>
      <c r="F186" s="297" t="s">
        <v>29</v>
      </c>
      <c r="G186" s="297" t="s">
        <v>30</v>
      </c>
      <c r="H186" s="298" t="s">
        <v>1171</v>
      </c>
      <c r="I186" s="297">
        <v>5412304376</v>
      </c>
      <c r="J186" s="297" t="s">
        <v>1172</v>
      </c>
      <c r="K186" s="299">
        <v>45894</v>
      </c>
      <c r="L186" s="297" t="s">
        <v>775</v>
      </c>
      <c r="M186" s="3" t="str">
        <f>IFERROR(INDEX('SINIF GÜNLER'!$A:$C,MATCH('VERİ TABANI'!$D186,'SINIF GÜNLER'!$B:$B,0),MATCH('VERİ TABANI'!$M$1,'SINIF GÜNLER'!$A$1:$C$1,0)),"")</f>
        <v/>
      </c>
      <c r="P186" s="28" t="str">
        <f t="array" ref="P186">IFERROR(SEARCH(ÖĞRETMEN,'VERİ TABANI'!G186,1),"")</f>
        <v/>
      </c>
      <c r="Q186" s="29" t="str">
        <f t="shared" si="5"/>
        <v/>
      </c>
    </row>
    <row r="187" spans="1:17" ht="27" customHeight="1">
      <c r="A187" s="3">
        <f t="shared" si="4"/>
        <v>186</v>
      </c>
      <c r="B187" s="296">
        <v>21916</v>
      </c>
      <c r="C187" s="297" t="s">
        <v>2206</v>
      </c>
      <c r="D187" s="297" t="s">
        <v>5519</v>
      </c>
      <c r="E187" s="297" t="s">
        <v>7035</v>
      </c>
      <c r="F187" s="297" t="s">
        <v>31</v>
      </c>
      <c r="G187" s="297" t="s">
        <v>30</v>
      </c>
      <c r="H187" s="298" t="s">
        <v>7554</v>
      </c>
      <c r="I187" s="297">
        <v>3322516432</v>
      </c>
      <c r="J187" s="297" t="s">
        <v>7555</v>
      </c>
      <c r="K187" s="299">
        <v>46037</v>
      </c>
      <c r="L187" s="297" t="s">
        <v>7556</v>
      </c>
      <c r="M187" s="3" t="str">
        <f>IFERROR(INDEX('SINIF GÜNLER'!$A:$C,MATCH('VERİ TABANI'!$D187,'SINIF GÜNLER'!$B:$B,0),MATCH('VERİ TABANI'!$M$1,'SINIF GÜNLER'!$A$1:$C$1,0)),"")</f>
        <v/>
      </c>
      <c r="P187" s="28" t="str">
        <f t="array" ref="P187">IFERROR(SEARCH(ÖĞRETMEN,'VERİ TABANI'!G187,1),"")</f>
        <v/>
      </c>
      <c r="Q187" s="29" t="str">
        <f t="shared" si="5"/>
        <v/>
      </c>
    </row>
    <row r="188" spans="1:17" ht="27" customHeight="1">
      <c r="A188" s="3">
        <f t="shared" si="4"/>
        <v>187</v>
      </c>
      <c r="B188" s="296">
        <v>51400</v>
      </c>
      <c r="C188" s="297" t="s">
        <v>7557</v>
      </c>
      <c r="D188" s="297" t="s">
        <v>5519</v>
      </c>
      <c r="E188" s="297" t="s">
        <v>7016</v>
      </c>
      <c r="F188" s="297" t="s">
        <v>31</v>
      </c>
      <c r="G188" s="297" t="s">
        <v>30</v>
      </c>
      <c r="H188" s="298" t="s">
        <v>7554</v>
      </c>
      <c r="I188" s="297">
        <v>3322516432</v>
      </c>
      <c r="J188" s="297" t="s">
        <v>7555</v>
      </c>
      <c r="K188" s="299">
        <v>46118</v>
      </c>
      <c r="L188" s="297" t="s">
        <v>7556</v>
      </c>
      <c r="M188" s="3" t="str">
        <f>IFERROR(INDEX('SINIF GÜNLER'!$A:$C,MATCH('VERİ TABANI'!$D188,'SINIF GÜNLER'!$B:$B,0),MATCH('VERİ TABANI'!$M$1,'SINIF GÜNLER'!$A$1:$C$1,0)),"")</f>
        <v/>
      </c>
      <c r="P188" s="28" t="str">
        <f t="array" ref="P188">IFERROR(SEARCH(ÖĞRETMEN,'VERİ TABANI'!G188,1),"")</f>
        <v/>
      </c>
      <c r="Q188" s="29" t="str">
        <f t="shared" si="5"/>
        <v/>
      </c>
    </row>
    <row r="189" spans="1:17" ht="27" customHeight="1">
      <c r="A189" s="3">
        <f t="shared" si="4"/>
        <v>188</v>
      </c>
      <c r="B189" s="296">
        <v>21681</v>
      </c>
      <c r="C189" s="297" t="s">
        <v>2479</v>
      </c>
      <c r="D189" s="297" t="s">
        <v>5491</v>
      </c>
      <c r="E189" s="297" t="s">
        <v>4592</v>
      </c>
      <c r="F189" s="297" t="s">
        <v>29</v>
      </c>
      <c r="G189" s="297" t="s">
        <v>30</v>
      </c>
      <c r="H189" s="298" t="s">
        <v>2663</v>
      </c>
      <c r="I189" s="297">
        <v>5322504395</v>
      </c>
      <c r="J189" s="297" t="s">
        <v>2480</v>
      </c>
      <c r="K189" s="299">
        <v>45161</v>
      </c>
      <c r="L189" s="297" t="s">
        <v>2481</v>
      </c>
      <c r="M189" s="3" t="str">
        <f>IFERROR(INDEX('SINIF GÜNLER'!$A:$C,MATCH('VERİ TABANI'!$D189,'SINIF GÜNLER'!$B:$B,0),MATCH('VERİ TABANI'!$M$1,'SINIF GÜNLER'!$A$1:$C$1,0)),"")</f>
        <v/>
      </c>
      <c r="P189" s="28" t="str">
        <f t="array" ref="P189">IFERROR(SEARCH(ÖĞRETMEN,'VERİ TABANI'!G189,1),"")</f>
        <v/>
      </c>
      <c r="Q189" s="29" t="str">
        <f t="shared" si="5"/>
        <v/>
      </c>
    </row>
    <row r="190" spans="1:17" ht="27" customHeight="1">
      <c r="A190" s="3">
        <f t="shared" si="4"/>
        <v>189</v>
      </c>
      <c r="B190" s="296">
        <v>21733</v>
      </c>
      <c r="C190" s="297" t="s">
        <v>2482</v>
      </c>
      <c r="D190" s="297" t="s">
        <v>5491</v>
      </c>
      <c r="E190" s="297" t="s">
        <v>3926</v>
      </c>
      <c r="F190" s="297" t="s">
        <v>29</v>
      </c>
      <c r="G190" s="297" t="s">
        <v>30</v>
      </c>
      <c r="H190" s="298" t="s">
        <v>2663</v>
      </c>
      <c r="I190" s="297">
        <v>5322504395</v>
      </c>
      <c r="J190" s="297" t="s">
        <v>2480</v>
      </c>
      <c r="K190" s="299">
        <v>45173</v>
      </c>
      <c r="L190" s="297" t="s">
        <v>2481</v>
      </c>
      <c r="M190" s="3" t="str">
        <f>IFERROR(INDEX('SINIF GÜNLER'!$A:$C,MATCH('VERİ TABANI'!$D190,'SINIF GÜNLER'!$B:$B,0),MATCH('VERİ TABANI'!$M$1,'SINIF GÜNLER'!$A$1:$C$1,0)),"")</f>
        <v/>
      </c>
      <c r="P190" s="28" t="str">
        <f t="array" ref="P190">IFERROR(SEARCH(ÖĞRETMEN,'VERİ TABANI'!G190,1),"")</f>
        <v/>
      </c>
      <c r="Q190" s="29" t="str">
        <f t="shared" si="5"/>
        <v/>
      </c>
    </row>
    <row r="191" spans="1:17" ht="27" customHeight="1">
      <c r="A191" s="3">
        <f t="shared" si="4"/>
        <v>190</v>
      </c>
      <c r="B191" s="296">
        <v>60033</v>
      </c>
      <c r="C191" s="297" t="s">
        <v>7558</v>
      </c>
      <c r="D191" s="297"/>
      <c r="E191" s="297"/>
      <c r="F191" s="297" t="s">
        <v>31</v>
      </c>
      <c r="G191" s="297" t="s">
        <v>30</v>
      </c>
      <c r="H191" s="298" t="s">
        <v>7559</v>
      </c>
      <c r="I191" s="297">
        <v>5415155421</v>
      </c>
      <c r="J191" s="297" t="s">
        <v>7560</v>
      </c>
      <c r="K191" s="299">
        <v>46121</v>
      </c>
      <c r="L191" s="297" t="s">
        <v>7561</v>
      </c>
      <c r="M191" s="3" t="str">
        <f>IFERROR(INDEX('SINIF GÜNLER'!$A:$C,MATCH('VERİ TABANI'!$D191,'SINIF GÜNLER'!$B:$B,0),MATCH('VERİ TABANI'!$M$1,'SINIF GÜNLER'!$A$1:$C$1,0)),"")</f>
        <v/>
      </c>
      <c r="P191" s="28" t="str">
        <f t="array" ref="P191">IFERROR(SEARCH(ÖĞRETMEN,'VERİ TABANI'!G191,1),"")</f>
        <v/>
      </c>
      <c r="Q191" s="29" t="str">
        <f t="shared" si="5"/>
        <v/>
      </c>
    </row>
    <row r="192" spans="1:17" ht="27" customHeight="1">
      <c r="A192" s="3">
        <f t="shared" si="4"/>
        <v>191</v>
      </c>
      <c r="B192" s="296">
        <v>40089</v>
      </c>
      <c r="C192" s="297" t="s">
        <v>2942</v>
      </c>
      <c r="D192" s="297" t="s">
        <v>5507</v>
      </c>
      <c r="E192" s="297" t="s">
        <v>7016</v>
      </c>
      <c r="F192" s="297" t="s">
        <v>31</v>
      </c>
      <c r="G192" s="297" t="s">
        <v>30</v>
      </c>
      <c r="H192" s="298" t="s">
        <v>4395</v>
      </c>
      <c r="I192" s="297">
        <v>5520424242</v>
      </c>
      <c r="J192" s="297" t="s">
        <v>4396</v>
      </c>
      <c r="K192" s="299">
        <v>46013</v>
      </c>
      <c r="L192" s="297" t="s">
        <v>7562</v>
      </c>
      <c r="M192" s="3" t="str">
        <f>IFERROR(INDEX('SINIF GÜNLER'!$A:$C,MATCH('VERİ TABANI'!$D192,'SINIF GÜNLER'!$B:$B,0),MATCH('VERİ TABANI'!$M$1,'SINIF GÜNLER'!$A$1:$C$1,0)),"")</f>
        <v/>
      </c>
      <c r="P192" s="28" t="str">
        <f t="array" ref="P192">IFERROR(SEARCH(ÖĞRETMEN,'VERİ TABANI'!G192,1),"")</f>
        <v/>
      </c>
      <c r="Q192" s="29" t="str">
        <f t="shared" si="5"/>
        <v/>
      </c>
    </row>
    <row r="193" spans="1:17" ht="27" customHeight="1">
      <c r="A193" s="3">
        <f t="shared" si="4"/>
        <v>192</v>
      </c>
      <c r="B193" s="296">
        <v>21363</v>
      </c>
      <c r="C193" s="297" t="s">
        <v>5308</v>
      </c>
      <c r="D193" s="297" t="s">
        <v>5548</v>
      </c>
      <c r="E193" s="297" t="s">
        <v>4592</v>
      </c>
      <c r="F193" s="297" t="s">
        <v>498</v>
      </c>
      <c r="G193" s="297" t="s">
        <v>32</v>
      </c>
      <c r="H193" s="298" t="s">
        <v>3977</v>
      </c>
      <c r="I193" s="297">
        <v>5062598623</v>
      </c>
      <c r="J193" s="297" t="s">
        <v>3978</v>
      </c>
      <c r="K193" s="299">
        <v>45758</v>
      </c>
      <c r="L193" s="297" t="s">
        <v>3979</v>
      </c>
      <c r="M193" s="3" t="str">
        <f>IFERROR(INDEX('SINIF GÜNLER'!$A:$C,MATCH('VERİ TABANI'!$D193,'SINIF GÜNLER'!$B:$B,0),MATCH('VERİ TABANI'!$M$1,'SINIF GÜNLER'!$A$1:$C$1,0)),"")</f>
        <v/>
      </c>
      <c r="P193" s="28" t="str">
        <f t="array" ref="P193">IFERROR(SEARCH(ÖĞRETMEN,'VERİ TABANI'!G193,1),"")</f>
        <v/>
      </c>
      <c r="Q193" s="29" t="str">
        <f t="shared" si="5"/>
        <v/>
      </c>
    </row>
    <row r="194" spans="1:17" ht="27" customHeight="1">
      <c r="A194" s="3">
        <f t="shared" ref="A194:A257" si="6">IFERROR(IF(B194="","",ROW()-1),"")</f>
        <v>193</v>
      </c>
      <c r="B194" s="296">
        <v>41698</v>
      </c>
      <c r="C194" s="297" t="s">
        <v>3980</v>
      </c>
      <c r="D194" s="297" t="s">
        <v>5549</v>
      </c>
      <c r="E194" s="297" t="s">
        <v>4593</v>
      </c>
      <c r="F194" s="297" t="s">
        <v>498</v>
      </c>
      <c r="G194" s="297" t="s">
        <v>32</v>
      </c>
      <c r="H194" s="298" t="s">
        <v>3977</v>
      </c>
      <c r="I194" s="297">
        <v>5062598623</v>
      </c>
      <c r="J194" s="297" t="s">
        <v>3978</v>
      </c>
      <c r="K194" s="299">
        <v>45568</v>
      </c>
      <c r="L194" s="297" t="s">
        <v>3979</v>
      </c>
      <c r="M194" s="3" t="str">
        <f>IFERROR(INDEX('SINIF GÜNLER'!$A:$C,MATCH('VERİ TABANI'!$D194,'SINIF GÜNLER'!$B:$B,0),MATCH('VERİ TABANI'!$M$1,'SINIF GÜNLER'!$A$1:$C$1,0)),"")</f>
        <v/>
      </c>
      <c r="P194" s="28" t="str">
        <f t="array" ref="P194">IFERROR(SEARCH(ÖĞRETMEN,'VERİ TABANI'!G194,1),"")</f>
        <v/>
      </c>
      <c r="Q194" s="29" t="str">
        <f t="shared" si="5"/>
        <v/>
      </c>
    </row>
    <row r="195" spans="1:17" ht="27" customHeight="1">
      <c r="A195" s="3">
        <f t="shared" si="6"/>
        <v>194</v>
      </c>
      <c r="B195" s="296">
        <v>21896</v>
      </c>
      <c r="C195" s="297" t="s">
        <v>6987</v>
      </c>
      <c r="D195" s="297" t="s">
        <v>5549</v>
      </c>
      <c r="E195" s="297" t="s">
        <v>7563</v>
      </c>
      <c r="F195" s="297" t="s">
        <v>498</v>
      </c>
      <c r="G195" s="297" t="s">
        <v>32</v>
      </c>
      <c r="H195" s="298" t="s">
        <v>3977</v>
      </c>
      <c r="I195" s="297">
        <v>5062598623</v>
      </c>
      <c r="J195" s="297" t="s">
        <v>3978</v>
      </c>
      <c r="K195" s="299">
        <v>45958</v>
      </c>
      <c r="L195" s="297" t="s">
        <v>3979</v>
      </c>
      <c r="M195" s="3" t="str">
        <f>IFERROR(INDEX('SINIF GÜNLER'!$A:$C,MATCH('VERİ TABANI'!$D195,'SINIF GÜNLER'!$B:$B,0),MATCH('VERİ TABANI'!$M$1,'SINIF GÜNLER'!$A$1:$C$1,0)),"")</f>
        <v/>
      </c>
      <c r="P195" s="28" t="str">
        <f t="array" ref="P195">IFERROR(SEARCH(ÖĞRETMEN,'VERİ TABANI'!G195,1),"")</f>
        <v/>
      </c>
      <c r="Q195" s="29" t="str">
        <f t="shared" si="5"/>
        <v/>
      </c>
    </row>
    <row r="196" spans="1:17" ht="27" customHeight="1">
      <c r="A196" s="3">
        <f t="shared" si="6"/>
        <v>195</v>
      </c>
      <c r="B196" s="296">
        <v>60023</v>
      </c>
      <c r="C196" s="297" t="s">
        <v>7564</v>
      </c>
      <c r="D196" s="297"/>
      <c r="E196" s="297"/>
      <c r="F196" s="297" t="s">
        <v>498</v>
      </c>
      <c r="G196" s="297" t="s">
        <v>32</v>
      </c>
      <c r="H196" s="298" t="s">
        <v>7565</v>
      </c>
      <c r="I196" s="297">
        <v>5367618765</v>
      </c>
      <c r="J196" s="297" t="s">
        <v>7566</v>
      </c>
      <c r="K196" s="299">
        <v>46106</v>
      </c>
      <c r="L196" s="297" t="s">
        <v>7567</v>
      </c>
      <c r="M196" s="3" t="str">
        <f>IFERROR(INDEX('SINIF GÜNLER'!$A:$C,MATCH('VERİ TABANI'!$D196,'SINIF GÜNLER'!$B:$B,0),MATCH('VERİ TABANI'!$M$1,'SINIF GÜNLER'!$A$1:$C$1,0)),"")</f>
        <v/>
      </c>
      <c r="P196" s="28" t="str">
        <f t="array" ref="P196">IFERROR(SEARCH(ÖĞRETMEN,'VERİ TABANI'!G196,1),"")</f>
        <v/>
      </c>
      <c r="Q196" s="29" t="str">
        <f t="shared" si="5"/>
        <v/>
      </c>
    </row>
    <row r="197" spans="1:17" ht="27" customHeight="1">
      <c r="A197" s="3">
        <f t="shared" si="6"/>
        <v>196</v>
      </c>
      <c r="B197" s="296">
        <v>43032</v>
      </c>
      <c r="C197" s="297" t="s">
        <v>5102</v>
      </c>
      <c r="D197" s="297" t="s">
        <v>5550</v>
      </c>
      <c r="E197" s="297" t="s">
        <v>3915</v>
      </c>
      <c r="F197" s="297" t="s">
        <v>498</v>
      </c>
      <c r="G197" s="297" t="s">
        <v>32</v>
      </c>
      <c r="H197" s="298" t="s">
        <v>5103</v>
      </c>
      <c r="I197" s="297">
        <v>5353040032</v>
      </c>
      <c r="J197" s="297" t="s">
        <v>5104</v>
      </c>
      <c r="K197" s="299">
        <v>45712</v>
      </c>
      <c r="L197" s="297" t="s">
        <v>5105</v>
      </c>
      <c r="M197" s="3" t="str">
        <f>IFERROR(INDEX('SINIF GÜNLER'!$A:$C,MATCH('VERİ TABANI'!$D197,'SINIF GÜNLER'!$B:$B,0),MATCH('VERİ TABANI'!$M$1,'SINIF GÜNLER'!$A$1:$C$1,0)),"")</f>
        <v/>
      </c>
      <c r="P197" s="28" t="str">
        <f t="array" ref="P197">IFERROR(SEARCH(ÖĞRETMEN,'VERİ TABANI'!G197,1),"")</f>
        <v/>
      </c>
      <c r="Q197" s="29" t="str">
        <f t="shared" si="5"/>
        <v/>
      </c>
    </row>
    <row r="198" spans="1:17" ht="27" customHeight="1">
      <c r="A198" s="3">
        <f t="shared" si="6"/>
        <v>197</v>
      </c>
      <c r="B198" s="296">
        <v>50055</v>
      </c>
      <c r="C198" s="297" t="s">
        <v>5767</v>
      </c>
      <c r="D198" s="297" t="s">
        <v>5550</v>
      </c>
      <c r="E198" s="297" t="s">
        <v>7282</v>
      </c>
      <c r="F198" s="297" t="s">
        <v>498</v>
      </c>
      <c r="G198" s="297" t="s">
        <v>32</v>
      </c>
      <c r="H198" s="298" t="s">
        <v>7568</v>
      </c>
      <c r="I198" s="297">
        <v>5326459160</v>
      </c>
      <c r="J198" s="297" t="s">
        <v>7569</v>
      </c>
      <c r="K198" s="299">
        <v>46062</v>
      </c>
      <c r="L198" s="297" t="s">
        <v>7570</v>
      </c>
      <c r="M198" s="3" t="str">
        <f>IFERROR(INDEX('SINIF GÜNLER'!$A:$C,MATCH('VERİ TABANI'!$D198,'SINIF GÜNLER'!$B:$B,0),MATCH('VERİ TABANI'!$M$1,'SINIF GÜNLER'!$A$1:$C$1,0)),"")</f>
        <v/>
      </c>
      <c r="P198" s="28" t="str">
        <f t="array" ref="P198">IFERROR(SEARCH(ÖĞRETMEN,'VERİ TABANI'!G198,1),"")</f>
        <v/>
      </c>
      <c r="Q198" s="29" t="str">
        <f t="shared" si="5"/>
        <v/>
      </c>
    </row>
    <row r="199" spans="1:17" ht="27" customHeight="1">
      <c r="A199" s="3">
        <f t="shared" si="6"/>
        <v>198</v>
      </c>
      <c r="B199" s="296">
        <v>42490</v>
      </c>
      <c r="C199" s="297" t="s">
        <v>4788</v>
      </c>
      <c r="D199" s="297" t="s">
        <v>5553</v>
      </c>
      <c r="E199" s="297" t="s">
        <v>3924</v>
      </c>
      <c r="F199" s="297" t="s">
        <v>498</v>
      </c>
      <c r="G199" s="297" t="s">
        <v>32</v>
      </c>
      <c r="H199" s="298" t="s">
        <v>4789</v>
      </c>
      <c r="I199" s="297">
        <v>5334395560</v>
      </c>
      <c r="J199" s="297" t="s">
        <v>4790</v>
      </c>
      <c r="K199" s="299">
        <v>45604</v>
      </c>
      <c r="L199" s="297" t="s">
        <v>4791</v>
      </c>
      <c r="M199" s="3" t="str">
        <f>IFERROR(INDEX('SINIF GÜNLER'!$A:$C,MATCH('VERİ TABANI'!$D199,'SINIF GÜNLER'!$B:$B,0),MATCH('VERİ TABANI'!$M$1,'SINIF GÜNLER'!$A$1:$C$1,0)),"")</f>
        <v/>
      </c>
      <c r="P199" s="28" t="str">
        <f t="array" ref="P199">IFERROR(SEARCH(ÖĞRETMEN,'VERİ TABANI'!G199,1),"")</f>
        <v/>
      </c>
      <c r="Q199" s="29" t="str">
        <f t="shared" si="5"/>
        <v/>
      </c>
    </row>
    <row r="200" spans="1:17" ht="27" customHeight="1">
      <c r="A200" s="3">
        <f t="shared" si="6"/>
        <v>199</v>
      </c>
      <c r="B200" s="296">
        <v>50222</v>
      </c>
      <c r="C200" s="297" t="s">
        <v>6753</v>
      </c>
      <c r="D200" s="297" t="s">
        <v>5485</v>
      </c>
      <c r="E200" s="297" t="s">
        <v>4624</v>
      </c>
      <c r="F200" s="297" t="s">
        <v>498</v>
      </c>
      <c r="G200" s="297" t="s">
        <v>32</v>
      </c>
      <c r="H200" s="298" t="s">
        <v>1253</v>
      </c>
      <c r="I200" s="297">
        <v>5554230439</v>
      </c>
      <c r="J200" s="297" t="s">
        <v>1657</v>
      </c>
      <c r="K200" s="299">
        <v>45876</v>
      </c>
      <c r="L200" s="297" t="s">
        <v>624</v>
      </c>
      <c r="M200" s="3" t="str">
        <f>IFERROR(INDEX('SINIF GÜNLER'!$A:$C,MATCH('VERİ TABANI'!$D200,'SINIF GÜNLER'!$B:$B,0),MATCH('VERİ TABANI'!$M$1,'SINIF GÜNLER'!$A$1:$C$1,0)),"")</f>
        <v/>
      </c>
      <c r="P200" s="28" t="str">
        <f t="array" ref="P200">IFERROR(SEARCH(ÖĞRETMEN,'VERİ TABANI'!G200,1),"")</f>
        <v/>
      </c>
      <c r="Q200" s="29" t="str">
        <f t="shared" ref="Q200:Q263" si="7">IF(P200="","",ROW())</f>
        <v/>
      </c>
    </row>
    <row r="201" spans="1:17" ht="27" customHeight="1">
      <c r="A201" s="3">
        <f t="shared" si="6"/>
        <v>200</v>
      </c>
      <c r="B201" s="296">
        <v>40609</v>
      </c>
      <c r="C201" s="297" t="s">
        <v>3118</v>
      </c>
      <c r="D201" s="297" t="s">
        <v>5549</v>
      </c>
      <c r="E201" s="297" t="s">
        <v>7508</v>
      </c>
      <c r="F201" s="297" t="s">
        <v>498</v>
      </c>
      <c r="G201" s="297" t="s">
        <v>32</v>
      </c>
      <c r="H201" s="298" t="s">
        <v>1210</v>
      </c>
      <c r="I201" s="297">
        <v>5325780244</v>
      </c>
      <c r="J201" s="297" t="s">
        <v>1778</v>
      </c>
      <c r="K201" s="299">
        <v>45531</v>
      </c>
      <c r="L201" s="297" t="s">
        <v>611</v>
      </c>
      <c r="M201" s="3" t="str">
        <f>IFERROR(INDEX('SINIF GÜNLER'!$A:$C,MATCH('VERİ TABANI'!$D201,'SINIF GÜNLER'!$B:$B,0),MATCH('VERİ TABANI'!$M$1,'SINIF GÜNLER'!$A$1:$C$1,0)),"")</f>
        <v/>
      </c>
      <c r="P201" s="28" t="str">
        <f t="array" ref="P201">IFERROR(SEARCH(ÖĞRETMEN,'VERİ TABANI'!G201,1),"")</f>
        <v/>
      </c>
      <c r="Q201" s="29" t="str">
        <f t="shared" si="7"/>
        <v/>
      </c>
    </row>
    <row r="202" spans="1:17" ht="27" customHeight="1">
      <c r="A202" s="3">
        <f t="shared" si="6"/>
        <v>201</v>
      </c>
      <c r="B202" s="296">
        <v>42015</v>
      </c>
      <c r="C202" s="297" t="s">
        <v>6988</v>
      </c>
      <c r="D202" s="297" t="s">
        <v>5490</v>
      </c>
      <c r="E202" s="297" t="s">
        <v>3926</v>
      </c>
      <c r="F202" s="297" t="s">
        <v>498</v>
      </c>
      <c r="G202" s="297" t="s">
        <v>32</v>
      </c>
      <c r="H202" s="298" t="s">
        <v>6989</v>
      </c>
      <c r="I202" s="297">
        <v>5350120875</v>
      </c>
      <c r="J202" s="297" t="s">
        <v>6990</v>
      </c>
      <c r="K202" s="299">
        <v>45982</v>
      </c>
      <c r="L202" s="297" t="s">
        <v>6991</v>
      </c>
      <c r="M202" s="3" t="str">
        <f>IFERROR(INDEX('SINIF GÜNLER'!$A:$C,MATCH('VERİ TABANI'!$D202,'SINIF GÜNLER'!$B:$B,0),MATCH('VERİ TABANI'!$M$1,'SINIF GÜNLER'!$A$1:$C$1,0)),"")</f>
        <v/>
      </c>
      <c r="P202" s="28" t="str">
        <f t="array" ref="P202">IFERROR(SEARCH(ÖĞRETMEN,'VERİ TABANI'!G202,1),"")</f>
        <v/>
      </c>
      <c r="Q202" s="29" t="str">
        <f t="shared" si="7"/>
        <v/>
      </c>
    </row>
    <row r="203" spans="1:17" ht="27" customHeight="1">
      <c r="A203" s="3">
        <f t="shared" si="6"/>
        <v>202</v>
      </c>
      <c r="B203" s="296">
        <v>40604</v>
      </c>
      <c r="C203" s="297" t="s">
        <v>3434</v>
      </c>
      <c r="D203" s="297" t="s">
        <v>5547</v>
      </c>
      <c r="E203" s="297" t="s">
        <v>3912</v>
      </c>
      <c r="F203" s="297" t="s">
        <v>498</v>
      </c>
      <c r="G203" s="297" t="s">
        <v>32</v>
      </c>
      <c r="H203" s="298" t="s">
        <v>2421</v>
      </c>
      <c r="I203" s="297">
        <v>5052208084</v>
      </c>
      <c r="J203" s="297" t="s">
        <v>2422</v>
      </c>
      <c r="K203" s="299">
        <v>45895</v>
      </c>
      <c r="L203" s="297" t="s">
        <v>2423</v>
      </c>
      <c r="M203" s="3" t="str">
        <f>IFERROR(INDEX('SINIF GÜNLER'!$A:$C,MATCH('VERİ TABANI'!$D203,'SINIF GÜNLER'!$B:$B,0),MATCH('VERİ TABANI'!$M$1,'SINIF GÜNLER'!$A$1:$C$1,0)),"")</f>
        <v/>
      </c>
      <c r="P203" s="28" t="str">
        <f t="array" ref="P203">IFERROR(SEARCH(ÖĞRETMEN,'VERİ TABANI'!G203,1),"")</f>
        <v/>
      </c>
      <c r="Q203" s="29" t="str">
        <f t="shared" si="7"/>
        <v/>
      </c>
    </row>
    <row r="204" spans="1:17" ht="27" customHeight="1">
      <c r="A204" s="3">
        <f t="shared" si="6"/>
        <v>203</v>
      </c>
      <c r="B204" s="296">
        <v>50575</v>
      </c>
      <c r="C204" s="297" t="s">
        <v>5557</v>
      </c>
      <c r="D204" s="297" t="s">
        <v>5550</v>
      </c>
      <c r="E204" s="297" t="s">
        <v>3923</v>
      </c>
      <c r="F204" s="297" t="s">
        <v>498</v>
      </c>
      <c r="G204" s="297" t="s">
        <v>32</v>
      </c>
      <c r="H204" s="298" t="s">
        <v>2421</v>
      </c>
      <c r="I204" s="297">
        <v>5052208084</v>
      </c>
      <c r="J204" s="297" t="s">
        <v>2422</v>
      </c>
      <c r="K204" s="299">
        <v>46050</v>
      </c>
      <c r="L204" s="297" t="s">
        <v>2423</v>
      </c>
      <c r="M204" s="3" t="str">
        <f>IFERROR(INDEX('SINIF GÜNLER'!$A:$C,MATCH('VERİ TABANI'!$D204,'SINIF GÜNLER'!$B:$B,0),MATCH('VERİ TABANI'!$M$1,'SINIF GÜNLER'!$A$1:$C$1,0)),"")</f>
        <v/>
      </c>
      <c r="P204" s="28" t="str">
        <f t="array" ref="P204">IFERROR(SEARCH(ÖĞRETMEN,'VERİ TABANI'!G204,1),"")</f>
        <v/>
      </c>
      <c r="Q204" s="29" t="str">
        <f t="shared" si="7"/>
        <v/>
      </c>
    </row>
    <row r="205" spans="1:17" ht="27" customHeight="1">
      <c r="A205" s="3">
        <f t="shared" si="6"/>
        <v>204</v>
      </c>
      <c r="B205" s="296">
        <v>30923</v>
      </c>
      <c r="C205" s="297" t="s">
        <v>2536</v>
      </c>
      <c r="D205" s="297" t="s">
        <v>5550</v>
      </c>
      <c r="E205" s="297" t="s">
        <v>3924</v>
      </c>
      <c r="F205" s="297" t="s">
        <v>498</v>
      </c>
      <c r="G205" s="297" t="s">
        <v>32</v>
      </c>
      <c r="H205" s="298" t="s">
        <v>2421</v>
      </c>
      <c r="I205" s="297">
        <v>5052208084</v>
      </c>
      <c r="J205" s="297" t="s">
        <v>2422</v>
      </c>
      <c r="K205" s="299">
        <v>45233</v>
      </c>
      <c r="L205" s="297" t="s">
        <v>2423</v>
      </c>
      <c r="M205" s="3" t="str">
        <f>IFERROR(INDEX('SINIF GÜNLER'!$A:$C,MATCH('VERİ TABANI'!$D205,'SINIF GÜNLER'!$B:$B,0),MATCH('VERİ TABANI'!$M$1,'SINIF GÜNLER'!$A$1:$C$1,0)),"")</f>
        <v/>
      </c>
      <c r="P205" s="28" t="str">
        <f t="array" ref="P205">IFERROR(SEARCH(ÖĞRETMEN,'VERİ TABANI'!G205,1),"")</f>
        <v/>
      </c>
      <c r="Q205" s="29" t="str">
        <f t="shared" si="7"/>
        <v/>
      </c>
    </row>
    <row r="206" spans="1:17" ht="27" customHeight="1">
      <c r="A206" s="3">
        <f t="shared" si="6"/>
        <v>205</v>
      </c>
      <c r="B206" s="296">
        <v>30757</v>
      </c>
      <c r="C206" s="297" t="s">
        <v>3985</v>
      </c>
      <c r="D206" s="297" t="s">
        <v>5548</v>
      </c>
      <c r="E206" s="297" t="s">
        <v>7571</v>
      </c>
      <c r="F206" s="297" t="s">
        <v>498</v>
      </c>
      <c r="G206" s="297" t="s">
        <v>32</v>
      </c>
      <c r="H206" s="298" t="s">
        <v>3982</v>
      </c>
      <c r="I206" s="297">
        <v>5434866790</v>
      </c>
      <c r="J206" s="297" t="s">
        <v>3983</v>
      </c>
      <c r="K206" s="299">
        <v>45195</v>
      </c>
      <c r="L206" s="297" t="s">
        <v>3984</v>
      </c>
      <c r="M206" s="3" t="str">
        <f>IFERROR(INDEX('SINIF GÜNLER'!$A:$C,MATCH('VERİ TABANI'!$D206,'SINIF GÜNLER'!$B:$B,0),MATCH('VERİ TABANI'!$M$1,'SINIF GÜNLER'!$A$1:$C$1,0)),"")</f>
        <v/>
      </c>
      <c r="P206" s="28" t="str">
        <f t="array" ref="P206">IFERROR(SEARCH(ÖĞRETMEN,'VERİ TABANI'!G206,1),"")</f>
        <v/>
      </c>
      <c r="Q206" s="29" t="str">
        <f t="shared" si="7"/>
        <v/>
      </c>
    </row>
    <row r="207" spans="1:17" ht="27" customHeight="1">
      <c r="A207" s="3">
        <f t="shared" si="6"/>
        <v>206</v>
      </c>
      <c r="B207" s="296">
        <v>30878</v>
      </c>
      <c r="C207" s="297" t="s">
        <v>3986</v>
      </c>
      <c r="D207" s="297" t="s">
        <v>5549</v>
      </c>
      <c r="E207" s="297" t="s">
        <v>7076</v>
      </c>
      <c r="F207" s="297" t="s">
        <v>498</v>
      </c>
      <c r="G207" s="297" t="s">
        <v>32</v>
      </c>
      <c r="H207" s="298" t="s">
        <v>3982</v>
      </c>
      <c r="I207" s="297">
        <v>5434866790</v>
      </c>
      <c r="J207" s="297" t="s">
        <v>3983</v>
      </c>
      <c r="K207" s="299">
        <v>45223</v>
      </c>
      <c r="L207" s="297" t="s">
        <v>3984</v>
      </c>
      <c r="M207" s="3" t="str">
        <f>IFERROR(INDEX('SINIF GÜNLER'!$A:$C,MATCH('VERİ TABANI'!$D207,'SINIF GÜNLER'!$B:$B,0),MATCH('VERİ TABANI'!$M$1,'SINIF GÜNLER'!$A$1:$C$1,0)),"")</f>
        <v/>
      </c>
      <c r="P207" s="28" t="str">
        <f t="array" ref="P207">IFERROR(SEARCH(ÖĞRETMEN,'VERİ TABANI'!G207,1),"")</f>
        <v/>
      </c>
      <c r="Q207" s="29" t="str">
        <f t="shared" si="7"/>
        <v/>
      </c>
    </row>
    <row r="208" spans="1:17" ht="27" customHeight="1">
      <c r="A208" s="3">
        <f t="shared" si="6"/>
        <v>207</v>
      </c>
      <c r="B208" s="296">
        <v>41197</v>
      </c>
      <c r="C208" s="297" t="s">
        <v>4805</v>
      </c>
      <c r="D208" s="297" t="s">
        <v>5549</v>
      </c>
      <c r="E208" s="297" t="s">
        <v>7572</v>
      </c>
      <c r="F208" s="297" t="s">
        <v>498</v>
      </c>
      <c r="G208" s="297" t="s">
        <v>32</v>
      </c>
      <c r="H208" s="298" t="s">
        <v>1967</v>
      </c>
      <c r="I208" s="297">
        <v>3322372666</v>
      </c>
      <c r="J208" s="297" t="s">
        <v>3124</v>
      </c>
      <c r="K208" s="299">
        <v>45616</v>
      </c>
      <c r="L208" s="297" t="s">
        <v>1968</v>
      </c>
      <c r="M208" s="3" t="str">
        <f>IFERROR(INDEX('SINIF GÜNLER'!$A:$C,MATCH('VERİ TABANI'!$D208,'SINIF GÜNLER'!$B:$B,0),MATCH('VERİ TABANI'!$M$1,'SINIF GÜNLER'!$A$1:$C$1,0)),"")</f>
        <v/>
      </c>
      <c r="P208" s="28" t="str">
        <f t="array" ref="P208">IFERROR(SEARCH(ÖĞRETMEN,'VERİ TABANI'!G208,1),"")</f>
        <v/>
      </c>
      <c r="Q208" s="29" t="str">
        <f t="shared" si="7"/>
        <v/>
      </c>
    </row>
    <row r="209" spans="1:17" ht="27" customHeight="1">
      <c r="A209" s="3">
        <f t="shared" si="6"/>
        <v>208</v>
      </c>
      <c r="B209" s="296">
        <v>51347</v>
      </c>
      <c r="C209" s="297" t="s">
        <v>7573</v>
      </c>
      <c r="D209" s="297" t="s">
        <v>5485</v>
      </c>
      <c r="E209" s="297" t="s">
        <v>6992</v>
      </c>
      <c r="F209" s="297" t="s">
        <v>498</v>
      </c>
      <c r="G209" s="297" t="s">
        <v>32</v>
      </c>
      <c r="H209" s="298" t="s">
        <v>7574</v>
      </c>
      <c r="I209" s="297">
        <v>5358248011</v>
      </c>
      <c r="J209" s="297" t="s">
        <v>7575</v>
      </c>
      <c r="K209" s="299">
        <v>46064</v>
      </c>
      <c r="L209" s="297" t="s">
        <v>7576</v>
      </c>
      <c r="M209" s="3" t="str">
        <f>IFERROR(INDEX('SINIF GÜNLER'!$A:$C,MATCH('VERİ TABANI'!$D209,'SINIF GÜNLER'!$B:$B,0),MATCH('VERİ TABANI'!$M$1,'SINIF GÜNLER'!$A$1:$C$1,0)),"")</f>
        <v/>
      </c>
      <c r="P209" s="28" t="str">
        <f t="array" ref="P209">IFERROR(SEARCH(ÖĞRETMEN,'VERİ TABANI'!G209,1),"")</f>
        <v/>
      </c>
      <c r="Q209" s="29" t="str">
        <f t="shared" si="7"/>
        <v/>
      </c>
    </row>
    <row r="210" spans="1:17" ht="27" customHeight="1">
      <c r="A210" s="3">
        <f t="shared" si="6"/>
        <v>209</v>
      </c>
      <c r="B210" s="296">
        <v>42331</v>
      </c>
      <c r="C210" s="297" t="s">
        <v>578</v>
      </c>
      <c r="D210" s="297" t="s">
        <v>5549</v>
      </c>
      <c r="E210" s="297" t="s">
        <v>3915</v>
      </c>
      <c r="F210" s="297" t="s">
        <v>498</v>
      </c>
      <c r="G210" s="297" t="s">
        <v>32</v>
      </c>
      <c r="H210" s="298" t="s">
        <v>3988</v>
      </c>
      <c r="I210" s="297">
        <v>5537986642</v>
      </c>
      <c r="J210" s="297" t="s">
        <v>3989</v>
      </c>
      <c r="K210" s="299">
        <v>45587</v>
      </c>
      <c r="L210" s="297" t="s">
        <v>3990</v>
      </c>
      <c r="M210" s="3" t="str">
        <f>IFERROR(INDEX('SINIF GÜNLER'!$A:$C,MATCH('VERİ TABANI'!$D210,'SINIF GÜNLER'!$B:$B,0),MATCH('VERİ TABANI'!$M$1,'SINIF GÜNLER'!$A$1:$C$1,0)),"")</f>
        <v/>
      </c>
      <c r="P210" s="28" t="str">
        <f t="array" ref="P210">IFERROR(SEARCH(ÖĞRETMEN,'VERİ TABANI'!G210,1),"")</f>
        <v/>
      </c>
      <c r="Q210" s="29" t="str">
        <f t="shared" si="7"/>
        <v/>
      </c>
    </row>
    <row r="211" spans="1:17" ht="27" customHeight="1">
      <c r="A211" s="3">
        <f t="shared" si="6"/>
        <v>210</v>
      </c>
      <c r="B211" s="296">
        <v>51362</v>
      </c>
      <c r="C211" s="297" t="s">
        <v>7577</v>
      </c>
      <c r="D211" s="297" t="s">
        <v>5551</v>
      </c>
      <c r="E211" s="297" t="s">
        <v>7578</v>
      </c>
      <c r="F211" s="297" t="s">
        <v>498</v>
      </c>
      <c r="G211" s="297" t="s">
        <v>32</v>
      </c>
      <c r="H211" s="298" t="s">
        <v>3988</v>
      </c>
      <c r="I211" s="297">
        <v>5537986642</v>
      </c>
      <c r="J211" s="297" t="s">
        <v>3989</v>
      </c>
      <c r="K211" s="299">
        <v>46076</v>
      </c>
      <c r="L211" s="297" t="s">
        <v>3990</v>
      </c>
      <c r="M211" s="3" t="str">
        <f>IFERROR(INDEX('SINIF GÜNLER'!$A:$C,MATCH('VERİ TABANI'!$D211,'SINIF GÜNLER'!$B:$B,0),MATCH('VERİ TABANI'!$M$1,'SINIF GÜNLER'!$A$1:$C$1,0)),"")</f>
        <v/>
      </c>
      <c r="P211" s="28" t="str">
        <f t="array" ref="P211">IFERROR(SEARCH(ÖĞRETMEN,'VERİ TABANI'!G211,1),"")</f>
        <v/>
      </c>
      <c r="Q211" s="29" t="str">
        <f t="shared" si="7"/>
        <v/>
      </c>
    </row>
    <row r="212" spans="1:17" ht="27" customHeight="1">
      <c r="A212" s="3">
        <f t="shared" si="6"/>
        <v>211</v>
      </c>
      <c r="B212" s="296">
        <v>50601</v>
      </c>
      <c r="C212" s="297" t="s">
        <v>5556</v>
      </c>
      <c r="D212" s="297" t="s">
        <v>5555</v>
      </c>
      <c r="E212" s="297" t="s">
        <v>3915</v>
      </c>
      <c r="F212" s="297" t="s">
        <v>498</v>
      </c>
      <c r="G212" s="297" t="s">
        <v>32</v>
      </c>
      <c r="H212" s="298" t="s">
        <v>3988</v>
      </c>
      <c r="I212" s="297">
        <v>5537986642</v>
      </c>
      <c r="J212" s="297" t="s">
        <v>3989</v>
      </c>
      <c r="K212" s="299">
        <v>45916</v>
      </c>
      <c r="L212" s="297" t="s">
        <v>3990</v>
      </c>
      <c r="M212" s="3" t="str">
        <f>IFERROR(INDEX('SINIF GÜNLER'!$A:$C,MATCH('VERİ TABANI'!$D212,'SINIF GÜNLER'!$B:$B,0),MATCH('VERİ TABANI'!$M$1,'SINIF GÜNLER'!$A$1:$C$1,0)),"")</f>
        <v/>
      </c>
      <c r="P212" s="28" t="str">
        <f t="array" ref="P212">IFERROR(SEARCH(ÖĞRETMEN,'VERİ TABANI'!G212,1),"")</f>
        <v/>
      </c>
      <c r="Q212" s="29" t="str">
        <f t="shared" si="7"/>
        <v/>
      </c>
    </row>
    <row r="213" spans="1:17" ht="27" customHeight="1">
      <c r="A213" s="3">
        <f t="shared" si="6"/>
        <v>212</v>
      </c>
      <c r="B213" s="296">
        <v>50318</v>
      </c>
      <c r="C213" s="297" t="s">
        <v>5558</v>
      </c>
      <c r="D213" s="297" t="s">
        <v>5555</v>
      </c>
      <c r="E213" s="297" t="s">
        <v>3912</v>
      </c>
      <c r="F213" s="297" t="s">
        <v>498</v>
      </c>
      <c r="G213" s="297" t="s">
        <v>32</v>
      </c>
      <c r="H213" s="298" t="s">
        <v>3988</v>
      </c>
      <c r="I213" s="297">
        <v>5537986642</v>
      </c>
      <c r="J213" s="297" t="s">
        <v>3989</v>
      </c>
      <c r="K213" s="299">
        <v>45890</v>
      </c>
      <c r="L213" s="297" t="s">
        <v>3990</v>
      </c>
      <c r="M213" s="3" t="str">
        <f>IFERROR(INDEX('SINIF GÜNLER'!$A:$C,MATCH('VERİ TABANI'!$D213,'SINIF GÜNLER'!$B:$B,0),MATCH('VERİ TABANI'!$M$1,'SINIF GÜNLER'!$A$1:$C$1,0)),"")</f>
        <v/>
      </c>
      <c r="P213" s="28" t="str">
        <f t="array" ref="P213">IFERROR(SEARCH(ÖĞRETMEN,'VERİ TABANI'!G213,1),"")</f>
        <v/>
      </c>
      <c r="Q213" s="29" t="str">
        <f t="shared" si="7"/>
        <v/>
      </c>
    </row>
    <row r="214" spans="1:17" ht="27" customHeight="1">
      <c r="A214" s="3">
        <f t="shared" si="6"/>
        <v>213</v>
      </c>
      <c r="B214" s="296">
        <v>51229</v>
      </c>
      <c r="C214" s="297" t="s">
        <v>7579</v>
      </c>
      <c r="D214" s="297" t="s">
        <v>5555</v>
      </c>
      <c r="E214" s="297" t="s">
        <v>4593</v>
      </c>
      <c r="F214" s="297" t="s">
        <v>498</v>
      </c>
      <c r="G214" s="297" t="s">
        <v>32</v>
      </c>
      <c r="H214" s="298" t="s">
        <v>7580</v>
      </c>
      <c r="I214" s="297">
        <v>5347952442</v>
      </c>
      <c r="J214" s="297" t="s">
        <v>7581</v>
      </c>
      <c r="K214" s="299">
        <v>46006</v>
      </c>
      <c r="L214" s="297" t="s">
        <v>7582</v>
      </c>
      <c r="M214" s="3" t="str">
        <f>IFERROR(INDEX('SINIF GÜNLER'!$A:$C,MATCH('VERİ TABANI'!$D214,'SINIF GÜNLER'!$B:$B,0),MATCH('VERİ TABANI'!$M$1,'SINIF GÜNLER'!$A$1:$C$1,0)),"")</f>
        <v/>
      </c>
      <c r="P214" s="28" t="str">
        <f t="array" ref="P214">IFERROR(SEARCH(ÖĞRETMEN,'VERİ TABANI'!G214,1),"")</f>
        <v/>
      </c>
      <c r="Q214" s="29" t="str">
        <f t="shared" si="7"/>
        <v/>
      </c>
    </row>
    <row r="215" spans="1:17" ht="27" customHeight="1">
      <c r="A215" s="3">
        <f t="shared" si="6"/>
        <v>214</v>
      </c>
      <c r="B215" s="296">
        <v>51218</v>
      </c>
      <c r="C215" s="297" t="s">
        <v>7583</v>
      </c>
      <c r="D215" s="297" t="s">
        <v>5553</v>
      </c>
      <c r="E215" s="297" t="s">
        <v>3926</v>
      </c>
      <c r="F215" s="297" t="s">
        <v>498</v>
      </c>
      <c r="G215" s="297" t="s">
        <v>32</v>
      </c>
      <c r="H215" s="298" t="s">
        <v>7580</v>
      </c>
      <c r="I215" s="297">
        <v>5347952442</v>
      </c>
      <c r="J215" s="297" t="s">
        <v>7581</v>
      </c>
      <c r="K215" s="299">
        <v>46003</v>
      </c>
      <c r="L215" s="297" t="s">
        <v>7582</v>
      </c>
      <c r="M215" s="3" t="str">
        <f>IFERROR(INDEX('SINIF GÜNLER'!$A:$C,MATCH('VERİ TABANI'!$D215,'SINIF GÜNLER'!$B:$B,0),MATCH('VERİ TABANI'!$M$1,'SINIF GÜNLER'!$A$1:$C$1,0)),"")</f>
        <v/>
      </c>
      <c r="P215" s="28" t="str">
        <f t="array" ref="P215">IFERROR(SEARCH(ÖĞRETMEN,'VERİ TABANI'!G215,1),"")</f>
        <v/>
      </c>
      <c r="Q215" s="29" t="str">
        <f t="shared" si="7"/>
        <v/>
      </c>
    </row>
    <row r="216" spans="1:17" ht="27" customHeight="1">
      <c r="A216" s="3">
        <f t="shared" si="6"/>
        <v>215</v>
      </c>
      <c r="B216" s="296">
        <v>30424</v>
      </c>
      <c r="C216" s="297" t="s">
        <v>7584</v>
      </c>
      <c r="D216" s="297" t="s">
        <v>5548</v>
      </c>
      <c r="E216" s="297" t="s">
        <v>3968</v>
      </c>
      <c r="F216" s="297" t="s">
        <v>498</v>
      </c>
      <c r="G216" s="297" t="s">
        <v>32</v>
      </c>
      <c r="H216" s="298" t="s">
        <v>7580</v>
      </c>
      <c r="I216" s="297">
        <v>5347952442</v>
      </c>
      <c r="J216" s="297" t="s">
        <v>7581</v>
      </c>
      <c r="K216" s="299">
        <v>46002</v>
      </c>
      <c r="L216" s="297" t="s">
        <v>7582</v>
      </c>
      <c r="M216" s="3" t="str">
        <f>IFERROR(INDEX('SINIF GÜNLER'!$A:$C,MATCH('VERİ TABANI'!$D216,'SINIF GÜNLER'!$B:$B,0),MATCH('VERİ TABANI'!$M$1,'SINIF GÜNLER'!$A$1:$C$1,0)),"")</f>
        <v/>
      </c>
      <c r="P216" s="28" t="str">
        <f t="array" ref="P216">IFERROR(SEARCH(ÖĞRETMEN,'VERİ TABANI'!G216,1),"")</f>
        <v/>
      </c>
      <c r="Q216" s="29" t="str">
        <f t="shared" si="7"/>
        <v/>
      </c>
    </row>
    <row r="217" spans="1:17" ht="27" customHeight="1">
      <c r="A217" s="3">
        <f t="shared" si="6"/>
        <v>216</v>
      </c>
      <c r="B217" s="296">
        <v>51214</v>
      </c>
      <c r="C217" s="297" t="s">
        <v>7585</v>
      </c>
      <c r="D217" s="297" t="s">
        <v>5550</v>
      </c>
      <c r="E217" s="297" t="s">
        <v>4593</v>
      </c>
      <c r="F217" s="297" t="s">
        <v>498</v>
      </c>
      <c r="G217" s="297" t="s">
        <v>32</v>
      </c>
      <c r="H217" s="298" t="s">
        <v>7580</v>
      </c>
      <c r="I217" s="297">
        <v>5347952442</v>
      </c>
      <c r="J217" s="297" t="s">
        <v>7581</v>
      </c>
      <c r="K217" s="299">
        <v>46002</v>
      </c>
      <c r="L217" s="297" t="s">
        <v>7582</v>
      </c>
      <c r="M217" s="3" t="str">
        <f>IFERROR(INDEX('SINIF GÜNLER'!$A:$C,MATCH('VERİ TABANI'!$D217,'SINIF GÜNLER'!$B:$B,0),MATCH('VERİ TABANI'!$M$1,'SINIF GÜNLER'!$A$1:$C$1,0)),"")</f>
        <v/>
      </c>
      <c r="P217" s="28" t="str">
        <f t="array" ref="P217">IFERROR(SEARCH(ÖĞRETMEN,'VERİ TABANI'!G217,1),"")</f>
        <v/>
      </c>
      <c r="Q217" s="29" t="str">
        <f t="shared" si="7"/>
        <v/>
      </c>
    </row>
    <row r="218" spans="1:17" ht="27" customHeight="1">
      <c r="A218" s="3">
        <f t="shared" si="6"/>
        <v>217</v>
      </c>
      <c r="B218" s="296">
        <v>51349</v>
      </c>
      <c r="C218" s="297" t="s">
        <v>7586</v>
      </c>
      <c r="D218" s="297" t="s">
        <v>5554</v>
      </c>
      <c r="E218" s="297" t="s">
        <v>4747</v>
      </c>
      <c r="F218" s="297" t="s">
        <v>498</v>
      </c>
      <c r="G218" s="297" t="s">
        <v>32</v>
      </c>
      <c r="H218" s="298" t="s">
        <v>7580</v>
      </c>
      <c r="I218" s="297">
        <v>5347952442</v>
      </c>
      <c r="J218" s="297" t="s">
        <v>7581</v>
      </c>
      <c r="K218" s="299">
        <v>46064</v>
      </c>
      <c r="L218" s="297" t="s">
        <v>7582</v>
      </c>
      <c r="M218" s="3" t="str">
        <f>IFERROR(INDEX('SINIF GÜNLER'!$A:$C,MATCH('VERİ TABANI'!$D218,'SINIF GÜNLER'!$B:$B,0),MATCH('VERİ TABANI'!$M$1,'SINIF GÜNLER'!$A$1:$C$1,0)),"")</f>
        <v/>
      </c>
      <c r="P218" s="28" t="str">
        <f t="array" ref="P218">IFERROR(SEARCH(ÖĞRETMEN,'VERİ TABANI'!G218,1),"")</f>
        <v/>
      </c>
      <c r="Q218" s="29" t="str">
        <f t="shared" si="7"/>
        <v/>
      </c>
    </row>
    <row r="219" spans="1:17" ht="27" customHeight="1">
      <c r="A219" s="3">
        <f t="shared" si="6"/>
        <v>218</v>
      </c>
      <c r="B219" s="296">
        <v>51219</v>
      </c>
      <c r="C219" s="297" t="s">
        <v>7587</v>
      </c>
      <c r="D219" s="297" t="s">
        <v>5547</v>
      </c>
      <c r="E219" s="297" t="s">
        <v>3912</v>
      </c>
      <c r="F219" s="297" t="s">
        <v>498</v>
      </c>
      <c r="G219" s="297" t="s">
        <v>32</v>
      </c>
      <c r="H219" s="298" t="s">
        <v>7580</v>
      </c>
      <c r="I219" s="297">
        <v>5347952442</v>
      </c>
      <c r="J219" s="297" t="s">
        <v>7581</v>
      </c>
      <c r="K219" s="299">
        <v>46003</v>
      </c>
      <c r="L219" s="297" t="s">
        <v>7582</v>
      </c>
      <c r="M219" s="3" t="str">
        <f>IFERROR(INDEX('SINIF GÜNLER'!$A:$C,MATCH('VERİ TABANI'!$D219,'SINIF GÜNLER'!$B:$B,0),MATCH('VERİ TABANI'!$M$1,'SINIF GÜNLER'!$A$1:$C$1,0)),"")</f>
        <v/>
      </c>
      <c r="P219" s="28" t="str">
        <f t="array" ref="P219">IFERROR(SEARCH(ÖĞRETMEN,'VERİ TABANI'!G219,1),"")</f>
        <v/>
      </c>
      <c r="Q219" s="29" t="str">
        <f t="shared" si="7"/>
        <v/>
      </c>
    </row>
    <row r="220" spans="1:17" ht="27" customHeight="1">
      <c r="A220" s="3">
        <f t="shared" si="6"/>
        <v>219</v>
      </c>
      <c r="B220" s="296">
        <v>60013</v>
      </c>
      <c r="C220" s="297" t="s">
        <v>7588</v>
      </c>
      <c r="D220" s="297"/>
      <c r="E220" s="297"/>
      <c r="F220" s="297" t="s">
        <v>498</v>
      </c>
      <c r="G220" s="297" t="s">
        <v>32</v>
      </c>
      <c r="H220" s="298" t="s">
        <v>7589</v>
      </c>
      <c r="I220" s="297">
        <v>5541907103</v>
      </c>
      <c r="J220" s="297" t="s">
        <v>7590</v>
      </c>
      <c r="K220" s="299">
        <v>46079</v>
      </c>
      <c r="L220" s="297" t="s">
        <v>7591</v>
      </c>
      <c r="M220" s="3" t="str">
        <f>IFERROR(INDEX('SINIF GÜNLER'!$A:$C,MATCH('VERİ TABANI'!$D220,'SINIF GÜNLER'!$B:$B,0),MATCH('VERİ TABANI'!$M$1,'SINIF GÜNLER'!$A$1:$C$1,0)),"")</f>
        <v/>
      </c>
      <c r="P220" s="28" t="str">
        <f t="array" ref="P220">IFERROR(SEARCH(ÖĞRETMEN,'VERİ TABANI'!G220,1),"")</f>
        <v/>
      </c>
      <c r="Q220" s="29" t="str">
        <f t="shared" si="7"/>
        <v/>
      </c>
    </row>
    <row r="221" spans="1:17" ht="27" customHeight="1">
      <c r="A221" s="3">
        <f t="shared" si="6"/>
        <v>220</v>
      </c>
      <c r="B221" s="296">
        <v>42907</v>
      </c>
      <c r="C221" s="297" t="s">
        <v>5023</v>
      </c>
      <c r="D221" s="297" t="s">
        <v>5485</v>
      </c>
      <c r="E221" s="297" t="s">
        <v>4592</v>
      </c>
      <c r="F221" s="297" t="s">
        <v>498</v>
      </c>
      <c r="G221" s="297" t="s">
        <v>32</v>
      </c>
      <c r="H221" s="298" t="s">
        <v>6993</v>
      </c>
      <c r="I221" s="297">
        <v>5354769709</v>
      </c>
      <c r="J221" s="297" t="s">
        <v>6994</v>
      </c>
      <c r="K221" s="299">
        <v>46113</v>
      </c>
      <c r="L221" s="297" t="s">
        <v>6995</v>
      </c>
      <c r="M221" s="3" t="str">
        <f>IFERROR(INDEX('SINIF GÜNLER'!$A:$C,MATCH('VERİ TABANI'!$D221,'SINIF GÜNLER'!$B:$B,0),MATCH('VERİ TABANI'!$M$1,'SINIF GÜNLER'!$A$1:$C$1,0)),"")</f>
        <v/>
      </c>
      <c r="P221" s="28" t="str">
        <f t="array" ref="P221">IFERROR(SEARCH(ÖĞRETMEN,'VERİ TABANI'!G221,1),"")</f>
        <v/>
      </c>
      <c r="Q221" s="29" t="str">
        <f t="shared" si="7"/>
        <v/>
      </c>
    </row>
    <row r="222" spans="1:17" ht="27" customHeight="1">
      <c r="A222" s="3">
        <f t="shared" si="6"/>
        <v>221</v>
      </c>
      <c r="B222" s="296">
        <v>1411</v>
      </c>
      <c r="C222" s="297" t="s">
        <v>1969</v>
      </c>
      <c r="D222" s="297" t="s">
        <v>5565</v>
      </c>
      <c r="E222" s="297" t="s">
        <v>7592</v>
      </c>
      <c r="F222" s="297" t="s">
        <v>498</v>
      </c>
      <c r="G222" s="297" t="s">
        <v>32</v>
      </c>
      <c r="H222" s="298" t="s">
        <v>1970</v>
      </c>
      <c r="I222" s="297">
        <v>3322387182</v>
      </c>
      <c r="J222" s="297" t="s">
        <v>1971</v>
      </c>
      <c r="K222" s="299">
        <v>45167</v>
      </c>
      <c r="L222" s="297" t="s">
        <v>576</v>
      </c>
      <c r="M222" s="3" t="str">
        <f>IFERROR(INDEX('SINIF GÜNLER'!$A:$C,MATCH('VERİ TABANI'!$D222,'SINIF GÜNLER'!$B:$B,0),MATCH('VERİ TABANI'!$M$1,'SINIF GÜNLER'!$A$1:$C$1,0)),"")</f>
        <v/>
      </c>
      <c r="P222" s="28" t="str">
        <f t="array" ref="P222">IFERROR(SEARCH(ÖĞRETMEN,'VERİ TABANI'!G222,1),"")</f>
        <v/>
      </c>
      <c r="Q222" s="29" t="str">
        <f t="shared" si="7"/>
        <v/>
      </c>
    </row>
    <row r="223" spans="1:17" ht="27" customHeight="1">
      <c r="A223" s="3">
        <f t="shared" si="6"/>
        <v>222</v>
      </c>
      <c r="B223" s="296">
        <v>42511</v>
      </c>
      <c r="C223" s="297" t="s">
        <v>4724</v>
      </c>
      <c r="D223" s="297" t="s">
        <v>5559</v>
      </c>
      <c r="E223" s="297" t="s">
        <v>4592</v>
      </c>
      <c r="F223" s="297" t="s">
        <v>498</v>
      </c>
      <c r="G223" s="297" t="s">
        <v>32</v>
      </c>
      <c r="H223" s="298" t="s">
        <v>1970</v>
      </c>
      <c r="I223" s="297">
        <v>3322387182</v>
      </c>
      <c r="J223" s="297" t="s">
        <v>1971</v>
      </c>
      <c r="K223" s="299">
        <v>45607</v>
      </c>
      <c r="L223" s="297" t="s">
        <v>576</v>
      </c>
      <c r="M223" s="3" t="str">
        <f>IFERROR(INDEX('SINIF GÜNLER'!$A:$C,MATCH('VERİ TABANI'!$D223,'SINIF GÜNLER'!$B:$B,0),MATCH('VERİ TABANI'!$M$1,'SINIF GÜNLER'!$A$1:$C$1,0)),"")</f>
        <v/>
      </c>
      <c r="P223" s="28" t="str">
        <f t="array" ref="P223">IFERROR(SEARCH(ÖĞRETMEN,'VERİ TABANI'!G223,1),"")</f>
        <v/>
      </c>
      <c r="Q223" s="29" t="str">
        <f t="shared" si="7"/>
        <v/>
      </c>
    </row>
    <row r="224" spans="1:17" ht="27" customHeight="1">
      <c r="A224" s="3">
        <f t="shared" si="6"/>
        <v>223</v>
      </c>
      <c r="B224" s="296">
        <v>50979</v>
      </c>
      <c r="C224" s="297" t="s">
        <v>5560</v>
      </c>
      <c r="D224" s="297" t="s">
        <v>5485</v>
      </c>
      <c r="E224" s="297" t="s">
        <v>3926</v>
      </c>
      <c r="F224" s="297" t="s">
        <v>498</v>
      </c>
      <c r="G224" s="297" t="s">
        <v>32</v>
      </c>
      <c r="H224" s="298" t="s">
        <v>5561</v>
      </c>
      <c r="I224" s="297">
        <v>5542204859</v>
      </c>
      <c r="J224" s="297" t="s">
        <v>5562</v>
      </c>
      <c r="K224" s="299">
        <v>45950</v>
      </c>
      <c r="L224" s="297" t="s">
        <v>5563</v>
      </c>
      <c r="M224" s="3" t="str">
        <f>IFERROR(INDEX('SINIF GÜNLER'!$A:$C,MATCH('VERİ TABANI'!$D224,'SINIF GÜNLER'!$B:$B,0),MATCH('VERİ TABANI'!$M$1,'SINIF GÜNLER'!$A$1:$C$1,0)),"")</f>
        <v/>
      </c>
      <c r="P224" s="28" t="str">
        <f t="array" ref="P224">IFERROR(SEARCH(ÖĞRETMEN,'VERİ TABANI'!G224,1),"")</f>
        <v/>
      </c>
      <c r="Q224" s="29" t="str">
        <f t="shared" si="7"/>
        <v/>
      </c>
    </row>
    <row r="225" spans="1:17" ht="27" customHeight="1">
      <c r="A225" s="3">
        <f t="shared" si="6"/>
        <v>224</v>
      </c>
      <c r="B225" s="296">
        <v>51311</v>
      </c>
      <c r="C225" s="297" t="s">
        <v>7593</v>
      </c>
      <c r="D225" s="297" t="s">
        <v>5485</v>
      </c>
      <c r="E225" s="297" t="s">
        <v>3915</v>
      </c>
      <c r="F225" s="297" t="s">
        <v>498</v>
      </c>
      <c r="G225" s="297" t="s">
        <v>32</v>
      </c>
      <c r="H225" s="298" t="s">
        <v>7594</v>
      </c>
      <c r="I225" s="297">
        <v>5325533147</v>
      </c>
      <c r="J225" s="297" t="s">
        <v>7595</v>
      </c>
      <c r="K225" s="299">
        <v>46034</v>
      </c>
      <c r="L225" s="297" t="s">
        <v>7596</v>
      </c>
      <c r="M225" s="3" t="str">
        <f>IFERROR(INDEX('SINIF GÜNLER'!$A:$C,MATCH('VERİ TABANI'!$D225,'SINIF GÜNLER'!$B:$B,0),MATCH('VERİ TABANI'!$M$1,'SINIF GÜNLER'!$A$1:$C$1,0)),"")</f>
        <v/>
      </c>
      <c r="P225" s="28" t="str">
        <f t="array" ref="P225">IFERROR(SEARCH(ÖĞRETMEN,'VERİ TABANI'!G225,1),"")</f>
        <v/>
      </c>
      <c r="Q225" s="29" t="str">
        <f t="shared" si="7"/>
        <v/>
      </c>
    </row>
    <row r="226" spans="1:17" ht="27" customHeight="1">
      <c r="A226" s="3">
        <f t="shared" si="6"/>
        <v>225</v>
      </c>
      <c r="B226" s="296">
        <v>20004</v>
      </c>
      <c r="C226" s="297" t="s">
        <v>360</v>
      </c>
      <c r="D226" s="297" t="s">
        <v>5559</v>
      </c>
      <c r="E226" s="297" t="s">
        <v>4593</v>
      </c>
      <c r="F226" s="297" t="s">
        <v>498</v>
      </c>
      <c r="G226" s="297" t="s">
        <v>32</v>
      </c>
      <c r="H226" s="298" t="s">
        <v>2714</v>
      </c>
      <c r="I226" s="297">
        <v>5535073067</v>
      </c>
      <c r="J226" s="297" t="s">
        <v>2715</v>
      </c>
      <c r="K226" s="299">
        <v>45617</v>
      </c>
      <c r="L226" s="297" t="s">
        <v>2716</v>
      </c>
      <c r="M226" s="3" t="str">
        <f>IFERROR(INDEX('SINIF GÜNLER'!$A:$C,MATCH('VERİ TABANI'!$D226,'SINIF GÜNLER'!$B:$B,0),MATCH('VERİ TABANI'!$M$1,'SINIF GÜNLER'!$A$1:$C$1,0)),"")</f>
        <v/>
      </c>
      <c r="P226" s="28" t="str">
        <f t="array" ref="P226">IFERROR(SEARCH(ÖĞRETMEN,'VERİ TABANI'!G226,1),"")</f>
        <v/>
      </c>
      <c r="Q226" s="29" t="str">
        <f t="shared" si="7"/>
        <v/>
      </c>
    </row>
    <row r="227" spans="1:17" ht="27" customHeight="1">
      <c r="A227" s="3">
        <f t="shared" si="6"/>
        <v>226</v>
      </c>
      <c r="B227" s="296">
        <v>50879</v>
      </c>
      <c r="C227" s="297" t="s">
        <v>5564</v>
      </c>
      <c r="D227" s="297" t="s">
        <v>5550</v>
      </c>
      <c r="E227" s="297" t="s">
        <v>3968</v>
      </c>
      <c r="F227" s="297" t="s">
        <v>498</v>
      </c>
      <c r="G227" s="297" t="s">
        <v>32</v>
      </c>
      <c r="H227" s="298" t="s">
        <v>2714</v>
      </c>
      <c r="I227" s="297">
        <v>5535073067</v>
      </c>
      <c r="J227" s="297" t="s">
        <v>2715</v>
      </c>
      <c r="K227" s="299">
        <v>45938</v>
      </c>
      <c r="L227" s="297" t="s">
        <v>2716</v>
      </c>
      <c r="M227" s="3" t="str">
        <f>IFERROR(INDEX('SINIF GÜNLER'!$A:$C,MATCH('VERİ TABANI'!$D227,'SINIF GÜNLER'!$B:$B,0),MATCH('VERİ TABANI'!$M$1,'SINIF GÜNLER'!$A$1:$C$1,0)),"")</f>
        <v/>
      </c>
      <c r="P227" s="28" t="str">
        <f t="array" ref="P227">IFERROR(SEARCH(ÖĞRETMEN,'VERİ TABANI'!G227,1),"")</f>
        <v/>
      </c>
      <c r="Q227" s="29" t="str">
        <f t="shared" si="7"/>
        <v/>
      </c>
    </row>
    <row r="228" spans="1:17" ht="27" customHeight="1">
      <c r="A228" s="3">
        <f t="shared" si="6"/>
        <v>227</v>
      </c>
      <c r="B228" s="296">
        <v>40578</v>
      </c>
      <c r="C228" s="297" t="s">
        <v>3308</v>
      </c>
      <c r="D228" s="297" t="s">
        <v>5565</v>
      </c>
      <c r="E228" s="297" t="s">
        <v>3924</v>
      </c>
      <c r="F228" s="297" t="s">
        <v>498</v>
      </c>
      <c r="G228" s="297" t="s">
        <v>32</v>
      </c>
      <c r="H228" s="298" t="s">
        <v>2714</v>
      </c>
      <c r="I228" s="297">
        <v>5535073067</v>
      </c>
      <c r="J228" s="297" t="s">
        <v>2715</v>
      </c>
      <c r="K228" s="299">
        <v>45639</v>
      </c>
      <c r="L228" s="297" t="s">
        <v>2716</v>
      </c>
      <c r="M228" s="3" t="str">
        <f>IFERROR(INDEX('SINIF GÜNLER'!$A:$C,MATCH('VERİ TABANI'!$D228,'SINIF GÜNLER'!$B:$B,0),MATCH('VERİ TABANI'!$M$1,'SINIF GÜNLER'!$A$1:$C$1,0)),"")</f>
        <v/>
      </c>
      <c r="P228" s="28" t="str">
        <f t="array" ref="P228">IFERROR(SEARCH(ÖĞRETMEN,'VERİ TABANI'!G228,1),"")</f>
        <v/>
      </c>
      <c r="Q228" s="29" t="str">
        <f t="shared" si="7"/>
        <v/>
      </c>
    </row>
    <row r="229" spans="1:17" ht="27" customHeight="1">
      <c r="A229" s="3">
        <f t="shared" si="6"/>
        <v>228</v>
      </c>
      <c r="B229" s="296">
        <v>24230</v>
      </c>
      <c r="C229" s="297" t="s">
        <v>3828</v>
      </c>
      <c r="D229" s="297" t="s">
        <v>5548</v>
      </c>
      <c r="E229" s="297" t="s">
        <v>7597</v>
      </c>
      <c r="F229" s="297" t="s">
        <v>498</v>
      </c>
      <c r="G229" s="297" t="s">
        <v>32</v>
      </c>
      <c r="H229" s="298" t="s">
        <v>7598</v>
      </c>
      <c r="I229" s="297"/>
      <c r="J229" s="297" t="s">
        <v>7599</v>
      </c>
      <c r="K229" s="299">
        <v>46030</v>
      </c>
      <c r="L229" s="297" t="s">
        <v>7600</v>
      </c>
      <c r="M229" s="3" t="str">
        <f>IFERROR(INDEX('SINIF GÜNLER'!$A:$C,MATCH('VERİ TABANI'!$D229,'SINIF GÜNLER'!$B:$B,0),MATCH('VERİ TABANI'!$M$1,'SINIF GÜNLER'!$A$1:$C$1,0)),"")</f>
        <v/>
      </c>
      <c r="P229" s="28" t="str">
        <f t="array" ref="P229">IFERROR(SEARCH(ÖĞRETMEN,'VERİ TABANI'!G229,1),"")</f>
        <v/>
      </c>
      <c r="Q229" s="29" t="str">
        <f t="shared" si="7"/>
        <v/>
      </c>
    </row>
    <row r="230" spans="1:17" ht="27" customHeight="1">
      <c r="A230" s="3">
        <f t="shared" si="6"/>
        <v>229</v>
      </c>
      <c r="B230" s="296">
        <v>51058</v>
      </c>
      <c r="C230" s="297" t="s">
        <v>6996</v>
      </c>
      <c r="D230" s="297" t="s">
        <v>5548</v>
      </c>
      <c r="E230" s="297" t="s">
        <v>6992</v>
      </c>
      <c r="F230" s="297" t="s">
        <v>498</v>
      </c>
      <c r="G230" s="297" t="s">
        <v>32</v>
      </c>
      <c r="H230" s="298" t="s">
        <v>6997</v>
      </c>
      <c r="I230" s="297">
        <v>5424300681</v>
      </c>
      <c r="J230" s="297" t="s">
        <v>6998</v>
      </c>
      <c r="K230" s="299">
        <v>45965</v>
      </c>
      <c r="L230" s="297" t="s">
        <v>6999</v>
      </c>
      <c r="M230" s="3" t="str">
        <f>IFERROR(INDEX('SINIF GÜNLER'!$A:$C,MATCH('VERİ TABANI'!$D230,'SINIF GÜNLER'!$B:$B,0),MATCH('VERİ TABANI'!$M$1,'SINIF GÜNLER'!$A$1:$C$1,0)),"")</f>
        <v/>
      </c>
      <c r="P230" s="28" t="str">
        <f t="array" ref="P230">IFERROR(SEARCH(ÖĞRETMEN,'VERİ TABANI'!G230,1),"")</f>
        <v/>
      </c>
      <c r="Q230" s="29" t="str">
        <f t="shared" si="7"/>
        <v/>
      </c>
    </row>
    <row r="231" spans="1:17" ht="27" customHeight="1">
      <c r="A231" s="3">
        <f t="shared" si="6"/>
        <v>230</v>
      </c>
      <c r="B231" s="296">
        <v>30482</v>
      </c>
      <c r="C231" s="297" t="s">
        <v>1972</v>
      </c>
      <c r="D231" s="297" t="s">
        <v>5549</v>
      </c>
      <c r="E231" s="297" t="s">
        <v>7006</v>
      </c>
      <c r="F231" s="297" t="s">
        <v>498</v>
      </c>
      <c r="G231" s="297" t="s">
        <v>32</v>
      </c>
      <c r="H231" s="298" t="s">
        <v>1973</v>
      </c>
      <c r="I231" s="297">
        <v>5553593388</v>
      </c>
      <c r="J231" s="297" t="s">
        <v>1974</v>
      </c>
      <c r="K231" s="299">
        <v>45175</v>
      </c>
      <c r="L231" s="297" t="s">
        <v>1975</v>
      </c>
      <c r="M231" s="3" t="str">
        <f>IFERROR(INDEX('SINIF GÜNLER'!$A:$C,MATCH('VERİ TABANI'!$D231,'SINIF GÜNLER'!$B:$B,0),MATCH('VERİ TABANI'!$M$1,'SINIF GÜNLER'!$A$1:$C$1,0)),"")</f>
        <v/>
      </c>
      <c r="P231" s="28" t="str">
        <f t="array" ref="P231">IFERROR(SEARCH(ÖĞRETMEN,'VERİ TABANI'!G231,1),"")</f>
        <v/>
      </c>
      <c r="Q231" s="29" t="str">
        <f t="shared" si="7"/>
        <v/>
      </c>
    </row>
    <row r="232" spans="1:17" ht="27" customHeight="1">
      <c r="A232" s="3">
        <f t="shared" si="6"/>
        <v>231</v>
      </c>
      <c r="B232" s="296">
        <v>30531</v>
      </c>
      <c r="C232" s="297" t="s">
        <v>5566</v>
      </c>
      <c r="D232" s="297" t="s">
        <v>5547</v>
      </c>
      <c r="E232" s="297" t="s">
        <v>4592</v>
      </c>
      <c r="F232" s="297" t="s">
        <v>498</v>
      </c>
      <c r="G232" s="297" t="s">
        <v>32</v>
      </c>
      <c r="H232" s="298" t="s">
        <v>1438</v>
      </c>
      <c r="I232" s="297">
        <v>5077501666</v>
      </c>
      <c r="J232" s="297" t="s">
        <v>1439</v>
      </c>
      <c r="K232" s="299">
        <v>45922</v>
      </c>
      <c r="L232" s="297" t="s">
        <v>397</v>
      </c>
      <c r="M232" s="3" t="str">
        <f>IFERROR(INDEX('SINIF GÜNLER'!$A:$C,MATCH('VERİ TABANI'!$D232,'SINIF GÜNLER'!$B:$B,0),MATCH('VERİ TABANI'!$M$1,'SINIF GÜNLER'!$A$1:$C$1,0)),"")</f>
        <v/>
      </c>
      <c r="P232" s="28" t="str">
        <f t="array" ref="P232">IFERROR(SEARCH(ÖĞRETMEN,'VERİ TABANI'!G232,1),"")</f>
        <v/>
      </c>
      <c r="Q232" s="29" t="str">
        <f t="shared" si="7"/>
        <v/>
      </c>
    </row>
    <row r="233" spans="1:17" ht="27" customHeight="1">
      <c r="A233" s="3">
        <f t="shared" si="6"/>
        <v>232</v>
      </c>
      <c r="B233" s="296">
        <v>50300</v>
      </c>
      <c r="C233" s="297" t="s">
        <v>5567</v>
      </c>
      <c r="D233" s="297" t="s">
        <v>5555</v>
      </c>
      <c r="E233" s="297" t="s">
        <v>3926</v>
      </c>
      <c r="F233" s="297" t="s">
        <v>498</v>
      </c>
      <c r="G233" s="297" t="s">
        <v>32</v>
      </c>
      <c r="H233" s="298" t="s">
        <v>1438</v>
      </c>
      <c r="I233" s="297">
        <v>5077501666</v>
      </c>
      <c r="J233" s="297" t="s">
        <v>1439</v>
      </c>
      <c r="K233" s="299">
        <v>45888</v>
      </c>
      <c r="L233" s="297" t="s">
        <v>397</v>
      </c>
      <c r="M233" s="3" t="str">
        <f>IFERROR(INDEX('SINIF GÜNLER'!$A:$C,MATCH('VERİ TABANI'!$D233,'SINIF GÜNLER'!$B:$B,0),MATCH('VERİ TABANI'!$M$1,'SINIF GÜNLER'!$A$1:$C$1,0)),"")</f>
        <v/>
      </c>
      <c r="P233" s="28" t="str">
        <f t="array" ref="P233">IFERROR(SEARCH(ÖĞRETMEN,'VERİ TABANI'!G233,1),"")</f>
        <v/>
      </c>
      <c r="Q233" s="29" t="str">
        <f t="shared" si="7"/>
        <v/>
      </c>
    </row>
    <row r="234" spans="1:17" ht="27" customHeight="1">
      <c r="A234" s="3">
        <f t="shared" si="6"/>
        <v>233</v>
      </c>
      <c r="B234" s="296">
        <v>50873</v>
      </c>
      <c r="C234" s="297" t="s">
        <v>6918</v>
      </c>
      <c r="D234" s="297" t="s">
        <v>5555</v>
      </c>
      <c r="E234" s="297" t="s">
        <v>7601</v>
      </c>
      <c r="F234" s="297" t="s">
        <v>498</v>
      </c>
      <c r="G234" s="297" t="s">
        <v>32</v>
      </c>
      <c r="H234" s="298" t="s">
        <v>1438</v>
      </c>
      <c r="I234" s="297">
        <v>5077501666</v>
      </c>
      <c r="J234" s="297" t="s">
        <v>1439</v>
      </c>
      <c r="K234" s="299">
        <v>46073</v>
      </c>
      <c r="L234" s="297" t="s">
        <v>397</v>
      </c>
      <c r="M234" s="3" t="str">
        <f>IFERROR(INDEX('SINIF GÜNLER'!$A:$C,MATCH('VERİ TABANI'!$D234,'SINIF GÜNLER'!$B:$B,0),MATCH('VERİ TABANI'!$M$1,'SINIF GÜNLER'!$A$1:$C$1,0)),"")</f>
        <v/>
      </c>
      <c r="P234" s="28" t="str">
        <f t="array" ref="P234">IFERROR(SEARCH(ÖĞRETMEN,'VERİ TABANI'!G234,1),"")</f>
        <v/>
      </c>
      <c r="Q234" s="29" t="str">
        <f t="shared" si="7"/>
        <v/>
      </c>
    </row>
    <row r="235" spans="1:17" ht="27" customHeight="1">
      <c r="A235" s="3">
        <f t="shared" si="6"/>
        <v>234</v>
      </c>
      <c r="B235" s="296">
        <v>30408</v>
      </c>
      <c r="C235" s="297" t="s">
        <v>1976</v>
      </c>
      <c r="D235" s="297" t="s">
        <v>5548</v>
      </c>
      <c r="E235" s="297" t="s">
        <v>3918</v>
      </c>
      <c r="F235" s="297" t="s">
        <v>498</v>
      </c>
      <c r="G235" s="297" t="s">
        <v>32</v>
      </c>
      <c r="H235" s="298" t="s">
        <v>1111</v>
      </c>
      <c r="I235" s="297">
        <v>5325868581</v>
      </c>
      <c r="J235" s="297" t="s">
        <v>1112</v>
      </c>
      <c r="K235" s="299">
        <v>45170</v>
      </c>
      <c r="L235" s="297" t="s">
        <v>577</v>
      </c>
      <c r="M235" s="3" t="str">
        <f>IFERROR(INDEX('SINIF GÜNLER'!$A:$C,MATCH('VERİ TABANI'!$D235,'SINIF GÜNLER'!$B:$B,0),MATCH('VERİ TABANI'!$M$1,'SINIF GÜNLER'!$A$1:$C$1,0)),"")</f>
        <v/>
      </c>
      <c r="P235" s="28" t="str">
        <f t="array" ref="P235">IFERROR(SEARCH(ÖĞRETMEN,'VERİ TABANI'!G235,1),"")</f>
        <v/>
      </c>
      <c r="Q235" s="29" t="str">
        <f t="shared" si="7"/>
        <v/>
      </c>
    </row>
    <row r="236" spans="1:17" ht="27" customHeight="1">
      <c r="A236" s="3">
        <f t="shared" si="6"/>
        <v>235</v>
      </c>
      <c r="B236" s="296">
        <v>20912</v>
      </c>
      <c r="C236" s="297" t="s">
        <v>486</v>
      </c>
      <c r="D236" s="297" t="s">
        <v>5565</v>
      </c>
      <c r="E236" s="297" t="s">
        <v>4427</v>
      </c>
      <c r="F236" s="297" t="s">
        <v>498</v>
      </c>
      <c r="G236" s="297" t="s">
        <v>32</v>
      </c>
      <c r="H236" s="298" t="s">
        <v>1111</v>
      </c>
      <c r="I236" s="297">
        <v>5325868581</v>
      </c>
      <c r="J236" s="297" t="s">
        <v>1112</v>
      </c>
      <c r="K236" s="299">
        <v>44831</v>
      </c>
      <c r="L236" s="297" t="s">
        <v>577</v>
      </c>
      <c r="M236" s="3" t="str">
        <f>IFERROR(INDEX('SINIF GÜNLER'!$A:$C,MATCH('VERİ TABANI'!$D236,'SINIF GÜNLER'!$B:$B,0),MATCH('VERİ TABANI'!$M$1,'SINIF GÜNLER'!$A$1:$C$1,0)),"")</f>
        <v/>
      </c>
      <c r="P236" s="28" t="str">
        <f t="array" ref="P236">IFERROR(SEARCH(ÖĞRETMEN,'VERİ TABANI'!G236,1),"")</f>
        <v/>
      </c>
      <c r="Q236" s="29" t="str">
        <f t="shared" si="7"/>
        <v/>
      </c>
    </row>
    <row r="237" spans="1:17" ht="27" customHeight="1">
      <c r="A237" s="3">
        <f t="shared" si="6"/>
        <v>236</v>
      </c>
      <c r="B237" s="296">
        <v>40744</v>
      </c>
      <c r="C237" s="297" t="s">
        <v>7000</v>
      </c>
      <c r="D237" s="297" t="s">
        <v>5551</v>
      </c>
      <c r="E237" s="297" t="s">
        <v>4592</v>
      </c>
      <c r="F237" s="297" t="s">
        <v>498</v>
      </c>
      <c r="G237" s="297" t="s">
        <v>32</v>
      </c>
      <c r="H237" s="298" t="s">
        <v>7001</v>
      </c>
      <c r="I237" s="297">
        <v>5323466050</v>
      </c>
      <c r="J237" s="297" t="s">
        <v>7002</v>
      </c>
      <c r="K237" s="299">
        <v>45954</v>
      </c>
      <c r="L237" s="297" t="s">
        <v>7003</v>
      </c>
      <c r="M237" s="3" t="str">
        <f>IFERROR(INDEX('SINIF GÜNLER'!$A:$C,MATCH('VERİ TABANI'!$D237,'SINIF GÜNLER'!$B:$B,0),MATCH('VERİ TABANI'!$M$1,'SINIF GÜNLER'!$A$1:$C$1,0)),"")</f>
        <v/>
      </c>
      <c r="P237" s="28" t="str">
        <f t="array" ref="P237">IFERROR(SEARCH(ÖĞRETMEN,'VERİ TABANI'!G237,1),"")</f>
        <v/>
      </c>
      <c r="Q237" s="29" t="str">
        <f t="shared" si="7"/>
        <v/>
      </c>
    </row>
    <row r="238" spans="1:17" ht="27" customHeight="1">
      <c r="A238" s="3">
        <f t="shared" si="6"/>
        <v>237</v>
      </c>
      <c r="B238" s="296">
        <v>51364</v>
      </c>
      <c r="C238" s="297" t="s">
        <v>7602</v>
      </c>
      <c r="D238" s="297" t="s">
        <v>5548</v>
      </c>
      <c r="E238" s="297" t="s">
        <v>3912</v>
      </c>
      <c r="F238" s="297" t="s">
        <v>498</v>
      </c>
      <c r="G238" s="297" t="s">
        <v>32</v>
      </c>
      <c r="H238" s="298" t="s">
        <v>7001</v>
      </c>
      <c r="I238" s="297">
        <v>5323466050</v>
      </c>
      <c r="J238" s="297" t="s">
        <v>7002</v>
      </c>
      <c r="K238" s="299">
        <v>46076</v>
      </c>
      <c r="L238" s="297" t="s">
        <v>7003</v>
      </c>
      <c r="M238" s="3" t="str">
        <f>IFERROR(INDEX('SINIF GÜNLER'!$A:$C,MATCH('VERİ TABANI'!$D238,'SINIF GÜNLER'!$B:$B,0),MATCH('VERİ TABANI'!$M$1,'SINIF GÜNLER'!$A$1:$C$1,0)),"")</f>
        <v/>
      </c>
      <c r="P238" s="28" t="str">
        <f t="array" ref="P238">IFERROR(SEARCH(ÖĞRETMEN,'VERİ TABANI'!G238,1),"")</f>
        <v/>
      </c>
      <c r="Q238" s="29" t="str">
        <f t="shared" si="7"/>
        <v/>
      </c>
    </row>
    <row r="239" spans="1:17" ht="27" customHeight="1">
      <c r="A239" s="3">
        <f t="shared" si="6"/>
        <v>238</v>
      </c>
      <c r="B239" s="296">
        <v>41675</v>
      </c>
      <c r="C239" s="297" t="s">
        <v>3993</v>
      </c>
      <c r="D239" s="297" t="s">
        <v>5547</v>
      </c>
      <c r="E239" s="297" t="s">
        <v>7006</v>
      </c>
      <c r="F239" s="297" t="s">
        <v>498</v>
      </c>
      <c r="G239" s="297" t="s">
        <v>32</v>
      </c>
      <c r="H239" s="298" t="s">
        <v>3994</v>
      </c>
      <c r="I239" s="297">
        <v>5336863722</v>
      </c>
      <c r="J239" s="297" t="s">
        <v>3995</v>
      </c>
      <c r="K239" s="299">
        <v>45554</v>
      </c>
      <c r="L239" s="297" t="s">
        <v>3996</v>
      </c>
      <c r="M239" s="3" t="str">
        <f>IFERROR(INDEX('SINIF GÜNLER'!$A:$C,MATCH('VERİ TABANI'!$D239,'SINIF GÜNLER'!$B:$B,0),MATCH('VERİ TABANI'!$M$1,'SINIF GÜNLER'!$A$1:$C$1,0)),"")</f>
        <v/>
      </c>
      <c r="P239" s="28" t="str">
        <f t="array" ref="P239">IFERROR(SEARCH(ÖĞRETMEN,'VERİ TABANI'!G239,1),"")</f>
        <v/>
      </c>
      <c r="Q239" s="29" t="str">
        <f t="shared" si="7"/>
        <v/>
      </c>
    </row>
    <row r="240" spans="1:17" ht="27" customHeight="1">
      <c r="A240" s="3">
        <f t="shared" si="6"/>
        <v>239</v>
      </c>
      <c r="B240" s="296">
        <v>40083</v>
      </c>
      <c r="C240" s="297" t="s">
        <v>2902</v>
      </c>
      <c r="D240" s="297" t="s">
        <v>5553</v>
      </c>
      <c r="E240" s="297" t="s">
        <v>3924</v>
      </c>
      <c r="F240" s="297" t="s">
        <v>498</v>
      </c>
      <c r="G240" s="297" t="s">
        <v>32</v>
      </c>
      <c r="H240" s="298" t="s">
        <v>2903</v>
      </c>
      <c r="I240" s="297">
        <v>5366384319</v>
      </c>
      <c r="J240" s="297" t="s">
        <v>2904</v>
      </c>
      <c r="K240" s="299">
        <v>45385</v>
      </c>
      <c r="L240" s="297" t="s">
        <v>2905</v>
      </c>
      <c r="M240" s="3" t="str">
        <f>IFERROR(INDEX('SINIF GÜNLER'!$A:$C,MATCH('VERİ TABANI'!$D240,'SINIF GÜNLER'!$B:$B,0),MATCH('VERİ TABANI'!$M$1,'SINIF GÜNLER'!$A$1:$C$1,0)),"")</f>
        <v/>
      </c>
      <c r="P240" s="28" t="str">
        <f t="array" ref="P240">IFERROR(SEARCH(ÖĞRETMEN,'VERİ TABANI'!G240,1),"")</f>
        <v/>
      </c>
      <c r="Q240" s="29" t="str">
        <f t="shared" si="7"/>
        <v/>
      </c>
    </row>
    <row r="241" spans="1:17" ht="27" customHeight="1">
      <c r="A241" s="3">
        <f t="shared" si="6"/>
        <v>240</v>
      </c>
      <c r="B241" s="296">
        <v>51341</v>
      </c>
      <c r="C241" s="297" t="s">
        <v>7603</v>
      </c>
      <c r="D241" s="297" t="s">
        <v>5555</v>
      </c>
      <c r="E241" s="297" t="s">
        <v>3968</v>
      </c>
      <c r="F241" s="297" t="s">
        <v>498</v>
      </c>
      <c r="G241" s="297" t="s">
        <v>32</v>
      </c>
      <c r="H241" s="298" t="s">
        <v>7604</v>
      </c>
      <c r="I241" s="297">
        <v>5418769089</v>
      </c>
      <c r="J241" s="297" t="s">
        <v>7605</v>
      </c>
      <c r="K241" s="299">
        <v>46059</v>
      </c>
      <c r="L241" s="297" t="s">
        <v>7606</v>
      </c>
      <c r="M241" s="3" t="str">
        <f>IFERROR(INDEX('SINIF GÜNLER'!$A:$C,MATCH('VERİ TABANI'!$D241,'SINIF GÜNLER'!$B:$B,0),MATCH('VERİ TABANI'!$M$1,'SINIF GÜNLER'!$A$1:$C$1,0)),"")</f>
        <v/>
      </c>
      <c r="P241" s="28" t="str">
        <f t="array" ref="P241">IFERROR(SEARCH(ÖĞRETMEN,'VERİ TABANI'!G241,1),"")</f>
        <v/>
      </c>
      <c r="Q241" s="29" t="str">
        <f t="shared" si="7"/>
        <v/>
      </c>
    </row>
    <row r="242" spans="1:17" ht="27" customHeight="1">
      <c r="A242" s="3">
        <f t="shared" si="6"/>
        <v>241</v>
      </c>
      <c r="B242" s="296">
        <v>41225</v>
      </c>
      <c r="C242" s="297" t="s">
        <v>3997</v>
      </c>
      <c r="D242" s="297" t="s">
        <v>5547</v>
      </c>
      <c r="E242" s="297" t="s">
        <v>3926</v>
      </c>
      <c r="F242" s="297" t="s">
        <v>498</v>
      </c>
      <c r="G242" s="297" t="s">
        <v>32</v>
      </c>
      <c r="H242" s="298" t="s">
        <v>1113</v>
      </c>
      <c r="I242" s="297">
        <v>5336337902</v>
      </c>
      <c r="J242" s="297" t="s">
        <v>1114</v>
      </c>
      <c r="K242" s="299">
        <v>45554</v>
      </c>
      <c r="L242" s="297" t="s">
        <v>33</v>
      </c>
      <c r="M242" s="3" t="str">
        <f>IFERROR(INDEX('SINIF GÜNLER'!$A:$C,MATCH('VERİ TABANI'!$D242,'SINIF GÜNLER'!$B:$B,0),MATCH('VERİ TABANI'!$M$1,'SINIF GÜNLER'!$A$1:$C$1,0)),"")</f>
        <v/>
      </c>
      <c r="P242" s="28" t="str">
        <f t="array" ref="P242">IFERROR(SEARCH(ÖĞRETMEN,'VERİ TABANI'!G242,1),"")</f>
        <v/>
      </c>
      <c r="Q242" s="29" t="str">
        <f t="shared" si="7"/>
        <v/>
      </c>
    </row>
    <row r="243" spans="1:17" ht="27" customHeight="1">
      <c r="A243" s="3">
        <f t="shared" si="6"/>
        <v>242</v>
      </c>
      <c r="B243" s="296">
        <v>42180</v>
      </c>
      <c r="C243" s="297" t="s">
        <v>3998</v>
      </c>
      <c r="D243" s="297" t="s">
        <v>5490</v>
      </c>
      <c r="E243" s="297" t="s">
        <v>5106</v>
      </c>
      <c r="F243" s="297" t="s">
        <v>498</v>
      </c>
      <c r="G243" s="297" t="s">
        <v>32</v>
      </c>
      <c r="H243" s="298" t="s">
        <v>1113</v>
      </c>
      <c r="I243" s="297">
        <v>5336337902</v>
      </c>
      <c r="J243" s="297" t="s">
        <v>1114</v>
      </c>
      <c r="K243" s="299">
        <v>45575</v>
      </c>
      <c r="L243" s="297" t="s">
        <v>33</v>
      </c>
      <c r="M243" s="3" t="str">
        <f>IFERROR(INDEX('SINIF GÜNLER'!$A:$C,MATCH('VERİ TABANI'!$D243,'SINIF GÜNLER'!$B:$B,0),MATCH('VERİ TABANI'!$M$1,'SINIF GÜNLER'!$A$1:$C$1,0)),"")</f>
        <v/>
      </c>
      <c r="P243" s="28" t="str">
        <f t="array" ref="P243">IFERROR(SEARCH(ÖĞRETMEN,'VERİ TABANI'!G243,1),"")</f>
        <v/>
      </c>
      <c r="Q243" s="29" t="str">
        <f t="shared" si="7"/>
        <v/>
      </c>
    </row>
    <row r="244" spans="1:17" ht="27" customHeight="1">
      <c r="A244" s="3">
        <f t="shared" si="6"/>
        <v>243</v>
      </c>
      <c r="B244" s="296">
        <v>50613</v>
      </c>
      <c r="C244" s="297" t="s">
        <v>5569</v>
      </c>
      <c r="D244" s="297" t="s">
        <v>5549</v>
      </c>
      <c r="E244" s="297" t="s">
        <v>7006</v>
      </c>
      <c r="F244" s="297" t="s">
        <v>498</v>
      </c>
      <c r="G244" s="297" t="s">
        <v>32</v>
      </c>
      <c r="H244" s="298" t="s">
        <v>1113</v>
      </c>
      <c r="I244" s="297">
        <v>5336337902</v>
      </c>
      <c r="J244" s="297" t="s">
        <v>1114</v>
      </c>
      <c r="K244" s="299">
        <v>45911</v>
      </c>
      <c r="L244" s="297" t="s">
        <v>33</v>
      </c>
      <c r="M244" s="3" t="str">
        <f>IFERROR(INDEX('SINIF GÜNLER'!$A:$C,MATCH('VERİ TABANI'!$D244,'SINIF GÜNLER'!$B:$B,0),MATCH('VERİ TABANI'!$M$1,'SINIF GÜNLER'!$A$1:$C$1,0)),"")</f>
        <v/>
      </c>
      <c r="P244" s="28" t="str">
        <f t="array" ref="P244">IFERROR(SEARCH(ÖĞRETMEN,'VERİ TABANI'!G244,1),"")</f>
        <v/>
      </c>
      <c r="Q244" s="29" t="str">
        <f t="shared" si="7"/>
        <v/>
      </c>
    </row>
    <row r="245" spans="1:17" ht="27" customHeight="1">
      <c r="A245" s="3">
        <f t="shared" si="6"/>
        <v>244</v>
      </c>
      <c r="B245" s="296">
        <v>20793</v>
      </c>
      <c r="C245" s="297" t="s">
        <v>43</v>
      </c>
      <c r="D245" s="297" t="s">
        <v>5559</v>
      </c>
      <c r="E245" s="297" t="s">
        <v>4592</v>
      </c>
      <c r="F245" s="297" t="s">
        <v>498</v>
      </c>
      <c r="G245" s="297" t="s">
        <v>32</v>
      </c>
      <c r="H245" s="298" t="s">
        <v>1113</v>
      </c>
      <c r="I245" s="297">
        <v>5336337902</v>
      </c>
      <c r="J245" s="297" t="s">
        <v>1114</v>
      </c>
      <c r="K245" s="299">
        <v>44817</v>
      </c>
      <c r="L245" s="297" t="s">
        <v>33</v>
      </c>
      <c r="M245" s="3" t="str">
        <f>IFERROR(INDEX('SINIF GÜNLER'!$A:$C,MATCH('VERİ TABANI'!$D245,'SINIF GÜNLER'!$B:$B,0),MATCH('VERİ TABANI'!$M$1,'SINIF GÜNLER'!$A$1:$C$1,0)),"")</f>
        <v/>
      </c>
      <c r="P245" s="28" t="str">
        <f t="array" ref="P245">IFERROR(SEARCH(ÖĞRETMEN,'VERİ TABANI'!G245,1),"")</f>
        <v/>
      </c>
      <c r="Q245" s="29" t="str">
        <f t="shared" si="7"/>
        <v/>
      </c>
    </row>
    <row r="246" spans="1:17" ht="27" customHeight="1">
      <c r="A246" s="3">
        <f t="shared" si="6"/>
        <v>245</v>
      </c>
      <c r="B246" s="296">
        <v>30387</v>
      </c>
      <c r="C246" s="297" t="s">
        <v>2179</v>
      </c>
      <c r="D246" s="297" t="s">
        <v>5548</v>
      </c>
      <c r="E246" s="297" t="s">
        <v>3915</v>
      </c>
      <c r="F246" s="297" t="s">
        <v>498</v>
      </c>
      <c r="G246" s="297" t="s">
        <v>32</v>
      </c>
      <c r="H246" s="298" t="s">
        <v>1115</v>
      </c>
      <c r="I246" s="297">
        <v>5053041604</v>
      </c>
      <c r="J246" s="297" t="s">
        <v>1116</v>
      </c>
      <c r="K246" s="299">
        <v>45167</v>
      </c>
      <c r="L246" s="297" t="s">
        <v>760</v>
      </c>
      <c r="M246" s="3" t="str">
        <f>IFERROR(INDEX('SINIF GÜNLER'!$A:$C,MATCH('VERİ TABANI'!$D246,'SINIF GÜNLER'!$B:$B,0),MATCH('VERİ TABANI'!$M$1,'SINIF GÜNLER'!$A$1:$C$1,0)),"")</f>
        <v/>
      </c>
      <c r="P246" s="28" t="str">
        <f t="array" ref="P246">IFERROR(SEARCH(ÖĞRETMEN,'VERİ TABANI'!G246,1),"")</f>
        <v/>
      </c>
      <c r="Q246" s="29" t="str">
        <f t="shared" si="7"/>
        <v/>
      </c>
    </row>
    <row r="247" spans="1:17" ht="27" customHeight="1">
      <c r="A247" s="3">
        <f t="shared" si="6"/>
        <v>246</v>
      </c>
      <c r="B247" s="296">
        <v>50995</v>
      </c>
      <c r="C247" s="297" t="s">
        <v>6766</v>
      </c>
      <c r="D247" s="297" t="s">
        <v>5553</v>
      </c>
      <c r="E247" s="297" t="s">
        <v>7607</v>
      </c>
      <c r="F247" s="297" t="s">
        <v>498</v>
      </c>
      <c r="G247" s="297" t="s">
        <v>32</v>
      </c>
      <c r="H247" s="298" t="s">
        <v>6767</v>
      </c>
      <c r="I247" s="297">
        <v>3322851285</v>
      </c>
      <c r="J247" s="297" t="s">
        <v>1128</v>
      </c>
      <c r="K247" s="299">
        <v>45951</v>
      </c>
      <c r="L247" s="297" t="s">
        <v>1745</v>
      </c>
      <c r="M247" s="3" t="str">
        <f>IFERROR(INDEX('SINIF GÜNLER'!$A:$C,MATCH('VERİ TABANI'!$D247,'SINIF GÜNLER'!$B:$B,0),MATCH('VERİ TABANI'!$M$1,'SINIF GÜNLER'!$A$1:$C$1,0)),"")</f>
        <v/>
      </c>
      <c r="P247" s="28" t="str">
        <f t="array" ref="P247">IFERROR(SEARCH(ÖĞRETMEN,'VERİ TABANI'!G247,1),"")</f>
        <v/>
      </c>
      <c r="Q247" s="29" t="str">
        <f t="shared" si="7"/>
        <v/>
      </c>
    </row>
    <row r="248" spans="1:17" ht="27" customHeight="1">
      <c r="A248" s="3">
        <f t="shared" si="6"/>
        <v>247</v>
      </c>
      <c r="B248" s="296">
        <v>42463</v>
      </c>
      <c r="C248" s="297" t="s">
        <v>5670</v>
      </c>
      <c r="D248" s="297" t="s">
        <v>5490</v>
      </c>
      <c r="E248" s="297" t="s">
        <v>7608</v>
      </c>
      <c r="F248" s="297" t="s">
        <v>498</v>
      </c>
      <c r="G248" s="297" t="s">
        <v>32</v>
      </c>
      <c r="H248" s="298" t="s">
        <v>6767</v>
      </c>
      <c r="I248" s="297">
        <v>3322851285</v>
      </c>
      <c r="J248" s="297" t="s">
        <v>1128</v>
      </c>
      <c r="K248" s="299">
        <v>46029</v>
      </c>
      <c r="L248" s="297" t="s">
        <v>1745</v>
      </c>
      <c r="M248" s="3" t="str">
        <f>IFERROR(INDEX('SINIF GÜNLER'!$A:$C,MATCH('VERİ TABANI'!$D248,'SINIF GÜNLER'!$B:$B,0),MATCH('VERİ TABANI'!$M$1,'SINIF GÜNLER'!$A$1:$C$1,0)),"")</f>
        <v/>
      </c>
      <c r="P248" s="28" t="str">
        <f t="array" ref="P248">IFERROR(SEARCH(ÖĞRETMEN,'VERİ TABANI'!G248,1),"")</f>
        <v/>
      </c>
      <c r="Q248" s="29" t="str">
        <f t="shared" si="7"/>
        <v/>
      </c>
    </row>
    <row r="249" spans="1:17" ht="27" customHeight="1">
      <c r="A249" s="3">
        <f t="shared" si="6"/>
        <v>248</v>
      </c>
      <c r="B249" s="296">
        <v>24223</v>
      </c>
      <c r="C249" s="297" t="s">
        <v>2948</v>
      </c>
      <c r="D249" s="297" t="s">
        <v>5559</v>
      </c>
      <c r="E249" s="297" t="s">
        <v>3912</v>
      </c>
      <c r="F249" s="297" t="s">
        <v>498</v>
      </c>
      <c r="G249" s="297" t="s">
        <v>32</v>
      </c>
      <c r="H249" s="298" t="s">
        <v>7609</v>
      </c>
      <c r="I249" s="297">
        <v>3322850285</v>
      </c>
      <c r="J249" s="297" t="s">
        <v>7610</v>
      </c>
      <c r="K249" s="299">
        <v>45425</v>
      </c>
      <c r="L249" s="297" t="s">
        <v>1745</v>
      </c>
      <c r="M249" s="3" t="str">
        <f>IFERROR(INDEX('SINIF GÜNLER'!$A:$C,MATCH('VERİ TABANI'!$D249,'SINIF GÜNLER'!$B:$B,0),MATCH('VERİ TABANI'!$M$1,'SINIF GÜNLER'!$A$1:$C$1,0)),"")</f>
        <v/>
      </c>
      <c r="P249" s="28" t="str">
        <f t="array" ref="P249">IFERROR(SEARCH(ÖĞRETMEN,'VERİ TABANI'!G249,1),"")</f>
        <v/>
      </c>
      <c r="Q249" s="29" t="str">
        <f t="shared" si="7"/>
        <v/>
      </c>
    </row>
    <row r="250" spans="1:17" ht="27" customHeight="1">
      <c r="A250" s="3">
        <f t="shared" si="6"/>
        <v>249</v>
      </c>
      <c r="B250" s="296">
        <v>50275</v>
      </c>
      <c r="C250" s="297" t="s">
        <v>5570</v>
      </c>
      <c r="D250" s="297" t="s">
        <v>5485</v>
      </c>
      <c r="E250" s="297" t="s">
        <v>3924</v>
      </c>
      <c r="F250" s="297" t="s">
        <v>498</v>
      </c>
      <c r="G250" s="297" t="s">
        <v>32</v>
      </c>
      <c r="H250" s="298" t="s">
        <v>1206</v>
      </c>
      <c r="I250" s="297">
        <v>5304615282</v>
      </c>
      <c r="J250" s="297" t="s">
        <v>1207</v>
      </c>
      <c r="K250" s="299">
        <v>45884</v>
      </c>
      <c r="L250" s="297" t="s">
        <v>791</v>
      </c>
      <c r="M250" s="3" t="str">
        <f>IFERROR(INDEX('SINIF GÜNLER'!$A:$C,MATCH('VERİ TABANI'!$D250,'SINIF GÜNLER'!$B:$B,0),MATCH('VERİ TABANI'!$M$1,'SINIF GÜNLER'!$A$1:$C$1,0)),"")</f>
        <v/>
      </c>
      <c r="P250" s="28" t="str">
        <f t="array" ref="P250">IFERROR(SEARCH(ÖĞRETMEN,'VERİ TABANI'!G250,1),"")</f>
        <v/>
      </c>
      <c r="Q250" s="29" t="str">
        <f t="shared" si="7"/>
        <v/>
      </c>
    </row>
    <row r="251" spans="1:17" ht="27" customHeight="1">
      <c r="A251" s="3">
        <f t="shared" si="6"/>
        <v>250</v>
      </c>
      <c r="B251" s="296">
        <v>41143</v>
      </c>
      <c r="C251" s="297" t="s">
        <v>3130</v>
      </c>
      <c r="D251" s="297" t="s">
        <v>5553</v>
      </c>
      <c r="E251" s="297" t="s">
        <v>3926</v>
      </c>
      <c r="F251" s="297" t="s">
        <v>498</v>
      </c>
      <c r="G251" s="297" t="s">
        <v>32</v>
      </c>
      <c r="H251" s="298" t="s">
        <v>3131</v>
      </c>
      <c r="I251" s="297">
        <v>5417470360</v>
      </c>
      <c r="J251" s="297" t="s">
        <v>3132</v>
      </c>
      <c r="K251" s="299">
        <v>45544</v>
      </c>
      <c r="L251" s="297" t="s">
        <v>3133</v>
      </c>
      <c r="M251" s="3" t="str">
        <f>IFERROR(INDEX('SINIF GÜNLER'!$A:$C,MATCH('VERİ TABANI'!$D251,'SINIF GÜNLER'!$B:$B,0),MATCH('VERİ TABANI'!$M$1,'SINIF GÜNLER'!$A$1:$C$1,0)),"")</f>
        <v/>
      </c>
      <c r="P251" s="28" t="str">
        <f t="array" ref="P251">IFERROR(SEARCH(ÖĞRETMEN,'VERİ TABANI'!G251,1),"")</f>
        <v/>
      </c>
      <c r="Q251" s="29" t="str">
        <f t="shared" si="7"/>
        <v/>
      </c>
    </row>
    <row r="252" spans="1:17" ht="27" customHeight="1">
      <c r="A252" s="3">
        <f t="shared" si="6"/>
        <v>251</v>
      </c>
      <c r="B252" s="296">
        <v>42960</v>
      </c>
      <c r="C252" s="297" t="s">
        <v>5075</v>
      </c>
      <c r="D252" s="297" t="s">
        <v>5490</v>
      </c>
      <c r="E252" s="297" t="s">
        <v>3915</v>
      </c>
      <c r="F252" s="297" t="s">
        <v>498</v>
      </c>
      <c r="G252" s="297" t="s">
        <v>32</v>
      </c>
      <c r="H252" s="298" t="s">
        <v>5076</v>
      </c>
      <c r="I252" s="297">
        <v>5323850626</v>
      </c>
      <c r="J252" s="297" t="s">
        <v>5077</v>
      </c>
      <c r="K252" s="299">
        <v>45657</v>
      </c>
      <c r="L252" s="297" t="s">
        <v>5078</v>
      </c>
      <c r="M252" s="3" t="str">
        <f>IFERROR(INDEX('SINIF GÜNLER'!$A:$C,MATCH('VERİ TABANI'!$D252,'SINIF GÜNLER'!$B:$B,0),MATCH('VERİ TABANI'!$M$1,'SINIF GÜNLER'!$A$1:$C$1,0)),"")</f>
        <v/>
      </c>
      <c r="P252" s="28" t="str">
        <f t="array" ref="P252">IFERROR(SEARCH(ÖĞRETMEN,'VERİ TABANI'!G252,1),"")</f>
        <v/>
      </c>
      <c r="Q252" s="29" t="str">
        <f t="shared" si="7"/>
        <v/>
      </c>
    </row>
    <row r="253" spans="1:17" ht="27" customHeight="1">
      <c r="A253" s="3">
        <f t="shared" si="6"/>
        <v>252</v>
      </c>
      <c r="B253" s="296">
        <v>50551</v>
      </c>
      <c r="C253" s="297" t="s">
        <v>5571</v>
      </c>
      <c r="D253" s="297" t="s">
        <v>5559</v>
      </c>
      <c r="E253" s="297" t="s">
        <v>7076</v>
      </c>
      <c r="F253" s="297" t="s">
        <v>498</v>
      </c>
      <c r="G253" s="297" t="s">
        <v>32</v>
      </c>
      <c r="H253" s="298" t="s">
        <v>7611</v>
      </c>
      <c r="I253" s="297">
        <v>0</v>
      </c>
      <c r="J253" s="297" t="s">
        <v>7612</v>
      </c>
      <c r="K253" s="299">
        <v>45908</v>
      </c>
      <c r="L253" s="297" t="s">
        <v>4601</v>
      </c>
      <c r="M253" s="3" t="str">
        <f>IFERROR(INDEX('SINIF GÜNLER'!$A:$C,MATCH('VERİ TABANI'!$D253,'SINIF GÜNLER'!$B:$B,0),MATCH('VERİ TABANI'!$M$1,'SINIF GÜNLER'!$A$1:$C$1,0)),"")</f>
        <v/>
      </c>
      <c r="P253" s="28" t="str">
        <f t="array" ref="P253">IFERROR(SEARCH(ÖĞRETMEN,'VERİ TABANI'!G253,1),"")</f>
        <v/>
      </c>
      <c r="Q253" s="29" t="str">
        <f t="shared" si="7"/>
        <v/>
      </c>
    </row>
    <row r="254" spans="1:17" ht="27" customHeight="1">
      <c r="A254" s="3">
        <f t="shared" si="6"/>
        <v>253</v>
      </c>
      <c r="B254" s="296">
        <v>51284</v>
      </c>
      <c r="C254" s="297" t="s">
        <v>7613</v>
      </c>
      <c r="D254" s="297" t="s">
        <v>5551</v>
      </c>
      <c r="E254" s="297" t="s">
        <v>3917</v>
      </c>
      <c r="F254" s="297" t="s">
        <v>498</v>
      </c>
      <c r="G254" s="297" t="s">
        <v>32</v>
      </c>
      <c r="H254" s="298" t="s">
        <v>1117</v>
      </c>
      <c r="I254" s="297">
        <v>5325583113</v>
      </c>
      <c r="J254" s="297" t="s">
        <v>3134</v>
      </c>
      <c r="K254" s="299">
        <v>46017</v>
      </c>
      <c r="L254" s="297" t="s">
        <v>761</v>
      </c>
      <c r="M254" s="3" t="str">
        <f>IFERROR(INDEX('SINIF GÜNLER'!$A:$C,MATCH('VERİ TABANI'!$D254,'SINIF GÜNLER'!$B:$B,0),MATCH('VERİ TABANI'!$M$1,'SINIF GÜNLER'!$A$1:$C$1,0)),"")</f>
        <v/>
      </c>
      <c r="P254" s="28" t="str">
        <f t="array" ref="P254">IFERROR(SEARCH(ÖĞRETMEN,'VERİ TABANI'!G254,1),"")</f>
        <v/>
      </c>
      <c r="Q254" s="29" t="str">
        <f t="shared" si="7"/>
        <v/>
      </c>
    </row>
    <row r="255" spans="1:17" ht="27" customHeight="1">
      <c r="A255" s="3">
        <f t="shared" si="6"/>
        <v>254</v>
      </c>
      <c r="B255" s="296">
        <v>20628</v>
      </c>
      <c r="C255" s="297" t="s">
        <v>314</v>
      </c>
      <c r="D255" s="297" t="s">
        <v>5565</v>
      </c>
      <c r="E255" s="297" t="s">
        <v>7006</v>
      </c>
      <c r="F255" s="297" t="s">
        <v>498</v>
      </c>
      <c r="G255" s="297" t="s">
        <v>32</v>
      </c>
      <c r="H255" s="298" t="s">
        <v>1117</v>
      </c>
      <c r="I255" s="297">
        <v>5325583113</v>
      </c>
      <c r="J255" s="297" t="s">
        <v>3134</v>
      </c>
      <c r="K255" s="299">
        <v>44797</v>
      </c>
      <c r="L255" s="297" t="s">
        <v>761</v>
      </c>
      <c r="M255" s="3" t="str">
        <f>IFERROR(INDEX('SINIF GÜNLER'!$A:$C,MATCH('VERİ TABANI'!$D255,'SINIF GÜNLER'!$B:$B,0),MATCH('VERİ TABANI'!$M$1,'SINIF GÜNLER'!$A$1:$C$1,0)),"")</f>
        <v/>
      </c>
      <c r="P255" s="28" t="str">
        <f t="array" ref="P255">IFERROR(SEARCH(ÖĞRETMEN,'VERİ TABANI'!G255,1),"")</f>
        <v/>
      </c>
      <c r="Q255" s="29" t="str">
        <f t="shared" si="7"/>
        <v/>
      </c>
    </row>
    <row r="256" spans="1:17" ht="27" customHeight="1">
      <c r="A256" s="3">
        <f t="shared" si="6"/>
        <v>255</v>
      </c>
      <c r="B256" s="296">
        <v>40322</v>
      </c>
      <c r="C256" s="297" t="s">
        <v>3120</v>
      </c>
      <c r="D256" s="297" t="s">
        <v>5547</v>
      </c>
      <c r="E256" s="297" t="s">
        <v>3926</v>
      </c>
      <c r="F256" s="297" t="s">
        <v>498</v>
      </c>
      <c r="G256" s="297" t="s">
        <v>32</v>
      </c>
      <c r="H256" s="298" t="s">
        <v>6799</v>
      </c>
      <c r="I256" s="297">
        <v>5356653744</v>
      </c>
      <c r="J256" s="297" t="s">
        <v>6800</v>
      </c>
      <c r="K256" s="299">
        <v>45922</v>
      </c>
      <c r="L256" s="297" t="s">
        <v>6801</v>
      </c>
      <c r="M256" s="3" t="str">
        <f>IFERROR(INDEX('SINIF GÜNLER'!$A:$C,MATCH('VERİ TABANI'!$D256,'SINIF GÜNLER'!$B:$B,0),MATCH('VERİ TABANI'!$M$1,'SINIF GÜNLER'!$A$1:$C$1,0)),"")</f>
        <v/>
      </c>
      <c r="P256" s="28" t="str">
        <f t="array" ref="P256">IFERROR(SEARCH(ÖĞRETMEN,'VERİ TABANI'!G256,1),"")</f>
        <v/>
      </c>
      <c r="Q256" s="29" t="str">
        <f t="shared" si="7"/>
        <v/>
      </c>
    </row>
    <row r="257" spans="1:17" ht="27" customHeight="1">
      <c r="A257" s="3">
        <f t="shared" si="6"/>
        <v>256</v>
      </c>
      <c r="B257" s="296">
        <v>31096</v>
      </c>
      <c r="C257" s="297" t="s">
        <v>2742</v>
      </c>
      <c r="D257" s="297" t="s">
        <v>5548</v>
      </c>
      <c r="E257" s="297" t="s">
        <v>4592</v>
      </c>
      <c r="F257" s="297" t="s">
        <v>498</v>
      </c>
      <c r="G257" s="297" t="s">
        <v>32</v>
      </c>
      <c r="H257" s="298" t="s">
        <v>1443</v>
      </c>
      <c r="I257" s="297">
        <v>5388646803</v>
      </c>
      <c r="J257" s="297" t="s">
        <v>1444</v>
      </c>
      <c r="K257" s="299">
        <v>45287</v>
      </c>
      <c r="L257" s="297" t="s">
        <v>853</v>
      </c>
      <c r="M257" s="3" t="str">
        <f>IFERROR(INDEX('SINIF GÜNLER'!$A:$C,MATCH('VERİ TABANI'!$D257,'SINIF GÜNLER'!$B:$B,0),MATCH('VERİ TABANI'!$M$1,'SINIF GÜNLER'!$A$1:$C$1,0)),"")</f>
        <v/>
      </c>
      <c r="P257" s="28" t="str">
        <f t="array" ref="P257">IFERROR(SEARCH(ÖĞRETMEN,'VERİ TABANI'!G257,1),"")</f>
        <v/>
      </c>
      <c r="Q257" s="29" t="str">
        <f t="shared" si="7"/>
        <v/>
      </c>
    </row>
    <row r="258" spans="1:17" ht="27" customHeight="1">
      <c r="A258" s="3">
        <f t="shared" ref="A258:A321" si="8">IFERROR(IF(B258="","",ROW()-1),"")</f>
        <v>257</v>
      </c>
      <c r="B258" s="296">
        <v>41812</v>
      </c>
      <c r="C258" s="297" t="s">
        <v>3999</v>
      </c>
      <c r="D258" s="297" t="s">
        <v>5550</v>
      </c>
      <c r="E258" s="297" t="s">
        <v>7016</v>
      </c>
      <c r="F258" s="297" t="s">
        <v>498</v>
      </c>
      <c r="G258" s="297" t="s">
        <v>32</v>
      </c>
      <c r="H258" s="298" t="s">
        <v>4000</v>
      </c>
      <c r="I258" s="297">
        <v>5372677547</v>
      </c>
      <c r="J258" s="297" t="s">
        <v>4001</v>
      </c>
      <c r="K258" s="299">
        <v>45559</v>
      </c>
      <c r="L258" s="297" t="s">
        <v>4002</v>
      </c>
      <c r="M258" s="3" t="str">
        <f>IFERROR(INDEX('SINIF GÜNLER'!$A:$C,MATCH('VERİ TABANI'!$D258,'SINIF GÜNLER'!$B:$B,0),MATCH('VERİ TABANI'!$M$1,'SINIF GÜNLER'!$A$1:$C$1,0)),"")</f>
        <v/>
      </c>
      <c r="P258" s="28" t="str">
        <f t="array" ref="P258">IFERROR(SEARCH(ÖĞRETMEN,'VERİ TABANI'!G258,1),"")</f>
        <v/>
      </c>
      <c r="Q258" s="29" t="str">
        <f t="shared" si="7"/>
        <v/>
      </c>
    </row>
    <row r="259" spans="1:17" ht="27" customHeight="1">
      <c r="A259" s="3">
        <f t="shared" si="8"/>
        <v>258</v>
      </c>
      <c r="B259" s="296">
        <v>31100</v>
      </c>
      <c r="C259" s="297" t="s">
        <v>2750</v>
      </c>
      <c r="D259" s="297" t="s">
        <v>5559</v>
      </c>
      <c r="E259" s="297" t="s">
        <v>4593</v>
      </c>
      <c r="F259" s="297" t="s">
        <v>498</v>
      </c>
      <c r="G259" s="297" t="s">
        <v>32</v>
      </c>
      <c r="H259" s="298" t="s">
        <v>2751</v>
      </c>
      <c r="I259" s="297">
        <v>5356836439</v>
      </c>
      <c r="J259" s="297" t="s">
        <v>2752</v>
      </c>
      <c r="K259" s="299">
        <v>45288</v>
      </c>
      <c r="L259" s="297" t="s">
        <v>2753</v>
      </c>
      <c r="M259" s="3" t="str">
        <f>IFERROR(INDEX('SINIF GÜNLER'!$A:$C,MATCH('VERİ TABANI'!$D259,'SINIF GÜNLER'!$B:$B,0),MATCH('VERİ TABANI'!$M$1,'SINIF GÜNLER'!$A$1:$C$1,0)),"")</f>
        <v/>
      </c>
      <c r="P259" s="28" t="str">
        <f t="array" ref="P259">IFERROR(SEARCH(ÖĞRETMEN,'VERİ TABANI'!G259,1),"")</f>
        <v/>
      </c>
      <c r="Q259" s="29" t="str">
        <f t="shared" si="7"/>
        <v/>
      </c>
    </row>
    <row r="260" spans="1:17" ht="27" customHeight="1">
      <c r="A260" s="3">
        <f t="shared" si="8"/>
        <v>259</v>
      </c>
      <c r="B260" s="296">
        <v>40852</v>
      </c>
      <c r="C260" s="297" t="s">
        <v>3751</v>
      </c>
      <c r="D260" s="297" t="s">
        <v>5553</v>
      </c>
      <c r="E260" s="297" t="s">
        <v>3923</v>
      </c>
      <c r="F260" s="297" t="s">
        <v>498</v>
      </c>
      <c r="G260" s="297" t="s">
        <v>32</v>
      </c>
      <c r="H260" s="298" t="s">
        <v>3752</v>
      </c>
      <c r="I260" s="297">
        <v>5079344880</v>
      </c>
      <c r="J260" s="297" t="s">
        <v>3753</v>
      </c>
      <c r="K260" s="299">
        <v>45539</v>
      </c>
      <c r="L260" s="297" t="s">
        <v>3754</v>
      </c>
      <c r="M260" s="3" t="str">
        <f>IFERROR(INDEX('SINIF GÜNLER'!$A:$C,MATCH('VERİ TABANI'!$D260,'SINIF GÜNLER'!$B:$B,0),MATCH('VERİ TABANI'!$M$1,'SINIF GÜNLER'!$A$1:$C$1,0)),"")</f>
        <v/>
      </c>
      <c r="P260" s="28" t="str">
        <f t="array" ref="P260">IFERROR(SEARCH(ÖĞRETMEN,'VERİ TABANI'!G260,1),"")</f>
        <v/>
      </c>
      <c r="Q260" s="29" t="str">
        <f t="shared" si="7"/>
        <v/>
      </c>
    </row>
    <row r="261" spans="1:17" ht="27" customHeight="1">
      <c r="A261" s="3">
        <f t="shared" si="8"/>
        <v>260</v>
      </c>
      <c r="B261" s="296">
        <v>41730</v>
      </c>
      <c r="C261" s="297" t="s">
        <v>7614</v>
      </c>
      <c r="D261" s="297" t="s">
        <v>5521</v>
      </c>
      <c r="E261" s="297" t="s">
        <v>7010</v>
      </c>
      <c r="F261" s="297" t="s">
        <v>31</v>
      </c>
      <c r="G261" s="297" t="s">
        <v>38</v>
      </c>
      <c r="H261" s="298" t="s">
        <v>1118</v>
      </c>
      <c r="I261" s="297">
        <v>5492499995</v>
      </c>
      <c r="J261" s="297" t="s">
        <v>1119</v>
      </c>
      <c r="K261" s="299">
        <v>46013</v>
      </c>
      <c r="L261" s="297" t="s">
        <v>578</v>
      </c>
      <c r="M261" s="3" t="str">
        <f>IFERROR(INDEX('SINIF GÜNLER'!$A:$C,MATCH('VERİ TABANI'!$D261,'SINIF GÜNLER'!$B:$B,0),MATCH('VERİ TABANI'!$M$1,'SINIF GÜNLER'!$A$1:$C$1,0)),"")</f>
        <v/>
      </c>
      <c r="P261" s="28" t="str">
        <f t="array" ref="P261">IFERROR(SEARCH(ÖĞRETMEN,'VERİ TABANI'!G261,1),"")</f>
        <v/>
      </c>
      <c r="Q261" s="29" t="str">
        <f t="shared" si="7"/>
        <v/>
      </c>
    </row>
    <row r="262" spans="1:17" ht="27" customHeight="1">
      <c r="A262" s="3">
        <f t="shared" si="8"/>
        <v>261</v>
      </c>
      <c r="B262" s="296">
        <v>30746</v>
      </c>
      <c r="C262" s="297" t="s">
        <v>1955</v>
      </c>
      <c r="D262" s="297" t="s">
        <v>5521</v>
      </c>
      <c r="E262" s="297" t="s">
        <v>7010</v>
      </c>
      <c r="F262" s="297" t="s">
        <v>31</v>
      </c>
      <c r="G262" s="297" t="s">
        <v>38</v>
      </c>
      <c r="H262" s="298" t="s">
        <v>1118</v>
      </c>
      <c r="I262" s="297">
        <v>5492499995</v>
      </c>
      <c r="J262" s="297" t="s">
        <v>1119</v>
      </c>
      <c r="K262" s="299">
        <v>45372</v>
      </c>
      <c r="L262" s="297" t="s">
        <v>578</v>
      </c>
      <c r="M262" s="3" t="str">
        <f>IFERROR(INDEX('SINIF GÜNLER'!$A:$C,MATCH('VERİ TABANI'!$D262,'SINIF GÜNLER'!$B:$B,0),MATCH('VERİ TABANI'!$M$1,'SINIF GÜNLER'!$A$1:$C$1,0)),"")</f>
        <v/>
      </c>
      <c r="P262" s="28" t="str">
        <f t="array" ref="P262">IFERROR(SEARCH(ÖĞRETMEN,'VERİ TABANI'!G262,1),"")</f>
        <v/>
      </c>
      <c r="Q262" s="29" t="str">
        <f t="shared" si="7"/>
        <v/>
      </c>
    </row>
    <row r="263" spans="1:17" ht="27" customHeight="1">
      <c r="A263" s="3">
        <f t="shared" si="8"/>
        <v>262</v>
      </c>
      <c r="B263" s="296">
        <v>40641</v>
      </c>
      <c r="C263" s="297" t="s">
        <v>3138</v>
      </c>
      <c r="D263" s="297" t="s">
        <v>7537</v>
      </c>
      <c r="E263" s="297" t="s">
        <v>3915</v>
      </c>
      <c r="F263" s="297" t="s">
        <v>31</v>
      </c>
      <c r="G263" s="297" t="s">
        <v>38</v>
      </c>
      <c r="H263" s="298" t="s">
        <v>3139</v>
      </c>
      <c r="I263" s="297">
        <v>5335227196</v>
      </c>
      <c r="J263" s="297" t="s">
        <v>3140</v>
      </c>
      <c r="K263" s="299">
        <v>45538</v>
      </c>
      <c r="L263" s="297" t="s">
        <v>3141</v>
      </c>
      <c r="M263" s="3" t="str">
        <f>IFERROR(INDEX('SINIF GÜNLER'!$A:$C,MATCH('VERİ TABANI'!$D263,'SINIF GÜNLER'!$B:$B,0),MATCH('VERİ TABANI'!$M$1,'SINIF GÜNLER'!$A$1:$C$1,0)),"")</f>
        <v/>
      </c>
      <c r="P263" s="28" t="str">
        <f t="array" ref="P263">IFERROR(SEARCH(ÖĞRETMEN,'VERİ TABANI'!G263,1),"")</f>
        <v/>
      </c>
      <c r="Q263" s="29" t="str">
        <f t="shared" si="7"/>
        <v/>
      </c>
    </row>
    <row r="264" spans="1:17" ht="27" customHeight="1">
      <c r="A264" s="3">
        <f t="shared" si="8"/>
        <v>263</v>
      </c>
      <c r="B264" s="296">
        <v>20723</v>
      </c>
      <c r="C264" s="297" t="s">
        <v>318</v>
      </c>
      <c r="D264" s="297" t="s">
        <v>5519</v>
      </c>
      <c r="E264" s="297" t="s">
        <v>3926</v>
      </c>
      <c r="F264" s="297" t="s">
        <v>31</v>
      </c>
      <c r="G264" s="297" t="s">
        <v>38</v>
      </c>
      <c r="H264" s="298" t="s">
        <v>1120</v>
      </c>
      <c r="I264" s="297">
        <v>5387160677</v>
      </c>
      <c r="J264" s="297" t="s">
        <v>1121</v>
      </c>
      <c r="K264" s="299">
        <v>44806</v>
      </c>
      <c r="L264" s="297" t="s">
        <v>579</v>
      </c>
      <c r="M264" s="3" t="str">
        <f>IFERROR(INDEX('SINIF GÜNLER'!$A:$C,MATCH('VERİ TABANI'!$D264,'SINIF GÜNLER'!$B:$B,0),MATCH('VERİ TABANI'!$M$1,'SINIF GÜNLER'!$A$1:$C$1,0)),"")</f>
        <v/>
      </c>
      <c r="P264" s="28" t="str">
        <f t="array" ref="P264">IFERROR(SEARCH(ÖĞRETMEN,'VERİ TABANI'!G264,1),"")</f>
        <v/>
      </c>
      <c r="Q264" s="29" t="str">
        <f t="shared" ref="Q264:Q327" si="9">IF(P264="","",ROW())</f>
        <v/>
      </c>
    </row>
    <row r="265" spans="1:17" ht="27" customHeight="1">
      <c r="A265" s="3">
        <f t="shared" si="8"/>
        <v>264</v>
      </c>
      <c r="B265" s="296">
        <v>40619</v>
      </c>
      <c r="C265" s="297" t="s">
        <v>3142</v>
      </c>
      <c r="D265" s="297" t="s">
        <v>7537</v>
      </c>
      <c r="E265" s="297" t="s">
        <v>3918</v>
      </c>
      <c r="F265" s="297" t="s">
        <v>31</v>
      </c>
      <c r="G265" s="297" t="s">
        <v>38</v>
      </c>
      <c r="H265" s="298" t="s">
        <v>1120</v>
      </c>
      <c r="I265" s="297">
        <v>5387160677</v>
      </c>
      <c r="J265" s="297" t="s">
        <v>1121</v>
      </c>
      <c r="K265" s="299">
        <v>45531</v>
      </c>
      <c r="L265" s="297" t="s">
        <v>579</v>
      </c>
      <c r="M265" s="3" t="str">
        <f>IFERROR(INDEX('SINIF GÜNLER'!$A:$C,MATCH('VERİ TABANI'!$D265,'SINIF GÜNLER'!$B:$B,0),MATCH('VERİ TABANI'!$M$1,'SINIF GÜNLER'!$A$1:$C$1,0)),"")</f>
        <v/>
      </c>
      <c r="P265" s="28" t="str">
        <f t="array" ref="P265">IFERROR(SEARCH(ÖĞRETMEN,'VERİ TABANI'!G265,1),"")</f>
        <v/>
      </c>
      <c r="Q265" s="29" t="str">
        <f t="shared" si="9"/>
        <v/>
      </c>
    </row>
    <row r="266" spans="1:17" ht="27" customHeight="1">
      <c r="A266" s="3">
        <f t="shared" si="8"/>
        <v>265</v>
      </c>
      <c r="B266" s="296">
        <v>30261</v>
      </c>
      <c r="C266" s="297" t="s">
        <v>1977</v>
      </c>
      <c r="D266" s="297" t="s">
        <v>5521</v>
      </c>
      <c r="E266" s="297" t="s">
        <v>3924</v>
      </c>
      <c r="F266" s="297" t="s">
        <v>31</v>
      </c>
      <c r="G266" s="297" t="s">
        <v>38</v>
      </c>
      <c r="H266" s="298" t="s">
        <v>1978</v>
      </c>
      <c r="I266" s="297">
        <v>5054784140</v>
      </c>
      <c r="J266" s="297" t="s">
        <v>7615</v>
      </c>
      <c r="K266" s="299">
        <v>45154</v>
      </c>
      <c r="L266" s="297" t="s">
        <v>1979</v>
      </c>
      <c r="M266" s="3" t="str">
        <f>IFERROR(INDEX('SINIF GÜNLER'!$A:$C,MATCH('VERİ TABANI'!$D266,'SINIF GÜNLER'!$B:$B,0),MATCH('VERİ TABANI'!$M$1,'SINIF GÜNLER'!$A$1:$C$1,0)),"")</f>
        <v/>
      </c>
      <c r="P266" s="28" t="str">
        <f t="array" ref="P266">IFERROR(SEARCH(ÖĞRETMEN,'VERİ TABANI'!G266,1),"")</f>
        <v/>
      </c>
      <c r="Q266" s="29" t="str">
        <f t="shared" si="9"/>
        <v/>
      </c>
    </row>
    <row r="267" spans="1:17" ht="27" customHeight="1">
      <c r="A267" s="3">
        <f t="shared" si="8"/>
        <v>266</v>
      </c>
      <c r="B267" s="296">
        <v>30131</v>
      </c>
      <c r="C267" s="297" t="s">
        <v>1980</v>
      </c>
      <c r="D267" s="297" t="s">
        <v>5521</v>
      </c>
      <c r="E267" s="297" t="s">
        <v>4593</v>
      </c>
      <c r="F267" s="297" t="s">
        <v>31</v>
      </c>
      <c r="G267" s="297" t="s">
        <v>38</v>
      </c>
      <c r="H267" s="298" t="s">
        <v>1981</v>
      </c>
      <c r="I267" s="297">
        <v>5353431711</v>
      </c>
      <c r="J267" s="297" t="s">
        <v>1982</v>
      </c>
      <c r="K267" s="299">
        <v>45134</v>
      </c>
      <c r="L267" s="297" t="s">
        <v>1983</v>
      </c>
      <c r="M267" s="3" t="str">
        <f>IFERROR(INDEX('SINIF GÜNLER'!$A:$C,MATCH('VERİ TABANI'!$D267,'SINIF GÜNLER'!$B:$B,0),MATCH('VERİ TABANI'!$M$1,'SINIF GÜNLER'!$A$1:$C$1,0)),"")</f>
        <v/>
      </c>
      <c r="P267" s="28" t="str">
        <f t="array" ref="P267">IFERROR(SEARCH(ÖĞRETMEN,'VERİ TABANI'!G267,1),"")</f>
        <v/>
      </c>
      <c r="Q267" s="29" t="str">
        <f t="shared" si="9"/>
        <v/>
      </c>
    </row>
    <row r="268" spans="1:17" ht="27" customHeight="1">
      <c r="A268" s="3">
        <f t="shared" si="8"/>
        <v>267</v>
      </c>
      <c r="B268" s="296">
        <v>21133</v>
      </c>
      <c r="C268" s="297" t="s">
        <v>510</v>
      </c>
      <c r="D268" s="297" t="s">
        <v>5491</v>
      </c>
      <c r="E268" s="297" t="s">
        <v>3924</v>
      </c>
      <c r="F268" s="297" t="s">
        <v>29</v>
      </c>
      <c r="G268" s="297" t="s">
        <v>38</v>
      </c>
      <c r="H268" s="298" t="s">
        <v>1122</v>
      </c>
      <c r="I268" s="297">
        <v>5333913036</v>
      </c>
      <c r="J268" s="297" t="s">
        <v>1123</v>
      </c>
      <c r="K268" s="299">
        <v>44881</v>
      </c>
      <c r="L268" s="297" t="s">
        <v>580</v>
      </c>
      <c r="M268" s="3" t="str">
        <f>IFERROR(INDEX('SINIF GÜNLER'!$A:$C,MATCH('VERİ TABANI'!$D268,'SINIF GÜNLER'!$B:$B,0),MATCH('VERİ TABANI'!$M$1,'SINIF GÜNLER'!$A$1:$C$1,0)),"")</f>
        <v/>
      </c>
      <c r="P268" s="28" t="str">
        <f t="array" ref="P268">IFERROR(SEARCH(ÖĞRETMEN,'VERİ TABANI'!G268,1),"")</f>
        <v/>
      </c>
      <c r="Q268" s="29" t="str">
        <f t="shared" si="9"/>
        <v/>
      </c>
    </row>
    <row r="269" spans="1:17" ht="27" customHeight="1">
      <c r="A269" s="3">
        <f t="shared" si="8"/>
        <v>268</v>
      </c>
      <c r="B269" s="296">
        <v>41870</v>
      </c>
      <c r="C269" s="297" t="s">
        <v>4243</v>
      </c>
      <c r="D269" s="297" t="s">
        <v>5505</v>
      </c>
      <c r="E269" s="297" t="s">
        <v>7616</v>
      </c>
      <c r="F269" s="297" t="s">
        <v>29</v>
      </c>
      <c r="G269" s="297" t="s">
        <v>38</v>
      </c>
      <c r="H269" s="298" t="s">
        <v>1122</v>
      </c>
      <c r="I269" s="297">
        <v>5333913036</v>
      </c>
      <c r="J269" s="297" t="s">
        <v>1123</v>
      </c>
      <c r="K269" s="299">
        <v>46080</v>
      </c>
      <c r="L269" s="297" t="s">
        <v>580</v>
      </c>
      <c r="M269" s="3" t="str">
        <f>IFERROR(INDEX('SINIF GÜNLER'!$A:$C,MATCH('VERİ TABANI'!$D269,'SINIF GÜNLER'!$B:$B,0),MATCH('VERİ TABANI'!$M$1,'SINIF GÜNLER'!$A$1:$C$1,0)),"")</f>
        <v/>
      </c>
      <c r="P269" s="28" t="str">
        <f t="array" ref="P269">IFERROR(SEARCH(ÖĞRETMEN,'VERİ TABANI'!G269,1),"")</f>
        <v/>
      </c>
      <c r="Q269" s="29" t="str">
        <f t="shared" si="9"/>
        <v/>
      </c>
    </row>
    <row r="270" spans="1:17" ht="27" customHeight="1">
      <c r="A270" s="3">
        <f t="shared" si="8"/>
        <v>269</v>
      </c>
      <c r="B270" s="296">
        <v>50800</v>
      </c>
      <c r="C270" s="297" t="s">
        <v>5572</v>
      </c>
      <c r="D270" s="297" t="s">
        <v>5503</v>
      </c>
      <c r="E270" s="297" t="s">
        <v>3924</v>
      </c>
      <c r="F270" s="297" t="s">
        <v>29</v>
      </c>
      <c r="G270" s="297" t="s">
        <v>38</v>
      </c>
      <c r="H270" s="298" t="s">
        <v>1122</v>
      </c>
      <c r="I270" s="297">
        <v>5333913036</v>
      </c>
      <c r="J270" s="297" t="s">
        <v>1123</v>
      </c>
      <c r="K270" s="299">
        <v>45929</v>
      </c>
      <c r="L270" s="297" t="s">
        <v>580</v>
      </c>
      <c r="M270" s="3" t="str">
        <f>IFERROR(INDEX('SINIF GÜNLER'!$A:$C,MATCH('VERİ TABANI'!$D270,'SINIF GÜNLER'!$B:$B,0),MATCH('VERİ TABANI'!$M$1,'SINIF GÜNLER'!$A$1:$C$1,0)),"")</f>
        <v/>
      </c>
      <c r="P270" s="28" t="str">
        <f t="array" ref="P270">IFERROR(SEARCH(ÖĞRETMEN,'VERİ TABANI'!G270,1),"")</f>
        <v/>
      </c>
      <c r="Q270" s="29" t="str">
        <f t="shared" si="9"/>
        <v/>
      </c>
    </row>
    <row r="271" spans="1:17" ht="27" customHeight="1">
      <c r="A271" s="3">
        <f t="shared" si="8"/>
        <v>270</v>
      </c>
      <c r="B271" s="296">
        <v>40504</v>
      </c>
      <c r="C271" s="297" t="s">
        <v>3143</v>
      </c>
      <c r="D271" s="297" t="s">
        <v>7537</v>
      </c>
      <c r="E271" s="297" t="s">
        <v>3968</v>
      </c>
      <c r="F271" s="297" t="s">
        <v>31</v>
      </c>
      <c r="G271" s="297" t="s">
        <v>38</v>
      </c>
      <c r="H271" s="298" t="s">
        <v>3144</v>
      </c>
      <c r="I271" s="297">
        <v>5013670495</v>
      </c>
      <c r="J271" s="297" t="s">
        <v>3145</v>
      </c>
      <c r="K271" s="299">
        <v>45527</v>
      </c>
      <c r="L271" s="297" t="s">
        <v>3146</v>
      </c>
      <c r="M271" s="3" t="str">
        <f>IFERROR(INDEX('SINIF GÜNLER'!$A:$C,MATCH('VERİ TABANI'!$D271,'SINIF GÜNLER'!$B:$B,0),MATCH('VERİ TABANI'!$M$1,'SINIF GÜNLER'!$A$1:$C$1,0)),"")</f>
        <v/>
      </c>
      <c r="P271" s="28" t="str">
        <f t="array" ref="P271">IFERROR(SEARCH(ÖĞRETMEN,'VERİ TABANI'!G271,1),"")</f>
        <v/>
      </c>
      <c r="Q271" s="29" t="str">
        <f t="shared" si="9"/>
        <v/>
      </c>
    </row>
    <row r="272" spans="1:17" ht="27" customHeight="1">
      <c r="A272" s="3">
        <f t="shared" si="8"/>
        <v>271</v>
      </c>
      <c r="B272" s="296">
        <v>50062</v>
      </c>
      <c r="C272" s="297" t="s">
        <v>5573</v>
      </c>
      <c r="D272" s="297" t="s">
        <v>5503</v>
      </c>
      <c r="E272" s="297" t="s">
        <v>4592</v>
      </c>
      <c r="F272" s="297" t="s">
        <v>29</v>
      </c>
      <c r="G272" s="297" t="s">
        <v>38</v>
      </c>
      <c r="H272" s="298" t="s">
        <v>5574</v>
      </c>
      <c r="I272" s="297">
        <v>5327235565</v>
      </c>
      <c r="J272" s="297" t="s">
        <v>5575</v>
      </c>
      <c r="K272" s="299">
        <v>45786</v>
      </c>
      <c r="L272" s="297" t="s">
        <v>5576</v>
      </c>
      <c r="M272" s="3" t="str">
        <f>IFERROR(INDEX('SINIF GÜNLER'!$A:$C,MATCH('VERİ TABANI'!$D272,'SINIF GÜNLER'!$B:$B,0),MATCH('VERİ TABANI'!$M$1,'SINIF GÜNLER'!$A$1:$C$1,0)),"")</f>
        <v/>
      </c>
      <c r="P272" s="28" t="str">
        <f t="array" ref="P272">IFERROR(SEARCH(ÖĞRETMEN,'VERİ TABANI'!G272,1),"")</f>
        <v/>
      </c>
      <c r="Q272" s="29" t="str">
        <f t="shared" si="9"/>
        <v/>
      </c>
    </row>
    <row r="273" spans="1:17" ht="27" customHeight="1">
      <c r="A273" s="3">
        <f t="shared" si="8"/>
        <v>272</v>
      </c>
      <c r="B273" s="296">
        <v>30807</v>
      </c>
      <c r="C273" s="297" t="s">
        <v>7617</v>
      </c>
      <c r="D273" s="297" t="s">
        <v>5504</v>
      </c>
      <c r="E273" s="297" t="s">
        <v>3923</v>
      </c>
      <c r="F273" s="297" t="s">
        <v>31</v>
      </c>
      <c r="G273" s="297" t="s">
        <v>38</v>
      </c>
      <c r="H273" s="298" t="s">
        <v>1325</v>
      </c>
      <c r="I273" s="297">
        <v>5074257222</v>
      </c>
      <c r="J273" s="297" t="s">
        <v>1326</v>
      </c>
      <c r="K273" s="299">
        <v>46020</v>
      </c>
      <c r="L273" s="297" t="s">
        <v>650</v>
      </c>
      <c r="M273" s="3" t="str">
        <f>IFERROR(INDEX('SINIF GÜNLER'!$A:$C,MATCH('VERİ TABANI'!$D273,'SINIF GÜNLER'!$B:$B,0),MATCH('VERİ TABANI'!$M$1,'SINIF GÜNLER'!$A$1:$C$1,0)),"")</f>
        <v/>
      </c>
      <c r="P273" s="28" t="str">
        <f t="array" ref="P273">IFERROR(SEARCH(ÖĞRETMEN,'VERİ TABANI'!G273,1),"")</f>
        <v/>
      </c>
      <c r="Q273" s="29" t="str">
        <f t="shared" si="9"/>
        <v/>
      </c>
    </row>
    <row r="274" spans="1:17" ht="27" customHeight="1">
      <c r="A274" s="3">
        <f t="shared" si="8"/>
        <v>273</v>
      </c>
      <c r="B274" s="296">
        <v>50402</v>
      </c>
      <c r="C274" s="297" t="s">
        <v>6224</v>
      </c>
      <c r="D274" s="297" t="s">
        <v>7535</v>
      </c>
      <c r="E274" s="297" t="s">
        <v>3926</v>
      </c>
      <c r="F274" s="297" t="s">
        <v>31</v>
      </c>
      <c r="G274" s="297" t="s">
        <v>38</v>
      </c>
      <c r="H274" s="298" t="s">
        <v>1325</v>
      </c>
      <c r="I274" s="297">
        <v>5074257222</v>
      </c>
      <c r="J274" s="297" t="s">
        <v>1326</v>
      </c>
      <c r="K274" s="299">
        <v>45897</v>
      </c>
      <c r="L274" s="297" t="s">
        <v>650</v>
      </c>
      <c r="M274" s="3" t="str">
        <f>IFERROR(INDEX('SINIF GÜNLER'!$A:$C,MATCH('VERİ TABANI'!$D274,'SINIF GÜNLER'!$B:$B,0),MATCH('VERİ TABANI'!$M$1,'SINIF GÜNLER'!$A$1:$C$1,0)),"")</f>
        <v/>
      </c>
      <c r="P274" s="28" t="str">
        <f t="array" ref="P274">IFERROR(SEARCH(ÖĞRETMEN,'VERİ TABANI'!G274,1),"")</f>
        <v/>
      </c>
      <c r="Q274" s="29" t="str">
        <f t="shared" si="9"/>
        <v/>
      </c>
    </row>
    <row r="275" spans="1:17" ht="27" customHeight="1">
      <c r="A275" s="3">
        <f t="shared" si="8"/>
        <v>274</v>
      </c>
      <c r="B275" s="296">
        <v>42255</v>
      </c>
      <c r="C275" s="297" t="s">
        <v>4687</v>
      </c>
      <c r="D275" s="297" t="s">
        <v>5504</v>
      </c>
      <c r="E275" s="297" t="s">
        <v>7478</v>
      </c>
      <c r="F275" s="297" t="s">
        <v>31</v>
      </c>
      <c r="G275" s="297" t="s">
        <v>38</v>
      </c>
      <c r="H275" s="298" t="s">
        <v>1325</v>
      </c>
      <c r="I275" s="297">
        <v>5074257222</v>
      </c>
      <c r="J275" s="297" t="s">
        <v>1326</v>
      </c>
      <c r="K275" s="299">
        <v>45943</v>
      </c>
      <c r="L275" s="297" t="s">
        <v>650</v>
      </c>
      <c r="M275" s="3" t="str">
        <f>IFERROR(INDEX('SINIF GÜNLER'!$A:$C,MATCH('VERİ TABANI'!$D275,'SINIF GÜNLER'!$B:$B,0),MATCH('VERİ TABANI'!$M$1,'SINIF GÜNLER'!$A$1:$C$1,0)),"")</f>
        <v/>
      </c>
      <c r="P275" s="28" t="str">
        <f t="array" ref="P275">IFERROR(SEARCH(ÖĞRETMEN,'VERİ TABANI'!G275,1),"")</f>
        <v/>
      </c>
      <c r="Q275" s="29" t="str">
        <f t="shared" si="9"/>
        <v/>
      </c>
    </row>
    <row r="276" spans="1:17" ht="27" customHeight="1">
      <c r="A276" s="3">
        <f t="shared" si="8"/>
        <v>275</v>
      </c>
      <c r="B276" s="296">
        <v>42011</v>
      </c>
      <c r="C276" s="297" t="s">
        <v>4242</v>
      </c>
      <c r="D276" s="297" t="s">
        <v>7537</v>
      </c>
      <c r="E276" s="297" t="s">
        <v>3912</v>
      </c>
      <c r="F276" s="297" t="s">
        <v>31</v>
      </c>
      <c r="G276" s="297" t="s">
        <v>38</v>
      </c>
      <c r="H276" s="298" t="s">
        <v>1325</v>
      </c>
      <c r="I276" s="297">
        <v>5074257222</v>
      </c>
      <c r="J276" s="297" t="s">
        <v>1326</v>
      </c>
      <c r="K276" s="299">
        <v>45566</v>
      </c>
      <c r="L276" s="297" t="s">
        <v>650</v>
      </c>
      <c r="M276" s="3" t="str">
        <f>IFERROR(INDEX('SINIF GÜNLER'!$A:$C,MATCH('VERİ TABANI'!$D276,'SINIF GÜNLER'!$B:$B,0),MATCH('VERİ TABANI'!$M$1,'SINIF GÜNLER'!$A$1:$C$1,0)),"")</f>
        <v/>
      </c>
      <c r="P276" s="28" t="str">
        <f t="array" ref="P276">IFERROR(SEARCH(ÖĞRETMEN,'VERİ TABANI'!G276,1),"")</f>
        <v/>
      </c>
      <c r="Q276" s="29" t="str">
        <f t="shared" si="9"/>
        <v/>
      </c>
    </row>
    <row r="277" spans="1:17" ht="27" customHeight="1">
      <c r="A277" s="3">
        <f t="shared" si="8"/>
        <v>276</v>
      </c>
      <c r="B277" s="296">
        <v>42833</v>
      </c>
      <c r="C277" s="297" t="s">
        <v>5577</v>
      </c>
      <c r="D277" s="297" t="s">
        <v>5493</v>
      </c>
      <c r="E277" s="297" t="s">
        <v>4592</v>
      </c>
      <c r="F277" s="297" t="s">
        <v>31</v>
      </c>
      <c r="G277" s="297" t="s">
        <v>38</v>
      </c>
      <c r="H277" s="298" t="s">
        <v>5578</v>
      </c>
      <c r="I277" s="297">
        <v>5071619081</v>
      </c>
      <c r="J277" s="297" t="s">
        <v>5579</v>
      </c>
      <c r="K277" s="299">
        <v>45894</v>
      </c>
      <c r="L277" s="297" t="s">
        <v>5580</v>
      </c>
      <c r="M277" s="3" t="str">
        <f>IFERROR(INDEX('SINIF GÜNLER'!$A:$C,MATCH('VERİ TABANI'!$D277,'SINIF GÜNLER'!$B:$B,0),MATCH('VERİ TABANI'!$M$1,'SINIF GÜNLER'!$A$1:$C$1,0)),"")</f>
        <v/>
      </c>
      <c r="P277" s="28" t="str">
        <f t="array" ref="P277">IFERROR(SEARCH(ÖĞRETMEN,'VERİ TABANI'!G277,1),"")</f>
        <v/>
      </c>
      <c r="Q277" s="29" t="str">
        <f t="shared" si="9"/>
        <v/>
      </c>
    </row>
    <row r="278" spans="1:17" ht="27" customHeight="1">
      <c r="A278" s="3">
        <f t="shared" si="8"/>
        <v>277</v>
      </c>
      <c r="B278" s="296">
        <v>20400</v>
      </c>
      <c r="C278" s="297" t="s">
        <v>103</v>
      </c>
      <c r="D278" s="297" t="s">
        <v>7539</v>
      </c>
      <c r="E278" s="297" t="s">
        <v>3926</v>
      </c>
      <c r="F278" s="297" t="s">
        <v>31</v>
      </c>
      <c r="G278" s="297" t="s">
        <v>38</v>
      </c>
      <c r="H278" s="298" t="s">
        <v>2818</v>
      </c>
      <c r="I278" s="297">
        <v>5413551448</v>
      </c>
      <c r="J278" s="297" t="s">
        <v>2819</v>
      </c>
      <c r="K278" s="299">
        <v>45348</v>
      </c>
      <c r="L278" s="297" t="s">
        <v>2820</v>
      </c>
      <c r="M278" s="3" t="str">
        <f>IFERROR(INDEX('SINIF GÜNLER'!$A:$C,MATCH('VERİ TABANI'!$D278,'SINIF GÜNLER'!$B:$B,0),MATCH('VERİ TABANI'!$M$1,'SINIF GÜNLER'!$A$1:$C$1,0)),"")</f>
        <v/>
      </c>
      <c r="P278" s="28" t="str">
        <f t="array" ref="P278">IFERROR(SEARCH(ÖĞRETMEN,'VERİ TABANI'!G278,1),"")</f>
        <v/>
      </c>
      <c r="Q278" s="29" t="str">
        <f t="shared" si="9"/>
        <v/>
      </c>
    </row>
    <row r="279" spans="1:17" ht="27" customHeight="1">
      <c r="A279" s="3">
        <f t="shared" si="8"/>
        <v>278</v>
      </c>
      <c r="B279" s="296">
        <v>41846</v>
      </c>
      <c r="C279" s="297" t="s">
        <v>4003</v>
      </c>
      <c r="D279" s="297" t="s">
        <v>7537</v>
      </c>
      <c r="E279" s="297" t="s">
        <v>7405</v>
      </c>
      <c r="F279" s="297" t="s">
        <v>29</v>
      </c>
      <c r="G279" s="297" t="s">
        <v>38</v>
      </c>
      <c r="H279" s="298" t="s">
        <v>7618</v>
      </c>
      <c r="I279" s="297">
        <v>5327462909</v>
      </c>
      <c r="J279" s="297" t="s">
        <v>7619</v>
      </c>
      <c r="K279" s="299">
        <v>45560</v>
      </c>
      <c r="L279" s="297" t="s">
        <v>2717</v>
      </c>
      <c r="M279" s="3" t="str">
        <f>IFERROR(INDEX('SINIF GÜNLER'!$A:$C,MATCH('VERİ TABANI'!$D279,'SINIF GÜNLER'!$B:$B,0),MATCH('VERİ TABANI'!$M$1,'SINIF GÜNLER'!$A$1:$C$1,0)),"")</f>
        <v/>
      </c>
      <c r="P279" s="28" t="str">
        <f t="array" ref="P279">IFERROR(SEARCH(ÖĞRETMEN,'VERİ TABANI'!G279,1),"")</f>
        <v/>
      </c>
      <c r="Q279" s="29" t="str">
        <f t="shared" si="9"/>
        <v/>
      </c>
    </row>
    <row r="280" spans="1:17" ht="27" customHeight="1">
      <c r="A280" s="3">
        <f t="shared" si="8"/>
        <v>279</v>
      </c>
      <c r="B280" s="296">
        <v>50728</v>
      </c>
      <c r="C280" s="297" t="s">
        <v>5582</v>
      </c>
      <c r="D280" s="297" t="s">
        <v>5504</v>
      </c>
      <c r="E280" s="297" t="s">
        <v>4593</v>
      </c>
      <c r="F280" s="297" t="s">
        <v>29</v>
      </c>
      <c r="G280" s="297" t="s">
        <v>38</v>
      </c>
      <c r="H280" s="298" t="s">
        <v>7618</v>
      </c>
      <c r="I280" s="297">
        <v>5327462909</v>
      </c>
      <c r="J280" s="297" t="s">
        <v>7619</v>
      </c>
      <c r="K280" s="299">
        <v>45922</v>
      </c>
      <c r="L280" s="297" t="s">
        <v>2717</v>
      </c>
      <c r="M280" s="3" t="str">
        <f>IFERROR(INDEX('SINIF GÜNLER'!$A:$C,MATCH('VERİ TABANI'!$D280,'SINIF GÜNLER'!$B:$B,0),MATCH('VERİ TABANI'!$M$1,'SINIF GÜNLER'!$A$1:$C$1,0)),"")</f>
        <v/>
      </c>
      <c r="P280" s="28" t="str">
        <f t="array" ref="P280">IFERROR(SEARCH(ÖĞRETMEN,'VERİ TABANI'!G280,1),"")</f>
        <v/>
      </c>
      <c r="Q280" s="29" t="str">
        <f t="shared" si="9"/>
        <v/>
      </c>
    </row>
    <row r="281" spans="1:17" ht="27" customHeight="1">
      <c r="A281" s="3">
        <f t="shared" si="8"/>
        <v>280</v>
      </c>
      <c r="B281" s="296">
        <v>41529</v>
      </c>
      <c r="C281" s="297" t="s">
        <v>4244</v>
      </c>
      <c r="D281" s="297" t="s">
        <v>5504</v>
      </c>
      <c r="E281" s="297" t="s">
        <v>7079</v>
      </c>
      <c r="F281" s="297" t="s">
        <v>29</v>
      </c>
      <c r="G281" s="297" t="s">
        <v>38</v>
      </c>
      <c r="H281" s="298" t="s">
        <v>7618</v>
      </c>
      <c r="I281" s="297">
        <v>5327462909</v>
      </c>
      <c r="J281" s="297" t="s">
        <v>7619</v>
      </c>
      <c r="K281" s="299">
        <v>45636</v>
      </c>
      <c r="L281" s="297" t="s">
        <v>2717</v>
      </c>
      <c r="M281" s="3" t="str">
        <f>IFERROR(INDEX('SINIF GÜNLER'!$A:$C,MATCH('VERİ TABANI'!$D281,'SINIF GÜNLER'!$B:$B,0),MATCH('VERİ TABANI'!$M$1,'SINIF GÜNLER'!$A$1:$C$1,0)),"")</f>
        <v/>
      </c>
      <c r="P281" s="28" t="str">
        <f t="array" ref="P281">IFERROR(SEARCH(ÖĞRETMEN,'VERİ TABANI'!G281,1),"")</f>
        <v/>
      </c>
      <c r="Q281" s="29" t="str">
        <f t="shared" si="9"/>
        <v/>
      </c>
    </row>
    <row r="282" spans="1:17" ht="27" customHeight="1">
      <c r="A282" s="3">
        <f t="shared" si="8"/>
        <v>281</v>
      </c>
      <c r="B282" s="296">
        <v>51359</v>
      </c>
      <c r="C282" s="297" t="s">
        <v>7620</v>
      </c>
      <c r="D282" s="297" t="s">
        <v>5503</v>
      </c>
      <c r="E282" s="297" t="s">
        <v>4592</v>
      </c>
      <c r="F282" s="297" t="s">
        <v>31</v>
      </c>
      <c r="G282" s="297" t="s">
        <v>38</v>
      </c>
      <c r="H282" s="298" t="s">
        <v>5584</v>
      </c>
      <c r="I282" s="297">
        <v>5072938951</v>
      </c>
      <c r="J282" s="297" t="s">
        <v>5585</v>
      </c>
      <c r="K282" s="299">
        <v>46073</v>
      </c>
      <c r="L282" s="297" t="s">
        <v>5586</v>
      </c>
      <c r="M282" s="3" t="str">
        <f>IFERROR(INDEX('SINIF GÜNLER'!$A:$C,MATCH('VERİ TABANI'!$D282,'SINIF GÜNLER'!$B:$B,0),MATCH('VERİ TABANI'!$M$1,'SINIF GÜNLER'!$A$1:$C$1,0)),"")</f>
        <v/>
      </c>
      <c r="P282" s="28" t="str">
        <f t="array" ref="P282">IFERROR(SEARCH(ÖĞRETMEN,'VERİ TABANI'!G282,1),"")</f>
        <v/>
      </c>
      <c r="Q282" s="29" t="str">
        <f t="shared" si="9"/>
        <v/>
      </c>
    </row>
    <row r="283" spans="1:17" ht="27" customHeight="1">
      <c r="A283" s="3">
        <f t="shared" si="8"/>
        <v>282</v>
      </c>
      <c r="B283" s="296">
        <v>51360</v>
      </c>
      <c r="C283" s="297" t="s">
        <v>794</v>
      </c>
      <c r="D283" s="297" t="s">
        <v>7537</v>
      </c>
      <c r="E283" s="297" t="s">
        <v>3926</v>
      </c>
      <c r="F283" s="297" t="s">
        <v>31</v>
      </c>
      <c r="G283" s="297" t="s">
        <v>38</v>
      </c>
      <c r="H283" s="298" t="s">
        <v>5584</v>
      </c>
      <c r="I283" s="297">
        <v>5072938951</v>
      </c>
      <c r="J283" s="297" t="s">
        <v>5585</v>
      </c>
      <c r="K283" s="299">
        <v>46073</v>
      </c>
      <c r="L283" s="297" t="s">
        <v>5586</v>
      </c>
      <c r="M283" s="3" t="str">
        <f>IFERROR(INDEX('SINIF GÜNLER'!$A:$C,MATCH('VERİ TABANI'!$D283,'SINIF GÜNLER'!$B:$B,0),MATCH('VERİ TABANI'!$M$1,'SINIF GÜNLER'!$A$1:$C$1,0)),"")</f>
        <v/>
      </c>
      <c r="P283" s="28" t="str">
        <f t="array" ref="P283">IFERROR(SEARCH(ÖĞRETMEN,'VERİ TABANI'!G283,1),"")</f>
        <v/>
      </c>
      <c r="Q283" s="29" t="str">
        <f t="shared" si="9"/>
        <v/>
      </c>
    </row>
    <row r="284" spans="1:17" ht="27" customHeight="1">
      <c r="A284" s="3">
        <f t="shared" si="8"/>
        <v>283</v>
      </c>
      <c r="B284" s="296">
        <v>50909</v>
      </c>
      <c r="C284" s="297" t="s">
        <v>5583</v>
      </c>
      <c r="D284" s="297" t="s">
        <v>7535</v>
      </c>
      <c r="E284" s="297" t="s">
        <v>4592</v>
      </c>
      <c r="F284" s="297" t="s">
        <v>31</v>
      </c>
      <c r="G284" s="297" t="s">
        <v>38</v>
      </c>
      <c r="H284" s="298" t="s">
        <v>5584</v>
      </c>
      <c r="I284" s="297">
        <v>5072938951</v>
      </c>
      <c r="J284" s="297" t="s">
        <v>5585</v>
      </c>
      <c r="K284" s="299">
        <v>45940</v>
      </c>
      <c r="L284" s="297" t="s">
        <v>5586</v>
      </c>
      <c r="M284" s="3" t="str">
        <f>IFERROR(INDEX('SINIF GÜNLER'!$A:$C,MATCH('VERİ TABANI'!$D284,'SINIF GÜNLER'!$B:$B,0),MATCH('VERİ TABANI'!$M$1,'SINIF GÜNLER'!$A$1:$C$1,0)),"")</f>
        <v/>
      </c>
      <c r="P284" s="28" t="str">
        <f t="array" ref="P284">IFERROR(SEARCH(ÖĞRETMEN,'VERİ TABANI'!G284,1),"")</f>
        <v/>
      </c>
      <c r="Q284" s="29" t="str">
        <f t="shared" si="9"/>
        <v/>
      </c>
    </row>
    <row r="285" spans="1:17" ht="27" customHeight="1">
      <c r="A285" s="3">
        <f t="shared" si="8"/>
        <v>284</v>
      </c>
      <c r="B285" s="296">
        <v>30748</v>
      </c>
      <c r="C285" s="297" t="s">
        <v>5592</v>
      </c>
      <c r="D285" s="297" t="s">
        <v>5493</v>
      </c>
      <c r="E285" s="297" t="s">
        <v>3968</v>
      </c>
      <c r="F285" s="297" t="s">
        <v>31</v>
      </c>
      <c r="G285" s="297" t="s">
        <v>38</v>
      </c>
      <c r="H285" s="298" t="s">
        <v>7621</v>
      </c>
      <c r="I285" s="297">
        <v>5317281266</v>
      </c>
      <c r="J285" s="297" t="s">
        <v>7622</v>
      </c>
      <c r="K285" s="299">
        <v>46083</v>
      </c>
      <c r="L285" s="297" t="s">
        <v>5593</v>
      </c>
      <c r="M285" s="3" t="str">
        <f>IFERROR(INDEX('SINIF GÜNLER'!$A:$C,MATCH('VERİ TABANI'!$D285,'SINIF GÜNLER'!$B:$B,0),MATCH('VERİ TABANI'!$M$1,'SINIF GÜNLER'!$A$1:$C$1,0)),"")</f>
        <v/>
      </c>
      <c r="P285" s="28" t="str">
        <f t="array" ref="P285">IFERROR(SEARCH(ÖĞRETMEN,'VERİ TABANI'!G285,1),"")</f>
        <v/>
      </c>
      <c r="Q285" s="29" t="str">
        <f t="shared" si="9"/>
        <v/>
      </c>
    </row>
    <row r="286" spans="1:17" ht="27" customHeight="1">
      <c r="A286" s="3">
        <f t="shared" si="8"/>
        <v>285</v>
      </c>
      <c r="B286" s="296">
        <v>41979</v>
      </c>
      <c r="C286" s="297" t="s">
        <v>4253</v>
      </c>
      <c r="D286" s="297" t="s">
        <v>7539</v>
      </c>
      <c r="E286" s="297" t="s">
        <v>7623</v>
      </c>
      <c r="F286" s="297" t="s">
        <v>31</v>
      </c>
      <c r="G286" s="297" t="s">
        <v>38</v>
      </c>
      <c r="H286" s="298" t="s">
        <v>7621</v>
      </c>
      <c r="I286" s="297">
        <v>5317281266</v>
      </c>
      <c r="J286" s="297" t="s">
        <v>7622</v>
      </c>
      <c r="K286" s="299">
        <v>46083</v>
      </c>
      <c r="L286" s="297" t="s">
        <v>5593</v>
      </c>
      <c r="M286" s="3" t="str">
        <f>IFERROR(INDEX('SINIF GÜNLER'!$A:$C,MATCH('VERİ TABANI'!$D286,'SINIF GÜNLER'!$B:$B,0),MATCH('VERİ TABANI'!$M$1,'SINIF GÜNLER'!$A$1:$C$1,0)),"")</f>
        <v/>
      </c>
      <c r="P286" s="28" t="str">
        <f t="array" ref="P286">IFERROR(SEARCH(ÖĞRETMEN,'VERİ TABANI'!G286,1),"")</f>
        <v/>
      </c>
      <c r="Q286" s="29" t="str">
        <f t="shared" si="9"/>
        <v/>
      </c>
    </row>
    <row r="287" spans="1:17" ht="27" customHeight="1">
      <c r="A287" s="3">
        <f t="shared" si="8"/>
        <v>286</v>
      </c>
      <c r="B287" s="296">
        <v>21655</v>
      </c>
      <c r="C287" s="297" t="s">
        <v>1985</v>
      </c>
      <c r="D287" s="297" t="s">
        <v>5519</v>
      </c>
      <c r="E287" s="297" t="s">
        <v>3915</v>
      </c>
      <c r="F287" s="297" t="s">
        <v>31</v>
      </c>
      <c r="G287" s="297" t="s">
        <v>38</v>
      </c>
      <c r="H287" s="298" t="s">
        <v>1168</v>
      </c>
      <c r="I287" s="297">
        <v>5332584260</v>
      </c>
      <c r="J287" s="297" t="s">
        <v>1169</v>
      </c>
      <c r="K287" s="299">
        <v>45154</v>
      </c>
      <c r="L287" s="297" t="s">
        <v>1986</v>
      </c>
      <c r="M287" s="3" t="str">
        <f>IFERROR(INDEX('SINIF GÜNLER'!$A:$C,MATCH('VERİ TABANI'!$D287,'SINIF GÜNLER'!$B:$B,0),MATCH('VERİ TABANI'!$M$1,'SINIF GÜNLER'!$A$1:$C$1,0)),"")</f>
        <v/>
      </c>
      <c r="P287" s="28" t="str">
        <f t="array" ref="P287">IFERROR(SEARCH(ÖĞRETMEN,'VERİ TABANI'!G287,1),"")</f>
        <v/>
      </c>
      <c r="Q287" s="29" t="str">
        <f t="shared" si="9"/>
        <v/>
      </c>
    </row>
    <row r="288" spans="1:17" ht="27" customHeight="1">
      <c r="A288" s="3">
        <f t="shared" si="8"/>
        <v>287</v>
      </c>
      <c r="B288" s="296">
        <v>21654</v>
      </c>
      <c r="C288" s="297" t="s">
        <v>1987</v>
      </c>
      <c r="D288" s="297" t="s">
        <v>7539</v>
      </c>
      <c r="E288" s="297" t="s">
        <v>4593</v>
      </c>
      <c r="F288" s="297" t="s">
        <v>31</v>
      </c>
      <c r="G288" s="297" t="s">
        <v>38</v>
      </c>
      <c r="H288" s="298" t="s">
        <v>1168</v>
      </c>
      <c r="I288" s="297">
        <v>5332584260</v>
      </c>
      <c r="J288" s="297" t="s">
        <v>1169</v>
      </c>
      <c r="K288" s="299">
        <v>45154</v>
      </c>
      <c r="L288" s="297" t="s">
        <v>1986</v>
      </c>
      <c r="M288" s="3" t="str">
        <f>IFERROR(INDEX('SINIF GÜNLER'!$A:$C,MATCH('VERİ TABANI'!$D288,'SINIF GÜNLER'!$B:$B,0),MATCH('VERİ TABANI'!$M$1,'SINIF GÜNLER'!$A$1:$C$1,0)),"")</f>
        <v/>
      </c>
      <c r="P288" s="28" t="str">
        <f t="array" ref="P288">IFERROR(SEARCH(ÖĞRETMEN,'VERİ TABANI'!G288,1),"")</f>
        <v/>
      </c>
      <c r="Q288" s="29" t="str">
        <f t="shared" si="9"/>
        <v/>
      </c>
    </row>
    <row r="289" spans="1:17" ht="27" customHeight="1">
      <c r="A289" s="3">
        <f t="shared" si="8"/>
        <v>288</v>
      </c>
      <c r="B289" s="296">
        <v>42083</v>
      </c>
      <c r="C289" s="297" t="s">
        <v>4004</v>
      </c>
      <c r="D289" s="297" t="s">
        <v>5519</v>
      </c>
      <c r="E289" s="297" t="s">
        <v>4593</v>
      </c>
      <c r="F289" s="297" t="s">
        <v>31</v>
      </c>
      <c r="G289" s="297" t="s">
        <v>38</v>
      </c>
      <c r="H289" s="298" t="s">
        <v>4005</v>
      </c>
      <c r="I289" s="297">
        <v>5366937991</v>
      </c>
      <c r="J289" s="297" t="s">
        <v>4006</v>
      </c>
      <c r="K289" s="299">
        <v>45569</v>
      </c>
      <c r="L289" s="297" t="s">
        <v>4007</v>
      </c>
      <c r="M289" s="3" t="str">
        <f>IFERROR(INDEX('SINIF GÜNLER'!$A:$C,MATCH('VERİ TABANI'!$D289,'SINIF GÜNLER'!$B:$B,0),MATCH('VERİ TABANI'!$M$1,'SINIF GÜNLER'!$A$1:$C$1,0)),"")</f>
        <v/>
      </c>
      <c r="P289" s="28" t="str">
        <f t="array" ref="P289">IFERROR(SEARCH(ÖĞRETMEN,'VERİ TABANI'!G289,1),"")</f>
        <v/>
      </c>
      <c r="Q289" s="29" t="str">
        <f t="shared" si="9"/>
        <v/>
      </c>
    </row>
    <row r="290" spans="1:17" ht="27" customHeight="1">
      <c r="A290" s="3">
        <f t="shared" si="8"/>
        <v>289</v>
      </c>
      <c r="B290" s="296">
        <v>21772</v>
      </c>
      <c r="C290" s="297" t="s">
        <v>2475</v>
      </c>
      <c r="D290" s="297" t="s">
        <v>7539</v>
      </c>
      <c r="E290" s="297" t="s">
        <v>3926</v>
      </c>
      <c r="F290" s="297" t="s">
        <v>31</v>
      </c>
      <c r="G290" s="297" t="s">
        <v>38</v>
      </c>
      <c r="H290" s="298" t="s">
        <v>2476</v>
      </c>
      <c r="I290" s="297">
        <v>5382940743</v>
      </c>
      <c r="J290" s="297" t="s">
        <v>2477</v>
      </c>
      <c r="K290" s="299">
        <v>45177</v>
      </c>
      <c r="L290" s="297" t="s">
        <v>2478</v>
      </c>
      <c r="M290" s="3" t="str">
        <f>IFERROR(INDEX('SINIF GÜNLER'!$A:$C,MATCH('VERİ TABANI'!$D290,'SINIF GÜNLER'!$B:$B,0),MATCH('VERİ TABANI'!$M$1,'SINIF GÜNLER'!$A$1:$C$1,0)),"")</f>
        <v/>
      </c>
      <c r="P290" s="28" t="str">
        <f t="array" ref="P290">IFERROR(SEARCH(ÖĞRETMEN,'VERİ TABANI'!G290,1),"")</f>
        <v/>
      </c>
      <c r="Q290" s="29" t="str">
        <f t="shared" si="9"/>
        <v/>
      </c>
    </row>
    <row r="291" spans="1:17" ht="27" customHeight="1">
      <c r="A291" s="3">
        <f t="shared" si="8"/>
        <v>290</v>
      </c>
      <c r="B291" s="296">
        <v>30278</v>
      </c>
      <c r="C291" s="297" t="s">
        <v>2188</v>
      </c>
      <c r="D291" s="297" t="s">
        <v>5521</v>
      </c>
      <c r="E291" s="297" t="s">
        <v>3915</v>
      </c>
      <c r="F291" s="297" t="s">
        <v>31</v>
      </c>
      <c r="G291" s="297" t="s">
        <v>38</v>
      </c>
      <c r="H291" s="298" t="s">
        <v>2189</v>
      </c>
      <c r="I291" s="297">
        <v>5366089882</v>
      </c>
      <c r="J291" s="297" t="s">
        <v>2190</v>
      </c>
      <c r="K291" s="299">
        <v>45156</v>
      </c>
      <c r="L291" s="297" t="s">
        <v>2191</v>
      </c>
      <c r="M291" s="3" t="str">
        <f>IFERROR(INDEX('SINIF GÜNLER'!$A:$C,MATCH('VERİ TABANI'!$D291,'SINIF GÜNLER'!$B:$B,0),MATCH('VERİ TABANI'!$M$1,'SINIF GÜNLER'!$A$1:$C$1,0)),"")</f>
        <v/>
      </c>
      <c r="P291" s="28" t="str">
        <f t="array" ref="P291">IFERROR(SEARCH(ÖĞRETMEN,'VERİ TABANI'!G291,1),"")</f>
        <v/>
      </c>
      <c r="Q291" s="29" t="str">
        <f t="shared" si="9"/>
        <v/>
      </c>
    </row>
    <row r="292" spans="1:17" ht="27" customHeight="1">
      <c r="A292" s="3">
        <f t="shared" si="8"/>
        <v>291</v>
      </c>
      <c r="B292" s="296">
        <v>30794</v>
      </c>
      <c r="C292" s="297" t="s">
        <v>1988</v>
      </c>
      <c r="D292" s="297" t="s">
        <v>5521</v>
      </c>
      <c r="E292" s="297" t="s">
        <v>3926</v>
      </c>
      <c r="F292" s="297" t="s">
        <v>31</v>
      </c>
      <c r="G292" s="297" t="s">
        <v>38</v>
      </c>
      <c r="H292" s="298" t="s">
        <v>1989</v>
      </c>
      <c r="I292" s="297">
        <v>5325764137</v>
      </c>
      <c r="J292" s="297" t="s">
        <v>1990</v>
      </c>
      <c r="K292" s="299">
        <v>45201</v>
      </c>
      <c r="L292" s="297" t="s">
        <v>1991</v>
      </c>
      <c r="M292" s="3" t="str">
        <f>IFERROR(INDEX('SINIF GÜNLER'!$A:$C,MATCH('VERİ TABANI'!$D292,'SINIF GÜNLER'!$B:$B,0),MATCH('VERİ TABANI'!$M$1,'SINIF GÜNLER'!$A$1:$C$1,0)),"")</f>
        <v/>
      </c>
      <c r="P292" s="28" t="str">
        <f t="array" ref="P292">IFERROR(SEARCH(ÖĞRETMEN,'VERİ TABANI'!G292,1),"")</f>
        <v/>
      </c>
      <c r="Q292" s="29" t="str">
        <f t="shared" si="9"/>
        <v/>
      </c>
    </row>
    <row r="293" spans="1:17" ht="27" customHeight="1">
      <c r="A293" s="3">
        <f t="shared" si="8"/>
        <v>292</v>
      </c>
      <c r="B293" s="296">
        <v>50657</v>
      </c>
      <c r="C293" s="297" t="s">
        <v>5587</v>
      </c>
      <c r="D293" s="297" t="s">
        <v>5504</v>
      </c>
      <c r="E293" s="297" t="s">
        <v>7061</v>
      </c>
      <c r="F293" s="297" t="s">
        <v>31</v>
      </c>
      <c r="G293" s="297" t="s">
        <v>38</v>
      </c>
      <c r="H293" s="298" t="s">
        <v>1989</v>
      </c>
      <c r="I293" s="297">
        <v>5325764137</v>
      </c>
      <c r="J293" s="297" t="s">
        <v>1990</v>
      </c>
      <c r="K293" s="299">
        <v>45916</v>
      </c>
      <c r="L293" s="297" t="s">
        <v>1991</v>
      </c>
      <c r="M293" s="3" t="str">
        <f>IFERROR(INDEX('SINIF GÜNLER'!$A:$C,MATCH('VERİ TABANI'!$D293,'SINIF GÜNLER'!$B:$B,0),MATCH('VERİ TABANI'!$M$1,'SINIF GÜNLER'!$A$1:$C$1,0)),"")</f>
        <v/>
      </c>
      <c r="P293" s="28" t="str">
        <f t="array" ref="P293">IFERROR(SEARCH(ÖĞRETMEN,'VERİ TABANI'!G293,1),"")</f>
        <v/>
      </c>
      <c r="Q293" s="29" t="str">
        <f t="shared" si="9"/>
        <v/>
      </c>
    </row>
    <row r="294" spans="1:17" ht="27" customHeight="1">
      <c r="A294" s="3">
        <f t="shared" si="8"/>
        <v>293</v>
      </c>
      <c r="B294" s="296">
        <v>31091</v>
      </c>
      <c r="C294" s="297" t="s">
        <v>2721</v>
      </c>
      <c r="D294" s="297" t="s">
        <v>5521</v>
      </c>
      <c r="E294" s="297" t="s">
        <v>3915</v>
      </c>
      <c r="F294" s="297" t="s">
        <v>31</v>
      </c>
      <c r="G294" s="297" t="s">
        <v>38</v>
      </c>
      <c r="H294" s="298" t="s">
        <v>2718</v>
      </c>
      <c r="I294" s="297">
        <v>5530390488</v>
      </c>
      <c r="J294" s="297" t="s">
        <v>2719</v>
      </c>
      <c r="K294" s="299">
        <v>45286</v>
      </c>
      <c r="L294" s="297" t="s">
        <v>2720</v>
      </c>
      <c r="M294" s="3" t="str">
        <f>IFERROR(INDEX('SINIF GÜNLER'!$A:$C,MATCH('VERİ TABANI'!$D294,'SINIF GÜNLER'!$B:$B,0),MATCH('VERİ TABANI'!$M$1,'SINIF GÜNLER'!$A$1:$C$1,0)),"")</f>
        <v/>
      </c>
      <c r="P294" s="28" t="str">
        <f t="array" ref="P294">IFERROR(SEARCH(ÖĞRETMEN,'VERİ TABANI'!G294,1),"")</f>
        <v/>
      </c>
      <c r="Q294" s="29" t="str">
        <f t="shared" si="9"/>
        <v/>
      </c>
    </row>
    <row r="295" spans="1:17" ht="27" customHeight="1">
      <c r="A295" s="3">
        <f t="shared" si="8"/>
        <v>294</v>
      </c>
      <c r="B295" s="296">
        <v>42984</v>
      </c>
      <c r="C295" s="297" t="s">
        <v>5190</v>
      </c>
      <c r="D295" s="297" t="s">
        <v>5505</v>
      </c>
      <c r="E295" s="297" t="s">
        <v>4593</v>
      </c>
      <c r="F295" s="297" t="s">
        <v>29</v>
      </c>
      <c r="G295" s="297" t="s">
        <v>38</v>
      </c>
      <c r="H295" s="298" t="s">
        <v>5588</v>
      </c>
      <c r="I295" s="297">
        <v>5365531848</v>
      </c>
      <c r="J295" s="297" t="s">
        <v>5589</v>
      </c>
      <c r="K295" s="299">
        <v>45924</v>
      </c>
      <c r="L295" s="297" t="s">
        <v>5590</v>
      </c>
      <c r="M295" s="3" t="str">
        <f>IFERROR(INDEX('SINIF GÜNLER'!$A:$C,MATCH('VERİ TABANI'!$D295,'SINIF GÜNLER'!$B:$B,0),MATCH('VERİ TABANI'!$M$1,'SINIF GÜNLER'!$A$1:$C$1,0)),"")</f>
        <v/>
      </c>
      <c r="P295" s="28" t="str">
        <f t="array" ref="P295">IFERROR(SEARCH(ÖĞRETMEN,'VERİ TABANI'!G295,1),"")</f>
        <v/>
      </c>
      <c r="Q295" s="29" t="str">
        <f t="shared" si="9"/>
        <v/>
      </c>
    </row>
    <row r="296" spans="1:17" ht="27" customHeight="1">
      <c r="A296" s="3">
        <f t="shared" si="8"/>
        <v>295</v>
      </c>
      <c r="B296" s="296">
        <v>42719</v>
      </c>
      <c r="C296" s="297" t="s">
        <v>4890</v>
      </c>
      <c r="D296" s="297" t="s">
        <v>5505</v>
      </c>
      <c r="E296" s="297" t="s">
        <v>4593</v>
      </c>
      <c r="F296" s="297" t="s">
        <v>29</v>
      </c>
      <c r="G296" s="297" t="s">
        <v>38</v>
      </c>
      <c r="H296" s="298" t="s">
        <v>5588</v>
      </c>
      <c r="I296" s="297">
        <v>5365531848</v>
      </c>
      <c r="J296" s="297" t="s">
        <v>5589</v>
      </c>
      <c r="K296" s="299">
        <v>45924</v>
      </c>
      <c r="L296" s="297" t="s">
        <v>5590</v>
      </c>
      <c r="M296" s="3" t="str">
        <f>IFERROR(INDEX('SINIF GÜNLER'!$A:$C,MATCH('VERİ TABANI'!$D296,'SINIF GÜNLER'!$B:$B,0),MATCH('VERİ TABANI'!$M$1,'SINIF GÜNLER'!$A$1:$C$1,0)),"")</f>
        <v/>
      </c>
      <c r="P296" s="28" t="str">
        <f t="array" ref="P296">IFERROR(SEARCH(ÖĞRETMEN,'VERİ TABANI'!G296,1),"")</f>
        <v/>
      </c>
      <c r="Q296" s="29" t="str">
        <f t="shared" si="9"/>
        <v/>
      </c>
    </row>
    <row r="297" spans="1:17" ht="27" customHeight="1">
      <c r="A297" s="3">
        <f t="shared" si="8"/>
        <v>296</v>
      </c>
      <c r="B297" s="296">
        <v>21973</v>
      </c>
      <c r="C297" s="297" t="s">
        <v>1992</v>
      </c>
      <c r="D297" s="297" t="s">
        <v>7539</v>
      </c>
      <c r="E297" s="297" t="s">
        <v>7006</v>
      </c>
      <c r="F297" s="297" t="s">
        <v>31</v>
      </c>
      <c r="G297" s="297" t="s">
        <v>38</v>
      </c>
      <c r="H297" s="298" t="s">
        <v>1993</v>
      </c>
      <c r="I297" s="297">
        <v>5324642423</v>
      </c>
      <c r="J297" s="297" t="s">
        <v>1994</v>
      </c>
      <c r="K297" s="299">
        <v>45216</v>
      </c>
      <c r="L297" s="297" t="s">
        <v>1995</v>
      </c>
      <c r="M297" s="3" t="str">
        <f>IFERROR(INDEX('SINIF GÜNLER'!$A:$C,MATCH('VERİ TABANI'!$D297,'SINIF GÜNLER'!$B:$B,0),MATCH('VERİ TABANI'!$M$1,'SINIF GÜNLER'!$A$1:$C$1,0)),"")</f>
        <v/>
      </c>
      <c r="P297" s="28" t="str">
        <f t="array" ref="P297">IFERROR(SEARCH(ÖĞRETMEN,'VERİ TABANI'!G297,1),"")</f>
        <v/>
      </c>
      <c r="Q297" s="29" t="str">
        <f t="shared" si="9"/>
        <v/>
      </c>
    </row>
    <row r="298" spans="1:17" ht="27" customHeight="1">
      <c r="A298" s="3">
        <f t="shared" si="8"/>
        <v>297</v>
      </c>
      <c r="B298" s="296">
        <v>51255</v>
      </c>
      <c r="C298" s="297" t="s">
        <v>7624</v>
      </c>
      <c r="D298" s="297" t="s">
        <v>5493</v>
      </c>
      <c r="E298" s="297" t="s">
        <v>4593</v>
      </c>
      <c r="F298" s="297" t="s">
        <v>29</v>
      </c>
      <c r="G298" s="297" t="s">
        <v>38</v>
      </c>
      <c r="H298" s="298" t="s">
        <v>7625</v>
      </c>
      <c r="I298" s="297">
        <v>5375621601</v>
      </c>
      <c r="J298" s="297" t="s">
        <v>7626</v>
      </c>
      <c r="K298" s="299">
        <v>46009</v>
      </c>
      <c r="L298" s="297" t="s">
        <v>7627</v>
      </c>
      <c r="M298" s="3" t="str">
        <f>IFERROR(INDEX('SINIF GÜNLER'!$A:$C,MATCH('VERİ TABANI'!$D298,'SINIF GÜNLER'!$B:$B,0),MATCH('VERİ TABANI'!$M$1,'SINIF GÜNLER'!$A$1:$C$1,0)),"")</f>
        <v/>
      </c>
      <c r="P298" s="28" t="str">
        <f t="array" ref="P298">IFERROR(SEARCH(ÖĞRETMEN,'VERİ TABANI'!G298,1),"")</f>
        <v/>
      </c>
      <c r="Q298" s="29" t="str">
        <f t="shared" si="9"/>
        <v/>
      </c>
    </row>
    <row r="299" spans="1:17" ht="27" customHeight="1">
      <c r="A299" s="3">
        <f t="shared" si="8"/>
        <v>298</v>
      </c>
      <c r="B299" s="296">
        <v>41395</v>
      </c>
      <c r="C299" s="297" t="s">
        <v>4008</v>
      </c>
      <c r="D299" s="297" t="s">
        <v>5504</v>
      </c>
      <c r="E299" s="297" t="s">
        <v>3915</v>
      </c>
      <c r="F299" s="297" t="s">
        <v>29</v>
      </c>
      <c r="G299" s="297" t="s">
        <v>38</v>
      </c>
      <c r="H299" s="298" t="s">
        <v>4009</v>
      </c>
      <c r="I299" s="297">
        <v>5071283988</v>
      </c>
      <c r="J299" s="297" t="s">
        <v>4010</v>
      </c>
      <c r="K299" s="299">
        <v>45548</v>
      </c>
      <c r="L299" s="297" t="s">
        <v>4011</v>
      </c>
      <c r="M299" s="3" t="str">
        <f>IFERROR(INDEX('SINIF GÜNLER'!$A:$C,MATCH('VERİ TABANI'!$D299,'SINIF GÜNLER'!$B:$B,0),MATCH('VERİ TABANI'!$M$1,'SINIF GÜNLER'!$A$1:$C$1,0)),"")</f>
        <v/>
      </c>
      <c r="P299" s="28" t="str">
        <f t="array" ref="P299">IFERROR(SEARCH(ÖĞRETMEN,'VERİ TABANI'!G299,1),"")</f>
        <v/>
      </c>
      <c r="Q299" s="29" t="str">
        <f t="shared" si="9"/>
        <v/>
      </c>
    </row>
    <row r="300" spans="1:17" ht="27" customHeight="1">
      <c r="A300" s="3">
        <f t="shared" si="8"/>
        <v>299</v>
      </c>
      <c r="B300" s="296">
        <v>30773</v>
      </c>
      <c r="C300" s="297" t="s">
        <v>4012</v>
      </c>
      <c r="D300" s="297" t="s">
        <v>5504</v>
      </c>
      <c r="E300" s="297" t="s">
        <v>4593</v>
      </c>
      <c r="F300" s="297" t="s">
        <v>29</v>
      </c>
      <c r="G300" s="297" t="s">
        <v>38</v>
      </c>
      <c r="H300" s="298" t="s">
        <v>4009</v>
      </c>
      <c r="I300" s="297">
        <v>5071283988</v>
      </c>
      <c r="J300" s="297" t="s">
        <v>4010</v>
      </c>
      <c r="K300" s="299">
        <v>45548</v>
      </c>
      <c r="L300" s="297" t="s">
        <v>4011</v>
      </c>
      <c r="M300" s="3" t="str">
        <f>IFERROR(INDEX('SINIF GÜNLER'!$A:$C,MATCH('VERİ TABANI'!$D300,'SINIF GÜNLER'!$B:$B,0),MATCH('VERİ TABANI'!$M$1,'SINIF GÜNLER'!$A$1:$C$1,0)),"")</f>
        <v/>
      </c>
      <c r="P300" s="28" t="str">
        <f t="array" ref="P300">IFERROR(SEARCH(ÖĞRETMEN,'VERİ TABANI'!G300,1),"")</f>
        <v/>
      </c>
      <c r="Q300" s="29" t="str">
        <f t="shared" si="9"/>
        <v/>
      </c>
    </row>
    <row r="301" spans="1:17" ht="27" customHeight="1">
      <c r="A301" s="3">
        <f t="shared" si="8"/>
        <v>300</v>
      </c>
      <c r="B301" s="296">
        <v>21537</v>
      </c>
      <c r="C301" s="297" t="s">
        <v>1636</v>
      </c>
      <c r="D301" s="297" t="s">
        <v>5491</v>
      </c>
      <c r="E301" s="297" t="s">
        <v>3924</v>
      </c>
      <c r="F301" s="297" t="s">
        <v>29</v>
      </c>
      <c r="G301" s="297" t="s">
        <v>38</v>
      </c>
      <c r="H301" s="298" t="s">
        <v>1637</v>
      </c>
      <c r="I301" s="297">
        <v>5326981623</v>
      </c>
      <c r="J301" s="297" t="s">
        <v>1638</v>
      </c>
      <c r="K301" s="299">
        <v>45005</v>
      </c>
      <c r="L301" s="297" t="s">
        <v>1639</v>
      </c>
      <c r="M301" s="3" t="str">
        <f>IFERROR(INDEX('SINIF GÜNLER'!$A:$C,MATCH('VERİ TABANI'!$D301,'SINIF GÜNLER'!$B:$B,0),MATCH('VERİ TABANI'!$M$1,'SINIF GÜNLER'!$A$1:$C$1,0)),"")</f>
        <v/>
      </c>
      <c r="P301" s="28" t="str">
        <f t="array" ref="P301">IFERROR(SEARCH(ÖĞRETMEN,'VERİ TABANI'!G301,1),"")</f>
        <v/>
      </c>
      <c r="Q301" s="29" t="str">
        <f t="shared" si="9"/>
        <v/>
      </c>
    </row>
    <row r="302" spans="1:17" ht="27" customHeight="1">
      <c r="A302" s="3">
        <f t="shared" si="8"/>
        <v>301</v>
      </c>
      <c r="B302" s="296">
        <v>50457</v>
      </c>
      <c r="C302" s="297" t="s">
        <v>5591</v>
      </c>
      <c r="D302" s="297" t="s">
        <v>5493</v>
      </c>
      <c r="E302" s="297" t="s">
        <v>4592</v>
      </c>
      <c r="F302" s="297" t="s">
        <v>29</v>
      </c>
      <c r="G302" s="297" t="s">
        <v>38</v>
      </c>
      <c r="H302" s="298" t="s">
        <v>1637</v>
      </c>
      <c r="I302" s="297">
        <v>5326981623</v>
      </c>
      <c r="J302" s="297" t="s">
        <v>1638</v>
      </c>
      <c r="K302" s="299">
        <v>45904</v>
      </c>
      <c r="L302" s="297" t="s">
        <v>1639</v>
      </c>
      <c r="M302" s="3" t="str">
        <f>IFERROR(INDEX('SINIF GÜNLER'!$A:$C,MATCH('VERİ TABANI'!$D302,'SINIF GÜNLER'!$B:$B,0),MATCH('VERİ TABANI'!$M$1,'SINIF GÜNLER'!$A$1:$C$1,0)),"")</f>
        <v/>
      </c>
      <c r="P302" s="28" t="str">
        <f t="array" ref="P302">IFERROR(SEARCH(ÖĞRETMEN,'VERİ TABANI'!G302,1),"")</f>
        <v/>
      </c>
      <c r="Q302" s="29" t="str">
        <f t="shared" si="9"/>
        <v/>
      </c>
    </row>
    <row r="303" spans="1:17" ht="27" customHeight="1">
      <c r="A303" s="3">
        <f t="shared" si="8"/>
        <v>302</v>
      </c>
      <c r="B303" s="296">
        <v>30256</v>
      </c>
      <c r="C303" s="297" t="s">
        <v>1996</v>
      </c>
      <c r="D303" s="297" t="s">
        <v>5505</v>
      </c>
      <c r="E303" s="297" t="s">
        <v>3926</v>
      </c>
      <c r="F303" s="297" t="s">
        <v>29</v>
      </c>
      <c r="G303" s="297" t="s">
        <v>38</v>
      </c>
      <c r="H303" s="298" t="s">
        <v>1614</v>
      </c>
      <c r="I303" s="297">
        <v>5334911686</v>
      </c>
      <c r="J303" s="297" t="s">
        <v>1125</v>
      </c>
      <c r="K303" s="299">
        <v>45154</v>
      </c>
      <c r="L303" s="297" t="s">
        <v>1615</v>
      </c>
      <c r="M303" s="3" t="str">
        <f>IFERROR(INDEX('SINIF GÜNLER'!$A:$C,MATCH('VERİ TABANI'!$D303,'SINIF GÜNLER'!$B:$B,0),MATCH('VERİ TABANI'!$M$1,'SINIF GÜNLER'!$A$1:$C$1,0)),"")</f>
        <v/>
      </c>
      <c r="P303" s="28" t="str">
        <f t="array" ref="P303">IFERROR(SEARCH(ÖĞRETMEN,'VERİ TABANI'!G303,1),"")</f>
        <v/>
      </c>
      <c r="Q303" s="29" t="str">
        <f t="shared" si="9"/>
        <v/>
      </c>
    </row>
    <row r="304" spans="1:17" ht="27" customHeight="1">
      <c r="A304" s="3">
        <f t="shared" si="8"/>
        <v>303</v>
      </c>
      <c r="B304" s="296">
        <v>42217</v>
      </c>
      <c r="C304" s="297" t="s">
        <v>4289</v>
      </c>
      <c r="D304" s="297" t="s">
        <v>5505</v>
      </c>
      <c r="E304" s="297" t="s">
        <v>3915</v>
      </c>
      <c r="F304" s="297" t="s">
        <v>29</v>
      </c>
      <c r="G304" s="297" t="s">
        <v>38</v>
      </c>
      <c r="H304" s="298" t="s">
        <v>6378</v>
      </c>
      <c r="I304" s="297">
        <v>5074473310</v>
      </c>
      <c r="J304" s="297" t="s">
        <v>6379</v>
      </c>
      <c r="K304" s="299">
        <v>45980</v>
      </c>
      <c r="L304" s="297" t="s">
        <v>48</v>
      </c>
      <c r="M304" s="3" t="str">
        <f>IFERROR(INDEX('SINIF GÜNLER'!$A:$C,MATCH('VERİ TABANI'!$D304,'SINIF GÜNLER'!$B:$B,0),MATCH('VERİ TABANI'!$M$1,'SINIF GÜNLER'!$A$1:$C$1,0)),"")</f>
        <v/>
      </c>
      <c r="P304" s="28" t="str">
        <f t="array" ref="P304">IFERROR(SEARCH(ÖĞRETMEN,'VERİ TABANI'!G304,1),"")</f>
        <v/>
      </c>
      <c r="Q304" s="29" t="str">
        <f t="shared" si="9"/>
        <v/>
      </c>
    </row>
    <row r="305" spans="1:17" ht="27" customHeight="1">
      <c r="A305" s="3">
        <f t="shared" si="8"/>
        <v>304</v>
      </c>
      <c r="B305" s="296">
        <v>43096</v>
      </c>
      <c r="C305" s="297" t="s">
        <v>5594</v>
      </c>
      <c r="D305" s="297" t="s">
        <v>5493</v>
      </c>
      <c r="E305" s="297" t="s">
        <v>4593</v>
      </c>
      <c r="F305" s="297" t="s">
        <v>29</v>
      </c>
      <c r="G305" s="297" t="s">
        <v>38</v>
      </c>
      <c r="H305" s="298" t="s">
        <v>1997</v>
      </c>
      <c r="I305" s="297">
        <v>5076362326</v>
      </c>
      <c r="J305" s="297" t="s">
        <v>1998</v>
      </c>
      <c r="K305" s="299">
        <v>45792</v>
      </c>
      <c r="L305" s="297" t="s">
        <v>1999</v>
      </c>
      <c r="M305" s="3" t="str">
        <f>IFERROR(INDEX('SINIF GÜNLER'!$A:$C,MATCH('VERİ TABANI'!$D305,'SINIF GÜNLER'!$B:$B,0),MATCH('VERİ TABANI'!$M$1,'SINIF GÜNLER'!$A$1:$C$1,0)),"")</f>
        <v/>
      </c>
      <c r="P305" s="28" t="str">
        <f t="array" ref="P305">IFERROR(SEARCH(ÖĞRETMEN,'VERİ TABANI'!G305,1),"")</f>
        <v/>
      </c>
      <c r="Q305" s="29" t="str">
        <f t="shared" si="9"/>
        <v/>
      </c>
    </row>
    <row r="306" spans="1:17" ht="27" customHeight="1">
      <c r="A306" s="3">
        <f t="shared" si="8"/>
        <v>305</v>
      </c>
      <c r="B306" s="296">
        <v>41002</v>
      </c>
      <c r="C306" s="297" t="s">
        <v>3858</v>
      </c>
      <c r="D306" s="297" t="s">
        <v>5504</v>
      </c>
      <c r="E306" s="297" t="s">
        <v>7006</v>
      </c>
      <c r="F306" s="297" t="s">
        <v>29</v>
      </c>
      <c r="G306" s="297" t="s">
        <v>38</v>
      </c>
      <c r="H306" s="298" t="s">
        <v>1997</v>
      </c>
      <c r="I306" s="297">
        <v>5076362326</v>
      </c>
      <c r="J306" s="297" t="s">
        <v>1998</v>
      </c>
      <c r="K306" s="299">
        <v>45694</v>
      </c>
      <c r="L306" s="297" t="s">
        <v>1999</v>
      </c>
      <c r="M306" s="3" t="str">
        <f>IFERROR(INDEX('SINIF GÜNLER'!$A:$C,MATCH('VERİ TABANI'!$D306,'SINIF GÜNLER'!$B:$B,0),MATCH('VERİ TABANI'!$M$1,'SINIF GÜNLER'!$A$1:$C$1,0)),"")</f>
        <v/>
      </c>
      <c r="P306" s="28" t="str">
        <f t="array" ref="P306">IFERROR(SEARCH(ÖĞRETMEN,'VERİ TABANI'!G306,1),"")</f>
        <v/>
      </c>
      <c r="Q306" s="29" t="str">
        <f t="shared" si="9"/>
        <v/>
      </c>
    </row>
    <row r="307" spans="1:17" ht="27" customHeight="1">
      <c r="A307" s="3">
        <f t="shared" si="8"/>
        <v>306</v>
      </c>
      <c r="B307" s="296">
        <v>40267</v>
      </c>
      <c r="C307" s="297" t="s">
        <v>7011</v>
      </c>
      <c r="D307" s="297" t="s">
        <v>5521</v>
      </c>
      <c r="E307" s="297" t="s">
        <v>7012</v>
      </c>
      <c r="F307" s="297" t="s">
        <v>31</v>
      </c>
      <c r="G307" s="297" t="s">
        <v>38</v>
      </c>
      <c r="H307" s="298" t="s">
        <v>7013</v>
      </c>
      <c r="I307" s="297">
        <v>5323944514</v>
      </c>
      <c r="J307" s="297" t="s">
        <v>7014</v>
      </c>
      <c r="K307" s="299">
        <v>45988</v>
      </c>
      <c r="L307" s="297" t="s">
        <v>7015</v>
      </c>
      <c r="M307" s="3" t="str">
        <f>IFERROR(INDEX('SINIF GÜNLER'!$A:$C,MATCH('VERİ TABANI'!$D307,'SINIF GÜNLER'!$B:$B,0),MATCH('VERİ TABANI'!$M$1,'SINIF GÜNLER'!$A$1:$C$1,0)),"")</f>
        <v/>
      </c>
      <c r="P307" s="28" t="str">
        <f t="array" ref="P307">IFERROR(SEARCH(ÖĞRETMEN,'VERİ TABANI'!G307,1),"")</f>
        <v/>
      </c>
      <c r="Q307" s="29" t="str">
        <f t="shared" si="9"/>
        <v/>
      </c>
    </row>
    <row r="308" spans="1:17" ht="27" customHeight="1">
      <c r="A308" s="3">
        <f t="shared" si="8"/>
        <v>307</v>
      </c>
      <c r="B308" s="296">
        <v>60034</v>
      </c>
      <c r="C308" s="297" t="s">
        <v>7628</v>
      </c>
      <c r="D308" s="297"/>
      <c r="E308" s="297"/>
      <c r="F308" s="297" t="s">
        <v>29</v>
      </c>
      <c r="G308" s="297" t="s">
        <v>38</v>
      </c>
      <c r="H308" s="298" t="s">
        <v>7013</v>
      </c>
      <c r="I308" s="297">
        <v>5323944514</v>
      </c>
      <c r="J308" s="297" t="s">
        <v>7014</v>
      </c>
      <c r="K308" s="299">
        <v>46121</v>
      </c>
      <c r="L308" s="297" t="s">
        <v>7015</v>
      </c>
      <c r="M308" s="3" t="str">
        <f>IFERROR(INDEX('SINIF GÜNLER'!$A:$C,MATCH('VERİ TABANI'!$D308,'SINIF GÜNLER'!$B:$B,0),MATCH('VERİ TABANI'!$M$1,'SINIF GÜNLER'!$A$1:$C$1,0)),"")</f>
        <v/>
      </c>
      <c r="P308" s="28" t="str">
        <f t="array" ref="P308">IFERROR(SEARCH(ÖĞRETMEN,'VERİ TABANI'!G308,1),"")</f>
        <v/>
      </c>
      <c r="Q308" s="29" t="str">
        <f t="shared" si="9"/>
        <v/>
      </c>
    </row>
    <row r="309" spans="1:17" ht="27" customHeight="1">
      <c r="A309" s="3">
        <f t="shared" si="8"/>
        <v>308</v>
      </c>
      <c r="B309" s="296">
        <v>30980</v>
      </c>
      <c r="C309" s="297" t="s">
        <v>2557</v>
      </c>
      <c r="D309" s="297" t="s">
        <v>5521</v>
      </c>
      <c r="E309" s="297" t="s">
        <v>4592</v>
      </c>
      <c r="F309" s="297" t="s">
        <v>31</v>
      </c>
      <c r="G309" s="297" t="s">
        <v>38</v>
      </c>
      <c r="H309" s="298" t="s">
        <v>1126</v>
      </c>
      <c r="I309" s="297">
        <v>5353767689</v>
      </c>
      <c r="J309" s="297" t="s">
        <v>1127</v>
      </c>
      <c r="K309" s="299">
        <v>45252</v>
      </c>
      <c r="L309" s="297" t="s">
        <v>581</v>
      </c>
      <c r="M309" s="3" t="str">
        <f>IFERROR(INDEX('SINIF GÜNLER'!$A:$C,MATCH('VERİ TABANI'!$D309,'SINIF GÜNLER'!$B:$B,0),MATCH('VERİ TABANI'!$M$1,'SINIF GÜNLER'!$A$1:$C$1,0)),"")</f>
        <v/>
      </c>
      <c r="P309" s="28" t="str">
        <f t="array" ref="P309">IFERROR(SEARCH(ÖĞRETMEN,'VERİ TABANI'!G309,1),"")</f>
        <v/>
      </c>
      <c r="Q309" s="29" t="str">
        <f t="shared" si="9"/>
        <v/>
      </c>
    </row>
    <row r="310" spans="1:17" ht="27" customHeight="1">
      <c r="A310" s="3">
        <f t="shared" si="8"/>
        <v>309</v>
      </c>
      <c r="B310" s="296">
        <v>51344</v>
      </c>
      <c r="C310" s="297" t="s">
        <v>7629</v>
      </c>
      <c r="D310" s="297" t="s">
        <v>5521</v>
      </c>
      <c r="E310" s="297" t="s">
        <v>4753</v>
      </c>
      <c r="F310" s="297" t="s">
        <v>31</v>
      </c>
      <c r="G310" s="297" t="s">
        <v>38</v>
      </c>
      <c r="H310" s="298" t="s">
        <v>1126</v>
      </c>
      <c r="I310" s="297">
        <v>5353767689</v>
      </c>
      <c r="J310" s="297" t="s">
        <v>1127</v>
      </c>
      <c r="K310" s="299">
        <v>46064</v>
      </c>
      <c r="L310" s="297" t="s">
        <v>581</v>
      </c>
      <c r="M310" s="3" t="str">
        <f>IFERROR(INDEX('SINIF GÜNLER'!$A:$C,MATCH('VERİ TABANI'!$D310,'SINIF GÜNLER'!$B:$B,0),MATCH('VERİ TABANI'!$M$1,'SINIF GÜNLER'!$A$1:$C$1,0)),"")</f>
        <v/>
      </c>
      <c r="P310" s="28" t="str">
        <f t="array" ref="P310">IFERROR(SEARCH(ÖĞRETMEN,'VERİ TABANI'!G310,1),"")</f>
        <v/>
      </c>
      <c r="Q310" s="29" t="str">
        <f t="shared" si="9"/>
        <v/>
      </c>
    </row>
    <row r="311" spans="1:17" ht="27" customHeight="1">
      <c r="A311" s="3">
        <f t="shared" si="8"/>
        <v>310</v>
      </c>
      <c r="B311" s="296">
        <v>51361</v>
      </c>
      <c r="C311" s="297" t="s">
        <v>7630</v>
      </c>
      <c r="D311" s="297" t="s">
        <v>5503</v>
      </c>
      <c r="E311" s="297" t="s">
        <v>7006</v>
      </c>
      <c r="F311" s="297" t="s">
        <v>31</v>
      </c>
      <c r="G311" s="297" t="s">
        <v>38</v>
      </c>
      <c r="H311" s="298" t="s">
        <v>7631</v>
      </c>
      <c r="I311" s="297">
        <v>5370139694</v>
      </c>
      <c r="J311" s="297" t="s">
        <v>7632</v>
      </c>
      <c r="K311" s="299">
        <v>46126</v>
      </c>
      <c r="L311" s="297" t="s">
        <v>7633</v>
      </c>
      <c r="M311" s="3" t="str">
        <f>IFERROR(INDEX('SINIF GÜNLER'!$A:$C,MATCH('VERİ TABANI'!$D311,'SINIF GÜNLER'!$B:$B,0),MATCH('VERİ TABANI'!$M$1,'SINIF GÜNLER'!$A$1:$C$1,0)),"")</f>
        <v/>
      </c>
      <c r="P311" s="28" t="str">
        <f t="array" ref="P311">IFERROR(SEARCH(ÖĞRETMEN,'VERİ TABANI'!G311,1),"")</f>
        <v/>
      </c>
      <c r="Q311" s="29" t="str">
        <f t="shared" si="9"/>
        <v/>
      </c>
    </row>
    <row r="312" spans="1:17" ht="27" customHeight="1">
      <c r="A312" s="3">
        <f t="shared" si="8"/>
        <v>311</v>
      </c>
      <c r="B312" s="296">
        <v>50639</v>
      </c>
      <c r="C312" s="297" t="s">
        <v>5595</v>
      </c>
      <c r="D312" s="297" t="s">
        <v>5503</v>
      </c>
      <c r="E312" s="297" t="s">
        <v>3915</v>
      </c>
      <c r="F312" s="297" t="s">
        <v>31</v>
      </c>
      <c r="G312" s="297" t="s">
        <v>38</v>
      </c>
      <c r="H312" s="298" t="s">
        <v>5596</v>
      </c>
      <c r="I312" s="297">
        <v>5354595596</v>
      </c>
      <c r="J312" s="297" t="s">
        <v>5597</v>
      </c>
      <c r="K312" s="299">
        <v>45912</v>
      </c>
      <c r="L312" s="297" t="s">
        <v>5598</v>
      </c>
      <c r="M312" s="3" t="str">
        <f>IFERROR(INDEX('SINIF GÜNLER'!$A:$C,MATCH('VERİ TABANI'!$D312,'SINIF GÜNLER'!$B:$B,0),MATCH('VERİ TABANI'!$M$1,'SINIF GÜNLER'!$A$1:$C$1,0)),"")</f>
        <v/>
      </c>
      <c r="P312" s="28" t="str">
        <f t="array" ref="P312">IFERROR(SEARCH(ÖĞRETMEN,'VERİ TABANI'!G312,1),"")</f>
        <v/>
      </c>
      <c r="Q312" s="29" t="str">
        <f t="shared" si="9"/>
        <v/>
      </c>
    </row>
    <row r="313" spans="1:17" ht="27" customHeight="1">
      <c r="A313" s="3">
        <f t="shared" si="8"/>
        <v>312</v>
      </c>
      <c r="B313" s="296">
        <v>20009</v>
      </c>
      <c r="C313" s="297" t="s">
        <v>295</v>
      </c>
      <c r="D313" s="297" t="s">
        <v>7539</v>
      </c>
      <c r="E313" s="297" t="s">
        <v>4592</v>
      </c>
      <c r="F313" s="297" t="s">
        <v>31</v>
      </c>
      <c r="G313" s="297" t="s">
        <v>38</v>
      </c>
      <c r="H313" s="298" t="s">
        <v>3147</v>
      </c>
      <c r="I313" s="297">
        <v>5325575941</v>
      </c>
      <c r="J313" s="297" t="s">
        <v>3148</v>
      </c>
      <c r="K313" s="299">
        <v>45426</v>
      </c>
      <c r="L313" s="297" t="s">
        <v>3149</v>
      </c>
      <c r="M313" s="3" t="str">
        <f>IFERROR(INDEX('SINIF GÜNLER'!$A:$C,MATCH('VERİ TABANI'!$D313,'SINIF GÜNLER'!$B:$B,0),MATCH('VERİ TABANI'!$M$1,'SINIF GÜNLER'!$A$1:$C$1,0)),"")</f>
        <v/>
      </c>
      <c r="P313" s="28" t="str">
        <f t="array" ref="P313">IFERROR(SEARCH(ÖĞRETMEN,'VERİ TABANI'!G313,1),"")</f>
        <v/>
      </c>
      <c r="Q313" s="29" t="str">
        <f t="shared" si="9"/>
        <v/>
      </c>
    </row>
    <row r="314" spans="1:17" ht="27" customHeight="1">
      <c r="A314" s="3">
        <f t="shared" si="8"/>
        <v>313</v>
      </c>
      <c r="B314" s="296">
        <v>51328</v>
      </c>
      <c r="C314" s="297" t="s">
        <v>7634</v>
      </c>
      <c r="D314" s="297" t="s">
        <v>5521</v>
      </c>
      <c r="E314" s="297" t="s">
        <v>4593</v>
      </c>
      <c r="F314" s="297" t="s">
        <v>31</v>
      </c>
      <c r="G314" s="297" t="s">
        <v>38</v>
      </c>
      <c r="H314" s="298" t="s">
        <v>1617</v>
      </c>
      <c r="I314" s="297">
        <v>5448386310</v>
      </c>
      <c r="J314" s="297" t="s">
        <v>1128</v>
      </c>
      <c r="K314" s="299">
        <v>46052</v>
      </c>
      <c r="L314" s="297" t="s">
        <v>7635</v>
      </c>
      <c r="M314" s="3" t="str">
        <f>IFERROR(INDEX('SINIF GÜNLER'!$A:$C,MATCH('VERİ TABANI'!$D314,'SINIF GÜNLER'!$B:$B,0),MATCH('VERİ TABANI'!$M$1,'SINIF GÜNLER'!$A$1:$C$1,0)),"")</f>
        <v/>
      </c>
      <c r="P314" s="28" t="str">
        <f t="array" ref="P314">IFERROR(SEARCH(ÖĞRETMEN,'VERİ TABANI'!G314,1),"")</f>
        <v/>
      </c>
      <c r="Q314" s="29" t="str">
        <f t="shared" si="9"/>
        <v/>
      </c>
    </row>
    <row r="315" spans="1:17" ht="27" customHeight="1">
      <c r="A315" s="3">
        <f t="shared" si="8"/>
        <v>314</v>
      </c>
      <c r="B315" s="296">
        <v>51366</v>
      </c>
      <c r="C315" s="297" t="s">
        <v>7636</v>
      </c>
      <c r="D315" s="297" t="s">
        <v>7535</v>
      </c>
      <c r="E315" s="297" t="s">
        <v>7081</v>
      </c>
      <c r="F315" s="297" t="s">
        <v>31</v>
      </c>
      <c r="G315" s="297" t="s">
        <v>38</v>
      </c>
      <c r="H315" s="298" t="s">
        <v>1617</v>
      </c>
      <c r="I315" s="297">
        <v>5448386310</v>
      </c>
      <c r="J315" s="297" t="s">
        <v>1128</v>
      </c>
      <c r="K315" s="299">
        <v>46076</v>
      </c>
      <c r="L315" s="297" t="s">
        <v>7637</v>
      </c>
      <c r="M315" s="3" t="str">
        <f>IFERROR(INDEX('SINIF GÜNLER'!$A:$C,MATCH('VERİ TABANI'!$D315,'SINIF GÜNLER'!$B:$B,0),MATCH('VERİ TABANI'!$M$1,'SINIF GÜNLER'!$A$1:$C$1,0)),"")</f>
        <v/>
      </c>
      <c r="P315" s="28" t="str">
        <f t="array" ref="P315">IFERROR(SEARCH(ÖĞRETMEN,'VERİ TABANI'!G315,1),"")</f>
        <v/>
      </c>
      <c r="Q315" s="29" t="str">
        <f t="shared" si="9"/>
        <v/>
      </c>
    </row>
    <row r="316" spans="1:17" ht="27" customHeight="1">
      <c r="A316" s="3">
        <f t="shared" si="8"/>
        <v>315</v>
      </c>
      <c r="B316" s="296">
        <v>42577</v>
      </c>
      <c r="C316" s="297" t="s">
        <v>4806</v>
      </c>
      <c r="D316" s="297" t="s">
        <v>5507</v>
      </c>
      <c r="E316" s="297" t="s">
        <v>3968</v>
      </c>
      <c r="F316" s="297" t="s">
        <v>31</v>
      </c>
      <c r="G316" s="297" t="s">
        <v>38</v>
      </c>
      <c r="H316" s="298" t="s">
        <v>4807</v>
      </c>
      <c r="I316" s="297">
        <v>5314054585</v>
      </c>
      <c r="J316" s="297" t="s">
        <v>4808</v>
      </c>
      <c r="K316" s="299">
        <v>45617</v>
      </c>
      <c r="L316" s="297" t="s">
        <v>4809</v>
      </c>
      <c r="M316" s="3" t="str">
        <f>IFERROR(INDEX('SINIF GÜNLER'!$A:$C,MATCH('VERİ TABANI'!$D316,'SINIF GÜNLER'!$B:$B,0),MATCH('VERİ TABANI'!$M$1,'SINIF GÜNLER'!$A$1:$C$1,0)),"")</f>
        <v/>
      </c>
      <c r="P316" s="28" t="str">
        <f t="array" ref="P316">IFERROR(SEARCH(ÖĞRETMEN,'VERİ TABANI'!G316,1),"")</f>
        <v/>
      </c>
      <c r="Q316" s="29" t="str">
        <f t="shared" si="9"/>
        <v/>
      </c>
    </row>
    <row r="317" spans="1:17" ht="27" customHeight="1">
      <c r="A317" s="3">
        <f t="shared" si="8"/>
        <v>316</v>
      </c>
      <c r="B317" s="296">
        <v>51151</v>
      </c>
      <c r="C317" s="297" t="s">
        <v>7434</v>
      </c>
      <c r="D317" s="297" t="s">
        <v>5493</v>
      </c>
      <c r="E317" s="297" t="s">
        <v>3917</v>
      </c>
      <c r="F317" s="297" t="s">
        <v>31</v>
      </c>
      <c r="G317" s="297" t="s">
        <v>38</v>
      </c>
      <c r="H317" s="298" t="s">
        <v>7435</v>
      </c>
      <c r="I317" s="297">
        <v>3322499123</v>
      </c>
      <c r="J317" s="297" t="s">
        <v>7638</v>
      </c>
      <c r="K317" s="299">
        <v>45988</v>
      </c>
      <c r="L317" s="297" t="s">
        <v>7436</v>
      </c>
      <c r="M317" s="3" t="str">
        <f>IFERROR(INDEX('SINIF GÜNLER'!$A:$C,MATCH('VERİ TABANI'!$D317,'SINIF GÜNLER'!$B:$B,0),MATCH('VERİ TABANI'!$M$1,'SINIF GÜNLER'!$A$1:$C$1,0)),"")</f>
        <v/>
      </c>
      <c r="P317" s="28" t="str">
        <f t="array" ref="P317">IFERROR(SEARCH(ÖĞRETMEN,'VERİ TABANI'!G317,1),"")</f>
        <v/>
      </c>
      <c r="Q317" s="29" t="str">
        <f t="shared" si="9"/>
        <v/>
      </c>
    </row>
    <row r="318" spans="1:17" ht="27" customHeight="1">
      <c r="A318" s="3">
        <f t="shared" si="8"/>
        <v>317</v>
      </c>
      <c r="B318" s="296">
        <v>42310</v>
      </c>
      <c r="C318" s="297" t="s">
        <v>4640</v>
      </c>
      <c r="D318" s="297" t="s">
        <v>7537</v>
      </c>
      <c r="E318" s="297" t="s">
        <v>3912</v>
      </c>
      <c r="F318" s="297" t="s">
        <v>31</v>
      </c>
      <c r="G318" s="297" t="s">
        <v>38</v>
      </c>
      <c r="H318" s="298" t="s">
        <v>7639</v>
      </c>
      <c r="I318" s="297">
        <v>5528384660</v>
      </c>
      <c r="J318" s="297" t="s">
        <v>7640</v>
      </c>
      <c r="K318" s="299">
        <v>46132</v>
      </c>
      <c r="L318" s="297" t="s">
        <v>7641</v>
      </c>
      <c r="M318" s="3" t="str">
        <f>IFERROR(INDEX('SINIF GÜNLER'!$A:$C,MATCH('VERİ TABANI'!$D318,'SINIF GÜNLER'!$B:$B,0),MATCH('VERİ TABANI'!$M$1,'SINIF GÜNLER'!$A$1:$C$1,0)),"")</f>
        <v/>
      </c>
      <c r="P318" s="28" t="str">
        <f t="array" ref="P318">IFERROR(SEARCH(ÖĞRETMEN,'VERİ TABANI'!G318,1),"")</f>
        <v/>
      </c>
      <c r="Q318" s="29" t="str">
        <f t="shared" si="9"/>
        <v/>
      </c>
    </row>
    <row r="319" spans="1:17" ht="27" customHeight="1">
      <c r="A319" s="3">
        <f t="shared" si="8"/>
        <v>318</v>
      </c>
      <c r="B319" s="296">
        <v>50505</v>
      </c>
      <c r="C319" s="297" t="s">
        <v>5599</v>
      </c>
      <c r="D319" s="297" t="s">
        <v>5493</v>
      </c>
      <c r="E319" s="297" t="s">
        <v>7642</v>
      </c>
      <c r="F319" s="297" t="s">
        <v>31</v>
      </c>
      <c r="G319" s="297" t="s">
        <v>38</v>
      </c>
      <c r="H319" s="298" t="s">
        <v>2770</v>
      </c>
      <c r="I319" s="297">
        <v>5386370404</v>
      </c>
      <c r="J319" s="297" t="s">
        <v>2771</v>
      </c>
      <c r="K319" s="299">
        <v>45905</v>
      </c>
      <c r="L319" s="297" t="s">
        <v>4013</v>
      </c>
      <c r="M319" s="3" t="str">
        <f>IFERROR(INDEX('SINIF GÜNLER'!$A:$C,MATCH('VERİ TABANI'!$D319,'SINIF GÜNLER'!$B:$B,0),MATCH('VERİ TABANI'!$M$1,'SINIF GÜNLER'!$A$1:$C$1,0)),"")</f>
        <v/>
      </c>
      <c r="P319" s="28" t="str">
        <f t="array" ref="P319">IFERROR(SEARCH(ÖĞRETMEN,'VERİ TABANI'!G319,1),"")</f>
        <v/>
      </c>
      <c r="Q319" s="29" t="str">
        <f t="shared" si="9"/>
        <v/>
      </c>
    </row>
    <row r="320" spans="1:17" ht="27" customHeight="1">
      <c r="A320" s="3">
        <f t="shared" si="8"/>
        <v>319</v>
      </c>
      <c r="B320" s="296">
        <v>41850</v>
      </c>
      <c r="C320" s="297" t="s">
        <v>4014</v>
      </c>
      <c r="D320" s="297" t="s">
        <v>7537</v>
      </c>
      <c r="E320" s="297" t="s">
        <v>3918</v>
      </c>
      <c r="F320" s="297" t="s">
        <v>31</v>
      </c>
      <c r="G320" s="297" t="s">
        <v>38</v>
      </c>
      <c r="H320" s="298" t="s">
        <v>2770</v>
      </c>
      <c r="I320" s="297">
        <v>5386370404</v>
      </c>
      <c r="J320" s="297" t="s">
        <v>2771</v>
      </c>
      <c r="K320" s="299">
        <v>45560</v>
      </c>
      <c r="L320" s="297" t="s">
        <v>4013</v>
      </c>
      <c r="M320" s="3" t="str">
        <f>IFERROR(INDEX('SINIF GÜNLER'!$A:$C,MATCH('VERİ TABANI'!$D320,'SINIF GÜNLER'!$B:$B,0),MATCH('VERİ TABANI'!$M$1,'SINIF GÜNLER'!$A$1:$C$1,0)),"")</f>
        <v/>
      </c>
      <c r="P320" s="28" t="str">
        <f t="array" ref="P320">IFERROR(SEARCH(ÖĞRETMEN,'VERİ TABANI'!G320,1),"")</f>
        <v/>
      </c>
      <c r="Q320" s="29" t="str">
        <f t="shared" si="9"/>
        <v/>
      </c>
    </row>
    <row r="321" spans="1:17" ht="27" customHeight="1">
      <c r="A321" s="3">
        <f t="shared" si="8"/>
        <v>320</v>
      </c>
      <c r="B321" s="296">
        <v>41853</v>
      </c>
      <c r="C321" s="297" t="s">
        <v>4014</v>
      </c>
      <c r="D321" s="297" t="s">
        <v>5507</v>
      </c>
      <c r="E321" s="297" t="s">
        <v>3918</v>
      </c>
      <c r="F321" s="297" t="s">
        <v>31</v>
      </c>
      <c r="G321" s="297" t="s">
        <v>38</v>
      </c>
      <c r="H321" s="298" t="s">
        <v>2770</v>
      </c>
      <c r="I321" s="297">
        <v>5386370404</v>
      </c>
      <c r="J321" s="297" t="s">
        <v>2771</v>
      </c>
      <c r="K321" s="299">
        <v>45560</v>
      </c>
      <c r="L321" s="297" t="s">
        <v>4013</v>
      </c>
      <c r="M321" s="3" t="str">
        <f>IFERROR(INDEX('SINIF GÜNLER'!$A:$C,MATCH('VERİ TABANI'!$D321,'SINIF GÜNLER'!$B:$B,0),MATCH('VERİ TABANI'!$M$1,'SINIF GÜNLER'!$A$1:$C$1,0)),"")</f>
        <v/>
      </c>
      <c r="P321" s="28" t="str">
        <f t="array" ref="P321">IFERROR(SEARCH(ÖĞRETMEN,'VERİ TABANI'!G321,1),"")</f>
        <v/>
      </c>
      <c r="Q321" s="29" t="str">
        <f t="shared" si="9"/>
        <v/>
      </c>
    </row>
    <row r="322" spans="1:17" ht="27" customHeight="1">
      <c r="A322" s="3">
        <f t="shared" ref="A322:A385" si="10">IFERROR(IF(B322="","",ROW()-1),"")</f>
        <v>321</v>
      </c>
      <c r="B322" s="296">
        <v>41852</v>
      </c>
      <c r="C322" s="297" t="s">
        <v>4015</v>
      </c>
      <c r="D322" s="297" t="s">
        <v>5507</v>
      </c>
      <c r="E322" s="297" t="s">
        <v>3918</v>
      </c>
      <c r="F322" s="297" t="s">
        <v>31</v>
      </c>
      <c r="G322" s="297" t="s">
        <v>38</v>
      </c>
      <c r="H322" s="298" t="s">
        <v>2770</v>
      </c>
      <c r="I322" s="297">
        <v>5386370404</v>
      </c>
      <c r="J322" s="297" t="s">
        <v>2771</v>
      </c>
      <c r="K322" s="299">
        <v>45560</v>
      </c>
      <c r="L322" s="297" t="s">
        <v>4013</v>
      </c>
      <c r="M322" s="3" t="str">
        <f>IFERROR(INDEX('SINIF GÜNLER'!$A:$C,MATCH('VERİ TABANI'!$D322,'SINIF GÜNLER'!$B:$B,0),MATCH('VERİ TABANI'!$M$1,'SINIF GÜNLER'!$A$1:$C$1,0)),"")</f>
        <v/>
      </c>
      <c r="P322" s="28" t="str">
        <f t="array" ref="P322">IFERROR(SEARCH(ÖĞRETMEN,'VERİ TABANI'!G322,1),"")</f>
        <v/>
      </c>
      <c r="Q322" s="29" t="str">
        <f t="shared" si="9"/>
        <v/>
      </c>
    </row>
    <row r="323" spans="1:17" ht="27" customHeight="1">
      <c r="A323" s="3">
        <f t="shared" si="10"/>
        <v>322</v>
      </c>
      <c r="B323" s="296">
        <v>20809</v>
      </c>
      <c r="C323" s="297" t="s">
        <v>5600</v>
      </c>
      <c r="D323" s="297" t="s">
        <v>7539</v>
      </c>
      <c r="E323" s="297" t="s">
        <v>3915</v>
      </c>
      <c r="F323" s="297" t="s">
        <v>31</v>
      </c>
      <c r="G323" s="297" t="s">
        <v>38</v>
      </c>
      <c r="H323" s="298" t="s">
        <v>1129</v>
      </c>
      <c r="I323" s="297">
        <v>5354693309</v>
      </c>
      <c r="J323" s="297" t="s">
        <v>1130</v>
      </c>
      <c r="K323" s="299">
        <v>44818</v>
      </c>
      <c r="L323" s="297" t="s">
        <v>763</v>
      </c>
      <c r="M323" s="3" t="str">
        <f>IFERROR(INDEX('SINIF GÜNLER'!$A:$C,MATCH('VERİ TABANI'!$D323,'SINIF GÜNLER'!$B:$B,0),MATCH('VERİ TABANI'!$M$1,'SINIF GÜNLER'!$A$1:$C$1,0)),"")</f>
        <v/>
      </c>
      <c r="P323" s="28" t="str">
        <f t="array" ref="P323">IFERROR(SEARCH(ÖĞRETMEN,'VERİ TABANI'!G323,1),"")</f>
        <v/>
      </c>
      <c r="Q323" s="29" t="str">
        <f t="shared" si="9"/>
        <v/>
      </c>
    </row>
    <row r="324" spans="1:17" ht="27" customHeight="1">
      <c r="A324" s="3">
        <f t="shared" si="10"/>
        <v>323</v>
      </c>
      <c r="B324" s="296">
        <v>40319</v>
      </c>
      <c r="C324" s="297" t="s">
        <v>3160</v>
      </c>
      <c r="D324" s="297" t="s">
        <v>5601</v>
      </c>
      <c r="E324" s="297" t="s">
        <v>3924</v>
      </c>
      <c r="F324" s="297" t="s">
        <v>39</v>
      </c>
      <c r="G324" s="297" t="s">
        <v>40</v>
      </c>
      <c r="H324" s="298" t="s">
        <v>3157</v>
      </c>
      <c r="I324" s="297">
        <v>5333743639</v>
      </c>
      <c r="J324" s="297" t="s">
        <v>3158</v>
      </c>
      <c r="K324" s="299">
        <v>45539</v>
      </c>
      <c r="L324" s="297" t="s">
        <v>3159</v>
      </c>
      <c r="M324" s="3" t="str">
        <f>IFERROR(INDEX('SINIF GÜNLER'!$A:$C,MATCH('VERİ TABANI'!$D324,'SINIF GÜNLER'!$B:$B,0),MATCH('VERİ TABANI'!$M$1,'SINIF GÜNLER'!$A$1:$C$1,0)),"")</f>
        <v/>
      </c>
      <c r="P324" s="28" t="str">
        <f t="array" ref="P324">IFERROR(SEARCH(ÖĞRETMEN,'VERİ TABANI'!G324,1),"")</f>
        <v/>
      </c>
      <c r="Q324" s="29" t="str">
        <f t="shared" si="9"/>
        <v/>
      </c>
    </row>
    <row r="325" spans="1:17" ht="27" customHeight="1">
      <c r="A325" s="3">
        <f t="shared" si="10"/>
        <v>324</v>
      </c>
      <c r="B325" s="296">
        <v>40010</v>
      </c>
      <c r="C325" s="297" t="s">
        <v>4016</v>
      </c>
      <c r="D325" s="297" t="s">
        <v>5601</v>
      </c>
      <c r="E325" s="297" t="s">
        <v>3912</v>
      </c>
      <c r="F325" s="297" t="s">
        <v>41</v>
      </c>
      <c r="G325" s="297" t="s">
        <v>40</v>
      </c>
      <c r="H325" s="298" t="s">
        <v>1131</v>
      </c>
      <c r="I325" s="297">
        <v>5446952203</v>
      </c>
      <c r="J325" s="297" t="s">
        <v>1132</v>
      </c>
      <c r="K325" s="299">
        <v>45554</v>
      </c>
      <c r="L325" s="297" t="s">
        <v>895</v>
      </c>
      <c r="M325" s="3" t="str">
        <f>IFERROR(INDEX('SINIF GÜNLER'!$A:$C,MATCH('VERİ TABANI'!$D325,'SINIF GÜNLER'!$B:$B,0),MATCH('VERİ TABANI'!$M$1,'SINIF GÜNLER'!$A$1:$C$1,0)),"")</f>
        <v/>
      </c>
      <c r="P325" s="28" t="str">
        <f t="array" ref="P325">IFERROR(SEARCH(ÖĞRETMEN,'VERİ TABANI'!G325,1),"")</f>
        <v/>
      </c>
      <c r="Q325" s="29" t="str">
        <f t="shared" si="9"/>
        <v/>
      </c>
    </row>
    <row r="326" spans="1:17" ht="27" customHeight="1">
      <c r="A326" s="3">
        <f t="shared" si="10"/>
        <v>325</v>
      </c>
      <c r="B326" s="296">
        <v>40573</v>
      </c>
      <c r="C326" s="297" t="s">
        <v>3164</v>
      </c>
      <c r="D326" s="297" t="s">
        <v>5601</v>
      </c>
      <c r="E326" s="297" t="s">
        <v>7006</v>
      </c>
      <c r="F326" s="297" t="s">
        <v>41</v>
      </c>
      <c r="G326" s="297" t="s">
        <v>40</v>
      </c>
      <c r="H326" s="298" t="s">
        <v>1131</v>
      </c>
      <c r="I326" s="297">
        <v>5446952203</v>
      </c>
      <c r="J326" s="297" t="s">
        <v>1132</v>
      </c>
      <c r="K326" s="299">
        <v>45812</v>
      </c>
      <c r="L326" s="297" t="s">
        <v>895</v>
      </c>
      <c r="M326" s="3" t="str">
        <f>IFERROR(INDEX('SINIF GÜNLER'!$A:$C,MATCH('VERİ TABANI'!$D326,'SINIF GÜNLER'!$B:$B,0),MATCH('VERİ TABANI'!$M$1,'SINIF GÜNLER'!$A$1:$C$1,0)),"")</f>
        <v/>
      </c>
      <c r="P326" s="28" t="str">
        <f t="array" ref="P326">IFERROR(SEARCH(ÖĞRETMEN,'VERİ TABANI'!G326,1),"")</f>
        <v/>
      </c>
      <c r="Q326" s="29" t="str">
        <f t="shared" si="9"/>
        <v/>
      </c>
    </row>
    <row r="327" spans="1:17" ht="27" customHeight="1">
      <c r="A327" s="3">
        <f t="shared" si="10"/>
        <v>326</v>
      </c>
      <c r="B327" s="296">
        <v>21398</v>
      </c>
      <c r="C327" s="297" t="s">
        <v>896</v>
      </c>
      <c r="D327" s="297" t="s">
        <v>5602</v>
      </c>
      <c r="E327" s="297" t="s">
        <v>3915</v>
      </c>
      <c r="F327" s="297" t="s">
        <v>41</v>
      </c>
      <c r="G327" s="297" t="s">
        <v>40</v>
      </c>
      <c r="H327" s="298" t="s">
        <v>1131</v>
      </c>
      <c r="I327" s="297">
        <v>5446952203</v>
      </c>
      <c r="J327" s="297" t="s">
        <v>1132</v>
      </c>
      <c r="K327" s="299">
        <v>44923</v>
      </c>
      <c r="L327" s="297" t="s">
        <v>895</v>
      </c>
      <c r="M327" s="3" t="str">
        <f>IFERROR(INDEX('SINIF GÜNLER'!$A:$C,MATCH('VERİ TABANI'!$D327,'SINIF GÜNLER'!$B:$B,0),MATCH('VERİ TABANI'!$M$1,'SINIF GÜNLER'!$A$1:$C$1,0)),"")</f>
        <v/>
      </c>
      <c r="P327" s="28" t="str">
        <f t="array" ref="P327">IFERROR(SEARCH(ÖĞRETMEN,'VERİ TABANI'!G327,1),"")</f>
        <v/>
      </c>
      <c r="Q327" s="29" t="str">
        <f t="shared" si="9"/>
        <v/>
      </c>
    </row>
    <row r="328" spans="1:17" ht="27" customHeight="1">
      <c r="A328" s="3">
        <f t="shared" si="10"/>
        <v>327</v>
      </c>
      <c r="B328" s="296">
        <v>41581</v>
      </c>
      <c r="C328" s="297" t="s">
        <v>4017</v>
      </c>
      <c r="D328" s="297" t="s">
        <v>5601</v>
      </c>
      <c r="E328" s="297" t="s">
        <v>7010</v>
      </c>
      <c r="F328" s="297" t="s">
        <v>42</v>
      </c>
      <c r="G328" s="297" t="s">
        <v>40</v>
      </c>
      <c r="H328" s="298" t="s">
        <v>1133</v>
      </c>
      <c r="I328" s="297">
        <v>5345710420</v>
      </c>
      <c r="J328" s="297" t="s">
        <v>1134</v>
      </c>
      <c r="K328" s="299">
        <v>45553</v>
      </c>
      <c r="L328" s="297" t="s">
        <v>898</v>
      </c>
      <c r="M328" s="3" t="str">
        <f>IFERROR(INDEX('SINIF GÜNLER'!$A:$C,MATCH('VERİ TABANI'!$D328,'SINIF GÜNLER'!$B:$B,0),MATCH('VERİ TABANI'!$M$1,'SINIF GÜNLER'!$A$1:$C$1,0)),"")</f>
        <v/>
      </c>
      <c r="P328" s="28" t="str">
        <f t="array" ref="P328">IFERROR(SEARCH(ÖĞRETMEN,'VERİ TABANI'!G328,1),"")</f>
        <v/>
      </c>
      <c r="Q328" s="29" t="str">
        <f t="shared" ref="Q328:Q391" si="11">IF(P328="","",ROW())</f>
        <v/>
      </c>
    </row>
    <row r="329" spans="1:17" ht="27" customHeight="1">
      <c r="A329" s="3">
        <f t="shared" si="10"/>
        <v>328</v>
      </c>
      <c r="B329" s="296">
        <v>21415</v>
      </c>
      <c r="C329" s="297" t="s">
        <v>897</v>
      </c>
      <c r="D329" s="297" t="s">
        <v>5603</v>
      </c>
      <c r="E329" s="297" t="s">
        <v>3915</v>
      </c>
      <c r="F329" s="297" t="s">
        <v>42</v>
      </c>
      <c r="G329" s="297" t="s">
        <v>40</v>
      </c>
      <c r="H329" s="298" t="s">
        <v>1133</v>
      </c>
      <c r="I329" s="297">
        <v>5345710420</v>
      </c>
      <c r="J329" s="297" t="s">
        <v>1134</v>
      </c>
      <c r="K329" s="299">
        <v>44924</v>
      </c>
      <c r="L329" s="297" t="s">
        <v>898</v>
      </c>
      <c r="M329" s="3" t="str">
        <f>IFERROR(INDEX('SINIF GÜNLER'!$A:$C,MATCH('VERİ TABANI'!$D329,'SINIF GÜNLER'!$B:$B,0),MATCH('VERİ TABANI'!$M$1,'SINIF GÜNLER'!$A$1:$C$1,0)),"")</f>
        <v/>
      </c>
      <c r="P329" s="28" t="str">
        <f t="array" ref="P329">IFERROR(SEARCH(ÖĞRETMEN,'VERİ TABANI'!G329,1),"")</f>
        <v/>
      </c>
      <c r="Q329" s="29" t="str">
        <f t="shared" si="11"/>
        <v/>
      </c>
    </row>
    <row r="330" spans="1:17" ht="27" customHeight="1">
      <c r="A330" s="3">
        <f t="shared" si="10"/>
        <v>329</v>
      </c>
      <c r="B330" s="296">
        <v>51145</v>
      </c>
      <c r="C330" s="297" t="s">
        <v>7017</v>
      </c>
      <c r="D330" s="297" t="s">
        <v>5611</v>
      </c>
      <c r="E330" s="297" t="s">
        <v>3918</v>
      </c>
      <c r="F330" s="297" t="s">
        <v>42</v>
      </c>
      <c r="G330" s="297" t="s">
        <v>40</v>
      </c>
      <c r="H330" s="298" t="s">
        <v>7018</v>
      </c>
      <c r="I330" s="297">
        <v>5419221114</v>
      </c>
      <c r="J330" s="297" t="s">
        <v>7019</v>
      </c>
      <c r="K330" s="299">
        <v>45986</v>
      </c>
      <c r="L330" s="297" t="s">
        <v>7020</v>
      </c>
      <c r="M330" s="3" t="str">
        <f>IFERROR(INDEX('SINIF GÜNLER'!$A:$C,MATCH('VERİ TABANI'!$D330,'SINIF GÜNLER'!$B:$B,0),MATCH('VERİ TABANI'!$M$1,'SINIF GÜNLER'!$A$1:$C$1,0)),"")</f>
        <v/>
      </c>
      <c r="P330" s="28" t="str">
        <f t="array" ref="P330">IFERROR(SEARCH(ÖĞRETMEN,'VERİ TABANI'!G330,1),"")</f>
        <v/>
      </c>
      <c r="Q330" s="29" t="str">
        <f t="shared" si="11"/>
        <v/>
      </c>
    </row>
    <row r="331" spans="1:17" ht="27" customHeight="1">
      <c r="A331" s="3">
        <f t="shared" si="10"/>
        <v>330</v>
      </c>
      <c r="B331" s="296">
        <v>24165</v>
      </c>
      <c r="C331" s="297" t="s">
        <v>2827</v>
      </c>
      <c r="D331" s="297" t="s">
        <v>5604</v>
      </c>
      <c r="E331" s="297" t="s">
        <v>7016</v>
      </c>
      <c r="F331" s="297" t="s">
        <v>41</v>
      </c>
      <c r="G331" s="297" t="s">
        <v>40</v>
      </c>
      <c r="H331" s="298" t="s">
        <v>2828</v>
      </c>
      <c r="I331" s="297">
        <v>5053551099</v>
      </c>
      <c r="J331" s="297" t="s">
        <v>2829</v>
      </c>
      <c r="K331" s="299">
        <v>45351</v>
      </c>
      <c r="L331" s="297" t="s">
        <v>2830</v>
      </c>
      <c r="M331" s="3" t="str">
        <f>IFERROR(INDEX('SINIF GÜNLER'!$A:$C,MATCH('VERİ TABANI'!$D331,'SINIF GÜNLER'!$B:$B,0),MATCH('VERİ TABANI'!$M$1,'SINIF GÜNLER'!$A$1:$C$1,0)),"")</f>
        <v/>
      </c>
      <c r="P331" s="28" t="str">
        <f t="array" ref="P331">IFERROR(SEARCH(ÖĞRETMEN,'VERİ TABANI'!G331,1),"")</f>
        <v/>
      </c>
      <c r="Q331" s="29" t="str">
        <f t="shared" si="11"/>
        <v/>
      </c>
    </row>
    <row r="332" spans="1:17" ht="27" customHeight="1">
      <c r="A332" s="3">
        <f t="shared" si="10"/>
        <v>331</v>
      </c>
      <c r="B332" s="296">
        <v>30282</v>
      </c>
      <c r="C332" s="297" t="s">
        <v>2000</v>
      </c>
      <c r="D332" s="297" t="s">
        <v>5604</v>
      </c>
      <c r="E332" s="297" t="s">
        <v>3926</v>
      </c>
      <c r="F332" s="297" t="s">
        <v>41</v>
      </c>
      <c r="G332" s="297" t="s">
        <v>40</v>
      </c>
      <c r="H332" s="298" t="s">
        <v>1135</v>
      </c>
      <c r="I332" s="297">
        <v>5078554235</v>
      </c>
      <c r="J332" s="297" t="s">
        <v>1136</v>
      </c>
      <c r="K332" s="299">
        <v>45156</v>
      </c>
      <c r="L332" s="297" t="s">
        <v>582</v>
      </c>
      <c r="M332" s="3" t="str">
        <f>IFERROR(INDEX('SINIF GÜNLER'!$A:$C,MATCH('VERİ TABANI'!$D332,'SINIF GÜNLER'!$B:$B,0),MATCH('VERİ TABANI'!$M$1,'SINIF GÜNLER'!$A$1:$C$1,0)),"")</f>
        <v/>
      </c>
      <c r="P332" s="28" t="str">
        <f t="array" ref="P332">IFERROR(SEARCH(ÖĞRETMEN,'VERİ TABANI'!G332,1),"")</f>
        <v/>
      </c>
      <c r="Q332" s="29" t="str">
        <f t="shared" si="11"/>
        <v/>
      </c>
    </row>
    <row r="333" spans="1:17" ht="27" customHeight="1">
      <c r="A333" s="3">
        <f t="shared" si="10"/>
        <v>332</v>
      </c>
      <c r="B333" s="296">
        <v>51108</v>
      </c>
      <c r="C333" s="297" t="s">
        <v>7021</v>
      </c>
      <c r="D333" s="297" t="s">
        <v>5601</v>
      </c>
      <c r="E333" s="297" t="s">
        <v>7643</v>
      </c>
      <c r="F333" s="297" t="s">
        <v>41</v>
      </c>
      <c r="G333" s="297" t="s">
        <v>40</v>
      </c>
      <c r="H333" s="298" t="s">
        <v>7022</v>
      </c>
      <c r="I333" s="297">
        <v>5384011325</v>
      </c>
      <c r="J333" s="297" t="s">
        <v>7023</v>
      </c>
      <c r="K333" s="299">
        <v>45979</v>
      </c>
      <c r="L333" s="297" t="s">
        <v>7024</v>
      </c>
      <c r="M333" s="3" t="str">
        <f>IFERROR(INDEX('SINIF GÜNLER'!$A:$C,MATCH('VERİ TABANI'!$D333,'SINIF GÜNLER'!$B:$B,0),MATCH('VERİ TABANI'!$M$1,'SINIF GÜNLER'!$A$1:$C$1,0)),"")</f>
        <v/>
      </c>
      <c r="P333" s="28" t="str">
        <f t="array" ref="P333">IFERROR(SEARCH(ÖĞRETMEN,'VERİ TABANI'!G333,1),"")</f>
        <v/>
      </c>
      <c r="Q333" s="29" t="str">
        <f t="shared" si="11"/>
        <v/>
      </c>
    </row>
    <row r="334" spans="1:17" ht="27" customHeight="1">
      <c r="A334" s="3">
        <f t="shared" si="10"/>
        <v>333</v>
      </c>
      <c r="B334" s="296">
        <v>51343</v>
      </c>
      <c r="C334" s="297" t="s">
        <v>7644</v>
      </c>
      <c r="D334" s="297" t="s">
        <v>5604</v>
      </c>
      <c r="E334" s="297" t="s">
        <v>3915</v>
      </c>
      <c r="F334" s="297" t="s">
        <v>41</v>
      </c>
      <c r="G334" s="297" t="s">
        <v>40</v>
      </c>
      <c r="H334" s="298" t="s">
        <v>7645</v>
      </c>
      <c r="I334" s="297">
        <v>5417643255</v>
      </c>
      <c r="J334" s="297" t="s">
        <v>7646</v>
      </c>
      <c r="K334" s="299">
        <v>46063</v>
      </c>
      <c r="L334" s="297" t="s">
        <v>7647</v>
      </c>
      <c r="M334" s="3" t="str">
        <f>IFERROR(INDEX('SINIF GÜNLER'!$A:$C,MATCH('VERİ TABANI'!$D334,'SINIF GÜNLER'!$B:$B,0),MATCH('VERİ TABANI'!$M$1,'SINIF GÜNLER'!$A$1:$C$1,0)),"")</f>
        <v/>
      </c>
      <c r="P334" s="28" t="str">
        <f t="array" ref="P334">IFERROR(SEARCH(ÖĞRETMEN,'VERİ TABANI'!G334,1),"")</f>
        <v/>
      </c>
      <c r="Q334" s="29" t="str">
        <f t="shared" si="11"/>
        <v/>
      </c>
    </row>
    <row r="335" spans="1:17" ht="27" customHeight="1">
      <c r="A335" s="3">
        <f t="shared" si="10"/>
        <v>334</v>
      </c>
      <c r="B335" s="296">
        <v>50644</v>
      </c>
      <c r="C335" s="297" t="s">
        <v>5605</v>
      </c>
      <c r="D335" s="297" t="s">
        <v>7648</v>
      </c>
      <c r="E335" s="297" t="s">
        <v>4427</v>
      </c>
      <c r="F335" s="297" t="s">
        <v>41</v>
      </c>
      <c r="G335" s="297" t="s">
        <v>40</v>
      </c>
      <c r="H335" s="298" t="s">
        <v>5607</v>
      </c>
      <c r="I335" s="297">
        <v>5396760913</v>
      </c>
      <c r="J335" s="297" t="s">
        <v>5608</v>
      </c>
      <c r="K335" s="299">
        <v>45936</v>
      </c>
      <c r="L335" s="297" t="s">
        <v>5609</v>
      </c>
      <c r="M335" s="3" t="str">
        <f>IFERROR(INDEX('SINIF GÜNLER'!$A:$C,MATCH('VERİ TABANI'!$D335,'SINIF GÜNLER'!$B:$B,0),MATCH('VERİ TABANI'!$M$1,'SINIF GÜNLER'!$A$1:$C$1,0)),"")</f>
        <v/>
      </c>
      <c r="P335" s="28" t="str">
        <f t="array" ref="P335">IFERROR(SEARCH(ÖĞRETMEN,'VERİ TABANI'!G335,1),"")</f>
        <v/>
      </c>
      <c r="Q335" s="29" t="str">
        <f t="shared" si="11"/>
        <v/>
      </c>
    </row>
    <row r="336" spans="1:17" ht="27" customHeight="1">
      <c r="A336" s="3">
        <f t="shared" si="10"/>
        <v>335</v>
      </c>
      <c r="B336" s="296">
        <v>50970</v>
      </c>
      <c r="C336" s="297" t="s">
        <v>5610</v>
      </c>
      <c r="D336" s="297" t="s">
        <v>5611</v>
      </c>
      <c r="E336" s="297" t="s">
        <v>7006</v>
      </c>
      <c r="F336" s="297" t="s">
        <v>41</v>
      </c>
      <c r="G336" s="297" t="s">
        <v>40</v>
      </c>
      <c r="H336" s="298" t="s">
        <v>1555</v>
      </c>
      <c r="I336" s="297">
        <v>5333895107</v>
      </c>
      <c r="J336" s="297" t="s">
        <v>1556</v>
      </c>
      <c r="K336" s="299">
        <v>45947</v>
      </c>
      <c r="L336" s="297" t="s">
        <v>744</v>
      </c>
      <c r="M336" s="3" t="str">
        <f>IFERROR(INDEX('SINIF GÜNLER'!$A:$C,MATCH('VERİ TABANI'!$D336,'SINIF GÜNLER'!$B:$B,0),MATCH('VERİ TABANI'!$M$1,'SINIF GÜNLER'!$A$1:$C$1,0)),"")</f>
        <v/>
      </c>
      <c r="P336" s="28" t="str">
        <f t="array" ref="P336">IFERROR(SEARCH(ÖĞRETMEN,'VERİ TABANI'!G336,1),"")</f>
        <v/>
      </c>
      <c r="Q336" s="29" t="str">
        <f t="shared" si="11"/>
        <v/>
      </c>
    </row>
    <row r="337" spans="1:17" ht="27" customHeight="1">
      <c r="A337" s="3">
        <f t="shared" si="10"/>
        <v>336</v>
      </c>
      <c r="B337" s="296">
        <v>20558</v>
      </c>
      <c r="C337" s="297" t="s">
        <v>5612</v>
      </c>
      <c r="D337" s="297" t="s">
        <v>5602</v>
      </c>
      <c r="E337" s="297" t="s">
        <v>7006</v>
      </c>
      <c r="F337" s="297" t="s">
        <v>41</v>
      </c>
      <c r="G337" s="297" t="s">
        <v>40</v>
      </c>
      <c r="H337" s="298" t="s">
        <v>1555</v>
      </c>
      <c r="I337" s="297">
        <v>5333895107</v>
      </c>
      <c r="J337" s="297" t="s">
        <v>1556</v>
      </c>
      <c r="K337" s="299">
        <v>45947</v>
      </c>
      <c r="L337" s="297" t="s">
        <v>744</v>
      </c>
      <c r="M337" s="3" t="str">
        <f>IFERROR(INDEX('SINIF GÜNLER'!$A:$C,MATCH('VERİ TABANI'!$D337,'SINIF GÜNLER'!$B:$B,0),MATCH('VERİ TABANI'!$M$1,'SINIF GÜNLER'!$A$1:$C$1,0)),"")</f>
        <v/>
      </c>
      <c r="P337" s="28" t="str">
        <f t="array" ref="P337">IFERROR(SEARCH(ÖĞRETMEN,'VERİ TABANI'!G337,1),"")</f>
        <v/>
      </c>
      <c r="Q337" s="29" t="str">
        <f t="shared" si="11"/>
        <v/>
      </c>
    </row>
    <row r="338" spans="1:17" ht="27" customHeight="1">
      <c r="A338" s="3">
        <f t="shared" si="10"/>
        <v>337</v>
      </c>
      <c r="B338" s="296">
        <v>50452</v>
      </c>
      <c r="C338" s="297" t="s">
        <v>5613</v>
      </c>
      <c r="D338" s="297" t="s">
        <v>5614</v>
      </c>
      <c r="E338" s="297" t="s">
        <v>3923</v>
      </c>
      <c r="F338" s="297" t="s">
        <v>42</v>
      </c>
      <c r="G338" s="297" t="s">
        <v>40</v>
      </c>
      <c r="H338" s="298" t="s">
        <v>5615</v>
      </c>
      <c r="I338" s="297">
        <v>5327940497</v>
      </c>
      <c r="J338" s="297" t="s">
        <v>5616</v>
      </c>
      <c r="K338" s="299">
        <v>45904</v>
      </c>
      <c r="L338" s="297" t="s">
        <v>5617</v>
      </c>
      <c r="M338" s="3" t="str">
        <f>IFERROR(INDEX('SINIF GÜNLER'!$A:$C,MATCH('VERİ TABANI'!$D338,'SINIF GÜNLER'!$B:$B,0),MATCH('VERİ TABANI'!$M$1,'SINIF GÜNLER'!$A$1:$C$1,0)),"")</f>
        <v/>
      </c>
      <c r="P338" s="28" t="str">
        <f t="array" ref="P338">IFERROR(SEARCH(ÖĞRETMEN,'VERİ TABANI'!G338,1),"")</f>
        <v/>
      </c>
      <c r="Q338" s="29" t="str">
        <f t="shared" si="11"/>
        <v/>
      </c>
    </row>
    <row r="339" spans="1:17" ht="27" customHeight="1">
      <c r="A339" s="3">
        <f t="shared" si="10"/>
        <v>338</v>
      </c>
      <c r="B339" s="296">
        <v>30993</v>
      </c>
      <c r="C339" s="297" t="s">
        <v>2623</v>
      </c>
      <c r="D339" s="297" t="s">
        <v>5618</v>
      </c>
      <c r="E339" s="297" t="s">
        <v>3915</v>
      </c>
      <c r="F339" s="297" t="s">
        <v>39</v>
      </c>
      <c r="G339" s="297" t="s">
        <v>40</v>
      </c>
      <c r="H339" s="298" t="s">
        <v>2001</v>
      </c>
      <c r="I339" s="297">
        <v>5364962586</v>
      </c>
      <c r="J339" s="297" t="s">
        <v>2002</v>
      </c>
      <c r="K339" s="299">
        <v>45257</v>
      </c>
      <c r="L339" s="297" t="s">
        <v>2003</v>
      </c>
      <c r="M339" s="3" t="str">
        <f>IFERROR(INDEX('SINIF GÜNLER'!$A:$C,MATCH('VERİ TABANI'!$D339,'SINIF GÜNLER'!$B:$B,0),MATCH('VERİ TABANI'!$M$1,'SINIF GÜNLER'!$A$1:$C$1,0)),"")</f>
        <v/>
      </c>
      <c r="P339" s="28" t="str">
        <f t="array" ref="P339">IFERROR(SEARCH(ÖĞRETMEN,'VERİ TABANI'!G339,1),"")</f>
        <v/>
      </c>
      <c r="Q339" s="29" t="str">
        <f t="shared" si="11"/>
        <v/>
      </c>
    </row>
    <row r="340" spans="1:17" ht="27" customHeight="1">
      <c r="A340" s="3">
        <f t="shared" si="10"/>
        <v>339</v>
      </c>
      <c r="B340" s="296">
        <v>51299</v>
      </c>
      <c r="C340" s="297" t="s">
        <v>7649</v>
      </c>
      <c r="D340" s="297" t="s">
        <v>5606</v>
      </c>
      <c r="E340" s="297" t="s">
        <v>4593</v>
      </c>
      <c r="F340" s="297" t="s">
        <v>41</v>
      </c>
      <c r="G340" s="297" t="s">
        <v>40</v>
      </c>
      <c r="H340" s="298" t="s">
        <v>7650</v>
      </c>
      <c r="I340" s="297">
        <v>5525564636</v>
      </c>
      <c r="J340" s="297" t="s">
        <v>7651</v>
      </c>
      <c r="K340" s="299">
        <v>46041</v>
      </c>
      <c r="L340" s="297" t="s">
        <v>7652</v>
      </c>
      <c r="M340" s="3" t="str">
        <f>IFERROR(INDEX('SINIF GÜNLER'!$A:$C,MATCH('VERİ TABANI'!$D340,'SINIF GÜNLER'!$B:$B,0),MATCH('VERİ TABANI'!$M$1,'SINIF GÜNLER'!$A$1:$C$1,0)),"")</f>
        <v/>
      </c>
      <c r="P340" s="28" t="str">
        <f t="array" ref="P340">IFERROR(SEARCH(ÖĞRETMEN,'VERİ TABANI'!G340,1),"")</f>
        <v/>
      </c>
      <c r="Q340" s="29" t="str">
        <f t="shared" si="11"/>
        <v/>
      </c>
    </row>
    <row r="341" spans="1:17" ht="27" customHeight="1">
      <c r="A341" s="3">
        <f t="shared" si="10"/>
        <v>340</v>
      </c>
      <c r="B341" s="296">
        <v>42220</v>
      </c>
      <c r="C341" s="297" t="s">
        <v>4018</v>
      </c>
      <c r="D341" s="297" t="s">
        <v>5483</v>
      </c>
      <c r="E341" s="297" t="s">
        <v>4593</v>
      </c>
      <c r="F341" s="297" t="s">
        <v>39</v>
      </c>
      <c r="G341" s="297" t="s">
        <v>40</v>
      </c>
      <c r="H341" s="298" t="s">
        <v>4019</v>
      </c>
      <c r="I341" s="297">
        <v>5382456731</v>
      </c>
      <c r="J341" s="297" t="s">
        <v>4020</v>
      </c>
      <c r="K341" s="299">
        <v>45576</v>
      </c>
      <c r="L341" s="297" t="s">
        <v>4021</v>
      </c>
      <c r="M341" s="3" t="str">
        <f>IFERROR(INDEX('SINIF GÜNLER'!$A:$C,MATCH('VERİ TABANI'!$D341,'SINIF GÜNLER'!$B:$B,0),MATCH('VERİ TABANI'!$M$1,'SINIF GÜNLER'!$A$1:$C$1,0)),"")</f>
        <v/>
      </c>
      <c r="P341" s="28" t="str">
        <f t="array" ref="P341">IFERROR(SEARCH(ÖĞRETMEN,'VERİ TABANI'!G341,1),"")</f>
        <v/>
      </c>
      <c r="Q341" s="29" t="str">
        <f t="shared" si="11"/>
        <v/>
      </c>
    </row>
    <row r="342" spans="1:17" ht="27" customHeight="1">
      <c r="A342" s="3">
        <f t="shared" si="10"/>
        <v>341</v>
      </c>
      <c r="B342" s="296">
        <v>20338</v>
      </c>
      <c r="C342" s="297" t="s">
        <v>326</v>
      </c>
      <c r="D342" s="297" t="s">
        <v>5603</v>
      </c>
      <c r="E342" s="297" t="s">
        <v>4592</v>
      </c>
      <c r="F342" s="297" t="s">
        <v>42</v>
      </c>
      <c r="G342" s="297" t="s">
        <v>40</v>
      </c>
      <c r="H342" s="298" t="s">
        <v>1137</v>
      </c>
      <c r="I342" s="297">
        <v>5553032066</v>
      </c>
      <c r="J342" s="297" t="s">
        <v>3171</v>
      </c>
      <c r="K342" s="299">
        <v>44767</v>
      </c>
      <c r="L342" s="297" t="s">
        <v>583</v>
      </c>
      <c r="M342" s="3" t="str">
        <f>IFERROR(INDEX('SINIF GÜNLER'!$A:$C,MATCH('VERİ TABANI'!$D342,'SINIF GÜNLER'!$B:$B,0),MATCH('VERİ TABANI'!$M$1,'SINIF GÜNLER'!$A$1:$C$1,0)),"")</f>
        <v/>
      </c>
      <c r="P342" s="28" t="str">
        <f t="array" ref="P342">IFERROR(SEARCH(ÖĞRETMEN,'VERİ TABANI'!G342,1),"")</f>
        <v/>
      </c>
      <c r="Q342" s="29" t="str">
        <f t="shared" si="11"/>
        <v/>
      </c>
    </row>
    <row r="343" spans="1:17" ht="27" customHeight="1">
      <c r="A343" s="3">
        <f t="shared" si="10"/>
        <v>342</v>
      </c>
      <c r="B343" s="296">
        <v>50775</v>
      </c>
      <c r="C343" s="297" t="s">
        <v>5619</v>
      </c>
      <c r="D343" s="297" t="s">
        <v>5620</v>
      </c>
      <c r="E343" s="297" t="s">
        <v>3924</v>
      </c>
      <c r="F343" s="297" t="s">
        <v>41</v>
      </c>
      <c r="G343" s="297" t="s">
        <v>40</v>
      </c>
      <c r="H343" s="298" t="s">
        <v>5621</v>
      </c>
      <c r="I343" s="297">
        <v>5373816379</v>
      </c>
      <c r="J343" s="297" t="s">
        <v>5622</v>
      </c>
      <c r="K343" s="299">
        <v>45926</v>
      </c>
      <c r="L343" s="297" t="s">
        <v>5623</v>
      </c>
      <c r="M343" s="3" t="str">
        <f>IFERROR(INDEX('SINIF GÜNLER'!$A:$C,MATCH('VERİ TABANI'!$D343,'SINIF GÜNLER'!$B:$B,0),MATCH('VERİ TABANI'!$M$1,'SINIF GÜNLER'!$A$1:$C$1,0)),"")</f>
        <v/>
      </c>
      <c r="P343" s="28" t="str">
        <f t="array" ref="P343">IFERROR(SEARCH(ÖĞRETMEN,'VERİ TABANI'!G343,1),"")</f>
        <v/>
      </c>
      <c r="Q343" s="29" t="str">
        <f t="shared" si="11"/>
        <v/>
      </c>
    </row>
    <row r="344" spans="1:17" ht="27" customHeight="1">
      <c r="A344" s="3">
        <f t="shared" si="10"/>
        <v>343</v>
      </c>
      <c r="B344" s="296">
        <v>50555</v>
      </c>
      <c r="C344" s="297" t="s">
        <v>5624</v>
      </c>
      <c r="D344" s="297" t="s">
        <v>5620</v>
      </c>
      <c r="E344" s="297" t="s">
        <v>4593</v>
      </c>
      <c r="F344" s="297" t="s">
        <v>41</v>
      </c>
      <c r="G344" s="297" t="s">
        <v>40</v>
      </c>
      <c r="H344" s="298" t="s">
        <v>4023</v>
      </c>
      <c r="I344" s="297">
        <v>5422484245</v>
      </c>
      <c r="J344" s="297" t="s">
        <v>4024</v>
      </c>
      <c r="K344" s="299">
        <v>45909</v>
      </c>
      <c r="L344" s="297" t="s">
        <v>4025</v>
      </c>
      <c r="M344" s="3" t="str">
        <f>IFERROR(INDEX('SINIF GÜNLER'!$A:$C,MATCH('VERİ TABANI'!$D344,'SINIF GÜNLER'!$B:$B,0),MATCH('VERİ TABANI'!$M$1,'SINIF GÜNLER'!$A$1:$C$1,0)),"")</f>
        <v/>
      </c>
      <c r="P344" s="28" t="str">
        <f t="array" ref="P344">IFERROR(SEARCH(ÖĞRETMEN,'VERİ TABANI'!G344,1),"")</f>
        <v/>
      </c>
      <c r="Q344" s="29" t="str">
        <f t="shared" si="11"/>
        <v/>
      </c>
    </row>
    <row r="345" spans="1:17" ht="27" customHeight="1">
      <c r="A345" s="3">
        <f t="shared" si="10"/>
        <v>344</v>
      </c>
      <c r="B345" s="296">
        <v>50448</v>
      </c>
      <c r="C345" s="297" t="s">
        <v>5625</v>
      </c>
      <c r="D345" s="297" t="s">
        <v>7648</v>
      </c>
      <c r="E345" s="297" t="s">
        <v>7016</v>
      </c>
      <c r="F345" s="297" t="s">
        <v>41</v>
      </c>
      <c r="G345" s="297" t="s">
        <v>40</v>
      </c>
      <c r="H345" s="298" t="s">
        <v>5626</v>
      </c>
      <c r="I345" s="297">
        <v>5424783649</v>
      </c>
      <c r="J345" s="297" t="s">
        <v>5627</v>
      </c>
      <c r="K345" s="299">
        <v>45901</v>
      </c>
      <c r="L345" s="297" t="s">
        <v>5628</v>
      </c>
      <c r="M345" s="3" t="str">
        <f>IFERROR(INDEX('SINIF GÜNLER'!$A:$C,MATCH('VERİ TABANI'!$D345,'SINIF GÜNLER'!$B:$B,0),MATCH('VERİ TABANI'!$M$1,'SINIF GÜNLER'!$A$1:$C$1,0)),"")</f>
        <v/>
      </c>
      <c r="P345" s="28" t="str">
        <f t="array" ref="P345">IFERROR(SEARCH(ÖĞRETMEN,'VERİ TABANI'!G345,1),"")</f>
        <v/>
      </c>
      <c r="Q345" s="29" t="str">
        <f t="shared" si="11"/>
        <v/>
      </c>
    </row>
    <row r="346" spans="1:17" ht="27" customHeight="1">
      <c r="A346" s="3">
        <f t="shared" si="10"/>
        <v>345</v>
      </c>
      <c r="B346" s="296">
        <v>51024</v>
      </c>
      <c r="C346" s="297" t="s">
        <v>7342</v>
      </c>
      <c r="D346" s="297" t="s">
        <v>7648</v>
      </c>
      <c r="E346" s="297" t="s">
        <v>3926</v>
      </c>
      <c r="F346" s="297" t="s">
        <v>41</v>
      </c>
      <c r="G346" s="297" t="s">
        <v>40</v>
      </c>
      <c r="H346" s="298" t="s">
        <v>7653</v>
      </c>
      <c r="I346" s="297">
        <v>5335959150</v>
      </c>
      <c r="J346" s="297" t="s">
        <v>7654</v>
      </c>
      <c r="K346" s="299">
        <v>46062</v>
      </c>
      <c r="L346" s="297" t="s">
        <v>392</v>
      </c>
      <c r="M346" s="3" t="str">
        <f>IFERROR(INDEX('SINIF GÜNLER'!$A:$C,MATCH('VERİ TABANI'!$D346,'SINIF GÜNLER'!$B:$B,0),MATCH('VERİ TABANI'!$M$1,'SINIF GÜNLER'!$A$1:$C$1,0)),"")</f>
        <v/>
      </c>
      <c r="P346" s="28" t="str">
        <f t="array" ref="P346">IFERROR(SEARCH(ÖĞRETMEN,'VERİ TABANI'!G346,1),"")</f>
        <v/>
      </c>
      <c r="Q346" s="29" t="str">
        <f t="shared" si="11"/>
        <v/>
      </c>
    </row>
    <row r="347" spans="1:17" ht="27" customHeight="1">
      <c r="A347" s="3">
        <f t="shared" si="10"/>
        <v>346</v>
      </c>
      <c r="B347" s="296">
        <v>50918</v>
      </c>
      <c r="C347" s="297" t="s">
        <v>5629</v>
      </c>
      <c r="D347" s="297" t="s">
        <v>5606</v>
      </c>
      <c r="E347" s="297" t="s">
        <v>4593</v>
      </c>
      <c r="F347" s="297" t="s">
        <v>39</v>
      </c>
      <c r="G347" s="297" t="s">
        <v>40</v>
      </c>
      <c r="H347" s="298" t="s">
        <v>5630</v>
      </c>
      <c r="I347" s="297">
        <v>5379831115</v>
      </c>
      <c r="J347" s="297" t="s">
        <v>5631</v>
      </c>
      <c r="K347" s="299">
        <v>45943</v>
      </c>
      <c r="L347" s="297" t="s">
        <v>5632</v>
      </c>
      <c r="M347" s="3" t="str">
        <f>IFERROR(INDEX('SINIF GÜNLER'!$A:$C,MATCH('VERİ TABANI'!$D347,'SINIF GÜNLER'!$B:$B,0),MATCH('VERİ TABANI'!$M$1,'SINIF GÜNLER'!$A$1:$C$1,0)),"")</f>
        <v/>
      </c>
      <c r="P347" s="28" t="str">
        <f t="array" ref="P347">IFERROR(SEARCH(ÖĞRETMEN,'VERİ TABANI'!G347,1),"")</f>
        <v/>
      </c>
      <c r="Q347" s="29" t="str">
        <f t="shared" si="11"/>
        <v/>
      </c>
    </row>
    <row r="348" spans="1:17" ht="27" customHeight="1">
      <c r="A348" s="3">
        <f t="shared" si="10"/>
        <v>347</v>
      </c>
      <c r="B348" s="296">
        <v>51086</v>
      </c>
      <c r="C348" s="297" t="s">
        <v>7025</v>
      </c>
      <c r="D348" s="297" t="s">
        <v>5606</v>
      </c>
      <c r="E348" s="297" t="s">
        <v>3924</v>
      </c>
      <c r="F348" s="297" t="s">
        <v>39</v>
      </c>
      <c r="G348" s="297" t="s">
        <v>40</v>
      </c>
      <c r="H348" s="298" t="s">
        <v>5630</v>
      </c>
      <c r="I348" s="297">
        <v>5379831115</v>
      </c>
      <c r="J348" s="297" t="s">
        <v>5631</v>
      </c>
      <c r="K348" s="299">
        <v>45973</v>
      </c>
      <c r="L348" s="297" t="s">
        <v>5632</v>
      </c>
      <c r="M348" s="3" t="str">
        <f>IFERROR(INDEX('SINIF GÜNLER'!$A:$C,MATCH('VERİ TABANI'!$D348,'SINIF GÜNLER'!$B:$B,0),MATCH('VERİ TABANI'!$M$1,'SINIF GÜNLER'!$A$1:$C$1,0)),"")</f>
        <v/>
      </c>
      <c r="P348" s="28" t="str">
        <f t="array" ref="P348">IFERROR(SEARCH(ÖĞRETMEN,'VERİ TABANI'!G348,1),"")</f>
        <v/>
      </c>
      <c r="Q348" s="29" t="str">
        <f t="shared" si="11"/>
        <v/>
      </c>
    </row>
    <row r="349" spans="1:17" ht="27" customHeight="1">
      <c r="A349" s="3">
        <f t="shared" si="10"/>
        <v>348</v>
      </c>
      <c r="B349" s="296">
        <v>50987</v>
      </c>
      <c r="C349" s="297" t="s">
        <v>5633</v>
      </c>
      <c r="D349" s="297" t="s">
        <v>5606</v>
      </c>
      <c r="E349" s="297" t="s">
        <v>7006</v>
      </c>
      <c r="F349" s="297" t="s">
        <v>39</v>
      </c>
      <c r="G349" s="297" t="s">
        <v>40</v>
      </c>
      <c r="H349" s="298" t="s">
        <v>5634</v>
      </c>
      <c r="I349" s="297">
        <v>5462931729</v>
      </c>
      <c r="J349" s="297" t="s">
        <v>5635</v>
      </c>
      <c r="K349" s="299">
        <v>45950</v>
      </c>
      <c r="L349" s="297" t="s">
        <v>5636</v>
      </c>
      <c r="M349" s="3" t="str">
        <f>IFERROR(INDEX('SINIF GÜNLER'!$A:$C,MATCH('VERİ TABANI'!$D349,'SINIF GÜNLER'!$B:$B,0),MATCH('VERİ TABANI'!$M$1,'SINIF GÜNLER'!$A$1:$C$1,0)),"")</f>
        <v/>
      </c>
      <c r="P349" s="28" t="str">
        <f t="array" ref="P349">IFERROR(SEARCH(ÖĞRETMEN,'VERİ TABANI'!G349,1),"")</f>
        <v/>
      </c>
      <c r="Q349" s="29" t="str">
        <f t="shared" si="11"/>
        <v/>
      </c>
    </row>
    <row r="350" spans="1:17" ht="27" customHeight="1">
      <c r="A350" s="3">
        <f t="shared" si="10"/>
        <v>349</v>
      </c>
      <c r="B350" s="296">
        <v>60037</v>
      </c>
      <c r="C350" s="297" t="s">
        <v>7655</v>
      </c>
      <c r="D350" s="297"/>
      <c r="E350" s="297"/>
      <c r="F350" s="297" t="s">
        <v>39</v>
      </c>
      <c r="G350" s="297" t="s">
        <v>40</v>
      </c>
      <c r="H350" s="298" t="s">
        <v>5634</v>
      </c>
      <c r="I350" s="297">
        <v>5462931729</v>
      </c>
      <c r="J350" s="297" t="s">
        <v>5635</v>
      </c>
      <c r="K350" s="299">
        <v>46128</v>
      </c>
      <c r="L350" s="297" t="s">
        <v>5636</v>
      </c>
      <c r="M350" s="3" t="str">
        <f>IFERROR(INDEX('SINIF GÜNLER'!$A:$C,MATCH('VERİ TABANI'!$D350,'SINIF GÜNLER'!$B:$B,0),MATCH('VERİ TABANI'!$M$1,'SINIF GÜNLER'!$A$1:$C$1,0)),"")</f>
        <v/>
      </c>
      <c r="P350" s="28" t="str">
        <f t="array" ref="P350">IFERROR(SEARCH(ÖĞRETMEN,'VERİ TABANI'!G350,1),"")</f>
        <v/>
      </c>
      <c r="Q350" s="29" t="str">
        <f t="shared" si="11"/>
        <v/>
      </c>
    </row>
    <row r="351" spans="1:17" ht="27" customHeight="1">
      <c r="A351" s="3">
        <f t="shared" si="10"/>
        <v>350</v>
      </c>
      <c r="B351" s="296">
        <v>50009</v>
      </c>
      <c r="C351" s="297" t="s">
        <v>5107</v>
      </c>
      <c r="D351" s="297" t="s">
        <v>5606</v>
      </c>
      <c r="E351" s="297" t="s">
        <v>3912</v>
      </c>
      <c r="F351" s="297" t="s">
        <v>39</v>
      </c>
      <c r="G351" s="297" t="s">
        <v>40</v>
      </c>
      <c r="H351" s="298" t="s">
        <v>2004</v>
      </c>
      <c r="I351" s="297">
        <v>3322482832</v>
      </c>
      <c r="J351" s="297" t="s">
        <v>2005</v>
      </c>
      <c r="K351" s="299">
        <v>45699</v>
      </c>
      <c r="L351" s="297" t="s">
        <v>2006</v>
      </c>
      <c r="M351" s="3" t="str">
        <f>IFERROR(INDEX('SINIF GÜNLER'!$A:$C,MATCH('VERİ TABANI'!$D351,'SINIF GÜNLER'!$B:$B,0),MATCH('VERİ TABANI'!$M$1,'SINIF GÜNLER'!$A$1:$C$1,0)),"")</f>
        <v/>
      </c>
      <c r="P351" s="28" t="str">
        <f t="array" ref="P351">IFERROR(SEARCH(ÖĞRETMEN,'VERİ TABANI'!G351,1),"")</f>
        <v/>
      </c>
      <c r="Q351" s="29" t="str">
        <f t="shared" si="11"/>
        <v/>
      </c>
    </row>
    <row r="352" spans="1:17" ht="27" customHeight="1">
      <c r="A352" s="3">
        <f t="shared" si="10"/>
        <v>351</v>
      </c>
      <c r="B352" s="296">
        <v>40821</v>
      </c>
      <c r="C352" s="297" t="s">
        <v>3175</v>
      </c>
      <c r="D352" s="297" t="s">
        <v>5601</v>
      </c>
      <c r="E352" s="297" t="s">
        <v>3926</v>
      </c>
      <c r="F352" s="297" t="s">
        <v>39</v>
      </c>
      <c r="G352" s="297" t="s">
        <v>40</v>
      </c>
      <c r="H352" s="298" t="s">
        <v>2004</v>
      </c>
      <c r="I352" s="297">
        <v>3322482832</v>
      </c>
      <c r="J352" s="297" t="s">
        <v>2005</v>
      </c>
      <c r="K352" s="299">
        <v>45537</v>
      </c>
      <c r="L352" s="297" t="s">
        <v>2006</v>
      </c>
      <c r="M352" s="3" t="str">
        <f>IFERROR(INDEX('SINIF GÜNLER'!$A:$C,MATCH('VERİ TABANI'!$D352,'SINIF GÜNLER'!$B:$B,0),MATCH('VERİ TABANI'!$M$1,'SINIF GÜNLER'!$A$1:$C$1,0)),"")</f>
        <v/>
      </c>
      <c r="P352" s="28" t="str">
        <f t="array" ref="P352">IFERROR(SEARCH(ÖĞRETMEN,'VERİ TABANI'!G352,1),"")</f>
        <v/>
      </c>
      <c r="Q352" s="29" t="str">
        <f t="shared" si="11"/>
        <v/>
      </c>
    </row>
    <row r="353" spans="1:17" ht="27" customHeight="1">
      <c r="A353" s="3">
        <f t="shared" si="10"/>
        <v>352</v>
      </c>
      <c r="B353" s="296">
        <v>50010</v>
      </c>
      <c r="C353" s="297" t="s">
        <v>5108</v>
      </c>
      <c r="D353" s="297" t="s">
        <v>5606</v>
      </c>
      <c r="E353" s="297" t="s">
        <v>3926</v>
      </c>
      <c r="F353" s="297" t="s">
        <v>39</v>
      </c>
      <c r="G353" s="297" t="s">
        <v>40</v>
      </c>
      <c r="H353" s="298" t="s">
        <v>2004</v>
      </c>
      <c r="I353" s="297">
        <v>3322482832</v>
      </c>
      <c r="J353" s="297" t="s">
        <v>2005</v>
      </c>
      <c r="K353" s="299">
        <v>45699</v>
      </c>
      <c r="L353" s="297" t="s">
        <v>2006</v>
      </c>
      <c r="M353" s="3" t="str">
        <f>IFERROR(INDEX('SINIF GÜNLER'!$A:$C,MATCH('VERİ TABANI'!$D353,'SINIF GÜNLER'!$B:$B,0),MATCH('VERİ TABANI'!$M$1,'SINIF GÜNLER'!$A$1:$C$1,0)),"")</f>
        <v/>
      </c>
      <c r="P353" s="28" t="str">
        <f t="array" ref="P353">IFERROR(SEARCH(ÖĞRETMEN,'VERİ TABANI'!G353,1),"")</f>
        <v/>
      </c>
      <c r="Q353" s="29" t="str">
        <f t="shared" si="11"/>
        <v/>
      </c>
    </row>
    <row r="354" spans="1:17" ht="27" customHeight="1">
      <c r="A354" s="3">
        <f t="shared" si="10"/>
        <v>353</v>
      </c>
      <c r="B354" s="296">
        <v>30321</v>
      </c>
      <c r="C354" s="297" t="s">
        <v>808</v>
      </c>
      <c r="D354" s="297" t="s">
        <v>5637</v>
      </c>
      <c r="E354" s="297" t="s">
        <v>3918</v>
      </c>
      <c r="F354" s="297" t="s">
        <v>39</v>
      </c>
      <c r="G354" s="297" t="s">
        <v>40</v>
      </c>
      <c r="H354" s="298" t="s">
        <v>2004</v>
      </c>
      <c r="I354" s="297">
        <v>3322482832</v>
      </c>
      <c r="J354" s="297" t="s">
        <v>2005</v>
      </c>
      <c r="K354" s="299">
        <v>45160</v>
      </c>
      <c r="L354" s="297" t="s">
        <v>2006</v>
      </c>
      <c r="M354" s="3" t="str">
        <f>IFERROR(INDEX('SINIF GÜNLER'!$A:$C,MATCH('VERİ TABANI'!$D354,'SINIF GÜNLER'!$B:$B,0),MATCH('VERİ TABANI'!$M$1,'SINIF GÜNLER'!$A$1:$C$1,0)),"")</f>
        <v/>
      </c>
      <c r="P354" s="28" t="str">
        <f t="array" ref="P354">IFERROR(SEARCH(ÖĞRETMEN,'VERİ TABANI'!G354,1),"")</f>
        <v/>
      </c>
      <c r="Q354" s="29" t="str">
        <f t="shared" si="11"/>
        <v/>
      </c>
    </row>
    <row r="355" spans="1:17" ht="27" customHeight="1">
      <c r="A355" s="3">
        <f t="shared" si="10"/>
        <v>354</v>
      </c>
      <c r="B355" s="296">
        <v>41993</v>
      </c>
      <c r="C355" s="297" t="s">
        <v>4026</v>
      </c>
      <c r="D355" s="297" t="s">
        <v>5620</v>
      </c>
      <c r="E355" s="297" t="s">
        <v>3918</v>
      </c>
      <c r="F355" s="297" t="s">
        <v>39</v>
      </c>
      <c r="G355" s="297" t="s">
        <v>40</v>
      </c>
      <c r="H355" s="298" t="s">
        <v>2004</v>
      </c>
      <c r="I355" s="297">
        <v>3322482832</v>
      </c>
      <c r="J355" s="297" t="s">
        <v>2005</v>
      </c>
      <c r="K355" s="299">
        <v>45566</v>
      </c>
      <c r="L355" s="297" t="s">
        <v>2006</v>
      </c>
      <c r="M355" s="3" t="str">
        <f>IFERROR(INDEX('SINIF GÜNLER'!$A:$C,MATCH('VERİ TABANI'!$D355,'SINIF GÜNLER'!$B:$B,0),MATCH('VERİ TABANI'!$M$1,'SINIF GÜNLER'!$A$1:$C$1,0)),"")</f>
        <v/>
      </c>
      <c r="P355" s="28" t="str">
        <f t="array" ref="P355">IFERROR(SEARCH(ÖĞRETMEN,'VERİ TABANI'!G355,1),"")</f>
        <v/>
      </c>
      <c r="Q355" s="29" t="str">
        <f t="shared" si="11"/>
        <v/>
      </c>
    </row>
    <row r="356" spans="1:17" ht="27" customHeight="1">
      <c r="A356" s="3">
        <f t="shared" si="10"/>
        <v>355</v>
      </c>
      <c r="B356" s="296">
        <v>40635</v>
      </c>
      <c r="C356" s="297" t="s">
        <v>3176</v>
      </c>
      <c r="D356" s="297" t="s">
        <v>5604</v>
      </c>
      <c r="E356" s="297" t="s">
        <v>5277</v>
      </c>
      <c r="F356" s="297" t="s">
        <v>41</v>
      </c>
      <c r="G356" s="297" t="s">
        <v>40</v>
      </c>
      <c r="H356" s="298" t="s">
        <v>3177</v>
      </c>
      <c r="I356" s="297">
        <v>5306101195</v>
      </c>
      <c r="J356" s="297" t="s">
        <v>3178</v>
      </c>
      <c r="K356" s="299">
        <v>45532</v>
      </c>
      <c r="L356" s="297" t="s">
        <v>3179</v>
      </c>
      <c r="M356" s="3" t="str">
        <f>IFERROR(INDEX('SINIF GÜNLER'!$A:$C,MATCH('VERİ TABANI'!$D356,'SINIF GÜNLER'!$B:$B,0),MATCH('VERİ TABANI'!$M$1,'SINIF GÜNLER'!$A$1:$C$1,0)),"")</f>
        <v/>
      </c>
      <c r="P356" s="28" t="str">
        <f t="array" ref="P356">IFERROR(SEARCH(ÖĞRETMEN,'VERİ TABANI'!G356,1),"")</f>
        <v/>
      </c>
      <c r="Q356" s="29" t="str">
        <f t="shared" si="11"/>
        <v/>
      </c>
    </row>
    <row r="357" spans="1:17" ht="27" customHeight="1">
      <c r="A357" s="3">
        <f t="shared" si="10"/>
        <v>356</v>
      </c>
      <c r="B357" s="296">
        <v>41857</v>
      </c>
      <c r="C357" s="297" t="s">
        <v>4259</v>
      </c>
      <c r="D357" s="297" t="s">
        <v>5620</v>
      </c>
      <c r="E357" s="297" t="s">
        <v>3924</v>
      </c>
      <c r="F357" s="297" t="s">
        <v>39</v>
      </c>
      <c r="G357" s="297" t="s">
        <v>40</v>
      </c>
      <c r="H357" s="298" t="s">
        <v>7656</v>
      </c>
      <c r="I357" s="297">
        <v>5368423607</v>
      </c>
      <c r="J357" s="297" t="s">
        <v>7657</v>
      </c>
      <c r="K357" s="299">
        <v>46027</v>
      </c>
      <c r="L357" s="297" t="s">
        <v>7658</v>
      </c>
      <c r="M357" s="3" t="str">
        <f>IFERROR(INDEX('SINIF GÜNLER'!$A:$C,MATCH('VERİ TABANI'!$D357,'SINIF GÜNLER'!$B:$B,0),MATCH('VERİ TABANI'!$M$1,'SINIF GÜNLER'!$A$1:$C$1,0)),"")</f>
        <v/>
      </c>
      <c r="P357" s="28" t="str">
        <f t="array" ref="P357">IFERROR(SEARCH(ÖĞRETMEN,'VERİ TABANI'!G357,1),"")</f>
        <v/>
      </c>
      <c r="Q357" s="29" t="str">
        <f t="shared" si="11"/>
        <v/>
      </c>
    </row>
    <row r="358" spans="1:17" ht="27" customHeight="1">
      <c r="A358" s="3">
        <f t="shared" si="10"/>
        <v>357</v>
      </c>
      <c r="B358" s="296">
        <v>42574</v>
      </c>
      <c r="C358" s="297" t="s">
        <v>4850</v>
      </c>
      <c r="D358" s="297" t="s">
        <v>5620</v>
      </c>
      <c r="E358" s="297" t="s">
        <v>4592</v>
      </c>
      <c r="F358" s="297" t="s">
        <v>42</v>
      </c>
      <c r="G358" s="297" t="s">
        <v>40</v>
      </c>
      <c r="H358" s="298" t="s">
        <v>3181</v>
      </c>
      <c r="I358" s="297">
        <v>5387499172</v>
      </c>
      <c r="J358" s="297" t="s">
        <v>3182</v>
      </c>
      <c r="K358" s="299">
        <v>45764</v>
      </c>
      <c r="L358" s="297" t="s">
        <v>3183</v>
      </c>
      <c r="M358" s="3" t="str">
        <f>IFERROR(INDEX('SINIF GÜNLER'!$A:$C,MATCH('VERİ TABANI'!$D358,'SINIF GÜNLER'!$B:$B,0),MATCH('VERİ TABANI'!$M$1,'SINIF GÜNLER'!$A$1:$C$1,0)),"")</f>
        <v/>
      </c>
      <c r="P358" s="28" t="str">
        <f t="array" ref="P358">IFERROR(SEARCH(ÖĞRETMEN,'VERİ TABANI'!G358,1),"")</f>
        <v/>
      </c>
      <c r="Q358" s="29" t="str">
        <f t="shared" si="11"/>
        <v/>
      </c>
    </row>
    <row r="359" spans="1:17" ht="27" customHeight="1">
      <c r="A359" s="3">
        <f t="shared" si="10"/>
        <v>358</v>
      </c>
      <c r="B359" s="296">
        <v>51315</v>
      </c>
      <c r="C359" s="297" t="s">
        <v>7659</v>
      </c>
      <c r="D359" s="297" t="s">
        <v>5611</v>
      </c>
      <c r="E359" s="297" t="s">
        <v>3917</v>
      </c>
      <c r="F359" s="297" t="s">
        <v>42</v>
      </c>
      <c r="G359" s="297" t="s">
        <v>40</v>
      </c>
      <c r="H359" s="298" t="s">
        <v>3181</v>
      </c>
      <c r="I359" s="297">
        <v>5387499172</v>
      </c>
      <c r="J359" s="297" t="s">
        <v>3182</v>
      </c>
      <c r="K359" s="299">
        <v>46022</v>
      </c>
      <c r="L359" s="297" t="s">
        <v>3183</v>
      </c>
      <c r="M359" s="3" t="str">
        <f>IFERROR(INDEX('SINIF GÜNLER'!$A:$C,MATCH('VERİ TABANI'!$D359,'SINIF GÜNLER'!$B:$B,0),MATCH('VERİ TABANI'!$M$1,'SINIF GÜNLER'!$A$1:$C$1,0)),"")</f>
        <v/>
      </c>
      <c r="P359" s="28" t="str">
        <f t="array" ref="P359">IFERROR(SEARCH(ÖĞRETMEN,'VERİ TABANI'!G359,1),"")</f>
        <v/>
      </c>
      <c r="Q359" s="29" t="str">
        <f t="shared" si="11"/>
        <v/>
      </c>
    </row>
    <row r="360" spans="1:17" ht="27" customHeight="1">
      <c r="A360" s="3">
        <f t="shared" si="10"/>
        <v>359</v>
      </c>
      <c r="B360" s="296">
        <v>50926</v>
      </c>
      <c r="C360" s="297" t="s">
        <v>7026</v>
      </c>
      <c r="D360" s="297" t="s">
        <v>5606</v>
      </c>
      <c r="E360" s="297" t="s">
        <v>3923</v>
      </c>
      <c r="F360" s="297" t="s">
        <v>42</v>
      </c>
      <c r="G360" s="297" t="s">
        <v>40</v>
      </c>
      <c r="H360" s="298" t="s">
        <v>3181</v>
      </c>
      <c r="I360" s="297">
        <v>5387499172</v>
      </c>
      <c r="J360" s="297" t="s">
        <v>3182</v>
      </c>
      <c r="K360" s="299">
        <v>45958</v>
      </c>
      <c r="L360" s="297" t="s">
        <v>3183</v>
      </c>
      <c r="M360" s="3" t="str">
        <f>IFERROR(INDEX('SINIF GÜNLER'!$A:$C,MATCH('VERİ TABANI'!$D360,'SINIF GÜNLER'!$B:$B,0),MATCH('VERİ TABANI'!$M$1,'SINIF GÜNLER'!$A$1:$C$1,0)),"")</f>
        <v/>
      </c>
      <c r="P360" s="28" t="str">
        <f t="array" ref="P360">IFERROR(SEARCH(ÖĞRETMEN,'VERİ TABANI'!G360,1),"")</f>
        <v/>
      </c>
      <c r="Q360" s="29" t="str">
        <f t="shared" si="11"/>
        <v/>
      </c>
    </row>
    <row r="361" spans="1:17" ht="27" customHeight="1">
      <c r="A361" s="3">
        <f t="shared" si="10"/>
        <v>360</v>
      </c>
      <c r="B361" s="296">
        <v>40967</v>
      </c>
      <c r="C361" s="297" t="s">
        <v>3180</v>
      </c>
      <c r="D361" s="297" t="s">
        <v>5620</v>
      </c>
      <c r="E361" s="297" t="s">
        <v>7006</v>
      </c>
      <c r="F361" s="297" t="s">
        <v>42</v>
      </c>
      <c r="G361" s="297" t="s">
        <v>40</v>
      </c>
      <c r="H361" s="298" t="s">
        <v>3181</v>
      </c>
      <c r="I361" s="297">
        <v>5387499172</v>
      </c>
      <c r="J361" s="297" t="s">
        <v>3182</v>
      </c>
      <c r="K361" s="299">
        <v>45540</v>
      </c>
      <c r="L361" s="297" t="s">
        <v>3183</v>
      </c>
      <c r="M361" s="3" t="str">
        <f>IFERROR(INDEX('SINIF GÜNLER'!$A:$C,MATCH('VERİ TABANI'!$D361,'SINIF GÜNLER'!$B:$B,0),MATCH('VERİ TABANI'!$M$1,'SINIF GÜNLER'!$A$1:$C$1,0)),"")</f>
        <v/>
      </c>
      <c r="P361" s="28" t="str">
        <f t="array" ref="P361">IFERROR(SEARCH(ÖĞRETMEN,'VERİ TABANI'!G361,1),"")</f>
        <v/>
      </c>
      <c r="Q361" s="29" t="str">
        <f t="shared" si="11"/>
        <v/>
      </c>
    </row>
    <row r="362" spans="1:17" ht="27" customHeight="1">
      <c r="A362" s="3">
        <f t="shared" si="10"/>
        <v>361</v>
      </c>
      <c r="B362" s="296">
        <v>51055</v>
      </c>
      <c r="C362" s="297" t="s">
        <v>7027</v>
      </c>
      <c r="D362" s="297" t="s">
        <v>5601</v>
      </c>
      <c r="E362" s="297" t="s">
        <v>3912</v>
      </c>
      <c r="F362" s="297" t="s">
        <v>41</v>
      </c>
      <c r="G362" s="297" t="s">
        <v>40</v>
      </c>
      <c r="H362" s="298" t="s">
        <v>7028</v>
      </c>
      <c r="I362" s="297">
        <v>5435700973</v>
      </c>
      <c r="J362" s="297" t="s">
        <v>7029</v>
      </c>
      <c r="K362" s="299">
        <v>45965</v>
      </c>
      <c r="L362" s="297" t="s">
        <v>7030</v>
      </c>
      <c r="M362" s="3" t="str">
        <f>IFERROR(INDEX('SINIF GÜNLER'!$A:$C,MATCH('VERİ TABANI'!$D362,'SINIF GÜNLER'!$B:$B,0),MATCH('VERİ TABANI'!$M$1,'SINIF GÜNLER'!$A$1:$C$1,0)),"")</f>
        <v/>
      </c>
      <c r="P362" s="28" t="str">
        <f t="array" ref="P362">IFERROR(SEARCH(ÖĞRETMEN,'VERİ TABANI'!G362,1),"")</f>
        <v/>
      </c>
      <c r="Q362" s="29" t="str">
        <f t="shared" si="11"/>
        <v/>
      </c>
    </row>
    <row r="363" spans="1:17" ht="27" customHeight="1">
      <c r="A363" s="3">
        <f t="shared" si="10"/>
        <v>362</v>
      </c>
      <c r="B363" s="296">
        <v>40545</v>
      </c>
      <c r="C363" s="297" t="s">
        <v>3184</v>
      </c>
      <c r="D363" s="297" t="s">
        <v>5483</v>
      </c>
      <c r="E363" s="297" t="s">
        <v>3912</v>
      </c>
      <c r="F363" s="297" t="s">
        <v>42</v>
      </c>
      <c r="G363" s="297" t="s">
        <v>40</v>
      </c>
      <c r="H363" s="298" t="s">
        <v>3185</v>
      </c>
      <c r="I363" s="297">
        <v>5546540456</v>
      </c>
      <c r="J363" s="297" t="s">
        <v>3186</v>
      </c>
      <c r="K363" s="299">
        <v>45530</v>
      </c>
      <c r="L363" s="297" t="s">
        <v>4896</v>
      </c>
      <c r="M363" s="3" t="str">
        <f>IFERROR(INDEX('SINIF GÜNLER'!$A:$C,MATCH('VERİ TABANI'!$D363,'SINIF GÜNLER'!$B:$B,0),MATCH('VERİ TABANI'!$M$1,'SINIF GÜNLER'!$A$1:$C$1,0)),"")</f>
        <v/>
      </c>
      <c r="P363" s="28" t="str">
        <f t="array" ref="P363">IFERROR(SEARCH(ÖĞRETMEN,'VERİ TABANI'!G363,1),"")</f>
        <v/>
      </c>
      <c r="Q363" s="29" t="str">
        <f t="shared" si="11"/>
        <v/>
      </c>
    </row>
    <row r="364" spans="1:17" ht="27" customHeight="1">
      <c r="A364" s="3">
        <f t="shared" si="10"/>
        <v>363</v>
      </c>
      <c r="B364" s="296">
        <v>30280</v>
      </c>
      <c r="C364" s="297" t="s">
        <v>2007</v>
      </c>
      <c r="D364" s="297" t="s">
        <v>5637</v>
      </c>
      <c r="E364" s="297" t="s">
        <v>3915</v>
      </c>
      <c r="F364" s="297" t="s">
        <v>39</v>
      </c>
      <c r="G364" s="297" t="s">
        <v>40</v>
      </c>
      <c r="H364" s="298" t="s">
        <v>2008</v>
      </c>
      <c r="I364" s="297">
        <v>5073306511</v>
      </c>
      <c r="J364" s="297" t="s">
        <v>2009</v>
      </c>
      <c r="K364" s="299">
        <v>45156</v>
      </c>
      <c r="L364" s="297" t="s">
        <v>2010</v>
      </c>
      <c r="M364" s="3" t="str">
        <f>IFERROR(INDEX('SINIF GÜNLER'!$A:$C,MATCH('VERİ TABANI'!$D364,'SINIF GÜNLER'!$B:$B,0),MATCH('VERİ TABANI'!$M$1,'SINIF GÜNLER'!$A$1:$C$1,0)),"")</f>
        <v/>
      </c>
      <c r="P364" s="28" t="str">
        <f t="array" ref="P364">IFERROR(SEARCH(ÖĞRETMEN,'VERİ TABANI'!G364,1),"")</f>
        <v/>
      </c>
      <c r="Q364" s="29" t="str">
        <f t="shared" si="11"/>
        <v/>
      </c>
    </row>
    <row r="365" spans="1:17" ht="27" customHeight="1">
      <c r="A365" s="3">
        <f t="shared" si="10"/>
        <v>364</v>
      </c>
      <c r="B365" s="296">
        <v>30765</v>
      </c>
      <c r="C365" s="297" t="s">
        <v>2011</v>
      </c>
      <c r="D365" s="297" t="s">
        <v>5637</v>
      </c>
      <c r="E365" s="297" t="s">
        <v>3926</v>
      </c>
      <c r="F365" s="297" t="s">
        <v>39</v>
      </c>
      <c r="G365" s="297" t="s">
        <v>40</v>
      </c>
      <c r="H365" s="298" t="s">
        <v>2012</v>
      </c>
      <c r="I365" s="297">
        <v>5374117704</v>
      </c>
      <c r="J365" s="297" t="s">
        <v>2013</v>
      </c>
      <c r="K365" s="299">
        <v>45196</v>
      </c>
      <c r="L365" s="297" t="s">
        <v>2014</v>
      </c>
      <c r="M365" s="3" t="str">
        <f>IFERROR(INDEX('SINIF GÜNLER'!$A:$C,MATCH('VERİ TABANI'!$D365,'SINIF GÜNLER'!$B:$B,0),MATCH('VERİ TABANI'!$M$1,'SINIF GÜNLER'!$A$1:$C$1,0)),"")</f>
        <v/>
      </c>
      <c r="P365" s="28" t="str">
        <f t="array" ref="P365">IFERROR(SEARCH(ÖĞRETMEN,'VERİ TABANI'!G365,1),"")</f>
        <v/>
      </c>
      <c r="Q365" s="29" t="str">
        <f t="shared" si="11"/>
        <v/>
      </c>
    </row>
    <row r="366" spans="1:17" ht="27" customHeight="1">
      <c r="A366" s="3">
        <f t="shared" si="10"/>
        <v>365</v>
      </c>
      <c r="B366" s="296">
        <v>24054</v>
      </c>
      <c r="C366" s="297" t="s">
        <v>5642</v>
      </c>
      <c r="D366" s="297" t="s">
        <v>5606</v>
      </c>
      <c r="E366" s="297" t="s">
        <v>7553</v>
      </c>
      <c r="F366" s="297" t="s">
        <v>41</v>
      </c>
      <c r="G366" s="297" t="s">
        <v>40</v>
      </c>
      <c r="H366" s="298" t="s">
        <v>4029</v>
      </c>
      <c r="I366" s="297">
        <v>5422610751</v>
      </c>
      <c r="J366" s="297" t="s">
        <v>4030</v>
      </c>
      <c r="K366" s="299">
        <v>45905</v>
      </c>
      <c r="L366" s="297" t="s">
        <v>4031</v>
      </c>
      <c r="M366" s="3" t="str">
        <f>IFERROR(INDEX('SINIF GÜNLER'!$A:$C,MATCH('VERİ TABANI'!$D366,'SINIF GÜNLER'!$B:$B,0),MATCH('VERİ TABANI'!$M$1,'SINIF GÜNLER'!$A$1:$C$1,0)),"")</f>
        <v/>
      </c>
      <c r="P366" s="28" t="str">
        <f t="array" ref="P366">IFERROR(SEARCH(ÖĞRETMEN,'VERİ TABANI'!G366,1),"")</f>
        <v/>
      </c>
      <c r="Q366" s="29" t="str">
        <f t="shared" si="11"/>
        <v/>
      </c>
    </row>
    <row r="367" spans="1:17" ht="27" customHeight="1">
      <c r="A367" s="3">
        <f t="shared" si="10"/>
        <v>366</v>
      </c>
      <c r="B367" s="296">
        <v>60038</v>
      </c>
      <c r="C367" s="297" t="s">
        <v>7660</v>
      </c>
      <c r="D367" s="297"/>
      <c r="E367" s="297"/>
      <c r="F367" s="297" t="s">
        <v>41</v>
      </c>
      <c r="G367" s="297" t="s">
        <v>40</v>
      </c>
      <c r="H367" s="298" t="s">
        <v>4033</v>
      </c>
      <c r="I367" s="297">
        <v>5536216037</v>
      </c>
      <c r="J367" s="297" t="s">
        <v>4034</v>
      </c>
      <c r="K367" s="299">
        <v>46128</v>
      </c>
      <c r="L367" s="297" t="s">
        <v>4035</v>
      </c>
      <c r="M367" s="3" t="str">
        <f>IFERROR(INDEX('SINIF GÜNLER'!$A:$C,MATCH('VERİ TABANI'!$D367,'SINIF GÜNLER'!$B:$B,0),MATCH('VERİ TABANI'!$M$1,'SINIF GÜNLER'!$A$1:$C$1,0)),"")</f>
        <v/>
      </c>
      <c r="P367" s="28" t="str">
        <f t="array" ref="P367">IFERROR(SEARCH(ÖĞRETMEN,'VERİ TABANI'!G367,1),"")</f>
        <v/>
      </c>
      <c r="Q367" s="29" t="str">
        <f t="shared" si="11"/>
        <v/>
      </c>
    </row>
    <row r="368" spans="1:17" ht="27" customHeight="1">
      <c r="A368" s="3">
        <f t="shared" si="10"/>
        <v>367</v>
      </c>
      <c r="B368" s="296">
        <v>41700</v>
      </c>
      <c r="C368" s="297" t="s">
        <v>4032</v>
      </c>
      <c r="D368" s="297" t="s">
        <v>5483</v>
      </c>
      <c r="E368" s="297" t="s">
        <v>4592</v>
      </c>
      <c r="F368" s="297" t="s">
        <v>41</v>
      </c>
      <c r="G368" s="297" t="s">
        <v>40</v>
      </c>
      <c r="H368" s="298" t="s">
        <v>4033</v>
      </c>
      <c r="I368" s="297">
        <v>5536216037</v>
      </c>
      <c r="J368" s="297" t="s">
        <v>4034</v>
      </c>
      <c r="K368" s="299">
        <v>45569</v>
      </c>
      <c r="L368" s="297" t="s">
        <v>4035</v>
      </c>
      <c r="M368" s="3" t="str">
        <f>IFERROR(INDEX('SINIF GÜNLER'!$A:$C,MATCH('VERİ TABANI'!$D368,'SINIF GÜNLER'!$B:$B,0),MATCH('VERİ TABANI'!$M$1,'SINIF GÜNLER'!$A$1:$C$1,0)),"")</f>
        <v/>
      </c>
      <c r="P368" s="28" t="str">
        <f t="array" ref="P368">IFERROR(SEARCH(ÖĞRETMEN,'VERİ TABANI'!G368,1),"")</f>
        <v/>
      </c>
      <c r="Q368" s="29" t="str">
        <f t="shared" si="11"/>
        <v/>
      </c>
    </row>
    <row r="369" spans="1:17" ht="27" customHeight="1">
      <c r="A369" s="3">
        <f t="shared" si="10"/>
        <v>368</v>
      </c>
      <c r="B369" s="296">
        <v>42544</v>
      </c>
      <c r="C369" s="297" t="s">
        <v>7031</v>
      </c>
      <c r="D369" s="297" t="s">
        <v>5604</v>
      </c>
      <c r="E369" s="297" t="s">
        <v>3915</v>
      </c>
      <c r="F369" s="297" t="s">
        <v>41</v>
      </c>
      <c r="G369" s="297" t="s">
        <v>40</v>
      </c>
      <c r="H369" s="298" t="s">
        <v>4036</v>
      </c>
      <c r="I369" s="297">
        <v>5058366320</v>
      </c>
      <c r="J369" s="297" t="s">
        <v>4037</v>
      </c>
      <c r="K369" s="299">
        <v>45985</v>
      </c>
      <c r="L369" s="297" t="s">
        <v>4038</v>
      </c>
      <c r="M369" s="3" t="str">
        <f>IFERROR(INDEX('SINIF GÜNLER'!$A:$C,MATCH('VERİ TABANI'!$D369,'SINIF GÜNLER'!$B:$B,0),MATCH('VERİ TABANI'!$M$1,'SINIF GÜNLER'!$A$1:$C$1,0)),"")</f>
        <v/>
      </c>
      <c r="P369" s="28" t="str">
        <f t="array" ref="P369">IFERROR(SEARCH(ÖĞRETMEN,'VERİ TABANI'!G369,1),"")</f>
        <v/>
      </c>
      <c r="Q369" s="29" t="str">
        <f t="shared" si="11"/>
        <v/>
      </c>
    </row>
    <row r="370" spans="1:17" ht="27" customHeight="1">
      <c r="A370" s="3">
        <f t="shared" si="10"/>
        <v>369</v>
      </c>
      <c r="B370" s="296">
        <v>21492</v>
      </c>
      <c r="C370" s="297" t="s">
        <v>1620</v>
      </c>
      <c r="D370" s="297" t="s">
        <v>5618</v>
      </c>
      <c r="E370" s="297" t="s">
        <v>3915</v>
      </c>
      <c r="F370" s="297" t="s">
        <v>39</v>
      </c>
      <c r="G370" s="297" t="s">
        <v>40</v>
      </c>
      <c r="H370" s="298" t="s">
        <v>1621</v>
      </c>
      <c r="I370" s="297">
        <v>5059481806</v>
      </c>
      <c r="J370" s="297" t="s">
        <v>1622</v>
      </c>
      <c r="K370" s="299">
        <v>44985</v>
      </c>
      <c r="L370" s="297" t="s">
        <v>1623</v>
      </c>
      <c r="M370" s="3" t="str">
        <f>IFERROR(INDEX('SINIF GÜNLER'!$A:$C,MATCH('VERİ TABANI'!$D370,'SINIF GÜNLER'!$B:$B,0),MATCH('VERİ TABANI'!$M$1,'SINIF GÜNLER'!$A$1:$C$1,0)),"")</f>
        <v/>
      </c>
      <c r="P370" s="28" t="str">
        <f t="array" ref="P370">IFERROR(SEARCH(ÖĞRETMEN,'VERİ TABANI'!G370,1),"")</f>
        <v/>
      </c>
      <c r="Q370" s="29" t="str">
        <f t="shared" si="11"/>
        <v/>
      </c>
    </row>
    <row r="371" spans="1:17" ht="27" customHeight="1">
      <c r="A371" s="3">
        <f t="shared" si="10"/>
        <v>370</v>
      </c>
      <c r="B371" s="296">
        <v>20952</v>
      </c>
      <c r="C371" s="297" t="s">
        <v>4039</v>
      </c>
      <c r="D371" s="297" t="s">
        <v>5637</v>
      </c>
      <c r="E371" s="297" t="s">
        <v>3926</v>
      </c>
      <c r="F371" s="297" t="s">
        <v>39</v>
      </c>
      <c r="G371" s="297" t="s">
        <v>40</v>
      </c>
      <c r="H371" s="298" t="s">
        <v>1621</v>
      </c>
      <c r="I371" s="297">
        <v>5059481806</v>
      </c>
      <c r="J371" s="297" t="s">
        <v>1622</v>
      </c>
      <c r="K371" s="299">
        <v>45559</v>
      </c>
      <c r="L371" s="297" t="s">
        <v>1623</v>
      </c>
      <c r="M371" s="3" t="str">
        <f>IFERROR(INDEX('SINIF GÜNLER'!$A:$C,MATCH('VERİ TABANI'!$D371,'SINIF GÜNLER'!$B:$B,0),MATCH('VERİ TABANI'!$M$1,'SINIF GÜNLER'!$A$1:$C$1,0)),"")</f>
        <v/>
      </c>
      <c r="P371" s="28" t="str">
        <f t="array" ref="P371">IFERROR(SEARCH(ÖĞRETMEN,'VERİ TABANI'!G371,1),"")</f>
        <v/>
      </c>
      <c r="Q371" s="29" t="str">
        <f t="shared" si="11"/>
        <v/>
      </c>
    </row>
    <row r="372" spans="1:17" ht="27" customHeight="1">
      <c r="A372" s="3">
        <f t="shared" si="10"/>
        <v>371</v>
      </c>
      <c r="B372" s="296">
        <v>21880</v>
      </c>
      <c r="C372" s="297" t="s">
        <v>4027</v>
      </c>
      <c r="D372" s="297" t="s">
        <v>5604</v>
      </c>
      <c r="E372" s="297" t="s">
        <v>3926</v>
      </c>
      <c r="F372" s="297" t="s">
        <v>41</v>
      </c>
      <c r="G372" s="297" t="s">
        <v>40</v>
      </c>
      <c r="H372" s="298" t="s">
        <v>5643</v>
      </c>
      <c r="I372" s="297">
        <v>5057014770</v>
      </c>
      <c r="J372" s="297" t="s">
        <v>5644</v>
      </c>
      <c r="K372" s="299">
        <v>45945</v>
      </c>
      <c r="L372" s="297" t="s">
        <v>472</v>
      </c>
      <c r="M372" s="3" t="str">
        <f>IFERROR(INDEX('SINIF GÜNLER'!$A:$C,MATCH('VERİ TABANI'!$D372,'SINIF GÜNLER'!$B:$B,0),MATCH('VERİ TABANI'!$M$1,'SINIF GÜNLER'!$A$1:$C$1,0)),"")</f>
        <v/>
      </c>
      <c r="P372" s="28" t="str">
        <f t="array" ref="P372">IFERROR(SEARCH(ÖĞRETMEN,'VERİ TABANI'!G372,1),"")</f>
        <v/>
      </c>
      <c r="Q372" s="29" t="str">
        <f t="shared" si="11"/>
        <v/>
      </c>
    </row>
    <row r="373" spans="1:17" ht="27" customHeight="1">
      <c r="A373" s="3">
        <f t="shared" si="10"/>
        <v>372</v>
      </c>
      <c r="B373" s="296">
        <v>40899</v>
      </c>
      <c r="C373" s="297" t="s">
        <v>3188</v>
      </c>
      <c r="D373" s="297" t="s">
        <v>5483</v>
      </c>
      <c r="E373" s="297" t="s">
        <v>7016</v>
      </c>
      <c r="F373" s="297" t="s">
        <v>41</v>
      </c>
      <c r="G373" s="297" t="s">
        <v>40</v>
      </c>
      <c r="H373" s="298" t="s">
        <v>1138</v>
      </c>
      <c r="I373" s="297">
        <v>5372234540</v>
      </c>
      <c r="J373" s="297" t="s">
        <v>1139</v>
      </c>
      <c r="K373" s="299">
        <v>45539</v>
      </c>
      <c r="L373" s="297" t="s">
        <v>765</v>
      </c>
      <c r="M373" s="3" t="str">
        <f>IFERROR(INDEX('SINIF GÜNLER'!$A:$C,MATCH('VERİ TABANI'!$D373,'SINIF GÜNLER'!$B:$B,0),MATCH('VERİ TABANI'!$M$1,'SINIF GÜNLER'!$A$1:$C$1,0)),"")</f>
        <v/>
      </c>
      <c r="P373" s="28" t="str">
        <f t="array" ref="P373">IFERROR(SEARCH(ÖĞRETMEN,'VERİ TABANI'!G373,1),"")</f>
        <v/>
      </c>
      <c r="Q373" s="29" t="str">
        <f t="shared" si="11"/>
        <v/>
      </c>
    </row>
    <row r="374" spans="1:17" ht="27" customHeight="1">
      <c r="A374" s="3">
        <f t="shared" si="10"/>
        <v>373</v>
      </c>
      <c r="B374" s="296">
        <v>20674</v>
      </c>
      <c r="C374" s="297" t="s">
        <v>5623</v>
      </c>
      <c r="D374" s="297" t="s">
        <v>5602</v>
      </c>
      <c r="E374" s="297" t="s">
        <v>3915</v>
      </c>
      <c r="F374" s="297" t="s">
        <v>41</v>
      </c>
      <c r="G374" s="297" t="s">
        <v>40</v>
      </c>
      <c r="H374" s="298" t="s">
        <v>5645</v>
      </c>
      <c r="I374" s="297">
        <v>5335067006</v>
      </c>
      <c r="J374" s="297" t="s">
        <v>5646</v>
      </c>
      <c r="K374" s="299">
        <v>44802</v>
      </c>
      <c r="L374" s="297" t="s">
        <v>5647</v>
      </c>
      <c r="M374" s="3" t="str">
        <f>IFERROR(INDEX('SINIF GÜNLER'!$A:$C,MATCH('VERİ TABANI'!$D374,'SINIF GÜNLER'!$B:$B,0),MATCH('VERİ TABANI'!$M$1,'SINIF GÜNLER'!$A$1:$C$1,0)),"")</f>
        <v/>
      </c>
      <c r="P374" s="28" t="str">
        <f t="array" ref="P374">IFERROR(SEARCH(ÖĞRETMEN,'VERİ TABANI'!G374,1),"")</f>
        <v/>
      </c>
      <c r="Q374" s="29" t="str">
        <f t="shared" si="11"/>
        <v/>
      </c>
    </row>
    <row r="375" spans="1:17" ht="27" customHeight="1">
      <c r="A375" s="3">
        <f t="shared" si="10"/>
        <v>374</v>
      </c>
      <c r="B375" s="296">
        <v>42106</v>
      </c>
      <c r="C375" s="297" t="s">
        <v>4554</v>
      </c>
      <c r="D375" s="297" t="s">
        <v>5483</v>
      </c>
      <c r="E375" s="297" t="s">
        <v>3915</v>
      </c>
      <c r="F375" s="297" t="s">
        <v>41</v>
      </c>
      <c r="G375" s="297" t="s">
        <v>40</v>
      </c>
      <c r="H375" s="298" t="s">
        <v>5109</v>
      </c>
      <c r="I375" s="297">
        <v>5313474946</v>
      </c>
      <c r="J375" s="297" t="s">
        <v>5110</v>
      </c>
      <c r="K375" s="299">
        <v>45688</v>
      </c>
      <c r="L375" s="297" t="s">
        <v>5111</v>
      </c>
      <c r="M375" s="3" t="str">
        <f>IFERROR(INDEX('SINIF GÜNLER'!$A:$C,MATCH('VERİ TABANI'!$D375,'SINIF GÜNLER'!$B:$B,0),MATCH('VERİ TABANI'!$M$1,'SINIF GÜNLER'!$A$1:$C$1,0)),"")</f>
        <v/>
      </c>
      <c r="P375" s="28" t="str">
        <f t="array" ref="P375">IFERROR(SEARCH(ÖĞRETMEN,'VERİ TABANI'!G375,1),"")</f>
        <v/>
      </c>
      <c r="Q375" s="29" t="str">
        <f t="shared" si="11"/>
        <v/>
      </c>
    </row>
    <row r="376" spans="1:17" ht="27" customHeight="1">
      <c r="A376" s="3">
        <f t="shared" si="10"/>
        <v>375</v>
      </c>
      <c r="B376" s="296">
        <v>50500</v>
      </c>
      <c r="C376" s="297" t="s">
        <v>5648</v>
      </c>
      <c r="D376" s="297" t="s">
        <v>7648</v>
      </c>
      <c r="E376" s="297" t="s">
        <v>3912</v>
      </c>
      <c r="F376" s="297" t="s">
        <v>41</v>
      </c>
      <c r="G376" s="297" t="s">
        <v>40</v>
      </c>
      <c r="H376" s="298" t="s">
        <v>4603</v>
      </c>
      <c r="I376" s="297">
        <v>5383993742</v>
      </c>
      <c r="J376" s="297" t="s">
        <v>4604</v>
      </c>
      <c r="K376" s="299">
        <v>45905</v>
      </c>
      <c r="L376" s="297" t="s">
        <v>4605</v>
      </c>
      <c r="M376" s="3" t="str">
        <f>IFERROR(INDEX('SINIF GÜNLER'!$A:$C,MATCH('VERİ TABANI'!$D376,'SINIF GÜNLER'!$B:$B,0),MATCH('VERİ TABANI'!$M$1,'SINIF GÜNLER'!$A$1:$C$1,0)),"")</f>
        <v/>
      </c>
      <c r="P376" s="28" t="str">
        <f t="array" ref="P376">IFERROR(SEARCH(ÖĞRETMEN,'VERİ TABANI'!G376,1),"")</f>
        <v/>
      </c>
      <c r="Q376" s="29" t="str">
        <f t="shared" si="11"/>
        <v/>
      </c>
    </row>
    <row r="377" spans="1:17" ht="27" customHeight="1">
      <c r="A377" s="3">
        <f t="shared" si="10"/>
        <v>376</v>
      </c>
      <c r="B377" s="296">
        <v>42272</v>
      </c>
      <c r="C377" s="297" t="s">
        <v>4602</v>
      </c>
      <c r="D377" s="297" t="s">
        <v>5601</v>
      </c>
      <c r="E377" s="297" t="s">
        <v>3924</v>
      </c>
      <c r="F377" s="297" t="s">
        <v>41</v>
      </c>
      <c r="G377" s="297" t="s">
        <v>40</v>
      </c>
      <c r="H377" s="298" t="s">
        <v>4603</v>
      </c>
      <c r="I377" s="297">
        <v>5383993742</v>
      </c>
      <c r="J377" s="297" t="s">
        <v>4604</v>
      </c>
      <c r="K377" s="299">
        <v>45581</v>
      </c>
      <c r="L377" s="297" t="s">
        <v>4605</v>
      </c>
      <c r="M377" s="3" t="str">
        <f>IFERROR(INDEX('SINIF GÜNLER'!$A:$C,MATCH('VERİ TABANI'!$D377,'SINIF GÜNLER'!$B:$B,0),MATCH('VERİ TABANI'!$M$1,'SINIF GÜNLER'!$A$1:$C$1,0)),"")</f>
        <v/>
      </c>
      <c r="P377" s="28" t="str">
        <f t="array" ref="P377">IFERROR(SEARCH(ÖĞRETMEN,'VERİ TABANI'!G377,1),"")</f>
        <v/>
      </c>
      <c r="Q377" s="29" t="str">
        <f t="shared" si="11"/>
        <v/>
      </c>
    </row>
    <row r="378" spans="1:17" ht="27" customHeight="1">
      <c r="A378" s="3">
        <f t="shared" si="10"/>
        <v>377</v>
      </c>
      <c r="B378" s="296">
        <v>50503</v>
      </c>
      <c r="C378" s="297" t="s">
        <v>5649</v>
      </c>
      <c r="D378" s="297" t="s">
        <v>5483</v>
      </c>
      <c r="E378" s="297" t="s">
        <v>4592</v>
      </c>
      <c r="F378" s="297" t="s">
        <v>41</v>
      </c>
      <c r="G378" s="297" t="s">
        <v>40</v>
      </c>
      <c r="H378" s="298" t="s">
        <v>4603</v>
      </c>
      <c r="I378" s="297">
        <v>5383993742</v>
      </c>
      <c r="J378" s="297" t="s">
        <v>4604</v>
      </c>
      <c r="K378" s="299">
        <v>45905</v>
      </c>
      <c r="L378" s="297" t="s">
        <v>4605</v>
      </c>
      <c r="M378" s="3" t="str">
        <f>IFERROR(INDEX('SINIF GÜNLER'!$A:$C,MATCH('VERİ TABANI'!$D378,'SINIF GÜNLER'!$B:$B,0),MATCH('VERİ TABANI'!$M$1,'SINIF GÜNLER'!$A$1:$C$1,0)),"")</f>
        <v/>
      </c>
      <c r="P378" s="28" t="str">
        <f t="array" ref="P378">IFERROR(SEARCH(ÖĞRETMEN,'VERİ TABANI'!G378,1),"")</f>
        <v/>
      </c>
      <c r="Q378" s="29" t="str">
        <f t="shared" si="11"/>
        <v/>
      </c>
    </row>
    <row r="379" spans="1:17" ht="27" customHeight="1">
      <c r="A379" s="3">
        <f t="shared" si="10"/>
        <v>378</v>
      </c>
      <c r="B379" s="296">
        <v>21111</v>
      </c>
      <c r="C379" s="297" t="s">
        <v>6710</v>
      </c>
      <c r="D379" s="297" t="s">
        <v>5603</v>
      </c>
      <c r="E379" s="297" t="s">
        <v>7516</v>
      </c>
      <c r="F379" s="297" t="s">
        <v>42</v>
      </c>
      <c r="G379" s="297" t="s">
        <v>40</v>
      </c>
      <c r="H379" s="298" t="s">
        <v>7661</v>
      </c>
      <c r="I379" s="297">
        <v>5392715705</v>
      </c>
      <c r="J379" s="297" t="s">
        <v>7662</v>
      </c>
      <c r="K379" s="299">
        <v>46050</v>
      </c>
      <c r="L379" s="297" t="s">
        <v>7663</v>
      </c>
      <c r="M379" s="3" t="str">
        <f>IFERROR(INDEX('SINIF GÜNLER'!$A:$C,MATCH('VERİ TABANI'!$D379,'SINIF GÜNLER'!$B:$B,0),MATCH('VERİ TABANI'!$M$1,'SINIF GÜNLER'!$A$1:$C$1,0)),"")</f>
        <v/>
      </c>
      <c r="P379" s="28" t="str">
        <f t="array" ref="P379">IFERROR(SEARCH(ÖĞRETMEN,'VERİ TABANI'!G379,1),"")</f>
        <v/>
      </c>
      <c r="Q379" s="29" t="str">
        <f t="shared" si="11"/>
        <v/>
      </c>
    </row>
    <row r="380" spans="1:17" ht="27" customHeight="1">
      <c r="A380" s="3">
        <f t="shared" si="10"/>
        <v>379</v>
      </c>
      <c r="B380" s="296">
        <v>51270</v>
      </c>
      <c r="C380" s="297" t="s">
        <v>7664</v>
      </c>
      <c r="D380" s="297" t="s">
        <v>5601</v>
      </c>
      <c r="E380" s="297"/>
      <c r="F380" s="297" t="s">
        <v>41</v>
      </c>
      <c r="G380" s="297" t="s">
        <v>40</v>
      </c>
      <c r="H380" s="298" t="s">
        <v>5651</v>
      </c>
      <c r="I380" s="297">
        <v>5511288221</v>
      </c>
      <c r="J380" s="297" t="s">
        <v>5652</v>
      </c>
      <c r="K380" s="299">
        <v>46014</v>
      </c>
      <c r="L380" s="297" t="s">
        <v>5653</v>
      </c>
      <c r="M380" s="3" t="str">
        <f>IFERROR(INDEX('SINIF GÜNLER'!$A:$C,MATCH('VERİ TABANI'!$D380,'SINIF GÜNLER'!$B:$B,0),MATCH('VERİ TABANI'!$M$1,'SINIF GÜNLER'!$A$1:$C$1,0)),"")</f>
        <v/>
      </c>
      <c r="P380" s="28" t="str">
        <f t="array" ref="P380">IFERROR(SEARCH(ÖĞRETMEN,'VERİ TABANI'!G380,1),"")</f>
        <v/>
      </c>
      <c r="Q380" s="29" t="str">
        <f t="shared" si="11"/>
        <v/>
      </c>
    </row>
    <row r="381" spans="1:17" ht="27" customHeight="1">
      <c r="A381" s="3">
        <f t="shared" si="10"/>
        <v>380</v>
      </c>
      <c r="B381" s="296">
        <v>50667</v>
      </c>
      <c r="C381" s="297" t="s">
        <v>5650</v>
      </c>
      <c r="D381" s="297" t="s">
        <v>5611</v>
      </c>
      <c r="E381" s="297" t="s">
        <v>3924</v>
      </c>
      <c r="F381" s="297" t="s">
        <v>41</v>
      </c>
      <c r="G381" s="297" t="s">
        <v>40</v>
      </c>
      <c r="H381" s="298" t="s">
        <v>5651</v>
      </c>
      <c r="I381" s="297">
        <v>5511288221</v>
      </c>
      <c r="J381" s="297" t="s">
        <v>5652</v>
      </c>
      <c r="K381" s="299">
        <v>45916</v>
      </c>
      <c r="L381" s="297" t="s">
        <v>5653</v>
      </c>
      <c r="M381" s="3" t="str">
        <f>IFERROR(INDEX('SINIF GÜNLER'!$A:$C,MATCH('VERİ TABANI'!$D381,'SINIF GÜNLER'!$B:$B,0),MATCH('VERİ TABANI'!$M$1,'SINIF GÜNLER'!$A$1:$C$1,0)),"")</f>
        <v/>
      </c>
      <c r="P381" s="28" t="str">
        <f t="array" ref="P381">IFERROR(SEARCH(ÖĞRETMEN,'VERİ TABANI'!G381,1),"")</f>
        <v/>
      </c>
      <c r="Q381" s="29" t="str">
        <f t="shared" si="11"/>
        <v/>
      </c>
    </row>
    <row r="382" spans="1:17" ht="27" customHeight="1">
      <c r="A382" s="3">
        <f t="shared" si="10"/>
        <v>381</v>
      </c>
      <c r="B382" s="296">
        <v>21355</v>
      </c>
      <c r="C382" s="297" t="s">
        <v>889</v>
      </c>
      <c r="D382" s="297" t="s">
        <v>5602</v>
      </c>
      <c r="E382" s="297" t="s">
        <v>3912</v>
      </c>
      <c r="F382" s="297" t="s">
        <v>41</v>
      </c>
      <c r="G382" s="297" t="s">
        <v>40</v>
      </c>
      <c r="H382" s="298" t="s">
        <v>1140</v>
      </c>
      <c r="I382" s="297">
        <v>3982287935</v>
      </c>
      <c r="J382" s="297" t="s">
        <v>1141</v>
      </c>
      <c r="K382" s="299">
        <v>44916</v>
      </c>
      <c r="L382" s="297" t="s">
        <v>890</v>
      </c>
      <c r="M382" s="3" t="str">
        <f>IFERROR(INDEX('SINIF GÜNLER'!$A:$C,MATCH('VERİ TABANI'!$D382,'SINIF GÜNLER'!$B:$B,0),MATCH('VERİ TABANI'!$M$1,'SINIF GÜNLER'!$A$1:$C$1,0)),"")</f>
        <v/>
      </c>
      <c r="P382" s="28" t="str">
        <f t="array" ref="P382">IFERROR(SEARCH(ÖĞRETMEN,'VERİ TABANI'!G382,1),"")</f>
        <v/>
      </c>
      <c r="Q382" s="29" t="str">
        <f t="shared" si="11"/>
        <v/>
      </c>
    </row>
    <row r="383" spans="1:17" ht="27" customHeight="1">
      <c r="A383" s="3">
        <f t="shared" si="10"/>
        <v>382</v>
      </c>
      <c r="B383" s="296">
        <v>50544</v>
      </c>
      <c r="C383" s="297" t="s">
        <v>5654</v>
      </c>
      <c r="D383" s="297" t="s">
        <v>5601</v>
      </c>
      <c r="E383" s="297" t="s">
        <v>3912</v>
      </c>
      <c r="F383" s="297" t="s">
        <v>41</v>
      </c>
      <c r="G383" s="297" t="s">
        <v>40</v>
      </c>
      <c r="H383" s="298" t="s">
        <v>5655</v>
      </c>
      <c r="I383" s="297">
        <v>5373735284</v>
      </c>
      <c r="J383" s="297" t="s">
        <v>5656</v>
      </c>
      <c r="K383" s="299">
        <v>45908</v>
      </c>
      <c r="L383" s="297" t="s">
        <v>5657</v>
      </c>
      <c r="M383" s="3" t="str">
        <f>IFERROR(INDEX('SINIF GÜNLER'!$A:$C,MATCH('VERİ TABANI'!$D383,'SINIF GÜNLER'!$B:$B,0),MATCH('VERİ TABANI'!$M$1,'SINIF GÜNLER'!$A$1:$C$1,0)),"")</f>
        <v/>
      </c>
      <c r="P383" s="28" t="str">
        <f t="array" ref="P383">IFERROR(SEARCH(ÖĞRETMEN,'VERİ TABANI'!G383,1),"")</f>
        <v/>
      </c>
      <c r="Q383" s="29" t="str">
        <f t="shared" si="11"/>
        <v/>
      </c>
    </row>
    <row r="384" spans="1:17" ht="27" customHeight="1">
      <c r="A384" s="3">
        <f t="shared" si="10"/>
        <v>383</v>
      </c>
      <c r="B384" s="296">
        <v>30226</v>
      </c>
      <c r="C384" s="297" t="s">
        <v>1818</v>
      </c>
      <c r="D384" s="297" t="s">
        <v>5331</v>
      </c>
      <c r="E384" s="297" t="s">
        <v>3912</v>
      </c>
      <c r="F384" s="297" t="s">
        <v>12</v>
      </c>
      <c r="G384" s="297" t="s">
        <v>5658</v>
      </c>
      <c r="H384" s="298" t="s">
        <v>1673</v>
      </c>
      <c r="I384" s="297">
        <v>5333613281</v>
      </c>
      <c r="J384" s="297" t="s">
        <v>1674</v>
      </c>
      <c r="K384" s="299">
        <v>45154</v>
      </c>
      <c r="L384" s="297" t="s">
        <v>535</v>
      </c>
      <c r="M384" s="3" t="str">
        <f>IFERROR(INDEX('SINIF GÜNLER'!$A:$C,MATCH('VERİ TABANI'!$D384,'SINIF GÜNLER'!$B:$B,0),MATCH('VERİ TABANI'!$M$1,'SINIF GÜNLER'!$A$1:$C$1,0)),"")</f>
        <v/>
      </c>
      <c r="P384" s="28" t="str">
        <f t="array" ref="P384">IFERROR(SEARCH(ÖĞRETMEN,'VERİ TABANI'!G384,1),"")</f>
        <v/>
      </c>
      <c r="Q384" s="29" t="str">
        <f t="shared" si="11"/>
        <v/>
      </c>
    </row>
    <row r="385" spans="1:17" ht="27" customHeight="1">
      <c r="A385" s="3">
        <f t="shared" si="10"/>
        <v>384</v>
      </c>
      <c r="B385" s="296">
        <v>21640</v>
      </c>
      <c r="C385" s="297" t="s">
        <v>2420</v>
      </c>
      <c r="D385" s="297" t="s">
        <v>3208</v>
      </c>
      <c r="E385" s="297" t="s">
        <v>4592</v>
      </c>
      <c r="F385" s="297" t="s">
        <v>12</v>
      </c>
      <c r="G385" s="297" t="s">
        <v>5658</v>
      </c>
      <c r="H385" s="298" t="s">
        <v>1174</v>
      </c>
      <c r="I385" s="297">
        <v>5446411670</v>
      </c>
      <c r="J385" s="297" t="s">
        <v>1175</v>
      </c>
      <c r="K385" s="299">
        <v>45140</v>
      </c>
      <c r="L385" s="297" t="s">
        <v>590</v>
      </c>
      <c r="M385" s="3" t="str">
        <f>IFERROR(INDEX('SINIF GÜNLER'!$A:$C,MATCH('VERİ TABANI'!$D385,'SINIF GÜNLER'!$B:$B,0),MATCH('VERİ TABANI'!$M$1,'SINIF GÜNLER'!$A$1:$C$1,0)),"")</f>
        <v>PAZARTESİ</v>
      </c>
      <c r="P385" s="28" t="str">
        <f t="array" ref="P385">IFERROR(SEARCH(ÖĞRETMEN,'VERİ TABANI'!G385,1),"")</f>
        <v/>
      </c>
      <c r="Q385" s="29" t="str">
        <f t="shared" si="11"/>
        <v/>
      </c>
    </row>
    <row r="386" spans="1:17" ht="27" customHeight="1">
      <c r="A386" s="3">
        <f t="shared" ref="A386:A449" si="12">IFERROR(IF(B386="","",ROW()-1),"")</f>
        <v>385</v>
      </c>
      <c r="B386" s="296">
        <v>21651</v>
      </c>
      <c r="C386" s="297" t="s">
        <v>2361</v>
      </c>
      <c r="D386" s="297" t="s">
        <v>5364</v>
      </c>
      <c r="E386" s="297" t="s">
        <v>4592</v>
      </c>
      <c r="F386" s="297" t="s">
        <v>20</v>
      </c>
      <c r="G386" s="297" t="s">
        <v>5658</v>
      </c>
      <c r="H386" s="298" t="s">
        <v>1640</v>
      </c>
      <c r="I386" s="297">
        <v>5075839901</v>
      </c>
      <c r="J386" s="297" t="s">
        <v>1641</v>
      </c>
      <c r="K386" s="299">
        <v>45148</v>
      </c>
      <c r="L386" s="297" t="s">
        <v>1642</v>
      </c>
      <c r="M386" s="3" t="str">
        <f>IFERROR(INDEX('SINIF GÜNLER'!$A:$C,MATCH('VERİ TABANI'!$D386,'SINIF GÜNLER'!$B:$B,0),MATCH('VERİ TABANI'!$M$1,'SINIF GÜNLER'!$A$1:$C$1,0)),"")</f>
        <v/>
      </c>
      <c r="P386" s="28" t="str">
        <f t="array" ref="P386">IFERROR(SEARCH(ÖĞRETMEN,'VERİ TABANI'!G386,1),"")</f>
        <v/>
      </c>
      <c r="Q386" s="29" t="str">
        <f t="shared" si="11"/>
        <v/>
      </c>
    </row>
    <row r="387" spans="1:17" ht="27" customHeight="1">
      <c r="A387" s="3">
        <f t="shared" si="12"/>
        <v>386</v>
      </c>
      <c r="B387" s="296">
        <v>42239</v>
      </c>
      <c r="C387" s="297" t="s">
        <v>4173</v>
      </c>
      <c r="D387" s="297" t="s">
        <v>5444</v>
      </c>
      <c r="E387" s="297" t="s">
        <v>3915</v>
      </c>
      <c r="F387" s="297" t="s">
        <v>21</v>
      </c>
      <c r="G387" s="297" t="s">
        <v>5658</v>
      </c>
      <c r="H387" s="298" t="s">
        <v>3607</v>
      </c>
      <c r="I387" s="297">
        <v>5369528170</v>
      </c>
      <c r="J387" s="297" t="s">
        <v>3608</v>
      </c>
      <c r="K387" s="299">
        <v>45579</v>
      </c>
      <c r="L387" s="297" t="s">
        <v>3609</v>
      </c>
      <c r="M387" s="3" t="str">
        <f>IFERROR(INDEX('SINIF GÜNLER'!$A:$C,MATCH('VERİ TABANI'!$D387,'SINIF GÜNLER'!$B:$B,0),MATCH('VERİ TABANI'!$M$1,'SINIF GÜNLER'!$A$1:$C$1,0)),"")</f>
        <v/>
      </c>
      <c r="P387" s="28" t="str">
        <f t="array" ref="P387">IFERROR(SEARCH(ÖĞRETMEN,'VERİ TABANI'!G387,1),"")</f>
        <v/>
      </c>
      <c r="Q387" s="29" t="str">
        <f t="shared" si="11"/>
        <v/>
      </c>
    </row>
    <row r="388" spans="1:17" ht="27" customHeight="1">
      <c r="A388" s="3">
        <f t="shared" si="12"/>
        <v>387</v>
      </c>
      <c r="B388" s="296">
        <v>20677</v>
      </c>
      <c r="C388" s="297" t="s">
        <v>6544</v>
      </c>
      <c r="D388" s="297" t="s">
        <v>5386</v>
      </c>
      <c r="E388" s="297" t="s">
        <v>7665</v>
      </c>
      <c r="F388" s="297" t="s">
        <v>27</v>
      </c>
      <c r="G388" s="297" t="s">
        <v>5658</v>
      </c>
      <c r="H388" s="298" t="s">
        <v>4772</v>
      </c>
      <c r="I388" s="297">
        <v>5326513810</v>
      </c>
      <c r="J388" s="297" t="s">
        <v>4773</v>
      </c>
      <c r="K388" s="299">
        <v>46127</v>
      </c>
      <c r="L388" s="297" t="s">
        <v>2815</v>
      </c>
      <c r="M388" s="3" t="str">
        <f>IFERROR(INDEX('SINIF GÜNLER'!$A:$C,MATCH('VERİ TABANI'!$D388,'SINIF GÜNLER'!$B:$B,0),MATCH('VERİ TABANI'!$M$1,'SINIF GÜNLER'!$A$1:$C$1,0)),"")</f>
        <v/>
      </c>
      <c r="P388" s="28" t="str">
        <f t="array" ref="P388">IFERROR(SEARCH(ÖĞRETMEN,'VERİ TABANI'!G388,1),"")</f>
        <v/>
      </c>
      <c r="Q388" s="29" t="str">
        <f t="shared" si="11"/>
        <v/>
      </c>
    </row>
    <row r="389" spans="1:17" ht="27" customHeight="1">
      <c r="A389" s="3">
        <f t="shared" si="12"/>
        <v>388</v>
      </c>
      <c r="B389" s="296">
        <v>51378</v>
      </c>
      <c r="C389" s="297" t="s">
        <v>7666</v>
      </c>
      <c r="D389" s="297" t="s">
        <v>5344</v>
      </c>
      <c r="E389" s="297" t="s">
        <v>3915</v>
      </c>
      <c r="F389" s="297" t="s">
        <v>1821</v>
      </c>
      <c r="G389" s="297" t="s">
        <v>5658</v>
      </c>
      <c r="H389" s="298" t="s">
        <v>7667</v>
      </c>
      <c r="I389" s="297">
        <v>5525072607</v>
      </c>
      <c r="J389" s="297" t="s">
        <v>7668</v>
      </c>
      <c r="K389" s="299">
        <v>46125</v>
      </c>
      <c r="L389" s="297" t="s">
        <v>7669</v>
      </c>
      <c r="M389" s="3" t="str">
        <f>IFERROR(INDEX('SINIF GÜNLER'!$A:$C,MATCH('VERİ TABANI'!$D389,'SINIF GÜNLER'!$B:$B,0),MATCH('VERİ TABANI'!$M$1,'SINIF GÜNLER'!$A$1:$C$1,0)),"")</f>
        <v/>
      </c>
      <c r="P389" s="28" t="str">
        <f t="array" ref="P389">IFERROR(SEARCH(ÖĞRETMEN,'VERİ TABANI'!G389,1),"")</f>
        <v/>
      </c>
      <c r="Q389" s="29" t="str">
        <f t="shared" si="11"/>
        <v/>
      </c>
    </row>
    <row r="390" spans="1:17" ht="27" customHeight="1">
      <c r="A390" s="3">
        <f t="shared" si="12"/>
        <v>389</v>
      </c>
      <c r="B390" s="296">
        <v>41250</v>
      </c>
      <c r="C390" s="297" t="s">
        <v>4257</v>
      </c>
      <c r="D390" s="297" t="s">
        <v>5379</v>
      </c>
      <c r="E390" s="297" t="s">
        <v>3968</v>
      </c>
      <c r="F390" s="297" t="s">
        <v>1821</v>
      </c>
      <c r="G390" s="297" t="s">
        <v>5658</v>
      </c>
      <c r="H390" s="298" t="s">
        <v>1662</v>
      </c>
      <c r="I390" s="297">
        <v>5324871978</v>
      </c>
      <c r="J390" s="297" t="s">
        <v>1286</v>
      </c>
      <c r="K390" s="299">
        <v>45546</v>
      </c>
      <c r="L390" s="297" t="s">
        <v>817</v>
      </c>
      <c r="M390" s="3" t="str">
        <f>IFERROR(INDEX('SINIF GÜNLER'!$A:$C,MATCH('VERİ TABANI'!$D390,'SINIF GÜNLER'!$B:$B,0),MATCH('VERİ TABANI'!$M$1,'SINIF GÜNLER'!$A$1:$C$1,0)),"")</f>
        <v/>
      </c>
      <c r="P390" s="28" t="str">
        <f t="array" ref="P390">IFERROR(SEARCH(ÖĞRETMEN,'VERİ TABANI'!G390,1),"")</f>
        <v/>
      </c>
      <c r="Q390" s="29" t="str">
        <f t="shared" si="11"/>
        <v/>
      </c>
    </row>
    <row r="391" spans="1:17" ht="27" customHeight="1">
      <c r="A391" s="3">
        <f t="shared" si="12"/>
        <v>390</v>
      </c>
      <c r="B391" s="296">
        <v>21935</v>
      </c>
      <c r="C391" s="297" t="s">
        <v>2219</v>
      </c>
      <c r="D391" s="297" t="s">
        <v>7463</v>
      </c>
      <c r="E391" s="297" t="s">
        <v>7006</v>
      </c>
      <c r="F391" s="297" t="s">
        <v>1821</v>
      </c>
      <c r="G391" s="297" t="s">
        <v>5658</v>
      </c>
      <c r="H391" s="298" t="s">
        <v>2640</v>
      </c>
      <c r="I391" s="297">
        <v>5432786838</v>
      </c>
      <c r="J391" s="297" t="s">
        <v>2621</v>
      </c>
      <c r="K391" s="299">
        <v>45202</v>
      </c>
      <c r="L391" s="297" t="s">
        <v>2220</v>
      </c>
      <c r="M391" s="3" t="str">
        <f>IFERROR(INDEX('SINIF GÜNLER'!$A:$C,MATCH('VERİ TABANI'!$D391,'SINIF GÜNLER'!$B:$B,0),MATCH('VERİ TABANI'!$M$1,'SINIF GÜNLER'!$A$1:$C$1,0)),"")</f>
        <v/>
      </c>
      <c r="P391" s="28" t="str">
        <f t="array" ref="P391">IFERROR(SEARCH(ÖĞRETMEN,'VERİ TABANI'!G391,1),"")</f>
        <v/>
      </c>
      <c r="Q391" s="29" t="str">
        <f t="shared" si="11"/>
        <v/>
      </c>
    </row>
    <row r="392" spans="1:17" ht="27" customHeight="1">
      <c r="A392" s="3">
        <f t="shared" si="12"/>
        <v>391</v>
      </c>
      <c r="B392" s="296">
        <v>30171</v>
      </c>
      <c r="C392" s="297" t="s">
        <v>1893</v>
      </c>
      <c r="D392" s="297" t="s">
        <v>5346</v>
      </c>
      <c r="E392" s="297" t="s">
        <v>4592</v>
      </c>
      <c r="F392" s="297" t="s">
        <v>12</v>
      </c>
      <c r="G392" s="297" t="s">
        <v>5658</v>
      </c>
      <c r="H392" s="298" t="s">
        <v>7032</v>
      </c>
      <c r="I392" s="297">
        <v>5469094252</v>
      </c>
      <c r="J392" s="297" t="s">
        <v>7033</v>
      </c>
      <c r="K392" s="299">
        <v>45961</v>
      </c>
      <c r="L392" s="297" t="s">
        <v>815</v>
      </c>
      <c r="M392" s="3" t="str">
        <f>IFERROR(INDEX('SINIF GÜNLER'!$A:$C,MATCH('VERİ TABANI'!$D392,'SINIF GÜNLER'!$B:$B,0),MATCH('VERİ TABANI'!$M$1,'SINIF GÜNLER'!$A$1:$C$1,0)),"")</f>
        <v/>
      </c>
      <c r="P392" s="28" t="str">
        <f t="array" ref="P392">IFERROR(SEARCH(ÖĞRETMEN,'VERİ TABANI'!G392,1),"")</f>
        <v/>
      </c>
      <c r="Q392" s="29" t="str">
        <f t="shared" ref="Q392:Q455" si="13">IF(P392="","",ROW())</f>
        <v/>
      </c>
    </row>
    <row r="393" spans="1:17" ht="27" customHeight="1">
      <c r="A393" s="3">
        <f t="shared" si="12"/>
        <v>392</v>
      </c>
      <c r="B393" s="296">
        <v>1144</v>
      </c>
      <c r="C393" s="297" t="s">
        <v>3705</v>
      </c>
      <c r="D393" s="297" t="s">
        <v>5362</v>
      </c>
      <c r="E393" s="297" t="s">
        <v>7508</v>
      </c>
      <c r="F393" s="297" t="s">
        <v>1821</v>
      </c>
      <c r="G393" s="297" t="s">
        <v>5658</v>
      </c>
      <c r="H393" s="298" t="s">
        <v>1176</v>
      </c>
      <c r="I393" s="297">
        <v>5449657075</v>
      </c>
      <c r="J393" s="297" t="s">
        <v>1177</v>
      </c>
      <c r="K393" s="299">
        <v>45565</v>
      </c>
      <c r="L393" s="297" t="s">
        <v>592</v>
      </c>
      <c r="M393" s="3" t="str">
        <f>IFERROR(INDEX('SINIF GÜNLER'!$A:$C,MATCH('VERİ TABANI'!$D393,'SINIF GÜNLER'!$B:$B,0),MATCH('VERİ TABANI'!$M$1,'SINIF GÜNLER'!$A$1:$C$1,0)),"")</f>
        <v/>
      </c>
      <c r="P393" s="28" t="str">
        <f t="array" ref="P393">IFERROR(SEARCH(ÖĞRETMEN,'VERİ TABANI'!G393,1),"")</f>
        <v/>
      </c>
      <c r="Q393" s="29" t="str">
        <f t="shared" si="13"/>
        <v/>
      </c>
    </row>
    <row r="394" spans="1:17" ht="27" customHeight="1">
      <c r="A394" s="3">
        <f t="shared" si="12"/>
        <v>393</v>
      </c>
      <c r="B394" s="296">
        <v>21220</v>
      </c>
      <c r="C394" s="297" t="s">
        <v>2377</v>
      </c>
      <c r="D394" s="297" t="s">
        <v>5437</v>
      </c>
      <c r="E394" s="297" t="s">
        <v>4592</v>
      </c>
      <c r="F394" s="297" t="s">
        <v>12</v>
      </c>
      <c r="G394" s="297" t="s">
        <v>5658</v>
      </c>
      <c r="H394" s="298" t="s">
        <v>1355</v>
      </c>
      <c r="I394" s="297">
        <v>5063879437</v>
      </c>
      <c r="J394" s="297" t="s">
        <v>1356</v>
      </c>
      <c r="K394" s="299">
        <v>45183</v>
      </c>
      <c r="L394" s="297" t="s">
        <v>664</v>
      </c>
      <c r="M394" s="3" t="str">
        <f>IFERROR(INDEX('SINIF GÜNLER'!$A:$C,MATCH('VERİ TABANI'!$D394,'SINIF GÜNLER'!$B:$B,0),MATCH('VERİ TABANI'!$M$1,'SINIF GÜNLER'!$A$1:$C$1,0)),"")</f>
        <v/>
      </c>
      <c r="P394" s="28" t="str">
        <f t="array" ref="P394">IFERROR(SEARCH(ÖĞRETMEN,'VERİ TABANI'!G394,1),"")</f>
        <v/>
      </c>
      <c r="Q394" s="29" t="str">
        <f t="shared" si="13"/>
        <v/>
      </c>
    </row>
    <row r="395" spans="1:17" ht="27" customHeight="1">
      <c r="A395" s="3">
        <f t="shared" si="12"/>
        <v>394</v>
      </c>
      <c r="B395" s="296">
        <v>30496</v>
      </c>
      <c r="C395" s="297" t="s">
        <v>1887</v>
      </c>
      <c r="D395" s="297" t="s">
        <v>5357</v>
      </c>
      <c r="E395" s="297" t="s">
        <v>4593</v>
      </c>
      <c r="F395" s="297" t="s">
        <v>20</v>
      </c>
      <c r="G395" s="297" t="s">
        <v>5658</v>
      </c>
      <c r="H395" s="298" t="s">
        <v>5659</v>
      </c>
      <c r="I395" s="297">
        <v>5427170143</v>
      </c>
      <c r="J395" s="297" t="s">
        <v>5660</v>
      </c>
      <c r="K395" s="299">
        <v>45940</v>
      </c>
      <c r="L395" s="297" t="s">
        <v>1886</v>
      </c>
      <c r="M395" s="3" t="str">
        <f>IFERROR(INDEX('SINIF GÜNLER'!$A:$C,MATCH('VERİ TABANI'!$D395,'SINIF GÜNLER'!$B:$B,0),MATCH('VERİ TABANI'!$M$1,'SINIF GÜNLER'!$A$1:$C$1,0)),"")</f>
        <v/>
      </c>
      <c r="P395" s="28" t="str">
        <f t="array" ref="P395">IFERROR(SEARCH(ÖĞRETMEN,'VERİ TABANI'!G395,1),"")</f>
        <v/>
      </c>
      <c r="Q395" s="29" t="str">
        <f t="shared" si="13"/>
        <v/>
      </c>
    </row>
    <row r="396" spans="1:17" ht="27" customHeight="1">
      <c r="A396" s="3">
        <f t="shared" si="12"/>
        <v>395</v>
      </c>
      <c r="B396" s="296">
        <v>21641</v>
      </c>
      <c r="C396" s="297" t="s">
        <v>2038</v>
      </c>
      <c r="D396" s="297" t="s">
        <v>2953</v>
      </c>
      <c r="E396" s="297" t="s">
        <v>4592</v>
      </c>
      <c r="F396" s="297" t="s">
        <v>12</v>
      </c>
      <c r="G396" s="297" t="s">
        <v>5658</v>
      </c>
      <c r="H396" s="298" t="s">
        <v>1459</v>
      </c>
      <c r="I396" s="297">
        <v>5531398435</v>
      </c>
      <c r="J396" s="297" t="s">
        <v>1460</v>
      </c>
      <c r="K396" s="299">
        <v>45141</v>
      </c>
      <c r="L396" s="297" t="s">
        <v>720</v>
      </c>
      <c r="M396" s="3" t="str">
        <f>IFERROR(INDEX('SINIF GÜNLER'!$A:$C,MATCH('VERİ TABANI'!$D396,'SINIF GÜNLER'!$B:$B,0),MATCH('VERİ TABANI'!$M$1,'SINIF GÜNLER'!$A$1:$C$1,0)),"")</f>
        <v>SALI</v>
      </c>
      <c r="P396" s="28" t="str">
        <f t="array" ref="P396">IFERROR(SEARCH(ÖĞRETMEN,'VERİ TABANI'!G396,1),"")</f>
        <v/>
      </c>
      <c r="Q396" s="29" t="str">
        <f t="shared" si="13"/>
        <v/>
      </c>
    </row>
    <row r="397" spans="1:17" ht="27" customHeight="1">
      <c r="A397" s="3">
        <f t="shared" si="12"/>
        <v>396</v>
      </c>
      <c r="B397" s="296">
        <v>1879</v>
      </c>
      <c r="C397" s="297" t="s">
        <v>3514</v>
      </c>
      <c r="D397" s="297" t="s">
        <v>5346</v>
      </c>
      <c r="E397" s="297" t="s">
        <v>7016</v>
      </c>
      <c r="F397" s="297" t="s">
        <v>12</v>
      </c>
      <c r="G397" s="297" t="s">
        <v>5658</v>
      </c>
      <c r="H397" s="298" t="s">
        <v>1459</v>
      </c>
      <c r="I397" s="297">
        <v>5531398435</v>
      </c>
      <c r="J397" s="297" t="s">
        <v>1460</v>
      </c>
      <c r="K397" s="299">
        <v>45539</v>
      </c>
      <c r="L397" s="297" t="s">
        <v>720</v>
      </c>
      <c r="M397" s="3" t="str">
        <f>IFERROR(INDEX('SINIF GÜNLER'!$A:$C,MATCH('VERİ TABANI'!$D397,'SINIF GÜNLER'!$B:$B,0),MATCH('VERİ TABANI'!$M$1,'SINIF GÜNLER'!$A$1:$C$1,0)),"")</f>
        <v/>
      </c>
      <c r="P397" s="28" t="str">
        <f t="array" ref="P397">IFERROR(SEARCH(ÖĞRETMEN,'VERİ TABANI'!G397,1),"")</f>
        <v/>
      </c>
      <c r="Q397" s="29" t="str">
        <f t="shared" si="13"/>
        <v/>
      </c>
    </row>
    <row r="398" spans="1:17" ht="27" customHeight="1">
      <c r="A398" s="3">
        <f t="shared" si="12"/>
        <v>397</v>
      </c>
      <c r="B398" s="296">
        <v>50600</v>
      </c>
      <c r="C398" s="297" t="s">
        <v>5661</v>
      </c>
      <c r="D398" s="297" t="s">
        <v>5379</v>
      </c>
      <c r="E398" s="297" t="s">
        <v>7016</v>
      </c>
      <c r="F398" s="297" t="s">
        <v>1821</v>
      </c>
      <c r="G398" s="297" t="s">
        <v>5658</v>
      </c>
      <c r="H398" s="298" t="s">
        <v>5662</v>
      </c>
      <c r="I398" s="297">
        <v>5387031417</v>
      </c>
      <c r="J398" s="297" t="s">
        <v>5663</v>
      </c>
      <c r="K398" s="299">
        <v>45911</v>
      </c>
      <c r="L398" s="297" t="s">
        <v>3320</v>
      </c>
      <c r="M398" s="3" t="str">
        <f>IFERROR(INDEX('SINIF GÜNLER'!$A:$C,MATCH('VERİ TABANI'!$D398,'SINIF GÜNLER'!$B:$B,0),MATCH('VERİ TABANI'!$M$1,'SINIF GÜNLER'!$A$1:$C$1,0)),"")</f>
        <v/>
      </c>
      <c r="P398" s="28" t="str">
        <f t="array" ref="P398">IFERROR(SEARCH(ÖĞRETMEN,'VERİ TABANI'!G398,1),"")</f>
        <v/>
      </c>
      <c r="Q398" s="29" t="str">
        <f t="shared" si="13"/>
        <v/>
      </c>
    </row>
    <row r="399" spans="1:17" ht="27" customHeight="1">
      <c r="A399" s="3">
        <f t="shared" si="12"/>
        <v>398</v>
      </c>
      <c r="B399" s="296">
        <v>41065</v>
      </c>
      <c r="C399" s="297" t="s">
        <v>3319</v>
      </c>
      <c r="D399" s="297" t="s">
        <v>5362</v>
      </c>
      <c r="E399" s="297" t="s">
        <v>3912</v>
      </c>
      <c r="F399" s="297" t="s">
        <v>1821</v>
      </c>
      <c r="G399" s="297" t="s">
        <v>5658</v>
      </c>
      <c r="H399" s="298" t="s">
        <v>5662</v>
      </c>
      <c r="I399" s="297">
        <v>5387031417</v>
      </c>
      <c r="J399" s="297" t="s">
        <v>5663</v>
      </c>
      <c r="K399" s="299">
        <v>45810</v>
      </c>
      <c r="L399" s="297" t="s">
        <v>3320</v>
      </c>
      <c r="M399" s="3" t="str">
        <f>IFERROR(INDEX('SINIF GÜNLER'!$A:$C,MATCH('VERİ TABANI'!$D399,'SINIF GÜNLER'!$B:$B,0),MATCH('VERİ TABANI'!$M$1,'SINIF GÜNLER'!$A$1:$C$1,0)),"")</f>
        <v/>
      </c>
      <c r="P399" s="28" t="str">
        <f t="array" ref="P399">IFERROR(SEARCH(ÖĞRETMEN,'VERİ TABANI'!G399,1),"")</f>
        <v/>
      </c>
      <c r="Q399" s="29" t="str">
        <f t="shared" si="13"/>
        <v/>
      </c>
    </row>
    <row r="400" spans="1:17" ht="27" customHeight="1">
      <c r="A400" s="3">
        <f t="shared" si="12"/>
        <v>399</v>
      </c>
      <c r="B400" s="296">
        <v>21000</v>
      </c>
      <c r="C400" s="297" t="s">
        <v>507</v>
      </c>
      <c r="D400" s="297" t="s">
        <v>5334</v>
      </c>
      <c r="E400" s="297" t="s">
        <v>3912</v>
      </c>
      <c r="F400" s="297" t="s">
        <v>27</v>
      </c>
      <c r="G400" s="297" t="s">
        <v>5658</v>
      </c>
      <c r="H400" s="298" t="s">
        <v>1094</v>
      </c>
      <c r="I400" s="297">
        <v>5326231168</v>
      </c>
      <c r="J400" s="297" t="s">
        <v>1095</v>
      </c>
      <c r="K400" s="299">
        <v>45183</v>
      </c>
      <c r="L400" s="297" t="s">
        <v>5664</v>
      </c>
      <c r="M400" s="3" t="str">
        <f>IFERROR(INDEX('SINIF GÜNLER'!$A:$C,MATCH('VERİ TABANI'!$D400,'SINIF GÜNLER'!$B:$B,0),MATCH('VERİ TABANI'!$M$1,'SINIF GÜNLER'!$A$1:$C$1,0)),"")</f>
        <v/>
      </c>
      <c r="P400" s="28" t="str">
        <f t="array" ref="P400">IFERROR(SEARCH(ÖĞRETMEN,'VERİ TABANI'!G400,1),"")</f>
        <v/>
      </c>
      <c r="Q400" s="29" t="str">
        <f t="shared" si="13"/>
        <v/>
      </c>
    </row>
    <row r="401" spans="1:17" ht="27" customHeight="1">
      <c r="A401" s="3">
        <f t="shared" si="12"/>
        <v>400</v>
      </c>
      <c r="B401" s="296">
        <v>30528</v>
      </c>
      <c r="C401" s="297" t="s">
        <v>1851</v>
      </c>
      <c r="D401" s="297" t="s">
        <v>3208</v>
      </c>
      <c r="E401" s="297" t="s">
        <v>7354</v>
      </c>
      <c r="F401" s="297" t="s">
        <v>12</v>
      </c>
      <c r="G401" s="297" t="s">
        <v>5658</v>
      </c>
      <c r="H401" s="298" t="s">
        <v>1852</v>
      </c>
      <c r="I401" s="297">
        <v>5323138807</v>
      </c>
      <c r="J401" s="297" t="s">
        <v>2789</v>
      </c>
      <c r="K401" s="299">
        <v>45176</v>
      </c>
      <c r="L401" s="297" t="s">
        <v>1853</v>
      </c>
      <c r="M401" s="3" t="str">
        <f>IFERROR(INDEX('SINIF GÜNLER'!$A:$C,MATCH('VERİ TABANI'!$D401,'SINIF GÜNLER'!$B:$B,0),MATCH('VERİ TABANI'!$M$1,'SINIF GÜNLER'!$A$1:$C$1,0)),"")</f>
        <v>PAZARTESİ</v>
      </c>
      <c r="P401" s="28" t="str">
        <f t="array" ref="P401">IFERROR(SEARCH(ÖĞRETMEN,'VERİ TABANI'!G401,1),"")</f>
        <v/>
      </c>
      <c r="Q401" s="29" t="str">
        <f t="shared" si="13"/>
        <v/>
      </c>
    </row>
    <row r="402" spans="1:17" ht="27" customHeight="1">
      <c r="A402" s="3">
        <f t="shared" si="12"/>
        <v>401</v>
      </c>
      <c r="B402" s="296">
        <v>51278</v>
      </c>
      <c r="C402" s="297" t="s">
        <v>7670</v>
      </c>
      <c r="D402" s="297" t="s">
        <v>5327</v>
      </c>
      <c r="E402" s="297" t="s">
        <v>4593</v>
      </c>
      <c r="F402" s="297" t="s">
        <v>12</v>
      </c>
      <c r="G402" s="297" t="s">
        <v>5658</v>
      </c>
      <c r="H402" s="298" t="s">
        <v>1362</v>
      </c>
      <c r="I402" s="297">
        <v>5327225915</v>
      </c>
      <c r="J402" s="297" t="s">
        <v>1363</v>
      </c>
      <c r="K402" s="299">
        <v>46015</v>
      </c>
      <c r="L402" s="297" t="s">
        <v>669</v>
      </c>
      <c r="M402" s="3" t="str">
        <f>IFERROR(INDEX('SINIF GÜNLER'!$A:$C,MATCH('VERİ TABANI'!$D402,'SINIF GÜNLER'!$B:$B,0),MATCH('VERİ TABANI'!$M$1,'SINIF GÜNLER'!$A$1:$C$1,0)),"")</f>
        <v/>
      </c>
      <c r="P402" s="28" t="str">
        <f t="array" ref="P402">IFERROR(SEARCH(ÖĞRETMEN,'VERİ TABANI'!G402,1),"")</f>
        <v/>
      </c>
      <c r="Q402" s="29" t="str">
        <f t="shared" si="13"/>
        <v/>
      </c>
    </row>
    <row r="403" spans="1:17" ht="27" customHeight="1">
      <c r="A403" s="3">
        <f t="shared" si="12"/>
        <v>402</v>
      </c>
      <c r="B403" s="296">
        <v>21538</v>
      </c>
      <c r="C403" s="297" t="s">
        <v>4644</v>
      </c>
      <c r="D403" s="297" t="s">
        <v>7463</v>
      </c>
      <c r="E403" s="297" t="s">
        <v>7016</v>
      </c>
      <c r="F403" s="297" t="s">
        <v>1821</v>
      </c>
      <c r="G403" s="297" t="s">
        <v>5658</v>
      </c>
      <c r="H403" s="298" t="s">
        <v>1362</v>
      </c>
      <c r="I403" s="297">
        <v>5327225915</v>
      </c>
      <c r="J403" s="297" t="s">
        <v>1363</v>
      </c>
      <c r="K403" s="299">
        <v>45929</v>
      </c>
      <c r="L403" s="297" t="s">
        <v>669</v>
      </c>
      <c r="M403" s="3" t="str">
        <f>IFERROR(INDEX('SINIF GÜNLER'!$A:$C,MATCH('VERİ TABANI'!$D403,'SINIF GÜNLER'!$B:$B,0),MATCH('VERİ TABANI'!$M$1,'SINIF GÜNLER'!$A$1:$C$1,0)),"")</f>
        <v/>
      </c>
      <c r="P403" s="28" t="str">
        <f t="array" ref="P403">IFERROR(SEARCH(ÖĞRETMEN,'VERİ TABANI'!G403,1),"")</f>
        <v/>
      </c>
      <c r="Q403" s="29" t="str">
        <f t="shared" si="13"/>
        <v/>
      </c>
    </row>
    <row r="404" spans="1:17" ht="27" customHeight="1">
      <c r="A404" s="3">
        <f t="shared" si="12"/>
        <v>403</v>
      </c>
      <c r="B404" s="296">
        <v>21142</v>
      </c>
      <c r="C404" s="297" t="s">
        <v>690</v>
      </c>
      <c r="D404" s="297" t="s">
        <v>7671</v>
      </c>
      <c r="E404" s="297" t="s">
        <v>3923</v>
      </c>
      <c r="F404" s="297" t="s">
        <v>19</v>
      </c>
      <c r="G404" s="297" t="s">
        <v>5658</v>
      </c>
      <c r="H404" s="298" t="s">
        <v>1395</v>
      </c>
      <c r="I404" s="297">
        <v>5445100821</v>
      </c>
      <c r="J404" s="297" t="s">
        <v>3515</v>
      </c>
      <c r="K404" s="299">
        <v>44887</v>
      </c>
      <c r="L404" s="297" t="s">
        <v>691</v>
      </c>
      <c r="M404" s="3" t="str">
        <f>IFERROR(INDEX('SINIF GÜNLER'!$A:$C,MATCH('VERİ TABANI'!$D404,'SINIF GÜNLER'!$B:$B,0),MATCH('VERİ TABANI'!$M$1,'SINIF GÜNLER'!$A$1:$C$1,0)),"")</f>
        <v/>
      </c>
      <c r="P404" s="28" t="str">
        <f t="array" ref="P404">IFERROR(SEARCH(ÖĞRETMEN,'VERİ TABANI'!G404,1),"")</f>
        <v/>
      </c>
      <c r="Q404" s="29" t="str">
        <f t="shared" si="13"/>
        <v/>
      </c>
    </row>
    <row r="405" spans="1:17" ht="27" customHeight="1">
      <c r="A405" s="3">
        <f t="shared" si="12"/>
        <v>404</v>
      </c>
      <c r="B405" s="296">
        <v>51394</v>
      </c>
      <c r="C405" s="297" t="s">
        <v>7672</v>
      </c>
      <c r="D405" s="297" t="s">
        <v>5437</v>
      </c>
      <c r="E405" s="297" t="s">
        <v>7673</v>
      </c>
      <c r="F405" s="297" t="s">
        <v>12</v>
      </c>
      <c r="G405" s="297" t="s">
        <v>5658</v>
      </c>
      <c r="H405" s="298" t="s">
        <v>7674</v>
      </c>
      <c r="I405" s="297">
        <v>5326940441</v>
      </c>
      <c r="J405" s="297" t="s">
        <v>7675</v>
      </c>
      <c r="K405" s="299">
        <v>46114</v>
      </c>
      <c r="L405" s="297" t="s">
        <v>7676</v>
      </c>
      <c r="M405" s="3" t="str">
        <f>IFERROR(INDEX('SINIF GÜNLER'!$A:$C,MATCH('VERİ TABANI'!$D405,'SINIF GÜNLER'!$B:$B,0),MATCH('VERİ TABANI'!$M$1,'SINIF GÜNLER'!$A$1:$C$1,0)),"")</f>
        <v/>
      </c>
      <c r="P405" s="28" t="str">
        <f t="array" ref="P405">IFERROR(SEARCH(ÖĞRETMEN,'VERİ TABANI'!G405,1),"")</f>
        <v/>
      </c>
      <c r="Q405" s="29" t="str">
        <f t="shared" si="13"/>
        <v/>
      </c>
    </row>
    <row r="406" spans="1:17" ht="27" customHeight="1">
      <c r="A406" s="3">
        <f t="shared" si="12"/>
        <v>405</v>
      </c>
      <c r="B406" s="296">
        <v>40876</v>
      </c>
      <c r="C406" s="297" t="s">
        <v>3573</v>
      </c>
      <c r="D406" s="297" t="s">
        <v>5437</v>
      </c>
      <c r="E406" s="297" t="s">
        <v>7016</v>
      </c>
      <c r="F406" s="297" t="s">
        <v>12</v>
      </c>
      <c r="G406" s="297" t="s">
        <v>5658</v>
      </c>
      <c r="H406" s="298" t="s">
        <v>7677</v>
      </c>
      <c r="I406" s="297">
        <v>5078963120</v>
      </c>
      <c r="J406" s="297" t="s">
        <v>7678</v>
      </c>
      <c r="K406" s="299">
        <v>46071</v>
      </c>
      <c r="L406" s="297" t="s">
        <v>7679</v>
      </c>
      <c r="M406" s="3" t="str">
        <f>IFERROR(INDEX('SINIF GÜNLER'!$A:$C,MATCH('VERİ TABANI'!$D406,'SINIF GÜNLER'!$B:$B,0),MATCH('VERİ TABANI'!$M$1,'SINIF GÜNLER'!$A$1:$C$1,0)),"")</f>
        <v/>
      </c>
      <c r="P406" s="28" t="str">
        <f t="array" ref="P406">IFERROR(SEARCH(ÖĞRETMEN,'VERİ TABANI'!G406,1),"")</f>
        <v/>
      </c>
      <c r="Q406" s="29" t="str">
        <f t="shared" si="13"/>
        <v/>
      </c>
    </row>
    <row r="407" spans="1:17" ht="27" customHeight="1">
      <c r="A407" s="3">
        <f t="shared" si="12"/>
        <v>406</v>
      </c>
      <c r="B407" s="296">
        <v>31087</v>
      </c>
      <c r="C407" s="297" t="s">
        <v>2737</v>
      </c>
      <c r="D407" s="297" t="s">
        <v>7671</v>
      </c>
      <c r="E407" s="297" t="s">
        <v>4592</v>
      </c>
      <c r="F407" s="297" t="s">
        <v>19</v>
      </c>
      <c r="G407" s="297" t="s">
        <v>5658</v>
      </c>
      <c r="H407" s="298" t="s">
        <v>2833</v>
      </c>
      <c r="I407" s="297">
        <v>3322331721</v>
      </c>
      <c r="J407" s="297" t="s">
        <v>3437</v>
      </c>
      <c r="K407" s="299">
        <v>45289</v>
      </c>
      <c r="L407" s="297" t="s">
        <v>2738</v>
      </c>
      <c r="M407" s="3" t="str">
        <f>IFERROR(INDEX('SINIF GÜNLER'!$A:$C,MATCH('VERİ TABANI'!$D407,'SINIF GÜNLER'!$B:$B,0),MATCH('VERİ TABANI'!$M$1,'SINIF GÜNLER'!$A$1:$C$1,0)),"")</f>
        <v/>
      </c>
      <c r="P407" s="28" t="str">
        <f t="array" ref="P407">IFERROR(SEARCH(ÖĞRETMEN,'VERİ TABANI'!G407,1),"")</f>
        <v/>
      </c>
      <c r="Q407" s="29" t="str">
        <f t="shared" si="13"/>
        <v/>
      </c>
    </row>
    <row r="408" spans="1:17" ht="27" customHeight="1">
      <c r="A408" s="3">
        <f t="shared" si="12"/>
        <v>407</v>
      </c>
      <c r="B408" s="296">
        <v>24139</v>
      </c>
      <c r="C408" s="297" t="s">
        <v>2866</v>
      </c>
      <c r="D408" s="297" t="s">
        <v>5379</v>
      </c>
      <c r="E408" s="297" t="s">
        <v>4593</v>
      </c>
      <c r="F408" s="297" t="s">
        <v>1821</v>
      </c>
      <c r="G408" s="297" t="s">
        <v>5658</v>
      </c>
      <c r="H408" s="298" t="s">
        <v>1064</v>
      </c>
      <c r="I408" s="297">
        <v>5424212442</v>
      </c>
      <c r="J408" s="297" t="s">
        <v>1065</v>
      </c>
      <c r="K408" s="299">
        <v>45363</v>
      </c>
      <c r="L408" s="297" t="s">
        <v>551</v>
      </c>
      <c r="M408" s="3" t="str">
        <f>IFERROR(INDEX('SINIF GÜNLER'!$A:$C,MATCH('VERİ TABANI'!$D408,'SINIF GÜNLER'!$B:$B,0),MATCH('VERİ TABANI'!$M$1,'SINIF GÜNLER'!$A$1:$C$1,0)),"")</f>
        <v/>
      </c>
      <c r="P408" s="28" t="str">
        <f t="array" ref="P408">IFERROR(SEARCH(ÖĞRETMEN,'VERİ TABANI'!G408,1),"")</f>
        <v/>
      </c>
      <c r="Q408" s="29" t="str">
        <f t="shared" si="13"/>
        <v/>
      </c>
    </row>
    <row r="409" spans="1:17" ht="27" customHeight="1">
      <c r="A409" s="3">
        <f t="shared" si="12"/>
        <v>408</v>
      </c>
      <c r="B409" s="296">
        <v>21626</v>
      </c>
      <c r="C409" s="297" t="s">
        <v>3089</v>
      </c>
      <c r="D409" s="297" t="s">
        <v>5346</v>
      </c>
      <c r="E409" s="297" t="s">
        <v>7006</v>
      </c>
      <c r="F409" s="297" t="s">
        <v>12</v>
      </c>
      <c r="G409" s="297" t="s">
        <v>5658</v>
      </c>
      <c r="H409" s="298" t="s">
        <v>4637</v>
      </c>
      <c r="I409" s="297">
        <v>5543974670</v>
      </c>
      <c r="J409" s="297" t="s">
        <v>4638</v>
      </c>
      <c r="K409" s="299">
        <v>45799</v>
      </c>
      <c r="L409" s="297" t="s">
        <v>3300</v>
      </c>
      <c r="M409" s="3" t="str">
        <f>IFERROR(INDEX('SINIF GÜNLER'!$A:$C,MATCH('VERİ TABANI'!$D409,'SINIF GÜNLER'!$B:$B,0),MATCH('VERİ TABANI'!$M$1,'SINIF GÜNLER'!$A$1:$C$1,0)),"")</f>
        <v/>
      </c>
      <c r="P409" s="28" t="str">
        <f t="array" ref="P409">IFERROR(SEARCH(ÖĞRETMEN,'VERİ TABANI'!G409,1),"")</f>
        <v/>
      </c>
      <c r="Q409" s="29" t="str">
        <f t="shared" si="13"/>
        <v/>
      </c>
    </row>
    <row r="410" spans="1:17" ht="27" customHeight="1">
      <c r="A410" s="3">
        <f t="shared" si="12"/>
        <v>409</v>
      </c>
      <c r="B410" s="296">
        <v>41051</v>
      </c>
      <c r="C410" s="297" t="s">
        <v>3694</v>
      </c>
      <c r="D410" s="297" t="s">
        <v>5346</v>
      </c>
      <c r="E410" s="297" t="s">
        <v>7016</v>
      </c>
      <c r="F410" s="297" t="s">
        <v>12</v>
      </c>
      <c r="G410" s="297" t="s">
        <v>5658</v>
      </c>
      <c r="H410" s="298" t="s">
        <v>1716</v>
      </c>
      <c r="I410" s="297">
        <v>5462984487</v>
      </c>
      <c r="J410" s="297" t="s">
        <v>1717</v>
      </c>
      <c r="K410" s="299">
        <v>45541</v>
      </c>
      <c r="L410" s="297" t="s">
        <v>1718</v>
      </c>
      <c r="M410" s="3" t="str">
        <f>IFERROR(INDEX('SINIF GÜNLER'!$A:$C,MATCH('VERİ TABANI'!$D410,'SINIF GÜNLER'!$B:$B,0),MATCH('VERİ TABANI'!$M$1,'SINIF GÜNLER'!$A$1:$C$1,0)),"")</f>
        <v/>
      </c>
      <c r="P410" s="28" t="str">
        <f t="array" ref="P410">IFERROR(SEARCH(ÖĞRETMEN,'VERİ TABANI'!G410,1),"")</f>
        <v/>
      </c>
      <c r="Q410" s="29" t="str">
        <f t="shared" si="13"/>
        <v/>
      </c>
    </row>
    <row r="411" spans="1:17" ht="27" customHeight="1">
      <c r="A411" s="3">
        <f t="shared" si="12"/>
        <v>410</v>
      </c>
      <c r="B411" s="296">
        <v>24175</v>
      </c>
      <c r="C411" s="297" t="s">
        <v>2887</v>
      </c>
      <c r="D411" s="297" t="s">
        <v>5347</v>
      </c>
      <c r="E411" s="297" t="s">
        <v>7016</v>
      </c>
      <c r="F411" s="297" t="s">
        <v>12</v>
      </c>
      <c r="G411" s="297" t="s">
        <v>5658</v>
      </c>
      <c r="H411" s="298" t="s">
        <v>1716</v>
      </c>
      <c r="I411" s="297">
        <v>5462984487</v>
      </c>
      <c r="J411" s="297" t="s">
        <v>1717</v>
      </c>
      <c r="K411" s="299">
        <v>45356</v>
      </c>
      <c r="L411" s="297" t="s">
        <v>1718</v>
      </c>
      <c r="M411" s="3" t="str">
        <f>IFERROR(INDEX('SINIF GÜNLER'!$A:$C,MATCH('VERİ TABANI'!$D411,'SINIF GÜNLER'!$B:$B,0),MATCH('VERİ TABANI'!$M$1,'SINIF GÜNLER'!$A$1:$C$1,0)),"")</f>
        <v/>
      </c>
      <c r="P411" s="28" t="str">
        <f t="array" ref="P411">IFERROR(SEARCH(ÖĞRETMEN,'VERİ TABANI'!G411,1),"")</f>
        <v/>
      </c>
      <c r="Q411" s="29" t="str">
        <f t="shared" si="13"/>
        <v/>
      </c>
    </row>
    <row r="412" spans="1:17" ht="27" customHeight="1">
      <c r="A412" s="3">
        <f t="shared" si="12"/>
        <v>411</v>
      </c>
      <c r="B412" s="296">
        <v>50781</v>
      </c>
      <c r="C412" s="297" t="s">
        <v>5665</v>
      </c>
      <c r="D412" s="297" t="s">
        <v>5331</v>
      </c>
      <c r="E412" s="297" t="s">
        <v>4592</v>
      </c>
      <c r="F412" s="297" t="s">
        <v>12</v>
      </c>
      <c r="G412" s="297" t="s">
        <v>5658</v>
      </c>
      <c r="H412" s="298" t="s">
        <v>1716</v>
      </c>
      <c r="I412" s="297">
        <v>5462984487</v>
      </c>
      <c r="J412" s="297" t="s">
        <v>1717</v>
      </c>
      <c r="K412" s="299">
        <v>45926</v>
      </c>
      <c r="L412" s="297" t="s">
        <v>1718</v>
      </c>
      <c r="M412" s="3" t="str">
        <f>IFERROR(INDEX('SINIF GÜNLER'!$A:$C,MATCH('VERİ TABANI'!$D412,'SINIF GÜNLER'!$B:$B,0),MATCH('VERİ TABANI'!$M$1,'SINIF GÜNLER'!$A$1:$C$1,0)),"")</f>
        <v/>
      </c>
      <c r="P412" s="28" t="str">
        <f t="array" ref="P412">IFERROR(SEARCH(ÖĞRETMEN,'VERİ TABANI'!G412,1),"")</f>
        <v/>
      </c>
      <c r="Q412" s="29" t="str">
        <f t="shared" si="13"/>
        <v/>
      </c>
    </row>
    <row r="413" spans="1:17" ht="27" customHeight="1">
      <c r="A413" s="3">
        <f t="shared" si="12"/>
        <v>412</v>
      </c>
      <c r="B413" s="296">
        <v>41120</v>
      </c>
      <c r="C413" s="297" t="s">
        <v>3523</v>
      </c>
      <c r="D413" s="297" t="s">
        <v>2953</v>
      </c>
      <c r="E413" s="297" t="s">
        <v>7016</v>
      </c>
      <c r="F413" s="297" t="s">
        <v>12</v>
      </c>
      <c r="G413" s="297" t="s">
        <v>5658</v>
      </c>
      <c r="H413" s="298" t="s">
        <v>3524</v>
      </c>
      <c r="I413" s="297">
        <v>5464622205</v>
      </c>
      <c r="J413" s="297" t="s">
        <v>3525</v>
      </c>
      <c r="K413" s="299">
        <v>45544</v>
      </c>
      <c r="L413" s="297" t="s">
        <v>3526</v>
      </c>
      <c r="M413" s="3" t="str">
        <f>IFERROR(INDEX('SINIF GÜNLER'!$A:$C,MATCH('VERİ TABANI'!$D413,'SINIF GÜNLER'!$B:$B,0),MATCH('VERİ TABANI'!$M$1,'SINIF GÜNLER'!$A$1:$C$1,0)),"")</f>
        <v>SALI</v>
      </c>
      <c r="P413" s="28" t="str">
        <f t="array" ref="P413">IFERROR(SEARCH(ÖĞRETMEN,'VERİ TABANI'!G413,1),"")</f>
        <v/>
      </c>
      <c r="Q413" s="29" t="str">
        <f t="shared" si="13"/>
        <v/>
      </c>
    </row>
    <row r="414" spans="1:17" ht="27" customHeight="1">
      <c r="A414" s="3">
        <f t="shared" si="12"/>
        <v>413</v>
      </c>
      <c r="B414" s="296">
        <v>30824</v>
      </c>
      <c r="C414" s="297" t="s">
        <v>7034</v>
      </c>
      <c r="D414" s="297" t="s">
        <v>5454</v>
      </c>
      <c r="E414" s="297" t="s">
        <v>7114</v>
      </c>
      <c r="F414" s="297" t="s">
        <v>19</v>
      </c>
      <c r="G414" s="297" t="s">
        <v>5658</v>
      </c>
      <c r="H414" s="298" t="s">
        <v>7036</v>
      </c>
      <c r="I414" s="297">
        <v>5545051118</v>
      </c>
      <c r="J414" s="297" t="s">
        <v>7037</v>
      </c>
      <c r="K414" s="299">
        <v>45957</v>
      </c>
      <c r="L414" s="297" t="s">
        <v>7038</v>
      </c>
      <c r="M414" s="3" t="str">
        <f>IFERROR(INDEX('SINIF GÜNLER'!$A:$C,MATCH('VERİ TABANI'!$D414,'SINIF GÜNLER'!$B:$B,0),MATCH('VERİ TABANI'!$M$1,'SINIF GÜNLER'!$A$1:$C$1,0)),"")</f>
        <v/>
      </c>
      <c r="P414" s="28" t="str">
        <f t="array" ref="P414">IFERROR(SEARCH(ÖĞRETMEN,'VERİ TABANI'!G414,1),"")</f>
        <v/>
      </c>
      <c r="Q414" s="29" t="str">
        <f t="shared" si="13"/>
        <v/>
      </c>
    </row>
    <row r="415" spans="1:17" ht="27" customHeight="1">
      <c r="A415" s="3">
        <f t="shared" si="12"/>
        <v>414</v>
      </c>
      <c r="B415" s="296">
        <v>30368</v>
      </c>
      <c r="C415" s="297" t="s">
        <v>1883</v>
      </c>
      <c r="D415" s="297" t="s">
        <v>5379</v>
      </c>
      <c r="E415" s="297" t="s">
        <v>3912</v>
      </c>
      <c r="F415" s="297" t="s">
        <v>1821</v>
      </c>
      <c r="G415" s="297" t="s">
        <v>5658</v>
      </c>
      <c r="H415" s="298" t="s">
        <v>1884</v>
      </c>
      <c r="I415" s="297">
        <v>5325013854</v>
      </c>
      <c r="J415" s="297" t="s">
        <v>1885</v>
      </c>
      <c r="K415" s="299">
        <v>45166</v>
      </c>
      <c r="L415" s="297" t="s">
        <v>633</v>
      </c>
      <c r="M415" s="3" t="str">
        <f>IFERROR(INDEX('SINIF GÜNLER'!$A:$C,MATCH('VERİ TABANI'!$D415,'SINIF GÜNLER'!$B:$B,0),MATCH('VERİ TABANI'!$M$1,'SINIF GÜNLER'!$A$1:$C$1,0)),"")</f>
        <v/>
      </c>
      <c r="P415" s="28" t="str">
        <f t="array" ref="P415">IFERROR(SEARCH(ÖĞRETMEN,'VERİ TABANI'!G415,1),"")</f>
        <v/>
      </c>
      <c r="Q415" s="29" t="str">
        <f t="shared" si="13"/>
        <v/>
      </c>
    </row>
    <row r="416" spans="1:17" ht="27" customHeight="1">
      <c r="A416" s="3">
        <f t="shared" si="12"/>
        <v>415</v>
      </c>
      <c r="B416" s="296">
        <v>20386</v>
      </c>
      <c r="C416" s="297" t="s">
        <v>449</v>
      </c>
      <c r="D416" s="297" t="s">
        <v>5362</v>
      </c>
      <c r="E416" s="297" t="s">
        <v>7488</v>
      </c>
      <c r="F416" s="297" t="s">
        <v>1821</v>
      </c>
      <c r="G416" s="297" t="s">
        <v>5658</v>
      </c>
      <c r="H416" s="298" t="s">
        <v>1269</v>
      </c>
      <c r="I416" s="297">
        <v>5325013854</v>
      </c>
      <c r="J416" s="297" t="s">
        <v>3439</v>
      </c>
      <c r="K416" s="299">
        <v>45197</v>
      </c>
      <c r="L416" s="297" t="s">
        <v>633</v>
      </c>
      <c r="M416" s="3" t="str">
        <f>IFERROR(INDEX('SINIF GÜNLER'!$A:$C,MATCH('VERİ TABANI'!$D416,'SINIF GÜNLER'!$B:$B,0),MATCH('VERİ TABANI'!$M$1,'SINIF GÜNLER'!$A$1:$C$1,0)),"")</f>
        <v/>
      </c>
      <c r="P416" s="28" t="str">
        <f t="array" ref="P416">IFERROR(SEARCH(ÖĞRETMEN,'VERİ TABANI'!G416,1),"")</f>
        <v/>
      </c>
      <c r="Q416" s="29" t="str">
        <f t="shared" si="13"/>
        <v/>
      </c>
    </row>
    <row r="417" spans="1:17" ht="27" customHeight="1">
      <c r="A417" s="3">
        <f t="shared" si="12"/>
        <v>416</v>
      </c>
      <c r="B417" s="296">
        <v>43100</v>
      </c>
      <c r="C417" s="297" t="s">
        <v>5666</v>
      </c>
      <c r="D417" s="297" t="s">
        <v>5444</v>
      </c>
      <c r="E417" s="297" t="s">
        <v>7680</v>
      </c>
      <c r="F417" s="297" t="s">
        <v>21</v>
      </c>
      <c r="G417" s="297" t="s">
        <v>5658</v>
      </c>
      <c r="H417" s="298" t="s">
        <v>1922</v>
      </c>
      <c r="I417" s="297">
        <v>5425106969</v>
      </c>
      <c r="J417" s="297" t="s">
        <v>5667</v>
      </c>
      <c r="K417" s="299">
        <v>45806</v>
      </c>
      <c r="L417" s="297" t="s">
        <v>1923</v>
      </c>
      <c r="M417" s="3" t="str">
        <f>IFERROR(INDEX('SINIF GÜNLER'!$A:$C,MATCH('VERİ TABANI'!$D417,'SINIF GÜNLER'!$B:$B,0),MATCH('VERİ TABANI'!$M$1,'SINIF GÜNLER'!$A$1:$C$1,0)),"")</f>
        <v/>
      </c>
      <c r="P417" s="28" t="str">
        <f t="array" ref="P417">IFERROR(SEARCH(ÖĞRETMEN,'VERİ TABANI'!G417,1),"")</f>
        <v/>
      </c>
      <c r="Q417" s="29" t="str">
        <f t="shared" si="13"/>
        <v/>
      </c>
    </row>
    <row r="418" spans="1:17" ht="27" customHeight="1">
      <c r="A418" s="3">
        <f t="shared" si="12"/>
        <v>417</v>
      </c>
      <c r="B418" s="296">
        <v>30843</v>
      </c>
      <c r="C418" s="297" t="s">
        <v>1921</v>
      </c>
      <c r="D418" s="297" t="s">
        <v>3956</v>
      </c>
      <c r="E418" s="297" t="s">
        <v>4593</v>
      </c>
      <c r="F418" s="297" t="s">
        <v>21</v>
      </c>
      <c r="G418" s="297" t="s">
        <v>5658</v>
      </c>
      <c r="H418" s="298" t="s">
        <v>1922</v>
      </c>
      <c r="I418" s="297">
        <v>5425106969</v>
      </c>
      <c r="J418" s="297" t="s">
        <v>5667</v>
      </c>
      <c r="K418" s="299">
        <v>45216</v>
      </c>
      <c r="L418" s="297" t="s">
        <v>1923</v>
      </c>
      <c r="M418" s="3" t="str">
        <f>IFERROR(INDEX('SINIF GÜNLER'!$A:$C,MATCH('VERİ TABANI'!$D418,'SINIF GÜNLER'!$B:$B,0),MATCH('VERİ TABANI'!$M$1,'SINIF GÜNLER'!$A$1:$C$1,0)),"")</f>
        <v/>
      </c>
      <c r="P418" s="28" t="str">
        <f t="array" ref="P418">IFERROR(SEARCH(ÖĞRETMEN,'VERİ TABANI'!G418,1),"")</f>
        <v/>
      </c>
      <c r="Q418" s="29" t="str">
        <f t="shared" si="13"/>
        <v/>
      </c>
    </row>
    <row r="419" spans="1:17" ht="27" customHeight="1">
      <c r="A419" s="3">
        <f t="shared" si="12"/>
        <v>418</v>
      </c>
      <c r="B419" s="296">
        <v>30645</v>
      </c>
      <c r="C419" s="297" t="s">
        <v>2173</v>
      </c>
      <c r="D419" s="297" t="s">
        <v>5331</v>
      </c>
      <c r="E419" s="297" t="s">
        <v>7008</v>
      </c>
      <c r="F419" s="297" t="s">
        <v>12</v>
      </c>
      <c r="G419" s="297" t="s">
        <v>5658</v>
      </c>
      <c r="H419" s="298" t="s">
        <v>7681</v>
      </c>
      <c r="I419" s="297">
        <v>5318332343</v>
      </c>
      <c r="J419" s="297" t="s">
        <v>7682</v>
      </c>
      <c r="K419" s="299">
        <v>46064</v>
      </c>
      <c r="L419" s="297" t="s">
        <v>7683</v>
      </c>
      <c r="M419" s="3" t="str">
        <f>IFERROR(INDEX('SINIF GÜNLER'!$A:$C,MATCH('VERİ TABANI'!$D419,'SINIF GÜNLER'!$B:$B,0),MATCH('VERİ TABANI'!$M$1,'SINIF GÜNLER'!$A$1:$C$1,0)),"")</f>
        <v/>
      </c>
      <c r="P419" s="28" t="str">
        <f t="array" ref="P419">IFERROR(SEARCH(ÖĞRETMEN,'VERİ TABANI'!G419,1),"")</f>
        <v/>
      </c>
      <c r="Q419" s="29" t="str">
        <f t="shared" si="13"/>
        <v/>
      </c>
    </row>
    <row r="420" spans="1:17" ht="27" customHeight="1">
      <c r="A420" s="3">
        <f t="shared" si="12"/>
        <v>419</v>
      </c>
      <c r="B420" s="296">
        <v>21357</v>
      </c>
      <c r="C420" s="297" t="s">
        <v>834</v>
      </c>
      <c r="D420" s="297" t="s">
        <v>5327</v>
      </c>
      <c r="E420" s="297" t="s">
        <v>3912</v>
      </c>
      <c r="F420" s="297" t="s">
        <v>12</v>
      </c>
      <c r="G420" s="297" t="s">
        <v>5658</v>
      </c>
      <c r="H420" s="298" t="s">
        <v>1399</v>
      </c>
      <c r="I420" s="297">
        <v>5377956730</v>
      </c>
      <c r="J420" s="297" t="s">
        <v>1400</v>
      </c>
      <c r="K420" s="299">
        <v>44915</v>
      </c>
      <c r="L420" s="297" t="s">
        <v>693</v>
      </c>
      <c r="M420" s="3" t="str">
        <f>IFERROR(INDEX('SINIF GÜNLER'!$A:$C,MATCH('VERİ TABANI'!$D420,'SINIF GÜNLER'!$B:$B,0),MATCH('VERİ TABANI'!$M$1,'SINIF GÜNLER'!$A$1:$C$1,0)),"")</f>
        <v/>
      </c>
      <c r="P420" s="28" t="str">
        <f t="array" ref="P420">IFERROR(SEARCH(ÖĞRETMEN,'VERİ TABANI'!G420,1),"")</f>
        <v/>
      </c>
      <c r="Q420" s="29" t="str">
        <f t="shared" si="13"/>
        <v/>
      </c>
    </row>
    <row r="421" spans="1:17" ht="27" customHeight="1">
      <c r="A421" s="3">
        <f t="shared" si="12"/>
        <v>420</v>
      </c>
      <c r="B421" s="296">
        <v>24081</v>
      </c>
      <c r="C421" s="297" t="s">
        <v>4774</v>
      </c>
      <c r="D421" s="297" t="s">
        <v>5362</v>
      </c>
      <c r="E421" s="297" t="s">
        <v>4592</v>
      </c>
      <c r="F421" s="297" t="s">
        <v>1821</v>
      </c>
      <c r="G421" s="297" t="s">
        <v>5658</v>
      </c>
      <c r="H421" s="298" t="s">
        <v>4775</v>
      </c>
      <c r="I421" s="297">
        <v>5522066438</v>
      </c>
      <c r="J421" s="297" t="s">
        <v>4776</v>
      </c>
      <c r="K421" s="299">
        <v>45604</v>
      </c>
      <c r="L421" s="297" t="s">
        <v>4777</v>
      </c>
      <c r="M421" s="3" t="str">
        <f>IFERROR(INDEX('SINIF GÜNLER'!$A:$C,MATCH('VERİ TABANI'!$D421,'SINIF GÜNLER'!$B:$B,0),MATCH('VERİ TABANI'!$M$1,'SINIF GÜNLER'!$A$1:$C$1,0)),"")</f>
        <v/>
      </c>
      <c r="P421" s="28" t="str">
        <f t="array" ref="P421">IFERROR(SEARCH(ÖĞRETMEN,'VERİ TABANI'!G421,1),"")</f>
        <v/>
      </c>
      <c r="Q421" s="29" t="str">
        <f t="shared" si="13"/>
        <v/>
      </c>
    </row>
    <row r="422" spans="1:17" ht="27" customHeight="1">
      <c r="A422" s="3">
        <f t="shared" si="12"/>
        <v>421</v>
      </c>
      <c r="B422" s="296">
        <v>42491</v>
      </c>
      <c r="C422" s="297" t="s">
        <v>4778</v>
      </c>
      <c r="D422" s="297" t="s">
        <v>7463</v>
      </c>
      <c r="E422" s="297" t="s">
        <v>4592</v>
      </c>
      <c r="F422" s="297" t="s">
        <v>1821</v>
      </c>
      <c r="G422" s="297" t="s">
        <v>5658</v>
      </c>
      <c r="H422" s="298" t="s">
        <v>4775</v>
      </c>
      <c r="I422" s="297">
        <v>5522066438</v>
      </c>
      <c r="J422" s="297" t="s">
        <v>4776</v>
      </c>
      <c r="K422" s="299">
        <v>45604</v>
      </c>
      <c r="L422" s="297" t="s">
        <v>4777</v>
      </c>
      <c r="M422" s="3" t="str">
        <f>IFERROR(INDEX('SINIF GÜNLER'!$A:$C,MATCH('VERİ TABANI'!$D422,'SINIF GÜNLER'!$B:$B,0),MATCH('VERİ TABANI'!$M$1,'SINIF GÜNLER'!$A$1:$C$1,0)),"")</f>
        <v/>
      </c>
      <c r="P422" s="28" t="str">
        <f t="array" ref="P422">IFERROR(SEARCH(ÖĞRETMEN,'VERİ TABANI'!G422,1),"")</f>
        <v/>
      </c>
      <c r="Q422" s="29" t="str">
        <f t="shared" si="13"/>
        <v/>
      </c>
    </row>
    <row r="423" spans="1:17" ht="27" customHeight="1">
      <c r="A423" s="3">
        <f t="shared" si="12"/>
        <v>422</v>
      </c>
      <c r="B423" s="296">
        <v>30254</v>
      </c>
      <c r="C423" s="297" t="s">
        <v>1927</v>
      </c>
      <c r="D423" s="297" t="s">
        <v>5373</v>
      </c>
      <c r="E423" s="297" t="s">
        <v>7006</v>
      </c>
      <c r="F423" s="297" t="s">
        <v>22</v>
      </c>
      <c r="G423" s="297" t="s">
        <v>5658</v>
      </c>
      <c r="H423" s="298" t="s">
        <v>1928</v>
      </c>
      <c r="I423" s="297">
        <v>5455280127</v>
      </c>
      <c r="J423" s="297" t="s">
        <v>1929</v>
      </c>
      <c r="K423" s="299">
        <v>45154</v>
      </c>
      <c r="L423" s="297" t="s">
        <v>1930</v>
      </c>
      <c r="M423" s="3" t="str">
        <f>IFERROR(INDEX('SINIF GÜNLER'!$A:$C,MATCH('VERİ TABANI'!$D423,'SINIF GÜNLER'!$B:$B,0),MATCH('VERİ TABANI'!$M$1,'SINIF GÜNLER'!$A$1:$C$1,0)),"")</f>
        <v/>
      </c>
      <c r="P423" s="28" t="str">
        <f t="array" ref="P423">IFERROR(SEARCH(ÖĞRETMEN,'VERİ TABANI'!G423,1),"")</f>
        <v/>
      </c>
      <c r="Q423" s="29" t="str">
        <f t="shared" si="13"/>
        <v/>
      </c>
    </row>
    <row r="424" spans="1:17" ht="27" customHeight="1">
      <c r="A424" s="3">
        <f t="shared" si="12"/>
        <v>423</v>
      </c>
      <c r="B424" s="296">
        <v>20846</v>
      </c>
      <c r="C424" s="297" t="s">
        <v>453</v>
      </c>
      <c r="D424" s="297" t="s">
        <v>5338</v>
      </c>
      <c r="E424" s="297" t="s">
        <v>4592</v>
      </c>
      <c r="F424" s="297" t="s">
        <v>12</v>
      </c>
      <c r="G424" s="297" t="s">
        <v>5658</v>
      </c>
      <c r="H424" s="298" t="s">
        <v>1149</v>
      </c>
      <c r="I424" s="297">
        <v>5327346348</v>
      </c>
      <c r="J424" s="297" t="s">
        <v>1150</v>
      </c>
      <c r="K424" s="299">
        <v>44823</v>
      </c>
      <c r="L424" s="297" t="s">
        <v>767</v>
      </c>
      <c r="M424" s="3" t="str">
        <f>IFERROR(INDEX('SINIF GÜNLER'!$A:$C,MATCH('VERİ TABANI'!$D424,'SINIF GÜNLER'!$B:$B,0),MATCH('VERİ TABANI'!$M$1,'SINIF GÜNLER'!$A$1:$C$1,0)),"")</f>
        <v/>
      </c>
      <c r="P424" s="28" t="str">
        <f t="array" ref="P424">IFERROR(SEARCH(ÖĞRETMEN,'VERİ TABANI'!G424,1),"")</f>
        <v/>
      </c>
      <c r="Q424" s="29" t="str">
        <f t="shared" si="13"/>
        <v/>
      </c>
    </row>
    <row r="425" spans="1:17" ht="27" customHeight="1">
      <c r="A425" s="3">
        <f t="shared" si="12"/>
        <v>424</v>
      </c>
      <c r="B425" s="296">
        <v>41623</v>
      </c>
      <c r="C425" s="297" t="s">
        <v>4176</v>
      </c>
      <c r="D425" s="297" t="s">
        <v>7463</v>
      </c>
      <c r="E425" s="297" t="s">
        <v>7016</v>
      </c>
      <c r="F425" s="297" t="s">
        <v>1821</v>
      </c>
      <c r="G425" s="297" t="s">
        <v>5658</v>
      </c>
      <c r="H425" s="298" t="s">
        <v>4261</v>
      </c>
      <c r="I425" s="297">
        <v>5525202636</v>
      </c>
      <c r="J425" s="297" t="s">
        <v>4262</v>
      </c>
      <c r="K425" s="299">
        <v>45922</v>
      </c>
      <c r="L425" s="297" t="s">
        <v>4263</v>
      </c>
      <c r="M425" s="3" t="str">
        <f>IFERROR(INDEX('SINIF GÜNLER'!$A:$C,MATCH('VERİ TABANI'!$D425,'SINIF GÜNLER'!$B:$B,0),MATCH('VERİ TABANI'!$M$1,'SINIF GÜNLER'!$A$1:$C$1,0)),"")</f>
        <v/>
      </c>
      <c r="P425" s="28" t="str">
        <f t="array" ref="P425">IFERROR(SEARCH(ÖĞRETMEN,'VERİ TABANI'!G425,1),"")</f>
        <v/>
      </c>
      <c r="Q425" s="29" t="str">
        <f t="shared" si="13"/>
        <v/>
      </c>
    </row>
    <row r="426" spans="1:17" ht="27" customHeight="1">
      <c r="A426" s="3">
        <f t="shared" si="12"/>
        <v>425</v>
      </c>
      <c r="B426" s="296">
        <v>41212</v>
      </c>
      <c r="C426" s="297" t="s">
        <v>4264</v>
      </c>
      <c r="D426" s="297" t="s">
        <v>5362</v>
      </c>
      <c r="E426" s="297" t="s">
        <v>3915</v>
      </c>
      <c r="F426" s="297" t="s">
        <v>1821</v>
      </c>
      <c r="G426" s="297" t="s">
        <v>5658</v>
      </c>
      <c r="H426" s="298" t="s">
        <v>4265</v>
      </c>
      <c r="I426" s="297">
        <v>5358287068</v>
      </c>
      <c r="J426" s="297" t="s">
        <v>4266</v>
      </c>
      <c r="K426" s="299">
        <v>45548</v>
      </c>
      <c r="L426" s="297" t="s">
        <v>4267</v>
      </c>
      <c r="M426" s="3" t="str">
        <f>IFERROR(INDEX('SINIF GÜNLER'!$A:$C,MATCH('VERİ TABANI'!$D426,'SINIF GÜNLER'!$B:$B,0),MATCH('VERİ TABANI'!$M$1,'SINIF GÜNLER'!$A$1:$C$1,0)),"")</f>
        <v/>
      </c>
      <c r="P426" s="28" t="str">
        <f t="array" ref="P426">IFERROR(SEARCH(ÖĞRETMEN,'VERİ TABANI'!G426,1),"")</f>
        <v/>
      </c>
      <c r="Q426" s="29" t="str">
        <f t="shared" si="13"/>
        <v/>
      </c>
    </row>
    <row r="427" spans="1:17" ht="27" customHeight="1">
      <c r="A427" s="3">
        <f t="shared" si="12"/>
        <v>426</v>
      </c>
      <c r="B427" s="296">
        <v>21749</v>
      </c>
      <c r="C427" s="297" t="s">
        <v>4625</v>
      </c>
      <c r="D427" s="297" t="s">
        <v>5364</v>
      </c>
      <c r="E427" s="297" t="s">
        <v>4592</v>
      </c>
      <c r="F427" s="297" t="s">
        <v>20</v>
      </c>
      <c r="G427" s="297" t="s">
        <v>5658</v>
      </c>
      <c r="H427" s="298" t="s">
        <v>7684</v>
      </c>
      <c r="I427" s="297">
        <v>5453982573</v>
      </c>
      <c r="J427" s="297" t="s">
        <v>7685</v>
      </c>
      <c r="K427" s="299">
        <v>46065</v>
      </c>
      <c r="L427" s="297" t="s">
        <v>7686</v>
      </c>
      <c r="M427" s="3" t="str">
        <f>IFERROR(INDEX('SINIF GÜNLER'!$A:$C,MATCH('VERİ TABANI'!$D427,'SINIF GÜNLER'!$B:$B,0),MATCH('VERİ TABANI'!$M$1,'SINIF GÜNLER'!$A$1:$C$1,0)),"")</f>
        <v/>
      </c>
      <c r="P427" s="28" t="str">
        <f t="array" ref="P427">IFERROR(SEARCH(ÖĞRETMEN,'VERİ TABANI'!G427,1),"")</f>
        <v/>
      </c>
      <c r="Q427" s="29" t="str">
        <f t="shared" si="13"/>
        <v/>
      </c>
    </row>
    <row r="428" spans="1:17" ht="27" customHeight="1">
      <c r="A428" s="3">
        <f t="shared" si="12"/>
        <v>427</v>
      </c>
      <c r="B428" s="296">
        <v>20540</v>
      </c>
      <c r="C428" s="297" t="s">
        <v>350</v>
      </c>
      <c r="D428" s="297" t="s">
        <v>5347</v>
      </c>
      <c r="E428" s="297" t="s">
        <v>4592</v>
      </c>
      <c r="F428" s="297" t="s">
        <v>12</v>
      </c>
      <c r="G428" s="297" t="s">
        <v>5658</v>
      </c>
      <c r="H428" s="298" t="s">
        <v>2660</v>
      </c>
      <c r="I428" s="297">
        <v>5070214260</v>
      </c>
      <c r="J428" s="297" t="s">
        <v>2661</v>
      </c>
      <c r="K428" s="299">
        <v>45265</v>
      </c>
      <c r="L428" s="297" t="s">
        <v>2662</v>
      </c>
      <c r="M428" s="3" t="str">
        <f>IFERROR(INDEX('SINIF GÜNLER'!$A:$C,MATCH('VERİ TABANI'!$D428,'SINIF GÜNLER'!$B:$B,0),MATCH('VERİ TABANI'!$M$1,'SINIF GÜNLER'!$A$1:$C$1,0)),"")</f>
        <v/>
      </c>
      <c r="P428" s="28" t="str">
        <f t="array" ref="P428">IFERROR(SEARCH(ÖĞRETMEN,'VERİ TABANI'!G428,1),"")</f>
        <v/>
      </c>
      <c r="Q428" s="29" t="str">
        <f t="shared" si="13"/>
        <v/>
      </c>
    </row>
    <row r="429" spans="1:17" ht="27" customHeight="1">
      <c r="A429" s="3">
        <f t="shared" si="12"/>
        <v>428</v>
      </c>
      <c r="B429" s="296">
        <v>31133</v>
      </c>
      <c r="C429" s="297" t="s">
        <v>2749</v>
      </c>
      <c r="D429" s="297" t="s">
        <v>5350</v>
      </c>
      <c r="E429" s="297" t="s">
        <v>4593</v>
      </c>
      <c r="F429" s="297" t="s">
        <v>12</v>
      </c>
      <c r="G429" s="297" t="s">
        <v>5658</v>
      </c>
      <c r="H429" s="298" t="s">
        <v>2660</v>
      </c>
      <c r="I429" s="297">
        <v>5070214260</v>
      </c>
      <c r="J429" s="297" t="s">
        <v>2661</v>
      </c>
      <c r="K429" s="299">
        <v>45293</v>
      </c>
      <c r="L429" s="297" t="s">
        <v>2662</v>
      </c>
      <c r="M429" s="3" t="str">
        <f>IFERROR(INDEX('SINIF GÜNLER'!$A:$C,MATCH('VERİ TABANI'!$D429,'SINIF GÜNLER'!$B:$B,0),MATCH('VERİ TABANI'!$M$1,'SINIF GÜNLER'!$A$1:$C$1,0)),"")</f>
        <v/>
      </c>
      <c r="P429" s="28" t="str">
        <f t="array" ref="P429">IFERROR(SEARCH(ÖĞRETMEN,'VERİ TABANI'!G429,1),"")</f>
        <v/>
      </c>
      <c r="Q429" s="29" t="str">
        <f t="shared" si="13"/>
        <v/>
      </c>
    </row>
    <row r="430" spans="1:17" ht="27" customHeight="1">
      <c r="A430" s="3">
        <f t="shared" si="12"/>
        <v>429</v>
      </c>
      <c r="B430" s="296">
        <v>41458</v>
      </c>
      <c r="C430" s="297" t="s">
        <v>4268</v>
      </c>
      <c r="D430" s="297" t="s">
        <v>5327</v>
      </c>
      <c r="E430" s="297" t="s">
        <v>4592</v>
      </c>
      <c r="F430" s="297" t="s">
        <v>12</v>
      </c>
      <c r="G430" s="297" t="s">
        <v>5658</v>
      </c>
      <c r="H430" s="298" t="s">
        <v>1304</v>
      </c>
      <c r="I430" s="297">
        <v>5492360980</v>
      </c>
      <c r="J430" s="297" t="s">
        <v>1305</v>
      </c>
      <c r="K430" s="299">
        <v>45551</v>
      </c>
      <c r="L430" s="297" t="s">
        <v>785</v>
      </c>
      <c r="M430" s="3" t="str">
        <f>IFERROR(INDEX('SINIF GÜNLER'!$A:$C,MATCH('VERİ TABANI'!$D430,'SINIF GÜNLER'!$B:$B,0),MATCH('VERİ TABANI'!$M$1,'SINIF GÜNLER'!$A$1:$C$1,0)),"")</f>
        <v/>
      </c>
      <c r="P430" s="28" t="str">
        <f t="array" ref="P430">IFERROR(SEARCH(ÖĞRETMEN,'VERİ TABANI'!G430,1),"")</f>
        <v/>
      </c>
      <c r="Q430" s="29" t="str">
        <f t="shared" si="13"/>
        <v/>
      </c>
    </row>
    <row r="431" spans="1:17" ht="27" customHeight="1">
      <c r="A431" s="3">
        <f t="shared" si="12"/>
        <v>430</v>
      </c>
      <c r="B431" s="296">
        <v>1895</v>
      </c>
      <c r="C431" s="297" t="s">
        <v>4269</v>
      </c>
      <c r="D431" s="297" t="s">
        <v>5347</v>
      </c>
      <c r="E431" s="297" t="s">
        <v>3968</v>
      </c>
      <c r="F431" s="297" t="s">
        <v>12</v>
      </c>
      <c r="G431" s="297" t="s">
        <v>5658</v>
      </c>
      <c r="H431" s="298" t="s">
        <v>1304</v>
      </c>
      <c r="I431" s="297">
        <v>5492360980</v>
      </c>
      <c r="J431" s="297" t="s">
        <v>1305</v>
      </c>
      <c r="K431" s="299">
        <v>45555</v>
      </c>
      <c r="L431" s="297" t="s">
        <v>785</v>
      </c>
      <c r="M431" s="3" t="str">
        <f>IFERROR(INDEX('SINIF GÜNLER'!$A:$C,MATCH('VERİ TABANI'!$D431,'SINIF GÜNLER'!$B:$B,0),MATCH('VERİ TABANI'!$M$1,'SINIF GÜNLER'!$A$1:$C$1,0)),"")</f>
        <v/>
      </c>
      <c r="P431" s="28" t="str">
        <f t="array" ref="P431">IFERROR(SEARCH(ÖĞRETMEN,'VERİ TABANI'!G431,1),"")</f>
        <v/>
      </c>
      <c r="Q431" s="29" t="str">
        <f t="shared" si="13"/>
        <v/>
      </c>
    </row>
    <row r="432" spans="1:17" ht="27" customHeight="1">
      <c r="A432" s="3">
        <f t="shared" si="12"/>
        <v>431</v>
      </c>
      <c r="B432" s="296">
        <v>30069</v>
      </c>
      <c r="C432" s="297" t="s">
        <v>1722</v>
      </c>
      <c r="D432" s="297" t="s">
        <v>5357</v>
      </c>
      <c r="E432" s="297" t="s">
        <v>7016</v>
      </c>
      <c r="F432" s="297" t="s">
        <v>20</v>
      </c>
      <c r="G432" s="297" t="s">
        <v>5658</v>
      </c>
      <c r="H432" s="298" t="s">
        <v>1723</v>
      </c>
      <c r="I432" s="297">
        <v>5358161927</v>
      </c>
      <c r="J432" s="297" t="s">
        <v>1724</v>
      </c>
      <c r="K432" s="299">
        <v>45020</v>
      </c>
      <c r="L432" s="297" t="s">
        <v>1725</v>
      </c>
      <c r="M432" s="3" t="str">
        <f>IFERROR(INDEX('SINIF GÜNLER'!$A:$C,MATCH('VERİ TABANI'!$D432,'SINIF GÜNLER'!$B:$B,0),MATCH('VERİ TABANI'!$M$1,'SINIF GÜNLER'!$A$1:$C$1,0)),"")</f>
        <v/>
      </c>
      <c r="P432" s="28" t="str">
        <f t="array" ref="P432">IFERROR(SEARCH(ÖĞRETMEN,'VERİ TABANI'!G432,1),"")</f>
        <v/>
      </c>
      <c r="Q432" s="29" t="str">
        <f t="shared" si="13"/>
        <v/>
      </c>
    </row>
    <row r="433" spans="1:17" ht="27" customHeight="1">
      <c r="A433" s="3">
        <f t="shared" si="12"/>
        <v>432</v>
      </c>
      <c r="B433" s="296">
        <v>20166</v>
      </c>
      <c r="C433" s="297" t="s">
        <v>460</v>
      </c>
      <c r="D433" s="297" t="s">
        <v>2953</v>
      </c>
      <c r="E433" s="297" t="s">
        <v>4592</v>
      </c>
      <c r="F433" s="297" t="s">
        <v>12</v>
      </c>
      <c r="G433" s="297" t="s">
        <v>5658</v>
      </c>
      <c r="H433" s="298" t="s">
        <v>1498</v>
      </c>
      <c r="I433" s="297">
        <v>5357681054</v>
      </c>
      <c r="J433" s="297" t="s">
        <v>1499</v>
      </c>
      <c r="K433" s="299">
        <v>44644</v>
      </c>
      <c r="L433" s="297" t="s">
        <v>865</v>
      </c>
      <c r="M433" s="3" t="str">
        <f>IFERROR(INDEX('SINIF GÜNLER'!$A:$C,MATCH('VERİ TABANI'!$D433,'SINIF GÜNLER'!$B:$B,0),MATCH('VERİ TABANI'!$M$1,'SINIF GÜNLER'!$A$1:$C$1,0)),"")</f>
        <v>SALI</v>
      </c>
      <c r="P433" s="28" t="str">
        <f t="array" ref="P433">IFERROR(SEARCH(ÖĞRETMEN,'VERİ TABANI'!G433,1),"")</f>
        <v/>
      </c>
      <c r="Q433" s="29" t="str">
        <f t="shared" si="13"/>
        <v/>
      </c>
    </row>
    <row r="434" spans="1:17" ht="27" customHeight="1">
      <c r="A434" s="3">
        <f t="shared" si="12"/>
        <v>433</v>
      </c>
      <c r="B434" s="296">
        <v>20416</v>
      </c>
      <c r="C434" s="297" t="s">
        <v>461</v>
      </c>
      <c r="D434" s="297" t="s">
        <v>5327</v>
      </c>
      <c r="E434" s="297" t="s">
        <v>3912</v>
      </c>
      <c r="F434" s="297" t="s">
        <v>12</v>
      </c>
      <c r="G434" s="297" t="s">
        <v>5658</v>
      </c>
      <c r="H434" s="298" t="s">
        <v>1498</v>
      </c>
      <c r="I434" s="297">
        <v>5357681054</v>
      </c>
      <c r="J434" s="297" t="s">
        <v>1499</v>
      </c>
      <c r="K434" s="299">
        <v>44781</v>
      </c>
      <c r="L434" s="297" t="s">
        <v>865</v>
      </c>
      <c r="M434" s="3" t="str">
        <f>IFERROR(INDEX('SINIF GÜNLER'!$A:$C,MATCH('VERİ TABANI'!$D434,'SINIF GÜNLER'!$B:$B,0),MATCH('VERİ TABANI'!$M$1,'SINIF GÜNLER'!$A$1:$C$1,0)),"")</f>
        <v/>
      </c>
      <c r="P434" s="28" t="str">
        <f t="array" ref="P434">IFERROR(SEARCH(ÖĞRETMEN,'VERİ TABANI'!G434,1),"")</f>
        <v/>
      </c>
      <c r="Q434" s="29" t="str">
        <f t="shared" si="13"/>
        <v/>
      </c>
    </row>
    <row r="435" spans="1:17" ht="27" customHeight="1">
      <c r="A435" s="3">
        <f t="shared" si="12"/>
        <v>434</v>
      </c>
      <c r="B435" s="296">
        <v>24150</v>
      </c>
      <c r="C435" s="297" t="s">
        <v>2797</v>
      </c>
      <c r="D435" s="297" t="s">
        <v>7463</v>
      </c>
      <c r="E435" s="297" t="s">
        <v>3915</v>
      </c>
      <c r="F435" s="297" t="s">
        <v>1821</v>
      </c>
      <c r="G435" s="297" t="s">
        <v>5658</v>
      </c>
      <c r="H435" s="298" t="s">
        <v>2798</v>
      </c>
      <c r="I435" s="297">
        <v>5364804901</v>
      </c>
      <c r="J435" s="297" t="s">
        <v>2799</v>
      </c>
      <c r="K435" s="299">
        <v>45338</v>
      </c>
      <c r="L435" s="297" t="s">
        <v>2800</v>
      </c>
      <c r="M435" s="3" t="str">
        <f>IFERROR(INDEX('SINIF GÜNLER'!$A:$C,MATCH('VERİ TABANI'!$D435,'SINIF GÜNLER'!$B:$B,0),MATCH('VERİ TABANI'!$M$1,'SINIF GÜNLER'!$A$1:$C$1,0)),"")</f>
        <v/>
      </c>
      <c r="P435" s="28" t="str">
        <f t="array" ref="P435">IFERROR(SEARCH(ÖĞRETMEN,'VERİ TABANI'!G435,1),"")</f>
        <v/>
      </c>
      <c r="Q435" s="29" t="str">
        <f t="shared" si="13"/>
        <v/>
      </c>
    </row>
    <row r="436" spans="1:17" ht="27" customHeight="1">
      <c r="A436" s="3">
        <f t="shared" si="12"/>
        <v>435</v>
      </c>
      <c r="B436" s="296">
        <v>30293</v>
      </c>
      <c r="C436" s="297" t="s">
        <v>2486</v>
      </c>
      <c r="D436" s="297" t="s">
        <v>7459</v>
      </c>
      <c r="E436" s="297" t="s">
        <v>3912</v>
      </c>
      <c r="F436" s="297" t="s">
        <v>23</v>
      </c>
      <c r="G436" s="297" t="s">
        <v>5658</v>
      </c>
      <c r="H436" s="298" t="s">
        <v>2487</v>
      </c>
      <c r="I436" s="297">
        <v>5325422337</v>
      </c>
      <c r="J436" s="297" t="s">
        <v>3527</v>
      </c>
      <c r="K436" s="299">
        <v>45156</v>
      </c>
      <c r="L436" s="297" t="s">
        <v>670</v>
      </c>
      <c r="M436" s="3" t="str">
        <f>IFERROR(INDEX('SINIF GÜNLER'!$A:$C,MATCH('VERİ TABANI'!$D436,'SINIF GÜNLER'!$B:$B,0),MATCH('VERİ TABANI'!$M$1,'SINIF GÜNLER'!$A$1:$C$1,0)),"")</f>
        <v/>
      </c>
      <c r="P436" s="28" t="str">
        <f t="array" ref="P436">IFERROR(SEARCH(ÖĞRETMEN,'VERİ TABANI'!G436,1),"")</f>
        <v/>
      </c>
      <c r="Q436" s="29" t="str">
        <f t="shared" si="13"/>
        <v/>
      </c>
    </row>
    <row r="437" spans="1:17" ht="27" customHeight="1">
      <c r="A437" s="3">
        <f t="shared" si="12"/>
        <v>436</v>
      </c>
      <c r="B437" s="296">
        <v>30845</v>
      </c>
      <c r="C437" s="297" t="s">
        <v>2679</v>
      </c>
      <c r="D437" s="297" t="s">
        <v>5331</v>
      </c>
      <c r="E437" s="297" t="s">
        <v>3923</v>
      </c>
      <c r="F437" s="297" t="s">
        <v>12</v>
      </c>
      <c r="G437" s="297" t="s">
        <v>5658</v>
      </c>
      <c r="H437" s="298" t="s">
        <v>1413</v>
      </c>
      <c r="I437" s="297">
        <v>5495611995</v>
      </c>
      <c r="J437" s="297" t="s">
        <v>1414</v>
      </c>
      <c r="K437" s="299">
        <v>45274</v>
      </c>
      <c r="L437" s="297" t="s">
        <v>789</v>
      </c>
      <c r="M437" s="3" t="str">
        <f>IFERROR(INDEX('SINIF GÜNLER'!$A:$C,MATCH('VERİ TABANI'!$D437,'SINIF GÜNLER'!$B:$B,0),MATCH('VERİ TABANI'!$M$1,'SINIF GÜNLER'!$A$1:$C$1,0)),"")</f>
        <v/>
      </c>
      <c r="P437" s="28" t="str">
        <f t="array" ref="P437">IFERROR(SEARCH(ÖĞRETMEN,'VERİ TABANI'!G437,1),"")</f>
        <v/>
      </c>
      <c r="Q437" s="29" t="str">
        <f t="shared" si="13"/>
        <v/>
      </c>
    </row>
    <row r="438" spans="1:17" ht="27" customHeight="1">
      <c r="A438" s="3">
        <f t="shared" si="12"/>
        <v>437</v>
      </c>
      <c r="B438" s="296">
        <v>40931</v>
      </c>
      <c r="C438" s="297" t="s">
        <v>3604</v>
      </c>
      <c r="D438" s="297" t="s">
        <v>5350</v>
      </c>
      <c r="E438" s="297" t="s">
        <v>4816</v>
      </c>
      <c r="F438" s="297" t="s">
        <v>12</v>
      </c>
      <c r="G438" s="297" t="s">
        <v>5658</v>
      </c>
      <c r="H438" s="298" t="s">
        <v>1413</v>
      </c>
      <c r="I438" s="297">
        <v>5495611995</v>
      </c>
      <c r="J438" s="297" t="s">
        <v>1414</v>
      </c>
      <c r="K438" s="299">
        <v>45905</v>
      </c>
      <c r="L438" s="297" t="s">
        <v>789</v>
      </c>
      <c r="M438" s="3" t="str">
        <f>IFERROR(INDEX('SINIF GÜNLER'!$A:$C,MATCH('VERİ TABANI'!$D438,'SINIF GÜNLER'!$B:$B,0),MATCH('VERİ TABANI'!$M$1,'SINIF GÜNLER'!$A$1:$C$1,0)),"")</f>
        <v/>
      </c>
      <c r="P438" s="28" t="str">
        <f t="array" ref="P438">IFERROR(SEARCH(ÖĞRETMEN,'VERİ TABANI'!G438,1),"")</f>
        <v/>
      </c>
      <c r="Q438" s="29" t="str">
        <f t="shared" si="13"/>
        <v/>
      </c>
    </row>
    <row r="439" spans="1:17" ht="27" customHeight="1">
      <c r="A439" s="3">
        <f t="shared" si="12"/>
        <v>438</v>
      </c>
      <c r="B439" s="296">
        <v>30506</v>
      </c>
      <c r="C439" s="297" t="s">
        <v>2278</v>
      </c>
      <c r="D439" s="297" t="s">
        <v>5353</v>
      </c>
      <c r="E439" s="297" t="s">
        <v>3912</v>
      </c>
      <c r="F439" s="297" t="s">
        <v>12</v>
      </c>
      <c r="G439" s="297" t="s">
        <v>5658</v>
      </c>
      <c r="H439" s="298" t="s">
        <v>1413</v>
      </c>
      <c r="I439" s="297">
        <v>5495611995</v>
      </c>
      <c r="J439" s="297" t="s">
        <v>1414</v>
      </c>
      <c r="K439" s="299">
        <v>45176</v>
      </c>
      <c r="L439" s="297" t="s">
        <v>789</v>
      </c>
      <c r="M439" s="3" t="str">
        <f>IFERROR(INDEX('SINIF GÜNLER'!$A:$C,MATCH('VERİ TABANI'!$D439,'SINIF GÜNLER'!$B:$B,0),MATCH('VERİ TABANI'!$M$1,'SINIF GÜNLER'!$A$1:$C$1,0)),"")</f>
        <v/>
      </c>
      <c r="P439" s="28" t="str">
        <f t="array" ref="P439">IFERROR(SEARCH(ÖĞRETMEN,'VERİ TABANI'!G439,1),"")</f>
        <v/>
      </c>
      <c r="Q439" s="29" t="str">
        <f t="shared" si="13"/>
        <v/>
      </c>
    </row>
    <row r="440" spans="1:17" ht="27" customHeight="1">
      <c r="A440" s="3">
        <f t="shared" si="12"/>
        <v>439</v>
      </c>
      <c r="B440" s="296">
        <v>5095</v>
      </c>
      <c r="C440" s="297" t="s">
        <v>4270</v>
      </c>
      <c r="D440" s="297" t="s">
        <v>7463</v>
      </c>
      <c r="E440" s="297" t="s">
        <v>4592</v>
      </c>
      <c r="F440" s="297" t="s">
        <v>1821</v>
      </c>
      <c r="G440" s="297" t="s">
        <v>5658</v>
      </c>
      <c r="H440" s="298" t="s">
        <v>2124</v>
      </c>
      <c r="I440" s="297">
        <v>5354892633</v>
      </c>
      <c r="J440" s="297" t="s">
        <v>2125</v>
      </c>
      <c r="K440" s="299">
        <v>45576</v>
      </c>
      <c r="L440" s="297" t="s">
        <v>2126</v>
      </c>
      <c r="M440" s="3" t="str">
        <f>IFERROR(INDEX('SINIF GÜNLER'!$A:$C,MATCH('VERİ TABANI'!$D440,'SINIF GÜNLER'!$B:$B,0),MATCH('VERİ TABANI'!$M$1,'SINIF GÜNLER'!$A$1:$C$1,0)),"")</f>
        <v/>
      </c>
      <c r="P440" s="28" t="str">
        <f t="array" ref="P440">IFERROR(SEARCH(ÖĞRETMEN,'VERİ TABANI'!G440,1),"")</f>
        <v/>
      </c>
      <c r="Q440" s="29" t="str">
        <f t="shared" si="13"/>
        <v/>
      </c>
    </row>
    <row r="441" spans="1:17" ht="27" customHeight="1">
      <c r="A441" s="3">
        <f t="shared" si="12"/>
        <v>440</v>
      </c>
      <c r="B441" s="296">
        <v>1682</v>
      </c>
      <c r="C441" s="297" t="s">
        <v>2123</v>
      </c>
      <c r="D441" s="297" t="s">
        <v>5379</v>
      </c>
      <c r="E441" s="297" t="s">
        <v>7006</v>
      </c>
      <c r="F441" s="297" t="s">
        <v>1821</v>
      </c>
      <c r="G441" s="297" t="s">
        <v>5658</v>
      </c>
      <c r="H441" s="298" t="s">
        <v>2124</v>
      </c>
      <c r="I441" s="297">
        <v>5354892633</v>
      </c>
      <c r="J441" s="297" t="s">
        <v>2125</v>
      </c>
      <c r="K441" s="299">
        <v>45176</v>
      </c>
      <c r="L441" s="297" t="s">
        <v>2126</v>
      </c>
      <c r="M441" s="3" t="str">
        <f>IFERROR(INDEX('SINIF GÜNLER'!$A:$C,MATCH('VERİ TABANI'!$D441,'SINIF GÜNLER'!$B:$B,0),MATCH('VERİ TABANI'!$M$1,'SINIF GÜNLER'!$A$1:$C$1,0)),"")</f>
        <v/>
      </c>
      <c r="P441" s="28" t="str">
        <f t="array" ref="P441">IFERROR(SEARCH(ÖĞRETMEN,'VERİ TABANI'!G441,1),"")</f>
        <v/>
      </c>
      <c r="Q441" s="29" t="str">
        <f t="shared" si="13"/>
        <v/>
      </c>
    </row>
    <row r="442" spans="1:17" ht="27" customHeight="1">
      <c r="A442" s="3">
        <f t="shared" si="12"/>
        <v>441</v>
      </c>
      <c r="B442" s="296">
        <v>21811</v>
      </c>
      <c r="C442" s="297" t="s">
        <v>1904</v>
      </c>
      <c r="D442" s="297" t="s">
        <v>5438</v>
      </c>
      <c r="E442" s="297" t="s">
        <v>3926</v>
      </c>
      <c r="F442" s="297" t="s">
        <v>23</v>
      </c>
      <c r="G442" s="297" t="s">
        <v>5658</v>
      </c>
      <c r="H442" s="298" t="s">
        <v>1902</v>
      </c>
      <c r="I442" s="297">
        <v>5448467372</v>
      </c>
      <c r="J442" s="297" t="s">
        <v>2762</v>
      </c>
      <c r="K442" s="299">
        <v>45894</v>
      </c>
      <c r="L442" s="297" t="s">
        <v>1903</v>
      </c>
      <c r="M442" s="3" t="str">
        <f>IFERROR(INDEX('SINIF GÜNLER'!$A:$C,MATCH('VERİ TABANI'!$D442,'SINIF GÜNLER'!$B:$B,0),MATCH('VERİ TABANI'!$M$1,'SINIF GÜNLER'!$A$1:$C$1,0)),"")</f>
        <v/>
      </c>
      <c r="P442" s="28" t="str">
        <f t="array" ref="P442">IFERROR(SEARCH(ÖĞRETMEN,'VERİ TABANI'!G442,1),"")</f>
        <v/>
      </c>
      <c r="Q442" s="29" t="str">
        <f t="shared" si="13"/>
        <v/>
      </c>
    </row>
    <row r="443" spans="1:17" ht="27" customHeight="1">
      <c r="A443" s="3">
        <f t="shared" si="12"/>
        <v>442</v>
      </c>
      <c r="B443" s="296">
        <v>51088</v>
      </c>
      <c r="C443" s="297" t="s">
        <v>7039</v>
      </c>
      <c r="D443" s="297" t="s">
        <v>5386</v>
      </c>
      <c r="E443" s="297" t="s">
        <v>3918</v>
      </c>
      <c r="F443" s="297" t="s">
        <v>27</v>
      </c>
      <c r="G443" s="297" t="s">
        <v>5658</v>
      </c>
      <c r="H443" s="298" t="s">
        <v>7040</v>
      </c>
      <c r="I443" s="297">
        <v>5468981169</v>
      </c>
      <c r="J443" s="297" t="s">
        <v>7041</v>
      </c>
      <c r="K443" s="299">
        <v>45973</v>
      </c>
      <c r="L443" s="297" t="s">
        <v>7042</v>
      </c>
      <c r="M443" s="3" t="str">
        <f>IFERROR(INDEX('SINIF GÜNLER'!$A:$C,MATCH('VERİ TABANI'!$D443,'SINIF GÜNLER'!$B:$B,0),MATCH('VERİ TABANI'!$M$1,'SINIF GÜNLER'!$A$1:$C$1,0)),"")</f>
        <v/>
      </c>
      <c r="P443" s="28" t="str">
        <f t="array" ref="P443">IFERROR(SEARCH(ÖĞRETMEN,'VERİ TABANI'!G443,1),"")</f>
        <v/>
      </c>
      <c r="Q443" s="29" t="str">
        <f t="shared" si="13"/>
        <v/>
      </c>
    </row>
    <row r="444" spans="1:17" ht="27" customHeight="1">
      <c r="A444" s="3">
        <f t="shared" si="12"/>
        <v>443</v>
      </c>
      <c r="B444" s="296">
        <v>42713</v>
      </c>
      <c r="C444" s="297" t="s">
        <v>4966</v>
      </c>
      <c r="D444" s="297" t="s">
        <v>5386</v>
      </c>
      <c r="E444" s="297" t="s">
        <v>7006</v>
      </c>
      <c r="F444" s="297" t="s">
        <v>27</v>
      </c>
      <c r="G444" s="297" t="s">
        <v>5658</v>
      </c>
      <c r="H444" s="298" t="s">
        <v>4964</v>
      </c>
      <c r="I444" s="297">
        <v>5425363956</v>
      </c>
      <c r="J444" s="297" t="s">
        <v>4965</v>
      </c>
      <c r="K444" s="299">
        <v>45923</v>
      </c>
      <c r="L444" s="297" t="s">
        <v>5668</v>
      </c>
      <c r="M444" s="3" t="str">
        <f>IFERROR(INDEX('SINIF GÜNLER'!$A:$C,MATCH('VERİ TABANI'!$D444,'SINIF GÜNLER'!$B:$B,0),MATCH('VERİ TABANI'!$M$1,'SINIF GÜNLER'!$A$1:$C$1,0)),"")</f>
        <v/>
      </c>
      <c r="P444" s="28" t="str">
        <f t="array" ref="P444">IFERROR(SEARCH(ÖĞRETMEN,'VERİ TABANI'!G444,1),"")</f>
        <v/>
      </c>
      <c r="Q444" s="29" t="str">
        <f t="shared" si="13"/>
        <v/>
      </c>
    </row>
    <row r="445" spans="1:17" ht="27" customHeight="1">
      <c r="A445" s="3">
        <f t="shared" si="12"/>
        <v>444</v>
      </c>
      <c r="B445" s="296">
        <v>21063</v>
      </c>
      <c r="C445" s="297" t="s">
        <v>6188</v>
      </c>
      <c r="D445" s="297" t="s">
        <v>5373</v>
      </c>
      <c r="E445" s="297" t="s">
        <v>4937</v>
      </c>
      <c r="F445" s="297" t="s">
        <v>22</v>
      </c>
      <c r="G445" s="297" t="s">
        <v>5658</v>
      </c>
      <c r="H445" s="298" t="s">
        <v>6189</v>
      </c>
      <c r="I445" s="297">
        <v>5539021342</v>
      </c>
      <c r="J445" s="297" t="s">
        <v>6190</v>
      </c>
      <c r="K445" s="299">
        <v>45923</v>
      </c>
      <c r="L445" s="297" t="s">
        <v>6191</v>
      </c>
      <c r="M445" s="3" t="str">
        <f>IFERROR(INDEX('SINIF GÜNLER'!$A:$C,MATCH('VERİ TABANI'!$D445,'SINIF GÜNLER'!$B:$B,0),MATCH('VERİ TABANI'!$M$1,'SINIF GÜNLER'!$A$1:$C$1,0)),"")</f>
        <v/>
      </c>
      <c r="P445" s="28" t="str">
        <f t="array" ref="P445">IFERROR(SEARCH(ÖĞRETMEN,'VERİ TABANI'!G445,1),"")</f>
        <v/>
      </c>
      <c r="Q445" s="29" t="str">
        <f t="shared" si="13"/>
        <v/>
      </c>
    </row>
    <row r="446" spans="1:17" ht="27" customHeight="1">
      <c r="A446" s="3">
        <f t="shared" si="12"/>
        <v>445</v>
      </c>
      <c r="B446" s="296">
        <v>30566</v>
      </c>
      <c r="C446" s="297" t="s">
        <v>1816</v>
      </c>
      <c r="D446" s="297" t="s">
        <v>5386</v>
      </c>
      <c r="E446" s="297" t="s">
        <v>3915</v>
      </c>
      <c r="F446" s="297" t="s">
        <v>27</v>
      </c>
      <c r="G446" s="297" t="s">
        <v>51</v>
      </c>
      <c r="H446" s="298" t="s">
        <v>2824</v>
      </c>
      <c r="I446" s="297">
        <v>5555644605</v>
      </c>
      <c r="J446" s="297" t="s">
        <v>1037</v>
      </c>
      <c r="K446" s="299">
        <v>45180</v>
      </c>
      <c r="L446" s="297" t="s">
        <v>238</v>
      </c>
      <c r="M446" s="3" t="str">
        <f>IFERROR(INDEX('SINIF GÜNLER'!$A:$C,MATCH('VERİ TABANI'!$D446,'SINIF GÜNLER'!$B:$B,0),MATCH('VERİ TABANI'!$M$1,'SINIF GÜNLER'!$A$1:$C$1,0)),"")</f>
        <v/>
      </c>
      <c r="P446" s="28" t="str">
        <f t="array" ref="P446">IFERROR(SEARCH(ÖĞRETMEN,'VERİ TABANI'!G446,1),"")</f>
        <v/>
      </c>
      <c r="Q446" s="29" t="str">
        <f t="shared" si="13"/>
        <v/>
      </c>
    </row>
    <row r="447" spans="1:17" ht="27" customHeight="1">
      <c r="A447" s="3">
        <f t="shared" si="12"/>
        <v>446</v>
      </c>
      <c r="B447" s="296">
        <v>41075</v>
      </c>
      <c r="C447" s="297" t="s">
        <v>3469</v>
      </c>
      <c r="D447" s="297" t="s">
        <v>5334</v>
      </c>
      <c r="E447" s="297" t="s">
        <v>4593</v>
      </c>
      <c r="F447" s="297" t="s">
        <v>27</v>
      </c>
      <c r="G447" s="297" t="s">
        <v>51</v>
      </c>
      <c r="H447" s="298" t="s">
        <v>2824</v>
      </c>
      <c r="I447" s="297">
        <v>5555644605</v>
      </c>
      <c r="J447" s="297" t="s">
        <v>1037</v>
      </c>
      <c r="K447" s="299">
        <v>45544</v>
      </c>
      <c r="L447" s="297" t="s">
        <v>238</v>
      </c>
      <c r="M447" s="3" t="str">
        <f>IFERROR(INDEX('SINIF GÜNLER'!$A:$C,MATCH('VERİ TABANI'!$D447,'SINIF GÜNLER'!$B:$B,0),MATCH('VERİ TABANI'!$M$1,'SINIF GÜNLER'!$A$1:$C$1,0)),"")</f>
        <v/>
      </c>
      <c r="P447" s="28" t="str">
        <f t="array" ref="P447">IFERROR(SEARCH(ÖĞRETMEN,'VERİ TABANI'!G447,1),"")</f>
        <v/>
      </c>
      <c r="Q447" s="29" t="str">
        <f t="shared" si="13"/>
        <v/>
      </c>
    </row>
    <row r="448" spans="1:17" ht="27" customHeight="1">
      <c r="A448" s="3">
        <f t="shared" si="12"/>
        <v>447</v>
      </c>
      <c r="B448" s="296">
        <v>20564</v>
      </c>
      <c r="C448" s="297" t="s">
        <v>4040</v>
      </c>
      <c r="D448" s="297" t="s">
        <v>5386</v>
      </c>
      <c r="E448" s="297" t="s">
        <v>7006</v>
      </c>
      <c r="F448" s="297" t="s">
        <v>27</v>
      </c>
      <c r="G448" s="297" t="s">
        <v>51</v>
      </c>
      <c r="H448" s="298" t="s">
        <v>2824</v>
      </c>
      <c r="I448" s="297">
        <v>5555644605</v>
      </c>
      <c r="J448" s="297" t="s">
        <v>1037</v>
      </c>
      <c r="K448" s="299">
        <v>45547</v>
      </c>
      <c r="L448" s="297" t="s">
        <v>238</v>
      </c>
      <c r="M448" s="3" t="str">
        <f>IFERROR(INDEX('SINIF GÜNLER'!$A:$C,MATCH('VERİ TABANI'!$D448,'SINIF GÜNLER'!$B:$B,0),MATCH('VERİ TABANI'!$M$1,'SINIF GÜNLER'!$A$1:$C$1,0)),"")</f>
        <v/>
      </c>
      <c r="P448" s="28" t="str">
        <f t="array" ref="P448">IFERROR(SEARCH(ÖĞRETMEN,'VERİ TABANI'!G448,1),"")</f>
        <v/>
      </c>
      <c r="Q448" s="29" t="str">
        <f t="shared" si="13"/>
        <v/>
      </c>
    </row>
    <row r="449" spans="1:17" ht="27" customHeight="1">
      <c r="A449" s="3">
        <f t="shared" si="12"/>
        <v>448</v>
      </c>
      <c r="B449" s="296">
        <v>20743</v>
      </c>
      <c r="C449" s="297" t="s">
        <v>413</v>
      </c>
      <c r="D449" s="297" t="s">
        <v>5334</v>
      </c>
      <c r="E449" s="297" t="s">
        <v>7006</v>
      </c>
      <c r="F449" s="297" t="s">
        <v>27</v>
      </c>
      <c r="G449" s="297" t="s">
        <v>51</v>
      </c>
      <c r="H449" s="298" t="s">
        <v>2824</v>
      </c>
      <c r="I449" s="297">
        <v>5555644605</v>
      </c>
      <c r="J449" s="297" t="s">
        <v>1037</v>
      </c>
      <c r="K449" s="299">
        <v>45881</v>
      </c>
      <c r="L449" s="297" t="s">
        <v>238</v>
      </c>
      <c r="M449" s="3" t="str">
        <f>IFERROR(INDEX('SINIF GÜNLER'!$A:$C,MATCH('VERİ TABANI'!$D449,'SINIF GÜNLER'!$B:$B,0),MATCH('VERİ TABANI'!$M$1,'SINIF GÜNLER'!$A$1:$C$1,0)),"")</f>
        <v/>
      </c>
      <c r="P449" s="28" t="str">
        <f t="array" ref="P449">IFERROR(SEARCH(ÖĞRETMEN,'VERİ TABANI'!G449,1),"")</f>
        <v/>
      </c>
      <c r="Q449" s="29" t="str">
        <f t="shared" si="13"/>
        <v/>
      </c>
    </row>
    <row r="450" spans="1:17" ht="27" customHeight="1">
      <c r="A450" s="3">
        <f t="shared" ref="A450:A513" si="14">IFERROR(IF(B450="","",ROW()-1),"")</f>
        <v>449</v>
      </c>
      <c r="B450" s="296">
        <v>30505</v>
      </c>
      <c r="C450" s="297" t="s">
        <v>1817</v>
      </c>
      <c r="D450" s="297" t="s">
        <v>5386</v>
      </c>
      <c r="E450" s="297" t="s">
        <v>4593</v>
      </c>
      <c r="F450" s="297" t="s">
        <v>27</v>
      </c>
      <c r="G450" s="297" t="s">
        <v>51</v>
      </c>
      <c r="H450" s="298" t="s">
        <v>2824</v>
      </c>
      <c r="I450" s="297">
        <v>5555644605</v>
      </c>
      <c r="J450" s="297" t="s">
        <v>1037</v>
      </c>
      <c r="K450" s="299">
        <v>45176</v>
      </c>
      <c r="L450" s="297" t="s">
        <v>238</v>
      </c>
      <c r="M450" s="3" t="str">
        <f>IFERROR(INDEX('SINIF GÜNLER'!$A:$C,MATCH('VERİ TABANI'!$D450,'SINIF GÜNLER'!$B:$B,0),MATCH('VERİ TABANI'!$M$1,'SINIF GÜNLER'!$A$1:$C$1,0)),"")</f>
        <v/>
      </c>
      <c r="P450" s="28" t="str">
        <f t="array" ref="P450">IFERROR(SEARCH(ÖĞRETMEN,'VERİ TABANI'!G450,1),"")</f>
        <v/>
      </c>
      <c r="Q450" s="29" t="str">
        <f t="shared" si="13"/>
        <v/>
      </c>
    </row>
    <row r="451" spans="1:17" ht="27" customHeight="1">
      <c r="A451" s="3">
        <f t="shared" si="14"/>
        <v>450</v>
      </c>
      <c r="B451" s="296">
        <v>20827</v>
      </c>
      <c r="C451" s="297" t="s">
        <v>246</v>
      </c>
      <c r="D451" s="297" t="s">
        <v>2953</v>
      </c>
      <c r="E451" s="297" t="s">
        <v>7006</v>
      </c>
      <c r="F451" s="297" t="s">
        <v>12</v>
      </c>
      <c r="G451" s="297" t="s">
        <v>51</v>
      </c>
      <c r="H451" s="298" t="s">
        <v>1040</v>
      </c>
      <c r="I451" s="297">
        <v>5336628068</v>
      </c>
      <c r="J451" s="297" t="s">
        <v>1041</v>
      </c>
      <c r="K451" s="299">
        <v>44820</v>
      </c>
      <c r="L451" s="297" t="s">
        <v>536</v>
      </c>
      <c r="M451" s="3" t="str">
        <f>IFERROR(INDEX('SINIF GÜNLER'!$A:$C,MATCH('VERİ TABANI'!$D451,'SINIF GÜNLER'!$B:$B,0),MATCH('VERİ TABANI'!$M$1,'SINIF GÜNLER'!$A$1:$C$1,0)),"")</f>
        <v>SALI</v>
      </c>
      <c r="P451" s="28" t="str">
        <f t="array" ref="P451">IFERROR(SEARCH(ÖĞRETMEN,'VERİ TABANI'!G451,1),"")</f>
        <v/>
      </c>
      <c r="Q451" s="29" t="str">
        <f t="shared" si="13"/>
        <v/>
      </c>
    </row>
    <row r="452" spans="1:17" ht="27" customHeight="1">
      <c r="A452" s="3">
        <f t="shared" si="14"/>
        <v>451</v>
      </c>
      <c r="B452" s="296">
        <v>40024</v>
      </c>
      <c r="C452" s="297" t="s">
        <v>5669</v>
      </c>
      <c r="D452" s="297" t="s">
        <v>7504</v>
      </c>
      <c r="E452" s="297" t="s">
        <v>3926</v>
      </c>
      <c r="F452" s="297" t="s">
        <v>12</v>
      </c>
      <c r="G452" s="297" t="s">
        <v>51</v>
      </c>
      <c r="H452" s="298" t="s">
        <v>7687</v>
      </c>
      <c r="I452" s="297">
        <v>3323270020</v>
      </c>
      <c r="J452" s="297" t="s">
        <v>7688</v>
      </c>
      <c r="K452" s="299">
        <v>45911</v>
      </c>
      <c r="L452" s="297" t="s">
        <v>5112</v>
      </c>
      <c r="M452" s="3" t="str">
        <f>IFERROR(INDEX('SINIF GÜNLER'!$A:$C,MATCH('VERİ TABANI'!$D452,'SINIF GÜNLER'!$B:$B,0),MATCH('VERİ TABANI'!$M$1,'SINIF GÜNLER'!$A$1:$C$1,0)),"")</f>
        <v/>
      </c>
      <c r="P452" s="28" t="str">
        <f t="array" ref="P452">IFERROR(SEARCH(ÖĞRETMEN,'VERİ TABANI'!G452,1),"")</f>
        <v/>
      </c>
      <c r="Q452" s="29" t="str">
        <f t="shared" si="13"/>
        <v/>
      </c>
    </row>
    <row r="453" spans="1:17" ht="27" customHeight="1">
      <c r="A453" s="3">
        <f t="shared" si="14"/>
        <v>452</v>
      </c>
      <c r="B453" s="296">
        <v>51268</v>
      </c>
      <c r="C453" s="297" t="s">
        <v>7689</v>
      </c>
      <c r="D453" s="297" t="s">
        <v>5343</v>
      </c>
      <c r="E453" s="297" t="s">
        <v>3912</v>
      </c>
      <c r="F453" s="297" t="s">
        <v>12</v>
      </c>
      <c r="G453" s="297" t="s">
        <v>51</v>
      </c>
      <c r="H453" s="298" t="s">
        <v>7687</v>
      </c>
      <c r="I453" s="297">
        <v>3323270020</v>
      </c>
      <c r="J453" s="297" t="s">
        <v>7688</v>
      </c>
      <c r="K453" s="299">
        <v>46014</v>
      </c>
      <c r="L453" s="297" t="s">
        <v>7690</v>
      </c>
      <c r="M453" s="3" t="str">
        <f>IFERROR(INDEX('SINIF GÜNLER'!$A:$C,MATCH('VERİ TABANI'!$D453,'SINIF GÜNLER'!$B:$B,0),MATCH('VERİ TABANI'!$M$1,'SINIF GÜNLER'!$A$1:$C$1,0)),"")</f>
        <v/>
      </c>
      <c r="P453" s="28" t="str">
        <f t="array" ref="P453">IFERROR(SEARCH(ÖĞRETMEN,'VERİ TABANI'!G453,1),"")</f>
        <v/>
      </c>
      <c r="Q453" s="29" t="str">
        <f t="shared" si="13"/>
        <v/>
      </c>
    </row>
    <row r="454" spans="1:17" ht="27" customHeight="1">
      <c r="A454" s="3">
        <f t="shared" si="14"/>
        <v>453</v>
      </c>
      <c r="B454" s="296">
        <v>20309</v>
      </c>
      <c r="C454" s="297" t="s">
        <v>466</v>
      </c>
      <c r="D454" s="297" t="s">
        <v>7671</v>
      </c>
      <c r="E454" s="297" t="s">
        <v>3915</v>
      </c>
      <c r="F454" s="297" t="s">
        <v>19</v>
      </c>
      <c r="G454" s="297" t="s">
        <v>51</v>
      </c>
      <c r="H454" s="298" t="s">
        <v>1539</v>
      </c>
      <c r="I454" s="297">
        <v>5358277776</v>
      </c>
      <c r="J454" s="297" t="s">
        <v>1540</v>
      </c>
      <c r="K454" s="299">
        <v>44747</v>
      </c>
      <c r="L454" s="297" t="s">
        <v>531</v>
      </c>
      <c r="M454" s="3" t="str">
        <f>IFERROR(INDEX('SINIF GÜNLER'!$A:$C,MATCH('VERİ TABANI'!$D454,'SINIF GÜNLER'!$B:$B,0),MATCH('VERİ TABANI'!$M$1,'SINIF GÜNLER'!$A$1:$C$1,0)),"")</f>
        <v/>
      </c>
      <c r="P454" s="28" t="str">
        <f t="array" ref="P454">IFERROR(SEARCH(ÖĞRETMEN,'VERİ TABANI'!G454,1),"")</f>
        <v/>
      </c>
      <c r="Q454" s="29" t="str">
        <f t="shared" si="13"/>
        <v/>
      </c>
    </row>
    <row r="455" spans="1:17" ht="27" customHeight="1">
      <c r="A455" s="3">
        <f t="shared" si="14"/>
        <v>454</v>
      </c>
      <c r="B455" s="296">
        <v>30022</v>
      </c>
      <c r="C455" s="297" t="s">
        <v>1747</v>
      </c>
      <c r="D455" s="297" t="s">
        <v>5353</v>
      </c>
      <c r="E455" s="297" t="s">
        <v>3926</v>
      </c>
      <c r="F455" s="297" t="s">
        <v>12</v>
      </c>
      <c r="G455" s="297" t="s">
        <v>51</v>
      </c>
      <c r="H455" s="298" t="s">
        <v>1457</v>
      </c>
      <c r="I455" s="297">
        <v>5418819695</v>
      </c>
      <c r="J455" s="297" t="s">
        <v>1458</v>
      </c>
      <c r="K455" s="299">
        <v>45196</v>
      </c>
      <c r="L455" s="297" t="s">
        <v>66</v>
      </c>
      <c r="M455" s="3" t="str">
        <f>IFERROR(INDEX('SINIF GÜNLER'!$A:$C,MATCH('VERİ TABANI'!$D455,'SINIF GÜNLER'!$B:$B,0),MATCH('VERİ TABANI'!$M$1,'SINIF GÜNLER'!$A$1:$C$1,0)),"")</f>
        <v/>
      </c>
      <c r="P455" s="28" t="str">
        <f t="array" ref="P455">IFERROR(SEARCH(ÖĞRETMEN,'VERİ TABANI'!G455,1),"")</f>
        <v/>
      </c>
      <c r="Q455" s="29" t="str">
        <f t="shared" si="13"/>
        <v/>
      </c>
    </row>
    <row r="456" spans="1:17" ht="27" customHeight="1">
      <c r="A456" s="3">
        <f t="shared" si="14"/>
        <v>455</v>
      </c>
      <c r="B456" s="296">
        <v>42068</v>
      </c>
      <c r="C456" s="297" t="s">
        <v>4174</v>
      </c>
      <c r="D456" s="297" t="s">
        <v>5334</v>
      </c>
      <c r="E456" s="297" t="s">
        <v>7006</v>
      </c>
      <c r="F456" s="297" t="s">
        <v>27</v>
      </c>
      <c r="G456" s="297" t="s">
        <v>51</v>
      </c>
      <c r="H456" s="298" t="s">
        <v>1541</v>
      </c>
      <c r="I456" s="297">
        <v>5443265759</v>
      </c>
      <c r="J456" s="297" t="s">
        <v>2777</v>
      </c>
      <c r="K456" s="299">
        <v>45569</v>
      </c>
      <c r="L456" s="297" t="s">
        <v>532</v>
      </c>
      <c r="M456" s="3" t="str">
        <f>IFERROR(INDEX('SINIF GÜNLER'!$A:$C,MATCH('VERİ TABANI'!$D456,'SINIF GÜNLER'!$B:$B,0),MATCH('VERİ TABANI'!$M$1,'SINIF GÜNLER'!$A$1:$C$1,0)),"")</f>
        <v/>
      </c>
      <c r="P456" s="28" t="str">
        <f t="array" ref="P456">IFERROR(SEARCH(ÖĞRETMEN,'VERİ TABANI'!G456,1),"")</f>
        <v/>
      </c>
      <c r="Q456" s="29" t="str">
        <f t="shared" ref="Q456:Q519" si="15">IF(P456="","",ROW())</f>
        <v/>
      </c>
    </row>
    <row r="457" spans="1:17" ht="27" customHeight="1">
      <c r="A457" s="3">
        <f t="shared" si="14"/>
        <v>456</v>
      </c>
      <c r="B457" s="296">
        <v>51192</v>
      </c>
      <c r="C457" s="297" t="s">
        <v>48</v>
      </c>
      <c r="D457" s="297" t="s">
        <v>5373</v>
      </c>
      <c r="E457" s="297" t="s">
        <v>7242</v>
      </c>
      <c r="F457" s="297" t="s">
        <v>22</v>
      </c>
      <c r="G457" s="297" t="s">
        <v>51</v>
      </c>
      <c r="H457" s="298" t="s">
        <v>7691</v>
      </c>
      <c r="I457" s="297">
        <v>5497129496</v>
      </c>
      <c r="J457" s="297" t="s">
        <v>7692</v>
      </c>
      <c r="K457" s="299">
        <v>45995</v>
      </c>
      <c r="L457" s="297" t="s">
        <v>4342</v>
      </c>
      <c r="M457" s="3" t="str">
        <f>IFERROR(INDEX('SINIF GÜNLER'!$A:$C,MATCH('VERİ TABANI'!$D457,'SINIF GÜNLER'!$B:$B,0),MATCH('VERİ TABANI'!$M$1,'SINIF GÜNLER'!$A$1:$C$1,0)),"")</f>
        <v/>
      </c>
      <c r="P457" s="28" t="str">
        <f t="array" ref="P457">IFERROR(SEARCH(ÖĞRETMEN,'VERİ TABANI'!G457,1),"")</f>
        <v/>
      </c>
      <c r="Q457" s="29" t="str">
        <f t="shared" si="15"/>
        <v/>
      </c>
    </row>
    <row r="458" spans="1:17" ht="27" customHeight="1">
      <c r="A458" s="3">
        <f t="shared" si="14"/>
        <v>457</v>
      </c>
      <c r="B458" s="296">
        <v>50577</v>
      </c>
      <c r="C458" s="297" t="s">
        <v>5671</v>
      </c>
      <c r="D458" s="297" t="s">
        <v>5381</v>
      </c>
      <c r="E458" s="297" t="s">
        <v>3915</v>
      </c>
      <c r="F458" s="297" t="s">
        <v>1821</v>
      </c>
      <c r="G458" s="297" t="s">
        <v>51</v>
      </c>
      <c r="H458" s="298" t="s">
        <v>4199</v>
      </c>
      <c r="I458" s="297">
        <v>5324766054</v>
      </c>
      <c r="J458" s="297" t="s">
        <v>4200</v>
      </c>
      <c r="K458" s="299">
        <v>45910</v>
      </c>
      <c r="L458" s="297" t="s">
        <v>4201</v>
      </c>
      <c r="M458" s="3" t="str">
        <f>IFERROR(INDEX('SINIF GÜNLER'!$A:$C,MATCH('VERİ TABANI'!$D458,'SINIF GÜNLER'!$B:$B,0),MATCH('VERİ TABANI'!$M$1,'SINIF GÜNLER'!$A$1:$C$1,0)),"")</f>
        <v/>
      </c>
      <c r="P458" s="28" t="str">
        <f t="array" ref="P458">IFERROR(SEARCH(ÖĞRETMEN,'VERİ TABANI'!G458,1),"")</f>
        <v/>
      </c>
      <c r="Q458" s="29" t="str">
        <f t="shared" si="15"/>
        <v/>
      </c>
    </row>
    <row r="459" spans="1:17" ht="27" customHeight="1">
      <c r="A459" s="3">
        <f t="shared" si="14"/>
        <v>458</v>
      </c>
      <c r="B459" s="296">
        <v>42156</v>
      </c>
      <c r="C459" s="297" t="s">
        <v>4198</v>
      </c>
      <c r="D459" s="297" t="s">
        <v>5379</v>
      </c>
      <c r="E459" s="297" t="s">
        <v>4593</v>
      </c>
      <c r="F459" s="297" t="s">
        <v>1821</v>
      </c>
      <c r="G459" s="297" t="s">
        <v>51</v>
      </c>
      <c r="H459" s="298" t="s">
        <v>4199</v>
      </c>
      <c r="I459" s="297">
        <v>5324766054</v>
      </c>
      <c r="J459" s="297" t="s">
        <v>4200</v>
      </c>
      <c r="K459" s="299">
        <v>45574</v>
      </c>
      <c r="L459" s="297" t="s">
        <v>4201</v>
      </c>
      <c r="M459" s="3" t="str">
        <f>IFERROR(INDEX('SINIF GÜNLER'!$A:$C,MATCH('VERİ TABANI'!$D459,'SINIF GÜNLER'!$B:$B,0),MATCH('VERİ TABANI'!$M$1,'SINIF GÜNLER'!$A$1:$C$1,0)),"")</f>
        <v/>
      </c>
      <c r="P459" s="28" t="str">
        <f t="array" ref="P459">IFERROR(SEARCH(ÖĞRETMEN,'VERİ TABANI'!G459,1),"")</f>
        <v/>
      </c>
      <c r="Q459" s="29" t="str">
        <f t="shared" si="15"/>
        <v/>
      </c>
    </row>
    <row r="460" spans="1:17" ht="27" customHeight="1">
      <c r="A460" s="3">
        <f t="shared" si="14"/>
        <v>459</v>
      </c>
      <c r="B460" s="296">
        <v>20342</v>
      </c>
      <c r="C460" s="297" t="s">
        <v>450</v>
      </c>
      <c r="D460" s="297" t="s">
        <v>5338</v>
      </c>
      <c r="E460" s="297" t="s">
        <v>7081</v>
      </c>
      <c r="F460" s="297" t="s">
        <v>12</v>
      </c>
      <c r="G460" s="297" t="s">
        <v>51</v>
      </c>
      <c r="H460" s="298" t="s">
        <v>7693</v>
      </c>
      <c r="I460" s="297">
        <v>5535035757</v>
      </c>
      <c r="J460" s="297" t="s">
        <v>7694</v>
      </c>
      <c r="K460" s="299">
        <v>46058</v>
      </c>
      <c r="L460" s="297" t="s">
        <v>7695</v>
      </c>
      <c r="M460" s="3" t="str">
        <f>IFERROR(INDEX('SINIF GÜNLER'!$A:$C,MATCH('VERİ TABANI'!$D460,'SINIF GÜNLER'!$B:$B,0),MATCH('VERİ TABANI'!$M$1,'SINIF GÜNLER'!$A$1:$C$1,0)),"")</f>
        <v/>
      </c>
      <c r="P460" s="28" t="str">
        <f t="array" ref="P460">IFERROR(SEARCH(ÖĞRETMEN,'VERİ TABANI'!G460,1),"")</f>
        <v/>
      </c>
      <c r="Q460" s="29" t="str">
        <f t="shared" si="15"/>
        <v/>
      </c>
    </row>
    <row r="461" spans="1:17" ht="27" customHeight="1">
      <c r="A461" s="3">
        <f t="shared" si="14"/>
        <v>460</v>
      </c>
      <c r="B461" s="296">
        <v>40318</v>
      </c>
      <c r="C461" s="297" t="s">
        <v>3706</v>
      </c>
      <c r="D461" s="297" t="s">
        <v>5353</v>
      </c>
      <c r="E461" s="297" t="s">
        <v>3915</v>
      </c>
      <c r="F461" s="297" t="s">
        <v>12</v>
      </c>
      <c r="G461" s="297" t="s">
        <v>51</v>
      </c>
      <c r="H461" s="298" t="s">
        <v>1178</v>
      </c>
      <c r="I461" s="297">
        <v>5362499885</v>
      </c>
      <c r="J461" s="297" t="s">
        <v>1179</v>
      </c>
      <c r="K461" s="299">
        <v>45513</v>
      </c>
      <c r="L461" s="297" t="s">
        <v>593</v>
      </c>
      <c r="M461" s="3" t="str">
        <f>IFERROR(INDEX('SINIF GÜNLER'!$A:$C,MATCH('VERİ TABANI'!$D461,'SINIF GÜNLER'!$B:$B,0),MATCH('VERİ TABANI'!$M$1,'SINIF GÜNLER'!$A$1:$C$1,0)),"")</f>
        <v/>
      </c>
      <c r="P461" s="28" t="str">
        <f t="array" ref="P461">IFERROR(SEARCH(ÖĞRETMEN,'VERİ TABANI'!G461,1),"")</f>
        <v/>
      </c>
      <c r="Q461" s="29" t="str">
        <f t="shared" si="15"/>
        <v/>
      </c>
    </row>
    <row r="462" spans="1:17" ht="27" customHeight="1">
      <c r="A462" s="3">
        <f t="shared" si="14"/>
        <v>461</v>
      </c>
      <c r="B462" s="296">
        <v>42186</v>
      </c>
      <c r="C462" s="297" t="s">
        <v>4206</v>
      </c>
      <c r="D462" s="297" t="s">
        <v>5357</v>
      </c>
      <c r="E462" s="297" t="s">
        <v>3968</v>
      </c>
      <c r="F462" s="297" t="s">
        <v>20</v>
      </c>
      <c r="G462" s="297" t="s">
        <v>51</v>
      </c>
      <c r="H462" s="298" t="s">
        <v>4207</v>
      </c>
      <c r="I462" s="297">
        <v>5548501668</v>
      </c>
      <c r="J462" s="297" t="s">
        <v>4208</v>
      </c>
      <c r="K462" s="299">
        <v>45575</v>
      </c>
      <c r="L462" s="297" t="s">
        <v>4209</v>
      </c>
      <c r="M462" s="3" t="str">
        <f>IFERROR(INDEX('SINIF GÜNLER'!$A:$C,MATCH('VERİ TABANI'!$D462,'SINIF GÜNLER'!$B:$B,0),MATCH('VERİ TABANI'!$M$1,'SINIF GÜNLER'!$A$1:$C$1,0)),"")</f>
        <v/>
      </c>
      <c r="P462" s="28" t="str">
        <f t="array" ref="P462">IFERROR(SEARCH(ÖĞRETMEN,'VERİ TABANI'!G462,1),"")</f>
        <v/>
      </c>
      <c r="Q462" s="29" t="str">
        <f t="shared" si="15"/>
        <v/>
      </c>
    </row>
    <row r="463" spans="1:17" ht="27" customHeight="1">
      <c r="A463" s="3">
        <f t="shared" si="14"/>
        <v>462</v>
      </c>
      <c r="B463" s="296">
        <v>43053</v>
      </c>
      <c r="C463" s="297" t="s">
        <v>5263</v>
      </c>
      <c r="D463" s="297" t="s">
        <v>2953</v>
      </c>
      <c r="E463" s="297" t="s">
        <v>4592</v>
      </c>
      <c r="F463" s="297" t="s">
        <v>12</v>
      </c>
      <c r="G463" s="297" t="s">
        <v>51</v>
      </c>
      <c r="H463" s="298" t="s">
        <v>5264</v>
      </c>
      <c r="I463" s="297">
        <v>5865855816</v>
      </c>
      <c r="J463" s="297" t="s">
        <v>5265</v>
      </c>
      <c r="K463" s="299">
        <v>45735</v>
      </c>
      <c r="L463" s="297" t="s">
        <v>5266</v>
      </c>
      <c r="M463" s="3" t="str">
        <f>IFERROR(INDEX('SINIF GÜNLER'!$A:$C,MATCH('VERİ TABANI'!$D463,'SINIF GÜNLER'!$B:$B,0),MATCH('VERİ TABANI'!$M$1,'SINIF GÜNLER'!$A$1:$C$1,0)),"")</f>
        <v>SALI</v>
      </c>
      <c r="P463" s="28" t="str">
        <f t="array" ref="P463">IFERROR(SEARCH(ÖĞRETMEN,'VERİ TABANI'!G463,1),"")</f>
        <v/>
      </c>
      <c r="Q463" s="29" t="str">
        <f t="shared" si="15"/>
        <v/>
      </c>
    </row>
    <row r="464" spans="1:17" ht="27" customHeight="1">
      <c r="A464" s="3">
        <f t="shared" si="14"/>
        <v>463</v>
      </c>
      <c r="B464" s="296">
        <v>43054</v>
      </c>
      <c r="C464" s="297" t="s">
        <v>5267</v>
      </c>
      <c r="D464" s="297" t="s">
        <v>2953</v>
      </c>
      <c r="E464" s="297" t="s">
        <v>3915</v>
      </c>
      <c r="F464" s="297" t="s">
        <v>12</v>
      </c>
      <c r="G464" s="297" t="s">
        <v>51</v>
      </c>
      <c r="H464" s="298" t="s">
        <v>5264</v>
      </c>
      <c r="I464" s="297">
        <v>5865855816</v>
      </c>
      <c r="J464" s="297" t="s">
        <v>5265</v>
      </c>
      <c r="K464" s="299">
        <v>45735</v>
      </c>
      <c r="L464" s="297" t="s">
        <v>5266</v>
      </c>
      <c r="M464" s="3" t="str">
        <f>IFERROR(INDEX('SINIF GÜNLER'!$A:$C,MATCH('VERİ TABANI'!$D464,'SINIF GÜNLER'!$B:$B,0),MATCH('VERİ TABANI'!$M$1,'SINIF GÜNLER'!$A$1:$C$1,0)),"")</f>
        <v>SALI</v>
      </c>
      <c r="P464" s="28" t="str">
        <f t="array" ref="P464">IFERROR(SEARCH(ÖĞRETMEN,'VERİ TABANI'!G464,1),"")</f>
        <v/>
      </c>
      <c r="Q464" s="29" t="str">
        <f t="shared" si="15"/>
        <v/>
      </c>
    </row>
    <row r="465" spans="1:17" ht="27" customHeight="1">
      <c r="A465" s="3">
        <f t="shared" si="14"/>
        <v>464</v>
      </c>
      <c r="B465" s="296">
        <v>50652</v>
      </c>
      <c r="C465" s="297" t="s">
        <v>5481</v>
      </c>
      <c r="D465" s="297" t="s">
        <v>5437</v>
      </c>
      <c r="E465" s="297" t="s">
        <v>4593</v>
      </c>
      <c r="F465" s="297" t="s">
        <v>12</v>
      </c>
      <c r="G465" s="297" t="s">
        <v>51</v>
      </c>
      <c r="H465" s="298" t="s">
        <v>5264</v>
      </c>
      <c r="I465" s="297">
        <v>5865855816</v>
      </c>
      <c r="J465" s="297" t="s">
        <v>5265</v>
      </c>
      <c r="K465" s="299">
        <v>45916</v>
      </c>
      <c r="L465" s="297" t="s">
        <v>5482</v>
      </c>
      <c r="M465" s="3" t="str">
        <f>IFERROR(INDEX('SINIF GÜNLER'!$A:$C,MATCH('VERİ TABANI'!$D465,'SINIF GÜNLER'!$B:$B,0),MATCH('VERİ TABANI'!$M$1,'SINIF GÜNLER'!$A$1:$C$1,0)),"")</f>
        <v/>
      </c>
      <c r="P465" s="28" t="str">
        <f t="array" ref="P465">IFERROR(SEARCH(ÖĞRETMEN,'VERİ TABANI'!G465,1),"")</f>
        <v/>
      </c>
      <c r="Q465" s="29" t="str">
        <f t="shared" si="15"/>
        <v/>
      </c>
    </row>
    <row r="466" spans="1:17" ht="27" customHeight="1">
      <c r="A466" s="3">
        <f t="shared" si="14"/>
        <v>465</v>
      </c>
      <c r="B466" s="296">
        <v>40597</v>
      </c>
      <c r="C466" s="297" t="s">
        <v>3379</v>
      </c>
      <c r="D466" s="297" t="s">
        <v>5331</v>
      </c>
      <c r="E466" s="297" t="s">
        <v>7223</v>
      </c>
      <c r="F466" s="297" t="s">
        <v>12</v>
      </c>
      <c r="G466" s="297" t="s">
        <v>51</v>
      </c>
      <c r="H466" s="298" t="s">
        <v>5264</v>
      </c>
      <c r="I466" s="297">
        <v>5865855816</v>
      </c>
      <c r="J466" s="297" t="s">
        <v>5265</v>
      </c>
      <c r="K466" s="299">
        <v>46070</v>
      </c>
      <c r="L466" s="297" t="s">
        <v>5482</v>
      </c>
      <c r="M466" s="3" t="str">
        <f>IFERROR(INDEX('SINIF GÜNLER'!$A:$C,MATCH('VERİ TABANI'!$D466,'SINIF GÜNLER'!$B:$B,0),MATCH('VERİ TABANI'!$M$1,'SINIF GÜNLER'!$A$1:$C$1,0)),"")</f>
        <v/>
      </c>
      <c r="P466" s="28" t="str">
        <f t="array" ref="P466">IFERROR(SEARCH(ÖĞRETMEN,'VERİ TABANI'!G466,1),"")</f>
        <v/>
      </c>
      <c r="Q466" s="29" t="str">
        <f t="shared" si="15"/>
        <v/>
      </c>
    </row>
    <row r="467" spans="1:17" ht="27" customHeight="1">
      <c r="A467" s="3">
        <f t="shared" si="14"/>
        <v>466</v>
      </c>
      <c r="B467" s="296">
        <v>41942</v>
      </c>
      <c r="C467" s="297" t="s">
        <v>4069</v>
      </c>
      <c r="D467" s="297" t="s">
        <v>7463</v>
      </c>
      <c r="E467" s="297" t="s">
        <v>3912</v>
      </c>
      <c r="F467" s="297" t="s">
        <v>1821</v>
      </c>
      <c r="G467" s="297" t="s">
        <v>51</v>
      </c>
      <c r="H467" s="298" t="s">
        <v>4070</v>
      </c>
      <c r="I467" s="297">
        <v>5365139647</v>
      </c>
      <c r="J467" s="297" t="s">
        <v>4732</v>
      </c>
      <c r="K467" s="299">
        <v>45562</v>
      </c>
      <c r="L467" s="297" t="s">
        <v>4071</v>
      </c>
      <c r="M467" s="3" t="str">
        <f>IFERROR(INDEX('SINIF GÜNLER'!$A:$C,MATCH('VERİ TABANI'!$D467,'SINIF GÜNLER'!$B:$B,0),MATCH('VERİ TABANI'!$M$1,'SINIF GÜNLER'!$A$1:$C$1,0)),"")</f>
        <v/>
      </c>
      <c r="P467" s="28" t="str">
        <f t="array" ref="P467">IFERROR(SEARCH(ÖĞRETMEN,'VERİ TABANI'!G467,1),"")</f>
        <v/>
      </c>
      <c r="Q467" s="29" t="str">
        <f t="shared" si="15"/>
        <v/>
      </c>
    </row>
    <row r="468" spans="1:17" ht="27" customHeight="1">
      <c r="A468" s="3">
        <f t="shared" si="14"/>
        <v>467</v>
      </c>
      <c r="B468" s="296">
        <v>40766</v>
      </c>
      <c r="C468" s="297" t="s">
        <v>3784</v>
      </c>
      <c r="D468" s="297" t="s">
        <v>2953</v>
      </c>
      <c r="E468" s="297" t="s">
        <v>3915</v>
      </c>
      <c r="F468" s="297" t="s">
        <v>12</v>
      </c>
      <c r="G468" s="297" t="s">
        <v>51</v>
      </c>
      <c r="H468" s="298" t="s">
        <v>3785</v>
      </c>
      <c r="I468" s="297">
        <v>5365297301</v>
      </c>
      <c r="J468" s="297" t="s">
        <v>3786</v>
      </c>
      <c r="K468" s="299">
        <v>45533</v>
      </c>
      <c r="L468" s="297" t="s">
        <v>3787</v>
      </c>
      <c r="M468" s="3" t="str">
        <f>IFERROR(INDEX('SINIF GÜNLER'!$A:$C,MATCH('VERİ TABANI'!$D468,'SINIF GÜNLER'!$B:$B,0),MATCH('VERİ TABANI'!$M$1,'SINIF GÜNLER'!$A$1:$C$1,0)),"")</f>
        <v>SALI</v>
      </c>
      <c r="P468" s="28" t="str">
        <f t="array" ref="P468">IFERROR(SEARCH(ÖĞRETMEN,'VERİ TABANI'!G468,1),"")</f>
        <v/>
      </c>
      <c r="Q468" s="29" t="str">
        <f t="shared" si="15"/>
        <v/>
      </c>
    </row>
    <row r="469" spans="1:17" ht="27" customHeight="1">
      <c r="A469" s="3">
        <f t="shared" si="14"/>
        <v>468</v>
      </c>
      <c r="B469" s="296">
        <v>41198</v>
      </c>
      <c r="C469" s="297" t="s">
        <v>4215</v>
      </c>
      <c r="D469" s="297" t="s">
        <v>5346</v>
      </c>
      <c r="E469" s="297" t="s">
        <v>5316</v>
      </c>
      <c r="F469" s="297" t="s">
        <v>12</v>
      </c>
      <c r="G469" s="297" t="s">
        <v>51</v>
      </c>
      <c r="H469" s="298" t="s">
        <v>3785</v>
      </c>
      <c r="I469" s="297">
        <v>5365297301</v>
      </c>
      <c r="J469" s="297" t="s">
        <v>3786</v>
      </c>
      <c r="K469" s="299">
        <v>45545</v>
      </c>
      <c r="L469" s="297" t="s">
        <v>3787</v>
      </c>
      <c r="M469" s="3" t="str">
        <f>IFERROR(INDEX('SINIF GÜNLER'!$A:$C,MATCH('VERİ TABANI'!$D469,'SINIF GÜNLER'!$B:$B,0),MATCH('VERİ TABANI'!$M$1,'SINIF GÜNLER'!$A$1:$C$1,0)),"")</f>
        <v/>
      </c>
      <c r="P469" s="28" t="str">
        <f t="array" ref="P469">IFERROR(SEARCH(ÖĞRETMEN,'VERİ TABANI'!G469,1),"")</f>
        <v/>
      </c>
      <c r="Q469" s="29" t="str">
        <f t="shared" si="15"/>
        <v/>
      </c>
    </row>
    <row r="470" spans="1:17" ht="27" customHeight="1">
      <c r="A470" s="3">
        <f t="shared" si="14"/>
        <v>469</v>
      </c>
      <c r="B470" s="296">
        <v>20477</v>
      </c>
      <c r="C470" s="297" t="s">
        <v>3620</v>
      </c>
      <c r="D470" s="297" t="s">
        <v>5379</v>
      </c>
      <c r="E470" s="297" t="s">
        <v>4816</v>
      </c>
      <c r="F470" s="297" t="s">
        <v>1821</v>
      </c>
      <c r="G470" s="297" t="s">
        <v>51</v>
      </c>
      <c r="H470" s="298" t="s">
        <v>4042</v>
      </c>
      <c r="I470" s="297">
        <v>5337379088</v>
      </c>
      <c r="J470" s="297" t="s">
        <v>4043</v>
      </c>
      <c r="K470" s="299">
        <v>45763</v>
      </c>
      <c r="L470" s="297" t="s">
        <v>4044</v>
      </c>
      <c r="M470" s="3" t="str">
        <f>IFERROR(INDEX('SINIF GÜNLER'!$A:$C,MATCH('VERİ TABANI'!$D470,'SINIF GÜNLER'!$B:$B,0),MATCH('VERİ TABANI'!$M$1,'SINIF GÜNLER'!$A$1:$C$1,0)),"")</f>
        <v/>
      </c>
      <c r="P470" s="28" t="str">
        <f t="array" ref="P470">IFERROR(SEARCH(ÖĞRETMEN,'VERİ TABANI'!G470,1),"")</f>
        <v/>
      </c>
      <c r="Q470" s="29" t="str">
        <f t="shared" si="15"/>
        <v/>
      </c>
    </row>
    <row r="471" spans="1:17" ht="27" customHeight="1">
      <c r="A471" s="3">
        <f t="shared" si="14"/>
        <v>470</v>
      </c>
      <c r="B471" s="296">
        <v>30763</v>
      </c>
      <c r="C471" s="297" t="s">
        <v>1913</v>
      </c>
      <c r="D471" s="297" t="s">
        <v>5353</v>
      </c>
      <c r="E471" s="297" t="s">
        <v>3915</v>
      </c>
      <c r="F471" s="297" t="s">
        <v>12</v>
      </c>
      <c r="G471" s="297" t="s">
        <v>51</v>
      </c>
      <c r="H471" s="298" t="s">
        <v>1910</v>
      </c>
      <c r="I471" s="297">
        <v>5067115947</v>
      </c>
      <c r="J471" s="297" t="s">
        <v>1911</v>
      </c>
      <c r="K471" s="299">
        <v>45196</v>
      </c>
      <c r="L471" s="297" t="s">
        <v>1912</v>
      </c>
      <c r="M471" s="3" t="str">
        <f>IFERROR(INDEX('SINIF GÜNLER'!$A:$C,MATCH('VERİ TABANI'!$D471,'SINIF GÜNLER'!$B:$B,0),MATCH('VERİ TABANI'!$M$1,'SINIF GÜNLER'!$A$1:$C$1,0)),"")</f>
        <v/>
      </c>
      <c r="P471" s="28" t="str">
        <f t="array" ref="P471">IFERROR(SEARCH(ÖĞRETMEN,'VERİ TABANI'!G471,1),"")</f>
        <v/>
      </c>
      <c r="Q471" s="29" t="str">
        <f t="shared" si="15"/>
        <v/>
      </c>
    </row>
    <row r="472" spans="1:17" ht="27" customHeight="1">
      <c r="A472" s="3">
        <f t="shared" si="14"/>
        <v>471</v>
      </c>
      <c r="B472" s="296">
        <v>51106</v>
      </c>
      <c r="C472" s="297" t="s">
        <v>7043</v>
      </c>
      <c r="D472" s="297" t="s">
        <v>5350</v>
      </c>
      <c r="E472" s="297" t="s">
        <v>3926</v>
      </c>
      <c r="F472" s="297" t="s">
        <v>12</v>
      </c>
      <c r="G472" s="297" t="s">
        <v>51</v>
      </c>
      <c r="H472" s="298" t="s">
        <v>7696</v>
      </c>
      <c r="I472" s="297">
        <v>3329999999</v>
      </c>
      <c r="J472" s="297" t="s">
        <v>7697</v>
      </c>
      <c r="K472" s="299">
        <v>45979</v>
      </c>
      <c r="L472" s="297" t="s">
        <v>549</v>
      </c>
      <c r="M472" s="3" t="str">
        <f>IFERROR(INDEX('SINIF GÜNLER'!$A:$C,MATCH('VERİ TABANI'!$D472,'SINIF GÜNLER'!$B:$B,0),MATCH('VERİ TABANI'!$M$1,'SINIF GÜNLER'!$A$1:$C$1,0)),"")</f>
        <v/>
      </c>
      <c r="P472" s="28" t="str">
        <f t="array" ref="P472">IFERROR(SEARCH(ÖĞRETMEN,'VERİ TABANI'!G472,1),"")</f>
        <v/>
      </c>
      <c r="Q472" s="29" t="str">
        <f t="shared" si="15"/>
        <v/>
      </c>
    </row>
    <row r="473" spans="1:17" ht="27" customHeight="1">
      <c r="A473" s="3">
        <f t="shared" si="14"/>
        <v>472</v>
      </c>
      <c r="B473" s="296">
        <v>30055</v>
      </c>
      <c r="C473" s="297" t="s">
        <v>1601</v>
      </c>
      <c r="D473" s="297" t="s">
        <v>5331</v>
      </c>
      <c r="E473" s="297" t="s">
        <v>3918</v>
      </c>
      <c r="F473" s="297" t="s">
        <v>12</v>
      </c>
      <c r="G473" s="297" t="s">
        <v>51</v>
      </c>
      <c r="H473" s="298" t="s">
        <v>7696</v>
      </c>
      <c r="I473" s="297">
        <v>3329999999</v>
      </c>
      <c r="J473" s="297" t="s">
        <v>7697</v>
      </c>
      <c r="K473" s="299">
        <v>45001</v>
      </c>
      <c r="L473" s="297" t="s">
        <v>549</v>
      </c>
      <c r="M473" s="3" t="str">
        <f>IFERROR(INDEX('SINIF GÜNLER'!$A:$C,MATCH('VERİ TABANI'!$D473,'SINIF GÜNLER'!$B:$B,0),MATCH('VERİ TABANI'!$M$1,'SINIF GÜNLER'!$A$1:$C$1,0)),"")</f>
        <v/>
      </c>
      <c r="P473" s="28" t="str">
        <f t="array" ref="P473">IFERROR(SEARCH(ÖĞRETMEN,'VERİ TABANI'!G473,1),"")</f>
        <v/>
      </c>
      <c r="Q473" s="29" t="str">
        <f t="shared" si="15"/>
        <v/>
      </c>
    </row>
    <row r="474" spans="1:17" ht="27" customHeight="1">
      <c r="A474" s="3">
        <f t="shared" si="14"/>
        <v>473</v>
      </c>
      <c r="B474" s="296">
        <v>21918</v>
      </c>
      <c r="C474" s="297" t="s">
        <v>2023</v>
      </c>
      <c r="D474" s="297" t="s">
        <v>5327</v>
      </c>
      <c r="E474" s="297" t="s">
        <v>7698</v>
      </c>
      <c r="F474" s="297" t="s">
        <v>12</v>
      </c>
      <c r="G474" s="297" t="s">
        <v>51</v>
      </c>
      <c r="H474" s="298" t="s">
        <v>7696</v>
      </c>
      <c r="I474" s="297">
        <v>3329999999</v>
      </c>
      <c r="J474" s="297" t="s">
        <v>7697</v>
      </c>
      <c r="K474" s="299">
        <v>45197</v>
      </c>
      <c r="L474" s="297" t="s">
        <v>549</v>
      </c>
      <c r="M474" s="3" t="str">
        <f>IFERROR(INDEX('SINIF GÜNLER'!$A:$C,MATCH('VERİ TABANI'!$D474,'SINIF GÜNLER'!$B:$B,0),MATCH('VERİ TABANI'!$M$1,'SINIF GÜNLER'!$A$1:$C$1,0)),"")</f>
        <v/>
      </c>
      <c r="P474" s="28" t="str">
        <f t="array" ref="P474">IFERROR(SEARCH(ÖĞRETMEN,'VERİ TABANI'!G474,1),"")</f>
        <v/>
      </c>
      <c r="Q474" s="29" t="str">
        <f t="shared" si="15"/>
        <v/>
      </c>
    </row>
    <row r="475" spans="1:17" ht="27" customHeight="1">
      <c r="A475" s="3">
        <f t="shared" si="14"/>
        <v>474</v>
      </c>
      <c r="B475" s="296">
        <v>1150</v>
      </c>
      <c r="C475" s="297" t="s">
        <v>115</v>
      </c>
      <c r="D475" s="297" t="s">
        <v>2953</v>
      </c>
      <c r="E475" s="297" t="s">
        <v>4592</v>
      </c>
      <c r="F475" s="297" t="s">
        <v>12</v>
      </c>
      <c r="G475" s="297" t="s">
        <v>51</v>
      </c>
      <c r="H475" s="298" t="s">
        <v>7696</v>
      </c>
      <c r="I475" s="297">
        <v>3329999999</v>
      </c>
      <c r="J475" s="297" t="s">
        <v>7697</v>
      </c>
      <c r="K475" s="299">
        <v>45953</v>
      </c>
      <c r="L475" s="297" t="s">
        <v>549</v>
      </c>
      <c r="M475" s="3" t="str">
        <f>IFERROR(INDEX('SINIF GÜNLER'!$A:$C,MATCH('VERİ TABANI'!$D475,'SINIF GÜNLER'!$B:$B,0),MATCH('VERİ TABANI'!$M$1,'SINIF GÜNLER'!$A$1:$C$1,0)),"")</f>
        <v>SALI</v>
      </c>
      <c r="P475" s="28" t="str">
        <f t="array" ref="P475">IFERROR(SEARCH(ÖĞRETMEN,'VERİ TABANI'!G475,1),"")</f>
        <v/>
      </c>
      <c r="Q475" s="29" t="str">
        <f t="shared" si="15"/>
        <v/>
      </c>
    </row>
    <row r="476" spans="1:17" ht="27" customHeight="1">
      <c r="A476" s="3">
        <f t="shared" si="14"/>
        <v>475</v>
      </c>
      <c r="B476" s="296">
        <v>20230</v>
      </c>
      <c r="C476" s="297" t="s">
        <v>280</v>
      </c>
      <c r="D476" s="297" t="s">
        <v>2953</v>
      </c>
      <c r="E476" s="297" t="s">
        <v>4593</v>
      </c>
      <c r="F476" s="297" t="s">
        <v>12</v>
      </c>
      <c r="G476" s="297" t="s">
        <v>51</v>
      </c>
      <c r="H476" s="298" t="s">
        <v>7699</v>
      </c>
      <c r="I476" s="297">
        <v>3322374411</v>
      </c>
      <c r="J476" s="297" t="s">
        <v>7700</v>
      </c>
      <c r="K476" s="299">
        <v>44679</v>
      </c>
      <c r="L476" s="297" t="s">
        <v>550</v>
      </c>
      <c r="M476" s="3" t="str">
        <f>IFERROR(INDEX('SINIF GÜNLER'!$A:$C,MATCH('VERİ TABANI'!$D476,'SINIF GÜNLER'!$B:$B,0),MATCH('VERİ TABANI'!$M$1,'SINIF GÜNLER'!$A$1:$C$1,0)),"")</f>
        <v>SALI</v>
      </c>
      <c r="P476" s="28" t="str">
        <f t="array" ref="P476">IFERROR(SEARCH(ÖĞRETMEN,'VERİ TABANI'!G476,1),"")</f>
        <v/>
      </c>
      <c r="Q476" s="29" t="str">
        <f t="shared" si="15"/>
        <v/>
      </c>
    </row>
    <row r="477" spans="1:17" ht="27" customHeight="1">
      <c r="A477" s="3">
        <f t="shared" si="14"/>
        <v>476</v>
      </c>
      <c r="B477" s="296">
        <v>30334</v>
      </c>
      <c r="C477" s="297" t="s">
        <v>2146</v>
      </c>
      <c r="D477" s="297" t="s">
        <v>5353</v>
      </c>
      <c r="E477" s="297" t="s">
        <v>7044</v>
      </c>
      <c r="F477" s="297" t="s">
        <v>12</v>
      </c>
      <c r="G477" s="297" t="s">
        <v>51</v>
      </c>
      <c r="H477" s="298" t="s">
        <v>7699</v>
      </c>
      <c r="I477" s="297">
        <v>3322374411</v>
      </c>
      <c r="J477" s="297" t="s">
        <v>7700</v>
      </c>
      <c r="K477" s="299">
        <v>45161</v>
      </c>
      <c r="L477" s="297" t="s">
        <v>550</v>
      </c>
      <c r="M477" s="3" t="str">
        <f>IFERROR(INDEX('SINIF GÜNLER'!$A:$C,MATCH('VERİ TABANI'!$D477,'SINIF GÜNLER'!$B:$B,0),MATCH('VERİ TABANI'!$M$1,'SINIF GÜNLER'!$A$1:$C$1,0)),"")</f>
        <v/>
      </c>
      <c r="P477" s="28" t="str">
        <f t="array" ref="P477">IFERROR(SEARCH(ÖĞRETMEN,'VERİ TABANI'!G477,1),"")</f>
        <v/>
      </c>
      <c r="Q477" s="29" t="str">
        <f t="shared" si="15"/>
        <v/>
      </c>
    </row>
    <row r="478" spans="1:17" ht="27" customHeight="1">
      <c r="A478" s="3">
        <f t="shared" si="14"/>
        <v>477</v>
      </c>
      <c r="B478" s="296">
        <v>40188</v>
      </c>
      <c r="C478" s="297" t="s">
        <v>3424</v>
      </c>
      <c r="D478" s="297" t="s">
        <v>5336</v>
      </c>
      <c r="E478" s="297" t="s">
        <v>4592</v>
      </c>
      <c r="F478" s="297" t="s">
        <v>12</v>
      </c>
      <c r="G478" s="297" t="s">
        <v>51</v>
      </c>
      <c r="H478" s="298" t="s">
        <v>7699</v>
      </c>
      <c r="I478" s="297">
        <v>3322374411</v>
      </c>
      <c r="J478" s="297" t="s">
        <v>7700</v>
      </c>
      <c r="K478" s="299">
        <v>45513</v>
      </c>
      <c r="L478" s="297" t="s">
        <v>550</v>
      </c>
      <c r="M478" s="3" t="str">
        <f>IFERROR(INDEX('SINIF GÜNLER'!$A:$C,MATCH('VERİ TABANI'!$D478,'SINIF GÜNLER'!$B:$B,0),MATCH('VERİ TABANI'!$M$1,'SINIF GÜNLER'!$A$1:$C$1,0)),"")</f>
        <v/>
      </c>
      <c r="P478" s="28" t="str">
        <f t="array" ref="P478">IFERROR(SEARCH(ÖĞRETMEN,'VERİ TABANI'!G478,1),"")</f>
        <v/>
      </c>
      <c r="Q478" s="29" t="str">
        <f t="shared" si="15"/>
        <v/>
      </c>
    </row>
    <row r="479" spans="1:17" ht="27" customHeight="1">
      <c r="A479" s="3">
        <f t="shared" si="14"/>
        <v>478</v>
      </c>
      <c r="B479" s="296">
        <v>42701</v>
      </c>
      <c r="C479" s="297" t="s">
        <v>5009</v>
      </c>
      <c r="D479" s="297" t="s">
        <v>5327</v>
      </c>
      <c r="E479" s="297" t="s">
        <v>7016</v>
      </c>
      <c r="F479" s="297" t="s">
        <v>12</v>
      </c>
      <c r="G479" s="297" t="s">
        <v>51</v>
      </c>
      <c r="H479" s="298" t="s">
        <v>2808</v>
      </c>
      <c r="I479" s="297">
        <v>5364143233</v>
      </c>
      <c r="J479" s="297" t="s">
        <v>2809</v>
      </c>
      <c r="K479" s="299">
        <v>45876</v>
      </c>
      <c r="L479" s="297" t="s">
        <v>483</v>
      </c>
      <c r="M479" s="3" t="str">
        <f>IFERROR(INDEX('SINIF GÜNLER'!$A:$C,MATCH('VERİ TABANI'!$D479,'SINIF GÜNLER'!$B:$B,0),MATCH('VERİ TABANI'!$M$1,'SINIF GÜNLER'!$A$1:$C$1,0)),"")</f>
        <v/>
      </c>
      <c r="P479" s="28" t="str">
        <f t="array" ref="P479">IFERROR(SEARCH(ÖĞRETMEN,'VERİ TABANI'!G479,1),"")</f>
        <v/>
      </c>
      <c r="Q479" s="29" t="str">
        <f t="shared" si="15"/>
        <v/>
      </c>
    </row>
    <row r="480" spans="1:17" ht="27" customHeight="1">
      <c r="A480" s="3">
        <f t="shared" si="14"/>
        <v>479</v>
      </c>
      <c r="B480" s="296">
        <v>30597</v>
      </c>
      <c r="C480" s="297" t="s">
        <v>2364</v>
      </c>
      <c r="D480" s="297" t="s">
        <v>5357</v>
      </c>
      <c r="E480" s="297" t="s">
        <v>3915</v>
      </c>
      <c r="F480" s="297" t="s">
        <v>20</v>
      </c>
      <c r="G480" s="297" t="s">
        <v>51</v>
      </c>
      <c r="H480" s="298" t="s">
        <v>2821</v>
      </c>
      <c r="I480" s="297">
        <v>5368760573</v>
      </c>
      <c r="J480" s="297" t="s">
        <v>2822</v>
      </c>
      <c r="K480" s="299">
        <v>45342</v>
      </c>
      <c r="L480" s="297" t="s">
        <v>2823</v>
      </c>
      <c r="M480" s="3" t="str">
        <f>IFERROR(INDEX('SINIF GÜNLER'!$A:$C,MATCH('VERİ TABANI'!$D480,'SINIF GÜNLER'!$B:$B,0),MATCH('VERİ TABANI'!$M$1,'SINIF GÜNLER'!$A$1:$C$1,0)),"")</f>
        <v/>
      </c>
      <c r="P480" s="28" t="str">
        <f t="array" ref="P480">IFERROR(SEARCH(ÖĞRETMEN,'VERİ TABANI'!G480,1),"")</f>
        <v/>
      </c>
      <c r="Q480" s="29" t="str">
        <f t="shared" si="15"/>
        <v/>
      </c>
    </row>
    <row r="481" spans="1:17" ht="27" customHeight="1">
      <c r="A481" s="3">
        <f t="shared" si="14"/>
        <v>480</v>
      </c>
      <c r="B481" s="296">
        <v>31033</v>
      </c>
      <c r="C481" s="297" t="s">
        <v>2647</v>
      </c>
      <c r="D481" s="297" t="s">
        <v>5672</v>
      </c>
      <c r="E481" s="297"/>
      <c r="F481" s="297" t="s">
        <v>20</v>
      </c>
      <c r="G481" s="297" t="s">
        <v>51</v>
      </c>
      <c r="H481" s="298" t="s">
        <v>2648</v>
      </c>
      <c r="I481" s="297">
        <v>5365575054</v>
      </c>
      <c r="J481" s="297" t="s">
        <v>2649</v>
      </c>
      <c r="K481" s="299">
        <v>45271</v>
      </c>
      <c r="L481" s="297" t="s">
        <v>2650</v>
      </c>
      <c r="M481" s="3" t="str">
        <f>IFERROR(INDEX('SINIF GÜNLER'!$A:$C,MATCH('VERİ TABANI'!$D481,'SINIF GÜNLER'!$B:$B,0),MATCH('VERİ TABANI'!$M$1,'SINIF GÜNLER'!$A$1:$C$1,0)),"")</f>
        <v/>
      </c>
      <c r="P481" s="28" t="str">
        <f t="array" ref="P481">IFERROR(SEARCH(ÖĞRETMEN,'VERİ TABANI'!G481,1),"")</f>
        <v/>
      </c>
      <c r="Q481" s="29" t="str">
        <f t="shared" si="15"/>
        <v/>
      </c>
    </row>
    <row r="482" spans="1:17" ht="27" customHeight="1">
      <c r="A482" s="3">
        <f t="shared" si="14"/>
        <v>481</v>
      </c>
      <c r="B482" s="296">
        <v>30921</v>
      </c>
      <c r="C482" s="297" t="s">
        <v>2579</v>
      </c>
      <c r="D482" s="297" t="s">
        <v>5437</v>
      </c>
      <c r="E482" s="297" t="s">
        <v>3912</v>
      </c>
      <c r="F482" s="297" t="s">
        <v>12</v>
      </c>
      <c r="G482" s="297" t="s">
        <v>51</v>
      </c>
      <c r="H482" s="298" t="s">
        <v>2580</v>
      </c>
      <c r="I482" s="297">
        <v>5423061730</v>
      </c>
      <c r="J482" s="297" t="s">
        <v>3480</v>
      </c>
      <c r="K482" s="299">
        <v>45233</v>
      </c>
      <c r="L482" s="297" t="s">
        <v>2581</v>
      </c>
      <c r="M482" s="3" t="str">
        <f>IFERROR(INDEX('SINIF GÜNLER'!$A:$C,MATCH('VERİ TABANI'!$D482,'SINIF GÜNLER'!$B:$B,0),MATCH('VERİ TABANI'!$M$1,'SINIF GÜNLER'!$A$1:$C$1,0)),"")</f>
        <v/>
      </c>
      <c r="P482" s="28" t="str">
        <f t="array" ref="P482">IFERROR(SEARCH(ÖĞRETMEN,'VERİ TABANI'!G482,1),"")</f>
        <v/>
      </c>
      <c r="Q482" s="29" t="str">
        <f t="shared" si="15"/>
        <v/>
      </c>
    </row>
    <row r="483" spans="1:17" ht="27" customHeight="1">
      <c r="A483" s="3">
        <f t="shared" si="14"/>
        <v>482</v>
      </c>
      <c r="B483" s="296">
        <v>21223</v>
      </c>
      <c r="C483" s="297" t="s">
        <v>2756</v>
      </c>
      <c r="D483" s="297" t="s">
        <v>5362</v>
      </c>
      <c r="E483" s="297" t="s">
        <v>3912</v>
      </c>
      <c r="F483" s="297" t="s">
        <v>1821</v>
      </c>
      <c r="G483" s="297" t="s">
        <v>51</v>
      </c>
      <c r="H483" s="298" t="s">
        <v>1294</v>
      </c>
      <c r="I483" s="297">
        <v>5337634925</v>
      </c>
      <c r="J483" s="297" t="s">
        <v>1295</v>
      </c>
      <c r="K483" s="299">
        <v>45300</v>
      </c>
      <c r="L483" s="297" t="s">
        <v>637</v>
      </c>
      <c r="M483" s="3" t="str">
        <f>IFERROR(INDEX('SINIF GÜNLER'!$A:$C,MATCH('VERİ TABANI'!$D483,'SINIF GÜNLER'!$B:$B,0),MATCH('VERİ TABANI'!$M$1,'SINIF GÜNLER'!$A$1:$C$1,0)),"")</f>
        <v/>
      </c>
      <c r="P483" s="28" t="str">
        <f t="array" ref="P483">IFERROR(SEARCH(ÖĞRETMEN,'VERİ TABANI'!G483,1),"")</f>
        <v/>
      </c>
      <c r="Q483" s="29" t="str">
        <f t="shared" si="15"/>
        <v/>
      </c>
    </row>
    <row r="484" spans="1:17" ht="27" customHeight="1">
      <c r="A484" s="3">
        <f t="shared" si="14"/>
        <v>483</v>
      </c>
      <c r="B484" s="296">
        <v>42276</v>
      </c>
      <c r="C484" s="297" t="s">
        <v>4622</v>
      </c>
      <c r="D484" s="297" t="s">
        <v>5379</v>
      </c>
      <c r="E484" s="297" t="s">
        <v>3926</v>
      </c>
      <c r="F484" s="297" t="s">
        <v>1821</v>
      </c>
      <c r="G484" s="297" t="s">
        <v>51</v>
      </c>
      <c r="H484" s="298" t="s">
        <v>1294</v>
      </c>
      <c r="I484" s="297">
        <v>5337634925</v>
      </c>
      <c r="J484" s="297" t="s">
        <v>1295</v>
      </c>
      <c r="K484" s="299">
        <v>45581</v>
      </c>
      <c r="L484" s="297" t="s">
        <v>637</v>
      </c>
      <c r="M484" s="3" t="str">
        <f>IFERROR(INDEX('SINIF GÜNLER'!$A:$C,MATCH('VERİ TABANI'!$D484,'SINIF GÜNLER'!$B:$B,0),MATCH('VERİ TABANI'!$M$1,'SINIF GÜNLER'!$A$1:$C$1,0)),"")</f>
        <v/>
      </c>
      <c r="P484" s="28" t="str">
        <f t="array" ref="P484">IFERROR(SEARCH(ÖĞRETMEN,'VERİ TABANI'!G484,1),"")</f>
        <v/>
      </c>
      <c r="Q484" s="29" t="str">
        <f t="shared" si="15"/>
        <v/>
      </c>
    </row>
    <row r="485" spans="1:17" ht="27" customHeight="1">
      <c r="A485" s="3">
        <f t="shared" si="14"/>
        <v>484</v>
      </c>
      <c r="B485" s="296">
        <v>31084</v>
      </c>
      <c r="C485" s="297" t="s">
        <v>2731</v>
      </c>
      <c r="D485" s="297" t="s">
        <v>5373</v>
      </c>
      <c r="E485" s="297" t="s">
        <v>3923</v>
      </c>
      <c r="F485" s="297" t="s">
        <v>22</v>
      </c>
      <c r="G485" s="297" t="s">
        <v>51</v>
      </c>
      <c r="H485" s="298" t="s">
        <v>2732</v>
      </c>
      <c r="I485" s="297">
        <v>5533157346</v>
      </c>
      <c r="J485" s="297" t="s">
        <v>2733</v>
      </c>
      <c r="K485" s="299">
        <v>45286</v>
      </c>
      <c r="L485" s="297" t="s">
        <v>2734</v>
      </c>
      <c r="M485" s="3" t="str">
        <f>IFERROR(INDEX('SINIF GÜNLER'!$A:$C,MATCH('VERİ TABANI'!$D485,'SINIF GÜNLER'!$B:$B,0),MATCH('VERİ TABANI'!$M$1,'SINIF GÜNLER'!$A$1:$C$1,0)),"")</f>
        <v/>
      </c>
      <c r="P485" s="28" t="str">
        <f t="array" ref="P485">IFERROR(SEARCH(ÖĞRETMEN,'VERİ TABANI'!G485,1),"")</f>
        <v/>
      </c>
      <c r="Q485" s="29" t="str">
        <f t="shared" si="15"/>
        <v/>
      </c>
    </row>
    <row r="486" spans="1:17" ht="27" customHeight="1">
      <c r="A486" s="3">
        <f t="shared" si="14"/>
        <v>485</v>
      </c>
      <c r="B486" s="296">
        <v>30325</v>
      </c>
      <c r="C486" s="297" t="s">
        <v>2160</v>
      </c>
      <c r="D486" s="297" t="s">
        <v>7459</v>
      </c>
      <c r="E486" s="297" t="s">
        <v>3915</v>
      </c>
      <c r="F486" s="297" t="s">
        <v>23</v>
      </c>
      <c r="G486" s="297" t="s">
        <v>51</v>
      </c>
      <c r="H486" s="298" t="s">
        <v>1296</v>
      </c>
      <c r="I486" s="297">
        <v>5326306922</v>
      </c>
      <c r="J486" s="297" t="s">
        <v>1297</v>
      </c>
      <c r="K486" s="299">
        <v>45161</v>
      </c>
      <c r="L486" s="297" t="s">
        <v>638</v>
      </c>
      <c r="M486" s="3" t="str">
        <f>IFERROR(INDEX('SINIF GÜNLER'!$A:$C,MATCH('VERİ TABANI'!$D486,'SINIF GÜNLER'!$B:$B,0),MATCH('VERİ TABANI'!$M$1,'SINIF GÜNLER'!$A$1:$C$1,0)),"")</f>
        <v/>
      </c>
      <c r="P486" s="28" t="str">
        <f t="array" ref="P486">IFERROR(SEARCH(ÖĞRETMEN,'VERİ TABANI'!G486,1),"")</f>
        <v/>
      </c>
      <c r="Q486" s="29" t="str">
        <f t="shared" si="15"/>
        <v/>
      </c>
    </row>
    <row r="487" spans="1:17" ht="27" customHeight="1">
      <c r="A487" s="3">
        <f t="shared" si="14"/>
        <v>486</v>
      </c>
      <c r="B487" s="296">
        <v>21791</v>
      </c>
      <c r="C487" s="297" t="s">
        <v>1888</v>
      </c>
      <c r="D487" s="297" t="s">
        <v>5347</v>
      </c>
      <c r="E487" s="297" t="s">
        <v>4593</v>
      </c>
      <c r="F487" s="297" t="s">
        <v>12</v>
      </c>
      <c r="G487" s="297" t="s">
        <v>51</v>
      </c>
      <c r="H487" s="298" t="s">
        <v>1486</v>
      </c>
      <c r="I487" s="297">
        <v>5365832181</v>
      </c>
      <c r="J487" s="297" t="s">
        <v>2791</v>
      </c>
      <c r="K487" s="299">
        <v>45447</v>
      </c>
      <c r="L487" s="297" t="s">
        <v>862</v>
      </c>
      <c r="M487" s="3" t="str">
        <f>IFERROR(INDEX('SINIF GÜNLER'!$A:$C,MATCH('VERİ TABANI'!$D487,'SINIF GÜNLER'!$B:$B,0),MATCH('VERİ TABANI'!$M$1,'SINIF GÜNLER'!$A$1:$C$1,0)),"")</f>
        <v/>
      </c>
      <c r="P487" s="28" t="str">
        <f t="array" ref="P487">IFERROR(SEARCH(ÖĞRETMEN,'VERİ TABANI'!G487,1),"")</f>
        <v/>
      </c>
      <c r="Q487" s="29" t="str">
        <f t="shared" si="15"/>
        <v/>
      </c>
    </row>
    <row r="488" spans="1:17" ht="27" customHeight="1">
      <c r="A488" s="3">
        <f t="shared" si="14"/>
        <v>487</v>
      </c>
      <c r="B488" s="296">
        <v>30088</v>
      </c>
      <c r="C488" s="297" t="s">
        <v>668</v>
      </c>
      <c r="D488" s="297" t="s">
        <v>5350</v>
      </c>
      <c r="E488" s="297" t="s">
        <v>3915</v>
      </c>
      <c r="F488" s="297" t="s">
        <v>12</v>
      </c>
      <c r="G488" s="297" t="s">
        <v>51</v>
      </c>
      <c r="H488" s="298" t="s">
        <v>1486</v>
      </c>
      <c r="I488" s="297">
        <v>5365832181</v>
      </c>
      <c r="J488" s="297" t="s">
        <v>2791</v>
      </c>
      <c r="K488" s="299">
        <v>45071</v>
      </c>
      <c r="L488" s="297" t="s">
        <v>862</v>
      </c>
      <c r="M488" s="3" t="str">
        <f>IFERROR(INDEX('SINIF GÜNLER'!$A:$C,MATCH('VERİ TABANI'!$D488,'SINIF GÜNLER'!$B:$B,0),MATCH('VERİ TABANI'!$M$1,'SINIF GÜNLER'!$A$1:$C$1,0)),"")</f>
        <v/>
      </c>
      <c r="P488" s="28" t="str">
        <f t="array" ref="P488">IFERROR(SEARCH(ÖĞRETMEN,'VERİ TABANI'!G488,1),"")</f>
        <v/>
      </c>
      <c r="Q488" s="29" t="str">
        <f t="shared" si="15"/>
        <v/>
      </c>
    </row>
    <row r="489" spans="1:17" ht="27" customHeight="1">
      <c r="A489" s="3">
        <f t="shared" si="14"/>
        <v>488</v>
      </c>
      <c r="B489" s="296">
        <v>21079</v>
      </c>
      <c r="C489" s="297" t="s">
        <v>508</v>
      </c>
      <c r="D489" s="297" t="s">
        <v>5444</v>
      </c>
      <c r="E489" s="297" t="s">
        <v>4593</v>
      </c>
      <c r="F489" s="297" t="s">
        <v>21</v>
      </c>
      <c r="G489" s="297" t="s">
        <v>51</v>
      </c>
      <c r="H489" s="298" t="s">
        <v>1270</v>
      </c>
      <c r="I489" s="297">
        <v>5322845237</v>
      </c>
      <c r="J489" s="297" t="s">
        <v>1659</v>
      </c>
      <c r="K489" s="299">
        <v>44869</v>
      </c>
      <c r="L489" s="297" t="s">
        <v>634</v>
      </c>
      <c r="M489" s="3" t="str">
        <f>IFERROR(INDEX('SINIF GÜNLER'!$A:$C,MATCH('VERİ TABANI'!$D489,'SINIF GÜNLER'!$B:$B,0),MATCH('VERİ TABANI'!$M$1,'SINIF GÜNLER'!$A$1:$C$1,0)),"")</f>
        <v/>
      </c>
      <c r="P489" s="28" t="str">
        <f t="array" ref="P489">IFERROR(SEARCH(ÖĞRETMEN,'VERİ TABANI'!G489,1),"")</f>
        <v/>
      </c>
      <c r="Q489" s="29" t="str">
        <f t="shared" si="15"/>
        <v/>
      </c>
    </row>
    <row r="490" spans="1:17" ht="27" customHeight="1">
      <c r="A490" s="3">
        <f t="shared" si="14"/>
        <v>489</v>
      </c>
      <c r="B490" s="296">
        <v>20718</v>
      </c>
      <c r="C490" s="297" t="s">
        <v>5673</v>
      </c>
      <c r="D490" s="297" t="s">
        <v>5444</v>
      </c>
      <c r="E490" s="297" t="s">
        <v>3915</v>
      </c>
      <c r="F490" s="297" t="s">
        <v>21</v>
      </c>
      <c r="G490" s="297" t="s">
        <v>51</v>
      </c>
      <c r="H490" s="298" t="s">
        <v>1348</v>
      </c>
      <c r="I490" s="297">
        <v>5442468079</v>
      </c>
      <c r="J490" s="297" t="s">
        <v>1349</v>
      </c>
      <c r="K490" s="299">
        <v>44806</v>
      </c>
      <c r="L490" s="297" t="s">
        <v>661</v>
      </c>
      <c r="M490" s="3" t="str">
        <f>IFERROR(INDEX('SINIF GÜNLER'!$A:$C,MATCH('VERİ TABANI'!$D490,'SINIF GÜNLER'!$B:$B,0),MATCH('VERİ TABANI'!$M$1,'SINIF GÜNLER'!$A$1:$C$1,0)),"")</f>
        <v/>
      </c>
      <c r="P490" s="28" t="str">
        <f t="array" ref="P490">IFERROR(SEARCH(ÖĞRETMEN,'VERİ TABANI'!G490,1),"")</f>
        <v/>
      </c>
      <c r="Q490" s="29" t="str">
        <f t="shared" si="15"/>
        <v/>
      </c>
    </row>
    <row r="491" spans="1:17" ht="27" customHeight="1">
      <c r="A491" s="3">
        <f t="shared" si="14"/>
        <v>490</v>
      </c>
      <c r="B491" s="296">
        <v>20719</v>
      </c>
      <c r="C491" s="297" t="s">
        <v>415</v>
      </c>
      <c r="D491" s="297" t="s">
        <v>5444</v>
      </c>
      <c r="E491" s="297" t="s">
        <v>3915</v>
      </c>
      <c r="F491" s="297" t="s">
        <v>21</v>
      </c>
      <c r="G491" s="297" t="s">
        <v>51</v>
      </c>
      <c r="H491" s="298" t="s">
        <v>1348</v>
      </c>
      <c r="I491" s="297">
        <v>5442468079</v>
      </c>
      <c r="J491" s="297" t="s">
        <v>1349</v>
      </c>
      <c r="K491" s="299">
        <v>44806</v>
      </c>
      <c r="L491" s="297" t="s">
        <v>661</v>
      </c>
      <c r="M491" s="3" t="str">
        <f>IFERROR(INDEX('SINIF GÜNLER'!$A:$C,MATCH('VERİ TABANI'!$D491,'SINIF GÜNLER'!$B:$B,0),MATCH('VERİ TABANI'!$M$1,'SINIF GÜNLER'!$A$1:$C$1,0)),"")</f>
        <v/>
      </c>
      <c r="P491" s="28" t="str">
        <f t="array" ref="P491">IFERROR(SEARCH(ÖĞRETMEN,'VERİ TABANI'!G491,1),"")</f>
        <v/>
      </c>
      <c r="Q491" s="29" t="str">
        <f t="shared" si="15"/>
        <v/>
      </c>
    </row>
    <row r="492" spans="1:17" ht="27" customHeight="1">
      <c r="A492" s="3">
        <f t="shared" si="14"/>
        <v>491</v>
      </c>
      <c r="B492" s="296">
        <v>20562</v>
      </c>
      <c r="C492" s="297" t="s">
        <v>238</v>
      </c>
      <c r="D492" s="297" t="s">
        <v>5334</v>
      </c>
      <c r="E492" s="297" t="s">
        <v>4592</v>
      </c>
      <c r="F492" s="297" t="s">
        <v>27</v>
      </c>
      <c r="G492" s="297" t="s">
        <v>51</v>
      </c>
      <c r="H492" s="298" t="s">
        <v>1240</v>
      </c>
      <c r="I492" s="297">
        <v>5465566768</v>
      </c>
      <c r="J492" s="297" t="s">
        <v>1241</v>
      </c>
      <c r="K492" s="299">
        <v>45540</v>
      </c>
      <c r="L492" s="297" t="s">
        <v>622</v>
      </c>
      <c r="M492" s="3" t="str">
        <f>IFERROR(INDEX('SINIF GÜNLER'!$A:$C,MATCH('VERİ TABANI'!$D492,'SINIF GÜNLER'!$B:$B,0),MATCH('VERİ TABANI'!$M$1,'SINIF GÜNLER'!$A$1:$C$1,0)),"")</f>
        <v/>
      </c>
      <c r="P492" s="28" t="str">
        <f t="array" ref="P492">IFERROR(SEARCH(ÖĞRETMEN,'VERİ TABANI'!G492,1),"")</f>
        <v/>
      </c>
      <c r="Q492" s="29" t="str">
        <f t="shared" si="15"/>
        <v/>
      </c>
    </row>
    <row r="493" spans="1:17" ht="27" customHeight="1">
      <c r="A493" s="3">
        <f t="shared" si="14"/>
        <v>492</v>
      </c>
      <c r="B493" s="296">
        <v>30395</v>
      </c>
      <c r="C493" s="297" t="s">
        <v>2386</v>
      </c>
      <c r="D493" s="297" t="s">
        <v>5386</v>
      </c>
      <c r="E493" s="297" t="s">
        <v>4592</v>
      </c>
      <c r="F493" s="297" t="s">
        <v>27</v>
      </c>
      <c r="G493" s="297" t="s">
        <v>51</v>
      </c>
      <c r="H493" s="298" t="s">
        <v>1240</v>
      </c>
      <c r="I493" s="297">
        <v>5465566768</v>
      </c>
      <c r="J493" s="297" t="s">
        <v>1241</v>
      </c>
      <c r="K493" s="299">
        <v>45170</v>
      </c>
      <c r="L493" s="297" t="s">
        <v>622</v>
      </c>
      <c r="M493" s="3" t="str">
        <f>IFERROR(INDEX('SINIF GÜNLER'!$A:$C,MATCH('VERİ TABANI'!$D493,'SINIF GÜNLER'!$B:$B,0),MATCH('VERİ TABANI'!$M$1,'SINIF GÜNLER'!$A$1:$C$1,0)),"")</f>
        <v/>
      </c>
      <c r="P493" s="28" t="str">
        <f t="array" ref="P493">IFERROR(SEARCH(ÖĞRETMEN,'VERİ TABANI'!G493,1),"")</f>
        <v/>
      </c>
      <c r="Q493" s="29" t="str">
        <f t="shared" si="15"/>
        <v/>
      </c>
    </row>
    <row r="494" spans="1:17" ht="27" customHeight="1">
      <c r="A494" s="3">
        <f t="shared" si="14"/>
        <v>493</v>
      </c>
      <c r="B494" s="296">
        <v>20360</v>
      </c>
      <c r="C494" s="297" t="s">
        <v>372</v>
      </c>
      <c r="D494" s="297" t="s">
        <v>5334</v>
      </c>
      <c r="E494" s="297" t="s">
        <v>4592</v>
      </c>
      <c r="F494" s="297" t="s">
        <v>27</v>
      </c>
      <c r="G494" s="297" t="s">
        <v>51</v>
      </c>
      <c r="H494" s="298" t="s">
        <v>1240</v>
      </c>
      <c r="I494" s="297">
        <v>5465566768</v>
      </c>
      <c r="J494" s="297" t="s">
        <v>1241</v>
      </c>
      <c r="K494" s="299">
        <v>44770</v>
      </c>
      <c r="L494" s="297" t="s">
        <v>622</v>
      </c>
      <c r="M494" s="3" t="str">
        <f>IFERROR(INDEX('SINIF GÜNLER'!$A:$C,MATCH('VERİ TABANI'!$D494,'SINIF GÜNLER'!$B:$B,0),MATCH('VERİ TABANI'!$M$1,'SINIF GÜNLER'!$A$1:$C$1,0)),"")</f>
        <v/>
      </c>
      <c r="P494" s="28" t="str">
        <f t="array" ref="P494">IFERROR(SEARCH(ÖĞRETMEN,'VERİ TABANI'!G494,1),"")</f>
        <v/>
      </c>
      <c r="Q494" s="29" t="str">
        <f t="shared" si="15"/>
        <v/>
      </c>
    </row>
    <row r="495" spans="1:17" ht="27" customHeight="1">
      <c r="A495" s="3">
        <f t="shared" si="14"/>
        <v>494</v>
      </c>
      <c r="B495" s="296">
        <v>40435</v>
      </c>
      <c r="C495" s="297" t="s">
        <v>3695</v>
      </c>
      <c r="D495" s="297" t="s">
        <v>3956</v>
      </c>
      <c r="E495" s="297" t="s">
        <v>3912</v>
      </c>
      <c r="F495" s="297" t="s">
        <v>21</v>
      </c>
      <c r="G495" s="297" t="s">
        <v>51</v>
      </c>
      <c r="H495" s="298" t="s">
        <v>1489</v>
      </c>
      <c r="I495" s="297">
        <v>5355818344</v>
      </c>
      <c r="J495" s="297" t="s">
        <v>1490</v>
      </c>
      <c r="K495" s="299">
        <v>45520</v>
      </c>
      <c r="L495" s="297" t="s">
        <v>727</v>
      </c>
      <c r="M495" s="3" t="str">
        <f>IFERROR(INDEX('SINIF GÜNLER'!$A:$C,MATCH('VERİ TABANI'!$D495,'SINIF GÜNLER'!$B:$B,0),MATCH('VERİ TABANI'!$M$1,'SINIF GÜNLER'!$A$1:$C$1,0)),"")</f>
        <v/>
      </c>
      <c r="P495" s="28" t="str">
        <f t="array" ref="P495">IFERROR(SEARCH(ÖĞRETMEN,'VERİ TABANI'!G495,1),"")</f>
        <v/>
      </c>
      <c r="Q495" s="29" t="str">
        <f t="shared" si="15"/>
        <v/>
      </c>
    </row>
    <row r="496" spans="1:17" ht="27" customHeight="1">
      <c r="A496" s="3">
        <f t="shared" si="14"/>
        <v>495</v>
      </c>
      <c r="B496" s="296">
        <v>20570</v>
      </c>
      <c r="C496" s="297" t="s">
        <v>459</v>
      </c>
      <c r="D496" s="297" t="s">
        <v>5444</v>
      </c>
      <c r="E496" s="297" t="s">
        <v>4592</v>
      </c>
      <c r="F496" s="297" t="s">
        <v>21</v>
      </c>
      <c r="G496" s="297" t="s">
        <v>51</v>
      </c>
      <c r="H496" s="298" t="s">
        <v>1489</v>
      </c>
      <c r="I496" s="297">
        <v>5355818344</v>
      </c>
      <c r="J496" s="297" t="s">
        <v>1490</v>
      </c>
      <c r="K496" s="299">
        <v>44790</v>
      </c>
      <c r="L496" s="297" t="s">
        <v>727</v>
      </c>
      <c r="M496" s="3" t="str">
        <f>IFERROR(INDEX('SINIF GÜNLER'!$A:$C,MATCH('VERİ TABANI'!$D496,'SINIF GÜNLER'!$B:$B,0),MATCH('VERİ TABANI'!$M$1,'SINIF GÜNLER'!$A$1:$C$1,0)),"")</f>
        <v/>
      </c>
      <c r="P496" s="28" t="str">
        <f t="array" ref="P496">IFERROR(SEARCH(ÖĞRETMEN,'VERİ TABANI'!G496,1),"")</f>
        <v/>
      </c>
      <c r="Q496" s="29" t="str">
        <f t="shared" si="15"/>
        <v/>
      </c>
    </row>
    <row r="497" spans="1:17" ht="27" customHeight="1">
      <c r="A497" s="3">
        <f t="shared" si="14"/>
        <v>496</v>
      </c>
      <c r="B497" s="296">
        <v>51373</v>
      </c>
      <c r="C497" s="297" t="s">
        <v>7701</v>
      </c>
      <c r="D497" s="297" t="s">
        <v>5338</v>
      </c>
      <c r="E497" s="297" t="s">
        <v>7006</v>
      </c>
      <c r="F497" s="297" t="s">
        <v>12</v>
      </c>
      <c r="G497" s="297" t="s">
        <v>51</v>
      </c>
      <c r="H497" s="298" t="s">
        <v>7702</v>
      </c>
      <c r="I497" s="297">
        <v>5375524104</v>
      </c>
      <c r="J497" s="297" t="s">
        <v>7703</v>
      </c>
      <c r="K497" s="299">
        <v>46079</v>
      </c>
      <c r="L497" s="297" t="s">
        <v>7704</v>
      </c>
      <c r="M497" s="3" t="str">
        <f>IFERROR(INDEX('SINIF GÜNLER'!$A:$C,MATCH('VERİ TABANI'!$D497,'SINIF GÜNLER'!$B:$B,0),MATCH('VERİ TABANI'!$M$1,'SINIF GÜNLER'!$A$1:$C$1,0)),"")</f>
        <v/>
      </c>
      <c r="P497" s="28" t="str">
        <f t="array" ref="P497">IFERROR(SEARCH(ÖĞRETMEN,'VERİ TABANI'!G497,1),"")</f>
        <v/>
      </c>
      <c r="Q497" s="29" t="str">
        <f t="shared" si="15"/>
        <v/>
      </c>
    </row>
    <row r="498" spans="1:17" ht="27" customHeight="1">
      <c r="A498" s="3">
        <f t="shared" si="14"/>
        <v>497</v>
      </c>
      <c r="B498" s="296">
        <v>30469</v>
      </c>
      <c r="C498" s="297" t="s">
        <v>1889</v>
      </c>
      <c r="D498" s="297" t="s">
        <v>5373</v>
      </c>
      <c r="E498" s="297" t="s">
        <v>3923</v>
      </c>
      <c r="F498" s="297" t="s">
        <v>22</v>
      </c>
      <c r="G498" s="297" t="s">
        <v>51</v>
      </c>
      <c r="H498" s="298" t="s">
        <v>1531</v>
      </c>
      <c r="I498" s="297">
        <v>5375054968</v>
      </c>
      <c r="J498" s="297" t="s">
        <v>1748</v>
      </c>
      <c r="K498" s="299">
        <v>45174</v>
      </c>
      <c r="L498" s="297" t="s">
        <v>741</v>
      </c>
      <c r="M498" s="3" t="str">
        <f>IFERROR(INDEX('SINIF GÜNLER'!$A:$C,MATCH('VERİ TABANI'!$D498,'SINIF GÜNLER'!$B:$B,0),MATCH('VERİ TABANI'!$M$1,'SINIF GÜNLER'!$A$1:$C$1,0)),"")</f>
        <v/>
      </c>
      <c r="P498" s="28" t="str">
        <f t="array" ref="P498">IFERROR(SEARCH(ÖĞRETMEN,'VERİ TABANI'!G498,1),"")</f>
        <v/>
      </c>
      <c r="Q498" s="29" t="str">
        <f t="shared" si="15"/>
        <v/>
      </c>
    </row>
    <row r="499" spans="1:17" ht="27" customHeight="1">
      <c r="A499" s="3">
        <f t="shared" si="14"/>
        <v>498</v>
      </c>
      <c r="B499" s="296">
        <v>40843</v>
      </c>
      <c r="C499" s="297" t="s">
        <v>3789</v>
      </c>
      <c r="D499" s="297" t="s">
        <v>5336</v>
      </c>
      <c r="E499" s="297" t="s">
        <v>7006</v>
      </c>
      <c r="F499" s="297" t="s">
        <v>12</v>
      </c>
      <c r="G499" s="297" t="s">
        <v>51</v>
      </c>
      <c r="H499" s="298" t="s">
        <v>5674</v>
      </c>
      <c r="I499" s="297">
        <v>5343145267</v>
      </c>
      <c r="J499" s="297" t="s">
        <v>5675</v>
      </c>
      <c r="K499" s="299">
        <v>45924</v>
      </c>
      <c r="L499" s="297" t="s">
        <v>5676</v>
      </c>
      <c r="M499" s="3" t="str">
        <f>IFERROR(INDEX('SINIF GÜNLER'!$A:$C,MATCH('VERİ TABANI'!$D499,'SINIF GÜNLER'!$B:$B,0),MATCH('VERİ TABANI'!$M$1,'SINIF GÜNLER'!$A$1:$C$1,0)),"")</f>
        <v/>
      </c>
      <c r="P499" s="28" t="str">
        <f t="array" ref="P499">IFERROR(SEARCH(ÖĞRETMEN,'VERİ TABANI'!G499,1),"")</f>
        <v/>
      </c>
      <c r="Q499" s="29" t="str">
        <f t="shared" si="15"/>
        <v/>
      </c>
    </row>
    <row r="500" spans="1:17" ht="27" customHeight="1">
      <c r="A500" s="3">
        <f t="shared" si="14"/>
        <v>499</v>
      </c>
      <c r="B500" s="296">
        <v>20692</v>
      </c>
      <c r="C500" s="297" t="s">
        <v>355</v>
      </c>
      <c r="D500" s="297" t="s">
        <v>5386</v>
      </c>
      <c r="E500" s="297" t="s">
        <v>4593</v>
      </c>
      <c r="F500" s="297" t="s">
        <v>27</v>
      </c>
      <c r="G500" s="297" t="s">
        <v>51</v>
      </c>
      <c r="H500" s="298" t="s">
        <v>1276</v>
      </c>
      <c r="I500" s="297">
        <v>5325232903</v>
      </c>
      <c r="J500" s="297" t="s">
        <v>1277</v>
      </c>
      <c r="K500" s="299">
        <v>44805</v>
      </c>
      <c r="L500" s="297" t="s">
        <v>782</v>
      </c>
      <c r="M500" s="3" t="str">
        <f>IFERROR(INDEX('SINIF GÜNLER'!$A:$C,MATCH('VERİ TABANI'!$D500,'SINIF GÜNLER'!$B:$B,0),MATCH('VERİ TABANI'!$M$1,'SINIF GÜNLER'!$A$1:$C$1,0)),"")</f>
        <v/>
      </c>
      <c r="P500" s="28" t="str">
        <f t="array" ref="P500">IFERROR(SEARCH(ÖĞRETMEN,'VERİ TABANI'!G500,1),"")</f>
        <v/>
      </c>
      <c r="Q500" s="29" t="str">
        <f t="shared" si="15"/>
        <v/>
      </c>
    </row>
    <row r="501" spans="1:17" ht="27" customHeight="1">
      <c r="A501" s="3">
        <f t="shared" si="14"/>
        <v>500</v>
      </c>
      <c r="B501" s="296">
        <v>1451</v>
      </c>
      <c r="C501" s="297" t="s">
        <v>3505</v>
      </c>
      <c r="D501" s="297" t="s">
        <v>2953</v>
      </c>
      <c r="E501" s="297" t="s">
        <v>7016</v>
      </c>
      <c r="F501" s="297" t="s">
        <v>12</v>
      </c>
      <c r="G501" s="297" t="s">
        <v>51</v>
      </c>
      <c r="H501" s="298" t="s">
        <v>3503</v>
      </c>
      <c r="I501" s="297">
        <v>5366218168</v>
      </c>
      <c r="J501" s="297" t="s">
        <v>4664</v>
      </c>
      <c r="K501" s="299">
        <v>45530</v>
      </c>
      <c r="L501" s="297" t="s">
        <v>3504</v>
      </c>
      <c r="M501" s="3" t="str">
        <f>IFERROR(INDEX('SINIF GÜNLER'!$A:$C,MATCH('VERİ TABANI'!$D501,'SINIF GÜNLER'!$B:$B,0),MATCH('VERİ TABANI'!$M$1,'SINIF GÜNLER'!$A$1:$C$1,0)),"")</f>
        <v>SALI</v>
      </c>
      <c r="P501" s="28" t="str">
        <f t="array" ref="P501">IFERROR(SEARCH(ÖĞRETMEN,'VERİ TABANI'!G501,1),"")</f>
        <v/>
      </c>
      <c r="Q501" s="29" t="str">
        <f t="shared" si="15"/>
        <v/>
      </c>
    </row>
    <row r="502" spans="1:17" ht="27" customHeight="1">
      <c r="A502" s="3">
        <f t="shared" si="14"/>
        <v>501</v>
      </c>
      <c r="B502" s="296">
        <v>42158</v>
      </c>
      <c r="C502" s="297" t="s">
        <v>4180</v>
      </c>
      <c r="D502" s="297" t="s">
        <v>5327</v>
      </c>
      <c r="E502" s="297" t="s">
        <v>3915</v>
      </c>
      <c r="F502" s="297" t="s">
        <v>12</v>
      </c>
      <c r="G502" s="297" t="s">
        <v>51</v>
      </c>
      <c r="H502" s="298" t="s">
        <v>4181</v>
      </c>
      <c r="I502" s="297">
        <v>5433671371</v>
      </c>
      <c r="J502" s="297" t="s">
        <v>4182</v>
      </c>
      <c r="K502" s="299">
        <v>45574</v>
      </c>
      <c r="L502" s="297" t="s">
        <v>2944</v>
      </c>
      <c r="M502" s="3" t="str">
        <f>IFERROR(INDEX('SINIF GÜNLER'!$A:$C,MATCH('VERİ TABANI'!$D502,'SINIF GÜNLER'!$B:$B,0),MATCH('VERİ TABANI'!$M$1,'SINIF GÜNLER'!$A$1:$C$1,0)),"")</f>
        <v/>
      </c>
      <c r="P502" s="28" t="str">
        <f t="array" ref="P502">IFERROR(SEARCH(ÖĞRETMEN,'VERİ TABANI'!G502,1),"")</f>
        <v/>
      </c>
      <c r="Q502" s="29" t="str">
        <f t="shared" si="15"/>
        <v/>
      </c>
    </row>
    <row r="503" spans="1:17" ht="27" customHeight="1">
      <c r="A503" s="3">
        <f t="shared" si="14"/>
        <v>502</v>
      </c>
      <c r="B503" s="296">
        <v>41351</v>
      </c>
      <c r="C503" s="297" t="s">
        <v>4047</v>
      </c>
      <c r="D503" s="297" t="s">
        <v>5372</v>
      </c>
      <c r="E503" s="297" t="s">
        <v>3915</v>
      </c>
      <c r="F503" s="297" t="s">
        <v>20</v>
      </c>
      <c r="G503" s="297" t="s">
        <v>51</v>
      </c>
      <c r="H503" s="298" t="s">
        <v>3226</v>
      </c>
      <c r="I503" s="297">
        <v>5559386419</v>
      </c>
      <c r="J503" s="297" t="s">
        <v>3227</v>
      </c>
      <c r="K503" s="299">
        <v>45548</v>
      </c>
      <c r="L503" s="297" t="s">
        <v>3228</v>
      </c>
      <c r="M503" s="3" t="str">
        <f>IFERROR(INDEX('SINIF GÜNLER'!$A:$C,MATCH('VERİ TABANI'!$D503,'SINIF GÜNLER'!$B:$B,0),MATCH('VERİ TABANI'!$M$1,'SINIF GÜNLER'!$A$1:$C$1,0)),"")</f>
        <v/>
      </c>
      <c r="P503" s="28" t="str">
        <f t="array" ref="P503">IFERROR(SEARCH(ÖĞRETMEN,'VERİ TABANI'!G503,1),"")</f>
        <v/>
      </c>
      <c r="Q503" s="29" t="str">
        <f t="shared" si="15"/>
        <v/>
      </c>
    </row>
    <row r="504" spans="1:17" ht="27" customHeight="1">
      <c r="A504" s="3">
        <f t="shared" si="14"/>
        <v>503</v>
      </c>
      <c r="B504" s="296">
        <v>20910</v>
      </c>
      <c r="C504" s="297" t="s">
        <v>489</v>
      </c>
      <c r="D504" s="297" t="s">
        <v>5444</v>
      </c>
      <c r="E504" s="297" t="s">
        <v>3926</v>
      </c>
      <c r="F504" s="297" t="s">
        <v>21</v>
      </c>
      <c r="G504" s="297" t="s">
        <v>51</v>
      </c>
      <c r="H504" s="298" t="s">
        <v>1280</v>
      </c>
      <c r="I504" s="297">
        <v>5412429576</v>
      </c>
      <c r="J504" s="297" t="s">
        <v>1281</v>
      </c>
      <c r="K504" s="299">
        <v>44831</v>
      </c>
      <c r="L504" s="297" t="s">
        <v>812</v>
      </c>
      <c r="M504" s="3" t="str">
        <f>IFERROR(INDEX('SINIF GÜNLER'!$A:$C,MATCH('VERİ TABANI'!$D504,'SINIF GÜNLER'!$B:$B,0),MATCH('VERİ TABANI'!$M$1,'SINIF GÜNLER'!$A$1:$C$1,0)),"")</f>
        <v/>
      </c>
      <c r="P504" s="28" t="str">
        <f t="array" ref="P504">IFERROR(SEARCH(ÖĞRETMEN,'VERİ TABANI'!G504,1),"")</f>
        <v/>
      </c>
      <c r="Q504" s="29" t="str">
        <f t="shared" si="15"/>
        <v/>
      </c>
    </row>
    <row r="505" spans="1:17" ht="27" customHeight="1">
      <c r="A505" s="3">
        <f t="shared" si="14"/>
        <v>504</v>
      </c>
      <c r="B505" s="296">
        <v>21468</v>
      </c>
      <c r="C505" s="297" t="s">
        <v>589</v>
      </c>
      <c r="D505" s="297" t="s">
        <v>5338</v>
      </c>
      <c r="E505" s="297" t="s">
        <v>7405</v>
      </c>
      <c r="F505" s="297" t="s">
        <v>12</v>
      </c>
      <c r="G505" s="297" t="s">
        <v>51</v>
      </c>
      <c r="H505" s="298" t="s">
        <v>2235</v>
      </c>
      <c r="I505" s="297">
        <v>5322264250</v>
      </c>
      <c r="J505" s="297" t="s">
        <v>2236</v>
      </c>
      <c r="K505" s="299">
        <v>45518</v>
      </c>
      <c r="L505" s="297" t="s">
        <v>2237</v>
      </c>
      <c r="M505" s="3" t="str">
        <f>IFERROR(INDEX('SINIF GÜNLER'!$A:$C,MATCH('VERİ TABANI'!$D505,'SINIF GÜNLER'!$B:$B,0),MATCH('VERİ TABANI'!$M$1,'SINIF GÜNLER'!$A$1:$C$1,0)),"")</f>
        <v/>
      </c>
      <c r="P505" s="28" t="str">
        <f t="array" ref="P505">IFERROR(SEARCH(ÖĞRETMEN,'VERİ TABANI'!G505,1),"")</f>
        <v/>
      </c>
      <c r="Q505" s="29" t="str">
        <f t="shared" si="15"/>
        <v/>
      </c>
    </row>
    <row r="506" spans="1:17" ht="27" customHeight="1">
      <c r="A506" s="3">
        <f t="shared" si="14"/>
        <v>505</v>
      </c>
      <c r="B506" s="296">
        <v>51342</v>
      </c>
      <c r="C506" s="297" t="s">
        <v>7705</v>
      </c>
      <c r="D506" s="297" t="s">
        <v>5364</v>
      </c>
      <c r="E506" s="297" t="s">
        <v>3926</v>
      </c>
      <c r="F506" s="297" t="s">
        <v>20</v>
      </c>
      <c r="G506" s="297" t="s">
        <v>51</v>
      </c>
      <c r="H506" s="298" t="s">
        <v>2059</v>
      </c>
      <c r="I506" s="297">
        <v>5389535905</v>
      </c>
      <c r="J506" s="297" t="s">
        <v>2060</v>
      </c>
      <c r="K506" s="299">
        <v>46059</v>
      </c>
      <c r="L506" s="297" t="s">
        <v>2061</v>
      </c>
      <c r="M506" s="3" t="str">
        <f>IFERROR(INDEX('SINIF GÜNLER'!$A:$C,MATCH('VERİ TABANI'!$D506,'SINIF GÜNLER'!$B:$B,0),MATCH('VERİ TABANI'!$M$1,'SINIF GÜNLER'!$A$1:$C$1,0)),"")</f>
        <v/>
      </c>
      <c r="P506" s="28" t="str">
        <f t="array" ref="P506">IFERROR(SEARCH(ÖĞRETMEN,'VERİ TABANI'!G506,1),"")</f>
        <v/>
      </c>
      <c r="Q506" s="29" t="str">
        <f t="shared" si="15"/>
        <v/>
      </c>
    </row>
    <row r="507" spans="1:17" ht="27" customHeight="1">
      <c r="A507" s="3">
        <f t="shared" si="14"/>
        <v>506</v>
      </c>
      <c r="B507" s="296">
        <v>43073</v>
      </c>
      <c r="C507" s="297" t="s">
        <v>5310</v>
      </c>
      <c r="D507" s="297" t="s">
        <v>5364</v>
      </c>
      <c r="E507" s="297" t="s">
        <v>3915</v>
      </c>
      <c r="F507" s="297" t="s">
        <v>20</v>
      </c>
      <c r="G507" s="297" t="s">
        <v>51</v>
      </c>
      <c r="H507" s="298" t="s">
        <v>2059</v>
      </c>
      <c r="I507" s="297">
        <v>5389535905</v>
      </c>
      <c r="J507" s="297" t="s">
        <v>2060</v>
      </c>
      <c r="K507" s="299">
        <v>45769</v>
      </c>
      <c r="L507" s="297" t="s">
        <v>2061</v>
      </c>
      <c r="M507" s="3" t="str">
        <f>IFERROR(INDEX('SINIF GÜNLER'!$A:$C,MATCH('VERİ TABANI'!$D507,'SINIF GÜNLER'!$B:$B,0),MATCH('VERİ TABANI'!$M$1,'SINIF GÜNLER'!$A$1:$C$1,0)),"")</f>
        <v/>
      </c>
      <c r="P507" s="28" t="str">
        <f t="array" ref="P507">IFERROR(SEARCH(ÖĞRETMEN,'VERİ TABANI'!G507,1),"")</f>
        <v/>
      </c>
      <c r="Q507" s="29" t="str">
        <f t="shared" si="15"/>
        <v/>
      </c>
    </row>
    <row r="508" spans="1:17" ht="27" customHeight="1">
      <c r="A508" s="3">
        <f t="shared" si="14"/>
        <v>507</v>
      </c>
      <c r="B508" s="296">
        <v>30846</v>
      </c>
      <c r="C508" s="297" t="s">
        <v>2209</v>
      </c>
      <c r="D508" s="297" t="s">
        <v>5346</v>
      </c>
      <c r="E508" s="297" t="s">
        <v>7006</v>
      </c>
      <c r="F508" s="297" t="s">
        <v>12</v>
      </c>
      <c r="G508" s="297" t="s">
        <v>51</v>
      </c>
      <c r="H508" s="298" t="s">
        <v>3327</v>
      </c>
      <c r="I508" s="297">
        <v>5336891455</v>
      </c>
      <c r="J508" s="297" t="s">
        <v>3328</v>
      </c>
      <c r="K508" s="299">
        <v>45874</v>
      </c>
      <c r="L508" s="297" t="s">
        <v>5677</v>
      </c>
      <c r="M508" s="3" t="str">
        <f>IFERROR(INDEX('SINIF GÜNLER'!$A:$C,MATCH('VERİ TABANI'!$D508,'SINIF GÜNLER'!$B:$B,0),MATCH('VERİ TABANI'!$M$1,'SINIF GÜNLER'!$A$1:$C$1,0)),"")</f>
        <v/>
      </c>
      <c r="P508" s="28" t="str">
        <f t="array" ref="P508">IFERROR(SEARCH(ÖĞRETMEN,'VERİ TABANI'!G508,1),"")</f>
        <v/>
      </c>
      <c r="Q508" s="29" t="str">
        <f t="shared" si="15"/>
        <v/>
      </c>
    </row>
    <row r="509" spans="1:17" ht="27" customHeight="1">
      <c r="A509" s="3">
        <f t="shared" si="14"/>
        <v>508</v>
      </c>
      <c r="B509" s="296">
        <v>21600</v>
      </c>
      <c r="C509" s="297" t="s">
        <v>1769</v>
      </c>
      <c r="D509" s="297" t="s">
        <v>7467</v>
      </c>
      <c r="E509" s="297" t="s">
        <v>4593</v>
      </c>
      <c r="F509" s="297" t="s">
        <v>22</v>
      </c>
      <c r="G509" s="297" t="s">
        <v>51</v>
      </c>
      <c r="H509" s="298" t="s">
        <v>1770</v>
      </c>
      <c r="I509" s="297">
        <v>5320556673</v>
      </c>
      <c r="J509" s="297" t="s">
        <v>1771</v>
      </c>
      <c r="K509" s="299">
        <v>45068</v>
      </c>
      <c r="L509" s="297" t="s">
        <v>1772</v>
      </c>
      <c r="M509" s="3" t="str">
        <f>IFERROR(INDEX('SINIF GÜNLER'!$A:$C,MATCH('VERİ TABANI'!$D509,'SINIF GÜNLER'!$B:$B,0),MATCH('VERİ TABANI'!$M$1,'SINIF GÜNLER'!$A$1:$C$1,0)),"")</f>
        <v/>
      </c>
      <c r="P509" s="28" t="str">
        <f t="array" ref="P509">IFERROR(SEARCH(ÖĞRETMEN,'VERİ TABANI'!G509,1),"")</f>
        <v/>
      </c>
      <c r="Q509" s="29" t="str">
        <f t="shared" si="15"/>
        <v/>
      </c>
    </row>
    <row r="510" spans="1:17" ht="27" customHeight="1">
      <c r="A510" s="3">
        <f t="shared" si="14"/>
        <v>509</v>
      </c>
      <c r="B510" s="296">
        <v>24145</v>
      </c>
      <c r="C510" s="297" t="s">
        <v>2810</v>
      </c>
      <c r="D510" s="297" t="s">
        <v>5347</v>
      </c>
      <c r="E510" s="297" t="s">
        <v>4593</v>
      </c>
      <c r="F510" s="297" t="s">
        <v>12</v>
      </c>
      <c r="G510" s="297" t="s">
        <v>51</v>
      </c>
      <c r="H510" s="298" t="s">
        <v>1080</v>
      </c>
      <c r="I510" s="297">
        <v>5317086226</v>
      </c>
      <c r="J510" s="297" t="s">
        <v>1081</v>
      </c>
      <c r="K510" s="299">
        <v>45335</v>
      </c>
      <c r="L510" s="297" t="s">
        <v>757</v>
      </c>
      <c r="M510" s="3" t="str">
        <f>IFERROR(INDEX('SINIF GÜNLER'!$A:$C,MATCH('VERİ TABANI'!$D510,'SINIF GÜNLER'!$B:$B,0),MATCH('VERİ TABANI'!$M$1,'SINIF GÜNLER'!$A$1:$C$1,0)),"")</f>
        <v/>
      </c>
      <c r="P510" s="28" t="str">
        <f t="array" ref="P510">IFERROR(SEARCH(ÖĞRETMEN,'VERİ TABANI'!G510,1),"")</f>
        <v/>
      </c>
      <c r="Q510" s="29" t="str">
        <f t="shared" si="15"/>
        <v/>
      </c>
    </row>
    <row r="511" spans="1:17" ht="27" customHeight="1">
      <c r="A511" s="3">
        <f t="shared" si="14"/>
        <v>510</v>
      </c>
      <c r="B511" s="296">
        <v>20043</v>
      </c>
      <c r="C511" s="297" t="s">
        <v>288</v>
      </c>
      <c r="D511" s="297" t="s">
        <v>3208</v>
      </c>
      <c r="E511" s="297" t="s">
        <v>4592</v>
      </c>
      <c r="F511" s="297" t="s">
        <v>12</v>
      </c>
      <c r="G511" s="297" t="s">
        <v>51</v>
      </c>
      <c r="H511" s="298" t="s">
        <v>1080</v>
      </c>
      <c r="I511" s="297">
        <v>5317086226</v>
      </c>
      <c r="J511" s="297" t="s">
        <v>1081</v>
      </c>
      <c r="K511" s="299">
        <v>44616</v>
      </c>
      <c r="L511" s="297" t="s">
        <v>757</v>
      </c>
      <c r="M511" s="3" t="str">
        <f>IFERROR(INDEX('SINIF GÜNLER'!$A:$C,MATCH('VERİ TABANI'!$D511,'SINIF GÜNLER'!$B:$B,0),MATCH('VERİ TABANI'!$M$1,'SINIF GÜNLER'!$A$1:$C$1,0)),"")</f>
        <v>PAZARTESİ</v>
      </c>
      <c r="P511" s="28" t="str">
        <f t="array" ref="P511">IFERROR(SEARCH(ÖĞRETMEN,'VERİ TABANI'!G511,1),"")</f>
        <v/>
      </c>
      <c r="Q511" s="29" t="str">
        <f t="shared" si="15"/>
        <v/>
      </c>
    </row>
    <row r="512" spans="1:17" ht="27" customHeight="1">
      <c r="A512" s="3">
        <f t="shared" si="14"/>
        <v>511</v>
      </c>
      <c r="B512" s="296">
        <v>30300</v>
      </c>
      <c r="C512" s="297" t="s">
        <v>2271</v>
      </c>
      <c r="D512" s="297" t="s">
        <v>7454</v>
      </c>
      <c r="E512" s="297" t="s">
        <v>3968</v>
      </c>
      <c r="F512" s="297" t="s">
        <v>20</v>
      </c>
      <c r="G512" s="297" t="s">
        <v>51</v>
      </c>
      <c r="H512" s="298" t="s">
        <v>1797</v>
      </c>
      <c r="I512" s="297">
        <v>5424876779</v>
      </c>
      <c r="J512" s="297" t="s">
        <v>2272</v>
      </c>
      <c r="K512" s="299">
        <v>45159</v>
      </c>
      <c r="L512" s="297" t="s">
        <v>1798</v>
      </c>
      <c r="M512" s="3" t="str">
        <f>IFERROR(INDEX('SINIF GÜNLER'!$A:$C,MATCH('VERİ TABANI'!$D512,'SINIF GÜNLER'!$B:$B,0),MATCH('VERİ TABANI'!$M$1,'SINIF GÜNLER'!$A$1:$C$1,0)),"")</f>
        <v/>
      </c>
      <c r="P512" s="28" t="str">
        <f t="array" ref="P512">IFERROR(SEARCH(ÖĞRETMEN,'VERİ TABANI'!G512,1),"")</f>
        <v/>
      </c>
      <c r="Q512" s="29" t="str">
        <f t="shared" si="15"/>
        <v/>
      </c>
    </row>
    <row r="513" spans="1:17" ht="27" customHeight="1">
      <c r="A513" s="3">
        <f t="shared" si="14"/>
        <v>512</v>
      </c>
      <c r="B513" s="296">
        <v>30086</v>
      </c>
      <c r="C513" s="297" t="s">
        <v>1796</v>
      </c>
      <c r="D513" s="297" t="s">
        <v>5357</v>
      </c>
      <c r="E513" s="297" t="s">
        <v>3915</v>
      </c>
      <c r="F513" s="297" t="s">
        <v>20</v>
      </c>
      <c r="G513" s="297" t="s">
        <v>51</v>
      </c>
      <c r="H513" s="298" t="s">
        <v>1797</v>
      </c>
      <c r="I513" s="297">
        <v>5424876779</v>
      </c>
      <c r="J513" s="297" t="s">
        <v>2272</v>
      </c>
      <c r="K513" s="299">
        <v>45069</v>
      </c>
      <c r="L513" s="297" t="s">
        <v>1798</v>
      </c>
      <c r="M513" s="3" t="str">
        <f>IFERROR(INDEX('SINIF GÜNLER'!$A:$C,MATCH('VERİ TABANI'!$D513,'SINIF GÜNLER'!$B:$B,0),MATCH('VERİ TABANI'!$M$1,'SINIF GÜNLER'!$A$1:$C$1,0)),"")</f>
        <v/>
      </c>
      <c r="P513" s="28" t="str">
        <f t="array" ref="P513">IFERROR(SEARCH(ÖĞRETMEN,'VERİ TABANI'!G513,1),"")</f>
        <v/>
      </c>
      <c r="Q513" s="29" t="str">
        <f t="shared" si="15"/>
        <v/>
      </c>
    </row>
    <row r="514" spans="1:17" ht="27" customHeight="1">
      <c r="A514" s="3">
        <f t="shared" ref="A514:A577" si="16">IFERROR(IF(B514="","",ROW()-1),"")</f>
        <v>513</v>
      </c>
      <c r="B514" s="296">
        <v>40618</v>
      </c>
      <c r="C514" s="297" t="s">
        <v>3666</v>
      </c>
      <c r="D514" s="297" t="s">
        <v>5437</v>
      </c>
      <c r="E514" s="297"/>
      <c r="F514" s="297" t="s">
        <v>12</v>
      </c>
      <c r="G514" s="297" t="s">
        <v>344</v>
      </c>
      <c r="H514" s="298" t="s">
        <v>5113</v>
      </c>
      <c r="I514" s="297">
        <v>5301324298</v>
      </c>
      <c r="J514" s="297" t="s">
        <v>5114</v>
      </c>
      <c r="K514" s="299">
        <v>45694</v>
      </c>
      <c r="L514" s="297" t="s">
        <v>567</v>
      </c>
      <c r="M514" s="3" t="str">
        <f>IFERROR(INDEX('SINIF GÜNLER'!$A:$C,MATCH('VERİ TABANI'!$D514,'SINIF GÜNLER'!$B:$B,0),MATCH('VERİ TABANI'!$M$1,'SINIF GÜNLER'!$A$1:$C$1,0)),"")</f>
        <v/>
      </c>
      <c r="P514" s="28" t="str">
        <f t="array" ref="P514">IFERROR(SEARCH(ÖĞRETMEN,'VERİ TABANI'!G514,1),"")</f>
        <v/>
      </c>
      <c r="Q514" s="29" t="str">
        <f t="shared" si="15"/>
        <v/>
      </c>
    </row>
    <row r="515" spans="1:17" ht="27" customHeight="1">
      <c r="A515" s="3">
        <f t="shared" si="16"/>
        <v>514</v>
      </c>
      <c r="B515" s="296">
        <v>50265</v>
      </c>
      <c r="C515" s="297" t="s">
        <v>5681</v>
      </c>
      <c r="D515" s="297" t="s">
        <v>5355</v>
      </c>
      <c r="E515" s="297" t="s">
        <v>3923</v>
      </c>
      <c r="F515" s="297" t="s">
        <v>12</v>
      </c>
      <c r="G515" s="297" t="s">
        <v>344</v>
      </c>
      <c r="H515" s="298" t="s">
        <v>5113</v>
      </c>
      <c r="I515" s="297">
        <v>5301324298</v>
      </c>
      <c r="J515" s="297" t="s">
        <v>5114</v>
      </c>
      <c r="K515" s="299">
        <v>45884</v>
      </c>
      <c r="L515" s="297" t="s">
        <v>1846</v>
      </c>
      <c r="M515" s="3" t="str">
        <f>IFERROR(INDEX('SINIF GÜNLER'!$A:$C,MATCH('VERİ TABANI'!$D515,'SINIF GÜNLER'!$B:$B,0),MATCH('VERİ TABANI'!$M$1,'SINIF GÜNLER'!$A$1:$C$1,0)),"")</f>
        <v/>
      </c>
      <c r="P515" s="28" t="str">
        <f t="array" ref="P515">IFERROR(SEARCH(ÖĞRETMEN,'VERİ TABANI'!G515,1),"")</f>
        <v/>
      </c>
      <c r="Q515" s="29" t="str">
        <f t="shared" si="15"/>
        <v/>
      </c>
    </row>
    <row r="516" spans="1:17" ht="27" customHeight="1">
      <c r="A516" s="3">
        <f t="shared" si="16"/>
        <v>515</v>
      </c>
      <c r="B516" s="296">
        <v>51125</v>
      </c>
      <c r="C516" s="297" t="s">
        <v>7048</v>
      </c>
      <c r="D516" s="297" t="s">
        <v>7502</v>
      </c>
      <c r="E516" s="297" t="s">
        <v>3915</v>
      </c>
      <c r="F516" s="297" t="s">
        <v>12</v>
      </c>
      <c r="G516" s="297" t="s">
        <v>344</v>
      </c>
      <c r="H516" s="298" t="s">
        <v>7049</v>
      </c>
      <c r="I516" s="297">
        <v>5541301674</v>
      </c>
      <c r="J516" s="297" t="s">
        <v>7050</v>
      </c>
      <c r="K516" s="299">
        <v>45981</v>
      </c>
      <c r="L516" s="297" t="s">
        <v>7051</v>
      </c>
      <c r="M516" s="3" t="str">
        <f>IFERROR(INDEX('SINIF GÜNLER'!$A:$C,MATCH('VERİ TABANI'!$D516,'SINIF GÜNLER'!$B:$B,0),MATCH('VERİ TABANI'!$M$1,'SINIF GÜNLER'!$A$1:$C$1,0)),"")</f>
        <v/>
      </c>
      <c r="P516" s="28" t="str">
        <f t="array" ref="P516">IFERROR(SEARCH(ÖĞRETMEN,'VERİ TABANI'!G516,1),"")</f>
        <v/>
      </c>
      <c r="Q516" s="29" t="str">
        <f t="shared" si="15"/>
        <v/>
      </c>
    </row>
    <row r="517" spans="1:17" ht="27" customHeight="1">
      <c r="A517" s="3">
        <f t="shared" si="16"/>
        <v>516</v>
      </c>
      <c r="B517" s="296">
        <v>50735</v>
      </c>
      <c r="C517" s="297" t="s">
        <v>5682</v>
      </c>
      <c r="D517" s="297" t="s">
        <v>5333</v>
      </c>
      <c r="E517" s="297" t="s">
        <v>3917</v>
      </c>
      <c r="F517" s="297" t="s">
        <v>1821</v>
      </c>
      <c r="G517" s="297" t="s">
        <v>344</v>
      </c>
      <c r="H517" s="298" t="s">
        <v>5683</v>
      </c>
      <c r="I517" s="297">
        <v>5385139215</v>
      </c>
      <c r="J517" s="297" t="s">
        <v>5684</v>
      </c>
      <c r="K517" s="299">
        <v>45923</v>
      </c>
      <c r="L517" s="297" t="s">
        <v>5685</v>
      </c>
      <c r="M517" s="3" t="str">
        <f>IFERROR(INDEX('SINIF GÜNLER'!$A:$C,MATCH('VERİ TABANI'!$D517,'SINIF GÜNLER'!$B:$B,0),MATCH('VERİ TABANI'!$M$1,'SINIF GÜNLER'!$A$1:$C$1,0)),"")</f>
        <v/>
      </c>
      <c r="P517" s="28" t="str">
        <f t="array" ref="P517">IFERROR(SEARCH(ÖĞRETMEN,'VERİ TABANI'!G517,1),"")</f>
        <v/>
      </c>
      <c r="Q517" s="29" t="str">
        <f t="shared" si="15"/>
        <v/>
      </c>
    </row>
    <row r="518" spans="1:17" ht="27" customHeight="1">
      <c r="A518" s="3">
        <f t="shared" si="16"/>
        <v>517</v>
      </c>
      <c r="B518" s="296">
        <v>50857</v>
      </c>
      <c r="C518" s="297" t="s">
        <v>5686</v>
      </c>
      <c r="D518" s="297" t="s">
        <v>5330</v>
      </c>
      <c r="E518" s="297" t="s">
        <v>4593</v>
      </c>
      <c r="F518" s="297" t="s">
        <v>12</v>
      </c>
      <c r="G518" s="297" t="s">
        <v>344</v>
      </c>
      <c r="H518" s="298" t="s">
        <v>5687</v>
      </c>
      <c r="I518" s="297">
        <v>5078466369</v>
      </c>
      <c r="J518" s="297" t="s">
        <v>5688</v>
      </c>
      <c r="K518" s="299">
        <v>45933</v>
      </c>
      <c r="L518" s="297" t="s">
        <v>5689</v>
      </c>
      <c r="M518" s="3" t="str">
        <f>IFERROR(INDEX('SINIF GÜNLER'!$A:$C,MATCH('VERİ TABANI'!$D518,'SINIF GÜNLER'!$B:$B,0),MATCH('VERİ TABANI'!$M$1,'SINIF GÜNLER'!$A$1:$C$1,0)),"")</f>
        <v/>
      </c>
      <c r="P518" s="28" t="str">
        <f t="array" ref="P518">IFERROR(SEARCH(ÖĞRETMEN,'VERİ TABANI'!G518,1),"")</f>
        <v/>
      </c>
      <c r="Q518" s="29" t="str">
        <f t="shared" si="15"/>
        <v/>
      </c>
    </row>
    <row r="519" spans="1:17" ht="27" customHeight="1">
      <c r="A519" s="3">
        <f t="shared" si="16"/>
        <v>518</v>
      </c>
      <c r="B519" s="296">
        <v>50130</v>
      </c>
      <c r="C519" s="297" t="s">
        <v>5690</v>
      </c>
      <c r="D519" s="297" t="s">
        <v>5382</v>
      </c>
      <c r="E519" s="297"/>
      <c r="F519" s="297" t="s">
        <v>1821</v>
      </c>
      <c r="G519" s="297" t="s">
        <v>344</v>
      </c>
      <c r="H519" s="298" t="s">
        <v>3757</v>
      </c>
      <c r="I519" s="297">
        <v>5387162495</v>
      </c>
      <c r="J519" s="297" t="s">
        <v>3758</v>
      </c>
      <c r="K519" s="299">
        <v>45852</v>
      </c>
      <c r="L519" s="297" t="s">
        <v>3759</v>
      </c>
      <c r="M519" s="3" t="str">
        <f>IFERROR(INDEX('SINIF GÜNLER'!$A:$C,MATCH('VERİ TABANI'!$D519,'SINIF GÜNLER'!$B:$B,0),MATCH('VERİ TABANI'!$M$1,'SINIF GÜNLER'!$A$1:$C$1,0)),"")</f>
        <v/>
      </c>
      <c r="P519" s="28" t="str">
        <f t="array" ref="P519">IFERROR(SEARCH(ÖĞRETMEN,'VERİ TABANI'!G519,1),"")</f>
        <v/>
      </c>
      <c r="Q519" s="29" t="str">
        <f t="shared" si="15"/>
        <v/>
      </c>
    </row>
    <row r="520" spans="1:17" ht="27" customHeight="1">
      <c r="A520" s="3">
        <f t="shared" si="16"/>
        <v>519</v>
      </c>
      <c r="B520" s="296">
        <v>41142</v>
      </c>
      <c r="C520" s="297" t="s">
        <v>3756</v>
      </c>
      <c r="D520" s="297" t="s">
        <v>5369</v>
      </c>
      <c r="E520" s="297" t="s">
        <v>3968</v>
      </c>
      <c r="F520" s="297" t="s">
        <v>1821</v>
      </c>
      <c r="G520" s="297" t="s">
        <v>344</v>
      </c>
      <c r="H520" s="298" t="s">
        <v>3757</v>
      </c>
      <c r="I520" s="297">
        <v>5387162495</v>
      </c>
      <c r="J520" s="297" t="s">
        <v>3758</v>
      </c>
      <c r="K520" s="299">
        <v>45544</v>
      </c>
      <c r="L520" s="297" t="s">
        <v>3759</v>
      </c>
      <c r="M520" s="3" t="str">
        <f>IFERROR(INDEX('SINIF GÜNLER'!$A:$C,MATCH('VERİ TABANI'!$D520,'SINIF GÜNLER'!$B:$B,0),MATCH('VERİ TABANI'!$M$1,'SINIF GÜNLER'!$A$1:$C$1,0)),"")</f>
        <v/>
      </c>
      <c r="P520" s="28" t="str">
        <f t="array" ref="P520">IFERROR(SEARCH(ÖĞRETMEN,'VERİ TABANI'!G520,1),"")</f>
        <v/>
      </c>
      <c r="Q520" s="29" t="str">
        <f t="shared" ref="Q520:Q583" si="17">IF(P520="","",ROW())</f>
        <v/>
      </c>
    </row>
    <row r="521" spans="1:17" ht="27" customHeight="1">
      <c r="A521" s="3">
        <f t="shared" si="16"/>
        <v>520</v>
      </c>
      <c r="B521" s="296">
        <v>30580</v>
      </c>
      <c r="C521" s="297" t="s">
        <v>1824</v>
      </c>
      <c r="D521" s="297" t="s">
        <v>5471</v>
      </c>
      <c r="E521" s="297"/>
      <c r="F521" s="297" t="s">
        <v>24</v>
      </c>
      <c r="G521" s="297" t="s">
        <v>344</v>
      </c>
      <c r="H521" s="298" t="s">
        <v>1045</v>
      </c>
      <c r="I521" s="297">
        <v>5305236029</v>
      </c>
      <c r="J521" s="297" t="s">
        <v>1046</v>
      </c>
      <c r="K521" s="299">
        <v>45180</v>
      </c>
      <c r="L521" s="297" t="s">
        <v>539</v>
      </c>
      <c r="M521" s="3" t="str">
        <f>IFERROR(INDEX('SINIF GÜNLER'!$A:$C,MATCH('VERİ TABANI'!$D521,'SINIF GÜNLER'!$B:$B,0),MATCH('VERİ TABANI'!$M$1,'SINIF GÜNLER'!$A$1:$C$1,0)),"")</f>
        <v/>
      </c>
      <c r="P521" s="28" t="str">
        <f t="array" ref="P521">IFERROR(SEARCH(ÖĞRETMEN,'VERİ TABANI'!G521,1),"")</f>
        <v/>
      </c>
      <c r="Q521" s="29" t="str">
        <f t="shared" si="17"/>
        <v/>
      </c>
    </row>
    <row r="522" spans="1:17" ht="27" customHeight="1">
      <c r="A522" s="3">
        <f t="shared" si="16"/>
        <v>521</v>
      </c>
      <c r="B522" s="296">
        <v>42446</v>
      </c>
      <c r="C522" s="297" t="s">
        <v>1824</v>
      </c>
      <c r="D522" s="297" t="s">
        <v>5324</v>
      </c>
      <c r="E522" s="297" t="s">
        <v>3924</v>
      </c>
      <c r="F522" s="297" t="s">
        <v>24</v>
      </c>
      <c r="G522" s="297" t="s">
        <v>344</v>
      </c>
      <c r="H522" s="298" t="s">
        <v>1045</v>
      </c>
      <c r="I522" s="297">
        <v>5305236029</v>
      </c>
      <c r="J522" s="297" t="s">
        <v>1046</v>
      </c>
      <c r="K522" s="299">
        <v>45601</v>
      </c>
      <c r="L522" s="297" t="s">
        <v>539</v>
      </c>
      <c r="M522" s="3" t="str">
        <f>IFERROR(INDEX('SINIF GÜNLER'!$A:$C,MATCH('VERİ TABANI'!$D522,'SINIF GÜNLER'!$B:$B,0),MATCH('VERİ TABANI'!$M$1,'SINIF GÜNLER'!$A$1:$C$1,0)),"")</f>
        <v/>
      </c>
      <c r="P522" s="28" t="str">
        <f t="array" ref="P522">IFERROR(SEARCH(ÖĞRETMEN,'VERİ TABANI'!G522,1),"")</f>
        <v/>
      </c>
      <c r="Q522" s="29" t="str">
        <f t="shared" si="17"/>
        <v/>
      </c>
    </row>
    <row r="523" spans="1:17" ht="27" customHeight="1">
      <c r="A523" s="3">
        <f t="shared" si="16"/>
        <v>522</v>
      </c>
      <c r="B523" s="296">
        <v>30743</v>
      </c>
      <c r="C523" s="297" t="s">
        <v>1825</v>
      </c>
      <c r="D523" s="297" t="s">
        <v>5471</v>
      </c>
      <c r="E523" s="297" t="s">
        <v>3915</v>
      </c>
      <c r="F523" s="297" t="s">
        <v>24</v>
      </c>
      <c r="G523" s="297" t="s">
        <v>344</v>
      </c>
      <c r="H523" s="298" t="s">
        <v>1045</v>
      </c>
      <c r="I523" s="297">
        <v>5305236029</v>
      </c>
      <c r="J523" s="297" t="s">
        <v>1046</v>
      </c>
      <c r="K523" s="299">
        <v>45195</v>
      </c>
      <c r="L523" s="297" t="s">
        <v>539</v>
      </c>
      <c r="M523" s="3" t="str">
        <f>IFERROR(INDEX('SINIF GÜNLER'!$A:$C,MATCH('VERİ TABANI'!$D523,'SINIF GÜNLER'!$B:$B,0),MATCH('VERİ TABANI'!$M$1,'SINIF GÜNLER'!$A$1:$C$1,0)),"")</f>
        <v/>
      </c>
      <c r="P523" s="28" t="str">
        <f t="array" ref="P523">IFERROR(SEARCH(ÖĞRETMEN,'VERİ TABANI'!G523,1),"")</f>
        <v/>
      </c>
      <c r="Q523" s="29" t="str">
        <f t="shared" si="17"/>
        <v/>
      </c>
    </row>
    <row r="524" spans="1:17" ht="27" customHeight="1">
      <c r="A524" s="3">
        <f t="shared" si="16"/>
        <v>523</v>
      </c>
      <c r="B524" s="296">
        <v>40438</v>
      </c>
      <c r="C524" s="297" t="s">
        <v>3579</v>
      </c>
      <c r="D524" s="297" t="s">
        <v>5384</v>
      </c>
      <c r="E524" s="297" t="s">
        <v>3912</v>
      </c>
      <c r="F524" s="297" t="s">
        <v>23</v>
      </c>
      <c r="G524" s="297" t="s">
        <v>344</v>
      </c>
      <c r="H524" s="298" t="s">
        <v>5691</v>
      </c>
      <c r="I524" s="297">
        <v>5365587270</v>
      </c>
      <c r="J524" s="297" t="s">
        <v>5692</v>
      </c>
      <c r="K524" s="299">
        <v>45800</v>
      </c>
      <c r="L524" s="297" t="s">
        <v>5693</v>
      </c>
      <c r="M524" s="3" t="str">
        <f>IFERROR(INDEX('SINIF GÜNLER'!$A:$C,MATCH('VERİ TABANI'!$D524,'SINIF GÜNLER'!$B:$B,0),MATCH('VERİ TABANI'!$M$1,'SINIF GÜNLER'!$A$1:$C$1,0)),"")</f>
        <v/>
      </c>
      <c r="P524" s="28" t="str">
        <f t="array" ref="P524">IFERROR(SEARCH(ÖĞRETMEN,'VERİ TABANI'!G524,1),"")</f>
        <v/>
      </c>
      <c r="Q524" s="29" t="str">
        <f t="shared" si="17"/>
        <v/>
      </c>
    </row>
    <row r="525" spans="1:17" ht="27" customHeight="1">
      <c r="A525" s="3">
        <f t="shared" si="16"/>
        <v>524</v>
      </c>
      <c r="B525" s="296">
        <v>50994</v>
      </c>
      <c r="C525" s="297" t="s">
        <v>5792</v>
      </c>
      <c r="D525" s="297" t="s">
        <v>5382</v>
      </c>
      <c r="E525" s="297" t="s">
        <v>3917</v>
      </c>
      <c r="F525" s="297" t="s">
        <v>12</v>
      </c>
      <c r="G525" s="297" t="s">
        <v>344</v>
      </c>
      <c r="H525" s="298" t="s">
        <v>5793</v>
      </c>
      <c r="I525" s="297">
        <v>5060577353</v>
      </c>
      <c r="J525" s="297" t="s">
        <v>5794</v>
      </c>
      <c r="K525" s="299">
        <v>45951</v>
      </c>
      <c r="L525" s="297" t="s">
        <v>3597</v>
      </c>
      <c r="M525" s="3" t="str">
        <f>IFERROR(INDEX('SINIF GÜNLER'!$A:$C,MATCH('VERİ TABANI'!$D525,'SINIF GÜNLER'!$B:$B,0),MATCH('VERİ TABANI'!$M$1,'SINIF GÜNLER'!$A$1:$C$1,0)),"")</f>
        <v/>
      </c>
      <c r="P525" s="28" t="str">
        <f t="array" ref="P525">IFERROR(SEARCH(ÖĞRETMEN,'VERİ TABANI'!G525,1),"")</f>
        <v/>
      </c>
      <c r="Q525" s="29" t="str">
        <f t="shared" si="17"/>
        <v/>
      </c>
    </row>
    <row r="526" spans="1:17" ht="27" customHeight="1">
      <c r="A526" s="3">
        <f t="shared" si="16"/>
        <v>525</v>
      </c>
      <c r="B526" s="296">
        <v>50396</v>
      </c>
      <c r="C526" s="297" t="s">
        <v>5795</v>
      </c>
      <c r="D526" s="297" t="s">
        <v>5427</v>
      </c>
      <c r="E526" s="297" t="s">
        <v>4593</v>
      </c>
      <c r="F526" s="297" t="s">
        <v>21</v>
      </c>
      <c r="G526" s="297" t="s">
        <v>344</v>
      </c>
      <c r="H526" s="298" t="s">
        <v>5793</v>
      </c>
      <c r="I526" s="297">
        <v>5060577353</v>
      </c>
      <c r="J526" s="297" t="s">
        <v>5794</v>
      </c>
      <c r="K526" s="299">
        <v>45897</v>
      </c>
      <c r="L526" s="297" t="s">
        <v>5796</v>
      </c>
      <c r="M526" s="3" t="str">
        <f>IFERROR(INDEX('SINIF GÜNLER'!$A:$C,MATCH('VERİ TABANI'!$D526,'SINIF GÜNLER'!$B:$B,0),MATCH('VERİ TABANI'!$M$1,'SINIF GÜNLER'!$A$1:$C$1,0)),"")</f>
        <v/>
      </c>
      <c r="P526" s="28" t="str">
        <f t="array" ref="P526">IFERROR(SEARCH(ÖĞRETMEN,'VERİ TABANI'!G526,1),"")</f>
        <v/>
      </c>
      <c r="Q526" s="29" t="str">
        <f t="shared" si="17"/>
        <v/>
      </c>
    </row>
    <row r="527" spans="1:17" ht="27" customHeight="1">
      <c r="A527" s="3">
        <f t="shared" si="16"/>
        <v>526</v>
      </c>
      <c r="B527" s="296">
        <v>40587</v>
      </c>
      <c r="C527" s="297" t="s">
        <v>3311</v>
      </c>
      <c r="D527" s="297" t="s">
        <v>3208</v>
      </c>
      <c r="E527" s="297" t="s">
        <v>4593</v>
      </c>
      <c r="F527" s="297" t="s">
        <v>12</v>
      </c>
      <c r="G527" s="297" t="s">
        <v>344</v>
      </c>
      <c r="H527" s="298" t="s">
        <v>5793</v>
      </c>
      <c r="I527" s="297">
        <v>5060577353</v>
      </c>
      <c r="J527" s="297" t="s">
        <v>5794</v>
      </c>
      <c r="K527" s="299">
        <v>46059</v>
      </c>
      <c r="L527" s="297" t="s">
        <v>3597</v>
      </c>
      <c r="M527" s="3" t="str">
        <f>IFERROR(INDEX('SINIF GÜNLER'!$A:$C,MATCH('VERİ TABANI'!$D527,'SINIF GÜNLER'!$B:$B,0),MATCH('VERİ TABANI'!$M$1,'SINIF GÜNLER'!$A$1:$C$1,0)),"")</f>
        <v>PAZARTESİ</v>
      </c>
      <c r="P527" s="28" t="str">
        <f t="array" ref="P527">IFERROR(SEARCH(ÖĞRETMEN,'VERİ TABANI'!G527,1),"")</f>
        <v/>
      </c>
      <c r="Q527" s="29" t="str">
        <f t="shared" si="17"/>
        <v/>
      </c>
    </row>
    <row r="528" spans="1:17" ht="27" customHeight="1">
      <c r="A528" s="3">
        <f t="shared" si="16"/>
        <v>527</v>
      </c>
      <c r="B528" s="296">
        <v>40367</v>
      </c>
      <c r="C528" s="297" t="s">
        <v>3596</v>
      </c>
      <c r="D528" s="297" t="s">
        <v>5384</v>
      </c>
      <c r="E528" s="297" t="s">
        <v>3968</v>
      </c>
      <c r="F528" s="297" t="s">
        <v>12</v>
      </c>
      <c r="G528" s="297" t="s">
        <v>344</v>
      </c>
      <c r="H528" s="298" t="s">
        <v>5793</v>
      </c>
      <c r="I528" s="297">
        <v>5060577353</v>
      </c>
      <c r="J528" s="297" t="s">
        <v>5794</v>
      </c>
      <c r="K528" s="299">
        <v>45898</v>
      </c>
      <c r="L528" s="297" t="s">
        <v>3597</v>
      </c>
      <c r="M528" s="3" t="str">
        <f>IFERROR(INDEX('SINIF GÜNLER'!$A:$C,MATCH('VERİ TABANI'!$D528,'SINIF GÜNLER'!$B:$B,0),MATCH('VERİ TABANI'!$M$1,'SINIF GÜNLER'!$A$1:$C$1,0)),"")</f>
        <v/>
      </c>
      <c r="P528" s="28" t="str">
        <f t="array" ref="P528">IFERROR(SEARCH(ÖĞRETMEN,'VERİ TABANI'!G528,1),"")</f>
        <v/>
      </c>
      <c r="Q528" s="29" t="str">
        <f t="shared" si="17"/>
        <v/>
      </c>
    </row>
    <row r="529" spans="1:17" ht="27" customHeight="1">
      <c r="A529" s="3">
        <f t="shared" si="16"/>
        <v>528</v>
      </c>
      <c r="B529" s="296">
        <v>50447</v>
      </c>
      <c r="C529" s="297" t="s">
        <v>5797</v>
      </c>
      <c r="D529" s="297" t="s">
        <v>5331</v>
      </c>
      <c r="E529" s="297" t="s">
        <v>7016</v>
      </c>
      <c r="F529" s="297" t="s">
        <v>12</v>
      </c>
      <c r="G529" s="297" t="s">
        <v>344</v>
      </c>
      <c r="H529" s="298" t="s">
        <v>5793</v>
      </c>
      <c r="I529" s="297">
        <v>5060577353</v>
      </c>
      <c r="J529" s="297" t="s">
        <v>5794</v>
      </c>
      <c r="K529" s="299">
        <v>45901</v>
      </c>
      <c r="L529" s="297" t="s">
        <v>3597</v>
      </c>
      <c r="M529" s="3" t="str">
        <f>IFERROR(INDEX('SINIF GÜNLER'!$A:$C,MATCH('VERİ TABANI'!$D529,'SINIF GÜNLER'!$B:$B,0),MATCH('VERİ TABANI'!$M$1,'SINIF GÜNLER'!$A$1:$C$1,0)),"")</f>
        <v/>
      </c>
      <c r="P529" s="28" t="str">
        <f t="array" ref="P529">IFERROR(SEARCH(ÖĞRETMEN,'VERİ TABANI'!G529,1),"")</f>
        <v/>
      </c>
      <c r="Q529" s="29" t="str">
        <f t="shared" si="17"/>
        <v/>
      </c>
    </row>
    <row r="530" spans="1:17" ht="27" customHeight="1">
      <c r="A530" s="3">
        <f t="shared" si="16"/>
        <v>529</v>
      </c>
      <c r="B530" s="296">
        <v>42104</v>
      </c>
      <c r="C530" s="297" t="s">
        <v>4048</v>
      </c>
      <c r="D530" s="297" t="s">
        <v>5353</v>
      </c>
      <c r="E530" s="297" t="s">
        <v>7006</v>
      </c>
      <c r="F530" s="297" t="s">
        <v>12</v>
      </c>
      <c r="G530" s="297" t="s">
        <v>344</v>
      </c>
      <c r="H530" s="298" t="s">
        <v>1092</v>
      </c>
      <c r="I530" s="297">
        <v>5426526920</v>
      </c>
      <c r="J530" s="297" t="s">
        <v>1093</v>
      </c>
      <c r="K530" s="299">
        <v>45572</v>
      </c>
      <c r="L530" s="297" t="s">
        <v>565</v>
      </c>
      <c r="M530" s="3" t="str">
        <f>IFERROR(INDEX('SINIF GÜNLER'!$A:$C,MATCH('VERİ TABANI'!$D530,'SINIF GÜNLER'!$B:$B,0),MATCH('VERİ TABANI'!$M$1,'SINIF GÜNLER'!$A$1:$C$1,0)),"")</f>
        <v/>
      </c>
      <c r="P530" s="28" t="str">
        <f t="array" ref="P530">IFERROR(SEARCH(ÖĞRETMEN,'VERİ TABANI'!G530,1),"")</f>
        <v/>
      </c>
      <c r="Q530" s="29" t="str">
        <f t="shared" si="17"/>
        <v/>
      </c>
    </row>
    <row r="531" spans="1:17" ht="27" customHeight="1">
      <c r="A531" s="3">
        <f t="shared" si="16"/>
        <v>530</v>
      </c>
      <c r="B531" s="296">
        <v>50826</v>
      </c>
      <c r="C531" s="297" t="s">
        <v>5694</v>
      </c>
      <c r="D531" s="297" t="s">
        <v>5355</v>
      </c>
      <c r="E531" s="297" t="s">
        <v>3912</v>
      </c>
      <c r="F531" s="297" t="s">
        <v>12</v>
      </c>
      <c r="G531" s="297" t="s">
        <v>344</v>
      </c>
      <c r="H531" s="298" t="s">
        <v>1092</v>
      </c>
      <c r="I531" s="297">
        <v>5426526920</v>
      </c>
      <c r="J531" s="297" t="s">
        <v>1093</v>
      </c>
      <c r="K531" s="299">
        <v>45931</v>
      </c>
      <c r="L531" s="297" t="s">
        <v>565</v>
      </c>
      <c r="M531" s="3" t="str">
        <f>IFERROR(INDEX('SINIF GÜNLER'!$A:$C,MATCH('VERİ TABANI'!$D531,'SINIF GÜNLER'!$B:$B,0),MATCH('VERİ TABANI'!$M$1,'SINIF GÜNLER'!$A$1:$C$1,0)),"")</f>
        <v/>
      </c>
      <c r="P531" s="28" t="str">
        <f t="array" ref="P531">IFERROR(SEARCH(ÖĞRETMEN,'VERİ TABANI'!G531,1),"")</f>
        <v/>
      </c>
      <c r="Q531" s="29" t="str">
        <f t="shared" si="17"/>
        <v/>
      </c>
    </row>
    <row r="532" spans="1:17" ht="27" customHeight="1">
      <c r="A532" s="3">
        <f t="shared" si="16"/>
        <v>531</v>
      </c>
      <c r="B532" s="296">
        <v>42549</v>
      </c>
      <c r="C532" s="297" t="s">
        <v>4810</v>
      </c>
      <c r="D532" s="297" t="s">
        <v>5371</v>
      </c>
      <c r="E532" s="297" t="s">
        <v>4592</v>
      </c>
      <c r="F532" s="297" t="s">
        <v>24</v>
      </c>
      <c r="G532" s="297" t="s">
        <v>344</v>
      </c>
      <c r="H532" s="298" t="s">
        <v>4049</v>
      </c>
      <c r="I532" s="297">
        <v>5541183937</v>
      </c>
      <c r="J532" s="297" t="s">
        <v>4050</v>
      </c>
      <c r="K532" s="299">
        <v>45615</v>
      </c>
      <c r="L532" s="297" t="s">
        <v>4051</v>
      </c>
      <c r="M532" s="3" t="str">
        <f>IFERROR(INDEX('SINIF GÜNLER'!$A:$C,MATCH('VERİ TABANI'!$D532,'SINIF GÜNLER'!$B:$B,0),MATCH('VERİ TABANI'!$M$1,'SINIF GÜNLER'!$A$1:$C$1,0)),"")</f>
        <v/>
      </c>
      <c r="P532" s="28" t="str">
        <f t="array" ref="P532">IFERROR(SEARCH(ÖĞRETMEN,'VERİ TABANI'!G532,1),"")</f>
        <v/>
      </c>
      <c r="Q532" s="29" t="str">
        <f t="shared" si="17"/>
        <v/>
      </c>
    </row>
    <row r="533" spans="1:17" ht="27" customHeight="1">
      <c r="A533" s="3">
        <f t="shared" si="16"/>
        <v>532</v>
      </c>
      <c r="B533" s="296">
        <v>50232</v>
      </c>
      <c r="C533" s="297" t="s">
        <v>5798</v>
      </c>
      <c r="D533" s="297" t="s">
        <v>5349</v>
      </c>
      <c r="E533" s="297" t="s">
        <v>3968</v>
      </c>
      <c r="F533" s="297" t="s">
        <v>12</v>
      </c>
      <c r="G533" s="297" t="s">
        <v>344</v>
      </c>
      <c r="H533" s="298" t="s">
        <v>5799</v>
      </c>
      <c r="I533" s="297">
        <v>5365830227</v>
      </c>
      <c r="J533" s="297" t="s">
        <v>5800</v>
      </c>
      <c r="K533" s="299">
        <v>45877</v>
      </c>
      <c r="L533" s="297" t="s">
        <v>5801</v>
      </c>
      <c r="M533" s="3" t="str">
        <f>IFERROR(INDEX('SINIF GÜNLER'!$A:$C,MATCH('VERİ TABANI'!$D533,'SINIF GÜNLER'!$B:$B,0),MATCH('VERİ TABANI'!$M$1,'SINIF GÜNLER'!$A$1:$C$1,0)),"")</f>
        <v/>
      </c>
      <c r="P533" s="28" t="str">
        <f t="array" ref="P533">IFERROR(SEARCH(ÖĞRETMEN,'VERİ TABANI'!G533,1),"")</f>
        <v/>
      </c>
      <c r="Q533" s="29" t="str">
        <f t="shared" si="17"/>
        <v/>
      </c>
    </row>
    <row r="534" spans="1:17" ht="27" customHeight="1">
      <c r="A534" s="3">
        <f t="shared" si="16"/>
        <v>533</v>
      </c>
      <c r="B534" s="296">
        <v>50467</v>
      </c>
      <c r="C534" s="297" t="s">
        <v>7706</v>
      </c>
      <c r="D534" s="297" t="s">
        <v>5404</v>
      </c>
      <c r="E534" s="297" t="s">
        <v>4593</v>
      </c>
      <c r="F534" s="297" t="s">
        <v>12</v>
      </c>
      <c r="G534" s="297" t="s">
        <v>344</v>
      </c>
      <c r="H534" s="298" t="s">
        <v>5799</v>
      </c>
      <c r="I534" s="297">
        <v>5365830227</v>
      </c>
      <c r="J534" s="297" t="s">
        <v>5800</v>
      </c>
      <c r="K534" s="299">
        <v>45996</v>
      </c>
      <c r="L534" s="297" t="s">
        <v>5801</v>
      </c>
      <c r="M534" s="3" t="str">
        <f>IFERROR(INDEX('SINIF GÜNLER'!$A:$C,MATCH('VERİ TABANI'!$D534,'SINIF GÜNLER'!$B:$B,0),MATCH('VERİ TABANI'!$M$1,'SINIF GÜNLER'!$A$1:$C$1,0)),"")</f>
        <v/>
      </c>
      <c r="P534" s="28" t="str">
        <f t="array" ref="P534">IFERROR(SEARCH(ÖĞRETMEN,'VERİ TABANI'!G534,1),"")</f>
        <v/>
      </c>
      <c r="Q534" s="29" t="str">
        <f t="shared" si="17"/>
        <v/>
      </c>
    </row>
    <row r="535" spans="1:17" ht="27" customHeight="1">
      <c r="A535" s="3">
        <f t="shared" si="16"/>
        <v>534</v>
      </c>
      <c r="B535" s="296">
        <v>41150</v>
      </c>
      <c r="C535" s="297" t="s">
        <v>3517</v>
      </c>
      <c r="D535" s="297" t="s">
        <v>5350</v>
      </c>
      <c r="E535" s="297" t="s">
        <v>4593</v>
      </c>
      <c r="F535" s="297" t="s">
        <v>12</v>
      </c>
      <c r="G535" s="297" t="s">
        <v>344</v>
      </c>
      <c r="H535" s="298" t="s">
        <v>5799</v>
      </c>
      <c r="I535" s="297">
        <v>5365830227</v>
      </c>
      <c r="J535" s="297" t="s">
        <v>5800</v>
      </c>
      <c r="K535" s="299">
        <v>45908</v>
      </c>
      <c r="L535" s="297" t="s">
        <v>5801</v>
      </c>
      <c r="M535" s="3" t="str">
        <f>IFERROR(INDEX('SINIF GÜNLER'!$A:$C,MATCH('VERİ TABANI'!$D535,'SINIF GÜNLER'!$B:$B,0),MATCH('VERİ TABANI'!$M$1,'SINIF GÜNLER'!$A$1:$C$1,0)),"")</f>
        <v/>
      </c>
      <c r="P535" s="28" t="str">
        <f t="array" ref="P535">IFERROR(SEARCH(ÖĞRETMEN,'VERİ TABANI'!G535,1),"")</f>
        <v/>
      </c>
      <c r="Q535" s="29" t="str">
        <f t="shared" si="17"/>
        <v/>
      </c>
    </row>
    <row r="536" spans="1:17" ht="27" customHeight="1">
      <c r="A536" s="3">
        <f t="shared" si="16"/>
        <v>535</v>
      </c>
      <c r="B536" s="296">
        <v>42358</v>
      </c>
      <c r="C536" s="297" t="s">
        <v>5698</v>
      </c>
      <c r="D536" s="297" t="s">
        <v>5357</v>
      </c>
      <c r="E536" s="297" t="s">
        <v>5277</v>
      </c>
      <c r="F536" s="297" t="s">
        <v>20</v>
      </c>
      <c r="G536" s="297" t="s">
        <v>344</v>
      </c>
      <c r="H536" s="298" t="s">
        <v>5699</v>
      </c>
      <c r="I536" s="297">
        <v>3322481335</v>
      </c>
      <c r="J536" s="297" t="s">
        <v>5700</v>
      </c>
      <c r="K536" s="299">
        <v>45782</v>
      </c>
      <c r="L536" s="297" t="s">
        <v>5701</v>
      </c>
      <c r="M536" s="3" t="str">
        <f>IFERROR(INDEX('SINIF GÜNLER'!$A:$C,MATCH('VERİ TABANI'!$D536,'SINIF GÜNLER'!$B:$B,0),MATCH('VERİ TABANI'!$M$1,'SINIF GÜNLER'!$A$1:$C$1,0)),"")</f>
        <v/>
      </c>
      <c r="P536" s="28" t="str">
        <f t="array" ref="P536">IFERROR(SEARCH(ÖĞRETMEN,'VERİ TABANI'!G536,1),"")</f>
        <v/>
      </c>
      <c r="Q536" s="29" t="str">
        <f t="shared" si="17"/>
        <v/>
      </c>
    </row>
    <row r="537" spans="1:17" ht="27" customHeight="1">
      <c r="A537" s="3">
        <f t="shared" si="16"/>
        <v>536</v>
      </c>
      <c r="B537" s="296">
        <v>42175</v>
      </c>
      <c r="C537" s="297" t="s">
        <v>4052</v>
      </c>
      <c r="D537" s="297" t="s">
        <v>3956</v>
      </c>
      <c r="E537" s="297" t="s">
        <v>3912</v>
      </c>
      <c r="F537" s="297" t="s">
        <v>21</v>
      </c>
      <c r="G537" s="297" t="s">
        <v>344</v>
      </c>
      <c r="H537" s="298" t="s">
        <v>4053</v>
      </c>
      <c r="I537" s="297">
        <v>5336800656</v>
      </c>
      <c r="J537" s="297" t="s">
        <v>4054</v>
      </c>
      <c r="K537" s="299">
        <v>45575</v>
      </c>
      <c r="L537" s="297" t="s">
        <v>4055</v>
      </c>
      <c r="M537" s="3" t="str">
        <f>IFERROR(INDEX('SINIF GÜNLER'!$A:$C,MATCH('VERİ TABANI'!$D537,'SINIF GÜNLER'!$B:$B,0),MATCH('VERİ TABANI'!$M$1,'SINIF GÜNLER'!$A$1:$C$1,0)),"")</f>
        <v/>
      </c>
      <c r="P537" s="28" t="str">
        <f t="array" ref="P537">IFERROR(SEARCH(ÖĞRETMEN,'VERİ TABANI'!G537,1),"")</f>
        <v/>
      </c>
      <c r="Q537" s="29" t="str">
        <f t="shared" si="17"/>
        <v/>
      </c>
    </row>
    <row r="538" spans="1:17" ht="27" customHeight="1">
      <c r="A538" s="3">
        <f t="shared" si="16"/>
        <v>537</v>
      </c>
      <c r="B538" s="296">
        <v>40231</v>
      </c>
      <c r="C538" s="297" t="s">
        <v>3658</v>
      </c>
      <c r="D538" s="297" t="s">
        <v>5335</v>
      </c>
      <c r="E538" s="297" t="s">
        <v>3915</v>
      </c>
      <c r="F538" s="297" t="s">
        <v>21</v>
      </c>
      <c r="G538" s="297" t="s">
        <v>344</v>
      </c>
      <c r="H538" s="298" t="s">
        <v>3659</v>
      </c>
      <c r="I538" s="297">
        <v>5358666770</v>
      </c>
      <c r="J538" s="297" t="s">
        <v>3660</v>
      </c>
      <c r="K538" s="299">
        <v>45505</v>
      </c>
      <c r="L538" s="297" t="s">
        <v>533</v>
      </c>
      <c r="M538" s="3" t="str">
        <f>IFERROR(INDEX('SINIF GÜNLER'!$A:$C,MATCH('VERİ TABANI'!$D538,'SINIF GÜNLER'!$B:$B,0),MATCH('VERİ TABANI'!$M$1,'SINIF GÜNLER'!$A$1:$C$1,0)),"")</f>
        <v/>
      </c>
      <c r="P538" s="28" t="str">
        <f t="array" ref="P538">IFERROR(SEARCH(ÖĞRETMEN,'VERİ TABANI'!G538,1),"")</f>
        <v/>
      </c>
      <c r="Q538" s="29" t="str">
        <f t="shared" si="17"/>
        <v/>
      </c>
    </row>
    <row r="539" spans="1:17" ht="27" customHeight="1">
      <c r="A539" s="3">
        <f t="shared" si="16"/>
        <v>538</v>
      </c>
      <c r="B539" s="296">
        <v>40232</v>
      </c>
      <c r="C539" s="297" t="s">
        <v>3661</v>
      </c>
      <c r="D539" s="297" t="s">
        <v>3956</v>
      </c>
      <c r="E539" s="297" t="s">
        <v>7006</v>
      </c>
      <c r="F539" s="297" t="s">
        <v>21</v>
      </c>
      <c r="G539" s="297" t="s">
        <v>344</v>
      </c>
      <c r="H539" s="298" t="s">
        <v>3659</v>
      </c>
      <c r="I539" s="297">
        <v>5358666770</v>
      </c>
      <c r="J539" s="297" t="s">
        <v>3660</v>
      </c>
      <c r="K539" s="299">
        <v>45505</v>
      </c>
      <c r="L539" s="297" t="s">
        <v>533</v>
      </c>
      <c r="M539" s="3" t="str">
        <f>IFERROR(INDEX('SINIF GÜNLER'!$A:$C,MATCH('VERİ TABANI'!$D539,'SINIF GÜNLER'!$B:$B,0),MATCH('VERİ TABANI'!$M$1,'SINIF GÜNLER'!$A$1:$C$1,0)),"")</f>
        <v/>
      </c>
      <c r="P539" s="28" t="str">
        <f t="array" ref="P539">IFERROR(SEARCH(ÖĞRETMEN,'VERİ TABANI'!G539,1),"")</f>
        <v/>
      </c>
      <c r="Q539" s="29" t="str">
        <f t="shared" si="17"/>
        <v/>
      </c>
    </row>
    <row r="540" spans="1:17" ht="27" customHeight="1">
      <c r="A540" s="3">
        <f t="shared" si="16"/>
        <v>539</v>
      </c>
      <c r="B540" s="296">
        <v>42869</v>
      </c>
      <c r="C540" s="297" t="s">
        <v>2764</v>
      </c>
      <c r="D540" s="297" t="s">
        <v>5385</v>
      </c>
      <c r="E540" s="297" t="s">
        <v>4593</v>
      </c>
      <c r="F540" s="297" t="s">
        <v>1821</v>
      </c>
      <c r="G540" s="297" t="s">
        <v>344</v>
      </c>
      <c r="H540" s="298" t="s">
        <v>5032</v>
      </c>
      <c r="I540" s="297">
        <v>5321576935</v>
      </c>
      <c r="J540" s="297" t="s">
        <v>5033</v>
      </c>
      <c r="K540" s="299">
        <v>45651</v>
      </c>
      <c r="L540" s="297" t="s">
        <v>5034</v>
      </c>
      <c r="M540" s="3" t="str">
        <f>IFERROR(INDEX('SINIF GÜNLER'!$A:$C,MATCH('VERİ TABANI'!$D540,'SINIF GÜNLER'!$B:$B,0),MATCH('VERİ TABANI'!$M$1,'SINIF GÜNLER'!$A$1:$C$1,0)),"")</f>
        <v/>
      </c>
      <c r="P540" s="28" t="str">
        <f t="array" ref="P540">IFERROR(SEARCH(ÖĞRETMEN,'VERİ TABANI'!G540,1),"")</f>
        <v/>
      </c>
      <c r="Q540" s="29" t="str">
        <f t="shared" si="17"/>
        <v/>
      </c>
    </row>
    <row r="541" spans="1:17" ht="27" customHeight="1">
      <c r="A541" s="3">
        <f t="shared" si="16"/>
        <v>540</v>
      </c>
      <c r="B541" s="296">
        <v>51352</v>
      </c>
      <c r="C541" s="297" t="s">
        <v>7707</v>
      </c>
      <c r="D541" s="297" t="s">
        <v>7504</v>
      </c>
      <c r="E541" s="297" t="s">
        <v>7531</v>
      </c>
      <c r="F541" s="297" t="s">
        <v>1821</v>
      </c>
      <c r="G541" s="297" t="s">
        <v>344</v>
      </c>
      <c r="H541" s="298" t="s">
        <v>7197</v>
      </c>
      <c r="I541" s="297">
        <v>5423059787</v>
      </c>
      <c r="J541" s="297" t="s">
        <v>7198</v>
      </c>
      <c r="K541" s="299">
        <v>46069</v>
      </c>
      <c r="L541" s="297" t="s">
        <v>566</v>
      </c>
      <c r="M541" s="3" t="str">
        <f>IFERROR(INDEX('SINIF GÜNLER'!$A:$C,MATCH('VERİ TABANI'!$D541,'SINIF GÜNLER'!$B:$B,0),MATCH('VERİ TABANI'!$M$1,'SINIF GÜNLER'!$A$1:$C$1,0)),"")</f>
        <v/>
      </c>
      <c r="P541" s="28" t="str">
        <f t="array" ref="P541">IFERROR(SEARCH(ÖĞRETMEN,'VERİ TABANI'!G541,1),"")</f>
        <v/>
      </c>
      <c r="Q541" s="29" t="str">
        <f t="shared" si="17"/>
        <v/>
      </c>
    </row>
    <row r="542" spans="1:17" ht="27" customHeight="1">
      <c r="A542" s="3">
        <f t="shared" si="16"/>
        <v>541</v>
      </c>
      <c r="B542" s="296">
        <v>41524</v>
      </c>
      <c r="C542" s="297" t="s">
        <v>5702</v>
      </c>
      <c r="D542" s="297" t="s">
        <v>7502</v>
      </c>
      <c r="E542" s="297" t="s">
        <v>4592</v>
      </c>
      <c r="F542" s="297" t="s">
        <v>20</v>
      </c>
      <c r="G542" s="297" t="s">
        <v>344</v>
      </c>
      <c r="H542" s="298" t="s">
        <v>2153</v>
      </c>
      <c r="I542" s="297">
        <v>5367437674</v>
      </c>
      <c r="J542" s="297" t="s">
        <v>5035</v>
      </c>
      <c r="K542" s="299">
        <v>45910</v>
      </c>
      <c r="L542" s="297" t="s">
        <v>2154</v>
      </c>
      <c r="M542" s="3" t="str">
        <f>IFERROR(INDEX('SINIF GÜNLER'!$A:$C,MATCH('VERİ TABANI'!$D542,'SINIF GÜNLER'!$B:$B,0),MATCH('VERİ TABANI'!$M$1,'SINIF GÜNLER'!$A$1:$C$1,0)),"")</f>
        <v/>
      </c>
      <c r="P542" s="28" t="str">
        <f t="array" ref="P542">IFERROR(SEARCH(ÖĞRETMEN,'VERİ TABANI'!G542,1),"")</f>
        <v/>
      </c>
      <c r="Q542" s="29" t="str">
        <f t="shared" si="17"/>
        <v/>
      </c>
    </row>
    <row r="543" spans="1:17" ht="27" customHeight="1">
      <c r="A543" s="3">
        <f t="shared" si="16"/>
        <v>542</v>
      </c>
      <c r="B543" s="296">
        <v>41493</v>
      </c>
      <c r="C543" s="297" t="s">
        <v>4056</v>
      </c>
      <c r="D543" s="297" t="s">
        <v>5381</v>
      </c>
      <c r="E543" s="297" t="s">
        <v>4592</v>
      </c>
      <c r="F543" s="297" t="s">
        <v>1821</v>
      </c>
      <c r="G543" s="297" t="s">
        <v>344</v>
      </c>
      <c r="H543" s="298" t="s">
        <v>4057</v>
      </c>
      <c r="I543" s="297">
        <v>5424300682</v>
      </c>
      <c r="J543" s="297" t="s">
        <v>4058</v>
      </c>
      <c r="K543" s="299">
        <v>45551</v>
      </c>
      <c r="L543" s="297" t="s">
        <v>651</v>
      </c>
      <c r="M543" s="3" t="str">
        <f>IFERROR(INDEX('SINIF GÜNLER'!$A:$C,MATCH('VERİ TABANI'!$D543,'SINIF GÜNLER'!$B:$B,0),MATCH('VERİ TABANI'!$M$1,'SINIF GÜNLER'!$A$1:$C$1,0)),"")</f>
        <v/>
      </c>
      <c r="P543" s="28" t="str">
        <f t="array" ref="P543">IFERROR(SEARCH(ÖĞRETMEN,'VERİ TABANI'!G543,1),"")</f>
        <v/>
      </c>
      <c r="Q543" s="29" t="str">
        <f t="shared" si="17"/>
        <v/>
      </c>
    </row>
    <row r="544" spans="1:17" ht="27" customHeight="1">
      <c r="A544" s="3">
        <f t="shared" si="16"/>
        <v>543</v>
      </c>
      <c r="B544" s="296">
        <v>42809</v>
      </c>
      <c r="C544" s="297" t="s">
        <v>4898</v>
      </c>
      <c r="D544" s="297" t="s">
        <v>5357</v>
      </c>
      <c r="E544" s="297" t="s">
        <v>3923</v>
      </c>
      <c r="F544" s="297" t="s">
        <v>20</v>
      </c>
      <c r="G544" s="297" t="s">
        <v>344</v>
      </c>
      <c r="H544" s="298" t="s">
        <v>4899</v>
      </c>
      <c r="I544" s="297">
        <v>5385767619</v>
      </c>
      <c r="J544" s="297" t="s">
        <v>4900</v>
      </c>
      <c r="K544" s="299">
        <v>45644</v>
      </c>
      <c r="L544" s="297" t="s">
        <v>4901</v>
      </c>
      <c r="M544" s="3" t="str">
        <f>IFERROR(INDEX('SINIF GÜNLER'!$A:$C,MATCH('VERİ TABANI'!$D544,'SINIF GÜNLER'!$B:$B,0),MATCH('VERİ TABANI'!$M$1,'SINIF GÜNLER'!$A$1:$C$1,0)),"")</f>
        <v/>
      </c>
      <c r="P544" s="28" t="str">
        <f t="array" ref="P544">IFERROR(SEARCH(ÖĞRETMEN,'VERİ TABANI'!G544,1),"")</f>
        <v/>
      </c>
      <c r="Q544" s="29" t="str">
        <f t="shared" si="17"/>
        <v/>
      </c>
    </row>
    <row r="545" spans="1:17" ht="27" customHeight="1">
      <c r="A545" s="3">
        <f t="shared" si="16"/>
        <v>544</v>
      </c>
      <c r="B545" s="296">
        <v>50564</v>
      </c>
      <c r="C545" s="297" t="s">
        <v>5703</v>
      </c>
      <c r="D545" s="297" t="s">
        <v>5324</v>
      </c>
      <c r="E545" s="297" t="s">
        <v>4593</v>
      </c>
      <c r="F545" s="297" t="s">
        <v>20</v>
      </c>
      <c r="G545" s="297" t="s">
        <v>344</v>
      </c>
      <c r="H545" s="298" t="s">
        <v>5704</v>
      </c>
      <c r="I545" s="297">
        <v>5365085002</v>
      </c>
      <c r="J545" s="297" t="s">
        <v>5705</v>
      </c>
      <c r="K545" s="299">
        <v>45909</v>
      </c>
      <c r="L545" s="297" t="s">
        <v>5706</v>
      </c>
      <c r="M545" s="3" t="str">
        <f>IFERROR(INDEX('SINIF GÜNLER'!$A:$C,MATCH('VERİ TABANI'!$D545,'SINIF GÜNLER'!$B:$B,0),MATCH('VERİ TABANI'!$M$1,'SINIF GÜNLER'!$A$1:$C$1,0)),"")</f>
        <v/>
      </c>
      <c r="P545" s="28" t="str">
        <f t="array" ref="P545">IFERROR(SEARCH(ÖĞRETMEN,'VERİ TABANI'!G545,1),"")</f>
        <v/>
      </c>
      <c r="Q545" s="29" t="str">
        <f t="shared" si="17"/>
        <v/>
      </c>
    </row>
    <row r="546" spans="1:17" ht="27" customHeight="1">
      <c r="A546" s="3">
        <f t="shared" si="16"/>
        <v>545</v>
      </c>
      <c r="B546" s="296">
        <v>40756</v>
      </c>
      <c r="C546" s="297" t="s">
        <v>3062</v>
      </c>
      <c r="D546" s="297" t="s">
        <v>5345</v>
      </c>
      <c r="E546" s="297" t="s">
        <v>3915</v>
      </c>
      <c r="F546" s="297" t="s">
        <v>12</v>
      </c>
      <c r="G546" s="297" t="s">
        <v>344</v>
      </c>
      <c r="H546" s="298" t="s">
        <v>3064</v>
      </c>
      <c r="I546" s="297">
        <v>5393972309</v>
      </c>
      <c r="J546" s="297" t="s">
        <v>3065</v>
      </c>
      <c r="K546" s="299">
        <v>45533</v>
      </c>
      <c r="L546" s="297" t="s">
        <v>3066</v>
      </c>
      <c r="M546" s="3" t="str">
        <f>IFERROR(INDEX('SINIF GÜNLER'!$A:$C,MATCH('VERİ TABANI'!$D546,'SINIF GÜNLER'!$B:$B,0),MATCH('VERİ TABANI'!$M$1,'SINIF GÜNLER'!$A$1:$C$1,0)),"")</f>
        <v/>
      </c>
      <c r="P546" s="28" t="str">
        <f t="array" ref="P546">IFERROR(SEARCH(ÖĞRETMEN,'VERİ TABANI'!G546,1),"")</f>
        <v/>
      </c>
      <c r="Q546" s="29" t="str">
        <f t="shared" si="17"/>
        <v/>
      </c>
    </row>
    <row r="547" spans="1:17" ht="27" customHeight="1">
      <c r="A547" s="3">
        <f t="shared" si="16"/>
        <v>546</v>
      </c>
      <c r="B547" s="296">
        <v>42066</v>
      </c>
      <c r="C547" s="297" t="s">
        <v>5707</v>
      </c>
      <c r="D547" s="297" t="s">
        <v>5384</v>
      </c>
      <c r="E547" s="297" t="s">
        <v>3924</v>
      </c>
      <c r="F547" s="297" t="s">
        <v>21</v>
      </c>
      <c r="G547" s="297" t="s">
        <v>344</v>
      </c>
      <c r="H547" s="298" t="s">
        <v>5708</v>
      </c>
      <c r="I547" s="297">
        <v>5333262461</v>
      </c>
      <c r="J547" s="297" t="s">
        <v>5709</v>
      </c>
      <c r="K547" s="299">
        <v>45911</v>
      </c>
      <c r="L547" s="297" t="s">
        <v>5710</v>
      </c>
      <c r="M547" s="3" t="str">
        <f>IFERROR(INDEX('SINIF GÜNLER'!$A:$C,MATCH('VERİ TABANI'!$D547,'SINIF GÜNLER'!$B:$B,0),MATCH('VERİ TABANI'!$M$1,'SINIF GÜNLER'!$A$1:$C$1,0)),"")</f>
        <v/>
      </c>
      <c r="P547" s="28" t="str">
        <f t="array" ref="P547">IFERROR(SEARCH(ÖĞRETMEN,'VERİ TABANI'!G547,1),"")</f>
        <v/>
      </c>
      <c r="Q547" s="29" t="str">
        <f t="shared" si="17"/>
        <v/>
      </c>
    </row>
    <row r="548" spans="1:17" ht="27" customHeight="1">
      <c r="A548" s="3">
        <f t="shared" si="16"/>
        <v>547</v>
      </c>
      <c r="B548" s="296">
        <v>41410</v>
      </c>
      <c r="C548" s="297" t="s">
        <v>4059</v>
      </c>
      <c r="D548" s="297" t="s">
        <v>5381</v>
      </c>
      <c r="E548" s="297" t="s">
        <v>3968</v>
      </c>
      <c r="F548" s="297" t="s">
        <v>1821</v>
      </c>
      <c r="G548" s="297" t="s">
        <v>344</v>
      </c>
      <c r="H548" s="298" t="s">
        <v>4060</v>
      </c>
      <c r="I548" s="297">
        <v>5357142352</v>
      </c>
      <c r="J548" s="297" t="s">
        <v>5115</v>
      </c>
      <c r="K548" s="299">
        <v>45548</v>
      </c>
      <c r="L548" s="297" t="s">
        <v>4061</v>
      </c>
      <c r="M548" s="3" t="str">
        <f>IFERROR(INDEX('SINIF GÜNLER'!$A:$C,MATCH('VERİ TABANI'!$D548,'SINIF GÜNLER'!$B:$B,0),MATCH('VERİ TABANI'!$M$1,'SINIF GÜNLER'!$A$1:$C$1,0)),"")</f>
        <v/>
      </c>
      <c r="P548" s="28" t="str">
        <f t="array" ref="P548">IFERROR(SEARCH(ÖĞRETMEN,'VERİ TABANI'!G548,1),"")</f>
        <v/>
      </c>
      <c r="Q548" s="29" t="str">
        <f t="shared" si="17"/>
        <v/>
      </c>
    </row>
    <row r="549" spans="1:17" ht="27" customHeight="1">
      <c r="A549" s="3">
        <f t="shared" si="16"/>
        <v>548</v>
      </c>
      <c r="B549" s="296">
        <v>21647</v>
      </c>
      <c r="C549" s="297" t="s">
        <v>2156</v>
      </c>
      <c r="D549" s="297" t="s">
        <v>5347</v>
      </c>
      <c r="E549" s="297" t="s">
        <v>5277</v>
      </c>
      <c r="F549" s="297" t="s">
        <v>12</v>
      </c>
      <c r="G549" s="297" t="s">
        <v>344</v>
      </c>
      <c r="H549" s="298" t="s">
        <v>2157</v>
      </c>
      <c r="I549" s="297">
        <v>5537480678</v>
      </c>
      <c r="J549" s="297" t="s">
        <v>2158</v>
      </c>
      <c r="K549" s="299">
        <v>45145</v>
      </c>
      <c r="L549" s="297" t="s">
        <v>2159</v>
      </c>
      <c r="M549" s="3" t="str">
        <f>IFERROR(INDEX('SINIF GÜNLER'!$A:$C,MATCH('VERİ TABANI'!$D549,'SINIF GÜNLER'!$B:$B,0),MATCH('VERİ TABANI'!$M$1,'SINIF GÜNLER'!$A$1:$C$1,0)),"")</f>
        <v/>
      </c>
      <c r="P549" s="28" t="str">
        <f t="array" ref="P549">IFERROR(SEARCH(ÖĞRETMEN,'VERİ TABANI'!G549,1),"")</f>
        <v/>
      </c>
      <c r="Q549" s="29" t="str">
        <f t="shared" si="17"/>
        <v/>
      </c>
    </row>
    <row r="550" spans="1:17" ht="27" customHeight="1">
      <c r="A550" s="3">
        <f t="shared" si="16"/>
        <v>549</v>
      </c>
      <c r="B550" s="296">
        <v>42557</v>
      </c>
      <c r="C550" s="297" t="s">
        <v>4811</v>
      </c>
      <c r="D550" s="297" t="s">
        <v>5328</v>
      </c>
      <c r="E550" s="297" t="s">
        <v>7016</v>
      </c>
      <c r="F550" s="297" t="s">
        <v>12</v>
      </c>
      <c r="G550" s="297" t="s">
        <v>344</v>
      </c>
      <c r="H550" s="298" t="s">
        <v>2157</v>
      </c>
      <c r="I550" s="297">
        <v>5537480678</v>
      </c>
      <c r="J550" s="297" t="s">
        <v>2158</v>
      </c>
      <c r="K550" s="299">
        <v>45615</v>
      </c>
      <c r="L550" s="297" t="s">
        <v>2159</v>
      </c>
      <c r="M550" s="3" t="str">
        <f>IFERROR(INDEX('SINIF GÜNLER'!$A:$C,MATCH('VERİ TABANI'!$D550,'SINIF GÜNLER'!$B:$B,0),MATCH('VERİ TABANI'!$M$1,'SINIF GÜNLER'!$A$1:$C$1,0)),"")</f>
        <v/>
      </c>
      <c r="P550" s="28" t="str">
        <f t="array" ref="P550">IFERROR(SEARCH(ÖĞRETMEN,'VERİ TABANI'!G550,1),"")</f>
        <v/>
      </c>
      <c r="Q550" s="29" t="str">
        <f t="shared" si="17"/>
        <v/>
      </c>
    </row>
    <row r="551" spans="1:17" ht="27" customHeight="1">
      <c r="A551" s="3">
        <f t="shared" si="16"/>
        <v>550</v>
      </c>
      <c r="B551" s="296">
        <v>21671</v>
      </c>
      <c r="C551" s="297" t="s">
        <v>2337</v>
      </c>
      <c r="D551" s="297" t="s">
        <v>5327</v>
      </c>
      <c r="E551" s="297" t="s">
        <v>7006</v>
      </c>
      <c r="F551" s="297" t="s">
        <v>12</v>
      </c>
      <c r="G551" s="297" t="s">
        <v>344</v>
      </c>
      <c r="H551" s="298" t="s">
        <v>2338</v>
      </c>
      <c r="I551" s="297">
        <v>5378239462</v>
      </c>
      <c r="J551" s="297" t="s">
        <v>5273</v>
      </c>
      <c r="K551" s="299">
        <v>45161</v>
      </c>
      <c r="L551" s="297" t="s">
        <v>2339</v>
      </c>
      <c r="M551" s="3" t="str">
        <f>IFERROR(INDEX('SINIF GÜNLER'!$A:$C,MATCH('VERİ TABANI'!$D551,'SINIF GÜNLER'!$B:$B,0),MATCH('VERİ TABANI'!$M$1,'SINIF GÜNLER'!$A$1:$C$1,0)),"")</f>
        <v/>
      </c>
      <c r="P551" s="28" t="str">
        <f t="array" ref="P551">IFERROR(SEARCH(ÖĞRETMEN,'VERİ TABANI'!G551,1),"")</f>
        <v/>
      </c>
      <c r="Q551" s="29" t="str">
        <f t="shared" si="17"/>
        <v/>
      </c>
    </row>
    <row r="552" spans="1:17" ht="27" customHeight="1">
      <c r="A552" s="3">
        <f t="shared" si="16"/>
        <v>551</v>
      </c>
      <c r="B552" s="296">
        <v>42481</v>
      </c>
      <c r="C552" s="297" t="s">
        <v>4725</v>
      </c>
      <c r="D552" s="297" t="s">
        <v>5324</v>
      </c>
      <c r="E552" s="297" t="s">
        <v>3926</v>
      </c>
      <c r="F552" s="297" t="s">
        <v>20</v>
      </c>
      <c r="G552" s="297" t="s">
        <v>344</v>
      </c>
      <c r="H552" s="298" t="s">
        <v>4726</v>
      </c>
      <c r="I552" s="297">
        <v>5074370500</v>
      </c>
      <c r="J552" s="297" t="s">
        <v>4727</v>
      </c>
      <c r="K552" s="299">
        <v>45603</v>
      </c>
      <c r="L552" s="297" t="s">
        <v>4728</v>
      </c>
      <c r="M552" s="3" t="str">
        <f>IFERROR(INDEX('SINIF GÜNLER'!$A:$C,MATCH('VERİ TABANI'!$D552,'SINIF GÜNLER'!$B:$B,0),MATCH('VERİ TABANI'!$M$1,'SINIF GÜNLER'!$A$1:$C$1,0)),"")</f>
        <v/>
      </c>
      <c r="P552" s="28" t="str">
        <f t="array" ref="P552">IFERROR(SEARCH(ÖĞRETMEN,'VERİ TABANI'!G552,1),"")</f>
        <v/>
      </c>
      <c r="Q552" s="29" t="str">
        <f t="shared" si="17"/>
        <v/>
      </c>
    </row>
    <row r="553" spans="1:17" ht="27" customHeight="1">
      <c r="A553" s="3">
        <f t="shared" si="16"/>
        <v>552</v>
      </c>
      <c r="B553" s="296">
        <v>50769</v>
      </c>
      <c r="C553" s="297" t="s">
        <v>2935</v>
      </c>
      <c r="D553" s="297" t="s">
        <v>5335</v>
      </c>
      <c r="E553" s="297" t="s">
        <v>7006</v>
      </c>
      <c r="F553" s="297" t="s">
        <v>20</v>
      </c>
      <c r="G553" s="297" t="s">
        <v>344</v>
      </c>
      <c r="H553" s="298" t="s">
        <v>4726</v>
      </c>
      <c r="I553" s="297">
        <v>5074370500</v>
      </c>
      <c r="J553" s="297" t="s">
        <v>4727</v>
      </c>
      <c r="K553" s="299">
        <v>45925</v>
      </c>
      <c r="L553" s="297" t="s">
        <v>4728</v>
      </c>
      <c r="M553" s="3" t="str">
        <f>IFERROR(INDEX('SINIF GÜNLER'!$A:$C,MATCH('VERİ TABANI'!$D553,'SINIF GÜNLER'!$B:$B,0),MATCH('VERİ TABANI'!$M$1,'SINIF GÜNLER'!$A$1:$C$1,0)),"")</f>
        <v/>
      </c>
      <c r="P553" s="28" t="str">
        <f t="array" ref="P553">IFERROR(SEARCH(ÖĞRETMEN,'VERİ TABANI'!G553,1),"")</f>
        <v/>
      </c>
      <c r="Q553" s="29" t="str">
        <f t="shared" si="17"/>
        <v/>
      </c>
    </row>
    <row r="554" spans="1:17" ht="27" customHeight="1">
      <c r="A554" s="3">
        <f t="shared" si="16"/>
        <v>553</v>
      </c>
      <c r="B554" s="296">
        <v>30558</v>
      </c>
      <c r="C554" s="297" t="s">
        <v>1918</v>
      </c>
      <c r="D554" s="297" t="s">
        <v>5672</v>
      </c>
      <c r="E554" s="297" t="s">
        <v>4592</v>
      </c>
      <c r="F554" s="297" t="s">
        <v>20</v>
      </c>
      <c r="G554" s="297" t="s">
        <v>344</v>
      </c>
      <c r="H554" s="298" t="s">
        <v>1919</v>
      </c>
      <c r="I554" s="297">
        <v>5077500250</v>
      </c>
      <c r="J554" s="297" t="s">
        <v>5718</v>
      </c>
      <c r="K554" s="299">
        <v>45936</v>
      </c>
      <c r="L554" s="297" t="s">
        <v>1920</v>
      </c>
      <c r="M554" s="3" t="str">
        <f>IFERROR(INDEX('SINIF GÜNLER'!$A:$C,MATCH('VERİ TABANI'!$D554,'SINIF GÜNLER'!$B:$B,0),MATCH('VERİ TABANI'!$M$1,'SINIF GÜNLER'!$A$1:$C$1,0)),"")</f>
        <v/>
      </c>
      <c r="P554" s="28" t="str">
        <f t="array" ref="P554">IFERROR(SEARCH(ÖĞRETMEN,'VERİ TABANI'!G554,1),"")</f>
        <v/>
      </c>
      <c r="Q554" s="29" t="str">
        <f t="shared" si="17"/>
        <v/>
      </c>
    </row>
    <row r="555" spans="1:17" ht="27" customHeight="1">
      <c r="A555" s="3">
        <f t="shared" si="16"/>
        <v>554</v>
      </c>
      <c r="B555" s="296">
        <v>20678</v>
      </c>
      <c r="C555" s="297" t="s">
        <v>2855</v>
      </c>
      <c r="D555" s="297" t="s">
        <v>5444</v>
      </c>
      <c r="E555" s="297" t="s">
        <v>7006</v>
      </c>
      <c r="F555" s="297" t="s">
        <v>21</v>
      </c>
      <c r="G555" s="297" t="s">
        <v>344</v>
      </c>
      <c r="H555" s="298" t="s">
        <v>2835</v>
      </c>
      <c r="I555" s="297">
        <v>5524620488</v>
      </c>
      <c r="J555" s="297" t="s">
        <v>2836</v>
      </c>
      <c r="K555" s="299">
        <v>45359</v>
      </c>
      <c r="L555" s="297" t="s">
        <v>2837</v>
      </c>
      <c r="M555" s="3" t="str">
        <f>IFERROR(INDEX('SINIF GÜNLER'!$A:$C,MATCH('VERİ TABANI'!$D555,'SINIF GÜNLER'!$B:$B,0),MATCH('VERİ TABANI'!$M$1,'SINIF GÜNLER'!$A$1:$C$1,0)),"")</f>
        <v/>
      </c>
      <c r="P555" s="28" t="str">
        <f t="array" ref="P555">IFERROR(SEARCH(ÖĞRETMEN,'VERİ TABANI'!G555,1),"")</f>
        <v/>
      </c>
      <c r="Q555" s="29" t="str">
        <f t="shared" si="17"/>
        <v/>
      </c>
    </row>
    <row r="556" spans="1:17" ht="27" customHeight="1">
      <c r="A556" s="3">
        <f t="shared" si="16"/>
        <v>555</v>
      </c>
      <c r="B556" s="296">
        <v>50580</v>
      </c>
      <c r="C556" s="297" t="s">
        <v>5723</v>
      </c>
      <c r="D556" s="297" t="s">
        <v>5404</v>
      </c>
      <c r="E556" s="297" t="s">
        <v>7006</v>
      </c>
      <c r="F556" s="297" t="s">
        <v>21</v>
      </c>
      <c r="G556" s="297" t="s">
        <v>344</v>
      </c>
      <c r="H556" s="298" t="s">
        <v>2835</v>
      </c>
      <c r="I556" s="297">
        <v>5524620488</v>
      </c>
      <c r="J556" s="297" t="s">
        <v>2836</v>
      </c>
      <c r="K556" s="299">
        <v>45910</v>
      </c>
      <c r="L556" s="297" t="s">
        <v>2837</v>
      </c>
      <c r="M556" s="3" t="str">
        <f>IFERROR(INDEX('SINIF GÜNLER'!$A:$C,MATCH('VERİ TABANI'!$D556,'SINIF GÜNLER'!$B:$B,0),MATCH('VERİ TABANI'!$M$1,'SINIF GÜNLER'!$A$1:$C$1,0)),"")</f>
        <v/>
      </c>
      <c r="P556" s="28" t="str">
        <f t="array" ref="P556">IFERROR(SEARCH(ÖĞRETMEN,'VERİ TABANI'!G556,1),"")</f>
        <v/>
      </c>
      <c r="Q556" s="29" t="str">
        <f t="shared" si="17"/>
        <v/>
      </c>
    </row>
    <row r="557" spans="1:17" ht="27" customHeight="1">
      <c r="A557" s="3">
        <f t="shared" si="16"/>
        <v>556</v>
      </c>
      <c r="B557" s="296">
        <v>51057</v>
      </c>
      <c r="C557" s="297" t="s">
        <v>7053</v>
      </c>
      <c r="D557" s="297" t="s">
        <v>5404</v>
      </c>
      <c r="E557" s="297" t="s">
        <v>4593</v>
      </c>
      <c r="F557" s="297" t="s">
        <v>21</v>
      </c>
      <c r="G557" s="297" t="s">
        <v>344</v>
      </c>
      <c r="H557" s="298" t="s">
        <v>2835</v>
      </c>
      <c r="I557" s="297">
        <v>5524620488</v>
      </c>
      <c r="J557" s="297" t="s">
        <v>2836</v>
      </c>
      <c r="K557" s="299">
        <v>45965</v>
      </c>
      <c r="L557" s="297" t="s">
        <v>2837</v>
      </c>
      <c r="M557" s="3" t="str">
        <f>IFERROR(INDEX('SINIF GÜNLER'!$A:$C,MATCH('VERİ TABANI'!$D557,'SINIF GÜNLER'!$B:$B,0),MATCH('VERİ TABANI'!$M$1,'SINIF GÜNLER'!$A$1:$C$1,0)),"")</f>
        <v/>
      </c>
      <c r="P557" s="28" t="str">
        <f t="array" ref="P557">IFERROR(SEARCH(ÖĞRETMEN,'VERİ TABANI'!G557,1),"")</f>
        <v/>
      </c>
      <c r="Q557" s="29" t="str">
        <f t="shared" si="17"/>
        <v/>
      </c>
    </row>
    <row r="558" spans="1:17" ht="27" customHeight="1">
      <c r="A558" s="3">
        <f t="shared" si="16"/>
        <v>557</v>
      </c>
      <c r="B558" s="296">
        <v>50796</v>
      </c>
      <c r="C558" s="297" t="s">
        <v>5724</v>
      </c>
      <c r="D558" s="297" t="s">
        <v>5344</v>
      </c>
      <c r="E558" s="297" t="s">
        <v>7016</v>
      </c>
      <c r="F558" s="297" t="s">
        <v>21</v>
      </c>
      <c r="G558" s="297" t="s">
        <v>344</v>
      </c>
      <c r="H558" s="298" t="s">
        <v>2835</v>
      </c>
      <c r="I558" s="297">
        <v>5524620488</v>
      </c>
      <c r="J558" s="297" t="s">
        <v>2836</v>
      </c>
      <c r="K558" s="299">
        <v>45929</v>
      </c>
      <c r="L558" s="297" t="s">
        <v>2837</v>
      </c>
      <c r="M558" s="3" t="str">
        <f>IFERROR(INDEX('SINIF GÜNLER'!$A:$C,MATCH('VERİ TABANI'!$D558,'SINIF GÜNLER'!$B:$B,0),MATCH('VERİ TABANI'!$M$1,'SINIF GÜNLER'!$A$1:$C$1,0)),"")</f>
        <v/>
      </c>
      <c r="P558" s="28" t="str">
        <f t="array" ref="P558">IFERROR(SEARCH(ÖĞRETMEN,'VERİ TABANI'!G558,1),"")</f>
        <v/>
      </c>
      <c r="Q558" s="29" t="str">
        <f t="shared" si="17"/>
        <v/>
      </c>
    </row>
    <row r="559" spans="1:17" ht="27" customHeight="1">
      <c r="A559" s="3">
        <f t="shared" si="16"/>
        <v>558</v>
      </c>
      <c r="B559" s="296">
        <v>41011</v>
      </c>
      <c r="C559" s="297" t="s">
        <v>3305</v>
      </c>
      <c r="D559" s="297" t="s">
        <v>3956</v>
      </c>
      <c r="E559" s="297" t="s">
        <v>4592</v>
      </c>
      <c r="F559" s="297" t="s">
        <v>21</v>
      </c>
      <c r="G559" s="297" t="s">
        <v>344</v>
      </c>
      <c r="H559" s="298" t="s">
        <v>2835</v>
      </c>
      <c r="I559" s="297">
        <v>5524620488</v>
      </c>
      <c r="J559" s="297" t="s">
        <v>2836</v>
      </c>
      <c r="K559" s="299">
        <v>45541</v>
      </c>
      <c r="L559" s="297" t="s">
        <v>2837</v>
      </c>
      <c r="M559" s="3" t="str">
        <f>IFERROR(INDEX('SINIF GÜNLER'!$A:$C,MATCH('VERİ TABANI'!$D559,'SINIF GÜNLER'!$B:$B,0),MATCH('VERİ TABANI'!$M$1,'SINIF GÜNLER'!$A$1:$C$1,0)),"")</f>
        <v/>
      </c>
      <c r="P559" s="28" t="str">
        <f t="array" ref="P559">IFERROR(SEARCH(ÖĞRETMEN,'VERİ TABANI'!G559,1),"")</f>
        <v/>
      </c>
      <c r="Q559" s="29" t="str">
        <f t="shared" si="17"/>
        <v/>
      </c>
    </row>
    <row r="560" spans="1:17" ht="27" customHeight="1">
      <c r="A560" s="3">
        <f t="shared" si="16"/>
        <v>559</v>
      </c>
      <c r="B560" s="296">
        <v>20630</v>
      </c>
      <c r="C560" s="297" t="s">
        <v>2834</v>
      </c>
      <c r="D560" s="297" t="s">
        <v>5444</v>
      </c>
      <c r="E560" s="297" t="s">
        <v>7016</v>
      </c>
      <c r="F560" s="297" t="s">
        <v>21</v>
      </c>
      <c r="G560" s="297" t="s">
        <v>344</v>
      </c>
      <c r="H560" s="298" t="s">
        <v>2835</v>
      </c>
      <c r="I560" s="297">
        <v>5524620488</v>
      </c>
      <c r="J560" s="297" t="s">
        <v>2836</v>
      </c>
      <c r="K560" s="299">
        <v>45352</v>
      </c>
      <c r="L560" s="297" t="s">
        <v>2837</v>
      </c>
      <c r="M560" s="3" t="str">
        <f>IFERROR(INDEX('SINIF GÜNLER'!$A:$C,MATCH('VERİ TABANI'!$D560,'SINIF GÜNLER'!$B:$B,0),MATCH('VERİ TABANI'!$M$1,'SINIF GÜNLER'!$A$1:$C$1,0)),"")</f>
        <v/>
      </c>
      <c r="P560" s="28" t="str">
        <f t="array" ref="P560">IFERROR(SEARCH(ÖĞRETMEN,'VERİ TABANI'!G560,1),"")</f>
        <v/>
      </c>
      <c r="Q560" s="29" t="str">
        <f t="shared" si="17"/>
        <v/>
      </c>
    </row>
    <row r="561" spans="1:17" ht="27" customHeight="1">
      <c r="A561" s="3">
        <f t="shared" si="16"/>
        <v>560</v>
      </c>
      <c r="B561" s="296">
        <v>51372</v>
      </c>
      <c r="C561" s="297" t="s">
        <v>7708</v>
      </c>
      <c r="D561" s="297" t="s">
        <v>3956</v>
      </c>
      <c r="E561" s="297" t="s">
        <v>4592</v>
      </c>
      <c r="F561" s="297" t="s">
        <v>21</v>
      </c>
      <c r="G561" s="297" t="s">
        <v>344</v>
      </c>
      <c r="H561" s="298" t="s">
        <v>2835</v>
      </c>
      <c r="I561" s="297">
        <v>5524620488</v>
      </c>
      <c r="J561" s="297" t="s">
        <v>2836</v>
      </c>
      <c r="K561" s="299">
        <v>46078</v>
      </c>
      <c r="L561" s="297" t="s">
        <v>2837</v>
      </c>
      <c r="M561" s="3" t="str">
        <f>IFERROR(INDEX('SINIF GÜNLER'!$A:$C,MATCH('VERİ TABANI'!$D561,'SINIF GÜNLER'!$B:$B,0),MATCH('VERİ TABANI'!$M$1,'SINIF GÜNLER'!$A$1:$C$1,0)),"")</f>
        <v/>
      </c>
      <c r="P561" s="28" t="str">
        <f t="array" ref="P561">IFERROR(SEARCH(ÖĞRETMEN,'VERİ TABANI'!G561,1),"")</f>
        <v/>
      </c>
      <c r="Q561" s="29" t="str">
        <f t="shared" si="17"/>
        <v/>
      </c>
    </row>
    <row r="562" spans="1:17" ht="27" customHeight="1">
      <c r="A562" s="3">
        <f t="shared" si="16"/>
        <v>561</v>
      </c>
      <c r="B562" s="296">
        <v>50485</v>
      </c>
      <c r="C562" s="297" t="s">
        <v>5725</v>
      </c>
      <c r="D562" s="297" t="s">
        <v>5355</v>
      </c>
      <c r="E562" s="297" t="s">
        <v>3968</v>
      </c>
      <c r="F562" s="297" t="s">
        <v>12</v>
      </c>
      <c r="G562" s="297" t="s">
        <v>344</v>
      </c>
      <c r="H562" s="298" t="s">
        <v>5726</v>
      </c>
      <c r="I562" s="297">
        <v>5323996760</v>
      </c>
      <c r="J562" s="297" t="s">
        <v>5727</v>
      </c>
      <c r="K562" s="299">
        <v>45905</v>
      </c>
      <c r="L562" s="297" t="s">
        <v>5120</v>
      </c>
      <c r="M562" s="3" t="str">
        <f>IFERROR(INDEX('SINIF GÜNLER'!$A:$C,MATCH('VERİ TABANI'!$D562,'SINIF GÜNLER'!$B:$B,0),MATCH('VERİ TABANI'!$M$1,'SINIF GÜNLER'!$A$1:$C$1,0)),"")</f>
        <v/>
      </c>
      <c r="P562" s="28" t="str">
        <f t="array" ref="P562">IFERROR(SEARCH(ÖĞRETMEN,'VERİ TABANI'!G562,1),"")</f>
        <v/>
      </c>
      <c r="Q562" s="29" t="str">
        <f t="shared" si="17"/>
        <v/>
      </c>
    </row>
    <row r="563" spans="1:17" ht="27" customHeight="1">
      <c r="A563" s="3">
        <f t="shared" si="16"/>
        <v>562</v>
      </c>
      <c r="B563" s="296">
        <v>50486</v>
      </c>
      <c r="C563" s="297" t="s">
        <v>5728</v>
      </c>
      <c r="D563" s="297" t="s">
        <v>5349</v>
      </c>
      <c r="E563" s="297" t="s">
        <v>3924</v>
      </c>
      <c r="F563" s="297" t="s">
        <v>12</v>
      </c>
      <c r="G563" s="297" t="s">
        <v>344</v>
      </c>
      <c r="H563" s="298" t="s">
        <v>5726</v>
      </c>
      <c r="I563" s="297">
        <v>5323996760</v>
      </c>
      <c r="J563" s="297" t="s">
        <v>5727</v>
      </c>
      <c r="K563" s="299">
        <v>45905</v>
      </c>
      <c r="L563" s="297" t="s">
        <v>5120</v>
      </c>
      <c r="M563" s="3" t="str">
        <f>IFERROR(INDEX('SINIF GÜNLER'!$A:$C,MATCH('VERİ TABANI'!$D563,'SINIF GÜNLER'!$B:$B,0),MATCH('VERİ TABANI'!$M$1,'SINIF GÜNLER'!$A$1:$C$1,0)),"")</f>
        <v/>
      </c>
      <c r="P563" s="28" t="str">
        <f t="array" ref="P563">IFERROR(SEARCH(ÖĞRETMEN,'VERİ TABANI'!G563,1),"")</f>
        <v/>
      </c>
      <c r="Q563" s="29" t="str">
        <f t="shared" si="17"/>
        <v/>
      </c>
    </row>
    <row r="564" spans="1:17" ht="27" customHeight="1">
      <c r="A564" s="3">
        <f t="shared" si="16"/>
        <v>563</v>
      </c>
      <c r="B564" s="296">
        <v>20801</v>
      </c>
      <c r="C564" s="297" t="s">
        <v>389</v>
      </c>
      <c r="D564" s="297" t="s">
        <v>5372</v>
      </c>
      <c r="E564" s="297" t="s">
        <v>7709</v>
      </c>
      <c r="F564" s="297" t="s">
        <v>20</v>
      </c>
      <c r="G564" s="297" t="s">
        <v>344</v>
      </c>
      <c r="H564" s="298" t="s">
        <v>5726</v>
      </c>
      <c r="I564" s="297">
        <v>5323996760</v>
      </c>
      <c r="J564" s="297" t="s">
        <v>5727</v>
      </c>
      <c r="K564" s="299">
        <v>45944</v>
      </c>
      <c r="L564" s="297" t="s">
        <v>635</v>
      </c>
      <c r="M564" s="3" t="str">
        <f>IFERROR(INDEX('SINIF GÜNLER'!$A:$C,MATCH('VERİ TABANI'!$D564,'SINIF GÜNLER'!$B:$B,0),MATCH('VERİ TABANI'!$M$1,'SINIF GÜNLER'!$A$1:$C$1,0)),"")</f>
        <v/>
      </c>
      <c r="P564" s="28" t="str">
        <f t="array" ref="P564">IFERROR(SEARCH(ÖĞRETMEN,'VERİ TABANI'!G564,1),"")</f>
        <v/>
      </c>
      <c r="Q564" s="29" t="str">
        <f t="shared" si="17"/>
        <v/>
      </c>
    </row>
    <row r="565" spans="1:17" ht="27" customHeight="1">
      <c r="A565" s="3">
        <f t="shared" si="16"/>
        <v>564</v>
      </c>
      <c r="B565" s="296">
        <v>50483</v>
      </c>
      <c r="C565" s="297" t="s">
        <v>5729</v>
      </c>
      <c r="D565" s="297" t="s">
        <v>5355</v>
      </c>
      <c r="E565" s="297" t="s">
        <v>3917</v>
      </c>
      <c r="F565" s="297" t="s">
        <v>12</v>
      </c>
      <c r="G565" s="297" t="s">
        <v>344</v>
      </c>
      <c r="H565" s="298" t="s">
        <v>5726</v>
      </c>
      <c r="I565" s="297">
        <v>5323996760</v>
      </c>
      <c r="J565" s="297" t="s">
        <v>5727</v>
      </c>
      <c r="K565" s="299">
        <v>45905</v>
      </c>
      <c r="L565" s="297" t="s">
        <v>5120</v>
      </c>
      <c r="M565" s="3" t="str">
        <f>IFERROR(INDEX('SINIF GÜNLER'!$A:$C,MATCH('VERİ TABANI'!$D565,'SINIF GÜNLER'!$B:$B,0),MATCH('VERİ TABANI'!$M$1,'SINIF GÜNLER'!$A$1:$C$1,0)),"")</f>
        <v/>
      </c>
      <c r="P565" s="28" t="str">
        <f t="array" ref="P565">IFERROR(SEARCH(ÖĞRETMEN,'VERİ TABANI'!G565,1),"")</f>
        <v/>
      </c>
      <c r="Q565" s="29" t="str">
        <f t="shared" si="17"/>
        <v/>
      </c>
    </row>
    <row r="566" spans="1:17" ht="27" customHeight="1">
      <c r="A566" s="3">
        <f t="shared" si="16"/>
        <v>565</v>
      </c>
      <c r="B566" s="296">
        <v>42880</v>
      </c>
      <c r="C566" s="297" t="s">
        <v>5041</v>
      </c>
      <c r="D566" s="297" t="s">
        <v>5369</v>
      </c>
      <c r="E566" s="297" t="s">
        <v>3915</v>
      </c>
      <c r="F566" s="297" t="s">
        <v>21</v>
      </c>
      <c r="G566" s="297" t="s">
        <v>344</v>
      </c>
      <c r="H566" s="298" t="s">
        <v>7710</v>
      </c>
      <c r="I566" s="297">
        <v>5073473950</v>
      </c>
      <c r="J566" s="297" t="s">
        <v>7711</v>
      </c>
      <c r="K566" s="299">
        <v>46058</v>
      </c>
      <c r="L566" s="297" t="s">
        <v>7712</v>
      </c>
      <c r="M566" s="3" t="str">
        <f>IFERROR(INDEX('SINIF GÜNLER'!$A:$C,MATCH('VERİ TABANI'!$D566,'SINIF GÜNLER'!$B:$B,0),MATCH('VERİ TABANI'!$M$1,'SINIF GÜNLER'!$A$1:$C$1,0)),"")</f>
        <v/>
      </c>
      <c r="P566" s="28" t="str">
        <f t="array" ref="P566">IFERROR(SEARCH(ÖĞRETMEN,'VERİ TABANI'!G566,1),"")</f>
        <v/>
      </c>
      <c r="Q566" s="29" t="str">
        <f t="shared" si="17"/>
        <v/>
      </c>
    </row>
    <row r="567" spans="1:17" ht="27" customHeight="1">
      <c r="A567" s="3">
        <f t="shared" si="16"/>
        <v>566</v>
      </c>
      <c r="B567" s="296">
        <v>41840</v>
      </c>
      <c r="C567" s="297" t="s">
        <v>4353</v>
      </c>
      <c r="D567" s="297" t="s">
        <v>5381</v>
      </c>
      <c r="E567" s="297" t="s">
        <v>7016</v>
      </c>
      <c r="F567" s="297" t="s">
        <v>1821</v>
      </c>
      <c r="G567" s="297" t="s">
        <v>344</v>
      </c>
      <c r="H567" s="298" t="s">
        <v>4351</v>
      </c>
      <c r="I567" s="297">
        <v>5337279788</v>
      </c>
      <c r="J567" s="297" t="s">
        <v>7713</v>
      </c>
      <c r="K567" s="299">
        <v>45559</v>
      </c>
      <c r="L567" s="297" t="s">
        <v>4352</v>
      </c>
      <c r="M567" s="3" t="str">
        <f>IFERROR(INDEX('SINIF GÜNLER'!$A:$C,MATCH('VERİ TABANI'!$D567,'SINIF GÜNLER'!$B:$B,0),MATCH('VERİ TABANI'!$M$1,'SINIF GÜNLER'!$A$1:$C$1,0)),"")</f>
        <v/>
      </c>
      <c r="P567" s="28" t="str">
        <f t="array" ref="P567">IFERROR(SEARCH(ÖĞRETMEN,'VERİ TABANI'!G567,1),"")</f>
        <v/>
      </c>
      <c r="Q567" s="29" t="str">
        <f t="shared" si="17"/>
        <v/>
      </c>
    </row>
    <row r="568" spans="1:17" ht="27" customHeight="1">
      <c r="A568" s="3">
        <f t="shared" si="16"/>
        <v>567</v>
      </c>
      <c r="B568" s="296">
        <v>51279</v>
      </c>
      <c r="C568" s="297" t="s">
        <v>7714</v>
      </c>
      <c r="D568" s="297" t="s">
        <v>5382</v>
      </c>
      <c r="E568" s="297" t="s">
        <v>3915</v>
      </c>
      <c r="F568" s="297" t="s">
        <v>27</v>
      </c>
      <c r="G568" s="297" t="s">
        <v>344</v>
      </c>
      <c r="H568" s="298" t="s">
        <v>7715</v>
      </c>
      <c r="I568" s="297">
        <v>5325093642</v>
      </c>
      <c r="J568" s="297" t="s">
        <v>7716</v>
      </c>
      <c r="K568" s="299">
        <v>46016</v>
      </c>
      <c r="L568" s="297" t="s">
        <v>7717</v>
      </c>
      <c r="M568" s="3" t="str">
        <f>IFERROR(INDEX('SINIF GÜNLER'!$A:$C,MATCH('VERİ TABANI'!$D568,'SINIF GÜNLER'!$B:$B,0),MATCH('VERİ TABANI'!$M$1,'SINIF GÜNLER'!$A$1:$C$1,0)),"")</f>
        <v/>
      </c>
      <c r="P568" s="28" t="str">
        <f t="array" ref="P568">IFERROR(SEARCH(ÖĞRETMEN,'VERİ TABANI'!G568,1),"")</f>
        <v/>
      </c>
      <c r="Q568" s="29" t="str">
        <f t="shared" si="17"/>
        <v/>
      </c>
    </row>
    <row r="569" spans="1:17" ht="27" customHeight="1">
      <c r="A569" s="3">
        <f t="shared" si="16"/>
        <v>568</v>
      </c>
      <c r="B569" s="296">
        <v>50230</v>
      </c>
      <c r="C569" s="297" t="s">
        <v>5730</v>
      </c>
      <c r="D569" s="297" t="s">
        <v>5330</v>
      </c>
      <c r="E569" s="297" t="s">
        <v>3912</v>
      </c>
      <c r="F569" s="297" t="s">
        <v>21</v>
      </c>
      <c r="G569" s="297" t="s">
        <v>344</v>
      </c>
      <c r="H569" s="298" t="s">
        <v>5731</v>
      </c>
      <c r="I569" s="297">
        <v>5363389637</v>
      </c>
      <c r="J569" s="297" t="s">
        <v>5732</v>
      </c>
      <c r="K569" s="299">
        <v>45877</v>
      </c>
      <c r="L569" s="297" t="s">
        <v>5733</v>
      </c>
      <c r="M569" s="3" t="str">
        <f>IFERROR(INDEX('SINIF GÜNLER'!$A:$C,MATCH('VERİ TABANI'!$D569,'SINIF GÜNLER'!$B:$B,0),MATCH('VERİ TABANI'!$M$1,'SINIF GÜNLER'!$A$1:$C$1,0)),"")</f>
        <v/>
      </c>
      <c r="P569" s="28" t="str">
        <f t="array" ref="P569">IFERROR(SEARCH(ÖĞRETMEN,'VERİ TABANI'!G569,1),"")</f>
        <v/>
      </c>
      <c r="Q569" s="29" t="str">
        <f t="shared" si="17"/>
        <v/>
      </c>
    </row>
    <row r="570" spans="1:17" ht="27" customHeight="1">
      <c r="A570" s="3">
        <f t="shared" si="16"/>
        <v>569</v>
      </c>
      <c r="B570" s="296">
        <v>50722</v>
      </c>
      <c r="C570" s="297" t="s">
        <v>5735</v>
      </c>
      <c r="D570" s="297" t="s">
        <v>5382</v>
      </c>
      <c r="E570" s="297" t="s">
        <v>4593</v>
      </c>
      <c r="F570" s="297" t="s">
        <v>12</v>
      </c>
      <c r="G570" s="297" t="s">
        <v>344</v>
      </c>
      <c r="H570" s="298" t="s">
        <v>5736</v>
      </c>
      <c r="I570" s="297">
        <v>5455078577</v>
      </c>
      <c r="J570" s="297" t="s">
        <v>5737</v>
      </c>
      <c r="K570" s="299">
        <v>45922</v>
      </c>
      <c r="L570" s="297" t="s">
        <v>5738</v>
      </c>
      <c r="M570" s="3" t="str">
        <f>IFERROR(INDEX('SINIF GÜNLER'!$A:$C,MATCH('VERİ TABANI'!$D570,'SINIF GÜNLER'!$B:$B,0),MATCH('VERİ TABANI'!$M$1,'SINIF GÜNLER'!$A$1:$C$1,0)),"")</f>
        <v/>
      </c>
      <c r="P570" s="28" t="str">
        <f t="array" ref="P570">IFERROR(SEARCH(ÖĞRETMEN,'VERİ TABANI'!G570,1),"")</f>
        <v/>
      </c>
      <c r="Q570" s="29" t="str">
        <f t="shared" si="17"/>
        <v/>
      </c>
    </row>
    <row r="571" spans="1:17" ht="27" customHeight="1">
      <c r="A571" s="3">
        <f t="shared" si="16"/>
        <v>570</v>
      </c>
      <c r="B571" s="296">
        <v>30170</v>
      </c>
      <c r="C571" s="297" t="s">
        <v>2218</v>
      </c>
      <c r="D571" s="297" t="s">
        <v>5331</v>
      </c>
      <c r="E571" s="297" t="s">
        <v>4593</v>
      </c>
      <c r="F571" s="297" t="s">
        <v>12</v>
      </c>
      <c r="G571" s="297" t="s">
        <v>344</v>
      </c>
      <c r="H571" s="298" t="s">
        <v>5736</v>
      </c>
      <c r="I571" s="297">
        <v>5455078577</v>
      </c>
      <c r="J571" s="297" t="s">
        <v>5737</v>
      </c>
      <c r="K571" s="299">
        <v>45995</v>
      </c>
      <c r="L571" s="297" t="s">
        <v>5738</v>
      </c>
      <c r="M571" s="3" t="str">
        <f>IFERROR(INDEX('SINIF GÜNLER'!$A:$C,MATCH('VERİ TABANI'!$D571,'SINIF GÜNLER'!$B:$B,0),MATCH('VERİ TABANI'!$M$1,'SINIF GÜNLER'!$A$1:$C$1,0)),"")</f>
        <v/>
      </c>
      <c r="P571" s="28" t="str">
        <f t="array" ref="P571">IFERROR(SEARCH(ÖĞRETMEN,'VERİ TABANI'!G571,1),"")</f>
        <v/>
      </c>
      <c r="Q571" s="29" t="str">
        <f t="shared" si="17"/>
        <v/>
      </c>
    </row>
    <row r="572" spans="1:17" ht="27" customHeight="1">
      <c r="A572" s="3">
        <f t="shared" si="16"/>
        <v>571</v>
      </c>
      <c r="B572" s="296">
        <v>60028</v>
      </c>
      <c r="C572" s="297" t="s">
        <v>7718</v>
      </c>
      <c r="D572" s="297"/>
      <c r="E572" s="297"/>
      <c r="F572" s="297" t="s">
        <v>12</v>
      </c>
      <c r="G572" s="297" t="s">
        <v>344</v>
      </c>
      <c r="H572" s="298" t="s">
        <v>5736</v>
      </c>
      <c r="I572" s="297">
        <v>5455078577</v>
      </c>
      <c r="J572" s="297" t="s">
        <v>5737</v>
      </c>
      <c r="K572" s="299">
        <v>46115</v>
      </c>
      <c r="L572" s="297" t="s">
        <v>5738</v>
      </c>
      <c r="M572" s="3" t="str">
        <f>IFERROR(INDEX('SINIF GÜNLER'!$A:$C,MATCH('VERİ TABANI'!$D572,'SINIF GÜNLER'!$B:$B,0),MATCH('VERİ TABANI'!$M$1,'SINIF GÜNLER'!$A$1:$C$1,0)),"")</f>
        <v/>
      </c>
      <c r="P572" s="28" t="str">
        <f t="array" ref="P572">IFERROR(SEARCH(ÖĞRETMEN,'VERİ TABANI'!G572,1),"")</f>
        <v/>
      </c>
      <c r="Q572" s="29" t="str">
        <f t="shared" si="17"/>
        <v/>
      </c>
    </row>
    <row r="573" spans="1:17" ht="27" customHeight="1">
      <c r="A573" s="3">
        <f t="shared" si="16"/>
        <v>572</v>
      </c>
      <c r="B573" s="296">
        <v>50400</v>
      </c>
      <c r="C573" s="297" t="s">
        <v>5734</v>
      </c>
      <c r="D573" s="297" t="s">
        <v>5330</v>
      </c>
      <c r="E573" s="297" t="s">
        <v>7104</v>
      </c>
      <c r="F573" s="297" t="s">
        <v>12</v>
      </c>
      <c r="G573" s="297" t="s">
        <v>344</v>
      </c>
      <c r="H573" s="298" t="s">
        <v>5736</v>
      </c>
      <c r="I573" s="297">
        <v>5455078577</v>
      </c>
      <c r="J573" s="297" t="s">
        <v>5737</v>
      </c>
      <c r="K573" s="299">
        <v>45996</v>
      </c>
      <c r="L573" s="297" t="s">
        <v>5738</v>
      </c>
      <c r="M573" s="3" t="str">
        <f>IFERROR(INDEX('SINIF GÜNLER'!$A:$C,MATCH('VERİ TABANI'!$D573,'SINIF GÜNLER'!$B:$B,0),MATCH('VERİ TABANI'!$M$1,'SINIF GÜNLER'!$A$1:$C$1,0)),"")</f>
        <v/>
      </c>
      <c r="P573" s="28" t="str">
        <f t="array" ref="P573">IFERROR(SEARCH(ÖĞRETMEN,'VERİ TABANI'!G573,1),"")</f>
        <v/>
      </c>
      <c r="Q573" s="29" t="str">
        <f t="shared" si="17"/>
        <v/>
      </c>
    </row>
    <row r="574" spans="1:17" ht="27" customHeight="1">
      <c r="A574" s="3">
        <f t="shared" si="16"/>
        <v>573</v>
      </c>
      <c r="B574" s="296">
        <v>50346</v>
      </c>
      <c r="C574" s="297" t="s">
        <v>5739</v>
      </c>
      <c r="D574" s="297" t="s">
        <v>5355</v>
      </c>
      <c r="E574" s="297" t="s">
        <v>3968</v>
      </c>
      <c r="F574" s="297" t="s">
        <v>19</v>
      </c>
      <c r="G574" s="297" t="s">
        <v>344</v>
      </c>
      <c r="H574" s="298" t="s">
        <v>2163</v>
      </c>
      <c r="I574" s="297">
        <v>5347993020</v>
      </c>
      <c r="J574" s="297" t="s">
        <v>2164</v>
      </c>
      <c r="K574" s="299">
        <v>45894</v>
      </c>
      <c r="L574" s="297" t="s">
        <v>2165</v>
      </c>
      <c r="M574" s="3" t="str">
        <f>IFERROR(INDEX('SINIF GÜNLER'!$A:$C,MATCH('VERİ TABANI'!$D574,'SINIF GÜNLER'!$B:$B,0),MATCH('VERİ TABANI'!$M$1,'SINIF GÜNLER'!$A$1:$C$1,0)),"")</f>
        <v/>
      </c>
      <c r="P574" s="28" t="str">
        <f t="array" ref="P574">IFERROR(SEARCH(ÖĞRETMEN,'VERİ TABANI'!G574,1),"")</f>
        <v/>
      </c>
      <c r="Q574" s="29" t="str">
        <f t="shared" si="17"/>
        <v/>
      </c>
    </row>
    <row r="575" spans="1:17" ht="27" customHeight="1">
      <c r="A575" s="3">
        <f t="shared" si="16"/>
        <v>574</v>
      </c>
      <c r="B575" s="296">
        <v>30381</v>
      </c>
      <c r="C575" s="297" t="s">
        <v>2166</v>
      </c>
      <c r="D575" s="297" t="s">
        <v>5454</v>
      </c>
      <c r="E575" s="297" t="s">
        <v>7006</v>
      </c>
      <c r="F575" s="297" t="s">
        <v>19</v>
      </c>
      <c r="G575" s="297" t="s">
        <v>344</v>
      </c>
      <c r="H575" s="298" t="s">
        <v>2163</v>
      </c>
      <c r="I575" s="297">
        <v>5347993020</v>
      </c>
      <c r="J575" s="297" t="s">
        <v>2164</v>
      </c>
      <c r="K575" s="299">
        <v>45167</v>
      </c>
      <c r="L575" s="297" t="s">
        <v>2165</v>
      </c>
      <c r="M575" s="3" t="str">
        <f>IFERROR(INDEX('SINIF GÜNLER'!$A:$C,MATCH('VERİ TABANI'!$D575,'SINIF GÜNLER'!$B:$B,0),MATCH('VERİ TABANI'!$M$1,'SINIF GÜNLER'!$A$1:$C$1,0)),"")</f>
        <v/>
      </c>
      <c r="P575" s="28" t="str">
        <f t="array" ref="P575">IFERROR(SEARCH(ÖĞRETMEN,'VERİ TABANI'!G575,1),"")</f>
        <v/>
      </c>
      <c r="Q575" s="29" t="str">
        <f t="shared" si="17"/>
        <v/>
      </c>
    </row>
    <row r="576" spans="1:17" ht="27" customHeight="1">
      <c r="A576" s="3">
        <f t="shared" si="16"/>
        <v>575</v>
      </c>
      <c r="B576" s="296">
        <v>50339</v>
      </c>
      <c r="C576" s="297" t="s">
        <v>4150</v>
      </c>
      <c r="D576" s="297" t="s">
        <v>5427</v>
      </c>
      <c r="E576" s="297" t="s">
        <v>3924</v>
      </c>
      <c r="F576" s="297" t="s">
        <v>12</v>
      </c>
      <c r="G576" s="297" t="s">
        <v>344</v>
      </c>
      <c r="H576" s="298" t="s">
        <v>5740</v>
      </c>
      <c r="I576" s="297">
        <v>5459204117</v>
      </c>
      <c r="J576" s="297" t="s">
        <v>5741</v>
      </c>
      <c r="K576" s="299">
        <v>45892</v>
      </c>
      <c r="L576" s="297" t="s">
        <v>5742</v>
      </c>
      <c r="M576" s="3" t="str">
        <f>IFERROR(INDEX('SINIF GÜNLER'!$A:$C,MATCH('VERİ TABANI'!$D576,'SINIF GÜNLER'!$B:$B,0),MATCH('VERİ TABANI'!$M$1,'SINIF GÜNLER'!$A$1:$C$1,0)),"")</f>
        <v/>
      </c>
      <c r="P576" s="28" t="str">
        <f t="array" ref="P576">IFERROR(SEARCH(ÖĞRETMEN,'VERİ TABANI'!G576,1),"")</f>
        <v/>
      </c>
      <c r="Q576" s="29" t="str">
        <f t="shared" si="17"/>
        <v/>
      </c>
    </row>
    <row r="577" spans="1:17" ht="27" customHeight="1">
      <c r="A577" s="3">
        <f t="shared" si="16"/>
        <v>576</v>
      </c>
      <c r="B577" s="296">
        <v>20395</v>
      </c>
      <c r="C577" s="297" t="s">
        <v>352</v>
      </c>
      <c r="D577" s="297" t="s">
        <v>3208</v>
      </c>
      <c r="E577" s="297" t="s">
        <v>4593</v>
      </c>
      <c r="F577" s="297" t="s">
        <v>12</v>
      </c>
      <c r="G577" s="297" t="s">
        <v>344</v>
      </c>
      <c r="H577" s="298" t="s">
        <v>6675</v>
      </c>
      <c r="I577" s="297">
        <v>5466281922</v>
      </c>
      <c r="J577" s="297" t="s">
        <v>6676</v>
      </c>
      <c r="K577" s="299">
        <v>46079</v>
      </c>
      <c r="L577" s="297" t="s">
        <v>6677</v>
      </c>
      <c r="M577" s="3" t="str">
        <f>IFERROR(INDEX('SINIF GÜNLER'!$A:$C,MATCH('VERİ TABANI'!$D577,'SINIF GÜNLER'!$B:$B,0),MATCH('VERİ TABANI'!$M$1,'SINIF GÜNLER'!$A$1:$C$1,0)),"")</f>
        <v>PAZARTESİ</v>
      </c>
      <c r="P577" s="28" t="str">
        <f t="array" ref="P577">IFERROR(SEARCH(ÖĞRETMEN,'VERİ TABANI'!G577,1),"")</f>
        <v/>
      </c>
      <c r="Q577" s="29" t="str">
        <f t="shared" si="17"/>
        <v/>
      </c>
    </row>
    <row r="578" spans="1:17" ht="27" customHeight="1">
      <c r="A578" s="3">
        <f t="shared" ref="A578:A641" si="18">IFERROR(IF(B578="","",ROW()-1),"")</f>
        <v>577</v>
      </c>
      <c r="B578" s="296">
        <v>30548</v>
      </c>
      <c r="C578" s="297" t="s">
        <v>2464</v>
      </c>
      <c r="D578" s="297" t="s">
        <v>5357</v>
      </c>
      <c r="E578" s="297" t="s">
        <v>3918</v>
      </c>
      <c r="F578" s="297" t="s">
        <v>20</v>
      </c>
      <c r="G578" s="297" t="s">
        <v>344</v>
      </c>
      <c r="H578" s="298" t="s">
        <v>5743</v>
      </c>
      <c r="I578" s="297">
        <v>5533344394</v>
      </c>
      <c r="J578" s="297" t="s">
        <v>5744</v>
      </c>
      <c r="K578" s="299">
        <v>45880</v>
      </c>
      <c r="L578" s="297" t="s">
        <v>5745</v>
      </c>
      <c r="M578" s="3" t="str">
        <f>IFERROR(INDEX('SINIF GÜNLER'!$A:$C,MATCH('VERİ TABANI'!$D578,'SINIF GÜNLER'!$B:$B,0),MATCH('VERİ TABANI'!$M$1,'SINIF GÜNLER'!$A$1:$C$1,0)),"")</f>
        <v/>
      </c>
      <c r="P578" s="28" t="str">
        <f t="array" ref="P578">IFERROR(SEARCH(ÖĞRETMEN,'VERİ TABANI'!G578,1),"")</f>
        <v/>
      </c>
      <c r="Q578" s="29" t="str">
        <f t="shared" si="17"/>
        <v/>
      </c>
    </row>
    <row r="579" spans="1:17" ht="27" customHeight="1">
      <c r="A579" s="3">
        <f t="shared" si="18"/>
        <v>578</v>
      </c>
      <c r="B579" s="296">
        <v>50336</v>
      </c>
      <c r="C579" s="297" t="s">
        <v>5746</v>
      </c>
      <c r="D579" s="297" t="s">
        <v>5343</v>
      </c>
      <c r="E579" s="297" t="s">
        <v>3915</v>
      </c>
      <c r="F579" s="297" t="s">
        <v>27</v>
      </c>
      <c r="G579" s="297" t="s">
        <v>344</v>
      </c>
      <c r="H579" s="298" t="s">
        <v>1151</v>
      </c>
      <c r="I579" s="297">
        <v>5310157348</v>
      </c>
      <c r="J579" s="297" t="s">
        <v>1152</v>
      </c>
      <c r="K579" s="299">
        <v>45891</v>
      </c>
      <c r="L579" s="297" t="s">
        <v>3220</v>
      </c>
      <c r="M579" s="3" t="str">
        <f>IFERROR(INDEX('SINIF GÜNLER'!$A:$C,MATCH('VERİ TABANI'!$D579,'SINIF GÜNLER'!$B:$B,0),MATCH('VERİ TABANI'!$M$1,'SINIF GÜNLER'!$A$1:$C$1,0)),"")</f>
        <v/>
      </c>
      <c r="P579" s="28" t="str">
        <f t="array" ref="P579">IFERROR(SEARCH(ÖĞRETMEN,'VERİ TABANI'!G579,1),"")</f>
        <v/>
      </c>
      <c r="Q579" s="29" t="str">
        <f t="shared" si="17"/>
        <v/>
      </c>
    </row>
    <row r="580" spans="1:17" ht="27" customHeight="1">
      <c r="A580" s="3">
        <f t="shared" si="18"/>
        <v>579</v>
      </c>
      <c r="B580" s="296">
        <v>40872</v>
      </c>
      <c r="C580" s="297" t="s">
        <v>3221</v>
      </c>
      <c r="D580" s="297" t="s">
        <v>5371</v>
      </c>
      <c r="E580" s="297" t="s">
        <v>3912</v>
      </c>
      <c r="F580" s="297" t="s">
        <v>27</v>
      </c>
      <c r="G580" s="297" t="s">
        <v>344</v>
      </c>
      <c r="H580" s="298" t="s">
        <v>1151</v>
      </c>
      <c r="I580" s="297">
        <v>5310157348</v>
      </c>
      <c r="J580" s="297" t="s">
        <v>1152</v>
      </c>
      <c r="K580" s="299">
        <v>45539</v>
      </c>
      <c r="L580" s="297" t="s">
        <v>3220</v>
      </c>
      <c r="M580" s="3" t="str">
        <f>IFERROR(INDEX('SINIF GÜNLER'!$A:$C,MATCH('VERİ TABANI'!$D580,'SINIF GÜNLER'!$B:$B,0),MATCH('VERİ TABANI'!$M$1,'SINIF GÜNLER'!$A$1:$C$1,0)),"")</f>
        <v/>
      </c>
      <c r="P580" s="28" t="str">
        <f t="array" ref="P580">IFERROR(SEARCH(ÖĞRETMEN,'VERİ TABANI'!G580,1),"")</f>
        <v/>
      </c>
      <c r="Q580" s="29" t="str">
        <f t="shared" si="17"/>
        <v/>
      </c>
    </row>
    <row r="581" spans="1:17" ht="27" customHeight="1">
      <c r="A581" s="3">
        <f t="shared" si="18"/>
        <v>580</v>
      </c>
      <c r="B581" s="296">
        <v>30760</v>
      </c>
      <c r="C581" s="297" t="s">
        <v>2387</v>
      </c>
      <c r="D581" s="297" t="s">
        <v>5373</v>
      </c>
      <c r="E581" s="297" t="s">
        <v>3915</v>
      </c>
      <c r="F581" s="297" t="s">
        <v>22</v>
      </c>
      <c r="G581" s="297" t="s">
        <v>344</v>
      </c>
      <c r="H581" s="298" t="s">
        <v>2388</v>
      </c>
      <c r="I581" s="297">
        <v>5459037212</v>
      </c>
      <c r="J581" s="297" t="s">
        <v>2389</v>
      </c>
      <c r="K581" s="299">
        <v>45195</v>
      </c>
      <c r="L581" s="297" t="s">
        <v>2390</v>
      </c>
      <c r="M581" s="3" t="str">
        <f>IFERROR(INDEX('SINIF GÜNLER'!$A:$C,MATCH('VERİ TABANI'!$D581,'SINIF GÜNLER'!$B:$B,0),MATCH('VERİ TABANI'!$M$1,'SINIF GÜNLER'!$A$1:$C$1,0)),"")</f>
        <v/>
      </c>
      <c r="P581" s="28" t="str">
        <f t="array" ref="P581">IFERROR(SEARCH(ÖĞRETMEN,'VERİ TABANI'!G581,1),"")</f>
        <v/>
      </c>
      <c r="Q581" s="29" t="str">
        <f t="shared" si="17"/>
        <v/>
      </c>
    </row>
    <row r="582" spans="1:17" ht="27" customHeight="1">
      <c r="A582" s="3">
        <f t="shared" si="18"/>
        <v>581</v>
      </c>
      <c r="B582" s="296">
        <v>41873</v>
      </c>
      <c r="C582" s="297" t="s">
        <v>4065</v>
      </c>
      <c r="D582" s="297" t="s">
        <v>5365</v>
      </c>
      <c r="E582" s="297" t="s">
        <v>3968</v>
      </c>
      <c r="F582" s="297" t="s">
        <v>22</v>
      </c>
      <c r="G582" s="297" t="s">
        <v>344</v>
      </c>
      <c r="H582" s="298" t="s">
        <v>2388</v>
      </c>
      <c r="I582" s="297">
        <v>5459037212</v>
      </c>
      <c r="J582" s="297" t="s">
        <v>2389</v>
      </c>
      <c r="K582" s="299">
        <v>45561</v>
      </c>
      <c r="L582" s="297" t="s">
        <v>2390</v>
      </c>
      <c r="M582" s="3" t="str">
        <f>IFERROR(INDEX('SINIF GÜNLER'!$A:$C,MATCH('VERİ TABANI'!$D582,'SINIF GÜNLER'!$B:$B,0),MATCH('VERİ TABANI'!$M$1,'SINIF GÜNLER'!$A$1:$C$1,0)),"")</f>
        <v/>
      </c>
      <c r="P582" s="28" t="str">
        <f t="array" ref="P582">IFERROR(SEARCH(ÖĞRETMEN,'VERİ TABANI'!G582,1),"")</f>
        <v/>
      </c>
      <c r="Q582" s="29" t="str">
        <f t="shared" si="17"/>
        <v/>
      </c>
    </row>
    <row r="583" spans="1:17" ht="27" customHeight="1">
      <c r="A583" s="3">
        <f t="shared" si="18"/>
        <v>582</v>
      </c>
      <c r="B583" s="296">
        <v>41874</v>
      </c>
      <c r="C583" s="297" t="s">
        <v>4066</v>
      </c>
      <c r="D583" s="297" t="s">
        <v>7467</v>
      </c>
      <c r="E583" s="297" t="s">
        <v>3923</v>
      </c>
      <c r="F583" s="297" t="s">
        <v>22</v>
      </c>
      <c r="G583" s="297" t="s">
        <v>344</v>
      </c>
      <c r="H583" s="298" t="s">
        <v>2388</v>
      </c>
      <c r="I583" s="297">
        <v>5459037212</v>
      </c>
      <c r="J583" s="297" t="s">
        <v>2389</v>
      </c>
      <c r="K583" s="299">
        <v>45561</v>
      </c>
      <c r="L583" s="297" t="s">
        <v>2390</v>
      </c>
      <c r="M583" s="3" t="str">
        <f>IFERROR(INDEX('SINIF GÜNLER'!$A:$C,MATCH('VERİ TABANI'!$D583,'SINIF GÜNLER'!$B:$B,0),MATCH('VERİ TABANI'!$M$1,'SINIF GÜNLER'!$A$1:$C$1,0)),"")</f>
        <v/>
      </c>
      <c r="P583" s="28" t="str">
        <f t="array" ref="P583">IFERROR(SEARCH(ÖĞRETMEN,'VERİ TABANI'!G583,1),"")</f>
        <v/>
      </c>
      <c r="Q583" s="29" t="str">
        <f t="shared" si="17"/>
        <v/>
      </c>
    </row>
    <row r="584" spans="1:17" ht="27" customHeight="1">
      <c r="A584" s="3">
        <f t="shared" si="18"/>
        <v>583</v>
      </c>
      <c r="B584" s="296">
        <v>50860</v>
      </c>
      <c r="C584" s="297" t="s">
        <v>5747</v>
      </c>
      <c r="D584" s="297" t="s">
        <v>5427</v>
      </c>
      <c r="E584" s="297" t="s">
        <v>3924</v>
      </c>
      <c r="F584" s="297" t="s">
        <v>22</v>
      </c>
      <c r="G584" s="297" t="s">
        <v>344</v>
      </c>
      <c r="H584" s="298" t="s">
        <v>2388</v>
      </c>
      <c r="I584" s="297">
        <v>5459037212</v>
      </c>
      <c r="J584" s="297" t="s">
        <v>2389</v>
      </c>
      <c r="K584" s="299">
        <v>45933</v>
      </c>
      <c r="L584" s="297" t="s">
        <v>2390</v>
      </c>
      <c r="M584" s="3" t="str">
        <f>IFERROR(INDEX('SINIF GÜNLER'!$A:$C,MATCH('VERİ TABANI'!$D584,'SINIF GÜNLER'!$B:$B,0),MATCH('VERİ TABANI'!$M$1,'SINIF GÜNLER'!$A$1:$C$1,0)),"")</f>
        <v/>
      </c>
      <c r="P584" s="28" t="str">
        <f t="array" ref="P584">IFERROR(SEARCH(ÖĞRETMEN,'VERİ TABANI'!G584,1),"")</f>
        <v/>
      </c>
      <c r="Q584" s="29" t="str">
        <f t="shared" ref="Q584:Q647" si="19">IF(P584="","",ROW())</f>
        <v/>
      </c>
    </row>
    <row r="585" spans="1:17" ht="27" customHeight="1">
      <c r="A585" s="3">
        <f t="shared" si="18"/>
        <v>584</v>
      </c>
      <c r="B585" s="296">
        <v>50068</v>
      </c>
      <c r="C585" s="297" t="s">
        <v>5748</v>
      </c>
      <c r="D585" s="297" t="s">
        <v>5394</v>
      </c>
      <c r="E585" s="297" t="s">
        <v>4592</v>
      </c>
      <c r="F585" s="297" t="s">
        <v>1821</v>
      </c>
      <c r="G585" s="297" t="s">
        <v>344</v>
      </c>
      <c r="H585" s="298" t="s">
        <v>2559</v>
      </c>
      <c r="I585" s="297">
        <v>5466429700</v>
      </c>
      <c r="J585" s="297" t="s">
        <v>2560</v>
      </c>
      <c r="K585" s="299">
        <v>45792</v>
      </c>
      <c r="L585" s="297" t="s">
        <v>7719</v>
      </c>
      <c r="M585" s="3" t="str">
        <f>IFERROR(INDEX('SINIF GÜNLER'!$A:$C,MATCH('VERİ TABANI'!$D585,'SINIF GÜNLER'!$B:$B,0),MATCH('VERİ TABANI'!$M$1,'SINIF GÜNLER'!$A$1:$C$1,0)),"")</f>
        <v/>
      </c>
      <c r="P585" s="28" t="str">
        <f t="array" ref="P585">IFERROR(SEARCH(ÖĞRETMEN,'VERİ TABANI'!G585,1),"")</f>
        <v/>
      </c>
      <c r="Q585" s="29" t="str">
        <f t="shared" si="19"/>
        <v/>
      </c>
    </row>
    <row r="586" spans="1:17" ht="27" customHeight="1">
      <c r="A586" s="3">
        <f t="shared" si="18"/>
        <v>585</v>
      </c>
      <c r="B586" s="296">
        <v>60024</v>
      </c>
      <c r="C586" s="297" t="s">
        <v>7720</v>
      </c>
      <c r="D586" s="297"/>
      <c r="E586" s="297"/>
      <c r="F586" s="297" t="s">
        <v>12</v>
      </c>
      <c r="G586" s="297" t="s">
        <v>344</v>
      </c>
      <c r="H586" s="298" t="s">
        <v>2559</v>
      </c>
      <c r="I586" s="297">
        <v>5466429700</v>
      </c>
      <c r="J586" s="297" t="s">
        <v>2560</v>
      </c>
      <c r="K586" s="299">
        <v>46106</v>
      </c>
      <c r="L586" s="297" t="s">
        <v>7719</v>
      </c>
      <c r="M586" s="3" t="str">
        <f>IFERROR(INDEX('SINIF GÜNLER'!$A:$C,MATCH('VERİ TABANI'!$D586,'SINIF GÜNLER'!$B:$B,0),MATCH('VERİ TABANI'!$M$1,'SINIF GÜNLER'!$A$1:$C$1,0)),"")</f>
        <v/>
      </c>
      <c r="P586" s="28" t="str">
        <f t="array" ref="P586">IFERROR(SEARCH(ÖĞRETMEN,'VERİ TABANI'!G586,1),"")</f>
        <v/>
      </c>
      <c r="Q586" s="29" t="str">
        <f t="shared" si="19"/>
        <v/>
      </c>
    </row>
    <row r="587" spans="1:17" ht="27" customHeight="1">
      <c r="A587" s="3">
        <f t="shared" si="18"/>
        <v>586</v>
      </c>
      <c r="B587" s="296">
        <v>42715</v>
      </c>
      <c r="C587" s="297" t="s">
        <v>5256</v>
      </c>
      <c r="D587" s="297" t="s">
        <v>5330</v>
      </c>
      <c r="E587" s="297" t="s">
        <v>3915</v>
      </c>
      <c r="F587" s="297" t="s">
        <v>1821</v>
      </c>
      <c r="G587" s="297" t="s">
        <v>344</v>
      </c>
      <c r="H587" s="298" t="s">
        <v>2559</v>
      </c>
      <c r="I587" s="297">
        <v>5466429700</v>
      </c>
      <c r="J587" s="297" t="s">
        <v>2560</v>
      </c>
      <c r="K587" s="299">
        <v>45932</v>
      </c>
      <c r="L587" s="297" t="s">
        <v>7719</v>
      </c>
      <c r="M587" s="3" t="str">
        <f>IFERROR(INDEX('SINIF GÜNLER'!$A:$C,MATCH('VERİ TABANI'!$D587,'SINIF GÜNLER'!$B:$B,0),MATCH('VERİ TABANI'!$M$1,'SINIF GÜNLER'!$A$1:$C$1,0)),"")</f>
        <v/>
      </c>
      <c r="P587" s="28" t="str">
        <f t="array" ref="P587">IFERROR(SEARCH(ÖĞRETMEN,'VERİ TABANI'!G587,1),"")</f>
        <v/>
      </c>
      <c r="Q587" s="29" t="str">
        <f t="shared" si="19"/>
        <v/>
      </c>
    </row>
    <row r="588" spans="1:17" ht="27" customHeight="1">
      <c r="A588" s="3">
        <f t="shared" si="18"/>
        <v>587</v>
      </c>
      <c r="B588" s="296">
        <v>51126</v>
      </c>
      <c r="C588" s="297" t="s">
        <v>7054</v>
      </c>
      <c r="D588" s="297" t="s">
        <v>5404</v>
      </c>
      <c r="E588" s="297" t="s">
        <v>3926</v>
      </c>
      <c r="F588" s="297" t="s">
        <v>1821</v>
      </c>
      <c r="G588" s="297" t="s">
        <v>344</v>
      </c>
      <c r="H588" s="298" t="s">
        <v>7055</v>
      </c>
      <c r="I588" s="297">
        <v>5448754160</v>
      </c>
      <c r="J588" s="297" t="s">
        <v>7056</v>
      </c>
      <c r="K588" s="299">
        <v>45982</v>
      </c>
      <c r="L588" s="297" t="s">
        <v>7057</v>
      </c>
      <c r="M588" s="3" t="str">
        <f>IFERROR(INDEX('SINIF GÜNLER'!$A:$C,MATCH('VERİ TABANI'!$D588,'SINIF GÜNLER'!$B:$B,0),MATCH('VERİ TABANI'!$M$1,'SINIF GÜNLER'!$A$1:$C$1,0)),"")</f>
        <v/>
      </c>
      <c r="P588" s="28" t="str">
        <f t="array" ref="P588">IFERROR(SEARCH(ÖĞRETMEN,'VERİ TABANI'!G588,1),"")</f>
        <v/>
      </c>
      <c r="Q588" s="29" t="str">
        <f t="shared" si="19"/>
        <v/>
      </c>
    </row>
    <row r="589" spans="1:17" ht="27" customHeight="1">
      <c r="A589" s="3">
        <f t="shared" si="18"/>
        <v>588</v>
      </c>
      <c r="B589" s="296">
        <v>41343</v>
      </c>
      <c r="C589" s="297" t="s">
        <v>4419</v>
      </c>
      <c r="D589" s="297" t="s">
        <v>5328</v>
      </c>
      <c r="E589" s="297" t="s">
        <v>7478</v>
      </c>
      <c r="F589" s="297" t="s">
        <v>12</v>
      </c>
      <c r="G589" s="297" t="s">
        <v>344</v>
      </c>
      <c r="H589" s="298" t="s">
        <v>5749</v>
      </c>
      <c r="I589" s="297">
        <v>5388985868</v>
      </c>
      <c r="J589" s="297" t="s">
        <v>5750</v>
      </c>
      <c r="K589" s="299">
        <v>45992</v>
      </c>
      <c r="L589" s="297" t="s">
        <v>5751</v>
      </c>
      <c r="M589" s="3" t="str">
        <f>IFERROR(INDEX('SINIF GÜNLER'!$A:$C,MATCH('VERİ TABANI'!$D589,'SINIF GÜNLER'!$B:$B,0),MATCH('VERİ TABANI'!$M$1,'SINIF GÜNLER'!$A$1:$C$1,0)),"")</f>
        <v/>
      </c>
      <c r="P589" s="28" t="str">
        <f t="array" ref="P589">IFERROR(SEARCH(ÖĞRETMEN,'VERİ TABANI'!G589,1),"")</f>
        <v/>
      </c>
      <c r="Q589" s="29" t="str">
        <f t="shared" si="19"/>
        <v/>
      </c>
    </row>
    <row r="590" spans="1:17" ht="27" customHeight="1">
      <c r="A590" s="3">
        <f t="shared" si="18"/>
        <v>589</v>
      </c>
      <c r="B590" s="296">
        <v>51199</v>
      </c>
      <c r="C590" s="297" t="s">
        <v>7721</v>
      </c>
      <c r="D590" s="297" t="s">
        <v>5555</v>
      </c>
      <c r="E590" s="297" t="s">
        <v>4593</v>
      </c>
      <c r="F590" s="297" t="s">
        <v>498</v>
      </c>
      <c r="G590" s="297" t="s">
        <v>344</v>
      </c>
      <c r="H590" s="298" t="s">
        <v>1261</v>
      </c>
      <c r="I590" s="297">
        <v>5053334888</v>
      </c>
      <c r="J590" s="297" t="s">
        <v>1262</v>
      </c>
      <c r="K590" s="299">
        <v>46000</v>
      </c>
      <c r="L590" s="297" t="s">
        <v>807</v>
      </c>
      <c r="M590" s="3" t="str">
        <f>IFERROR(INDEX('SINIF GÜNLER'!$A:$C,MATCH('VERİ TABANI'!$D590,'SINIF GÜNLER'!$B:$B,0),MATCH('VERİ TABANI'!$M$1,'SINIF GÜNLER'!$A$1:$C$1,0)),"")</f>
        <v/>
      </c>
      <c r="P590" s="28" t="str">
        <f t="array" ref="P590">IFERROR(SEARCH(ÖĞRETMEN,'VERİ TABANI'!G590,1),"")</f>
        <v/>
      </c>
      <c r="Q590" s="29" t="str">
        <f t="shared" si="19"/>
        <v/>
      </c>
    </row>
    <row r="591" spans="1:17" ht="27" customHeight="1">
      <c r="A591" s="3">
        <f t="shared" si="18"/>
        <v>590</v>
      </c>
      <c r="B591" s="296">
        <v>40997</v>
      </c>
      <c r="C591" s="297" t="s">
        <v>3277</v>
      </c>
      <c r="D591" s="297" t="s">
        <v>5547</v>
      </c>
      <c r="E591" s="297" t="s">
        <v>4593</v>
      </c>
      <c r="F591" s="297" t="s">
        <v>498</v>
      </c>
      <c r="G591" s="297" t="s">
        <v>344</v>
      </c>
      <c r="H591" s="298" t="s">
        <v>1261</v>
      </c>
      <c r="I591" s="297">
        <v>5053334888</v>
      </c>
      <c r="J591" s="297" t="s">
        <v>1262</v>
      </c>
      <c r="K591" s="299">
        <v>45540</v>
      </c>
      <c r="L591" s="297" t="s">
        <v>807</v>
      </c>
      <c r="M591" s="3" t="str">
        <f>IFERROR(INDEX('SINIF GÜNLER'!$A:$C,MATCH('VERİ TABANI'!$D591,'SINIF GÜNLER'!$B:$B,0),MATCH('VERİ TABANI'!$M$1,'SINIF GÜNLER'!$A$1:$C$1,0)),"")</f>
        <v/>
      </c>
      <c r="P591" s="28" t="str">
        <f t="array" ref="P591">IFERROR(SEARCH(ÖĞRETMEN,'VERİ TABANI'!G591,1),"")</f>
        <v/>
      </c>
      <c r="Q591" s="29" t="str">
        <f t="shared" si="19"/>
        <v/>
      </c>
    </row>
    <row r="592" spans="1:17" ht="27" customHeight="1">
      <c r="A592" s="3">
        <f t="shared" si="18"/>
        <v>591</v>
      </c>
      <c r="B592" s="296">
        <v>20786</v>
      </c>
      <c r="C592" s="297" t="s">
        <v>383</v>
      </c>
      <c r="D592" s="297" t="s">
        <v>5554</v>
      </c>
      <c r="E592" s="297" t="s">
        <v>4593</v>
      </c>
      <c r="F592" s="297" t="s">
        <v>498</v>
      </c>
      <c r="G592" s="297" t="s">
        <v>344</v>
      </c>
      <c r="H592" s="298" t="s">
        <v>1261</v>
      </c>
      <c r="I592" s="297">
        <v>5053334888</v>
      </c>
      <c r="J592" s="297" t="s">
        <v>1262</v>
      </c>
      <c r="K592" s="299">
        <v>44812</v>
      </c>
      <c r="L592" s="297" t="s">
        <v>807</v>
      </c>
      <c r="M592" s="3" t="str">
        <f>IFERROR(INDEX('SINIF GÜNLER'!$A:$C,MATCH('VERİ TABANI'!$D592,'SINIF GÜNLER'!$B:$B,0),MATCH('VERİ TABANI'!$M$1,'SINIF GÜNLER'!$A$1:$C$1,0)),"")</f>
        <v/>
      </c>
      <c r="P592" s="28" t="str">
        <f t="array" ref="P592">IFERROR(SEARCH(ÖĞRETMEN,'VERİ TABANI'!G592,1),"")</f>
        <v/>
      </c>
      <c r="Q592" s="29" t="str">
        <f t="shared" si="19"/>
        <v/>
      </c>
    </row>
    <row r="593" spans="1:17" ht="27" customHeight="1">
      <c r="A593" s="3">
        <f t="shared" si="18"/>
        <v>592</v>
      </c>
      <c r="B593" s="296">
        <v>42655</v>
      </c>
      <c r="C593" s="297" t="s">
        <v>7058</v>
      </c>
      <c r="D593" s="297" t="s">
        <v>5550</v>
      </c>
      <c r="E593" s="297" t="s">
        <v>7199</v>
      </c>
      <c r="F593" s="297" t="s">
        <v>498</v>
      </c>
      <c r="G593" s="297" t="s">
        <v>344</v>
      </c>
      <c r="H593" s="298" t="s">
        <v>1261</v>
      </c>
      <c r="I593" s="297">
        <v>5053334888</v>
      </c>
      <c r="J593" s="297" t="s">
        <v>1262</v>
      </c>
      <c r="K593" s="299">
        <v>45971</v>
      </c>
      <c r="L593" s="297" t="s">
        <v>807</v>
      </c>
      <c r="M593" s="3" t="str">
        <f>IFERROR(INDEX('SINIF GÜNLER'!$A:$C,MATCH('VERİ TABANI'!$D593,'SINIF GÜNLER'!$B:$B,0),MATCH('VERİ TABANI'!$M$1,'SINIF GÜNLER'!$A$1:$C$1,0)),"")</f>
        <v/>
      </c>
      <c r="P593" s="28" t="str">
        <f t="array" ref="P593">IFERROR(SEARCH(ÖĞRETMEN,'VERİ TABANI'!G593,1),"")</f>
        <v/>
      </c>
      <c r="Q593" s="29" t="str">
        <f t="shared" si="19"/>
        <v/>
      </c>
    </row>
    <row r="594" spans="1:17" ht="27" customHeight="1">
      <c r="A594" s="3">
        <f t="shared" si="18"/>
        <v>593</v>
      </c>
      <c r="B594" s="296">
        <v>50928</v>
      </c>
      <c r="C594" s="297" t="s">
        <v>5752</v>
      </c>
      <c r="D594" s="297" t="s">
        <v>5555</v>
      </c>
      <c r="E594" s="297" t="s">
        <v>3926</v>
      </c>
      <c r="F594" s="297" t="s">
        <v>498</v>
      </c>
      <c r="G594" s="297" t="s">
        <v>344</v>
      </c>
      <c r="H594" s="298" t="s">
        <v>1261</v>
      </c>
      <c r="I594" s="297">
        <v>5053334888</v>
      </c>
      <c r="J594" s="297" t="s">
        <v>1262</v>
      </c>
      <c r="K594" s="299">
        <v>45944</v>
      </c>
      <c r="L594" s="297" t="s">
        <v>807</v>
      </c>
      <c r="M594" s="3" t="str">
        <f>IFERROR(INDEX('SINIF GÜNLER'!$A:$C,MATCH('VERİ TABANI'!$D594,'SINIF GÜNLER'!$B:$B,0),MATCH('VERİ TABANI'!$M$1,'SINIF GÜNLER'!$A$1:$C$1,0)),"")</f>
        <v/>
      </c>
      <c r="P594" s="28" t="str">
        <f t="array" ref="P594">IFERROR(SEARCH(ÖĞRETMEN,'VERİ TABANI'!G594,1),"")</f>
        <v/>
      </c>
      <c r="Q594" s="29" t="str">
        <f t="shared" si="19"/>
        <v/>
      </c>
    </row>
    <row r="595" spans="1:17" ht="27" customHeight="1">
      <c r="A595" s="3">
        <f t="shared" si="18"/>
        <v>594</v>
      </c>
      <c r="B595" s="296">
        <v>30148</v>
      </c>
      <c r="C595" s="297" t="s">
        <v>2297</v>
      </c>
      <c r="D595" s="297" t="s">
        <v>5547</v>
      </c>
      <c r="E595" s="297" t="s">
        <v>3923</v>
      </c>
      <c r="F595" s="297" t="s">
        <v>498</v>
      </c>
      <c r="G595" s="297" t="s">
        <v>344</v>
      </c>
      <c r="H595" s="298" t="s">
        <v>1261</v>
      </c>
      <c r="I595" s="297">
        <v>5053334888</v>
      </c>
      <c r="J595" s="297" t="s">
        <v>1262</v>
      </c>
      <c r="K595" s="299">
        <v>45139</v>
      </c>
      <c r="L595" s="297" t="s">
        <v>807</v>
      </c>
      <c r="M595" s="3" t="str">
        <f>IFERROR(INDEX('SINIF GÜNLER'!$A:$C,MATCH('VERİ TABANI'!$D595,'SINIF GÜNLER'!$B:$B,0),MATCH('VERİ TABANI'!$M$1,'SINIF GÜNLER'!$A$1:$C$1,0)),"")</f>
        <v/>
      </c>
      <c r="P595" s="28" t="str">
        <f t="array" ref="P595">IFERROR(SEARCH(ÖĞRETMEN,'VERİ TABANI'!G595,1),"")</f>
        <v/>
      </c>
      <c r="Q595" s="29" t="str">
        <f t="shared" si="19"/>
        <v/>
      </c>
    </row>
    <row r="596" spans="1:17" ht="27" customHeight="1">
      <c r="A596" s="3">
        <f t="shared" si="18"/>
        <v>595</v>
      </c>
      <c r="B596" s="296">
        <v>50436</v>
      </c>
      <c r="C596" s="297" t="s">
        <v>5753</v>
      </c>
      <c r="D596" s="297" t="s">
        <v>5551</v>
      </c>
      <c r="E596" s="297" t="s">
        <v>7304</v>
      </c>
      <c r="F596" s="297" t="s">
        <v>498</v>
      </c>
      <c r="G596" s="297" t="s">
        <v>344</v>
      </c>
      <c r="H596" s="298" t="s">
        <v>1261</v>
      </c>
      <c r="I596" s="297">
        <v>5053334888</v>
      </c>
      <c r="J596" s="297" t="s">
        <v>1262</v>
      </c>
      <c r="K596" s="299">
        <v>45901</v>
      </c>
      <c r="L596" s="297" t="s">
        <v>807</v>
      </c>
      <c r="M596" s="3" t="str">
        <f>IFERROR(INDEX('SINIF GÜNLER'!$A:$C,MATCH('VERİ TABANI'!$D596,'SINIF GÜNLER'!$B:$B,0),MATCH('VERİ TABANI'!$M$1,'SINIF GÜNLER'!$A$1:$C$1,0)),"")</f>
        <v/>
      </c>
      <c r="P596" s="28" t="str">
        <f t="array" ref="P596">IFERROR(SEARCH(ÖĞRETMEN,'VERİ TABANI'!G596,1),"")</f>
        <v/>
      </c>
      <c r="Q596" s="29" t="str">
        <f t="shared" si="19"/>
        <v/>
      </c>
    </row>
    <row r="597" spans="1:17" ht="27" customHeight="1">
      <c r="A597" s="3">
        <f t="shared" si="18"/>
        <v>596</v>
      </c>
      <c r="B597" s="296">
        <v>30460</v>
      </c>
      <c r="C597" s="297" t="s">
        <v>2298</v>
      </c>
      <c r="D597" s="297" t="s">
        <v>5548</v>
      </c>
      <c r="E597" s="297" t="s">
        <v>7006</v>
      </c>
      <c r="F597" s="297" t="s">
        <v>498</v>
      </c>
      <c r="G597" s="297" t="s">
        <v>344</v>
      </c>
      <c r="H597" s="298" t="s">
        <v>1261</v>
      </c>
      <c r="I597" s="297">
        <v>5053334888</v>
      </c>
      <c r="J597" s="297" t="s">
        <v>1262</v>
      </c>
      <c r="K597" s="299">
        <v>45174</v>
      </c>
      <c r="L597" s="297" t="s">
        <v>807</v>
      </c>
      <c r="M597" s="3" t="str">
        <f>IFERROR(INDEX('SINIF GÜNLER'!$A:$C,MATCH('VERİ TABANI'!$D597,'SINIF GÜNLER'!$B:$B,0),MATCH('VERİ TABANI'!$M$1,'SINIF GÜNLER'!$A$1:$C$1,0)),"")</f>
        <v/>
      </c>
      <c r="P597" s="28" t="str">
        <f t="array" ref="P597">IFERROR(SEARCH(ÖĞRETMEN,'VERİ TABANI'!G597,1),"")</f>
        <v/>
      </c>
      <c r="Q597" s="29" t="str">
        <f t="shared" si="19"/>
        <v/>
      </c>
    </row>
    <row r="598" spans="1:17" ht="27" customHeight="1">
      <c r="A598" s="3">
        <f t="shared" si="18"/>
        <v>597</v>
      </c>
      <c r="B598" s="296">
        <v>50389</v>
      </c>
      <c r="C598" s="297" t="s">
        <v>3981</v>
      </c>
      <c r="D598" s="297" t="s">
        <v>5343</v>
      </c>
      <c r="E598" s="297" t="s">
        <v>3912</v>
      </c>
      <c r="F598" s="297" t="s">
        <v>12</v>
      </c>
      <c r="G598" s="297" t="s">
        <v>344</v>
      </c>
      <c r="H598" s="298" t="s">
        <v>4729</v>
      </c>
      <c r="I598" s="297">
        <v>5465785632</v>
      </c>
      <c r="J598" s="297" t="s">
        <v>4730</v>
      </c>
      <c r="K598" s="299">
        <v>45897</v>
      </c>
      <c r="L598" s="297" t="s">
        <v>4731</v>
      </c>
      <c r="M598" s="3" t="str">
        <f>IFERROR(INDEX('SINIF GÜNLER'!$A:$C,MATCH('VERİ TABANI'!$D598,'SINIF GÜNLER'!$B:$B,0),MATCH('VERİ TABANI'!$M$1,'SINIF GÜNLER'!$A$1:$C$1,0)),"")</f>
        <v/>
      </c>
      <c r="P598" s="28" t="str">
        <f t="array" ref="P598">IFERROR(SEARCH(ÖĞRETMEN,'VERİ TABANI'!G598,1),"")</f>
        <v/>
      </c>
      <c r="Q598" s="29" t="str">
        <f t="shared" si="19"/>
        <v/>
      </c>
    </row>
    <row r="599" spans="1:17" ht="27" customHeight="1">
      <c r="A599" s="3">
        <f t="shared" si="18"/>
        <v>598</v>
      </c>
      <c r="B599" s="296">
        <v>24017</v>
      </c>
      <c r="C599" s="297" t="s">
        <v>7722</v>
      </c>
      <c r="D599" s="297" t="s">
        <v>5371</v>
      </c>
      <c r="E599" s="297" t="s">
        <v>7723</v>
      </c>
      <c r="F599" s="297" t="s">
        <v>12</v>
      </c>
      <c r="G599" s="297" t="s">
        <v>344</v>
      </c>
      <c r="H599" s="298" t="s">
        <v>4729</v>
      </c>
      <c r="I599" s="297">
        <v>5465785632</v>
      </c>
      <c r="J599" s="297" t="s">
        <v>4730</v>
      </c>
      <c r="K599" s="299">
        <v>46044</v>
      </c>
      <c r="L599" s="297" t="s">
        <v>4731</v>
      </c>
      <c r="M599" s="3" t="str">
        <f>IFERROR(INDEX('SINIF GÜNLER'!$A:$C,MATCH('VERİ TABANI'!$D599,'SINIF GÜNLER'!$B:$B,0),MATCH('VERİ TABANI'!$M$1,'SINIF GÜNLER'!$A$1:$C$1,0)),"")</f>
        <v/>
      </c>
      <c r="P599" s="28" t="str">
        <f t="array" ref="P599">IFERROR(SEARCH(ÖĞRETMEN,'VERİ TABANI'!G599,1),"")</f>
        <v/>
      </c>
      <c r="Q599" s="29" t="str">
        <f t="shared" si="19"/>
        <v/>
      </c>
    </row>
    <row r="600" spans="1:17" ht="27" customHeight="1">
      <c r="A600" s="3">
        <f t="shared" si="18"/>
        <v>599</v>
      </c>
      <c r="B600" s="296">
        <v>41082</v>
      </c>
      <c r="C600" s="297" t="s">
        <v>3771</v>
      </c>
      <c r="D600" s="297" t="s">
        <v>5379</v>
      </c>
      <c r="E600" s="297" t="s">
        <v>3968</v>
      </c>
      <c r="F600" s="297" t="s">
        <v>1821</v>
      </c>
      <c r="G600" s="297" t="s">
        <v>344</v>
      </c>
      <c r="H600" s="298" t="s">
        <v>3772</v>
      </c>
      <c r="I600" s="297">
        <v>5327241518</v>
      </c>
      <c r="J600" s="297" t="s">
        <v>3773</v>
      </c>
      <c r="K600" s="299">
        <v>45544</v>
      </c>
      <c r="L600" s="297" t="s">
        <v>3774</v>
      </c>
      <c r="M600" s="3" t="str">
        <f>IFERROR(INDEX('SINIF GÜNLER'!$A:$C,MATCH('VERİ TABANI'!$D600,'SINIF GÜNLER'!$B:$B,0),MATCH('VERİ TABANI'!$M$1,'SINIF GÜNLER'!$A$1:$C$1,0)),"")</f>
        <v/>
      </c>
      <c r="P600" s="28" t="str">
        <f t="array" ref="P600">IFERROR(SEARCH(ÖĞRETMEN,'VERİ TABANI'!G600,1),"")</f>
        <v/>
      </c>
      <c r="Q600" s="29" t="str">
        <f t="shared" si="19"/>
        <v/>
      </c>
    </row>
    <row r="601" spans="1:17" ht="27" customHeight="1">
      <c r="A601" s="3">
        <f t="shared" si="18"/>
        <v>600</v>
      </c>
      <c r="B601" s="296">
        <v>50454</v>
      </c>
      <c r="C601" s="297" t="s">
        <v>5754</v>
      </c>
      <c r="D601" s="297" t="s">
        <v>5409</v>
      </c>
      <c r="E601" s="297" t="s">
        <v>4592</v>
      </c>
      <c r="F601" s="297" t="s">
        <v>12</v>
      </c>
      <c r="G601" s="297" t="s">
        <v>344</v>
      </c>
      <c r="H601" s="298" t="s">
        <v>5755</v>
      </c>
      <c r="I601" s="297">
        <v>5334736803</v>
      </c>
      <c r="J601" s="297" t="s">
        <v>5756</v>
      </c>
      <c r="K601" s="299">
        <v>45904</v>
      </c>
      <c r="L601" s="297" t="s">
        <v>30</v>
      </c>
      <c r="M601" s="3" t="str">
        <f>IFERROR(INDEX('SINIF GÜNLER'!$A:$C,MATCH('VERİ TABANI'!$D601,'SINIF GÜNLER'!$B:$B,0),MATCH('VERİ TABANI'!$M$1,'SINIF GÜNLER'!$A$1:$C$1,0)),"")</f>
        <v/>
      </c>
      <c r="P601" s="28" t="str">
        <f t="array" ref="P601">IFERROR(SEARCH(ÖĞRETMEN,'VERİ TABANI'!G601,1),"")</f>
        <v/>
      </c>
      <c r="Q601" s="29" t="str">
        <f t="shared" si="19"/>
        <v/>
      </c>
    </row>
    <row r="602" spans="1:17" ht="27" customHeight="1">
      <c r="A602" s="3">
        <f t="shared" si="18"/>
        <v>601</v>
      </c>
      <c r="B602" s="296">
        <v>20433</v>
      </c>
      <c r="C602" s="297" t="s">
        <v>455</v>
      </c>
      <c r="D602" s="297" t="s">
        <v>5554</v>
      </c>
      <c r="E602" s="297" t="s">
        <v>3915</v>
      </c>
      <c r="F602" s="297" t="s">
        <v>498</v>
      </c>
      <c r="G602" s="297" t="s">
        <v>344</v>
      </c>
      <c r="H602" s="298" t="s">
        <v>2299</v>
      </c>
      <c r="I602" s="297">
        <v>5396165093</v>
      </c>
      <c r="J602" s="297" t="s">
        <v>2300</v>
      </c>
      <c r="K602" s="299">
        <v>44782</v>
      </c>
      <c r="L602" s="297" t="s">
        <v>855</v>
      </c>
      <c r="M602" s="3" t="str">
        <f>IFERROR(INDEX('SINIF GÜNLER'!$A:$C,MATCH('VERİ TABANI'!$D602,'SINIF GÜNLER'!$B:$B,0),MATCH('VERİ TABANI'!$M$1,'SINIF GÜNLER'!$A$1:$C$1,0)),"")</f>
        <v/>
      </c>
      <c r="P602" s="28" t="str">
        <f t="array" ref="P602">IFERROR(SEARCH(ÖĞRETMEN,'VERİ TABANI'!G602,1),"")</f>
        <v/>
      </c>
      <c r="Q602" s="29" t="str">
        <f t="shared" si="19"/>
        <v/>
      </c>
    </row>
    <row r="603" spans="1:17" ht="27" customHeight="1">
      <c r="A603" s="3">
        <f t="shared" si="18"/>
        <v>602</v>
      </c>
      <c r="B603" s="296">
        <v>40022</v>
      </c>
      <c r="C603" s="297" t="s">
        <v>2879</v>
      </c>
      <c r="D603" s="297" t="s">
        <v>5547</v>
      </c>
      <c r="E603" s="297" t="s">
        <v>7354</v>
      </c>
      <c r="F603" s="297" t="s">
        <v>498</v>
      </c>
      <c r="G603" s="297" t="s">
        <v>344</v>
      </c>
      <c r="H603" s="298" t="s">
        <v>2299</v>
      </c>
      <c r="I603" s="297">
        <v>5396165093</v>
      </c>
      <c r="J603" s="297" t="s">
        <v>2300</v>
      </c>
      <c r="K603" s="299">
        <v>45335</v>
      </c>
      <c r="L603" s="297" t="s">
        <v>855</v>
      </c>
      <c r="M603" s="3" t="str">
        <f>IFERROR(INDEX('SINIF GÜNLER'!$A:$C,MATCH('VERİ TABANI'!$D603,'SINIF GÜNLER'!$B:$B,0),MATCH('VERİ TABANI'!$M$1,'SINIF GÜNLER'!$A$1:$C$1,0)),"")</f>
        <v/>
      </c>
      <c r="P603" s="28" t="str">
        <f t="array" ref="P603">IFERROR(SEARCH(ÖĞRETMEN,'VERİ TABANI'!G603,1),"")</f>
        <v/>
      </c>
      <c r="Q603" s="29" t="str">
        <f t="shared" si="19"/>
        <v/>
      </c>
    </row>
    <row r="604" spans="1:17" ht="27" customHeight="1">
      <c r="A604" s="3">
        <f t="shared" si="18"/>
        <v>603</v>
      </c>
      <c r="B604" s="296">
        <v>30342</v>
      </c>
      <c r="C604" s="297" t="s">
        <v>2301</v>
      </c>
      <c r="D604" s="297" t="s">
        <v>5549</v>
      </c>
      <c r="E604" s="297" t="s">
        <v>3924</v>
      </c>
      <c r="F604" s="297" t="s">
        <v>498</v>
      </c>
      <c r="G604" s="297" t="s">
        <v>344</v>
      </c>
      <c r="H604" s="298" t="s">
        <v>2299</v>
      </c>
      <c r="I604" s="297">
        <v>5396165093</v>
      </c>
      <c r="J604" s="297" t="s">
        <v>2300</v>
      </c>
      <c r="K604" s="299">
        <v>45162</v>
      </c>
      <c r="L604" s="297" t="s">
        <v>855</v>
      </c>
      <c r="M604" s="3" t="str">
        <f>IFERROR(INDEX('SINIF GÜNLER'!$A:$C,MATCH('VERİ TABANI'!$D604,'SINIF GÜNLER'!$B:$B,0),MATCH('VERİ TABANI'!$M$1,'SINIF GÜNLER'!$A$1:$C$1,0)),"")</f>
        <v/>
      </c>
      <c r="P604" s="28" t="str">
        <f t="array" ref="P604">IFERROR(SEARCH(ÖĞRETMEN,'VERİ TABANI'!G604,1),"")</f>
        <v/>
      </c>
      <c r="Q604" s="29" t="str">
        <f t="shared" si="19"/>
        <v/>
      </c>
    </row>
    <row r="605" spans="1:17" ht="27" customHeight="1">
      <c r="A605" s="3">
        <f t="shared" si="18"/>
        <v>604</v>
      </c>
      <c r="B605" s="296">
        <v>50923</v>
      </c>
      <c r="C605" s="297" t="s">
        <v>5757</v>
      </c>
      <c r="D605" s="297" t="s">
        <v>5485</v>
      </c>
      <c r="E605" s="297" t="s">
        <v>7086</v>
      </c>
      <c r="F605" s="297" t="s">
        <v>498</v>
      </c>
      <c r="G605" s="297" t="s">
        <v>344</v>
      </c>
      <c r="H605" s="298" t="s">
        <v>2299</v>
      </c>
      <c r="I605" s="297">
        <v>5396165093</v>
      </c>
      <c r="J605" s="297" t="s">
        <v>2300</v>
      </c>
      <c r="K605" s="299">
        <v>45943</v>
      </c>
      <c r="L605" s="297" t="s">
        <v>855</v>
      </c>
      <c r="M605" s="3" t="str">
        <f>IFERROR(INDEX('SINIF GÜNLER'!$A:$C,MATCH('VERİ TABANI'!$D605,'SINIF GÜNLER'!$B:$B,0),MATCH('VERİ TABANI'!$M$1,'SINIF GÜNLER'!$A$1:$C$1,0)),"")</f>
        <v/>
      </c>
      <c r="P605" s="28" t="str">
        <f t="array" ref="P605">IFERROR(SEARCH(ÖĞRETMEN,'VERİ TABANI'!G605,1),"")</f>
        <v/>
      </c>
      <c r="Q605" s="29" t="str">
        <f t="shared" si="19"/>
        <v/>
      </c>
    </row>
    <row r="606" spans="1:17" ht="27" customHeight="1">
      <c r="A606" s="3">
        <f t="shared" si="18"/>
        <v>605</v>
      </c>
      <c r="B606" s="296">
        <v>50261</v>
      </c>
      <c r="C606" s="297" t="s">
        <v>5758</v>
      </c>
      <c r="D606" s="297" t="s">
        <v>7504</v>
      </c>
      <c r="E606" s="297" t="s">
        <v>3915</v>
      </c>
      <c r="F606" s="297" t="s">
        <v>12</v>
      </c>
      <c r="G606" s="297" t="s">
        <v>344</v>
      </c>
      <c r="H606" s="298" t="s">
        <v>5759</v>
      </c>
      <c r="I606" s="297">
        <v>5326107869</v>
      </c>
      <c r="J606" s="297" t="s">
        <v>5760</v>
      </c>
      <c r="K606" s="299">
        <v>45882</v>
      </c>
      <c r="L606" s="297" t="s">
        <v>5761</v>
      </c>
      <c r="M606" s="3" t="str">
        <f>IFERROR(INDEX('SINIF GÜNLER'!$A:$C,MATCH('VERİ TABANI'!$D606,'SINIF GÜNLER'!$B:$B,0),MATCH('VERİ TABANI'!$M$1,'SINIF GÜNLER'!$A$1:$C$1,0)),"")</f>
        <v/>
      </c>
      <c r="P606" s="28" t="str">
        <f t="array" ref="P606">IFERROR(SEARCH(ÖĞRETMEN,'VERİ TABANI'!G606,1),"")</f>
        <v/>
      </c>
      <c r="Q606" s="29" t="str">
        <f t="shared" si="19"/>
        <v/>
      </c>
    </row>
    <row r="607" spans="1:17" ht="27" customHeight="1">
      <c r="A607" s="3">
        <f t="shared" si="18"/>
        <v>606</v>
      </c>
      <c r="B607" s="296">
        <v>30307</v>
      </c>
      <c r="C607" s="297" t="s">
        <v>2503</v>
      </c>
      <c r="D607" s="297" t="s">
        <v>5549</v>
      </c>
      <c r="E607" s="297" t="s">
        <v>4592</v>
      </c>
      <c r="F607" s="297" t="s">
        <v>498</v>
      </c>
      <c r="G607" s="297" t="s">
        <v>60</v>
      </c>
      <c r="H607" s="298" t="s">
        <v>1563</v>
      </c>
      <c r="I607" s="297">
        <v>5059601815</v>
      </c>
      <c r="J607" s="297" t="s">
        <v>1083</v>
      </c>
      <c r="K607" s="299">
        <v>45160</v>
      </c>
      <c r="L607" s="297" t="s">
        <v>746</v>
      </c>
      <c r="M607" s="3" t="str">
        <f>IFERROR(INDEX('SINIF GÜNLER'!$A:$C,MATCH('VERİ TABANI'!$D607,'SINIF GÜNLER'!$B:$B,0),MATCH('VERİ TABANI'!$M$1,'SINIF GÜNLER'!$A$1:$C$1,0)),"")</f>
        <v/>
      </c>
      <c r="P607" s="28" t="str">
        <f t="array" ref="P607">IFERROR(SEARCH(ÖĞRETMEN,'VERİ TABANI'!G607,1),"")</f>
        <v/>
      </c>
      <c r="Q607" s="29" t="str">
        <f t="shared" si="19"/>
        <v/>
      </c>
    </row>
    <row r="608" spans="1:17" ht="27" customHeight="1">
      <c r="A608" s="3">
        <f t="shared" si="18"/>
        <v>607</v>
      </c>
      <c r="B608" s="296">
        <v>51300</v>
      </c>
      <c r="C608" s="297" t="s">
        <v>7724</v>
      </c>
      <c r="D608" s="297" t="s">
        <v>5553</v>
      </c>
      <c r="E608" s="297" t="s">
        <v>4592</v>
      </c>
      <c r="F608" s="297" t="s">
        <v>498</v>
      </c>
      <c r="G608" s="297" t="s">
        <v>60</v>
      </c>
      <c r="H608" s="298" t="s">
        <v>1563</v>
      </c>
      <c r="I608" s="297">
        <v>5059601815</v>
      </c>
      <c r="J608" s="297" t="s">
        <v>1083</v>
      </c>
      <c r="K608" s="299">
        <v>46020</v>
      </c>
      <c r="L608" s="297" t="s">
        <v>746</v>
      </c>
      <c r="M608" s="3" t="str">
        <f>IFERROR(INDEX('SINIF GÜNLER'!$A:$C,MATCH('VERİ TABANI'!$D608,'SINIF GÜNLER'!$B:$B,0),MATCH('VERİ TABANI'!$M$1,'SINIF GÜNLER'!$A$1:$C$1,0)),"")</f>
        <v/>
      </c>
      <c r="P608" s="28" t="str">
        <f t="array" ref="P608">IFERROR(SEARCH(ÖĞRETMEN,'VERİ TABANI'!G608,1),"")</f>
        <v/>
      </c>
      <c r="Q608" s="29" t="str">
        <f t="shared" si="19"/>
        <v/>
      </c>
    </row>
    <row r="609" spans="1:17" ht="27" customHeight="1">
      <c r="A609" s="3">
        <f t="shared" si="18"/>
        <v>608</v>
      </c>
      <c r="B609" s="296">
        <v>21639</v>
      </c>
      <c r="C609" s="297" t="s">
        <v>2504</v>
      </c>
      <c r="D609" s="297" t="s">
        <v>5554</v>
      </c>
      <c r="E609" s="297" t="s">
        <v>4592</v>
      </c>
      <c r="F609" s="297" t="s">
        <v>498</v>
      </c>
      <c r="G609" s="297" t="s">
        <v>60</v>
      </c>
      <c r="H609" s="298" t="s">
        <v>1563</v>
      </c>
      <c r="I609" s="297">
        <v>5059601815</v>
      </c>
      <c r="J609" s="297" t="s">
        <v>1083</v>
      </c>
      <c r="K609" s="299">
        <v>45140</v>
      </c>
      <c r="L609" s="297" t="s">
        <v>746</v>
      </c>
      <c r="M609" s="3" t="str">
        <f>IFERROR(INDEX('SINIF GÜNLER'!$A:$C,MATCH('VERİ TABANI'!$D609,'SINIF GÜNLER'!$B:$B,0),MATCH('VERİ TABANI'!$M$1,'SINIF GÜNLER'!$A$1:$C$1,0)),"")</f>
        <v/>
      </c>
      <c r="P609" s="28" t="str">
        <f t="array" ref="P609">IFERROR(SEARCH(ÖĞRETMEN,'VERİ TABANI'!G609,1),"")</f>
        <v/>
      </c>
      <c r="Q609" s="29" t="str">
        <f t="shared" si="19"/>
        <v/>
      </c>
    </row>
    <row r="610" spans="1:17" ht="27" customHeight="1">
      <c r="A610" s="3">
        <f t="shared" si="18"/>
        <v>609</v>
      </c>
      <c r="B610" s="296">
        <v>21227</v>
      </c>
      <c r="C610" s="297" t="s">
        <v>4464</v>
      </c>
      <c r="D610" s="297" t="s">
        <v>5547</v>
      </c>
      <c r="E610" s="297" t="s">
        <v>3924</v>
      </c>
      <c r="F610" s="297" t="s">
        <v>498</v>
      </c>
      <c r="G610" s="297" t="s">
        <v>60</v>
      </c>
      <c r="H610" s="298" t="s">
        <v>1563</v>
      </c>
      <c r="I610" s="297">
        <v>5059601815</v>
      </c>
      <c r="J610" s="297" t="s">
        <v>1083</v>
      </c>
      <c r="K610" s="299">
        <v>45547</v>
      </c>
      <c r="L610" s="297" t="s">
        <v>746</v>
      </c>
      <c r="M610" s="3" t="str">
        <f>IFERROR(INDEX('SINIF GÜNLER'!$A:$C,MATCH('VERİ TABANI'!$D610,'SINIF GÜNLER'!$B:$B,0),MATCH('VERİ TABANI'!$M$1,'SINIF GÜNLER'!$A$1:$C$1,0)),"")</f>
        <v/>
      </c>
      <c r="P610" s="28" t="str">
        <f t="array" ref="P610">IFERROR(SEARCH(ÖĞRETMEN,'VERİ TABANI'!G610,1),"")</f>
        <v/>
      </c>
      <c r="Q610" s="29" t="str">
        <f t="shared" si="19"/>
        <v/>
      </c>
    </row>
    <row r="611" spans="1:17" ht="27" customHeight="1">
      <c r="A611" s="3">
        <f t="shared" si="18"/>
        <v>610</v>
      </c>
      <c r="B611" s="296">
        <v>30777</v>
      </c>
      <c r="C611" s="297" t="s">
        <v>2073</v>
      </c>
      <c r="D611" s="297" t="s">
        <v>5553</v>
      </c>
      <c r="E611" s="297" t="s">
        <v>4593</v>
      </c>
      <c r="F611" s="297" t="s">
        <v>498</v>
      </c>
      <c r="G611" s="297" t="s">
        <v>60</v>
      </c>
      <c r="H611" s="298" t="s">
        <v>2074</v>
      </c>
      <c r="I611" s="297">
        <v>5423423962</v>
      </c>
      <c r="J611" s="297" t="s">
        <v>2730</v>
      </c>
      <c r="K611" s="299">
        <v>45197</v>
      </c>
      <c r="L611" s="297" t="s">
        <v>642</v>
      </c>
      <c r="M611" s="3" t="str">
        <f>IFERROR(INDEX('SINIF GÜNLER'!$A:$C,MATCH('VERİ TABANI'!$D611,'SINIF GÜNLER'!$B:$B,0),MATCH('VERİ TABANI'!$M$1,'SINIF GÜNLER'!$A$1:$C$1,0)),"")</f>
        <v/>
      </c>
      <c r="P611" s="28" t="str">
        <f t="array" ref="P611">IFERROR(SEARCH(ÖĞRETMEN,'VERİ TABANI'!G611,1),"")</f>
        <v/>
      </c>
      <c r="Q611" s="29" t="str">
        <f t="shared" si="19"/>
        <v/>
      </c>
    </row>
    <row r="612" spans="1:17" ht="27" customHeight="1">
      <c r="A612" s="3">
        <f t="shared" si="18"/>
        <v>611</v>
      </c>
      <c r="B612" s="296">
        <v>21642</v>
      </c>
      <c r="C612" s="297" t="s">
        <v>1837</v>
      </c>
      <c r="D612" s="297" t="s">
        <v>5559</v>
      </c>
      <c r="E612" s="297" t="s">
        <v>3912</v>
      </c>
      <c r="F612" s="297" t="s">
        <v>498</v>
      </c>
      <c r="G612" s="297" t="s">
        <v>60</v>
      </c>
      <c r="H612" s="298" t="s">
        <v>1200</v>
      </c>
      <c r="I612" s="297">
        <v>5443407959</v>
      </c>
      <c r="J612" s="297" t="s">
        <v>1201</v>
      </c>
      <c r="K612" s="299">
        <v>45141</v>
      </c>
      <c r="L612" s="297" t="s">
        <v>607</v>
      </c>
      <c r="M612" s="3" t="str">
        <f>IFERROR(INDEX('SINIF GÜNLER'!$A:$C,MATCH('VERİ TABANI'!$D612,'SINIF GÜNLER'!$B:$B,0),MATCH('VERİ TABANI'!$M$1,'SINIF GÜNLER'!$A$1:$C$1,0)),"")</f>
        <v/>
      </c>
      <c r="P612" s="28" t="str">
        <f t="array" ref="P612">IFERROR(SEARCH(ÖĞRETMEN,'VERİ TABANI'!G612,1),"")</f>
        <v/>
      </c>
      <c r="Q612" s="29" t="str">
        <f t="shared" si="19"/>
        <v/>
      </c>
    </row>
    <row r="613" spans="1:17" ht="27" customHeight="1">
      <c r="A613" s="3">
        <f t="shared" si="18"/>
        <v>612</v>
      </c>
      <c r="B613" s="296">
        <v>50866</v>
      </c>
      <c r="C613" s="297" t="s">
        <v>5762</v>
      </c>
      <c r="D613" s="297" t="s">
        <v>5547</v>
      </c>
      <c r="E613" s="297" t="s">
        <v>4599</v>
      </c>
      <c r="F613" s="297" t="s">
        <v>498</v>
      </c>
      <c r="G613" s="297" t="s">
        <v>60</v>
      </c>
      <c r="H613" s="298" t="s">
        <v>1200</v>
      </c>
      <c r="I613" s="297">
        <v>5443407959</v>
      </c>
      <c r="J613" s="297" t="s">
        <v>1201</v>
      </c>
      <c r="K613" s="299">
        <v>45936</v>
      </c>
      <c r="L613" s="297" t="s">
        <v>607</v>
      </c>
      <c r="M613" s="3" t="str">
        <f>IFERROR(INDEX('SINIF GÜNLER'!$A:$C,MATCH('VERİ TABANI'!$D613,'SINIF GÜNLER'!$B:$B,0),MATCH('VERİ TABANI'!$M$1,'SINIF GÜNLER'!$A$1:$C$1,0)),"")</f>
        <v/>
      </c>
      <c r="P613" s="28" t="str">
        <f t="array" ref="P613">IFERROR(SEARCH(ÖĞRETMEN,'VERİ TABANI'!G613,1),"")</f>
        <v/>
      </c>
      <c r="Q613" s="29" t="str">
        <f t="shared" si="19"/>
        <v/>
      </c>
    </row>
    <row r="614" spans="1:17" ht="27" customHeight="1">
      <c r="A614" s="3">
        <f t="shared" si="18"/>
        <v>613</v>
      </c>
      <c r="B614" s="296">
        <v>50742</v>
      </c>
      <c r="C614" s="297" t="s">
        <v>5763</v>
      </c>
      <c r="D614" s="297" t="s">
        <v>5555</v>
      </c>
      <c r="E614" s="297" t="s">
        <v>7094</v>
      </c>
      <c r="F614" s="297" t="s">
        <v>498</v>
      </c>
      <c r="G614" s="297" t="s">
        <v>60</v>
      </c>
      <c r="H614" s="298" t="s">
        <v>4556</v>
      </c>
      <c r="I614" s="297">
        <v>5326957554</v>
      </c>
      <c r="J614" s="297" t="s">
        <v>4557</v>
      </c>
      <c r="K614" s="299">
        <v>45923</v>
      </c>
      <c r="L614" s="297" t="s">
        <v>4558</v>
      </c>
      <c r="M614" s="3" t="str">
        <f>IFERROR(INDEX('SINIF GÜNLER'!$A:$C,MATCH('VERİ TABANI'!$D614,'SINIF GÜNLER'!$B:$B,0),MATCH('VERİ TABANI'!$M$1,'SINIF GÜNLER'!$A$1:$C$1,0)),"")</f>
        <v/>
      </c>
      <c r="P614" s="28" t="str">
        <f t="array" ref="P614">IFERROR(SEARCH(ÖĞRETMEN,'VERİ TABANI'!G614,1),"")</f>
        <v/>
      </c>
      <c r="Q614" s="29" t="str">
        <f t="shared" si="19"/>
        <v/>
      </c>
    </row>
    <row r="615" spans="1:17" ht="27" customHeight="1">
      <c r="A615" s="3">
        <f t="shared" si="18"/>
        <v>614</v>
      </c>
      <c r="B615" s="296">
        <v>41691</v>
      </c>
      <c r="C615" s="297" t="s">
        <v>4559</v>
      </c>
      <c r="D615" s="297" t="s">
        <v>5490</v>
      </c>
      <c r="E615" s="297" t="s">
        <v>4592</v>
      </c>
      <c r="F615" s="297" t="s">
        <v>498</v>
      </c>
      <c r="G615" s="297" t="s">
        <v>60</v>
      </c>
      <c r="H615" s="298" t="s">
        <v>4556</v>
      </c>
      <c r="I615" s="297">
        <v>5326957554</v>
      </c>
      <c r="J615" s="297" t="s">
        <v>4557</v>
      </c>
      <c r="K615" s="299">
        <v>45554</v>
      </c>
      <c r="L615" s="297" t="s">
        <v>4558</v>
      </c>
      <c r="M615" s="3" t="str">
        <f>IFERROR(INDEX('SINIF GÜNLER'!$A:$C,MATCH('VERİ TABANI'!$D615,'SINIF GÜNLER'!$B:$B,0),MATCH('VERİ TABANI'!$M$1,'SINIF GÜNLER'!$A$1:$C$1,0)),"")</f>
        <v/>
      </c>
      <c r="P615" s="28" t="str">
        <f t="array" ref="P615">IFERROR(SEARCH(ÖĞRETMEN,'VERİ TABANI'!G615,1),"")</f>
        <v/>
      </c>
      <c r="Q615" s="29" t="str">
        <f t="shared" si="19"/>
        <v/>
      </c>
    </row>
    <row r="616" spans="1:17" ht="27" customHeight="1">
      <c r="A616" s="3">
        <f t="shared" si="18"/>
        <v>615</v>
      </c>
      <c r="B616" s="296">
        <v>41308</v>
      </c>
      <c r="C616" s="297" t="s">
        <v>4873</v>
      </c>
      <c r="D616" s="297" t="s">
        <v>5553</v>
      </c>
      <c r="E616" s="297" t="s">
        <v>7006</v>
      </c>
      <c r="F616" s="297" t="s">
        <v>498</v>
      </c>
      <c r="G616" s="297" t="s">
        <v>60</v>
      </c>
      <c r="H616" s="298" t="s">
        <v>5764</v>
      </c>
      <c r="I616" s="297">
        <v>5315140062</v>
      </c>
      <c r="J616" s="297" t="s">
        <v>5765</v>
      </c>
      <c r="K616" s="299">
        <v>45622</v>
      </c>
      <c r="L616" s="297" t="s">
        <v>2707</v>
      </c>
      <c r="M616" s="3" t="str">
        <f>IFERROR(INDEX('SINIF GÜNLER'!$A:$C,MATCH('VERİ TABANI'!$D616,'SINIF GÜNLER'!$B:$B,0),MATCH('VERİ TABANI'!$M$1,'SINIF GÜNLER'!$A$1:$C$1,0)),"")</f>
        <v/>
      </c>
      <c r="P616" s="28" t="str">
        <f t="array" ref="P616">IFERROR(SEARCH(ÖĞRETMEN,'VERİ TABANI'!G616,1),"")</f>
        <v/>
      </c>
      <c r="Q616" s="29" t="str">
        <f t="shared" si="19"/>
        <v/>
      </c>
    </row>
    <row r="617" spans="1:17" ht="27" customHeight="1">
      <c r="A617" s="3">
        <f t="shared" si="18"/>
        <v>616</v>
      </c>
      <c r="B617" s="296">
        <v>50872</v>
      </c>
      <c r="C617" s="297" t="s">
        <v>5766</v>
      </c>
      <c r="D617" s="297" t="s">
        <v>5555</v>
      </c>
      <c r="E617" s="297" t="s">
        <v>3926</v>
      </c>
      <c r="F617" s="297" t="s">
        <v>498</v>
      </c>
      <c r="G617" s="297" t="s">
        <v>60</v>
      </c>
      <c r="H617" s="298" t="s">
        <v>1839</v>
      </c>
      <c r="I617" s="297">
        <v>5464744944</v>
      </c>
      <c r="J617" s="297" t="s">
        <v>2915</v>
      </c>
      <c r="K617" s="299">
        <v>45936</v>
      </c>
      <c r="L617" s="297" t="s">
        <v>1840</v>
      </c>
      <c r="M617" s="3" t="str">
        <f>IFERROR(INDEX('SINIF GÜNLER'!$A:$C,MATCH('VERİ TABANI'!$D617,'SINIF GÜNLER'!$B:$B,0),MATCH('VERİ TABANI'!$M$1,'SINIF GÜNLER'!$A$1:$C$1,0)),"")</f>
        <v/>
      </c>
      <c r="P617" s="28" t="str">
        <f t="array" ref="P617">IFERROR(SEARCH(ÖĞRETMEN,'VERİ TABANI'!G617,1),"")</f>
        <v/>
      </c>
      <c r="Q617" s="29" t="str">
        <f t="shared" si="19"/>
        <v/>
      </c>
    </row>
    <row r="618" spans="1:17" ht="27" customHeight="1">
      <c r="A618" s="3">
        <f t="shared" si="18"/>
        <v>617</v>
      </c>
      <c r="B618" s="296">
        <v>21738</v>
      </c>
      <c r="C618" s="297" t="s">
        <v>1838</v>
      </c>
      <c r="D618" s="297" t="s">
        <v>5554</v>
      </c>
      <c r="E618" s="297" t="s">
        <v>4593</v>
      </c>
      <c r="F618" s="297" t="s">
        <v>498</v>
      </c>
      <c r="G618" s="297" t="s">
        <v>60</v>
      </c>
      <c r="H618" s="298" t="s">
        <v>1839</v>
      </c>
      <c r="I618" s="297">
        <v>5464744944</v>
      </c>
      <c r="J618" s="297" t="s">
        <v>2915</v>
      </c>
      <c r="K618" s="299">
        <v>45173</v>
      </c>
      <c r="L618" s="297" t="s">
        <v>1840</v>
      </c>
      <c r="M618" s="3" t="str">
        <f>IFERROR(INDEX('SINIF GÜNLER'!$A:$C,MATCH('VERİ TABANI'!$D618,'SINIF GÜNLER'!$B:$B,0),MATCH('VERİ TABANI'!$M$1,'SINIF GÜNLER'!$A$1:$C$1,0)),"")</f>
        <v/>
      </c>
      <c r="P618" s="28" t="str">
        <f t="array" ref="P618">IFERROR(SEARCH(ÖĞRETMEN,'VERİ TABANI'!G618,1),"")</f>
        <v/>
      </c>
      <c r="Q618" s="29" t="str">
        <f t="shared" si="19"/>
        <v/>
      </c>
    </row>
    <row r="619" spans="1:17" ht="27" customHeight="1">
      <c r="A619" s="3">
        <f t="shared" si="18"/>
        <v>618</v>
      </c>
      <c r="B619" s="296">
        <v>51383</v>
      </c>
      <c r="C619" s="297" t="s">
        <v>7725</v>
      </c>
      <c r="D619" s="297" t="s">
        <v>5490</v>
      </c>
      <c r="E619" s="297" t="s">
        <v>7458</v>
      </c>
      <c r="F619" s="297" t="s">
        <v>498</v>
      </c>
      <c r="G619" s="297" t="s">
        <v>60</v>
      </c>
      <c r="H619" s="298" t="s">
        <v>1839</v>
      </c>
      <c r="I619" s="297">
        <v>5464744944</v>
      </c>
      <c r="J619" s="297" t="s">
        <v>2915</v>
      </c>
      <c r="K619" s="299">
        <v>46104</v>
      </c>
      <c r="L619" s="297" t="s">
        <v>1840</v>
      </c>
      <c r="M619" s="3" t="str">
        <f>IFERROR(INDEX('SINIF GÜNLER'!$A:$C,MATCH('VERİ TABANI'!$D619,'SINIF GÜNLER'!$B:$B,0),MATCH('VERİ TABANI'!$M$1,'SINIF GÜNLER'!$A$1:$C$1,0)),"")</f>
        <v/>
      </c>
      <c r="P619" s="28" t="str">
        <f t="array" ref="P619">IFERROR(SEARCH(ÖĞRETMEN,'VERİ TABANI'!G619,1),"")</f>
        <v/>
      </c>
      <c r="Q619" s="29" t="str">
        <f t="shared" si="19"/>
        <v/>
      </c>
    </row>
    <row r="620" spans="1:17" ht="27" customHeight="1">
      <c r="A620" s="3">
        <f t="shared" si="18"/>
        <v>619</v>
      </c>
      <c r="B620" s="296">
        <v>51063</v>
      </c>
      <c r="C620" s="297" t="s">
        <v>7059</v>
      </c>
      <c r="D620" s="297" t="s">
        <v>5551</v>
      </c>
      <c r="E620" s="297" t="s">
        <v>3918</v>
      </c>
      <c r="F620" s="297" t="s">
        <v>498</v>
      </c>
      <c r="G620" s="297" t="s">
        <v>60</v>
      </c>
      <c r="H620" s="298" t="s">
        <v>1839</v>
      </c>
      <c r="I620" s="297">
        <v>5464744944</v>
      </c>
      <c r="J620" s="297" t="s">
        <v>2915</v>
      </c>
      <c r="K620" s="299">
        <v>45967</v>
      </c>
      <c r="L620" s="297" t="s">
        <v>1840</v>
      </c>
      <c r="M620" s="3" t="str">
        <f>IFERROR(INDEX('SINIF GÜNLER'!$A:$C,MATCH('VERİ TABANI'!$D620,'SINIF GÜNLER'!$B:$B,0),MATCH('VERİ TABANI'!$M$1,'SINIF GÜNLER'!$A$1:$C$1,0)),"")</f>
        <v/>
      </c>
      <c r="P620" s="28" t="str">
        <f t="array" ref="P620">IFERROR(SEARCH(ÖĞRETMEN,'VERİ TABANI'!G620,1),"")</f>
        <v/>
      </c>
      <c r="Q620" s="29" t="str">
        <f t="shared" si="19"/>
        <v/>
      </c>
    </row>
    <row r="621" spans="1:17" ht="27" customHeight="1">
      <c r="A621" s="3">
        <f t="shared" si="18"/>
        <v>620</v>
      </c>
      <c r="B621" s="296">
        <v>42683</v>
      </c>
      <c r="C621" s="297" t="s">
        <v>5002</v>
      </c>
      <c r="D621" s="297" t="s">
        <v>5490</v>
      </c>
      <c r="E621" s="297" t="s">
        <v>3918</v>
      </c>
      <c r="F621" s="297" t="s">
        <v>498</v>
      </c>
      <c r="G621" s="297" t="s">
        <v>60</v>
      </c>
      <c r="H621" s="298" t="s">
        <v>5003</v>
      </c>
      <c r="I621" s="297">
        <v>5462427972</v>
      </c>
      <c r="J621" s="297" t="s">
        <v>5004</v>
      </c>
      <c r="K621" s="299">
        <v>45630</v>
      </c>
      <c r="L621" s="297" t="s">
        <v>5005</v>
      </c>
      <c r="M621" s="3" t="str">
        <f>IFERROR(INDEX('SINIF GÜNLER'!$A:$C,MATCH('VERİ TABANI'!$D621,'SINIF GÜNLER'!$B:$B,0),MATCH('VERİ TABANI'!$M$1,'SINIF GÜNLER'!$A$1:$C$1,0)),"")</f>
        <v/>
      </c>
      <c r="P621" s="28" t="str">
        <f t="array" ref="P621">IFERROR(SEARCH(ÖĞRETMEN,'VERİ TABANI'!G621,1),"")</f>
        <v/>
      </c>
      <c r="Q621" s="29" t="str">
        <f t="shared" si="19"/>
        <v/>
      </c>
    </row>
    <row r="622" spans="1:17" ht="27" customHeight="1">
      <c r="A622" s="3">
        <f t="shared" si="18"/>
        <v>621</v>
      </c>
      <c r="B622" s="296">
        <v>51393</v>
      </c>
      <c r="C622" s="297" t="s">
        <v>7726</v>
      </c>
      <c r="D622" s="297" t="s">
        <v>5551</v>
      </c>
      <c r="E622" s="297" t="s">
        <v>3923</v>
      </c>
      <c r="F622" s="297" t="s">
        <v>498</v>
      </c>
      <c r="G622" s="297" t="s">
        <v>60</v>
      </c>
      <c r="H622" s="298" t="s">
        <v>5768</v>
      </c>
      <c r="I622" s="297">
        <v>5524779720</v>
      </c>
      <c r="J622" s="297" t="s">
        <v>5769</v>
      </c>
      <c r="K622" s="299">
        <v>46111</v>
      </c>
      <c r="L622" s="297" t="s">
        <v>5770</v>
      </c>
      <c r="M622" s="3" t="str">
        <f>IFERROR(INDEX('SINIF GÜNLER'!$A:$C,MATCH('VERİ TABANI'!$D622,'SINIF GÜNLER'!$B:$B,0),MATCH('VERİ TABANI'!$M$1,'SINIF GÜNLER'!$A$1:$C$1,0)),"")</f>
        <v/>
      </c>
      <c r="P622" s="28" t="str">
        <f t="array" ref="P622">IFERROR(SEARCH(ÖĞRETMEN,'VERİ TABANI'!G622,1),"")</f>
        <v/>
      </c>
      <c r="Q622" s="29" t="str">
        <f t="shared" si="19"/>
        <v/>
      </c>
    </row>
    <row r="623" spans="1:17" ht="27" customHeight="1">
      <c r="A623" s="3">
        <f t="shared" si="18"/>
        <v>622</v>
      </c>
      <c r="B623" s="296">
        <v>50594</v>
      </c>
      <c r="C623" s="297" t="s">
        <v>6793</v>
      </c>
      <c r="D623" s="297" t="s">
        <v>5485</v>
      </c>
      <c r="E623" s="297" t="s">
        <v>3918</v>
      </c>
      <c r="F623" s="297" t="s">
        <v>498</v>
      </c>
      <c r="G623" s="297" t="s">
        <v>60</v>
      </c>
      <c r="H623" s="298" t="s">
        <v>6794</v>
      </c>
      <c r="I623" s="297">
        <v>5324342478</v>
      </c>
      <c r="J623" s="297" t="s">
        <v>6795</v>
      </c>
      <c r="K623" s="299">
        <v>45910</v>
      </c>
      <c r="L623" s="297" t="s">
        <v>6796</v>
      </c>
      <c r="M623" s="3" t="str">
        <f>IFERROR(INDEX('SINIF GÜNLER'!$A:$C,MATCH('VERİ TABANI'!$D623,'SINIF GÜNLER'!$B:$B,0),MATCH('VERİ TABANI'!$M$1,'SINIF GÜNLER'!$A$1:$C$1,0)),"")</f>
        <v/>
      </c>
      <c r="P623" s="28" t="str">
        <f t="array" ref="P623">IFERROR(SEARCH(ÖĞRETMEN,'VERİ TABANI'!G623,1),"")</f>
        <v/>
      </c>
      <c r="Q623" s="29" t="str">
        <f t="shared" si="19"/>
        <v/>
      </c>
    </row>
    <row r="624" spans="1:17" ht="27" customHeight="1">
      <c r="A624" s="3">
        <f t="shared" si="18"/>
        <v>623</v>
      </c>
      <c r="B624" s="296">
        <v>41882</v>
      </c>
      <c r="C624" s="297" t="s">
        <v>4192</v>
      </c>
      <c r="D624" s="297" t="s">
        <v>5550</v>
      </c>
      <c r="E624" s="297" t="s">
        <v>7006</v>
      </c>
      <c r="F624" s="297" t="s">
        <v>498</v>
      </c>
      <c r="G624" s="297" t="s">
        <v>60</v>
      </c>
      <c r="H624" s="298" t="s">
        <v>4193</v>
      </c>
      <c r="I624" s="297">
        <v>3322387128</v>
      </c>
      <c r="J624" s="297" t="s">
        <v>4194</v>
      </c>
      <c r="K624" s="299">
        <v>45561</v>
      </c>
      <c r="L624" s="297" t="s">
        <v>4195</v>
      </c>
      <c r="M624" s="3" t="str">
        <f>IFERROR(INDEX('SINIF GÜNLER'!$A:$C,MATCH('VERİ TABANI'!$D624,'SINIF GÜNLER'!$B:$B,0),MATCH('VERİ TABANI'!$M$1,'SINIF GÜNLER'!$A$1:$C$1,0)),"")</f>
        <v/>
      </c>
      <c r="P624" s="28" t="str">
        <f t="array" ref="P624">IFERROR(SEARCH(ÖĞRETMEN,'VERİ TABANI'!G624,1),"")</f>
        <v/>
      </c>
      <c r="Q624" s="29" t="str">
        <f t="shared" si="19"/>
        <v/>
      </c>
    </row>
    <row r="625" spans="1:17" ht="27" customHeight="1">
      <c r="A625" s="3">
        <f t="shared" si="18"/>
        <v>624</v>
      </c>
      <c r="B625" s="296">
        <v>51114</v>
      </c>
      <c r="C625" s="297" t="s">
        <v>7060</v>
      </c>
      <c r="D625" s="297" t="s">
        <v>5555</v>
      </c>
      <c r="E625" s="297" t="s">
        <v>7727</v>
      </c>
      <c r="F625" s="297" t="s">
        <v>498</v>
      </c>
      <c r="G625" s="297" t="s">
        <v>60</v>
      </c>
      <c r="H625" s="298" t="s">
        <v>7062</v>
      </c>
      <c r="I625" s="297">
        <v>3322516264</v>
      </c>
      <c r="J625" s="297" t="s">
        <v>7063</v>
      </c>
      <c r="K625" s="299">
        <v>45980</v>
      </c>
      <c r="L625" s="297" t="s">
        <v>7064</v>
      </c>
      <c r="M625" s="3" t="str">
        <f>IFERROR(INDEX('SINIF GÜNLER'!$A:$C,MATCH('VERİ TABANI'!$D625,'SINIF GÜNLER'!$B:$B,0),MATCH('VERİ TABANI'!$M$1,'SINIF GÜNLER'!$A$1:$C$1,0)),"")</f>
        <v/>
      </c>
      <c r="P625" s="28" t="str">
        <f t="array" ref="P625">IFERROR(SEARCH(ÖĞRETMEN,'VERİ TABANI'!G625,1),"")</f>
        <v/>
      </c>
      <c r="Q625" s="29" t="str">
        <f t="shared" si="19"/>
        <v/>
      </c>
    </row>
    <row r="626" spans="1:17" ht="27" customHeight="1">
      <c r="A626" s="3">
        <f t="shared" si="18"/>
        <v>625</v>
      </c>
      <c r="B626" s="296">
        <v>21835</v>
      </c>
      <c r="C626" s="297" t="s">
        <v>3043</v>
      </c>
      <c r="D626" s="297" t="s">
        <v>5437</v>
      </c>
      <c r="E626" s="297" t="s">
        <v>3912</v>
      </c>
      <c r="F626" s="297" t="s">
        <v>12</v>
      </c>
      <c r="G626" s="297" t="s">
        <v>60</v>
      </c>
      <c r="H626" s="298" t="s">
        <v>3045</v>
      </c>
      <c r="I626" s="297">
        <v>5412659218</v>
      </c>
      <c r="J626" s="297" t="s">
        <v>3046</v>
      </c>
      <c r="K626" s="299">
        <v>45530</v>
      </c>
      <c r="L626" s="297" t="s">
        <v>3047</v>
      </c>
      <c r="M626" s="3" t="str">
        <f>IFERROR(INDEX('SINIF GÜNLER'!$A:$C,MATCH('VERİ TABANI'!$D626,'SINIF GÜNLER'!$B:$B,0),MATCH('VERİ TABANI'!$M$1,'SINIF GÜNLER'!$A$1:$C$1,0)),"")</f>
        <v/>
      </c>
      <c r="P626" s="28" t="str">
        <f t="array" ref="P626">IFERROR(SEARCH(ÖĞRETMEN,'VERİ TABANI'!G626,1),"")</f>
        <v/>
      </c>
      <c r="Q626" s="29" t="str">
        <f t="shared" si="19"/>
        <v/>
      </c>
    </row>
    <row r="627" spans="1:17" ht="27" customHeight="1">
      <c r="A627" s="3">
        <f t="shared" si="18"/>
        <v>626</v>
      </c>
      <c r="B627" s="296">
        <v>50828</v>
      </c>
      <c r="C627" s="297" t="s">
        <v>6002</v>
      </c>
      <c r="D627" s="297" t="s">
        <v>5333</v>
      </c>
      <c r="E627" s="297" t="s">
        <v>5277</v>
      </c>
      <c r="F627" s="297" t="s">
        <v>12</v>
      </c>
      <c r="G627" s="297" t="s">
        <v>60</v>
      </c>
      <c r="H627" s="298" t="s">
        <v>3045</v>
      </c>
      <c r="I627" s="297">
        <v>5412659218</v>
      </c>
      <c r="J627" s="297" t="s">
        <v>3046</v>
      </c>
      <c r="K627" s="299">
        <v>46003</v>
      </c>
      <c r="L627" s="297" t="s">
        <v>3047</v>
      </c>
      <c r="M627" s="3" t="str">
        <f>IFERROR(INDEX('SINIF GÜNLER'!$A:$C,MATCH('VERİ TABANI'!$D627,'SINIF GÜNLER'!$B:$B,0),MATCH('VERİ TABANI'!$M$1,'SINIF GÜNLER'!$A$1:$C$1,0)),"")</f>
        <v/>
      </c>
      <c r="P627" s="28" t="str">
        <f t="array" ref="P627">IFERROR(SEARCH(ÖĞRETMEN,'VERİ TABANI'!G627,1),"")</f>
        <v/>
      </c>
      <c r="Q627" s="29" t="str">
        <f t="shared" si="19"/>
        <v/>
      </c>
    </row>
    <row r="628" spans="1:17" ht="27" customHeight="1">
      <c r="A628" s="3">
        <f t="shared" si="18"/>
        <v>627</v>
      </c>
      <c r="B628" s="296">
        <v>43060</v>
      </c>
      <c r="C628" s="297" t="s">
        <v>5304</v>
      </c>
      <c r="D628" s="297" t="s">
        <v>5548</v>
      </c>
      <c r="E628" s="297" t="s">
        <v>4593</v>
      </c>
      <c r="F628" s="297" t="s">
        <v>498</v>
      </c>
      <c r="G628" s="297" t="s">
        <v>60</v>
      </c>
      <c r="H628" s="298" t="s">
        <v>5305</v>
      </c>
      <c r="I628" s="297">
        <v>5442497721</v>
      </c>
      <c r="J628" s="297" t="s">
        <v>5306</v>
      </c>
      <c r="K628" s="299">
        <v>45761</v>
      </c>
      <c r="L628" s="297" t="s">
        <v>2054</v>
      </c>
      <c r="M628" s="3" t="str">
        <f>IFERROR(INDEX('SINIF GÜNLER'!$A:$C,MATCH('VERİ TABANI'!$D628,'SINIF GÜNLER'!$B:$B,0),MATCH('VERİ TABANI'!$M$1,'SINIF GÜNLER'!$A$1:$C$1,0)),"")</f>
        <v/>
      </c>
      <c r="P628" s="28" t="str">
        <f t="array" ref="P628">IFERROR(SEARCH(ÖĞRETMEN,'VERİ TABANI'!G628,1),"")</f>
        <v/>
      </c>
      <c r="Q628" s="29" t="str">
        <f t="shared" si="19"/>
        <v/>
      </c>
    </row>
    <row r="629" spans="1:17" ht="27" customHeight="1">
      <c r="A629" s="3">
        <f t="shared" si="18"/>
        <v>628</v>
      </c>
      <c r="B629" s="296">
        <v>50830</v>
      </c>
      <c r="C629" s="297" t="s">
        <v>5771</v>
      </c>
      <c r="D629" s="297" t="s">
        <v>5551</v>
      </c>
      <c r="E629" s="297" t="s">
        <v>4593</v>
      </c>
      <c r="F629" s="297" t="s">
        <v>498</v>
      </c>
      <c r="G629" s="297" t="s">
        <v>60</v>
      </c>
      <c r="H629" s="298" t="s">
        <v>5772</v>
      </c>
      <c r="I629" s="297">
        <v>5060929042</v>
      </c>
      <c r="J629" s="297" t="s">
        <v>5773</v>
      </c>
      <c r="K629" s="299">
        <v>45931</v>
      </c>
      <c r="L629" s="297" t="s">
        <v>5774</v>
      </c>
      <c r="M629" s="3" t="str">
        <f>IFERROR(INDEX('SINIF GÜNLER'!$A:$C,MATCH('VERİ TABANI'!$D629,'SINIF GÜNLER'!$B:$B,0),MATCH('VERİ TABANI'!$M$1,'SINIF GÜNLER'!$A$1:$C$1,0)),"")</f>
        <v/>
      </c>
      <c r="P629" s="28" t="str">
        <f t="array" ref="P629">IFERROR(SEARCH(ÖĞRETMEN,'VERİ TABANI'!G629,1),"")</f>
        <v/>
      </c>
      <c r="Q629" s="29" t="str">
        <f t="shared" si="19"/>
        <v/>
      </c>
    </row>
    <row r="630" spans="1:17" ht="27" customHeight="1">
      <c r="A630" s="3">
        <f t="shared" si="18"/>
        <v>629</v>
      </c>
      <c r="B630" s="296">
        <v>41653</v>
      </c>
      <c r="C630" s="297" t="s">
        <v>5119</v>
      </c>
      <c r="D630" s="297" t="s">
        <v>5392</v>
      </c>
      <c r="E630" s="297" t="s">
        <v>7016</v>
      </c>
      <c r="F630" s="297" t="s">
        <v>20</v>
      </c>
      <c r="G630" s="297" t="s">
        <v>60</v>
      </c>
      <c r="H630" s="298" t="s">
        <v>4733</v>
      </c>
      <c r="I630" s="297">
        <v>5543088366</v>
      </c>
      <c r="J630" s="297" t="s">
        <v>4734</v>
      </c>
      <c r="K630" s="299">
        <v>45693</v>
      </c>
      <c r="L630" s="297" t="s">
        <v>4735</v>
      </c>
      <c r="M630" s="3" t="str">
        <f>IFERROR(INDEX('SINIF GÜNLER'!$A:$C,MATCH('VERİ TABANI'!$D630,'SINIF GÜNLER'!$B:$B,0),MATCH('VERİ TABANI'!$M$1,'SINIF GÜNLER'!$A$1:$C$1,0)),"")</f>
        <v/>
      </c>
      <c r="P630" s="28" t="str">
        <f t="array" ref="P630">IFERROR(SEARCH(ÖĞRETMEN,'VERİ TABANI'!G630,1),"")</f>
        <v/>
      </c>
      <c r="Q630" s="29" t="str">
        <f t="shared" si="19"/>
        <v/>
      </c>
    </row>
    <row r="631" spans="1:17" ht="27" customHeight="1">
      <c r="A631" s="3">
        <f t="shared" si="18"/>
        <v>630</v>
      </c>
      <c r="B631" s="296">
        <v>42339</v>
      </c>
      <c r="C631" s="297" t="s">
        <v>4623</v>
      </c>
      <c r="D631" s="297" t="s">
        <v>5547</v>
      </c>
      <c r="E631" s="297" t="s">
        <v>3918</v>
      </c>
      <c r="F631" s="297" t="s">
        <v>498</v>
      </c>
      <c r="G631" s="297" t="s">
        <v>60</v>
      </c>
      <c r="H631" s="298" t="s">
        <v>1202</v>
      </c>
      <c r="I631" s="297">
        <v>5062185215</v>
      </c>
      <c r="J631" s="297" t="s">
        <v>1203</v>
      </c>
      <c r="K631" s="299">
        <v>45587</v>
      </c>
      <c r="L631" s="297" t="s">
        <v>608</v>
      </c>
      <c r="M631" s="3" t="str">
        <f>IFERROR(INDEX('SINIF GÜNLER'!$A:$C,MATCH('VERİ TABANI'!$D631,'SINIF GÜNLER'!$B:$B,0),MATCH('VERİ TABANI'!$M$1,'SINIF GÜNLER'!$A$1:$C$1,0)),"")</f>
        <v/>
      </c>
      <c r="P631" s="28" t="str">
        <f t="array" ref="P631">IFERROR(SEARCH(ÖĞRETMEN,'VERİ TABANI'!G631,1),"")</f>
        <v/>
      </c>
      <c r="Q631" s="29" t="str">
        <f t="shared" si="19"/>
        <v/>
      </c>
    </row>
    <row r="632" spans="1:17" ht="27" customHeight="1">
      <c r="A632" s="3">
        <f t="shared" si="18"/>
        <v>631</v>
      </c>
      <c r="B632" s="296">
        <v>20498</v>
      </c>
      <c r="C632" s="297" t="s">
        <v>316</v>
      </c>
      <c r="D632" s="297" t="s">
        <v>5554</v>
      </c>
      <c r="E632" s="297" t="s">
        <v>7076</v>
      </c>
      <c r="F632" s="297" t="s">
        <v>498</v>
      </c>
      <c r="G632" s="297" t="s">
        <v>60</v>
      </c>
      <c r="H632" s="298" t="s">
        <v>1202</v>
      </c>
      <c r="I632" s="297">
        <v>5062185215</v>
      </c>
      <c r="J632" s="297" t="s">
        <v>1203</v>
      </c>
      <c r="K632" s="299">
        <v>44784</v>
      </c>
      <c r="L632" s="297" t="s">
        <v>608</v>
      </c>
      <c r="M632" s="3" t="str">
        <f>IFERROR(INDEX('SINIF GÜNLER'!$A:$C,MATCH('VERİ TABANI'!$D632,'SINIF GÜNLER'!$B:$B,0),MATCH('VERİ TABANI'!$M$1,'SINIF GÜNLER'!$A$1:$C$1,0)),"")</f>
        <v/>
      </c>
      <c r="P632" s="28" t="str">
        <f t="array" ref="P632">IFERROR(SEARCH(ÖĞRETMEN,'VERİ TABANI'!G632,1),"")</f>
        <v/>
      </c>
      <c r="Q632" s="29" t="str">
        <f t="shared" si="19"/>
        <v/>
      </c>
    </row>
    <row r="633" spans="1:17" ht="27" customHeight="1">
      <c r="A633" s="3">
        <f t="shared" si="18"/>
        <v>632</v>
      </c>
      <c r="B633" s="296">
        <v>20497</v>
      </c>
      <c r="C633" s="297" t="s">
        <v>317</v>
      </c>
      <c r="D633" s="297" t="s">
        <v>5565</v>
      </c>
      <c r="E633" s="297" t="s">
        <v>3926</v>
      </c>
      <c r="F633" s="297" t="s">
        <v>498</v>
      </c>
      <c r="G633" s="297" t="s">
        <v>60</v>
      </c>
      <c r="H633" s="298" t="s">
        <v>1202</v>
      </c>
      <c r="I633" s="297">
        <v>5062185215</v>
      </c>
      <c r="J633" s="297" t="s">
        <v>1203</v>
      </c>
      <c r="K633" s="299">
        <v>44784</v>
      </c>
      <c r="L633" s="297" t="s">
        <v>608</v>
      </c>
      <c r="M633" s="3" t="str">
        <f>IFERROR(INDEX('SINIF GÜNLER'!$A:$C,MATCH('VERİ TABANI'!$D633,'SINIF GÜNLER'!$B:$B,0),MATCH('VERİ TABANI'!$M$1,'SINIF GÜNLER'!$A$1:$C$1,0)),"")</f>
        <v/>
      </c>
      <c r="P633" s="28" t="str">
        <f t="array" ref="P633">IFERROR(SEARCH(ÖĞRETMEN,'VERİ TABANI'!G633,1),"")</f>
        <v/>
      </c>
      <c r="Q633" s="29" t="str">
        <f t="shared" si="19"/>
        <v/>
      </c>
    </row>
    <row r="634" spans="1:17" ht="27" customHeight="1">
      <c r="A634" s="3">
        <f t="shared" si="18"/>
        <v>633</v>
      </c>
      <c r="B634" s="296">
        <v>50453</v>
      </c>
      <c r="C634" s="297" t="s">
        <v>5775</v>
      </c>
      <c r="D634" s="297" t="s">
        <v>5555</v>
      </c>
      <c r="E634" s="297" t="s">
        <v>3926</v>
      </c>
      <c r="F634" s="297" t="s">
        <v>498</v>
      </c>
      <c r="G634" s="297" t="s">
        <v>60</v>
      </c>
      <c r="H634" s="298" t="s">
        <v>1202</v>
      </c>
      <c r="I634" s="297">
        <v>5062185215</v>
      </c>
      <c r="J634" s="297" t="s">
        <v>1203</v>
      </c>
      <c r="K634" s="299">
        <v>45904</v>
      </c>
      <c r="L634" s="297" t="s">
        <v>608</v>
      </c>
      <c r="M634" s="3" t="str">
        <f>IFERROR(INDEX('SINIF GÜNLER'!$A:$C,MATCH('VERİ TABANI'!$D634,'SINIF GÜNLER'!$B:$B,0),MATCH('VERİ TABANI'!$M$1,'SINIF GÜNLER'!$A$1:$C$1,0)),"")</f>
        <v/>
      </c>
      <c r="P634" s="28" t="str">
        <f t="array" ref="P634">IFERROR(SEARCH(ÖĞRETMEN,'VERİ TABANI'!G634,1),"")</f>
        <v/>
      </c>
      <c r="Q634" s="29" t="str">
        <f t="shared" si="19"/>
        <v/>
      </c>
    </row>
    <row r="635" spans="1:17" ht="27" customHeight="1">
      <c r="A635" s="3">
        <f t="shared" si="18"/>
        <v>634</v>
      </c>
      <c r="B635" s="296">
        <v>30259</v>
      </c>
      <c r="C635" s="297" t="s">
        <v>1841</v>
      </c>
      <c r="D635" s="297" t="s">
        <v>5547</v>
      </c>
      <c r="E635" s="297" t="s">
        <v>4593</v>
      </c>
      <c r="F635" s="297" t="s">
        <v>498</v>
      </c>
      <c r="G635" s="297" t="s">
        <v>60</v>
      </c>
      <c r="H635" s="298" t="s">
        <v>1202</v>
      </c>
      <c r="I635" s="297">
        <v>5062185215</v>
      </c>
      <c r="J635" s="297" t="s">
        <v>1203</v>
      </c>
      <c r="K635" s="299">
        <v>45154</v>
      </c>
      <c r="L635" s="297" t="s">
        <v>608</v>
      </c>
      <c r="M635" s="3" t="str">
        <f>IFERROR(INDEX('SINIF GÜNLER'!$A:$C,MATCH('VERİ TABANI'!$D635,'SINIF GÜNLER'!$B:$B,0),MATCH('VERİ TABANI'!$M$1,'SINIF GÜNLER'!$A$1:$C$1,0)),"")</f>
        <v/>
      </c>
      <c r="P635" s="28" t="str">
        <f t="array" ref="P635">IFERROR(SEARCH(ÖĞRETMEN,'VERİ TABANI'!G635,1),"")</f>
        <v/>
      </c>
      <c r="Q635" s="29" t="str">
        <f t="shared" si="19"/>
        <v/>
      </c>
    </row>
    <row r="636" spans="1:17" ht="27" customHeight="1">
      <c r="A636" s="3">
        <f t="shared" si="18"/>
        <v>635</v>
      </c>
      <c r="B636" s="296">
        <v>30691</v>
      </c>
      <c r="C636" s="297" t="s">
        <v>1842</v>
      </c>
      <c r="D636" s="297" t="s">
        <v>5550</v>
      </c>
      <c r="E636" s="297" t="s">
        <v>4937</v>
      </c>
      <c r="F636" s="297" t="s">
        <v>498</v>
      </c>
      <c r="G636" s="297" t="s">
        <v>60</v>
      </c>
      <c r="H636" s="298" t="s">
        <v>1202</v>
      </c>
      <c r="I636" s="297">
        <v>5062185215</v>
      </c>
      <c r="J636" s="297" t="s">
        <v>1203</v>
      </c>
      <c r="K636" s="299">
        <v>45184</v>
      </c>
      <c r="L636" s="297" t="s">
        <v>608</v>
      </c>
      <c r="M636" s="3" t="str">
        <f>IFERROR(INDEX('SINIF GÜNLER'!$A:$C,MATCH('VERİ TABANI'!$D636,'SINIF GÜNLER'!$B:$B,0),MATCH('VERİ TABANI'!$M$1,'SINIF GÜNLER'!$A$1:$C$1,0)),"")</f>
        <v/>
      </c>
      <c r="P636" s="28" t="str">
        <f t="array" ref="P636">IFERROR(SEARCH(ÖĞRETMEN,'VERİ TABANI'!G636,1),"")</f>
        <v/>
      </c>
      <c r="Q636" s="29" t="str">
        <f t="shared" si="19"/>
        <v/>
      </c>
    </row>
    <row r="637" spans="1:17" ht="27" customHeight="1">
      <c r="A637" s="3">
        <f t="shared" si="18"/>
        <v>636</v>
      </c>
      <c r="B637" s="296">
        <v>24156</v>
      </c>
      <c r="C637" s="297" t="s">
        <v>2796</v>
      </c>
      <c r="D637" s="297" t="s">
        <v>5565</v>
      </c>
      <c r="E637" s="297" t="s">
        <v>3924</v>
      </c>
      <c r="F637" s="297" t="s">
        <v>498</v>
      </c>
      <c r="G637" s="297" t="s">
        <v>60</v>
      </c>
      <c r="H637" s="298" t="s">
        <v>1202</v>
      </c>
      <c r="I637" s="297">
        <v>5062185215</v>
      </c>
      <c r="J637" s="297" t="s">
        <v>1203</v>
      </c>
      <c r="K637" s="299">
        <v>45343</v>
      </c>
      <c r="L637" s="297" t="s">
        <v>608</v>
      </c>
      <c r="M637" s="3" t="str">
        <f>IFERROR(INDEX('SINIF GÜNLER'!$A:$C,MATCH('VERİ TABANI'!$D637,'SINIF GÜNLER'!$B:$B,0),MATCH('VERİ TABANI'!$M$1,'SINIF GÜNLER'!$A$1:$C$1,0)),"")</f>
        <v/>
      </c>
      <c r="P637" s="28" t="str">
        <f t="array" ref="P637">IFERROR(SEARCH(ÖĞRETMEN,'VERİ TABANI'!G637,1),"")</f>
        <v/>
      </c>
      <c r="Q637" s="29" t="str">
        <f t="shared" si="19"/>
        <v/>
      </c>
    </row>
    <row r="638" spans="1:17" ht="27" customHeight="1">
      <c r="A638" s="3">
        <f t="shared" si="18"/>
        <v>637</v>
      </c>
      <c r="B638" s="296">
        <v>50733</v>
      </c>
      <c r="C638" s="297" t="s">
        <v>7065</v>
      </c>
      <c r="D638" s="297" t="s">
        <v>5554</v>
      </c>
      <c r="E638" s="297" t="s">
        <v>7728</v>
      </c>
      <c r="F638" s="297" t="s">
        <v>498</v>
      </c>
      <c r="G638" s="297" t="s">
        <v>60</v>
      </c>
      <c r="H638" s="298" t="s">
        <v>7066</v>
      </c>
      <c r="I638" s="297">
        <v>5358242566</v>
      </c>
      <c r="J638" s="297" t="s">
        <v>7067</v>
      </c>
      <c r="K638" s="299">
        <v>45992</v>
      </c>
      <c r="L638" s="297" t="s">
        <v>7068</v>
      </c>
      <c r="M638" s="3" t="str">
        <f>IFERROR(INDEX('SINIF GÜNLER'!$A:$C,MATCH('VERİ TABANI'!$D638,'SINIF GÜNLER'!$B:$B,0),MATCH('VERİ TABANI'!$M$1,'SINIF GÜNLER'!$A$1:$C$1,0)),"")</f>
        <v/>
      </c>
      <c r="P638" s="28" t="str">
        <f t="array" ref="P638">IFERROR(SEARCH(ÖĞRETMEN,'VERİ TABANI'!G638,1),"")</f>
        <v/>
      </c>
      <c r="Q638" s="29" t="str">
        <f t="shared" si="19"/>
        <v/>
      </c>
    </row>
    <row r="639" spans="1:17" ht="27" customHeight="1">
      <c r="A639" s="3">
        <f t="shared" si="18"/>
        <v>638</v>
      </c>
      <c r="B639" s="296">
        <v>40953</v>
      </c>
      <c r="C639" s="297" t="s">
        <v>3055</v>
      </c>
      <c r="D639" s="297" t="s">
        <v>5345</v>
      </c>
      <c r="E639" s="297" t="s">
        <v>7044</v>
      </c>
      <c r="F639" s="297" t="s">
        <v>22</v>
      </c>
      <c r="G639" s="297" t="s">
        <v>60</v>
      </c>
      <c r="H639" s="298" t="s">
        <v>3056</v>
      </c>
      <c r="I639" s="297">
        <v>5511357162</v>
      </c>
      <c r="J639" s="297" t="s">
        <v>3057</v>
      </c>
      <c r="K639" s="299">
        <v>45540</v>
      </c>
      <c r="L639" s="297" t="s">
        <v>3058</v>
      </c>
      <c r="M639" s="3" t="str">
        <f>IFERROR(INDEX('SINIF GÜNLER'!$A:$C,MATCH('VERİ TABANI'!$D639,'SINIF GÜNLER'!$B:$B,0),MATCH('VERİ TABANI'!$M$1,'SINIF GÜNLER'!$A$1:$C$1,0)),"")</f>
        <v/>
      </c>
      <c r="P639" s="28" t="str">
        <f t="array" ref="P639">IFERROR(SEARCH(ÖĞRETMEN,'VERİ TABANI'!G639,1),"")</f>
        <v/>
      </c>
      <c r="Q639" s="29" t="str">
        <f t="shared" si="19"/>
        <v/>
      </c>
    </row>
    <row r="640" spans="1:17" ht="27" customHeight="1">
      <c r="A640" s="3">
        <f t="shared" si="18"/>
        <v>639</v>
      </c>
      <c r="B640" s="296">
        <v>51089</v>
      </c>
      <c r="C640" s="297" t="s">
        <v>7425</v>
      </c>
      <c r="D640" s="297" t="s">
        <v>5373</v>
      </c>
      <c r="E640" s="297" t="s">
        <v>4592</v>
      </c>
      <c r="F640" s="297" t="s">
        <v>22</v>
      </c>
      <c r="G640" s="297" t="s">
        <v>60</v>
      </c>
      <c r="H640" s="298" t="s">
        <v>3056</v>
      </c>
      <c r="I640" s="297">
        <v>5511357162</v>
      </c>
      <c r="J640" s="297" t="s">
        <v>3057</v>
      </c>
      <c r="K640" s="299">
        <v>45974</v>
      </c>
      <c r="L640" s="297" t="s">
        <v>3058</v>
      </c>
      <c r="M640" s="3" t="str">
        <f>IFERROR(INDEX('SINIF GÜNLER'!$A:$C,MATCH('VERİ TABANI'!$D640,'SINIF GÜNLER'!$B:$B,0),MATCH('VERİ TABANI'!$M$1,'SINIF GÜNLER'!$A$1:$C$1,0)),"")</f>
        <v/>
      </c>
      <c r="P640" s="28" t="str">
        <f t="array" ref="P640">IFERROR(SEARCH(ÖĞRETMEN,'VERİ TABANI'!G640,1),"")</f>
        <v/>
      </c>
      <c r="Q640" s="29" t="str">
        <f t="shared" si="19"/>
        <v/>
      </c>
    </row>
    <row r="641" spans="1:17" ht="27" customHeight="1">
      <c r="A641" s="3">
        <f t="shared" si="18"/>
        <v>640</v>
      </c>
      <c r="B641" s="296">
        <v>43085</v>
      </c>
      <c r="C641" s="297" t="s">
        <v>5777</v>
      </c>
      <c r="D641" s="297" t="s">
        <v>5549</v>
      </c>
      <c r="E641" s="297" t="s">
        <v>4593</v>
      </c>
      <c r="F641" s="297" t="s">
        <v>498</v>
      </c>
      <c r="G641" s="297" t="s">
        <v>60</v>
      </c>
      <c r="H641" s="298" t="s">
        <v>5778</v>
      </c>
      <c r="I641" s="297">
        <v>5075720909</v>
      </c>
      <c r="J641" s="297" t="s">
        <v>5779</v>
      </c>
      <c r="K641" s="299">
        <v>45777</v>
      </c>
      <c r="L641" s="297" t="s">
        <v>5780</v>
      </c>
      <c r="M641" s="3" t="str">
        <f>IFERROR(INDEX('SINIF GÜNLER'!$A:$C,MATCH('VERİ TABANI'!$D641,'SINIF GÜNLER'!$B:$B,0),MATCH('VERİ TABANI'!$M$1,'SINIF GÜNLER'!$A$1:$C$1,0)),"")</f>
        <v/>
      </c>
      <c r="P641" s="28" t="str">
        <f t="array" ref="P641">IFERROR(SEARCH(ÖĞRETMEN,'VERİ TABANI'!G641,1),"")</f>
        <v/>
      </c>
      <c r="Q641" s="29" t="str">
        <f t="shared" si="19"/>
        <v/>
      </c>
    </row>
    <row r="642" spans="1:17" ht="27" customHeight="1">
      <c r="A642" s="3">
        <f t="shared" ref="A642:A705" si="20">IFERROR(IF(B642="","",ROW()-1),"")</f>
        <v>641</v>
      </c>
      <c r="B642" s="296">
        <v>50851</v>
      </c>
      <c r="C642" s="297" t="s">
        <v>5781</v>
      </c>
      <c r="D642" s="297" t="s">
        <v>5551</v>
      </c>
      <c r="E642" s="297" t="s">
        <v>3912</v>
      </c>
      <c r="F642" s="297" t="s">
        <v>498</v>
      </c>
      <c r="G642" s="297" t="s">
        <v>60</v>
      </c>
      <c r="H642" s="298" t="s">
        <v>5778</v>
      </c>
      <c r="I642" s="297">
        <v>5075720909</v>
      </c>
      <c r="J642" s="297" t="s">
        <v>5779</v>
      </c>
      <c r="K642" s="299">
        <v>45933</v>
      </c>
      <c r="L642" s="297" t="s">
        <v>5780</v>
      </c>
      <c r="M642" s="3" t="str">
        <f>IFERROR(INDEX('SINIF GÜNLER'!$A:$C,MATCH('VERİ TABANI'!$D642,'SINIF GÜNLER'!$B:$B,0),MATCH('VERİ TABANI'!$M$1,'SINIF GÜNLER'!$A$1:$C$1,0)),"")</f>
        <v/>
      </c>
      <c r="P642" s="28" t="str">
        <f t="array" ref="P642">IFERROR(SEARCH(ÖĞRETMEN,'VERİ TABANI'!G642,1),"")</f>
        <v/>
      </c>
      <c r="Q642" s="29" t="str">
        <f t="shared" si="19"/>
        <v/>
      </c>
    </row>
    <row r="643" spans="1:17" ht="27" customHeight="1">
      <c r="A643" s="3">
        <f t="shared" si="20"/>
        <v>642</v>
      </c>
      <c r="B643" s="296">
        <v>43086</v>
      </c>
      <c r="C643" s="297" t="s">
        <v>5782</v>
      </c>
      <c r="D643" s="297" t="s">
        <v>5548</v>
      </c>
      <c r="E643" s="297" t="s">
        <v>4592</v>
      </c>
      <c r="F643" s="297" t="s">
        <v>498</v>
      </c>
      <c r="G643" s="297" t="s">
        <v>60</v>
      </c>
      <c r="H643" s="298" t="s">
        <v>5778</v>
      </c>
      <c r="I643" s="297">
        <v>5075720909</v>
      </c>
      <c r="J643" s="297" t="s">
        <v>5779</v>
      </c>
      <c r="K643" s="299">
        <v>45777</v>
      </c>
      <c r="L643" s="297" t="s">
        <v>5780</v>
      </c>
      <c r="M643" s="3" t="str">
        <f>IFERROR(INDEX('SINIF GÜNLER'!$A:$C,MATCH('VERİ TABANI'!$D643,'SINIF GÜNLER'!$B:$B,0),MATCH('VERİ TABANI'!$M$1,'SINIF GÜNLER'!$A$1:$C$1,0)),"")</f>
        <v/>
      </c>
      <c r="P643" s="28" t="str">
        <f t="array" ref="P643">IFERROR(SEARCH(ÖĞRETMEN,'VERİ TABANI'!G643,1),"")</f>
        <v/>
      </c>
      <c r="Q643" s="29" t="str">
        <f t="shared" si="19"/>
        <v/>
      </c>
    </row>
    <row r="644" spans="1:17" ht="27" customHeight="1">
      <c r="A644" s="3">
        <f t="shared" si="20"/>
        <v>643</v>
      </c>
      <c r="B644" s="296">
        <v>41353</v>
      </c>
      <c r="C644" s="297" t="s">
        <v>4465</v>
      </c>
      <c r="D644" s="297" t="s">
        <v>5559</v>
      </c>
      <c r="E644" s="297" t="s">
        <v>3915</v>
      </c>
      <c r="F644" s="297" t="s">
        <v>498</v>
      </c>
      <c r="G644" s="297" t="s">
        <v>60</v>
      </c>
      <c r="H644" s="298" t="s">
        <v>3821</v>
      </c>
      <c r="I644" s="297">
        <v>5334615770</v>
      </c>
      <c r="J644" s="297" t="s">
        <v>3822</v>
      </c>
      <c r="K644" s="299">
        <v>45548</v>
      </c>
      <c r="L644" s="297" t="s">
        <v>3823</v>
      </c>
      <c r="M644" s="3" t="str">
        <f>IFERROR(INDEX('SINIF GÜNLER'!$A:$C,MATCH('VERİ TABANI'!$D644,'SINIF GÜNLER'!$B:$B,0),MATCH('VERİ TABANI'!$M$1,'SINIF GÜNLER'!$A$1:$C$1,0)),"")</f>
        <v/>
      </c>
      <c r="P644" s="28" t="str">
        <f t="array" ref="P644">IFERROR(SEARCH(ÖĞRETMEN,'VERİ TABANI'!G644,1),"")</f>
        <v/>
      </c>
      <c r="Q644" s="29" t="str">
        <f t="shared" si="19"/>
        <v/>
      </c>
    </row>
    <row r="645" spans="1:17" ht="27" customHeight="1">
      <c r="A645" s="3">
        <f t="shared" si="20"/>
        <v>644</v>
      </c>
      <c r="B645" s="296">
        <v>21706</v>
      </c>
      <c r="C645" s="297" t="s">
        <v>2290</v>
      </c>
      <c r="D645" s="297" t="s">
        <v>5565</v>
      </c>
      <c r="E645" s="297" t="s">
        <v>3915</v>
      </c>
      <c r="F645" s="297" t="s">
        <v>498</v>
      </c>
      <c r="G645" s="297" t="s">
        <v>60</v>
      </c>
      <c r="H645" s="298" t="s">
        <v>2291</v>
      </c>
      <c r="I645" s="297">
        <v>3323454611</v>
      </c>
      <c r="J645" s="297" t="s">
        <v>5783</v>
      </c>
      <c r="K645" s="299">
        <v>45166</v>
      </c>
      <c r="L645" s="297" t="s">
        <v>2292</v>
      </c>
      <c r="M645" s="3" t="str">
        <f>IFERROR(INDEX('SINIF GÜNLER'!$A:$C,MATCH('VERİ TABANI'!$D645,'SINIF GÜNLER'!$B:$B,0),MATCH('VERİ TABANI'!$M$1,'SINIF GÜNLER'!$A$1:$C$1,0)),"")</f>
        <v/>
      </c>
      <c r="P645" s="28" t="str">
        <f t="array" ref="P645">IFERROR(SEARCH(ÖĞRETMEN,'VERİ TABANI'!G645,1),"")</f>
        <v/>
      </c>
      <c r="Q645" s="29" t="str">
        <f t="shared" si="19"/>
        <v/>
      </c>
    </row>
    <row r="646" spans="1:17" ht="27" customHeight="1">
      <c r="A646" s="3">
        <f t="shared" si="20"/>
        <v>645</v>
      </c>
      <c r="B646" s="296">
        <v>41144</v>
      </c>
      <c r="C646" s="297" t="s">
        <v>3675</v>
      </c>
      <c r="D646" s="297" t="s">
        <v>5565</v>
      </c>
      <c r="E646" s="297" t="s">
        <v>3926</v>
      </c>
      <c r="F646" s="297" t="s">
        <v>498</v>
      </c>
      <c r="G646" s="297" t="s">
        <v>60</v>
      </c>
      <c r="H646" s="298" t="s">
        <v>3676</v>
      </c>
      <c r="I646" s="297">
        <v>5356510686</v>
      </c>
      <c r="J646" s="297" t="s">
        <v>3677</v>
      </c>
      <c r="K646" s="299">
        <v>45544</v>
      </c>
      <c r="L646" s="297" t="s">
        <v>3678</v>
      </c>
      <c r="M646" s="3" t="str">
        <f>IFERROR(INDEX('SINIF GÜNLER'!$A:$C,MATCH('VERİ TABANI'!$D646,'SINIF GÜNLER'!$B:$B,0),MATCH('VERİ TABANI'!$M$1,'SINIF GÜNLER'!$A$1:$C$1,0)),"")</f>
        <v/>
      </c>
      <c r="P646" s="28" t="str">
        <f t="array" ref="P646">IFERROR(SEARCH(ÖĞRETMEN,'VERİ TABANI'!G646,1),"")</f>
        <v/>
      </c>
      <c r="Q646" s="29" t="str">
        <f t="shared" si="19"/>
        <v/>
      </c>
    </row>
    <row r="647" spans="1:17" ht="27" customHeight="1">
      <c r="A647" s="3">
        <f t="shared" si="20"/>
        <v>646</v>
      </c>
      <c r="B647" s="296">
        <v>40489</v>
      </c>
      <c r="C647" s="297" t="s">
        <v>3679</v>
      </c>
      <c r="D647" s="297" t="s">
        <v>5550</v>
      </c>
      <c r="E647" s="297" t="s">
        <v>7006</v>
      </c>
      <c r="F647" s="297" t="s">
        <v>498</v>
      </c>
      <c r="G647" s="297" t="s">
        <v>60</v>
      </c>
      <c r="H647" s="298" t="s">
        <v>3676</v>
      </c>
      <c r="I647" s="297">
        <v>5356510686</v>
      </c>
      <c r="J647" s="297" t="s">
        <v>3677</v>
      </c>
      <c r="K647" s="299">
        <v>45524</v>
      </c>
      <c r="L647" s="297" t="s">
        <v>3678</v>
      </c>
      <c r="M647" s="3" t="str">
        <f>IFERROR(INDEX('SINIF GÜNLER'!$A:$C,MATCH('VERİ TABANI'!$D647,'SINIF GÜNLER'!$B:$B,0),MATCH('VERİ TABANI'!$M$1,'SINIF GÜNLER'!$A$1:$C$1,0)),"")</f>
        <v/>
      </c>
      <c r="P647" s="28" t="str">
        <f t="array" ref="P647">IFERROR(SEARCH(ÖĞRETMEN,'VERİ TABANI'!G647,1),"")</f>
        <v/>
      </c>
      <c r="Q647" s="29" t="str">
        <f t="shared" si="19"/>
        <v/>
      </c>
    </row>
    <row r="648" spans="1:17" ht="27" customHeight="1">
      <c r="A648" s="3">
        <f t="shared" si="20"/>
        <v>647</v>
      </c>
      <c r="B648" s="296">
        <v>60032</v>
      </c>
      <c r="C648" s="297" t="s">
        <v>7729</v>
      </c>
      <c r="D648" s="297"/>
      <c r="E648" s="297"/>
      <c r="F648" s="297" t="s">
        <v>498</v>
      </c>
      <c r="G648" s="297" t="s">
        <v>60</v>
      </c>
      <c r="H648" s="298" t="s">
        <v>7730</v>
      </c>
      <c r="I648" s="297">
        <v>5303237694</v>
      </c>
      <c r="J648" s="297" t="s">
        <v>7731</v>
      </c>
      <c r="K648" s="299">
        <v>46119</v>
      </c>
      <c r="L648" s="297" t="s">
        <v>7732</v>
      </c>
      <c r="M648" s="3" t="str">
        <f>IFERROR(INDEX('SINIF GÜNLER'!$A:$C,MATCH('VERİ TABANI'!$D648,'SINIF GÜNLER'!$B:$B,0),MATCH('VERİ TABANI'!$M$1,'SINIF GÜNLER'!$A$1:$C$1,0)),"")</f>
        <v/>
      </c>
      <c r="P648" s="28" t="str">
        <f t="array" ref="P648">IFERROR(SEARCH(ÖĞRETMEN,'VERİ TABANI'!G648,1),"")</f>
        <v/>
      </c>
      <c r="Q648" s="29" t="str">
        <f t="shared" ref="Q648:Q711" si="21">IF(P648="","",ROW())</f>
        <v/>
      </c>
    </row>
    <row r="649" spans="1:17" ht="27" customHeight="1">
      <c r="A649" s="3">
        <f t="shared" si="20"/>
        <v>648</v>
      </c>
      <c r="B649" s="296">
        <v>24076</v>
      </c>
      <c r="C649" s="297" t="s">
        <v>2668</v>
      </c>
      <c r="D649" s="297" t="s">
        <v>5554</v>
      </c>
      <c r="E649" s="297" t="s">
        <v>7016</v>
      </c>
      <c r="F649" s="297" t="s">
        <v>498</v>
      </c>
      <c r="G649" s="297" t="s">
        <v>60</v>
      </c>
      <c r="H649" s="298" t="s">
        <v>2669</v>
      </c>
      <c r="I649" s="297">
        <v>5063166231</v>
      </c>
      <c r="J649" s="297" t="s">
        <v>2670</v>
      </c>
      <c r="K649" s="299">
        <v>45273</v>
      </c>
      <c r="L649" s="297" t="s">
        <v>2671</v>
      </c>
      <c r="M649" s="3" t="str">
        <f>IFERROR(INDEX('SINIF GÜNLER'!$A:$C,MATCH('VERİ TABANI'!$D649,'SINIF GÜNLER'!$B:$B,0),MATCH('VERİ TABANI'!$M$1,'SINIF GÜNLER'!$A$1:$C$1,0)),"")</f>
        <v/>
      </c>
      <c r="P649" s="28" t="str">
        <f t="array" ref="P649">IFERROR(SEARCH(ÖĞRETMEN,'VERİ TABANI'!G649,1),"")</f>
        <v/>
      </c>
      <c r="Q649" s="29" t="str">
        <f t="shared" si="21"/>
        <v/>
      </c>
    </row>
    <row r="650" spans="1:17" ht="27" customHeight="1">
      <c r="A650" s="3">
        <f t="shared" si="20"/>
        <v>649</v>
      </c>
      <c r="B650" s="296">
        <v>42090</v>
      </c>
      <c r="C650" s="297" t="s">
        <v>3775</v>
      </c>
      <c r="D650" s="297" t="s">
        <v>5490</v>
      </c>
      <c r="E650" s="297" t="s">
        <v>3915</v>
      </c>
      <c r="F650" s="297" t="s">
        <v>498</v>
      </c>
      <c r="G650" s="297" t="s">
        <v>60</v>
      </c>
      <c r="H650" s="298" t="s">
        <v>2669</v>
      </c>
      <c r="I650" s="297">
        <v>5063166231</v>
      </c>
      <c r="J650" s="297" t="s">
        <v>2670</v>
      </c>
      <c r="K650" s="299">
        <v>45569</v>
      </c>
      <c r="L650" s="297" t="s">
        <v>2671</v>
      </c>
      <c r="M650" s="3" t="str">
        <f>IFERROR(INDEX('SINIF GÜNLER'!$A:$C,MATCH('VERİ TABANI'!$D650,'SINIF GÜNLER'!$B:$B,0),MATCH('VERİ TABANI'!$M$1,'SINIF GÜNLER'!$A$1:$C$1,0)),"")</f>
        <v/>
      </c>
      <c r="P650" s="28" t="str">
        <f t="array" ref="P650">IFERROR(SEARCH(ÖĞRETMEN,'VERİ TABANI'!G650,1),"")</f>
        <v/>
      </c>
      <c r="Q650" s="29" t="str">
        <f t="shared" si="21"/>
        <v/>
      </c>
    </row>
    <row r="651" spans="1:17" ht="27" customHeight="1">
      <c r="A651" s="3">
        <f t="shared" si="20"/>
        <v>650</v>
      </c>
      <c r="B651" s="296">
        <v>51073</v>
      </c>
      <c r="C651" s="297" t="s">
        <v>85</v>
      </c>
      <c r="D651" s="297" t="s">
        <v>5551</v>
      </c>
      <c r="E651" s="297" t="s">
        <v>3917</v>
      </c>
      <c r="F651" s="297" t="s">
        <v>498</v>
      </c>
      <c r="G651" s="297" t="s">
        <v>60</v>
      </c>
      <c r="H651" s="298" t="s">
        <v>7069</v>
      </c>
      <c r="I651" s="297">
        <v>5359403601</v>
      </c>
      <c r="J651" s="297" t="s">
        <v>7070</v>
      </c>
      <c r="K651" s="299">
        <v>45967</v>
      </c>
      <c r="L651" s="297" t="s">
        <v>1593</v>
      </c>
      <c r="M651" s="3" t="str">
        <f>IFERROR(INDEX('SINIF GÜNLER'!$A:$C,MATCH('VERİ TABANI'!$D651,'SINIF GÜNLER'!$B:$B,0),MATCH('VERİ TABANI'!$M$1,'SINIF GÜNLER'!$A$1:$C$1,0)),"")</f>
        <v/>
      </c>
      <c r="P651" s="28" t="str">
        <f t="array" ref="P651">IFERROR(SEARCH(ÖĞRETMEN,'VERİ TABANI'!G651,1),"")</f>
        <v/>
      </c>
      <c r="Q651" s="29" t="str">
        <f t="shared" si="21"/>
        <v/>
      </c>
    </row>
    <row r="652" spans="1:17" ht="27" customHeight="1">
      <c r="A652" s="3">
        <f t="shared" si="20"/>
        <v>651</v>
      </c>
      <c r="B652" s="296">
        <v>51222</v>
      </c>
      <c r="C652" s="297" t="s">
        <v>7733</v>
      </c>
      <c r="D652" s="297" t="s">
        <v>5485</v>
      </c>
      <c r="E652" s="297" t="s">
        <v>7734</v>
      </c>
      <c r="F652" s="297" t="s">
        <v>498</v>
      </c>
      <c r="G652" s="297" t="s">
        <v>60</v>
      </c>
      <c r="H652" s="298" t="s">
        <v>7735</v>
      </c>
      <c r="I652" s="297">
        <v>5363514513</v>
      </c>
      <c r="J652" s="297" t="s">
        <v>7736</v>
      </c>
      <c r="K652" s="299">
        <v>46003</v>
      </c>
      <c r="L652" s="297" t="s">
        <v>7737</v>
      </c>
      <c r="M652" s="3" t="str">
        <f>IFERROR(INDEX('SINIF GÜNLER'!$A:$C,MATCH('VERİ TABANI'!$D652,'SINIF GÜNLER'!$B:$B,0),MATCH('VERİ TABANI'!$M$1,'SINIF GÜNLER'!$A$1:$C$1,0)),"")</f>
        <v/>
      </c>
      <c r="P652" s="28" t="str">
        <f t="array" ref="P652">IFERROR(SEARCH(ÖĞRETMEN,'VERİ TABANI'!G652,1),"")</f>
        <v/>
      </c>
      <c r="Q652" s="29" t="str">
        <f t="shared" si="21"/>
        <v/>
      </c>
    </row>
    <row r="653" spans="1:17" ht="27" customHeight="1">
      <c r="A653" s="3">
        <f t="shared" si="20"/>
        <v>652</v>
      </c>
      <c r="B653" s="296">
        <v>24096</v>
      </c>
      <c r="C653" s="297" t="s">
        <v>2704</v>
      </c>
      <c r="D653" s="297" t="s">
        <v>5548</v>
      </c>
      <c r="E653" s="297" t="s">
        <v>7006</v>
      </c>
      <c r="F653" s="297" t="s">
        <v>498</v>
      </c>
      <c r="G653" s="297" t="s">
        <v>60</v>
      </c>
      <c r="H653" s="298" t="s">
        <v>1205</v>
      </c>
      <c r="I653" s="297">
        <v>5308484856</v>
      </c>
      <c r="J653" s="297" t="s">
        <v>2755</v>
      </c>
      <c r="K653" s="299">
        <v>45279</v>
      </c>
      <c r="L653" s="297" t="s">
        <v>610</v>
      </c>
      <c r="M653" s="3" t="str">
        <f>IFERROR(INDEX('SINIF GÜNLER'!$A:$C,MATCH('VERİ TABANI'!$D653,'SINIF GÜNLER'!$B:$B,0),MATCH('VERİ TABANI'!$M$1,'SINIF GÜNLER'!$A$1:$C$1,0)),"")</f>
        <v/>
      </c>
      <c r="P653" s="28" t="str">
        <f t="array" ref="P653">IFERROR(SEARCH(ÖĞRETMEN,'VERİ TABANI'!G653,1),"")</f>
        <v/>
      </c>
      <c r="Q653" s="29" t="str">
        <f t="shared" si="21"/>
        <v/>
      </c>
    </row>
    <row r="654" spans="1:17" ht="27" customHeight="1">
      <c r="A654" s="3">
        <f t="shared" si="20"/>
        <v>653</v>
      </c>
      <c r="B654" s="296">
        <v>51180</v>
      </c>
      <c r="C654" s="297" t="s">
        <v>7071</v>
      </c>
      <c r="D654" s="297" t="s">
        <v>5559</v>
      </c>
      <c r="E654" s="297" t="s">
        <v>7738</v>
      </c>
      <c r="F654" s="297" t="s">
        <v>498</v>
      </c>
      <c r="G654" s="297" t="s">
        <v>60</v>
      </c>
      <c r="H654" s="298" t="s">
        <v>1205</v>
      </c>
      <c r="I654" s="297">
        <v>5308484856</v>
      </c>
      <c r="J654" s="297" t="s">
        <v>2755</v>
      </c>
      <c r="K654" s="299">
        <v>45993</v>
      </c>
      <c r="L654" s="297" t="s">
        <v>610</v>
      </c>
      <c r="M654" s="3" t="str">
        <f>IFERROR(INDEX('SINIF GÜNLER'!$A:$C,MATCH('VERİ TABANI'!$D654,'SINIF GÜNLER'!$B:$B,0),MATCH('VERİ TABANI'!$M$1,'SINIF GÜNLER'!$A$1:$C$1,0)),"")</f>
        <v/>
      </c>
      <c r="P654" s="28" t="str">
        <f t="array" ref="P654">IFERROR(SEARCH(ÖĞRETMEN,'VERİ TABANI'!G654,1),"")</f>
        <v/>
      </c>
      <c r="Q654" s="29" t="str">
        <f t="shared" si="21"/>
        <v/>
      </c>
    </row>
    <row r="655" spans="1:17" ht="27" customHeight="1">
      <c r="A655" s="3">
        <f t="shared" si="20"/>
        <v>654</v>
      </c>
      <c r="B655" s="296">
        <v>41962</v>
      </c>
      <c r="C655" s="297" t="s">
        <v>5202</v>
      </c>
      <c r="D655" s="297" t="s">
        <v>5365</v>
      </c>
      <c r="E655" s="297" t="s">
        <v>4592</v>
      </c>
      <c r="F655" s="297" t="s">
        <v>1821</v>
      </c>
      <c r="G655" s="297" t="s">
        <v>60</v>
      </c>
      <c r="H655" s="298" t="s">
        <v>5824</v>
      </c>
      <c r="I655" s="297">
        <v>5354919458</v>
      </c>
      <c r="J655" s="297" t="s">
        <v>5825</v>
      </c>
      <c r="K655" s="299">
        <v>45884</v>
      </c>
      <c r="L655" s="297" t="s">
        <v>5826</v>
      </c>
      <c r="M655" s="3" t="str">
        <f>IFERROR(INDEX('SINIF GÜNLER'!$A:$C,MATCH('VERİ TABANI'!$D655,'SINIF GÜNLER'!$B:$B,0),MATCH('VERİ TABANI'!$M$1,'SINIF GÜNLER'!$A$1:$C$1,0)),"")</f>
        <v/>
      </c>
      <c r="P655" s="28" t="str">
        <f t="array" ref="P655">IFERROR(SEARCH(ÖĞRETMEN,'VERİ TABANI'!G655,1),"")</f>
        <v/>
      </c>
      <c r="Q655" s="29" t="str">
        <f t="shared" si="21"/>
        <v/>
      </c>
    </row>
    <row r="656" spans="1:17" ht="27" customHeight="1">
      <c r="A656" s="3">
        <f t="shared" si="20"/>
        <v>655</v>
      </c>
      <c r="B656" s="296">
        <v>30033</v>
      </c>
      <c r="C656" s="297" t="s">
        <v>1663</v>
      </c>
      <c r="D656" s="297" t="s">
        <v>5344</v>
      </c>
      <c r="E656" s="297" t="s">
        <v>3968</v>
      </c>
      <c r="F656" s="297" t="s">
        <v>12</v>
      </c>
      <c r="G656" s="297" t="s">
        <v>60</v>
      </c>
      <c r="H656" s="298" t="s">
        <v>1664</v>
      </c>
      <c r="I656" s="297">
        <v>5388798257</v>
      </c>
      <c r="J656" s="297" t="s">
        <v>1665</v>
      </c>
      <c r="K656" s="299">
        <v>44986</v>
      </c>
      <c r="L656" s="297" t="s">
        <v>1666</v>
      </c>
      <c r="M656" s="3" t="str">
        <f>IFERROR(INDEX('SINIF GÜNLER'!$A:$C,MATCH('VERİ TABANI'!$D656,'SINIF GÜNLER'!$B:$B,0),MATCH('VERİ TABANI'!$M$1,'SINIF GÜNLER'!$A$1:$C$1,0)),"")</f>
        <v/>
      </c>
      <c r="P656" s="28" t="str">
        <f t="array" ref="P656">IFERROR(SEARCH(ÖĞRETMEN,'VERİ TABANI'!G656,1),"")</f>
        <v/>
      </c>
      <c r="Q656" s="29" t="str">
        <f t="shared" si="21"/>
        <v/>
      </c>
    </row>
    <row r="657" spans="1:17" ht="27" customHeight="1">
      <c r="A657" s="3">
        <f t="shared" si="20"/>
        <v>656</v>
      </c>
      <c r="B657" s="296">
        <v>50545</v>
      </c>
      <c r="C657" s="297" t="s">
        <v>5827</v>
      </c>
      <c r="D657" s="297" t="s">
        <v>5427</v>
      </c>
      <c r="E657" s="297" t="s">
        <v>3923</v>
      </c>
      <c r="F657" s="297" t="s">
        <v>12</v>
      </c>
      <c r="G657" s="297" t="s">
        <v>60</v>
      </c>
      <c r="H657" s="298" t="s">
        <v>1664</v>
      </c>
      <c r="I657" s="297">
        <v>5388798257</v>
      </c>
      <c r="J657" s="297" t="s">
        <v>1665</v>
      </c>
      <c r="K657" s="299">
        <v>45908</v>
      </c>
      <c r="L657" s="297" t="s">
        <v>1666</v>
      </c>
      <c r="M657" s="3" t="str">
        <f>IFERROR(INDEX('SINIF GÜNLER'!$A:$C,MATCH('VERİ TABANI'!$D657,'SINIF GÜNLER'!$B:$B,0),MATCH('VERİ TABANI'!$M$1,'SINIF GÜNLER'!$A$1:$C$1,0)),"")</f>
        <v/>
      </c>
      <c r="P657" s="28" t="str">
        <f t="array" ref="P657">IFERROR(SEARCH(ÖĞRETMEN,'VERİ TABANI'!G657,1),"")</f>
        <v/>
      </c>
      <c r="Q657" s="29" t="str">
        <f t="shared" si="21"/>
        <v/>
      </c>
    </row>
    <row r="658" spans="1:17" ht="27" customHeight="1">
      <c r="A658" s="3">
        <f t="shared" si="20"/>
        <v>657</v>
      </c>
      <c r="B658" s="296">
        <v>43061</v>
      </c>
      <c r="C658" s="297" t="s">
        <v>5307</v>
      </c>
      <c r="D658" s="297" t="s">
        <v>5548</v>
      </c>
      <c r="E658" s="297" t="s">
        <v>4592</v>
      </c>
      <c r="F658" s="297" t="s">
        <v>498</v>
      </c>
      <c r="G658" s="297" t="s">
        <v>60</v>
      </c>
      <c r="H658" s="298" t="s">
        <v>2427</v>
      </c>
      <c r="I658" s="297">
        <v>5062754941</v>
      </c>
      <c r="J658" s="297" t="s">
        <v>2428</v>
      </c>
      <c r="K658" s="299">
        <v>45763</v>
      </c>
      <c r="L658" s="297" t="s">
        <v>734</v>
      </c>
      <c r="M658" s="3" t="str">
        <f>IFERROR(INDEX('SINIF GÜNLER'!$A:$C,MATCH('VERİ TABANI'!$D658,'SINIF GÜNLER'!$B:$B,0),MATCH('VERİ TABANI'!$M$1,'SINIF GÜNLER'!$A$1:$C$1,0)),"")</f>
        <v/>
      </c>
      <c r="P658" s="28" t="str">
        <f t="array" ref="P658">IFERROR(SEARCH(ÖĞRETMEN,'VERİ TABANI'!G658,1),"")</f>
        <v/>
      </c>
      <c r="Q658" s="29" t="str">
        <f t="shared" si="21"/>
        <v/>
      </c>
    </row>
    <row r="659" spans="1:17" ht="27" customHeight="1">
      <c r="A659" s="3">
        <f t="shared" si="20"/>
        <v>658</v>
      </c>
      <c r="B659" s="296">
        <v>42919</v>
      </c>
      <c r="C659" s="297" t="s">
        <v>7739</v>
      </c>
      <c r="D659" s="297" t="s">
        <v>5485</v>
      </c>
      <c r="E659" s="297" t="s">
        <v>7006</v>
      </c>
      <c r="F659" s="297" t="s">
        <v>498</v>
      </c>
      <c r="G659" s="297" t="s">
        <v>60</v>
      </c>
      <c r="H659" s="298" t="s">
        <v>2427</v>
      </c>
      <c r="I659" s="297">
        <v>5062754941</v>
      </c>
      <c r="J659" s="297" t="s">
        <v>2428</v>
      </c>
      <c r="K659" s="299">
        <v>45994</v>
      </c>
      <c r="L659" s="297" t="s">
        <v>734</v>
      </c>
      <c r="M659" s="3" t="str">
        <f>IFERROR(INDEX('SINIF GÜNLER'!$A:$C,MATCH('VERİ TABANI'!$D659,'SINIF GÜNLER'!$B:$B,0),MATCH('VERİ TABANI'!$M$1,'SINIF GÜNLER'!$A$1:$C$1,0)),"")</f>
        <v/>
      </c>
      <c r="P659" s="28" t="str">
        <f t="array" ref="P659">IFERROR(SEARCH(ÖĞRETMEN,'VERİ TABANI'!G659,1),"")</f>
        <v/>
      </c>
      <c r="Q659" s="29" t="str">
        <f t="shared" si="21"/>
        <v/>
      </c>
    </row>
    <row r="660" spans="1:17" ht="27" customHeight="1">
      <c r="A660" s="3">
        <f t="shared" si="20"/>
        <v>659</v>
      </c>
      <c r="B660" s="296">
        <v>50755</v>
      </c>
      <c r="C660" s="297" t="s">
        <v>5785</v>
      </c>
      <c r="D660" s="297" t="s">
        <v>5551</v>
      </c>
      <c r="E660" s="297" t="s">
        <v>7006</v>
      </c>
      <c r="F660" s="297" t="s">
        <v>498</v>
      </c>
      <c r="G660" s="297" t="s">
        <v>60</v>
      </c>
      <c r="H660" s="298" t="s">
        <v>2427</v>
      </c>
      <c r="I660" s="297">
        <v>5062754941</v>
      </c>
      <c r="J660" s="297" t="s">
        <v>2428</v>
      </c>
      <c r="K660" s="299">
        <v>45924</v>
      </c>
      <c r="L660" s="297" t="s">
        <v>734</v>
      </c>
      <c r="M660" s="3" t="str">
        <f>IFERROR(INDEX('SINIF GÜNLER'!$A:$C,MATCH('VERİ TABANI'!$D660,'SINIF GÜNLER'!$B:$B,0),MATCH('VERİ TABANI'!$M$1,'SINIF GÜNLER'!$A$1:$C$1,0)),"")</f>
        <v/>
      </c>
      <c r="P660" s="28" t="str">
        <f t="array" ref="P660">IFERROR(SEARCH(ÖĞRETMEN,'VERİ TABANI'!G660,1),"")</f>
        <v/>
      </c>
      <c r="Q660" s="29" t="str">
        <f t="shared" si="21"/>
        <v/>
      </c>
    </row>
    <row r="661" spans="1:17" ht="27" customHeight="1">
      <c r="A661" s="3">
        <f t="shared" si="20"/>
        <v>660</v>
      </c>
      <c r="B661" s="296">
        <v>50864</v>
      </c>
      <c r="C661" s="297" t="s">
        <v>5786</v>
      </c>
      <c r="D661" s="297" t="s">
        <v>5555</v>
      </c>
      <c r="E661" s="297" t="s">
        <v>7006</v>
      </c>
      <c r="F661" s="297" t="s">
        <v>498</v>
      </c>
      <c r="G661" s="297" t="s">
        <v>60</v>
      </c>
      <c r="H661" s="298" t="s">
        <v>2427</v>
      </c>
      <c r="I661" s="297">
        <v>5062754941</v>
      </c>
      <c r="J661" s="297" t="s">
        <v>2428</v>
      </c>
      <c r="K661" s="299">
        <v>45936</v>
      </c>
      <c r="L661" s="297" t="s">
        <v>734</v>
      </c>
      <c r="M661" s="3" t="str">
        <f>IFERROR(INDEX('SINIF GÜNLER'!$A:$C,MATCH('VERİ TABANI'!$D661,'SINIF GÜNLER'!$B:$B,0),MATCH('VERİ TABANI'!$M$1,'SINIF GÜNLER'!$A$1:$C$1,0)),"")</f>
        <v/>
      </c>
      <c r="P661" s="28" t="str">
        <f t="array" ref="P661">IFERROR(SEARCH(ÖĞRETMEN,'VERİ TABANI'!G661,1),"")</f>
        <v/>
      </c>
      <c r="Q661" s="29" t="str">
        <f t="shared" si="21"/>
        <v/>
      </c>
    </row>
    <row r="662" spans="1:17" ht="27" customHeight="1">
      <c r="A662" s="3">
        <f t="shared" si="20"/>
        <v>661</v>
      </c>
      <c r="B662" s="296">
        <v>20955</v>
      </c>
      <c r="C662" s="297" t="s">
        <v>5787</v>
      </c>
      <c r="D662" s="297" t="s">
        <v>5553</v>
      </c>
      <c r="E662" s="297" t="s">
        <v>7006</v>
      </c>
      <c r="F662" s="297" t="s">
        <v>498</v>
      </c>
      <c r="G662" s="297" t="s">
        <v>60</v>
      </c>
      <c r="H662" s="298" t="s">
        <v>2427</v>
      </c>
      <c r="I662" s="297">
        <v>5062754941</v>
      </c>
      <c r="J662" s="297" t="s">
        <v>2428</v>
      </c>
      <c r="K662" s="299">
        <v>45904</v>
      </c>
      <c r="L662" s="297" t="s">
        <v>734</v>
      </c>
      <c r="M662" s="3" t="str">
        <f>IFERROR(INDEX('SINIF GÜNLER'!$A:$C,MATCH('VERİ TABANI'!$D662,'SINIF GÜNLER'!$B:$B,0),MATCH('VERİ TABANI'!$M$1,'SINIF GÜNLER'!$A$1:$C$1,0)),"")</f>
        <v/>
      </c>
      <c r="P662" s="28" t="str">
        <f t="array" ref="P662">IFERROR(SEARCH(ÖĞRETMEN,'VERİ TABANI'!G662,1),"")</f>
        <v/>
      </c>
      <c r="Q662" s="29" t="str">
        <f t="shared" si="21"/>
        <v/>
      </c>
    </row>
    <row r="663" spans="1:17" ht="27" customHeight="1">
      <c r="A663" s="3">
        <f t="shared" si="20"/>
        <v>662</v>
      </c>
      <c r="B663" s="296">
        <v>21820</v>
      </c>
      <c r="C663" s="297" t="s">
        <v>2429</v>
      </c>
      <c r="D663" s="297" t="s">
        <v>5565</v>
      </c>
      <c r="E663" s="297" t="s">
        <v>7006</v>
      </c>
      <c r="F663" s="297" t="s">
        <v>498</v>
      </c>
      <c r="G663" s="297" t="s">
        <v>60</v>
      </c>
      <c r="H663" s="298" t="s">
        <v>2427</v>
      </c>
      <c r="I663" s="297">
        <v>5062754941</v>
      </c>
      <c r="J663" s="297" t="s">
        <v>2428</v>
      </c>
      <c r="K663" s="299">
        <v>45618</v>
      </c>
      <c r="L663" s="297" t="s">
        <v>734</v>
      </c>
      <c r="M663" s="3" t="str">
        <f>IFERROR(INDEX('SINIF GÜNLER'!$A:$C,MATCH('VERİ TABANI'!$D663,'SINIF GÜNLER'!$B:$B,0),MATCH('VERİ TABANI'!$M$1,'SINIF GÜNLER'!$A$1:$C$1,0)),"")</f>
        <v/>
      </c>
      <c r="P663" s="28" t="str">
        <f t="array" ref="P663">IFERROR(SEARCH(ÖĞRETMEN,'VERİ TABANI'!G663,1),"")</f>
        <v/>
      </c>
      <c r="Q663" s="29" t="str">
        <f t="shared" si="21"/>
        <v/>
      </c>
    </row>
    <row r="664" spans="1:17" ht="27" customHeight="1">
      <c r="A664" s="3">
        <f t="shared" si="20"/>
        <v>663</v>
      </c>
      <c r="B664" s="296">
        <v>50883</v>
      </c>
      <c r="C664" s="297" t="s">
        <v>5788</v>
      </c>
      <c r="D664" s="297" t="s">
        <v>5490</v>
      </c>
      <c r="E664" s="297" t="s">
        <v>4592</v>
      </c>
      <c r="F664" s="297" t="s">
        <v>498</v>
      </c>
      <c r="G664" s="297" t="s">
        <v>60</v>
      </c>
      <c r="H664" s="298" t="s">
        <v>3746</v>
      </c>
      <c r="I664" s="297">
        <v>5078389595</v>
      </c>
      <c r="J664" s="297" t="s">
        <v>3747</v>
      </c>
      <c r="K664" s="299">
        <v>45937</v>
      </c>
      <c r="L664" s="297" t="s">
        <v>3748</v>
      </c>
      <c r="M664" s="3" t="str">
        <f>IFERROR(INDEX('SINIF GÜNLER'!$A:$C,MATCH('VERİ TABANI'!$D664,'SINIF GÜNLER'!$B:$B,0),MATCH('VERİ TABANI'!$M$1,'SINIF GÜNLER'!$A$1:$C$1,0)),"")</f>
        <v/>
      </c>
      <c r="P664" s="28" t="str">
        <f t="array" ref="P664">IFERROR(SEARCH(ÖĞRETMEN,'VERİ TABANI'!G664,1),"")</f>
        <v/>
      </c>
      <c r="Q664" s="29" t="str">
        <f t="shared" si="21"/>
        <v/>
      </c>
    </row>
    <row r="665" spans="1:17" ht="27" customHeight="1">
      <c r="A665" s="3">
        <f t="shared" si="20"/>
        <v>664</v>
      </c>
      <c r="B665" s="296">
        <v>40408</v>
      </c>
      <c r="C665" s="297" t="s">
        <v>3745</v>
      </c>
      <c r="D665" s="297" t="s">
        <v>5550</v>
      </c>
      <c r="E665" s="297" t="s">
        <v>4593</v>
      </c>
      <c r="F665" s="297" t="s">
        <v>498</v>
      </c>
      <c r="G665" s="297" t="s">
        <v>60</v>
      </c>
      <c r="H665" s="298" t="s">
        <v>3746</v>
      </c>
      <c r="I665" s="297">
        <v>5078389595</v>
      </c>
      <c r="J665" s="297" t="s">
        <v>3747</v>
      </c>
      <c r="K665" s="299">
        <v>45519</v>
      </c>
      <c r="L665" s="297" t="s">
        <v>3748</v>
      </c>
      <c r="M665" s="3" t="str">
        <f>IFERROR(INDEX('SINIF GÜNLER'!$A:$C,MATCH('VERİ TABANI'!$D665,'SINIF GÜNLER'!$B:$B,0),MATCH('VERİ TABANI'!$M$1,'SINIF GÜNLER'!$A$1:$C$1,0)),"")</f>
        <v/>
      </c>
      <c r="P665" s="28" t="str">
        <f t="array" ref="P665">IFERROR(SEARCH(ÖĞRETMEN,'VERİ TABANI'!G665,1),"")</f>
        <v/>
      </c>
      <c r="Q665" s="29" t="str">
        <f t="shared" si="21"/>
        <v/>
      </c>
    </row>
    <row r="666" spans="1:17" ht="27" customHeight="1">
      <c r="A666" s="3">
        <f t="shared" si="20"/>
        <v>665</v>
      </c>
      <c r="B666" s="296">
        <v>30906</v>
      </c>
      <c r="C666" s="297" t="s">
        <v>2063</v>
      </c>
      <c r="D666" s="297" t="s">
        <v>5548</v>
      </c>
      <c r="E666" s="297" t="s">
        <v>3926</v>
      </c>
      <c r="F666" s="297" t="s">
        <v>498</v>
      </c>
      <c r="G666" s="297" t="s">
        <v>60</v>
      </c>
      <c r="H666" s="298" t="s">
        <v>2296</v>
      </c>
      <c r="I666" s="297">
        <v>5067900010</v>
      </c>
      <c r="J666" s="297" t="s">
        <v>3307</v>
      </c>
      <c r="K666" s="299">
        <v>45230</v>
      </c>
      <c r="L666" s="297" t="s">
        <v>2535</v>
      </c>
      <c r="M666" s="3" t="str">
        <f>IFERROR(INDEX('SINIF GÜNLER'!$A:$C,MATCH('VERİ TABANI'!$D666,'SINIF GÜNLER'!$B:$B,0),MATCH('VERİ TABANI'!$M$1,'SINIF GÜNLER'!$A$1:$C$1,0)),"")</f>
        <v/>
      </c>
      <c r="P666" s="28" t="str">
        <f t="array" ref="P666">IFERROR(SEARCH(ÖĞRETMEN,'VERİ TABANI'!G666,1),"")</f>
        <v/>
      </c>
      <c r="Q666" s="29" t="str">
        <f t="shared" si="21"/>
        <v/>
      </c>
    </row>
    <row r="667" spans="1:17" ht="27" customHeight="1">
      <c r="A667" s="3">
        <f t="shared" si="20"/>
        <v>666</v>
      </c>
      <c r="B667" s="296">
        <v>51074</v>
      </c>
      <c r="C667" s="297" t="s">
        <v>7429</v>
      </c>
      <c r="D667" s="297" t="s">
        <v>5343</v>
      </c>
      <c r="E667" s="297"/>
      <c r="F667" s="297" t="s">
        <v>20</v>
      </c>
      <c r="G667" s="297" t="s">
        <v>60</v>
      </c>
      <c r="H667" s="298" t="s">
        <v>7430</v>
      </c>
      <c r="I667" s="297">
        <v>5373837439</v>
      </c>
      <c r="J667" s="297" t="s">
        <v>7431</v>
      </c>
      <c r="K667" s="299">
        <v>45967</v>
      </c>
      <c r="L667" s="297" t="s">
        <v>7432</v>
      </c>
      <c r="M667" s="3" t="str">
        <f>IFERROR(INDEX('SINIF GÜNLER'!$A:$C,MATCH('VERİ TABANI'!$D667,'SINIF GÜNLER'!$B:$B,0),MATCH('VERİ TABANI'!$M$1,'SINIF GÜNLER'!$A$1:$C$1,0)),"")</f>
        <v/>
      </c>
      <c r="P667" s="28" t="str">
        <f t="array" ref="P667">IFERROR(SEARCH(ÖĞRETMEN,'VERİ TABANI'!G667,1),"")</f>
        <v/>
      </c>
      <c r="Q667" s="29" t="str">
        <f t="shared" si="21"/>
        <v/>
      </c>
    </row>
    <row r="668" spans="1:17" ht="27" customHeight="1">
      <c r="A668" s="3">
        <f t="shared" si="20"/>
        <v>667</v>
      </c>
      <c r="B668" s="296">
        <v>50803</v>
      </c>
      <c r="C668" s="297" t="s">
        <v>5789</v>
      </c>
      <c r="D668" s="297" t="s">
        <v>5485</v>
      </c>
      <c r="E668" s="297" t="s">
        <v>4592</v>
      </c>
      <c r="F668" s="297" t="s">
        <v>498</v>
      </c>
      <c r="G668" s="297" t="s">
        <v>60</v>
      </c>
      <c r="H668" s="298" t="s">
        <v>4867</v>
      </c>
      <c r="I668" s="297">
        <v>5337362439</v>
      </c>
      <c r="J668" s="297" t="s">
        <v>4868</v>
      </c>
      <c r="K668" s="299">
        <v>45929</v>
      </c>
      <c r="L668" s="297" t="s">
        <v>792</v>
      </c>
      <c r="M668" s="3" t="str">
        <f>IFERROR(INDEX('SINIF GÜNLER'!$A:$C,MATCH('VERİ TABANI'!$D668,'SINIF GÜNLER'!$B:$B,0),MATCH('VERİ TABANI'!$M$1,'SINIF GÜNLER'!$A$1:$C$1,0)),"")</f>
        <v/>
      </c>
      <c r="P668" s="28" t="str">
        <f t="array" ref="P668">IFERROR(SEARCH(ÖĞRETMEN,'VERİ TABANI'!G668,1),"")</f>
        <v/>
      </c>
      <c r="Q668" s="29" t="str">
        <f t="shared" si="21"/>
        <v/>
      </c>
    </row>
    <row r="669" spans="1:17" ht="27" customHeight="1">
      <c r="A669" s="3">
        <f t="shared" si="20"/>
        <v>668</v>
      </c>
      <c r="B669" s="296">
        <v>40738</v>
      </c>
      <c r="C669" s="297" t="s">
        <v>3462</v>
      </c>
      <c r="D669" s="297" t="s">
        <v>5490</v>
      </c>
      <c r="E669" s="297" t="s">
        <v>7304</v>
      </c>
      <c r="F669" s="297" t="s">
        <v>498</v>
      </c>
      <c r="G669" s="297" t="s">
        <v>60</v>
      </c>
      <c r="H669" s="298" t="s">
        <v>4867</v>
      </c>
      <c r="I669" s="297">
        <v>5337362439</v>
      </c>
      <c r="J669" s="297" t="s">
        <v>4868</v>
      </c>
      <c r="K669" s="299">
        <v>46086</v>
      </c>
      <c r="L669" s="297" t="s">
        <v>792</v>
      </c>
      <c r="M669" s="3" t="str">
        <f>IFERROR(INDEX('SINIF GÜNLER'!$A:$C,MATCH('VERİ TABANI'!$D669,'SINIF GÜNLER'!$B:$B,0),MATCH('VERİ TABANI'!$M$1,'SINIF GÜNLER'!$A$1:$C$1,0)),"")</f>
        <v/>
      </c>
      <c r="P669" s="28" t="str">
        <f t="array" ref="P669">IFERROR(SEARCH(ÖĞRETMEN,'VERİ TABANI'!G669,1),"")</f>
        <v/>
      </c>
      <c r="Q669" s="29" t="str">
        <f t="shared" si="21"/>
        <v/>
      </c>
    </row>
    <row r="670" spans="1:17" ht="27" customHeight="1">
      <c r="A670" s="3">
        <f t="shared" si="20"/>
        <v>669</v>
      </c>
      <c r="B670" s="296">
        <v>40336</v>
      </c>
      <c r="C670" s="297" t="s">
        <v>3749</v>
      </c>
      <c r="D670" s="297" t="s">
        <v>5547</v>
      </c>
      <c r="E670" s="297" t="s">
        <v>7006</v>
      </c>
      <c r="F670" s="297" t="s">
        <v>498</v>
      </c>
      <c r="G670" s="297" t="s">
        <v>60</v>
      </c>
      <c r="H670" s="298" t="s">
        <v>4867</v>
      </c>
      <c r="I670" s="297">
        <v>5337362439</v>
      </c>
      <c r="J670" s="297" t="s">
        <v>4868</v>
      </c>
      <c r="K670" s="299">
        <v>45537</v>
      </c>
      <c r="L670" s="297" t="s">
        <v>792</v>
      </c>
      <c r="M670" s="3" t="str">
        <f>IFERROR(INDEX('SINIF GÜNLER'!$A:$C,MATCH('VERİ TABANI'!$D670,'SINIF GÜNLER'!$B:$B,0),MATCH('VERİ TABANI'!$M$1,'SINIF GÜNLER'!$A$1:$C$1,0)),"")</f>
        <v/>
      </c>
      <c r="P670" s="28" t="str">
        <f t="array" ref="P670">IFERROR(SEARCH(ÖĞRETMEN,'VERİ TABANI'!G670,1),"")</f>
        <v/>
      </c>
      <c r="Q670" s="29" t="str">
        <f t="shared" si="21"/>
        <v/>
      </c>
    </row>
    <row r="671" spans="1:17" ht="27" customHeight="1">
      <c r="A671" s="3">
        <f t="shared" si="20"/>
        <v>670</v>
      </c>
      <c r="B671" s="296">
        <v>43024</v>
      </c>
      <c r="C671" s="297" t="s">
        <v>5094</v>
      </c>
      <c r="D671" s="297" t="s">
        <v>5553</v>
      </c>
      <c r="E671" s="297" t="s">
        <v>7005</v>
      </c>
      <c r="F671" s="297" t="s">
        <v>498</v>
      </c>
      <c r="G671" s="297" t="s">
        <v>60</v>
      </c>
      <c r="H671" s="298" t="s">
        <v>4867</v>
      </c>
      <c r="I671" s="297">
        <v>5337362439</v>
      </c>
      <c r="J671" s="297" t="s">
        <v>4868</v>
      </c>
      <c r="K671" s="299">
        <v>45709</v>
      </c>
      <c r="L671" s="297" t="s">
        <v>792</v>
      </c>
      <c r="M671" s="3" t="str">
        <f>IFERROR(INDEX('SINIF GÜNLER'!$A:$C,MATCH('VERİ TABANI'!$D671,'SINIF GÜNLER'!$B:$B,0),MATCH('VERİ TABANI'!$M$1,'SINIF GÜNLER'!$A$1:$C$1,0)),"")</f>
        <v/>
      </c>
      <c r="P671" s="28" t="str">
        <f t="array" ref="P671">IFERROR(SEARCH(ÖĞRETMEN,'VERİ TABANI'!G671,1),"")</f>
        <v/>
      </c>
      <c r="Q671" s="29" t="str">
        <f t="shared" si="21"/>
        <v/>
      </c>
    </row>
    <row r="672" spans="1:17" ht="27" customHeight="1">
      <c r="A672" s="3">
        <f t="shared" si="20"/>
        <v>671</v>
      </c>
      <c r="B672" s="296">
        <v>51308</v>
      </c>
      <c r="C672" s="297" t="s">
        <v>7740</v>
      </c>
      <c r="D672" s="297" t="s">
        <v>5490</v>
      </c>
      <c r="E672" s="297" t="s">
        <v>4592</v>
      </c>
      <c r="F672" s="297" t="s">
        <v>498</v>
      </c>
      <c r="G672" s="297" t="s">
        <v>60</v>
      </c>
      <c r="H672" s="298" t="s">
        <v>4867</v>
      </c>
      <c r="I672" s="297">
        <v>5337362439</v>
      </c>
      <c r="J672" s="297" t="s">
        <v>4868</v>
      </c>
      <c r="K672" s="299">
        <v>46021</v>
      </c>
      <c r="L672" s="297" t="s">
        <v>792</v>
      </c>
      <c r="M672" s="3" t="str">
        <f>IFERROR(INDEX('SINIF GÜNLER'!$A:$C,MATCH('VERİ TABANI'!$D672,'SINIF GÜNLER'!$B:$B,0),MATCH('VERİ TABANI'!$M$1,'SINIF GÜNLER'!$A$1:$C$1,0)),"")</f>
        <v/>
      </c>
      <c r="P672" s="28" t="str">
        <f t="array" ref="P672">IFERROR(SEARCH(ÖĞRETMEN,'VERİ TABANI'!G672,1),"")</f>
        <v/>
      </c>
      <c r="Q672" s="29" t="str">
        <f t="shared" si="21"/>
        <v/>
      </c>
    </row>
    <row r="673" spans="1:17" ht="27" customHeight="1">
      <c r="A673" s="3">
        <f t="shared" si="20"/>
        <v>672</v>
      </c>
      <c r="B673" s="296">
        <v>21110</v>
      </c>
      <c r="C673" s="297" t="s">
        <v>4943</v>
      </c>
      <c r="D673" s="297" t="s">
        <v>5559</v>
      </c>
      <c r="E673" s="297" t="s">
        <v>7006</v>
      </c>
      <c r="F673" s="297" t="s">
        <v>498</v>
      </c>
      <c r="G673" s="297" t="s">
        <v>60</v>
      </c>
      <c r="H673" s="298" t="s">
        <v>4944</v>
      </c>
      <c r="I673" s="297">
        <v>5452352045</v>
      </c>
      <c r="J673" s="297" t="s">
        <v>4945</v>
      </c>
      <c r="K673" s="299">
        <v>45630</v>
      </c>
      <c r="L673" s="297" t="s">
        <v>4946</v>
      </c>
      <c r="M673" s="3" t="str">
        <f>IFERROR(INDEX('SINIF GÜNLER'!$A:$C,MATCH('VERİ TABANI'!$D673,'SINIF GÜNLER'!$B:$B,0),MATCH('VERİ TABANI'!$M$1,'SINIF GÜNLER'!$A$1:$C$1,0)),"")</f>
        <v/>
      </c>
      <c r="P673" s="28" t="str">
        <f t="array" ref="P673">IFERROR(SEARCH(ÖĞRETMEN,'VERİ TABANI'!G673,1),"")</f>
        <v/>
      </c>
      <c r="Q673" s="29" t="str">
        <f t="shared" si="21"/>
        <v/>
      </c>
    </row>
    <row r="674" spans="1:17" ht="27" customHeight="1">
      <c r="A674" s="3">
        <f t="shared" si="20"/>
        <v>673</v>
      </c>
      <c r="B674" s="296">
        <v>43139</v>
      </c>
      <c r="C674" s="297" t="s">
        <v>5790</v>
      </c>
      <c r="D674" s="297" t="s">
        <v>5485</v>
      </c>
      <c r="E674" s="297" t="s">
        <v>7009</v>
      </c>
      <c r="F674" s="297" t="s">
        <v>498</v>
      </c>
      <c r="G674" s="297" t="s">
        <v>60</v>
      </c>
      <c r="H674" s="298" t="s">
        <v>5095</v>
      </c>
      <c r="I674" s="297">
        <v>5305414043</v>
      </c>
      <c r="J674" s="297" t="s">
        <v>5096</v>
      </c>
      <c r="K674" s="299">
        <v>45889</v>
      </c>
      <c r="L674" s="297" t="s">
        <v>5097</v>
      </c>
      <c r="M674" s="3" t="str">
        <f>IFERROR(INDEX('SINIF GÜNLER'!$A:$C,MATCH('VERİ TABANI'!$D674,'SINIF GÜNLER'!$B:$B,0),MATCH('VERİ TABANI'!$M$1,'SINIF GÜNLER'!$A$1:$C$1,0)),"")</f>
        <v/>
      </c>
      <c r="P674" s="28" t="str">
        <f t="array" ref="P674">IFERROR(SEARCH(ÖĞRETMEN,'VERİ TABANI'!G674,1),"")</f>
        <v/>
      </c>
      <c r="Q674" s="29" t="str">
        <f t="shared" si="21"/>
        <v/>
      </c>
    </row>
    <row r="675" spans="1:17" ht="27" customHeight="1">
      <c r="A675" s="3">
        <f t="shared" si="20"/>
        <v>674</v>
      </c>
      <c r="B675" s="296">
        <v>21617</v>
      </c>
      <c r="C675" s="297" t="s">
        <v>5101</v>
      </c>
      <c r="D675" s="297" t="s">
        <v>5672</v>
      </c>
      <c r="E675" s="297" t="s">
        <v>4592</v>
      </c>
      <c r="F675" s="297" t="s">
        <v>20</v>
      </c>
      <c r="G675" s="297" t="s">
        <v>60</v>
      </c>
      <c r="H675" s="298" t="s">
        <v>5829</v>
      </c>
      <c r="I675" s="297">
        <v>5346475052</v>
      </c>
      <c r="J675" s="297" t="s">
        <v>5830</v>
      </c>
      <c r="K675" s="299">
        <v>45867</v>
      </c>
      <c r="L675" s="297" t="s">
        <v>5831</v>
      </c>
      <c r="M675" s="3" t="str">
        <f>IFERROR(INDEX('SINIF GÜNLER'!$A:$C,MATCH('VERİ TABANI'!$D675,'SINIF GÜNLER'!$B:$B,0),MATCH('VERİ TABANI'!$M$1,'SINIF GÜNLER'!$A$1:$C$1,0)),"")</f>
        <v/>
      </c>
      <c r="P675" s="28" t="str">
        <f t="array" ref="P675">IFERROR(SEARCH(ÖĞRETMEN,'VERİ TABANI'!G675,1),"")</f>
        <v/>
      </c>
      <c r="Q675" s="29" t="str">
        <f t="shared" si="21"/>
        <v/>
      </c>
    </row>
    <row r="676" spans="1:17" ht="27" customHeight="1">
      <c r="A676" s="3">
        <f t="shared" si="20"/>
        <v>675</v>
      </c>
      <c r="B676" s="296">
        <v>50974</v>
      </c>
      <c r="C676" s="297" t="s">
        <v>5832</v>
      </c>
      <c r="D676" s="297" t="s">
        <v>5355</v>
      </c>
      <c r="E676" s="297" t="s">
        <v>4592</v>
      </c>
      <c r="F676" s="297" t="s">
        <v>20</v>
      </c>
      <c r="G676" s="297" t="s">
        <v>60</v>
      </c>
      <c r="H676" s="298" t="s">
        <v>5829</v>
      </c>
      <c r="I676" s="297">
        <v>5346475052</v>
      </c>
      <c r="J676" s="297" t="s">
        <v>5830</v>
      </c>
      <c r="K676" s="299">
        <v>45947</v>
      </c>
      <c r="L676" s="297" t="s">
        <v>5831</v>
      </c>
      <c r="M676" s="3" t="str">
        <f>IFERROR(INDEX('SINIF GÜNLER'!$A:$C,MATCH('VERİ TABANI'!$D676,'SINIF GÜNLER'!$B:$B,0),MATCH('VERİ TABANI'!$M$1,'SINIF GÜNLER'!$A$1:$C$1,0)),"")</f>
        <v/>
      </c>
      <c r="P676" s="28" t="str">
        <f t="array" ref="P676">IFERROR(SEARCH(ÖĞRETMEN,'VERİ TABANI'!G676,1),"")</f>
        <v/>
      </c>
      <c r="Q676" s="29" t="str">
        <f t="shared" si="21"/>
        <v/>
      </c>
    </row>
    <row r="677" spans="1:17" ht="27" customHeight="1">
      <c r="A677" s="3">
        <f t="shared" si="20"/>
        <v>676</v>
      </c>
      <c r="B677" s="296">
        <v>30474</v>
      </c>
      <c r="C677" s="297" t="s">
        <v>2142</v>
      </c>
      <c r="D677" s="297" t="s">
        <v>5548</v>
      </c>
      <c r="E677" s="297" t="s">
        <v>4593</v>
      </c>
      <c r="F677" s="297" t="s">
        <v>498</v>
      </c>
      <c r="G677" s="297" t="s">
        <v>60</v>
      </c>
      <c r="H677" s="298" t="s">
        <v>1259</v>
      </c>
      <c r="I677" s="297">
        <v>5314230093</v>
      </c>
      <c r="J677" s="297" t="s">
        <v>1260</v>
      </c>
      <c r="K677" s="299">
        <v>45175</v>
      </c>
      <c r="L677" s="297" t="s">
        <v>806</v>
      </c>
      <c r="M677" s="3" t="str">
        <f>IFERROR(INDEX('SINIF GÜNLER'!$A:$C,MATCH('VERİ TABANI'!$D677,'SINIF GÜNLER'!$B:$B,0),MATCH('VERİ TABANI'!$M$1,'SINIF GÜNLER'!$A$1:$C$1,0)),"")</f>
        <v/>
      </c>
      <c r="P677" s="28" t="str">
        <f t="array" ref="P677">IFERROR(SEARCH(ÖĞRETMEN,'VERİ TABANI'!G677,1),"")</f>
        <v/>
      </c>
      <c r="Q677" s="29" t="str">
        <f t="shared" si="21"/>
        <v/>
      </c>
    </row>
    <row r="678" spans="1:17" ht="27" customHeight="1">
      <c r="A678" s="3">
        <f t="shared" si="20"/>
        <v>677</v>
      </c>
      <c r="B678" s="296">
        <v>50376</v>
      </c>
      <c r="C678" s="297" t="s">
        <v>5791</v>
      </c>
      <c r="D678" s="297" t="s">
        <v>5551</v>
      </c>
      <c r="E678" s="297" t="s">
        <v>4592</v>
      </c>
      <c r="F678" s="297" t="s">
        <v>498</v>
      </c>
      <c r="G678" s="297" t="s">
        <v>60</v>
      </c>
      <c r="H678" s="298" t="s">
        <v>1259</v>
      </c>
      <c r="I678" s="297">
        <v>5314230093</v>
      </c>
      <c r="J678" s="297" t="s">
        <v>1260</v>
      </c>
      <c r="K678" s="299">
        <v>45895</v>
      </c>
      <c r="L678" s="297" t="s">
        <v>806</v>
      </c>
      <c r="M678" s="3" t="str">
        <f>IFERROR(INDEX('SINIF GÜNLER'!$A:$C,MATCH('VERİ TABANI'!$D678,'SINIF GÜNLER'!$B:$B,0),MATCH('VERİ TABANI'!$M$1,'SINIF GÜNLER'!$A$1:$C$1,0)),"")</f>
        <v/>
      </c>
      <c r="P678" s="28" t="str">
        <f t="array" ref="P678">IFERROR(SEARCH(ÖĞRETMEN,'VERİ TABANI'!G678,1),"")</f>
        <v/>
      </c>
      <c r="Q678" s="29" t="str">
        <f t="shared" si="21"/>
        <v/>
      </c>
    </row>
    <row r="679" spans="1:17" ht="27" customHeight="1">
      <c r="A679" s="3">
        <f t="shared" si="20"/>
        <v>678</v>
      </c>
      <c r="B679" s="296">
        <v>60030</v>
      </c>
      <c r="C679" s="297" t="s">
        <v>7741</v>
      </c>
      <c r="D679" s="297"/>
      <c r="E679" s="297"/>
      <c r="F679" s="297" t="s">
        <v>498</v>
      </c>
      <c r="G679" s="297" t="s">
        <v>60</v>
      </c>
      <c r="H679" s="298" t="s">
        <v>5027</v>
      </c>
      <c r="I679" s="297">
        <v>5323715383</v>
      </c>
      <c r="J679" s="297" t="s">
        <v>5028</v>
      </c>
      <c r="K679" s="299">
        <v>46118</v>
      </c>
      <c r="L679" s="297" t="s">
        <v>5029</v>
      </c>
      <c r="M679" s="3" t="str">
        <f>IFERROR(INDEX('SINIF GÜNLER'!$A:$C,MATCH('VERİ TABANI'!$D679,'SINIF GÜNLER'!$B:$B,0),MATCH('VERİ TABANI'!$M$1,'SINIF GÜNLER'!$A$1:$C$1,0)),"")</f>
        <v/>
      </c>
      <c r="P679" s="28" t="str">
        <f t="array" ref="P679">IFERROR(SEARCH(ÖĞRETMEN,'VERİ TABANI'!G679,1),"")</f>
        <v/>
      </c>
      <c r="Q679" s="29" t="str">
        <f t="shared" si="21"/>
        <v/>
      </c>
    </row>
    <row r="680" spans="1:17" ht="27" customHeight="1">
      <c r="A680" s="3">
        <f t="shared" si="20"/>
        <v>679</v>
      </c>
      <c r="B680" s="296">
        <v>42142</v>
      </c>
      <c r="C680" s="297" t="s">
        <v>7072</v>
      </c>
      <c r="D680" s="297" t="s">
        <v>5553</v>
      </c>
      <c r="E680" s="297" t="s">
        <v>7742</v>
      </c>
      <c r="F680" s="297" t="s">
        <v>498</v>
      </c>
      <c r="G680" s="297" t="s">
        <v>60</v>
      </c>
      <c r="H680" s="298" t="s">
        <v>7073</v>
      </c>
      <c r="I680" s="297">
        <v>5306692305</v>
      </c>
      <c r="J680" s="297" t="s">
        <v>7074</v>
      </c>
      <c r="K680" s="299">
        <v>45965</v>
      </c>
      <c r="L680" s="297" t="s">
        <v>7075</v>
      </c>
      <c r="M680" s="3" t="str">
        <f>IFERROR(INDEX('SINIF GÜNLER'!$A:$C,MATCH('VERİ TABANI'!$D680,'SINIF GÜNLER'!$B:$B,0),MATCH('VERİ TABANI'!$M$1,'SINIF GÜNLER'!$A$1:$C$1,0)),"")</f>
        <v/>
      </c>
      <c r="P680" s="28" t="str">
        <f t="array" ref="P680">IFERROR(SEARCH(ÖĞRETMEN,'VERİ TABANI'!G680,1),"")</f>
        <v/>
      </c>
      <c r="Q680" s="29" t="str">
        <f t="shared" si="21"/>
        <v/>
      </c>
    </row>
    <row r="681" spans="1:17" ht="27" customHeight="1">
      <c r="A681" s="3">
        <f t="shared" si="20"/>
        <v>680</v>
      </c>
      <c r="B681" s="296">
        <v>21630</v>
      </c>
      <c r="C681" s="297" t="s">
        <v>1843</v>
      </c>
      <c r="D681" s="297" t="s">
        <v>5559</v>
      </c>
      <c r="E681" s="297" t="s">
        <v>4816</v>
      </c>
      <c r="F681" s="297" t="s">
        <v>498</v>
      </c>
      <c r="G681" s="297" t="s">
        <v>60</v>
      </c>
      <c r="H681" s="298" t="s">
        <v>1208</v>
      </c>
      <c r="I681" s="297">
        <v>5064871652</v>
      </c>
      <c r="J681" s="297" t="s">
        <v>1209</v>
      </c>
      <c r="K681" s="299">
        <v>45125</v>
      </c>
      <c r="L681" s="297" t="s">
        <v>793</v>
      </c>
      <c r="M681" s="3" t="str">
        <f>IFERROR(INDEX('SINIF GÜNLER'!$A:$C,MATCH('VERİ TABANI'!$D681,'SINIF GÜNLER'!$B:$B,0),MATCH('VERİ TABANI'!$M$1,'SINIF GÜNLER'!$A$1:$C$1,0)),"")</f>
        <v/>
      </c>
      <c r="P681" s="28" t="str">
        <f t="array" ref="P681">IFERROR(SEARCH(ÖĞRETMEN,'VERİ TABANI'!G681,1),"")</f>
        <v/>
      </c>
      <c r="Q681" s="29" t="str">
        <f t="shared" si="21"/>
        <v/>
      </c>
    </row>
    <row r="682" spans="1:17" ht="27" customHeight="1">
      <c r="A682" s="3">
        <f t="shared" si="20"/>
        <v>681</v>
      </c>
      <c r="B682" s="296">
        <v>40311</v>
      </c>
      <c r="C682" s="297" t="s">
        <v>3674</v>
      </c>
      <c r="D682" s="297" t="s">
        <v>5547</v>
      </c>
      <c r="E682" s="297" t="s">
        <v>4937</v>
      </c>
      <c r="F682" s="297" t="s">
        <v>498</v>
      </c>
      <c r="G682" s="297" t="s">
        <v>60</v>
      </c>
      <c r="H682" s="298" t="s">
        <v>1208</v>
      </c>
      <c r="I682" s="297">
        <v>5064871652</v>
      </c>
      <c r="J682" s="297" t="s">
        <v>1209</v>
      </c>
      <c r="K682" s="299">
        <v>46071</v>
      </c>
      <c r="L682" s="297" t="s">
        <v>793</v>
      </c>
      <c r="M682" s="3" t="str">
        <f>IFERROR(INDEX('SINIF GÜNLER'!$A:$C,MATCH('VERİ TABANI'!$D682,'SINIF GÜNLER'!$B:$B,0),MATCH('VERİ TABANI'!$M$1,'SINIF GÜNLER'!$A$1:$C$1,0)),"")</f>
        <v/>
      </c>
      <c r="P682" s="28" t="str">
        <f t="array" ref="P682">IFERROR(SEARCH(ÖĞRETMEN,'VERİ TABANI'!G682,1),"")</f>
        <v/>
      </c>
      <c r="Q682" s="29" t="str">
        <f t="shared" si="21"/>
        <v/>
      </c>
    </row>
    <row r="683" spans="1:17" ht="27" customHeight="1">
      <c r="A683" s="3">
        <f t="shared" si="20"/>
        <v>682</v>
      </c>
      <c r="B683" s="296">
        <v>41050</v>
      </c>
      <c r="C683" s="297" t="s">
        <v>7077</v>
      </c>
      <c r="D683" s="297" t="s">
        <v>5550</v>
      </c>
      <c r="E683" s="297" t="s">
        <v>7516</v>
      </c>
      <c r="F683" s="297" t="s">
        <v>498</v>
      </c>
      <c r="G683" s="297" t="s">
        <v>60</v>
      </c>
      <c r="H683" s="298" t="s">
        <v>1208</v>
      </c>
      <c r="I683" s="297">
        <v>5064871652</v>
      </c>
      <c r="J683" s="297" t="s">
        <v>1209</v>
      </c>
      <c r="K683" s="299">
        <v>45979</v>
      </c>
      <c r="L683" s="297" t="s">
        <v>793</v>
      </c>
      <c r="M683" s="3" t="str">
        <f>IFERROR(INDEX('SINIF GÜNLER'!$A:$C,MATCH('VERİ TABANI'!$D683,'SINIF GÜNLER'!$B:$B,0),MATCH('VERİ TABANI'!$M$1,'SINIF GÜNLER'!$A$1:$C$1,0)),"")</f>
        <v/>
      </c>
      <c r="P683" s="28" t="str">
        <f t="array" ref="P683">IFERROR(SEARCH(ÖĞRETMEN,'VERİ TABANI'!G683,1),"")</f>
        <v/>
      </c>
      <c r="Q683" s="29" t="str">
        <f t="shared" si="21"/>
        <v/>
      </c>
    </row>
    <row r="684" spans="1:17" ht="27" customHeight="1">
      <c r="A684" s="3">
        <f t="shared" si="20"/>
        <v>683</v>
      </c>
      <c r="B684" s="296">
        <v>40295</v>
      </c>
      <c r="C684" s="297" t="s">
        <v>3136</v>
      </c>
      <c r="D684" s="297" t="s">
        <v>5555</v>
      </c>
      <c r="E684" s="297" t="s">
        <v>3968</v>
      </c>
      <c r="F684" s="297" t="s">
        <v>498</v>
      </c>
      <c r="G684" s="297" t="s">
        <v>60</v>
      </c>
      <c r="H684" s="298" t="s">
        <v>1208</v>
      </c>
      <c r="I684" s="297">
        <v>5064871652</v>
      </c>
      <c r="J684" s="297" t="s">
        <v>1209</v>
      </c>
      <c r="K684" s="299">
        <v>45511</v>
      </c>
      <c r="L684" s="297" t="s">
        <v>793</v>
      </c>
      <c r="M684" s="3" t="str">
        <f>IFERROR(INDEX('SINIF GÜNLER'!$A:$C,MATCH('VERİ TABANI'!$D684,'SINIF GÜNLER'!$B:$B,0),MATCH('VERİ TABANI'!$M$1,'SINIF GÜNLER'!$A$1:$C$1,0)),"")</f>
        <v/>
      </c>
      <c r="P684" s="28" t="str">
        <f t="array" ref="P684">IFERROR(SEARCH(ÖĞRETMEN,'VERİ TABANI'!G684,1),"")</f>
        <v/>
      </c>
      <c r="Q684" s="29" t="str">
        <f t="shared" si="21"/>
        <v/>
      </c>
    </row>
    <row r="685" spans="1:17" ht="27" customHeight="1">
      <c r="A685" s="3">
        <f t="shared" si="20"/>
        <v>684</v>
      </c>
      <c r="B685" s="296">
        <v>40312</v>
      </c>
      <c r="C685" s="297" t="s">
        <v>3137</v>
      </c>
      <c r="D685" s="297" t="s">
        <v>5547</v>
      </c>
      <c r="E685" s="297" t="s">
        <v>7016</v>
      </c>
      <c r="F685" s="297" t="s">
        <v>498</v>
      </c>
      <c r="G685" s="297" t="s">
        <v>60</v>
      </c>
      <c r="H685" s="298" t="s">
        <v>1208</v>
      </c>
      <c r="I685" s="297">
        <v>5064871652</v>
      </c>
      <c r="J685" s="297" t="s">
        <v>1209</v>
      </c>
      <c r="K685" s="299">
        <v>45512</v>
      </c>
      <c r="L685" s="297" t="s">
        <v>793</v>
      </c>
      <c r="M685" s="3" t="str">
        <f>IFERROR(INDEX('SINIF GÜNLER'!$A:$C,MATCH('VERİ TABANI'!$D685,'SINIF GÜNLER'!$B:$B,0),MATCH('VERİ TABANI'!$M$1,'SINIF GÜNLER'!$A$1:$C$1,0)),"")</f>
        <v/>
      </c>
      <c r="P685" s="28" t="str">
        <f t="array" ref="P685">IFERROR(SEARCH(ÖĞRETMEN,'VERİ TABANI'!G685,1),"")</f>
        <v/>
      </c>
      <c r="Q685" s="29" t="str">
        <f t="shared" si="21"/>
        <v/>
      </c>
    </row>
    <row r="686" spans="1:17" ht="27" customHeight="1">
      <c r="A686" s="3">
        <f t="shared" si="20"/>
        <v>685</v>
      </c>
      <c r="B686" s="296">
        <v>42818</v>
      </c>
      <c r="C686" s="297" t="s">
        <v>4885</v>
      </c>
      <c r="D686" s="297" t="s">
        <v>5444</v>
      </c>
      <c r="E686" s="297" t="s">
        <v>4592</v>
      </c>
      <c r="F686" s="297" t="s">
        <v>21</v>
      </c>
      <c r="G686" s="297" t="s">
        <v>61</v>
      </c>
      <c r="H686" s="298" t="s">
        <v>4737</v>
      </c>
      <c r="I686" s="297">
        <v>5425024424</v>
      </c>
      <c r="J686" s="297" t="s">
        <v>4738</v>
      </c>
      <c r="K686" s="299">
        <v>45688</v>
      </c>
      <c r="L686" s="297" t="s">
        <v>4739</v>
      </c>
      <c r="M686" s="3" t="str">
        <f>IFERROR(INDEX('SINIF GÜNLER'!$A:$C,MATCH('VERİ TABANI'!$D686,'SINIF GÜNLER'!$B:$B,0),MATCH('VERİ TABANI'!$M$1,'SINIF GÜNLER'!$A$1:$C$1,0)),"")</f>
        <v/>
      </c>
      <c r="P686" s="28" t="str">
        <f t="array" ref="P686">IFERROR(SEARCH(ÖĞRETMEN,'VERİ TABANI'!G686,1),"")</f>
        <v/>
      </c>
      <c r="Q686" s="29" t="str">
        <f t="shared" si="21"/>
        <v/>
      </c>
    </row>
    <row r="687" spans="1:17" ht="27" customHeight="1">
      <c r="A687" s="3">
        <f t="shared" si="20"/>
        <v>686</v>
      </c>
      <c r="B687" s="296">
        <v>30856</v>
      </c>
      <c r="C687" s="297" t="s">
        <v>2576</v>
      </c>
      <c r="D687" s="297" t="s">
        <v>5373</v>
      </c>
      <c r="E687" s="297" t="s">
        <v>7010</v>
      </c>
      <c r="F687" s="297" t="s">
        <v>22</v>
      </c>
      <c r="G687" s="297" t="s">
        <v>61</v>
      </c>
      <c r="H687" s="298" t="s">
        <v>2577</v>
      </c>
      <c r="I687" s="297">
        <v>5333841754</v>
      </c>
      <c r="J687" s="297" t="s">
        <v>2578</v>
      </c>
      <c r="K687" s="299">
        <v>45217</v>
      </c>
      <c r="L687" s="297" t="s">
        <v>7078</v>
      </c>
      <c r="M687" s="3" t="str">
        <f>IFERROR(INDEX('SINIF GÜNLER'!$A:$C,MATCH('VERİ TABANI'!$D687,'SINIF GÜNLER'!$B:$B,0),MATCH('VERİ TABANI'!$M$1,'SINIF GÜNLER'!$A$1:$C$1,0)),"")</f>
        <v/>
      </c>
      <c r="P687" s="28" t="str">
        <f t="array" ref="P687">IFERROR(SEARCH(ÖĞRETMEN,'VERİ TABANI'!G687,1),"")</f>
        <v/>
      </c>
      <c r="Q687" s="29" t="str">
        <f t="shared" si="21"/>
        <v/>
      </c>
    </row>
    <row r="688" spans="1:17" ht="27" customHeight="1">
      <c r="A688" s="3">
        <f t="shared" si="20"/>
        <v>687</v>
      </c>
      <c r="B688" s="296">
        <v>50752</v>
      </c>
      <c r="C688" s="297" t="s">
        <v>6898</v>
      </c>
      <c r="D688" s="297" t="s">
        <v>5551</v>
      </c>
      <c r="E688" s="297" t="s">
        <v>3926</v>
      </c>
      <c r="F688" s="297" t="s">
        <v>498</v>
      </c>
      <c r="G688" s="297" t="s">
        <v>61</v>
      </c>
      <c r="H688" s="298" t="s">
        <v>6899</v>
      </c>
      <c r="I688" s="297">
        <v>5415669949</v>
      </c>
      <c r="J688" s="297" t="s">
        <v>6900</v>
      </c>
      <c r="K688" s="299">
        <v>45924</v>
      </c>
      <c r="L688" s="297" t="s">
        <v>6901</v>
      </c>
      <c r="M688" s="3" t="str">
        <f>IFERROR(INDEX('SINIF GÜNLER'!$A:$C,MATCH('VERİ TABANI'!$D688,'SINIF GÜNLER'!$B:$B,0),MATCH('VERİ TABANI'!$M$1,'SINIF GÜNLER'!$A$1:$C$1,0)),"")</f>
        <v/>
      </c>
      <c r="P688" s="28" t="str">
        <f t="array" ref="P688">IFERROR(SEARCH(ÖĞRETMEN,'VERİ TABANI'!G688,1),"")</f>
        <v/>
      </c>
      <c r="Q688" s="29" t="str">
        <f t="shared" si="21"/>
        <v/>
      </c>
    </row>
    <row r="689" spans="1:17" ht="27" customHeight="1">
      <c r="A689" s="3">
        <f t="shared" si="20"/>
        <v>688</v>
      </c>
      <c r="B689" s="296">
        <v>50968</v>
      </c>
      <c r="C689" s="297" t="s">
        <v>6752</v>
      </c>
      <c r="D689" s="297" t="s">
        <v>5547</v>
      </c>
      <c r="E689" s="297" t="s">
        <v>3923</v>
      </c>
      <c r="F689" s="297" t="s">
        <v>498</v>
      </c>
      <c r="G689" s="297" t="s">
        <v>61</v>
      </c>
      <c r="H689" s="298" t="s">
        <v>1251</v>
      </c>
      <c r="I689" s="297">
        <v>5315752547</v>
      </c>
      <c r="J689" s="297" t="s">
        <v>1252</v>
      </c>
      <c r="K689" s="299">
        <v>45947</v>
      </c>
      <c r="L689" s="297" t="s">
        <v>396</v>
      </c>
      <c r="M689" s="3" t="str">
        <f>IFERROR(INDEX('SINIF GÜNLER'!$A:$C,MATCH('VERİ TABANI'!$D689,'SINIF GÜNLER'!$B:$B,0),MATCH('VERİ TABANI'!$M$1,'SINIF GÜNLER'!$A$1:$C$1,0)),"")</f>
        <v/>
      </c>
      <c r="P689" s="28" t="str">
        <f t="array" ref="P689">IFERROR(SEARCH(ÖĞRETMEN,'VERİ TABANI'!G689,1),"")</f>
        <v/>
      </c>
      <c r="Q689" s="29" t="str">
        <f t="shared" si="21"/>
        <v/>
      </c>
    </row>
    <row r="690" spans="1:17" ht="27" customHeight="1">
      <c r="A690" s="3">
        <f t="shared" si="20"/>
        <v>689</v>
      </c>
      <c r="B690" s="296">
        <v>40457</v>
      </c>
      <c r="C690" s="297" t="s">
        <v>62</v>
      </c>
      <c r="D690" s="297" t="s">
        <v>2953</v>
      </c>
      <c r="E690" s="297" t="s">
        <v>3912</v>
      </c>
      <c r="F690" s="297" t="s">
        <v>12</v>
      </c>
      <c r="G690" s="297" t="s">
        <v>61</v>
      </c>
      <c r="H690" s="298" t="s">
        <v>1043</v>
      </c>
      <c r="I690" s="297">
        <v>5444207710</v>
      </c>
      <c r="J690" s="297" t="s">
        <v>1044</v>
      </c>
      <c r="K690" s="299">
        <v>45520</v>
      </c>
      <c r="L690" s="297" t="s">
        <v>538</v>
      </c>
      <c r="M690" s="3" t="str">
        <f>IFERROR(INDEX('SINIF GÜNLER'!$A:$C,MATCH('VERİ TABANI'!$D690,'SINIF GÜNLER'!$B:$B,0),MATCH('VERİ TABANI'!$M$1,'SINIF GÜNLER'!$A$1:$C$1,0)),"")</f>
        <v>SALI</v>
      </c>
      <c r="P690" s="28" t="str">
        <f t="array" ref="P690">IFERROR(SEARCH(ÖĞRETMEN,'VERİ TABANI'!G690,1),"")</f>
        <v/>
      </c>
      <c r="Q690" s="29" t="str">
        <f t="shared" si="21"/>
        <v/>
      </c>
    </row>
    <row r="691" spans="1:17" ht="27" customHeight="1">
      <c r="A691" s="3">
        <f t="shared" si="20"/>
        <v>690</v>
      </c>
      <c r="B691" s="296">
        <v>42825</v>
      </c>
      <c r="C691" s="297" t="s">
        <v>5001</v>
      </c>
      <c r="D691" s="297" t="s">
        <v>5548</v>
      </c>
      <c r="E691" s="297" t="s">
        <v>3924</v>
      </c>
      <c r="F691" s="297" t="s">
        <v>498</v>
      </c>
      <c r="G691" s="297" t="s">
        <v>61</v>
      </c>
      <c r="H691" s="298" t="s">
        <v>4523</v>
      </c>
      <c r="I691" s="297">
        <v>5333603687</v>
      </c>
      <c r="J691" s="297" t="s">
        <v>4524</v>
      </c>
      <c r="K691" s="299">
        <v>45645</v>
      </c>
      <c r="L691" s="297" t="s">
        <v>4525</v>
      </c>
      <c r="M691" s="3" t="str">
        <f>IFERROR(INDEX('SINIF GÜNLER'!$A:$C,MATCH('VERİ TABANI'!$D691,'SINIF GÜNLER'!$B:$B,0),MATCH('VERİ TABANI'!$M$1,'SINIF GÜNLER'!$A$1:$C$1,0)),"")</f>
        <v/>
      </c>
      <c r="P691" s="28" t="str">
        <f t="array" ref="P691">IFERROR(SEARCH(ÖĞRETMEN,'VERİ TABANI'!G691,1),"")</f>
        <v/>
      </c>
      <c r="Q691" s="29" t="str">
        <f t="shared" si="21"/>
        <v/>
      </c>
    </row>
    <row r="692" spans="1:17" ht="27" customHeight="1">
      <c r="A692" s="3">
        <f t="shared" si="20"/>
        <v>691</v>
      </c>
      <c r="B692" s="296">
        <v>30461</v>
      </c>
      <c r="C692" s="297" t="s">
        <v>2134</v>
      </c>
      <c r="D692" s="297" t="s">
        <v>5549</v>
      </c>
      <c r="E692" s="297" t="s">
        <v>4592</v>
      </c>
      <c r="F692" s="297" t="s">
        <v>498</v>
      </c>
      <c r="G692" s="297" t="s">
        <v>61</v>
      </c>
      <c r="H692" s="298" t="s">
        <v>1254</v>
      </c>
      <c r="I692" s="297">
        <v>5339232303</v>
      </c>
      <c r="J692" s="297" t="s">
        <v>1255</v>
      </c>
      <c r="K692" s="299">
        <v>45174</v>
      </c>
      <c r="L692" s="297" t="s">
        <v>625</v>
      </c>
      <c r="M692" s="3" t="str">
        <f>IFERROR(INDEX('SINIF GÜNLER'!$A:$C,MATCH('VERİ TABANI'!$D692,'SINIF GÜNLER'!$B:$B,0),MATCH('VERİ TABANI'!$M$1,'SINIF GÜNLER'!$A$1:$C$1,0)),"")</f>
        <v/>
      </c>
      <c r="P692" s="28" t="str">
        <f t="array" ref="P692">IFERROR(SEARCH(ÖĞRETMEN,'VERİ TABANI'!G692,1),"")</f>
        <v/>
      </c>
      <c r="Q692" s="29" t="str">
        <f t="shared" si="21"/>
        <v/>
      </c>
    </row>
    <row r="693" spans="1:17" ht="27" customHeight="1">
      <c r="A693" s="3">
        <f t="shared" si="20"/>
        <v>692</v>
      </c>
      <c r="B693" s="296">
        <v>41391</v>
      </c>
      <c r="C693" s="297" t="s">
        <v>4081</v>
      </c>
      <c r="D693" s="297" t="s">
        <v>5553</v>
      </c>
      <c r="E693" s="297" t="s">
        <v>3917</v>
      </c>
      <c r="F693" s="297" t="s">
        <v>498</v>
      </c>
      <c r="G693" s="297" t="s">
        <v>61</v>
      </c>
      <c r="H693" s="298" t="s">
        <v>4082</v>
      </c>
      <c r="I693" s="297">
        <v>5423827292</v>
      </c>
      <c r="J693" s="297" t="s">
        <v>4083</v>
      </c>
      <c r="K693" s="299">
        <v>45548</v>
      </c>
      <c r="L693" s="297" t="s">
        <v>4084</v>
      </c>
      <c r="M693" s="3" t="str">
        <f>IFERROR(INDEX('SINIF GÜNLER'!$A:$C,MATCH('VERİ TABANI'!$D693,'SINIF GÜNLER'!$B:$B,0),MATCH('VERİ TABANI'!$M$1,'SINIF GÜNLER'!$A$1:$C$1,0)),"")</f>
        <v/>
      </c>
      <c r="P693" s="28" t="str">
        <f t="array" ref="P693">IFERROR(SEARCH(ÖĞRETMEN,'VERİ TABANI'!G693,1),"")</f>
        <v/>
      </c>
      <c r="Q693" s="29" t="str">
        <f t="shared" si="21"/>
        <v/>
      </c>
    </row>
    <row r="694" spans="1:17" ht="27" customHeight="1">
      <c r="A694" s="3">
        <f t="shared" si="20"/>
        <v>693</v>
      </c>
      <c r="B694" s="296">
        <v>20407</v>
      </c>
      <c r="C694" s="297" t="s">
        <v>419</v>
      </c>
      <c r="D694" s="297" t="s">
        <v>5327</v>
      </c>
      <c r="E694" s="297" t="s">
        <v>3912</v>
      </c>
      <c r="F694" s="297" t="s">
        <v>12</v>
      </c>
      <c r="G694" s="297" t="s">
        <v>61</v>
      </c>
      <c r="H694" s="298" t="s">
        <v>1358</v>
      </c>
      <c r="I694" s="297">
        <v>5426878085</v>
      </c>
      <c r="J694" s="297" t="s">
        <v>1359</v>
      </c>
      <c r="K694" s="299">
        <v>44778</v>
      </c>
      <c r="L694" s="297" t="s">
        <v>667</v>
      </c>
      <c r="M694" s="3" t="str">
        <f>IFERROR(INDEX('SINIF GÜNLER'!$A:$C,MATCH('VERİ TABANI'!$D694,'SINIF GÜNLER'!$B:$B,0),MATCH('VERİ TABANI'!$M$1,'SINIF GÜNLER'!$A$1:$C$1,0)),"")</f>
        <v/>
      </c>
      <c r="P694" s="28" t="str">
        <f t="array" ref="P694">IFERROR(SEARCH(ÖĞRETMEN,'VERİ TABANI'!G694,1),"")</f>
        <v/>
      </c>
      <c r="Q694" s="29" t="str">
        <f t="shared" si="21"/>
        <v/>
      </c>
    </row>
    <row r="695" spans="1:17" ht="27" customHeight="1">
      <c r="A695" s="3">
        <f t="shared" si="20"/>
        <v>694</v>
      </c>
      <c r="B695" s="296">
        <v>21650</v>
      </c>
      <c r="C695" s="297" t="s">
        <v>2226</v>
      </c>
      <c r="D695" s="297" t="s">
        <v>5327</v>
      </c>
      <c r="E695" s="297" t="s">
        <v>7016</v>
      </c>
      <c r="F695" s="297" t="s">
        <v>12</v>
      </c>
      <c r="G695" s="297" t="s">
        <v>61</v>
      </c>
      <c r="H695" s="298" t="s">
        <v>1358</v>
      </c>
      <c r="I695" s="297">
        <v>5426878085</v>
      </c>
      <c r="J695" s="297" t="s">
        <v>1359</v>
      </c>
      <c r="K695" s="299">
        <v>45148</v>
      </c>
      <c r="L695" s="297" t="s">
        <v>667</v>
      </c>
      <c r="M695" s="3" t="str">
        <f>IFERROR(INDEX('SINIF GÜNLER'!$A:$C,MATCH('VERİ TABANI'!$D695,'SINIF GÜNLER'!$B:$B,0),MATCH('VERİ TABANI'!$M$1,'SINIF GÜNLER'!$A$1:$C$1,0)),"")</f>
        <v/>
      </c>
      <c r="P695" s="28" t="str">
        <f t="array" ref="P695">IFERROR(SEARCH(ÖĞRETMEN,'VERİ TABANI'!G695,1),"")</f>
        <v/>
      </c>
      <c r="Q695" s="29" t="str">
        <f t="shared" si="21"/>
        <v/>
      </c>
    </row>
    <row r="696" spans="1:17" ht="27" customHeight="1">
      <c r="A696" s="3">
        <f t="shared" si="20"/>
        <v>695</v>
      </c>
      <c r="B696" s="296">
        <v>30250</v>
      </c>
      <c r="C696" s="297" t="s">
        <v>2228</v>
      </c>
      <c r="D696" s="297" t="s">
        <v>5353</v>
      </c>
      <c r="E696" s="297" t="s">
        <v>3915</v>
      </c>
      <c r="F696" s="297" t="s">
        <v>12</v>
      </c>
      <c r="G696" s="297" t="s">
        <v>61</v>
      </c>
      <c r="H696" s="298" t="s">
        <v>1358</v>
      </c>
      <c r="I696" s="297">
        <v>5426878085</v>
      </c>
      <c r="J696" s="297" t="s">
        <v>1359</v>
      </c>
      <c r="K696" s="299">
        <v>45154</v>
      </c>
      <c r="L696" s="297" t="s">
        <v>667</v>
      </c>
      <c r="M696" s="3" t="str">
        <f>IFERROR(INDEX('SINIF GÜNLER'!$A:$C,MATCH('VERİ TABANI'!$D696,'SINIF GÜNLER'!$B:$B,0),MATCH('VERİ TABANI'!$M$1,'SINIF GÜNLER'!$A$1:$C$1,0)),"")</f>
        <v/>
      </c>
      <c r="P696" s="28" t="str">
        <f t="array" ref="P696">IFERROR(SEARCH(ÖĞRETMEN,'VERİ TABANI'!G696,1),"")</f>
        <v/>
      </c>
      <c r="Q696" s="29" t="str">
        <f t="shared" si="21"/>
        <v/>
      </c>
    </row>
    <row r="697" spans="1:17" ht="27" customHeight="1">
      <c r="A697" s="3">
        <f t="shared" si="20"/>
        <v>696</v>
      </c>
      <c r="B697" s="296">
        <v>20081</v>
      </c>
      <c r="C697" s="297" t="s">
        <v>420</v>
      </c>
      <c r="D697" s="297" t="s">
        <v>3208</v>
      </c>
      <c r="E697" s="297" t="s">
        <v>4592</v>
      </c>
      <c r="F697" s="297" t="s">
        <v>12</v>
      </c>
      <c r="G697" s="297" t="s">
        <v>61</v>
      </c>
      <c r="H697" s="298" t="s">
        <v>1358</v>
      </c>
      <c r="I697" s="297">
        <v>5426878085</v>
      </c>
      <c r="J697" s="297" t="s">
        <v>1359</v>
      </c>
      <c r="K697" s="299">
        <v>44621</v>
      </c>
      <c r="L697" s="297" t="s">
        <v>667</v>
      </c>
      <c r="M697" s="3" t="str">
        <f>IFERROR(INDEX('SINIF GÜNLER'!$A:$C,MATCH('VERİ TABANI'!$D697,'SINIF GÜNLER'!$B:$B,0),MATCH('VERİ TABANI'!$M$1,'SINIF GÜNLER'!$A$1:$C$1,0)),"")</f>
        <v>PAZARTESİ</v>
      </c>
      <c r="P697" s="28" t="str">
        <f t="array" ref="P697">IFERROR(SEARCH(ÖĞRETMEN,'VERİ TABANI'!G697,1),"")</f>
        <v/>
      </c>
      <c r="Q697" s="29" t="str">
        <f t="shared" si="21"/>
        <v/>
      </c>
    </row>
    <row r="698" spans="1:17" ht="27" customHeight="1">
      <c r="A698" s="3">
        <f t="shared" si="20"/>
        <v>697</v>
      </c>
      <c r="B698" s="296">
        <v>30248</v>
      </c>
      <c r="C698" s="297" t="s">
        <v>3513</v>
      </c>
      <c r="D698" s="297" t="s">
        <v>5353</v>
      </c>
      <c r="E698" s="297" t="s">
        <v>4593</v>
      </c>
      <c r="F698" s="297" t="s">
        <v>12</v>
      </c>
      <c r="G698" s="297" t="s">
        <v>61</v>
      </c>
      <c r="H698" s="298" t="s">
        <v>1358</v>
      </c>
      <c r="I698" s="297">
        <v>5426878085</v>
      </c>
      <c r="J698" s="297" t="s">
        <v>1359</v>
      </c>
      <c r="K698" s="299">
        <v>45483</v>
      </c>
      <c r="L698" s="297" t="s">
        <v>667</v>
      </c>
      <c r="M698" s="3" t="str">
        <f>IFERROR(INDEX('SINIF GÜNLER'!$A:$C,MATCH('VERİ TABANI'!$D698,'SINIF GÜNLER'!$B:$B,0),MATCH('VERİ TABANI'!$M$1,'SINIF GÜNLER'!$A$1:$C$1,0)),"")</f>
        <v/>
      </c>
      <c r="P698" s="28" t="str">
        <f t="array" ref="P698">IFERROR(SEARCH(ÖĞRETMEN,'VERİ TABANI'!G698,1),"")</f>
        <v/>
      </c>
      <c r="Q698" s="29" t="str">
        <f t="shared" si="21"/>
        <v/>
      </c>
    </row>
    <row r="699" spans="1:17" ht="27" customHeight="1">
      <c r="A699" s="3">
        <f t="shared" si="20"/>
        <v>698</v>
      </c>
      <c r="B699" s="296">
        <v>42461</v>
      </c>
      <c r="C699" s="297" t="s">
        <v>4740</v>
      </c>
      <c r="D699" s="297" t="s">
        <v>5331</v>
      </c>
      <c r="E699" s="297" t="s">
        <v>4592</v>
      </c>
      <c r="F699" s="297" t="s">
        <v>12</v>
      </c>
      <c r="G699" s="297" t="s">
        <v>61</v>
      </c>
      <c r="H699" s="298" t="s">
        <v>1358</v>
      </c>
      <c r="I699" s="297">
        <v>5426878085</v>
      </c>
      <c r="J699" s="297" t="s">
        <v>1359</v>
      </c>
      <c r="K699" s="299">
        <v>45601</v>
      </c>
      <c r="L699" s="297" t="s">
        <v>667</v>
      </c>
      <c r="M699" s="3" t="str">
        <f>IFERROR(INDEX('SINIF GÜNLER'!$A:$C,MATCH('VERİ TABANI'!$D699,'SINIF GÜNLER'!$B:$B,0),MATCH('VERİ TABANI'!$M$1,'SINIF GÜNLER'!$A$1:$C$1,0)),"")</f>
        <v/>
      </c>
      <c r="P699" s="28" t="str">
        <f t="array" ref="P699">IFERROR(SEARCH(ÖĞRETMEN,'VERİ TABANI'!G699,1),"")</f>
        <v/>
      </c>
      <c r="Q699" s="29" t="str">
        <f t="shared" si="21"/>
        <v/>
      </c>
    </row>
    <row r="700" spans="1:17" ht="27" customHeight="1">
      <c r="A700" s="3">
        <f t="shared" si="20"/>
        <v>699</v>
      </c>
      <c r="B700" s="296">
        <v>20409</v>
      </c>
      <c r="C700" s="297" t="s">
        <v>421</v>
      </c>
      <c r="D700" s="297" t="s">
        <v>5347</v>
      </c>
      <c r="E700" s="297" t="s">
        <v>7743</v>
      </c>
      <c r="F700" s="297" t="s">
        <v>12</v>
      </c>
      <c r="G700" s="297" t="s">
        <v>61</v>
      </c>
      <c r="H700" s="298" t="s">
        <v>1358</v>
      </c>
      <c r="I700" s="297">
        <v>5426878085</v>
      </c>
      <c r="J700" s="297" t="s">
        <v>1359</v>
      </c>
      <c r="K700" s="299">
        <v>46083</v>
      </c>
      <c r="L700" s="297" t="s">
        <v>2227</v>
      </c>
      <c r="M700" s="3" t="str">
        <f>IFERROR(INDEX('SINIF GÜNLER'!$A:$C,MATCH('VERİ TABANI'!$D700,'SINIF GÜNLER'!$B:$B,0),MATCH('VERİ TABANI'!$M$1,'SINIF GÜNLER'!$A$1:$C$1,0)),"")</f>
        <v/>
      </c>
      <c r="P700" s="28" t="str">
        <f t="array" ref="P700">IFERROR(SEARCH(ÖĞRETMEN,'VERİ TABANI'!G700,1),"")</f>
        <v/>
      </c>
      <c r="Q700" s="29" t="str">
        <f t="shared" si="21"/>
        <v/>
      </c>
    </row>
    <row r="701" spans="1:17" ht="27" customHeight="1">
      <c r="A701" s="3">
        <f t="shared" si="20"/>
        <v>700</v>
      </c>
      <c r="B701" s="296">
        <v>20082</v>
      </c>
      <c r="C701" s="297" t="s">
        <v>422</v>
      </c>
      <c r="D701" s="297" t="s">
        <v>5327</v>
      </c>
      <c r="E701" s="297" t="s">
        <v>3915</v>
      </c>
      <c r="F701" s="297" t="s">
        <v>12</v>
      </c>
      <c r="G701" s="297" t="s">
        <v>61</v>
      </c>
      <c r="H701" s="298" t="s">
        <v>1358</v>
      </c>
      <c r="I701" s="297">
        <v>5426878085</v>
      </c>
      <c r="J701" s="297" t="s">
        <v>1359</v>
      </c>
      <c r="K701" s="299">
        <v>44621</v>
      </c>
      <c r="L701" s="297" t="s">
        <v>667</v>
      </c>
      <c r="M701" s="3" t="str">
        <f>IFERROR(INDEX('SINIF GÜNLER'!$A:$C,MATCH('VERİ TABANI'!$D701,'SINIF GÜNLER'!$B:$B,0),MATCH('VERİ TABANI'!$M$1,'SINIF GÜNLER'!$A$1:$C$1,0)),"")</f>
        <v/>
      </c>
      <c r="P701" s="28" t="str">
        <f t="array" ref="P701">IFERROR(SEARCH(ÖĞRETMEN,'VERİ TABANI'!G701,1),"")</f>
        <v/>
      </c>
      <c r="Q701" s="29" t="str">
        <f t="shared" si="21"/>
        <v/>
      </c>
    </row>
    <row r="702" spans="1:17" ht="27" customHeight="1">
      <c r="A702" s="3">
        <f t="shared" si="20"/>
        <v>701</v>
      </c>
      <c r="B702" s="296">
        <v>30292</v>
      </c>
      <c r="C702" s="297" t="s">
        <v>2241</v>
      </c>
      <c r="D702" s="297" t="s">
        <v>5353</v>
      </c>
      <c r="E702" s="297" t="s">
        <v>3926</v>
      </c>
      <c r="F702" s="297" t="s">
        <v>12</v>
      </c>
      <c r="G702" s="297" t="s">
        <v>61</v>
      </c>
      <c r="H702" s="298" t="s">
        <v>1908</v>
      </c>
      <c r="I702" s="297">
        <v>5424242534</v>
      </c>
      <c r="J702" s="297" t="s">
        <v>3315</v>
      </c>
      <c r="K702" s="299">
        <v>45908</v>
      </c>
      <c r="L702" s="297" t="s">
        <v>1909</v>
      </c>
      <c r="M702" s="3" t="str">
        <f>IFERROR(INDEX('SINIF GÜNLER'!$A:$C,MATCH('VERİ TABANI'!$D702,'SINIF GÜNLER'!$B:$B,0),MATCH('VERİ TABANI'!$M$1,'SINIF GÜNLER'!$A$1:$C$1,0)),"")</f>
        <v/>
      </c>
      <c r="P702" s="28" t="str">
        <f t="array" ref="P702">IFERROR(SEARCH(ÖĞRETMEN,'VERİ TABANI'!G702,1),"")</f>
        <v/>
      </c>
      <c r="Q702" s="29" t="str">
        <f t="shared" si="21"/>
        <v/>
      </c>
    </row>
    <row r="703" spans="1:17" ht="27" customHeight="1">
      <c r="A703" s="3">
        <f t="shared" si="20"/>
        <v>702</v>
      </c>
      <c r="B703" s="296">
        <v>30290</v>
      </c>
      <c r="C703" s="297" t="s">
        <v>1907</v>
      </c>
      <c r="D703" s="297" t="s">
        <v>5346</v>
      </c>
      <c r="E703" s="297" t="s">
        <v>7086</v>
      </c>
      <c r="F703" s="297" t="s">
        <v>12</v>
      </c>
      <c r="G703" s="297" t="s">
        <v>61</v>
      </c>
      <c r="H703" s="298" t="s">
        <v>1908</v>
      </c>
      <c r="I703" s="297">
        <v>5424242534</v>
      </c>
      <c r="J703" s="297" t="s">
        <v>3315</v>
      </c>
      <c r="K703" s="299">
        <v>45156</v>
      </c>
      <c r="L703" s="297" t="s">
        <v>1909</v>
      </c>
      <c r="M703" s="3" t="str">
        <f>IFERROR(INDEX('SINIF GÜNLER'!$A:$C,MATCH('VERİ TABANI'!$D703,'SINIF GÜNLER'!$B:$B,0),MATCH('VERİ TABANI'!$M$1,'SINIF GÜNLER'!$A$1:$C$1,0)),"")</f>
        <v/>
      </c>
      <c r="P703" s="28" t="str">
        <f t="array" ref="P703">IFERROR(SEARCH(ÖĞRETMEN,'VERİ TABANI'!G703,1),"")</f>
        <v/>
      </c>
      <c r="Q703" s="29" t="str">
        <f t="shared" si="21"/>
        <v/>
      </c>
    </row>
    <row r="704" spans="1:17" ht="27" customHeight="1">
      <c r="A704" s="3">
        <f t="shared" si="20"/>
        <v>703</v>
      </c>
      <c r="B704" s="296">
        <v>30502</v>
      </c>
      <c r="C704" s="297" t="s">
        <v>2087</v>
      </c>
      <c r="D704" s="297" t="s">
        <v>5381</v>
      </c>
      <c r="E704" s="297" t="s">
        <v>7016</v>
      </c>
      <c r="F704" s="297" t="s">
        <v>1821</v>
      </c>
      <c r="G704" s="297" t="s">
        <v>61</v>
      </c>
      <c r="H704" s="298" t="s">
        <v>2088</v>
      </c>
      <c r="I704" s="297">
        <v>5319133391</v>
      </c>
      <c r="J704" s="297" t="s">
        <v>2089</v>
      </c>
      <c r="K704" s="299">
        <v>45176</v>
      </c>
      <c r="L704" s="297" t="s">
        <v>2090</v>
      </c>
      <c r="M704" s="3" t="str">
        <f>IFERROR(INDEX('SINIF GÜNLER'!$A:$C,MATCH('VERİ TABANI'!$D704,'SINIF GÜNLER'!$B:$B,0),MATCH('VERİ TABANI'!$M$1,'SINIF GÜNLER'!$A$1:$C$1,0)),"")</f>
        <v/>
      </c>
      <c r="P704" s="28" t="str">
        <f t="array" ref="P704">IFERROR(SEARCH(ÖĞRETMEN,'VERİ TABANI'!G704,1),"")</f>
        <v/>
      </c>
      <c r="Q704" s="29" t="str">
        <f t="shared" si="21"/>
        <v/>
      </c>
    </row>
    <row r="705" spans="1:17" ht="27" customHeight="1">
      <c r="A705" s="3">
        <f t="shared" si="20"/>
        <v>704</v>
      </c>
      <c r="B705" s="296">
        <v>51233</v>
      </c>
      <c r="C705" s="297" t="s">
        <v>7744</v>
      </c>
      <c r="D705" s="297" t="s">
        <v>5485</v>
      </c>
      <c r="E705" s="297" t="s">
        <v>3918</v>
      </c>
      <c r="F705" s="297" t="s">
        <v>498</v>
      </c>
      <c r="G705" s="297" t="s">
        <v>61</v>
      </c>
      <c r="H705" s="298" t="s">
        <v>7745</v>
      </c>
      <c r="I705" s="297">
        <v>5446798106</v>
      </c>
      <c r="J705" s="297" t="s">
        <v>7746</v>
      </c>
      <c r="K705" s="299">
        <v>46007</v>
      </c>
      <c r="L705" s="297" t="s">
        <v>7747</v>
      </c>
      <c r="M705" s="3" t="str">
        <f>IFERROR(INDEX('SINIF GÜNLER'!$A:$C,MATCH('VERİ TABANI'!$D705,'SINIF GÜNLER'!$B:$B,0),MATCH('VERİ TABANI'!$M$1,'SINIF GÜNLER'!$A$1:$C$1,0)),"")</f>
        <v/>
      </c>
      <c r="P705" s="28" t="str">
        <f t="array" ref="P705">IFERROR(SEARCH(ÖĞRETMEN,'VERİ TABANI'!G705,1),"")</f>
        <v/>
      </c>
      <c r="Q705" s="29" t="str">
        <f t="shared" si="21"/>
        <v/>
      </c>
    </row>
    <row r="706" spans="1:17" ht="27" customHeight="1">
      <c r="A706" s="3">
        <f t="shared" ref="A706:A769" si="22">IFERROR(IF(B706="","",ROW()-1),"")</f>
        <v>705</v>
      </c>
      <c r="B706" s="296">
        <v>50954</v>
      </c>
      <c r="C706" s="297" t="s">
        <v>6758</v>
      </c>
      <c r="D706" s="297" t="s">
        <v>5553</v>
      </c>
      <c r="E706" s="297" t="s">
        <v>7349</v>
      </c>
      <c r="F706" s="297" t="s">
        <v>498</v>
      </c>
      <c r="G706" s="297" t="s">
        <v>61</v>
      </c>
      <c r="H706" s="298" t="s">
        <v>6759</v>
      </c>
      <c r="I706" s="297">
        <v>5321674242</v>
      </c>
      <c r="J706" s="297" t="s">
        <v>7748</v>
      </c>
      <c r="K706" s="299">
        <v>46006</v>
      </c>
      <c r="L706" s="297" t="s">
        <v>6760</v>
      </c>
      <c r="M706" s="3" t="str">
        <f>IFERROR(INDEX('SINIF GÜNLER'!$A:$C,MATCH('VERİ TABANI'!$D706,'SINIF GÜNLER'!$B:$B,0),MATCH('VERİ TABANI'!$M$1,'SINIF GÜNLER'!$A$1:$C$1,0)),"")</f>
        <v/>
      </c>
      <c r="P706" s="28" t="str">
        <f t="array" ref="P706">IFERROR(SEARCH(ÖĞRETMEN,'VERİ TABANI'!G706,1),"")</f>
        <v/>
      </c>
      <c r="Q706" s="29" t="str">
        <f t="shared" si="21"/>
        <v/>
      </c>
    </row>
    <row r="707" spans="1:17" ht="27" customHeight="1">
      <c r="A707" s="3">
        <f t="shared" si="22"/>
        <v>706</v>
      </c>
      <c r="B707" s="296">
        <v>30622</v>
      </c>
      <c r="C707" s="297" t="s">
        <v>2041</v>
      </c>
      <c r="D707" s="297" t="s">
        <v>5353</v>
      </c>
      <c r="E707" s="297" t="s">
        <v>3915</v>
      </c>
      <c r="F707" s="297" t="s">
        <v>12</v>
      </c>
      <c r="G707" s="297" t="s">
        <v>61</v>
      </c>
      <c r="H707" s="298" t="s">
        <v>2042</v>
      </c>
      <c r="I707" s="297">
        <v>5052763992</v>
      </c>
      <c r="J707" s="297" t="s">
        <v>2043</v>
      </c>
      <c r="K707" s="299">
        <v>45181</v>
      </c>
      <c r="L707" s="297" t="s">
        <v>2044</v>
      </c>
      <c r="M707" s="3" t="str">
        <f>IFERROR(INDEX('SINIF GÜNLER'!$A:$C,MATCH('VERİ TABANI'!$D707,'SINIF GÜNLER'!$B:$B,0),MATCH('VERİ TABANI'!$M$1,'SINIF GÜNLER'!$A$1:$C$1,0)),"")</f>
        <v/>
      </c>
      <c r="P707" s="28" t="str">
        <f t="array" ref="P707">IFERROR(SEARCH(ÖĞRETMEN,'VERİ TABANI'!G707,1),"")</f>
        <v/>
      </c>
      <c r="Q707" s="29" t="str">
        <f t="shared" si="21"/>
        <v/>
      </c>
    </row>
    <row r="708" spans="1:17" ht="27" customHeight="1">
      <c r="A708" s="3">
        <f t="shared" si="22"/>
        <v>707</v>
      </c>
      <c r="B708" s="296">
        <v>30585</v>
      </c>
      <c r="C708" s="297" t="s">
        <v>2094</v>
      </c>
      <c r="D708" s="297" t="s">
        <v>5336</v>
      </c>
      <c r="E708" s="297" t="s">
        <v>3915</v>
      </c>
      <c r="F708" s="297" t="s">
        <v>12</v>
      </c>
      <c r="G708" s="297" t="s">
        <v>61</v>
      </c>
      <c r="H708" s="298" t="s">
        <v>2095</v>
      </c>
      <c r="I708" s="297">
        <v>5369566368</v>
      </c>
      <c r="J708" s="297" t="s">
        <v>2096</v>
      </c>
      <c r="K708" s="299">
        <v>45180</v>
      </c>
      <c r="L708" s="297" t="s">
        <v>2097</v>
      </c>
      <c r="M708" s="3" t="str">
        <f>IFERROR(INDEX('SINIF GÜNLER'!$A:$C,MATCH('VERİ TABANI'!$D708,'SINIF GÜNLER'!$B:$B,0),MATCH('VERİ TABANI'!$M$1,'SINIF GÜNLER'!$A$1:$C$1,0)),"")</f>
        <v/>
      </c>
      <c r="P708" s="28" t="str">
        <f t="array" ref="P708">IFERROR(SEARCH(ÖĞRETMEN,'VERİ TABANI'!G708,1),"")</f>
        <v/>
      </c>
      <c r="Q708" s="29" t="str">
        <f t="shared" si="21"/>
        <v/>
      </c>
    </row>
    <row r="709" spans="1:17" ht="27" customHeight="1">
      <c r="A709" s="3">
        <f t="shared" si="22"/>
        <v>708</v>
      </c>
      <c r="B709" s="296">
        <v>30641</v>
      </c>
      <c r="C709" s="297" t="s">
        <v>2046</v>
      </c>
      <c r="D709" s="297" t="s">
        <v>5381</v>
      </c>
      <c r="E709" s="297" t="s">
        <v>3915</v>
      </c>
      <c r="F709" s="297" t="s">
        <v>1821</v>
      </c>
      <c r="G709" s="297" t="s">
        <v>61</v>
      </c>
      <c r="H709" s="298" t="s">
        <v>2047</v>
      </c>
      <c r="I709" s="297">
        <v>5067503379</v>
      </c>
      <c r="J709" s="297" t="s">
        <v>2048</v>
      </c>
      <c r="K709" s="299">
        <v>45182</v>
      </c>
      <c r="L709" s="297" t="s">
        <v>1813</v>
      </c>
      <c r="M709" s="3" t="str">
        <f>IFERROR(INDEX('SINIF GÜNLER'!$A:$C,MATCH('VERİ TABANI'!$D709,'SINIF GÜNLER'!$B:$B,0),MATCH('VERİ TABANI'!$M$1,'SINIF GÜNLER'!$A$1:$C$1,0)),"")</f>
        <v/>
      </c>
      <c r="P709" s="28" t="str">
        <f t="array" ref="P709">IFERROR(SEARCH(ÖĞRETMEN,'VERİ TABANI'!G709,1),"")</f>
        <v/>
      </c>
      <c r="Q709" s="29" t="str">
        <f t="shared" si="21"/>
        <v/>
      </c>
    </row>
    <row r="710" spans="1:17" ht="27" customHeight="1">
      <c r="A710" s="3">
        <f t="shared" si="22"/>
        <v>709</v>
      </c>
      <c r="B710" s="296">
        <v>30603</v>
      </c>
      <c r="C710" s="297" t="s">
        <v>2101</v>
      </c>
      <c r="D710" s="297" t="s">
        <v>5379</v>
      </c>
      <c r="E710" s="297" t="s">
        <v>3926</v>
      </c>
      <c r="F710" s="297" t="s">
        <v>1821</v>
      </c>
      <c r="G710" s="297" t="s">
        <v>61</v>
      </c>
      <c r="H710" s="298" t="s">
        <v>1066</v>
      </c>
      <c r="I710" s="297">
        <v>5547242591</v>
      </c>
      <c r="J710" s="297" t="s">
        <v>1067</v>
      </c>
      <c r="K710" s="299">
        <v>45181</v>
      </c>
      <c r="L710" s="297" t="s">
        <v>552</v>
      </c>
      <c r="M710" s="3" t="str">
        <f>IFERROR(INDEX('SINIF GÜNLER'!$A:$C,MATCH('VERİ TABANI'!$D710,'SINIF GÜNLER'!$B:$B,0),MATCH('VERİ TABANI'!$M$1,'SINIF GÜNLER'!$A$1:$C$1,0)),"")</f>
        <v/>
      </c>
      <c r="P710" s="28" t="str">
        <f t="array" ref="P710">IFERROR(SEARCH(ÖĞRETMEN,'VERİ TABANI'!G710,1),"")</f>
        <v/>
      </c>
      <c r="Q710" s="29" t="str">
        <f t="shared" si="21"/>
        <v/>
      </c>
    </row>
    <row r="711" spans="1:17" ht="27" customHeight="1">
      <c r="A711" s="3">
        <f t="shared" si="22"/>
        <v>710</v>
      </c>
      <c r="B711" s="296">
        <v>41146</v>
      </c>
      <c r="C711" s="297" t="s">
        <v>3401</v>
      </c>
      <c r="D711" s="297" t="s">
        <v>3956</v>
      </c>
      <c r="E711" s="297" t="s">
        <v>3915</v>
      </c>
      <c r="F711" s="297" t="s">
        <v>21</v>
      </c>
      <c r="G711" s="297" t="s">
        <v>61</v>
      </c>
      <c r="H711" s="298" t="s">
        <v>4813</v>
      </c>
      <c r="I711" s="297">
        <v>5532189176</v>
      </c>
      <c r="J711" s="297" t="s">
        <v>4814</v>
      </c>
      <c r="K711" s="299">
        <v>45544</v>
      </c>
      <c r="L711" s="297" t="s">
        <v>3402</v>
      </c>
      <c r="M711" s="3" t="str">
        <f>IFERROR(INDEX('SINIF GÜNLER'!$A:$C,MATCH('VERİ TABANI'!$D711,'SINIF GÜNLER'!$B:$B,0),MATCH('VERİ TABANI'!$M$1,'SINIF GÜNLER'!$A$1:$C$1,0)),"")</f>
        <v/>
      </c>
      <c r="P711" s="28" t="str">
        <f t="array" ref="P711">IFERROR(SEARCH(ÖĞRETMEN,'VERİ TABANI'!G711,1),"")</f>
        <v/>
      </c>
      <c r="Q711" s="29" t="str">
        <f t="shared" si="21"/>
        <v/>
      </c>
    </row>
    <row r="712" spans="1:17" ht="27" customHeight="1">
      <c r="A712" s="3">
        <f t="shared" si="22"/>
        <v>711</v>
      </c>
      <c r="B712" s="296">
        <v>30328</v>
      </c>
      <c r="C712" s="297" t="s">
        <v>1857</v>
      </c>
      <c r="D712" s="297" t="s">
        <v>5357</v>
      </c>
      <c r="E712" s="297" t="s">
        <v>3915</v>
      </c>
      <c r="F712" s="297" t="s">
        <v>20</v>
      </c>
      <c r="G712" s="297" t="s">
        <v>61</v>
      </c>
      <c r="H712" s="298" t="s">
        <v>1232</v>
      </c>
      <c r="I712" s="297">
        <v>5333395889</v>
      </c>
      <c r="J712" s="297" t="s">
        <v>1233</v>
      </c>
      <c r="K712" s="299">
        <v>45427</v>
      </c>
      <c r="L712" s="297" t="s">
        <v>618</v>
      </c>
      <c r="M712" s="3" t="str">
        <f>IFERROR(INDEX('SINIF GÜNLER'!$A:$C,MATCH('VERİ TABANI'!$D712,'SINIF GÜNLER'!$B:$B,0),MATCH('VERİ TABANI'!$M$1,'SINIF GÜNLER'!$A$1:$C$1,0)),"")</f>
        <v/>
      </c>
      <c r="P712" s="28" t="str">
        <f t="array" ref="P712">IFERROR(SEARCH(ÖĞRETMEN,'VERİ TABANI'!G712,1),"")</f>
        <v/>
      </c>
      <c r="Q712" s="29" t="str">
        <f t="shared" ref="Q712:Q775" si="23">IF(P712="","",ROW())</f>
        <v/>
      </c>
    </row>
    <row r="713" spans="1:17" ht="27" customHeight="1">
      <c r="A713" s="3">
        <f t="shared" si="22"/>
        <v>712</v>
      </c>
      <c r="B713" s="296">
        <v>21722</v>
      </c>
      <c r="C713" s="297" t="s">
        <v>2257</v>
      </c>
      <c r="D713" s="297" t="s">
        <v>5364</v>
      </c>
      <c r="E713" s="297" t="s">
        <v>7006</v>
      </c>
      <c r="F713" s="297" t="s">
        <v>20</v>
      </c>
      <c r="G713" s="297" t="s">
        <v>61</v>
      </c>
      <c r="H713" s="298" t="s">
        <v>1232</v>
      </c>
      <c r="I713" s="297">
        <v>5333395889</v>
      </c>
      <c r="J713" s="297" t="s">
        <v>1233</v>
      </c>
      <c r="K713" s="299">
        <v>45170</v>
      </c>
      <c r="L713" s="297" t="s">
        <v>618</v>
      </c>
      <c r="M713" s="3" t="str">
        <f>IFERROR(INDEX('SINIF GÜNLER'!$A:$C,MATCH('VERİ TABANI'!$D713,'SINIF GÜNLER'!$B:$B,0),MATCH('VERİ TABANI'!$M$1,'SINIF GÜNLER'!$A$1:$C$1,0)),"")</f>
        <v/>
      </c>
      <c r="P713" s="28" t="str">
        <f t="array" ref="P713">IFERROR(SEARCH(ÖĞRETMEN,'VERİ TABANI'!G713,1),"")</f>
        <v/>
      </c>
      <c r="Q713" s="29" t="str">
        <f t="shared" si="23"/>
        <v/>
      </c>
    </row>
    <row r="714" spans="1:17" ht="27" customHeight="1">
      <c r="A714" s="3">
        <f t="shared" si="22"/>
        <v>713</v>
      </c>
      <c r="B714" s="296">
        <v>20850</v>
      </c>
      <c r="C714" s="297" t="s">
        <v>369</v>
      </c>
      <c r="D714" s="297" t="s">
        <v>5364</v>
      </c>
      <c r="E714" s="297" t="s">
        <v>4593</v>
      </c>
      <c r="F714" s="297" t="s">
        <v>20</v>
      </c>
      <c r="G714" s="297" t="s">
        <v>61</v>
      </c>
      <c r="H714" s="298" t="s">
        <v>1232</v>
      </c>
      <c r="I714" s="297">
        <v>5333395889</v>
      </c>
      <c r="J714" s="297" t="s">
        <v>1233</v>
      </c>
      <c r="K714" s="299">
        <v>44824</v>
      </c>
      <c r="L714" s="297" t="s">
        <v>618</v>
      </c>
      <c r="M714" s="3" t="str">
        <f>IFERROR(INDEX('SINIF GÜNLER'!$A:$C,MATCH('VERİ TABANI'!$D714,'SINIF GÜNLER'!$B:$B,0),MATCH('VERİ TABANI'!$M$1,'SINIF GÜNLER'!$A$1:$C$1,0)),"")</f>
        <v/>
      </c>
      <c r="P714" s="28" t="str">
        <f t="array" ref="P714">IFERROR(SEARCH(ÖĞRETMEN,'VERİ TABANI'!G714,1),"")</f>
        <v/>
      </c>
      <c r="Q714" s="29" t="str">
        <f t="shared" si="23"/>
        <v/>
      </c>
    </row>
    <row r="715" spans="1:17" ht="27" customHeight="1">
      <c r="A715" s="3">
        <f t="shared" si="22"/>
        <v>714</v>
      </c>
      <c r="B715" s="296">
        <v>20361</v>
      </c>
      <c r="C715" s="297" t="s">
        <v>424</v>
      </c>
      <c r="D715" s="297" t="s">
        <v>5327</v>
      </c>
      <c r="E715" s="297" t="s">
        <v>3915</v>
      </c>
      <c r="F715" s="297" t="s">
        <v>12</v>
      </c>
      <c r="G715" s="297" t="s">
        <v>61</v>
      </c>
      <c r="H715" s="298" t="s">
        <v>1371</v>
      </c>
      <c r="I715" s="297">
        <v>5426878086</v>
      </c>
      <c r="J715" s="297" t="s">
        <v>1372</v>
      </c>
      <c r="K715" s="299">
        <v>45539</v>
      </c>
      <c r="L715" s="297" t="s">
        <v>678</v>
      </c>
      <c r="M715" s="3" t="str">
        <f>IFERROR(INDEX('SINIF GÜNLER'!$A:$C,MATCH('VERİ TABANI'!$D715,'SINIF GÜNLER'!$B:$B,0),MATCH('VERİ TABANI'!$M$1,'SINIF GÜNLER'!$A$1:$C$1,0)),"")</f>
        <v/>
      </c>
      <c r="P715" s="28" t="str">
        <f t="array" ref="P715">IFERROR(SEARCH(ÖĞRETMEN,'VERİ TABANI'!G715,1),"")</f>
        <v/>
      </c>
      <c r="Q715" s="29" t="str">
        <f t="shared" si="23"/>
        <v/>
      </c>
    </row>
    <row r="716" spans="1:17" ht="27" customHeight="1">
      <c r="A716" s="3">
        <f t="shared" si="22"/>
        <v>715</v>
      </c>
      <c r="B716" s="296">
        <v>21921</v>
      </c>
      <c r="C716" s="297" t="s">
        <v>2347</v>
      </c>
      <c r="D716" s="297" t="s">
        <v>7463</v>
      </c>
      <c r="E716" s="297" t="s">
        <v>7405</v>
      </c>
      <c r="F716" s="297" t="s">
        <v>1821</v>
      </c>
      <c r="G716" s="297" t="s">
        <v>61</v>
      </c>
      <c r="H716" s="298" t="s">
        <v>1371</v>
      </c>
      <c r="I716" s="297">
        <v>5426878086</v>
      </c>
      <c r="J716" s="297" t="s">
        <v>1372</v>
      </c>
      <c r="K716" s="299">
        <v>45877</v>
      </c>
      <c r="L716" s="297" t="s">
        <v>678</v>
      </c>
      <c r="M716" s="3" t="str">
        <f>IFERROR(INDEX('SINIF GÜNLER'!$A:$C,MATCH('VERİ TABANI'!$D716,'SINIF GÜNLER'!$B:$B,0),MATCH('VERİ TABANI'!$M$1,'SINIF GÜNLER'!$A$1:$C$1,0)),"")</f>
        <v/>
      </c>
      <c r="P716" s="28" t="str">
        <f t="array" ref="P716">IFERROR(SEARCH(ÖĞRETMEN,'VERİ TABANI'!G716,1),"")</f>
        <v/>
      </c>
      <c r="Q716" s="29" t="str">
        <f t="shared" si="23"/>
        <v/>
      </c>
    </row>
    <row r="717" spans="1:17" ht="27" customHeight="1">
      <c r="A717" s="3">
        <f t="shared" si="22"/>
        <v>716</v>
      </c>
      <c r="B717" s="296">
        <v>41538</v>
      </c>
      <c r="C717" s="297" t="s">
        <v>4085</v>
      </c>
      <c r="D717" s="297" t="s">
        <v>5327</v>
      </c>
      <c r="E717" s="297" t="s">
        <v>4592</v>
      </c>
      <c r="F717" s="297" t="s">
        <v>12</v>
      </c>
      <c r="G717" s="297" t="s">
        <v>61</v>
      </c>
      <c r="H717" s="298" t="s">
        <v>1373</v>
      </c>
      <c r="I717" s="297">
        <v>5353070858</v>
      </c>
      <c r="J717" s="297" t="s">
        <v>1374</v>
      </c>
      <c r="K717" s="299">
        <v>45552</v>
      </c>
      <c r="L717" s="297" t="s">
        <v>679</v>
      </c>
      <c r="M717" s="3" t="str">
        <f>IFERROR(INDEX('SINIF GÜNLER'!$A:$C,MATCH('VERİ TABANI'!$D717,'SINIF GÜNLER'!$B:$B,0),MATCH('VERİ TABANI'!$M$1,'SINIF GÜNLER'!$A$1:$C$1,0)),"")</f>
        <v/>
      </c>
      <c r="P717" s="28" t="str">
        <f t="array" ref="P717">IFERROR(SEARCH(ÖĞRETMEN,'VERİ TABANI'!G717,1),"")</f>
        <v/>
      </c>
      <c r="Q717" s="29" t="str">
        <f t="shared" si="23"/>
        <v/>
      </c>
    </row>
    <row r="718" spans="1:17" ht="27" customHeight="1">
      <c r="A718" s="3">
        <f t="shared" si="22"/>
        <v>717</v>
      </c>
      <c r="B718" s="296">
        <v>24216</v>
      </c>
      <c r="C718" s="297" t="s">
        <v>2941</v>
      </c>
      <c r="D718" s="297" t="s">
        <v>7463</v>
      </c>
      <c r="E718" s="297" t="s">
        <v>4593</v>
      </c>
      <c r="F718" s="297" t="s">
        <v>1821</v>
      </c>
      <c r="G718" s="297" t="s">
        <v>61</v>
      </c>
      <c r="H718" s="298" t="s">
        <v>1373</v>
      </c>
      <c r="I718" s="297">
        <v>5353070858</v>
      </c>
      <c r="J718" s="297" t="s">
        <v>1374</v>
      </c>
      <c r="K718" s="299">
        <v>45418</v>
      </c>
      <c r="L718" s="297" t="s">
        <v>679</v>
      </c>
      <c r="M718" s="3" t="str">
        <f>IFERROR(INDEX('SINIF GÜNLER'!$A:$C,MATCH('VERİ TABANI'!$D718,'SINIF GÜNLER'!$B:$B,0),MATCH('VERİ TABANI'!$M$1,'SINIF GÜNLER'!$A$1:$C$1,0)),"")</f>
        <v/>
      </c>
      <c r="P718" s="28" t="str">
        <f t="array" ref="P718">IFERROR(SEARCH(ÖĞRETMEN,'VERİ TABANI'!G718,1),"")</f>
        <v/>
      </c>
      <c r="Q718" s="29" t="str">
        <f t="shared" si="23"/>
        <v/>
      </c>
    </row>
    <row r="719" spans="1:17" ht="27" customHeight="1">
      <c r="A719" s="3">
        <f t="shared" si="22"/>
        <v>718</v>
      </c>
      <c r="B719" s="296">
        <v>30266</v>
      </c>
      <c r="C719" s="297" t="s">
        <v>117</v>
      </c>
      <c r="D719" s="297" t="s">
        <v>5357</v>
      </c>
      <c r="E719" s="297" t="s">
        <v>3968</v>
      </c>
      <c r="F719" s="297" t="s">
        <v>20</v>
      </c>
      <c r="G719" s="297" t="s">
        <v>61</v>
      </c>
      <c r="H719" s="298" t="s">
        <v>1234</v>
      </c>
      <c r="I719" s="297">
        <v>5548541698</v>
      </c>
      <c r="J719" s="297" t="s">
        <v>1235</v>
      </c>
      <c r="K719" s="299">
        <v>45603</v>
      </c>
      <c r="L719" s="297" t="s">
        <v>619</v>
      </c>
      <c r="M719" s="3" t="str">
        <f>IFERROR(INDEX('SINIF GÜNLER'!$A:$C,MATCH('VERİ TABANI'!$D719,'SINIF GÜNLER'!$B:$B,0),MATCH('VERİ TABANI'!$M$1,'SINIF GÜNLER'!$A$1:$C$1,0)),"")</f>
        <v/>
      </c>
      <c r="P719" s="28" t="str">
        <f t="array" ref="P719">IFERROR(SEARCH(ÖĞRETMEN,'VERİ TABANI'!G719,1),"")</f>
        <v/>
      </c>
      <c r="Q719" s="29" t="str">
        <f t="shared" si="23"/>
        <v/>
      </c>
    </row>
    <row r="720" spans="1:17" ht="27" customHeight="1">
      <c r="A720" s="3">
        <f t="shared" si="22"/>
        <v>719</v>
      </c>
      <c r="B720" s="296">
        <v>41649</v>
      </c>
      <c r="C720" s="297" t="s">
        <v>4086</v>
      </c>
      <c r="D720" s="297" t="s">
        <v>5548</v>
      </c>
      <c r="E720" s="297" t="s">
        <v>7006</v>
      </c>
      <c r="F720" s="297" t="s">
        <v>498</v>
      </c>
      <c r="G720" s="297" t="s">
        <v>61</v>
      </c>
      <c r="H720" s="298" t="s">
        <v>4087</v>
      </c>
      <c r="I720" s="297">
        <v>5545474707</v>
      </c>
      <c r="J720" s="297" t="s">
        <v>4088</v>
      </c>
      <c r="K720" s="299">
        <v>45554</v>
      </c>
      <c r="L720" s="297" t="s">
        <v>4089</v>
      </c>
      <c r="M720" s="3" t="str">
        <f>IFERROR(INDEX('SINIF GÜNLER'!$A:$C,MATCH('VERİ TABANI'!$D720,'SINIF GÜNLER'!$B:$B,0),MATCH('VERİ TABANI'!$M$1,'SINIF GÜNLER'!$A$1:$C$1,0)),"")</f>
        <v/>
      </c>
      <c r="P720" s="28" t="str">
        <f t="array" ref="P720">IFERROR(SEARCH(ÖĞRETMEN,'VERİ TABANI'!G720,1),"")</f>
        <v/>
      </c>
      <c r="Q720" s="29" t="str">
        <f t="shared" si="23"/>
        <v/>
      </c>
    </row>
    <row r="721" spans="1:17" ht="27" customHeight="1">
      <c r="A721" s="3">
        <f t="shared" si="22"/>
        <v>720</v>
      </c>
      <c r="B721" s="296">
        <v>21778</v>
      </c>
      <c r="C721" s="297" t="s">
        <v>4094</v>
      </c>
      <c r="D721" s="297" t="s">
        <v>5350</v>
      </c>
      <c r="E721" s="297" t="s">
        <v>7010</v>
      </c>
      <c r="F721" s="297" t="s">
        <v>12</v>
      </c>
      <c r="G721" s="297" t="s">
        <v>61</v>
      </c>
      <c r="H721" s="298" t="s">
        <v>4095</v>
      </c>
      <c r="I721" s="297">
        <v>5324623168</v>
      </c>
      <c r="J721" s="297" t="s">
        <v>4096</v>
      </c>
      <c r="K721" s="299">
        <v>45548</v>
      </c>
      <c r="L721" s="297" t="s">
        <v>4097</v>
      </c>
      <c r="M721" s="3" t="str">
        <f>IFERROR(INDEX('SINIF GÜNLER'!$A:$C,MATCH('VERİ TABANI'!$D721,'SINIF GÜNLER'!$B:$B,0),MATCH('VERİ TABANI'!$M$1,'SINIF GÜNLER'!$A$1:$C$1,0)),"")</f>
        <v/>
      </c>
      <c r="P721" s="28" t="str">
        <f t="array" ref="P721">IFERROR(SEARCH(ÖĞRETMEN,'VERİ TABANI'!G721,1),"")</f>
        <v/>
      </c>
      <c r="Q721" s="29" t="str">
        <f t="shared" si="23"/>
        <v/>
      </c>
    </row>
    <row r="722" spans="1:17" ht="27" customHeight="1">
      <c r="A722" s="3">
        <f t="shared" si="22"/>
        <v>721</v>
      </c>
      <c r="B722" s="296">
        <v>40592</v>
      </c>
      <c r="C722" s="297" t="s">
        <v>3626</v>
      </c>
      <c r="D722" s="297" t="s">
        <v>5347</v>
      </c>
      <c r="E722" s="297" t="s">
        <v>7016</v>
      </c>
      <c r="F722" s="297" t="s">
        <v>12</v>
      </c>
      <c r="G722" s="297" t="s">
        <v>61</v>
      </c>
      <c r="H722" s="298" t="s">
        <v>4095</v>
      </c>
      <c r="I722" s="297">
        <v>5324623168</v>
      </c>
      <c r="J722" s="297" t="s">
        <v>4096</v>
      </c>
      <c r="K722" s="299">
        <v>45905</v>
      </c>
      <c r="L722" s="297" t="s">
        <v>4097</v>
      </c>
      <c r="M722" s="3" t="str">
        <f>IFERROR(INDEX('SINIF GÜNLER'!$A:$C,MATCH('VERİ TABANI'!$D722,'SINIF GÜNLER'!$B:$B,0),MATCH('VERİ TABANI'!$M$1,'SINIF GÜNLER'!$A$1:$C$1,0)),"")</f>
        <v/>
      </c>
      <c r="P722" s="28" t="str">
        <f t="array" ref="P722">IFERROR(SEARCH(ÖĞRETMEN,'VERİ TABANI'!G722,1),"")</f>
        <v/>
      </c>
      <c r="Q722" s="29" t="str">
        <f t="shared" si="23"/>
        <v/>
      </c>
    </row>
    <row r="723" spans="1:17" ht="27" customHeight="1">
      <c r="A723" s="3">
        <f t="shared" si="22"/>
        <v>722</v>
      </c>
      <c r="B723" s="296">
        <v>30811</v>
      </c>
      <c r="C723" s="297" t="s">
        <v>2110</v>
      </c>
      <c r="D723" s="297" t="s">
        <v>5437</v>
      </c>
      <c r="E723" s="297" t="s">
        <v>3915</v>
      </c>
      <c r="F723" s="297" t="s">
        <v>12</v>
      </c>
      <c r="G723" s="297" t="s">
        <v>61</v>
      </c>
      <c r="H723" s="298" t="s">
        <v>2111</v>
      </c>
      <c r="I723" s="297">
        <v>5533055284</v>
      </c>
      <c r="J723" s="297" t="s">
        <v>2112</v>
      </c>
      <c r="K723" s="299">
        <v>45203</v>
      </c>
      <c r="L723" s="297" t="s">
        <v>2113</v>
      </c>
      <c r="M723" s="3" t="str">
        <f>IFERROR(INDEX('SINIF GÜNLER'!$A:$C,MATCH('VERİ TABANI'!$D723,'SINIF GÜNLER'!$B:$B,0),MATCH('VERİ TABANI'!$M$1,'SINIF GÜNLER'!$A$1:$C$1,0)),"")</f>
        <v/>
      </c>
      <c r="P723" s="28" t="str">
        <f t="array" ref="P723">IFERROR(SEARCH(ÖĞRETMEN,'VERİ TABANI'!G723,1),"")</f>
        <v/>
      </c>
      <c r="Q723" s="29" t="str">
        <f t="shared" si="23"/>
        <v/>
      </c>
    </row>
    <row r="724" spans="1:17" ht="27" customHeight="1">
      <c r="A724" s="3">
        <f t="shared" si="22"/>
        <v>723</v>
      </c>
      <c r="B724" s="296">
        <v>40662</v>
      </c>
      <c r="C724" s="297" t="s">
        <v>3321</v>
      </c>
      <c r="D724" s="297" t="s">
        <v>5437</v>
      </c>
      <c r="E724" s="297" t="s">
        <v>4593</v>
      </c>
      <c r="F724" s="297" t="s">
        <v>12</v>
      </c>
      <c r="G724" s="297" t="s">
        <v>61</v>
      </c>
      <c r="H724" s="298" t="s">
        <v>3322</v>
      </c>
      <c r="I724" s="297">
        <v>5394828611</v>
      </c>
      <c r="J724" s="297" t="s">
        <v>3323</v>
      </c>
      <c r="K724" s="299">
        <v>45538</v>
      </c>
      <c r="L724" s="297" t="s">
        <v>3324</v>
      </c>
      <c r="M724" s="3" t="str">
        <f>IFERROR(INDEX('SINIF GÜNLER'!$A:$C,MATCH('VERİ TABANI'!$D724,'SINIF GÜNLER'!$B:$B,0),MATCH('VERİ TABANI'!$M$1,'SINIF GÜNLER'!$A$1:$C$1,0)),"")</f>
        <v/>
      </c>
      <c r="P724" s="28" t="str">
        <f t="array" ref="P724">IFERROR(SEARCH(ÖĞRETMEN,'VERİ TABANI'!G724,1),"")</f>
        <v/>
      </c>
      <c r="Q724" s="29" t="str">
        <f t="shared" si="23"/>
        <v/>
      </c>
    </row>
    <row r="725" spans="1:17" ht="27" customHeight="1">
      <c r="A725" s="3">
        <f t="shared" si="22"/>
        <v>724</v>
      </c>
      <c r="B725" s="296">
        <v>40571</v>
      </c>
      <c r="C725" s="297" t="s">
        <v>7080</v>
      </c>
      <c r="D725" s="297" t="s">
        <v>5336</v>
      </c>
      <c r="E725" s="297" t="s">
        <v>7749</v>
      </c>
      <c r="F725" s="297" t="s">
        <v>12</v>
      </c>
      <c r="G725" s="297" t="s">
        <v>61</v>
      </c>
      <c r="H725" s="298" t="s">
        <v>7082</v>
      </c>
      <c r="I725" s="297">
        <v>5073457936</v>
      </c>
      <c r="J725" s="297" t="s">
        <v>7083</v>
      </c>
      <c r="K725" s="299">
        <v>45967</v>
      </c>
      <c r="L725" s="297" t="s">
        <v>7084</v>
      </c>
      <c r="M725" s="3" t="str">
        <f>IFERROR(INDEX('SINIF GÜNLER'!$A:$C,MATCH('VERİ TABANI'!$D725,'SINIF GÜNLER'!$B:$B,0),MATCH('VERİ TABANI'!$M$1,'SINIF GÜNLER'!$A$1:$C$1,0)),"")</f>
        <v/>
      </c>
      <c r="P725" s="28" t="str">
        <f t="array" ref="P725">IFERROR(SEARCH(ÖĞRETMEN,'VERİ TABANI'!G725,1),"")</f>
        <v/>
      </c>
      <c r="Q725" s="29" t="str">
        <f t="shared" si="23"/>
        <v/>
      </c>
    </row>
    <row r="726" spans="1:17" ht="27" customHeight="1">
      <c r="A726" s="3">
        <f t="shared" si="22"/>
        <v>725</v>
      </c>
      <c r="B726" s="296">
        <v>42621</v>
      </c>
      <c r="C726" s="297" t="s">
        <v>4897</v>
      </c>
      <c r="D726" s="297" t="s">
        <v>5331</v>
      </c>
      <c r="E726" s="297" t="s">
        <v>7006</v>
      </c>
      <c r="F726" s="297" t="s">
        <v>12</v>
      </c>
      <c r="G726" s="297" t="s">
        <v>61</v>
      </c>
      <c r="H726" s="298" t="s">
        <v>1273</v>
      </c>
      <c r="I726" s="297">
        <v>5305642037</v>
      </c>
      <c r="J726" s="297" t="s">
        <v>1274</v>
      </c>
      <c r="K726" s="299">
        <v>45883</v>
      </c>
      <c r="L726" s="297" t="s">
        <v>810</v>
      </c>
      <c r="M726" s="3" t="str">
        <f>IFERROR(INDEX('SINIF GÜNLER'!$A:$C,MATCH('VERİ TABANI'!$D726,'SINIF GÜNLER'!$B:$B,0),MATCH('VERİ TABANI'!$M$1,'SINIF GÜNLER'!$A$1:$C$1,0)),"")</f>
        <v/>
      </c>
      <c r="P726" s="28" t="str">
        <f t="array" ref="P726">IFERROR(SEARCH(ÖĞRETMEN,'VERİ TABANI'!G726,1),"")</f>
        <v/>
      </c>
      <c r="Q726" s="29" t="str">
        <f t="shared" si="23"/>
        <v/>
      </c>
    </row>
    <row r="727" spans="1:17" ht="27" customHeight="1">
      <c r="A727" s="3">
        <f t="shared" si="22"/>
        <v>726</v>
      </c>
      <c r="B727" s="296">
        <v>30714</v>
      </c>
      <c r="C727" s="297" t="s">
        <v>2606</v>
      </c>
      <c r="D727" s="297" t="s">
        <v>5381</v>
      </c>
      <c r="E727" s="297" t="s">
        <v>7016</v>
      </c>
      <c r="F727" s="297" t="s">
        <v>1821</v>
      </c>
      <c r="G727" s="297" t="s">
        <v>61</v>
      </c>
      <c r="H727" s="298" t="s">
        <v>1495</v>
      </c>
      <c r="I727" s="297">
        <v>5425864539</v>
      </c>
      <c r="J727" s="297" t="s">
        <v>2624</v>
      </c>
      <c r="K727" s="299">
        <v>45238</v>
      </c>
      <c r="L727" s="297" t="s">
        <v>864</v>
      </c>
      <c r="M727" s="3" t="str">
        <f>IFERROR(INDEX('SINIF GÜNLER'!$A:$C,MATCH('VERİ TABANI'!$D727,'SINIF GÜNLER'!$B:$B,0),MATCH('VERİ TABANI'!$M$1,'SINIF GÜNLER'!$A$1:$C$1,0)),"")</f>
        <v/>
      </c>
      <c r="P727" s="28" t="str">
        <f t="array" ref="P727">IFERROR(SEARCH(ÖĞRETMEN,'VERİ TABANI'!G727,1),"")</f>
        <v/>
      </c>
      <c r="Q727" s="29" t="str">
        <f t="shared" si="23"/>
        <v/>
      </c>
    </row>
    <row r="728" spans="1:17" ht="27" customHeight="1">
      <c r="A728" s="3">
        <f t="shared" si="22"/>
        <v>727</v>
      </c>
      <c r="B728" s="296">
        <v>42323</v>
      </c>
      <c r="C728" s="297" t="s">
        <v>4682</v>
      </c>
      <c r="D728" s="297" t="s">
        <v>5550</v>
      </c>
      <c r="E728" s="297" t="s">
        <v>3912</v>
      </c>
      <c r="F728" s="297" t="s">
        <v>498</v>
      </c>
      <c r="G728" s="297" t="s">
        <v>61</v>
      </c>
      <c r="H728" s="298" t="s">
        <v>4683</v>
      </c>
      <c r="I728" s="297">
        <v>5074382274</v>
      </c>
      <c r="J728" s="297" t="s">
        <v>4684</v>
      </c>
      <c r="K728" s="299">
        <v>45587</v>
      </c>
      <c r="L728" s="297" t="s">
        <v>4685</v>
      </c>
      <c r="M728" s="3" t="str">
        <f>IFERROR(INDEX('SINIF GÜNLER'!$A:$C,MATCH('VERİ TABANI'!$D728,'SINIF GÜNLER'!$B:$B,0),MATCH('VERİ TABANI'!$M$1,'SINIF GÜNLER'!$A$1:$C$1,0)),"")</f>
        <v/>
      </c>
      <c r="P728" s="28" t="str">
        <f t="array" ref="P728">IFERROR(SEARCH(ÖĞRETMEN,'VERİ TABANI'!G728,1),"")</f>
        <v/>
      </c>
      <c r="Q728" s="29" t="str">
        <f t="shared" si="23"/>
        <v/>
      </c>
    </row>
    <row r="729" spans="1:17" ht="27" customHeight="1">
      <c r="A729" s="3">
        <f t="shared" si="22"/>
        <v>728</v>
      </c>
      <c r="B729" s="296">
        <v>40909</v>
      </c>
      <c r="C729" s="297" t="s">
        <v>3325</v>
      </c>
      <c r="D729" s="297" t="s">
        <v>5379</v>
      </c>
      <c r="E729" s="297" t="s">
        <v>4592</v>
      </c>
      <c r="F729" s="297" t="s">
        <v>1821</v>
      </c>
      <c r="G729" s="297" t="s">
        <v>61</v>
      </c>
      <c r="H729" s="298" t="s">
        <v>2416</v>
      </c>
      <c r="I729" s="297">
        <v>5336556371</v>
      </c>
      <c r="J729" s="297" t="s">
        <v>2417</v>
      </c>
      <c r="K729" s="299">
        <v>45539</v>
      </c>
      <c r="L729" s="297" t="s">
        <v>2418</v>
      </c>
      <c r="M729" s="3" t="str">
        <f>IFERROR(INDEX('SINIF GÜNLER'!$A:$C,MATCH('VERİ TABANI'!$D729,'SINIF GÜNLER'!$B:$B,0),MATCH('VERİ TABANI'!$M$1,'SINIF GÜNLER'!$A$1:$C$1,0)),"")</f>
        <v/>
      </c>
      <c r="P729" s="28" t="str">
        <f t="array" ref="P729">IFERROR(SEARCH(ÖĞRETMEN,'VERİ TABANI'!G729,1),"")</f>
        <v/>
      </c>
      <c r="Q729" s="29" t="str">
        <f t="shared" si="23"/>
        <v/>
      </c>
    </row>
    <row r="730" spans="1:17" ht="27" customHeight="1">
      <c r="A730" s="3">
        <f t="shared" si="22"/>
        <v>729</v>
      </c>
      <c r="B730" s="296">
        <v>30796</v>
      </c>
      <c r="C730" s="297" t="s">
        <v>2214</v>
      </c>
      <c r="D730" s="297" t="s">
        <v>5373</v>
      </c>
      <c r="E730" s="297" t="s">
        <v>3926</v>
      </c>
      <c r="F730" s="297" t="s">
        <v>22</v>
      </c>
      <c r="G730" s="297" t="s">
        <v>61</v>
      </c>
      <c r="H730" s="298" t="s">
        <v>2215</v>
      </c>
      <c r="I730" s="297">
        <v>5336835241</v>
      </c>
      <c r="J730" s="297" t="s">
        <v>3502</v>
      </c>
      <c r="K730" s="299">
        <v>45201</v>
      </c>
      <c r="L730" s="297" t="s">
        <v>2216</v>
      </c>
      <c r="M730" s="3" t="str">
        <f>IFERROR(INDEX('SINIF GÜNLER'!$A:$C,MATCH('VERİ TABANI'!$D730,'SINIF GÜNLER'!$B:$B,0),MATCH('VERİ TABANI'!$M$1,'SINIF GÜNLER'!$A$1:$C$1,0)),"")</f>
        <v/>
      </c>
      <c r="P730" s="28" t="str">
        <f t="array" ref="P730">IFERROR(SEARCH(ÖĞRETMEN,'VERİ TABANI'!G730,1),"")</f>
        <v/>
      </c>
      <c r="Q730" s="29" t="str">
        <f t="shared" si="23"/>
        <v/>
      </c>
    </row>
    <row r="731" spans="1:17" ht="27" customHeight="1">
      <c r="A731" s="3">
        <f t="shared" si="22"/>
        <v>730</v>
      </c>
      <c r="B731" s="296">
        <v>9046</v>
      </c>
      <c r="C731" s="297" t="s">
        <v>5838</v>
      </c>
      <c r="D731" s="297" t="s">
        <v>3208</v>
      </c>
      <c r="E731" s="297" t="s">
        <v>4592</v>
      </c>
      <c r="F731" s="297" t="s">
        <v>12</v>
      </c>
      <c r="G731" s="297" t="s">
        <v>61</v>
      </c>
      <c r="H731" s="298" t="s">
        <v>1352</v>
      </c>
      <c r="I731" s="297">
        <v>5535935994</v>
      </c>
      <c r="J731" s="297" t="s">
        <v>1353</v>
      </c>
      <c r="K731" s="299">
        <v>44599</v>
      </c>
      <c r="L731" s="297" t="s">
        <v>783</v>
      </c>
      <c r="M731" s="3" t="str">
        <f>IFERROR(INDEX('SINIF GÜNLER'!$A:$C,MATCH('VERİ TABANI'!$D731,'SINIF GÜNLER'!$B:$B,0),MATCH('VERİ TABANI'!$M$1,'SINIF GÜNLER'!$A$1:$C$1,0)),"")</f>
        <v>PAZARTESİ</v>
      </c>
      <c r="P731" s="28" t="str">
        <f t="array" ref="P731">IFERROR(SEARCH(ÖĞRETMEN,'VERİ TABANI'!G731,1),"")</f>
        <v/>
      </c>
      <c r="Q731" s="29" t="str">
        <f t="shared" si="23"/>
        <v/>
      </c>
    </row>
    <row r="732" spans="1:17" ht="27" customHeight="1">
      <c r="A732" s="3">
        <f t="shared" si="22"/>
        <v>731</v>
      </c>
      <c r="B732" s="296">
        <v>21006</v>
      </c>
      <c r="C732" s="297" t="s">
        <v>2217</v>
      </c>
      <c r="D732" s="297" t="s">
        <v>2953</v>
      </c>
      <c r="E732" s="297" t="s">
        <v>7016</v>
      </c>
      <c r="F732" s="297" t="s">
        <v>12</v>
      </c>
      <c r="G732" s="297" t="s">
        <v>61</v>
      </c>
      <c r="H732" s="298" t="s">
        <v>1352</v>
      </c>
      <c r="I732" s="297">
        <v>5535935994</v>
      </c>
      <c r="J732" s="297" t="s">
        <v>1353</v>
      </c>
      <c r="K732" s="299">
        <v>45170</v>
      </c>
      <c r="L732" s="297" t="s">
        <v>783</v>
      </c>
      <c r="M732" s="3" t="str">
        <f>IFERROR(INDEX('SINIF GÜNLER'!$A:$C,MATCH('VERİ TABANI'!$D732,'SINIF GÜNLER'!$B:$B,0),MATCH('VERİ TABANI'!$M$1,'SINIF GÜNLER'!$A$1:$C$1,0)),"")</f>
        <v>SALI</v>
      </c>
      <c r="P732" s="28" t="str">
        <f t="array" ref="P732">IFERROR(SEARCH(ÖĞRETMEN,'VERİ TABANI'!G732,1),"")</f>
        <v/>
      </c>
      <c r="Q732" s="29" t="str">
        <f t="shared" si="23"/>
        <v/>
      </c>
    </row>
    <row r="733" spans="1:17" ht="27" customHeight="1">
      <c r="A733" s="3">
        <f t="shared" si="22"/>
        <v>732</v>
      </c>
      <c r="B733" s="296">
        <v>50785</v>
      </c>
      <c r="C733" s="297" t="s">
        <v>111</v>
      </c>
      <c r="D733" s="297" t="s">
        <v>5353</v>
      </c>
      <c r="E733" s="297" t="s">
        <v>7006</v>
      </c>
      <c r="F733" s="297" t="s">
        <v>12</v>
      </c>
      <c r="G733" s="297" t="s">
        <v>61</v>
      </c>
      <c r="H733" s="298" t="s">
        <v>5486</v>
      </c>
      <c r="I733" s="297">
        <v>5513918085</v>
      </c>
      <c r="J733" s="297" t="s">
        <v>5487</v>
      </c>
      <c r="K733" s="299">
        <v>45926</v>
      </c>
      <c r="L733" s="297" t="s">
        <v>5488</v>
      </c>
      <c r="M733" s="3" t="str">
        <f>IFERROR(INDEX('SINIF GÜNLER'!$A:$C,MATCH('VERİ TABANI'!$D733,'SINIF GÜNLER'!$B:$B,0),MATCH('VERİ TABANI'!$M$1,'SINIF GÜNLER'!$A$1:$C$1,0)),"")</f>
        <v/>
      </c>
      <c r="P733" s="28" t="str">
        <f t="array" ref="P733">IFERROR(SEARCH(ÖĞRETMEN,'VERİ TABANI'!G733,1),"")</f>
        <v/>
      </c>
      <c r="Q733" s="29" t="str">
        <f t="shared" si="23"/>
        <v/>
      </c>
    </row>
    <row r="734" spans="1:17" ht="27" customHeight="1">
      <c r="A734" s="3">
        <f t="shared" si="22"/>
        <v>733</v>
      </c>
      <c r="B734" s="296">
        <v>20181</v>
      </c>
      <c r="C734" s="297" t="s">
        <v>493</v>
      </c>
      <c r="D734" s="297" t="s">
        <v>5559</v>
      </c>
      <c r="E734" s="297" t="s">
        <v>4592</v>
      </c>
      <c r="F734" s="297" t="s">
        <v>498</v>
      </c>
      <c r="G734" s="297" t="s">
        <v>61</v>
      </c>
      <c r="H734" s="298" t="s">
        <v>1442</v>
      </c>
      <c r="I734" s="297">
        <v>5374817450</v>
      </c>
      <c r="J734" s="297" t="s">
        <v>1702</v>
      </c>
      <c r="K734" s="299">
        <v>44832</v>
      </c>
      <c r="L734" s="297" t="s">
        <v>852</v>
      </c>
      <c r="M734" s="3" t="str">
        <f>IFERROR(INDEX('SINIF GÜNLER'!$A:$C,MATCH('VERİ TABANI'!$D734,'SINIF GÜNLER'!$B:$B,0),MATCH('VERİ TABANI'!$M$1,'SINIF GÜNLER'!$A$1:$C$1,0)),"")</f>
        <v/>
      </c>
      <c r="P734" s="28" t="str">
        <f t="array" ref="P734">IFERROR(SEARCH(ÖĞRETMEN,'VERİ TABANI'!G734,1),"")</f>
        <v/>
      </c>
      <c r="Q734" s="29" t="str">
        <f t="shared" si="23"/>
        <v/>
      </c>
    </row>
    <row r="735" spans="1:17" ht="27" customHeight="1">
      <c r="A735" s="3">
        <f t="shared" si="22"/>
        <v>734</v>
      </c>
      <c r="B735" s="296">
        <v>30537</v>
      </c>
      <c r="C735" s="297" t="s">
        <v>1931</v>
      </c>
      <c r="D735" s="297" t="s">
        <v>5386</v>
      </c>
      <c r="E735" s="297" t="s">
        <v>3923</v>
      </c>
      <c r="F735" s="297" t="s">
        <v>27</v>
      </c>
      <c r="G735" s="297" t="s">
        <v>61</v>
      </c>
      <c r="H735" s="298" t="s">
        <v>1932</v>
      </c>
      <c r="I735" s="297">
        <v>5436351585</v>
      </c>
      <c r="J735" s="297" t="s">
        <v>1933</v>
      </c>
      <c r="K735" s="299">
        <v>45177</v>
      </c>
      <c r="L735" s="297" t="s">
        <v>1934</v>
      </c>
      <c r="M735" s="3" t="str">
        <f>IFERROR(INDEX('SINIF GÜNLER'!$A:$C,MATCH('VERİ TABANI'!$D735,'SINIF GÜNLER'!$B:$B,0),MATCH('VERİ TABANI'!$M$1,'SINIF GÜNLER'!$A$1:$C$1,0)),"")</f>
        <v/>
      </c>
      <c r="P735" s="28" t="str">
        <f t="array" ref="P735">IFERROR(SEARCH(ÖĞRETMEN,'VERİ TABANI'!G735,1),"")</f>
        <v/>
      </c>
      <c r="Q735" s="29" t="str">
        <f t="shared" si="23"/>
        <v/>
      </c>
    </row>
    <row r="736" spans="1:17" ht="27" customHeight="1">
      <c r="A736" s="3">
        <f t="shared" si="22"/>
        <v>735</v>
      </c>
      <c r="B736" s="296">
        <v>31094</v>
      </c>
      <c r="C736" s="297" t="s">
        <v>2746</v>
      </c>
      <c r="D736" s="297" t="s">
        <v>7459</v>
      </c>
      <c r="E736" s="297" t="s">
        <v>7750</v>
      </c>
      <c r="F736" s="297" t="s">
        <v>23</v>
      </c>
      <c r="G736" s="297" t="s">
        <v>61</v>
      </c>
      <c r="H736" s="298" t="s">
        <v>2461</v>
      </c>
      <c r="I736" s="297">
        <v>3322337618</v>
      </c>
      <c r="J736" s="297" t="s">
        <v>2462</v>
      </c>
      <c r="K736" s="299">
        <v>45945</v>
      </c>
      <c r="L736" s="297" t="s">
        <v>2463</v>
      </c>
      <c r="M736" s="3" t="str">
        <f>IFERROR(INDEX('SINIF GÜNLER'!$A:$C,MATCH('VERİ TABANI'!$D736,'SINIF GÜNLER'!$B:$B,0),MATCH('VERİ TABANI'!$M$1,'SINIF GÜNLER'!$A$1:$C$1,0)),"")</f>
        <v/>
      </c>
      <c r="P736" s="28" t="str">
        <f t="array" ref="P736">IFERROR(SEARCH(ÖĞRETMEN,'VERİ TABANI'!G736,1),"")</f>
        <v/>
      </c>
      <c r="Q736" s="29" t="str">
        <f t="shared" si="23"/>
        <v/>
      </c>
    </row>
    <row r="737" spans="1:17" ht="27" customHeight="1">
      <c r="A737" s="3">
        <f t="shared" si="22"/>
        <v>736</v>
      </c>
      <c r="B737" s="296">
        <v>30208</v>
      </c>
      <c r="C737" s="297" t="s">
        <v>2460</v>
      </c>
      <c r="D737" s="297" t="s">
        <v>7459</v>
      </c>
      <c r="E737" s="297" t="s">
        <v>4593</v>
      </c>
      <c r="F737" s="297" t="s">
        <v>23</v>
      </c>
      <c r="G737" s="297" t="s">
        <v>61</v>
      </c>
      <c r="H737" s="298" t="s">
        <v>2461</v>
      </c>
      <c r="I737" s="297">
        <v>3322337618</v>
      </c>
      <c r="J737" s="297" t="s">
        <v>2462</v>
      </c>
      <c r="K737" s="299">
        <v>45147</v>
      </c>
      <c r="L737" s="297" t="s">
        <v>2463</v>
      </c>
      <c r="M737" s="3" t="str">
        <f>IFERROR(INDEX('SINIF GÜNLER'!$A:$C,MATCH('VERİ TABANI'!$D737,'SINIF GÜNLER'!$B:$B,0),MATCH('VERİ TABANI'!$M$1,'SINIF GÜNLER'!$A$1:$C$1,0)),"")</f>
        <v/>
      </c>
      <c r="P737" s="28" t="str">
        <f t="array" ref="P737">IFERROR(SEARCH(ÖĞRETMEN,'VERİ TABANI'!G737,1),"")</f>
        <v/>
      </c>
      <c r="Q737" s="29" t="str">
        <f t="shared" si="23"/>
        <v/>
      </c>
    </row>
    <row r="738" spans="1:17" ht="27" customHeight="1">
      <c r="A738" s="3">
        <f t="shared" si="22"/>
        <v>737</v>
      </c>
      <c r="B738" s="296">
        <v>40172</v>
      </c>
      <c r="C738" s="297" t="s">
        <v>3697</v>
      </c>
      <c r="D738" s="297" t="s">
        <v>5379</v>
      </c>
      <c r="E738" s="297" t="s">
        <v>4593</v>
      </c>
      <c r="F738" s="297" t="s">
        <v>1821</v>
      </c>
      <c r="G738" s="297" t="s">
        <v>61</v>
      </c>
      <c r="H738" s="298" t="s">
        <v>1935</v>
      </c>
      <c r="I738" s="297">
        <v>5427838802</v>
      </c>
      <c r="J738" s="297" t="s">
        <v>1936</v>
      </c>
      <c r="K738" s="299">
        <v>45497</v>
      </c>
      <c r="L738" s="297" t="s">
        <v>1937</v>
      </c>
      <c r="M738" s="3" t="str">
        <f>IFERROR(INDEX('SINIF GÜNLER'!$A:$C,MATCH('VERİ TABANI'!$D738,'SINIF GÜNLER'!$B:$B,0),MATCH('VERİ TABANI'!$M$1,'SINIF GÜNLER'!$A$1:$C$1,0)),"")</f>
        <v/>
      </c>
      <c r="P738" s="28" t="str">
        <f t="array" ref="P738">IFERROR(SEARCH(ÖĞRETMEN,'VERİ TABANI'!G738,1),"")</f>
        <v/>
      </c>
      <c r="Q738" s="29" t="str">
        <f t="shared" si="23"/>
        <v/>
      </c>
    </row>
    <row r="739" spans="1:17" ht="27" customHeight="1">
      <c r="A739" s="3">
        <f t="shared" si="22"/>
        <v>738</v>
      </c>
      <c r="B739" s="296">
        <v>42568</v>
      </c>
      <c r="C739" s="297" t="s">
        <v>4815</v>
      </c>
      <c r="D739" s="297" t="s">
        <v>5362</v>
      </c>
      <c r="E739" s="297" t="s">
        <v>6992</v>
      </c>
      <c r="F739" s="297" t="s">
        <v>1821</v>
      </c>
      <c r="G739" s="297" t="s">
        <v>61</v>
      </c>
      <c r="H739" s="298" t="s">
        <v>1935</v>
      </c>
      <c r="I739" s="297">
        <v>5427838802</v>
      </c>
      <c r="J739" s="297" t="s">
        <v>1936</v>
      </c>
      <c r="K739" s="299">
        <v>45616</v>
      </c>
      <c r="L739" s="297" t="s">
        <v>1937</v>
      </c>
      <c r="M739" s="3" t="str">
        <f>IFERROR(INDEX('SINIF GÜNLER'!$A:$C,MATCH('VERİ TABANI'!$D739,'SINIF GÜNLER'!$B:$B,0),MATCH('VERİ TABANI'!$M$1,'SINIF GÜNLER'!$A$1:$C$1,0)),"")</f>
        <v/>
      </c>
      <c r="P739" s="28" t="str">
        <f t="array" ref="P739">IFERROR(SEARCH(ÖĞRETMEN,'VERİ TABANI'!G739,1),"")</f>
        <v/>
      </c>
      <c r="Q739" s="29" t="str">
        <f t="shared" si="23"/>
        <v/>
      </c>
    </row>
    <row r="740" spans="1:17" ht="27" customHeight="1">
      <c r="A740" s="3">
        <f t="shared" si="22"/>
        <v>739</v>
      </c>
      <c r="B740" s="296">
        <v>21784</v>
      </c>
      <c r="C740" s="297" t="s">
        <v>1938</v>
      </c>
      <c r="D740" s="297" t="s">
        <v>5381</v>
      </c>
      <c r="E740" s="297" t="s">
        <v>4592</v>
      </c>
      <c r="F740" s="297" t="s">
        <v>1821</v>
      </c>
      <c r="G740" s="297" t="s">
        <v>61</v>
      </c>
      <c r="H740" s="298" t="s">
        <v>1935</v>
      </c>
      <c r="I740" s="297">
        <v>5427838802</v>
      </c>
      <c r="J740" s="297" t="s">
        <v>1936</v>
      </c>
      <c r="K740" s="299">
        <v>45180</v>
      </c>
      <c r="L740" s="297" t="s">
        <v>1937</v>
      </c>
      <c r="M740" s="3" t="str">
        <f>IFERROR(INDEX('SINIF GÜNLER'!$A:$C,MATCH('VERİ TABANI'!$D740,'SINIF GÜNLER'!$B:$B,0),MATCH('VERİ TABANI'!$M$1,'SINIF GÜNLER'!$A$1:$C$1,0)),"")</f>
        <v/>
      </c>
      <c r="P740" s="28" t="str">
        <f t="array" ref="P740">IFERROR(SEARCH(ÖĞRETMEN,'VERİ TABANI'!G740,1),"")</f>
        <v/>
      </c>
      <c r="Q740" s="29" t="str">
        <f t="shared" si="23"/>
        <v/>
      </c>
    </row>
    <row r="741" spans="1:17" ht="27" customHeight="1">
      <c r="A741" s="3">
        <f t="shared" si="22"/>
        <v>740</v>
      </c>
      <c r="B741" s="296">
        <v>1480</v>
      </c>
      <c r="C741" s="297" t="s">
        <v>4183</v>
      </c>
      <c r="D741" s="297" t="s">
        <v>5379</v>
      </c>
      <c r="E741" s="297" t="s">
        <v>4592</v>
      </c>
      <c r="F741" s="297" t="s">
        <v>1821</v>
      </c>
      <c r="G741" s="297" t="s">
        <v>61</v>
      </c>
      <c r="H741" s="298" t="s">
        <v>4184</v>
      </c>
      <c r="I741" s="297">
        <v>5367087165</v>
      </c>
      <c r="J741" s="297" t="s">
        <v>4185</v>
      </c>
      <c r="K741" s="299">
        <v>45558</v>
      </c>
      <c r="L741" s="297" t="s">
        <v>4186</v>
      </c>
      <c r="M741" s="3" t="str">
        <f>IFERROR(INDEX('SINIF GÜNLER'!$A:$C,MATCH('VERİ TABANI'!$D741,'SINIF GÜNLER'!$B:$B,0),MATCH('VERİ TABANI'!$M$1,'SINIF GÜNLER'!$A$1:$C$1,0)),"")</f>
        <v/>
      </c>
      <c r="P741" s="28" t="str">
        <f t="array" ref="P741">IFERROR(SEARCH(ÖĞRETMEN,'VERİ TABANI'!G741,1),"")</f>
        <v/>
      </c>
      <c r="Q741" s="29" t="str">
        <f t="shared" si="23"/>
        <v/>
      </c>
    </row>
    <row r="742" spans="1:17" ht="27" customHeight="1">
      <c r="A742" s="3">
        <f t="shared" si="22"/>
        <v>741</v>
      </c>
      <c r="B742" s="296">
        <v>30038</v>
      </c>
      <c r="C742" s="297" t="s">
        <v>1726</v>
      </c>
      <c r="D742" s="297" t="s">
        <v>5350</v>
      </c>
      <c r="E742" s="297" t="s">
        <v>4592</v>
      </c>
      <c r="F742" s="297" t="s">
        <v>12</v>
      </c>
      <c r="G742" s="297" t="s">
        <v>61</v>
      </c>
      <c r="H742" s="298" t="s">
        <v>1500</v>
      </c>
      <c r="I742" s="297">
        <v>5365818013</v>
      </c>
      <c r="J742" s="297" t="s">
        <v>1501</v>
      </c>
      <c r="K742" s="299">
        <v>44988</v>
      </c>
      <c r="L742" s="297" t="s">
        <v>866</v>
      </c>
      <c r="M742" s="3" t="str">
        <f>IFERROR(INDEX('SINIF GÜNLER'!$A:$C,MATCH('VERİ TABANI'!$D742,'SINIF GÜNLER'!$B:$B,0),MATCH('VERİ TABANI'!$M$1,'SINIF GÜNLER'!$A$1:$C$1,0)),"")</f>
        <v/>
      </c>
      <c r="P742" s="28" t="str">
        <f t="array" ref="P742">IFERROR(SEARCH(ÖĞRETMEN,'VERİ TABANI'!G742,1),"")</f>
        <v/>
      </c>
      <c r="Q742" s="29" t="str">
        <f t="shared" si="23"/>
        <v/>
      </c>
    </row>
    <row r="743" spans="1:17" ht="27" customHeight="1">
      <c r="A743" s="3">
        <f t="shared" si="22"/>
        <v>742</v>
      </c>
      <c r="B743" s="296">
        <v>21728</v>
      </c>
      <c r="C743" s="297" t="s">
        <v>2358</v>
      </c>
      <c r="D743" s="297" t="s">
        <v>7467</v>
      </c>
      <c r="E743" s="297" t="s">
        <v>3923</v>
      </c>
      <c r="F743" s="297" t="s">
        <v>22</v>
      </c>
      <c r="G743" s="297" t="s">
        <v>61</v>
      </c>
      <c r="H743" s="298" t="s">
        <v>2359</v>
      </c>
      <c r="I743" s="297">
        <v>5079576617</v>
      </c>
      <c r="J743" s="297" t="s">
        <v>2689</v>
      </c>
      <c r="K743" s="299">
        <v>45170</v>
      </c>
      <c r="L743" s="297" t="s">
        <v>2360</v>
      </c>
      <c r="M743" s="3" t="str">
        <f>IFERROR(INDEX('SINIF GÜNLER'!$A:$C,MATCH('VERİ TABANI'!$D743,'SINIF GÜNLER'!$B:$B,0),MATCH('VERİ TABANI'!$M$1,'SINIF GÜNLER'!$A$1:$C$1,0)),"")</f>
        <v/>
      </c>
      <c r="P743" s="28" t="str">
        <f t="array" ref="P743">IFERROR(SEARCH(ÖĞRETMEN,'VERİ TABANI'!G743,1),"")</f>
        <v/>
      </c>
      <c r="Q743" s="29" t="str">
        <f t="shared" si="23"/>
        <v/>
      </c>
    </row>
    <row r="744" spans="1:17" ht="27" customHeight="1">
      <c r="A744" s="3">
        <f t="shared" si="22"/>
        <v>743</v>
      </c>
      <c r="B744" s="296">
        <v>41603</v>
      </c>
      <c r="C744" s="297" t="s">
        <v>4098</v>
      </c>
      <c r="D744" s="297" t="s">
        <v>5437</v>
      </c>
      <c r="E744" s="297" t="s">
        <v>3923</v>
      </c>
      <c r="F744" s="297" t="s">
        <v>12</v>
      </c>
      <c r="G744" s="297" t="s">
        <v>61</v>
      </c>
      <c r="H744" s="298" t="s">
        <v>1474</v>
      </c>
      <c r="I744" s="297">
        <v>5338105898</v>
      </c>
      <c r="J744" s="297" t="s">
        <v>1475</v>
      </c>
      <c r="K744" s="299">
        <v>45553</v>
      </c>
      <c r="L744" s="297" t="s">
        <v>861</v>
      </c>
      <c r="M744" s="3" t="str">
        <f>IFERROR(INDEX('SINIF GÜNLER'!$A:$C,MATCH('VERİ TABANI'!$D744,'SINIF GÜNLER'!$B:$B,0),MATCH('VERİ TABANI'!$M$1,'SINIF GÜNLER'!$A$1:$C$1,0)),"")</f>
        <v/>
      </c>
      <c r="P744" s="28" t="str">
        <f t="array" ref="P744">IFERROR(SEARCH(ÖĞRETMEN,'VERİ TABANI'!G744,1),"")</f>
        <v/>
      </c>
      <c r="Q744" s="29" t="str">
        <f t="shared" si="23"/>
        <v/>
      </c>
    </row>
    <row r="745" spans="1:17" ht="27" customHeight="1">
      <c r="A745" s="3">
        <f t="shared" si="22"/>
        <v>744</v>
      </c>
      <c r="B745" s="296">
        <v>42162</v>
      </c>
      <c r="C745" s="297" t="s">
        <v>4273</v>
      </c>
      <c r="D745" s="297" t="s">
        <v>5327</v>
      </c>
      <c r="E745" s="297" t="s">
        <v>5277</v>
      </c>
      <c r="F745" s="297" t="s">
        <v>12</v>
      </c>
      <c r="G745" s="297" t="s">
        <v>61</v>
      </c>
      <c r="H745" s="298" t="s">
        <v>1423</v>
      </c>
      <c r="I745" s="297">
        <v>5364775474</v>
      </c>
      <c r="J745" s="297" t="s">
        <v>1424</v>
      </c>
      <c r="K745" s="299">
        <v>45930</v>
      </c>
      <c r="L745" s="297" t="s">
        <v>846</v>
      </c>
      <c r="M745" s="3" t="str">
        <f>IFERROR(INDEX('SINIF GÜNLER'!$A:$C,MATCH('VERİ TABANI'!$D745,'SINIF GÜNLER'!$B:$B,0),MATCH('VERİ TABANI'!$M$1,'SINIF GÜNLER'!$A$1:$C$1,0)),"")</f>
        <v/>
      </c>
      <c r="P745" s="28" t="str">
        <f t="array" ref="P745">IFERROR(SEARCH(ÖĞRETMEN,'VERİ TABANI'!G745,1),"")</f>
        <v/>
      </c>
      <c r="Q745" s="29" t="str">
        <f t="shared" si="23"/>
        <v/>
      </c>
    </row>
    <row r="746" spans="1:17" ht="27" customHeight="1">
      <c r="A746" s="3">
        <f t="shared" si="22"/>
        <v>745</v>
      </c>
      <c r="B746" s="296">
        <v>30944</v>
      </c>
      <c r="C746" s="297" t="s">
        <v>2589</v>
      </c>
      <c r="D746" s="297" t="s">
        <v>5437</v>
      </c>
      <c r="E746" s="297" t="s">
        <v>3924</v>
      </c>
      <c r="F746" s="297" t="s">
        <v>12</v>
      </c>
      <c r="G746" s="297" t="s">
        <v>61</v>
      </c>
      <c r="H746" s="298" t="s">
        <v>1423</v>
      </c>
      <c r="I746" s="297">
        <v>5364775474</v>
      </c>
      <c r="J746" s="297" t="s">
        <v>1424</v>
      </c>
      <c r="K746" s="299">
        <v>45240</v>
      </c>
      <c r="L746" s="297" t="s">
        <v>846</v>
      </c>
      <c r="M746" s="3" t="str">
        <f>IFERROR(INDEX('SINIF GÜNLER'!$A:$C,MATCH('VERİ TABANI'!$D746,'SINIF GÜNLER'!$B:$B,0),MATCH('VERİ TABANI'!$M$1,'SINIF GÜNLER'!$A$1:$C$1,0)),"")</f>
        <v/>
      </c>
      <c r="P746" s="28" t="str">
        <f t="array" ref="P746">IFERROR(SEARCH(ÖĞRETMEN,'VERİ TABANI'!G746,1),"")</f>
        <v/>
      </c>
      <c r="Q746" s="29" t="str">
        <f t="shared" si="23"/>
        <v/>
      </c>
    </row>
    <row r="747" spans="1:17" ht="27" customHeight="1">
      <c r="A747" s="3">
        <f t="shared" si="22"/>
        <v>746</v>
      </c>
      <c r="B747" s="296">
        <v>21664</v>
      </c>
      <c r="C747" s="297" t="s">
        <v>2068</v>
      </c>
      <c r="D747" s="297" t="s">
        <v>3340</v>
      </c>
      <c r="E747" s="297" t="s">
        <v>3915</v>
      </c>
      <c r="F747" s="297" t="s">
        <v>45</v>
      </c>
      <c r="G747" s="297" t="s">
        <v>63</v>
      </c>
      <c r="H747" s="298" t="s">
        <v>2069</v>
      </c>
      <c r="I747" s="297">
        <v>5337365949</v>
      </c>
      <c r="J747" s="297" t="s">
        <v>2070</v>
      </c>
      <c r="K747" s="299">
        <v>45160</v>
      </c>
      <c r="L747" s="297" t="s">
        <v>2071</v>
      </c>
      <c r="M747" s="3" t="str">
        <f>IFERROR(INDEX('SINIF GÜNLER'!$A:$C,MATCH('VERİ TABANI'!$D747,'SINIF GÜNLER'!$B:$B,0),MATCH('VERİ TABANI'!$M$1,'SINIF GÜNLER'!$A$1:$C$1,0)),"")</f>
        <v>PERŞEMBE</v>
      </c>
      <c r="P747" s="28" t="str">
        <f t="array" ref="P747">IFERROR(SEARCH(ÖĞRETMEN,'VERİ TABANI'!G747,1),"")</f>
        <v/>
      </c>
      <c r="Q747" s="29" t="str">
        <f t="shared" si="23"/>
        <v/>
      </c>
    </row>
    <row r="748" spans="1:17" ht="27" customHeight="1">
      <c r="A748" s="3">
        <f t="shared" si="22"/>
        <v>747</v>
      </c>
      <c r="B748" s="296">
        <v>41369</v>
      </c>
      <c r="C748" s="297" t="s">
        <v>4099</v>
      </c>
      <c r="D748" s="297" t="s">
        <v>5857</v>
      </c>
      <c r="E748" s="297" t="s">
        <v>4592</v>
      </c>
      <c r="F748" s="297" t="s">
        <v>45</v>
      </c>
      <c r="G748" s="297" t="s">
        <v>63</v>
      </c>
      <c r="H748" s="298" t="s">
        <v>4100</v>
      </c>
      <c r="I748" s="297">
        <v>5364969286</v>
      </c>
      <c r="J748" s="297" t="s">
        <v>4101</v>
      </c>
      <c r="K748" s="299">
        <v>45548</v>
      </c>
      <c r="L748" s="297" t="s">
        <v>4102</v>
      </c>
      <c r="M748" s="3" t="str">
        <f>IFERROR(INDEX('SINIF GÜNLER'!$A:$C,MATCH('VERİ TABANI'!$D748,'SINIF GÜNLER'!$B:$B,0),MATCH('VERİ TABANI'!$M$1,'SINIF GÜNLER'!$A$1:$C$1,0)),"")</f>
        <v/>
      </c>
      <c r="P748" s="28" t="str">
        <f t="array" ref="P748">IFERROR(SEARCH(ÖĞRETMEN,'VERİ TABANI'!G748,1),"")</f>
        <v/>
      </c>
      <c r="Q748" s="29" t="str">
        <f t="shared" si="23"/>
        <v/>
      </c>
    </row>
    <row r="749" spans="1:17" ht="27" customHeight="1">
      <c r="A749" s="3">
        <f t="shared" si="22"/>
        <v>748</v>
      </c>
      <c r="B749" s="296">
        <v>51227</v>
      </c>
      <c r="C749" s="297" t="s">
        <v>7751</v>
      </c>
      <c r="D749" s="297" t="s">
        <v>5860</v>
      </c>
      <c r="E749" s="297" t="s">
        <v>3926</v>
      </c>
      <c r="F749" s="297" t="s">
        <v>45</v>
      </c>
      <c r="G749" s="297" t="s">
        <v>63</v>
      </c>
      <c r="H749" s="298" t="s">
        <v>4100</v>
      </c>
      <c r="I749" s="297">
        <v>5364969286</v>
      </c>
      <c r="J749" s="297" t="s">
        <v>4101</v>
      </c>
      <c r="K749" s="299">
        <v>46006</v>
      </c>
      <c r="L749" s="297" t="s">
        <v>4102</v>
      </c>
      <c r="M749" s="3" t="str">
        <f>IFERROR(INDEX('SINIF GÜNLER'!$A:$C,MATCH('VERİ TABANI'!$D749,'SINIF GÜNLER'!$B:$B,0),MATCH('VERİ TABANI'!$M$1,'SINIF GÜNLER'!$A$1:$C$1,0)),"")</f>
        <v/>
      </c>
      <c r="P749" s="28" t="str">
        <f t="array" ref="P749">IFERROR(SEARCH(ÖĞRETMEN,'VERİ TABANI'!G749,1),"")</f>
        <v/>
      </c>
      <c r="Q749" s="29" t="str">
        <f t="shared" si="23"/>
        <v/>
      </c>
    </row>
    <row r="750" spans="1:17" ht="27" customHeight="1">
      <c r="A750" s="3">
        <f t="shared" si="22"/>
        <v>749</v>
      </c>
      <c r="B750" s="296">
        <v>42235</v>
      </c>
      <c r="C750" s="297" t="s">
        <v>4103</v>
      </c>
      <c r="D750" s="297" t="s">
        <v>5858</v>
      </c>
      <c r="E750" s="297" t="s">
        <v>7006</v>
      </c>
      <c r="F750" s="297" t="s">
        <v>45</v>
      </c>
      <c r="G750" s="297" t="s">
        <v>63</v>
      </c>
      <c r="H750" s="298" t="s">
        <v>4100</v>
      </c>
      <c r="I750" s="297">
        <v>5364969286</v>
      </c>
      <c r="J750" s="297" t="s">
        <v>4101</v>
      </c>
      <c r="K750" s="299">
        <v>45579</v>
      </c>
      <c r="L750" s="297" t="s">
        <v>4102</v>
      </c>
      <c r="M750" s="3" t="str">
        <f>IFERROR(INDEX('SINIF GÜNLER'!$A:$C,MATCH('VERİ TABANI'!$D750,'SINIF GÜNLER'!$B:$B,0),MATCH('VERİ TABANI'!$M$1,'SINIF GÜNLER'!$A$1:$C$1,0)),"")</f>
        <v/>
      </c>
      <c r="P750" s="28" t="str">
        <f t="array" ref="P750">IFERROR(SEARCH(ÖĞRETMEN,'VERİ TABANI'!G750,1),"")</f>
        <v/>
      </c>
      <c r="Q750" s="29" t="str">
        <f t="shared" si="23"/>
        <v/>
      </c>
    </row>
    <row r="751" spans="1:17" ht="27" customHeight="1">
      <c r="A751" s="3">
        <f t="shared" si="22"/>
        <v>750</v>
      </c>
      <c r="B751" s="296">
        <v>41597</v>
      </c>
      <c r="C751" s="297" t="s">
        <v>4406</v>
      </c>
      <c r="D751" s="297" t="s">
        <v>3340</v>
      </c>
      <c r="E751" s="297" t="s">
        <v>7223</v>
      </c>
      <c r="F751" s="297" t="s">
        <v>45</v>
      </c>
      <c r="G751" s="297" t="s">
        <v>63</v>
      </c>
      <c r="H751" s="298" t="s">
        <v>7752</v>
      </c>
      <c r="I751" s="297">
        <v>5325062764</v>
      </c>
      <c r="J751" s="297" t="s">
        <v>7753</v>
      </c>
      <c r="K751" s="299">
        <v>46045</v>
      </c>
      <c r="L751" s="297" t="s">
        <v>7754</v>
      </c>
      <c r="M751" s="3" t="str">
        <f>IFERROR(INDEX('SINIF GÜNLER'!$A:$C,MATCH('VERİ TABANI'!$D751,'SINIF GÜNLER'!$B:$B,0),MATCH('VERİ TABANI'!$M$1,'SINIF GÜNLER'!$A$1:$C$1,0)),"")</f>
        <v>PERŞEMBE</v>
      </c>
      <c r="P751" s="28" t="str">
        <f t="array" ref="P751">IFERROR(SEARCH(ÖĞRETMEN,'VERİ TABANI'!G751,1),"")</f>
        <v/>
      </c>
      <c r="Q751" s="29" t="str">
        <f t="shared" si="23"/>
        <v/>
      </c>
    </row>
    <row r="752" spans="1:17" ht="27" customHeight="1">
      <c r="A752" s="3">
        <f t="shared" si="22"/>
        <v>751</v>
      </c>
      <c r="B752" s="296">
        <v>50490</v>
      </c>
      <c r="C752" s="297" t="s">
        <v>5859</v>
      </c>
      <c r="D752" s="297" t="s">
        <v>5860</v>
      </c>
      <c r="E752" s="297" t="s">
        <v>3915</v>
      </c>
      <c r="F752" s="297" t="s">
        <v>45</v>
      </c>
      <c r="G752" s="297" t="s">
        <v>63</v>
      </c>
      <c r="H752" s="298" t="s">
        <v>1215</v>
      </c>
      <c r="I752" s="297">
        <v>5332719076</v>
      </c>
      <c r="J752" s="297" t="s">
        <v>1216</v>
      </c>
      <c r="K752" s="299">
        <v>45905</v>
      </c>
      <c r="L752" s="297" t="s">
        <v>48</v>
      </c>
      <c r="M752" s="3" t="str">
        <f>IFERROR(INDEX('SINIF GÜNLER'!$A:$C,MATCH('VERİ TABANI'!$D752,'SINIF GÜNLER'!$B:$B,0),MATCH('VERİ TABANI'!$M$1,'SINIF GÜNLER'!$A$1:$C$1,0)),"")</f>
        <v/>
      </c>
      <c r="P752" s="28" t="str">
        <f t="array" ref="P752">IFERROR(SEARCH(ÖĞRETMEN,'VERİ TABANI'!G752,1),"")</f>
        <v/>
      </c>
      <c r="Q752" s="29" t="str">
        <f t="shared" si="23"/>
        <v/>
      </c>
    </row>
    <row r="753" spans="1:17" ht="27" customHeight="1">
      <c r="A753" s="3">
        <f t="shared" si="22"/>
        <v>752</v>
      </c>
      <c r="B753" s="296">
        <v>50941</v>
      </c>
      <c r="C753" s="297" t="s">
        <v>5861</v>
      </c>
      <c r="D753" s="297" t="s">
        <v>5858</v>
      </c>
      <c r="E753" s="297" t="s">
        <v>7090</v>
      </c>
      <c r="F753" s="297" t="s">
        <v>45</v>
      </c>
      <c r="G753" s="297" t="s">
        <v>63</v>
      </c>
      <c r="H753" s="298" t="s">
        <v>1215</v>
      </c>
      <c r="I753" s="297">
        <v>5332719076</v>
      </c>
      <c r="J753" s="297" t="s">
        <v>1216</v>
      </c>
      <c r="K753" s="299">
        <v>45945</v>
      </c>
      <c r="L753" s="297" t="s">
        <v>48</v>
      </c>
      <c r="M753" s="3" t="str">
        <f>IFERROR(INDEX('SINIF GÜNLER'!$A:$C,MATCH('VERİ TABANI'!$D753,'SINIF GÜNLER'!$B:$B,0),MATCH('VERİ TABANI'!$M$1,'SINIF GÜNLER'!$A$1:$C$1,0)),"")</f>
        <v/>
      </c>
      <c r="P753" s="28" t="str">
        <f t="array" ref="P753">IFERROR(SEARCH(ÖĞRETMEN,'VERİ TABANI'!G753,1),"")</f>
        <v/>
      </c>
      <c r="Q753" s="29" t="str">
        <f t="shared" si="23"/>
        <v/>
      </c>
    </row>
    <row r="754" spans="1:17" ht="27" customHeight="1">
      <c r="A754" s="3">
        <f t="shared" si="22"/>
        <v>753</v>
      </c>
      <c r="B754" s="296">
        <v>20094</v>
      </c>
      <c r="C754" s="297" t="s">
        <v>364</v>
      </c>
      <c r="D754" s="297" t="s">
        <v>3340</v>
      </c>
      <c r="E754" s="297" t="s">
        <v>4592</v>
      </c>
      <c r="F754" s="297" t="s">
        <v>45</v>
      </c>
      <c r="G754" s="297" t="s">
        <v>63</v>
      </c>
      <c r="H754" s="298" t="s">
        <v>1217</v>
      </c>
      <c r="I754" s="297">
        <v>5424498089</v>
      </c>
      <c r="J754" s="297" t="s">
        <v>5275</v>
      </c>
      <c r="K754" s="299">
        <v>44623</v>
      </c>
      <c r="L754" s="297" t="s">
        <v>612</v>
      </c>
      <c r="M754" s="3" t="str">
        <f>IFERROR(INDEX('SINIF GÜNLER'!$A:$C,MATCH('VERİ TABANI'!$D754,'SINIF GÜNLER'!$B:$B,0),MATCH('VERİ TABANI'!$M$1,'SINIF GÜNLER'!$A$1:$C$1,0)),"")</f>
        <v>PERŞEMBE</v>
      </c>
      <c r="P754" s="28" t="str">
        <f t="array" ref="P754">IFERROR(SEARCH(ÖĞRETMEN,'VERİ TABANI'!G754,1),"")</f>
        <v/>
      </c>
      <c r="Q754" s="29" t="str">
        <f t="shared" si="23"/>
        <v/>
      </c>
    </row>
    <row r="755" spans="1:17" ht="27" customHeight="1">
      <c r="A755" s="3">
        <f t="shared" si="22"/>
        <v>754</v>
      </c>
      <c r="B755" s="296">
        <v>20123</v>
      </c>
      <c r="C755" s="297" t="s">
        <v>122</v>
      </c>
      <c r="D755" s="297" t="s">
        <v>3340</v>
      </c>
      <c r="E755" s="297" t="s">
        <v>4592</v>
      </c>
      <c r="F755" s="297" t="s">
        <v>45</v>
      </c>
      <c r="G755" s="297" t="s">
        <v>63</v>
      </c>
      <c r="H755" s="298" t="s">
        <v>1217</v>
      </c>
      <c r="I755" s="297">
        <v>5424498089</v>
      </c>
      <c r="J755" s="297" t="s">
        <v>5275</v>
      </c>
      <c r="K755" s="299">
        <v>44629</v>
      </c>
      <c r="L755" s="297" t="s">
        <v>612</v>
      </c>
      <c r="M755" s="3" t="str">
        <f>IFERROR(INDEX('SINIF GÜNLER'!$A:$C,MATCH('VERİ TABANI'!$D755,'SINIF GÜNLER'!$B:$B,0),MATCH('VERİ TABANI'!$M$1,'SINIF GÜNLER'!$A$1:$C$1,0)),"")</f>
        <v>PERŞEMBE</v>
      </c>
      <c r="P755" s="28" t="str">
        <f t="array" ref="P755">IFERROR(SEARCH(ÖĞRETMEN,'VERİ TABANI'!G755,1),"")</f>
        <v/>
      </c>
      <c r="Q755" s="29" t="str">
        <f t="shared" si="23"/>
        <v/>
      </c>
    </row>
    <row r="756" spans="1:17" ht="27" customHeight="1">
      <c r="A756" s="3">
        <f t="shared" si="22"/>
        <v>755</v>
      </c>
      <c r="B756" s="296">
        <v>24011</v>
      </c>
      <c r="C756" s="297" t="s">
        <v>2591</v>
      </c>
      <c r="D756" s="297" t="s">
        <v>3340</v>
      </c>
      <c r="E756" s="297" t="s">
        <v>4592</v>
      </c>
      <c r="F756" s="297" t="s">
        <v>45</v>
      </c>
      <c r="G756" s="297" t="s">
        <v>63</v>
      </c>
      <c r="H756" s="298" t="s">
        <v>1217</v>
      </c>
      <c r="I756" s="297">
        <v>5424498089</v>
      </c>
      <c r="J756" s="297" t="s">
        <v>5275</v>
      </c>
      <c r="K756" s="299">
        <v>45707</v>
      </c>
      <c r="L756" s="297" t="s">
        <v>612</v>
      </c>
      <c r="M756" s="3" t="str">
        <f>IFERROR(INDEX('SINIF GÜNLER'!$A:$C,MATCH('VERİ TABANI'!$D756,'SINIF GÜNLER'!$B:$B,0),MATCH('VERİ TABANI'!$M$1,'SINIF GÜNLER'!$A$1:$C$1,0)),"")</f>
        <v>PERŞEMBE</v>
      </c>
      <c r="P756" s="28" t="str">
        <f t="array" ref="P756">IFERROR(SEARCH(ÖĞRETMEN,'VERİ TABANI'!G756,1),"")</f>
        <v/>
      </c>
      <c r="Q756" s="29" t="str">
        <f t="shared" si="23"/>
        <v/>
      </c>
    </row>
    <row r="757" spans="1:17" ht="27" customHeight="1">
      <c r="A757" s="3">
        <f t="shared" si="22"/>
        <v>756</v>
      </c>
      <c r="B757" s="296">
        <v>50843</v>
      </c>
      <c r="C757" s="297" t="s">
        <v>5862</v>
      </c>
      <c r="D757" s="297" t="s">
        <v>5856</v>
      </c>
      <c r="E757" s="297" t="s">
        <v>4593</v>
      </c>
      <c r="F757" s="297" t="s">
        <v>45</v>
      </c>
      <c r="G757" s="297" t="s">
        <v>63</v>
      </c>
      <c r="H757" s="298" t="s">
        <v>1211</v>
      </c>
      <c r="I757" s="297">
        <v>3322330716</v>
      </c>
      <c r="J757" s="297" t="s">
        <v>7755</v>
      </c>
      <c r="K757" s="299">
        <v>45932</v>
      </c>
      <c r="L757" s="297" t="s">
        <v>1649</v>
      </c>
      <c r="M757" s="3" t="str">
        <f>IFERROR(INDEX('SINIF GÜNLER'!$A:$C,MATCH('VERİ TABANI'!$D757,'SINIF GÜNLER'!$B:$B,0),MATCH('VERİ TABANI'!$M$1,'SINIF GÜNLER'!$A$1:$C$1,0)),"")</f>
        <v/>
      </c>
      <c r="P757" s="28" t="str">
        <f t="array" ref="P757">IFERROR(SEARCH(ÖĞRETMEN,'VERİ TABANI'!G757,1),"")</f>
        <v/>
      </c>
      <c r="Q757" s="29" t="str">
        <f t="shared" si="23"/>
        <v/>
      </c>
    </row>
    <row r="758" spans="1:17" ht="27" customHeight="1">
      <c r="A758" s="3">
        <f t="shared" si="22"/>
        <v>757</v>
      </c>
      <c r="B758" s="296">
        <v>42803</v>
      </c>
      <c r="C758" s="297" t="s">
        <v>4921</v>
      </c>
      <c r="D758" s="297" t="s">
        <v>5857</v>
      </c>
      <c r="E758" s="297"/>
      <c r="F758" s="297" t="s">
        <v>45</v>
      </c>
      <c r="G758" s="297" t="s">
        <v>63</v>
      </c>
      <c r="H758" s="298" t="s">
        <v>7756</v>
      </c>
      <c r="I758" s="297">
        <v>3322391420</v>
      </c>
      <c r="J758" s="297" t="s">
        <v>7757</v>
      </c>
      <c r="K758" s="299">
        <v>45642</v>
      </c>
      <c r="L758" s="297" t="s">
        <v>4922</v>
      </c>
      <c r="M758" s="3" t="str">
        <f>IFERROR(INDEX('SINIF GÜNLER'!$A:$C,MATCH('VERİ TABANI'!$D758,'SINIF GÜNLER'!$B:$B,0),MATCH('VERİ TABANI'!$M$1,'SINIF GÜNLER'!$A$1:$C$1,0)),"")</f>
        <v/>
      </c>
      <c r="P758" s="28" t="str">
        <f t="array" ref="P758">IFERROR(SEARCH(ÖĞRETMEN,'VERİ TABANI'!G758,1),"")</f>
        <v/>
      </c>
      <c r="Q758" s="29" t="str">
        <f t="shared" si="23"/>
        <v/>
      </c>
    </row>
    <row r="759" spans="1:17" ht="27" customHeight="1">
      <c r="A759" s="3">
        <f t="shared" si="22"/>
        <v>758</v>
      </c>
      <c r="B759" s="296">
        <v>21610</v>
      </c>
      <c r="C759" s="297" t="s">
        <v>2283</v>
      </c>
      <c r="D759" s="297" t="s">
        <v>5863</v>
      </c>
      <c r="E759" s="297" t="s">
        <v>7006</v>
      </c>
      <c r="F759" s="297" t="s">
        <v>47</v>
      </c>
      <c r="G759" s="297" t="s">
        <v>63</v>
      </c>
      <c r="H759" s="298" t="s">
        <v>5864</v>
      </c>
      <c r="I759" s="297">
        <v>5528631917</v>
      </c>
      <c r="J759" s="297" t="s">
        <v>5865</v>
      </c>
      <c r="K759" s="299">
        <v>45919</v>
      </c>
      <c r="L759" s="297" t="s">
        <v>5866</v>
      </c>
      <c r="M759" s="3" t="str">
        <f>IFERROR(INDEX('SINIF GÜNLER'!$A:$C,MATCH('VERİ TABANI'!$D759,'SINIF GÜNLER'!$B:$B,0),MATCH('VERİ TABANI'!$M$1,'SINIF GÜNLER'!$A$1:$C$1,0)),"")</f>
        <v/>
      </c>
      <c r="P759" s="28" t="str">
        <f t="array" ref="P759">IFERROR(SEARCH(ÖĞRETMEN,'VERİ TABANI'!G759,1),"")</f>
        <v/>
      </c>
      <c r="Q759" s="29" t="str">
        <f t="shared" si="23"/>
        <v/>
      </c>
    </row>
    <row r="760" spans="1:17" ht="27" customHeight="1">
      <c r="A760" s="3">
        <f t="shared" si="22"/>
        <v>759</v>
      </c>
      <c r="B760" s="296">
        <v>42909</v>
      </c>
      <c r="C760" s="297" t="s">
        <v>7758</v>
      </c>
      <c r="D760" s="297" t="s">
        <v>5874</v>
      </c>
      <c r="E760" s="297" t="s">
        <v>7097</v>
      </c>
      <c r="F760" s="297" t="s">
        <v>47</v>
      </c>
      <c r="G760" s="297" t="s">
        <v>63</v>
      </c>
      <c r="H760" s="298" t="s">
        <v>3338</v>
      </c>
      <c r="I760" s="297">
        <v>5072301922</v>
      </c>
      <c r="J760" s="297" t="s">
        <v>3339</v>
      </c>
      <c r="K760" s="299">
        <v>46122</v>
      </c>
      <c r="L760" s="297" t="s">
        <v>7759</v>
      </c>
      <c r="M760" s="3" t="str">
        <f>IFERROR(INDEX('SINIF GÜNLER'!$A:$C,MATCH('VERİ TABANI'!$D760,'SINIF GÜNLER'!$B:$B,0),MATCH('VERİ TABANI'!$M$1,'SINIF GÜNLER'!$A$1:$C$1,0)),"")</f>
        <v/>
      </c>
      <c r="P760" s="28" t="str">
        <f t="array" ref="P760">IFERROR(SEARCH(ÖĞRETMEN,'VERİ TABANI'!G760,1),"")</f>
        <v/>
      </c>
      <c r="Q760" s="29" t="str">
        <f t="shared" si="23"/>
        <v/>
      </c>
    </row>
    <row r="761" spans="1:17" ht="27" customHeight="1">
      <c r="A761" s="3">
        <f t="shared" si="22"/>
        <v>760</v>
      </c>
      <c r="B761" s="296">
        <v>30831</v>
      </c>
      <c r="C761" s="297" t="s">
        <v>2072</v>
      </c>
      <c r="D761" s="297" t="s">
        <v>5867</v>
      </c>
      <c r="E761" s="297" t="s">
        <v>7498</v>
      </c>
      <c r="F761" s="297" t="s">
        <v>47</v>
      </c>
      <c r="G761" s="297" t="s">
        <v>63</v>
      </c>
      <c r="H761" s="298" t="s">
        <v>3338</v>
      </c>
      <c r="I761" s="297">
        <v>5072301922</v>
      </c>
      <c r="J761" s="297" t="s">
        <v>3339</v>
      </c>
      <c r="K761" s="299">
        <v>46065</v>
      </c>
      <c r="L761" s="297" t="s">
        <v>7759</v>
      </c>
      <c r="M761" s="3" t="str">
        <f>IFERROR(INDEX('SINIF GÜNLER'!$A:$C,MATCH('VERİ TABANI'!$D761,'SINIF GÜNLER'!$B:$B,0),MATCH('VERİ TABANI'!$M$1,'SINIF GÜNLER'!$A$1:$C$1,0)),"")</f>
        <v/>
      </c>
      <c r="P761" s="28" t="str">
        <f t="array" ref="P761">IFERROR(SEARCH(ÖĞRETMEN,'VERİ TABANI'!G761,1),"")</f>
        <v/>
      </c>
      <c r="Q761" s="29" t="str">
        <f t="shared" si="23"/>
        <v/>
      </c>
    </row>
    <row r="762" spans="1:17" ht="27" customHeight="1">
      <c r="A762" s="3">
        <f t="shared" si="22"/>
        <v>761</v>
      </c>
      <c r="B762" s="296">
        <v>30444</v>
      </c>
      <c r="C762" s="297" t="s">
        <v>2081</v>
      </c>
      <c r="D762" s="297" t="s">
        <v>5867</v>
      </c>
      <c r="E762" s="297" t="s">
        <v>4592</v>
      </c>
      <c r="F762" s="297" t="s">
        <v>47</v>
      </c>
      <c r="G762" s="297" t="s">
        <v>63</v>
      </c>
      <c r="H762" s="298" t="s">
        <v>3338</v>
      </c>
      <c r="I762" s="297">
        <v>5072301922</v>
      </c>
      <c r="J762" s="297" t="s">
        <v>3339</v>
      </c>
      <c r="K762" s="299">
        <v>45215</v>
      </c>
      <c r="L762" s="297" t="s">
        <v>7759</v>
      </c>
      <c r="M762" s="3" t="str">
        <f>IFERROR(INDEX('SINIF GÜNLER'!$A:$C,MATCH('VERİ TABANI'!$D762,'SINIF GÜNLER'!$B:$B,0),MATCH('VERİ TABANI'!$M$1,'SINIF GÜNLER'!$A$1:$C$1,0)),"")</f>
        <v/>
      </c>
      <c r="P762" s="28" t="str">
        <f t="array" ref="P762">IFERROR(SEARCH(ÖĞRETMEN,'VERİ TABANI'!G762,1),"")</f>
        <v/>
      </c>
      <c r="Q762" s="29" t="str">
        <f t="shared" si="23"/>
        <v/>
      </c>
    </row>
    <row r="763" spans="1:17" ht="27" customHeight="1">
      <c r="A763" s="3">
        <f t="shared" si="22"/>
        <v>762</v>
      </c>
      <c r="B763" s="296">
        <v>50658</v>
      </c>
      <c r="C763" s="297" t="s">
        <v>5868</v>
      </c>
      <c r="D763" s="297" t="s">
        <v>5856</v>
      </c>
      <c r="E763" s="297"/>
      <c r="F763" s="297" t="s">
        <v>47</v>
      </c>
      <c r="G763" s="297" t="s">
        <v>63</v>
      </c>
      <c r="H763" s="298" t="s">
        <v>3338</v>
      </c>
      <c r="I763" s="297">
        <v>5072301922</v>
      </c>
      <c r="J763" s="297" t="s">
        <v>3339</v>
      </c>
      <c r="K763" s="299">
        <v>45916</v>
      </c>
      <c r="L763" s="297" t="s">
        <v>7759</v>
      </c>
      <c r="M763" s="3" t="str">
        <f>IFERROR(INDEX('SINIF GÜNLER'!$A:$C,MATCH('VERİ TABANI'!$D763,'SINIF GÜNLER'!$B:$B,0),MATCH('VERİ TABANI'!$M$1,'SINIF GÜNLER'!$A$1:$C$1,0)),"")</f>
        <v/>
      </c>
      <c r="P763" s="28" t="str">
        <f t="array" ref="P763">IFERROR(SEARCH(ÖĞRETMEN,'VERİ TABANI'!G763,1),"")</f>
        <v/>
      </c>
      <c r="Q763" s="29" t="str">
        <f t="shared" si="23"/>
        <v/>
      </c>
    </row>
    <row r="764" spans="1:17" ht="27" customHeight="1">
      <c r="A764" s="3">
        <f t="shared" si="22"/>
        <v>763</v>
      </c>
      <c r="B764" s="296">
        <v>50747</v>
      </c>
      <c r="C764" s="297" t="s">
        <v>5869</v>
      </c>
      <c r="D764" s="297" t="s">
        <v>5860</v>
      </c>
      <c r="E764" s="297" t="s">
        <v>3912</v>
      </c>
      <c r="F764" s="297" t="s">
        <v>47</v>
      </c>
      <c r="G764" s="297" t="s">
        <v>63</v>
      </c>
      <c r="H764" s="298" t="s">
        <v>5870</v>
      </c>
      <c r="I764" s="297">
        <v>5325405763</v>
      </c>
      <c r="J764" s="297" t="s">
        <v>5871</v>
      </c>
      <c r="K764" s="299">
        <v>45924</v>
      </c>
      <c r="L764" s="297" t="s">
        <v>5872</v>
      </c>
      <c r="M764" s="3" t="str">
        <f>IFERROR(INDEX('SINIF GÜNLER'!$A:$C,MATCH('VERİ TABANI'!$D764,'SINIF GÜNLER'!$B:$B,0),MATCH('VERİ TABANI'!$M$1,'SINIF GÜNLER'!$A$1:$C$1,0)),"")</f>
        <v/>
      </c>
      <c r="P764" s="28" t="str">
        <f t="array" ref="P764">IFERROR(SEARCH(ÖĞRETMEN,'VERİ TABANI'!G764,1),"")</f>
        <v/>
      </c>
      <c r="Q764" s="29" t="str">
        <f t="shared" si="23"/>
        <v/>
      </c>
    </row>
    <row r="765" spans="1:17" ht="27" customHeight="1">
      <c r="A765" s="3">
        <f t="shared" si="22"/>
        <v>764</v>
      </c>
      <c r="B765" s="296">
        <v>40396</v>
      </c>
      <c r="C765" s="297" t="s">
        <v>3341</v>
      </c>
      <c r="D765" s="297" t="s">
        <v>5867</v>
      </c>
      <c r="E765" s="297" t="s">
        <v>3912</v>
      </c>
      <c r="F765" s="297" t="s">
        <v>47</v>
      </c>
      <c r="G765" s="297" t="s">
        <v>63</v>
      </c>
      <c r="H765" s="298" t="s">
        <v>1650</v>
      </c>
      <c r="I765" s="297">
        <v>5077208194</v>
      </c>
      <c r="J765" s="297" t="s">
        <v>1651</v>
      </c>
      <c r="K765" s="299">
        <v>45518</v>
      </c>
      <c r="L765" s="297" t="s">
        <v>1652</v>
      </c>
      <c r="M765" s="3" t="str">
        <f>IFERROR(INDEX('SINIF GÜNLER'!$A:$C,MATCH('VERİ TABANI'!$D765,'SINIF GÜNLER'!$B:$B,0),MATCH('VERİ TABANI'!$M$1,'SINIF GÜNLER'!$A$1:$C$1,0)),"")</f>
        <v/>
      </c>
      <c r="P765" s="28" t="str">
        <f t="array" ref="P765">IFERROR(SEARCH(ÖĞRETMEN,'VERİ TABANI'!G765,1),"")</f>
        <v/>
      </c>
      <c r="Q765" s="29" t="str">
        <f t="shared" si="23"/>
        <v/>
      </c>
    </row>
    <row r="766" spans="1:17" ht="27" customHeight="1">
      <c r="A766" s="3">
        <f t="shared" si="22"/>
        <v>765</v>
      </c>
      <c r="B766" s="296">
        <v>43101</v>
      </c>
      <c r="C766" s="297" t="s">
        <v>5873</v>
      </c>
      <c r="D766" s="297" t="s">
        <v>5874</v>
      </c>
      <c r="E766" s="297" t="s">
        <v>7016</v>
      </c>
      <c r="F766" s="297" t="s">
        <v>47</v>
      </c>
      <c r="G766" s="297" t="s">
        <v>63</v>
      </c>
      <c r="H766" s="298" t="s">
        <v>1650</v>
      </c>
      <c r="I766" s="297">
        <v>5077208194</v>
      </c>
      <c r="J766" s="297" t="s">
        <v>1651</v>
      </c>
      <c r="K766" s="299">
        <v>45840</v>
      </c>
      <c r="L766" s="297" t="s">
        <v>1652</v>
      </c>
      <c r="M766" s="3" t="str">
        <f>IFERROR(INDEX('SINIF GÜNLER'!$A:$C,MATCH('VERİ TABANI'!$D766,'SINIF GÜNLER'!$B:$B,0),MATCH('VERİ TABANI'!$M$1,'SINIF GÜNLER'!$A$1:$C$1,0)),"")</f>
        <v/>
      </c>
      <c r="P766" s="28" t="str">
        <f t="array" ref="P766">IFERROR(SEARCH(ÖĞRETMEN,'VERİ TABANI'!G766,1),"")</f>
        <v/>
      </c>
      <c r="Q766" s="29" t="str">
        <f t="shared" si="23"/>
        <v/>
      </c>
    </row>
    <row r="767" spans="1:17" ht="27" customHeight="1">
      <c r="A767" s="3">
        <f t="shared" si="22"/>
        <v>766</v>
      </c>
      <c r="B767" s="296">
        <v>51389</v>
      </c>
      <c r="C767" s="297" t="s">
        <v>7760</v>
      </c>
      <c r="D767" s="297" t="s">
        <v>5867</v>
      </c>
      <c r="E767" s="297" t="s">
        <v>7016</v>
      </c>
      <c r="F767" s="297" t="s">
        <v>47</v>
      </c>
      <c r="G767" s="297" t="s">
        <v>63</v>
      </c>
      <c r="H767" s="298" t="s">
        <v>7761</v>
      </c>
      <c r="I767" s="297">
        <v>5360519978</v>
      </c>
      <c r="J767" s="297" t="s">
        <v>7762</v>
      </c>
      <c r="K767" s="299">
        <v>46111</v>
      </c>
      <c r="L767" s="297" t="s">
        <v>7763</v>
      </c>
      <c r="M767" s="3" t="str">
        <f>IFERROR(INDEX('SINIF GÜNLER'!$A:$C,MATCH('VERİ TABANI'!$D767,'SINIF GÜNLER'!$B:$B,0),MATCH('VERİ TABANI'!$M$1,'SINIF GÜNLER'!$A$1:$C$1,0)),"")</f>
        <v/>
      </c>
      <c r="P767" s="28" t="str">
        <f t="array" ref="P767">IFERROR(SEARCH(ÖĞRETMEN,'VERİ TABANI'!G767,1),"")</f>
        <v/>
      </c>
      <c r="Q767" s="29" t="str">
        <f t="shared" si="23"/>
        <v/>
      </c>
    </row>
    <row r="768" spans="1:17" ht="27" customHeight="1">
      <c r="A768" s="3">
        <f t="shared" si="22"/>
        <v>767</v>
      </c>
      <c r="B768" s="296">
        <v>42855</v>
      </c>
      <c r="C768" s="297" t="s">
        <v>5036</v>
      </c>
      <c r="D768" s="297" t="s">
        <v>5858</v>
      </c>
      <c r="E768" s="297" t="s">
        <v>3915</v>
      </c>
      <c r="F768" s="297" t="s">
        <v>47</v>
      </c>
      <c r="G768" s="297" t="s">
        <v>63</v>
      </c>
      <c r="H768" s="298" t="s">
        <v>5037</v>
      </c>
      <c r="I768" s="297">
        <v>5071267803</v>
      </c>
      <c r="J768" s="297" t="s">
        <v>5038</v>
      </c>
      <c r="K768" s="299">
        <v>45650</v>
      </c>
      <c r="L768" s="297" t="s">
        <v>5039</v>
      </c>
      <c r="M768" s="3" t="str">
        <f>IFERROR(INDEX('SINIF GÜNLER'!$A:$C,MATCH('VERİ TABANI'!$D768,'SINIF GÜNLER'!$B:$B,0),MATCH('VERİ TABANI'!$M$1,'SINIF GÜNLER'!$A$1:$C$1,0)),"")</f>
        <v/>
      </c>
      <c r="P768" s="28" t="str">
        <f t="array" ref="P768">IFERROR(SEARCH(ÖĞRETMEN,'VERİ TABANI'!G768,1),"")</f>
        <v/>
      </c>
      <c r="Q768" s="29" t="str">
        <f t="shared" si="23"/>
        <v/>
      </c>
    </row>
    <row r="769" spans="1:17" ht="27" customHeight="1">
      <c r="A769" s="3">
        <f t="shared" si="22"/>
        <v>768</v>
      </c>
      <c r="B769" s="296">
        <v>42778</v>
      </c>
      <c r="C769" s="297" t="s">
        <v>4923</v>
      </c>
      <c r="D769" s="297" t="s">
        <v>5858</v>
      </c>
      <c r="E769" s="297" t="s">
        <v>3918</v>
      </c>
      <c r="F769" s="297" t="s">
        <v>47</v>
      </c>
      <c r="G769" s="297" t="s">
        <v>63</v>
      </c>
      <c r="H769" s="298" t="s">
        <v>4924</v>
      </c>
      <c r="I769" s="297">
        <v>5063045846</v>
      </c>
      <c r="J769" s="297" t="s">
        <v>4925</v>
      </c>
      <c r="K769" s="299">
        <v>45642</v>
      </c>
      <c r="L769" s="297" t="s">
        <v>4926</v>
      </c>
      <c r="M769" s="3" t="str">
        <f>IFERROR(INDEX('SINIF GÜNLER'!$A:$C,MATCH('VERİ TABANI'!$D769,'SINIF GÜNLER'!$B:$B,0),MATCH('VERİ TABANI'!$M$1,'SINIF GÜNLER'!$A$1:$C$1,0)),"")</f>
        <v/>
      </c>
      <c r="P769" s="28" t="str">
        <f t="array" ref="P769">IFERROR(SEARCH(ÖĞRETMEN,'VERİ TABANI'!G769,1),"")</f>
        <v/>
      </c>
      <c r="Q769" s="29" t="str">
        <f t="shared" si="23"/>
        <v/>
      </c>
    </row>
    <row r="770" spans="1:17" ht="27" customHeight="1">
      <c r="A770" s="3">
        <f t="shared" ref="A770:A833" si="24">IFERROR(IF(B770="","",ROW()-1),"")</f>
        <v>769</v>
      </c>
      <c r="B770" s="296">
        <v>50611</v>
      </c>
      <c r="C770" s="297" t="s">
        <v>5875</v>
      </c>
      <c r="D770" s="297" t="s">
        <v>5860</v>
      </c>
      <c r="E770" s="297"/>
      <c r="F770" s="297" t="s">
        <v>47</v>
      </c>
      <c r="G770" s="297" t="s">
        <v>63</v>
      </c>
      <c r="H770" s="298" t="s">
        <v>4924</v>
      </c>
      <c r="I770" s="297">
        <v>5063045846</v>
      </c>
      <c r="J770" s="297" t="s">
        <v>4925</v>
      </c>
      <c r="K770" s="299">
        <v>45911</v>
      </c>
      <c r="L770" s="297" t="s">
        <v>4926</v>
      </c>
      <c r="M770" s="3" t="str">
        <f>IFERROR(INDEX('SINIF GÜNLER'!$A:$C,MATCH('VERİ TABANI'!$D770,'SINIF GÜNLER'!$B:$B,0),MATCH('VERİ TABANI'!$M$1,'SINIF GÜNLER'!$A$1:$C$1,0)),"")</f>
        <v/>
      </c>
      <c r="P770" s="28" t="str">
        <f t="array" ref="P770">IFERROR(SEARCH(ÖĞRETMEN,'VERİ TABANI'!G770,1),"")</f>
        <v/>
      </c>
      <c r="Q770" s="29" t="str">
        <f t="shared" si="23"/>
        <v/>
      </c>
    </row>
    <row r="771" spans="1:17" ht="27" customHeight="1">
      <c r="A771" s="3">
        <f t="shared" si="24"/>
        <v>770</v>
      </c>
      <c r="B771" s="296">
        <v>41317</v>
      </c>
      <c r="C771" s="297" t="s">
        <v>4399</v>
      </c>
      <c r="D771" s="297" t="s">
        <v>3340</v>
      </c>
      <c r="E771" s="297" t="s">
        <v>3918</v>
      </c>
      <c r="F771" s="297" t="s">
        <v>45</v>
      </c>
      <c r="G771" s="297" t="s">
        <v>63</v>
      </c>
      <c r="H771" s="298" t="s">
        <v>4400</v>
      </c>
      <c r="I771" s="297">
        <v>5358861082</v>
      </c>
      <c r="J771" s="297" t="s">
        <v>4401</v>
      </c>
      <c r="K771" s="299">
        <v>45548</v>
      </c>
      <c r="L771" s="297" t="s">
        <v>4402</v>
      </c>
      <c r="M771" s="3" t="str">
        <f>IFERROR(INDEX('SINIF GÜNLER'!$A:$C,MATCH('VERİ TABANI'!$D771,'SINIF GÜNLER'!$B:$B,0),MATCH('VERİ TABANI'!$M$1,'SINIF GÜNLER'!$A$1:$C$1,0)),"")</f>
        <v>PERŞEMBE</v>
      </c>
      <c r="P771" s="28" t="str">
        <f t="array" ref="P771">IFERROR(SEARCH(ÖĞRETMEN,'VERİ TABANI'!G771,1),"")</f>
        <v/>
      </c>
      <c r="Q771" s="29" t="str">
        <f t="shared" si="23"/>
        <v/>
      </c>
    </row>
    <row r="772" spans="1:17" ht="27" customHeight="1">
      <c r="A772" s="3">
        <f t="shared" si="24"/>
        <v>771</v>
      </c>
      <c r="B772" s="296">
        <v>50587</v>
      </c>
      <c r="C772" s="297" t="s">
        <v>5876</v>
      </c>
      <c r="D772" s="297" t="s">
        <v>5856</v>
      </c>
      <c r="E772" s="297" t="s">
        <v>3924</v>
      </c>
      <c r="F772" s="297" t="s">
        <v>45</v>
      </c>
      <c r="G772" s="297" t="s">
        <v>63</v>
      </c>
      <c r="H772" s="298" t="s">
        <v>5877</v>
      </c>
      <c r="I772" s="297">
        <v>3322366962</v>
      </c>
      <c r="J772" s="297" t="s">
        <v>5878</v>
      </c>
      <c r="K772" s="299">
        <v>45910</v>
      </c>
      <c r="L772" s="297" t="s">
        <v>5879</v>
      </c>
      <c r="M772" s="3" t="str">
        <f>IFERROR(INDEX('SINIF GÜNLER'!$A:$C,MATCH('VERİ TABANI'!$D772,'SINIF GÜNLER'!$B:$B,0),MATCH('VERİ TABANI'!$M$1,'SINIF GÜNLER'!$A$1:$C$1,0)),"")</f>
        <v/>
      </c>
      <c r="P772" s="28" t="str">
        <f t="array" ref="P772">IFERROR(SEARCH(ÖĞRETMEN,'VERİ TABANI'!G772,1),"")</f>
        <v/>
      </c>
      <c r="Q772" s="29" t="str">
        <f t="shared" si="23"/>
        <v/>
      </c>
    </row>
    <row r="773" spans="1:17" ht="27" customHeight="1">
      <c r="A773" s="3">
        <f t="shared" si="24"/>
        <v>772</v>
      </c>
      <c r="B773" s="296">
        <v>50526</v>
      </c>
      <c r="C773" s="297" t="s">
        <v>5880</v>
      </c>
      <c r="D773" s="297" t="s">
        <v>5860</v>
      </c>
      <c r="E773" s="297" t="s">
        <v>3968</v>
      </c>
      <c r="F773" s="297" t="s">
        <v>45</v>
      </c>
      <c r="G773" s="297" t="s">
        <v>63</v>
      </c>
      <c r="H773" s="298" t="s">
        <v>5877</v>
      </c>
      <c r="I773" s="297">
        <v>3322366962</v>
      </c>
      <c r="J773" s="297" t="s">
        <v>5878</v>
      </c>
      <c r="K773" s="299">
        <v>45912</v>
      </c>
      <c r="L773" s="297" t="s">
        <v>5879</v>
      </c>
      <c r="M773" s="3" t="str">
        <f>IFERROR(INDEX('SINIF GÜNLER'!$A:$C,MATCH('VERİ TABANI'!$D773,'SINIF GÜNLER'!$B:$B,0),MATCH('VERİ TABANI'!$M$1,'SINIF GÜNLER'!$A$1:$C$1,0)),"")</f>
        <v/>
      </c>
      <c r="P773" s="28" t="str">
        <f t="array" ref="P773">IFERROR(SEARCH(ÖĞRETMEN,'VERİ TABANI'!G773,1),"")</f>
        <v/>
      </c>
      <c r="Q773" s="29" t="str">
        <f t="shared" si="23"/>
        <v/>
      </c>
    </row>
    <row r="774" spans="1:17" ht="27" customHeight="1">
      <c r="A774" s="3">
        <f t="shared" si="24"/>
        <v>773</v>
      </c>
      <c r="B774" s="296">
        <v>43102</v>
      </c>
      <c r="C774" s="297" t="s">
        <v>7764</v>
      </c>
      <c r="D774" s="297" t="s">
        <v>5863</v>
      </c>
      <c r="E774" s="297" t="s">
        <v>3915</v>
      </c>
      <c r="F774" s="297" t="s">
        <v>47</v>
      </c>
      <c r="G774" s="297" t="s">
        <v>63</v>
      </c>
      <c r="H774" s="298" t="s">
        <v>2672</v>
      </c>
      <c r="I774" s="297">
        <v>5322564961</v>
      </c>
      <c r="J774" s="297" t="s">
        <v>2861</v>
      </c>
      <c r="K774" s="299">
        <v>46050</v>
      </c>
      <c r="L774" s="297" t="s">
        <v>2673</v>
      </c>
      <c r="M774" s="3" t="str">
        <f>IFERROR(INDEX('SINIF GÜNLER'!$A:$C,MATCH('VERİ TABANI'!$D774,'SINIF GÜNLER'!$B:$B,0),MATCH('VERİ TABANI'!$M$1,'SINIF GÜNLER'!$A$1:$C$1,0)),"")</f>
        <v/>
      </c>
      <c r="P774" s="28" t="str">
        <f t="array" ref="P774">IFERROR(SEARCH(ÖĞRETMEN,'VERİ TABANI'!G774,1),"")</f>
        <v/>
      </c>
      <c r="Q774" s="29" t="str">
        <f t="shared" si="23"/>
        <v/>
      </c>
    </row>
    <row r="775" spans="1:17" ht="27" customHeight="1">
      <c r="A775" s="3">
        <f t="shared" si="24"/>
        <v>774</v>
      </c>
      <c r="B775" s="296">
        <v>50649</v>
      </c>
      <c r="C775" s="297" t="s">
        <v>5881</v>
      </c>
      <c r="D775" s="297" t="s">
        <v>5860</v>
      </c>
      <c r="E775" s="297" t="s">
        <v>3924</v>
      </c>
      <c r="F775" s="297" t="s">
        <v>47</v>
      </c>
      <c r="G775" s="297" t="s">
        <v>63</v>
      </c>
      <c r="H775" s="298" t="s">
        <v>2672</v>
      </c>
      <c r="I775" s="297">
        <v>5322564961</v>
      </c>
      <c r="J775" s="297" t="s">
        <v>2861</v>
      </c>
      <c r="K775" s="299">
        <v>45916</v>
      </c>
      <c r="L775" s="297" t="s">
        <v>2673</v>
      </c>
      <c r="M775" s="3" t="str">
        <f>IFERROR(INDEX('SINIF GÜNLER'!$A:$C,MATCH('VERİ TABANI'!$D775,'SINIF GÜNLER'!$B:$B,0),MATCH('VERİ TABANI'!$M$1,'SINIF GÜNLER'!$A$1:$C$1,0)),"")</f>
        <v/>
      </c>
      <c r="P775" s="28" t="str">
        <f t="array" ref="P775">IFERROR(SEARCH(ÖĞRETMEN,'VERİ TABANI'!G775,1),"")</f>
        <v/>
      </c>
      <c r="Q775" s="29" t="str">
        <f t="shared" si="23"/>
        <v/>
      </c>
    </row>
    <row r="776" spans="1:17" ht="27" customHeight="1">
      <c r="A776" s="3">
        <f t="shared" si="24"/>
        <v>775</v>
      </c>
      <c r="B776" s="296">
        <v>30058</v>
      </c>
      <c r="C776" s="297" t="s">
        <v>1703</v>
      </c>
      <c r="D776" s="297" t="s">
        <v>5857</v>
      </c>
      <c r="E776" s="297" t="s">
        <v>3915</v>
      </c>
      <c r="F776" s="297" t="s">
        <v>45</v>
      </c>
      <c r="G776" s="297" t="s">
        <v>63</v>
      </c>
      <c r="H776" s="298" t="s">
        <v>4403</v>
      </c>
      <c r="I776" s="297">
        <v>5542772823</v>
      </c>
      <c r="J776" s="297" t="s">
        <v>4404</v>
      </c>
      <c r="K776" s="299">
        <v>45923</v>
      </c>
      <c r="L776" s="297" t="s">
        <v>3342</v>
      </c>
      <c r="M776" s="3" t="str">
        <f>IFERROR(INDEX('SINIF GÜNLER'!$A:$C,MATCH('VERİ TABANI'!$D776,'SINIF GÜNLER'!$B:$B,0),MATCH('VERİ TABANI'!$M$1,'SINIF GÜNLER'!$A$1:$C$1,0)),"")</f>
        <v/>
      </c>
      <c r="P776" s="28" t="str">
        <f t="array" ref="P776">IFERROR(SEARCH(ÖĞRETMEN,'VERİ TABANI'!G776,1),"")</f>
        <v/>
      </c>
      <c r="Q776" s="29" t="str">
        <f t="shared" ref="Q776:Q839" si="25">IF(P776="","",ROW())</f>
        <v/>
      </c>
    </row>
    <row r="777" spans="1:17" ht="27" customHeight="1">
      <c r="A777" s="3">
        <f t="shared" si="24"/>
        <v>776</v>
      </c>
      <c r="B777" s="296">
        <v>42264</v>
      </c>
      <c r="C777" s="297" t="s">
        <v>4649</v>
      </c>
      <c r="D777" s="297" t="s">
        <v>3340</v>
      </c>
      <c r="E777" s="297" t="s">
        <v>3912</v>
      </c>
      <c r="F777" s="297" t="s">
        <v>45</v>
      </c>
      <c r="G777" s="297" t="s">
        <v>63</v>
      </c>
      <c r="H777" s="298" t="s">
        <v>5882</v>
      </c>
      <c r="I777" s="297">
        <v>5059969497</v>
      </c>
      <c r="J777" s="297" t="s">
        <v>5883</v>
      </c>
      <c r="K777" s="299">
        <v>45896</v>
      </c>
      <c r="L777" s="297" t="s">
        <v>5884</v>
      </c>
      <c r="M777" s="3" t="str">
        <f>IFERROR(INDEX('SINIF GÜNLER'!$A:$C,MATCH('VERİ TABANI'!$D777,'SINIF GÜNLER'!$B:$B,0),MATCH('VERİ TABANI'!$M$1,'SINIF GÜNLER'!$A$1:$C$1,0)),"")</f>
        <v>PERŞEMBE</v>
      </c>
      <c r="P777" s="28" t="str">
        <f t="array" ref="P777">IFERROR(SEARCH(ÖĞRETMEN,'VERİ TABANI'!G777,1),"")</f>
        <v/>
      </c>
      <c r="Q777" s="29" t="str">
        <f t="shared" si="25"/>
        <v/>
      </c>
    </row>
    <row r="778" spans="1:17" ht="27" customHeight="1">
      <c r="A778" s="3">
        <f t="shared" si="24"/>
        <v>777</v>
      </c>
      <c r="B778" s="296">
        <v>24163</v>
      </c>
      <c r="C778" s="297" t="s">
        <v>4111</v>
      </c>
      <c r="D778" s="297" t="s">
        <v>5867</v>
      </c>
      <c r="E778" s="297" t="s">
        <v>7006</v>
      </c>
      <c r="F778" s="297" t="s">
        <v>47</v>
      </c>
      <c r="G778" s="297" t="s">
        <v>63</v>
      </c>
      <c r="H778" s="298" t="s">
        <v>2863</v>
      </c>
      <c r="I778" s="297">
        <v>3322652222</v>
      </c>
      <c r="J778" s="297" t="s">
        <v>2864</v>
      </c>
      <c r="K778" s="299">
        <v>45558</v>
      </c>
      <c r="L778" s="297" t="s">
        <v>2865</v>
      </c>
      <c r="M778" s="3" t="str">
        <f>IFERROR(INDEX('SINIF GÜNLER'!$A:$C,MATCH('VERİ TABANI'!$D778,'SINIF GÜNLER'!$B:$B,0),MATCH('VERİ TABANI'!$M$1,'SINIF GÜNLER'!$A$1:$C$1,0)),"")</f>
        <v/>
      </c>
      <c r="P778" s="28" t="str">
        <f t="array" ref="P778">IFERROR(SEARCH(ÖĞRETMEN,'VERİ TABANI'!G778,1),"")</f>
        <v/>
      </c>
      <c r="Q778" s="29" t="str">
        <f t="shared" si="25"/>
        <v/>
      </c>
    </row>
    <row r="779" spans="1:17" ht="27" customHeight="1">
      <c r="A779" s="3">
        <f t="shared" si="24"/>
        <v>778</v>
      </c>
      <c r="B779" s="296">
        <v>50361</v>
      </c>
      <c r="C779" s="297" t="s">
        <v>5885</v>
      </c>
      <c r="D779" s="297" t="s">
        <v>5856</v>
      </c>
      <c r="E779" s="297" t="s">
        <v>3968</v>
      </c>
      <c r="F779" s="297" t="s">
        <v>45</v>
      </c>
      <c r="G779" s="297" t="s">
        <v>63</v>
      </c>
      <c r="H779" s="298" t="s">
        <v>1779</v>
      </c>
      <c r="I779" s="297">
        <v>5057766198</v>
      </c>
      <c r="J779" s="297" t="s">
        <v>1780</v>
      </c>
      <c r="K779" s="299">
        <v>45896</v>
      </c>
      <c r="L779" s="297" t="s">
        <v>1781</v>
      </c>
      <c r="M779" s="3" t="str">
        <f>IFERROR(INDEX('SINIF GÜNLER'!$A:$C,MATCH('VERİ TABANI'!$D779,'SINIF GÜNLER'!$B:$B,0),MATCH('VERİ TABANI'!$M$1,'SINIF GÜNLER'!$A$1:$C$1,0)),"")</f>
        <v/>
      </c>
      <c r="P779" s="28" t="str">
        <f t="array" ref="P779">IFERROR(SEARCH(ÖĞRETMEN,'VERİ TABANI'!G779,1),"")</f>
        <v/>
      </c>
      <c r="Q779" s="29" t="str">
        <f t="shared" si="25"/>
        <v/>
      </c>
    </row>
    <row r="780" spans="1:17" ht="27" customHeight="1">
      <c r="A780" s="3">
        <f t="shared" si="24"/>
        <v>779</v>
      </c>
      <c r="B780" s="296">
        <v>30271</v>
      </c>
      <c r="C780" s="297" t="s">
        <v>2084</v>
      </c>
      <c r="D780" s="297" t="s">
        <v>5857</v>
      </c>
      <c r="E780" s="297" t="s">
        <v>3915</v>
      </c>
      <c r="F780" s="297" t="s">
        <v>45</v>
      </c>
      <c r="G780" s="297" t="s">
        <v>63</v>
      </c>
      <c r="H780" s="298" t="s">
        <v>1779</v>
      </c>
      <c r="I780" s="297">
        <v>5057766198</v>
      </c>
      <c r="J780" s="297" t="s">
        <v>1780</v>
      </c>
      <c r="K780" s="299">
        <v>45155</v>
      </c>
      <c r="L780" s="297" t="s">
        <v>1781</v>
      </c>
      <c r="M780" s="3" t="str">
        <f>IFERROR(INDEX('SINIF GÜNLER'!$A:$C,MATCH('VERİ TABANI'!$D780,'SINIF GÜNLER'!$B:$B,0),MATCH('VERİ TABANI'!$M$1,'SINIF GÜNLER'!$A$1:$C$1,0)),"")</f>
        <v/>
      </c>
      <c r="P780" s="28" t="str">
        <f t="array" ref="P780">IFERROR(SEARCH(ÖĞRETMEN,'VERİ TABANI'!G780,1),"")</f>
        <v/>
      </c>
      <c r="Q780" s="29" t="str">
        <f t="shared" si="25"/>
        <v/>
      </c>
    </row>
    <row r="781" spans="1:17" ht="27" customHeight="1">
      <c r="A781" s="3">
        <f t="shared" si="24"/>
        <v>780</v>
      </c>
      <c r="B781" s="296">
        <v>50423</v>
      </c>
      <c r="C781" s="297" t="s">
        <v>6780</v>
      </c>
      <c r="D781" s="297" t="s">
        <v>5860</v>
      </c>
      <c r="E781" s="297" t="s">
        <v>3923</v>
      </c>
      <c r="F781" s="297" t="s">
        <v>45</v>
      </c>
      <c r="G781" s="297" t="s">
        <v>63</v>
      </c>
      <c r="H781" s="298" t="s">
        <v>1779</v>
      </c>
      <c r="I781" s="297">
        <v>5057766198</v>
      </c>
      <c r="J781" s="297" t="s">
        <v>1780</v>
      </c>
      <c r="K781" s="299">
        <v>46056</v>
      </c>
      <c r="L781" s="297" t="s">
        <v>1781</v>
      </c>
      <c r="M781" s="3" t="str">
        <f>IFERROR(INDEX('SINIF GÜNLER'!$A:$C,MATCH('VERİ TABANI'!$D781,'SINIF GÜNLER'!$B:$B,0),MATCH('VERİ TABANI'!$M$1,'SINIF GÜNLER'!$A$1:$C$1,0)),"")</f>
        <v/>
      </c>
      <c r="P781" s="28" t="str">
        <f t="array" ref="P781">IFERROR(SEARCH(ÖĞRETMEN,'VERİ TABANI'!G781,1),"")</f>
        <v/>
      </c>
      <c r="Q781" s="29" t="str">
        <f t="shared" si="25"/>
        <v/>
      </c>
    </row>
    <row r="782" spans="1:17" ht="27" customHeight="1">
      <c r="A782" s="3">
        <f t="shared" si="24"/>
        <v>781</v>
      </c>
      <c r="B782" s="296">
        <v>51411</v>
      </c>
      <c r="C782" s="297" t="s">
        <v>7765</v>
      </c>
      <c r="D782" s="297" t="s">
        <v>5860</v>
      </c>
      <c r="E782" s="297" t="s">
        <v>3918</v>
      </c>
      <c r="F782" s="297" t="s">
        <v>47</v>
      </c>
      <c r="G782" s="297" t="s">
        <v>63</v>
      </c>
      <c r="H782" s="298" t="s">
        <v>7766</v>
      </c>
      <c r="I782" s="297">
        <v>5534909053</v>
      </c>
      <c r="J782" s="297" t="s">
        <v>7767</v>
      </c>
      <c r="K782" s="299">
        <v>46133</v>
      </c>
      <c r="L782" s="297" t="s">
        <v>7768</v>
      </c>
      <c r="M782" s="3" t="str">
        <f>IFERROR(INDEX('SINIF GÜNLER'!$A:$C,MATCH('VERİ TABANI'!$D782,'SINIF GÜNLER'!$B:$B,0),MATCH('VERİ TABANI'!$M$1,'SINIF GÜNLER'!$A$1:$C$1,0)),"")</f>
        <v/>
      </c>
      <c r="P782" s="28" t="str">
        <f t="array" ref="P782">IFERROR(SEARCH(ÖĞRETMEN,'VERİ TABANI'!G782,1),"")</f>
        <v/>
      </c>
      <c r="Q782" s="29" t="str">
        <f t="shared" si="25"/>
        <v/>
      </c>
    </row>
    <row r="783" spans="1:17" ht="27" customHeight="1">
      <c r="A783" s="3">
        <f t="shared" si="24"/>
        <v>782</v>
      </c>
      <c r="B783" s="296">
        <v>50437</v>
      </c>
      <c r="C783" s="297" t="s">
        <v>5886</v>
      </c>
      <c r="D783" s="297" t="s">
        <v>5860</v>
      </c>
      <c r="E783" s="297" t="s">
        <v>3915</v>
      </c>
      <c r="F783" s="297" t="s">
        <v>45</v>
      </c>
      <c r="G783" s="297" t="s">
        <v>63</v>
      </c>
      <c r="H783" s="298" t="s">
        <v>5887</v>
      </c>
      <c r="I783" s="297">
        <v>5077559353</v>
      </c>
      <c r="J783" s="297" t="s">
        <v>5888</v>
      </c>
      <c r="K783" s="299">
        <v>45901</v>
      </c>
      <c r="L783" s="297" t="s">
        <v>5889</v>
      </c>
      <c r="M783" s="3" t="str">
        <f>IFERROR(INDEX('SINIF GÜNLER'!$A:$C,MATCH('VERİ TABANI'!$D783,'SINIF GÜNLER'!$B:$B,0),MATCH('VERİ TABANI'!$M$1,'SINIF GÜNLER'!$A$1:$C$1,0)),"")</f>
        <v/>
      </c>
      <c r="P783" s="28" t="str">
        <f t="array" ref="P783">IFERROR(SEARCH(ÖĞRETMEN,'VERİ TABANI'!G783,1),"")</f>
        <v/>
      </c>
      <c r="Q783" s="29" t="str">
        <f t="shared" si="25"/>
        <v/>
      </c>
    </row>
    <row r="784" spans="1:17" ht="27" customHeight="1">
      <c r="A784" s="3">
        <f t="shared" si="24"/>
        <v>783</v>
      </c>
      <c r="B784" s="296">
        <v>50269</v>
      </c>
      <c r="C784" s="297" t="s">
        <v>5890</v>
      </c>
      <c r="D784" s="297" t="s">
        <v>5858</v>
      </c>
      <c r="E784" s="297" t="s">
        <v>3923</v>
      </c>
      <c r="F784" s="297" t="s">
        <v>45</v>
      </c>
      <c r="G784" s="297" t="s">
        <v>63</v>
      </c>
      <c r="H784" s="298" t="s">
        <v>5891</v>
      </c>
      <c r="I784" s="297">
        <v>5327906658</v>
      </c>
      <c r="J784" s="297" t="s">
        <v>5892</v>
      </c>
      <c r="K784" s="299">
        <v>45884</v>
      </c>
      <c r="L784" s="297" t="s">
        <v>5893</v>
      </c>
      <c r="M784" s="3" t="str">
        <f>IFERROR(INDEX('SINIF GÜNLER'!$A:$C,MATCH('VERİ TABANI'!$D784,'SINIF GÜNLER'!$B:$B,0),MATCH('VERİ TABANI'!$M$1,'SINIF GÜNLER'!$A$1:$C$1,0)),"")</f>
        <v/>
      </c>
      <c r="P784" s="28" t="str">
        <f t="array" ref="P784">IFERROR(SEARCH(ÖĞRETMEN,'VERİ TABANI'!G784,1),"")</f>
        <v/>
      </c>
      <c r="Q784" s="29" t="str">
        <f t="shared" si="25"/>
        <v/>
      </c>
    </row>
    <row r="785" spans="1:17" ht="27" customHeight="1">
      <c r="A785" s="3">
        <f t="shared" si="24"/>
        <v>784</v>
      </c>
      <c r="B785" s="296">
        <v>50668</v>
      </c>
      <c r="C785" s="297" t="s">
        <v>5894</v>
      </c>
      <c r="D785" s="297" t="s">
        <v>5860</v>
      </c>
      <c r="E785" s="297" t="s">
        <v>3924</v>
      </c>
      <c r="F785" s="297" t="s">
        <v>45</v>
      </c>
      <c r="G785" s="297" t="s">
        <v>63</v>
      </c>
      <c r="H785" s="298" t="s">
        <v>5891</v>
      </c>
      <c r="I785" s="297">
        <v>5327906658</v>
      </c>
      <c r="J785" s="297" t="s">
        <v>5892</v>
      </c>
      <c r="K785" s="299">
        <v>45916</v>
      </c>
      <c r="L785" s="297" t="s">
        <v>5893</v>
      </c>
      <c r="M785" s="3" t="str">
        <f>IFERROR(INDEX('SINIF GÜNLER'!$A:$C,MATCH('VERİ TABANI'!$D785,'SINIF GÜNLER'!$B:$B,0),MATCH('VERİ TABANI'!$M$1,'SINIF GÜNLER'!$A$1:$C$1,0)),"")</f>
        <v/>
      </c>
      <c r="P785" s="28" t="str">
        <f t="array" ref="P785">IFERROR(SEARCH(ÖĞRETMEN,'VERİ TABANI'!G785,1),"")</f>
        <v/>
      </c>
      <c r="Q785" s="29" t="str">
        <f t="shared" si="25"/>
        <v/>
      </c>
    </row>
    <row r="786" spans="1:17" ht="27" customHeight="1">
      <c r="A786" s="3">
        <f t="shared" si="24"/>
        <v>785</v>
      </c>
      <c r="B786" s="296">
        <v>41380</v>
      </c>
      <c r="C786" s="297" t="s">
        <v>4408</v>
      </c>
      <c r="D786" s="297" t="s">
        <v>5858</v>
      </c>
      <c r="E786" s="297" t="s">
        <v>3912</v>
      </c>
      <c r="F786" s="297" t="s">
        <v>45</v>
      </c>
      <c r="G786" s="297" t="s">
        <v>63</v>
      </c>
      <c r="H786" s="298" t="s">
        <v>4409</v>
      </c>
      <c r="I786" s="297">
        <v>5066971077</v>
      </c>
      <c r="J786" s="297" t="s">
        <v>4410</v>
      </c>
      <c r="K786" s="299">
        <v>45548</v>
      </c>
      <c r="L786" s="297" t="s">
        <v>4411</v>
      </c>
      <c r="M786" s="3" t="str">
        <f>IFERROR(INDEX('SINIF GÜNLER'!$A:$C,MATCH('VERİ TABANI'!$D786,'SINIF GÜNLER'!$B:$B,0),MATCH('VERİ TABANI'!$M$1,'SINIF GÜNLER'!$A$1:$C$1,0)),"")</f>
        <v/>
      </c>
      <c r="P786" s="28" t="str">
        <f t="array" ref="P786">IFERROR(SEARCH(ÖĞRETMEN,'VERİ TABANI'!G786,1),"")</f>
        <v/>
      </c>
      <c r="Q786" s="29" t="str">
        <f t="shared" si="25"/>
        <v/>
      </c>
    </row>
    <row r="787" spans="1:17" ht="27" customHeight="1">
      <c r="A787" s="3">
        <f t="shared" si="24"/>
        <v>786</v>
      </c>
      <c r="B787" s="296">
        <v>21465</v>
      </c>
      <c r="C787" s="297" t="s">
        <v>1704</v>
      </c>
      <c r="D787" s="297" t="s">
        <v>3340</v>
      </c>
      <c r="E787" s="297" t="s">
        <v>3926</v>
      </c>
      <c r="F787" s="297" t="s">
        <v>45</v>
      </c>
      <c r="G787" s="297" t="s">
        <v>63</v>
      </c>
      <c r="H787" s="298" t="s">
        <v>1449</v>
      </c>
      <c r="I787" s="297">
        <v>5323449322</v>
      </c>
      <c r="J787" s="297" t="s">
        <v>1450</v>
      </c>
      <c r="K787" s="299">
        <v>44978</v>
      </c>
      <c r="L787" s="297" t="s">
        <v>858</v>
      </c>
      <c r="M787" s="3" t="str">
        <f>IFERROR(INDEX('SINIF GÜNLER'!$A:$C,MATCH('VERİ TABANI'!$D787,'SINIF GÜNLER'!$B:$B,0),MATCH('VERİ TABANI'!$M$1,'SINIF GÜNLER'!$A$1:$C$1,0)),"")</f>
        <v>PERŞEMBE</v>
      </c>
      <c r="P787" s="28" t="str">
        <f t="array" ref="P787">IFERROR(SEARCH(ÖĞRETMEN,'VERİ TABANI'!G787,1),"")</f>
        <v/>
      </c>
      <c r="Q787" s="29" t="str">
        <f t="shared" si="25"/>
        <v/>
      </c>
    </row>
    <row r="788" spans="1:17" ht="27" customHeight="1">
      <c r="A788" s="3">
        <f t="shared" si="24"/>
        <v>787</v>
      </c>
      <c r="B788" s="296">
        <v>1535</v>
      </c>
      <c r="C788" s="297" t="s">
        <v>44</v>
      </c>
      <c r="D788" s="297" t="s">
        <v>3340</v>
      </c>
      <c r="E788" s="297" t="s">
        <v>4593</v>
      </c>
      <c r="F788" s="297" t="s">
        <v>45</v>
      </c>
      <c r="G788" s="297" t="s">
        <v>63</v>
      </c>
      <c r="H788" s="298" t="s">
        <v>7769</v>
      </c>
      <c r="I788" s="297">
        <v>5534935036</v>
      </c>
      <c r="J788" s="297" t="s">
        <v>7770</v>
      </c>
      <c r="K788" s="299">
        <v>44959</v>
      </c>
      <c r="L788" s="297" t="s">
        <v>857</v>
      </c>
      <c r="M788" s="3" t="str">
        <f>IFERROR(INDEX('SINIF GÜNLER'!$A:$C,MATCH('VERİ TABANI'!$D788,'SINIF GÜNLER'!$B:$B,0),MATCH('VERİ TABANI'!$M$1,'SINIF GÜNLER'!$A$1:$C$1,0)),"")</f>
        <v>PERŞEMBE</v>
      </c>
      <c r="P788" s="28" t="str">
        <f t="array" ref="P788">IFERROR(SEARCH(ÖĞRETMEN,'VERİ TABANI'!G788,1),"")</f>
        <v/>
      </c>
      <c r="Q788" s="29" t="str">
        <f t="shared" si="25"/>
        <v/>
      </c>
    </row>
    <row r="789" spans="1:17" ht="27" customHeight="1">
      <c r="A789" s="3">
        <f t="shared" si="24"/>
        <v>788</v>
      </c>
      <c r="B789" s="296">
        <v>50768</v>
      </c>
      <c r="C789" s="297" t="s">
        <v>5895</v>
      </c>
      <c r="D789" s="297" t="s">
        <v>5856</v>
      </c>
      <c r="E789" s="297" t="s">
        <v>7016</v>
      </c>
      <c r="F789" s="297" t="s">
        <v>45</v>
      </c>
      <c r="G789" s="297" t="s">
        <v>63</v>
      </c>
      <c r="H789" s="298" t="s">
        <v>7769</v>
      </c>
      <c r="I789" s="297">
        <v>5534935036</v>
      </c>
      <c r="J789" s="297" t="s">
        <v>7770</v>
      </c>
      <c r="K789" s="299">
        <v>45925</v>
      </c>
      <c r="L789" s="297" t="s">
        <v>857</v>
      </c>
      <c r="M789" s="3" t="str">
        <f>IFERROR(INDEX('SINIF GÜNLER'!$A:$C,MATCH('VERİ TABANI'!$D789,'SINIF GÜNLER'!$B:$B,0),MATCH('VERİ TABANI'!$M$1,'SINIF GÜNLER'!$A$1:$C$1,0)),"")</f>
        <v/>
      </c>
      <c r="P789" s="28" t="str">
        <f t="array" ref="P789">IFERROR(SEARCH(ÖĞRETMEN,'VERİ TABANI'!G789,1),"")</f>
        <v/>
      </c>
      <c r="Q789" s="29" t="str">
        <f t="shared" si="25"/>
        <v/>
      </c>
    </row>
    <row r="790" spans="1:17" ht="27" customHeight="1">
      <c r="A790" s="3">
        <f t="shared" si="24"/>
        <v>789</v>
      </c>
      <c r="B790" s="296">
        <v>40262</v>
      </c>
      <c r="C790" s="297" t="s">
        <v>3345</v>
      </c>
      <c r="D790" s="297" t="s">
        <v>5858</v>
      </c>
      <c r="E790" s="297" t="s">
        <v>3912</v>
      </c>
      <c r="F790" s="297" t="s">
        <v>47</v>
      </c>
      <c r="G790" s="297" t="s">
        <v>63</v>
      </c>
      <c r="H790" s="298" t="s">
        <v>3346</v>
      </c>
      <c r="I790" s="297">
        <v>5433286309</v>
      </c>
      <c r="J790" s="297" t="s">
        <v>3347</v>
      </c>
      <c r="K790" s="299">
        <v>45510</v>
      </c>
      <c r="L790" s="297" t="s">
        <v>3348</v>
      </c>
      <c r="M790" s="3" t="str">
        <f>IFERROR(INDEX('SINIF GÜNLER'!$A:$C,MATCH('VERİ TABANI'!$D790,'SINIF GÜNLER'!$B:$B,0),MATCH('VERİ TABANI'!$M$1,'SINIF GÜNLER'!$A$1:$C$1,0)),"")</f>
        <v/>
      </c>
      <c r="P790" s="28" t="str">
        <f t="array" ref="P790">IFERROR(SEARCH(ÖĞRETMEN,'VERİ TABANI'!G790,1),"")</f>
        <v/>
      </c>
      <c r="Q790" s="29" t="str">
        <f t="shared" si="25"/>
        <v/>
      </c>
    </row>
    <row r="791" spans="1:17" ht="27" customHeight="1">
      <c r="A791" s="3">
        <f t="shared" si="24"/>
        <v>790</v>
      </c>
      <c r="B791" s="296">
        <v>41728</v>
      </c>
      <c r="C791" s="297" t="s">
        <v>4129</v>
      </c>
      <c r="D791" s="297" t="s">
        <v>5331</v>
      </c>
      <c r="E791" s="297" t="s">
        <v>3923</v>
      </c>
      <c r="F791" s="297" t="s">
        <v>12</v>
      </c>
      <c r="G791" s="297" t="s">
        <v>3387</v>
      </c>
      <c r="H791" s="298" t="s">
        <v>4130</v>
      </c>
      <c r="I791" s="297">
        <v>5454281158</v>
      </c>
      <c r="J791" s="297" t="s">
        <v>4131</v>
      </c>
      <c r="K791" s="299">
        <v>45555</v>
      </c>
      <c r="L791" s="297" t="s">
        <v>4132</v>
      </c>
      <c r="M791" s="3" t="str">
        <f>IFERROR(INDEX('SINIF GÜNLER'!$A:$C,MATCH('VERİ TABANI'!$D791,'SINIF GÜNLER'!$B:$B,0),MATCH('VERİ TABANI'!$M$1,'SINIF GÜNLER'!$A$1:$C$1,0)),"")</f>
        <v/>
      </c>
      <c r="P791" s="28" t="str">
        <f t="array" ref="P791">IFERROR(SEARCH(ÖĞRETMEN,'VERİ TABANI'!G791,1),"")</f>
        <v/>
      </c>
      <c r="Q791" s="29" t="str">
        <f t="shared" si="25"/>
        <v/>
      </c>
    </row>
    <row r="792" spans="1:17" ht="27" customHeight="1">
      <c r="A792" s="3">
        <f t="shared" si="24"/>
        <v>791</v>
      </c>
      <c r="B792" s="296">
        <v>43038</v>
      </c>
      <c r="C792" s="297" t="s">
        <v>5138</v>
      </c>
      <c r="D792" s="297" t="s">
        <v>5385</v>
      </c>
      <c r="E792" s="297" t="s">
        <v>7184</v>
      </c>
      <c r="F792" s="297" t="s">
        <v>20</v>
      </c>
      <c r="G792" s="297" t="s">
        <v>3387</v>
      </c>
      <c r="H792" s="298" t="s">
        <v>5139</v>
      </c>
      <c r="I792" s="297">
        <v>5335683233</v>
      </c>
      <c r="J792" s="297" t="s">
        <v>5140</v>
      </c>
      <c r="K792" s="299">
        <v>45721</v>
      </c>
      <c r="L792" s="297" t="s">
        <v>5141</v>
      </c>
      <c r="M792" s="3" t="str">
        <f>IFERROR(INDEX('SINIF GÜNLER'!$A:$C,MATCH('VERİ TABANI'!$D792,'SINIF GÜNLER'!$B:$B,0),MATCH('VERİ TABANI'!$M$1,'SINIF GÜNLER'!$A$1:$C$1,0)),"")</f>
        <v/>
      </c>
      <c r="P792" s="28" t="str">
        <f t="array" ref="P792">IFERROR(SEARCH(ÖĞRETMEN,'VERİ TABANI'!G792,1),"")</f>
        <v/>
      </c>
      <c r="Q792" s="29" t="str">
        <f t="shared" si="25"/>
        <v/>
      </c>
    </row>
    <row r="793" spans="1:17" ht="27" customHeight="1">
      <c r="A793" s="3">
        <f t="shared" si="24"/>
        <v>792</v>
      </c>
      <c r="B793" s="296">
        <v>42678</v>
      </c>
      <c r="C793" s="297" t="s">
        <v>4938</v>
      </c>
      <c r="D793" s="297" t="s">
        <v>5345</v>
      </c>
      <c r="E793" s="297" t="s">
        <v>3968</v>
      </c>
      <c r="F793" s="297" t="s">
        <v>27</v>
      </c>
      <c r="G793" s="297" t="s">
        <v>3387</v>
      </c>
      <c r="H793" s="298" t="s">
        <v>1061</v>
      </c>
      <c r="I793" s="297">
        <v>5358401109</v>
      </c>
      <c r="J793" s="297" t="s">
        <v>1062</v>
      </c>
      <c r="K793" s="299">
        <v>45629</v>
      </c>
      <c r="L793" s="297" t="s">
        <v>756</v>
      </c>
      <c r="M793" s="3" t="str">
        <f>IFERROR(INDEX('SINIF GÜNLER'!$A:$C,MATCH('VERİ TABANI'!$D793,'SINIF GÜNLER'!$B:$B,0),MATCH('VERİ TABANI'!$M$1,'SINIF GÜNLER'!$A$1:$C$1,0)),"")</f>
        <v/>
      </c>
      <c r="P793" s="28" t="str">
        <f t="array" ref="P793">IFERROR(SEARCH(ÖĞRETMEN,'VERİ TABANI'!G793,1),"")</f>
        <v/>
      </c>
      <c r="Q793" s="29" t="str">
        <f t="shared" si="25"/>
        <v/>
      </c>
    </row>
    <row r="794" spans="1:17" ht="27" customHeight="1">
      <c r="A794" s="3">
        <f t="shared" si="24"/>
        <v>793</v>
      </c>
      <c r="B794" s="296">
        <v>30363</v>
      </c>
      <c r="C794" s="297" t="s">
        <v>2186</v>
      </c>
      <c r="D794" s="297" t="s">
        <v>5344</v>
      </c>
      <c r="E794" s="297" t="s">
        <v>3926</v>
      </c>
      <c r="F794" s="297" t="s">
        <v>12</v>
      </c>
      <c r="G794" s="297" t="s">
        <v>3387</v>
      </c>
      <c r="H794" s="298" t="s">
        <v>1312</v>
      </c>
      <c r="I794" s="297">
        <v>5376028937</v>
      </c>
      <c r="J794" s="297" t="s">
        <v>1313</v>
      </c>
      <c r="K794" s="299">
        <v>45166</v>
      </c>
      <c r="L794" s="297" t="s">
        <v>644</v>
      </c>
      <c r="M794" s="3" t="str">
        <f>IFERROR(INDEX('SINIF GÜNLER'!$A:$C,MATCH('VERİ TABANI'!$D794,'SINIF GÜNLER'!$B:$B,0),MATCH('VERİ TABANI'!$M$1,'SINIF GÜNLER'!$A$1:$C$1,0)),"")</f>
        <v/>
      </c>
      <c r="P794" s="28" t="str">
        <f t="array" ref="P794">IFERROR(SEARCH(ÖĞRETMEN,'VERİ TABANI'!G794,1),"")</f>
        <v/>
      </c>
      <c r="Q794" s="29" t="str">
        <f t="shared" si="25"/>
        <v/>
      </c>
    </row>
    <row r="795" spans="1:17" ht="27" customHeight="1">
      <c r="A795" s="3">
        <f t="shared" si="24"/>
        <v>794</v>
      </c>
      <c r="B795" s="296">
        <v>50774</v>
      </c>
      <c r="C795" s="297" t="s">
        <v>5897</v>
      </c>
      <c r="D795" s="297" t="s">
        <v>5382</v>
      </c>
      <c r="E795" s="297" t="s">
        <v>3918</v>
      </c>
      <c r="F795" s="297" t="s">
        <v>12</v>
      </c>
      <c r="G795" s="297" t="s">
        <v>3387</v>
      </c>
      <c r="H795" s="298" t="s">
        <v>1312</v>
      </c>
      <c r="I795" s="297">
        <v>5376028937</v>
      </c>
      <c r="J795" s="297" t="s">
        <v>1313</v>
      </c>
      <c r="K795" s="299">
        <v>45926</v>
      </c>
      <c r="L795" s="297" t="s">
        <v>644</v>
      </c>
      <c r="M795" s="3" t="str">
        <f>IFERROR(INDEX('SINIF GÜNLER'!$A:$C,MATCH('VERİ TABANI'!$D795,'SINIF GÜNLER'!$B:$B,0),MATCH('VERİ TABANI'!$M$1,'SINIF GÜNLER'!$A$1:$C$1,0)),"")</f>
        <v/>
      </c>
      <c r="P795" s="28" t="str">
        <f t="array" ref="P795">IFERROR(SEARCH(ÖĞRETMEN,'VERİ TABANI'!G795,1),"")</f>
        <v/>
      </c>
      <c r="Q795" s="29" t="str">
        <f t="shared" si="25"/>
        <v/>
      </c>
    </row>
    <row r="796" spans="1:17" ht="27" customHeight="1">
      <c r="A796" s="3">
        <f t="shared" si="24"/>
        <v>795</v>
      </c>
      <c r="B796" s="296">
        <v>50808</v>
      </c>
      <c r="C796" s="297" t="s">
        <v>5899</v>
      </c>
      <c r="D796" s="297" t="s">
        <v>5355</v>
      </c>
      <c r="E796" s="297" t="s">
        <v>3926</v>
      </c>
      <c r="F796" s="297" t="s">
        <v>12</v>
      </c>
      <c r="G796" s="297" t="s">
        <v>3387</v>
      </c>
      <c r="H796" s="298" t="s">
        <v>2573</v>
      </c>
      <c r="I796" s="297">
        <v>5374117709</v>
      </c>
      <c r="J796" s="297" t="s">
        <v>2574</v>
      </c>
      <c r="K796" s="299">
        <v>45929</v>
      </c>
      <c r="L796" s="297" t="s">
        <v>2575</v>
      </c>
      <c r="M796" s="3" t="str">
        <f>IFERROR(INDEX('SINIF GÜNLER'!$A:$C,MATCH('VERİ TABANI'!$D796,'SINIF GÜNLER'!$B:$B,0),MATCH('VERİ TABANI'!$M$1,'SINIF GÜNLER'!$A$1:$C$1,0)),"")</f>
        <v/>
      </c>
      <c r="P796" s="28" t="str">
        <f t="array" ref="P796">IFERROR(SEARCH(ÖĞRETMEN,'VERİ TABANI'!G796,1),"")</f>
        <v/>
      </c>
      <c r="Q796" s="29" t="str">
        <f t="shared" si="25"/>
        <v/>
      </c>
    </row>
    <row r="797" spans="1:17" ht="27" customHeight="1">
      <c r="A797" s="3">
        <f t="shared" si="24"/>
        <v>796</v>
      </c>
      <c r="B797" s="296">
        <v>40543</v>
      </c>
      <c r="C797" s="297" t="s">
        <v>3349</v>
      </c>
      <c r="D797" s="297" t="s">
        <v>5324</v>
      </c>
      <c r="E797" s="297" t="s">
        <v>3968</v>
      </c>
      <c r="F797" s="297" t="s">
        <v>12</v>
      </c>
      <c r="G797" s="297" t="s">
        <v>3387</v>
      </c>
      <c r="H797" s="298" t="s">
        <v>2573</v>
      </c>
      <c r="I797" s="297">
        <v>5374117709</v>
      </c>
      <c r="J797" s="297" t="s">
        <v>2574</v>
      </c>
      <c r="K797" s="299">
        <v>45530</v>
      </c>
      <c r="L797" s="297" t="s">
        <v>2575</v>
      </c>
      <c r="M797" s="3" t="str">
        <f>IFERROR(INDEX('SINIF GÜNLER'!$A:$C,MATCH('VERİ TABANI'!$D797,'SINIF GÜNLER'!$B:$B,0),MATCH('VERİ TABANI'!$M$1,'SINIF GÜNLER'!$A$1:$C$1,0)),"")</f>
        <v/>
      </c>
      <c r="P797" s="28" t="str">
        <f t="array" ref="P797">IFERROR(SEARCH(ÖĞRETMEN,'VERİ TABANI'!G797,1),"")</f>
        <v/>
      </c>
      <c r="Q797" s="29" t="str">
        <f t="shared" si="25"/>
        <v/>
      </c>
    </row>
    <row r="798" spans="1:17" ht="27" customHeight="1">
      <c r="A798" s="3">
        <f t="shared" si="24"/>
        <v>797</v>
      </c>
      <c r="B798" s="296">
        <v>51110</v>
      </c>
      <c r="C798" s="297" t="s">
        <v>7088</v>
      </c>
      <c r="D798" s="297" t="s">
        <v>5330</v>
      </c>
      <c r="E798" s="297" t="s">
        <v>3912</v>
      </c>
      <c r="F798" s="297" t="s">
        <v>12</v>
      </c>
      <c r="G798" s="297" t="s">
        <v>3387</v>
      </c>
      <c r="H798" s="298" t="s">
        <v>2573</v>
      </c>
      <c r="I798" s="297">
        <v>5374117709</v>
      </c>
      <c r="J798" s="297" t="s">
        <v>2574</v>
      </c>
      <c r="K798" s="299">
        <v>46057</v>
      </c>
      <c r="L798" s="297" t="s">
        <v>2575</v>
      </c>
      <c r="M798" s="3" t="str">
        <f>IFERROR(INDEX('SINIF GÜNLER'!$A:$C,MATCH('VERİ TABANI'!$D798,'SINIF GÜNLER'!$B:$B,0),MATCH('VERİ TABANI'!$M$1,'SINIF GÜNLER'!$A$1:$C$1,0)),"")</f>
        <v/>
      </c>
      <c r="P798" s="28" t="str">
        <f t="array" ref="P798">IFERROR(SEARCH(ÖĞRETMEN,'VERİ TABANI'!G798,1),"")</f>
        <v/>
      </c>
      <c r="Q798" s="29" t="str">
        <f t="shared" si="25"/>
        <v/>
      </c>
    </row>
    <row r="799" spans="1:17" ht="27" customHeight="1">
      <c r="A799" s="3">
        <f t="shared" si="24"/>
        <v>798</v>
      </c>
      <c r="B799" s="296">
        <v>60040</v>
      </c>
      <c r="C799" s="297" t="s">
        <v>7771</v>
      </c>
      <c r="D799" s="297"/>
      <c r="E799" s="297"/>
      <c r="F799" s="297" t="s">
        <v>12</v>
      </c>
      <c r="G799" s="297" t="s">
        <v>3387</v>
      </c>
      <c r="H799" s="298" t="s">
        <v>2573</v>
      </c>
      <c r="I799" s="297">
        <v>5374117709</v>
      </c>
      <c r="J799" s="297" t="s">
        <v>2574</v>
      </c>
      <c r="K799" s="299">
        <v>46136</v>
      </c>
      <c r="L799" s="297" t="s">
        <v>2575</v>
      </c>
      <c r="M799" s="3" t="str">
        <f>IFERROR(INDEX('SINIF GÜNLER'!$A:$C,MATCH('VERİ TABANI'!$D799,'SINIF GÜNLER'!$B:$B,0),MATCH('VERİ TABANI'!$M$1,'SINIF GÜNLER'!$A$1:$C$1,0)),"")</f>
        <v/>
      </c>
      <c r="P799" s="28" t="str">
        <f t="array" ref="P799">IFERROR(SEARCH(ÖĞRETMEN,'VERİ TABANI'!G799,1),"")</f>
        <v/>
      </c>
      <c r="Q799" s="29" t="str">
        <f t="shared" si="25"/>
        <v/>
      </c>
    </row>
    <row r="800" spans="1:17" ht="27" customHeight="1">
      <c r="A800" s="3">
        <f t="shared" si="24"/>
        <v>799</v>
      </c>
      <c r="B800" s="296">
        <v>40412</v>
      </c>
      <c r="C800" s="297" t="s">
        <v>3351</v>
      </c>
      <c r="D800" s="297" t="s">
        <v>5384</v>
      </c>
      <c r="E800" s="297" t="s">
        <v>3912</v>
      </c>
      <c r="F800" s="297" t="s">
        <v>12</v>
      </c>
      <c r="G800" s="297" t="s">
        <v>3387</v>
      </c>
      <c r="H800" s="298" t="s">
        <v>2573</v>
      </c>
      <c r="I800" s="297">
        <v>5374117709</v>
      </c>
      <c r="J800" s="297" t="s">
        <v>2574</v>
      </c>
      <c r="K800" s="299">
        <v>45519</v>
      </c>
      <c r="L800" s="297" t="s">
        <v>2575</v>
      </c>
      <c r="M800" s="3" t="str">
        <f>IFERROR(INDEX('SINIF GÜNLER'!$A:$C,MATCH('VERİ TABANI'!$D800,'SINIF GÜNLER'!$B:$B,0),MATCH('VERİ TABANI'!$M$1,'SINIF GÜNLER'!$A$1:$C$1,0)),"")</f>
        <v/>
      </c>
      <c r="P800" s="28" t="str">
        <f t="array" ref="P800">IFERROR(SEARCH(ÖĞRETMEN,'VERİ TABANI'!G800,1),"")</f>
        <v/>
      </c>
      <c r="Q800" s="29" t="str">
        <f t="shared" si="25"/>
        <v/>
      </c>
    </row>
    <row r="801" spans="1:17" ht="27" customHeight="1">
      <c r="A801" s="3">
        <f t="shared" si="24"/>
        <v>800</v>
      </c>
      <c r="B801" s="296">
        <v>20859</v>
      </c>
      <c r="C801" s="297" t="s">
        <v>2320</v>
      </c>
      <c r="D801" s="297" t="s">
        <v>5386</v>
      </c>
      <c r="E801" s="297" t="s">
        <v>3926</v>
      </c>
      <c r="F801" s="297" t="s">
        <v>27</v>
      </c>
      <c r="G801" s="297" t="s">
        <v>3387</v>
      </c>
      <c r="H801" s="298" t="s">
        <v>2321</v>
      </c>
      <c r="I801" s="297">
        <v>5336638434</v>
      </c>
      <c r="J801" s="297" t="s">
        <v>2322</v>
      </c>
      <c r="K801" s="299">
        <v>45195</v>
      </c>
      <c r="L801" s="297" t="s">
        <v>2323</v>
      </c>
      <c r="M801" s="3" t="str">
        <f>IFERROR(INDEX('SINIF GÜNLER'!$A:$C,MATCH('VERİ TABANI'!$D801,'SINIF GÜNLER'!$B:$B,0),MATCH('VERİ TABANI'!$M$1,'SINIF GÜNLER'!$A$1:$C$1,0)),"")</f>
        <v/>
      </c>
      <c r="P801" s="28" t="str">
        <f t="array" ref="P801">IFERROR(SEARCH(ÖĞRETMEN,'VERİ TABANI'!G801,1),"")</f>
        <v/>
      </c>
      <c r="Q801" s="29" t="str">
        <f t="shared" si="25"/>
        <v/>
      </c>
    </row>
    <row r="802" spans="1:17" ht="27" customHeight="1">
      <c r="A802" s="3">
        <f t="shared" si="24"/>
        <v>801</v>
      </c>
      <c r="B802" s="296">
        <v>31020</v>
      </c>
      <c r="C802" s="297" t="s">
        <v>2646</v>
      </c>
      <c r="D802" s="297" t="s">
        <v>5672</v>
      </c>
      <c r="E802" s="297" t="s">
        <v>7488</v>
      </c>
      <c r="F802" s="297" t="s">
        <v>20</v>
      </c>
      <c r="G802" s="297" t="s">
        <v>3387</v>
      </c>
      <c r="H802" s="298" t="s">
        <v>7772</v>
      </c>
      <c r="I802" s="297">
        <v>5550607611</v>
      </c>
      <c r="J802" s="297" t="s">
        <v>7773</v>
      </c>
      <c r="K802" s="299">
        <v>46059</v>
      </c>
      <c r="L802" s="297" t="s">
        <v>7774</v>
      </c>
      <c r="M802" s="3" t="str">
        <f>IFERROR(INDEX('SINIF GÜNLER'!$A:$C,MATCH('VERİ TABANI'!$D802,'SINIF GÜNLER'!$B:$B,0),MATCH('VERİ TABANI'!$M$1,'SINIF GÜNLER'!$A$1:$C$1,0)),"")</f>
        <v/>
      </c>
      <c r="P802" s="28" t="str">
        <f t="array" ref="P802">IFERROR(SEARCH(ÖĞRETMEN,'VERİ TABANI'!G802,1),"")</f>
        <v/>
      </c>
      <c r="Q802" s="29" t="str">
        <f t="shared" si="25"/>
        <v/>
      </c>
    </row>
    <row r="803" spans="1:17" ht="27" customHeight="1">
      <c r="A803" s="3">
        <f t="shared" si="24"/>
        <v>802</v>
      </c>
      <c r="B803" s="296">
        <v>50631</v>
      </c>
      <c r="C803" s="297" t="s">
        <v>5900</v>
      </c>
      <c r="D803" s="297" t="s">
        <v>5409</v>
      </c>
      <c r="E803" s="297" t="s">
        <v>6169</v>
      </c>
      <c r="F803" s="297" t="s">
        <v>1821</v>
      </c>
      <c r="G803" s="297" t="s">
        <v>3387</v>
      </c>
      <c r="H803" s="298" t="s">
        <v>1085</v>
      </c>
      <c r="I803" s="297">
        <v>5374461722</v>
      </c>
      <c r="J803" s="297" t="s">
        <v>1086</v>
      </c>
      <c r="K803" s="299">
        <v>45912</v>
      </c>
      <c r="L803" s="297" t="s">
        <v>561</v>
      </c>
      <c r="M803" s="3" t="str">
        <f>IFERROR(INDEX('SINIF GÜNLER'!$A:$C,MATCH('VERİ TABANI'!$D803,'SINIF GÜNLER'!$B:$B,0),MATCH('VERİ TABANI'!$M$1,'SINIF GÜNLER'!$A$1:$C$1,0)),"")</f>
        <v/>
      </c>
      <c r="P803" s="28" t="str">
        <f t="array" ref="P803">IFERROR(SEARCH(ÖĞRETMEN,'VERİ TABANI'!G803,1),"")</f>
        <v/>
      </c>
      <c r="Q803" s="29" t="str">
        <f t="shared" si="25"/>
        <v/>
      </c>
    </row>
    <row r="804" spans="1:17" ht="27" customHeight="1">
      <c r="A804" s="3">
        <f t="shared" si="24"/>
        <v>803</v>
      </c>
      <c r="B804" s="296">
        <v>42177</v>
      </c>
      <c r="C804" s="297" t="s">
        <v>4139</v>
      </c>
      <c r="D804" s="297" t="s">
        <v>5324</v>
      </c>
      <c r="E804" s="297" t="s">
        <v>7090</v>
      </c>
      <c r="F804" s="297" t="s">
        <v>1821</v>
      </c>
      <c r="G804" s="297" t="s">
        <v>3387</v>
      </c>
      <c r="H804" s="298" t="s">
        <v>7775</v>
      </c>
      <c r="I804" s="297">
        <v>3323504222</v>
      </c>
      <c r="J804" s="297" t="s">
        <v>7776</v>
      </c>
      <c r="K804" s="299">
        <v>45575</v>
      </c>
      <c r="L804" s="297" t="s">
        <v>3644</v>
      </c>
      <c r="M804" s="3" t="str">
        <f>IFERROR(INDEX('SINIF GÜNLER'!$A:$C,MATCH('VERİ TABANI'!$D804,'SINIF GÜNLER'!$B:$B,0),MATCH('VERİ TABANI'!$M$1,'SINIF GÜNLER'!$A$1:$C$1,0)),"")</f>
        <v/>
      </c>
      <c r="P804" s="28" t="str">
        <f t="array" ref="P804">IFERROR(SEARCH(ÖĞRETMEN,'VERİ TABANI'!G804,1),"")</f>
        <v/>
      </c>
      <c r="Q804" s="29" t="str">
        <f t="shared" si="25"/>
        <v/>
      </c>
    </row>
    <row r="805" spans="1:17" ht="27" customHeight="1">
      <c r="A805" s="3">
        <f t="shared" si="24"/>
        <v>804</v>
      </c>
      <c r="B805" s="296">
        <v>42064</v>
      </c>
      <c r="C805" s="297" t="s">
        <v>5901</v>
      </c>
      <c r="D805" s="297" t="s">
        <v>5379</v>
      </c>
      <c r="E805" s="297" t="s">
        <v>4816</v>
      </c>
      <c r="F805" s="297" t="s">
        <v>1821</v>
      </c>
      <c r="G805" s="297" t="s">
        <v>3387</v>
      </c>
      <c r="H805" s="298" t="s">
        <v>7775</v>
      </c>
      <c r="I805" s="297">
        <v>3323504222</v>
      </c>
      <c r="J805" s="297" t="s">
        <v>7776</v>
      </c>
      <c r="K805" s="299">
        <v>45894</v>
      </c>
      <c r="L805" s="297" t="s">
        <v>3644</v>
      </c>
      <c r="M805" s="3" t="str">
        <f>IFERROR(INDEX('SINIF GÜNLER'!$A:$C,MATCH('VERİ TABANI'!$D805,'SINIF GÜNLER'!$B:$B,0),MATCH('VERİ TABANI'!$M$1,'SINIF GÜNLER'!$A$1:$C$1,0)),"")</f>
        <v/>
      </c>
      <c r="P805" s="28" t="str">
        <f t="array" ref="P805">IFERROR(SEARCH(ÖĞRETMEN,'VERİ TABANI'!G805,1),"")</f>
        <v/>
      </c>
      <c r="Q805" s="29" t="str">
        <f t="shared" si="25"/>
        <v/>
      </c>
    </row>
    <row r="806" spans="1:17" ht="27" customHeight="1">
      <c r="A806" s="3">
        <f t="shared" si="24"/>
        <v>805</v>
      </c>
      <c r="B806" s="296">
        <v>50253</v>
      </c>
      <c r="C806" s="297" t="s">
        <v>5902</v>
      </c>
      <c r="D806" s="297" t="s">
        <v>5349</v>
      </c>
      <c r="E806" s="297" t="s">
        <v>4592</v>
      </c>
      <c r="F806" s="297" t="s">
        <v>1821</v>
      </c>
      <c r="G806" s="297" t="s">
        <v>3387</v>
      </c>
      <c r="H806" s="298" t="s">
        <v>7775</v>
      </c>
      <c r="I806" s="297">
        <v>3323504222</v>
      </c>
      <c r="J806" s="297" t="s">
        <v>7776</v>
      </c>
      <c r="K806" s="299">
        <v>45882</v>
      </c>
      <c r="L806" s="297" t="s">
        <v>3644</v>
      </c>
      <c r="M806" s="3" t="str">
        <f>IFERROR(INDEX('SINIF GÜNLER'!$A:$C,MATCH('VERİ TABANI'!$D806,'SINIF GÜNLER'!$B:$B,0),MATCH('VERİ TABANI'!$M$1,'SINIF GÜNLER'!$A$1:$C$1,0)),"")</f>
        <v/>
      </c>
      <c r="P806" s="28" t="str">
        <f t="array" ref="P806">IFERROR(SEARCH(ÖĞRETMEN,'VERİ TABANI'!G806,1),"")</f>
        <v/>
      </c>
      <c r="Q806" s="29" t="str">
        <f t="shared" si="25"/>
        <v/>
      </c>
    </row>
    <row r="807" spans="1:17" ht="27" customHeight="1">
      <c r="A807" s="3">
        <f t="shared" si="24"/>
        <v>806</v>
      </c>
      <c r="B807" s="296">
        <v>40572</v>
      </c>
      <c r="C807" s="297" t="s">
        <v>3645</v>
      </c>
      <c r="D807" s="297" t="s">
        <v>5381</v>
      </c>
      <c r="E807" s="297" t="s">
        <v>7385</v>
      </c>
      <c r="F807" s="297" t="s">
        <v>1821</v>
      </c>
      <c r="G807" s="297" t="s">
        <v>3387</v>
      </c>
      <c r="H807" s="298" t="s">
        <v>7775</v>
      </c>
      <c r="I807" s="297">
        <v>3323504222</v>
      </c>
      <c r="J807" s="297" t="s">
        <v>7776</v>
      </c>
      <c r="K807" s="299">
        <v>45531</v>
      </c>
      <c r="L807" s="297" t="s">
        <v>3644</v>
      </c>
      <c r="M807" s="3" t="str">
        <f>IFERROR(INDEX('SINIF GÜNLER'!$A:$C,MATCH('VERİ TABANI'!$D807,'SINIF GÜNLER'!$B:$B,0),MATCH('VERİ TABANI'!$M$1,'SINIF GÜNLER'!$A$1:$C$1,0)),"")</f>
        <v/>
      </c>
      <c r="P807" s="28" t="str">
        <f t="array" ref="P807">IFERROR(SEARCH(ÖĞRETMEN,'VERİ TABANI'!G807,1),"")</f>
        <v/>
      </c>
      <c r="Q807" s="29" t="str">
        <f t="shared" si="25"/>
        <v/>
      </c>
    </row>
    <row r="808" spans="1:17" ht="27" customHeight="1">
      <c r="A808" s="3">
        <f t="shared" si="24"/>
        <v>807</v>
      </c>
      <c r="B808" s="296">
        <v>50236</v>
      </c>
      <c r="C808" s="297" t="s">
        <v>5903</v>
      </c>
      <c r="D808" s="297" t="s">
        <v>5349</v>
      </c>
      <c r="E808" s="297" t="s">
        <v>7777</v>
      </c>
      <c r="F808" s="297" t="s">
        <v>1821</v>
      </c>
      <c r="G808" s="297" t="s">
        <v>3387</v>
      </c>
      <c r="H808" s="298" t="s">
        <v>7775</v>
      </c>
      <c r="I808" s="297">
        <v>3323504222</v>
      </c>
      <c r="J808" s="297" t="s">
        <v>7776</v>
      </c>
      <c r="K808" s="299">
        <v>45877</v>
      </c>
      <c r="L808" s="297" t="s">
        <v>3644</v>
      </c>
      <c r="M808" s="3" t="str">
        <f>IFERROR(INDEX('SINIF GÜNLER'!$A:$C,MATCH('VERİ TABANI'!$D808,'SINIF GÜNLER'!$B:$B,0),MATCH('VERİ TABANI'!$M$1,'SINIF GÜNLER'!$A$1:$C$1,0)),"")</f>
        <v/>
      </c>
      <c r="P808" s="28" t="str">
        <f t="array" ref="P808">IFERROR(SEARCH(ÖĞRETMEN,'VERİ TABANI'!G808,1),"")</f>
        <v/>
      </c>
      <c r="Q808" s="29" t="str">
        <f t="shared" si="25"/>
        <v/>
      </c>
    </row>
    <row r="809" spans="1:17" ht="27" customHeight="1">
      <c r="A809" s="3">
        <f t="shared" si="24"/>
        <v>808</v>
      </c>
      <c r="B809" s="296">
        <v>40005</v>
      </c>
      <c r="C809" s="297" t="s">
        <v>2888</v>
      </c>
      <c r="D809" s="297" t="s">
        <v>5365</v>
      </c>
      <c r="E809" s="297" t="s">
        <v>4592</v>
      </c>
      <c r="F809" s="297" t="s">
        <v>1821</v>
      </c>
      <c r="G809" s="297" t="s">
        <v>3387</v>
      </c>
      <c r="H809" s="298" t="s">
        <v>7775</v>
      </c>
      <c r="I809" s="297">
        <v>3323504222</v>
      </c>
      <c r="J809" s="297" t="s">
        <v>7776</v>
      </c>
      <c r="K809" s="299">
        <v>45932</v>
      </c>
      <c r="L809" s="297" t="s">
        <v>3644</v>
      </c>
      <c r="M809" s="3" t="str">
        <f>IFERROR(INDEX('SINIF GÜNLER'!$A:$C,MATCH('VERİ TABANI'!$D809,'SINIF GÜNLER'!$B:$B,0),MATCH('VERİ TABANI'!$M$1,'SINIF GÜNLER'!$A$1:$C$1,0)),"")</f>
        <v/>
      </c>
      <c r="P809" s="28" t="str">
        <f t="array" ref="P809">IFERROR(SEARCH(ÖĞRETMEN,'VERİ TABANI'!G809,1),"")</f>
        <v/>
      </c>
      <c r="Q809" s="29" t="str">
        <f t="shared" si="25"/>
        <v/>
      </c>
    </row>
    <row r="810" spans="1:17" ht="27" customHeight="1">
      <c r="A810" s="3">
        <f t="shared" si="24"/>
        <v>809</v>
      </c>
      <c r="B810" s="296">
        <v>50390</v>
      </c>
      <c r="C810" s="297" t="s">
        <v>5904</v>
      </c>
      <c r="D810" s="297" t="s">
        <v>5343</v>
      </c>
      <c r="E810" s="297" t="s">
        <v>7016</v>
      </c>
      <c r="F810" s="297" t="s">
        <v>1821</v>
      </c>
      <c r="G810" s="297" t="s">
        <v>3387</v>
      </c>
      <c r="H810" s="298" t="s">
        <v>7775</v>
      </c>
      <c r="I810" s="297">
        <v>3323504222</v>
      </c>
      <c r="J810" s="297" t="s">
        <v>7776</v>
      </c>
      <c r="K810" s="299">
        <v>45897</v>
      </c>
      <c r="L810" s="297" t="s">
        <v>3644</v>
      </c>
      <c r="M810" s="3" t="str">
        <f>IFERROR(INDEX('SINIF GÜNLER'!$A:$C,MATCH('VERİ TABANI'!$D810,'SINIF GÜNLER'!$B:$B,0),MATCH('VERİ TABANI'!$M$1,'SINIF GÜNLER'!$A$1:$C$1,0)),"")</f>
        <v/>
      </c>
      <c r="P810" s="28" t="str">
        <f t="array" ref="P810">IFERROR(SEARCH(ÖĞRETMEN,'VERİ TABANI'!G810,1),"")</f>
        <v/>
      </c>
      <c r="Q810" s="29" t="str">
        <f t="shared" si="25"/>
        <v/>
      </c>
    </row>
    <row r="811" spans="1:17" ht="27" customHeight="1">
      <c r="A811" s="3">
        <f t="shared" si="24"/>
        <v>810</v>
      </c>
      <c r="B811" s="296">
        <v>24067</v>
      </c>
      <c r="C811" s="297" t="s">
        <v>2645</v>
      </c>
      <c r="D811" s="297" t="s">
        <v>5364</v>
      </c>
      <c r="E811" s="297" t="s">
        <v>7738</v>
      </c>
      <c r="F811" s="297" t="s">
        <v>20</v>
      </c>
      <c r="G811" s="297" t="s">
        <v>3387</v>
      </c>
      <c r="H811" s="298" t="s">
        <v>2630</v>
      </c>
      <c r="I811" s="297">
        <v>5060526201</v>
      </c>
      <c r="J811" s="297" t="s">
        <v>5905</v>
      </c>
      <c r="K811" s="299">
        <v>45266</v>
      </c>
      <c r="L811" s="297" t="s">
        <v>2631</v>
      </c>
      <c r="M811" s="3" t="str">
        <f>IFERROR(INDEX('SINIF GÜNLER'!$A:$C,MATCH('VERİ TABANI'!$D811,'SINIF GÜNLER'!$B:$B,0),MATCH('VERİ TABANI'!$M$1,'SINIF GÜNLER'!$A$1:$C$1,0)),"")</f>
        <v/>
      </c>
      <c r="P811" s="28" t="str">
        <f t="array" ref="P811">IFERROR(SEARCH(ÖĞRETMEN,'VERİ TABANI'!G811,1),"")</f>
        <v/>
      </c>
      <c r="Q811" s="29" t="str">
        <f t="shared" si="25"/>
        <v/>
      </c>
    </row>
    <row r="812" spans="1:17" ht="27" customHeight="1">
      <c r="A812" s="3">
        <f t="shared" si="24"/>
        <v>811</v>
      </c>
      <c r="B812" s="296">
        <v>30998</v>
      </c>
      <c r="C812" s="297" t="s">
        <v>2629</v>
      </c>
      <c r="D812" s="297" t="s">
        <v>5357</v>
      </c>
      <c r="E812" s="297" t="s">
        <v>3923</v>
      </c>
      <c r="F812" s="297" t="s">
        <v>20</v>
      </c>
      <c r="G812" s="297" t="s">
        <v>3387</v>
      </c>
      <c r="H812" s="298" t="s">
        <v>2630</v>
      </c>
      <c r="I812" s="297">
        <v>5060526201</v>
      </c>
      <c r="J812" s="297" t="s">
        <v>5905</v>
      </c>
      <c r="K812" s="299">
        <v>45258</v>
      </c>
      <c r="L812" s="297" t="s">
        <v>2631</v>
      </c>
      <c r="M812" s="3" t="str">
        <f>IFERROR(INDEX('SINIF GÜNLER'!$A:$C,MATCH('VERİ TABANI'!$D812,'SINIF GÜNLER'!$B:$B,0),MATCH('VERİ TABANI'!$M$1,'SINIF GÜNLER'!$A$1:$C$1,0)),"")</f>
        <v/>
      </c>
      <c r="P812" s="28" t="str">
        <f t="array" ref="P812">IFERROR(SEARCH(ÖĞRETMEN,'VERİ TABANI'!G812,1),"")</f>
        <v/>
      </c>
      <c r="Q812" s="29" t="str">
        <f t="shared" si="25"/>
        <v/>
      </c>
    </row>
    <row r="813" spans="1:17" ht="27" customHeight="1">
      <c r="A813" s="3">
        <f t="shared" si="24"/>
        <v>812</v>
      </c>
      <c r="B813" s="296">
        <v>50973</v>
      </c>
      <c r="C813" s="297" t="s">
        <v>5906</v>
      </c>
      <c r="D813" s="297" t="s">
        <v>5382</v>
      </c>
      <c r="E813" s="297" t="s">
        <v>3926</v>
      </c>
      <c r="F813" s="297" t="s">
        <v>12</v>
      </c>
      <c r="G813" s="297" t="s">
        <v>3387</v>
      </c>
      <c r="H813" s="298" t="s">
        <v>5907</v>
      </c>
      <c r="I813" s="297">
        <v>5388124531</v>
      </c>
      <c r="J813" s="297" t="s">
        <v>5908</v>
      </c>
      <c r="K813" s="299">
        <v>45947</v>
      </c>
      <c r="L813" s="297" t="s">
        <v>5909</v>
      </c>
      <c r="M813" s="3" t="str">
        <f>IFERROR(INDEX('SINIF GÜNLER'!$A:$C,MATCH('VERİ TABANI'!$D813,'SINIF GÜNLER'!$B:$B,0),MATCH('VERİ TABANI'!$M$1,'SINIF GÜNLER'!$A$1:$C$1,0)),"")</f>
        <v/>
      </c>
      <c r="P813" s="28" t="str">
        <f t="array" ref="P813">IFERROR(SEARCH(ÖĞRETMEN,'VERİ TABANI'!G813,1),"")</f>
        <v/>
      </c>
      <c r="Q813" s="29" t="str">
        <f t="shared" si="25"/>
        <v/>
      </c>
    </row>
    <row r="814" spans="1:17" ht="27" customHeight="1">
      <c r="A814" s="3">
        <f t="shared" si="24"/>
        <v>813</v>
      </c>
      <c r="B814" s="296">
        <v>50763</v>
      </c>
      <c r="C814" s="297" t="s">
        <v>5910</v>
      </c>
      <c r="D814" s="297" t="s">
        <v>5385</v>
      </c>
      <c r="E814" s="297" t="s">
        <v>3915</v>
      </c>
      <c r="F814" s="297" t="s">
        <v>12</v>
      </c>
      <c r="G814" s="297" t="s">
        <v>3387</v>
      </c>
      <c r="H814" s="298" t="s">
        <v>5907</v>
      </c>
      <c r="I814" s="297">
        <v>5388124531</v>
      </c>
      <c r="J814" s="297" t="s">
        <v>5908</v>
      </c>
      <c r="K814" s="299">
        <v>45925</v>
      </c>
      <c r="L814" s="297" t="s">
        <v>5909</v>
      </c>
      <c r="M814" s="3" t="str">
        <f>IFERROR(INDEX('SINIF GÜNLER'!$A:$C,MATCH('VERİ TABANI'!$D814,'SINIF GÜNLER'!$B:$B,0),MATCH('VERİ TABANI'!$M$1,'SINIF GÜNLER'!$A$1:$C$1,0)),"")</f>
        <v/>
      </c>
      <c r="P814" s="28" t="str">
        <f t="array" ref="P814">IFERROR(SEARCH(ÖĞRETMEN,'VERİ TABANI'!G814,1),"")</f>
        <v/>
      </c>
      <c r="Q814" s="29" t="str">
        <f t="shared" si="25"/>
        <v/>
      </c>
    </row>
    <row r="815" spans="1:17" ht="27" customHeight="1">
      <c r="A815" s="3">
        <f t="shared" si="24"/>
        <v>814</v>
      </c>
      <c r="B815" s="296">
        <v>42605</v>
      </c>
      <c r="C815" s="297" t="s">
        <v>4843</v>
      </c>
      <c r="D815" s="297" t="s">
        <v>5404</v>
      </c>
      <c r="E815" s="297" t="s">
        <v>4593</v>
      </c>
      <c r="F815" s="297" t="s">
        <v>12</v>
      </c>
      <c r="G815" s="297" t="s">
        <v>3387</v>
      </c>
      <c r="H815" s="298" t="s">
        <v>6350</v>
      </c>
      <c r="I815" s="297">
        <v>5448400008</v>
      </c>
      <c r="J815" s="297" t="s">
        <v>7089</v>
      </c>
      <c r="K815" s="299">
        <v>45916</v>
      </c>
      <c r="L815" s="297" t="s">
        <v>6351</v>
      </c>
      <c r="M815" s="3" t="str">
        <f>IFERROR(INDEX('SINIF GÜNLER'!$A:$C,MATCH('VERİ TABANI'!$D815,'SINIF GÜNLER'!$B:$B,0),MATCH('VERİ TABANI'!$M$1,'SINIF GÜNLER'!$A$1:$C$1,0)),"")</f>
        <v/>
      </c>
      <c r="P815" s="28" t="str">
        <f t="array" ref="P815">IFERROR(SEARCH(ÖĞRETMEN,'VERİ TABANI'!G815,1),"")</f>
        <v/>
      </c>
      <c r="Q815" s="29" t="str">
        <f t="shared" si="25"/>
        <v/>
      </c>
    </row>
    <row r="816" spans="1:17" ht="27" customHeight="1">
      <c r="A816" s="3">
        <f t="shared" si="24"/>
        <v>815</v>
      </c>
      <c r="B816" s="296">
        <v>50927</v>
      </c>
      <c r="C816" s="297" t="s">
        <v>5911</v>
      </c>
      <c r="D816" s="297" t="s">
        <v>5349</v>
      </c>
      <c r="E816" s="297" t="s">
        <v>3926</v>
      </c>
      <c r="F816" s="297" t="s">
        <v>12</v>
      </c>
      <c r="G816" s="297" t="s">
        <v>3387</v>
      </c>
      <c r="H816" s="298" t="s">
        <v>5912</v>
      </c>
      <c r="I816" s="297">
        <v>5343676736</v>
      </c>
      <c r="J816" s="297" t="s">
        <v>5913</v>
      </c>
      <c r="K816" s="299">
        <v>45943</v>
      </c>
      <c r="L816" s="297" t="s">
        <v>5914</v>
      </c>
      <c r="M816" s="3" t="str">
        <f>IFERROR(INDEX('SINIF GÜNLER'!$A:$C,MATCH('VERİ TABANI'!$D816,'SINIF GÜNLER'!$B:$B,0),MATCH('VERİ TABANI'!$M$1,'SINIF GÜNLER'!$A$1:$C$1,0)),"")</f>
        <v/>
      </c>
      <c r="P816" s="28" t="str">
        <f t="array" ref="P816">IFERROR(SEARCH(ÖĞRETMEN,'VERİ TABANI'!G816,1),"")</f>
        <v/>
      </c>
      <c r="Q816" s="29" t="str">
        <f t="shared" si="25"/>
        <v/>
      </c>
    </row>
    <row r="817" spans="1:17" ht="27" customHeight="1">
      <c r="A817" s="3">
        <f t="shared" si="24"/>
        <v>816</v>
      </c>
      <c r="B817" s="296">
        <v>50298</v>
      </c>
      <c r="C817" s="297" t="s">
        <v>5898</v>
      </c>
      <c r="D817" s="297" t="s">
        <v>7502</v>
      </c>
      <c r="E817" s="297" t="s">
        <v>3912</v>
      </c>
      <c r="F817" s="297" t="s">
        <v>12</v>
      </c>
      <c r="G817" s="297" t="s">
        <v>3387</v>
      </c>
      <c r="H817" s="298" t="s">
        <v>5912</v>
      </c>
      <c r="I817" s="297">
        <v>5343676736</v>
      </c>
      <c r="J817" s="297" t="s">
        <v>5913</v>
      </c>
      <c r="K817" s="299">
        <v>46056</v>
      </c>
      <c r="L817" s="297" t="s">
        <v>5914</v>
      </c>
      <c r="M817" s="3" t="str">
        <f>IFERROR(INDEX('SINIF GÜNLER'!$A:$C,MATCH('VERİ TABANI'!$D817,'SINIF GÜNLER'!$B:$B,0),MATCH('VERİ TABANI'!$M$1,'SINIF GÜNLER'!$A$1:$C$1,0)),"")</f>
        <v/>
      </c>
      <c r="P817" s="28" t="str">
        <f t="array" ref="P817">IFERROR(SEARCH(ÖĞRETMEN,'VERİ TABANI'!G817,1),"")</f>
        <v/>
      </c>
      <c r="Q817" s="29" t="str">
        <f t="shared" si="25"/>
        <v/>
      </c>
    </row>
    <row r="818" spans="1:17" ht="27" customHeight="1">
      <c r="A818" s="3">
        <f t="shared" si="24"/>
        <v>817</v>
      </c>
      <c r="B818" s="296">
        <v>50619</v>
      </c>
      <c r="C818" s="297" t="s">
        <v>5915</v>
      </c>
      <c r="D818" s="297" t="s">
        <v>5333</v>
      </c>
      <c r="E818" s="297" t="s">
        <v>4593</v>
      </c>
      <c r="F818" s="297" t="s">
        <v>20</v>
      </c>
      <c r="G818" s="297" t="s">
        <v>3387</v>
      </c>
      <c r="H818" s="298" t="s">
        <v>5916</v>
      </c>
      <c r="I818" s="297">
        <v>5316953594</v>
      </c>
      <c r="J818" s="297" t="s">
        <v>5917</v>
      </c>
      <c r="K818" s="299">
        <v>45912</v>
      </c>
      <c r="L818" s="297" t="s">
        <v>5918</v>
      </c>
      <c r="M818" s="3" t="str">
        <f>IFERROR(INDEX('SINIF GÜNLER'!$A:$C,MATCH('VERİ TABANI'!$D818,'SINIF GÜNLER'!$B:$B,0),MATCH('VERİ TABANI'!$M$1,'SINIF GÜNLER'!$A$1:$C$1,0)),"")</f>
        <v/>
      </c>
      <c r="P818" s="28" t="str">
        <f t="array" ref="P818">IFERROR(SEARCH(ÖĞRETMEN,'VERİ TABANI'!G818,1),"")</f>
        <v/>
      </c>
      <c r="Q818" s="29" t="str">
        <f t="shared" si="25"/>
        <v/>
      </c>
    </row>
    <row r="819" spans="1:17" ht="27" customHeight="1">
      <c r="A819" s="3">
        <f t="shared" si="24"/>
        <v>818</v>
      </c>
      <c r="B819" s="296">
        <v>50325</v>
      </c>
      <c r="C819" s="297" t="s">
        <v>5919</v>
      </c>
      <c r="D819" s="297" t="s">
        <v>7502</v>
      </c>
      <c r="E819" s="297" t="s">
        <v>3912</v>
      </c>
      <c r="F819" s="297" t="s">
        <v>12</v>
      </c>
      <c r="G819" s="297" t="s">
        <v>3387</v>
      </c>
      <c r="H819" s="298" t="s">
        <v>5920</v>
      </c>
      <c r="I819" s="297">
        <v>5387848313</v>
      </c>
      <c r="J819" s="297" t="s">
        <v>5921</v>
      </c>
      <c r="K819" s="299">
        <v>45890</v>
      </c>
      <c r="L819" s="297" t="s">
        <v>5922</v>
      </c>
      <c r="M819" s="3" t="str">
        <f>IFERROR(INDEX('SINIF GÜNLER'!$A:$C,MATCH('VERİ TABANI'!$D819,'SINIF GÜNLER'!$B:$B,0),MATCH('VERİ TABANI'!$M$1,'SINIF GÜNLER'!$A$1:$C$1,0)),"")</f>
        <v/>
      </c>
      <c r="P819" s="28" t="str">
        <f t="array" ref="P819">IFERROR(SEARCH(ÖĞRETMEN,'VERİ TABANI'!G819,1),"")</f>
        <v/>
      </c>
      <c r="Q819" s="29" t="str">
        <f t="shared" si="25"/>
        <v/>
      </c>
    </row>
    <row r="820" spans="1:17" ht="27" customHeight="1">
      <c r="A820" s="3">
        <f t="shared" si="24"/>
        <v>819</v>
      </c>
      <c r="B820" s="296">
        <v>60007</v>
      </c>
      <c r="C820" s="297" t="s">
        <v>7778</v>
      </c>
      <c r="D820" s="297"/>
      <c r="E820" s="297"/>
      <c r="F820" s="297" t="s">
        <v>20</v>
      </c>
      <c r="G820" s="297" t="s">
        <v>3387</v>
      </c>
      <c r="H820" s="298" t="s">
        <v>2972</v>
      </c>
      <c r="I820" s="297">
        <v>5316550924</v>
      </c>
      <c r="J820" s="297" t="s">
        <v>2973</v>
      </c>
      <c r="K820" s="299">
        <v>46071</v>
      </c>
      <c r="L820" s="297" t="s">
        <v>737</v>
      </c>
      <c r="M820" s="3" t="str">
        <f>IFERROR(INDEX('SINIF GÜNLER'!$A:$C,MATCH('VERİ TABANI'!$D820,'SINIF GÜNLER'!$B:$B,0),MATCH('VERİ TABANI'!$M$1,'SINIF GÜNLER'!$A$1:$C$1,0)),"")</f>
        <v/>
      </c>
      <c r="P820" s="28" t="str">
        <f t="array" ref="P820">IFERROR(SEARCH(ÖĞRETMEN,'VERİ TABANI'!G820,1),"")</f>
        <v/>
      </c>
      <c r="Q820" s="29" t="str">
        <f t="shared" si="25"/>
        <v/>
      </c>
    </row>
    <row r="821" spans="1:17" ht="27" customHeight="1">
      <c r="A821" s="3">
        <f t="shared" si="24"/>
        <v>820</v>
      </c>
      <c r="B821" s="296">
        <v>60016</v>
      </c>
      <c r="C821" s="297" t="s">
        <v>7779</v>
      </c>
      <c r="D821" s="297"/>
      <c r="E821" s="297"/>
      <c r="F821" s="297" t="s">
        <v>22</v>
      </c>
      <c r="G821" s="297" t="s">
        <v>3387</v>
      </c>
      <c r="H821" s="298" t="s">
        <v>5923</v>
      </c>
      <c r="I821" s="297">
        <v>5496637283</v>
      </c>
      <c r="J821" s="297" t="s">
        <v>5924</v>
      </c>
      <c r="K821" s="299">
        <v>46090</v>
      </c>
      <c r="L821" s="297" t="s">
        <v>5925</v>
      </c>
      <c r="M821" s="3" t="str">
        <f>IFERROR(INDEX('SINIF GÜNLER'!$A:$C,MATCH('VERİ TABANI'!$D821,'SINIF GÜNLER'!$B:$B,0),MATCH('VERİ TABANI'!$M$1,'SINIF GÜNLER'!$A$1:$C$1,0)),"")</f>
        <v/>
      </c>
      <c r="P821" s="28" t="str">
        <f t="array" ref="P821">IFERROR(SEARCH(ÖĞRETMEN,'VERİ TABANI'!G821,1),"")</f>
        <v/>
      </c>
      <c r="Q821" s="29" t="str">
        <f t="shared" si="25"/>
        <v/>
      </c>
    </row>
    <row r="822" spans="1:17" ht="27" customHeight="1">
      <c r="A822" s="3">
        <f t="shared" si="24"/>
        <v>821</v>
      </c>
      <c r="B822" s="296">
        <v>60022</v>
      </c>
      <c r="C822" s="297" t="s">
        <v>7780</v>
      </c>
      <c r="D822" s="297"/>
      <c r="E822" s="297"/>
      <c r="F822" s="297" t="s">
        <v>20</v>
      </c>
      <c r="G822" s="297" t="s">
        <v>3387</v>
      </c>
      <c r="H822" s="298" t="s">
        <v>5923</v>
      </c>
      <c r="I822" s="297">
        <v>5496637283</v>
      </c>
      <c r="J822" s="297" t="s">
        <v>5924</v>
      </c>
      <c r="K822" s="299">
        <v>46094</v>
      </c>
      <c r="L822" s="297" t="s">
        <v>5925</v>
      </c>
      <c r="M822" s="3" t="str">
        <f>IFERROR(INDEX('SINIF GÜNLER'!$A:$C,MATCH('VERİ TABANI'!$D822,'SINIF GÜNLER'!$B:$B,0),MATCH('VERİ TABANI'!$M$1,'SINIF GÜNLER'!$A$1:$C$1,0)),"")</f>
        <v/>
      </c>
      <c r="P822" s="28" t="str">
        <f t="array" ref="P822">IFERROR(SEARCH(ÖĞRETMEN,'VERİ TABANI'!G822,1),"")</f>
        <v/>
      </c>
      <c r="Q822" s="29" t="str">
        <f t="shared" si="25"/>
        <v/>
      </c>
    </row>
    <row r="823" spans="1:17" ht="27" customHeight="1">
      <c r="A823" s="3">
        <f t="shared" si="24"/>
        <v>822</v>
      </c>
      <c r="B823" s="296">
        <v>50344</v>
      </c>
      <c r="C823" s="297" t="s">
        <v>6037</v>
      </c>
      <c r="D823" s="297" t="s">
        <v>5427</v>
      </c>
      <c r="E823" s="297" t="s">
        <v>7518</v>
      </c>
      <c r="F823" s="297" t="s">
        <v>20</v>
      </c>
      <c r="G823" s="297" t="s">
        <v>3387</v>
      </c>
      <c r="H823" s="298" t="s">
        <v>5923</v>
      </c>
      <c r="I823" s="297">
        <v>5496637283</v>
      </c>
      <c r="J823" s="297" t="s">
        <v>5924</v>
      </c>
      <c r="K823" s="299">
        <v>46062</v>
      </c>
      <c r="L823" s="297" t="s">
        <v>5925</v>
      </c>
      <c r="M823" s="3" t="str">
        <f>IFERROR(INDEX('SINIF GÜNLER'!$A:$C,MATCH('VERİ TABANI'!$D823,'SINIF GÜNLER'!$B:$B,0),MATCH('VERİ TABANI'!$M$1,'SINIF GÜNLER'!$A$1:$C$1,0)),"")</f>
        <v/>
      </c>
      <c r="P823" s="28" t="str">
        <f t="array" ref="P823">IFERROR(SEARCH(ÖĞRETMEN,'VERİ TABANI'!G823,1),"")</f>
        <v/>
      </c>
      <c r="Q823" s="29" t="str">
        <f t="shared" si="25"/>
        <v/>
      </c>
    </row>
    <row r="824" spans="1:17" ht="27" customHeight="1">
      <c r="A824" s="3">
        <f t="shared" si="24"/>
        <v>823</v>
      </c>
      <c r="B824" s="296">
        <v>21174</v>
      </c>
      <c r="C824" s="297" t="s">
        <v>6039</v>
      </c>
      <c r="D824" s="297" t="s">
        <v>5364</v>
      </c>
      <c r="E824" s="297" t="s">
        <v>4593</v>
      </c>
      <c r="F824" s="297" t="s">
        <v>20</v>
      </c>
      <c r="G824" s="297" t="s">
        <v>3387</v>
      </c>
      <c r="H824" s="298" t="s">
        <v>5923</v>
      </c>
      <c r="I824" s="297">
        <v>5496637283</v>
      </c>
      <c r="J824" s="297" t="s">
        <v>5924</v>
      </c>
      <c r="K824" s="299">
        <v>46058</v>
      </c>
      <c r="L824" s="297" t="s">
        <v>5925</v>
      </c>
      <c r="M824" s="3" t="str">
        <f>IFERROR(INDEX('SINIF GÜNLER'!$A:$C,MATCH('VERİ TABANI'!$D824,'SINIF GÜNLER'!$B:$B,0),MATCH('VERİ TABANI'!$M$1,'SINIF GÜNLER'!$A$1:$C$1,0)),"")</f>
        <v/>
      </c>
      <c r="P824" s="28" t="str">
        <f t="array" ref="P824">IFERROR(SEARCH(ÖĞRETMEN,'VERİ TABANI'!G824,1),"")</f>
        <v/>
      </c>
      <c r="Q824" s="29" t="str">
        <f t="shared" si="25"/>
        <v/>
      </c>
    </row>
    <row r="825" spans="1:17" ht="27" customHeight="1">
      <c r="A825" s="3">
        <f t="shared" si="24"/>
        <v>824</v>
      </c>
      <c r="B825" s="296">
        <v>41185</v>
      </c>
      <c r="C825" s="297" t="s">
        <v>4141</v>
      </c>
      <c r="D825" s="297" t="s">
        <v>5369</v>
      </c>
      <c r="E825" s="297" t="s">
        <v>3952</v>
      </c>
      <c r="F825" s="297" t="s">
        <v>12</v>
      </c>
      <c r="G825" s="297" t="s">
        <v>3387</v>
      </c>
      <c r="H825" s="298" t="s">
        <v>4142</v>
      </c>
      <c r="I825" s="297">
        <v>5352473122</v>
      </c>
      <c r="J825" s="297" t="s">
        <v>4143</v>
      </c>
      <c r="K825" s="299">
        <v>45545</v>
      </c>
      <c r="L825" s="297" t="s">
        <v>4144</v>
      </c>
      <c r="M825" s="3" t="str">
        <f>IFERROR(INDEX('SINIF GÜNLER'!$A:$C,MATCH('VERİ TABANI'!$D825,'SINIF GÜNLER'!$B:$B,0),MATCH('VERİ TABANI'!$M$1,'SINIF GÜNLER'!$A$1:$C$1,0)),"")</f>
        <v/>
      </c>
      <c r="P825" s="28" t="str">
        <f t="array" ref="P825">IFERROR(SEARCH(ÖĞRETMEN,'VERİ TABANI'!G825,1),"")</f>
        <v/>
      </c>
      <c r="Q825" s="29" t="str">
        <f t="shared" si="25"/>
        <v/>
      </c>
    </row>
    <row r="826" spans="1:17" ht="27" customHeight="1">
      <c r="A826" s="3">
        <f t="shared" si="24"/>
        <v>825</v>
      </c>
      <c r="B826" s="296">
        <v>51191</v>
      </c>
      <c r="C826" s="297" t="s">
        <v>7781</v>
      </c>
      <c r="D826" s="297" t="s">
        <v>5385</v>
      </c>
      <c r="E826" s="297" t="s">
        <v>7572</v>
      </c>
      <c r="F826" s="297" t="s">
        <v>12</v>
      </c>
      <c r="G826" s="297" t="s">
        <v>3387</v>
      </c>
      <c r="H826" s="298" t="s">
        <v>4142</v>
      </c>
      <c r="I826" s="297">
        <v>5352473122</v>
      </c>
      <c r="J826" s="297" t="s">
        <v>4143</v>
      </c>
      <c r="K826" s="299">
        <v>46091</v>
      </c>
      <c r="L826" s="297" t="s">
        <v>4144</v>
      </c>
      <c r="M826" s="3" t="str">
        <f>IFERROR(INDEX('SINIF GÜNLER'!$A:$C,MATCH('VERİ TABANI'!$D826,'SINIF GÜNLER'!$B:$B,0),MATCH('VERİ TABANI'!$M$1,'SINIF GÜNLER'!$A$1:$C$1,0)),"")</f>
        <v/>
      </c>
      <c r="P826" s="28" t="str">
        <f t="array" ref="P826">IFERROR(SEARCH(ÖĞRETMEN,'VERİ TABANI'!G826,1),"")</f>
        <v/>
      </c>
      <c r="Q826" s="29" t="str">
        <f t="shared" si="25"/>
        <v/>
      </c>
    </row>
    <row r="827" spans="1:17" ht="27" customHeight="1">
      <c r="A827" s="3">
        <f t="shared" si="24"/>
        <v>826</v>
      </c>
      <c r="B827" s="296">
        <v>21842</v>
      </c>
      <c r="C827" s="297" t="s">
        <v>2152</v>
      </c>
      <c r="D827" s="297" t="s">
        <v>5364</v>
      </c>
      <c r="E827" s="297" t="s">
        <v>7006</v>
      </c>
      <c r="F827" s="297" t="s">
        <v>20</v>
      </c>
      <c r="G827" s="297" t="s">
        <v>3387</v>
      </c>
      <c r="H827" s="298" t="s">
        <v>1290</v>
      </c>
      <c r="I827" s="297">
        <v>5327797518</v>
      </c>
      <c r="J827" s="297" t="s">
        <v>1291</v>
      </c>
      <c r="K827" s="299">
        <v>45938</v>
      </c>
      <c r="L827" s="297" t="s">
        <v>635</v>
      </c>
      <c r="M827" s="3" t="str">
        <f>IFERROR(INDEX('SINIF GÜNLER'!$A:$C,MATCH('VERİ TABANI'!$D827,'SINIF GÜNLER'!$B:$B,0),MATCH('VERİ TABANI'!$M$1,'SINIF GÜNLER'!$A$1:$C$1,0)),"")</f>
        <v/>
      </c>
      <c r="P827" s="28" t="str">
        <f t="array" ref="P827">IFERROR(SEARCH(ÖĞRETMEN,'VERİ TABANI'!G827,1),"")</f>
        <v/>
      </c>
      <c r="Q827" s="29" t="str">
        <f t="shared" si="25"/>
        <v/>
      </c>
    </row>
    <row r="828" spans="1:17" ht="27" customHeight="1">
      <c r="A828" s="3">
        <f t="shared" si="24"/>
        <v>827</v>
      </c>
      <c r="B828" s="296">
        <v>50561</v>
      </c>
      <c r="C828" s="297" t="s">
        <v>5927</v>
      </c>
      <c r="D828" s="297" t="s">
        <v>5385</v>
      </c>
      <c r="E828" s="297" t="s">
        <v>4592</v>
      </c>
      <c r="F828" s="297" t="s">
        <v>21</v>
      </c>
      <c r="G828" s="297" t="s">
        <v>3387</v>
      </c>
      <c r="H828" s="298" t="s">
        <v>3421</v>
      </c>
      <c r="I828" s="297">
        <v>5519682255</v>
      </c>
      <c r="J828" s="297" t="s">
        <v>3422</v>
      </c>
      <c r="K828" s="299">
        <v>45909</v>
      </c>
      <c r="L828" s="297" t="s">
        <v>3423</v>
      </c>
      <c r="M828" s="3" t="str">
        <f>IFERROR(INDEX('SINIF GÜNLER'!$A:$C,MATCH('VERİ TABANI'!$D828,'SINIF GÜNLER'!$B:$B,0),MATCH('VERİ TABANI'!$M$1,'SINIF GÜNLER'!$A$1:$C$1,0)),"")</f>
        <v/>
      </c>
      <c r="P828" s="28" t="str">
        <f t="array" ref="P828">IFERROR(SEARCH(ÖĞRETMEN,'VERİ TABANI'!G828,1),"")</f>
        <v/>
      </c>
      <c r="Q828" s="29" t="str">
        <f t="shared" si="25"/>
        <v/>
      </c>
    </row>
    <row r="829" spans="1:17" ht="27" customHeight="1">
      <c r="A829" s="3">
        <f t="shared" si="24"/>
        <v>828</v>
      </c>
      <c r="B829" s="296">
        <v>42747</v>
      </c>
      <c r="C829" s="297" t="s">
        <v>4919</v>
      </c>
      <c r="D829" s="297" t="s">
        <v>5384</v>
      </c>
      <c r="E829" s="297" t="s">
        <v>4593</v>
      </c>
      <c r="F829" s="297" t="s">
        <v>21</v>
      </c>
      <c r="G829" s="297" t="s">
        <v>3387</v>
      </c>
      <c r="H829" s="298" t="s">
        <v>3421</v>
      </c>
      <c r="I829" s="297">
        <v>5519682255</v>
      </c>
      <c r="J829" s="297" t="s">
        <v>3422</v>
      </c>
      <c r="K829" s="299">
        <v>45917</v>
      </c>
      <c r="L829" s="297" t="s">
        <v>3423</v>
      </c>
      <c r="M829" s="3" t="str">
        <f>IFERROR(INDEX('SINIF GÜNLER'!$A:$C,MATCH('VERİ TABANI'!$D829,'SINIF GÜNLER'!$B:$B,0),MATCH('VERİ TABANI'!$M$1,'SINIF GÜNLER'!$A$1:$C$1,0)),"")</f>
        <v/>
      </c>
      <c r="P829" s="28" t="str">
        <f t="array" ref="P829">IFERROR(SEARCH(ÖĞRETMEN,'VERİ TABANI'!G829,1),"")</f>
        <v/>
      </c>
      <c r="Q829" s="29" t="str">
        <f t="shared" si="25"/>
        <v/>
      </c>
    </row>
    <row r="830" spans="1:17" ht="27" customHeight="1">
      <c r="A830" s="3">
        <f t="shared" si="24"/>
        <v>829</v>
      </c>
      <c r="B830" s="296">
        <v>30401</v>
      </c>
      <c r="C830" s="297" t="s">
        <v>2334</v>
      </c>
      <c r="D830" s="297" t="s">
        <v>5672</v>
      </c>
      <c r="E830" s="297" t="s">
        <v>7006</v>
      </c>
      <c r="F830" s="297" t="s">
        <v>20</v>
      </c>
      <c r="G830" s="297" t="s">
        <v>3387</v>
      </c>
      <c r="H830" s="298" t="s">
        <v>2335</v>
      </c>
      <c r="I830" s="297">
        <v>5427465927</v>
      </c>
      <c r="J830" s="297" t="s">
        <v>2685</v>
      </c>
      <c r="K830" s="299">
        <v>45170</v>
      </c>
      <c r="L830" s="297" t="s">
        <v>2336</v>
      </c>
      <c r="M830" s="3" t="str">
        <f>IFERROR(INDEX('SINIF GÜNLER'!$A:$C,MATCH('VERİ TABANI'!$D830,'SINIF GÜNLER'!$B:$B,0),MATCH('VERİ TABANI'!$M$1,'SINIF GÜNLER'!$A$1:$C$1,0)),"")</f>
        <v/>
      </c>
      <c r="P830" s="28" t="str">
        <f t="array" ref="P830">IFERROR(SEARCH(ÖĞRETMEN,'VERİ TABANI'!G830,1),"")</f>
        <v/>
      </c>
      <c r="Q830" s="29" t="str">
        <f t="shared" si="25"/>
        <v/>
      </c>
    </row>
    <row r="831" spans="1:17" ht="27" customHeight="1">
      <c r="A831" s="3">
        <f t="shared" si="24"/>
        <v>830</v>
      </c>
      <c r="B831" s="296">
        <v>21408</v>
      </c>
      <c r="C831" s="297" t="s">
        <v>922</v>
      </c>
      <c r="D831" s="297" t="s">
        <v>5364</v>
      </c>
      <c r="E831" s="297" t="s">
        <v>3926</v>
      </c>
      <c r="F831" s="297" t="s">
        <v>20</v>
      </c>
      <c r="G831" s="297" t="s">
        <v>3387</v>
      </c>
      <c r="H831" s="298" t="s">
        <v>2448</v>
      </c>
      <c r="I831" s="297">
        <v>5438112353</v>
      </c>
      <c r="J831" s="297" t="s">
        <v>2449</v>
      </c>
      <c r="K831" s="299">
        <v>45124</v>
      </c>
      <c r="L831" s="297" t="s">
        <v>2450</v>
      </c>
      <c r="M831" s="3" t="str">
        <f>IFERROR(INDEX('SINIF GÜNLER'!$A:$C,MATCH('VERİ TABANI'!$D831,'SINIF GÜNLER'!$B:$B,0),MATCH('VERİ TABANI'!$M$1,'SINIF GÜNLER'!$A$1:$C$1,0)),"")</f>
        <v/>
      </c>
      <c r="P831" s="28" t="str">
        <f t="array" ref="P831">IFERROR(SEARCH(ÖĞRETMEN,'VERİ TABANI'!G831,1),"")</f>
        <v/>
      </c>
      <c r="Q831" s="29" t="str">
        <f t="shared" si="25"/>
        <v/>
      </c>
    </row>
    <row r="832" spans="1:17" ht="27" customHeight="1">
      <c r="A832" s="3">
        <f t="shared" si="24"/>
        <v>831</v>
      </c>
      <c r="B832" s="296">
        <v>20488</v>
      </c>
      <c r="C832" s="297" t="s">
        <v>7091</v>
      </c>
      <c r="D832" s="297" t="s">
        <v>5372</v>
      </c>
      <c r="E832" s="297" t="s">
        <v>7498</v>
      </c>
      <c r="F832" s="297" t="s">
        <v>20</v>
      </c>
      <c r="G832" s="297" t="s">
        <v>3387</v>
      </c>
      <c r="H832" s="298" t="s">
        <v>2448</v>
      </c>
      <c r="I832" s="297">
        <v>5438112353</v>
      </c>
      <c r="J832" s="297" t="s">
        <v>2449</v>
      </c>
      <c r="K832" s="299">
        <v>45964</v>
      </c>
      <c r="L832" s="297" t="s">
        <v>2450</v>
      </c>
      <c r="M832" s="3" t="str">
        <f>IFERROR(INDEX('SINIF GÜNLER'!$A:$C,MATCH('VERİ TABANI'!$D832,'SINIF GÜNLER'!$B:$B,0),MATCH('VERİ TABANI'!$M$1,'SINIF GÜNLER'!$A$1:$C$1,0)),"")</f>
        <v/>
      </c>
      <c r="P832" s="28" t="str">
        <f t="array" ref="P832">IFERROR(SEARCH(ÖĞRETMEN,'VERİ TABANI'!G832,1),"")</f>
        <v/>
      </c>
      <c r="Q832" s="29" t="str">
        <f t="shared" si="25"/>
        <v/>
      </c>
    </row>
    <row r="833" spans="1:17" ht="27" customHeight="1">
      <c r="A833" s="3">
        <f t="shared" si="24"/>
        <v>832</v>
      </c>
      <c r="B833" s="296">
        <v>40916</v>
      </c>
      <c r="C833" s="297" t="s">
        <v>3059</v>
      </c>
      <c r="D833" s="297" t="s">
        <v>5385</v>
      </c>
      <c r="E833" s="297" t="s">
        <v>3926</v>
      </c>
      <c r="F833" s="297" t="s">
        <v>12</v>
      </c>
      <c r="G833" s="297" t="s">
        <v>3387</v>
      </c>
      <c r="H833" s="298" t="s">
        <v>3060</v>
      </c>
      <c r="I833" s="297">
        <v>5526705445</v>
      </c>
      <c r="J833" s="297" t="s">
        <v>3061</v>
      </c>
      <c r="K833" s="299">
        <v>45539</v>
      </c>
      <c r="L833" s="297" t="s">
        <v>2710</v>
      </c>
      <c r="M833" s="3" t="str">
        <f>IFERROR(INDEX('SINIF GÜNLER'!$A:$C,MATCH('VERİ TABANI'!$D833,'SINIF GÜNLER'!$B:$B,0),MATCH('VERİ TABANI'!$M$1,'SINIF GÜNLER'!$A$1:$C$1,0)),"")</f>
        <v/>
      </c>
      <c r="P833" s="28" t="str">
        <f t="array" ref="P833">IFERROR(SEARCH(ÖĞRETMEN,'VERİ TABANI'!G833,1),"")</f>
        <v/>
      </c>
      <c r="Q833" s="29" t="str">
        <f t="shared" si="25"/>
        <v/>
      </c>
    </row>
    <row r="834" spans="1:17" ht="27" customHeight="1">
      <c r="A834" s="3">
        <f t="shared" ref="A834:A897" si="26">IFERROR(IF(B834="","",ROW()-1),"")</f>
        <v>833</v>
      </c>
      <c r="B834" s="296">
        <v>42360</v>
      </c>
      <c r="C834" s="297" t="s">
        <v>825</v>
      </c>
      <c r="D834" s="297" t="s">
        <v>5437</v>
      </c>
      <c r="E834" s="297" t="s">
        <v>3912</v>
      </c>
      <c r="F834" s="297" t="s">
        <v>12</v>
      </c>
      <c r="G834" s="297" t="s">
        <v>3387</v>
      </c>
      <c r="H834" s="298" t="s">
        <v>5142</v>
      </c>
      <c r="I834" s="297">
        <v>5352177010</v>
      </c>
      <c r="J834" s="297" t="s">
        <v>5143</v>
      </c>
      <c r="K834" s="299">
        <v>45904</v>
      </c>
      <c r="L834" s="297" t="s">
        <v>1905</v>
      </c>
      <c r="M834" s="3" t="str">
        <f>IFERROR(INDEX('SINIF GÜNLER'!$A:$C,MATCH('VERİ TABANI'!$D834,'SINIF GÜNLER'!$B:$B,0),MATCH('VERİ TABANI'!$M$1,'SINIF GÜNLER'!$A$1:$C$1,0)),"")</f>
        <v/>
      </c>
      <c r="P834" s="28" t="str">
        <f t="array" ref="P834">IFERROR(SEARCH(ÖĞRETMEN,'VERİ TABANI'!G834,1),"")</f>
        <v/>
      </c>
      <c r="Q834" s="29" t="str">
        <f t="shared" si="25"/>
        <v/>
      </c>
    </row>
    <row r="835" spans="1:17" ht="27" customHeight="1">
      <c r="A835" s="3">
        <f t="shared" si="26"/>
        <v>834</v>
      </c>
      <c r="B835" s="296">
        <v>42361</v>
      </c>
      <c r="C835" s="297" t="s">
        <v>4620</v>
      </c>
      <c r="D835" s="297" t="s">
        <v>5327</v>
      </c>
      <c r="E835" s="297" t="s">
        <v>3968</v>
      </c>
      <c r="F835" s="297" t="s">
        <v>12</v>
      </c>
      <c r="G835" s="297" t="s">
        <v>3387</v>
      </c>
      <c r="H835" s="298" t="s">
        <v>5142</v>
      </c>
      <c r="I835" s="297">
        <v>5352177010</v>
      </c>
      <c r="J835" s="297" t="s">
        <v>5143</v>
      </c>
      <c r="K835" s="299">
        <v>45665</v>
      </c>
      <c r="L835" s="297" t="s">
        <v>1905</v>
      </c>
      <c r="M835" s="3" t="str">
        <f>IFERROR(INDEX('SINIF GÜNLER'!$A:$C,MATCH('VERİ TABANI'!$D835,'SINIF GÜNLER'!$B:$B,0),MATCH('VERİ TABANI'!$M$1,'SINIF GÜNLER'!$A$1:$C$1,0)),"")</f>
        <v/>
      </c>
      <c r="P835" s="28" t="str">
        <f t="array" ref="P835">IFERROR(SEARCH(ÖĞRETMEN,'VERİ TABANI'!G835,1),"")</f>
        <v/>
      </c>
      <c r="Q835" s="29" t="str">
        <f t="shared" si="25"/>
        <v/>
      </c>
    </row>
    <row r="836" spans="1:17" ht="27" customHeight="1">
      <c r="A836" s="3">
        <f t="shared" si="26"/>
        <v>835</v>
      </c>
      <c r="B836" s="296">
        <v>20283</v>
      </c>
      <c r="C836" s="297" t="s">
        <v>5932</v>
      </c>
      <c r="D836" s="297" t="s">
        <v>3208</v>
      </c>
      <c r="E836" s="297" t="s">
        <v>4593</v>
      </c>
      <c r="F836" s="297" t="s">
        <v>12</v>
      </c>
      <c r="G836" s="297" t="s">
        <v>3387</v>
      </c>
      <c r="H836" s="298" t="s">
        <v>5142</v>
      </c>
      <c r="I836" s="297">
        <v>5352177010</v>
      </c>
      <c r="J836" s="297" t="s">
        <v>5143</v>
      </c>
      <c r="K836" s="299">
        <v>45922</v>
      </c>
      <c r="L836" s="297" t="s">
        <v>1905</v>
      </c>
      <c r="M836" s="3" t="str">
        <f>IFERROR(INDEX('SINIF GÜNLER'!$A:$C,MATCH('VERİ TABANI'!$D836,'SINIF GÜNLER'!$B:$B,0),MATCH('VERİ TABANI'!$M$1,'SINIF GÜNLER'!$A$1:$C$1,0)),"")</f>
        <v>PAZARTESİ</v>
      </c>
      <c r="P836" s="28" t="str">
        <f t="array" ref="P836">IFERROR(SEARCH(ÖĞRETMEN,'VERİ TABANI'!G836,1),"")</f>
        <v/>
      </c>
      <c r="Q836" s="29" t="str">
        <f t="shared" si="25"/>
        <v/>
      </c>
    </row>
    <row r="837" spans="1:17" ht="27" customHeight="1">
      <c r="A837" s="3">
        <f t="shared" si="26"/>
        <v>836</v>
      </c>
      <c r="B837" s="296">
        <v>31113</v>
      </c>
      <c r="C837" s="297" t="s">
        <v>4939</v>
      </c>
      <c r="D837" s="297" t="s">
        <v>2956</v>
      </c>
      <c r="E837" s="297" t="s">
        <v>3915</v>
      </c>
      <c r="F837" s="297" t="s">
        <v>12</v>
      </c>
      <c r="G837" s="297" t="s">
        <v>3387</v>
      </c>
      <c r="H837" s="298" t="s">
        <v>5142</v>
      </c>
      <c r="I837" s="297">
        <v>5352177010</v>
      </c>
      <c r="J837" s="297" t="s">
        <v>5143</v>
      </c>
      <c r="K837" s="299">
        <v>45659</v>
      </c>
      <c r="L837" s="297" t="s">
        <v>1905</v>
      </c>
      <c r="M837" s="3" t="str">
        <f>IFERROR(INDEX('SINIF GÜNLER'!$A:$C,MATCH('VERİ TABANI'!$D837,'SINIF GÜNLER'!$B:$B,0),MATCH('VERİ TABANI'!$M$1,'SINIF GÜNLER'!$A$1:$C$1,0)),"")</f>
        <v>PAZARTESİ</v>
      </c>
      <c r="P837" s="28" t="str">
        <f t="array" ref="P837">IFERROR(SEARCH(ÖĞRETMEN,'VERİ TABANI'!G837,1),"")</f>
        <v/>
      </c>
      <c r="Q837" s="29" t="str">
        <f t="shared" si="25"/>
        <v/>
      </c>
    </row>
    <row r="838" spans="1:17" ht="27" customHeight="1">
      <c r="A838" s="3">
        <f t="shared" si="26"/>
        <v>837</v>
      </c>
      <c r="B838" s="296">
        <v>50079</v>
      </c>
      <c r="C838" s="297" t="s">
        <v>5329</v>
      </c>
      <c r="D838" s="297" t="s">
        <v>5330</v>
      </c>
      <c r="E838" s="297" t="s">
        <v>7223</v>
      </c>
      <c r="F838" s="297" t="s">
        <v>12</v>
      </c>
      <c r="G838" s="297" t="s">
        <v>3387</v>
      </c>
      <c r="H838" s="298" t="s">
        <v>5142</v>
      </c>
      <c r="I838" s="297">
        <v>5352177010</v>
      </c>
      <c r="J838" s="297" t="s">
        <v>5143</v>
      </c>
      <c r="K838" s="299">
        <v>46076</v>
      </c>
      <c r="L838" s="297" t="s">
        <v>1905</v>
      </c>
      <c r="M838" s="3" t="str">
        <f>IFERROR(INDEX('SINIF GÜNLER'!$A:$C,MATCH('VERİ TABANI'!$D838,'SINIF GÜNLER'!$B:$B,0),MATCH('VERİ TABANI'!$M$1,'SINIF GÜNLER'!$A$1:$C$1,0)),"")</f>
        <v/>
      </c>
      <c r="P838" s="28" t="str">
        <f t="array" ref="P838">IFERROR(SEARCH(ÖĞRETMEN,'VERİ TABANI'!G838,1),"")</f>
        <v/>
      </c>
      <c r="Q838" s="29" t="str">
        <f t="shared" si="25"/>
        <v/>
      </c>
    </row>
    <row r="839" spans="1:17" ht="27" customHeight="1">
      <c r="A839" s="3">
        <f t="shared" si="26"/>
        <v>838</v>
      </c>
      <c r="B839" s="296">
        <v>50825</v>
      </c>
      <c r="C839" s="297" t="s">
        <v>5933</v>
      </c>
      <c r="D839" s="297" t="s">
        <v>5394</v>
      </c>
      <c r="E839" s="297" t="s">
        <v>7782</v>
      </c>
      <c r="F839" s="297" t="s">
        <v>12</v>
      </c>
      <c r="G839" s="297" t="s">
        <v>3387</v>
      </c>
      <c r="H839" s="298" t="s">
        <v>5142</v>
      </c>
      <c r="I839" s="297">
        <v>5352177010</v>
      </c>
      <c r="J839" s="297" t="s">
        <v>5143</v>
      </c>
      <c r="K839" s="299">
        <v>45931</v>
      </c>
      <c r="L839" s="297" t="s">
        <v>1905</v>
      </c>
      <c r="M839" s="3" t="str">
        <f>IFERROR(INDEX('SINIF GÜNLER'!$A:$C,MATCH('VERİ TABANI'!$D839,'SINIF GÜNLER'!$B:$B,0),MATCH('VERİ TABANI'!$M$1,'SINIF GÜNLER'!$A$1:$C$1,0)),"")</f>
        <v/>
      </c>
      <c r="P839" s="28" t="str">
        <f t="array" ref="P839">IFERROR(SEARCH(ÖĞRETMEN,'VERİ TABANI'!G839,1),"")</f>
        <v/>
      </c>
      <c r="Q839" s="29" t="str">
        <f t="shared" si="25"/>
        <v/>
      </c>
    </row>
    <row r="840" spans="1:17" ht="27" customHeight="1">
      <c r="A840" s="3">
        <f t="shared" si="26"/>
        <v>839</v>
      </c>
      <c r="B840" s="296">
        <v>40375</v>
      </c>
      <c r="C840" s="297" t="s">
        <v>3287</v>
      </c>
      <c r="D840" s="297" t="s">
        <v>5384</v>
      </c>
      <c r="E840" s="297" t="s">
        <v>3924</v>
      </c>
      <c r="F840" s="297" t="s">
        <v>12</v>
      </c>
      <c r="G840" s="297" t="s">
        <v>3387</v>
      </c>
      <c r="H840" s="298" t="s">
        <v>5142</v>
      </c>
      <c r="I840" s="297">
        <v>5352177010</v>
      </c>
      <c r="J840" s="297" t="s">
        <v>5143</v>
      </c>
      <c r="K840" s="299">
        <v>45665</v>
      </c>
      <c r="L840" s="297" t="s">
        <v>1905</v>
      </c>
      <c r="M840" s="3" t="str">
        <f>IFERROR(INDEX('SINIF GÜNLER'!$A:$C,MATCH('VERİ TABANI'!$D840,'SINIF GÜNLER'!$B:$B,0),MATCH('VERİ TABANI'!$M$1,'SINIF GÜNLER'!$A$1:$C$1,0)),"")</f>
        <v/>
      </c>
      <c r="P840" s="28" t="str">
        <f t="array" ref="P840">IFERROR(SEARCH(ÖĞRETMEN,'VERİ TABANI'!G840,1),"")</f>
        <v/>
      </c>
      <c r="Q840" s="29" t="str">
        <f t="shared" ref="Q840:Q903" si="27">IF(P840="","",ROW())</f>
        <v/>
      </c>
    </row>
    <row r="841" spans="1:17" ht="27" customHeight="1">
      <c r="A841" s="3">
        <f t="shared" si="26"/>
        <v>840</v>
      </c>
      <c r="B841" s="296">
        <v>40031</v>
      </c>
      <c r="C841" s="297" t="s">
        <v>3210</v>
      </c>
      <c r="D841" s="297" t="s">
        <v>2956</v>
      </c>
      <c r="E841" s="297" t="s">
        <v>7498</v>
      </c>
      <c r="F841" s="297" t="s">
        <v>12</v>
      </c>
      <c r="G841" s="297" t="s">
        <v>3387</v>
      </c>
      <c r="H841" s="298" t="s">
        <v>1808</v>
      </c>
      <c r="I841" s="297">
        <v>3323427373</v>
      </c>
      <c r="J841" s="297" t="s">
        <v>3211</v>
      </c>
      <c r="K841" s="299">
        <v>45505</v>
      </c>
      <c r="L841" s="297" t="s">
        <v>7783</v>
      </c>
      <c r="M841" s="3" t="str">
        <f>IFERROR(INDEX('SINIF GÜNLER'!$A:$C,MATCH('VERİ TABANI'!$D841,'SINIF GÜNLER'!$B:$B,0),MATCH('VERİ TABANI'!$M$1,'SINIF GÜNLER'!$A$1:$C$1,0)),"")</f>
        <v>PAZARTESİ</v>
      </c>
      <c r="P841" s="28" t="str">
        <f t="array" ref="P841">IFERROR(SEARCH(ÖĞRETMEN,'VERİ TABANI'!G841,1),"")</f>
        <v/>
      </c>
      <c r="Q841" s="29" t="str">
        <f t="shared" si="27"/>
        <v/>
      </c>
    </row>
    <row r="842" spans="1:17" ht="27" customHeight="1">
      <c r="A842" s="3">
        <f t="shared" si="26"/>
        <v>841</v>
      </c>
      <c r="B842" s="296">
        <v>41030</v>
      </c>
      <c r="C842" s="297" t="s">
        <v>3212</v>
      </c>
      <c r="D842" s="297" t="s">
        <v>5369</v>
      </c>
      <c r="E842" s="297" t="s">
        <v>3912</v>
      </c>
      <c r="F842" s="297" t="s">
        <v>20</v>
      </c>
      <c r="G842" s="297" t="s">
        <v>3387</v>
      </c>
      <c r="H842" s="298" t="s">
        <v>1808</v>
      </c>
      <c r="I842" s="297">
        <v>3323427373</v>
      </c>
      <c r="J842" s="297" t="s">
        <v>3211</v>
      </c>
      <c r="K842" s="299">
        <v>45541</v>
      </c>
      <c r="L842" s="297" t="s">
        <v>3213</v>
      </c>
      <c r="M842" s="3" t="str">
        <f>IFERROR(INDEX('SINIF GÜNLER'!$A:$C,MATCH('VERİ TABANI'!$D842,'SINIF GÜNLER'!$B:$B,0),MATCH('VERİ TABANI'!$M$1,'SINIF GÜNLER'!$A$1:$C$1,0)),"")</f>
        <v/>
      </c>
      <c r="P842" s="28" t="str">
        <f t="array" ref="P842">IFERROR(SEARCH(ÖĞRETMEN,'VERİ TABANI'!G842,1),"")</f>
        <v/>
      </c>
      <c r="Q842" s="29" t="str">
        <f t="shared" si="27"/>
        <v/>
      </c>
    </row>
    <row r="843" spans="1:17" ht="27" customHeight="1">
      <c r="A843" s="3">
        <f t="shared" si="26"/>
        <v>842</v>
      </c>
      <c r="B843" s="296">
        <v>42047</v>
      </c>
      <c r="C843" s="297" t="s">
        <v>4148</v>
      </c>
      <c r="D843" s="297" t="s">
        <v>5328</v>
      </c>
      <c r="E843" s="297" t="s">
        <v>7784</v>
      </c>
      <c r="F843" s="297" t="s">
        <v>12</v>
      </c>
      <c r="G843" s="297" t="s">
        <v>3387</v>
      </c>
      <c r="H843" s="298" t="s">
        <v>1808</v>
      </c>
      <c r="I843" s="297">
        <v>3323427373</v>
      </c>
      <c r="J843" s="297" t="s">
        <v>3211</v>
      </c>
      <c r="K843" s="299">
        <v>45568</v>
      </c>
      <c r="L843" s="297" t="s">
        <v>7783</v>
      </c>
      <c r="M843" s="3" t="str">
        <f>IFERROR(INDEX('SINIF GÜNLER'!$A:$C,MATCH('VERİ TABANI'!$D843,'SINIF GÜNLER'!$B:$B,0),MATCH('VERİ TABANI'!$M$1,'SINIF GÜNLER'!$A$1:$C$1,0)),"")</f>
        <v/>
      </c>
      <c r="P843" s="28" t="str">
        <f t="array" ref="P843">IFERROR(SEARCH(ÖĞRETMEN,'VERİ TABANI'!G843,1),"")</f>
        <v/>
      </c>
      <c r="Q843" s="29" t="str">
        <f t="shared" si="27"/>
        <v/>
      </c>
    </row>
    <row r="844" spans="1:17" ht="27" customHeight="1">
      <c r="A844" s="3">
        <f t="shared" si="26"/>
        <v>843</v>
      </c>
      <c r="B844" s="296">
        <v>30245</v>
      </c>
      <c r="C844" s="297" t="s">
        <v>2024</v>
      </c>
      <c r="D844" s="297" t="s">
        <v>5373</v>
      </c>
      <c r="E844" s="297" t="s">
        <v>7190</v>
      </c>
      <c r="F844" s="297" t="s">
        <v>22</v>
      </c>
      <c r="G844" s="297" t="s">
        <v>3387</v>
      </c>
      <c r="H844" s="298" t="s">
        <v>1808</v>
      </c>
      <c r="I844" s="297">
        <v>3323427373</v>
      </c>
      <c r="J844" s="297" t="s">
        <v>3211</v>
      </c>
      <c r="K844" s="299">
        <v>45154</v>
      </c>
      <c r="L844" s="297" t="s">
        <v>1809</v>
      </c>
      <c r="M844" s="3" t="str">
        <f>IFERROR(INDEX('SINIF GÜNLER'!$A:$C,MATCH('VERİ TABANI'!$D844,'SINIF GÜNLER'!$B:$B,0),MATCH('VERİ TABANI'!$M$1,'SINIF GÜNLER'!$A$1:$C$1,0)),"")</f>
        <v/>
      </c>
      <c r="P844" s="28" t="str">
        <f t="array" ref="P844">IFERROR(SEARCH(ÖĞRETMEN,'VERİ TABANI'!G844,1),"")</f>
        <v/>
      </c>
      <c r="Q844" s="29" t="str">
        <f t="shared" si="27"/>
        <v/>
      </c>
    </row>
    <row r="845" spans="1:17" ht="27" customHeight="1">
      <c r="A845" s="3">
        <f t="shared" si="26"/>
        <v>844</v>
      </c>
      <c r="B845" s="296">
        <v>51117</v>
      </c>
      <c r="C845" s="297" t="s">
        <v>7093</v>
      </c>
      <c r="D845" s="297" t="s">
        <v>5392</v>
      </c>
      <c r="E845" s="297" t="s">
        <v>7006</v>
      </c>
      <c r="F845" s="297" t="s">
        <v>20</v>
      </c>
      <c r="G845" s="297" t="s">
        <v>3387</v>
      </c>
      <c r="H845" s="298" t="s">
        <v>1808</v>
      </c>
      <c r="I845" s="297">
        <v>3323427373</v>
      </c>
      <c r="J845" s="297" t="s">
        <v>3211</v>
      </c>
      <c r="K845" s="299">
        <v>45980</v>
      </c>
      <c r="L845" s="297" t="s">
        <v>3213</v>
      </c>
      <c r="M845" s="3" t="str">
        <f>IFERROR(INDEX('SINIF GÜNLER'!$A:$C,MATCH('VERİ TABANI'!$D845,'SINIF GÜNLER'!$B:$B,0),MATCH('VERİ TABANI'!$M$1,'SINIF GÜNLER'!$A$1:$C$1,0)),"")</f>
        <v/>
      </c>
      <c r="P845" s="28" t="str">
        <f t="array" ref="P845">IFERROR(SEARCH(ÖĞRETMEN,'VERİ TABANI'!G845,1),"")</f>
        <v/>
      </c>
      <c r="Q845" s="29" t="str">
        <f t="shared" si="27"/>
        <v/>
      </c>
    </row>
    <row r="846" spans="1:17" ht="27" customHeight="1">
      <c r="A846" s="3">
        <f t="shared" si="26"/>
        <v>845</v>
      </c>
      <c r="B846" s="296">
        <v>42858</v>
      </c>
      <c r="C846" s="297" t="s">
        <v>5042</v>
      </c>
      <c r="D846" s="297" t="s">
        <v>5385</v>
      </c>
      <c r="E846" s="297" t="s">
        <v>3926</v>
      </c>
      <c r="F846" s="297" t="s">
        <v>20</v>
      </c>
      <c r="G846" s="297" t="s">
        <v>3387</v>
      </c>
      <c r="H846" s="298" t="s">
        <v>1874</v>
      </c>
      <c r="I846" s="297">
        <v>5423198950</v>
      </c>
      <c r="J846" s="297" t="s">
        <v>1875</v>
      </c>
      <c r="K846" s="299">
        <v>45650</v>
      </c>
      <c r="L846" s="297" t="s">
        <v>1876</v>
      </c>
      <c r="M846" s="3" t="str">
        <f>IFERROR(INDEX('SINIF GÜNLER'!$A:$C,MATCH('VERİ TABANI'!$D846,'SINIF GÜNLER'!$B:$B,0),MATCH('VERİ TABANI'!$M$1,'SINIF GÜNLER'!$A$1:$C$1,0)),"")</f>
        <v/>
      </c>
      <c r="P846" s="28" t="str">
        <f t="array" ref="P846">IFERROR(SEARCH(ÖĞRETMEN,'VERİ TABANI'!G846,1),"")</f>
        <v/>
      </c>
      <c r="Q846" s="29" t="str">
        <f t="shared" si="27"/>
        <v/>
      </c>
    </row>
    <row r="847" spans="1:17" ht="27" customHeight="1">
      <c r="A847" s="3">
        <f t="shared" si="26"/>
        <v>846</v>
      </c>
      <c r="B847" s="296">
        <v>30326</v>
      </c>
      <c r="C847" s="297" t="s">
        <v>1873</v>
      </c>
      <c r="D847" s="297" t="s">
        <v>5344</v>
      </c>
      <c r="E847" s="297" t="s">
        <v>7785</v>
      </c>
      <c r="F847" s="297" t="s">
        <v>20</v>
      </c>
      <c r="G847" s="297" t="s">
        <v>3387</v>
      </c>
      <c r="H847" s="298" t="s">
        <v>7786</v>
      </c>
      <c r="I847" s="297">
        <v>5423198950</v>
      </c>
      <c r="J847" s="297" t="s">
        <v>7787</v>
      </c>
      <c r="K847" s="299">
        <v>46065</v>
      </c>
      <c r="L847" s="297" t="s">
        <v>1876</v>
      </c>
      <c r="M847" s="3" t="str">
        <f>IFERROR(INDEX('SINIF GÜNLER'!$A:$C,MATCH('VERİ TABANI'!$D847,'SINIF GÜNLER'!$B:$B,0),MATCH('VERİ TABANI'!$M$1,'SINIF GÜNLER'!$A$1:$C$1,0)),"")</f>
        <v/>
      </c>
      <c r="P847" s="28" t="str">
        <f t="array" ref="P847">IFERROR(SEARCH(ÖĞRETMEN,'VERİ TABANI'!G847,1),"")</f>
        <v/>
      </c>
      <c r="Q847" s="29" t="str">
        <f t="shared" si="27"/>
        <v/>
      </c>
    </row>
    <row r="848" spans="1:17" ht="27" customHeight="1">
      <c r="A848" s="3">
        <f t="shared" si="26"/>
        <v>847</v>
      </c>
      <c r="B848" s="296">
        <v>41652</v>
      </c>
      <c r="C848" s="297" t="s">
        <v>4077</v>
      </c>
      <c r="D848" s="297" t="s">
        <v>5328</v>
      </c>
      <c r="E848" s="297" t="s">
        <v>7518</v>
      </c>
      <c r="F848" s="297" t="s">
        <v>20</v>
      </c>
      <c r="G848" s="297" t="s">
        <v>3387</v>
      </c>
      <c r="H848" s="298" t="s">
        <v>7786</v>
      </c>
      <c r="I848" s="297">
        <v>5423198950</v>
      </c>
      <c r="J848" s="297" t="s">
        <v>7787</v>
      </c>
      <c r="K848" s="299">
        <v>46062</v>
      </c>
      <c r="L848" s="297" t="s">
        <v>1876</v>
      </c>
      <c r="M848" s="3" t="str">
        <f>IFERROR(INDEX('SINIF GÜNLER'!$A:$C,MATCH('VERİ TABANI'!$D848,'SINIF GÜNLER'!$B:$B,0),MATCH('VERİ TABANI'!$M$1,'SINIF GÜNLER'!$A$1:$C$1,0)),"")</f>
        <v/>
      </c>
      <c r="P848" s="28" t="str">
        <f t="array" ref="P848">IFERROR(SEARCH(ÖĞRETMEN,'VERİ TABANI'!G848,1),"")</f>
        <v/>
      </c>
      <c r="Q848" s="29" t="str">
        <f t="shared" si="27"/>
        <v/>
      </c>
    </row>
    <row r="849" spans="1:17" ht="27" customHeight="1">
      <c r="A849" s="3">
        <f t="shared" si="26"/>
        <v>848</v>
      </c>
      <c r="B849" s="296">
        <v>41096</v>
      </c>
      <c r="C849" s="297" t="s">
        <v>3357</v>
      </c>
      <c r="D849" s="297" t="s">
        <v>5369</v>
      </c>
      <c r="E849" s="297" t="s">
        <v>4592</v>
      </c>
      <c r="F849" s="297" t="s">
        <v>12</v>
      </c>
      <c r="G849" s="297" t="s">
        <v>3387</v>
      </c>
      <c r="H849" s="298" t="s">
        <v>5934</v>
      </c>
      <c r="I849" s="297">
        <v>5437375093</v>
      </c>
      <c r="J849" s="297" t="s">
        <v>5935</v>
      </c>
      <c r="K849" s="299">
        <v>45911</v>
      </c>
      <c r="L849" s="297" t="s">
        <v>5936</v>
      </c>
      <c r="M849" s="3" t="str">
        <f>IFERROR(INDEX('SINIF GÜNLER'!$A:$C,MATCH('VERİ TABANI'!$D849,'SINIF GÜNLER'!$B:$B,0),MATCH('VERİ TABANI'!$M$1,'SINIF GÜNLER'!$A$1:$C$1,0)),"")</f>
        <v/>
      </c>
      <c r="P849" s="28" t="str">
        <f t="array" ref="P849">IFERROR(SEARCH(ÖĞRETMEN,'VERİ TABANI'!G849,1),"")</f>
        <v/>
      </c>
      <c r="Q849" s="29" t="str">
        <f t="shared" si="27"/>
        <v/>
      </c>
    </row>
    <row r="850" spans="1:17" ht="27" customHeight="1">
      <c r="A850" s="3">
        <f t="shared" si="26"/>
        <v>849</v>
      </c>
      <c r="B850" s="296">
        <v>50493</v>
      </c>
      <c r="C850" s="297" t="s">
        <v>6567</v>
      </c>
      <c r="D850" s="297" t="s">
        <v>5394</v>
      </c>
      <c r="E850" s="297" t="s">
        <v>7507</v>
      </c>
      <c r="F850" s="297" t="s">
        <v>12</v>
      </c>
      <c r="G850" s="297" t="s">
        <v>3387</v>
      </c>
      <c r="H850" s="298" t="s">
        <v>5934</v>
      </c>
      <c r="I850" s="297">
        <v>5437375093</v>
      </c>
      <c r="J850" s="297" t="s">
        <v>5935</v>
      </c>
      <c r="K850" s="299">
        <v>46062</v>
      </c>
      <c r="L850" s="297" t="s">
        <v>5936</v>
      </c>
      <c r="M850" s="3" t="str">
        <f>IFERROR(INDEX('SINIF GÜNLER'!$A:$C,MATCH('VERİ TABANI'!$D850,'SINIF GÜNLER'!$B:$B,0),MATCH('VERİ TABANI'!$M$1,'SINIF GÜNLER'!$A$1:$C$1,0)),"")</f>
        <v/>
      </c>
      <c r="P850" s="28" t="str">
        <f t="array" ref="P850">IFERROR(SEARCH(ÖĞRETMEN,'VERİ TABANI'!G850,1),"")</f>
        <v/>
      </c>
      <c r="Q850" s="29" t="str">
        <f t="shared" si="27"/>
        <v/>
      </c>
    </row>
    <row r="851" spans="1:17" ht="27" customHeight="1">
      <c r="A851" s="3">
        <f t="shared" si="26"/>
        <v>850</v>
      </c>
      <c r="B851" s="296">
        <v>30268</v>
      </c>
      <c r="C851" s="297" t="s">
        <v>5285</v>
      </c>
      <c r="D851" s="297" t="s">
        <v>5336</v>
      </c>
      <c r="E851" s="297" t="s">
        <v>3923</v>
      </c>
      <c r="F851" s="297" t="s">
        <v>12</v>
      </c>
      <c r="G851" s="297" t="s">
        <v>3387</v>
      </c>
      <c r="H851" s="298" t="s">
        <v>2050</v>
      </c>
      <c r="I851" s="297">
        <v>5546591425</v>
      </c>
      <c r="J851" s="297" t="s">
        <v>2051</v>
      </c>
      <c r="K851" s="299">
        <v>45897</v>
      </c>
      <c r="L851" s="297" t="s">
        <v>2052</v>
      </c>
      <c r="M851" s="3" t="str">
        <f>IFERROR(INDEX('SINIF GÜNLER'!$A:$C,MATCH('VERİ TABANI'!$D851,'SINIF GÜNLER'!$B:$B,0),MATCH('VERİ TABANI'!$M$1,'SINIF GÜNLER'!$A$1:$C$1,0)),"")</f>
        <v/>
      </c>
      <c r="P851" s="28" t="str">
        <f t="array" ref="P851">IFERROR(SEARCH(ÖĞRETMEN,'VERİ TABANI'!G851,1),"")</f>
        <v/>
      </c>
      <c r="Q851" s="29" t="str">
        <f t="shared" si="27"/>
        <v/>
      </c>
    </row>
    <row r="852" spans="1:17" ht="27" customHeight="1">
      <c r="A852" s="3">
        <f t="shared" si="26"/>
        <v>851</v>
      </c>
      <c r="B852" s="296">
        <v>50959</v>
      </c>
      <c r="C852" s="297" t="s">
        <v>5937</v>
      </c>
      <c r="D852" s="297" t="s">
        <v>5352</v>
      </c>
      <c r="E852" s="297" t="s">
        <v>4592</v>
      </c>
      <c r="F852" s="297" t="s">
        <v>12</v>
      </c>
      <c r="G852" s="297" t="s">
        <v>3387</v>
      </c>
      <c r="H852" s="298" t="s">
        <v>2383</v>
      </c>
      <c r="I852" s="297">
        <v>5346682901</v>
      </c>
      <c r="J852" s="297" t="s">
        <v>2384</v>
      </c>
      <c r="K852" s="299">
        <v>45946</v>
      </c>
      <c r="L852" s="297" t="s">
        <v>2385</v>
      </c>
      <c r="M852" s="3" t="str">
        <f>IFERROR(INDEX('SINIF GÜNLER'!$A:$C,MATCH('VERİ TABANI'!$D852,'SINIF GÜNLER'!$B:$B,0),MATCH('VERİ TABANI'!$M$1,'SINIF GÜNLER'!$A$1:$C$1,0)),"")</f>
        <v/>
      </c>
      <c r="P852" s="28" t="str">
        <f t="array" ref="P852">IFERROR(SEARCH(ÖĞRETMEN,'VERİ TABANI'!G852,1),"")</f>
        <v/>
      </c>
      <c r="Q852" s="29" t="str">
        <f t="shared" si="27"/>
        <v/>
      </c>
    </row>
    <row r="853" spans="1:17" ht="27" customHeight="1">
      <c r="A853" s="3">
        <f t="shared" si="26"/>
        <v>852</v>
      </c>
      <c r="B853" s="296">
        <v>40130</v>
      </c>
      <c r="C853" s="297" t="s">
        <v>5938</v>
      </c>
      <c r="D853" s="297" t="s">
        <v>5409</v>
      </c>
      <c r="E853" s="297" t="s">
        <v>3915</v>
      </c>
      <c r="F853" s="297" t="s">
        <v>12</v>
      </c>
      <c r="G853" s="297" t="s">
        <v>3387</v>
      </c>
      <c r="H853" s="298" t="s">
        <v>1097</v>
      </c>
      <c r="I853" s="297">
        <v>5065070840</v>
      </c>
      <c r="J853" s="297" t="s">
        <v>1098</v>
      </c>
      <c r="K853" s="299">
        <v>45890</v>
      </c>
      <c r="L853" s="297" t="s">
        <v>709</v>
      </c>
      <c r="M853" s="3" t="str">
        <f>IFERROR(INDEX('SINIF GÜNLER'!$A:$C,MATCH('VERİ TABANI'!$D853,'SINIF GÜNLER'!$B:$B,0),MATCH('VERİ TABANI'!$M$1,'SINIF GÜNLER'!$A$1:$C$1,0)),"")</f>
        <v/>
      </c>
      <c r="P853" s="28" t="str">
        <f t="array" ref="P853">IFERROR(SEARCH(ÖĞRETMEN,'VERİ TABANI'!G853,1),"")</f>
        <v/>
      </c>
      <c r="Q853" s="29" t="str">
        <f t="shared" si="27"/>
        <v/>
      </c>
    </row>
    <row r="854" spans="1:17" ht="27" customHeight="1">
      <c r="A854" s="3">
        <f t="shared" si="26"/>
        <v>853</v>
      </c>
      <c r="B854" s="296">
        <v>42366</v>
      </c>
      <c r="C854" s="297" t="s">
        <v>4616</v>
      </c>
      <c r="D854" s="297" t="s">
        <v>5371</v>
      </c>
      <c r="E854" s="297" t="s">
        <v>4593</v>
      </c>
      <c r="F854" s="297" t="s">
        <v>12</v>
      </c>
      <c r="G854" s="297" t="s">
        <v>3387</v>
      </c>
      <c r="H854" s="298" t="s">
        <v>1097</v>
      </c>
      <c r="I854" s="297">
        <v>5065070840</v>
      </c>
      <c r="J854" s="297" t="s">
        <v>1098</v>
      </c>
      <c r="K854" s="299">
        <v>45590</v>
      </c>
      <c r="L854" s="297" t="s">
        <v>709</v>
      </c>
      <c r="M854" s="3" t="str">
        <f>IFERROR(INDEX('SINIF GÜNLER'!$A:$C,MATCH('VERİ TABANI'!$D854,'SINIF GÜNLER'!$B:$B,0),MATCH('VERİ TABANI'!$M$1,'SINIF GÜNLER'!$A$1:$C$1,0)),"")</f>
        <v/>
      </c>
      <c r="P854" s="28" t="str">
        <f t="array" ref="P854">IFERROR(SEARCH(ÖĞRETMEN,'VERİ TABANI'!G854,1),"")</f>
        <v/>
      </c>
      <c r="Q854" s="29" t="str">
        <f t="shared" si="27"/>
        <v/>
      </c>
    </row>
    <row r="855" spans="1:17" ht="27" customHeight="1">
      <c r="A855" s="3">
        <f t="shared" si="26"/>
        <v>854</v>
      </c>
      <c r="B855" s="296">
        <v>21800</v>
      </c>
      <c r="C855" s="297" t="s">
        <v>6342</v>
      </c>
      <c r="D855" s="297" t="s">
        <v>5338</v>
      </c>
      <c r="E855" s="297" t="s">
        <v>7572</v>
      </c>
      <c r="F855" s="297" t="s">
        <v>12</v>
      </c>
      <c r="G855" s="297" t="s">
        <v>3387</v>
      </c>
      <c r="H855" s="298" t="s">
        <v>1097</v>
      </c>
      <c r="I855" s="297">
        <v>5065070840</v>
      </c>
      <c r="J855" s="297" t="s">
        <v>1098</v>
      </c>
      <c r="K855" s="299">
        <v>46049</v>
      </c>
      <c r="L855" s="297" t="s">
        <v>709</v>
      </c>
      <c r="M855" s="3" t="str">
        <f>IFERROR(INDEX('SINIF GÜNLER'!$A:$C,MATCH('VERİ TABANI'!$D855,'SINIF GÜNLER'!$B:$B,0),MATCH('VERİ TABANI'!$M$1,'SINIF GÜNLER'!$A$1:$C$1,0)),"")</f>
        <v/>
      </c>
      <c r="P855" s="28" t="str">
        <f t="array" ref="P855">IFERROR(SEARCH(ÖĞRETMEN,'VERİ TABANI'!G855,1),"")</f>
        <v/>
      </c>
      <c r="Q855" s="29" t="str">
        <f t="shared" si="27"/>
        <v/>
      </c>
    </row>
    <row r="856" spans="1:17" ht="27" customHeight="1">
      <c r="A856" s="3">
        <f t="shared" si="26"/>
        <v>855</v>
      </c>
      <c r="B856" s="296">
        <v>30559</v>
      </c>
      <c r="C856" s="297" t="s">
        <v>1916</v>
      </c>
      <c r="D856" s="297" t="s">
        <v>5357</v>
      </c>
      <c r="E856" s="297" t="s">
        <v>4593</v>
      </c>
      <c r="F856" s="297" t="s">
        <v>20</v>
      </c>
      <c r="G856" s="297" t="s">
        <v>3387</v>
      </c>
      <c r="H856" s="298" t="s">
        <v>1097</v>
      </c>
      <c r="I856" s="297">
        <v>5065070840</v>
      </c>
      <c r="J856" s="297" t="s">
        <v>1098</v>
      </c>
      <c r="K856" s="299">
        <v>45505</v>
      </c>
      <c r="L856" s="297" t="s">
        <v>3372</v>
      </c>
      <c r="M856" s="3" t="str">
        <f>IFERROR(INDEX('SINIF GÜNLER'!$A:$C,MATCH('VERİ TABANI'!$D856,'SINIF GÜNLER'!$B:$B,0),MATCH('VERİ TABANI'!$M$1,'SINIF GÜNLER'!$A$1:$C$1,0)),"")</f>
        <v/>
      </c>
      <c r="P856" s="28" t="str">
        <f t="array" ref="P856">IFERROR(SEARCH(ÖĞRETMEN,'VERİ TABANI'!G856,1),"")</f>
        <v/>
      </c>
      <c r="Q856" s="29" t="str">
        <f t="shared" si="27"/>
        <v/>
      </c>
    </row>
    <row r="857" spans="1:17" ht="27" customHeight="1">
      <c r="A857" s="3">
        <f t="shared" si="26"/>
        <v>856</v>
      </c>
      <c r="B857" s="296">
        <v>42538</v>
      </c>
      <c r="C857" s="297" t="s">
        <v>4820</v>
      </c>
      <c r="D857" s="297" t="s">
        <v>5328</v>
      </c>
      <c r="E857" s="297" t="s">
        <v>3915</v>
      </c>
      <c r="F857" s="297" t="s">
        <v>12</v>
      </c>
      <c r="G857" s="297" t="s">
        <v>3387</v>
      </c>
      <c r="H857" s="298" t="s">
        <v>1097</v>
      </c>
      <c r="I857" s="297">
        <v>5065070840</v>
      </c>
      <c r="J857" s="297" t="s">
        <v>1098</v>
      </c>
      <c r="K857" s="299">
        <v>45615</v>
      </c>
      <c r="L857" s="297" t="s">
        <v>709</v>
      </c>
      <c r="M857" s="3" t="str">
        <f>IFERROR(INDEX('SINIF GÜNLER'!$A:$C,MATCH('VERİ TABANI'!$D857,'SINIF GÜNLER'!$B:$B,0),MATCH('VERİ TABANI'!$M$1,'SINIF GÜNLER'!$A$1:$C$1,0)),"")</f>
        <v/>
      </c>
      <c r="P857" s="28" t="str">
        <f t="array" ref="P857">IFERROR(SEARCH(ÖĞRETMEN,'VERİ TABANI'!G857,1),"")</f>
        <v/>
      </c>
      <c r="Q857" s="29" t="str">
        <f t="shared" si="27"/>
        <v/>
      </c>
    </row>
    <row r="858" spans="1:17" ht="27" customHeight="1">
      <c r="A858" s="3">
        <f t="shared" si="26"/>
        <v>857</v>
      </c>
      <c r="B858" s="296">
        <v>40305</v>
      </c>
      <c r="C858" s="297" t="s">
        <v>4940</v>
      </c>
      <c r="D858" s="297" t="s">
        <v>5338</v>
      </c>
      <c r="E858" s="297" t="s">
        <v>4593</v>
      </c>
      <c r="F858" s="297" t="s">
        <v>12</v>
      </c>
      <c r="G858" s="297" t="s">
        <v>3387</v>
      </c>
      <c r="H858" s="298" t="s">
        <v>5144</v>
      </c>
      <c r="I858" s="297">
        <v>5492731995</v>
      </c>
      <c r="J858" s="297" t="s">
        <v>5145</v>
      </c>
      <c r="K858" s="299">
        <v>45660</v>
      </c>
      <c r="L858" s="297" t="s">
        <v>5146</v>
      </c>
      <c r="M858" s="3" t="str">
        <f>IFERROR(INDEX('SINIF GÜNLER'!$A:$C,MATCH('VERİ TABANI'!$D858,'SINIF GÜNLER'!$B:$B,0),MATCH('VERİ TABANI'!$M$1,'SINIF GÜNLER'!$A$1:$C$1,0)),"")</f>
        <v/>
      </c>
      <c r="P858" s="28" t="str">
        <f t="array" ref="P858">IFERROR(SEARCH(ÖĞRETMEN,'VERİ TABANI'!G858,1),"")</f>
        <v/>
      </c>
      <c r="Q858" s="29" t="str">
        <f t="shared" si="27"/>
        <v/>
      </c>
    </row>
    <row r="859" spans="1:17" ht="27" customHeight="1">
      <c r="A859" s="3">
        <f t="shared" si="26"/>
        <v>858</v>
      </c>
      <c r="B859" s="296">
        <v>1315</v>
      </c>
      <c r="C859" s="297" t="s">
        <v>3574</v>
      </c>
      <c r="D859" s="297" t="s">
        <v>3208</v>
      </c>
      <c r="E859" s="297" t="s">
        <v>7405</v>
      </c>
      <c r="F859" s="297" t="s">
        <v>12</v>
      </c>
      <c r="G859" s="297" t="s">
        <v>3387</v>
      </c>
      <c r="H859" s="298" t="s">
        <v>1687</v>
      </c>
      <c r="I859" s="297">
        <v>5302665999</v>
      </c>
      <c r="J859" s="297" t="s">
        <v>1688</v>
      </c>
      <c r="K859" s="299">
        <v>45533</v>
      </c>
      <c r="L859" s="297" t="s">
        <v>1689</v>
      </c>
      <c r="M859" s="3" t="str">
        <f>IFERROR(INDEX('SINIF GÜNLER'!$A:$C,MATCH('VERİ TABANI'!$D859,'SINIF GÜNLER'!$B:$B,0),MATCH('VERİ TABANI'!$M$1,'SINIF GÜNLER'!$A$1:$C$1,0)),"")</f>
        <v>PAZARTESİ</v>
      </c>
      <c r="P859" s="28" t="str">
        <f t="array" ref="P859">IFERROR(SEARCH(ÖĞRETMEN,'VERİ TABANI'!G859,1),"")</f>
        <v/>
      </c>
      <c r="Q859" s="29" t="str">
        <f t="shared" si="27"/>
        <v/>
      </c>
    </row>
    <row r="860" spans="1:17" ht="27" customHeight="1">
      <c r="A860" s="3">
        <f t="shared" si="26"/>
        <v>859</v>
      </c>
      <c r="B860" s="296">
        <v>50566</v>
      </c>
      <c r="C860" s="297" t="s">
        <v>5939</v>
      </c>
      <c r="D860" s="297" t="s">
        <v>5365</v>
      </c>
      <c r="E860" s="297" t="s">
        <v>7010</v>
      </c>
      <c r="F860" s="297" t="s">
        <v>12</v>
      </c>
      <c r="G860" s="297" t="s">
        <v>3387</v>
      </c>
      <c r="H860" s="298" t="s">
        <v>7788</v>
      </c>
      <c r="I860" s="297">
        <v>5419501907</v>
      </c>
      <c r="J860" s="297" t="s">
        <v>7789</v>
      </c>
      <c r="K860" s="299">
        <v>46001</v>
      </c>
      <c r="L860" s="297" t="s">
        <v>7790</v>
      </c>
      <c r="M860" s="3" t="str">
        <f>IFERROR(INDEX('SINIF GÜNLER'!$A:$C,MATCH('VERİ TABANI'!$D860,'SINIF GÜNLER'!$B:$B,0),MATCH('VERİ TABANI'!$M$1,'SINIF GÜNLER'!$A$1:$C$1,0)),"")</f>
        <v/>
      </c>
      <c r="P860" s="28" t="str">
        <f t="array" ref="P860">IFERROR(SEARCH(ÖĞRETMEN,'VERİ TABANI'!G860,1),"")</f>
        <v/>
      </c>
      <c r="Q860" s="29" t="str">
        <f t="shared" si="27"/>
        <v/>
      </c>
    </row>
    <row r="861" spans="1:17" ht="27" customHeight="1">
      <c r="A861" s="3">
        <f t="shared" si="26"/>
        <v>860</v>
      </c>
      <c r="B861" s="296">
        <v>50656</v>
      </c>
      <c r="C861" s="297" t="s">
        <v>5940</v>
      </c>
      <c r="D861" s="297" t="s">
        <v>5330</v>
      </c>
      <c r="E861" s="297" t="s">
        <v>7791</v>
      </c>
      <c r="F861" s="297" t="s">
        <v>12</v>
      </c>
      <c r="G861" s="297" t="s">
        <v>3387</v>
      </c>
      <c r="H861" s="298" t="s">
        <v>7788</v>
      </c>
      <c r="I861" s="297">
        <v>5419501907</v>
      </c>
      <c r="J861" s="297" t="s">
        <v>7789</v>
      </c>
      <c r="K861" s="299">
        <v>46028</v>
      </c>
      <c r="L861" s="297" t="s">
        <v>7790</v>
      </c>
      <c r="M861" s="3" t="str">
        <f>IFERROR(INDEX('SINIF GÜNLER'!$A:$C,MATCH('VERİ TABANI'!$D861,'SINIF GÜNLER'!$B:$B,0),MATCH('VERİ TABANI'!$M$1,'SINIF GÜNLER'!$A$1:$C$1,0)),"")</f>
        <v/>
      </c>
      <c r="P861" s="28" t="str">
        <f t="array" ref="P861">IFERROR(SEARCH(ÖĞRETMEN,'VERİ TABANI'!G861,1),"")</f>
        <v/>
      </c>
      <c r="Q861" s="29" t="str">
        <f t="shared" si="27"/>
        <v/>
      </c>
    </row>
    <row r="862" spans="1:17" ht="27" customHeight="1">
      <c r="A862" s="3">
        <f t="shared" si="26"/>
        <v>861</v>
      </c>
      <c r="B862" s="296">
        <v>51240</v>
      </c>
      <c r="C862" s="297" t="s">
        <v>7792</v>
      </c>
      <c r="D862" s="297" t="s">
        <v>5324</v>
      </c>
      <c r="E862" s="297" t="s">
        <v>3912</v>
      </c>
      <c r="F862" s="297" t="s">
        <v>1821</v>
      </c>
      <c r="G862" s="297" t="s">
        <v>3387</v>
      </c>
      <c r="H862" s="298" t="s">
        <v>7788</v>
      </c>
      <c r="I862" s="297">
        <v>5419501907</v>
      </c>
      <c r="J862" s="297" t="s">
        <v>7789</v>
      </c>
      <c r="K862" s="299">
        <v>46006</v>
      </c>
      <c r="L862" s="297" t="s">
        <v>7790</v>
      </c>
      <c r="M862" s="3" t="str">
        <f>IFERROR(INDEX('SINIF GÜNLER'!$A:$C,MATCH('VERİ TABANI'!$D862,'SINIF GÜNLER'!$B:$B,0),MATCH('VERİ TABANI'!$M$1,'SINIF GÜNLER'!$A$1:$C$1,0)),"")</f>
        <v/>
      </c>
      <c r="P862" s="28" t="str">
        <f t="array" ref="P862">IFERROR(SEARCH(ÖĞRETMEN,'VERİ TABANI'!G862,1),"")</f>
        <v/>
      </c>
      <c r="Q862" s="29" t="str">
        <f t="shared" si="27"/>
        <v/>
      </c>
    </row>
    <row r="863" spans="1:17" ht="27" customHeight="1">
      <c r="A863" s="3">
        <f t="shared" si="26"/>
        <v>862</v>
      </c>
      <c r="B863" s="296">
        <v>20431</v>
      </c>
      <c r="C863" s="297" t="s">
        <v>4617</v>
      </c>
      <c r="D863" s="297" t="s">
        <v>7463</v>
      </c>
      <c r="E863" s="297" t="s">
        <v>7006</v>
      </c>
      <c r="F863" s="297" t="s">
        <v>1821</v>
      </c>
      <c r="G863" s="297" t="s">
        <v>3387</v>
      </c>
      <c r="H863" s="298" t="s">
        <v>4618</v>
      </c>
      <c r="I863" s="297">
        <v>5346706510</v>
      </c>
      <c r="J863" s="297" t="s">
        <v>4619</v>
      </c>
      <c r="K863" s="299">
        <v>45587</v>
      </c>
      <c r="L863" s="297" t="s">
        <v>765</v>
      </c>
      <c r="M863" s="3" t="str">
        <f>IFERROR(INDEX('SINIF GÜNLER'!$A:$C,MATCH('VERİ TABANI'!$D863,'SINIF GÜNLER'!$B:$B,0),MATCH('VERİ TABANI'!$M$1,'SINIF GÜNLER'!$A$1:$C$1,0)),"")</f>
        <v/>
      </c>
      <c r="P863" s="28" t="str">
        <f t="array" ref="P863">IFERROR(SEARCH(ÖĞRETMEN,'VERİ TABANI'!G863,1),"")</f>
        <v/>
      </c>
      <c r="Q863" s="29" t="str">
        <f t="shared" si="27"/>
        <v/>
      </c>
    </row>
    <row r="864" spans="1:17" ht="27" customHeight="1">
      <c r="A864" s="3">
        <f t="shared" si="26"/>
        <v>863</v>
      </c>
      <c r="B864" s="296">
        <v>41000</v>
      </c>
      <c r="C864" s="297" t="s">
        <v>3078</v>
      </c>
      <c r="D864" s="297" t="s">
        <v>5362</v>
      </c>
      <c r="E864" s="297" t="s">
        <v>4593</v>
      </c>
      <c r="F864" s="297" t="s">
        <v>1821</v>
      </c>
      <c r="G864" s="297" t="s">
        <v>3387</v>
      </c>
      <c r="H864" s="298" t="s">
        <v>1496</v>
      </c>
      <c r="I864" s="297">
        <v>5533828294</v>
      </c>
      <c r="J864" s="297" t="s">
        <v>1497</v>
      </c>
      <c r="K864" s="299">
        <v>45541</v>
      </c>
      <c r="L864" s="297" t="s">
        <v>784</v>
      </c>
      <c r="M864" s="3" t="str">
        <f>IFERROR(INDEX('SINIF GÜNLER'!$A:$C,MATCH('VERİ TABANI'!$D864,'SINIF GÜNLER'!$B:$B,0),MATCH('VERİ TABANI'!$M$1,'SINIF GÜNLER'!$A$1:$C$1,0)),"")</f>
        <v/>
      </c>
      <c r="P864" s="28" t="str">
        <f t="array" ref="P864">IFERROR(SEARCH(ÖĞRETMEN,'VERİ TABANI'!G864,1),"")</f>
        <v/>
      </c>
      <c r="Q864" s="29" t="str">
        <f t="shared" si="27"/>
        <v/>
      </c>
    </row>
    <row r="865" spans="1:17" ht="27" customHeight="1">
      <c r="A865" s="3">
        <f t="shared" si="26"/>
        <v>864</v>
      </c>
      <c r="B865" s="296">
        <v>21864</v>
      </c>
      <c r="C865" s="297" t="s">
        <v>2419</v>
      </c>
      <c r="D865" s="297" t="s">
        <v>7463</v>
      </c>
      <c r="E865" s="297" t="s">
        <v>7354</v>
      </c>
      <c r="F865" s="297" t="s">
        <v>1821</v>
      </c>
      <c r="G865" s="297" t="s">
        <v>3387</v>
      </c>
      <c r="H865" s="298" t="s">
        <v>1496</v>
      </c>
      <c r="I865" s="297">
        <v>5533828294</v>
      </c>
      <c r="J865" s="297" t="s">
        <v>1497</v>
      </c>
      <c r="K865" s="299">
        <v>45189</v>
      </c>
      <c r="L865" s="297" t="s">
        <v>784</v>
      </c>
      <c r="M865" s="3" t="str">
        <f>IFERROR(INDEX('SINIF GÜNLER'!$A:$C,MATCH('VERİ TABANI'!$D865,'SINIF GÜNLER'!$B:$B,0),MATCH('VERİ TABANI'!$M$1,'SINIF GÜNLER'!$A$1:$C$1,0)),"")</f>
        <v/>
      </c>
      <c r="P865" s="28" t="str">
        <f t="array" ref="P865">IFERROR(SEARCH(ÖĞRETMEN,'VERİ TABANI'!G865,1),"")</f>
        <v/>
      </c>
      <c r="Q865" s="29" t="str">
        <f t="shared" si="27"/>
        <v/>
      </c>
    </row>
    <row r="866" spans="1:17" ht="27" customHeight="1">
      <c r="A866" s="3">
        <f t="shared" si="26"/>
        <v>865</v>
      </c>
      <c r="B866" s="296">
        <v>21760</v>
      </c>
      <c r="C866" s="297" t="s">
        <v>2117</v>
      </c>
      <c r="D866" s="297" t="s">
        <v>5350</v>
      </c>
      <c r="E866" s="297" t="s">
        <v>5316</v>
      </c>
      <c r="F866" s="297" t="s">
        <v>12</v>
      </c>
      <c r="G866" s="297" t="s">
        <v>3387</v>
      </c>
      <c r="H866" s="298" t="s">
        <v>2118</v>
      </c>
      <c r="I866" s="297">
        <v>5061352159</v>
      </c>
      <c r="J866" s="297" t="s">
        <v>2119</v>
      </c>
      <c r="K866" s="299">
        <v>45176</v>
      </c>
      <c r="L866" s="297" t="s">
        <v>2120</v>
      </c>
      <c r="M866" s="3" t="str">
        <f>IFERROR(INDEX('SINIF GÜNLER'!$A:$C,MATCH('VERİ TABANI'!$D866,'SINIF GÜNLER'!$B:$B,0),MATCH('VERİ TABANI'!$M$1,'SINIF GÜNLER'!$A$1:$C$1,0)),"")</f>
        <v/>
      </c>
      <c r="P866" s="28" t="str">
        <f t="array" ref="P866">IFERROR(SEARCH(ÖĞRETMEN,'VERİ TABANI'!G866,1),"")</f>
        <v/>
      </c>
      <c r="Q866" s="29" t="str">
        <f t="shared" si="27"/>
        <v/>
      </c>
    </row>
    <row r="867" spans="1:17" ht="27" customHeight="1">
      <c r="A867" s="3">
        <f t="shared" si="26"/>
        <v>866</v>
      </c>
      <c r="B867" s="296">
        <v>51217</v>
      </c>
      <c r="C867" s="297" t="s">
        <v>7793</v>
      </c>
      <c r="D867" s="297" t="s">
        <v>7484</v>
      </c>
      <c r="E867" s="297" t="s">
        <v>3923</v>
      </c>
      <c r="F867" s="297" t="s">
        <v>12</v>
      </c>
      <c r="G867" s="297" t="s">
        <v>3387</v>
      </c>
      <c r="H867" s="298" t="s">
        <v>7794</v>
      </c>
      <c r="I867" s="297">
        <v>5542294705</v>
      </c>
      <c r="J867" s="297" t="s">
        <v>7795</v>
      </c>
      <c r="K867" s="299">
        <v>46003</v>
      </c>
      <c r="L867" s="297" t="s">
        <v>7796</v>
      </c>
      <c r="M867" s="3" t="str">
        <f>IFERROR(INDEX('SINIF GÜNLER'!$A:$C,MATCH('VERİ TABANI'!$D867,'SINIF GÜNLER'!$B:$B,0),MATCH('VERİ TABANI'!$M$1,'SINIF GÜNLER'!$A$1:$C$1,0)),"")</f>
        <v/>
      </c>
      <c r="P867" s="28" t="str">
        <f t="array" ref="P867">IFERROR(SEARCH(ÖĞRETMEN,'VERİ TABANI'!G867,1),"")</f>
        <v/>
      </c>
      <c r="Q867" s="29" t="str">
        <f t="shared" si="27"/>
        <v/>
      </c>
    </row>
    <row r="868" spans="1:17" ht="27" customHeight="1">
      <c r="A868" s="3">
        <f t="shared" si="26"/>
        <v>867</v>
      </c>
      <c r="B868" s="296">
        <v>41743</v>
      </c>
      <c r="C868" s="297" t="s">
        <v>4978</v>
      </c>
      <c r="D868" s="297" t="s">
        <v>5365</v>
      </c>
      <c r="E868" s="297" t="s">
        <v>3912</v>
      </c>
      <c r="F868" s="297" t="s">
        <v>21</v>
      </c>
      <c r="G868" s="297" t="s">
        <v>3387</v>
      </c>
      <c r="H868" s="298" t="s">
        <v>7797</v>
      </c>
      <c r="I868" s="297">
        <v>5053663212</v>
      </c>
      <c r="J868" s="297" t="s">
        <v>7798</v>
      </c>
      <c r="K868" s="299">
        <v>46087</v>
      </c>
      <c r="L868" s="297" t="s">
        <v>7799</v>
      </c>
      <c r="M868" s="3" t="str">
        <f>IFERROR(INDEX('SINIF GÜNLER'!$A:$C,MATCH('VERİ TABANI'!$D868,'SINIF GÜNLER'!$B:$B,0),MATCH('VERİ TABANI'!$M$1,'SINIF GÜNLER'!$A$1:$C$1,0)),"")</f>
        <v/>
      </c>
      <c r="P868" s="28" t="str">
        <f t="array" ref="P868">IFERROR(SEARCH(ÖĞRETMEN,'VERİ TABANI'!G868,1),"")</f>
        <v/>
      </c>
      <c r="Q868" s="29" t="str">
        <f t="shared" si="27"/>
        <v/>
      </c>
    </row>
    <row r="869" spans="1:17" ht="27" customHeight="1">
      <c r="A869" s="3">
        <f t="shared" si="26"/>
        <v>868</v>
      </c>
      <c r="B869" s="296">
        <v>30177</v>
      </c>
      <c r="C869" s="297" t="s">
        <v>2372</v>
      </c>
      <c r="D869" s="297" t="s">
        <v>5346</v>
      </c>
      <c r="E869" s="297" t="s">
        <v>3924</v>
      </c>
      <c r="F869" s="297" t="s">
        <v>12</v>
      </c>
      <c r="G869" s="297" t="s">
        <v>3387</v>
      </c>
      <c r="H869" s="298" t="s">
        <v>2373</v>
      </c>
      <c r="I869" s="297">
        <v>5069757328</v>
      </c>
      <c r="J869" s="297" t="s">
        <v>2374</v>
      </c>
      <c r="K869" s="299">
        <v>45142</v>
      </c>
      <c r="L869" s="297" t="s">
        <v>2375</v>
      </c>
      <c r="M869" s="3" t="str">
        <f>IFERROR(INDEX('SINIF GÜNLER'!$A:$C,MATCH('VERİ TABANI'!$D869,'SINIF GÜNLER'!$B:$B,0),MATCH('VERİ TABANI'!$M$1,'SINIF GÜNLER'!$A$1:$C$1,0)),"")</f>
        <v/>
      </c>
      <c r="P869" s="28" t="str">
        <f t="array" ref="P869">IFERROR(SEARCH(ÖĞRETMEN,'VERİ TABANI'!G869,1),"")</f>
        <v/>
      </c>
      <c r="Q869" s="29" t="str">
        <f t="shared" si="27"/>
        <v/>
      </c>
    </row>
    <row r="870" spans="1:17" ht="27" customHeight="1">
      <c r="A870" s="3">
        <f t="shared" si="26"/>
        <v>869</v>
      </c>
      <c r="B870" s="296">
        <v>51307</v>
      </c>
      <c r="C870" s="297" t="s">
        <v>7800</v>
      </c>
      <c r="D870" s="297" t="s">
        <v>5394</v>
      </c>
      <c r="E870" s="297" t="s">
        <v>3968</v>
      </c>
      <c r="F870" s="297" t="s">
        <v>12</v>
      </c>
      <c r="G870" s="297" t="s">
        <v>3387</v>
      </c>
      <c r="H870" s="298" t="s">
        <v>2570</v>
      </c>
      <c r="I870" s="297">
        <v>5383330260</v>
      </c>
      <c r="J870" s="297" t="s">
        <v>3234</v>
      </c>
      <c r="K870" s="299">
        <v>46021</v>
      </c>
      <c r="L870" s="297" t="s">
        <v>2571</v>
      </c>
      <c r="M870" s="3" t="str">
        <f>IFERROR(INDEX('SINIF GÜNLER'!$A:$C,MATCH('VERİ TABANI'!$D870,'SINIF GÜNLER'!$B:$B,0),MATCH('VERİ TABANI'!$M$1,'SINIF GÜNLER'!$A$1:$C$1,0)),"")</f>
        <v/>
      </c>
      <c r="P870" s="28" t="str">
        <f t="array" ref="P870">IFERROR(SEARCH(ÖĞRETMEN,'VERİ TABANI'!G870,1),"")</f>
        <v/>
      </c>
      <c r="Q870" s="29" t="str">
        <f t="shared" si="27"/>
        <v/>
      </c>
    </row>
    <row r="871" spans="1:17" ht="27" customHeight="1">
      <c r="A871" s="3">
        <f t="shared" si="26"/>
        <v>870</v>
      </c>
      <c r="B871" s="296">
        <v>51001</v>
      </c>
      <c r="C871" s="297" t="s">
        <v>5949</v>
      </c>
      <c r="D871" s="297" t="s">
        <v>5333</v>
      </c>
      <c r="E871" s="297" t="s">
        <v>4599</v>
      </c>
      <c r="F871" s="297" t="s">
        <v>12</v>
      </c>
      <c r="G871" s="297" t="s">
        <v>3387</v>
      </c>
      <c r="H871" s="298" t="s">
        <v>2570</v>
      </c>
      <c r="I871" s="297">
        <v>5383330260</v>
      </c>
      <c r="J871" s="297" t="s">
        <v>3234</v>
      </c>
      <c r="K871" s="299">
        <v>45952</v>
      </c>
      <c r="L871" s="297" t="s">
        <v>2571</v>
      </c>
      <c r="M871" s="3" t="str">
        <f>IFERROR(INDEX('SINIF GÜNLER'!$A:$C,MATCH('VERİ TABANI'!$D871,'SINIF GÜNLER'!$B:$B,0),MATCH('VERİ TABANI'!$M$1,'SINIF GÜNLER'!$A$1:$C$1,0)),"")</f>
        <v/>
      </c>
      <c r="P871" s="28" t="str">
        <f t="array" ref="P871">IFERROR(SEARCH(ÖĞRETMEN,'VERİ TABANI'!G871,1),"")</f>
        <v/>
      </c>
      <c r="Q871" s="29" t="str">
        <f t="shared" si="27"/>
        <v/>
      </c>
    </row>
    <row r="872" spans="1:17" ht="27" customHeight="1">
      <c r="A872" s="3">
        <f t="shared" si="26"/>
        <v>871</v>
      </c>
      <c r="B872" s="296">
        <v>42403</v>
      </c>
      <c r="C872" s="297" t="s">
        <v>4746</v>
      </c>
      <c r="D872" s="297" t="s">
        <v>5324</v>
      </c>
      <c r="E872" s="297"/>
      <c r="F872" s="297" t="s">
        <v>12</v>
      </c>
      <c r="G872" s="297" t="s">
        <v>3387</v>
      </c>
      <c r="H872" s="298" t="s">
        <v>2570</v>
      </c>
      <c r="I872" s="297">
        <v>5383330260</v>
      </c>
      <c r="J872" s="297" t="s">
        <v>3234</v>
      </c>
      <c r="K872" s="299">
        <v>45596</v>
      </c>
      <c r="L872" s="297" t="s">
        <v>2571</v>
      </c>
      <c r="M872" s="3" t="str">
        <f>IFERROR(INDEX('SINIF GÜNLER'!$A:$C,MATCH('VERİ TABANI'!$D872,'SINIF GÜNLER'!$B:$B,0),MATCH('VERİ TABANI'!$M$1,'SINIF GÜNLER'!$A$1:$C$1,0)),"")</f>
        <v/>
      </c>
      <c r="P872" s="28" t="str">
        <f t="array" ref="P872">IFERROR(SEARCH(ÖĞRETMEN,'VERİ TABANI'!G872,1),"")</f>
        <v/>
      </c>
      <c r="Q872" s="29" t="str">
        <f t="shared" si="27"/>
        <v/>
      </c>
    </row>
    <row r="873" spans="1:17" ht="27" customHeight="1">
      <c r="A873" s="3">
        <f t="shared" si="26"/>
        <v>872</v>
      </c>
      <c r="B873" s="296">
        <v>40032</v>
      </c>
      <c r="C873" s="297" t="s">
        <v>5950</v>
      </c>
      <c r="D873" s="297" t="s">
        <v>5324</v>
      </c>
      <c r="E873" s="297" t="s">
        <v>7046</v>
      </c>
      <c r="F873" s="297" t="s">
        <v>12</v>
      </c>
      <c r="G873" s="297" t="s">
        <v>3387</v>
      </c>
      <c r="H873" s="298" t="s">
        <v>1058</v>
      </c>
      <c r="I873" s="297">
        <v>5546938061</v>
      </c>
      <c r="J873" s="297" t="s">
        <v>5147</v>
      </c>
      <c r="K873" s="299">
        <v>45904</v>
      </c>
      <c r="L873" s="297" t="s">
        <v>850</v>
      </c>
      <c r="M873" s="3" t="str">
        <f>IFERROR(INDEX('SINIF GÜNLER'!$A:$C,MATCH('VERİ TABANI'!$D873,'SINIF GÜNLER'!$B:$B,0),MATCH('VERİ TABANI'!$M$1,'SINIF GÜNLER'!$A$1:$C$1,0)),"")</f>
        <v/>
      </c>
      <c r="P873" s="28" t="str">
        <f t="array" ref="P873">IFERROR(SEARCH(ÖĞRETMEN,'VERİ TABANI'!G873,1),"")</f>
        <v/>
      </c>
      <c r="Q873" s="29" t="str">
        <f t="shared" si="27"/>
        <v/>
      </c>
    </row>
    <row r="874" spans="1:17" ht="27" customHeight="1">
      <c r="A874" s="3">
        <f t="shared" si="26"/>
        <v>873</v>
      </c>
      <c r="B874" s="296">
        <v>20046</v>
      </c>
      <c r="C874" s="297" t="s">
        <v>359</v>
      </c>
      <c r="D874" s="297" t="s">
        <v>3208</v>
      </c>
      <c r="E874" s="297" t="s">
        <v>4592</v>
      </c>
      <c r="F874" s="297" t="s">
        <v>12</v>
      </c>
      <c r="G874" s="297" t="s">
        <v>3387</v>
      </c>
      <c r="H874" s="298" t="s">
        <v>1058</v>
      </c>
      <c r="I874" s="297">
        <v>5546938061</v>
      </c>
      <c r="J874" s="297" t="s">
        <v>5147</v>
      </c>
      <c r="K874" s="299">
        <v>44616</v>
      </c>
      <c r="L874" s="297" t="s">
        <v>850</v>
      </c>
      <c r="M874" s="3" t="str">
        <f>IFERROR(INDEX('SINIF GÜNLER'!$A:$C,MATCH('VERİ TABANI'!$D874,'SINIF GÜNLER'!$B:$B,0),MATCH('VERİ TABANI'!$M$1,'SINIF GÜNLER'!$A$1:$C$1,0)),"")</f>
        <v>PAZARTESİ</v>
      </c>
      <c r="P874" s="28" t="str">
        <f t="array" ref="P874">IFERROR(SEARCH(ÖĞRETMEN,'VERİ TABANI'!G874,1),"")</f>
        <v/>
      </c>
      <c r="Q874" s="29" t="str">
        <f t="shared" si="27"/>
        <v/>
      </c>
    </row>
    <row r="875" spans="1:17" ht="27" customHeight="1">
      <c r="A875" s="3">
        <f t="shared" si="26"/>
        <v>874</v>
      </c>
      <c r="B875" s="296">
        <v>30770</v>
      </c>
      <c r="C875" s="297" t="s">
        <v>2432</v>
      </c>
      <c r="D875" s="297" t="s">
        <v>3208</v>
      </c>
      <c r="E875" s="297" t="s">
        <v>7129</v>
      </c>
      <c r="F875" s="297" t="s">
        <v>12</v>
      </c>
      <c r="G875" s="297" t="s">
        <v>3387</v>
      </c>
      <c r="H875" s="298" t="s">
        <v>7801</v>
      </c>
      <c r="I875" s="297">
        <v>5456200089</v>
      </c>
      <c r="J875" s="297" t="s">
        <v>7802</v>
      </c>
      <c r="K875" s="299">
        <v>46056</v>
      </c>
      <c r="L875" s="297" t="s">
        <v>1905</v>
      </c>
      <c r="M875" s="3" t="str">
        <f>IFERROR(INDEX('SINIF GÜNLER'!$A:$C,MATCH('VERİ TABANI'!$D875,'SINIF GÜNLER'!$B:$B,0),MATCH('VERİ TABANI'!$M$1,'SINIF GÜNLER'!$A$1:$C$1,0)),"")</f>
        <v>PAZARTESİ</v>
      </c>
      <c r="P875" s="28" t="str">
        <f t="array" ref="P875">IFERROR(SEARCH(ÖĞRETMEN,'VERİ TABANI'!G875,1),"")</f>
        <v/>
      </c>
      <c r="Q875" s="29" t="str">
        <f t="shared" si="27"/>
        <v/>
      </c>
    </row>
    <row r="876" spans="1:17" ht="27" customHeight="1">
      <c r="A876" s="3">
        <f t="shared" si="26"/>
        <v>875</v>
      </c>
      <c r="B876" s="296">
        <v>30806</v>
      </c>
      <c r="C876" s="297" t="s">
        <v>1914</v>
      </c>
      <c r="D876" s="297" t="s">
        <v>7454</v>
      </c>
      <c r="E876" s="297" t="s">
        <v>7412</v>
      </c>
      <c r="F876" s="297" t="s">
        <v>20</v>
      </c>
      <c r="G876" s="297" t="s">
        <v>3387</v>
      </c>
      <c r="H876" s="298" t="s">
        <v>5952</v>
      </c>
      <c r="I876" s="297">
        <v>5358729956</v>
      </c>
      <c r="J876" s="297" t="s">
        <v>5953</v>
      </c>
      <c r="K876" s="299">
        <v>46023</v>
      </c>
      <c r="L876" s="297" t="s">
        <v>1915</v>
      </c>
      <c r="M876" s="3" t="str">
        <f>IFERROR(INDEX('SINIF GÜNLER'!$A:$C,MATCH('VERİ TABANI'!$D876,'SINIF GÜNLER'!$B:$B,0),MATCH('VERİ TABANI'!$M$1,'SINIF GÜNLER'!$A$1:$C$1,0)),"")</f>
        <v/>
      </c>
      <c r="P876" s="28" t="str">
        <f t="array" ref="P876">IFERROR(SEARCH(ÖĞRETMEN,'VERİ TABANI'!G876,1),"")</f>
        <v/>
      </c>
      <c r="Q876" s="29" t="str">
        <f t="shared" si="27"/>
        <v/>
      </c>
    </row>
    <row r="877" spans="1:17" ht="27" customHeight="1">
      <c r="A877" s="3">
        <f t="shared" si="26"/>
        <v>876</v>
      </c>
      <c r="B877" s="296">
        <v>42311</v>
      </c>
      <c r="C877" s="297" t="s">
        <v>4615</v>
      </c>
      <c r="D877" s="297" t="s">
        <v>7454</v>
      </c>
      <c r="E877" s="297" t="s">
        <v>7803</v>
      </c>
      <c r="F877" s="297" t="s">
        <v>20</v>
      </c>
      <c r="G877" s="297" t="s">
        <v>3387</v>
      </c>
      <c r="H877" s="298" t="s">
        <v>5952</v>
      </c>
      <c r="I877" s="297">
        <v>5358729956</v>
      </c>
      <c r="J877" s="297" t="s">
        <v>5953</v>
      </c>
      <c r="K877" s="299">
        <v>46070</v>
      </c>
      <c r="L877" s="297" t="s">
        <v>1915</v>
      </c>
      <c r="M877" s="3" t="str">
        <f>IFERROR(INDEX('SINIF GÜNLER'!$A:$C,MATCH('VERİ TABANI'!$D877,'SINIF GÜNLER'!$B:$B,0),MATCH('VERİ TABANI'!$M$1,'SINIF GÜNLER'!$A$1:$C$1,0)),"")</f>
        <v/>
      </c>
      <c r="P877" s="28" t="str">
        <f t="array" ref="P877">IFERROR(SEARCH(ÖĞRETMEN,'VERİ TABANI'!G877,1),"")</f>
        <v/>
      </c>
      <c r="Q877" s="29" t="str">
        <f t="shared" si="27"/>
        <v/>
      </c>
    </row>
    <row r="878" spans="1:17" ht="27" customHeight="1">
      <c r="A878" s="3">
        <f t="shared" si="26"/>
        <v>877</v>
      </c>
      <c r="B878" s="296">
        <v>50321</v>
      </c>
      <c r="C878" s="297" t="s">
        <v>5931</v>
      </c>
      <c r="D878" s="297" t="s">
        <v>7502</v>
      </c>
      <c r="E878" s="297" t="s">
        <v>7526</v>
      </c>
      <c r="F878" s="297" t="s">
        <v>20</v>
      </c>
      <c r="G878" s="297" t="s">
        <v>3387</v>
      </c>
      <c r="H878" s="298" t="s">
        <v>5952</v>
      </c>
      <c r="I878" s="297">
        <v>5358729956</v>
      </c>
      <c r="J878" s="297" t="s">
        <v>5953</v>
      </c>
      <c r="K878" s="299">
        <v>45945</v>
      </c>
      <c r="L878" s="297" t="s">
        <v>1915</v>
      </c>
      <c r="M878" s="3" t="str">
        <f>IFERROR(INDEX('SINIF GÜNLER'!$A:$C,MATCH('VERİ TABANI'!$D878,'SINIF GÜNLER'!$B:$B,0),MATCH('VERİ TABANI'!$M$1,'SINIF GÜNLER'!$A$1:$C$1,0)),"")</f>
        <v/>
      </c>
      <c r="P878" s="28" t="str">
        <f t="array" ref="P878">IFERROR(SEARCH(ÖĞRETMEN,'VERİ TABANI'!G878,1),"")</f>
        <v/>
      </c>
      <c r="Q878" s="29" t="str">
        <f t="shared" si="27"/>
        <v/>
      </c>
    </row>
    <row r="879" spans="1:17" ht="27" customHeight="1">
      <c r="A879" s="3">
        <f t="shared" si="26"/>
        <v>878</v>
      </c>
      <c r="B879" s="296">
        <v>40672</v>
      </c>
      <c r="C879" s="297" t="s">
        <v>3367</v>
      </c>
      <c r="D879" s="297" t="s">
        <v>5345</v>
      </c>
      <c r="E879" s="297" t="s">
        <v>3926</v>
      </c>
      <c r="F879" s="297" t="s">
        <v>20</v>
      </c>
      <c r="G879" s="297" t="s">
        <v>3387</v>
      </c>
      <c r="H879" s="298" t="s">
        <v>5952</v>
      </c>
      <c r="I879" s="297">
        <v>5358729956</v>
      </c>
      <c r="J879" s="297" t="s">
        <v>5953</v>
      </c>
      <c r="K879" s="299">
        <v>45936</v>
      </c>
      <c r="L879" s="297" t="s">
        <v>1915</v>
      </c>
      <c r="M879" s="3" t="str">
        <f>IFERROR(INDEX('SINIF GÜNLER'!$A:$C,MATCH('VERİ TABANI'!$D879,'SINIF GÜNLER'!$B:$B,0),MATCH('VERİ TABANI'!$M$1,'SINIF GÜNLER'!$A$1:$C$1,0)),"")</f>
        <v/>
      </c>
      <c r="P879" s="28" t="str">
        <f t="array" ref="P879">IFERROR(SEARCH(ÖĞRETMEN,'VERİ TABANI'!G879,1),"")</f>
        <v/>
      </c>
      <c r="Q879" s="29" t="str">
        <f t="shared" si="27"/>
        <v/>
      </c>
    </row>
    <row r="880" spans="1:17" ht="27" customHeight="1">
      <c r="A880" s="3">
        <f t="shared" si="26"/>
        <v>879</v>
      </c>
      <c r="B880" s="296">
        <v>50498</v>
      </c>
      <c r="C880" s="297" t="s">
        <v>6791</v>
      </c>
      <c r="D880" s="297" t="s">
        <v>5394</v>
      </c>
      <c r="E880" s="297" t="s">
        <v>3968</v>
      </c>
      <c r="F880" s="297" t="s">
        <v>21</v>
      </c>
      <c r="G880" s="297" t="s">
        <v>5955</v>
      </c>
      <c r="H880" s="298" t="s">
        <v>2882</v>
      </c>
      <c r="I880" s="297">
        <v>5559716968</v>
      </c>
      <c r="J880" s="297" t="s">
        <v>2883</v>
      </c>
      <c r="K880" s="299">
        <v>45905</v>
      </c>
      <c r="L880" s="297" t="s">
        <v>2884</v>
      </c>
      <c r="M880" s="3" t="str">
        <f>IFERROR(INDEX('SINIF GÜNLER'!$A:$C,MATCH('VERİ TABANI'!$D880,'SINIF GÜNLER'!$B:$B,0),MATCH('VERİ TABANI'!$M$1,'SINIF GÜNLER'!$A$1:$C$1,0)),"")</f>
        <v/>
      </c>
      <c r="P880" s="28" t="str">
        <f t="array" ref="P880">IFERROR(SEARCH(ÖĞRETMEN,'VERİ TABANI'!G880,1),"")</f>
        <v/>
      </c>
      <c r="Q880" s="29" t="str">
        <f t="shared" si="27"/>
        <v/>
      </c>
    </row>
    <row r="881" spans="1:17" ht="27" customHeight="1">
      <c r="A881" s="3">
        <f t="shared" si="26"/>
        <v>880</v>
      </c>
      <c r="B881" s="296">
        <v>24188</v>
      </c>
      <c r="C881" s="297" t="s">
        <v>2881</v>
      </c>
      <c r="D881" s="297" t="s">
        <v>5344</v>
      </c>
      <c r="E881" s="297" t="s">
        <v>4593</v>
      </c>
      <c r="F881" s="297" t="s">
        <v>21</v>
      </c>
      <c r="G881" s="297" t="s">
        <v>5955</v>
      </c>
      <c r="H881" s="298" t="s">
        <v>2882</v>
      </c>
      <c r="I881" s="297">
        <v>5559716968</v>
      </c>
      <c r="J881" s="297" t="s">
        <v>2883</v>
      </c>
      <c r="K881" s="299">
        <v>45371</v>
      </c>
      <c r="L881" s="297" t="s">
        <v>2884</v>
      </c>
      <c r="M881" s="3" t="str">
        <f>IFERROR(INDEX('SINIF GÜNLER'!$A:$C,MATCH('VERİ TABANI'!$D881,'SINIF GÜNLER'!$B:$B,0),MATCH('VERİ TABANI'!$M$1,'SINIF GÜNLER'!$A$1:$C$1,0)),"")</f>
        <v/>
      </c>
      <c r="P881" s="28" t="str">
        <f t="array" ref="P881">IFERROR(SEARCH(ÖĞRETMEN,'VERİ TABANI'!G881,1),"")</f>
        <v/>
      </c>
      <c r="Q881" s="29" t="str">
        <f t="shared" si="27"/>
        <v/>
      </c>
    </row>
    <row r="882" spans="1:17" ht="27" customHeight="1">
      <c r="A882" s="3">
        <f t="shared" si="26"/>
        <v>881</v>
      </c>
      <c r="B882" s="296">
        <v>50409</v>
      </c>
      <c r="C882" s="297" t="s">
        <v>6429</v>
      </c>
      <c r="D882" s="297" t="s">
        <v>5394</v>
      </c>
      <c r="E882" s="297" t="s">
        <v>7592</v>
      </c>
      <c r="F882" s="297" t="s">
        <v>12</v>
      </c>
      <c r="G882" s="297" t="s">
        <v>5955</v>
      </c>
      <c r="H882" s="298" t="s">
        <v>2882</v>
      </c>
      <c r="I882" s="297">
        <v>5559716968</v>
      </c>
      <c r="J882" s="297" t="s">
        <v>2883</v>
      </c>
      <c r="K882" s="299">
        <v>45999</v>
      </c>
      <c r="L882" s="297" t="s">
        <v>2884</v>
      </c>
      <c r="M882" s="3" t="str">
        <f>IFERROR(INDEX('SINIF GÜNLER'!$A:$C,MATCH('VERİ TABANI'!$D882,'SINIF GÜNLER'!$B:$B,0),MATCH('VERİ TABANI'!$M$1,'SINIF GÜNLER'!$A$1:$C$1,0)),"")</f>
        <v/>
      </c>
      <c r="P882" s="28" t="str">
        <f t="array" ref="P882">IFERROR(SEARCH(ÖĞRETMEN,'VERİ TABANI'!G882,1),"")</f>
        <v/>
      </c>
      <c r="Q882" s="29" t="str">
        <f t="shared" si="27"/>
        <v/>
      </c>
    </row>
    <row r="883" spans="1:17" ht="27" customHeight="1">
      <c r="A883" s="3">
        <f t="shared" si="26"/>
        <v>882</v>
      </c>
      <c r="B883" s="296">
        <v>50567</v>
      </c>
      <c r="C883" s="297" t="s">
        <v>5954</v>
      </c>
      <c r="D883" s="297" t="s">
        <v>7502</v>
      </c>
      <c r="E883" s="297" t="s">
        <v>3968</v>
      </c>
      <c r="F883" s="297" t="s">
        <v>21</v>
      </c>
      <c r="G883" s="297" t="s">
        <v>5955</v>
      </c>
      <c r="H883" s="298" t="s">
        <v>5956</v>
      </c>
      <c r="I883" s="297">
        <v>5322466556</v>
      </c>
      <c r="J883" s="297" t="s">
        <v>5957</v>
      </c>
      <c r="K883" s="299">
        <v>45909</v>
      </c>
      <c r="L883" s="297" t="s">
        <v>5958</v>
      </c>
      <c r="M883" s="3" t="str">
        <f>IFERROR(INDEX('SINIF GÜNLER'!$A:$C,MATCH('VERİ TABANI'!$D883,'SINIF GÜNLER'!$B:$B,0),MATCH('VERİ TABANI'!$M$1,'SINIF GÜNLER'!$A$1:$C$1,0)),"")</f>
        <v/>
      </c>
      <c r="P883" s="28" t="str">
        <f t="array" ref="P883">IFERROR(SEARCH(ÖĞRETMEN,'VERİ TABANI'!G883,1),"")</f>
        <v/>
      </c>
      <c r="Q883" s="29" t="str">
        <f t="shared" si="27"/>
        <v/>
      </c>
    </row>
    <row r="884" spans="1:17" ht="27" customHeight="1">
      <c r="A884" s="3">
        <f t="shared" si="26"/>
        <v>883</v>
      </c>
      <c r="B884" s="296">
        <v>50535</v>
      </c>
      <c r="C884" s="297" t="s">
        <v>5962</v>
      </c>
      <c r="D884" s="297" t="s">
        <v>5327</v>
      </c>
      <c r="E884" s="297" t="s">
        <v>7804</v>
      </c>
      <c r="F884" s="297" t="s">
        <v>12</v>
      </c>
      <c r="G884" s="297" t="s">
        <v>5955</v>
      </c>
      <c r="H884" s="298" t="s">
        <v>5959</v>
      </c>
      <c r="I884" s="297">
        <v>5373634572</v>
      </c>
      <c r="J884" s="297" t="s">
        <v>5960</v>
      </c>
      <c r="K884" s="299">
        <v>46112</v>
      </c>
      <c r="L884" s="297" t="s">
        <v>5961</v>
      </c>
      <c r="M884" s="3" t="str">
        <f>IFERROR(INDEX('SINIF GÜNLER'!$A:$C,MATCH('VERİ TABANI'!$D884,'SINIF GÜNLER'!$B:$B,0),MATCH('VERİ TABANI'!$M$1,'SINIF GÜNLER'!$A$1:$C$1,0)),"")</f>
        <v/>
      </c>
      <c r="P884" s="28" t="str">
        <f t="array" ref="P884">IFERROR(SEARCH(ÖĞRETMEN,'VERİ TABANI'!G884,1),"")</f>
        <v/>
      </c>
      <c r="Q884" s="29" t="str">
        <f t="shared" si="27"/>
        <v/>
      </c>
    </row>
    <row r="885" spans="1:17" ht="27" customHeight="1">
      <c r="A885" s="3">
        <f t="shared" si="26"/>
        <v>884</v>
      </c>
      <c r="B885" s="296">
        <v>50563</v>
      </c>
      <c r="C885" s="297" t="s">
        <v>5963</v>
      </c>
      <c r="D885" s="297" t="s">
        <v>5382</v>
      </c>
      <c r="E885" s="297" t="s">
        <v>3923</v>
      </c>
      <c r="F885" s="297" t="s">
        <v>22</v>
      </c>
      <c r="G885" s="297" t="s">
        <v>5955</v>
      </c>
      <c r="H885" s="298" t="s">
        <v>5964</v>
      </c>
      <c r="I885" s="297">
        <v>5323146886</v>
      </c>
      <c r="J885" s="297" t="s">
        <v>5965</v>
      </c>
      <c r="K885" s="299">
        <v>45909</v>
      </c>
      <c r="L885" s="297" t="s">
        <v>580</v>
      </c>
      <c r="M885" s="3" t="str">
        <f>IFERROR(INDEX('SINIF GÜNLER'!$A:$C,MATCH('VERİ TABANI'!$D885,'SINIF GÜNLER'!$B:$B,0),MATCH('VERİ TABANI'!$M$1,'SINIF GÜNLER'!$A$1:$C$1,0)),"")</f>
        <v/>
      </c>
      <c r="P885" s="28" t="str">
        <f t="array" ref="P885">IFERROR(SEARCH(ÖĞRETMEN,'VERİ TABANI'!G885,1),"")</f>
        <v/>
      </c>
      <c r="Q885" s="29" t="str">
        <f t="shared" si="27"/>
        <v/>
      </c>
    </row>
    <row r="886" spans="1:17" ht="27" customHeight="1">
      <c r="A886" s="3">
        <f t="shared" si="26"/>
        <v>885</v>
      </c>
      <c r="B886" s="296">
        <v>30277</v>
      </c>
      <c r="C886" s="297" t="s">
        <v>2366</v>
      </c>
      <c r="D886" s="297" t="s">
        <v>7454</v>
      </c>
      <c r="E886" s="297" t="s">
        <v>3968</v>
      </c>
      <c r="F886" s="297" t="s">
        <v>20</v>
      </c>
      <c r="G886" s="297" t="s">
        <v>5955</v>
      </c>
      <c r="H886" s="298" t="s">
        <v>2443</v>
      </c>
      <c r="I886" s="297">
        <v>5324879078</v>
      </c>
      <c r="J886" s="297" t="s">
        <v>5309</v>
      </c>
      <c r="K886" s="299">
        <v>45996</v>
      </c>
      <c r="L886" s="297" t="s">
        <v>2444</v>
      </c>
      <c r="M886" s="3" t="str">
        <f>IFERROR(INDEX('SINIF GÜNLER'!$A:$C,MATCH('VERİ TABANI'!$D886,'SINIF GÜNLER'!$B:$B,0),MATCH('VERİ TABANI'!$M$1,'SINIF GÜNLER'!$A$1:$C$1,0)),"")</f>
        <v/>
      </c>
      <c r="P886" s="28" t="str">
        <f t="array" ref="P886">IFERROR(SEARCH(ÖĞRETMEN,'VERİ TABANI'!G886,1),"")</f>
        <v/>
      </c>
      <c r="Q886" s="29" t="str">
        <f t="shared" si="27"/>
        <v/>
      </c>
    </row>
    <row r="887" spans="1:17" ht="27" customHeight="1">
      <c r="A887" s="3">
        <f t="shared" si="26"/>
        <v>886</v>
      </c>
      <c r="B887" s="296">
        <v>21865</v>
      </c>
      <c r="C887" s="297" t="s">
        <v>2445</v>
      </c>
      <c r="D887" s="297" t="s">
        <v>5364</v>
      </c>
      <c r="E887" s="297" t="s">
        <v>3924</v>
      </c>
      <c r="F887" s="297" t="s">
        <v>20</v>
      </c>
      <c r="G887" s="297" t="s">
        <v>5955</v>
      </c>
      <c r="H887" s="298" t="s">
        <v>2443</v>
      </c>
      <c r="I887" s="297">
        <v>5324879078</v>
      </c>
      <c r="J887" s="297" t="s">
        <v>5309</v>
      </c>
      <c r="K887" s="299">
        <v>45189</v>
      </c>
      <c r="L887" s="297" t="s">
        <v>2444</v>
      </c>
      <c r="M887" s="3" t="str">
        <f>IFERROR(INDEX('SINIF GÜNLER'!$A:$C,MATCH('VERİ TABANI'!$D887,'SINIF GÜNLER'!$B:$B,0),MATCH('VERİ TABANI'!$M$1,'SINIF GÜNLER'!$A$1:$C$1,0)),"")</f>
        <v/>
      </c>
      <c r="P887" s="28" t="str">
        <f t="array" ref="P887">IFERROR(SEARCH(ÖĞRETMEN,'VERİ TABANI'!G887,1),"")</f>
        <v/>
      </c>
      <c r="Q887" s="29" t="str">
        <f t="shared" si="27"/>
        <v/>
      </c>
    </row>
    <row r="888" spans="1:17" ht="27" customHeight="1">
      <c r="A888" s="3">
        <f t="shared" si="26"/>
        <v>887</v>
      </c>
      <c r="B888" s="296">
        <v>41438</v>
      </c>
      <c r="C888" s="297" t="s">
        <v>4155</v>
      </c>
      <c r="D888" s="297" t="s">
        <v>5328</v>
      </c>
      <c r="E888" s="297" t="s">
        <v>3912</v>
      </c>
      <c r="F888" s="297" t="s">
        <v>23</v>
      </c>
      <c r="G888" s="297" t="s">
        <v>5955</v>
      </c>
      <c r="H888" s="298" t="s">
        <v>4156</v>
      </c>
      <c r="I888" s="297">
        <v>5325560968</v>
      </c>
      <c r="J888" s="297" t="s">
        <v>4621</v>
      </c>
      <c r="K888" s="299">
        <v>45548</v>
      </c>
      <c r="L888" s="297" t="s">
        <v>4157</v>
      </c>
      <c r="M888" s="3" t="str">
        <f>IFERROR(INDEX('SINIF GÜNLER'!$A:$C,MATCH('VERİ TABANI'!$D888,'SINIF GÜNLER'!$B:$B,0),MATCH('VERİ TABANI'!$M$1,'SINIF GÜNLER'!$A$1:$C$1,0)),"")</f>
        <v/>
      </c>
      <c r="P888" s="28" t="str">
        <f t="array" ref="P888">IFERROR(SEARCH(ÖĞRETMEN,'VERİ TABANI'!G888,1),"")</f>
        <v/>
      </c>
      <c r="Q888" s="29" t="str">
        <f t="shared" si="27"/>
        <v/>
      </c>
    </row>
    <row r="889" spans="1:17" ht="27" customHeight="1">
      <c r="A889" s="3">
        <f t="shared" si="26"/>
        <v>888</v>
      </c>
      <c r="B889" s="296">
        <v>50046</v>
      </c>
      <c r="C889" s="297" t="s">
        <v>5966</v>
      </c>
      <c r="D889" s="297" t="s">
        <v>5409</v>
      </c>
      <c r="E889" s="297" t="s">
        <v>3918</v>
      </c>
      <c r="F889" s="297" t="s">
        <v>23</v>
      </c>
      <c r="G889" s="297" t="s">
        <v>5955</v>
      </c>
      <c r="H889" s="298" t="s">
        <v>4156</v>
      </c>
      <c r="I889" s="297">
        <v>5325560968</v>
      </c>
      <c r="J889" s="297" t="s">
        <v>4621</v>
      </c>
      <c r="K889" s="299">
        <v>45775</v>
      </c>
      <c r="L889" s="297" t="s">
        <v>4157</v>
      </c>
      <c r="M889" s="3" t="str">
        <f>IFERROR(INDEX('SINIF GÜNLER'!$A:$C,MATCH('VERİ TABANI'!$D889,'SINIF GÜNLER'!$B:$B,0),MATCH('VERİ TABANI'!$M$1,'SINIF GÜNLER'!$A$1:$C$1,0)),"")</f>
        <v/>
      </c>
      <c r="P889" s="28" t="str">
        <f t="array" ref="P889">IFERROR(SEARCH(ÖĞRETMEN,'VERİ TABANI'!G889,1),"")</f>
        <v/>
      </c>
      <c r="Q889" s="29" t="str">
        <f t="shared" si="27"/>
        <v/>
      </c>
    </row>
    <row r="890" spans="1:17" ht="27" customHeight="1">
      <c r="A890" s="3">
        <f t="shared" si="26"/>
        <v>889</v>
      </c>
      <c r="B890" s="296">
        <v>41699</v>
      </c>
      <c r="C890" s="297" t="s">
        <v>5967</v>
      </c>
      <c r="D890" s="297" t="s">
        <v>5437</v>
      </c>
      <c r="E890" s="297" t="s">
        <v>3915</v>
      </c>
      <c r="F890" s="297" t="s">
        <v>12</v>
      </c>
      <c r="G890" s="297" t="s">
        <v>5955</v>
      </c>
      <c r="H890" s="298" t="s">
        <v>1826</v>
      </c>
      <c r="I890" s="297">
        <v>5443802278</v>
      </c>
      <c r="J890" s="297" t="s">
        <v>1827</v>
      </c>
      <c r="K890" s="299">
        <v>45938</v>
      </c>
      <c r="L890" s="297" t="s">
        <v>1828</v>
      </c>
      <c r="M890" s="3" t="str">
        <f>IFERROR(INDEX('SINIF GÜNLER'!$A:$C,MATCH('VERİ TABANI'!$D890,'SINIF GÜNLER'!$B:$B,0),MATCH('VERİ TABANI'!$M$1,'SINIF GÜNLER'!$A$1:$C$1,0)),"")</f>
        <v/>
      </c>
      <c r="P890" s="28" t="str">
        <f t="array" ref="P890">IFERROR(SEARCH(ÖĞRETMEN,'VERİ TABANI'!G890,1),"")</f>
        <v/>
      </c>
      <c r="Q890" s="29" t="str">
        <f t="shared" si="27"/>
        <v/>
      </c>
    </row>
    <row r="891" spans="1:17" ht="27" customHeight="1">
      <c r="A891" s="3">
        <f t="shared" si="26"/>
        <v>890</v>
      </c>
      <c r="B891" s="296">
        <v>50259</v>
      </c>
      <c r="C891" s="297" t="s">
        <v>5968</v>
      </c>
      <c r="D891" s="297" t="s">
        <v>5355</v>
      </c>
      <c r="E891" s="297" t="s">
        <v>3968</v>
      </c>
      <c r="F891" s="297" t="s">
        <v>12</v>
      </c>
      <c r="G891" s="297" t="s">
        <v>5955</v>
      </c>
      <c r="H891" s="298" t="s">
        <v>1826</v>
      </c>
      <c r="I891" s="297">
        <v>5443802278</v>
      </c>
      <c r="J891" s="297" t="s">
        <v>1827</v>
      </c>
      <c r="K891" s="299">
        <v>45882</v>
      </c>
      <c r="L891" s="297" t="s">
        <v>1828</v>
      </c>
      <c r="M891" s="3" t="str">
        <f>IFERROR(INDEX('SINIF GÜNLER'!$A:$C,MATCH('VERİ TABANI'!$D891,'SINIF GÜNLER'!$B:$B,0),MATCH('VERİ TABANI'!$M$1,'SINIF GÜNLER'!$A$1:$C$1,0)),"")</f>
        <v/>
      </c>
      <c r="P891" s="28" t="str">
        <f t="array" ref="P891">IFERROR(SEARCH(ÖĞRETMEN,'VERİ TABANI'!G891,1),"")</f>
        <v/>
      </c>
      <c r="Q891" s="29" t="str">
        <f t="shared" si="27"/>
        <v/>
      </c>
    </row>
    <row r="892" spans="1:17" ht="27" customHeight="1">
      <c r="A892" s="3">
        <f t="shared" si="26"/>
        <v>891</v>
      </c>
      <c r="B892" s="296">
        <v>30577</v>
      </c>
      <c r="C892" s="297" t="s">
        <v>1854</v>
      </c>
      <c r="D892" s="297" t="s">
        <v>5353</v>
      </c>
      <c r="E892" s="297" t="s">
        <v>4593</v>
      </c>
      <c r="F892" s="297" t="s">
        <v>12</v>
      </c>
      <c r="G892" s="297" t="s">
        <v>5955</v>
      </c>
      <c r="H892" s="298" t="s">
        <v>1826</v>
      </c>
      <c r="I892" s="297">
        <v>5443802278</v>
      </c>
      <c r="J892" s="297" t="s">
        <v>1827</v>
      </c>
      <c r="K892" s="299">
        <v>45785</v>
      </c>
      <c r="L892" s="297" t="s">
        <v>1828</v>
      </c>
      <c r="M892" s="3" t="str">
        <f>IFERROR(INDEX('SINIF GÜNLER'!$A:$C,MATCH('VERİ TABANI'!$D892,'SINIF GÜNLER'!$B:$B,0),MATCH('VERİ TABANI'!$M$1,'SINIF GÜNLER'!$A$1:$C$1,0)),"")</f>
        <v/>
      </c>
      <c r="P892" s="28" t="str">
        <f t="array" ref="P892">IFERROR(SEARCH(ÖĞRETMEN,'VERİ TABANI'!G892,1),"")</f>
        <v/>
      </c>
      <c r="Q892" s="29" t="str">
        <f t="shared" si="27"/>
        <v/>
      </c>
    </row>
    <row r="893" spans="1:17" ht="27" customHeight="1">
      <c r="A893" s="3">
        <f t="shared" si="26"/>
        <v>892</v>
      </c>
      <c r="B893" s="296">
        <v>21540</v>
      </c>
      <c r="C893" s="297" t="s">
        <v>5972</v>
      </c>
      <c r="D893" s="297" t="s">
        <v>5324</v>
      </c>
      <c r="E893" s="297" t="s">
        <v>3926</v>
      </c>
      <c r="F893" s="297" t="s">
        <v>20</v>
      </c>
      <c r="G893" s="297" t="s">
        <v>5955</v>
      </c>
      <c r="H893" s="298" t="s">
        <v>5973</v>
      </c>
      <c r="I893" s="297">
        <v>5426861998</v>
      </c>
      <c r="J893" s="297" t="s">
        <v>5974</v>
      </c>
      <c r="K893" s="299">
        <v>45890</v>
      </c>
      <c r="L893" s="297" t="s">
        <v>5975</v>
      </c>
      <c r="M893" s="3" t="str">
        <f>IFERROR(INDEX('SINIF GÜNLER'!$A:$C,MATCH('VERİ TABANI'!$D893,'SINIF GÜNLER'!$B:$B,0),MATCH('VERİ TABANI'!$M$1,'SINIF GÜNLER'!$A$1:$C$1,0)),"")</f>
        <v/>
      </c>
      <c r="P893" s="28" t="str">
        <f t="array" ref="P893">IFERROR(SEARCH(ÖĞRETMEN,'VERİ TABANI'!G893,1),"")</f>
        <v/>
      </c>
      <c r="Q893" s="29" t="str">
        <f t="shared" si="27"/>
        <v/>
      </c>
    </row>
    <row r="894" spans="1:17" ht="27" customHeight="1">
      <c r="A894" s="3">
        <f t="shared" si="26"/>
        <v>893</v>
      </c>
      <c r="B894" s="296">
        <v>21708</v>
      </c>
      <c r="C894" s="297" t="s">
        <v>2551</v>
      </c>
      <c r="D894" s="297" t="s">
        <v>3208</v>
      </c>
      <c r="E894" s="297" t="s">
        <v>7114</v>
      </c>
      <c r="F894" s="297" t="s">
        <v>12</v>
      </c>
      <c r="G894" s="297" t="s">
        <v>5955</v>
      </c>
      <c r="H894" s="298" t="s">
        <v>7805</v>
      </c>
      <c r="I894" s="297">
        <v>5438342288</v>
      </c>
      <c r="J894" s="297" t="s">
        <v>7806</v>
      </c>
      <c r="K894" s="299">
        <v>46083</v>
      </c>
      <c r="L894" s="297" t="s">
        <v>7807</v>
      </c>
      <c r="M894" s="3" t="str">
        <f>IFERROR(INDEX('SINIF GÜNLER'!$A:$C,MATCH('VERİ TABANI'!$D894,'SINIF GÜNLER'!$B:$B,0),MATCH('VERİ TABANI'!$M$1,'SINIF GÜNLER'!$A$1:$C$1,0)),"")</f>
        <v>PAZARTESİ</v>
      </c>
      <c r="P894" s="28" t="str">
        <f t="array" ref="P894">IFERROR(SEARCH(ÖĞRETMEN,'VERİ TABANI'!G894,1),"")</f>
        <v/>
      </c>
      <c r="Q894" s="29" t="str">
        <f t="shared" si="27"/>
        <v/>
      </c>
    </row>
    <row r="895" spans="1:17" ht="27" customHeight="1">
      <c r="A895" s="3">
        <f t="shared" si="26"/>
        <v>894</v>
      </c>
      <c r="B895" s="296">
        <v>50067</v>
      </c>
      <c r="C895" s="297" t="s">
        <v>5976</v>
      </c>
      <c r="D895" s="297" t="s">
        <v>5404</v>
      </c>
      <c r="E895" s="297" t="s">
        <v>3968</v>
      </c>
      <c r="F895" s="297" t="s">
        <v>12</v>
      </c>
      <c r="G895" s="297" t="s">
        <v>5955</v>
      </c>
      <c r="H895" s="298" t="s">
        <v>5977</v>
      </c>
      <c r="I895" s="297">
        <v>5343020187</v>
      </c>
      <c r="J895" s="297" t="s">
        <v>5978</v>
      </c>
      <c r="K895" s="299">
        <v>45792</v>
      </c>
      <c r="L895" s="297" t="s">
        <v>5979</v>
      </c>
      <c r="M895" s="3" t="str">
        <f>IFERROR(INDEX('SINIF GÜNLER'!$A:$C,MATCH('VERİ TABANI'!$D895,'SINIF GÜNLER'!$B:$B,0),MATCH('VERİ TABANI'!$M$1,'SINIF GÜNLER'!$A$1:$C$1,0)),"")</f>
        <v/>
      </c>
      <c r="P895" s="28" t="str">
        <f t="array" ref="P895">IFERROR(SEARCH(ÖĞRETMEN,'VERİ TABANI'!G895,1),"")</f>
        <v/>
      </c>
      <c r="Q895" s="29" t="str">
        <f t="shared" si="27"/>
        <v/>
      </c>
    </row>
    <row r="896" spans="1:17" ht="27" customHeight="1">
      <c r="A896" s="3">
        <f t="shared" si="26"/>
        <v>895</v>
      </c>
      <c r="B896" s="296">
        <v>43071</v>
      </c>
      <c r="C896" s="297" t="s">
        <v>5315</v>
      </c>
      <c r="D896" s="297" t="s">
        <v>5392</v>
      </c>
      <c r="E896" s="297" t="s">
        <v>7808</v>
      </c>
      <c r="F896" s="297" t="s">
        <v>12</v>
      </c>
      <c r="G896" s="297" t="s">
        <v>5955</v>
      </c>
      <c r="H896" s="298" t="s">
        <v>5982</v>
      </c>
      <c r="I896" s="297">
        <v>5464839788</v>
      </c>
      <c r="J896" s="297" t="s">
        <v>5983</v>
      </c>
      <c r="K896" s="299">
        <v>46125</v>
      </c>
      <c r="L896" s="297" t="s">
        <v>5984</v>
      </c>
      <c r="M896" s="3" t="str">
        <f>IFERROR(INDEX('SINIF GÜNLER'!$A:$C,MATCH('VERİ TABANI'!$D896,'SINIF GÜNLER'!$B:$B,0),MATCH('VERİ TABANI'!$M$1,'SINIF GÜNLER'!$A$1:$C$1,0)),"")</f>
        <v/>
      </c>
      <c r="P896" s="28" t="str">
        <f t="array" ref="P896">IFERROR(SEARCH(ÖĞRETMEN,'VERİ TABANI'!G896,1),"")</f>
        <v/>
      </c>
      <c r="Q896" s="29" t="str">
        <f t="shared" si="27"/>
        <v/>
      </c>
    </row>
    <row r="897" spans="1:17" ht="27" customHeight="1">
      <c r="A897" s="3">
        <f t="shared" si="26"/>
        <v>896</v>
      </c>
      <c r="B897" s="296">
        <v>50258</v>
      </c>
      <c r="C897" s="297" t="s">
        <v>6184</v>
      </c>
      <c r="D897" s="297" t="s">
        <v>5355</v>
      </c>
      <c r="E897" s="297" t="s">
        <v>3926</v>
      </c>
      <c r="F897" s="297" t="s">
        <v>12</v>
      </c>
      <c r="G897" s="297" t="s">
        <v>5955</v>
      </c>
      <c r="H897" s="298" t="s">
        <v>6182</v>
      </c>
      <c r="I897" s="297">
        <v>5325854462</v>
      </c>
      <c r="J897" s="297" t="s">
        <v>6183</v>
      </c>
      <c r="K897" s="299">
        <v>45882</v>
      </c>
      <c r="L897" s="297" t="s">
        <v>6184</v>
      </c>
      <c r="M897" s="3" t="str">
        <f>IFERROR(INDEX('SINIF GÜNLER'!$A:$C,MATCH('VERİ TABANI'!$D897,'SINIF GÜNLER'!$B:$B,0),MATCH('VERİ TABANI'!$M$1,'SINIF GÜNLER'!$A$1:$C$1,0)),"")</f>
        <v/>
      </c>
      <c r="P897" s="28" t="str">
        <f t="array" ref="P897">IFERROR(SEARCH(ÖĞRETMEN,'VERİ TABANI'!G897,1),"")</f>
        <v/>
      </c>
      <c r="Q897" s="29" t="str">
        <f t="shared" si="27"/>
        <v/>
      </c>
    </row>
    <row r="898" spans="1:17" ht="27" customHeight="1">
      <c r="A898" s="3">
        <f t="shared" ref="A898:A961" si="28">IFERROR(IF(B898="","",ROW()-1),"")</f>
        <v>897</v>
      </c>
      <c r="B898" s="296">
        <v>42307</v>
      </c>
      <c r="C898" s="297" t="s">
        <v>4606</v>
      </c>
      <c r="D898" s="297" t="s">
        <v>5404</v>
      </c>
      <c r="E898" s="297" t="s">
        <v>7809</v>
      </c>
      <c r="F898" s="297" t="s">
        <v>12</v>
      </c>
      <c r="G898" s="297" t="s">
        <v>5955</v>
      </c>
      <c r="H898" s="298" t="s">
        <v>6182</v>
      </c>
      <c r="I898" s="297">
        <v>5325854462</v>
      </c>
      <c r="J898" s="297" t="s">
        <v>6183</v>
      </c>
      <c r="K898" s="299">
        <v>46028</v>
      </c>
      <c r="L898" s="297" t="s">
        <v>6184</v>
      </c>
      <c r="M898" s="3" t="str">
        <f>IFERROR(INDEX('SINIF GÜNLER'!$A:$C,MATCH('VERİ TABANI'!$D898,'SINIF GÜNLER'!$B:$B,0),MATCH('VERİ TABANI'!$M$1,'SINIF GÜNLER'!$A$1:$C$1,0)),"")</f>
        <v/>
      </c>
      <c r="P898" s="28" t="str">
        <f t="array" ref="P898">IFERROR(SEARCH(ÖĞRETMEN,'VERİ TABANI'!G898,1),"")</f>
        <v/>
      </c>
      <c r="Q898" s="29" t="str">
        <f t="shared" si="27"/>
        <v/>
      </c>
    </row>
    <row r="899" spans="1:17" ht="27" customHeight="1">
      <c r="A899" s="3">
        <f t="shared" si="28"/>
        <v>898</v>
      </c>
      <c r="B899" s="296">
        <v>50596</v>
      </c>
      <c r="C899" s="297" t="s">
        <v>698</v>
      </c>
      <c r="D899" s="297" t="s">
        <v>5382</v>
      </c>
      <c r="E899" s="297" t="s">
        <v>4593</v>
      </c>
      <c r="F899" s="297" t="s">
        <v>12</v>
      </c>
      <c r="G899" s="297" t="s">
        <v>5955</v>
      </c>
      <c r="H899" s="298" t="s">
        <v>5985</v>
      </c>
      <c r="I899" s="297">
        <v>5523353774</v>
      </c>
      <c r="J899" s="297" t="s">
        <v>5986</v>
      </c>
      <c r="K899" s="299">
        <v>45911</v>
      </c>
      <c r="L899" s="297" t="s">
        <v>5987</v>
      </c>
      <c r="M899" s="3" t="str">
        <f>IFERROR(INDEX('SINIF GÜNLER'!$A:$C,MATCH('VERİ TABANI'!$D899,'SINIF GÜNLER'!$B:$B,0),MATCH('VERİ TABANI'!$M$1,'SINIF GÜNLER'!$A$1:$C$1,0)),"")</f>
        <v/>
      </c>
      <c r="P899" s="28" t="str">
        <f t="array" ref="P899">IFERROR(SEARCH(ÖĞRETMEN,'VERİ TABANI'!G899,1),"")</f>
        <v/>
      </c>
      <c r="Q899" s="29" t="str">
        <f t="shared" si="27"/>
        <v/>
      </c>
    </row>
    <row r="900" spans="1:17" ht="27" customHeight="1">
      <c r="A900" s="3">
        <f t="shared" si="28"/>
        <v>899</v>
      </c>
      <c r="B900" s="296">
        <v>1670</v>
      </c>
      <c r="C900" s="297" t="s">
        <v>1866</v>
      </c>
      <c r="D900" s="297" t="s">
        <v>5338</v>
      </c>
      <c r="E900" s="297" t="s">
        <v>4593</v>
      </c>
      <c r="F900" s="297" t="s">
        <v>12</v>
      </c>
      <c r="G900" s="297" t="s">
        <v>5955</v>
      </c>
      <c r="H900" s="298" t="s">
        <v>1867</v>
      </c>
      <c r="I900" s="297">
        <v>5339284293</v>
      </c>
      <c r="J900" s="297" t="s">
        <v>1868</v>
      </c>
      <c r="K900" s="299">
        <v>45174</v>
      </c>
      <c r="L900" s="297" t="s">
        <v>1869</v>
      </c>
      <c r="M900" s="3" t="str">
        <f>IFERROR(INDEX('SINIF GÜNLER'!$A:$C,MATCH('VERİ TABANI'!$D900,'SINIF GÜNLER'!$B:$B,0),MATCH('VERİ TABANI'!$M$1,'SINIF GÜNLER'!$A$1:$C$1,0)),"")</f>
        <v/>
      </c>
      <c r="P900" s="28" t="str">
        <f t="array" ref="P900">IFERROR(SEARCH(ÖĞRETMEN,'VERİ TABANI'!G900,1),"")</f>
        <v/>
      </c>
      <c r="Q900" s="29" t="str">
        <f t="shared" si="27"/>
        <v/>
      </c>
    </row>
    <row r="901" spans="1:17" ht="27" customHeight="1">
      <c r="A901" s="3">
        <f t="shared" si="28"/>
        <v>900</v>
      </c>
      <c r="B901" s="296">
        <v>42722</v>
      </c>
      <c r="C901" s="297" t="s">
        <v>4918</v>
      </c>
      <c r="D901" s="297" t="s">
        <v>5328</v>
      </c>
      <c r="E901" s="297" t="s">
        <v>4592</v>
      </c>
      <c r="F901" s="297" t="s">
        <v>21</v>
      </c>
      <c r="G901" s="297" t="s">
        <v>5955</v>
      </c>
      <c r="H901" s="298" t="s">
        <v>2919</v>
      </c>
      <c r="I901" s="297">
        <v>5321586533</v>
      </c>
      <c r="J901" s="297" t="s">
        <v>2920</v>
      </c>
      <c r="K901" s="299">
        <v>45636</v>
      </c>
      <c r="L901" s="297" t="s">
        <v>2921</v>
      </c>
      <c r="M901" s="3" t="str">
        <f>IFERROR(INDEX('SINIF GÜNLER'!$A:$C,MATCH('VERİ TABANI'!$D901,'SINIF GÜNLER'!$B:$B,0),MATCH('VERİ TABANI'!$M$1,'SINIF GÜNLER'!$A$1:$C$1,0)),"")</f>
        <v/>
      </c>
      <c r="P901" s="28" t="str">
        <f t="array" ref="P901">IFERROR(SEARCH(ÖĞRETMEN,'VERİ TABANI'!G901,1),"")</f>
        <v/>
      </c>
      <c r="Q901" s="29" t="str">
        <f t="shared" si="27"/>
        <v/>
      </c>
    </row>
    <row r="902" spans="1:17" ht="27" customHeight="1">
      <c r="A902" s="3">
        <f t="shared" si="28"/>
        <v>901</v>
      </c>
      <c r="B902" s="296">
        <v>50664</v>
      </c>
      <c r="C902" s="297" t="s">
        <v>5811</v>
      </c>
      <c r="D902" s="297" t="s">
        <v>5382</v>
      </c>
      <c r="E902" s="297" t="s">
        <v>7016</v>
      </c>
      <c r="F902" s="297" t="s">
        <v>21</v>
      </c>
      <c r="G902" s="297" t="s">
        <v>5955</v>
      </c>
      <c r="H902" s="298" t="s">
        <v>2919</v>
      </c>
      <c r="I902" s="297">
        <v>5321586533</v>
      </c>
      <c r="J902" s="297" t="s">
        <v>2920</v>
      </c>
      <c r="K902" s="299">
        <v>45916</v>
      </c>
      <c r="L902" s="297" t="s">
        <v>2921</v>
      </c>
      <c r="M902" s="3" t="str">
        <f>IFERROR(INDEX('SINIF GÜNLER'!$A:$C,MATCH('VERİ TABANI'!$D902,'SINIF GÜNLER'!$B:$B,0),MATCH('VERİ TABANI'!$M$1,'SINIF GÜNLER'!$A$1:$C$1,0)),"")</f>
        <v/>
      </c>
      <c r="P902" s="28" t="str">
        <f t="array" ref="P902">IFERROR(SEARCH(ÖĞRETMEN,'VERİ TABANI'!G902,1),"")</f>
        <v/>
      </c>
      <c r="Q902" s="29" t="str">
        <f t="shared" si="27"/>
        <v/>
      </c>
    </row>
    <row r="903" spans="1:17" ht="27" customHeight="1">
      <c r="A903" s="3">
        <f t="shared" si="28"/>
        <v>902</v>
      </c>
      <c r="B903" s="296">
        <v>41123</v>
      </c>
      <c r="C903" s="297" t="s">
        <v>3069</v>
      </c>
      <c r="D903" s="297" t="s">
        <v>5369</v>
      </c>
      <c r="E903" s="297" t="s">
        <v>4592</v>
      </c>
      <c r="F903" s="297" t="s">
        <v>23</v>
      </c>
      <c r="G903" s="297" t="s">
        <v>5955</v>
      </c>
      <c r="H903" s="298" t="s">
        <v>3070</v>
      </c>
      <c r="I903" s="297">
        <v>5549751051</v>
      </c>
      <c r="J903" s="297" t="s">
        <v>3071</v>
      </c>
      <c r="K903" s="299">
        <v>45544</v>
      </c>
      <c r="L903" s="297" t="s">
        <v>3072</v>
      </c>
      <c r="M903" s="3" t="str">
        <f>IFERROR(INDEX('SINIF GÜNLER'!$A:$C,MATCH('VERİ TABANI'!$D903,'SINIF GÜNLER'!$B:$B,0),MATCH('VERİ TABANI'!$M$1,'SINIF GÜNLER'!$A$1:$C$1,0)),"")</f>
        <v/>
      </c>
      <c r="P903" s="28" t="str">
        <f t="array" ref="P903">IFERROR(SEARCH(ÖĞRETMEN,'VERİ TABANI'!G903,1),"")</f>
        <v/>
      </c>
      <c r="Q903" s="29" t="str">
        <f t="shared" si="27"/>
        <v/>
      </c>
    </row>
    <row r="904" spans="1:17" ht="27" customHeight="1">
      <c r="A904" s="3">
        <f t="shared" si="28"/>
        <v>903</v>
      </c>
      <c r="B904" s="296">
        <v>42092</v>
      </c>
      <c r="C904" s="297" t="s">
        <v>5711</v>
      </c>
      <c r="D904" s="297" t="s">
        <v>5404</v>
      </c>
      <c r="E904" s="297" t="s">
        <v>7006</v>
      </c>
      <c r="F904" s="297" t="s">
        <v>1821</v>
      </c>
      <c r="G904" s="297" t="s">
        <v>5955</v>
      </c>
      <c r="H904" s="298" t="s">
        <v>3070</v>
      </c>
      <c r="I904" s="297">
        <v>5549751051</v>
      </c>
      <c r="J904" s="297" t="s">
        <v>3071</v>
      </c>
      <c r="K904" s="299">
        <v>45911</v>
      </c>
      <c r="L904" s="297" t="s">
        <v>3072</v>
      </c>
      <c r="M904" s="3" t="str">
        <f>IFERROR(INDEX('SINIF GÜNLER'!$A:$C,MATCH('VERİ TABANI'!$D904,'SINIF GÜNLER'!$B:$B,0),MATCH('VERİ TABANI'!$M$1,'SINIF GÜNLER'!$A$1:$C$1,0)),"")</f>
        <v/>
      </c>
      <c r="P904" s="28" t="str">
        <f t="array" ref="P904">IFERROR(SEARCH(ÖĞRETMEN,'VERİ TABANI'!G904,1),"")</f>
        <v/>
      </c>
      <c r="Q904" s="29" t="str">
        <f t="shared" ref="Q904:Q967" si="29">IF(P904="","",ROW())</f>
        <v/>
      </c>
    </row>
    <row r="905" spans="1:17" ht="27" customHeight="1">
      <c r="A905" s="3">
        <f t="shared" si="28"/>
        <v>904</v>
      </c>
      <c r="B905" s="296">
        <v>40235</v>
      </c>
      <c r="C905" s="297" t="s">
        <v>3246</v>
      </c>
      <c r="D905" s="297" t="s">
        <v>5336</v>
      </c>
      <c r="E905" s="297" t="s">
        <v>3915</v>
      </c>
      <c r="F905" s="297" t="s">
        <v>12</v>
      </c>
      <c r="G905" s="297" t="s">
        <v>5955</v>
      </c>
      <c r="H905" s="298" t="s">
        <v>5812</v>
      </c>
      <c r="I905" s="297">
        <v>5551793022</v>
      </c>
      <c r="J905" s="297" t="s">
        <v>5813</v>
      </c>
      <c r="K905" s="299">
        <v>45874</v>
      </c>
      <c r="L905" s="297" t="s">
        <v>3247</v>
      </c>
      <c r="M905" s="3" t="str">
        <f>IFERROR(INDEX('SINIF GÜNLER'!$A:$C,MATCH('VERİ TABANI'!$D905,'SINIF GÜNLER'!$B:$B,0),MATCH('VERİ TABANI'!$M$1,'SINIF GÜNLER'!$A$1:$C$1,0)),"")</f>
        <v/>
      </c>
      <c r="P905" s="28" t="str">
        <f t="array" ref="P905">IFERROR(SEARCH(ÖĞRETMEN,'VERİ TABANI'!G905,1),"")</f>
        <v/>
      </c>
      <c r="Q905" s="29" t="str">
        <f t="shared" si="29"/>
        <v/>
      </c>
    </row>
    <row r="906" spans="1:17" ht="27" customHeight="1">
      <c r="A906" s="3">
        <f t="shared" si="28"/>
        <v>905</v>
      </c>
      <c r="B906" s="296">
        <v>30615</v>
      </c>
      <c r="C906" s="297" t="s">
        <v>2312</v>
      </c>
      <c r="D906" s="297" t="s">
        <v>3956</v>
      </c>
      <c r="E906" s="297" t="s">
        <v>3915</v>
      </c>
      <c r="F906" s="297" t="s">
        <v>21</v>
      </c>
      <c r="G906" s="297" t="s">
        <v>5955</v>
      </c>
      <c r="H906" s="298" t="s">
        <v>3641</v>
      </c>
      <c r="I906" s="297">
        <v>5535723673</v>
      </c>
      <c r="J906" s="297" t="s">
        <v>3642</v>
      </c>
      <c r="K906" s="299">
        <v>45520</v>
      </c>
      <c r="L906" s="297" t="s">
        <v>3643</v>
      </c>
      <c r="M906" s="3" t="str">
        <f>IFERROR(INDEX('SINIF GÜNLER'!$A:$C,MATCH('VERİ TABANI'!$D906,'SINIF GÜNLER'!$B:$B,0),MATCH('VERİ TABANI'!$M$1,'SINIF GÜNLER'!$A$1:$C$1,0)),"")</f>
        <v/>
      </c>
      <c r="P906" s="28" t="str">
        <f t="array" ref="P906">IFERROR(SEARCH(ÖĞRETMEN,'VERİ TABANI'!G906,1),"")</f>
        <v/>
      </c>
      <c r="Q906" s="29" t="str">
        <f t="shared" si="29"/>
        <v/>
      </c>
    </row>
    <row r="907" spans="1:17" ht="27" customHeight="1">
      <c r="A907" s="3">
        <f t="shared" si="28"/>
        <v>906</v>
      </c>
      <c r="B907" s="296">
        <v>41911</v>
      </c>
      <c r="C907" s="297" t="s">
        <v>4533</v>
      </c>
      <c r="D907" s="297" t="s">
        <v>5365</v>
      </c>
      <c r="E907" s="297" t="s">
        <v>7810</v>
      </c>
      <c r="F907" s="297" t="s">
        <v>12</v>
      </c>
      <c r="G907" s="297" t="s">
        <v>5955</v>
      </c>
      <c r="H907" s="298" t="s">
        <v>4072</v>
      </c>
      <c r="I907" s="297">
        <v>5365139647</v>
      </c>
      <c r="J907" s="297" t="s">
        <v>4073</v>
      </c>
      <c r="K907" s="299">
        <v>46090</v>
      </c>
      <c r="L907" s="297" t="s">
        <v>4074</v>
      </c>
      <c r="M907" s="3" t="str">
        <f>IFERROR(INDEX('SINIF GÜNLER'!$A:$C,MATCH('VERİ TABANI'!$D907,'SINIF GÜNLER'!$B:$B,0),MATCH('VERİ TABANI'!$M$1,'SINIF GÜNLER'!$A$1:$C$1,0)),"")</f>
        <v/>
      </c>
      <c r="P907" s="28" t="str">
        <f t="array" ref="P907">IFERROR(SEARCH(ÖĞRETMEN,'VERİ TABANI'!G907,1),"")</f>
        <v/>
      </c>
      <c r="Q907" s="29" t="str">
        <f t="shared" si="29"/>
        <v/>
      </c>
    </row>
    <row r="908" spans="1:17" ht="27" customHeight="1">
      <c r="A908" s="3">
        <f t="shared" si="28"/>
        <v>907</v>
      </c>
      <c r="B908" s="296">
        <v>50952</v>
      </c>
      <c r="C908" s="297" t="s">
        <v>7085</v>
      </c>
      <c r="D908" s="297" t="s">
        <v>2956</v>
      </c>
      <c r="E908" s="297" t="s">
        <v>7016</v>
      </c>
      <c r="F908" s="297" t="s">
        <v>12</v>
      </c>
      <c r="G908" s="297" t="s">
        <v>5955</v>
      </c>
      <c r="H908" s="298" t="s">
        <v>4072</v>
      </c>
      <c r="I908" s="297">
        <v>5365139647</v>
      </c>
      <c r="J908" s="297" t="s">
        <v>4073</v>
      </c>
      <c r="K908" s="299">
        <v>46079</v>
      </c>
      <c r="L908" s="297" t="s">
        <v>4074</v>
      </c>
      <c r="M908" s="3" t="str">
        <f>IFERROR(INDEX('SINIF GÜNLER'!$A:$C,MATCH('VERİ TABANI'!$D908,'SINIF GÜNLER'!$B:$B,0),MATCH('VERİ TABANI'!$M$1,'SINIF GÜNLER'!$A$1:$C$1,0)),"")</f>
        <v>PAZARTESİ</v>
      </c>
      <c r="P908" s="28" t="str">
        <f t="array" ref="P908">IFERROR(SEARCH(ÖĞRETMEN,'VERİ TABANI'!G908,1),"")</f>
        <v/>
      </c>
      <c r="Q908" s="29" t="str">
        <f t="shared" si="29"/>
        <v/>
      </c>
    </row>
    <row r="909" spans="1:17" ht="27" customHeight="1">
      <c r="A909" s="3">
        <f t="shared" si="28"/>
        <v>908</v>
      </c>
      <c r="B909" s="296">
        <v>30504</v>
      </c>
      <c r="C909" s="297" t="s">
        <v>1819</v>
      </c>
      <c r="D909" s="297" t="s">
        <v>5437</v>
      </c>
      <c r="E909" s="297" t="s">
        <v>4427</v>
      </c>
      <c r="F909" s="297" t="s">
        <v>12</v>
      </c>
      <c r="G909" s="297" t="s">
        <v>5955</v>
      </c>
      <c r="H909" s="298" t="s">
        <v>4072</v>
      </c>
      <c r="I909" s="297">
        <v>5365139647</v>
      </c>
      <c r="J909" s="297" t="s">
        <v>4073</v>
      </c>
      <c r="K909" s="299">
        <v>45930</v>
      </c>
      <c r="L909" s="297" t="s">
        <v>4074</v>
      </c>
      <c r="M909" s="3" t="str">
        <f>IFERROR(INDEX('SINIF GÜNLER'!$A:$C,MATCH('VERİ TABANI'!$D909,'SINIF GÜNLER'!$B:$B,0),MATCH('VERİ TABANI'!$M$1,'SINIF GÜNLER'!$A$1:$C$1,0)),"")</f>
        <v/>
      </c>
      <c r="P909" s="28" t="str">
        <f t="array" ref="P909">IFERROR(SEARCH(ÖĞRETMEN,'VERİ TABANI'!G909,1),"")</f>
        <v/>
      </c>
      <c r="Q909" s="29" t="str">
        <f t="shared" si="29"/>
        <v/>
      </c>
    </row>
    <row r="910" spans="1:17" ht="27" customHeight="1">
      <c r="A910" s="3">
        <f t="shared" si="28"/>
        <v>909</v>
      </c>
      <c r="B910" s="296">
        <v>50284</v>
      </c>
      <c r="C910" s="297" t="s">
        <v>6185</v>
      </c>
      <c r="D910" s="297" t="s">
        <v>5336</v>
      </c>
      <c r="E910" s="297" t="s">
        <v>3924</v>
      </c>
      <c r="F910" s="297" t="s">
        <v>12</v>
      </c>
      <c r="G910" s="297" t="s">
        <v>5955</v>
      </c>
      <c r="H910" s="298" t="s">
        <v>6186</v>
      </c>
      <c r="I910" s="297">
        <v>5373366429</v>
      </c>
      <c r="J910" s="297" t="s">
        <v>6187</v>
      </c>
      <c r="K910" s="299">
        <v>45887</v>
      </c>
      <c r="L910" s="297" t="s">
        <v>3860</v>
      </c>
      <c r="M910" s="3" t="str">
        <f>IFERROR(INDEX('SINIF GÜNLER'!$A:$C,MATCH('VERİ TABANI'!$D910,'SINIF GÜNLER'!$B:$B,0),MATCH('VERİ TABANI'!$M$1,'SINIF GÜNLER'!$A$1:$C$1,0)),"")</f>
        <v/>
      </c>
      <c r="P910" s="28" t="str">
        <f t="array" ref="P910">IFERROR(SEARCH(ÖĞRETMEN,'VERİ TABANI'!G910,1),"")</f>
        <v/>
      </c>
      <c r="Q910" s="29" t="str">
        <f t="shared" si="29"/>
        <v/>
      </c>
    </row>
    <row r="911" spans="1:17" ht="27" customHeight="1">
      <c r="A911" s="3">
        <f t="shared" si="28"/>
        <v>910</v>
      </c>
      <c r="B911" s="296">
        <v>50302</v>
      </c>
      <c r="C911" s="297" t="s">
        <v>5990</v>
      </c>
      <c r="D911" s="297" t="s">
        <v>5365</v>
      </c>
      <c r="E911" s="297" t="s">
        <v>3915</v>
      </c>
      <c r="F911" s="297" t="s">
        <v>12</v>
      </c>
      <c r="G911" s="297" t="s">
        <v>5955</v>
      </c>
      <c r="H911" s="298" t="s">
        <v>5991</v>
      </c>
      <c r="I911" s="297">
        <v>5532536797</v>
      </c>
      <c r="J911" s="297" t="s">
        <v>5992</v>
      </c>
      <c r="K911" s="299">
        <v>45889</v>
      </c>
      <c r="L911" s="297" t="s">
        <v>5993</v>
      </c>
      <c r="M911" s="3" t="str">
        <f>IFERROR(INDEX('SINIF GÜNLER'!$A:$C,MATCH('VERİ TABANI'!$D911,'SINIF GÜNLER'!$B:$B,0),MATCH('VERİ TABANI'!$M$1,'SINIF GÜNLER'!$A$1:$C$1,0)),"")</f>
        <v/>
      </c>
      <c r="P911" s="28" t="str">
        <f t="array" ref="P911">IFERROR(SEARCH(ÖĞRETMEN,'VERİ TABANI'!G911,1),"")</f>
        <v/>
      </c>
      <c r="Q911" s="29" t="str">
        <f t="shared" si="29"/>
        <v/>
      </c>
    </row>
    <row r="912" spans="1:17" ht="27" customHeight="1">
      <c r="A912" s="3">
        <f t="shared" si="28"/>
        <v>911</v>
      </c>
      <c r="B912" s="296">
        <v>51246</v>
      </c>
      <c r="C912" s="297" t="s">
        <v>7811</v>
      </c>
      <c r="D912" s="297" t="s">
        <v>5330</v>
      </c>
      <c r="E912" s="297" t="s">
        <v>3923</v>
      </c>
      <c r="F912" s="297" t="s">
        <v>12</v>
      </c>
      <c r="G912" s="297" t="s">
        <v>5955</v>
      </c>
      <c r="H912" s="298" t="s">
        <v>5991</v>
      </c>
      <c r="I912" s="297">
        <v>5532536797</v>
      </c>
      <c r="J912" s="297" t="s">
        <v>5992</v>
      </c>
      <c r="K912" s="299">
        <v>46008</v>
      </c>
      <c r="L912" s="297" t="s">
        <v>5993</v>
      </c>
      <c r="M912" s="3" t="str">
        <f>IFERROR(INDEX('SINIF GÜNLER'!$A:$C,MATCH('VERİ TABANI'!$D912,'SINIF GÜNLER'!$B:$B,0),MATCH('VERİ TABANI'!$M$1,'SINIF GÜNLER'!$A$1:$C$1,0)),"")</f>
        <v/>
      </c>
      <c r="P912" s="28" t="str">
        <f t="array" ref="P912">IFERROR(SEARCH(ÖĞRETMEN,'VERİ TABANI'!G912,1),"")</f>
        <v/>
      </c>
      <c r="Q912" s="29" t="str">
        <f t="shared" si="29"/>
        <v/>
      </c>
    </row>
    <row r="913" spans="1:17" ht="27" customHeight="1">
      <c r="A913" s="3">
        <f t="shared" si="28"/>
        <v>912</v>
      </c>
      <c r="B913" s="296">
        <v>50521</v>
      </c>
      <c r="C913" s="297" t="s">
        <v>5994</v>
      </c>
      <c r="D913" s="297" t="s">
        <v>5427</v>
      </c>
      <c r="E913" s="297" t="s">
        <v>3923</v>
      </c>
      <c r="F913" s="297" t="s">
        <v>12</v>
      </c>
      <c r="G913" s="297" t="s">
        <v>5955</v>
      </c>
      <c r="H913" s="298" t="s">
        <v>5995</v>
      </c>
      <c r="I913" s="297">
        <v>5050288616</v>
      </c>
      <c r="J913" s="297" t="s">
        <v>5996</v>
      </c>
      <c r="K913" s="299">
        <v>45908</v>
      </c>
      <c r="L913" s="297" t="s">
        <v>5997</v>
      </c>
      <c r="M913" s="3" t="str">
        <f>IFERROR(INDEX('SINIF GÜNLER'!$A:$C,MATCH('VERİ TABANI'!$D913,'SINIF GÜNLER'!$B:$B,0),MATCH('VERİ TABANI'!$M$1,'SINIF GÜNLER'!$A$1:$C$1,0)),"")</f>
        <v/>
      </c>
      <c r="P913" s="28" t="str">
        <f t="array" ref="P913">IFERROR(SEARCH(ÖĞRETMEN,'VERİ TABANI'!G913,1),"")</f>
        <v/>
      </c>
      <c r="Q913" s="29" t="str">
        <f t="shared" si="29"/>
        <v/>
      </c>
    </row>
    <row r="914" spans="1:17" ht="27" customHeight="1">
      <c r="A914" s="3">
        <f t="shared" si="28"/>
        <v>913</v>
      </c>
      <c r="B914" s="296">
        <v>50786</v>
      </c>
      <c r="C914" s="297" t="s">
        <v>5998</v>
      </c>
      <c r="D914" s="297" t="s">
        <v>5349</v>
      </c>
      <c r="E914" s="297" t="s">
        <v>3926</v>
      </c>
      <c r="F914" s="297" t="s">
        <v>12</v>
      </c>
      <c r="G914" s="297" t="s">
        <v>5955</v>
      </c>
      <c r="H914" s="298" t="s">
        <v>5999</v>
      </c>
      <c r="I914" s="297">
        <v>5535733533</v>
      </c>
      <c r="J914" s="297" t="s">
        <v>6000</v>
      </c>
      <c r="K914" s="299">
        <v>45926</v>
      </c>
      <c r="L914" s="297" t="s">
        <v>6001</v>
      </c>
      <c r="M914" s="3" t="str">
        <f>IFERROR(INDEX('SINIF GÜNLER'!$A:$C,MATCH('VERİ TABANI'!$D914,'SINIF GÜNLER'!$B:$B,0),MATCH('VERİ TABANI'!$M$1,'SINIF GÜNLER'!$A$1:$C$1,0)),"")</f>
        <v/>
      </c>
      <c r="P914" s="28" t="str">
        <f t="array" ref="P914">IFERROR(SEARCH(ÖĞRETMEN,'VERİ TABANI'!G914,1),"")</f>
        <v/>
      </c>
      <c r="Q914" s="29" t="str">
        <f t="shared" si="29"/>
        <v/>
      </c>
    </row>
    <row r="915" spans="1:17" ht="27" customHeight="1">
      <c r="A915" s="3">
        <f t="shared" si="28"/>
        <v>914</v>
      </c>
      <c r="B915" s="296">
        <v>21285</v>
      </c>
      <c r="C915" s="297" t="s">
        <v>2764</v>
      </c>
      <c r="D915" s="297" t="s">
        <v>5364</v>
      </c>
      <c r="E915" s="297" t="s">
        <v>4593</v>
      </c>
      <c r="F915" s="297" t="s">
        <v>20</v>
      </c>
      <c r="G915" s="297" t="s">
        <v>5955</v>
      </c>
      <c r="H915" s="298" t="s">
        <v>2765</v>
      </c>
      <c r="I915" s="297">
        <v>5443076811</v>
      </c>
      <c r="J915" s="297" t="s">
        <v>2766</v>
      </c>
      <c r="K915" s="299">
        <v>45308</v>
      </c>
      <c r="L915" s="297" t="s">
        <v>2767</v>
      </c>
      <c r="M915" s="3" t="str">
        <f>IFERROR(INDEX('SINIF GÜNLER'!$A:$C,MATCH('VERİ TABANI'!$D915,'SINIF GÜNLER'!$B:$B,0),MATCH('VERİ TABANI'!$M$1,'SINIF GÜNLER'!$A$1:$C$1,0)),"")</f>
        <v/>
      </c>
      <c r="P915" s="28" t="str">
        <f t="array" ref="P915">IFERROR(SEARCH(ÖĞRETMEN,'VERİ TABANI'!G915,1),"")</f>
        <v/>
      </c>
      <c r="Q915" s="29" t="str">
        <f t="shared" si="29"/>
        <v/>
      </c>
    </row>
    <row r="916" spans="1:17" ht="27" customHeight="1">
      <c r="A916" s="3">
        <f t="shared" si="28"/>
        <v>915</v>
      </c>
      <c r="B916" s="296">
        <v>51028</v>
      </c>
      <c r="C916" s="297" t="s">
        <v>7096</v>
      </c>
      <c r="D916" s="297" t="s">
        <v>7484</v>
      </c>
      <c r="E916" s="297" t="s">
        <v>3968</v>
      </c>
      <c r="F916" s="297" t="s">
        <v>12</v>
      </c>
      <c r="G916" s="297" t="s">
        <v>5955</v>
      </c>
      <c r="H916" s="298" t="s">
        <v>6003</v>
      </c>
      <c r="I916" s="297">
        <v>5308961285</v>
      </c>
      <c r="J916" s="297" t="s">
        <v>6004</v>
      </c>
      <c r="K916" s="299">
        <v>45958</v>
      </c>
      <c r="L916" s="297" t="s">
        <v>6005</v>
      </c>
      <c r="M916" s="3" t="str">
        <f>IFERROR(INDEX('SINIF GÜNLER'!$A:$C,MATCH('VERİ TABANI'!$D916,'SINIF GÜNLER'!$B:$B,0),MATCH('VERİ TABANI'!$M$1,'SINIF GÜNLER'!$A$1:$C$1,0)),"")</f>
        <v/>
      </c>
      <c r="P916" s="28" t="str">
        <f t="array" ref="P916">IFERROR(SEARCH(ÖĞRETMEN,'VERİ TABANI'!G916,1),"")</f>
        <v/>
      </c>
      <c r="Q916" s="29" t="str">
        <f t="shared" si="29"/>
        <v/>
      </c>
    </row>
    <row r="917" spans="1:17" ht="27" customHeight="1">
      <c r="A917" s="3">
        <f t="shared" si="28"/>
        <v>916</v>
      </c>
      <c r="B917" s="296">
        <v>40414</v>
      </c>
      <c r="C917" s="297" t="s">
        <v>3710</v>
      </c>
      <c r="D917" s="297" t="s">
        <v>5369</v>
      </c>
      <c r="E917" s="297" t="s">
        <v>3912</v>
      </c>
      <c r="F917" s="297" t="s">
        <v>21</v>
      </c>
      <c r="G917" s="297" t="s">
        <v>5955</v>
      </c>
      <c r="H917" s="298" t="s">
        <v>3711</v>
      </c>
      <c r="I917" s="297">
        <v>5335164437</v>
      </c>
      <c r="J917" s="297" t="s">
        <v>3712</v>
      </c>
      <c r="K917" s="299">
        <v>45519</v>
      </c>
      <c r="L917" s="297" t="s">
        <v>3713</v>
      </c>
      <c r="M917" s="3" t="str">
        <f>IFERROR(INDEX('SINIF GÜNLER'!$A:$C,MATCH('VERİ TABANI'!$D917,'SINIF GÜNLER'!$B:$B,0),MATCH('VERİ TABANI'!$M$1,'SINIF GÜNLER'!$A$1:$C$1,0)),"")</f>
        <v/>
      </c>
      <c r="P917" s="28" t="str">
        <f t="array" ref="P917">IFERROR(SEARCH(ÖĞRETMEN,'VERİ TABANI'!G917,1),"")</f>
        <v/>
      </c>
      <c r="Q917" s="29" t="str">
        <f t="shared" si="29"/>
        <v/>
      </c>
    </row>
    <row r="918" spans="1:17" ht="27" customHeight="1">
      <c r="A918" s="3">
        <f t="shared" si="28"/>
        <v>917</v>
      </c>
      <c r="B918" s="296">
        <v>40449</v>
      </c>
      <c r="C918" s="297" t="s">
        <v>3350</v>
      </c>
      <c r="D918" s="297" t="s">
        <v>5384</v>
      </c>
      <c r="E918" s="297" t="s">
        <v>3968</v>
      </c>
      <c r="F918" s="297" t="s">
        <v>12</v>
      </c>
      <c r="G918" s="297" t="s">
        <v>5955</v>
      </c>
      <c r="H918" s="298" t="s">
        <v>7812</v>
      </c>
      <c r="I918" s="297">
        <v>5443224248</v>
      </c>
      <c r="J918" s="297" t="s">
        <v>7813</v>
      </c>
      <c r="K918" s="299">
        <v>46133</v>
      </c>
      <c r="L918" s="297" t="s">
        <v>7814</v>
      </c>
      <c r="M918" s="3" t="str">
        <f>IFERROR(INDEX('SINIF GÜNLER'!$A:$C,MATCH('VERİ TABANI'!$D918,'SINIF GÜNLER'!$B:$B,0),MATCH('VERİ TABANI'!$M$1,'SINIF GÜNLER'!$A$1:$C$1,0)),"")</f>
        <v/>
      </c>
      <c r="P918" s="28" t="str">
        <f t="array" ref="P918">IFERROR(SEARCH(ÖĞRETMEN,'VERİ TABANI'!G918,1),"")</f>
        <v/>
      </c>
      <c r="Q918" s="29" t="str">
        <f t="shared" si="29"/>
        <v/>
      </c>
    </row>
    <row r="919" spans="1:17" ht="27" customHeight="1">
      <c r="A919" s="3">
        <f t="shared" si="28"/>
        <v>918</v>
      </c>
      <c r="B919" s="296">
        <v>50777</v>
      </c>
      <c r="C919" s="297" t="s">
        <v>6006</v>
      </c>
      <c r="D919" s="297" t="s">
        <v>7502</v>
      </c>
      <c r="E919" s="297" t="s">
        <v>3924</v>
      </c>
      <c r="F919" s="297" t="s">
        <v>20</v>
      </c>
      <c r="G919" s="297" t="s">
        <v>5955</v>
      </c>
      <c r="H919" s="298" t="s">
        <v>3938</v>
      </c>
      <c r="I919" s="297">
        <v>5453535358</v>
      </c>
      <c r="J919" s="297" t="s">
        <v>3939</v>
      </c>
      <c r="K919" s="299">
        <v>45926</v>
      </c>
      <c r="L919" s="297" t="s">
        <v>3940</v>
      </c>
      <c r="M919" s="3" t="str">
        <f>IFERROR(INDEX('SINIF GÜNLER'!$A:$C,MATCH('VERİ TABANI'!$D919,'SINIF GÜNLER'!$B:$B,0),MATCH('VERİ TABANI'!$M$1,'SINIF GÜNLER'!$A$1:$C$1,0)),"")</f>
        <v/>
      </c>
      <c r="P919" s="28" t="str">
        <f t="array" ref="P919">IFERROR(SEARCH(ÖĞRETMEN,'VERİ TABANI'!G919,1),"")</f>
        <v/>
      </c>
      <c r="Q919" s="29" t="str">
        <f t="shared" si="29"/>
        <v/>
      </c>
    </row>
    <row r="920" spans="1:17" ht="27" customHeight="1">
      <c r="A920" s="3">
        <f t="shared" si="28"/>
        <v>919</v>
      </c>
      <c r="B920" s="296">
        <v>40492</v>
      </c>
      <c r="C920" s="297" t="s">
        <v>6007</v>
      </c>
      <c r="D920" s="297" t="s">
        <v>5409</v>
      </c>
      <c r="E920" s="297" t="s">
        <v>4592</v>
      </c>
      <c r="F920" s="297" t="s">
        <v>12</v>
      </c>
      <c r="G920" s="297" t="s">
        <v>5955</v>
      </c>
      <c r="H920" s="298" t="s">
        <v>6008</v>
      </c>
      <c r="I920" s="297">
        <v>5327028557</v>
      </c>
      <c r="J920" s="297" t="s">
        <v>6009</v>
      </c>
      <c r="K920" s="299">
        <v>45925</v>
      </c>
      <c r="L920" s="297" t="s">
        <v>6010</v>
      </c>
      <c r="M920" s="3" t="str">
        <f>IFERROR(INDEX('SINIF GÜNLER'!$A:$C,MATCH('VERİ TABANI'!$D920,'SINIF GÜNLER'!$B:$B,0),MATCH('VERİ TABANI'!$M$1,'SINIF GÜNLER'!$A$1:$C$1,0)),"")</f>
        <v/>
      </c>
      <c r="P920" s="28" t="str">
        <f t="array" ref="P920">IFERROR(SEARCH(ÖĞRETMEN,'VERİ TABANI'!G920,1),"")</f>
        <v/>
      </c>
      <c r="Q920" s="29" t="str">
        <f t="shared" si="29"/>
        <v/>
      </c>
    </row>
    <row r="921" spans="1:17" ht="27" customHeight="1">
      <c r="A921" s="3">
        <f t="shared" si="28"/>
        <v>920</v>
      </c>
      <c r="B921" s="296">
        <v>50449</v>
      </c>
      <c r="C921" s="297" t="s">
        <v>6013</v>
      </c>
      <c r="D921" s="297" t="s">
        <v>5330</v>
      </c>
      <c r="E921" s="297" t="s">
        <v>3912</v>
      </c>
      <c r="F921" s="297" t="s">
        <v>21</v>
      </c>
      <c r="G921" s="297" t="s">
        <v>5955</v>
      </c>
      <c r="H921" s="298" t="s">
        <v>6011</v>
      </c>
      <c r="I921" s="297">
        <v>5422125872</v>
      </c>
      <c r="J921" s="297" t="s">
        <v>6012</v>
      </c>
      <c r="K921" s="299">
        <v>45901</v>
      </c>
      <c r="L921" s="297" t="s">
        <v>2768</v>
      </c>
      <c r="M921" s="3" t="str">
        <f>IFERROR(INDEX('SINIF GÜNLER'!$A:$C,MATCH('VERİ TABANI'!$D921,'SINIF GÜNLER'!$B:$B,0),MATCH('VERİ TABANI'!$M$1,'SINIF GÜNLER'!$A$1:$C$1,0)),"")</f>
        <v/>
      </c>
      <c r="P921" s="28" t="str">
        <f t="array" ref="P921">IFERROR(SEARCH(ÖĞRETMEN,'VERİ TABANI'!G921,1),"")</f>
        <v/>
      </c>
      <c r="Q921" s="29" t="str">
        <f t="shared" si="29"/>
        <v/>
      </c>
    </row>
    <row r="922" spans="1:17" ht="27" customHeight="1">
      <c r="A922" s="3">
        <f t="shared" si="28"/>
        <v>921</v>
      </c>
      <c r="B922" s="296">
        <v>40929</v>
      </c>
      <c r="C922" s="297" t="s">
        <v>3032</v>
      </c>
      <c r="D922" s="297" t="s">
        <v>3956</v>
      </c>
      <c r="E922" s="297" t="s">
        <v>4592</v>
      </c>
      <c r="F922" s="297" t="s">
        <v>21</v>
      </c>
      <c r="G922" s="297" t="s">
        <v>5955</v>
      </c>
      <c r="H922" s="298" t="s">
        <v>6011</v>
      </c>
      <c r="I922" s="297">
        <v>5422125872</v>
      </c>
      <c r="J922" s="297" t="s">
        <v>6012</v>
      </c>
      <c r="K922" s="299">
        <v>45933</v>
      </c>
      <c r="L922" s="297" t="s">
        <v>2768</v>
      </c>
      <c r="M922" s="3" t="str">
        <f>IFERROR(INDEX('SINIF GÜNLER'!$A:$C,MATCH('VERİ TABANI'!$D922,'SINIF GÜNLER'!$B:$B,0),MATCH('VERİ TABANI'!$M$1,'SINIF GÜNLER'!$A$1:$C$1,0)),"")</f>
        <v/>
      </c>
      <c r="P922" s="28" t="str">
        <f t="array" ref="P922">IFERROR(SEARCH(ÖĞRETMEN,'VERİ TABANI'!G922,1),"")</f>
        <v/>
      </c>
      <c r="Q922" s="29" t="str">
        <f t="shared" si="29"/>
        <v/>
      </c>
    </row>
    <row r="923" spans="1:17" ht="27" customHeight="1">
      <c r="A923" s="3">
        <f t="shared" si="28"/>
        <v>922</v>
      </c>
      <c r="B923" s="296">
        <v>41897</v>
      </c>
      <c r="C923" s="297" t="s">
        <v>4117</v>
      </c>
      <c r="D923" s="297" t="s">
        <v>5365</v>
      </c>
      <c r="E923" s="297" t="s">
        <v>7079</v>
      </c>
      <c r="F923" s="297" t="s">
        <v>12</v>
      </c>
      <c r="G923" s="297" t="s">
        <v>5955</v>
      </c>
      <c r="H923" s="298" t="s">
        <v>7815</v>
      </c>
      <c r="I923" s="297">
        <v>5521704206</v>
      </c>
      <c r="J923" s="297" t="s">
        <v>7816</v>
      </c>
      <c r="K923" s="299">
        <v>46079</v>
      </c>
      <c r="L923" s="297" t="s">
        <v>7817</v>
      </c>
      <c r="M923" s="3" t="str">
        <f>IFERROR(INDEX('SINIF GÜNLER'!$A:$C,MATCH('VERİ TABANI'!$D923,'SINIF GÜNLER'!$B:$B,0),MATCH('VERİ TABANI'!$M$1,'SINIF GÜNLER'!$A$1:$C$1,0)),"")</f>
        <v/>
      </c>
      <c r="P923" s="28" t="str">
        <f t="array" ref="P923">IFERROR(SEARCH(ÖĞRETMEN,'VERİ TABANI'!G923,1),"")</f>
        <v/>
      </c>
      <c r="Q923" s="29" t="str">
        <f t="shared" si="29"/>
        <v/>
      </c>
    </row>
    <row r="924" spans="1:17" ht="27" customHeight="1">
      <c r="A924" s="3">
        <f t="shared" si="28"/>
        <v>923</v>
      </c>
      <c r="B924" s="296">
        <v>40707</v>
      </c>
      <c r="C924" s="297" t="s">
        <v>3716</v>
      </c>
      <c r="D924" s="297" t="s">
        <v>5345</v>
      </c>
      <c r="E924" s="297" t="s">
        <v>3912</v>
      </c>
      <c r="F924" s="297" t="s">
        <v>23</v>
      </c>
      <c r="G924" s="297" t="s">
        <v>5955</v>
      </c>
      <c r="H924" s="298" t="s">
        <v>1191</v>
      </c>
      <c r="I924" s="297">
        <v>5373933685</v>
      </c>
      <c r="J924" s="297" t="s">
        <v>1192</v>
      </c>
      <c r="K924" s="299">
        <v>45533</v>
      </c>
      <c r="L924" s="297" t="s">
        <v>779</v>
      </c>
      <c r="M924" s="3" t="str">
        <f>IFERROR(INDEX('SINIF GÜNLER'!$A:$C,MATCH('VERİ TABANI'!$D924,'SINIF GÜNLER'!$B:$B,0),MATCH('VERİ TABANI'!$M$1,'SINIF GÜNLER'!$A$1:$C$1,0)),"")</f>
        <v/>
      </c>
      <c r="P924" s="28" t="str">
        <f t="array" ref="P924">IFERROR(SEARCH(ÖĞRETMEN,'VERİ TABANI'!G924,1),"")</f>
        <v/>
      </c>
      <c r="Q924" s="29" t="str">
        <f t="shared" si="29"/>
        <v/>
      </c>
    </row>
    <row r="925" spans="1:17" ht="27" customHeight="1">
      <c r="A925" s="3">
        <f t="shared" si="28"/>
        <v>924</v>
      </c>
      <c r="B925" s="296">
        <v>51318</v>
      </c>
      <c r="C925" s="297" t="s">
        <v>7818</v>
      </c>
      <c r="D925" s="297" t="s">
        <v>5409</v>
      </c>
      <c r="E925" s="297" t="s">
        <v>3918</v>
      </c>
      <c r="F925" s="297" t="s">
        <v>21</v>
      </c>
      <c r="G925" s="297" t="s">
        <v>5955</v>
      </c>
      <c r="H925" s="298" t="s">
        <v>3274</v>
      </c>
      <c r="I925" s="297">
        <v>5538505320</v>
      </c>
      <c r="J925" s="297" t="s">
        <v>3275</v>
      </c>
      <c r="K925" s="299">
        <v>46024</v>
      </c>
      <c r="L925" s="297" t="s">
        <v>3276</v>
      </c>
      <c r="M925" s="3" t="str">
        <f>IFERROR(INDEX('SINIF GÜNLER'!$A:$C,MATCH('VERİ TABANI'!$D925,'SINIF GÜNLER'!$B:$B,0),MATCH('VERİ TABANI'!$M$1,'SINIF GÜNLER'!$A$1:$C$1,0)),"")</f>
        <v/>
      </c>
      <c r="P925" s="28" t="str">
        <f t="array" ref="P925">IFERROR(SEARCH(ÖĞRETMEN,'VERİ TABANI'!G925,1),"")</f>
        <v/>
      </c>
      <c r="Q925" s="29" t="str">
        <f t="shared" si="29"/>
        <v/>
      </c>
    </row>
    <row r="926" spans="1:17" ht="27" customHeight="1">
      <c r="A926" s="3">
        <f t="shared" si="28"/>
        <v>925</v>
      </c>
      <c r="B926" s="296">
        <v>40422</v>
      </c>
      <c r="C926" s="297" t="s">
        <v>3273</v>
      </c>
      <c r="D926" s="297" t="s">
        <v>5384</v>
      </c>
      <c r="E926" s="297" t="s">
        <v>4592</v>
      </c>
      <c r="F926" s="297" t="s">
        <v>21</v>
      </c>
      <c r="G926" s="297" t="s">
        <v>5955</v>
      </c>
      <c r="H926" s="298" t="s">
        <v>3274</v>
      </c>
      <c r="I926" s="297">
        <v>5538505320</v>
      </c>
      <c r="J926" s="297" t="s">
        <v>3275</v>
      </c>
      <c r="K926" s="299">
        <v>45519</v>
      </c>
      <c r="L926" s="297" t="s">
        <v>3276</v>
      </c>
      <c r="M926" s="3" t="str">
        <f>IFERROR(INDEX('SINIF GÜNLER'!$A:$C,MATCH('VERİ TABANI'!$D926,'SINIF GÜNLER'!$B:$B,0),MATCH('VERİ TABANI'!$M$1,'SINIF GÜNLER'!$A$1:$C$1,0)),"")</f>
        <v/>
      </c>
      <c r="P926" s="28" t="str">
        <f t="array" ref="P926">IFERROR(SEARCH(ÖĞRETMEN,'VERİ TABANI'!G926,1),"")</f>
        <v/>
      </c>
      <c r="Q926" s="29" t="str">
        <f t="shared" si="29"/>
        <v/>
      </c>
    </row>
    <row r="927" spans="1:17" ht="27" customHeight="1">
      <c r="A927" s="3">
        <f t="shared" si="28"/>
        <v>926</v>
      </c>
      <c r="B927" s="296">
        <v>50142</v>
      </c>
      <c r="C927" s="297" t="s">
        <v>6546</v>
      </c>
      <c r="D927" s="297" t="s">
        <v>5382</v>
      </c>
      <c r="E927" s="297" t="s">
        <v>3915</v>
      </c>
      <c r="F927" s="297" t="s">
        <v>12</v>
      </c>
      <c r="G927" s="297" t="s">
        <v>5955</v>
      </c>
      <c r="H927" s="298" t="s">
        <v>7819</v>
      </c>
      <c r="I927" s="297">
        <v>5464310601</v>
      </c>
      <c r="J927" s="297" t="s">
        <v>7820</v>
      </c>
      <c r="K927" s="299">
        <v>46052</v>
      </c>
      <c r="L927" s="297" t="s">
        <v>7821</v>
      </c>
      <c r="M927" s="3" t="str">
        <f>IFERROR(INDEX('SINIF GÜNLER'!$A:$C,MATCH('VERİ TABANI'!$D927,'SINIF GÜNLER'!$B:$B,0),MATCH('VERİ TABANI'!$M$1,'SINIF GÜNLER'!$A$1:$C$1,0)),"")</f>
        <v/>
      </c>
      <c r="P927" s="28" t="str">
        <f t="array" ref="P927">IFERROR(SEARCH(ÖĞRETMEN,'VERİ TABANI'!G927,1),"")</f>
        <v/>
      </c>
      <c r="Q927" s="29" t="str">
        <f t="shared" si="29"/>
        <v/>
      </c>
    </row>
    <row r="928" spans="1:17" ht="27" customHeight="1">
      <c r="A928" s="3">
        <f t="shared" si="28"/>
        <v>927</v>
      </c>
      <c r="B928" s="296">
        <v>50328</v>
      </c>
      <c r="C928" s="297" t="s">
        <v>6014</v>
      </c>
      <c r="D928" s="297" t="s">
        <v>5330</v>
      </c>
      <c r="E928" s="297" t="s">
        <v>4593</v>
      </c>
      <c r="F928" s="297" t="s">
        <v>21</v>
      </c>
      <c r="G928" s="297" t="s">
        <v>5955</v>
      </c>
      <c r="H928" s="298" t="s">
        <v>6015</v>
      </c>
      <c r="I928" s="297">
        <v>5388924894</v>
      </c>
      <c r="J928" s="297" t="s">
        <v>6016</v>
      </c>
      <c r="K928" s="299">
        <v>45891</v>
      </c>
      <c r="L928" s="297" t="s">
        <v>714</v>
      </c>
      <c r="M928" s="3" t="str">
        <f>IFERROR(INDEX('SINIF GÜNLER'!$A:$C,MATCH('VERİ TABANI'!$D928,'SINIF GÜNLER'!$B:$B,0),MATCH('VERİ TABANI'!$M$1,'SINIF GÜNLER'!$A$1:$C$1,0)),"")</f>
        <v/>
      </c>
      <c r="P928" s="28" t="str">
        <f t="array" ref="P928">IFERROR(SEARCH(ÖĞRETMEN,'VERİ TABANI'!G928,1),"")</f>
        <v/>
      </c>
      <c r="Q928" s="29" t="str">
        <f t="shared" si="29"/>
        <v/>
      </c>
    </row>
    <row r="929" spans="1:17" ht="27" customHeight="1">
      <c r="A929" s="3">
        <f t="shared" si="28"/>
        <v>928</v>
      </c>
      <c r="B929" s="296">
        <v>50164</v>
      </c>
      <c r="C929" s="297" t="s">
        <v>6017</v>
      </c>
      <c r="D929" s="297" t="s">
        <v>5392</v>
      </c>
      <c r="E929" s="297" t="s">
        <v>4593</v>
      </c>
      <c r="F929" s="297" t="s">
        <v>22</v>
      </c>
      <c r="G929" s="297" t="s">
        <v>5955</v>
      </c>
      <c r="H929" s="298" t="s">
        <v>4610</v>
      </c>
      <c r="I929" s="297">
        <v>5535094275</v>
      </c>
      <c r="J929" s="297" t="s">
        <v>6018</v>
      </c>
      <c r="K929" s="299">
        <v>45862</v>
      </c>
      <c r="L929" s="297" t="s">
        <v>4611</v>
      </c>
      <c r="M929" s="3" t="str">
        <f>IFERROR(INDEX('SINIF GÜNLER'!$A:$C,MATCH('VERİ TABANI'!$D929,'SINIF GÜNLER'!$B:$B,0),MATCH('VERİ TABANI'!$M$1,'SINIF GÜNLER'!$A$1:$C$1,0)),"")</f>
        <v/>
      </c>
      <c r="P929" s="28" t="str">
        <f t="array" ref="P929">IFERROR(SEARCH(ÖĞRETMEN,'VERİ TABANI'!G929,1),"")</f>
        <v/>
      </c>
      <c r="Q929" s="29" t="str">
        <f t="shared" si="29"/>
        <v/>
      </c>
    </row>
    <row r="930" spans="1:17" ht="27" customHeight="1">
      <c r="A930" s="3">
        <f t="shared" si="28"/>
        <v>929</v>
      </c>
      <c r="B930" s="296">
        <v>42266</v>
      </c>
      <c r="C930" s="297" t="s">
        <v>4609</v>
      </c>
      <c r="D930" s="297" t="s">
        <v>5324</v>
      </c>
      <c r="E930" s="297" t="s">
        <v>3915</v>
      </c>
      <c r="F930" s="297" t="s">
        <v>22</v>
      </c>
      <c r="G930" s="297" t="s">
        <v>5955</v>
      </c>
      <c r="H930" s="298" t="s">
        <v>4610</v>
      </c>
      <c r="I930" s="297">
        <v>5535094275</v>
      </c>
      <c r="J930" s="297" t="s">
        <v>6018</v>
      </c>
      <c r="K930" s="299">
        <v>45580</v>
      </c>
      <c r="L930" s="297" t="s">
        <v>4611</v>
      </c>
      <c r="M930" s="3" t="str">
        <f>IFERROR(INDEX('SINIF GÜNLER'!$A:$C,MATCH('VERİ TABANI'!$D930,'SINIF GÜNLER'!$B:$B,0),MATCH('VERİ TABANI'!$M$1,'SINIF GÜNLER'!$A$1:$C$1,0)),"")</f>
        <v/>
      </c>
      <c r="P930" s="28" t="str">
        <f t="array" ref="P930">IFERROR(SEARCH(ÖĞRETMEN,'VERİ TABANI'!G930,1),"")</f>
        <v/>
      </c>
      <c r="Q930" s="29" t="str">
        <f t="shared" si="29"/>
        <v/>
      </c>
    </row>
    <row r="931" spans="1:17" ht="27" customHeight="1">
      <c r="A931" s="3">
        <f t="shared" si="28"/>
        <v>930</v>
      </c>
      <c r="B931" s="296">
        <v>42637</v>
      </c>
      <c r="C931" s="297" t="s">
        <v>4869</v>
      </c>
      <c r="D931" s="297" t="s">
        <v>5371</v>
      </c>
      <c r="E931" s="297" t="s">
        <v>4592</v>
      </c>
      <c r="F931" s="297" t="s">
        <v>12</v>
      </c>
      <c r="G931" s="297" t="s">
        <v>5955</v>
      </c>
      <c r="H931" s="298" t="s">
        <v>6019</v>
      </c>
      <c r="I931" s="297">
        <v>5070214269</v>
      </c>
      <c r="J931" s="297" t="s">
        <v>6020</v>
      </c>
      <c r="K931" s="299">
        <v>46121</v>
      </c>
      <c r="L931" s="297" t="s">
        <v>6021</v>
      </c>
      <c r="M931" s="3" t="str">
        <f>IFERROR(INDEX('SINIF GÜNLER'!$A:$C,MATCH('VERİ TABANI'!$D931,'SINIF GÜNLER'!$B:$B,0),MATCH('VERİ TABANI'!$M$1,'SINIF GÜNLER'!$A$1:$C$1,0)),"")</f>
        <v/>
      </c>
      <c r="P931" s="28" t="str">
        <f t="array" ref="P931">IFERROR(SEARCH(ÖĞRETMEN,'VERİ TABANI'!G931,1),"")</f>
        <v/>
      </c>
      <c r="Q931" s="29" t="str">
        <f t="shared" si="29"/>
        <v/>
      </c>
    </row>
    <row r="932" spans="1:17" ht="27" customHeight="1">
      <c r="A932" s="3">
        <f t="shared" si="28"/>
        <v>931</v>
      </c>
      <c r="B932" s="296">
        <v>50989</v>
      </c>
      <c r="C932" s="297" t="s">
        <v>6692</v>
      </c>
      <c r="D932" s="297" t="s">
        <v>5333</v>
      </c>
      <c r="E932" s="297" t="s">
        <v>3926</v>
      </c>
      <c r="F932" s="297" t="s">
        <v>21</v>
      </c>
      <c r="G932" s="297" t="s">
        <v>5955</v>
      </c>
      <c r="H932" s="298" t="s">
        <v>1196</v>
      </c>
      <c r="I932" s="297">
        <v>5466263521</v>
      </c>
      <c r="J932" s="297" t="s">
        <v>1197</v>
      </c>
      <c r="K932" s="299">
        <v>45950</v>
      </c>
      <c r="L932" s="297" t="s">
        <v>591</v>
      </c>
      <c r="M932" s="3" t="str">
        <f>IFERROR(INDEX('SINIF GÜNLER'!$A:$C,MATCH('VERİ TABANI'!$D932,'SINIF GÜNLER'!$B:$B,0),MATCH('VERİ TABANI'!$M$1,'SINIF GÜNLER'!$A$1:$C$1,0)),"")</f>
        <v/>
      </c>
      <c r="P932" s="28" t="str">
        <f t="array" ref="P932">IFERROR(SEARCH(ÖĞRETMEN,'VERİ TABANI'!G932,1),"")</f>
        <v/>
      </c>
      <c r="Q932" s="29" t="str">
        <f t="shared" si="29"/>
        <v/>
      </c>
    </row>
    <row r="933" spans="1:17" ht="27" customHeight="1">
      <c r="A933" s="3">
        <f t="shared" si="28"/>
        <v>932</v>
      </c>
      <c r="B933" s="296">
        <v>50984</v>
      </c>
      <c r="C933" s="297" t="s">
        <v>6693</v>
      </c>
      <c r="D933" s="297" t="s">
        <v>5394</v>
      </c>
      <c r="E933" s="297" t="s">
        <v>7016</v>
      </c>
      <c r="F933" s="297" t="s">
        <v>21</v>
      </c>
      <c r="G933" s="297" t="s">
        <v>5955</v>
      </c>
      <c r="H933" s="298" t="s">
        <v>1196</v>
      </c>
      <c r="I933" s="297">
        <v>5466263521</v>
      </c>
      <c r="J933" s="297" t="s">
        <v>1197</v>
      </c>
      <c r="K933" s="299">
        <v>45950</v>
      </c>
      <c r="L933" s="297" t="s">
        <v>591</v>
      </c>
      <c r="M933" s="3" t="str">
        <f>IFERROR(INDEX('SINIF GÜNLER'!$A:$C,MATCH('VERİ TABANI'!$D933,'SINIF GÜNLER'!$B:$B,0),MATCH('VERİ TABANI'!$M$1,'SINIF GÜNLER'!$A$1:$C$1,0)),"")</f>
        <v/>
      </c>
      <c r="P933" s="28" t="str">
        <f t="array" ref="P933">IFERROR(SEARCH(ÖĞRETMEN,'VERİ TABANI'!G933,1),"")</f>
        <v/>
      </c>
      <c r="Q933" s="29" t="str">
        <f t="shared" si="29"/>
        <v/>
      </c>
    </row>
    <row r="934" spans="1:17" ht="27" customHeight="1">
      <c r="A934" s="3">
        <f t="shared" si="28"/>
        <v>933</v>
      </c>
      <c r="B934" s="296">
        <v>20474</v>
      </c>
      <c r="C934" s="297" t="s">
        <v>77</v>
      </c>
      <c r="D934" s="297" t="s">
        <v>5444</v>
      </c>
      <c r="E934" s="297" t="s">
        <v>7016</v>
      </c>
      <c r="F934" s="297" t="s">
        <v>21</v>
      </c>
      <c r="G934" s="297" t="s">
        <v>5955</v>
      </c>
      <c r="H934" s="298" t="s">
        <v>1196</v>
      </c>
      <c r="I934" s="297">
        <v>5466263521</v>
      </c>
      <c r="J934" s="297" t="s">
        <v>1197</v>
      </c>
      <c r="K934" s="299">
        <v>44783</v>
      </c>
      <c r="L934" s="297" t="s">
        <v>591</v>
      </c>
      <c r="M934" s="3" t="str">
        <f>IFERROR(INDEX('SINIF GÜNLER'!$A:$C,MATCH('VERİ TABANI'!$D934,'SINIF GÜNLER'!$B:$B,0),MATCH('VERİ TABANI'!$M$1,'SINIF GÜNLER'!$A$1:$C$1,0)),"")</f>
        <v/>
      </c>
      <c r="P934" s="28" t="str">
        <f t="array" ref="P934">IFERROR(SEARCH(ÖĞRETMEN,'VERİ TABANI'!G934,1),"")</f>
        <v/>
      </c>
      <c r="Q934" s="29" t="str">
        <f t="shared" si="29"/>
        <v/>
      </c>
    </row>
    <row r="935" spans="1:17" ht="27" customHeight="1">
      <c r="A935" s="3">
        <f t="shared" si="28"/>
        <v>934</v>
      </c>
      <c r="B935" s="296">
        <v>21934</v>
      </c>
      <c r="C935" s="297" t="s">
        <v>2273</v>
      </c>
      <c r="D935" s="297" t="s">
        <v>3208</v>
      </c>
      <c r="E935" s="297" t="s">
        <v>4592</v>
      </c>
      <c r="F935" s="297" t="s">
        <v>12</v>
      </c>
      <c r="G935" s="297" t="s">
        <v>5955</v>
      </c>
      <c r="H935" s="298" t="s">
        <v>2274</v>
      </c>
      <c r="I935" s="297">
        <v>5514292921</v>
      </c>
      <c r="J935" s="297" t="s">
        <v>2275</v>
      </c>
      <c r="K935" s="299">
        <v>45202</v>
      </c>
      <c r="L935" s="297" t="s">
        <v>2276</v>
      </c>
      <c r="M935" s="3" t="str">
        <f>IFERROR(INDEX('SINIF GÜNLER'!$A:$C,MATCH('VERİ TABANI'!$D935,'SINIF GÜNLER'!$B:$B,0),MATCH('VERİ TABANI'!$M$1,'SINIF GÜNLER'!$A$1:$C$1,0)),"")</f>
        <v>PAZARTESİ</v>
      </c>
      <c r="P935" s="28" t="str">
        <f t="array" ref="P935">IFERROR(SEARCH(ÖĞRETMEN,'VERİ TABANI'!G935,1),"")</f>
        <v/>
      </c>
      <c r="Q935" s="29" t="str">
        <f t="shared" si="29"/>
        <v/>
      </c>
    </row>
    <row r="936" spans="1:17" ht="27" customHeight="1">
      <c r="A936" s="3">
        <f t="shared" si="28"/>
        <v>935</v>
      </c>
      <c r="B936" s="296">
        <v>50202</v>
      </c>
      <c r="C936" s="297" t="s">
        <v>6022</v>
      </c>
      <c r="D936" s="297" t="s">
        <v>7504</v>
      </c>
      <c r="E936" s="297" t="s">
        <v>3968</v>
      </c>
      <c r="F936" s="297" t="s">
        <v>20</v>
      </c>
      <c r="G936" s="297" t="s">
        <v>5955</v>
      </c>
      <c r="H936" s="298" t="s">
        <v>6023</v>
      </c>
      <c r="I936" s="297">
        <v>5312036242</v>
      </c>
      <c r="J936" s="297" t="s">
        <v>6024</v>
      </c>
      <c r="K936" s="299">
        <v>45875</v>
      </c>
      <c r="L936" s="297" t="s">
        <v>6025</v>
      </c>
      <c r="M936" s="3" t="str">
        <f>IFERROR(INDEX('SINIF GÜNLER'!$A:$C,MATCH('VERİ TABANI'!$D936,'SINIF GÜNLER'!$B:$B,0),MATCH('VERİ TABANI'!$M$1,'SINIF GÜNLER'!$A$1:$C$1,0)),"")</f>
        <v/>
      </c>
      <c r="P936" s="28" t="str">
        <f t="array" ref="P936">IFERROR(SEARCH(ÖĞRETMEN,'VERİ TABANI'!G936,1),"")</f>
        <v/>
      </c>
      <c r="Q936" s="29" t="str">
        <f t="shared" si="29"/>
        <v/>
      </c>
    </row>
    <row r="937" spans="1:17" ht="27" customHeight="1">
      <c r="A937" s="3">
        <f t="shared" si="28"/>
        <v>936</v>
      </c>
      <c r="B937" s="296">
        <v>50045</v>
      </c>
      <c r="C937" s="297" t="s">
        <v>6612</v>
      </c>
      <c r="D937" s="297" t="s">
        <v>5394</v>
      </c>
      <c r="E937" s="297" t="s">
        <v>7006</v>
      </c>
      <c r="F937" s="297" t="s">
        <v>20</v>
      </c>
      <c r="G937" s="297" t="s">
        <v>5955</v>
      </c>
      <c r="H937" s="298" t="s">
        <v>6613</v>
      </c>
      <c r="I937" s="297">
        <v>5455363030</v>
      </c>
      <c r="J937" s="297" t="s">
        <v>6614</v>
      </c>
      <c r="K937" s="299">
        <v>45772</v>
      </c>
      <c r="L937" s="297" t="s">
        <v>6615</v>
      </c>
      <c r="M937" s="3" t="str">
        <f>IFERROR(INDEX('SINIF GÜNLER'!$A:$C,MATCH('VERİ TABANI'!$D937,'SINIF GÜNLER'!$B:$B,0),MATCH('VERİ TABANI'!$M$1,'SINIF GÜNLER'!$A$1:$C$1,0)),"")</f>
        <v/>
      </c>
      <c r="P937" s="28" t="str">
        <f t="array" ref="P937">IFERROR(SEARCH(ÖĞRETMEN,'VERİ TABANI'!G937,1),"")</f>
        <v/>
      </c>
      <c r="Q937" s="29" t="str">
        <f t="shared" si="29"/>
        <v/>
      </c>
    </row>
    <row r="938" spans="1:17" ht="27" customHeight="1">
      <c r="A938" s="3">
        <f t="shared" si="28"/>
        <v>937</v>
      </c>
      <c r="B938" s="296">
        <v>42758</v>
      </c>
      <c r="C938" s="297" t="s">
        <v>4880</v>
      </c>
      <c r="D938" s="297" t="s">
        <v>5328</v>
      </c>
      <c r="E938" s="297" t="s">
        <v>7006</v>
      </c>
      <c r="F938" s="297" t="s">
        <v>20</v>
      </c>
      <c r="G938" s="297" t="s">
        <v>5955</v>
      </c>
      <c r="H938" s="298" t="s">
        <v>4881</v>
      </c>
      <c r="I938" s="297">
        <v>5322502193</v>
      </c>
      <c r="J938" s="297" t="s">
        <v>4882</v>
      </c>
      <c r="K938" s="299">
        <v>45637</v>
      </c>
      <c r="L938" s="297" t="s">
        <v>4883</v>
      </c>
      <c r="M938" s="3" t="str">
        <f>IFERROR(INDEX('SINIF GÜNLER'!$A:$C,MATCH('VERİ TABANI'!$D938,'SINIF GÜNLER'!$B:$B,0),MATCH('VERİ TABANI'!$M$1,'SINIF GÜNLER'!$A$1:$C$1,0)),"")</f>
        <v/>
      </c>
      <c r="P938" s="28" t="str">
        <f t="array" ref="P938">IFERROR(SEARCH(ÖĞRETMEN,'VERİ TABANI'!G938,1),"")</f>
        <v/>
      </c>
      <c r="Q938" s="29" t="str">
        <f t="shared" si="29"/>
        <v/>
      </c>
    </row>
    <row r="939" spans="1:17" ht="27" customHeight="1">
      <c r="A939" s="3">
        <f t="shared" si="28"/>
        <v>938</v>
      </c>
      <c r="B939" s="296">
        <v>51262</v>
      </c>
      <c r="C939" s="297" t="s">
        <v>7822</v>
      </c>
      <c r="D939" s="297" t="s">
        <v>5333</v>
      </c>
      <c r="E939" s="297" t="s">
        <v>7823</v>
      </c>
      <c r="F939" s="297" t="s">
        <v>21</v>
      </c>
      <c r="G939" s="297" t="s">
        <v>5955</v>
      </c>
      <c r="H939" s="298" t="s">
        <v>7824</v>
      </c>
      <c r="I939" s="297">
        <v>5332099538</v>
      </c>
      <c r="J939" s="297" t="s">
        <v>7825</v>
      </c>
      <c r="K939" s="299">
        <v>46108</v>
      </c>
      <c r="L939" s="297" t="s">
        <v>7826</v>
      </c>
      <c r="M939" s="3" t="str">
        <f>IFERROR(INDEX('SINIF GÜNLER'!$A:$C,MATCH('VERİ TABANI'!$D939,'SINIF GÜNLER'!$B:$B,0),MATCH('VERİ TABANI'!$M$1,'SINIF GÜNLER'!$A$1:$C$1,0)),"")</f>
        <v/>
      </c>
      <c r="P939" s="28" t="str">
        <f t="array" ref="P939">IFERROR(SEARCH(ÖĞRETMEN,'VERİ TABANI'!G939,1),"")</f>
        <v/>
      </c>
      <c r="Q939" s="29" t="str">
        <f t="shared" si="29"/>
        <v/>
      </c>
    </row>
    <row r="940" spans="1:17" ht="27" customHeight="1">
      <c r="A940" s="3">
        <f t="shared" si="28"/>
        <v>939</v>
      </c>
      <c r="B940" s="296">
        <v>41971</v>
      </c>
      <c r="C940" s="297" t="s">
        <v>4078</v>
      </c>
      <c r="D940" s="297" t="s">
        <v>5364</v>
      </c>
      <c r="E940" s="297" t="s">
        <v>4592</v>
      </c>
      <c r="F940" s="297" t="s">
        <v>20</v>
      </c>
      <c r="G940" s="297" t="s">
        <v>5955</v>
      </c>
      <c r="H940" s="298" t="s">
        <v>1419</v>
      </c>
      <c r="I940" s="297">
        <v>3329999999</v>
      </c>
      <c r="J940" s="297" t="s">
        <v>7827</v>
      </c>
      <c r="K940" s="299">
        <v>45873</v>
      </c>
      <c r="L940" s="297" t="s">
        <v>843</v>
      </c>
      <c r="M940" s="3" t="str">
        <f>IFERROR(INDEX('SINIF GÜNLER'!$A:$C,MATCH('VERİ TABANI'!$D940,'SINIF GÜNLER'!$B:$B,0),MATCH('VERİ TABANI'!$M$1,'SINIF GÜNLER'!$A$1:$C$1,0)),"")</f>
        <v/>
      </c>
      <c r="P940" s="28" t="str">
        <f t="array" ref="P940">IFERROR(SEARCH(ÖĞRETMEN,'VERİ TABANI'!G940,1),"")</f>
        <v/>
      </c>
      <c r="Q940" s="29" t="str">
        <f t="shared" si="29"/>
        <v/>
      </c>
    </row>
    <row r="941" spans="1:17" ht="27" customHeight="1">
      <c r="A941" s="3">
        <f t="shared" si="28"/>
        <v>940</v>
      </c>
      <c r="B941" s="296">
        <v>51160</v>
      </c>
      <c r="C941" s="297" t="s">
        <v>7098</v>
      </c>
      <c r="D941" s="297" t="s">
        <v>5365</v>
      </c>
      <c r="E941" s="297" t="s">
        <v>3923</v>
      </c>
      <c r="F941" s="297" t="s">
        <v>12</v>
      </c>
      <c r="G941" s="297" t="s">
        <v>5955</v>
      </c>
      <c r="H941" s="298" t="s">
        <v>7099</v>
      </c>
      <c r="I941" s="297">
        <v>5050881599</v>
      </c>
      <c r="J941" s="297" t="s">
        <v>7100</v>
      </c>
      <c r="K941" s="299">
        <v>45989</v>
      </c>
      <c r="L941" s="297" t="s">
        <v>7101</v>
      </c>
      <c r="M941" s="3" t="str">
        <f>IFERROR(INDEX('SINIF GÜNLER'!$A:$C,MATCH('VERİ TABANI'!$D941,'SINIF GÜNLER'!$B:$B,0),MATCH('VERİ TABANI'!$M$1,'SINIF GÜNLER'!$A$1:$C$1,0)),"")</f>
        <v/>
      </c>
      <c r="P941" s="28" t="str">
        <f t="array" ref="P941">IFERROR(SEARCH(ÖĞRETMEN,'VERİ TABANI'!G941,1),"")</f>
        <v/>
      </c>
      <c r="Q941" s="29" t="str">
        <f t="shared" si="29"/>
        <v/>
      </c>
    </row>
    <row r="942" spans="1:17" ht="27" customHeight="1">
      <c r="A942" s="3">
        <f t="shared" si="28"/>
        <v>941</v>
      </c>
      <c r="B942" s="296">
        <v>51147</v>
      </c>
      <c r="C942" s="297" t="s">
        <v>7102</v>
      </c>
      <c r="D942" s="297" t="s">
        <v>5349</v>
      </c>
      <c r="E942" s="297" t="s">
        <v>3924</v>
      </c>
      <c r="F942" s="297" t="s">
        <v>12</v>
      </c>
      <c r="G942" s="297" t="s">
        <v>5955</v>
      </c>
      <c r="H942" s="298" t="s">
        <v>7099</v>
      </c>
      <c r="I942" s="297">
        <v>5050881599</v>
      </c>
      <c r="J942" s="297" t="s">
        <v>7100</v>
      </c>
      <c r="K942" s="299">
        <v>45987</v>
      </c>
      <c r="L942" s="297" t="s">
        <v>7101</v>
      </c>
      <c r="M942" s="3" t="str">
        <f>IFERROR(INDEX('SINIF GÜNLER'!$A:$C,MATCH('VERİ TABANI'!$D942,'SINIF GÜNLER'!$B:$B,0),MATCH('VERİ TABANI'!$M$1,'SINIF GÜNLER'!$A$1:$C$1,0)),"")</f>
        <v/>
      </c>
      <c r="P942" s="28" t="str">
        <f t="array" ref="P942">IFERROR(SEARCH(ÖĞRETMEN,'VERİ TABANI'!G942,1),"")</f>
        <v/>
      </c>
      <c r="Q942" s="29" t="str">
        <f t="shared" si="29"/>
        <v/>
      </c>
    </row>
    <row r="943" spans="1:17" ht="27" customHeight="1">
      <c r="A943" s="3">
        <f t="shared" si="28"/>
        <v>942</v>
      </c>
      <c r="B943" s="296">
        <v>41068</v>
      </c>
      <c r="C943" s="297" t="s">
        <v>3572</v>
      </c>
      <c r="D943" s="297" t="s">
        <v>5353</v>
      </c>
      <c r="E943" s="297" t="s">
        <v>7828</v>
      </c>
      <c r="F943" s="297" t="s">
        <v>12</v>
      </c>
      <c r="G943" s="297" t="s">
        <v>5955</v>
      </c>
      <c r="H943" s="298" t="s">
        <v>7099</v>
      </c>
      <c r="I943" s="297">
        <v>5050881599</v>
      </c>
      <c r="J943" s="297" t="s">
        <v>7100</v>
      </c>
      <c r="K943" s="299">
        <v>45988</v>
      </c>
      <c r="L943" s="297" t="s">
        <v>7101</v>
      </c>
      <c r="M943" s="3" t="str">
        <f>IFERROR(INDEX('SINIF GÜNLER'!$A:$C,MATCH('VERİ TABANI'!$D943,'SINIF GÜNLER'!$B:$B,0),MATCH('VERİ TABANI'!$M$1,'SINIF GÜNLER'!$A$1:$C$1,0)),"")</f>
        <v/>
      </c>
      <c r="P943" s="28" t="str">
        <f t="array" ref="P943">IFERROR(SEARCH(ÖĞRETMEN,'VERİ TABANI'!G943,1),"")</f>
        <v/>
      </c>
      <c r="Q943" s="29" t="str">
        <f t="shared" si="29"/>
        <v/>
      </c>
    </row>
    <row r="944" spans="1:17" ht="27" customHeight="1">
      <c r="A944" s="3">
        <f t="shared" si="28"/>
        <v>943</v>
      </c>
      <c r="B944" s="296">
        <v>51164</v>
      </c>
      <c r="C944" s="297" t="s">
        <v>7103</v>
      </c>
      <c r="D944" s="297" t="s">
        <v>5352</v>
      </c>
      <c r="E944" s="297" t="s">
        <v>4593</v>
      </c>
      <c r="F944" s="297" t="s">
        <v>12</v>
      </c>
      <c r="G944" s="297" t="s">
        <v>5955</v>
      </c>
      <c r="H944" s="298" t="s">
        <v>7099</v>
      </c>
      <c r="I944" s="297">
        <v>5050881599</v>
      </c>
      <c r="J944" s="297" t="s">
        <v>7100</v>
      </c>
      <c r="K944" s="299">
        <v>45989</v>
      </c>
      <c r="L944" s="297" t="s">
        <v>7101</v>
      </c>
      <c r="M944" s="3" t="str">
        <f>IFERROR(INDEX('SINIF GÜNLER'!$A:$C,MATCH('VERİ TABANI'!$D944,'SINIF GÜNLER'!$B:$B,0),MATCH('VERİ TABANI'!$M$1,'SINIF GÜNLER'!$A$1:$C$1,0)),"")</f>
        <v/>
      </c>
      <c r="P944" s="28" t="str">
        <f t="array" ref="P944">IFERROR(SEARCH(ÖĞRETMEN,'VERİ TABANI'!G944,1),"")</f>
        <v/>
      </c>
      <c r="Q944" s="29" t="str">
        <f t="shared" si="29"/>
        <v/>
      </c>
    </row>
    <row r="945" spans="1:17" ht="27" customHeight="1">
      <c r="A945" s="3">
        <f t="shared" si="28"/>
        <v>944</v>
      </c>
      <c r="B945" s="296">
        <v>50981</v>
      </c>
      <c r="C945" s="297" t="s">
        <v>6030</v>
      </c>
      <c r="D945" s="297" t="s">
        <v>5344</v>
      </c>
      <c r="E945" s="297" t="s">
        <v>3912</v>
      </c>
      <c r="F945" s="297" t="s">
        <v>21</v>
      </c>
      <c r="G945" s="297" t="s">
        <v>79</v>
      </c>
      <c r="H945" s="298" t="s">
        <v>6031</v>
      </c>
      <c r="I945" s="297">
        <v>5075489273</v>
      </c>
      <c r="J945" s="297" t="s">
        <v>6032</v>
      </c>
      <c r="K945" s="299">
        <v>45950</v>
      </c>
      <c r="L945" s="297" t="s">
        <v>6033</v>
      </c>
      <c r="M945" s="3" t="str">
        <f>IFERROR(INDEX('SINIF GÜNLER'!$A:$C,MATCH('VERİ TABANI'!$D945,'SINIF GÜNLER'!$B:$B,0),MATCH('VERİ TABANI'!$M$1,'SINIF GÜNLER'!$A$1:$C$1,0)),"")</f>
        <v/>
      </c>
      <c r="P945" s="28" t="str">
        <f t="array" ref="P945">IFERROR(SEARCH(ÖĞRETMEN,'VERİ TABANI'!G945,1),"")</f>
        <v/>
      </c>
      <c r="Q945" s="29" t="str">
        <f t="shared" si="29"/>
        <v/>
      </c>
    </row>
    <row r="946" spans="1:17" ht="27" customHeight="1">
      <c r="A946" s="3">
        <f t="shared" si="28"/>
        <v>945</v>
      </c>
      <c r="B946" s="296">
        <v>50263</v>
      </c>
      <c r="C946" s="297" t="s">
        <v>6034</v>
      </c>
      <c r="D946" s="297" t="s">
        <v>5394</v>
      </c>
      <c r="E946" s="297" t="s">
        <v>3926</v>
      </c>
      <c r="F946" s="297" t="s">
        <v>21</v>
      </c>
      <c r="G946" s="297" t="s">
        <v>79</v>
      </c>
      <c r="H946" s="298" t="s">
        <v>6031</v>
      </c>
      <c r="I946" s="297">
        <v>5075489273</v>
      </c>
      <c r="J946" s="297" t="s">
        <v>6032</v>
      </c>
      <c r="K946" s="299">
        <v>45884</v>
      </c>
      <c r="L946" s="297" t="s">
        <v>6033</v>
      </c>
      <c r="M946" s="3" t="str">
        <f>IFERROR(INDEX('SINIF GÜNLER'!$A:$C,MATCH('VERİ TABANI'!$D946,'SINIF GÜNLER'!$B:$B,0),MATCH('VERİ TABANI'!$M$1,'SINIF GÜNLER'!$A$1:$C$1,0)),"")</f>
        <v/>
      </c>
      <c r="P946" s="28" t="str">
        <f t="array" ref="P946">IFERROR(SEARCH(ÖĞRETMEN,'VERİ TABANI'!G946,1),"")</f>
        <v/>
      </c>
      <c r="Q946" s="29" t="str">
        <f t="shared" si="29"/>
        <v/>
      </c>
    </row>
    <row r="947" spans="1:17" ht="27" customHeight="1">
      <c r="A947" s="3">
        <f t="shared" si="28"/>
        <v>946</v>
      </c>
      <c r="B947" s="296">
        <v>30348</v>
      </c>
      <c r="C947" s="297" t="s">
        <v>1844</v>
      </c>
      <c r="D947" s="297" t="s">
        <v>5350</v>
      </c>
      <c r="E947" s="297" t="s">
        <v>3926</v>
      </c>
      <c r="F947" s="297" t="s">
        <v>12</v>
      </c>
      <c r="G947" s="297" t="s">
        <v>79</v>
      </c>
      <c r="H947" s="298" t="s">
        <v>2831</v>
      </c>
      <c r="I947" s="297">
        <v>5416282870</v>
      </c>
      <c r="J947" s="297" t="s">
        <v>2832</v>
      </c>
      <c r="K947" s="299">
        <v>45478</v>
      </c>
      <c r="L947" s="297" t="s">
        <v>1810</v>
      </c>
      <c r="M947" s="3" t="str">
        <f>IFERROR(INDEX('SINIF GÜNLER'!$A:$C,MATCH('VERİ TABANI'!$D947,'SINIF GÜNLER'!$B:$B,0),MATCH('VERİ TABANI'!$M$1,'SINIF GÜNLER'!$A$1:$C$1,0)),"")</f>
        <v/>
      </c>
      <c r="P947" s="28" t="str">
        <f t="array" ref="P947">IFERROR(SEARCH(ÖĞRETMEN,'VERİ TABANI'!G947,1),"")</f>
        <v/>
      </c>
      <c r="Q947" s="29" t="str">
        <f t="shared" si="29"/>
        <v/>
      </c>
    </row>
    <row r="948" spans="1:17" ht="27" customHeight="1">
      <c r="A948" s="3">
        <f t="shared" si="28"/>
        <v>947</v>
      </c>
      <c r="B948" s="296">
        <v>50213</v>
      </c>
      <c r="C948" s="297" t="s">
        <v>6035</v>
      </c>
      <c r="D948" s="297" t="s">
        <v>5369</v>
      </c>
      <c r="E948" s="297"/>
      <c r="F948" s="297" t="s">
        <v>27</v>
      </c>
      <c r="G948" s="297" t="s">
        <v>79</v>
      </c>
      <c r="H948" s="298" t="s">
        <v>5281</v>
      </c>
      <c r="I948" s="297">
        <v>5332737138</v>
      </c>
      <c r="J948" s="297" t="s">
        <v>5282</v>
      </c>
      <c r="K948" s="299">
        <v>45876</v>
      </c>
      <c r="L948" s="297" t="s">
        <v>5283</v>
      </c>
      <c r="M948" s="3" t="str">
        <f>IFERROR(INDEX('SINIF GÜNLER'!$A:$C,MATCH('VERİ TABANI'!$D948,'SINIF GÜNLER'!$B:$B,0),MATCH('VERİ TABANI'!$M$1,'SINIF GÜNLER'!$A$1:$C$1,0)),"")</f>
        <v/>
      </c>
      <c r="P948" s="28" t="str">
        <f t="array" ref="P948">IFERROR(SEARCH(ÖĞRETMEN,'VERİ TABANI'!G948,1),"")</f>
        <v/>
      </c>
      <c r="Q948" s="29" t="str">
        <f t="shared" si="29"/>
        <v/>
      </c>
    </row>
    <row r="949" spans="1:17" ht="27" customHeight="1">
      <c r="A949" s="3">
        <f t="shared" si="28"/>
        <v>948</v>
      </c>
      <c r="B949" s="296">
        <v>30544</v>
      </c>
      <c r="C949" s="297" t="s">
        <v>5151</v>
      </c>
      <c r="D949" s="297" t="s">
        <v>5386</v>
      </c>
      <c r="E949" s="297" t="s">
        <v>7016</v>
      </c>
      <c r="F949" s="297" t="s">
        <v>27</v>
      </c>
      <c r="G949" s="297" t="s">
        <v>79</v>
      </c>
      <c r="H949" s="298" t="s">
        <v>5281</v>
      </c>
      <c r="I949" s="297">
        <v>5332737138</v>
      </c>
      <c r="J949" s="297" t="s">
        <v>5282</v>
      </c>
      <c r="K949" s="299">
        <v>45755</v>
      </c>
      <c r="L949" s="297" t="s">
        <v>5283</v>
      </c>
      <c r="M949" s="3" t="str">
        <f>IFERROR(INDEX('SINIF GÜNLER'!$A:$C,MATCH('VERİ TABANI'!$D949,'SINIF GÜNLER'!$B:$B,0),MATCH('VERİ TABANI'!$M$1,'SINIF GÜNLER'!$A$1:$C$1,0)),"")</f>
        <v/>
      </c>
      <c r="P949" s="28" t="str">
        <f t="array" ref="P949">IFERROR(SEARCH(ÖĞRETMEN,'VERİ TABANI'!G949,1),"")</f>
        <v/>
      </c>
      <c r="Q949" s="29" t="str">
        <f t="shared" si="29"/>
        <v/>
      </c>
    </row>
    <row r="950" spans="1:17" ht="27" customHeight="1">
      <c r="A950" s="3">
        <f t="shared" si="28"/>
        <v>949</v>
      </c>
      <c r="B950" s="296">
        <v>50212</v>
      </c>
      <c r="C950" s="297" t="s">
        <v>6036</v>
      </c>
      <c r="D950" s="297" t="s">
        <v>5369</v>
      </c>
      <c r="E950" s="297"/>
      <c r="F950" s="297" t="s">
        <v>27</v>
      </c>
      <c r="G950" s="297" t="s">
        <v>79</v>
      </c>
      <c r="H950" s="298" t="s">
        <v>5281</v>
      </c>
      <c r="I950" s="297">
        <v>5332737138</v>
      </c>
      <c r="J950" s="297" t="s">
        <v>5282</v>
      </c>
      <c r="K950" s="299">
        <v>45876</v>
      </c>
      <c r="L950" s="297" t="s">
        <v>5283</v>
      </c>
      <c r="M950" s="3" t="str">
        <f>IFERROR(INDEX('SINIF GÜNLER'!$A:$C,MATCH('VERİ TABANI'!$D950,'SINIF GÜNLER'!$B:$B,0),MATCH('VERİ TABANI'!$M$1,'SINIF GÜNLER'!$A$1:$C$1,0)),"")</f>
        <v/>
      </c>
      <c r="P950" s="28" t="str">
        <f t="array" ref="P950">IFERROR(SEARCH(ÖĞRETMEN,'VERİ TABANI'!G950,1),"")</f>
        <v/>
      </c>
      <c r="Q950" s="29" t="str">
        <f t="shared" si="29"/>
        <v/>
      </c>
    </row>
    <row r="951" spans="1:17" ht="27" customHeight="1">
      <c r="A951" s="3">
        <f t="shared" si="28"/>
        <v>950</v>
      </c>
      <c r="B951" s="296">
        <v>30715</v>
      </c>
      <c r="C951" s="297" t="s">
        <v>2025</v>
      </c>
      <c r="D951" s="297" t="s">
        <v>5379</v>
      </c>
      <c r="E951" s="297" t="s">
        <v>7006</v>
      </c>
      <c r="F951" s="297" t="s">
        <v>1821</v>
      </c>
      <c r="G951" s="297" t="s">
        <v>79</v>
      </c>
      <c r="H951" s="298" t="s">
        <v>7829</v>
      </c>
      <c r="I951" s="297">
        <v>5523020005</v>
      </c>
      <c r="J951" s="297" t="s">
        <v>7830</v>
      </c>
      <c r="K951" s="299">
        <v>45995</v>
      </c>
      <c r="L951" s="297" t="s">
        <v>6091</v>
      </c>
      <c r="M951" s="3" t="str">
        <f>IFERROR(INDEX('SINIF GÜNLER'!$A:$C,MATCH('VERİ TABANI'!$D951,'SINIF GÜNLER'!$B:$B,0),MATCH('VERİ TABANI'!$M$1,'SINIF GÜNLER'!$A$1:$C$1,0)),"")</f>
        <v/>
      </c>
      <c r="P951" s="28" t="str">
        <f t="array" ref="P951">IFERROR(SEARCH(ÖĞRETMEN,'VERİ TABANI'!G951,1),"")</f>
        <v/>
      </c>
      <c r="Q951" s="29" t="str">
        <f t="shared" si="29"/>
        <v/>
      </c>
    </row>
    <row r="952" spans="1:17" ht="27" customHeight="1">
      <c r="A952" s="3">
        <f t="shared" si="28"/>
        <v>951</v>
      </c>
      <c r="B952" s="296">
        <v>50415</v>
      </c>
      <c r="C952" s="297" t="s">
        <v>6038</v>
      </c>
      <c r="D952" s="297" t="s">
        <v>5427</v>
      </c>
      <c r="E952" s="297" t="s">
        <v>7831</v>
      </c>
      <c r="F952" s="297" t="s">
        <v>20</v>
      </c>
      <c r="G952" s="297" t="s">
        <v>79</v>
      </c>
      <c r="H952" s="298" t="s">
        <v>1599</v>
      </c>
      <c r="I952" s="297">
        <v>5428143360</v>
      </c>
      <c r="J952" s="297" t="s">
        <v>7832</v>
      </c>
      <c r="K952" s="299">
        <v>46115</v>
      </c>
      <c r="L952" s="297" t="s">
        <v>81</v>
      </c>
      <c r="M952" s="3" t="str">
        <f>IFERROR(INDEX('SINIF GÜNLER'!$A:$C,MATCH('VERİ TABANI'!$D952,'SINIF GÜNLER'!$B:$B,0),MATCH('VERİ TABANI'!$M$1,'SINIF GÜNLER'!$A$1:$C$1,0)),"")</f>
        <v/>
      </c>
      <c r="P952" s="28" t="str">
        <f t="array" ref="P952">IFERROR(SEARCH(ÖĞRETMEN,'VERİ TABANI'!G952,1),"")</f>
        <v/>
      </c>
      <c r="Q952" s="29" t="str">
        <f t="shared" si="29"/>
        <v/>
      </c>
    </row>
    <row r="953" spans="1:17" ht="27" customHeight="1">
      <c r="A953" s="3">
        <f t="shared" si="28"/>
        <v>952</v>
      </c>
      <c r="B953" s="296">
        <v>21930</v>
      </c>
      <c r="C953" s="297" t="s">
        <v>2085</v>
      </c>
      <c r="D953" s="297" t="s">
        <v>5353</v>
      </c>
      <c r="E953" s="297" t="s">
        <v>4592</v>
      </c>
      <c r="F953" s="297" t="s">
        <v>12</v>
      </c>
      <c r="G953" s="297" t="s">
        <v>79</v>
      </c>
      <c r="H953" s="298" t="s">
        <v>4338</v>
      </c>
      <c r="I953" s="297">
        <v>5545350588</v>
      </c>
      <c r="J953" s="297" t="s">
        <v>6432</v>
      </c>
      <c r="K953" s="299">
        <v>45692</v>
      </c>
      <c r="L953" s="297" t="s">
        <v>4339</v>
      </c>
      <c r="M953" s="3" t="str">
        <f>IFERROR(INDEX('SINIF GÜNLER'!$A:$C,MATCH('VERİ TABANI'!$D953,'SINIF GÜNLER'!$B:$B,0),MATCH('VERİ TABANI'!$M$1,'SINIF GÜNLER'!$A$1:$C$1,0)),"")</f>
        <v/>
      </c>
      <c r="P953" s="28" t="str">
        <f t="array" ref="P953">IFERROR(SEARCH(ÖĞRETMEN,'VERİ TABANI'!G953,1),"")</f>
        <v/>
      </c>
      <c r="Q953" s="29" t="str">
        <f t="shared" si="29"/>
        <v/>
      </c>
    </row>
    <row r="954" spans="1:17" ht="27" customHeight="1">
      <c r="A954" s="3">
        <f t="shared" si="28"/>
        <v>953</v>
      </c>
      <c r="B954" s="296">
        <v>41359</v>
      </c>
      <c r="C954" s="297" t="s">
        <v>4178</v>
      </c>
      <c r="D954" s="297" t="s">
        <v>5373</v>
      </c>
      <c r="E954" s="297" t="s">
        <v>3924</v>
      </c>
      <c r="F954" s="297" t="s">
        <v>22</v>
      </c>
      <c r="G954" s="297" t="s">
        <v>79</v>
      </c>
      <c r="H954" s="298" t="s">
        <v>4338</v>
      </c>
      <c r="I954" s="297">
        <v>5545350588</v>
      </c>
      <c r="J954" s="297" t="s">
        <v>6432</v>
      </c>
      <c r="K954" s="299">
        <v>45888</v>
      </c>
      <c r="L954" s="297" t="s">
        <v>6433</v>
      </c>
      <c r="M954" s="3" t="str">
        <f>IFERROR(INDEX('SINIF GÜNLER'!$A:$C,MATCH('VERİ TABANI'!$D954,'SINIF GÜNLER'!$B:$B,0),MATCH('VERİ TABANI'!$M$1,'SINIF GÜNLER'!$A$1:$C$1,0)),"")</f>
        <v/>
      </c>
      <c r="P954" s="28" t="str">
        <f t="array" ref="P954">IFERROR(SEARCH(ÖĞRETMEN,'VERİ TABANI'!G954,1),"")</f>
        <v/>
      </c>
      <c r="Q954" s="29" t="str">
        <f t="shared" si="29"/>
        <v/>
      </c>
    </row>
    <row r="955" spans="1:17" ht="27" customHeight="1">
      <c r="A955" s="3">
        <f t="shared" si="28"/>
        <v>954</v>
      </c>
      <c r="B955" s="296">
        <v>42139</v>
      </c>
      <c r="C955" s="297" t="s">
        <v>4337</v>
      </c>
      <c r="D955" s="297" t="s">
        <v>5336</v>
      </c>
      <c r="E955" s="297" t="s">
        <v>4593</v>
      </c>
      <c r="F955" s="297" t="s">
        <v>12</v>
      </c>
      <c r="G955" s="297" t="s">
        <v>79</v>
      </c>
      <c r="H955" s="298" t="s">
        <v>4338</v>
      </c>
      <c r="I955" s="297">
        <v>5545350588</v>
      </c>
      <c r="J955" s="297" t="s">
        <v>6432</v>
      </c>
      <c r="K955" s="299">
        <v>45573</v>
      </c>
      <c r="L955" s="297" t="s">
        <v>4339</v>
      </c>
      <c r="M955" s="3" t="str">
        <f>IFERROR(INDEX('SINIF GÜNLER'!$A:$C,MATCH('VERİ TABANI'!$D955,'SINIF GÜNLER'!$B:$B,0),MATCH('VERİ TABANI'!$M$1,'SINIF GÜNLER'!$A$1:$C$1,0)),"")</f>
        <v/>
      </c>
      <c r="P955" s="28" t="str">
        <f t="array" ref="P955">IFERROR(SEARCH(ÖĞRETMEN,'VERİ TABANI'!G955,1),"")</f>
        <v/>
      </c>
      <c r="Q955" s="29" t="str">
        <f t="shared" si="29"/>
        <v/>
      </c>
    </row>
    <row r="956" spans="1:17" ht="27" customHeight="1">
      <c r="A956" s="3">
        <f t="shared" si="28"/>
        <v>955</v>
      </c>
      <c r="B956" s="296">
        <v>41646</v>
      </c>
      <c r="C956" s="297" t="s">
        <v>6434</v>
      </c>
      <c r="D956" s="297" t="s">
        <v>5352</v>
      </c>
      <c r="E956" s="297" t="s">
        <v>3915</v>
      </c>
      <c r="F956" s="297" t="s">
        <v>22</v>
      </c>
      <c r="G956" s="297" t="s">
        <v>79</v>
      </c>
      <c r="H956" s="298" t="s">
        <v>4338</v>
      </c>
      <c r="I956" s="297">
        <v>5545350588</v>
      </c>
      <c r="J956" s="297" t="s">
        <v>6432</v>
      </c>
      <c r="K956" s="299">
        <v>45905</v>
      </c>
      <c r="L956" s="297" t="s">
        <v>6433</v>
      </c>
      <c r="M956" s="3" t="str">
        <f>IFERROR(INDEX('SINIF GÜNLER'!$A:$C,MATCH('VERİ TABANI'!$D956,'SINIF GÜNLER'!$B:$B,0),MATCH('VERİ TABANI'!$M$1,'SINIF GÜNLER'!$A$1:$C$1,0)),"")</f>
        <v/>
      </c>
      <c r="P956" s="28" t="str">
        <f t="array" ref="P956">IFERROR(SEARCH(ÖĞRETMEN,'VERİ TABANI'!G956,1),"")</f>
        <v/>
      </c>
      <c r="Q956" s="29" t="str">
        <f t="shared" si="29"/>
        <v/>
      </c>
    </row>
    <row r="957" spans="1:17" ht="27" customHeight="1">
      <c r="A957" s="3">
        <f t="shared" si="28"/>
        <v>956</v>
      </c>
      <c r="B957" s="296">
        <v>40808</v>
      </c>
      <c r="C957" s="297" t="s">
        <v>6435</v>
      </c>
      <c r="D957" s="297" t="s">
        <v>5352</v>
      </c>
      <c r="E957" s="297" t="s">
        <v>7010</v>
      </c>
      <c r="F957" s="297" t="s">
        <v>22</v>
      </c>
      <c r="G957" s="297" t="s">
        <v>79</v>
      </c>
      <c r="H957" s="298" t="s">
        <v>4338</v>
      </c>
      <c r="I957" s="297">
        <v>5545350588</v>
      </c>
      <c r="J957" s="297" t="s">
        <v>6432</v>
      </c>
      <c r="K957" s="299">
        <v>45905</v>
      </c>
      <c r="L957" s="297" t="s">
        <v>6433</v>
      </c>
      <c r="M957" s="3" t="str">
        <f>IFERROR(INDEX('SINIF GÜNLER'!$A:$C,MATCH('VERİ TABANI'!$D957,'SINIF GÜNLER'!$B:$B,0),MATCH('VERİ TABANI'!$M$1,'SINIF GÜNLER'!$A$1:$C$1,0)),"")</f>
        <v/>
      </c>
      <c r="P957" s="28" t="str">
        <f t="array" ref="P957">IFERROR(SEARCH(ÖĞRETMEN,'VERİ TABANI'!G957,1),"")</f>
        <v/>
      </c>
      <c r="Q957" s="29" t="str">
        <f t="shared" si="29"/>
        <v/>
      </c>
    </row>
    <row r="958" spans="1:17" ht="27" customHeight="1">
      <c r="A958" s="3">
        <f t="shared" si="28"/>
        <v>957</v>
      </c>
      <c r="B958" s="296">
        <v>20707</v>
      </c>
      <c r="C958" s="297" t="s">
        <v>7212</v>
      </c>
      <c r="D958" s="297" t="s">
        <v>5372</v>
      </c>
      <c r="E958" s="297" t="s">
        <v>7833</v>
      </c>
      <c r="F958" s="297" t="s">
        <v>20</v>
      </c>
      <c r="G958" s="297" t="s">
        <v>79</v>
      </c>
      <c r="H958" s="298" t="s">
        <v>4338</v>
      </c>
      <c r="I958" s="297">
        <v>5545350588</v>
      </c>
      <c r="J958" s="297" t="s">
        <v>6432</v>
      </c>
      <c r="K958" s="299">
        <v>45971</v>
      </c>
      <c r="L958" s="297" t="s">
        <v>7213</v>
      </c>
      <c r="M958" s="3" t="str">
        <f>IFERROR(INDEX('SINIF GÜNLER'!$A:$C,MATCH('VERİ TABANI'!$D958,'SINIF GÜNLER'!$B:$B,0),MATCH('VERİ TABANI'!$M$1,'SINIF GÜNLER'!$A$1:$C$1,0)),"")</f>
        <v/>
      </c>
      <c r="P958" s="28" t="str">
        <f t="array" ref="P958">IFERROR(SEARCH(ÖĞRETMEN,'VERİ TABANI'!G958,1),"")</f>
        <v/>
      </c>
      <c r="Q958" s="29" t="str">
        <f t="shared" si="29"/>
        <v/>
      </c>
    </row>
    <row r="959" spans="1:17" ht="27" customHeight="1">
      <c r="A959" s="3">
        <f t="shared" si="28"/>
        <v>958</v>
      </c>
      <c r="B959" s="296">
        <v>30508</v>
      </c>
      <c r="C959" s="297" t="s">
        <v>2155</v>
      </c>
      <c r="D959" s="297" t="s">
        <v>5336</v>
      </c>
      <c r="E959" s="297" t="s">
        <v>7709</v>
      </c>
      <c r="F959" s="297" t="s">
        <v>12</v>
      </c>
      <c r="G959" s="297" t="s">
        <v>79</v>
      </c>
      <c r="H959" s="298" t="s">
        <v>1263</v>
      </c>
      <c r="I959" s="297">
        <v>5069228239</v>
      </c>
      <c r="J959" s="297" t="s">
        <v>1264</v>
      </c>
      <c r="K959" s="299">
        <v>45993</v>
      </c>
      <c r="L959" s="297" t="s">
        <v>629</v>
      </c>
      <c r="M959" s="3" t="str">
        <f>IFERROR(INDEX('SINIF GÜNLER'!$A:$C,MATCH('VERİ TABANI'!$D959,'SINIF GÜNLER'!$B:$B,0),MATCH('VERİ TABANI'!$M$1,'SINIF GÜNLER'!$A$1:$C$1,0)),"")</f>
        <v/>
      </c>
      <c r="P959" s="28" t="str">
        <f t="array" ref="P959">IFERROR(SEARCH(ÖĞRETMEN,'VERİ TABANI'!G959,1),"")</f>
        <v/>
      </c>
      <c r="Q959" s="29" t="str">
        <f t="shared" si="29"/>
        <v/>
      </c>
    </row>
    <row r="960" spans="1:17" ht="27" customHeight="1">
      <c r="A960" s="3">
        <f t="shared" si="28"/>
        <v>959</v>
      </c>
      <c r="B960" s="296">
        <v>50572</v>
      </c>
      <c r="C960" s="297" t="s">
        <v>6040</v>
      </c>
      <c r="D960" s="297" t="s">
        <v>5352</v>
      </c>
      <c r="E960" s="297" t="s">
        <v>3923</v>
      </c>
      <c r="F960" s="297" t="s">
        <v>12</v>
      </c>
      <c r="G960" s="297" t="s">
        <v>79</v>
      </c>
      <c r="H960" s="298" t="s">
        <v>1263</v>
      </c>
      <c r="I960" s="297">
        <v>5069228239</v>
      </c>
      <c r="J960" s="297" t="s">
        <v>1264</v>
      </c>
      <c r="K960" s="299">
        <v>45910</v>
      </c>
      <c r="L960" s="297" t="s">
        <v>629</v>
      </c>
      <c r="M960" s="3" t="str">
        <f>IFERROR(INDEX('SINIF GÜNLER'!$A:$C,MATCH('VERİ TABANI'!$D960,'SINIF GÜNLER'!$B:$B,0),MATCH('VERİ TABANI'!$M$1,'SINIF GÜNLER'!$A$1:$C$1,0)),"")</f>
        <v/>
      </c>
      <c r="P960" s="28" t="str">
        <f t="array" ref="P960">IFERROR(SEARCH(ÖĞRETMEN,'VERİ TABANI'!G960,1),"")</f>
        <v/>
      </c>
      <c r="Q960" s="29" t="str">
        <f t="shared" si="29"/>
        <v/>
      </c>
    </row>
    <row r="961" spans="1:17" ht="27" customHeight="1">
      <c r="A961" s="3">
        <f t="shared" si="28"/>
        <v>960</v>
      </c>
      <c r="B961" s="296">
        <v>21704</v>
      </c>
      <c r="C961" s="297" t="s">
        <v>2365</v>
      </c>
      <c r="D961" s="297" t="s">
        <v>5347</v>
      </c>
      <c r="E961" s="297" t="s">
        <v>7834</v>
      </c>
      <c r="F961" s="297" t="s">
        <v>12</v>
      </c>
      <c r="G961" s="297" t="s">
        <v>79</v>
      </c>
      <c r="H961" s="298" t="s">
        <v>1263</v>
      </c>
      <c r="I961" s="297">
        <v>5069228239</v>
      </c>
      <c r="J961" s="297" t="s">
        <v>1264</v>
      </c>
      <c r="K961" s="299">
        <v>46092</v>
      </c>
      <c r="L961" s="297" t="s">
        <v>629</v>
      </c>
      <c r="M961" s="3" t="str">
        <f>IFERROR(INDEX('SINIF GÜNLER'!$A:$C,MATCH('VERİ TABANI'!$D961,'SINIF GÜNLER'!$B:$B,0),MATCH('VERİ TABANI'!$M$1,'SINIF GÜNLER'!$A$1:$C$1,0)),"")</f>
        <v/>
      </c>
      <c r="P961" s="28" t="str">
        <f t="array" ref="P961">IFERROR(SEARCH(ÖĞRETMEN,'VERİ TABANI'!G961,1),"")</f>
        <v/>
      </c>
      <c r="Q961" s="29" t="str">
        <f t="shared" si="29"/>
        <v/>
      </c>
    </row>
    <row r="962" spans="1:17" ht="27" customHeight="1">
      <c r="A962" s="3">
        <f t="shared" ref="A962:A1025" si="30">IFERROR(IF(B962="","",ROW()-1),"")</f>
        <v>961</v>
      </c>
      <c r="B962" s="296">
        <v>50206</v>
      </c>
      <c r="C962" s="297" t="s">
        <v>458</v>
      </c>
      <c r="D962" s="297" t="s">
        <v>5330</v>
      </c>
      <c r="E962" s="297" t="s">
        <v>7354</v>
      </c>
      <c r="F962" s="297" t="s">
        <v>12</v>
      </c>
      <c r="G962" s="297" t="s">
        <v>79</v>
      </c>
      <c r="H962" s="298" t="s">
        <v>1263</v>
      </c>
      <c r="I962" s="297">
        <v>5069228239</v>
      </c>
      <c r="J962" s="297" t="s">
        <v>1264</v>
      </c>
      <c r="K962" s="299">
        <v>45875</v>
      </c>
      <c r="L962" s="297" t="s">
        <v>629</v>
      </c>
      <c r="M962" s="3" t="str">
        <f>IFERROR(INDEX('SINIF GÜNLER'!$A:$C,MATCH('VERİ TABANI'!$D962,'SINIF GÜNLER'!$B:$B,0),MATCH('VERİ TABANI'!$M$1,'SINIF GÜNLER'!$A$1:$C$1,0)),"")</f>
        <v/>
      </c>
      <c r="P962" s="28" t="str">
        <f t="array" ref="P962">IFERROR(SEARCH(ÖĞRETMEN,'VERİ TABANI'!G962,1),"")</f>
        <v/>
      </c>
      <c r="Q962" s="29" t="str">
        <f t="shared" si="29"/>
        <v/>
      </c>
    </row>
    <row r="963" spans="1:17" ht="27" customHeight="1">
      <c r="A963" s="3">
        <f t="shared" si="30"/>
        <v>962</v>
      </c>
      <c r="B963" s="296">
        <v>30488</v>
      </c>
      <c r="C963" s="297" t="s">
        <v>1847</v>
      </c>
      <c r="D963" s="297" t="s">
        <v>5672</v>
      </c>
      <c r="E963" s="297" t="s">
        <v>3915</v>
      </c>
      <c r="F963" s="297" t="s">
        <v>20</v>
      </c>
      <c r="G963" s="297" t="s">
        <v>79</v>
      </c>
      <c r="H963" s="298" t="s">
        <v>1848</v>
      </c>
      <c r="I963" s="297">
        <v>5321604142</v>
      </c>
      <c r="J963" s="297" t="s">
        <v>1849</v>
      </c>
      <c r="K963" s="299">
        <v>45175</v>
      </c>
      <c r="L963" s="297" t="s">
        <v>1850</v>
      </c>
      <c r="M963" s="3" t="str">
        <f>IFERROR(INDEX('SINIF GÜNLER'!$A:$C,MATCH('VERİ TABANI'!$D963,'SINIF GÜNLER'!$B:$B,0),MATCH('VERİ TABANI'!$M$1,'SINIF GÜNLER'!$A$1:$C$1,0)),"")</f>
        <v/>
      </c>
      <c r="P963" s="28" t="str">
        <f t="array" ref="P963">IFERROR(SEARCH(ÖĞRETMEN,'VERİ TABANI'!G963,1),"")</f>
        <v/>
      </c>
      <c r="Q963" s="29" t="str">
        <f t="shared" si="29"/>
        <v/>
      </c>
    </row>
    <row r="964" spans="1:17" ht="27" customHeight="1">
      <c r="A964" s="3">
        <f t="shared" si="30"/>
        <v>963</v>
      </c>
      <c r="B964" s="296">
        <v>30196</v>
      </c>
      <c r="C964" s="297" t="s">
        <v>2143</v>
      </c>
      <c r="D964" s="297" t="s">
        <v>5373</v>
      </c>
      <c r="E964" s="297" t="s">
        <v>3923</v>
      </c>
      <c r="F964" s="297" t="s">
        <v>22</v>
      </c>
      <c r="G964" s="297" t="s">
        <v>79</v>
      </c>
      <c r="H964" s="298" t="s">
        <v>2144</v>
      </c>
      <c r="I964" s="297">
        <v>5052591728</v>
      </c>
      <c r="J964" s="297" t="s">
        <v>3415</v>
      </c>
      <c r="K964" s="299">
        <v>45146</v>
      </c>
      <c r="L964" s="297" t="s">
        <v>2145</v>
      </c>
      <c r="M964" s="3" t="str">
        <f>IFERROR(INDEX('SINIF GÜNLER'!$A:$C,MATCH('VERİ TABANI'!$D964,'SINIF GÜNLER'!$B:$B,0),MATCH('VERİ TABANI'!$M$1,'SINIF GÜNLER'!$A$1:$C$1,0)),"")</f>
        <v/>
      </c>
      <c r="P964" s="28" t="str">
        <f t="array" ref="P964">IFERROR(SEARCH(ÖĞRETMEN,'VERİ TABANI'!G964,1),"")</f>
        <v/>
      </c>
      <c r="Q964" s="29" t="str">
        <f t="shared" si="29"/>
        <v/>
      </c>
    </row>
    <row r="965" spans="1:17" ht="27" customHeight="1">
      <c r="A965" s="3">
        <f t="shared" si="30"/>
        <v>964</v>
      </c>
      <c r="B965" s="296">
        <v>50960</v>
      </c>
      <c r="C965" s="297" t="s">
        <v>6042</v>
      </c>
      <c r="D965" s="297" t="s">
        <v>5369</v>
      </c>
      <c r="E965" s="297" t="s">
        <v>7006</v>
      </c>
      <c r="F965" s="297" t="s">
        <v>12</v>
      </c>
      <c r="G965" s="297" t="s">
        <v>79</v>
      </c>
      <c r="H965" s="298" t="s">
        <v>2086</v>
      </c>
      <c r="I965" s="297">
        <v>5332359492</v>
      </c>
      <c r="J965" s="297" t="s">
        <v>1089</v>
      </c>
      <c r="K965" s="299">
        <v>45946</v>
      </c>
      <c r="L965" s="297" t="s">
        <v>6043</v>
      </c>
      <c r="M965" s="3" t="str">
        <f>IFERROR(INDEX('SINIF GÜNLER'!$A:$C,MATCH('VERİ TABANI'!$D965,'SINIF GÜNLER'!$B:$B,0),MATCH('VERİ TABANI'!$M$1,'SINIF GÜNLER'!$A$1:$C$1,0)),"")</f>
        <v/>
      </c>
      <c r="P965" s="28" t="str">
        <f t="array" ref="P965">IFERROR(SEARCH(ÖĞRETMEN,'VERİ TABANI'!G965,1),"")</f>
        <v/>
      </c>
      <c r="Q965" s="29" t="str">
        <f t="shared" si="29"/>
        <v/>
      </c>
    </row>
    <row r="966" spans="1:17" ht="27" customHeight="1">
      <c r="A966" s="3">
        <f t="shared" si="30"/>
        <v>965</v>
      </c>
      <c r="B966" s="296">
        <v>51330</v>
      </c>
      <c r="C966" s="297" t="s">
        <v>7835</v>
      </c>
      <c r="D966" s="297" t="s">
        <v>5404</v>
      </c>
      <c r="E966" s="297" t="s">
        <v>3912</v>
      </c>
      <c r="F966" s="297" t="s">
        <v>12</v>
      </c>
      <c r="G966" s="297" t="s">
        <v>79</v>
      </c>
      <c r="H966" s="298" t="s">
        <v>2086</v>
      </c>
      <c r="I966" s="297">
        <v>5332359492</v>
      </c>
      <c r="J966" s="297" t="s">
        <v>1089</v>
      </c>
      <c r="K966" s="299">
        <v>46052</v>
      </c>
      <c r="L966" s="297" t="s">
        <v>6043</v>
      </c>
      <c r="M966" s="3" t="str">
        <f>IFERROR(INDEX('SINIF GÜNLER'!$A:$C,MATCH('VERİ TABANI'!$D966,'SINIF GÜNLER'!$B:$B,0),MATCH('VERİ TABANI'!$M$1,'SINIF GÜNLER'!$A$1:$C$1,0)),"")</f>
        <v/>
      </c>
      <c r="P966" s="28" t="str">
        <f t="array" ref="P966">IFERROR(SEARCH(ÖĞRETMEN,'VERİ TABANI'!G966,1),"")</f>
        <v/>
      </c>
      <c r="Q966" s="29" t="str">
        <f t="shared" si="29"/>
        <v/>
      </c>
    </row>
    <row r="967" spans="1:17" ht="27" customHeight="1">
      <c r="A967" s="3">
        <f t="shared" si="30"/>
        <v>966</v>
      </c>
      <c r="B967" s="296">
        <v>21367</v>
      </c>
      <c r="C967" s="297" t="s">
        <v>758</v>
      </c>
      <c r="D967" s="297" t="s">
        <v>5327</v>
      </c>
      <c r="E967" s="297" t="s">
        <v>3968</v>
      </c>
      <c r="F967" s="297" t="s">
        <v>12</v>
      </c>
      <c r="G967" s="297" t="s">
        <v>79</v>
      </c>
      <c r="H967" s="298" t="s">
        <v>2086</v>
      </c>
      <c r="I967" s="297">
        <v>5332359492</v>
      </c>
      <c r="J967" s="297" t="s">
        <v>1089</v>
      </c>
      <c r="K967" s="299">
        <v>45530</v>
      </c>
      <c r="L967" s="297" t="s">
        <v>3030</v>
      </c>
      <c r="M967" s="3" t="str">
        <f>IFERROR(INDEX('SINIF GÜNLER'!$A:$C,MATCH('VERİ TABANI'!$D967,'SINIF GÜNLER'!$B:$B,0),MATCH('VERİ TABANI'!$M$1,'SINIF GÜNLER'!$A$1:$C$1,0)),"")</f>
        <v/>
      </c>
      <c r="P967" s="28" t="str">
        <f t="array" ref="P967">IFERROR(SEARCH(ÖĞRETMEN,'VERİ TABANI'!G967,1),"")</f>
        <v/>
      </c>
      <c r="Q967" s="29" t="str">
        <f t="shared" si="29"/>
        <v/>
      </c>
    </row>
    <row r="968" spans="1:17" ht="27" customHeight="1">
      <c r="A968" s="3">
        <f t="shared" si="30"/>
        <v>967</v>
      </c>
      <c r="B968" s="296">
        <v>50902</v>
      </c>
      <c r="C968" s="297" t="s">
        <v>6044</v>
      </c>
      <c r="D968" s="297" t="s">
        <v>5355</v>
      </c>
      <c r="E968" s="297" t="s">
        <v>7006</v>
      </c>
      <c r="F968" s="297" t="s">
        <v>12</v>
      </c>
      <c r="G968" s="297" t="s">
        <v>79</v>
      </c>
      <c r="H968" s="298" t="s">
        <v>1360</v>
      </c>
      <c r="I968" s="297">
        <v>5426878085</v>
      </c>
      <c r="J968" s="297" t="s">
        <v>1361</v>
      </c>
      <c r="K968" s="299">
        <v>45939</v>
      </c>
      <c r="L968" s="297" t="s">
        <v>2227</v>
      </c>
      <c r="M968" s="3" t="str">
        <f>IFERROR(INDEX('SINIF GÜNLER'!$A:$C,MATCH('VERİ TABANI'!$D968,'SINIF GÜNLER'!$B:$B,0),MATCH('VERİ TABANI'!$M$1,'SINIF GÜNLER'!$A$1:$C$1,0)),"")</f>
        <v/>
      </c>
      <c r="P968" s="28" t="str">
        <f t="array" ref="P968">IFERROR(SEARCH(ÖĞRETMEN,'VERİ TABANI'!G968,1),"")</f>
        <v/>
      </c>
      <c r="Q968" s="29" t="str">
        <f t="shared" ref="Q968:Q1031" si="31">IF(P968="","",ROW())</f>
        <v/>
      </c>
    </row>
    <row r="969" spans="1:17" ht="27" customHeight="1">
      <c r="A969" s="3">
        <f t="shared" si="30"/>
        <v>968</v>
      </c>
      <c r="B969" s="296">
        <v>30169</v>
      </c>
      <c r="C969" s="297" t="s">
        <v>2229</v>
      </c>
      <c r="D969" s="297" t="s">
        <v>5344</v>
      </c>
      <c r="E969" s="297" t="s">
        <v>3926</v>
      </c>
      <c r="F969" s="297" t="s">
        <v>12</v>
      </c>
      <c r="G969" s="297" t="s">
        <v>79</v>
      </c>
      <c r="H969" s="298" t="s">
        <v>1360</v>
      </c>
      <c r="I969" s="297">
        <v>5426878085</v>
      </c>
      <c r="J969" s="297" t="s">
        <v>1361</v>
      </c>
      <c r="K969" s="299">
        <v>45141</v>
      </c>
      <c r="L969" s="297" t="s">
        <v>2227</v>
      </c>
      <c r="M969" s="3" t="str">
        <f>IFERROR(INDEX('SINIF GÜNLER'!$A:$C,MATCH('VERİ TABANI'!$D969,'SINIF GÜNLER'!$B:$B,0),MATCH('VERİ TABANI'!$M$1,'SINIF GÜNLER'!$A$1:$C$1,0)),"")</f>
        <v/>
      </c>
      <c r="P969" s="28" t="str">
        <f t="array" ref="P969">IFERROR(SEARCH(ÖĞRETMEN,'VERİ TABANI'!G969,1),"")</f>
        <v/>
      </c>
      <c r="Q969" s="29" t="str">
        <f t="shared" si="31"/>
        <v/>
      </c>
    </row>
    <row r="970" spans="1:17" ht="27" customHeight="1">
      <c r="A970" s="3">
        <f t="shared" si="30"/>
        <v>969</v>
      </c>
      <c r="B970" s="296">
        <v>5487</v>
      </c>
      <c r="C970" s="297" t="s">
        <v>6045</v>
      </c>
      <c r="D970" s="297" t="s">
        <v>5336</v>
      </c>
      <c r="E970" s="297" t="s">
        <v>7006</v>
      </c>
      <c r="F970" s="297" t="s">
        <v>12</v>
      </c>
      <c r="G970" s="297" t="s">
        <v>79</v>
      </c>
      <c r="H970" s="298" t="s">
        <v>1360</v>
      </c>
      <c r="I970" s="297">
        <v>5426878085</v>
      </c>
      <c r="J970" s="297" t="s">
        <v>1361</v>
      </c>
      <c r="K970" s="299">
        <v>45905</v>
      </c>
      <c r="L970" s="297" t="s">
        <v>2227</v>
      </c>
      <c r="M970" s="3" t="str">
        <f>IFERROR(INDEX('SINIF GÜNLER'!$A:$C,MATCH('VERİ TABANI'!$D970,'SINIF GÜNLER'!$B:$B,0),MATCH('VERİ TABANI'!$M$1,'SINIF GÜNLER'!$A$1:$C$1,0)),"")</f>
        <v/>
      </c>
      <c r="P970" s="28" t="str">
        <f t="array" ref="P970">IFERROR(SEARCH(ÖĞRETMEN,'VERİ TABANI'!G970,1),"")</f>
        <v/>
      </c>
      <c r="Q970" s="29" t="str">
        <f t="shared" si="31"/>
        <v/>
      </c>
    </row>
    <row r="971" spans="1:17" ht="27" customHeight="1">
      <c r="A971" s="3">
        <f t="shared" si="30"/>
        <v>970</v>
      </c>
      <c r="B971" s="296">
        <v>50905</v>
      </c>
      <c r="C971" s="297" t="s">
        <v>6046</v>
      </c>
      <c r="D971" s="297" t="s">
        <v>5333</v>
      </c>
      <c r="E971" s="297" t="s">
        <v>7006</v>
      </c>
      <c r="F971" s="297" t="s">
        <v>12</v>
      </c>
      <c r="G971" s="297" t="s">
        <v>79</v>
      </c>
      <c r="H971" s="298" t="s">
        <v>1360</v>
      </c>
      <c r="I971" s="297">
        <v>5426878085</v>
      </c>
      <c r="J971" s="297" t="s">
        <v>1361</v>
      </c>
      <c r="K971" s="299">
        <v>45940</v>
      </c>
      <c r="L971" s="297" t="s">
        <v>2227</v>
      </c>
      <c r="M971" s="3" t="str">
        <f>IFERROR(INDEX('SINIF GÜNLER'!$A:$C,MATCH('VERİ TABANI'!$D971,'SINIF GÜNLER'!$B:$B,0),MATCH('VERİ TABANI'!$M$1,'SINIF GÜNLER'!$A$1:$C$1,0)),"")</f>
        <v/>
      </c>
      <c r="P971" s="28" t="str">
        <f t="array" ref="P971">IFERROR(SEARCH(ÖĞRETMEN,'VERİ TABANI'!G971,1),"")</f>
        <v/>
      </c>
      <c r="Q971" s="29" t="str">
        <f t="shared" si="31"/>
        <v/>
      </c>
    </row>
    <row r="972" spans="1:17" ht="27" customHeight="1">
      <c r="A972" s="3">
        <f t="shared" si="30"/>
        <v>971</v>
      </c>
      <c r="B972" s="296">
        <v>50432</v>
      </c>
      <c r="C972" s="297" t="s">
        <v>6047</v>
      </c>
      <c r="D972" s="297" t="s">
        <v>5349</v>
      </c>
      <c r="E972" s="297" t="s">
        <v>4593</v>
      </c>
      <c r="F972" s="297" t="s">
        <v>12</v>
      </c>
      <c r="G972" s="297" t="s">
        <v>79</v>
      </c>
      <c r="H972" s="298" t="s">
        <v>1360</v>
      </c>
      <c r="I972" s="297">
        <v>5426878085</v>
      </c>
      <c r="J972" s="297" t="s">
        <v>1361</v>
      </c>
      <c r="K972" s="299">
        <v>45901</v>
      </c>
      <c r="L972" s="297" t="s">
        <v>2227</v>
      </c>
      <c r="M972" s="3" t="str">
        <f>IFERROR(INDEX('SINIF GÜNLER'!$A:$C,MATCH('VERİ TABANI'!$D972,'SINIF GÜNLER'!$B:$B,0),MATCH('VERİ TABANI'!$M$1,'SINIF GÜNLER'!$A$1:$C$1,0)),"")</f>
        <v/>
      </c>
      <c r="P972" s="28" t="str">
        <f t="array" ref="P972">IFERROR(SEARCH(ÖĞRETMEN,'VERİ TABANI'!G972,1),"")</f>
        <v/>
      </c>
      <c r="Q972" s="29" t="str">
        <f t="shared" si="31"/>
        <v/>
      </c>
    </row>
    <row r="973" spans="1:17" ht="27" customHeight="1">
      <c r="A973" s="3">
        <f t="shared" si="30"/>
        <v>972</v>
      </c>
      <c r="B973" s="296">
        <v>30661</v>
      </c>
      <c r="C973" s="297" t="s">
        <v>2281</v>
      </c>
      <c r="D973" s="297" t="s">
        <v>5344</v>
      </c>
      <c r="E973" s="297" t="s">
        <v>7488</v>
      </c>
      <c r="F973" s="297" t="s">
        <v>12</v>
      </c>
      <c r="G973" s="297" t="s">
        <v>79</v>
      </c>
      <c r="H973" s="298" t="s">
        <v>1360</v>
      </c>
      <c r="I973" s="297">
        <v>5426878085</v>
      </c>
      <c r="J973" s="297" t="s">
        <v>1361</v>
      </c>
      <c r="K973" s="299">
        <v>45943</v>
      </c>
      <c r="L973" s="297" t="s">
        <v>2227</v>
      </c>
      <c r="M973" s="3" t="str">
        <f>IFERROR(INDEX('SINIF GÜNLER'!$A:$C,MATCH('VERİ TABANI'!$D973,'SINIF GÜNLER'!$B:$B,0),MATCH('VERİ TABANI'!$M$1,'SINIF GÜNLER'!$A$1:$C$1,0)),"")</f>
        <v/>
      </c>
      <c r="P973" s="28" t="str">
        <f t="array" ref="P973">IFERROR(SEARCH(ÖĞRETMEN,'VERİ TABANI'!G973,1),"")</f>
        <v/>
      </c>
      <c r="Q973" s="29" t="str">
        <f t="shared" si="31"/>
        <v/>
      </c>
    </row>
    <row r="974" spans="1:17" ht="27" customHeight="1">
      <c r="A974" s="3">
        <f t="shared" si="30"/>
        <v>973</v>
      </c>
      <c r="B974" s="296">
        <v>51069</v>
      </c>
      <c r="C974" s="297" t="s">
        <v>7105</v>
      </c>
      <c r="D974" s="297" t="s">
        <v>5330</v>
      </c>
      <c r="E974" s="297" t="s">
        <v>3926</v>
      </c>
      <c r="F974" s="297" t="s">
        <v>12</v>
      </c>
      <c r="G974" s="297" t="s">
        <v>79</v>
      </c>
      <c r="H974" s="298" t="s">
        <v>1360</v>
      </c>
      <c r="I974" s="297">
        <v>5426878085</v>
      </c>
      <c r="J974" s="297" t="s">
        <v>1361</v>
      </c>
      <c r="K974" s="299">
        <v>45967</v>
      </c>
      <c r="L974" s="297" t="s">
        <v>2227</v>
      </c>
      <c r="M974" s="3" t="str">
        <f>IFERROR(INDEX('SINIF GÜNLER'!$A:$C,MATCH('VERİ TABANI'!$D974,'SINIF GÜNLER'!$B:$B,0),MATCH('VERİ TABANI'!$M$1,'SINIF GÜNLER'!$A$1:$C$1,0)),"")</f>
        <v/>
      </c>
      <c r="P974" s="28" t="str">
        <f t="array" ref="P974">IFERROR(SEARCH(ÖĞRETMEN,'VERİ TABANI'!G974,1),"")</f>
        <v/>
      </c>
      <c r="Q974" s="29" t="str">
        <f t="shared" si="31"/>
        <v/>
      </c>
    </row>
    <row r="975" spans="1:17" ht="27" customHeight="1">
      <c r="A975" s="3">
        <f t="shared" si="30"/>
        <v>974</v>
      </c>
      <c r="B975" s="296">
        <v>50862</v>
      </c>
      <c r="C975" s="297" t="s">
        <v>6048</v>
      </c>
      <c r="D975" s="297" t="s">
        <v>5345</v>
      </c>
      <c r="E975" s="297" t="s">
        <v>3918</v>
      </c>
      <c r="F975" s="297" t="s">
        <v>12</v>
      </c>
      <c r="G975" s="297" t="s">
        <v>79</v>
      </c>
      <c r="H975" s="298" t="s">
        <v>1360</v>
      </c>
      <c r="I975" s="297">
        <v>5426878085</v>
      </c>
      <c r="J975" s="297" t="s">
        <v>1361</v>
      </c>
      <c r="K975" s="299">
        <v>45936</v>
      </c>
      <c r="L975" s="297" t="s">
        <v>2227</v>
      </c>
      <c r="M975" s="3" t="str">
        <f>IFERROR(INDEX('SINIF GÜNLER'!$A:$C,MATCH('VERİ TABANI'!$D975,'SINIF GÜNLER'!$B:$B,0),MATCH('VERİ TABANI'!$M$1,'SINIF GÜNLER'!$A$1:$C$1,0)),"")</f>
        <v/>
      </c>
      <c r="P975" s="28" t="str">
        <f t="array" ref="P975">IFERROR(SEARCH(ÖĞRETMEN,'VERİ TABANI'!G975,1),"")</f>
        <v/>
      </c>
      <c r="Q975" s="29" t="str">
        <f t="shared" si="31"/>
        <v/>
      </c>
    </row>
    <row r="976" spans="1:17" ht="27" customHeight="1">
      <c r="A976" s="3">
        <f t="shared" si="30"/>
        <v>975</v>
      </c>
      <c r="B976" s="296">
        <v>50497</v>
      </c>
      <c r="C976" s="297" t="s">
        <v>6049</v>
      </c>
      <c r="D976" s="297" t="s">
        <v>5345</v>
      </c>
      <c r="E976" s="297"/>
      <c r="F976" s="297" t="s">
        <v>12</v>
      </c>
      <c r="G976" s="297" t="s">
        <v>79</v>
      </c>
      <c r="H976" s="298" t="s">
        <v>6050</v>
      </c>
      <c r="I976" s="297">
        <v>5327276043</v>
      </c>
      <c r="J976" s="297" t="s">
        <v>6051</v>
      </c>
      <c r="K976" s="299">
        <v>45905</v>
      </c>
      <c r="L976" s="297" t="s">
        <v>6052</v>
      </c>
      <c r="M976" s="3" t="str">
        <f>IFERROR(INDEX('SINIF GÜNLER'!$A:$C,MATCH('VERİ TABANI'!$D976,'SINIF GÜNLER'!$B:$B,0),MATCH('VERİ TABANI'!$M$1,'SINIF GÜNLER'!$A$1:$C$1,0)),"")</f>
        <v/>
      </c>
      <c r="P976" s="28" t="str">
        <f t="array" ref="P976">IFERROR(SEARCH(ÖĞRETMEN,'VERİ TABANI'!G976,1),"")</f>
        <v/>
      </c>
      <c r="Q976" s="29" t="str">
        <f t="shared" si="31"/>
        <v/>
      </c>
    </row>
    <row r="977" spans="1:17" ht="27" customHeight="1">
      <c r="A977" s="3">
        <f t="shared" si="30"/>
        <v>976</v>
      </c>
      <c r="B977" s="296">
        <v>51213</v>
      </c>
      <c r="C977" s="297" t="s">
        <v>7836</v>
      </c>
      <c r="D977" s="297" t="s">
        <v>5330</v>
      </c>
      <c r="E977" s="297" t="s">
        <v>3968</v>
      </c>
      <c r="F977" s="297" t="s">
        <v>12</v>
      </c>
      <c r="G977" s="297" t="s">
        <v>79</v>
      </c>
      <c r="H977" s="298" t="s">
        <v>7837</v>
      </c>
      <c r="I977" s="297">
        <v>5548369287</v>
      </c>
      <c r="J977" s="297" t="s">
        <v>7838</v>
      </c>
      <c r="K977" s="299">
        <v>46002</v>
      </c>
      <c r="L977" s="297" t="s">
        <v>7839</v>
      </c>
      <c r="M977" s="3" t="str">
        <f>IFERROR(INDEX('SINIF GÜNLER'!$A:$C,MATCH('VERİ TABANI'!$D977,'SINIF GÜNLER'!$B:$B,0),MATCH('VERİ TABANI'!$M$1,'SINIF GÜNLER'!$A$1:$C$1,0)),"")</f>
        <v/>
      </c>
      <c r="P977" s="28" t="str">
        <f t="array" ref="P977">IFERROR(SEARCH(ÖĞRETMEN,'VERİ TABANI'!G977,1),"")</f>
        <v/>
      </c>
      <c r="Q977" s="29" t="str">
        <f t="shared" si="31"/>
        <v/>
      </c>
    </row>
    <row r="978" spans="1:17" ht="27" customHeight="1">
      <c r="A978" s="3">
        <f t="shared" si="30"/>
        <v>977</v>
      </c>
      <c r="B978" s="296">
        <v>50854</v>
      </c>
      <c r="C978" s="297" t="s">
        <v>6053</v>
      </c>
      <c r="D978" s="297" t="s">
        <v>5349</v>
      </c>
      <c r="E978" s="297" t="s">
        <v>3923</v>
      </c>
      <c r="F978" s="297" t="s">
        <v>12</v>
      </c>
      <c r="G978" s="297" t="s">
        <v>79</v>
      </c>
      <c r="H978" s="298" t="s">
        <v>4657</v>
      </c>
      <c r="I978" s="297">
        <v>5078436357</v>
      </c>
      <c r="J978" s="297" t="s">
        <v>4909</v>
      </c>
      <c r="K978" s="299">
        <v>45933</v>
      </c>
      <c r="L978" s="297" t="s">
        <v>4658</v>
      </c>
      <c r="M978" s="3" t="str">
        <f>IFERROR(INDEX('SINIF GÜNLER'!$A:$C,MATCH('VERİ TABANI'!$D978,'SINIF GÜNLER'!$B:$B,0),MATCH('VERİ TABANI'!$M$1,'SINIF GÜNLER'!$A$1:$C$1,0)),"")</f>
        <v/>
      </c>
      <c r="P978" s="28" t="str">
        <f t="array" ref="P978">IFERROR(SEARCH(ÖĞRETMEN,'VERİ TABANI'!G978,1),"")</f>
        <v/>
      </c>
      <c r="Q978" s="29" t="str">
        <f t="shared" si="31"/>
        <v/>
      </c>
    </row>
    <row r="979" spans="1:17" ht="27" customHeight="1">
      <c r="A979" s="3">
        <f t="shared" si="30"/>
        <v>978</v>
      </c>
      <c r="B979" s="296">
        <v>42256</v>
      </c>
      <c r="C979" s="297" t="s">
        <v>4656</v>
      </c>
      <c r="D979" s="297" t="s">
        <v>5327</v>
      </c>
      <c r="E979" s="297" t="s">
        <v>4593</v>
      </c>
      <c r="F979" s="297" t="s">
        <v>12</v>
      </c>
      <c r="G979" s="297" t="s">
        <v>79</v>
      </c>
      <c r="H979" s="298" t="s">
        <v>4657</v>
      </c>
      <c r="I979" s="297">
        <v>5078436357</v>
      </c>
      <c r="J979" s="297" t="s">
        <v>4909</v>
      </c>
      <c r="K979" s="299">
        <v>45580</v>
      </c>
      <c r="L979" s="297" t="s">
        <v>4658</v>
      </c>
      <c r="M979" s="3" t="str">
        <f>IFERROR(INDEX('SINIF GÜNLER'!$A:$C,MATCH('VERİ TABANI'!$D979,'SINIF GÜNLER'!$B:$B,0),MATCH('VERİ TABANI'!$M$1,'SINIF GÜNLER'!$A$1:$C$1,0)),"")</f>
        <v/>
      </c>
      <c r="P979" s="28" t="str">
        <f t="array" ref="P979">IFERROR(SEARCH(ÖĞRETMEN,'VERİ TABANI'!G979,1),"")</f>
        <v/>
      </c>
      <c r="Q979" s="29" t="str">
        <f t="shared" si="31"/>
        <v/>
      </c>
    </row>
    <row r="980" spans="1:17" ht="27" customHeight="1">
      <c r="A980" s="3">
        <f t="shared" si="30"/>
        <v>979</v>
      </c>
      <c r="B980" s="296">
        <v>50393</v>
      </c>
      <c r="C980" s="297" t="s">
        <v>6054</v>
      </c>
      <c r="D980" s="297" t="s">
        <v>5352</v>
      </c>
      <c r="E980" s="297" t="s">
        <v>6992</v>
      </c>
      <c r="F980" s="297" t="s">
        <v>12</v>
      </c>
      <c r="G980" s="297" t="s">
        <v>79</v>
      </c>
      <c r="H980" s="298" t="s">
        <v>1315</v>
      </c>
      <c r="I980" s="297">
        <v>5462553500</v>
      </c>
      <c r="J980" s="297" t="s">
        <v>1316</v>
      </c>
      <c r="K980" s="299">
        <v>45897</v>
      </c>
      <c r="L980" s="297" t="s">
        <v>645</v>
      </c>
      <c r="M980" s="3" t="str">
        <f>IFERROR(INDEX('SINIF GÜNLER'!$A:$C,MATCH('VERİ TABANI'!$D980,'SINIF GÜNLER'!$B:$B,0),MATCH('VERİ TABANI'!$M$1,'SINIF GÜNLER'!$A$1:$C$1,0)),"")</f>
        <v/>
      </c>
      <c r="P980" s="28" t="str">
        <f t="array" ref="P980">IFERROR(SEARCH(ÖĞRETMEN,'VERİ TABANI'!G980,1),"")</f>
        <v/>
      </c>
      <c r="Q980" s="29" t="str">
        <f t="shared" si="31"/>
        <v/>
      </c>
    </row>
    <row r="981" spans="1:17" ht="27" customHeight="1">
      <c r="A981" s="3">
        <f t="shared" si="30"/>
        <v>980</v>
      </c>
      <c r="B981" s="296">
        <v>41469</v>
      </c>
      <c r="C981" s="297" t="s">
        <v>4162</v>
      </c>
      <c r="D981" s="297" t="s">
        <v>5392</v>
      </c>
      <c r="E981" s="297" t="s">
        <v>3912</v>
      </c>
      <c r="F981" s="297" t="s">
        <v>12</v>
      </c>
      <c r="G981" s="297" t="s">
        <v>79</v>
      </c>
      <c r="H981" s="298" t="s">
        <v>2781</v>
      </c>
      <c r="I981" s="297">
        <v>5069733765</v>
      </c>
      <c r="J981" s="297" t="s">
        <v>2782</v>
      </c>
      <c r="K981" s="299">
        <v>45293</v>
      </c>
      <c r="L981" s="297" t="s">
        <v>2783</v>
      </c>
      <c r="M981" s="3" t="str">
        <f>IFERROR(INDEX('SINIF GÜNLER'!$A:$C,MATCH('VERİ TABANI'!$D981,'SINIF GÜNLER'!$B:$B,0),MATCH('VERİ TABANI'!$M$1,'SINIF GÜNLER'!$A$1:$C$1,0)),"")</f>
        <v/>
      </c>
      <c r="P981" s="28" t="str">
        <f t="array" ref="P981">IFERROR(SEARCH(ÖĞRETMEN,'VERİ TABANI'!G981,1),"")</f>
        <v/>
      </c>
      <c r="Q981" s="29" t="str">
        <f t="shared" si="31"/>
        <v/>
      </c>
    </row>
    <row r="982" spans="1:17" ht="27" customHeight="1">
      <c r="A982" s="3">
        <f t="shared" si="30"/>
        <v>981</v>
      </c>
      <c r="B982" s="296">
        <v>21271</v>
      </c>
      <c r="C982" s="297" t="s">
        <v>596</v>
      </c>
      <c r="D982" s="297" t="s">
        <v>5327</v>
      </c>
      <c r="E982" s="297" t="s">
        <v>7006</v>
      </c>
      <c r="F982" s="297" t="s">
        <v>12</v>
      </c>
      <c r="G982" s="297" t="s">
        <v>79</v>
      </c>
      <c r="H982" s="298" t="s">
        <v>2781</v>
      </c>
      <c r="I982" s="297">
        <v>5069733765</v>
      </c>
      <c r="J982" s="297" t="s">
        <v>2782</v>
      </c>
      <c r="K982" s="299">
        <v>45334</v>
      </c>
      <c r="L982" s="297" t="s">
        <v>2783</v>
      </c>
      <c r="M982" s="3" t="str">
        <f>IFERROR(INDEX('SINIF GÜNLER'!$A:$C,MATCH('VERİ TABANI'!$D982,'SINIF GÜNLER'!$B:$B,0),MATCH('VERİ TABANI'!$M$1,'SINIF GÜNLER'!$A$1:$C$1,0)),"")</f>
        <v/>
      </c>
      <c r="P982" s="28" t="str">
        <f t="array" ref="P982">IFERROR(SEARCH(ÖĞRETMEN,'VERİ TABANI'!G982,1),"")</f>
        <v/>
      </c>
      <c r="Q982" s="29" t="str">
        <f t="shared" si="31"/>
        <v/>
      </c>
    </row>
    <row r="983" spans="1:17" ht="27" customHeight="1">
      <c r="A983" s="3">
        <f t="shared" si="30"/>
        <v>982</v>
      </c>
      <c r="B983" s="296">
        <v>50592</v>
      </c>
      <c r="C983" s="297" t="s">
        <v>6059</v>
      </c>
      <c r="D983" s="297" t="s">
        <v>5382</v>
      </c>
      <c r="E983" s="297" t="s">
        <v>3918</v>
      </c>
      <c r="F983" s="297" t="s">
        <v>12</v>
      </c>
      <c r="G983" s="297" t="s">
        <v>79</v>
      </c>
      <c r="H983" s="298" t="s">
        <v>6060</v>
      </c>
      <c r="I983" s="297">
        <v>5333650762</v>
      </c>
      <c r="J983" s="297" t="s">
        <v>6061</v>
      </c>
      <c r="K983" s="299">
        <v>45911</v>
      </c>
      <c r="L983" s="297" t="s">
        <v>3690</v>
      </c>
      <c r="M983" s="3" t="str">
        <f>IFERROR(INDEX('SINIF GÜNLER'!$A:$C,MATCH('VERİ TABANI'!$D983,'SINIF GÜNLER'!$B:$B,0),MATCH('VERİ TABANI'!$M$1,'SINIF GÜNLER'!$A$1:$C$1,0)),"")</f>
        <v/>
      </c>
      <c r="P983" s="28" t="str">
        <f t="array" ref="P983">IFERROR(SEARCH(ÖĞRETMEN,'VERİ TABANI'!G983,1),"")</f>
        <v/>
      </c>
      <c r="Q983" s="29" t="str">
        <f t="shared" si="31"/>
        <v/>
      </c>
    </row>
    <row r="984" spans="1:17" ht="27" customHeight="1">
      <c r="A984" s="3">
        <f t="shared" si="30"/>
        <v>983</v>
      </c>
      <c r="B984" s="296">
        <v>50815</v>
      </c>
      <c r="C984" s="297" t="s">
        <v>6062</v>
      </c>
      <c r="D984" s="297" t="s">
        <v>5349</v>
      </c>
      <c r="E984" s="297" t="s">
        <v>3968</v>
      </c>
      <c r="F984" s="297" t="s">
        <v>1821</v>
      </c>
      <c r="G984" s="297" t="s">
        <v>79</v>
      </c>
      <c r="H984" s="298" t="s">
        <v>6060</v>
      </c>
      <c r="I984" s="297">
        <v>5333650762</v>
      </c>
      <c r="J984" s="297" t="s">
        <v>6061</v>
      </c>
      <c r="K984" s="299">
        <v>45930</v>
      </c>
      <c r="L984" s="297" t="s">
        <v>3690</v>
      </c>
      <c r="M984" s="3" t="str">
        <f>IFERROR(INDEX('SINIF GÜNLER'!$A:$C,MATCH('VERİ TABANI'!$D984,'SINIF GÜNLER'!$B:$B,0),MATCH('VERİ TABANI'!$M$1,'SINIF GÜNLER'!$A$1:$C$1,0)),"")</f>
        <v/>
      </c>
      <c r="P984" s="28" t="str">
        <f t="array" ref="P984">IFERROR(SEARCH(ÖĞRETMEN,'VERİ TABANI'!G984,1),"")</f>
        <v/>
      </c>
      <c r="Q984" s="29" t="str">
        <f t="shared" si="31"/>
        <v/>
      </c>
    </row>
    <row r="985" spans="1:17" ht="27" customHeight="1">
      <c r="A985" s="3">
        <f t="shared" si="30"/>
        <v>984</v>
      </c>
      <c r="B985" s="296">
        <v>40106</v>
      </c>
      <c r="C985" s="297" t="s">
        <v>3689</v>
      </c>
      <c r="D985" s="297" t="s">
        <v>5335</v>
      </c>
      <c r="E985" s="297" t="s">
        <v>7006</v>
      </c>
      <c r="F985" s="297" t="s">
        <v>1821</v>
      </c>
      <c r="G985" s="297" t="s">
        <v>79</v>
      </c>
      <c r="H985" s="298" t="s">
        <v>6060</v>
      </c>
      <c r="I985" s="297">
        <v>5333650762</v>
      </c>
      <c r="J985" s="297" t="s">
        <v>6061</v>
      </c>
      <c r="K985" s="299">
        <v>45490</v>
      </c>
      <c r="L985" s="297" t="s">
        <v>6063</v>
      </c>
      <c r="M985" s="3" t="str">
        <f>IFERROR(INDEX('SINIF GÜNLER'!$A:$C,MATCH('VERİ TABANI'!$D985,'SINIF GÜNLER'!$B:$B,0),MATCH('VERİ TABANI'!$M$1,'SINIF GÜNLER'!$A$1:$C$1,0)),"")</f>
        <v/>
      </c>
      <c r="P985" s="28" t="str">
        <f t="array" ref="P985">IFERROR(SEARCH(ÖĞRETMEN,'VERİ TABANI'!G985,1),"")</f>
        <v/>
      </c>
      <c r="Q985" s="29" t="str">
        <f t="shared" si="31"/>
        <v/>
      </c>
    </row>
    <row r="986" spans="1:17" ht="27" customHeight="1">
      <c r="A986" s="3">
        <f t="shared" si="30"/>
        <v>985</v>
      </c>
      <c r="B986" s="296">
        <v>41609</v>
      </c>
      <c r="C986" s="297" t="s">
        <v>4167</v>
      </c>
      <c r="D986" s="297" t="s">
        <v>3956</v>
      </c>
      <c r="E986" s="297" t="s">
        <v>3968</v>
      </c>
      <c r="F986" s="297" t="s">
        <v>21</v>
      </c>
      <c r="G986" s="297" t="s">
        <v>79</v>
      </c>
      <c r="H986" s="298" t="s">
        <v>5149</v>
      </c>
      <c r="I986" s="297">
        <v>5366069401</v>
      </c>
      <c r="J986" s="297" t="s">
        <v>5150</v>
      </c>
      <c r="K986" s="299">
        <v>45719</v>
      </c>
      <c r="L986" s="297" t="s">
        <v>2447</v>
      </c>
      <c r="M986" s="3" t="str">
        <f>IFERROR(INDEX('SINIF GÜNLER'!$A:$C,MATCH('VERİ TABANI'!$D986,'SINIF GÜNLER'!$B:$B,0),MATCH('VERİ TABANI'!$M$1,'SINIF GÜNLER'!$A$1:$C$1,0)),"")</f>
        <v/>
      </c>
      <c r="P986" s="28" t="str">
        <f t="array" ref="P986">IFERROR(SEARCH(ÖĞRETMEN,'VERİ TABANI'!G986,1),"")</f>
        <v/>
      </c>
      <c r="Q986" s="29" t="str">
        <f t="shared" si="31"/>
        <v/>
      </c>
    </row>
    <row r="987" spans="1:17" ht="27" customHeight="1">
      <c r="A987" s="3">
        <f t="shared" si="30"/>
        <v>986</v>
      </c>
      <c r="B987" s="296">
        <v>50889</v>
      </c>
      <c r="C987" s="297" t="s">
        <v>6064</v>
      </c>
      <c r="D987" s="297" t="s">
        <v>5355</v>
      </c>
      <c r="E987" s="297" t="s">
        <v>4593</v>
      </c>
      <c r="F987" s="297" t="s">
        <v>21</v>
      </c>
      <c r="G987" s="297" t="s">
        <v>79</v>
      </c>
      <c r="H987" s="298" t="s">
        <v>5149</v>
      </c>
      <c r="I987" s="297">
        <v>5366069401</v>
      </c>
      <c r="J987" s="297" t="s">
        <v>5150</v>
      </c>
      <c r="K987" s="299">
        <v>45938</v>
      </c>
      <c r="L987" s="297" t="s">
        <v>2447</v>
      </c>
      <c r="M987" s="3" t="str">
        <f>IFERROR(INDEX('SINIF GÜNLER'!$A:$C,MATCH('VERİ TABANI'!$D987,'SINIF GÜNLER'!$B:$B,0),MATCH('VERİ TABANI'!$M$1,'SINIF GÜNLER'!$A$1:$C$1,0)),"")</f>
        <v/>
      </c>
      <c r="P987" s="28" t="str">
        <f t="array" ref="P987">IFERROR(SEARCH(ÖĞRETMEN,'VERİ TABANI'!G987,1),"")</f>
        <v/>
      </c>
      <c r="Q987" s="29" t="str">
        <f t="shared" si="31"/>
        <v/>
      </c>
    </row>
    <row r="988" spans="1:17" ht="27" customHeight="1">
      <c r="A988" s="3">
        <f t="shared" si="30"/>
        <v>987</v>
      </c>
      <c r="B988" s="296">
        <v>30068</v>
      </c>
      <c r="C988" s="297" t="s">
        <v>1712</v>
      </c>
      <c r="D988" s="297" t="s">
        <v>5350</v>
      </c>
      <c r="E988" s="297" t="s">
        <v>3912</v>
      </c>
      <c r="F988" s="297" t="s">
        <v>12</v>
      </c>
      <c r="G988" s="297" t="s">
        <v>79</v>
      </c>
      <c r="H988" s="298" t="s">
        <v>1713</v>
      </c>
      <c r="I988" s="297">
        <v>5067245850</v>
      </c>
      <c r="J988" s="297" t="s">
        <v>1714</v>
      </c>
      <c r="K988" s="299">
        <v>45020</v>
      </c>
      <c r="L988" s="297" t="s">
        <v>1715</v>
      </c>
      <c r="M988" s="3" t="str">
        <f>IFERROR(INDEX('SINIF GÜNLER'!$A:$C,MATCH('VERİ TABANI'!$D988,'SINIF GÜNLER'!$B:$B,0),MATCH('VERİ TABANI'!$M$1,'SINIF GÜNLER'!$A$1:$C$1,0)),"")</f>
        <v/>
      </c>
      <c r="P988" s="28" t="str">
        <f t="array" ref="P988">IFERROR(SEARCH(ÖĞRETMEN,'VERİ TABANI'!G988,1),"")</f>
        <v/>
      </c>
      <c r="Q988" s="29" t="str">
        <f t="shared" si="31"/>
        <v/>
      </c>
    </row>
    <row r="989" spans="1:17" ht="27" customHeight="1">
      <c r="A989" s="3">
        <f t="shared" si="30"/>
        <v>988</v>
      </c>
      <c r="B989" s="296">
        <v>50558</v>
      </c>
      <c r="C989" s="297" t="s">
        <v>5806</v>
      </c>
      <c r="D989" s="297" t="s">
        <v>5343</v>
      </c>
      <c r="E989" s="297" t="s">
        <v>3926</v>
      </c>
      <c r="F989" s="297" t="s">
        <v>12</v>
      </c>
      <c r="G989" s="297" t="s">
        <v>79</v>
      </c>
      <c r="H989" s="298" t="s">
        <v>1713</v>
      </c>
      <c r="I989" s="297">
        <v>5067245850</v>
      </c>
      <c r="J989" s="297" t="s">
        <v>1714</v>
      </c>
      <c r="K989" s="299">
        <v>45909</v>
      </c>
      <c r="L989" s="297" t="s">
        <v>1715</v>
      </c>
      <c r="M989" s="3" t="str">
        <f>IFERROR(INDEX('SINIF GÜNLER'!$A:$C,MATCH('VERİ TABANI'!$D989,'SINIF GÜNLER'!$B:$B,0),MATCH('VERİ TABANI'!$M$1,'SINIF GÜNLER'!$A$1:$C$1,0)),"")</f>
        <v/>
      </c>
      <c r="P989" s="28" t="str">
        <f t="array" ref="P989">IFERROR(SEARCH(ÖĞRETMEN,'VERİ TABANI'!G989,1),"")</f>
        <v/>
      </c>
      <c r="Q989" s="29" t="str">
        <f t="shared" si="31"/>
        <v/>
      </c>
    </row>
    <row r="990" spans="1:17" ht="27" customHeight="1">
      <c r="A990" s="3">
        <f t="shared" si="30"/>
        <v>989</v>
      </c>
      <c r="B990" s="296">
        <v>30896</v>
      </c>
      <c r="C990" s="297" t="s">
        <v>2098</v>
      </c>
      <c r="D990" s="297" t="s">
        <v>5444</v>
      </c>
      <c r="E990" s="297" t="s">
        <v>3912</v>
      </c>
      <c r="F990" s="297" t="s">
        <v>21</v>
      </c>
      <c r="G990" s="297" t="s">
        <v>79</v>
      </c>
      <c r="H990" s="298" t="s">
        <v>2099</v>
      </c>
      <c r="I990" s="297">
        <v>5072838243</v>
      </c>
      <c r="J990" s="297" t="s">
        <v>3366</v>
      </c>
      <c r="K990" s="299">
        <v>45573</v>
      </c>
      <c r="L990" s="297" t="s">
        <v>4163</v>
      </c>
      <c r="M990" s="3" t="str">
        <f>IFERROR(INDEX('SINIF GÜNLER'!$A:$C,MATCH('VERİ TABANI'!$D990,'SINIF GÜNLER'!$B:$B,0),MATCH('VERİ TABANI'!$M$1,'SINIF GÜNLER'!$A$1:$C$1,0)),"")</f>
        <v/>
      </c>
      <c r="P990" s="28" t="str">
        <f t="array" ref="P990">IFERROR(SEARCH(ÖĞRETMEN,'VERİ TABANI'!G990,1),"")</f>
        <v/>
      </c>
      <c r="Q990" s="29" t="str">
        <f t="shared" si="31"/>
        <v/>
      </c>
    </row>
    <row r="991" spans="1:17" ht="27" customHeight="1">
      <c r="A991" s="3">
        <f t="shared" si="30"/>
        <v>990</v>
      </c>
      <c r="B991" s="296">
        <v>50408</v>
      </c>
      <c r="C991" s="297" t="s">
        <v>6065</v>
      </c>
      <c r="D991" s="297" t="s">
        <v>5382</v>
      </c>
      <c r="E991" s="297" t="s">
        <v>3917</v>
      </c>
      <c r="F991" s="297" t="s">
        <v>21</v>
      </c>
      <c r="G991" s="297" t="s">
        <v>79</v>
      </c>
      <c r="H991" s="298" t="s">
        <v>2099</v>
      </c>
      <c r="I991" s="297">
        <v>5072838243</v>
      </c>
      <c r="J991" s="297" t="s">
        <v>3366</v>
      </c>
      <c r="K991" s="299">
        <v>45898</v>
      </c>
      <c r="L991" s="297" t="s">
        <v>4163</v>
      </c>
      <c r="M991" s="3" t="str">
        <f>IFERROR(INDEX('SINIF GÜNLER'!$A:$C,MATCH('VERİ TABANI'!$D991,'SINIF GÜNLER'!$B:$B,0),MATCH('VERİ TABANI'!$M$1,'SINIF GÜNLER'!$A$1:$C$1,0)),"")</f>
        <v/>
      </c>
      <c r="P991" s="28" t="str">
        <f t="array" ref="P991">IFERROR(SEARCH(ÖĞRETMEN,'VERİ TABANI'!G991,1),"")</f>
        <v/>
      </c>
      <c r="Q991" s="29" t="str">
        <f t="shared" si="31"/>
        <v/>
      </c>
    </row>
    <row r="992" spans="1:17" ht="27" customHeight="1">
      <c r="A992" s="3">
        <f t="shared" si="30"/>
        <v>991</v>
      </c>
      <c r="B992" s="296">
        <v>9971</v>
      </c>
      <c r="C992" s="297" t="s">
        <v>2231</v>
      </c>
      <c r="D992" s="297" t="s">
        <v>2953</v>
      </c>
      <c r="E992" s="297" t="s">
        <v>7006</v>
      </c>
      <c r="F992" s="297" t="s">
        <v>12</v>
      </c>
      <c r="G992" s="297" t="s">
        <v>79</v>
      </c>
      <c r="H992" s="298" t="s">
        <v>1655</v>
      </c>
      <c r="I992" s="297">
        <v>5074129643</v>
      </c>
      <c r="J992" s="297" t="s">
        <v>1231</v>
      </c>
      <c r="K992" s="299">
        <v>45176</v>
      </c>
      <c r="L992" s="297" t="s">
        <v>918</v>
      </c>
      <c r="M992" s="3" t="str">
        <f>IFERROR(INDEX('SINIF GÜNLER'!$A:$C,MATCH('VERİ TABANI'!$D992,'SINIF GÜNLER'!$B:$B,0),MATCH('VERİ TABANI'!$M$1,'SINIF GÜNLER'!$A$1:$C$1,0)),"")</f>
        <v>SALI</v>
      </c>
      <c r="P992" s="28" t="str">
        <f t="array" ref="P992">IFERROR(SEARCH(ÖĞRETMEN,'VERİ TABANI'!G992,1),"")</f>
        <v/>
      </c>
      <c r="Q992" s="29" t="str">
        <f t="shared" si="31"/>
        <v/>
      </c>
    </row>
    <row r="993" spans="1:17" ht="27" customHeight="1">
      <c r="A993" s="3">
        <f t="shared" si="30"/>
        <v>992</v>
      </c>
      <c r="B993" s="296">
        <v>50757</v>
      </c>
      <c r="C993" s="297" t="s">
        <v>6066</v>
      </c>
      <c r="D993" s="297" t="s">
        <v>5352</v>
      </c>
      <c r="E993" s="297" t="s">
        <v>4593</v>
      </c>
      <c r="F993" s="297" t="s">
        <v>12</v>
      </c>
      <c r="G993" s="297" t="s">
        <v>79</v>
      </c>
      <c r="H993" s="298" t="s">
        <v>1655</v>
      </c>
      <c r="I993" s="297">
        <v>5074129643</v>
      </c>
      <c r="J993" s="297" t="s">
        <v>1231</v>
      </c>
      <c r="K993" s="299">
        <v>45925</v>
      </c>
      <c r="L993" s="297" t="s">
        <v>918</v>
      </c>
      <c r="M993" s="3" t="str">
        <f>IFERROR(INDEX('SINIF GÜNLER'!$A:$C,MATCH('VERİ TABANI'!$D993,'SINIF GÜNLER'!$B:$B,0),MATCH('VERİ TABANI'!$M$1,'SINIF GÜNLER'!$A$1:$C$1,0)),"")</f>
        <v/>
      </c>
      <c r="P993" s="28" t="str">
        <f t="array" ref="P993">IFERROR(SEARCH(ÖĞRETMEN,'VERİ TABANI'!G993,1),"")</f>
        <v/>
      </c>
      <c r="Q993" s="29" t="str">
        <f t="shared" si="31"/>
        <v/>
      </c>
    </row>
    <row r="994" spans="1:17" ht="27" customHeight="1">
      <c r="A994" s="3">
        <f t="shared" si="30"/>
        <v>993</v>
      </c>
      <c r="B994" s="296">
        <v>42195</v>
      </c>
      <c r="C994" s="297" t="s">
        <v>4152</v>
      </c>
      <c r="D994" s="297" t="s">
        <v>5324</v>
      </c>
      <c r="E994" s="297" t="s">
        <v>4593</v>
      </c>
      <c r="F994" s="297" t="s">
        <v>21</v>
      </c>
      <c r="G994" s="297" t="s">
        <v>79</v>
      </c>
      <c r="H994" s="298" t="s">
        <v>1396</v>
      </c>
      <c r="I994" s="297">
        <v>5324617389</v>
      </c>
      <c r="J994" s="297" t="s">
        <v>1397</v>
      </c>
      <c r="K994" s="299">
        <v>45643</v>
      </c>
      <c r="L994" s="297" t="s">
        <v>4941</v>
      </c>
      <c r="M994" s="3" t="str">
        <f>IFERROR(INDEX('SINIF GÜNLER'!$A:$C,MATCH('VERİ TABANI'!$D994,'SINIF GÜNLER'!$B:$B,0),MATCH('VERİ TABANI'!$M$1,'SINIF GÜNLER'!$A$1:$C$1,0)),"")</f>
        <v/>
      </c>
      <c r="P994" s="28" t="str">
        <f t="array" ref="P994">IFERROR(SEARCH(ÖĞRETMEN,'VERİ TABANI'!G994,1),"")</f>
        <v/>
      </c>
      <c r="Q994" s="29" t="str">
        <f t="shared" si="31"/>
        <v/>
      </c>
    </row>
    <row r="995" spans="1:17" ht="27" customHeight="1">
      <c r="A995" s="3">
        <f t="shared" si="30"/>
        <v>994</v>
      </c>
      <c r="B995" s="296">
        <v>31127</v>
      </c>
      <c r="C995" s="297" t="s">
        <v>2729</v>
      </c>
      <c r="D995" s="297" t="s">
        <v>5335</v>
      </c>
      <c r="E995" s="297" t="s">
        <v>3917</v>
      </c>
      <c r="F995" s="297" t="s">
        <v>20</v>
      </c>
      <c r="G995" s="297" t="s">
        <v>79</v>
      </c>
      <c r="H995" s="298" t="s">
        <v>1396</v>
      </c>
      <c r="I995" s="297">
        <v>5324617389</v>
      </c>
      <c r="J995" s="297" t="s">
        <v>1397</v>
      </c>
      <c r="K995" s="299">
        <v>45693</v>
      </c>
      <c r="L995" s="297" t="s">
        <v>692</v>
      </c>
      <c r="M995" s="3" t="str">
        <f>IFERROR(INDEX('SINIF GÜNLER'!$A:$C,MATCH('VERİ TABANI'!$D995,'SINIF GÜNLER'!$B:$B,0),MATCH('VERİ TABANI'!$M$1,'SINIF GÜNLER'!$A$1:$C$1,0)),"")</f>
        <v/>
      </c>
      <c r="P995" s="28" t="str">
        <f t="array" ref="P995">IFERROR(SEARCH(ÖĞRETMEN,'VERİ TABANI'!G995,1),"")</f>
        <v/>
      </c>
      <c r="Q995" s="29" t="str">
        <f t="shared" si="31"/>
        <v/>
      </c>
    </row>
    <row r="996" spans="1:17" ht="27" customHeight="1">
      <c r="A996" s="3">
        <f t="shared" si="30"/>
        <v>995</v>
      </c>
      <c r="B996" s="296">
        <v>50924</v>
      </c>
      <c r="C996" s="297" t="s">
        <v>6067</v>
      </c>
      <c r="D996" s="297" t="s">
        <v>5330</v>
      </c>
      <c r="E996" s="297" t="s">
        <v>3926</v>
      </c>
      <c r="F996" s="297" t="s">
        <v>12</v>
      </c>
      <c r="G996" s="297" t="s">
        <v>79</v>
      </c>
      <c r="H996" s="298" t="s">
        <v>1396</v>
      </c>
      <c r="I996" s="297">
        <v>5324617389</v>
      </c>
      <c r="J996" s="297" t="s">
        <v>1397</v>
      </c>
      <c r="K996" s="299">
        <v>45943</v>
      </c>
      <c r="L996" s="297" t="s">
        <v>4941</v>
      </c>
      <c r="M996" s="3" t="str">
        <f>IFERROR(INDEX('SINIF GÜNLER'!$A:$C,MATCH('VERİ TABANI'!$D996,'SINIF GÜNLER'!$B:$B,0),MATCH('VERİ TABANI'!$M$1,'SINIF GÜNLER'!$A$1:$C$1,0)),"")</f>
        <v/>
      </c>
      <c r="P996" s="28" t="str">
        <f t="array" ref="P996">IFERROR(SEARCH(ÖĞRETMEN,'VERİ TABANI'!G996,1),"")</f>
        <v/>
      </c>
      <c r="Q996" s="29" t="str">
        <f t="shared" si="31"/>
        <v/>
      </c>
    </row>
    <row r="997" spans="1:17" ht="27" customHeight="1">
      <c r="A997" s="3">
        <f t="shared" si="30"/>
        <v>996</v>
      </c>
      <c r="B997" s="296">
        <v>51345</v>
      </c>
      <c r="C997" s="297" t="s">
        <v>7840</v>
      </c>
      <c r="D997" s="297" t="s">
        <v>5355</v>
      </c>
      <c r="E997" s="297" t="s">
        <v>7016</v>
      </c>
      <c r="F997" s="297" t="s">
        <v>12</v>
      </c>
      <c r="G997" s="297" t="s">
        <v>79</v>
      </c>
      <c r="H997" s="298" t="s">
        <v>1396</v>
      </c>
      <c r="I997" s="297">
        <v>5324617389</v>
      </c>
      <c r="J997" s="297" t="s">
        <v>1397</v>
      </c>
      <c r="K997" s="299">
        <v>46064</v>
      </c>
      <c r="L997" s="297" t="s">
        <v>4941</v>
      </c>
      <c r="M997" s="3" t="str">
        <f>IFERROR(INDEX('SINIF GÜNLER'!$A:$C,MATCH('VERİ TABANI'!$D997,'SINIF GÜNLER'!$B:$B,0),MATCH('VERİ TABANI'!$M$1,'SINIF GÜNLER'!$A$1:$C$1,0)),"")</f>
        <v/>
      </c>
      <c r="P997" s="28" t="str">
        <f t="array" ref="P997">IFERROR(SEARCH(ÖĞRETMEN,'VERİ TABANI'!G997,1),"")</f>
        <v/>
      </c>
      <c r="Q997" s="29" t="str">
        <f t="shared" si="31"/>
        <v/>
      </c>
    </row>
    <row r="998" spans="1:17" ht="27" customHeight="1">
      <c r="A998" s="3">
        <f t="shared" si="30"/>
        <v>997</v>
      </c>
      <c r="B998" s="296">
        <v>50338</v>
      </c>
      <c r="C998" s="297" t="s">
        <v>6570</v>
      </c>
      <c r="D998" s="297" t="s">
        <v>5324</v>
      </c>
      <c r="E998" s="297" t="s">
        <v>7464</v>
      </c>
      <c r="F998" s="297" t="s">
        <v>20</v>
      </c>
      <c r="G998" s="297" t="s">
        <v>79</v>
      </c>
      <c r="H998" s="298" t="s">
        <v>1396</v>
      </c>
      <c r="I998" s="297">
        <v>5324617389</v>
      </c>
      <c r="J998" s="297" t="s">
        <v>1397</v>
      </c>
      <c r="K998" s="299">
        <v>45985</v>
      </c>
      <c r="L998" s="297" t="s">
        <v>692</v>
      </c>
      <c r="M998" s="3" t="str">
        <f>IFERROR(INDEX('SINIF GÜNLER'!$A:$C,MATCH('VERİ TABANI'!$D998,'SINIF GÜNLER'!$B:$B,0),MATCH('VERİ TABANI'!$M$1,'SINIF GÜNLER'!$A$1:$C$1,0)),"")</f>
        <v/>
      </c>
      <c r="P998" s="28" t="str">
        <f t="array" ref="P998">IFERROR(SEARCH(ÖĞRETMEN,'VERİ TABANI'!G998,1),"")</f>
        <v/>
      </c>
      <c r="Q998" s="29" t="str">
        <f t="shared" si="31"/>
        <v/>
      </c>
    </row>
    <row r="999" spans="1:17" ht="27" customHeight="1">
      <c r="A999" s="3">
        <f t="shared" si="30"/>
        <v>998</v>
      </c>
      <c r="B999" s="296">
        <v>20906</v>
      </c>
      <c r="C999" s="297" t="s">
        <v>3569</v>
      </c>
      <c r="D999" s="297" t="s">
        <v>7454</v>
      </c>
      <c r="E999" s="297" t="s">
        <v>3918</v>
      </c>
      <c r="F999" s="297" t="s">
        <v>20</v>
      </c>
      <c r="G999" s="297" t="s">
        <v>79</v>
      </c>
      <c r="H999" s="298" t="s">
        <v>1396</v>
      </c>
      <c r="I999" s="297">
        <v>5324617389</v>
      </c>
      <c r="J999" s="297" t="s">
        <v>1397</v>
      </c>
      <c r="K999" s="299">
        <v>45534</v>
      </c>
      <c r="L999" s="297" t="s">
        <v>692</v>
      </c>
      <c r="M999" s="3" t="str">
        <f>IFERROR(INDEX('SINIF GÜNLER'!$A:$C,MATCH('VERİ TABANI'!$D999,'SINIF GÜNLER'!$B:$B,0),MATCH('VERİ TABANI'!$M$1,'SINIF GÜNLER'!$A$1:$C$1,0)),"")</f>
        <v/>
      </c>
      <c r="P999" s="28" t="str">
        <f t="array" ref="P999">IFERROR(SEARCH(ÖĞRETMEN,'VERİ TABANI'!G999,1),"")</f>
        <v/>
      </c>
      <c r="Q999" s="29" t="str">
        <f t="shared" si="31"/>
        <v/>
      </c>
    </row>
    <row r="1000" spans="1:17" ht="27" customHeight="1">
      <c r="A1000" s="3">
        <f t="shared" si="30"/>
        <v>999</v>
      </c>
      <c r="B1000" s="296">
        <v>20905</v>
      </c>
      <c r="C1000" s="297" t="s">
        <v>3570</v>
      </c>
      <c r="D1000" s="297" t="s">
        <v>5344</v>
      </c>
      <c r="E1000" s="297" t="s">
        <v>3923</v>
      </c>
      <c r="F1000" s="297" t="s">
        <v>20</v>
      </c>
      <c r="G1000" s="297" t="s">
        <v>79</v>
      </c>
      <c r="H1000" s="298" t="s">
        <v>1396</v>
      </c>
      <c r="I1000" s="297">
        <v>5324617389</v>
      </c>
      <c r="J1000" s="297" t="s">
        <v>1397</v>
      </c>
      <c r="K1000" s="299">
        <v>45565</v>
      </c>
      <c r="L1000" s="297" t="s">
        <v>692</v>
      </c>
      <c r="M1000" s="3" t="str">
        <f>IFERROR(INDEX('SINIF GÜNLER'!$A:$C,MATCH('VERİ TABANI'!$D1000,'SINIF GÜNLER'!$B:$B,0),MATCH('VERİ TABANI'!$M$1,'SINIF GÜNLER'!$A$1:$C$1,0)),"")</f>
        <v/>
      </c>
      <c r="P1000" s="28" t="str">
        <f t="array" ref="P1000">IFERROR(SEARCH(ÖĞRETMEN,'VERİ TABANI'!G1000,1),"")</f>
        <v/>
      </c>
      <c r="Q1000" s="29" t="str">
        <f t="shared" si="31"/>
        <v/>
      </c>
    </row>
    <row r="1001" spans="1:17" ht="27" customHeight="1">
      <c r="A1001" s="3">
        <f t="shared" si="30"/>
        <v>1000</v>
      </c>
      <c r="B1001" s="296">
        <v>41997</v>
      </c>
      <c r="C1001" s="297" t="s">
        <v>4079</v>
      </c>
      <c r="D1001" s="297" t="s">
        <v>5365</v>
      </c>
      <c r="E1001" s="297" t="s">
        <v>3968</v>
      </c>
      <c r="F1001" s="297" t="s">
        <v>20</v>
      </c>
      <c r="G1001" s="297" t="s">
        <v>79</v>
      </c>
      <c r="H1001" s="298" t="s">
        <v>5228</v>
      </c>
      <c r="I1001" s="297">
        <v>5323232166</v>
      </c>
      <c r="J1001" s="297" t="s">
        <v>5229</v>
      </c>
      <c r="K1001" s="299">
        <v>45917</v>
      </c>
      <c r="L1001" s="297" t="s">
        <v>5230</v>
      </c>
      <c r="M1001" s="3" t="str">
        <f>IFERROR(INDEX('SINIF GÜNLER'!$A:$C,MATCH('VERİ TABANI'!$D1001,'SINIF GÜNLER'!$B:$B,0),MATCH('VERİ TABANI'!$M$1,'SINIF GÜNLER'!$A$1:$C$1,0)),"")</f>
        <v/>
      </c>
      <c r="P1001" s="28" t="str">
        <f t="array" ref="P1001">IFERROR(SEARCH(ÖĞRETMEN,'VERİ TABANI'!G1001,1),"")</f>
        <v/>
      </c>
      <c r="Q1001" s="29" t="str">
        <f t="shared" si="31"/>
        <v/>
      </c>
    </row>
    <row r="1002" spans="1:17" ht="27" customHeight="1">
      <c r="A1002" s="3">
        <f t="shared" si="30"/>
        <v>1001</v>
      </c>
      <c r="B1002" s="296">
        <v>20318</v>
      </c>
      <c r="C1002" s="297" t="s">
        <v>4279</v>
      </c>
      <c r="D1002" s="297" t="s">
        <v>5347</v>
      </c>
      <c r="E1002" s="297" t="s">
        <v>7010</v>
      </c>
      <c r="F1002" s="297" t="s">
        <v>12</v>
      </c>
      <c r="G1002" s="297" t="s">
        <v>79</v>
      </c>
      <c r="H1002" s="298" t="s">
        <v>1487</v>
      </c>
      <c r="I1002" s="297">
        <v>5325640729</v>
      </c>
      <c r="J1002" s="297" t="s">
        <v>1488</v>
      </c>
      <c r="K1002" s="299">
        <v>45884</v>
      </c>
      <c r="L1002" s="297" t="s">
        <v>630</v>
      </c>
      <c r="M1002" s="3" t="str">
        <f>IFERROR(INDEX('SINIF GÜNLER'!$A:$C,MATCH('VERİ TABANI'!$D1002,'SINIF GÜNLER'!$B:$B,0),MATCH('VERİ TABANI'!$M$1,'SINIF GÜNLER'!$A$1:$C$1,0)),"")</f>
        <v/>
      </c>
      <c r="P1002" s="28" t="str">
        <f t="array" ref="P1002">IFERROR(SEARCH(ÖĞRETMEN,'VERİ TABANI'!G1002,1),"")</f>
        <v/>
      </c>
      <c r="Q1002" s="29" t="str">
        <f t="shared" si="31"/>
        <v/>
      </c>
    </row>
    <row r="1003" spans="1:17" ht="27" customHeight="1">
      <c r="A1003" s="3">
        <f t="shared" si="30"/>
        <v>1002</v>
      </c>
      <c r="B1003" s="296">
        <v>50892</v>
      </c>
      <c r="C1003" s="297" t="s">
        <v>5814</v>
      </c>
      <c r="D1003" s="297" t="s">
        <v>5382</v>
      </c>
      <c r="E1003" s="297" t="s">
        <v>3915</v>
      </c>
      <c r="F1003" s="297" t="s">
        <v>12</v>
      </c>
      <c r="G1003" s="297" t="s">
        <v>79</v>
      </c>
      <c r="H1003" s="298" t="s">
        <v>1626</v>
      </c>
      <c r="I1003" s="297">
        <v>5073595588</v>
      </c>
      <c r="J1003" s="297" t="s">
        <v>1627</v>
      </c>
      <c r="K1003" s="299">
        <v>45939</v>
      </c>
      <c r="L1003" s="297" t="s">
        <v>1628</v>
      </c>
      <c r="M1003" s="3" t="str">
        <f>IFERROR(INDEX('SINIF GÜNLER'!$A:$C,MATCH('VERİ TABANI'!$D1003,'SINIF GÜNLER'!$B:$B,0),MATCH('VERİ TABANI'!$M$1,'SINIF GÜNLER'!$A$1:$C$1,0)),"")</f>
        <v/>
      </c>
      <c r="P1003" s="28" t="str">
        <f t="array" ref="P1003">IFERROR(SEARCH(ÖĞRETMEN,'VERİ TABANI'!G1003,1),"")</f>
        <v/>
      </c>
      <c r="Q1003" s="29" t="str">
        <f t="shared" si="31"/>
        <v/>
      </c>
    </row>
    <row r="1004" spans="1:17" ht="27" customHeight="1">
      <c r="A1004" s="3">
        <f t="shared" si="30"/>
        <v>1003</v>
      </c>
      <c r="B1004" s="296">
        <v>43132</v>
      </c>
      <c r="C1004" s="297" t="s">
        <v>5815</v>
      </c>
      <c r="D1004" s="297" t="s">
        <v>5350</v>
      </c>
      <c r="E1004" s="297" t="s">
        <v>3924</v>
      </c>
      <c r="F1004" s="297" t="s">
        <v>12</v>
      </c>
      <c r="G1004" s="297" t="s">
        <v>79</v>
      </c>
      <c r="H1004" s="298" t="s">
        <v>1626</v>
      </c>
      <c r="I1004" s="297">
        <v>5073595588</v>
      </c>
      <c r="J1004" s="297" t="s">
        <v>1627</v>
      </c>
      <c r="K1004" s="299">
        <v>45874</v>
      </c>
      <c r="L1004" s="297" t="s">
        <v>1628</v>
      </c>
      <c r="M1004" s="3" t="str">
        <f>IFERROR(INDEX('SINIF GÜNLER'!$A:$C,MATCH('VERİ TABANI'!$D1004,'SINIF GÜNLER'!$B:$B,0),MATCH('VERİ TABANI'!$M$1,'SINIF GÜNLER'!$A$1:$C$1,0)),"")</f>
        <v/>
      </c>
      <c r="P1004" s="28" t="str">
        <f t="array" ref="P1004">IFERROR(SEARCH(ÖĞRETMEN,'VERİ TABANI'!G1004,1),"")</f>
        <v/>
      </c>
      <c r="Q1004" s="29" t="str">
        <f t="shared" si="31"/>
        <v/>
      </c>
    </row>
    <row r="1005" spans="1:17" ht="27" customHeight="1">
      <c r="A1005" s="3">
        <f t="shared" si="30"/>
        <v>1004</v>
      </c>
      <c r="B1005" s="296">
        <v>30144</v>
      </c>
      <c r="C1005" s="297" t="s">
        <v>2026</v>
      </c>
      <c r="D1005" s="297" t="s">
        <v>5331</v>
      </c>
      <c r="E1005" s="297" t="s">
        <v>3912</v>
      </c>
      <c r="F1005" s="297" t="s">
        <v>12</v>
      </c>
      <c r="G1005" s="297" t="s">
        <v>79</v>
      </c>
      <c r="H1005" s="298" t="s">
        <v>1626</v>
      </c>
      <c r="I1005" s="297">
        <v>5073595588</v>
      </c>
      <c r="J1005" s="297" t="s">
        <v>1627</v>
      </c>
      <c r="K1005" s="299">
        <v>45138</v>
      </c>
      <c r="L1005" s="297" t="s">
        <v>1628</v>
      </c>
      <c r="M1005" s="3" t="str">
        <f>IFERROR(INDEX('SINIF GÜNLER'!$A:$C,MATCH('VERİ TABANI'!$D1005,'SINIF GÜNLER'!$B:$B,0),MATCH('VERİ TABANI'!$M$1,'SINIF GÜNLER'!$A$1:$C$1,0)),"")</f>
        <v/>
      </c>
      <c r="P1005" s="28" t="str">
        <f t="array" ref="P1005">IFERROR(SEARCH(ÖĞRETMEN,'VERİ TABANI'!G1005,1),"")</f>
        <v/>
      </c>
      <c r="Q1005" s="29" t="str">
        <f t="shared" si="31"/>
        <v/>
      </c>
    </row>
    <row r="1006" spans="1:17" ht="27" customHeight="1">
      <c r="A1006" s="3">
        <f t="shared" si="30"/>
        <v>1005</v>
      </c>
      <c r="B1006" s="296">
        <v>50179</v>
      </c>
      <c r="C1006" s="297" t="s">
        <v>6797</v>
      </c>
      <c r="D1006" s="297" t="s">
        <v>5369</v>
      </c>
      <c r="E1006" s="297" t="s">
        <v>3912</v>
      </c>
      <c r="F1006" s="297" t="s">
        <v>21</v>
      </c>
      <c r="G1006" s="297" t="s">
        <v>79</v>
      </c>
      <c r="H1006" s="298" t="s">
        <v>3254</v>
      </c>
      <c r="I1006" s="297">
        <v>5344309598</v>
      </c>
      <c r="J1006" s="297" t="s">
        <v>3255</v>
      </c>
      <c r="K1006" s="299">
        <v>45869</v>
      </c>
      <c r="L1006" s="297" t="s">
        <v>3256</v>
      </c>
      <c r="M1006" s="3" t="str">
        <f>IFERROR(INDEX('SINIF GÜNLER'!$A:$C,MATCH('VERİ TABANI'!$D1006,'SINIF GÜNLER'!$B:$B,0),MATCH('VERİ TABANI'!$M$1,'SINIF GÜNLER'!$A$1:$C$1,0)),"")</f>
        <v/>
      </c>
      <c r="P1006" s="28" t="str">
        <f t="array" ref="P1006">IFERROR(SEARCH(ÖĞRETMEN,'VERİ TABANI'!G1006,1),"")</f>
        <v/>
      </c>
      <c r="Q1006" s="29" t="str">
        <f t="shared" si="31"/>
        <v/>
      </c>
    </row>
    <row r="1007" spans="1:17" ht="27" customHeight="1">
      <c r="A1007" s="3">
        <f t="shared" si="30"/>
        <v>1006</v>
      </c>
      <c r="B1007" s="296">
        <v>50515</v>
      </c>
      <c r="C1007" s="297" t="s">
        <v>6798</v>
      </c>
      <c r="D1007" s="297" t="s">
        <v>5343</v>
      </c>
      <c r="E1007" s="297" t="s">
        <v>4593</v>
      </c>
      <c r="F1007" s="297" t="s">
        <v>21</v>
      </c>
      <c r="G1007" s="297" t="s">
        <v>79</v>
      </c>
      <c r="H1007" s="298" t="s">
        <v>3254</v>
      </c>
      <c r="I1007" s="297">
        <v>5344309598</v>
      </c>
      <c r="J1007" s="297" t="s">
        <v>3255</v>
      </c>
      <c r="K1007" s="299">
        <v>45908</v>
      </c>
      <c r="L1007" s="297" t="s">
        <v>3256</v>
      </c>
      <c r="M1007" s="3" t="str">
        <f>IFERROR(INDEX('SINIF GÜNLER'!$A:$C,MATCH('VERİ TABANI'!$D1007,'SINIF GÜNLER'!$B:$B,0),MATCH('VERİ TABANI'!$M$1,'SINIF GÜNLER'!$A$1:$C$1,0)),"")</f>
        <v/>
      </c>
      <c r="P1007" s="28" t="str">
        <f t="array" ref="P1007">IFERROR(SEARCH(ÖĞRETMEN,'VERİ TABANI'!G1007,1),"")</f>
        <v/>
      </c>
      <c r="Q1007" s="29" t="str">
        <f t="shared" si="31"/>
        <v/>
      </c>
    </row>
    <row r="1008" spans="1:17" ht="27" customHeight="1">
      <c r="A1008" s="3">
        <f t="shared" si="30"/>
        <v>1007</v>
      </c>
      <c r="B1008" s="296">
        <v>30407</v>
      </c>
      <c r="C1008" s="297" t="s">
        <v>2182</v>
      </c>
      <c r="D1008" s="297" t="s">
        <v>3956</v>
      </c>
      <c r="E1008" s="297" t="s">
        <v>3926</v>
      </c>
      <c r="F1008" s="297" t="s">
        <v>21</v>
      </c>
      <c r="G1008" s="297" t="s">
        <v>79</v>
      </c>
      <c r="H1008" s="298" t="s">
        <v>3254</v>
      </c>
      <c r="I1008" s="297">
        <v>5344309598</v>
      </c>
      <c r="J1008" s="297" t="s">
        <v>3255</v>
      </c>
      <c r="K1008" s="299">
        <v>45485</v>
      </c>
      <c r="L1008" s="297" t="s">
        <v>3256</v>
      </c>
      <c r="M1008" s="3" t="str">
        <f>IFERROR(INDEX('SINIF GÜNLER'!$A:$C,MATCH('VERİ TABANI'!$D1008,'SINIF GÜNLER'!$B:$B,0),MATCH('VERİ TABANI'!$M$1,'SINIF GÜNLER'!$A$1:$C$1,0)),"")</f>
        <v/>
      </c>
      <c r="P1008" s="28" t="str">
        <f t="array" ref="P1008">IFERROR(SEARCH(ÖĞRETMEN,'VERİ TABANI'!G1008,1),"")</f>
        <v/>
      </c>
      <c r="Q1008" s="29" t="str">
        <f t="shared" si="31"/>
        <v/>
      </c>
    </row>
    <row r="1009" spans="1:17" ht="27" customHeight="1">
      <c r="A1009" s="3">
        <f t="shared" si="30"/>
        <v>1008</v>
      </c>
      <c r="B1009" s="296">
        <v>50773</v>
      </c>
      <c r="C1009" s="297" t="s">
        <v>7107</v>
      </c>
      <c r="D1009" s="297" t="s">
        <v>5353</v>
      </c>
      <c r="E1009" s="297" t="s">
        <v>7006</v>
      </c>
      <c r="F1009" s="297" t="s">
        <v>12</v>
      </c>
      <c r="G1009" s="297" t="s">
        <v>79</v>
      </c>
      <c r="H1009" s="298" t="s">
        <v>4164</v>
      </c>
      <c r="I1009" s="297">
        <v>5317964788</v>
      </c>
      <c r="J1009" s="297" t="s">
        <v>4165</v>
      </c>
      <c r="K1009" s="299">
        <v>45926</v>
      </c>
      <c r="L1009" s="297" t="s">
        <v>2906</v>
      </c>
      <c r="M1009" s="3" t="str">
        <f>IFERROR(INDEX('SINIF GÜNLER'!$A:$C,MATCH('VERİ TABANI'!$D1009,'SINIF GÜNLER'!$B:$B,0),MATCH('VERİ TABANI'!$M$1,'SINIF GÜNLER'!$A$1:$C$1,0)),"")</f>
        <v/>
      </c>
      <c r="P1009" s="28" t="str">
        <f t="array" ref="P1009">IFERROR(SEARCH(ÖĞRETMEN,'VERİ TABANI'!G1009,1),"")</f>
        <v/>
      </c>
      <c r="Q1009" s="29" t="str">
        <f t="shared" si="31"/>
        <v/>
      </c>
    </row>
    <row r="1010" spans="1:17" ht="27" customHeight="1">
      <c r="A1010" s="3">
        <f t="shared" si="30"/>
        <v>1009</v>
      </c>
      <c r="B1010" s="296">
        <v>41365</v>
      </c>
      <c r="C1010" s="297" t="s">
        <v>4336</v>
      </c>
      <c r="D1010" s="297" t="s">
        <v>5350</v>
      </c>
      <c r="E1010" s="297" t="s">
        <v>4592</v>
      </c>
      <c r="F1010" s="297" t="s">
        <v>12</v>
      </c>
      <c r="G1010" s="297" t="s">
        <v>79</v>
      </c>
      <c r="H1010" s="298" t="s">
        <v>4164</v>
      </c>
      <c r="I1010" s="297">
        <v>5317964788</v>
      </c>
      <c r="J1010" s="297" t="s">
        <v>4165</v>
      </c>
      <c r="K1010" s="299">
        <v>45876</v>
      </c>
      <c r="L1010" s="297" t="s">
        <v>2906</v>
      </c>
      <c r="M1010" s="3" t="str">
        <f>IFERROR(INDEX('SINIF GÜNLER'!$A:$C,MATCH('VERİ TABANI'!$D1010,'SINIF GÜNLER'!$B:$B,0),MATCH('VERİ TABANI'!$M$1,'SINIF GÜNLER'!$A$1:$C$1,0)),"")</f>
        <v/>
      </c>
      <c r="P1010" s="28" t="str">
        <f t="array" ref="P1010">IFERROR(SEARCH(ÖĞRETMEN,'VERİ TABANI'!G1010,1),"")</f>
        <v/>
      </c>
      <c r="Q1010" s="29" t="str">
        <f t="shared" si="31"/>
        <v/>
      </c>
    </row>
    <row r="1011" spans="1:17" ht="27" customHeight="1">
      <c r="A1011" s="3">
        <f t="shared" si="30"/>
        <v>1010</v>
      </c>
      <c r="B1011" s="296">
        <v>41431</v>
      </c>
      <c r="C1011" s="297" t="s">
        <v>4166</v>
      </c>
      <c r="D1011" s="297" t="s">
        <v>5384</v>
      </c>
      <c r="E1011" s="297" t="s">
        <v>4593</v>
      </c>
      <c r="F1011" s="297" t="s">
        <v>12</v>
      </c>
      <c r="G1011" s="297" t="s">
        <v>79</v>
      </c>
      <c r="H1011" s="298" t="s">
        <v>4164</v>
      </c>
      <c r="I1011" s="297">
        <v>5317964788</v>
      </c>
      <c r="J1011" s="297" t="s">
        <v>4165</v>
      </c>
      <c r="K1011" s="299">
        <v>45568</v>
      </c>
      <c r="L1011" s="297" t="s">
        <v>2906</v>
      </c>
      <c r="M1011" s="3" t="str">
        <f>IFERROR(INDEX('SINIF GÜNLER'!$A:$C,MATCH('VERİ TABANI'!$D1011,'SINIF GÜNLER'!$B:$B,0),MATCH('VERİ TABANI'!$M$1,'SINIF GÜNLER'!$A$1:$C$1,0)),"")</f>
        <v/>
      </c>
      <c r="P1011" s="28" t="str">
        <f t="array" ref="P1011">IFERROR(SEARCH(ÖĞRETMEN,'VERİ TABANI'!G1011,1),"")</f>
        <v/>
      </c>
      <c r="Q1011" s="29" t="str">
        <f t="shared" si="31"/>
        <v/>
      </c>
    </row>
    <row r="1012" spans="1:17" ht="27" customHeight="1">
      <c r="A1012" s="3">
        <f t="shared" si="30"/>
        <v>1011</v>
      </c>
      <c r="B1012" s="296">
        <v>24107</v>
      </c>
      <c r="C1012" s="297" t="s">
        <v>2708</v>
      </c>
      <c r="D1012" s="297" t="s">
        <v>5347</v>
      </c>
      <c r="E1012" s="297" t="s">
        <v>4593</v>
      </c>
      <c r="F1012" s="297" t="s">
        <v>12</v>
      </c>
      <c r="G1012" s="297" t="s">
        <v>79</v>
      </c>
      <c r="H1012" s="298" t="s">
        <v>6069</v>
      </c>
      <c r="I1012" s="297">
        <v>5348325295</v>
      </c>
      <c r="J1012" s="297" t="s">
        <v>6070</v>
      </c>
      <c r="K1012" s="299">
        <v>45912</v>
      </c>
      <c r="L1012" s="297" t="s">
        <v>6071</v>
      </c>
      <c r="M1012" s="3" t="str">
        <f>IFERROR(INDEX('SINIF GÜNLER'!$A:$C,MATCH('VERİ TABANI'!$D1012,'SINIF GÜNLER'!$B:$B,0),MATCH('VERİ TABANI'!$M$1,'SINIF GÜNLER'!$A$1:$C$1,0)),"")</f>
        <v/>
      </c>
      <c r="P1012" s="28" t="str">
        <f t="array" ref="P1012">IFERROR(SEARCH(ÖĞRETMEN,'VERİ TABANI'!G1012,1),"")</f>
        <v/>
      </c>
      <c r="Q1012" s="29" t="str">
        <f t="shared" si="31"/>
        <v/>
      </c>
    </row>
    <row r="1013" spans="1:17" ht="27" customHeight="1">
      <c r="A1013" s="3">
        <f t="shared" si="30"/>
        <v>1012</v>
      </c>
      <c r="B1013" s="296">
        <v>41435</v>
      </c>
      <c r="C1013" s="297" t="s">
        <v>4535</v>
      </c>
      <c r="D1013" s="297" t="s">
        <v>5437</v>
      </c>
      <c r="E1013" s="297" t="s">
        <v>4593</v>
      </c>
      <c r="F1013" s="297" t="s">
        <v>12</v>
      </c>
      <c r="G1013" s="297" t="s">
        <v>79</v>
      </c>
      <c r="H1013" s="298" t="s">
        <v>6069</v>
      </c>
      <c r="I1013" s="297">
        <v>5348325295</v>
      </c>
      <c r="J1013" s="297" t="s">
        <v>6070</v>
      </c>
      <c r="K1013" s="299">
        <v>45877</v>
      </c>
      <c r="L1013" s="297" t="s">
        <v>6071</v>
      </c>
      <c r="M1013" s="3" t="str">
        <f>IFERROR(INDEX('SINIF GÜNLER'!$A:$C,MATCH('VERİ TABANI'!$D1013,'SINIF GÜNLER'!$B:$B,0),MATCH('VERİ TABANI'!$M$1,'SINIF GÜNLER'!$A$1:$C$1,0)),"")</f>
        <v/>
      </c>
      <c r="P1013" s="28" t="str">
        <f t="array" ref="P1013">IFERROR(SEARCH(ÖĞRETMEN,'VERİ TABANI'!G1013,1),"")</f>
        <v/>
      </c>
      <c r="Q1013" s="29" t="str">
        <f t="shared" si="31"/>
        <v/>
      </c>
    </row>
    <row r="1014" spans="1:17" ht="27" customHeight="1">
      <c r="A1014" s="3">
        <f t="shared" si="30"/>
        <v>1013</v>
      </c>
      <c r="B1014" s="296">
        <v>40612</v>
      </c>
      <c r="C1014" s="297" t="s">
        <v>3375</v>
      </c>
      <c r="D1014" s="297" t="s">
        <v>5345</v>
      </c>
      <c r="E1014" s="297" t="s">
        <v>3926</v>
      </c>
      <c r="F1014" s="297" t="s">
        <v>1821</v>
      </c>
      <c r="G1014" s="297" t="s">
        <v>79</v>
      </c>
      <c r="H1014" s="298" t="s">
        <v>3374</v>
      </c>
      <c r="I1014" s="297">
        <v>5059515771</v>
      </c>
      <c r="J1014" s="297" t="s">
        <v>6072</v>
      </c>
      <c r="K1014" s="299">
        <v>45531</v>
      </c>
      <c r="L1014" s="297" t="s">
        <v>2170</v>
      </c>
      <c r="M1014" s="3" t="str">
        <f>IFERROR(INDEX('SINIF GÜNLER'!$A:$C,MATCH('VERİ TABANI'!$D1014,'SINIF GÜNLER'!$B:$B,0),MATCH('VERİ TABANI'!$M$1,'SINIF GÜNLER'!$A$1:$C$1,0)),"")</f>
        <v/>
      </c>
      <c r="P1014" s="28" t="str">
        <f t="array" ref="P1014">IFERROR(SEARCH(ÖĞRETMEN,'VERİ TABANI'!G1014,1),"")</f>
        <v/>
      </c>
      <c r="Q1014" s="29" t="str">
        <f t="shared" si="31"/>
        <v/>
      </c>
    </row>
    <row r="1015" spans="1:17" ht="27" customHeight="1">
      <c r="A1015" s="3">
        <f t="shared" si="30"/>
        <v>1014</v>
      </c>
      <c r="B1015" s="296">
        <v>31072</v>
      </c>
      <c r="C1015" s="297" t="s">
        <v>6606</v>
      </c>
      <c r="D1015" s="297" t="s">
        <v>7502</v>
      </c>
      <c r="E1015" s="297" t="s">
        <v>4593</v>
      </c>
      <c r="F1015" s="297" t="s">
        <v>12</v>
      </c>
      <c r="G1015" s="297" t="s">
        <v>79</v>
      </c>
      <c r="H1015" s="298" t="s">
        <v>7841</v>
      </c>
      <c r="I1015" s="297">
        <v>5453840423</v>
      </c>
      <c r="J1015" s="297" t="s">
        <v>7842</v>
      </c>
      <c r="K1015" s="299">
        <v>46037</v>
      </c>
      <c r="L1015" s="297" t="s">
        <v>2590</v>
      </c>
      <c r="M1015" s="3" t="str">
        <f>IFERROR(INDEX('SINIF GÜNLER'!$A:$C,MATCH('VERİ TABANI'!$D1015,'SINIF GÜNLER'!$B:$B,0),MATCH('VERİ TABANI'!$M$1,'SINIF GÜNLER'!$A$1:$C$1,0)),"")</f>
        <v/>
      </c>
      <c r="P1015" s="28" t="str">
        <f t="array" ref="P1015">IFERROR(SEARCH(ÖĞRETMEN,'VERİ TABANI'!G1015,1),"")</f>
        <v/>
      </c>
      <c r="Q1015" s="29" t="str">
        <f t="shared" si="31"/>
        <v/>
      </c>
    </row>
    <row r="1016" spans="1:17" ht="27" customHeight="1">
      <c r="A1016" s="3">
        <f t="shared" si="30"/>
        <v>1015</v>
      </c>
      <c r="B1016" s="296">
        <v>40498</v>
      </c>
      <c r="C1016" s="297" t="s">
        <v>3578</v>
      </c>
      <c r="D1016" s="297" t="s">
        <v>5353</v>
      </c>
      <c r="E1016" s="297" t="s">
        <v>3915</v>
      </c>
      <c r="F1016" s="297" t="s">
        <v>12</v>
      </c>
      <c r="G1016" s="297" t="s">
        <v>79</v>
      </c>
      <c r="H1016" s="298" t="s">
        <v>7841</v>
      </c>
      <c r="I1016" s="297">
        <v>5453840423</v>
      </c>
      <c r="J1016" s="297" t="s">
        <v>7842</v>
      </c>
      <c r="K1016" s="299">
        <v>46028</v>
      </c>
      <c r="L1016" s="297" t="s">
        <v>2590</v>
      </c>
      <c r="M1016" s="3" t="str">
        <f>IFERROR(INDEX('SINIF GÜNLER'!$A:$C,MATCH('VERİ TABANI'!$D1016,'SINIF GÜNLER'!$B:$B,0),MATCH('VERİ TABANI'!$M$1,'SINIF GÜNLER'!$A$1:$C$1,0)),"")</f>
        <v/>
      </c>
      <c r="P1016" s="28" t="str">
        <f t="array" ref="P1016">IFERROR(SEARCH(ÖĞRETMEN,'VERİ TABANI'!G1016,1),"")</f>
        <v/>
      </c>
      <c r="Q1016" s="29" t="str">
        <f t="shared" si="31"/>
        <v/>
      </c>
    </row>
    <row r="1017" spans="1:17" ht="27" customHeight="1">
      <c r="A1017" s="3">
        <f t="shared" si="30"/>
        <v>1016</v>
      </c>
      <c r="B1017" s="296">
        <v>50495</v>
      </c>
      <c r="C1017" s="297" t="s">
        <v>395</v>
      </c>
      <c r="D1017" s="297" t="s">
        <v>5404</v>
      </c>
      <c r="E1017" s="297" t="s">
        <v>3923</v>
      </c>
      <c r="F1017" s="297" t="s">
        <v>20</v>
      </c>
      <c r="G1017" s="297" t="s">
        <v>79</v>
      </c>
      <c r="H1017" s="298" t="s">
        <v>1275</v>
      </c>
      <c r="I1017" s="297">
        <v>5334948943</v>
      </c>
      <c r="J1017" s="297" t="s">
        <v>6073</v>
      </c>
      <c r="K1017" s="299">
        <v>46094</v>
      </c>
      <c r="L1017" s="297" t="s">
        <v>794</v>
      </c>
      <c r="M1017" s="3" t="str">
        <f>IFERROR(INDEX('SINIF GÜNLER'!$A:$C,MATCH('VERİ TABANI'!$D1017,'SINIF GÜNLER'!$B:$B,0),MATCH('VERİ TABANI'!$M$1,'SINIF GÜNLER'!$A$1:$C$1,0)),"")</f>
        <v/>
      </c>
      <c r="P1017" s="28" t="str">
        <f t="array" ref="P1017">IFERROR(SEARCH(ÖĞRETMEN,'VERİ TABANI'!G1017,1),"")</f>
        <v/>
      </c>
      <c r="Q1017" s="29" t="str">
        <f t="shared" si="31"/>
        <v/>
      </c>
    </row>
    <row r="1018" spans="1:17" ht="27" customHeight="1">
      <c r="A1018" s="3">
        <f t="shared" si="30"/>
        <v>1017</v>
      </c>
      <c r="B1018" s="296">
        <v>50859</v>
      </c>
      <c r="C1018" s="297" t="s">
        <v>6074</v>
      </c>
      <c r="D1018" s="297" t="s">
        <v>5404</v>
      </c>
      <c r="E1018" s="297" t="s">
        <v>4593</v>
      </c>
      <c r="F1018" s="297" t="s">
        <v>27</v>
      </c>
      <c r="G1018" s="297" t="s">
        <v>79</v>
      </c>
      <c r="H1018" s="298" t="s">
        <v>3498</v>
      </c>
      <c r="I1018" s="297">
        <v>5076673085</v>
      </c>
      <c r="J1018" s="297" t="s">
        <v>3499</v>
      </c>
      <c r="K1018" s="299">
        <v>45933</v>
      </c>
      <c r="L1018" s="297" t="s">
        <v>794</v>
      </c>
      <c r="M1018" s="3" t="str">
        <f>IFERROR(INDEX('SINIF GÜNLER'!$A:$C,MATCH('VERİ TABANI'!$D1018,'SINIF GÜNLER'!$B:$B,0),MATCH('VERİ TABANI'!$M$1,'SINIF GÜNLER'!$A$1:$C$1,0)),"")</f>
        <v/>
      </c>
      <c r="P1018" s="28" t="str">
        <f t="array" ref="P1018">IFERROR(SEARCH(ÖĞRETMEN,'VERİ TABANI'!G1018,1),"")</f>
        <v/>
      </c>
      <c r="Q1018" s="29" t="str">
        <f t="shared" si="31"/>
        <v/>
      </c>
    </row>
    <row r="1019" spans="1:17" ht="27" customHeight="1">
      <c r="A1019" s="3">
        <f t="shared" si="30"/>
        <v>1018</v>
      </c>
      <c r="B1019" s="296">
        <v>21021</v>
      </c>
      <c r="C1019" s="297" t="s">
        <v>3497</v>
      </c>
      <c r="D1019" s="297" t="s">
        <v>5344</v>
      </c>
      <c r="E1019" s="297" t="s">
        <v>3926</v>
      </c>
      <c r="F1019" s="297" t="s">
        <v>27</v>
      </c>
      <c r="G1019" s="297" t="s">
        <v>79</v>
      </c>
      <c r="H1019" s="298" t="s">
        <v>3498</v>
      </c>
      <c r="I1019" s="297">
        <v>5076673085</v>
      </c>
      <c r="J1019" s="297" t="s">
        <v>3499</v>
      </c>
      <c r="K1019" s="299">
        <v>45537</v>
      </c>
      <c r="L1019" s="297" t="s">
        <v>794</v>
      </c>
      <c r="M1019" s="3" t="str">
        <f>IFERROR(INDEX('SINIF GÜNLER'!$A:$C,MATCH('VERİ TABANI'!$D1019,'SINIF GÜNLER'!$B:$B,0),MATCH('VERİ TABANI'!$M$1,'SINIF GÜNLER'!$A$1:$C$1,0)),"")</f>
        <v/>
      </c>
      <c r="P1019" s="28" t="str">
        <f t="array" ref="P1019">IFERROR(SEARCH(ÖĞRETMEN,'VERİ TABANI'!G1019,1),"")</f>
        <v/>
      </c>
      <c r="Q1019" s="29" t="str">
        <f t="shared" si="31"/>
        <v/>
      </c>
    </row>
    <row r="1020" spans="1:17" ht="27" customHeight="1">
      <c r="A1020" s="3">
        <f t="shared" si="30"/>
        <v>1019</v>
      </c>
      <c r="B1020" s="296">
        <v>30204</v>
      </c>
      <c r="C1020" s="297" t="s">
        <v>6075</v>
      </c>
      <c r="D1020" s="297" t="s">
        <v>5349</v>
      </c>
      <c r="E1020" s="297" t="s">
        <v>7354</v>
      </c>
      <c r="F1020" s="297" t="s">
        <v>27</v>
      </c>
      <c r="G1020" s="297" t="s">
        <v>79</v>
      </c>
      <c r="H1020" s="298" t="s">
        <v>3498</v>
      </c>
      <c r="I1020" s="297">
        <v>5076673085</v>
      </c>
      <c r="J1020" s="297" t="s">
        <v>3499</v>
      </c>
      <c r="K1020" s="299">
        <v>45890</v>
      </c>
      <c r="L1020" s="297" t="s">
        <v>794</v>
      </c>
      <c r="M1020" s="3" t="str">
        <f>IFERROR(INDEX('SINIF GÜNLER'!$A:$C,MATCH('VERİ TABANI'!$D1020,'SINIF GÜNLER'!$B:$B,0),MATCH('VERİ TABANI'!$M$1,'SINIF GÜNLER'!$A$1:$C$1,0)),"")</f>
        <v/>
      </c>
      <c r="P1020" s="28" t="str">
        <f t="array" ref="P1020">IFERROR(SEARCH(ÖĞRETMEN,'VERİ TABANI'!G1020,1),"")</f>
        <v/>
      </c>
      <c r="Q1020" s="29" t="str">
        <f t="shared" si="31"/>
        <v/>
      </c>
    </row>
    <row r="1021" spans="1:17" ht="27" customHeight="1">
      <c r="A1021" s="3">
        <f t="shared" si="30"/>
        <v>1020</v>
      </c>
      <c r="B1021" s="296">
        <v>50333</v>
      </c>
      <c r="C1021" s="297" t="s">
        <v>6076</v>
      </c>
      <c r="D1021" s="297" t="s">
        <v>5427</v>
      </c>
      <c r="E1021" s="297" t="s">
        <v>3915</v>
      </c>
      <c r="F1021" s="297" t="s">
        <v>27</v>
      </c>
      <c r="G1021" s="297" t="s">
        <v>79</v>
      </c>
      <c r="H1021" s="298" t="s">
        <v>3498</v>
      </c>
      <c r="I1021" s="297">
        <v>5076673085</v>
      </c>
      <c r="J1021" s="297" t="s">
        <v>3499</v>
      </c>
      <c r="K1021" s="299">
        <v>45891</v>
      </c>
      <c r="L1021" s="297" t="s">
        <v>794</v>
      </c>
      <c r="M1021" s="3" t="str">
        <f>IFERROR(INDEX('SINIF GÜNLER'!$A:$C,MATCH('VERİ TABANI'!$D1021,'SINIF GÜNLER'!$B:$B,0),MATCH('VERİ TABANI'!$M$1,'SINIF GÜNLER'!$A$1:$C$1,0)),"")</f>
        <v/>
      </c>
      <c r="P1021" s="28" t="str">
        <f t="array" ref="P1021">IFERROR(SEARCH(ÖĞRETMEN,'VERİ TABANI'!G1021,1),"")</f>
        <v/>
      </c>
      <c r="Q1021" s="29" t="str">
        <f t="shared" si="31"/>
        <v/>
      </c>
    </row>
    <row r="1022" spans="1:17" ht="27" customHeight="1">
      <c r="A1022" s="3">
        <f t="shared" si="30"/>
        <v>1021</v>
      </c>
      <c r="B1022" s="296">
        <v>40306</v>
      </c>
      <c r="C1022" s="297" t="s">
        <v>3500</v>
      </c>
      <c r="D1022" s="297" t="s">
        <v>5384</v>
      </c>
      <c r="E1022" s="297" t="s">
        <v>3915</v>
      </c>
      <c r="F1022" s="297" t="s">
        <v>27</v>
      </c>
      <c r="G1022" s="297" t="s">
        <v>79</v>
      </c>
      <c r="H1022" s="298" t="s">
        <v>3498</v>
      </c>
      <c r="I1022" s="297">
        <v>5076673085</v>
      </c>
      <c r="J1022" s="297" t="s">
        <v>3499</v>
      </c>
      <c r="K1022" s="299">
        <v>45512</v>
      </c>
      <c r="L1022" s="297" t="s">
        <v>794</v>
      </c>
      <c r="M1022" s="3" t="str">
        <f>IFERROR(INDEX('SINIF GÜNLER'!$A:$C,MATCH('VERİ TABANI'!$D1022,'SINIF GÜNLER'!$B:$B,0),MATCH('VERİ TABANI'!$M$1,'SINIF GÜNLER'!$A$1:$C$1,0)),"")</f>
        <v/>
      </c>
      <c r="P1022" s="28" t="str">
        <f t="array" ref="P1022">IFERROR(SEARCH(ÖĞRETMEN,'VERİ TABANI'!G1022,1),"")</f>
        <v/>
      </c>
      <c r="Q1022" s="29" t="str">
        <f t="shared" si="31"/>
        <v/>
      </c>
    </row>
    <row r="1023" spans="1:17" ht="27" customHeight="1">
      <c r="A1023" s="3">
        <f t="shared" si="30"/>
        <v>1022</v>
      </c>
      <c r="B1023" s="296">
        <v>50487</v>
      </c>
      <c r="C1023" s="297" t="s">
        <v>5820</v>
      </c>
      <c r="D1023" s="297" t="s">
        <v>5355</v>
      </c>
      <c r="E1023" s="297" t="s">
        <v>3926</v>
      </c>
      <c r="F1023" s="297" t="s">
        <v>21</v>
      </c>
      <c r="G1023" s="297" t="s">
        <v>79</v>
      </c>
      <c r="H1023" s="298" t="s">
        <v>5821</v>
      </c>
      <c r="I1023" s="297">
        <v>5075442544</v>
      </c>
      <c r="J1023" s="297" t="s">
        <v>5822</v>
      </c>
      <c r="K1023" s="299">
        <v>45905</v>
      </c>
      <c r="L1023" s="297" t="s">
        <v>5823</v>
      </c>
      <c r="M1023" s="3" t="str">
        <f>IFERROR(INDEX('SINIF GÜNLER'!$A:$C,MATCH('VERİ TABANI'!$D1023,'SINIF GÜNLER'!$B:$B,0),MATCH('VERİ TABANI'!$M$1,'SINIF GÜNLER'!$A$1:$C$1,0)),"")</f>
        <v/>
      </c>
      <c r="P1023" s="28" t="str">
        <f t="array" ref="P1023">IFERROR(SEARCH(ÖĞRETMEN,'VERİ TABANI'!G1023,1),"")</f>
        <v/>
      </c>
      <c r="Q1023" s="29" t="str">
        <f t="shared" si="31"/>
        <v/>
      </c>
    </row>
    <row r="1024" spans="1:17" ht="27" customHeight="1">
      <c r="A1024" s="3">
        <f t="shared" si="30"/>
        <v>1023</v>
      </c>
      <c r="B1024" s="296">
        <v>40115</v>
      </c>
      <c r="C1024" s="297" t="s">
        <v>3760</v>
      </c>
      <c r="D1024" s="297" t="s">
        <v>3956</v>
      </c>
      <c r="E1024" s="297" t="s">
        <v>4592</v>
      </c>
      <c r="F1024" s="297" t="s">
        <v>21</v>
      </c>
      <c r="G1024" s="297" t="s">
        <v>79</v>
      </c>
      <c r="H1024" s="298" t="s">
        <v>5821</v>
      </c>
      <c r="I1024" s="297">
        <v>5075442544</v>
      </c>
      <c r="J1024" s="297" t="s">
        <v>5822</v>
      </c>
      <c r="K1024" s="299">
        <v>45916</v>
      </c>
      <c r="L1024" s="297" t="s">
        <v>5823</v>
      </c>
      <c r="M1024" s="3" t="str">
        <f>IFERROR(INDEX('SINIF GÜNLER'!$A:$C,MATCH('VERİ TABANI'!$D1024,'SINIF GÜNLER'!$B:$B,0),MATCH('VERİ TABANI'!$M$1,'SINIF GÜNLER'!$A$1:$C$1,0)),"")</f>
        <v/>
      </c>
      <c r="P1024" s="28" t="str">
        <f t="array" ref="P1024">IFERROR(SEARCH(ÖĞRETMEN,'VERİ TABANI'!G1024,1),"")</f>
        <v/>
      </c>
      <c r="Q1024" s="29" t="str">
        <f t="shared" si="31"/>
        <v/>
      </c>
    </row>
    <row r="1025" spans="1:17" ht="27" customHeight="1">
      <c r="A1025" s="3">
        <f t="shared" si="30"/>
        <v>1024</v>
      </c>
      <c r="B1025" s="296">
        <v>9785</v>
      </c>
      <c r="C1025" s="297" t="s">
        <v>2100</v>
      </c>
      <c r="D1025" s="297" t="s">
        <v>3208</v>
      </c>
      <c r="E1025" s="297" t="s">
        <v>3915</v>
      </c>
      <c r="F1025" s="297" t="s">
        <v>12</v>
      </c>
      <c r="G1025" s="297" t="s">
        <v>79</v>
      </c>
      <c r="H1025" s="298" t="s">
        <v>5152</v>
      </c>
      <c r="I1025" s="297">
        <v>3322499977</v>
      </c>
      <c r="J1025" s="297" t="s">
        <v>5153</v>
      </c>
      <c r="K1025" s="299">
        <v>45722</v>
      </c>
      <c r="L1025" s="297" t="s">
        <v>5154</v>
      </c>
      <c r="M1025" s="3" t="str">
        <f>IFERROR(INDEX('SINIF GÜNLER'!$A:$C,MATCH('VERİ TABANI'!$D1025,'SINIF GÜNLER'!$B:$B,0),MATCH('VERİ TABANI'!$M$1,'SINIF GÜNLER'!$A$1:$C$1,0)),"")</f>
        <v>PAZARTESİ</v>
      </c>
      <c r="P1025" s="28" t="str">
        <f t="array" ref="P1025">IFERROR(SEARCH(ÖĞRETMEN,'VERİ TABANI'!G1025,1),"")</f>
        <v/>
      </c>
      <c r="Q1025" s="29" t="str">
        <f t="shared" si="31"/>
        <v/>
      </c>
    </row>
    <row r="1026" spans="1:17" ht="27" customHeight="1">
      <c r="A1026" s="3">
        <f t="shared" ref="A1026:A1089" si="32">IFERROR(IF(B1026="","",ROW()-1),"")</f>
        <v>1025</v>
      </c>
      <c r="B1026" s="296">
        <v>43067</v>
      </c>
      <c r="C1026" s="297" t="s">
        <v>5311</v>
      </c>
      <c r="D1026" s="297" t="s">
        <v>3208</v>
      </c>
      <c r="E1026" s="297" t="s">
        <v>7016</v>
      </c>
      <c r="F1026" s="297" t="s">
        <v>12</v>
      </c>
      <c r="G1026" s="297" t="s">
        <v>79</v>
      </c>
      <c r="H1026" s="298" t="s">
        <v>5152</v>
      </c>
      <c r="I1026" s="297">
        <v>3322499977</v>
      </c>
      <c r="J1026" s="297" t="s">
        <v>5153</v>
      </c>
      <c r="K1026" s="299">
        <v>45769</v>
      </c>
      <c r="L1026" s="297" t="s">
        <v>5154</v>
      </c>
      <c r="M1026" s="3" t="str">
        <f>IFERROR(INDEX('SINIF GÜNLER'!$A:$C,MATCH('VERİ TABANI'!$D1026,'SINIF GÜNLER'!$B:$B,0),MATCH('VERİ TABANI'!$M$1,'SINIF GÜNLER'!$A$1:$C$1,0)),"")</f>
        <v>PAZARTESİ</v>
      </c>
      <c r="P1026" s="28" t="str">
        <f t="array" ref="P1026">IFERROR(SEARCH(ÖĞRETMEN,'VERİ TABANI'!G1026,1),"")</f>
        <v/>
      </c>
      <c r="Q1026" s="29" t="str">
        <f t="shared" si="31"/>
        <v/>
      </c>
    </row>
    <row r="1027" spans="1:17" ht="27" customHeight="1">
      <c r="A1027" s="3">
        <f t="shared" si="32"/>
        <v>1026</v>
      </c>
      <c r="B1027" s="296">
        <v>51331</v>
      </c>
      <c r="C1027" s="297" t="s">
        <v>7843</v>
      </c>
      <c r="D1027" s="297" t="s">
        <v>5394</v>
      </c>
      <c r="E1027" s="297" t="s">
        <v>3968</v>
      </c>
      <c r="F1027" s="297" t="s">
        <v>21</v>
      </c>
      <c r="G1027" s="297" t="s">
        <v>79</v>
      </c>
      <c r="H1027" s="298" t="s">
        <v>7844</v>
      </c>
      <c r="I1027" s="297">
        <v>5421854225</v>
      </c>
      <c r="J1027" s="297" t="s">
        <v>7845</v>
      </c>
      <c r="K1027" s="299">
        <v>46056</v>
      </c>
      <c r="L1027" s="297" t="s">
        <v>7846</v>
      </c>
      <c r="M1027" s="3" t="str">
        <f>IFERROR(INDEX('SINIF GÜNLER'!$A:$C,MATCH('VERİ TABANI'!$D1027,'SINIF GÜNLER'!$B:$B,0),MATCH('VERİ TABANI'!$M$1,'SINIF GÜNLER'!$A$1:$C$1,0)),"")</f>
        <v/>
      </c>
      <c r="P1027" s="28" t="str">
        <f t="array" ref="P1027">IFERROR(SEARCH(ÖĞRETMEN,'VERİ TABANI'!G1027,1),"")</f>
        <v/>
      </c>
      <c r="Q1027" s="29" t="str">
        <f t="shared" si="31"/>
        <v/>
      </c>
    </row>
    <row r="1028" spans="1:17" ht="27" customHeight="1">
      <c r="A1028" s="3">
        <f t="shared" si="32"/>
        <v>1027</v>
      </c>
      <c r="B1028" s="296">
        <v>24092</v>
      </c>
      <c r="C1028" s="297" t="s">
        <v>2675</v>
      </c>
      <c r="D1028" s="297" t="s">
        <v>7502</v>
      </c>
      <c r="E1028" s="297" t="s">
        <v>3968</v>
      </c>
      <c r="F1028" s="297" t="s">
        <v>12</v>
      </c>
      <c r="G1028" s="297" t="s">
        <v>79</v>
      </c>
      <c r="H1028" s="298" t="s">
        <v>2676</v>
      </c>
      <c r="I1028" s="297">
        <v>5305274303</v>
      </c>
      <c r="J1028" s="297" t="s">
        <v>2677</v>
      </c>
      <c r="K1028" s="299">
        <v>45278</v>
      </c>
      <c r="L1028" s="297" t="s">
        <v>2678</v>
      </c>
      <c r="M1028" s="3" t="str">
        <f>IFERROR(INDEX('SINIF GÜNLER'!$A:$C,MATCH('VERİ TABANI'!$D1028,'SINIF GÜNLER'!$B:$B,0),MATCH('VERİ TABANI'!$M$1,'SINIF GÜNLER'!$A$1:$C$1,0)),"")</f>
        <v/>
      </c>
      <c r="P1028" s="28" t="str">
        <f t="array" ref="P1028">IFERROR(SEARCH(ÖĞRETMEN,'VERİ TABANI'!G1028,1),"")</f>
        <v/>
      </c>
      <c r="Q1028" s="29" t="str">
        <f t="shared" si="31"/>
        <v/>
      </c>
    </row>
    <row r="1029" spans="1:17" ht="27" customHeight="1">
      <c r="A1029" s="3">
        <f t="shared" si="32"/>
        <v>1028</v>
      </c>
      <c r="B1029" s="296">
        <v>51039</v>
      </c>
      <c r="C1029" s="297" t="s">
        <v>7108</v>
      </c>
      <c r="D1029" s="297" t="s">
        <v>7504</v>
      </c>
      <c r="E1029" s="297" t="s">
        <v>3915</v>
      </c>
      <c r="F1029" s="297" t="s">
        <v>23</v>
      </c>
      <c r="G1029" s="297" t="s">
        <v>79</v>
      </c>
      <c r="H1029" s="298" t="s">
        <v>7109</v>
      </c>
      <c r="I1029" s="297">
        <v>5348440084</v>
      </c>
      <c r="J1029" s="297" t="s">
        <v>7110</v>
      </c>
      <c r="K1029" s="299">
        <v>45961</v>
      </c>
      <c r="L1029" s="297" t="s">
        <v>7111</v>
      </c>
      <c r="M1029" s="3" t="str">
        <f>IFERROR(INDEX('SINIF GÜNLER'!$A:$C,MATCH('VERİ TABANI'!$D1029,'SINIF GÜNLER'!$B:$B,0),MATCH('VERİ TABANI'!$M$1,'SINIF GÜNLER'!$A$1:$C$1,0)),"")</f>
        <v/>
      </c>
      <c r="P1029" s="28" t="str">
        <f t="array" ref="P1029">IFERROR(SEARCH(ÖĞRETMEN,'VERİ TABANI'!G1029,1),"")</f>
        <v/>
      </c>
      <c r="Q1029" s="29" t="str">
        <f t="shared" si="31"/>
        <v/>
      </c>
    </row>
    <row r="1030" spans="1:17" ht="27" customHeight="1">
      <c r="A1030" s="3">
        <f t="shared" si="32"/>
        <v>1029</v>
      </c>
      <c r="B1030" s="296">
        <v>51310</v>
      </c>
      <c r="C1030" s="297" t="s">
        <v>7847</v>
      </c>
      <c r="D1030" s="297" t="s">
        <v>5333</v>
      </c>
      <c r="E1030" s="297" t="s">
        <v>3968</v>
      </c>
      <c r="F1030" s="297" t="s">
        <v>12</v>
      </c>
      <c r="G1030" s="297" t="s">
        <v>79</v>
      </c>
      <c r="H1030" s="298" t="s">
        <v>7848</v>
      </c>
      <c r="I1030" s="297">
        <v>5365296666</v>
      </c>
      <c r="J1030" s="297" t="s">
        <v>7849</v>
      </c>
      <c r="K1030" s="299">
        <v>46021</v>
      </c>
      <c r="L1030" s="297" t="s">
        <v>7850</v>
      </c>
      <c r="M1030" s="3" t="str">
        <f>IFERROR(INDEX('SINIF GÜNLER'!$A:$C,MATCH('VERİ TABANI'!$D1030,'SINIF GÜNLER'!$B:$B,0),MATCH('VERİ TABANI'!$M$1,'SINIF GÜNLER'!$A$1:$C$1,0)),"")</f>
        <v/>
      </c>
      <c r="P1030" s="28" t="str">
        <f t="array" ref="P1030">IFERROR(SEARCH(ÖĞRETMEN,'VERİ TABANI'!G1030,1),"")</f>
        <v/>
      </c>
      <c r="Q1030" s="29" t="str">
        <f t="shared" si="31"/>
        <v/>
      </c>
    </row>
    <row r="1031" spans="1:17" ht="27" customHeight="1">
      <c r="A1031" s="3">
        <f t="shared" si="32"/>
        <v>1030</v>
      </c>
      <c r="B1031" s="296">
        <v>42659</v>
      </c>
      <c r="C1031" s="297" t="s">
        <v>7851</v>
      </c>
      <c r="D1031" s="297" t="s">
        <v>5382</v>
      </c>
      <c r="E1031" s="297" t="s">
        <v>3968</v>
      </c>
      <c r="F1031" s="297" t="s">
        <v>12</v>
      </c>
      <c r="G1031" s="297" t="s">
        <v>79</v>
      </c>
      <c r="H1031" s="298" t="s">
        <v>7848</v>
      </c>
      <c r="I1031" s="297">
        <v>5365296666</v>
      </c>
      <c r="J1031" s="297" t="s">
        <v>7849</v>
      </c>
      <c r="K1031" s="299">
        <v>46017</v>
      </c>
      <c r="L1031" s="297" t="s">
        <v>7850</v>
      </c>
      <c r="M1031" s="3" t="str">
        <f>IFERROR(INDEX('SINIF GÜNLER'!$A:$C,MATCH('VERİ TABANI'!$D1031,'SINIF GÜNLER'!$B:$B,0),MATCH('VERİ TABANI'!$M$1,'SINIF GÜNLER'!$A$1:$C$1,0)),"")</f>
        <v/>
      </c>
      <c r="P1031" s="28" t="str">
        <f t="array" ref="P1031">IFERROR(SEARCH(ÖĞRETMEN,'VERİ TABANI'!G1031,1),"")</f>
        <v/>
      </c>
      <c r="Q1031" s="29" t="str">
        <f t="shared" si="31"/>
        <v/>
      </c>
    </row>
    <row r="1032" spans="1:17" ht="27" customHeight="1">
      <c r="A1032" s="3">
        <f t="shared" si="32"/>
        <v>1031</v>
      </c>
      <c r="B1032" s="296">
        <v>51124</v>
      </c>
      <c r="C1032" s="297" t="s">
        <v>7112</v>
      </c>
      <c r="D1032" s="297" t="s">
        <v>5409</v>
      </c>
      <c r="E1032" s="297" t="s">
        <v>3924</v>
      </c>
      <c r="F1032" s="297" t="s">
        <v>20</v>
      </c>
      <c r="G1032" s="297" t="s">
        <v>79</v>
      </c>
      <c r="H1032" s="298" t="s">
        <v>4169</v>
      </c>
      <c r="I1032" s="297">
        <v>5376203141</v>
      </c>
      <c r="J1032" s="297" t="s">
        <v>4170</v>
      </c>
      <c r="K1032" s="299">
        <v>45981</v>
      </c>
      <c r="L1032" s="297" t="s">
        <v>4171</v>
      </c>
      <c r="M1032" s="3" t="str">
        <f>IFERROR(INDEX('SINIF GÜNLER'!$A:$C,MATCH('VERİ TABANI'!$D1032,'SINIF GÜNLER'!$B:$B,0),MATCH('VERİ TABANI'!$M$1,'SINIF GÜNLER'!$A$1:$C$1,0)),"")</f>
        <v/>
      </c>
      <c r="P1032" s="28" t="str">
        <f t="array" ref="P1032">IFERROR(SEARCH(ÖĞRETMEN,'VERİ TABANI'!G1032,1),"")</f>
        <v/>
      </c>
      <c r="Q1032" s="29" t="str">
        <f t="shared" ref="Q1032:Q1095" si="33">IF(P1032="","",ROW())</f>
        <v/>
      </c>
    </row>
    <row r="1033" spans="1:17" ht="27" customHeight="1">
      <c r="A1033" s="3">
        <f t="shared" si="32"/>
        <v>1032</v>
      </c>
      <c r="B1033" s="296">
        <v>50489</v>
      </c>
      <c r="C1033" s="297" t="s">
        <v>6080</v>
      </c>
      <c r="D1033" s="297" t="s">
        <v>5349</v>
      </c>
      <c r="E1033" s="297" t="s">
        <v>7727</v>
      </c>
      <c r="F1033" s="297" t="s">
        <v>20</v>
      </c>
      <c r="G1033" s="297" t="s">
        <v>79</v>
      </c>
      <c r="H1033" s="298" t="s">
        <v>4169</v>
      </c>
      <c r="I1033" s="297">
        <v>5376203141</v>
      </c>
      <c r="J1033" s="297" t="s">
        <v>4170</v>
      </c>
      <c r="K1033" s="299">
        <v>45905</v>
      </c>
      <c r="L1033" s="297" t="s">
        <v>4171</v>
      </c>
      <c r="M1033" s="3" t="str">
        <f>IFERROR(INDEX('SINIF GÜNLER'!$A:$C,MATCH('VERİ TABANI'!$D1033,'SINIF GÜNLER'!$B:$B,0),MATCH('VERİ TABANI'!$M$1,'SINIF GÜNLER'!$A$1:$C$1,0)),"")</f>
        <v/>
      </c>
      <c r="P1033" s="28" t="str">
        <f t="array" ref="P1033">IFERROR(SEARCH(ÖĞRETMEN,'VERİ TABANI'!G1033,1),"")</f>
        <v/>
      </c>
      <c r="Q1033" s="29" t="str">
        <f t="shared" si="33"/>
        <v/>
      </c>
    </row>
    <row r="1034" spans="1:17" ht="27" customHeight="1">
      <c r="A1034" s="3">
        <f t="shared" si="32"/>
        <v>1033</v>
      </c>
      <c r="B1034" s="296">
        <v>42851</v>
      </c>
      <c r="C1034" s="297" t="s">
        <v>4884</v>
      </c>
      <c r="D1034" s="297" t="s">
        <v>5385</v>
      </c>
      <c r="E1034" s="297" t="s">
        <v>4592</v>
      </c>
      <c r="F1034" s="297" t="s">
        <v>24</v>
      </c>
      <c r="G1034" s="297" t="s">
        <v>79</v>
      </c>
      <c r="H1034" s="298" t="s">
        <v>5155</v>
      </c>
      <c r="I1034" s="297">
        <v>5417947969</v>
      </c>
      <c r="J1034" s="297" t="s">
        <v>5156</v>
      </c>
      <c r="K1034" s="299">
        <v>45677</v>
      </c>
      <c r="L1034" s="297" t="s">
        <v>5157</v>
      </c>
      <c r="M1034" s="3" t="str">
        <f>IFERROR(INDEX('SINIF GÜNLER'!$A:$C,MATCH('VERİ TABANI'!$D1034,'SINIF GÜNLER'!$B:$B,0),MATCH('VERİ TABANI'!$M$1,'SINIF GÜNLER'!$A$1:$C$1,0)),"")</f>
        <v/>
      </c>
      <c r="P1034" s="28" t="str">
        <f t="array" ref="P1034">IFERROR(SEARCH(ÖĞRETMEN,'VERİ TABANI'!G1034,1),"")</f>
        <v/>
      </c>
      <c r="Q1034" s="29" t="str">
        <f t="shared" si="33"/>
        <v/>
      </c>
    </row>
    <row r="1035" spans="1:17" ht="27" customHeight="1">
      <c r="A1035" s="3">
        <f t="shared" si="32"/>
        <v>1034</v>
      </c>
      <c r="B1035" s="296">
        <v>50977</v>
      </c>
      <c r="C1035" s="297" t="s">
        <v>6081</v>
      </c>
      <c r="D1035" s="297" t="s">
        <v>5330</v>
      </c>
      <c r="E1035" s="297" t="s">
        <v>4592</v>
      </c>
      <c r="F1035" s="297" t="s">
        <v>12</v>
      </c>
      <c r="G1035" s="297" t="s">
        <v>79</v>
      </c>
      <c r="H1035" s="298" t="s">
        <v>1406</v>
      </c>
      <c r="I1035" s="297">
        <v>5075007090</v>
      </c>
      <c r="J1035" s="297" t="s">
        <v>1407</v>
      </c>
      <c r="K1035" s="299">
        <v>45950</v>
      </c>
      <c r="L1035" s="297" t="s">
        <v>838</v>
      </c>
      <c r="M1035" s="3" t="str">
        <f>IFERROR(INDEX('SINIF GÜNLER'!$A:$C,MATCH('VERİ TABANI'!$D1035,'SINIF GÜNLER'!$B:$B,0),MATCH('VERİ TABANI'!$M$1,'SINIF GÜNLER'!$A$1:$C$1,0)),"")</f>
        <v/>
      </c>
      <c r="P1035" s="28" t="str">
        <f t="array" ref="P1035">IFERROR(SEARCH(ÖĞRETMEN,'VERİ TABANI'!G1035,1),"")</f>
        <v/>
      </c>
      <c r="Q1035" s="29" t="str">
        <f t="shared" si="33"/>
        <v/>
      </c>
    </row>
    <row r="1036" spans="1:17" ht="27" customHeight="1">
      <c r="A1036" s="3">
        <f t="shared" si="32"/>
        <v>1035</v>
      </c>
      <c r="B1036" s="296">
        <v>40285</v>
      </c>
      <c r="C1036" s="297" t="s">
        <v>3506</v>
      </c>
      <c r="D1036" s="297" t="s">
        <v>2956</v>
      </c>
      <c r="E1036" s="297" t="s">
        <v>3912</v>
      </c>
      <c r="F1036" s="297" t="s">
        <v>1821</v>
      </c>
      <c r="G1036" s="297" t="s">
        <v>79</v>
      </c>
      <c r="H1036" s="298" t="s">
        <v>5158</v>
      </c>
      <c r="I1036" s="297">
        <v>5385163130</v>
      </c>
      <c r="J1036" s="297" t="s">
        <v>5159</v>
      </c>
      <c r="K1036" s="299">
        <v>45510</v>
      </c>
      <c r="L1036" s="297" t="s">
        <v>3507</v>
      </c>
      <c r="M1036" s="3" t="str">
        <f>IFERROR(INDEX('SINIF GÜNLER'!$A:$C,MATCH('VERİ TABANI'!$D1036,'SINIF GÜNLER'!$B:$B,0),MATCH('VERİ TABANI'!$M$1,'SINIF GÜNLER'!$A$1:$C$1,0)),"")</f>
        <v>PAZARTESİ</v>
      </c>
      <c r="P1036" s="28" t="str">
        <f t="array" ref="P1036">IFERROR(SEARCH(ÖĞRETMEN,'VERİ TABANI'!G1036,1),"")</f>
        <v/>
      </c>
      <c r="Q1036" s="29" t="str">
        <f t="shared" si="33"/>
        <v/>
      </c>
    </row>
    <row r="1037" spans="1:17" ht="27" customHeight="1">
      <c r="A1037" s="3">
        <f t="shared" si="32"/>
        <v>1036</v>
      </c>
      <c r="B1037" s="296">
        <v>50637</v>
      </c>
      <c r="C1037" s="297" t="s">
        <v>6082</v>
      </c>
      <c r="D1037" s="297" t="s">
        <v>5349</v>
      </c>
      <c r="E1037" s="297" t="s">
        <v>3926</v>
      </c>
      <c r="F1037" s="297" t="s">
        <v>12</v>
      </c>
      <c r="G1037" s="297" t="s">
        <v>79</v>
      </c>
      <c r="H1037" s="298" t="s">
        <v>5158</v>
      </c>
      <c r="I1037" s="297">
        <v>5385163130</v>
      </c>
      <c r="J1037" s="297" t="s">
        <v>5159</v>
      </c>
      <c r="K1037" s="299">
        <v>45912</v>
      </c>
      <c r="L1037" s="297" t="s">
        <v>3507</v>
      </c>
      <c r="M1037" s="3" t="str">
        <f>IFERROR(INDEX('SINIF GÜNLER'!$A:$C,MATCH('VERİ TABANI'!$D1037,'SINIF GÜNLER'!$B:$B,0),MATCH('VERİ TABANI'!$M$1,'SINIF GÜNLER'!$A$1:$C$1,0)),"")</f>
        <v/>
      </c>
      <c r="P1037" s="28" t="str">
        <f t="array" ref="P1037">IFERROR(SEARCH(ÖĞRETMEN,'VERİ TABANI'!G1037,1),"")</f>
        <v/>
      </c>
      <c r="Q1037" s="29" t="str">
        <f t="shared" si="33"/>
        <v/>
      </c>
    </row>
    <row r="1038" spans="1:17" ht="27" customHeight="1">
      <c r="A1038" s="3">
        <f t="shared" si="32"/>
        <v>1037</v>
      </c>
      <c r="B1038" s="296">
        <v>50175</v>
      </c>
      <c r="C1038" s="297" t="s">
        <v>6086</v>
      </c>
      <c r="D1038" s="297" t="s">
        <v>5369</v>
      </c>
      <c r="E1038" s="297" t="s">
        <v>7104</v>
      </c>
      <c r="F1038" s="297" t="s">
        <v>20</v>
      </c>
      <c r="G1038" s="297" t="s">
        <v>79</v>
      </c>
      <c r="H1038" s="298" t="s">
        <v>6083</v>
      </c>
      <c r="I1038" s="297">
        <v>5322776322</v>
      </c>
      <c r="J1038" s="297" t="s">
        <v>6084</v>
      </c>
      <c r="K1038" s="299">
        <v>45868</v>
      </c>
      <c r="L1038" s="297" t="s">
        <v>6085</v>
      </c>
      <c r="M1038" s="3" t="str">
        <f>IFERROR(INDEX('SINIF GÜNLER'!$A:$C,MATCH('VERİ TABANI'!$D1038,'SINIF GÜNLER'!$B:$B,0),MATCH('VERİ TABANI'!$M$1,'SINIF GÜNLER'!$A$1:$C$1,0)),"")</f>
        <v/>
      </c>
      <c r="P1038" s="28" t="str">
        <f t="array" ref="P1038">IFERROR(SEARCH(ÖĞRETMEN,'VERİ TABANI'!G1038,1),"")</f>
        <v/>
      </c>
      <c r="Q1038" s="29" t="str">
        <f t="shared" si="33"/>
        <v/>
      </c>
    </row>
    <row r="1039" spans="1:17" ht="27" customHeight="1">
      <c r="A1039" s="3">
        <f t="shared" si="32"/>
        <v>1038</v>
      </c>
      <c r="B1039" s="296">
        <v>50381</v>
      </c>
      <c r="C1039" s="297" t="s">
        <v>6087</v>
      </c>
      <c r="D1039" s="297" t="s">
        <v>5392</v>
      </c>
      <c r="E1039" s="297" t="s">
        <v>7784</v>
      </c>
      <c r="F1039" s="297" t="s">
        <v>20</v>
      </c>
      <c r="G1039" s="297" t="s">
        <v>79</v>
      </c>
      <c r="H1039" s="298" t="s">
        <v>6083</v>
      </c>
      <c r="I1039" s="297">
        <v>5322776322</v>
      </c>
      <c r="J1039" s="297" t="s">
        <v>6084</v>
      </c>
      <c r="K1039" s="299">
        <v>45896</v>
      </c>
      <c r="L1039" s="297" t="s">
        <v>6085</v>
      </c>
      <c r="M1039" s="3" t="str">
        <f>IFERROR(INDEX('SINIF GÜNLER'!$A:$C,MATCH('VERİ TABANI'!$D1039,'SINIF GÜNLER'!$B:$B,0),MATCH('VERİ TABANI'!$M$1,'SINIF GÜNLER'!$A$1:$C$1,0)),"")</f>
        <v/>
      </c>
      <c r="P1039" s="28" t="str">
        <f t="array" ref="P1039">IFERROR(SEARCH(ÖĞRETMEN,'VERİ TABANI'!G1039,1),"")</f>
        <v/>
      </c>
      <c r="Q1039" s="29" t="str">
        <f t="shared" si="33"/>
        <v/>
      </c>
    </row>
    <row r="1040" spans="1:17" ht="27" customHeight="1">
      <c r="A1040" s="3">
        <f t="shared" si="32"/>
        <v>1039</v>
      </c>
      <c r="B1040" s="296">
        <v>50354</v>
      </c>
      <c r="C1040" s="297" t="s">
        <v>6088</v>
      </c>
      <c r="D1040" s="297" t="s">
        <v>5371</v>
      </c>
      <c r="E1040" s="297" t="s">
        <v>4804</v>
      </c>
      <c r="F1040" s="297" t="s">
        <v>20</v>
      </c>
      <c r="G1040" s="297" t="s">
        <v>79</v>
      </c>
      <c r="H1040" s="298" t="s">
        <v>6083</v>
      </c>
      <c r="I1040" s="297">
        <v>5322776322</v>
      </c>
      <c r="J1040" s="297" t="s">
        <v>6084</v>
      </c>
      <c r="K1040" s="299">
        <v>45896</v>
      </c>
      <c r="L1040" s="297" t="s">
        <v>6085</v>
      </c>
      <c r="M1040" s="3" t="str">
        <f>IFERROR(INDEX('SINIF GÜNLER'!$A:$C,MATCH('VERİ TABANI'!$D1040,'SINIF GÜNLER'!$B:$B,0),MATCH('VERİ TABANI'!$M$1,'SINIF GÜNLER'!$A$1:$C$1,0)),"")</f>
        <v/>
      </c>
      <c r="P1040" s="28" t="str">
        <f t="array" ref="P1040">IFERROR(SEARCH(ÖĞRETMEN,'VERİ TABANI'!G1040,1),"")</f>
        <v/>
      </c>
      <c r="Q1040" s="29" t="str">
        <f t="shared" si="33"/>
        <v/>
      </c>
    </row>
    <row r="1041" spans="1:17" ht="27" customHeight="1">
      <c r="A1041" s="3">
        <f t="shared" si="32"/>
        <v>1040</v>
      </c>
      <c r="B1041" s="296">
        <v>50462</v>
      </c>
      <c r="C1041" s="297" t="s">
        <v>5852</v>
      </c>
      <c r="D1041" s="297" t="s">
        <v>5404</v>
      </c>
      <c r="E1041" s="297" t="s">
        <v>3923</v>
      </c>
      <c r="F1041" s="297" t="s">
        <v>12</v>
      </c>
      <c r="G1041" s="297" t="s">
        <v>79</v>
      </c>
      <c r="H1041" s="298" t="s">
        <v>5131</v>
      </c>
      <c r="I1041" s="297">
        <v>5437214505</v>
      </c>
      <c r="J1041" s="297" t="s">
        <v>5132</v>
      </c>
      <c r="K1041" s="299">
        <v>45904</v>
      </c>
      <c r="L1041" s="297" t="s">
        <v>5133</v>
      </c>
      <c r="M1041" s="3" t="str">
        <f>IFERROR(INDEX('SINIF GÜNLER'!$A:$C,MATCH('VERİ TABANI'!$D1041,'SINIF GÜNLER'!$B:$B,0),MATCH('VERİ TABANI'!$M$1,'SINIF GÜNLER'!$A$1:$C$1,0)),"")</f>
        <v/>
      </c>
      <c r="P1041" s="28" t="str">
        <f t="array" ref="P1041">IFERROR(SEARCH(ÖĞRETMEN,'VERİ TABANI'!G1041,1),"")</f>
        <v/>
      </c>
      <c r="Q1041" s="29" t="str">
        <f t="shared" si="33"/>
        <v/>
      </c>
    </row>
    <row r="1042" spans="1:17" ht="27" customHeight="1">
      <c r="A1042" s="3">
        <f t="shared" si="32"/>
        <v>1041</v>
      </c>
      <c r="B1042" s="296">
        <v>31027</v>
      </c>
      <c r="C1042" s="297" t="s">
        <v>5853</v>
      </c>
      <c r="D1042" s="297" t="s">
        <v>5404</v>
      </c>
      <c r="E1042" s="297" t="s">
        <v>3915</v>
      </c>
      <c r="F1042" s="297" t="s">
        <v>12</v>
      </c>
      <c r="G1042" s="297" t="s">
        <v>79</v>
      </c>
      <c r="H1042" s="298" t="s">
        <v>5131</v>
      </c>
      <c r="I1042" s="297">
        <v>5437214505</v>
      </c>
      <c r="J1042" s="297" t="s">
        <v>5132</v>
      </c>
      <c r="K1042" s="299">
        <v>45904</v>
      </c>
      <c r="L1042" s="297" t="s">
        <v>5133</v>
      </c>
      <c r="M1042" s="3" t="str">
        <f>IFERROR(INDEX('SINIF GÜNLER'!$A:$C,MATCH('VERİ TABANI'!$D1042,'SINIF GÜNLER'!$B:$B,0),MATCH('VERİ TABANI'!$M$1,'SINIF GÜNLER'!$A$1:$C$1,0)),"")</f>
        <v/>
      </c>
      <c r="P1042" s="28" t="str">
        <f t="array" ref="P1042">IFERROR(SEARCH(ÖĞRETMEN,'VERİ TABANI'!G1042,1),"")</f>
        <v/>
      </c>
      <c r="Q1042" s="29" t="str">
        <f t="shared" si="33"/>
        <v/>
      </c>
    </row>
    <row r="1043" spans="1:17" ht="27" customHeight="1">
      <c r="A1043" s="3">
        <f t="shared" si="32"/>
        <v>1042</v>
      </c>
      <c r="B1043" s="296">
        <v>21724</v>
      </c>
      <c r="C1043" s="297" t="s">
        <v>4067</v>
      </c>
      <c r="D1043" s="297" t="s">
        <v>5346</v>
      </c>
      <c r="E1043" s="297" t="s">
        <v>7046</v>
      </c>
      <c r="F1043" s="297" t="s">
        <v>12</v>
      </c>
      <c r="G1043" s="297" t="s">
        <v>79</v>
      </c>
      <c r="H1043" s="298" t="s">
        <v>5131</v>
      </c>
      <c r="I1043" s="297">
        <v>5437214505</v>
      </c>
      <c r="J1043" s="297" t="s">
        <v>5132</v>
      </c>
      <c r="K1043" s="299">
        <v>45693</v>
      </c>
      <c r="L1043" s="297" t="s">
        <v>5133</v>
      </c>
      <c r="M1043" s="3" t="str">
        <f>IFERROR(INDEX('SINIF GÜNLER'!$A:$C,MATCH('VERİ TABANI'!$D1043,'SINIF GÜNLER'!$B:$B,0),MATCH('VERİ TABANI'!$M$1,'SINIF GÜNLER'!$A$1:$C$1,0)),"")</f>
        <v/>
      </c>
      <c r="P1043" s="28" t="str">
        <f t="array" ref="P1043">IFERROR(SEARCH(ÖĞRETMEN,'VERİ TABANI'!G1043,1),"")</f>
        <v/>
      </c>
      <c r="Q1043" s="29" t="str">
        <f t="shared" si="33"/>
        <v/>
      </c>
    </row>
    <row r="1044" spans="1:17" ht="27" customHeight="1">
      <c r="A1044" s="3">
        <f t="shared" si="32"/>
        <v>1043</v>
      </c>
      <c r="B1044" s="296">
        <v>50847</v>
      </c>
      <c r="C1044" s="297" t="s">
        <v>6092</v>
      </c>
      <c r="D1044" s="297" t="s">
        <v>7463</v>
      </c>
      <c r="E1044" s="297" t="s">
        <v>4593</v>
      </c>
      <c r="F1044" s="297" t="s">
        <v>1821</v>
      </c>
      <c r="G1044" s="297" t="s">
        <v>79</v>
      </c>
      <c r="H1044" s="298" t="s">
        <v>4607</v>
      </c>
      <c r="I1044" s="297">
        <v>5073519680</v>
      </c>
      <c r="J1044" s="297" t="s">
        <v>4857</v>
      </c>
      <c r="K1044" s="299">
        <v>45932</v>
      </c>
      <c r="L1044" s="297" t="s">
        <v>4608</v>
      </c>
      <c r="M1044" s="3" t="str">
        <f>IFERROR(INDEX('SINIF GÜNLER'!$A:$C,MATCH('VERİ TABANI'!$D1044,'SINIF GÜNLER'!$B:$B,0),MATCH('VERİ TABANI'!$M$1,'SINIF GÜNLER'!$A$1:$C$1,0)),"")</f>
        <v/>
      </c>
      <c r="P1044" s="28" t="str">
        <f t="array" ref="P1044">IFERROR(SEARCH(ÖĞRETMEN,'VERİ TABANI'!G1044,1),"")</f>
        <v/>
      </c>
      <c r="Q1044" s="29" t="str">
        <f t="shared" si="33"/>
        <v/>
      </c>
    </row>
    <row r="1045" spans="1:17" ht="27" customHeight="1">
      <c r="A1045" s="3">
        <f t="shared" si="32"/>
        <v>1044</v>
      </c>
      <c r="B1045" s="296">
        <v>50614</v>
      </c>
      <c r="C1045" s="297" t="s">
        <v>6569</v>
      </c>
      <c r="D1045" s="297" t="s">
        <v>2956</v>
      </c>
      <c r="E1045" s="297" t="s">
        <v>7723</v>
      </c>
      <c r="F1045" s="297" t="s">
        <v>12</v>
      </c>
      <c r="G1045" s="297" t="s">
        <v>79</v>
      </c>
      <c r="H1045" s="298" t="s">
        <v>4607</v>
      </c>
      <c r="I1045" s="297">
        <v>5073519680</v>
      </c>
      <c r="J1045" s="297" t="s">
        <v>4857</v>
      </c>
      <c r="K1045" s="299">
        <v>46108</v>
      </c>
      <c r="L1045" s="297" t="s">
        <v>4608</v>
      </c>
      <c r="M1045" s="3" t="str">
        <f>IFERROR(INDEX('SINIF GÜNLER'!$A:$C,MATCH('VERİ TABANI'!$D1045,'SINIF GÜNLER'!$B:$B,0),MATCH('VERİ TABANI'!$M$1,'SINIF GÜNLER'!$A$1:$C$1,0)),"")</f>
        <v>PAZARTESİ</v>
      </c>
      <c r="P1045" s="28" t="str">
        <f t="array" ref="P1045">IFERROR(SEARCH(ÖĞRETMEN,'VERİ TABANI'!G1045,1),"")</f>
        <v/>
      </c>
      <c r="Q1045" s="29" t="str">
        <f t="shared" si="33"/>
        <v/>
      </c>
    </row>
    <row r="1046" spans="1:17" ht="27" customHeight="1">
      <c r="A1046" s="3">
        <f t="shared" si="32"/>
        <v>1045</v>
      </c>
      <c r="B1046" s="296">
        <v>20042</v>
      </c>
      <c r="C1046" s="297" t="s">
        <v>6347</v>
      </c>
      <c r="D1046" s="297" t="s">
        <v>5338</v>
      </c>
      <c r="E1046" s="297" t="s">
        <v>4592</v>
      </c>
      <c r="F1046" s="297" t="s">
        <v>12</v>
      </c>
      <c r="G1046" s="297" t="s">
        <v>79</v>
      </c>
      <c r="H1046" s="298" t="s">
        <v>4607</v>
      </c>
      <c r="I1046" s="297">
        <v>5073519680</v>
      </c>
      <c r="J1046" s="297" t="s">
        <v>4857</v>
      </c>
      <c r="K1046" s="299">
        <v>46079</v>
      </c>
      <c r="L1046" s="297" t="s">
        <v>4608</v>
      </c>
      <c r="M1046" s="3" t="str">
        <f>IFERROR(INDEX('SINIF GÜNLER'!$A:$C,MATCH('VERİ TABANI'!$D1046,'SINIF GÜNLER'!$B:$B,0),MATCH('VERİ TABANI'!$M$1,'SINIF GÜNLER'!$A$1:$C$1,0)),"")</f>
        <v/>
      </c>
      <c r="P1046" s="28" t="str">
        <f t="array" ref="P1046">IFERROR(SEARCH(ÖĞRETMEN,'VERİ TABANI'!G1046,1),"")</f>
        <v/>
      </c>
      <c r="Q1046" s="29" t="str">
        <f t="shared" si="33"/>
        <v/>
      </c>
    </row>
    <row r="1047" spans="1:17" ht="27" customHeight="1">
      <c r="A1047" s="3">
        <f t="shared" si="32"/>
        <v>1046</v>
      </c>
      <c r="B1047" s="296">
        <v>50235</v>
      </c>
      <c r="C1047" s="297" t="s">
        <v>6093</v>
      </c>
      <c r="D1047" s="297" t="s">
        <v>7504</v>
      </c>
      <c r="E1047" s="297" t="s">
        <v>4593</v>
      </c>
      <c r="F1047" s="297" t="s">
        <v>1821</v>
      </c>
      <c r="G1047" s="297" t="s">
        <v>79</v>
      </c>
      <c r="H1047" s="298" t="s">
        <v>6094</v>
      </c>
      <c r="I1047" s="297">
        <v>5544194652</v>
      </c>
      <c r="J1047" s="297" t="s">
        <v>6095</v>
      </c>
      <c r="K1047" s="299">
        <v>45877</v>
      </c>
      <c r="L1047" s="297" t="s">
        <v>6096</v>
      </c>
      <c r="M1047" s="3" t="str">
        <f>IFERROR(INDEX('SINIF GÜNLER'!$A:$C,MATCH('VERİ TABANI'!$D1047,'SINIF GÜNLER'!$B:$B,0),MATCH('VERİ TABANI'!$M$1,'SINIF GÜNLER'!$A$1:$C$1,0)),"")</f>
        <v/>
      </c>
      <c r="P1047" s="28" t="str">
        <f t="array" ref="P1047">IFERROR(SEARCH(ÖĞRETMEN,'VERİ TABANI'!G1047,1),"")</f>
        <v/>
      </c>
      <c r="Q1047" s="29" t="str">
        <f t="shared" si="33"/>
        <v/>
      </c>
    </row>
    <row r="1048" spans="1:17" ht="27" customHeight="1">
      <c r="A1048" s="3">
        <f t="shared" si="32"/>
        <v>1047</v>
      </c>
      <c r="B1048" s="296">
        <v>50378</v>
      </c>
      <c r="C1048" s="297" t="s">
        <v>6097</v>
      </c>
      <c r="D1048" s="297" t="s">
        <v>5344</v>
      </c>
      <c r="E1048" s="297" t="s">
        <v>7852</v>
      </c>
      <c r="F1048" s="297" t="s">
        <v>21</v>
      </c>
      <c r="G1048" s="297" t="s">
        <v>79</v>
      </c>
      <c r="H1048" s="298" t="s">
        <v>6098</v>
      </c>
      <c r="I1048" s="297">
        <v>5436251229</v>
      </c>
      <c r="J1048" s="297" t="s">
        <v>6099</v>
      </c>
      <c r="K1048" s="299">
        <v>45895</v>
      </c>
      <c r="L1048" s="297" t="s">
        <v>6100</v>
      </c>
      <c r="M1048" s="3" t="str">
        <f>IFERROR(INDEX('SINIF GÜNLER'!$A:$C,MATCH('VERİ TABANI'!$D1048,'SINIF GÜNLER'!$B:$B,0),MATCH('VERİ TABANI'!$M$1,'SINIF GÜNLER'!$A$1:$C$1,0)),"")</f>
        <v/>
      </c>
      <c r="P1048" s="28" t="str">
        <f t="array" ref="P1048">IFERROR(SEARCH(ÖĞRETMEN,'VERİ TABANI'!G1048,1),"")</f>
        <v/>
      </c>
      <c r="Q1048" s="29" t="str">
        <f t="shared" si="33"/>
        <v/>
      </c>
    </row>
    <row r="1049" spans="1:17" ht="27" customHeight="1">
      <c r="A1049" s="3">
        <f t="shared" si="32"/>
        <v>1048</v>
      </c>
      <c r="B1049" s="296">
        <v>31003</v>
      </c>
      <c r="C1049" s="297" t="s">
        <v>7113</v>
      </c>
      <c r="D1049" s="297" t="s">
        <v>5381</v>
      </c>
      <c r="E1049" s="297" t="s">
        <v>7853</v>
      </c>
      <c r="F1049" s="297" t="s">
        <v>1821</v>
      </c>
      <c r="G1049" s="297" t="s">
        <v>79</v>
      </c>
      <c r="H1049" s="298" t="s">
        <v>6101</v>
      </c>
      <c r="I1049" s="297">
        <v>5458671411</v>
      </c>
      <c r="J1049" s="297" t="s">
        <v>6102</v>
      </c>
      <c r="K1049" s="299">
        <v>45957</v>
      </c>
      <c r="L1049" s="297" t="s">
        <v>6103</v>
      </c>
      <c r="M1049" s="3" t="str">
        <f>IFERROR(INDEX('SINIF GÜNLER'!$A:$C,MATCH('VERİ TABANI'!$D1049,'SINIF GÜNLER'!$B:$B,0),MATCH('VERİ TABANI'!$M$1,'SINIF GÜNLER'!$A$1:$C$1,0)),"")</f>
        <v/>
      </c>
      <c r="P1049" s="28" t="str">
        <f t="array" ref="P1049">IFERROR(SEARCH(ÖĞRETMEN,'VERİ TABANI'!G1049,1),"")</f>
        <v/>
      </c>
      <c r="Q1049" s="29" t="str">
        <f t="shared" si="33"/>
        <v/>
      </c>
    </row>
    <row r="1050" spans="1:17" ht="27" customHeight="1">
      <c r="A1050" s="3">
        <f t="shared" si="32"/>
        <v>1049</v>
      </c>
      <c r="B1050" s="296">
        <v>50622</v>
      </c>
      <c r="C1050" s="297" t="s">
        <v>5834</v>
      </c>
      <c r="D1050" s="297" t="s">
        <v>5382</v>
      </c>
      <c r="E1050" s="297" t="s">
        <v>4592</v>
      </c>
      <c r="F1050" s="297" t="s">
        <v>21</v>
      </c>
      <c r="G1050" s="297" t="s">
        <v>79</v>
      </c>
      <c r="H1050" s="298" t="s">
        <v>5835</v>
      </c>
      <c r="I1050" s="297">
        <v>5070510700</v>
      </c>
      <c r="J1050" s="297" t="s">
        <v>5836</v>
      </c>
      <c r="K1050" s="299">
        <v>45912</v>
      </c>
      <c r="L1050" s="297" t="s">
        <v>5837</v>
      </c>
      <c r="M1050" s="3" t="str">
        <f>IFERROR(INDEX('SINIF GÜNLER'!$A:$C,MATCH('VERİ TABANI'!$D1050,'SINIF GÜNLER'!$B:$B,0),MATCH('VERİ TABANI'!$M$1,'SINIF GÜNLER'!$A$1:$C$1,0)),"")</f>
        <v/>
      </c>
      <c r="P1050" s="28" t="str">
        <f t="array" ref="P1050">IFERROR(SEARCH(ÖĞRETMEN,'VERİ TABANI'!G1050,1),"")</f>
        <v/>
      </c>
      <c r="Q1050" s="29" t="str">
        <f t="shared" si="33"/>
        <v/>
      </c>
    </row>
    <row r="1051" spans="1:17" ht="27" customHeight="1">
      <c r="A1051" s="3">
        <f t="shared" si="32"/>
        <v>1050</v>
      </c>
      <c r="B1051" s="296">
        <v>50869</v>
      </c>
      <c r="C1051" s="297" t="s">
        <v>6104</v>
      </c>
      <c r="D1051" s="297" t="s">
        <v>5333</v>
      </c>
      <c r="E1051" s="297" t="s">
        <v>3926</v>
      </c>
      <c r="F1051" s="297" t="s">
        <v>12</v>
      </c>
      <c r="G1051" s="297" t="s">
        <v>79</v>
      </c>
      <c r="H1051" s="298" t="s">
        <v>6105</v>
      </c>
      <c r="I1051" s="297">
        <v>5425822492</v>
      </c>
      <c r="J1051" s="297" t="s">
        <v>6106</v>
      </c>
      <c r="K1051" s="299">
        <v>45936</v>
      </c>
      <c r="L1051" s="297" t="s">
        <v>6107</v>
      </c>
      <c r="M1051" s="3" t="str">
        <f>IFERROR(INDEX('SINIF GÜNLER'!$A:$C,MATCH('VERİ TABANI'!$D1051,'SINIF GÜNLER'!$B:$B,0),MATCH('VERİ TABANI'!$M$1,'SINIF GÜNLER'!$A$1:$C$1,0)),"")</f>
        <v/>
      </c>
      <c r="P1051" s="28" t="str">
        <f t="array" ref="P1051">IFERROR(SEARCH(ÖĞRETMEN,'VERİ TABANI'!G1051,1),"")</f>
        <v/>
      </c>
      <c r="Q1051" s="29" t="str">
        <f t="shared" si="33"/>
        <v/>
      </c>
    </row>
    <row r="1052" spans="1:17" ht="27" customHeight="1">
      <c r="A1052" s="3">
        <f t="shared" si="32"/>
        <v>1051</v>
      </c>
      <c r="B1052" s="296">
        <v>50925</v>
      </c>
      <c r="C1052" s="297" t="s">
        <v>4920</v>
      </c>
      <c r="D1052" s="297" t="s">
        <v>5860</v>
      </c>
      <c r="E1052" s="297" t="s">
        <v>3918</v>
      </c>
      <c r="F1052" s="297" t="s">
        <v>45</v>
      </c>
      <c r="G1052" s="297" t="s">
        <v>80</v>
      </c>
      <c r="H1052" s="298" t="s">
        <v>6108</v>
      </c>
      <c r="I1052" s="297">
        <v>5425730943</v>
      </c>
      <c r="J1052" s="297" t="s">
        <v>6109</v>
      </c>
      <c r="K1052" s="299">
        <v>45943</v>
      </c>
      <c r="L1052" s="297" t="s">
        <v>4920</v>
      </c>
      <c r="M1052" s="3" t="str">
        <f>IFERROR(INDEX('SINIF GÜNLER'!$A:$C,MATCH('VERİ TABANI'!$D1052,'SINIF GÜNLER'!$B:$B,0),MATCH('VERİ TABANI'!$M$1,'SINIF GÜNLER'!$A$1:$C$1,0)),"")</f>
        <v/>
      </c>
      <c r="P1052" s="28" t="str">
        <f t="array" ref="P1052">IFERROR(SEARCH(ÖĞRETMEN,'VERİ TABANI'!G1052,1),"")</f>
        <v/>
      </c>
      <c r="Q1052" s="29" t="str">
        <f t="shared" si="33"/>
        <v/>
      </c>
    </row>
    <row r="1053" spans="1:17" ht="27" customHeight="1">
      <c r="A1053" s="3">
        <f t="shared" si="32"/>
        <v>1052</v>
      </c>
      <c r="B1053" s="296">
        <v>51003</v>
      </c>
      <c r="C1053" s="297" t="s">
        <v>6110</v>
      </c>
      <c r="D1053" s="297" t="s">
        <v>5856</v>
      </c>
      <c r="E1053" s="297" t="s">
        <v>4593</v>
      </c>
      <c r="F1053" s="297" t="s">
        <v>47</v>
      </c>
      <c r="G1053" s="297" t="s">
        <v>80</v>
      </c>
      <c r="H1053" s="298" t="s">
        <v>6111</v>
      </c>
      <c r="I1053" s="297">
        <v>5333508738</v>
      </c>
      <c r="J1053" s="297" t="s">
        <v>6112</v>
      </c>
      <c r="K1053" s="299">
        <v>45952</v>
      </c>
      <c r="L1053" s="297" t="s">
        <v>6113</v>
      </c>
      <c r="M1053" s="3" t="str">
        <f>IFERROR(INDEX('SINIF GÜNLER'!$A:$C,MATCH('VERİ TABANI'!$D1053,'SINIF GÜNLER'!$B:$B,0),MATCH('VERİ TABANI'!$M$1,'SINIF GÜNLER'!$A$1:$C$1,0)),"")</f>
        <v/>
      </c>
      <c r="P1053" s="28" t="str">
        <f t="array" ref="P1053">IFERROR(SEARCH(ÖĞRETMEN,'VERİ TABANI'!G1053,1),"")</f>
        <v/>
      </c>
      <c r="Q1053" s="29" t="str">
        <f t="shared" si="33"/>
        <v/>
      </c>
    </row>
    <row r="1054" spans="1:17" ht="27" customHeight="1">
      <c r="A1054" s="3">
        <f t="shared" si="32"/>
        <v>1053</v>
      </c>
      <c r="B1054" s="296">
        <v>50239</v>
      </c>
      <c r="C1054" s="297" t="s">
        <v>6114</v>
      </c>
      <c r="D1054" s="297" t="s">
        <v>5860</v>
      </c>
      <c r="E1054" s="297" t="s">
        <v>3923</v>
      </c>
      <c r="F1054" s="297" t="s">
        <v>45</v>
      </c>
      <c r="G1054" s="297" t="s">
        <v>80</v>
      </c>
      <c r="H1054" s="298" t="s">
        <v>6115</v>
      </c>
      <c r="I1054" s="297">
        <v>5427610114</v>
      </c>
      <c r="J1054" s="297" t="s">
        <v>6116</v>
      </c>
      <c r="K1054" s="299">
        <v>45887</v>
      </c>
      <c r="L1054" s="297" t="s">
        <v>66</v>
      </c>
      <c r="M1054" s="3" t="str">
        <f>IFERROR(INDEX('SINIF GÜNLER'!$A:$C,MATCH('VERİ TABANI'!$D1054,'SINIF GÜNLER'!$B:$B,0),MATCH('VERİ TABANI'!$M$1,'SINIF GÜNLER'!$A$1:$C$1,0)),"")</f>
        <v/>
      </c>
      <c r="P1054" s="28" t="str">
        <f t="array" ref="P1054">IFERROR(SEARCH(ÖĞRETMEN,'VERİ TABANI'!G1054,1),"")</f>
        <v/>
      </c>
      <c r="Q1054" s="29" t="str">
        <f t="shared" si="33"/>
        <v/>
      </c>
    </row>
    <row r="1055" spans="1:17" ht="27" customHeight="1">
      <c r="A1055" s="3">
        <f t="shared" si="32"/>
        <v>1054</v>
      </c>
      <c r="B1055" s="296">
        <v>50238</v>
      </c>
      <c r="C1055" s="297" t="s">
        <v>6117</v>
      </c>
      <c r="D1055" s="297" t="s">
        <v>5860</v>
      </c>
      <c r="E1055" s="297" t="s">
        <v>3923</v>
      </c>
      <c r="F1055" s="297" t="s">
        <v>45</v>
      </c>
      <c r="G1055" s="297" t="s">
        <v>80</v>
      </c>
      <c r="H1055" s="298" t="s">
        <v>6115</v>
      </c>
      <c r="I1055" s="297">
        <v>5427610114</v>
      </c>
      <c r="J1055" s="297" t="s">
        <v>6116</v>
      </c>
      <c r="K1055" s="299">
        <v>45887</v>
      </c>
      <c r="L1055" s="297" t="s">
        <v>66</v>
      </c>
      <c r="M1055" s="3" t="str">
        <f>IFERROR(INDEX('SINIF GÜNLER'!$A:$C,MATCH('VERİ TABANI'!$D1055,'SINIF GÜNLER'!$B:$B,0),MATCH('VERİ TABANI'!$M$1,'SINIF GÜNLER'!$A$1:$C$1,0)),"")</f>
        <v/>
      </c>
      <c r="P1055" s="28" t="str">
        <f t="array" ref="P1055">IFERROR(SEARCH(ÖĞRETMEN,'VERİ TABANI'!G1055,1),"")</f>
        <v/>
      </c>
      <c r="Q1055" s="29" t="str">
        <f t="shared" si="33"/>
        <v/>
      </c>
    </row>
    <row r="1056" spans="1:17" ht="27" customHeight="1">
      <c r="A1056" s="3">
        <f t="shared" si="32"/>
        <v>1055</v>
      </c>
      <c r="B1056" s="296">
        <v>21756</v>
      </c>
      <c r="C1056" s="297" t="s">
        <v>2177</v>
      </c>
      <c r="D1056" s="297" t="s">
        <v>3340</v>
      </c>
      <c r="E1056" s="297" t="s">
        <v>7223</v>
      </c>
      <c r="F1056" s="297" t="s">
        <v>45</v>
      </c>
      <c r="G1056" s="297" t="s">
        <v>80</v>
      </c>
      <c r="H1056" s="298" t="s">
        <v>7159</v>
      </c>
      <c r="I1056" s="297">
        <v>5415762565</v>
      </c>
      <c r="J1056" s="297" t="s">
        <v>7160</v>
      </c>
      <c r="K1056" s="299">
        <v>45968</v>
      </c>
      <c r="L1056" s="297" t="s">
        <v>7161</v>
      </c>
      <c r="M1056" s="3" t="str">
        <f>IFERROR(INDEX('SINIF GÜNLER'!$A:$C,MATCH('VERİ TABANI'!$D1056,'SINIF GÜNLER'!$B:$B,0),MATCH('VERİ TABANI'!$M$1,'SINIF GÜNLER'!$A$1:$C$1,0)),"")</f>
        <v>PERŞEMBE</v>
      </c>
      <c r="P1056" s="28" t="str">
        <f t="array" ref="P1056">IFERROR(SEARCH(ÖĞRETMEN,'VERİ TABANI'!G1056,1),"")</f>
        <v/>
      </c>
      <c r="Q1056" s="29" t="str">
        <f t="shared" si="33"/>
        <v/>
      </c>
    </row>
    <row r="1057" spans="1:17" ht="27" customHeight="1">
      <c r="A1057" s="3">
        <f t="shared" si="32"/>
        <v>1056</v>
      </c>
      <c r="B1057" s="296">
        <v>21723</v>
      </c>
      <c r="C1057" s="297" t="s">
        <v>2302</v>
      </c>
      <c r="D1057" s="297" t="s">
        <v>3340</v>
      </c>
      <c r="E1057" s="297" t="s">
        <v>3917</v>
      </c>
      <c r="F1057" s="297" t="s">
        <v>45</v>
      </c>
      <c r="G1057" s="297" t="s">
        <v>80</v>
      </c>
      <c r="H1057" s="298" t="s">
        <v>2303</v>
      </c>
      <c r="I1057" s="297">
        <v>5367904376</v>
      </c>
      <c r="J1057" s="297" t="s">
        <v>3637</v>
      </c>
      <c r="K1057" s="299">
        <v>45170</v>
      </c>
      <c r="L1057" s="297" t="s">
        <v>2304</v>
      </c>
      <c r="M1057" s="3" t="str">
        <f>IFERROR(INDEX('SINIF GÜNLER'!$A:$C,MATCH('VERİ TABANI'!$D1057,'SINIF GÜNLER'!$B:$B,0),MATCH('VERİ TABANI'!$M$1,'SINIF GÜNLER'!$A$1:$C$1,0)),"")</f>
        <v>PERŞEMBE</v>
      </c>
      <c r="P1057" s="28" t="str">
        <f t="array" ref="P1057">IFERROR(SEARCH(ÖĞRETMEN,'VERİ TABANI'!G1057,1),"")</f>
        <v/>
      </c>
      <c r="Q1057" s="29" t="str">
        <f t="shared" si="33"/>
        <v/>
      </c>
    </row>
    <row r="1058" spans="1:17" ht="27" customHeight="1">
      <c r="A1058" s="3">
        <f t="shared" si="32"/>
        <v>1057</v>
      </c>
      <c r="B1058" s="296">
        <v>50233</v>
      </c>
      <c r="C1058" s="297" t="s">
        <v>6118</v>
      </c>
      <c r="D1058" s="297" t="s">
        <v>5860</v>
      </c>
      <c r="E1058" s="297" t="s">
        <v>3917</v>
      </c>
      <c r="F1058" s="297" t="s">
        <v>45</v>
      </c>
      <c r="G1058" s="297" t="s">
        <v>80</v>
      </c>
      <c r="H1058" s="298" t="s">
        <v>6119</v>
      </c>
      <c r="I1058" s="297">
        <v>5365985525</v>
      </c>
      <c r="J1058" s="297" t="s">
        <v>6120</v>
      </c>
      <c r="K1058" s="299">
        <v>45877</v>
      </c>
      <c r="L1058" s="297" t="s">
        <v>6121</v>
      </c>
      <c r="M1058" s="3" t="str">
        <f>IFERROR(INDEX('SINIF GÜNLER'!$A:$C,MATCH('VERİ TABANI'!$D1058,'SINIF GÜNLER'!$B:$B,0),MATCH('VERİ TABANI'!$M$1,'SINIF GÜNLER'!$A$1:$C$1,0)),"")</f>
        <v/>
      </c>
      <c r="P1058" s="28" t="str">
        <f t="array" ref="P1058">IFERROR(SEARCH(ÖĞRETMEN,'VERİ TABANI'!G1058,1),"")</f>
        <v/>
      </c>
      <c r="Q1058" s="29" t="str">
        <f t="shared" si="33"/>
        <v/>
      </c>
    </row>
    <row r="1059" spans="1:17" ht="27" customHeight="1">
      <c r="A1059" s="3">
        <f t="shared" si="32"/>
        <v>1058</v>
      </c>
      <c r="B1059" s="296">
        <v>50612</v>
      </c>
      <c r="C1059" s="297" t="s">
        <v>6122</v>
      </c>
      <c r="D1059" s="297" t="s">
        <v>5856</v>
      </c>
      <c r="E1059" s="297" t="s">
        <v>3915</v>
      </c>
      <c r="F1059" s="297" t="s">
        <v>45</v>
      </c>
      <c r="G1059" s="297" t="s">
        <v>80</v>
      </c>
      <c r="H1059" s="298" t="s">
        <v>6123</v>
      </c>
      <c r="I1059" s="297">
        <v>5356451362</v>
      </c>
      <c r="J1059" s="297" t="s">
        <v>6124</v>
      </c>
      <c r="K1059" s="299">
        <v>45912</v>
      </c>
      <c r="L1059" s="297" t="s">
        <v>6125</v>
      </c>
      <c r="M1059" s="3" t="str">
        <f>IFERROR(INDEX('SINIF GÜNLER'!$A:$C,MATCH('VERİ TABANI'!$D1059,'SINIF GÜNLER'!$B:$B,0),MATCH('VERİ TABANI'!$M$1,'SINIF GÜNLER'!$A$1:$C$1,0)),"")</f>
        <v/>
      </c>
      <c r="P1059" s="28" t="str">
        <f t="array" ref="P1059">IFERROR(SEARCH(ÖĞRETMEN,'VERİ TABANI'!G1059,1),"")</f>
        <v/>
      </c>
      <c r="Q1059" s="29" t="str">
        <f t="shared" si="33"/>
        <v/>
      </c>
    </row>
    <row r="1060" spans="1:17" ht="27" customHeight="1">
      <c r="A1060" s="3">
        <f t="shared" si="32"/>
        <v>1059</v>
      </c>
      <c r="B1060" s="296">
        <v>21855</v>
      </c>
      <c r="C1060" s="297" t="s">
        <v>2082</v>
      </c>
      <c r="D1060" s="297" t="s">
        <v>5863</v>
      </c>
      <c r="E1060" s="297" t="s">
        <v>7016</v>
      </c>
      <c r="F1060" s="297" t="s">
        <v>47</v>
      </c>
      <c r="G1060" s="297" t="s">
        <v>80</v>
      </c>
      <c r="H1060" s="298" t="s">
        <v>1218</v>
      </c>
      <c r="I1060" s="297">
        <v>5544992550</v>
      </c>
      <c r="J1060" s="297" t="s">
        <v>1219</v>
      </c>
      <c r="K1060" s="299">
        <v>45188</v>
      </c>
      <c r="L1060" s="297" t="s">
        <v>613</v>
      </c>
      <c r="M1060" s="3" t="str">
        <f>IFERROR(INDEX('SINIF GÜNLER'!$A:$C,MATCH('VERİ TABANI'!$D1060,'SINIF GÜNLER'!$B:$B,0),MATCH('VERİ TABANI'!$M$1,'SINIF GÜNLER'!$A$1:$C$1,0)),"")</f>
        <v/>
      </c>
      <c r="P1060" s="28" t="str">
        <f t="array" ref="P1060">IFERROR(SEARCH(ÖĞRETMEN,'VERİ TABANI'!G1060,1),"")</f>
        <v/>
      </c>
      <c r="Q1060" s="29" t="str">
        <f t="shared" si="33"/>
        <v/>
      </c>
    </row>
    <row r="1061" spans="1:17" ht="27" customHeight="1">
      <c r="A1061" s="3">
        <f t="shared" si="32"/>
        <v>1060</v>
      </c>
      <c r="B1061" s="296">
        <v>41195</v>
      </c>
      <c r="C1061" s="297" t="s">
        <v>4104</v>
      </c>
      <c r="D1061" s="297" t="s">
        <v>5857</v>
      </c>
      <c r="E1061" s="297" t="s">
        <v>3917</v>
      </c>
      <c r="F1061" s="297" t="s">
        <v>45</v>
      </c>
      <c r="G1061" s="297" t="s">
        <v>80</v>
      </c>
      <c r="H1061" s="298" t="s">
        <v>5082</v>
      </c>
      <c r="I1061" s="297">
        <v>5077241495</v>
      </c>
      <c r="J1061" s="297" t="s">
        <v>5083</v>
      </c>
      <c r="K1061" s="299">
        <v>45659</v>
      </c>
      <c r="L1061" s="297" t="s">
        <v>5084</v>
      </c>
      <c r="M1061" s="3" t="str">
        <f>IFERROR(INDEX('SINIF GÜNLER'!$A:$C,MATCH('VERİ TABANI'!$D1061,'SINIF GÜNLER'!$B:$B,0),MATCH('VERİ TABANI'!$M$1,'SINIF GÜNLER'!$A$1:$C$1,0)),"")</f>
        <v/>
      </c>
      <c r="P1061" s="28" t="str">
        <f t="array" ref="P1061">IFERROR(SEARCH(ÖĞRETMEN,'VERİ TABANI'!G1061,1),"")</f>
        <v/>
      </c>
      <c r="Q1061" s="29" t="str">
        <f t="shared" si="33"/>
        <v/>
      </c>
    </row>
    <row r="1062" spans="1:17" ht="27" customHeight="1">
      <c r="A1062" s="3">
        <f t="shared" si="32"/>
        <v>1061</v>
      </c>
      <c r="B1062" s="296">
        <v>31050</v>
      </c>
      <c r="C1062" s="297" t="s">
        <v>2674</v>
      </c>
      <c r="D1062" s="297" t="s">
        <v>5867</v>
      </c>
      <c r="E1062" s="297" t="s">
        <v>4592</v>
      </c>
      <c r="F1062" s="297" t="s">
        <v>47</v>
      </c>
      <c r="G1062" s="297" t="s">
        <v>80</v>
      </c>
      <c r="H1062" s="298" t="s">
        <v>6126</v>
      </c>
      <c r="I1062" s="297">
        <v>5382538251</v>
      </c>
      <c r="J1062" s="297" t="s">
        <v>6127</v>
      </c>
      <c r="K1062" s="299">
        <v>45867</v>
      </c>
      <c r="L1062" s="297" t="s">
        <v>6128</v>
      </c>
      <c r="M1062" s="3" t="str">
        <f>IFERROR(INDEX('SINIF GÜNLER'!$A:$C,MATCH('VERİ TABANI'!$D1062,'SINIF GÜNLER'!$B:$B,0),MATCH('VERİ TABANI'!$M$1,'SINIF GÜNLER'!$A$1:$C$1,0)),"")</f>
        <v/>
      </c>
      <c r="P1062" s="28" t="str">
        <f t="array" ref="P1062">IFERROR(SEARCH(ÖĞRETMEN,'VERİ TABANI'!G1062,1),"")</f>
        <v/>
      </c>
      <c r="Q1062" s="29" t="str">
        <f t="shared" si="33"/>
        <v/>
      </c>
    </row>
    <row r="1063" spans="1:17" ht="27" customHeight="1">
      <c r="A1063" s="3">
        <f t="shared" si="32"/>
        <v>1062</v>
      </c>
      <c r="B1063" s="296">
        <v>42203</v>
      </c>
      <c r="C1063" s="297" t="s">
        <v>4645</v>
      </c>
      <c r="D1063" s="297" t="s">
        <v>5867</v>
      </c>
      <c r="E1063" s="297" t="s">
        <v>7010</v>
      </c>
      <c r="F1063" s="297" t="s">
        <v>47</v>
      </c>
      <c r="G1063" s="297" t="s">
        <v>80</v>
      </c>
      <c r="H1063" s="298" t="s">
        <v>2285</v>
      </c>
      <c r="I1063" s="297">
        <v>5529352946</v>
      </c>
      <c r="J1063" s="297" t="s">
        <v>2286</v>
      </c>
      <c r="K1063" s="299">
        <v>45576</v>
      </c>
      <c r="L1063" s="297" t="s">
        <v>2287</v>
      </c>
      <c r="M1063" s="3" t="str">
        <f>IFERROR(INDEX('SINIF GÜNLER'!$A:$C,MATCH('VERİ TABANI'!$D1063,'SINIF GÜNLER'!$B:$B,0),MATCH('VERİ TABANI'!$M$1,'SINIF GÜNLER'!$A$1:$C$1,0)),"")</f>
        <v/>
      </c>
      <c r="P1063" s="28" t="str">
        <f t="array" ref="P1063">IFERROR(SEARCH(ÖĞRETMEN,'VERİ TABANI'!G1063,1),"")</f>
        <v/>
      </c>
      <c r="Q1063" s="29" t="str">
        <f t="shared" si="33"/>
        <v/>
      </c>
    </row>
    <row r="1064" spans="1:17" ht="27" customHeight="1">
      <c r="A1064" s="3">
        <f t="shared" si="32"/>
        <v>1063</v>
      </c>
      <c r="B1064" s="296">
        <v>21900</v>
      </c>
      <c r="C1064" s="297" t="s">
        <v>2284</v>
      </c>
      <c r="D1064" s="297" t="s">
        <v>5863</v>
      </c>
      <c r="E1064" s="297" t="s">
        <v>4592</v>
      </c>
      <c r="F1064" s="297" t="s">
        <v>47</v>
      </c>
      <c r="G1064" s="297" t="s">
        <v>80</v>
      </c>
      <c r="H1064" s="298" t="s">
        <v>2285</v>
      </c>
      <c r="I1064" s="297">
        <v>5529352946</v>
      </c>
      <c r="J1064" s="297" t="s">
        <v>2286</v>
      </c>
      <c r="K1064" s="299">
        <v>45195</v>
      </c>
      <c r="L1064" s="297" t="s">
        <v>2287</v>
      </c>
      <c r="M1064" s="3" t="str">
        <f>IFERROR(INDEX('SINIF GÜNLER'!$A:$C,MATCH('VERİ TABANI'!$D1064,'SINIF GÜNLER'!$B:$B,0),MATCH('VERİ TABANI'!$M$1,'SINIF GÜNLER'!$A$1:$C$1,0)),"")</f>
        <v/>
      </c>
      <c r="P1064" s="28" t="str">
        <f t="array" ref="P1064">IFERROR(SEARCH(ÖĞRETMEN,'VERİ TABANI'!G1064,1),"")</f>
        <v/>
      </c>
      <c r="Q1064" s="29" t="str">
        <f t="shared" si="33"/>
        <v/>
      </c>
    </row>
    <row r="1065" spans="1:17" ht="27" customHeight="1">
      <c r="A1065" s="3">
        <f t="shared" si="32"/>
        <v>1064</v>
      </c>
      <c r="B1065" s="296">
        <v>60009</v>
      </c>
      <c r="C1065" s="297" t="s">
        <v>7854</v>
      </c>
      <c r="D1065" s="297"/>
      <c r="E1065" s="297"/>
      <c r="F1065" s="297" t="s">
        <v>47</v>
      </c>
      <c r="G1065" s="297" t="s">
        <v>80</v>
      </c>
      <c r="H1065" s="298" t="s">
        <v>2285</v>
      </c>
      <c r="I1065" s="297">
        <v>5529352946</v>
      </c>
      <c r="J1065" s="297" t="s">
        <v>2286</v>
      </c>
      <c r="K1065" s="299">
        <v>46072</v>
      </c>
      <c r="L1065" s="297" t="s">
        <v>2287</v>
      </c>
      <c r="M1065" s="3" t="str">
        <f>IFERROR(INDEX('SINIF GÜNLER'!$A:$C,MATCH('VERİ TABANI'!$D1065,'SINIF GÜNLER'!$B:$B,0),MATCH('VERİ TABANI'!$M$1,'SINIF GÜNLER'!$A$1:$C$1,0)),"")</f>
        <v/>
      </c>
      <c r="P1065" s="28" t="str">
        <f t="array" ref="P1065">IFERROR(SEARCH(ÖĞRETMEN,'VERİ TABANI'!G1065,1),"")</f>
        <v/>
      </c>
      <c r="Q1065" s="29" t="str">
        <f t="shared" si="33"/>
        <v/>
      </c>
    </row>
    <row r="1066" spans="1:17" ht="27" customHeight="1">
      <c r="A1066" s="3">
        <f t="shared" si="32"/>
        <v>1065</v>
      </c>
      <c r="B1066" s="296">
        <v>20668</v>
      </c>
      <c r="C1066" s="297" t="s">
        <v>456</v>
      </c>
      <c r="D1066" s="297" t="s">
        <v>5863</v>
      </c>
      <c r="E1066" s="297" t="s">
        <v>3912</v>
      </c>
      <c r="F1066" s="297" t="s">
        <v>47</v>
      </c>
      <c r="G1066" s="297" t="s">
        <v>80</v>
      </c>
      <c r="H1066" s="298" t="s">
        <v>1445</v>
      </c>
      <c r="I1066" s="297">
        <v>5068321105</v>
      </c>
      <c r="J1066" s="297" t="s">
        <v>1446</v>
      </c>
      <c r="K1066" s="299">
        <v>44799</v>
      </c>
      <c r="L1066" s="297" t="s">
        <v>713</v>
      </c>
      <c r="M1066" s="3" t="str">
        <f>IFERROR(INDEX('SINIF GÜNLER'!$A:$C,MATCH('VERİ TABANI'!$D1066,'SINIF GÜNLER'!$B:$B,0),MATCH('VERİ TABANI'!$M$1,'SINIF GÜNLER'!$A$1:$C$1,0)),"")</f>
        <v/>
      </c>
      <c r="P1066" s="28" t="str">
        <f t="array" ref="P1066">IFERROR(SEARCH(ÖĞRETMEN,'VERİ TABANI'!G1066,1),"")</f>
        <v/>
      </c>
      <c r="Q1066" s="29" t="str">
        <f t="shared" si="33"/>
        <v/>
      </c>
    </row>
    <row r="1067" spans="1:17" ht="27" customHeight="1">
      <c r="A1067" s="3">
        <f t="shared" si="32"/>
        <v>1066</v>
      </c>
      <c r="B1067" s="296">
        <v>50833</v>
      </c>
      <c r="C1067" s="297" t="s">
        <v>6129</v>
      </c>
      <c r="D1067" s="297" t="s">
        <v>5860</v>
      </c>
      <c r="E1067" s="297" t="s">
        <v>3915</v>
      </c>
      <c r="F1067" s="297" t="s">
        <v>45</v>
      </c>
      <c r="G1067" s="297" t="s">
        <v>80</v>
      </c>
      <c r="H1067" s="298" t="s">
        <v>2306</v>
      </c>
      <c r="I1067" s="297">
        <v>5426274565</v>
      </c>
      <c r="J1067" s="297" t="s">
        <v>2880</v>
      </c>
      <c r="K1067" s="299">
        <v>45931</v>
      </c>
      <c r="L1067" s="297" t="s">
        <v>2307</v>
      </c>
      <c r="M1067" s="3" t="str">
        <f>IFERROR(INDEX('SINIF GÜNLER'!$A:$C,MATCH('VERİ TABANI'!$D1067,'SINIF GÜNLER'!$B:$B,0),MATCH('VERİ TABANI'!$M$1,'SINIF GÜNLER'!$A$1:$C$1,0)),"")</f>
        <v/>
      </c>
      <c r="P1067" s="28" t="str">
        <f t="array" ref="P1067">IFERROR(SEARCH(ÖĞRETMEN,'VERİ TABANI'!G1067,1),"")</f>
        <v/>
      </c>
      <c r="Q1067" s="29" t="str">
        <f t="shared" si="33"/>
        <v/>
      </c>
    </row>
    <row r="1068" spans="1:17" ht="27" customHeight="1">
      <c r="A1068" s="3">
        <f t="shared" si="32"/>
        <v>1067</v>
      </c>
      <c r="B1068" s="296">
        <v>30799</v>
      </c>
      <c r="C1068" s="297" t="s">
        <v>2305</v>
      </c>
      <c r="D1068" s="297" t="s">
        <v>5857</v>
      </c>
      <c r="E1068" s="297" t="s">
        <v>7016</v>
      </c>
      <c r="F1068" s="297" t="s">
        <v>45</v>
      </c>
      <c r="G1068" s="297" t="s">
        <v>80</v>
      </c>
      <c r="H1068" s="298" t="s">
        <v>2306</v>
      </c>
      <c r="I1068" s="297">
        <v>5426274565</v>
      </c>
      <c r="J1068" s="297" t="s">
        <v>2880</v>
      </c>
      <c r="K1068" s="299">
        <v>45202</v>
      </c>
      <c r="L1068" s="297" t="s">
        <v>2307</v>
      </c>
      <c r="M1068" s="3" t="str">
        <f>IFERROR(INDEX('SINIF GÜNLER'!$A:$C,MATCH('VERİ TABANI'!$D1068,'SINIF GÜNLER'!$B:$B,0),MATCH('VERİ TABANI'!$M$1,'SINIF GÜNLER'!$A$1:$C$1,0)),"")</f>
        <v/>
      </c>
      <c r="P1068" s="28" t="str">
        <f t="array" ref="P1068">IFERROR(SEARCH(ÖĞRETMEN,'VERİ TABANI'!G1068,1),"")</f>
        <v/>
      </c>
      <c r="Q1068" s="29" t="str">
        <f t="shared" si="33"/>
        <v/>
      </c>
    </row>
    <row r="1069" spans="1:17" ht="27" customHeight="1">
      <c r="A1069" s="3">
        <f t="shared" si="32"/>
        <v>1068</v>
      </c>
      <c r="B1069" s="296">
        <v>20873</v>
      </c>
      <c r="C1069" s="297" t="s">
        <v>490</v>
      </c>
      <c r="D1069" s="297" t="s">
        <v>3340</v>
      </c>
      <c r="E1069" s="297" t="s">
        <v>3926</v>
      </c>
      <c r="F1069" s="297" t="s">
        <v>45</v>
      </c>
      <c r="G1069" s="297" t="s">
        <v>80</v>
      </c>
      <c r="H1069" s="298" t="s">
        <v>3633</v>
      </c>
      <c r="I1069" s="297">
        <v>5373561693</v>
      </c>
      <c r="J1069" s="297" t="s">
        <v>3634</v>
      </c>
      <c r="K1069" s="299">
        <v>45541</v>
      </c>
      <c r="L1069" s="297" t="s">
        <v>3635</v>
      </c>
      <c r="M1069" s="3" t="str">
        <f>IFERROR(INDEX('SINIF GÜNLER'!$A:$C,MATCH('VERİ TABANI'!$D1069,'SINIF GÜNLER'!$B:$B,0),MATCH('VERİ TABANI'!$M$1,'SINIF GÜNLER'!$A$1:$C$1,0)),"")</f>
        <v>PERŞEMBE</v>
      </c>
      <c r="P1069" s="28" t="str">
        <f t="array" ref="P1069">IFERROR(SEARCH(ÖĞRETMEN,'VERİ TABANI'!G1069,1),"")</f>
        <v/>
      </c>
      <c r="Q1069" s="29" t="str">
        <f t="shared" si="33"/>
        <v/>
      </c>
    </row>
    <row r="1070" spans="1:17" ht="27" customHeight="1">
      <c r="A1070" s="3">
        <f t="shared" si="32"/>
        <v>1069</v>
      </c>
      <c r="B1070" s="296">
        <v>41406</v>
      </c>
      <c r="C1070" s="297" t="s">
        <v>4090</v>
      </c>
      <c r="D1070" s="297" t="s">
        <v>5857</v>
      </c>
      <c r="E1070" s="297" t="s">
        <v>3923</v>
      </c>
      <c r="F1070" s="297" t="s">
        <v>45</v>
      </c>
      <c r="G1070" s="297" t="s">
        <v>80</v>
      </c>
      <c r="H1070" s="298" t="s">
        <v>4091</v>
      </c>
      <c r="I1070" s="297">
        <v>5322962429</v>
      </c>
      <c r="J1070" s="297" t="s">
        <v>4092</v>
      </c>
      <c r="K1070" s="299">
        <v>45548</v>
      </c>
      <c r="L1070" s="297" t="s">
        <v>4093</v>
      </c>
      <c r="M1070" s="3" t="str">
        <f>IFERROR(INDEX('SINIF GÜNLER'!$A:$C,MATCH('VERİ TABANI'!$D1070,'SINIF GÜNLER'!$B:$B,0),MATCH('VERİ TABANI'!$M$1,'SINIF GÜNLER'!$A$1:$C$1,0)),"")</f>
        <v/>
      </c>
      <c r="P1070" s="28" t="str">
        <f t="array" ref="P1070">IFERROR(SEARCH(ÖĞRETMEN,'VERİ TABANI'!G1070,1),"")</f>
        <v/>
      </c>
      <c r="Q1070" s="29" t="str">
        <f t="shared" si="33"/>
        <v/>
      </c>
    </row>
    <row r="1071" spans="1:17" ht="27" customHeight="1">
      <c r="A1071" s="3">
        <f t="shared" si="32"/>
        <v>1070</v>
      </c>
      <c r="B1071" s="296">
        <v>42183</v>
      </c>
      <c r="C1071" s="297" t="s">
        <v>4106</v>
      </c>
      <c r="D1071" s="297" t="s">
        <v>5858</v>
      </c>
      <c r="E1071" s="297" t="s">
        <v>3915</v>
      </c>
      <c r="F1071" s="297" t="s">
        <v>47</v>
      </c>
      <c r="G1071" s="297" t="s">
        <v>80</v>
      </c>
      <c r="H1071" s="298" t="s">
        <v>4107</v>
      </c>
      <c r="I1071" s="297">
        <v>5543713204</v>
      </c>
      <c r="J1071" s="297" t="s">
        <v>4108</v>
      </c>
      <c r="K1071" s="299">
        <v>45575</v>
      </c>
      <c r="L1071" s="297" t="s">
        <v>4109</v>
      </c>
      <c r="M1071" s="3" t="str">
        <f>IFERROR(INDEX('SINIF GÜNLER'!$A:$C,MATCH('VERİ TABANI'!$D1071,'SINIF GÜNLER'!$B:$B,0),MATCH('VERİ TABANI'!$M$1,'SINIF GÜNLER'!$A$1:$C$1,0)),"")</f>
        <v/>
      </c>
      <c r="P1071" s="28" t="str">
        <f t="array" ref="P1071">IFERROR(SEARCH(ÖĞRETMEN,'VERİ TABANI'!G1071,1),"")</f>
        <v/>
      </c>
      <c r="Q1071" s="29" t="str">
        <f t="shared" si="33"/>
        <v/>
      </c>
    </row>
    <row r="1072" spans="1:17" ht="27" customHeight="1">
      <c r="A1072" s="3">
        <f t="shared" si="32"/>
        <v>1071</v>
      </c>
      <c r="B1072" s="296">
        <v>20962</v>
      </c>
      <c r="C1072" s="297" t="s">
        <v>499</v>
      </c>
      <c r="D1072" s="297" t="s">
        <v>3340</v>
      </c>
      <c r="E1072" s="297" t="s">
        <v>3915</v>
      </c>
      <c r="F1072" s="297" t="s">
        <v>45</v>
      </c>
      <c r="G1072" s="297" t="s">
        <v>80</v>
      </c>
      <c r="H1072" s="298" t="s">
        <v>1220</v>
      </c>
      <c r="I1072" s="297">
        <v>5345165887</v>
      </c>
      <c r="J1072" s="297" t="s">
        <v>1221</v>
      </c>
      <c r="K1072" s="299">
        <v>44840</v>
      </c>
      <c r="L1072" s="297" t="s">
        <v>614</v>
      </c>
      <c r="M1072" s="3" t="str">
        <f>IFERROR(INDEX('SINIF GÜNLER'!$A:$C,MATCH('VERİ TABANI'!$D1072,'SINIF GÜNLER'!$B:$B,0),MATCH('VERİ TABANI'!$M$1,'SINIF GÜNLER'!$A$1:$C$1,0)),"")</f>
        <v>PERŞEMBE</v>
      </c>
      <c r="P1072" s="28" t="str">
        <f t="array" ref="P1072">IFERROR(SEARCH(ÖĞRETMEN,'VERİ TABANI'!G1072,1),"")</f>
        <v/>
      </c>
      <c r="Q1072" s="29" t="str">
        <f t="shared" si="33"/>
        <v/>
      </c>
    </row>
    <row r="1073" spans="1:17" ht="27" customHeight="1">
      <c r="A1073" s="3">
        <f t="shared" si="32"/>
        <v>1072</v>
      </c>
      <c r="B1073" s="296">
        <v>42619</v>
      </c>
      <c r="C1073" s="297" t="s">
        <v>4870</v>
      </c>
      <c r="D1073" s="297" t="s">
        <v>5857</v>
      </c>
      <c r="E1073" s="297" t="s">
        <v>4593</v>
      </c>
      <c r="F1073" s="297" t="s">
        <v>45</v>
      </c>
      <c r="G1073" s="297" t="s">
        <v>80</v>
      </c>
      <c r="H1073" s="298" t="s">
        <v>1220</v>
      </c>
      <c r="I1073" s="297">
        <v>5345165887</v>
      </c>
      <c r="J1073" s="297" t="s">
        <v>1221</v>
      </c>
      <c r="K1073" s="299">
        <v>45931</v>
      </c>
      <c r="L1073" s="297" t="s">
        <v>614</v>
      </c>
      <c r="M1073" s="3" t="str">
        <f>IFERROR(INDEX('SINIF GÜNLER'!$A:$C,MATCH('VERİ TABANI'!$D1073,'SINIF GÜNLER'!$B:$B,0),MATCH('VERİ TABANI'!$M$1,'SINIF GÜNLER'!$A$1:$C$1,0)),"")</f>
        <v/>
      </c>
      <c r="P1073" s="28" t="str">
        <f t="array" ref="P1073">IFERROR(SEARCH(ÖĞRETMEN,'VERİ TABANI'!G1073,1),"")</f>
        <v/>
      </c>
      <c r="Q1073" s="29" t="str">
        <f t="shared" si="33"/>
        <v/>
      </c>
    </row>
    <row r="1074" spans="1:17" ht="27" customHeight="1">
      <c r="A1074" s="3">
        <f t="shared" si="32"/>
        <v>1073</v>
      </c>
      <c r="B1074" s="296">
        <v>50899</v>
      </c>
      <c r="C1074" s="297" t="s">
        <v>6131</v>
      </c>
      <c r="D1074" s="297" t="s">
        <v>5860</v>
      </c>
      <c r="E1074" s="297" t="s">
        <v>3918</v>
      </c>
      <c r="F1074" s="297" t="s">
        <v>45</v>
      </c>
      <c r="G1074" s="297" t="s">
        <v>80</v>
      </c>
      <c r="H1074" s="298" t="s">
        <v>1220</v>
      </c>
      <c r="I1074" s="297">
        <v>5345165887</v>
      </c>
      <c r="J1074" s="297" t="s">
        <v>1221</v>
      </c>
      <c r="K1074" s="299">
        <v>45939</v>
      </c>
      <c r="L1074" s="297" t="s">
        <v>614</v>
      </c>
      <c r="M1074" s="3" t="str">
        <f>IFERROR(INDEX('SINIF GÜNLER'!$A:$C,MATCH('VERİ TABANI'!$D1074,'SINIF GÜNLER'!$B:$B,0),MATCH('VERİ TABANI'!$M$1,'SINIF GÜNLER'!$A$1:$C$1,0)),"")</f>
        <v/>
      </c>
      <c r="P1074" s="28" t="str">
        <f t="array" ref="P1074">IFERROR(SEARCH(ÖĞRETMEN,'VERİ TABANI'!G1074,1),"")</f>
        <v/>
      </c>
      <c r="Q1074" s="29" t="str">
        <f t="shared" si="33"/>
        <v/>
      </c>
    </row>
    <row r="1075" spans="1:17" ht="27" customHeight="1">
      <c r="A1075" s="3">
        <f t="shared" si="32"/>
        <v>1074</v>
      </c>
      <c r="B1075" s="296">
        <v>50215</v>
      </c>
      <c r="C1075" s="297" t="s">
        <v>6132</v>
      </c>
      <c r="D1075" s="297" t="s">
        <v>5856</v>
      </c>
      <c r="E1075" s="297" t="s">
        <v>3924</v>
      </c>
      <c r="F1075" s="297" t="s">
        <v>45</v>
      </c>
      <c r="G1075" s="297" t="s">
        <v>80</v>
      </c>
      <c r="H1075" s="298" t="s">
        <v>1222</v>
      </c>
      <c r="I1075" s="297">
        <v>5332514740</v>
      </c>
      <c r="J1075" s="297" t="s">
        <v>2651</v>
      </c>
      <c r="K1075" s="299">
        <v>45876</v>
      </c>
      <c r="L1075" s="297" t="s">
        <v>615</v>
      </c>
      <c r="M1075" s="3" t="str">
        <f>IFERROR(INDEX('SINIF GÜNLER'!$A:$C,MATCH('VERİ TABANI'!$D1075,'SINIF GÜNLER'!$B:$B,0),MATCH('VERİ TABANI'!$M$1,'SINIF GÜNLER'!$A$1:$C$1,0)),"")</f>
        <v/>
      </c>
      <c r="P1075" s="28" t="str">
        <f t="array" ref="P1075">IFERROR(SEARCH(ÖĞRETMEN,'VERİ TABANI'!G1075,1),"")</f>
        <v/>
      </c>
      <c r="Q1075" s="29" t="str">
        <f t="shared" si="33"/>
        <v/>
      </c>
    </row>
    <row r="1076" spans="1:17" ht="27" customHeight="1">
      <c r="A1076" s="3">
        <f t="shared" si="32"/>
        <v>1075</v>
      </c>
      <c r="B1076" s="296">
        <v>30639</v>
      </c>
      <c r="C1076" s="297" t="s">
        <v>2083</v>
      </c>
      <c r="D1076" s="297" t="s">
        <v>5874</v>
      </c>
      <c r="E1076" s="297" t="s">
        <v>3915</v>
      </c>
      <c r="F1076" s="297" t="s">
        <v>45</v>
      </c>
      <c r="G1076" s="297" t="s">
        <v>80</v>
      </c>
      <c r="H1076" s="298" t="s">
        <v>1223</v>
      </c>
      <c r="I1076" s="297">
        <v>5425572714</v>
      </c>
      <c r="J1076" s="297" t="s">
        <v>1653</v>
      </c>
      <c r="K1076" s="299">
        <v>45182</v>
      </c>
      <c r="L1076" s="297" t="s">
        <v>796</v>
      </c>
      <c r="M1076" s="3" t="str">
        <f>IFERROR(INDEX('SINIF GÜNLER'!$A:$C,MATCH('VERİ TABANI'!$D1076,'SINIF GÜNLER'!$B:$B,0),MATCH('VERİ TABANI'!$M$1,'SINIF GÜNLER'!$A$1:$C$1,0)),"")</f>
        <v/>
      </c>
      <c r="P1076" s="28" t="str">
        <f t="array" ref="P1076">IFERROR(SEARCH(ÖĞRETMEN,'VERİ TABANI'!G1076,1),"")</f>
        <v/>
      </c>
      <c r="Q1076" s="29" t="str">
        <f t="shared" si="33"/>
        <v/>
      </c>
    </row>
    <row r="1077" spans="1:17" ht="27" customHeight="1">
      <c r="A1077" s="3">
        <f t="shared" si="32"/>
        <v>1076</v>
      </c>
      <c r="B1077" s="296">
        <v>21025</v>
      </c>
      <c r="C1077" s="297" t="s">
        <v>504</v>
      </c>
      <c r="D1077" s="297" t="s">
        <v>3340</v>
      </c>
      <c r="E1077" s="297" t="s">
        <v>4592</v>
      </c>
      <c r="F1077" s="297" t="s">
        <v>45</v>
      </c>
      <c r="G1077" s="297" t="s">
        <v>80</v>
      </c>
      <c r="H1077" s="298" t="s">
        <v>1223</v>
      </c>
      <c r="I1077" s="297">
        <v>5425572714</v>
      </c>
      <c r="J1077" s="297" t="s">
        <v>1653</v>
      </c>
      <c r="K1077" s="299">
        <v>44854</v>
      </c>
      <c r="L1077" s="297" t="s">
        <v>796</v>
      </c>
      <c r="M1077" s="3" t="str">
        <f>IFERROR(INDEX('SINIF GÜNLER'!$A:$C,MATCH('VERİ TABANI'!$D1077,'SINIF GÜNLER'!$B:$B,0),MATCH('VERİ TABANI'!$M$1,'SINIF GÜNLER'!$A$1:$C$1,0)),"")</f>
        <v>PERŞEMBE</v>
      </c>
      <c r="P1077" s="28" t="str">
        <f t="array" ref="P1077">IFERROR(SEARCH(ÖĞRETMEN,'VERİ TABANI'!G1077,1),"")</f>
        <v/>
      </c>
      <c r="Q1077" s="29" t="str">
        <f t="shared" si="33"/>
        <v/>
      </c>
    </row>
    <row r="1078" spans="1:17" ht="27" customHeight="1">
      <c r="A1078" s="3">
        <f t="shared" si="32"/>
        <v>1077</v>
      </c>
      <c r="B1078" s="296">
        <v>50371</v>
      </c>
      <c r="C1078" s="297" t="s">
        <v>6278</v>
      </c>
      <c r="D1078" s="297" t="s">
        <v>5860</v>
      </c>
      <c r="E1078" s="297" t="s">
        <v>3926</v>
      </c>
      <c r="F1078" s="297" t="s">
        <v>45</v>
      </c>
      <c r="G1078" s="297" t="s">
        <v>80</v>
      </c>
      <c r="H1078" s="298" t="s">
        <v>6279</v>
      </c>
      <c r="I1078" s="297">
        <v>5327750240</v>
      </c>
      <c r="J1078" s="297" t="s">
        <v>7115</v>
      </c>
      <c r="K1078" s="299">
        <v>45894</v>
      </c>
      <c r="L1078" s="297" t="s">
        <v>6280</v>
      </c>
      <c r="M1078" s="3" t="str">
        <f>IFERROR(INDEX('SINIF GÜNLER'!$A:$C,MATCH('VERİ TABANI'!$D1078,'SINIF GÜNLER'!$B:$B,0),MATCH('VERİ TABANI'!$M$1,'SINIF GÜNLER'!$A$1:$C$1,0)),"")</f>
        <v/>
      </c>
      <c r="P1078" s="28" t="str">
        <f t="array" ref="P1078">IFERROR(SEARCH(ÖĞRETMEN,'VERİ TABANI'!G1078,1),"")</f>
        <v/>
      </c>
      <c r="Q1078" s="29" t="str">
        <f t="shared" si="33"/>
        <v/>
      </c>
    </row>
    <row r="1079" spans="1:17" ht="27" customHeight="1">
      <c r="A1079" s="3">
        <f t="shared" si="32"/>
        <v>1078</v>
      </c>
      <c r="B1079" s="296">
        <v>42775</v>
      </c>
      <c r="C1079" s="297" t="s">
        <v>5216</v>
      </c>
      <c r="D1079" s="297" t="s">
        <v>5867</v>
      </c>
      <c r="E1079" s="297" t="s">
        <v>4592</v>
      </c>
      <c r="F1079" s="297" t="s">
        <v>47</v>
      </c>
      <c r="G1079" s="297" t="s">
        <v>80</v>
      </c>
      <c r="H1079" s="298" t="s">
        <v>5213</v>
      </c>
      <c r="I1079" s="297">
        <v>5074221288</v>
      </c>
      <c r="J1079" s="297" t="s">
        <v>5214</v>
      </c>
      <c r="K1079" s="299">
        <v>45638</v>
      </c>
      <c r="L1079" s="297" t="s">
        <v>5215</v>
      </c>
      <c r="M1079" s="3" t="str">
        <f>IFERROR(INDEX('SINIF GÜNLER'!$A:$C,MATCH('VERİ TABANI'!$D1079,'SINIF GÜNLER'!$B:$B,0),MATCH('VERİ TABANI'!$M$1,'SINIF GÜNLER'!$A$1:$C$1,0)),"")</f>
        <v/>
      </c>
      <c r="P1079" s="28" t="str">
        <f t="array" ref="P1079">IFERROR(SEARCH(ÖĞRETMEN,'VERİ TABANI'!G1079,1),"")</f>
        <v/>
      </c>
      <c r="Q1079" s="29" t="str">
        <f t="shared" si="33"/>
        <v/>
      </c>
    </row>
    <row r="1080" spans="1:17" ht="27" customHeight="1">
      <c r="A1080" s="3">
        <f t="shared" si="32"/>
        <v>1079</v>
      </c>
      <c r="B1080" s="296">
        <v>50629</v>
      </c>
      <c r="C1080" s="297" t="s">
        <v>6133</v>
      </c>
      <c r="D1080" s="297" t="s">
        <v>5860</v>
      </c>
      <c r="E1080" s="297" t="s">
        <v>3923</v>
      </c>
      <c r="F1080" s="297" t="s">
        <v>45</v>
      </c>
      <c r="G1080" s="297" t="s">
        <v>80</v>
      </c>
      <c r="H1080" s="298" t="s">
        <v>6134</v>
      </c>
      <c r="I1080" s="297">
        <v>5343128018</v>
      </c>
      <c r="J1080" s="297" t="s">
        <v>6135</v>
      </c>
      <c r="K1080" s="299">
        <v>45912</v>
      </c>
      <c r="L1080" s="297" t="s">
        <v>6136</v>
      </c>
      <c r="M1080" s="3" t="str">
        <f>IFERROR(INDEX('SINIF GÜNLER'!$A:$C,MATCH('VERİ TABANI'!$D1080,'SINIF GÜNLER'!$B:$B,0),MATCH('VERİ TABANI'!$M$1,'SINIF GÜNLER'!$A$1:$C$1,0)),"")</f>
        <v/>
      </c>
      <c r="P1080" s="28" t="str">
        <f t="array" ref="P1080">IFERROR(SEARCH(ÖĞRETMEN,'VERİ TABANI'!G1080,1),"")</f>
        <v/>
      </c>
      <c r="Q1080" s="29" t="str">
        <f t="shared" si="33"/>
        <v/>
      </c>
    </row>
    <row r="1081" spans="1:17" ht="27" customHeight="1">
      <c r="A1081" s="3">
        <f t="shared" si="32"/>
        <v>1080</v>
      </c>
      <c r="B1081" s="296">
        <v>50326</v>
      </c>
      <c r="C1081" s="297" t="s">
        <v>6137</v>
      </c>
      <c r="D1081" s="297" t="s">
        <v>5860</v>
      </c>
      <c r="E1081" s="297" t="s">
        <v>4800</v>
      </c>
      <c r="F1081" s="297" t="s">
        <v>47</v>
      </c>
      <c r="G1081" s="297" t="s">
        <v>80</v>
      </c>
      <c r="H1081" s="298" t="s">
        <v>6138</v>
      </c>
      <c r="I1081" s="297">
        <v>5327629742</v>
      </c>
      <c r="J1081" s="297" t="s">
        <v>6139</v>
      </c>
      <c r="K1081" s="299">
        <v>45891</v>
      </c>
      <c r="L1081" s="297" t="s">
        <v>6140</v>
      </c>
      <c r="M1081" s="3" t="str">
        <f>IFERROR(INDEX('SINIF GÜNLER'!$A:$C,MATCH('VERİ TABANI'!$D1081,'SINIF GÜNLER'!$B:$B,0),MATCH('VERİ TABANI'!$M$1,'SINIF GÜNLER'!$A$1:$C$1,0)),"")</f>
        <v/>
      </c>
      <c r="P1081" s="28" t="str">
        <f t="array" ref="P1081">IFERROR(SEARCH(ÖĞRETMEN,'VERİ TABANI'!G1081,1),"")</f>
        <v/>
      </c>
      <c r="Q1081" s="29" t="str">
        <f t="shared" si="33"/>
        <v/>
      </c>
    </row>
    <row r="1082" spans="1:17" ht="27" customHeight="1">
      <c r="A1082" s="3">
        <f t="shared" si="32"/>
        <v>1081</v>
      </c>
      <c r="B1082" s="296">
        <v>51403</v>
      </c>
      <c r="C1082" s="297" t="s">
        <v>3419</v>
      </c>
      <c r="D1082" s="297" t="s">
        <v>5863</v>
      </c>
      <c r="E1082" s="297" t="s">
        <v>5277</v>
      </c>
      <c r="F1082" s="297" t="s">
        <v>47</v>
      </c>
      <c r="G1082" s="297" t="s">
        <v>80</v>
      </c>
      <c r="H1082" s="298" t="s">
        <v>6142</v>
      </c>
      <c r="I1082" s="297">
        <v>5374090574</v>
      </c>
      <c r="J1082" s="297" t="s">
        <v>6143</v>
      </c>
      <c r="K1082" s="299">
        <v>46126</v>
      </c>
      <c r="L1082" s="297" t="s">
        <v>6144</v>
      </c>
      <c r="M1082" s="3" t="str">
        <f>IFERROR(INDEX('SINIF GÜNLER'!$A:$C,MATCH('VERİ TABANI'!$D1082,'SINIF GÜNLER'!$B:$B,0),MATCH('VERİ TABANI'!$M$1,'SINIF GÜNLER'!$A$1:$C$1,0)),"")</f>
        <v/>
      </c>
      <c r="P1082" s="28" t="str">
        <f t="array" ref="P1082">IFERROR(SEARCH(ÖĞRETMEN,'VERİ TABANI'!G1082,1),"")</f>
        <v/>
      </c>
      <c r="Q1082" s="29" t="str">
        <f t="shared" si="33"/>
        <v/>
      </c>
    </row>
    <row r="1083" spans="1:17" ht="27" customHeight="1">
      <c r="A1083" s="3">
        <f t="shared" si="32"/>
        <v>1082</v>
      </c>
      <c r="B1083" s="296">
        <v>21030</v>
      </c>
      <c r="C1083" s="297" t="s">
        <v>6145</v>
      </c>
      <c r="D1083" s="297" t="s">
        <v>5863</v>
      </c>
      <c r="E1083" s="297" t="s">
        <v>3926</v>
      </c>
      <c r="F1083" s="297" t="s">
        <v>47</v>
      </c>
      <c r="G1083" s="297" t="s">
        <v>80</v>
      </c>
      <c r="H1083" s="298" t="s">
        <v>6142</v>
      </c>
      <c r="I1083" s="297">
        <v>5374090574</v>
      </c>
      <c r="J1083" s="297" t="s">
        <v>6143</v>
      </c>
      <c r="K1083" s="299">
        <v>45923</v>
      </c>
      <c r="L1083" s="297" t="s">
        <v>6144</v>
      </c>
      <c r="M1083" s="3" t="str">
        <f>IFERROR(INDEX('SINIF GÜNLER'!$A:$C,MATCH('VERİ TABANI'!$D1083,'SINIF GÜNLER'!$B:$B,0),MATCH('VERİ TABANI'!$M$1,'SINIF GÜNLER'!$A$1:$C$1,0)),"")</f>
        <v/>
      </c>
      <c r="P1083" s="28" t="str">
        <f t="array" ref="P1083">IFERROR(SEARCH(ÖĞRETMEN,'VERİ TABANI'!G1083,1),"")</f>
        <v/>
      </c>
      <c r="Q1083" s="29" t="str">
        <f t="shared" si="33"/>
        <v/>
      </c>
    </row>
    <row r="1084" spans="1:17" ht="27" customHeight="1">
      <c r="A1084" s="3">
        <f t="shared" si="32"/>
        <v>1083</v>
      </c>
      <c r="B1084" s="296">
        <v>40664</v>
      </c>
      <c r="C1084" s="297" t="s">
        <v>3508</v>
      </c>
      <c r="D1084" s="297" t="s">
        <v>5867</v>
      </c>
      <c r="E1084" s="297" t="s">
        <v>4592</v>
      </c>
      <c r="F1084" s="297" t="s">
        <v>47</v>
      </c>
      <c r="G1084" s="297" t="s">
        <v>80</v>
      </c>
      <c r="H1084" s="298" t="s">
        <v>3509</v>
      </c>
      <c r="I1084" s="297">
        <v>5383081002</v>
      </c>
      <c r="J1084" s="297" t="s">
        <v>6146</v>
      </c>
      <c r="K1084" s="299">
        <v>45533</v>
      </c>
      <c r="L1084" s="297" t="s">
        <v>3510</v>
      </c>
      <c r="M1084" s="3" t="str">
        <f>IFERROR(INDEX('SINIF GÜNLER'!$A:$C,MATCH('VERİ TABANI'!$D1084,'SINIF GÜNLER'!$B:$B,0),MATCH('VERİ TABANI'!$M$1,'SINIF GÜNLER'!$A$1:$C$1,0)),"")</f>
        <v/>
      </c>
      <c r="P1084" s="28" t="str">
        <f t="array" ref="P1084">IFERROR(SEARCH(ÖĞRETMEN,'VERİ TABANI'!G1084,1),"")</f>
        <v/>
      </c>
      <c r="Q1084" s="29" t="str">
        <f t="shared" si="33"/>
        <v/>
      </c>
    </row>
    <row r="1085" spans="1:17" ht="27" customHeight="1">
      <c r="A1085" s="3">
        <f t="shared" si="32"/>
        <v>1084</v>
      </c>
      <c r="B1085" s="296">
        <v>41434</v>
      </c>
      <c r="C1085" s="297" t="s">
        <v>4128</v>
      </c>
      <c r="D1085" s="297" t="s">
        <v>5874</v>
      </c>
      <c r="E1085" s="297" t="s">
        <v>3917</v>
      </c>
      <c r="F1085" s="297" t="s">
        <v>47</v>
      </c>
      <c r="G1085" s="297" t="s">
        <v>80</v>
      </c>
      <c r="H1085" s="298" t="s">
        <v>2314</v>
      </c>
      <c r="I1085" s="297">
        <v>5415209404</v>
      </c>
      <c r="J1085" s="297" t="s">
        <v>2315</v>
      </c>
      <c r="K1085" s="299">
        <v>45700</v>
      </c>
      <c r="L1085" s="297" t="s">
        <v>2316</v>
      </c>
      <c r="M1085" s="3" t="str">
        <f>IFERROR(INDEX('SINIF GÜNLER'!$A:$C,MATCH('VERİ TABANI'!$D1085,'SINIF GÜNLER'!$B:$B,0),MATCH('VERİ TABANI'!$M$1,'SINIF GÜNLER'!$A$1:$C$1,0)),"")</f>
        <v/>
      </c>
      <c r="P1085" s="28" t="str">
        <f t="array" ref="P1085">IFERROR(SEARCH(ÖĞRETMEN,'VERİ TABANI'!G1085,1),"")</f>
        <v/>
      </c>
      <c r="Q1085" s="29" t="str">
        <f t="shared" si="33"/>
        <v/>
      </c>
    </row>
    <row r="1086" spans="1:17" ht="27" customHeight="1">
      <c r="A1086" s="3">
        <f t="shared" si="32"/>
        <v>1085</v>
      </c>
      <c r="B1086" s="296">
        <v>30927</v>
      </c>
      <c r="C1086" s="297" t="s">
        <v>2592</v>
      </c>
      <c r="D1086" s="297" t="s">
        <v>5867</v>
      </c>
      <c r="E1086" s="297" t="s">
        <v>3968</v>
      </c>
      <c r="F1086" s="297" t="s">
        <v>47</v>
      </c>
      <c r="G1086" s="297" t="s">
        <v>80</v>
      </c>
      <c r="H1086" s="298" t="s">
        <v>2593</v>
      </c>
      <c r="I1086" s="297">
        <v>5355616541</v>
      </c>
      <c r="J1086" s="297" t="s">
        <v>2594</v>
      </c>
      <c r="K1086" s="299">
        <v>45236</v>
      </c>
      <c r="L1086" s="297" t="s">
        <v>2595</v>
      </c>
      <c r="M1086" s="3" t="str">
        <f>IFERROR(INDEX('SINIF GÜNLER'!$A:$C,MATCH('VERİ TABANI'!$D1086,'SINIF GÜNLER'!$B:$B,0),MATCH('VERİ TABANI'!$M$1,'SINIF GÜNLER'!$A$1:$C$1,0)),"")</f>
        <v/>
      </c>
      <c r="P1086" s="28" t="str">
        <f t="array" ref="P1086">IFERROR(SEARCH(ÖĞRETMEN,'VERİ TABANI'!G1086,1),"")</f>
        <v/>
      </c>
      <c r="Q1086" s="29" t="str">
        <f t="shared" si="33"/>
        <v/>
      </c>
    </row>
    <row r="1087" spans="1:17" ht="27" customHeight="1">
      <c r="A1087" s="3">
        <f t="shared" si="32"/>
        <v>1086</v>
      </c>
      <c r="B1087" s="296">
        <v>51121</v>
      </c>
      <c r="C1087" s="297" t="s">
        <v>7344</v>
      </c>
      <c r="D1087" s="297" t="s">
        <v>5551</v>
      </c>
      <c r="E1087" s="297" t="s">
        <v>4593</v>
      </c>
      <c r="F1087" s="297" t="s">
        <v>498</v>
      </c>
      <c r="G1087" s="297" t="s">
        <v>82</v>
      </c>
      <c r="H1087" s="298" t="s">
        <v>7345</v>
      </c>
      <c r="I1087" s="297">
        <v>5336151768</v>
      </c>
      <c r="J1087" s="297" t="s">
        <v>7346</v>
      </c>
      <c r="K1087" s="299">
        <v>45981</v>
      </c>
      <c r="L1087" s="297" t="s">
        <v>7347</v>
      </c>
      <c r="M1087" s="3" t="str">
        <f>IFERROR(INDEX('SINIF GÜNLER'!$A:$C,MATCH('VERİ TABANI'!$D1087,'SINIF GÜNLER'!$B:$B,0),MATCH('VERİ TABANI'!$M$1,'SINIF GÜNLER'!$A$1:$C$1,0)),"")</f>
        <v/>
      </c>
      <c r="P1087" s="28" t="str">
        <f t="array" ref="P1087">IFERROR(SEARCH(ÖĞRETMEN,'VERİ TABANI'!G1087,1),"")</f>
        <v/>
      </c>
      <c r="Q1087" s="29" t="str">
        <f t="shared" si="33"/>
        <v/>
      </c>
    </row>
    <row r="1088" spans="1:17" ht="27" customHeight="1">
      <c r="A1088" s="3">
        <f t="shared" si="32"/>
        <v>1087</v>
      </c>
      <c r="B1088" s="296">
        <v>51232</v>
      </c>
      <c r="C1088" s="297" t="s">
        <v>7855</v>
      </c>
      <c r="D1088" s="297" t="s">
        <v>5555</v>
      </c>
      <c r="E1088" s="297" t="s">
        <v>3924</v>
      </c>
      <c r="F1088" s="297" t="s">
        <v>498</v>
      </c>
      <c r="G1088" s="297" t="s">
        <v>82</v>
      </c>
      <c r="H1088" s="298" t="s">
        <v>7345</v>
      </c>
      <c r="I1088" s="297">
        <v>5336151768</v>
      </c>
      <c r="J1088" s="297" t="s">
        <v>7346</v>
      </c>
      <c r="K1088" s="299">
        <v>46007</v>
      </c>
      <c r="L1088" s="297" t="s">
        <v>7347</v>
      </c>
      <c r="M1088" s="3" t="str">
        <f>IFERROR(INDEX('SINIF GÜNLER'!$A:$C,MATCH('VERİ TABANI'!$D1088,'SINIF GÜNLER'!$B:$B,0),MATCH('VERİ TABANI'!$M$1,'SINIF GÜNLER'!$A$1:$C$1,0)),"")</f>
        <v/>
      </c>
      <c r="P1088" s="28" t="str">
        <f t="array" ref="P1088">IFERROR(SEARCH(ÖĞRETMEN,'VERİ TABANI'!G1088,1),"")</f>
        <v/>
      </c>
      <c r="Q1088" s="29" t="str">
        <f t="shared" si="33"/>
        <v/>
      </c>
    </row>
    <row r="1089" spans="1:17" ht="27" customHeight="1">
      <c r="A1089" s="3">
        <f t="shared" si="32"/>
        <v>1088</v>
      </c>
      <c r="B1089" s="296">
        <v>51120</v>
      </c>
      <c r="C1089" s="297" t="s">
        <v>7348</v>
      </c>
      <c r="D1089" s="297" t="s">
        <v>5485</v>
      </c>
      <c r="E1089" s="297" t="s">
        <v>3923</v>
      </c>
      <c r="F1089" s="297" t="s">
        <v>498</v>
      </c>
      <c r="G1089" s="297" t="s">
        <v>82</v>
      </c>
      <c r="H1089" s="298" t="s">
        <v>7345</v>
      </c>
      <c r="I1089" s="297">
        <v>5336151768</v>
      </c>
      <c r="J1089" s="297" t="s">
        <v>7346</v>
      </c>
      <c r="K1089" s="299">
        <v>45981</v>
      </c>
      <c r="L1089" s="297" t="s">
        <v>7347</v>
      </c>
      <c r="M1089" s="3" t="str">
        <f>IFERROR(INDEX('SINIF GÜNLER'!$A:$C,MATCH('VERİ TABANI'!$D1089,'SINIF GÜNLER'!$B:$B,0),MATCH('VERİ TABANI'!$M$1,'SINIF GÜNLER'!$A$1:$C$1,0)),"")</f>
        <v/>
      </c>
      <c r="P1089" s="28" t="str">
        <f t="array" ref="P1089">IFERROR(SEARCH(ÖĞRETMEN,'VERİ TABANI'!G1089,1),"")</f>
        <v/>
      </c>
      <c r="Q1089" s="29" t="str">
        <f t="shared" si="33"/>
        <v/>
      </c>
    </row>
    <row r="1090" spans="1:17" ht="27" customHeight="1">
      <c r="A1090" s="3">
        <f t="shared" ref="A1090:A1153" si="34">IFERROR(IF(B1090="","",ROW()-1),"")</f>
        <v>1089</v>
      </c>
      <c r="B1090" s="296">
        <v>42143</v>
      </c>
      <c r="C1090" s="297" t="s">
        <v>4191</v>
      </c>
      <c r="D1090" s="297" t="s">
        <v>5490</v>
      </c>
      <c r="E1090" s="297" t="s">
        <v>4427</v>
      </c>
      <c r="F1090" s="297" t="s">
        <v>498</v>
      </c>
      <c r="G1090" s="297" t="s">
        <v>82</v>
      </c>
      <c r="H1090" s="298" t="s">
        <v>3450</v>
      </c>
      <c r="I1090" s="297">
        <v>5308559159</v>
      </c>
      <c r="J1090" s="297" t="s">
        <v>3451</v>
      </c>
      <c r="K1090" s="299">
        <v>45573</v>
      </c>
      <c r="L1090" s="297" t="s">
        <v>3452</v>
      </c>
      <c r="M1090" s="3" t="str">
        <f>IFERROR(INDEX('SINIF GÜNLER'!$A:$C,MATCH('VERİ TABANI'!$D1090,'SINIF GÜNLER'!$B:$B,0),MATCH('VERİ TABANI'!$M$1,'SINIF GÜNLER'!$A$1:$C$1,0)),"")</f>
        <v/>
      </c>
      <c r="P1090" s="28" t="str">
        <f t="array" ref="P1090">IFERROR(SEARCH(ÖĞRETMEN,'VERİ TABANI'!G1090,1),"")</f>
        <v/>
      </c>
      <c r="Q1090" s="29" t="str">
        <f t="shared" si="33"/>
        <v/>
      </c>
    </row>
    <row r="1091" spans="1:17" ht="27" customHeight="1">
      <c r="A1091" s="3">
        <f t="shared" si="34"/>
        <v>1090</v>
      </c>
      <c r="B1091" s="296">
        <v>40470</v>
      </c>
      <c r="C1091" s="297" t="s">
        <v>3449</v>
      </c>
      <c r="D1091" s="297" t="s">
        <v>5547</v>
      </c>
      <c r="E1091" s="297" t="s">
        <v>3926</v>
      </c>
      <c r="F1091" s="297" t="s">
        <v>498</v>
      </c>
      <c r="G1091" s="297" t="s">
        <v>82</v>
      </c>
      <c r="H1091" s="298" t="s">
        <v>3450</v>
      </c>
      <c r="I1091" s="297">
        <v>5308559159</v>
      </c>
      <c r="J1091" s="297" t="s">
        <v>3451</v>
      </c>
      <c r="K1091" s="299">
        <v>45523</v>
      </c>
      <c r="L1091" s="297" t="s">
        <v>3452</v>
      </c>
      <c r="M1091" s="3" t="str">
        <f>IFERROR(INDEX('SINIF GÜNLER'!$A:$C,MATCH('VERİ TABANI'!$D1091,'SINIF GÜNLER'!$B:$B,0),MATCH('VERİ TABANI'!$M$1,'SINIF GÜNLER'!$A$1:$C$1,0)),"")</f>
        <v/>
      </c>
      <c r="P1091" s="28" t="str">
        <f t="array" ref="P1091">IFERROR(SEARCH(ÖĞRETMEN,'VERİ TABANI'!G1091,1),"")</f>
        <v/>
      </c>
      <c r="Q1091" s="29" t="str">
        <f t="shared" si="33"/>
        <v/>
      </c>
    </row>
    <row r="1092" spans="1:17" ht="27" customHeight="1">
      <c r="A1092" s="3">
        <f t="shared" si="34"/>
        <v>1091</v>
      </c>
      <c r="B1092" s="296">
        <v>40471</v>
      </c>
      <c r="C1092" s="297" t="s">
        <v>3453</v>
      </c>
      <c r="D1092" s="297" t="s">
        <v>5550</v>
      </c>
      <c r="E1092" s="297" t="s">
        <v>3918</v>
      </c>
      <c r="F1092" s="297" t="s">
        <v>498</v>
      </c>
      <c r="G1092" s="297" t="s">
        <v>82</v>
      </c>
      <c r="H1092" s="298" t="s">
        <v>3450</v>
      </c>
      <c r="I1092" s="297">
        <v>5308559159</v>
      </c>
      <c r="J1092" s="297" t="s">
        <v>3451</v>
      </c>
      <c r="K1092" s="299">
        <v>45523</v>
      </c>
      <c r="L1092" s="297" t="s">
        <v>3452</v>
      </c>
      <c r="M1092" s="3" t="str">
        <f>IFERROR(INDEX('SINIF GÜNLER'!$A:$C,MATCH('VERİ TABANI'!$D1092,'SINIF GÜNLER'!$B:$B,0),MATCH('VERİ TABANI'!$M$1,'SINIF GÜNLER'!$A$1:$C$1,0)),"")</f>
        <v/>
      </c>
      <c r="P1092" s="28" t="str">
        <f t="array" ref="P1092">IFERROR(SEARCH(ÖĞRETMEN,'VERİ TABANI'!G1092,1),"")</f>
        <v/>
      </c>
      <c r="Q1092" s="29" t="str">
        <f t="shared" si="33"/>
        <v/>
      </c>
    </row>
    <row r="1093" spans="1:17" ht="27" customHeight="1">
      <c r="A1093" s="3">
        <f t="shared" si="34"/>
        <v>1092</v>
      </c>
      <c r="B1093" s="296">
        <v>30926</v>
      </c>
      <c r="C1093" s="297" t="s">
        <v>2537</v>
      </c>
      <c r="D1093" s="297" t="s">
        <v>5559</v>
      </c>
      <c r="E1093" s="297" t="s">
        <v>4592</v>
      </c>
      <c r="F1093" s="297" t="s">
        <v>498</v>
      </c>
      <c r="G1093" s="297" t="s">
        <v>82</v>
      </c>
      <c r="H1093" s="298" t="s">
        <v>3737</v>
      </c>
      <c r="I1093" s="297">
        <v>5323857563</v>
      </c>
      <c r="J1093" s="297" t="s">
        <v>3738</v>
      </c>
      <c r="K1093" s="299">
        <v>45537</v>
      </c>
      <c r="L1093" s="297" t="s">
        <v>3739</v>
      </c>
      <c r="M1093" s="3" t="str">
        <f>IFERROR(INDEX('SINIF GÜNLER'!$A:$C,MATCH('VERİ TABANI'!$D1093,'SINIF GÜNLER'!$B:$B,0),MATCH('VERİ TABANI'!$M$1,'SINIF GÜNLER'!$A$1:$C$1,0)),"")</f>
        <v/>
      </c>
      <c r="P1093" s="28" t="str">
        <f t="array" ref="P1093">IFERROR(SEARCH(ÖĞRETMEN,'VERİ TABANI'!G1093,1),"")</f>
        <v/>
      </c>
      <c r="Q1093" s="29" t="str">
        <f t="shared" si="33"/>
        <v/>
      </c>
    </row>
    <row r="1094" spans="1:17" ht="27" customHeight="1">
      <c r="A1094" s="3">
        <f t="shared" si="34"/>
        <v>1093</v>
      </c>
      <c r="B1094" s="296">
        <v>51150</v>
      </c>
      <c r="C1094" s="297" t="s">
        <v>7007</v>
      </c>
      <c r="D1094" s="297" t="s">
        <v>5490</v>
      </c>
      <c r="E1094" s="297" t="s">
        <v>7856</v>
      </c>
      <c r="F1094" s="297" t="s">
        <v>498</v>
      </c>
      <c r="G1094" s="297" t="s">
        <v>82</v>
      </c>
      <c r="H1094" s="298" t="s">
        <v>3737</v>
      </c>
      <c r="I1094" s="297">
        <v>5323857563</v>
      </c>
      <c r="J1094" s="297" t="s">
        <v>3738</v>
      </c>
      <c r="K1094" s="299">
        <v>46069</v>
      </c>
      <c r="L1094" s="297" t="s">
        <v>3739</v>
      </c>
      <c r="M1094" s="3" t="str">
        <f>IFERROR(INDEX('SINIF GÜNLER'!$A:$C,MATCH('VERİ TABANI'!$D1094,'SINIF GÜNLER'!$B:$B,0),MATCH('VERİ TABANI'!$M$1,'SINIF GÜNLER'!$A$1:$C$1,0)),"")</f>
        <v/>
      </c>
      <c r="P1094" s="28" t="str">
        <f t="array" ref="P1094">IFERROR(SEARCH(ÖĞRETMEN,'VERİ TABANI'!G1094,1),"")</f>
        <v/>
      </c>
      <c r="Q1094" s="29" t="str">
        <f t="shared" si="33"/>
        <v/>
      </c>
    </row>
    <row r="1095" spans="1:17" ht="27" customHeight="1">
      <c r="A1095" s="3">
        <f t="shared" si="34"/>
        <v>1094</v>
      </c>
      <c r="B1095" s="296">
        <v>24095</v>
      </c>
      <c r="C1095" s="297" t="s">
        <v>3991</v>
      </c>
      <c r="D1095" s="297" t="s">
        <v>5559</v>
      </c>
      <c r="E1095" s="297" t="s">
        <v>3968</v>
      </c>
      <c r="F1095" s="297" t="s">
        <v>498</v>
      </c>
      <c r="G1095" s="297" t="s">
        <v>82</v>
      </c>
      <c r="H1095" s="298" t="s">
        <v>2927</v>
      </c>
      <c r="I1095" s="297">
        <v>5539892636</v>
      </c>
      <c r="J1095" s="297" t="s">
        <v>2928</v>
      </c>
      <c r="K1095" s="299">
        <v>45603</v>
      </c>
      <c r="L1095" s="297" t="s">
        <v>4792</v>
      </c>
      <c r="M1095" s="3" t="str">
        <f>IFERROR(INDEX('SINIF GÜNLER'!$A:$C,MATCH('VERİ TABANI'!$D1095,'SINIF GÜNLER'!$B:$B,0),MATCH('VERİ TABANI'!$M$1,'SINIF GÜNLER'!$A$1:$C$1,0)),"")</f>
        <v/>
      </c>
      <c r="P1095" s="28" t="str">
        <f t="array" ref="P1095">IFERROR(SEARCH(ÖĞRETMEN,'VERİ TABANI'!G1095,1),"")</f>
        <v/>
      </c>
      <c r="Q1095" s="29" t="str">
        <f t="shared" si="33"/>
        <v/>
      </c>
    </row>
    <row r="1096" spans="1:17" ht="27" customHeight="1">
      <c r="A1096" s="3">
        <f t="shared" si="34"/>
        <v>1095</v>
      </c>
      <c r="B1096" s="296">
        <v>50375</v>
      </c>
      <c r="C1096" s="297" t="s">
        <v>4591</v>
      </c>
      <c r="D1096" s="297" t="s">
        <v>5485</v>
      </c>
      <c r="E1096" s="297" t="s">
        <v>4759</v>
      </c>
      <c r="F1096" s="297" t="s">
        <v>498</v>
      </c>
      <c r="G1096" s="297" t="s">
        <v>82</v>
      </c>
      <c r="H1096" s="298" t="s">
        <v>1109</v>
      </c>
      <c r="I1096" s="297">
        <v>5333435290</v>
      </c>
      <c r="J1096" s="297" t="s">
        <v>1110</v>
      </c>
      <c r="K1096" s="299">
        <v>45895</v>
      </c>
      <c r="L1096" s="297" t="s">
        <v>575</v>
      </c>
      <c r="M1096" s="3" t="str">
        <f>IFERROR(INDEX('SINIF GÜNLER'!$A:$C,MATCH('VERİ TABANI'!$D1096,'SINIF GÜNLER'!$B:$B,0),MATCH('VERİ TABANI'!$M$1,'SINIF GÜNLER'!$A$1:$C$1,0)),"")</f>
        <v/>
      </c>
      <c r="P1096" s="28" t="str">
        <f t="array" ref="P1096">IFERROR(SEARCH(ÖĞRETMEN,'VERİ TABANI'!G1096,1),"")</f>
        <v/>
      </c>
      <c r="Q1096" s="29" t="str">
        <f t="shared" ref="Q1096:Q1159" si="35">IF(P1096="","",ROW())</f>
        <v/>
      </c>
    </row>
    <row r="1097" spans="1:17" ht="27" customHeight="1">
      <c r="A1097" s="3">
        <f t="shared" si="34"/>
        <v>1096</v>
      </c>
      <c r="B1097" s="296">
        <v>42699</v>
      </c>
      <c r="C1097" s="297" t="s">
        <v>6695</v>
      </c>
      <c r="D1097" s="297" t="s">
        <v>5551</v>
      </c>
      <c r="E1097" s="297" t="s">
        <v>7106</v>
      </c>
      <c r="F1097" s="297" t="s">
        <v>498</v>
      </c>
      <c r="G1097" s="297" t="s">
        <v>82</v>
      </c>
      <c r="H1097" s="298" t="s">
        <v>7857</v>
      </c>
      <c r="I1097" s="297">
        <v>3322516929</v>
      </c>
      <c r="J1097" s="297" t="s">
        <v>7858</v>
      </c>
      <c r="K1097" s="299">
        <v>46136</v>
      </c>
      <c r="L1097" s="297" t="s">
        <v>7859</v>
      </c>
      <c r="M1097" s="3" t="str">
        <f>IFERROR(INDEX('SINIF GÜNLER'!$A:$C,MATCH('VERİ TABANI'!$D1097,'SINIF GÜNLER'!$B:$B,0),MATCH('VERİ TABANI'!$M$1,'SINIF GÜNLER'!$A$1:$C$1,0)),"")</f>
        <v/>
      </c>
      <c r="P1097" s="28" t="str">
        <f t="array" ref="P1097">IFERROR(SEARCH(ÖĞRETMEN,'VERİ TABANI'!G1097,1),"")</f>
        <v/>
      </c>
      <c r="Q1097" s="29" t="str">
        <f t="shared" si="35"/>
        <v/>
      </c>
    </row>
    <row r="1098" spans="1:17" ht="27" customHeight="1">
      <c r="A1098" s="3">
        <f t="shared" si="34"/>
        <v>1097</v>
      </c>
      <c r="B1098" s="296">
        <v>24219</v>
      </c>
      <c r="C1098" s="297" t="s">
        <v>2937</v>
      </c>
      <c r="D1098" s="297" t="s">
        <v>5549</v>
      </c>
      <c r="E1098" s="297" t="s">
        <v>4593</v>
      </c>
      <c r="F1098" s="297" t="s">
        <v>498</v>
      </c>
      <c r="G1098" s="297" t="s">
        <v>82</v>
      </c>
      <c r="H1098" s="298" t="s">
        <v>2938</v>
      </c>
      <c r="I1098" s="297">
        <v>5373811667</v>
      </c>
      <c r="J1098" s="297" t="s">
        <v>2939</v>
      </c>
      <c r="K1098" s="299">
        <v>45420</v>
      </c>
      <c r="L1098" s="297" t="s">
        <v>2940</v>
      </c>
      <c r="M1098" s="3" t="str">
        <f>IFERROR(INDEX('SINIF GÜNLER'!$A:$C,MATCH('VERİ TABANI'!$D1098,'SINIF GÜNLER'!$B:$B,0),MATCH('VERİ TABANI'!$M$1,'SINIF GÜNLER'!$A$1:$C$1,0)),"")</f>
        <v/>
      </c>
      <c r="P1098" s="28" t="str">
        <f t="array" ref="P1098">IFERROR(SEARCH(ÖĞRETMEN,'VERİ TABANI'!G1098,1),"")</f>
        <v/>
      </c>
      <c r="Q1098" s="29" t="str">
        <f t="shared" si="35"/>
        <v/>
      </c>
    </row>
    <row r="1099" spans="1:17" ht="27" customHeight="1">
      <c r="A1099" s="3">
        <f t="shared" si="34"/>
        <v>1098</v>
      </c>
      <c r="B1099" s="296">
        <v>40452</v>
      </c>
      <c r="C1099" s="297" t="s">
        <v>3456</v>
      </c>
      <c r="D1099" s="297" t="s">
        <v>5550</v>
      </c>
      <c r="E1099" s="297" t="s">
        <v>4593</v>
      </c>
      <c r="F1099" s="297" t="s">
        <v>498</v>
      </c>
      <c r="G1099" s="297" t="s">
        <v>82</v>
      </c>
      <c r="H1099" s="298" t="s">
        <v>1308</v>
      </c>
      <c r="I1099" s="297">
        <v>5346336103</v>
      </c>
      <c r="J1099" s="297" t="s">
        <v>3455</v>
      </c>
      <c r="K1099" s="299">
        <v>45520</v>
      </c>
      <c r="L1099" s="297" t="s">
        <v>641</v>
      </c>
      <c r="M1099" s="3" t="str">
        <f>IFERROR(INDEX('SINIF GÜNLER'!$A:$C,MATCH('VERİ TABANI'!$D1099,'SINIF GÜNLER'!$B:$B,0),MATCH('VERİ TABANI'!$M$1,'SINIF GÜNLER'!$A$1:$C$1,0)),"")</f>
        <v/>
      </c>
      <c r="P1099" s="28" t="str">
        <f t="array" ref="P1099">IFERROR(SEARCH(ÖĞRETMEN,'VERİ TABANI'!G1099,1),"")</f>
        <v/>
      </c>
      <c r="Q1099" s="29" t="str">
        <f t="shared" si="35"/>
        <v/>
      </c>
    </row>
    <row r="1100" spans="1:17" ht="27" customHeight="1">
      <c r="A1100" s="3">
        <f t="shared" si="34"/>
        <v>1099</v>
      </c>
      <c r="B1100" s="296">
        <v>20880</v>
      </c>
      <c r="C1100" s="297" t="s">
        <v>488</v>
      </c>
      <c r="D1100" s="297" t="s">
        <v>5559</v>
      </c>
      <c r="E1100" s="297" t="s">
        <v>7114</v>
      </c>
      <c r="F1100" s="297" t="s">
        <v>498</v>
      </c>
      <c r="G1100" s="297" t="s">
        <v>82</v>
      </c>
      <c r="H1100" s="298" t="s">
        <v>1308</v>
      </c>
      <c r="I1100" s="297">
        <v>5346336103</v>
      </c>
      <c r="J1100" s="297" t="s">
        <v>3455</v>
      </c>
      <c r="K1100" s="299">
        <v>44826</v>
      </c>
      <c r="L1100" s="297" t="s">
        <v>641</v>
      </c>
      <c r="M1100" s="3" t="str">
        <f>IFERROR(INDEX('SINIF GÜNLER'!$A:$C,MATCH('VERİ TABANI'!$D1100,'SINIF GÜNLER'!$B:$B,0),MATCH('VERİ TABANI'!$M$1,'SINIF GÜNLER'!$A$1:$C$1,0)),"")</f>
        <v/>
      </c>
      <c r="P1100" s="28" t="str">
        <f t="array" ref="P1100">IFERROR(SEARCH(ÖĞRETMEN,'VERİ TABANI'!G1100,1),"")</f>
        <v/>
      </c>
      <c r="Q1100" s="29" t="str">
        <f t="shared" si="35"/>
        <v/>
      </c>
    </row>
    <row r="1101" spans="1:17" ht="27" customHeight="1">
      <c r="A1101" s="3">
        <f t="shared" si="34"/>
        <v>1100</v>
      </c>
      <c r="B1101" s="296">
        <v>50065</v>
      </c>
      <c r="C1101" s="297" t="s">
        <v>6147</v>
      </c>
      <c r="D1101" s="297" t="s">
        <v>5555</v>
      </c>
      <c r="E1101" s="297" t="s">
        <v>3923</v>
      </c>
      <c r="F1101" s="297" t="s">
        <v>498</v>
      </c>
      <c r="G1101" s="297" t="s">
        <v>82</v>
      </c>
      <c r="H1101" s="298" t="s">
        <v>3458</v>
      </c>
      <c r="I1101" s="297">
        <v>5360651541</v>
      </c>
      <c r="J1101" s="297" t="s">
        <v>3459</v>
      </c>
      <c r="K1101" s="299">
        <v>45791</v>
      </c>
      <c r="L1101" s="297" t="s">
        <v>3460</v>
      </c>
      <c r="M1101" s="3" t="str">
        <f>IFERROR(INDEX('SINIF GÜNLER'!$A:$C,MATCH('VERİ TABANI'!$D1101,'SINIF GÜNLER'!$B:$B,0),MATCH('VERİ TABANI'!$M$1,'SINIF GÜNLER'!$A$1:$C$1,0)),"")</f>
        <v/>
      </c>
      <c r="P1101" s="28" t="str">
        <f t="array" ref="P1101">IFERROR(SEARCH(ÖĞRETMEN,'VERİ TABANI'!G1101,1),"")</f>
        <v/>
      </c>
      <c r="Q1101" s="29" t="str">
        <f t="shared" si="35"/>
        <v/>
      </c>
    </row>
    <row r="1102" spans="1:17" ht="27" customHeight="1">
      <c r="A1102" s="3">
        <f t="shared" si="34"/>
        <v>1101</v>
      </c>
      <c r="B1102" s="296">
        <v>43049</v>
      </c>
      <c r="C1102" s="297" t="s">
        <v>5284</v>
      </c>
      <c r="D1102" s="297" t="s">
        <v>5490</v>
      </c>
      <c r="E1102" s="297" t="s">
        <v>4593</v>
      </c>
      <c r="F1102" s="297" t="s">
        <v>498</v>
      </c>
      <c r="G1102" s="297" t="s">
        <v>82</v>
      </c>
      <c r="H1102" s="298" t="s">
        <v>3458</v>
      </c>
      <c r="I1102" s="297">
        <v>5360651541</v>
      </c>
      <c r="J1102" s="297" t="s">
        <v>3459</v>
      </c>
      <c r="K1102" s="299">
        <v>45734</v>
      </c>
      <c r="L1102" s="297" t="s">
        <v>3460</v>
      </c>
      <c r="M1102" s="3" t="str">
        <f>IFERROR(INDEX('SINIF GÜNLER'!$A:$C,MATCH('VERİ TABANI'!$D1102,'SINIF GÜNLER'!$B:$B,0),MATCH('VERİ TABANI'!$M$1,'SINIF GÜNLER'!$A$1:$C$1,0)),"")</f>
        <v/>
      </c>
      <c r="P1102" s="28" t="str">
        <f t="array" ref="P1102">IFERROR(SEARCH(ÖĞRETMEN,'VERİ TABANI'!G1102,1),"")</f>
        <v/>
      </c>
      <c r="Q1102" s="29" t="str">
        <f t="shared" si="35"/>
        <v/>
      </c>
    </row>
    <row r="1103" spans="1:17" ht="27" customHeight="1">
      <c r="A1103" s="3">
        <f t="shared" si="34"/>
        <v>1102</v>
      </c>
      <c r="B1103" s="296">
        <v>50083</v>
      </c>
      <c r="C1103" s="297" t="s">
        <v>6148</v>
      </c>
      <c r="D1103" s="297" t="s">
        <v>5555</v>
      </c>
      <c r="E1103" s="297" t="s">
        <v>3968</v>
      </c>
      <c r="F1103" s="297" t="s">
        <v>498</v>
      </c>
      <c r="G1103" s="297" t="s">
        <v>82</v>
      </c>
      <c r="H1103" s="298" t="s">
        <v>3458</v>
      </c>
      <c r="I1103" s="297">
        <v>5360651541</v>
      </c>
      <c r="J1103" s="297" t="s">
        <v>3459</v>
      </c>
      <c r="K1103" s="299">
        <v>45819</v>
      </c>
      <c r="L1103" s="297" t="s">
        <v>3460</v>
      </c>
      <c r="M1103" s="3" t="str">
        <f>IFERROR(INDEX('SINIF GÜNLER'!$A:$C,MATCH('VERİ TABANI'!$D1103,'SINIF GÜNLER'!$B:$B,0),MATCH('VERİ TABANI'!$M$1,'SINIF GÜNLER'!$A$1:$C$1,0)),"")</f>
        <v/>
      </c>
      <c r="P1103" s="28" t="str">
        <f t="array" ref="P1103">IFERROR(SEARCH(ÖĞRETMEN,'VERİ TABANI'!G1103,1),"")</f>
        <v/>
      </c>
      <c r="Q1103" s="29" t="str">
        <f t="shared" si="35"/>
        <v/>
      </c>
    </row>
    <row r="1104" spans="1:17" ht="27" customHeight="1">
      <c r="A1104" s="3">
        <f t="shared" si="34"/>
        <v>1103</v>
      </c>
      <c r="B1104" s="296">
        <v>40951</v>
      </c>
      <c r="C1104" s="297" t="s">
        <v>3457</v>
      </c>
      <c r="D1104" s="297" t="s">
        <v>5490</v>
      </c>
      <c r="E1104" s="297" t="s">
        <v>3912</v>
      </c>
      <c r="F1104" s="297" t="s">
        <v>498</v>
      </c>
      <c r="G1104" s="297" t="s">
        <v>82</v>
      </c>
      <c r="H1104" s="298" t="s">
        <v>3458</v>
      </c>
      <c r="I1104" s="297">
        <v>5360651541</v>
      </c>
      <c r="J1104" s="297" t="s">
        <v>3459</v>
      </c>
      <c r="K1104" s="299">
        <v>45540</v>
      </c>
      <c r="L1104" s="297" t="s">
        <v>3460</v>
      </c>
      <c r="M1104" s="3" t="str">
        <f>IFERROR(INDEX('SINIF GÜNLER'!$A:$C,MATCH('VERİ TABANI'!$D1104,'SINIF GÜNLER'!$B:$B,0),MATCH('VERİ TABANI'!$M$1,'SINIF GÜNLER'!$A$1:$C$1,0)),"")</f>
        <v/>
      </c>
      <c r="P1104" s="28" t="str">
        <f t="array" ref="P1104">IFERROR(SEARCH(ÖĞRETMEN,'VERİ TABANI'!G1104,1),"")</f>
        <v/>
      </c>
      <c r="Q1104" s="29" t="str">
        <f t="shared" si="35"/>
        <v/>
      </c>
    </row>
    <row r="1105" spans="1:17" ht="27" customHeight="1">
      <c r="A1105" s="3">
        <f t="shared" si="34"/>
        <v>1104</v>
      </c>
      <c r="B1105" s="296">
        <v>40621</v>
      </c>
      <c r="C1105" s="297" t="s">
        <v>3859</v>
      </c>
      <c r="D1105" s="297" t="s">
        <v>5547</v>
      </c>
      <c r="E1105" s="297" t="s">
        <v>7016</v>
      </c>
      <c r="F1105" s="297" t="s">
        <v>498</v>
      </c>
      <c r="G1105" s="297" t="s">
        <v>82</v>
      </c>
      <c r="H1105" s="298" t="s">
        <v>3458</v>
      </c>
      <c r="I1105" s="297">
        <v>5360651541</v>
      </c>
      <c r="J1105" s="297" t="s">
        <v>3459</v>
      </c>
      <c r="K1105" s="299">
        <v>45714</v>
      </c>
      <c r="L1105" s="297" t="s">
        <v>3460</v>
      </c>
      <c r="M1105" s="3" t="str">
        <f>IFERROR(INDEX('SINIF GÜNLER'!$A:$C,MATCH('VERİ TABANI'!$D1105,'SINIF GÜNLER'!$B:$B,0),MATCH('VERİ TABANI'!$M$1,'SINIF GÜNLER'!$A$1:$C$1,0)),"")</f>
        <v/>
      </c>
      <c r="P1105" s="28" t="str">
        <f t="array" ref="P1105">IFERROR(SEARCH(ÖĞRETMEN,'VERİ TABANI'!G1105,1),"")</f>
        <v/>
      </c>
      <c r="Q1105" s="29" t="str">
        <f t="shared" si="35"/>
        <v/>
      </c>
    </row>
    <row r="1106" spans="1:17" ht="27" customHeight="1">
      <c r="A1106" s="3">
        <f t="shared" si="34"/>
        <v>1105</v>
      </c>
      <c r="B1106" s="296">
        <v>50598</v>
      </c>
      <c r="C1106" s="297" t="s">
        <v>5784</v>
      </c>
      <c r="D1106" s="297" t="s">
        <v>5555</v>
      </c>
      <c r="E1106" s="297" t="s">
        <v>3915</v>
      </c>
      <c r="F1106" s="297" t="s">
        <v>498</v>
      </c>
      <c r="G1106" s="297" t="s">
        <v>82</v>
      </c>
      <c r="H1106" s="298" t="s">
        <v>3458</v>
      </c>
      <c r="I1106" s="297">
        <v>5360651541</v>
      </c>
      <c r="J1106" s="297" t="s">
        <v>3459</v>
      </c>
      <c r="K1106" s="299">
        <v>45966</v>
      </c>
      <c r="L1106" s="297" t="s">
        <v>3460</v>
      </c>
      <c r="M1106" s="3" t="str">
        <f>IFERROR(INDEX('SINIF GÜNLER'!$A:$C,MATCH('VERİ TABANI'!$D1106,'SINIF GÜNLER'!$B:$B,0),MATCH('VERİ TABANI'!$M$1,'SINIF GÜNLER'!$A$1:$C$1,0)),"")</f>
        <v/>
      </c>
      <c r="P1106" s="28" t="str">
        <f t="array" ref="P1106">IFERROR(SEARCH(ÖĞRETMEN,'VERİ TABANI'!G1106,1),"")</f>
        <v/>
      </c>
      <c r="Q1106" s="29" t="str">
        <f t="shared" si="35"/>
        <v/>
      </c>
    </row>
    <row r="1107" spans="1:17" ht="27" customHeight="1">
      <c r="A1107" s="3">
        <f t="shared" si="34"/>
        <v>1106</v>
      </c>
      <c r="B1107" s="296">
        <v>50413</v>
      </c>
      <c r="C1107" s="297" t="s">
        <v>6149</v>
      </c>
      <c r="D1107" s="297" t="s">
        <v>5551</v>
      </c>
      <c r="E1107" s="297" t="s">
        <v>7006</v>
      </c>
      <c r="F1107" s="297" t="s">
        <v>498</v>
      </c>
      <c r="G1107" s="297" t="s">
        <v>82</v>
      </c>
      <c r="H1107" s="298" t="s">
        <v>3458</v>
      </c>
      <c r="I1107" s="297">
        <v>5360651541</v>
      </c>
      <c r="J1107" s="297" t="s">
        <v>3459</v>
      </c>
      <c r="K1107" s="299">
        <v>45898</v>
      </c>
      <c r="L1107" s="297" t="s">
        <v>3460</v>
      </c>
      <c r="M1107" s="3" t="str">
        <f>IFERROR(INDEX('SINIF GÜNLER'!$A:$C,MATCH('VERİ TABANI'!$D1107,'SINIF GÜNLER'!$B:$B,0),MATCH('VERİ TABANI'!$M$1,'SINIF GÜNLER'!$A$1:$C$1,0)),"")</f>
        <v/>
      </c>
      <c r="P1107" s="28" t="str">
        <f t="array" ref="P1107">IFERROR(SEARCH(ÖĞRETMEN,'VERİ TABANI'!G1107,1),"")</f>
        <v/>
      </c>
      <c r="Q1107" s="29" t="str">
        <f t="shared" si="35"/>
        <v/>
      </c>
    </row>
    <row r="1108" spans="1:17" ht="27" customHeight="1">
      <c r="A1108" s="3">
        <f t="shared" si="34"/>
        <v>1107</v>
      </c>
      <c r="B1108" s="296">
        <v>50748</v>
      </c>
      <c r="C1108" s="297" t="s">
        <v>6150</v>
      </c>
      <c r="D1108" s="297" t="s">
        <v>5551</v>
      </c>
      <c r="E1108" s="297" t="s">
        <v>3926</v>
      </c>
      <c r="F1108" s="297" t="s">
        <v>498</v>
      </c>
      <c r="G1108" s="297" t="s">
        <v>82</v>
      </c>
      <c r="H1108" s="298" t="s">
        <v>6151</v>
      </c>
      <c r="I1108" s="297">
        <v>5395645131</v>
      </c>
      <c r="J1108" s="297" t="s">
        <v>6152</v>
      </c>
      <c r="K1108" s="299">
        <v>45924</v>
      </c>
      <c r="L1108" s="297" t="s">
        <v>6153</v>
      </c>
      <c r="M1108" s="3" t="str">
        <f>IFERROR(INDEX('SINIF GÜNLER'!$A:$C,MATCH('VERİ TABANI'!$D1108,'SINIF GÜNLER'!$B:$B,0),MATCH('VERİ TABANI'!$M$1,'SINIF GÜNLER'!$A$1:$C$1,0)),"")</f>
        <v/>
      </c>
      <c r="P1108" s="28" t="str">
        <f t="array" ref="P1108">IFERROR(SEARCH(ÖĞRETMEN,'VERİ TABANI'!G1108,1),"")</f>
        <v/>
      </c>
      <c r="Q1108" s="29" t="str">
        <f t="shared" si="35"/>
        <v/>
      </c>
    </row>
    <row r="1109" spans="1:17" ht="27" customHeight="1">
      <c r="A1109" s="3">
        <f t="shared" si="34"/>
        <v>1108</v>
      </c>
      <c r="B1109" s="296">
        <v>51188</v>
      </c>
      <c r="C1109" s="297" t="s">
        <v>7860</v>
      </c>
      <c r="D1109" s="297" t="s">
        <v>5551</v>
      </c>
      <c r="E1109" s="297" t="s">
        <v>3918</v>
      </c>
      <c r="F1109" s="297" t="s">
        <v>498</v>
      </c>
      <c r="G1109" s="297" t="s">
        <v>82</v>
      </c>
      <c r="H1109" s="298" t="s">
        <v>7861</v>
      </c>
      <c r="I1109" s="297">
        <v>5332485366</v>
      </c>
      <c r="J1109" s="297" t="s">
        <v>7862</v>
      </c>
      <c r="K1109" s="299">
        <v>45995</v>
      </c>
      <c r="L1109" s="297" t="s">
        <v>7863</v>
      </c>
      <c r="M1109" s="3" t="str">
        <f>IFERROR(INDEX('SINIF GÜNLER'!$A:$C,MATCH('VERİ TABANI'!$D1109,'SINIF GÜNLER'!$B:$B,0),MATCH('VERİ TABANI'!$M$1,'SINIF GÜNLER'!$A$1:$C$1,0)),"")</f>
        <v/>
      </c>
      <c r="P1109" s="28" t="str">
        <f t="array" ref="P1109">IFERROR(SEARCH(ÖĞRETMEN,'VERİ TABANI'!G1109,1),"")</f>
        <v/>
      </c>
      <c r="Q1109" s="29" t="str">
        <f t="shared" si="35"/>
        <v/>
      </c>
    </row>
    <row r="1110" spans="1:17" ht="27" customHeight="1">
      <c r="A1110" s="3">
        <f t="shared" si="34"/>
        <v>1109</v>
      </c>
      <c r="B1110" s="296">
        <v>50249</v>
      </c>
      <c r="C1110" s="297" t="s">
        <v>6154</v>
      </c>
      <c r="D1110" s="297" t="s">
        <v>5551</v>
      </c>
      <c r="E1110" s="297" t="s">
        <v>3923</v>
      </c>
      <c r="F1110" s="297" t="s">
        <v>498</v>
      </c>
      <c r="G1110" s="297" t="s">
        <v>82</v>
      </c>
      <c r="H1110" s="298" t="s">
        <v>7864</v>
      </c>
      <c r="I1110" s="297">
        <v>3323460940</v>
      </c>
      <c r="J1110" s="297" t="s">
        <v>7865</v>
      </c>
      <c r="K1110" s="299">
        <v>45880</v>
      </c>
      <c r="L1110" s="297" t="s">
        <v>3461</v>
      </c>
      <c r="M1110" s="3" t="str">
        <f>IFERROR(INDEX('SINIF GÜNLER'!$A:$C,MATCH('VERİ TABANI'!$D1110,'SINIF GÜNLER'!$B:$B,0),MATCH('VERİ TABANI'!$M$1,'SINIF GÜNLER'!$A$1:$C$1,0)),"")</f>
        <v/>
      </c>
      <c r="P1110" s="28" t="str">
        <f t="array" ref="P1110">IFERROR(SEARCH(ÖĞRETMEN,'VERİ TABANI'!G1110,1),"")</f>
        <v/>
      </c>
      <c r="Q1110" s="29" t="str">
        <f t="shared" si="35"/>
        <v/>
      </c>
    </row>
    <row r="1111" spans="1:17" ht="27" customHeight="1">
      <c r="A1111" s="3">
        <f t="shared" si="34"/>
        <v>1110</v>
      </c>
      <c r="B1111" s="296">
        <v>60014</v>
      </c>
      <c r="C1111" s="297" t="s">
        <v>7866</v>
      </c>
      <c r="D1111" s="297"/>
      <c r="E1111" s="297"/>
      <c r="F1111" s="297" t="s">
        <v>498</v>
      </c>
      <c r="G1111" s="297" t="s">
        <v>82</v>
      </c>
      <c r="H1111" s="298" t="s">
        <v>7864</v>
      </c>
      <c r="I1111" s="297">
        <v>3323460940</v>
      </c>
      <c r="J1111" s="297" t="s">
        <v>7865</v>
      </c>
      <c r="K1111" s="299">
        <v>46087</v>
      </c>
      <c r="L1111" s="297" t="s">
        <v>3461</v>
      </c>
      <c r="M1111" s="3" t="str">
        <f>IFERROR(INDEX('SINIF GÜNLER'!$A:$C,MATCH('VERİ TABANI'!$D1111,'SINIF GÜNLER'!$B:$B,0),MATCH('VERİ TABANI'!$M$1,'SINIF GÜNLER'!$A$1:$C$1,0)),"")</f>
        <v/>
      </c>
      <c r="P1111" s="28" t="str">
        <f t="array" ref="P1111">IFERROR(SEARCH(ÖĞRETMEN,'VERİ TABANI'!G1111,1),"")</f>
        <v/>
      </c>
      <c r="Q1111" s="29" t="str">
        <f t="shared" si="35"/>
        <v/>
      </c>
    </row>
    <row r="1112" spans="1:17" ht="27" customHeight="1">
      <c r="A1112" s="3">
        <f t="shared" si="34"/>
        <v>1111</v>
      </c>
      <c r="B1112" s="296">
        <v>30695</v>
      </c>
      <c r="C1112" s="297" t="s">
        <v>2045</v>
      </c>
      <c r="D1112" s="297" t="s">
        <v>5565</v>
      </c>
      <c r="E1112" s="297" t="s">
        <v>4592</v>
      </c>
      <c r="F1112" s="297" t="s">
        <v>498</v>
      </c>
      <c r="G1112" s="297" t="s">
        <v>82</v>
      </c>
      <c r="H1112" s="298" t="s">
        <v>7864</v>
      </c>
      <c r="I1112" s="297">
        <v>3323460940</v>
      </c>
      <c r="J1112" s="297" t="s">
        <v>7865</v>
      </c>
      <c r="K1112" s="299">
        <v>45234</v>
      </c>
      <c r="L1112" s="297" t="s">
        <v>2538</v>
      </c>
      <c r="M1112" s="3" t="str">
        <f>IFERROR(INDEX('SINIF GÜNLER'!$A:$C,MATCH('VERİ TABANI'!$D1112,'SINIF GÜNLER'!$B:$B,0),MATCH('VERİ TABANI'!$M$1,'SINIF GÜNLER'!$A$1:$C$1,0)),"")</f>
        <v/>
      </c>
      <c r="P1112" s="28" t="str">
        <f t="array" ref="P1112">IFERROR(SEARCH(ÖĞRETMEN,'VERİ TABANI'!G1112,1),"")</f>
        <v/>
      </c>
      <c r="Q1112" s="29" t="str">
        <f t="shared" si="35"/>
        <v/>
      </c>
    </row>
    <row r="1113" spans="1:17" ht="27" customHeight="1">
      <c r="A1113" s="3">
        <f t="shared" si="34"/>
        <v>1112</v>
      </c>
      <c r="B1113" s="296">
        <v>51093</v>
      </c>
      <c r="C1113" s="297" t="s">
        <v>7116</v>
      </c>
      <c r="D1113" s="297" t="s">
        <v>5485</v>
      </c>
      <c r="E1113" s="297" t="s">
        <v>7006</v>
      </c>
      <c r="F1113" s="297" t="s">
        <v>498</v>
      </c>
      <c r="G1113" s="297" t="s">
        <v>82</v>
      </c>
      <c r="H1113" s="298" t="s">
        <v>7864</v>
      </c>
      <c r="I1113" s="297">
        <v>3323460940</v>
      </c>
      <c r="J1113" s="297" t="s">
        <v>7865</v>
      </c>
      <c r="K1113" s="299">
        <v>45974</v>
      </c>
      <c r="L1113" s="297" t="s">
        <v>3461</v>
      </c>
      <c r="M1113" s="3" t="str">
        <f>IFERROR(INDEX('SINIF GÜNLER'!$A:$C,MATCH('VERİ TABANI'!$D1113,'SINIF GÜNLER'!$B:$B,0),MATCH('VERİ TABANI'!$M$1,'SINIF GÜNLER'!$A$1:$C$1,0)),"")</f>
        <v/>
      </c>
      <c r="P1113" s="28" t="str">
        <f t="array" ref="P1113">IFERROR(SEARCH(ÖĞRETMEN,'VERİ TABANI'!G1113,1),"")</f>
        <v/>
      </c>
      <c r="Q1113" s="29" t="str">
        <f t="shared" si="35"/>
        <v/>
      </c>
    </row>
    <row r="1114" spans="1:17" ht="27" customHeight="1">
      <c r="A1114" s="3">
        <f t="shared" si="34"/>
        <v>1113</v>
      </c>
      <c r="B1114" s="296">
        <v>51040</v>
      </c>
      <c r="C1114" s="297" t="s">
        <v>7350</v>
      </c>
      <c r="D1114" s="297" t="s">
        <v>5553</v>
      </c>
      <c r="E1114" s="297" t="s">
        <v>4592</v>
      </c>
      <c r="F1114" s="297" t="s">
        <v>498</v>
      </c>
      <c r="G1114" s="297" t="s">
        <v>82</v>
      </c>
      <c r="H1114" s="298" t="s">
        <v>7867</v>
      </c>
      <c r="I1114" s="297">
        <v>3322482383</v>
      </c>
      <c r="J1114" s="297" t="s">
        <v>7868</v>
      </c>
      <c r="K1114" s="299">
        <v>45960</v>
      </c>
      <c r="L1114" s="297" t="s">
        <v>3741</v>
      </c>
      <c r="M1114" s="3" t="str">
        <f>IFERROR(INDEX('SINIF GÜNLER'!$A:$C,MATCH('VERİ TABANI'!$D1114,'SINIF GÜNLER'!$B:$B,0),MATCH('VERİ TABANI'!$M$1,'SINIF GÜNLER'!$A$1:$C$1,0)),"")</f>
        <v/>
      </c>
      <c r="P1114" s="28" t="str">
        <f t="array" ref="P1114">IFERROR(SEARCH(ÖĞRETMEN,'VERİ TABANI'!G1114,1),"")</f>
        <v/>
      </c>
      <c r="Q1114" s="29" t="str">
        <f t="shared" si="35"/>
        <v/>
      </c>
    </row>
    <row r="1115" spans="1:17" ht="27" customHeight="1">
      <c r="A1115" s="3">
        <f t="shared" si="34"/>
        <v>1114</v>
      </c>
      <c r="B1115" s="296">
        <v>51410</v>
      </c>
      <c r="C1115" s="297" t="s">
        <v>7869</v>
      </c>
      <c r="D1115" s="297" t="s">
        <v>5485</v>
      </c>
      <c r="E1115" s="297" t="s">
        <v>3926</v>
      </c>
      <c r="F1115" s="297" t="s">
        <v>498</v>
      </c>
      <c r="G1115" s="297" t="s">
        <v>82</v>
      </c>
      <c r="H1115" s="298" t="s">
        <v>7867</v>
      </c>
      <c r="I1115" s="297">
        <v>3322482383</v>
      </c>
      <c r="J1115" s="297" t="s">
        <v>7868</v>
      </c>
      <c r="K1115" s="299">
        <v>46132</v>
      </c>
      <c r="L1115" s="297" t="s">
        <v>3741</v>
      </c>
      <c r="M1115" s="3" t="str">
        <f>IFERROR(INDEX('SINIF GÜNLER'!$A:$C,MATCH('VERİ TABANI'!$D1115,'SINIF GÜNLER'!$B:$B,0),MATCH('VERİ TABANI'!$M$1,'SINIF GÜNLER'!$A$1:$C$1,0)),"")</f>
        <v/>
      </c>
      <c r="P1115" s="28" t="str">
        <f t="array" ref="P1115">IFERROR(SEARCH(ÖĞRETMEN,'VERİ TABANI'!G1115,1),"")</f>
        <v/>
      </c>
      <c r="Q1115" s="29" t="str">
        <f t="shared" si="35"/>
        <v/>
      </c>
    </row>
    <row r="1116" spans="1:17" ht="27" customHeight="1">
      <c r="A1116" s="3">
        <f t="shared" si="34"/>
        <v>1115</v>
      </c>
      <c r="B1116" s="296">
        <v>50621</v>
      </c>
      <c r="C1116" s="297" t="s">
        <v>6761</v>
      </c>
      <c r="D1116" s="297" t="s">
        <v>5550</v>
      </c>
      <c r="E1116" s="297" t="s">
        <v>4593</v>
      </c>
      <c r="F1116" s="297" t="s">
        <v>498</v>
      </c>
      <c r="G1116" s="297" t="s">
        <v>82</v>
      </c>
      <c r="H1116" s="298" t="s">
        <v>7867</v>
      </c>
      <c r="I1116" s="297">
        <v>3322482383</v>
      </c>
      <c r="J1116" s="297" t="s">
        <v>7868</v>
      </c>
      <c r="K1116" s="299">
        <v>45912</v>
      </c>
      <c r="L1116" s="297" t="s">
        <v>3741</v>
      </c>
      <c r="M1116" s="3" t="str">
        <f>IFERROR(INDEX('SINIF GÜNLER'!$A:$C,MATCH('VERİ TABANI'!$D1116,'SINIF GÜNLER'!$B:$B,0),MATCH('VERİ TABANI'!$M$1,'SINIF GÜNLER'!$A$1:$C$1,0)),"")</f>
        <v/>
      </c>
      <c r="P1116" s="28" t="str">
        <f t="array" ref="P1116">IFERROR(SEARCH(ÖĞRETMEN,'VERİ TABANI'!G1116,1),"")</f>
        <v/>
      </c>
      <c r="Q1116" s="29" t="str">
        <f t="shared" si="35"/>
        <v/>
      </c>
    </row>
    <row r="1117" spans="1:17" ht="27" customHeight="1">
      <c r="A1117" s="3">
        <f t="shared" si="34"/>
        <v>1116</v>
      </c>
      <c r="B1117" s="296">
        <v>50641</v>
      </c>
      <c r="C1117" s="297" t="s">
        <v>6155</v>
      </c>
      <c r="D1117" s="297" t="s">
        <v>5485</v>
      </c>
      <c r="E1117" s="297" t="s">
        <v>3915</v>
      </c>
      <c r="F1117" s="297" t="s">
        <v>498</v>
      </c>
      <c r="G1117" s="297" t="s">
        <v>82</v>
      </c>
      <c r="H1117" s="298" t="s">
        <v>5253</v>
      </c>
      <c r="I1117" s="297">
        <v>5554036092</v>
      </c>
      <c r="J1117" s="297" t="s">
        <v>5254</v>
      </c>
      <c r="K1117" s="299">
        <v>45916</v>
      </c>
      <c r="L1117" s="297" t="s">
        <v>5255</v>
      </c>
      <c r="M1117" s="3" t="str">
        <f>IFERROR(INDEX('SINIF GÜNLER'!$A:$C,MATCH('VERİ TABANI'!$D1117,'SINIF GÜNLER'!$B:$B,0),MATCH('VERİ TABANI'!$M$1,'SINIF GÜNLER'!$A$1:$C$1,0)),"")</f>
        <v/>
      </c>
      <c r="P1117" s="28" t="str">
        <f t="array" ref="P1117">IFERROR(SEARCH(ÖĞRETMEN,'VERİ TABANI'!G1117,1),"")</f>
        <v/>
      </c>
      <c r="Q1117" s="29" t="str">
        <f t="shared" si="35"/>
        <v/>
      </c>
    </row>
    <row r="1118" spans="1:17" ht="27" customHeight="1">
      <c r="A1118" s="3">
        <f t="shared" si="34"/>
        <v>1117</v>
      </c>
      <c r="B1118" s="296">
        <v>51414</v>
      </c>
      <c r="C1118" s="297" t="s">
        <v>7870</v>
      </c>
      <c r="D1118" s="297" t="s">
        <v>5551</v>
      </c>
      <c r="E1118" s="297" t="s">
        <v>7734</v>
      </c>
      <c r="F1118" s="297" t="s">
        <v>498</v>
      </c>
      <c r="G1118" s="297" t="s">
        <v>82</v>
      </c>
      <c r="H1118" s="298" t="s">
        <v>7871</v>
      </c>
      <c r="I1118" s="297">
        <v>5323076141</v>
      </c>
      <c r="J1118" s="297" t="s">
        <v>7872</v>
      </c>
      <c r="K1118" s="299">
        <v>46136</v>
      </c>
      <c r="L1118" s="297" t="s">
        <v>7873</v>
      </c>
      <c r="M1118" s="3" t="str">
        <f>IFERROR(INDEX('SINIF GÜNLER'!$A:$C,MATCH('VERİ TABANI'!$D1118,'SINIF GÜNLER'!$B:$B,0),MATCH('VERİ TABANI'!$M$1,'SINIF GÜNLER'!$A$1:$C$1,0)),"")</f>
        <v/>
      </c>
      <c r="P1118" s="28" t="str">
        <f t="array" ref="P1118">IFERROR(SEARCH(ÖĞRETMEN,'VERİ TABANI'!G1118,1),"")</f>
        <v/>
      </c>
      <c r="Q1118" s="29" t="str">
        <f t="shared" si="35"/>
        <v/>
      </c>
    </row>
    <row r="1119" spans="1:17" ht="27" customHeight="1">
      <c r="A1119" s="3">
        <f t="shared" si="34"/>
        <v>1118</v>
      </c>
      <c r="B1119" s="296">
        <v>50176</v>
      </c>
      <c r="C1119" s="297" t="s">
        <v>6156</v>
      </c>
      <c r="D1119" s="297" t="s">
        <v>5553</v>
      </c>
      <c r="E1119" s="297" t="s">
        <v>7874</v>
      </c>
      <c r="F1119" s="297" t="s">
        <v>498</v>
      </c>
      <c r="G1119" s="297" t="s">
        <v>82</v>
      </c>
      <c r="H1119" s="298" t="s">
        <v>1204</v>
      </c>
      <c r="I1119" s="297">
        <v>5423651063</v>
      </c>
      <c r="J1119" s="297" t="s">
        <v>7117</v>
      </c>
      <c r="K1119" s="299">
        <v>45868</v>
      </c>
      <c r="L1119" s="297" t="s">
        <v>609</v>
      </c>
      <c r="M1119" s="3" t="str">
        <f>IFERROR(INDEX('SINIF GÜNLER'!$A:$C,MATCH('VERİ TABANI'!$D1119,'SINIF GÜNLER'!$B:$B,0),MATCH('VERİ TABANI'!$M$1,'SINIF GÜNLER'!$A$1:$C$1,0)),"")</f>
        <v/>
      </c>
      <c r="P1119" s="28" t="str">
        <f t="array" ref="P1119">IFERROR(SEARCH(ÖĞRETMEN,'VERİ TABANI'!G1119,1),"")</f>
        <v/>
      </c>
      <c r="Q1119" s="29" t="str">
        <f t="shared" si="35"/>
        <v/>
      </c>
    </row>
    <row r="1120" spans="1:17" ht="27" customHeight="1">
      <c r="A1120" s="3">
        <f t="shared" si="34"/>
        <v>1119</v>
      </c>
      <c r="B1120" s="296">
        <v>30922</v>
      </c>
      <c r="C1120" s="297" t="s">
        <v>2539</v>
      </c>
      <c r="D1120" s="297" t="s">
        <v>5548</v>
      </c>
      <c r="E1120" s="297" t="s">
        <v>7016</v>
      </c>
      <c r="F1120" s="297" t="s">
        <v>498</v>
      </c>
      <c r="G1120" s="297" t="s">
        <v>82</v>
      </c>
      <c r="H1120" s="298" t="s">
        <v>2540</v>
      </c>
      <c r="I1120" s="297">
        <v>3322332033</v>
      </c>
      <c r="J1120" s="297" t="s">
        <v>2541</v>
      </c>
      <c r="K1120" s="299">
        <v>45233</v>
      </c>
      <c r="L1120" s="297" t="s">
        <v>2542</v>
      </c>
      <c r="M1120" s="3" t="str">
        <f>IFERROR(INDEX('SINIF GÜNLER'!$A:$C,MATCH('VERİ TABANI'!$D1120,'SINIF GÜNLER'!$B:$B,0),MATCH('VERİ TABANI'!$M$1,'SINIF GÜNLER'!$A$1:$C$1,0)),"")</f>
        <v/>
      </c>
      <c r="P1120" s="28" t="str">
        <f t="array" ref="P1120">IFERROR(SEARCH(ÖĞRETMEN,'VERİ TABANI'!G1120,1),"")</f>
        <v/>
      </c>
      <c r="Q1120" s="29" t="str">
        <f t="shared" si="35"/>
        <v/>
      </c>
    </row>
    <row r="1121" spans="1:17" ht="27" customHeight="1">
      <c r="A1121" s="3">
        <f t="shared" si="34"/>
        <v>1120</v>
      </c>
      <c r="B1121" s="296">
        <v>40490</v>
      </c>
      <c r="C1121" s="297" t="s">
        <v>3468</v>
      </c>
      <c r="D1121" s="297" t="s">
        <v>5550</v>
      </c>
      <c r="E1121" s="297" t="s">
        <v>4593</v>
      </c>
      <c r="F1121" s="297" t="s">
        <v>498</v>
      </c>
      <c r="G1121" s="297" t="s">
        <v>82</v>
      </c>
      <c r="H1121" s="298" t="s">
        <v>5163</v>
      </c>
      <c r="I1121" s="297">
        <v>5364921050</v>
      </c>
      <c r="J1121" s="297" t="s">
        <v>5164</v>
      </c>
      <c r="K1121" s="299">
        <v>45685</v>
      </c>
      <c r="L1121" s="297" t="s">
        <v>3468</v>
      </c>
      <c r="M1121" s="3" t="str">
        <f>IFERROR(INDEX('SINIF GÜNLER'!$A:$C,MATCH('VERİ TABANI'!$D1121,'SINIF GÜNLER'!$B:$B,0),MATCH('VERİ TABANI'!$M$1,'SINIF GÜNLER'!$A$1:$C$1,0)),"")</f>
        <v/>
      </c>
      <c r="P1121" s="28" t="str">
        <f t="array" ref="P1121">IFERROR(SEARCH(ÖĞRETMEN,'VERİ TABANI'!G1121,1),"")</f>
        <v/>
      </c>
      <c r="Q1121" s="29" t="str">
        <f t="shared" si="35"/>
        <v/>
      </c>
    </row>
    <row r="1122" spans="1:17" ht="27" customHeight="1">
      <c r="A1122" s="3">
        <f t="shared" si="34"/>
        <v>1121</v>
      </c>
      <c r="B1122" s="296">
        <v>43001</v>
      </c>
      <c r="C1122" s="297" t="s">
        <v>5165</v>
      </c>
      <c r="D1122" s="297" t="s">
        <v>5549</v>
      </c>
      <c r="E1122" s="297" t="s">
        <v>3915</v>
      </c>
      <c r="F1122" s="297" t="s">
        <v>498</v>
      </c>
      <c r="G1122" s="297" t="s">
        <v>82</v>
      </c>
      <c r="H1122" s="298" t="s">
        <v>5166</v>
      </c>
      <c r="I1122" s="297">
        <v>5355239799</v>
      </c>
      <c r="J1122" s="297" t="s">
        <v>5167</v>
      </c>
      <c r="K1122" s="299">
        <v>45699</v>
      </c>
      <c r="L1122" s="297" t="s">
        <v>5168</v>
      </c>
      <c r="M1122" s="3" t="str">
        <f>IFERROR(INDEX('SINIF GÜNLER'!$A:$C,MATCH('VERİ TABANI'!$D1122,'SINIF GÜNLER'!$B:$B,0),MATCH('VERİ TABANI'!$M$1,'SINIF GÜNLER'!$A$1:$C$1,0)),"")</f>
        <v/>
      </c>
      <c r="P1122" s="28" t="str">
        <f t="array" ref="P1122">IFERROR(SEARCH(ÖĞRETMEN,'VERİ TABANI'!G1122,1),"")</f>
        <v/>
      </c>
      <c r="Q1122" s="29" t="str">
        <f t="shared" si="35"/>
        <v/>
      </c>
    </row>
    <row r="1123" spans="1:17" ht="27" customHeight="1">
      <c r="A1123" s="3">
        <f t="shared" si="34"/>
        <v>1122</v>
      </c>
      <c r="B1123" s="296">
        <v>50097</v>
      </c>
      <c r="C1123" s="297" t="s">
        <v>6157</v>
      </c>
      <c r="D1123" s="297" t="s">
        <v>5555</v>
      </c>
      <c r="E1123" s="297" t="s">
        <v>3926</v>
      </c>
      <c r="F1123" s="297" t="s">
        <v>498</v>
      </c>
      <c r="G1123" s="297" t="s">
        <v>82</v>
      </c>
      <c r="H1123" s="298" t="s">
        <v>1256</v>
      </c>
      <c r="I1123" s="297">
        <v>5427275413</v>
      </c>
      <c r="J1123" s="297" t="s">
        <v>1257</v>
      </c>
      <c r="K1123" s="299">
        <v>45835</v>
      </c>
      <c r="L1123" s="297" t="s">
        <v>627</v>
      </c>
      <c r="M1123" s="3" t="str">
        <f>IFERROR(INDEX('SINIF GÜNLER'!$A:$C,MATCH('VERİ TABANI'!$D1123,'SINIF GÜNLER'!$B:$B,0),MATCH('VERİ TABANI'!$M$1,'SINIF GÜNLER'!$A$1:$C$1,0)),"")</f>
        <v/>
      </c>
      <c r="P1123" s="28" t="str">
        <f t="array" ref="P1123">IFERROR(SEARCH(ÖĞRETMEN,'VERİ TABANI'!G1123,1),"")</f>
        <v/>
      </c>
      <c r="Q1123" s="29" t="str">
        <f t="shared" si="35"/>
        <v/>
      </c>
    </row>
    <row r="1124" spans="1:17" ht="27" customHeight="1">
      <c r="A1124" s="3">
        <f t="shared" si="34"/>
        <v>1123</v>
      </c>
      <c r="B1124" s="296">
        <v>30918</v>
      </c>
      <c r="C1124" s="297" t="s">
        <v>2530</v>
      </c>
      <c r="D1124" s="297" t="s">
        <v>5559</v>
      </c>
      <c r="E1124" s="297" t="s">
        <v>7875</v>
      </c>
      <c r="F1124" s="297" t="s">
        <v>498</v>
      </c>
      <c r="G1124" s="297" t="s">
        <v>82</v>
      </c>
      <c r="H1124" s="298" t="s">
        <v>1256</v>
      </c>
      <c r="I1124" s="297">
        <v>5427275413</v>
      </c>
      <c r="J1124" s="297" t="s">
        <v>1257</v>
      </c>
      <c r="K1124" s="299">
        <v>45233</v>
      </c>
      <c r="L1124" s="297" t="s">
        <v>627</v>
      </c>
      <c r="M1124" s="3" t="str">
        <f>IFERROR(INDEX('SINIF GÜNLER'!$A:$C,MATCH('VERİ TABANI'!$D1124,'SINIF GÜNLER'!$B:$B,0),MATCH('VERİ TABANI'!$M$1,'SINIF GÜNLER'!$A$1:$C$1,0)),"")</f>
        <v/>
      </c>
      <c r="P1124" s="28" t="str">
        <f t="array" ref="P1124">IFERROR(SEARCH(ÖĞRETMEN,'VERİ TABANI'!G1124,1),"")</f>
        <v/>
      </c>
      <c r="Q1124" s="29" t="str">
        <f t="shared" si="35"/>
        <v/>
      </c>
    </row>
    <row r="1125" spans="1:17" ht="27" customHeight="1">
      <c r="A1125" s="3">
        <f t="shared" si="34"/>
        <v>1124</v>
      </c>
      <c r="B1125" s="296">
        <v>41247</v>
      </c>
      <c r="C1125" s="297" t="s">
        <v>4158</v>
      </c>
      <c r="D1125" s="297" t="s">
        <v>5547</v>
      </c>
      <c r="E1125" s="297" t="s">
        <v>3915</v>
      </c>
      <c r="F1125" s="297" t="s">
        <v>498</v>
      </c>
      <c r="G1125" s="297" t="s">
        <v>82</v>
      </c>
      <c r="H1125" s="298" t="s">
        <v>1256</v>
      </c>
      <c r="I1125" s="297">
        <v>5427275413</v>
      </c>
      <c r="J1125" s="297" t="s">
        <v>1257</v>
      </c>
      <c r="K1125" s="299">
        <v>45596</v>
      </c>
      <c r="L1125" s="297" t="s">
        <v>627</v>
      </c>
      <c r="M1125" s="3" t="str">
        <f>IFERROR(INDEX('SINIF GÜNLER'!$A:$C,MATCH('VERİ TABANI'!$D1125,'SINIF GÜNLER'!$B:$B,0),MATCH('VERİ TABANI'!$M$1,'SINIF GÜNLER'!$A$1:$C$1,0)),"")</f>
        <v/>
      </c>
      <c r="P1125" s="28" t="str">
        <f t="array" ref="P1125">IFERROR(SEARCH(ÖĞRETMEN,'VERİ TABANI'!G1125,1),"")</f>
        <v/>
      </c>
      <c r="Q1125" s="29" t="str">
        <f t="shared" si="35"/>
        <v/>
      </c>
    </row>
    <row r="1126" spans="1:17" ht="27" customHeight="1">
      <c r="A1126" s="3">
        <f t="shared" si="34"/>
        <v>1125</v>
      </c>
      <c r="B1126" s="296">
        <v>30582</v>
      </c>
      <c r="C1126" s="297" t="s">
        <v>2442</v>
      </c>
      <c r="D1126" s="297" t="s">
        <v>5549</v>
      </c>
      <c r="E1126" s="297" t="s">
        <v>3912</v>
      </c>
      <c r="F1126" s="297" t="s">
        <v>498</v>
      </c>
      <c r="G1126" s="297" t="s">
        <v>82</v>
      </c>
      <c r="H1126" s="298" t="s">
        <v>1516</v>
      </c>
      <c r="I1126" s="297">
        <v>5333452605</v>
      </c>
      <c r="J1126" s="297" t="s">
        <v>1517</v>
      </c>
      <c r="K1126" s="299">
        <v>45180</v>
      </c>
      <c r="L1126" s="297" t="s">
        <v>736</v>
      </c>
      <c r="M1126" s="3" t="str">
        <f>IFERROR(INDEX('SINIF GÜNLER'!$A:$C,MATCH('VERİ TABANI'!$D1126,'SINIF GÜNLER'!$B:$B,0),MATCH('VERİ TABANI'!$M$1,'SINIF GÜNLER'!$A$1:$C$1,0)),"")</f>
        <v/>
      </c>
      <c r="P1126" s="28" t="str">
        <f t="array" ref="P1126">IFERROR(SEARCH(ÖĞRETMEN,'VERİ TABANI'!G1126,1),"")</f>
        <v/>
      </c>
      <c r="Q1126" s="29" t="str">
        <f t="shared" si="35"/>
        <v/>
      </c>
    </row>
    <row r="1127" spans="1:17" ht="27" customHeight="1">
      <c r="A1127" s="3">
        <f t="shared" si="34"/>
        <v>1126</v>
      </c>
      <c r="B1127" s="296">
        <v>50750</v>
      </c>
      <c r="C1127" s="297" t="s">
        <v>6764</v>
      </c>
      <c r="D1127" s="297" t="s">
        <v>5551</v>
      </c>
      <c r="E1127" s="297" t="s">
        <v>7876</v>
      </c>
      <c r="F1127" s="297" t="s">
        <v>498</v>
      </c>
      <c r="G1127" s="297" t="s">
        <v>82</v>
      </c>
      <c r="H1127" s="298" t="s">
        <v>1516</v>
      </c>
      <c r="I1127" s="297">
        <v>5333452605</v>
      </c>
      <c r="J1127" s="297" t="s">
        <v>1517</v>
      </c>
      <c r="K1127" s="299">
        <v>45924</v>
      </c>
      <c r="L1127" s="297" t="s">
        <v>736</v>
      </c>
      <c r="M1127" s="3" t="str">
        <f>IFERROR(INDEX('SINIF GÜNLER'!$A:$C,MATCH('VERİ TABANI'!$D1127,'SINIF GÜNLER'!$B:$B,0),MATCH('VERİ TABANI'!$M$1,'SINIF GÜNLER'!$A$1:$C$1,0)),"")</f>
        <v/>
      </c>
      <c r="P1127" s="28" t="str">
        <f t="array" ref="P1127">IFERROR(SEARCH(ÖĞRETMEN,'VERİ TABANI'!G1127,1),"")</f>
        <v/>
      </c>
      <c r="Q1127" s="29" t="str">
        <f t="shared" si="35"/>
        <v/>
      </c>
    </row>
    <row r="1128" spans="1:17" ht="27" customHeight="1">
      <c r="A1128" s="3">
        <f t="shared" si="34"/>
        <v>1127</v>
      </c>
      <c r="B1128" s="296">
        <v>50440</v>
      </c>
      <c r="C1128" s="297" t="s">
        <v>6158</v>
      </c>
      <c r="D1128" s="297" t="s">
        <v>5555</v>
      </c>
      <c r="E1128" s="297" t="s">
        <v>3917</v>
      </c>
      <c r="F1128" s="297" t="s">
        <v>498</v>
      </c>
      <c r="G1128" s="297" t="s">
        <v>82</v>
      </c>
      <c r="H1128" s="298" t="s">
        <v>2293</v>
      </c>
      <c r="I1128" s="297">
        <v>5550905154</v>
      </c>
      <c r="J1128" s="297" t="s">
        <v>2294</v>
      </c>
      <c r="K1128" s="299">
        <v>45901</v>
      </c>
      <c r="L1128" s="297" t="s">
        <v>2295</v>
      </c>
      <c r="M1128" s="3" t="str">
        <f>IFERROR(INDEX('SINIF GÜNLER'!$A:$C,MATCH('VERİ TABANI'!$D1128,'SINIF GÜNLER'!$B:$B,0),MATCH('VERİ TABANI'!$M$1,'SINIF GÜNLER'!$A$1:$C$1,0)),"")</f>
        <v/>
      </c>
      <c r="P1128" s="28" t="str">
        <f t="array" ref="P1128">IFERROR(SEARCH(ÖĞRETMEN,'VERİ TABANI'!G1128,1),"")</f>
        <v/>
      </c>
      <c r="Q1128" s="29" t="str">
        <f t="shared" si="35"/>
        <v/>
      </c>
    </row>
    <row r="1129" spans="1:17" ht="27" customHeight="1">
      <c r="A1129" s="3">
        <f t="shared" si="34"/>
        <v>1128</v>
      </c>
      <c r="B1129" s="296">
        <v>41561</v>
      </c>
      <c r="C1129" s="297" t="s">
        <v>4466</v>
      </c>
      <c r="D1129" s="297" t="s">
        <v>5490</v>
      </c>
      <c r="E1129" s="297" t="s">
        <v>4592</v>
      </c>
      <c r="F1129" s="297" t="s">
        <v>498</v>
      </c>
      <c r="G1129" s="297" t="s">
        <v>82</v>
      </c>
      <c r="H1129" s="298" t="s">
        <v>2293</v>
      </c>
      <c r="I1129" s="297">
        <v>5550905154</v>
      </c>
      <c r="J1129" s="297" t="s">
        <v>2294</v>
      </c>
      <c r="K1129" s="299">
        <v>45552</v>
      </c>
      <c r="L1129" s="297" t="s">
        <v>2295</v>
      </c>
      <c r="M1129" s="3" t="str">
        <f>IFERROR(INDEX('SINIF GÜNLER'!$A:$C,MATCH('VERİ TABANI'!$D1129,'SINIF GÜNLER'!$B:$B,0),MATCH('VERİ TABANI'!$M$1,'SINIF GÜNLER'!$A$1:$C$1,0)),"")</f>
        <v/>
      </c>
      <c r="P1129" s="28" t="str">
        <f t="array" ref="P1129">IFERROR(SEARCH(ÖĞRETMEN,'VERİ TABANI'!G1129,1),"")</f>
        <v/>
      </c>
      <c r="Q1129" s="29" t="str">
        <f t="shared" si="35"/>
        <v/>
      </c>
    </row>
    <row r="1130" spans="1:17" ht="27" customHeight="1">
      <c r="A1130" s="3">
        <f t="shared" si="34"/>
        <v>1129</v>
      </c>
      <c r="B1130" s="296">
        <v>51087</v>
      </c>
      <c r="C1130" s="297" t="s">
        <v>7118</v>
      </c>
      <c r="D1130" s="297" t="s">
        <v>5485</v>
      </c>
      <c r="E1130" s="297" t="s">
        <v>3912</v>
      </c>
      <c r="F1130" s="297" t="s">
        <v>498</v>
      </c>
      <c r="G1130" s="297" t="s">
        <v>82</v>
      </c>
      <c r="H1130" s="298" t="s">
        <v>7119</v>
      </c>
      <c r="I1130" s="297">
        <v>5436817377</v>
      </c>
      <c r="J1130" s="297" t="s">
        <v>7120</v>
      </c>
      <c r="K1130" s="299">
        <v>45973</v>
      </c>
      <c r="L1130" s="297" t="s">
        <v>7121</v>
      </c>
      <c r="M1130" s="3" t="str">
        <f>IFERROR(INDEX('SINIF GÜNLER'!$A:$C,MATCH('VERİ TABANI'!$D1130,'SINIF GÜNLER'!$B:$B,0),MATCH('VERİ TABANI'!$M$1,'SINIF GÜNLER'!$A$1:$C$1,0)),"")</f>
        <v/>
      </c>
      <c r="P1130" s="28" t="str">
        <f t="array" ref="P1130">IFERROR(SEARCH(ÖĞRETMEN,'VERİ TABANI'!G1130,1),"")</f>
        <v/>
      </c>
      <c r="Q1130" s="29" t="str">
        <f t="shared" si="35"/>
        <v/>
      </c>
    </row>
    <row r="1131" spans="1:17" ht="27" customHeight="1">
      <c r="A1131" s="3">
        <f t="shared" si="34"/>
        <v>1130</v>
      </c>
      <c r="B1131" s="296">
        <v>50760</v>
      </c>
      <c r="C1131" s="297" t="s">
        <v>6694</v>
      </c>
      <c r="D1131" s="297" t="s">
        <v>5485</v>
      </c>
      <c r="E1131" s="297" t="s">
        <v>7877</v>
      </c>
      <c r="F1131" s="297" t="s">
        <v>498</v>
      </c>
      <c r="G1131" s="297" t="s">
        <v>82</v>
      </c>
      <c r="H1131" s="298" t="s">
        <v>7119</v>
      </c>
      <c r="I1131" s="297">
        <v>5436817377</v>
      </c>
      <c r="J1131" s="297" t="s">
        <v>7120</v>
      </c>
      <c r="K1131" s="299">
        <v>46021</v>
      </c>
      <c r="L1131" s="297" t="s">
        <v>7121</v>
      </c>
      <c r="M1131" s="3" t="str">
        <f>IFERROR(INDEX('SINIF GÜNLER'!$A:$C,MATCH('VERİ TABANI'!$D1131,'SINIF GÜNLER'!$B:$B,0),MATCH('VERİ TABANI'!$M$1,'SINIF GÜNLER'!$A$1:$C$1,0)),"")</f>
        <v/>
      </c>
      <c r="P1131" s="28" t="str">
        <f t="array" ref="P1131">IFERROR(SEARCH(ÖĞRETMEN,'VERİ TABANI'!G1131,1),"")</f>
        <v/>
      </c>
      <c r="Q1131" s="29" t="str">
        <f t="shared" si="35"/>
        <v/>
      </c>
    </row>
    <row r="1132" spans="1:17" ht="27" customHeight="1">
      <c r="A1132" s="3">
        <f t="shared" si="34"/>
        <v>1131</v>
      </c>
      <c r="B1132" s="296">
        <v>51049</v>
      </c>
      <c r="C1132" s="297" t="s">
        <v>7122</v>
      </c>
      <c r="D1132" s="297" t="s">
        <v>5555</v>
      </c>
      <c r="E1132" s="297" t="s">
        <v>3915</v>
      </c>
      <c r="F1132" s="297" t="s">
        <v>498</v>
      </c>
      <c r="G1132" s="297" t="s">
        <v>82</v>
      </c>
      <c r="H1132" s="298" t="s">
        <v>7123</v>
      </c>
      <c r="I1132" s="297">
        <v>5436636965</v>
      </c>
      <c r="J1132" s="297" t="s">
        <v>7124</v>
      </c>
      <c r="K1132" s="299">
        <v>45965</v>
      </c>
      <c r="L1132" s="297" t="s">
        <v>5989</v>
      </c>
      <c r="M1132" s="3" t="str">
        <f>IFERROR(INDEX('SINIF GÜNLER'!$A:$C,MATCH('VERİ TABANI'!$D1132,'SINIF GÜNLER'!$B:$B,0),MATCH('VERİ TABANI'!$M$1,'SINIF GÜNLER'!$A$1:$C$1,0)),"")</f>
        <v/>
      </c>
      <c r="P1132" s="28" t="str">
        <f t="array" ref="P1132">IFERROR(SEARCH(ÖĞRETMEN,'VERİ TABANI'!G1132,1),"")</f>
        <v/>
      </c>
      <c r="Q1132" s="29" t="str">
        <f t="shared" si="35"/>
        <v/>
      </c>
    </row>
    <row r="1133" spans="1:17" ht="27" customHeight="1">
      <c r="A1133" s="3">
        <f t="shared" si="34"/>
        <v>1132</v>
      </c>
      <c r="B1133" s="296">
        <v>51129</v>
      </c>
      <c r="C1133" s="297" t="s">
        <v>7355</v>
      </c>
      <c r="D1133" s="297" t="s">
        <v>5549</v>
      </c>
      <c r="E1133" s="297" t="s">
        <v>4593</v>
      </c>
      <c r="F1133" s="297" t="s">
        <v>498</v>
      </c>
      <c r="G1133" s="297" t="s">
        <v>82</v>
      </c>
      <c r="H1133" s="298" t="s">
        <v>5024</v>
      </c>
      <c r="I1133" s="297">
        <v>5348966443</v>
      </c>
      <c r="J1133" s="297" t="s">
        <v>5025</v>
      </c>
      <c r="K1133" s="299">
        <v>45982</v>
      </c>
      <c r="L1133" s="297" t="s">
        <v>5026</v>
      </c>
      <c r="M1133" s="3" t="str">
        <f>IFERROR(INDEX('SINIF GÜNLER'!$A:$C,MATCH('VERİ TABANI'!$D1133,'SINIF GÜNLER'!$B:$B,0),MATCH('VERİ TABANI'!$M$1,'SINIF GÜNLER'!$A$1:$C$1,0)),"")</f>
        <v/>
      </c>
      <c r="P1133" s="28" t="str">
        <f t="array" ref="P1133">IFERROR(SEARCH(ÖĞRETMEN,'VERİ TABANI'!G1133,1),"")</f>
        <v/>
      </c>
      <c r="Q1133" s="29" t="str">
        <f t="shared" si="35"/>
        <v/>
      </c>
    </row>
    <row r="1134" spans="1:17" ht="27" customHeight="1">
      <c r="A1134" s="3">
        <f t="shared" si="34"/>
        <v>1133</v>
      </c>
      <c r="B1134" s="296">
        <v>51020</v>
      </c>
      <c r="C1134" s="297" t="s">
        <v>7125</v>
      </c>
      <c r="D1134" s="297" t="s">
        <v>5550</v>
      </c>
      <c r="E1134" s="297" t="s">
        <v>3923</v>
      </c>
      <c r="F1134" s="297" t="s">
        <v>498</v>
      </c>
      <c r="G1134" s="297" t="s">
        <v>82</v>
      </c>
      <c r="H1134" s="298" t="s">
        <v>7126</v>
      </c>
      <c r="I1134" s="297">
        <v>5315557778</v>
      </c>
      <c r="J1134" s="297" t="s">
        <v>7127</v>
      </c>
      <c r="K1134" s="299">
        <v>45957</v>
      </c>
      <c r="L1134" s="297" t="s">
        <v>7128</v>
      </c>
      <c r="M1134" s="3" t="str">
        <f>IFERROR(INDEX('SINIF GÜNLER'!$A:$C,MATCH('VERİ TABANI'!$D1134,'SINIF GÜNLER'!$B:$B,0),MATCH('VERİ TABANI'!$M$1,'SINIF GÜNLER'!$A$1:$C$1,0)),"")</f>
        <v/>
      </c>
      <c r="P1134" s="28" t="str">
        <f t="array" ref="P1134">IFERROR(SEARCH(ÖĞRETMEN,'VERİ TABANI'!G1134,1),"")</f>
        <v/>
      </c>
      <c r="Q1134" s="29" t="str">
        <f t="shared" si="35"/>
        <v/>
      </c>
    </row>
    <row r="1135" spans="1:17" ht="27" customHeight="1">
      <c r="A1135" s="3">
        <f t="shared" si="34"/>
        <v>1134</v>
      </c>
      <c r="B1135" s="296">
        <v>40444</v>
      </c>
      <c r="C1135" s="297" t="s">
        <v>3463</v>
      </c>
      <c r="D1135" s="297" t="s">
        <v>5550</v>
      </c>
      <c r="E1135" s="297"/>
      <c r="F1135" s="297" t="s">
        <v>498</v>
      </c>
      <c r="G1135" s="297" t="s">
        <v>82</v>
      </c>
      <c r="H1135" s="298" t="s">
        <v>1213</v>
      </c>
      <c r="I1135" s="297">
        <v>5546934050</v>
      </c>
      <c r="J1135" s="297" t="s">
        <v>1214</v>
      </c>
      <c r="K1135" s="299">
        <v>45520</v>
      </c>
      <c r="L1135" s="297" t="s">
        <v>795</v>
      </c>
      <c r="M1135" s="3" t="str">
        <f>IFERROR(INDEX('SINIF GÜNLER'!$A:$C,MATCH('VERİ TABANI'!$D1135,'SINIF GÜNLER'!$B:$B,0),MATCH('VERİ TABANI'!$M$1,'SINIF GÜNLER'!$A$1:$C$1,0)),"")</f>
        <v/>
      </c>
      <c r="P1135" s="28" t="str">
        <f t="array" ref="P1135">IFERROR(SEARCH(ÖĞRETMEN,'VERİ TABANI'!G1135,1),"")</f>
        <v/>
      </c>
      <c r="Q1135" s="29" t="str">
        <f t="shared" si="35"/>
        <v/>
      </c>
    </row>
    <row r="1136" spans="1:17" ht="27" customHeight="1">
      <c r="A1136" s="3">
        <f t="shared" si="34"/>
        <v>1135</v>
      </c>
      <c r="B1136" s="296">
        <v>40429</v>
      </c>
      <c r="C1136" s="297" t="s">
        <v>3683</v>
      </c>
      <c r="D1136" s="297" t="s">
        <v>5553</v>
      </c>
      <c r="E1136" s="297" t="s">
        <v>3926</v>
      </c>
      <c r="F1136" s="297" t="s">
        <v>498</v>
      </c>
      <c r="G1136" s="297" t="s">
        <v>82</v>
      </c>
      <c r="H1136" s="298" t="s">
        <v>3684</v>
      </c>
      <c r="I1136" s="297">
        <v>5332045736</v>
      </c>
      <c r="J1136" s="297" t="s">
        <v>3685</v>
      </c>
      <c r="K1136" s="299">
        <v>45519</v>
      </c>
      <c r="L1136" s="297" t="s">
        <v>3686</v>
      </c>
      <c r="M1136" s="3" t="str">
        <f>IFERROR(INDEX('SINIF GÜNLER'!$A:$C,MATCH('VERİ TABANI'!$D1136,'SINIF GÜNLER'!$B:$B,0),MATCH('VERİ TABANI'!$M$1,'SINIF GÜNLER'!$A$1:$C$1,0)),"")</f>
        <v/>
      </c>
      <c r="P1136" s="28" t="str">
        <f t="array" ref="P1136">IFERROR(SEARCH(ÖĞRETMEN,'VERİ TABANI'!G1136,1),"")</f>
        <v/>
      </c>
      <c r="Q1136" s="29" t="str">
        <f t="shared" si="35"/>
        <v/>
      </c>
    </row>
    <row r="1137" spans="1:17" ht="27" customHeight="1">
      <c r="A1137" s="3">
        <f t="shared" si="34"/>
        <v>1136</v>
      </c>
      <c r="B1137" s="296">
        <v>41260</v>
      </c>
      <c r="C1137" s="297" t="s">
        <v>4467</v>
      </c>
      <c r="D1137" s="297" t="s">
        <v>5547</v>
      </c>
      <c r="E1137" s="297" t="s">
        <v>3923</v>
      </c>
      <c r="F1137" s="297" t="s">
        <v>498</v>
      </c>
      <c r="G1137" s="297" t="s">
        <v>82</v>
      </c>
      <c r="H1137" s="298" t="s">
        <v>2139</v>
      </c>
      <c r="I1137" s="297">
        <v>5336928992</v>
      </c>
      <c r="J1137" s="297" t="s">
        <v>2140</v>
      </c>
      <c r="K1137" s="299">
        <v>45546</v>
      </c>
      <c r="L1137" s="297" t="s">
        <v>2141</v>
      </c>
      <c r="M1137" s="3" t="str">
        <f>IFERROR(INDEX('SINIF GÜNLER'!$A:$C,MATCH('VERİ TABANI'!$D1137,'SINIF GÜNLER'!$B:$B,0),MATCH('VERİ TABANI'!$M$1,'SINIF GÜNLER'!$A$1:$C$1,0)),"")</f>
        <v/>
      </c>
      <c r="P1137" s="28" t="str">
        <f t="array" ref="P1137">IFERROR(SEARCH(ÖĞRETMEN,'VERİ TABANI'!G1137,1),"")</f>
        <v/>
      </c>
      <c r="Q1137" s="29" t="str">
        <f t="shared" si="35"/>
        <v/>
      </c>
    </row>
    <row r="1138" spans="1:17" ht="27" customHeight="1">
      <c r="A1138" s="3">
        <f t="shared" si="34"/>
        <v>1137</v>
      </c>
      <c r="B1138" s="296">
        <v>40458</v>
      </c>
      <c r="C1138" s="297" t="s">
        <v>3687</v>
      </c>
      <c r="D1138" s="297" t="s">
        <v>5490</v>
      </c>
      <c r="E1138" s="297" t="s">
        <v>4593</v>
      </c>
      <c r="F1138" s="297" t="s">
        <v>498</v>
      </c>
      <c r="G1138" s="297" t="s">
        <v>82</v>
      </c>
      <c r="H1138" s="298" t="s">
        <v>2139</v>
      </c>
      <c r="I1138" s="297">
        <v>5336928992</v>
      </c>
      <c r="J1138" s="297" t="s">
        <v>2140</v>
      </c>
      <c r="K1138" s="299">
        <v>45520</v>
      </c>
      <c r="L1138" s="297" t="s">
        <v>2141</v>
      </c>
      <c r="M1138" s="3" t="str">
        <f>IFERROR(INDEX('SINIF GÜNLER'!$A:$C,MATCH('VERİ TABANI'!$D1138,'SINIF GÜNLER'!$B:$B,0),MATCH('VERİ TABANI'!$M$1,'SINIF GÜNLER'!$A$1:$C$1,0)),"")</f>
        <v/>
      </c>
      <c r="P1138" s="28" t="str">
        <f t="array" ref="P1138">IFERROR(SEARCH(ÖĞRETMEN,'VERİ TABANI'!G1138,1),"")</f>
        <v/>
      </c>
      <c r="Q1138" s="29" t="str">
        <f t="shared" si="35"/>
        <v/>
      </c>
    </row>
    <row r="1139" spans="1:17" ht="27" customHeight="1">
      <c r="A1139" s="3">
        <f t="shared" si="34"/>
        <v>1138</v>
      </c>
      <c r="B1139" s="296">
        <v>50129</v>
      </c>
      <c r="C1139" s="297" t="s">
        <v>3102</v>
      </c>
      <c r="D1139" s="297" t="s">
        <v>5548</v>
      </c>
      <c r="E1139" s="297" t="s">
        <v>3915</v>
      </c>
      <c r="F1139" s="297" t="s">
        <v>498</v>
      </c>
      <c r="G1139" s="297" t="s">
        <v>82</v>
      </c>
      <c r="H1139" s="298" t="s">
        <v>1309</v>
      </c>
      <c r="I1139" s="297">
        <v>5363235737</v>
      </c>
      <c r="J1139" s="297" t="s">
        <v>1310</v>
      </c>
      <c r="K1139" s="299">
        <v>45849</v>
      </c>
      <c r="L1139" s="297" t="s">
        <v>821</v>
      </c>
      <c r="M1139" s="3" t="str">
        <f>IFERROR(INDEX('SINIF GÜNLER'!$A:$C,MATCH('VERİ TABANI'!$D1139,'SINIF GÜNLER'!$B:$B,0),MATCH('VERİ TABANI'!$M$1,'SINIF GÜNLER'!$A$1:$C$1,0)),"")</f>
        <v/>
      </c>
      <c r="P1139" s="28" t="str">
        <f t="array" ref="P1139">IFERROR(SEARCH(ÖĞRETMEN,'VERİ TABANI'!G1139,1),"")</f>
        <v/>
      </c>
      <c r="Q1139" s="29" t="str">
        <f t="shared" si="35"/>
        <v/>
      </c>
    </row>
    <row r="1140" spans="1:17" ht="27" customHeight="1">
      <c r="A1140" s="3">
        <f t="shared" si="34"/>
        <v>1139</v>
      </c>
      <c r="B1140" s="296">
        <v>30162</v>
      </c>
      <c r="C1140" s="297" t="s">
        <v>2178</v>
      </c>
      <c r="D1140" s="297" t="s">
        <v>5549</v>
      </c>
      <c r="E1140" s="297" t="s">
        <v>4593</v>
      </c>
      <c r="F1140" s="297" t="s">
        <v>498</v>
      </c>
      <c r="G1140" s="297" t="s">
        <v>82</v>
      </c>
      <c r="H1140" s="298" t="s">
        <v>1309</v>
      </c>
      <c r="I1140" s="297">
        <v>5363235737</v>
      </c>
      <c r="J1140" s="297" t="s">
        <v>1310</v>
      </c>
      <c r="K1140" s="299">
        <v>45140</v>
      </c>
      <c r="L1140" s="297" t="s">
        <v>821</v>
      </c>
      <c r="M1140" s="3" t="str">
        <f>IFERROR(INDEX('SINIF GÜNLER'!$A:$C,MATCH('VERİ TABANI'!$D1140,'SINIF GÜNLER'!$B:$B,0),MATCH('VERİ TABANI'!$M$1,'SINIF GÜNLER'!$A$1:$C$1,0)),"")</f>
        <v/>
      </c>
      <c r="P1140" s="28" t="str">
        <f t="array" ref="P1140">IFERROR(SEARCH(ÖĞRETMEN,'VERİ TABANI'!G1140,1),"")</f>
        <v/>
      </c>
      <c r="Q1140" s="29" t="str">
        <f t="shared" si="35"/>
        <v/>
      </c>
    </row>
    <row r="1141" spans="1:17" ht="27" customHeight="1">
      <c r="A1141" s="3">
        <f t="shared" si="34"/>
        <v>1140</v>
      </c>
      <c r="B1141" s="296">
        <v>50394</v>
      </c>
      <c r="C1141" s="297" t="s">
        <v>6159</v>
      </c>
      <c r="D1141" s="297" t="s">
        <v>5555</v>
      </c>
      <c r="E1141" s="297" t="s">
        <v>3912</v>
      </c>
      <c r="F1141" s="297" t="s">
        <v>498</v>
      </c>
      <c r="G1141" s="297" t="s">
        <v>82</v>
      </c>
      <c r="H1141" s="298" t="s">
        <v>2180</v>
      </c>
      <c r="I1141" s="297">
        <v>5327671401</v>
      </c>
      <c r="J1141" s="297" t="s">
        <v>1311</v>
      </c>
      <c r="K1141" s="299">
        <v>45932</v>
      </c>
      <c r="L1141" s="297" t="s">
        <v>822</v>
      </c>
      <c r="M1141" s="3" t="str">
        <f>IFERROR(INDEX('SINIF GÜNLER'!$A:$C,MATCH('VERİ TABANI'!$D1141,'SINIF GÜNLER'!$B:$B,0),MATCH('VERİ TABANI'!$M$1,'SINIF GÜNLER'!$A$1:$C$1,0)),"")</f>
        <v/>
      </c>
      <c r="P1141" s="28" t="str">
        <f t="array" ref="P1141">IFERROR(SEARCH(ÖĞRETMEN,'VERİ TABANI'!G1141,1),"")</f>
        <v/>
      </c>
      <c r="Q1141" s="29" t="str">
        <f t="shared" si="35"/>
        <v/>
      </c>
    </row>
    <row r="1142" spans="1:17" ht="27" customHeight="1">
      <c r="A1142" s="3">
        <f t="shared" si="34"/>
        <v>1141</v>
      </c>
      <c r="B1142" s="296">
        <v>41856</v>
      </c>
      <c r="C1142" s="297" t="s">
        <v>4196</v>
      </c>
      <c r="D1142" s="297" t="s">
        <v>5490</v>
      </c>
      <c r="E1142" s="297" t="s">
        <v>4592</v>
      </c>
      <c r="F1142" s="297" t="s">
        <v>498</v>
      </c>
      <c r="G1142" s="297" t="s">
        <v>82</v>
      </c>
      <c r="H1142" s="298" t="s">
        <v>2180</v>
      </c>
      <c r="I1142" s="297">
        <v>5327671401</v>
      </c>
      <c r="J1142" s="297" t="s">
        <v>1311</v>
      </c>
      <c r="K1142" s="299">
        <v>45560</v>
      </c>
      <c r="L1142" s="297" t="s">
        <v>822</v>
      </c>
      <c r="M1142" s="3" t="str">
        <f>IFERROR(INDEX('SINIF GÜNLER'!$A:$C,MATCH('VERİ TABANI'!$D1142,'SINIF GÜNLER'!$B:$B,0),MATCH('VERİ TABANI'!$M$1,'SINIF GÜNLER'!$A$1:$C$1,0)),"")</f>
        <v/>
      </c>
      <c r="P1142" s="28" t="str">
        <f t="array" ref="P1142">IFERROR(SEARCH(ÖĞRETMEN,'VERİ TABANI'!G1142,1),"")</f>
        <v/>
      </c>
      <c r="Q1142" s="29" t="str">
        <f t="shared" si="35"/>
        <v/>
      </c>
    </row>
    <row r="1143" spans="1:17" ht="27" customHeight="1">
      <c r="A1143" s="3">
        <f t="shared" si="34"/>
        <v>1142</v>
      </c>
      <c r="B1143" s="296">
        <v>40706</v>
      </c>
      <c r="C1143" s="297" t="s">
        <v>3672</v>
      </c>
      <c r="D1143" s="297" t="s">
        <v>5547</v>
      </c>
      <c r="E1143" s="297" t="s">
        <v>7005</v>
      </c>
      <c r="F1143" s="297" t="s">
        <v>498</v>
      </c>
      <c r="G1143" s="297" t="s">
        <v>82</v>
      </c>
      <c r="H1143" s="298" t="s">
        <v>2180</v>
      </c>
      <c r="I1143" s="297">
        <v>5327671401</v>
      </c>
      <c r="J1143" s="297" t="s">
        <v>1311</v>
      </c>
      <c r="K1143" s="299">
        <v>45596</v>
      </c>
      <c r="L1143" s="297" t="s">
        <v>822</v>
      </c>
      <c r="M1143" s="3" t="str">
        <f>IFERROR(INDEX('SINIF GÜNLER'!$A:$C,MATCH('VERİ TABANI'!$D1143,'SINIF GÜNLER'!$B:$B,0),MATCH('VERİ TABANI'!$M$1,'SINIF GÜNLER'!$A$1:$C$1,0)),"")</f>
        <v/>
      </c>
      <c r="P1143" s="28" t="str">
        <f t="array" ref="P1143">IFERROR(SEARCH(ÖĞRETMEN,'VERİ TABANI'!G1143,1),"")</f>
        <v/>
      </c>
      <c r="Q1143" s="29" t="str">
        <f t="shared" si="35"/>
        <v/>
      </c>
    </row>
    <row r="1144" spans="1:17" ht="27" customHeight="1">
      <c r="A1144" s="3">
        <f t="shared" si="34"/>
        <v>1143</v>
      </c>
      <c r="B1144" s="296">
        <v>21670</v>
      </c>
      <c r="C1144" s="297" t="s">
        <v>2181</v>
      </c>
      <c r="D1144" s="297" t="s">
        <v>5554</v>
      </c>
      <c r="E1144" s="297" t="s">
        <v>3926</v>
      </c>
      <c r="F1144" s="297" t="s">
        <v>498</v>
      </c>
      <c r="G1144" s="297" t="s">
        <v>82</v>
      </c>
      <c r="H1144" s="298" t="s">
        <v>2180</v>
      </c>
      <c r="I1144" s="297">
        <v>5327671401</v>
      </c>
      <c r="J1144" s="297" t="s">
        <v>1311</v>
      </c>
      <c r="K1144" s="299">
        <v>45160</v>
      </c>
      <c r="L1144" s="297" t="s">
        <v>822</v>
      </c>
      <c r="M1144" s="3" t="str">
        <f>IFERROR(INDEX('SINIF GÜNLER'!$A:$C,MATCH('VERİ TABANI'!$D1144,'SINIF GÜNLER'!$B:$B,0),MATCH('VERİ TABANI'!$M$1,'SINIF GÜNLER'!$A$1:$C$1,0)),"")</f>
        <v/>
      </c>
      <c r="P1144" s="28" t="str">
        <f t="array" ref="P1144">IFERROR(SEARCH(ÖĞRETMEN,'VERİ TABANI'!G1144,1),"")</f>
        <v/>
      </c>
      <c r="Q1144" s="29" t="str">
        <f t="shared" si="35"/>
        <v/>
      </c>
    </row>
    <row r="1145" spans="1:17" ht="27" customHeight="1">
      <c r="A1145" s="3">
        <f t="shared" si="34"/>
        <v>1144</v>
      </c>
      <c r="B1145" s="296">
        <v>50004</v>
      </c>
      <c r="C1145" s="297" t="s">
        <v>5169</v>
      </c>
      <c r="D1145" s="297" t="s">
        <v>5555</v>
      </c>
      <c r="E1145" s="297" t="s">
        <v>4593</v>
      </c>
      <c r="F1145" s="297" t="s">
        <v>498</v>
      </c>
      <c r="G1145" s="297" t="s">
        <v>82</v>
      </c>
      <c r="H1145" s="298" t="s">
        <v>2180</v>
      </c>
      <c r="I1145" s="297">
        <v>5327671401</v>
      </c>
      <c r="J1145" s="297" t="s">
        <v>1311</v>
      </c>
      <c r="K1145" s="299">
        <v>45693</v>
      </c>
      <c r="L1145" s="297" t="s">
        <v>822</v>
      </c>
      <c r="M1145" s="3" t="str">
        <f>IFERROR(INDEX('SINIF GÜNLER'!$A:$C,MATCH('VERİ TABANI'!$D1145,'SINIF GÜNLER'!$B:$B,0),MATCH('VERİ TABANI'!$M$1,'SINIF GÜNLER'!$A$1:$C$1,0)),"")</f>
        <v/>
      </c>
      <c r="P1145" s="28" t="str">
        <f t="array" ref="P1145">IFERROR(SEARCH(ÖĞRETMEN,'VERİ TABANI'!G1145,1),"")</f>
        <v/>
      </c>
      <c r="Q1145" s="29" t="str">
        <f t="shared" si="35"/>
        <v/>
      </c>
    </row>
    <row r="1146" spans="1:17" ht="27" customHeight="1">
      <c r="A1146" s="3">
        <f t="shared" si="34"/>
        <v>1145</v>
      </c>
      <c r="B1146" s="296">
        <v>20596</v>
      </c>
      <c r="C1146" s="297" t="s">
        <v>394</v>
      </c>
      <c r="D1146" s="297" t="s">
        <v>5565</v>
      </c>
      <c r="E1146" s="297" t="s">
        <v>7006</v>
      </c>
      <c r="F1146" s="297" t="s">
        <v>498</v>
      </c>
      <c r="G1146" s="297" t="s">
        <v>82</v>
      </c>
      <c r="H1146" s="298" t="s">
        <v>2180</v>
      </c>
      <c r="I1146" s="297">
        <v>5327671401</v>
      </c>
      <c r="J1146" s="297" t="s">
        <v>1311</v>
      </c>
      <c r="K1146" s="299">
        <v>44792</v>
      </c>
      <c r="L1146" s="297" t="s">
        <v>822</v>
      </c>
      <c r="M1146" s="3" t="str">
        <f>IFERROR(INDEX('SINIF GÜNLER'!$A:$C,MATCH('VERİ TABANI'!$D1146,'SINIF GÜNLER'!$B:$B,0),MATCH('VERİ TABANI'!$M$1,'SINIF GÜNLER'!$A$1:$C$1,0)),"")</f>
        <v/>
      </c>
      <c r="P1146" s="28" t="str">
        <f t="array" ref="P1146">IFERROR(SEARCH(ÖĞRETMEN,'VERİ TABANI'!G1146,1),"")</f>
        <v/>
      </c>
      <c r="Q1146" s="29" t="str">
        <f t="shared" si="35"/>
        <v/>
      </c>
    </row>
    <row r="1147" spans="1:17" ht="27" customHeight="1">
      <c r="A1147" s="3">
        <f t="shared" si="34"/>
        <v>1146</v>
      </c>
      <c r="B1147" s="296">
        <v>50276</v>
      </c>
      <c r="C1147" s="297" t="s">
        <v>5568</v>
      </c>
      <c r="D1147" s="297" t="s">
        <v>5485</v>
      </c>
      <c r="E1147" s="297" t="s">
        <v>7016</v>
      </c>
      <c r="F1147" s="297" t="s">
        <v>498</v>
      </c>
      <c r="G1147" s="297" t="s">
        <v>82</v>
      </c>
      <c r="H1147" s="298" t="s">
        <v>6160</v>
      </c>
      <c r="I1147" s="297">
        <v>5058416716</v>
      </c>
      <c r="J1147" s="297" t="s">
        <v>6161</v>
      </c>
      <c r="K1147" s="299">
        <v>45982</v>
      </c>
      <c r="L1147" s="297" t="s">
        <v>6162</v>
      </c>
      <c r="M1147" s="3" t="str">
        <f>IFERROR(INDEX('SINIF GÜNLER'!$A:$C,MATCH('VERİ TABANI'!$D1147,'SINIF GÜNLER'!$B:$B,0),MATCH('VERİ TABANI'!$M$1,'SINIF GÜNLER'!$A$1:$C$1,0)),"")</f>
        <v/>
      </c>
      <c r="P1147" s="28" t="str">
        <f t="array" ref="P1147">IFERROR(SEARCH(ÖĞRETMEN,'VERİ TABANI'!G1147,1),"")</f>
        <v/>
      </c>
      <c r="Q1147" s="29" t="str">
        <f t="shared" si="35"/>
        <v/>
      </c>
    </row>
    <row r="1148" spans="1:17" ht="27" customHeight="1">
      <c r="A1148" s="3">
        <f t="shared" si="34"/>
        <v>1147</v>
      </c>
      <c r="B1148" s="296">
        <v>50438</v>
      </c>
      <c r="C1148" s="297" t="s">
        <v>6163</v>
      </c>
      <c r="D1148" s="297" t="s">
        <v>5551</v>
      </c>
      <c r="E1148" s="297" t="s">
        <v>7006</v>
      </c>
      <c r="F1148" s="297" t="s">
        <v>498</v>
      </c>
      <c r="G1148" s="297" t="s">
        <v>82</v>
      </c>
      <c r="H1148" s="298" t="s">
        <v>1618</v>
      </c>
      <c r="I1148" s="297">
        <v>3322516720</v>
      </c>
      <c r="J1148" s="297" t="s">
        <v>7878</v>
      </c>
      <c r="K1148" s="299">
        <v>45901</v>
      </c>
      <c r="L1148" s="297" t="s">
        <v>823</v>
      </c>
      <c r="M1148" s="3" t="str">
        <f>IFERROR(INDEX('SINIF GÜNLER'!$A:$C,MATCH('VERİ TABANI'!$D1148,'SINIF GÜNLER'!$B:$B,0),MATCH('VERİ TABANI'!$M$1,'SINIF GÜNLER'!$A$1:$C$1,0)),"")</f>
        <v/>
      </c>
      <c r="P1148" s="28" t="str">
        <f t="array" ref="P1148">IFERROR(SEARCH(ÖĞRETMEN,'VERİ TABANI'!G1148,1),"")</f>
        <v/>
      </c>
      <c r="Q1148" s="29" t="str">
        <f t="shared" si="35"/>
        <v/>
      </c>
    </row>
    <row r="1149" spans="1:17" ht="27" customHeight="1">
      <c r="A1149" s="3">
        <f t="shared" si="34"/>
        <v>1148</v>
      </c>
      <c r="B1149" s="296">
        <v>30093</v>
      </c>
      <c r="C1149" s="297" t="s">
        <v>1793</v>
      </c>
      <c r="D1149" s="297" t="s">
        <v>5549</v>
      </c>
      <c r="E1149" s="297" t="s">
        <v>3912</v>
      </c>
      <c r="F1149" s="297" t="s">
        <v>498</v>
      </c>
      <c r="G1149" s="297" t="s">
        <v>82</v>
      </c>
      <c r="H1149" s="298" t="s">
        <v>1618</v>
      </c>
      <c r="I1149" s="297">
        <v>3322516720</v>
      </c>
      <c r="J1149" s="297" t="s">
        <v>7878</v>
      </c>
      <c r="K1149" s="299">
        <v>45078</v>
      </c>
      <c r="L1149" s="297" t="s">
        <v>823</v>
      </c>
      <c r="M1149" s="3" t="str">
        <f>IFERROR(INDEX('SINIF GÜNLER'!$A:$C,MATCH('VERİ TABANI'!$D1149,'SINIF GÜNLER'!$B:$B,0),MATCH('VERİ TABANI'!$M$1,'SINIF GÜNLER'!$A$1:$C$1,0)),"")</f>
        <v/>
      </c>
      <c r="P1149" s="28" t="str">
        <f t="array" ref="P1149">IFERROR(SEARCH(ÖĞRETMEN,'VERİ TABANI'!G1149,1),"")</f>
        <v/>
      </c>
      <c r="Q1149" s="29" t="str">
        <f t="shared" si="35"/>
        <v/>
      </c>
    </row>
    <row r="1150" spans="1:17" ht="27" customHeight="1">
      <c r="A1150" s="3">
        <f t="shared" si="34"/>
        <v>1149</v>
      </c>
      <c r="B1150" s="296">
        <v>50211</v>
      </c>
      <c r="C1150" s="297" t="s">
        <v>6164</v>
      </c>
      <c r="D1150" s="297" t="s">
        <v>5551</v>
      </c>
      <c r="E1150" s="297" t="s">
        <v>3926</v>
      </c>
      <c r="F1150" s="297" t="s">
        <v>498</v>
      </c>
      <c r="G1150" s="297" t="s">
        <v>82</v>
      </c>
      <c r="H1150" s="298" t="s">
        <v>1618</v>
      </c>
      <c r="I1150" s="297">
        <v>3322516720</v>
      </c>
      <c r="J1150" s="297" t="s">
        <v>7878</v>
      </c>
      <c r="K1150" s="299">
        <v>45875</v>
      </c>
      <c r="L1150" s="297" t="s">
        <v>823</v>
      </c>
      <c r="M1150" s="3" t="str">
        <f>IFERROR(INDEX('SINIF GÜNLER'!$A:$C,MATCH('VERİ TABANI'!$D1150,'SINIF GÜNLER'!$B:$B,0),MATCH('VERİ TABANI'!$M$1,'SINIF GÜNLER'!$A$1:$C$1,0)),"")</f>
        <v/>
      </c>
      <c r="P1150" s="28" t="str">
        <f t="array" ref="P1150">IFERROR(SEARCH(ÖĞRETMEN,'VERİ TABANI'!G1150,1),"")</f>
        <v/>
      </c>
      <c r="Q1150" s="29" t="str">
        <f t="shared" si="35"/>
        <v/>
      </c>
    </row>
    <row r="1151" spans="1:17" ht="27" customHeight="1">
      <c r="A1151" s="3">
        <f t="shared" si="34"/>
        <v>1150</v>
      </c>
      <c r="B1151" s="296">
        <v>20329</v>
      </c>
      <c r="C1151" s="297" t="s">
        <v>428</v>
      </c>
      <c r="D1151" s="297" t="s">
        <v>5559</v>
      </c>
      <c r="E1151" s="297" t="s">
        <v>7879</v>
      </c>
      <c r="F1151" s="297" t="s">
        <v>498</v>
      </c>
      <c r="G1151" s="297" t="s">
        <v>82</v>
      </c>
      <c r="H1151" s="298" t="s">
        <v>1618</v>
      </c>
      <c r="I1151" s="297">
        <v>3322516720</v>
      </c>
      <c r="J1151" s="297" t="s">
        <v>7878</v>
      </c>
      <c r="K1151" s="299">
        <v>44763</v>
      </c>
      <c r="L1151" s="297" t="s">
        <v>823</v>
      </c>
      <c r="M1151" s="3" t="str">
        <f>IFERROR(INDEX('SINIF GÜNLER'!$A:$C,MATCH('VERİ TABANI'!$D1151,'SINIF GÜNLER'!$B:$B,0),MATCH('VERİ TABANI'!$M$1,'SINIF GÜNLER'!$A$1:$C$1,0)),"")</f>
        <v/>
      </c>
      <c r="P1151" s="28" t="str">
        <f t="array" ref="P1151">IFERROR(SEARCH(ÖĞRETMEN,'VERİ TABANI'!G1151,1),"")</f>
        <v/>
      </c>
      <c r="Q1151" s="29" t="str">
        <f t="shared" si="35"/>
        <v/>
      </c>
    </row>
    <row r="1152" spans="1:17" ht="27" customHeight="1">
      <c r="A1152" s="3">
        <f t="shared" si="34"/>
        <v>1151</v>
      </c>
      <c r="B1152" s="296">
        <v>43134</v>
      </c>
      <c r="C1152" s="297" t="s">
        <v>6165</v>
      </c>
      <c r="D1152" s="297" t="s">
        <v>5550</v>
      </c>
      <c r="E1152" s="297" t="s">
        <v>4593</v>
      </c>
      <c r="F1152" s="297" t="s">
        <v>498</v>
      </c>
      <c r="G1152" s="297" t="s">
        <v>82</v>
      </c>
      <c r="H1152" s="298" t="s">
        <v>1618</v>
      </c>
      <c r="I1152" s="297">
        <v>3322516720</v>
      </c>
      <c r="J1152" s="297" t="s">
        <v>7878</v>
      </c>
      <c r="K1152" s="299">
        <v>45880</v>
      </c>
      <c r="L1152" s="297" t="s">
        <v>823</v>
      </c>
      <c r="M1152" s="3" t="str">
        <f>IFERROR(INDEX('SINIF GÜNLER'!$A:$C,MATCH('VERİ TABANI'!$D1152,'SINIF GÜNLER'!$B:$B,0),MATCH('VERİ TABANI'!$M$1,'SINIF GÜNLER'!$A$1:$C$1,0)),"")</f>
        <v/>
      </c>
      <c r="P1152" s="28" t="str">
        <f t="array" ref="P1152">IFERROR(SEARCH(ÖĞRETMEN,'VERİ TABANI'!G1152,1),"")</f>
        <v/>
      </c>
      <c r="Q1152" s="29" t="str">
        <f t="shared" si="35"/>
        <v/>
      </c>
    </row>
    <row r="1153" spans="1:17" ht="27" customHeight="1">
      <c r="A1153" s="3">
        <f t="shared" si="34"/>
        <v>1152</v>
      </c>
      <c r="B1153" s="296">
        <v>42482</v>
      </c>
      <c r="C1153" s="297" t="s">
        <v>4749</v>
      </c>
      <c r="D1153" s="297" t="s">
        <v>5550</v>
      </c>
      <c r="E1153" s="297" t="s">
        <v>7006</v>
      </c>
      <c r="F1153" s="297" t="s">
        <v>498</v>
      </c>
      <c r="G1153" s="297" t="s">
        <v>82</v>
      </c>
      <c r="H1153" s="298" t="s">
        <v>1618</v>
      </c>
      <c r="I1153" s="297">
        <v>3322516720</v>
      </c>
      <c r="J1153" s="297" t="s">
        <v>7878</v>
      </c>
      <c r="K1153" s="299">
        <v>45603</v>
      </c>
      <c r="L1153" s="297" t="s">
        <v>823</v>
      </c>
      <c r="M1153" s="3" t="str">
        <f>IFERROR(INDEX('SINIF GÜNLER'!$A:$C,MATCH('VERİ TABANI'!$D1153,'SINIF GÜNLER'!$B:$B,0),MATCH('VERİ TABANI'!$M$1,'SINIF GÜNLER'!$A$1:$C$1,0)),"")</f>
        <v/>
      </c>
      <c r="P1153" s="28" t="str">
        <f t="array" ref="P1153">IFERROR(SEARCH(ÖĞRETMEN,'VERİ TABANI'!G1153,1),"")</f>
        <v/>
      </c>
      <c r="Q1153" s="29" t="str">
        <f t="shared" si="35"/>
        <v/>
      </c>
    </row>
    <row r="1154" spans="1:17" ht="27" customHeight="1">
      <c r="A1154" s="3">
        <f t="shared" ref="A1154:A1217" si="36">IFERROR(IF(B1154="","",ROW()-1),"")</f>
        <v>1153</v>
      </c>
      <c r="B1154" s="296">
        <v>40529</v>
      </c>
      <c r="C1154" s="297" t="s">
        <v>3466</v>
      </c>
      <c r="D1154" s="297" t="s">
        <v>5547</v>
      </c>
      <c r="E1154" s="297" t="s">
        <v>4593</v>
      </c>
      <c r="F1154" s="297" t="s">
        <v>498</v>
      </c>
      <c r="G1154" s="297" t="s">
        <v>82</v>
      </c>
      <c r="H1154" s="298" t="s">
        <v>1618</v>
      </c>
      <c r="I1154" s="297">
        <v>3322516720</v>
      </c>
      <c r="J1154" s="297" t="s">
        <v>7878</v>
      </c>
      <c r="K1154" s="299">
        <v>45856</v>
      </c>
      <c r="L1154" s="297" t="s">
        <v>823</v>
      </c>
      <c r="M1154" s="3" t="str">
        <f>IFERROR(INDEX('SINIF GÜNLER'!$A:$C,MATCH('VERİ TABANI'!$D1154,'SINIF GÜNLER'!$B:$B,0),MATCH('VERİ TABANI'!$M$1,'SINIF GÜNLER'!$A$1:$C$1,0)),"")</f>
        <v/>
      </c>
      <c r="P1154" s="28" t="str">
        <f t="array" ref="P1154">IFERROR(SEARCH(ÖĞRETMEN,'VERİ TABANI'!G1154,1),"")</f>
        <v/>
      </c>
      <c r="Q1154" s="29" t="str">
        <f t="shared" si="35"/>
        <v/>
      </c>
    </row>
    <row r="1155" spans="1:17" ht="27" customHeight="1">
      <c r="A1155" s="3">
        <f t="shared" si="36"/>
        <v>1154</v>
      </c>
      <c r="B1155" s="296">
        <v>30303</v>
      </c>
      <c r="C1155" s="297" t="s">
        <v>1787</v>
      </c>
      <c r="D1155" s="297" t="s">
        <v>5565</v>
      </c>
      <c r="E1155" s="297" t="s">
        <v>4593</v>
      </c>
      <c r="F1155" s="297" t="s">
        <v>498</v>
      </c>
      <c r="G1155" s="297" t="s">
        <v>82</v>
      </c>
      <c r="H1155" s="298" t="s">
        <v>1618</v>
      </c>
      <c r="I1155" s="297">
        <v>3322516720</v>
      </c>
      <c r="J1155" s="297" t="s">
        <v>7878</v>
      </c>
      <c r="K1155" s="299">
        <v>45058</v>
      </c>
      <c r="L1155" s="297" t="s">
        <v>823</v>
      </c>
      <c r="M1155" s="3" t="str">
        <f>IFERROR(INDEX('SINIF GÜNLER'!$A:$C,MATCH('VERİ TABANI'!$D1155,'SINIF GÜNLER'!$B:$B,0),MATCH('VERİ TABANI'!$M$1,'SINIF GÜNLER'!$A$1:$C$1,0)),"")</f>
        <v/>
      </c>
      <c r="P1155" s="28" t="str">
        <f t="array" ref="P1155">IFERROR(SEARCH(ÖĞRETMEN,'VERİ TABANI'!G1155,1),"")</f>
        <v/>
      </c>
      <c r="Q1155" s="29" t="str">
        <f t="shared" si="35"/>
        <v/>
      </c>
    </row>
    <row r="1156" spans="1:17" ht="27" customHeight="1">
      <c r="A1156" s="3">
        <f t="shared" si="36"/>
        <v>1155</v>
      </c>
      <c r="B1156" s="296">
        <v>50791</v>
      </c>
      <c r="C1156" s="297" t="s">
        <v>6166</v>
      </c>
      <c r="D1156" s="297" t="s">
        <v>5551</v>
      </c>
      <c r="E1156" s="297" t="s">
        <v>3923</v>
      </c>
      <c r="F1156" s="297" t="s">
        <v>498</v>
      </c>
      <c r="G1156" s="297" t="s">
        <v>82</v>
      </c>
      <c r="H1156" s="298" t="s">
        <v>1618</v>
      </c>
      <c r="I1156" s="297">
        <v>3322516720</v>
      </c>
      <c r="J1156" s="297" t="s">
        <v>7878</v>
      </c>
      <c r="K1156" s="299">
        <v>45929</v>
      </c>
      <c r="L1156" s="297" t="s">
        <v>823</v>
      </c>
      <c r="M1156" s="3" t="str">
        <f>IFERROR(INDEX('SINIF GÜNLER'!$A:$C,MATCH('VERİ TABANI'!$D1156,'SINIF GÜNLER'!$B:$B,0),MATCH('VERİ TABANI'!$M$1,'SINIF GÜNLER'!$A$1:$C$1,0)),"")</f>
        <v/>
      </c>
      <c r="P1156" s="28" t="str">
        <f t="array" ref="P1156">IFERROR(SEARCH(ÖĞRETMEN,'VERİ TABANI'!G1156,1),"")</f>
        <v/>
      </c>
      <c r="Q1156" s="29" t="str">
        <f t="shared" si="35"/>
        <v/>
      </c>
    </row>
    <row r="1157" spans="1:17" ht="27" customHeight="1">
      <c r="A1157" s="3">
        <f t="shared" si="36"/>
        <v>1156</v>
      </c>
      <c r="B1157" s="296">
        <v>21582</v>
      </c>
      <c r="C1157" s="297" t="s">
        <v>1788</v>
      </c>
      <c r="D1157" s="297" t="s">
        <v>5554</v>
      </c>
      <c r="E1157" s="297" t="s">
        <v>3915</v>
      </c>
      <c r="F1157" s="297" t="s">
        <v>498</v>
      </c>
      <c r="G1157" s="297" t="s">
        <v>82</v>
      </c>
      <c r="H1157" s="298" t="s">
        <v>1618</v>
      </c>
      <c r="I1157" s="297">
        <v>3322516720</v>
      </c>
      <c r="J1157" s="297" t="s">
        <v>7878</v>
      </c>
      <c r="K1157" s="299">
        <v>45055</v>
      </c>
      <c r="L1157" s="297" t="s">
        <v>823</v>
      </c>
      <c r="M1157" s="3" t="str">
        <f>IFERROR(INDEX('SINIF GÜNLER'!$A:$C,MATCH('VERİ TABANI'!$D1157,'SINIF GÜNLER'!$B:$B,0),MATCH('VERİ TABANI'!$M$1,'SINIF GÜNLER'!$A$1:$C$1,0)),"")</f>
        <v/>
      </c>
      <c r="P1157" s="28" t="str">
        <f t="array" ref="P1157">IFERROR(SEARCH(ÖĞRETMEN,'VERİ TABANI'!G1157,1),"")</f>
        <v/>
      </c>
      <c r="Q1157" s="29" t="str">
        <f t="shared" si="35"/>
        <v/>
      </c>
    </row>
    <row r="1158" spans="1:17" ht="27" customHeight="1">
      <c r="A1158" s="3">
        <f t="shared" si="36"/>
        <v>1157</v>
      </c>
      <c r="B1158" s="296">
        <v>21581</v>
      </c>
      <c r="C1158" s="297" t="s">
        <v>1789</v>
      </c>
      <c r="D1158" s="297" t="s">
        <v>5548</v>
      </c>
      <c r="E1158" s="297" t="s">
        <v>7006</v>
      </c>
      <c r="F1158" s="297" t="s">
        <v>498</v>
      </c>
      <c r="G1158" s="297" t="s">
        <v>82</v>
      </c>
      <c r="H1158" s="298" t="s">
        <v>1618</v>
      </c>
      <c r="I1158" s="297">
        <v>3322516720</v>
      </c>
      <c r="J1158" s="297" t="s">
        <v>7878</v>
      </c>
      <c r="K1158" s="299">
        <v>45055</v>
      </c>
      <c r="L1158" s="297" t="s">
        <v>823</v>
      </c>
      <c r="M1158" s="3" t="str">
        <f>IFERROR(INDEX('SINIF GÜNLER'!$A:$C,MATCH('VERİ TABANI'!$D1158,'SINIF GÜNLER'!$B:$B,0),MATCH('VERİ TABANI'!$M$1,'SINIF GÜNLER'!$A$1:$C$1,0)),"")</f>
        <v/>
      </c>
      <c r="P1158" s="28" t="str">
        <f t="array" ref="P1158">IFERROR(SEARCH(ÖĞRETMEN,'VERİ TABANI'!G1158,1),"")</f>
        <v/>
      </c>
      <c r="Q1158" s="29" t="str">
        <f t="shared" si="35"/>
        <v/>
      </c>
    </row>
    <row r="1159" spans="1:17" ht="27" customHeight="1">
      <c r="A1159" s="3">
        <f t="shared" si="36"/>
        <v>1158</v>
      </c>
      <c r="B1159" s="296">
        <v>60035</v>
      </c>
      <c r="C1159" s="297" t="s">
        <v>7880</v>
      </c>
      <c r="D1159" s="297"/>
      <c r="E1159" s="297"/>
      <c r="F1159" s="297" t="s">
        <v>498</v>
      </c>
      <c r="G1159" s="297" t="s">
        <v>82</v>
      </c>
      <c r="H1159" s="298" t="s">
        <v>7881</v>
      </c>
      <c r="I1159" s="297">
        <v>5074702899</v>
      </c>
      <c r="J1159" s="297" t="s">
        <v>7882</v>
      </c>
      <c r="K1159" s="299">
        <v>46127</v>
      </c>
      <c r="L1159" s="297" t="s">
        <v>6938</v>
      </c>
      <c r="M1159" s="3" t="str">
        <f>IFERROR(INDEX('SINIF GÜNLER'!$A:$C,MATCH('VERİ TABANI'!$D1159,'SINIF GÜNLER'!$B:$B,0),MATCH('VERİ TABANI'!$M$1,'SINIF GÜNLER'!$A$1:$C$1,0)),"")</f>
        <v/>
      </c>
      <c r="P1159" s="28" t="str">
        <f t="array" ref="P1159">IFERROR(SEARCH(ÖĞRETMEN,'VERİ TABANI'!G1159,1),"")</f>
        <v/>
      </c>
      <c r="Q1159" s="29" t="str">
        <f t="shared" si="35"/>
        <v/>
      </c>
    </row>
    <row r="1160" spans="1:17" ht="27" customHeight="1">
      <c r="A1160" s="3">
        <f t="shared" si="36"/>
        <v>1159</v>
      </c>
      <c r="B1160" s="296">
        <v>50809</v>
      </c>
      <c r="C1160" s="297" t="s">
        <v>6167</v>
      </c>
      <c r="D1160" s="297" t="s">
        <v>5551</v>
      </c>
      <c r="E1160" s="297" t="s">
        <v>7006</v>
      </c>
      <c r="F1160" s="297" t="s">
        <v>498</v>
      </c>
      <c r="G1160" s="297" t="s">
        <v>82</v>
      </c>
      <c r="H1160" s="298" t="s">
        <v>2077</v>
      </c>
      <c r="I1160" s="297">
        <v>5462484690</v>
      </c>
      <c r="J1160" s="297" t="s">
        <v>2078</v>
      </c>
      <c r="K1160" s="299">
        <v>45929</v>
      </c>
      <c r="L1160" s="297" t="s">
        <v>2079</v>
      </c>
      <c r="M1160" s="3" t="str">
        <f>IFERROR(INDEX('SINIF GÜNLER'!$A:$C,MATCH('VERİ TABANI'!$D1160,'SINIF GÜNLER'!$B:$B,0),MATCH('VERİ TABANI'!$M$1,'SINIF GÜNLER'!$A$1:$C$1,0)),"")</f>
        <v/>
      </c>
      <c r="P1160" s="28" t="str">
        <f t="array" ref="P1160">IFERROR(SEARCH(ÖĞRETMEN,'VERİ TABANI'!G1160,1),"")</f>
        <v/>
      </c>
      <c r="Q1160" s="29" t="str">
        <f t="shared" ref="Q1160:Q1223" si="37">IF(P1160="","",ROW())</f>
        <v/>
      </c>
    </row>
    <row r="1161" spans="1:17" ht="27" customHeight="1">
      <c r="A1161" s="3">
        <f t="shared" si="36"/>
        <v>1160</v>
      </c>
      <c r="B1161" s="296">
        <v>30737</v>
      </c>
      <c r="C1161" s="297" t="s">
        <v>2080</v>
      </c>
      <c r="D1161" s="297" t="s">
        <v>5548</v>
      </c>
      <c r="E1161" s="297" t="s">
        <v>7006</v>
      </c>
      <c r="F1161" s="297" t="s">
        <v>498</v>
      </c>
      <c r="G1161" s="297" t="s">
        <v>82</v>
      </c>
      <c r="H1161" s="298" t="s">
        <v>2077</v>
      </c>
      <c r="I1161" s="297">
        <v>5462484690</v>
      </c>
      <c r="J1161" s="297" t="s">
        <v>2078</v>
      </c>
      <c r="K1161" s="299">
        <v>45190</v>
      </c>
      <c r="L1161" s="297" t="s">
        <v>2079</v>
      </c>
      <c r="M1161" s="3" t="str">
        <f>IFERROR(INDEX('SINIF GÜNLER'!$A:$C,MATCH('VERİ TABANI'!$D1161,'SINIF GÜNLER'!$B:$B,0),MATCH('VERİ TABANI'!$M$1,'SINIF GÜNLER'!$A$1:$C$1,0)),"")</f>
        <v/>
      </c>
      <c r="P1161" s="28" t="str">
        <f t="array" ref="P1161">IFERROR(SEARCH(ÖĞRETMEN,'VERİ TABANI'!G1161,1),"")</f>
        <v/>
      </c>
      <c r="Q1161" s="29" t="str">
        <f t="shared" si="37"/>
        <v/>
      </c>
    </row>
    <row r="1162" spans="1:17" ht="27" customHeight="1">
      <c r="A1162" s="3">
        <f t="shared" si="36"/>
        <v>1161</v>
      </c>
      <c r="B1162" s="296">
        <v>43118</v>
      </c>
      <c r="C1162" s="297" t="s">
        <v>6168</v>
      </c>
      <c r="D1162" s="297" t="s">
        <v>5554</v>
      </c>
      <c r="E1162" s="297" t="s">
        <v>4593</v>
      </c>
      <c r="F1162" s="297" t="s">
        <v>498</v>
      </c>
      <c r="G1162" s="297" t="s">
        <v>82</v>
      </c>
      <c r="H1162" s="298" t="s">
        <v>1736</v>
      </c>
      <c r="I1162" s="297">
        <v>5554629485</v>
      </c>
      <c r="J1162" s="297" t="s">
        <v>1508</v>
      </c>
      <c r="K1162" s="299">
        <v>45860</v>
      </c>
      <c r="L1162" s="297" t="s">
        <v>729</v>
      </c>
      <c r="M1162" s="3" t="str">
        <f>IFERROR(INDEX('SINIF GÜNLER'!$A:$C,MATCH('VERİ TABANI'!$D1162,'SINIF GÜNLER'!$B:$B,0),MATCH('VERİ TABANI'!$M$1,'SINIF GÜNLER'!$A$1:$C$1,0)),"")</f>
        <v/>
      </c>
      <c r="P1162" s="28" t="str">
        <f t="array" ref="P1162">IFERROR(SEARCH(ÖĞRETMEN,'VERİ TABANI'!G1162,1),"")</f>
        <v/>
      </c>
      <c r="Q1162" s="29" t="str">
        <f t="shared" si="37"/>
        <v/>
      </c>
    </row>
    <row r="1163" spans="1:17" ht="27" customHeight="1">
      <c r="A1163" s="3">
        <f t="shared" si="36"/>
        <v>1162</v>
      </c>
      <c r="B1163" s="296">
        <v>24143</v>
      </c>
      <c r="C1163" s="297" t="s">
        <v>2773</v>
      </c>
      <c r="D1163" s="297" t="s">
        <v>5565</v>
      </c>
      <c r="E1163" s="297" t="s">
        <v>7076</v>
      </c>
      <c r="F1163" s="297" t="s">
        <v>498</v>
      </c>
      <c r="G1163" s="297" t="s">
        <v>82</v>
      </c>
      <c r="H1163" s="298" t="s">
        <v>2770</v>
      </c>
      <c r="I1163" s="297">
        <v>5386370404</v>
      </c>
      <c r="J1163" s="297" t="s">
        <v>2771</v>
      </c>
      <c r="K1163" s="299">
        <v>45334</v>
      </c>
      <c r="L1163" s="297" t="s">
        <v>2774</v>
      </c>
      <c r="M1163" s="3" t="str">
        <f>IFERROR(INDEX('SINIF GÜNLER'!$A:$C,MATCH('VERİ TABANI'!$D1163,'SINIF GÜNLER'!$B:$B,0),MATCH('VERİ TABANI'!$M$1,'SINIF GÜNLER'!$A$1:$C$1,0)),"")</f>
        <v/>
      </c>
      <c r="P1163" s="28" t="str">
        <f t="array" ref="P1163">IFERROR(SEARCH(ÖĞRETMEN,'VERİ TABANI'!G1163,1),"")</f>
        <v/>
      </c>
      <c r="Q1163" s="29" t="str">
        <f t="shared" si="37"/>
        <v/>
      </c>
    </row>
    <row r="1164" spans="1:17" ht="27" customHeight="1">
      <c r="A1164" s="3">
        <f t="shared" si="36"/>
        <v>1163</v>
      </c>
      <c r="B1164" s="296">
        <v>42308</v>
      </c>
      <c r="C1164" s="297" t="s">
        <v>4600</v>
      </c>
      <c r="D1164" s="297" t="s">
        <v>5490</v>
      </c>
      <c r="E1164" s="297" t="s">
        <v>3915</v>
      </c>
      <c r="F1164" s="297" t="s">
        <v>498</v>
      </c>
      <c r="G1164" s="297" t="s">
        <v>82</v>
      </c>
      <c r="H1164" s="298" t="s">
        <v>2770</v>
      </c>
      <c r="I1164" s="297">
        <v>5386370404</v>
      </c>
      <c r="J1164" s="297" t="s">
        <v>2771</v>
      </c>
      <c r="K1164" s="299">
        <v>45867</v>
      </c>
      <c r="L1164" s="297" t="s">
        <v>2929</v>
      </c>
      <c r="M1164" s="3" t="str">
        <f>IFERROR(INDEX('SINIF GÜNLER'!$A:$C,MATCH('VERİ TABANI'!$D1164,'SINIF GÜNLER'!$B:$B,0),MATCH('VERİ TABANI'!$M$1,'SINIF GÜNLER'!$A$1:$C$1,0)),"")</f>
        <v/>
      </c>
      <c r="P1164" s="28" t="str">
        <f t="array" ref="P1164">IFERROR(SEARCH(ÖĞRETMEN,'VERİ TABANI'!G1164,1),"")</f>
        <v/>
      </c>
      <c r="Q1164" s="29" t="str">
        <f t="shared" si="37"/>
        <v/>
      </c>
    </row>
    <row r="1165" spans="1:17" ht="27" customHeight="1">
      <c r="A1165" s="3">
        <f t="shared" si="36"/>
        <v>1164</v>
      </c>
      <c r="B1165" s="296">
        <v>40126</v>
      </c>
      <c r="C1165" s="297" t="s">
        <v>4197</v>
      </c>
      <c r="D1165" s="297" t="s">
        <v>5547</v>
      </c>
      <c r="E1165" s="297" t="s">
        <v>7516</v>
      </c>
      <c r="F1165" s="297" t="s">
        <v>498</v>
      </c>
      <c r="G1165" s="297" t="s">
        <v>82</v>
      </c>
      <c r="H1165" s="298" t="s">
        <v>2770</v>
      </c>
      <c r="I1165" s="297">
        <v>5386370404</v>
      </c>
      <c r="J1165" s="297" t="s">
        <v>2771</v>
      </c>
      <c r="K1165" s="299">
        <v>45547</v>
      </c>
      <c r="L1165" s="297" t="s">
        <v>2929</v>
      </c>
      <c r="M1165" s="3" t="str">
        <f>IFERROR(INDEX('SINIF GÜNLER'!$A:$C,MATCH('VERİ TABANI'!$D1165,'SINIF GÜNLER'!$B:$B,0),MATCH('VERİ TABANI'!$M$1,'SINIF GÜNLER'!$A$1:$C$1,0)),"")</f>
        <v/>
      </c>
      <c r="P1165" s="28" t="str">
        <f t="array" ref="P1165">IFERROR(SEARCH(ÖĞRETMEN,'VERİ TABANI'!G1165,1),"")</f>
        <v/>
      </c>
      <c r="Q1165" s="29" t="str">
        <f t="shared" si="37"/>
        <v/>
      </c>
    </row>
    <row r="1166" spans="1:17" ht="27" customHeight="1">
      <c r="A1166" s="3">
        <f t="shared" si="36"/>
        <v>1165</v>
      </c>
      <c r="B1166" s="296">
        <v>40649</v>
      </c>
      <c r="C1166" s="297" t="s">
        <v>3467</v>
      </c>
      <c r="D1166" s="297" t="s">
        <v>5565</v>
      </c>
      <c r="E1166" s="297" t="s">
        <v>4593</v>
      </c>
      <c r="F1166" s="297" t="s">
        <v>498</v>
      </c>
      <c r="G1166" s="297" t="s">
        <v>82</v>
      </c>
      <c r="H1166" s="298" t="s">
        <v>2770</v>
      </c>
      <c r="I1166" s="297">
        <v>5386370404</v>
      </c>
      <c r="J1166" s="297" t="s">
        <v>2771</v>
      </c>
      <c r="K1166" s="299">
        <v>45537</v>
      </c>
      <c r="L1166" s="297" t="s">
        <v>2929</v>
      </c>
      <c r="M1166" s="3" t="str">
        <f>IFERROR(INDEX('SINIF GÜNLER'!$A:$C,MATCH('VERİ TABANI'!$D1166,'SINIF GÜNLER'!$B:$B,0),MATCH('VERİ TABANI'!$M$1,'SINIF GÜNLER'!$A$1:$C$1,0)),"")</f>
        <v/>
      </c>
      <c r="P1166" s="28" t="str">
        <f t="array" ref="P1166">IFERROR(SEARCH(ÖĞRETMEN,'VERİ TABANI'!G1166,1),"")</f>
        <v/>
      </c>
      <c r="Q1166" s="29" t="str">
        <f t="shared" si="37"/>
        <v/>
      </c>
    </row>
    <row r="1167" spans="1:17" ht="27" customHeight="1">
      <c r="A1167" s="3">
        <f t="shared" si="36"/>
        <v>1166</v>
      </c>
      <c r="B1167" s="296">
        <v>50294</v>
      </c>
      <c r="C1167" s="297" t="s">
        <v>6170</v>
      </c>
      <c r="D1167" s="297" t="s">
        <v>5485</v>
      </c>
      <c r="E1167" s="297"/>
      <c r="F1167" s="297" t="s">
        <v>498</v>
      </c>
      <c r="G1167" s="297" t="s">
        <v>82</v>
      </c>
      <c r="H1167" s="298" t="s">
        <v>6171</v>
      </c>
      <c r="I1167" s="297">
        <v>5424399698</v>
      </c>
      <c r="J1167" s="297" t="s">
        <v>6172</v>
      </c>
      <c r="K1167" s="299">
        <v>45888</v>
      </c>
      <c r="L1167" s="297" t="s">
        <v>6173</v>
      </c>
      <c r="M1167" s="3" t="str">
        <f>IFERROR(INDEX('SINIF GÜNLER'!$A:$C,MATCH('VERİ TABANI'!$D1167,'SINIF GÜNLER'!$B:$B,0),MATCH('VERİ TABANI'!$M$1,'SINIF GÜNLER'!$A$1:$C$1,0)),"")</f>
        <v/>
      </c>
      <c r="P1167" s="28" t="str">
        <f t="array" ref="P1167">IFERROR(SEARCH(ÖĞRETMEN,'VERİ TABANI'!G1167,1),"")</f>
        <v/>
      </c>
      <c r="Q1167" s="29" t="str">
        <f t="shared" si="37"/>
        <v/>
      </c>
    </row>
    <row r="1168" spans="1:17" ht="27" customHeight="1">
      <c r="A1168" s="3">
        <f t="shared" si="36"/>
        <v>1167</v>
      </c>
      <c r="B1168" s="296">
        <v>51294</v>
      </c>
      <c r="C1168" s="297" t="s">
        <v>7883</v>
      </c>
      <c r="D1168" s="297" t="s">
        <v>5550</v>
      </c>
      <c r="E1168" s="297" t="s">
        <v>4592</v>
      </c>
      <c r="F1168" s="297" t="s">
        <v>498</v>
      </c>
      <c r="G1168" s="297" t="s">
        <v>82</v>
      </c>
      <c r="H1168" s="298" t="s">
        <v>1258</v>
      </c>
      <c r="I1168" s="297">
        <v>5428412321</v>
      </c>
      <c r="J1168" s="297" t="s">
        <v>1658</v>
      </c>
      <c r="K1168" s="299">
        <v>46020</v>
      </c>
      <c r="L1168" s="297" t="s">
        <v>805</v>
      </c>
      <c r="M1168" s="3" t="str">
        <f>IFERROR(INDEX('SINIF GÜNLER'!$A:$C,MATCH('VERİ TABANI'!$D1168,'SINIF GÜNLER'!$B:$B,0),MATCH('VERİ TABANI'!$M$1,'SINIF GÜNLER'!$A$1:$C$1,0)),"")</f>
        <v/>
      </c>
      <c r="P1168" s="28" t="str">
        <f t="array" ref="P1168">IFERROR(SEARCH(ÖĞRETMEN,'VERİ TABANI'!G1168,1),"")</f>
        <v/>
      </c>
      <c r="Q1168" s="29" t="str">
        <f t="shared" si="37"/>
        <v/>
      </c>
    </row>
    <row r="1169" spans="1:17" ht="27" customHeight="1">
      <c r="A1169" s="3">
        <f t="shared" si="36"/>
        <v>1168</v>
      </c>
      <c r="B1169" s="296">
        <v>1830</v>
      </c>
      <c r="C1169" s="297" t="s">
        <v>100</v>
      </c>
      <c r="D1169" s="297" t="s">
        <v>5554</v>
      </c>
      <c r="E1169" s="297" t="s">
        <v>7006</v>
      </c>
      <c r="F1169" s="297" t="s">
        <v>498</v>
      </c>
      <c r="G1169" s="297" t="s">
        <v>82</v>
      </c>
      <c r="H1169" s="298" t="s">
        <v>1258</v>
      </c>
      <c r="I1169" s="297">
        <v>5428412321</v>
      </c>
      <c r="J1169" s="297" t="s">
        <v>1658</v>
      </c>
      <c r="K1169" s="299">
        <v>44503</v>
      </c>
      <c r="L1169" s="297" t="s">
        <v>805</v>
      </c>
      <c r="M1169" s="3" t="str">
        <f>IFERROR(INDEX('SINIF GÜNLER'!$A:$C,MATCH('VERİ TABANI'!$D1169,'SINIF GÜNLER'!$B:$B,0),MATCH('VERİ TABANI'!$M$1,'SINIF GÜNLER'!$A$1:$C$1,0)),"")</f>
        <v/>
      </c>
      <c r="P1169" s="28" t="str">
        <f t="array" ref="P1169">IFERROR(SEARCH(ÖĞRETMEN,'VERİ TABANI'!G1169,1),"")</f>
        <v/>
      </c>
      <c r="Q1169" s="29" t="str">
        <f t="shared" si="37"/>
        <v/>
      </c>
    </row>
    <row r="1170" spans="1:17" ht="27" customHeight="1">
      <c r="A1170" s="3">
        <f t="shared" si="36"/>
        <v>1169</v>
      </c>
      <c r="B1170" s="296">
        <v>60012</v>
      </c>
      <c r="C1170" s="297" t="s">
        <v>7884</v>
      </c>
      <c r="D1170" s="297"/>
      <c r="E1170" s="297"/>
      <c r="F1170" s="297" t="s">
        <v>498</v>
      </c>
      <c r="G1170" s="297" t="s">
        <v>82</v>
      </c>
      <c r="H1170" s="298" t="s">
        <v>6175</v>
      </c>
      <c r="I1170" s="297">
        <v>5303773542</v>
      </c>
      <c r="J1170" s="297" t="s">
        <v>6176</v>
      </c>
      <c r="K1170" s="299">
        <v>46077</v>
      </c>
      <c r="L1170" s="297" t="s">
        <v>4028</v>
      </c>
      <c r="M1170" s="3" t="str">
        <f>IFERROR(INDEX('SINIF GÜNLER'!$A:$C,MATCH('VERİ TABANI'!$D1170,'SINIF GÜNLER'!$B:$B,0),MATCH('VERİ TABANI'!$M$1,'SINIF GÜNLER'!$A$1:$C$1,0)),"")</f>
        <v/>
      </c>
      <c r="P1170" s="28" t="str">
        <f t="array" ref="P1170">IFERROR(SEARCH(ÖĞRETMEN,'VERİ TABANI'!G1170,1),"")</f>
        <v/>
      </c>
      <c r="Q1170" s="29" t="str">
        <f t="shared" si="37"/>
        <v/>
      </c>
    </row>
    <row r="1171" spans="1:17" ht="27" customHeight="1">
      <c r="A1171" s="3">
        <f t="shared" si="36"/>
        <v>1170</v>
      </c>
      <c r="B1171" s="296">
        <v>50290</v>
      </c>
      <c r="C1171" s="297" t="s">
        <v>6174</v>
      </c>
      <c r="D1171" s="297" t="s">
        <v>5485</v>
      </c>
      <c r="E1171" s="297" t="s">
        <v>3968</v>
      </c>
      <c r="F1171" s="297" t="s">
        <v>498</v>
      </c>
      <c r="G1171" s="297" t="s">
        <v>82</v>
      </c>
      <c r="H1171" s="298" t="s">
        <v>6175</v>
      </c>
      <c r="I1171" s="297">
        <v>5303773542</v>
      </c>
      <c r="J1171" s="297" t="s">
        <v>6176</v>
      </c>
      <c r="K1171" s="299">
        <v>45887</v>
      </c>
      <c r="L1171" s="297" t="s">
        <v>4028</v>
      </c>
      <c r="M1171" s="3" t="str">
        <f>IFERROR(INDEX('SINIF GÜNLER'!$A:$C,MATCH('VERİ TABANI'!$D1171,'SINIF GÜNLER'!$B:$B,0),MATCH('VERİ TABANI'!$M$1,'SINIF GÜNLER'!$A$1:$C$1,0)),"")</f>
        <v/>
      </c>
      <c r="P1171" s="28" t="str">
        <f t="array" ref="P1171">IFERROR(SEARCH(ÖĞRETMEN,'VERİ TABANI'!G1171,1),"")</f>
        <v/>
      </c>
      <c r="Q1171" s="29" t="str">
        <f t="shared" si="37"/>
        <v/>
      </c>
    </row>
    <row r="1172" spans="1:17" ht="27" customHeight="1">
      <c r="A1172" s="3">
        <f t="shared" si="36"/>
        <v>1171</v>
      </c>
      <c r="B1172" s="296">
        <v>21720</v>
      </c>
      <c r="C1172" s="297" t="s">
        <v>1984</v>
      </c>
      <c r="D1172" s="297" t="s">
        <v>5565</v>
      </c>
      <c r="E1172" s="297" t="s">
        <v>3968</v>
      </c>
      <c r="F1172" s="297" t="s">
        <v>498</v>
      </c>
      <c r="G1172" s="297" t="s">
        <v>82</v>
      </c>
      <c r="H1172" s="298" t="s">
        <v>2183</v>
      </c>
      <c r="I1172" s="297">
        <v>5423178239</v>
      </c>
      <c r="J1172" s="297" t="s">
        <v>7885</v>
      </c>
      <c r="K1172" s="299">
        <v>45170</v>
      </c>
      <c r="L1172" s="297" t="s">
        <v>2184</v>
      </c>
      <c r="M1172" s="3" t="str">
        <f>IFERROR(INDEX('SINIF GÜNLER'!$A:$C,MATCH('VERİ TABANI'!$D1172,'SINIF GÜNLER'!$B:$B,0),MATCH('VERİ TABANI'!$M$1,'SINIF GÜNLER'!$A$1:$C$1,0)),"")</f>
        <v/>
      </c>
      <c r="P1172" s="28" t="str">
        <f t="array" ref="P1172">IFERROR(SEARCH(ÖĞRETMEN,'VERİ TABANI'!G1172,1),"")</f>
        <v/>
      </c>
      <c r="Q1172" s="29" t="str">
        <f t="shared" si="37"/>
        <v/>
      </c>
    </row>
    <row r="1173" spans="1:17" ht="27" customHeight="1">
      <c r="A1173" s="3">
        <f t="shared" si="36"/>
        <v>1172</v>
      </c>
      <c r="B1173" s="296">
        <v>50077</v>
      </c>
      <c r="C1173" s="297" t="s">
        <v>6177</v>
      </c>
      <c r="D1173" s="297" t="s">
        <v>5485</v>
      </c>
      <c r="E1173" s="297" t="s">
        <v>3923</v>
      </c>
      <c r="F1173" s="297" t="s">
        <v>498</v>
      </c>
      <c r="G1173" s="297" t="s">
        <v>82</v>
      </c>
      <c r="H1173" s="298" t="s">
        <v>6178</v>
      </c>
      <c r="I1173" s="297">
        <v>5318464306</v>
      </c>
      <c r="J1173" s="297" t="s">
        <v>6179</v>
      </c>
      <c r="K1173" s="299">
        <v>45804</v>
      </c>
      <c r="L1173" s="297" t="s">
        <v>6180</v>
      </c>
      <c r="M1173" s="3" t="str">
        <f>IFERROR(INDEX('SINIF GÜNLER'!$A:$C,MATCH('VERİ TABANI'!$D1173,'SINIF GÜNLER'!$B:$B,0),MATCH('VERİ TABANI'!$M$1,'SINIF GÜNLER'!$A$1:$C$1,0)),"")</f>
        <v/>
      </c>
      <c r="P1173" s="28" t="str">
        <f t="array" ref="P1173">IFERROR(SEARCH(ÖĞRETMEN,'VERİ TABANI'!G1173,1),"")</f>
        <v/>
      </c>
      <c r="Q1173" s="29" t="str">
        <f t="shared" si="37"/>
        <v/>
      </c>
    </row>
    <row r="1174" spans="1:17" ht="27" customHeight="1">
      <c r="A1174" s="3">
        <f t="shared" si="36"/>
        <v>1173</v>
      </c>
      <c r="B1174" s="296">
        <v>51388</v>
      </c>
      <c r="C1174" s="297" t="s">
        <v>7886</v>
      </c>
      <c r="D1174" s="297" t="s">
        <v>7502</v>
      </c>
      <c r="E1174" s="297" t="s">
        <v>7518</v>
      </c>
      <c r="F1174" s="297" t="s">
        <v>12</v>
      </c>
      <c r="G1174" s="297" t="s">
        <v>6181</v>
      </c>
      <c r="H1174" s="298" t="s">
        <v>7887</v>
      </c>
      <c r="I1174" s="297">
        <v>5455338842</v>
      </c>
      <c r="J1174" s="297" t="s">
        <v>7888</v>
      </c>
      <c r="K1174" s="299">
        <v>46108</v>
      </c>
      <c r="L1174" s="297" t="s">
        <v>7889</v>
      </c>
      <c r="M1174" s="3" t="str">
        <f>IFERROR(INDEX('SINIF GÜNLER'!$A:$C,MATCH('VERİ TABANI'!$D1174,'SINIF GÜNLER'!$B:$B,0),MATCH('VERİ TABANI'!$M$1,'SINIF GÜNLER'!$A$1:$C$1,0)),"")</f>
        <v/>
      </c>
      <c r="P1174" s="28" t="str">
        <f t="array" ref="P1174">IFERROR(SEARCH(ÖĞRETMEN,'VERİ TABANI'!G1174,1),"")</f>
        <v/>
      </c>
      <c r="Q1174" s="29" t="str">
        <f t="shared" si="37"/>
        <v/>
      </c>
    </row>
    <row r="1175" spans="1:17" ht="27" customHeight="1">
      <c r="A1175" s="3">
        <f t="shared" si="36"/>
        <v>1174</v>
      </c>
      <c r="B1175" s="296">
        <v>60002</v>
      </c>
      <c r="C1175" s="297" t="s">
        <v>7890</v>
      </c>
      <c r="D1175" s="297"/>
      <c r="E1175" s="297"/>
      <c r="F1175" s="297" t="s">
        <v>20</v>
      </c>
      <c r="G1175" s="297" t="s">
        <v>6181</v>
      </c>
      <c r="H1175" s="298" t="s">
        <v>7891</v>
      </c>
      <c r="I1175" s="297">
        <v>5323862048</v>
      </c>
      <c r="J1175" s="297" t="s">
        <v>7892</v>
      </c>
      <c r="K1175" s="299">
        <v>46071</v>
      </c>
      <c r="L1175" s="297" t="s">
        <v>7893</v>
      </c>
      <c r="M1175" s="3" t="str">
        <f>IFERROR(INDEX('SINIF GÜNLER'!$A:$C,MATCH('VERİ TABANI'!$D1175,'SINIF GÜNLER'!$B:$B,0),MATCH('VERİ TABANI'!$M$1,'SINIF GÜNLER'!$A$1:$C$1,0)),"")</f>
        <v/>
      </c>
      <c r="P1175" s="28" t="str">
        <f t="array" ref="P1175">IFERROR(SEARCH(ÖĞRETMEN,'VERİ TABANI'!G1175,1),"")</f>
        <v/>
      </c>
      <c r="Q1175" s="29" t="str">
        <f t="shared" si="37"/>
        <v/>
      </c>
    </row>
    <row r="1176" spans="1:17" ht="27" customHeight="1">
      <c r="A1176" s="3">
        <f t="shared" si="36"/>
        <v>1175</v>
      </c>
      <c r="B1176" s="296">
        <v>41615</v>
      </c>
      <c r="C1176" s="297" t="s">
        <v>3953</v>
      </c>
      <c r="D1176" s="297" t="s">
        <v>5392</v>
      </c>
      <c r="E1176" s="297" t="s">
        <v>3915</v>
      </c>
      <c r="F1176" s="297" t="s">
        <v>12</v>
      </c>
      <c r="G1176" s="297" t="s">
        <v>6181</v>
      </c>
      <c r="H1176" s="298" t="s">
        <v>3954</v>
      </c>
      <c r="I1176" s="297">
        <v>5541780490</v>
      </c>
      <c r="J1176" s="297" t="s">
        <v>3955</v>
      </c>
      <c r="K1176" s="299">
        <v>45554</v>
      </c>
      <c r="L1176" s="297" t="s">
        <v>2763</v>
      </c>
      <c r="M1176" s="3" t="str">
        <f>IFERROR(INDEX('SINIF GÜNLER'!$A:$C,MATCH('VERİ TABANI'!$D1176,'SINIF GÜNLER'!$B:$B,0),MATCH('VERİ TABANI'!$M$1,'SINIF GÜNLER'!$A$1:$C$1,0)),"")</f>
        <v/>
      </c>
      <c r="P1176" s="28" t="str">
        <f t="array" ref="P1176">IFERROR(SEARCH(ÖĞRETMEN,'VERİ TABANI'!G1176,1),"")</f>
        <v/>
      </c>
      <c r="Q1176" s="29" t="str">
        <f t="shared" si="37"/>
        <v/>
      </c>
    </row>
    <row r="1177" spans="1:17" ht="27" customHeight="1">
      <c r="A1177" s="3">
        <f t="shared" si="36"/>
        <v>1176</v>
      </c>
      <c r="B1177" s="296">
        <v>43114</v>
      </c>
      <c r="C1177" s="297" t="s">
        <v>5410</v>
      </c>
      <c r="D1177" s="297" t="s">
        <v>5335</v>
      </c>
      <c r="E1177" s="297" t="s">
        <v>4593</v>
      </c>
      <c r="F1177" s="297" t="s">
        <v>12</v>
      </c>
      <c r="G1177" s="297" t="s">
        <v>6181</v>
      </c>
      <c r="H1177" s="298" t="s">
        <v>5411</v>
      </c>
      <c r="I1177" s="297">
        <v>5302781922</v>
      </c>
      <c r="J1177" s="297" t="s">
        <v>5412</v>
      </c>
      <c r="K1177" s="299">
        <v>45870</v>
      </c>
      <c r="L1177" s="297" t="s">
        <v>5413</v>
      </c>
      <c r="M1177" s="3" t="str">
        <f>IFERROR(INDEX('SINIF GÜNLER'!$A:$C,MATCH('VERİ TABANI'!$D1177,'SINIF GÜNLER'!$B:$B,0),MATCH('VERİ TABANI'!$M$1,'SINIF GÜNLER'!$A$1:$C$1,0)),"")</f>
        <v/>
      </c>
      <c r="P1177" s="28" t="str">
        <f t="array" ref="P1177">IFERROR(SEARCH(ÖĞRETMEN,'VERİ TABANI'!G1177,1),"")</f>
        <v/>
      </c>
      <c r="Q1177" s="29" t="str">
        <f t="shared" si="37"/>
        <v/>
      </c>
    </row>
    <row r="1178" spans="1:17" ht="27" customHeight="1">
      <c r="A1178" s="3">
        <f t="shared" si="36"/>
        <v>1177</v>
      </c>
      <c r="B1178" s="296">
        <v>50072</v>
      </c>
      <c r="C1178" s="297" t="s">
        <v>5414</v>
      </c>
      <c r="D1178" s="297" t="s">
        <v>5394</v>
      </c>
      <c r="E1178" s="297" t="s">
        <v>3915</v>
      </c>
      <c r="F1178" s="297" t="s">
        <v>20</v>
      </c>
      <c r="G1178" s="297" t="s">
        <v>6181</v>
      </c>
      <c r="H1178" s="298" t="s">
        <v>4712</v>
      </c>
      <c r="I1178" s="297">
        <v>5540228107</v>
      </c>
      <c r="J1178" s="297" t="s">
        <v>4713</v>
      </c>
      <c r="K1178" s="299">
        <v>45799</v>
      </c>
      <c r="L1178" s="297" t="s">
        <v>4714</v>
      </c>
      <c r="M1178" s="3" t="str">
        <f>IFERROR(INDEX('SINIF GÜNLER'!$A:$C,MATCH('VERİ TABANI'!$D1178,'SINIF GÜNLER'!$B:$B,0),MATCH('VERİ TABANI'!$M$1,'SINIF GÜNLER'!$A$1:$C$1,0)),"")</f>
        <v/>
      </c>
      <c r="P1178" s="28" t="str">
        <f t="array" ref="P1178">IFERROR(SEARCH(ÖĞRETMEN,'VERİ TABANI'!G1178,1),"")</f>
        <v/>
      </c>
      <c r="Q1178" s="29" t="str">
        <f t="shared" si="37"/>
        <v/>
      </c>
    </row>
    <row r="1179" spans="1:17" ht="27" customHeight="1">
      <c r="A1179" s="3">
        <f t="shared" si="36"/>
        <v>1178</v>
      </c>
      <c r="B1179" s="296">
        <v>42467</v>
      </c>
      <c r="C1179" s="297" t="s">
        <v>4711</v>
      </c>
      <c r="D1179" s="297" t="s">
        <v>5324</v>
      </c>
      <c r="E1179" s="297" t="s">
        <v>4593</v>
      </c>
      <c r="F1179" s="297" t="s">
        <v>20</v>
      </c>
      <c r="G1179" s="297" t="s">
        <v>6181</v>
      </c>
      <c r="H1179" s="298" t="s">
        <v>4712</v>
      </c>
      <c r="I1179" s="297">
        <v>5540228107</v>
      </c>
      <c r="J1179" s="297" t="s">
        <v>4713</v>
      </c>
      <c r="K1179" s="299">
        <v>45601</v>
      </c>
      <c r="L1179" s="297" t="s">
        <v>4714</v>
      </c>
      <c r="M1179" s="3" t="str">
        <f>IFERROR(INDEX('SINIF GÜNLER'!$A:$C,MATCH('VERİ TABANI'!$D1179,'SINIF GÜNLER'!$B:$B,0),MATCH('VERİ TABANI'!$M$1,'SINIF GÜNLER'!$A$1:$C$1,0)),"")</f>
        <v/>
      </c>
      <c r="P1179" s="28" t="str">
        <f t="array" ref="P1179">IFERROR(SEARCH(ÖĞRETMEN,'VERİ TABANI'!G1179,1),"")</f>
        <v/>
      </c>
      <c r="Q1179" s="29" t="str">
        <f t="shared" si="37"/>
        <v/>
      </c>
    </row>
    <row r="1180" spans="1:17" ht="27" customHeight="1">
      <c r="A1180" s="3">
        <f t="shared" si="36"/>
        <v>1179</v>
      </c>
      <c r="B1180" s="296">
        <v>30662</v>
      </c>
      <c r="C1180" s="297" t="s">
        <v>2225</v>
      </c>
      <c r="D1180" s="297" t="s">
        <v>5471</v>
      </c>
      <c r="E1180" s="297" t="s">
        <v>3968</v>
      </c>
      <c r="F1180" s="297" t="s">
        <v>24</v>
      </c>
      <c r="G1180" s="297" t="s">
        <v>6181</v>
      </c>
      <c r="H1180" s="298" t="s">
        <v>1357</v>
      </c>
      <c r="I1180" s="297">
        <v>5332930746</v>
      </c>
      <c r="J1180" s="297" t="s">
        <v>3028</v>
      </c>
      <c r="K1180" s="299">
        <v>45183</v>
      </c>
      <c r="L1180" s="297" t="s">
        <v>666</v>
      </c>
      <c r="M1180" s="3" t="str">
        <f>IFERROR(INDEX('SINIF GÜNLER'!$A:$C,MATCH('VERİ TABANI'!$D1180,'SINIF GÜNLER'!$B:$B,0),MATCH('VERİ TABANI'!$M$1,'SINIF GÜNLER'!$A$1:$C$1,0)),"")</f>
        <v/>
      </c>
      <c r="P1180" s="28" t="str">
        <f t="array" ref="P1180">IFERROR(SEARCH(ÖĞRETMEN,'VERİ TABANI'!G1180,1),"")</f>
        <v/>
      </c>
      <c r="Q1180" s="29" t="str">
        <f t="shared" si="37"/>
        <v/>
      </c>
    </row>
    <row r="1181" spans="1:17" ht="27" customHeight="1">
      <c r="A1181" s="3">
        <f t="shared" si="36"/>
        <v>1180</v>
      </c>
      <c r="B1181" s="296">
        <v>21159</v>
      </c>
      <c r="C1181" s="297" t="s">
        <v>665</v>
      </c>
      <c r="D1181" s="297" t="s">
        <v>6089</v>
      </c>
      <c r="E1181" s="297" t="s">
        <v>3923</v>
      </c>
      <c r="F1181" s="297" t="s">
        <v>24</v>
      </c>
      <c r="G1181" s="297" t="s">
        <v>6181</v>
      </c>
      <c r="H1181" s="298" t="s">
        <v>1357</v>
      </c>
      <c r="I1181" s="297">
        <v>5332930746</v>
      </c>
      <c r="J1181" s="297" t="s">
        <v>3028</v>
      </c>
      <c r="K1181" s="299">
        <v>44889</v>
      </c>
      <c r="L1181" s="297" t="s">
        <v>666</v>
      </c>
      <c r="M1181" s="3" t="str">
        <f>IFERROR(INDEX('SINIF GÜNLER'!$A:$C,MATCH('VERİ TABANI'!$D1181,'SINIF GÜNLER'!$B:$B,0),MATCH('VERİ TABANI'!$M$1,'SINIF GÜNLER'!$A$1:$C$1,0)),"")</f>
        <v/>
      </c>
      <c r="P1181" s="28" t="str">
        <f t="array" ref="P1181">IFERROR(SEARCH(ÖĞRETMEN,'VERİ TABANI'!G1181,1),"")</f>
        <v/>
      </c>
      <c r="Q1181" s="29" t="str">
        <f t="shared" si="37"/>
        <v/>
      </c>
    </row>
    <row r="1182" spans="1:17" ht="27" customHeight="1">
      <c r="A1182" s="3">
        <f t="shared" si="36"/>
        <v>1181</v>
      </c>
      <c r="B1182" s="296">
        <v>21520</v>
      </c>
      <c r="C1182" s="297" t="s">
        <v>1684</v>
      </c>
      <c r="D1182" s="297" t="s">
        <v>6089</v>
      </c>
      <c r="E1182" s="297" t="s">
        <v>3968</v>
      </c>
      <c r="F1182" s="297" t="s">
        <v>24</v>
      </c>
      <c r="G1182" s="297" t="s">
        <v>6181</v>
      </c>
      <c r="H1182" s="298" t="s">
        <v>1357</v>
      </c>
      <c r="I1182" s="297">
        <v>5332930746</v>
      </c>
      <c r="J1182" s="297" t="s">
        <v>3028</v>
      </c>
      <c r="K1182" s="299">
        <v>44995</v>
      </c>
      <c r="L1182" s="297" t="s">
        <v>666</v>
      </c>
      <c r="M1182" s="3" t="str">
        <f>IFERROR(INDEX('SINIF GÜNLER'!$A:$C,MATCH('VERİ TABANI'!$D1182,'SINIF GÜNLER'!$B:$B,0),MATCH('VERİ TABANI'!$M$1,'SINIF GÜNLER'!$A$1:$C$1,0)),"")</f>
        <v/>
      </c>
      <c r="P1182" s="28" t="str">
        <f t="array" ref="P1182">IFERROR(SEARCH(ÖĞRETMEN,'VERİ TABANI'!G1182,1),"")</f>
        <v/>
      </c>
      <c r="Q1182" s="29" t="str">
        <f t="shared" si="37"/>
        <v/>
      </c>
    </row>
    <row r="1183" spans="1:17" ht="27" customHeight="1">
      <c r="A1183" s="3">
        <f t="shared" si="36"/>
        <v>1182</v>
      </c>
      <c r="B1183" s="296">
        <v>21256</v>
      </c>
      <c r="C1183" s="297" t="s">
        <v>545</v>
      </c>
      <c r="D1183" s="297" t="s">
        <v>5364</v>
      </c>
      <c r="E1183" s="297" t="s">
        <v>3923</v>
      </c>
      <c r="F1183" s="297" t="s">
        <v>20</v>
      </c>
      <c r="G1183" s="297" t="s">
        <v>6181</v>
      </c>
      <c r="H1183" s="298" t="s">
        <v>1598</v>
      </c>
      <c r="I1183" s="297">
        <v>5077203884</v>
      </c>
      <c r="J1183" s="297" t="s">
        <v>1047</v>
      </c>
      <c r="K1183" s="299">
        <v>44907</v>
      </c>
      <c r="L1183" s="297" t="s">
        <v>546</v>
      </c>
      <c r="M1183" s="3" t="str">
        <f>IFERROR(INDEX('SINIF GÜNLER'!$A:$C,MATCH('VERİ TABANI'!$D1183,'SINIF GÜNLER'!$B:$B,0),MATCH('VERİ TABANI'!$M$1,'SINIF GÜNLER'!$A$1:$C$1,0)),"")</f>
        <v/>
      </c>
      <c r="P1183" s="28" t="str">
        <f t="array" ref="P1183">IFERROR(SEARCH(ÖĞRETMEN,'VERİ TABANI'!G1183,1),"")</f>
        <v/>
      </c>
      <c r="Q1183" s="29" t="str">
        <f t="shared" si="37"/>
        <v/>
      </c>
    </row>
    <row r="1184" spans="1:17" ht="27" customHeight="1">
      <c r="A1184" s="3">
        <f t="shared" si="36"/>
        <v>1183</v>
      </c>
      <c r="B1184" s="296">
        <v>50140</v>
      </c>
      <c r="C1184" s="297" t="s">
        <v>5415</v>
      </c>
      <c r="D1184" s="297" t="s">
        <v>5328</v>
      </c>
      <c r="E1184" s="297" t="s">
        <v>4804</v>
      </c>
      <c r="F1184" s="297" t="s">
        <v>12</v>
      </c>
      <c r="G1184" s="297" t="s">
        <v>6181</v>
      </c>
      <c r="H1184" s="298" t="s">
        <v>1461</v>
      </c>
      <c r="I1184" s="297">
        <v>5336809345</v>
      </c>
      <c r="J1184" s="297" t="s">
        <v>1462</v>
      </c>
      <c r="K1184" s="299">
        <v>45867</v>
      </c>
      <c r="L1184" s="297" t="s">
        <v>5416</v>
      </c>
      <c r="M1184" s="3" t="str">
        <f>IFERROR(INDEX('SINIF GÜNLER'!$A:$C,MATCH('VERİ TABANI'!$D1184,'SINIF GÜNLER'!$B:$B,0),MATCH('VERİ TABANI'!$M$1,'SINIF GÜNLER'!$A$1:$C$1,0)),"")</f>
        <v/>
      </c>
      <c r="P1184" s="28" t="str">
        <f t="array" ref="P1184">IFERROR(SEARCH(ÖĞRETMEN,'VERİ TABANI'!G1184,1),"")</f>
        <v/>
      </c>
      <c r="Q1184" s="29" t="str">
        <f t="shared" si="37"/>
        <v/>
      </c>
    </row>
    <row r="1185" spans="1:17" ht="27" customHeight="1">
      <c r="A1185" s="3">
        <f t="shared" si="36"/>
        <v>1184</v>
      </c>
      <c r="B1185" s="296">
        <v>50907</v>
      </c>
      <c r="C1185" s="297" t="s">
        <v>5417</v>
      </c>
      <c r="D1185" s="297" t="s">
        <v>5333</v>
      </c>
      <c r="E1185" s="297" t="s">
        <v>7016</v>
      </c>
      <c r="F1185" s="297" t="s">
        <v>1821</v>
      </c>
      <c r="G1185" s="297" t="s">
        <v>6181</v>
      </c>
      <c r="H1185" s="298" t="s">
        <v>1461</v>
      </c>
      <c r="I1185" s="297">
        <v>5336809345</v>
      </c>
      <c r="J1185" s="297" t="s">
        <v>1462</v>
      </c>
      <c r="K1185" s="299">
        <v>45940</v>
      </c>
      <c r="L1185" s="297" t="s">
        <v>721</v>
      </c>
      <c r="M1185" s="3" t="str">
        <f>IFERROR(INDEX('SINIF GÜNLER'!$A:$C,MATCH('VERİ TABANI'!$D1185,'SINIF GÜNLER'!$B:$B,0),MATCH('VERİ TABANI'!$M$1,'SINIF GÜNLER'!$A$1:$C$1,0)),"")</f>
        <v/>
      </c>
      <c r="P1185" s="28" t="str">
        <f t="array" ref="P1185">IFERROR(SEARCH(ÖĞRETMEN,'VERİ TABANI'!G1185,1),"")</f>
        <v/>
      </c>
      <c r="Q1185" s="29" t="str">
        <f t="shared" si="37"/>
        <v/>
      </c>
    </row>
    <row r="1186" spans="1:17" ht="27" customHeight="1">
      <c r="A1186" s="3">
        <f t="shared" si="36"/>
        <v>1185</v>
      </c>
      <c r="B1186" s="296">
        <v>50270</v>
      </c>
      <c r="C1186" s="297" t="s">
        <v>5418</v>
      </c>
      <c r="D1186" s="297" t="s">
        <v>5355</v>
      </c>
      <c r="E1186" s="297" t="s">
        <v>3926</v>
      </c>
      <c r="F1186" s="297" t="s">
        <v>1821</v>
      </c>
      <c r="G1186" s="297" t="s">
        <v>6181</v>
      </c>
      <c r="H1186" s="298" t="s">
        <v>1461</v>
      </c>
      <c r="I1186" s="297">
        <v>5336809345</v>
      </c>
      <c r="J1186" s="297" t="s">
        <v>1462</v>
      </c>
      <c r="K1186" s="299">
        <v>45884</v>
      </c>
      <c r="L1186" s="297" t="s">
        <v>721</v>
      </c>
      <c r="M1186" s="3" t="str">
        <f>IFERROR(INDEX('SINIF GÜNLER'!$A:$C,MATCH('VERİ TABANI'!$D1186,'SINIF GÜNLER'!$B:$B,0),MATCH('VERİ TABANI'!$M$1,'SINIF GÜNLER'!$A$1:$C$1,0)),"")</f>
        <v/>
      </c>
      <c r="P1186" s="28" t="str">
        <f t="array" ref="P1186">IFERROR(SEARCH(ÖĞRETMEN,'VERİ TABANI'!G1186,1),"")</f>
        <v/>
      </c>
      <c r="Q1186" s="29" t="str">
        <f t="shared" si="37"/>
        <v/>
      </c>
    </row>
    <row r="1187" spans="1:17" ht="27" customHeight="1">
      <c r="A1187" s="3">
        <f t="shared" si="36"/>
        <v>1186</v>
      </c>
      <c r="B1187" s="296">
        <v>30869</v>
      </c>
      <c r="C1187" s="297" t="s">
        <v>2039</v>
      </c>
      <c r="D1187" s="297" t="s">
        <v>5379</v>
      </c>
      <c r="E1187" s="297" t="s">
        <v>7006</v>
      </c>
      <c r="F1187" s="297" t="s">
        <v>1821</v>
      </c>
      <c r="G1187" s="297" t="s">
        <v>6181</v>
      </c>
      <c r="H1187" s="298" t="s">
        <v>1461</v>
      </c>
      <c r="I1187" s="297">
        <v>5336809345</v>
      </c>
      <c r="J1187" s="297" t="s">
        <v>1462</v>
      </c>
      <c r="K1187" s="299">
        <v>45218</v>
      </c>
      <c r="L1187" s="297" t="s">
        <v>2040</v>
      </c>
      <c r="M1187" s="3" t="str">
        <f>IFERROR(INDEX('SINIF GÜNLER'!$A:$C,MATCH('VERİ TABANI'!$D1187,'SINIF GÜNLER'!$B:$B,0),MATCH('VERİ TABANI'!$M$1,'SINIF GÜNLER'!$A$1:$C$1,0)),"")</f>
        <v/>
      </c>
      <c r="P1187" s="28" t="str">
        <f t="array" ref="P1187">IFERROR(SEARCH(ÖĞRETMEN,'VERİ TABANI'!G1187,1),"")</f>
        <v/>
      </c>
      <c r="Q1187" s="29" t="str">
        <f t="shared" si="37"/>
        <v/>
      </c>
    </row>
    <row r="1188" spans="1:17" ht="27" customHeight="1">
      <c r="A1188" s="3">
        <f t="shared" si="36"/>
        <v>1187</v>
      </c>
      <c r="B1188" s="296">
        <v>42437</v>
      </c>
      <c r="C1188" s="297" t="s">
        <v>4715</v>
      </c>
      <c r="D1188" s="297" t="s">
        <v>5328</v>
      </c>
      <c r="E1188" s="297" t="s">
        <v>3968</v>
      </c>
      <c r="F1188" s="297" t="s">
        <v>12</v>
      </c>
      <c r="G1188" s="297" t="s">
        <v>6181</v>
      </c>
      <c r="H1188" s="298" t="s">
        <v>4716</v>
      </c>
      <c r="I1188" s="297">
        <v>5327035432</v>
      </c>
      <c r="J1188" s="297" t="s">
        <v>4717</v>
      </c>
      <c r="K1188" s="299">
        <v>45600</v>
      </c>
      <c r="L1188" s="297" t="s">
        <v>4718</v>
      </c>
      <c r="M1188" s="3" t="str">
        <f>IFERROR(INDEX('SINIF GÜNLER'!$A:$C,MATCH('VERİ TABANI'!$D1188,'SINIF GÜNLER'!$B:$B,0),MATCH('VERİ TABANI'!$M$1,'SINIF GÜNLER'!$A$1:$C$1,0)),"")</f>
        <v/>
      </c>
      <c r="P1188" s="28" t="str">
        <f t="array" ref="P1188">IFERROR(SEARCH(ÖĞRETMEN,'VERİ TABANI'!G1188,1),"")</f>
        <v/>
      </c>
      <c r="Q1188" s="29" t="str">
        <f t="shared" si="37"/>
        <v/>
      </c>
    </row>
    <row r="1189" spans="1:17" ht="27" customHeight="1">
      <c r="A1189" s="3">
        <f t="shared" si="36"/>
        <v>1188</v>
      </c>
      <c r="B1189" s="296">
        <v>50934</v>
      </c>
      <c r="C1189" s="297" t="s">
        <v>5419</v>
      </c>
      <c r="D1189" s="297" t="s">
        <v>5409</v>
      </c>
      <c r="E1189" s="297" t="s">
        <v>3926</v>
      </c>
      <c r="F1189" s="297" t="s">
        <v>12</v>
      </c>
      <c r="G1189" s="297" t="s">
        <v>6181</v>
      </c>
      <c r="H1189" s="298" t="s">
        <v>4716</v>
      </c>
      <c r="I1189" s="297">
        <v>5327035432</v>
      </c>
      <c r="J1189" s="297" t="s">
        <v>4717</v>
      </c>
      <c r="K1189" s="299">
        <v>45945</v>
      </c>
      <c r="L1189" s="297" t="s">
        <v>4718</v>
      </c>
      <c r="M1189" s="3" t="str">
        <f>IFERROR(INDEX('SINIF GÜNLER'!$A:$C,MATCH('VERİ TABANI'!$D1189,'SINIF GÜNLER'!$B:$B,0),MATCH('VERİ TABANI'!$M$1,'SINIF GÜNLER'!$A$1:$C$1,0)),"")</f>
        <v/>
      </c>
      <c r="P1189" s="28" t="str">
        <f t="array" ref="P1189">IFERROR(SEARCH(ÖĞRETMEN,'VERİ TABANI'!G1189,1),"")</f>
        <v/>
      </c>
      <c r="Q1189" s="29" t="str">
        <f t="shared" si="37"/>
        <v/>
      </c>
    </row>
    <row r="1190" spans="1:17" ht="27" customHeight="1">
      <c r="A1190" s="3">
        <f t="shared" si="36"/>
        <v>1189</v>
      </c>
      <c r="B1190" s="296">
        <v>21625</v>
      </c>
      <c r="C1190" s="297" t="s">
        <v>4844</v>
      </c>
      <c r="D1190" s="297" t="s">
        <v>5331</v>
      </c>
      <c r="E1190" s="297" t="s">
        <v>7016</v>
      </c>
      <c r="F1190" s="297" t="s">
        <v>12</v>
      </c>
      <c r="G1190" s="297" t="s">
        <v>6181</v>
      </c>
      <c r="H1190" s="298" t="s">
        <v>2924</v>
      </c>
      <c r="I1190" s="297">
        <v>5072064273</v>
      </c>
      <c r="J1190" s="297" t="s">
        <v>2925</v>
      </c>
      <c r="K1190" s="299">
        <v>45901</v>
      </c>
      <c r="L1190" s="297" t="s">
        <v>2926</v>
      </c>
      <c r="M1190" s="3" t="str">
        <f>IFERROR(INDEX('SINIF GÜNLER'!$A:$C,MATCH('VERİ TABANI'!$D1190,'SINIF GÜNLER'!$B:$B,0),MATCH('VERİ TABANI'!$M$1,'SINIF GÜNLER'!$A$1:$C$1,0)),"")</f>
        <v/>
      </c>
      <c r="P1190" s="28" t="str">
        <f t="array" ref="P1190">IFERROR(SEARCH(ÖĞRETMEN,'VERİ TABANI'!G1190,1),"")</f>
        <v/>
      </c>
      <c r="Q1190" s="29" t="str">
        <f t="shared" si="37"/>
        <v/>
      </c>
    </row>
    <row r="1191" spans="1:17" ht="27" customHeight="1">
      <c r="A1191" s="3">
        <f t="shared" si="36"/>
        <v>1190</v>
      </c>
      <c r="B1191" s="296">
        <v>50301</v>
      </c>
      <c r="C1191" s="297" t="s">
        <v>5420</v>
      </c>
      <c r="D1191" s="297" t="s">
        <v>5384</v>
      </c>
      <c r="E1191" s="297" t="s">
        <v>4592</v>
      </c>
      <c r="F1191" s="297" t="s">
        <v>12</v>
      </c>
      <c r="G1191" s="297" t="s">
        <v>6181</v>
      </c>
      <c r="H1191" s="298" t="s">
        <v>2924</v>
      </c>
      <c r="I1191" s="297">
        <v>5072064273</v>
      </c>
      <c r="J1191" s="297" t="s">
        <v>2925</v>
      </c>
      <c r="K1191" s="299">
        <v>45889</v>
      </c>
      <c r="L1191" s="297" t="s">
        <v>2926</v>
      </c>
      <c r="M1191" s="3" t="str">
        <f>IFERROR(INDEX('SINIF GÜNLER'!$A:$C,MATCH('VERİ TABANI'!$D1191,'SINIF GÜNLER'!$B:$B,0),MATCH('VERİ TABANI'!$M$1,'SINIF GÜNLER'!$A$1:$C$1,0)),"")</f>
        <v/>
      </c>
      <c r="P1191" s="28" t="str">
        <f t="array" ref="P1191">IFERROR(SEARCH(ÖĞRETMEN,'VERİ TABANI'!G1191,1),"")</f>
        <v/>
      </c>
      <c r="Q1191" s="29" t="str">
        <f t="shared" si="37"/>
        <v/>
      </c>
    </row>
    <row r="1192" spans="1:17" ht="27" customHeight="1">
      <c r="A1192" s="3">
        <f t="shared" si="36"/>
        <v>1191</v>
      </c>
      <c r="B1192" s="296">
        <v>30941</v>
      </c>
      <c r="C1192" s="297" t="s">
        <v>4803</v>
      </c>
      <c r="D1192" s="297" t="s">
        <v>7484</v>
      </c>
      <c r="E1192" s="297" t="s">
        <v>7010</v>
      </c>
      <c r="F1192" s="297" t="s">
        <v>1821</v>
      </c>
      <c r="G1192" s="297" t="s">
        <v>6181</v>
      </c>
      <c r="H1192" s="298" t="s">
        <v>4159</v>
      </c>
      <c r="I1192" s="297">
        <v>5335232459</v>
      </c>
      <c r="J1192" s="297" t="s">
        <v>4160</v>
      </c>
      <c r="K1192" s="299">
        <v>45615</v>
      </c>
      <c r="L1192" s="297" t="s">
        <v>4161</v>
      </c>
      <c r="M1192" s="3" t="str">
        <f>IFERROR(INDEX('SINIF GÜNLER'!$A:$C,MATCH('VERİ TABANI'!$D1192,'SINIF GÜNLER'!$B:$B,0),MATCH('VERİ TABANI'!$M$1,'SINIF GÜNLER'!$A$1:$C$1,0)),"")</f>
        <v/>
      </c>
      <c r="P1192" s="28" t="str">
        <f t="array" ref="P1192">IFERROR(SEARCH(ÖĞRETMEN,'VERİ TABANI'!G1192,1),"")</f>
        <v/>
      </c>
      <c r="Q1192" s="29" t="str">
        <f t="shared" si="37"/>
        <v/>
      </c>
    </row>
    <row r="1193" spans="1:17" ht="27" customHeight="1">
      <c r="A1193" s="3">
        <f t="shared" si="36"/>
        <v>1192</v>
      </c>
      <c r="B1193" s="296">
        <v>51242</v>
      </c>
      <c r="C1193" s="297" t="s">
        <v>7894</v>
      </c>
      <c r="D1193" s="297" t="s">
        <v>5335</v>
      </c>
      <c r="E1193" s="297" t="s">
        <v>3924</v>
      </c>
      <c r="F1193" s="297" t="s">
        <v>21</v>
      </c>
      <c r="G1193" s="297" t="s">
        <v>6181</v>
      </c>
      <c r="H1193" s="298" t="s">
        <v>7895</v>
      </c>
      <c r="I1193" s="297">
        <v>5415023379</v>
      </c>
      <c r="J1193" s="297" t="s">
        <v>7896</v>
      </c>
      <c r="K1193" s="299">
        <v>46007</v>
      </c>
      <c r="L1193" s="297" t="s">
        <v>7897</v>
      </c>
      <c r="M1193" s="3" t="str">
        <f>IFERROR(INDEX('SINIF GÜNLER'!$A:$C,MATCH('VERİ TABANI'!$D1193,'SINIF GÜNLER'!$B:$B,0),MATCH('VERİ TABANI'!$M$1,'SINIF GÜNLER'!$A$1:$C$1,0)),"")</f>
        <v/>
      </c>
      <c r="P1193" s="28" t="str">
        <f t="array" ref="P1193">IFERROR(SEARCH(ÖĞRETMEN,'VERİ TABANI'!G1193,1),"")</f>
        <v/>
      </c>
      <c r="Q1193" s="29" t="str">
        <f t="shared" si="37"/>
        <v/>
      </c>
    </row>
    <row r="1194" spans="1:17" ht="27" customHeight="1">
      <c r="A1194" s="3">
        <f t="shared" si="36"/>
        <v>1193</v>
      </c>
      <c r="B1194" s="296">
        <v>50388</v>
      </c>
      <c r="C1194" s="297" t="s">
        <v>5421</v>
      </c>
      <c r="D1194" s="297" t="s">
        <v>5409</v>
      </c>
      <c r="E1194" s="297" t="s">
        <v>3968</v>
      </c>
      <c r="F1194" s="297" t="s">
        <v>21</v>
      </c>
      <c r="G1194" s="297" t="s">
        <v>6181</v>
      </c>
      <c r="H1194" s="298" t="s">
        <v>3039</v>
      </c>
      <c r="I1194" s="297">
        <v>5346969773</v>
      </c>
      <c r="J1194" s="297" t="s">
        <v>3040</v>
      </c>
      <c r="K1194" s="299">
        <v>45897</v>
      </c>
      <c r="L1194" s="297" t="s">
        <v>3041</v>
      </c>
      <c r="M1194" s="3" t="str">
        <f>IFERROR(INDEX('SINIF GÜNLER'!$A:$C,MATCH('VERİ TABANI'!$D1194,'SINIF GÜNLER'!$B:$B,0),MATCH('VERİ TABANI'!$M$1,'SINIF GÜNLER'!$A$1:$C$1,0)),"")</f>
        <v/>
      </c>
      <c r="P1194" s="28" t="str">
        <f t="array" ref="P1194">IFERROR(SEARCH(ÖĞRETMEN,'VERİ TABANI'!G1194,1),"")</f>
        <v/>
      </c>
      <c r="Q1194" s="29" t="str">
        <f t="shared" si="37"/>
        <v/>
      </c>
    </row>
    <row r="1195" spans="1:17" ht="27" customHeight="1">
      <c r="A1195" s="3">
        <f t="shared" si="36"/>
        <v>1194</v>
      </c>
      <c r="B1195" s="296">
        <v>50334</v>
      </c>
      <c r="C1195" s="297" t="s">
        <v>5422</v>
      </c>
      <c r="D1195" s="297" t="s">
        <v>5330</v>
      </c>
      <c r="E1195" s="297" t="s">
        <v>3924</v>
      </c>
      <c r="F1195" s="297" t="s">
        <v>21</v>
      </c>
      <c r="G1195" s="297" t="s">
        <v>6181</v>
      </c>
      <c r="H1195" s="298" t="s">
        <v>3039</v>
      </c>
      <c r="I1195" s="297">
        <v>5346969773</v>
      </c>
      <c r="J1195" s="297" t="s">
        <v>3040</v>
      </c>
      <c r="K1195" s="299">
        <v>45891</v>
      </c>
      <c r="L1195" s="297" t="s">
        <v>3041</v>
      </c>
      <c r="M1195" s="3" t="str">
        <f>IFERROR(INDEX('SINIF GÜNLER'!$A:$C,MATCH('VERİ TABANI'!$D1195,'SINIF GÜNLER'!$B:$B,0),MATCH('VERİ TABANI'!$M$1,'SINIF GÜNLER'!$A$1:$C$1,0)),"")</f>
        <v/>
      </c>
      <c r="P1195" s="28" t="str">
        <f t="array" ref="P1195">IFERROR(SEARCH(ÖĞRETMEN,'VERİ TABANI'!G1195,1),"")</f>
        <v/>
      </c>
      <c r="Q1195" s="29" t="str">
        <f t="shared" si="37"/>
        <v/>
      </c>
    </row>
    <row r="1196" spans="1:17" ht="27" customHeight="1">
      <c r="A1196" s="3">
        <f t="shared" si="36"/>
        <v>1195</v>
      </c>
      <c r="B1196" s="296">
        <v>41094</v>
      </c>
      <c r="C1196" s="297" t="s">
        <v>3042</v>
      </c>
      <c r="D1196" s="297" t="s">
        <v>3956</v>
      </c>
      <c r="E1196" s="297" t="s">
        <v>3915</v>
      </c>
      <c r="F1196" s="297" t="s">
        <v>21</v>
      </c>
      <c r="G1196" s="297" t="s">
        <v>6181</v>
      </c>
      <c r="H1196" s="298" t="s">
        <v>3039</v>
      </c>
      <c r="I1196" s="297">
        <v>5346969773</v>
      </c>
      <c r="J1196" s="297" t="s">
        <v>3040</v>
      </c>
      <c r="K1196" s="299">
        <v>45544</v>
      </c>
      <c r="L1196" s="297" t="s">
        <v>3041</v>
      </c>
      <c r="M1196" s="3" t="str">
        <f>IFERROR(INDEX('SINIF GÜNLER'!$A:$C,MATCH('VERİ TABANI'!$D1196,'SINIF GÜNLER'!$B:$B,0),MATCH('VERİ TABANI'!$M$1,'SINIF GÜNLER'!$A$1:$C$1,0)),"")</f>
        <v/>
      </c>
      <c r="P1196" s="28" t="str">
        <f t="array" ref="P1196">IFERROR(SEARCH(ÖĞRETMEN,'VERİ TABANI'!G1196,1),"")</f>
        <v/>
      </c>
      <c r="Q1196" s="29" t="str">
        <f t="shared" si="37"/>
        <v/>
      </c>
    </row>
    <row r="1197" spans="1:17" ht="27" customHeight="1">
      <c r="A1197" s="3">
        <f t="shared" si="36"/>
        <v>1196</v>
      </c>
      <c r="B1197" s="296">
        <v>50565</v>
      </c>
      <c r="C1197" s="297" t="s">
        <v>5423</v>
      </c>
      <c r="D1197" s="297" t="s">
        <v>5350</v>
      </c>
      <c r="E1197" s="297" t="s">
        <v>4593</v>
      </c>
      <c r="F1197" s="297" t="s">
        <v>12</v>
      </c>
      <c r="G1197" s="297" t="s">
        <v>6181</v>
      </c>
      <c r="H1197" s="298" t="s">
        <v>5424</v>
      </c>
      <c r="I1197" s="297">
        <v>3322495178</v>
      </c>
      <c r="J1197" s="297" t="s">
        <v>5425</v>
      </c>
      <c r="K1197" s="299">
        <v>45909</v>
      </c>
      <c r="L1197" s="297" t="s">
        <v>3298</v>
      </c>
      <c r="M1197" s="3" t="str">
        <f>IFERROR(INDEX('SINIF GÜNLER'!$A:$C,MATCH('VERİ TABANI'!$D1197,'SINIF GÜNLER'!$B:$B,0),MATCH('VERİ TABANI'!$M$1,'SINIF GÜNLER'!$A$1:$C$1,0)),"")</f>
        <v/>
      </c>
      <c r="P1197" s="28" t="str">
        <f t="array" ref="P1197">IFERROR(SEARCH(ÖĞRETMEN,'VERİ TABANI'!G1197,1),"")</f>
        <v/>
      </c>
      <c r="Q1197" s="29" t="str">
        <f t="shared" si="37"/>
        <v/>
      </c>
    </row>
    <row r="1198" spans="1:17" ht="27" customHeight="1">
      <c r="A1198" s="3">
        <f t="shared" si="36"/>
        <v>1197</v>
      </c>
      <c r="B1198" s="296">
        <v>40185</v>
      </c>
      <c r="C1198" s="297" t="s">
        <v>3296</v>
      </c>
      <c r="D1198" s="297" t="s">
        <v>5335</v>
      </c>
      <c r="E1198" s="297" t="s">
        <v>3915</v>
      </c>
      <c r="F1198" s="297" t="s">
        <v>12</v>
      </c>
      <c r="G1198" s="297" t="s">
        <v>6181</v>
      </c>
      <c r="H1198" s="298" t="s">
        <v>3297</v>
      </c>
      <c r="I1198" s="297">
        <v>3323215030</v>
      </c>
      <c r="J1198" s="297" t="s">
        <v>7898</v>
      </c>
      <c r="K1198" s="299">
        <v>45498</v>
      </c>
      <c r="L1198" s="297" t="s">
        <v>3298</v>
      </c>
      <c r="M1198" s="3" t="str">
        <f>IFERROR(INDEX('SINIF GÜNLER'!$A:$C,MATCH('VERİ TABANI'!$D1198,'SINIF GÜNLER'!$B:$B,0),MATCH('VERİ TABANI'!$M$1,'SINIF GÜNLER'!$A$1:$C$1,0)),"")</f>
        <v/>
      </c>
      <c r="P1198" s="28" t="str">
        <f t="array" ref="P1198">IFERROR(SEARCH(ÖĞRETMEN,'VERİ TABANI'!G1198,1),"")</f>
        <v/>
      </c>
      <c r="Q1198" s="29" t="str">
        <f t="shared" si="37"/>
        <v/>
      </c>
    </row>
    <row r="1199" spans="1:17" ht="27" customHeight="1">
      <c r="A1199" s="3">
        <f t="shared" si="36"/>
        <v>1198</v>
      </c>
      <c r="B1199" s="296">
        <v>40186</v>
      </c>
      <c r="C1199" s="297" t="s">
        <v>3761</v>
      </c>
      <c r="D1199" s="297" t="s">
        <v>2956</v>
      </c>
      <c r="E1199" s="297" t="s">
        <v>4592</v>
      </c>
      <c r="F1199" s="297" t="s">
        <v>12</v>
      </c>
      <c r="G1199" s="297" t="s">
        <v>6181</v>
      </c>
      <c r="H1199" s="298" t="s">
        <v>3297</v>
      </c>
      <c r="I1199" s="297">
        <v>3323215030</v>
      </c>
      <c r="J1199" s="297" t="s">
        <v>7898</v>
      </c>
      <c r="K1199" s="299">
        <v>45499</v>
      </c>
      <c r="L1199" s="297" t="s">
        <v>3298</v>
      </c>
      <c r="M1199" s="3" t="str">
        <f>IFERROR(INDEX('SINIF GÜNLER'!$A:$C,MATCH('VERİ TABANI'!$D1199,'SINIF GÜNLER'!$B:$B,0),MATCH('VERİ TABANI'!$M$1,'SINIF GÜNLER'!$A$1:$C$1,0)),"")</f>
        <v>PAZARTESİ</v>
      </c>
      <c r="P1199" s="28" t="str">
        <f t="array" ref="P1199">IFERROR(SEARCH(ÖĞRETMEN,'VERİ TABANI'!G1199,1),"")</f>
        <v/>
      </c>
      <c r="Q1199" s="29" t="str">
        <f t="shared" si="37"/>
        <v/>
      </c>
    </row>
    <row r="1200" spans="1:17" ht="27" customHeight="1">
      <c r="A1200" s="3">
        <f t="shared" si="36"/>
        <v>1199</v>
      </c>
      <c r="B1200" s="296">
        <v>50392</v>
      </c>
      <c r="C1200" s="297" t="s">
        <v>5426</v>
      </c>
      <c r="D1200" s="297" t="s">
        <v>5427</v>
      </c>
      <c r="E1200" s="297" t="s">
        <v>3926</v>
      </c>
      <c r="F1200" s="297" t="s">
        <v>12</v>
      </c>
      <c r="G1200" s="297" t="s">
        <v>6181</v>
      </c>
      <c r="H1200" s="298" t="s">
        <v>3297</v>
      </c>
      <c r="I1200" s="297">
        <v>3323215030</v>
      </c>
      <c r="J1200" s="297" t="s">
        <v>7898</v>
      </c>
      <c r="K1200" s="299">
        <v>45897</v>
      </c>
      <c r="L1200" s="297" t="s">
        <v>3298</v>
      </c>
      <c r="M1200" s="3" t="str">
        <f>IFERROR(INDEX('SINIF GÜNLER'!$A:$C,MATCH('VERİ TABANI'!$D1200,'SINIF GÜNLER'!$B:$B,0),MATCH('VERİ TABANI'!$M$1,'SINIF GÜNLER'!$A$1:$C$1,0)),"")</f>
        <v/>
      </c>
      <c r="P1200" s="28" t="str">
        <f t="array" ref="P1200">IFERROR(SEARCH(ÖĞRETMEN,'VERİ TABANI'!G1200,1),"")</f>
        <v/>
      </c>
      <c r="Q1200" s="29" t="str">
        <f t="shared" si="37"/>
        <v/>
      </c>
    </row>
    <row r="1201" spans="1:17" ht="27" customHeight="1">
      <c r="A1201" s="3">
        <f t="shared" si="36"/>
        <v>1200</v>
      </c>
      <c r="B1201" s="296">
        <v>51050</v>
      </c>
      <c r="C1201" s="297" t="s">
        <v>7130</v>
      </c>
      <c r="D1201" s="297" t="s">
        <v>5333</v>
      </c>
      <c r="E1201" s="297" t="s">
        <v>3915</v>
      </c>
      <c r="F1201" s="297" t="s">
        <v>12</v>
      </c>
      <c r="G1201" s="297" t="s">
        <v>6181</v>
      </c>
      <c r="H1201" s="298" t="s">
        <v>3297</v>
      </c>
      <c r="I1201" s="297">
        <v>3323215030</v>
      </c>
      <c r="J1201" s="297" t="s">
        <v>7898</v>
      </c>
      <c r="K1201" s="299">
        <v>45965</v>
      </c>
      <c r="L1201" s="297" t="s">
        <v>3298</v>
      </c>
      <c r="M1201" s="3" t="str">
        <f>IFERROR(INDEX('SINIF GÜNLER'!$A:$C,MATCH('VERİ TABANI'!$D1201,'SINIF GÜNLER'!$B:$B,0),MATCH('VERİ TABANI'!$M$1,'SINIF GÜNLER'!$A$1:$C$1,0)),"")</f>
        <v/>
      </c>
      <c r="P1201" s="28" t="str">
        <f t="array" ref="P1201">IFERROR(SEARCH(ÖĞRETMEN,'VERİ TABANI'!G1201,1),"")</f>
        <v/>
      </c>
      <c r="Q1201" s="29" t="str">
        <f t="shared" si="37"/>
        <v/>
      </c>
    </row>
    <row r="1202" spans="1:17" ht="27" customHeight="1">
      <c r="A1202" s="3">
        <f t="shared" si="36"/>
        <v>1201</v>
      </c>
      <c r="B1202" s="296">
        <v>40725</v>
      </c>
      <c r="C1202" s="297" t="s">
        <v>3299</v>
      </c>
      <c r="D1202" s="297" t="s">
        <v>2956</v>
      </c>
      <c r="E1202" s="297" t="s">
        <v>4593</v>
      </c>
      <c r="F1202" s="297" t="s">
        <v>12</v>
      </c>
      <c r="G1202" s="297" t="s">
        <v>6181</v>
      </c>
      <c r="H1202" s="298" t="s">
        <v>3297</v>
      </c>
      <c r="I1202" s="297">
        <v>3323215030</v>
      </c>
      <c r="J1202" s="297" t="s">
        <v>7898</v>
      </c>
      <c r="K1202" s="299">
        <v>45533</v>
      </c>
      <c r="L1202" s="297" t="s">
        <v>3298</v>
      </c>
      <c r="M1202" s="3" t="str">
        <f>IFERROR(INDEX('SINIF GÜNLER'!$A:$C,MATCH('VERİ TABANI'!$D1202,'SINIF GÜNLER'!$B:$B,0),MATCH('VERİ TABANI'!$M$1,'SINIF GÜNLER'!$A$1:$C$1,0)),"")</f>
        <v>PAZARTESİ</v>
      </c>
      <c r="P1202" s="28" t="str">
        <f t="array" ref="P1202">IFERROR(SEARCH(ÖĞRETMEN,'VERİ TABANI'!G1202,1),"")</f>
        <v/>
      </c>
      <c r="Q1202" s="29" t="str">
        <f t="shared" si="37"/>
        <v/>
      </c>
    </row>
    <row r="1203" spans="1:17" ht="27" customHeight="1">
      <c r="A1203" s="3">
        <f t="shared" si="36"/>
        <v>1202</v>
      </c>
      <c r="B1203" s="296">
        <v>21850</v>
      </c>
      <c r="C1203" s="297" t="s">
        <v>2400</v>
      </c>
      <c r="D1203" s="297" t="s">
        <v>5362</v>
      </c>
      <c r="E1203" s="297" t="s">
        <v>4816</v>
      </c>
      <c r="F1203" s="297" t="s">
        <v>1821</v>
      </c>
      <c r="G1203" s="297" t="s">
        <v>6181</v>
      </c>
      <c r="H1203" s="298" t="s">
        <v>2401</v>
      </c>
      <c r="I1203" s="297">
        <v>5327267659</v>
      </c>
      <c r="J1203" s="297" t="s">
        <v>3549</v>
      </c>
      <c r="K1203" s="299">
        <v>45188</v>
      </c>
      <c r="L1203" s="297" t="s">
        <v>2402</v>
      </c>
      <c r="M1203" s="3" t="str">
        <f>IFERROR(INDEX('SINIF GÜNLER'!$A:$C,MATCH('VERİ TABANI'!$D1203,'SINIF GÜNLER'!$B:$B,0),MATCH('VERİ TABANI'!$M$1,'SINIF GÜNLER'!$A$1:$C$1,0)),"")</f>
        <v/>
      </c>
      <c r="P1203" s="28" t="str">
        <f t="array" ref="P1203">IFERROR(SEARCH(ÖĞRETMEN,'VERİ TABANI'!G1203,1),"")</f>
        <v/>
      </c>
      <c r="Q1203" s="29" t="str">
        <f t="shared" si="37"/>
        <v/>
      </c>
    </row>
    <row r="1204" spans="1:17" ht="27" customHeight="1">
      <c r="A1204" s="3">
        <f t="shared" si="36"/>
        <v>1203</v>
      </c>
      <c r="B1204" s="296">
        <v>51136</v>
      </c>
      <c r="C1204" s="297" t="s">
        <v>7131</v>
      </c>
      <c r="D1204" s="297" t="s">
        <v>5352</v>
      </c>
      <c r="E1204" s="297" t="s">
        <v>3924</v>
      </c>
      <c r="F1204" s="297" t="s">
        <v>21</v>
      </c>
      <c r="G1204" s="297" t="s">
        <v>6181</v>
      </c>
      <c r="H1204" s="298" t="s">
        <v>7132</v>
      </c>
      <c r="I1204" s="297">
        <v>5395975223</v>
      </c>
      <c r="J1204" s="297" t="s">
        <v>7133</v>
      </c>
      <c r="K1204" s="299">
        <v>45985</v>
      </c>
      <c r="L1204" s="297" t="s">
        <v>7134</v>
      </c>
      <c r="M1204" s="3" t="str">
        <f>IFERROR(INDEX('SINIF GÜNLER'!$A:$C,MATCH('VERİ TABANI'!$D1204,'SINIF GÜNLER'!$B:$B,0),MATCH('VERİ TABANI'!$M$1,'SINIF GÜNLER'!$A$1:$C$1,0)),"")</f>
        <v/>
      </c>
      <c r="P1204" s="28" t="str">
        <f t="array" ref="P1204">IFERROR(SEARCH(ÖĞRETMEN,'VERİ TABANI'!G1204,1),"")</f>
        <v/>
      </c>
      <c r="Q1204" s="29" t="str">
        <f t="shared" si="37"/>
        <v/>
      </c>
    </row>
    <row r="1205" spans="1:17" ht="27" customHeight="1">
      <c r="A1205" s="3">
        <f t="shared" si="36"/>
        <v>1204</v>
      </c>
      <c r="B1205" s="296">
        <v>50822</v>
      </c>
      <c r="C1205" s="297" t="s">
        <v>5431</v>
      </c>
      <c r="D1205" s="297" t="s">
        <v>5330</v>
      </c>
      <c r="E1205" s="297" t="s">
        <v>7899</v>
      </c>
      <c r="F1205" s="297" t="s">
        <v>1821</v>
      </c>
      <c r="G1205" s="297" t="s">
        <v>6181</v>
      </c>
      <c r="H1205" s="298" t="s">
        <v>5428</v>
      </c>
      <c r="I1205" s="297">
        <v>5345165947</v>
      </c>
      <c r="J1205" s="297" t="s">
        <v>5429</v>
      </c>
      <c r="K1205" s="299">
        <v>45930</v>
      </c>
      <c r="L1205" s="297" t="s">
        <v>5430</v>
      </c>
      <c r="M1205" s="3" t="str">
        <f>IFERROR(INDEX('SINIF GÜNLER'!$A:$C,MATCH('VERİ TABANI'!$D1205,'SINIF GÜNLER'!$B:$B,0),MATCH('VERİ TABANI'!$M$1,'SINIF GÜNLER'!$A$1:$C$1,0)),"")</f>
        <v/>
      </c>
      <c r="P1205" s="28" t="str">
        <f t="array" ref="P1205">IFERROR(SEARCH(ÖĞRETMEN,'VERİ TABANI'!G1205,1),"")</f>
        <v/>
      </c>
      <c r="Q1205" s="29" t="str">
        <f t="shared" si="37"/>
        <v/>
      </c>
    </row>
    <row r="1206" spans="1:17" ht="27" customHeight="1">
      <c r="A1206" s="3">
        <f t="shared" si="36"/>
        <v>1205</v>
      </c>
      <c r="B1206" s="296">
        <v>40694</v>
      </c>
      <c r="C1206" s="297" t="s">
        <v>7047</v>
      </c>
      <c r="D1206" s="297" t="s">
        <v>5409</v>
      </c>
      <c r="E1206" s="297" t="s">
        <v>7900</v>
      </c>
      <c r="F1206" s="297" t="s">
        <v>12</v>
      </c>
      <c r="G1206" s="297" t="s">
        <v>6181</v>
      </c>
      <c r="H1206" s="298" t="s">
        <v>5433</v>
      </c>
      <c r="I1206" s="297">
        <v>5469352845</v>
      </c>
      <c r="J1206" s="297" t="s">
        <v>5434</v>
      </c>
      <c r="K1206" s="299">
        <v>46093</v>
      </c>
      <c r="L1206" s="297" t="s">
        <v>5435</v>
      </c>
      <c r="M1206" s="3" t="str">
        <f>IFERROR(INDEX('SINIF GÜNLER'!$A:$C,MATCH('VERİ TABANI'!$D1206,'SINIF GÜNLER'!$B:$B,0),MATCH('VERİ TABANI'!$M$1,'SINIF GÜNLER'!$A$1:$C$1,0)),"")</f>
        <v/>
      </c>
      <c r="P1206" s="28" t="str">
        <f t="array" ref="P1206">IFERROR(SEARCH(ÖĞRETMEN,'VERİ TABANI'!G1206,1),"")</f>
        <v/>
      </c>
      <c r="Q1206" s="29" t="str">
        <f t="shared" si="37"/>
        <v/>
      </c>
    </row>
    <row r="1207" spans="1:17" ht="27" customHeight="1">
      <c r="A1207" s="3">
        <f t="shared" si="36"/>
        <v>1206</v>
      </c>
      <c r="B1207" s="296">
        <v>42097</v>
      </c>
      <c r="C1207" s="297" t="s">
        <v>5432</v>
      </c>
      <c r="D1207" s="297" t="s">
        <v>5352</v>
      </c>
      <c r="E1207" s="297" t="s">
        <v>3926</v>
      </c>
      <c r="F1207" s="297" t="s">
        <v>12</v>
      </c>
      <c r="G1207" s="297" t="s">
        <v>6181</v>
      </c>
      <c r="H1207" s="298" t="s">
        <v>5433</v>
      </c>
      <c r="I1207" s="297">
        <v>5469352845</v>
      </c>
      <c r="J1207" s="297" t="s">
        <v>5434</v>
      </c>
      <c r="K1207" s="299">
        <v>45918</v>
      </c>
      <c r="L1207" s="297" t="s">
        <v>5435</v>
      </c>
      <c r="M1207" s="3" t="str">
        <f>IFERROR(INDEX('SINIF GÜNLER'!$A:$C,MATCH('VERİ TABANI'!$D1207,'SINIF GÜNLER'!$B:$B,0),MATCH('VERİ TABANI'!$M$1,'SINIF GÜNLER'!$A$1:$C$1,0)),"")</f>
        <v/>
      </c>
      <c r="P1207" s="28" t="str">
        <f t="array" ref="P1207">IFERROR(SEARCH(ÖĞRETMEN,'VERİ TABANI'!G1207,1),"")</f>
        <v/>
      </c>
      <c r="Q1207" s="29" t="str">
        <f t="shared" si="37"/>
        <v/>
      </c>
    </row>
    <row r="1208" spans="1:17" ht="27" customHeight="1">
      <c r="A1208" s="3">
        <f t="shared" si="36"/>
        <v>1207</v>
      </c>
      <c r="B1208" s="296">
        <v>40388</v>
      </c>
      <c r="C1208" s="297" t="s">
        <v>3248</v>
      </c>
      <c r="D1208" s="297" t="s">
        <v>5357</v>
      </c>
      <c r="E1208" s="297" t="s">
        <v>7004</v>
      </c>
      <c r="F1208" s="297" t="s">
        <v>20</v>
      </c>
      <c r="G1208" s="297" t="s">
        <v>6181</v>
      </c>
      <c r="H1208" s="298" t="s">
        <v>3249</v>
      </c>
      <c r="I1208" s="297">
        <v>5456869960</v>
      </c>
      <c r="J1208" s="297" t="s">
        <v>3250</v>
      </c>
      <c r="K1208" s="299">
        <v>45518</v>
      </c>
      <c r="L1208" s="297" t="s">
        <v>3251</v>
      </c>
      <c r="M1208" s="3" t="str">
        <f>IFERROR(INDEX('SINIF GÜNLER'!$A:$C,MATCH('VERİ TABANI'!$D1208,'SINIF GÜNLER'!$B:$B,0),MATCH('VERİ TABANI'!$M$1,'SINIF GÜNLER'!$A$1:$C$1,0)),"")</f>
        <v/>
      </c>
      <c r="P1208" s="28" t="str">
        <f t="array" ref="P1208">IFERROR(SEARCH(ÖĞRETMEN,'VERİ TABANI'!G1208,1),"")</f>
        <v/>
      </c>
      <c r="Q1208" s="29" t="str">
        <f t="shared" si="37"/>
        <v/>
      </c>
    </row>
    <row r="1209" spans="1:17" ht="27" customHeight="1">
      <c r="A1209" s="3">
        <f t="shared" si="36"/>
        <v>1208</v>
      </c>
      <c r="B1209" s="296">
        <v>42651</v>
      </c>
      <c r="C1209" s="297" t="s">
        <v>4855</v>
      </c>
      <c r="D1209" s="297" t="s">
        <v>7502</v>
      </c>
      <c r="E1209" s="297" t="s">
        <v>7901</v>
      </c>
      <c r="F1209" s="297" t="s">
        <v>12</v>
      </c>
      <c r="G1209" s="297" t="s">
        <v>6181</v>
      </c>
      <c r="H1209" s="298" t="s">
        <v>7135</v>
      </c>
      <c r="I1209" s="297">
        <v>5337675427</v>
      </c>
      <c r="J1209" s="297" t="s">
        <v>7136</v>
      </c>
      <c r="K1209" s="299">
        <v>46132</v>
      </c>
      <c r="L1209" s="297" t="s">
        <v>7137</v>
      </c>
      <c r="M1209" s="3" t="str">
        <f>IFERROR(INDEX('SINIF GÜNLER'!$A:$C,MATCH('VERİ TABANI'!$D1209,'SINIF GÜNLER'!$B:$B,0),MATCH('VERİ TABANI'!$M$1,'SINIF GÜNLER'!$A$1:$C$1,0)),"")</f>
        <v/>
      </c>
      <c r="P1209" s="28" t="str">
        <f t="array" ref="P1209">IFERROR(SEARCH(ÖĞRETMEN,'VERİ TABANI'!G1209,1),"")</f>
        <v/>
      </c>
      <c r="Q1209" s="29" t="str">
        <f t="shared" si="37"/>
        <v/>
      </c>
    </row>
    <row r="1210" spans="1:17" ht="27" customHeight="1">
      <c r="A1210" s="3">
        <f t="shared" si="36"/>
        <v>1209</v>
      </c>
      <c r="B1210" s="296">
        <v>41416</v>
      </c>
      <c r="C1210" s="297" t="s">
        <v>3958</v>
      </c>
      <c r="D1210" s="297" t="s">
        <v>5392</v>
      </c>
      <c r="E1210" s="297" t="s">
        <v>3912</v>
      </c>
      <c r="F1210" s="297" t="s">
        <v>1821</v>
      </c>
      <c r="G1210" s="297" t="s">
        <v>6181</v>
      </c>
      <c r="H1210" s="298" t="s">
        <v>3959</v>
      </c>
      <c r="I1210" s="297">
        <v>5324377734</v>
      </c>
      <c r="J1210" s="297" t="s">
        <v>3960</v>
      </c>
      <c r="K1210" s="299">
        <v>45548</v>
      </c>
      <c r="L1210" s="297" t="s">
        <v>3961</v>
      </c>
      <c r="M1210" s="3" t="str">
        <f>IFERROR(INDEX('SINIF GÜNLER'!$A:$C,MATCH('VERİ TABANI'!$D1210,'SINIF GÜNLER'!$B:$B,0),MATCH('VERİ TABANI'!$M$1,'SINIF GÜNLER'!$A$1:$C$1,0)),"")</f>
        <v/>
      </c>
      <c r="P1210" s="28" t="str">
        <f t="array" ref="P1210">IFERROR(SEARCH(ÖĞRETMEN,'VERİ TABANI'!G1210,1),"")</f>
        <v/>
      </c>
      <c r="Q1210" s="29" t="str">
        <f t="shared" si="37"/>
        <v/>
      </c>
    </row>
    <row r="1211" spans="1:17" ht="27" customHeight="1">
      <c r="A1211" s="3">
        <f t="shared" si="36"/>
        <v>1210</v>
      </c>
      <c r="B1211" s="296">
        <v>40475</v>
      </c>
      <c r="C1211" s="297" t="s">
        <v>3646</v>
      </c>
      <c r="D1211" s="297" t="s">
        <v>5384</v>
      </c>
      <c r="E1211" s="297" t="s">
        <v>4592</v>
      </c>
      <c r="F1211" s="297" t="s">
        <v>21</v>
      </c>
      <c r="G1211" s="297" t="s">
        <v>6181</v>
      </c>
      <c r="H1211" s="298" t="s">
        <v>5098</v>
      </c>
      <c r="I1211" s="297">
        <v>5551099695</v>
      </c>
      <c r="J1211" s="297" t="s">
        <v>5099</v>
      </c>
      <c r="K1211" s="299">
        <v>45667</v>
      </c>
      <c r="L1211" s="297" t="s">
        <v>5100</v>
      </c>
      <c r="M1211" s="3" t="str">
        <f>IFERROR(INDEX('SINIF GÜNLER'!$A:$C,MATCH('VERİ TABANI'!$D1211,'SINIF GÜNLER'!$B:$B,0),MATCH('VERİ TABANI'!$M$1,'SINIF GÜNLER'!$A$1:$C$1,0)),"")</f>
        <v/>
      </c>
      <c r="P1211" s="28" t="str">
        <f t="array" ref="P1211">IFERROR(SEARCH(ÖĞRETMEN,'VERİ TABANI'!G1211,1),"")</f>
        <v/>
      </c>
      <c r="Q1211" s="29" t="str">
        <f t="shared" si="37"/>
        <v/>
      </c>
    </row>
    <row r="1212" spans="1:17" ht="27" customHeight="1">
      <c r="A1212" s="3">
        <f t="shared" si="36"/>
        <v>1211</v>
      </c>
      <c r="B1212" s="296">
        <v>40454</v>
      </c>
      <c r="C1212" s="297" t="s">
        <v>4812</v>
      </c>
      <c r="D1212" s="297" t="s">
        <v>2956</v>
      </c>
      <c r="E1212" s="297" t="s">
        <v>3968</v>
      </c>
      <c r="F1212" s="297" t="s">
        <v>21</v>
      </c>
      <c r="G1212" s="297" t="s">
        <v>6181</v>
      </c>
      <c r="H1212" s="298" t="s">
        <v>5809</v>
      </c>
      <c r="I1212" s="297">
        <v>5326347738</v>
      </c>
      <c r="J1212" s="297" t="s">
        <v>5810</v>
      </c>
      <c r="K1212" s="299">
        <v>45943</v>
      </c>
      <c r="L1212" s="297" t="s">
        <v>724</v>
      </c>
      <c r="M1212" s="3" t="str">
        <f>IFERROR(INDEX('SINIF GÜNLER'!$A:$C,MATCH('VERİ TABANI'!$D1212,'SINIF GÜNLER'!$B:$B,0),MATCH('VERİ TABANI'!$M$1,'SINIF GÜNLER'!$A$1:$C$1,0)),"")</f>
        <v>PAZARTESİ</v>
      </c>
      <c r="P1212" s="28" t="str">
        <f t="array" ref="P1212">IFERROR(SEARCH(ÖĞRETMEN,'VERİ TABANI'!G1212,1),"")</f>
        <v/>
      </c>
      <c r="Q1212" s="29" t="str">
        <f t="shared" si="37"/>
        <v/>
      </c>
    </row>
    <row r="1213" spans="1:17" ht="27" customHeight="1">
      <c r="A1213" s="3">
        <f t="shared" si="36"/>
        <v>1212</v>
      </c>
      <c r="B1213" s="296">
        <v>42166</v>
      </c>
      <c r="C1213" s="297" t="s">
        <v>3962</v>
      </c>
      <c r="D1213" s="297" t="s">
        <v>5328</v>
      </c>
      <c r="E1213" s="297" t="s">
        <v>3924</v>
      </c>
      <c r="F1213" s="297" t="s">
        <v>12</v>
      </c>
      <c r="G1213" s="297" t="s">
        <v>6181</v>
      </c>
      <c r="H1213" s="298" t="s">
        <v>3963</v>
      </c>
      <c r="I1213" s="297">
        <v>5555798211</v>
      </c>
      <c r="J1213" s="297" t="s">
        <v>3964</v>
      </c>
      <c r="K1213" s="299">
        <v>45575</v>
      </c>
      <c r="L1213" s="297" t="s">
        <v>533</v>
      </c>
      <c r="M1213" s="3" t="str">
        <f>IFERROR(INDEX('SINIF GÜNLER'!$A:$C,MATCH('VERİ TABANI'!$D1213,'SINIF GÜNLER'!$B:$B,0),MATCH('VERİ TABANI'!$M$1,'SINIF GÜNLER'!$A$1:$C$1,0)),"")</f>
        <v/>
      </c>
      <c r="P1213" s="28" t="str">
        <f t="array" ref="P1213">IFERROR(SEARCH(ÖĞRETMEN,'VERİ TABANI'!G1213,1),"")</f>
        <v/>
      </c>
      <c r="Q1213" s="29" t="str">
        <f t="shared" si="37"/>
        <v/>
      </c>
    </row>
    <row r="1214" spans="1:17" ht="27" customHeight="1">
      <c r="A1214" s="3">
        <f t="shared" si="36"/>
        <v>1213</v>
      </c>
      <c r="B1214" s="296">
        <v>41969</v>
      </c>
      <c r="C1214" s="297" t="s">
        <v>3965</v>
      </c>
      <c r="D1214" s="297" t="s">
        <v>5365</v>
      </c>
      <c r="E1214" s="297" t="s">
        <v>7006</v>
      </c>
      <c r="F1214" s="297" t="s">
        <v>12</v>
      </c>
      <c r="G1214" s="297" t="s">
        <v>6181</v>
      </c>
      <c r="H1214" s="298" t="s">
        <v>3963</v>
      </c>
      <c r="I1214" s="297">
        <v>5555798211</v>
      </c>
      <c r="J1214" s="297" t="s">
        <v>3964</v>
      </c>
      <c r="K1214" s="299">
        <v>45565</v>
      </c>
      <c r="L1214" s="297" t="s">
        <v>533</v>
      </c>
      <c r="M1214" s="3" t="str">
        <f>IFERROR(INDEX('SINIF GÜNLER'!$A:$C,MATCH('VERİ TABANI'!$D1214,'SINIF GÜNLER'!$B:$B,0),MATCH('VERİ TABANI'!$M$1,'SINIF GÜNLER'!$A$1:$C$1,0)),"")</f>
        <v/>
      </c>
      <c r="P1214" s="28" t="str">
        <f t="array" ref="P1214">IFERROR(SEARCH(ÖĞRETMEN,'VERİ TABANI'!G1214,1),"")</f>
        <v/>
      </c>
      <c r="Q1214" s="29" t="str">
        <f t="shared" si="37"/>
        <v/>
      </c>
    </row>
    <row r="1215" spans="1:17" ht="27" customHeight="1">
      <c r="A1215" s="3">
        <f t="shared" si="36"/>
        <v>1214</v>
      </c>
      <c r="B1215" s="296">
        <v>41940</v>
      </c>
      <c r="C1215" s="297" t="s">
        <v>3966</v>
      </c>
      <c r="D1215" s="297" t="s">
        <v>5437</v>
      </c>
      <c r="E1215" s="297" t="s">
        <v>3917</v>
      </c>
      <c r="F1215" s="297" t="s">
        <v>12</v>
      </c>
      <c r="G1215" s="297" t="s">
        <v>6181</v>
      </c>
      <c r="H1215" s="298" t="s">
        <v>3963</v>
      </c>
      <c r="I1215" s="297">
        <v>5555798211</v>
      </c>
      <c r="J1215" s="297" t="s">
        <v>3964</v>
      </c>
      <c r="K1215" s="299">
        <v>45562</v>
      </c>
      <c r="L1215" s="297" t="s">
        <v>533</v>
      </c>
      <c r="M1215" s="3" t="str">
        <f>IFERROR(INDEX('SINIF GÜNLER'!$A:$C,MATCH('VERİ TABANI'!$D1215,'SINIF GÜNLER'!$B:$B,0),MATCH('VERİ TABANI'!$M$1,'SINIF GÜNLER'!$A$1:$C$1,0)),"")</f>
        <v/>
      </c>
      <c r="P1215" s="28" t="str">
        <f t="array" ref="P1215">IFERROR(SEARCH(ÖĞRETMEN,'VERİ TABANI'!G1215,1),"")</f>
        <v/>
      </c>
      <c r="Q1215" s="29" t="str">
        <f t="shared" si="37"/>
        <v/>
      </c>
    </row>
    <row r="1216" spans="1:17" ht="27" customHeight="1">
      <c r="A1216" s="3">
        <f t="shared" si="36"/>
        <v>1215</v>
      </c>
      <c r="B1216" s="296">
        <v>20855</v>
      </c>
      <c r="C1216" s="297" t="s">
        <v>465</v>
      </c>
      <c r="D1216" s="297" t="s">
        <v>5438</v>
      </c>
      <c r="E1216" s="297" t="s">
        <v>3915</v>
      </c>
      <c r="F1216" s="297" t="s">
        <v>23</v>
      </c>
      <c r="G1216" s="297" t="s">
        <v>6181</v>
      </c>
      <c r="H1216" s="298" t="s">
        <v>1527</v>
      </c>
      <c r="I1216" s="297">
        <v>5336687412</v>
      </c>
      <c r="J1216" s="297" t="s">
        <v>1528</v>
      </c>
      <c r="K1216" s="299">
        <v>44824</v>
      </c>
      <c r="L1216" s="297" t="s">
        <v>740</v>
      </c>
      <c r="M1216" s="3" t="str">
        <f>IFERROR(INDEX('SINIF GÜNLER'!$A:$C,MATCH('VERİ TABANI'!$D1216,'SINIF GÜNLER'!$B:$B,0),MATCH('VERİ TABANI'!$M$1,'SINIF GÜNLER'!$A$1:$C$1,0)),"")</f>
        <v/>
      </c>
      <c r="P1216" s="28" t="str">
        <f t="array" ref="P1216">IFERROR(SEARCH(ÖĞRETMEN,'VERİ TABANI'!G1216,1),"")</f>
        <v/>
      </c>
      <c r="Q1216" s="29" t="str">
        <f t="shared" si="37"/>
        <v/>
      </c>
    </row>
    <row r="1217" spans="1:17" ht="27" customHeight="1">
      <c r="A1217" s="3">
        <f t="shared" si="36"/>
        <v>1216</v>
      </c>
      <c r="B1217" s="296">
        <v>40881</v>
      </c>
      <c r="C1217" s="297" t="s">
        <v>3766</v>
      </c>
      <c r="D1217" s="297" t="s">
        <v>5345</v>
      </c>
      <c r="E1217" s="297" t="s">
        <v>3912</v>
      </c>
      <c r="F1217" s="297" t="s">
        <v>23</v>
      </c>
      <c r="G1217" s="297" t="s">
        <v>6181</v>
      </c>
      <c r="H1217" s="298" t="s">
        <v>1527</v>
      </c>
      <c r="I1217" s="297">
        <v>5336687412</v>
      </c>
      <c r="J1217" s="297" t="s">
        <v>1528</v>
      </c>
      <c r="K1217" s="299">
        <v>45539</v>
      </c>
      <c r="L1217" s="297" t="s">
        <v>740</v>
      </c>
      <c r="M1217" s="3" t="str">
        <f>IFERROR(INDEX('SINIF GÜNLER'!$A:$C,MATCH('VERİ TABANI'!$D1217,'SINIF GÜNLER'!$B:$B,0),MATCH('VERİ TABANI'!$M$1,'SINIF GÜNLER'!$A$1:$C$1,0)),"")</f>
        <v/>
      </c>
      <c r="P1217" s="28" t="str">
        <f t="array" ref="P1217">IFERROR(SEARCH(ÖĞRETMEN,'VERİ TABANI'!G1217,1),"")</f>
        <v/>
      </c>
      <c r="Q1217" s="29" t="str">
        <f t="shared" si="37"/>
        <v/>
      </c>
    </row>
    <row r="1218" spans="1:17" ht="27" customHeight="1">
      <c r="A1218" s="3">
        <f t="shared" ref="A1218:A1281" si="38">IFERROR(IF(B1218="","",ROW()-1),"")</f>
        <v>1217</v>
      </c>
      <c r="B1218" s="296">
        <v>41793</v>
      </c>
      <c r="C1218" s="297" t="s">
        <v>3967</v>
      </c>
      <c r="D1218" s="297" t="s">
        <v>5384</v>
      </c>
      <c r="E1218" s="297" t="s">
        <v>3926</v>
      </c>
      <c r="F1218" s="297" t="s">
        <v>23</v>
      </c>
      <c r="G1218" s="297" t="s">
        <v>6181</v>
      </c>
      <c r="H1218" s="298" t="s">
        <v>1527</v>
      </c>
      <c r="I1218" s="297">
        <v>5336687412</v>
      </c>
      <c r="J1218" s="297" t="s">
        <v>1528</v>
      </c>
      <c r="K1218" s="299">
        <v>45558</v>
      </c>
      <c r="L1218" s="297" t="s">
        <v>740</v>
      </c>
      <c r="M1218" s="3" t="str">
        <f>IFERROR(INDEX('SINIF GÜNLER'!$A:$C,MATCH('VERİ TABANI'!$D1218,'SINIF GÜNLER'!$B:$B,0),MATCH('VERİ TABANI'!$M$1,'SINIF GÜNLER'!$A$1:$C$1,0)),"")</f>
        <v/>
      </c>
      <c r="P1218" s="28" t="str">
        <f t="array" ref="P1218">IFERROR(SEARCH(ÖĞRETMEN,'VERİ TABANI'!G1218,1),"")</f>
        <v/>
      </c>
      <c r="Q1218" s="29" t="str">
        <f t="shared" si="37"/>
        <v/>
      </c>
    </row>
    <row r="1219" spans="1:17" ht="27" customHeight="1">
      <c r="A1219" s="3">
        <f t="shared" si="38"/>
        <v>1218</v>
      </c>
      <c r="B1219" s="296">
        <v>21744</v>
      </c>
      <c r="C1219" s="297" t="s">
        <v>2454</v>
      </c>
      <c r="D1219" s="297" t="s">
        <v>5438</v>
      </c>
      <c r="E1219" s="297" t="s">
        <v>4593</v>
      </c>
      <c r="F1219" s="297" t="s">
        <v>23</v>
      </c>
      <c r="G1219" s="297" t="s">
        <v>6181</v>
      </c>
      <c r="H1219" s="298" t="s">
        <v>1527</v>
      </c>
      <c r="I1219" s="297">
        <v>5336687412</v>
      </c>
      <c r="J1219" s="297" t="s">
        <v>1528</v>
      </c>
      <c r="K1219" s="299">
        <v>45174</v>
      </c>
      <c r="L1219" s="297" t="s">
        <v>740</v>
      </c>
      <c r="M1219" s="3" t="str">
        <f>IFERROR(INDEX('SINIF GÜNLER'!$A:$C,MATCH('VERİ TABANI'!$D1219,'SINIF GÜNLER'!$B:$B,0),MATCH('VERİ TABANI'!$M$1,'SINIF GÜNLER'!$A$1:$C$1,0)),"")</f>
        <v/>
      </c>
      <c r="P1219" s="28" t="str">
        <f t="array" ref="P1219">IFERROR(SEARCH(ÖĞRETMEN,'VERİ TABANI'!G1219,1),"")</f>
        <v/>
      </c>
      <c r="Q1219" s="29" t="str">
        <f t="shared" si="37"/>
        <v/>
      </c>
    </row>
    <row r="1220" spans="1:17" ht="27" customHeight="1">
      <c r="A1220" s="3">
        <f t="shared" si="38"/>
        <v>1219</v>
      </c>
      <c r="B1220" s="296">
        <v>51092</v>
      </c>
      <c r="C1220" s="297" t="s">
        <v>7138</v>
      </c>
      <c r="D1220" s="297" t="s">
        <v>5409</v>
      </c>
      <c r="E1220" s="297" t="s">
        <v>3926</v>
      </c>
      <c r="F1220" s="297" t="s">
        <v>21</v>
      </c>
      <c r="G1220" s="297" t="s">
        <v>6181</v>
      </c>
      <c r="H1220" s="298" t="s">
        <v>5439</v>
      </c>
      <c r="I1220" s="297">
        <v>5399105490</v>
      </c>
      <c r="J1220" s="297" t="s">
        <v>5440</v>
      </c>
      <c r="K1220" s="299">
        <v>45974</v>
      </c>
      <c r="L1220" s="297" t="s">
        <v>5441</v>
      </c>
      <c r="M1220" s="3" t="str">
        <f>IFERROR(INDEX('SINIF GÜNLER'!$A:$C,MATCH('VERİ TABANI'!$D1220,'SINIF GÜNLER'!$B:$B,0),MATCH('VERİ TABANI'!$M$1,'SINIF GÜNLER'!$A$1:$C$1,0)),"")</f>
        <v/>
      </c>
      <c r="P1220" s="28" t="str">
        <f t="array" ref="P1220">IFERROR(SEARCH(ÖĞRETMEN,'VERİ TABANI'!G1220,1),"")</f>
        <v/>
      </c>
      <c r="Q1220" s="29" t="str">
        <f t="shared" si="37"/>
        <v/>
      </c>
    </row>
    <row r="1221" spans="1:17" ht="27" customHeight="1">
      <c r="A1221" s="3">
        <f t="shared" si="38"/>
        <v>1220</v>
      </c>
      <c r="B1221" s="296">
        <v>50863</v>
      </c>
      <c r="C1221" s="297" t="s">
        <v>5442</v>
      </c>
      <c r="D1221" s="297" t="s">
        <v>5409</v>
      </c>
      <c r="E1221" s="297" t="s">
        <v>4592</v>
      </c>
      <c r="F1221" s="297" t="s">
        <v>1821</v>
      </c>
      <c r="G1221" s="297" t="s">
        <v>6181</v>
      </c>
      <c r="H1221" s="298" t="s">
        <v>1145</v>
      </c>
      <c r="I1221" s="297">
        <v>5326661714</v>
      </c>
      <c r="J1221" s="297" t="s">
        <v>1146</v>
      </c>
      <c r="K1221" s="299">
        <v>45936</v>
      </c>
      <c r="L1221" s="297" t="s">
        <v>766</v>
      </c>
      <c r="M1221" s="3" t="str">
        <f>IFERROR(INDEX('SINIF GÜNLER'!$A:$C,MATCH('VERİ TABANI'!$D1221,'SINIF GÜNLER'!$B:$B,0),MATCH('VERİ TABANI'!$M$1,'SINIF GÜNLER'!$A$1:$C$1,0)),"")</f>
        <v/>
      </c>
      <c r="P1221" s="28" t="str">
        <f t="array" ref="P1221">IFERROR(SEARCH(ÖĞRETMEN,'VERİ TABANI'!G1221,1),"")</f>
        <v/>
      </c>
      <c r="Q1221" s="29" t="str">
        <f t="shared" si="37"/>
        <v/>
      </c>
    </row>
    <row r="1222" spans="1:17" ht="27" customHeight="1">
      <c r="A1222" s="3">
        <f t="shared" si="38"/>
        <v>1221</v>
      </c>
      <c r="B1222" s="296">
        <v>20530</v>
      </c>
      <c r="C1222" s="297" t="s">
        <v>285</v>
      </c>
      <c r="D1222" s="297" t="s">
        <v>5444</v>
      </c>
      <c r="E1222" s="297" t="s">
        <v>3912</v>
      </c>
      <c r="F1222" s="297" t="s">
        <v>21</v>
      </c>
      <c r="G1222" s="297" t="s">
        <v>6181</v>
      </c>
      <c r="H1222" s="298" t="s">
        <v>1529</v>
      </c>
      <c r="I1222" s="297">
        <v>5392507436</v>
      </c>
      <c r="J1222" s="297" t="s">
        <v>1530</v>
      </c>
      <c r="K1222" s="299">
        <v>44922</v>
      </c>
      <c r="L1222" s="297" t="s">
        <v>927</v>
      </c>
      <c r="M1222" s="3" t="str">
        <f>IFERROR(INDEX('SINIF GÜNLER'!$A:$C,MATCH('VERİ TABANI'!$D1222,'SINIF GÜNLER'!$B:$B,0),MATCH('VERİ TABANI'!$M$1,'SINIF GÜNLER'!$A$1:$C$1,0)),"")</f>
        <v/>
      </c>
      <c r="P1222" s="28" t="str">
        <f t="array" ref="P1222">IFERROR(SEARCH(ÖĞRETMEN,'VERİ TABANI'!G1222,1),"")</f>
        <v/>
      </c>
      <c r="Q1222" s="29" t="str">
        <f t="shared" si="37"/>
        <v/>
      </c>
    </row>
    <row r="1223" spans="1:17" ht="27" customHeight="1">
      <c r="A1223" s="3">
        <f t="shared" si="38"/>
        <v>1222</v>
      </c>
      <c r="B1223" s="296">
        <v>51206</v>
      </c>
      <c r="C1223" s="297" t="s">
        <v>7902</v>
      </c>
      <c r="D1223" s="297" t="s">
        <v>5355</v>
      </c>
      <c r="E1223" s="297" t="s">
        <v>3912</v>
      </c>
      <c r="F1223" s="297" t="s">
        <v>12</v>
      </c>
      <c r="G1223" s="297" t="s">
        <v>6181</v>
      </c>
      <c r="H1223" s="298" t="s">
        <v>7903</v>
      </c>
      <c r="I1223" s="297">
        <v>5335838350</v>
      </c>
      <c r="J1223" s="297" t="s">
        <v>7904</v>
      </c>
      <c r="K1223" s="299">
        <v>46029</v>
      </c>
      <c r="L1223" s="297" t="s">
        <v>7905</v>
      </c>
      <c r="M1223" s="3" t="str">
        <f>IFERROR(INDEX('SINIF GÜNLER'!$A:$C,MATCH('VERİ TABANI'!$D1223,'SINIF GÜNLER'!$B:$B,0),MATCH('VERİ TABANI'!$M$1,'SINIF GÜNLER'!$A$1:$C$1,0)),"")</f>
        <v/>
      </c>
      <c r="P1223" s="28" t="str">
        <f t="array" ref="P1223">IFERROR(SEARCH(ÖĞRETMEN,'VERİ TABANI'!G1223,1),"")</f>
        <v/>
      </c>
      <c r="Q1223" s="29" t="str">
        <f t="shared" si="37"/>
        <v/>
      </c>
    </row>
    <row r="1224" spans="1:17" ht="27" customHeight="1">
      <c r="A1224" s="3">
        <f t="shared" si="38"/>
        <v>1223</v>
      </c>
      <c r="B1224" s="296">
        <v>51149</v>
      </c>
      <c r="C1224" s="297" t="s">
        <v>7139</v>
      </c>
      <c r="D1224" s="297" t="s">
        <v>5392</v>
      </c>
      <c r="E1224" s="297" t="s">
        <v>3917</v>
      </c>
      <c r="F1224" s="297" t="s">
        <v>21</v>
      </c>
      <c r="G1224" s="297" t="s">
        <v>6181</v>
      </c>
      <c r="H1224" s="298" t="s">
        <v>2168</v>
      </c>
      <c r="I1224" s="297">
        <v>5300984939</v>
      </c>
      <c r="J1224" s="297" t="s">
        <v>2169</v>
      </c>
      <c r="K1224" s="299">
        <v>45987</v>
      </c>
      <c r="L1224" s="297" t="s">
        <v>2170</v>
      </c>
      <c r="M1224" s="3" t="str">
        <f>IFERROR(INDEX('SINIF GÜNLER'!$A:$C,MATCH('VERİ TABANI'!$D1224,'SINIF GÜNLER'!$B:$B,0),MATCH('VERİ TABANI'!$M$1,'SINIF GÜNLER'!$A$1:$C$1,0)),"")</f>
        <v/>
      </c>
      <c r="P1224" s="28" t="str">
        <f t="array" ref="P1224">IFERROR(SEARCH(ÖĞRETMEN,'VERİ TABANI'!G1224,1),"")</f>
        <v/>
      </c>
      <c r="Q1224" s="29" t="str">
        <f t="shared" ref="Q1224:Q1287" si="39">IF(P1224="","",ROW())</f>
        <v/>
      </c>
    </row>
    <row r="1225" spans="1:17" ht="27" customHeight="1">
      <c r="A1225" s="3">
        <f t="shared" si="38"/>
        <v>1224</v>
      </c>
      <c r="B1225" s="296">
        <v>51407</v>
      </c>
      <c r="C1225" s="297" t="s">
        <v>7906</v>
      </c>
      <c r="D1225" s="297" t="s">
        <v>3956</v>
      </c>
      <c r="E1225" s="297" t="s">
        <v>7076</v>
      </c>
      <c r="F1225" s="297" t="s">
        <v>21</v>
      </c>
      <c r="G1225" s="297" t="s">
        <v>6181</v>
      </c>
      <c r="H1225" s="298" t="s">
        <v>2168</v>
      </c>
      <c r="I1225" s="297">
        <v>5300984939</v>
      </c>
      <c r="J1225" s="297" t="s">
        <v>2169</v>
      </c>
      <c r="K1225" s="299">
        <v>46126</v>
      </c>
      <c r="L1225" s="297" t="s">
        <v>2170</v>
      </c>
      <c r="M1225" s="3" t="str">
        <f>IFERROR(INDEX('SINIF GÜNLER'!$A:$C,MATCH('VERİ TABANI'!$D1225,'SINIF GÜNLER'!$B:$B,0),MATCH('VERİ TABANI'!$M$1,'SINIF GÜNLER'!$A$1:$C$1,0)),"")</f>
        <v/>
      </c>
      <c r="P1225" s="28" t="str">
        <f t="array" ref="P1225">IFERROR(SEARCH(ÖĞRETMEN,'VERİ TABANI'!G1225,1),"")</f>
        <v/>
      </c>
      <c r="Q1225" s="29" t="str">
        <f t="shared" si="39"/>
        <v/>
      </c>
    </row>
    <row r="1226" spans="1:17" ht="27" customHeight="1">
      <c r="A1226" s="3">
        <f t="shared" si="38"/>
        <v>1225</v>
      </c>
      <c r="B1226" s="296">
        <v>41564</v>
      </c>
      <c r="C1226" s="297" t="s">
        <v>4495</v>
      </c>
      <c r="D1226" s="297" t="s">
        <v>5352</v>
      </c>
      <c r="E1226" s="297" t="s">
        <v>3924</v>
      </c>
      <c r="F1226" s="297" t="s">
        <v>21</v>
      </c>
      <c r="G1226" s="297" t="s">
        <v>6181</v>
      </c>
      <c r="H1226" s="298" t="s">
        <v>2168</v>
      </c>
      <c r="I1226" s="297">
        <v>5300984939</v>
      </c>
      <c r="J1226" s="297" t="s">
        <v>2169</v>
      </c>
      <c r="K1226" s="299">
        <v>46009</v>
      </c>
      <c r="L1226" s="297" t="s">
        <v>2170</v>
      </c>
      <c r="M1226" s="3" t="str">
        <f>IFERROR(INDEX('SINIF GÜNLER'!$A:$C,MATCH('VERİ TABANI'!$D1226,'SINIF GÜNLER'!$B:$B,0),MATCH('VERİ TABANI'!$M$1,'SINIF GÜNLER'!$A$1:$C$1,0)),"")</f>
        <v/>
      </c>
      <c r="P1226" s="28" t="str">
        <f t="array" ref="P1226">IFERROR(SEARCH(ÖĞRETMEN,'VERİ TABANI'!G1226,1),"")</f>
        <v/>
      </c>
      <c r="Q1226" s="29" t="str">
        <f t="shared" si="39"/>
        <v/>
      </c>
    </row>
    <row r="1227" spans="1:17" ht="27" customHeight="1">
      <c r="A1227" s="3">
        <f t="shared" si="38"/>
        <v>1226</v>
      </c>
      <c r="B1227" s="296">
        <v>30099</v>
      </c>
      <c r="C1227" s="297" t="s">
        <v>2167</v>
      </c>
      <c r="D1227" s="297" t="s">
        <v>3956</v>
      </c>
      <c r="E1227" s="297" t="s">
        <v>7016</v>
      </c>
      <c r="F1227" s="297" t="s">
        <v>21</v>
      </c>
      <c r="G1227" s="297" t="s">
        <v>6181</v>
      </c>
      <c r="H1227" s="298" t="s">
        <v>2168</v>
      </c>
      <c r="I1227" s="297">
        <v>5300984939</v>
      </c>
      <c r="J1227" s="297" t="s">
        <v>2169</v>
      </c>
      <c r="K1227" s="299">
        <v>45089</v>
      </c>
      <c r="L1227" s="297" t="s">
        <v>2170</v>
      </c>
      <c r="M1227" s="3" t="str">
        <f>IFERROR(INDEX('SINIF GÜNLER'!$A:$C,MATCH('VERİ TABANI'!$D1227,'SINIF GÜNLER'!$B:$B,0),MATCH('VERİ TABANI'!$M$1,'SINIF GÜNLER'!$A$1:$C$1,0)),"")</f>
        <v/>
      </c>
      <c r="P1227" s="28" t="str">
        <f t="array" ref="P1227">IFERROR(SEARCH(ÖĞRETMEN,'VERİ TABANI'!G1227,1),"")</f>
        <v/>
      </c>
      <c r="Q1227" s="29" t="str">
        <f t="shared" si="39"/>
        <v/>
      </c>
    </row>
    <row r="1228" spans="1:17" ht="27" customHeight="1">
      <c r="A1228" s="3">
        <f t="shared" si="38"/>
        <v>1227</v>
      </c>
      <c r="B1228" s="296">
        <v>42631</v>
      </c>
      <c r="C1228" s="297" t="s">
        <v>4858</v>
      </c>
      <c r="D1228" s="297" t="s">
        <v>5371</v>
      </c>
      <c r="E1228" s="297" t="s">
        <v>3915</v>
      </c>
      <c r="F1228" s="297" t="s">
        <v>12</v>
      </c>
      <c r="G1228" s="297" t="s">
        <v>6181</v>
      </c>
      <c r="H1228" s="298" t="s">
        <v>2619</v>
      </c>
      <c r="I1228" s="297">
        <v>5389251848</v>
      </c>
      <c r="J1228" s="297" t="s">
        <v>5022</v>
      </c>
      <c r="K1228" s="299">
        <v>45624</v>
      </c>
      <c r="L1228" s="297" t="s">
        <v>764</v>
      </c>
      <c r="M1228" s="3" t="str">
        <f>IFERROR(INDEX('SINIF GÜNLER'!$A:$C,MATCH('VERİ TABANI'!$D1228,'SINIF GÜNLER'!$B:$B,0),MATCH('VERİ TABANI'!$M$1,'SINIF GÜNLER'!$A$1:$C$1,0)),"")</f>
        <v/>
      </c>
      <c r="P1228" s="28" t="str">
        <f t="array" ref="P1228">IFERROR(SEARCH(ÖĞRETMEN,'VERİ TABANI'!G1228,1),"")</f>
        <v/>
      </c>
      <c r="Q1228" s="29" t="str">
        <f t="shared" si="39"/>
        <v/>
      </c>
    </row>
    <row r="1229" spans="1:17" ht="27" customHeight="1">
      <c r="A1229" s="3">
        <f t="shared" si="38"/>
        <v>1228</v>
      </c>
      <c r="B1229" s="296">
        <v>24012</v>
      </c>
      <c r="C1229" s="297" t="s">
        <v>2620</v>
      </c>
      <c r="D1229" s="297" t="s">
        <v>5362</v>
      </c>
      <c r="E1229" s="297" t="s">
        <v>7006</v>
      </c>
      <c r="F1229" s="297" t="s">
        <v>1821</v>
      </c>
      <c r="G1229" s="297" t="s">
        <v>6181</v>
      </c>
      <c r="H1229" s="298" t="s">
        <v>2619</v>
      </c>
      <c r="I1229" s="297">
        <v>5389251848</v>
      </c>
      <c r="J1229" s="297" t="s">
        <v>5022</v>
      </c>
      <c r="K1229" s="299">
        <v>45243</v>
      </c>
      <c r="L1229" s="297" t="s">
        <v>764</v>
      </c>
      <c r="M1229" s="3" t="str">
        <f>IFERROR(INDEX('SINIF GÜNLER'!$A:$C,MATCH('VERİ TABANI'!$D1229,'SINIF GÜNLER'!$B:$B,0),MATCH('VERİ TABANI'!$M$1,'SINIF GÜNLER'!$A$1:$C$1,0)),"")</f>
        <v/>
      </c>
      <c r="P1229" s="28" t="str">
        <f t="array" ref="P1229">IFERROR(SEARCH(ÖĞRETMEN,'VERİ TABANI'!G1229,1),"")</f>
        <v/>
      </c>
      <c r="Q1229" s="29" t="str">
        <f t="shared" si="39"/>
        <v/>
      </c>
    </row>
    <row r="1230" spans="1:17" ht="27" customHeight="1">
      <c r="A1230" s="3">
        <f t="shared" si="38"/>
        <v>1229</v>
      </c>
      <c r="B1230" s="296">
        <v>51091</v>
      </c>
      <c r="C1230" s="297" t="s">
        <v>7140</v>
      </c>
      <c r="D1230" s="297" t="s">
        <v>5409</v>
      </c>
      <c r="E1230" s="297" t="s">
        <v>3917</v>
      </c>
      <c r="F1230" s="297" t="s">
        <v>12</v>
      </c>
      <c r="G1230" s="297" t="s">
        <v>6181</v>
      </c>
      <c r="H1230" s="298" t="s">
        <v>2619</v>
      </c>
      <c r="I1230" s="297">
        <v>5389251848</v>
      </c>
      <c r="J1230" s="297" t="s">
        <v>5022</v>
      </c>
      <c r="K1230" s="299">
        <v>45974</v>
      </c>
      <c r="L1230" s="297" t="s">
        <v>764</v>
      </c>
      <c r="M1230" s="3" t="str">
        <f>IFERROR(INDEX('SINIF GÜNLER'!$A:$C,MATCH('VERİ TABANI'!$D1230,'SINIF GÜNLER'!$B:$B,0),MATCH('VERİ TABANI'!$M$1,'SINIF GÜNLER'!$A$1:$C$1,0)),"")</f>
        <v/>
      </c>
      <c r="P1230" s="28" t="str">
        <f t="array" ref="P1230">IFERROR(SEARCH(ÖĞRETMEN,'VERİ TABANI'!G1230,1),"")</f>
        <v/>
      </c>
      <c r="Q1230" s="29" t="str">
        <f t="shared" si="39"/>
        <v/>
      </c>
    </row>
    <row r="1231" spans="1:17" ht="27" customHeight="1">
      <c r="A1231" s="3">
        <f t="shared" si="38"/>
        <v>1230</v>
      </c>
      <c r="B1231" s="296">
        <v>51346</v>
      </c>
      <c r="C1231" s="297" t="s">
        <v>7907</v>
      </c>
      <c r="D1231" s="297" t="s">
        <v>5352</v>
      </c>
      <c r="E1231" s="297" t="s">
        <v>7196</v>
      </c>
      <c r="F1231" s="297" t="s">
        <v>12</v>
      </c>
      <c r="G1231" s="297" t="s">
        <v>6181</v>
      </c>
      <c r="H1231" s="298" t="s">
        <v>2619</v>
      </c>
      <c r="I1231" s="297">
        <v>5389251848</v>
      </c>
      <c r="J1231" s="297" t="s">
        <v>5022</v>
      </c>
      <c r="K1231" s="299">
        <v>46063</v>
      </c>
      <c r="L1231" s="297" t="s">
        <v>764</v>
      </c>
      <c r="M1231" s="3" t="str">
        <f>IFERROR(INDEX('SINIF GÜNLER'!$A:$C,MATCH('VERİ TABANI'!$D1231,'SINIF GÜNLER'!$B:$B,0),MATCH('VERİ TABANI'!$M$1,'SINIF GÜNLER'!$A$1:$C$1,0)),"")</f>
        <v/>
      </c>
      <c r="P1231" s="28" t="str">
        <f t="array" ref="P1231">IFERROR(SEARCH(ÖĞRETMEN,'VERİ TABANI'!G1231,1),"")</f>
        <v/>
      </c>
      <c r="Q1231" s="29" t="str">
        <f t="shared" si="39"/>
        <v/>
      </c>
    </row>
    <row r="1232" spans="1:17" ht="27" customHeight="1">
      <c r="A1232" s="3">
        <f t="shared" si="38"/>
        <v>1231</v>
      </c>
      <c r="B1232" s="296">
        <v>50674</v>
      </c>
      <c r="C1232" s="297" t="s">
        <v>5445</v>
      </c>
      <c r="D1232" s="297" t="s">
        <v>5350</v>
      </c>
      <c r="E1232" s="297" t="s">
        <v>4593</v>
      </c>
      <c r="F1232" s="297" t="s">
        <v>12</v>
      </c>
      <c r="G1232" s="297" t="s">
        <v>6181</v>
      </c>
      <c r="H1232" s="298" t="s">
        <v>2619</v>
      </c>
      <c r="I1232" s="297">
        <v>5389251848</v>
      </c>
      <c r="J1232" s="297" t="s">
        <v>5022</v>
      </c>
      <c r="K1232" s="299">
        <v>45917</v>
      </c>
      <c r="L1232" s="297" t="s">
        <v>764</v>
      </c>
      <c r="M1232" s="3" t="str">
        <f>IFERROR(INDEX('SINIF GÜNLER'!$A:$C,MATCH('VERİ TABANI'!$D1232,'SINIF GÜNLER'!$B:$B,0),MATCH('VERİ TABANI'!$M$1,'SINIF GÜNLER'!$A$1:$C$1,0)),"")</f>
        <v/>
      </c>
      <c r="P1232" s="28" t="str">
        <f t="array" ref="P1232">IFERROR(SEARCH(ÖĞRETMEN,'VERİ TABANI'!G1232,1),"")</f>
        <v/>
      </c>
      <c r="Q1232" s="29" t="str">
        <f t="shared" si="39"/>
        <v/>
      </c>
    </row>
    <row r="1233" spans="1:17" ht="27" customHeight="1">
      <c r="A1233" s="3">
        <f t="shared" si="38"/>
        <v>1232</v>
      </c>
      <c r="B1233" s="296">
        <v>42493</v>
      </c>
      <c r="C1233" s="297" t="s">
        <v>3740</v>
      </c>
      <c r="D1233" s="297" t="s">
        <v>5371</v>
      </c>
      <c r="E1233" s="297" t="s">
        <v>3918</v>
      </c>
      <c r="F1233" s="297" t="s">
        <v>20</v>
      </c>
      <c r="G1233" s="297" t="s">
        <v>6181</v>
      </c>
      <c r="H1233" s="298" t="s">
        <v>1155</v>
      </c>
      <c r="I1233" s="297">
        <v>5550945656</v>
      </c>
      <c r="J1233" s="297" t="s">
        <v>5446</v>
      </c>
      <c r="K1233" s="299">
        <v>45604</v>
      </c>
      <c r="L1233" s="297" t="s">
        <v>816</v>
      </c>
      <c r="M1233" s="3" t="str">
        <f>IFERROR(INDEX('SINIF GÜNLER'!$A:$C,MATCH('VERİ TABANI'!$D1233,'SINIF GÜNLER'!$B:$B,0),MATCH('VERİ TABANI'!$M$1,'SINIF GÜNLER'!$A$1:$C$1,0)),"")</f>
        <v/>
      </c>
      <c r="P1233" s="28" t="str">
        <f t="array" ref="P1233">IFERROR(SEARCH(ÖĞRETMEN,'VERİ TABANI'!G1233,1),"")</f>
        <v/>
      </c>
      <c r="Q1233" s="29" t="str">
        <f t="shared" si="39"/>
        <v/>
      </c>
    </row>
    <row r="1234" spans="1:17" ht="27" customHeight="1">
      <c r="A1234" s="3">
        <f t="shared" si="38"/>
        <v>1233</v>
      </c>
      <c r="B1234" s="296">
        <v>50425</v>
      </c>
      <c r="C1234" s="297" t="s">
        <v>5447</v>
      </c>
      <c r="D1234" s="297" t="s">
        <v>5371</v>
      </c>
      <c r="E1234" s="297" t="s">
        <v>3915</v>
      </c>
      <c r="F1234" s="297" t="s">
        <v>12</v>
      </c>
      <c r="G1234" s="297" t="s">
        <v>6181</v>
      </c>
      <c r="H1234" s="298" t="s">
        <v>1155</v>
      </c>
      <c r="I1234" s="297">
        <v>5550945656</v>
      </c>
      <c r="J1234" s="297" t="s">
        <v>5446</v>
      </c>
      <c r="K1234" s="299">
        <v>45901</v>
      </c>
      <c r="L1234" s="297" t="s">
        <v>816</v>
      </c>
      <c r="M1234" s="3" t="str">
        <f>IFERROR(INDEX('SINIF GÜNLER'!$A:$C,MATCH('VERİ TABANI'!$D1234,'SINIF GÜNLER'!$B:$B,0),MATCH('VERİ TABANI'!$M$1,'SINIF GÜNLER'!$A$1:$C$1,0)),"")</f>
        <v/>
      </c>
      <c r="P1234" s="28" t="str">
        <f t="array" ref="P1234">IFERROR(SEARCH(ÖĞRETMEN,'VERİ TABANI'!G1234,1),"")</f>
        <v/>
      </c>
      <c r="Q1234" s="29" t="str">
        <f t="shared" si="39"/>
        <v/>
      </c>
    </row>
    <row r="1235" spans="1:17" ht="27" customHeight="1">
      <c r="A1235" s="3">
        <f t="shared" si="38"/>
        <v>1234</v>
      </c>
      <c r="B1235" s="296">
        <v>40275</v>
      </c>
      <c r="C1235" s="297" t="s">
        <v>3223</v>
      </c>
      <c r="D1235" s="297" t="s">
        <v>5335</v>
      </c>
      <c r="E1235" s="297" t="s">
        <v>3968</v>
      </c>
      <c r="F1235" s="297" t="s">
        <v>12</v>
      </c>
      <c r="G1235" s="297" t="s">
        <v>6181</v>
      </c>
      <c r="H1235" s="298" t="s">
        <v>1155</v>
      </c>
      <c r="I1235" s="297">
        <v>5550945656</v>
      </c>
      <c r="J1235" s="297" t="s">
        <v>5446</v>
      </c>
      <c r="K1235" s="299">
        <v>45510</v>
      </c>
      <c r="L1235" s="297" t="s">
        <v>816</v>
      </c>
      <c r="M1235" s="3" t="str">
        <f>IFERROR(INDEX('SINIF GÜNLER'!$A:$C,MATCH('VERİ TABANI'!$D1235,'SINIF GÜNLER'!$B:$B,0),MATCH('VERİ TABANI'!$M$1,'SINIF GÜNLER'!$A$1:$C$1,0)),"")</f>
        <v/>
      </c>
      <c r="P1235" s="28" t="str">
        <f t="array" ref="P1235">IFERROR(SEARCH(ÖĞRETMEN,'VERİ TABANI'!G1235,1),"")</f>
        <v/>
      </c>
      <c r="Q1235" s="29" t="str">
        <f t="shared" si="39"/>
        <v/>
      </c>
    </row>
    <row r="1236" spans="1:17" ht="27" customHeight="1">
      <c r="A1236" s="3">
        <f t="shared" si="38"/>
        <v>1235</v>
      </c>
      <c r="B1236" s="296">
        <v>51339</v>
      </c>
      <c r="C1236" s="297" t="s">
        <v>7908</v>
      </c>
      <c r="D1236" s="297" t="s">
        <v>5386</v>
      </c>
      <c r="E1236" s="297" t="s">
        <v>7909</v>
      </c>
      <c r="F1236" s="297" t="s">
        <v>27</v>
      </c>
      <c r="G1236" s="297" t="s">
        <v>6181</v>
      </c>
      <c r="H1236" s="298" t="s">
        <v>7910</v>
      </c>
      <c r="I1236" s="297">
        <v>5427766996</v>
      </c>
      <c r="J1236" s="297" t="s">
        <v>7911</v>
      </c>
      <c r="K1236" s="299">
        <v>46057</v>
      </c>
      <c r="L1236" s="297" t="s">
        <v>7912</v>
      </c>
      <c r="M1236" s="3" t="str">
        <f>IFERROR(INDEX('SINIF GÜNLER'!$A:$C,MATCH('VERİ TABANI'!$D1236,'SINIF GÜNLER'!$B:$B,0),MATCH('VERİ TABANI'!$M$1,'SINIF GÜNLER'!$A$1:$C$1,0)),"")</f>
        <v/>
      </c>
      <c r="P1236" s="28" t="str">
        <f t="array" ref="P1236">IFERROR(SEARCH(ÖĞRETMEN,'VERİ TABANI'!G1236,1),"")</f>
        <v/>
      </c>
      <c r="Q1236" s="29" t="str">
        <f t="shared" si="39"/>
        <v/>
      </c>
    </row>
    <row r="1237" spans="1:17" ht="27" customHeight="1">
      <c r="A1237" s="3">
        <f t="shared" si="38"/>
        <v>1236</v>
      </c>
      <c r="B1237" s="296">
        <v>40128</v>
      </c>
      <c r="C1237" s="297" t="s">
        <v>3262</v>
      </c>
      <c r="D1237" s="297" t="s">
        <v>3956</v>
      </c>
      <c r="E1237" s="297" t="s">
        <v>3923</v>
      </c>
      <c r="F1237" s="297" t="s">
        <v>21</v>
      </c>
      <c r="G1237" s="297" t="s">
        <v>6181</v>
      </c>
      <c r="H1237" s="298" t="s">
        <v>3263</v>
      </c>
      <c r="I1237" s="297">
        <v>5327758889</v>
      </c>
      <c r="J1237" s="297" t="s">
        <v>3264</v>
      </c>
      <c r="K1237" s="299">
        <v>45450</v>
      </c>
      <c r="L1237" s="297" t="s">
        <v>3265</v>
      </c>
      <c r="M1237" s="3" t="str">
        <f>IFERROR(INDEX('SINIF GÜNLER'!$A:$C,MATCH('VERİ TABANI'!$D1237,'SINIF GÜNLER'!$B:$B,0),MATCH('VERİ TABANI'!$M$1,'SINIF GÜNLER'!$A$1:$C$1,0)),"")</f>
        <v/>
      </c>
      <c r="P1237" s="28" t="str">
        <f t="array" ref="P1237">IFERROR(SEARCH(ÖĞRETMEN,'VERİ TABANI'!G1237,1),"")</f>
        <v/>
      </c>
      <c r="Q1237" s="29" t="str">
        <f t="shared" si="39"/>
        <v/>
      </c>
    </row>
    <row r="1238" spans="1:17" ht="27" customHeight="1">
      <c r="A1238" s="3">
        <f t="shared" si="38"/>
        <v>1237</v>
      </c>
      <c r="B1238" s="296">
        <v>50187</v>
      </c>
      <c r="C1238" s="297" t="s">
        <v>5449</v>
      </c>
      <c r="D1238" s="297" t="s">
        <v>5352</v>
      </c>
      <c r="E1238" s="297" t="s">
        <v>3912</v>
      </c>
      <c r="F1238" s="297" t="s">
        <v>21</v>
      </c>
      <c r="G1238" s="297" t="s">
        <v>6181</v>
      </c>
      <c r="H1238" s="298" t="s">
        <v>3266</v>
      </c>
      <c r="I1238" s="297">
        <v>5466077001</v>
      </c>
      <c r="J1238" s="297" t="s">
        <v>3267</v>
      </c>
      <c r="K1238" s="299">
        <v>45874</v>
      </c>
      <c r="L1238" s="297" t="s">
        <v>3268</v>
      </c>
      <c r="M1238" s="3" t="str">
        <f>IFERROR(INDEX('SINIF GÜNLER'!$A:$C,MATCH('VERİ TABANI'!$D1238,'SINIF GÜNLER'!$B:$B,0),MATCH('VERİ TABANI'!$M$1,'SINIF GÜNLER'!$A$1:$C$1,0)),"")</f>
        <v/>
      </c>
      <c r="P1238" s="28" t="str">
        <f t="array" ref="P1238">IFERROR(SEARCH(ÖĞRETMEN,'VERİ TABANI'!G1238,1),"")</f>
        <v/>
      </c>
      <c r="Q1238" s="29" t="str">
        <f t="shared" si="39"/>
        <v/>
      </c>
    </row>
    <row r="1239" spans="1:17" ht="27" customHeight="1">
      <c r="A1239" s="3">
        <f t="shared" si="38"/>
        <v>1238</v>
      </c>
      <c r="B1239" s="296">
        <v>50139</v>
      </c>
      <c r="C1239" s="297" t="s">
        <v>5450</v>
      </c>
      <c r="D1239" s="297" t="s">
        <v>3956</v>
      </c>
      <c r="E1239" s="297" t="s">
        <v>3926</v>
      </c>
      <c r="F1239" s="297" t="s">
        <v>21</v>
      </c>
      <c r="G1239" s="297" t="s">
        <v>6181</v>
      </c>
      <c r="H1239" s="298" t="s">
        <v>3266</v>
      </c>
      <c r="I1239" s="297">
        <v>5466077001</v>
      </c>
      <c r="J1239" s="297" t="s">
        <v>3267</v>
      </c>
      <c r="K1239" s="299">
        <v>45856</v>
      </c>
      <c r="L1239" s="297" t="s">
        <v>3268</v>
      </c>
      <c r="M1239" s="3" t="str">
        <f>IFERROR(INDEX('SINIF GÜNLER'!$A:$C,MATCH('VERİ TABANI'!$D1239,'SINIF GÜNLER'!$B:$B,0),MATCH('VERİ TABANI'!$M$1,'SINIF GÜNLER'!$A$1:$C$1,0)),"")</f>
        <v/>
      </c>
      <c r="P1239" s="28" t="str">
        <f t="array" ref="P1239">IFERROR(SEARCH(ÖĞRETMEN,'VERİ TABANI'!G1239,1),"")</f>
        <v/>
      </c>
      <c r="Q1239" s="29" t="str">
        <f t="shared" si="39"/>
        <v/>
      </c>
    </row>
    <row r="1240" spans="1:17" ht="27" customHeight="1">
      <c r="A1240" s="3">
        <f t="shared" si="38"/>
        <v>1239</v>
      </c>
      <c r="B1240" s="296">
        <v>50165</v>
      </c>
      <c r="C1240" s="297" t="s">
        <v>4113</v>
      </c>
      <c r="D1240" s="297" t="s">
        <v>7502</v>
      </c>
      <c r="E1240" s="297" t="s">
        <v>4593</v>
      </c>
      <c r="F1240" s="297" t="s">
        <v>12</v>
      </c>
      <c r="G1240" s="297" t="s">
        <v>6181</v>
      </c>
      <c r="H1240" s="298" t="s">
        <v>5451</v>
      </c>
      <c r="I1240" s="297">
        <v>5534294031</v>
      </c>
      <c r="J1240" s="297" t="s">
        <v>5452</v>
      </c>
      <c r="K1240" s="299">
        <v>45912</v>
      </c>
      <c r="L1240" s="297" t="s">
        <v>5453</v>
      </c>
      <c r="M1240" s="3" t="str">
        <f>IFERROR(INDEX('SINIF GÜNLER'!$A:$C,MATCH('VERİ TABANI'!$D1240,'SINIF GÜNLER'!$B:$B,0),MATCH('VERİ TABANI'!$M$1,'SINIF GÜNLER'!$A$1:$C$1,0)),"")</f>
        <v/>
      </c>
      <c r="P1240" s="28" t="str">
        <f t="array" ref="P1240">IFERROR(SEARCH(ÖĞRETMEN,'VERİ TABANI'!G1240,1),"")</f>
        <v/>
      </c>
      <c r="Q1240" s="29" t="str">
        <f t="shared" si="39"/>
        <v/>
      </c>
    </row>
    <row r="1241" spans="1:17" ht="27" customHeight="1">
      <c r="A1241" s="3">
        <f t="shared" si="38"/>
        <v>1240</v>
      </c>
      <c r="B1241" s="296">
        <v>40711</v>
      </c>
      <c r="C1241" s="297" t="s">
        <v>3594</v>
      </c>
      <c r="D1241" s="297" t="s">
        <v>5454</v>
      </c>
      <c r="E1241" s="297" t="s">
        <v>3912</v>
      </c>
      <c r="F1241" s="297" t="s">
        <v>19</v>
      </c>
      <c r="G1241" s="297" t="s">
        <v>6181</v>
      </c>
      <c r="H1241" s="298" t="s">
        <v>7913</v>
      </c>
      <c r="I1241" s="297">
        <v>3322512929</v>
      </c>
      <c r="J1241" s="297" t="s">
        <v>7914</v>
      </c>
      <c r="K1241" s="299">
        <v>46122</v>
      </c>
      <c r="L1241" s="297" t="s">
        <v>3595</v>
      </c>
      <c r="M1241" s="3" t="str">
        <f>IFERROR(INDEX('SINIF GÜNLER'!$A:$C,MATCH('VERİ TABANI'!$D1241,'SINIF GÜNLER'!$B:$B,0),MATCH('VERİ TABANI'!$M$1,'SINIF GÜNLER'!$A$1:$C$1,0)),"")</f>
        <v/>
      </c>
      <c r="P1241" s="28" t="str">
        <f t="array" ref="P1241">IFERROR(SEARCH(ÖĞRETMEN,'VERİ TABANI'!G1241,1),"")</f>
        <v/>
      </c>
      <c r="Q1241" s="29" t="str">
        <f t="shared" si="39"/>
        <v/>
      </c>
    </row>
    <row r="1242" spans="1:17" ht="27" customHeight="1">
      <c r="A1242" s="3">
        <f t="shared" si="38"/>
        <v>1241</v>
      </c>
      <c r="B1242" s="296">
        <v>51221</v>
      </c>
      <c r="C1242" s="297" t="s">
        <v>7915</v>
      </c>
      <c r="D1242" s="297" t="s">
        <v>5404</v>
      </c>
      <c r="E1242" s="297" t="s">
        <v>3917</v>
      </c>
      <c r="F1242" s="297" t="s">
        <v>19</v>
      </c>
      <c r="G1242" s="297" t="s">
        <v>6181</v>
      </c>
      <c r="H1242" s="298" t="s">
        <v>7913</v>
      </c>
      <c r="I1242" s="297">
        <v>3322512929</v>
      </c>
      <c r="J1242" s="297" t="s">
        <v>7914</v>
      </c>
      <c r="K1242" s="299">
        <v>46003</v>
      </c>
      <c r="L1242" s="297" t="s">
        <v>3595</v>
      </c>
      <c r="M1242" s="3" t="str">
        <f>IFERROR(INDEX('SINIF GÜNLER'!$A:$C,MATCH('VERİ TABANI'!$D1242,'SINIF GÜNLER'!$B:$B,0),MATCH('VERİ TABANI'!$M$1,'SINIF GÜNLER'!$A$1:$C$1,0)),"")</f>
        <v/>
      </c>
      <c r="P1242" s="28" t="str">
        <f t="array" ref="P1242">IFERROR(SEARCH(ÖĞRETMEN,'VERİ TABANI'!G1242,1),"")</f>
        <v/>
      </c>
      <c r="Q1242" s="29" t="str">
        <f t="shared" si="39"/>
        <v/>
      </c>
    </row>
    <row r="1243" spans="1:17" ht="27" customHeight="1">
      <c r="A1243" s="3">
        <f t="shared" si="38"/>
        <v>1242</v>
      </c>
      <c r="B1243" s="296">
        <v>50351</v>
      </c>
      <c r="C1243" s="297" t="s">
        <v>5456</v>
      </c>
      <c r="D1243" s="297" t="s">
        <v>7504</v>
      </c>
      <c r="E1243" s="297"/>
      <c r="F1243" s="297" t="s">
        <v>12</v>
      </c>
      <c r="G1243" s="297" t="s">
        <v>6181</v>
      </c>
      <c r="H1243" s="298" t="s">
        <v>5457</v>
      </c>
      <c r="I1243" s="297">
        <v>5413840495</v>
      </c>
      <c r="J1243" s="297" t="s">
        <v>5458</v>
      </c>
      <c r="K1243" s="299">
        <v>45939</v>
      </c>
      <c r="L1243" s="297" t="s">
        <v>5459</v>
      </c>
      <c r="M1243" s="3" t="str">
        <f>IFERROR(INDEX('SINIF GÜNLER'!$A:$C,MATCH('VERİ TABANI'!$D1243,'SINIF GÜNLER'!$B:$B,0),MATCH('VERİ TABANI'!$M$1,'SINIF GÜNLER'!$A$1:$C$1,0)),"")</f>
        <v/>
      </c>
      <c r="P1243" s="28" t="str">
        <f t="array" ref="P1243">IFERROR(SEARCH(ÖĞRETMEN,'VERİ TABANI'!G1243,1),"")</f>
        <v/>
      </c>
      <c r="Q1243" s="29" t="str">
        <f t="shared" si="39"/>
        <v/>
      </c>
    </row>
    <row r="1244" spans="1:17" ht="27" customHeight="1">
      <c r="A1244" s="3">
        <f t="shared" si="38"/>
        <v>1243</v>
      </c>
      <c r="B1244" s="296">
        <v>1423</v>
      </c>
      <c r="C1244" s="297" t="s">
        <v>2446</v>
      </c>
      <c r="D1244" s="297" t="s">
        <v>6089</v>
      </c>
      <c r="E1244" s="297" t="s">
        <v>3923</v>
      </c>
      <c r="F1244" s="297" t="s">
        <v>24</v>
      </c>
      <c r="G1244" s="297" t="s">
        <v>6181</v>
      </c>
      <c r="H1244" s="298" t="s">
        <v>6090</v>
      </c>
      <c r="I1244" s="297">
        <v>5545704247</v>
      </c>
      <c r="J1244" s="297" t="s">
        <v>7916</v>
      </c>
      <c r="K1244" s="299">
        <v>45807</v>
      </c>
      <c r="L1244" s="297" t="s">
        <v>1746</v>
      </c>
      <c r="M1244" s="3" t="str">
        <f>IFERROR(INDEX('SINIF GÜNLER'!$A:$C,MATCH('VERİ TABANI'!$D1244,'SINIF GÜNLER'!$B:$B,0),MATCH('VERİ TABANI'!$M$1,'SINIF GÜNLER'!$A$1:$C$1,0)),"")</f>
        <v/>
      </c>
      <c r="P1244" s="28" t="str">
        <f t="array" ref="P1244">IFERROR(SEARCH(ÖĞRETMEN,'VERİ TABANI'!G1244,1),"")</f>
        <v/>
      </c>
      <c r="Q1244" s="29" t="str">
        <f t="shared" si="39"/>
        <v/>
      </c>
    </row>
    <row r="1245" spans="1:17" ht="27" customHeight="1">
      <c r="A1245" s="3">
        <f t="shared" si="38"/>
        <v>1244</v>
      </c>
      <c r="B1245" s="296">
        <v>30553</v>
      </c>
      <c r="C1245" s="297" t="s">
        <v>2269</v>
      </c>
      <c r="D1245" s="297" t="s">
        <v>5437</v>
      </c>
      <c r="E1245" s="297" t="s">
        <v>4593</v>
      </c>
      <c r="F1245" s="297" t="s">
        <v>12</v>
      </c>
      <c r="G1245" s="297" t="s">
        <v>6181</v>
      </c>
      <c r="H1245" s="298" t="s">
        <v>1409</v>
      </c>
      <c r="I1245" s="297">
        <v>5372904205</v>
      </c>
      <c r="J1245" s="297" t="s">
        <v>1410</v>
      </c>
      <c r="K1245" s="299">
        <v>45177</v>
      </c>
      <c r="L1245" s="297" t="s">
        <v>606</v>
      </c>
      <c r="M1245" s="3" t="str">
        <f>IFERROR(INDEX('SINIF GÜNLER'!$A:$C,MATCH('VERİ TABANI'!$D1245,'SINIF GÜNLER'!$B:$B,0),MATCH('VERİ TABANI'!$M$1,'SINIF GÜNLER'!$A$1:$C$1,0)),"")</f>
        <v/>
      </c>
      <c r="P1245" s="28" t="str">
        <f t="array" ref="P1245">IFERROR(SEARCH(ÖĞRETMEN,'VERİ TABANI'!G1245,1),"")</f>
        <v/>
      </c>
      <c r="Q1245" s="29" t="str">
        <f t="shared" si="39"/>
        <v/>
      </c>
    </row>
    <row r="1246" spans="1:17" ht="27" customHeight="1">
      <c r="A1246" s="3">
        <f t="shared" si="38"/>
        <v>1245</v>
      </c>
      <c r="B1246" s="296">
        <v>51105</v>
      </c>
      <c r="C1246" s="297" t="s">
        <v>7141</v>
      </c>
      <c r="D1246" s="297" t="s">
        <v>5349</v>
      </c>
      <c r="E1246" s="297" t="s">
        <v>7321</v>
      </c>
      <c r="F1246" s="297" t="s">
        <v>12</v>
      </c>
      <c r="G1246" s="297" t="s">
        <v>6181</v>
      </c>
      <c r="H1246" s="298" t="s">
        <v>7142</v>
      </c>
      <c r="I1246" s="297">
        <v>5367480071</v>
      </c>
      <c r="J1246" s="297" t="s">
        <v>7143</v>
      </c>
      <c r="K1246" s="299">
        <v>45979</v>
      </c>
      <c r="L1246" s="297" t="s">
        <v>7144</v>
      </c>
      <c r="M1246" s="3" t="str">
        <f>IFERROR(INDEX('SINIF GÜNLER'!$A:$C,MATCH('VERİ TABANI'!$D1246,'SINIF GÜNLER'!$B:$B,0),MATCH('VERİ TABANI'!$M$1,'SINIF GÜNLER'!$A$1:$C$1,0)),"")</f>
        <v/>
      </c>
      <c r="P1246" s="28" t="str">
        <f t="array" ref="P1246">IFERROR(SEARCH(ÖĞRETMEN,'VERİ TABANI'!G1246,1),"")</f>
        <v/>
      </c>
      <c r="Q1246" s="29" t="str">
        <f t="shared" si="39"/>
        <v/>
      </c>
    </row>
    <row r="1247" spans="1:17" ht="27" customHeight="1">
      <c r="A1247" s="3">
        <f t="shared" si="38"/>
        <v>1246</v>
      </c>
      <c r="B1247" s="296">
        <v>50297</v>
      </c>
      <c r="C1247" s="297" t="s">
        <v>5460</v>
      </c>
      <c r="D1247" s="297" t="s">
        <v>5394</v>
      </c>
      <c r="E1247" s="297" t="s">
        <v>3924</v>
      </c>
      <c r="F1247" s="297" t="s">
        <v>12</v>
      </c>
      <c r="G1247" s="297" t="s">
        <v>6181</v>
      </c>
      <c r="H1247" s="298" t="s">
        <v>5461</v>
      </c>
      <c r="I1247" s="297">
        <v>5061452732</v>
      </c>
      <c r="J1247" s="297" t="s">
        <v>5462</v>
      </c>
      <c r="K1247" s="299">
        <v>45888</v>
      </c>
      <c r="L1247" s="297" t="s">
        <v>773</v>
      </c>
      <c r="M1247" s="3" t="str">
        <f>IFERROR(INDEX('SINIF GÜNLER'!$A:$C,MATCH('VERİ TABANI'!$D1247,'SINIF GÜNLER'!$B:$B,0),MATCH('VERİ TABANI'!$M$1,'SINIF GÜNLER'!$A$1:$C$1,0)),"")</f>
        <v/>
      </c>
      <c r="P1247" s="28" t="str">
        <f t="array" ref="P1247">IFERROR(SEARCH(ÖĞRETMEN,'VERİ TABANI'!G1247,1),"")</f>
        <v/>
      </c>
      <c r="Q1247" s="29" t="str">
        <f t="shared" si="39"/>
        <v/>
      </c>
    </row>
    <row r="1248" spans="1:17" ht="27" customHeight="1">
      <c r="A1248" s="3">
        <f t="shared" si="38"/>
        <v>1247</v>
      </c>
      <c r="B1248" s="296">
        <v>41696</v>
      </c>
      <c r="C1248" s="297" t="s">
        <v>4046</v>
      </c>
      <c r="D1248" s="297" t="s">
        <v>5336</v>
      </c>
      <c r="E1248" s="297" t="s">
        <v>4593</v>
      </c>
      <c r="F1248" s="297" t="s">
        <v>12</v>
      </c>
      <c r="G1248" s="297" t="s">
        <v>6181</v>
      </c>
      <c r="H1248" s="298" t="s">
        <v>5461</v>
      </c>
      <c r="I1248" s="297">
        <v>5061452732</v>
      </c>
      <c r="J1248" s="297" t="s">
        <v>5462</v>
      </c>
      <c r="K1248" s="299">
        <v>45833</v>
      </c>
      <c r="L1248" s="297" t="s">
        <v>773</v>
      </c>
      <c r="M1248" s="3" t="str">
        <f>IFERROR(INDEX('SINIF GÜNLER'!$A:$C,MATCH('VERİ TABANI'!$D1248,'SINIF GÜNLER'!$B:$B,0),MATCH('VERİ TABANI'!$M$1,'SINIF GÜNLER'!$A$1:$C$1,0)),"")</f>
        <v/>
      </c>
      <c r="P1248" s="28" t="str">
        <f t="array" ref="P1248">IFERROR(SEARCH(ÖĞRETMEN,'VERİ TABANI'!G1248,1),"")</f>
        <v/>
      </c>
      <c r="Q1248" s="29" t="str">
        <f t="shared" si="39"/>
        <v/>
      </c>
    </row>
    <row r="1249" spans="1:17" ht="27" customHeight="1">
      <c r="A1249" s="3">
        <f t="shared" si="38"/>
        <v>1248</v>
      </c>
      <c r="B1249" s="296">
        <v>41934</v>
      </c>
      <c r="C1249" s="297" t="s">
        <v>2132</v>
      </c>
      <c r="D1249" s="297" t="s">
        <v>5384</v>
      </c>
      <c r="E1249" s="297" t="s">
        <v>3923</v>
      </c>
      <c r="F1249" s="297" t="s">
        <v>12</v>
      </c>
      <c r="G1249" s="297" t="s">
        <v>6181</v>
      </c>
      <c r="H1249" s="298" t="s">
        <v>5461</v>
      </c>
      <c r="I1249" s="297">
        <v>5061452732</v>
      </c>
      <c r="J1249" s="297" t="s">
        <v>5462</v>
      </c>
      <c r="K1249" s="299">
        <v>45939</v>
      </c>
      <c r="L1249" s="297" t="s">
        <v>773</v>
      </c>
      <c r="M1249" s="3" t="str">
        <f>IFERROR(INDEX('SINIF GÜNLER'!$A:$C,MATCH('VERİ TABANI'!$D1249,'SINIF GÜNLER'!$B:$B,0),MATCH('VERİ TABANI'!$M$1,'SINIF GÜNLER'!$A$1:$C$1,0)),"")</f>
        <v/>
      </c>
      <c r="P1249" s="28" t="str">
        <f t="array" ref="P1249">IFERROR(SEARCH(ÖĞRETMEN,'VERİ TABANI'!G1249,1),"")</f>
        <v/>
      </c>
      <c r="Q1249" s="29" t="str">
        <f t="shared" si="39"/>
        <v/>
      </c>
    </row>
    <row r="1250" spans="1:17" ht="27" customHeight="1">
      <c r="A1250" s="3">
        <f t="shared" si="38"/>
        <v>1249</v>
      </c>
      <c r="B1250" s="296">
        <v>50295</v>
      </c>
      <c r="C1250" s="297" t="s">
        <v>5463</v>
      </c>
      <c r="D1250" s="297" t="s">
        <v>5349</v>
      </c>
      <c r="E1250" s="297" t="s">
        <v>3968</v>
      </c>
      <c r="F1250" s="297" t="s">
        <v>12</v>
      </c>
      <c r="G1250" s="297" t="s">
        <v>6181</v>
      </c>
      <c r="H1250" s="298" t="s">
        <v>5461</v>
      </c>
      <c r="I1250" s="297">
        <v>5061452732</v>
      </c>
      <c r="J1250" s="297" t="s">
        <v>5462</v>
      </c>
      <c r="K1250" s="299">
        <v>45888</v>
      </c>
      <c r="L1250" s="297" t="s">
        <v>773</v>
      </c>
      <c r="M1250" s="3" t="str">
        <f>IFERROR(INDEX('SINIF GÜNLER'!$A:$C,MATCH('VERİ TABANI'!$D1250,'SINIF GÜNLER'!$B:$B,0),MATCH('VERİ TABANI'!$M$1,'SINIF GÜNLER'!$A$1:$C$1,0)),"")</f>
        <v/>
      </c>
      <c r="P1250" s="28" t="str">
        <f t="array" ref="P1250">IFERROR(SEARCH(ÖĞRETMEN,'VERİ TABANI'!G1250,1),"")</f>
        <v/>
      </c>
      <c r="Q1250" s="29" t="str">
        <f t="shared" si="39"/>
        <v/>
      </c>
    </row>
    <row r="1251" spans="1:17" ht="27" customHeight="1">
      <c r="A1251" s="3">
        <f t="shared" si="38"/>
        <v>1250</v>
      </c>
      <c r="B1251" s="296">
        <v>42492</v>
      </c>
      <c r="C1251" s="297" t="s">
        <v>4721</v>
      </c>
      <c r="D1251" s="297" t="s">
        <v>5345</v>
      </c>
      <c r="E1251" s="297" t="s">
        <v>3924</v>
      </c>
      <c r="F1251" s="297" t="s">
        <v>12</v>
      </c>
      <c r="G1251" s="297" t="s">
        <v>6181</v>
      </c>
      <c r="H1251" s="298" t="s">
        <v>1800</v>
      </c>
      <c r="I1251" s="297">
        <v>5062766878</v>
      </c>
      <c r="J1251" s="297" t="s">
        <v>1801</v>
      </c>
      <c r="K1251" s="299">
        <v>45604</v>
      </c>
      <c r="L1251" s="297" t="s">
        <v>1802</v>
      </c>
      <c r="M1251" s="3" t="str">
        <f>IFERROR(INDEX('SINIF GÜNLER'!$A:$C,MATCH('VERİ TABANI'!$D1251,'SINIF GÜNLER'!$B:$B,0),MATCH('VERİ TABANI'!$M$1,'SINIF GÜNLER'!$A$1:$C$1,0)),"")</f>
        <v/>
      </c>
      <c r="P1251" s="28" t="str">
        <f t="array" ref="P1251">IFERROR(SEARCH(ÖĞRETMEN,'VERİ TABANI'!G1251,1),"")</f>
        <v/>
      </c>
      <c r="Q1251" s="29" t="str">
        <f t="shared" si="39"/>
        <v/>
      </c>
    </row>
    <row r="1252" spans="1:17" ht="27" customHeight="1">
      <c r="A1252" s="3">
        <f t="shared" si="38"/>
        <v>1251</v>
      </c>
      <c r="B1252" s="296">
        <v>40984</v>
      </c>
      <c r="C1252" s="297" t="s">
        <v>3603</v>
      </c>
      <c r="D1252" s="297" t="s">
        <v>5327</v>
      </c>
      <c r="E1252" s="297" t="s">
        <v>7006</v>
      </c>
      <c r="F1252" s="297" t="s">
        <v>12</v>
      </c>
      <c r="G1252" s="297" t="s">
        <v>6181</v>
      </c>
      <c r="H1252" s="298" t="s">
        <v>1800</v>
      </c>
      <c r="I1252" s="297">
        <v>5062766878</v>
      </c>
      <c r="J1252" s="297" t="s">
        <v>1801</v>
      </c>
      <c r="K1252" s="299">
        <v>45540</v>
      </c>
      <c r="L1252" s="297" t="s">
        <v>1802</v>
      </c>
      <c r="M1252" s="3" t="str">
        <f>IFERROR(INDEX('SINIF GÜNLER'!$A:$C,MATCH('VERİ TABANI'!$D1252,'SINIF GÜNLER'!$B:$B,0),MATCH('VERİ TABANI'!$M$1,'SINIF GÜNLER'!$A$1:$C$1,0)),"")</f>
        <v/>
      </c>
      <c r="P1252" s="28" t="str">
        <f t="array" ref="P1252">IFERROR(SEARCH(ÖĞRETMEN,'VERİ TABANI'!G1252,1),"")</f>
        <v/>
      </c>
      <c r="Q1252" s="29" t="str">
        <f t="shared" si="39"/>
        <v/>
      </c>
    </row>
    <row r="1253" spans="1:17" ht="27" customHeight="1">
      <c r="A1253" s="3">
        <f t="shared" si="38"/>
        <v>1252</v>
      </c>
      <c r="B1253" s="296">
        <v>21595</v>
      </c>
      <c r="C1253" s="297" t="s">
        <v>1799</v>
      </c>
      <c r="D1253" s="297" t="s">
        <v>5347</v>
      </c>
      <c r="E1253" s="297" t="s">
        <v>3926</v>
      </c>
      <c r="F1253" s="297" t="s">
        <v>12</v>
      </c>
      <c r="G1253" s="297" t="s">
        <v>6181</v>
      </c>
      <c r="H1253" s="298" t="s">
        <v>1800</v>
      </c>
      <c r="I1253" s="297">
        <v>5062766878</v>
      </c>
      <c r="J1253" s="297" t="s">
        <v>1801</v>
      </c>
      <c r="K1253" s="299">
        <v>45064</v>
      </c>
      <c r="L1253" s="297" t="s">
        <v>1802</v>
      </c>
      <c r="M1253" s="3" t="str">
        <f>IFERROR(INDEX('SINIF GÜNLER'!$A:$C,MATCH('VERİ TABANI'!$D1253,'SINIF GÜNLER'!$B:$B,0),MATCH('VERİ TABANI'!$M$1,'SINIF GÜNLER'!$A$1:$C$1,0)),"")</f>
        <v/>
      </c>
      <c r="P1253" s="28" t="str">
        <f t="array" ref="P1253">IFERROR(SEARCH(ÖĞRETMEN,'VERİ TABANI'!G1253,1),"")</f>
        <v/>
      </c>
      <c r="Q1253" s="29" t="str">
        <f t="shared" si="39"/>
        <v/>
      </c>
    </row>
    <row r="1254" spans="1:17" ht="27" customHeight="1">
      <c r="A1254" s="3">
        <f t="shared" si="38"/>
        <v>1253</v>
      </c>
      <c r="B1254" s="296">
        <v>21609</v>
      </c>
      <c r="C1254" s="297" t="s">
        <v>1803</v>
      </c>
      <c r="D1254" s="297" t="s">
        <v>5336</v>
      </c>
      <c r="E1254" s="297" t="s">
        <v>7010</v>
      </c>
      <c r="F1254" s="297" t="s">
        <v>12</v>
      </c>
      <c r="G1254" s="297" t="s">
        <v>6181</v>
      </c>
      <c r="H1254" s="298" t="s">
        <v>1800</v>
      </c>
      <c r="I1254" s="297">
        <v>5062766878</v>
      </c>
      <c r="J1254" s="297" t="s">
        <v>1801</v>
      </c>
      <c r="K1254" s="299">
        <v>45078</v>
      </c>
      <c r="L1254" s="297" t="s">
        <v>1802</v>
      </c>
      <c r="M1254" s="3" t="str">
        <f>IFERROR(INDEX('SINIF GÜNLER'!$A:$C,MATCH('VERİ TABANI'!$D1254,'SINIF GÜNLER'!$B:$B,0),MATCH('VERİ TABANI'!$M$1,'SINIF GÜNLER'!$A$1:$C$1,0)),"")</f>
        <v/>
      </c>
      <c r="P1254" s="28" t="str">
        <f t="array" ref="P1254">IFERROR(SEARCH(ÖĞRETMEN,'VERİ TABANI'!G1254,1),"")</f>
        <v/>
      </c>
      <c r="Q1254" s="29" t="str">
        <f t="shared" si="39"/>
        <v/>
      </c>
    </row>
    <row r="1255" spans="1:17" ht="27" customHeight="1">
      <c r="A1255" s="3">
        <f t="shared" si="38"/>
        <v>1254</v>
      </c>
      <c r="B1255" s="296">
        <v>30017</v>
      </c>
      <c r="C1255" s="297" t="s">
        <v>1604</v>
      </c>
      <c r="D1255" s="297" t="s">
        <v>5336</v>
      </c>
      <c r="E1255" s="297" t="s">
        <v>4592</v>
      </c>
      <c r="F1255" s="297" t="s">
        <v>12</v>
      </c>
      <c r="G1255" s="297" t="s">
        <v>6181</v>
      </c>
      <c r="H1255" s="298" t="s">
        <v>7917</v>
      </c>
      <c r="I1255" s="297">
        <v>5061452732</v>
      </c>
      <c r="J1255" s="297" t="s">
        <v>7918</v>
      </c>
      <c r="K1255" s="299">
        <v>46009</v>
      </c>
      <c r="L1255" s="297" t="s">
        <v>773</v>
      </c>
      <c r="M1255" s="3" t="str">
        <f>IFERROR(INDEX('SINIF GÜNLER'!$A:$C,MATCH('VERİ TABANI'!$D1255,'SINIF GÜNLER'!$B:$B,0),MATCH('VERİ TABANI'!$M$1,'SINIF GÜNLER'!$A$1:$C$1,0)),"")</f>
        <v/>
      </c>
      <c r="P1255" s="28" t="str">
        <f t="array" ref="P1255">IFERROR(SEARCH(ÖĞRETMEN,'VERİ TABANI'!G1255,1),"")</f>
        <v/>
      </c>
      <c r="Q1255" s="29" t="str">
        <f t="shared" si="39"/>
        <v/>
      </c>
    </row>
    <row r="1256" spans="1:17" ht="27" customHeight="1">
      <c r="A1256" s="3">
        <f t="shared" si="38"/>
        <v>1255</v>
      </c>
      <c r="B1256" s="296">
        <v>50313</v>
      </c>
      <c r="C1256" s="297" t="s">
        <v>5464</v>
      </c>
      <c r="D1256" s="297" t="s">
        <v>5352</v>
      </c>
      <c r="E1256" s="297" t="s">
        <v>3924</v>
      </c>
      <c r="F1256" s="297" t="s">
        <v>27</v>
      </c>
      <c r="G1256" s="297" t="s">
        <v>6181</v>
      </c>
      <c r="H1256" s="298" t="s">
        <v>5465</v>
      </c>
      <c r="I1256" s="297">
        <v>5305433318</v>
      </c>
      <c r="J1256" s="297" t="s">
        <v>5466</v>
      </c>
      <c r="K1256" s="299">
        <v>45890</v>
      </c>
      <c r="L1256" s="297" t="s">
        <v>5467</v>
      </c>
      <c r="M1256" s="3" t="str">
        <f>IFERROR(INDEX('SINIF GÜNLER'!$A:$C,MATCH('VERİ TABANI'!$D1256,'SINIF GÜNLER'!$B:$B,0),MATCH('VERİ TABANI'!$M$1,'SINIF GÜNLER'!$A$1:$C$1,0)),"")</f>
        <v/>
      </c>
      <c r="P1256" s="28" t="str">
        <f t="array" ref="P1256">IFERROR(SEARCH(ÖĞRETMEN,'VERİ TABANI'!G1256,1),"")</f>
        <v/>
      </c>
      <c r="Q1256" s="29" t="str">
        <f t="shared" si="39"/>
        <v/>
      </c>
    </row>
    <row r="1257" spans="1:17" ht="27" customHeight="1">
      <c r="A1257" s="3">
        <f t="shared" si="38"/>
        <v>1256</v>
      </c>
      <c r="B1257" s="296">
        <v>50647</v>
      </c>
      <c r="C1257" s="297" t="s">
        <v>5468</v>
      </c>
      <c r="D1257" s="297" t="s">
        <v>5394</v>
      </c>
      <c r="E1257" s="297" t="s">
        <v>4593</v>
      </c>
      <c r="F1257" s="297" t="s">
        <v>27</v>
      </c>
      <c r="G1257" s="297" t="s">
        <v>6181</v>
      </c>
      <c r="H1257" s="298" t="s">
        <v>5465</v>
      </c>
      <c r="I1257" s="297">
        <v>5305433318</v>
      </c>
      <c r="J1257" s="297" t="s">
        <v>5466</v>
      </c>
      <c r="K1257" s="299">
        <v>45916</v>
      </c>
      <c r="L1257" s="297" t="s">
        <v>5467</v>
      </c>
      <c r="M1257" s="3" t="str">
        <f>IFERROR(INDEX('SINIF GÜNLER'!$A:$C,MATCH('VERİ TABANI'!$D1257,'SINIF GÜNLER'!$B:$B,0),MATCH('VERİ TABANI'!$M$1,'SINIF GÜNLER'!$A$1:$C$1,0)),"")</f>
        <v/>
      </c>
      <c r="P1257" s="28" t="str">
        <f t="array" ref="P1257">IFERROR(SEARCH(ÖĞRETMEN,'VERİ TABANI'!G1257,1),"")</f>
        <v/>
      </c>
      <c r="Q1257" s="29" t="str">
        <f t="shared" si="39"/>
        <v/>
      </c>
    </row>
    <row r="1258" spans="1:17" ht="27" customHeight="1">
      <c r="A1258" s="3">
        <f t="shared" si="38"/>
        <v>1257</v>
      </c>
      <c r="B1258" s="296">
        <v>50282</v>
      </c>
      <c r="C1258" s="297" t="s">
        <v>5469</v>
      </c>
      <c r="D1258" s="297" t="s">
        <v>5355</v>
      </c>
      <c r="E1258" s="297" t="s">
        <v>3912</v>
      </c>
      <c r="F1258" s="297" t="s">
        <v>20</v>
      </c>
      <c r="G1258" s="297" t="s">
        <v>6181</v>
      </c>
      <c r="H1258" s="298" t="s">
        <v>1940</v>
      </c>
      <c r="I1258" s="297">
        <v>5425153633</v>
      </c>
      <c r="J1258" s="297" t="s">
        <v>3310</v>
      </c>
      <c r="K1258" s="299">
        <v>45887</v>
      </c>
      <c r="L1258" s="297" t="s">
        <v>1939</v>
      </c>
      <c r="M1258" s="3" t="str">
        <f>IFERROR(INDEX('SINIF GÜNLER'!$A:$C,MATCH('VERİ TABANI'!$D1258,'SINIF GÜNLER'!$B:$B,0),MATCH('VERİ TABANI'!$M$1,'SINIF GÜNLER'!$A$1:$C$1,0)),"")</f>
        <v/>
      </c>
      <c r="P1258" s="28" t="str">
        <f t="array" ref="P1258">IFERROR(SEARCH(ÖĞRETMEN,'VERİ TABANI'!G1258,1),"")</f>
        <v/>
      </c>
      <c r="Q1258" s="29" t="str">
        <f t="shared" si="39"/>
        <v/>
      </c>
    </row>
    <row r="1259" spans="1:17" ht="27" customHeight="1">
      <c r="A1259" s="3">
        <f t="shared" si="38"/>
        <v>1258</v>
      </c>
      <c r="B1259" s="296">
        <v>30340</v>
      </c>
      <c r="C1259" s="297" t="s">
        <v>2150</v>
      </c>
      <c r="D1259" s="297" t="s">
        <v>5471</v>
      </c>
      <c r="E1259" s="297" t="s">
        <v>3968</v>
      </c>
      <c r="F1259" s="297" t="s">
        <v>24</v>
      </c>
      <c r="G1259" s="297" t="s">
        <v>6181</v>
      </c>
      <c r="H1259" s="298" t="s">
        <v>5472</v>
      </c>
      <c r="I1259" s="297">
        <v>5536515175</v>
      </c>
      <c r="J1259" s="297" t="s">
        <v>5473</v>
      </c>
      <c r="K1259" s="299">
        <v>45909</v>
      </c>
      <c r="L1259" s="297" t="s">
        <v>851</v>
      </c>
      <c r="M1259" s="3" t="str">
        <f>IFERROR(INDEX('SINIF GÜNLER'!$A:$C,MATCH('VERİ TABANI'!$D1259,'SINIF GÜNLER'!$B:$B,0),MATCH('VERİ TABANI'!$M$1,'SINIF GÜNLER'!$A$1:$C$1,0)),"")</f>
        <v/>
      </c>
      <c r="P1259" s="28" t="str">
        <f t="array" ref="P1259">IFERROR(SEARCH(ÖĞRETMEN,'VERİ TABANI'!G1259,1),"")</f>
        <v/>
      </c>
      <c r="Q1259" s="29" t="str">
        <f t="shared" si="39"/>
        <v/>
      </c>
    </row>
    <row r="1260" spans="1:17" ht="27" customHeight="1">
      <c r="A1260" s="3">
        <f t="shared" si="38"/>
        <v>1259</v>
      </c>
      <c r="B1260" s="296">
        <v>50573</v>
      </c>
      <c r="C1260" s="297" t="s">
        <v>5474</v>
      </c>
      <c r="D1260" s="297" t="s">
        <v>5371</v>
      </c>
      <c r="E1260" s="297" t="s">
        <v>4593</v>
      </c>
      <c r="F1260" s="297" t="s">
        <v>12</v>
      </c>
      <c r="G1260" s="297" t="s">
        <v>6181</v>
      </c>
      <c r="H1260" s="298" t="s">
        <v>5475</v>
      </c>
      <c r="I1260" s="297">
        <v>5324113911</v>
      </c>
      <c r="J1260" s="297" t="s">
        <v>5476</v>
      </c>
      <c r="K1260" s="299">
        <v>45910</v>
      </c>
      <c r="L1260" s="297" t="s">
        <v>5477</v>
      </c>
      <c r="M1260" s="3" t="str">
        <f>IFERROR(INDEX('SINIF GÜNLER'!$A:$C,MATCH('VERİ TABANI'!$D1260,'SINIF GÜNLER'!$B:$B,0),MATCH('VERİ TABANI'!$M$1,'SINIF GÜNLER'!$A$1:$C$1,0)),"")</f>
        <v/>
      </c>
      <c r="P1260" s="28" t="str">
        <f t="array" ref="P1260">IFERROR(SEARCH(ÖĞRETMEN,'VERİ TABANI'!G1260,1),"")</f>
        <v/>
      </c>
      <c r="Q1260" s="29" t="str">
        <f t="shared" si="39"/>
        <v/>
      </c>
    </row>
    <row r="1261" spans="1:17" ht="27" customHeight="1">
      <c r="A1261" s="3">
        <f t="shared" si="38"/>
        <v>1260</v>
      </c>
      <c r="B1261" s="296">
        <v>30509</v>
      </c>
      <c r="C1261" s="297" t="s">
        <v>2319</v>
      </c>
      <c r="D1261" s="297" t="s">
        <v>5381</v>
      </c>
      <c r="E1261" s="297" t="s">
        <v>3917</v>
      </c>
      <c r="F1261" s="297" t="s">
        <v>1821</v>
      </c>
      <c r="G1261" s="297" t="s">
        <v>84</v>
      </c>
      <c r="H1261" s="298" t="s">
        <v>1142</v>
      </c>
      <c r="I1261" s="297">
        <v>5336980885</v>
      </c>
      <c r="J1261" s="297" t="s">
        <v>2318</v>
      </c>
      <c r="K1261" s="299">
        <v>45176</v>
      </c>
      <c r="L1261" s="297" t="s">
        <v>700</v>
      </c>
      <c r="M1261" s="3" t="str">
        <f>IFERROR(INDEX('SINIF GÜNLER'!$A:$C,MATCH('VERİ TABANI'!$D1261,'SINIF GÜNLER'!$B:$B,0),MATCH('VERİ TABANI'!$M$1,'SINIF GÜNLER'!$A$1:$C$1,0)),"")</f>
        <v/>
      </c>
      <c r="P1261" s="28" t="str">
        <f t="array" ref="P1261">IFERROR(SEARCH(ÖĞRETMEN,'VERİ TABANI'!G1261,1),"")</f>
        <v/>
      </c>
      <c r="Q1261" s="29" t="str">
        <f t="shared" si="39"/>
        <v/>
      </c>
    </row>
    <row r="1262" spans="1:17" ht="27" customHeight="1">
      <c r="A1262" s="3">
        <f t="shared" si="38"/>
        <v>1261</v>
      </c>
      <c r="B1262" s="296">
        <v>21853</v>
      </c>
      <c r="C1262" s="297" t="s">
        <v>2396</v>
      </c>
      <c r="D1262" s="297" t="s">
        <v>5334</v>
      </c>
      <c r="E1262" s="297" t="s">
        <v>4593</v>
      </c>
      <c r="F1262" s="297" t="s">
        <v>27</v>
      </c>
      <c r="G1262" s="297" t="s">
        <v>84</v>
      </c>
      <c r="H1262" s="298" t="s">
        <v>2397</v>
      </c>
      <c r="I1262" s="297">
        <v>5466153590</v>
      </c>
      <c r="J1262" s="297" t="s">
        <v>2398</v>
      </c>
      <c r="K1262" s="299">
        <v>45188</v>
      </c>
      <c r="L1262" s="297" t="s">
        <v>2399</v>
      </c>
      <c r="M1262" s="3" t="str">
        <f>IFERROR(INDEX('SINIF GÜNLER'!$A:$C,MATCH('VERİ TABANI'!$D1262,'SINIF GÜNLER'!$B:$B,0),MATCH('VERİ TABANI'!$M$1,'SINIF GÜNLER'!$A$1:$C$1,0)),"")</f>
        <v/>
      </c>
      <c r="P1262" s="28" t="str">
        <f t="array" ref="P1262">IFERROR(SEARCH(ÖĞRETMEN,'VERİ TABANI'!G1262,1),"")</f>
        <v/>
      </c>
      <c r="Q1262" s="29" t="str">
        <f t="shared" si="39"/>
        <v/>
      </c>
    </row>
    <row r="1263" spans="1:17" ht="27" customHeight="1">
      <c r="A1263" s="3">
        <f t="shared" si="38"/>
        <v>1262</v>
      </c>
      <c r="B1263" s="296">
        <v>21186</v>
      </c>
      <c r="C1263" s="297" t="s">
        <v>689</v>
      </c>
      <c r="D1263" s="297" t="s">
        <v>5334</v>
      </c>
      <c r="E1263" s="297" t="s">
        <v>3912</v>
      </c>
      <c r="F1263" s="297" t="s">
        <v>27</v>
      </c>
      <c r="G1263" s="297" t="s">
        <v>84</v>
      </c>
      <c r="H1263" s="298" t="s">
        <v>1394</v>
      </c>
      <c r="I1263" s="297">
        <v>5452494997</v>
      </c>
      <c r="J1263" s="297" t="s">
        <v>2778</v>
      </c>
      <c r="K1263" s="299">
        <v>44895</v>
      </c>
      <c r="L1263" s="297" t="s">
        <v>688</v>
      </c>
      <c r="M1263" s="3" t="str">
        <f>IFERROR(INDEX('SINIF GÜNLER'!$A:$C,MATCH('VERİ TABANI'!$D1263,'SINIF GÜNLER'!$B:$B,0),MATCH('VERİ TABANI'!$M$1,'SINIF GÜNLER'!$A$1:$C$1,0)),"")</f>
        <v/>
      </c>
      <c r="P1263" s="28" t="str">
        <f t="array" ref="P1263">IFERROR(SEARCH(ÖĞRETMEN,'VERİ TABANI'!G1263,1),"")</f>
        <v/>
      </c>
      <c r="Q1263" s="29" t="str">
        <f t="shared" si="39"/>
        <v/>
      </c>
    </row>
    <row r="1264" spans="1:17" ht="27" customHeight="1">
      <c r="A1264" s="3">
        <f t="shared" si="38"/>
        <v>1263</v>
      </c>
      <c r="B1264" s="296">
        <v>20944</v>
      </c>
      <c r="C1264" s="297" t="s">
        <v>495</v>
      </c>
      <c r="D1264" s="297" t="s">
        <v>5372</v>
      </c>
      <c r="E1264" s="297" t="s">
        <v>3915</v>
      </c>
      <c r="F1264" s="297" t="s">
        <v>20</v>
      </c>
      <c r="G1264" s="297" t="s">
        <v>84</v>
      </c>
      <c r="H1264" s="298" t="s">
        <v>7919</v>
      </c>
      <c r="I1264" s="297">
        <v>5530860690</v>
      </c>
      <c r="J1264" s="297" t="s">
        <v>7920</v>
      </c>
      <c r="K1264" s="299">
        <v>46087</v>
      </c>
      <c r="L1264" s="297" t="s">
        <v>7921</v>
      </c>
      <c r="M1264" s="3" t="str">
        <f>IFERROR(INDEX('SINIF GÜNLER'!$A:$C,MATCH('VERİ TABANI'!$D1264,'SINIF GÜNLER'!$B:$B,0),MATCH('VERİ TABANI'!$M$1,'SINIF GÜNLER'!$A$1:$C$1,0)),"")</f>
        <v/>
      </c>
      <c r="P1264" s="28" t="str">
        <f t="array" ref="P1264">IFERROR(SEARCH(ÖĞRETMEN,'VERİ TABANI'!G1264,1),"")</f>
        <v/>
      </c>
      <c r="Q1264" s="29" t="str">
        <f t="shared" si="39"/>
        <v/>
      </c>
    </row>
    <row r="1265" spans="1:17" ht="27" customHeight="1">
      <c r="A1265" s="3">
        <f t="shared" si="38"/>
        <v>1264</v>
      </c>
      <c r="B1265" s="296">
        <v>50482</v>
      </c>
      <c r="C1265" s="297" t="s">
        <v>6193</v>
      </c>
      <c r="D1265" s="297" t="s">
        <v>6192</v>
      </c>
      <c r="E1265" s="297" t="s">
        <v>3968</v>
      </c>
      <c r="F1265" s="297" t="s">
        <v>75</v>
      </c>
      <c r="G1265" s="297" t="s">
        <v>84</v>
      </c>
      <c r="H1265" s="298" t="s">
        <v>6194</v>
      </c>
      <c r="I1265" s="297">
        <v>5324865600</v>
      </c>
      <c r="J1265" s="297" t="s">
        <v>6195</v>
      </c>
      <c r="K1265" s="299">
        <v>45905</v>
      </c>
      <c r="L1265" s="297" t="s">
        <v>6196</v>
      </c>
      <c r="M1265" s="3" t="str">
        <f>IFERROR(INDEX('SINIF GÜNLER'!$A:$C,MATCH('VERİ TABANI'!$D1265,'SINIF GÜNLER'!$B:$B,0),MATCH('VERİ TABANI'!$M$1,'SINIF GÜNLER'!$A$1:$C$1,0)),"")</f>
        <v/>
      </c>
      <c r="P1265" s="28" t="str">
        <f t="array" ref="P1265">IFERROR(SEARCH(ÖĞRETMEN,'VERİ TABANI'!G1265,1),"")</f>
        <v/>
      </c>
      <c r="Q1265" s="29" t="str">
        <f t="shared" si="39"/>
        <v/>
      </c>
    </row>
    <row r="1266" spans="1:17" ht="27" customHeight="1">
      <c r="A1266" s="3">
        <f t="shared" si="38"/>
        <v>1265</v>
      </c>
      <c r="B1266" s="296">
        <v>21449</v>
      </c>
      <c r="C1266" s="297" t="s">
        <v>4202</v>
      </c>
      <c r="D1266" s="297" t="s">
        <v>5379</v>
      </c>
      <c r="E1266" s="297" t="s">
        <v>3912</v>
      </c>
      <c r="F1266" s="297" t="s">
        <v>1821</v>
      </c>
      <c r="G1266" s="297" t="s">
        <v>84</v>
      </c>
      <c r="H1266" s="298" t="s">
        <v>4203</v>
      </c>
      <c r="I1266" s="297">
        <v>3322363442</v>
      </c>
      <c r="J1266" s="297" t="s">
        <v>4204</v>
      </c>
      <c r="K1266" s="299">
        <v>45567</v>
      </c>
      <c r="L1266" s="297" t="s">
        <v>4205</v>
      </c>
      <c r="M1266" s="3" t="str">
        <f>IFERROR(INDEX('SINIF GÜNLER'!$A:$C,MATCH('VERİ TABANI'!$D1266,'SINIF GÜNLER'!$B:$B,0),MATCH('VERİ TABANI'!$M$1,'SINIF GÜNLER'!$A$1:$C$1,0)),"")</f>
        <v/>
      </c>
      <c r="P1266" s="28" t="str">
        <f t="array" ref="P1266">IFERROR(SEARCH(ÖĞRETMEN,'VERİ TABANI'!G1266,1),"")</f>
        <v/>
      </c>
      <c r="Q1266" s="29" t="str">
        <f t="shared" si="39"/>
        <v/>
      </c>
    </row>
    <row r="1267" spans="1:17" ht="27" customHeight="1">
      <c r="A1267" s="3">
        <f t="shared" si="38"/>
        <v>1266</v>
      </c>
      <c r="B1267" s="296">
        <v>42863</v>
      </c>
      <c r="C1267" s="297" t="s">
        <v>5044</v>
      </c>
      <c r="D1267" s="297" t="s">
        <v>6198</v>
      </c>
      <c r="E1267" s="297" t="s">
        <v>3912</v>
      </c>
      <c r="F1267" s="297" t="s">
        <v>404</v>
      </c>
      <c r="G1267" s="297" t="s">
        <v>84</v>
      </c>
      <c r="H1267" s="298" t="s">
        <v>7922</v>
      </c>
      <c r="I1267" s="297">
        <v>3322743062</v>
      </c>
      <c r="J1267" s="297" t="s">
        <v>7923</v>
      </c>
      <c r="K1267" s="299">
        <v>45650</v>
      </c>
      <c r="L1267" s="297" t="s">
        <v>1791</v>
      </c>
      <c r="M1267" s="3" t="str">
        <f>IFERROR(INDEX('SINIF GÜNLER'!$A:$C,MATCH('VERİ TABANI'!$D1267,'SINIF GÜNLER'!$B:$B,0),MATCH('VERİ TABANI'!$M$1,'SINIF GÜNLER'!$A$1:$C$1,0)),"")</f>
        <v/>
      </c>
      <c r="P1267" s="28" t="str">
        <f t="array" ref="P1267">IFERROR(SEARCH(ÖĞRETMEN,'VERİ TABANI'!G1267,1),"")</f>
        <v/>
      </c>
      <c r="Q1267" s="29" t="str">
        <f t="shared" si="39"/>
        <v/>
      </c>
    </row>
    <row r="1268" spans="1:17" ht="27" customHeight="1">
      <c r="A1268" s="3">
        <f t="shared" si="38"/>
        <v>1267</v>
      </c>
      <c r="B1268" s="296">
        <v>21598</v>
      </c>
      <c r="C1268" s="297" t="s">
        <v>1790</v>
      </c>
      <c r="D1268" s="297" t="s">
        <v>6197</v>
      </c>
      <c r="E1268" s="297" t="s">
        <v>4593</v>
      </c>
      <c r="F1268" s="297" t="s">
        <v>404</v>
      </c>
      <c r="G1268" s="297" t="s">
        <v>84</v>
      </c>
      <c r="H1268" s="298" t="s">
        <v>7922</v>
      </c>
      <c r="I1268" s="297">
        <v>3322743062</v>
      </c>
      <c r="J1268" s="297" t="s">
        <v>7923</v>
      </c>
      <c r="K1268" s="299">
        <v>45068</v>
      </c>
      <c r="L1268" s="297" t="s">
        <v>1791</v>
      </c>
      <c r="M1268" s="3" t="str">
        <f>IFERROR(INDEX('SINIF GÜNLER'!$A:$C,MATCH('VERİ TABANI'!$D1268,'SINIF GÜNLER'!$B:$B,0),MATCH('VERİ TABANI'!$M$1,'SINIF GÜNLER'!$A$1:$C$1,0)),"")</f>
        <v/>
      </c>
      <c r="P1268" s="28" t="str">
        <f t="array" ref="P1268">IFERROR(SEARCH(ÖĞRETMEN,'VERİ TABANI'!G1268,1),"")</f>
        <v/>
      </c>
      <c r="Q1268" s="29" t="str">
        <f t="shared" si="39"/>
        <v/>
      </c>
    </row>
    <row r="1269" spans="1:17" ht="27" customHeight="1">
      <c r="A1269" s="3">
        <f t="shared" si="38"/>
        <v>1268</v>
      </c>
      <c r="B1269" s="296">
        <v>31064</v>
      </c>
      <c r="C1269" s="297" t="s">
        <v>793</v>
      </c>
      <c r="D1269" s="297" t="s">
        <v>6197</v>
      </c>
      <c r="E1269" s="297" t="s">
        <v>3915</v>
      </c>
      <c r="F1269" s="297" t="s">
        <v>404</v>
      </c>
      <c r="G1269" s="297" t="s">
        <v>84</v>
      </c>
      <c r="H1269" s="298" t="s">
        <v>7922</v>
      </c>
      <c r="I1269" s="297">
        <v>3322743062</v>
      </c>
      <c r="J1269" s="297" t="s">
        <v>7923</v>
      </c>
      <c r="K1269" s="299">
        <v>45280</v>
      </c>
      <c r="L1269" s="297" t="s">
        <v>1791</v>
      </c>
      <c r="M1269" s="3" t="str">
        <f>IFERROR(INDEX('SINIF GÜNLER'!$A:$C,MATCH('VERİ TABANI'!$D1269,'SINIF GÜNLER'!$B:$B,0),MATCH('VERİ TABANI'!$M$1,'SINIF GÜNLER'!$A$1:$C$1,0)),"")</f>
        <v/>
      </c>
      <c r="P1269" s="28" t="str">
        <f t="array" ref="P1269">IFERROR(SEARCH(ÖĞRETMEN,'VERİ TABANI'!G1269,1),"")</f>
        <v/>
      </c>
      <c r="Q1269" s="29" t="str">
        <f t="shared" si="39"/>
        <v/>
      </c>
    </row>
    <row r="1270" spans="1:17" ht="27" customHeight="1">
      <c r="A1270" s="3">
        <f t="shared" si="38"/>
        <v>1269</v>
      </c>
      <c r="B1270" s="296">
        <v>31065</v>
      </c>
      <c r="C1270" s="297" t="s">
        <v>2706</v>
      </c>
      <c r="D1270" s="297" t="s">
        <v>6197</v>
      </c>
      <c r="E1270" s="297" t="s">
        <v>3915</v>
      </c>
      <c r="F1270" s="297" t="s">
        <v>404</v>
      </c>
      <c r="G1270" s="297" t="s">
        <v>84</v>
      </c>
      <c r="H1270" s="298" t="s">
        <v>7922</v>
      </c>
      <c r="I1270" s="297">
        <v>3322743062</v>
      </c>
      <c r="J1270" s="297" t="s">
        <v>7923</v>
      </c>
      <c r="K1270" s="299">
        <v>45280</v>
      </c>
      <c r="L1270" s="297" t="s">
        <v>1791</v>
      </c>
      <c r="M1270" s="3" t="str">
        <f>IFERROR(INDEX('SINIF GÜNLER'!$A:$C,MATCH('VERİ TABANI'!$D1270,'SINIF GÜNLER'!$B:$B,0),MATCH('VERİ TABANI'!$M$1,'SINIF GÜNLER'!$A$1:$C$1,0)),"")</f>
        <v/>
      </c>
      <c r="P1270" s="28" t="str">
        <f t="array" ref="P1270">IFERROR(SEARCH(ÖĞRETMEN,'VERİ TABANI'!G1270,1),"")</f>
        <v/>
      </c>
      <c r="Q1270" s="29" t="str">
        <f t="shared" si="39"/>
        <v/>
      </c>
    </row>
    <row r="1271" spans="1:17" ht="27" customHeight="1">
      <c r="A1271" s="3">
        <f t="shared" si="38"/>
        <v>1270</v>
      </c>
      <c r="B1271" s="296">
        <v>40841</v>
      </c>
      <c r="C1271" s="297" t="s">
        <v>3512</v>
      </c>
      <c r="D1271" s="297" t="s">
        <v>5345</v>
      </c>
      <c r="E1271" s="297" t="s">
        <v>7006</v>
      </c>
      <c r="F1271" s="297" t="s">
        <v>27</v>
      </c>
      <c r="G1271" s="297" t="s">
        <v>84</v>
      </c>
      <c r="H1271" s="298" t="s">
        <v>2711</v>
      </c>
      <c r="I1271" s="297">
        <v>3322332223</v>
      </c>
      <c r="J1271" s="297" t="s">
        <v>2712</v>
      </c>
      <c r="K1271" s="299">
        <v>45537</v>
      </c>
      <c r="L1271" s="297" t="s">
        <v>2713</v>
      </c>
      <c r="M1271" s="3" t="str">
        <f>IFERROR(INDEX('SINIF GÜNLER'!$A:$C,MATCH('VERİ TABANI'!$D1271,'SINIF GÜNLER'!$B:$B,0),MATCH('VERİ TABANI'!$M$1,'SINIF GÜNLER'!$A$1:$C$1,0)),"")</f>
        <v/>
      </c>
      <c r="P1271" s="28" t="str">
        <f t="array" ref="P1271">IFERROR(SEARCH(ÖĞRETMEN,'VERİ TABANI'!G1271,1),"")</f>
        <v/>
      </c>
      <c r="Q1271" s="29" t="str">
        <f t="shared" si="39"/>
        <v/>
      </c>
    </row>
    <row r="1272" spans="1:17" ht="27" customHeight="1">
      <c r="A1272" s="3">
        <f t="shared" si="38"/>
        <v>1271</v>
      </c>
      <c r="B1272" s="296">
        <v>60027</v>
      </c>
      <c r="C1272" s="297" t="s">
        <v>7924</v>
      </c>
      <c r="D1272" s="297"/>
      <c r="E1272" s="297"/>
      <c r="F1272" s="297" t="s">
        <v>75</v>
      </c>
      <c r="G1272" s="297" t="s">
        <v>84</v>
      </c>
      <c r="H1272" s="298" t="s">
        <v>7925</v>
      </c>
      <c r="I1272" s="297">
        <v>3322381651</v>
      </c>
      <c r="J1272" s="297" t="s">
        <v>7926</v>
      </c>
      <c r="K1272" s="299">
        <v>46112</v>
      </c>
      <c r="L1272" s="297" t="s">
        <v>7927</v>
      </c>
      <c r="M1272" s="3" t="str">
        <f>IFERROR(INDEX('SINIF GÜNLER'!$A:$C,MATCH('VERİ TABANI'!$D1272,'SINIF GÜNLER'!$B:$B,0),MATCH('VERİ TABANI'!$M$1,'SINIF GÜNLER'!$A$1:$C$1,0)),"")</f>
        <v/>
      </c>
      <c r="P1272" s="28" t="str">
        <f t="array" ref="P1272">IFERROR(SEARCH(ÖĞRETMEN,'VERİ TABANI'!G1272,1),"")</f>
        <v/>
      </c>
      <c r="Q1272" s="29" t="str">
        <f t="shared" si="39"/>
        <v/>
      </c>
    </row>
    <row r="1273" spans="1:17" ht="27" customHeight="1">
      <c r="A1273" s="3">
        <f t="shared" si="38"/>
        <v>1272</v>
      </c>
      <c r="B1273" s="296">
        <v>51397</v>
      </c>
      <c r="C1273" s="297" t="s">
        <v>7928</v>
      </c>
      <c r="D1273" s="297" t="s">
        <v>6192</v>
      </c>
      <c r="E1273" s="297" t="s">
        <v>7488</v>
      </c>
      <c r="F1273" s="297" t="s">
        <v>73</v>
      </c>
      <c r="G1273" s="297" t="s">
        <v>84</v>
      </c>
      <c r="H1273" s="298" t="s">
        <v>7929</v>
      </c>
      <c r="I1273" s="297">
        <v>3322391889</v>
      </c>
      <c r="J1273" s="297" t="s">
        <v>7930</v>
      </c>
      <c r="K1273" s="299">
        <v>46114</v>
      </c>
      <c r="L1273" s="297" t="s">
        <v>439</v>
      </c>
      <c r="M1273" s="3" t="str">
        <f>IFERROR(INDEX('SINIF GÜNLER'!$A:$C,MATCH('VERİ TABANI'!$D1273,'SINIF GÜNLER'!$B:$B,0),MATCH('VERİ TABANI'!$M$1,'SINIF GÜNLER'!$A$1:$C$1,0)),"")</f>
        <v/>
      </c>
      <c r="P1273" s="28" t="str">
        <f t="array" ref="P1273">IFERROR(SEARCH(ÖĞRETMEN,'VERİ TABANI'!G1273,1),"")</f>
        <v/>
      </c>
      <c r="Q1273" s="29" t="str">
        <f t="shared" si="39"/>
        <v/>
      </c>
    </row>
    <row r="1274" spans="1:17" ht="27" customHeight="1">
      <c r="A1274" s="3">
        <f t="shared" si="38"/>
        <v>1273</v>
      </c>
      <c r="B1274" s="296">
        <v>51098</v>
      </c>
      <c r="C1274" s="297" t="s">
        <v>7389</v>
      </c>
      <c r="D1274" s="297" t="s">
        <v>6192</v>
      </c>
      <c r="E1274" s="297" t="s">
        <v>7398</v>
      </c>
      <c r="F1274" s="297" t="s">
        <v>73</v>
      </c>
      <c r="G1274" s="297" t="s">
        <v>84</v>
      </c>
      <c r="H1274" s="298" t="s">
        <v>7931</v>
      </c>
      <c r="I1274" s="297">
        <v>5333138801</v>
      </c>
      <c r="J1274" s="297" t="s">
        <v>7932</v>
      </c>
      <c r="K1274" s="299">
        <v>46106</v>
      </c>
      <c r="L1274" s="297" t="s">
        <v>2187</v>
      </c>
      <c r="M1274" s="3" t="str">
        <f>IFERROR(INDEX('SINIF GÜNLER'!$A:$C,MATCH('VERİ TABANI'!$D1274,'SINIF GÜNLER'!$B:$B,0),MATCH('VERİ TABANI'!$M$1,'SINIF GÜNLER'!$A$1:$C$1,0)),"")</f>
        <v/>
      </c>
      <c r="P1274" s="28" t="str">
        <f t="array" ref="P1274">IFERROR(SEARCH(ÖĞRETMEN,'VERİ TABANI'!G1274,1),"")</f>
        <v/>
      </c>
      <c r="Q1274" s="29" t="str">
        <f t="shared" si="39"/>
        <v/>
      </c>
    </row>
    <row r="1275" spans="1:17" ht="27" customHeight="1">
      <c r="A1275" s="3">
        <f t="shared" si="38"/>
        <v>1274</v>
      </c>
      <c r="B1275" s="296">
        <v>42157</v>
      </c>
      <c r="C1275" s="297" t="s">
        <v>4210</v>
      </c>
      <c r="D1275" s="297" t="s">
        <v>6198</v>
      </c>
      <c r="E1275" s="297" t="s">
        <v>3918</v>
      </c>
      <c r="F1275" s="297" t="s">
        <v>73</v>
      </c>
      <c r="G1275" s="297" t="s">
        <v>84</v>
      </c>
      <c r="H1275" s="298" t="s">
        <v>7931</v>
      </c>
      <c r="I1275" s="297">
        <v>5333138801</v>
      </c>
      <c r="J1275" s="297" t="s">
        <v>7932</v>
      </c>
      <c r="K1275" s="299">
        <v>45574</v>
      </c>
      <c r="L1275" s="297" t="s">
        <v>2187</v>
      </c>
      <c r="M1275" s="3" t="str">
        <f>IFERROR(INDEX('SINIF GÜNLER'!$A:$C,MATCH('VERİ TABANI'!$D1275,'SINIF GÜNLER'!$B:$B,0),MATCH('VERİ TABANI'!$M$1,'SINIF GÜNLER'!$A$1:$C$1,0)),"")</f>
        <v/>
      </c>
      <c r="P1275" s="28" t="str">
        <f t="array" ref="P1275">IFERROR(SEARCH(ÖĞRETMEN,'VERİ TABANI'!G1275,1),"")</f>
        <v/>
      </c>
      <c r="Q1275" s="29" t="str">
        <f t="shared" si="39"/>
        <v/>
      </c>
    </row>
    <row r="1276" spans="1:17" ht="27" customHeight="1">
      <c r="A1276" s="3">
        <f t="shared" si="38"/>
        <v>1275</v>
      </c>
      <c r="B1276" s="296">
        <v>51080</v>
      </c>
      <c r="C1276" s="297" t="s">
        <v>7146</v>
      </c>
      <c r="D1276" s="297" t="s">
        <v>6192</v>
      </c>
      <c r="E1276" s="297" t="s">
        <v>4753</v>
      </c>
      <c r="F1276" s="297" t="s">
        <v>73</v>
      </c>
      <c r="G1276" s="297" t="s">
        <v>84</v>
      </c>
      <c r="H1276" s="298" t="s">
        <v>7931</v>
      </c>
      <c r="I1276" s="297">
        <v>5333138801</v>
      </c>
      <c r="J1276" s="297" t="s">
        <v>7932</v>
      </c>
      <c r="K1276" s="299">
        <v>45968</v>
      </c>
      <c r="L1276" s="297" t="s">
        <v>2187</v>
      </c>
      <c r="M1276" s="3" t="str">
        <f>IFERROR(INDEX('SINIF GÜNLER'!$A:$C,MATCH('VERİ TABANI'!$D1276,'SINIF GÜNLER'!$B:$B,0),MATCH('VERİ TABANI'!$M$1,'SINIF GÜNLER'!$A$1:$C$1,0)),"")</f>
        <v/>
      </c>
      <c r="P1276" s="28" t="str">
        <f t="array" ref="P1276">IFERROR(SEARCH(ÖĞRETMEN,'VERİ TABANI'!G1276,1),"")</f>
        <v/>
      </c>
      <c r="Q1276" s="29" t="str">
        <f t="shared" si="39"/>
        <v/>
      </c>
    </row>
    <row r="1277" spans="1:17" ht="27" customHeight="1">
      <c r="A1277" s="3">
        <f t="shared" si="38"/>
        <v>1276</v>
      </c>
      <c r="B1277" s="296">
        <v>41883</v>
      </c>
      <c r="C1277" s="297" t="s">
        <v>6201</v>
      </c>
      <c r="D1277" s="297" t="s">
        <v>6192</v>
      </c>
      <c r="E1277" s="297"/>
      <c r="F1277" s="297" t="s">
        <v>73</v>
      </c>
      <c r="G1277" s="297" t="s">
        <v>84</v>
      </c>
      <c r="H1277" s="298" t="s">
        <v>7931</v>
      </c>
      <c r="I1277" s="297">
        <v>5333138801</v>
      </c>
      <c r="J1277" s="297" t="s">
        <v>7932</v>
      </c>
      <c r="K1277" s="299">
        <v>45904</v>
      </c>
      <c r="L1277" s="297" t="s">
        <v>2187</v>
      </c>
      <c r="M1277" s="3" t="str">
        <f>IFERROR(INDEX('SINIF GÜNLER'!$A:$C,MATCH('VERİ TABANI'!$D1277,'SINIF GÜNLER'!$B:$B,0),MATCH('VERİ TABANI'!$M$1,'SINIF GÜNLER'!$A$1:$C$1,0)),"")</f>
        <v/>
      </c>
      <c r="P1277" s="28" t="str">
        <f t="array" ref="P1277">IFERROR(SEARCH(ÖĞRETMEN,'VERİ TABANI'!G1277,1),"")</f>
        <v/>
      </c>
      <c r="Q1277" s="29" t="str">
        <f t="shared" si="39"/>
        <v/>
      </c>
    </row>
    <row r="1278" spans="1:17" ht="27" customHeight="1">
      <c r="A1278" s="3">
        <f t="shared" si="38"/>
        <v>1277</v>
      </c>
      <c r="B1278" s="296">
        <v>42845</v>
      </c>
      <c r="C1278" s="297" t="s">
        <v>4947</v>
      </c>
      <c r="D1278" s="297" t="s">
        <v>6199</v>
      </c>
      <c r="E1278" s="297" t="s">
        <v>7354</v>
      </c>
      <c r="F1278" s="297" t="s">
        <v>404</v>
      </c>
      <c r="G1278" s="297" t="s">
        <v>84</v>
      </c>
      <c r="H1278" s="298" t="s">
        <v>6203</v>
      </c>
      <c r="I1278" s="297">
        <v>5065618147</v>
      </c>
      <c r="J1278" s="297" t="s">
        <v>6204</v>
      </c>
      <c r="K1278" s="299">
        <v>46043</v>
      </c>
      <c r="L1278" s="297" t="s">
        <v>499</v>
      </c>
      <c r="M1278" s="3" t="str">
        <f>IFERROR(INDEX('SINIF GÜNLER'!$A:$C,MATCH('VERİ TABANI'!$D1278,'SINIF GÜNLER'!$B:$B,0),MATCH('VERİ TABANI'!$M$1,'SINIF GÜNLER'!$A$1:$C$1,0)),"")</f>
        <v/>
      </c>
      <c r="P1278" s="28" t="str">
        <f t="array" ref="P1278">IFERROR(SEARCH(ÖĞRETMEN,'VERİ TABANI'!G1278,1),"")</f>
        <v/>
      </c>
      <c r="Q1278" s="29" t="str">
        <f t="shared" si="39"/>
        <v/>
      </c>
    </row>
    <row r="1279" spans="1:17" ht="27" customHeight="1">
      <c r="A1279" s="3">
        <f t="shared" si="38"/>
        <v>1278</v>
      </c>
      <c r="B1279" s="296">
        <v>50125</v>
      </c>
      <c r="C1279" s="297" t="s">
        <v>6202</v>
      </c>
      <c r="D1279" s="297" t="s">
        <v>6192</v>
      </c>
      <c r="E1279" s="297" t="s">
        <v>4593</v>
      </c>
      <c r="F1279" s="297" t="s">
        <v>73</v>
      </c>
      <c r="G1279" s="297" t="s">
        <v>84</v>
      </c>
      <c r="H1279" s="298" t="s">
        <v>6203</v>
      </c>
      <c r="I1279" s="297">
        <v>5065618147</v>
      </c>
      <c r="J1279" s="297" t="s">
        <v>6204</v>
      </c>
      <c r="K1279" s="299">
        <v>45849</v>
      </c>
      <c r="L1279" s="297" t="s">
        <v>499</v>
      </c>
      <c r="M1279" s="3" t="str">
        <f>IFERROR(INDEX('SINIF GÜNLER'!$A:$C,MATCH('VERİ TABANI'!$D1279,'SINIF GÜNLER'!$B:$B,0),MATCH('VERİ TABANI'!$M$1,'SINIF GÜNLER'!$A$1:$C$1,0)),"")</f>
        <v/>
      </c>
      <c r="P1279" s="28" t="str">
        <f t="array" ref="P1279">IFERROR(SEARCH(ÖĞRETMEN,'VERİ TABANI'!G1279,1),"")</f>
        <v/>
      </c>
      <c r="Q1279" s="29" t="str">
        <f t="shared" si="39"/>
        <v/>
      </c>
    </row>
    <row r="1280" spans="1:17" ht="27" customHeight="1">
      <c r="A1280" s="3">
        <f t="shared" si="38"/>
        <v>1279</v>
      </c>
      <c r="B1280" s="296">
        <v>21114</v>
      </c>
      <c r="C1280" s="297" t="s">
        <v>517</v>
      </c>
      <c r="D1280" s="297" t="s">
        <v>5444</v>
      </c>
      <c r="E1280" s="297" t="s">
        <v>3915</v>
      </c>
      <c r="F1280" s="297" t="s">
        <v>21</v>
      </c>
      <c r="G1280" s="297" t="s">
        <v>84</v>
      </c>
      <c r="H1280" s="298" t="s">
        <v>5170</v>
      </c>
      <c r="I1280" s="297">
        <v>5312478734</v>
      </c>
      <c r="J1280" s="297" t="s">
        <v>5171</v>
      </c>
      <c r="K1280" s="299">
        <v>45929</v>
      </c>
      <c r="L1280" s="297" t="s">
        <v>5172</v>
      </c>
      <c r="M1280" s="3" t="str">
        <f>IFERROR(INDEX('SINIF GÜNLER'!$A:$C,MATCH('VERİ TABANI'!$D1280,'SINIF GÜNLER'!$B:$B,0),MATCH('VERİ TABANI'!$M$1,'SINIF GÜNLER'!$A$1:$C$1,0)),"")</f>
        <v/>
      </c>
      <c r="P1280" s="28" t="str">
        <f t="array" ref="P1280">IFERROR(SEARCH(ÖĞRETMEN,'VERİ TABANI'!G1280,1),"")</f>
        <v/>
      </c>
      <c r="Q1280" s="29" t="str">
        <f t="shared" si="39"/>
        <v/>
      </c>
    </row>
    <row r="1281" spans="1:17" ht="27" customHeight="1">
      <c r="A1281" s="3">
        <f t="shared" si="38"/>
        <v>1280</v>
      </c>
      <c r="B1281" s="296">
        <v>50020</v>
      </c>
      <c r="C1281" s="297" t="s">
        <v>7147</v>
      </c>
      <c r="D1281" s="297" t="s">
        <v>6198</v>
      </c>
      <c r="E1281" s="297" t="s">
        <v>7728</v>
      </c>
      <c r="F1281" s="297" t="s">
        <v>73</v>
      </c>
      <c r="G1281" s="297" t="s">
        <v>84</v>
      </c>
      <c r="H1281" s="298" t="s">
        <v>5173</v>
      </c>
      <c r="I1281" s="297">
        <v>5323878248</v>
      </c>
      <c r="J1281" s="297" t="s">
        <v>5174</v>
      </c>
      <c r="K1281" s="299">
        <v>45950</v>
      </c>
      <c r="L1281" s="297" t="s">
        <v>5175</v>
      </c>
      <c r="M1281" s="3" t="str">
        <f>IFERROR(INDEX('SINIF GÜNLER'!$A:$C,MATCH('VERİ TABANI'!$D1281,'SINIF GÜNLER'!$B:$B,0),MATCH('VERİ TABANI'!$M$1,'SINIF GÜNLER'!$A$1:$C$1,0)),"")</f>
        <v/>
      </c>
      <c r="P1281" s="28" t="str">
        <f t="array" ref="P1281">IFERROR(SEARCH(ÖĞRETMEN,'VERİ TABANI'!G1281,1),"")</f>
        <v/>
      </c>
      <c r="Q1281" s="29" t="str">
        <f t="shared" si="39"/>
        <v/>
      </c>
    </row>
    <row r="1282" spans="1:17" ht="27" customHeight="1">
      <c r="A1282" s="3">
        <f t="shared" ref="A1282:A1345" si="40">IFERROR(IF(B1282="","",ROW()-1),"")</f>
        <v>1281</v>
      </c>
      <c r="B1282" s="296">
        <v>60010</v>
      </c>
      <c r="C1282" s="297" t="s">
        <v>7933</v>
      </c>
      <c r="D1282" s="297"/>
      <c r="E1282" s="297"/>
      <c r="F1282" s="297" t="s">
        <v>74</v>
      </c>
      <c r="G1282" s="297" t="s">
        <v>84</v>
      </c>
      <c r="H1282" s="298" t="s">
        <v>7934</v>
      </c>
      <c r="I1282" s="297">
        <v>5415889252</v>
      </c>
      <c r="J1282" s="297" t="s">
        <v>7935</v>
      </c>
      <c r="K1282" s="299">
        <v>46071</v>
      </c>
      <c r="L1282" s="297" t="s">
        <v>7936</v>
      </c>
      <c r="M1282" s="3" t="str">
        <f>IFERROR(INDEX('SINIF GÜNLER'!$A:$C,MATCH('VERİ TABANI'!$D1282,'SINIF GÜNLER'!$B:$B,0),MATCH('VERİ TABANI'!$M$1,'SINIF GÜNLER'!$A$1:$C$1,0)),"")</f>
        <v/>
      </c>
      <c r="P1282" s="28" t="str">
        <f t="array" ref="P1282">IFERROR(SEARCH(ÖĞRETMEN,'VERİ TABANI'!G1282,1),"")</f>
        <v/>
      </c>
      <c r="Q1282" s="29" t="str">
        <f t="shared" si="39"/>
        <v/>
      </c>
    </row>
    <row r="1283" spans="1:17" ht="27" customHeight="1">
      <c r="A1283" s="3">
        <f t="shared" si="40"/>
        <v>1282</v>
      </c>
      <c r="B1283" s="296">
        <v>40272</v>
      </c>
      <c r="C1283" s="297" t="s">
        <v>3475</v>
      </c>
      <c r="D1283" s="297" t="s">
        <v>6198</v>
      </c>
      <c r="E1283" s="297" t="s">
        <v>3924</v>
      </c>
      <c r="F1283" s="297" t="s">
        <v>73</v>
      </c>
      <c r="G1283" s="297" t="s">
        <v>84</v>
      </c>
      <c r="H1283" s="298" t="s">
        <v>3477</v>
      </c>
      <c r="I1283" s="297">
        <v>5534080540</v>
      </c>
      <c r="J1283" s="297" t="s">
        <v>3478</v>
      </c>
      <c r="K1283" s="299">
        <v>45510</v>
      </c>
      <c r="L1283" s="297" t="s">
        <v>3479</v>
      </c>
      <c r="M1283" s="3" t="str">
        <f>IFERROR(INDEX('SINIF GÜNLER'!$A:$C,MATCH('VERİ TABANI'!$D1283,'SINIF GÜNLER'!$B:$B,0),MATCH('VERİ TABANI'!$M$1,'SINIF GÜNLER'!$A$1:$C$1,0)),"")</f>
        <v/>
      </c>
      <c r="P1283" s="28" t="str">
        <f t="array" ref="P1283">IFERROR(SEARCH(ÖĞRETMEN,'VERİ TABANI'!G1283,1),"")</f>
        <v/>
      </c>
      <c r="Q1283" s="29" t="str">
        <f t="shared" si="39"/>
        <v/>
      </c>
    </row>
    <row r="1284" spans="1:17" ht="27" customHeight="1">
      <c r="A1284" s="3">
        <f t="shared" si="40"/>
        <v>1283</v>
      </c>
      <c r="B1284" s="296">
        <v>40273</v>
      </c>
      <c r="C1284" s="297" t="s">
        <v>2131</v>
      </c>
      <c r="D1284" s="297" t="s">
        <v>6198</v>
      </c>
      <c r="E1284" s="297" t="s">
        <v>3924</v>
      </c>
      <c r="F1284" s="297" t="s">
        <v>73</v>
      </c>
      <c r="G1284" s="297" t="s">
        <v>84</v>
      </c>
      <c r="H1284" s="298" t="s">
        <v>3477</v>
      </c>
      <c r="I1284" s="297">
        <v>5534080540</v>
      </c>
      <c r="J1284" s="297" t="s">
        <v>3478</v>
      </c>
      <c r="K1284" s="299">
        <v>45510</v>
      </c>
      <c r="L1284" s="297" t="s">
        <v>3479</v>
      </c>
      <c r="M1284" s="3" t="str">
        <f>IFERROR(INDEX('SINIF GÜNLER'!$A:$C,MATCH('VERİ TABANI'!$D1284,'SINIF GÜNLER'!$B:$B,0),MATCH('VERİ TABANI'!$M$1,'SINIF GÜNLER'!$A$1:$C$1,0)),"")</f>
        <v/>
      </c>
      <c r="P1284" s="28" t="str">
        <f t="array" ref="P1284">IFERROR(SEARCH(ÖĞRETMEN,'VERİ TABANI'!G1284,1),"")</f>
        <v/>
      </c>
      <c r="Q1284" s="29" t="str">
        <f t="shared" si="39"/>
        <v/>
      </c>
    </row>
    <row r="1285" spans="1:17" ht="27" customHeight="1">
      <c r="A1285" s="3">
        <f t="shared" si="40"/>
        <v>1284</v>
      </c>
      <c r="B1285" s="296">
        <v>40205</v>
      </c>
      <c r="C1285" s="297" t="s">
        <v>3473</v>
      </c>
      <c r="D1285" s="297" t="s">
        <v>3956</v>
      </c>
      <c r="E1285" s="297" t="s">
        <v>7464</v>
      </c>
      <c r="F1285" s="297" t="s">
        <v>21</v>
      </c>
      <c r="G1285" s="297" t="s">
        <v>84</v>
      </c>
      <c r="H1285" s="298" t="s">
        <v>7937</v>
      </c>
      <c r="I1285" s="297">
        <v>5433002358</v>
      </c>
      <c r="J1285" s="297" t="s">
        <v>7938</v>
      </c>
      <c r="K1285" s="299">
        <v>46140</v>
      </c>
      <c r="L1285" s="297" t="s">
        <v>7939</v>
      </c>
      <c r="M1285" s="3" t="str">
        <f>IFERROR(INDEX('SINIF GÜNLER'!$A:$C,MATCH('VERİ TABANI'!$D1285,'SINIF GÜNLER'!$B:$B,0),MATCH('VERİ TABANI'!$M$1,'SINIF GÜNLER'!$A$1:$C$1,0)),"")</f>
        <v/>
      </c>
      <c r="P1285" s="28" t="str">
        <f t="array" ref="P1285">IFERROR(SEARCH(ÖĞRETMEN,'VERİ TABANI'!G1285,1),"")</f>
        <v/>
      </c>
      <c r="Q1285" s="29" t="str">
        <f t="shared" si="39"/>
        <v/>
      </c>
    </row>
    <row r="1286" spans="1:17" ht="27" customHeight="1">
      <c r="A1286" s="3">
        <f t="shared" si="40"/>
        <v>1285</v>
      </c>
      <c r="B1286" s="296">
        <v>51236</v>
      </c>
      <c r="C1286" s="297" t="s">
        <v>7940</v>
      </c>
      <c r="D1286" s="297" t="s">
        <v>5350</v>
      </c>
      <c r="E1286" s="297" t="s">
        <v>3915</v>
      </c>
      <c r="F1286" s="297" t="s">
        <v>12</v>
      </c>
      <c r="G1286" s="297" t="s">
        <v>84</v>
      </c>
      <c r="H1286" s="298" t="s">
        <v>7941</v>
      </c>
      <c r="I1286" s="297">
        <v>5078577283</v>
      </c>
      <c r="J1286" s="297" t="s">
        <v>7942</v>
      </c>
      <c r="K1286" s="299">
        <v>46006</v>
      </c>
      <c r="L1286" s="297" t="s">
        <v>7943</v>
      </c>
      <c r="M1286" s="3" t="str">
        <f>IFERROR(INDEX('SINIF GÜNLER'!$A:$C,MATCH('VERİ TABANI'!$D1286,'SINIF GÜNLER'!$B:$B,0),MATCH('VERİ TABANI'!$M$1,'SINIF GÜNLER'!$A$1:$C$1,0)),"")</f>
        <v/>
      </c>
      <c r="P1286" s="28" t="str">
        <f t="array" ref="P1286">IFERROR(SEARCH(ÖĞRETMEN,'VERİ TABANI'!G1286,1),"")</f>
        <v/>
      </c>
      <c r="Q1286" s="29" t="str">
        <f t="shared" si="39"/>
        <v/>
      </c>
    </row>
    <row r="1287" spans="1:17" ht="27" customHeight="1">
      <c r="A1287" s="3">
        <f t="shared" si="40"/>
        <v>1286</v>
      </c>
      <c r="B1287" s="296">
        <v>30809</v>
      </c>
      <c r="C1287" s="297" t="s">
        <v>1870</v>
      </c>
      <c r="D1287" s="297" t="s">
        <v>5381</v>
      </c>
      <c r="E1287" s="297" t="s">
        <v>3926</v>
      </c>
      <c r="F1287" s="297" t="s">
        <v>1821</v>
      </c>
      <c r="G1287" s="297" t="s">
        <v>84</v>
      </c>
      <c r="H1287" s="298" t="s">
        <v>1871</v>
      </c>
      <c r="I1287" s="297">
        <v>5324637156</v>
      </c>
      <c r="J1287" s="297" t="s">
        <v>2780</v>
      </c>
      <c r="K1287" s="299">
        <v>45203</v>
      </c>
      <c r="L1287" s="297" t="s">
        <v>1872</v>
      </c>
      <c r="M1287" s="3" t="str">
        <f>IFERROR(INDEX('SINIF GÜNLER'!$A:$C,MATCH('VERİ TABANI'!$D1287,'SINIF GÜNLER'!$B:$B,0),MATCH('VERİ TABANI'!$M$1,'SINIF GÜNLER'!$A$1:$C$1,0)),"")</f>
        <v/>
      </c>
      <c r="P1287" s="28" t="str">
        <f t="array" ref="P1287">IFERROR(SEARCH(ÖĞRETMEN,'VERİ TABANI'!G1287,1),"")</f>
        <v/>
      </c>
      <c r="Q1287" s="29" t="str">
        <f t="shared" si="39"/>
        <v/>
      </c>
    </row>
    <row r="1288" spans="1:17" ht="27" customHeight="1">
      <c r="A1288" s="3">
        <f t="shared" si="40"/>
        <v>1287</v>
      </c>
      <c r="B1288" s="296">
        <v>51027</v>
      </c>
      <c r="C1288" s="297" t="s">
        <v>7149</v>
      </c>
      <c r="D1288" s="297" t="s">
        <v>6192</v>
      </c>
      <c r="E1288" s="297" t="s">
        <v>7571</v>
      </c>
      <c r="F1288" s="297" t="s">
        <v>73</v>
      </c>
      <c r="G1288" s="297" t="s">
        <v>84</v>
      </c>
      <c r="H1288" s="298" t="s">
        <v>7944</v>
      </c>
      <c r="I1288" s="297">
        <v>3322390165</v>
      </c>
      <c r="J1288" s="297" t="s">
        <v>7945</v>
      </c>
      <c r="K1288" s="299">
        <v>45958</v>
      </c>
      <c r="L1288" s="297" t="s">
        <v>7150</v>
      </c>
      <c r="M1288" s="3" t="str">
        <f>IFERROR(INDEX('SINIF GÜNLER'!$A:$C,MATCH('VERİ TABANI'!$D1288,'SINIF GÜNLER'!$B:$B,0),MATCH('VERİ TABANI'!$M$1,'SINIF GÜNLER'!$A$1:$C$1,0)),"")</f>
        <v/>
      </c>
      <c r="P1288" s="28" t="str">
        <f t="array" ref="P1288">IFERROR(SEARCH(ÖĞRETMEN,'VERİ TABANI'!G1288,1),"")</f>
        <v/>
      </c>
      <c r="Q1288" s="29" t="str">
        <f t="shared" ref="Q1288:Q1351" si="41">IF(P1288="","",ROW())</f>
        <v/>
      </c>
    </row>
    <row r="1289" spans="1:17" ht="27" customHeight="1">
      <c r="A1289" s="3">
        <f t="shared" si="40"/>
        <v>1288</v>
      </c>
      <c r="B1289" s="296">
        <v>42176</v>
      </c>
      <c r="C1289" s="297" t="s">
        <v>4216</v>
      </c>
      <c r="D1289" s="297" t="s">
        <v>6198</v>
      </c>
      <c r="E1289" s="297" t="s">
        <v>3912</v>
      </c>
      <c r="F1289" s="297" t="s">
        <v>74</v>
      </c>
      <c r="G1289" s="297" t="s">
        <v>84</v>
      </c>
      <c r="H1289" s="298" t="s">
        <v>4217</v>
      </c>
      <c r="I1289" s="297">
        <v>5055930092</v>
      </c>
      <c r="J1289" s="297" t="s">
        <v>4218</v>
      </c>
      <c r="K1289" s="299">
        <v>45575</v>
      </c>
      <c r="L1289" s="297" t="s">
        <v>4219</v>
      </c>
      <c r="M1289" s="3" t="str">
        <f>IFERROR(INDEX('SINIF GÜNLER'!$A:$C,MATCH('VERİ TABANI'!$D1289,'SINIF GÜNLER'!$B:$B,0),MATCH('VERİ TABANI'!$M$1,'SINIF GÜNLER'!$A$1:$C$1,0)),"")</f>
        <v/>
      </c>
      <c r="P1289" s="28" t="str">
        <f t="array" ref="P1289">IFERROR(SEARCH(ÖĞRETMEN,'VERİ TABANI'!G1289,1),"")</f>
        <v/>
      </c>
      <c r="Q1289" s="29" t="str">
        <f t="shared" si="41"/>
        <v/>
      </c>
    </row>
    <row r="1290" spans="1:17" ht="27" customHeight="1">
      <c r="A1290" s="3">
        <f t="shared" si="40"/>
        <v>1289</v>
      </c>
      <c r="B1290" s="296">
        <v>40166</v>
      </c>
      <c r="C1290" s="297" t="s">
        <v>3696</v>
      </c>
      <c r="D1290" s="297" t="s">
        <v>5384</v>
      </c>
      <c r="E1290" s="297" t="s">
        <v>7016</v>
      </c>
      <c r="F1290" s="297" t="s">
        <v>1821</v>
      </c>
      <c r="G1290" s="297" t="s">
        <v>84</v>
      </c>
      <c r="H1290" s="298" t="s">
        <v>1483</v>
      </c>
      <c r="I1290" s="297">
        <v>5357654171</v>
      </c>
      <c r="J1290" s="297" t="s">
        <v>2776</v>
      </c>
      <c r="K1290" s="299">
        <v>45861</v>
      </c>
      <c r="L1290" s="297" t="s">
        <v>725</v>
      </c>
      <c r="M1290" s="3" t="str">
        <f>IFERROR(INDEX('SINIF GÜNLER'!$A:$C,MATCH('VERİ TABANI'!$D1290,'SINIF GÜNLER'!$B:$B,0),MATCH('VERİ TABANI'!$M$1,'SINIF GÜNLER'!$A$1:$C$1,0)),"")</f>
        <v/>
      </c>
      <c r="P1290" s="28" t="str">
        <f t="array" ref="P1290">IFERROR(SEARCH(ÖĞRETMEN,'VERİ TABANI'!G1290,1),"")</f>
        <v/>
      </c>
      <c r="Q1290" s="29" t="str">
        <f t="shared" si="41"/>
        <v/>
      </c>
    </row>
    <row r="1291" spans="1:17" ht="27" customHeight="1">
      <c r="A1291" s="3">
        <f t="shared" si="40"/>
        <v>1290</v>
      </c>
      <c r="B1291" s="296">
        <v>41970</v>
      </c>
      <c r="C1291" s="297" t="s">
        <v>4220</v>
      </c>
      <c r="D1291" s="297" t="s">
        <v>5362</v>
      </c>
      <c r="E1291" s="297" t="s">
        <v>7005</v>
      </c>
      <c r="F1291" s="297" t="s">
        <v>1821</v>
      </c>
      <c r="G1291" s="297" t="s">
        <v>84</v>
      </c>
      <c r="H1291" s="298" t="s">
        <v>1483</v>
      </c>
      <c r="I1291" s="297">
        <v>5357654171</v>
      </c>
      <c r="J1291" s="297" t="s">
        <v>2776</v>
      </c>
      <c r="K1291" s="299">
        <v>45565</v>
      </c>
      <c r="L1291" s="297" t="s">
        <v>725</v>
      </c>
      <c r="M1291" s="3" t="str">
        <f>IFERROR(INDEX('SINIF GÜNLER'!$A:$C,MATCH('VERİ TABANI'!$D1291,'SINIF GÜNLER'!$B:$B,0),MATCH('VERİ TABANI'!$M$1,'SINIF GÜNLER'!$A$1:$C$1,0)),"")</f>
        <v/>
      </c>
      <c r="P1291" s="28" t="str">
        <f t="array" ref="P1291">IFERROR(SEARCH(ÖĞRETMEN,'VERİ TABANI'!G1291,1),"")</f>
        <v/>
      </c>
      <c r="Q1291" s="29" t="str">
        <f t="shared" si="41"/>
        <v/>
      </c>
    </row>
    <row r="1292" spans="1:17" ht="27" customHeight="1">
      <c r="A1292" s="3">
        <f t="shared" si="40"/>
        <v>1291</v>
      </c>
      <c r="B1292" s="296">
        <v>41643</v>
      </c>
      <c r="C1292" s="297" t="s">
        <v>4221</v>
      </c>
      <c r="D1292" s="297" t="s">
        <v>5381</v>
      </c>
      <c r="E1292" s="297" t="s">
        <v>7005</v>
      </c>
      <c r="F1292" s="297" t="s">
        <v>1821</v>
      </c>
      <c r="G1292" s="297" t="s">
        <v>84</v>
      </c>
      <c r="H1292" s="298" t="s">
        <v>1483</v>
      </c>
      <c r="I1292" s="297">
        <v>5357654171</v>
      </c>
      <c r="J1292" s="297" t="s">
        <v>2776</v>
      </c>
      <c r="K1292" s="299">
        <v>45554</v>
      </c>
      <c r="L1292" s="297" t="s">
        <v>725</v>
      </c>
      <c r="M1292" s="3" t="str">
        <f>IFERROR(INDEX('SINIF GÜNLER'!$A:$C,MATCH('VERİ TABANI'!$D1292,'SINIF GÜNLER'!$B:$B,0),MATCH('VERİ TABANI'!$M$1,'SINIF GÜNLER'!$A$1:$C$1,0)),"")</f>
        <v/>
      </c>
      <c r="P1292" s="28" t="str">
        <f t="array" ref="P1292">IFERROR(SEARCH(ÖĞRETMEN,'VERİ TABANI'!G1292,1),"")</f>
        <v/>
      </c>
      <c r="Q1292" s="29" t="str">
        <f t="shared" si="41"/>
        <v/>
      </c>
    </row>
    <row r="1293" spans="1:17" ht="27" customHeight="1">
      <c r="A1293" s="3">
        <f t="shared" si="40"/>
        <v>1292</v>
      </c>
      <c r="B1293" s="296">
        <v>41052</v>
      </c>
      <c r="C1293" s="297" t="s">
        <v>3232</v>
      </c>
      <c r="D1293" s="297" t="s">
        <v>7463</v>
      </c>
      <c r="E1293" s="297" t="s">
        <v>3918</v>
      </c>
      <c r="F1293" s="297" t="s">
        <v>1821</v>
      </c>
      <c r="G1293" s="297" t="s">
        <v>84</v>
      </c>
      <c r="H1293" s="298" t="s">
        <v>7151</v>
      </c>
      <c r="I1293" s="297">
        <v>5467760018</v>
      </c>
      <c r="J1293" s="297" t="s">
        <v>4748</v>
      </c>
      <c r="K1293" s="299">
        <v>45967</v>
      </c>
      <c r="L1293" s="297" t="s">
        <v>3231</v>
      </c>
      <c r="M1293" s="3" t="str">
        <f>IFERROR(INDEX('SINIF GÜNLER'!$A:$C,MATCH('VERİ TABANI'!$D1293,'SINIF GÜNLER'!$B:$B,0),MATCH('VERİ TABANI'!$M$1,'SINIF GÜNLER'!$A$1:$C$1,0)),"")</f>
        <v/>
      </c>
      <c r="P1293" s="28" t="str">
        <f t="array" ref="P1293">IFERROR(SEARCH(ÖĞRETMEN,'VERİ TABANI'!G1293,1),"")</f>
        <v/>
      </c>
      <c r="Q1293" s="29" t="str">
        <f t="shared" si="41"/>
        <v/>
      </c>
    </row>
    <row r="1294" spans="1:17" ht="27" customHeight="1">
      <c r="A1294" s="3">
        <f t="shared" si="40"/>
        <v>1293</v>
      </c>
      <c r="B1294" s="296">
        <v>30030</v>
      </c>
      <c r="C1294" s="297" t="s">
        <v>1606</v>
      </c>
      <c r="D1294" s="297" t="s">
        <v>5346</v>
      </c>
      <c r="E1294" s="297" t="s">
        <v>4592</v>
      </c>
      <c r="F1294" s="297" t="s">
        <v>12</v>
      </c>
      <c r="G1294" s="297" t="s">
        <v>84</v>
      </c>
      <c r="H1294" s="298" t="s">
        <v>1096</v>
      </c>
      <c r="I1294" s="297">
        <v>5374044233</v>
      </c>
      <c r="J1294" s="297" t="s">
        <v>1605</v>
      </c>
      <c r="K1294" s="299">
        <v>44985</v>
      </c>
      <c r="L1294" s="297" t="s">
        <v>568</v>
      </c>
      <c r="M1294" s="3" t="str">
        <f>IFERROR(INDEX('SINIF GÜNLER'!$A:$C,MATCH('VERİ TABANI'!$D1294,'SINIF GÜNLER'!$B:$B,0),MATCH('VERİ TABANI'!$M$1,'SINIF GÜNLER'!$A$1:$C$1,0)),"")</f>
        <v/>
      </c>
      <c r="P1294" s="28" t="str">
        <f t="array" ref="P1294">IFERROR(SEARCH(ÖĞRETMEN,'VERİ TABANI'!G1294,1),"")</f>
        <v/>
      </c>
      <c r="Q1294" s="29" t="str">
        <f t="shared" si="41"/>
        <v/>
      </c>
    </row>
    <row r="1295" spans="1:17" ht="27" customHeight="1">
      <c r="A1295" s="3">
        <f t="shared" si="40"/>
        <v>1294</v>
      </c>
      <c r="B1295" s="296">
        <v>40557</v>
      </c>
      <c r="C1295" s="297" t="s">
        <v>3396</v>
      </c>
      <c r="D1295" s="297" t="s">
        <v>5384</v>
      </c>
      <c r="E1295" s="297" t="s">
        <v>3926</v>
      </c>
      <c r="F1295" s="297" t="s">
        <v>12</v>
      </c>
      <c r="G1295" s="297" t="s">
        <v>84</v>
      </c>
      <c r="H1295" s="298" t="s">
        <v>1073</v>
      </c>
      <c r="I1295" s="297">
        <v>5327711408</v>
      </c>
      <c r="J1295" s="297" t="s">
        <v>1074</v>
      </c>
      <c r="K1295" s="299">
        <v>45758</v>
      </c>
      <c r="L1295" s="297" t="s">
        <v>555</v>
      </c>
      <c r="M1295" s="3" t="str">
        <f>IFERROR(INDEX('SINIF GÜNLER'!$A:$C,MATCH('VERİ TABANI'!$D1295,'SINIF GÜNLER'!$B:$B,0),MATCH('VERİ TABANI'!$M$1,'SINIF GÜNLER'!$A$1:$C$1,0)),"")</f>
        <v/>
      </c>
      <c r="P1295" s="28" t="str">
        <f t="array" ref="P1295">IFERROR(SEARCH(ÖĞRETMEN,'VERİ TABANI'!G1295,1),"")</f>
        <v/>
      </c>
      <c r="Q1295" s="29" t="str">
        <f t="shared" si="41"/>
        <v/>
      </c>
    </row>
    <row r="1296" spans="1:17" ht="27" customHeight="1">
      <c r="A1296" s="3">
        <f t="shared" si="40"/>
        <v>1295</v>
      </c>
      <c r="B1296" s="296">
        <v>30206</v>
      </c>
      <c r="C1296" s="297" t="s">
        <v>2370</v>
      </c>
      <c r="D1296" s="297" t="s">
        <v>5346</v>
      </c>
      <c r="E1296" s="297" t="s">
        <v>4592</v>
      </c>
      <c r="F1296" s="297" t="s">
        <v>12</v>
      </c>
      <c r="G1296" s="297" t="s">
        <v>84</v>
      </c>
      <c r="H1296" s="298" t="s">
        <v>1073</v>
      </c>
      <c r="I1296" s="297">
        <v>5327711408</v>
      </c>
      <c r="J1296" s="297" t="s">
        <v>1074</v>
      </c>
      <c r="K1296" s="299">
        <v>45176</v>
      </c>
      <c r="L1296" s="297" t="s">
        <v>555</v>
      </c>
      <c r="M1296" s="3" t="str">
        <f>IFERROR(INDEX('SINIF GÜNLER'!$A:$C,MATCH('VERİ TABANI'!$D1296,'SINIF GÜNLER'!$B:$B,0),MATCH('VERİ TABANI'!$M$1,'SINIF GÜNLER'!$A$1:$C$1,0)),"")</f>
        <v/>
      </c>
      <c r="P1296" s="28" t="str">
        <f t="array" ref="P1296">IFERROR(SEARCH(ÖĞRETMEN,'VERİ TABANI'!G1296,1),"")</f>
        <v/>
      </c>
      <c r="Q1296" s="29" t="str">
        <f t="shared" si="41"/>
        <v/>
      </c>
    </row>
    <row r="1297" spans="1:17" ht="27" customHeight="1">
      <c r="A1297" s="3">
        <f t="shared" si="40"/>
        <v>1296</v>
      </c>
      <c r="B1297" s="296">
        <v>21421</v>
      </c>
      <c r="C1297" s="297" t="s">
        <v>892</v>
      </c>
      <c r="D1297" s="297" t="s">
        <v>5327</v>
      </c>
      <c r="E1297" s="297" t="s">
        <v>4593</v>
      </c>
      <c r="F1297" s="297" t="s">
        <v>12</v>
      </c>
      <c r="G1297" s="297" t="s">
        <v>84</v>
      </c>
      <c r="H1297" s="298" t="s">
        <v>1073</v>
      </c>
      <c r="I1297" s="297">
        <v>5327711408</v>
      </c>
      <c r="J1297" s="297" t="s">
        <v>1074</v>
      </c>
      <c r="K1297" s="299">
        <v>44924</v>
      </c>
      <c r="L1297" s="297" t="s">
        <v>555</v>
      </c>
      <c r="M1297" s="3" t="str">
        <f>IFERROR(INDEX('SINIF GÜNLER'!$A:$C,MATCH('VERİ TABANI'!$D1297,'SINIF GÜNLER'!$B:$B,0),MATCH('VERİ TABANI'!$M$1,'SINIF GÜNLER'!$A$1:$C$1,0)),"")</f>
        <v/>
      </c>
      <c r="P1297" s="28" t="str">
        <f t="array" ref="P1297">IFERROR(SEARCH(ÖĞRETMEN,'VERİ TABANI'!G1297,1),"")</f>
        <v/>
      </c>
      <c r="Q1297" s="29" t="str">
        <f t="shared" si="41"/>
        <v/>
      </c>
    </row>
    <row r="1298" spans="1:17" ht="27" customHeight="1">
      <c r="A1298" s="3">
        <f t="shared" si="40"/>
        <v>1297</v>
      </c>
      <c r="B1298" s="296">
        <v>42445</v>
      </c>
      <c r="C1298" s="297" t="s">
        <v>4750</v>
      </c>
      <c r="D1298" s="297" t="s">
        <v>5324</v>
      </c>
      <c r="E1298" s="297" t="s">
        <v>3912</v>
      </c>
      <c r="F1298" s="297" t="s">
        <v>12</v>
      </c>
      <c r="G1298" s="297" t="s">
        <v>84</v>
      </c>
      <c r="H1298" s="298" t="s">
        <v>4751</v>
      </c>
      <c r="I1298" s="297">
        <v>5445905198</v>
      </c>
      <c r="J1298" s="297" t="s">
        <v>4752</v>
      </c>
      <c r="K1298" s="299">
        <v>45601</v>
      </c>
      <c r="L1298" s="297" t="s">
        <v>4547</v>
      </c>
      <c r="M1298" s="3" t="str">
        <f>IFERROR(INDEX('SINIF GÜNLER'!$A:$C,MATCH('VERİ TABANI'!$D1298,'SINIF GÜNLER'!$B:$B,0),MATCH('VERİ TABANI'!$M$1,'SINIF GÜNLER'!$A$1:$C$1,0)),"")</f>
        <v/>
      </c>
      <c r="P1298" s="28" t="str">
        <f t="array" ref="P1298">IFERROR(SEARCH(ÖĞRETMEN,'VERİ TABANI'!G1298,1),"")</f>
        <v/>
      </c>
      <c r="Q1298" s="29" t="str">
        <f t="shared" si="41"/>
        <v/>
      </c>
    </row>
    <row r="1299" spans="1:17" ht="27" customHeight="1">
      <c r="A1299" s="3">
        <f t="shared" si="40"/>
        <v>1298</v>
      </c>
      <c r="B1299" s="296">
        <v>60004</v>
      </c>
      <c r="C1299" s="297" t="s">
        <v>7946</v>
      </c>
      <c r="D1299" s="297"/>
      <c r="E1299" s="297" t="s">
        <v>7947</v>
      </c>
      <c r="F1299" s="297" t="s">
        <v>27</v>
      </c>
      <c r="G1299" s="297" t="s">
        <v>84</v>
      </c>
      <c r="H1299" s="298" t="s">
        <v>1466</v>
      </c>
      <c r="I1299" s="297">
        <v>5396238342</v>
      </c>
      <c r="J1299" s="297" t="s">
        <v>1467</v>
      </c>
      <c r="K1299" s="299">
        <v>46070</v>
      </c>
      <c r="L1299" s="297" t="s">
        <v>723</v>
      </c>
      <c r="M1299" s="3" t="str">
        <f>IFERROR(INDEX('SINIF GÜNLER'!$A:$C,MATCH('VERİ TABANI'!$D1299,'SINIF GÜNLER'!$B:$B,0),MATCH('VERİ TABANI'!$M$1,'SINIF GÜNLER'!$A$1:$C$1,0)),"")</f>
        <v/>
      </c>
      <c r="P1299" s="28" t="str">
        <f t="array" ref="P1299">IFERROR(SEARCH(ÖĞRETMEN,'VERİ TABANI'!G1299,1),"")</f>
        <v/>
      </c>
      <c r="Q1299" s="29" t="str">
        <f t="shared" si="41"/>
        <v/>
      </c>
    </row>
    <row r="1300" spans="1:17" ht="27" customHeight="1">
      <c r="A1300" s="3">
        <f t="shared" si="40"/>
        <v>1299</v>
      </c>
      <c r="B1300" s="296">
        <v>50182</v>
      </c>
      <c r="C1300" s="297" t="s">
        <v>6533</v>
      </c>
      <c r="D1300" s="297" t="s">
        <v>5386</v>
      </c>
      <c r="E1300" s="297" t="s">
        <v>3926</v>
      </c>
      <c r="F1300" s="297" t="s">
        <v>27</v>
      </c>
      <c r="G1300" s="297" t="s">
        <v>84</v>
      </c>
      <c r="H1300" s="298" t="s">
        <v>1466</v>
      </c>
      <c r="I1300" s="297">
        <v>5396238342</v>
      </c>
      <c r="J1300" s="297" t="s">
        <v>1467</v>
      </c>
      <c r="K1300" s="299">
        <v>46049</v>
      </c>
      <c r="L1300" s="297" t="s">
        <v>723</v>
      </c>
      <c r="M1300" s="3" t="str">
        <f>IFERROR(INDEX('SINIF GÜNLER'!$A:$C,MATCH('VERİ TABANI'!$D1300,'SINIF GÜNLER'!$B:$B,0),MATCH('VERİ TABANI'!$M$1,'SINIF GÜNLER'!$A$1:$C$1,0)),"")</f>
        <v/>
      </c>
      <c r="P1300" s="28" t="str">
        <f t="array" ref="P1300">IFERROR(SEARCH(ÖĞRETMEN,'VERİ TABANI'!G1300,1),"")</f>
        <v/>
      </c>
      <c r="Q1300" s="29" t="str">
        <f t="shared" si="41"/>
        <v/>
      </c>
    </row>
    <row r="1301" spans="1:17" ht="27" customHeight="1">
      <c r="A1301" s="3">
        <f t="shared" si="40"/>
        <v>1300</v>
      </c>
      <c r="B1301" s="296">
        <v>20781</v>
      </c>
      <c r="C1301" s="297" t="s">
        <v>457</v>
      </c>
      <c r="D1301" s="297" t="s">
        <v>5334</v>
      </c>
      <c r="E1301" s="297" t="s">
        <v>4593</v>
      </c>
      <c r="F1301" s="297" t="s">
        <v>27</v>
      </c>
      <c r="G1301" s="297" t="s">
        <v>84</v>
      </c>
      <c r="H1301" s="298" t="s">
        <v>1466</v>
      </c>
      <c r="I1301" s="297">
        <v>5396238342</v>
      </c>
      <c r="J1301" s="297" t="s">
        <v>1467</v>
      </c>
      <c r="K1301" s="299">
        <v>44812</v>
      </c>
      <c r="L1301" s="297" t="s">
        <v>723</v>
      </c>
      <c r="M1301" s="3" t="str">
        <f>IFERROR(INDEX('SINIF GÜNLER'!$A:$C,MATCH('VERİ TABANI'!$D1301,'SINIF GÜNLER'!$B:$B,0),MATCH('VERİ TABANI'!$M$1,'SINIF GÜNLER'!$A$1:$C$1,0)),"")</f>
        <v/>
      </c>
      <c r="P1301" s="28" t="str">
        <f t="array" ref="P1301">IFERROR(SEARCH(ÖĞRETMEN,'VERİ TABANI'!G1301,1),"")</f>
        <v/>
      </c>
      <c r="Q1301" s="29" t="str">
        <f t="shared" si="41"/>
        <v/>
      </c>
    </row>
    <row r="1302" spans="1:17" ht="27" customHeight="1">
      <c r="A1302" s="3">
        <f t="shared" si="40"/>
        <v>1301</v>
      </c>
      <c r="B1302" s="296">
        <v>20824</v>
      </c>
      <c r="C1302" s="297" t="s">
        <v>2058</v>
      </c>
      <c r="D1302" s="297" t="s">
        <v>5386</v>
      </c>
      <c r="E1302" s="297" t="s">
        <v>4592</v>
      </c>
      <c r="F1302" s="297" t="s">
        <v>27</v>
      </c>
      <c r="G1302" s="297" t="s">
        <v>84</v>
      </c>
      <c r="H1302" s="298" t="s">
        <v>2055</v>
      </c>
      <c r="I1302" s="297">
        <v>5073305584</v>
      </c>
      <c r="J1302" s="297" t="s">
        <v>2056</v>
      </c>
      <c r="K1302" s="299">
        <v>45184</v>
      </c>
      <c r="L1302" s="297" t="s">
        <v>2057</v>
      </c>
      <c r="M1302" s="3" t="str">
        <f>IFERROR(INDEX('SINIF GÜNLER'!$A:$C,MATCH('VERİ TABANI'!$D1302,'SINIF GÜNLER'!$B:$B,0),MATCH('VERİ TABANI'!$M$1,'SINIF GÜNLER'!$A$1:$C$1,0)),"")</f>
        <v/>
      </c>
      <c r="P1302" s="28" t="str">
        <f t="array" ref="P1302">IFERROR(SEARCH(ÖĞRETMEN,'VERİ TABANI'!G1302,1),"")</f>
        <v/>
      </c>
      <c r="Q1302" s="29" t="str">
        <f t="shared" si="41"/>
        <v/>
      </c>
    </row>
    <row r="1303" spans="1:17" ht="27" customHeight="1">
      <c r="A1303" s="3">
        <f t="shared" si="40"/>
        <v>1302</v>
      </c>
      <c r="B1303" s="296">
        <v>40696</v>
      </c>
      <c r="C1303" s="297" t="s">
        <v>3481</v>
      </c>
      <c r="D1303" s="297" t="s">
        <v>6207</v>
      </c>
      <c r="E1303" s="297" t="s">
        <v>3915</v>
      </c>
      <c r="F1303" s="297" t="s">
        <v>994</v>
      </c>
      <c r="G1303" s="297" t="s">
        <v>84</v>
      </c>
      <c r="H1303" s="298" t="s">
        <v>4825</v>
      </c>
      <c r="I1303" s="297">
        <v>5534533172</v>
      </c>
      <c r="J1303" s="297" t="s">
        <v>4826</v>
      </c>
      <c r="K1303" s="299">
        <v>45621</v>
      </c>
      <c r="L1303" s="297" t="s">
        <v>4827</v>
      </c>
      <c r="M1303" s="3" t="str">
        <f>IFERROR(INDEX('SINIF GÜNLER'!$A:$C,MATCH('VERİ TABANI'!$D1303,'SINIF GÜNLER'!$B:$B,0),MATCH('VERİ TABANI'!$M$1,'SINIF GÜNLER'!$A$1:$C$1,0)),"")</f>
        <v/>
      </c>
      <c r="P1303" s="28" t="str">
        <f t="array" ref="P1303">IFERROR(SEARCH(ÖĞRETMEN,'VERİ TABANI'!G1303,1),"")</f>
        <v/>
      </c>
      <c r="Q1303" s="29" t="str">
        <f t="shared" si="41"/>
        <v/>
      </c>
    </row>
    <row r="1304" spans="1:17" ht="27" customHeight="1">
      <c r="A1304" s="3">
        <f t="shared" si="40"/>
        <v>1303</v>
      </c>
      <c r="B1304" s="296">
        <v>42222</v>
      </c>
      <c r="C1304" s="297" t="s">
        <v>4224</v>
      </c>
      <c r="D1304" s="297" t="s">
        <v>5381</v>
      </c>
      <c r="E1304" s="297" t="s">
        <v>4593</v>
      </c>
      <c r="F1304" s="297" t="s">
        <v>1821</v>
      </c>
      <c r="G1304" s="297" t="s">
        <v>84</v>
      </c>
      <c r="H1304" s="298" t="s">
        <v>4222</v>
      </c>
      <c r="I1304" s="297">
        <v>5399526666</v>
      </c>
      <c r="J1304" s="297" t="s">
        <v>4223</v>
      </c>
      <c r="K1304" s="299">
        <v>45579</v>
      </c>
      <c r="L1304" s="297" t="s">
        <v>4071</v>
      </c>
      <c r="M1304" s="3" t="str">
        <f>IFERROR(INDEX('SINIF GÜNLER'!$A:$C,MATCH('VERİ TABANI'!$D1304,'SINIF GÜNLER'!$B:$B,0),MATCH('VERİ TABANI'!$M$1,'SINIF GÜNLER'!$A$1:$C$1,0)),"")</f>
        <v/>
      </c>
      <c r="P1304" s="28" t="str">
        <f t="array" ref="P1304">IFERROR(SEARCH(ÖĞRETMEN,'VERİ TABANI'!G1304,1),"")</f>
        <v/>
      </c>
      <c r="Q1304" s="29" t="str">
        <f t="shared" si="41"/>
        <v/>
      </c>
    </row>
    <row r="1305" spans="1:17" ht="27" customHeight="1">
      <c r="A1305" s="3">
        <f t="shared" si="40"/>
        <v>1304</v>
      </c>
      <c r="B1305" s="296">
        <v>41798</v>
      </c>
      <c r="C1305" s="297" t="s">
        <v>4226</v>
      </c>
      <c r="D1305" s="297" t="s">
        <v>6198</v>
      </c>
      <c r="E1305" s="297" t="s">
        <v>3918</v>
      </c>
      <c r="F1305" s="297" t="s">
        <v>73</v>
      </c>
      <c r="G1305" s="297" t="s">
        <v>84</v>
      </c>
      <c r="H1305" s="298" t="s">
        <v>1320</v>
      </c>
      <c r="I1305" s="297">
        <v>5357211912</v>
      </c>
      <c r="J1305" s="297" t="s">
        <v>1321</v>
      </c>
      <c r="K1305" s="299">
        <v>45558</v>
      </c>
      <c r="L1305" s="297" t="s">
        <v>824</v>
      </c>
      <c r="M1305" s="3" t="str">
        <f>IFERROR(INDEX('SINIF GÜNLER'!$A:$C,MATCH('VERİ TABANI'!$D1305,'SINIF GÜNLER'!$B:$B,0),MATCH('VERİ TABANI'!$M$1,'SINIF GÜNLER'!$A$1:$C$1,0)),"")</f>
        <v/>
      </c>
      <c r="P1305" s="28" t="str">
        <f t="array" ref="P1305">IFERROR(SEARCH(ÖĞRETMEN,'VERİ TABANI'!G1305,1),"")</f>
        <v/>
      </c>
      <c r="Q1305" s="29" t="str">
        <f t="shared" si="41"/>
        <v/>
      </c>
    </row>
    <row r="1306" spans="1:17" ht="27" customHeight="1">
      <c r="A1306" s="3">
        <f t="shared" si="40"/>
        <v>1305</v>
      </c>
      <c r="B1306" s="296">
        <v>30808</v>
      </c>
      <c r="C1306" s="297" t="s">
        <v>4626</v>
      </c>
      <c r="D1306" s="297" t="s">
        <v>6205</v>
      </c>
      <c r="E1306" s="297" t="s">
        <v>4593</v>
      </c>
      <c r="F1306" s="297" t="s">
        <v>73</v>
      </c>
      <c r="G1306" s="297" t="s">
        <v>84</v>
      </c>
      <c r="H1306" s="298" t="s">
        <v>4627</v>
      </c>
      <c r="I1306" s="297">
        <v>5422908903</v>
      </c>
      <c r="J1306" s="297" t="s">
        <v>4628</v>
      </c>
      <c r="K1306" s="299">
        <v>45581</v>
      </c>
      <c r="L1306" s="297" t="s">
        <v>4629</v>
      </c>
      <c r="M1306" s="3" t="str">
        <f>IFERROR(INDEX('SINIF GÜNLER'!$A:$C,MATCH('VERİ TABANI'!$D1306,'SINIF GÜNLER'!$B:$B,0),MATCH('VERİ TABANI'!$M$1,'SINIF GÜNLER'!$A$1:$C$1,0)),"")</f>
        <v/>
      </c>
      <c r="P1306" s="28" t="str">
        <f t="array" ref="P1306">IFERROR(SEARCH(ÖĞRETMEN,'VERİ TABANI'!G1306,1),"")</f>
        <v/>
      </c>
      <c r="Q1306" s="29" t="str">
        <f t="shared" si="41"/>
        <v/>
      </c>
    </row>
    <row r="1307" spans="1:17" ht="27" customHeight="1">
      <c r="A1307" s="3">
        <f t="shared" si="40"/>
        <v>1306</v>
      </c>
      <c r="B1307" s="296">
        <v>51070</v>
      </c>
      <c r="C1307" s="297" t="s">
        <v>7152</v>
      </c>
      <c r="D1307" s="297" t="s">
        <v>6192</v>
      </c>
      <c r="E1307" s="297" t="s">
        <v>3924</v>
      </c>
      <c r="F1307" s="297" t="s">
        <v>994</v>
      </c>
      <c r="G1307" s="297" t="s">
        <v>84</v>
      </c>
      <c r="H1307" s="298" t="s">
        <v>7153</v>
      </c>
      <c r="I1307" s="297">
        <v>5355625467</v>
      </c>
      <c r="J1307" s="297" t="s">
        <v>7154</v>
      </c>
      <c r="K1307" s="299">
        <v>45967</v>
      </c>
      <c r="L1307" s="297" t="s">
        <v>7155</v>
      </c>
      <c r="M1307" s="3" t="str">
        <f>IFERROR(INDEX('SINIF GÜNLER'!$A:$C,MATCH('VERİ TABANI'!$D1307,'SINIF GÜNLER'!$B:$B,0),MATCH('VERİ TABANI'!$M$1,'SINIF GÜNLER'!$A$1:$C$1,0)),"")</f>
        <v/>
      </c>
      <c r="P1307" s="28" t="str">
        <f t="array" ref="P1307">IFERROR(SEARCH(ÖĞRETMEN,'VERİ TABANI'!G1307,1),"")</f>
        <v/>
      </c>
      <c r="Q1307" s="29" t="str">
        <f t="shared" si="41"/>
        <v/>
      </c>
    </row>
    <row r="1308" spans="1:17" ht="27" customHeight="1">
      <c r="A1308" s="3">
        <f t="shared" si="40"/>
        <v>1307</v>
      </c>
      <c r="B1308" s="296">
        <v>40751</v>
      </c>
      <c r="C1308" s="297" t="s">
        <v>3647</v>
      </c>
      <c r="D1308" s="297" t="s">
        <v>5379</v>
      </c>
      <c r="E1308" s="297" t="s">
        <v>3912</v>
      </c>
      <c r="F1308" s="297" t="s">
        <v>1821</v>
      </c>
      <c r="G1308" s="297" t="s">
        <v>84</v>
      </c>
      <c r="H1308" s="298" t="s">
        <v>2348</v>
      </c>
      <c r="I1308" s="297">
        <v>5366298728</v>
      </c>
      <c r="J1308" s="297" t="s">
        <v>2688</v>
      </c>
      <c r="K1308" s="299">
        <v>45533</v>
      </c>
      <c r="L1308" s="297" t="s">
        <v>2349</v>
      </c>
      <c r="M1308" s="3" t="str">
        <f>IFERROR(INDEX('SINIF GÜNLER'!$A:$C,MATCH('VERİ TABANI'!$D1308,'SINIF GÜNLER'!$B:$B,0),MATCH('VERİ TABANI'!$M$1,'SINIF GÜNLER'!$A$1:$C$1,0)),"")</f>
        <v/>
      </c>
      <c r="P1308" s="28" t="str">
        <f t="array" ref="P1308">IFERROR(SEARCH(ÖĞRETMEN,'VERİ TABANI'!G1308,1),"")</f>
        <v/>
      </c>
      <c r="Q1308" s="29" t="str">
        <f t="shared" si="41"/>
        <v/>
      </c>
    </row>
    <row r="1309" spans="1:17" ht="27" customHeight="1">
      <c r="A1309" s="3">
        <f t="shared" si="40"/>
        <v>1308</v>
      </c>
      <c r="B1309" s="296">
        <v>40092</v>
      </c>
      <c r="C1309" s="297" t="s">
        <v>2930</v>
      </c>
      <c r="D1309" s="297" t="s">
        <v>6208</v>
      </c>
      <c r="E1309" s="297" t="s">
        <v>3912</v>
      </c>
      <c r="F1309" s="297" t="s">
        <v>74</v>
      </c>
      <c r="G1309" s="297" t="s">
        <v>84</v>
      </c>
      <c r="H1309" s="298" t="s">
        <v>2931</v>
      </c>
      <c r="I1309" s="297">
        <v>5323025218</v>
      </c>
      <c r="J1309" s="297" t="s">
        <v>2932</v>
      </c>
      <c r="K1309" s="299">
        <v>45408</v>
      </c>
      <c r="L1309" s="297" t="s">
        <v>2933</v>
      </c>
      <c r="M1309" s="3" t="str">
        <f>IFERROR(INDEX('SINIF GÜNLER'!$A:$C,MATCH('VERİ TABANI'!$D1309,'SINIF GÜNLER'!$B:$B,0),MATCH('VERİ TABANI'!$M$1,'SINIF GÜNLER'!$A$1:$C$1,0)),"")</f>
        <v/>
      </c>
      <c r="P1309" s="28" t="str">
        <f t="array" ref="P1309">IFERROR(SEARCH(ÖĞRETMEN,'VERİ TABANI'!G1309,1),"")</f>
        <v/>
      </c>
      <c r="Q1309" s="29" t="str">
        <f t="shared" si="41"/>
        <v/>
      </c>
    </row>
    <row r="1310" spans="1:17" ht="27" customHeight="1">
      <c r="A1310" s="3">
        <f t="shared" si="40"/>
        <v>1309</v>
      </c>
      <c r="B1310" s="296">
        <v>42805</v>
      </c>
      <c r="C1310" s="297" t="s">
        <v>4948</v>
      </c>
      <c r="D1310" s="297" t="s">
        <v>6198</v>
      </c>
      <c r="E1310" s="297" t="s">
        <v>7086</v>
      </c>
      <c r="F1310" s="297" t="s">
        <v>49</v>
      </c>
      <c r="G1310" s="297" t="s">
        <v>84</v>
      </c>
      <c r="H1310" s="298" t="s">
        <v>1322</v>
      </c>
      <c r="I1310" s="297">
        <v>5324087339</v>
      </c>
      <c r="J1310" s="297" t="s">
        <v>4630</v>
      </c>
      <c r="K1310" s="299">
        <v>45644</v>
      </c>
      <c r="L1310" s="297" t="s">
        <v>825</v>
      </c>
      <c r="M1310" s="3" t="str">
        <f>IFERROR(INDEX('SINIF GÜNLER'!$A:$C,MATCH('VERİ TABANI'!$D1310,'SINIF GÜNLER'!$B:$B,0),MATCH('VERİ TABANI'!$M$1,'SINIF GÜNLER'!$A$1:$C$1,0)),"")</f>
        <v/>
      </c>
      <c r="P1310" s="28" t="str">
        <f t="array" ref="P1310">IFERROR(SEARCH(ÖĞRETMEN,'VERİ TABANI'!G1310,1),"")</f>
        <v/>
      </c>
      <c r="Q1310" s="29" t="str">
        <f t="shared" si="41"/>
        <v/>
      </c>
    </row>
    <row r="1311" spans="1:17" ht="27" customHeight="1">
      <c r="A1311" s="3">
        <f t="shared" si="40"/>
        <v>1310</v>
      </c>
      <c r="B1311" s="296">
        <v>20651</v>
      </c>
      <c r="C1311" s="297" t="s">
        <v>406</v>
      </c>
      <c r="D1311" s="297" t="s">
        <v>6207</v>
      </c>
      <c r="E1311" s="297" t="s">
        <v>3915</v>
      </c>
      <c r="F1311" s="297" t="s">
        <v>994</v>
      </c>
      <c r="G1311" s="297" t="s">
        <v>84</v>
      </c>
      <c r="H1311" s="298" t="s">
        <v>1322</v>
      </c>
      <c r="I1311" s="297">
        <v>5324087339</v>
      </c>
      <c r="J1311" s="297" t="s">
        <v>4630</v>
      </c>
      <c r="K1311" s="299">
        <v>44799</v>
      </c>
      <c r="L1311" s="297" t="s">
        <v>825</v>
      </c>
      <c r="M1311" s="3" t="str">
        <f>IFERROR(INDEX('SINIF GÜNLER'!$A:$C,MATCH('VERİ TABANI'!$D1311,'SINIF GÜNLER'!$B:$B,0),MATCH('VERİ TABANI'!$M$1,'SINIF GÜNLER'!$A$1:$C$1,0)),"")</f>
        <v/>
      </c>
      <c r="P1311" s="28" t="str">
        <f t="array" ref="P1311">IFERROR(SEARCH(ÖĞRETMEN,'VERİ TABANI'!G1311,1),"")</f>
        <v/>
      </c>
      <c r="Q1311" s="29" t="str">
        <f t="shared" si="41"/>
        <v/>
      </c>
    </row>
    <row r="1312" spans="1:17" ht="27" customHeight="1">
      <c r="A1312" s="3">
        <f t="shared" si="40"/>
        <v>1311</v>
      </c>
      <c r="B1312" s="296">
        <v>30684</v>
      </c>
      <c r="C1312" s="297" t="s">
        <v>2192</v>
      </c>
      <c r="D1312" s="297" t="s">
        <v>6205</v>
      </c>
      <c r="E1312" s="297" t="s">
        <v>7006</v>
      </c>
      <c r="F1312" s="297" t="s">
        <v>73</v>
      </c>
      <c r="G1312" s="297" t="s">
        <v>84</v>
      </c>
      <c r="H1312" s="298" t="s">
        <v>1323</v>
      </c>
      <c r="I1312" s="297">
        <v>5383447373</v>
      </c>
      <c r="J1312" s="297" t="s">
        <v>1324</v>
      </c>
      <c r="K1312" s="299">
        <v>45184</v>
      </c>
      <c r="L1312" s="297" t="s">
        <v>604</v>
      </c>
      <c r="M1312" s="3" t="str">
        <f>IFERROR(INDEX('SINIF GÜNLER'!$A:$C,MATCH('VERİ TABANI'!$D1312,'SINIF GÜNLER'!$B:$B,0),MATCH('VERİ TABANI'!$M$1,'SINIF GÜNLER'!$A$1:$C$1,0)),"")</f>
        <v/>
      </c>
      <c r="P1312" s="28" t="str">
        <f t="array" ref="P1312">IFERROR(SEARCH(ÖĞRETMEN,'VERİ TABANI'!G1312,1),"")</f>
        <v/>
      </c>
      <c r="Q1312" s="29" t="str">
        <f t="shared" si="41"/>
        <v/>
      </c>
    </row>
    <row r="1313" spans="1:17" ht="27" customHeight="1">
      <c r="A1313" s="3">
        <f t="shared" si="40"/>
        <v>1312</v>
      </c>
      <c r="B1313" s="296">
        <v>50673</v>
      </c>
      <c r="C1313" s="297" t="s">
        <v>6209</v>
      </c>
      <c r="D1313" s="297" t="s">
        <v>6192</v>
      </c>
      <c r="E1313" s="297" t="s">
        <v>3918</v>
      </c>
      <c r="F1313" s="297" t="s">
        <v>75</v>
      </c>
      <c r="G1313" s="297" t="s">
        <v>84</v>
      </c>
      <c r="H1313" s="298" t="s">
        <v>6210</v>
      </c>
      <c r="I1313" s="297">
        <v>5559663918</v>
      </c>
      <c r="J1313" s="297" t="s">
        <v>6211</v>
      </c>
      <c r="K1313" s="299">
        <v>45917</v>
      </c>
      <c r="L1313" s="297" t="s">
        <v>6212</v>
      </c>
      <c r="M1313" s="3" t="str">
        <f>IFERROR(INDEX('SINIF GÜNLER'!$A:$C,MATCH('VERİ TABANI'!$D1313,'SINIF GÜNLER'!$B:$B,0),MATCH('VERİ TABANI'!$M$1,'SINIF GÜNLER'!$A$1:$C$1,0)),"")</f>
        <v/>
      </c>
      <c r="P1313" s="28" t="str">
        <f t="array" ref="P1313">IFERROR(SEARCH(ÖĞRETMEN,'VERİ TABANI'!G1313,1),"")</f>
        <v/>
      </c>
      <c r="Q1313" s="29" t="str">
        <f t="shared" si="41"/>
        <v/>
      </c>
    </row>
    <row r="1314" spans="1:17" ht="27" customHeight="1">
      <c r="A1314" s="3">
        <f t="shared" si="40"/>
        <v>1313</v>
      </c>
      <c r="B1314" s="296">
        <v>31075</v>
      </c>
      <c r="C1314" s="297" t="s">
        <v>2697</v>
      </c>
      <c r="D1314" s="297" t="s">
        <v>5334</v>
      </c>
      <c r="E1314" s="297" t="s">
        <v>3968</v>
      </c>
      <c r="F1314" s="297" t="s">
        <v>27</v>
      </c>
      <c r="G1314" s="297" t="s">
        <v>84</v>
      </c>
      <c r="H1314" s="298" t="s">
        <v>2698</v>
      </c>
      <c r="I1314" s="297">
        <v>5327427289</v>
      </c>
      <c r="J1314" s="297" t="s">
        <v>2699</v>
      </c>
      <c r="K1314" s="299">
        <v>45281</v>
      </c>
      <c r="L1314" s="297" t="s">
        <v>3090</v>
      </c>
      <c r="M1314" s="3" t="str">
        <f>IFERROR(INDEX('SINIF GÜNLER'!$A:$C,MATCH('VERİ TABANI'!$D1314,'SINIF GÜNLER'!$B:$B,0),MATCH('VERİ TABANI'!$M$1,'SINIF GÜNLER'!$A$1:$C$1,0)),"")</f>
        <v/>
      </c>
      <c r="P1314" s="28" t="str">
        <f t="array" ref="P1314">IFERROR(SEARCH(ÖĞRETMEN,'VERİ TABANI'!G1314,1),"")</f>
        <v/>
      </c>
      <c r="Q1314" s="29" t="str">
        <f t="shared" si="41"/>
        <v/>
      </c>
    </row>
    <row r="1315" spans="1:17" ht="27" customHeight="1">
      <c r="A1315" s="3">
        <f t="shared" si="40"/>
        <v>1314</v>
      </c>
      <c r="B1315" s="296">
        <v>24182</v>
      </c>
      <c r="C1315" s="297" t="s">
        <v>2890</v>
      </c>
      <c r="D1315" s="297" t="s">
        <v>5437</v>
      </c>
      <c r="E1315" s="297" t="s">
        <v>7016</v>
      </c>
      <c r="F1315" s="297" t="s">
        <v>12</v>
      </c>
      <c r="G1315" s="297" t="s">
        <v>84</v>
      </c>
      <c r="H1315" s="298" t="s">
        <v>2891</v>
      </c>
      <c r="I1315" s="297">
        <v>5343522403</v>
      </c>
      <c r="J1315" s="297" t="s">
        <v>2892</v>
      </c>
      <c r="K1315" s="299">
        <v>45362</v>
      </c>
      <c r="L1315" s="297" t="s">
        <v>2893</v>
      </c>
      <c r="M1315" s="3" t="str">
        <f>IFERROR(INDEX('SINIF GÜNLER'!$A:$C,MATCH('VERİ TABANI'!$D1315,'SINIF GÜNLER'!$B:$B,0),MATCH('VERİ TABANI'!$M$1,'SINIF GÜNLER'!$A$1:$C$1,0)),"")</f>
        <v/>
      </c>
      <c r="P1315" s="28" t="str">
        <f t="array" ref="P1315">IFERROR(SEARCH(ÖĞRETMEN,'VERİ TABANI'!G1315,1),"")</f>
        <v/>
      </c>
      <c r="Q1315" s="29" t="str">
        <f t="shared" si="41"/>
        <v/>
      </c>
    </row>
    <row r="1316" spans="1:17" ht="27" customHeight="1">
      <c r="A1316" s="3">
        <f t="shared" si="40"/>
        <v>1315</v>
      </c>
      <c r="B1316" s="296">
        <v>42182</v>
      </c>
      <c r="C1316" s="297" t="s">
        <v>4227</v>
      </c>
      <c r="D1316" s="297" t="s">
        <v>5483</v>
      </c>
      <c r="E1316" s="297" t="s">
        <v>3915</v>
      </c>
      <c r="F1316" s="297" t="s">
        <v>46</v>
      </c>
      <c r="G1316" s="297" t="s">
        <v>84</v>
      </c>
      <c r="H1316" s="298" t="s">
        <v>4228</v>
      </c>
      <c r="I1316" s="297">
        <v>5466608164</v>
      </c>
      <c r="J1316" s="297" t="s">
        <v>4229</v>
      </c>
      <c r="K1316" s="299">
        <v>45575</v>
      </c>
      <c r="L1316" s="297" t="s">
        <v>4230</v>
      </c>
      <c r="M1316" s="3" t="str">
        <f>IFERROR(INDEX('SINIF GÜNLER'!$A:$C,MATCH('VERİ TABANI'!$D1316,'SINIF GÜNLER'!$B:$B,0),MATCH('VERİ TABANI'!$M$1,'SINIF GÜNLER'!$A$1:$C$1,0)),"")</f>
        <v/>
      </c>
      <c r="P1316" s="28" t="str">
        <f t="array" ref="P1316">IFERROR(SEARCH(ÖĞRETMEN,'VERİ TABANI'!G1316,1),"")</f>
        <v/>
      </c>
      <c r="Q1316" s="29" t="str">
        <f t="shared" si="41"/>
        <v/>
      </c>
    </row>
    <row r="1317" spans="1:17" ht="27" customHeight="1">
      <c r="A1317" s="3">
        <f t="shared" si="40"/>
        <v>1316</v>
      </c>
      <c r="B1317" s="296">
        <v>40819</v>
      </c>
      <c r="C1317" s="297" t="s">
        <v>3671</v>
      </c>
      <c r="D1317" s="297" t="s">
        <v>5672</v>
      </c>
      <c r="E1317" s="297" t="s">
        <v>3926</v>
      </c>
      <c r="F1317" s="297" t="s">
        <v>20</v>
      </c>
      <c r="G1317" s="297" t="s">
        <v>84</v>
      </c>
      <c r="H1317" s="298" t="s">
        <v>1375</v>
      </c>
      <c r="I1317" s="297">
        <v>5074024096</v>
      </c>
      <c r="J1317" s="297" t="s">
        <v>1376</v>
      </c>
      <c r="K1317" s="299">
        <v>45537</v>
      </c>
      <c r="L1317" s="297" t="s">
        <v>541</v>
      </c>
      <c r="M1317" s="3" t="str">
        <f>IFERROR(INDEX('SINIF GÜNLER'!$A:$C,MATCH('VERİ TABANI'!$D1317,'SINIF GÜNLER'!$B:$B,0),MATCH('VERİ TABANI'!$M$1,'SINIF GÜNLER'!$A$1:$C$1,0)),"")</f>
        <v/>
      </c>
      <c r="P1317" s="28" t="str">
        <f t="array" ref="P1317">IFERROR(SEARCH(ÖĞRETMEN,'VERİ TABANI'!G1317,1),"")</f>
        <v/>
      </c>
      <c r="Q1317" s="29" t="str">
        <f t="shared" si="41"/>
        <v/>
      </c>
    </row>
    <row r="1318" spans="1:17" ht="27" customHeight="1">
      <c r="A1318" s="3">
        <f t="shared" si="40"/>
        <v>1317</v>
      </c>
      <c r="B1318" s="296">
        <v>50473</v>
      </c>
      <c r="C1318" s="297" t="s">
        <v>6213</v>
      </c>
      <c r="D1318" s="297" t="s">
        <v>5357</v>
      </c>
      <c r="E1318" s="297" t="s">
        <v>3923</v>
      </c>
      <c r="F1318" s="297" t="s">
        <v>20</v>
      </c>
      <c r="G1318" s="297" t="s">
        <v>84</v>
      </c>
      <c r="H1318" s="298" t="s">
        <v>1375</v>
      </c>
      <c r="I1318" s="297">
        <v>5074024096</v>
      </c>
      <c r="J1318" s="297" t="s">
        <v>1376</v>
      </c>
      <c r="K1318" s="299">
        <v>45905</v>
      </c>
      <c r="L1318" s="297" t="s">
        <v>541</v>
      </c>
      <c r="M1318" s="3" t="str">
        <f>IFERROR(INDEX('SINIF GÜNLER'!$A:$C,MATCH('VERİ TABANI'!$D1318,'SINIF GÜNLER'!$B:$B,0),MATCH('VERİ TABANI'!$M$1,'SINIF GÜNLER'!$A$1:$C$1,0)),"")</f>
        <v/>
      </c>
      <c r="P1318" s="28" t="str">
        <f t="array" ref="P1318">IFERROR(SEARCH(ÖĞRETMEN,'VERİ TABANI'!G1318,1),"")</f>
        <v/>
      </c>
      <c r="Q1318" s="29" t="str">
        <f t="shared" si="41"/>
        <v/>
      </c>
    </row>
    <row r="1319" spans="1:17" ht="27" customHeight="1">
      <c r="A1319" s="3">
        <f t="shared" si="40"/>
        <v>1318</v>
      </c>
      <c r="B1319" s="296">
        <v>21157</v>
      </c>
      <c r="C1319" s="297" t="s">
        <v>680</v>
      </c>
      <c r="D1319" s="297" t="s">
        <v>5372</v>
      </c>
      <c r="E1319" s="297" t="s">
        <v>4592</v>
      </c>
      <c r="F1319" s="297" t="s">
        <v>20</v>
      </c>
      <c r="G1319" s="297" t="s">
        <v>84</v>
      </c>
      <c r="H1319" s="298" t="s">
        <v>1375</v>
      </c>
      <c r="I1319" s="297">
        <v>5074024096</v>
      </c>
      <c r="J1319" s="297" t="s">
        <v>1376</v>
      </c>
      <c r="K1319" s="299">
        <v>44889</v>
      </c>
      <c r="L1319" s="297" t="s">
        <v>541</v>
      </c>
      <c r="M1319" s="3" t="str">
        <f>IFERROR(INDEX('SINIF GÜNLER'!$A:$C,MATCH('VERİ TABANI'!$D1319,'SINIF GÜNLER'!$B:$B,0),MATCH('VERİ TABANI'!$M$1,'SINIF GÜNLER'!$A$1:$C$1,0)),"")</f>
        <v/>
      </c>
      <c r="P1319" s="28" t="str">
        <f t="array" ref="P1319">IFERROR(SEARCH(ÖĞRETMEN,'VERİ TABANI'!G1319,1),"")</f>
        <v/>
      </c>
      <c r="Q1319" s="29" t="str">
        <f t="shared" si="41"/>
        <v/>
      </c>
    </row>
    <row r="1320" spans="1:17" ht="27" customHeight="1">
      <c r="A1320" s="3">
        <f t="shared" si="40"/>
        <v>1319</v>
      </c>
      <c r="B1320" s="296">
        <v>21023</v>
      </c>
      <c r="C1320" s="297" t="s">
        <v>6214</v>
      </c>
      <c r="D1320" s="297" t="s">
        <v>6205</v>
      </c>
      <c r="E1320" s="297" t="s">
        <v>3926</v>
      </c>
      <c r="F1320" s="297" t="s">
        <v>73</v>
      </c>
      <c r="G1320" s="297" t="s">
        <v>84</v>
      </c>
      <c r="H1320" s="298" t="s">
        <v>6215</v>
      </c>
      <c r="I1320" s="297">
        <v>5075327111</v>
      </c>
      <c r="J1320" s="297" t="s">
        <v>6216</v>
      </c>
      <c r="K1320" s="299">
        <v>45908</v>
      </c>
      <c r="L1320" s="297" t="s">
        <v>6217</v>
      </c>
      <c r="M1320" s="3" t="str">
        <f>IFERROR(INDEX('SINIF GÜNLER'!$A:$C,MATCH('VERİ TABANI'!$D1320,'SINIF GÜNLER'!$B:$B,0),MATCH('VERİ TABANI'!$M$1,'SINIF GÜNLER'!$A$1:$C$1,0)),"")</f>
        <v/>
      </c>
      <c r="P1320" s="28" t="str">
        <f t="array" ref="P1320">IFERROR(SEARCH(ÖĞRETMEN,'VERİ TABANI'!G1320,1),"")</f>
        <v/>
      </c>
      <c r="Q1320" s="29" t="str">
        <f t="shared" si="41"/>
        <v/>
      </c>
    </row>
    <row r="1321" spans="1:17" ht="27" customHeight="1">
      <c r="A1321" s="3">
        <f t="shared" si="40"/>
        <v>1320</v>
      </c>
      <c r="B1321" s="296">
        <v>30726</v>
      </c>
      <c r="C1321" s="297" t="s">
        <v>2221</v>
      </c>
      <c r="D1321" s="297" t="s">
        <v>5379</v>
      </c>
      <c r="E1321" s="297" t="s">
        <v>3915</v>
      </c>
      <c r="F1321" s="297" t="s">
        <v>1821</v>
      </c>
      <c r="G1321" s="297" t="s">
        <v>84</v>
      </c>
      <c r="H1321" s="298" t="s">
        <v>2222</v>
      </c>
      <c r="I1321" s="297">
        <v>5346000300</v>
      </c>
      <c r="J1321" s="297" t="s">
        <v>2223</v>
      </c>
      <c r="K1321" s="299">
        <v>45190</v>
      </c>
      <c r="L1321" s="297" t="s">
        <v>2224</v>
      </c>
      <c r="M1321" s="3" t="str">
        <f>IFERROR(INDEX('SINIF GÜNLER'!$A:$C,MATCH('VERİ TABANI'!$D1321,'SINIF GÜNLER'!$B:$B,0),MATCH('VERİ TABANI'!$M$1,'SINIF GÜNLER'!$A$1:$C$1,0)),"")</f>
        <v/>
      </c>
      <c r="P1321" s="28" t="str">
        <f t="array" ref="P1321">IFERROR(SEARCH(ÖĞRETMEN,'VERİ TABANI'!G1321,1),"")</f>
        <v/>
      </c>
      <c r="Q1321" s="29" t="str">
        <f t="shared" si="41"/>
        <v/>
      </c>
    </row>
    <row r="1322" spans="1:17" ht="27" customHeight="1">
      <c r="A1322" s="3">
        <f t="shared" si="40"/>
        <v>1321</v>
      </c>
      <c r="B1322" s="296">
        <v>51111</v>
      </c>
      <c r="C1322" s="297" t="s">
        <v>7156</v>
      </c>
      <c r="D1322" s="297" t="s">
        <v>5409</v>
      </c>
      <c r="E1322" s="297" t="s">
        <v>3924</v>
      </c>
      <c r="F1322" s="297" t="s">
        <v>1821</v>
      </c>
      <c r="G1322" s="297" t="s">
        <v>84</v>
      </c>
      <c r="H1322" s="298" t="s">
        <v>2222</v>
      </c>
      <c r="I1322" s="297">
        <v>5346000300</v>
      </c>
      <c r="J1322" s="297" t="s">
        <v>2223</v>
      </c>
      <c r="K1322" s="299">
        <v>45979</v>
      </c>
      <c r="L1322" s="297" t="s">
        <v>2224</v>
      </c>
      <c r="M1322" s="3" t="str">
        <f>IFERROR(INDEX('SINIF GÜNLER'!$A:$C,MATCH('VERİ TABANI'!$D1322,'SINIF GÜNLER'!$B:$B,0),MATCH('VERİ TABANI'!$M$1,'SINIF GÜNLER'!$A$1:$C$1,0)),"")</f>
        <v/>
      </c>
      <c r="P1322" s="28" t="str">
        <f t="array" ref="P1322">IFERROR(SEARCH(ÖĞRETMEN,'VERİ TABANI'!G1322,1),"")</f>
        <v/>
      </c>
      <c r="Q1322" s="29" t="str">
        <f t="shared" si="41"/>
        <v/>
      </c>
    </row>
    <row r="1323" spans="1:17" ht="27" customHeight="1">
      <c r="A1323" s="3">
        <f t="shared" si="40"/>
        <v>1322</v>
      </c>
      <c r="B1323" s="296">
        <v>31012</v>
      </c>
      <c r="C1323" s="297" t="s">
        <v>4231</v>
      </c>
      <c r="D1323" s="297" t="s">
        <v>5344</v>
      </c>
      <c r="E1323" s="297" t="s">
        <v>7006</v>
      </c>
      <c r="F1323" s="297" t="s">
        <v>1821</v>
      </c>
      <c r="G1323" s="297" t="s">
        <v>84</v>
      </c>
      <c r="H1323" s="298" t="s">
        <v>2222</v>
      </c>
      <c r="I1323" s="297">
        <v>5346000300</v>
      </c>
      <c r="J1323" s="297" t="s">
        <v>2223</v>
      </c>
      <c r="K1323" s="299">
        <v>45558</v>
      </c>
      <c r="L1323" s="297" t="s">
        <v>2224</v>
      </c>
      <c r="M1323" s="3" t="str">
        <f>IFERROR(INDEX('SINIF GÜNLER'!$A:$C,MATCH('VERİ TABANI'!$D1323,'SINIF GÜNLER'!$B:$B,0),MATCH('VERİ TABANI'!$M$1,'SINIF GÜNLER'!$A$1:$C$1,0)),"")</f>
        <v/>
      </c>
      <c r="P1323" s="28" t="str">
        <f t="array" ref="P1323">IFERROR(SEARCH(ÖĞRETMEN,'VERİ TABANI'!G1323,1),"")</f>
        <v/>
      </c>
      <c r="Q1323" s="29" t="str">
        <f t="shared" si="41"/>
        <v/>
      </c>
    </row>
    <row r="1324" spans="1:17" ht="27" customHeight="1">
      <c r="A1324" s="3">
        <f t="shared" si="40"/>
        <v>1323</v>
      </c>
      <c r="B1324" s="296">
        <v>41619</v>
      </c>
      <c r="C1324" s="297" t="s">
        <v>4232</v>
      </c>
      <c r="D1324" s="297" t="s">
        <v>5385</v>
      </c>
      <c r="E1324" s="297" t="s">
        <v>3926</v>
      </c>
      <c r="F1324" s="297" t="s">
        <v>1821</v>
      </c>
      <c r="G1324" s="297" t="s">
        <v>84</v>
      </c>
      <c r="H1324" s="298" t="s">
        <v>2222</v>
      </c>
      <c r="I1324" s="297">
        <v>5346000300</v>
      </c>
      <c r="J1324" s="297" t="s">
        <v>2223</v>
      </c>
      <c r="K1324" s="299">
        <v>45554</v>
      </c>
      <c r="L1324" s="297" t="s">
        <v>2224</v>
      </c>
      <c r="M1324" s="3" t="str">
        <f>IFERROR(INDEX('SINIF GÜNLER'!$A:$C,MATCH('VERİ TABANI'!$D1324,'SINIF GÜNLER'!$B:$B,0),MATCH('VERİ TABANI'!$M$1,'SINIF GÜNLER'!$A$1:$C$1,0)),"")</f>
        <v/>
      </c>
      <c r="N1324" s="3">
        <v>1</v>
      </c>
      <c r="P1324" s="28" t="str">
        <f t="array" ref="P1324">IFERROR(SEARCH(ÖĞRETMEN,'VERİ TABANI'!G1324,1),"")</f>
        <v/>
      </c>
      <c r="Q1324" s="29" t="str">
        <f t="shared" si="41"/>
        <v/>
      </c>
    </row>
    <row r="1325" spans="1:17" ht="27" customHeight="1">
      <c r="A1325" s="3">
        <f t="shared" si="40"/>
        <v>1324</v>
      </c>
      <c r="B1325" s="296">
        <v>20525</v>
      </c>
      <c r="C1325" s="297" t="s">
        <v>409</v>
      </c>
      <c r="D1325" s="297" t="s">
        <v>5519</v>
      </c>
      <c r="E1325" s="297" t="s">
        <v>3915</v>
      </c>
      <c r="F1325" s="297" t="s">
        <v>31</v>
      </c>
      <c r="G1325" s="297" t="s">
        <v>89</v>
      </c>
      <c r="H1325" s="298" t="s">
        <v>1671</v>
      </c>
      <c r="I1325" s="297">
        <v>5356643443</v>
      </c>
      <c r="J1325" s="297" t="s">
        <v>1672</v>
      </c>
      <c r="K1325" s="299">
        <v>44788</v>
      </c>
      <c r="L1325" s="297" t="s">
        <v>649</v>
      </c>
      <c r="M1325" s="3" t="str">
        <f>IFERROR(INDEX('SINIF GÜNLER'!$A:$C,MATCH('VERİ TABANI'!$D1325,'SINIF GÜNLER'!$B:$B,0),MATCH('VERİ TABANI'!$M$1,'SINIF GÜNLER'!$A$1:$C$1,0)),"")</f>
        <v/>
      </c>
      <c r="P1325" s="28" t="str">
        <f t="array" ref="P1325">IFERROR(SEARCH(ÖĞRETMEN,'VERİ TABANI'!G1325,1),"")</f>
        <v/>
      </c>
      <c r="Q1325" s="29" t="str">
        <f t="shared" si="41"/>
        <v/>
      </c>
    </row>
    <row r="1326" spans="1:17" ht="27" customHeight="1">
      <c r="A1326" s="3">
        <f t="shared" si="40"/>
        <v>1325</v>
      </c>
      <c r="B1326" s="296">
        <v>20696</v>
      </c>
      <c r="C1326" s="297" t="s">
        <v>340</v>
      </c>
      <c r="D1326" s="297" t="s">
        <v>5491</v>
      </c>
      <c r="E1326" s="297" t="s">
        <v>3918</v>
      </c>
      <c r="F1326" s="297" t="s">
        <v>29</v>
      </c>
      <c r="G1326" s="297" t="s">
        <v>89</v>
      </c>
      <c r="H1326" s="298" t="s">
        <v>1635</v>
      </c>
      <c r="I1326" s="297">
        <v>5051624563</v>
      </c>
      <c r="J1326" s="297" t="s">
        <v>1167</v>
      </c>
      <c r="K1326" s="299">
        <v>44805</v>
      </c>
      <c r="L1326" s="297" t="s">
        <v>587</v>
      </c>
      <c r="M1326" s="3" t="str">
        <f>IFERROR(INDEX('SINIF GÜNLER'!$A:$C,MATCH('VERİ TABANI'!$D1326,'SINIF GÜNLER'!$B:$B,0),MATCH('VERİ TABANI'!$M$1,'SINIF GÜNLER'!$A$1:$C$1,0)),"")</f>
        <v/>
      </c>
      <c r="N1326" s="3">
        <v>2</v>
      </c>
      <c r="P1326" s="28" t="str">
        <f t="array" ref="P1326">IFERROR(SEARCH(ÖĞRETMEN,'VERİ TABANI'!G1326,1),"")</f>
        <v/>
      </c>
      <c r="Q1326" s="29" t="str">
        <f t="shared" si="41"/>
        <v/>
      </c>
    </row>
    <row r="1327" spans="1:17" ht="27" customHeight="1">
      <c r="A1327" s="3">
        <f t="shared" si="40"/>
        <v>1326</v>
      </c>
      <c r="B1327" s="296">
        <v>50248</v>
      </c>
      <c r="C1327" s="297" t="s">
        <v>6218</v>
      </c>
      <c r="D1327" s="297" t="s">
        <v>5493</v>
      </c>
      <c r="E1327" s="297"/>
      <c r="F1327" s="297" t="s">
        <v>31</v>
      </c>
      <c r="G1327" s="297" t="s">
        <v>89</v>
      </c>
      <c r="H1327" s="298" t="s">
        <v>5047</v>
      </c>
      <c r="I1327" s="297">
        <v>5336894414</v>
      </c>
      <c r="J1327" s="297" t="s">
        <v>5048</v>
      </c>
      <c r="K1327" s="299">
        <v>45880</v>
      </c>
      <c r="L1327" s="297" t="s">
        <v>1956</v>
      </c>
      <c r="M1327" s="3" t="str">
        <f>IFERROR(INDEX('SINIF GÜNLER'!$A:$C,MATCH('VERİ TABANI'!$D1327,'SINIF GÜNLER'!$B:$B,0),MATCH('VERİ TABANI'!$M$1,'SINIF GÜNLER'!$A$1:$C$1,0)),"")</f>
        <v/>
      </c>
      <c r="N1327" s="3">
        <v>1</v>
      </c>
      <c r="P1327" s="28" t="str">
        <f t="array" ref="P1327">IFERROR(SEARCH(ÖĞRETMEN,'VERİ TABANI'!G1327,1),"")</f>
        <v/>
      </c>
      <c r="Q1327" s="29" t="str">
        <f t="shared" si="41"/>
        <v/>
      </c>
    </row>
    <row r="1328" spans="1:17" ht="27" customHeight="1">
      <c r="A1328" s="3">
        <f t="shared" si="40"/>
        <v>1327</v>
      </c>
      <c r="B1328" s="296">
        <v>21674</v>
      </c>
      <c r="C1328" s="297" t="s">
        <v>1957</v>
      </c>
      <c r="D1328" s="297" t="s">
        <v>5519</v>
      </c>
      <c r="E1328" s="297" t="s">
        <v>3923</v>
      </c>
      <c r="F1328" s="297" t="s">
        <v>31</v>
      </c>
      <c r="G1328" s="297" t="s">
        <v>89</v>
      </c>
      <c r="H1328" s="298" t="s">
        <v>5047</v>
      </c>
      <c r="I1328" s="297">
        <v>5336894414</v>
      </c>
      <c r="J1328" s="297" t="s">
        <v>5048</v>
      </c>
      <c r="K1328" s="299">
        <v>45653</v>
      </c>
      <c r="L1328" s="297" t="s">
        <v>1956</v>
      </c>
      <c r="M1328" s="3" t="str">
        <f>IFERROR(INDEX('SINIF GÜNLER'!$A:$C,MATCH('VERİ TABANI'!$D1328,'SINIF GÜNLER'!$B:$B,0),MATCH('VERİ TABANI'!$M$1,'SINIF GÜNLER'!$A$1:$C$1,0)),"")</f>
        <v/>
      </c>
      <c r="P1328" s="28" t="str">
        <f t="array" ref="P1328">IFERROR(SEARCH(ÖĞRETMEN,'VERİ TABANI'!G1328,1),"")</f>
        <v/>
      </c>
      <c r="Q1328" s="29" t="str">
        <f t="shared" si="41"/>
        <v/>
      </c>
    </row>
    <row r="1329" spans="1:17" ht="27" customHeight="1">
      <c r="A1329" s="3">
        <f t="shared" si="40"/>
        <v>1328</v>
      </c>
      <c r="B1329" s="296">
        <v>30324</v>
      </c>
      <c r="C1329" s="297" t="s">
        <v>1958</v>
      </c>
      <c r="D1329" s="297" t="s">
        <v>5504</v>
      </c>
      <c r="E1329" s="297" t="s">
        <v>3918</v>
      </c>
      <c r="F1329" s="297" t="s">
        <v>31</v>
      </c>
      <c r="G1329" s="297" t="s">
        <v>89</v>
      </c>
      <c r="H1329" s="298" t="s">
        <v>5047</v>
      </c>
      <c r="I1329" s="297">
        <v>5336894414</v>
      </c>
      <c r="J1329" s="297" t="s">
        <v>5048</v>
      </c>
      <c r="K1329" s="299">
        <v>45653</v>
      </c>
      <c r="L1329" s="297" t="s">
        <v>1956</v>
      </c>
      <c r="M1329" s="3" t="str">
        <f>IFERROR(INDEX('SINIF GÜNLER'!$A:$C,MATCH('VERİ TABANI'!$D1329,'SINIF GÜNLER'!$B:$B,0),MATCH('VERİ TABANI'!$M$1,'SINIF GÜNLER'!$A$1:$C$1,0)),"")</f>
        <v/>
      </c>
      <c r="N1329" s="3">
        <v>1</v>
      </c>
      <c r="P1329" s="28" t="str">
        <f t="array" ref="P1329">IFERROR(SEARCH(ÖĞRETMEN,'VERİ TABANI'!G1329,1),"")</f>
        <v/>
      </c>
      <c r="Q1329" s="29" t="str">
        <f t="shared" si="41"/>
        <v/>
      </c>
    </row>
    <row r="1330" spans="1:17" ht="27" customHeight="1">
      <c r="A1330" s="3">
        <f t="shared" si="40"/>
        <v>1329</v>
      </c>
      <c r="B1330" s="296">
        <v>24108</v>
      </c>
      <c r="C1330" s="297" t="s">
        <v>2703</v>
      </c>
      <c r="D1330" s="297" t="s">
        <v>7539</v>
      </c>
      <c r="E1330" s="297" t="s">
        <v>3912</v>
      </c>
      <c r="F1330" s="297" t="s">
        <v>31</v>
      </c>
      <c r="G1330" s="297" t="s">
        <v>89</v>
      </c>
      <c r="H1330" s="298" t="s">
        <v>5047</v>
      </c>
      <c r="I1330" s="297">
        <v>5336894414</v>
      </c>
      <c r="J1330" s="297" t="s">
        <v>5048</v>
      </c>
      <c r="K1330" s="299">
        <v>45653</v>
      </c>
      <c r="L1330" s="297" t="s">
        <v>1956</v>
      </c>
      <c r="M1330" s="3" t="str">
        <f>IFERROR(INDEX('SINIF GÜNLER'!$A:$C,MATCH('VERİ TABANI'!$D1330,'SINIF GÜNLER'!$B:$B,0),MATCH('VERİ TABANI'!$M$1,'SINIF GÜNLER'!$A$1:$C$1,0)),"")</f>
        <v/>
      </c>
      <c r="N1330" s="3">
        <v>1</v>
      </c>
      <c r="P1330" s="28" t="str">
        <f t="array" ref="P1330">IFERROR(SEARCH(ÖĞRETMEN,'VERİ TABANI'!G1330,1),"")</f>
        <v/>
      </c>
      <c r="Q1330" s="29" t="str">
        <f t="shared" si="41"/>
        <v/>
      </c>
    </row>
    <row r="1331" spans="1:17" ht="27" customHeight="1">
      <c r="A1331" s="3">
        <f t="shared" si="40"/>
        <v>1330</v>
      </c>
      <c r="B1331" s="296">
        <v>43014</v>
      </c>
      <c r="C1331" s="297" t="s">
        <v>5176</v>
      </c>
      <c r="D1331" s="297" t="s">
        <v>5507</v>
      </c>
      <c r="E1331" s="297" t="s">
        <v>4592</v>
      </c>
      <c r="F1331" s="297" t="s">
        <v>29</v>
      </c>
      <c r="G1331" s="297" t="s">
        <v>89</v>
      </c>
      <c r="H1331" s="298" t="s">
        <v>5177</v>
      </c>
      <c r="I1331" s="297">
        <v>5546447940</v>
      </c>
      <c r="J1331" s="297" t="s">
        <v>5286</v>
      </c>
      <c r="K1331" s="299">
        <v>45705</v>
      </c>
      <c r="L1331" s="297" t="s">
        <v>5178</v>
      </c>
      <c r="M1331" s="3" t="str">
        <f>IFERROR(INDEX('SINIF GÜNLER'!$A:$C,MATCH('VERİ TABANI'!$D1331,'SINIF GÜNLER'!$B:$B,0),MATCH('VERİ TABANI'!$M$1,'SINIF GÜNLER'!$A$1:$C$1,0)),"")</f>
        <v/>
      </c>
      <c r="N1331" s="3">
        <v>1</v>
      </c>
      <c r="P1331" s="28" t="str">
        <f t="array" ref="P1331">IFERROR(SEARCH(ÖĞRETMEN,'VERİ TABANI'!G1331,1),"")</f>
        <v/>
      </c>
      <c r="Q1331" s="29" t="str">
        <f t="shared" si="41"/>
        <v/>
      </c>
    </row>
    <row r="1332" spans="1:17" ht="27" customHeight="1">
      <c r="A1332" s="3">
        <f t="shared" si="40"/>
        <v>1331</v>
      </c>
      <c r="B1332" s="296">
        <v>50562</v>
      </c>
      <c r="C1332" s="297" t="s">
        <v>6219</v>
      </c>
      <c r="D1332" s="297" t="s">
        <v>5507</v>
      </c>
      <c r="E1332" s="297" t="s">
        <v>7948</v>
      </c>
      <c r="F1332" s="297" t="s">
        <v>31</v>
      </c>
      <c r="G1332" s="297" t="s">
        <v>89</v>
      </c>
      <c r="H1332" s="298" t="s">
        <v>6111</v>
      </c>
      <c r="I1332" s="297">
        <v>5333508738</v>
      </c>
      <c r="J1332" s="297" t="s">
        <v>6112</v>
      </c>
      <c r="K1332" s="299">
        <v>45909</v>
      </c>
      <c r="L1332" s="297" t="s">
        <v>6220</v>
      </c>
      <c r="M1332" s="3" t="str">
        <f>IFERROR(INDEX('SINIF GÜNLER'!$A:$C,MATCH('VERİ TABANI'!$D1332,'SINIF GÜNLER'!$B:$B,0),MATCH('VERİ TABANI'!$M$1,'SINIF GÜNLER'!$A$1:$C$1,0)),"")</f>
        <v/>
      </c>
      <c r="P1332" s="28" t="str">
        <f t="array" ref="P1332">IFERROR(SEARCH(ÖĞRETMEN,'VERİ TABANI'!G1332,1),"")</f>
        <v/>
      </c>
      <c r="Q1332" s="29" t="str">
        <f t="shared" si="41"/>
        <v/>
      </c>
    </row>
    <row r="1333" spans="1:17" ht="27" customHeight="1">
      <c r="A1333" s="3">
        <f t="shared" si="40"/>
        <v>1332</v>
      </c>
      <c r="B1333" s="296">
        <v>41312</v>
      </c>
      <c r="C1333" s="297" t="s">
        <v>4234</v>
      </c>
      <c r="D1333" s="297" t="s">
        <v>5504</v>
      </c>
      <c r="E1333" s="297" t="s">
        <v>7949</v>
      </c>
      <c r="F1333" s="297" t="s">
        <v>29</v>
      </c>
      <c r="G1333" s="297" t="s">
        <v>89</v>
      </c>
      <c r="H1333" s="298" t="s">
        <v>4235</v>
      </c>
      <c r="I1333" s="297">
        <v>5067312795</v>
      </c>
      <c r="J1333" s="297" t="s">
        <v>7950</v>
      </c>
      <c r="K1333" s="299">
        <v>46118</v>
      </c>
      <c r="L1333" s="297" t="s">
        <v>4236</v>
      </c>
      <c r="M1333" s="3" t="str">
        <f>IFERROR(INDEX('SINIF GÜNLER'!$A:$C,MATCH('VERİ TABANI'!$D1333,'SINIF GÜNLER'!$B:$B,0),MATCH('VERİ TABANI'!$M$1,'SINIF GÜNLER'!$A$1:$C$1,0)),"")</f>
        <v/>
      </c>
      <c r="P1333" s="28" t="str">
        <f t="array" ref="P1333">IFERROR(SEARCH(ÖĞRETMEN,'VERİ TABANI'!G1333,1),"")</f>
        <v/>
      </c>
      <c r="Q1333" s="29" t="str">
        <f t="shared" si="41"/>
        <v/>
      </c>
    </row>
    <row r="1334" spans="1:17" ht="27" customHeight="1">
      <c r="A1334" s="3">
        <f t="shared" si="40"/>
        <v>1333</v>
      </c>
      <c r="B1334" s="296">
        <v>41311</v>
      </c>
      <c r="C1334" s="297" t="s">
        <v>4237</v>
      </c>
      <c r="D1334" s="297" t="s">
        <v>5504</v>
      </c>
      <c r="E1334" s="297" t="s">
        <v>7951</v>
      </c>
      <c r="F1334" s="297" t="s">
        <v>29</v>
      </c>
      <c r="G1334" s="297" t="s">
        <v>89</v>
      </c>
      <c r="H1334" s="298" t="s">
        <v>4235</v>
      </c>
      <c r="I1334" s="297">
        <v>5067312795</v>
      </c>
      <c r="J1334" s="297" t="s">
        <v>7950</v>
      </c>
      <c r="K1334" s="299">
        <v>46118</v>
      </c>
      <c r="L1334" s="297" t="s">
        <v>4236</v>
      </c>
      <c r="M1334" s="3" t="str">
        <f>IFERROR(INDEX('SINIF GÜNLER'!$A:$C,MATCH('VERİ TABANI'!$D1334,'SINIF GÜNLER'!$B:$B,0),MATCH('VERİ TABANI'!$M$1,'SINIF GÜNLER'!$A$1:$C$1,0)),"")</f>
        <v/>
      </c>
      <c r="N1334" s="3">
        <v>1</v>
      </c>
      <c r="P1334" s="28" t="str">
        <f t="array" ref="P1334">IFERROR(SEARCH(ÖĞRETMEN,'VERİ TABANI'!G1334,1),"")</f>
        <v/>
      </c>
      <c r="Q1334" s="29" t="str">
        <f t="shared" si="41"/>
        <v/>
      </c>
    </row>
    <row r="1335" spans="1:17" ht="27" customHeight="1">
      <c r="A1335" s="3">
        <f t="shared" si="40"/>
        <v>1334</v>
      </c>
      <c r="B1335" s="296">
        <v>41719</v>
      </c>
      <c r="C1335" s="297" t="s">
        <v>4238</v>
      </c>
      <c r="D1335" s="297" t="s">
        <v>7537</v>
      </c>
      <c r="E1335" s="297" t="s">
        <v>7006</v>
      </c>
      <c r="F1335" s="297" t="s">
        <v>31</v>
      </c>
      <c r="G1335" s="297" t="s">
        <v>89</v>
      </c>
      <c r="H1335" s="298" t="s">
        <v>4239</v>
      </c>
      <c r="I1335" s="297">
        <v>5305109755</v>
      </c>
      <c r="J1335" s="297" t="s">
        <v>4240</v>
      </c>
      <c r="K1335" s="299">
        <v>45555</v>
      </c>
      <c r="L1335" s="297" t="s">
        <v>4241</v>
      </c>
      <c r="M1335" s="3" t="str">
        <f>IFERROR(INDEX('SINIF GÜNLER'!$A:$C,MATCH('VERİ TABANI'!$D1335,'SINIF GÜNLER'!$B:$B,0),MATCH('VERİ TABANI'!$M$1,'SINIF GÜNLER'!$A$1:$C$1,0)),"")</f>
        <v/>
      </c>
      <c r="P1335" s="28" t="str">
        <f t="array" ref="P1335">IFERROR(SEARCH(ÖĞRETMEN,'VERİ TABANI'!G1335,1),"")</f>
        <v/>
      </c>
      <c r="Q1335" s="29" t="str">
        <f t="shared" si="41"/>
        <v/>
      </c>
    </row>
    <row r="1336" spans="1:17" ht="27" customHeight="1">
      <c r="A1336" s="3">
        <f t="shared" si="40"/>
        <v>1335</v>
      </c>
      <c r="B1336" s="296">
        <v>40991</v>
      </c>
      <c r="C1336" s="297" t="s">
        <v>3150</v>
      </c>
      <c r="D1336" s="297" t="s">
        <v>7537</v>
      </c>
      <c r="E1336" s="297" t="s">
        <v>3923</v>
      </c>
      <c r="F1336" s="297" t="s">
        <v>29</v>
      </c>
      <c r="G1336" s="297" t="s">
        <v>89</v>
      </c>
      <c r="H1336" s="298" t="s">
        <v>6221</v>
      </c>
      <c r="I1336" s="297">
        <v>5337634666</v>
      </c>
      <c r="J1336" s="297" t="s">
        <v>6222</v>
      </c>
      <c r="K1336" s="299">
        <v>45797</v>
      </c>
      <c r="L1336" s="297" t="s">
        <v>6223</v>
      </c>
      <c r="M1336" s="3" t="str">
        <f>IFERROR(INDEX('SINIF GÜNLER'!$A:$C,MATCH('VERİ TABANI'!$D1336,'SINIF GÜNLER'!$B:$B,0),MATCH('VERİ TABANI'!$M$1,'SINIF GÜNLER'!$A$1:$C$1,0)),"")</f>
        <v/>
      </c>
      <c r="N1336" s="3">
        <v>1</v>
      </c>
      <c r="P1336" s="28" t="str">
        <f t="array" ref="P1336">IFERROR(SEARCH(ÖĞRETMEN,'VERİ TABANI'!G1336,1),"")</f>
        <v/>
      </c>
      <c r="Q1336" s="29" t="str">
        <f t="shared" si="41"/>
        <v/>
      </c>
    </row>
    <row r="1337" spans="1:17" ht="27" customHeight="1">
      <c r="A1337" s="3">
        <f t="shared" si="40"/>
        <v>1336</v>
      </c>
      <c r="B1337" s="296">
        <v>50541</v>
      </c>
      <c r="C1337" s="297" t="s">
        <v>6942</v>
      </c>
      <c r="D1337" s="297" t="s">
        <v>5503</v>
      </c>
      <c r="E1337" s="297" t="s">
        <v>3918</v>
      </c>
      <c r="F1337" s="297" t="s">
        <v>31</v>
      </c>
      <c r="G1337" s="297" t="s">
        <v>89</v>
      </c>
      <c r="H1337" s="298" t="s">
        <v>7952</v>
      </c>
      <c r="I1337" s="297">
        <v>5362549937</v>
      </c>
      <c r="J1337" s="297" t="s">
        <v>6943</v>
      </c>
      <c r="K1337" s="299">
        <v>45916</v>
      </c>
      <c r="L1337" s="297" t="s">
        <v>6944</v>
      </c>
      <c r="M1337" s="3" t="str">
        <f>IFERROR(INDEX('SINIF GÜNLER'!$A:$C,MATCH('VERİ TABANI'!$D1337,'SINIF GÜNLER'!$B:$B,0),MATCH('VERİ TABANI'!$M$1,'SINIF GÜNLER'!$A$1:$C$1,0)),"")</f>
        <v/>
      </c>
      <c r="N1337" s="3">
        <v>1</v>
      </c>
      <c r="P1337" s="28" t="str">
        <f t="array" ref="P1337">IFERROR(SEARCH(ÖĞRETMEN,'VERİ TABANI'!G1337,1),"")</f>
        <v/>
      </c>
      <c r="Q1337" s="29" t="str">
        <f t="shared" si="41"/>
        <v/>
      </c>
    </row>
    <row r="1338" spans="1:17" ht="27" customHeight="1">
      <c r="A1338" s="3">
        <f t="shared" si="40"/>
        <v>1337</v>
      </c>
      <c r="B1338" s="296">
        <v>50049</v>
      </c>
      <c r="C1338" s="297" t="s">
        <v>35</v>
      </c>
      <c r="D1338" s="297" t="s">
        <v>5493</v>
      </c>
      <c r="E1338" s="297" t="s">
        <v>3918</v>
      </c>
      <c r="F1338" s="297" t="s">
        <v>31</v>
      </c>
      <c r="G1338" s="297" t="s">
        <v>89</v>
      </c>
      <c r="H1338" s="298" t="s">
        <v>1327</v>
      </c>
      <c r="I1338" s="297">
        <v>5464834243</v>
      </c>
      <c r="J1338" s="297" t="s">
        <v>1328</v>
      </c>
      <c r="K1338" s="299">
        <v>45776</v>
      </c>
      <c r="L1338" s="297" t="s">
        <v>648</v>
      </c>
      <c r="M1338" s="3" t="str">
        <f>IFERROR(INDEX('SINIF GÜNLER'!$A:$C,MATCH('VERİ TABANI'!$D1338,'SINIF GÜNLER'!$B:$B,0),MATCH('VERİ TABANI'!$M$1,'SINIF GÜNLER'!$A$1:$C$1,0)),"")</f>
        <v/>
      </c>
      <c r="N1338" s="3">
        <v>1</v>
      </c>
      <c r="P1338" s="28" t="str">
        <f t="array" ref="P1338">IFERROR(SEARCH(ÖĞRETMEN,'VERİ TABANI'!G1338,1),"")</f>
        <v/>
      </c>
      <c r="Q1338" s="29" t="str">
        <f t="shared" si="41"/>
        <v/>
      </c>
    </row>
    <row r="1339" spans="1:17" ht="27" customHeight="1">
      <c r="A1339" s="3">
        <f t="shared" si="40"/>
        <v>1338</v>
      </c>
      <c r="B1339" s="296">
        <v>20118</v>
      </c>
      <c r="C1339" s="297" t="s">
        <v>408</v>
      </c>
      <c r="D1339" s="297" t="s">
        <v>5519</v>
      </c>
      <c r="E1339" s="297" t="s">
        <v>4593</v>
      </c>
      <c r="F1339" s="297" t="s">
        <v>31</v>
      </c>
      <c r="G1339" s="297" t="s">
        <v>89</v>
      </c>
      <c r="H1339" s="298" t="s">
        <v>1327</v>
      </c>
      <c r="I1339" s="297">
        <v>5464834243</v>
      </c>
      <c r="J1339" s="297" t="s">
        <v>1328</v>
      </c>
      <c r="K1339" s="299">
        <v>44628</v>
      </c>
      <c r="L1339" s="297" t="s">
        <v>648</v>
      </c>
      <c r="M1339" s="3" t="str">
        <f>IFERROR(INDEX('SINIF GÜNLER'!$A:$C,MATCH('VERİ TABANI'!$D1339,'SINIF GÜNLER'!$B:$B,0),MATCH('VERİ TABANI'!$M$1,'SINIF GÜNLER'!$A$1:$C$1,0)),"")</f>
        <v/>
      </c>
      <c r="P1339" s="28" t="str">
        <f t="array" ref="P1339">IFERROR(SEARCH(ÖĞRETMEN,'VERİ TABANI'!G1339,1),"")</f>
        <v/>
      </c>
      <c r="Q1339" s="29" t="str">
        <f t="shared" si="41"/>
        <v/>
      </c>
    </row>
    <row r="1340" spans="1:17" ht="27" customHeight="1">
      <c r="A1340" s="3">
        <f t="shared" si="40"/>
        <v>1339</v>
      </c>
      <c r="B1340" s="296">
        <v>51293</v>
      </c>
      <c r="C1340" s="297" t="s">
        <v>7953</v>
      </c>
      <c r="D1340" s="297" t="s">
        <v>5503</v>
      </c>
      <c r="E1340" s="297" t="s">
        <v>4593</v>
      </c>
      <c r="F1340" s="297" t="s">
        <v>31</v>
      </c>
      <c r="G1340" s="297" t="s">
        <v>89</v>
      </c>
      <c r="H1340" s="298" t="s">
        <v>7954</v>
      </c>
      <c r="I1340" s="297">
        <v>5548613444</v>
      </c>
      <c r="J1340" s="297" t="s">
        <v>7955</v>
      </c>
      <c r="K1340" s="299">
        <v>46020</v>
      </c>
      <c r="L1340" s="297" t="s">
        <v>7956</v>
      </c>
      <c r="M1340" s="3" t="str">
        <f>IFERROR(INDEX('SINIF GÜNLER'!$A:$C,MATCH('VERİ TABANI'!$D1340,'SINIF GÜNLER'!$B:$B,0),MATCH('VERİ TABANI'!$M$1,'SINIF GÜNLER'!$A$1:$C$1,0)),"")</f>
        <v/>
      </c>
      <c r="P1340" s="28" t="str">
        <f t="array" ref="P1340">IFERROR(SEARCH(ÖĞRETMEN,'VERİ TABANI'!G1340,1),"")</f>
        <v/>
      </c>
      <c r="Q1340" s="29" t="str">
        <f t="shared" si="41"/>
        <v/>
      </c>
    </row>
    <row r="1341" spans="1:17" ht="27" customHeight="1">
      <c r="A1341" s="3">
        <f t="shared" si="40"/>
        <v>1340</v>
      </c>
      <c r="B1341" s="296">
        <v>30905</v>
      </c>
      <c r="C1341" s="297" t="s">
        <v>7957</v>
      </c>
      <c r="D1341" s="297" t="s">
        <v>7537</v>
      </c>
      <c r="E1341" s="297" t="s">
        <v>3917</v>
      </c>
      <c r="F1341" s="297" t="s">
        <v>29</v>
      </c>
      <c r="G1341" s="297" t="s">
        <v>89</v>
      </c>
      <c r="H1341" s="298" t="s">
        <v>7958</v>
      </c>
      <c r="I1341" s="297">
        <v>5331708042</v>
      </c>
      <c r="J1341" s="297" t="s">
        <v>7959</v>
      </c>
      <c r="K1341" s="299">
        <v>45996</v>
      </c>
      <c r="L1341" s="297" t="s">
        <v>7960</v>
      </c>
      <c r="M1341" s="3" t="str">
        <f>IFERROR(INDEX('SINIF GÜNLER'!$A:$C,MATCH('VERİ TABANI'!$D1341,'SINIF GÜNLER'!$B:$B,0),MATCH('VERİ TABANI'!$M$1,'SINIF GÜNLER'!$A$1:$C$1,0)),"")</f>
        <v/>
      </c>
      <c r="P1341" s="28" t="str">
        <f t="array" ref="P1341">IFERROR(SEARCH(ÖĞRETMEN,'VERİ TABANI'!G1341,1),"")</f>
        <v/>
      </c>
      <c r="Q1341" s="29" t="str">
        <f t="shared" si="41"/>
        <v/>
      </c>
    </row>
    <row r="1342" spans="1:17" ht="27" customHeight="1">
      <c r="A1342" s="3">
        <f t="shared" si="40"/>
        <v>1341</v>
      </c>
      <c r="B1342" s="296">
        <v>21961</v>
      </c>
      <c r="C1342" s="297" t="s">
        <v>2193</v>
      </c>
      <c r="D1342" s="297" t="s">
        <v>5519</v>
      </c>
      <c r="E1342" s="297" t="s">
        <v>7623</v>
      </c>
      <c r="F1342" s="297" t="s">
        <v>31</v>
      </c>
      <c r="G1342" s="297" t="s">
        <v>89</v>
      </c>
      <c r="H1342" s="298" t="s">
        <v>2194</v>
      </c>
      <c r="I1342" s="297">
        <v>5373517718</v>
      </c>
      <c r="J1342" s="297" t="s">
        <v>2195</v>
      </c>
      <c r="K1342" s="299">
        <v>45212</v>
      </c>
      <c r="L1342" s="297" t="s">
        <v>2196</v>
      </c>
      <c r="M1342" s="3" t="str">
        <f>IFERROR(INDEX('SINIF GÜNLER'!$A:$C,MATCH('VERİ TABANI'!$D1342,'SINIF GÜNLER'!$B:$B,0),MATCH('VERİ TABANI'!$M$1,'SINIF GÜNLER'!$A$1:$C$1,0)),"")</f>
        <v/>
      </c>
      <c r="P1342" s="28" t="str">
        <f t="array" ref="P1342">IFERROR(SEARCH(ÖĞRETMEN,'VERİ TABANI'!G1342,1),"")</f>
        <v/>
      </c>
      <c r="Q1342" s="29" t="str">
        <f t="shared" si="41"/>
        <v/>
      </c>
    </row>
    <row r="1343" spans="1:17" ht="27" customHeight="1">
      <c r="A1343" s="3">
        <f t="shared" si="40"/>
        <v>1342</v>
      </c>
      <c r="B1343" s="296">
        <v>50939</v>
      </c>
      <c r="C1343" s="297" t="s">
        <v>5690</v>
      </c>
      <c r="D1343" s="297" t="s">
        <v>7537</v>
      </c>
      <c r="E1343" s="297" t="s">
        <v>3912</v>
      </c>
      <c r="F1343" s="297" t="s">
        <v>31</v>
      </c>
      <c r="G1343" s="297" t="s">
        <v>89</v>
      </c>
      <c r="H1343" s="298" t="s">
        <v>6225</v>
      </c>
      <c r="I1343" s="297">
        <v>5355459629</v>
      </c>
      <c r="J1343" s="297" t="s">
        <v>6226</v>
      </c>
      <c r="K1343" s="299">
        <v>45945</v>
      </c>
      <c r="L1343" s="297" t="s">
        <v>6227</v>
      </c>
      <c r="M1343" s="3" t="str">
        <f>IFERROR(INDEX('SINIF GÜNLER'!$A:$C,MATCH('VERİ TABANI'!$D1343,'SINIF GÜNLER'!$B:$B,0),MATCH('VERİ TABANI'!$M$1,'SINIF GÜNLER'!$A$1:$C$1,0)),"")</f>
        <v/>
      </c>
      <c r="P1343" s="28" t="str">
        <f t="array" ref="P1343">IFERROR(SEARCH(ÖĞRETMEN,'VERİ TABANI'!G1343,1),"")</f>
        <v/>
      </c>
      <c r="Q1343" s="29" t="str">
        <f t="shared" si="41"/>
        <v/>
      </c>
    </row>
    <row r="1344" spans="1:17" ht="27" customHeight="1">
      <c r="A1344" s="3">
        <f t="shared" si="40"/>
        <v>1343</v>
      </c>
      <c r="B1344" s="296">
        <v>50245</v>
      </c>
      <c r="C1344" s="297" t="s">
        <v>6097</v>
      </c>
      <c r="D1344" s="297" t="s">
        <v>7535</v>
      </c>
      <c r="E1344" s="297" t="s">
        <v>3918</v>
      </c>
      <c r="F1344" s="297" t="s">
        <v>31</v>
      </c>
      <c r="G1344" s="297" t="s">
        <v>89</v>
      </c>
      <c r="H1344" s="298" t="s">
        <v>7961</v>
      </c>
      <c r="I1344" s="297">
        <v>5323384426</v>
      </c>
      <c r="J1344" s="297" t="s">
        <v>7962</v>
      </c>
      <c r="K1344" s="299">
        <v>46094</v>
      </c>
      <c r="L1344" s="297" t="s">
        <v>6231</v>
      </c>
      <c r="M1344" s="3" t="str">
        <f>IFERROR(INDEX('SINIF GÜNLER'!$A:$C,MATCH('VERİ TABANI'!$D1344,'SINIF GÜNLER'!$B:$B,0),MATCH('VERİ TABANI'!$M$1,'SINIF GÜNLER'!$A$1:$C$1,0)),"")</f>
        <v/>
      </c>
      <c r="P1344" s="28" t="str">
        <f t="array" ref="P1344">IFERROR(SEARCH(ÖĞRETMEN,'VERİ TABANI'!G1344,1),"")</f>
        <v/>
      </c>
      <c r="Q1344" s="29" t="str">
        <f t="shared" si="41"/>
        <v/>
      </c>
    </row>
    <row r="1345" spans="1:17" ht="27" customHeight="1">
      <c r="A1345" s="3">
        <f t="shared" si="40"/>
        <v>1344</v>
      </c>
      <c r="B1345" s="296">
        <v>41346</v>
      </c>
      <c r="C1345" s="297" t="s">
        <v>4245</v>
      </c>
      <c r="D1345" s="297" t="s">
        <v>5521</v>
      </c>
      <c r="E1345" s="297" t="s">
        <v>3915</v>
      </c>
      <c r="F1345" s="297" t="s">
        <v>31</v>
      </c>
      <c r="G1345" s="297" t="s">
        <v>89</v>
      </c>
      <c r="H1345" s="298" t="s">
        <v>4246</v>
      </c>
      <c r="I1345" s="297">
        <v>5326003614</v>
      </c>
      <c r="J1345" s="297" t="s">
        <v>4247</v>
      </c>
      <c r="K1345" s="299">
        <v>45548</v>
      </c>
      <c r="L1345" s="297" t="s">
        <v>4248</v>
      </c>
      <c r="M1345" s="3" t="str">
        <f>IFERROR(INDEX('SINIF GÜNLER'!$A:$C,MATCH('VERİ TABANI'!$D1345,'SINIF GÜNLER'!$B:$B,0),MATCH('VERİ TABANI'!$M$1,'SINIF GÜNLER'!$A$1:$C$1,0)),"")</f>
        <v/>
      </c>
      <c r="P1345" s="28" t="str">
        <f t="array" ref="P1345">IFERROR(SEARCH(ÖĞRETMEN,'VERİ TABANI'!G1345,1),"")</f>
        <v/>
      </c>
      <c r="Q1345" s="29" t="str">
        <f t="shared" si="41"/>
        <v/>
      </c>
    </row>
    <row r="1346" spans="1:17" ht="27" customHeight="1">
      <c r="A1346" s="3">
        <f t="shared" ref="A1346:A1409" si="42">IFERROR(IF(B1346="","",ROW()-1),"")</f>
        <v>1345</v>
      </c>
      <c r="B1346" s="296">
        <v>50947</v>
      </c>
      <c r="C1346" s="297" t="s">
        <v>6228</v>
      </c>
      <c r="D1346" s="297" t="s">
        <v>5493</v>
      </c>
      <c r="E1346" s="297" t="s">
        <v>3923</v>
      </c>
      <c r="F1346" s="297" t="s">
        <v>31</v>
      </c>
      <c r="G1346" s="297" t="s">
        <v>89</v>
      </c>
      <c r="H1346" s="298" t="s">
        <v>4246</v>
      </c>
      <c r="I1346" s="297">
        <v>5326003614</v>
      </c>
      <c r="J1346" s="297" t="s">
        <v>4247</v>
      </c>
      <c r="K1346" s="299">
        <v>45946</v>
      </c>
      <c r="L1346" s="297" t="s">
        <v>6229</v>
      </c>
      <c r="M1346" s="3" t="str">
        <f>IFERROR(INDEX('SINIF GÜNLER'!$A:$C,MATCH('VERİ TABANI'!$D1346,'SINIF GÜNLER'!$B:$B,0),MATCH('VERİ TABANI'!$M$1,'SINIF GÜNLER'!$A$1:$C$1,0)),"")</f>
        <v/>
      </c>
      <c r="P1346" s="28" t="str">
        <f t="array" ref="P1346">IFERROR(SEARCH(ÖĞRETMEN,'VERİ TABANI'!G1346,1),"")</f>
        <v/>
      </c>
      <c r="Q1346" s="29" t="str">
        <f t="shared" si="41"/>
        <v/>
      </c>
    </row>
    <row r="1347" spans="1:17" ht="27" customHeight="1">
      <c r="A1347" s="3">
        <f t="shared" si="42"/>
        <v>1346</v>
      </c>
      <c r="B1347" s="296">
        <v>51210</v>
      </c>
      <c r="C1347" s="297" t="s">
        <v>7963</v>
      </c>
      <c r="D1347" s="297" t="s">
        <v>7535</v>
      </c>
      <c r="E1347" s="297" t="s">
        <v>4593</v>
      </c>
      <c r="F1347" s="297" t="s">
        <v>31</v>
      </c>
      <c r="G1347" s="297" t="s">
        <v>89</v>
      </c>
      <c r="H1347" s="298" t="s">
        <v>7964</v>
      </c>
      <c r="I1347" s="297">
        <v>5383804018</v>
      </c>
      <c r="J1347" s="297" t="s">
        <v>7965</v>
      </c>
      <c r="K1347" s="299">
        <v>46001</v>
      </c>
      <c r="L1347" s="297" t="s">
        <v>7966</v>
      </c>
      <c r="M1347" s="3" t="str">
        <f>IFERROR(INDEX('SINIF GÜNLER'!$A:$C,MATCH('VERİ TABANI'!$D1347,'SINIF GÜNLER'!$B:$B,0),MATCH('VERİ TABANI'!$M$1,'SINIF GÜNLER'!$A$1:$C$1,0)),"")</f>
        <v/>
      </c>
      <c r="P1347" s="28" t="str">
        <f t="array" ref="P1347">IFERROR(SEARCH(ÖĞRETMEN,'VERİ TABANI'!G1347,1),"")</f>
        <v/>
      </c>
      <c r="Q1347" s="29" t="str">
        <f t="shared" si="41"/>
        <v/>
      </c>
    </row>
    <row r="1348" spans="1:17" ht="27" customHeight="1">
      <c r="A1348" s="3">
        <f t="shared" si="42"/>
        <v>1347</v>
      </c>
      <c r="B1348" s="296">
        <v>21259</v>
      </c>
      <c r="C1348" s="297" t="s">
        <v>653</v>
      </c>
      <c r="D1348" s="297" t="s">
        <v>7539</v>
      </c>
      <c r="E1348" s="297" t="s">
        <v>7967</v>
      </c>
      <c r="F1348" s="297" t="s">
        <v>31</v>
      </c>
      <c r="G1348" s="297" t="s">
        <v>89</v>
      </c>
      <c r="H1348" s="298" t="s">
        <v>7964</v>
      </c>
      <c r="I1348" s="297">
        <v>5383804018</v>
      </c>
      <c r="J1348" s="297" t="s">
        <v>7965</v>
      </c>
      <c r="K1348" s="299">
        <v>46106</v>
      </c>
      <c r="L1348" s="297" t="s">
        <v>7966</v>
      </c>
      <c r="M1348" s="3" t="str">
        <f>IFERROR(INDEX('SINIF GÜNLER'!$A:$C,MATCH('VERİ TABANI'!$D1348,'SINIF GÜNLER'!$B:$B,0),MATCH('VERİ TABANI'!$M$1,'SINIF GÜNLER'!$A$1:$C$1,0)),"")</f>
        <v/>
      </c>
      <c r="P1348" s="28" t="str">
        <f t="array" ref="P1348">IFERROR(SEARCH(ÖĞRETMEN,'VERİ TABANI'!G1348,1),"")</f>
        <v/>
      </c>
      <c r="Q1348" s="29" t="str">
        <f t="shared" si="41"/>
        <v/>
      </c>
    </row>
    <row r="1349" spans="1:17" ht="27" customHeight="1">
      <c r="A1349" s="3">
        <f t="shared" si="42"/>
        <v>1348</v>
      </c>
      <c r="B1349" s="296">
        <v>51211</v>
      </c>
      <c r="C1349" s="297" t="s">
        <v>7968</v>
      </c>
      <c r="D1349" s="297" t="s">
        <v>5503</v>
      </c>
      <c r="E1349" s="297" t="s">
        <v>4592</v>
      </c>
      <c r="F1349" s="297" t="s">
        <v>31</v>
      </c>
      <c r="G1349" s="297" t="s">
        <v>89</v>
      </c>
      <c r="H1349" s="298" t="s">
        <v>7964</v>
      </c>
      <c r="I1349" s="297">
        <v>5383804018</v>
      </c>
      <c r="J1349" s="297" t="s">
        <v>7965</v>
      </c>
      <c r="K1349" s="299">
        <v>46001</v>
      </c>
      <c r="L1349" s="297" t="s">
        <v>7966</v>
      </c>
      <c r="M1349" s="3" t="str">
        <f>IFERROR(INDEX('SINIF GÜNLER'!$A:$C,MATCH('VERİ TABANI'!$D1349,'SINIF GÜNLER'!$B:$B,0),MATCH('VERİ TABANI'!$M$1,'SINIF GÜNLER'!$A$1:$C$1,0)),"")</f>
        <v/>
      </c>
      <c r="P1349" s="28" t="str">
        <f t="array" ref="P1349">IFERROR(SEARCH(ÖĞRETMEN,'VERİ TABANI'!G1349,1),"")</f>
        <v/>
      </c>
      <c r="Q1349" s="29" t="str">
        <f t="shared" si="41"/>
        <v/>
      </c>
    </row>
    <row r="1350" spans="1:17" ht="27" customHeight="1">
      <c r="A1350" s="3">
        <f t="shared" si="42"/>
        <v>1349</v>
      </c>
      <c r="B1350" s="296">
        <v>21889</v>
      </c>
      <c r="C1350" s="297" t="s">
        <v>2197</v>
      </c>
      <c r="D1350" s="297" t="s">
        <v>5519</v>
      </c>
      <c r="E1350" s="297" t="s">
        <v>4593</v>
      </c>
      <c r="F1350" s="297" t="s">
        <v>31</v>
      </c>
      <c r="G1350" s="297" t="s">
        <v>89</v>
      </c>
      <c r="H1350" s="298" t="s">
        <v>2198</v>
      </c>
      <c r="I1350" s="297">
        <v>5336345486</v>
      </c>
      <c r="J1350" s="297" t="s">
        <v>2199</v>
      </c>
      <c r="K1350" s="299">
        <v>45194</v>
      </c>
      <c r="L1350" s="297" t="s">
        <v>2200</v>
      </c>
      <c r="M1350" s="3" t="str">
        <f>IFERROR(INDEX('SINIF GÜNLER'!$A:$C,MATCH('VERİ TABANI'!$D1350,'SINIF GÜNLER'!$B:$B,0),MATCH('VERİ TABANI'!$M$1,'SINIF GÜNLER'!$A$1:$C$1,0)),"")</f>
        <v/>
      </c>
      <c r="P1350" s="28" t="str">
        <f t="array" ref="P1350">IFERROR(SEARCH(ÖĞRETMEN,'VERİ TABANI'!G1350,1),"")</f>
        <v/>
      </c>
      <c r="Q1350" s="29" t="str">
        <f t="shared" si="41"/>
        <v/>
      </c>
    </row>
    <row r="1351" spans="1:17" ht="27" customHeight="1">
      <c r="A1351" s="3">
        <f t="shared" si="42"/>
        <v>1350</v>
      </c>
      <c r="B1351" s="296">
        <v>42744</v>
      </c>
      <c r="C1351" s="297" t="s">
        <v>4949</v>
      </c>
      <c r="D1351" s="297" t="s">
        <v>5507</v>
      </c>
      <c r="E1351" s="297" t="s">
        <v>3912</v>
      </c>
      <c r="F1351" s="297" t="s">
        <v>31</v>
      </c>
      <c r="G1351" s="297" t="s">
        <v>89</v>
      </c>
      <c r="H1351" s="298" t="s">
        <v>4950</v>
      </c>
      <c r="I1351" s="297">
        <v>5317108963</v>
      </c>
      <c r="J1351" s="297" t="s">
        <v>4951</v>
      </c>
      <c r="K1351" s="299">
        <v>45636</v>
      </c>
      <c r="L1351" s="297" t="s">
        <v>4952</v>
      </c>
      <c r="M1351" s="3" t="str">
        <f>IFERROR(INDEX('SINIF GÜNLER'!$A:$C,MATCH('VERİ TABANI'!$D1351,'SINIF GÜNLER'!$B:$B,0),MATCH('VERİ TABANI'!$M$1,'SINIF GÜNLER'!$A$1:$C$1,0)),"")</f>
        <v/>
      </c>
      <c r="P1351" s="28" t="str">
        <f t="array" ref="P1351">IFERROR(SEARCH(ÖĞRETMEN,'VERİ TABANI'!G1351,1),"")</f>
        <v/>
      </c>
      <c r="Q1351" s="29" t="str">
        <f t="shared" si="41"/>
        <v/>
      </c>
    </row>
    <row r="1352" spans="1:17" ht="27" customHeight="1">
      <c r="A1352" s="3">
        <f t="shared" si="42"/>
        <v>1351</v>
      </c>
      <c r="B1352" s="296">
        <v>42743</v>
      </c>
      <c r="C1352" s="297" t="s">
        <v>4953</v>
      </c>
      <c r="D1352" s="297" t="s">
        <v>7537</v>
      </c>
      <c r="E1352" s="297" t="s">
        <v>3915</v>
      </c>
      <c r="F1352" s="297" t="s">
        <v>31</v>
      </c>
      <c r="G1352" s="297" t="s">
        <v>89</v>
      </c>
      <c r="H1352" s="298" t="s">
        <v>4950</v>
      </c>
      <c r="I1352" s="297">
        <v>5317108963</v>
      </c>
      <c r="J1352" s="297" t="s">
        <v>4951</v>
      </c>
      <c r="K1352" s="299">
        <v>45636</v>
      </c>
      <c r="L1352" s="297" t="s">
        <v>4952</v>
      </c>
      <c r="M1352" s="3" t="str">
        <f>IFERROR(INDEX('SINIF GÜNLER'!$A:$C,MATCH('VERİ TABANI'!$D1352,'SINIF GÜNLER'!$B:$B,0),MATCH('VERİ TABANI'!$M$1,'SINIF GÜNLER'!$A$1:$C$1,0)),"")</f>
        <v/>
      </c>
      <c r="P1352" s="28" t="str">
        <f t="array" ref="P1352">IFERROR(SEARCH(ÖĞRETMEN,'VERİ TABANI'!G1352,1),"")</f>
        <v/>
      </c>
      <c r="Q1352" s="29" t="str">
        <f t="shared" ref="Q1352:Q1415" si="43">IF(P1352="","",ROW())</f>
        <v/>
      </c>
    </row>
    <row r="1353" spans="1:17" ht="27" customHeight="1">
      <c r="A1353" s="3">
        <f t="shared" si="42"/>
        <v>1352</v>
      </c>
      <c r="B1353" s="296">
        <v>51257</v>
      </c>
      <c r="C1353" s="297" t="s">
        <v>7969</v>
      </c>
      <c r="D1353" s="297" t="s">
        <v>5503</v>
      </c>
      <c r="E1353" s="297" t="s">
        <v>3912</v>
      </c>
      <c r="F1353" s="297" t="s">
        <v>29</v>
      </c>
      <c r="G1353" s="297" t="s">
        <v>89</v>
      </c>
      <c r="H1353" s="298" t="s">
        <v>7970</v>
      </c>
      <c r="I1353" s="297">
        <v>5321688160</v>
      </c>
      <c r="J1353" s="297" t="s">
        <v>7971</v>
      </c>
      <c r="K1353" s="299">
        <v>46010</v>
      </c>
      <c r="L1353" s="297" t="s">
        <v>7972</v>
      </c>
      <c r="M1353" s="3" t="str">
        <f>IFERROR(INDEX('SINIF GÜNLER'!$A:$C,MATCH('VERİ TABANI'!$D1353,'SINIF GÜNLER'!$B:$B,0),MATCH('VERİ TABANI'!$M$1,'SINIF GÜNLER'!$A$1:$C$1,0)),"")</f>
        <v/>
      </c>
      <c r="P1353" s="28" t="str">
        <f t="array" ref="P1353">IFERROR(SEARCH(ÖĞRETMEN,'VERİ TABANI'!G1353,1),"")</f>
        <v/>
      </c>
      <c r="Q1353" s="29" t="str">
        <f t="shared" si="43"/>
        <v/>
      </c>
    </row>
    <row r="1354" spans="1:17" ht="27" customHeight="1">
      <c r="A1354" s="3">
        <f t="shared" si="42"/>
        <v>1353</v>
      </c>
      <c r="B1354" s="296">
        <v>42836</v>
      </c>
      <c r="C1354" s="297" t="s">
        <v>4954</v>
      </c>
      <c r="D1354" s="297" t="s">
        <v>7535</v>
      </c>
      <c r="E1354" s="297" t="s">
        <v>3912</v>
      </c>
      <c r="F1354" s="297" t="s">
        <v>31</v>
      </c>
      <c r="G1354" s="297" t="s">
        <v>89</v>
      </c>
      <c r="H1354" s="298" t="s">
        <v>4955</v>
      </c>
      <c r="I1354" s="297">
        <v>5374696778</v>
      </c>
      <c r="J1354" s="297" t="s">
        <v>4956</v>
      </c>
      <c r="K1354" s="299">
        <v>45646</v>
      </c>
      <c r="L1354" s="297" t="s">
        <v>2642</v>
      </c>
      <c r="M1354" s="3" t="str">
        <f>IFERROR(INDEX('SINIF GÜNLER'!$A:$C,MATCH('VERİ TABANI'!$D1354,'SINIF GÜNLER'!$B:$B,0),MATCH('VERİ TABANI'!$M$1,'SINIF GÜNLER'!$A$1:$C$1,0)),"")</f>
        <v/>
      </c>
      <c r="P1354" s="28" t="str">
        <f t="array" ref="P1354">IFERROR(SEARCH(ÖĞRETMEN,'VERİ TABANI'!G1354,1),"")</f>
        <v/>
      </c>
      <c r="Q1354" s="29" t="str">
        <f t="shared" si="43"/>
        <v/>
      </c>
    </row>
    <row r="1355" spans="1:17" ht="27" customHeight="1">
      <c r="A1355" s="3">
        <f t="shared" si="42"/>
        <v>1354</v>
      </c>
      <c r="B1355" s="296">
        <v>42815</v>
      </c>
      <c r="C1355" s="297" t="s">
        <v>4957</v>
      </c>
      <c r="D1355" s="297" t="s">
        <v>5521</v>
      </c>
      <c r="E1355" s="297" t="s">
        <v>3915</v>
      </c>
      <c r="F1355" s="297" t="s">
        <v>31</v>
      </c>
      <c r="G1355" s="297" t="s">
        <v>89</v>
      </c>
      <c r="H1355" s="298" t="s">
        <v>2852</v>
      </c>
      <c r="I1355" s="297">
        <v>5412460183</v>
      </c>
      <c r="J1355" s="297" t="s">
        <v>2853</v>
      </c>
      <c r="K1355" s="299">
        <v>45651</v>
      </c>
      <c r="L1355" s="297" t="s">
        <v>4958</v>
      </c>
      <c r="M1355" s="3" t="str">
        <f>IFERROR(INDEX('SINIF GÜNLER'!$A:$C,MATCH('VERİ TABANI'!$D1355,'SINIF GÜNLER'!$B:$B,0),MATCH('VERİ TABANI'!$M$1,'SINIF GÜNLER'!$A$1:$C$1,0)),"")</f>
        <v/>
      </c>
      <c r="P1355" s="28" t="str">
        <f t="array" ref="P1355">IFERROR(SEARCH(ÖĞRETMEN,'VERİ TABANI'!G1355,1),"")</f>
        <v/>
      </c>
      <c r="Q1355" s="29" t="str">
        <f t="shared" si="43"/>
        <v/>
      </c>
    </row>
    <row r="1356" spans="1:17" ht="27" customHeight="1">
      <c r="A1356" s="3">
        <f t="shared" si="42"/>
        <v>1355</v>
      </c>
      <c r="B1356" s="296">
        <v>50272</v>
      </c>
      <c r="C1356" s="297" t="s">
        <v>6230</v>
      </c>
      <c r="D1356" s="297" t="s">
        <v>5503</v>
      </c>
      <c r="E1356" s="297" t="s">
        <v>3917</v>
      </c>
      <c r="F1356" s="297" t="s">
        <v>31</v>
      </c>
      <c r="G1356" s="297" t="s">
        <v>89</v>
      </c>
      <c r="H1356" s="298" t="s">
        <v>2852</v>
      </c>
      <c r="I1356" s="297">
        <v>5412460183</v>
      </c>
      <c r="J1356" s="297" t="s">
        <v>2853</v>
      </c>
      <c r="K1356" s="299">
        <v>45884</v>
      </c>
      <c r="L1356" s="297" t="s">
        <v>4958</v>
      </c>
      <c r="M1356" s="3" t="str">
        <f>IFERROR(INDEX('SINIF GÜNLER'!$A:$C,MATCH('VERİ TABANI'!$D1356,'SINIF GÜNLER'!$B:$B,0),MATCH('VERİ TABANI'!$M$1,'SINIF GÜNLER'!$A$1:$C$1,0)),"")</f>
        <v/>
      </c>
      <c r="P1356" s="28" t="str">
        <f t="array" ref="P1356">IFERROR(SEARCH(ÖĞRETMEN,'VERİ TABANI'!G1356,1),"")</f>
        <v/>
      </c>
      <c r="Q1356" s="29" t="str">
        <f t="shared" si="43"/>
        <v/>
      </c>
    </row>
    <row r="1357" spans="1:17" ht="27" customHeight="1">
      <c r="A1357" s="3">
        <f t="shared" si="42"/>
        <v>1356</v>
      </c>
      <c r="B1357" s="296">
        <v>51376</v>
      </c>
      <c r="C1357" s="297" t="s">
        <v>7973</v>
      </c>
      <c r="D1357" s="297" t="s">
        <v>7535</v>
      </c>
      <c r="E1357" s="297" t="s">
        <v>3926</v>
      </c>
      <c r="F1357" s="297" t="s">
        <v>31</v>
      </c>
      <c r="G1357" s="297" t="s">
        <v>89</v>
      </c>
      <c r="H1357" s="298" t="s">
        <v>4250</v>
      </c>
      <c r="I1357" s="297">
        <v>5359476237</v>
      </c>
      <c r="J1357" s="297" t="s">
        <v>4251</v>
      </c>
      <c r="K1357" s="299">
        <v>46080</v>
      </c>
      <c r="L1357" s="297" t="s">
        <v>4252</v>
      </c>
      <c r="M1357" s="3" t="str">
        <f>IFERROR(INDEX('SINIF GÜNLER'!$A:$C,MATCH('VERİ TABANI'!$D1357,'SINIF GÜNLER'!$B:$B,0),MATCH('VERİ TABANI'!$M$1,'SINIF GÜNLER'!$A$1:$C$1,0)),"")</f>
        <v/>
      </c>
      <c r="P1357" s="28" t="str">
        <f t="array" ref="P1357">IFERROR(SEARCH(ÖĞRETMEN,'VERİ TABANI'!G1357,1),"")</f>
        <v/>
      </c>
      <c r="Q1357" s="29" t="str">
        <f t="shared" si="43"/>
        <v/>
      </c>
    </row>
    <row r="1358" spans="1:17" ht="27" customHeight="1">
      <c r="A1358" s="3">
        <f t="shared" si="42"/>
        <v>1357</v>
      </c>
      <c r="B1358" s="296">
        <v>41362</v>
      </c>
      <c r="C1358" s="297" t="s">
        <v>4249</v>
      </c>
      <c r="D1358" s="297" t="s">
        <v>5504</v>
      </c>
      <c r="E1358" s="297" t="s">
        <v>3915</v>
      </c>
      <c r="F1358" s="297" t="s">
        <v>31</v>
      </c>
      <c r="G1358" s="297" t="s">
        <v>89</v>
      </c>
      <c r="H1358" s="298" t="s">
        <v>4250</v>
      </c>
      <c r="I1358" s="297">
        <v>5359476237</v>
      </c>
      <c r="J1358" s="297" t="s">
        <v>4251</v>
      </c>
      <c r="K1358" s="299">
        <v>45548</v>
      </c>
      <c r="L1358" s="297" t="s">
        <v>4252</v>
      </c>
      <c r="M1358" s="3" t="str">
        <f>IFERROR(INDEX('SINIF GÜNLER'!$A:$C,MATCH('VERİ TABANI'!$D1358,'SINIF GÜNLER'!$B:$B,0),MATCH('VERİ TABANI'!$M$1,'SINIF GÜNLER'!$A$1:$C$1,0)),"")</f>
        <v/>
      </c>
      <c r="P1358" s="28" t="str">
        <f t="array" ref="P1358">IFERROR(SEARCH(ÖĞRETMEN,'VERİ TABANI'!G1358,1),"")</f>
        <v/>
      </c>
      <c r="Q1358" s="29" t="str">
        <f t="shared" si="43"/>
        <v/>
      </c>
    </row>
    <row r="1359" spans="1:17" ht="27" customHeight="1">
      <c r="A1359" s="3">
        <f t="shared" si="42"/>
        <v>1358</v>
      </c>
      <c r="B1359" s="296">
        <v>21447</v>
      </c>
      <c r="C1359" s="297" t="s">
        <v>1619</v>
      </c>
      <c r="D1359" s="297" t="s">
        <v>5519</v>
      </c>
      <c r="E1359" s="297" t="s">
        <v>3912</v>
      </c>
      <c r="F1359" s="297" t="s">
        <v>31</v>
      </c>
      <c r="G1359" s="297" t="s">
        <v>89</v>
      </c>
      <c r="H1359" s="298" t="s">
        <v>4250</v>
      </c>
      <c r="I1359" s="297">
        <v>5359476237</v>
      </c>
      <c r="J1359" s="297" t="s">
        <v>4251</v>
      </c>
      <c r="K1359" s="299">
        <v>45707</v>
      </c>
      <c r="L1359" s="297" t="s">
        <v>4252</v>
      </c>
      <c r="M1359" s="3" t="str">
        <f>IFERROR(INDEX('SINIF GÜNLER'!$A:$C,MATCH('VERİ TABANI'!$D1359,'SINIF GÜNLER'!$B:$B,0),MATCH('VERİ TABANI'!$M$1,'SINIF GÜNLER'!$A$1:$C$1,0)),"")</f>
        <v/>
      </c>
      <c r="P1359" s="28" t="str">
        <f t="array" ref="P1359">IFERROR(SEARCH(ÖĞRETMEN,'VERİ TABANI'!G1359,1),"")</f>
        <v/>
      </c>
      <c r="Q1359" s="29" t="str">
        <f t="shared" si="43"/>
        <v/>
      </c>
    </row>
    <row r="1360" spans="1:17" ht="27" customHeight="1">
      <c r="A1360" s="3">
        <f t="shared" si="42"/>
        <v>1359</v>
      </c>
      <c r="B1360" s="296">
        <v>30697</v>
      </c>
      <c r="C1360" s="297" t="s">
        <v>2403</v>
      </c>
      <c r="D1360" s="297" t="s">
        <v>5505</v>
      </c>
      <c r="E1360" s="297" t="s">
        <v>3926</v>
      </c>
      <c r="F1360" s="297" t="s">
        <v>29</v>
      </c>
      <c r="G1360" s="297" t="s">
        <v>89</v>
      </c>
      <c r="H1360" s="298" t="s">
        <v>7974</v>
      </c>
      <c r="I1360" s="297">
        <v>3323411455</v>
      </c>
      <c r="J1360" s="297" t="s">
        <v>7975</v>
      </c>
      <c r="K1360" s="299">
        <v>46035</v>
      </c>
      <c r="L1360" s="297" t="s">
        <v>7976</v>
      </c>
      <c r="M1360" s="3" t="str">
        <f>IFERROR(INDEX('SINIF GÜNLER'!$A:$C,MATCH('VERİ TABANI'!$D1360,'SINIF GÜNLER'!$B:$B,0),MATCH('VERİ TABANI'!$M$1,'SINIF GÜNLER'!$A$1:$C$1,0)),"")</f>
        <v/>
      </c>
      <c r="P1360" s="28" t="str">
        <f t="array" ref="P1360">IFERROR(SEARCH(ÖĞRETMEN,'VERİ TABANI'!G1360,1),"")</f>
        <v/>
      </c>
      <c r="Q1360" s="29" t="str">
        <f t="shared" si="43"/>
        <v/>
      </c>
    </row>
    <row r="1361" spans="1:17" ht="27" customHeight="1">
      <c r="A1361" s="3">
        <f t="shared" si="42"/>
        <v>1360</v>
      </c>
      <c r="B1361" s="296">
        <v>42725</v>
      </c>
      <c r="C1361" s="297" t="s">
        <v>4959</v>
      </c>
      <c r="D1361" s="297" t="s">
        <v>5503</v>
      </c>
      <c r="E1361" s="297" t="s">
        <v>4592</v>
      </c>
      <c r="F1361" s="297" t="s">
        <v>31</v>
      </c>
      <c r="G1361" s="297" t="s">
        <v>89</v>
      </c>
      <c r="H1361" s="298" t="s">
        <v>4960</v>
      </c>
      <c r="I1361" s="297">
        <v>5426383313</v>
      </c>
      <c r="J1361" s="297" t="s">
        <v>4961</v>
      </c>
      <c r="K1361" s="299">
        <v>45636</v>
      </c>
      <c r="L1361" s="297" t="s">
        <v>4962</v>
      </c>
      <c r="M1361" s="3" t="str">
        <f>IFERROR(INDEX('SINIF GÜNLER'!$A:$C,MATCH('VERİ TABANI'!$D1361,'SINIF GÜNLER'!$B:$B,0),MATCH('VERİ TABANI'!$M$1,'SINIF GÜNLER'!$A$1:$C$1,0)),"")</f>
        <v/>
      </c>
      <c r="P1361" s="28" t="str">
        <f t="array" ref="P1361">IFERROR(SEARCH(ÖĞRETMEN,'VERİ TABANI'!G1361,1),"")</f>
        <v/>
      </c>
      <c r="Q1361" s="29" t="str">
        <f t="shared" si="43"/>
        <v/>
      </c>
    </row>
    <row r="1362" spans="1:17" ht="27" customHeight="1">
      <c r="A1362" s="3">
        <f t="shared" si="42"/>
        <v>1361</v>
      </c>
      <c r="B1362" s="296">
        <v>20194</v>
      </c>
      <c r="C1362" s="297" t="s">
        <v>410</v>
      </c>
      <c r="D1362" s="297" t="s">
        <v>5491</v>
      </c>
      <c r="E1362" s="297" t="s">
        <v>7977</v>
      </c>
      <c r="F1362" s="297" t="s">
        <v>29</v>
      </c>
      <c r="G1362" s="297" t="s">
        <v>89</v>
      </c>
      <c r="H1362" s="298" t="s">
        <v>1331</v>
      </c>
      <c r="I1362" s="297">
        <v>5059790433</v>
      </c>
      <c r="J1362" s="297" t="s">
        <v>4828</v>
      </c>
      <c r="K1362" s="299">
        <v>44656</v>
      </c>
      <c r="L1362" s="297" t="s">
        <v>652</v>
      </c>
      <c r="M1362" s="3" t="str">
        <f>IFERROR(INDEX('SINIF GÜNLER'!$A:$C,MATCH('VERİ TABANI'!$D1362,'SINIF GÜNLER'!$B:$B,0),MATCH('VERİ TABANI'!$M$1,'SINIF GÜNLER'!$A$1:$C$1,0)),"")</f>
        <v/>
      </c>
      <c r="P1362" s="28" t="str">
        <f t="array" ref="P1362">IFERROR(SEARCH(ÖĞRETMEN,'VERİ TABANI'!G1362,1),"")</f>
        <v/>
      </c>
      <c r="Q1362" s="29" t="str">
        <f t="shared" si="43"/>
        <v/>
      </c>
    </row>
    <row r="1363" spans="1:17" ht="27" customHeight="1">
      <c r="A1363" s="3">
        <f t="shared" si="42"/>
        <v>1362</v>
      </c>
      <c r="B1363" s="296">
        <v>42249</v>
      </c>
      <c r="C1363" s="297" t="s">
        <v>4631</v>
      </c>
      <c r="D1363" s="297" t="s">
        <v>5507</v>
      </c>
      <c r="E1363" s="297" t="s">
        <v>3926</v>
      </c>
      <c r="F1363" s="297" t="s">
        <v>31</v>
      </c>
      <c r="G1363" s="297" t="s">
        <v>89</v>
      </c>
      <c r="H1363" s="298" t="s">
        <v>4254</v>
      </c>
      <c r="I1363" s="297">
        <v>5068608468</v>
      </c>
      <c r="J1363" s="297" t="s">
        <v>4255</v>
      </c>
      <c r="K1363" s="299">
        <v>45580</v>
      </c>
      <c r="L1363" s="297" t="s">
        <v>4256</v>
      </c>
      <c r="M1363" s="3" t="str">
        <f>IFERROR(INDEX('SINIF GÜNLER'!$A:$C,MATCH('VERİ TABANI'!$D1363,'SINIF GÜNLER'!$B:$B,0),MATCH('VERİ TABANI'!$M$1,'SINIF GÜNLER'!$A$1:$C$1,0)),"")</f>
        <v/>
      </c>
      <c r="P1363" s="28" t="str">
        <f t="array" ref="P1363">IFERROR(SEARCH(ÖĞRETMEN,'VERİ TABANI'!G1363,1),"")</f>
        <v/>
      </c>
      <c r="Q1363" s="29" t="str">
        <f t="shared" si="43"/>
        <v/>
      </c>
    </row>
    <row r="1364" spans="1:17" ht="27" customHeight="1">
      <c r="A1364" s="3">
        <f t="shared" si="42"/>
        <v>1363</v>
      </c>
      <c r="B1364" s="296">
        <v>30945</v>
      </c>
      <c r="C1364" s="297" t="s">
        <v>7978</v>
      </c>
      <c r="D1364" s="297" t="s">
        <v>5504</v>
      </c>
      <c r="E1364" s="297" t="s">
        <v>7006</v>
      </c>
      <c r="F1364" s="297" t="s">
        <v>31</v>
      </c>
      <c r="G1364" s="297" t="s">
        <v>89</v>
      </c>
      <c r="H1364" s="298" t="s">
        <v>4254</v>
      </c>
      <c r="I1364" s="297">
        <v>5068608468</v>
      </c>
      <c r="J1364" s="297" t="s">
        <v>4255</v>
      </c>
      <c r="K1364" s="299">
        <v>46003</v>
      </c>
      <c r="L1364" s="297" t="s">
        <v>4256</v>
      </c>
      <c r="M1364" s="3" t="str">
        <f>IFERROR(INDEX('SINIF GÜNLER'!$A:$C,MATCH('VERİ TABANI'!$D1364,'SINIF GÜNLER'!$B:$B,0),MATCH('VERİ TABANI'!$M$1,'SINIF GÜNLER'!$A$1:$C$1,0)),"")</f>
        <v/>
      </c>
      <c r="P1364" s="28" t="str">
        <f t="array" ref="P1364">IFERROR(SEARCH(ÖĞRETMEN,'VERİ TABANI'!G1364,1),"")</f>
        <v/>
      </c>
      <c r="Q1364" s="29" t="str">
        <f t="shared" si="43"/>
        <v/>
      </c>
    </row>
    <row r="1365" spans="1:17" ht="27" customHeight="1">
      <c r="A1365" s="3">
        <f t="shared" si="42"/>
        <v>1364</v>
      </c>
      <c r="B1365" s="296">
        <v>43018</v>
      </c>
      <c r="C1365" s="297" t="s">
        <v>5186</v>
      </c>
      <c r="D1365" s="297" t="s">
        <v>5507</v>
      </c>
      <c r="E1365" s="297" t="s">
        <v>7530</v>
      </c>
      <c r="F1365" s="297" t="s">
        <v>29</v>
      </c>
      <c r="G1365" s="297" t="s">
        <v>89</v>
      </c>
      <c r="H1365" s="298" t="s">
        <v>2404</v>
      </c>
      <c r="I1365" s="297">
        <v>5439588640</v>
      </c>
      <c r="J1365" s="297" t="s">
        <v>2405</v>
      </c>
      <c r="K1365" s="299">
        <v>46035</v>
      </c>
      <c r="L1365" s="297" t="s">
        <v>2406</v>
      </c>
      <c r="M1365" s="3" t="str">
        <f>IFERROR(INDEX('SINIF GÜNLER'!$A:$C,MATCH('VERİ TABANI'!$D1365,'SINIF GÜNLER'!$B:$B,0),MATCH('VERİ TABANI'!$M$1,'SINIF GÜNLER'!$A$1:$C$1,0)),"")</f>
        <v/>
      </c>
      <c r="P1365" s="28" t="str">
        <f t="array" ref="P1365">IFERROR(SEARCH(ÖĞRETMEN,'VERİ TABANI'!G1365,1),"")</f>
        <v/>
      </c>
      <c r="Q1365" s="29" t="str">
        <f t="shared" si="43"/>
        <v/>
      </c>
    </row>
    <row r="1366" spans="1:17" ht="27" customHeight="1">
      <c r="A1366" s="3">
        <f t="shared" si="42"/>
        <v>1365</v>
      </c>
      <c r="B1366" s="296">
        <v>50461</v>
      </c>
      <c r="C1366" s="297" t="s">
        <v>6232</v>
      </c>
      <c r="D1366" s="297" t="s">
        <v>5503</v>
      </c>
      <c r="E1366" s="297" t="s">
        <v>3968</v>
      </c>
      <c r="F1366" s="297" t="s">
        <v>29</v>
      </c>
      <c r="G1366" s="297" t="s">
        <v>89</v>
      </c>
      <c r="H1366" s="298" t="s">
        <v>6233</v>
      </c>
      <c r="I1366" s="297">
        <v>5325155436</v>
      </c>
      <c r="J1366" s="297" t="s">
        <v>6234</v>
      </c>
      <c r="K1366" s="299">
        <v>45904</v>
      </c>
      <c r="L1366" s="297" t="s">
        <v>6235</v>
      </c>
      <c r="M1366" s="3" t="str">
        <f>IFERROR(INDEX('SINIF GÜNLER'!$A:$C,MATCH('VERİ TABANI'!$D1366,'SINIF GÜNLER'!$B:$B,0),MATCH('VERİ TABANI'!$M$1,'SINIF GÜNLER'!$A$1:$C$1,0)),"")</f>
        <v/>
      </c>
      <c r="P1366" s="28" t="str">
        <f t="array" ref="P1366">IFERROR(SEARCH(ÖĞRETMEN,'VERİ TABANI'!G1366,1),"")</f>
        <v/>
      </c>
      <c r="Q1366" s="29" t="str">
        <f t="shared" si="43"/>
        <v/>
      </c>
    </row>
    <row r="1367" spans="1:17" ht="27" customHeight="1">
      <c r="A1367" s="3">
        <f t="shared" si="42"/>
        <v>1366</v>
      </c>
      <c r="B1367" s="296">
        <v>30219</v>
      </c>
      <c r="C1367" s="297" t="s">
        <v>2529</v>
      </c>
      <c r="D1367" s="297" t="s">
        <v>5507</v>
      </c>
      <c r="E1367" s="297" t="s">
        <v>3926</v>
      </c>
      <c r="F1367" s="297" t="s">
        <v>29</v>
      </c>
      <c r="G1367" s="297" t="s">
        <v>89</v>
      </c>
      <c r="H1367" s="298" t="s">
        <v>6233</v>
      </c>
      <c r="I1367" s="297">
        <v>5325155436</v>
      </c>
      <c r="J1367" s="297" t="s">
        <v>6234</v>
      </c>
      <c r="K1367" s="299">
        <v>45904</v>
      </c>
      <c r="L1367" s="297" t="s">
        <v>6235</v>
      </c>
      <c r="M1367" s="3" t="str">
        <f>IFERROR(INDEX('SINIF GÜNLER'!$A:$C,MATCH('VERİ TABANI'!$D1367,'SINIF GÜNLER'!$B:$B,0),MATCH('VERİ TABANI'!$M$1,'SINIF GÜNLER'!$A$1:$C$1,0)),"")</f>
        <v/>
      </c>
      <c r="P1367" s="28" t="str">
        <f t="array" ref="P1367">IFERROR(SEARCH(ÖĞRETMEN,'VERİ TABANI'!G1367,1),"")</f>
        <v/>
      </c>
      <c r="Q1367" s="29" t="str">
        <f t="shared" si="43"/>
        <v/>
      </c>
    </row>
    <row r="1368" spans="1:17" ht="27" customHeight="1">
      <c r="A1368" s="3">
        <f t="shared" si="42"/>
        <v>1367</v>
      </c>
      <c r="B1368" s="296">
        <v>30312</v>
      </c>
      <c r="C1368" s="297" t="s">
        <v>2201</v>
      </c>
      <c r="D1368" s="297" t="s">
        <v>5521</v>
      </c>
      <c r="E1368" s="297" t="s">
        <v>4593</v>
      </c>
      <c r="F1368" s="297" t="s">
        <v>31</v>
      </c>
      <c r="G1368" s="297" t="s">
        <v>89</v>
      </c>
      <c r="H1368" s="298" t="s">
        <v>2202</v>
      </c>
      <c r="I1368" s="297">
        <v>5326615385</v>
      </c>
      <c r="J1368" s="297" t="s">
        <v>2203</v>
      </c>
      <c r="K1368" s="299">
        <v>45160</v>
      </c>
      <c r="L1368" s="297" t="s">
        <v>53</v>
      </c>
      <c r="M1368" s="3" t="str">
        <f>IFERROR(INDEX('SINIF GÜNLER'!$A:$C,MATCH('VERİ TABANI'!$D1368,'SINIF GÜNLER'!$B:$B,0),MATCH('VERİ TABANI'!$M$1,'SINIF GÜNLER'!$A$1:$C$1,0)),"")</f>
        <v/>
      </c>
      <c r="P1368" s="28" t="str">
        <f t="array" ref="P1368">IFERROR(SEARCH(ÖĞRETMEN,'VERİ TABANI'!G1368,1),"")</f>
        <v/>
      </c>
      <c r="Q1368" s="29" t="str">
        <f t="shared" si="43"/>
        <v/>
      </c>
    </row>
    <row r="1369" spans="1:17" ht="27" customHeight="1">
      <c r="A1369" s="3">
        <f t="shared" si="42"/>
        <v>1368</v>
      </c>
      <c r="B1369" s="296">
        <v>30486</v>
      </c>
      <c r="C1369" s="297" t="s">
        <v>2204</v>
      </c>
      <c r="D1369" s="297" t="s">
        <v>7537</v>
      </c>
      <c r="E1369" s="297" t="s">
        <v>4592</v>
      </c>
      <c r="F1369" s="297" t="s">
        <v>31</v>
      </c>
      <c r="G1369" s="297" t="s">
        <v>89</v>
      </c>
      <c r="H1369" s="298" t="s">
        <v>2202</v>
      </c>
      <c r="I1369" s="297">
        <v>5326615385</v>
      </c>
      <c r="J1369" s="297" t="s">
        <v>2203</v>
      </c>
      <c r="K1369" s="299">
        <v>45175</v>
      </c>
      <c r="L1369" s="297" t="s">
        <v>53</v>
      </c>
      <c r="M1369" s="3" t="str">
        <f>IFERROR(INDEX('SINIF GÜNLER'!$A:$C,MATCH('VERİ TABANI'!$D1369,'SINIF GÜNLER'!$B:$B,0),MATCH('VERİ TABANI'!$M$1,'SINIF GÜNLER'!$A$1:$C$1,0)),"")</f>
        <v/>
      </c>
      <c r="P1369" s="28" t="str">
        <f t="array" ref="P1369">IFERROR(SEARCH(ÖĞRETMEN,'VERİ TABANI'!G1369,1),"")</f>
        <v/>
      </c>
      <c r="Q1369" s="29" t="str">
        <f t="shared" si="43"/>
        <v/>
      </c>
    </row>
    <row r="1370" spans="1:17" ht="27" customHeight="1">
      <c r="A1370" s="3">
        <f t="shared" si="42"/>
        <v>1369</v>
      </c>
      <c r="B1370" s="296">
        <v>51203</v>
      </c>
      <c r="C1370" s="297" t="s">
        <v>7979</v>
      </c>
      <c r="D1370" s="297" t="s">
        <v>5503</v>
      </c>
      <c r="E1370" s="297" t="s">
        <v>7877</v>
      </c>
      <c r="F1370" s="297" t="s">
        <v>31</v>
      </c>
      <c r="G1370" s="297" t="s">
        <v>89</v>
      </c>
      <c r="H1370" s="298" t="s">
        <v>2202</v>
      </c>
      <c r="I1370" s="297">
        <v>5326615385</v>
      </c>
      <c r="J1370" s="297" t="s">
        <v>2203</v>
      </c>
      <c r="K1370" s="299">
        <v>45999</v>
      </c>
      <c r="L1370" s="297" t="s">
        <v>53</v>
      </c>
      <c r="M1370" s="3" t="str">
        <f>IFERROR(INDEX('SINIF GÜNLER'!$A:$C,MATCH('VERİ TABANI'!$D1370,'SINIF GÜNLER'!$B:$B,0),MATCH('VERİ TABANI'!$M$1,'SINIF GÜNLER'!$A$1:$C$1,0)),"")</f>
        <v/>
      </c>
      <c r="P1370" s="28" t="str">
        <f t="array" ref="P1370">IFERROR(SEARCH(ÖĞRETMEN,'VERİ TABANI'!G1370,1),"")</f>
        <v/>
      </c>
      <c r="Q1370" s="29" t="str">
        <f t="shared" si="43"/>
        <v/>
      </c>
    </row>
    <row r="1371" spans="1:17" ht="27" customHeight="1">
      <c r="A1371" s="3">
        <f t="shared" si="42"/>
        <v>1370</v>
      </c>
      <c r="B1371" s="296">
        <v>50316</v>
      </c>
      <c r="C1371" s="297" t="s">
        <v>6236</v>
      </c>
      <c r="D1371" s="297" t="s">
        <v>5493</v>
      </c>
      <c r="E1371" s="297" t="s">
        <v>3924</v>
      </c>
      <c r="F1371" s="297" t="s">
        <v>29</v>
      </c>
      <c r="G1371" s="297" t="s">
        <v>89</v>
      </c>
      <c r="H1371" s="298" t="s">
        <v>2408</v>
      </c>
      <c r="I1371" s="297">
        <v>5334836278</v>
      </c>
      <c r="J1371" s="297" t="s">
        <v>2409</v>
      </c>
      <c r="K1371" s="299">
        <v>45890</v>
      </c>
      <c r="L1371" s="297" t="s">
        <v>643</v>
      </c>
      <c r="M1371" s="3" t="str">
        <f>IFERROR(INDEX('SINIF GÜNLER'!$A:$C,MATCH('VERİ TABANI'!$D1371,'SINIF GÜNLER'!$B:$B,0),MATCH('VERİ TABANI'!$M$1,'SINIF GÜNLER'!$A$1:$C$1,0)),"")</f>
        <v/>
      </c>
      <c r="P1371" s="28" t="str">
        <f t="array" ref="P1371">IFERROR(SEARCH(ÖĞRETMEN,'VERİ TABANI'!G1371,1),"")</f>
        <v/>
      </c>
      <c r="Q1371" s="29" t="str">
        <f t="shared" si="43"/>
        <v/>
      </c>
    </row>
    <row r="1372" spans="1:17" ht="27" customHeight="1">
      <c r="A1372" s="3">
        <f t="shared" si="42"/>
        <v>1371</v>
      </c>
      <c r="B1372" s="296">
        <v>30692</v>
      </c>
      <c r="C1372" s="297" t="s">
        <v>2407</v>
      </c>
      <c r="D1372" s="297" t="s">
        <v>5505</v>
      </c>
      <c r="E1372" s="297" t="s">
        <v>3912</v>
      </c>
      <c r="F1372" s="297" t="s">
        <v>29</v>
      </c>
      <c r="G1372" s="297" t="s">
        <v>89</v>
      </c>
      <c r="H1372" s="298" t="s">
        <v>2408</v>
      </c>
      <c r="I1372" s="297">
        <v>5334836278</v>
      </c>
      <c r="J1372" s="297" t="s">
        <v>2409</v>
      </c>
      <c r="K1372" s="299">
        <v>45187</v>
      </c>
      <c r="L1372" s="297" t="s">
        <v>643</v>
      </c>
      <c r="M1372" s="3" t="str">
        <f>IFERROR(INDEX('SINIF GÜNLER'!$A:$C,MATCH('VERİ TABANI'!$D1372,'SINIF GÜNLER'!$B:$B,0),MATCH('VERİ TABANI'!$M$1,'SINIF GÜNLER'!$A$1:$C$1,0)),"")</f>
        <v/>
      </c>
      <c r="P1372" s="28" t="str">
        <f t="array" ref="P1372">IFERROR(SEARCH(ÖĞRETMEN,'VERİ TABANI'!G1372,1),"")</f>
        <v/>
      </c>
      <c r="Q1372" s="29" t="str">
        <f t="shared" si="43"/>
        <v/>
      </c>
    </row>
    <row r="1373" spans="1:17" ht="27" customHeight="1">
      <c r="A1373" s="3">
        <f t="shared" si="42"/>
        <v>1372</v>
      </c>
      <c r="B1373" s="296">
        <v>51042</v>
      </c>
      <c r="C1373" s="297" t="s">
        <v>7158</v>
      </c>
      <c r="D1373" s="297" t="s">
        <v>5491</v>
      </c>
      <c r="E1373" s="297" t="s">
        <v>3926</v>
      </c>
      <c r="F1373" s="297" t="s">
        <v>29</v>
      </c>
      <c r="G1373" s="297" t="s">
        <v>89</v>
      </c>
      <c r="H1373" s="298" t="s">
        <v>6238</v>
      </c>
      <c r="I1373" s="297">
        <v>5330259729</v>
      </c>
      <c r="J1373" s="297" t="s">
        <v>6239</v>
      </c>
      <c r="K1373" s="299">
        <v>45964</v>
      </c>
      <c r="L1373" s="297" t="s">
        <v>6240</v>
      </c>
      <c r="M1373" s="3" t="str">
        <f>IFERROR(INDEX('SINIF GÜNLER'!$A:$C,MATCH('VERİ TABANI'!$D1373,'SINIF GÜNLER'!$B:$B,0),MATCH('VERİ TABANI'!$M$1,'SINIF GÜNLER'!$A$1:$C$1,0)),"")</f>
        <v/>
      </c>
      <c r="P1373" s="28" t="str">
        <f t="array" ref="P1373">IFERROR(SEARCH(ÖĞRETMEN,'VERİ TABANI'!G1373,1),"")</f>
        <v/>
      </c>
      <c r="Q1373" s="29" t="str">
        <f t="shared" si="43"/>
        <v/>
      </c>
    </row>
    <row r="1374" spans="1:17" ht="27" customHeight="1">
      <c r="A1374" s="3">
        <f t="shared" si="42"/>
        <v>1373</v>
      </c>
      <c r="B1374" s="296">
        <v>50312</v>
      </c>
      <c r="C1374" s="297" t="s">
        <v>6237</v>
      </c>
      <c r="D1374" s="297" t="s">
        <v>5503</v>
      </c>
      <c r="E1374" s="297" t="s">
        <v>3926</v>
      </c>
      <c r="F1374" s="297" t="s">
        <v>29</v>
      </c>
      <c r="G1374" s="297" t="s">
        <v>89</v>
      </c>
      <c r="H1374" s="298" t="s">
        <v>6238</v>
      </c>
      <c r="I1374" s="297">
        <v>5330259729</v>
      </c>
      <c r="J1374" s="297" t="s">
        <v>6239</v>
      </c>
      <c r="K1374" s="299">
        <v>45890</v>
      </c>
      <c r="L1374" s="297" t="s">
        <v>6240</v>
      </c>
      <c r="M1374" s="3" t="str">
        <f>IFERROR(INDEX('SINIF GÜNLER'!$A:$C,MATCH('VERİ TABANI'!$D1374,'SINIF GÜNLER'!$B:$B,0),MATCH('VERİ TABANI'!$M$1,'SINIF GÜNLER'!$A$1:$C$1,0)),"")</f>
        <v/>
      </c>
      <c r="P1374" s="28" t="str">
        <f t="array" ref="P1374">IFERROR(SEARCH(ÖĞRETMEN,'VERİ TABANI'!G1374,1),"")</f>
        <v/>
      </c>
      <c r="Q1374" s="29" t="str">
        <f t="shared" si="43"/>
        <v/>
      </c>
    </row>
    <row r="1375" spans="1:17" ht="27" customHeight="1">
      <c r="A1375" s="3">
        <f t="shared" si="42"/>
        <v>1374</v>
      </c>
      <c r="B1375" s="296">
        <v>50289</v>
      </c>
      <c r="C1375" s="297" t="s">
        <v>654</v>
      </c>
      <c r="D1375" s="297" t="s">
        <v>5493</v>
      </c>
      <c r="E1375" s="297" t="s">
        <v>3924</v>
      </c>
      <c r="F1375" s="297" t="s">
        <v>31</v>
      </c>
      <c r="G1375" s="297" t="s">
        <v>89</v>
      </c>
      <c r="H1375" s="298" t="s">
        <v>1334</v>
      </c>
      <c r="I1375" s="297">
        <v>5325844559</v>
      </c>
      <c r="J1375" s="297" t="s">
        <v>3492</v>
      </c>
      <c r="K1375" s="299">
        <v>45887</v>
      </c>
      <c r="L1375" s="297" t="s">
        <v>654</v>
      </c>
      <c r="M1375" s="3" t="str">
        <f>IFERROR(INDEX('SINIF GÜNLER'!$A:$C,MATCH('VERİ TABANI'!$D1375,'SINIF GÜNLER'!$B:$B,0),MATCH('VERİ TABANI'!$M$1,'SINIF GÜNLER'!$A$1:$C$1,0)),"")</f>
        <v/>
      </c>
      <c r="P1375" s="28" t="str">
        <f t="array" ref="P1375">IFERROR(SEARCH(ÖĞRETMEN,'VERİ TABANI'!G1375,1),"")</f>
        <v/>
      </c>
      <c r="Q1375" s="29" t="str">
        <f t="shared" si="43"/>
        <v/>
      </c>
    </row>
    <row r="1376" spans="1:17" ht="27" customHeight="1">
      <c r="A1376" s="3">
        <f t="shared" si="42"/>
        <v>1375</v>
      </c>
      <c r="B1376" s="296">
        <v>50003</v>
      </c>
      <c r="C1376" s="297" t="s">
        <v>5179</v>
      </c>
      <c r="D1376" s="297" t="s">
        <v>7535</v>
      </c>
      <c r="E1376" s="297" t="s">
        <v>3926</v>
      </c>
      <c r="F1376" s="297" t="s">
        <v>31</v>
      </c>
      <c r="G1376" s="297" t="s">
        <v>89</v>
      </c>
      <c r="H1376" s="298" t="s">
        <v>1335</v>
      </c>
      <c r="I1376" s="297">
        <v>5326242690</v>
      </c>
      <c r="J1376" s="297" t="s">
        <v>1336</v>
      </c>
      <c r="K1376" s="299">
        <v>45693</v>
      </c>
      <c r="L1376" s="297" t="s">
        <v>826</v>
      </c>
      <c r="M1376" s="3" t="str">
        <f>IFERROR(INDEX('SINIF GÜNLER'!$A:$C,MATCH('VERİ TABANI'!$D1376,'SINIF GÜNLER'!$B:$B,0),MATCH('VERİ TABANI'!$M$1,'SINIF GÜNLER'!$A$1:$C$1,0)),"")</f>
        <v/>
      </c>
      <c r="P1376" s="28" t="str">
        <f t="array" ref="P1376">IFERROR(SEARCH(ÖĞRETMEN,'VERİ TABANI'!G1376,1),"")</f>
        <v/>
      </c>
      <c r="Q1376" s="29" t="str">
        <f t="shared" si="43"/>
        <v/>
      </c>
    </row>
    <row r="1377" spans="1:17" ht="27" customHeight="1">
      <c r="A1377" s="3">
        <f t="shared" si="42"/>
        <v>1376</v>
      </c>
      <c r="B1377" s="296">
        <v>50475</v>
      </c>
      <c r="C1377" s="297" t="s">
        <v>4536</v>
      </c>
      <c r="D1377" s="297" t="s">
        <v>5503</v>
      </c>
      <c r="E1377" s="297" t="s">
        <v>3912</v>
      </c>
      <c r="F1377" s="297" t="s">
        <v>31</v>
      </c>
      <c r="G1377" s="297" t="s">
        <v>89</v>
      </c>
      <c r="H1377" s="298" t="s">
        <v>6241</v>
      </c>
      <c r="I1377" s="297">
        <v>5527462782</v>
      </c>
      <c r="J1377" s="297" t="s">
        <v>6242</v>
      </c>
      <c r="K1377" s="299">
        <v>45905</v>
      </c>
      <c r="L1377" s="297" t="s">
        <v>6243</v>
      </c>
      <c r="M1377" s="3" t="str">
        <f>IFERROR(INDEX('SINIF GÜNLER'!$A:$C,MATCH('VERİ TABANI'!$D1377,'SINIF GÜNLER'!$B:$B,0),MATCH('VERİ TABANI'!$M$1,'SINIF GÜNLER'!$A$1:$C$1,0)),"")</f>
        <v/>
      </c>
      <c r="P1377" s="28" t="str">
        <f t="array" ref="P1377">IFERROR(SEARCH(ÖĞRETMEN,'VERİ TABANI'!G1377,1),"")</f>
        <v/>
      </c>
      <c r="Q1377" s="29" t="str">
        <f t="shared" si="43"/>
        <v/>
      </c>
    </row>
    <row r="1378" spans="1:17" ht="27" customHeight="1">
      <c r="A1378" s="3">
        <f t="shared" si="42"/>
        <v>1377</v>
      </c>
      <c r="B1378" s="296">
        <v>50806</v>
      </c>
      <c r="C1378" s="297" t="s">
        <v>6244</v>
      </c>
      <c r="D1378" s="297" t="s">
        <v>5493</v>
      </c>
      <c r="E1378" s="297" t="s">
        <v>3918</v>
      </c>
      <c r="F1378" s="297" t="s">
        <v>31</v>
      </c>
      <c r="G1378" s="297" t="s">
        <v>89</v>
      </c>
      <c r="H1378" s="298" t="s">
        <v>6245</v>
      </c>
      <c r="I1378" s="297">
        <v>5069637690</v>
      </c>
      <c r="J1378" s="297" t="s">
        <v>6246</v>
      </c>
      <c r="K1378" s="299">
        <v>45929</v>
      </c>
      <c r="L1378" s="297" t="s">
        <v>6247</v>
      </c>
      <c r="M1378" s="3" t="str">
        <f>IFERROR(INDEX('SINIF GÜNLER'!$A:$C,MATCH('VERİ TABANI'!$D1378,'SINIF GÜNLER'!$B:$B,0),MATCH('VERİ TABANI'!$M$1,'SINIF GÜNLER'!$A$1:$C$1,0)),"")</f>
        <v/>
      </c>
      <c r="P1378" s="28" t="str">
        <f t="array" ref="P1378">IFERROR(SEARCH(ÖĞRETMEN,'VERİ TABANI'!G1378,1),"")</f>
        <v/>
      </c>
      <c r="Q1378" s="29" t="str">
        <f t="shared" si="43"/>
        <v/>
      </c>
    </row>
    <row r="1379" spans="1:17" ht="27" customHeight="1">
      <c r="A1379" s="3">
        <f t="shared" si="42"/>
        <v>1378</v>
      </c>
      <c r="B1379" s="296">
        <v>50659</v>
      </c>
      <c r="C1379" s="297" t="s">
        <v>6248</v>
      </c>
      <c r="D1379" s="297" t="s">
        <v>5858</v>
      </c>
      <c r="E1379" s="297" t="s">
        <v>3924</v>
      </c>
      <c r="F1379" s="297" t="s">
        <v>45</v>
      </c>
      <c r="G1379" s="297" t="s">
        <v>90</v>
      </c>
      <c r="H1379" s="298" t="s">
        <v>3627</v>
      </c>
      <c r="I1379" s="297">
        <v>5077219544</v>
      </c>
      <c r="J1379" s="297" t="s">
        <v>3628</v>
      </c>
      <c r="K1379" s="299">
        <v>45916</v>
      </c>
      <c r="L1379" s="297" t="s">
        <v>3629</v>
      </c>
      <c r="M1379" s="3" t="str">
        <f>IFERROR(INDEX('SINIF GÜNLER'!$A:$C,MATCH('VERİ TABANI'!$D1379,'SINIF GÜNLER'!$B:$B,0),MATCH('VERİ TABANI'!$M$1,'SINIF GÜNLER'!$A$1:$C$1,0)),"")</f>
        <v/>
      </c>
      <c r="P1379" s="28" t="str">
        <f t="array" ref="P1379">IFERROR(SEARCH(ÖĞRETMEN,'VERİ TABANI'!G1379,1),"")</f>
        <v/>
      </c>
      <c r="Q1379" s="29" t="str">
        <f t="shared" si="43"/>
        <v/>
      </c>
    </row>
    <row r="1380" spans="1:17" ht="27" customHeight="1">
      <c r="A1380" s="3">
        <f t="shared" si="42"/>
        <v>1379</v>
      </c>
      <c r="B1380" s="296">
        <v>50018</v>
      </c>
      <c r="C1380" s="297" t="s">
        <v>5212</v>
      </c>
      <c r="D1380" s="297" t="s">
        <v>5857</v>
      </c>
      <c r="E1380" s="297" t="s">
        <v>3912</v>
      </c>
      <c r="F1380" s="297" t="s">
        <v>45</v>
      </c>
      <c r="G1380" s="297" t="s">
        <v>90</v>
      </c>
      <c r="H1380" s="298" t="s">
        <v>3627</v>
      </c>
      <c r="I1380" s="297">
        <v>5077219544</v>
      </c>
      <c r="J1380" s="297" t="s">
        <v>3628</v>
      </c>
      <c r="K1380" s="299">
        <v>46056</v>
      </c>
      <c r="L1380" s="297" t="s">
        <v>3629</v>
      </c>
      <c r="M1380" s="3" t="str">
        <f>IFERROR(INDEX('SINIF GÜNLER'!$A:$C,MATCH('VERİ TABANI'!$D1380,'SINIF GÜNLER'!$B:$B,0),MATCH('VERİ TABANI'!$M$1,'SINIF GÜNLER'!$A$1:$C$1,0)),"")</f>
        <v/>
      </c>
      <c r="P1380" s="28" t="str">
        <f t="array" ref="P1380">IFERROR(SEARCH(ÖĞRETMEN,'VERİ TABANI'!G1380,1),"")</f>
        <v/>
      </c>
      <c r="Q1380" s="29" t="str">
        <f t="shared" si="43"/>
        <v/>
      </c>
    </row>
    <row r="1381" spans="1:17" ht="27" customHeight="1">
      <c r="A1381" s="3">
        <f t="shared" si="42"/>
        <v>1380</v>
      </c>
      <c r="B1381" s="296">
        <v>50310</v>
      </c>
      <c r="C1381" s="297" t="s">
        <v>6249</v>
      </c>
      <c r="D1381" s="297" t="s">
        <v>5860</v>
      </c>
      <c r="E1381" s="297" t="s">
        <v>3915</v>
      </c>
      <c r="F1381" s="297" t="s">
        <v>45</v>
      </c>
      <c r="G1381" s="297" t="s">
        <v>90</v>
      </c>
      <c r="H1381" s="298" t="s">
        <v>6250</v>
      </c>
      <c r="I1381" s="297">
        <v>5541163584</v>
      </c>
      <c r="J1381" s="297" t="s">
        <v>6251</v>
      </c>
      <c r="K1381" s="299">
        <v>45890</v>
      </c>
      <c r="L1381" s="297" t="s">
        <v>64</v>
      </c>
      <c r="M1381" s="3" t="str">
        <f>IFERROR(INDEX('SINIF GÜNLER'!$A:$C,MATCH('VERİ TABANI'!$D1381,'SINIF GÜNLER'!$B:$B,0),MATCH('VERİ TABANI'!$M$1,'SINIF GÜNLER'!$A$1:$C$1,0)),"")</f>
        <v/>
      </c>
      <c r="P1381" s="28" t="str">
        <f t="array" ref="P1381">IFERROR(SEARCH(ÖĞRETMEN,'VERİ TABANI'!G1381,1),"")</f>
        <v/>
      </c>
      <c r="Q1381" s="29" t="str">
        <f t="shared" si="43"/>
        <v/>
      </c>
    </row>
    <row r="1382" spans="1:17" ht="27" customHeight="1">
      <c r="A1382" s="3">
        <f t="shared" si="42"/>
        <v>1381</v>
      </c>
      <c r="B1382" s="296">
        <v>50971</v>
      </c>
      <c r="C1382" s="297" t="s">
        <v>6252</v>
      </c>
      <c r="D1382" s="297" t="s">
        <v>5856</v>
      </c>
      <c r="E1382" s="297" t="s">
        <v>3926</v>
      </c>
      <c r="F1382" s="297" t="s">
        <v>45</v>
      </c>
      <c r="G1382" s="297" t="s">
        <v>90</v>
      </c>
      <c r="H1382" s="298" t="s">
        <v>6250</v>
      </c>
      <c r="I1382" s="297">
        <v>5541163584</v>
      </c>
      <c r="J1382" s="297" t="s">
        <v>6251</v>
      </c>
      <c r="K1382" s="299">
        <v>45947</v>
      </c>
      <c r="L1382" s="297" t="s">
        <v>64</v>
      </c>
      <c r="M1382" s="3" t="str">
        <f>IFERROR(INDEX('SINIF GÜNLER'!$A:$C,MATCH('VERİ TABANI'!$D1382,'SINIF GÜNLER'!$B:$B,0),MATCH('VERİ TABANI'!$M$1,'SINIF GÜNLER'!$A$1:$C$1,0)),"")</f>
        <v/>
      </c>
      <c r="P1382" s="28" t="str">
        <f t="array" ref="P1382">IFERROR(SEARCH(ÖĞRETMEN,'VERİ TABANI'!G1382,1),"")</f>
        <v/>
      </c>
      <c r="Q1382" s="29" t="str">
        <f t="shared" si="43"/>
        <v/>
      </c>
    </row>
    <row r="1383" spans="1:17" ht="27" customHeight="1">
      <c r="A1383" s="3">
        <f t="shared" si="42"/>
        <v>1382</v>
      </c>
      <c r="B1383" s="296">
        <v>51417</v>
      </c>
      <c r="C1383" s="297" t="s">
        <v>7980</v>
      </c>
      <c r="D1383" s="297" t="s">
        <v>5856</v>
      </c>
      <c r="E1383" s="297" t="s">
        <v>3918</v>
      </c>
      <c r="F1383" s="297" t="s">
        <v>45</v>
      </c>
      <c r="G1383" s="297" t="s">
        <v>90</v>
      </c>
      <c r="H1383" s="298" t="s">
        <v>6250</v>
      </c>
      <c r="I1383" s="297">
        <v>5541163584</v>
      </c>
      <c r="J1383" s="297" t="s">
        <v>6251</v>
      </c>
      <c r="K1383" s="299">
        <v>46140</v>
      </c>
      <c r="L1383" s="297" t="s">
        <v>64</v>
      </c>
      <c r="M1383" s="3" t="str">
        <f>IFERROR(INDEX('SINIF GÜNLER'!$A:$C,MATCH('VERİ TABANI'!$D1383,'SINIF GÜNLER'!$B:$B,0),MATCH('VERİ TABANI'!$M$1,'SINIF GÜNLER'!$A$1:$C$1,0)),"")</f>
        <v/>
      </c>
      <c r="P1383" s="28" t="str">
        <f t="array" ref="P1383">IFERROR(SEARCH(ÖĞRETMEN,'VERİ TABANI'!G1383,1),"")</f>
        <v/>
      </c>
      <c r="Q1383" s="29" t="str">
        <f t="shared" si="43"/>
        <v/>
      </c>
    </row>
    <row r="1384" spans="1:17" ht="27" customHeight="1">
      <c r="A1384" s="3">
        <f t="shared" si="42"/>
        <v>1383</v>
      </c>
      <c r="B1384" s="296">
        <v>42204</v>
      </c>
      <c r="C1384" s="297" t="s">
        <v>4376</v>
      </c>
      <c r="D1384" s="297" t="s">
        <v>5857</v>
      </c>
      <c r="E1384" s="297" t="s">
        <v>7006</v>
      </c>
      <c r="F1384" s="297" t="s">
        <v>45</v>
      </c>
      <c r="G1384" s="297" t="s">
        <v>90</v>
      </c>
      <c r="H1384" s="298" t="s">
        <v>1648</v>
      </c>
      <c r="I1384" s="297">
        <v>5379554206</v>
      </c>
      <c r="J1384" s="297" t="s">
        <v>5274</v>
      </c>
      <c r="K1384" s="299">
        <v>45642</v>
      </c>
      <c r="L1384" s="297" t="s">
        <v>628</v>
      </c>
      <c r="M1384" s="3" t="str">
        <f>IFERROR(INDEX('SINIF GÜNLER'!$A:$C,MATCH('VERİ TABANI'!$D1384,'SINIF GÜNLER'!$B:$B,0),MATCH('VERİ TABANI'!$M$1,'SINIF GÜNLER'!$A$1:$C$1,0)),"")</f>
        <v/>
      </c>
      <c r="P1384" s="28" t="str">
        <f t="array" ref="P1384">IFERROR(SEARCH(ÖĞRETMEN,'VERİ TABANI'!G1384,1),"")</f>
        <v/>
      </c>
      <c r="Q1384" s="29" t="str">
        <f t="shared" si="43"/>
        <v/>
      </c>
    </row>
    <row r="1385" spans="1:17" ht="27" customHeight="1">
      <c r="A1385" s="3">
        <f t="shared" si="42"/>
        <v>1384</v>
      </c>
      <c r="B1385" s="296">
        <v>30015</v>
      </c>
      <c r="C1385" s="297" t="s">
        <v>1647</v>
      </c>
      <c r="D1385" s="297" t="s">
        <v>5857</v>
      </c>
      <c r="E1385" s="297" t="s">
        <v>4593</v>
      </c>
      <c r="F1385" s="297" t="s">
        <v>45</v>
      </c>
      <c r="G1385" s="297" t="s">
        <v>90</v>
      </c>
      <c r="H1385" s="298" t="s">
        <v>1648</v>
      </c>
      <c r="I1385" s="297">
        <v>5379554206</v>
      </c>
      <c r="J1385" s="297" t="s">
        <v>5274</v>
      </c>
      <c r="K1385" s="299">
        <v>44972</v>
      </c>
      <c r="L1385" s="297" t="s">
        <v>628</v>
      </c>
      <c r="M1385" s="3" t="str">
        <f>IFERROR(INDEX('SINIF GÜNLER'!$A:$C,MATCH('VERİ TABANI'!$D1385,'SINIF GÜNLER'!$B:$B,0),MATCH('VERİ TABANI'!$M$1,'SINIF GÜNLER'!$A$1:$C$1,0)),"")</f>
        <v/>
      </c>
      <c r="P1385" s="28" t="str">
        <f t="array" ref="P1385">IFERROR(SEARCH(ÖĞRETMEN,'VERİ TABANI'!G1385,1),"")</f>
        <v/>
      </c>
      <c r="Q1385" s="29" t="str">
        <f t="shared" si="43"/>
        <v/>
      </c>
    </row>
    <row r="1386" spans="1:17" ht="27" customHeight="1">
      <c r="A1386" s="3">
        <f t="shared" si="42"/>
        <v>1385</v>
      </c>
      <c r="B1386" s="296">
        <v>50170</v>
      </c>
      <c r="C1386" s="297" t="s">
        <v>6253</v>
      </c>
      <c r="D1386" s="297" t="s">
        <v>5858</v>
      </c>
      <c r="E1386" s="297" t="s">
        <v>3918</v>
      </c>
      <c r="F1386" s="297" t="s">
        <v>45</v>
      </c>
      <c r="G1386" s="297" t="s">
        <v>90</v>
      </c>
      <c r="H1386" s="298" t="s">
        <v>1648</v>
      </c>
      <c r="I1386" s="297">
        <v>5379554206</v>
      </c>
      <c r="J1386" s="297" t="s">
        <v>5274</v>
      </c>
      <c r="K1386" s="299">
        <v>45866</v>
      </c>
      <c r="L1386" s="297" t="s">
        <v>628</v>
      </c>
      <c r="M1386" s="3" t="str">
        <f>IFERROR(INDEX('SINIF GÜNLER'!$A:$C,MATCH('VERİ TABANI'!$D1386,'SINIF GÜNLER'!$B:$B,0),MATCH('VERİ TABANI'!$M$1,'SINIF GÜNLER'!$A$1:$C$1,0)),"")</f>
        <v/>
      </c>
      <c r="P1386" s="28" t="str">
        <f t="array" ref="P1386">IFERROR(SEARCH(ÖĞRETMEN,'VERİ TABANI'!G1386,1),"")</f>
        <v/>
      </c>
      <c r="Q1386" s="29" t="str">
        <f t="shared" si="43"/>
        <v/>
      </c>
    </row>
    <row r="1387" spans="1:17" ht="27" customHeight="1">
      <c r="A1387" s="3">
        <f t="shared" si="42"/>
        <v>1386</v>
      </c>
      <c r="B1387" s="296">
        <v>50368</v>
      </c>
      <c r="C1387" s="297" t="s">
        <v>6254</v>
      </c>
      <c r="D1387" s="297" t="s">
        <v>5856</v>
      </c>
      <c r="E1387" s="297" t="s">
        <v>3912</v>
      </c>
      <c r="F1387" s="297" t="s">
        <v>45</v>
      </c>
      <c r="G1387" s="297" t="s">
        <v>90</v>
      </c>
      <c r="H1387" s="298" t="s">
        <v>1425</v>
      </c>
      <c r="I1387" s="297">
        <v>5363052117</v>
      </c>
      <c r="J1387" s="297" t="s">
        <v>1426</v>
      </c>
      <c r="K1387" s="299">
        <v>45894</v>
      </c>
      <c r="L1387" s="297" t="s">
        <v>695</v>
      </c>
      <c r="M1387" s="3" t="str">
        <f>IFERROR(INDEX('SINIF GÜNLER'!$A:$C,MATCH('VERİ TABANI'!$D1387,'SINIF GÜNLER'!$B:$B,0),MATCH('VERİ TABANI'!$M$1,'SINIF GÜNLER'!$A$1:$C$1,0)),"")</f>
        <v/>
      </c>
      <c r="P1387" s="28" t="str">
        <f t="array" ref="P1387">IFERROR(SEARCH(ÖĞRETMEN,'VERİ TABANI'!G1387,1),"")</f>
        <v/>
      </c>
      <c r="Q1387" s="29" t="str">
        <f t="shared" si="43"/>
        <v/>
      </c>
    </row>
    <row r="1388" spans="1:17" ht="27" customHeight="1">
      <c r="A1388" s="3">
        <f t="shared" si="42"/>
        <v>1387</v>
      </c>
      <c r="B1388" s="296">
        <v>42674</v>
      </c>
      <c r="C1388" s="297" t="s">
        <v>4991</v>
      </c>
      <c r="D1388" s="297" t="s">
        <v>5857</v>
      </c>
      <c r="E1388" s="297" t="s">
        <v>4593</v>
      </c>
      <c r="F1388" s="297" t="s">
        <v>45</v>
      </c>
      <c r="G1388" s="297" t="s">
        <v>90</v>
      </c>
      <c r="H1388" s="298" t="s">
        <v>1425</v>
      </c>
      <c r="I1388" s="297">
        <v>5363052117</v>
      </c>
      <c r="J1388" s="297" t="s">
        <v>1426</v>
      </c>
      <c r="K1388" s="299">
        <v>45629</v>
      </c>
      <c r="L1388" s="297" t="s">
        <v>695</v>
      </c>
      <c r="M1388" s="3" t="str">
        <f>IFERROR(INDEX('SINIF GÜNLER'!$A:$C,MATCH('VERİ TABANI'!$D1388,'SINIF GÜNLER'!$B:$B,0),MATCH('VERİ TABANI'!$M$1,'SINIF GÜNLER'!$A$1:$C$1,0)),"")</f>
        <v/>
      </c>
      <c r="P1388" s="28" t="str">
        <f t="array" ref="P1388">IFERROR(SEARCH(ÖĞRETMEN,'VERİ TABANI'!G1388,1),"")</f>
        <v/>
      </c>
      <c r="Q1388" s="29" t="str">
        <f t="shared" si="43"/>
        <v/>
      </c>
    </row>
    <row r="1389" spans="1:17" ht="27" customHeight="1">
      <c r="A1389" s="3">
        <f t="shared" si="42"/>
        <v>1388</v>
      </c>
      <c r="B1389" s="296">
        <v>50364</v>
      </c>
      <c r="C1389" s="297" t="s">
        <v>6255</v>
      </c>
      <c r="D1389" s="297" t="s">
        <v>5856</v>
      </c>
      <c r="E1389" s="297" t="s">
        <v>4593</v>
      </c>
      <c r="F1389" s="297" t="s">
        <v>45</v>
      </c>
      <c r="G1389" s="297" t="s">
        <v>90</v>
      </c>
      <c r="H1389" s="298" t="s">
        <v>1425</v>
      </c>
      <c r="I1389" s="297">
        <v>5363052117</v>
      </c>
      <c r="J1389" s="297" t="s">
        <v>1426</v>
      </c>
      <c r="K1389" s="299">
        <v>45896</v>
      </c>
      <c r="L1389" s="297" t="s">
        <v>695</v>
      </c>
      <c r="M1389" s="3" t="str">
        <f>IFERROR(INDEX('SINIF GÜNLER'!$A:$C,MATCH('VERİ TABANI'!$D1389,'SINIF GÜNLER'!$B:$B,0),MATCH('VERİ TABANI'!$M$1,'SINIF GÜNLER'!$A$1:$C$1,0)),"")</f>
        <v/>
      </c>
      <c r="P1389" s="28" t="str">
        <f t="array" ref="P1389">IFERROR(SEARCH(ÖĞRETMEN,'VERİ TABANI'!G1389,1),"")</f>
        <v/>
      </c>
      <c r="Q1389" s="29" t="str">
        <f t="shared" si="43"/>
        <v/>
      </c>
    </row>
    <row r="1390" spans="1:17" ht="27" customHeight="1">
      <c r="A1390" s="3">
        <f t="shared" si="42"/>
        <v>1389</v>
      </c>
      <c r="B1390" s="296">
        <v>50287</v>
      </c>
      <c r="C1390" s="297" t="s">
        <v>6256</v>
      </c>
      <c r="D1390" s="297" t="s">
        <v>5856</v>
      </c>
      <c r="E1390" s="297" t="s">
        <v>3924</v>
      </c>
      <c r="F1390" s="297" t="s">
        <v>47</v>
      </c>
      <c r="G1390" s="297" t="s">
        <v>90</v>
      </c>
      <c r="H1390" s="298" t="s">
        <v>6257</v>
      </c>
      <c r="I1390" s="297">
        <v>5316511156</v>
      </c>
      <c r="J1390" s="297" t="s">
        <v>6258</v>
      </c>
      <c r="K1390" s="299">
        <v>45887</v>
      </c>
      <c r="L1390" s="297" t="s">
        <v>6259</v>
      </c>
      <c r="M1390" s="3" t="str">
        <f>IFERROR(INDEX('SINIF GÜNLER'!$A:$C,MATCH('VERİ TABANI'!$D1390,'SINIF GÜNLER'!$B:$B,0),MATCH('VERİ TABANI'!$M$1,'SINIF GÜNLER'!$A$1:$C$1,0)),"")</f>
        <v/>
      </c>
      <c r="P1390" s="28" t="str">
        <f t="array" ref="P1390">IFERROR(SEARCH(ÖĞRETMEN,'VERİ TABANI'!G1390,1),"")</f>
        <v/>
      </c>
      <c r="Q1390" s="29" t="str">
        <f t="shared" si="43"/>
        <v/>
      </c>
    </row>
    <row r="1391" spans="1:17" ht="27" customHeight="1">
      <c r="A1391" s="3">
        <f t="shared" si="42"/>
        <v>1390</v>
      </c>
      <c r="B1391" s="296">
        <v>50056</v>
      </c>
      <c r="C1391" s="297" t="s">
        <v>6260</v>
      </c>
      <c r="D1391" s="297" t="s">
        <v>5860</v>
      </c>
      <c r="E1391" s="297" t="s">
        <v>3968</v>
      </c>
      <c r="F1391" s="297" t="s">
        <v>47</v>
      </c>
      <c r="G1391" s="297" t="s">
        <v>90</v>
      </c>
      <c r="H1391" s="298" t="s">
        <v>6257</v>
      </c>
      <c r="I1391" s="297">
        <v>5316511156</v>
      </c>
      <c r="J1391" s="297" t="s">
        <v>6258</v>
      </c>
      <c r="K1391" s="299">
        <v>45783</v>
      </c>
      <c r="L1391" s="297" t="s">
        <v>6259</v>
      </c>
      <c r="M1391" s="3" t="str">
        <f>IFERROR(INDEX('SINIF GÜNLER'!$A:$C,MATCH('VERİ TABANI'!$D1391,'SINIF GÜNLER'!$B:$B,0),MATCH('VERİ TABANI'!$M$1,'SINIF GÜNLER'!$A$1:$C$1,0)),"")</f>
        <v/>
      </c>
      <c r="P1391" s="28" t="str">
        <f t="array" ref="P1391">IFERROR(SEARCH(ÖĞRETMEN,'VERİ TABANI'!G1391,1),"")</f>
        <v/>
      </c>
      <c r="Q1391" s="29" t="str">
        <f t="shared" si="43"/>
        <v/>
      </c>
    </row>
    <row r="1392" spans="1:17" ht="27" customHeight="1">
      <c r="A1392" s="3">
        <f t="shared" si="42"/>
        <v>1391</v>
      </c>
      <c r="B1392" s="296">
        <v>50305</v>
      </c>
      <c r="C1392" s="297" t="s">
        <v>6261</v>
      </c>
      <c r="D1392" s="297" t="s">
        <v>5856</v>
      </c>
      <c r="E1392" s="297" t="s">
        <v>3917</v>
      </c>
      <c r="F1392" s="297" t="s">
        <v>45</v>
      </c>
      <c r="G1392" s="297" t="s">
        <v>90</v>
      </c>
      <c r="H1392" s="298" t="s">
        <v>3335</v>
      </c>
      <c r="I1392" s="297">
        <v>5349514131</v>
      </c>
      <c r="J1392" s="297" t="s">
        <v>3336</v>
      </c>
      <c r="K1392" s="299">
        <v>45889</v>
      </c>
      <c r="L1392" s="297" t="s">
        <v>3337</v>
      </c>
      <c r="M1392" s="3" t="str">
        <f>IFERROR(INDEX('SINIF GÜNLER'!$A:$C,MATCH('VERİ TABANI'!$D1392,'SINIF GÜNLER'!$B:$B,0),MATCH('VERİ TABANI'!$M$1,'SINIF GÜNLER'!$A$1:$C$1,0)),"")</f>
        <v/>
      </c>
      <c r="P1392" s="28" t="str">
        <f t="array" ref="P1392">IFERROR(SEARCH(ÖĞRETMEN,'VERİ TABANI'!G1392,1),"")</f>
        <v/>
      </c>
      <c r="Q1392" s="29" t="str">
        <f t="shared" si="43"/>
        <v/>
      </c>
    </row>
    <row r="1393" spans="1:17" ht="27" customHeight="1">
      <c r="A1393" s="3">
        <f t="shared" si="42"/>
        <v>1392</v>
      </c>
      <c r="B1393" s="296">
        <v>41122</v>
      </c>
      <c r="C1393" s="297" t="s">
        <v>3334</v>
      </c>
      <c r="D1393" s="297" t="s">
        <v>5857</v>
      </c>
      <c r="E1393" s="297" t="s">
        <v>3926</v>
      </c>
      <c r="F1393" s="297" t="s">
        <v>45</v>
      </c>
      <c r="G1393" s="297" t="s">
        <v>90</v>
      </c>
      <c r="H1393" s="298" t="s">
        <v>3335</v>
      </c>
      <c r="I1393" s="297">
        <v>5349514131</v>
      </c>
      <c r="J1393" s="297" t="s">
        <v>3336</v>
      </c>
      <c r="K1393" s="299">
        <v>45544</v>
      </c>
      <c r="L1393" s="297" t="s">
        <v>3337</v>
      </c>
      <c r="M1393" s="3" t="str">
        <f>IFERROR(INDEX('SINIF GÜNLER'!$A:$C,MATCH('VERİ TABANI'!$D1393,'SINIF GÜNLER'!$B:$B,0),MATCH('VERİ TABANI'!$M$1,'SINIF GÜNLER'!$A$1:$C$1,0)),"")</f>
        <v/>
      </c>
      <c r="P1393" s="28" t="str">
        <f t="array" ref="P1393">IFERROR(SEARCH(ÖĞRETMEN,'VERİ TABANI'!G1393,1),"")</f>
        <v/>
      </c>
      <c r="Q1393" s="29" t="str">
        <f t="shared" si="43"/>
        <v/>
      </c>
    </row>
    <row r="1394" spans="1:17" ht="27" customHeight="1">
      <c r="A1394" s="3">
        <f t="shared" si="42"/>
        <v>1393</v>
      </c>
      <c r="B1394" s="296">
        <v>50737</v>
      </c>
      <c r="C1394" s="297" t="s">
        <v>6262</v>
      </c>
      <c r="D1394" s="297" t="s">
        <v>5856</v>
      </c>
      <c r="E1394" s="297" t="s">
        <v>3926</v>
      </c>
      <c r="F1394" s="297" t="s">
        <v>45</v>
      </c>
      <c r="G1394" s="297" t="s">
        <v>90</v>
      </c>
      <c r="H1394" s="298" t="s">
        <v>6263</v>
      </c>
      <c r="I1394" s="297">
        <v>5468757106</v>
      </c>
      <c r="J1394" s="297" t="s">
        <v>6264</v>
      </c>
      <c r="K1394" s="299">
        <v>45923</v>
      </c>
      <c r="L1394" s="297" t="s">
        <v>6265</v>
      </c>
      <c r="M1394" s="3" t="str">
        <f>IFERROR(INDEX('SINIF GÜNLER'!$A:$C,MATCH('VERİ TABANI'!$D1394,'SINIF GÜNLER'!$B:$B,0),MATCH('VERİ TABANI'!$M$1,'SINIF GÜNLER'!$A$1:$C$1,0)),"")</f>
        <v/>
      </c>
      <c r="P1394" s="28" t="str">
        <f t="array" ref="P1394">IFERROR(SEARCH(ÖĞRETMEN,'VERİ TABANI'!G1394,1),"")</f>
        <v/>
      </c>
      <c r="Q1394" s="29" t="str">
        <f t="shared" si="43"/>
        <v/>
      </c>
    </row>
    <row r="1395" spans="1:17" ht="27" customHeight="1">
      <c r="A1395" s="3">
        <f t="shared" si="42"/>
        <v>1394</v>
      </c>
      <c r="B1395" s="296">
        <v>20737</v>
      </c>
      <c r="C1395" s="297" t="s">
        <v>6266</v>
      </c>
      <c r="D1395" s="297" t="s">
        <v>3340</v>
      </c>
      <c r="E1395" s="297" t="s">
        <v>4592</v>
      </c>
      <c r="F1395" s="297" t="s">
        <v>45</v>
      </c>
      <c r="G1395" s="297" t="s">
        <v>90</v>
      </c>
      <c r="H1395" s="298" t="s">
        <v>6263</v>
      </c>
      <c r="I1395" s="297">
        <v>5468757106</v>
      </c>
      <c r="J1395" s="297" t="s">
        <v>6264</v>
      </c>
      <c r="K1395" s="299">
        <v>44809</v>
      </c>
      <c r="L1395" s="297" t="s">
        <v>6265</v>
      </c>
      <c r="M1395" s="3" t="str">
        <f>IFERROR(INDEX('SINIF GÜNLER'!$A:$C,MATCH('VERİ TABANI'!$D1395,'SINIF GÜNLER'!$B:$B,0),MATCH('VERİ TABANI'!$M$1,'SINIF GÜNLER'!$A$1:$C$1,0)),"")</f>
        <v>PERŞEMBE</v>
      </c>
      <c r="P1395" s="28" t="str">
        <f t="array" ref="P1395">IFERROR(SEARCH(ÖĞRETMEN,'VERİ TABANI'!G1395,1),"")</f>
        <v/>
      </c>
      <c r="Q1395" s="29" t="str">
        <f t="shared" si="43"/>
        <v/>
      </c>
    </row>
    <row r="1396" spans="1:17" ht="27" customHeight="1">
      <c r="A1396" s="3">
        <f t="shared" si="42"/>
        <v>1395</v>
      </c>
      <c r="B1396" s="296">
        <v>51181</v>
      </c>
      <c r="C1396" s="297" t="s">
        <v>7162</v>
      </c>
      <c r="D1396" s="297" t="s">
        <v>5867</v>
      </c>
      <c r="E1396" s="297" t="s">
        <v>3923</v>
      </c>
      <c r="F1396" s="297" t="s">
        <v>47</v>
      </c>
      <c r="G1396" s="297" t="s">
        <v>90</v>
      </c>
      <c r="H1396" s="298" t="s">
        <v>7163</v>
      </c>
      <c r="I1396" s="297">
        <v>5332417838</v>
      </c>
      <c r="J1396" s="297" t="s">
        <v>7164</v>
      </c>
      <c r="K1396" s="299">
        <v>45993</v>
      </c>
      <c r="L1396" s="297" t="s">
        <v>7165</v>
      </c>
      <c r="M1396" s="3" t="str">
        <f>IFERROR(INDEX('SINIF GÜNLER'!$A:$C,MATCH('VERİ TABANI'!$D1396,'SINIF GÜNLER'!$B:$B,0),MATCH('VERİ TABANI'!$M$1,'SINIF GÜNLER'!$A$1:$C$1,0)),"")</f>
        <v/>
      </c>
      <c r="P1396" s="28" t="str">
        <f t="array" ref="P1396">IFERROR(SEARCH(ÖĞRETMEN,'VERİ TABANI'!G1396,1),"")</f>
        <v/>
      </c>
      <c r="Q1396" s="29" t="str">
        <f t="shared" si="43"/>
        <v/>
      </c>
    </row>
    <row r="1397" spans="1:17" ht="27" customHeight="1">
      <c r="A1397" s="3">
        <f t="shared" si="42"/>
        <v>1396</v>
      </c>
      <c r="B1397" s="296">
        <v>50418</v>
      </c>
      <c r="C1397" s="297" t="s">
        <v>6267</v>
      </c>
      <c r="D1397" s="297" t="s">
        <v>5860</v>
      </c>
      <c r="E1397" s="297" t="s">
        <v>3912</v>
      </c>
      <c r="F1397" s="297" t="s">
        <v>47</v>
      </c>
      <c r="G1397" s="297" t="s">
        <v>90</v>
      </c>
      <c r="H1397" s="298" t="s">
        <v>6268</v>
      </c>
      <c r="I1397" s="297">
        <v>5347968899</v>
      </c>
      <c r="J1397" s="297" t="s">
        <v>6269</v>
      </c>
      <c r="K1397" s="299">
        <v>45898</v>
      </c>
      <c r="L1397" s="297" t="s">
        <v>6270</v>
      </c>
      <c r="M1397" s="3" t="str">
        <f>IFERROR(INDEX('SINIF GÜNLER'!$A:$C,MATCH('VERİ TABANI'!$D1397,'SINIF GÜNLER'!$B:$B,0),MATCH('VERİ TABANI'!$M$1,'SINIF GÜNLER'!$A$1:$C$1,0)),"")</f>
        <v/>
      </c>
      <c r="P1397" s="28" t="str">
        <f t="array" ref="P1397">IFERROR(SEARCH(ÖĞRETMEN,'VERİ TABANI'!G1397,1),"")</f>
        <v/>
      </c>
      <c r="Q1397" s="29" t="str">
        <f t="shared" si="43"/>
        <v/>
      </c>
    </row>
    <row r="1398" spans="1:17" ht="27" customHeight="1">
      <c r="A1398" s="3">
        <f t="shared" si="42"/>
        <v>1397</v>
      </c>
      <c r="B1398" s="296">
        <v>42804</v>
      </c>
      <c r="C1398" s="297" t="s">
        <v>4992</v>
      </c>
      <c r="D1398" s="297" t="s">
        <v>5858</v>
      </c>
      <c r="E1398" s="297" t="s">
        <v>3924</v>
      </c>
      <c r="F1398" s="297" t="s">
        <v>45</v>
      </c>
      <c r="G1398" s="297" t="s">
        <v>90</v>
      </c>
      <c r="H1398" s="298" t="s">
        <v>6271</v>
      </c>
      <c r="I1398" s="297">
        <v>5466760608</v>
      </c>
      <c r="J1398" s="297" t="s">
        <v>6272</v>
      </c>
      <c r="K1398" s="299">
        <v>45803</v>
      </c>
      <c r="L1398" s="297" t="s">
        <v>6273</v>
      </c>
      <c r="M1398" s="3" t="str">
        <f>IFERROR(INDEX('SINIF GÜNLER'!$A:$C,MATCH('VERİ TABANI'!$D1398,'SINIF GÜNLER'!$B:$B,0),MATCH('VERİ TABANI'!$M$1,'SINIF GÜNLER'!$A$1:$C$1,0)),"")</f>
        <v/>
      </c>
      <c r="P1398" s="28" t="str">
        <f t="array" ref="P1398">IFERROR(SEARCH(ÖĞRETMEN,'VERİ TABANI'!G1398,1),"")</f>
        <v/>
      </c>
      <c r="Q1398" s="29" t="str">
        <f t="shared" si="43"/>
        <v/>
      </c>
    </row>
    <row r="1399" spans="1:17" ht="27" customHeight="1">
      <c r="A1399" s="3">
        <f t="shared" si="42"/>
        <v>1398</v>
      </c>
      <c r="B1399" s="296">
        <v>51190</v>
      </c>
      <c r="C1399" s="297" t="s">
        <v>7981</v>
      </c>
      <c r="D1399" s="297" t="s">
        <v>5856</v>
      </c>
      <c r="E1399" s="297" t="s">
        <v>3918</v>
      </c>
      <c r="F1399" s="297" t="s">
        <v>45</v>
      </c>
      <c r="G1399" s="297" t="s">
        <v>90</v>
      </c>
      <c r="H1399" s="298" t="s">
        <v>6271</v>
      </c>
      <c r="I1399" s="297">
        <v>5466760608</v>
      </c>
      <c r="J1399" s="297" t="s">
        <v>6272</v>
      </c>
      <c r="K1399" s="299">
        <v>45995</v>
      </c>
      <c r="L1399" s="297" t="s">
        <v>6273</v>
      </c>
      <c r="M1399" s="3" t="str">
        <f>IFERROR(INDEX('SINIF GÜNLER'!$A:$C,MATCH('VERİ TABANI'!$D1399,'SINIF GÜNLER'!$B:$B,0),MATCH('VERİ TABANI'!$M$1,'SINIF GÜNLER'!$A$1:$C$1,0)),"")</f>
        <v/>
      </c>
      <c r="P1399" s="28" t="str">
        <f t="array" ref="P1399">IFERROR(SEARCH(ÖĞRETMEN,'VERİ TABANI'!G1399,1),"")</f>
        <v/>
      </c>
      <c r="Q1399" s="29" t="str">
        <f t="shared" si="43"/>
        <v/>
      </c>
    </row>
    <row r="1400" spans="1:17" ht="27" customHeight="1">
      <c r="A1400" s="3">
        <f t="shared" si="42"/>
        <v>1399</v>
      </c>
      <c r="B1400" s="296">
        <v>50110</v>
      </c>
      <c r="C1400" s="297" t="s">
        <v>6274</v>
      </c>
      <c r="D1400" s="297" t="s">
        <v>5860</v>
      </c>
      <c r="E1400" s="297" t="s">
        <v>3924</v>
      </c>
      <c r="F1400" s="297" t="s">
        <v>45</v>
      </c>
      <c r="G1400" s="297" t="s">
        <v>90</v>
      </c>
      <c r="H1400" s="298" t="s">
        <v>6275</v>
      </c>
      <c r="I1400" s="297">
        <v>5398812651</v>
      </c>
      <c r="J1400" s="297" t="s">
        <v>6276</v>
      </c>
      <c r="K1400" s="299">
        <v>45842</v>
      </c>
      <c r="L1400" s="297" t="s">
        <v>631</v>
      </c>
      <c r="M1400" s="3" t="str">
        <f>IFERROR(INDEX('SINIF GÜNLER'!$A:$C,MATCH('VERİ TABANI'!$D1400,'SINIF GÜNLER'!$B:$B,0),MATCH('VERİ TABANI'!$M$1,'SINIF GÜNLER'!$A$1:$C$1,0)),"")</f>
        <v/>
      </c>
      <c r="P1400" s="28" t="str">
        <f t="array" ref="P1400">IFERROR(SEARCH(ÖĞRETMEN,'VERİ TABANI'!G1400,1),"")</f>
        <v/>
      </c>
      <c r="Q1400" s="29" t="str">
        <f t="shared" si="43"/>
        <v/>
      </c>
    </row>
    <row r="1401" spans="1:17" ht="27" customHeight="1">
      <c r="A1401" s="3">
        <f t="shared" si="42"/>
        <v>1400</v>
      </c>
      <c r="B1401" s="296">
        <v>20203</v>
      </c>
      <c r="C1401" s="297" t="s">
        <v>2656</v>
      </c>
      <c r="D1401" s="297" t="s">
        <v>3340</v>
      </c>
      <c r="E1401" s="297" t="s">
        <v>4592</v>
      </c>
      <c r="F1401" s="297" t="s">
        <v>45</v>
      </c>
      <c r="G1401" s="297" t="s">
        <v>90</v>
      </c>
      <c r="H1401" s="298" t="s">
        <v>1427</v>
      </c>
      <c r="I1401" s="297">
        <v>5534385103</v>
      </c>
      <c r="J1401" s="297" t="s">
        <v>1428</v>
      </c>
      <c r="K1401" s="299">
        <v>45266</v>
      </c>
      <c r="L1401" s="297" t="s">
        <v>696</v>
      </c>
      <c r="M1401" s="3" t="str">
        <f>IFERROR(INDEX('SINIF GÜNLER'!$A:$C,MATCH('VERİ TABANI'!$D1401,'SINIF GÜNLER'!$B:$B,0),MATCH('VERİ TABANI'!$M$1,'SINIF GÜNLER'!$A$1:$C$1,0)),"")</f>
        <v>PERŞEMBE</v>
      </c>
      <c r="P1401" s="28" t="str">
        <f t="array" ref="P1401">IFERROR(SEARCH(ÖĞRETMEN,'VERİ TABANI'!G1401,1),"")</f>
        <v/>
      </c>
      <c r="Q1401" s="29" t="str">
        <f t="shared" si="43"/>
        <v/>
      </c>
    </row>
    <row r="1402" spans="1:17" ht="27" customHeight="1">
      <c r="A1402" s="3">
        <f t="shared" si="42"/>
        <v>1401</v>
      </c>
      <c r="B1402" s="296">
        <v>50360</v>
      </c>
      <c r="C1402" s="297" t="s">
        <v>6277</v>
      </c>
      <c r="D1402" s="297" t="s">
        <v>5856</v>
      </c>
      <c r="E1402" s="297" t="s">
        <v>3923</v>
      </c>
      <c r="F1402" s="297" t="s">
        <v>47</v>
      </c>
      <c r="G1402" s="297" t="s">
        <v>90</v>
      </c>
      <c r="H1402" s="298" t="s">
        <v>1430</v>
      </c>
      <c r="I1402" s="297">
        <v>5354720025</v>
      </c>
      <c r="J1402" s="297" t="s">
        <v>1431</v>
      </c>
      <c r="K1402" s="299">
        <v>45896</v>
      </c>
      <c r="L1402" s="297" t="s">
        <v>697</v>
      </c>
      <c r="M1402" s="3" t="str">
        <f>IFERROR(INDEX('SINIF GÜNLER'!$A:$C,MATCH('VERİ TABANI'!$D1402,'SINIF GÜNLER'!$B:$B,0),MATCH('VERİ TABANI'!$M$1,'SINIF GÜNLER'!$A$1:$C$1,0)),"")</f>
        <v/>
      </c>
      <c r="P1402" s="28" t="str">
        <f t="array" ref="P1402">IFERROR(SEARCH(ÖĞRETMEN,'VERİ TABANI'!G1402,1),"")</f>
        <v/>
      </c>
      <c r="Q1402" s="29" t="str">
        <f t="shared" si="43"/>
        <v/>
      </c>
    </row>
    <row r="1403" spans="1:17" ht="27" customHeight="1">
      <c r="A1403" s="3">
        <f t="shared" si="42"/>
        <v>1402</v>
      </c>
      <c r="B1403" s="296">
        <v>20388</v>
      </c>
      <c r="C1403" s="297" t="s">
        <v>2839</v>
      </c>
      <c r="D1403" s="297" t="s">
        <v>5863</v>
      </c>
      <c r="E1403" s="297" t="s">
        <v>3968</v>
      </c>
      <c r="F1403" s="297" t="s">
        <v>47</v>
      </c>
      <c r="G1403" s="297" t="s">
        <v>90</v>
      </c>
      <c r="H1403" s="298" t="s">
        <v>1430</v>
      </c>
      <c r="I1403" s="297">
        <v>5354720025</v>
      </c>
      <c r="J1403" s="297" t="s">
        <v>1431</v>
      </c>
      <c r="K1403" s="299">
        <v>45351</v>
      </c>
      <c r="L1403" s="297" t="s">
        <v>697</v>
      </c>
      <c r="M1403" s="3" t="str">
        <f>IFERROR(INDEX('SINIF GÜNLER'!$A:$C,MATCH('VERİ TABANI'!$D1403,'SINIF GÜNLER'!$B:$B,0),MATCH('VERİ TABANI'!$M$1,'SINIF GÜNLER'!$A$1:$C$1,0)),"")</f>
        <v/>
      </c>
      <c r="P1403" s="28" t="str">
        <f t="array" ref="P1403">IFERROR(SEARCH(ÖĞRETMEN,'VERİ TABANI'!G1403,1),"")</f>
        <v/>
      </c>
      <c r="Q1403" s="29" t="str">
        <f t="shared" si="43"/>
        <v/>
      </c>
    </row>
    <row r="1404" spans="1:17" ht="27" customHeight="1">
      <c r="A1404" s="3">
        <f t="shared" si="42"/>
        <v>1403</v>
      </c>
      <c r="B1404" s="296">
        <v>21310</v>
      </c>
      <c r="C1404" s="297" t="s">
        <v>847</v>
      </c>
      <c r="D1404" s="297" t="s">
        <v>5863</v>
      </c>
      <c r="E1404" s="297" t="s">
        <v>3915</v>
      </c>
      <c r="F1404" s="297" t="s">
        <v>47</v>
      </c>
      <c r="G1404" s="297" t="s">
        <v>90</v>
      </c>
      <c r="H1404" s="298" t="s">
        <v>1430</v>
      </c>
      <c r="I1404" s="297">
        <v>5354720025</v>
      </c>
      <c r="J1404" s="297" t="s">
        <v>1431</v>
      </c>
      <c r="K1404" s="299">
        <v>44910</v>
      </c>
      <c r="L1404" s="297" t="s">
        <v>697</v>
      </c>
      <c r="M1404" s="3" t="str">
        <f>IFERROR(INDEX('SINIF GÜNLER'!$A:$C,MATCH('VERİ TABANI'!$D1404,'SINIF GÜNLER'!$B:$B,0),MATCH('VERİ TABANI'!$M$1,'SINIF GÜNLER'!$A$1:$C$1,0)),"")</f>
        <v/>
      </c>
      <c r="P1404" s="28" t="str">
        <f t="array" ref="P1404">IFERROR(SEARCH(ÖĞRETMEN,'VERİ TABANI'!G1404,1),"")</f>
        <v/>
      </c>
      <c r="Q1404" s="29" t="str">
        <f t="shared" si="43"/>
        <v/>
      </c>
    </row>
    <row r="1405" spans="1:17" ht="27" customHeight="1">
      <c r="A1405" s="3">
        <f t="shared" si="42"/>
        <v>1404</v>
      </c>
      <c r="B1405" s="296">
        <v>42816</v>
      </c>
      <c r="C1405" s="297" t="s">
        <v>4983</v>
      </c>
      <c r="D1405" s="297" t="s">
        <v>5858</v>
      </c>
      <c r="E1405" s="297" t="s">
        <v>3926</v>
      </c>
      <c r="F1405" s="297" t="s">
        <v>47</v>
      </c>
      <c r="G1405" s="297" t="s">
        <v>90</v>
      </c>
      <c r="H1405" s="298" t="s">
        <v>1430</v>
      </c>
      <c r="I1405" s="297">
        <v>5354720025</v>
      </c>
      <c r="J1405" s="297" t="s">
        <v>1431</v>
      </c>
      <c r="K1405" s="299">
        <v>45644</v>
      </c>
      <c r="L1405" s="297" t="s">
        <v>697</v>
      </c>
      <c r="M1405" s="3" t="str">
        <f>IFERROR(INDEX('SINIF GÜNLER'!$A:$C,MATCH('VERİ TABANI'!$D1405,'SINIF GÜNLER'!$B:$B,0),MATCH('VERİ TABANI'!$M$1,'SINIF GÜNLER'!$A$1:$C$1,0)),"")</f>
        <v/>
      </c>
      <c r="P1405" s="28" t="str">
        <f t="array" ref="P1405">IFERROR(SEARCH(ÖĞRETMEN,'VERİ TABANI'!G1405,1),"")</f>
        <v/>
      </c>
      <c r="Q1405" s="29" t="str">
        <f t="shared" si="43"/>
        <v/>
      </c>
    </row>
    <row r="1406" spans="1:17" ht="27" customHeight="1">
      <c r="A1406" s="3">
        <f t="shared" si="42"/>
        <v>1405</v>
      </c>
      <c r="B1406" s="296">
        <v>30671</v>
      </c>
      <c r="C1406" s="297" t="s">
        <v>2288</v>
      </c>
      <c r="D1406" s="297" t="s">
        <v>5867</v>
      </c>
      <c r="E1406" s="297" t="s">
        <v>3926</v>
      </c>
      <c r="F1406" s="297" t="s">
        <v>47</v>
      </c>
      <c r="G1406" s="297" t="s">
        <v>90</v>
      </c>
      <c r="H1406" s="298" t="s">
        <v>1432</v>
      </c>
      <c r="I1406" s="297">
        <v>5444047000</v>
      </c>
      <c r="J1406" s="297" t="s">
        <v>1433</v>
      </c>
      <c r="K1406" s="299">
        <v>45183</v>
      </c>
      <c r="L1406" s="297" t="s">
        <v>698</v>
      </c>
      <c r="M1406" s="3" t="str">
        <f>IFERROR(INDEX('SINIF GÜNLER'!$A:$C,MATCH('VERİ TABANI'!$D1406,'SINIF GÜNLER'!$B:$B,0),MATCH('VERİ TABANI'!$M$1,'SINIF GÜNLER'!$A$1:$C$1,0)),"")</f>
        <v/>
      </c>
      <c r="P1406" s="28" t="str">
        <f t="array" ref="P1406">IFERROR(SEARCH(ÖĞRETMEN,'VERİ TABANI'!G1406,1),"")</f>
        <v/>
      </c>
      <c r="Q1406" s="29" t="str">
        <f t="shared" si="43"/>
        <v/>
      </c>
    </row>
    <row r="1407" spans="1:17" ht="27" customHeight="1">
      <c r="A1407" s="3">
        <f t="shared" si="42"/>
        <v>1406</v>
      </c>
      <c r="B1407" s="296">
        <v>21750</v>
      </c>
      <c r="C1407" s="297" t="s">
        <v>2289</v>
      </c>
      <c r="D1407" s="297" t="s">
        <v>5863</v>
      </c>
      <c r="E1407" s="297" t="s">
        <v>4593</v>
      </c>
      <c r="F1407" s="297" t="s">
        <v>47</v>
      </c>
      <c r="G1407" s="297" t="s">
        <v>90</v>
      </c>
      <c r="H1407" s="298" t="s">
        <v>1432</v>
      </c>
      <c r="I1407" s="297">
        <v>5444047000</v>
      </c>
      <c r="J1407" s="297" t="s">
        <v>1433</v>
      </c>
      <c r="K1407" s="299">
        <v>45175</v>
      </c>
      <c r="L1407" s="297" t="s">
        <v>698</v>
      </c>
      <c r="M1407" s="3" t="str">
        <f>IFERROR(INDEX('SINIF GÜNLER'!$A:$C,MATCH('VERİ TABANI'!$D1407,'SINIF GÜNLER'!$B:$B,0),MATCH('VERİ TABANI'!$M$1,'SINIF GÜNLER'!$A$1:$C$1,0)),"")</f>
        <v/>
      </c>
      <c r="P1407" s="28" t="str">
        <f t="array" ref="P1407">IFERROR(SEARCH(ÖĞRETMEN,'VERİ TABANI'!G1407,1),"")</f>
        <v/>
      </c>
      <c r="Q1407" s="29" t="str">
        <f t="shared" si="43"/>
        <v/>
      </c>
    </row>
    <row r="1408" spans="1:17" ht="27" customHeight="1">
      <c r="A1408" s="3">
        <f t="shared" si="42"/>
        <v>1407</v>
      </c>
      <c r="B1408" s="296">
        <v>20629</v>
      </c>
      <c r="C1408" s="297" t="s">
        <v>441</v>
      </c>
      <c r="D1408" s="297" t="s">
        <v>5863</v>
      </c>
      <c r="E1408" s="297" t="s">
        <v>3924</v>
      </c>
      <c r="F1408" s="297" t="s">
        <v>47</v>
      </c>
      <c r="G1408" s="297" t="s">
        <v>90</v>
      </c>
      <c r="H1408" s="298" t="s">
        <v>1432</v>
      </c>
      <c r="I1408" s="297">
        <v>5444047000</v>
      </c>
      <c r="J1408" s="297" t="s">
        <v>1433</v>
      </c>
      <c r="K1408" s="299">
        <v>44797</v>
      </c>
      <c r="L1408" s="297" t="s">
        <v>698</v>
      </c>
      <c r="M1408" s="3" t="str">
        <f>IFERROR(INDEX('SINIF GÜNLER'!$A:$C,MATCH('VERİ TABANI'!$D1408,'SINIF GÜNLER'!$B:$B,0),MATCH('VERİ TABANI'!$M$1,'SINIF GÜNLER'!$A$1:$C$1,0)),"")</f>
        <v/>
      </c>
      <c r="P1408" s="28" t="str">
        <f t="array" ref="P1408">IFERROR(SEARCH(ÖĞRETMEN,'VERİ TABANI'!G1408,1),"")</f>
        <v/>
      </c>
      <c r="Q1408" s="29" t="str">
        <f t="shared" si="43"/>
        <v/>
      </c>
    </row>
    <row r="1409" spans="1:17" ht="27" customHeight="1">
      <c r="A1409" s="3">
        <f t="shared" si="42"/>
        <v>1408</v>
      </c>
      <c r="B1409" s="296">
        <v>41794</v>
      </c>
      <c r="C1409" s="297" t="s">
        <v>4110</v>
      </c>
      <c r="D1409" s="297" t="s">
        <v>3340</v>
      </c>
      <c r="E1409" s="297" t="s">
        <v>7016</v>
      </c>
      <c r="F1409" s="297" t="s">
        <v>45</v>
      </c>
      <c r="G1409" s="297" t="s">
        <v>90</v>
      </c>
      <c r="H1409" s="298" t="s">
        <v>1224</v>
      </c>
      <c r="I1409" s="297">
        <v>5428972319</v>
      </c>
      <c r="J1409" s="297" t="s">
        <v>1225</v>
      </c>
      <c r="K1409" s="299">
        <v>45558</v>
      </c>
      <c r="L1409" s="297" t="s">
        <v>797</v>
      </c>
      <c r="M1409" s="3" t="str">
        <f>IFERROR(INDEX('SINIF GÜNLER'!$A:$C,MATCH('VERİ TABANI'!$D1409,'SINIF GÜNLER'!$B:$B,0),MATCH('VERİ TABANI'!$M$1,'SINIF GÜNLER'!$A$1:$C$1,0)),"")</f>
        <v>PERŞEMBE</v>
      </c>
      <c r="P1409" s="28" t="str">
        <f t="array" ref="P1409">IFERROR(SEARCH(ÖĞRETMEN,'VERİ TABANI'!G1409,1),"")</f>
        <v/>
      </c>
      <c r="Q1409" s="29" t="str">
        <f t="shared" si="43"/>
        <v/>
      </c>
    </row>
    <row r="1410" spans="1:17" ht="27" customHeight="1">
      <c r="A1410" s="3">
        <f t="shared" ref="A1410:A1473" si="44">IFERROR(IF(B1410="","",ROW()-1),"")</f>
        <v>1409</v>
      </c>
      <c r="B1410" s="296">
        <v>30023</v>
      </c>
      <c r="C1410" s="297" t="s">
        <v>1654</v>
      </c>
      <c r="D1410" s="297" t="s">
        <v>5857</v>
      </c>
      <c r="E1410" s="297" t="s">
        <v>7016</v>
      </c>
      <c r="F1410" s="297" t="s">
        <v>45</v>
      </c>
      <c r="G1410" s="297" t="s">
        <v>90</v>
      </c>
      <c r="H1410" s="298" t="s">
        <v>1224</v>
      </c>
      <c r="I1410" s="297">
        <v>5428972319</v>
      </c>
      <c r="J1410" s="297" t="s">
        <v>1225</v>
      </c>
      <c r="K1410" s="299">
        <v>44980</v>
      </c>
      <c r="L1410" s="297" t="s">
        <v>797</v>
      </c>
      <c r="M1410" s="3" t="str">
        <f>IFERROR(INDEX('SINIF GÜNLER'!$A:$C,MATCH('VERİ TABANI'!$D1410,'SINIF GÜNLER'!$B:$B,0),MATCH('VERİ TABANI'!$M$1,'SINIF GÜNLER'!$A$1:$C$1,0)),"")</f>
        <v/>
      </c>
      <c r="P1410" s="28" t="str">
        <f t="array" ref="P1410">IFERROR(SEARCH(ÖĞRETMEN,'VERİ TABANI'!G1410,1),"")</f>
        <v/>
      </c>
      <c r="Q1410" s="29" t="str">
        <f t="shared" si="43"/>
        <v/>
      </c>
    </row>
    <row r="1411" spans="1:17" ht="27" customHeight="1">
      <c r="A1411" s="3">
        <f t="shared" si="44"/>
        <v>1410</v>
      </c>
      <c r="B1411" s="296">
        <v>50901</v>
      </c>
      <c r="C1411" s="297" t="s">
        <v>6130</v>
      </c>
      <c r="D1411" s="297" t="s">
        <v>5856</v>
      </c>
      <c r="E1411" s="297" t="s">
        <v>7478</v>
      </c>
      <c r="F1411" s="297" t="s">
        <v>45</v>
      </c>
      <c r="G1411" s="297" t="s">
        <v>90</v>
      </c>
      <c r="H1411" s="298" t="s">
        <v>1224</v>
      </c>
      <c r="I1411" s="297">
        <v>5428972319</v>
      </c>
      <c r="J1411" s="297" t="s">
        <v>1225</v>
      </c>
      <c r="K1411" s="299">
        <v>46073</v>
      </c>
      <c r="L1411" s="297" t="s">
        <v>797</v>
      </c>
      <c r="M1411" s="3" t="str">
        <f>IFERROR(INDEX('SINIF GÜNLER'!$A:$C,MATCH('VERİ TABANI'!$D1411,'SINIF GÜNLER'!$B:$B,0),MATCH('VERİ TABANI'!$M$1,'SINIF GÜNLER'!$A$1:$C$1,0)),"")</f>
        <v/>
      </c>
      <c r="P1411" s="28" t="str">
        <f t="array" ref="P1411">IFERROR(SEARCH(ÖĞRETMEN,'VERİ TABANI'!G1411,1),"")</f>
        <v/>
      </c>
      <c r="Q1411" s="29" t="str">
        <f t="shared" si="43"/>
        <v/>
      </c>
    </row>
    <row r="1412" spans="1:17" ht="27" customHeight="1">
      <c r="A1412" s="3">
        <f t="shared" si="44"/>
        <v>1411</v>
      </c>
      <c r="B1412" s="296">
        <v>50986</v>
      </c>
      <c r="C1412" s="297" t="s">
        <v>6284</v>
      </c>
      <c r="D1412" s="297" t="s">
        <v>5860</v>
      </c>
      <c r="E1412" s="297" t="s">
        <v>7006</v>
      </c>
      <c r="F1412" s="297" t="s">
        <v>47</v>
      </c>
      <c r="G1412" s="297" t="s">
        <v>90</v>
      </c>
      <c r="H1412" s="298" t="s">
        <v>6281</v>
      </c>
      <c r="I1412" s="297">
        <v>5325002830</v>
      </c>
      <c r="J1412" s="297" t="s">
        <v>6282</v>
      </c>
      <c r="K1412" s="299">
        <v>45950</v>
      </c>
      <c r="L1412" s="297" t="s">
        <v>6283</v>
      </c>
      <c r="M1412" s="3" t="str">
        <f>IFERROR(INDEX('SINIF GÜNLER'!$A:$C,MATCH('VERİ TABANI'!$D1412,'SINIF GÜNLER'!$B:$B,0),MATCH('VERİ TABANI'!$M$1,'SINIF GÜNLER'!$A$1:$C$1,0)),"")</f>
        <v/>
      </c>
      <c r="P1412" s="28" t="str">
        <f t="array" ref="P1412">IFERROR(SEARCH(ÖĞRETMEN,'VERİ TABANI'!G1412,1),"")</f>
        <v/>
      </c>
      <c r="Q1412" s="29" t="str">
        <f t="shared" si="43"/>
        <v/>
      </c>
    </row>
    <row r="1413" spans="1:17" ht="27" customHeight="1">
      <c r="A1413" s="3">
        <f t="shared" si="44"/>
        <v>1412</v>
      </c>
      <c r="B1413" s="296">
        <v>50273</v>
      </c>
      <c r="C1413" s="297" t="s">
        <v>6285</v>
      </c>
      <c r="D1413" s="297" t="s">
        <v>5860</v>
      </c>
      <c r="E1413" s="297" t="s">
        <v>3915</v>
      </c>
      <c r="F1413" s="297" t="s">
        <v>47</v>
      </c>
      <c r="G1413" s="297" t="s">
        <v>90</v>
      </c>
      <c r="H1413" s="298" t="s">
        <v>5206</v>
      </c>
      <c r="I1413" s="297">
        <v>5338131343</v>
      </c>
      <c r="J1413" s="297" t="s">
        <v>5207</v>
      </c>
      <c r="K1413" s="299">
        <v>45884</v>
      </c>
      <c r="L1413" s="297" t="s">
        <v>5208</v>
      </c>
      <c r="M1413" s="3" t="str">
        <f>IFERROR(INDEX('SINIF GÜNLER'!$A:$C,MATCH('VERİ TABANI'!$D1413,'SINIF GÜNLER'!$B:$B,0),MATCH('VERİ TABANI'!$M$1,'SINIF GÜNLER'!$A$1:$C$1,0)),"")</f>
        <v/>
      </c>
      <c r="P1413" s="28" t="str">
        <f t="array" ref="P1413">IFERROR(SEARCH(ÖĞRETMEN,'VERİ TABANI'!G1413,1),"")</f>
        <v/>
      </c>
      <c r="Q1413" s="29" t="str">
        <f t="shared" si="43"/>
        <v/>
      </c>
    </row>
    <row r="1414" spans="1:17" ht="27" customHeight="1">
      <c r="A1414" s="3">
        <f t="shared" si="44"/>
        <v>1413</v>
      </c>
      <c r="B1414" s="296">
        <v>51165</v>
      </c>
      <c r="C1414" s="297" t="s">
        <v>7166</v>
      </c>
      <c r="D1414" s="297" t="s">
        <v>5867</v>
      </c>
      <c r="E1414" s="297" t="s">
        <v>7016</v>
      </c>
      <c r="F1414" s="297" t="s">
        <v>47</v>
      </c>
      <c r="G1414" s="297" t="s">
        <v>90</v>
      </c>
      <c r="H1414" s="298" t="s">
        <v>7167</v>
      </c>
      <c r="I1414" s="297">
        <v>5455162437</v>
      </c>
      <c r="J1414" s="297" t="s">
        <v>7168</v>
      </c>
      <c r="K1414" s="299">
        <v>45989</v>
      </c>
      <c r="L1414" s="297" t="s">
        <v>7169</v>
      </c>
      <c r="M1414" s="3" t="str">
        <f>IFERROR(INDEX('SINIF GÜNLER'!$A:$C,MATCH('VERİ TABANI'!$D1414,'SINIF GÜNLER'!$B:$B,0),MATCH('VERİ TABANI'!$M$1,'SINIF GÜNLER'!$A$1:$C$1,0)),"")</f>
        <v/>
      </c>
      <c r="P1414" s="28" t="str">
        <f t="array" ref="P1414">IFERROR(SEARCH(ÖĞRETMEN,'VERİ TABANI'!G1414,1),"")</f>
        <v/>
      </c>
      <c r="Q1414" s="29" t="str">
        <f t="shared" si="43"/>
        <v/>
      </c>
    </row>
    <row r="1415" spans="1:17" ht="27" customHeight="1">
      <c r="A1415" s="3">
        <f t="shared" si="44"/>
        <v>1414</v>
      </c>
      <c r="B1415" s="296">
        <v>41203</v>
      </c>
      <c r="C1415" s="297" t="s">
        <v>4405</v>
      </c>
      <c r="D1415" s="297" t="s">
        <v>5858</v>
      </c>
      <c r="E1415" s="297" t="s">
        <v>3923</v>
      </c>
      <c r="F1415" s="297" t="s">
        <v>45</v>
      </c>
      <c r="G1415" s="297" t="s">
        <v>90</v>
      </c>
      <c r="H1415" s="298" t="s">
        <v>6286</v>
      </c>
      <c r="I1415" s="297">
        <v>5335535219</v>
      </c>
      <c r="J1415" s="297" t="s">
        <v>6287</v>
      </c>
      <c r="K1415" s="299">
        <v>45932</v>
      </c>
      <c r="L1415" s="297" t="s">
        <v>6288</v>
      </c>
      <c r="M1415" s="3" t="str">
        <f>IFERROR(INDEX('SINIF GÜNLER'!$A:$C,MATCH('VERİ TABANI'!$D1415,'SINIF GÜNLER'!$B:$B,0),MATCH('VERİ TABANI'!$M$1,'SINIF GÜNLER'!$A$1:$C$1,0)),"")</f>
        <v/>
      </c>
      <c r="P1415" s="28" t="str">
        <f t="array" ref="P1415">IFERROR(SEARCH(ÖĞRETMEN,'VERİ TABANI'!G1415,1),"")</f>
        <v/>
      </c>
      <c r="Q1415" s="29" t="str">
        <f t="shared" si="43"/>
        <v/>
      </c>
    </row>
    <row r="1416" spans="1:17" ht="27" customHeight="1">
      <c r="A1416" s="3">
        <f t="shared" si="44"/>
        <v>1415</v>
      </c>
      <c r="B1416" s="296">
        <v>50445</v>
      </c>
      <c r="C1416" s="297" t="s">
        <v>6289</v>
      </c>
      <c r="D1416" s="297" t="s">
        <v>5856</v>
      </c>
      <c r="E1416" s="297" t="s">
        <v>4593</v>
      </c>
      <c r="F1416" s="297" t="s">
        <v>45</v>
      </c>
      <c r="G1416" s="297" t="s">
        <v>90</v>
      </c>
      <c r="H1416" s="298" t="s">
        <v>5217</v>
      </c>
      <c r="I1416" s="297">
        <v>5372715483</v>
      </c>
      <c r="J1416" s="297" t="s">
        <v>5218</v>
      </c>
      <c r="K1416" s="299">
        <v>45901</v>
      </c>
      <c r="L1416" s="297" t="s">
        <v>5219</v>
      </c>
      <c r="M1416" s="3" t="str">
        <f>IFERROR(INDEX('SINIF GÜNLER'!$A:$C,MATCH('VERİ TABANI'!$D1416,'SINIF GÜNLER'!$B:$B,0),MATCH('VERİ TABANI'!$M$1,'SINIF GÜNLER'!$A$1:$C$1,0)),"")</f>
        <v/>
      </c>
      <c r="P1416" s="28" t="str">
        <f t="array" ref="P1416">IFERROR(SEARCH(ÖĞRETMEN,'VERİ TABANI'!G1416,1),"")</f>
        <v/>
      </c>
      <c r="Q1416" s="29" t="str">
        <f t="shared" ref="Q1416:Q1479" si="45">IF(P1416="","",ROW())</f>
        <v/>
      </c>
    </row>
    <row r="1417" spans="1:17" ht="27" customHeight="1">
      <c r="A1417" s="3">
        <f t="shared" si="44"/>
        <v>1416</v>
      </c>
      <c r="B1417" s="296">
        <v>30097</v>
      </c>
      <c r="C1417" s="297" t="s">
        <v>2313</v>
      </c>
      <c r="D1417" s="297" t="s">
        <v>5857</v>
      </c>
      <c r="E1417" s="297" t="s">
        <v>4593</v>
      </c>
      <c r="F1417" s="297" t="s">
        <v>45</v>
      </c>
      <c r="G1417" s="297" t="s">
        <v>90</v>
      </c>
      <c r="H1417" s="298" t="s">
        <v>1805</v>
      </c>
      <c r="I1417" s="297">
        <v>5337936839</v>
      </c>
      <c r="J1417" s="297" t="s">
        <v>1806</v>
      </c>
      <c r="K1417" s="299">
        <v>45089</v>
      </c>
      <c r="L1417" s="297" t="s">
        <v>1807</v>
      </c>
      <c r="M1417" s="3" t="str">
        <f>IFERROR(INDEX('SINIF GÜNLER'!$A:$C,MATCH('VERİ TABANI'!$D1417,'SINIF GÜNLER'!$B:$B,0),MATCH('VERİ TABANI'!$M$1,'SINIF GÜNLER'!$A$1:$C$1,0)),"")</f>
        <v/>
      </c>
      <c r="P1417" s="28" t="str">
        <f t="array" ref="P1417">IFERROR(SEARCH(ÖĞRETMEN,'VERİ TABANI'!G1417,1),"")</f>
        <v/>
      </c>
      <c r="Q1417" s="29" t="str">
        <f t="shared" si="45"/>
        <v/>
      </c>
    </row>
    <row r="1418" spans="1:17" ht="27" customHeight="1">
      <c r="A1418" s="3">
        <f t="shared" si="44"/>
        <v>1417</v>
      </c>
      <c r="B1418" s="296">
        <v>50420</v>
      </c>
      <c r="C1418" s="297" t="s">
        <v>6290</v>
      </c>
      <c r="D1418" s="297" t="s">
        <v>5860</v>
      </c>
      <c r="E1418" s="297" t="s">
        <v>3915</v>
      </c>
      <c r="F1418" s="297" t="s">
        <v>45</v>
      </c>
      <c r="G1418" s="297" t="s">
        <v>90</v>
      </c>
      <c r="H1418" s="298" t="s">
        <v>4407</v>
      </c>
      <c r="I1418" s="297">
        <v>5534385103</v>
      </c>
      <c r="J1418" s="297" t="s">
        <v>5220</v>
      </c>
      <c r="K1418" s="299">
        <v>45898</v>
      </c>
      <c r="L1418" s="297" t="s">
        <v>696</v>
      </c>
      <c r="M1418" s="3" t="str">
        <f>IFERROR(INDEX('SINIF GÜNLER'!$A:$C,MATCH('VERİ TABANI'!$D1418,'SINIF GÜNLER'!$B:$B,0),MATCH('VERİ TABANI'!$M$1,'SINIF GÜNLER'!$A$1:$C$1,0)),"")</f>
        <v/>
      </c>
      <c r="P1418" s="28" t="str">
        <f t="array" ref="P1418">IFERROR(SEARCH(ÖĞRETMEN,'VERİ TABANI'!G1418,1),"")</f>
        <v/>
      </c>
      <c r="Q1418" s="29" t="str">
        <f t="shared" si="45"/>
        <v/>
      </c>
    </row>
    <row r="1419" spans="1:17" ht="27" customHeight="1">
      <c r="A1419" s="3">
        <f t="shared" si="44"/>
        <v>1418</v>
      </c>
      <c r="B1419" s="296">
        <v>50762</v>
      </c>
      <c r="C1419" s="297" t="s">
        <v>6291</v>
      </c>
      <c r="D1419" s="297" t="s">
        <v>5856</v>
      </c>
      <c r="E1419" s="297" t="s">
        <v>3926</v>
      </c>
      <c r="F1419" s="297" t="s">
        <v>45</v>
      </c>
      <c r="G1419" s="297" t="s">
        <v>90</v>
      </c>
      <c r="H1419" s="298" t="s">
        <v>6292</v>
      </c>
      <c r="I1419" s="297">
        <v>5325540407</v>
      </c>
      <c r="J1419" s="297" t="s">
        <v>6293</v>
      </c>
      <c r="K1419" s="299">
        <v>45925</v>
      </c>
      <c r="L1419" s="297" t="s">
        <v>6294</v>
      </c>
      <c r="M1419" s="3" t="str">
        <f>IFERROR(INDEX('SINIF GÜNLER'!$A:$C,MATCH('VERİ TABANI'!$D1419,'SINIF GÜNLER'!$B:$B,0),MATCH('VERİ TABANI'!$M$1,'SINIF GÜNLER'!$A$1:$C$1,0)),"")</f>
        <v/>
      </c>
      <c r="P1419" s="28" t="str">
        <f t="array" ref="P1419">IFERROR(SEARCH(ÖĞRETMEN,'VERİ TABANI'!G1419,1),"")</f>
        <v/>
      </c>
      <c r="Q1419" s="29" t="str">
        <f t="shared" si="45"/>
        <v/>
      </c>
    </row>
    <row r="1420" spans="1:17" ht="27" customHeight="1">
      <c r="A1420" s="3">
        <f t="shared" si="44"/>
        <v>1419</v>
      </c>
      <c r="B1420" s="296">
        <v>20379</v>
      </c>
      <c r="C1420" s="297" t="s">
        <v>368</v>
      </c>
      <c r="D1420" s="297" t="s">
        <v>3340</v>
      </c>
      <c r="E1420" s="297" t="s">
        <v>3915</v>
      </c>
      <c r="F1420" s="297" t="s">
        <v>45</v>
      </c>
      <c r="G1420" s="297" t="s">
        <v>90</v>
      </c>
      <c r="H1420" s="298" t="s">
        <v>1226</v>
      </c>
      <c r="I1420" s="297">
        <v>5364873152</v>
      </c>
      <c r="J1420" s="297" t="s">
        <v>1227</v>
      </c>
      <c r="K1420" s="299">
        <v>44771</v>
      </c>
      <c r="L1420" s="297" t="s">
        <v>798</v>
      </c>
      <c r="M1420" s="3" t="str">
        <f>IFERROR(INDEX('SINIF GÜNLER'!$A:$C,MATCH('VERİ TABANI'!$D1420,'SINIF GÜNLER'!$B:$B,0),MATCH('VERİ TABANI'!$M$1,'SINIF GÜNLER'!$A$1:$C$1,0)),"")</f>
        <v>PERŞEMBE</v>
      </c>
      <c r="P1420" s="28" t="str">
        <f t="array" ref="P1420">IFERROR(SEARCH(ÖĞRETMEN,'VERİ TABANI'!G1420,1),"")</f>
        <v/>
      </c>
      <c r="Q1420" s="29" t="str">
        <f t="shared" si="45"/>
        <v/>
      </c>
    </row>
    <row r="1421" spans="1:17" ht="27" customHeight="1">
      <c r="A1421" s="3">
        <f t="shared" si="44"/>
        <v>1420</v>
      </c>
      <c r="B1421" s="296">
        <v>42356</v>
      </c>
      <c r="C1421" s="297" t="s">
        <v>4613</v>
      </c>
      <c r="D1421" s="297" t="s">
        <v>5857</v>
      </c>
      <c r="E1421" s="297" t="s">
        <v>3912</v>
      </c>
      <c r="F1421" s="297" t="s">
        <v>45</v>
      </c>
      <c r="G1421" s="297" t="s">
        <v>90</v>
      </c>
      <c r="H1421" s="298" t="s">
        <v>1226</v>
      </c>
      <c r="I1421" s="297">
        <v>5364873152</v>
      </c>
      <c r="J1421" s="297" t="s">
        <v>1227</v>
      </c>
      <c r="K1421" s="299">
        <v>45589</v>
      </c>
      <c r="L1421" s="297" t="s">
        <v>798</v>
      </c>
      <c r="M1421" s="3" t="str">
        <f>IFERROR(INDEX('SINIF GÜNLER'!$A:$C,MATCH('VERİ TABANI'!$D1421,'SINIF GÜNLER'!$B:$B,0),MATCH('VERİ TABANI'!$M$1,'SINIF GÜNLER'!$A$1:$C$1,0)),"")</f>
        <v/>
      </c>
      <c r="P1421" s="28" t="str">
        <f t="array" ref="P1421">IFERROR(SEARCH(ÖĞRETMEN,'VERİ TABANI'!G1421,1),"")</f>
        <v/>
      </c>
      <c r="Q1421" s="29" t="str">
        <f t="shared" si="45"/>
        <v/>
      </c>
    </row>
    <row r="1422" spans="1:17" ht="27" customHeight="1">
      <c r="A1422" s="3">
        <f t="shared" si="44"/>
        <v>1421</v>
      </c>
      <c r="B1422" s="296">
        <v>51312</v>
      </c>
      <c r="C1422" s="297" t="s">
        <v>7982</v>
      </c>
      <c r="D1422" s="297" t="s">
        <v>5860</v>
      </c>
      <c r="E1422" s="297" t="s">
        <v>3915</v>
      </c>
      <c r="F1422" s="297" t="s">
        <v>45</v>
      </c>
      <c r="G1422" s="297" t="s">
        <v>90</v>
      </c>
      <c r="H1422" s="298" t="s">
        <v>1226</v>
      </c>
      <c r="I1422" s="297">
        <v>5364873152</v>
      </c>
      <c r="J1422" s="297" t="s">
        <v>1227</v>
      </c>
      <c r="K1422" s="299">
        <v>46022</v>
      </c>
      <c r="L1422" s="297" t="s">
        <v>798</v>
      </c>
      <c r="M1422" s="3" t="str">
        <f>IFERROR(INDEX('SINIF GÜNLER'!$A:$C,MATCH('VERİ TABANI'!$D1422,'SINIF GÜNLER'!$B:$B,0),MATCH('VERİ TABANI'!$M$1,'SINIF GÜNLER'!$A$1:$C$1,0)),"")</f>
        <v/>
      </c>
      <c r="P1422" s="28" t="str">
        <f t="array" ref="P1422">IFERROR(SEARCH(ÖĞRETMEN,'VERİ TABANI'!G1422,1),"")</f>
        <v/>
      </c>
      <c r="Q1422" s="29" t="str">
        <f t="shared" si="45"/>
        <v/>
      </c>
    </row>
    <row r="1423" spans="1:17" ht="27" customHeight="1">
      <c r="A1423" s="3">
        <f t="shared" si="44"/>
        <v>1422</v>
      </c>
      <c r="B1423" s="296">
        <v>51176</v>
      </c>
      <c r="C1423" s="297" t="s">
        <v>7170</v>
      </c>
      <c r="D1423" s="297" t="s">
        <v>5860</v>
      </c>
      <c r="E1423" s="297" t="s">
        <v>4593</v>
      </c>
      <c r="F1423" s="297" t="s">
        <v>45</v>
      </c>
      <c r="G1423" s="297" t="s">
        <v>90</v>
      </c>
      <c r="H1423" s="298" t="s">
        <v>1226</v>
      </c>
      <c r="I1423" s="297">
        <v>5364873152</v>
      </c>
      <c r="J1423" s="297" t="s">
        <v>1227</v>
      </c>
      <c r="K1423" s="299">
        <v>45993</v>
      </c>
      <c r="L1423" s="297" t="s">
        <v>798</v>
      </c>
      <c r="M1423" s="3" t="str">
        <f>IFERROR(INDEX('SINIF GÜNLER'!$A:$C,MATCH('VERİ TABANI'!$D1423,'SINIF GÜNLER'!$B:$B,0),MATCH('VERİ TABANI'!$M$1,'SINIF GÜNLER'!$A$1:$C$1,0)),"")</f>
        <v/>
      </c>
      <c r="P1423" s="28" t="str">
        <f t="array" ref="P1423">IFERROR(SEARCH(ÖĞRETMEN,'VERİ TABANI'!G1423,1),"")</f>
        <v/>
      </c>
      <c r="Q1423" s="29" t="str">
        <f t="shared" si="45"/>
        <v/>
      </c>
    </row>
    <row r="1424" spans="1:17" ht="27" customHeight="1">
      <c r="A1424" s="3">
        <f t="shared" si="44"/>
        <v>1423</v>
      </c>
      <c r="B1424" s="296">
        <v>42714</v>
      </c>
      <c r="C1424" s="297" t="s">
        <v>4927</v>
      </c>
      <c r="D1424" s="297" t="s">
        <v>5856</v>
      </c>
      <c r="E1424" s="297" t="s">
        <v>7514</v>
      </c>
      <c r="F1424" s="297" t="s">
        <v>45</v>
      </c>
      <c r="G1424" s="297" t="s">
        <v>90</v>
      </c>
      <c r="H1424" s="298" t="s">
        <v>1228</v>
      </c>
      <c r="I1424" s="297">
        <v>5324040003</v>
      </c>
      <c r="J1424" s="297" t="s">
        <v>5130</v>
      </c>
      <c r="K1424" s="299">
        <v>45632</v>
      </c>
      <c r="L1424" s="297" t="s">
        <v>799</v>
      </c>
      <c r="M1424" s="3" t="str">
        <f>IFERROR(INDEX('SINIF GÜNLER'!$A:$C,MATCH('VERİ TABANI'!$D1424,'SINIF GÜNLER'!$B:$B,0),MATCH('VERİ TABANI'!$M$1,'SINIF GÜNLER'!$A$1:$C$1,0)),"")</f>
        <v/>
      </c>
      <c r="P1424" s="28" t="str">
        <f t="array" ref="P1424">IFERROR(SEARCH(ÖĞRETMEN,'VERİ TABANI'!G1424,1),"")</f>
        <v/>
      </c>
      <c r="Q1424" s="29" t="str">
        <f t="shared" si="45"/>
        <v/>
      </c>
    </row>
    <row r="1425" spans="1:17" ht="27" customHeight="1">
      <c r="A1425" s="3">
        <f t="shared" si="44"/>
        <v>1424</v>
      </c>
      <c r="B1425" s="296">
        <v>30588</v>
      </c>
      <c r="C1425" s="297" t="s">
        <v>2037</v>
      </c>
      <c r="D1425" s="297" t="s">
        <v>7454</v>
      </c>
      <c r="E1425" s="297" t="s">
        <v>7006</v>
      </c>
      <c r="F1425" s="297" t="s">
        <v>20</v>
      </c>
      <c r="G1425" s="297" t="s">
        <v>3457</v>
      </c>
      <c r="H1425" s="298" t="s">
        <v>1452</v>
      </c>
      <c r="I1425" s="297">
        <v>5385255034</v>
      </c>
      <c r="J1425" s="297" t="s">
        <v>1453</v>
      </c>
      <c r="K1425" s="299">
        <v>45181</v>
      </c>
      <c r="L1425" s="297" t="s">
        <v>716</v>
      </c>
      <c r="M1425" s="3" t="str">
        <f>IFERROR(INDEX('SINIF GÜNLER'!$A:$C,MATCH('VERİ TABANI'!$D1425,'SINIF GÜNLER'!$B:$B,0),MATCH('VERİ TABANI'!$M$1,'SINIF GÜNLER'!$A$1:$C$1,0)),"")</f>
        <v/>
      </c>
      <c r="P1425" s="28" t="str">
        <f t="array" ref="P1425">IFERROR(SEARCH(ÖĞRETMEN,'VERİ TABANI'!G1425,1),"")</f>
        <v/>
      </c>
      <c r="Q1425" s="29" t="str">
        <f t="shared" si="45"/>
        <v/>
      </c>
    </row>
    <row r="1426" spans="1:17" ht="27" customHeight="1">
      <c r="A1426" s="3">
        <f t="shared" si="44"/>
        <v>1425</v>
      </c>
      <c r="B1426" s="296">
        <v>50455</v>
      </c>
      <c r="C1426" s="297" t="s">
        <v>6295</v>
      </c>
      <c r="D1426" s="297" t="s">
        <v>5382</v>
      </c>
      <c r="E1426" s="297" t="s">
        <v>3926</v>
      </c>
      <c r="F1426" s="297" t="s">
        <v>20</v>
      </c>
      <c r="G1426" s="297" t="s">
        <v>3457</v>
      </c>
      <c r="H1426" s="298" t="s">
        <v>1452</v>
      </c>
      <c r="I1426" s="297">
        <v>5385255034</v>
      </c>
      <c r="J1426" s="297" t="s">
        <v>1453</v>
      </c>
      <c r="K1426" s="299">
        <v>45904</v>
      </c>
      <c r="L1426" s="297" t="s">
        <v>716</v>
      </c>
      <c r="M1426" s="3" t="str">
        <f>IFERROR(INDEX('SINIF GÜNLER'!$A:$C,MATCH('VERİ TABANI'!$D1426,'SINIF GÜNLER'!$B:$B,0),MATCH('VERİ TABANI'!$M$1,'SINIF GÜNLER'!$A$1:$C$1,0)),"")</f>
        <v/>
      </c>
      <c r="P1426" s="28" t="str">
        <f t="array" ref="P1426">IFERROR(SEARCH(ÖĞRETMEN,'VERİ TABANI'!G1426,1),"")</f>
        <v/>
      </c>
      <c r="Q1426" s="29" t="str">
        <f t="shared" si="45"/>
        <v/>
      </c>
    </row>
    <row r="1427" spans="1:17" ht="27" customHeight="1">
      <c r="A1427" s="3">
        <f t="shared" si="44"/>
        <v>1426</v>
      </c>
      <c r="B1427" s="296">
        <v>41476</v>
      </c>
      <c r="C1427" s="297" t="s">
        <v>5317</v>
      </c>
      <c r="D1427" s="297" t="s">
        <v>5392</v>
      </c>
      <c r="E1427" s="297" t="s">
        <v>3918</v>
      </c>
      <c r="F1427" s="297" t="s">
        <v>12</v>
      </c>
      <c r="G1427" s="297" t="s">
        <v>3457</v>
      </c>
      <c r="H1427" s="298" t="s">
        <v>6297</v>
      </c>
      <c r="I1427" s="297">
        <v>5465750430</v>
      </c>
      <c r="J1427" s="297" t="s">
        <v>6298</v>
      </c>
      <c r="K1427" s="299">
        <v>45897</v>
      </c>
      <c r="L1427" s="297" t="s">
        <v>6299</v>
      </c>
      <c r="M1427" s="3" t="str">
        <f>IFERROR(INDEX('SINIF GÜNLER'!$A:$C,MATCH('VERİ TABANI'!$D1427,'SINIF GÜNLER'!$B:$B,0),MATCH('VERİ TABANI'!$M$1,'SINIF GÜNLER'!$A$1:$C$1,0)),"")</f>
        <v/>
      </c>
      <c r="P1427" s="28" t="str">
        <f t="array" ref="P1427">IFERROR(SEARCH(ÖĞRETMEN,'VERİ TABANI'!G1427,1),"")</f>
        <v/>
      </c>
      <c r="Q1427" s="29" t="str">
        <f t="shared" si="45"/>
        <v/>
      </c>
    </row>
    <row r="1428" spans="1:17" ht="27" customHeight="1">
      <c r="A1428" s="3">
        <f t="shared" si="44"/>
        <v>1427</v>
      </c>
      <c r="B1428" s="296">
        <v>51123</v>
      </c>
      <c r="C1428" s="297" t="s">
        <v>6802</v>
      </c>
      <c r="D1428" s="297" t="s">
        <v>5333</v>
      </c>
      <c r="E1428" s="297" t="s">
        <v>3968</v>
      </c>
      <c r="F1428" s="297" t="s">
        <v>22</v>
      </c>
      <c r="G1428" s="297" t="s">
        <v>3457</v>
      </c>
      <c r="H1428" s="298" t="s">
        <v>3391</v>
      </c>
      <c r="I1428" s="297">
        <v>5333271593</v>
      </c>
      <c r="J1428" s="297" t="s">
        <v>3392</v>
      </c>
      <c r="K1428" s="299">
        <v>45981</v>
      </c>
      <c r="L1428" s="297" t="s">
        <v>3393</v>
      </c>
      <c r="M1428" s="3" t="str">
        <f>IFERROR(INDEX('SINIF GÜNLER'!$A:$C,MATCH('VERİ TABANI'!$D1428,'SINIF GÜNLER'!$B:$B,0),MATCH('VERİ TABANI'!$M$1,'SINIF GÜNLER'!$A$1:$C$1,0)),"")</f>
        <v/>
      </c>
      <c r="P1428" s="28" t="str">
        <f t="array" ref="P1428">IFERROR(SEARCH(ÖĞRETMEN,'VERİ TABANI'!G1428,1),"")</f>
        <v/>
      </c>
      <c r="Q1428" s="29" t="str">
        <f t="shared" si="45"/>
        <v/>
      </c>
    </row>
    <row r="1429" spans="1:17" ht="27" customHeight="1">
      <c r="A1429" s="3">
        <f t="shared" si="44"/>
        <v>1428</v>
      </c>
      <c r="B1429" s="296">
        <v>50132</v>
      </c>
      <c r="C1429" s="297" t="s">
        <v>6300</v>
      </c>
      <c r="D1429" s="297" t="s">
        <v>7504</v>
      </c>
      <c r="E1429" s="297" t="s">
        <v>4593</v>
      </c>
      <c r="F1429" s="297" t="s">
        <v>22</v>
      </c>
      <c r="G1429" s="297" t="s">
        <v>3457</v>
      </c>
      <c r="H1429" s="298" t="s">
        <v>3391</v>
      </c>
      <c r="I1429" s="297">
        <v>5333271593</v>
      </c>
      <c r="J1429" s="297" t="s">
        <v>3392</v>
      </c>
      <c r="K1429" s="299">
        <v>45852</v>
      </c>
      <c r="L1429" s="297" t="s">
        <v>3393</v>
      </c>
      <c r="M1429" s="3" t="str">
        <f>IFERROR(INDEX('SINIF GÜNLER'!$A:$C,MATCH('VERİ TABANI'!$D1429,'SINIF GÜNLER'!$B:$B,0),MATCH('VERİ TABANI'!$M$1,'SINIF GÜNLER'!$A$1:$C$1,0)),"")</f>
        <v/>
      </c>
      <c r="P1429" s="28" t="str">
        <f t="array" ref="P1429">IFERROR(SEARCH(ÖĞRETMEN,'VERİ TABANI'!G1429,1),"")</f>
        <v/>
      </c>
      <c r="Q1429" s="29" t="str">
        <f t="shared" si="45"/>
        <v/>
      </c>
    </row>
    <row r="1430" spans="1:17" ht="27" customHeight="1">
      <c r="A1430" s="3">
        <f t="shared" si="44"/>
        <v>1429</v>
      </c>
      <c r="B1430" s="296">
        <v>40640</v>
      </c>
      <c r="C1430" s="297" t="s">
        <v>3394</v>
      </c>
      <c r="D1430" s="297" t="s">
        <v>5373</v>
      </c>
      <c r="E1430" s="297" t="s">
        <v>4592</v>
      </c>
      <c r="F1430" s="297" t="s">
        <v>22</v>
      </c>
      <c r="G1430" s="297" t="s">
        <v>3457</v>
      </c>
      <c r="H1430" s="298" t="s">
        <v>3391</v>
      </c>
      <c r="I1430" s="297">
        <v>5333271593</v>
      </c>
      <c r="J1430" s="297" t="s">
        <v>3392</v>
      </c>
      <c r="K1430" s="299">
        <v>45532</v>
      </c>
      <c r="L1430" s="297" t="s">
        <v>3393</v>
      </c>
      <c r="M1430" s="3" t="str">
        <f>IFERROR(INDEX('SINIF GÜNLER'!$A:$C,MATCH('VERİ TABANI'!$D1430,'SINIF GÜNLER'!$B:$B,0),MATCH('VERİ TABANI'!$M$1,'SINIF GÜNLER'!$A$1:$C$1,0)),"")</f>
        <v/>
      </c>
      <c r="P1430" s="28" t="str">
        <f t="array" ref="P1430">IFERROR(SEARCH(ÖĞRETMEN,'VERİ TABANI'!G1430,1),"")</f>
        <v/>
      </c>
      <c r="Q1430" s="29" t="str">
        <f t="shared" si="45"/>
        <v/>
      </c>
    </row>
    <row r="1431" spans="1:17" ht="27" customHeight="1">
      <c r="A1431" s="3">
        <f t="shared" si="44"/>
        <v>1430</v>
      </c>
      <c r="B1431" s="296">
        <v>51056</v>
      </c>
      <c r="C1431" s="297" t="s">
        <v>7171</v>
      </c>
      <c r="D1431" s="297" t="s">
        <v>5355</v>
      </c>
      <c r="E1431" s="297" t="s">
        <v>3926</v>
      </c>
      <c r="F1431" s="297" t="s">
        <v>22</v>
      </c>
      <c r="G1431" s="297" t="s">
        <v>3457</v>
      </c>
      <c r="H1431" s="298" t="s">
        <v>4133</v>
      </c>
      <c r="I1431" s="297">
        <v>5428029945</v>
      </c>
      <c r="J1431" s="297" t="s">
        <v>4134</v>
      </c>
      <c r="K1431" s="299">
        <v>45965</v>
      </c>
      <c r="L1431" s="297" t="s">
        <v>4135</v>
      </c>
      <c r="M1431" s="3" t="str">
        <f>IFERROR(INDEX('SINIF GÜNLER'!$A:$C,MATCH('VERİ TABANI'!$D1431,'SINIF GÜNLER'!$B:$B,0),MATCH('VERİ TABANI'!$M$1,'SINIF GÜNLER'!$A$1:$C$1,0)),"")</f>
        <v/>
      </c>
      <c r="P1431" s="28" t="str">
        <f t="array" ref="P1431">IFERROR(SEARCH(ÖĞRETMEN,'VERİ TABANI'!G1431,1),"")</f>
        <v/>
      </c>
      <c r="Q1431" s="29" t="str">
        <f t="shared" si="45"/>
        <v/>
      </c>
    </row>
    <row r="1432" spans="1:17" ht="27" customHeight="1">
      <c r="A1432" s="3">
        <f t="shared" si="44"/>
        <v>1431</v>
      </c>
      <c r="B1432" s="296">
        <v>51054</v>
      </c>
      <c r="C1432" s="297" t="s">
        <v>7172</v>
      </c>
      <c r="D1432" s="297" t="s">
        <v>5404</v>
      </c>
      <c r="E1432" s="297" t="s">
        <v>3915</v>
      </c>
      <c r="F1432" s="297" t="s">
        <v>22</v>
      </c>
      <c r="G1432" s="297" t="s">
        <v>3457</v>
      </c>
      <c r="H1432" s="298" t="s">
        <v>4133</v>
      </c>
      <c r="I1432" s="297">
        <v>5428029945</v>
      </c>
      <c r="J1432" s="297" t="s">
        <v>4134</v>
      </c>
      <c r="K1432" s="299">
        <v>45965</v>
      </c>
      <c r="L1432" s="297" t="s">
        <v>4135</v>
      </c>
      <c r="M1432" s="3" t="str">
        <f>IFERROR(INDEX('SINIF GÜNLER'!$A:$C,MATCH('VERİ TABANI'!$D1432,'SINIF GÜNLER'!$B:$B,0),MATCH('VERİ TABANI'!$M$1,'SINIF GÜNLER'!$A$1:$C$1,0)),"")</f>
        <v/>
      </c>
      <c r="P1432" s="28" t="str">
        <f t="array" ref="P1432">IFERROR(SEARCH(ÖĞRETMEN,'VERİ TABANI'!G1432,1),"")</f>
        <v/>
      </c>
      <c r="Q1432" s="29" t="str">
        <f t="shared" si="45"/>
        <v/>
      </c>
    </row>
    <row r="1433" spans="1:17" ht="27" customHeight="1">
      <c r="A1433" s="3">
        <f t="shared" si="44"/>
        <v>1432</v>
      </c>
      <c r="B1433" s="296">
        <v>42981</v>
      </c>
      <c r="C1433" s="297" t="s">
        <v>5252</v>
      </c>
      <c r="D1433" s="297" t="s">
        <v>5385</v>
      </c>
      <c r="E1433" s="297" t="s">
        <v>3912</v>
      </c>
      <c r="F1433" s="297" t="s">
        <v>21</v>
      </c>
      <c r="G1433" s="297" t="s">
        <v>3457</v>
      </c>
      <c r="H1433" s="298" t="s">
        <v>4137</v>
      </c>
      <c r="I1433" s="297">
        <v>5077255185</v>
      </c>
      <c r="J1433" s="297" t="s">
        <v>6041</v>
      </c>
      <c r="K1433" s="299">
        <v>46113</v>
      </c>
      <c r="L1433" s="297" t="s">
        <v>4138</v>
      </c>
      <c r="M1433" s="3" t="str">
        <f>IFERROR(INDEX('SINIF GÜNLER'!$A:$C,MATCH('VERİ TABANI'!$D1433,'SINIF GÜNLER'!$B:$B,0),MATCH('VERİ TABANI'!$M$1,'SINIF GÜNLER'!$A$1:$C$1,0)),"")</f>
        <v/>
      </c>
      <c r="P1433" s="28" t="str">
        <f t="array" ref="P1433">IFERROR(SEARCH(ÖĞRETMEN,'VERİ TABANI'!G1433,1),"")</f>
        <v/>
      </c>
      <c r="Q1433" s="29" t="str">
        <f t="shared" si="45"/>
        <v/>
      </c>
    </row>
    <row r="1434" spans="1:17" ht="27" customHeight="1">
      <c r="A1434" s="3">
        <f t="shared" si="44"/>
        <v>1433</v>
      </c>
      <c r="B1434" s="296">
        <v>50991</v>
      </c>
      <c r="C1434" s="297" t="s">
        <v>6302</v>
      </c>
      <c r="D1434" s="297" t="s">
        <v>5551</v>
      </c>
      <c r="E1434" s="297" t="s">
        <v>3918</v>
      </c>
      <c r="F1434" s="297" t="s">
        <v>498</v>
      </c>
      <c r="G1434" s="297" t="s">
        <v>3457</v>
      </c>
      <c r="H1434" s="298" t="s">
        <v>6303</v>
      </c>
      <c r="I1434" s="297">
        <v>5076812500</v>
      </c>
      <c r="J1434" s="297" t="s">
        <v>6304</v>
      </c>
      <c r="K1434" s="299">
        <v>45951</v>
      </c>
      <c r="L1434" s="297" t="s">
        <v>6305</v>
      </c>
      <c r="M1434" s="3" t="str">
        <f>IFERROR(INDEX('SINIF GÜNLER'!$A:$C,MATCH('VERİ TABANI'!$D1434,'SINIF GÜNLER'!$B:$B,0),MATCH('VERİ TABANI'!$M$1,'SINIF GÜNLER'!$A$1:$C$1,0)),"")</f>
        <v/>
      </c>
      <c r="P1434" s="28" t="str">
        <f t="array" ref="P1434">IFERROR(SEARCH(ÖĞRETMEN,'VERİ TABANI'!G1434,1),"")</f>
        <v/>
      </c>
      <c r="Q1434" s="29" t="str">
        <f t="shared" si="45"/>
        <v/>
      </c>
    </row>
    <row r="1435" spans="1:17" ht="27" customHeight="1">
      <c r="A1435" s="3">
        <f t="shared" si="44"/>
        <v>1434</v>
      </c>
      <c r="B1435" s="296">
        <v>51002</v>
      </c>
      <c r="C1435" s="297" t="s">
        <v>6306</v>
      </c>
      <c r="D1435" s="297" t="s">
        <v>5555</v>
      </c>
      <c r="E1435" s="297" t="s">
        <v>3918</v>
      </c>
      <c r="F1435" s="297" t="s">
        <v>498</v>
      </c>
      <c r="G1435" s="297" t="s">
        <v>3457</v>
      </c>
      <c r="H1435" s="298" t="s">
        <v>6307</v>
      </c>
      <c r="I1435" s="297">
        <v>3322493754</v>
      </c>
      <c r="J1435" s="297" t="s">
        <v>6308</v>
      </c>
      <c r="K1435" s="299">
        <v>45952</v>
      </c>
      <c r="L1435" s="297" t="s">
        <v>6309</v>
      </c>
      <c r="M1435" s="3" t="str">
        <f>IFERROR(INDEX('SINIF GÜNLER'!$A:$C,MATCH('VERİ TABANI'!$D1435,'SINIF GÜNLER'!$B:$B,0),MATCH('VERİ TABANI'!$M$1,'SINIF GÜNLER'!$A$1:$C$1,0)),"")</f>
        <v/>
      </c>
      <c r="P1435" s="28" t="str">
        <f t="array" ref="P1435">IFERROR(SEARCH(ÖĞRETMEN,'VERİ TABANI'!G1435,1),"")</f>
        <v/>
      </c>
      <c r="Q1435" s="29" t="str">
        <f t="shared" si="45"/>
        <v/>
      </c>
    </row>
    <row r="1436" spans="1:17" ht="27" customHeight="1">
      <c r="A1436" s="3">
        <f t="shared" si="44"/>
        <v>1435</v>
      </c>
      <c r="B1436" s="296">
        <v>50937</v>
      </c>
      <c r="C1436" s="297" t="s">
        <v>6310</v>
      </c>
      <c r="D1436" s="297" t="s">
        <v>5382</v>
      </c>
      <c r="E1436" s="297" t="s">
        <v>7016</v>
      </c>
      <c r="F1436" s="297" t="s">
        <v>12</v>
      </c>
      <c r="G1436" s="297" t="s">
        <v>3457</v>
      </c>
      <c r="H1436" s="298" t="s">
        <v>6311</v>
      </c>
      <c r="I1436" s="297">
        <v>5541625242</v>
      </c>
      <c r="J1436" s="297" t="s">
        <v>6312</v>
      </c>
      <c r="K1436" s="299">
        <v>45945</v>
      </c>
      <c r="L1436" s="297" t="s">
        <v>6313</v>
      </c>
      <c r="M1436" s="3" t="str">
        <f>IFERROR(INDEX('SINIF GÜNLER'!$A:$C,MATCH('VERİ TABANI'!$D1436,'SINIF GÜNLER'!$B:$B,0),MATCH('VERİ TABANI'!$M$1,'SINIF GÜNLER'!$A$1:$C$1,0)),"")</f>
        <v/>
      </c>
      <c r="P1436" s="28" t="str">
        <f t="array" ref="P1436">IFERROR(SEARCH(ÖĞRETMEN,'VERİ TABANI'!G1436,1),"")</f>
        <v/>
      </c>
      <c r="Q1436" s="29" t="str">
        <f t="shared" si="45"/>
        <v/>
      </c>
    </row>
    <row r="1437" spans="1:17" ht="27" customHeight="1">
      <c r="A1437" s="3">
        <f t="shared" si="44"/>
        <v>1436</v>
      </c>
      <c r="B1437" s="296">
        <v>51401</v>
      </c>
      <c r="C1437" s="297" t="s">
        <v>7983</v>
      </c>
      <c r="D1437" s="297" t="s">
        <v>5352</v>
      </c>
      <c r="E1437" s="297" t="s">
        <v>7079</v>
      </c>
      <c r="F1437" s="297" t="s">
        <v>12</v>
      </c>
      <c r="G1437" s="297" t="s">
        <v>3457</v>
      </c>
      <c r="H1437" s="298" t="s">
        <v>6311</v>
      </c>
      <c r="I1437" s="297">
        <v>5541625242</v>
      </c>
      <c r="J1437" s="297" t="s">
        <v>6312</v>
      </c>
      <c r="K1437" s="299">
        <v>46120</v>
      </c>
      <c r="L1437" s="297" t="s">
        <v>6313</v>
      </c>
      <c r="M1437" s="3" t="str">
        <f>IFERROR(INDEX('SINIF GÜNLER'!$A:$C,MATCH('VERİ TABANI'!$D1437,'SINIF GÜNLER'!$B:$B,0),MATCH('VERİ TABANI'!$M$1,'SINIF GÜNLER'!$A$1:$C$1,0)),"")</f>
        <v/>
      </c>
      <c r="P1437" s="28" t="str">
        <f t="array" ref="P1437">IFERROR(SEARCH(ÖĞRETMEN,'VERİ TABANI'!G1437,1),"")</f>
        <v/>
      </c>
      <c r="Q1437" s="29" t="str">
        <f t="shared" si="45"/>
        <v/>
      </c>
    </row>
    <row r="1438" spans="1:17" ht="27" customHeight="1">
      <c r="A1438" s="3">
        <f t="shared" si="44"/>
        <v>1437</v>
      </c>
      <c r="B1438" s="296">
        <v>20050</v>
      </c>
      <c r="C1438" s="297" t="s">
        <v>436</v>
      </c>
      <c r="D1438" s="297" t="s">
        <v>5338</v>
      </c>
      <c r="E1438" s="297" t="s">
        <v>7006</v>
      </c>
      <c r="F1438" s="297" t="s">
        <v>12</v>
      </c>
      <c r="G1438" s="297" t="s">
        <v>3457</v>
      </c>
      <c r="H1438" s="298" t="s">
        <v>6311</v>
      </c>
      <c r="I1438" s="297">
        <v>5541625242</v>
      </c>
      <c r="J1438" s="297" t="s">
        <v>6312</v>
      </c>
      <c r="K1438" s="299">
        <v>45929</v>
      </c>
      <c r="L1438" s="297" t="s">
        <v>6313</v>
      </c>
      <c r="M1438" s="3" t="str">
        <f>IFERROR(INDEX('SINIF GÜNLER'!$A:$C,MATCH('VERİ TABANI'!$D1438,'SINIF GÜNLER'!$B:$B,0),MATCH('VERİ TABANI'!$M$1,'SINIF GÜNLER'!$A$1:$C$1,0)),"")</f>
        <v/>
      </c>
      <c r="P1438" s="28" t="str">
        <f t="array" ref="P1438">IFERROR(SEARCH(ÖĞRETMEN,'VERİ TABANI'!G1438,1),"")</f>
        <v/>
      </c>
      <c r="Q1438" s="29" t="str">
        <f t="shared" si="45"/>
        <v/>
      </c>
    </row>
    <row r="1439" spans="1:17" ht="27" customHeight="1">
      <c r="A1439" s="3">
        <f t="shared" si="44"/>
        <v>1438</v>
      </c>
      <c r="B1439" s="296">
        <v>42920</v>
      </c>
      <c r="C1439" s="297" t="s">
        <v>5040</v>
      </c>
      <c r="D1439" s="297" t="s">
        <v>5385</v>
      </c>
      <c r="E1439" s="297" t="s">
        <v>7006</v>
      </c>
      <c r="F1439" s="297" t="s">
        <v>1821</v>
      </c>
      <c r="G1439" s="297" t="s">
        <v>3457</v>
      </c>
      <c r="H1439" s="298" t="s">
        <v>3361</v>
      </c>
      <c r="I1439" s="297">
        <v>5346637417</v>
      </c>
      <c r="J1439" s="297" t="s">
        <v>3362</v>
      </c>
      <c r="K1439" s="299">
        <v>45653</v>
      </c>
      <c r="L1439" s="297" t="s">
        <v>3363</v>
      </c>
      <c r="M1439" s="3" t="str">
        <f>IFERROR(INDEX('SINIF GÜNLER'!$A:$C,MATCH('VERİ TABANI'!$D1439,'SINIF GÜNLER'!$B:$B,0),MATCH('VERİ TABANI'!$M$1,'SINIF GÜNLER'!$A$1:$C$1,0)),"")</f>
        <v/>
      </c>
      <c r="P1439" s="28" t="str">
        <f t="array" ref="P1439">IFERROR(SEARCH(ÖĞRETMEN,'VERİ TABANI'!G1439,1),"")</f>
        <v/>
      </c>
      <c r="Q1439" s="29" t="str">
        <f t="shared" si="45"/>
        <v/>
      </c>
    </row>
    <row r="1440" spans="1:17" ht="27" customHeight="1">
      <c r="A1440" s="3">
        <f t="shared" si="44"/>
        <v>1439</v>
      </c>
      <c r="B1440" s="296">
        <v>40955</v>
      </c>
      <c r="C1440" s="297" t="s">
        <v>3364</v>
      </c>
      <c r="D1440" s="297" t="s">
        <v>5345</v>
      </c>
      <c r="E1440" s="297" t="s">
        <v>3912</v>
      </c>
      <c r="F1440" s="297" t="s">
        <v>1821</v>
      </c>
      <c r="G1440" s="297" t="s">
        <v>3457</v>
      </c>
      <c r="H1440" s="298" t="s">
        <v>3361</v>
      </c>
      <c r="I1440" s="297">
        <v>5346637417</v>
      </c>
      <c r="J1440" s="297" t="s">
        <v>3362</v>
      </c>
      <c r="K1440" s="299">
        <v>45540</v>
      </c>
      <c r="L1440" s="297" t="s">
        <v>3363</v>
      </c>
      <c r="M1440" s="3" t="str">
        <f>IFERROR(INDEX('SINIF GÜNLER'!$A:$C,MATCH('VERİ TABANI'!$D1440,'SINIF GÜNLER'!$B:$B,0),MATCH('VERİ TABANI'!$M$1,'SINIF GÜNLER'!$A$1:$C$1,0)),"")</f>
        <v/>
      </c>
      <c r="P1440" s="28" t="str">
        <f t="array" ref="P1440">IFERROR(SEARCH(ÖĞRETMEN,'VERİ TABANI'!G1440,1),"")</f>
        <v/>
      </c>
      <c r="Q1440" s="29" t="str">
        <f t="shared" si="45"/>
        <v/>
      </c>
    </row>
    <row r="1441" spans="1:17" ht="27" customHeight="1">
      <c r="A1441" s="3">
        <f t="shared" si="44"/>
        <v>1440</v>
      </c>
      <c r="B1441" s="296">
        <v>41582</v>
      </c>
      <c r="C1441" s="297" t="s">
        <v>4468</v>
      </c>
      <c r="D1441" s="297" t="s">
        <v>5336</v>
      </c>
      <c r="E1441" s="297" t="s">
        <v>7006</v>
      </c>
      <c r="F1441" s="297" t="s">
        <v>12</v>
      </c>
      <c r="G1441" s="297" t="s">
        <v>3457</v>
      </c>
      <c r="H1441" s="298" t="s">
        <v>6314</v>
      </c>
      <c r="I1441" s="297">
        <v>5443433442</v>
      </c>
      <c r="J1441" s="297" t="s">
        <v>7984</v>
      </c>
      <c r="K1441" s="299">
        <v>45881</v>
      </c>
      <c r="L1441" s="297" t="s">
        <v>6315</v>
      </c>
      <c r="M1441" s="3" t="str">
        <f>IFERROR(INDEX('SINIF GÜNLER'!$A:$C,MATCH('VERİ TABANI'!$D1441,'SINIF GÜNLER'!$B:$B,0),MATCH('VERİ TABANI'!$M$1,'SINIF GÜNLER'!$A$1:$C$1,0)),"")</f>
        <v/>
      </c>
      <c r="P1441" s="28" t="str">
        <f t="array" ref="P1441">IFERROR(SEARCH(ÖĞRETMEN,'VERİ TABANI'!G1441,1),"")</f>
        <v/>
      </c>
      <c r="Q1441" s="29" t="str">
        <f t="shared" si="45"/>
        <v/>
      </c>
    </row>
    <row r="1442" spans="1:17" ht="27" customHeight="1">
      <c r="A1442" s="3">
        <f t="shared" si="44"/>
        <v>1441</v>
      </c>
      <c r="B1442" s="296">
        <v>43063</v>
      </c>
      <c r="C1442" s="297" t="s">
        <v>5312</v>
      </c>
      <c r="D1442" s="297" t="s">
        <v>2956</v>
      </c>
      <c r="E1442" s="297" t="s">
        <v>3968</v>
      </c>
      <c r="F1442" s="297" t="s">
        <v>21</v>
      </c>
      <c r="G1442" s="297" t="s">
        <v>3457</v>
      </c>
      <c r="H1442" s="298" t="s">
        <v>7173</v>
      </c>
      <c r="I1442" s="297">
        <v>5073668246</v>
      </c>
      <c r="J1442" s="297" t="s">
        <v>7174</v>
      </c>
      <c r="K1442" s="299">
        <v>46010</v>
      </c>
      <c r="L1442" s="297" t="s">
        <v>7175</v>
      </c>
      <c r="M1442" s="3" t="str">
        <f>IFERROR(INDEX('SINIF GÜNLER'!$A:$C,MATCH('VERİ TABANI'!$D1442,'SINIF GÜNLER'!$B:$B,0),MATCH('VERİ TABANI'!$M$1,'SINIF GÜNLER'!$A$1:$C$1,0)),"")</f>
        <v>PAZARTESİ</v>
      </c>
      <c r="P1442" s="28" t="str">
        <f t="array" ref="P1442">IFERROR(SEARCH(ÖĞRETMEN,'VERİ TABANI'!G1442,1),"")</f>
        <v/>
      </c>
      <c r="Q1442" s="29" t="str">
        <f t="shared" si="45"/>
        <v/>
      </c>
    </row>
    <row r="1443" spans="1:17" ht="27" customHeight="1">
      <c r="A1443" s="3">
        <f t="shared" si="44"/>
        <v>1442</v>
      </c>
      <c r="B1443" s="296">
        <v>50522</v>
      </c>
      <c r="C1443" s="297" t="s">
        <v>1680</v>
      </c>
      <c r="D1443" s="297" t="s">
        <v>5392</v>
      </c>
      <c r="E1443" s="297" t="s">
        <v>3912</v>
      </c>
      <c r="F1443" s="297" t="s">
        <v>21</v>
      </c>
      <c r="G1443" s="297" t="s">
        <v>3457</v>
      </c>
      <c r="H1443" s="298" t="s">
        <v>6316</v>
      </c>
      <c r="I1443" s="297">
        <v>5456527850</v>
      </c>
      <c r="J1443" s="297" t="s">
        <v>7985</v>
      </c>
      <c r="K1443" s="299">
        <v>45908</v>
      </c>
      <c r="L1443" s="297" t="s">
        <v>6317</v>
      </c>
      <c r="M1443" s="3" t="str">
        <f>IFERROR(INDEX('SINIF GÜNLER'!$A:$C,MATCH('VERİ TABANI'!$D1443,'SINIF GÜNLER'!$B:$B,0),MATCH('VERİ TABANI'!$M$1,'SINIF GÜNLER'!$A$1:$C$1,0)),"")</f>
        <v/>
      </c>
      <c r="P1443" s="28" t="str">
        <f t="array" ref="P1443">IFERROR(SEARCH(ÖĞRETMEN,'VERİ TABANI'!G1443,1),"")</f>
        <v/>
      </c>
      <c r="Q1443" s="29" t="str">
        <f t="shared" si="45"/>
        <v/>
      </c>
    </row>
    <row r="1444" spans="1:17" ht="27" customHeight="1">
      <c r="A1444" s="3">
        <f t="shared" si="44"/>
        <v>1443</v>
      </c>
      <c r="B1444" s="296">
        <v>50559</v>
      </c>
      <c r="C1444" s="297" t="s">
        <v>6318</v>
      </c>
      <c r="D1444" s="297" t="s">
        <v>5382</v>
      </c>
      <c r="E1444" s="297" t="s">
        <v>3924</v>
      </c>
      <c r="F1444" s="297" t="s">
        <v>21</v>
      </c>
      <c r="G1444" s="297" t="s">
        <v>3457</v>
      </c>
      <c r="H1444" s="298" t="s">
        <v>6316</v>
      </c>
      <c r="I1444" s="297">
        <v>5456527850</v>
      </c>
      <c r="J1444" s="297" t="s">
        <v>7985</v>
      </c>
      <c r="K1444" s="299">
        <v>45909</v>
      </c>
      <c r="L1444" s="297" t="s">
        <v>6317</v>
      </c>
      <c r="M1444" s="3" t="str">
        <f>IFERROR(INDEX('SINIF GÜNLER'!$A:$C,MATCH('VERİ TABANI'!$D1444,'SINIF GÜNLER'!$B:$B,0),MATCH('VERİ TABANI'!$M$1,'SINIF GÜNLER'!$A$1:$C$1,0)),"")</f>
        <v/>
      </c>
      <c r="P1444" s="28" t="str">
        <f t="array" ref="P1444">IFERROR(SEARCH(ÖĞRETMEN,'VERİ TABANI'!G1444,1),"")</f>
        <v/>
      </c>
      <c r="Q1444" s="29" t="str">
        <f t="shared" si="45"/>
        <v/>
      </c>
    </row>
    <row r="1445" spans="1:17" ht="27" customHeight="1">
      <c r="A1445" s="3">
        <f t="shared" si="44"/>
        <v>1444</v>
      </c>
      <c r="B1445" s="296">
        <v>40764</v>
      </c>
      <c r="C1445" s="297" t="s">
        <v>3551</v>
      </c>
      <c r="D1445" s="297" t="s">
        <v>2956</v>
      </c>
      <c r="E1445" s="297" t="s">
        <v>4592</v>
      </c>
      <c r="F1445" s="297" t="s">
        <v>12</v>
      </c>
      <c r="G1445" s="297" t="s">
        <v>3457</v>
      </c>
      <c r="H1445" s="298" t="s">
        <v>3552</v>
      </c>
      <c r="I1445" s="297">
        <v>5534327887</v>
      </c>
      <c r="J1445" s="297" t="s">
        <v>3553</v>
      </c>
      <c r="K1445" s="299">
        <v>45533</v>
      </c>
      <c r="L1445" s="297" t="s">
        <v>544</v>
      </c>
      <c r="M1445" s="3" t="str">
        <f>IFERROR(INDEX('SINIF GÜNLER'!$A:$C,MATCH('VERİ TABANI'!$D1445,'SINIF GÜNLER'!$B:$B,0),MATCH('VERİ TABANI'!$M$1,'SINIF GÜNLER'!$A$1:$C$1,0)),"")</f>
        <v>PAZARTESİ</v>
      </c>
      <c r="P1445" s="28" t="str">
        <f t="array" ref="P1445">IFERROR(SEARCH(ÖĞRETMEN,'VERİ TABANI'!G1445,1),"")</f>
        <v/>
      </c>
      <c r="Q1445" s="29" t="str">
        <f t="shared" si="45"/>
        <v/>
      </c>
    </row>
    <row r="1446" spans="1:17" ht="27" customHeight="1">
      <c r="A1446" s="3">
        <f t="shared" si="44"/>
        <v>1445</v>
      </c>
      <c r="B1446" s="296">
        <v>50387</v>
      </c>
      <c r="C1446" s="297" t="s">
        <v>5807</v>
      </c>
      <c r="D1446" s="297" t="s">
        <v>5343</v>
      </c>
      <c r="E1446" s="297" t="s">
        <v>3926</v>
      </c>
      <c r="F1446" s="297" t="s">
        <v>12</v>
      </c>
      <c r="G1446" s="297" t="s">
        <v>3457</v>
      </c>
      <c r="H1446" s="298" t="s">
        <v>3552</v>
      </c>
      <c r="I1446" s="297">
        <v>5534327887</v>
      </c>
      <c r="J1446" s="297" t="s">
        <v>3553</v>
      </c>
      <c r="K1446" s="299">
        <v>45897</v>
      </c>
      <c r="L1446" s="297" t="s">
        <v>544</v>
      </c>
      <c r="M1446" s="3" t="str">
        <f>IFERROR(INDEX('SINIF GÜNLER'!$A:$C,MATCH('VERİ TABANI'!$D1446,'SINIF GÜNLER'!$B:$B,0),MATCH('VERİ TABANI'!$M$1,'SINIF GÜNLER'!$A$1:$C$1,0)),"")</f>
        <v/>
      </c>
      <c r="P1446" s="28" t="str">
        <f t="array" ref="P1446">IFERROR(SEARCH(ÖĞRETMEN,'VERİ TABANI'!G1446,1),"")</f>
        <v/>
      </c>
      <c r="Q1446" s="29" t="str">
        <f t="shared" si="45"/>
        <v/>
      </c>
    </row>
    <row r="1447" spans="1:17" ht="27" customHeight="1">
      <c r="A1447" s="3">
        <f t="shared" si="44"/>
        <v>1446</v>
      </c>
      <c r="B1447" s="296">
        <v>40846</v>
      </c>
      <c r="C1447" s="297" t="s">
        <v>3493</v>
      </c>
      <c r="D1447" s="297" t="s">
        <v>5324</v>
      </c>
      <c r="E1447" s="297" t="s">
        <v>7597</v>
      </c>
      <c r="F1447" s="297" t="s">
        <v>12</v>
      </c>
      <c r="G1447" s="297" t="s">
        <v>3457</v>
      </c>
      <c r="H1447" s="298" t="s">
        <v>2552</v>
      </c>
      <c r="I1447" s="297">
        <v>5427416660</v>
      </c>
      <c r="J1447" s="297" t="s">
        <v>2553</v>
      </c>
      <c r="K1447" s="299">
        <v>46111</v>
      </c>
      <c r="L1447" s="297" t="s">
        <v>2554</v>
      </c>
      <c r="M1447" s="3" t="str">
        <f>IFERROR(INDEX('SINIF GÜNLER'!$A:$C,MATCH('VERİ TABANI'!$D1447,'SINIF GÜNLER'!$B:$B,0),MATCH('VERİ TABANI'!$M$1,'SINIF GÜNLER'!$A$1:$C$1,0)),"")</f>
        <v/>
      </c>
      <c r="P1447" s="28" t="str">
        <f t="array" ref="P1447">IFERROR(SEARCH(ÖĞRETMEN,'VERİ TABANI'!G1447,1),"")</f>
        <v/>
      </c>
      <c r="Q1447" s="29" t="str">
        <f t="shared" si="45"/>
        <v/>
      </c>
    </row>
    <row r="1448" spans="1:17" ht="27" customHeight="1">
      <c r="A1448" s="3">
        <f t="shared" si="44"/>
        <v>1447</v>
      </c>
      <c r="B1448" s="296">
        <v>50299</v>
      </c>
      <c r="C1448" s="297" t="s">
        <v>6319</v>
      </c>
      <c r="D1448" s="297" t="s">
        <v>5394</v>
      </c>
      <c r="E1448" s="297" t="s">
        <v>3924</v>
      </c>
      <c r="F1448" s="297" t="s">
        <v>12</v>
      </c>
      <c r="G1448" s="297" t="s">
        <v>3457</v>
      </c>
      <c r="H1448" s="298" t="s">
        <v>2552</v>
      </c>
      <c r="I1448" s="297">
        <v>5427416660</v>
      </c>
      <c r="J1448" s="297" t="s">
        <v>2553</v>
      </c>
      <c r="K1448" s="299">
        <v>45888</v>
      </c>
      <c r="L1448" s="297" t="s">
        <v>2554</v>
      </c>
      <c r="M1448" s="3" t="str">
        <f>IFERROR(INDEX('SINIF GÜNLER'!$A:$C,MATCH('VERİ TABANI'!$D1448,'SINIF GÜNLER'!$B:$B,0),MATCH('VERİ TABANI'!$M$1,'SINIF GÜNLER'!$A$1:$C$1,0)),"")</f>
        <v/>
      </c>
      <c r="P1448" s="28" t="str">
        <f t="array" ref="P1448">IFERROR(SEARCH(ÖĞRETMEN,'VERİ TABANI'!G1448,1),"")</f>
        <v/>
      </c>
      <c r="Q1448" s="29" t="str">
        <f t="shared" si="45"/>
        <v/>
      </c>
    </row>
    <row r="1449" spans="1:17" ht="27" customHeight="1">
      <c r="A1449" s="3">
        <f t="shared" si="44"/>
        <v>1448</v>
      </c>
      <c r="B1449" s="296">
        <v>21818</v>
      </c>
      <c r="C1449" s="297" t="s">
        <v>30</v>
      </c>
      <c r="D1449" s="297" t="s">
        <v>3208</v>
      </c>
      <c r="E1449" s="297" t="s">
        <v>3915</v>
      </c>
      <c r="F1449" s="297" t="s">
        <v>12</v>
      </c>
      <c r="G1449" s="297" t="s">
        <v>3457</v>
      </c>
      <c r="H1449" s="298" t="s">
        <v>1525</v>
      </c>
      <c r="I1449" s="297">
        <v>5324878892</v>
      </c>
      <c r="J1449" s="297" t="s">
        <v>1526</v>
      </c>
      <c r="K1449" s="299">
        <v>45183</v>
      </c>
      <c r="L1449" s="297" t="s">
        <v>739</v>
      </c>
      <c r="M1449" s="3" t="str">
        <f>IFERROR(INDEX('SINIF GÜNLER'!$A:$C,MATCH('VERİ TABANI'!$D1449,'SINIF GÜNLER'!$B:$B,0),MATCH('VERİ TABANI'!$M$1,'SINIF GÜNLER'!$A$1:$C$1,0)),"")</f>
        <v>PAZARTESİ</v>
      </c>
      <c r="P1449" s="28" t="str">
        <f t="array" ref="P1449">IFERROR(SEARCH(ÖĞRETMEN,'VERİ TABANI'!G1449,1),"")</f>
        <v/>
      </c>
      <c r="Q1449" s="29" t="str">
        <f t="shared" si="45"/>
        <v/>
      </c>
    </row>
    <row r="1450" spans="1:17" ht="27" customHeight="1">
      <c r="A1450" s="3">
        <f t="shared" si="44"/>
        <v>1449</v>
      </c>
      <c r="B1450" s="296">
        <v>42191</v>
      </c>
      <c r="C1450" s="297" t="s">
        <v>4478</v>
      </c>
      <c r="D1450" s="297" t="s">
        <v>5324</v>
      </c>
      <c r="E1450" s="297" t="s">
        <v>3918</v>
      </c>
      <c r="F1450" s="297" t="s">
        <v>12</v>
      </c>
      <c r="G1450" s="297" t="s">
        <v>3457</v>
      </c>
      <c r="H1450" s="298" t="s">
        <v>1525</v>
      </c>
      <c r="I1450" s="297">
        <v>5324878892</v>
      </c>
      <c r="J1450" s="297" t="s">
        <v>1526</v>
      </c>
      <c r="K1450" s="299">
        <v>45575</v>
      </c>
      <c r="L1450" s="297" t="s">
        <v>739</v>
      </c>
      <c r="M1450" s="3" t="str">
        <f>IFERROR(INDEX('SINIF GÜNLER'!$A:$C,MATCH('VERİ TABANI'!$D1450,'SINIF GÜNLER'!$B:$B,0),MATCH('VERİ TABANI'!$M$1,'SINIF GÜNLER'!$A$1:$C$1,0)),"")</f>
        <v/>
      </c>
      <c r="P1450" s="28" t="str">
        <f t="array" ref="P1450">IFERROR(SEARCH(ÖĞRETMEN,'VERİ TABANI'!G1450,1),"")</f>
        <v/>
      </c>
      <c r="Q1450" s="29" t="str">
        <f t="shared" si="45"/>
        <v/>
      </c>
    </row>
    <row r="1451" spans="1:17" ht="27" customHeight="1">
      <c r="A1451" s="3">
        <f t="shared" si="44"/>
        <v>1450</v>
      </c>
      <c r="B1451" s="296">
        <v>60000</v>
      </c>
      <c r="C1451" s="297" t="s">
        <v>7986</v>
      </c>
      <c r="D1451" s="297"/>
      <c r="E1451" s="297"/>
      <c r="F1451" s="297" t="s">
        <v>12</v>
      </c>
      <c r="G1451" s="297" t="s">
        <v>3457</v>
      </c>
      <c r="H1451" s="298" t="s">
        <v>1525</v>
      </c>
      <c r="I1451" s="297">
        <v>5324878892</v>
      </c>
      <c r="J1451" s="297" t="s">
        <v>1526</v>
      </c>
      <c r="K1451" s="299">
        <v>46069</v>
      </c>
      <c r="L1451" s="297" t="s">
        <v>739</v>
      </c>
      <c r="M1451" s="3" t="str">
        <f>IFERROR(INDEX('SINIF GÜNLER'!$A:$C,MATCH('VERİ TABANI'!$D1451,'SINIF GÜNLER'!$B:$B,0),MATCH('VERİ TABANI'!$M$1,'SINIF GÜNLER'!$A$1:$C$1,0)),"")</f>
        <v/>
      </c>
      <c r="P1451" s="28" t="str">
        <f t="array" ref="P1451">IFERROR(SEARCH(ÖĞRETMEN,'VERİ TABANI'!G1451,1),"")</f>
        <v/>
      </c>
      <c r="Q1451" s="29" t="str">
        <f t="shared" si="45"/>
        <v/>
      </c>
    </row>
    <row r="1452" spans="1:17" ht="27" customHeight="1">
      <c r="A1452" s="3">
        <f t="shared" si="44"/>
        <v>1451</v>
      </c>
      <c r="B1452" s="296">
        <v>51177</v>
      </c>
      <c r="C1452" s="297" t="s">
        <v>2057</v>
      </c>
      <c r="D1452" s="297" t="s">
        <v>5394</v>
      </c>
      <c r="E1452" s="297" t="s">
        <v>3918</v>
      </c>
      <c r="F1452" s="297" t="s">
        <v>12</v>
      </c>
      <c r="G1452" s="297" t="s">
        <v>3457</v>
      </c>
      <c r="H1452" s="298" t="s">
        <v>1525</v>
      </c>
      <c r="I1452" s="297">
        <v>5324878892</v>
      </c>
      <c r="J1452" s="297" t="s">
        <v>1526</v>
      </c>
      <c r="K1452" s="299">
        <v>45993</v>
      </c>
      <c r="L1452" s="297" t="s">
        <v>739</v>
      </c>
      <c r="M1452" s="3" t="str">
        <f>IFERROR(INDEX('SINIF GÜNLER'!$A:$C,MATCH('VERİ TABANI'!$D1452,'SINIF GÜNLER'!$B:$B,0),MATCH('VERİ TABANI'!$M$1,'SINIF GÜNLER'!$A$1:$C$1,0)),"")</f>
        <v/>
      </c>
      <c r="P1452" s="28" t="str">
        <f t="array" ref="P1452">IFERROR(SEARCH(ÖĞRETMEN,'VERİ TABANI'!G1452,1),"")</f>
        <v/>
      </c>
      <c r="Q1452" s="29" t="str">
        <f t="shared" si="45"/>
        <v/>
      </c>
    </row>
    <row r="1453" spans="1:17" ht="27" customHeight="1">
      <c r="A1453" s="3">
        <f t="shared" si="44"/>
        <v>1452</v>
      </c>
      <c r="B1453" s="296">
        <v>42918</v>
      </c>
      <c r="C1453" s="297" t="s">
        <v>5062</v>
      </c>
      <c r="D1453" s="297" t="s">
        <v>5385</v>
      </c>
      <c r="E1453" s="297" t="s">
        <v>3915</v>
      </c>
      <c r="F1453" s="297" t="s">
        <v>12</v>
      </c>
      <c r="G1453" s="297" t="s">
        <v>3457</v>
      </c>
      <c r="H1453" s="298" t="s">
        <v>1525</v>
      </c>
      <c r="I1453" s="297">
        <v>5324878892</v>
      </c>
      <c r="J1453" s="297" t="s">
        <v>1526</v>
      </c>
      <c r="K1453" s="299">
        <v>45653</v>
      </c>
      <c r="L1453" s="297" t="s">
        <v>739</v>
      </c>
      <c r="M1453" s="3" t="str">
        <f>IFERROR(INDEX('SINIF GÜNLER'!$A:$C,MATCH('VERİ TABANI'!$D1453,'SINIF GÜNLER'!$B:$B,0),MATCH('VERİ TABANI'!$M$1,'SINIF GÜNLER'!$A$1:$C$1,0)),"")</f>
        <v/>
      </c>
      <c r="P1453" s="28" t="str">
        <f t="array" ref="P1453">IFERROR(SEARCH(ÖĞRETMEN,'VERİ TABANI'!G1453,1),"")</f>
        <v/>
      </c>
      <c r="Q1453" s="29" t="str">
        <f t="shared" si="45"/>
        <v/>
      </c>
    </row>
    <row r="1454" spans="1:17" ht="27" customHeight="1">
      <c r="A1454" s="3">
        <f t="shared" si="44"/>
        <v>1453</v>
      </c>
      <c r="B1454" s="296">
        <v>51017</v>
      </c>
      <c r="C1454" s="297" t="s">
        <v>7176</v>
      </c>
      <c r="D1454" s="297" t="s">
        <v>5333</v>
      </c>
      <c r="E1454" s="297" t="s">
        <v>7090</v>
      </c>
      <c r="F1454" s="297" t="s">
        <v>12</v>
      </c>
      <c r="G1454" s="297" t="s">
        <v>3457</v>
      </c>
      <c r="H1454" s="298" t="s">
        <v>1525</v>
      </c>
      <c r="I1454" s="297">
        <v>5324878892</v>
      </c>
      <c r="J1454" s="297" t="s">
        <v>1526</v>
      </c>
      <c r="K1454" s="299">
        <v>45954</v>
      </c>
      <c r="L1454" s="297" t="s">
        <v>739</v>
      </c>
      <c r="M1454" s="3" t="str">
        <f>IFERROR(INDEX('SINIF GÜNLER'!$A:$C,MATCH('VERİ TABANI'!$D1454,'SINIF GÜNLER'!$B:$B,0),MATCH('VERİ TABANI'!$M$1,'SINIF GÜNLER'!$A$1:$C$1,0)),"")</f>
        <v/>
      </c>
      <c r="P1454" s="28" t="str">
        <f t="array" ref="P1454">IFERROR(SEARCH(ÖĞRETMEN,'VERİ TABANI'!G1454,1),"")</f>
        <v/>
      </c>
      <c r="Q1454" s="29" t="str">
        <f t="shared" si="45"/>
        <v/>
      </c>
    </row>
    <row r="1455" spans="1:17" ht="27" customHeight="1">
      <c r="A1455" s="3">
        <f t="shared" si="44"/>
        <v>1454</v>
      </c>
      <c r="B1455" s="296">
        <v>50969</v>
      </c>
      <c r="C1455" s="297" t="s">
        <v>6320</v>
      </c>
      <c r="D1455" s="297" t="s">
        <v>7502</v>
      </c>
      <c r="E1455" s="297"/>
      <c r="F1455" s="297" t="s">
        <v>1821</v>
      </c>
      <c r="G1455" s="297" t="s">
        <v>3457</v>
      </c>
      <c r="H1455" s="298" t="s">
        <v>6321</v>
      </c>
      <c r="I1455" s="297">
        <v>5323931664</v>
      </c>
      <c r="J1455" s="297" t="s">
        <v>6322</v>
      </c>
      <c r="K1455" s="299">
        <v>45947</v>
      </c>
      <c r="L1455" s="297" t="s">
        <v>6323</v>
      </c>
      <c r="M1455" s="3" t="str">
        <f>IFERROR(INDEX('SINIF GÜNLER'!$A:$C,MATCH('VERİ TABANI'!$D1455,'SINIF GÜNLER'!$B:$B,0),MATCH('VERİ TABANI'!$M$1,'SINIF GÜNLER'!$A$1:$C$1,0)),"")</f>
        <v/>
      </c>
      <c r="P1455" s="28" t="str">
        <f t="array" ref="P1455">IFERROR(SEARCH(ÖĞRETMEN,'VERİ TABANI'!G1455,1),"")</f>
        <v/>
      </c>
      <c r="Q1455" s="29" t="str">
        <f t="shared" si="45"/>
        <v/>
      </c>
    </row>
    <row r="1456" spans="1:17" ht="27" customHeight="1">
      <c r="A1456" s="3">
        <f t="shared" si="44"/>
        <v>1455</v>
      </c>
      <c r="B1456" s="296">
        <v>50799</v>
      </c>
      <c r="C1456" s="297" t="s">
        <v>6324</v>
      </c>
      <c r="D1456" s="297" t="s">
        <v>5382</v>
      </c>
      <c r="E1456" s="297" t="s">
        <v>7090</v>
      </c>
      <c r="F1456" s="297" t="s">
        <v>1821</v>
      </c>
      <c r="G1456" s="297" t="s">
        <v>3457</v>
      </c>
      <c r="H1456" s="298" t="s">
        <v>6325</v>
      </c>
      <c r="I1456" s="297">
        <v>5333229496</v>
      </c>
      <c r="J1456" s="297" t="s">
        <v>6326</v>
      </c>
      <c r="K1456" s="299">
        <v>45929</v>
      </c>
      <c r="L1456" s="297" t="s">
        <v>6327</v>
      </c>
      <c r="M1456" s="3" t="str">
        <f>IFERROR(INDEX('SINIF GÜNLER'!$A:$C,MATCH('VERİ TABANI'!$D1456,'SINIF GÜNLER'!$B:$B,0),MATCH('VERİ TABANI'!$M$1,'SINIF GÜNLER'!$A$1:$C$1,0)),"")</f>
        <v/>
      </c>
      <c r="P1456" s="28" t="str">
        <f t="array" ref="P1456">IFERROR(SEARCH(ÖĞRETMEN,'VERİ TABANI'!G1456,1),"")</f>
        <v/>
      </c>
      <c r="Q1456" s="29" t="str">
        <f t="shared" si="45"/>
        <v/>
      </c>
    </row>
    <row r="1457" spans="1:17" ht="27" customHeight="1">
      <c r="A1457" s="3">
        <f t="shared" si="44"/>
        <v>1456</v>
      </c>
      <c r="B1457" s="296">
        <v>40818</v>
      </c>
      <c r="C1457" s="297" t="s">
        <v>3302</v>
      </c>
      <c r="D1457" s="297" t="s">
        <v>5345</v>
      </c>
      <c r="E1457" s="297" t="s">
        <v>4592</v>
      </c>
      <c r="F1457" s="297" t="s">
        <v>12</v>
      </c>
      <c r="G1457" s="297" t="s">
        <v>3457</v>
      </c>
      <c r="H1457" s="298" t="s">
        <v>2757</v>
      </c>
      <c r="I1457" s="297">
        <v>5548668582</v>
      </c>
      <c r="J1457" s="297" t="s">
        <v>2758</v>
      </c>
      <c r="K1457" s="299">
        <v>45537</v>
      </c>
      <c r="L1457" s="297" t="s">
        <v>2759</v>
      </c>
      <c r="M1457" s="3" t="str">
        <f>IFERROR(INDEX('SINIF GÜNLER'!$A:$C,MATCH('VERİ TABANI'!$D1457,'SINIF GÜNLER'!$B:$B,0),MATCH('VERİ TABANI'!$M$1,'SINIF GÜNLER'!$A$1:$C$1,0)),"")</f>
        <v/>
      </c>
      <c r="P1457" s="28" t="str">
        <f t="array" ref="P1457">IFERROR(SEARCH(ÖĞRETMEN,'VERİ TABANI'!G1457,1),"")</f>
        <v/>
      </c>
      <c r="Q1457" s="29" t="str">
        <f t="shared" si="45"/>
        <v/>
      </c>
    </row>
    <row r="1458" spans="1:17" ht="27" customHeight="1">
      <c r="A1458" s="3">
        <f t="shared" si="44"/>
        <v>1457</v>
      </c>
      <c r="B1458" s="296">
        <v>50887</v>
      </c>
      <c r="C1458" s="297" t="s">
        <v>7987</v>
      </c>
      <c r="D1458" s="297" t="s">
        <v>7484</v>
      </c>
      <c r="E1458" s="297" t="s">
        <v>7665</v>
      </c>
      <c r="F1458" s="297" t="s">
        <v>1821</v>
      </c>
      <c r="G1458" s="297" t="s">
        <v>3457</v>
      </c>
      <c r="H1458" s="298" t="s">
        <v>6328</v>
      </c>
      <c r="I1458" s="297">
        <v>5452322698</v>
      </c>
      <c r="J1458" s="297" t="s">
        <v>7988</v>
      </c>
      <c r="K1458" s="299">
        <v>46038</v>
      </c>
      <c r="L1458" s="297" t="s">
        <v>6329</v>
      </c>
      <c r="M1458" s="3" t="str">
        <f>IFERROR(INDEX('SINIF GÜNLER'!$A:$C,MATCH('VERİ TABANI'!$D1458,'SINIF GÜNLER'!$B:$B,0),MATCH('VERİ TABANI'!$M$1,'SINIF GÜNLER'!$A$1:$C$1,0)),"")</f>
        <v/>
      </c>
      <c r="P1458" s="28" t="str">
        <f t="array" ref="P1458">IFERROR(SEARCH(ÖĞRETMEN,'VERİ TABANI'!G1458,1),"")</f>
        <v/>
      </c>
      <c r="Q1458" s="29" t="str">
        <f t="shared" si="45"/>
        <v/>
      </c>
    </row>
    <row r="1459" spans="1:17" ht="27" customHeight="1">
      <c r="A1459" s="3">
        <f t="shared" si="44"/>
        <v>1458</v>
      </c>
      <c r="B1459" s="296">
        <v>41902</v>
      </c>
      <c r="C1459" s="297" t="s">
        <v>4147</v>
      </c>
      <c r="D1459" s="297" t="s">
        <v>5328</v>
      </c>
      <c r="E1459" s="297" t="s">
        <v>7223</v>
      </c>
      <c r="F1459" s="297" t="s">
        <v>12</v>
      </c>
      <c r="G1459" s="297" t="s">
        <v>3457</v>
      </c>
      <c r="H1459" s="298" t="s">
        <v>7989</v>
      </c>
      <c r="I1459" s="297">
        <v>5523191209</v>
      </c>
      <c r="J1459" s="297" t="s">
        <v>7990</v>
      </c>
      <c r="K1459" s="299">
        <v>46126</v>
      </c>
      <c r="L1459" s="297" t="s">
        <v>7991</v>
      </c>
      <c r="M1459" s="3" t="str">
        <f>IFERROR(INDEX('SINIF GÜNLER'!$A:$C,MATCH('VERİ TABANI'!$D1459,'SINIF GÜNLER'!$B:$B,0),MATCH('VERİ TABANI'!$M$1,'SINIF GÜNLER'!$A$1:$C$1,0)),"")</f>
        <v/>
      </c>
      <c r="P1459" s="28" t="str">
        <f t="array" ref="P1459">IFERROR(SEARCH(ÖĞRETMEN,'VERİ TABANI'!G1459,1),"")</f>
        <v/>
      </c>
      <c r="Q1459" s="29" t="str">
        <f t="shared" si="45"/>
        <v/>
      </c>
    </row>
    <row r="1460" spans="1:17" ht="27" customHeight="1">
      <c r="A1460" s="3">
        <f t="shared" si="44"/>
        <v>1459</v>
      </c>
      <c r="B1460" s="296">
        <v>41118</v>
      </c>
      <c r="C1460" s="297" t="s">
        <v>3303</v>
      </c>
      <c r="D1460" s="297" t="s">
        <v>2953</v>
      </c>
      <c r="E1460" s="297" t="s">
        <v>7006</v>
      </c>
      <c r="F1460" s="297" t="s">
        <v>12</v>
      </c>
      <c r="G1460" s="297" t="s">
        <v>3457</v>
      </c>
      <c r="H1460" s="298" t="s">
        <v>2852</v>
      </c>
      <c r="I1460" s="297">
        <v>5412460183</v>
      </c>
      <c r="J1460" s="297" t="s">
        <v>2853</v>
      </c>
      <c r="K1460" s="299">
        <v>45544</v>
      </c>
      <c r="L1460" s="297" t="s">
        <v>2854</v>
      </c>
      <c r="M1460" s="3" t="str">
        <f>IFERROR(INDEX('SINIF GÜNLER'!$A:$C,MATCH('VERİ TABANI'!$D1460,'SINIF GÜNLER'!$B:$B,0),MATCH('VERİ TABANI'!$M$1,'SINIF GÜNLER'!$A$1:$C$1,0)),"")</f>
        <v>SALI</v>
      </c>
      <c r="P1460" s="28" t="str">
        <f t="array" ref="P1460">IFERROR(SEARCH(ÖĞRETMEN,'VERİ TABANI'!G1460,1),"")</f>
        <v/>
      </c>
      <c r="Q1460" s="29" t="str">
        <f t="shared" si="45"/>
        <v/>
      </c>
    </row>
    <row r="1461" spans="1:17" ht="27" customHeight="1">
      <c r="A1461" s="3">
        <f t="shared" si="44"/>
        <v>1460</v>
      </c>
      <c r="B1461" s="296">
        <v>40046</v>
      </c>
      <c r="C1461" s="297" t="s">
        <v>2851</v>
      </c>
      <c r="D1461" s="297" t="s">
        <v>2956</v>
      </c>
      <c r="E1461" s="297" t="s">
        <v>4592</v>
      </c>
      <c r="F1461" s="297" t="s">
        <v>12</v>
      </c>
      <c r="G1461" s="297" t="s">
        <v>3457</v>
      </c>
      <c r="H1461" s="298" t="s">
        <v>2852</v>
      </c>
      <c r="I1461" s="297">
        <v>5412460183</v>
      </c>
      <c r="J1461" s="297" t="s">
        <v>2853</v>
      </c>
      <c r="K1461" s="299">
        <v>45342</v>
      </c>
      <c r="L1461" s="297" t="s">
        <v>2854</v>
      </c>
      <c r="M1461" s="3" t="str">
        <f>IFERROR(INDEX('SINIF GÜNLER'!$A:$C,MATCH('VERİ TABANI'!$D1461,'SINIF GÜNLER'!$B:$B,0),MATCH('VERİ TABANI'!$M$1,'SINIF GÜNLER'!$A$1:$C$1,0)),"")</f>
        <v>PAZARTESİ</v>
      </c>
      <c r="P1461" s="28" t="str">
        <f t="array" ref="P1461">IFERROR(SEARCH(ÖĞRETMEN,'VERİ TABANI'!G1461,1),"")</f>
        <v/>
      </c>
      <c r="Q1461" s="29" t="str">
        <f t="shared" si="45"/>
        <v/>
      </c>
    </row>
    <row r="1462" spans="1:17" ht="27" customHeight="1">
      <c r="A1462" s="3">
        <f t="shared" si="44"/>
        <v>1461</v>
      </c>
      <c r="B1462" s="296">
        <v>20122</v>
      </c>
      <c r="C1462" s="297" t="s">
        <v>464</v>
      </c>
      <c r="D1462" s="297" t="s">
        <v>2953</v>
      </c>
      <c r="E1462" s="297" t="s">
        <v>7195</v>
      </c>
      <c r="F1462" s="297" t="s">
        <v>12</v>
      </c>
      <c r="G1462" s="297" t="s">
        <v>3457</v>
      </c>
      <c r="H1462" s="298" t="s">
        <v>2725</v>
      </c>
      <c r="I1462" s="297">
        <v>5495351990</v>
      </c>
      <c r="J1462" s="297" t="s">
        <v>2726</v>
      </c>
      <c r="K1462" s="299">
        <v>45993</v>
      </c>
      <c r="L1462" s="297" t="s">
        <v>2727</v>
      </c>
      <c r="M1462" s="3" t="str">
        <f>IFERROR(INDEX('SINIF GÜNLER'!$A:$C,MATCH('VERİ TABANI'!$D1462,'SINIF GÜNLER'!$B:$B,0),MATCH('VERİ TABANI'!$M$1,'SINIF GÜNLER'!$A$1:$C$1,0)),"")</f>
        <v>SALI</v>
      </c>
      <c r="P1462" s="28" t="str">
        <f t="array" ref="P1462">IFERROR(SEARCH(ÖĞRETMEN,'VERİ TABANI'!G1462,1),"")</f>
        <v/>
      </c>
      <c r="Q1462" s="29" t="str">
        <f t="shared" si="45"/>
        <v/>
      </c>
    </row>
    <row r="1463" spans="1:17" ht="27" customHeight="1">
      <c r="A1463" s="3">
        <f t="shared" si="44"/>
        <v>1462</v>
      </c>
      <c r="B1463" s="296">
        <v>30868</v>
      </c>
      <c r="C1463" s="297" t="s">
        <v>4639</v>
      </c>
      <c r="D1463" s="297" t="s">
        <v>3208</v>
      </c>
      <c r="E1463" s="297" t="s">
        <v>3912</v>
      </c>
      <c r="F1463" s="297" t="s">
        <v>12</v>
      </c>
      <c r="G1463" s="297" t="s">
        <v>3457</v>
      </c>
      <c r="H1463" s="298" t="s">
        <v>2885</v>
      </c>
      <c r="I1463" s="297">
        <v>5452860809</v>
      </c>
      <c r="J1463" s="297" t="s">
        <v>5237</v>
      </c>
      <c r="K1463" s="299">
        <v>45586</v>
      </c>
      <c r="L1463" s="297" t="s">
        <v>2886</v>
      </c>
      <c r="M1463" s="3" t="str">
        <f>IFERROR(INDEX('SINIF GÜNLER'!$A:$C,MATCH('VERİ TABANI'!$D1463,'SINIF GÜNLER'!$B:$B,0),MATCH('VERİ TABANI'!$M$1,'SINIF GÜNLER'!$A$1:$C$1,0)),"")</f>
        <v>PAZARTESİ</v>
      </c>
      <c r="P1463" s="28" t="str">
        <f t="array" ref="P1463">IFERROR(SEARCH(ÖĞRETMEN,'VERİ TABANI'!G1463,1),"")</f>
        <v/>
      </c>
      <c r="Q1463" s="29" t="str">
        <f t="shared" si="45"/>
        <v/>
      </c>
    </row>
    <row r="1464" spans="1:17" ht="27" customHeight="1">
      <c r="A1464" s="3">
        <f t="shared" si="44"/>
        <v>1463</v>
      </c>
      <c r="B1464" s="296">
        <v>40800</v>
      </c>
      <c r="C1464" s="297" t="s">
        <v>2102</v>
      </c>
      <c r="D1464" s="297" t="s">
        <v>7484</v>
      </c>
      <c r="E1464" s="297" t="s">
        <v>3912</v>
      </c>
      <c r="F1464" s="297" t="s">
        <v>1821</v>
      </c>
      <c r="G1464" s="297" t="s">
        <v>3457</v>
      </c>
      <c r="H1464" s="298" t="s">
        <v>2885</v>
      </c>
      <c r="I1464" s="297">
        <v>5452860809</v>
      </c>
      <c r="J1464" s="297" t="s">
        <v>5237</v>
      </c>
      <c r="K1464" s="299">
        <v>46056</v>
      </c>
      <c r="L1464" s="297" t="s">
        <v>2886</v>
      </c>
      <c r="M1464" s="3" t="str">
        <f>IFERROR(INDEX('SINIF GÜNLER'!$A:$C,MATCH('VERİ TABANI'!$D1464,'SINIF GÜNLER'!$B:$B,0),MATCH('VERİ TABANI'!$M$1,'SINIF GÜNLER'!$A$1:$C$1,0)),"")</f>
        <v/>
      </c>
      <c r="P1464" s="28" t="str">
        <f t="array" ref="P1464">IFERROR(SEARCH(ÖĞRETMEN,'VERİ TABANI'!G1464,1),"")</f>
        <v/>
      </c>
      <c r="Q1464" s="29" t="str">
        <f t="shared" si="45"/>
        <v/>
      </c>
    </row>
    <row r="1465" spans="1:17" ht="27" customHeight="1">
      <c r="A1465" s="3">
        <f t="shared" si="44"/>
        <v>1464</v>
      </c>
      <c r="B1465" s="296">
        <v>41802</v>
      </c>
      <c r="C1465" s="297" t="s">
        <v>4258</v>
      </c>
      <c r="D1465" s="297" t="s">
        <v>5365</v>
      </c>
      <c r="E1465" s="297" t="s">
        <v>3912</v>
      </c>
      <c r="F1465" s="297" t="s">
        <v>21</v>
      </c>
      <c r="G1465" s="297" t="s">
        <v>3457</v>
      </c>
      <c r="H1465" s="298" t="s">
        <v>5278</v>
      </c>
      <c r="I1465" s="297">
        <v>5434160864</v>
      </c>
      <c r="J1465" s="297" t="s">
        <v>5279</v>
      </c>
      <c r="K1465" s="299">
        <v>45869</v>
      </c>
      <c r="L1465" s="297" t="s">
        <v>5280</v>
      </c>
      <c r="M1465" s="3" t="str">
        <f>IFERROR(INDEX('SINIF GÜNLER'!$A:$C,MATCH('VERİ TABANI'!$D1465,'SINIF GÜNLER'!$B:$B,0),MATCH('VERİ TABANI'!$M$1,'SINIF GÜNLER'!$A$1:$C$1,0)),"")</f>
        <v/>
      </c>
      <c r="P1465" s="28" t="str">
        <f t="array" ref="P1465">IFERROR(SEARCH(ÖĞRETMEN,'VERİ TABANI'!G1465,1),"")</f>
        <v/>
      </c>
      <c r="Q1465" s="29" t="str">
        <f t="shared" si="45"/>
        <v/>
      </c>
    </row>
    <row r="1466" spans="1:17" ht="27" customHeight="1">
      <c r="A1466" s="3">
        <f t="shared" si="44"/>
        <v>1465</v>
      </c>
      <c r="B1466" s="296">
        <v>50444</v>
      </c>
      <c r="C1466" s="297" t="s">
        <v>6330</v>
      </c>
      <c r="D1466" s="297" t="s">
        <v>5409</v>
      </c>
      <c r="E1466" s="297" t="s">
        <v>3926</v>
      </c>
      <c r="F1466" s="297" t="s">
        <v>21</v>
      </c>
      <c r="G1466" s="297" t="s">
        <v>3457</v>
      </c>
      <c r="H1466" s="298" t="s">
        <v>5278</v>
      </c>
      <c r="I1466" s="297">
        <v>5434160864</v>
      </c>
      <c r="J1466" s="297" t="s">
        <v>5279</v>
      </c>
      <c r="K1466" s="299">
        <v>45901</v>
      </c>
      <c r="L1466" s="297" t="s">
        <v>5280</v>
      </c>
      <c r="M1466" s="3" t="str">
        <f>IFERROR(INDEX('SINIF GÜNLER'!$A:$C,MATCH('VERİ TABANI'!$D1466,'SINIF GÜNLER'!$B:$B,0),MATCH('VERİ TABANI'!$M$1,'SINIF GÜNLER'!$A$1:$C$1,0)),"")</f>
        <v/>
      </c>
      <c r="P1466" s="28" t="str">
        <f t="array" ref="P1466">IFERROR(SEARCH(ÖĞRETMEN,'VERİ TABANI'!G1466,1),"")</f>
        <v/>
      </c>
      <c r="Q1466" s="29" t="str">
        <f t="shared" si="45"/>
        <v/>
      </c>
    </row>
    <row r="1467" spans="1:17" ht="27" customHeight="1">
      <c r="A1467" s="3">
        <f t="shared" si="44"/>
        <v>1466</v>
      </c>
      <c r="B1467" s="296">
        <v>50846</v>
      </c>
      <c r="C1467" s="297" t="s">
        <v>6331</v>
      </c>
      <c r="D1467" s="297" t="s">
        <v>5355</v>
      </c>
      <c r="E1467" s="297" t="s">
        <v>3968</v>
      </c>
      <c r="F1467" s="297" t="s">
        <v>12</v>
      </c>
      <c r="G1467" s="297" t="s">
        <v>3457</v>
      </c>
      <c r="H1467" s="298" t="s">
        <v>4817</v>
      </c>
      <c r="I1467" s="297">
        <v>5348621321</v>
      </c>
      <c r="J1467" s="297" t="s">
        <v>4818</v>
      </c>
      <c r="K1467" s="299">
        <v>45932</v>
      </c>
      <c r="L1467" s="297" t="s">
        <v>4819</v>
      </c>
      <c r="M1467" s="3" t="str">
        <f>IFERROR(INDEX('SINIF GÜNLER'!$A:$C,MATCH('VERİ TABANI'!$D1467,'SINIF GÜNLER'!$B:$B,0),MATCH('VERİ TABANI'!$M$1,'SINIF GÜNLER'!$A$1:$C$1,0)),"")</f>
        <v/>
      </c>
      <c r="P1467" s="28" t="str">
        <f t="array" ref="P1467">IFERROR(SEARCH(ÖĞRETMEN,'VERİ TABANI'!G1467,1),"")</f>
        <v/>
      </c>
      <c r="Q1467" s="29" t="str">
        <f t="shared" si="45"/>
        <v/>
      </c>
    </row>
    <row r="1468" spans="1:17" ht="27" customHeight="1">
      <c r="A1468" s="3">
        <f t="shared" si="44"/>
        <v>1467</v>
      </c>
      <c r="B1468" s="296">
        <v>42548</v>
      </c>
      <c r="C1468" s="297" t="s">
        <v>634</v>
      </c>
      <c r="D1468" s="297" t="s">
        <v>5371</v>
      </c>
      <c r="E1468" s="297" t="s">
        <v>3923</v>
      </c>
      <c r="F1468" s="297" t="s">
        <v>12</v>
      </c>
      <c r="G1468" s="297" t="s">
        <v>3457</v>
      </c>
      <c r="H1468" s="298" t="s">
        <v>4817</v>
      </c>
      <c r="I1468" s="297">
        <v>5348621321</v>
      </c>
      <c r="J1468" s="297" t="s">
        <v>4818</v>
      </c>
      <c r="K1468" s="299">
        <v>45615</v>
      </c>
      <c r="L1468" s="297" t="s">
        <v>4819</v>
      </c>
      <c r="M1468" s="3" t="str">
        <f>IFERROR(INDEX('SINIF GÜNLER'!$A:$C,MATCH('VERİ TABANI'!$D1468,'SINIF GÜNLER'!$B:$B,0),MATCH('VERİ TABANI'!$M$1,'SINIF GÜNLER'!$A$1:$C$1,0)),"")</f>
        <v/>
      </c>
      <c r="P1468" s="28" t="str">
        <f t="array" ref="P1468">IFERROR(SEARCH(ÖĞRETMEN,'VERİ TABANI'!G1468,1),"")</f>
        <v/>
      </c>
      <c r="Q1468" s="29" t="str">
        <f t="shared" si="45"/>
        <v/>
      </c>
    </row>
    <row r="1469" spans="1:17" ht="27" customHeight="1">
      <c r="A1469" s="3">
        <f t="shared" si="44"/>
        <v>1468</v>
      </c>
      <c r="B1469" s="296">
        <v>30589</v>
      </c>
      <c r="C1469" s="297" t="s">
        <v>2049</v>
      </c>
      <c r="D1469" s="297" t="s">
        <v>5344</v>
      </c>
      <c r="E1469" s="297" t="s">
        <v>7242</v>
      </c>
      <c r="F1469" s="297" t="s">
        <v>12</v>
      </c>
      <c r="G1469" s="297" t="s">
        <v>3457</v>
      </c>
      <c r="H1469" s="298" t="s">
        <v>1345</v>
      </c>
      <c r="I1469" s="297">
        <v>5305763142</v>
      </c>
      <c r="J1469" s="297" t="s">
        <v>1346</v>
      </c>
      <c r="K1469" s="299">
        <v>45181</v>
      </c>
      <c r="L1469" s="297" t="s">
        <v>658</v>
      </c>
      <c r="M1469" s="3" t="str">
        <f>IFERROR(INDEX('SINIF GÜNLER'!$A:$C,MATCH('VERİ TABANI'!$D1469,'SINIF GÜNLER'!$B:$B,0),MATCH('VERİ TABANI'!$M$1,'SINIF GÜNLER'!$A$1:$C$1,0)),"")</f>
        <v/>
      </c>
      <c r="P1469" s="28" t="str">
        <f t="array" ref="P1469">IFERROR(SEARCH(ÖĞRETMEN,'VERİ TABANI'!G1469,1),"")</f>
        <v/>
      </c>
      <c r="Q1469" s="29" t="str">
        <f t="shared" si="45"/>
        <v/>
      </c>
    </row>
    <row r="1470" spans="1:17" ht="27" customHeight="1">
      <c r="A1470" s="3">
        <f t="shared" si="44"/>
        <v>1469</v>
      </c>
      <c r="B1470" s="296">
        <v>40631</v>
      </c>
      <c r="C1470" s="297" t="s">
        <v>3252</v>
      </c>
      <c r="D1470" s="297" t="s">
        <v>5335</v>
      </c>
      <c r="E1470" s="297" t="s">
        <v>3924</v>
      </c>
      <c r="F1470" s="297" t="s">
        <v>12</v>
      </c>
      <c r="G1470" s="297" t="s">
        <v>3457</v>
      </c>
      <c r="H1470" s="298" t="s">
        <v>1345</v>
      </c>
      <c r="I1470" s="297">
        <v>5305763142</v>
      </c>
      <c r="J1470" s="297" t="s">
        <v>1346</v>
      </c>
      <c r="K1470" s="299">
        <v>45532</v>
      </c>
      <c r="L1470" s="297" t="s">
        <v>658</v>
      </c>
      <c r="M1470" s="3" t="str">
        <f>IFERROR(INDEX('SINIF GÜNLER'!$A:$C,MATCH('VERİ TABANI'!$D1470,'SINIF GÜNLER'!$B:$B,0),MATCH('VERİ TABANI'!$M$1,'SINIF GÜNLER'!$A$1:$C$1,0)),"")</f>
        <v/>
      </c>
      <c r="P1470" s="28" t="str">
        <f t="array" ref="P1470">IFERROR(SEARCH(ÖĞRETMEN,'VERİ TABANI'!G1470,1),"")</f>
        <v/>
      </c>
      <c r="Q1470" s="29" t="str">
        <f t="shared" si="45"/>
        <v/>
      </c>
    </row>
    <row r="1471" spans="1:17" ht="27" customHeight="1">
      <c r="A1471" s="3">
        <f t="shared" si="44"/>
        <v>1470</v>
      </c>
      <c r="B1471" s="296">
        <v>40569</v>
      </c>
      <c r="C1471" s="297" t="s">
        <v>3253</v>
      </c>
      <c r="D1471" s="297" t="s">
        <v>5384</v>
      </c>
      <c r="E1471" s="297" t="s">
        <v>4592</v>
      </c>
      <c r="F1471" s="297" t="s">
        <v>12</v>
      </c>
      <c r="G1471" s="297" t="s">
        <v>3457</v>
      </c>
      <c r="H1471" s="298" t="s">
        <v>1345</v>
      </c>
      <c r="I1471" s="297">
        <v>5305763142</v>
      </c>
      <c r="J1471" s="297" t="s">
        <v>1346</v>
      </c>
      <c r="K1471" s="299">
        <v>45531</v>
      </c>
      <c r="L1471" s="297" t="s">
        <v>658</v>
      </c>
      <c r="M1471" s="3" t="str">
        <f>IFERROR(INDEX('SINIF GÜNLER'!$A:$C,MATCH('VERİ TABANI'!$D1471,'SINIF GÜNLER'!$B:$B,0),MATCH('VERİ TABANI'!$M$1,'SINIF GÜNLER'!$A$1:$C$1,0)),"")</f>
        <v/>
      </c>
      <c r="P1471" s="28" t="str">
        <f t="array" ref="P1471">IFERROR(SEARCH(ÖĞRETMEN,'VERİ TABANI'!G1471,1),"")</f>
        <v/>
      </c>
      <c r="Q1471" s="29" t="str">
        <f t="shared" si="45"/>
        <v/>
      </c>
    </row>
    <row r="1472" spans="1:17" ht="27" customHeight="1">
      <c r="A1472" s="3">
        <f t="shared" si="44"/>
        <v>1471</v>
      </c>
      <c r="B1472" s="296">
        <v>50502</v>
      </c>
      <c r="C1472" s="297" t="s">
        <v>6334</v>
      </c>
      <c r="D1472" s="297" t="s">
        <v>5335</v>
      </c>
      <c r="E1472" s="297" t="s">
        <v>3924</v>
      </c>
      <c r="F1472" s="297" t="s">
        <v>27</v>
      </c>
      <c r="G1472" s="297" t="s">
        <v>3457</v>
      </c>
      <c r="H1472" s="298" t="s">
        <v>5261</v>
      </c>
      <c r="I1472" s="297">
        <v>5324638485</v>
      </c>
      <c r="J1472" s="297" t="s">
        <v>5262</v>
      </c>
      <c r="K1472" s="299">
        <v>45905</v>
      </c>
      <c r="L1472" s="297" t="s">
        <v>733</v>
      </c>
      <c r="M1472" s="3" t="str">
        <f>IFERROR(INDEX('SINIF GÜNLER'!$A:$C,MATCH('VERİ TABANI'!$D1472,'SINIF GÜNLER'!$B:$B,0),MATCH('VERİ TABANI'!$M$1,'SINIF GÜNLER'!$A$1:$C$1,0)),"")</f>
        <v/>
      </c>
      <c r="P1472" s="28" t="str">
        <f t="array" ref="P1472">IFERROR(SEARCH(ÖĞRETMEN,'VERİ TABANI'!G1472,1),"")</f>
        <v/>
      </c>
      <c r="Q1472" s="29" t="str">
        <f t="shared" si="45"/>
        <v/>
      </c>
    </row>
    <row r="1473" spans="1:17" ht="27" customHeight="1">
      <c r="A1473" s="3">
        <f t="shared" si="44"/>
        <v>1472</v>
      </c>
      <c r="B1473" s="296">
        <v>42925</v>
      </c>
      <c r="C1473" s="297" t="s">
        <v>5260</v>
      </c>
      <c r="D1473" s="297" t="s">
        <v>5334</v>
      </c>
      <c r="E1473" s="297" t="s">
        <v>3923</v>
      </c>
      <c r="F1473" s="297" t="s">
        <v>27</v>
      </c>
      <c r="G1473" s="297" t="s">
        <v>3457</v>
      </c>
      <c r="H1473" s="298" t="s">
        <v>5261</v>
      </c>
      <c r="I1473" s="297">
        <v>5324638485</v>
      </c>
      <c r="J1473" s="297" t="s">
        <v>5262</v>
      </c>
      <c r="K1473" s="299">
        <v>45708</v>
      </c>
      <c r="L1473" s="297" t="s">
        <v>733</v>
      </c>
      <c r="M1473" s="3" t="str">
        <f>IFERROR(INDEX('SINIF GÜNLER'!$A:$C,MATCH('VERİ TABANI'!$D1473,'SINIF GÜNLER'!$B:$B,0),MATCH('VERİ TABANI'!$M$1,'SINIF GÜNLER'!$A$1:$C$1,0)),"")</f>
        <v/>
      </c>
      <c r="P1473" s="28" t="str">
        <f t="array" ref="P1473">IFERROR(SEARCH(ÖĞRETMEN,'VERİ TABANI'!G1473,1),"")</f>
        <v/>
      </c>
      <c r="Q1473" s="29" t="str">
        <f t="shared" si="45"/>
        <v/>
      </c>
    </row>
    <row r="1474" spans="1:17" ht="27" customHeight="1">
      <c r="A1474" s="3">
        <f t="shared" ref="A1474:A1537" si="46">IFERROR(IF(B1474="","",ROW()-1),"")</f>
        <v>1473</v>
      </c>
      <c r="B1474" s="296">
        <v>42967</v>
      </c>
      <c r="C1474" s="297" t="s">
        <v>5080</v>
      </c>
      <c r="D1474" s="297" t="s">
        <v>5392</v>
      </c>
      <c r="E1474" s="297" t="s">
        <v>7601</v>
      </c>
      <c r="F1474" s="297" t="s">
        <v>21</v>
      </c>
      <c r="G1474" s="297" t="s">
        <v>3457</v>
      </c>
      <c r="H1474" s="298" t="s">
        <v>3073</v>
      </c>
      <c r="I1474" s="297">
        <v>5510027700</v>
      </c>
      <c r="J1474" s="297" t="s">
        <v>3074</v>
      </c>
      <c r="K1474" s="299">
        <v>45659</v>
      </c>
      <c r="L1474" s="297" t="s">
        <v>393</v>
      </c>
      <c r="M1474" s="3" t="str">
        <f>IFERROR(INDEX('SINIF GÜNLER'!$A:$C,MATCH('VERİ TABANI'!$D1474,'SINIF GÜNLER'!$B:$B,0),MATCH('VERİ TABANI'!$M$1,'SINIF GÜNLER'!$A$1:$C$1,0)),"")</f>
        <v/>
      </c>
      <c r="P1474" s="28" t="str">
        <f t="array" ref="P1474">IFERROR(SEARCH(ÖĞRETMEN,'VERİ TABANI'!G1474,1),"")</f>
        <v/>
      </c>
      <c r="Q1474" s="29" t="str">
        <f t="shared" si="45"/>
        <v/>
      </c>
    </row>
    <row r="1475" spans="1:17" ht="27" customHeight="1">
      <c r="A1475" s="3">
        <f t="shared" si="46"/>
        <v>1474</v>
      </c>
      <c r="B1475" s="296">
        <v>50329</v>
      </c>
      <c r="C1475" s="297" t="s">
        <v>6335</v>
      </c>
      <c r="D1475" s="297" t="s">
        <v>5394</v>
      </c>
      <c r="E1475" s="297" t="s">
        <v>4592</v>
      </c>
      <c r="F1475" s="297" t="s">
        <v>12</v>
      </c>
      <c r="G1475" s="297" t="s">
        <v>3457</v>
      </c>
      <c r="H1475" s="298" t="s">
        <v>6336</v>
      </c>
      <c r="I1475" s="297">
        <v>5458535100</v>
      </c>
      <c r="J1475" s="297" t="s">
        <v>6337</v>
      </c>
      <c r="K1475" s="299">
        <v>45891</v>
      </c>
      <c r="L1475" s="297" t="s">
        <v>6338</v>
      </c>
      <c r="M1475" s="3" t="str">
        <f>IFERROR(INDEX('SINIF GÜNLER'!$A:$C,MATCH('VERİ TABANI'!$D1475,'SINIF GÜNLER'!$B:$B,0),MATCH('VERİ TABANI'!$M$1,'SINIF GÜNLER'!$A$1:$C$1,0)),"")</f>
        <v/>
      </c>
      <c r="P1475" s="28" t="str">
        <f t="array" ref="P1475">IFERROR(SEARCH(ÖĞRETMEN,'VERİ TABANI'!G1475,1),"")</f>
        <v/>
      </c>
      <c r="Q1475" s="29" t="str">
        <f t="shared" si="45"/>
        <v/>
      </c>
    </row>
    <row r="1476" spans="1:17" ht="27" customHeight="1">
      <c r="A1476" s="3">
        <f t="shared" si="46"/>
        <v>1475</v>
      </c>
      <c r="B1476" s="296">
        <v>42043</v>
      </c>
      <c r="C1476" s="297" t="s">
        <v>4872</v>
      </c>
      <c r="D1476" s="297" t="s">
        <v>5373</v>
      </c>
      <c r="E1476" s="297" t="s">
        <v>5277</v>
      </c>
      <c r="F1476" s="297" t="s">
        <v>22</v>
      </c>
      <c r="G1476" s="297" t="s">
        <v>3457</v>
      </c>
      <c r="H1476" s="298" t="s">
        <v>5238</v>
      </c>
      <c r="I1476" s="297">
        <v>5436459171</v>
      </c>
      <c r="J1476" s="297" t="s">
        <v>5239</v>
      </c>
      <c r="K1476" s="299">
        <v>45749</v>
      </c>
      <c r="L1476" s="297" t="s">
        <v>5240</v>
      </c>
      <c r="M1476" s="3" t="str">
        <f>IFERROR(INDEX('SINIF GÜNLER'!$A:$C,MATCH('VERİ TABANI'!$D1476,'SINIF GÜNLER'!$B:$B,0),MATCH('VERİ TABANI'!$M$1,'SINIF GÜNLER'!$A$1:$C$1,0)),"")</f>
        <v/>
      </c>
      <c r="P1476" s="28" t="str">
        <f t="array" ref="P1476">IFERROR(SEARCH(ÖĞRETMEN,'VERİ TABANI'!G1476,1),"")</f>
        <v/>
      </c>
      <c r="Q1476" s="29" t="str">
        <f t="shared" si="45"/>
        <v/>
      </c>
    </row>
    <row r="1477" spans="1:17" ht="27" customHeight="1">
      <c r="A1477" s="3">
        <f t="shared" si="46"/>
        <v>1476</v>
      </c>
      <c r="B1477" s="296">
        <v>50845</v>
      </c>
      <c r="C1477" s="297" t="s">
        <v>6340</v>
      </c>
      <c r="D1477" s="297" t="s">
        <v>5355</v>
      </c>
      <c r="E1477" s="297" t="s">
        <v>3926</v>
      </c>
      <c r="F1477" s="297" t="s">
        <v>22</v>
      </c>
      <c r="G1477" s="297" t="s">
        <v>3457</v>
      </c>
      <c r="H1477" s="298" t="s">
        <v>5238</v>
      </c>
      <c r="I1477" s="297">
        <v>5436459171</v>
      </c>
      <c r="J1477" s="297" t="s">
        <v>5239</v>
      </c>
      <c r="K1477" s="299">
        <v>45932</v>
      </c>
      <c r="L1477" s="297" t="s">
        <v>5240</v>
      </c>
      <c r="M1477" s="3" t="str">
        <f>IFERROR(INDEX('SINIF GÜNLER'!$A:$C,MATCH('VERİ TABANI'!$D1477,'SINIF GÜNLER'!$B:$B,0),MATCH('VERİ TABANI'!$M$1,'SINIF GÜNLER'!$A$1:$C$1,0)),"")</f>
        <v/>
      </c>
      <c r="P1477" s="28" t="str">
        <f t="array" ref="P1477">IFERROR(SEARCH(ÖĞRETMEN,'VERİ TABANI'!G1477,1),"")</f>
        <v/>
      </c>
      <c r="Q1477" s="29" t="str">
        <f t="shared" si="45"/>
        <v/>
      </c>
    </row>
    <row r="1478" spans="1:17" ht="27" customHeight="1">
      <c r="A1478" s="3">
        <f t="shared" si="46"/>
        <v>1477</v>
      </c>
      <c r="B1478" s="296">
        <v>40251</v>
      </c>
      <c r="C1478" s="297" t="s">
        <v>3670</v>
      </c>
      <c r="D1478" s="297" t="s">
        <v>5364</v>
      </c>
      <c r="E1478" s="297" t="s">
        <v>3918</v>
      </c>
      <c r="F1478" s="297" t="s">
        <v>20</v>
      </c>
      <c r="G1478" s="297" t="s">
        <v>3457</v>
      </c>
      <c r="H1478" s="298" t="s">
        <v>2345</v>
      </c>
      <c r="I1478" s="297">
        <v>5398904150</v>
      </c>
      <c r="J1478" s="297" t="s">
        <v>2687</v>
      </c>
      <c r="K1478" s="299">
        <v>45506</v>
      </c>
      <c r="L1478" s="297" t="s">
        <v>2346</v>
      </c>
      <c r="M1478" s="3" t="str">
        <f>IFERROR(INDEX('SINIF GÜNLER'!$A:$C,MATCH('VERİ TABANI'!$D1478,'SINIF GÜNLER'!$B:$B,0),MATCH('VERİ TABANI'!$M$1,'SINIF GÜNLER'!$A$1:$C$1,0)),"")</f>
        <v/>
      </c>
      <c r="P1478" s="28" t="str">
        <f t="array" ref="P1478">IFERROR(SEARCH(ÖĞRETMEN,'VERİ TABANI'!G1478,1),"")</f>
        <v/>
      </c>
      <c r="Q1478" s="29" t="str">
        <f t="shared" si="45"/>
        <v/>
      </c>
    </row>
    <row r="1479" spans="1:17" ht="27" customHeight="1">
      <c r="A1479" s="3">
        <f t="shared" si="46"/>
        <v>1478</v>
      </c>
      <c r="B1479" s="296">
        <v>30327</v>
      </c>
      <c r="C1479" s="297" t="s">
        <v>2344</v>
      </c>
      <c r="D1479" s="297" t="s">
        <v>5357</v>
      </c>
      <c r="E1479" s="297" t="s">
        <v>3918</v>
      </c>
      <c r="F1479" s="297" t="s">
        <v>20</v>
      </c>
      <c r="G1479" s="297" t="s">
        <v>3457</v>
      </c>
      <c r="H1479" s="298" t="s">
        <v>2345</v>
      </c>
      <c r="I1479" s="297">
        <v>5398904150</v>
      </c>
      <c r="J1479" s="297" t="s">
        <v>2687</v>
      </c>
      <c r="K1479" s="299">
        <v>45161</v>
      </c>
      <c r="L1479" s="297" t="s">
        <v>2346</v>
      </c>
      <c r="M1479" s="3" t="str">
        <f>IFERROR(INDEX('SINIF GÜNLER'!$A:$C,MATCH('VERİ TABANI'!$D1479,'SINIF GÜNLER'!$B:$B,0),MATCH('VERİ TABANI'!$M$1,'SINIF GÜNLER'!$A$1:$C$1,0)),"")</f>
        <v/>
      </c>
      <c r="P1479" s="28" t="str">
        <f t="array" ref="P1479">IFERROR(SEARCH(ÖĞRETMEN,'VERİ TABANI'!G1479,1),"")</f>
        <v/>
      </c>
      <c r="Q1479" s="29" t="str">
        <f t="shared" si="45"/>
        <v/>
      </c>
    </row>
    <row r="1480" spans="1:17" ht="27" customHeight="1">
      <c r="A1480" s="3">
        <f t="shared" si="46"/>
        <v>1479</v>
      </c>
      <c r="B1480" s="296">
        <v>50893</v>
      </c>
      <c r="C1480" s="297" t="s">
        <v>5816</v>
      </c>
      <c r="D1480" s="297" t="s">
        <v>7502</v>
      </c>
      <c r="E1480" s="297" t="s">
        <v>7094</v>
      </c>
      <c r="F1480" s="297" t="s">
        <v>12</v>
      </c>
      <c r="G1480" s="297" t="s">
        <v>3457</v>
      </c>
      <c r="H1480" s="298" t="s">
        <v>5817</v>
      </c>
      <c r="I1480" s="297">
        <v>5423504990</v>
      </c>
      <c r="J1480" s="297" t="s">
        <v>5818</v>
      </c>
      <c r="K1480" s="299">
        <v>45939</v>
      </c>
      <c r="L1480" s="297" t="s">
        <v>5819</v>
      </c>
      <c r="M1480" s="3" t="str">
        <f>IFERROR(INDEX('SINIF GÜNLER'!$A:$C,MATCH('VERİ TABANI'!$D1480,'SINIF GÜNLER'!$B:$B,0),MATCH('VERİ TABANI'!$M$1,'SINIF GÜNLER'!$A$1:$C$1,0)),"")</f>
        <v/>
      </c>
      <c r="P1480" s="28" t="str">
        <f t="array" ref="P1480">IFERROR(SEARCH(ÖĞRETMEN,'VERİ TABANI'!G1480,1),"")</f>
        <v/>
      </c>
      <c r="Q1480" s="29" t="str">
        <f t="shared" ref="Q1480:Q1543" si="47">IF(P1480="","",ROW())</f>
        <v/>
      </c>
    </row>
    <row r="1481" spans="1:17" ht="27" customHeight="1">
      <c r="A1481" s="3">
        <f t="shared" si="46"/>
        <v>1480</v>
      </c>
      <c r="B1481" s="296">
        <v>21082</v>
      </c>
      <c r="C1481" s="297" t="s">
        <v>521</v>
      </c>
      <c r="D1481" s="297" t="s">
        <v>5334</v>
      </c>
      <c r="E1481" s="297" t="s">
        <v>3968</v>
      </c>
      <c r="F1481" s="297" t="s">
        <v>27</v>
      </c>
      <c r="G1481" s="297" t="s">
        <v>3457</v>
      </c>
      <c r="H1481" s="298" t="s">
        <v>1493</v>
      </c>
      <c r="I1481" s="297">
        <v>5413612540</v>
      </c>
      <c r="J1481" s="297" t="s">
        <v>1494</v>
      </c>
      <c r="K1481" s="299">
        <v>44869</v>
      </c>
      <c r="L1481" s="297" t="s">
        <v>863</v>
      </c>
      <c r="M1481" s="3" t="str">
        <f>IFERROR(INDEX('SINIF GÜNLER'!$A:$C,MATCH('VERİ TABANI'!$D1481,'SINIF GÜNLER'!$B:$B,0),MATCH('VERİ TABANI'!$M$1,'SINIF GÜNLER'!$A$1:$C$1,0)),"")</f>
        <v/>
      </c>
      <c r="P1481" s="28" t="str">
        <f t="array" ref="P1481">IFERROR(SEARCH(ÖĞRETMEN,'VERİ TABANI'!G1481,1),"")</f>
        <v/>
      </c>
      <c r="Q1481" s="29" t="str">
        <f t="shared" si="47"/>
        <v/>
      </c>
    </row>
    <row r="1482" spans="1:17" ht="27" customHeight="1">
      <c r="A1482" s="3">
        <f t="shared" si="46"/>
        <v>1481</v>
      </c>
      <c r="B1482" s="296">
        <v>51265</v>
      </c>
      <c r="C1482" s="297" t="s">
        <v>7992</v>
      </c>
      <c r="D1482" s="297" t="s">
        <v>5548</v>
      </c>
      <c r="E1482" s="297" t="s">
        <v>7005</v>
      </c>
      <c r="F1482" s="297" t="s">
        <v>498</v>
      </c>
      <c r="G1482" s="297" t="s">
        <v>3457</v>
      </c>
      <c r="H1482" s="298" t="s">
        <v>1212</v>
      </c>
      <c r="I1482" s="297">
        <v>5326885418</v>
      </c>
      <c r="J1482" s="297" t="s">
        <v>7993</v>
      </c>
      <c r="K1482" s="299">
        <v>46014</v>
      </c>
      <c r="L1482" s="297" t="s">
        <v>2075</v>
      </c>
      <c r="M1482" s="3" t="str">
        <f>IFERROR(INDEX('SINIF GÜNLER'!$A:$C,MATCH('VERİ TABANI'!$D1482,'SINIF GÜNLER'!$B:$B,0),MATCH('VERİ TABANI'!$M$1,'SINIF GÜNLER'!$A$1:$C$1,0)),"")</f>
        <v/>
      </c>
      <c r="P1482" s="28" t="str">
        <f t="array" ref="P1482">IFERROR(SEARCH(ÖĞRETMEN,'VERİ TABANI'!G1482,1),"")</f>
        <v/>
      </c>
      <c r="Q1482" s="29" t="str">
        <f t="shared" si="47"/>
        <v/>
      </c>
    </row>
    <row r="1483" spans="1:17" ht="27" customHeight="1">
      <c r="A1483" s="3">
        <f t="shared" si="46"/>
        <v>1482</v>
      </c>
      <c r="B1483" s="296">
        <v>30380</v>
      </c>
      <c r="C1483" s="297" t="s">
        <v>2076</v>
      </c>
      <c r="D1483" s="297" t="s">
        <v>5553</v>
      </c>
      <c r="E1483" s="297" t="s">
        <v>7016</v>
      </c>
      <c r="F1483" s="297" t="s">
        <v>498</v>
      </c>
      <c r="G1483" s="297" t="s">
        <v>3457</v>
      </c>
      <c r="H1483" s="298" t="s">
        <v>1212</v>
      </c>
      <c r="I1483" s="297">
        <v>5326885418</v>
      </c>
      <c r="J1483" s="297" t="s">
        <v>7993</v>
      </c>
      <c r="K1483" s="299">
        <v>45167</v>
      </c>
      <c r="L1483" s="297" t="s">
        <v>2075</v>
      </c>
      <c r="M1483" s="3" t="str">
        <f>IFERROR(INDEX('SINIF GÜNLER'!$A:$C,MATCH('VERİ TABANI'!$D1483,'SINIF GÜNLER'!$B:$B,0),MATCH('VERİ TABANI'!$M$1,'SINIF GÜNLER'!$A$1:$C$1,0)),"")</f>
        <v/>
      </c>
      <c r="P1483" s="28" t="str">
        <f t="array" ref="P1483">IFERROR(SEARCH(ÖĞRETMEN,'VERİ TABANI'!G1483,1),"")</f>
        <v/>
      </c>
      <c r="Q1483" s="29" t="str">
        <f t="shared" si="47"/>
        <v/>
      </c>
    </row>
    <row r="1484" spans="1:17" ht="27" customHeight="1">
      <c r="A1484" s="3">
        <f t="shared" si="46"/>
        <v>1483</v>
      </c>
      <c r="B1484" s="296">
        <v>40102</v>
      </c>
      <c r="C1484" s="297" t="s">
        <v>2943</v>
      </c>
      <c r="D1484" s="297" t="s">
        <v>2956</v>
      </c>
      <c r="E1484" s="297" t="s">
        <v>3917</v>
      </c>
      <c r="F1484" s="297" t="s">
        <v>1821</v>
      </c>
      <c r="G1484" s="297" t="s">
        <v>3457</v>
      </c>
      <c r="H1484" s="298" t="s">
        <v>2804</v>
      </c>
      <c r="I1484" s="297">
        <v>5366503485</v>
      </c>
      <c r="J1484" s="297" t="s">
        <v>2805</v>
      </c>
      <c r="K1484" s="299">
        <v>45421</v>
      </c>
      <c r="L1484" s="297" t="s">
        <v>2806</v>
      </c>
      <c r="M1484" s="3" t="str">
        <f>IFERROR(INDEX('SINIF GÜNLER'!$A:$C,MATCH('VERİ TABANI'!$D1484,'SINIF GÜNLER'!$B:$B,0),MATCH('VERİ TABANI'!$M$1,'SINIF GÜNLER'!$A$1:$C$1,0)),"")</f>
        <v>PAZARTESİ</v>
      </c>
      <c r="P1484" s="28" t="str">
        <f t="array" ref="P1484">IFERROR(SEARCH(ÖĞRETMEN,'VERİ TABANI'!G1484,1),"")</f>
        <v/>
      </c>
      <c r="Q1484" s="29" t="str">
        <f t="shared" si="47"/>
        <v/>
      </c>
    </row>
    <row r="1485" spans="1:17" ht="27" customHeight="1">
      <c r="A1485" s="3">
        <f t="shared" si="46"/>
        <v>1484</v>
      </c>
      <c r="B1485" s="296">
        <v>40387</v>
      </c>
      <c r="C1485" s="297" t="s">
        <v>7994</v>
      </c>
      <c r="D1485" s="297" t="s">
        <v>5385</v>
      </c>
      <c r="E1485" s="297" t="s">
        <v>7995</v>
      </c>
      <c r="F1485" s="297" t="s">
        <v>1821</v>
      </c>
      <c r="G1485" s="297" t="s">
        <v>3457</v>
      </c>
      <c r="H1485" s="298" t="s">
        <v>2804</v>
      </c>
      <c r="I1485" s="297">
        <v>5366503485</v>
      </c>
      <c r="J1485" s="297" t="s">
        <v>2805</v>
      </c>
      <c r="K1485" s="299">
        <v>46087</v>
      </c>
      <c r="L1485" s="297" t="s">
        <v>2806</v>
      </c>
      <c r="M1485" s="3" t="str">
        <f>IFERROR(INDEX('SINIF GÜNLER'!$A:$C,MATCH('VERİ TABANI'!$D1485,'SINIF GÜNLER'!$B:$B,0),MATCH('VERİ TABANI'!$M$1,'SINIF GÜNLER'!$A$1:$C$1,0)),"")</f>
        <v/>
      </c>
      <c r="P1485" s="28" t="str">
        <f t="array" ref="P1485">IFERROR(SEARCH(ÖĞRETMEN,'VERİ TABANI'!G1485,1),"")</f>
        <v/>
      </c>
      <c r="Q1485" s="29" t="str">
        <f t="shared" si="47"/>
        <v/>
      </c>
    </row>
    <row r="1486" spans="1:17" ht="27" customHeight="1">
      <c r="A1486" s="3">
        <f t="shared" si="46"/>
        <v>1485</v>
      </c>
      <c r="B1486" s="296">
        <v>40329</v>
      </c>
      <c r="C1486" s="297" t="s">
        <v>3269</v>
      </c>
      <c r="D1486" s="297" t="s">
        <v>5365</v>
      </c>
      <c r="E1486" s="297" t="s">
        <v>7006</v>
      </c>
      <c r="F1486" s="297" t="s">
        <v>12</v>
      </c>
      <c r="G1486" s="297" t="s">
        <v>3457</v>
      </c>
      <c r="H1486" s="298" t="s">
        <v>3270</v>
      </c>
      <c r="I1486" s="297">
        <v>5432782687</v>
      </c>
      <c r="J1486" s="297" t="s">
        <v>3271</v>
      </c>
      <c r="K1486" s="299">
        <v>45513</v>
      </c>
      <c r="L1486" s="297" t="s">
        <v>3272</v>
      </c>
      <c r="M1486" s="3" t="str">
        <f>IFERROR(INDEX('SINIF GÜNLER'!$A:$C,MATCH('VERİ TABANI'!$D1486,'SINIF GÜNLER'!$B:$B,0),MATCH('VERİ TABANI'!$M$1,'SINIF GÜNLER'!$A$1:$C$1,0)),"")</f>
        <v/>
      </c>
      <c r="P1486" s="28" t="str">
        <f t="array" ref="P1486">IFERROR(SEARCH(ÖĞRETMEN,'VERİ TABANI'!G1486,1),"")</f>
        <v/>
      </c>
      <c r="Q1486" s="29" t="str">
        <f t="shared" si="47"/>
        <v/>
      </c>
    </row>
    <row r="1487" spans="1:17" ht="27" customHeight="1">
      <c r="A1487" s="3">
        <f t="shared" si="46"/>
        <v>1486</v>
      </c>
      <c r="B1487" s="296">
        <v>30875</v>
      </c>
      <c r="C1487" s="297" t="s">
        <v>2033</v>
      </c>
      <c r="D1487" s="297" t="s">
        <v>5353</v>
      </c>
      <c r="E1487" s="297" t="s">
        <v>4592</v>
      </c>
      <c r="F1487" s="297" t="s">
        <v>12</v>
      </c>
      <c r="G1487" s="297" t="s">
        <v>3457</v>
      </c>
      <c r="H1487" s="298" t="s">
        <v>1161</v>
      </c>
      <c r="I1487" s="297">
        <v>5427128117</v>
      </c>
      <c r="J1487" s="297" t="s">
        <v>3230</v>
      </c>
      <c r="K1487" s="299">
        <v>45223</v>
      </c>
      <c r="L1487" s="297" t="s">
        <v>770</v>
      </c>
      <c r="M1487" s="3" t="str">
        <f>IFERROR(INDEX('SINIF GÜNLER'!$A:$C,MATCH('VERİ TABANI'!$D1487,'SINIF GÜNLER'!$B:$B,0),MATCH('VERİ TABANI'!$M$1,'SINIF GÜNLER'!$A$1:$C$1,0)),"")</f>
        <v/>
      </c>
      <c r="P1487" s="28" t="str">
        <f t="array" ref="P1487">IFERROR(SEARCH(ÖĞRETMEN,'VERİ TABANI'!G1487,1),"")</f>
        <v/>
      </c>
      <c r="Q1487" s="29" t="str">
        <f t="shared" si="47"/>
        <v/>
      </c>
    </row>
    <row r="1488" spans="1:17" ht="27" customHeight="1">
      <c r="A1488" s="3">
        <f t="shared" si="46"/>
        <v>1487</v>
      </c>
      <c r="B1488" s="296">
        <v>50443</v>
      </c>
      <c r="C1488" s="297" t="s">
        <v>6332</v>
      </c>
      <c r="D1488" s="297" t="s">
        <v>7504</v>
      </c>
      <c r="E1488" s="297" t="s">
        <v>3926</v>
      </c>
      <c r="F1488" s="297" t="s">
        <v>27</v>
      </c>
      <c r="G1488" s="297" t="s">
        <v>3457</v>
      </c>
      <c r="H1488" s="298" t="s">
        <v>7996</v>
      </c>
      <c r="I1488" s="297">
        <v>5464735307</v>
      </c>
      <c r="J1488" s="297" t="s">
        <v>7997</v>
      </c>
      <c r="K1488" s="299">
        <v>46055</v>
      </c>
      <c r="L1488" s="297" t="s">
        <v>6333</v>
      </c>
      <c r="M1488" s="3" t="str">
        <f>IFERROR(INDEX('SINIF GÜNLER'!$A:$C,MATCH('VERİ TABANI'!$D1488,'SINIF GÜNLER'!$B:$B,0),MATCH('VERİ TABANI'!$M$1,'SINIF GÜNLER'!$A$1:$C$1,0)),"")</f>
        <v/>
      </c>
      <c r="P1488" s="28" t="str">
        <f t="array" ref="P1488">IFERROR(SEARCH(ÖĞRETMEN,'VERİ TABANI'!G1488,1),"")</f>
        <v/>
      </c>
      <c r="Q1488" s="29" t="str">
        <f t="shared" si="47"/>
        <v/>
      </c>
    </row>
    <row r="1489" spans="1:17" ht="27" customHeight="1">
      <c r="A1489" s="3">
        <f t="shared" si="46"/>
        <v>1488</v>
      </c>
      <c r="B1489" s="296">
        <v>51406</v>
      </c>
      <c r="C1489" s="297" t="s">
        <v>7998</v>
      </c>
      <c r="D1489" s="297" t="s">
        <v>7502</v>
      </c>
      <c r="E1489" s="297" t="s">
        <v>3926</v>
      </c>
      <c r="F1489" s="297" t="s">
        <v>21</v>
      </c>
      <c r="G1489" s="297" t="s">
        <v>3457</v>
      </c>
      <c r="H1489" s="298" t="s">
        <v>6697</v>
      </c>
      <c r="I1489" s="297">
        <v>5076315457</v>
      </c>
      <c r="J1489" s="297" t="s">
        <v>7999</v>
      </c>
      <c r="K1489" s="299">
        <v>46125</v>
      </c>
      <c r="L1489" s="297" t="s">
        <v>6698</v>
      </c>
      <c r="M1489" s="3" t="str">
        <f>IFERROR(INDEX('SINIF GÜNLER'!$A:$C,MATCH('VERİ TABANI'!$D1489,'SINIF GÜNLER'!$B:$B,0),MATCH('VERİ TABANI'!$M$1,'SINIF GÜNLER'!$A$1:$C$1,0)),"")</f>
        <v/>
      </c>
      <c r="P1489" s="28" t="str">
        <f t="array" ref="P1489">IFERROR(SEARCH(ÖĞRETMEN,'VERİ TABANI'!G1489,1),"")</f>
        <v/>
      </c>
      <c r="Q1489" s="29" t="str">
        <f t="shared" si="47"/>
        <v/>
      </c>
    </row>
    <row r="1490" spans="1:17" ht="27" customHeight="1">
      <c r="A1490" s="3">
        <f t="shared" si="46"/>
        <v>1489</v>
      </c>
      <c r="B1490" s="296">
        <v>51178</v>
      </c>
      <c r="C1490" s="297" t="s">
        <v>7330</v>
      </c>
      <c r="D1490" s="297" t="s">
        <v>7484</v>
      </c>
      <c r="E1490" s="297" t="s">
        <v>3915</v>
      </c>
      <c r="F1490" s="297" t="s">
        <v>21</v>
      </c>
      <c r="G1490" s="297" t="s">
        <v>3457</v>
      </c>
      <c r="H1490" s="298" t="s">
        <v>6697</v>
      </c>
      <c r="I1490" s="297">
        <v>5076315457</v>
      </c>
      <c r="J1490" s="297" t="s">
        <v>7999</v>
      </c>
      <c r="K1490" s="299">
        <v>45993</v>
      </c>
      <c r="L1490" s="297" t="s">
        <v>6698</v>
      </c>
      <c r="M1490" s="3" t="str">
        <f>IFERROR(INDEX('SINIF GÜNLER'!$A:$C,MATCH('VERİ TABANI'!$D1490,'SINIF GÜNLER'!$B:$B,0),MATCH('VERİ TABANI'!$M$1,'SINIF GÜNLER'!$A$1:$C$1,0)),"")</f>
        <v/>
      </c>
      <c r="P1490" s="28" t="str">
        <f t="array" ref="P1490">IFERROR(SEARCH(ÖĞRETMEN,'VERİ TABANI'!G1490,1),"")</f>
        <v/>
      </c>
      <c r="Q1490" s="29" t="str">
        <f t="shared" si="47"/>
        <v/>
      </c>
    </row>
    <row r="1491" spans="1:17" ht="27" customHeight="1">
      <c r="A1491" s="3">
        <f t="shared" si="46"/>
        <v>1490</v>
      </c>
      <c r="B1491" s="296">
        <v>51059</v>
      </c>
      <c r="C1491" s="297" t="s">
        <v>7178</v>
      </c>
      <c r="D1491" s="297" t="s">
        <v>5349</v>
      </c>
      <c r="E1491" s="297" t="s">
        <v>3912</v>
      </c>
      <c r="F1491" s="297" t="s">
        <v>20</v>
      </c>
      <c r="G1491" s="297" t="s">
        <v>3457</v>
      </c>
      <c r="H1491" s="298" t="s">
        <v>4822</v>
      </c>
      <c r="I1491" s="297">
        <v>5394051040</v>
      </c>
      <c r="J1491" s="297" t="s">
        <v>4823</v>
      </c>
      <c r="K1491" s="299">
        <v>45965</v>
      </c>
      <c r="L1491" s="297" t="s">
        <v>4824</v>
      </c>
      <c r="M1491" s="3" t="str">
        <f>IFERROR(INDEX('SINIF GÜNLER'!$A:$C,MATCH('VERİ TABANI'!$D1491,'SINIF GÜNLER'!$B:$B,0),MATCH('VERİ TABANI'!$M$1,'SINIF GÜNLER'!$A$1:$C$1,0)),"")</f>
        <v/>
      </c>
      <c r="P1491" s="28" t="str">
        <f t="array" ref="P1491">IFERROR(SEARCH(ÖĞRETMEN,'VERİ TABANI'!G1491,1),"")</f>
        <v/>
      </c>
      <c r="Q1491" s="29" t="str">
        <f t="shared" si="47"/>
        <v/>
      </c>
    </row>
    <row r="1492" spans="1:17" ht="27" customHeight="1">
      <c r="A1492" s="3">
        <f t="shared" si="46"/>
        <v>1491</v>
      </c>
      <c r="B1492" s="296">
        <v>42522</v>
      </c>
      <c r="C1492" s="297" t="s">
        <v>4821</v>
      </c>
      <c r="D1492" s="297" t="s">
        <v>5371</v>
      </c>
      <c r="E1492" s="297" t="s">
        <v>7046</v>
      </c>
      <c r="F1492" s="297" t="s">
        <v>20</v>
      </c>
      <c r="G1492" s="297" t="s">
        <v>3457</v>
      </c>
      <c r="H1492" s="298" t="s">
        <v>4822</v>
      </c>
      <c r="I1492" s="297">
        <v>5394051040</v>
      </c>
      <c r="J1492" s="297" t="s">
        <v>4823</v>
      </c>
      <c r="K1492" s="299">
        <v>45609</v>
      </c>
      <c r="L1492" s="297" t="s">
        <v>4824</v>
      </c>
      <c r="M1492" s="3" t="str">
        <f>IFERROR(INDEX('SINIF GÜNLER'!$A:$C,MATCH('VERİ TABANI'!$D1492,'SINIF GÜNLER'!$B:$B,0),MATCH('VERİ TABANI'!$M$1,'SINIF GÜNLER'!$A$1:$C$1,0)),"")</f>
        <v/>
      </c>
      <c r="P1492" s="28" t="str">
        <f t="array" ref="P1492">IFERROR(SEARCH(ÖĞRETMEN,'VERİ TABANI'!G1492,1),"")</f>
        <v/>
      </c>
      <c r="Q1492" s="29" t="str">
        <f t="shared" si="47"/>
        <v/>
      </c>
    </row>
    <row r="1493" spans="1:17" ht="27" customHeight="1">
      <c r="A1493" s="3">
        <f t="shared" si="46"/>
        <v>1492</v>
      </c>
      <c r="B1493" s="296">
        <v>50401</v>
      </c>
      <c r="C1493" s="297" t="s">
        <v>6343</v>
      </c>
      <c r="D1493" s="297" t="s">
        <v>5427</v>
      </c>
      <c r="E1493" s="297" t="s">
        <v>3968</v>
      </c>
      <c r="F1493" s="297" t="s">
        <v>21</v>
      </c>
      <c r="G1493" s="297" t="s">
        <v>3457</v>
      </c>
      <c r="H1493" s="298" t="s">
        <v>6344</v>
      </c>
      <c r="I1493" s="297">
        <v>5077447147</v>
      </c>
      <c r="J1493" s="297" t="s">
        <v>6345</v>
      </c>
      <c r="K1493" s="299">
        <v>45897</v>
      </c>
      <c r="L1493" s="297" t="s">
        <v>6346</v>
      </c>
      <c r="M1493" s="3" t="str">
        <f>IFERROR(INDEX('SINIF GÜNLER'!$A:$C,MATCH('VERİ TABANI'!$D1493,'SINIF GÜNLER'!$B:$B,0),MATCH('VERİ TABANI'!$M$1,'SINIF GÜNLER'!$A$1:$C$1,0)),"")</f>
        <v/>
      </c>
      <c r="P1493" s="28" t="str">
        <f t="array" ref="P1493">IFERROR(SEARCH(ÖĞRETMEN,'VERİ TABANI'!G1493,1),"")</f>
        <v/>
      </c>
      <c r="Q1493" s="29" t="str">
        <f t="shared" si="47"/>
        <v/>
      </c>
    </row>
    <row r="1494" spans="1:17" ht="27" customHeight="1">
      <c r="A1494" s="3">
        <f t="shared" si="46"/>
        <v>1493</v>
      </c>
      <c r="B1494" s="296">
        <v>40150</v>
      </c>
      <c r="C1494" s="297" t="s">
        <v>3704</v>
      </c>
      <c r="D1494" s="297" t="s">
        <v>5381</v>
      </c>
      <c r="E1494" s="297" t="s">
        <v>3915</v>
      </c>
      <c r="F1494" s="297" t="s">
        <v>1821</v>
      </c>
      <c r="G1494" s="297" t="s">
        <v>91</v>
      </c>
      <c r="H1494" s="298" t="s">
        <v>1354</v>
      </c>
      <c r="I1494" s="297">
        <v>5335594513</v>
      </c>
      <c r="J1494" s="297" t="s">
        <v>5180</v>
      </c>
      <c r="K1494" s="299">
        <v>45482</v>
      </c>
      <c r="L1494" s="297" t="s">
        <v>663</v>
      </c>
      <c r="M1494" s="3" t="str">
        <f>IFERROR(INDEX('SINIF GÜNLER'!$A:$C,MATCH('VERİ TABANI'!$D1494,'SINIF GÜNLER'!$B:$B,0),MATCH('VERİ TABANI'!$M$1,'SINIF GÜNLER'!$A$1:$C$1,0)),"")</f>
        <v/>
      </c>
      <c r="P1494" s="28" t="str">
        <f t="array" ref="P1494">IFERROR(SEARCH(ÖĞRETMEN,'VERİ TABANI'!G1494,1),"")</f>
        <v/>
      </c>
      <c r="Q1494" s="29" t="str">
        <f t="shared" si="47"/>
        <v/>
      </c>
    </row>
    <row r="1495" spans="1:17" ht="27" customHeight="1">
      <c r="A1495" s="3">
        <f t="shared" si="46"/>
        <v>1494</v>
      </c>
      <c r="B1495" s="296">
        <v>24087</v>
      </c>
      <c r="C1495" s="297" t="s">
        <v>2692</v>
      </c>
      <c r="D1495" s="297" t="s">
        <v>2953</v>
      </c>
      <c r="E1495" s="297" t="s">
        <v>7016</v>
      </c>
      <c r="F1495" s="297" t="s">
        <v>12</v>
      </c>
      <c r="G1495" s="297" t="s">
        <v>91</v>
      </c>
      <c r="H1495" s="298" t="s">
        <v>2693</v>
      </c>
      <c r="I1495" s="297">
        <v>5333382226</v>
      </c>
      <c r="J1495" s="297" t="s">
        <v>2694</v>
      </c>
      <c r="K1495" s="299">
        <v>45275</v>
      </c>
      <c r="L1495" s="297" t="s">
        <v>2695</v>
      </c>
      <c r="M1495" s="3" t="str">
        <f>IFERROR(INDEX('SINIF GÜNLER'!$A:$C,MATCH('VERİ TABANI'!$D1495,'SINIF GÜNLER'!$B:$B,0),MATCH('VERİ TABANI'!$M$1,'SINIF GÜNLER'!$A$1:$C$1,0)),"")</f>
        <v>SALI</v>
      </c>
      <c r="P1495" s="28" t="str">
        <f t="array" ref="P1495">IFERROR(SEARCH(ÖĞRETMEN,'VERİ TABANI'!G1495,1),"")</f>
        <v/>
      </c>
      <c r="Q1495" s="29" t="str">
        <f t="shared" si="47"/>
        <v/>
      </c>
    </row>
    <row r="1496" spans="1:17" ht="27" customHeight="1">
      <c r="A1496" s="3">
        <f t="shared" si="46"/>
        <v>1495</v>
      </c>
      <c r="B1496" s="296">
        <v>24086</v>
      </c>
      <c r="C1496" s="297" t="s">
        <v>2696</v>
      </c>
      <c r="D1496" s="297" t="s">
        <v>3208</v>
      </c>
      <c r="E1496" s="297" t="s">
        <v>4592</v>
      </c>
      <c r="F1496" s="297" t="s">
        <v>12</v>
      </c>
      <c r="G1496" s="297" t="s">
        <v>91</v>
      </c>
      <c r="H1496" s="298" t="s">
        <v>2693</v>
      </c>
      <c r="I1496" s="297">
        <v>5333382226</v>
      </c>
      <c r="J1496" s="297" t="s">
        <v>2694</v>
      </c>
      <c r="K1496" s="299">
        <v>45275</v>
      </c>
      <c r="L1496" s="297" t="s">
        <v>2695</v>
      </c>
      <c r="M1496" s="3" t="str">
        <f>IFERROR(INDEX('SINIF GÜNLER'!$A:$C,MATCH('VERİ TABANI'!$D1496,'SINIF GÜNLER'!$B:$B,0),MATCH('VERİ TABANI'!$M$1,'SINIF GÜNLER'!$A$1:$C$1,0)),"")</f>
        <v>PAZARTESİ</v>
      </c>
      <c r="P1496" s="28" t="str">
        <f t="array" ref="P1496">IFERROR(SEARCH(ÖĞRETMEN,'VERİ TABANI'!G1496,1),"")</f>
        <v/>
      </c>
      <c r="Q1496" s="29" t="str">
        <f t="shared" si="47"/>
        <v/>
      </c>
    </row>
    <row r="1497" spans="1:17" ht="27" customHeight="1">
      <c r="A1497" s="3">
        <f t="shared" si="46"/>
        <v>1496</v>
      </c>
      <c r="B1497" s="296">
        <v>30164</v>
      </c>
      <c r="C1497" s="297" t="s">
        <v>2268</v>
      </c>
      <c r="D1497" s="297" t="s">
        <v>5672</v>
      </c>
      <c r="E1497" s="297" t="s">
        <v>7508</v>
      </c>
      <c r="F1497" s="297" t="s">
        <v>20</v>
      </c>
      <c r="G1497" s="297" t="s">
        <v>91</v>
      </c>
      <c r="H1497" s="298" t="s">
        <v>4756</v>
      </c>
      <c r="I1497" s="297">
        <v>5374917501</v>
      </c>
      <c r="J1497" s="297" t="s">
        <v>4757</v>
      </c>
      <c r="K1497" s="299">
        <v>45601</v>
      </c>
      <c r="L1497" s="297" t="s">
        <v>2772</v>
      </c>
      <c r="M1497" s="3" t="str">
        <f>IFERROR(INDEX('SINIF GÜNLER'!$A:$C,MATCH('VERİ TABANI'!$D1497,'SINIF GÜNLER'!$B:$B,0),MATCH('VERİ TABANI'!$M$1,'SINIF GÜNLER'!$A$1:$C$1,0)),"")</f>
        <v/>
      </c>
      <c r="P1497" s="28" t="str">
        <f t="array" ref="P1497">IFERROR(SEARCH(ÖĞRETMEN,'VERİ TABANI'!G1497,1),"")</f>
        <v/>
      </c>
      <c r="Q1497" s="29" t="str">
        <f t="shared" si="47"/>
        <v/>
      </c>
    </row>
    <row r="1498" spans="1:17" ht="27" customHeight="1">
      <c r="A1498" s="3">
        <f t="shared" si="46"/>
        <v>1497</v>
      </c>
      <c r="B1498" s="296">
        <v>41533</v>
      </c>
      <c r="C1498" s="297" t="s">
        <v>7183</v>
      </c>
      <c r="D1498" s="297" t="s">
        <v>5350</v>
      </c>
      <c r="E1498" s="297" t="s">
        <v>7177</v>
      </c>
      <c r="F1498" s="297" t="s">
        <v>12</v>
      </c>
      <c r="G1498" s="297" t="s">
        <v>91</v>
      </c>
      <c r="H1498" s="298" t="s">
        <v>8000</v>
      </c>
      <c r="I1498" s="297">
        <v>5059936956</v>
      </c>
      <c r="J1498" s="297" t="s">
        <v>8001</v>
      </c>
      <c r="K1498" s="299">
        <v>46120</v>
      </c>
      <c r="L1498" s="297" t="s">
        <v>8002</v>
      </c>
      <c r="M1498" s="3" t="str">
        <f>IFERROR(INDEX('SINIF GÜNLER'!$A:$C,MATCH('VERİ TABANI'!$D1498,'SINIF GÜNLER'!$B:$B,0),MATCH('VERİ TABANI'!$M$1,'SINIF GÜNLER'!$A$1:$C$1,0)),"")</f>
        <v/>
      </c>
      <c r="P1498" s="28" t="str">
        <f t="array" ref="P1498">IFERROR(SEARCH(ÖĞRETMEN,'VERİ TABANI'!G1498,1),"")</f>
        <v/>
      </c>
      <c r="Q1498" s="29" t="str">
        <f t="shared" si="47"/>
        <v/>
      </c>
    </row>
    <row r="1499" spans="1:17" ht="27" customHeight="1">
      <c r="A1499" s="3">
        <f t="shared" si="46"/>
        <v>1498</v>
      </c>
      <c r="B1499" s="296">
        <v>21770</v>
      </c>
      <c r="C1499" s="297" t="s">
        <v>102</v>
      </c>
      <c r="D1499" s="297" t="s">
        <v>5338</v>
      </c>
      <c r="E1499" s="297" t="s">
        <v>7006</v>
      </c>
      <c r="F1499" s="297" t="s">
        <v>12</v>
      </c>
      <c r="G1499" s="297" t="s">
        <v>91</v>
      </c>
      <c r="H1499" s="298" t="s">
        <v>1088</v>
      </c>
      <c r="I1499" s="297">
        <v>5324356133</v>
      </c>
      <c r="J1499" s="297" t="s">
        <v>2779</v>
      </c>
      <c r="K1499" s="299">
        <v>45177</v>
      </c>
      <c r="L1499" s="297" t="s">
        <v>563</v>
      </c>
      <c r="M1499" s="3" t="str">
        <f>IFERROR(INDEX('SINIF GÜNLER'!$A:$C,MATCH('VERİ TABANI'!$D1499,'SINIF GÜNLER'!$B:$B,0),MATCH('VERİ TABANI'!$M$1,'SINIF GÜNLER'!$A$1:$C$1,0)),"")</f>
        <v/>
      </c>
      <c r="P1499" s="28" t="str">
        <f t="array" ref="P1499">IFERROR(SEARCH(ÖĞRETMEN,'VERİ TABANI'!G1499,1),"")</f>
        <v/>
      </c>
      <c r="Q1499" s="29" t="str">
        <f t="shared" si="47"/>
        <v/>
      </c>
    </row>
    <row r="1500" spans="1:17" ht="27" customHeight="1">
      <c r="A1500" s="3">
        <f t="shared" si="46"/>
        <v>1499</v>
      </c>
      <c r="B1500" s="296">
        <v>30413</v>
      </c>
      <c r="C1500" s="297" t="s">
        <v>1890</v>
      </c>
      <c r="D1500" s="297" t="s">
        <v>5386</v>
      </c>
      <c r="E1500" s="297" t="s">
        <v>3924</v>
      </c>
      <c r="F1500" s="297" t="s">
        <v>27</v>
      </c>
      <c r="G1500" s="297" t="s">
        <v>91</v>
      </c>
      <c r="H1500" s="298" t="s">
        <v>3613</v>
      </c>
      <c r="I1500" s="297">
        <v>5308989286</v>
      </c>
      <c r="J1500" s="297" t="s">
        <v>3614</v>
      </c>
      <c r="K1500" s="299">
        <v>45628</v>
      </c>
      <c r="L1500" s="297" t="s">
        <v>3615</v>
      </c>
      <c r="M1500" s="3" t="str">
        <f>IFERROR(INDEX('SINIF GÜNLER'!$A:$C,MATCH('VERİ TABANI'!$D1500,'SINIF GÜNLER'!$B:$B,0),MATCH('VERİ TABANI'!$M$1,'SINIF GÜNLER'!$A$1:$C$1,0)),"")</f>
        <v/>
      </c>
      <c r="P1500" s="28" t="str">
        <f t="array" ref="P1500">IFERROR(SEARCH(ÖĞRETMEN,'VERİ TABANI'!G1500,1),"")</f>
        <v/>
      </c>
      <c r="Q1500" s="29" t="str">
        <f t="shared" si="47"/>
        <v/>
      </c>
    </row>
    <row r="1501" spans="1:17" ht="27" customHeight="1">
      <c r="A1501" s="3">
        <f t="shared" si="46"/>
        <v>1500</v>
      </c>
      <c r="B1501" s="296">
        <v>30111</v>
      </c>
      <c r="C1501" s="297" t="s">
        <v>2363</v>
      </c>
      <c r="D1501" s="297" t="s">
        <v>5386</v>
      </c>
      <c r="E1501" s="297" t="s">
        <v>7097</v>
      </c>
      <c r="F1501" s="297" t="s">
        <v>27</v>
      </c>
      <c r="G1501" s="297" t="s">
        <v>91</v>
      </c>
      <c r="H1501" s="298" t="s">
        <v>3613</v>
      </c>
      <c r="I1501" s="297">
        <v>5308989286</v>
      </c>
      <c r="J1501" s="297" t="s">
        <v>3614</v>
      </c>
      <c r="K1501" s="299">
        <v>45945</v>
      </c>
      <c r="L1501" s="297" t="s">
        <v>6349</v>
      </c>
      <c r="M1501" s="3" t="str">
        <f>IFERROR(INDEX('SINIF GÜNLER'!$A:$C,MATCH('VERİ TABANI'!$D1501,'SINIF GÜNLER'!$B:$B,0),MATCH('VERİ TABANI'!$M$1,'SINIF GÜNLER'!$A$1:$C$1,0)),"")</f>
        <v/>
      </c>
      <c r="P1501" s="28" t="str">
        <f t="array" ref="P1501">IFERROR(SEARCH(ÖĞRETMEN,'VERİ TABANI'!G1501,1),"")</f>
        <v/>
      </c>
      <c r="Q1501" s="29" t="str">
        <f t="shared" si="47"/>
        <v/>
      </c>
    </row>
    <row r="1502" spans="1:17" ht="27" customHeight="1">
      <c r="A1502" s="3">
        <f t="shared" si="46"/>
        <v>1501</v>
      </c>
      <c r="B1502" s="296">
        <v>30199</v>
      </c>
      <c r="C1502" s="297" t="s">
        <v>1836</v>
      </c>
      <c r="D1502" s="297" t="s">
        <v>5437</v>
      </c>
      <c r="E1502" s="297" t="s">
        <v>7016</v>
      </c>
      <c r="F1502" s="297" t="s">
        <v>12</v>
      </c>
      <c r="G1502" s="297" t="s">
        <v>91</v>
      </c>
      <c r="H1502" s="298" t="s">
        <v>5287</v>
      </c>
      <c r="I1502" s="297">
        <v>5374288370</v>
      </c>
      <c r="J1502" s="297" t="s">
        <v>5288</v>
      </c>
      <c r="K1502" s="299">
        <v>45742</v>
      </c>
      <c r="L1502" s="297" t="s">
        <v>5289</v>
      </c>
      <c r="M1502" s="3" t="str">
        <f>IFERROR(INDEX('SINIF GÜNLER'!$A:$C,MATCH('VERİ TABANI'!$D1502,'SINIF GÜNLER'!$B:$B,0),MATCH('VERİ TABANI'!$M$1,'SINIF GÜNLER'!$A$1:$C$1,0)),"")</f>
        <v/>
      </c>
      <c r="P1502" s="28" t="str">
        <f t="array" ref="P1502">IFERROR(SEARCH(ÖĞRETMEN,'VERİ TABANI'!G1502,1),"")</f>
        <v/>
      </c>
      <c r="Q1502" s="29" t="str">
        <f t="shared" si="47"/>
        <v/>
      </c>
    </row>
    <row r="1503" spans="1:17" ht="27" customHeight="1">
      <c r="A1503" s="3">
        <f t="shared" si="46"/>
        <v>1502</v>
      </c>
      <c r="B1503" s="296">
        <v>41345</v>
      </c>
      <c r="C1503" s="297" t="s">
        <v>7179</v>
      </c>
      <c r="D1503" s="297" t="s">
        <v>5362</v>
      </c>
      <c r="E1503" s="297" t="s">
        <v>8003</v>
      </c>
      <c r="F1503" s="297" t="s">
        <v>1821</v>
      </c>
      <c r="G1503" s="297" t="s">
        <v>91</v>
      </c>
      <c r="H1503" s="298" t="s">
        <v>8004</v>
      </c>
      <c r="I1503" s="297">
        <v>5369322597</v>
      </c>
      <c r="J1503" s="297" t="s">
        <v>8005</v>
      </c>
      <c r="K1503" s="299">
        <v>46050</v>
      </c>
      <c r="L1503" s="297" t="s">
        <v>8006</v>
      </c>
      <c r="M1503" s="3" t="str">
        <f>IFERROR(INDEX('SINIF GÜNLER'!$A:$C,MATCH('VERİ TABANI'!$D1503,'SINIF GÜNLER'!$B:$B,0),MATCH('VERİ TABANI'!$M$1,'SINIF GÜNLER'!$A$1:$C$1,0)),"")</f>
        <v/>
      </c>
      <c r="P1503" s="28" t="str">
        <f t="array" ref="P1503">IFERROR(SEARCH(ÖĞRETMEN,'VERİ TABANI'!G1503,1),"")</f>
        <v/>
      </c>
      <c r="Q1503" s="29" t="str">
        <f t="shared" si="47"/>
        <v/>
      </c>
    </row>
    <row r="1504" spans="1:17" ht="27" customHeight="1">
      <c r="A1504" s="3">
        <f t="shared" si="46"/>
        <v>1503</v>
      </c>
      <c r="B1504" s="296">
        <v>42473</v>
      </c>
      <c r="C1504" s="297" t="s">
        <v>787</v>
      </c>
      <c r="D1504" s="297" t="s">
        <v>7467</v>
      </c>
      <c r="E1504" s="297" t="s">
        <v>8007</v>
      </c>
      <c r="F1504" s="297" t="s">
        <v>22</v>
      </c>
      <c r="G1504" s="297" t="s">
        <v>91</v>
      </c>
      <c r="H1504" s="298" t="s">
        <v>4793</v>
      </c>
      <c r="I1504" s="297">
        <v>5334712612</v>
      </c>
      <c r="J1504" s="297" t="s">
        <v>4794</v>
      </c>
      <c r="K1504" s="299">
        <v>45601</v>
      </c>
      <c r="L1504" s="297" t="s">
        <v>4795</v>
      </c>
      <c r="M1504" s="3" t="str">
        <f>IFERROR(INDEX('SINIF GÜNLER'!$A:$C,MATCH('VERİ TABANI'!$D1504,'SINIF GÜNLER'!$B:$B,0),MATCH('VERİ TABANI'!$M$1,'SINIF GÜNLER'!$A$1:$C$1,0)),"")</f>
        <v/>
      </c>
      <c r="P1504" s="28" t="str">
        <f t="array" ref="P1504">IFERROR(SEARCH(ÖĞRETMEN,'VERİ TABANI'!G1504,1),"")</f>
        <v/>
      </c>
      <c r="Q1504" s="29" t="str">
        <f t="shared" si="47"/>
        <v/>
      </c>
    </row>
    <row r="1505" spans="1:17" ht="27" customHeight="1">
      <c r="A1505" s="3">
        <f t="shared" si="46"/>
        <v>1504</v>
      </c>
      <c r="B1505" s="296">
        <v>42285</v>
      </c>
      <c r="C1505" s="297" t="s">
        <v>4636</v>
      </c>
      <c r="D1505" s="297" t="s">
        <v>5350</v>
      </c>
      <c r="E1505" s="297" t="s">
        <v>7016</v>
      </c>
      <c r="F1505" s="297" t="s">
        <v>12</v>
      </c>
      <c r="G1505" s="297" t="s">
        <v>91</v>
      </c>
      <c r="H1505" s="298" t="s">
        <v>4633</v>
      </c>
      <c r="I1505" s="297">
        <v>5368850588</v>
      </c>
      <c r="J1505" s="297" t="s">
        <v>4634</v>
      </c>
      <c r="K1505" s="299">
        <v>45582</v>
      </c>
      <c r="L1505" s="297" t="s">
        <v>4635</v>
      </c>
      <c r="M1505" s="3" t="str">
        <f>IFERROR(INDEX('SINIF GÜNLER'!$A:$C,MATCH('VERİ TABANI'!$D1505,'SINIF GÜNLER'!$B:$B,0),MATCH('VERİ TABANI'!$M$1,'SINIF GÜNLER'!$A$1:$C$1,0)),"")</f>
        <v/>
      </c>
      <c r="P1505" s="28" t="str">
        <f t="array" ref="P1505">IFERROR(SEARCH(ÖĞRETMEN,'VERİ TABANI'!G1505,1),"")</f>
        <v/>
      </c>
      <c r="Q1505" s="29" t="str">
        <f t="shared" si="47"/>
        <v/>
      </c>
    </row>
    <row r="1506" spans="1:17" ht="27" customHeight="1">
      <c r="A1506" s="3">
        <f t="shared" si="46"/>
        <v>1505</v>
      </c>
      <c r="B1506" s="296">
        <v>20438</v>
      </c>
      <c r="C1506" s="297" t="s">
        <v>263</v>
      </c>
      <c r="D1506" s="297" t="s">
        <v>5338</v>
      </c>
      <c r="E1506" s="297" t="s">
        <v>3926</v>
      </c>
      <c r="F1506" s="297" t="s">
        <v>12</v>
      </c>
      <c r="G1506" s="297" t="s">
        <v>91</v>
      </c>
      <c r="H1506" s="298" t="s">
        <v>3777</v>
      </c>
      <c r="I1506" s="297">
        <v>5418775991</v>
      </c>
      <c r="J1506" s="297" t="s">
        <v>3778</v>
      </c>
      <c r="K1506" s="299">
        <v>45518</v>
      </c>
      <c r="L1506" s="297" t="s">
        <v>3779</v>
      </c>
      <c r="M1506" s="3" t="str">
        <f>IFERROR(INDEX('SINIF GÜNLER'!$A:$C,MATCH('VERİ TABANI'!$D1506,'SINIF GÜNLER'!$B:$B,0),MATCH('VERİ TABANI'!$M$1,'SINIF GÜNLER'!$A$1:$C$1,0)),"")</f>
        <v/>
      </c>
      <c r="P1506" s="28" t="str">
        <f t="array" ref="P1506">IFERROR(SEARCH(ÖĞRETMEN,'VERİ TABANI'!G1506,1),"")</f>
        <v/>
      </c>
      <c r="Q1506" s="29" t="str">
        <f t="shared" si="47"/>
        <v/>
      </c>
    </row>
    <row r="1507" spans="1:17" ht="27" customHeight="1">
      <c r="A1507" s="3">
        <f t="shared" si="46"/>
        <v>1506</v>
      </c>
      <c r="B1507" s="296">
        <v>30095</v>
      </c>
      <c r="C1507" s="297" t="s">
        <v>1860</v>
      </c>
      <c r="D1507" s="297" t="s">
        <v>5353</v>
      </c>
      <c r="E1507" s="297" t="s">
        <v>7498</v>
      </c>
      <c r="F1507" s="297" t="s">
        <v>12</v>
      </c>
      <c r="G1507" s="297" t="s">
        <v>91</v>
      </c>
      <c r="H1507" s="298" t="s">
        <v>1861</v>
      </c>
      <c r="I1507" s="297">
        <v>5426843795</v>
      </c>
      <c r="J1507" s="297" t="s">
        <v>2784</v>
      </c>
      <c r="K1507" s="299">
        <v>45085</v>
      </c>
      <c r="L1507" s="297" t="s">
        <v>1862</v>
      </c>
      <c r="M1507" s="3" t="str">
        <f>IFERROR(INDEX('SINIF GÜNLER'!$A:$C,MATCH('VERİ TABANI'!$D1507,'SINIF GÜNLER'!$B:$B,0),MATCH('VERİ TABANI'!$M$1,'SINIF GÜNLER'!$A$1:$C$1,0)),"")</f>
        <v/>
      </c>
      <c r="P1507" s="28" t="str">
        <f t="array" ref="P1507">IFERROR(SEARCH(ÖĞRETMEN,'VERİ TABANI'!G1507,1),"")</f>
        <v/>
      </c>
      <c r="Q1507" s="29" t="str">
        <f t="shared" si="47"/>
        <v/>
      </c>
    </row>
    <row r="1508" spans="1:17" ht="27" customHeight="1">
      <c r="A1508" s="3">
        <f t="shared" si="46"/>
        <v>1507</v>
      </c>
      <c r="B1508" s="296">
        <v>20857</v>
      </c>
      <c r="C1508" s="297" t="s">
        <v>445</v>
      </c>
      <c r="D1508" s="297" t="s">
        <v>2953</v>
      </c>
      <c r="E1508" s="297" t="s">
        <v>4593</v>
      </c>
      <c r="F1508" s="297" t="s">
        <v>12</v>
      </c>
      <c r="G1508" s="297" t="s">
        <v>91</v>
      </c>
      <c r="H1508" s="298" t="s">
        <v>1463</v>
      </c>
      <c r="I1508" s="297">
        <v>5446923017</v>
      </c>
      <c r="J1508" s="297" t="s">
        <v>3688</v>
      </c>
      <c r="K1508" s="299">
        <v>44824</v>
      </c>
      <c r="L1508" s="297" t="s">
        <v>703</v>
      </c>
      <c r="M1508" s="3" t="str">
        <f>IFERROR(INDEX('SINIF GÜNLER'!$A:$C,MATCH('VERİ TABANI'!$D1508,'SINIF GÜNLER'!$B:$B,0),MATCH('VERİ TABANI'!$M$1,'SINIF GÜNLER'!$A$1:$C$1,0)),"")</f>
        <v>SALI</v>
      </c>
      <c r="P1508" s="28" t="str">
        <f t="array" ref="P1508">IFERROR(SEARCH(ÖĞRETMEN,'VERİ TABANI'!G1508,1),"")</f>
        <v/>
      </c>
      <c r="Q1508" s="29" t="str">
        <f t="shared" si="47"/>
        <v/>
      </c>
    </row>
    <row r="1509" spans="1:17" ht="27" customHeight="1">
      <c r="A1509" s="3">
        <f t="shared" si="46"/>
        <v>1508</v>
      </c>
      <c r="B1509" s="296">
        <v>30260</v>
      </c>
      <c r="C1509" s="297" t="s">
        <v>2367</v>
      </c>
      <c r="D1509" s="297" t="s">
        <v>5437</v>
      </c>
      <c r="E1509" s="297" t="s">
        <v>7006</v>
      </c>
      <c r="F1509" s="297" t="s">
        <v>12</v>
      </c>
      <c r="G1509" s="297" t="s">
        <v>91</v>
      </c>
      <c r="H1509" s="298" t="s">
        <v>1463</v>
      </c>
      <c r="I1509" s="297">
        <v>5446923017</v>
      </c>
      <c r="J1509" s="297" t="s">
        <v>3688</v>
      </c>
      <c r="K1509" s="299">
        <v>45154</v>
      </c>
      <c r="L1509" s="297" t="s">
        <v>703</v>
      </c>
      <c r="M1509" s="3" t="str">
        <f>IFERROR(INDEX('SINIF GÜNLER'!$A:$C,MATCH('VERİ TABANI'!$D1509,'SINIF GÜNLER'!$B:$B,0),MATCH('VERİ TABANI'!$M$1,'SINIF GÜNLER'!$A$1:$C$1,0)),"")</f>
        <v/>
      </c>
      <c r="P1509" s="28" t="str">
        <f t="array" ref="P1509">IFERROR(SEARCH(ÖĞRETMEN,'VERİ TABANI'!G1509,1),"")</f>
        <v/>
      </c>
      <c r="Q1509" s="29" t="str">
        <f t="shared" si="47"/>
        <v/>
      </c>
    </row>
    <row r="1510" spans="1:17" ht="27" customHeight="1">
      <c r="A1510" s="3">
        <f t="shared" si="46"/>
        <v>1509</v>
      </c>
      <c r="B1510" s="296">
        <v>43103</v>
      </c>
      <c r="C1510" s="297" t="s">
        <v>6352</v>
      </c>
      <c r="D1510" s="297" t="s">
        <v>5353</v>
      </c>
      <c r="E1510" s="297" t="s">
        <v>4592</v>
      </c>
      <c r="F1510" s="297" t="s">
        <v>12</v>
      </c>
      <c r="G1510" s="297" t="s">
        <v>91</v>
      </c>
      <c r="H1510" s="298" t="s">
        <v>1463</v>
      </c>
      <c r="I1510" s="297">
        <v>5446923017</v>
      </c>
      <c r="J1510" s="297" t="s">
        <v>3688</v>
      </c>
      <c r="K1510" s="299">
        <v>45845</v>
      </c>
      <c r="L1510" s="297" t="s">
        <v>703</v>
      </c>
      <c r="M1510" s="3" t="str">
        <f>IFERROR(INDEX('SINIF GÜNLER'!$A:$C,MATCH('VERİ TABANI'!$D1510,'SINIF GÜNLER'!$B:$B,0),MATCH('VERİ TABANI'!$M$1,'SINIF GÜNLER'!$A$1:$C$1,0)),"")</f>
        <v/>
      </c>
      <c r="P1510" s="28" t="str">
        <f t="array" ref="P1510">IFERROR(SEARCH(ÖĞRETMEN,'VERİ TABANI'!G1510,1),"")</f>
        <v/>
      </c>
      <c r="Q1510" s="29" t="str">
        <f t="shared" si="47"/>
        <v/>
      </c>
    </row>
    <row r="1511" spans="1:17" ht="27" customHeight="1">
      <c r="A1511" s="3">
        <f t="shared" si="46"/>
        <v>1510</v>
      </c>
      <c r="B1511" s="296">
        <v>41232</v>
      </c>
      <c r="C1511" s="297" t="s">
        <v>4473</v>
      </c>
      <c r="D1511" s="297" t="s">
        <v>5362</v>
      </c>
      <c r="E1511" s="297" t="s">
        <v>8008</v>
      </c>
      <c r="F1511" s="297" t="s">
        <v>1821</v>
      </c>
      <c r="G1511" s="297" t="s">
        <v>91</v>
      </c>
      <c r="H1511" s="298" t="s">
        <v>8009</v>
      </c>
      <c r="I1511" s="297">
        <v>3329999999</v>
      </c>
      <c r="J1511" s="297" t="s">
        <v>8010</v>
      </c>
      <c r="K1511" s="299">
        <v>45546</v>
      </c>
      <c r="L1511" s="297" t="s">
        <v>2230</v>
      </c>
      <c r="M1511" s="3" t="str">
        <f>IFERROR(INDEX('SINIF GÜNLER'!$A:$C,MATCH('VERİ TABANI'!$D1511,'SINIF GÜNLER'!$B:$B,0),MATCH('VERİ TABANI'!$M$1,'SINIF GÜNLER'!$A$1:$C$1,0)),"")</f>
        <v/>
      </c>
      <c r="P1511" s="28" t="str">
        <f t="array" ref="P1511">IFERROR(SEARCH(ÖĞRETMEN,'VERİ TABANI'!G1511,1),"")</f>
        <v/>
      </c>
      <c r="Q1511" s="29" t="str">
        <f t="shared" si="47"/>
        <v/>
      </c>
    </row>
    <row r="1512" spans="1:17" ht="27" customHeight="1">
      <c r="A1512" s="3">
        <f t="shared" si="46"/>
        <v>1511</v>
      </c>
      <c r="B1512" s="296">
        <v>20189</v>
      </c>
      <c r="C1512" s="297" t="s">
        <v>6635</v>
      </c>
      <c r="D1512" s="297" t="s">
        <v>5381</v>
      </c>
      <c r="E1512" s="297" t="s">
        <v>4753</v>
      </c>
      <c r="F1512" s="297" t="s">
        <v>1821</v>
      </c>
      <c r="G1512" s="297" t="s">
        <v>91</v>
      </c>
      <c r="H1512" s="298" t="s">
        <v>8009</v>
      </c>
      <c r="I1512" s="297">
        <v>3329999999</v>
      </c>
      <c r="J1512" s="297" t="s">
        <v>8010</v>
      </c>
      <c r="K1512" s="299">
        <v>45910</v>
      </c>
      <c r="L1512" s="297" t="s">
        <v>2230</v>
      </c>
      <c r="M1512" s="3" t="str">
        <f>IFERROR(INDEX('SINIF GÜNLER'!$A:$C,MATCH('VERİ TABANI'!$D1512,'SINIF GÜNLER'!$B:$B,0),MATCH('VERİ TABANI'!$M$1,'SINIF GÜNLER'!$A$1:$C$1,0)),"")</f>
        <v/>
      </c>
      <c r="P1512" s="28" t="str">
        <f t="array" ref="P1512">IFERROR(SEARCH(ÖĞRETMEN,'VERİ TABANI'!G1512,1),"")</f>
        <v/>
      </c>
      <c r="Q1512" s="29" t="str">
        <f t="shared" si="47"/>
        <v/>
      </c>
    </row>
    <row r="1513" spans="1:17" ht="27" customHeight="1">
      <c r="A1513" s="3">
        <f t="shared" si="46"/>
        <v>1512</v>
      </c>
      <c r="B1513" s="296">
        <v>30233</v>
      </c>
      <c r="C1513" s="297" t="s">
        <v>2252</v>
      </c>
      <c r="D1513" s="297" t="s">
        <v>5346</v>
      </c>
      <c r="E1513" s="297" t="s">
        <v>3918</v>
      </c>
      <c r="F1513" s="297" t="s">
        <v>12</v>
      </c>
      <c r="G1513" s="297" t="s">
        <v>91</v>
      </c>
      <c r="H1513" s="298" t="s">
        <v>2253</v>
      </c>
      <c r="I1513" s="297">
        <v>5439106928</v>
      </c>
      <c r="J1513" s="297" t="s">
        <v>2254</v>
      </c>
      <c r="K1513" s="299">
        <v>45154</v>
      </c>
      <c r="L1513" s="297" t="s">
        <v>2255</v>
      </c>
      <c r="M1513" s="3" t="str">
        <f>IFERROR(INDEX('SINIF GÜNLER'!$A:$C,MATCH('VERİ TABANI'!$D1513,'SINIF GÜNLER'!$B:$B,0),MATCH('VERİ TABANI'!$M$1,'SINIF GÜNLER'!$A$1:$C$1,0)),"")</f>
        <v/>
      </c>
      <c r="P1513" s="28" t="str">
        <f t="array" ref="P1513">IFERROR(SEARCH(ÖĞRETMEN,'VERİ TABANI'!G1513,1),"")</f>
        <v/>
      </c>
      <c r="Q1513" s="29" t="str">
        <f t="shared" si="47"/>
        <v/>
      </c>
    </row>
    <row r="1514" spans="1:17" ht="27" customHeight="1">
      <c r="A1514" s="3">
        <f t="shared" si="46"/>
        <v>1513</v>
      </c>
      <c r="B1514" s="296">
        <v>30235</v>
      </c>
      <c r="C1514" s="297" t="s">
        <v>2256</v>
      </c>
      <c r="D1514" s="297" t="s">
        <v>5350</v>
      </c>
      <c r="E1514" s="297" t="s">
        <v>3915</v>
      </c>
      <c r="F1514" s="297" t="s">
        <v>12</v>
      </c>
      <c r="G1514" s="297" t="s">
        <v>91</v>
      </c>
      <c r="H1514" s="298" t="s">
        <v>2253</v>
      </c>
      <c r="I1514" s="297">
        <v>5439106928</v>
      </c>
      <c r="J1514" s="297" t="s">
        <v>2254</v>
      </c>
      <c r="K1514" s="299">
        <v>45154</v>
      </c>
      <c r="L1514" s="297" t="s">
        <v>2255</v>
      </c>
      <c r="M1514" s="3" t="str">
        <f>IFERROR(INDEX('SINIF GÜNLER'!$A:$C,MATCH('VERİ TABANI'!$D1514,'SINIF GÜNLER'!$B:$B,0),MATCH('VERİ TABANI'!$M$1,'SINIF GÜNLER'!$A$1:$C$1,0)),"")</f>
        <v/>
      </c>
      <c r="P1514" s="28" t="str">
        <f t="array" ref="P1514">IFERROR(SEARCH(ÖĞRETMEN,'VERİ TABANI'!G1514,1),"")</f>
        <v/>
      </c>
      <c r="Q1514" s="29" t="str">
        <f t="shared" si="47"/>
        <v/>
      </c>
    </row>
    <row r="1515" spans="1:17" ht="27" customHeight="1">
      <c r="A1515" s="3">
        <f t="shared" si="46"/>
        <v>1514</v>
      </c>
      <c r="B1515" s="296">
        <v>31122</v>
      </c>
      <c r="C1515" s="297" t="s">
        <v>2748</v>
      </c>
      <c r="D1515" s="297" t="s">
        <v>5471</v>
      </c>
      <c r="E1515" s="297" t="s">
        <v>3912</v>
      </c>
      <c r="F1515" s="297" t="s">
        <v>24</v>
      </c>
      <c r="G1515" s="297" t="s">
        <v>91</v>
      </c>
      <c r="H1515" s="298" t="s">
        <v>1267</v>
      </c>
      <c r="I1515" s="297">
        <v>5332675912</v>
      </c>
      <c r="J1515" s="297" t="s">
        <v>1268</v>
      </c>
      <c r="K1515" s="299">
        <v>45289</v>
      </c>
      <c r="L1515" s="297" t="s">
        <v>632</v>
      </c>
      <c r="M1515" s="3" t="str">
        <f>IFERROR(INDEX('SINIF GÜNLER'!$A:$C,MATCH('VERİ TABANI'!$D1515,'SINIF GÜNLER'!$B:$B,0),MATCH('VERİ TABANI'!$M$1,'SINIF GÜNLER'!$A$1:$C$1,0)),"")</f>
        <v/>
      </c>
      <c r="P1515" s="28" t="str">
        <f t="array" ref="P1515">IFERROR(SEARCH(ÖĞRETMEN,'VERİ TABANI'!G1515,1),"")</f>
        <v/>
      </c>
      <c r="Q1515" s="29" t="str">
        <f t="shared" si="47"/>
        <v/>
      </c>
    </row>
    <row r="1516" spans="1:17" ht="27" customHeight="1">
      <c r="A1516" s="3">
        <f t="shared" si="46"/>
        <v>1515</v>
      </c>
      <c r="B1516" s="296">
        <v>41087</v>
      </c>
      <c r="C1516" s="297" t="s">
        <v>3557</v>
      </c>
      <c r="D1516" s="297" t="s">
        <v>5369</v>
      </c>
      <c r="E1516" s="297" t="s">
        <v>4593</v>
      </c>
      <c r="F1516" s="297" t="s">
        <v>1821</v>
      </c>
      <c r="G1516" s="297" t="s">
        <v>91</v>
      </c>
      <c r="H1516" s="298" t="s">
        <v>3558</v>
      </c>
      <c r="I1516" s="297">
        <v>3322339463</v>
      </c>
      <c r="J1516" s="297" t="s">
        <v>3559</v>
      </c>
      <c r="K1516" s="299">
        <v>45544</v>
      </c>
      <c r="L1516" s="297" t="s">
        <v>3560</v>
      </c>
      <c r="M1516" s="3" t="str">
        <f>IFERROR(INDEX('SINIF GÜNLER'!$A:$C,MATCH('VERİ TABANI'!$D1516,'SINIF GÜNLER'!$B:$B,0),MATCH('VERİ TABANI'!$M$1,'SINIF GÜNLER'!$A$1:$C$1,0)),"")</f>
        <v/>
      </c>
      <c r="P1516" s="28" t="str">
        <f t="array" ref="P1516">IFERROR(SEARCH(ÖĞRETMEN,'VERİ TABANI'!G1516,1),"")</f>
        <v/>
      </c>
      <c r="Q1516" s="29" t="str">
        <f t="shared" si="47"/>
        <v/>
      </c>
    </row>
    <row r="1517" spans="1:17" ht="27" customHeight="1">
      <c r="A1517" s="3">
        <f t="shared" si="46"/>
        <v>1516</v>
      </c>
      <c r="B1517" s="296">
        <v>41093</v>
      </c>
      <c r="C1517" s="297" t="s">
        <v>3561</v>
      </c>
      <c r="D1517" s="297" t="s">
        <v>5362</v>
      </c>
      <c r="E1517" s="297" t="s">
        <v>4593</v>
      </c>
      <c r="F1517" s="297" t="s">
        <v>1821</v>
      </c>
      <c r="G1517" s="297" t="s">
        <v>91</v>
      </c>
      <c r="H1517" s="298" t="s">
        <v>3558</v>
      </c>
      <c r="I1517" s="297">
        <v>3322339463</v>
      </c>
      <c r="J1517" s="297" t="s">
        <v>3559</v>
      </c>
      <c r="K1517" s="299">
        <v>45544</v>
      </c>
      <c r="L1517" s="297" t="s">
        <v>3560</v>
      </c>
      <c r="M1517" s="3" t="str">
        <f>IFERROR(INDEX('SINIF GÜNLER'!$A:$C,MATCH('VERİ TABANI'!$D1517,'SINIF GÜNLER'!$B:$B,0),MATCH('VERİ TABANI'!$M$1,'SINIF GÜNLER'!$A$1:$C$1,0)),"")</f>
        <v/>
      </c>
      <c r="P1517" s="28" t="str">
        <f t="array" ref="P1517">IFERROR(SEARCH(ÖĞRETMEN,'VERİ TABANI'!G1517,1),"")</f>
        <v/>
      </c>
      <c r="Q1517" s="29" t="str">
        <f t="shared" si="47"/>
        <v/>
      </c>
    </row>
    <row r="1518" spans="1:17" ht="27" customHeight="1">
      <c r="A1518" s="3">
        <f t="shared" si="46"/>
        <v>1517</v>
      </c>
      <c r="B1518" s="296">
        <v>41092</v>
      </c>
      <c r="C1518" s="297" t="s">
        <v>3562</v>
      </c>
      <c r="D1518" s="297" t="s">
        <v>5369</v>
      </c>
      <c r="E1518" s="297" t="s">
        <v>3926</v>
      </c>
      <c r="F1518" s="297" t="s">
        <v>1821</v>
      </c>
      <c r="G1518" s="297" t="s">
        <v>91</v>
      </c>
      <c r="H1518" s="298" t="s">
        <v>3558</v>
      </c>
      <c r="I1518" s="297">
        <v>3322339463</v>
      </c>
      <c r="J1518" s="297" t="s">
        <v>3559</v>
      </c>
      <c r="K1518" s="299">
        <v>45544</v>
      </c>
      <c r="L1518" s="297" t="s">
        <v>3560</v>
      </c>
      <c r="M1518" s="3" t="str">
        <f>IFERROR(INDEX('SINIF GÜNLER'!$A:$C,MATCH('VERİ TABANI'!$D1518,'SINIF GÜNLER'!$B:$B,0),MATCH('VERİ TABANI'!$M$1,'SINIF GÜNLER'!$A$1:$C$1,0)),"")</f>
        <v/>
      </c>
      <c r="P1518" s="28" t="str">
        <f t="array" ref="P1518">IFERROR(SEARCH(ÖĞRETMEN,'VERİ TABANI'!G1518,1),"")</f>
        <v/>
      </c>
      <c r="Q1518" s="29" t="str">
        <f t="shared" si="47"/>
        <v/>
      </c>
    </row>
    <row r="1519" spans="1:17" ht="27" customHeight="1">
      <c r="A1519" s="3">
        <f t="shared" si="46"/>
        <v>1518</v>
      </c>
      <c r="B1519" s="296">
        <v>41091</v>
      </c>
      <c r="C1519" s="297" t="s">
        <v>3563</v>
      </c>
      <c r="D1519" s="297" t="s">
        <v>5379</v>
      </c>
      <c r="E1519" s="297" t="s">
        <v>7006</v>
      </c>
      <c r="F1519" s="297" t="s">
        <v>1821</v>
      </c>
      <c r="G1519" s="297" t="s">
        <v>91</v>
      </c>
      <c r="H1519" s="298" t="s">
        <v>3558</v>
      </c>
      <c r="I1519" s="297">
        <v>3322339463</v>
      </c>
      <c r="J1519" s="297" t="s">
        <v>3559</v>
      </c>
      <c r="K1519" s="299">
        <v>45544</v>
      </c>
      <c r="L1519" s="297" t="s">
        <v>3560</v>
      </c>
      <c r="M1519" s="3" t="str">
        <f>IFERROR(INDEX('SINIF GÜNLER'!$A:$C,MATCH('VERİ TABANI'!$D1519,'SINIF GÜNLER'!$B:$B,0),MATCH('VERİ TABANI'!$M$1,'SINIF GÜNLER'!$A$1:$C$1,0)),"")</f>
        <v/>
      </c>
      <c r="P1519" s="28" t="str">
        <f t="array" ref="P1519">IFERROR(SEARCH(ÖĞRETMEN,'VERİ TABANI'!G1519,1),"")</f>
        <v/>
      </c>
      <c r="Q1519" s="29" t="str">
        <f t="shared" si="47"/>
        <v/>
      </c>
    </row>
    <row r="1520" spans="1:17" ht="27" customHeight="1">
      <c r="A1520" s="3">
        <f t="shared" si="46"/>
        <v>1519</v>
      </c>
      <c r="B1520" s="296">
        <v>41089</v>
      </c>
      <c r="C1520" s="297" t="s">
        <v>3564</v>
      </c>
      <c r="D1520" s="297" t="s">
        <v>5379</v>
      </c>
      <c r="E1520" s="297" t="s">
        <v>4593</v>
      </c>
      <c r="F1520" s="297" t="s">
        <v>1821</v>
      </c>
      <c r="G1520" s="297" t="s">
        <v>91</v>
      </c>
      <c r="H1520" s="298" t="s">
        <v>3558</v>
      </c>
      <c r="I1520" s="297">
        <v>3322339463</v>
      </c>
      <c r="J1520" s="297" t="s">
        <v>3559</v>
      </c>
      <c r="K1520" s="299">
        <v>45544</v>
      </c>
      <c r="L1520" s="297" t="s">
        <v>3560</v>
      </c>
      <c r="M1520" s="3" t="str">
        <f>IFERROR(INDEX('SINIF GÜNLER'!$A:$C,MATCH('VERİ TABANI'!$D1520,'SINIF GÜNLER'!$B:$B,0),MATCH('VERİ TABANI'!$M$1,'SINIF GÜNLER'!$A$1:$C$1,0)),"")</f>
        <v/>
      </c>
      <c r="P1520" s="28" t="str">
        <f t="array" ref="P1520">IFERROR(SEARCH(ÖĞRETMEN,'VERİ TABANI'!G1520,1),"")</f>
        <v/>
      </c>
      <c r="Q1520" s="29" t="str">
        <f t="shared" si="47"/>
        <v/>
      </c>
    </row>
    <row r="1521" spans="1:17" ht="27" customHeight="1">
      <c r="A1521" s="3">
        <f t="shared" si="46"/>
        <v>1520</v>
      </c>
      <c r="B1521" s="296">
        <v>41090</v>
      </c>
      <c r="C1521" s="297" t="s">
        <v>3565</v>
      </c>
      <c r="D1521" s="297" t="s">
        <v>5369</v>
      </c>
      <c r="E1521" s="297" t="s">
        <v>4592</v>
      </c>
      <c r="F1521" s="297" t="s">
        <v>1821</v>
      </c>
      <c r="G1521" s="297" t="s">
        <v>91</v>
      </c>
      <c r="H1521" s="298" t="s">
        <v>3558</v>
      </c>
      <c r="I1521" s="297">
        <v>3322339463</v>
      </c>
      <c r="J1521" s="297" t="s">
        <v>3559</v>
      </c>
      <c r="K1521" s="299">
        <v>45544</v>
      </c>
      <c r="L1521" s="297" t="s">
        <v>3560</v>
      </c>
      <c r="M1521" s="3" t="str">
        <f>IFERROR(INDEX('SINIF GÜNLER'!$A:$C,MATCH('VERİ TABANI'!$D1521,'SINIF GÜNLER'!$B:$B,0),MATCH('VERİ TABANI'!$M$1,'SINIF GÜNLER'!$A$1:$C$1,0)),"")</f>
        <v/>
      </c>
      <c r="P1521" s="28" t="str">
        <f t="array" ref="P1521">IFERROR(SEARCH(ÖĞRETMEN,'VERİ TABANI'!G1521,1),"")</f>
        <v/>
      </c>
      <c r="Q1521" s="29" t="str">
        <f t="shared" si="47"/>
        <v/>
      </c>
    </row>
    <row r="1522" spans="1:17" ht="27" customHeight="1">
      <c r="A1522" s="3">
        <f t="shared" si="46"/>
        <v>1521</v>
      </c>
      <c r="B1522" s="296">
        <v>41548</v>
      </c>
      <c r="C1522" s="297" t="s">
        <v>4482</v>
      </c>
      <c r="D1522" s="297" t="s">
        <v>5334</v>
      </c>
      <c r="E1522" s="297" t="s">
        <v>7016</v>
      </c>
      <c r="F1522" s="297" t="s">
        <v>27</v>
      </c>
      <c r="G1522" s="297" t="s">
        <v>91</v>
      </c>
      <c r="H1522" s="298" t="s">
        <v>4480</v>
      </c>
      <c r="I1522" s="297">
        <v>5522812743</v>
      </c>
      <c r="J1522" s="297" t="s">
        <v>4856</v>
      </c>
      <c r="K1522" s="299">
        <v>45552</v>
      </c>
      <c r="L1522" s="297" t="s">
        <v>4481</v>
      </c>
      <c r="M1522" s="3" t="str">
        <f>IFERROR(INDEX('SINIF GÜNLER'!$A:$C,MATCH('VERİ TABANI'!$D1522,'SINIF GÜNLER'!$B:$B,0),MATCH('VERİ TABANI'!$M$1,'SINIF GÜNLER'!$A$1:$C$1,0)),"")</f>
        <v/>
      </c>
      <c r="P1522" s="28" t="str">
        <f t="array" ref="P1522">IFERROR(SEARCH(ÖĞRETMEN,'VERİ TABANI'!G1522,1),"")</f>
        <v/>
      </c>
      <c r="Q1522" s="29" t="str">
        <f t="shared" si="47"/>
        <v/>
      </c>
    </row>
    <row r="1523" spans="1:17" ht="27" customHeight="1">
      <c r="A1523" s="3">
        <f t="shared" si="46"/>
        <v>1522</v>
      </c>
      <c r="B1523" s="296">
        <v>42027</v>
      </c>
      <c r="C1523" s="297" t="s">
        <v>4280</v>
      </c>
      <c r="D1523" s="297" t="s">
        <v>2953</v>
      </c>
      <c r="E1523" s="297" t="s">
        <v>4593</v>
      </c>
      <c r="F1523" s="297" t="s">
        <v>12</v>
      </c>
      <c r="G1523" s="297" t="s">
        <v>91</v>
      </c>
      <c r="H1523" s="298" t="s">
        <v>7180</v>
      </c>
      <c r="I1523" s="297">
        <v>5536664299</v>
      </c>
      <c r="J1523" s="297" t="s">
        <v>7181</v>
      </c>
      <c r="K1523" s="299">
        <v>45980</v>
      </c>
      <c r="L1523" s="297" t="s">
        <v>6348</v>
      </c>
      <c r="M1523" s="3" t="str">
        <f>IFERROR(INDEX('SINIF GÜNLER'!$A:$C,MATCH('VERİ TABANI'!$D1523,'SINIF GÜNLER'!$B:$B,0),MATCH('VERİ TABANI'!$M$1,'SINIF GÜNLER'!$A$1:$C$1,0)),"")</f>
        <v>SALI</v>
      </c>
      <c r="P1523" s="28" t="str">
        <f t="array" ref="P1523">IFERROR(SEARCH(ÖĞRETMEN,'VERİ TABANI'!G1523,1),"")</f>
        <v/>
      </c>
      <c r="Q1523" s="29" t="str">
        <f t="shared" si="47"/>
        <v/>
      </c>
    </row>
    <row r="1524" spans="1:17" ht="27" customHeight="1">
      <c r="A1524" s="3">
        <f t="shared" si="46"/>
        <v>1523</v>
      </c>
      <c r="B1524" s="296">
        <v>30192</v>
      </c>
      <c r="C1524" s="297" t="s">
        <v>2413</v>
      </c>
      <c r="D1524" s="297" t="s">
        <v>5350</v>
      </c>
      <c r="E1524" s="297" t="s">
        <v>4592</v>
      </c>
      <c r="F1524" s="297" t="s">
        <v>12</v>
      </c>
      <c r="G1524" s="297" t="s">
        <v>91</v>
      </c>
      <c r="H1524" s="298" t="s">
        <v>1719</v>
      </c>
      <c r="I1524" s="297">
        <v>5323962081</v>
      </c>
      <c r="J1524" s="297" t="s">
        <v>1720</v>
      </c>
      <c r="K1524" s="299">
        <v>45145</v>
      </c>
      <c r="L1524" s="297" t="s">
        <v>1721</v>
      </c>
      <c r="M1524" s="3" t="str">
        <f>IFERROR(INDEX('SINIF GÜNLER'!$A:$C,MATCH('VERİ TABANI'!$D1524,'SINIF GÜNLER'!$B:$B,0),MATCH('VERİ TABANI'!$M$1,'SINIF GÜNLER'!$A$1:$C$1,0)),"")</f>
        <v/>
      </c>
      <c r="P1524" s="28" t="str">
        <f t="array" ref="P1524">IFERROR(SEARCH(ÖĞRETMEN,'VERİ TABANI'!G1524,1),"")</f>
        <v/>
      </c>
      <c r="Q1524" s="29" t="str">
        <f t="shared" si="47"/>
        <v/>
      </c>
    </row>
    <row r="1525" spans="1:17" ht="27" customHeight="1">
      <c r="A1525" s="3">
        <f t="shared" si="46"/>
        <v>1524</v>
      </c>
      <c r="B1525" s="296">
        <v>30191</v>
      </c>
      <c r="C1525" s="297" t="s">
        <v>2414</v>
      </c>
      <c r="D1525" s="297" t="s">
        <v>5346</v>
      </c>
      <c r="E1525" s="297" t="s">
        <v>7879</v>
      </c>
      <c r="F1525" s="297" t="s">
        <v>12</v>
      </c>
      <c r="G1525" s="297" t="s">
        <v>91</v>
      </c>
      <c r="H1525" s="298" t="s">
        <v>1719</v>
      </c>
      <c r="I1525" s="297">
        <v>5323962081</v>
      </c>
      <c r="J1525" s="297" t="s">
        <v>1720</v>
      </c>
      <c r="K1525" s="299">
        <v>45145</v>
      </c>
      <c r="L1525" s="297" t="s">
        <v>2415</v>
      </c>
      <c r="M1525" s="3" t="str">
        <f>IFERROR(INDEX('SINIF GÜNLER'!$A:$C,MATCH('VERİ TABANI'!$D1525,'SINIF GÜNLER'!$B:$B,0),MATCH('VERİ TABANI'!$M$1,'SINIF GÜNLER'!$A$1:$C$1,0)),"")</f>
        <v/>
      </c>
      <c r="P1525" s="28" t="str">
        <f t="array" ref="P1525">IFERROR(SEARCH(ÖĞRETMEN,'VERİ TABANI'!G1525,1),"")</f>
        <v/>
      </c>
      <c r="Q1525" s="29" t="str">
        <f t="shared" si="47"/>
        <v/>
      </c>
    </row>
    <row r="1526" spans="1:17" ht="27" customHeight="1">
      <c r="A1526" s="3">
        <f t="shared" si="46"/>
        <v>1525</v>
      </c>
      <c r="B1526" s="296">
        <v>20239</v>
      </c>
      <c r="C1526" s="297" t="s">
        <v>5181</v>
      </c>
      <c r="D1526" s="297" t="s">
        <v>5338</v>
      </c>
      <c r="E1526" s="297" t="s">
        <v>7006</v>
      </c>
      <c r="F1526" s="297" t="s">
        <v>12</v>
      </c>
      <c r="G1526" s="297" t="s">
        <v>91</v>
      </c>
      <c r="H1526" s="298" t="s">
        <v>5182</v>
      </c>
      <c r="I1526" s="297">
        <v>5343077040</v>
      </c>
      <c r="J1526" s="297" t="s">
        <v>5183</v>
      </c>
      <c r="K1526" s="299">
        <v>44691</v>
      </c>
      <c r="L1526" s="297" t="s">
        <v>5184</v>
      </c>
      <c r="M1526" s="3" t="str">
        <f>IFERROR(INDEX('SINIF GÜNLER'!$A:$C,MATCH('VERİ TABANI'!$D1526,'SINIF GÜNLER'!$B:$B,0),MATCH('VERİ TABANI'!$M$1,'SINIF GÜNLER'!$A$1:$C$1,0)),"")</f>
        <v/>
      </c>
      <c r="P1526" s="28" t="str">
        <f t="array" ref="P1526">IFERROR(SEARCH(ÖĞRETMEN,'VERİ TABANI'!G1526,1),"")</f>
        <v/>
      </c>
      <c r="Q1526" s="29" t="str">
        <f t="shared" si="47"/>
        <v/>
      </c>
    </row>
    <row r="1527" spans="1:17" ht="27" customHeight="1">
      <c r="A1527" s="3">
        <f t="shared" si="46"/>
        <v>1526</v>
      </c>
      <c r="B1527" s="296">
        <v>51261</v>
      </c>
      <c r="C1527" s="297" t="s">
        <v>8011</v>
      </c>
      <c r="D1527" s="297" t="s">
        <v>5386</v>
      </c>
      <c r="E1527" s="297" t="s">
        <v>3915</v>
      </c>
      <c r="F1527" s="297" t="s">
        <v>27</v>
      </c>
      <c r="G1527" s="297" t="s">
        <v>91</v>
      </c>
      <c r="H1527" s="298" t="s">
        <v>1071</v>
      </c>
      <c r="I1527" s="297">
        <v>5325806175</v>
      </c>
      <c r="J1527" s="297" t="s">
        <v>1072</v>
      </c>
      <c r="K1527" s="299">
        <v>46013</v>
      </c>
      <c r="L1527" s="297" t="s">
        <v>554</v>
      </c>
      <c r="M1527" s="3" t="str">
        <f>IFERROR(INDEX('SINIF GÜNLER'!$A:$C,MATCH('VERİ TABANI'!$D1527,'SINIF GÜNLER'!$B:$B,0),MATCH('VERİ TABANI'!$M$1,'SINIF GÜNLER'!$A$1:$C$1,0)),"")</f>
        <v/>
      </c>
      <c r="P1527" s="28" t="str">
        <f t="array" ref="P1527">IFERROR(SEARCH(ÖĞRETMEN,'VERİ TABANI'!G1527,1),"")</f>
        <v/>
      </c>
      <c r="Q1527" s="29" t="str">
        <f t="shared" si="47"/>
        <v/>
      </c>
    </row>
    <row r="1528" spans="1:17" ht="27" customHeight="1">
      <c r="A1528" s="3">
        <f t="shared" si="46"/>
        <v>1527</v>
      </c>
      <c r="B1528" s="296">
        <v>30518</v>
      </c>
      <c r="C1528" s="297" t="s">
        <v>2030</v>
      </c>
      <c r="D1528" s="297" t="s">
        <v>5386</v>
      </c>
      <c r="E1528" s="297" t="s">
        <v>3915</v>
      </c>
      <c r="F1528" s="297" t="s">
        <v>27</v>
      </c>
      <c r="G1528" s="297" t="s">
        <v>91</v>
      </c>
      <c r="H1528" s="298" t="s">
        <v>1071</v>
      </c>
      <c r="I1528" s="297">
        <v>5325806175</v>
      </c>
      <c r="J1528" s="297" t="s">
        <v>1072</v>
      </c>
      <c r="K1528" s="299">
        <v>45176</v>
      </c>
      <c r="L1528" s="297" t="s">
        <v>554</v>
      </c>
      <c r="M1528" s="3" t="str">
        <f>IFERROR(INDEX('SINIF GÜNLER'!$A:$C,MATCH('VERİ TABANI'!$D1528,'SINIF GÜNLER'!$B:$B,0),MATCH('VERİ TABANI'!$M$1,'SINIF GÜNLER'!$A$1:$C$1,0)),"")</f>
        <v/>
      </c>
      <c r="P1528" s="28" t="str">
        <f t="array" ref="P1528">IFERROR(SEARCH(ÖĞRETMEN,'VERİ TABANI'!G1528,1),"")</f>
        <v/>
      </c>
      <c r="Q1528" s="29" t="str">
        <f t="shared" si="47"/>
        <v/>
      </c>
    </row>
    <row r="1529" spans="1:17" ht="27" customHeight="1">
      <c r="A1529" s="3">
        <f t="shared" si="46"/>
        <v>1528</v>
      </c>
      <c r="B1529" s="296">
        <v>51260</v>
      </c>
      <c r="C1529" s="297" t="s">
        <v>8012</v>
      </c>
      <c r="D1529" s="297" t="s">
        <v>5373</v>
      </c>
      <c r="E1529" s="297" t="s">
        <v>7006</v>
      </c>
      <c r="F1529" s="297" t="s">
        <v>22</v>
      </c>
      <c r="G1529" s="297" t="s">
        <v>91</v>
      </c>
      <c r="H1529" s="298" t="s">
        <v>8013</v>
      </c>
      <c r="I1529" s="297">
        <v>5379720529</v>
      </c>
      <c r="J1529" s="297" t="s">
        <v>8014</v>
      </c>
      <c r="K1529" s="299">
        <v>46013</v>
      </c>
      <c r="L1529" s="297" t="s">
        <v>8015</v>
      </c>
      <c r="M1529" s="3" t="str">
        <f>IFERROR(INDEX('SINIF GÜNLER'!$A:$C,MATCH('VERİ TABANI'!$D1529,'SINIF GÜNLER'!$B:$B,0),MATCH('VERİ TABANI'!$M$1,'SINIF GÜNLER'!$A$1:$C$1,0)),"")</f>
        <v/>
      </c>
      <c r="P1529" s="28" t="str">
        <f t="array" ref="P1529">IFERROR(SEARCH(ÖĞRETMEN,'VERİ TABANI'!G1529,1),"")</f>
        <v/>
      </c>
      <c r="Q1529" s="29" t="str">
        <f t="shared" si="47"/>
        <v/>
      </c>
    </row>
    <row r="1530" spans="1:17" ht="27" customHeight="1">
      <c r="A1530" s="3">
        <f t="shared" si="46"/>
        <v>1529</v>
      </c>
      <c r="B1530" s="296">
        <v>20090</v>
      </c>
      <c r="C1530" s="297" t="s">
        <v>452</v>
      </c>
      <c r="D1530" s="297" t="s">
        <v>5338</v>
      </c>
      <c r="E1530" s="297" t="s">
        <v>7006</v>
      </c>
      <c r="F1530" s="297" t="s">
        <v>12</v>
      </c>
      <c r="G1530" s="297" t="s">
        <v>91</v>
      </c>
      <c r="H1530" s="298" t="s">
        <v>1319</v>
      </c>
      <c r="I1530" s="297">
        <v>5363338331</v>
      </c>
      <c r="J1530" s="297" t="s">
        <v>1670</v>
      </c>
      <c r="K1530" s="299">
        <v>44622</v>
      </c>
      <c r="L1530" s="297" t="s">
        <v>707</v>
      </c>
      <c r="M1530" s="3" t="str">
        <f>IFERROR(INDEX('SINIF GÜNLER'!$A:$C,MATCH('VERİ TABANI'!$D1530,'SINIF GÜNLER'!$B:$B,0),MATCH('VERİ TABANI'!$M$1,'SINIF GÜNLER'!$A$1:$C$1,0)),"")</f>
        <v/>
      </c>
      <c r="P1530" s="28" t="str">
        <f t="array" ref="P1530">IFERROR(SEARCH(ÖĞRETMEN,'VERİ TABANI'!G1530,1),"")</f>
        <v/>
      </c>
      <c r="Q1530" s="29" t="str">
        <f t="shared" si="47"/>
        <v/>
      </c>
    </row>
    <row r="1531" spans="1:17" ht="27" customHeight="1">
      <c r="A1531" s="3">
        <f t="shared" si="46"/>
        <v>1530</v>
      </c>
      <c r="B1531" s="296">
        <v>30855</v>
      </c>
      <c r="C1531" s="297" t="s">
        <v>2174</v>
      </c>
      <c r="D1531" s="297" t="s">
        <v>5350</v>
      </c>
      <c r="E1531" s="297" t="s">
        <v>7006</v>
      </c>
      <c r="F1531" s="297" t="s">
        <v>12</v>
      </c>
      <c r="G1531" s="297" t="s">
        <v>91</v>
      </c>
      <c r="H1531" s="298" t="s">
        <v>3767</v>
      </c>
      <c r="I1531" s="297">
        <v>5365299450</v>
      </c>
      <c r="J1531" s="297" t="s">
        <v>3768</v>
      </c>
      <c r="K1531" s="299">
        <v>45498</v>
      </c>
      <c r="L1531" s="297" t="s">
        <v>819</v>
      </c>
      <c r="M1531" s="3" t="str">
        <f>IFERROR(INDEX('SINIF GÜNLER'!$A:$C,MATCH('VERİ TABANI'!$D1531,'SINIF GÜNLER'!$B:$B,0),MATCH('VERİ TABANI'!$M$1,'SINIF GÜNLER'!$A$1:$C$1,0)),"")</f>
        <v/>
      </c>
      <c r="P1531" s="28" t="str">
        <f t="array" ref="P1531">IFERROR(SEARCH(ÖĞRETMEN,'VERİ TABANI'!G1531,1),"")</f>
        <v/>
      </c>
      <c r="Q1531" s="29" t="str">
        <f t="shared" si="47"/>
        <v/>
      </c>
    </row>
    <row r="1532" spans="1:17" ht="27" customHeight="1">
      <c r="A1532" s="3">
        <f t="shared" si="46"/>
        <v>1531</v>
      </c>
      <c r="B1532" s="296">
        <v>41358</v>
      </c>
      <c r="C1532" s="297" t="s">
        <v>4274</v>
      </c>
      <c r="D1532" s="297" t="s">
        <v>5338</v>
      </c>
      <c r="E1532" s="297" t="s">
        <v>4593</v>
      </c>
      <c r="F1532" s="297" t="s">
        <v>12</v>
      </c>
      <c r="G1532" s="297" t="s">
        <v>91</v>
      </c>
      <c r="H1532" s="298" t="s">
        <v>2761</v>
      </c>
      <c r="I1532" s="297">
        <v>5332771313</v>
      </c>
      <c r="J1532" s="297" t="s">
        <v>1398</v>
      </c>
      <c r="K1532" s="299">
        <v>45548</v>
      </c>
      <c r="L1532" s="297" t="s">
        <v>2395</v>
      </c>
      <c r="M1532" s="3" t="str">
        <f>IFERROR(INDEX('SINIF GÜNLER'!$A:$C,MATCH('VERİ TABANI'!$D1532,'SINIF GÜNLER'!$B:$B,0),MATCH('VERİ TABANI'!$M$1,'SINIF GÜNLER'!$A$1:$C$1,0)),"")</f>
        <v/>
      </c>
      <c r="P1532" s="28" t="str">
        <f t="array" ref="P1532">IFERROR(SEARCH(ÖĞRETMEN,'VERİ TABANI'!G1532,1),"")</f>
        <v/>
      </c>
      <c r="Q1532" s="29" t="str">
        <f t="shared" si="47"/>
        <v/>
      </c>
    </row>
    <row r="1533" spans="1:17" ht="27" customHeight="1">
      <c r="A1533" s="3">
        <f t="shared" si="46"/>
        <v>1532</v>
      </c>
      <c r="B1533" s="296">
        <v>41807</v>
      </c>
      <c r="C1533" s="297" t="s">
        <v>4275</v>
      </c>
      <c r="D1533" s="297" t="s">
        <v>5334</v>
      </c>
      <c r="E1533" s="297" t="s">
        <v>4593</v>
      </c>
      <c r="F1533" s="297" t="s">
        <v>27</v>
      </c>
      <c r="G1533" s="297" t="s">
        <v>91</v>
      </c>
      <c r="H1533" s="298" t="s">
        <v>4276</v>
      </c>
      <c r="I1533" s="297">
        <v>5355599688</v>
      </c>
      <c r="J1533" s="297" t="s">
        <v>4277</v>
      </c>
      <c r="K1533" s="299">
        <v>45559</v>
      </c>
      <c r="L1533" s="297" t="s">
        <v>4278</v>
      </c>
      <c r="M1533" s="3" t="str">
        <f>IFERROR(INDEX('SINIF GÜNLER'!$A:$C,MATCH('VERİ TABANI'!$D1533,'SINIF GÜNLER'!$B:$B,0),MATCH('VERİ TABANI'!$M$1,'SINIF GÜNLER'!$A$1:$C$1,0)),"")</f>
        <v/>
      </c>
      <c r="P1533" s="28" t="str">
        <f t="array" ref="P1533">IFERROR(SEARCH(ÖĞRETMEN,'VERİ TABANI'!G1533,1),"")</f>
        <v/>
      </c>
      <c r="Q1533" s="29" t="str">
        <f t="shared" si="47"/>
        <v/>
      </c>
    </row>
    <row r="1534" spans="1:17" ht="27" customHeight="1">
      <c r="A1534" s="3">
        <f t="shared" si="46"/>
        <v>1533</v>
      </c>
      <c r="B1534" s="296">
        <v>30391</v>
      </c>
      <c r="C1534" s="297" t="s">
        <v>2424</v>
      </c>
      <c r="D1534" s="297" t="s">
        <v>5344</v>
      </c>
      <c r="E1534" s="297" t="s">
        <v>7016</v>
      </c>
      <c r="F1534" s="297" t="s">
        <v>12</v>
      </c>
      <c r="G1534" s="297" t="s">
        <v>91</v>
      </c>
      <c r="H1534" s="298" t="s">
        <v>2425</v>
      </c>
      <c r="I1534" s="297">
        <v>5376798106</v>
      </c>
      <c r="J1534" s="297" t="s">
        <v>2426</v>
      </c>
      <c r="K1534" s="299">
        <v>45170</v>
      </c>
      <c r="L1534" s="297" t="s">
        <v>4676</v>
      </c>
      <c r="M1534" s="3" t="str">
        <f>IFERROR(INDEX('SINIF GÜNLER'!$A:$C,MATCH('VERİ TABANI'!$D1534,'SINIF GÜNLER'!$B:$B,0),MATCH('VERİ TABANI'!$M$1,'SINIF GÜNLER'!$A$1:$C$1,0)),"")</f>
        <v/>
      </c>
      <c r="P1534" s="28" t="str">
        <f t="array" ref="P1534">IFERROR(SEARCH(ÖĞRETMEN,'VERİ TABANI'!G1534,1),"")</f>
        <v/>
      </c>
      <c r="Q1534" s="29" t="str">
        <f t="shared" si="47"/>
        <v/>
      </c>
    </row>
    <row r="1535" spans="1:17" ht="27" customHeight="1">
      <c r="A1535" s="3">
        <f t="shared" si="46"/>
        <v>1534</v>
      </c>
      <c r="B1535" s="296">
        <v>30972</v>
      </c>
      <c r="C1535" s="297" t="s">
        <v>2558</v>
      </c>
      <c r="D1535" s="297" t="s">
        <v>5338</v>
      </c>
      <c r="E1535" s="297" t="s">
        <v>4593</v>
      </c>
      <c r="F1535" s="297" t="s">
        <v>12</v>
      </c>
      <c r="G1535" s="297" t="s">
        <v>91</v>
      </c>
      <c r="H1535" s="298" t="s">
        <v>1077</v>
      </c>
      <c r="I1535" s="297">
        <v>5071528022</v>
      </c>
      <c r="J1535" s="297" t="s">
        <v>3373</v>
      </c>
      <c r="K1535" s="299">
        <v>45615</v>
      </c>
      <c r="L1535" s="297" t="s">
        <v>557</v>
      </c>
      <c r="M1535" s="3" t="str">
        <f>IFERROR(INDEX('SINIF GÜNLER'!$A:$C,MATCH('VERİ TABANI'!$D1535,'SINIF GÜNLER'!$B:$B,0),MATCH('VERİ TABANI'!$M$1,'SINIF GÜNLER'!$A$1:$C$1,0)),"")</f>
        <v/>
      </c>
      <c r="P1535" s="28" t="str">
        <f t="array" ref="P1535">IFERROR(SEARCH(ÖĞRETMEN,'VERİ TABANI'!G1535,1),"")</f>
        <v/>
      </c>
      <c r="Q1535" s="29" t="str">
        <f t="shared" si="47"/>
        <v/>
      </c>
    </row>
    <row r="1536" spans="1:17" ht="27" customHeight="1">
      <c r="A1536" s="3">
        <f t="shared" si="46"/>
        <v>1535</v>
      </c>
      <c r="B1536" s="296">
        <v>21288</v>
      </c>
      <c r="C1536" s="297" t="s">
        <v>875</v>
      </c>
      <c r="D1536" s="297" t="s">
        <v>5338</v>
      </c>
      <c r="E1536" s="297" t="s">
        <v>4593</v>
      </c>
      <c r="F1536" s="297" t="s">
        <v>12</v>
      </c>
      <c r="G1536" s="297" t="s">
        <v>91</v>
      </c>
      <c r="H1536" s="298" t="s">
        <v>5249</v>
      </c>
      <c r="I1536" s="297">
        <v>5069546262</v>
      </c>
      <c r="J1536" s="297" t="s">
        <v>5250</v>
      </c>
      <c r="K1536" s="299">
        <v>45672</v>
      </c>
      <c r="L1536" s="297" t="s">
        <v>5251</v>
      </c>
      <c r="M1536" s="3" t="str">
        <f>IFERROR(INDEX('SINIF GÜNLER'!$A:$C,MATCH('VERİ TABANI'!$D1536,'SINIF GÜNLER'!$B:$B,0),MATCH('VERİ TABANI'!$M$1,'SINIF GÜNLER'!$A$1:$C$1,0)),"")</f>
        <v/>
      </c>
      <c r="P1536" s="28" t="str">
        <f t="array" ref="P1536">IFERROR(SEARCH(ÖĞRETMEN,'VERİ TABANI'!G1536,1),"")</f>
        <v/>
      </c>
      <c r="Q1536" s="29" t="str">
        <f t="shared" si="47"/>
        <v/>
      </c>
    </row>
    <row r="1537" spans="1:17" ht="27" customHeight="1">
      <c r="A1537" s="3">
        <f t="shared" si="46"/>
        <v>1536</v>
      </c>
      <c r="B1537" s="296">
        <v>21731</v>
      </c>
      <c r="C1537" s="297" t="s">
        <v>5125</v>
      </c>
      <c r="D1537" s="297" t="s">
        <v>5334</v>
      </c>
      <c r="E1537" s="297" t="s">
        <v>4592</v>
      </c>
      <c r="F1537" s="297" t="s">
        <v>27</v>
      </c>
      <c r="G1537" s="297" t="s">
        <v>91</v>
      </c>
      <c r="H1537" s="298" t="s">
        <v>1891</v>
      </c>
      <c r="I1537" s="297">
        <v>5339292310</v>
      </c>
      <c r="J1537" s="297" t="s">
        <v>1892</v>
      </c>
      <c r="K1537" s="299">
        <v>45855</v>
      </c>
      <c r="L1537" s="297" t="s">
        <v>458</v>
      </c>
      <c r="M1537" s="3" t="str">
        <f>IFERROR(INDEX('SINIF GÜNLER'!$A:$C,MATCH('VERİ TABANI'!$D1537,'SINIF GÜNLER'!$B:$B,0),MATCH('VERİ TABANI'!$M$1,'SINIF GÜNLER'!$A$1:$C$1,0)),"")</f>
        <v/>
      </c>
      <c r="P1537" s="28" t="str">
        <f t="array" ref="P1537">IFERROR(SEARCH(ÖĞRETMEN,'VERİ TABANI'!G1537,1),"")</f>
        <v/>
      </c>
      <c r="Q1537" s="29" t="str">
        <f t="shared" si="47"/>
        <v/>
      </c>
    </row>
    <row r="1538" spans="1:17" ht="27" customHeight="1">
      <c r="A1538" s="3">
        <f t="shared" ref="A1538:A1601" si="48">IFERROR(IF(B1538="","",ROW()-1),"")</f>
        <v>1537</v>
      </c>
      <c r="B1538" s="296">
        <v>21273</v>
      </c>
      <c r="C1538" s="297" t="s">
        <v>742</v>
      </c>
      <c r="D1538" s="297" t="s">
        <v>3208</v>
      </c>
      <c r="E1538" s="297" t="s">
        <v>3915</v>
      </c>
      <c r="F1538" s="297" t="s">
        <v>12</v>
      </c>
      <c r="G1538" s="297" t="s">
        <v>91</v>
      </c>
      <c r="H1538" s="298" t="s">
        <v>1532</v>
      </c>
      <c r="I1538" s="297">
        <v>5531609942</v>
      </c>
      <c r="J1538" s="297" t="s">
        <v>1533</v>
      </c>
      <c r="K1538" s="299">
        <v>44908</v>
      </c>
      <c r="L1538" s="297" t="s">
        <v>2456</v>
      </c>
      <c r="M1538" s="3" t="str">
        <f>IFERROR(INDEX('SINIF GÜNLER'!$A:$C,MATCH('VERİ TABANI'!$D1538,'SINIF GÜNLER'!$B:$B,0),MATCH('VERİ TABANI'!$M$1,'SINIF GÜNLER'!$A$1:$C$1,0)),"")</f>
        <v>PAZARTESİ</v>
      </c>
      <c r="P1538" s="28" t="str">
        <f t="array" ref="P1538">IFERROR(SEARCH(ÖĞRETMEN,'VERİ TABANI'!G1538,1),"")</f>
        <v/>
      </c>
      <c r="Q1538" s="29" t="str">
        <f t="shared" si="47"/>
        <v/>
      </c>
    </row>
    <row r="1539" spans="1:17" ht="27" customHeight="1">
      <c r="A1539" s="3">
        <f t="shared" si="48"/>
        <v>1538</v>
      </c>
      <c r="B1539" s="296">
        <v>21743</v>
      </c>
      <c r="C1539" s="297" t="s">
        <v>2431</v>
      </c>
      <c r="D1539" s="297" t="s">
        <v>5327</v>
      </c>
      <c r="E1539" s="297" t="s">
        <v>3926</v>
      </c>
      <c r="F1539" s="297" t="s">
        <v>12</v>
      </c>
      <c r="G1539" s="297" t="s">
        <v>91</v>
      </c>
      <c r="H1539" s="298" t="s">
        <v>1644</v>
      </c>
      <c r="I1539" s="297">
        <v>5339617520</v>
      </c>
      <c r="J1539" s="297" t="s">
        <v>3714</v>
      </c>
      <c r="K1539" s="299">
        <v>45174</v>
      </c>
      <c r="L1539" s="297" t="s">
        <v>1645</v>
      </c>
      <c r="M1539" s="3" t="str">
        <f>IFERROR(INDEX('SINIF GÜNLER'!$A:$C,MATCH('VERİ TABANI'!$D1539,'SINIF GÜNLER'!$B:$B,0),MATCH('VERİ TABANI'!$M$1,'SINIF GÜNLER'!$A$1:$C$1,0)),"")</f>
        <v/>
      </c>
      <c r="P1539" s="28" t="str">
        <f t="array" ref="P1539">IFERROR(SEARCH(ÖĞRETMEN,'VERİ TABANI'!G1539,1),"")</f>
        <v/>
      </c>
      <c r="Q1539" s="29" t="str">
        <f t="shared" si="47"/>
        <v/>
      </c>
    </row>
    <row r="1540" spans="1:17" ht="27" customHeight="1">
      <c r="A1540" s="3">
        <f t="shared" si="48"/>
        <v>1539</v>
      </c>
      <c r="B1540" s="296">
        <v>40122</v>
      </c>
      <c r="C1540" s="297" t="s">
        <v>3715</v>
      </c>
      <c r="D1540" s="297" t="s">
        <v>5371</v>
      </c>
      <c r="E1540" s="297" t="s">
        <v>3924</v>
      </c>
      <c r="F1540" s="297" t="s">
        <v>12</v>
      </c>
      <c r="G1540" s="297" t="s">
        <v>91</v>
      </c>
      <c r="H1540" s="298" t="s">
        <v>1644</v>
      </c>
      <c r="I1540" s="297">
        <v>5339617520</v>
      </c>
      <c r="J1540" s="297" t="s">
        <v>3714</v>
      </c>
      <c r="K1540" s="299">
        <v>45446</v>
      </c>
      <c r="L1540" s="297" t="s">
        <v>1645</v>
      </c>
      <c r="M1540" s="3" t="str">
        <f>IFERROR(INDEX('SINIF GÜNLER'!$A:$C,MATCH('VERİ TABANI'!$D1540,'SINIF GÜNLER'!$B:$B,0),MATCH('VERİ TABANI'!$M$1,'SINIF GÜNLER'!$A$1:$C$1,0)),"")</f>
        <v/>
      </c>
      <c r="P1540" s="28" t="str">
        <f t="array" ref="P1540">IFERROR(SEARCH(ÖĞRETMEN,'VERİ TABANI'!G1540,1),"")</f>
        <v/>
      </c>
      <c r="Q1540" s="29" t="str">
        <f t="shared" si="47"/>
        <v/>
      </c>
    </row>
    <row r="1541" spans="1:17" ht="27" customHeight="1">
      <c r="A1541" s="3">
        <f t="shared" si="48"/>
        <v>1540</v>
      </c>
      <c r="B1541" s="296">
        <v>40343</v>
      </c>
      <c r="C1541" s="297" t="s">
        <v>3377</v>
      </c>
      <c r="D1541" s="297" t="s">
        <v>5384</v>
      </c>
      <c r="E1541" s="297" t="s">
        <v>7879</v>
      </c>
      <c r="F1541" s="297" t="s">
        <v>22</v>
      </c>
      <c r="G1541" s="297" t="s">
        <v>91</v>
      </c>
      <c r="H1541" s="298" t="s">
        <v>1099</v>
      </c>
      <c r="I1541" s="297">
        <v>5336199933</v>
      </c>
      <c r="J1541" s="297" t="s">
        <v>1100</v>
      </c>
      <c r="K1541" s="299">
        <v>45517</v>
      </c>
      <c r="L1541" s="297" t="s">
        <v>570</v>
      </c>
      <c r="M1541" s="3" t="str">
        <f>IFERROR(INDEX('SINIF GÜNLER'!$A:$C,MATCH('VERİ TABANI'!$D1541,'SINIF GÜNLER'!$B:$B,0),MATCH('VERİ TABANI'!$M$1,'SINIF GÜNLER'!$A$1:$C$1,0)),"")</f>
        <v/>
      </c>
      <c r="P1541" s="28" t="str">
        <f t="array" ref="P1541">IFERROR(SEARCH(ÖĞRETMEN,'VERİ TABANI'!G1541,1),"")</f>
        <v/>
      </c>
      <c r="Q1541" s="29" t="str">
        <f t="shared" si="47"/>
        <v/>
      </c>
    </row>
    <row r="1542" spans="1:17" ht="27" customHeight="1">
      <c r="A1542" s="3">
        <f t="shared" si="48"/>
        <v>1541</v>
      </c>
      <c r="B1542" s="296">
        <v>40333</v>
      </c>
      <c r="C1542" s="297" t="s">
        <v>3378</v>
      </c>
      <c r="D1542" s="297" t="s">
        <v>2956</v>
      </c>
      <c r="E1542" s="297" t="s">
        <v>4592</v>
      </c>
      <c r="F1542" s="297" t="s">
        <v>20</v>
      </c>
      <c r="G1542" s="297" t="s">
        <v>91</v>
      </c>
      <c r="H1542" s="298" t="s">
        <v>1099</v>
      </c>
      <c r="I1542" s="297">
        <v>5336199933</v>
      </c>
      <c r="J1542" s="297" t="s">
        <v>1100</v>
      </c>
      <c r="K1542" s="299">
        <v>45514</v>
      </c>
      <c r="L1542" s="297" t="s">
        <v>570</v>
      </c>
      <c r="M1542" s="3" t="str">
        <f>IFERROR(INDEX('SINIF GÜNLER'!$A:$C,MATCH('VERİ TABANI'!$D1542,'SINIF GÜNLER'!$B:$B,0),MATCH('VERİ TABANI'!$M$1,'SINIF GÜNLER'!$A$1:$C$1,0)),"")</f>
        <v>PAZARTESİ</v>
      </c>
      <c r="P1542" s="28" t="str">
        <f t="array" ref="P1542">IFERROR(SEARCH(ÖĞRETMEN,'VERİ TABANI'!G1542,1),"")</f>
        <v/>
      </c>
      <c r="Q1542" s="29" t="str">
        <f t="shared" si="47"/>
        <v/>
      </c>
    </row>
    <row r="1543" spans="1:17" ht="27" customHeight="1">
      <c r="A1543" s="3">
        <f t="shared" si="48"/>
        <v>1542</v>
      </c>
      <c r="B1543" s="296">
        <v>21135</v>
      </c>
      <c r="C1543" s="297" t="s">
        <v>509</v>
      </c>
      <c r="D1543" s="297" t="s">
        <v>5364</v>
      </c>
      <c r="E1543" s="297" t="s">
        <v>7516</v>
      </c>
      <c r="F1543" s="297" t="s">
        <v>20</v>
      </c>
      <c r="G1543" s="297" t="s">
        <v>91</v>
      </c>
      <c r="H1543" s="298" t="s">
        <v>1099</v>
      </c>
      <c r="I1543" s="297">
        <v>5336199933</v>
      </c>
      <c r="J1543" s="297" t="s">
        <v>1100</v>
      </c>
      <c r="K1543" s="299">
        <v>44882</v>
      </c>
      <c r="L1543" s="297" t="s">
        <v>570</v>
      </c>
      <c r="M1543" s="3" t="str">
        <f>IFERROR(INDEX('SINIF GÜNLER'!$A:$C,MATCH('VERİ TABANI'!$D1543,'SINIF GÜNLER'!$B:$B,0),MATCH('VERİ TABANI'!$M$1,'SINIF GÜNLER'!$A$1:$C$1,0)),"")</f>
        <v/>
      </c>
      <c r="P1543" s="28" t="str">
        <f t="array" ref="P1543">IFERROR(SEARCH(ÖĞRETMEN,'VERİ TABANI'!G1543,1),"")</f>
        <v/>
      </c>
      <c r="Q1543" s="29" t="str">
        <f t="shared" si="47"/>
        <v/>
      </c>
    </row>
    <row r="1544" spans="1:17" ht="27" customHeight="1">
      <c r="A1544" s="3">
        <f t="shared" si="48"/>
        <v>1543</v>
      </c>
      <c r="B1544" s="296">
        <v>30362</v>
      </c>
      <c r="C1544" s="297" t="s">
        <v>2392</v>
      </c>
      <c r="D1544" s="297" t="s">
        <v>5353</v>
      </c>
      <c r="E1544" s="297" t="s">
        <v>3912</v>
      </c>
      <c r="F1544" s="297" t="s">
        <v>12</v>
      </c>
      <c r="G1544" s="297" t="s">
        <v>91</v>
      </c>
      <c r="H1544" s="298" t="s">
        <v>1536</v>
      </c>
      <c r="I1544" s="297">
        <v>5070920377</v>
      </c>
      <c r="J1544" s="297" t="s">
        <v>3440</v>
      </c>
      <c r="K1544" s="299">
        <v>45163</v>
      </c>
      <c r="L1544" s="297" t="s">
        <v>2393</v>
      </c>
      <c r="M1544" s="3" t="str">
        <f>IFERROR(INDEX('SINIF GÜNLER'!$A:$C,MATCH('VERİ TABANI'!$D1544,'SINIF GÜNLER'!$B:$B,0),MATCH('VERİ TABANI'!$M$1,'SINIF GÜNLER'!$A$1:$C$1,0)),"")</f>
        <v/>
      </c>
      <c r="P1544" s="28" t="str">
        <f t="array" ref="P1544">IFERROR(SEARCH(ÖĞRETMEN,'VERİ TABANI'!G1544,1),"")</f>
        <v/>
      </c>
      <c r="Q1544" s="29" t="str">
        <f t="shared" ref="Q1544:Q1607" si="49">IF(P1544="","",ROW())</f>
        <v/>
      </c>
    </row>
    <row r="1545" spans="1:17" ht="27" customHeight="1">
      <c r="A1545" s="3">
        <f t="shared" si="48"/>
        <v>1544</v>
      </c>
      <c r="B1545" s="296">
        <v>40688</v>
      </c>
      <c r="C1545" s="297" t="s">
        <v>3404</v>
      </c>
      <c r="D1545" s="297" t="s">
        <v>5394</v>
      </c>
      <c r="E1545" s="297" t="s">
        <v>7006</v>
      </c>
      <c r="F1545" s="297" t="s">
        <v>12</v>
      </c>
      <c r="G1545" s="297" t="s">
        <v>91</v>
      </c>
      <c r="H1545" s="298" t="s">
        <v>3405</v>
      </c>
      <c r="I1545" s="297">
        <v>5511219697</v>
      </c>
      <c r="J1545" s="297" t="s">
        <v>3406</v>
      </c>
      <c r="K1545" s="299">
        <v>45532</v>
      </c>
      <c r="L1545" s="297" t="s">
        <v>3407</v>
      </c>
      <c r="M1545" s="3" t="str">
        <f>IFERROR(INDEX('SINIF GÜNLER'!$A:$C,MATCH('VERİ TABANI'!$D1545,'SINIF GÜNLER'!$B:$B,0),MATCH('VERİ TABANI'!$M$1,'SINIF GÜNLER'!$A$1:$C$1,0)),"")</f>
        <v/>
      </c>
      <c r="P1545" s="28" t="str">
        <f t="array" ref="P1545">IFERROR(SEARCH(ÖĞRETMEN,'VERİ TABANI'!G1545,1),"")</f>
        <v/>
      </c>
      <c r="Q1545" s="29" t="str">
        <f t="shared" si="49"/>
        <v/>
      </c>
    </row>
    <row r="1546" spans="1:17" ht="27" customHeight="1">
      <c r="A1546" s="3">
        <f t="shared" si="48"/>
        <v>1545</v>
      </c>
      <c r="B1546" s="296">
        <v>40941</v>
      </c>
      <c r="C1546" s="297" t="s">
        <v>1593</v>
      </c>
      <c r="D1546" s="297" t="s">
        <v>5347</v>
      </c>
      <c r="E1546" s="297" t="s">
        <v>4592</v>
      </c>
      <c r="F1546" s="297" t="s">
        <v>12</v>
      </c>
      <c r="G1546" s="297" t="s">
        <v>91</v>
      </c>
      <c r="H1546" s="298" t="s">
        <v>3405</v>
      </c>
      <c r="I1546" s="297">
        <v>5511219697</v>
      </c>
      <c r="J1546" s="297" t="s">
        <v>3406</v>
      </c>
      <c r="K1546" s="299">
        <v>45707</v>
      </c>
      <c r="L1546" s="297" t="s">
        <v>3407</v>
      </c>
      <c r="M1546" s="3" t="str">
        <f>IFERROR(INDEX('SINIF GÜNLER'!$A:$C,MATCH('VERİ TABANI'!$D1546,'SINIF GÜNLER'!$B:$B,0),MATCH('VERİ TABANI'!$M$1,'SINIF GÜNLER'!$A$1:$C$1,0)),"")</f>
        <v/>
      </c>
      <c r="P1546" s="28" t="str">
        <f t="array" ref="P1546">IFERROR(SEARCH(ÖĞRETMEN,'VERİ TABANI'!G1546,1),"")</f>
        <v/>
      </c>
      <c r="Q1546" s="29" t="str">
        <f t="shared" si="49"/>
        <v/>
      </c>
    </row>
    <row r="1547" spans="1:17" ht="27" customHeight="1">
      <c r="A1547" s="3">
        <f t="shared" si="48"/>
        <v>1546</v>
      </c>
      <c r="B1547" s="296">
        <v>41484</v>
      </c>
      <c r="C1547" s="297" t="s">
        <v>5092</v>
      </c>
      <c r="D1547" s="297" t="s">
        <v>5335</v>
      </c>
      <c r="E1547" s="297" t="s">
        <v>7405</v>
      </c>
      <c r="F1547" s="297" t="s">
        <v>12</v>
      </c>
      <c r="G1547" s="297" t="s">
        <v>91</v>
      </c>
      <c r="H1547" s="298" t="s">
        <v>3405</v>
      </c>
      <c r="I1547" s="297">
        <v>5511219697</v>
      </c>
      <c r="J1547" s="297" t="s">
        <v>3406</v>
      </c>
      <c r="K1547" s="299">
        <v>45763</v>
      </c>
      <c r="L1547" s="297" t="s">
        <v>3407</v>
      </c>
      <c r="M1547" s="3" t="str">
        <f>IFERROR(INDEX('SINIF GÜNLER'!$A:$C,MATCH('VERİ TABANI'!$D1547,'SINIF GÜNLER'!$B:$B,0),MATCH('VERİ TABANI'!$M$1,'SINIF GÜNLER'!$A$1:$C$1,0)),"")</f>
        <v/>
      </c>
      <c r="P1547" s="28" t="str">
        <f t="array" ref="P1547">IFERROR(SEARCH(ÖĞRETMEN,'VERİ TABANI'!G1547,1),"")</f>
        <v/>
      </c>
      <c r="Q1547" s="29" t="str">
        <f t="shared" si="49"/>
        <v/>
      </c>
    </row>
    <row r="1548" spans="1:17" ht="27" customHeight="1">
      <c r="A1548" s="3">
        <f t="shared" si="48"/>
        <v>1547</v>
      </c>
      <c r="B1548" s="296">
        <v>50718</v>
      </c>
      <c r="C1548" s="297" t="s">
        <v>6353</v>
      </c>
      <c r="D1548" s="297" t="s">
        <v>5386</v>
      </c>
      <c r="E1548" s="297" t="s">
        <v>7006</v>
      </c>
      <c r="F1548" s="297" t="s">
        <v>27</v>
      </c>
      <c r="G1548" s="297" t="s">
        <v>91</v>
      </c>
      <c r="H1548" s="298" t="s">
        <v>6354</v>
      </c>
      <c r="I1548" s="297">
        <v>5384657038</v>
      </c>
      <c r="J1548" s="297" t="s">
        <v>6355</v>
      </c>
      <c r="K1548" s="299">
        <v>45919</v>
      </c>
      <c r="L1548" s="297" t="s">
        <v>6356</v>
      </c>
      <c r="M1548" s="3" t="str">
        <f>IFERROR(INDEX('SINIF GÜNLER'!$A:$C,MATCH('VERİ TABANI'!$D1548,'SINIF GÜNLER'!$B:$B,0),MATCH('VERİ TABANI'!$M$1,'SINIF GÜNLER'!$A$1:$C$1,0)),"")</f>
        <v/>
      </c>
      <c r="P1548" s="28" t="str">
        <f t="array" ref="P1548">IFERROR(SEARCH(ÖĞRETMEN,'VERİ TABANI'!G1548,1),"")</f>
        <v/>
      </c>
      <c r="Q1548" s="29" t="str">
        <f t="shared" si="49"/>
        <v/>
      </c>
    </row>
    <row r="1549" spans="1:17" ht="27" customHeight="1">
      <c r="A1549" s="3">
        <f t="shared" si="48"/>
        <v>1548</v>
      </c>
      <c r="B1549" s="296">
        <v>30296</v>
      </c>
      <c r="C1549" s="297" t="s">
        <v>2261</v>
      </c>
      <c r="D1549" s="297" t="s">
        <v>5346</v>
      </c>
      <c r="E1549" s="297" t="s">
        <v>3915</v>
      </c>
      <c r="F1549" s="297" t="s">
        <v>12</v>
      </c>
      <c r="G1549" s="297" t="s">
        <v>91</v>
      </c>
      <c r="H1549" s="298" t="s">
        <v>1404</v>
      </c>
      <c r="I1549" s="297">
        <v>5379898012</v>
      </c>
      <c r="J1549" s="297" t="s">
        <v>1405</v>
      </c>
      <c r="K1549" s="299">
        <v>45159</v>
      </c>
      <c r="L1549" s="297" t="s">
        <v>837</v>
      </c>
      <c r="M1549" s="3" t="str">
        <f>IFERROR(INDEX('SINIF GÜNLER'!$A:$C,MATCH('VERİ TABANI'!$D1549,'SINIF GÜNLER'!$B:$B,0),MATCH('VERİ TABANI'!$M$1,'SINIF GÜNLER'!$A$1:$C$1,0)),"")</f>
        <v/>
      </c>
      <c r="P1549" s="28" t="str">
        <f t="array" ref="P1549">IFERROR(SEARCH(ÖĞRETMEN,'VERİ TABANI'!G1549,1),"")</f>
        <v/>
      </c>
      <c r="Q1549" s="29" t="str">
        <f t="shared" si="49"/>
        <v/>
      </c>
    </row>
    <row r="1550" spans="1:17" ht="27" customHeight="1">
      <c r="A1550" s="3">
        <f t="shared" si="48"/>
        <v>1549</v>
      </c>
      <c r="B1550" s="296">
        <v>42912</v>
      </c>
      <c r="C1550" s="297" t="s">
        <v>5063</v>
      </c>
      <c r="D1550" s="297" t="s">
        <v>5345</v>
      </c>
      <c r="E1550" s="297" t="s">
        <v>7834</v>
      </c>
      <c r="F1550" s="297" t="s">
        <v>12</v>
      </c>
      <c r="G1550" s="297" t="s">
        <v>91</v>
      </c>
      <c r="H1550" s="298" t="s">
        <v>7326</v>
      </c>
      <c r="I1550" s="297">
        <v>5368164405</v>
      </c>
      <c r="J1550" s="297" t="s">
        <v>7327</v>
      </c>
      <c r="K1550" s="299">
        <v>46118</v>
      </c>
      <c r="L1550" s="297" t="s">
        <v>7328</v>
      </c>
      <c r="M1550" s="3" t="str">
        <f>IFERROR(INDEX('SINIF GÜNLER'!$A:$C,MATCH('VERİ TABANI'!$D1550,'SINIF GÜNLER'!$B:$B,0),MATCH('VERİ TABANI'!$M$1,'SINIF GÜNLER'!$A$1:$C$1,0)),"")</f>
        <v/>
      </c>
      <c r="P1550" s="28" t="str">
        <f t="array" ref="P1550">IFERROR(SEARCH(ÖĞRETMEN,'VERİ TABANI'!G1550,1),"")</f>
        <v/>
      </c>
      <c r="Q1550" s="29" t="str">
        <f t="shared" si="49"/>
        <v/>
      </c>
    </row>
    <row r="1551" spans="1:17" ht="27" customHeight="1">
      <c r="A1551" s="3">
        <f t="shared" si="48"/>
        <v>1550</v>
      </c>
      <c r="B1551" s="296">
        <v>40266</v>
      </c>
      <c r="C1551" s="297" t="s">
        <v>7325</v>
      </c>
      <c r="D1551" s="297" t="s">
        <v>5346</v>
      </c>
      <c r="E1551" s="297" t="s">
        <v>7995</v>
      </c>
      <c r="F1551" s="297" t="s">
        <v>12</v>
      </c>
      <c r="G1551" s="297" t="s">
        <v>91</v>
      </c>
      <c r="H1551" s="298" t="s">
        <v>7326</v>
      </c>
      <c r="I1551" s="297">
        <v>5368164405</v>
      </c>
      <c r="J1551" s="297" t="s">
        <v>7327</v>
      </c>
      <c r="K1551" s="299">
        <v>45964</v>
      </c>
      <c r="L1551" s="297" t="s">
        <v>7328</v>
      </c>
      <c r="M1551" s="3" t="str">
        <f>IFERROR(INDEX('SINIF GÜNLER'!$A:$C,MATCH('VERİ TABANI'!$D1551,'SINIF GÜNLER'!$B:$B,0),MATCH('VERİ TABANI'!$M$1,'SINIF GÜNLER'!$A$1:$C$1,0)),"")</f>
        <v/>
      </c>
      <c r="P1551" s="28" t="str">
        <f t="array" ref="P1551">IFERROR(SEARCH(ÖĞRETMEN,'VERİ TABANI'!G1551,1),"")</f>
        <v/>
      </c>
      <c r="Q1551" s="29" t="str">
        <f t="shared" si="49"/>
        <v/>
      </c>
    </row>
    <row r="1552" spans="1:17" ht="27" customHeight="1">
      <c r="A1552" s="3">
        <f t="shared" si="48"/>
        <v>1551</v>
      </c>
      <c r="B1552" s="296">
        <v>30951</v>
      </c>
      <c r="C1552" s="297" t="s">
        <v>2599</v>
      </c>
      <c r="D1552" s="297" t="s">
        <v>7454</v>
      </c>
      <c r="E1552" s="297" t="s">
        <v>4592</v>
      </c>
      <c r="F1552" s="297" t="s">
        <v>20</v>
      </c>
      <c r="G1552" s="297" t="s">
        <v>91</v>
      </c>
      <c r="H1552" s="298" t="s">
        <v>2600</v>
      </c>
      <c r="I1552" s="297">
        <v>5374130064</v>
      </c>
      <c r="J1552" s="297" t="s">
        <v>2601</v>
      </c>
      <c r="K1552" s="299">
        <v>45243</v>
      </c>
      <c r="L1552" s="297" t="s">
        <v>2602</v>
      </c>
      <c r="M1552" s="3" t="str">
        <f>IFERROR(INDEX('SINIF GÜNLER'!$A:$C,MATCH('VERİ TABANI'!$D1552,'SINIF GÜNLER'!$B:$B,0),MATCH('VERİ TABANI'!$M$1,'SINIF GÜNLER'!$A$1:$C$1,0)),"")</f>
        <v/>
      </c>
      <c r="P1552" s="28" t="str">
        <f t="array" ref="P1552">IFERROR(SEARCH(ÖĞRETMEN,'VERİ TABANI'!G1552,1),"")</f>
        <v/>
      </c>
      <c r="Q1552" s="29" t="str">
        <f t="shared" si="49"/>
        <v/>
      </c>
    </row>
    <row r="1553" spans="1:17" ht="27" customHeight="1">
      <c r="A1553" s="3">
        <f t="shared" si="48"/>
        <v>1552</v>
      </c>
      <c r="B1553" s="296">
        <v>42567</v>
      </c>
      <c r="C1553" s="297" t="s">
        <v>4829</v>
      </c>
      <c r="D1553" s="297" t="s">
        <v>5353</v>
      </c>
      <c r="E1553" s="297" t="s">
        <v>4593</v>
      </c>
      <c r="F1553" s="297" t="s">
        <v>12</v>
      </c>
      <c r="G1553" s="297" t="s">
        <v>91</v>
      </c>
      <c r="H1553" s="298" t="s">
        <v>1408</v>
      </c>
      <c r="I1553" s="297">
        <v>5337118365</v>
      </c>
      <c r="J1553" s="297" t="s">
        <v>3621</v>
      </c>
      <c r="K1553" s="299">
        <v>45616</v>
      </c>
      <c r="L1553" s="297" t="s">
        <v>839</v>
      </c>
      <c r="M1553" s="3" t="str">
        <f>IFERROR(INDEX('SINIF GÜNLER'!$A:$C,MATCH('VERİ TABANI'!$D1553,'SINIF GÜNLER'!$B:$B,0),MATCH('VERİ TABANI'!$M$1,'SINIF GÜNLER'!$A$1:$C$1,0)),"")</f>
        <v/>
      </c>
      <c r="P1553" s="28" t="str">
        <f t="array" ref="P1553">IFERROR(SEARCH(ÖĞRETMEN,'VERİ TABANI'!G1553,1),"")</f>
        <v/>
      </c>
      <c r="Q1553" s="29" t="str">
        <f t="shared" si="49"/>
        <v/>
      </c>
    </row>
    <row r="1554" spans="1:17" ht="27" customHeight="1">
      <c r="A1554" s="3">
        <f t="shared" si="48"/>
        <v>1553</v>
      </c>
      <c r="B1554" s="296">
        <v>24004</v>
      </c>
      <c r="C1554" s="297" t="s">
        <v>589</v>
      </c>
      <c r="D1554" s="297" t="s">
        <v>5347</v>
      </c>
      <c r="E1554" s="297" t="s">
        <v>3924</v>
      </c>
      <c r="F1554" s="297" t="s">
        <v>12</v>
      </c>
      <c r="G1554" s="297" t="s">
        <v>91</v>
      </c>
      <c r="H1554" s="298" t="s">
        <v>1408</v>
      </c>
      <c r="I1554" s="297">
        <v>5337118365</v>
      </c>
      <c r="J1554" s="297" t="s">
        <v>3621</v>
      </c>
      <c r="K1554" s="299">
        <v>45233</v>
      </c>
      <c r="L1554" s="297" t="s">
        <v>839</v>
      </c>
      <c r="M1554" s="3" t="str">
        <f>IFERROR(INDEX('SINIF GÜNLER'!$A:$C,MATCH('VERİ TABANI'!$D1554,'SINIF GÜNLER'!$B:$B,0),MATCH('VERİ TABANI'!$M$1,'SINIF GÜNLER'!$A$1:$C$1,0)),"")</f>
        <v/>
      </c>
      <c r="P1554" s="28" t="str">
        <f t="array" ref="P1554">IFERROR(SEARCH(ÖĞRETMEN,'VERİ TABANI'!G1554,1),"")</f>
        <v/>
      </c>
      <c r="Q1554" s="29" t="str">
        <f t="shared" si="49"/>
        <v/>
      </c>
    </row>
    <row r="1555" spans="1:17" ht="27" customHeight="1">
      <c r="A1555" s="3">
        <f t="shared" si="48"/>
        <v>1554</v>
      </c>
      <c r="B1555" s="296">
        <v>1483</v>
      </c>
      <c r="C1555" s="297" t="s">
        <v>6357</v>
      </c>
      <c r="D1555" s="297" t="s">
        <v>5327</v>
      </c>
      <c r="E1555" s="297" t="s">
        <v>7006</v>
      </c>
      <c r="F1555" s="297" t="s">
        <v>12</v>
      </c>
      <c r="G1555" s="297" t="s">
        <v>91</v>
      </c>
      <c r="H1555" s="298" t="s">
        <v>1408</v>
      </c>
      <c r="I1555" s="297">
        <v>5337118365</v>
      </c>
      <c r="J1555" s="297" t="s">
        <v>3621</v>
      </c>
      <c r="K1555" s="299">
        <v>45930</v>
      </c>
      <c r="L1555" s="297" t="s">
        <v>839</v>
      </c>
      <c r="M1555" s="3" t="str">
        <f>IFERROR(INDEX('SINIF GÜNLER'!$A:$C,MATCH('VERİ TABANI'!$D1555,'SINIF GÜNLER'!$B:$B,0),MATCH('VERİ TABANI'!$M$1,'SINIF GÜNLER'!$A$1:$C$1,0)),"")</f>
        <v/>
      </c>
      <c r="P1555" s="28" t="str">
        <f t="array" ref="P1555">IFERROR(SEARCH(ÖĞRETMEN,'VERİ TABANI'!G1555,1),"")</f>
        <v/>
      </c>
      <c r="Q1555" s="29" t="str">
        <f t="shared" si="49"/>
        <v/>
      </c>
    </row>
    <row r="1556" spans="1:17" ht="27" customHeight="1">
      <c r="A1556" s="3">
        <f t="shared" si="48"/>
        <v>1555</v>
      </c>
      <c r="B1556" s="296">
        <v>40487</v>
      </c>
      <c r="C1556" s="297" t="s">
        <v>3648</v>
      </c>
      <c r="D1556" s="297" t="s">
        <v>5672</v>
      </c>
      <c r="E1556" s="297" t="s">
        <v>3912</v>
      </c>
      <c r="F1556" s="297" t="s">
        <v>20</v>
      </c>
      <c r="G1556" s="297" t="s">
        <v>91</v>
      </c>
      <c r="H1556" s="298" t="s">
        <v>4281</v>
      </c>
      <c r="I1556" s="297">
        <v>5376215598</v>
      </c>
      <c r="J1556" s="297" t="s">
        <v>4282</v>
      </c>
      <c r="K1556" s="299">
        <v>45554</v>
      </c>
      <c r="L1556" s="297" t="s">
        <v>4283</v>
      </c>
      <c r="M1556" s="3" t="str">
        <f>IFERROR(INDEX('SINIF GÜNLER'!$A:$C,MATCH('VERİ TABANI'!$D1556,'SINIF GÜNLER'!$B:$B,0),MATCH('VERİ TABANI'!$M$1,'SINIF GÜNLER'!$A$1:$C$1,0)),"")</f>
        <v/>
      </c>
      <c r="P1556" s="28" t="str">
        <f t="array" ref="P1556">IFERROR(SEARCH(ÖĞRETMEN,'VERİ TABANI'!G1556,1),"")</f>
        <v/>
      </c>
      <c r="Q1556" s="29" t="str">
        <f t="shared" si="49"/>
        <v/>
      </c>
    </row>
    <row r="1557" spans="1:17" ht="27" customHeight="1">
      <c r="A1557" s="3">
        <f t="shared" si="48"/>
        <v>1556</v>
      </c>
      <c r="B1557" s="296">
        <v>30919</v>
      </c>
      <c r="C1557" s="297" t="s">
        <v>5302</v>
      </c>
      <c r="D1557" s="297" t="s">
        <v>5672</v>
      </c>
      <c r="E1557" s="297" t="s">
        <v>3912</v>
      </c>
      <c r="F1557" s="297" t="s">
        <v>20</v>
      </c>
      <c r="G1557" s="297" t="s">
        <v>91</v>
      </c>
      <c r="H1557" s="298" t="s">
        <v>6358</v>
      </c>
      <c r="I1557" s="297">
        <v>5443808018</v>
      </c>
      <c r="J1557" s="297" t="s">
        <v>6359</v>
      </c>
      <c r="K1557" s="299">
        <v>45884</v>
      </c>
      <c r="L1557" s="297" t="s">
        <v>6360</v>
      </c>
      <c r="M1557" s="3" t="str">
        <f>IFERROR(INDEX('SINIF GÜNLER'!$A:$C,MATCH('VERİ TABANI'!$D1557,'SINIF GÜNLER'!$B:$B,0),MATCH('VERİ TABANI'!$M$1,'SINIF GÜNLER'!$A$1:$C$1,0)),"")</f>
        <v/>
      </c>
      <c r="P1557" s="28" t="str">
        <f t="array" ref="P1557">IFERROR(SEARCH(ÖĞRETMEN,'VERİ TABANI'!G1557,1),"")</f>
        <v/>
      </c>
      <c r="Q1557" s="29" t="str">
        <f t="shared" si="49"/>
        <v/>
      </c>
    </row>
    <row r="1558" spans="1:17" ht="27" customHeight="1">
      <c r="A1558" s="3">
        <f t="shared" si="48"/>
        <v>1557</v>
      </c>
      <c r="B1558" s="296">
        <v>20894</v>
      </c>
      <c r="C1558" s="297" t="s">
        <v>4284</v>
      </c>
      <c r="D1558" s="297" t="s">
        <v>5338</v>
      </c>
      <c r="E1558" s="297" t="s">
        <v>4592</v>
      </c>
      <c r="F1558" s="297" t="s">
        <v>12</v>
      </c>
      <c r="G1558" s="297" t="s">
        <v>91</v>
      </c>
      <c r="H1558" s="298" t="s">
        <v>1899</v>
      </c>
      <c r="I1558" s="297">
        <v>5438972027</v>
      </c>
      <c r="J1558" s="297" t="s">
        <v>3443</v>
      </c>
      <c r="K1558" s="299">
        <v>45566</v>
      </c>
      <c r="L1558" s="297" t="s">
        <v>1900</v>
      </c>
      <c r="M1558" s="3" t="str">
        <f>IFERROR(INDEX('SINIF GÜNLER'!$A:$C,MATCH('VERİ TABANI'!$D1558,'SINIF GÜNLER'!$B:$B,0),MATCH('VERİ TABANI'!$M$1,'SINIF GÜNLER'!$A$1:$C$1,0)),"")</f>
        <v/>
      </c>
      <c r="P1558" s="28" t="str">
        <f t="array" ref="P1558">IFERROR(SEARCH(ÖĞRETMEN,'VERİ TABANI'!G1558,1),"")</f>
        <v/>
      </c>
      <c r="Q1558" s="29" t="str">
        <f t="shared" si="49"/>
        <v/>
      </c>
    </row>
    <row r="1559" spans="1:17" ht="27" customHeight="1">
      <c r="A1559" s="3">
        <f t="shared" si="48"/>
        <v>1558</v>
      </c>
      <c r="B1559" s="296">
        <v>41363</v>
      </c>
      <c r="C1559" s="297" t="s">
        <v>4285</v>
      </c>
      <c r="D1559" s="297" t="s">
        <v>5386</v>
      </c>
      <c r="E1559" s="297" t="s">
        <v>3915</v>
      </c>
      <c r="F1559" s="297" t="s">
        <v>27</v>
      </c>
      <c r="G1559" s="297" t="s">
        <v>91</v>
      </c>
      <c r="H1559" s="298" t="s">
        <v>4286</v>
      </c>
      <c r="I1559" s="297">
        <v>5354997717</v>
      </c>
      <c r="J1559" s="297" t="s">
        <v>4287</v>
      </c>
      <c r="K1559" s="299">
        <v>45548</v>
      </c>
      <c r="L1559" s="297" t="s">
        <v>4288</v>
      </c>
      <c r="M1559" s="3" t="str">
        <f>IFERROR(INDEX('SINIF GÜNLER'!$A:$C,MATCH('VERİ TABANI'!$D1559,'SINIF GÜNLER'!$B:$B,0),MATCH('VERİ TABANI'!$M$1,'SINIF GÜNLER'!$A$1:$C$1,0)),"")</f>
        <v/>
      </c>
      <c r="P1559" s="28" t="str">
        <f t="array" ref="P1559">IFERROR(SEARCH(ÖĞRETMEN,'VERİ TABANI'!G1559,1),"")</f>
        <v/>
      </c>
      <c r="Q1559" s="29" t="str">
        <f t="shared" si="49"/>
        <v/>
      </c>
    </row>
    <row r="1560" spans="1:17" ht="27" customHeight="1">
      <c r="A1560" s="3">
        <f t="shared" si="48"/>
        <v>1559</v>
      </c>
      <c r="B1560" s="296">
        <v>41080</v>
      </c>
      <c r="C1560" s="297" t="s">
        <v>3698</v>
      </c>
      <c r="D1560" s="297" t="s">
        <v>5437</v>
      </c>
      <c r="E1560" s="297" t="s">
        <v>3923</v>
      </c>
      <c r="F1560" s="297" t="s">
        <v>12</v>
      </c>
      <c r="G1560" s="297" t="s">
        <v>91</v>
      </c>
      <c r="H1560" s="298" t="s">
        <v>3699</v>
      </c>
      <c r="I1560" s="297">
        <v>5314707750</v>
      </c>
      <c r="J1560" s="297" t="s">
        <v>4830</v>
      </c>
      <c r="K1560" s="299">
        <v>45544</v>
      </c>
      <c r="L1560" s="297" t="s">
        <v>3700</v>
      </c>
      <c r="M1560" s="3" t="str">
        <f>IFERROR(INDEX('SINIF GÜNLER'!$A:$C,MATCH('VERİ TABANI'!$D1560,'SINIF GÜNLER'!$B:$B,0),MATCH('VERİ TABANI'!$M$1,'SINIF GÜNLER'!$A$1:$C$1,0)),"")</f>
        <v/>
      </c>
      <c r="P1560" s="28" t="str">
        <f t="array" ref="P1560">IFERROR(SEARCH(ÖĞRETMEN,'VERİ TABANI'!G1560,1),"")</f>
        <v/>
      </c>
      <c r="Q1560" s="29" t="str">
        <f t="shared" si="49"/>
        <v/>
      </c>
    </row>
    <row r="1561" spans="1:17" ht="27" customHeight="1">
      <c r="A1561" s="3">
        <f t="shared" si="48"/>
        <v>1560</v>
      </c>
      <c r="B1561" s="296">
        <v>42275</v>
      </c>
      <c r="C1561" s="297" t="s">
        <v>4612</v>
      </c>
      <c r="D1561" s="297" t="s">
        <v>5346</v>
      </c>
      <c r="E1561" s="297" t="s">
        <v>7006</v>
      </c>
      <c r="F1561" s="297" t="s">
        <v>12</v>
      </c>
      <c r="G1561" s="297" t="s">
        <v>91</v>
      </c>
      <c r="H1561" s="298" t="s">
        <v>3699</v>
      </c>
      <c r="I1561" s="297">
        <v>5314707750</v>
      </c>
      <c r="J1561" s="297" t="s">
        <v>4830</v>
      </c>
      <c r="K1561" s="299">
        <v>45957</v>
      </c>
      <c r="L1561" s="297" t="s">
        <v>3700</v>
      </c>
      <c r="M1561" s="3" t="str">
        <f>IFERROR(INDEX('SINIF GÜNLER'!$A:$C,MATCH('VERİ TABANI'!$D1561,'SINIF GÜNLER'!$B:$B,0),MATCH('VERİ TABANI'!$M$1,'SINIF GÜNLER'!$A$1:$C$1,0)),"")</f>
        <v/>
      </c>
      <c r="P1561" s="28" t="str">
        <f t="array" ref="P1561">IFERROR(SEARCH(ÖĞRETMEN,'VERİ TABANI'!G1561,1),"")</f>
        <v/>
      </c>
      <c r="Q1561" s="29" t="str">
        <f t="shared" si="49"/>
        <v/>
      </c>
    </row>
    <row r="1562" spans="1:17" ht="27" customHeight="1">
      <c r="A1562" s="3">
        <f t="shared" si="48"/>
        <v>1561</v>
      </c>
      <c r="B1562" s="296">
        <v>40542</v>
      </c>
      <c r="C1562" s="297" t="s">
        <v>3433</v>
      </c>
      <c r="D1562" s="297" t="s">
        <v>3208</v>
      </c>
      <c r="E1562" s="297" t="s">
        <v>7874</v>
      </c>
      <c r="F1562" s="297" t="s">
        <v>12</v>
      </c>
      <c r="G1562" s="297" t="s">
        <v>91</v>
      </c>
      <c r="H1562" s="298" t="s">
        <v>3699</v>
      </c>
      <c r="I1562" s="297">
        <v>5314707750</v>
      </c>
      <c r="J1562" s="297" t="s">
        <v>4830</v>
      </c>
      <c r="K1562" s="299">
        <v>45918</v>
      </c>
      <c r="L1562" s="297" t="s">
        <v>3700</v>
      </c>
      <c r="M1562" s="3" t="str">
        <f>IFERROR(INDEX('SINIF GÜNLER'!$A:$C,MATCH('VERİ TABANI'!$D1562,'SINIF GÜNLER'!$B:$B,0),MATCH('VERİ TABANI'!$M$1,'SINIF GÜNLER'!$A$1:$C$1,0)),"")</f>
        <v>PAZARTESİ</v>
      </c>
      <c r="P1562" s="28" t="str">
        <f t="array" ref="P1562">IFERROR(SEARCH(ÖĞRETMEN,'VERİ TABANI'!G1562,1),"")</f>
        <v/>
      </c>
      <c r="Q1562" s="29" t="str">
        <f t="shared" si="49"/>
        <v/>
      </c>
    </row>
    <row r="1563" spans="1:17" ht="27" customHeight="1">
      <c r="A1563" s="3">
        <f t="shared" si="48"/>
        <v>1562</v>
      </c>
      <c r="B1563" s="296">
        <v>30803</v>
      </c>
      <c r="C1563" s="297" t="s">
        <v>2280</v>
      </c>
      <c r="D1563" s="297" t="s">
        <v>5331</v>
      </c>
      <c r="E1563" s="297" t="s">
        <v>7475</v>
      </c>
      <c r="F1563" s="297" t="s">
        <v>12</v>
      </c>
      <c r="G1563" s="297" t="s">
        <v>91</v>
      </c>
      <c r="H1563" s="298" t="s">
        <v>1417</v>
      </c>
      <c r="I1563" s="297">
        <v>5331576092</v>
      </c>
      <c r="J1563" s="297" t="s">
        <v>1698</v>
      </c>
      <c r="K1563" s="299">
        <v>45202</v>
      </c>
      <c r="L1563" s="297" t="s">
        <v>841</v>
      </c>
      <c r="M1563" s="3" t="str">
        <f>IFERROR(INDEX('SINIF GÜNLER'!$A:$C,MATCH('VERİ TABANI'!$D1563,'SINIF GÜNLER'!$B:$B,0),MATCH('VERİ TABANI'!$M$1,'SINIF GÜNLER'!$A$1:$C$1,0)),"")</f>
        <v/>
      </c>
      <c r="P1563" s="28" t="str">
        <f t="array" ref="P1563">IFERROR(SEARCH(ÖĞRETMEN,'VERİ TABANI'!G1563,1),"")</f>
        <v/>
      </c>
      <c r="Q1563" s="29" t="str">
        <f t="shared" si="49"/>
        <v/>
      </c>
    </row>
    <row r="1564" spans="1:17" ht="27" customHeight="1">
      <c r="A1564" s="3">
        <f t="shared" si="48"/>
        <v>1563</v>
      </c>
      <c r="B1564" s="296">
        <v>30564</v>
      </c>
      <c r="C1564" s="297" t="s">
        <v>2035</v>
      </c>
      <c r="D1564" s="297" t="s">
        <v>5386</v>
      </c>
      <c r="E1564" s="297" t="s">
        <v>3912</v>
      </c>
      <c r="F1564" s="297" t="s">
        <v>27</v>
      </c>
      <c r="G1564" s="297" t="s">
        <v>91</v>
      </c>
      <c r="H1564" s="298" t="s">
        <v>1773</v>
      </c>
      <c r="I1564" s="297">
        <v>5346369600</v>
      </c>
      <c r="J1564" s="297" t="s">
        <v>1774</v>
      </c>
      <c r="K1564" s="299">
        <v>45180</v>
      </c>
      <c r="L1564" s="297" t="s">
        <v>1775</v>
      </c>
      <c r="M1564" s="3" t="str">
        <f>IFERROR(INDEX('SINIF GÜNLER'!$A:$C,MATCH('VERİ TABANI'!$D1564,'SINIF GÜNLER'!$B:$B,0),MATCH('VERİ TABANI'!$M$1,'SINIF GÜNLER'!$A$1:$C$1,0)),"")</f>
        <v/>
      </c>
      <c r="P1564" s="28" t="str">
        <f t="array" ref="P1564">IFERROR(SEARCH(ÖĞRETMEN,'VERİ TABANI'!G1564,1),"")</f>
        <v/>
      </c>
      <c r="Q1564" s="29" t="str">
        <f t="shared" si="49"/>
        <v/>
      </c>
    </row>
    <row r="1565" spans="1:17" ht="27" customHeight="1">
      <c r="A1565" s="3">
        <f t="shared" si="48"/>
        <v>1564</v>
      </c>
      <c r="B1565" s="296">
        <v>30430</v>
      </c>
      <c r="C1565" s="297" t="s">
        <v>2036</v>
      </c>
      <c r="D1565" s="297" t="s">
        <v>5386</v>
      </c>
      <c r="E1565" s="297" t="s">
        <v>7076</v>
      </c>
      <c r="F1565" s="297" t="s">
        <v>27</v>
      </c>
      <c r="G1565" s="297" t="s">
        <v>91</v>
      </c>
      <c r="H1565" s="298" t="s">
        <v>1773</v>
      </c>
      <c r="I1565" s="297">
        <v>5346369600</v>
      </c>
      <c r="J1565" s="297" t="s">
        <v>1774</v>
      </c>
      <c r="K1565" s="299">
        <v>45173</v>
      </c>
      <c r="L1565" s="297" t="s">
        <v>1775</v>
      </c>
      <c r="M1565" s="3" t="str">
        <f>IFERROR(INDEX('SINIF GÜNLER'!$A:$C,MATCH('VERİ TABANI'!$D1565,'SINIF GÜNLER'!$B:$B,0),MATCH('VERİ TABANI'!$M$1,'SINIF GÜNLER'!$A$1:$C$1,0)),"")</f>
        <v/>
      </c>
      <c r="P1565" s="28" t="str">
        <f t="array" ref="P1565">IFERROR(SEARCH(ÖĞRETMEN,'VERİ TABANI'!G1565,1),"")</f>
        <v/>
      </c>
      <c r="Q1565" s="29" t="str">
        <f t="shared" si="49"/>
        <v/>
      </c>
    </row>
    <row r="1566" spans="1:17" ht="27" customHeight="1">
      <c r="A1566" s="3">
        <f t="shared" si="48"/>
        <v>1565</v>
      </c>
      <c r="B1566" s="296">
        <v>51197</v>
      </c>
      <c r="C1566" s="297" t="s">
        <v>8016</v>
      </c>
      <c r="D1566" s="297" t="s">
        <v>5493</v>
      </c>
      <c r="E1566" s="297" t="s">
        <v>7876</v>
      </c>
      <c r="F1566" s="297" t="s">
        <v>29</v>
      </c>
      <c r="G1566" s="297" t="s">
        <v>93</v>
      </c>
      <c r="H1566" s="298" t="s">
        <v>4290</v>
      </c>
      <c r="I1566" s="297">
        <v>5322088828</v>
      </c>
      <c r="J1566" s="297" t="s">
        <v>4291</v>
      </c>
      <c r="K1566" s="299">
        <v>46000</v>
      </c>
      <c r="L1566" s="297" t="s">
        <v>586</v>
      </c>
      <c r="M1566" s="3" t="str">
        <f>IFERROR(INDEX('SINIF GÜNLER'!$A:$C,MATCH('VERİ TABANI'!$D1566,'SINIF GÜNLER'!$B:$B,0),MATCH('VERİ TABANI'!$M$1,'SINIF GÜNLER'!$A$1:$C$1,0)),"")</f>
        <v/>
      </c>
      <c r="P1566" s="28" t="str">
        <f t="array" ref="P1566">IFERROR(SEARCH(ÖĞRETMEN,'VERİ TABANI'!G1566,1),"")</f>
        <v/>
      </c>
      <c r="Q1566" s="29" t="str">
        <f t="shared" si="49"/>
        <v/>
      </c>
    </row>
    <row r="1567" spans="1:17" ht="27" customHeight="1">
      <c r="A1567" s="3">
        <f t="shared" si="48"/>
        <v>1566</v>
      </c>
      <c r="B1567" s="296">
        <v>42242</v>
      </c>
      <c r="C1567" s="297" t="s">
        <v>4292</v>
      </c>
      <c r="D1567" s="297" t="s">
        <v>5507</v>
      </c>
      <c r="E1567" s="297" t="s">
        <v>4593</v>
      </c>
      <c r="F1567" s="297" t="s">
        <v>29</v>
      </c>
      <c r="G1567" s="297" t="s">
        <v>93</v>
      </c>
      <c r="H1567" s="298" t="s">
        <v>4290</v>
      </c>
      <c r="I1567" s="297">
        <v>5322088828</v>
      </c>
      <c r="J1567" s="297" t="s">
        <v>4291</v>
      </c>
      <c r="K1567" s="299">
        <v>45579</v>
      </c>
      <c r="L1567" s="297" t="s">
        <v>586</v>
      </c>
      <c r="M1567" s="3" t="str">
        <f>IFERROR(INDEX('SINIF GÜNLER'!$A:$C,MATCH('VERİ TABANI'!$D1567,'SINIF GÜNLER'!$B:$B,0),MATCH('VERİ TABANI'!$M$1,'SINIF GÜNLER'!$A$1:$C$1,0)),"")</f>
        <v/>
      </c>
      <c r="P1567" s="28" t="str">
        <f t="array" ref="P1567">IFERROR(SEARCH(ÖĞRETMEN,'VERİ TABANI'!G1567,1),"")</f>
        <v/>
      </c>
      <c r="Q1567" s="29" t="str">
        <f t="shared" si="49"/>
        <v/>
      </c>
    </row>
    <row r="1568" spans="1:17" ht="27" customHeight="1">
      <c r="A1568" s="3">
        <f t="shared" si="48"/>
        <v>1567</v>
      </c>
      <c r="B1568" s="296">
        <v>50724</v>
      </c>
      <c r="C1568" s="297" t="s">
        <v>6361</v>
      </c>
      <c r="D1568" s="297" t="s">
        <v>5503</v>
      </c>
      <c r="E1568" s="297" t="s">
        <v>4592</v>
      </c>
      <c r="F1568" s="297" t="s">
        <v>29</v>
      </c>
      <c r="G1568" s="297" t="s">
        <v>93</v>
      </c>
      <c r="H1568" s="298" t="s">
        <v>4290</v>
      </c>
      <c r="I1568" s="297">
        <v>5322088828</v>
      </c>
      <c r="J1568" s="297" t="s">
        <v>4291</v>
      </c>
      <c r="K1568" s="299">
        <v>45922</v>
      </c>
      <c r="L1568" s="297" t="s">
        <v>586</v>
      </c>
      <c r="M1568" s="3" t="str">
        <f>IFERROR(INDEX('SINIF GÜNLER'!$A:$C,MATCH('VERİ TABANI'!$D1568,'SINIF GÜNLER'!$B:$B,0),MATCH('VERİ TABANI'!$M$1,'SINIF GÜNLER'!$A$1:$C$1,0)),"")</f>
        <v/>
      </c>
      <c r="P1568" s="28" t="str">
        <f t="array" ref="P1568">IFERROR(SEARCH(ÖĞRETMEN,'VERİ TABANI'!G1568,1),"")</f>
        <v/>
      </c>
      <c r="Q1568" s="29" t="str">
        <f t="shared" si="49"/>
        <v/>
      </c>
    </row>
    <row r="1569" spans="1:17" ht="27" customHeight="1">
      <c r="A1569" s="3">
        <f t="shared" si="48"/>
        <v>1568</v>
      </c>
      <c r="B1569" s="296">
        <v>50904</v>
      </c>
      <c r="C1569" s="297" t="s">
        <v>6362</v>
      </c>
      <c r="D1569" s="297" t="s">
        <v>5493</v>
      </c>
      <c r="E1569" s="297" t="s">
        <v>3924</v>
      </c>
      <c r="F1569" s="297" t="s">
        <v>29</v>
      </c>
      <c r="G1569" s="297" t="s">
        <v>93</v>
      </c>
      <c r="H1569" s="298" t="s">
        <v>4293</v>
      </c>
      <c r="I1569" s="297">
        <v>5456277471</v>
      </c>
      <c r="J1569" s="297" t="s">
        <v>4294</v>
      </c>
      <c r="K1569" s="299">
        <v>45939</v>
      </c>
      <c r="L1569" s="297" t="s">
        <v>318</v>
      </c>
      <c r="M1569" s="3" t="str">
        <f>IFERROR(INDEX('SINIF GÜNLER'!$A:$C,MATCH('VERİ TABANI'!$D1569,'SINIF GÜNLER'!$B:$B,0),MATCH('VERİ TABANI'!$M$1,'SINIF GÜNLER'!$A$1:$C$1,0)),"")</f>
        <v/>
      </c>
      <c r="P1569" s="28" t="str">
        <f t="array" ref="P1569">IFERROR(SEARCH(ÖĞRETMEN,'VERİ TABANI'!G1569,1),"")</f>
        <v/>
      </c>
      <c r="Q1569" s="29" t="str">
        <f t="shared" si="49"/>
        <v/>
      </c>
    </row>
    <row r="1570" spans="1:17" ht="27" customHeight="1">
      <c r="A1570" s="3">
        <f t="shared" si="48"/>
        <v>1569</v>
      </c>
      <c r="B1570" s="296">
        <v>42228</v>
      </c>
      <c r="C1570" s="297" t="s">
        <v>4295</v>
      </c>
      <c r="D1570" s="297" t="s">
        <v>5504</v>
      </c>
      <c r="E1570" s="297" t="s">
        <v>4593</v>
      </c>
      <c r="F1570" s="297" t="s">
        <v>29</v>
      </c>
      <c r="G1570" s="297" t="s">
        <v>93</v>
      </c>
      <c r="H1570" s="298" t="s">
        <v>4293</v>
      </c>
      <c r="I1570" s="297">
        <v>5456277471</v>
      </c>
      <c r="J1570" s="297" t="s">
        <v>4294</v>
      </c>
      <c r="K1570" s="299">
        <v>45579</v>
      </c>
      <c r="L1570" s="297" t="s">
        <v>318</v>
      </c>
      <c r="M1570" s="3" t="str">
        <f>IFERROR(INDEX('SINIF GÜNLER'!$A:$C,MATCH('VERİ TABANI'!$D1570,'SINIF GÜNLER'!$B:$B,0),MATCH('VERİ TABANI'!$M$1,'SINIF GÜNLER'!$A$1:$C$1,0)),"")</f>
        <v/>
      </c>
      <c r="P1570" s="28" t="str">
        <f t="array" ref="P1570">IFERROR(SEARCH(ÖĞRETMEN,'VERİ TABANI'!G1570,1),"")</f>
        <v/>
      </c>
      <c r="Q1570" s="29" t="str">
        <f t="shared" si="49"/>
        <v/>
      </c>
    </row>
    <row r="1571" spans="1:17" ht="27" customHeight="1">
      <c r="A1571" s="3">
        <f t="shared" si="48"/>
        <v>1570</v>
      </c>
      <c r="B1571" s="296">
        <v>50624</v>
      </c>
      <c r="C1571" s="297" t="s">
        <v>6363</v>
      </c>
      <c r="D1571" s="297" t="s">
        <v>7537</v>
      </c>
      <c r="E1571" s="297" t="s">
        <v>3968</v>
      </c>
      <c r="F1571" s="297" t="s">
        <v>29</v>
      </c>
      <c r="G1571" s="297" t="s">
        <v>93</v>
      </c>
      <c r="H1571" s="298" t="s">
        <v>6364</v>
      </c>
      <c r="I1571" s="297">
        <v>5319913828</v>
      </c>
      <c r="J1571" s="297" t="s">
        <v>6365</v>
      </c>
      <c r="K1571" s="299">
        <v>45912</v>
      </c>
      <c r="L1571" s="297" t="s">
        <v>6366</v>
      </c>
      <c r="M1571" s="3" t="str">
        <f>IFERROR(INDEX('SINIF GÜNLER'!$A:$C,MATCH('VERİ TABANI'!$D1571,'SINIF GÜNLER'!$B:$B,0),MATCH('VERİ TABANI'!$M$1,'SINIF GÜNLER'!$A$1:$C$1,0)),"")</f>
        <v/>
      </c>
      <c r="P1571" s="28" t="str">
        <f t="array" ref="P1571">IFERROR(SEARCH(ÖĞRETMEN,'VERİ TABANI'!G1571,1),"")</f>
        <v/>
      </c>
      <c r="Q1571" s="29" t="str">
        <f t="shared" si="49"/>
        <v/>
      </c>
    </row>
    <row r="1572" spans="1:17" ht="27" customHeight="1">
      <c r="A1572" s="3">
        <f t="shared" si="48"/>
        <v>1571</v>
      </c>
      <c r="B1572" s="296">
        <v>40807</v>
      </c>
      <c r="C1572" s="297" t="s">
        <v>3529</v>
      </c>
      <c r="D1572" s="297" t="s">
        <v>5505</v>
      </c>
      <c r="E1572" s="297" t="s">
        <v>3968</v>
      </c>
      <c r="F1572" s="297" t="s">
        <v>29</v>
      </c>
      <c r="G1572" s="297" t="s">
        <v>93</v>
      </c>
      <c r="H1572" s="298" t="s">
        <v>3530</v>
      </c>
      <c r="I1572" s="297">
        <v>5537337878</v>
      </c>
      <c r="J1572" s="297" t="s">
        <v>3531</v>
      </c>
      <c r="K1572" s="299">
        <v>45537</v>
      </c>
      <c r="L1572" s="297" t="s">
        <v>3532</v>
      </c>
      <c r="M1572" s="3" t="str">
        <f>IFERROR(INDEX('SINIF GÜNLER'!$A:$C,MATCH('VERİ TABANI'!$D1572,'SINIF GÜNLER'!$B:$B,0),MATCH('VERİ TABANI'!$M$1,'SINIF GÜNLER'!$A$1:$C$1,0)),"")</f>
        <v/>
      </c>
      <c r="P1572" s="28" t="str">
        <f t="array" ref="P1572">IFERROR(SEARCH(ÖĞRETMEN,'VERİ TABANI'!G1572,1),"")</f>
        <v/>
      </c>
      <c r="Q1572" s="29" t="str">
        <f t="shared" si="49"/>
        <v/>
      </c>
    </row>
    <row r="1573" spans="1:17" ht="27" customHeight="1">
      <c r="A1573" s="3">
        <f t="shared" si="48"/>
        <v>1572</v>
      </c>
      <c r="B1573" s="296">
        <v>41057</v>
      </c>
      <c r="C1573" s="297" t="s">
        <v>3533</v>
      </c>
      <c r="D1573" s="297" t="s">
        <v>7537</v>
      </c>
      <c r="E1573" s="297" t="s">
        <v>3912</v>
      </c>
      <c r="F1573" s="297" t="s">
        <v>29</v>
      </c>
      <c r="G1573" s="297" t="s">
        <v>93</v>
      </c>
      <c r="H1573" s="298" t="s">
        <v>3534</v>
      </c>
      <c r="I1573" s="297">
        <v>5307716921</v>
      </c>
      <c r="J1573" s="297" t="s">
        <v>3535</v>
      </c>
      <c r="K1573" s="299">
        <v>45541</v>
      </c>
      <c r="L1573" s="297" t="s">
        <v>3536</v>
      </c>
      <c r="M1573" s="3" t="str">
        <f>IFERROR(INDEX('SINIF GÜNLER'!$A:$C,MATCH('VERİ TABANI'!$D1573,'SINIF GÜNLER'!$B:$B,0),MATCH('VERİ TABANI'!$M$1,'SINIF GÜNLER'!$A$1:$C$1,0)),"")</f>
        <v/>
      </c>
      <c r="P1573" s="28" t="str">
        <f t="array" ref="P1573">IFERROR(SEARCH(ÖĞRETMEN,'VERİ TABANI'!G1573,1),"")</f>
        <v/>
      </c>
      <c r="Q1573" s="29" t="str">
        <f t="shared" si="49"/>
        <v/>
      </c>
    </row>
    <row r="1574" spans="1:17" ht="27" customHeight="1">
      <c r="A1574" s="3">
        <f t="shared" si="48"/>
        <v>1573</v>
      </c>
      <c r="B1574" s="296">
        <v>60020</v>
      </c>
      <c r="C1574" s="297" t="s">
        <v>8017</v>
      </c>
      <c r="D1574" s="297"/>
      <c r="E1574" s="297"/>
      <c r="F1574" s="297" t="s">
        <v>31</v>
      </c>
      <c r="G1574" s="297" t="s">
        <v>93</v>
      </c>
      <c r="H1574" s="298" t="s">
        <v>8018</v>
      </c>
      <c r="I1574" s="297">
        <v>5323372610</v>
      </c>
      <c r="J1574" s="297" t="s">
        <v>8019</v>
      </c>
      <c r="K1574" s="299">
        <v>46093</v>
      </c>
      <c r="L1574" s="297" t="s">
        <v>8020</v>
      </c>
      <c r="M1574" s="3" t="str">
        <f>IFERROR(INDEX('SINIF GÜNLER'!$A:$C,MATCH('VERİ TABANI'!$D1574,'SINIF GÜNLER'!$B:$B,0),MATCH('VERİ TABANI'!$M$1,'SINIF GÜNLER'!$A$1:$C$1,0)),"")</f>
        <v/>
      </c>
      <c r="P1574" s="28" t="str">
        <f t="array" ref="P1574">IFERROR(SEARCH(ÖĞRETMEN,'VERİ TABANI'!G1574,1),"")</f>
        <v/>
      </c>
      <c r="Q1574" s="29" t="str">
        <f t="shared" si="49"/>
        <v/>
      </c>
    </row>
    <row r="1575" spans="1:17" ht="27" customHeight="1">
      <c r="A1575" s="3">
        <f t="shared" si="48"/>
        <v>1574</v>
      </c>
      <c r="B1575" s="296">
        <v>30981</v>
      </c>
      <c r="C1575" s="297" t="s">
        <v>6367</v>
      </c>
      <c r="D1575" s="297" t="s">
        <v>5521</v>
      </c>
      <c r="E1575" s="297" t="s">
        <v>7045</v>
      </c>
      <c r="F1575" s="297" t="s">
        <v>31</v>
      </c>
      <c r="G1575" s="297" t="s">
        <v>93</v>
      </c>
      <c r="H1575" s="298" t="s">
        <v>6368</v>
      </c>
      <c r="I1575" s="297">
        <v>5322850771</v>
      </c>
      <c r="J1575" s="297" t="s">
        <v>6369</v>
      </c>
      <c r="K1575" s="299">
        <v>45951</v>
      </c>
      <c r="L1575" s="297" t="s">
        <v>6370</v>
      </c>
      <c r="M1575" s="3" t="str">
        <f>IFERROR(INDEX('SINIF GÜNLER'!$A:$C,MATCH('VERİ TABANI'!$D1575,'SINIF GÜNLER'!$B:$B,0),MATCH('VERİ TABANI'!$M$1,'SINIF GÜNLER'!$A$1:$C$1,0)),"")</f>
        <v/>
      </c>
      <c r="P1575" s="28" t="str">
        <f t="array" ref="P1575">IFERROR(SEARCH(ÖĞRETMEN,'VERİ TABANI'!G1575,1),"")</f>
        <v/>
      </c>
      <c r="Q1575" s="29" t="str">
        <f t="shared" si="49"/>
        <v/>
      </c>
    </row>
    <row r="1576" spans="1:17" ht="27" customHeight="1">
      <c r="A1576" s="3">
        <f t="shared" si="48"/>
        <v>1575</v>
      </c>
      <c r="B1576" s="296">
        <v>20609</v>
      </c>
      <c r="C1576" s="297" t="s">
        <v>425</v>
      </c>
      <c r="D1576" s="297" t="s">
        <v>7539</v>
      </c>
      <c r="E1576" s="297" t="s">
        <v>3912</v>
      </c>
      <c r="F1576" s="297" t="s">
        <v>31</v>
      </c>
      <c r="G1576" s="297" t="s">
        <v>93</v>
      </c>
      <c r="H1576" s="298" t="s">
        <v>1379</v>
      </c>
      <c r="I1576" s="297">
        <v>5326152746</v>
      </c>
      <c r="J1576" s="297" t="s">
        <v>1380</v>
      </c>
      <c r="K1576" s="299">
        <v>44795</v>
      </c>
      <c r="L1576" s="297" t="s">
        <v>681</v>
      </c>
      <c r="M1576" s="3" t="str">
        <f>IFERROR(INDEX('SINIF GÜNLER'!$A:$C,MATCH('VERİ TABANI'!$D1576,'SINIF GÜNLER'!$B:$B,0),MATCH('VERİ TABANI'!$M$1,'SINIF GÜNLER'!$A$1:$C$1,0)),"")</f>
        <v/>
      </c>
      <c r="P1576" s="28" t="str">
        <f t="array" ref="P1576">IFERROR(SEARCH(ÖĞRETMEN,'VERİ TABANI'!G1576,1),"")</f>
        <v/>
      </c>
      <c r="Q1576" s="29" t="str">
        <f t="shared" si="49"/>
        <v/>
      </c>
    </row>
    <row r="1577" spans="1:17" ht="27" customHeight="1">
      <c r="A1577" s="3">
        <f t="shared" si="48"/>
        <v>1576</v>
      </c>
      <c r="B1577" s="296">
        <v>51186</v>
      </c>
      <c r="C1577" s="297" t="s">
        <v>8021</v>
      </c>
      <c r="D1577" s="297" t="s">
        <v>5503</v>
      </c>
      <c r="E1577" s="297" t="s">
        <v>3924</v>
      </c>
      <c r="F1577" s="297" t="s">
        <v>29</v>
      </c>
      <c r="G1577" s="297" t="s">
        <v>93</v>
      </c>
      <c r="H1577" s="298" t="s">
        <v>8022</v>
      </c>
      <c r="I1577" s="297">
        <v>5321642210</v>
      </c>
      <c r="J1577" s="297" t="s">
        <v>8023</v>
      </c>
      <c r="K1577" s="299">
        <v>45994</v>
      </c>
      <c r="L1577" s="297" t="s">
        <v>1964</v>
      </c>
      <c r="M1577" s="3" t="str">
        <f>IFERROR(INDEX('SINIF GÜNLER'!$A:$C,MATCH('VERİ TABANI'!$D1577,'SINIF GÜNLER'!$B:$B,0),MATCH('VERİ TABANI'!$M$1,'SINIF GÜNLER'!$A$1:$C$1,0)),"")</f>
        <v/>
      </c>
      <c r="P1577" s="28" t="str">
        <f t="array" ref="P1577">IFERROR(SEARCH(ÖĞRETMEN,'VERİ TABANI'!G1577,1),"")</f>
        <v/>
      </c>
      <c r="Q1577" s="29" t="str">
        <f t="shared" si="49"/>
        <v/>
      </c>
    </row>
    <row r="1578" spans="1:17" ht="27" customHeight="1">
      <c r="A1578" s="3">
        <f t="shared" si="48"/>
        <v>1577</v>
      </c>
      <c r="B1578" s="296">
        <v>42706</v>
      </c>
      <c r="C1578" s="297" t="s">
        <v>4967</v>
      </c>
      <c r="D1578" s="297" t="s">
        <v>5507</v>
      </c>
      <c r="E1578" s="297" t="s">
        <v>3915</v>
      </c>
      <c r="F1578" s="297" t="s">
        <v>29</v>
      </c>
      <c r="G1578" s="297" t="s">
        <v>93</v>
      </c>
      <c r="H1578" s="298" t="s">
        <v>4968</v>
      </c>
      <c r="I1578" s="297">
        <v>5327044759</v>
      </c>
      <c r="J1578" s="297" t="s">
        <v>4969</v>
      </c>
      <c r="K1578" s="299">
        <v>45632</v>
      </c>
      <c r="L1578" s="297" t="s">
        <v>4970</v>
      </c>
      <c r="M1578" s="3" t="str">
        <f>IFERROR(INDEX('SINIF GÜNLER'!$A:$C,MATCH('VERİ TABANI'!$D1578,'SINIF GÜNLER'!$B:$B,0),MATCH('VERİ TABANI'!$M$1,'SINIF GÜNLER'!$A$1:$C$1,0)),"")</f>
        <v/>
      </c>
      <c r="P1578" s="28" t="str">
        <f t="array" ref="P1578">IFERROR(SEARCH(ÖĞRETMEN,'VERİ TABANI'!G1578,1),"")</f>
        <v/>
      </c>
      <c r="Q1578" s="29" t="str">
        <f t="shared" si="49"/>
        <v/>
      </c>
    </row>
    <row r="1579" spans="1:17" ht="27" customHeight="1">
      <c r="A1579" s="3">
        <f t="shared" si="48"/>
        <v>1578</v>
      </c>
      <c r="B1579" s="296">
        <v>51212</v>
      </c>
      <c r="C1579" s="297" t="s">
        <v>8024</v>
      </c>
      <c r="D1579" s="297" t="s">
        <v>5507</v>
      </c>
      <c r="E1579" s="297" t="s">
        <v>7282</v>
      </c>
      <c r="F1579" s="297" t="s">
        <v>29</v>
      </c>
      <c r="G1579" s="297" t="s">
        <v>93</v>
      </c>
      <c r="H1579" s="298" t="s">
        <v>8025</v>
      </c>
      <c r="I1579" s="297">
        <v>5426552237</v>
      </c>
      <c r="J1579" s="297" t="s">
        <v>8026</v>
      </c>
      <c r="K1579" s="299">
        <v>46002</v>
      </c>
      <c r="L1579" s="297" t="s">
        <v>8027</v>
      </c>
      <c r="M1579" s="3" t="str">
        <f>IFERROR(INDEX('SINIF GÜNLER'!$A:$C,MATCH('VERİ TABANI'!$D1579,'SINIF GÜNLER'!$B:$B,0),MATCH('VERİ TABANI'!$M$1,'SINIF GÜNLER'!$A$1:$C$1,0)),"")</f>
        <v/>
      </c>
      <c r="P1579" s="28" t="str">
        <f t="array" ref="P1579">IFERROR(SEARCH(ÖĞRETMEN,'VERİ TABANI'!G1579,1),"")</f>
        <v/>
      </c>
      <c r="Q1579" s="29" t="str">
        <f t="shared" si="49"/>
        <v/>
      </c>
    </row>
    <row r="1580" spans="1:17" ht="27" customHeight="1">
      <c r="A1580" s="3">
        <f t="shared" si="48"/>
        <v>1579</v>
      </c>
      <c r="B1580" s="296">
        <v>50782</v>
      </c>
      <c r="C1580" s="297" t="s">
        <v>6371</v>
      </c>
      <c r="D1580" s="297" t="s">
        <v>7537</v>
      </c>
      <c r="E1580" s="297" t="s">
        <v>3912</v>
      </c>
      <c r="F1580" s="297" t="s">
        <v>31</v>
      </c>
      <c r="G1580" s="297" t="s">
        <v>93</v>
      </c>
      <c r="H1580" s="298" t="s">
        <v>6372</v>
      </c>
      <c r="I1580" s="297">
        <v>5321329932</v>
      </c>
      <c r="J1580" s="297" t="s">
        <v>6373</v>
      </c>
      <c r="K1580" s="299">
        <v>45926</v>
      </c>
      <c r="L1580" s="297" t="s">
        <v>6374</v>
      </c>
      <c r="M1580" s="3" t="str">
        <f>IFERROR(INDEX('SINIF GÜNLER'!$A:$C,MATCH('VERİ TABANI'!$D1580,'SINIF GÜNLER'!$B:$B,0),MATCH('VERİ TABANI'!$M$1,'SINIF GÜNLER'!$A$1:$C$1,0)),"")</f>
        <v/>
      </c>
      <c r="P1580" s="28" t="str">
        <f t="array" ref="P1580">IFERROR(SEARCH(ÖĞRETMEN,'VERİ TABANI'!G1580,1),"")</f>
        <v/>
      </c>
      <c r="Q1580" s="29" t="str">
        <f t="shared" si="49"/>
        <v/>
      </c>
    </row>
    <row r="1581" spans="1:17" ht="27" customHeight="1">
      <c r="A1581" s="3">
        <f t="shared" si="48"/>
        <v>1580</v>
      </c>
      <c r="B1581" s="296">
        <v>50709</v>
      </c>
      <c r="C1581" s="297" t="s">
        <v>6375</v>
      </c>
      <c r="D1581" s="297" t="s">
        <v>5493</v>
      </c>
      <c r="E1581" s="297" t="s">
        <v>4592</v>
      </c>
      <c r="F1581" s="297" t="s">
        <v>31</v>
      </c>
      <c r="G1581" s="297" t="s">
        <v>93</v>
      </c>
      <c r="H1581" s="298" t="s">
        <v>1381</v>
      </c>
      <c r="I1581" s="297">
        <v>5327143853</v>
      </c>
      <c r="J1581" s="297" t="s">
        <v>1382</v>
      </c>
      <c r="K1581" s="299">
        <v>45919</v>
      </c>
      <c r="L1581" s="297" t="s">
        <v>682</v>
      </c>
      <c r="M1581" s="3" t="str">
        <f>IFERROR(INDEX('SINIF GÜNLER'!$A:$C,MATCH('VERİ TABANI'!$D1581,'SINIF GÜNLER'!$B:$B,0),MATCH('VERİ TABANI'!$M$1,'SINIF GÜNLER'!$A$1:$C$1,0)),"")</f>
        <v/>
      </c>
      <c r="P1581" s="28" t="str">
        <f t="array" ref="P1581">IFERROR(SEARCH(ÖĞRETMEN,'VERİ TABANI'!G1581,1),"")</f>
        <v/>
      </c>
      <c r="Q1581" s="29" t="str">
        <f t="shared" si="49"/>
        <v/>
      </c>
    </row>
    <row r="1582" spans="1:17" ht="27" customHeight="1">
      <c r="A1582" s="3">
        <f t="shared" si="48"/>
        <v>1581</v>
      </c>
      <c r="B1582" s="296">
        <v>20621</v>
      </c>
      <c r="C1582" s="297" t="s">
        <v>433</v>
      </c>
      <c r="D1582" s="297" t="s">
        <v>5519</v>
      </c>
      <c r="E1582" s="297" t="s">
        <v>3915</v>
      </c>
      <c r="F1582" s="297" t="s">
        <v>31</v>
      </c>
      <c r="G1582" s="297" t="s">
        <v>93</v>
      </c>
      <c r="H1582" s="298" t="s">
        <v>1381</v>
      </c>
      <c r="I1582" s="297">
        <v>5327143853</v>
      </c>
      <c r="J1582" s="297" t="s">
        <v>1382</v>
      </c>
      <c r="K1582" s="299">
        <v>44888</v>
      </c>
      <c r="L1582" s="297" t="s">
        <v>682</v>
      </c>
      <c r="M1582" s="3" t="str">
        <f>IFERROR(INDEX('SINIF GÜNLER'!$A:$C,MATCH('VERİ TABANI'!$D1582,'SINIF GÜNLER'!$B:$B,0),MATCH('VERİ TABANI'!$M$1,'SINIF GÜNLER'!$A$1:$C$1,0)),"")</f>
        <v/>
      </c>
      <c r="P1582" s="28" t="str">
        <f t="array" ref="P1582">IFERROR(SEARCH(ÖĞRETMEN,'VERİ TABANI'!G1582,1),"")</f>
        <v/>
      </c>
      <c r="Q1582" s="29" t="str">
        <f t="shared" si="49"/>
        <v/>
      </c>
    </row>
    <row r="1583" spans="1:17" ht="27" customHeight="1">
      <c r="A1583" s="3">
        <f t="shared" si="48"/>
        <v>1582</v>
      </c>
      <c r="B1583" s="296">
        <v>21589</v>
      </c>
      <c r="C1583" s="297" t="s">
        <v>2242</v>
      </c>
      <c r="D1583" s="297" t="s">
        <v>7539</v>
      </c>
      <c r="E1583" s="297" t="s">
        <v>3924</v>
      </c>
      <c r="F1583" s="297" t="s">
        <v>31</v>
      </c>
      <c r="G1583" s="297" t="s">
        <v>93</v>
      </c>
      <c r="H1583" s="298" t="s">
        <v>1381</v>
      </c>
      <c r="I1583" s="297">
        <v>5327143853</v>
      </c>
      <c r="J1583" s="297" t="s">
        <v>1382</v>
      </c>
      <c r="K1583" s="299">
        <v>45159</v>
      </c>
      <c r="L1583" s="297" t="s">
        <v>682</v>
      </c>
      <c r="M1583" s="3" t="str">
        <f>IFERROR(INDEX('SINIF GÜNLER'!$A:$C,MATCH('VERİ TABANI'!$D1583,'SINIF GÜNLER'!$B:$B,0),MATCH('VERİ TABANI'!$M$1,'SINIF GÜNLER'!$A$1:$C$1,0)),"")</f>
        <v/>
      </c>
      <c r="P1583" s="28" t="str">
        <f t="array" ref="P1583">IFERROR(SEARCH(ÖĞRETMEN,'VERİ TABANI'!G1583,1),"")</f>
        <v/>
      </c>
      <c r="Q1583" s="29" t="str">
        <f t="shared" si="49"/>
        <v/>
      </c>
    </row>
    <row r="1584" spans="1:17" ht="27" customHeight="1">
      <c r="A1584" s="3">
        <f t="shared" si="48"/>
        <v>1583</v>
      </c>
      <c r="B1584" s="296">
        <v>21453</v>
      </c>
      <c r="C1584" s="297" t="s">
        <v>1692</v>
      </c>
      <c r="D1584" s="297" t="s">
        <v>7539</v>
      </c>
      <c r="E1584" s="297" t="s">
        <v>7016</v>
      </c>
      <c r="F1584" s="297" t="s">
        <v>31</v>
      </c>
      <c r="G1584" s="297" t="s">
        <v>93</v>
      </c>
      <c r="H1584" s="298" t="s">
        <v>1693</v>
      </c>
      <c r="I1584" s="297">
        <v>5326320331</v>
      </c>
      <c r="J1584" s="297" t="s">
        <v>1694</v>
      </c>
      <c r="K1584" s="299">
        <v>44972</v>
      </c>
      <c r="L1584" s="297" t="s">
        <v>5185</v>
      </c>
      <c r="M1584" s="3" t="str">
        <f>IFERROR(INDEX('SINIF GÜNLER'!$A:$C,MATCH('VERİ TABANI'!$D1584,'SINIF GÜNLER'!$B:$B,0),MATCH('VERİ TABANI'!$M$1,'SINIF GÜNLER'!$A$1:$C$1,0)),"")</f>
        <v/>
      </c>
      <c r="P1584" s="28" t="str">
        <f t="array" ref="P1584">IFERROR(SEARCH(ÖĞRETMEN,'VERİ TABANI'!G1584,1),"")</f>
        <v/>
      </c>
      <c r="Q1584" s="29" t="str">
        <f t="shared" si="49"/>
        <v/>
      </c>
    </row>
    <row r="1585" spans="1:17" ht="27" customHeight="1">
      <c r="A1585" s="3">
        <f t="shared" si="48"/>
        <v>1584</v>
      </c>
      <c r="B1585" s="296">
        <v>20357</v>
      </c>
      <c r="C1585" s="297" t="s">
        <v>426</v>
      </c>
      <c r="D1585" s="297" t="s">
        <v>7539</v>
      </c>
      <c r="E1585" s="297" t="s">
        <v>3915</v>
      </c>
      <c r="F1585" s="297" t="s">
        <v>31</v>
      </c>
      <c r="G1585" s="297" t="s">
        <v>93</v>
      </c>
      <c r="H1585" s="298" t="s">
        <v>1383</v>
      </c>
      <c r="I1585" s="297">
        <v>5326241565</v>
      </c>
      <c r="J1585" s="297" t="s">
        <v>1384</v>
      </c>
      <c r="K1585" s="299">
        <v>44770</v>
      </c>
      <c r="L1585" s="297" t="s">
        <v>683</v>
      </c>
      <c r="M1585" s="3" t="str">
        <f>IFERROR(INDEX('SINIF GÜNLER'!$A:$C,MATCH('VERİ TABANI'!$D1585,'SINIF GÜNLER'!$B:$B,0),MATCH('VERİ TABANI'!$M$1,'SINIF GÜNLER'!$A$1:$C$1,0)),"")</f>
        <v/>
      </c>
      <c r="P1585" s="28" t="str">
        <f t="array" ref="P1585">IFERROR(SEARCH(ÖĞRETMEN,'VERİ TABANI'!G1585,1),"")</f>
        <v/>
      </c>
      <c r="Q1585" s="29" t="str">
        <f t="shared" si="49"/>
        <v/>
      </c>
    </row>
    <row r="1586" spans="1:17" ht="27" customHeight="1">
      <c r="A1586" s="3">
        <f t="shared" si="48"/>
        <v>1585</v>
      </c>
      <c r="B1586" s="296">
        <v>41124</v>
      </c>
      <c r="C1586" s="297" t="s">
        <v>4301</v>
      </c>
      <c r="D1586" s="297" t="s">
        <v>7539</v>
      </c>
      <c r="E1586" s="297" t="s">
        <v>7045</v>
      </c>
      <c r="F1586" s="297" t="s">
        <v>31</v>
      </c>
      <c r="G1586" s="297" t="s">
        <v>93</v>
      </c>
      <c r="H1586" s="298" t="s">
        <v>4754</v>
      </c>
      <c r="I1586" s="297">
        <v>5336545197</v>
      </c>
      <c r="J1586" s="297" t="s">
        <v>6376</v>
      </c>
      <c r="K1586" s="299">
        <v>45952</v>
      </c>
      <c r="L1586" s="297" t="s">
        <v>4755</v>
      </c>
      <c r="M1586" s="3" t="str">
        <f>IFERROR(INDEX('SINIF GÜNLER'!$A:$C,MATCH('VERİ TABANI'!$D1586,'SINIF GÜNLER'!$B:$B,0),MATCH('VERİ TABANI'!$M$1,'SINIF GÜNLER'!$A$1:$C$1,0)),"")</f>
        <v/>
      </c>
      <c r="P1586" s="28" t="str">
        <f t="array" ref="P1586">IFERROR(SEARCH(ÖĞRETMEN,'VERİ TABANI'!G1586,1),"")</f>
        <v/>
      </c>
      <c r="Q1586" s="29" t="str">
        <f t="shared" si="49"/>
        <v/>
      </c>
    </row>
    <row r="1587" spans="1:17" ht="27" customHeight="1">
      <c r="A1587" s="3">
        <f t="shared" si="48"/>
        <v>1586</v>
      </c>
      <c r="B1587" s="296">
        <v>50424</v>
      </c>
      <c r="C1587" s="297" t="s">
        <v>5581</v>
      </c>
      <c r="D1587" s="297" t="s">
        <v>7535</v>
      </c>
      <c r="E1587" s="297" t="s">
        <v>7503</v>
      </c>
      <c r="F1587" s="297" t="s">
        <v>29</v>
      </c>
      <c r="G1587" s="297" t="s">
        <v>93</v>
      </c>
      <c r="H1587" s="298" t="s">
        <v>5187</v>
      </c>
      <c r="I1587" s="297">
        <v>5077782526</v>
      </c>
      <c r="J1587" s="297" t="s">
        <v>5188</v>
      </c>
      <c r="K1587" s="299">
        <v>46035</v>
      </c>
      <c r="L1587" s="297" t="s">
        <v>6377</v>
      </c>
      <c r="M1587" s="3" t="str">
        <f>IFERROR(INDEX('SINIF GÜNLER'!$A:$C,MATCH('VERİ TABANI'!$D1587,'SINIF GÜNLER'!$B:$B,0),MATCH('VERİ TABANI'!$M$1,'SINIF GÜNLER'!$A$1:$C$1,0)),"")</f>
        <v/>
      </c>
      <c r="P1587" s="28" t="str">
        <f t="array" ref="P1587">IFERROR(SEARCH(ÖĞRETMEN,'VERİ TABANI'!G1587,1),"")</f>
        <v/>
      </c>
      <c r="Q1587" s="29" t="str">
        <f t="shared" si="49"/>
        <v/>
      </c>
    </row>
    <row r="1588" spans="1:17" ht="27" customHeight="1">
      <c r="A1588" s="3">
        <f t="shared" si="48"/>
        <v>1587</v>
      </c>
      <c r="B1588" s="296">
        <v>41147</v>
      </c>
      <c r="C1588" s="297" t="s">
        <v>3537</v>
      </c>
      <c r="D1588" s="297" t="s">
        <v>7537</v>
      </c>
      <c r="E1588" s="297" t="s">
        <v>3915</v>
      </c>
      <c r="F1588" s="297" t="s">
        <v>31</v>
      </c>
      <c r="G1588" s="297" t="s">
        <v>93</v>
      </c>
      <c r="H1588" s="298" t="s">
        <v>2243</v>
      </c>
      <c r="I1588" s="297">
        <v>5417948515</v>
      </c>
      <c r="J1588" s="297" t="s">
        <v>5290</v>
      </c>
      <c r="K1588" s="299">
        <v>45544</v>
      </c>
      <c r="L1588" s="297" t="s">
        <v>2244</v>
      </c>
      <c r="M1588" s="3" t="str">
        <f>IFERROR(INDEX('SINIF GÜNLER'!$A:$C,MATCH('VERİ TABANI'!$D1588,'SINIF GÜNLER'!$B:$B,0),MATCH('VERİ TABANI'!$M$1,'SINIF GÜNLER'!$A$1:$C$1,0)),"")</f>
        <v/>
      </c>
      <c r="P1588" s="28" t="str">
        <f t="array" ref="P1588">IFERROR(SEARCH(ÖĞRETMEN,'VERİ TABANI'!G1588,1),"")</f>
        <v/>
      </c>
      <c r="Q1588" s="29" t="str">
        <f t="shared" si="49"/>
        <v/>
      </c>
    </row>
    <row r="1589" spans="1:17" ht="27" customHeight="1">
      <c r="A1589" s="3">
        <f t="shared" si="48"/>
        <v>1588</v>
      </c>
      <c r="B1589" s="296">
        <v>51052</v>
      </c>
      <c r="C1589" s="297" t="s">
        <v>7185</v>
      </c>
      <c r="D1589" s="297" t="s">
        <v>5507</v>
      </c>
      <c r="E1589" s="297" t="s">
        <v>7006</v>
      </c>
      <c r="F1589" s="297" t="s">
        <v>29</v>
      </c>
      <c r="G1589" s="297" t="s">
        <v>93</v>
      </c>
      <c r="H1589" s="298" t="s">
        <v>3538</v>
      </c>
      <c r="I1589" s="297">
        <v>5535244249</v>
      </c>
      <c r="J1589" s="297" t="s">
        <v>3539</v>
      </c>
      <c r="K1589" s="299">
        <v>45965</v>
      </c>
      <c r="L1589" s="297" t="s">
        <v>3540</v>
      </c>
      <c r="M1589" s="3" t="str">
        <f>IFERROR(INDEX('SINIF GÜNLER'!$A:$C,MATCH('VERİ TABANI'!$D1589,'SINIF GÜNLER'!$B:$B,0),MATCH('VERİ TABANI'!$M$1,'SINIF GÜNLER'!$A$1:$C$1,0)),"")</f>
        <v/>
      </c>
      <c r="P1589" s="28" t="str">
        <f t="array" ref="P1589">IFERROR(SEARCH(ÖĞRETMEN,'VERİ TABANI'!G1589,1),"")</f>
        <v/>
      </c>
      <c r="Q1589" s="29" t="str">
        <f t="shared" si="49"/>
        <v/>
      </c>
    </row>
    <row r="1590" spans="1:17" ht="27" customHeight="1">
      <c r="A1590" s="3">
        <f t="shared" si="48"/>
        <v>1589</v>
      </c>
      <c r="B1590" s="296">
        <v>42397</v>
      </c>
      <c r="C1590" s="297" t="s">
        <v>4722</v>
      </c>
      <c r="D1590" s="297" t="s">
        <v>5504</v>
      </c>
      <c r="E1590" s="297" t="s">
        <v>3912</v>
      </c>
      <c r="F1590" s="297" t="s">
        <v>31</v>
      </c>
      <c r="G1590" s="297" t="s">
        <v>93</v>
      </c>
      <c r="H1590" s="298" t="s">
        <v>7186</v>
      </c>
      <c r="I1590" s="297">
        <v>5332161266</v>
      </c>
      <c r="J1590" s="297" t="s">
        <v>7187</v>
      </c>
      <c r="K1590" s="299">
        <v>45992</v>
      </c>
      <c r="L1590" s="297" t="s">
        <v>2820</v>
      </c>
      <c r="M1590" s="3" t="str">
        <f>IFERROR(INDEX('SINIF GÜNLER'!$A:$C,MATCH('VERİ TABANI'!$D1590,'SINIF GÜNLER'!$B:$B,0),MATCH('VERİ TABANI'!$M$1,'SINIF GÜNLER'!$A$1:$C$1,0)),"")</f>
        <v/>
      </c>
      <c r="P1590" s="28" t="str">
        <f t="array" ref="P1590">IFERROR(SEARCH(ÖĞRETMEN,'VERİ TABANI'!G1590,1),"")</f>
        <v/>
      </c>
      <c r="Q1590" s="29" t="str">
        <f t="shared" si="49"/>
        <v/>
      </c>
    </row>
    <row r="1591" spans="1:17" ht="27" customHeight="1">
      <c r="A1591" s="3">
        <f t="shared" si="48"/>
        <v>1590</v>
      </c>
      <c r="B1591" s="296">
        <v>30834</v>
      </c>
      <c r="C1591" s="297" t="s">
        <v>7188</v>
      </c>
      <c r="D1591" s="297" t="s">
        <v>5507</v>
      </c>
      <c r="E1591" s="297" t="s">
        <v>3926</v>
      </c>
      <c r="F1591" s="297" t="s">
        <v>29</v>
      </c>
      <c r="G1591" s="297" t="s">
        <v>93</v>
      </c>
      <c r="H1591" s="298" t="s">
        <v>4296</v>
      </c>
      <c r="I1591" s="297">
        <v>5376293388</v>
      </c>
      <c r="J1591" s="297" t="s">
        <v>4758</v>
      </c>
      <c r="K1591" s="299">
        <v>45979</v>
      </c>
      <c r="L1591" s="297" t="s">
        <v>5189</v>
      </c>
      <c r="M1591" s="3" t="str">
        <f>IFERROR(INDEX('SINIF GÜNLER'!$A:$C,MATCH('VERİ TABANI'!$D1591,'SINIF GÜNLER'!$B:$B,0),MATCH('VERİ TABANI'!$M$1,'SINIF GÜNLER'!$A$1:$C$1,0)),"")</f>
        <v/>
      </c>
      <c r="P1591" s="28" t="str">
        <f t="array" ref="P1591">IFERROR(SEARCH(ÖĞRETMEN,'VERİ TABANI'!G1591,1),"")</f>
        <v/>
      </c>
      <c r="Q1591" s="29" t="str">
        <f t="shared" si="49"/>
        <v/>
      </c>
    </row>
    <row r="1592" spans="1:17" ht="27" customHeight="1">
      <c r="A1592" s="3">
        <f t="shared" si="48"/>
        <v>1591</v>
      </c>
      <c r="B1592" s="296">
        <v>50992</v>
      </c>
      <c r="C1592" s="297" t="s">
        <v>6380</v>
      </c>
      <c r="D1592" s="297" t="s">
        <v>5503</v>
      </c>
      <c r="E1592" s="297" t="s">
        <v>3926</v>
      </c>
      <c r="F1592" s="297" t="s">
        <v>29</v>
      </c>
      <c r="G1592" s="297" t="s">
        <v>93</v>
      </c>
      <c r="H1592" s="298" t="s">
        <v>4296</v>
      </c>
      <c r="I1592" s="297">
        <v>5376293388</v>
      </c>
      <c r="J1592" s="297" t="s">
        <v>4758</v>
      </c>
      <c r="K1592" s="299">
        <v>45951</v>
      </c>
      <c r="L1592" s="297" t="s">
        <v>5189</v>
      </c>
      <c r="M1592" s="3" t="str">
        <f>IFERROR(INDEX('SINIF GÜNLER'!$A:$C,MATCH('VERİ TABANI'!$D1592,'SINIF GÜNLER'!$B:$B,0),MATCH('VERİ TABANI'!$M$1,'SINIF GÜNLER'!$A$1:$C$1,0)),"")</f>
        <v/>
      </c>
      <c r="P1592" s="28" t="str">
        <f t="array" ref="P1592">IFERROR(SEARCH(ÖĞRETMEN,'VERİ TABANI'!G1592,1),"")</f>
        <v/>
      </c>
      <c r="Q1592" s="29" t="str">
        <f t="shared" si="49"/>
        <v/>
      </c>
    </row>
    <row r="1593" spans="1:17" ht="27" customHeight="1">
      <c r="A1593" s="3">
        <f t="shared" si="48"/>
        <v>1592</v>
      </c>
      <c r="B1593" s="296">
        <v>21620</v>
      </c>
      <c r="C1593" s="297" t="s">
        <v>1966</v>
      </c>
      <c r="D1593" s="297" t="s">
        <v>5491</v>
      </c>
      <c r="E1593" s="297" t="s">
        <v>3923</v>
      </c>
      <c r="F1593" s="297" t="s">
        <v>29</v>
      </c>
      <c r="G1593" s="297" t="s">
        <v>93</v>
      </c>
      <c r="H1593" s="298" t="s">
        <v>4296</v>
      </c>
      <c r="I1593" s="297">
        <v>5376293388</v>
      </c>
      <c r="J1593" s="297" t="s">
        <v>4758</v>
      </c>
      <c r="K1593" s="299">
        <v>45716</v>
      </c>
      <c r="L1593" s="297" t="s">
        <v>5189</v>
      </c>
      <c r="M1593" s="3" t="str">
        <f>IFERROR(INDEX('SINIF GÜNLER'!$A:$C,MATCH('VERİ TABANI'!$D1593,'SINIF GÜNLER'!$B:$B,0),MATCH('VERİ TABANI'!$M$1,'SINIF GÜNLER'!$A$1:$C$1,0)),"")</f>
        <v/>
      </c>
      <c r="P1593" s="28" t="str">
        <f t="array" ref="P1593">IFERROR(SEARCH(ÖĞRETMEN,'VERİ TABANI'!G1593,1),"")</f>
        <v/>
      </c>
      <c r="Q1593" s="29" t="str">
        <f t="shared" si="49"/>
        <v/>
      </c>
    </row>
    <row r="1594" spans="1:17" ht="27" customHeight="1">
      <c r="A1594" s="3">
        <f t="shared" si="48"/>
        <v>1593</v>
      </c>
      <c r="B1594" s="296">
        <v>20635</v>
      </c>
      <c r="C1594" s="297" t="s">
        <v>258</v>
      </c>
      <c r="D1594" s="297" t="s">
        <v>5519</v>
      </c>
      <c r="E1594" s="297" t="s">
        <v>3968</v>
      </c>
      <c r="F1594" s="297" t="s">
        <v>31</v>
      </c>
      <c r="G1594" s="297" t="s">
        <v>93</v>
      </c>
      <c r="H1594" s="298" t="s">
        <v>1385</v>
      </c>
      <c r="I1594" s="297">
        <v>5539667754</v>
      </c>
      <c r="J1594" s="297" t="s">
        <v>1386</v>
      </c>
      <c r="K1594" s="299">
        <v>45163</v>
      </c>
      <c r="L1594" s="297" t="s">
        <v>829</v>
      </c>
      <c r="M1594" s="3" t="str">
        <f>IFERROR(INDEX('SINIF GÜNLER'!$A:$C,MATCH('VERİ TABANI'!$D1594,'SINIF GÜNLER'!$B:$B,0),MATCH('VERİ TABANI'!$M$1,'SINIF GÜNLER'!$A$1:$C$1,0)),"")</f>
        <v/>
      </c>
      <c r="P1594" s="28" t="str">
        <f t="array" ref="P1594">IFERROR(SEARCH(ÖĞRETMEN,'VERİ TABANI'!G1594,1),"")</f>
        <v/>
      </c>
      <c r="Q1594" s="29" t="str">
        <f t="shared" si="49"/>
        <v/>
      </c>
    </row>
    <row r="1595" spans="1:17" ht="27" customHeight="1">
      <c r="A1595" s="3">
        <f t="shared" si="48"/>
        <v>1594</v>
      </c>
      <c r="B1595" s="296">
        <v>42153</v>
      </c>
      <c r="C1595" s="297" t="s">
        <v>4297</v>
      </c>
      <c r="D1595" s="297" t="s">
        <v>5505</v>
      </c>
      <c r="E1595" s="297" t="s">
        <v>7571</v>
      </c>
      <c r="F1595" s="297" t="s">
        <v>29</v>
      </c>
      <c r="G1595" s="297" t="s">
        <v>93</v>
      </c>
      <c r="H1595" s="298" t="s">
        <v>4298</v>
      </c>
      <c r="I1595" s="297">
        <v>5322657924</v>
      </c>
      <c r="J1595" s="297" t="s">
        <v>4299</v>
      </c>
      <c r="K1595" s="299">
        <v>45574</v>
      </c>
      <c r="L1595" s="297" t="s">
        <v>4300</v>
      </c>
      <c r="M1595" s="3" t="str">
        <f>IFERROR(INDEX('SINIF GÜNLER'!$A:$C,MATCH('VERİ TABANI'!$D1595,'SINIF GÜNLER'!$B:$B,0),MATCH('VERİ TABANI'!$M$1,'SINIF GÜNLER'!$A$1:$C$1,0)),"")</f>
        <v/>
      </c>
      <c r="P1595" s="28" t="str">
        <f t="array" ref="P1595">IFERROR(SEARCH(ÖĞRETMEN,'VERİ TABANI'!G1595,1),"")</f>
        <v/>
      </c>
      <c r="Q1595" s="29" t="str">
        <f t="shared" si="49"/>
        <v/>
      </c>
    </row>
    <row r="1596" spans="1:17" ht="27" customHeight="1">
      <c r="A1596" s="3">
        <f t="shared" si="48"/>
        <v>1595</v>
      </c>
      <c r="B1596" s="296">
        <v>30595</v>
      </c>
      <c r="C1596" s="297" t="s">
        <v>2245</v>
      </c>
      <c r="D1596" s="297" t="s">
        <v>5521</v>
      </c>
      <c r="E1596" s="297" t="s">
        <v>3912</v>
      </c>
      <c r="F1596" s="297" t="s">
        <v>31</v>
      </c>
      <c r="G1596" s="297" t="s">
        <v>93</v>
      </c>
      <c r="H1596" s="298" t="s">
        <v>2246</v>
      </c>
      <c r="I1596" s="297">
        <v>5374654523</v>
      </c>
      <c r="J1596" s="297" t="s">
        <v>2247</v>
      </c>
      <c r="K1596" s="299">
        <v>45181</v>
      </c>
      <c r="L1596" s="297" t="s">
        <v>2248</v>
      </c>
      <c r="M1596" s="3" t="str">
        <f>IFERROR(INDEX('SINIF GÜNLER'!$A:$C,MATCH('VERİ TABANI'!$D1596,'SINIF GÜNLER'!$B:$B,0),MATCH('VERİ TABANI'!$M$1,'SINIF GÜNLER'!$A$1:$C$1,0)),"")</f>
        <v/>
      </c>
      <c r="P1596" s="28" t="str">
        <f t="array" ref="P1596">IFERROR(SEARCH(ÖĞRETMEN,'VERİ TABANI'!G1596,1),"")</f>
        <v/>
      </c>
      <c r="Q1596" s="29" t="str">
        <f t="shared" si="49"/>
        <v/>
      </c>
    </row>
    <row r="1597" spans="1:17" ht="27" customHeight="1">
      <c r="A1597" s="3">
        <f t="shared" si="48"/>
        <v>1596</v>
      </c>
      <c r="B1597" s="296">
        <v>51215</v>
      </c>
      <c r="C1597" s="297" t="s">
        <v>7226</v>
      </c>
      <c r="D1597" s="297" t="s">
        <v>7535</v>
      </c>
      <c r="E1597" s="297" t="s">
        <v>3926</v>
      </c>
      <c r="F1597" s="297" t="s">
        <v>31</v>
      </c>
      <c r="G1597" s="297" t="s">
        <v>93</v>
      </c>
      <c r="H1597" s="298" t="s">
        <v>1618</v>
      </c>
      <c r="I1597" s="297">
        <v>3322516720</v>
      </c>
      <c r="J1597" s="297" t="s">
        <v>7878</v>
      </c>
      <c r="K1597" s="299">
        <v>46002</v>
      </c>
      <c r="L1597" s="297" t="s">
        <v>762</v>
      </c>
      <c r="M1597" s="3" t="str">
        <f>IFERROR(INDEX('SINIF GÜNLER'!$A:$C,MATCH('VERİ TABANI'!$D1597,'SINIF GÜNLER'!$B:$B,0),MATCH('VERİ TABANI'!$M$1,'SINIF GÜNLER'!$A$1:$C$1,0)),"")</f>
        <v/>
      </c>
      <c r="P1597" s="28" t="str">
        <f t="array" ref="P1597">IFERROR(SEARCH(ÖĞRETMEN,'VERİ TABANI'!G1597,1),"")</f>
        <v/>
      </c>
      <c r="Q1597" s="29" t="str">
        <f t="shared" si="49"/>
        <v/>
      </c>
    </row>
    <row r="1598" spans="1:17" ht="27" customHeight="1">
      <c r="A1598" s="3">
        <f t="shared" si="48"/>
        <v>1597</v>
      </c>
      <c r="B1598" s="296">
        <v>30143</v>
      </c>
      <c r="C1598" s="297" t="s">
        <v>2249</v>
      </c>
      <c r="D1598" s="297" t="s">
        <v>5521</v>
      </c>
      <c r="E1598" s="297" t="s">
        <v>7010</v>
      </c>
      <c r="F1598" s="297" t="s">
        <v>31</v>
      </c>
      <c r="G1598" s="297" t="s">
        <v>93</v>
      </c>
      <c r="H1598" s="298" t="s">
        <v>1618</v>
      </c>
      <c r="I1598" s="297">
        <v>3322516720</v>
      </c>
      <c r="J1598" s="297" t="s">
        <v>7878</v>
      </c>
      <c r="K1598" s="299">
        <v>45138</v>
      </c>
      <c r="L1598" s="297" t="s">
        <v>762</v>
      </c>
      <c r="M1598" s="3" t="str">
        <f>IFERROR(INDEX('SINIF GÜNLER'!$A:$C,MATCH('VERİ TABANI'!$D1598,'SINIF GÜNLER'!$B:$B,0),MATCH('VERİ TABANI'!$M$1,'SINIF GÜNLER'!$A$1:$C$1,0)),"")</f>
        <v/>
      </c>
      <c r="P1598" s="28" t="str">
        <f t="array" ref="P1598">IFERROR(SEARCH(ÖĞRETMEN,'VERİ TABANI'!G1598,1),"")</f>
        <v/>
      </c>
      <c r="Q1598" s="29" t="str">
        <f t="shared" si="49"/>
        <v/>
      </c>
    </row>
    <row r="1599" spans="1:17" ht="27" customHeight="1">
      <c r="A1599" s="3">
        <f t="shared" si="48"/>
        <v>1598</v>
      </c>
      <c r="B1599" s="296">
        <v>30215</v>
      </c>
      <c r="C1599" s="297" t="s">
        <v>2205</v>
      </c>
      <c r="D1599" s="297" t="s">
        <v>5521</v>
      </c>
      <c r="E1599" s="297" t="s">
        <v>4593</v>
      </c>
      <c r="F1599" s="297" t="s">
        <v>31</v>
      </c>
      <c r="G1599" s="297" t="s">
        <v>93</v>
      </c>
      <c r="H1599" s="298" t="s">
        <v>1618</v>
      </c>
      <c r="I1599" s="297">
        <v>3322516720</v>
      </c>
      <c r="J1599" s="297" t="s">
        <v>7878</v>
      </c>
      <c r="K1599" s="299">
        <v>45148</v>
      </c>
      <c r="L1599" s="297" t="s">
        <v>762</v>
      </c>
      <c r="M1599" s="3" t="str">
        <f>IFERROR(INDEX('SINIF GÜNLER'!$A:$C,MATCH('VERİ TABANI'!$D1599,'SINIF GÜNLER'!$B:$B,0),MATCH('VERİ TABANI'!$M$1,'SINIF GÜNLER'!$A$1:$C$1,0)),"")</f>
        <v/>
      </c>
      <c r="P1599" s="28" t="str">
        <f t="array" ref="P1599">IFERROR(SEARCH(ÖĞRETMEN,'VERİ TABANI'!G1599,1),"")</f>
        <v/>
      </c>
      <c r="Q1599" s="29" t="str">
        <f t="shared" si="49"/>
        <v/>
      </c>
    </row>
    <row r="1600" spans="1:17" ht="27" customHeight="1">
      <c r="A1600" s="3">
        <f t="shared" si="48"/>
        <v>1599</v>
      </c>
      <c r="B1600" s="296">
        <v>51071</v>
      </c>
      <c r="C1600" s="297" t="s">
        <v>7189</v>
      </c>
      <c r="D1600" s="297" t="s">
        <v>5493</v>
      </c>
      <c r="E1600" s="297" t="s">
        <v>3923</v>
      </c>
      <c r="F1600" s="297" t="s">
        <v>31</v>
      </c>
      <c r="G1600" s="297" t="s">
        <v>93</v>
      </c>
      <c r="H1600" s="298" t="s">
        <v>1618</v>
      </c>
      <c r="I1600" s="297">
        <v>3322516720</v>
      </c>
      <c r="J1600" s="297" t="s">
        <v>7878</v>
      </c>
      <c r="K1600" s="299">
        <v>45967</v>
      </c>
      <c r="L1600" s="297" t="s">
        <v>762</v>
      </c>
      <c r="M1600" s="3" t="str">
        <f>IFERROR(INDEX('SINIF GÜNLER'!$A:$C,MATCH('VERİ TABANI'!$D1600,'SINIF GÜNLER'!$B:$B,0),MATCH('VERİ TABANI'!$M$1,'SINIF GÜNLER'!$A$1:$C$1,0)),"")</f>
        <v/>
      </c>
      <c r="P1600" s="28" t="str">
        <f t="array" ref="P1600">IFERROR(SEARCH(ÖĞRETMEN,'VERİ TABANI'!G1600,1),"")</f>
        <v/>
      </c>
      <c r="Q1600" s="29" t="str">
        <f t="shared" si="49"/>
        <v/>
      </c>
    </row>
    <row r="1601" spans="1:17" ht="27" customHeight="1">
      <c r="A1601" s="3">
        <f t="shared" si="48"/>
        <v>1600</v>
      </c>
      <c r="B1601" s="296">
        <v>1261</v>
      </c>
      <c r="C1601" s="297" t="s">
        <v>6381</v>
      </c>
      <c r="D1601" s="297" t="s">
        <v>7539</v>
      </c>
      <c r="E1601" s="297" t="s">
        <v>4592</v>
      </c>
      <c r="F1601" s="297" t="s">
        <v>31</v>
      </c>
      <c r="G1601" s="297" t="s">
        <v>93</v>
      </c>
      <c r="H1601" s="298" t="s">
        <v>1618</v>
      </c>
      <c r="I1601" s="297">
        <v>3322516720</v>
      </c>
      <c r="J1601" s="297" t="s">
        <v>7878</v>
      </c>
      <c r="K1601" s="299">
        <v>44742</v>
      </c>
      <c r="L1601" s="297" t="s">
        <v>762</v>
      </c>
      <c r="M1601" s="3" t="str">
        <f>IFERROR(INDEX('SINIF GÜNLER'!$A:$C,MATCH('VERİ TABANI'!$D1601,'SINIF GÜNLER'!$B:$B,0),MATCH('VERİ TABANI'!$M$1,'SINIF GÜNLER'!$A$1:$C$1,0)),"")</f>
        <v/>
      </c>
      <c r="P1601" s="28" t="str">
        <f t="array" ref="P1601">IFERROR(SEARCH(ÖĞRETMEN,'VERİ TABANI'!G1601,1),"")</f>
        <v/>
      </c>
      <c r="Q1601" s="29" t="str">
        <f t="shared" si="49"/>
        <v/>
      </c>
    </row>
    <row r="1602" spans="1:17" ht="27" customHeight="1">
      <c r="A1602" s="3">
        <f t="shared" ref="A1602:A1665" si="50">IFERROR(IF(B1602="","",ROW()-1),"")</f>
        <v>1601</v>
      </c>
      <c r="B1602" s="296">
        <v>20486</v>
      </c>
      <c r="C1602" s="297" t="s">
        <v>427</v>
      </c>
      <c r="D1602" s="297" t="s">
        <v>7539</v>
      </c>
      <c r="E1602" s="297" t="s">
        <v>4592</v>
      </c>
      <c r="F1602" s="297" t="s">
        <v>31</v>
      </c>
      <c r="G1602" s="297" t="s">
        <v>93</v>
      </c>
      <c r="H1602" s="298" t="s">
        <v>1618</v>
      </c>
      <c r="I1602" s="297">
        <v>3322516720</v>
      </c>
      <c r="J1602" s="297" t="s">
        <v>7878</v>
      </c>
      <c r="K1602" s="299">
        <v>44784</v>
      </c>
      <c r="L1602" s="297" t="s">
        <v>830</v>
      </c>
      <c r="M1602" s="3" t="str">
        <f>IFERROR(INDEX('SINIF GÜNLER'!$A:$C,MATCH('VERİ TABANI'!$D1602,'SINIF GÜNLER'!$B:$B,0),MATCH('VERİ TABANI'!$M$1,'SINIF GÜNLER'!$A$1:$C$1,0)),"")</f>
        <v/>
      </c>
      <c r="P1602" s="28" t="str">
        <f t="array" ref="P1602">IFERROR(SEARCH(ÖĞRETMEN,'VERİ TABANI'!G1602,1),"")</f>
        <v/>
      </c>
      <c r="Q1602" s="29" t="str">
        <f t="shared" si="49"/>
        <v/>
      </c>
    </row>
    <row r="1603" spans="1:17" ht="27" customHeight="1">
      <c r="A1603" s="3">
        <f t="shared" si="50"/>
        <v>1602</v>
      </c>
      <c r="B1603" s="296">
        <v>43043</v>
      </c>
      <c r="C1603" s="297" t="s">
        <v>5191</v>
      </c>
      <c r="D1603" s="297" t="s">
        <v>5521</v>
      </c>
      <c r="E1603" s="297" t="s">
        <v>3912</v>
      </c>
      <c r="F1603" s="297" t="s">
        <v>31</v>
      </c>
      <c r="G1603" s="297" t="s">
        <v>93</v>
      </c>
      <c r="H1603" s="298" t="s">
        <v>1618</v>
      </c>
      <c r="I1603" s="297">
        <v>3322516720</v>
      </c>
      <c r="J1603" s="297" t="s">
        <v>7878</v>
      </c>
      <c r="K1603" s="299">
        <v>45723</v>
      </c>
      <c r="L1603" s="297" t="s">
        <v>762</v>
      </c>
      <c r="M1603" s="3" t="str">
        <f>IFERROR(INDEX('SINIF GÜNLER'!$A:$C,MATCH('VERİ TABANI'!$D1603,'SINIF GÜNLER'!$B:$B,0),MATCH('VERİ TABANI'!$M$1,'SINIF GÜNLER'!$A$1:$C$1,0)),"")</f>
        <v/>
      </c>
      <c r="P1603" s="28" t="str">
        <f t="array" ref="P1603">IFERROR(SEARCH(ÖĞRETMEN,'VERİ TABANI'!G1603,1),"")</f>
        <v/>
      </c>
      <c r="Q1603" s="29" t="str">
        <f t="shared" si="49"/>
        <v/>
      </c>
    </row>
    <row r="1604" spans="1:17" ht="27" customHeight="1">
      <c r="A1604" s="3">
        <f t="shared" si="50"/>
        <v>1603</v>
      </c>
      <c r="B1604" s="296">
        <v>42531</v>
      </c>
      <c r="C1604" s="297" t="s">
        <v>4831</v>
      </c>
      <c r="D1604" s="297" t="s">
        <v>5521</v>
      </c>
      <c r="E1604" s="297" t="s">
        <v>4592</v>
      </c>
      <c r="F1604" s="297" t="s">
        <v>31</v>
      </c>
      <c r="G1604" s="297" t="s">
        <v>93</v>
      </c>
      <c r="H1604" s="298" t="s">
        <v>1618</v>
      </c>
      <c r="I1604" s="297">
        <v>3322516720</v>
      </c>
      <c r="J1604" s="297" t="s">
        <v>7878</v>
      </c>
      <c r="K1604" s="299">
        <v>45709</v>
      </c>
      <c r="L1604" s="297" t="s">
        <v>762</v>
      </c>
      <c r="M1604" s="3" t="str">
        <f>IFERROR(INDEX('SINIF GÜNLER'!$A:$C,MATCH('VERİ TABANI'!$D1604,'SINIF GÜNLER'!$B:$B,0),MATCH('VERİ TABANI'!$M$1,'SINIF GÜNLER'!$A$1:$C$1,0)),"")</f>
        <v/>
      </c>
      <c r="P1604" s="28" t="str">
        <f t="array" ref="P1604">IFERROR(SEARCH(ÖĞRETMEN,'VERİ TABANI'!G1604,1),"")</f>
        <v/>
      </c>
      <c r="Q1604" s="29" t="str">
        <f t="shared" si="49"/>
        <v/>
      </c>
    </row>
    <row r="1605" spans="1:17" ht="27" customHeight="1">
      <c r="A1605" s="3">
        <f t="shared" si="50"/>
        <v>1604</v>
      </c>
      <c r="B1605" s="296">
        <v>20592</v>
      </c>
      <c r="C1605" s="297" t="s">
        <v>430</v>
      </c>
      <c r="D1605" s="297" t="s">
        <v>5491</v>
      </c>
      <c r="E1605" s="297" t="s">
        <v>3926</v>
      </c>
      <c r="F1605" s="297" t="s">
        <v>29</v>
      </c>
      <c r="G1605" s="297" t="s">
        <v>93</v>
      </c>
      <c r="H1605" s="298" t="s">
        <v>1387</v>
      </c>
      <c r="I1605" s="297">
        <v>5444728014</v>
      </c>
      <c r="J1605" s="297" t="s">
        <v>1388</v>
      </c>
      <c r="K1605" s="299">
        <v>44792</v>
      </c>
      <c r="L1605" s="297" t="s">
        <v>831</v>
      </c>
      <c r="M1605" s="3" t="str">
        <f>IFERROR(INDEX('SINIF GÜNLER'!$A:$C,MATCH('VERİ TABANI'!$D1605,'SINIF GÜNLER'!$B:$B,0),MATCH('VERİ TABANI'!$M$1,'SINIF GÜNLER'!$A$1:$C$1,0)),"")</f>
        <v/>
      </c>
      <c r="P1605" s="28" t="str">
        <f t="array" ref="P1605">IFERROR(SEARCH(ÖĞRETMEN,'VERİ TABANI'!G1605,1),"")</f>
        <v/>
      </c>
      <c r="Q1605" s="29" t="str">
        <f t="shared" si="49"/>
        <v/>
      </c>
    </row>
    <row r="1606" spans="1:17" ht="27" customHeight="1">
      <c r="A1606" s="3">
        <f t="shared" si="50"/>
        <v>1605</v>
      </c>
      <c r="B1606" s="296">
        <v>42686</v>
      </c>
      <c r="C1606" s="297" t="s">
        <v>4971</v>
      </c>
      <c r="D1606" s="297" t="s">
        <v>5505</v>
      </c>
      <c r="E1606" s="297" t="s">
        <v>4593</v>
      </c>
      <c r="F1606" s="297" t="s">
        <v>29</v>
      </c>
      <c r="G1606" s="297" t="s">
        <v>93</v>
      </c>
      <c r="H1606" s="298" t="s">
        <v>1387</v>
      </c>
      <c r="I1606" s="297">
        <v>5444728014</v>
      </c>
      <c r="J1606" s="297" t="s">
        <v>1388</v>
      </c>
      <c r="K1606" s="299">
        <v>45630</v>
      </c>
      <c r="L1606" s="297" t="s">
        <v>831</v>
      </c>
      <c r="M1606" s="3" t="str">
        <f>IFERROR(INDEX('SINIF GÜNLER'!$A:$C,MATCH('VERİ TABANI'!$D1606,'SINIF GÜNLER'!$B:$B,0),MATCH('VERİ TABANI'!$M$1,'SINIF GÜNLER'!$A$1:$C$1,0)),"")</f>
        <v/>
      </c>
      <c r="P1606" s="28" t="str">
        <f t="array" ref="P1606">IFERROR(SEARCH(ÖĞRETMEN,'VERİ TABANI'!G1606,1),"")</f>
        <v/>
      </c>
      <c r="Q1606" s="29" t="str">
        <f t="shared" si="49"/>
        <v/>
      </c>
    </row>
    <row r="1607" spans="1:17" ht="27" customHeight="1">
      <c r="A1607" s="3">
        <f t="shared" si="50"/>
        <v>1606</v>
      </c>
      <c r="B1607" s="296">
        <v>50268</v>
      </c>
      <c r="C1607" s="297" t="s">
        <v>6382</v>
      </c>
      <c r="D1607" s="297" t="s">
        <v>7535</v>
      </c>
      <c r="E1607" s="297" t="s">
        <v>3915</v>
      </c>
      <c r="F1607" s="297" t="s">
        <v>29</v>
      </c>
      <c r="G1607" s="297" t="s">
        <v>93</v>
      </c>
      <c r="H1607" s="298" t="s">
        <v>2907</v>
      </c>
      <c r="I1607" s="297">
        <v>5334956059</v>
      </c>
      <c r="J1607" s="297" t="s">
        <v>2908</v>
      </c>
      <c r="K1607" s="299">
        <v>45884</v>
      </c>
      <c r="L1607" s="297" t="s">
        <v>833</v>
      </c>
      <c r="M1607" s="3" t="str">
        <f>IFERROR(INDEX('SINIF GÜNLER'!$A:$C,MATCH('VERİ TABANI'!$D1607,'SINIF GÜNLER'!$B:$B,0),MATCH('VERİ TABANI'!$M$1,'SINIF GÜNLER'!$A$1:$C$1,0)),"")</f>
        <v/>
      </c>
      <c r="P1607" s="28" t="str">
        <f t="array" ref="P1607">IFERROR(SEARCH(ÖĞRETMEN,'VERİ TABANI'!G1607,1),"")</f>
        <v/>
      </c>
      <c r="Q1607" s="29" t="str">
        <f t="shared" si="49"/>
        <v/>
      </c>
    </row>
    <row r="1608" spans="1:17" ht="27" customHeight="1">
      <c r="A1608" s="3">
        <f t="shared" si="50"/>
        <v>1607</v>
      </c>
      <c r="B1608" s="296">
        <v>42840</v>
      </c>
      <c r="C1608" s="297" t="s">
        <v>4972</v>
      </c>
      <c r="D1608" s="297" t="s">
        <v>7537</v>
      </c>
      <c r="E1608" s="297" t="s">
        <v>3926</v>
      </c>
      <c r="F1608" s="297" t="s">
        <v>31</v>
      </c>
      <c r="G1608" s="297" t="s">
        <v>93</v>
      </c>
      <c r="H1608" s="298" t="s">
        <v>4973</v>
      </c>
      <c r="I1608" s="297">
        <v>5356897142</v>
      </c>
      <c r="J1608" s="297" t="s">
        <v>6383</v>
      </c>
      <c r="K1608" s="299">
        <v>45646</v>
      </c>
      <c r="L1608" s="297" t="s">
        <v>719</v>
      </c>
      <c r="M1608" s="3" t="str">
        <f>IFERROR(INDEX('SINIF GÜNLER'!$A:$C,MATCH('VERİ TABANI'!$D1608,'SINIF GÜNLER'!$B:$B,0),MATCH('VERİ TABANI'!$M$1,'SINIF GÜNLER'!$A$1:$C$1,0)),"")</f>
        <v/>
      </c>
      <c r="P1608" s="28" t="str">
        <f t="array" ref="P1608">IFERROR(SEARCH(ÖĞRETMEN,'VERİ TABANI'!G1608,1),"")</f>
        <v/>
      </c>
      <c r="Q1608" s="29" t="str">
        <f t="shared" ref="Q1608:Q1671" si="51">IF(P1608="","",ROW())</f>
        <v/>
      </c>
    </row>
    <row r="1609" spans="1:17" ht="27" customHeight="1">
      <c r="A1609" s="3">
        <f t="shared" si="50"/>
        <v>1608</v>
      </c>
      <c r="B1609" s="296">
        <v>20577</v>
      </c>
      <c r="C1609" s="297" t="s">
        <v>431</v>
      </c>
      <c r="D1609" s="297" t="s">
        <v>5491</v>
      </c>
      <c r="E1609" s="297" t="s">
        <v>3915</v>
      </c>
      <c r="F1609" s="297" t="s">
        <v>29</v>
      </c>
      <c r="G1609" s="297" t="s">
        <v>93</v>
      </c>
      <c r="H1609" s="298" t="s">
        <v>8028</v>
      </c>
      <c r="I1609" s="297">
        <v>3322341583</v>
      </c>
      <c r="J1609" s="297" t="s">
        <v>8029</v>
      </c>
      <c r="K1609" s="299">
        <v>44791</v>
      </c>
      <c r="L1609" s="297" t="s">
        <v>832</v>
      </c>
      <c r="M1609" s="3" t="str">
        <f>IFERROR(INDEX('SINIF GÜNLER'!$A:$C,MATCH('VERİ TABANI'!$D1609,'SINIF GÜNLER'!$B:$B,0),MATCH('VERİ TABANI'!$M$1,'SINIF GÜNLER'!$A$1:$C$1,0)),"")</f>
        <v/>
      </c>
      <c r="P1609" s="28" t="str">
        <f t="array" ref="P1609">IFERROR(SEARCH(ÖĞRETMEN,'VERİ TABANI'!G1609,1),"")</f>
        <v/>
      </c>
      <c r="Q1609" s="29" t="str">
        <f t="shared" si="51"/>
        <v/>
      </c>
    </row>
    <row r="1610" spans="1:17" ht="27" customHeight="1">
      <c r="A1610" s="3">
        <f t="shared" si="50"/>
        <v>1609</v>
      </c>
      <c r="B1610" s="296">
        <v>60029</v>
      </c>
      <c r="C1610" s="297" t="s">
        <v>8030</v>
      </c>
      <c r="D1610" s="297"/>
      <c r="E1610" s="297"/>
      <c r="F1610" s="297" t="s">
        <v>29</v>
      </c>
      <c r="G1610" s="297" t="s">
        <v>93</v>
      </c>
      <c r="H1610" s="298" t="s">
        <v>8028</v>
      </c>
      <c r="I1610" s="297">
        <v>3322341583</v>
      </c>
      <c r="J1610" s="297" t="s">
        <v>8029</v>
      </c>
      <c r="K1610" s="299">
        <v>46115</v>
      </c>
      <c r="L1610" s="297" t="s">
        <v>832</v>
      </c>
      <c r="M1610" s="3" t="str">
        <f>IFERROR(INDEX('SINIF GÜNLER'!$A:$C,MATCH('VERİ TABANI'!$D1610,'SINIF GÜNLER'!$B:$B,0),MATCH('VERİ TABANI'!$M$1,'SINIF GÜNLER'!$A$1:$C$1,0)),"")</f>
        <v/>
      </c>
      <c r="P1610" s="28" t="str">
        <f t="array" ref="P1610">IFERROR(SEARCH(ÖĞRETMEN,'VERİ TABANI'!G1610,1),"")</f>
        <v/>
      </c>
      <c r="Q1610" s="29" t="str">
        <f t="shared" si="51"/>
        <v/>
      </c>
    </row>
    <row r="1611" spans="1:17" ht="27" customHeight="1">
      <c r="A1611" s="3">
        <f t="shared" si="50"/>
        <v>1610</v>
      </c>
      <c r="B1611" s="296">
        <v>60005</v>
      </c>
      <c r="C1611" s="297" t="s">
        <v>8031</v>
      </c>
      <c r="D1611" s="297"/>
      <c r="E1611" s="297"/>
      <c r="F1611" s="297" t="s">
        <v>29</v>
      </c>
      <c r="G1611" s="297" t="s">
        <v>93</v>
      </c>
      <c r="H1611" s="298" t="s">
        <v>8028</v>
      </c>
      <c r="I1611" s="297">
        <v>3322341583</v>
      </c>
      <c r="J1611" s="297" t="s">
        <v>8029</v>
      </c>
      <c r="K1611" s="299">
        <v>46071</v>
      </c>
      <c r="L1611" s="297" t="s">
        <v>832</v>
      </c>
      <c r="M1611" s="3" t="str">
        <f>IFERROR(INDEX('SINIF GÜNLER'!$A:$C,MATCH('VERİ TABANI'!$D1611,'SINIF GÜNLER'!$B:$B,0),MATCH('VERİ TABANI'!$M$1,'SINIF GÜNLER'!$A$1:$C$1,0)),"")</f>
        <v/>
      </c>
      <c r="P1611" s="28" t="str">
        <f t="array" ref="P1611">IFERROR(SEARCH(ÖĞRETMEN,'VERİ TABANI'!G1611,1),"")</f>
        <v/>
      </c>
      <c r="Q1611" s="29" t="str">
        <f t="shared" si="51"/>
        <v/>
      </c>
    </row>
    <row r="1612" spans="1:17" ht="27" customHeight="1">
      <c r="A1612" s="3">
        <f t="shared" si="50"/>
        <v>1611</v>
      </c>
      <c r="B1612" s="296">
        <v>51253</v>
      </c>
      <c r="C1612" s="297" t="s">
        <v>8032</v>
      </c>
      <c r="D1612" s="297" t="s">
        <v>5493</v>
      </c>
      <c r="E1612" s="297" t="s">
        <v>3917</v>
      </c>
      <c r="F1612" s="297" t="s">
        <v>29</v>
      </c>
      <c r="G1612" s="297" t="s">
        <v>93</v>
      </c>
      <c r="H1612" s="298" t="s">
        <v>8028</v>
      </c>
      <c r="I1612" s="297">
        <v>3322341583</v>
      </c>
      <c r="J1612" s="297" t="s">
        <v>8029</v>
      </c>
      <c r="K1612" s="299">
        <v>46009</v>
      </c>
      <c r="L1612" s="297" t="s">
        <v>832</v>
      </c>
      <c r="M1612" s="3" t="str">
        <f>IFERROR(INDEX('SINIF GÜNLER'!$A:$C,MATCH('VERİ TABANI'!$D1612,'SINIF GÜNLER'!$B:$B,0),MATCH('VERİ TABANI'!$M$1,'SINIF GÜNLER'!$A$1:$C$1,0)),"")</f>
        <v/>
      </c>
      <c r="P1612" s="28" t="str">
        <f t="array" ref="P1612">IFERROR(SEARCH(ÖĞRETMEN,'VERİ TABANI'!G1612,1),"")</f>
        <v/>
      </c>
      <c r="Q1612" s="29" t="str">
        <f t="shared" si="51"/>
        <v/>
      </c>
    </row>
    <row r="1613" spans="1:17" ht="27" customHeight="1">
      <c r="A1613" s="3">
        <f t="shared" si="50"/>
        <v>1612</v>
      </c>
      <c r="B1613" s="296">
        <v>42881</v>
      </c>
      <c r="C1613" s="297" t="s">
        <v>5030</v>
      </c>
      <c r="D1613" s="297" t="s">
        <v>5503</v>
      </c>
      <c r="E1613" s="297" t="s">
        <v>3915</v>
      </c>
      <c r="F1613" s="297" t="s">
        <v>29</v>
      </c>
      <c r="G1613" s="297" t="s">
        <v>93</v>
      </c>
      <c r="H1613" s="298" t="s">
        <v>8028</v>
      </c>
      <c r="I1613" s="297">
        <v>3322341583</v>
      </c>
      <c r="J1613" s="297" t="s">
        <v>8029</v>
      </c>
      <c r="K1613" s="299">
        <v>45918</v>
      </c>
      <c r="L1613" s="297" t="s">
        <v>832</v>
      </c>
      <c r="M1613" s="3" t="str">
        <f>IFERROR(INDEX('SINIF GÜNLER'!$A:$C,MATCH('VERİ TABANI'!$D1613,'SINIF GÜNLER'!$B:$B,0),MATCH('VERİ TABANI'!$M$1,'SINIF GÜNLER'!$A$1:$C$1,0)),"")</f>
        <v/>
      </c>
      <c r="P1613" s="28" t="str">
        <f t="array" ref="P1613">IFERROR(SEARCH(ÖĞRETMEN,'VERİ TABANI'!G1613,1),"")</f>
        <v/>
      </c>
      <c r="Q1613" s="29" t="str">
        <f t="shared" si="51"/>
        <v/>
      </c>
    </row>
    <row r="1614" spans="1:17" ht="27" customHeight="1">
      <c r="A1614" s="3">
        <f t="shared" si="50"/>
        <v>1613</v>
      </c>
      <c r="B1614" s="296">
        <v>51062</v>
      </c>
      <c r="C1614" s="297" t="s">
        <v>3775</v>
      </c>
      <c r="D1614" s="297" t="s">
        <v>5503</v>
      </c>
      <c r="E1614" s="297" t="s">
        <v>3912</v>
      </c>
      <c r="F1614" s="297" t="s">
        <v>29</v>
      </c>
      <c r="G1614" s="297" t="s">
        <v>93</v>
      </c>
      <c r="H1614" s="298" t="s">
        <v>8028</v>
      </c>
      <c r="I1614" s="297">
        <v>3322341583</v>
      </c>
      <c r="J1614" s="297" t="s">
        <v>8029</v>
      </c>
      <c r="K1614" s="299">
        <v>45967</v>
      </c>
      <c r="L1614" s="297" t="s">
        <v>832</v>
      </c>
      <c r="M1614" s="3" t="str">
        <f>IFERROR(INDEX('SINIF GÜNLER'!$A:$C,MATCH('VERİ TABANI'!$D1614,'SINIF GÜNLER'!$B:$B,0),MATCH('VERİ TABANI'!$M$1,'SINIF GÜNLER'!$A$1:$C$1,0)),"")</f>
        <v/>
      </c>
      <c r="P1614" s="28" t="str">
        <f t="array" ref="P1614">IFERROR(SEARCH(ÖĞRETMEN,'VERİ TABANI'!G1614,1),"")</f>
        <v/>
      </c>
      <c r="Q1614" s="29" t="str">
        <f t="shared" si="51"/>
        <v/>
      </c>
    </row>
    <row r="1615" spans="1:17" ht="27" customHeight="1">
      <c r="A1615" s="3">
        <f t="shared" si="50"/>
        <v>1614</v>
      </c>
      <c r="B1615" s="296">
        <v>21179</v>
      </c>
      <c r="C1615" s="297" t="s">
        <v>684</v>
      </c>
      <c r="D1615" s="297" t="s">
        <v>7539</v>
      </c>
      <c r="E1615" s="297" t="s">
        <v>3912</v>
      </c>
      <c r="F1615" s="297" t="s">
        <v>31</v>
      </c>
      <c r="G1615" s="297" t="s">
        <v>93</v>
      </c>
      <c r="H1615" s="298" t="s">
        <v>1389</v>
      </c>
      <c r="I1615" s="297">
        <v>5376235125</v>
      </c>
      <c r="J1615" s="297" t="s">
        <v>1390</v>
      </c>
      <c r="K1615" s="299">
        <v>44894</v>
      </c>
      <c r="L1615" s="297" t="s">
        <v>685</v>
      </c>
      <c r="M1615" s="3" t="str">
        <f>IFERROR(INDEX('SINIF GÜNLER'!$A:$C,MATCH('VERİ TABANI'!$D1615,'SINIF GÜNLER'!$B:$B,0),MATCH('VERİ TABANI'!$M$1,'SINIF GÜNLER'!$A$1:$C$1,0)),"")</f>
        <v/>
      </c>
      <c r="P1615" s="28" t="str">
        <f t="array" ref="P1615">IFERROR(SEARCH(ÖĞRETMEN,'VERİ TABANI'!G1615,1),"")</f>
        <v/>
      </c>
      <c r="Q1615" s="29" t="str">
        <f t="shared" si="51"/>
        <v/>
      </c>
    </row>
    <row r="1616" spans="1:17" ht="27" customHeight="1">
      <c r="A1616" s="3">
        <f t="shared" si="50"/>
        <v>1615</v>
      </c>
      <c r="B1616" s="296">
        <v>30315</v>
      </c>
      <c r="C1616" s="297" t="s">
        <v>2250</v>
      </c>
      <c r="D1616" s="297" t="s">
        <v>5521</v>
      </c>
      <c r="E1616" s="297" t="s">
        <v>3923</v>
      </c>
      <c r="F1616" s="297" t="s">
        <v>31</v>
      </c>
      <c r="G1616" s="297" t="s">
        <v>93</v>
      </c>
      <c r="H1616" s="298" t="s">
        <v>1389</v>
      </c>
      <c r="I1616" s="297">
        <v>5376235125</v>
      </c>
      <c r="J1616" s="297" t="s">
        <v>1390</v>
      </c>
      <c r="K1616" s="299">
        <v>45160</v>
      </c>
      <c r="L1616" s="297" t="s">
        <v>685</v>
      </c>
      <c r="M1616" s="3" t="str">
        <f>IFERROR(INDEX('SINIF GÜNLER'!$A:$C,MATCH('VERİ TABANI'!$D1616,'SINIF GÜNLER'!$B:$B,0),MATCH('VERİ TABANI'!$M$1,'SINIF GÜNLER'!$A$1:$C$1,0)),"")</f>
        <v/>
      </c>
      <c r="P1616" s="28" t="str">
        <f t="array" ref="P1616">IFERROR(SEARCH(ÖĞRETMEN,'VERİ TABANI'!G1616,1),"")</f>
        <v/>
      </c>
      <c r="Q1616" s="29" t="str">
        <f t="shared" si="51"/>
        <v/>
      </c>
    </row>
    <row r="1617" spans="1:17" ht="27" customHeight="1">
      <c r="A1617" s="3">
        <f t="shared" si="50"/>
        <v>1616</v>
      </c>
      <c r="B1617" s="296">
        <v>20481</v>
      </c>
      <c r="C1617" s="297" t="s">
        <v>432</v>
      </c>
      <c r="D1617" s="297" t="s">
        <v>5519</v>
      </c>
      <c r="E1617" s="297" t="s">
        <v>3915</v>
      </c>
      <c r="F1617" s="297" t="s">
        <v>31</v>
      </c>
      <c r="G1617" s="297" t="s">
        <v>93</v>
      </c>
      <c r="H1617" s="298" t="s">
        <v>1391</v>
      </c>
      <c r="I1617" s="297">
        <v>5323621237</v>
      </c>
      <c r="J1617" s="297" t="s">
        <v>3543</v>
      </c>
      <c r="K1617" s="299">
        <v>44783</v>
      </c>
      <c r="L1617" s="297" t="s">
        <v>2251</v>
      </c>
      <c r="M1617" s="3" t="str">
        <f>IFERROR(INDEX('SINIF GÜNLER'!$A:$C,MATCH('VERİ TABANI'!$D1617,'SINIF GÜNLER'!$B:$B,0),MATCH('VERİ TABANI'!$M$1,'SINIF GÜNLER'!$A$1:$C$1,0)),"")</f>
        <v/>
      </c>
      <c r="P1617" s="28" t="str">
        <f t="array" ref="P1617">IFERROR(SEARCH(ÖĞRETMEN,'VERİ TABANI'!G1617,1),"")</f>
        <v/>
      </c>
      <c r="Q1617" s="29" t="str">
        <f t="shared" si="51"/>
        <v/>
      </c>
    </row>
    <row r="1618" spans="1:17" ht="27" customHeight="1">
      <c r="A1618" s="3">
        <f t="shared" si="50"/>
        <v>1617</v>
      </c>
      <c r="B1618" s="296">
        <v>40353</v>
      </c>
      <c r="C1618" s="297" t="s">
        <v>6236</v>
      </c>
      <c r="D1618" s="297" t="s">
        <v>7537</v>
      </c>
      <c r="E1618" s="297" t="s">
        <v>3915</v>
      </c>
      <c r="F1618" s="297" t="s">
        <v>29</v>
      </c>
      <c r="G1618" s="297" t="s">
        <v>93</v>
      </c>
      <c r="H1618" s="298" t="s">
        <v>6384</v>
      </c>
      <c r="I1618" s="297">
        <v>5327019145</v>
      </c>
      <c r="J1618" s="297" t="s">
        <v>6385</v>
      </c>
      <c r="K1618" s="299">
        <v>45910</v>
      </c>
      <c r="L1618" s="297" t="s">
        <v>6386</v>
      </c>
      <c r="M1618" s="3" t="str">
        <f>IFERROR(INDEX('SINIF GÜNLER'!$A:$C,MATCH('VERİ TABANI'!$D1618,'SINIF GÜNLER'!$B:$B,0),MATCH('VERİ TABANI'!$M$1,'SINIF GÜNLER'!$A$1:$C$1,0)),"")</f>
        <v/>
      </c>
      <c r="P1618" s="28" t="str">
        <f t="array" ref="P1618">IFERROR(SEARCH(ÖĞRETMEN,'VERİ TABANI'!G1618,1),"")</f>
        <v/>
      </c>
      <c r="Q1618" s="29" t="str">
        <f t="shared" si="51"/>
        <v/>
      </c>
    </row>
    <row r="1619" spans="1:17" ht="27" customHeight="1">
      <c r="A1619" s="3">
        <f t="shared" si="50"/>
        <v>1618</v>
      </c>
      <c r="B1619" s="296">
        <v>21144</v>
      </c>
      <c r="C1619" s="297" t="s">
        <v>6387</v>
      </c>
      <c r="D1619" s="297" t="s">
        <v>5519</v>
      </c>
      <c r="E1619" s="297" t="s">
        <v>4593</v>
      </c>
      <c r="F1619" s="297" t="s">
        <v>31</v>
      </c>
      <c r="G1619" s="297" t="s">
        <v>93</v>
      </c>
      <c r="H1619" s="298" t="s">
        <v>1392</v>
      </c>
      <c r="I1619" s="297">
        <v>5326342563</v>
      </c>
      <c r="J1619" s="297" t="s">
        <v>1393</v>
      </c>
      <c r="K1619" s="299">
        <v>45929</v>
      </c>
      <c r="L1619" s="297" t="s">
        <v>687</v>
      </c>
      <c r="M1619" s="3" t="str">
        <f>IFERROR(INDEX('SINIF GÜNLER'!$A:$C,MATCH('VERİ TABANI'!$D1619,'SINIF GÜNLER'!$B:$B,0),MATCH('VERİ TABANI'!$M$1,'SINIF GÜNLER'!$A$1:$C$1,0)),"")</f>
        <v/>
      </c>
      <c r="P1619" s="28" t="str">
        <f t="array" ref="P1619">IFERROR(SEARCH(ÖĞRETMEN,'VERİ TABANI'!G1619,1),"")</f>
        <v/>
      </c>
      <c r="Q1619" s="29" t="str">
        <f t="shared" si="51"/>
        <v/>
      </c>
    </row>
    <row r="1620" spans="1:17" ht="27" customHeight="1">
      <c r="A1620" s="3">
        <f t="shared" si="50"/>
        <v>1619</v>
      </c>
      <c r="B1620" s="296">
        <v>50507</v>
      </c>
      <c r="C1620" s="297" t="s">
        <v>2769</v>
      </c>
      <c r="D1620" s="297" t="s">
        <v>5493</v>
      </c>
      <c r="E1620" s="297" t="s">
        <v>3912</v>
      </c>
      <c r="F1620" s="297" t="s">
        <v>31</v>
      </c>
      <c r="G1620" s="297" t="s">
        <v>93</v>
      </c>
      <c r="H1620" s="298" t="s">
        <v>1392</v>
      </c>
      <c r="I1620" s="297">
        <v>5326342563</v>
      </c>
      <c r="J1620" s="297" t="s">
        <v>1393</v>
      </c>
      <c r="K1620" s="299">
        <v>45905</v>
      </c>
      <c r="L1620" s="297" t="s">
        <v>687</v>
      </c>
      <c r="M1620" s="3" t="str">
        <f>IFERROR(INDEX('SINIF GÜNLER'!$A:$C,MATCH('VERİ TABANI'!$D1620,'SINIF GÜNLER'!$B:$B,0),MATCH('VERİ TABANI'!$M$1,'SINIF GÜNLER'!$A$1:$C$1,0)),"")</f>
        <v/>
      </c>
      <c r="P1620" s="28" t="str">
        <f t="array" ref="P1620">IFERROR(SEARCH(ÖĞRETMEN,'VERİ TABANI'!G1620,1),"")</f>
        <v/>
      </c>
      <c r="Q1620" s="29" t="str">
        <f t="shared" si="51"/>
        <v/>
      </c>
    </row>
    <row r="1621" spans="1:17" ht="27" customHeight="1">
      <c r="A1621" s="3">
        <f t="shared" si="50"/>
        <v>1620</v>
      </c>
      <c r="B1621" s="296">
        <v>20722</v>
      </c>
      <c r="C1621" s="297" t="s">
        <v>8033</v>
      </c>
      <c r="D1621" s="297" t="s">
        <v>7539</v>
      </c>
      <c r="E1621" s="297" t="s">
        <v>7220</v>
      </c>
      <c r="F1621" s="297" t="s">
        <v>31</v>
      </c>
      <c r="G1621" s="297" t="s">
        <v>93</v>
      </c>
      <c r="H1621" s="298" t="s">
        <v>1392</v>
      </c>
      <c r="I1621" s="297">
        <v>5326342563</v>
      </c>
      <c r="J1621" s="297" t="s">
        <v>1393</v>
      </c>
      <c r="K1621" s="299">
        <v>45999</v>
      </c>
      <c r="L1621" s="297" t="s">
        <v>687</v>
      </c>
      <c r="M1621" s="3" t="str">
        <f>IFERROR(INDEX('SINIF GÜNLER'!$A:$C,MATCH('VERİ TABANI'!$D1621,'SINIF GÜNLER'!$B:$B,0),MATCH('VERİ TABANI'!$M$1,'SINIF GÜNLER'!$A$1:$C$1,0)),"")</f>
        <v/>
      </c>
      <c r="P1621" s="28" t="str">
        <f t="array" ref="P1621">IFERROR(SEARCH(ÖĞRETMEN,'VERİ TABANI'!G1621,1),"")</f>
        <v/>
      </c>
      <c r="Q1621" s="29" t="str">
        <f t="shared" si="51"/>
        <v/>
      </c>
    </row>
    <row r="1622" spans="1:17" ht="27" customHeight="1">
      <c r="A1622" s="3">
        <f t="shared" si="50"/>
        <v>1621</v>
      </c>
      <c r="B1622" s="296">
        <v>40923</v>
      </c>
      <c r="C1622" s="297" t="s">
        <v>3544</v>
      </c>
      <c r="D1622" s="297" t="s">
        <v>5504</v>
      </c>
      <c r="E1622" s="297" t="s">
        <v>4592</v>
      </c>
      <c r="F1622" s="297" t="s">
        <v>31</v>
      </c>
      <c r="G1622" s="297" t="s">
        <v>93</v>
      </c>
      <c r="H1622" s="298" t="s">
        <v>1392</v>
      </c>
      <c r="I1622" s="297">
        <v>5326342563</v>
      </c>
      <c r="J1622" s="297" t="s">
        <v>1393</v>
      </c>
      <c r="K1622" s="299">
        <v>45539</v>
      </c>
      <c r="L1622" s="297" t="s">
        <v>687</v>
      </c>
      <c r="M1622" s="3" t="str">
        <f>IFERROR(INDEX('SINIF GÜNLER'!$A:$C,MATCH('VERİ TABANI'!$D1622,'SINIF GÜNLER'!$B:$B,0),MATCH('VERİ TABANI'!$M$1,'SINIF GÜNLER'!$A$1:$C$1,0)),"")</f>
        <v/>
      </c>
      <c r="P1622" s="28" t="str">
        <f t="array" ref="P1622">IFERROR(SEARCH(ÖĞRETMEN,'VERİ TABANI'!G1622,1),"")</f>
        <v/>
      </c>
      <c r="Q1622" s="29" t="str">
        <f t="shared" si="51"/>
        <v/>
      </c>
    </row>
    <row r="1623" spans="1:17" ht="27" customHeight="1">
      <c r="A1623" s="3">
        <f t="shared" si="50"/>
        <v>1622</v>
      </c>
      <c r="B1623" s="296">
        <v>51277</v>
      </c>
      <c r="C1623" s="297" t="s">
        <v>8034</v>
      </c>
      <c r="D1623" s="297" t="s">
        <v>5404</v>
      </c>
      <c r="E1623" s="297" t="s">
        <v>4593</v>
      </c>
      <c r="F1623" s="297" t="s">
        <v>12</v>
      </c>
      <c r="G1623" s="297" t="s">
        <v>434</v>
      </c>
      <c r="H1623" s="298" t="s">
        <v>8035</v>
      </c>
      <c r="I1623" s="297">
        <v>5376120993</v>
      </c>
      <c r="J1623" s="297" t="s">
        <v>8036</v>
      </c>
      <c r="K1623" s="299">
        <v>46015</v>
      </c>
      <c r="L1623" s="297" t="s">
        <v>8037</v>
      </c>
      <c r="M1623" s="3" t="str">
        <f>IFERROR(INDEX('SINIF GÜNLER'!$A:$C,MATCH('VERİ TABANI'!$D1623,'SINIF GÜNLER'!$B:$B,0),MATCH('VERİ TABANI'!$M$1,'SINIF GÜNLER'!$A$1:$C$1,0)),"")</f>
        <v/>
      </c>
      <c r="P1623" s="28" t="str">
        <f t="array" ref="P1623">IFERROR(SEARCH(ÖĞRETMEN,'VERİ TABANI'!G1623,1),"")</f>
        <v/>
      </c>
      <c r="Q1623" s="29" t="str">
        <f t="shared" si="51"/>
        <v/>
      </c>
    </row>
    <row r="1624" spans="1:17" ht="27" customHeight="1">
      <c r="A1624" s="3">
        <f t="shared" si="50"/>
        <v>1623</v>
      </c>
      <c r="B1624" s="296">
        <v>30437</v>
      </c>
      <c r="C1624" s="297" t="s">
        <v>1845</v>
      </c>
      <c r="D1624" s="297" t="s">
        <v>5350</v>
      </c>
      <c r="E1624" s="297" t="s">
        <v>3926</v>
      </c>
      <c r="F1624" s="297" t="s">
        <v>12</v>
      </c>
      <c r="G1624" s="297" t="s">
        <v>434</v>
      </c>
      <c r="H1624" s="298" t="s">
        <v>1776</v>
      </c>
      <c r="I1624" s="297">
        <v>5071854946</v>
      </c>
      <c r="J1624" s="297" t="s">
        <v>2628</v>
      </c>
      <c r="K1624" s="299">
        <v>45173</v>
      </c>
      <c r="L1624" s="297" t="s">
        <v>1777</v>
      </c>
      <c r="M1624" s="3" t="str">
        <f>IFERROR(INDEX('SINIF GÜNLER'!$A:$C,MATCH('VERİ TABANI'!$D1624,'SINIF GÜNLER'!$B:$B,0),MATCH('VERİ TABANI'!$M$1,'SINIF GÜNLER'!$A$1:$C$1,0)),"")</f>
        <v/>
      </c>
      <c r="P1624" s="28" t="str">
        <f t="array" ref="P1624">IFERROR(SEARCH(ÖĞRETMEN,'VERİ TABANI'!G1624,1),"")</f>
        <v/>
      </c>
      <c r="Q1624" s="29" t="str">
        <f t="shared" si="51"/>
        <v/>
      </c>
    </row>
    <row r="1625" spans="1:17" ht="27" customHeight="1">
      <c r="A1625" s="3">
        <f t="shared" si="50"/>
        <v>1624</v>
      </c>
      <c r="B1625" s="296">
        <v>50156</v>
      </c>
      <c r="C1625" s="297" t="s">
        <v>6388</v>
      </c>
      <c r="D1625" s="297" t="s">
        <v>5392</v>
      </c>
      <c r="E1625" s="297" t="s">
        <v>3918</v>
      </c>
      <c r="F1625" s="297" t="s">
        <v>1821</v>
      </c>
      <c r="G1625" s="297" t="s">
        <v>434</v>
      </c>
      <c r="H1625" s="298" t="s">
        <v>2739</v>
      </c>
      <c r="I1625" s="297">
        <v>5550520348</v>
      </c>
      <c r="J1625" s="297" t="s">
        <v>2740</v>
      </c>
      <c r="K1625" s="299">
        <v>45860</v>
      </c>
      <c r="L1625" s="297" t="s">
        <v>2741</v>
      </c>
      <c r="M1625" s="3" t="str">
        <f>IFERROR(INDEX('SINIF GÜNLER'!$A:$C,MATCH('VERİ TABANI'!$D1625,'SINIF GÜNLER'!$B:$B,0),MATCH('VERİ TABANI'!$M$1,'SINIF GÜNLER'!$A$1:$C$1,0)),"")</f>
        <v/>
      </c>
      <c r="P1625" s="28" t="str">
        <f t="array" ref="P1625">IFERROR(SEARCH(ÖĞRETMEN,'VERİ TABANI'!G1625,1),"")</f>
        <v/>
      </c>
      <c r="Q1625" s="29" t="str">
        <f t="shared" si="51"/>
        <v/>
      </c>
    </row>
    <row r="1626" spans="1:17" ht="27" customHeight="1">
      <c r="A1626" s="3">
        <f t="shared" si="50"/>
        <v>1625</v>
      </c>
      <c r="B1626" s="296">
        <v>41277</v>
      </c>
      <c r="C1626" s="297" t="s">
        <v>4302</v>
      </c>
      <c r="D1626" s="297" t="s">
        <v>5362</v>
      </c>
      <c r="E1626" s="297" t="s">
        <v>3912</v>
      </c>
      <c r="F1626" s="297" t="s">
        <v>1821</v>
      </c>
      <c r="G1626" s="297" t="s">
        <v>434</v>
      </c>
      <c r="H1626" s="298" t="s">
        <v>2739</v>
      </c>
      <c r="I1626" s="297">
        <v>5550520348</v>
      </c>
      <c r="J1626" s="297" t="s">
        <v>2740</v>
      </c>
      <c r="K1626" s="299">
        <v>45547</v>
      </c>
      <c r="L1626" s="297" t="s">
        <v>2741</v>
      </c>
      <c r="M1626" s="3" t="str">
        <f>IFERROR(INDEX('SINIF GÜNLER'!$A:$C,MATCH('VERİ TABANI'!$D1626,'SINIF GÜNLER'!$B:$B,0),MATCH('VERİ TABANI'!$M$1,'SINIF GÜNLER'!$A$1:$C$1,0)),"")</f>
        <v/>
      </c>
      <c r="P1626" s="28" t="str">
        <f t="array" ref="P1626">IFERROR(SEARCH(ÖĞRETMEN,'VERİ TABANI'!G1626,1),"")</f>
        <v/>
      </c>
      <c r="Q1626" s="29" t="str">
        <f t="shared" si="51"/>
        <v/>
      </c>
    </row>
    <row r="1627" spans="1:17" ht="27" customHeight="1">
      <c r="A1627" s="3">
        <f t="shared" si="50"/>
        <v>1626</v>
      </c>
      <c r="B1627" s="296">
        <v>50723</v>
      </c>
      <c r="C1627" s="297" t="s">
        <v>6389</v>
      </c>
      <c r="D1627" s="297" t="s">
        <v>7484</v>
      </c>
      <c r="E1627" s="297" t="s">
        <v>3923</v>
      </c>
      <c r="F1627" s="297" t="s">
        <v>12</v>
      </c>
      <c r="G1627" s="297" t="s">
        <v>434</v>
      </c>
      <c r="H1627" s="298" t="s">
        <v>5049</v>
      </c>
      <c r="I1627" s="297">
        <v>5337450099</v>
      </c>
      <c r="J1627" s="297" t="s">
        <v>5050</v>
      </c>
      <c r="K1627" s="299">
        <v>45922</v>
      </c>
      <c r="L1627" s="297" t="s">
        <v>5051</v>
      </c>
      <c r="M1627" s="3" t="str">
        <f>IFERROR(INDEX('SINIF GÜNLER'!$A:$C,MATCH('VERİ TABANI'!$D1627,'SINIF GÜNLER'!$B:$B,0),MATCH('VERİ TABANI'!$M$1,'SINIF GÜNLER'!$A$1:$C$1,0)),"")</f>
        <v/>
      </c>
      <c r="P1627" s="28" t="str">
        <f t="array" ref="P1627">IFERROR(SEARCH(ÖĞRETMEN,'VERİ TABANI'!G1627,1),"")</f>
        <v/>
      </c>
      <c r="Q1627" s="29" t="str">
        <f t="shared" si="51"/>
        <v/>
      </c>
    </row>
    <row r="1628" spans="1:17" ht="27" customHeight="1">
      <c r="A1628" s="3">
        <f t="shared" si="50"/>
        <v>1627</v>
      </c>
      <c r="B1628" s="296">
        <v>40781</v>
      </c>
      <c r="C1628" s="297" t="s">
        <v>4304</v>
      </c>
      <c r="D1628" s="297" t="s">
        <v>5345</v>
      </c>
      <c r="E1628" s="297" t="s">
        <v>3968</v>
      </c>
      <c r="F1628" s="297" t="s">
        <v>1821</v>
      </c>
      <c r="G1628" s="297" t="s">
        <v>434</v>
      </c>
      <c r="H1628" s="298" t="s">
        <v>4305</v>
      </c>
      <c r="I1628" s="297">
        <v>5337309358</v>
      </c>
      <c r="J1628" s="297" t="s">
        <v>4306</v>
      </c>
      <c r="K1628" s="299">
        <v>45552</v>
      </c>
      <c r="L1628" s="297" t="s">
        <v>2575</v>
      </c>
      <c r="M1628" s="3" t="str">
        <f>IFERROR(INDEX('SINIF GÜNLER'!$A:$C,MATCH('VERİ TABANI'!$D1628,'SINIF GÜNLER'!$B:$B,0),MATCH('VERİ TABANI'!$M$1,'SINIF GÜNLER'!$A$1:$C$1,0)),"")</f>
        <v/>
      </c>
      <c r="P1628" s="28" t="str">
        <f t="array" ref="P1628">IFERROR(SEARCH(ÖĞRETMEN,'VERİ TABANI'!G1628,1),"")</f>
        <v/>
      </c>
      <c r="Q1628" s="29" t="str">
        <f t="shared" si="51"/>
        <v/>
      </c>
    </row>
    <row r="1629" spans="1:17" ht="27" customHeight="1">
      <c r="A1629" s="3">
        <f t="shared" si="50"/>
        <v>1628</v>
      </c>
      <c r="B1629" s="296">
        <v>51306</v>
      </c>
      <c r="C1629" s="297" t="s">
        <v>8038</v>
      </c>
      <c r="D1629" s="297" t="s">
        <v>5404</v>
      </c>
      <c r="E1629" s="297" t="s">
        <v>3924</v>
      </c>
      <c r="F1629" s="297" t="s">
        <v>1821</v>
      </c>
      <c r="G1629" s="297" t="s">
        <v>434</v>
      </c>
      <c r="H1629" s="298" t="s">
        <v>4305</v>
      </c>
      <c r="I1629" s="297">
        <v>5337309358</v>
      </c>
      <c r="J1629" s="297" t="s">
        <v>4306</v>
      </c>
      <c r="K1629" s="299">
        <v>46021</v>
      </c>
      <c r="L1629" s="297" t="s">
        <v>2575</v>
      </c>
      <c r="M1629" s="3" t="str">
        <f>IFERROR(INDEX('SINIF GÜNLER'!$A:$C,MATCH('VERİ TABANI'!$D1629,'SINIF GÜNLER'!$B:$B,0),MATCH('VERİ TABANI'!$M$1,'SINIF GÜNLER'!$A$1:$C$1,0)),"")</f>
        <v/>
      </c>
      <c r="P1629" s="28" t="str">
        <f t="array" ref="P1629">IFERROR(SEARCH(ÖĞRETMEN,'VERİ TABANI'!G1629,1),"")</f>
        <v/>
      </c>
      <c r="Q1629" s="29" t="str">
        <f t="shared" si="51"/>
        <v/>
      </c>
    </row>
    <row r="1630" spans="1:17" ht="27" customHeight="1">
      <c r="A1630" s="3">
        <f t="shared" si="50"/>
        <v>1629</v>
      </c>
      <c r="B1630" s="296">
        <v>41599</v>
      </c>
      <c r="C1630" s="297" t="s">
        <v>4420</v>
      </c>
      <c r="D1630" s="297" t="s">
        <v>5392</v>
      </c>
      <c r="E1630" s="297" t="s">
        <v>3926</v>
      </c>
      <c r="F1630" s="297" t="s">
        <v>12</v>
      </c>
      <c r="G1630" s="297" t="s">
        <v>434</v>
      </c>
      <c r="H1630" s="298" t="s">
        <v>2922</v>
      </c>
      <c r="I1630" s="297">
        <v>5073376374</v>
      </c>
      <c r="J1630" s="297" t="s">
        <v>6390</v>
      </c>
      <c r="K1630" s="299">
        <v>45553</v>
      </c>
      <c r="L1630" s="297" t="s">
        <v>2923</v>
      </c>
      <c r="M1630" s="3" t="str">
        <f>IFERROR(INDEX('SINIF GÜNLER'!$A:$C,MATCH('VERİ TABANI'!$D1630,'SINIF GÜNLER'!$B:$B,0),MATCH('VERİ TABANI'!$M$1,'SINIF GÜNLER'!$A$1:$C$1,0)),"")</f>
        <v/>
      </c>
      <c r="P1630" s="28" t="str">
        <f t="array" ref="P1630">IFERROR(SEARCH(ÖĞRETMEN,'VERİ TABANI'!G1630,1),"")</f>
        <v/>
      </c>
      <c r="Q1630" s="29" t="str">
        <f t="shared" si="51"/>
        <v/>
      </c>
    </row>
    <row r="1631" spans="1:17" ht="27" customHeight="1">
      <c r="A1631" s="3">
        <f t="shared" si="50"/>
        <v>1630</v>
      </c>
      <c r="B1631" s="296">
        <v>20533</v>
      </c>
      <c r="C1631" s="297" t="s">
        <v>281</v>
      </c>
      <c r="D1631" s="297" t="s">
        <v>5444</v>
      </c>
      <c r="E1631" s="297" t="s">
        <v>3918</v>
      </c>
      <c r="F1631" s="297" t="s">
        <v>21</v>
      </c>
      <c r="G1631" s="297" t="s">
        <v>434</v>
      </c>
      <c r="H1631" s="298" t="s">
        <v>3238</v>
      </c>
      <c r="I1631" s="297">
        <v>5315227142</v>
      </c>
      <c r="J1631" s="297" t="s">
        <v>3239</v>
      </c>
      <c r="K1631" s="299">
        <v>45483</v>
      </c>
      <c r="L1631" s="297" t="s">
        <v>3240</v>
      </c>
      <c r="M1631" s="3" t="str">
        <f>IFERROR(INDEX('SINIF GÜNLER'!$A:$C,MATCH('VERİ TABANI'!$D1631,'SINIF GÜNLER'!$B:$B,0),MATCH('VERİ TABANI'!$M$1,'SINIF GÜNLER'!$A$1:$C$1,0)),"")</f>
        <v/>
      </c>
      <c r="P1631" s="28" t="str">
        <f t="array" ref="P1631">IFERROR(SEARCH(ÖĞRETMEN,'VERİ TABANI'!G1631,1),"")</f>
        <v/>
      </c>
      <c r="Q1631" s="29" t="str">
        <f t="shared" si="51"/>
        <v/>
      </c>
    </row>
    <row r="1632" spans="1:17" ht="27" customHeight="1">
      <c r="A1632" s="3">
        <f t="shared" si="50"/>
        <v>1631</v>
      </c>
      <c r="B1632" s="296">
        <v>50501</v>
      </c>
      <c r="C1632" s="297" t="s">
        <v>6391</v>
      </c>
      <c r="D1632" s="297" t="s">
        <v>5404</v>
      </c>
      <c r="E1632" s="297" t="s">
        <v>4592</v>
      </c>
      <c r="F1632" s="297" t="s">
        <v>21</v>
      </c>
      <c r="G1632" s="297" t="s">
        <v>434</v>
      </c>
      <c r="H1632" s="298" t="s">
        <v>3238</v>
      </c>
      <c r="I1632" s="297">
        <v>5315227142</v>
      </c>
      <c r="J1632" s="297" t="s">
        <v>3239</v>
      </c>
      <c r="K1632" s="299">
        <v>45936</v>
      </c>
      <c r="L1632" s="297" t="s">
        <v>3240</v>
      </c>
      <c r="M1632" s="3" t="str">
        <f>IFERROR(INDEX('SINIF GÜNLER'!$A:$C,MATCH('VERİ TABANI'!$D1632,'SINIF GÜNLER'!$B:$B,0),MATCH('VERİ TABANI'!$M$1,'SINIF GÜNLER'!$A$1:$C$1,0)),"")</f>
        <v/>
      </c>
      <c r="P1632" s="28" t="str">
        <f t="array" ref="P1632">IFERROR(SEARCH(ÖĞRETMEN,'VERİ TABANI'!G1632,1),"")</f>
        <v/>
      </c>
      <c r="Q1632" s="29" t="str">
        <f t="shared" si="51"/>
        <v/>
      </c>
    </row>
    <row r="1633" spans="1:17" ht="27" customHeight="1">
      <c r="A1633" s="3">
        <f t="shared" si="50"/>
        <v>1632</v>
      </c>
      <c r="B1633" s="296">
        <v>41426</v>
      </c>
      <c r="C1633" s="297" t="s">
        <v>4307</v>
      </c>
      <c r="D1633" s="297" t="s">
        <v>5334</v>
      </c>
      <c r="E1633" s="297" t="s">
        <v>4593</v>
      </c>
      <c r="F1633" s="297" t="s">
        <v>27</v>
      </c>
      <c r="G1633" s="297" t="s">
        <v>434</v>
      </c>
      <c r="H1633" s="298" t="s">
        <v>4308</v>
      </c>
      <c r="I1633" s="297">
        <v>5378327230</v>
      </c>
      <c r="J1633" s="297" t="s">
        <v>4309</v>
      </c>
      <c r="K1633" s="299">
        <v>45548</v>
      </c>
      <c r="L1633" s="297" t="s">
        <v>4310</v>
      </c>
      <c r="M1633" s="3" t="str">
        <f>IFERROR(INDEX('SINIF GÜNLER'!$A:$C,MATCH('VERİ TABANI'!$D1633,'SINIF GÜNLER'!$B:$B,0),MATCH('VERİ TABANI'!$M$1,'SINIF GÜNLER'!$A$1:$C$1,0)),"")</f>
        <v/>
      </c>
      <c r="P1633" s="28" t="str">
        <f t="array" ref="P1633">IFERROR(SEARCH(ÖĞRETMEN,'VERİ TABANI'!G1633,1),"")</f>
        <v/>
      </c>
      <c r="Q1633" s="29" t="str">
        <f t="shared" si="51"/>
        <v/>
      </c>
    </row>
    <row r="1634" spans="1:17" ht="27" customHeight="1">
      <c r="A1634" s="3">
        <f t="shared" si="50"/>
        <v>1633</v>
      </c>
      <c r="B1634" s="296">
        <v>42058</v>
      </c>
      <c r="C1634" s="297" t="s">
        <v>4311</v>
      </c>
      <c r="D1634" s="297" t="s">
        <v>5334</v>
      </c>
      <c r="E1634" s="297" t="s">
        <v>4593</v>
      </c>
      <c r="F1634" s="297" t="s">
        <v>27</v>
      </c>
      <c r="G1634" s="297" t="s">
        <v>434</v>
      </c>
      <c r="H1634" s="298" t="s">
        <v>4308</v>
      </c>
      <c r="I1634" s="297">
        <v>5378327230</v>
      </c>
      <c r="J1634" s="297" t="s">
        <v>4309</v>
      </c>
      <c r="K1634" s="299">
        <v>45568</v>
      </c>
      <c r="L1634" s="297" t="s">
        <v>4310</v>
      </c>
      <c r="M1634" s="3" t="str">
        <f>IFERROR(INDEX('SINIF GÜNLER'!$A:$C,MATCH('VERİ TABANI'!$D1634,'SINIF GÜNLER'!$B:$B,0),MATCH('VERİ TABANI'!$M$1,'SINIF GÜNLER'!$A$1:$C$1,0)),"")</f>
        <v/>
      </c>
      <c r="P1634" s="28" t="str">
        <f t="array" ref="P1634">IFERROR(SEARCH(ÖĞRETMEN,'VERİ TABANI'!G1634,1),"")</f>
        <v/>
      </c>
      <c r="Q1634" s="29" t="str">
        <f t="shared" si="51"/>
        <v/>
      </c>
    </row>
    <row r="1635" spans="1:17" ht="27" customHeight="1">
      <c r="A1635" s="3">
        <f t="shared" si="50"/>
        <v>1634</v>
      </c>
      <c r="B1635" s="296">
        <v>20938</v>
      </c>
      <c r="C1635" s="297" t="s">
        <v>501</v>
      </c>
      <c r="D1635" s="297" t="s">
        <v>7671</v>
      </c>
      <c r="E1635" s="297" t="s">
        <v>3915</v>
      </c>
      <c r="F1635" s="297" t="s">
        <v>19</v>
      </c>
      <c r="G1635" s="297" t="s">
        <v>434</v>
      </c>
      <c r="H1635" s="298" t="s">
        <v>4760</v>
      </c>
      <c r="I1635" s="297">
        <v>5073666182</v>
      </c>
      <c r="J1635" s="297" t="s">
        <v>4312</v>
      </c>
      <c r="K1635" s="299">
        <v>45607</v>
      </c>
      <c r="L1635" s="297" t="s">
        <v>4313</v>
      </c>
      <c r="M1635" s="3" t="str">
        <f>IFERROR(INDEX('SINIF GÜNLER'!$A:$C,MATCH('VERİ TABANI'!$D1635,'SINIF GÜNLER'!$B:$B,0),MATCH('VERİ TABANI'!$M$1,'SINIF GÜNLER'!$A$1:$C$1,0)),"")</f>
        <v/>
      </c>
      <c r="P1635" s="28" t="str">
        <f t="array" ref="P1635">IFERROR(SEARCH(ÖĞRETMEN,'VERİ TABANI'!G1635,1),"")</f>
        <v/>
      </c>
      <c r="Q1635" s="29" t="str">
        <f t="shared" si="51"/>
        <v/>
      </c>
    </row>
    <row r="1636" spans="1:17" ht="27" customHeight="1">
      <c r="A1636" s="3">
        <f t="shared" si="50"/>
        <v>1635</v>
      </c>
      <c r="B1636" s="296">
        <v>50219</v>
      </c>
      <c r="C1636" s="297" t="s">
        <v>6392</v>
      </c>
      <c r="D1636" s="297" t="s">
        <v>5371</v>
      </c>
      <c r="E1636" s="297" t="s">
        <v>3926</v>
      </c>
      <c r="F1636" s="297" t="s">
        <v>19</v>
      </c>
      <c r="G1636" s="297" t="s">
        <v>434</v>
      </c>
      <c r="H1636" s="298" t="s">
        <v>4760</v>
      </c>
      <c r="I1636" s="297">
        <v>5073666182</v>
      </c>
      <c r="J1636" s="297" t="s">
        <v>4312</v>
      </c>
      <c r="K1636" s="299">
        <v>45876</v>
      </c>
      <c r="L1636" s="297" t="s">
        <v>4313</v>
      </c>
      <c r="M1636" s="3" t="str">
        <f>IFERROR(INDEX('SINIF GÜNLER'!$A:$C,MATCH('VERİ TABANI'!$D1636,'SINIF GÜNLER'!$B:$B,0),MATCH('VERİ TABANI'!$M$1,'SINIF GÜNLER'!$A$1:$C$1,0)),"")</f>
        <v/>
      </c>
      <c r="P1636" s="28" t="str">
        <f t="array" ref="P1636">IFERROR(SEARCH(ÖĞRETMEN,'VERİ TABANI'!G1636,1),"")</f>
        <v/>
      </c>
      <c r="Q1636" s="29" t="str">
        <f t="shared" si="51"/>
        <v/>
      </c>
    </row>
    <row r="1637" spans="1:17" ht="27" customHeight="1">
      <c r="A1637" s="3">
        <f t="shared" si="50"/>
        <v>1636</v>
      </c>
      <c r="B1637" s="296">
        <v>41361</v>
      </c>
      <c r="C1637" s="297" t="s">
        <v>3595</v>
      </c>
      <c r="D1637" s="297" t="s">
        <v>5328</v>
      </c>
      <c r="E1637" s="297" t="s">
        <v>7016</v>
      </c>
      <c r="F1637" s="297" t="s">
        <v>19</v>
      </c>
      <c r="G1637" s="297" t="s">
        <v>434</v>
      </c>
      <c r="H1637" s="298" t="s">
        <v>4760</v>
      </c>
      <c r="I1637" s="297">
        <v>5073666182</v>
      </c>
      <c r="J1637" s="297" t="s">
        <v>4312</v>
      </c>
      <c r="K1637" s="299">
        <v>45547</v>
      </c>
      <c r="L1637" s="297" t="s">
        <v>4313</v>
      </c>
      <c r="M1637" s="3" t="str">
        <f>IFERROR(INDEX('SINIF GÜNLER'!$A:$C,MATCH('VERİ TABANI'!$D1637,'SINIF GÜNLER'!$B:$B,0),MATCH('VERİ TABANI'!$M$1,'SINIF GÜNLER'!$A$1:$C$1,0)),"")</f>
        <v/>
      </c>
      <c r="P1637" s="28" t="str">
        <f t="array" ref="P1637">IFERROR(SEARCH(ÖĞRETMEN,'VERİ TABANI'!G1637,1),"")</f>
        <v/>
      </c>
      <c r="Q1637" s="29" t="str">
        <f t="shared" si="51"/>
        <v/>
      </c>
    </row>
    <row r="1638" spans="1:17" ht="27" customHeight="1">
      <c r="A1638" s="3">
        <f t="shared" si="50"/>
        <v>1637</v>
      </c>
      <c r="B1638" s="296">
        <v>31048</v>
      </c>
      <c r="C1638" s="297" t="s">
        <v>8039</v>
      </c>
      <c r="D1638" s="297" t="s">
        <v>2956</v>
      </c>
      <c r="E1638" s="297" t="s">
        <v>4593</v>
      </c>
      <c r="F1638" s="297" t="s">
        <v>12</v>
      </c>
      <c r="G1638" s="297" t="s">
        <v>434</v>
      </c>
      <c r="H1638" s="298" t="s">
        <v>8040</v>
      </c>
      <c r="I1638" s="297">
        <v>5331924205</v>
      </c>
      <c r="J1638" s="297" t="s">
        <v>8041</v>
      </c>
      <c r="K1638" s="299">
        <v>46044</v>
      </c>
      <c r="L1638" s="297" t="s">
        <v>8042</v>
      </c>
      <c r="M1638" s="3" t="str">
        <f>IFERROR(INDEX('SINIF GÜNLER'!$A:$C,MATCH('VERİ TABANI'!$D1638,'SINIF GÜNLER'!$B:$B,0),MATCH('VERİ TABANI'!$M$1,'SINIF GÜNLER'!$A$1:$C$1,0)),"")</f>
        <v>PAZARTESİ</v>
      </c>
      <c r="P1638" s="28" t="str">
        <f t="array" ref="P1638">IFERROR(SEARCH(ÖĞRETMEN,'VERİ TABANI'!G1638,1),"")</f>
        <v/>
      </c>
      <c r="Q1638" s="29" t="str">
        <f t="shared" si="51"/>
        <v/>
      </c>
    </row>
    <row r="1639" spans="1:17" ht="27" customHeight="1">
      <c r="A1639" s="3">
        <f t="shared" si="50"/>
        <v>1638</v>
      </c>
      <c r="B1639" s="296">
        <v>51324</v>
      </c>
      <c r="C1639" s="297" t="s">
        <v>8043</v>
      </c>
      <c r="D1639" s="297" t="s">
        <v>5343</v>
      </c>
      <c r="E1639" s="297" t="s">
        <v>7145</v>
      </c>
      <c r="F1639" s="297" t="s">
        <v>12</v>
      </c>
      <c r="G1639" s="297" t="s">
        <v>434</v>
      </c>
      <c r="H1639" s="298" t="s">
        <v>8040</v>
      </c>
      <c r="I1639" s="297">
        <v>5331924205</v>
      </c>
      <c r="J1639" s="297" t="s">
        <v>8041</v>
      </c>
      <c r="K1639" s="299">
        <v>46048</v>
      </c>
      <c r="L1639" s="297" t="s">
        <v>8042</v>
      </c>
      <c r="M1639" s="3" t="str">
        <f>IFERROR(INDEX('SINIF GÜNLER'!$A:$C,MATCH('VERİ TABANI'!$D1639,'SINIF GÜNLER'!$B:$B,0),MATCH('VERİ TABANI'!$M$1,'SINIF GÜNLER'!$A$1:$C$1,0)),"")</f>
        <v/>
      </c>
      <c r="P1639" s="28" t="str">
        <f t="array" ref="P1639">IFERROR(SEARCH(ÖĞRETMEN,'VERİ TABANI'!G1639,1),"")</f>
        <v/>
      </c>
      <c r="Q1639" s="29" t="str">
        <f t="shared" si="51"/>
        <v/>
      </c>
    </row>
    <row r="1640" spans="1:17" ht="27" customHeight="1">
      <c r="A1640" s="3">
        <f t="shared" si="50"/>
        <v>1639</v>
      </c>
      <c r="B1640" s="296">
        <v>51337</v>
      </c>
      <c r="C1640" s="297" t="s">
        <v>8044</v>
      </c>
      <c r="D1640" s="297" t="s">
        <v>5333</v>
      </c>
      <c r="E1640" s="297" t="s">
        <v>3917</v>
      </c>
      <c r="F1640" s="297" t="s">
        <v>21</v>
      </c>
      <c r="G1640" s="297" t="s">
        <v>434</v>
      </c>
      <c r="H1640" s="298" t="s">
        <v>8045</v>
      </c>
      <c r="I1640" s="297">
        <v>5535229887</v>
      </c>
      <c r="J1640" s="297" t="s">
        <v>8046</v>
      </c>
      <c r="K1640" s="299">
        <v>46057</v>
      </c>
      <c r="L1640" s="297" t="s">
        <v>8047</v>
      </c>
      <c r="M1640" s="3" t="str">
        <f>IFERROR(INDEX('SINIF GÜNLER'!$A:$C,MATCH('VERİ TABANI'!$D1640,'SINIF GÜNLER'!$B:$B,0),MATCH('VERİ TABANI'!$M$1,'SINIF GÜNLER'!$A$1:$C$1,0)),"")</f>
        <v/>
      </c>
      <c r="P1640" s="28" t="str">
        <f t="array" ref="P1640">IFERROR(SEARCH(ÖĞRETMEN,'VERİ TABANI'!G1640,1),"")</f>
        <v/>
      </c>
      <c r="Q1640" s="29" t="str">
        <f t="shared" si="51"/>
        <v/>
      </c>
    </row>
    <row r="1641" spans="1:17" ht="27" customHeight="1">
      <c r="A1641" s="3">
        <f t="shared" si="50"/>
        <v>1640</v>
      </c>
      <c r="B1641" s="296">
        <v>43075</v>
      </c>
      <c r="C1641" s="297" t="s">
        <v>6393</v>
      </c>
      <c r="D1641" s="297" t="s">
        <v>5381</v>
      </c>
      <c r="E1641" s="297" t="s">
        <v>4593</v>
      </c>
      <c r="F1641" s="297" t="s">
        <v>1821</v>
      </c>
      <c r="G1641" s="297" t="s">
        <v>434</v>
      </c>
      <c r="H1641" s="298" t="s">
        <v>8048</v>
      </c>
      <c r="I1641" s="297">
        <v>5050827381</v>
      </c>
      <c r="J1641" s="297" t="s">
        <v>6394</v>
      </c>
      <c r="K1641" s="299">
        <v>45771</v>
      </c>
      <c r="L1641" s="297" t="s">
        <v>6395</v>
      </c>
      <c r="M1641" s="3" t="str">
        <f>IFERROR(INDEX('SINIF GÜNLER'!$A:$C,MATCH('VERİ TABANI'!$D1641,'SINIF GÜNLER'!$B:$B,0),MATCH('VERİ TABANI'!$M$1,'SINIF GÜNLER'!$A$1:$C$1,0)),"")</f>
        <v/>
      </c>
      <c r="P1641" s="28" t="str">
        <f t="array" ref="P1641">IFERROR(SEARCH(ÖĞRETMEN,'VERİ TABANI'!G1641,1),"")</f>
        <v/>
      </c>
      <c r="Q1641" s="29" t="str">
        <f t="shared" si="51"/>
        <v/>
      </c>
    </row>
    <row r="1642" spans="1:17" ht="27" customHeight="1">
      <c r="A1642" s="3">
        <f t="shared" si="50"/>
        <v>1641</v>
      </c>
      <c r="B1642" s="296">
        <v>50076</v>
      </c>
      <c r="C1642" s="297" t="s">
        <v>6396</v>
      </c>
      <c r="D1642" s="297" t="s">
        <v>5330</v>
      </c>
      <c r="E1642" s="297" t="s">
        <v>3924</v>
      </c>
      <c r="F1642" s="297" t="s">
        <v>22</v>
      </c>
      <c r="G1642" s="297" t="s">
        <v>434</v>
      </c>
      <c r="H1642" s="298" t="s">
        <v>6397</v>
      </c>
      <c r="I1642" s="297">
        <v>5536146235</v>
      </c>
      <c r="J1642" s="297" t="s">
        <v>6398</v>
      </c>
      <c r="K1642" s="299">
        <v>45804</v>
      </c>
      <c r="L1642" s="297" t="s">
        <v>6399</v>
      </c>
      <c r="M1642" s="3" t="str">
        <f>IFERROR(INDEX('SINIF GÜNLER'!$A:$C,MATCH('VERİ TABANI'!$D1642,'SINIF GÜNLER'!$B:$B,0),MATCH('VERİ TABANI'!$M$1,'SINIF GÜNLER'!$A$1:$C$1,0)),"")</f>
        <v/>
      </c>
      <c r="P1642" s="28" t="str">
        <f t="array" ref="P1642">IFERROR(SEARCH(ÖĞRETMEN,'VERİ TABANI'!G1642,1),"")</f>
        <v/>
      </c>
      <c r="Q1642" s="29" t="str">
        <f t="shared" si="51"/>
        <v/>
      </c>
    </row>
    <row r="1643" spans="1:17" ht="27" customHeight="1">
      <c r="A1643" s="3">
        <f t="shared" si="50"/>
        <v>1642</v>
      </c>
      <c r="B1643" s="296">
        <v>51115</v>
      </c>
      <c r="C1643" s="297" t="s">
        <v>7191</v>
      </c>
      <c r="D1643" s="297" t="s">
        <v>5333</v>
      </c>
      <c r="E1643" s="297" t="s">
        <v>3912</v>
      </c>
      <c r="F1643" s="297" t="s">
        <v>22</v>
      </c>
      <c r="G1643" s="297" t="s">
        <v>434</v>
      </c>
      <c r="H1643" s="298" t="s">
        <v>6397</v>
      </c>
      <c r="I1643" s="297">
        <v>5536146235</v>
      </c>
      <c r="J1643" s="297" t="s">
        <v>6398</v>
      </c>
      <c r="K1643" s="299">
        <v>45980</v>
      </c>
      <c r="L1643" s="297" t="s">
        <v>6399</v>
      </c>
      <c r="M1643" s="3" t="str">
        <f>IFERROR(INDEX('SINIF GÜNLER'!$A:$C,MATCH('VERİ TABANI'!$D1643,'SINIF GÜNLER'!$B:$B,0),MATCH('VERİ TABANI'!$M$1,'SINIF GÜNLER'!$A$1:$C$1,0)),"")</f>
        <v/>
      </c>
      <c r="P1643" s="28" t="str">
        <f t="array" ref="P1643">IFERROR(SEARCH(ÖĞRETMEN,'VERİ TABANI'!G1643,1),"")</f>
        <v/>
      </c>
      <c r="Q1643" s="29" t="str">
        <f t="shared" si="51"/>
        <v/>
      </c>
    </row>
    <row r="1644" spans="1:17" ht="27" customHeight="1">
      <c r="A1644" s="3">
        <f t="shared" si="50"/>
        <v>1643</v>
      </c>
      <c r="B1644" s="296">
        <v>50976</v>
      </c>
      <c r="C1644" s="297" t="s">
        <v>7192</v>
      </c>
      <c r="D1644" s="297" t="s">
        <v>5404</v>
      </c>
      <c r="E1644" s="297" t="s">
        <v>4895</v>
      </c>
      <c r="F1644" s="297" t="s">
        <v>1821</v>
      </c>
      <c r="G1644" s="297" t="s">
        <v>434</v>
      </c>
      <c r="H1644" s="298" t="s">
        <v>8049</v>
      </c>
      <c r="I1644" s="297">
        <v>0</v>
      </c>
      <c r="J1644" s="297" t="s">
        <v>8050</v>
      </c>
      <c r="K1644" s="299">
        <v>45973</v>
      </c>
      <c r="L1644" s="297" t="s">
        <v>7194</v>
      </c>
      <c r="M1644" s="3" t="str">
        <f>IFERROR(INDEX('SINIF GÜNLER'!$A:$C,MATCH('VERİ TABANI'!$D1644,'SINIF GÜNLER'!$B:$B,0),MATCH('VERİ TABANI'!$M$1,'SINIF GÜNLER'!$A$1:$C$1,0)),"")</f>
        <v/>
      </c>
      <c r="P1644" s="28" t="str">
        <f t="array" ref="P1644">IFERROR(SEARCH(ÖĞRETMEN,'VERİ TABANI'!G1644,1),"")</f>
        <v/>
      </c>
      <c r="Q1644" s="29" t="str">
        <f t="shared" si="51"/>
        <v/>
      </c>
    </row>
    <row r="1645" spans="1:17" ht="27" customHeight="1">
      <c r="A1645" s="3">
        <f t="shared" si="50"/>
        <v>1644</v>
      </c>
      <c r="B1645" s="296">
        <v>20107</v>
      </c>
      <c r="C1645" s="297" t="s">
        <v>4140</v>
      </c>
      <c r="D1645" s="297" t="s">
        <v>5336</v>
      </c>
      <c r="E1645" s="297" t="s">
        <v>3912</v>
      </c>
      <c r="F1645" s="297" t="s">
        <v>12</v>
      </c>
      <c r="G1645" s="297" t="s">
        <v>434</v>
      </c>
      <c r="H1645" s="298" t="s">
        <v>8051</v>
      </c>
      <c r="I1645" s="297">
        <v>5416192396</v>
      </c>
      <c r="J1645" s="297" t="s">
        <v>8052</v>
      </c>
      <c r="K1645" s="299">
        <v>46126</v>
      </c>
      <c r="L1645" s="297" t="s">
        <v>540</v>
      </c>
      <c r="M1645" s="3" t="str">
        <f>IFERROR(INDEX('SINIF GÜNLER'!$A:$C,MATCH('VERİ TABANI'!$D1645,'SINIF GÜNLER'!$B:$B,0),MATCH('VERİ TABANI'!$M$1,'SINIF GÜNLER'!$A$1:$C$1,0)),"")</f>
        <v/>
      </c>
      <c r="P1645" s="28" t="str">
        <f t="array" ref="P1645">IFERROR(SEARCH(ÖĞRETMEN,'VERİ TABANI'!G1645,1),"")</f>
        <v/>
      </c>
      <c r="Q1645" s="29" t="str">
        <f t="shared" si="51"/>
        <v/>
      </c>
    </row>
    <row r="1646" spans="1:17" ht="27" customHeight="1">
      <c r="A1646" s="3">
        <f t="shared" si="50"/>
        <v>1645</v>
      </c>
      <c r="B1646" s="296">
        <v>42516</v>
      </c>
      <c r="C1646" s="297" t="s">
        <v>4833</v>
      </c>
      <c r="D1646" s="297" t="s">
        <v>5371</v>
      </c>
      <c r="E1646" s="297" t="s">
        <v>3968</v>
      </c>
      <c r="F1646" s="297" t="s">
        <v>12</v>
      </c>
      <c r="G1646" s="297" t="s">
        <v>434</v>
      </c>
      <c r="H1646" s="298" t="s">
        <v>4761</v>
      </c>
      <c r="I1646" s="297">
        <v>5355886408</v>
      </c>
      <c r="J1646" s="297" t="s">
        <v>4762</v>
      </c>
      <c r="K1646" s="299">
        <v>45608</v>
      </c>
      <c r="L1646" s="297" t="s">
        <v>4763</v>
      </c>
      <c r="M1646" s="3" t="str">
        <f>IFERROR(INDEX('SINIF GÜNLER'!$A:$C,MATCH('VERİ TABANI'!$D1646,'SINIF GÜNLER'!$B:$B,0),MATCH('VERİ TABANI'!$M$1,'SINIF GÜNLER'!$A$1:$C$1,0)),"")</f>
        <v/>
      </c>
      <c r="P1646" s="28" t="str">
        <f t="array" ref="P1646">IFERROR(SEARCH(ÖĞRETMEN,'VERİ TABANI'!G1646,1),"")</f>
        <v/>
      </c>
      <c r="Q1646" s="29" t="str">
        <f t="shared" si="51"/>
        <v/>
      </c>
    </row>
    <row r="1647" spans="1:17" ht="27" customHeight="1">
      <c r="A1647" s="3">
        <f t="shared" si="50"/>
        <v>1646</v>
      </c>
      <c r="B1647" s="296">
        <v>50670</v>
      </c>
      <c r="C1647" s="297" t="s">
        <v>6301</v>
      </c>
      <c r="D1647" s="297" t="s">
        <v>5365</v>
      </c>
      <c r="E1647" s="297" t="s">
        <v>7304</v>
      </c>
      <c r="F1647" s="297" t="s">
        <v>12</v>
      </c>
      <c r="G1647" s="297" t="s">
        <v>434</v>
      </c>
      <c r="H1647" s="298" t="s">
        <v>4761</v>
      </c>
      <c r="I1647" s="297">
        <v>5355886408</v>
      </c>
      <c r="J1647" s="297" t="s">
        <v>4762</v>
      </c>
      <c r="K1647" s="299">
        <v>46134</v>
      </c>
      <c r="L1647" s="297" t="s">
        <v>4763</v>
      </c>
      <c r="M1647" s="3" t="str">
        <f>IFERROR(INDEX('SINIF GÜNLER'!$A:$C,MATCH('VERİ TABANI'!$D1647,'SINIF GÜNLER'!$B:$B,0),MATCH('VERİ TABANI'!$M$1,'SINIF GÜNLER'!$A$1:$C$1,0)),"")</f>
        <v/>
      </c>
      <c r="P1647" s="28" t="str">
        <f t="array" ref="P1647">IFERROR(SEARCH(ÖĞRETMEN,'VERİ TABANI'!G1647,1),"")</f>
        <v/>
      </c>
      <c r="Q1647" s="29" t="str">
        <f t="shared" si="51"/>
        <v/>
      </c>
    </row>
    <row r="1648" spans="1:17" ht="27" customHeight="1">
      <c r="A1648" s="3">
        <f t="shared" si="50"/>
        <v>1647</v>
      </c>
      <c r="B1648" s="296">
        <v>50221</v>
      </c>
      <c r="C1648" s="297" t="s">
        <v>6400</v>
      </c>
      <c r="D1648" s="297" t="s">
        <v>5352</v>
      </c>
      <c r="E1648" s="297" t="s">
        <v>3968</v>
      </c>
      <c r="F1648" s="297" t="s">
        <v>12</v>
      </c>
      <c r="G1648" s="297" t="s">
        <v>434</v>
      </c>
      <c r="H1648" s="298" t="s">
        <v>4761</v>
      </c>
      <c r="I1648" s="297">
        <v>5355886408</v>
      </c>
      <c r="J1648" s="297" t="s">
        <v>4762</v>
      </c>
      <c r="K1648" s="299">
        <v>45876</v>
      </c>
      <c r="L1648" s="297" t="s">
        <v>4763</v>
      </c>
      <c r="M1648" s="3" t="str">
        <f>IFERROR(INDEX('SINIF GÜNLER'!$A:$C,MATCH('VERİ TABANI'!$D1648,'SINIF GÜNLER'!$B:$B,0),MATCH('VERİ TABANI'!$M$1,'SINIF GÜNLER'!$A$1:$C$1,0)),"")</f>
        <v/>
      </c>
      <c r="P1648" s="28" t="str">
        <f t="array" ref="P1648">IFERROR(SEARCH(ÖĞRETMEN,'VERİ TABANI'!G1648,1),"")</f>
        <v/>
      </c>
      <c r="Q1648" s="29" t="str">
        <f t="shared" si="51"/>
        <v/>
      </c>
    </row>
    <row r="1649" spans="1:17" ht="27" customHeight="1">
      <c r="A1649" s="3">
        <f t="shared" si="50"/>
        <v>1648</v>
      </c>
      <c r="B1649" s="296">
        <v>40935</v>
      </c>
      <c r="C1649" s="297" t="s">
        <v>2968</v>
      </c>
      <c r="D1649" s="297" t="s">
        <v>5345</v>
      </c>
      <c r="E1649" s="297" t="s">
        <v>3918</v>
      </c>
      <c r="F1649" s="297" t="s">
        <v>21</v>
      </c>
      <c r="G1649" s="297" t="s">
        <v>434</v>
      </c>
      <c r="H1649" s="298" t="s">
        <v>2548</v>
      </c>
      <c r="I1649" s="297">
        <v>5444536405</v>
      </c>
      <c r="J1649" s="297" t="s">
        <v>2549</v>
      </c>
      <c r="K1649" s="299">
        <v>45540</v>
      </c>
      <c r="L1649" s="297" t="s">
        <v>2550</v>
      </c>
      <c r="M1649" s="3" t="str">
        <f>IFERROR(INDEX('SINIF GÜNLER'!$A:$C,MATCH('VERİ TABANI'!$D1649,'SINIF GÜNLER'!$B:$B,0),MATCH('VERİ TABANI'!$M$1,'SINIF GÜNLER'!$A$1:$C$1,0)),"")</f>
        <v/>
      </c>
      <c r="P1649" s="28" t="str">
        <f t="array" ref="P1649">IFERROR(SEARCH(ÖĞRETMEN,'VERİ TABANI'!G1649,1),"")</f>
        <v/>
      </c>
      <c r="Q1649" s="29" t="str">
        <f t="shared" si="51"/>
        <v/>
      </c>
    </row>
    <row r="1650" spans="1:17" ht="27" customHeight="1">
      <c r="A1650" s="3">
        <f t="shared" si="50"/>
        <v>1649</v>
      </c>
      <c r="B1650" s="296">
        <v>50429</v>
      </c>
      <c r="C1650" s="297" t="s">
        <v>6401</v>
      </c>
      <c r="D1650" s="297" t="s">
        <v>5409</v>
      </c>
      <c r="E1650" s="297" t="s">
        <v>3926</v>
      </c>
      <c r="F1650" s="297" t="s">
        <v>21</v>
      </c>
      <c r="G1650" s="297" t="s">
        <v>434</v>
      </c>
      <c r="H1650" s="298" t="s">
        <v>2548</v>
      </c>
      <c r="I1650" s="297">
        <v>5444536405</v>
      </c>
      <c r="J1650" s="297" t="s">
        <v>2549</v>
      </c>
      <c r="K1650" s="299">
        <v>45901</v>
      </c>
      <c r="L1650" s="297" t="s">
        <v>2550</v>
      </c>
      <c r="M1650" s="3" t="str">
        <f>IFERROR(INDEX('SINIF GÜNLER'!$A:$C,MATCH('VERİ TABANI'!$D1650,'SINIF GÜNLER'!$B:$B,0),MATCH('VERİ TABANI'!$M$1,'SINIF GÜNLER'!$A$1:$C$1,0)),"")</f>
        <v/>
      </c>
      <c r="P1650" s="28" t="str">
        <f t="array" ref="P1650">IFERROR(SEARCH(ÖĞRETMEN,'VERİ TABANI'!G1650,1),"")</f>
        <v/>
      </c>
      <c r="Q1650" s="29" t="str">
        <f t="shared" si="51"/>
        <v/>
      </c>
    </row>
    <row r="1651" spans="1:17" ht="27" customHeight="1">
      <c r="A1651" s="3">
        <f t="shared" si="50"/>
        <v>1650</v>
      </c>
      <c r="B1651" s="296">
        <v>40972</v>
      </c>
      <c r="C1651" s="297" t="s">
        <v>3521</v>
      </c>
      <c r="D1651" s="297" t="s">
        <v>2956</v>
      </c>
      <c r="E1651" s="297" t="s">
        <v>3912</v>
      </c>
      <c r="F1651" s="297" t="s">
        <v>12</v>
      </c>
      <c r="G1651" s="297" t="s">
        <v>434</v>
      </c>
      <c r="H1651" s="298" t="s">
        <v>5980</v>
      </c>
      <c r="I1651" s="297">
        <v>5432146959</v>
      </c>
      <c r="J1651" s="297" t="s">
        <v>5981</v>
      </c>
      <c r="K1651" s="299">
        <v>45896</v>
      </c>
      <c r="L1651" s="297" t="s">
        <v>755</v>
      </c>
      <c r="M1651" s="3" t="str">
        <f>IFERROR(INDEX('SINIF GÜNLER'!$A:$C,MATCH('VERİ TABANI'!$D1651,'SINIF GÜNLER'!$B:$B,0),MATCH('VERİ TABANI'!$M$1,'SINIF GÜNLER'!$A$1:$C$1,0)),"")</f>
        <v>PAZARTESİ</v>
      </c>
      <c r="P1651" s="28" t="str">
        <f t="array" ref="P1651">IFERROR(SEARCH(ÖĞRETMEN,'VERİ TABANI'!G1651,1),"")</f>
        <v/>
      </c>
      <c r="Q1651" s="29" t="str">
        <f t="shared" si="51"/>
        <v/>
      </c>
    </row>
    <row r="1652" spans="1:17" ht="27" customHeight="1">
      <c r="A1652" s="3">
        <f t="shared" si="50"/>
        <v>1651</v>
      </c>
      <c r="B1652" s="296">
        <v>21068</v>
      </c>
      <c r="C1652" s="297" t="s">
        <v>515</v>
      </c>
      <c r="D1652" s="297" t="s">
        <v>5444</v>
      </c>
      <c r="E1652" s="297" t="s">
        <v>4592</v>
      </c>
      <c r="F1652" s="297" t="s">
        <v>21</v>
      </c>
      <c r="G1652" s="297" t="s">
        <v>434</v>
      </c>
      <c r="H1652" s="298" t="s">
        <v>2603</v>
      </c>
      <c r="I1652" s="297">
        <v>5552027311</v>
      </c>
      <c r="J1652" s="297" t="s">
        <v>2604</v>
      </c>
      <c r="K1652" s="299">
        <v>45541</v>
      </c>
      <c r="L1652" s="297" t="s">
        <v>2605</v>
      </c>
      <c r="M1652" s="3" t="str">
        <f>IFERROR(INDEX('SINIF GÜNLER'!$A:$C,MATCH('VERİ TABANI'!$D1652,'SINIF GÜNLER'!$B:$B,0),MATCH('VERİ TABANI'!$M$1,'SINIF GÜNLER'!$A$1:$C$1,0)),"")</f>
        <v/>
      </c>
      <c r="P1652" s="28" t="str">
        <f t="array" ref="P1652">IFERROR(SEARCH(ÖĞRETMEN,'VERİ TABANI'!G1652,1),"")</f>
        <v/>
      </c>
      <c r="Q1652" s="29" t="str">
        <f t="shared" si="51"/>
        <v/>
      </c>
    </row>
    <row r="1653" spans="1:17" ht="27" customHeight="1">
      <c r="A1653" s="3">
        <f t="shared" si="50"/>
        <v>1652</v>
      </c>
      <c r="B1653" s="296">
        <v>41811</v>
      </c>
      <c r="C1653" s="297" t="s">
        <v>4314</v>
      </c>
      <c r="D1653" s="297" t="s">
        <v>5324</v>
      </c>
      <c r="E1653" s="297" t="s">
        <v>3926</v>
      </c>
      <c r="F1653" s="297" t="s">
        <v>1821</v>
      </c>
      <c r="G1653" s="297" t="s">
        <v>434</v>
      </c>
      <c r="H1653" s="298" t="s">
        <v>1864</v>
      </c>
      <c r="I1653" s="297">
        <v>5462481304</v>
      </c>
      <c r="J1653" s="297" t="s">
        <v>3049</v>
      </c>
      <c r="K1653" s="299">
        <v>45559</v>
      </c>
      <c r="L1653" s="297" t="s">
        <v>4315</v>
      </c>
      <c r="M1653" s="3" t="str">
        <f>IFERROR(INDEX('SINIF GÜNLER'!$A:$C,MATCH('VERİ TABANI'!$D1653,'SINIF GÜNLER'!$B:$B,0),MATCH('VERİ TABANI'!$M$1,'SINIF GÜNLER'!$A$1:$C$1,0)),"")</f>
        <v/>
      </c>
      <c r="P1653" s="28" t="str">
        <f t="array" ref="P1653">IFERROR(SEARCH(ÖĞRETMEN,'VERİ TABANI'!G1653,1),"")</f>
        <v/>
      </c>
      <c r="Q1653" s="29" t="str">
        <f t="shared" si="51"/>
        <v/>
      </c>
    </row>
    <row r="1654" spans="1:17" ht="27" customHeight="1">
      <c r="A1654" s="3">
        <f t="shared" si="50"/>
        <v>1653</v>
      </c>
      <c r="B1654" s="296">
        <v>41848</v>
      </c>
      <c r="C1654" s="297" t="s">
        <v>4316</v>
      </c>
      <c r="D1654" s="297" t="s">
        <v>5365</v>
      </c>
      <c r="E1654" s="297" t="s">
        <v>3968</v>
      </c>
      <c r="F1654" s="297" t="s">
        <v>20</v>
      </c>
      <c r="G1654" s="297" t="s">
        <v>434</v>
      </c>
      <c r="H1654" s="298" t="s">
        <v>1864</v>
      </c>
      <c r="I1654" s="297">
        <v>5462481304</v>
      </c>
      <c r="J1654" s="297" t="s">
        <v>3049</v>
      </c>
      <c r="K1654" s="299">
        <v>45560</v>
      </c>
      <c r="L1654" s="297" t="s">
        <v>1865</v>
      </c>
      <c r="M1654" s="3" t="str">
        <f>IFERROR(INDEX('SINIF GÜNLER'!$A:$C,MATCH('VERİ TABANI'!$D1654,'SINIF GÜNLER'!$B:$B,0),MATCH('VERİ TABANI'!$M$1,'SINIF GÜNLER'!$A$1:$C$1,0)),"")</f>
        <v/>
      </c>
      <c r="P1654" s="28" t="str">
        <f t="array" ref="P1654">IFERROR(SEARCH(ÖĞRETMEN,'VERİ TABANI'!G1654,1),"")</f>
        <v/>
      </c>
      <c r="Q1654" s="29" t="str">
        <f t="shared" si="51"/>
        <v/>
      </c>
    </row>
    <row r="1655" spans="1:17" ht="27" customHeight="1">
      <c r="A1655" s="3">
        <f t="shared" si="50"/>
        <v>1654</v>
      </c>
      <c r="B1655" s="296">
        <v>21796</v>
      </c>
      <c r="C1655" s="297" t="s">
        <v>1863</v>
      </c>
      <c r="D1655" s="297" t="s">
        <v>5364</v>
      </c>
      <c r="E1655" s="297" t="s">
        <v>3915</v>
      </c>
      <c r="F1655" s="297" t="s">
        <v>20</v>
      </c>
      <c r="G1655" s="297" t="s">
        <v>434</v>
      </c>
      <c r="H1655" s="298" t="s">
        <v>1864</v>
      </c>
      <c r="I1655" s="297">
        <v>5462481304</v>
      </c>
      <c r="J1655" s="297" t="s">
        <v>3049</v>
      </c>
      <c r="K1655" s="299">
        <v>45181</v>
      </c>
      <c r="L1655" s="297" t="s">
        <v>1865</v>
      </c>
      <c r="M1655" s="3" t="str">
        <f>IFERROR(INDEX('SINIF GÜNLER'!$A:$C,MATCH('VERİ TABANI'!$D1655,'SINIF GÜNLER'!$B:$B,0),MATCH('VERİ TABANI'!$M$1,'SINIF GÜNLER'!$A$1:$C$1,0)),"")</f>
        <v/>
      </c>
      <c r="P1655" s="28" t="str">
        <f t="array" ref="P1655">IFERROR(SEARCH(ÖĞRETMEN,'VERİ TABANI'!G1655,1),"")</f>
        <v/>
      </c>
      <c r="Q1655" s="29" t="str">
        <f t="shared" si="51"/>
        <v/>
      </c>
    </row>
    <row r="1656" spans="1:17" ht="27" customHeight="1">
      <c r="A1656" s="3">
        <f t="shared" si="50"/>
        <v>1655</v>
      </c>
      <c r="B1656" s="296">
        <v>50997</v>
      </c>
      <c r="C1656" s="297" t="s">
        <v>6402</v>
      </c>
      <c r="D1656" s="297" t="s">
        <v>5330</v>
      </c>
      <c r="E1656" s="297" t="s">
        <v>3924</v>
      </c>
      <c r="F1656" s="297" t="s">
        <v>20</v>
      </c>
      <c r="G1656" s="297" t="s">
        <v>434</v>
      </c>
      <c r="H1656" s="298" t="s">
        <v>1864</v>
      </c>
      <c r="I1656" s="297">
        <v>5462481304</v>
      </c>
      <c r="J1656" s="297" t="s">
        <v>3049</v>
      </c>
      <c r="K1656" s="299">
        <v>45951</v>
      </c>
      <c r="L1656" s="297" t="s">
        <v>1865</v>
      </c>
      <c r="M1656" s="3" t="str">
        <f>IFERROR(INDEX('SINIF GÜNLER'!$A:$C,MATCH('VERİ TABANI'!$D1656,'SINIF GÜNLER'!$B:$B,0),MATCH('VERİ TABANI'!$M$1,'SINIF GÜNLER'!$A$1:$C$1,0)),"")</f>
        <v/>
      </c>
      <c r="P1656" s="28" t="str">
        <f t="array" ref="P1656">IFERROR(SEARCH(ÖĞRETMEN,'VERİ TABANI'!G1656,1),"")</f>
        <v/>
      </c>
      <c r="Q1656" s="29" t="str">
        <f t="shared" si="51"/>
        <v/>
      </c>
    </row>
    <row r="1657" spans="1:17" ht="27" customHeight="1">
      <c r="A1657" s="3">
        <f t="shared" si="50"/>
        <v>1656</v>
      </c>
      <c r="B1657" s="296">
        <v>30866</v>
      </c>
      <c r="C1657" s="297" t="s">
        <v>2015</v>
      </c>
      <c r="D1657" s="297" t="s">
        <v>7454</v>
      </c>
      <c r="E1657" s="297" t="s">
        <v>7016</v>
      </c>
      <c r="F1657" s="297" t="s">
        <v>20</v>
      </c>
      <c r="G1657" s="297" t="s">
        <v>434</v>
      </c>
      <c r="H1657" s="298" t="s">
        <v>1864</v>
      </c>
      <c r="I1657" s="297">
        <v>5462481304</v>
      </c>
      <c r="J1657" s="297" t="s">
        <v>3049</v>
      </c>
      <c r="K1657" s="299">
        <v>45929</v>
      </c>
      <c r="L1657" s="297" t="s">
        <v>1865</v>
      </c>
      <c r="M1657" s="3" t="str">
        <f>IFERROR(INDEX('SINIF GÜNLER'!$A:$C,MATCH('VERİ TABANI'!$D1657,'SINIF GÜNLER'!$B:$B,0),MATCH('VERİ TABANI'!$M$1,'SINIF GÜNLER'!$A$1:$C$1,0)),"")</f>
        <v/>
      </c>
      <c r="P1657" s="28" t="str">
        <f t="array" ref="P1657">IFERROR(SEARCH(ÖĞRETMEN,'VERİ TABANI'!G1657,1),"")</f>
        <v/>
      </c>
      <c r="Q1657" s="29" t="str">
        <f t="shared" si="51"/>
        <v/>
      </c>
    </row>
    <row r="1658" spans="1:17" ht="27" customHeight="1">
      <c r="A1658" s="3">
        <f t="shared" si="50"/>
        <v>1657</v>
      </c>
      <c r="B1658" s="296">
        <v>42746</v>
      </c>
      <c r="C1658" s="297" t="s">
        <v>4974</v>
      </c>
      <c r="D1658" s="297" t="s">
        <v>5371</v>
      </c>
      <c r="E1658" s="297" t="s">
        <v>3917</v>
      </c>
      <c r="F1658" s="297" t="s">
        <v>1821</v>
      </c>
      <c r="G1658" s="297" t="s">
        <v>434</v>
      </c>
      <c r="H1658" s="298" t="s">
        <v>4975</v>
      </c>
      <c r="I1658" s="297">
        <v>5374422622</v>
      </c>
      <c r="J1658" s="297" t="s">
        <v>4976</v>
      </c>
      <c r="K1658" s="299">
        <v>45636</v>
      </c>
      <c r="L1658" s="297" t="s">
        <v>4977</v>
      </c>
      <c r="M1658" s="3" t="str">
        <f>IFERROR(INDEX('SINIF GÜNLER'!$A:$C,MATCH('VERİ TABANI'!$D1658,'SINIF GÜNLER'!$B:$B,0),MATCH('VERİ TABANI'!$M$1,'SINIF GÜNLER'!$A$1:$C$1,0)),"")</f>
        <v/>
      </c>
      <c r="P1658" s="28" t="str">
        <f t="array" ref="P1658">IFERROR(SEARCH(ÖĞRETMEN,'VERİ TABANI'!G1658,1),"")</f>
        <v/>
      </c>
      <c r="Q1658" s="29" t="str">
        <f t="shared" si="51"/>
        <v/>
      </c>
    </row>
    <row r="1659" spans="1:17" ht="27" customHeight="1">
      <c r="A1659" s="3">
        <f t="shared" si="50"/>
        <v>1658</v>
      </c>
      <c r="B1659" s="296">
        <v>50231</v>
      </c>
      <c r="C1659" s="297" t="s">
        <v>6403</v>
      </c>
      <c r="D1659" s="297" t="s">
        <v>7502</v>
      </c>
      <c r="E1659" s="297" t="s">
        <v>3923</v>
      </c>
      <c r="F1659" s="297" t="s">
        <v>1821</v>
      </c>
      <c r="G1659" s="297" t="s">
        <v>434</v>
      </c>
      <c r="H1659" s="298" t="s">
        <v>4975</v>
      </c>
      <c r="I1659" s="297">
        <v>5374422622</v>
      </c>
      <c r="J1659" s="297" t="s">
        <v>4976</v>
      </c>
      <c r="K1659" s="299">
        <v>45877</v>
      </c>
      <c r="L1659" s="297" t="s">
        <v>4977</v>
      </c>
      <c r="M1659" s="3" t="str">
        <f>IFERROR(INDEX('SINIF GÜNLER'!$A:$C,MATCH('VERİ TABANI'!$D1659,'SINIF GÜNLER'!$B:$B,0),MATCH('VERİ TABANI'!$M$1,'SINIF GÜNLER'!$A$1:$C$1,0)),"")</f>
        <v/>
      </c>
      <c r="P1659" s="28" t="str">
        <f t="array" ref="P1659">IFERROR(SEARCH(ÖĞRETMEN,'VERİ TABANI'!G1659,1),"")</f>
        <v/>
      </c>
      <c r="Q1659" s="29" t="str">
        <f t="shared" si="51"/>
        <v/>
      </c>
    </row>
    <row r="1660" spans="1:17" ht="27" customHeight="1">
      <c r="A1660" s="3">
        <f t="shared" si="50"/>
        <v>1659</v>
      </c>
      <c r="B1660" s="296">
        <v>50492</v>
      </c>
      <c r="C1660" s="297" t="s">
        <v>6404</v>
      </c>
      <c r="D1660" s="297" t="s">
        <v>5335</v>
      </c>
      <c r="E1660" s="297" t="s">
        <v>3912</v>
      </c>
      <c r="F1660" s="297" t="s">
        <v>21</v>
      </c>
      <c r="G1660" s="297" t="s">
        <v>434</v>
      </c>
      <c r="H1660" s="298" t="s">
        <v>4317</v>
      </c>
      <c r="I1660" s="297">
        <v>5464852097</v>
      </c>
      <c r="J1660" s="297" t="s">
        <v>4318</v>
      </c>
      <c r="K1660" s="299">
        <v>45905</v>
      </c>
      <c r="L1660" s="297" t="s">
        <v>4319</v>
      </c>
      <c r="M1660" s="3" t="str">
        <f>IFERROR(INDEX('SINIF GÜNLER'!$A:$C,MATCH('VERİ TABANI'!$D1660,'SINIF GÜNLER'!$B:$B,0),MATCH('VERİ TABANI'!$M$1,'SINIF GÜNLER'!$A$1:$C$1,0)),"")</f>
        <v/>
      </c>
      <c r="P1660" s="28" t="str">
        <f t="array" ref="P1660">IFERROR(SEARCH(ÖĞRETMEN,'VERİ TABANI'!G1660,1),"")</f>
        <v/>
      </c>
      <c r="Q1660" s="29" t="str">
        <f t="shared" si="51"/>
        <v/>
      </c>
    </row>
    <row r="1661" spans="1:17" ht="27" customHeight="1">
      <c r="A1661" s="3">
        <f t="shared" si="50"/>
        <v>1660</v>
      </c>
      <c r="B1661" s="296">
        <v>50836</v>
      </c>
      <c r="C1661" s="297" t="s">
        <v>6651</v>
      </c>
      <c r="D1661" s="297" t="s">
        <v>5333</v>
      </c>
      <c r="E1661" s="297" t="s">
        <v>3968</v>
      </c>
      <c r="F1661" s="297" t="s">
        <v>12</v>
      </c>
      <c r="G1661" s="297" t="s">
        <v>434</v>
      </c>
      <c r="H1661" s="298" t="s">
        <v>6652</v>
      </c>
      <c r="I1661" s="297">
        <v>5354004242</v>
      </c>
      <c r="J1661" s="297" t="s">
        <v>8053</v>
      </c>
      <c r="K1661" s="299">
        <v>45931</v>
      </c>
      <c r="L1661" s="297" t="s">
        <v>6653</v>
      </c>
      <c r="M1661" s="3" t="str">
        <f>IFERROR(INDEX('SINIF GÜNLER'!$A:$C,MATCH('VERİ TABANI'!$D1661,'SINIF GÜNLER'!$B:$B,0),MATCH('VERİ TABANI'!$M$1,'SINIF GÜNLER'!$A$1:$C$1,0)),"")</f>
        <v/>
      </c>
      <c r="P1661" s="28" t="str">
        <f t="array" ref="P1661">IFERROR(SEARCH(ÖĞRETMEN,'VERİ TABANI'!G1661,1),"")</f>
        <v/>
      </c>
      <c r="Q1661" s="29" t="str">
        <f t="shared" si="51"/>
        <v/>
      </c>
    </row>
    <row r="1662" spans="1:17" ht="27" customHeight="1">
      <c r="A1662" s="3">
        <f t="shared" si="50"/>
        <v>1661</v>
      </c>
      <c r="B1662" s="296">
        <v>50961</v>
      </c>
      <c r="C1662" s="297" t="s">
        <v>6405</v>
      </c>
      <c r="D1662" s="297" t="s">
        <v>5394</v>
      </c>
      <c r="E1662" s="297" t="s">
        <v>3918</v>
      </c>
      <c r="F1662" s="297" t="s">
        <v>20</v>
      </c>
      <c r="G1662" s="297" t="s">
        <v>434</v>
      </c>
      <c r="H1662" s="298" t="s">
        <v>8054</v>
      </c>
      <c r="I1662" s="297">
        <v>5434367280</v>
      </c>
      <c r="J1662" s="297" t="s">
        <v>8055</v>
      </c>
      <c r="K1662" s="299">
        <v>45947</v>
      </c>
      <c r="L1662" s="297" t="s">
        <v>1631</v>
      </c>
      <c r="M1662" s="3" t="str">
        <f>IFERROR(INDEX('SINIF GÜNLER'!$A:$C,MATCH('VERİ TABANI'!$D1662,'SINIF GÜNLER'!$B:$B,0),MATCH('VERİ TABANI'!$M$1,'SINIF GÜNLER'!$A$1:$C$1,0)),"")</f>
        <v/>
      </c>
      <c r="P1662" s="28" t="str">
        <f t="array" ref="P1662">IFERROR(SEARCH(ÖĞRETMEN,'VERİ TABANI'!G1662,1),"")</f>
        <v/>
      </c>
      <c r="Q1662" s="29" t="str">
        <f t="shared" si="51"/>
        <v/>
      </c>
    </row>
    <row r="1663" spans="1:17" ht="27" customHeight="1">
      <c r="A1663" s="3">
        <f t="shared" si="50"/>
        <v>1662</v>
      </c>
      <c r="B1663" s="296">
        <v>30335</v>
      </c>
      <c r="C1663" s="297" t="s">
        <v>835</v>
      </c>
      <c r="D1663" s="297" t="s">
        <v>7454</v>
      </c>
      <c r="E1663" s="297" t="s">
        <v>3926</v>
      </c>
      <c r="F1663" s="297" t="s">
        <v>20</v>
      </c>
      <c r="G1663" s="297" t="s">
        <v>434</v>
      </c>
      <c r="H1663" s="298" t="s">
        <v>8054</v>
      </c>
      <c r="I1663" s="297">
        <v>5434367280</v>
      </c>
      <c r="J1663" s="297" t="s">
        <v>8055</v>
      </c>
      <c r="K1663" s="299">
        <v>45161</v>
      </c>
      <c r="L1663" s="297" t="s">
        <v>1631</v>
      </c>
      <c r="M1663" s="3" t="str">
        <f>IFERROR(INDEX('SINIF GÜNLER'!$A:$C,MATCH('VERİ TABANI'!$D1663,'SINIF GÜNLER'!$B:$B,0),MATCH('VERİ TABANI'!$M$1,'SINIF GÜNLER'!$A$1:$C$1,0)),"")</f>
        <v/>
      </c>
      <c r="P1663" s="28" t="str">
        <f t="array" ref="P1663">IFERROR(SEARCH(ÖĞRETMEN,'VERİ TABANI'!G1663,1),"")</f>
        <v/>
      </c>
      <c r="Q1663" s="29" t="str">
        <f t="shared" si="51"/>
        <v/>
      </c>
    </row>
    <row r="1664" spans="1:17" ht="27" customHeight="1">
      <c r="A1664" s="3">
        <f t="shared" si="50"/>
        <v>1663</v>
      </c>
      <c r="B1664" s="296">
        <v>30707</v>
      </c>
      <c r="C1664" s="297" t="s">
        <v>4320</v>
      </c>
      <c r="D1664" s="297" t="s">
        <v>5333</v>
      </c>
      <c r="E1664" s="297" t="s">
        <v>7016</v>
      </c>
      <c r="F1664" s="297" t="s">
        <v>20</v>
      </c>
      <c r="G1664" s="297" t="s">
        <v>434</v>
      </c>
      <c r="H1664" s="298" t="s">
        <v>8054</v>
      </c>
      <c r="I1664" s="297">
        <v>5434367280</v>
      </c>
      <c r="J1664" s="297" t="s">
        <v>8055</v>
      </c>
      <c r="K1664" s="299">
        <v>45546</v>
      </c>
      <c r="L1664" s="297" t="s">
        <v>1631</v>
      </c>
      <c r="M1664" s="3" t="str">
        <f>IFERROR(INDEX('SINIF GÜNLER'!$A:$C,MATCH('VERİ TABANI'!$D1664,'SINIF GÜNLER'!$B:$B,0),MATCH('VERİ TABANI'!$M$1,'SINIF GÜNLER'!$A$1:$C$1,0)),"")</f>
        <v/>
      </c>
      <c r="P1664" s="28" t="str">
        <f t="array" ref="P1664">IFERROR(SEARCH(ÖĞRETMEN,'VERİ TABANI'!G1664,1),"")</f>
        <v/>
      </c>
      <c r="Q1664" s="29" t="str">
        <f t="shared" si="51"/>
        <v/>
      </c>
    </row>
    <row r="1665" spans="1:17" ht="27" customHeight="1">
      <c r="A1665" s="3">
        <f t="shared" si="50"/>
        <v>1664</v>
      </c>
      <c r="B1665" s="296">
        <v>50820</v>
      </c>
      <c r="C1665" s="297" t="s">
        <v>6406</v>
      </c>
      <c r="D1665" s="297" t="s">
        <v>5382</v>
      </c>
      <c r="E1665" s="297" t="s">
        <v>4593</v>
      </c>
      <c r="F1665" s="297" t="s">
        <v>12</v>
      </c>
      <c r="G1665" s="297" t="s">
        <v>434</v>
      </c>
      <c r="H1665" s="298" t="s">
        <v>1068</v>
      </c>
      <c r="I1665" s="297">
        <v>5412390226</v>
      </c>
      <c r="J1665" s="297" t="s">
        <v>2909</v>
      </c>
      <c r="K1665" s="299">
        <v>45930</v>
      </c>
      <c r="L1665" s="297" t="s">
        <v>3762</v>
      </c>
      <c r="M1665" s="3" t="str">
        <f>IFERROR(INDEX('SINIF GÜNLER'!$A:$C,MATCH('VERİ TABANI'!$D1665,'SINIF GÜNLER'!$B:$B,0),MATCH('VERİ TABANI'!$M$1,'SINIF GÜNLER'!$A$1:$C$1,0)),"")</f>
        <v/>
      </c>
      <c r="P1665" s="28" t="str">
        <f t="array" ref="P1665">IFERROR(SEARCH(ÖĞRETMEN,'VERİ TABANI'!G1665,1),"")</f>
        <v/>
      </c>
      <c r="Q1665" s="29" t="str">
        <f t="shared" si="51"/>
        <v/>
      </c>
    </row>
    <row r="1666" spans="1:17" ht="27" customHeight="1">
      <c r="A1666" s="3">
        <f t="shared" ref="A1666:A1729" si="52">IFERROR(IF(B1666="","",ROW()-1),"")</f>
        <v>1665</v>
      </c>
      <c r="B1666" s="296">
        <v>20949</v>
      </c>
      <c r="C1666" s="297" t="s">
        <v>496</v>
      </c>
      <c r="D1666" s="297" t="s">
        <v>5327</v>
      </c>
      <c r="E1666" s="297" t="s">
        <v>3926</v>
      </c>
      <c r="F1666" s="297" t="s">
        <v>12</v>
      </c>
      <c r="G1666" s="297" t="s">
        <v>434</v>
      </c>
      <c r="H1666" s="298" t="s">
        <v>1068</v>
      </c>
      <c r="I1666" s="297">
        <v>5412390226</v>
      </c>
      <c r="J1666" s="297" t="s">
        <v>2909</v>
      </c>
      <c r="K1666" s="299">
        <v>44839</v>
      </c>
      <c r="L1666" s="297" t="s">
        <v>3762</v>
      </c>
      <c r="M1666" s="3" t="str">
        <f>IFERROR(INDEX('SINIF GÜNLER'!$A:$C,MATCH('VERİ TABANI'!$D1666,'SINIF GÜNLER'!$B:$B,0),MATCH('VERİ TABANI'!$M$1,'SINIF GÜNLER'!$A$1:$C$1,0)),"")</f>
        <v/>
      </c>
      <c r="P1666" s="28" t="str">
        <f t="array" ref="P1666">IFERROR(SEARCH(ÖĞRETMEN,'VERİ TABANI'!G1666,1),"")</f>
        <v/>
      </c>
      <c r="Q1666" s="29" t="str">
        <f t="shared" si="51"/>
        <v/>
      </c>
    </row>
    <row r="1667" spans="1:17" ht="27" customHeight="1">
      <c r="A1667" s="3">
        <f t="shared" si="52"/>
        <v>1666</v>
      </c>
      <c r="B1667" s="296">
        <v>51031</v>
      </c>
      <c r="C1667" s="297" t="s">
        <v>7200</v>
      </c>
      <c r="D1667" s="297" t="s">
        <v>5409</v>
      </c>
      <c r="E1667" s="297" t="s">
        <v>3915</v>
      </c>
      <c r="F1667" s="297" t="s">
        <v>12</v>
      </c>
      <c r="G1667" s="297" t="s">
        <v>434</v>
      </c>
      <c r="H1667" s="298" t="s">
        <v>1068</v>
      </c>
      <c r="I1667" s="297">
        <v>5412390226</v>
      </c>
      <c r="J1667" s="297" t="s">
        <v>2909</v>
      </c>
      <c r="K1667" s="299">
        <v>45958</v>
      </c>
      <c r="L1667" s="297" t="s">
        <v>3762</v>
      </c>
      <c r="M1667" s="3" t="str">
        <f>IFERROR(INDEX('SINIF GÜNLER'!$A:$C,MATCH('VERİ TABANI'!$D1667,'SINIF GÜNLER'!$B:$B,0),MATCH('VERİ TABANI'!$M$1,'SINIF GÜNLER'!$A$1:$C$1,0)),"")</f>
        <v/>
      </c>
      <c r="P1667" s="28" t="str">
        <f t="array" ref="P1667">IFERROR(SEARCH(ÖĞRETMEN,'VERİ TABANI'!G1667,1),"")</f>
        <v/>
      </c>
      <c r="Q1667" s="29" t="str">
        <f t="shared" si="51"/>
        <v/>
      </c>
    </row>
    <row r="1668" spans="1:17" ht="27" customHeight="1">
      <c r="A1668" s="3">
        <f t="shared" si="52"/>
        <v>1667</v>
      </c>
      <c r="B1668" s="296">
        <v>50217</v>
      </c>
      <c r="C1668" s="297" t="s">
        <v>94</v>
      </c>
      <c r="D1668" s="297" t="s">
        <v>7484</v>
      </c>
      <c r="E1668" s="297" t="s">
        <v>3918</v>
      </c>
      <c r="F1668" s="297" t="s">
        <v>12</v>
      </c>
      <c r="G1668" s="297" t="s">
        <v>434</v>
      </c>
      <c r="H1668" s="298" t="s">
        <v>1068</v>
      </c>
      <c r="I1668" s="297">
        <v>5412390226</v>
      </c>
      <c r="J1668" s="297" t="s">
        <v>2909</v>
      </c>
      <c r="K1668" s="299">
        <v>45876</v>
      </c>
      <c r="L1668" s="297" t="s">
        <v>3762</v>
      </c>
      <c r="M1668" s="3" t="str">
        <f>IFERROR(INDEX('SINIF GÜNLER'!$A:$C,MATCH('VERİ TABANI'!$D1668,'SINIF GÜNLER'!$B:$B,0),MATCH('VERİ TABANI'!$M$1,'SINIF GÜNLER'!$A$1:$C$1,0)),"")</f>
        <v/>
      </c>
      <c r="P1668" s="28" t="str">
        <f t="array" ref="P1668">IFERROR(SEARCH(ÖĞRETMEN,'VERİ TABANI'!G1668,1),"")</f>
        <v/>
      </c>
      <c r="Q1668" s="29" t="str">
        <f t="shared" si="51"/>
        <v/>
      </c>
    </row>
    <row r="1669" spans="1:17" ht="27" customHeight="1">
      <c r="A1669" s="3">
        <f t="shared" si="52"/>
        <v>1668</v>
      </c>
      <c r="B1669" s="296">
        <v>20626</v>
      </c>
      <c r="C1669" s="297" t="s">
        <v>358</v>
      </c>
      <c r="D1669" s="297" t="s">
        <v>5444</v>
      </c>
      <c r="E1669" s="297" t="s">
        <v>3926</v>
      </c>
      <c r="F1669" s="297" t="s">
        <v>21</v>
      </c>
      <c r="G1669" s="297" t="s">
        <v>434</v>
      </c>
      <c r="H1669" s="298" t="s">
        <v>5052</v>
      </c>
      <c r="I1669" s="297">
        <v>5353396500</v>
      </c>
      <c r="J1669" s="297" t="s">
        <v>5053</v>
      </c>
      <c r="K1669" s="299">
        <v>45932</v>
      </c>
      <c r="L1669" s="297" t="s">
        <v>5054</v>
      </c>
      <c r="M1669" s="3" t="str">
        <f>IFERROR(INDEX('SINIF GÜNLER'!$A:$C,MATCH('VERİ TABANI'!$D1669,'SINIF GÜNLER'!$B:$B,0),MATCH('VERİ TABANI'!$M$1,'SINIF GÜNLER'!$A$1:$C$1,0)),"")</f>
        <v/>
      </c>
      <c r="P1669" s="28" t="str">
        <f t="array" ref="P1669">IFERROR(SEARCH(ÖĞRETMEN,'VERİ TABANI'!G1669,1),"")</f>
        <v/>
      </c>
      <c r="Q1669" s="29" t="str">
        <f t="shared" si="51"/>
        <v/>
      </c>
    </row>
    <row r="1670" spans="1:17" ht="27" customHeight="1">
      <c r="A1670" s="3">
        <f t="shared" si="52"/>
        <v>1669</v>
      </c>
      <c r="B1670" s="296">
        <v>21684</v>
      </c>
      <c r="C1670" s="297" t="s">
        <v>6407</v>
      </c>
      <c r="D1670" s="297" t="s">
        <v>5444</v>
      </c>
      <c r="E1670" s="297" t="s">
        <v>3926</v>
      </c>
      <c r="F1670" s="297" t="s">
        <v>21</v>
      </c>
      <c r="G1670" s="297" t="s">
        <v>434</v>
      </c>
      <c r="H1670" s="298" t="s">
        <v>5052</v>
      </c>
      <c r="I1670" s="297">
        <v>5353396500</v>
      </c>
      <c r="J1670" s="297" t="s">
        <v>5053</v>
      </c>
      <c r="K1670" s="299">
        <v>45161</v>
      </c>
      <c r="L1670" s="297" t="s">
        <v>5054</v>
      </c>
      <c r="M1670" s="3" t="str">
        <f>IFERROR(INDEX('SINIF GÜNLER'!$A:$C,MATCH('VERİ TABANI'!$D1670,'SINIF GÜNLER'!$B:$B,0),MATCH('VERİ TABANI'!$M$1,'SINIF GÜNLER'!$A$1:$C$1,0)),"")</f>
        <v/>
      </c>
      <c r="P1670" s="28" t="str">
        <f t="array" ref="P1670">IFERROR(SEARCH(ÖĞRETMEN,'VERİ TABANI'!G1670,1),"")</f>
        <v/>
      </c>
      <c r="Q1670" s="29" t="str">
        <f t="shared" si="51"/>
        <v/>
      </c>
    </row>
    <row r="1671" spans="1:17" ht="27" customHeight="1">
      <c r="A1671" s="3">
        <f t="shared" si="52"/>
        <v>1670</v>
      </c>
      <c r="B1671" s="296">
        <v>41235</v>
      </c>
      <c r="C1671" s="297" t="s">
        <v>4112</v>
      </c>
      <c r="D1671" s="297" t="s">
        <v>5369</v>
      </c>
      <c r="E1671" s="297" t="s">
        <v>3923</v>
      </c>
      <c r="F1671" s="297" t="s">
        <v>21</v>
      </c>
      <c r="G1671" s="297" t="s">
        <v>434</v>
      </c>
      <c r="H1671" s="298" t="s">
        <v>5052</v>
      </c>
      <c r="I1671" s="297">
        <v>5353396500</v>
      </c>
      <c r="J1671" s="297" t="s">
        <v>5053</v>
      </c>
      <c r="K1671" s="299">
        <v>45656</v>
      </c>
      <c r="L1671" s="297" t="s">
        <v>5054</v>
      </c>
      <c r="M1671" s="3" t="str">
        <f>IFERROR(INDEX('SINIF GÜNLER'!$A:$C,MATCH('VERİ TABANI'!$D1671,'SINIF GÜNLER'!$B:$B,0),MATCH('VERİ TABANI'!$M$1,'SINIF GÜNLER'!$A$1:$C$1,0)),"")</f>
        <v/>
      </c>
      <c r="P1671" s="28" t="str">
        <f t="array" ref="P1671">IFERROR(SEARCH(ÖĞRETMEN,'VERİ TABANI'!G1671,1),"")</f>
        <v/>
      </c>
      <c r="Q1671" s="29" t="str">
        <f t="shared" si="51"/>
        <v/>
      </c>
    </row>
    <row r="1672" spans="1:17" ht="27" customHeight="1">
      <c r="A1672" s="3">
        <f t="shared" si="52"/>
        <v>1671</v>
      </c>
      <c r="B1672" s="296">
        <v>51148</v>
      </c>
      <c r="C1672" s="297" t="s">
        <v>7201</v>
      </c>
      <c r="D1672" s="297" t="s">
        <v>5355</v>
      </c>
      <c r="E1672" s="297" t="s">
        <v>5316</v>
      </c>
      <c r="F1672" s="297" t="s">
        <v>1821</v>
      </c>
      <c r="G1672" s="297" t="s">
        <v>434</v>
      </c>
      <c r="H1672" s="298" t="s">
        <v>2380</v>
      </c>
      <c r="I1672" s="297">
        <v>5363744975</v>
      </c>
      <c r="J1672" s="297" t="s">
        <v>2381</v>
      </c>
      <c r="K1672" s="299">
        <v>45987</v>
      </c>
      <c r="L1672" s="297" t="s">
        <v>2382</v>
      </c>
      <c r="M1672" s="3" t="str">
        <f>IFERROR(INDEX('SINIF GÜNLER'!$A:$C,MATCH('VERİ TABANI'!$D1672,'SINIF GÜNLER'!$B:$B,0),MATCH('VERİ TABANI'!$M$1,'SINIF GÜNLER'!$A$1:$C$1,0)),"")</f>
        <v/>
      </c>
      <c r="P1672" s="28" t="str">
        <f t="array" ref="P1672">IFERROR(SEARCH(ÖĞRETMEN,'VERİ TABANI'!G1672,1),"")</f>
        <v/>
      </c>
      <c r="Q1672" s="29" t="str">
        <f t="shared" ref="Q1672:Q1735" si="53">IF(P1672="","",ROW())</f>
        <v/>
      </c>
    </row>
    <row r="1673" spans="1:17" ht="27" customHeight="1">
      <c r="A1673" s="3">
        <f t="shared" si="52"/>
        <v>1672</v>
      </c>
      <c r="B1673" s="296">
        <v>51127</v>
      </c>
      <c r="C1673" s="297" t="s">
        <v>7202</v>
      </c>
      <c r="D1673" s="297" t="s">
        <v>7502</v>
      </c>
      <c r="E1673" s="297" t="s">
        <v>3926</v>
      </c>
      <c r="F1673" s="297" t="s">
        <v>1821</v>
      </c>
      <c r="G1673" s="297" t="s">
        <v>434</v>
      </c>
      <c r="H1673" s="298" t="s">
        <v>2380</v>
      </c>
      <c r="I1673" s="297">
        <v>5363744975</v>
      </c>
      <c r="J1673" s="297" t="s">
        <v>2381</v>
      </c>
      <c r="K1673" s="299">
        <v>45982</v>
      </c>
      <c r="L1673" s="297" t="s">
        <v>2382</v>
      </c>
      <c r="M1673" s="3" t="str">
        <f>IFERROR(INDEX('SINIF GÜNLER'!$A:$C,MATCH('VERİ TABANI'!$D1673,'SINIF GÜNLER'!$B:$B,0),MATCH('VERİ TABANI'!$M$1,'SINIF GÜNLER'!$A$1:$C$1,0)),"")</f>
        <v/>
      </c>
      <c r="P1673" s="28" t="str">
        <f t="array" ref="P1673">IFERROR(SEARCH(ÖĞRETMEN,'VERİ TABANI'!G1673,1),"")</f>
        <v/>
      </c>
      <c r="Q1673" s="29" t="str">
        <f t="shared" si="53"/>
        <v/>
      </c>
    </row>
    <row r="1674" spans="1:17" ht="27" customHeight="1">
      <c r="A1674" s="3">
        <f t="shared" si="52"/>
        <v>1673</v>
      </c>
      <c r="B1674" s="296">
        <v>30178</v>
      </c>
      <c r="C1674" s="297" t="s">
        <v>2171</v>
      </c>
      <c r="D1674" s="297" t="s">
        <v>5350</v>
      </c>
      <c r="E1674" s="297" t="s">
        <v>7006</v>
      </c>
      <c r="F1674" s="297" t="s">
        <v>12</v>
      </c>
      <c r="G1674" s="297" t="s">
        <v>434</v>
      </c>
      <c r="H1674" s="298" t="s">
        <v>2380</v>
      </c>
      <c r="I1674" s="297">
        <v>5363744975</v>
      </c>
      <c r="J1674" s="297" t="s">
        <v>2381</v>
      </c>
      <c r="K1674" s="299">
        <v>45749</v>
      </c>
      <c r="L1674" s="297" t="s">
        <v>2382</v>
      </c>
      <c r="M1674" s="3" t="str">
        <f>IFERROR(INDEX('SINIF GÜNLER'!$A:$C,MATCH('VERİ TABANI'!$D1674,'SINIF GÜNLER'!$B:$B,0),MATCH('VERİ TABANI'!$M$1,'SINIF GÜNLER'!$A$1:$C$1,0)),"")</f>
        <v/>
      </c>
      <c r="P1674" s="28" t="str">
        <f t="array" ref="P1674">IFERROR(SEARCH(ÖĞRETMEN,'VERİ TABANI'!G1674,1),"")</f>
        <v/>
      </c>
      <c r="Q1674" s="29" t="str">
        <f t="shared" si="53"/>
        <v/>
      </c>
    </row>
    <row r="1675" spans="1:17" ht="27" customHeight="1">
      <c r="A1675" s="3">
        <f t="shared" si="52"/>
        <v>1674</v>
      </c>
      <c r="B1675" s="296">
        <v>51006</v>
      </c>
      <c r="C1675" s="297" t="s">
        <v>6408</v>
      </c>
      <c r="D1675" s="297" t="s">
        <v>5404</v>
      </c>
      <c r="E1675" s="297" t="s">
        <v>3918</v>
      </c>
      <c r="F1675" s="297" t="s">
        <v>12</v>
      </c>
      <c r="G1675" s="297" t="s">
        <v>434</v>
      </c>
      <c r="H1675" s="298" t="s">
        <v>2380</v>
      </c>
      <c r="I1675" s="297">
        <v>5363744975</v>
      </c>
      <c r="J1675" s="297" t="s">
        <v>2381</v>
      </c>
      <c r="K1675" s="299">
        <v>45952</v>
      </c>
      <c r="L1675" s="297" t="s">
        <v>2382</v>
      </c>
      <c r="M1675" s="3" t="str">
        <f>IFERROR(INDEX('SINIF GÜNLER'!$A:$C,MATCH('VERİ TABANI'!$D1675,'SINIF GÜNLER'!$B:$B,0),MATCH('VERİ TABANI'!$M$1,'SINIF GÜNLER'!$A$1:$C$1,0)),"")</f>
        <v/>
      </c>
      <c r="P1675" s="28" t="str">
        <f t="array" ref="P1675">IFERROR(SEARCH(ÖĞRETMEN,'VERİ TABANI'!G1675,1),"")</f>
        <v/>
      </c>
      <c r="Q1675" s="29" t="str">
        <f t="shared" si="53"/>
        <v/>
      </c>
    </row>
    <row r="1676" spans="1:17" ht="27" customHeight="1">
      <c r="A1676" s="3">
        <f t="shared" si="52"/>
        <v>1675</v>
      </c>
      <c r="B1676" s="296">
        <v>51395</v>
      </c>
      <c r="C1676" s="297" t="s">
        <v>4150</v>
      </c>
      <c r="D1676" s="297" t="s">
        <v>5345</v>
      </c>
      <c r="E1676" s="297" t="s">
        <v>8056</v>
      </c>
      <c r="F1676" s="297" t="s">
        <v>12</v>
      </c>
      <c r="G1676" s="297" t="s">
        <v>434</v>
      </c>
      <c r="H1676" s="298" t="s">
        <v>2380</v>
      </c>
      <c r="I1676" s="297">
        <v>5363744975</v>
      </c>
      <c r="J1676" s="297" t="s">
        <v>2381</v>
      </c>
      <c r="K1676" s="299">
        <v>46134</v>
      </c>
      <c r="L1676" s="297" t="s">
        <v>2382</v>
      </c>
      <c r="M1676" s="3" t="str">
        <f>IFERROR(INDEX('SINIF GÜNLER'!$A:$C,MATCH('VERİ TABANI'!$D1676,'SINIF GÜNLER'!$B:$B,0),MATCH('VERİ TABANI'!$M$1,'SINIF GÜNLER'!$A$1:$C$1,0)),"")</f>
        <v/>
      </c>
      <c r="P1676" s="28" t="str">
        <f t="array" ref="P1676">IFERROR(SEARCH(ÖĞRETMEN,'VERİ TABANI'!G1676,1),"")</f>
        <v/>
      </c>
      <c r="Q1676" s="29" t="str">
        <f t="shared" si="53"/>
        <v/>
      </c>
    </row>
    <row r="1677" spans="1:17" ht="27" customHeight="1">
      <c r="A1677" s="3">
        <f t="shared" si="52"/>
        <v>1676</v>
      </c>
      <c r="B1677" s="296">
        <v>41480</v>
      </c>
      <c r="C1677" s="297" t="s">
        <v>6339</v>
      </c>
      <c r="D1677" s="297" t="s">
        <v>7484</v>
      </c>
      <c r="E1677" s="297" t="s">
        <v>7777</v>
      </c>
      <c r="F1677" s="297" t="s">
        <v>12</v>
      </c>
      <c r="G1677" s="297" t="s">
        <v>434</v>
      </c>
      <c r="H1677" s="298" t="s">
        <v>2380</v>
      </c>
      <c r="I1677" s="297">
        <v>5363744975</v>
      </c>
      <c r="J1677" s="297" t="s">
        <v>2381</v>
      </c>
      <c r="K1677" s="299">
        <v>46120</v>
      </c>
      <c r="L1677" s="297" t="s">
        <v>2382</v>
      </c>
      <c r="M1677" s="3" t="str">
        <f>IFERROR(INDEX('SINIF GÜNLER'!$A:$C,MATCH('VERİ TABANI'!$D1677,'SINIF GÜNLER'!$B:$B,0),MATCH('VERİ TABANI'!$M$1,'SINIF GÜNLER'!$A$1:$C$1,0)),"")</f>
        <v/>
      </c>
      <c r="P1677" s="28" t="str">
        <f t="array" ref="P1677">IFERROR(SEARCH(ÖĞRETMEN,'VERİ TABANI'!G1677,1),"")</f>
        <v/>
      </c>
      <c r="Q1677" s="29" t="str">
        <f t="shared" si="53"/>
        <v/>
      </c>
    </row>
    <row r="1678" spans="1:17" ht="27" customHeight="1">
      <c r="A1678" s="3">
        <f t="shared" si="52"/>
        <v>1677</v>
      </c>
      <c r="B1678" s="296">
        <v>41437</v>
      </c>
      <c r="C1678" s="297" t="s">
        <v>4323</v>
      </c>
      <c r="D1678" s="297" t="s">
        <v>5392</v>
      </c>
      <c r="E1678" s="297" t="s">
        <v>3915</v>
      </c>
      <c r="F1678" s="297" t="s">
        <v>21</v>
      </c>
      <c r="G1678" s="297" t="s">
        <v>434</v>
      </c>
      <c r="H1678" s="298" t="s">
        <v>4321</v>
      </c>
      <c r="I1678" s="297">
        <v>5380734576</v>
      </c>
      <c r="J1678" s="297" t="s">
        <v>8057</v>
      </c>
      <c r="K1678" s="299">
        <v>45548</v>
      </c>
      <c r="L1678" s="297" t="s">
        <v>4322</v>
      </c>
      <c r="M1678" s="3" t="str">
        <f>IFERROR(INDEX('SINIF GÜNLER'!$A:$C,MATCH('VERİ TABANI'!$D1678,'SINIF GÜNLER'!$B:$B,0),MATCH('VERİ TABANI'!$M$1,'SINIF GÜNLER'!$A$1:$C$1,0)),"")</f>
        <v/>
      </c>
      <c r="P1678" s="28" t="str">
        <f t="array" ref="P1678">IFERROR(SEARCH(ÖĞRETMEN,'VERİ TABANI'!G1678,1),"")</f>
        <v/>
      </c>
      <c r="Q1678" s="29" t="str">
        <f t="shared" si="53"/>
        <v/>
      </c>
    </row>
    <row r="1679" spans="1:17" ht="27" customHeight="1">
      <c r="A1679" s="3">
        <f t="shared" si="52"/>
        <v>1678</v>
      </c>
      <c r="B1679" s="296">
        <v>51075</v>
      </c>
      <c r="C1679" s="297" t="s">
        <v>7203</v>
      </c>
      <c r="D1679" s="297" t="s">
        <v>5385</v>
      </c>
      <c r="E1679" s="297" t="s">
        <v>4593</v>
      </c>
      <c r="F1679" s="297" t="s">
        <v>20</v>
      </c>
      <c r="G1679" s="297" t="s">
        <v>434</v>
      </c>
      <c r="H1679" s="298" t="s">
        <v>7204</v>
      </c>
      <c r="I1679" s="297">
        <v>5326554009</v>
      </c>
      <c r="J1679" s="297" t="s">
        <v>7205</v>
      </c>
      <c r="K1679" s="299">
        <v>45967</v>
      </c>
      <c r="L1679" s="297" t="s">
        <v>7206</v>
      </c>
      <c r="M1679" s="3" t="str">
        <f>IFERROR(INDEX('SINIF GÜNLER'!$A:$C,MATCH('VERİ TABANI'!$D1679,'SINIF GÜNLER'!$B:$B,0),MATCH('VERİ TABANI'!$M$1,'SINIF GÜNLER'!$A$1:$C$1,0)),"")</f>
        <v/>
      </c>
      <c r="P1679" s="28" t="str">
        <f t="array" ref="P1679">IFERROR(SEARCH(ÖĞRETMEN,'VERİ TABANI'!G1679,1),"")</f>
        <v/>
      </c>
      <c r="Q1679" s="29" t="str">
        <f t="shared" si="53"/>
        <v/>
      </c>
    </row>
    <row r="1680" spans="1:17" ht="27" customHeight="1">
      <c r="A1680" s="3">
        <f t="shared" si="52"/>
        <v>1679</v>
      </c>
      <c r="B1680" s="296">
        <v>41826</v>
      </c>
      <c r="C1680" s="297" t="s">
        <v>3356</v>
      </c>
      <c r="D1680" s="297" t="s">
        <v>5365</v>
      </c>
      <c r="E1680" s="297" t="s">
        <v>3912</v>
      </c>
      <c r="F1680" s="297" t="s">
        <v>23</v>
      </c>
      <c r="G1680" s="297" t="s">
        <v>434</v>
      </c>
      <c r="H1680" s="298" t="s">
        <v>4324</v>
      </c>
      <c r="I1680" s="297">
        <v>5392402721</v>
      </c>
      <c r="J1680" s="297" t="s">
        <v>4325</v>
      </c>
      <c r="K1680" s="299">
        <v>45559</v>
      </c>
      <c r="L1680" s="297" t="s">
        <v>4326</v>
      </c>
      <c r="M1680" s="3" t="str">
        <f>IFERROR(INDEX('SINIF GÜNLER'!$A:$C,MATCH('VERİ TABANI'!$D1680,'SINIF GÜNLER'!$B:$B,0),MATCH('VERİ TABANI'!$M$1,'SINIF GÜNLER'!$A$1:$C$1,0)),"")</f>
        <v/>
      </c>
      <c r="P1680" s="28" t="str">
        <f t="array" ref="P1680">IFERROR(SEARCH(ÖĞRETMEN,'VERİ TABANI'!G1680,1),"")</f>
        <v/>
      </c>
      <c r="Q1680" s="29" t="str">
        <f t="shared" si="53"/>
        <v/>
      </c>
    </row>
    <row r="1681" spans="1:17" ht="27" customHeight="1">
      <c r="A1681" s="3">
        <f t="shared" si="52"/>
        <v>1680</v>
      </c>
      <c r="B1681" s="296">
        <v>50688</v>
      </c>
      <c r="C1681" s="297" t="s">
        <v>6409</v>
      </c>
      <c r="D1681" s="297" t="s">
        <v>5335</v>
      </c>
      <c r="E1681" s="297" t="s">
        <v>7500</v>
      </c>
      <c r="F1681" s="297" t="s">
        <v>12</v>
      </c>
      <c r="G1681" s="297" t="s">
        <v>434</v>
      </c>
      <c r="H1681" s="298" t="s">
        <v>6410</v>
      </c>
      <c r="I1681" s="297">
        <v>5559800995</v>
      </c>
      <c r="J1681" s="297" t="s">
        <v>6411</v>
      </c>
      <c r="K1681" s="299">
        <v>45918</v>
      </c>
      <c r="L1681" s="297" t="s">
        <v>6412</v>
      </c>
      <c r="M1681" s="3" t="str">
        <f>IFERROR(INDEX('SINIF GÜNLER'!$A:$C,MATCH('VERİ TABANI'!$D1681,'SINIF GÜNLER'!$B:$B,0),MATCH('VERİ TABANI'!$M$1,'SINIF GÜNLER'!$A$1:$C$1,0)),"")</f>
        <v/>
      </c>
      <c r="P1681" s="28" t="str">
        <f t="array" ref="P1681">IFERROR(SEARCH(ÖĞRETMEN,'VERİ TABANI'!G1681,1),"")</f>
        <v/>
      </c>
      <c r="Q1681" s="29" t="str">
        <f t="shared" si="53"/>
        <v/>
      </c>
    </row>
    <row r="1682" spans="1:17" ht="27" customHeight="1">
      <c r="A1682" s="3">
        <f t="shared" si="52"/>
        <v>1681</v>
      </c>
      <c r="B1682" s="296">
        <v>50804</v>
      </c>
      <c r="C1682" s="297" t="s">
        <v>6413</v>
      </c>
      <c r="D1682" s="297" t="s">
        <v>5352</v>
      </c>
      <c r="E1682" s="297" t="s">
        <v>6992</v>
      </c>
      <c r="F1682" s="297" t="s">
        <v>12</v>
      </c>
      <c r="G1682" s="297" t="s">
        <v>434</v>
      </c>
      <c r="H1682" s="298" t="s">
        <v>6410</v>
      </c>
      <c r="I1682" s="297">
        <v>5559800995</v>
      </c>
      <c r="J1682" s="297" t="s">
        <v>6411</v>
      </c>
      <c r="K1682" s="299">
        <v>45929</v>
      </c>
      <c r="L1682" s="297" t="s">
        <v>6412</v>
      </c>
      <c r="M1682" s="3" t="str">
        <f>IFERROR(INDEX('SINIF GÜNLER'!$A:$C,MATCH('VERİ TABANI'!$D1682,'SINIF GÜNLER'!$B:$B,0),MATCH('VERİ TABANI'!$M$1,'SINIF GÜNLER'!$A$1:$C$1,0)),"")</f>
        <v/>
      </c>
      <c r="P1682" s="28" t="str">
        <f t="array" ref="P1682">IFERROR(SEARCH(ÖĞRETMEN,'VERİ TABANI'!G1682,1),"")</f>
        <v/>
      </c>
      <c r="Q1682" s="29" t="str">
        <f t="shared" si="53"/>
        <v/>
      </c>
    </row>
    <row r="1683" spans="1:17" ht="27" customHeight="1">
      <c r="A1683" s="3">
        <f t="shared" si="52"/>
        <v>1682</v>
      </c>
      <c r="B1683" s="296">
        <v>41746</v>
      </c>
      <c r="C1683" s="297" t="s">
        <v>4327</v>
      </c>
      <c r="D1683" s="297" t="s">
        <v>5409</v>
      </c>
      <c r="E1683" s="297" t="s">
        <v>4593</v>
      </c>
      <c r="F1683" s="297" t="s">
        <v>20</v>
      </c>
      <c r="G1683" s="297" t="s">
        <v>434</v>
      </c>
      <c r="H1683" s="298" t="s">
        <v>4328</v>
      </c>
      <c r="I1683" s="297">
        <v>5317108815</v>
      </c>
      <c r="J1683" s="297" t="s">
        <v>4329</v>
      </c>
      <c r="K1683" s="299">
        <v>45910</v>
      </c>
      <c r="L1683" s="297" t="s">
        <v>4315</v>
      </c>
      <c r="M1683" s="3" t="str">
        <f>IFERROR(INDEX('SINIF GÜNLER'!$A:$C,MATCH('VERİ TABANI'!$D1683,'SINIF GÜNLER'!$B:$B,0),MATCH('VERİ TABANI'!$M$1,'SINIF GÜNLER'!$A$1:$C$1,0)),"")</f>
        <v/>
      </c>
      <c r="P1683" s="28" t="str">
        <f t="array" ref="P1683">IFERROR(SEARCH(ÖĞRETMEN,'VERİ TABANI'!G1683,1),"")</f>
        <v/>
      </c>
      <c r="Q1683" s="29" t="str">
        <f t="shared" si="53"/>
        <v/>
      </c>
    </row>
    <row r="1684" spans="1:17" ht="27" customHeight="1">
      <c r="A1684" s="3">
        <f t="shared" si="52"/>
        <v>1683</v>
      </c>
      <c r="B1684" s="296">
        <v>42542</v>
      </c>
      <c r="C1684" s="297" t="s">
        <v>4802</v>
      </c>
      <c r="D1684" s="297" t="s">
        <v>5371</v>
      </c>
      <c r="E1684" s="297" t="s">
        <v>8058</v>
      </c>
      <c r="F1684" s="297" t="s">
        <v>1821</v>
      </c>
      <c r="G1684" s="297" t="s">
        <v>434</v>
      </c>
      <c r="H1684" s="298" t="s">
        <v>3667</v>
      </c>
      <c r="I1684" s="297">
        <v>5352827578</v>
      </c>
      <c r="J1684" s="297" t="s">
        <v>5988</v>
      </c>
      <c r="K1684" s="299">
        <v>45981</v>
      </c>
      <c r="L1684" s="297" t="s">
        <v>3668</v>
      </c>
      <c r="M1684" s="3" t="str">
        <f>IFERROR(INDEX('SINIF GÜNLER'!$A:$C,MATCH('VERİ TABANI'!$D1684,'SINIF GÜNLER'!$B:$B,0),MATCH('VERİ TABANI'!$M$1,'SINIF GÜNLER'!$A$1:$C$1,0)),"")</f>
        <v/>
      </c>
      <c r="P1684" s="28" t="str">
        <f t="array" ref="P1684">IFERROR(SEARCH(ÖĞRETMEN,'VERİ TABANI'!G1684,1),"")</f>
        <v/>
      </c>
      <c r="Q1684" s="29" t="str">
        <f t="shared" si="53"/>
        <v/>
      </c>
    </row>
    <row r="1685" spans="1:17" ht="27" customHeight="1">
      <c r="A1685" s="3">
        <f t="shared" si="52"/>
        <v>1684</v>
      </c>
      <c r="B1685" s="296">
        <v>50618</v>
      </c>
      <c r="C1685" s="297" t="s">
        <v>6414</v>
      </c>
      <c r="D1685" s="297" t="s">
        <v>5355</v>
      </c>
      <c r="E1685" s="297" t="s">
        <v>3918</v>
      </c>
      <c r="F1685" s="297" t="s">
        <v>12</v>
      </c>
      <c r="G1685" s="297" t="s">
        <v>434</v>
      </c>
      <c r="H1685" s="298" t="s">
        <v>2633</v>
      </c>
      <c r="I1685" s="297">
        <v>5418973604</v>
      </c>
      <c r="J1685" s="297" t="s">
        <v>2634</v>
      </c>
      <c r="K1685" s="299">
        <v>45912</v>
      </c>
      <c r="L1685" s="297" t="s">
        <v>2185</v>
      </c>
      <c r="M1685" s="3" t="str">
        <f>IFERROR(INDEX('SINIF GÜNLER'!$A:$C,MATCH('VERİ TABANI'!$D1685,'SINIF GÜNLER'!$B:$B,0),MATCH('VERİ TABANI'!$M$1,'SINIF GÜNLER'!$A$1:$C$1,0)),"")</f>
        <v/>
      </c>
      <c r="P1685" s="28" t="str">
        <f t="array" ref="P1685">IFERROR(SEARCH(ÖĞRETMEN,'VERİ TABANI'!G1685,1),"")</f>
        <v/>
      </c>
      <c r="Q1685" s="29" t="str">
        <f t="shared" si="53"/>
        <v/>
      </c>
    </row>
    <row r="1686" spans="1:17" ht="27" customHeight="1">
      <c r="A1686" s="3">
        <f t="shared" si="52"/>
        <v>1685</v>
      </c>
      <c r="B1686" s="296">
        <v>42089</v>
      </c>
      <c r="C1686" s="297" t="s">
        <v>4531</v>
      </c>
      <c r="D1686" s="297" t="s">
        <v>5369</v>
      </c>
      <c r="E1686" s="297" t="s">
        <v>4593</v>
      </c>
      <c r="F1686" s="297" t="s">
        <v>12</v>
      </c>
      <c r="G1686" s="297" t="s">
        <v>434</v>
      </c>
      <c r="H1686" s="298" t="s">
        <v>2633</v>
      </c>
      <c r="I1686" s="297">
        <v>5418973604</v>
      </c>
      <c r="J1686" s="297" t="s">
        <v>2634</v>
      </c>
      <c r="K1686" s="299">
        <v>45925</v>
      </c>
      <c r="L1686" s="297" t="s">
        <v>2185</v>
      </c>
      <c r="M1686" s="3" t="str">
        <f>IFERROR(INDEX('SINIF GÜNLER'!$A:$C,MATCH('VERİ TABANI'!$D1686,'SINIF GÜNLER'!$B:$B,0),MATCH('VERİ TABANI'!$M$1,'SINIF GÜNLER'!$A$1:$C$1,0)),"")</f>
        <v/>
      </c>
      <c r="P1686" s="28" t="str">
        <f t="array" ref="P1686">IFERROR(SEARCH(ÖĞRETMEN,'VERİ TABANI'!G1686,1),"")</f>
        <v/>
      </c>
      <c r="Q1686" s="29" t="str">
        <f t="shared" si="53"/>
        <v/>
      </c>
    </row>
    <row r="1687" spans="1:17" ht="27" customHeight="1">
      <c r="A1687" s="3">
        <f t="shared" si="52"/>
        <v>1686</v>
      </c>
      <c r="B1687" s="296">
        <v>40712</v>
      </c>
      <c r="C1687" s="297" t="s">
        <v>3304</v>
      </c>
      <c r="D1687" s="297" t="s">
        <v>5345</v>
      </c>
      <c r="E1687" s="297" t="s">
        <v>3915</v>
      </c>
      <c r="F1687" s="297" t="s">
        <v>12</v>
      </c>
      <c r="G1687" s="297" t="s">
        <v>434</v>
      </c>
      <c r="H1687" s="298" t="s">
        <v>2633</v>
      </c>
      <c r="I1687" s="297">
        <v>5418973604</v>
      </c>
      <c r="J1687" s="297" t="s">
        <v>2634</v>
      </c>
      <c r="K1687" s="299">
        <v>45533</v>
      </c>
      <c r="L1687" s="297" t="s">
        <v>2185</v>
      </c>
      <c r="M1687" s="3" t="str">
        <f>IFERROR(INDEX('SINIF GÜNLER'!$A:$C,MATCH('VERİ TABANI'!$D1687,'SINIF GÜNLER'!$B:$B,0),MATCH('VERİ TABANI'!$M$1,'SINIF GÜNLER'!$A$1:$C$1,0)),"")</f>
        <v/>
      </c>
      <c r="P1687" s="28" t="str">
        <f t="array" ref="P1687">IFERROR(SEARCH(ÖĞRETMEN,'VERİ TABANI'!G1687,1),"")</f>
        <v/>
      </c>
      <c r="Q1687" s="29" t="str">
        <f t="shared" si="53"/>
        <v/>
      </c>
    </row>
    <row r="1688" spans="1:17" ht="27" customHeight="1">
      <c r="A1688" s="3">
        <f t="shared" si="52"/>
        <v>1687</v>
      </c>
      <c r="B1688" s="296">
        <v>31093</v>
      </c>
      <c r="C1688" s="297" t="s">
        <v>2736</v>
      </c>
      <c r="D1688" s="297" t="s">
        <v>5344</v>
      </c>
      <c r="E1688" s="297" t="s">
        <v>7006</v>
      </c>
      <c r="F1688" s="297" t="s">
        <v>12</v>
      </c>
      <c r="G1688" s="297" t="s">
        <v>434</v>
      </c>
      <c r="H1688" s="298" t="s">
        <v>2633</v>
      </c>
      <c r="I1688" s="297">
        <v>5418973604</v>
      </c>
      <c r="J1688" s="297" t="s">
        <v>2634</v>
      </c>
      <c r="K1688" s="299">
        <v>45286</v>
      </c>
      <c r="L1688" s="297" t="s">
        <v>2185</v>
      </c>
      <c r="M1688" s="3" t="str">
        <f>IFERROR(INDEX('SINIF GÜNLER'!$A:$C,MATCH('VERİ TABANI'!$D1688,'SINIF GÜNLER'!$B:$B,0),MATCH('VERİ TABANI'!$M$1,'SINIF GÜNLER'!$A$1:$C$1,0)),"")</f>
        <v/>
      </c>
      <c r="P1688" s="28" t="str">
        <f t="array" ref="P1688">IFERROR(SEARCH(ÖĞRETMEN,'VERİ TABANI'!G1688,1),"")</f>
        <v/>
      </c>
      <c r="Q1688" s="29" t="str">
        <f t="shared" si="53"/>
        <v/>
      </c>
    </row>
    <row r="1689" spans="1:17" ht="27" customHeight="1">
      <c r="A1689" s="3">
        <f t="shared" si="52"/>
        <v>1688</v>
      </c>
      <c r="B1689" s="296">
        <v>51351</v>
      </c>
      <c r="C1689" s="297" t="s">
        <v>8059</v>
      </c>
      <c r="D1689" s="297" t="s">
        <v>7502</v>
      </c>
      <c r="E1689" s="297" t="s">
        <v>7016</v>
      </c>
      <c r="F1689" s="297" t="s">
        <v>20</v>
      </c>
      <c r="G1689" s="297" t="s">
        <v>434</v>
      </c>
      <c r="H1689" s="298" t="s">
        <v>2161</v>
      </c>
      <c r="I1689" s="297">
        <v>5366917151</v>
      </c>
      <c r="J1689" s="297" t="s">
        <v>2162</v>
      </c>
      <c r="K1689" s="299">
        <v>46066</v>
      </c>
      <c r="L1689" s="297" t="s">
        <v>3669</v>
      </c>
      <c r="M1689" s="3" t="str">
        <f>IFERROR(INDEX('SINIF GÜNLER'!$A:$C,MATCH('VERİ TABANI'!$D1689,'SINIF GÜNLER'!$B:$B,0),MATCH('VERİ TABANI'!$M$1,'SINIF GÜNLER'!$A$1:$C$1,0)),"")</f>
        <v/>
      </c>
      <c r="P1689" s="28" t="str">
        <f t="array" ref="P1689">IFERROR(SEARCH(ÖĞRETMEN,'VERİ TABANI'!G1689,1),"")</f>
        <v/>
      </c>
      <c r="Q1689" s="29" t="str">
        <f t="shared" si="53"/>
        <v/>
      </c>
    </row>
    <row r="1690" spans="1:17" ht="27" customHeight="1">
      <c r="A1690" s="3">
        <f t="shared" si="52"/>
        <v>1689</v>
      </c>
      <c r="B1690" s="296">
        <v>21130</v>
      </c>
      <c r="C1690" s="297" t="s">
        <v>516</v>
      </c>
      <c r="D1690" s="297" t="s">
        <v>5364</v>
      </c>
      <c r="E1690" s="297" t="s">
        <v>4593</v>
      </c>
      <c r="F1690" s="297" t="s">
        <v>20</v>
      </c>
      <c r="G1690" s="297" t="s">
        <v>434</v>
      </c>
      <c r="H1690" s="298" t="s">
        <v>2161</v>
      </c>
      <c r="I1690" s="297">
        <v>5366917151</v>
      </c>
      <c r="J1690" s="297" t="s">
        <v>2162</v>
      </c>
      <c r="K1690" s="299">
        <v>44880</v>
      </c>
      <c r="L1690" s="297" t="s">
        <v>3669</v>
      </c>
      <c r="M1690" s="3" t="str">
        <f>IFERROR(INDEX('SINIF GÜNLER'!$A:$C,MATCH('VERİ TABANI'!$D1690,'SINIF GÜNLER'!$B:$B,0),MATCH('VERİ TABANI'!$M$1,'SINIF GÜNLER'!$A$1:$C$1,0)),"")</f>
        <v/>
      </c>
      <c r="P1690" s="28" t="str">
        <f t="array" ref="P1690">IFERROR(SEARCH(ÖĞRETMEN,'VERİ TABANI'!G1690,1),"")</f>
        <v/>
      </c>
      <c r="Q1690" s="29" t="str">
        <f t="shared" si="53"/>
        <v/>
      </c>
    </row>
    <row r="1691" spans="1:17" ht="27" customHeight="1">
      <c r="A1691" s="3">
        <f t="shared" si="52"/>
        <v>1690</v>
      </c>
      <c r="B1691" s="296">
        <v>40195</v>
      </c>
      <c r="C1691" s="297" t="s">
        <v>3550</v>
      </c>
      <c r="D1691" s="297" t="s">
        <v>5392</v>
      </c>
      <c r="E1691" s="297" t="s">
        <v>7518</v>
      </c>
      <c r="F1691" s="297" t="s">
        <v>21</v>
      </c>
      <c r="G1691" s="297" t="s">
        <v>434</v>
      </c>
      <c r="H1691" s="298" t="s">
        <v>7207</v>
      </c>
      <c r="I1691" s="297">
        <v>5369454083</v>
      </c>
      <c r="J1691" s="297" t="s">
        <v>7208</v>
      </c>
      <c r="K1691" s="299">
        <v>46015</v>
      </c>
      <c r="L1691" s="297" t="s">
        <v>3400</v>
      </c>
      <c r="M1691" s="3" t="str">
        <f>IFERROR(INDEX('SINIF GÜNLER'!$A:$C,MATCH('VERİ TABANI'!$D1691,'SINIF GÜNLER'!$B:$B,0),MATCH('VERİ TABANI'!$M$1,'SINIF GÜNLER'!$A$1:$C$1,0)),"")</f>
        <v/>
      </c>
      <c r="P1691" s="28" t="str">
        <f t="array" ref="P1691">IFERROR(SEARCH(ÖĞRETMEN,'VERİ TABANI'!G1691,1),"")</f>
        <v/>
      </c>
      <c r="Q1691" s="29" t="str">
        <f t="shared" si="53"/>
        <v/>
      </c>
    </row>
    <row r="1692" spans="1:17" ht="27" customHeight="1">
      <c r="A1692" s="3">
        <f t="shared" si="52"/>
        <v>1691</v>
      </c>
      <c r="B1692" s="296">
        <v>40817</v>
      </c>
      <c r="C1692" s="297" t="s">
        <v>3399</v>
      </c>
      <c r="D1692" s="297" t="s">
        <v>5324</v>
      </c>
      <c r="E1692" s="297" t="s">
        <v>3968</v>
      </c>
      <c r="F1692" s="297" t="s">
        <v>21</v>
      </c>
      <c r="G1692" s="297" t="s">
        <v>434</v>
      </c>
      <c r="H1692" s="298" t="s">
        <v>7207</v>
      </c>
      <c r="I1692" s="297">
        <v>5369454083</v>
      </c>
      <c r="J1692" s="297" t="s">
        <v>7208</v>
      </c>
      <c r="K1692" s="299">
        <v>45966</v>
      </c>
      <c r="L1692" s="297" t="s">
        <v>3400</v>
      </c>
      <c r="M1692" s="3" t="str">
        <f>IFERROR(INDEX('SINIF GÜNLER'!$A:$C,MATCH('VERİ TABANI'!$D1692,'SINIF GÜNLER'!$B:$B,0),MATCH('VERİ TABANI'!$M$1,'SINIF GÜNLER'!$A$1:$C$1,0)),"")</f>
        <v/>
      </c>
      <c r="P1692" s="28" t="str">
        <f t="array" ref="P1692">IFERROR(SEARCH(ÖĞRETMEN,'VERİ TABANI'!G1692,1),"")</f>
        <v/>
      </c>
      <c r="Q1692" s="29" t="str">
        <f t="shared" si="53"/>
        <v/>
      </c>
    </row>
    <row r="1693" spans="1:17" ht="27" customHeight="1">
      <c r="A1693" s="3">
        <f t="shared" si="52"/>
        <v>1692</v>
      </c>
      <c r="B1693" s="296">
        <v>50386</v>
      </c>
      <c r="C1693" s="297" t="s">
        <v>5436</v>
      </c>
      <c r="D1693" s="297" t="s">
        <v>5343</v>
      </c>
      <c r="E1693" s="297" t="s">
        <v>4592</v>
      </c>
      <c r="F1693" s="297" t="s">
        <v>21</v>
      </c>
      <c r="G1693" s="297" t="s">
        <v>434</v>
      </c>
      <c r="H1693" s="298" t="s">
        <v>7207</v>
      </c>
      <c r="I1693" s="297">
        <v>5369454083</v>
      </c>
      <c r="J1693" s="297" t="s">
        <v>7208</v>
      </c>
      <c r="K1693" s="299">
        <v>45966</v>
      </c>
      <c r="L1693" s="297" t="s">
        <v>3400</v>
      </c>
      <c r="M1693" s="3" t="str">
        <f>IFERROR(INDEX('SINIF GÜNLER'!$A:$C,MATCH('VERİ TABANI'!$D1693,'SINIF GÜNLER'!$B:$B,0),MATCH('VERİ TABANI'!$M$1,'SINIF GÜNLER'!$A$1:$C$1,0)),"")</f>
        <v/>
      </c>
      <c r="P1693" s="28" t="str">
        <f t="array" ref="P1693">IFERROR(SEARCH(ÖĞRETMEN,'VERİ TABANI'!G1693,1),"")</f>
        <v/>
      </c>
      <c r="Q1693" s="29" t="str">
        <f t="shared" si="53"/>
        <v/>
      </c>
    </row>
    <row r="1694" spans="1:17" ht="27" customHeight="1">
      <c r="A1694" s="3">
        <f t="shared" si="52"/>
        <v>1693</v>
      </c>
      <c r="B1694" s="296">
        <v>50955</v>
      </c>
      <c r="C1694" s="297" t="s">
        <v>6417</v>
      </c>
      <c r="D1694" s="297" t="s">
        <v>5333</v>
      </c>
      <c r="E1694" s="297" t="s">
        <v>3924</v>
      </c>
      <c r="F1694" s="297" t="s">
        <v>22</v>
      </c>
      <c r="G1694" s="297" t="s">
        <v>434</v>
      </c>
      <c r="H1694" s="298" t="s">
        <v>6418</v>
      </c>
      <c r="I1694" s="297">
        <v>5325702367</v>
      </c>
      <c r="J1694" s="297" t="s">
        <v>6419</v>
      </c>
      <c r="K1694" s="299">
        <v>45946</v>
      </c>
      <c r="L1694" s="297" t="s">
        <v>6420</v>
      </c>
      <c r="M1694" s="3" t="str">
        <f>IFERROR(INDEX('SINIF GÜNLER'!$A:$C,MATCH('VERİ TABANI'!$D1694,'SINIF GÜNLER'!$B:$B,0),MATCH('VERİ TABANI'!$M$1,'SINIF GÜNLER'!$A$1:$C$1,0)),"")</f>
        <v/>
      </c>
      <c r="P1694" s="28" t="str">
        <f t="array" ref="P1694">IFERROR(SEARCH(ÖĞRETMEN,'VERİ TABANI'!G1694,1),"")</f>
        <v/>
      </c>
      <c r="Q1694" s="29" t="str">
        <f t="shared" si="53"/>
        <v/>
      </c>
    </row>
    <row r="1695" spans="1:17" ht="27" customHeight="1">
      <c r="A1695" s="3">
        <f t="shared" si="52"/>
        <v>1694</v>
      </c>
      <c r="B1695" s="296">
        <v>30851</v>
      </c>
      <c r="C1695" s="297" t="s">
        <v>2027</v>
      </c>
      <c r="D1695" s="297" t="s">
        <v>7454</v>
      </c>
      <c r="E1695" s="297" t="s">
        <v>3915</v>
      </c>
      <c r="F1695" s="297" t="s">
        <v>20</v>
      </c>
      <c r="G1695" s="297" t="s">
        <v>434</v>
      </c>
      <c r="H1695" s="298" t="s">
        <v>1629</v>
      </c>
      <c r="I1695" s="297">
        <v>5324365321</v>
      </c>
      <c r="J1695" s="297" t="s">
        <v>1630</v>
      </c>
      <c r="K1695" s="299">
        <v>45216</v>
      </c>
      <c r="L1695" s="297" t="s">
        <v>3218</v>
      </c>
      <c r="M1695" s="3" t="str">
        <f>IFERROR(INDEX('SINIF GÜNLER'!$A:$C,MATCH('VERİ TABANI'!$D1695,'SINIF GÜNLER'!$B:$B,0),MATCH('VERİ TABANI'!$M$1,'SINIF GÜNLER'!$A$1:$C$1,0)),"")</f>
        <v/>
      </c>
      <c r="P1695" s="28" t="str">
        <f t="array" ref="P1695">IFERROR(SEARCH(ÖĞRETMEN,'VERİ TABANI'!G1695,1),"")</f>
        <v/>
      </c>
      <c r="Q1695" s="29" t="str">
        <f t="shared" si="53"/>
        <v/>
      </c>
    </row>
    <row r="1696" spans="1:17" ht="27" customHeight="1">
      <c r="A1696" s="3">
        <f t="shared" si="52"/>
        <v>1695</v>
      </c>
      <c r="B1696" s="296">
        <v>40284</v>
      </c>
      <c r="C1696" s="297" t="s">
        <v>3217</v>
      </c>
      <c r="D1696" s="297" t="s">
        <v>5335</v>
      </c>
      <c r="E1696" s="297" t="s">
        <v>4593</v>
      </c>
      <c r="F1696" s="297" t="s">
        <v>20</v>
      </c>
      <c r="G1696" s="297" t="s">
        <v>434</v>
      </c>
      <c r="H1696" s="298" t="s">
        <v>1629</v>
      </c>
      <c r="I1696" s="297">
        <v>5324365321</v>
      </c>
      <c r="J1696" s="297" t="s">
        <v>1630</v>
      </c>
      <c r="K1696" s="299">
        <v>45510</v>
      </c>
      <c r="L1696" s="297" t="s">
        <v>3218</v>
      </c>
      <c r="M1696" s="3" t="str">
        <f>IFERROR(INDEX('SINIF GÜNLER'!$A:$C,MATCH('VERİ TABANI'!$D1696,'SINIF GÜNLER'!$B:$B,0),MATCH('VERİ TABANI'!$M$1,'SINIF GÜNLER'!$A$1:$C$1,0)),"")</f>
        <v/>
      </c>
      <c r="P1696" s="28" t="str">
        <f t="array" ref="P1696">IFERROR(SEARCH(ÖĞRETMEN,'VERİ TABANI'!G1696,1),"")</f>
        <v/>
      </c>
      <c r="Q1696" s="29" t="str">
        <f t="shared" si="53"/>
        <v/>
      </c>
    </row>
    <row r="1697" spans="1:17" ht="27" customHeight="1">
      <c r="A1697" s="3">
        <f t="shared" si="52"/>
        <v>1696</v>
      </c>
      <c r="B1697" s="296">
        <v>21451</v>
      </c>
      <c r="C1697" s="297" t="s">
        <v>1727</v>
      </c>
      <c r="D1697" s="297" t="s">
        <v>5372</v>
      </c>
      <c r="E1697" s="297" t="s">
        <v>7727</v>
      </c>
      <c r="F1697" s="297" t="s">
        <v>20</v>
      </c>
      <c r="G1697" s="297" t="s">
        <v>434</v>
      </c>
      <c r="H1697" s="298" t="s">
        <v>1629</v>
      </c>
      <c r="I1697" s="297">
        <v>5324365321</v>
      </c>
      <c r="J1697" s="297" t="s">
        <v>1630</v>
      </c>
      <c r="K1697" s="299">
        <v>46127</v>
      </c>
      <c r="L1697" s="297" t="s">
        <v>3218</v>
      </c>
      <c r="M1697" s="3" t="str">
        <f>IFERROR(INDEX('SINIF GÜNLER'!$A:$C,MATCH('VERİ TABANI'!$D1697,'SINIF GÜNLER'!$B:$B,0),MATCH('VERİ TABANI'!$M$1,'SINIF GÜNLER'!$A$1:$C$1,0)),"")</f>
        <v/>
      </c>
      <c r="P1697" s="28" t="str">
        <f t="array" ref="P1697">IFERROR(SEARCH(ÖĞRETMEN,'VERİ TABANI'!G1697,1),"")</f>
        <v/>
      </c>
      <c r="Q1697" s="29" t="str">
        <f t="shared" si="53"/>
        <v/>
      </c>
    </row>
    <row r="1698" spans="1:17" ht="27" customHeight="1">
      <c r="A1698" s="3">
        <f t="shared" si="52"/>
        <v>1697</v>
      </c>
      <c r="B1698" s="296">
        <v>21748</v>
      </c>
      <c r="C1698" s="297" t="s">
        <v>4080</v>
      </c>
      <c r="D1698" s="297" t="s">
        <v>5364</v>
      </c>
      <c r="E1698" s="297" t="s">
        <v>7282</v>
      </c>
      <c r="F1698" s="297" t="s">
        <v>20</v>
      </c>
      <c r="G1698" s="297" t="s">
        <v>434</v>
      </c>
      <c r="H1698" s="298" t="s">
        <v>1629</v>
      </c>
      <c r="I1698" s="297">
        <v>5324365321</v>
      </c>
      <c r="J1698" s="297" t="s">
        <v>1630</v>
      </c>
      <c r="K1698" s="299">
        <v>46048</v>
      </c>
      <c r="L1698" s="297" t="s">
        <v>3218</v>
      </c>
      <c r="M1698" s="3" t="str">
        <f>IFERROR(INDEX('SINIF GÜNLER'!$A:$C,MATCH('VERİ TABANI'!$D1698,'SINIF GÜNLER'!$B:$B,0),MATCH('VERİ TABANI'!$M$1,'SINIF GÜNLER'!$A$1:$C$1,0)),"")</f>
        <v/>
      </c>
      <c r="P1698" s="28" t="str">
        <f t="array" ref="P1698">IFERROR(SEARCH(ÖĞRETMEN,'VERİ TABANI'!G1698,1),"")</f>
        <v/>
      </c>
      <c r="Q1698" s="29" t="str">
        <f t="shared" si="53"/>
        <v/>
      </c>
    </row>
    <row r="1699" spans="1:17" ht="27" customHeight="1">
      <c r="A1699" s="3">
        <f t="shared" si="52"/>
        <v>1698</v>
      </c>
      <c r="B1699" s="296">
        <v>50844</v>
      </c>
      <c r="C1699" s="297" t="s">
        <v>6421</v>
      </c>
      <c r="D1699" s="297" t="s">
        <v>5365</v>
      </c>
      <c r="E1699" s="297" t="s">
        <v>7006</v>
      </c>
      <c r="F1699" s="297" t="s">
        <v>23</v>
      </c>
      <c r="G1699" s="297" t="s">
        <v>434</v>
      </c>
      <c r="H1699" s="298" t="s">
        <v>4331</v>
      </c>
      <c r="I1699" s="297">
        <v>5316568689</v>
      </c>
      <c r="J1699" s="297" t="s">
        <v>4332</v>
      </c>
      <c r="K1699" s="299">
        <v>45932</v>
      </c>
      <c r="L1699" s="297" t="s">
        <v>4333</v>
      </c>
      <c r="M1699" s="3" t="str">
        <f>IFERROR(INDEX('SINIF GÜNLER'!$A:$C,MATCH('VERİ TABANI'!$D1699,'SINIF GÜNLER'!$B:$B,0),MATCH('VERİ TABANI'!$M$1,'SINIF GÜNLER'!$A$1:$C$1,0)),"")</f>
        <v/>
      </c>
      <c r="P1699" s="28" t="str">
        <f t="array" ref="P1699">IFERROR(SEARCH(ÖĞRETMEN,'VERİ TABANI'!G1699,1),"")</f>
        <v/>
      </c>
      <c r="Q1699" s="29" t="str">
        <f t="shared" si="53"/>
        <v/>
      </c>
    </row>
    <row r="1700" spans="1:17" ht="27" customHeight="1">
      <c r="A1700" s="3">
        <f t="shared" si="52"/>
        <v>1699</v>
      </c>
      <c r="B1700" s="296">
        <v>42419</v>
      </c>
      <c r="C1700" s="297" t="s">
        <v>4720</v>
      </c>
      <c r="D1700" s="297" t="s">
        <v>3956</v>
      </c>
      <c r="E1700" s="297" t="s">
        <v>7016</v>
      </c>
      <c r="F1700" s="297" t="s">
        <v>21</v>
      </c>
      <c r="G1700" s="297" t="s">
        <v>434</v>
      </c>
      <c r="H1700" s="298" t="s">
        <v>7209</v>
      </c>
      <c r="I1700" s="297">
        <v>5463740111</v>
      </c>
      <c r="J1700" s="297" t="s">
        <v>7210</v>
      </c>
      <c r="K1700" s="299">
        <v>46113</v>
      </c>
      <c r="L1700" s="297" t="s">
        <v>7211</v>
      </c>
      <c r="M1700" s="3" t="str">
        <f>IFERROR(INDEX('SINIF GÜNLER'!$A:$C,MATCH('VERİ TABANI'!$D1700,'SINIF GÜNLER'!$B:$B,0),MATCH('VERİ TABANI'!$M$1,'SINIF GÜNLER'!$A$1:$C$1,0)),"")</f>
        <v/>
      </c>
      <c r="P1700" s="28" t="str">
        <f t="array" ref="P1700">IFERROR(SEARCH(ÖĞRETMEN,'VERİ TABANI'!G1700,1),"")</f>
        <v/>
      </c>
      <c r="Q1700" s="29" t="str">
        <f t="shared" si="53"/>
        <v/>
      </c>
    </row>
    <row r="1701" spans="1:17" ht="27" customHeight="1">
      <c r="A1701" s="3">
        <f t="shared" si="52"/>
        <v>1700</v>
      </c>
      <c r="B1701" s="296">
        <v>51390</v>
      </c>
      <c r="C1701" s="297" t="s">
        <v>8060</v>
      </c>
      <c r="D1701" s="297" t="s">
        <v>5330</v>
      </c>
      <c r="E1701" s="297" t="s">
        <v>3923</v>
      </c>
      <c r="F1701" s="297" t="s">
        <v>12</v>
      </c>
      <c r="G1701" s="297" t="s">
        <v>434</v>
      </c>
      <c r="H1701" s="298" t="s">
        <v>6077</v>
      </c>
      <c r="I1701" s="297">
        <v>5387844282</v>
      </c>
      <c r="J1701" s="297" t="s">
        <v>6078</v>
      </c>
      <c r="K1701" s="299">
        <v>46111</v>
      </c>
      <c r="L1701" s="297" t="s">
        <v>6079</v>
      </c>
      <c r="M1701" s="3" t="str">
        <f>IFERROR(INDEX('SINIF GÜNLER'!$A:$C,MATCH('VERİ TABANI'!$D1701,'SINIF GÜNLER'!$B:$B,0),MATCH('VERİ TABANI'!$M$1,'SINIF GÜNLER'!$A$1:$C$1,0)),"")</f>
        <v/>
      </c>
      <c r="P1701" s="28" t="str">
        <f t="array" ref="P1701">IFERROR(SEARCH(ÖĞRETMEN,'VERİ TABANI'!G1701,1),"")</f>
        <v/>
      </c>
      <c r="Q1701" s="29" t="str">
        <f t="shared" si="53"/>
        <v/>
      </c>
    </row>
    <row r="1702" spans="1:17" ht="27" customHeight="1">
      <c r="A1702" s="3">
        <f t="shared" si="52"/>
        <v>1701</v>
      </c>
      <c r="B1702" s="296">
        <v>51292</v>
      </c>
      <c r="C1702" s="297" t="s">
        <v>8061</v>
      </c>
      <c r="D1702" s="297" t="s">
        <v>5352</v>
      </c>
      <c r="E1702" s="297" t="s">
        <v>3926</v>
      </c>
      <c r="F1702" s="297" t="s">
        <v>12</v>
      </c>
      <c r="G1702" s="297" t="s">
        <v>434</v>
      </c>
      <c r="H1702" s="298" t="s">
        <v>1302</v>
      </c>
      <c r="I1702" s="297">
        <v>5079712422</v>
      </c>
      <c r="J1702" s="297" t="s">
        <v>1303</v>
      </c>
      <c r="K1702" s="299">
        <v>46020</v>
      </c>
      <c r="L1702" s="297" t="s">
        <v>818</v>
      </c>
      <c r="M1702" s="3" t="str">
        <f>IFERROR(INDEX('SINIF GÜNLER'!$A:$C,MATCH('VERİ TABANI'!$D1702,'SINIF GÜNLER'!$B:$B,0),MATCH('VERİ TABANI'!$M$1,'SINIF GÜNLER'!$A$1:$C$1,0)),"")</f>
        <v/>
      </c>
      <c r="P1702" s="28" t="str">
        <f t="array" ref="P1702">IFERROR(SEARCH(ÖĞRETMEN,'VERİ TABANI'!G1702,1),"")</f>
        <v/>
      </c>
      <c r="Q1702" s="29" t="str">
        <f t="shared" si="53"/>
        <v/>
      </c>
    </row>
    <row r="1703" spans="1:17" ht="27" customHeight="1">
      <c r="A1703" s="3">
        <f t="shared" si="52"/>
        <v>1702</v>
      </c>
      <c r="B1703" s="296">
        <v>50988</v>
      </c>
      <c r="C1703" s="297" t="s">
        <v>6422</v>
      </c>
      <c r="D1703" s="297" t="s">
        <v>5349</v>
      </c>
      <c r="E1703" s="297" t="s">
        <v>3968</v>
      </c>
      <c r="F1703" s="297" t="s">
        <v>22</v>
      </c>
      <c r="G1703" s="297" t="s">
        <v>434</v>
      </c>
      <c r="H1703" s="298" t="s">
        <v>1302</v>
      </c>
      <c r="I1703" s="297">
        <v>5079712422</v>
      </c>
      <c r="J1703" s="297" t="s">
        <v>1303</v>
      </c>
      <c r="K1703" s="299">
        <v>45950</v>
      </c>
      <c r="L1703" s="297" t="s">
        <v>6423</v>
      </c>
      <c r="M1703" s="3" t="str">
        <f>IFERROR(INDEX('SINIF GÜNLER'!$A:$C,MATCH('VERİ TABANI'!$D1703,'SINIF GÜNLER'!$B:$B,0),MATCH('VERİ TABANI'!$M$1,'SINIF GÜNLER'!$A$1:$C$1,0)),"")</f>
        <v/>
      </c>
      <c r="P1703" s="28" t="str">
        <f t="array" ref="P1703">IFERROR(SEARCH(ÖĞRETMEN,'VERİ TABANI'!G1703,1),"")</f>
        <v/>
      </c>
      <c r="Q1703" s="29" t="str">
        <f t="shared" si="53"/>
        <v/>
      </c>
    </row>
    <row r="1704" spans="1:17" ht="27" customHeight="1">
      <c r="A1704" s="3">
        <f t="shared" si="52"/>
        <v>1703</v>
      </c>
      <c r="B1704" s="296">
        <v>50642</v>
      </c>
      <c r="C1704" s="297" t="s">
        <v>6341</v>
      </c>
      <c r="D1704" s="297" t="s">
        <v>5352</v>
      </c>
      <c r="E1704" s="297" t="s">
        <v>3923</v>
      </c>
      <c r="F1704" s="297" t="s">
        <v>12</v>
      </c>
      <c r="G1704" s="297" t="s">
        <v>434</v>
      </c>
      <c r="H1704" s="298" t="s">
        <v>1302</v>
      </c>
      <c r="I1704" s="297">
        <v>5079712422</v>
      </c>
      <c r="J1704" s="297" t="s">
        <v>1303</v>
      </c>
      <c r="K1704" s="299">
        <v>46042</v>
      </c>
      <c r="L1704" s="297" t="s">
        <v>818</v>
      </c>
      <c r="M1704" s="3" t="str">
        <f>IFERROR(INDEX('SINIF GÜNLER'!$A:$C,MATCH('VERİ TABANI'!$D1704,'SINIF GÜNLER'!$B:$B,0),MATCH('VERİ TABANI'!$M$1,'SINIF GÜNLER'!$A$1:$C$1,0)),"")</f>
        <v/>
      </c>
      <c r="P1704" s="28" t="str">
        <f t="array" ref="P1704">IFERROR(SEARCH(ÖĞRETMEN,'VERİ TABANI'!G1704,1),"")</f>
        <v/>
      </c>
      <c r="Q1704" s="29" t="str">
        <f t="shared" si="53"/>
        <v/>
      </c>
    </row>
    <row r="1705" spans="1:17" ht="27" customHeight="1">
      <c r="A1705" s="3">
        <f t="shared" si="52"/>
        <v>1704</v>
      </c>
      <c r="B1705" s="296">
        <v>30418</v>
      </c>
      <c r="C1705" s="297" t="s">
        <v>2378</v>
      </c>
      <c r="D1705" s="297" t="s">
        <v>5381</v>
      </c>
      <c r="E1705" s="297" t="s">
        <v>7777</v>
      </c>
      <c r="F1705" s="297" t="s">
        <v>1821</v>
      </c>
      <c r="G1705" s="297" t="s">
        <v>434</v>
      </c>
      <c r="H1705" s="298" t="s">
        <v>1302</v>
      </c>
      <c r="I1705" s="297">
        <v>5079712422</v>
      </c>
      <c r="J1705" s="297" t="s">
        <v>1303</v>
      </c>
      <c r="K1705" s="299">
        <v>46062</v>
      </c>
      <c r="L1705" s="297" t="s">
        <v>818</v>
      </c>
      <c r="M1705" s="3" t="str">
        <f>IFERROR(INDEX('SINIF GÜNLER'!$A:$C,MATCH('VERİ TABANI'!$D1705,'SINIF GÜNLER'!$B:$B,0),MATCH('VERİ TABANI'!$M$1,'SINIF GÜNLER'!$A$1:$C$1,0)),"")</f>
        <v/>
      </c>
      <c r="P1705" s="28" t="str">
        <f t="array" ref="P1705">IFERROR(SEARCH(ÖĞRETMEN,'VERİ TABANI'!G1705,1),"")</f>
        <v/>
      </c>
      <c r="Q1705" s="29" t="str">
        <f t="shared" si="53"/>
        <v/>
      </c>
    </row>
    <row r="1706" spans="1:17" ht="27" customHeight="1">
      <c r="A1706" s="3">
        <f t="shared" si="52"/>
        <v>1705</v>
      </c>
      <c r="B1706" s="296">
        <v>20657</v>
      </c>
      <c r="C1706" s="297" t="s">
        <v>386</v>
      </c>
      <c r="D1706" s="297" t="s">
        <v>7467</v>
      </c>
      <c r="E1706" s="297" t="s">
        <v>4753</v>
      </c>
      <c r="F1706" s="297" t="s">
        <v>22</v>
      </c>
      <c r="G1706" s="297" t="s">
        <v>434</v>
      </c>
      <c r="H1706" s="298" t="s">
        <v>1302</v>
      </c>
      <c r="I1706" s="297">
        <v>5079712422</v>
      </c>
      <c r="J1706" s="297" t="s">
        <v>1303</v>
      </c>
      <c r="K1706" s="299">
        <v>46114</v>
      </c>
      <c r="L1706" s="297" t="s">
        <v>6423</v>
      </c>
      <c r="M1706" s="3" t="str">
        <f>IFERROR(INDEX('SINIF GÜNLER'!$A:$C,MATCH('VERİ TABANI'!$D1706,'SINIF GÜNLER'!$B:$B,0),MATCH('VERİ TABANI'!$M$1,'SINIF GÜNLER'!$A$1:$C$1,0)),"")</f>
        <v/>
      </c>
      <c r="P1706" s="28" t="str">
        <f t="array" ref="P1706">IFERROR(SEARCH(ÖĞRETMEN,'VERİ TABANI'!G1706,1),"")</f>
        <v/>
      </c>
      <c r="Q1706" s="29" t="str">
        <f t="shared" si="53"/>
        <v/>
      </c>
    </row>
    <row r="1707" spans="1:17" ht="27" customHeight="1">
      <c r="A1707" s="3">
        <f t="shared" si="52"/>
        <v>1706</v>
      </c>
      <c r="B1707" s="296">
        <v>50057</v>
      </c>
      <c r="C1707" s="297" t="s">
        <v>6425</v>
      </c>
      <c r="D1707" s="297" t="s">
        <v>5394</v>
      </c>
      <c r="E1707" s="297" t="s">
        <v>3926</v>
      </c>
      <c r="F1707" s="297" t="s">
        <v>12</v>
      </c>
      <c r="G1707" s="297" t="s">
        <v>434</v>
      </c>
      <c r="H1707" s="298" t="s">
        <v>1302</v>
      </c>
      <c r="I1707" s="297">
        <v>5079712422</v>
      </c>
      <c r="J1707" s="297" t="s">
        <v>1303</v>
      </c>
      <c r="K1707" s="299">
        <v>45783</v>
      </c>
      <c r="L1707" s="297" t="s">
        <v>818</v>
      </c>
      <c r="M1707" s="3" t="str">
        <f>IFERROR(INDEX('SINIF GÜNLER'!$A:$C,MATCH('VERİ TABANI'!$D1707,'SINIF GÜNLER'!$B:$B,0),MATCH('VERİ TABANI'!$M$1,'SINIF GÜNLER'!$A$1:$C$1,0)),"")</f>
        <v/>
      </c>
      <c r="P1707" s="28" t="str">
        <f t="array" ref="P1707">IFERROR(SEARCH(ÖĞRETMEN,'VERİ TABANI'!G1707,1),"")</f>
        <v/>
      </c>
      <c r="Q1707" s="29" t="str">
        <f t="shared" si="53"/>
        <v/>
      </c>
    </row>
    <row r="1708" spans="1:17" ht="27" customHeight="1">
      <c r="A1708" s="3">
        <f t="shared" si="52"/>
        <v>1707</v>
      </c>
      <c r="B1708" s="296">
        <v>42265</v>
      </c>
      <c r="C1708" s="297" t="s">
        <v>4642</v>
      </c>
      <c r="D1708" s="297" t="s">
        <v>5324</v>
      </c>
      <c r="E1708" s="297" t="s">
        <v>5277</v>
      </c>
      <c r="F1708" s="297" t="s">
        <v>20</v>
      </c>
      <c r="G1708" s="297" t="s">
        <v>434</v>
      </c>
      <c r="H1708" s="298" t="s">
        <v>1302</v>
      </c>
      <c r="I1708" s="297">
        <v>5079712422</v>
      </c>
      <c r="J1708" s="297" t="s">
        <v>1303</v>
      </c>
      <c r="K1708" s="299">
        <v>45580</v>
      </c>
      <c r="L1708" s="297" t="s">
        <v>4643</v>
      </c>
      <c r="M1708" s="3" t="str">
        <f>IFERROR(INDEX('SINIF GÜNLER'!$A:$C,MATCH('VERİ TABANI'!$D1708,'SINIF GÜNLER'!$B:$B,0),MATCH('VERİ TABANI'!$M$1,'SINIF GÜNLER'!$A$1:$C$1,0)),"")</f>
        <v/>
      </c>
      <c r="P1708" s="28" t="str">
        <f t="array" ref="P1708">IFERROR(SEARCH(ÖĞRETMEN,'VERİ TABANI'!G1708,1),"")</f>
        <v/>
      </c>
      <c r="Q1708" s="29" t="str">
        <f t="shared" si="53"/>
        <v/>
      </c>
    </row>
    <row r="1709" spans="1:17" ht="27" customHeight="1">
      <c r="A1709" s="3">
        <f t="shared" si="52"/>
        <v>1708</v>
      </c>
      <c r="B1709" s="296">
        <v>42814</v>
      </c>
      <c r="C1709" s="297" t="s">
        <v>6424</v>
      </c>
      <c r="D1709" s="297" t="s">
        <v>5385</v>
      </c>
      <c r="E1709" s="297" t="s">
        <v>7518</v>
      </c>
      <c r="F1709" s="297" t="s">
        <v>12</v>
      </c>
      <c r="G1709" s="297" t="s">
        <v>434</v>
      </c>
      <c r="H1709" s="298" t="s">
        <v>6607</v>
      </c>
      <c r="I1709" s="297">
        <v>5333699447</v>
      </c>
      <c r="J1709" s="297" t="s">
        <v>6608</v>
      </c>
      <c r="K1709" s="299">
        <v>46118</v>
      </c>
      <c r="L1709" s="297" t="s">
        <v>5093</v>
      </c>
      <c r="M1709" s="3" t="str">
        <f>IFERROR(INDEX('SINIF GÜNLER'!$A:$C,MATCH('VERİ TABANI'!$D1709,'SINIF GÜNLER'!$B:$B,0),MATCH('VERİ TABANI'!$M$1,'SINIF GÜNLER'!$A$1:$C$1,0)),"")</f>
        <v/>
      </c>
      <c r="P1709" s="28" t="str">
        <f t="array" ref="P1709">IFERROR(SEARCH(ÖĞRETMEN,'VERİ TABANI'!G1709,1),"")</f>
        <v/>
      </c>
      <c r="Q1709" s="29" t="str">
        <f t="shared" si="53"/>
        <v/>
      </c>
    </row>
    <row r="1710" spans="1:17" ht="27" customHeight="1">
      <c r="A1710" s="3">
        <f t="shared" si="52"/>
        <v>1709</v>
      </c>
      <c r="B1710" s="296">
        <v>51416</v>
      </c>
      <c r="C1710" s="297" t="s">
        <v>8062</v>
      </c>
      <c r="D1710" s="297" t="s">
        <v>5384</v>
      </c>
      <c r="E1710" s="297" t="s">
        <v>3924</v>
      </c>
      <c r="F1710" s="297" t="s">
        <v>12</v>
      </c>
      <c r="G1710" s="297" t="s">
        <v>434</v>
      </c>
      <c r="H1710" s="298" t="s">
        <v>6607</v>
      </c>
      <c r="I1710" s="297">
        <v>5333699447</v>
      </c>
      <c r="J1710" s="297" t="s">
        <v>6608</v>
      </c>
      <c r="K1710" s="299">
        <v>46139</v>
      </c>
      <c r="L1710" s="297" t="s">
        <v>5093</v>
      </c>
      <c r="M1710" s="3" t="str">
        <f>IFERROR(INDEX('SINIF GÜNLER'!$A:$C,MATCH('VERİ TABANI'!$D1710,'SINIF GÜNLER'!$B:$B,0),MATCH('VERİ TABANI'!$M$1,'SINIF GÜNLER'!$A$1:$C$1,0)),"")</f>
        <v/>
      </c>
      <c r="P1710" s="28" t="str">
        <f t="array" ref="P1710">IFERROR(SEARCH(ÖĞRETMEN,'VERİ TABANI'!G1710,1),"")</f>
        <v/>
      </c>
      <c r="Q1710" s="29" t="str">
        <f t="shared" si="53"/>
        <v/>
      </c>
    </row>
    <row r="1711" spans="1:17" ht="27" customHeight="1">
      <c r="A1711" s="3">
        <f t="shared" si="52"/>
        <v>1710</v>
      </c>
      <c r="B1711" s="296">
        <v>50776</v>
      </c>
      <c r="C1711" s="297" t="s">
        <v>6558</v>
      </c>
      <c r="D1711" s="297" t="s">
        <v>5333</v>
      </c>
      <c r="E1711" s="297" t="s">
        <v>7518</v>
      </c>
      <c r="F1711" s="297" t="s">
        <v>20</v>
      </c>
      <c r="G1711" s="297" t="s">
        <v>434</v>
      </c>
      <c r="H1711" s="298" t="s">
        <v>8063</v>
      </c>
      <c r="I1711" s="297">
        <v>5399573176</v>
      </c>
      <c r="J1711" s="297" t="s">
        <v>8064</v>
      </c>
      <c r="K1711" s="299">
        <v>46059</v>
      </c>
      <c r="L1711" s="297" t="s">
        <v>2032</v>
      </c>
      <c r="M1711" s="3" t="str">
        <f>IFERROR(INDEX('SINIF GÜNLER'!$A:$C,MATCH('VERİ TABANI'!$D1711,'SINIF GÜNLER'!$B:$B,0),MATCH('VERİ TABANI'!$M$1,'SINIF GÜNLER'!$A$1:$C$1,0)),"")</f>
        <v/>
      </c>
      <c r="P1711" s="28" t="str">
        <f t="array" ref="P1711">IFERROR(SEARCH(ÖĞRETMEN,'VERİ TABANI'!G1711,1),"")</f>
        <v/>
      </c>
      <c r="Q1711" s="29" t="str">
        <f t="shared" si="53"/>
        <v/>
      </c>
    </row>
    <row r="1712" spans="1:17" ht="27" customHeight="1">
      <c r="A1712" s="3">
        <f t="shared" si="52"/>
        <v>1711</v>
      </c>
      <c r="B1712" s="296">
        <v>30258</v>
      </c>
      <c r="C1712" s="297" t="s">
        <v>854</v>
      </c>
      <c r="D1712" s="297" t="s">
        <v>5373</v>
      </c>
      <c r="E1712" s="297" t="s">
        <v>4593</v>
      </c>
      <c r="F1712" s="297" t="s">
        <v>22</v>
      </c>
      <c r="G1712" s="297" t="s">
        <v>434</v>
      </c>
      <c r="H1712" s="298" t="s">
        <v>3009</v>
      </c>
      <c r="I1712" s="297">
        <v>3322390610</v>
      </c>
      <c r="J1712" s="297" t="s">
        <v>3010</v>
      </c>
      <c r="K1712" s="299">
        <v>45497</v>
      </c>
      <c r="L1712" s="297" t="s">
        <v>3011</v>
      </c>
      <c r="M1712" s="3" t="str">
        <f>IFERROR(INDEX('SINIF GÜNLER'!$A:$C,MATCH('VERİ TABANI'!$D1712,'SINIF GÜNLER'!$B:$B,0),MATCH('VERİ TABANI'!$M$1,'SINIF GÜNLER'!$A$1:$C$1,0)),"")</f>
        <v/>
      </c>
      <c r="P1712" s="28" t="str">
        <f t="array" ref="P1712">IFERROR(SEARCH(ÖĞRETMEN,'VERİ TABANI'!G1712,1),"")</f>
        <v/>
      </c>
      <c r="Q1712" s="29" t="str">
        <f t="shared" si="53"/>
        <v/>
      </c>
    </row>
    <row r="1713" spans="1:17" ht="27" customHeight="1">
      <c r="A1713" s="3">
        <f t="shared" si="52"/>
        <v>1712</v>
      </c>
      <c r="B1713" s="296">
        <v>50327</v>
      </c>
      <c r="C1713" s="297" t="s">
        <v>6426</v>
      </c>
      <c r="D1713" s="297" t="s">
        <v>7484</v>
      </c>
      <c r="E1713" s="297" t="s">
        <v>7009</v>
      </c>
      <c r="F1713" s="297" t="s">
        <v>12</v>
      </c>
      <c r="G1713" s="297" t="s">
        <v>434</v>
      </c>
      <c r="H1713" s="298" t="s">
        <v>1415</v>
      </c>
      <c r="I1713" s="297">
        <v>5335547085</v>
      </c>
      <c r="J1713" s="297" t="s">
        <v>1416</v>
      </c>
      <c r="K1713" s="299">
        <v>45891</v>
      </c>
      <c r="L1713" s="297" t="s">
        <v>840</v>
      </c>
      <c r="M1713" s="3" t="str">
        <f>IFERROR(INDEX('SINIF GÜNLER'!$A:$C,MATCH('VERİ TABANI'!$D1713,'SINIF GÜNLER'!$B:$B,0),MATCH('VERİ TABANI'!$M$1,'SINIF GÜNLER'!$A$1:$C$1,0)),"")</f>
        <v/>
      </c>
      <c r="P1713" s="28" t="str">
        <f t="array" ref="P1713">IFERROR(SEARCH(ÖĞRETMEN,'VERİ TABANI'!G1713,1),"")</f>
        <v/>
      </c>
      <c r="Q1713" s="29" t="str">
        <f t="shared" si="53"/>
        <v/>
      </c>
    </row>
    <row r="1714" spans="1:17" ht="27" customHeight="1">
      <c r="A1714" s="3">
        <f t="shared" si="52"/>
        <v>1713</v>
      </c>
      <c r="B1714" s="296">
        <v>30289</v>
      </c>
      <c r="C1714" s="297" t="s">
        <v>2279</v>
      </c>
      <c r="D1714" s="297" t="s">
        <v>5437</v>
      </c>
      <c r="E1714" s="297" t="s">
        <v>3912</v>
      </c>
      <c r="F1714" s="297" t="s">
        <v>12</v>
      </c>
      <c r="G1714" s="297" t="s">
        <v>434</v>
      </c>
      <c r="H1714" s="298" t="s">
        <v>1415</v>
      </c>
      <c r="I1714" s="297">
        <v>5335547085</v>
      </c>
      <c r="J1714" s="297" t="s">
        <v>1416</v>
      </c>
      <c r="K1714" s="299">
        <v>45156</v>
      </c>
      <c r="L1714" s="297" t="s">
        <v>840</v>
      </c>
      <c r="M1714" s="3" t="str">
        <f>IFERROR(INDEX('SINIF GÜNLER'!$A:$C,MATCH('VERİ TABANI'!$D1714,'SINIF GÜNLER'!$B:$B,0),MATCH('VERİ TABANI'!$M$1,'SINIF GÜNLER'!$A$1:$C$1,0)),"")</f>
        <v/>
      </c>
      <c r="P1714" s="28" t="str">
        <f t="array" ref="P1714">IFERROR(SEARCH(ÖĞRETMEN,'VERİ TABANI'!G1714,1),"")</f>
        <v/>
      </c>
      <c r="Q1714" s="29" t="str">
        <f t="shared" si="53"/>
        <v/>
      </c>
    </row>
    <row r="1715" spans="1:17" ht="27" customHeight="1">
      <c r="A1715" s="3">
        <f t="shared" si="52"/>
        <v>1714</v>
      </c>
      <c r="B1715" s="296">
        <v>20550</v>
      </c>
      <c r="C1715" s="297" t="s">
        <v>249</v>
      </c>
      <c r="D1715" s="297" t="s">
        <v>5327</v>
      </c>
      <c r="E1715" s="297" t="s">
        <v>4592</v>
      </c>
      <c r="F1715" s="297" t="s">
        <v>12</v>
      </c>
      <c r="G1715" s="297" t="s">
        <v>434</v>
      </c>
      <c r="H1715" s="298" t="s">
        <v>1415</v>
      </c>
      <c r="I1715" s="297">
        <v>5335547085</v>
      </c>
      <c r="J1715" s="297" t="s">
        <v>1416</v>
      </c>
      <c r="K1715" s="299">
        <v>44985</v>
      </c>
      <c r="L1715" s="297" t="s">
        <v>840</v>
      </c>
      <c r="M1715" s="3" t="str">
        <f>IFERROR(INDEX('SINIF GÜNLER'!$A:$C,MATCH('VERİ TABANI'!$D1715,'SINIF GÜNLER'!$B:$B,0),MATCH('VERİ TABANI'!$M$1,'SINIF GÜNLER'!$A$1:$C$1,0)),"")</f>
        <v/>
      </c>
      <c r="P1715" s="28" t="str">
        <f t="array" ref="P1715">IFERROR(SEARCH(ÖĞRETMEN,'VERİ TABANI'!G1715,1),"")</f>
        <v/>
      </c>
      <c r="Q1715" s="29" t="str">
        <f t="shared" si="53"/>
        <v/>
      </c>
    </row>
    <row r="1716" spans="1:17" ht="27" customHeight="1">
      <c r="A1716" s="3">
        <f t="shared" si="52"/>
        <v>1715</v>
      </c>
      <c r="B1716" s="296">
        <v>20603</v>
      </c>
      <c r="C1716" s="297" t="s">
        <v>437</v>
      </c>
      <c r="D1716" s="297" t="s">
        <v>5347</v>
      </c>
      <c r="E1716" s="297" t="s">
        <v>4593</v>
      </c>
      <c r="F1716" s="297" t="s">
        <v>12</v>
      </c>
      <c r="G1716" s="297" t="s">
        <v>434</v>
      </c>
      <c r="H1716" s="298" t="s">
        <v>1415</v>
      </c>
      <c r="I1716" s="297">
        <v>5335547085</v>
      </c>
      <c r="J1716" s="297" t="s">
        <v>1416</v>
      </c>
      <c r="K1716" s="299">
        <v>44795</v>
      </c>
      <c r="L1716" s="297" t="s">
        <v>840</v>
      </c>
      <c r="M1716" s="3" t="str">
        <f>IFERROR(INDEX('SINIF GÜNLER'!$A:$C,MATCH('VERİ TABANI'!$D1716,'SINIF GÜNLER'!$B:$B,0),MATCH('VERİ TABANI'!$M$1,'SINIF GÜNLER'!$A$1:$C$1,0)),"")</f>
        <v/>
      </c>
      <c r="P1716" s="28" t="str">
        <f t="array" ref="P1716">IFERROR(SEARCH(ÖĞRETMEN,'VERİ TABANI'!G1716,1),"")</f>
        <v/>
      </c>
      <c r="Q1716" s="29" t="str">
        <f t="shared" si="53"/>
        <v/>
      </c>
    </row>
    <row r="1717" spans="1:17" ht="27" customHeight="1">
      <c r="A1717" s="3">
        <f t="shared" si="52"/>
        <v>1716</v>
      </c>
      <c r="B1717" s="296">
        <v>50274</v>
      </c>
      <c r="C1717" s="297" t="s">
        <v>6427</v>
      </c>
      <c r="D1717" s="297" t="s">
        <v>5394</v>
      </c>
      <c r="E1717" s="297" t="s">
        <v>4593</v>
      </c>
      <c r="F1717" s="297" t="s">
        <v>12</v>
      </c>
      <c r="G1717" s="297" t="s">
        <v>434</v>
      </c>
      <c r="H1717" s="298" t="s">
        <v>1415</v>
      </c>
      <c r="I1717" s="297">
        <v>5335547085</v>
      </c>
      <c r="J1717" s="297" t="s">
        <v>1416</v>
      </c>
      <c r="K1717" s="299">
        <v>45884</v>
      </c>
      <c r="L1717" s="297" t="s">
        <v>840</v>
      </c>
      <c r="M1717" s="3" t="str">
        <f>IFERROR(INDEX('SINIF GÜNLER'!$A:$C,MATCH('VERİ TABANI'!$D1717,'SINIF GÜNLER'!$B:$B,0),MATCH('VERİ TABANI'!$M$1,'SINIF GÜNLER'!$A$1:$C$1,0)),"")</f>
        <v/>
      </c>
      <c r="P1717" s="28" t="str">
        <f t="array" ref="P1717">IFERROR(SEARCH(ÖĞRETMEN,'VERİ TABANI'!G1717,1),"")</f>
        <v/>
      </c>
      <c r="Q1717" s="29" t="str">
        <f t="shared" si="53"/>
        <v/>
      </c>
    </row>
    <row r="1718" spans="1:17" ht="27" customHeight="1">
      <c r="A1718" s="3">
        <f t="shared" si="52"/>
        <v>1717</v>
      </c>
      <c r="B1718" s="296">
        <v>20327</v>
      </c>
      <c r="C1718" s="297" t="s">
        <v>438</v>
      </c>
      <c r="D1718" s="297" t="s">
        <v>5347</v>
      </c>
      <c r="E1718" s="297" t="s">
        <v>4593</v>
      </c>
      <c r="F1718" s="297" t="s">
        <v>12</v>
      </c>
      <c r="G1718" s="297" t="s">
        <v>434</v>
      </c>
      <c r="H1718" s="298" t="s">
        <v>1415</v>
      </c>
      <c r="I1718" s="297">
        <v>5335547085</v>
      </c>
      <c r="J1718" s="297" t="s">
        <v>1416</v>
      </c>
      <c r="K1718" s="299">
        <v>44762</v>
      </c>
      <c r="L1718" s="297" t="s">
        <v>840</v>
      </c>
      <c r="M1718" s="3" t="str">
        <f>IFERROR(INDEX('SINIF GÜNLER'!$A:$C,MATCH('VERİ TABANI'!$D1718,'SINIF GÜNLER'!$B:$B,0),MATCH('VERİ TABANI'!$M$1,'SINIF GÜNLER'!$A$1:$C$1,0)),"")</f>
        <v/>
      </c>
      <c r="P1718" s="28" t="str">
        <f t="array" ref="P1718">IFERROR(SEARCH(ÖĞRETMEN,'VERİ TABANI'!G1718,1),"")</f>
        <v/>
      </c>
      <c r="Q1718" s="29" t="str">
        <f t="shared" si="53"/>
        <v/>
      </c>
    </row>
    <row r="1719" spans="1:17" ht="27" customHeight="1">
      <c r="A1719" s="3">
        <f t="shared" si="52"/>
        <v>1718</v>
      </c>
      <c r="B1719" s="296">
        <v>50223</v>
      </c>
      <c r="C1719" s="297" t="s">
        <v>6428</v>
      </c>
      <c r="D1719" s="297" t="s">
        <v>7504</v>
      </c>
      <c r="E1719" s="297" t="s">
        <v>3912</v>
      </c>
      <c r="F1719" s="297" t="s">
        <v>12</v>
      </c>
      <c r="G1719" s="297" t="s">
        <v>434</v>
      </c>
      <c r="H1719" s="298" t="s">
        <v>1415</v>
      </c>
      <c r="I1719" s="297">
        <v>5335547085</v>
      </c>
      <c r="J1719" s="297" t="s">
        <v>1416</v>
      </c>
      <c r="K1719" s="299">
        <v>45876</v>
      </c>
      <c r="L1719" s="297" t="s">
        <v>840</v>
      </c>
      <c r="M1719" s="3" t="str">
        <f>IFERROR(INDEX('SINIF GÜNLER'!$A:$C,MATCH('VERİ TABANI'!$D1719,'SINIF GÜNLER'!$B:$B,0),MATCH('VERİ TABANI'!$M$1,'SINIF GÜNLER'!$A$1:$C$1,0)),"")</f>
        <v/>
      </c>
      <c r="P1719" s="28" t="str">
        <f t="array" ref="P1719">IFERROR(SEARCH(ÖĞRETMEN,'VERİ TABANI'!G1719,1),"")</f>
        <v/>
      </c>
      <c r="Q1719" s="29" t="str">
        <f t="shared" si="53"/>
        <v/>
      </c>
    </row>
    <row r="1720" spans="1:17" ht="27" customHeight="1">
      <c r="A1720" s="3">
        <f t="shared" si="52"/>
        <v>1719</v>
      </c>
      <c r="B1720" s="296">
        <v>42178</v>
      </c>
      <c r="C1720" s="297" t="s">
        <v>4335</v>
      </c>
      <c r="D1720" s="297" t="s">
        <v>5328</v>
      </c>
      <c r="E1720" s="297" t="s">
        <v>3915</v>
      </c>
      <c r="F1720" s="297" t="s">
        <v>12</v>
      </c>
      <c r="G1720" s="297" t="s">
        <v>434</v>
      </c>
      <c r="H1720" s="298" t="s">
        <v>1415</v>
      </c>
      <c r="I1720" s="297">
        <v>5335547085</v>
      </c>
      <c r="J1720" s="297" t="s">
        <v>1416</v>
      </c>
      <c r="K1720" s="299">
        <v>45575</v>
      </c>
      <c r="L1720" s="297" t="s">
        <v>840</v>
      </c>
      <c r="M1720" s="3" t="str">
        <f>IFERROR(INDEX('SINIF GÜNLER'!$A:$C,MATCH('VERİ TABANI'!$D1720,'SINIF GÜNLER'!$B:$B,0),MATCH('VERİ TABANI'!$M$1,'SINIF GÜNLER'!$A$1:$C$1,0)),"")</f>
        <v/>
      </c>
      <c r="P1720" s="28" t="str">
        <f t="array" ref="P1720">IFERROR(SEARCH(ÖĞRETMEN,'VERİ TABANI'!G1720,1),"")</f>
        <v/>
      </c>
      <c r="Q1720" s="29" t="str">
        <f t="shared" si="53"/>
        <v/>
      </c>
    </row>
    <row r="1721" spans="1:17" ht="27" customHeight="1">
      <c r="A1721" s="3">
        <f t="shared" si="52"/>
        <v>1720</v>
      </c>
      <c r="B1721" s="296">
        <v>30109</v>
      </c>
      <c r="C1721" s="297" t="s">
        <v>2353</v>
      </c>
      <c r="D1721" s="297" t="s">
        <v>5471</v>
      </c>
      <c r="E1721" s="297" t="s">
        <v>3968</v>
      </c>
      <c r="F1721" s="297" t="s">
        <v>24</v>
      </c>
      <c r="G1721" s="297" t="s">
        <v>434</v>
      </c>
      <c r="H1721" s="298" t="s">
        <v>2354</v>
      </c>
      <c r="I1721" s="297">
        <v>5375612086</v>
      </c>
      <c r="J1721" s="297" t="s">
        <v>2355</v>
      </c>
      <c r="K1721" s="299">
        <v>45119</v>
      </c>
      <c r="L1721" s="297" t="s">
        <v>2356</v>
      </c>
      <c r="M1721" s="3" t="str">
        <f>IFERROR(INDEX('SINIF GÜNLER'!$A:$C,MATCH('VERİ TABANI'!$D1721,'SINIF GÜNLER'!$B:$B,0),MATCH('VERİ TABANI'!$M$1,'SINIF GÜNLER'!$A$1:$C$1,0)),"")</f>
        <v/>
      </c>
      <c r="P1721" s="28" t="str">
        <f t="array" ref="P1721">IFERROR(SEARCH(ÖĞRETMEN,'VERİ TABANI'!G1721,1),"")</f>
        <v/>
      </c>
      <c r="Q1721" s="29" t="str">
        <f t="shared" si="53"/>
        <v/>
      </c>
    </row>
    <row r="1722" spans="1:17" ht="27" customHeight="1">
      <c r="A1722" s="3">
        <f t="shared" si="52"/>
        <v>1721</v>
      </c>
      <c r="B1722" s="296">
        <v>30114</v>
      </c>
      <c r="C1722" s="297" t="s">
        <v>2357</v>
      </c>
      <c r="D1722" s="297" t="s">
        <v>5471</v>
      </c>
      <c r="E1722" s="297" t="s">
        <v>3912</v>
      </c>
      <c r="F1722" s="297" t="s">
        <v>24</v>
      </c>
      <c r="G1722" s="297" t="s">
        <v>434</v>
      </c>
      <c r="H1722" s="298" t="s">
        <v>2354</v>
      </c>
      <c r="I1722" s="297">
        <v>5375612086</v>
      </c>
      <c r="J1722" s="297" t="s">
        <v>2355</v>
      </c>
      <c r="K1722" s="299">
        <v>45124</v>
      </c>
      <c r="L1722" s="297" t="s">
        <v>2356</v>
      </c>
      <c r="M1722" s="3" t="str">
        <f>IFERROR(INDEX('SINIF GÜNLER'!$A:$C,MATCH('VERİ TABANI'!$D1722,'SINIF GÜNLER'!$B:$B,0),MATCH('VERİ TABANI'!$M$1,'SINIF GÜNLER'!$A$1:$C$1,0)),"")</f>
        <v/>
      </c>
      <c r="P1722" s="28" t="str">
        <f t="array" ref="P1722">IFERROR(SEARCH(ÖĞRETMEN,'VERİ TABANI'!G1722,1),"")</f>
        <v/>
      </c>
      <c r="Q1722" s="29" t="str">
        <f t="shared" si="53"/>
        <v/>
      </c>
    </row>
    <row r="1723" spans="1:17" ht="27" customHeight="1">
      <c r="A1723" s="3">
        <f t="shared" si="52"/>
        <v>1722</v>
      </c>
      <c r="B1723" s="296">
        <v>31057</v>
      </c>
      <c r="C1723" s="297" t="s">
        <v>6430</v>
      </c>
      <c r="D1723" s="297" t="s">
        <v>5427</v>
      </c>
      <c r="E1723" s="297" t="s">
        <v>4593</v>
      </c>
      <c r="F1723" s="297" t="s">
        <v>24</v>
      </c>
      <c r="G1723" s="297" t="s">
        <v>434</v>
      </c>
      <c r="H1723" s="298" t="s">
        <v>2354</v>
      </c>
      <c r="I1723" s="297">
        <v>5375612086</v>
      </c>
      <c r="J1723" s="297" t="s">
        <v>2355</v>
      </c>
      <c r="K1723" s="299">
        <v>45898</v>
      </c>
      <c r="L1723" s="297" t="s">
        <v>2356</v>
      </c>
      <c r="M1723" s="3" t="str">
        <f>IFERROR(INDEX('SINIF GÜNLER'!$A:$C,MATCH('VERİ TABANI'!$D1723,'SINIF GÜNLER'!$B:$B,0),MATCH('VERİ TABANI'!$M$1,'SINIF GÜNLER'!$A$1:$C$1,0)),"")</f>
        <v/>
      </c>
      <c r="P1723" s="28" t="str">
        <f t="array" ref="P1723">IFERROR(SEARCH(ÖĞRETMEN,'VERİ TABANI'!G1723,1),"")</f>
        <v/>
      </c>
      <c r="Q1723" s="29" t="str">
        <f t="shared" si="53"/>
        <v/>
      </c>
    </row>
    <row r="1724" spans="1:17" ht="27" customHeight="1">
      <c r="A1724" s="3">
        <f t="shared" si="52"/>
        <v>1723</v>
      </c>
      <c r="B1724" s="296">
        <v>40926</v>
      </c>
      <c r="C1724" s="297" t="s">
        <v>3013</v>
      </c>
      <c r="D1724" s="297" t="s">
        <v>5345</v>
      </c>
      <c r="E1724" s="297" t="s">
        <v>4592</v>
      </c>
      <c r="F1724" s="297" t="s">
        <v>12</v>
      </c>
      <c r="G1724" s="297" t="s">
        <v>434</v>
      </c>
      <c r="H1724" s="298" t="s">
        <v>1377</v>
      </c>
      <c r="I1724" s="297">
        <v>5412885829</v>
      </c>
      <c r="J1724" s="297" t="s">
        <v>1378</v>
      </c>
      <c r="K1724" s="299">
        <v>45539</v>
      </c>
      <c r="L1724" s="297" t="s">
        <v>790</v>
      </c>
      <c r="M1724" s="3" t="str">
        <f>IFERROR(INDEX('SINIF GÜNLER'!$A:$C,MATCH('VERİ TABANI'!$D1724,'SINIF GÜNLER'!$B:$B,0),MATCH('VERİ TABANI'!$M$1,'SINIF GÜNLER'!$A$1:$C$1,0)),"")</f>
        <v/>
      </c>
      <c r="P1724" s="28" t="str">
        <f t="array" ref="P1724">IFERROR(SEARCH(ÖĞRETMEN,'VERİ TABANI'!G1724,1),"")</f>
        <v/>
      </c>
      <c r="Q1724" s="29" t="str">
        <f t="shared" si="53"/>
        <v/>
      </c>
    </row>
    <row r="1725" spans="1:17" ht="27" customHeight="1">
      <c r="A1725" s="3">
        <f t="shared" si="52"/>
        <v>1724</v>
      </c>
      <c r="B1725" s="296">
        <v>40290</v>
      </c>
      <c r="C1725" s="297" t="s">
        <v>6431</v>
      </c>
      <c r="D1725" s="297" t="s">
        <v>5349</v>
      </c>
      <c r="E1725" s="297" t="s">
        <v>7016</v>
      </c>
      <c r="F1725" s="297" t="s">
        <v>12</v>
      </c>
      <c r="G1725" s="297" t="s">
        <v>434</v>
      </c>
      <c r="H1725" s="298" t="s">
        <v>1377</v>
      </c>
      <c r="I1725" s="297">
        <v>5412885829</v>
      </c>
      <c r="J1725" s="297" t="s">
        <v>1378</v>
      </c>
      <c r="K1725" s="299">
        <v>45910</v>
      </c>
      <c r="L1725" s="297" t="s">
        <v>790</v>
      </c>
      <c r="M1725" s="3" t="str">
        <f>IFERROR(INDEX('SINIF GÜNLER'!$A:$C,MATCH('VERİ TABANI'!$D1725,'SINIF GÜNLER'!$B:$B,0),MATCH('VERİ TABANI'!$M$1,'SINIF GÜNLER'!$A$1:$C$1,0)),"")</f>
        <v/>
      </c>
      <c r="P1725" s="28" t="str">
        <f t="array" ref="P1725">IFERROR(SEARCH(ÖĞRETMEN,'VERİ TABANI'!G1725,1),"")</f>
        <v/>
      </c>
      <c r="Q1725" s="29" t="str">
        <f t="shared" si="53"/>
        <v/>
      </c>
    </row>
    <row r="1726" spans="1:17" ht="27" customHeight="1">
      <c r="A1726" s="3">
        <f t="shared" si="52"/>
        <v>1725</v>
      </c>
      <c r="B1726" s="296">
        <v>30759</v>
      </c>
      <c r="C1726" s="297" t="s">
        <v>2369</v>
      </c>
      <c r="D1726" s="297" t="s">
        <v>5437</v>
      </c>
      <c r="E1726" s="297" t="s">
        <v>3912</v>
      </c>
      <c r="F1726" s="297" t="s">
        <v>12</v>
      </c>
      <c r="G1726" s="297" t="s">
        <v>434</v>
      </c>
      <c r="H1726" s="298" t="s">
        <v>1377</v>
      </c>
      <c r="I1726" s="297">
        <v>5412885829</v>
      </c>
      <c r="J1726" s="297" t="s">
        <v>1378</v>
      </c>
      <c r="K1726" s="299">
        <v>45541</v>
      </c>
      <c r="L1726" s="297" t="s">
        <v>790</v>
      </c>
      <c r="M1726" s="3" t="str">
        <f>IFERROR(INDEX('SINIF GÜNLER'!$A:$C,MATCH('VERİ TABANI'!$D1726,'SINIF GÜNLER'!$B:$B,0),MATCH('VERİ TABANI'!$M$1,'SINIF GÜNLER'!$A$1:$C$1,0)),"")</f>
        <v/>
      </c>
      <c r="P1726" s="28" t="str">
        <f t="array" ref="P1726">IFERROR(SEARCH(ÖĞRETMEN,'VERİ TABANI'!G1726,1),"")</f>
        <v/>
      </c>
      <c r="Q1726" s="29" t="str">
        <f t="shared" si="53"/>
        <v/>
      </c>
    </row>
    <row r="1727" spans="1:17" ht="27" customHeight="1">
      <c r="A1727" s="3">
        <f t="shared" si="52"/>
        <v>1726</v>
      </c>
      <c r="B1727" s="296">
        <v>40197</v>
      </c>
      <c r="C1727" s="297" t="s">
        <v>3022</v>
      </c>
      <c r="D1727" s="297" t="s">
        <v>5379</v>
      </c>
      <c r="E1727" s="297" t="s">
        <v>3912</v>
      </c>
      <c r="F1727" s="297" t="s">
        <v>1821</v>
      </c>
      <c r="G1727" s="297" t="s">
        <v>3606</v>
      </c>
      <c r="H1727" s="298" t="s">
        <v>8065</v>
      </c>
      <c r="I1727" s="297">
        <v>3322517420</v>
      </c>
      <c r="J1727" s="297" t="s">
        <v>8066</v>
      </c>
      <c r="K1727" s="299">
        <v>46044</v>
      </c>
      <c r="L1727" s="297" t="s">
        <v>310</v>
      </c>
      <c r="M1727" s="3" t="str">
        <f>IFERROR(INDEX('SINIF GÜNLER'!$A:$C,MATCH('VERİ TABANI'!$D1727,'SINIF GÜNLER'!$B:$B,0),MATCH('VERİ TABANI'!$M$1,'SINIF GÜNLER'!$A$1:$C$1,0)),"")</f>
        <v/>
      </c>
      <c r="P1727" s="28" t="str">
        <f t="array" ref="P1727">IFERROR(SEARCH(ÖĞRETMEN,'VERİ TABANI'!G1727,1),"")</f>
        <v/>
      </c>
      <c r="Q1727" s="29" t="str">
        <f t="shared" si="53"/>
        <v/>
      </c>
    </row>
    <row r="1728" spans="1:17" ht="27" customHeight="1">
      <c r="A1728" s="3">
        <f t="shared" si="52"/>
        <v>1727</v>
      </c>
      <c r="B1728" s="296">
        <v>41678</v>
      </c>
      <c r="C1728" s="297" t="s">
        <v>4062</v>
      </c>
      <c r="D1728" s="297" t="s">
        <v>5392</v>
      </c>
      <c r="E1728" s="297" t="s">
        <v>7009</v>
      </c>
      <c r="F1728" s="297" t="s">
        <v>12</v>
      </c>
      <c r="G1728" s="297" t="s">
        <v>3606</v>
      </c>
      <c r="H1728" s="298" t="s">
        <v>8065</v>
      </c>
      <c r="I1728" s="297">
        <v>3322517420</v>
      </c>
      <c r="J1728" s="297" t="s">
        <v>8066</v>
      </c>
      <c r="K1728" s="299">
        <v>46044</v>
      </c>
      <c r="L1728" s="297" t="s">
        <v>310</v>
      </c>
      <c r="M1728" s="3" t="str">
        <f>IFERROR(INDEX('SINIF GÜNLER'!$A:$C,MATCH('VERİ TABANI'!$D1728,'SINIF GÜNLER'!$B:$B,0),MATCH('VERİ TABANI'!$M$1,'SINIF GÜNLER'!$A$1:$C$1,0)),"")</f>
        <v/>
      </c>
      <c r="P1728" s="28" t="str">
        <f t="array" ref="P1728">IFERROR(SEARCH(ÖĞRETMEN,'VERİ TABANI'!G1728,1),"")</f>
        <v/>
      </c>
      <c r="Q1728" s="29" t="str">
        <f t="shared" si="53"/>
        <v/>
      </c>
    </row>
    <row r="1729" spans="1:17" ht="27" customHeight="1">
      <c r="A1729" s="3">
        <f t="shared" si="52"/>
        <v>1728</v>
      </c>
      <c r="B1729" s="296">
        <v>41607</v>
      </c>
      <c r="C1729" s="297" t="s">
        <v>4063</v>
      </c>
      <c r="D1729" s="297" t="s">
        <v>5331</v>
      </c>
      <c r="E1729" s="297" t="s">
        <v>3915</v>
      </c>
      <c r="F1729" s="297" t="s">
        <v>12</v>
      </c>
      <c r="G1729" s="297" t="s">
        <v>3606</v>
      </c>
      <c r="H1729" s="298" t="s">
        <v>8065</v>
      </c>
      <c r="I1729" s="297">
        <v>3322517420</v>
      </c>
      <c r="J1729" s="297" t="s">
        <v>8066</v>
      </c>
      <c r="K1729" s="299">
        <v>46044</v>
      </c>
      <c r="L1729" s="297" t="s">
        <v>310</v>
      </c>
      <c r="M1729" s="3" t="str">
        <f>IFERROR(INDEX('SINIF GÜNLER'!$A:$C,MATCH('VERİ TABANI'!$D1729,'SINIF GÜNLER'!$B:$B,0),MATCH('VERİ TABANI'!$M$1,'SINIF GÜNLER'!$A$1:$C$1,0)),"")</f>
        <v/>
      </c>
      <c r="P1729" s="28" t="str">
        <f t="array" ref="P1729">IFERROR(SEARCH(ÖĞRETMEN,'VERİ TABANI'!G1729,1),"")</f>
        <v/>
      </c>
      <c r="Q1729" s="29" t="str">
        <f t="shared" si="53"/>
        <v/>
      </c>
    </row>
    <row r="1730" spans="1:17" ht="27" customHeight="1">
      <c r="A1730" s="3">
        <f t="shared" ref="A1730:A1793" si="54">IFERROR(IF(B1730="","",ROW()-1),"")</f>
        <v>1729</v>
      </c>
      <c r="B1730" s="296">
        <v>40879</v>
      </c>
      <c r="C1730" s="297" t="s">
        <v>3024</v>
      </c>
      <c r="D1730" s="297" t="s">
        <v>5345</v>
      </c>
      <c r="E1730" s="297" t="s">
        <v>4592</v>
      </c>
      <c r="F1730" s="297" t="s">
        <v>12</v>
      </c>
      <c r="G1730" s="297" t="s">
        <v>3606</v>
      </c>
      <c r="H1730" s="298" t="s">
        <v>8065</v>
      </c>
      <c r="I1730" s="297">
        <v>3322517420</v>
      </c>
      <c r="J1730" s="297" t="s">
        <v>8066</v>
      </c>
      <c r="K1730" s="299">
        <v>46044</v>
      </c>
      <c r="L1730" s="297" t="s">
        <v>310</v>
      </c>
      <c r="M1730" s="3" t="str">
        <f>IFERROR(INDEX('SINIF GÜNLER'!$A:$C,MATCH('VERİ TABANI'!$D1730,'SINIF GÜNLER'!$B:$B,0),MATCH('VERİ TABANI'!$M$1,'SINIF GÜNLER'!$A$1:$C$1,0)),"")</f>
        <v/>
      </c>
      <c r="P1730" s="28" t="str">
        <f t="array" ref="P1730">IFERROR(SEARCH(ÖĞRETMEN,'VERİ TABANI'!G1730,1),"")</f>
        <v/>
      </c>
      <c r="Q1730" s="29" t="str">
        <f t="shared" si="53"/>
        <v/>
      </c>
    </row>
    <row r="1731" spans="1:17" ht="27" customHeight="1">
      <c r="A1731" s="3">
        <f t="shared" si="54"/>
        <v>1730</v>
      </c>
      <c r="B1731" s="296">
        <v>43145</v>
      </c>
      <c r="C1731" s="297" t="s">
        <v>5678</v>
      </c>
      <c r="D1731" s="297" t="s">
        <v>5382</v>
      </c>
      <c r="E1731" s="297" t="s">
        <v>4593</v>
      </c>
      <c r="F1731" s="297" t="s">
        <v>12</v>
      </c>
      <c r="G1731" s="297" t="s">
        <v>3606</v>
      </c>
      <c r="H1731" s="298" t="s">
        <v>8065</v>
      </c>
      <c r="I1731" s="297">
        <v>3322517420</v>
      </c>
      <c r="J1731" s="297" t="s">
        <v>8066</v>
      </c>
      <c r="K1731" s="299">
        <v>46044</v>
      </c>
      <c r="L1731" s="297" t="s">
        <v>310</v>
      </c>
      <c r="M1731" s="3" t="str">
        <f>IFERROR(INDEX('SINIF GÜNLER'!$A:$C,MATCH('VERİ TABANI'!$D1731,'SINIF GÜNLER'!$B:$B,0),MATCH('VERİ TABANI'!$M$1,'SINIF GÜNLER'!$A$1:$C$1,0)),"")</f>
        <v/>
      </c>
      <c r="P1731" s="28" t="str">
        <f t="array" ref="P1731">IFERROR(SEARCH(ÖĞRETMEN,'VERİ TABANI'!G1731,1),"")</f>
        <v/>
      </c>
      <c r="Q1731" s="29" t="str">
        <f t="shared" si="53"/>
        <v/>
      </c>
    </row>
    <row r="1732" spans="1:17" ht="27" customHeight="1">
      <c r="A1732" s="3">
        <f t="shared" si="54"/>
        <v>1731</v>
      </c>
      <c r="B1732" s="296">
        <v>50422</v>
      </c>
      <c r="C1732" s="297" t="s">
        <v>5679</v>
      </c>
      <c r="D1732" s="297" t="s">
        <v>5427</v>
      </c>
      <c r="E1732" s="297" t="s">
        <v>4592</v>
      </c>
      <c r="F1732" s="297" t="s">
        <v>12</v>
      </c>
      <c r="G1732" s="297" t="s">
        <v>3606</v>
      </c>
      <c r="H1732" s="298" t="s">
        <v>8065</v>
      </c>
      <c r="I1732" s="297">
        <v>3322517420</v>
      </c>
      <c r="J1732" s="297" t="s">
        <v>8066</v>
      </c>
      <c r="K1732" s="299">
        <v>46044</v>
      </c>
      <c r="L1732" s="297" t="s">
        <v>310</v>
      </c>
      <c r="M1732" s="3" t="str">
        <f>IFERROR(INDEX('SINIF GÜNLER'!$A:$C,MATCH('VERİ TABANI'!$D1732,'SINIF GÜNLER'!$B:$B,0),MATCH('VERİ TABANI'!$M$1,'SINIF GÜNLER'!$A$1:$C$1,0)),"")</f>
        <v/>
      </c>
      <c r="P1732" s="28" t="str">
        <f t="array" ref="P1732">IFERROR(SEARCH(ÖĞRETMEN,'VERİ TABANI'!G1732,1),"")</f>
        <v/>
      </c>
      <c r="Q1732" s="29" t="str">
        <f t="shared" si="53"/>
        <v/>
      </c>
    </row>
    <row r="1733" spans="1:17" ht="27" customHeight="1">
      <c r="A1733" s="3">
        <f t="shared" si="54"/>
        <v>1732</v>
      </c>
      <c r="B1733" s="296">
        <v>21726</v>
      </c>
      <c r="C1733" s="297" t="s">
        <v>5680</v>
      </c>
      <c r="D1733" s="297" t="s">
        <v>5331</v>
      </c>
      <c r="E1733" s="297" t="s">
        <v>4593</v>
      </c>
      <c r="F1733" s="297" t="s">
        <v>12</v>
      </c>
      <c r="G1733" s="297" t="s">
        <v>3606</v>
      </c>
      <c r="H1733" s="298" t="s">
        <v>8065</v>
      </c>
      <c r="I1733" s="297">
        <v>3322517420</v>
      </c>
      <c r="J1733" s="297" t="s">
        <v>8066</v>
      </c>
      <c r="K1733" s="299">
        <v>46044</v>
      </c>
      <c r="L1733" s="297" t="s">
        <v>310</v>
      </c>
      <c r="M1733" s="3" t="str">
        <f>IFERROR(INDEX('SINIF GÜNLER'!$A:$C,MATCH('VERİ TABANI'!$D1733,'SINIF GÜNLER'!$B:$B,0),MATCH('VERİ TABANI'!$M$1,'SINIF GÜNLER'!$A$1:$C$1,0)),"")</f>
        <v/>
      </c>
      <c r="P1733" s="28" t="str">
        <f t="array" ref="P1733">IFERROR(SEARCH(ÖĞRETMEN,'VERİ TABANI'!G1733,1),"")</f>
        <v/>
      </c>
      <c r="Q1733" s="29" t="str">
        <f t="shared" si="53"/>
        <v/>
      </c>
    </row>
    <row r="1734" spans="1:17" ht="27" customHeight="1">
      <c r="A1734" s="3">
        <f t="shared" si="54"/>
        <v>1733</v>
      </c>
      <c r="B1734" s="296">
        <v>30847</v>
      </c>
      <c r="C1734" s="297" t="s">
        <v>2561</v>
      </c>
      <c r="D1734" s="297" t="s">
        <v>5381</v>
      </c>
      <c r="E1734" s="297" t="s">
        <v>7006</v>
      </c>
      <c r="F1734" s="297" t="s">
        <v>1821</v>
      </c>
      <c r="G1734" s="297" t="s">
        <v>3606</v>
      </c>
      <c r="H1734" s="298" t="s">
        <v>2562</v>
      </c>
      <c r="I1734" s="297">
        <v>5354555176</v>
      </c>
      <c r="J1734" s="297" t="s">
        <v>3511</v>
      </c>
      <c r="K1734" s="299">
        <v>45216</v>
      </c>
      <c r="L1734" s="297" t="s">
        <v>2563</v>
      </c>
      <c r="M1734" s="3" t="str">
        <f>IFERROR(INDEX('SINIF GÜNLER'!$A:$C,MATCH('VERİ TABANI'!$D1734,'SINIF GÜNLER'!$B:$B,0),MATCH('VERİ TABANI'!$M$1,'SINIF GÜNLER'!$A$1:$C$1,0)),"")</f>
        <v/>
      </c>
      <c r="P1734" s="28" t="str">
        <f t="array" ref="P1734">IFERROR(SEARCH(ÖĞRETMEN,'VERİ TABANI'!G1734,1),"")</f>
        <v/>
      </c>
      <c r="Q1734" s="29" t="str">
        <f t="shared" si="53"/>
        <v/>
      </c>
    </row>
    <row r="1735" spans="1:17" ht="27" customHeight="1">
      <c r="A1735" s="3">
        <f t="shared" si="54"/>
        <v>1734</v>
      </c>
      <c r="B1735" s="296">
        <v>30283</v>
      </c>
      <c r="C1735" s="297" t="s">
        <v>2262</v>
      </c>
      <c r="D1735" s="297" t="s">
        <v>5381</v>
      </c>
      <c r="E1735" s="297" t="s">
        <v>3926</v>
      </c>
      <c r="F1735" s="297" t="s">
        <v>1821</v>
      </c>
      <c r="G1735" s="297" t="s">
        <v>3606</v>
      </c>
      <c r="H1735" s="298" t="s">
        <v>5160</v>
      </c>
      <c r="I1735" s="297">
        <v>5442534344</v>
      </c>
      <c r="J1735" s="297" t="s">
        <v>5161</v>
      </c>
      <c r="K1735" s="299">
        <v>45834</v>
      </c>
      <c r="L1735" s="297" t="s">
        <v>5162</v>
      </c>
      <c r="M1735" s="3" t="str">
        <f>IFERROR(INDEX('SINIF GÜNLER'!$A:$C,MATCH('VERİ TABANI'!$D1735,'SINIF GÜNLER'!$B:$B,0),MATCH('VERİ TABANI'!$M$1,'SINIF GÜNLER'!$A$1:$C$1,0)),"")</f>
        <v/>
      </c>
      <c r="P1735" s="28" t="str">
        <f t="array" ref="P1735">IFERROR(SEARCH(ÖĞRETMEN,'VERİ TABANI'!G1735,1),"")</f>
        <v/>
      </c>
      <c r="Q1735" s="29" t="str">
        <f t="shared" si="53"/>
        <v/>
      </c>
    </row>
    <row r="1736" spans="1:17" ht="27" customHeight="1">
      <c r="A1736" s="3">
        <f t="shared" si="54"/>
        <v>1735</v>
      </c>
      <c r="B1736" s="296">
        <v>41322</v>
      </c>
      <c r="C1736" s="297" t="s">
        <v>4303</v>
      </c>
      <c r="D1736" s="297" t="s">
        <v>5373</v>
      </c>
      <c r="E1736" s="297" t="s">
        <v>3915</v>
      </c>
      <c r="F1736" s="297" t="s">
        <v>22</v>
      </c>
      <c r="G1736" s="297" t="s">
        <v>3606</v>
      </c>
      <c r="H1736" s="298" t="s">
        <v>3610</v>
      </c>
      <c r="I1736" s="297">
        <v>5387689669</v>
      </c>
      <c r="J1736" s="297" t="s">
        <v>3611</v>
      </c>
      <c r="K1736" s="299">
        <v>45547</v>
      </c>
      <c r="L1736" s="297" t="s">
        <v>3612</v>
      </c>
      <c r="M1736" s="3" t="str">
        <f>IFERROR(INDEX('SINIF GÜNLER'!$A:$C,MATCH('VERİ TABANI'!$D1736,'SINIF GÜNLER'!$B:$B,0),MATCH('VERİ TABANI'!$M$1,'SINIF GÜNLER'!$A$1:$C$1,0)),"")</f>
        <v/>
      </c>
      <c r="P1736" s="28" t="str">
        <f t="array" ref="P1736">IFERROR(SEARCH(ÖĞRETMEN,'VERİ TABANI'!G1736,1),"")</f>
        <v/>
      </c>
      <c r="Q1736" s="29" t="str">
        <f t="shared" ref="Q1736:Q1799" si="55">IF(P1736="","",ROW())</f>
        <v/>
      </c>
    </row>
    <row r="1737" spans="1:17" ht="27" customHeight="1">
      <c r="A1737" s="3">
        <f t="shared" si="54"/>
        <v>1736</v>
      </c>
      <c r="B1737" s="296">
        <v>42583</v>
      </c>
      <c r="C1737" s="297" t="s">
        <v>4832</v>
      </c>
      <c r="D1737" s="297" t="s">
        <v>7454</v>
      </c>
      <c r="E1737" s="297" t="s">
        <v>3912</v>
      </c>
      <c r="F1737" s="297" t="s">
        <v>20</v>
      </c>
      <c r="G1737" s="297" t="s">
        <v>3606</v>
      </c>
      <c r="H1737" s="298" t="s">
        <v>3610</v>
      </c>
      <c r="I1737" s="297">
        <v>5387689669</v>
      </c>
      <c r="J1737" s="297" t="s">
        <v>3611</v>
      </c>
      <c r="K1737" s="299">
        <v>45617</v>
      </c>
      <c r="L1737" s="297" t="s">
        <v>3612</v>
      </c>
      <c r="M1737" s="3" t="str">
        <f>IFERROR(INDEX('SINIF GÜNLER'!$A:$C,MATCH('VERİ TABANI'!$D1737,'SINIF GÜNLER'!$B:$B,0),MATCH('VERİ TABANI'!$M$1,'SINIF GÜNLER'!$A$1:$C$1,0)),"")</f>
        <v/>
      </c>
      <c r="P1737" s="28" t="str">
        <f t="array" ref="P1737">IFERROR(SEARCH(ÖĞRETMEN,'VERİ TABANI'!G1737,1),"")</f>
        <v/>
      </c>
      <c r="Q1737" s="29" t="str">
        <f t="shared" si="55"/>
        <v/>
      </c>
    </row>
    <row r="1738" spans="1:17" ht="27" customHeight="1">
      <c r="A1738" s="3">
        <f t="shared" si="54"/>
        <v>1737</v>
      </c>
      <c r="B1738" s="296">
        <v>30696</v>
      </c>
      <c r="C1738" s="297" t="s">
        <v>70</v>
      </c>
      <c r="D1738" s="297" t="s">
        <v>5373</v>
      </c>
      <c r="E1738" s="297" t="s">
        <v>4593</v>
      </c>
      <c r="F1738" s="297" t="s">
        <v>22</v>
      </c>
      <c r="G1738" s="297" t="s">
        <v>3606</v>
      </c>
      <c r="H1738" s="298" t="s">
        <v>3610</v>
      </c>
      <c r="I1738" s="297">
        <v>5387689669</v>
      </c>
      <c r="J1738" s="297" t="s">
        <v>3611</v>
      </c>
      <c r="K1738" s="299">
        <v>45555</v>
      </c>
      <c r="L1738" s="297" t="s">
        <v>3612</v>
      </c>
      <c r="M1738" s="3" t="str">
        <f>IFERROR(INDEX('SINIF GÜNLER'!$A:$C,MATCH('VERİ TABANI'!$D1738,'SINIF GÜNLER'!$B:$B,0),MATCH('VERİ TABANI'!$M$1,'SINIF GÜNLER'!$A$1:$C$1,0)),"")</f>
        <v/>
      </c>
      <c r="P1738" s="28" t="str">
        <f t="array" ref="P1738">IFERROR(SEARCH(ÖĞRETMEN,'VERİ TABANI'!G1738,1),"")</f>
        <v/>
      </c>
      <c r="Q1738" s="29" t="str">
        <f t="shared" si="55"/>
        <v/>
      </c>
    </row>
    <row r="1739" spans="1:17" ht="27" customHeight="1">
      <c r="A1739" s="3">
        <f t="shared" si="54"/>
        <v>1738</v>
      </c>
      <c r="B1739" s="296">
        <v>20535</v>
      </c>
      <c r="C1739" s="297" t="s">
        <v>2871</v>
      </c>
      <c r="D1739" s="297" t="s">
        <v>5372</v>
      </c>
      <c r="E1739" s="297" t="s">
        <v>3915</v>
      </c>
      <c r="F1739" s="297" t="s">
        <v>20</v>
      </c>
      <c r="G1739" s="297" t="s">
        <v>3606</v>
      </c>
      <c r="H1739" s="298" t="s">
        <v>3610</v>
      </c>
      <c r="I1739" s="297">
        <v>5387689669</v>
      </c>
      <c r="J1739" s="297" t="s">
        <v>3611</v>
      </c>
      <c r="K1739" s="299">
        <v>45965</v>
      </c>
      <c r="L1739" s="297" t="s">
        <v>3612</v>
      </c>
      <c r="M1739" s="3" t="str">
        <f>IFERROR(INDEX('SINIF GÜNLER'!$A:$C,MATCH('VERİ TABANI'!$D1739,'SINIF GÜNLER'!$B:$B,0),MATCH('VERİ TABANI'!$M$1,'SINIF GÜNLER'!$A$1:$C$1,0)),"")</f>
        <v/>
      </c>
      <c r="P1739" s="28" t="str">
        <f t="array" ref="P1739">IFERROR(SEARCH(ÖĞRETMEN,'VERİ TABANI'!G1739,1),"")</f>
        <v/>
      </c>
      <c r="Q1739" s="29" t="str">
        <f t="shared" si="55"/>
        <v/>
      </c>
    </row>
    <row r="1740" spans="1:17" ht="27" customHeight="1">
      <c r="A1740" s="3">
        <f t="shared" si="54"/>
        <v>1739</v>
      </c>
      <c r="B1740" s="296">
        <v>20067</v>
      </c>
      <c r="C1740" s="297" t="s">
        <v>351</v>
      </c>
      <c r="D1740" s="297" t="s">
        <v>7463</v>
      </c>
      <c r="E1740" s="297" t="s">
        <v>7087</v>
      </c>
      <c r="F1740" s="297" t="s">
        <v>1821</v>
      </c>
      <c r="G1740" s="297" t="s">
        <v>3606</v>
      </c>
      <c r="H1740" s="298" t="s">
        <v>4340</v>
      </c>
      <c r="I1740" s="297">
        <v>5365037717</v>
      </c>
      <c r="J1740" s="297" t="s">
        <v>4341</v>
      </c>
      <c r="K1740" s="299">
        <v>46119</v>
      </c>
      <c r="L1740" s="297" t="s">
        <v>4342</v>
      </c>
      <c r="M1740" s="3" t="str">
        <f>IFERROR(INDEX('SINIF GÜNLER'!$A:$C,MATCH('VERİ TABANI'!$D1740,'SINIF GÜNLER'!$B:$B,0),MATCH('VERİ TABANI'!$M$1,'SINIF GÜNLER'!$A$1:$C$1,0)),"")</f>
        <v/>
      </c>
      <c r="P1740" s="28" t="str">
        <f t="array" ref="P1740">IFERROR(SEARCH(ÖĞRETMEN,'VERİ TABANI'!G1740,1),"")</f>
        <v/>
      </c>
      <c r="Q1740" s="29" t="str">
        <f t="shared" si="55"/>
        <v/>
      </c>
    </row>
    <row r="1741" spans="1:17" ht="27" customHeight="1">
      <c r="A1741" s="3">
        <f t="shared" si="54"/>
        <v>1740</v>
      </c>
      <c r="B1741" s="296">
        <v>21060</v>
      </c>
      <c r="C1741" s="297" t="s">
        <v>6416</v>
      </c>
      <c r="D1741" s="297" t="s">
        <v>5327</v>
      </c>
      <c r="E1741" s="297" t="s">
        <v>7079</v>
      </c>
      <c r="F1741" s="297" t="s">
        <v>12</v>
      </c>
      <c r="G1741" s="297" t="s">
        <v>3606</v>
      </c>
      <c r="H1741" s="298" t="s">
        <v>8067</v>
      </c>
      <c r="I1741" s="297">
        <v>3322372828</v>
      </c>
      <c r="J1741" s="297" t="s">
        <v>8068</v>
      </c>
      <c r="K1741" s="299">
        <v>46134</v>
      </c>
      <c r="L1741" s="297" t="s">
        <v>8069</v>
      </c>
      <c r="M1741" s="3" t="str">
        <f>IFERROR(INDEX('SINIF GÜNLER'!$A:$C,MATCH('VERİ TABANI'!$D1741,'SINIF GÜNLER'!$B:$B,0),MATCH('VERİ TABANI'!$M$1,'SINIF GÜNLER'!$A$1:$C$1,0)),"")</f>
        <v/>
      </c>
      <c r="P1741" s="28" t="str">
        <f t="array" ref="P1741">IFERROR(SEARCH(ÖĞRETMEN,'VERİ TABANI'!G1741,1),"")</f>
        <v/>
      </c>
      <c r="Q1741" s="29" t="str">
        <f t="shared" si="55"/>
        <v/>
      </c>
    </row>
    <row r="1742" spans="1:17" ht="27" customHeight="1">
      <c r="A1742" s="3">
        <f t="shared" si="54"/>
        <v>1741</v>
      </c>
      <c r="B1742" s="296">
        <v>40937</v>
      </c>
      <c r="C1742" s="297" t="s">
        <v>3306</v>
      </c>
      <c r="D1742" s="297" t="s">
        <v>5345</v>
      </c>
      <c r="E1742" s="297" t="s">
        <v>3918</v>
      </c>
      <c r="F1742" s="297" t="s">
        <v>12</v>
      </c>
      <c r="G1742" s="297" t="s">
        <v>3606</v>
      </c>
      <c r="H1742" s="298" t="s">
        <v>5116</v>
      </c>
      <c r="I1742" s="297">
        <v>5368119532</v>
      </c>
      <c r="J1742" s="297" t="s">
        <v>5117</v>
      </c>
      <c r="K1742" s="299">
        <v>45706</v>
      </c>
      <c r="L1742" s="297" t="s">
        <v>5118</v>
      </c>
      <c r="M1742" s="3" t="str">
        <f>IFERROR(INDEX('SINIF GÜNLER'!$A:$C,MATCH('VERİ TABANI'!$D1742,'SINIF GÜNLER'!$B:$B,0),MATCH('VERİ TABANI'!$M$1,'SINIF GÜNLER'!$A$1:$C$1,0)),"")</f>
        <v/>
      </c>
      <c r="P1742" s="28" t="str">
        <f t="array" ref="P1742">IFERROR(SEARCH(ÖĞRETMEN,'VERİ TABANI'!G1742,1),"")</f>
        <v/>
      </c>
      <c r="Q1742" s="29" t="str">
        <f t="shared" si="55"/>
        <v/>
      </c>
    </row>
    <row r="1743" spans="1:17" ht="27" customHeight="1">
      <c r="A1743" s="3">
        <f t="shared" si="54"/>
        <v>1742</v>
      </c>
      <c r="B1743" s="296">
        <v>30463</v>
      </c>
      <c r="C1743" s="297" t="s">
        <v>1901</v>
      </c>
      <c r="D1743" s="297" t="s">
        <v>7459</v>
      </c>
      <c r="E1743" s="297" t="s">
        <v>4592</v>
      </c>
      <c r="F1743" s="297" t="s">
        <v>23</v>
      </c>
      <c r="G1743" s="297" t="s">
        <v>3606</v>
      </c>
      <c r="H1743" s="298" t="s">
        <v>1479</v>
      </c>
      <c r="I1743" s="297">
        <v>5326147665</v>
      </c>
      <c r="J1743" s="297" t="s">
        <v>1480</v>
      </c>
      <c r="K1743" s="299">
        <v>45926</v>
      </c>
      <c r="L1743" s="297" t="s">
        <v>921</v>
      </c>
      <c r="M1743" s="3" t="str">
        <f>IFERROR(INDEX('SINIF GÜNLER'!$A:$C,MATCH('VERİ TABANI'!$D1743,'SINIF GÜNLER'!$B:$B,0),MATCH('VERİ TABANI'!$M$1,'SINIF GÜNLER'!$A$1:$C$1,0)),"")</f>
        <v/>
      </c>
      <c r="P1743" s="28" t="str">
        <f t="array" ref="P1743">IFERROR(SEARCH(ÖĞRETMEN,'VERİ TABANI'!G1743,1),"")</f>
        <v/>
      </c>
      <c r="Q1743" s="29" t="str">
        <f t="shared" si="55"/>
        <v/>
      </c>
    </row>
    <row r="1744" spans="1:17" ht="27" customHeight="1">
      <c r="A1744" s="3">
        <f t="shared" si="54"/>
        <v>1743</v>
      </c>
      <c r="B1744" s="296">
        <v>30343</v>
      </c>
      <c r="C1744" s="297" t="s">
        <v>2324</v>
      </c>
      <c r="D1744" s="297" t="s">
        <v>5437</v>
      </c>
      <c r="E1744" s="297" t="s">
        <v>7223</v>
      </c>
      <c r="F1744" s="297" t="s">
        <v>12</v>
      </c>
      <c r="G1744" s="297" t="s">
        <v>3606</v>
      </c>
      <c r="H1744" s="298" t="s">
        <v>2325</v>
      </c>
      <c r="I1744" s="297">
        <v>5544984610</v>
      </c>
      <c r="J1744" s="297" t="s">
        <v>2326</v>
      </c>
      <c r="K1744" s="299">
        <v>45162</v>
      </c>
      <c r="L1744" s="297" t="s">
        <v>2327</v>
      </c>
      <c r="M1744" s="3" t="str">
        <f>IFERROR(INDEX('SINIF GÜNLER'!$A:$C,MATCH('VERİ TABANI'!$D1744,'SINIF GÜNLER'!$B:$B,0),MATCH('VERİ TABANI'!$M$1,'SINIF GÜNLER'!$A$1:$C$1,0)),"")</f>
        <v/>
      </c>
      <c r="P1744" s="28" t="str">
        <f t="array" ref="P1744">IFERROR(SEARCH(ÖĞRETMEN,'VERİ TABANI'!G1744,1),"")</f>
        <v/>
      </c>
      <c r="Q1744" s="29" t="str">
        <f t="shared" si="55"/>
        <v/>
      </c>
    </row>
    <row r="1745" spans="1:17" ht="27" customHeight="1">
      <c r="A1745" s="3">
        <f t="shared" si="54"/>
        <v>1744</v>
      </c>
      <c r="B1745" s="296">
        <v>21195</v>
      </c>
      <c r="C1745" s="297" t="s">
        <v>671</v>
      </c>
      <c r="D1745" s="297" t="s">
        <v>5364</v>
      </c>
      <c r="E1745" s="297" t="s">
        <v>3912</v>
      </c>
      <c r="F1745" s="297" t="s">
        <v>20</v>
      </c>
      <c r="G1745" s="297" t="s">
        <v>3606</v>
      </c>
      <c r="H1745" s="298" t="s">
        <v>1366</v>
      </c>
      <c r="I1745" s="297">
        <v>5324748157</v>
      </c>
      <c r="J1745" s="297" t="s">
        <v>4041</v>
      </c>
      <c r="K1745" s="299">
        <v>44896</v>
      </c>
      <c r="L1745" s="297" t="s">
        <v>672</v>
      </c>
      <c r="M1745" s="3" t="str">
        <f>IFERROR(INDEX('SINIF GÜNLER'!$A:$C,MATCH('VERİ TABANI'!$D1745,'SINIF GÜNLER'!$B:$B,0),MATCH('VERİ TABANI'!$M$1,'SINIF GÜNLER'!$A$1:$C$1,0)),"")</f>
        <v/>
      </c>
      <c r="P1745" s="28" t="str">
        <f t="array" ref="P1745">IFERROR(SEARCH(ÖĞRETMEN,'VERİ TABANI'!G1745,1),"")</f>
        <v/>
      </c>
      <c r="Q1745" s="29" t="str">
        <f t="shared" si="55"/>
        <v/>
      </c>
    </row>
    <row r="1746" spans="1:17" ht="27" customHeight="1">
      <c r="A1746" s="3">
        <f t="shared" si="54"/>
        <v>1745</v>
      </c>
      <c r="B1746" s="296">
        <v>41991</v>
      </c>
      <c r="C1746" s="297" t="s">
        <v>4075</v>
      </c>
      <c r="D1746" s="297" t="s">
        <v>3956</v>
      </c>
      <c r="E1746" s="297" t="s">
        <v>5314</v>
      </c>
      <c r="F1746" s="297" t="s">
        <v>21</v>
      </c>
      <c r="G1746" s="297" t="s">
        <v>3606</v>
      </c>
      <c r="H1746" s="298" t="s">
        <v>2916</v>
      </c>
      <c r="I1746" s="297">
        <v>5368111618</v>
      </c>
      <c r="J1746" s="297" t="s">
        <v>2917</v>
      </c>
      <c r="K1746" s="299">
        <v>46079</v>
      </c>
      <c r="L1746" s="297" t="s">
        <v>2918</v>
      </c>
      <c r="M1746" s="3" t="str">
        <f>IFERROR(INDEX('SINIF GÜNLER'!$A:$C,MATCH('VERİ TABANI'!$D1746,'SINIF GÜNLER'!$B:$B,0),MATCH('VERİ TABANI'!$M$1,'SINIF GÜNLER'!$A$1:$C$1,0)),"")</f>
        <v/>
      </c>
      <c r="P1746" s="28" t="str">
        <f t="array" ref="P1746">IFERROR(SEARCH(ÖĞRETMEN,'VERİ TABANI'!G1746,1),"")</f>
        <v/>
      </c>
      <c r="Q1746" s="29" t="str">
        <f t="shared" si="55"/>
        <v/>
      </c>
    </row>
    <row r="1747" spans="1:17" ht="27" customHeight="1">
      <c r="A1747" s="3">
        <f t="shared" si="54"/>
        <v>1746</v>
      </c>
      <c r="B1747" s="296">
        <v>30473</v>
      </c>
      <c r="C1747" s="297" t="s">
        <v>5192</v>
      </c>
      <c r="D1747" s="297" t="s">
        <v>5373</v>
      </c>
      <c r="E1747" s="297" t="s">
        <v>3926</v>
      </c>
      <c r="F1747" s="297" t="s">
        <v>22</v>
      </c>
      <c r="G1747" s="297" t="s">
        <v>3606</v>
      </c>
      <c r="H1747" s="298" t="s">
        <v>5193</v>
      </c>
      <c r="I1747" s="297">
        <v>5392469294</v>
      </c>
      <c r="J1747" s="297" t="s">
        <v>5194</v>
      </c>
      <c r="K1747" s="299">
        <v>45175</v>
      </c>
      <c r="L1747" s="297" t="s">
        <v>5195</v>
      </c>
      <c r="M1747" s="3" t="str">
        <f>IFERROR(INDEX('SINIF GÜNLER'!$A:$C,MATCH('VERİ TABANI'!$D1747,'SINIF GÜNLER'!$B:$B,0),MATCH('VERİ TABANI'!$M$1,'SINIF GÜNLER'!$A$1:$C$1,0)),"")</f>
        <v/>
      </c>
      <c r="P1747" s="28" t="str">
        <f t="array" ref="P1747">IFERROR(SEARCH(ÖĞRETMEN,'VERİ TABANI'!G1747,1),"")</f>
        <v/>
      </c>
      <c r="Q1747" s="29" t="str">
        <f t="shared" si="55"/>
        <v/>
      </c>
    </row>
    <row r="1748" spans="1:17" ht="27" customHeight="1">
      <c r="A1748" s="3">
        <f t="shared" si="54"/>
        <v>1747</v>
      </c>
      <c r="B1748" s="296">
        <v>30567</v>
      </c>
      <c r="C1748" s="297" t="s">
        <v>5802</v>
      </c>
      <c r="D1748" s="297" t="s">
        <v>5344</v>
      </c>
      <c r="E1748" s="297" t="s">
        <v>7016</v>
      </c>
      <c r="F1748" s="297" t="s">
        <v>1821</v>
      </c>
      <c r="G1748" s="297" t="s">
        <v>3606</v>
      </c>
      <c r="H1748" s="298" t="s">
        <v>5803</v>
      </c>
      <c r="I1748" s="297">
        <v>5535376385</v>
      </c>
      <c r="J1748" s="297" t="s">
        <v>3657</v>
      </c>
      <c r="K1748" s="299">
        <v>45910</v>
      </c>
      <c r="L1748" s="297" t="s">
        <v>5804</v>
      </c>
      <c r="M1748" s="3" t="str">
        <f>IFERROR(INDEX('SINIF GÜNLER'!$A:$C,MATCH('VERİ TABANI'!$D1748,'SINIF GÜNLER'!$B:$B,0),MATCH('VERİ TABANI'!$M$1,'SINIF GÜNLER'!$A$1:$C$1,0)),"")</f>
        <v/>
      </c>
      <c r="P1748" s="28" t="str">
        <f t="array" ref="P1748">IFERROR(SEARCH(ÖĞRETMEN,'VERİ TABANI'!G1748,1),"")</f>
        <v/>
      </c>
      <c r="Q1748" s="29" t="str">
        <f t="shared" si="55"/>
        <v/>
      </c>
    </row>
    <row r="1749" spans="1:17" ht="27" customHeight="1">
      <c r="A1749" s="3">
        <f t="shared" si="54"/>
        <v>1748</v>
      </c>
      <c r="B1749" s="296">
        <v>50586</v>
      </c>
      <c r="C1749" s="297" t="s">
        <v>5805</v>
      </c>
      <c r="D1749" s="297" t="s">
        <v>5355</v>
      </c>
      <c r="E1749" s="297" t="s">
        <v>3917</v>
      </c>
      <c r="F1749" s="297" t="s">
        <v>1821</v>
      </c>
      <c r="G1749" s="297" t="s">
        <v>3606</v>
      </c>
      <c r="H1749" s="298" t="s">
        <v>5803</v>
      </c>
      <c r="I1749" s="297">
        <v>5535376385</v>
      </c>
      <c r="J1749" s="297" t="s">
        <v>3657</v>
      </c>
      <c r="K1749" s="299">
        <v>45910</v>
      </c>
      <c r="L1749" s="297" t="s">
        <v>5804</v>
      </c>
      <c r="M1749" s="3" t="str">
        <f>IFERROR(INDEX('SINIF GÜNLER'!$A:$C,MATCH('VERİ TABANI'!$D1749,'SINIF GÜNLER'!$B:$B,0),MATCH('VERİ TABANI'!$M$1,'SINIF GÜNLER'!$A$1:$C$1,0)),"")</f>
        <v/>
      </c>
      <c r="P1749" s="28" t="str">
        <f t="array" ref="P1749">IFERROR(SEARCH(ÖĞRETMEN,'VERİ TABANI'!G1749,1),"")</f>
        <v/>
      </c>
      <c r="Q1749" s="29" t="str">
        <f t="shared" si="55"/>
        <v/>
      </c>
    </row>
    <row r="1750" spans="1:17" ht="27" customHeight="1">
      <c r="A1750" s="3">
        <f t="shared" si="54"/>
        <v>1749</v>
      </c>
      <c r="B1750" s="296">
        <v>41502</v>
      </c>
      <c r="C1750" s="297" t="s">
        <v>4064</v>
      </c>
      <c r="D1750" s="297" t="s">
        <v>2953</v>
      </c>
      <c r="E1750" s="297" t="s">
        <v>4592</v>
      </c>
      <c r="F1750" s="297" t="s">
        <v>12</v>
      </c>
      <c r="G1750" s="297" t="s">
        <v>3606</v>
      </c>
      <c r="H1750" s="298" t="s">
        <v>5803</v>
      </c>
      <c r="I1750" s="297">
        <v>5535376385</v>
      </c>
      <c r="J1750" s="297" t="s">
        <v>3657</v>
      </c>
      <c r="K1750" s="299">
        <v>45932</v>
      </c>
      <c r="L1750" s="297" t="s">
        <v>5804</v>
      </c>
      <c r="M1750" s="3" t="str">
        <f>IFERROR(INDEX('SINIF GÜNLER'!$A:$C,MATCH('VERİ TABANI'!$D1750,'SINIF GÜNLER'!$B:$B,0),MATCH('VERİ TABANI'!$M$1,'SINIF GÜNLER'!$A$1:$C$1,0)),"")</f>
        <v>SALI</v>
      </c>
      <c r="P1750" s="28" t="str">
        <f t="array" ref="P1750">IFERROR(SEARCH(ÖĞRETMEN,'VERİ TABANI'!G1750,1),"")</f>
        <v/>
      </c>
      <c r="Q1750" s="29" t="str">
        <f t="shared" si="55"/>
        <v/>
      </c>
    </row>
    <row r="1751" spans="1:17" ht="27" customHeight="1">
      <c r="A1751" s="3">
        <f t="shared" si="54"/>
        <v>1750</v>
      </c>
      <c r="B1751" s="296">
        <v>31107</v>
      </c>
      <c r="C1751" s="297" t="s">
        <v>2747</v>
      </c>
      <c r="D1751" s="297" t="s">
        <v>5347</v>
      </c>
      <c r="E1751" s="297" t="s">
        <v>4592</v>
      </c>
      <c r="F1751" s="297" t="s">
        <v>12</v>
      </c>
      <c r="G1751" s="297" t="s">
        <v>3606</v>
      </c>
      <c r="H1751" s="298" t="s">
        <v>5803</v>
      </c>
      <c r="I1751" s="297">
        <v>5535376385</v>
      </c>
      <c r="J1751" s="297" t="s">
        <v>3657</v>
      </c>
      <c r="K1751" s="299">
        <v>45932</v>
      </c>
      <c r="L1751" s="297" t="s">
        <v>5804</v>
      </c>
      <c r="M1751" s="3" t="str">
        <f>IFERROR(INDEX('SINIF GÜNLER'!$A:$C,MATCH('VERİ TABANI'!$D1751,'SINIF GÜNLER'!$B:$B,0),MATCH('VERİ TABANI'!$M$1,'SINIF GÜNLER'!$A$1:$C$1,0)),"")</f>
        <v/>
      </c>
      <c r="P1751" s="28" t="str">
        <f t="array" ref="P1751">IFERROR(SEARCH(ÖĞRETMEN,'VERİ TABANI'!G1751,1),"")</f>
        <v/>
      </c>
      <c r="Q1751" s="29" t="str">
        <f t="shared" si="55"/>
        <v/>
      </c>
    </row>
    <row r="1752" spans="1:17" ht="27" customHeight="1">
      <c r="A1752" s="3">
        <f t="shared" si="54"/>
        <v>1751</v>
      </c>
      <c r="B1752" s="296">
        <v>21382</v>
      </c>
      <c r="C1752" s="297" t="s">
        <v>827</v>
      </c>
      <c r="D1752" s="297" t="s">
        <v>5372</v>
      </c>
      <c r="E1752" s="297" t="s">
        <v>3968</v>
      </c>
      <c r="F1752" s="297" t="s">
        <v>20</v>
      </c>
      <c r="G1752" s="297" t="s">
        <v>3606</v>
      </c>
      <c r="H1752" s="298" t="s">
        <v>1288</v>
      </c>
      <c r="I1752" s="297">
        <v>5325687219</v>
      </c>
      <c r="J1752" s="297" t="s">
        <v>1289</v>
      </c>
      <c r="K1752" s="299">
        <v>44921</v>
      </c>
      <c r="L1752" s="297" t="s">
        <v>828</v>
      </c>
      <c r="M1752" s="3" t="str">
        <f>IFERROR(INDEX('SINIF GÜNLER'!$A:$C,MATCH('VERİ TABANI'!$D1752,'SINIF GÜNLER'!$B:$B,0),MATCH('VERİ TABANI'!$M$1,'SINIF GÜNLER'!$A$1:$C$1,0)),"")</f>
        <v/>
      </c>
      <c r="P1752" s="28" t="str">
        <f t="array" ref="P1752">IFERROR(SEARCH(ÖĞRETMEN,'VERİ TABANI'!G1752,1),"")</f>
        <v/>
      </c>
      <c r="Q1752" s="29" t="str">
        <f t="shared" si="55"/>
        <v/>
      </c>
    </row>
    <row r="1753" spans="1:17" ht="27" customHeight="1">
      <c r="A1753" s="3">
        <f t="shared" si="54"/>
        <v>1752</v>
      </c>
      <c r="B1753" s="296">
        <v>30705</v>
      </c>
      <c r="C1753" s="297" t="s">
        <v>2362</v>
      </c>
      <c r="D1753" s="297" t="s">
        <v>5357</v>
      </c>
      <c r="E1753" s="297" t="s">
        <v>7503</v>
      </c>
      <c r="F1753" s="297" t="s">
        <v>20</v>
      </c>
      <c r="G1753" s="297" t="s">
        <v>3606</v>
      </c>
      <c r="H1753" s="298" t="s">
        <v>1288</v>
      </c>
      <c r="I1753" s="297">
        <v>5325687219</v>
      </c>
      <c r="J1753" s="297" t="s">
        <v>1289</v>
      </c>
      <c r="K1753" s="299">
        <v>46087</v>
      </c>
      <c r="L1753" s="297" t="s">
        <v>828</v>
      </c>
      <c r="M1753" s="3" t="str">
        <f>IFERROR(INDEX('SINIF GÜNLER'!$A:$C,MATCH('VERİ TABANI'!$D1753,'SINIF GÜNLER'!$B:$B,0),MATCH('VERİ TABANI'!$M$1,'SINIF GÜNLER'!$A$1:$C$1,0)),"")</f>
        <v/>
      </c>
      <c r="P1753" s="28" t="str">
        <f t="array" ref="P1753">IFERROR(SEARCH(ÖĞRETMEN,'VERİ TABANI'!G1753,1),"")</f>
        <v/>
      </c>
      <c r="Q1753" s="29" t="str">
        <f t="shared" si="55"/>
        <v/>
      </c>
    </row>
    <row r="1754" spans="1:17" ht="27" customHeight="1">
      <c r="A1754" s="3">
        <f t="shared" si="54"/>
        <v>1753</v>
      </c>
      <c r="B1754" s="296">
        <v>30006</v>
      </c>
      <c r="C1754" s="297" t="s">
        <v>1675</v>
      </c>
      <c r="D1754" s="297" t="s">
        <v>5672</v>
      </c>
      <c r="E1754" s="297" t="s">
        <v>3912</v>
      </c>
      <c r="F1754" s="297" t="s">
        <v>20</v>
      </c>
      <c r="G1754" s="297" t="s">
        <v>3606</v>
      </c>
      <c r="H1754" s="298" t="s">
        <v>1676</v>
      </c>
      <c r="I1754" s="297">
        <v>5335104709</v>
      </c>
      <c r="J1754" s="297" t="s">
        <v>1677</v>
      </c>
      <c r="K1754" s="299">
        <v>44970</v>
      </c>
      <c r="L1754" s="297" t="s">
        <v>1678</v>
      </c>
      <c r="M1754" s="3" t="str">
        <f>IFERROR(INDEX('SINIF GÜNLER'!$A:$C,MATCH('VERİ TABANI'!$D1754,'SINIF GÜNLER'!$B:$B,0),MATCH('VERİ TABANI'!$M$1,'SINIF GÜNLER'!$A$1:$C$1,0)),"")</f>
        <v/>
      </c>
      <c r="P1754" s="28" t="str">
        <f t="array" ref="P1754">IFERROR(SEARCH(ÖĞRETMEN,'VERİ TABANI'!G1754,1),"")</f>
        <v/>
      </c>
      <c r="Q1754" s="29" t="str">
        <f t="shared" si="55"/>
        <v/>
      </c>
    </row>
    <row r="1755" spans="1:17" ht="27" customHeight="1">
      <c r="A1755" s="3">
        <f t="shared" si="54"/>
        <v>1754</v>
      </c>
      <c r="B1755" s="296">
        <v>21616</v>
      </c>
      <c r="C1755" s="297" t="s">
        <v>4489</v>
      </c>
      <c r="D1755" s="297" t="s">
        <v>5444</v>
      </c>
      <c r="E1755" s="297" t="s">
        <v>4593</v>
      </c>
      <c r="F1755" s="297" t="s">
        <v>21</v>
      </c>
      <c r="G1755" s="297" t="s">
        <v>3606</v>
      </c>
      <c r="H1755" s="298" t="s">
        <v>4834</v>
      </c>
      <c r="I1755" s="297">
        <v>5427785172</v>
      </c>
      <c r="J1755" s="297" t="s">
        <v>4835</v>
      </c>
      <c r="K1755" s="299">
        <v>45667</v>
      </c>
      <c r="L1755" s="297" t="s">
        <v>4836</v>
      </c>
      <c r="M1755" s="3" t="str">
        <f>IFERROR(INDEX('SINIF GÜNLER'!$A:$C,MATCH('VERİ TABANI'!$D1755,'SINIF GÜNLER'!$B:$B,0),MATCH('VERİ TABANI'!$M$1,'SINIF GÜNLER'!$A$1:$C$1,0)),"")</f>
        <v/>
      </c>
      <c r="P1755" s="28" t="str">
        <f t="array" ref="P1755">IFERROR(SEARCH(ÖĞRETMEN,'VERİ TABANI'!G1755,1),"")</f>
        <v/>
      </c>
      <c r="Q1755" s="29" t="str">
        <f t="shared" si="55"/>
        <v/>
      </c>
    </row>
    <row r="1756" spans="1:17" ht="27" customHeight="1">
      <c r="A1756" s="3">
        <f t="shared" si="54"/>
        <v>1755</v>
      </c>
      <c r="B1756" s="296">
        <v>42524</v>
      </c>
      <c r="C1756" s="297" t="s">
        <v>5291</v>
      </c>
      <c r="D1756" s="297" t="s">
        <v>3956</v>
      </c>
      <c r="E1756" s="297" t="s">
        <v>3912</v>
      </c>
      <c r="F1756" s="297" t="s">
        <v>21</v>
      </c>
      <c r="G1756" s="297" t="s">
        <v>3606</v>
      </c>
      <c r="H1756" s="298" t="s">
        <v>4834</v>
      </c>
      <c r="I1756" s="297">
        <v>5427785172</v>
      </c>
      <c r="J1756" s="297" t="s">
        <v>4835</v>
      </c>
      <c r="K1756" s="299">
        <v>45609</v>
      </c>
      <c r="L1756" s="297" t="s">
        <v>4836</v>
      </c>
      <c r="M1756" s="3" t="str">
        <f>IFERROR(INDEX('SINIF GÜNLER'!$A:$C,MATCH('VERİ TABANI'!$D1756,'SINIF GÜNLER'!$B:$B,0),MATCH('VERİ TABANI'!$M$1,'SINIF GÜNLER'!$A$1:$C$1,0)),"")</f>
        <v/>
      </c>
      <c r="P1756" s="28" t="str">
        <f t="array" ref="P1756">IFERROR(SEARCH(ÖĞRETMEN,'VERİ TABANI'!G1756,1),"")</f>
        <v/>
      </c>
      <c r="Q1756" s="29" t="str">
        <f t="shared" si="55"/>
        <v/>
      </c>
    </row>
    <row r="1757" spans="1:17" ht="27" customHeight="1">
      <c r="A1757" s="3">
        <f t="shared" si="54"/>
        <v>1756</v>
      </c>
      <c r="B1757" s="296">
        <v>30372</v>
      </c>
      <c r="C1757" s="297" t="s">
        <v>1835</v>
      </c>
      <c r="D1757" s="297" t="s">
        <v>5350</v>
      </c>
      <c r="E1757" s="297" t="s">
        <v>3926</v>
      </c>
      <c r="F1757" s="297" t="s">
        <v>12</v>
      </c>
      <c r="G1757" s="297" t="s">
        <v>3606</v>
      </c>
      <c r="H1757" s="298" t="s">
        <v>3518</v>
      </c>
      <c r="I1757" s="297">
        <v>5385858660</v>
      </c>
      <c r="J1757" s="297" t="s">
        <v>3519</v>
      </c>
      <c r="K1757" s="299">
        <v>45539</v>
      </c>
      <c r="L1757" s="297" t="s">
        <v>3520</v>
      </c>
      <c r="M1757" s="3" t="str">
        <f>IFERROR(INDEX('SINIF GÜNLER'!$A:$C,MATCH('VERİ TABANI'!$D1757,'SINIF GÜNLER'!$B:$B,0),MATCH('VERİ TABANI'!$M$1,'SINIF GÜNLER'!$A$1:$C$1,0)),"")</f>
        <v/>
      </c>
      <c r="P1757" s="28" t="str">
        <f t="array" ref="P1757">IFERROR(SEARCH(ÖĞRETMEN,'VERİ TABANI'!G1757,1),"")</f>
        <v/>
      </c>
      <c r="Q1757" s="29" t="str">
        <f t="shared" si="55"/>
        <v/>
      </c>
    </row>
    <row r="1758" spans="1:17" ht="27" customHeight="1">
      <c r="A1758" s="3">
        <f t="shared" si="54"/>
        <v>1757</v>
      </c>
      <c r="B1758" s="296">
        <v>20495</v>
      </c>
      <c r="C1758" s="297" t="s">
        <v>423</v>
      </c>
      <c r="D1758" s="297" t="s">
        <v>5444</v>
      </c>
      <c r="E1758" s="297" t="s">
        <v>4593</v>
      </c>
      <c r="F1758" s="297" t="s">
        <v>21</v>
      </c>
      <c r="G1758" s="297" t="s">
        <v>3606</v>
      </c>
      <c r="H1758" s="298" t="s">
        <v>1370</v>
      </c>
      <c r="I1758" s="297">
        <v>5324331417</v>
      </c>
      <c r="J1758" s="297" t="s">
        <v>1686</v>
      </c>
      <c r="K1758" s="299">
        <v>44784</v>
      </c>
      <c r="L1758" s="297" t="s">
        <v>677</v>
      </c>
      <c r="M1758" s="3" t="str">
        <f>IFERROR(INDEX('SINIF GÜNLER'!$A:$C,MATCH('VERİ TABANI'!$D1758,'SINIF GÜNLER'!$B:$B,0),MATCH('VERİ TABANI'!$M$1,'SINIF GÜNLER'!$A$1:$C$1,0)),"")</f>
        <v/>
      </c>
      <c r="P1758" s="28" t="str">
        <f t="array" ref="P1758">IFERROR(SEARCH(ÖĞRETMEN,'VERİ TABANI'!G1758,1),"")</f>
        <v/>
      </c>
      <c r="Q1758" s="29" t="str">
        <f t="shared" si="55"/>
        <v/>
      </c>
    </row>
    <row r="1759" spans="1:17" ht="27" customHeight="1">
      <c r="A1759" s="3">
        <f t="shared" si="54"/>
        <v>1758</v>
      </c>
      <c r="B1759" s="296">
        <v>42853</v>
      </c>
      <c r="C1759" s="297" t="s">
        <v>4910</v>
      </c>
      <c r="D1759" s="297" t="s">
        <v>5328</v>
      </c>
      <c r="E1759" s="297" t="s">
        <v>7572</v>
      </c>
      <c r="F1759" s="297" t="s">
        <v>20</v>
      </c>
      <c r="G1759" s="297" t="s">
        <v>3606</v>
      </c>
      <c r="H1759" s="298" t="s">
        <v>4911</v>
      </c>
      <c r="I1759" s="297">
        <v>5061220669</v>
      </c>
      <c r="J1759" s="297" t="s">
        <v>4912</v>
      </c>
      <c r="K1759" s="299">
        <v>45649</v>
      </c>
      <c r="L1759" s="297" t="s">
        <v>4913</v>
      </c>
      <c r="M1759" s="3" t="str">
        <f>IFERROR(INDEX('SINIF GÜNLER'!$A:$C,MATCH('VERİ TABANI'!$D1759,'SINIF GÜNLER'!$B:$B,0),MATCH('VERİ TABANI'!$M$1,'SINIF GÜNLER'!$A$1:$C$1,0)),"")</f>
        <v/>
      </c>
      <c r="P1759" s="28" t="str">
        <f t="array" ref="P1759">IFERROR(SEARCH(ÖĞRETMEN,'VERİ TABANI'!G1759,1),"")</f>
        <v/>
      </c>
      <c r="Q1759" s="29" t="str">
        <f t="shared" si="55"/>
        <v/>
      </c>
    </row>
    <row r="1760" spans="1:17" ht="27" customHeight="1">
      <c r="A1760" s="3">
        <f t="shared" si="54"/>
        <v>1759</v>
      </c>
      <c r="B1760" s="296">
        <v>41217</v>
      </c>
      <c r="C1760" s="297" t="s">
        <v>4914</v>
      </c>
      <c r="D1760" s="297" t="s">
        <v>5364</v>
      </c>
      <c r="E1760" s="297" t="s">
        <v>7006</v>
      </c>
      <c r="F1760" s="297" t="s">
        <v>20</v>
      </c>
      <c r="G1760" s="297" t="s">
        <v>3606</v>
      </c>
      <c r="H1760" s="298" t="s">
        <v>4911</v>
      </c>
      <c r="I1760" s="297">
        <v>5061220669</v>
      </c>
      <c r="J1760" s="297" t="s">
        <v>4912</v>
      </c>
      <c r="K1760" s="299">
        <v>45656</v>
      </c>
      <c r="L1760" s="297" t="s">
        <v>4913</v>
      </c>
      <c r="M1760" s="3" t="str">
        <f>IFERROR(INDEX('SINIF GÜNLER'!$A:$C,MATCH('VERİ TABANI'!$D1760,'SINIF GÜNLER'!$B:$B,0),MATCH('VERİ TABANI'!$M$1,'SINIF GÜNLER'!$A$1:$C$1,0)),"")</f>
        <v/>
      </c>
      <c r="P1760" s="28" t="str">
        <f t="array" ref="P1760">IFERROR(SEARCH(ÖĞRETMEN,'VERİ TABANI'!G1760,1),"")</f>
        <v/>
      </c>
      <c r="Q1760" s="29" t="str">
        <f t="shared" si="55"/>
        <v/>
      </c>
    </row>
    <row r="1761" spans="1:17" ht="27" customHeight="1">
      <c r="A1761" s="3">
        <f t="shared" si="54"/>
        <v>1760</v>
      </c>
      <c r="B1761" s="296">
        <v>30546</v>
      </c>
      <c r="C1761" s="297" t="s">
        <v>2368</v>
      </c>
      <c r="D1761" s="297" t="s">
        <v>7454</v>
      </c>
      <c r="E1761" s="297" t="s">
        <v>7016</v>
      </c>
      <c r="F1761" s="297" t="s">
        <v>20</v>
      </c>
      <c r="G1761" s="297" t="s">
        <v>3606</v>
      </c>
      <c r="H1761" s="298" t="s">
        <v>1069</v>
      </c>
      <c r="I1761" s="297">
        <v>5422159028</v>
      </c>
      <c r="J1761" s="297" t="s">
        <v>1070</v>
      </c>
      <c r="K1761" s="299">
        <v>45146</v>
      </c>
      <c r="L1761" s="297" t="s">
        <v>553</v>
      </c>
      <c r="M1761" s="3" t="str">
        <f>IFERROR(INDEX('SINIF GÜNLER'!$A:$C,MATCH('VERİ TABANI'!$D1761,'SINIF GÜNLER'!$B:$B,0),MATCH('VERİ TABANI'!$M$1,'SINIF GÜNLER'!$A$1:$C$1,0)),"")</f>
        <v/>
      </c>
      <c r="P1761" s="28" t="str">
        <f t="array" ref="P1761">IFERROR(SEARCH(ÖĞRETMEN,'VERİ TABANI'!G1761,1),"")</f>
        <v/>
      </c>
      <c r="Q1761" s="29" t="str">
        <f t="shared" si="55"/>
        <v/>
      </c>
    </row>
    <row r="1762" spans="1:17" ht="27" customHeight="1">
      <c r="A1762" s="3">
        <f t="shared" si="54"/>
        <v>1761</v>
      </c>
      <c r="B1762" s="296">
        <v>30659</v>
      </c>
      <c r="C1762" s="297" t="s">
        <v>5293</v>
      </c>
      <c r="D1762" s="297" t="s">
        <v>5672</v>
      </c>
      <c r="E1762" s="297" t="s">
        <v>4592</v>
      </c>
      <c r="F1762" s="297" t="s">
        <v>20</v>
      </c>
      <c r="G1762" s="297" t="s">
        <v>3606</v>
      </c>
      <c r="H1762" s="298" t="s">
        <v>1069</v>
      </c>
      <c r="I1762" s="297">
        <v>5422159028</v>
      </c>
      <c r="J1762" s="297" t="s">
        <v>1070</v>
      </c>
      <c r="K1762" s="299">
        <v>45946</v>
      </c>
      <c r="L1762" s="297" t="s">
        <v>553</v>
      </c>
      <c r="M1762" s="3" t="str">
        <f>IFERROR(INDEX('SINIF GÜNLER'!$A:$C,MATCH('VERİ TABANI'!$D1762,'SINIF GÜNLER'!$B:$B,0),MATCH('VERİ TABANI'!$M$1,'SINIF GÜNLER'!$A$1:$C$1,0)),"")</f>
        <v/>
      </c>
      <c r="P1762" s="28" t="str">
        <f t="array" ref="P1762">IFERROR(SEARCH(ÖĞRETMEN,'VERİ TABANI'!G1762,1),"")</f>
        <v/>
      </c>
      <c r="Q1762" s="29" t="str">
        <f t="shared" si="55"/>
        <v/>
      </c>
    </row>
    <row r="1763" spans="1:17" ht="27" customHeight="1">
      <c r="A1763" s="3">
        <f t="shared" si="54"/>
        <v>1762</v>
      </c>
      <c r="B1763" s="296">
        <v>20869</v>
      </c>
      <c r="C1763" s="297" t="s">
        <v>271</v>
      </c>
      <c r="D1763" s="297" t="s">
        <v>5372</v>
      </c>
      <c r="E1763" s="297" t="s">
        <v>4593</v>
      </c>
      <c r="F1763" s="297" t="s">
        <v>20</v>
      </c>
      <c r="G1763" s="297" t="s">
        <v>3606</v>
      </c>
      <c r="H1763" s="298" t="s">
        <v>4344</v>
      </c>
      <c r="I1763" s="297">
        <v>5446774775</v>
      </c>
      <c r="J1763" s="297" t="s">
        <v>4345</v>
      </c>
      <c r="K1763" s="299">
        <v>46057</v>
      </c>
      <c r="L1763" s="297" t="s">
        <v>4343</v>
      </c>
      <c r="M1763" s="3" t="str">
        <f>IFERROR(INDEX('SINIF GÜNLER'!$A:$C,MATCH('VERİ TABANI'!$D1763,'SINIF GÜNLER'!$B:$B,0),MATCH('VERİ TABANI'!$M$1,'SINIF GÜNLER'!$A$1:$C$1,0)),"")</f>
        <v/>
      </c>
      <c r="P1763" s="28" t="str">
        <f t="array" ref="P1763">IFERROR(SEARCH(ÖĞRETMEN,'VERİ TABANI'!G1763,1),"")</f>
        <v/>
      </c>
      <c r="Q1763" s="29" t="str">
        <f t="shared" si="55"/>
        <v/>
      </c>
    </row>
    <row r="1764" spans="1:17" ht="27" customHeight="1">
      <c r="A1764" s="3">
        <f t="shared" si="54"/>
        <v>1763</v>
      </c>
      <c r="B1764" s="296">
        <v>21790</v>
      </c>
      <c r="C1764" s="297" t="s">
        <v>2234</v>
      </c>
      <c r="D1764" s="297" t="s">
        <v>5364</v>
      </c>
      <c r="E1764" s="297" t="s">
        <v>3926</v>
      </c>
      <c r="F1764" s="297" t="s">
        <v>20</v>
      </c>
      <c r="G1764" s="297" t="s">
        <v>3606</v>
      </c>
      <c r="H1764" s="298" t="s">
        <v>4344</v>
      </c>
      <c r="I1764" s="297">
        <v>5446774775</v>
      </c>
      <c r="J1764" s="297" t="s">
        <v>4345</v>
      </c>
      <c r="K1764" s="299">
        <v>45968</v>
      </c>
      <c r="L1764" s="297" t="s">
        <v>4343</v>
      </c>
      <c r="M1764" s="3" t="str">
        <f>IFERROR(INDEX('SINIF GÜNLER'!$A:$C,MATCH('VERİ TABANI'!$D1764,'SINIF GÜNLER'!$B:$B,0),MATCH('VERİ TABANI'!$M$1,'SINIF GÜNLER'!$A$1:$C$1,0)),"")</f>
        <v/>
      </c>
      <c r="P1764" s="28" t="str">
        <f t="array" ref="P1764">IFERROR(SEARCH(ÖĞRETMEN,'VERİ TABANI'!G1764,1),"")</f>
        <v/>
      </c>
      <c r="Q1764" s="29" t="str">
        <f t="shared" si="55"/>
        <v/>
      </c>
    </row>
    <row r="1765" spans="1:17" ht="27" customHeight="1">
      <c r="A1765" s="3">
        <f t="shared" si="54"/>
        <v>1764</v>
      </c>
      <c r="B1765" s="296">
        <v>42915</v>
      </c>
      <c r="C1765" s="297" t="s">
        <v>5055</v>
      </c>
      <c r="D1765" s="297" t="s">
        <v>5357</v>
      </c>
      <c r="E1765" s="297" t="s">
        <v>7016</v>
      </c>
      <c r="F1765" s="297" t="s">
        <v>20</v>
      </c>
      <c r="G1765" s="297" t="s">
        <v>3606</v>
      </c>
      <c r="H1765" s="298" t="s">
        <v>4344</v>
      </c>
      <c r="I1765" s="297">
        <v>5446774775</v>
      </c>
      <c r="J1765" s="297" t="s">
        <v>4345</v>
      </c>
      <c r="K1765" s="299">
        <v>45653</v>
      </c>
      <c r="L1765" s="297" t="s">
        <v>4343</v>
      </c>
      <c r="M1765" s="3" t="str">
        <f>IFERROR(INDEX('SINIF GÜNLER'!$A:$C,MATCH('VERİ TABANI'!$D1765,'SINIF GÜNLER'!$B:$B,0),MATCH('VERİ TABANI'!$M$1,'SINIF GÜNLER'!$A$1:$C$1,0)),"")</f>
        <v/>
      </c>
      <c r="P1765" s="28" t="str">
        <f t="array" ref="P1765">IFERROR(SEARCH(ÖĞRETMEN,'VERİ TABANI'!G1765,1),"")</f>
        <v/>
      </c>
      <c r="Q1765" s="29" t="str">
        <f t="shared" si="55"/>
        <v/>
      </c>
    </row>
    <row r="1766" spans="1:17" ht="27" customHeight="1">
      <c r="A1766" s="3">
        <f t="shared" si="54"/>
        <v>1765</v>
      </c>
      <c r="B1766" s="296">
        <v>41487</v>
      </c>
      <c r="C1766" s="297" t="s">
        <v>4149</v>
      </c>
      <c r="D1766" s="297" t="s">
        <v>5357</v>
      </c>
      <c r="E1766" s="297" t="s">
        <v>3915</v>
      </c>
      <c r="F1766" s="297" t="s">
        <v>20</v>
      </c>
      <c r="G1766" s="297" t="s">
        <v>3606</v>
      </c>
      <c r="H1766" s="298" t="s">
        <v>4344</v>
      </c>
      <c r="I1766" s="297">
        <v>5446774775</v>
      </c>
      <c r="J1766" s="297" t="s">
        <v>4345</v>
      </c>
      <c r="K1766" s="299">
        <v>45877</v>
      </c>
      <c r="L1766" s="297" t="s">
        <v>4343</v>
      </c>
      <c r="M1766" s="3" t="str">
        <f>IFERROR(INDEX('SINIF GÜNLER'!$A:$C,MATCH('VERİ TABANI'!$D1766,'SINIF GÜNLER'!$B:$B,0),MATCH('VERİ TABANI'!$M$1,'SINIF GÜNLER'!$A$1:$C$1,0)),"")</f>
        <v/>
      </c>
      <c r="P1766" s="28" t="str">
        <f t="array" ref="P1766">IFERROR(SEARCH(ÖĞRETMEN,'VERİ TABANI'!G1766,1),"")</f>
        <v/>
      </c>
      <c r="Q1766" s="29" t="str">
        <f t="shared" si="55"/>
        <v/>
      </c>
    </row>
    <row r="1767" spans="1:17" ht="27" customHeight="1">
      <c r="A1767" s="3">
        <f t="shared" si="54"/>
        <v>1766</v>
      </c>
      <c r="B1767" s="296">
        <v>20018</v>
      </c>
      <c r="C1767" s="297" t="s">
        <v>87</v>
      </c>
      <c r="D1767" s="297" t="s">
        <v>5331</v>
      </c>
      <c r="E1767" s="297" t="s">
        <v>7478</v>
      </c>
      <c r="F1767" s="297" t="s">
        <v>12</v>
      </c>
      <c r="G1767" s="297" t="s">
        <v>3606</v>
      </c>
      <c r="H1767" s="298" t="s">
        <v>2105</v>
      </c>
      <c r="I1767" s="297">
        <v>5536417788</v>
      </c>
      <c r="J1767" s="297" t="s">
        <v>2106</v>
      </c>
      <c r="K1767" s="299">
        <v>45177</v>
      </c>
      <c r="L1767" s="297" t="s">
        <v>2107</v>
      </c>
      <c r="M1767" s="3" t="str">
        <f>IFERROR(INDEX('SINIF GÜNLER'!$A:$C,MATCH('VERİ TABANI'!$D1767,'SINIF GÜNLER'!$B:$B,0),MATCH('VERİ TABANI'!$M$1,'SINIF GÜNLER'!$A$1:$C$1,0)),"")</f>
        <v/>
      </c>
      <c r="P1767" s="28" t="str">
        <f t="array" ref="P1767">IFERROR(SEARCH(ÖĞRETMEN,'VERİ TABANI'!G1767,1),"")</f>
        <v/>
      </c>
      <c r="Q1767" s="29" t="str">
        <f t="shared" si="55"/>
        <v/>
      </c>
    </row>
    <row r="1768" spans="1:17" ht="27" customHeight="1">
      <c r="A1768" s="3">
        <f t="shared" si="54"/>
        <v>1767</v>
      </c>
      <c r="B1768" s="296">
        <v>41295</v>
      </c>
      <c r="C1768" s="297" t="s">
        <v>4349</v>
      </c>
      <c r="D1768" s="297" t="s">
        <v>5334</v>
      </c>
      <c r="E1768" s="297" t="s">
        <v>4593</v>
      </c>
      <c r="F1768" s="297" t="s">
        <v>27</v>
      </c>
      <c r="G1768" s="297" t="s">
        <v>3606</v>
      </c>
      <c r="H1768" s="298" t="s">
        <v>4346</v>
      </c>
      <c r="I1768" s="297">
        <v>5446538211</v>
      </c>
      <c r="J1768" s="297" t="s">
        <v>4347</v>
      </c>
      <c r="K1768" s="299">
        <v>45548</v>
      </c>
      <c r="L1768" s="297" t="s">
        <v>4348</v>
      </c>
      <c r="M1768" s="3" t="str">
        <f>IFERROR(INDEX('SINIF GÜNLER'!$A:$C,MATCH('VERİ TABANI'!$D1768,'SINIF GÜNLER'!$B:$B,0),MATCH('VERİ TABANI'!$M$1,'SINIF GÜNLER'!$A$1:$C$1,0)),"")</f>
        <v/>
      </c>
      <c r="P1768" s="28" t="str">
        <f t="array" ref="P1768">IFERROR(SEARCH(ÖĞRETMEN,'VERİ TABANI'!G1768,1),"")</f>
        <v/>
      </c>
      <c r="Q1768" s="29" t="str">
        <f t="shared" si="55"/>
        <v/>
      </c>
    </row>
    <row r="1769" spans="1:17" ht="27" customHeight="1">
      <c r="A1769" s="3">
        <f t="shared" si="54"/>
        <v>1768</v>
      </c>
      <c r="B1769" s="296">
        <v>30422</v>
      </c>
      <c r="C1769" s="297" t="s">
        <v>2109</v>
      </c>
      <c r="D1769" s="297" t="s">
        <v>5379</v>
      </c>
      <c r="E1769" s="297" t="s">
        <v>3915</v>
      </c>
      <c r="F1769" s="297" t="s">
        <v>1821</v>
      </c>
      <c r="G1769" s="297" t="s">
        <v>3606</v>
      </c>
      <c r="H1769" s="298" t="s">
        <v>2910</v>
      </c>
      <c r="I1769" s="297">
        <v>5326103588</v>
      </c>
      <c r="J1769" s="297" t="s">
        <v>2705</v>
      </c>
      <c r="K1769" s="299">
        <v>45173</v>
      </c>
      <c r="L1769" s="297" t="s">
        <v>569</v>
      </c>
      <c r="M1769" s="3" t="str">
        <f>IFERROR(INDEX('SINIF GÜNLER'!$A:$C,MATCH('VERİ TABANI'!$D1769,'SINIF GÜNLER'!$B:$B,0),MATCH('VERİ TABANI'!$M$1,'SINIF GÜNLER'!$A$1:$C$1,0)),"")</f>
        <v/>
      </c>
      <c r="P1769" s="28" t="str">
        <f t="array" ref="P1769">IFERROR(SEARCH(ÖĞRETMEN,'VERİ TABANI'!G1769,1),"")</f>
        <v/>
      </c>
      <c r="Q1769" s="29" t="str">
        <f t="shared" si="55"/>
        <v/>
      </c>
    </row>
    <row r="1770" spans="1:17" ht="27" customHeight="1">
      <c r="A1770" s="3">
        <f t="shared" si="54"/>
        <v>1769</v>
      </c>
      <c r="B1770" s="296">
        <v>20425</v>
      </c>
      <c r="C1770" s="297" t="s">
        <v>390</v>
      </c>
      <c r="D1770" s="297" t="s">
        <v>7467</v>
      </c>
      <c r="E1770" s="297" t="s">
        <v>3924</v>
      </c>
      <c r="F1770" s="297" t="s">
        <v>22</v>
      </c>
      <c r="G1770" s="297" t="s">
        <v>3606</v>
      </c>
      <c r="H1770" s="298" t="s">
        <v>1298</v>
      </c>
      <c r="I1770" s="297">
        <v>5366605557</v>
      </c>
      <c r="J1770" s="297" t="s">
        <v>1299</v>
      </c>
      <c r="K1770" s="299">
        <v>44781</v>
      </c>
      <c r="L1770" s="297" t="s">
        <v>639</v>
      </c>
      <c r="M1770" s="3" t="str">
        <f>IFERROR(INDEX('SINIF GÜNLER'!$A:$C,MATCH('VERİ TABANI'!$D1770,'SINIF GÜNLER'!$B:$B,0),MATCH('VERİ TABANI'!$M$1,'SINIF GÜNLER'!$A$1:$C$1,0)),"")</f>
        <v/>
      </c>
      <c r="P1770" s="28" t="str">
        <f t="array" ref="P1770">IFERROR(SEARCH(ÖĞRETMEN,'VERİ TABANI'!G1770,1),"")</f>
        <v/>
      </c>
      <c r="Q1770" s="29" t="str">
        <f t="shared" si="55"/>
        <v/>
      </c>
    </row>
    <row r="1771" spans="1:17" ht="27" customHeight="1">
      <c r="A1771" s="3">
        <f t="shared" si="54"/>
        <v>1770</v>
      </c>
      <c r="B1771" s="296">
        <v>21768</v>
      </c>
      <c r="C1771" s="297" t="s">
        <v>2340</v>
      </c>
      <c r="D1771" s="297" t="s">
        <v>5438</v>
      </c>
      <c r="E1771" s="297" t="s">
        <v>4593</v>
      </c>
      <c r="F1771" s="297" t="s">
        <v>23</v>
      </c>
      <c r="G1771" s="297" t="s">
        <v>3606</v>
      </c>
      <c r="H1771" s="298" t="s">
        <v>2341</v>
      </c>
      <c r="I1771" s="297">
        <v>5365931855</v>
      </c>
      <c r="J1771" s="297" t="s">
        <v>2686</v>
      </c>
      <c r="K1771" s="299">
        <v>45176</v>
      </c>
      <c r="L1771" s="297" t="s">
        <v>2342</v>
      </c>
      <c r="M1771" s="3" t="str">
        <f>IFERROR(INDEX('SINIF GÜNLER'!$A:$C,MATCH('VERİ TABANI'!$D1771,'SINIF GÜNLER'!$B:$B,0),MATCH('VERİ TABANI'!$M$1,'SINIF GÜNLER'!$A$1:$C$1,0)),"")</f>
        <v/>
      </c>
      <c r="P1771" s="28" t="str">
        <f t="array" ref="P1771">IFERROR(SEARCH(ÖĞRETMEN,'VERİ TABANI'!G1771,1),"")</f>
        <v/>
      </c>
      <c r="Q1771" s="29" t="str">
        <f t="shared" si="55"/>
        <v/>
      </c>
    </row>
    <row r="1772" spans="1:17" ht="27" customHeight="1">
      <c r="A1772" s="3">
        <f t="shared" si="54"/>
        <v>1771</v>
      </c>
      <c r="B1772" s="296">
        <v>30369</v>
      </c>
      <c r="C1772" s="297" t="s">
        <v>2343</v>
      </c>
      <c r="D1772" s="297" t="s">
        <v>7459</v>
      </c>
      <c r="E1772" s="297" t="s">
        <v>3912</v>
      </c>
      <c r="F1772" s="297" t="s">
        <v>23</v>
      </c>
      <c r="G1772" s="297" t="s">
        <v>3606</v>
      </c>
      <c r="H1772" s="298" t="s">
        <v>2341</v>
      </c>
      <c r="I1772" s="297">
        <v>5365931855</v>
      </c>
      <c r="J1772" s="297" t="s">
        <v>2686</v>
      </c>
      <c r="K1772" s="299">
        <v>45166</v>
      </c>
      <c r="L1772" s="297" t="s">
        <v>2342</v>
      </c>
      <c r="M1772" s="3" t="str">
        <f>IFERROR(INDEX('SINIF GÜNLER'!$A:$C,MATCH('VERİ TABANI'!$D1772,'SINIF GÜNLER'!$B:$B,0),MATCH('VERİ TABANI'!$M$1,'SINIF GÜNLER'!$A$1:$C$1,0)),"")</f>
        <v/>
      </c>
      <c r="P1772" s="28" t="str">
        <f t="array" ref="P1772">IFERROR(SEARCH(ÖĞRETMEN,'VERİ TABANI'!G1772,1),"")</f>
        <v/>
      </c>
      <c r="Q1772" s="29" t="str">
        <f t="shared" si="55"/>
        <v/>
      </c>
    </row>
    <row r="1773" spans="1:17" ht="27" customHeight="1">
      <c r="A1773" s="3">
        <f t="shared" si="54"/>
        <v>1772</v>
      </c>
      <c r="B1773" s="296">
        <v>30514</v>
      </c>
      <c r="C1773" s="297" t="s">
        <v>2115</v>
      </c>
      <c r="D1773" s="297" t="s">
        <v>5379</v>
      </c>
      <c r="E1773" s="297" t="s">
        <v>7006</v>
      </c>
      <c r="F1773" s="297" t="s">
        <v>1821</v>
      </c>
      <c r="G1773" s="297" t="s">
        <v>3606</v>
      </c>
      <c r="H1773" s="298" t="s">
        <v>1550</v>
      </c>
      <c r="I1773" s="297">
        <v>5553262432</v>
      </c>
      <c r="J1773" s="297" t="s">
        <v>1551</v>
      </c>
      <c r="K1773" s="299">
        <v>45176</v>
      </c>
      <c r="L1773" s="297" t="s">
        <v>530</v>
      </c>
      <c r="M1773" s="3" t="str">
        <f>IFERROR(INDEX('SINIF GÜNLER'!$A:$C,MATCH('VERİ TABANI'!$D1773,'SINIF GÜNLER'!$B:$B,0),MATCH('VERİ TABANI'!$M$1,'SINIF GÜNLER'!$A$1:$C$1,0)),"")</f>
        <v/>
      </c>
      <c r="P1773" s="28" t="str">
        <f t="array" ref="P1773">IFERROR(SEARCH(ÖĞRETMEN,'VERİ TABANI'!G1773,1),"")</f>
        <v/>
      </c>
      <c r="Q1773" s="29" t="str">
        <f t="shared" si="55"/>
        <v/>
      </c>
    </row>
    <row r="1774" spans="1:17" ht="27" customHeight="1">
      <c r="A1774" s="3">
        <f t="shared" si="54"/>
        <v>1773</v>
      </c>
      <c r="B1774" s="296">
        <v>30576</v>
      </c>
      <c r="C1774" s="297" t="s">
        <v>2116</v>
      </c>
      <c r="D1774" s="297" t="s">
        <v>5381</v>
      </c>
      <c r="E1774" s="297" t="s">
        <v>7016</v>
      </c>
      <c r="F1774" s="297" t="s">
        <v>1821</v>
      </c>
      <c r="G1774" s="297" t="s">
        <v>3606</v>
      </c>
      <c r="H1774" s="298" t="s">
        <v>1550</v>
      </c>
      <c r="I1774" s="297">
        <v>5553262432</v>
      </c>
      <c r="J1774" s="297" t="s">
        <v>1551</v>
      </c>
      <c r="K1774" s="299">
        <v>45180</v>
      </c>
      <c r="L1774" s="297" t="s">
        <v>530</v>
      </c>
      <c r="M1774" s="3" t="str">
        <f>IFERROR(INDEX('SINIF GÜNLER'!$A:$C,MATCH('VERİ TABANI'!$D1774,'SINIF GÜNLER'!$B:$B,0),MATCH('VERİ TABANI'!$M$1,'SINIF GÜNLER'!$A$1:$C$1,0)),"")</f>
        <v/>
      </c>
      <c r="P1774" s="28" t="str">
        <f t="array" ref="P1774">IFERROR(SEARCH(ÖĞRETMEN,'VERİ TABANI'!G1774,1),"")</f>
        <v/>
      </c>
      <c r="Q1774" s="29" t="str">
        <f t="shared" si="55"/>
        <v/>
      </c>
    </row>
    <row r="1775" spans="1:17" ht="27" customHeight="1">
      <c r="A1775" s="3">
        <f t="shared" si="54"/>
        <v>1774</v>
      </c>
      <c r="B1775" s="296">
        <v>20538</v>
      </c>
      <c r="C1775" s="297" t="s">
        <v>287</v>
      </c>
      <c r="D1775" s="297" t="s">
        <v>5444</v>
      </c>
      <c r="E1775" s="297" t="s">
        <v>3915</v>
      </c>
      <c r="F1775" s="297" t="s">
        <v>21</v>
      </c>
      <c r="G1775" s="297" t="s">
        <v>3606</v>
      </c>
      <c r="H1775" s="298" t="s">
        <v>1603</v>
      </c>
      <c r="I1775" s="297">
        <v>5531000514</v>
      </c>
      <c r="J1775" s="297" t="s">
        <v>2210</v>
      </c>
      <c r="K1775" s="299">
        <v>44788</v>
      </c>
      <c r="L1775" s="297" t="s">
        <v>559</v>
      </c>
      <c r="M1775" s="3" t="str">
        <f>IFERROR(INDEX('SINIF GÜNLER'!$A:$C,MATCH('VERİ TABANI'!$D1775,'SINIF GÜNLER'!$B:$B,0),MATCH('VERİ TABANI'!$M$1,'SINIF GÜNLER'!$A$1:$C$1,0)),"")</f>
        <v/>
      </c>
      <c r="P1775" s="28" t="str">
        <f t="array" ref="P1775">IFERROR(SEARCH(ÖĞRETMEN,'VERİ TABANI'!G1775,1),"")</f>
        <v/>
      </c>
      <c r="Q1775" s="29" t="str">
        <f t="shared" si="55"/>
        <v/>
      </c>
    </row>
    <row r="1776" spans="1:17" ht="27" customHeight="1">
      <c r="A1776" s="3">
        <f t="shared" si="54"/>
        <v>1775</v>
      </c>
      <c r="B1776" s="296">
        <v>20331</v>
      </c>
      <c r="C1776" s="297" t="s">
        <v>418</v>
      </c>
      <c r="D1776" s="297" t="s">
        <v>5327</v>
      </c>
      <c r="E1776" s="297" t="s">
        <v>7006</v>
      </c>
      <c r="F1776" s="297" t="s">
        <v>12</v>
      </c>
      <c r="G1776" s="297" t="s">
        <v>3606</v>
      </c>
      <c r="H1776" s="298" t="s">
        <v>1350</v>
      </c>
      <c r="I1776" s="297">
        <v>5342330519</v>
      </c>
      <c r="J1776" s="297" t="s">
        <v>1351</v>
      </c>
      <c r="K1776" s="299">
        <v>44763</v>
      </c>
      <c r="L1776" s="297" t="s">
        <v>662</v>
      </c>
      <c r="M1776" s="3" t="str">
        <f>IFERROR(INDEX('SINIF GÜNLER'!$A:$C,MATCH('VERİ TABANI'!$D1776,'SINIF GÜNLER'!$B:$B,0),MATCH('VERİ TABANI'!$M$1,'SINIF GÜNLER'!$A$1:$C$1,0)),"")</f>
        <v/>
      </c>
      <c r="P1776" s="28" t="str">
        <f t="array" ref="P1776">IFERROR(SEARCH(ÖĞRETMEN,'VERİ TABANI'!G1776,1),"")</f>
        <v/>
      </c>
      <c r="Q1776" s="29" t="str">
        <f t="shared" si="55"/>
        <v/>
      </c>
    </row>
    <row r="1777" spans="1:17" ht="27" customHeight="1">
      <c r="A1777" s="3">
        <f t="shared" si="54"/>
        <v>1776</v>
      </c>
      <c r="B1777" s="296">
        <v>41773</v>
      </c>
      <c r="C1777" s="297" t="s">
        <v>4354</v>
      </c>
      <c r="D1777" s="297" t="s">
        <v>5379</v>
      </c>
      <c r="E1777" s="297" t="s">
        <v>3926</v>
      </c>
      <c r="F1777" s="297" t="s">
        <v>1821</v>
      </c>
      <c r="G1777" s="297" t="s">
        <v>3606</v>
      </c>
      <c r="H1777" s="298" t="s">
        <v>4355</v>
      </c>
      <c r="I1777" s="297">
        <v>5327119868</v>
      </c>
      <c r="J1777" s="297" t="s">
        <v>4356</v>
      </c>
      <c r="K1777" s="299">
        <v>45558</v>
      </c>
      <c r="L1777" s="297" t="s">
        <v>4357</v>
      </c>
      <c r="M1777" s="3" t="str">
        <f>IFERROR(INDEX('SINIF GÜNLER'!$A:$C,MATCH('VERİ TABANI'!$D1777,'SINIF GÜNLER'!$B:$B,0),MATCH('VERİ TABANI'!$M$1,'SINIF GÜNLER'!$A$1:$C$1,0)),"")</f>
        <v/>
      </c>
      <c r="P1777" s="28" t="str">
        <f t="array" ref="P1777">IFERROR(SEARCH(ÖĞRETMEN,'VERİ TABANI'!G1777,1),"")</f>
        <v/>
      </c>
      <c r="Q1777" s="29" t="str">
        <f t="shared" si="55"/>
        <v/>
      </c>
    </row>
    <row r="1778" spans="1:17" ht="27" customHeight="1">
      <c r="A1778" s="3">
        <f t="shared" si="54"/>
        <v>1777</v>
      </c>
      <c r="B1778" s="296">
        <v>21243</v>
      </c>
      <c r="C1778" s="297" t="s">
        <v>600</v>
      </c>
      <c r="D1778" s="297" t="s">
        <v>5372</v>
      </c>
      <c r="E1778" s="297" t="s">
        <v>4593</v>
      </c>
      <c r="F1778" s="297" t="s">
        <v>20</v>
      </c>
      <c r="G1778" s="297" t="s">
        <v>3606</v>
      </c>
      <c r="H1778" s="298" t="s">
        <v>1188</v>
      </c>
      <c r="I1778" s="297">
        <v>5366088138</v>
      </c>
      <c r="J1778" s="297" t="s">
        <v>1189</v>
      </c>
      <c r="K1778" s="299">
        <v>44903</v>
      </c>
      <c r="L1778" s="297" t="s">
        <v>601</v>
      </c>
      <c r="M1778" s="3" t="str">
        <f>IFERROR(INDEX('SINIF GÜNLER'!$A:$C,MATCH('VERİ TABANI'!$D1778,'SINIF GÜNLER'!$B:$B,0),MATCH('VERİ TABANI'!$M$1,'SINIF GÜNLER'!$A$1:$C$1,0)),"")</f>
        <v/>
      </c>
      <c r="P1778" s="28" t="str">
        <f t="array" ref="P1778">IFERROR(SEARCH(ÖĞRETMEN,'VERİ TABANI'!G1778,1),"")</f>
        <v/>
      </c>
      <c r="Q1778" s="29" t="str">
        <f t="shared" si="55"/>
        <v/>
      </c>
    </row>
    <row r="1779" spans="1:17" ht="27" customHeight="1">
      <c r="A1779" s="3">
        <f t="shared" si="54"/>
        <v>1778</v>
      </c>
      <c r="B1779" s="296">
        <v>41797</v>
      </c>
      <c r="C1779" s="297" t="s">
        <v>3313</v>
      </c>
      <c r="D1779" s="297" t="s">
        <v>5672</v>
      </c>
      <c r="E1779" s="297" t="s">
        <v>3912</v>
      </c>
      <c r="F1779" s="297" t="s">
        <v>20</v>
      </c>
      <c r="G1779" s="297" t="s">
        <v>3606</v>
      </c>
      <c r="H1779" s="298" t="s">
        <v>4358</v>
      </c>
      <c r="I1779" s="297">
        <v>5366779124</v>
      </c>
      <c r="J1779" s="297" t="s">
        <v>4359</v>
      </c>
      <c r="K1779" s="299">
        <v>45561</v>
      </c>
      <c r="L1779" s="297" t="s">
        <v>52</v>
      </c>
      <c r="M1779" s="3" t="str">
        <f>IFERROR(INDEX('SINIF GÜNLER'!$A:$C,MATCH('VERİ TABANI'!$D1779,'SINIF GÜNLER'!$B:$B,0),MATCH('VERİ TABANI'!$M$1,'SINIF GÜNLER'!$A$1:$C$1,0)),"")</f>
        <v/>
      </c>
      <c r="P1779" s="28" t="str">
        <f t="array" ref="P1779">IFERROR(SEARCH(ÖĞRETMEN,'VERİ TABANI'!G1779,1),"")</f>
        <v/>
      </c>
      <c r="Q1779" s="29" t="str">
        <f t="shared" si="55"/>
        <v/>
      </c>
    </row>
    <row r="1780" spans="1:17" ht="27" customHeight="1">
      <c r="A1780" s="3">
        <f t="shared" si="54"/>
        <v>1779</v>
      </c>
      <c r="B1780" s="296">
        <v>30876</v>
      </c>
      <c r="C1780" s="297" t="s">
        <v>5197</v>
      </c>
      <c r="D1780" s="297" t="s">
        <v>5379</v>
      </c>
      <c r="E1780" s="297" t="s">
        <v>3912</v>
      </c>
      <c r="F1780" s="297" t="s">
        <v>1821</v>
      </c>
      <c r="G1780" s="297" t="s">
        <v>3606</v>
      </c>
      <c r="H1780" s="298" t="s">
        <v>5198</v>
      </c>
      <c r="I1780" s="297">
        <v>5357098804</v>
      </c>
      <c r="J1780" s="297" t="s">
        <v>5199</v>
      </c>
      <c r="K1780" s="299">
        <v>45475</v>
      </c>
      <c r="L1780" s="297" t="s">
        <v>5200</v>
      </c>
      <c r="M1780" s="3" t="str">
        <f>IFERROR(INDEX('SINIF GÜNLER'!$A:$C,MATCH('VERİ TABANI'!$D1780,'SINIF GÜNLER'!$B:$B,0),MATCH('VERİ TABANI'!$M$1,'SINIF GÜNLER'!$A$1:$C$1,0)),"")</f>
        <v/>
      </c>
      <c r="P1780" s="28" t="str">
        <f t="array" ref="P1780">IFERROR(SEARCH(ÖĞRETMEN,'VERİ TABANI'!G1780,1),"")</f>
        <v/>
      </c>
      <c r="Q1780" s="29" t="str">
        <f t="shared" si="55"/>
        <v/>
      </c>
    </row>
    <row r="1781" spans="1:17" ht="27" customHeight="1">
      <c r="A1781" s="3">
        <f t="shared" si="54"/>
        <v>1780</v>
      </c>
      <c r="B1781" s="296">
        <v>51090</v>
      </c>
      <c r="C1781" s="297" t="s">
        <v>7148</v>
      </c>
      <c r="D1781" s="297" t="s">
        <v>7463</v>
      </c>
      <c r="E1781" s="297" t="s">
        <v>7412</v>
      </c>
      <c r="F1781" s="297" t="s">
        <v>1821</v>
      </c>
      <c r="G1781" s="297" t="s">
        <v>3606</v>
      </c>
      <c r="H1781" s="298" t="s">
        <v>5198</v>
      </c>
      <c r="I1781" s="297">
        <v>5357098804</v>
      </c>
      <c r="J1781" s="297" t="s">
        <v>5199</v>
      </c>
      <c r="K1781" s="299">
        <v>46091</v>
      </c>
      <c r="L1781" s="297" t="s">
        <v>5200</v>
      </c>
      <c r="M1781" s="3" t="str">
        <f>IFERROR(INDEX('SINIF GÜNLER'!$A:$C,MATCH('VERİ TABANI'!$D1781,'SINIF GÜNLER'!$B:$B,0),MATCH('VERİ TABANI'!$M$1,'SINIF GÜNLER'!$A$1:$C$1,0)),"")</f>
        <v/>
      </c>
      <c r="P1781" s="28" t="str">
        <f t="array" ref="P1781">IFERROR(SEARCH(ÖĞRETMEN,'VERİ TABANI'!G1781,1),"")</f>
        <v/>
      </c>
      <c r="Q1781" s="29" t="str">
        <f t="shared" si="55"/>
        <v/>
      </c>
    </row>
    <row r="1782" spans="1:17" ht="27" customHeight="1">
      <c r="A1782" s="3">
        <f t="shared" si="54"/>
        <v>1781</v>
      </c>
      <c r="B1782" s="296">
        <v>30623</v>
      </c>
      <c r="C1782" s="297" t="s">
        <v>5201</v>
      </c>
      <c r="D1782" s="297" t="s">
        <v>5379</v>
      </c>
      <c r="E1782" s="297" t="s">
        <v>4592</v>
      </c>
      <c r="F1782" s="297" t="s">
        <v>1821</v>
      </c>
      <c r="G1782" s="297" t="s">
        <v>3606</v>
      </c>
      <c r="H1782" s="298" t="s">
        <v>5198</v>
      </c>
      <c r="I1782" s="297">
        <v>5357098804</v>
      </c>
      <c r="J1782" s="297" t="s">
        <v>5199</v>
      </c>
      <c r="K1782" s="299">
        <v>45182</v>
      </c>
      <c r="L1782" s="297" t="s">
        <v>5200</v>
      </c>
      <c r="M1782" s="3" t="str">
        <f>IFERROR(INDEX('SINIF GÜNLER'!$A:$C,MATCH('VERİ TABANI'!$D1782,'SINIF GÜNLER'!$B:$B,0),MATCH('VERİ TABANI'!$M$1,'SINIF GÜNLER'!$A$1:$C$1,0)),"")</f>
        <v/>
      </c>
      <c r="P1782" s="28" t="str">
        <f t="array" ref="P1782">IFERROR(SEARCH(ÖĞRETMEN,'VERİ TABANI'!G1782,1),"")</f>
        <v/>
      </c>
      <c r="Q1782" s="29" t="str">
        <f t="shared" si="55"/>
        <v/>
      </c>
    </row>
    <row r="1783" spans="1:17" ht="27" customHeight="1">
      <c r="A1783" s="3">
        <f t="shared" si="54"/>
        <v>1782</v>
      </c>
      <c r="B1783" s="296">
        <v>30136</v>
      </c>
      <c r="C1783" s="297" t="s">
        <v>2266</v>
      </c>
      <c r="D1783" s="297" t="s">
        <v>5672</v>
      </c>
      <c r="E1783" s="297" t="s">
        <v>7190</v>
      </c>
      <c r="F1783" s="297" t="s">
        <v>20</v>
      </c>
      <c r="G1783" s="297" t="s">
        <v>3606</v>
      </c>
      <c r="H1783" s="298" t="s">
        <v>8070</v>
      </c>
      <c r="I1783" s="297">
        <v>3322458241</v>
      </c>
      <c r="J1783" s="297" t="s">
        <v>8071</v>
      </c>
      <c r="K1783" s="299">
        <v>45135</v>
      </c>
      <c r="L1783" s="297" t="s">
        <v>2267</v>
      </c>
      <c r="M1783" s="3" t="str">
        <f>IFERROR(INDEX('SINIF GÜNLER'!$A:$C,MATCH('VERİ TABANI'!$D1783,'SINIF GÜNLER'!$B:$B,0),MATCH('VERİ TABANI'!$M$1,'SINIF GÜNLER'!$A$1:$C$1,0)),"")</f>
        <v/>
      </c>
      <c r="P1783" s="28" t="str">
        <f t="array" ref="P1783">IFERROR(SEARCH(ÖĞRETMEN,'VERİ TABANI'!G1783,1),"")</f>
        <v/>
      </c>
      <c r="Q1783" s="29" t="str">
        <f t="shared" si="55"/>
        <v/>
      </c>
    </row>
    <row r="1784" spans="1:17" ht="27" customHeight="1">
      <c r="A1784" s="3">
        <f t="shared" si="54"/>
        <v>1783</v>
      </c>
      <c r="B1784" s="296">
        <v>20891</v>
      </c>
      <c r="C1784" s="297" t="s">
        <v>485</v>
      </c>
      <c r="D1784" s="297" t="s">
        <v>7467</v>
      </c>
      <c r="E1784" s="297" t="s">
        <v>4592</v>
      </c>
      <c r="F1784" s="297" t="s">
        <v>22</v>
      </c>
      <c r="G1784" s="297" t="s">
        <v>3606</v>
      </c>
      <c r="H1784" s="298" t="s">
        <v>1632</v>
      </c>
      <c r="I1784" s="297">
        <v>5422966030</v>
      </c>
      <c r="J1784" s="297" t="s">
        <v>1633</v>
      </c>
      <c r="K1784" s="299">
        <v>44999</v>
      </c>
      <c r="L1784" s="297" t="s">
        <v>1634</v>
      </c>
      <c r="M1784" s="3" t="str">
        <f>IFERROR(INDEX('SINIF GÜNLER'!$A:$C,MATCH('VERİ TABANI'!$D1784,'SINIF GÜNLER'!$B:$B,0),MATCH('VERİ TABANI'!$M$1,'SINIF GÜNLER'!$A$1:$C$1,0)),"")</f>
        <v/>
      </c>
      <c r="P1784" s="28" t="str">
        <f t="array" ref="P1784">IFERROR(SEARCH(ÖĞRETMEN,'VERİ TABANI'!G1784,1),"")</f>
        <v/>
      </c>
      <c r="Q1784" s="29" t="str">
        <f t="shared" si="55"/>
        <v/>
      </c>
    </row>
    <row r="1785" spans="1:17" ht="27" customHeight="1">
      <c r="A1785" s="3">
        <f t="shared" si="54"/>
        <v>1784</v>
      </c>
      <c r="B1785" s="296">
        <v>31021</v>
      </c>
      <c r="C1785" s="297" t="s">
        <v>2652</v>
      </c>
      <c r="D1785" s="297" t="s">
        <v>7454</v>
      </c>
      <c r="E1785" s="297" t="s">
        <v>7016</v>
      </c>
      <c r="F1785" s="297" t="s">
        <v>20</v>
      </c>
      <c r="G1785" s="297" t="s">
        <v>3606</v>
      </c>
      <c r="H1785" s="298" t="s">
        <v>2653</v>
      </c>
      <c r="I1785" s="297">
        <v>5337356876</v>
      </c>
      <c r="J1785" s="297" t="s">
        <v>2654</v>
      </c>
      <c r="K1785" s="299">
        <v>45266</v>
      </c>
      <c r="L1785" s="297" t="s">
        <v>2655</v>
      </c>
      <c r="M1785" s="3" t="str">
        <f>IFERROR(INDEX('SINIF GÜNLER'!$A:$C,MATCH('VERİ TABANI'!$D1785,'SINIF GÜNLER'!$B:$B,0),MATCH('VERİ TABANI'!$M$1,'SINIF GÜNLER'!$A$1:$C$1,0)),"")</f>
        <v/>
      </c>
      <c r="P1785" s="28" t="str">
        <f t="array" ref="P1785">IFERROR(SEARCH(ÖĞRETMEN,'VERİ TABANI'!G1785,1),"")</f>
        <v/>
      </c>
      <c r="Q1785" s="29" t="str">
        <f t="shared" si="55"/>
        <v/>
      </c>
    </row>
    <row r="1786" spans="1:17" ht="27" customHeight="1">
      <c r="A1786" s="3">
        <f t="shared" si="54"/>
        <v>1785</v>
      </c>
      <c r="B1786" s="296">
        <v>21062</v>
      </c>
      <c r="C1786" s="297" t="s">
        <v>513</v>
      </c>
      <c r="D1786" s="297" t="s">
        <v>5372</v>
      </c>
      <c r="E1786" s="297" t="s">
        <v>7016</v>
      </c>
      <c r="F1786" s="297" t="s">
        <v>20</v>
      </c>
      <c r="G1786" s="297" t="s">
        <v>3606</v>
      </c>
      <c r="H1786" s="298" t="s">
        <v>2653</v>
      </c>
      <c r="I1786" s="297">
        <v>5337356876</v>
      </c>
      <c r="J1786" s="297" t="s">
        <v>2654</v>
      </c>
      <c r="K1786" s="299">
        <v>45266</v>
      </c>
      <c r="L1786" s="297" t="s">
        <v>2655</v>
      </c>
      <c r="M1786" s="3" t="str">
        <f>IFERROR(INDEX('SINIF GÜNLER'!$A:$C,MATCH('VERİ TABANI'!$D1786,'SINIF GÜNLER'!$B:$B,0),MATCH('VERİ TABANI'!$M$1,'SINIF GÜNLER'!$A$1:$C$1,0)),"")</f>
        <v/>
      </c>
      <c r="P1786" s="28" t="str">
        <f t="array" ref="P1786">IFERROR(SEARCH(ÖĞRETMEN,'VERİ TABANI'!G1786,1),"")</f>
        <v/>
      </c>
      <c r="Q1786" s="29" t="str">
        <f t="shared" si="55"/>
        <v/>
      </c>
    </row>
    <row r="1787" spans="1:17" ht="27" customHeight="1">
      <c r="A1787" s="3">
        <f t="shared" si="54"/>
        <v>1786</v>
      </c>
      <c r="B1787" s="296">
        <v>24161</v>
      </c>
      <c r="C1787" s="297" t="s">
        <v>2807</v>
      </c>
      <c r="D1787" s="297" t="s">
        <v>5346</v>
      </c>
      <c r="E1787" s="297" t="s">
        <v>4592</v>
      </c>
      <c r="F1787" s="297" t="s">
        <v>12</v>
      </c>
      <c r="G1787" s="297" t="s">
        <v>3606</v>
      </c>
      <c r="H1787" s="298" t="s">
        <v>8072</v>
      </c>
      <c r="I1787" s="297">
        <v>5309584242</v>
      </c>
      <c r="J1787" s="297" t="s">
        <v>8073</v>
      </c>
      <c r="K1787" s="299">
        <v>46119</v>
      </c>
      <c r="L1787" s="297" t="s">
        <v>597</v>
      </c>
      <c r="M1787" s="3" t="str">
        <f>IFERROR(INDEX('SINIF GÜNLER'!$A:$C,MATCH('VERİ TABANI'!$D1787,'SINIF GÜNLER'!$B:$B,0),MATCH('VERİ TABANI'!$M$1,'SINIF GÜNLER'!$A$1:$C$1,0)),"")</f>
        <v/>
      </c>
      <c r="P1787" s="28" t="str">
        <f t="array" ref="P1787">IFERROR(SEARCH(ÖĞRETMEN,'VERİ TABANI'!G1787,1),"")</f>
        <v/>
      </c>
      <c r="Q1787" s="29" t="str">
        <f t="shared" si="55"/>
        <v/>
      </c>
    </row>
    <row r="1788" spans="1:17" ht="27" customHeight="1">
      <c r="A1788" s="3">
        <f t="shared" si="54"/>
        <v>1787</v>
      </c>
      <c r="B1788" s="296">
        <v>51078</v>
      </c>
      <c r="C1788" s="297" t="s">
        <v>7364</v>
      </c>
      <c r="D1788" s="297" t="s">
        <v>5394</v>
      </c>
      <c r="E1788" s="297" t="s">
        <v>4592</v>
      </c>
      <c r="F1788" s="297" t="s">
        <v>12</v>
      </c>
      <c r="G1788" s="297" t="s">
        <v>3606</v>
      </c>
      <c r="H1788" s="298" t="s">
        <v>8072</v>
      </c>
      <c r="I1788" s="297">
        <v>5309584242</v>
      </c>
      <c r="J1788" s="297" t="s">
        <v>8073</v>
      </c>
      <c r="K1788" s="299">
        <v>46119</v>
      </c>
      <c r="L1788" s="297" t="s">
        <v>597</v>
      </c>
      <c r="M1788" s="3" t="str">
        <f>IFERROR(INDEX('SINIF GÜNLER'!$A:$C,MATCH('VERİ TABANI'!$D1788,'SINIF GÜNLER'!$B:$B,0),MATCH('VERİ TABANI'!$M$1,'SINIF GÜNLER'!$A$1:$C$1,0)),"")</f>
        <v/>
      </c>
      <c r="P1788" s="28" t="str">
        <f t="array" ref="P1788">IFERROR(SEARCH(ÖĞRETMEN,'VERİ TABANI'!G1788,1),"")</f>
        <v/>
      </c>
      <c r="Q1788" s="29" t="str">
        <f t="shared" si="55"/>
        <v/>
      </c>
    </row>
    <row r="1789" spans="1:17" ht="27" customHeight="1">
      <c r="A1789" s="3">
        <f t="shared" si="54"/>
        <v>1788</v>
      </c>
      <c r="B1789" s="296">
        <v>50897</v>
      </c>
      <c r="C1789" s="297" t="s">
        <v>6803</v>
      </c>
      <c r="D1789" s="297" t="s">
        <v>5382</v>
      </c>
      <c r="E1789" s="297" t="s">
        <v>4593</v>
      </c>
      <c r="F1789" s="297" t="s">
        <v>12</v>
      </c>
      <c r="G1789" s="297" t="s">
        <v>3606</v>
      </c>
      <c r="H1789" s="298" t="s">
        <v>8072</v>
      </c>
      <c r="I1789" s="297">
        <v>5309584242</v>
      </c>
      <c r="J1789" s="297" t="s">
        <v>8073</v>
      </c>
      <c r="K1789" s="299">
        <v>46119</v>
      </c>
      <c r="L1789" s="297" t="s">
        <v>597</v>
      </c>
      <c r="M1789" s="3" t="str">
        <f>IFERROR(INDEX('SINIF GÜNLER'!$A:$C,MATCH('VERİ TABANI'!$D1789,'SINIF GÜNLER'!$B:$B,0),MATCH('VERİ TABANI'!$M$1,'SINIF GÜNLER'!$A$1:$C$1,0)),"")</f>
        <v/>
      </c>
      <c r="P1789" s="28" t="str">
        <f t="array" ref="P1789">IFERROR(SEARCH(ÖĞRETMEN,'VERİ TABANI'!G1789,1),"")</f>
        <v/>
      </c>
      <c r="Q1789" s="29" t="str">
        <f t="shared" si="55"/>
        <v/>
      </c>
    </row>
    <row r="1790" spans="1:17" ht="27" customHeight="1">
      <c r="A1790" s="3">
        <f t="shared" si="54"/>
        <v>1789</v>
      </c>
      <c r="B1790" s="296">
        <v>60031</v>
      </c>
      <c r="C1790" s="297" t="s">
        <v>8074</v>
      </c>
      <c r="D1790" s="297"/>
      <c r="E1790" s="297"/>
      <c r="F1790" s="297" t="s">
        <v>12</v>
      </c>
      <c r="G1790" s="297" t="s">
        <v>3606</v>
      </c>
      <c r="H1790" s="298" t="s">
        <v>8072</v>
      </c>
      <c r="I1790" s="297">
        <v>5309584242</v>
      </c>
      <c r="J1790" s="297" t="s">
        <v>8073</v>
      </c>
      <c r="K1790" s="299">
        <v>46118</v>
      </c>
      <c r="L1790" s="297" t="s">
        <v>597</v>
      </c>
      <c r="M1790" s="3" t="str">
        <f>IFERROR(INDEX('SINIF GÜNLER'!$A:$C,MATCH('VERİ TABANI'!$D1790,'SINIF GÜNLER'!$B:$B,0),MATCH('VERİ TABANI'!$M$1,'SINIF GÜNLER'!$A$1:$C$1,0)),"")</f>
        <v/>
      </c>
      <c r="P1790" s="28" t="str">
        <f t="array" ref="P1790">IFERROR(SEARCH(ÖĞRETMEN,'VERİ TABANI'!G1790,1),"")</f>
        <v/>
      </c>
      <c r="Q1790" s="29" t="str">
        <f t="shared" si="55"/>
        <v/>
      </c>
    </row>
    <row r="1791" spans="1:17" ht="27" customHeight="1">
      <c r="A1791" s="3">
        <f t="shared" si="54"/>
        <v>1790</v>
      </c>
      <c r="B1791" s="296">
        <v>40862</v>
      </c>
      <c r="C1791" s="297" t="s">
        <v>3309</v>
      </c>
      <c r="D1791" s="297" t="s">
        <v>5371</v>
      </c>
      <c r="E1791" s="297" t="s">
        <v>7090</v>
      </c>
      <c r="F1791" s="297" t="s">
        <v>12</v>
      </c>
      <c r="G1791" s="297" t="s">
        <v>3606</v>
      </c>
      <c r="H1791" s="298" t="s">
        <v>8072</v>
      </c>
      <c r="I1791" s="297">
        <v>5309584242</v>
      </c>
      <c r="J1791" s="297" t="s">
        <v>8073</v>
      </c>
      <c r="K1791" s="299">
        <v>46119</v>
      </c>
      <c r="L1791" s="297" t="s">
        <v>597</v>
      </c>
      <c r="M1791" s="3" t="str">
        <f>IFERROR(INDEX('SINIF GÜNLER'!$A:$C,MATCH('VERİ TABANI'!$D1791,'SINIF GÜNLER'!$B:$B,0),MATCH('VERİ TABANI'!$M$1,'SINIF GÜNLER'!$A$1:$C$1,0)),"")</f>
        <v/>
      </c>
      <c r="P1791" s="28" t="str">
        <f t="array" ref="P1791">IFERROR(SEARCH(ÖĞRETMEN,'VERİ TABANI'!G1791,1),"")</f>
        <v/>
      </c>
      <c r="Q1791" s="29" t="str">
        <f t="shared" si="55"/>
        <v/>
      </c>
    </row>
    <row r="1792" spans="1:17" ht="27" customHeight="1">
      <c r="A1792" s="3">
        <f t="shared" si="54"/>
        <v>1791</v>
      </c>
      <c r="B1792" s="296">
        <v>50060</v>
      </c>
      <c r="C1792" s="297" t="s">
        <v>7095</v>
      </c>
      <c r="D1792" s="297" t="s">
        <v>5394</v>
      </c>
      <c r="E1792" s="297" t="s">
        <v>7417</v>
      </c>
      <c r="F1792" s="297" t="s">
        <v>12</v>
      </c>
      <c r="G1792" s="297" t="s">
        <v>3606</v>
      </c>
      <c r="H1792" s="298" t="s">
        <v>8072</v>
      </c>
      <c r="I1792" s="297">
        <v>5309584242</v>
      </c>
      <c r="J1792" s="297" t="s">
        <v>8073</v>
      </c>
      <c r="K1792" s="299">
        <v>46119</v>
      </c>
      <c r="L1792" s="297" t="s">
        <v>597</v>
      </c>
      <c r="M1792" s="3" t="str">
        <f>IFERROR(INDEX('SINIF GÜNLER'!$A:$C,MATCH('VERİ TABANI'!$D1792,'SINIF GÜNLER'!$B:$B,0),MATCH('VERİ TABANI'!$M$1,'SINIF GÜNLER'!$A$1:$C$1,0)),"")</f>
        <v/>
      </c>
      <c r="P1792" s="28" t="str">
        <f t="array" ref="P1792">IFERROR(SEARCH(ÖĞRETMEN,'VERİ TABANI'!G1792,1),"")</f>
        <v/>
      </c>
      <c r="Q1792" s="29" t="str">
        <f t="shared" si="55"/>
        <v/>
      </c>
    </row>
    <row r="1793" spans="1:17" ht="27" customHeight="1">
      <c r="A1793" s="3">
        <f t="shared" si="54"/>
        <v>1792</v>
      </c>
      <c r="B1793" s="296">
        <v>40239</v>
      </c>
      <c r="C1793" s="297" t="s">
        <v>3233</v>
      </c>
      <c r="D1793" s="297" t="s">
        <v>5336</v>
      </c>
      <c r="E1793" s="297" t="s">
        <v>3923</v>
      </c>
      <c r="F1793" s="297" t="s">
        <v>12</v>
      </c>
      <c r="G1793" s="297" t="s">
        <v>3606</v>
      </c>
      <c r="H1793" s="298" t="s">
        <v>1163</v>
      </c>
      <c r="I1793" s="297">
        <v>5424284858</v>
      </c>
      <c r="J1793" s="297" t="s">
        <v>1164</v>
      </c>
      <c r="K1793" s="299">
        <v>45505</v>
      </c>
      <c r="L1793" s="297" t="s">
        <v>772</v>
      </c>
      <c r="M1793" s="3" t="str">
        <f>IFERROR(INDEX('SINIF GÜNLER'!$A:$C,MATCH('VERİ TABANI'!$D1793,'SINIF GÜNLER'!$B:$B,0),MATCH('VERİ TABANI'!$M$1,'SINIF GÜNLER'!$A$1:$C$1,0)),"")</f>
        <v/>
      </c>
      <c r="P1793" s="28" t="str">
        <f t="array" ref="P1793">IFERROR(SEARCH(ÖĞRETMEN,'VERİ TABANI'!G1793,1),"")</f>
        <v/>
      </c>
      <c r="Q1793" s="29" t="str">
        <f t="shared" si="55"/>
        <v/>
      </c>
    </row>
    <row r="1794" spans="1:17" ht="27" customHeight="1">
      <c r="A1794" s="3">
        <f t="shared" ref="A1794:A1857" si="56">IFERROR(IF(B1794="","",ROW()-1),"")</f>
        <v>1793</v>
      </c>
      <c r="B1794" s="296">
        <v>40143</v>
      </c>
      <c r="C1794" s="297" t="s">
        <v>3445</v>
      </c>
      <c r="D1794" s="297" t="s">
        <v>5373</v>
      </c>
      <c r="E1794" s="297" t="s">
        <v>3924</v>
      </c>
      <c r="F1794" s="297" t="s">
        <v>22</v>
      </c>
      <c r="G1794" s="297" t="s">
        <v>3606</v>
      </c>
      <c r="H1794" s="298" t="s">
        <v>3446</v>
      </c>
      <c r="I1794" s="297">
        <v>5073090880</v>
      </c>
      <c r="J1794" s="297" t="s">
        <v>3447</v>
      </c>
      <c r="K1794" s="299">
        <v>45477</v>
      </c>
      <c r="L1794" s="297" t="s">
        <v>3448</v>
      </c>
      <c r="M1794" s="3" t="str">
        <f>IFERROR(INDEX('SINIF GÜNLER'!$A:$C,MATCH('VERİ TABANI'!$D1794,'SINIF GÜNLER'!$B:$B,0),MATCH('VERİ TABANI'!$M$1,'SINIF GÜNLER'!$A$1:$C$1,0)),"")</f>
        <v/>
      </c>
      <c r="P1794" s="28" t="str">
        <f t="array" ref="P1794">IFERROR(SEARCH(ÖĞRETMEN,'VERİ TABANI'!G1794,1),"")</f>
        <v/>
      </c>
      <c r="Q1794" s="29" t="str">
        <f t="shared" si="55"/>
        <v/>
      </c>
    </row>
    <row r="1795" spans="1:17" ht="27" customHeight="1">
      <c r="A1795" s="3">
        <f t="shared" si="56"/>
        <v>1794</v>
      </c>
      <c r="B1795" s="296">
        <v>20598</v>
      </c>
      <c r="C1795" s="297" t="s">
        <v>375</v>
      </c>
      <c r="D1795" s="297" t="s">
        <v>5444</v>
      </c>
      <c r="E1795" s="297" t="s">
        <v>4592</v>
      </c>
      <c r="F1795" s="297" t="s">
        <v>21</v>
      </c>
      <c r="G1795" s="297" t="s">
        <v>3606</v>
      </c>
      <c r="H1795" s="298" t="s">
        <v>1057</v>
      </c>
      <c r="I1795" s="297">
        <v>5359469344</v>
      </c>
      <c r="J1795" s="297" t="s">
        <v>4767</v>
      </c>
      <c r="K1795" s="299">
        <v>44792</v>
      </c>
      <c r="L1795" s="297" t="s">
        <v>754</v>
      </c>
      <c r="M1795" s="3" t="str">
        <f>IFERROR(INDEX('SINIF GÜNLER'!$A:$C,MATCH('VERİ TABANI'!$D1795,'SINIF GÜNLER'!$B:$B,0),MATCH('VERİ TABANI'!$M$1,'SINIF GÜNLER'!$A$1:$C$1,0)),"")</f>
        <v/>
      </c>
      <c r="P1795" s="28" t="str">
        <f t="array" ref="P1795">IFERROR(SEARCH(ÖĞRETMEN,'VERİ TABANI'!G1795,1),"")</f>
        <v/>
      </c>
      <c r="Q1795" s="29" t="str">
        <f t="shared" si="55"/>
        <v/>
      </c>
    </row>
    <row r="1796" spans="1:17" ht="27" customHeight="1">
      <c r="A1796" s="3">
        <f t="shared" si="56"/>
        <v>1795</v>
      </c>
      <c r="B1796" s="296">
        <v>40125</v>
      </c>
      <c r="C1796" s="297" t="s">
        <v>3651</v>
      </c>
      <c r="D1796" s="297" t="s">
        <v>3956</v>
      </c>
      <c r="E1796" s="297" t="s">
        <v>4592</v>
      </c>
      <c r="F1796" s="297" t="s">
        <v>21</v>
      </c>
      <c r="G1796" s="297" t="s">
        <v>3606</v>
      </c>
      <c r="H1796" s="298" t="s">
        <v>1057</v>
      </c>
      <c r="I1796" s="297">
        <v>5359469344</v>
      </c>
      <c r="J1796" s="297" t="s">
        <v>4767</v>
      </c>
      <c r="K1796" s="299">
        <v>45447</v>
      </c>
      <c r="L1796" s="297" t="s">
        <v>754</v>
      </c>
      <c r="M1796" s="3" t="str">
        <f>IFERROR(INDEX('SINIF GÜNLER'!$A:$C,MATCH('VERİ TABANI'!$D1796,'SINIF GÜNLER'!$B:$B,0),MATCH('VERİ TABANI'!$M$1,'SINIF GÜNLER'!$A$1:$C$1,0)),"")</f>
        <v/>
      </c>
      <c r="P1796" s="28" t="str">
        <f t="array" ref="P1796">IFERROR(SEARCH(ÖĞRETMEN,'VERİ TABANI'!G1796,1),"")</f>
        <v/>
      </c>
      <c r="Q1796" s="29" t="str">
        <f t="shared" si="55"/>
        <v/>
      </c>
    </row>
    <row r="1797" spans="1:17" ht="27" customHeight="1">
      <c r="A1797" s="3">
        <f t="shared" si="56"/>
        <v>1796</v>
      </c>
      <c r="B1797" s="296">
        <v>41227</v>
      </c>
      <c r="C1797" s="297" t="s">
        <v>4360</v>
      </c>
      <c r="D1797" s="297" t="s">
        <v>5334</v>
      </c>
      <c r="E1797" s="297" t="s">
        <v>3915</v>
      </c>
      <c r="F1797" s="297" t="s">
        <v>27</v>
      </c>
      <c r="G1797" s="297" t="s">
        <v>3606</v>
      </c>
      <c r="H1797" s="298" t="s">
        <v>4361</v>
      </c>
      <c r="I1797" s="297">
        <v>5427766996</v>
      </c>
      <c r="J1797" s="297" t="s">
        <v>4362</v>
      </c>
      <c r="K1797" s="299">
        <v>45547</v>
      </c>
      <c r="L1797" s="297" t="s">
        <v>4980</v>
      </c>
      <c r="M1797" s="3" t="str">
        <f>IFERROR(INDEX('SINIF GÜNLER'!$A:$C,MATCH('VERİ TABANI'!$D1797,'SINIF GÜNLER'!$B:$B,0),MATCH('VERİ TABANI'!$M$1,'SINIF GÜNLER'!$A$1:$C$1,0)),"")</f>
        <v/>
      </c>
      <c r="P1797" s="28" t="str">
        <f t="array" ref="P1797">IFERROR(SEARCH(ÖĞRETMEN,'VERİ TABANI'!G1797,1),"")</f>
        <v/>
      </c>
      <c r="Q1797" s="29" t="str">
        <f t="shared" si="55"/>
        <v/>
      </c>
    </row>
    <row r="1798" spans="1:17" ht="27" customHeight="1">
      <c r="A1798" s="3">
        <f t="shared" si="56"/>
        <v>1797</v>
      </c>
      <c r="B1798" s="296">
        <v>41253</v>
      </c>
      <c r="C1798" s="297" t="s">
        <v>4363</v>
      </c>
      <c r="D1798" s="297" t="s">
        <v>5874</v>
      </c>
      <c r="E1798" s="297" t="s">
        <v>3912</v>
      </c>
      <c r="F1798" s="297" t="s">
        <v>45</v>
      </c>
      <c r="G1798" s="297" t="s">
        <v>96</v>
      </c>
      <c r="H1798" s="298" t="s">
        <v>4364</v>
      </c>
      <c r="I1798" s="297">
        <v>5326153848</v>
      </c>
      <c r="J1798" s="297" t="s">
        <v>4365</v>
      </c>
      <c r="K1798" s="299">
        <v>45553</v>
      </c>
      <c r="L1798" s="297" t="s">
        <v>4366</v>
      </c>
      <c r="M1798" s="3" t="str">
        <f>IFERROR(INDEX('SINIF GÜNLER'!$A:$C,MATCH('VERİ TABANI'!$D1798,'SINIF GÜNLER'!$B:$B,0),MATCH('VERİ TABANI'!$M$1,'SINIF GÜNLER'!$A$1:$C$1,0)),"")</f>
        <v/>
      </c>
      <c r="P1798" s="28" t="str">
        <f t="array" ref="P1798">IFERROR(SEARCH(ÖĞRETMEN,'VERİ TABANI'!G1798,1),"")</f>
        <v/>
      </c>
      <c r="Q1798" s="29" t="str">
        <f t="shared" si="55"/>
        <v/>
      </c>
    </row>
    <row r="1799" spans="1:17" ht="27" customHeight="1">
      <c r="A1799" s="3">
        <f t="shared" si="56"/>
        <v>1798</v>
      </c>
      <c r="B1799" s="296">
        <v>50552</v>
      </c>
      <c r="C1799" s="297" t="s">
        <v>6437</v>
      </c>
      <c r="D1799" s="297" t="s">
        <v>5856</v>
      </c>
      <c r="E1799" s="297" t="s">
        <v>3915</v>
      </c>
      <c r="F1799" s="297" t="s">
        <v>45</v>
      </c>
      <c r="G1799" s="297" t="s">
        <v>96</v>
      </c>
      <c r="H1799" s="298" t="s">
        <v>6438</v>
      </c>
      <c r="I1799" s="297">
        <v>3323540222</v>
      </c>
      <c r="J1799" s="297" t="s">
        <v>6439</v>
      </c>
      <c r="K1799" s="299">
        <v>45908</v>
      </c>
      <c r="L1799" s="297" t="s">
        <v>6440</v>
      </c>
      <c r="M1799" s="3" t="str">
        <f>IFERROR(INDEX('SINIF GÜNLER'!$A:$C,MATCH('VERİ TABANI'!$D1799,'SINIF GÜNLER'!$B:$B,0),MATCH('VERİ TABANI'!$M$1,'SINIF GÜNLER'!$A$1:$C$1,0)),"")</f>
        <v/>
      </c>
      <c r="P1799" s="28" t="str">
        <f t="array" ref="P1799">IFERROR(SEARCH(ÖĞRETMEN,'VERİ TABANI'!G1799,1),"")</f>
        <v/>
      </c>
      <c r="Q1799" s="29" t="str">
        <f t="shared" si="55"/>
        <v/>
      </c>
    </row>
    <row r="1800" spans="1:17" ht="27" customHeight="1">
      <c r="A1800" s="3">
        <f t="shared" si="56"/>
        <v>1799</v>
      </c>
      <c r="B1800" s="296">
        <v>30174</v>
      </c>
      <c r="C1800" s="297" t="s">
        <v>2513</v>
      </c>
      <c r="D1800" s="297" t="s">
        <v>5867</v>
      </c>
      <c r="E1800" s="297" t="s">
        <v>3917</v>
      </c>
      <c r="F1800" s="297" t="s">
        <v>47</v>
      </c>
      <c r="G1800" s="297" t="s">
        <v>96</v>
      </c>
      <c r="H1800" s="298" t="s">
        <v>2875</v>
      </c>
      <c r="I1800" s="297">
        <v>5327819344</v>
      </c>
      <c r="J1800" s="297" t="s">
        <v>2876</v>
      </c>
      <c r="K1800" s="299">
        <v>45380</v>
      </c>
      <c r="L1800" s="297" t="s">
        <v>2877</v>
      </c>
      <c r="M1800" s="3" t="str">
        <f>IFERROR(INDEX('SINIF GÜNLER'!$A:$C,MATCH('VERİ TABANI'!$D1800,'SINIF GÜNLER'!$B:$B,0),MATCH('VERİ TABANI'!$M$1,'SINIF GÜNLER'!$A$1:$C$1,0)),"")</f>
        <v/>
      </c>
      <c r="P1800" s="28" t="str">
        <f t="array" ref="P1800">IFERROR(SEARCH(ÖĞRETMEN,'VERİ TABANI'!G1800,1),"")</f>
        <v/>
      </c>
      <c r="Q1800" s="29" t="str">
        <f t="shared" ref="Q1800:Q1863" si="57">IF(P1800="","",ROW())</f>
        <v/>
      </c>
    </row>
    <row r="1801" spans="1:17" ht="27" customHeight="1">
      <c r="A1801" s="3">
        <f t="shared" si="56"/>
        <v>1800</v>
      </c>
      <c r="B1801" s="296">
        <v>50115</v>
      </c>
      <c r="C1801" s="297" t="s">
        <v>6467</v>
      </c>
      <c r="D1801" s="297" t="s">
        <v>5858</v>
      </c>
      <c r="E1801" s="297" t="s">
        <v>3924</v>
      </c>
      <c r="F1801" s="297" t="s">
        <v>47</v>
      </c>
      <c r="G1801" s="297" t="s">
        <v>96</v>
      </c>
      <c r="H1801" s="298" t="s">
        <v>2875</v>
      </c>
      <c r="I1801" s="297">
        <v>5327819344</v>
      </c>
      <c r="J1801" s="297" t="s">
        <v>2876</v>
      </c>
      <c r="K1801" s="299">
        <v>45847</v>
      </c>
      <c r="L1801" s="297" t="s">
        <v>2877</v>
      </c>
      <c r="M1801" s="3" t="str">
        <f>IFERROR(INDEX('SINIF GÜNLER'!$A:$C,MATCH('VERİ TABANI'!$D1801,'SINIF GÜNLER'!$B:$B,0),MATCH('VERİ TABANI'!$M$1,'SINIF GÜNLER'!$A$1:$C$1,0)),"")</f>
        <v/>
      </c>
      <c r="P1801" s="28" t="str">
        <f t="array" ref="P1801">IFERROR(SEARCH(ÖĞRETMEN,'VERİ TABANI'!G1801,1),"")</f>
        <v/>
      </c>
      <c r="Q1801" s="29" t="str">
        <f t="shared" si="57"/>
        <v/>
      </c>
    </row>
    <row r="1802" spans="1:17" ht="27" customHeight="1">
      <c r="A1802" s="3">
        <f t="shared" si="56"/>
        <v>1801</v>
      </c>
      <c r="B1802" s="296">
        <v>41718</v>
      </c>
      <c r="C1802" s="297" t="s">
        <v>4367</v>
      </c>
      <c r="D1802" s="297" t="s">
        <v>5874</v>
      </c>
      <c r="E1802" s="297" t="s">
        <v>3912</v>
      </c>
      <c r="F1802" s="297" t="s">
        <v>47</v>
      </c>
      <c r="G1802" s="297" t="s">
        <v>96</v>
      </c>
      <c r="H1802" s="298" t="s">
        <v>2875</v>
      </c>
      <c r="I1802" s="297">
        <v>5327819344</v>
      </c>
      <c r="J1802" s="297" t="s">
        <v>2876</v>
      </c>
      <c r="K1802" s="299">
        <v>45555</v>
      </c>
      <c r="L1802" s="297" t="s">
        <v>2877</v>
      </c>
      <c r="M1802" s="3" t="str">
        <f>IFERROR(INDEX('SINIF GÜNLER'!$A:$C,MATCH('VERİ TABANI'!$D1802,'SINIF GÜNLER'!$B:$B,0),MATCH('VERİ TABANI'!$M$1,'SINIF GÜNLER'!$A$1:$C$1,0)),"")</f>
        <v/>
      </c>
      <c r="P1802" s="28" t="str">
        <f t="array" ref="P1802">IFERROR(SEARCH(ÖĞRETMEN,'VERİ TABANI'!G1802,1),"")</f>
        <v/>
      </c>
      <c r="Q1802" s="29" t="str">
        <f t="shared" si="57"/>
        <v/>
      </c>
    </row>
    <row r="1803" spans="1:17" ht="27" customHeight="1">
      <c r="A1803" s="3">
        <f t="shared" si="56"/>
        <v>1802</v>
      </c>
      <c r="B1803" s="296">
        <v>30485</v>
      </c>
      <c r="C1803" s="297" t="s">
        <v>7215</v>
      </c>
      <c r="D1803" s="297" t="s">
        <v>5856</v>
      </c>
      <c r="E1803" s="297" t="s">
        <v>3926</v>
      </c>
      <c r="F1803" s="297" t="s">
        <v>47</v>
      </c>
      <c r="G1803" s="297" t="s">
        <v>96</v>
      </c>
      <c r="H1803" s="298" t="s">
        <v>7216</v>
      </c>
      <c r="I1803" s="297">
        <v>5314920910</v>
      </c>
      <c r="J1803" s="297" t="s">
        <v>7217</v>
      </c>
      <c r="K1803" s="299">
        <v>45954</v>
      </c>
      <c r="L1803" s="297" t="s">
        <v>7218</v>
      </c>
      <c r="M1803" s="3" t="str">
        <f>IFERROR(INDEX('SINIF GÜNLER'!$A:$C,MATCH('VERİ TABANI'!$D1803,'SINIF GÜNLER'!$B:$B,0),MATCH('VERİ TABANI'!$M$1,'SINIF GÜNLER'!$A$1:$C$1,0)),"")</f>
        <v/>
      </c>
      <c r="P1803" s="28" t="str">
        <f t="array" ref="P1803">IFERROR(SEARCH(ÖĞRETMEN,'VERİ TABANI'!G1803,1),"")</f>
        <v/>
      </c>
      <c r="Q1803" s="29" t="str">
        <f t="shared" si="57"/>
        <v/>
      </c>
    </row>
    <row r="1804" spans="1:17" ht="27" customHeight="1">
      <c r="A1804" s="3">
        <f t="shared" si="56"/>
        <v>1803</v>
      </c>
      <c r="B1804" s="296">
        <v>43095</v>
      </c>
      <c r="C1804" s="297" t="s">
        <v>6441</v>
      </c>
      <c r="D1804" s="297" t="s">
        <v>5858</v>
      </c>
      <c r="E1804" s="297" t="s">
        <v>3915</v>
      </c>
      <c r="F1804" s="297" t="s">
        <v>47</v>
      </c>
      <c r="G1804" s="297" t="s">
        <v>96</v>
      </c>
      <c r="H1804" s="298" t="s">
        <v>6442</v>
      </c>
      <c r="I1804" s="297">
        <v>5362037204</v>
      </c>
      <c r="J1804" s="297" t="s">
        <v>6443</v>
      </c>
      <c r="K1804" s="299">
        <v>45919</v>
      </c>
      <c r="L1804" s="297" t="s">
        <v>6444</v>
      </c>
      <c r="M1804" s="3" t="str">
        <f>IFERROR(INDEX('SINIF GÜNLER'!$A:$C,MATCH('VERİ TABANI'!$D1804,'SINIF GÜNLER'!$B:$B,0),MATCH('VERİ TABANI'!$M$1,'SINIF GÜNLER'!$A$1:$C$1,0)),"")</f>
        <v/>
      </c>
      <c r="P1804" s="28" t="str">
        <f t="array" ref="P1804">IFERROR(SEARCH(ÖĞRETMEN,'VERİ TABANI'!G1804,1),"")</f>
        <v/>
      </c>
      <c r="Q1804" s="29" t="str">
        <f t="shared" si="57"/>
        <v/>
      </c>
    </row>
    <row r="1805" spans="1:17" ht="27" customHeight="1">
      <c r="A1805" s="3">
        <f t="shared" si="56"/>
        <v>1804</v>
      </c>
      <c r="B1805" s="296">
        <v>50012</v>
      </c>
      <c r="C1805" s="297" t="s">
        <v>5126</v>
      </c>
      <c r="D1805" s="297" t="s">
        <v>5860</v>
      </c>
      <c r="E1805" s="297" t="s">
        <v>3912</v>
      </c>
      <c r="F1805" s="297" t="s">
        <v>47</v>
      </c>
      <c r="G1805" s="297" t="s">
        <v>96</v>
      </c>
      <c r="H1805" s="298" t="s">
        <v>5127</v>
      </c>
      <c r="I1805" s="297">
        <v>5071894630</v>
      </c>
      <c r="J1805" s="297" t="s">
        <v>5128</v>
      </c>
      <c r="K1805" s="299">
        <v>45700</v>
      </c>
      <c r="L1805" s="297" t="s">
        <v>5129</v>
      </c>
      <c r="M1805" s="3" t="str">
        <f>IFERROR(INDEX('SINIF GÜNLER'!$A:$C,MATCH('VERİ TABANI'!$D1805,'SINIF GÜNLER'!$B:$B,0),MATCH('VERİ TABANI'!$M$1,'SINIF GÜNLER'!$A$1:$C$1,0)),"")</f>
        <v/>
      </c>
      <c r="P1805" s="28" t="str">
        <f t="array" ref="P1805">IFERROR(SEARCH(ÖĞRETMEN,'VERİ TABANI'!G1805,1),"")</f>
        <v/>
      </c>
      <c r="Q1805" s="29" t="str">
        <f t="shared" si="57"/>
        <v/>
      </c>
    </row>
    <row r="1806" spans="1:17" ht="27" customHeight="1">
      <c r="A1806" s="3">
        <f t="shared" si="56"/>
        <v>1805</v>
      </c>
      <c r="B1806" s="296">
        <v>50278</v>
      </c>
      <c r="C1806" s="297" t="s">
        <v>6445</v>
      </c>
      <c r="D1806" s="297" t="s">
        <v>5856</v>
      </c>
      <c r="E1806" s="297" t="s">
        <v>3915</v>
      </c>
      <c r="F1806" s="297" t="s">
        <v>47</v>
      </c>
      <c r="G1806" s="297" t="s">
        <v>96</v>
      </c>
      <c r="H1806" s="298" t="s">
        <v>4859</v>
      </c>
      <c r="I1806" s="297">
        <v>5346506667</v>
      </c>
      <c r="J1806" s="297" t="s">
        <v>4860</v>
      </c>
      <c r="K1806" s="299">
        <v>45884</v>
      </c>
      <c r="L1806" s="297" t="s">
        <v>4861</v>
      </c>
      <c r="M1806" s="3" t="str">
        <f>IFERROR(INDEX('SINIF GÜNLER'!$A:$C,MATCH('VERİ TABANI'!$D1806,'SINIF GÜNLER'!$B:$B,0),MATCH('VERİ TABANI'!$M$1,'SINIF GÜNLER'!$A$1:$C$1,0)),"")</f>
        <v/>
      </c>
      <c r="P1806" s="28" t="str">
        <f t="array" ref="P1806">IFERROR(SEARCH(ÖĞRETMEN,'VERİ TABANI'!G1806,1),"")</f>
        <v/>
      </c>
      <c r="Q1806" s="29" t="str">
        <f t="shared" si="57"/>
        <v/>
      </c>
    </row>
    <row r="1807" spans="1:17" ht="27" customHeight="1">
      <c r="A1807" s="3">
        <f t="shared" si="56"/>
        <v>1806</v>
      </c>
      <c r="B1807" s="296">
        <v>50421</v>
      </c>
      <c r="C1807" s="297" t="s">
        <v>6446</v>
      </c>
      <c r="D1807" s="297" t="s">
        <v>5858</v>
      </c>
      <c r="E1807" s="297" t="s">
        <v>3926</v>
      </c>
      <c r="F1807" s="297" t="s">
        <v>47</v>
      </c>
      <c r="G1807" s="297" t="s">
        <v>96</v>
      </c>
      <c r="H1807" s="298" t="s">
        <v>4859</v>
      </c>
      <c r="I1807" s="297">
        <v>5346506667</v>
      </c>
      <c r="J1807" s="297" t="s">
        <v>4860</v>
      </c>
      <c r="K1807" s="299">
        <v>45898</v>
      </c>
      <c r="L1807" s="297" t="s">
        <v>4861</v>
      </c>
      <c r="M1807" s="3" t="str">
        <f>IFERROR(INDEX('SINIF GÜNLER'!$A:$C,MATCH('VERİ TABANI'!$D1807,'SINIF GÜNLER'!$B:$B,0),MATCH('VERİ TABANI'!$M$1,'SINIF GÜNLER'!$A$1:$C$1,0)),"")</f>
        <v/>
      </c>
      <c r="P1807" s="28" t="str">
        <f t="array" ref="P1807">IFERROR(SEARCH(ÖĞRETMEN,'VERİ TABANI'!G1807,1),"")</f>
        <v/>
      </c>
      <c r="Q1807" s="29" t="str">
        <f t="shared" si="57"/>
        <v/>
      </c>
    </row>
    <row r="1808" spans="1:17" ht="27" customHeight="1">
      <c r="A1808" s="3">
        <f t="shared" si="56"/>
        <v>1807</v>
      </c>
      <c r="B1808" s="296">
        <v>50703</v>
      </c>
      <c r="C1808" s="297" t="s">
        <v>6447</v>
      </c>
      <c r="D1808" s="297" t="s">
        <v>5858</v>
      </c>
      <c r="E1808" s="297" t="s">
        <v>3926</v>
      </c>
      <c r="F1808" s="297" t="s">
        <v>47</v>
      </c>
      <c r="G1808" s="297" t="s">
        <v>96</v>
      </c>
      <c r="H1808" s="298" t="s">
        <v>6448</v>
      </c>
      <c r="I1808" s="297">
        <v>5366966457</v>
      </c>
      <c r="J1808" s="297" t="s">
        <v>6449</v>
      </c>
      <c r="K1808" s="299">
        <v>45919</v>
      </c>
      <c r="L1808" s="297" t="s">
        <v>2022</v>
      </c>
      <c r="M1808" s="3" t="str">
        <f>IFERROR(INDEX('SINIF GÜNLER'!$A:$C,MATCH('VERİ TABANI'!$D1808,'SINIF GÜNLER'!$B:$B,0),MATCH('VERİ TABANI'!$M$1,'SINIF GÜNLER'!$A$1:$C$1,0)),"")</f>
        <v/>
      </c>
      <c r="P1808" s="28" t="str">
        <f t="array" ref="P1808">IFERROR(SEARCH(ÖĞRETMEN,'VERİ TABANI'!G1808,1),"")</f>
        <v/>
      </c>
      <c r="Q1808" s="29" t="str">
        <f t="shared" si="57"/>
        <v/>
      </c>
    </row>
    <row r="1809" spans="1:17" ht="27" customHeight="1">
      <c r="A1809" s="3">
        <f t="shared" si="56"/>
        <v>1808</v>
      </c>
      <c r="B1809" s="296">
        <v>42051</v>
      </c>
      <c r="C1809" s="297" t="s">
        <v>4368</v>
      </c>
      <c r="D1809" s="297" t="s">
        <v>5858</v>
      </c>
      <c r="E1809" s="297" t="s">
        <v>7016</v>
      </c>
      <c r="F1809" s="297" t="s">
        <v>47</v>
      </c>
      <c r="G1809" s="297" t="s">
        <v>96</v>
      </c>
      <c r="H1809" s="298" t="s">
        <v>4369</v>
      </c>
      <c r="I1809" s="297">
        <v>5078215758</v>
      </c>
      <c r="J1809" s="297" t="s">
        <v>4370</v>
      </c>
      <c r="K1809" s="299">
        <v>45568</v>
      </c>
      <c r="L1809" s="297" t="s">
        <v>4371</v>
      </c>
      <c r="M1809" s="3" t="str">
        <f>IFERROR(INDEX('SINIF GÜNLER'!$A:$C,MATCH('VERİ TABANI'!$D1809,'SINIF GÜNLER'!$B:$B,0),MATCH('VERİ TABANI'!$M$1,'SINIF GÜNLER'!$A$1:$C$1,0)),"")</f>
        <v/>
      </c>
      <c r="P1809" s="28" t="str">
        <f t="array" ref="P1809">IFERROR(SEARCH(ÖĞRETMEN,'VERİ TABANI'!G1809,1),"")</f>
        <v/>
      </c>
      <c r="Q1809" s="29" t="str">
        <f t="shared" si="57"/>
        <v/>
      </c>
    </row>
    <row r="1810" spans="1:17" ht="27" customHeight="1">
      <c r="A1810" s="3">
        <f t="shared" si="56"/>
        <v>1809</v>
      </c>
      <c r="B1810" s="296">
        <v>42666</v>
      </c>
      <c r="C1810" s="297" t="s">
        <v>4981</v>
      </c>
      <c r="D1810" s="297" t="s">
        <v>5863</v>
      </c>
      <c r="E1810" s="297" t="s">
        <v>7784</v>
      </c>
      <c r="F1810" s="297" t="s">
        <v>47</v>
      </c>
      <c r="G1810" s="297" t="s">
        <v>96</v>
      </c>
      <c r="H1810" s="298" t="s">
        <v>4837</v>
      </c>
      <c r="I1810" s="297">
        <v>5313791615</v>
      </c>
      <c r="J1810" s="297" t="s">
        <v>4838</v>
      </c>
      <c r="K1810" s="299">
        <v>45629</v>
      </c>
      <c r="L1810" s="297" t="s">
        <v>4611</v>
      </c>
      <c r="M1810" s="3" t="str">
        <f>IFERROR(INDEX('SINIF GÜNLER'!$A:$C,MATCH('VERİ TABANI'!$D1810,'SINIF GÜNLER'!$B:$B,0),MATCH('VERİ TABANI'!$M$1,'SINIF GÜNLER'!$A$1:$C$1,0)),"")</f>
        <v/>
      </c>
      <c r="P1810" s="28" t="str">
        <f t="array" ref="P1810">IFERROR(SEARCH(ÖĞRETMEN,'VERİ TABANI'!G1810,1),"")</f>
        <v/>
      </c>
      <c r="Q1810" s="29" t="str">
        <f t="shared" si="57"/>
        <v/>
      </c>
    </row>
    <row r="1811" spans="1:17" ht="27" customHeight="1">
      <c r="A1811" s="3">
        <f t="shared" si="56"/>
        <v>1810</v>
      </c>
      <c r="B1811" s="296">
        <v>42023</v>
      </c>
      <c r="C1811" s="297" t="s">
        <v>2066</v>
      </c>
      <c r="D1811" s="297" t="s">
        <v>5858</v>
      </c>
      <c r="E1811" s="297" t="s">
        <v>4592</v>
      </c>
      <c r="F1811" s="297" t="s">
        <v>47</v>
      </c>
      <c r="G1811" s="297" t="s">
        <v>96</v>
      </c>
      <c r="H1811" s="298" t="s">
        <v>4372</v>
      </c>
      <c r="I1811" s="297">
        <v>5375166438</v>
      </c>
      <c r="J1811" s="297" t="s">
        <v>4373</v>
      </c>
      <c r="K1811" s="299">
        <v>45567</v>
      </c>
      <c r="L1811" s="297" t="s">
        <v>2618</v>
      </c>
      <c r="M1811" s="3" t="str">
        <f>IFERROR(INDEX('SINIF GÜNLER'!$A:$C,MATCH('VERİ TABANI'!$D1811,'SINIF GÜNLER'!$B:$B,0),MATCH('VERİ TABANI'!$M$1,'SINIF GÜNLER'!$A$1:$C$1,0)),"")</f>
        <v/>
      </c>
      <c r="P1811" s="28" t="str">
        <f t="array" ref="P1811">IFERROR(SEARCH(ÖĞRETMEN,'VERİ TABANI'!G1811,1),"")</f>
        <v/>
      </c>
      <c r="Q1811" s="29" t="str">
        <f t="shared" si="57"/>
        <v/>
      </c>
    </row>
    <row r="1812" spans="1:17" ht="27" customHeight="1">
      <c r="A1812" s="3">
        <f t="shared" si="56"/>
        <v>1811</v>
      </c>
      <c r="B1812" s="296">
        <v>21266</v>
      </c>
      <c r="C1812" s="297" t="s">
        <v>616</v>
      </c>
      <c r="D1812" s="297" t="s">
        <v>5863</v>
      </c>
      <c r="E1812" s="297" t="s">
        <v>7006</v>
      </c>
      <c r="F1812" s="297" t="s">
        <v>47</v>
      </c>
      <c r="G1812" s="297" t="s">
        <v>96</v>
      </c>
      <c r="H1812" s="298" t="s">
        <v>3630</v>
      </c>
      <c r="I1812" s="297">
        <v>5303010106</v>
      </c>
      <c r="J1812" s="297" t="s">
        <v>3631</v>
      </c>
      <c r="K1812" s="299">
        <v>45510</v>
      </c>
      <c r="L1812" s="297" t="s">
        <v>3632</v>
      </c>
      <c r="M1812" s="3" t="str">
        <f>IFERROR(INDEX('SINIF GÜNLER'!$A:$C,MATCH('VERİ TABANI'!$D1812,'SINIF GÜNLER'!$B:$B,0),MATCH('VERİ TABANI'!$M$1,'SINIF GÜNLER'!$A$1:$C$1,0)),"")</f>
        <v/>
      </c>
      <c r="P1812" s="28" t="str">
        <f t="array" ref="P1812">IFERROR(SEARCH(ÖĞRETMEN,'VERİ TABANI'!G1812,1),"")</f>
        <v/>
      </c>
      <c r="Q1812" s="29" t="str">
        <f t="shared" si="57"/>
        <v/>
      </c>
    </row>
    <row r="1813" spans="1:17" ht="27" customHeight="1">
      <c r="A1813" s="3">
        <f t="shared" si="56"/>
        <v>1812</v>
      </c>
      <c r="B1813" s="296">
        <v>21264</v>
      </c>
      <c r="C1813" s="297" t="s">
        <v>617</v>
      </c>
      <c r="D1813" s="297" t="s">
        <v>5863</v>
      </c>
      <c r="E1813" s="297" t="s">
        <v>7006</v>
      </c>
      <c r="F1813" s="297" t="s">
        <v>47</v>
      </c>
      <c r="G1813" s="297" t="s">
        <v>96</v>
      </c>
      <c r="H1813" s="298" t="s">
        <v>3630</v>
      </c>
      <c r="I1813" s="297">
        <v>5303010106</v>
      </c>
      <c r="J1813" s="297" t="s">
        <v>3631</v>
      </c>
      <c r="K1813" s="299">
        <v>45510</v>
      </c>
      <c r="L1813" s="297" t="s">
        <v>3632</v>
      </c>
      <c r="M1813" s="3" t="str">
        <f>IFERROR(INDEX('SINIF GÜNLER'!$A:$C,MATCH('VERİ TABANI'!$D1813,'SINIF GÜNLER'!$B:$B,0),MATCH('VERİ TABANI'!$M$1,'SINIF GÜNLER'!$A$1:$C$1,0)),"")</f>
        <v/>
      </c>
      <c r="P1813" s="28" t="str">
        <f t="array" ref="P1813">IFERROR(SEARCH(ÖĞRETMEN,'VERİ TABANI'!G1813,1),"")</f>
        <v/>
      </c>
      <c r="Q1813" s="29" t="str">
        <f t="shared" si="57"/>
        <v/>
      </c>
    </row>
    <row r="1814" spans="1:17" ht="27" customHeight="1">
      <c r="A1814" s="3">
        <f t="shared" si="56"/>
        <v>1813</v>
      </c>
      <c r="B1814" s="296">
        <v>50546</v>
      </c>
      <c r="C1814" s="297" t="s">
        <v>6484</v>
      </c>
      <c r="D1814" s="297" t="s">
        <v>5860</v>
      </c>
      <c r="E1814" s="297" t="s">
        <v>4592</v>
      </c>
      <c r="F1814" s="297" t="s">
        <v>47</v>
      </c>
      <c r="G1814" s="297" t="s">
        <v>96</v>
      </c>
      <c r="H1814" s="298" t="s">
        <v>1699</v>
      </c>
      <c r="I1814" s="297">
        <v>5376635994</v>
      </c>
      <c r="J1814" s="297" t="s">
        <v>1700</v>
      </c>
      <c r="K1814" s="299">
        <v>45908</v>
      </c>
      <c r="L1814" s="297" t="s">
        <v>1701</v>
      </c>
      <c r="M1814" s="3" t="str">
        <f>IFERROR(INDEX('SINIF GÜNLER'!$A:$C,MATCH('VERİ TABANI'!$D1814,'SINIF GÜNLER'!$B:$B,0),MATCH('VERİ TABANI'!$M$1,'SINIF GÜNLER'!$A$1:$C$1,0)),"")</f>
        <v/>
      </c>
      <c r="P1814" s="28" t="str">
        <f t="array" ref="P1814">IFERROR(SEARCH(ÖĞRETMEN,'VERİ TABANI'!G1814,1),"")</f>
        <v/>
      </c>
      <c r="Q1814" s="29" t="str">
        <f t="shared" si="57"/>
        <v/>
      </c>
    </row>
    <row r="1815" spans="1:17" ht="27" customHeight="1">
      <c r="A1815" s="3">
        <f t="shared" si="56"/>
        <v>1814</v>
      </c>
      <c r="B1815" s="296">
        <v>24000</v>
      </c>
      <c r="C1815" s="297" t="s">
        <v>2534</v>
      </c>
      <c r="D1815" s="297" t="s">
        <v>5863</v>
      </c>
      <c r="E1815" s="297" t="s">
        <v>4593</v>
      </c>
      <c r="F1815" s="297" t="s">
        <v>47</v>
      </c>
      <c r="G1815" s="297" t="s">
        <v>96</v>
      </c>
      <c r="H1815" s="298" t="s">
        <v>1699</v>
      </c>
      <c r="I1815" s="297">
        <v>5376635994</v>
      </c>
      <c r="J1815" s="297" t="s">
        <v>1700</v>
      </c>
      <c r="K1815" s="299">
        <v>45233</v>
      </c>
      <c r="L1815" s="297" t="s">
        <v>1701</v>
      </c>
      <c r="M1815" s="3" t="str">
        <f>IFERROR(INDEX('SINIF GÜNLER'!$A:$C,MATCH('VERİ TABANI'!$D1815,'SINIF GÜNLER'!$B:$B,0),MATCH('VERİ TABANI'!$M$1,'SINIF GÜNLER'!$A$1:$C$1,0)),"")</f>
        <v/>
      </c>
      <c r="P1815" s="28" t="str">
        <f t="array" ref="P1815">IFERROR(SEARCH(ÖĞRETMEN,'VERİ TABANI'!G1815,1),"")</f>
        <v/>
      </c>
      <c r="Q1815" s="29" t="str">
        <f t="shared" si="57"/>
        <v/>
      </c>
    </row>
    <row r="1816" spans="1:17" ht="27" customHeight="1">
      <c r="A1816" s="3">
        <f t="shared" si="56"/>
        <v>1815</v>
      </c>
      <c r="B1816" s="296">
        <v>50205</v>
      </c>
      <c r="C1816" s="297" t="s">
        <v>5776</v>
      </c>
      <c r="D1816" s="297" t="s">
        <v>5860</v>
      </c>
      <c r="E1816" s="297" t="s">
        <v>4592</v>
      </c>
      <c r="F1816" s="297" t="s">
        <v>47</v>
      </c>
      <c r="G1816" s="297" t="s">
        <v>96</v>
      </c>
      <c r="H1816" s="298" t="s">
        <v>8075</v>
      </c>
      <c r="I1816" s="297">
        <v>5531239434</v>
      </c>
      <c r="J1816" s="297" t="s">
        <v>8076</v>
      </c>
      <c r="K1816" s="299">
        <v>46126</v>
      </c>
      <c r="L1816" s="297" t="s">
        <v>8077</v>
      </c>
      <c r="M1816" s="3" t="str">
        <f>IFERROR(INDEX('SINIF GÜNLER'!$A:$C,MATCH('VERİ TABANI'!$D1816,'SINIF GÜNLER'!$B:$B,0),MATCH('VERİ TABANI'!$M$1,'SINIF GÜNLER'!$A$1:$C$1,0)),"")</f>
        <v/>
      </c>
      <c r="P1816" s="28" t="str">
        <f t="array" ref="P1816">IFERROR(SEARCH(ÖĞRETMEN,'VERİ TABANI'!G1816,1),"")</f>
        <v/>
      </c>
      <c r="Q1816" s="29" t="str">
        <f t="shared" si="57"/>
        <v/>
      </c>
    </row>
    <row r="1817" spans="1:17" ht="27" customHeight="1">
      <c r="A1817" s="3">
        <f t="shared" si="56"/>
        <v>1816</v>
      </c>
      <c r="B1817" s="296">
        <v>50678</v>
      </c>
      <c r="C1817" s="297" t="s">
        <v>6454</v>
      </c>
      <c r="D1817" s="297" t="s">
        <v>5856</v>
      </c>
      <c r="E1817" s="297" t="s">
        <v>7016</v>
      </c>
      <c r="F1817" s="297" t="s">
        <v>47</v>
      </c>
      <c r="G1817" s="297" t="s">
        <v>96</v>
      </c>
      <c r="H1817" s="298" t="s">
        <v>6455</v>
      </c>
      <c r="I1817" s="297">
        <v>5076235415</v>
      </c>
      <c r="J1817" s="297" t="s">
        <v>6456</v>
      </c>
      <c r="K1817" s="299">
        <v>45917</v>
      </c>
      <c r="L1817" s="297" t="s">
        <v>6457</v>
      </c>
      <c r="M1817" s="3" t="str">
        <f>IFERROR(INDEX('SINIF GÜNLER'!$A:$C,MATCH('VERİ TABANI'!$D1817,'SINIF GÜNLER'!$B:$B,0),MATCH('VERİ TABANI'!$M$1,'SINIF GÜNLER'!$A$1:$C$1,0)),"")</f>
        <v/>
      </c>
      <c r="P1817" s="28" t="str">
        <f t="array" ref="P1817">IFERROR(SEARCH(ÖĞRETMEN,'VERİ TABANI'!G1817,1),"")</f>
        <v/>
      </c>
      <c r="Q1817" s="29" t="str">
        <f t="shared" si="57"/>
        <v/>
      </c>
    </row>
    <row r="1818" spans="1:17" ht="27" customHeight="1">
      <c r="A1818" s="3">
        <f t="shared" si="56"/>
        <v>1817</v>
      </c>
      <c r="B1818" s="296">
        <v>50677</v>
      </c>
      <c r="C1818" s="297" t="s">
        <v>6458</v>
      </c>
      <c r="D1818" s="297" t="s">
        <v>5860</v>
      </c>
      <c r="E1818" s="297" t="s">
        <v>3915</v>
      </c>
      <c r="F1818" s="297" t="s">
        <v>47</v>
      </c>
      <c r="G1818" s="297" t="s">
        <v>96</v>
      </c>
      <c r="H1818" s="298" t="s">
        <v>6455</v>
      </c>
      <c r="I1818" s="297">
        <v>5076235415</v>
      </c>
      <c r="J1818" s="297" t="s">
        <v>6456</v>
      </c>
      <c r="K1818" s="299">
        <v>45926</v>
      </c>
      <c r="L1818" s="297" t="s">
        <v>6457</v>
      </c>
      <c r="M1818" s="3" t="str">
        <f>IFERROR(INDEX('SINIF GÜNLER'!$A:$C,MATCH('VERİ TABANI'!$D1818,'SINIF GÜNLER'!$B:$B,0),MATCH('VERİ TABANI'!$M$1,'SINIF GÜNLER'!$A$1:$C$1,0)),"")</f>
        <v/>
      </c>
      <c r="P1818" s="28" t="str">
        <f t="array" ref="P1818">IFERROR(SEARCH(ÖĞRETMEN,'VERİ TABANI'!G1818,1),"")</f>
        <v/>
      </c>
      <c r="Q1818" s="29" t="str">
        <f t="shared" si="57"/>
        <v/>
      </c>
    </row>
    <row r="1819" spans="1:17" ht="27" customHeight="1">
      <c r="A1819" s="3">
        <f t="shared" si="56"/>
        <v>1818</v>
      </c>
      <c r="B1819" s="296">
        <v>42080</v>
      </c>
      <c r="C1819" s="297" t="s">
        <v>4374</v>
      </c>
      <c r="D1819" s="297" t="s">
        <v>5874</v>
      </c>
      <c r="E1819" s="297" t="s">
        <v>3926</v>
      </c>
      <c r="F1819" s="297" t="s">
        <v>45</v>
      </c>
      <c r="G1819" s="297" t="s">
        <v>96</v>
      </c>
      <c r="H1819" s="298" t="s">
        <v>4377</v>
      </c>
      <c r="I1819" s="297">
        <v>5325720010</v>
      </c>
      <c r="J1819" s="297" t="s">
        <v>4378</v>
      </c>
      <c r="K1819" s="299">
        <v>45699</v>
      </c>
      <c r="L1819" s="297" t="s">
        <v>4375</v>
      </c>
      <c r="M1819" s="3" t="str">
        <f>IFERROR(INDEX('SINIF GÜNLER'!$A:$C,MATCH('VERİ TABANI'!$D1819,'SINIF GÜNLER'!$B:$B,0),MATCH('VERİ TABANI'!$M$1,'SINIF GÜNLER'!$A$1:$C$1,0)),"")</f>
        <v/>
      </c>
      <c r="P1819" s="28" t="str">
        <f t="array" ref="P1819">IFERROR(SEARCH(ÖĞRETMEN,'VERİ TABANI'!G1819,1),"")</f>
        <v/>
      </c>
      <c r="Q1819" s="29" t="str">
        <f t="shared" si="57"/>
        <v/>
      </c>
    </row>
    <row r="1820" spans="1:17" ht="27" customHeight="1">
      <c r="A1820" s="3">
        <f t="shared" si="56"/>
        <v>1819</v>
      </c>
      <c r="B1820" s="296">
        <v>41945</v>
      </c>
      <c r="C1820" s="297" t="s">
        <v>4379</v>
      </c>
      <c r="D1820" s="297" t="s">
        <v>5857</v>
      </c>
      <c r="E1820" s="297" t="s">
        <v>4592</v>
      </c>
      <c r="F1820" s="297" t="s">
        <v>45</v>
      </c>
      <c r="G1820" s="297" t="s">
        <v>96</v>
      </c>
      <c r="H1820" s="298" t="s">
        <v>4377</v>
      </c>
      <c r="I1820" s="297">
        <v>5325720010</v>
      </c>
      <c r="J1820" s="297" t="s">
        <v>4378</v>
      </c>
      <c r="K1820" s="299">
        <v>45562</v>
      </c>
      <c r="L1820" s="297" t="s">
        <v>4375</v>
      </c>
      <c r="M1820" s="3" t="str">
        <f>IFERROR(INDEX('SINIF GÜNLER'!$A:$C,MATCH('VERİ TABANI'!$D1820,'SINIF GÜNLER'!$B:$B,0),MATCH('VERİ TABANI'!$M$1,'SINIF GÜNLER'!$A$1:$C$1,0)),"")</f>
        <v/>
      </c>
      <c r="P1820" s="28" t="str">
        <f t="array" ref="P1820">IFERROR(SEARCH(ÖĞRETMEN,'VERİ TABANI'!G1820,1),"")</f>
        <v/>
      </c>
      <c r="Q1820" s="29" t="str">
        <f t="shared" si="57"/>
        <v/>
      </c>
    </row>
    <row r="1821" spans="1:17" ht="27" customHeight="1">
      <c r="A1821" s="3">
        <f t="shared" si="56"/>
        <v>1820</v>
      </c>
      <c r="B1821" s="296">
        <v>41891</v>
      </c>
      <c r="C1821" s="297" t="s">
        <v>4380</v>
      </c>
      <c r="D1821" s="297" t="s">
        <v>5874</v>
      </c>
      <c r="E1821" s="297" t="s">
        <v>3968</v>
      </c>
      <c r="F1821" s="297" t="s">
        <v>45</v>
      </c>
      <c r="G1821" s="297" t="s">
        <v>96</v>
      </c>
      <c r="H1821" s="298" t="s">
        <v>4381</v>
      </c>
      <c r="I1821" s="297">
        <v>5072177878</v>
      </c>
      <c r="J1821" s="297" t="s">
        <v>4382</v>
      </c>
      <c r="K1821" s="299">
        <v>45561</v>
      </c>
      <c r="L1821" s="297" t="s">
        <v>4383</v>
      </c>
      <c r="M1821" s="3" t="str">
        <f>IFERROR(INDEX('SINIF GÜNLER'!$A:$C,MATCH('VERİ TABANI'!$D1821,'SINIF GÜNLER'!$B:$B,0),MATCH('VERİ TABANI'!$M$1,'SINIF GÜNLER'!$A$1:$C$1,0)),"")</f>
        <v/>
      </c>
      <c r="P1821" s="28" t="str">
        <f t="array" ref="P1821">IFERROR(SEARCH(ÖĞRETMEN,'VERİ TABANI'!G1821,1),"")</f>
        <v/>
      </c>
      <c r="Q1821" s="29" t="str">
        <f t="shared" si="57"/>
        <v/>
      </c>
    </row>
    <row r="1822" spans="1:17" ht="27" customHeight="1">
      <c r="A1822" s="3">
        <f t="shared" si="56"/>
        <v>1821</v>
      </c>
      <c r="B1822" s="296">
        <v>40395</v>
      </c>
      <c r="C1822" s="297" t="s">
        <v>3380</v>
      </c>
      <c r="D1822" s="297" t="s">
        <v>5858</v>
      </c>
      <c r="E1822" s="297"/>
      <c r="F1822" s="297" t="s">
        <v>47</v>
      </c>
      <c r="G1822" s="297" t="s">
        <v>96</v>
      </c>
      <c r="H1822" s="298" t="s">
        <v>2744</v>
      </c>
      <c r="I1822" s="297">
        <v>5342676511</v>
      </c>
      <c r="J1822" s="297" t="s">
        <v>2760</v>
      </c>
      <c r="K1822" s="299">
        <v>45790</v>
      </c>
      <c r="L1822" s="297" t="s">
        <v>2745</v>
      </c>
      <c r="M1822" s="3" t="str">
        <f>IFERROR(INDEX('SINIF GÜNLER'!$A:$C,MATCH('VERİ TABANI'!$D1822,'SINIF GÜNLER'!$B:$B,0),MATCH('VERİ TABANI'!$M$1,'SINIF GÜNLER'!$A$1:$C$1,0)),"")</f>
        <v/>
      </c>
      <c r="P1822" s="28" t="str">
        <f t="array" ref="P1822">IFERROR(SEARCH(ÖĞRETMEN,'VERİ TABANI'!G1822,1),"")</f>
        <v/>
      </c>
      <c r="Q1822" s="29" t="str">
        <f t="shared" si="57"/>
        <v/>
      </c>
    </row>
    <row r="1823" spans="1:17" ht="27" customHeight="1">
      <c r="A1823" s="3">
        <f t="shared" si="56"/>
        <v>1822</v>
      </c>
      <c r="B1823" s="296">
        <v>31102</v>
      </c>
      <c r="C1823" s="297" t="s">
        <v>2743</v>
      </c>
      <c r="D1823" s="297" t="s">
        <v>5867</v>
      </c>
      <c r="E1823" s="297" t="s">
        <v>7006</v>
      </c>
      <c r="F1823" s="297" t="s">
        <v>47</v>
      </c>
      <c r="G1823" s="297" t="s">
        <v>96</v>
      </c>
      <c r="H1823" s="298" t="s">
        <v>2744</v>
      </c>
      <c r="I1823" s="297">
        <v>5342676511</v>
      </c>
      <c r="J1823" s="297" t="s">
        <v>2760</v>
      </c>
      <c r="K1823" s="299">
        <v>45288</v>
      </c>
      <c r="L1823" s="297" t="s">
        <v>2745</v>
      </c>
      <c r="M1823" s="3" t="str">
        <f>IFERROR(INDEX('SINIF GÜNLER'!$A:$C,MATCH('VERİ TABANI'!$D1823,'SINIF GÜNLER'!$B:$B,0),MATCH('VERİ TABANI'!$M$1,'SINIF GÜNLER'!$A$1:$C$1,0)),"")</f>
        <v/>
      </c>
      <c r="P1823" s="28" t="str">
        <f t="array" ref="P1823">IFERROR(SEARCH(ÖĞRETMEN,'VERİ TABANI'!G1823,1),"")</f>
        <v/>
      </c>
      <c r="Q1823" s="29" t="str">
        <f t="shared" si="57"/>
        <v/>
      </c>
    </row>
    <row r="1824" spans="1:17" ht="27" customHeight="1">
      <c r="A1824" s="3">
        <f t="shared" si="56"/>
        <v>1823</v>
      </c>
      <c r="B1824" s="296">
        <v>51354</v>
      </c>
      <c r="C1824" s="297" t="s">
        <v>8078</v>
      </c>
      <c r="D1824" s="297" t="s">
        <v>5874</v>
      </c>
      <c r="E1824" s="297" t="s">
        <v>4592</v>
      </c>
      <c r="F1824" s="297" t="s">
        <v>47</v>
      </c>
      <c r="G1824" s="297" t="s">
        <v>96</v>
      </c>
      <c r="H1824" s="298" t="s">
        <v>8079</v>
      </c>
      <c r="I1824" s="297">
        <v>5432880009</v>
      </c>
      <c r="J1824" s="297" t="s">
        <v>8080</v>
      </c>
      <c r="K1824" s="299">
        <v>46070</v>
      </c>
      <c r="L1824" s="297" t="s">
        <v>6141</v>
      </c>
      <c r="M1824" s="3" t="str">
        <f>IFERROR(INDEX('SINIF GÜNLER'!$A:$C,MATCH('VERİ TABANI'!$D1824,'SINIF GÜNLER'!$B:$B,0),MATCH('VERİ TABANI'!$M$1,'SINIF GÜNLER'!$A$1:$C$1,0)),"")</f>
        <v/>
      </c>
      <c r="P1824" s="28" t="str">
        <f t="array" ref="P1824">IFERROR(SEARCH(ÖĞRETMEN,'VERİ TABANI'!G1824,1),"")</f>
        <v/>
      </c>
      <c r="Q1824" s="29" t="str">
        <f t="shared" si="57"/>
        <v/>
      </c>
    </row>
    <row r="1825" spans="1:17" ht="27" customHeight="1">
      <c r="A1825" s="3">
        <f t="shared" si="56"/>
        <v>1824</v>
      </c>
      <c r="B1825" s="296">
        <v>50568</v>
      </c>
      <c r="C1825" s="297" t="s">
        <v>7219</v>
      </c>
      <c r="D1825" s="297" t="s">
        <v>5856</v>
      </c>
      <c r="E1825" s="297" t="s">
        <v>7808</v>
      </c>
      <c r="F1825" s="297" t="s">
        <v>47</v>
      </c>
      <c r="G1825" s="297" t="s">
        <v>96</v>
      </c>
      <c r="H1825" s="298" t="s">
        <v>8079</v>
      </c>
      <c r="I1825" s="297">
        <v>5432880009</v>
      </c>
      <c r="J1825" s="297" t="s">
        <v>8080</v>
      </c>
      <c r="K1825" s="299">
        <v>45985</v>
      </c>
      <c r="L1825" s="297" t="s">
        <v>6141</v>
      </c>
      <c r="M1825" s="3" t="str">
        <f>IFERROR(INDEX('SINIF GÜNLER'!$A:$C,MATCH('VERİ TABANI'!$D1825,'SINIF GÜNLER'!$B:$B,0),MATCH('VERİ TABANI'!$M$1,'SINIF GÜNLER'!$A$1:$C$1,0)),"")</f>
        <v/>
      </c>
      <c r="P1825" s="28" t="str">
        <f t="array" ref="P1825">IFERROR(SEARCH(ÖĞRETMEN,'VERİ TABANI'!G1825,1),"")</f>
        <v/>
      </c>
      <c r="Q1825" s="29" t="str">
        <f t="shared" si="57"/>
        <v/>
      </c>
    </row>
    <row r="1826" spans="1:17" ht="27" customHeight="1">
      <c r="A1826" s="3">
        <f t="shared" si="56"/>
        <v>1825</v>
      </c>
      <c r="B1826" s="296">
        <v>30154</v>
      </c>
      <c r="C1826" s="297" t="s">
        <v>4982</v>
      </c>
      <c r="D1826" s="297" t="s">
        <v>5867</v>
      </c>
      <c r="E1826" s="297" t="s">
        <v>8081</v>
      </c>
      <c r="F1826" s="297" t="s">
        <v>47</v>
      </c>
      <c r="G1826" s="297" t="s">
        <v>96</v>
      </c>
      <c r="H1826" s="298" t="s">
        <v>1447</v>
      </c>
      <c r="I1826" s="297">
        <v>5322538907</v>
      </c>
      <c r="J1826" s="297" t="s">
        <v>1448</v>
      </c>
      <c r="K1826" s="299">
        <v>45786</v>
      </c>
      <c r="L1826" s="297" t="s">
        <v>715</v>
      </c>
      <c r="M1826" s="3" t="str">
        <f>IFERROR(INDEX('SINIF GÜNLER'!$A:$C,MATCH('VERİ TABANI'!$D1826,'SINIF GÜNLER'!$B:$B,0),MATCH('VERİ TABANI'!$M$1,'SINIF GÜNLER'!$A$1:$C$1,0)),"")</f>
        <v/>
      </c>
      <c r="P1826" s="28" t="str">
        <f t="array" ref="P1826">IFERROR(SEARCH(ÖĞRETMEN,'VERİ TABANI'!G1826,1),"")</f>
        <v/>
      </c>
      <c r="Q1826" s="29" t="str">
        <f t="shared" si="57"/>
        <v/>
      </c>
    </row>
    <row r="1827" spans="1:17" ht="27" customHeight="1">
      <c r="A1827" s="3">
        <f t="shared" si="56"/>
        <v>1826</v>
      </c>
      <c r="B1827" s="296">
        <v>42680</v>
      </c>
      <c r="C1827" s="297" t="s">
        <v>617</v>
      </c>
      <c r="D1827" s="297" t="s">
        <v>5858</v>
      </c>
      <c r="E1827" s="297" t="s">
        <v>3915</v>
      </c>
      <c r="F1827" s="297" t="s">
        <v>47</v>
      </c>
      <c r="G1827" s="297" t="s">
        <v>96</v>
      </c>
      <c r="H1827" s="298" t="s">
        <v>4984</v>
      </c>
      <c r="I1827" s="297">
        <v>5374971867</v>
      </c>
      <c r="J1827" s="297" t="s">
        <v>4985</v>
      </c>
      <c r="K1827" s="299">
        <v>45630</v>
      </c>
      <c r="L1827" s="297" t="s">
        <v>4986</v>
      </c>
      <c r="M1827" s="3" t="str">
        <f>IFERROR(INDEX('SINIF GÜNLER'!$A:$C,MATCH('VERİ TABANI'!$D1827,'SINIF GÜNLER'!$B:$B,0),MATCH('VERİ TABANI'!$M$1,'SINIF GÜNLER'!$A$1:$C$1,0)),"")</f>
        <v/>
      </c>
      <c r="P1827" s="28" t="str">
        <f t="array" ref="P1827">IFERROR(SEARCH(ÖĞRETMEN,'VERİ TABANI'!G1827,1),"")</f>
        <v/>
      </c>
      <c r="Q1827" s="29" t="str">
        <f t="shared" si="57"/>
        <v/>
      </c>
    </row>
    <row r="1828" spans="1:17" ht="27" customHeight="1">
      <c r="A1828" s="3">
        <f t="shared" si="56"/>
        <v>1827</v>
      </c>
      <c r="B1828" s="296">
        <v>50291</v>
      </c>
      <c r="C1828" s="297" t="s">
        <v>6459</v>
      </c>
      <c r="D1828" s="297" t="s">
        <v>5856</v>
      </c>
      <c r="E1828" s="297" t="s">
        <v>3924</v>
      </c>
      <c r="F1828" s="297" t="s">
        <v>47</v>
      </c>
      <c r="G1828" s="297" t="s">
        <v>96</v>
      </c>
      <c r="H1828" s="298" t="s">
        <v>6460</v>
      </c>
      <c r="I1828" s="297">
        <v>5357145347</v>
      </c>
      <c r="J1828" s="297" t="s">
        <v>6461</v>
      </c>
      <c r="K1828" s="299">
        <v>45887</v>
      </c>
      <c r="L1828" s="297" t="s">
        <v>6462</v>
      </c>
      <c r="M1828" s="3" t="str">
        <f>IFERROR(INDEX('SINIF GÜNLER'!$A:$C,MATCH('VERİ TABANI'!$D1828,'SINIF GÜNLER'!$B:$B,0),MATCH('VERİ TABANI'!$M$1,'SINIF GÜNLER'!$A$1:$C$1,0)),"")</f>
        <v/>
      </c>
      <c r="P1828" s="28" t="str">
        <f t="array" ref="P1828">IFERROR(SEARCH(ÖĞRETMEN,'VERİ TABANI'!G1828,1),"")</f>
        <v/>
      </c>
      <c r="Q1828" s="29" t="str">
        <f t="shared" si="57"/>
        <v/>
      </c>
    </row>
    <row r="1829" spans="1:17" ht="27" customHeight="1">
      <c r="A1829" s="3">
        <f t="shared" si="56"/>
        <v>1828</v>
      </c>
      <c r="B1829" s="296">
        <v>51382</v>
      </c>
      <c r="C1829" s="297" t="s">
        <v>8082</v>
      </c>
      <c r="D1829" s="297" t="s">
        <v>5863</v>
      </c>
      <c r="E1829" s="297" t="s">
        <v>7006</v>
      </c>
      <c r="F1829" s="297" t="s">
        <v>47</v>
      </c>
      <c r="G1829" s="297" t="s">
        <v>96</v>
      </c>
      <c r="H1829" s="298" t="s">
        <v>1617</v>
      </c>
      <c r="I1829" s="297">
        <v>5448386310</v>
      </c>
      <c r="J1829" s="297" t="s">
        <v>1128</v>
      </c>
      <c r="K1829" s="299">
        <v>46104</v>
      </c>
      <c r="L1829" s="297" t="s">
        <v>8083</v>
      </c>
      <c r="M1829" s="3" t="str">
        <f>IFERROR(INDEX('SINIF GÜNLER'!$A:$C,MATCH('VERİ TABANI'!$D1829,'SINIF GÜNLER'!$B:$B,0),MATCH('VERİ TABANI'!$M$1,'SINIF GÜNLER'!$A$1:$C$1,0)),"")</f>
        <v/>
      </c>
      <c r="P1829" s="28" t="str">
        <f t="array" ref="P1829">IFERROR(SEARCH(ÖĞRETMEN,'VERİ TABANI'!G1829,1),"")</f>
        <v/>
      </c>
      <c r="Q1829" s="29" t="str">
        <f t="shared" si="57"/>
        <v/>
      </c>
    </row>
    <row r="1830" spans="1:17" ht="27" customHeight="1">
      <c r="A1830" s="3">
        <f t="shared" si="56"/>
        <v>1829</v>
      </c>
      <c r="B1830" s="296">
        <v>41241</v>
      </c>
      <c r="C1830" s="297" t="s">
        <v>4384</v>
      </c>
      <c r="D1830" s="297" t="s">
        <v>3340</v>
      </c>
      <c r="E1830" s="297" t="s">
        <v>4593</v>
      </c>
      <c r="F1830" s="297" t="s">
        <v>45</v>
      </c>
      <c r="G1830" s="297" t="s">
        <v>96</v>
      </c>
      <c r="H1830" s="298" t="s">
        <v>4385</v>
      </c>
      <c r="I1830" s="297">
        <v>5366148873</v>
      </c>
      <c r="J1830" s="297" t="s">
        <v>4646</v>
      </c>
      <c r="K1830" s="299">
        <v>45548</v>
      </c>
      <c r="L1830" s="297" t="s">
        <v>4386</v>
      </c>
      <c r="M1830" s="3" t="str">
        <f>IFERROR(INDEX('SINIF GÜNLER'!$A:$C,MATCH('VERİ TABANI'!$D1830,'SINIF GÜNLER'!$B:$B,0),MATCH('VERİ TABANI'!$M$1,'SINIF GÜNLER'!$A$1:$C$1,0)),"")</f>
        <v>PERŞEMBE</v>
      </c>
      <c r="P1830" s="28" t="str">
        <f t="array" ref="P1830">IFERROR(SEARCH(ÖĞRETMEN,'VERİ TABANI'!G1830,1),"")</f>
        <v/>
      </c>
      <c r="Q1830" s="29" t="str">
        <f t="shared" si="57"/>
        <v/>
      </c>
    </row>
    <row r="1831" spans="1:17" ht="27" customHeight="1">
      <c r="A1831" s="3">
        <f t="shared" si="56"/>
        <v>1830</v>
      </c>
      <c r="B1831" s="296">
        <v>51141</v>
      </c>
      <c r="C1831" s="297" t="s">
        <v>7221</v>
      </c>
      <c r="D1831" s="297" t="s">
        <v>5856</v>
      </c>
      <c r="E1831" s="297" t="s">
        <v>3924</v>
      </c>
      <c r="F1831" s="297" t="s">
        <v>45</v>
      </c>
      <c r="G1831" s="297" t="s">
        <v>96</v>
      </c>
      <c r="H1831" s="298" t="s">
        <v>4385</v>
      </c>
      <c r="I1831" s="297">
        <v>5366148873</v>
      </c>
      <c r="J1831" s="297" t="s">
        <v>4646</v>
      </c>
      <c r="K1831" s="299">
        <v>45986</v>
      </c>
      <c r="L1831" s="297" t="s">
        <v>4386</v>
      </c>
      <c r="M1831" s="3" t="str">
        <f>IFERROR(INDEX('SINIF GÜNLER'!$A:$C,MATCH('VERİ TABANI'!$D1831,'SINIF GÜNLER'!$B:$B,0),MATCH('VERİ TABANI'!$M$1,'SINIF GÜNLER'!$A$1:$C$1,0)),"")</f>
        <v/>
      </c>
      <c r="P1831" s="28" t="str">
        <f t="array" ref="P1831">IFERROR(SEARCH(ÖĞRETMEN,'VERİ TABANI'!G1831,1),"")</f>
        <v/>
      </c>
      <c r="Q1831" s="29" t="str">
        <f t="shared" si="57"/>
        <v/>
      </c>
    </row>
    <row r="1832" spans="1:17" ht="27" customHeight="1">
      <c r="A1832" s="3">
        <f t="shared" si="56"/>
        <v>1831</v>
      </c>
      <c r="B1832" s="296">
        <v>41239</v>
      </c>
      <c r="C1832" s="297" t="s">
        <v>4387</v>
      </c>
      <c r="D1832" s="297" t="s">
        <v>3340</v>
      </c>
      <c r="E1832" s="297" t="s">
        <v>3926</v>
      </c>
      <c r="F1832" s="297" t="s">
        <v>45</v>
      </c>
      <c r="G1832" s="297" t="s">
        <v>96</v>
      </c>
      <c r="H1832" s="298" t="s">
        <v>4385</v>
      </c>
      <c r="I1832" s="297">
        <v>5366148873</v>
      </c>
      <c r="J1832" s="297" t="s">
        <v>4646</v>
      </c>
      <c r="K1832" s="299">
        <v>45548</v>
      </c>
      <c r="L1832" s="297" t="s">
        <v>4386</v>
      </c>
      <c r="M1832" s="3" t="str">
        <f>IFERROR(INDEX('SINIF GÜNLER'!$A:$C,MATCH('VERİ TABANI'!$D1832,'SINIF GÜNLER'!$B:$B,0),MATCH('VERİ TABANI'!$M$1,'SINIF GÜNLER'!$A$1:$C$1,0)),"")</f>
        <v>PERŞEMBE</v>
      </c>
      <c r="P1832" s="28" t="str">
        <f t="array" ref="P1832">IFERROR(SEARCH(ÖĞRETMEN,'VERİ TABANI'!G1832,1),"")</f>
        <v/>
      </c>
      <c r="Q1832" s="29" t="str">
        <f t="shared" si="57"/>
        <v/>
      </c>
    </row>
    <row r="1833" spans="1:17" ht="27" customHeight="1">
      <c r="A1833" s="3">
        <f t="shared" si="56"/>
        <v>1832</v>
      </c>
      <c r="B1833" s="296">
        <v>60025</v>
      </c>
      <c r="C1833" s="297" t="s">
        <v>8084</v>
      </c>
      <c r="D1833" s="297"/>
      <c r="E1833" s="297"/>
      <c r="F1833" s="297" t="s">
        <v>45</v>
      </c>
      <c r="G1833" s="297" t="s">
        <v>96</v>
      </c>
      <c r="H1833" s="298" t="s">
        <v>4385</v>
      </c>
      <c r="I1833" s="297">
        <v>5366148873</v>
      </c>
      <c r="J1833" s="297" t="s">
        <v>4646</v>
      </c>
      <c r="K1833" s="299">
        <v>46108</v>
      </c>
      <c r="L1833" s="297" t="s">
        <v>4386</v>
      </c>
      <c r="M1833" s="3" t="str">
        <f>IFERROR(INDEX('SINIF GÜNLER'!$A:$C,MATCH('VERİ TABANI'!$D1833,'SINIF GÜNLER'!$B:$B,0),MATCH('VERİ TABANI'!$M$1,'SINIF GÜNLER'!$A$1:$C$1,0)),"")</f>
        <v/>
      </c>
      <c r="P1833" s="28" t="str">
        <f t="array" ref="P1833">IFERROR(SEARCH(ÖĞRETMEN,'VERİ TABANI'!G1833,1),"")</f>
        <v/>
      </c>
      <c r="Q1833" s="29" t="str">
        <f t="shared" si="57"/>
        <v/>
      </c>
    </row>
    <row r="1834" spans="1:17" ht="27" customHeight="1">
      <c r="A1834" s="3">
        <f t="shared" si="56"/>
        <v>1833</v>
      </c>
      <c r="B1834" s="296">
        <v>51140</v>
      </c>
      <c r="C1834" s="297" t="s">
        <v>7222</v>
      </c>
      <c r="D1834" s="297" t="s">
        <v>5860</v>
      </c>
      <c r="E1834" s="297" t="s">
        <v>3926</v>
      </c>
      <c r="F1834" s="297" t="s">
        <v>45</v>
      </c>
      <c r="G1834" s="297" t="s">
        <v>96</v>
      </c>
      <c r="H1834" s="298" t="s">
        <v>4385</v>
      </c>
      <c r="I1834" s="297">
        <v>5366148873</v>
      </c>
      <c r="J1834" s="297" t="s">
        <v>4646</v>
      </c>
      <c r="K1834" s="299">
        <v>45987</v>
      </c>
      <c r="L1834" s="297" t="s">
        <v>4386</v>
      </c>
      <c r="M1834" s="3" t="str">
        <f>IFERROR(INDEX('SINIF GÜNLER'!$A:$C,MATCH('VERİ TABANI'!$D1834,'SINIF GÜNLER'!$B:$B,0),MATCH('VERİ TABANI'!$M$1,'SINIF GÜNLER'!$A$1:$C$1,0)),"")</f>
        <v/>
      </c>
      <c r="P1834" s="28" t="str">
        <f t="array" ref="P1834">IFERROR(SEARCH(ÖĞRETMEN,'VERİ TABANI'!G1834,1),"")</f>
        <v/>
      </c>
      <c r="Q1834" s="29" t="str">
        <f t="shared" si="57"/>
        <v/>
      </c>
    </row>
    <row r="1835" spans="1:17" ht="27" customHeight="1">
      <c r="A1835" s="3">
        <f t="shared" si="56"/>
        <v>1834</v>
      </c>
      <c r="B1835" s="296">
        <v>41240</v>
      </c>
      <c r="C1835" s="297" t="s">
        <v>4388</v>
      </c>
      <c r="D1835" s="297" t="s">
        <v>5874</v>
      </c>
      <c r="E1835" s="297" t="s">
        <v>4592</v>
      </c>
      <c r="F1835" s="297" t="s">
        <v>45</v>
      </c>
      <c r="G1835" s="297" t="s">
        <v>96</v>
      </c>
      <c r="H1835" s="298" t="s">
        <v>4385</v>
      </c>
      <c r="I1835" s="297">
        <v>5366148873</v>
      </c>
      <c r="J1835" s="297" t="s">
        <v>4646</v>
      </c>
      <c r="K1835" s="299">
        <v>45548</v>
      </c>
      <c r="L1835" s="297" t="s">
        <v>4386</v>
      </c>
      <c r="M1835" s="3" t="str">
        <f>IFERROR(INDEX('SINIF GÜNLER'!$A:$C,MATCH('VERİ TABANI'!$D1835,'SINIF GÜNLER'!$B:$B,0),MATCH('VERİ TABANI'!$M$1,'SINIF GÜNLER'!$A$1:$C$1,0)),"")</f>
        <v/>
      </c>
      <c r="P1835" s="28" t="str">
        <f t="array" ref="P1835">IFERROR(SEARCH(ÖĞRETMEN,'VERİ TABANI'!G1835,1),"")</f>
        <v/>
      </c>
      <c r="Q1835" s="29" t="str">
        <f t="shared" si="57"/>
        <v/>
      </c>
    </row>
    <row r="1836" spans="1:17" ht="27" customHeight="1">
      <c r="A1836" s="3">
        <f t="shared" si="56"/>
        <v>1835</v>
      </c>
      <c r="B1836" s="296">
        <v>42344</v>
      </c>
      <c r="C1836" s="297" t="s">
        <v>4647</v>
      </c>
      <c r="D1836" s="297" t="s">
        <v>5867</v>
      </c>
      <c r="E1836" s="297" t="s">
        <v>4592</v>
      </c>
      <c r="F1836" s="297" t="s">
        <v>47</v>
      </c>
      <c r="G1836" s="297" t="s">
        <v>96</v>
      </c>
      <c r="H1836" s="298" t="s">
        <v>5209</v>
      </c>
      <c r="I1836" s="297">
        <v>5413260635</v>
      </c>
      <c r="J1836" s="297" t="s">
        <v>5210</v>
      </c>
      <c r="K1836" s="299">
        <v>45712</v>
      </c>
      <c r="L1836" s="297" t="s">
        <v>5211</v>
      </c>
      <c r="M1836" s="3" t="str">
        <f>IFERROR(INDEX('SINIF GÜNLER'!$A:$C,MATCH('VERİ TABANI'!$D1836,'SINIF GÜNLER'!$B:$B,0),MATCH('VERİ TABANI'!$M$1,'SINIF GÜNLER'!$A$1:$C$1,0)),"")</f>
        <v/>
      </c>
      <c r="P1836" s="28" t="str">
        <f t="array" ref="P1836">IFERROR(SEARCH(ÖĞRETMEN,'VERİ TABANI'!G1836,1),"")</f>
        <v/>
      </c>
      <c r="Q1836" s="29" t="str">
        <f t="shared" si="57"/>
        <v/>
      </c>
    </row>
    <row r="1837" spans="1:17" ht="27" customHeight="1">
      <c r="A1837" s="3">
        <f t="shared" si="56"/>
        <v>1836</v>
      </c>
      <c r="B1837" s="296">
        <v>20844</v>
      </c>
      <c r="C1837" s="297" t="s">
        <v>6463</v>
      </c>
      <c r="D1837" s="297" t="s">
        <v>5863</v>
      </c>
      <c r="E1837" s="297" t="s">
        <v>4593</v>
      </c>
      <c r="F1837" s="297" t="s">
        <v>47</v>
      </c>
      <c r="G1837" s="297" t="s">
        <v>96</v>
      </c>
      <c r="H1837" s="298" t="s">
        <v>5209</v>
      </c>
      <c r="I1837" s="297">
        <v>5413260635</v>
      </c>
      <c r="J1837" s="297" t="s">
        <v>5210</v>
      </c>
      <c r="K1837" s="299">
        <v>44823</v>
      </c>
      <c r="L1837" s="297" t="s">
        <v>5211</v>
      </c>
      <c r="M1837" s="3" t="str">
        <f>IFERROR(INDEX('SINIF GÜNLER'!$A:$C,MATCH('VERİ TABANI'!$D1837,'SINIF GÜNLER'!$B:$B,0),MATCH('VERİ TABANI'!$M$1,'SINIF GÜNLER'!$A$1:$C$1,0)),"")</f>
        <v/>
      </c>
      <c r="P1837" s="28" t="str">
        <f t="array" ref="P1837">IFERROR(SEARCH(ÖĞRETMEN,'VERİ TABANI'!G1837,1),"")</f>
        <v/>
      </c>
      <c r="Q1837" s="29" t="str">
        <f t="shared" si="57"/>
        <v/>
      </c>
    </row>
    <row r="1838" spans="1:17" ht="27" customHeight="1">
      <c r="A1838" s="3">
        <f t="shared" si="56"/>
        <v>1837</v>
      </c>
      <c r="B1838" s="296">
        <v>43083</v>
      </c>
      <c r="C1838" s="297" t="s">
        <v>6464</v>
      </c>
      <c r="D1838" s="297" t="s">
        <v>5863</v>
      </c>
      <c r="E1838" s="297" t="s">
        <v>8007</v>
      </c>
      <c r="F1838" s="297" t="s">
        <v>47</v>
      </c>
      <c r="G1838" s="297" t="s">
        <v>96</v>
      </c>
      <c r="H1838" s="298" t="s">
        <v>2770</v>
      </c>
      <c r="I1838" s="297">
        <v>5386370404</v>
      </c>
      <c r="J1838" s="297" t="s">
        <v>2771</v>
      </c>
      <c r="K1838" s="299">
        <v>45776</v>
      </c>
      <c r="L1838" s="297" t="s">
        <v>6465</v>
      </c>
      <c r="M1838" s="3" t="str">
        <f>IFERROR(INDEX('SINIF GÜNLER'!$A:$C,MATCH('VERİ TABANI'!$D1838,'SINIF GÜNLER'!$B:$B,0),MATCH('VERİ TABANI'!$M$1,'SINIF GÜNLER'!$A$1:$C$1,0)),"")</f>
        <v/>
      </c>
      <c r="P1838" s="28" t="str">
        <f t="array" ref="P1838">IFERROR(SEARCH(ÖĞRETMEN,'VERİ TABANI'!G1838,1),"")</f>
        <v/>
      </c>
      <c r="Q1838" s="29" t="str">
        <f t="shared" si="57"/>
        <v/>
      </c>
    </row>
    <row r="1839" spans="1:17" ht="27" customHeight="1">
      <c r="A1839" s="3">
        <f t="shared" si="56"/>
        <v>1838</v>
      </c>
      <c r="B1839" s="296">
        <v>41299</v>
      </c>
      <c r="C1839" s="297" t="s">
        <v>4398</v>
      </c>
      <c r="D1839" s="297" t="s">
        <v>5858</v>
      </c>
      <c r="E1839" s="297" t="s">
        <v>7507</v>
      </c>
      <c r="F1839" s="297" t="s">
        <v>47</v>
      </c>
      <c r="G1839" s="297" t="s">
        <v>96</v>
      </c>
      <c r="H1839" s="298" t="s">
        <v>4988</v>
      </c>
      <c r="I1839" s="297">
        <v>5375289724</v>
      </c>
      <c r="J1839" s="297" t="s">
        <v>4989</v>
      </c>
      <c r="K1839" s="299">
        <v>46056</v>
      </c>
      <c r="L1839" s="297" t="s">
        <v>4990</v>
      </c>
      <c r="M1839" s="3" t="str">
        <f>IFERROR(INDEX('SINIF GÜNLER'!$A:$C,MATCH('VERİ TABANI'!$D1839,'SINIF GÜNLER'!$B:$B,0),MATCH('VERİ TABANI'!$M$1,'SINIF GÜNLER'!$A$1:$C$1,0)),"")</f>
        <v/>
      </c>
      <c r="P1839" s="28" t="str">
        <f t="array" ref="P1839">IFERROR(SEARCH(ÖĞRETMEN,'VERİ TABANI'!G1839,1),"")</f>
        <v/>
      </c>
      <c r="Q1839" s="29" t="str">
        <f t="shared" si="57"/>
        <v/>
      </c>
    </row>
    <row r="1840" spans="1:17" ht="27" customHeight="1">
      <c r="A1840" s="3">
        <f t="shared" si="56"/>
        <v>1839</v>
      </c>
      <c r="B1840" s="296">
        <v>41155</v>
      </c>
      <c r="C1840" s="297" t="s">
        <v>6466</v>
      </c>
      <c r="D1840" s="297" t="s">
        <v>5858</v>
      </c>
      <c r="E1840" s="297" t="s">
        <v>4592</v>
      </c>
      <c r="F1840" s="297" t="s">
        <v>47</v>
      </c>
      <c r="G1840" s="297" t="s">
        <v>96</v>
      </c>
      <c r="H1840" s="298" t="s">
        <v>4988</v>
      </c>
      <c r="I1840" s="297">
        <v>5375289724</v>
      </c>
      <c r="J1840" s="297" t="s">
        <v>4989</v>
      </c>
      <c r="K1840" s="299">
        <v>45798</v>
      </c>
      <c r="L1840" s="297" t="s">
        <v>4990</v>
      </c>
      <c r="M1840" s="3" t="str">
        <f>IFERROR(INDEX('SINIF GÜNLER'!$A:$C,MATCH('VERİ TABANI'!$D1840,'SINIF GÜNLER'!$B:$B,0),MATCH('VERİ TABANI'!$M$1,'SINIF GÜNLER'!$A$1:$C$1,0)),"")</f>
        <v/>
      </c>
      <c r="P1840" s="28" t="str">
        <f t="array" ref="P1840">IFERROR(SEARCH(ÖĞRETMEN,'VERİ TABANI'!G1840,1),"")</f>
        <v/>
      </c>
      <c r="Q1840" s="29" t="str">
        <f t="shared" si="57"/>
        <v/>
      </c>
    </row>
    <row r="1841" spans="1:17" ht="27" customHeight="1">
      <c r="A1841" s="3">
        <f t="shared" si="56"/>
        <v>1840</v>
      </c>
      <c r="B1841" s="296">
        <v>50358</v>
      </c>
      <c r="C1841" s="297" t="s">
        <v>6519</v>
      </c>
      <c r="D1841" s="297" t="s">
        <v>5856</v>
      </c>
      <c r="E1841" s="297" t="s">
        <v>3915</v>
      </c>
      <c r="F1841" s="297" t="s">
        <v>47</v>
      </c>
      <c r="G1841" s="297" t="s">
        <v>96</v>
      </c>
      <c r="H1841" s="298" t="s">
        <v>1436</v>
      </c>
      <c r="I1841" s="297">
        <v>5367478845</v>
      </c>
      <c r="J1841" s="297" t="s">
        <v>1437</v>
      </c>
      <c r="K1841" s="299">
        <v>45896</v>
      </c>
      <c r="L1841" s="297" t="s">
        <v>848</v>
      </c>
      <c r="M1841" s="3" t="str">
        <f>IFERROR(INDEX('SINIF GÜNLER'!$A:$C,MATCH('VERİ TABANI'!$D1841,'SINIF GÜNLER'!$B:$B,0),MATCH('VERİ TABANI'!$M$1,'SINIF GÜNLER'!$A$1:$C$1,0)),"")</f>
        <v/>
      </c>
      <c r="P1841" s="28" t="str">
        <f t="array" ref="P1841">IFERROR(SEARCH(ÖĞRETMEN,'VERİ TABANI'!G1841,1),"")</f>
        <v/>
      </c>
      <c r="Q1841" s="29" t="str">
        <f t="shared" si="57"/>
        <v/>
      </c>
    </row>
    <row r="1842" spans="1:17" ht="27" customHeight="1">
      <c r="A1842" s="3">
        <f t="shared" si="56"/>
        <v>1841</v>
      </c>
      <c r="B1842" s="296">
        <v>1609</v>
      </c>
      <c r="C1842" s="297" t="s">
        <v>6520</v>
      </c>
      <c r="D1842" s="297" t="s">
        <v>5863</v>
      </c>
      <c r="E1842" s="297" t="s">
        <v>3926</v>
      </c>
      <c r="F1842" s="297" t="s">
        <v>47</v>
      </c>
      <c r="G1842" s="297" t="s">
        <v>96</v>
      </c>
      <c r="H1842" s="298" t="s">
        <v>1436</v>
      </c>
      <c r="I1842" s="297">
        <v>5367478845</v>
      </c>
      <c r="J1842" s="297" t="s">
        <v>1437</v>
      </c>
      <c r="K1842" s="299">
        <v>44466</v>
      </c>
      <c r="L1842" s="297" t="s">
        <v>848</v>
      </c>
      <c r="M1842" s="3" t="str">
        <f>IFERROR(INDEX('SINIF GÜNLER'!$A:$C,MATCH('VERİ TABANI'!$D1842,'SINIF GÜNLER'!$B:$B,0),MATCH('VERİ TABANI'!$M$1,'SINIF GÜNLER'!$A$1:$C$1,0)),"")</f>
        <v/>
      </c>
      <c r="P1842" s="28" t="str">
        <f t="array" ref="P1842">IFERROR(SEARCH(ÖĞRETMEN,'VERİ TABANI'!G1842,1),"")</f>
        <v/>
      </c>
      <c r="Q1842" s="29" t="str">
        <f t="shared" si="57"/>
        <v/>
      </c>
    </row>
    <row r="1843" spans="1:17" ht="27" customHeight="1">
      <c r="A1843" s="3">
        <f t="shared" si="56"/>
        <v>1842</v>
      </c>
      <c r="B1843" s="296">
        <v>51350</v>
      </c>
      <c r="C1843" s="297" t="s">
        <v>8085</v>
      </c>
      <c r="D1843" s="297" t="s">
        <v>5874</v>
      </c>
      <c r="E1843" s="297" t="s">
        <v>7079</v>
      </c>
      <c r="F1843" s="297" t="s">
        <v>47</v>
      </c>
      <c r="G1843" s="297" t="s">
        <v>96</v>
      </c>
      <c r="H1843" s="298" t="s">
        <v>8086</v>
      </c>
      <c r="I1843" s="297">
        <v>5323252192</v>
      </c>
      <c r="J1843" s="297" t="s">
        <v>8087</v>
      </c>
      <c r="K1843" s="299">
        <v>46069</v>
      </c>
      <c r="L1843" s="297" t="s">
        <v>8088</v>
      </c>
      <c r="M1843" s="3" t="str">
        <f>IFERROR(INDEX('SINIF GÜNLER'!$A:$C,MATCH('VERİ TABANI'!$D1843,'SINIF GÜNLER'!$B:$B,0),MATCH('VERİ TABANI'!$M$1,'SINIF GÜNLER'!$A$1:$C$1,0)),"")</f>
        <v/>
      </c>
      <c r="P1843" s="28" t="str">
        <f t="array" ref="P1843">IFERROR(SEARCH(ÖĞRETMEN,'VERİ TABANI'!G1843,1),"")</f>
        <v/>
      </c>
      <c r="Q1843" s="29" t="str">
        <f t="shared" si="57"/>
        <v/>
      </c>
    </row>
    <row r="1844" spans="1:17" ht="27" customHeight="1">
      <c r="A1844" s="3">
        <f t="shared" si="56"/>
        <v>1843</v>
      </c>
      <c r="B1844" s="296">
        <v>41398</v>
      </c>
      <c r="C1844" s="297" t="s">
        <v>4389</v>
      </c>
      <c r="D1844" s="297" t="s">
        <v>5863</v>
      </c>
      <c r="E1844" s="297" t="s">
        <v>4592</v>
      </c>
      <c r="F1844" s="297" t="s">
        <v>47</v>
      </c>
      <c r="G1844" s="297" t="s">
        <v>96</v>
      </c>
      <c r="H1844" s="298" t="s">
        <v>4390</v>
      </c>
      <c r="I1844" s="297">
        <v>5436370055</v>
      </c>
      <c r="J1844" s="297" t="s">
        <v>4391</v>
      </c>
      <c r="K1844" s="299">
        <v>45548</v>
      </c>
      <c r="L1844" s="297" t="s">
        <v>4392</v>
      </c>
      <c r="M1844" s="3" t="str">
        <f>IFERROR(INDEX('SINIF GÜNLER'!$A:$C,MATCH('VERİ TABANI'!$D1844,'SINIF GÜNLER'!$B:$B,0),MATCH('VERİ TABANI'!$M$1,'SINIF GÜNLER'!$A$1:$C$1,0)),"")</f>
        <v/>
      </c>
      <c r="P1844" s="28" t="str">
        <f t="array" ref="P1844">IFERROR(SEARCH(ÖĞRETMEN,'VERİ TABANI'!G1844,1),"")</f>
        <v/>
      </c>
      <c r="Q1844" s="29" t="str">
        <f t="shared" si="57"/>
        <v/>
      </c>
    </row>
    <row r="1845" spans="1:17" ht="27" customHeight="1">
      <c r="A1845" s="3">
        <f t="shared" si="56"/>
        <v>1844</v>
      </c>
      <c r="B1845" s="296">
        <v>41707</v>
      </c>
      <c r="C1845" s="297" t="s">
        <v>4393</v>
      </c>
      <c r="D1845" s="297" t="s">
        <v>5874</v>
      </c>
      <c r="E1845" s="297" t="s">
        <v>3926</v>
      </c>
      <c r="F1845" s="297" t="s">
        <v>47</v>
      </c>
      <c r="G1845" s="297" t="s">
        <v>96</v>
      </c>
      <c r="H1845" s="298" t="s">
        <v>4390</v>
      </c>
      <c r="I1845" s="297">
        <v>5436370055</v>
      </c>
      <c r="J1845" s="297" t="s">
        <v>4391</v>
      </c>
      <c r="K1845" s="299">
        <v>45555</v>
      </c>
      <c r="L1845" s="297" t="s">
        <v>4392</v>
      </c>
      <c r="M1845" s="3" t="str">
        <f>IFERROR(INDEX('SINIF GÜNLER'!$A:$C,MATCH('VERİ TABANI'!$D1845,'SINIF GÜNLER'!$B:$B,0),MATCH('VERİ TABANI'!$M$1,'SINIF GÜNLER'!$A$1:$C$1,0)),"")</f>
        <v/>
      </c>
      <c r="P1845" s="28" t="str">
        <f t="array" ref="P1845">IFERROR(SEARCH(ÖĞRETMEN,'VERİ TABANI'!G1845,1),"")</f>
        <v/>
      </c>
      <c r="Q1845" s="29" t="str">
        <f t="shared" si="57"/>
        <v/>
      </c>
    </row>
    <row r="1846" spans="1:17" ht="27" customHeight="1">
      <c r="A1846" s="3">
        <f t="shared" si="56"/>
        <v>1845</v>
      </c>
      <c r="B1846" s="296">
        <v>42309</v>
      </c>
      <c r="C1846" s="297" t="s">
        <v>4648</v>
      </c>
      <c r="D1846" s="297" t="s">
        <v>5874</v>
      </c>
      <c r="E1846" s="297" t="s">
        <v>3968</v>
      </c>
      <c r="F1846" s="297" t="s">
        <v>47</v>
      </c>
      <c r="G1846" s="297" t="s">
        <v>96</v>
      </c>
      <c r="H1846" s="298" t="s">
        <v>4390</v>
      </c>
      <c r="I1846" s="297">
        <v>5436370055</v>
      </c>
      <c r="J1846" s="297" t="s">
        <v>4391</v>
      </c>
      <c r="K1846" s="299">
        <v>45586</v>
      </c>
      <c r="L1846" s="297" t="s">
        <v>4392</v>
      </c>
      <c r="M1846" s="3" t="str">
        <f>IFERROR(INDEX('SINIF GÜNLER'!$A:$C,MATCH('VERİ TABANI'!$D1846,'SINIF GÜNLER'!$B:$B,0),MATCH('VERİ TABANI'!$M$1,'SINIF GÜNLER'!$A$1:$C$1,0)),"")</f>
        <v/>
      </c>
      <c r="P1846" s="28" t="str">
        <f t="array" ref="P1846">IFERROR(SEARCH(ÖĞRETMEN,'VERİ TABANI'!G1846,1),"")</f>
        <v/>
      </c>
      <c r="Q1846" s="29" t="str">
        <f t="shared" si="57"/>
        <v/>
      </c>
    </row>
    <row r="1847" spans="1:17" ht="27" customHeight="1">
      <c r="A1847" s="3">
        <f t="shared" si="56"/>
        <v>1846</v>
      </c>
      <c r="B1847" s="296">
        <v>41764</v>
      </c>
      <c r="C1847" s="297" t="s">
        <v>4394</v>
      </c>
      <c r="D1847" s="297" t="s">
        <v>5874</v>
      </c>
      <c r="E1847" s="297" t="s">
        <v>3912</v>
      </c>
      <c r="F1847" s="297" t="s">
        <v>47</v>
      </c>
      <c r="G1847" s="297" t="s">
        <v>96</v>
      </c>
      <c r="H1847" s="298" t="s">
        <v>4395</v>
      </c>
      <c r="I1847" s="297">
        <v>5520424242</v>
      </c>
      <c r="J1847" s="297" t="s">
        <v>4396</v>
      </c>
      <c r="K1847" s="299">
        <v>45559</v>
      </c>
      <c r="L1847" s="297" t="s">
        <v>4397</v>
      </c>
      <c r="M1847" s="3" t="str">
        <f>IFERROR(INDEX('SINIF GÜNLER'!$A:$C,MATCH('VERİ TABANI'!$D1847,'SINIF GÜNLER'!$B:$B,0),MATCH('VERİ TABANI'!$M$1,'SINIF GÜNLER'!$A$1:$C$1,0)),"")</f>
        <v/>
      </c>
      <c r="P1847" s="28" t="str">
        <f t="array" ref="P1847">IFERROR(SEARCH(ÖĞRETMEN,'VERİ TABANI'!G1847,1),"")</f>
        <v/>
      </c>
      <c r="Q1847" s="29" t="str">
        <f t="shared" si="57"/>
        <v/>
      </c>
    </row>
    <row r="1848" spans="1:17" ht="27" customHeight="1">
      <c r="A1848" s="3">
        <f t="shared" si="56"/>
        <v>1847</v>
      </c>
      <c r="B1848" s="296">
        <v>40462</v>
      </c>
      <c r="C1848" s="297" t="s">
        <v>8089</v>
      </c>
      <c r="D1848" s="297" t="s">
        <v>5858</v>
      </c>
      <c r="E1848" s="297" t="s">
        <v>4593</v>
      </c>
      <c r="F1848" s="297" t="s">
        <v>47</v>
      </c>
      <c r="G1848" s="297" t="s">
        <v>101</v>
      </c>
      <c r="H1848" s="298" t="s">
        <v>2532</v>
      </c>
      <c r="I1848" s="297">
        <v>5325975283</v>
      </c>
      <c r="J1848" s="297" t="s">
        <v>2878</v>
      </c>
      <c r="K1848" s="299">
        <v>45993</v>
      </c>
      <c r="L1848" s="297" t="s">
        <v>8090</v>
      </c>
      <c r="M1848" s="3" t="str">
        <f>IFERROR(INDEX('SINIF GÜNLER'!$A:$C,MATCH('VERİ TABANI'!$D1848,'SINIF GÜNLER'!$B:$B,0),MATCH('VERİ TABANI'!$M$1,'SINIF GÜNLER'!$A$1:$C$1,0)),"")</f>
        <v/>
      </c>
      <c r="P1848" s="28" t="str">
        <f t="array" ref="P1848">IFERROR(SEARCH(ÖĞRETMEN,'VERİ TABANI'!G1848,1),"")</f>
        <v/>
      </c>
      <c r="Q1848" s="29" t="str">
        <f t="shared" si="57"/>
        <v/>
      </c>
    </row>
    <row r="1849" spans="1:17" ht="27" customHeight="1">
      <c r="A1849" s="3">
        <f t="shared" si="56"/>
        <v>1848</v>
      </c>
      <c r="B1849" s="296">
        <v>1734</v>
      </c>
      <c r="C1849" s="297" t="s">
        <v>2531</v>
      </c>
      <c r="D1849" s="297" t="s">
        <v>5863</v>
      </c>
      <c r="E1849" s="297" t="s">
        <v>3912</v>
      </c>
      <c r="F1849" s="297" t="s">
        <v>47</v>
      </c>
      <c r="G1849" s="297" t="s">
        <v>101</v>
      </c>
      <c r="H1849" s="298" t="s">
        <v>2532</v>
      </c>
      <c r="I1849" s="297">
        <v>5325975283</v>
      </c>
      <c r="J1849" s="297" t="s">
        <v>2878</v>
      </c>
      <c r="K1849" s="299">
        <v>45233</v>
      </c>
      <c r="L1849" s="297" t="s">
        <v>2533</v>
      </c>
      <c r="M1849" s="3" t="str">
        <f>IFERROR(INDEX('SINIF GÜNLER'!$A:$C,MATCH('VERİ TABANI'!$D1849,'SINIF GÜNLER'!$B:$B,0),MATCH('VERİ TABANI'!$M$1,'SINIF GÜNLER'!$A$1:$C$1,0)),"")</f>
        <v/>
      </c>
      <c r="P1849" s="28" t="str">
        <f t="array" ref="P1849">IFERROR(SEARCH(ÖĞRETMEN,'VERİ TABANI'!G1849,1),"")</f>
        <v/>
      </c>
      <c r="Q1849" s="29" t="str">
        <f t="shared" si="57"/>
        <v/>
      </c>
    </row>
    <row r="1850" spans="1:17" ht="27" customHeight="1">
      <c r="A1850" s="3">
        <f t="shared" si="56"/>
        <v>1849</v>
      </c>
      <c r="B1850" s="296">
        <v>50190</v>
      </c>
      <c r="C1850" s="297" t="s">
        <v>6468</v>
      </c>
      <c r="D1850" s="297" t="s">
        <v>5856</v>
      </c>
      <c r="E1850" s="297" t="s">
        <v>7097</v>
      </c>
      <c r="F1850" s="297" t="s">
        <v>47</v>
      </c>
      <c r="G1850" s="297" t="s">
        <v>101</v>
      </c>
      <c r="H1850" s="298" t="s">
        <v>6469</v>
      </c>
      <c r="I1850" s="297">
        <v>5442608807</v>
      </c>
      <c r="J1850" s="297" t="s">
        <v>6470</v>
      </c>
      <c r="K1850" s="299">
        <v>45874</v>
      </c>
      <c r="L1850" s="297" t="s">
        <v>6471</v>
      </c>
      <c r="M1850" s="3" t="str">
        <f>IFERROR(INDEX('SINIF GÜNLER'!$A:$C,MATCH('VERİ TABANI'!$D1850,'SINIF GÜNLER'!$B:$B,0),MATCH('VERİ TABANI'!$M$1,'SINIF GÜNLER'!$A$1:$C$1,0)),"")</f>
        <v/>
      </c>
      <c r="P1850" s="28" t="str">
        <f t="array" ref="P1850">IFERROR(SEARCH(ÖĞRETMEN,'VERİ TABANI'!G1850,1),"")</f>
        <v/>
      </c>
      <c r="Q1850" s="29" t="str">
        <f t="shared" si="57"/>
        <v/>
      </c>
    </row>
    <row r="1851" spans="1:17" ht="27" customHeight="1">
      <c r="A1851" s="3">
        <f t="shared" si="56"/>
        <v>1850</v>
      </c>
      <c r="B1851" s="296">
        <v>50811</v>
      </c>
      <c r="C1851" s="297" t="s">
        <v>6472</v>
      </c>
      <c r="D1851" s="297" t="s">
        <v>5856</v>
      </c>
      <c r="E1851" s="297" t="s">
        <v>3968</v>
      </c>
      <c r="F1851" s="297" t="s">
        <v>47</v>
      </c>
      <c r="G1851" s="297" t="s">
        <v>101</v>
      </c>
      <c r="H1851" s="298" t="s">
        <v>6473</v>
      </c>
      <c r="I1851" s="297">
        <v>5446566451</v>
      </c>
      <c r="J1851" s="297" t="s">
        <v>6474</v>
      </c>
      <c r="K1851" s="299">
        <v>45930</v>
      </c>
      <c r="L1851" s="297" t="s">
        <v>6475</v>
      </c>
      <c r="M1851" s="3" t="str">
        <f>IFERROR(INDEX('SINIF GÜNLER'!$A:$C,MATCH('VERİ TABANI'!$D1851,'SINIF GÜNLER'!$B:$B,0),MATCH('VERİ TABANI'!$M$1,'SINIF GÜNLER'!$A$1:$C$1,0)),"")</f>
        <v/>
      </c>
      <c r="P1851" s="28" t="str">
        <f t="array" ref="P1851">IFERROR(SEARCH(ÖĞRETMEN,'VERİ TABANI'!G1851,1),"")</f>
        <v/>
      </c>
      <c r="Q1851" s="29" t="str">
        <f t="shared" si="57"/>
        <v/>
      </c>
    </row>
    <row r="1852" spans="1:17" ht="27" customHeight="1">
      <c r="A1852" s="3">
        <f t="shared" si="56"/>
        <v>1851</v>
      </c>
      <c r="B1852" s="296">
        <v>40992</v>
      </c>
      <c r="C1852" s="297" t="s">
        <v>3343</v>
      </c>
      <c r="D1852" s="297" t="s">
        <v>5863</v>
      </c>
      <c r="E1852" s="297" t="s">
        <v>3915</v>
      </c>
      <c r="F1852" s="297" t="s">
        <v>47</v>
      </c>
      <c r="G1852" s="297" t="s">
        <v>101</v>
      </c>
      <c r="H1852" s="298" t="s">
        <v>5203</v>
      </c>
      <c r="I1852" s="297">
        <v>5385131548</v>
      </c>
      <c r="J1852" s="297" t="s">
        <v>5204</v>
      </c>
      <c r="K1852" s="299">
        <v>45670</v>
      </c>
      <c r="L1852" s="297" t="s">
        <v>5205</v>
      </c>
      <c r="M1852" s="3" t="str">
        <f>IFERROR(INDEX('SINIF GÜNLER'!$A:$C,MATCH('VERİ TABANI'!$D1852,'SINIF GÜNLER'!$B:$B,0),MATCH('VERİ TABANI'!$M$1,'SINIF GÜNLER'!$A$1:$C$1,0)),"")</f>
        <v/>
      </c>
      <c r="P1852" s="28" t="str">
        <f t="array" ref="P1852">IFERROR(SEARCH(ÖĞRETMEN,'VERİ TABANI'!G1852,1),"")</f>
        <v/>
      </c>
      <c r="Q1852" s="29" t="str">
        <f t="shared" si="57"/>
        <v/>
      </c>
    </row>
    <row r="1853" spans="1:17" ht="27" customHeight="1">
      <c r="A1853" s="3">
        <f t="shared" si="56"/>
        <v>1852</v>
      </c>
      <c r="B1853" s="296">
        <v>41367</v>
      </c>
      <c r="C1853" s="297" t="s">
        <v>4105</v>
      </c>
      <c r="D1853" s="297" t="s">
        <v>5867</v>
      </c>
      <c r="E1853" s="297" t="s">
        <v>7698</v>
      </c>
      <c r="F1853" s="297" t="s">
        <v>47</v>
      </c>
      <c r="G1853" s="297" t="s">
        <v>101</v>
      </c>
      <c r="H1853" s="298" t="s">
        <v>6450</v>
      </c>
      <c r="I1853" s="297">
        <v>3322490986</v>
      </c>
      <c r="J1853" s="297" t="s">
        <v>6451</v>
      </c>
      <c r="K1853" s="299">
        <v>45937</v>
      </c>
      <c r="L1853" s="297" t="s">
        <v>37</v>
      </c>
      <c r="M1853" s="3" t="str">
        <f>IFERROR(INDEX('SINIF GÜNLER'!$A:$C,MATCH('VERİ TABANI'!$D1853,'SINIF GÜNLER'!$B:$B,0),MATCH('VERİ TABANI'!$M$1,'SINIF GÜNLER'!$A$1:$C$1,0)),"")</f>
        <v/>
      </c>
      <c r="P1853" s="28" t="str">
        <f t="array" ref="P1853">IFERROR(SEARCH(ÖĞRETMEN,'VERİ TABANI'!G1853,1),"")</f>
        <v/>
      </c>
      <c r="Q1853" s="29" t="str">
        <f t="shared" si="57"/>
        <v/>
      </c>
    </row>
    <row r="1854" spans="1:17" ht="27" customHeight="1">
      <c r="A1854" s="3">
        <f t="shared" si="56"/>
        <v>1853</v>
      </c>
      <c r="B1854" s="296">
        <v>51171</v>
      </c>
      <c r="C1854" s="297" t="s">
        <v>7224</v>
      </c>
      <c r="D1854" s="297" t="s">
        <v>5863</v>
      </c>
      <c r="E1854" s="297" t="s">
        <v>7006</v>
      </c>
      <c r="F1854" s="297" t="s">
        <v>47</v>
      </c>
      <c r="G1854" s="297" t="s">
        <v>101</v>
      </c>
      <c r="H1854" s="298" t="s">
        <v>6450</v>
      </c>
      <c r="I1854" s="297">
        <v>3322490986</v>
      </c>
      <c r="J1854" s="297" t="s">
        <v>6451</v>
      </c>
      <c r="K1854" s="299">
        <v>45993</v>
      </c>
      <c r="L1854" s="297" t="s">
        <v>37</v>
      </c>
      <c r="M1854" s="3" t="str">
        <f>IFERROR(INDEX('SINIF GÜNLER'!$A:$C,MATCH('VERİ TABANI'!$D1854,'SINIF GÜNLER'!$B:$B,0),MATCH('VERİ TABANI'!$M$1,'SINIF GÜNLER'!$A$1:$C$1,0)),"")</f>
        <v/>
      </c>
      <c r="P1854" s="28" t="str">
        <f t="array" ref="P1854">IFERROR(SEARCH(ÖĞRETMEN,'VERİ TABANI'!G1854,1),"")</f>
        <v/>
      </c>
      <c r="Q1854" s="29" t="str">
        <f t="shared" si="57"/>
        <v/>
      </c>
    </row>
    <row r="1855" spans="1:17" ht="27" customHeight="1">
      <c r="A1855" s="3">
        <f t="shared" si="56"/>
        <v>1854</v>
      </c>
      <c r="B1855" s="296">
        <v>50111</v>
      </c>
      <c r="C1855" s="297" t="s">
        <v>6452</v>
      </c>
      <c r="D1855" s="297" t="s">
        <v>5860</v>
      </c>
      <c r="E1855" s="297" t="s">
        <v>3917</v>
      </c>
      <c r="F1855" s="297" t="s">
        <v>47</v>
      </c>
      <c r="G1855" s="297" t="s">
        <v>101</v>
      </c>
      <c r="H1855" s="298" t="s">
        <v>8091</v>
      </c>
      <c r="I1855" s="297">
        <v>3322369612</v>
      </c>
      <c r="J1855" s="297" t="s">
        <v>8092</v>
      </c>
      <c r="K1855" s="299">
        <v>45937</v>
      </c>
      <c r="L1855" s="297" t="s">
        <v>6453</v>
      </c>
      <c r="M1855" s="3" t="str">
        <f>IFERROR(INDEX('SINIF GÜNLER'!$A:$C,MATCH('VERİ TABANI'!$D1855,'SINIF GÜNLER'!$B:$B,0),MATCH('VERİ TABANI'!$M$1,'SINIF GÜNLER'!$A$1:$C$1,0)),"")</f>
        <v/>
      </c>
      <c r="P1855" s="28" t="str">
        <f t="array" ref="P1855">IFERROR(SEARCH(ÖĞRETMEN,'VERİ TABANI'!G1855,1),"")</f>
        <v/>
      </c>
      <c r="Q1855" s="29" t="str">
        <f t="shared" si="57"/>
        <v/>
      </c>
    </row>
    <row r="1856" spans="1:17" ht="27" customHeight="1">
      <c r="A1856" s="3">
        <f t="shared" si="56"/>
        <v>1855</v>
      </c>
      <c r="B1856" s="296">
        <v>50956</v>
      </c>
      <c r="C1856" s="297" t="s">
        <v>6476</v>
      </c>
      <c r="D1856" s="297" t="s">
        <v>5856</v>
      </c>
      <c r="E1856" s="297" t="s">
        <v>3923</v>
      </c>
      <c r="F1856" s="297" t="s">
        <v>47</v>
      </c>
      <c r="G1856" s="297" t="s">
        <v>101</v>
      </c>
      <c r="H1856" s="298" t="s">
        <v>6477</v>
      </c>
      <c r="I1856" s="297">
        <v>5535252472</v>
      </c>
      <c r="J1856" s="297" t="s">
        <v>6478</v>
      </c>
      <c r="K1856" s="299">
        <v>45946</v>
      </c>
      <c r="L1856" s="297" t="s">
        <v>6479</v>
      </c>
      <c r="M1856" s="3" t="str">
        <f>IFERROR(INDEX('SINIF GÜNLER'!$A:$C,MATCH('VERİ TABANI'!$D1856,'SINIF GÜNLER'!$B:$B,0),MATCH('VERİ TABANI'!$M$1,'SINIF GÜNLER'!$A$1:$C$1,0)),"")</f>
        <v/>
      </c>
      <c r="P1856" s="28" t="str">
        <f t="array" ref="P1856">IFERROR(SEARCH(ÖĞRETMEN,'VERİ TABANI'!G1856,1),"")</f>
        <v/>
      </c>
      <c r="Q1856" s="29" t="str">
        <f t="shared" si="57"/>
        <v/>
      </c>
    </row>
    <row r="1857" spans="1:17" ht="27" customHeight="1">
      <c r="A1857" s="3">
        <f t="shared" si="56"/>
        <v>1856</v>
      </c>
      <c r="B1857" s="296">
        <v>42901</v>
      </c>
      <c r="C1857" s="297" t="s">
        <v>6480</v>
      </c>
      <c r="D1857" s="297" t="s">
        <v>5858</v>
      </c>
      <c r="E1857" s="297" t="s">
        <v>3918</v>
      </c>
      <c r="F1857" s="297" t="s">
        <v>47</v>
      </c>
      <c r="G1857" s="297" t="s">
        <v>101</v>
      </c>
      <c r="H1857" s="298" t="s">
        <v>6481</v>
      </c>
      <c r="I1857" s="297">
        <v>5543200408</v>
      </c>
      <c r="J1857" s="297" t="s">
        <v>6482</v>
      </c>
      <c r="K1857" s="299">
        <v>45652</v>
      </c>
      <c r="L1857" s="297" t="s">
        <v>6483</v>
      </c>
      <c r="M1857" s="3" t="str">
        <f>IFERROR(INDEX('SINIF GÜNLER'!$A:$C,MATCH('VERİ TABANI'!$D1857,'SINIF GÜNLER'!$B:$B,0),MATCH('VERİ TABANI'!$M$1,'SINIF GÜNLER'!$A$1:$C$1,0)),"")</f>
        <v/>
      </c>
      <c r="P1857" s="28" t="str">
        <f t="array" ref="P1857">IFERROR(SEARCH(ÖĞRETMEN,'VERİ TABANI'!G1857,1),"")</f>
        <v/>
      </c>
      <c r="Q1857" s="29" t="str">
        <f t="shared" si="57"/>
        <v/>
      </c>
    </row>
    <row r="1858" spans="1:17" ht="27" customHeight="1">
      <c r="A1858" s="3">
        <f t="shared" ref="A1858:A1921" si="58">IFERROR(IF(B1858="","",ROW()-1),"")</f>
        <v>1857</v>
      </c>
      <c r="B1858" s="296">
        <v>51224</v>
      </c>
      <c r="C1858" s="297" t="s">
        <v>8093</v>
      </c>
      <c r="D1858" s="297" t="s">
        <v>5858</v>
      </c>
      <c r="E1858" s="297" t="s">
        <v>3923</v>
      </c>
      <c r="F1858" s="297" t="s">
        <v>47</v>
      </c>
      <c r="G1858" s="297" t="s">
        <v>101</v>
      </c>
      <c r="H1858" s="298" t="s">
        <v>6481</v>
      </c>
      <c r="I1858" s="297">
        <v>5543200408</v>
      </c>
      <c r="J1858" s="297" t="s">
        <v>6482</v>
      </c>
      <c r="K1858" s="299">
        <v>46003</v>
      </c>
      <c r="L1858" s="297" t="s">
        <v>6483</v>
      </c>
      <c r="M1858" s="3" t="str">
        <f>IFERROR(INDEX('SINIF GÜNLER'!$A:$C,MATCH('VERİ TABANI'!$D1858,'SINIF GÜNLER'!$B:$B,0),MATCH('VERİ TABANI'!$M$1,'SINIF GÜNLER'!$A$1:$C$1,0)),"")</f>
        <v/>
      </c>
      <c r="P1858" s="28" t="str">
        <f t="array" ref="P1858">IFERROR(SEARCH(ÖĞRETMEN,'VERİ TABANI'!G1858,1),"")</f>
        <v/>
      </c>
      <c r="Q1858" s="29" t="str">
        <f t="shared" si="57"/>
        <v/>
      </c>
    </row>
    <row r="1859" spans="1:17" ht="27" customHeight="1">
      <c r="A1859" s="3">
        <f t="shared" si="58"/>
        <v>1858</v>
      </c>
      <c r="B1859" s="296">
        <v>30903</v>
      </c>
      <c r="C1859" s="297" t="s">
        <v>8094</v>
      </c>
      <c r="D1859" s="297" t="s">
        <v>5867</v>
      </c>
      <c r="E1859" s="297" t="s">
        <v>7791</v>
      </c>
      <c r="F1859" s="297" t="s">
        <v>47</v>
      </c>
      <c r="G1859" s="297" t="s">
        <v>101</v>
      </c>
      <c r="H1859" s="298" t="s">
        <v>3638</v>
      </c>
      <c r="I1859" s="297">
        <v>5454832515</v>
      </c>
      <c r="J1859" s="297" t="s">
        <v>3639</v>
      </c>
      <c r="K1859" s="299">
        <v>46014</v>
      </c>
      <c r="L1859" s="297" t="s">
        <v>839</v>
      </c>
      <c r="M1859" s="3" t="str">
        <f>IFERROR(INDEX('SINIF GÜNLER'!$A:$C,MATCH('VERİ TABANI'!$D1859,'SINIF GÜNLER'!$B:$B,0),MATCH('VERİ TABANI'!$M$1,'SINIF GÜNLER'!$A$1:$C$1,0)),"")</f>
        <v/>
      </c>
      <c r="P1859" s="28" t="str">
        <f t="array" ref="P1859">IFERROR(SEARCH(ÖĞRETMEN,'VERİ TABANI'!G1859,1),"")</f>
        <v/>
      </c>
      <c r="Q1859" s="29" t="str">
        <f t="shared" si="57"/>
        <v/>
      </c>
    </row>
    <row r="1860" spans="1:17" ht="27" customHeight="1">
      <c r="A1860" s="3">
        <f t="shared" si="58"/>
        <v>1859</v>
      </c>
      <c r="B1860" s="296">
        <v>24160</v>
      </c>
      <c r="C1860" s="297" t="s">
        <v>2811</v>
      </c>
      <c r="D1860" s="297" t="s">
        <v>5863</v>
      </c>
      <c r="E1860" s="297" t="s">
        <v>4593</v>
      </c>
      <c r="F1860" s="297" t="s">
        <v>47</v>
      </c>
      <c r="G1860" s="297" t="s">
        <v>101</v>
      </c>
      <c r="H1860" s="298" t="s">
        <v>2812</v>
      </c>
      <c r="I1860" s="297">
        <v>3322336195</v>
      </c>
      <c r="J1860" s="297" t="s">
        <v>2813</v>
      </c>
      <c r="K1860" s="299">
        <v>45345</v>
      </c>
      <c r="L1860" s="297" t="s">
        <v>2814</v>
      </c>
      <c r="M1860" s="3" t="str">
        <f>IFERROR(INDEX('SINIF GÜNLER'!$A:$C,MATCH('VERİ TABANI'!$D1860,'SINIF GÜNLER'!$B:$B,0),MATCH('VERİ TABANI'!$M$1,'SINIF GÜNLER'!$A$1:$C$1,0)),"")</f>
        <v/>
      </c>
      <c r="P1860" s="28" t="str">
        <f t="array" ref="P1860">IFERROR(SEARCH(ÖĞRETMEN,'VERİ TABANI'!G1860,1),"")</f>
        <v/>
      </c>
      <c r="Q1860" s="29" t="str">
        <f t="shared" si="57"/>
        <v/>
      </c>
    </row>
    <row r="1861" spans="1:17" ht="27" customHeight="1">
      <c r="A1861" s="3">
        <f t="shared" si="58"/>
        <v>1860</v>
      </c>
      <c r="B1861" s="296">
        <v>50801</v>
      </c>
      <c r="C1861" s="297" t="s">
        <v>6485</v>
      </c>
      <c r="D1861" s="297" t="s">
        <v>5856</v>
      </c>
      <c r="E1861" s="297" t="s">
        <v>7016</v>
      </c>
      <c r="F1861" s="297" t="s">
        <v>47</v>
      </c>
      <c r="G1861" s="297" t="s">
        <v>101</v>
      </c>
      <c r="H1861" s="298" t="s">
        <v>6486</v>
      </c>
      <c r="I1861" s="297">
        <v>5312843656</v>
      </c>
      <c r="J1861" s="297" t="s">
        <v>8095</v>
      </c>
      <c r="K1861" s="299">
        <v>45929</v>
      </c>
      <c r="L1861" s="297" t="s">
        <v>6487</v>
      </c>
      <c r="M1861" s="3" t="str">
        <f>IFERROR(INDEX('SINIF GÜNLER'!$A:$C,MATCH('VERİ TABANI'!$D1861,'SINIF GÜNLER'!$B:$B,0),MATCH('VERİ TABANI'!$M$1,'SINIF GÜNLER'!$A$1:$C$1,0)),"")</f>
        <v/>
      </c>
      <c r="P1861" s="28" t="str">
        <f t="array" ref="P1861">IFERROR(SEARCH(ÖĞRETMEN,'VERİ TABANI'!G1861,1),"")</f>
        <v/>
      </c>
      <c r="Q1861" s="29" t="str">
        <f t="shared" si="57"/>
        <v/>
      </c>
    </row>
    <row r="1862" spans="1:17" ht="27" customHeight="1">
      <c r="A1862" s="3">
        <f t="shared" si="58"/>
        <v>1861</v>
      </c>
      <c r="B1862" s="296">
        <v>40222</v>
      </c>
      <c r="C1862" s="297" t="s">
        <v>3640</v>
      </c>
      <c r="D1862" s="297" t="s">
        <v>5858</v>
      </c>
      <c r="E1862" s="297" t="s">
        <v>4592</v>
      </c>
      <c r="F1862" s="297" t="s">
        <v>47</v>
      </c>
      <c r="G1862" s="297" t="s">
        <v>101</v>
      </c>
      <c r="H1862" s="298" t="s">
        <v>2657</v>
      </c>
      <c r="I1862" s="297">
        <v>5413439514</v>
      </c>
      <c r="J1862" s="297" t="s">
        <v>2658</v>
      </c>
      <c r="K1862" s="299">
        <v>45504</v>
      </c>
      <c r="L1862" s="297" t="s">
        <v>2659</v>
      </c>
      <c r="M1862" s="3" t="str">
        <f>IFERROR(INDEX('SINIF GÜNLER'!$A:$C,MATCH('VERİ TABANI'!$D1862,'SINIF GÜNLER'!$B:$B,0),MATCH('VERİ TABANI'!$M$1,'SINIF GÜNLER'!$A$1:$C$1,0)),"")</f>
        <v/>
      </c>
      <c r="P1862" s="28" t="str">
        <f t="array" ref="P1862">IFERROR(SEARCH(ÖĞRETMEN,'VERİ TABANI'!G1862,1),"")</f>
        <v/>
      </c>
      <c r="Q1862" s="29" t="str">
        <f t="shared" si="57"/>
        <v/>
      </c>
    </row>
    <row r="1863" spans="1:17" ht="27" customHeight="1">
      <c r="A1863" s="3">
        <f t="shared" si="58"/>
        <v>1862</v>
      </c>
      <c r="B1863" s="296">
        <v>40279</v>
      </c>
      <c r="C1863" s="297" t="s">
        <v>3636</v>
      </c>
      <c r="D1863" s="297" t="s">
        <v>5874</v>
      </c>
      <c r="E1863" s="297" t="s">
        <v>3968</v>
      </c>
      <c r="F1863" s="297" t="s">
        <v>47</v>
      </c>
      <c r="G1863" s="297" t="s">
        <v>101</v>
      </c>
      <c r="H1863" s="298" t="s">
        <v>6488</v>
      </c>
      <c r="I1863" s="297">
        <v>5455151713</v>
      </c>
      <c r="J1863" s="297" t="s">
        <v>6489</v>
      </c>
      <c r="K1863" s="299">
        <v>45909</v>
      </c>
      <c r="L1863" s="297" t="s">
        <v>6490</v>
      </c>
      <c r="M1863" s="3" t="str">
        <f>IFERROR(INDEX('SINIF GÜNLER'!$A:$C,MATCH('VERİ TABANI'!$D1863,'SINIF GÜNLER'!$B:$B,0),MATCH('VERİ TABANI'!$M$1,'SINIF GÜNLER'!$A$1:$C$1,0)),"")</f>
        <v/>
      </c>
      <c r="P1863" s="28" t="str">
        <f t="array" ref="P1863">IFERROR(SEARCH(ÖĞRETMEN,'VERİ TABANI'!G1863,1),"")</f>
        <v/>
      </c>
      <c r="Q1863" s="29" t="str">
        <f t="shared" si="57"/>
        <v/>
      </c>
    </row>
    <row r="1864" spans="1:17" ht="27" customHeight="1">
      <c r="A1864" s="3">
        <f t="shared" si="58"/>
        <v>1863</v>
      </c>
      <c r="B1864" s="296">
        <v>50359</v>
      </c>
      <c r="C1864" s="297" t="s">
        <v>6491</v>
      </c>
      <c r="D1864" s="297" t="s">
        <v>5867</v>
      </c>
      <c r="E1864" s="297" t="s">
        <v>7006</v>
      </c>
      <c r="F1864" s="297" t="s">
        <v>47</v>
      </c>
      <c r="G1864" s="297" t="s">
        <v>101</v>
      </c>
      <c r="H1864" s="298" t="s">
        <v>6488</v>
      </c>
      <c r="I1864" s="297">
        <v>5455151713</v>
      </c>
      <c r="J1864" s="297" t="s">
        <v>6489</v>
      </c>
      <c r="K1864" s="299">
        <v>45896</v>
      </c>
      <c r="L1864" s="297" t="s">
        <v>6490</v>
      </c>
      <c r="M1864" s="3" t="str">
        <f>IFERROR(INDEX('SINIF GÜNLER'!$A:$C,MATCH('VERİ TABANI'!$D1864,'SINIF GÜNLER'!$B:$B,0),MATCH('VERİ TABANI'!$M$1,'SINIF GÜNLER'!$A$1:$C$1,0)),"")</f>
        <v/>
      </c>
      <c r="P1864" s="28" t="str">
        <f t="array" ref="P1864">IFERROR(SEARCH(ÖĞRETMEN,'VERİ TABANI'!G1864,1),"")</f>
        <v/>
      </c>
      <c r="Q1864" s="29" t="str">
        <f t="shared" ref="Q1864:Q1927" si="59">IF(P1864="","",ROW())</f>
        <v/>
      </c>
    </row>
    <row r="1865" spans="1:17" ht="27" customHeight="1">
      <c r="A1865" s="3">
        <f t="shared" si="58"/>
        <v>1864</v>
      </c>
      <c r="B1865" s="296">
        <v>51119</v>
      </c>
      <c r="C1865" s="297" t="s">
        <v>7225</v>
      </c>
      <c r="D1865" s="297" t="s">
        <v>5856</v>
      </c>
      <c r="E1865" s="297" t="s">
        <v>3924</v>
      </c>
      <c r="F1865" s="297" t="s">
        <v>47</v>
      </c>
      <c r="G1865" s="297" t="s">
        <v>101</v>
      </c>
      <c r="H1865" s="298" t="s">
        <v>6488</v>
      </c>
      <c r="I1865" s="297">
        <v>5455151713</v>
      </c>
      <c r="J1865" s="297" t="s">
        <v>6489</v>
      </c>
      <c r="K1865" s="299">
        <v>45980</v>
      </c>
      <c r="L1865" s="297" t="s">
        <v>6490</v>
      </c>
      <c r="M1865" s="3" t="str">
        <f>IFERROR(INDEX('SINIF GÜNLER'!$A:$C,MATCH('VERİ TABANI'!$D1865,'SINIF GÜNLER'!$B:$B,0),MATCH('VERİ TABANI'!$M$1,'SINIF GÜNLER'!$A$1:$C$1,0)),"")</f>
        <v/>
      </c>
      <c r="P1865" s="28" t="str">
        <f t="array" ref="P1865">IFERROR(SEARCH(ÖĞRETMEN,'VERİ TABANI'!G1865,1),"")</f>
        <v/>
      </c>
      <c r="Q1865" s="29" t="str">
        <f t="shared" si="59"/>
        <v/>
      </c>
    </row>
    <row r="1866" spans="1:17" ht="27" customHeight="1">
      <c r="A1866" s="3">
        <f t="shared" si="58"/>
        <v>1865</v>
      </c>
      <c r="B1866" s="296">
        <v>40397</v>
      </c>
      <c r="C1866" s="297" t="s">
        <v>6492</v>
      </c>
      <c r="D1866" s="297" t="s">
        <v>5858</v>
      </c>
      <c r="E1866" s="297"/>
      <c r="F1866" s="297" t="s">
        <v>47</v>
      </c>
      <c r="G1866" s="297" t="s">
        <v>101</v>
      </c>
      <c r="H1866" s="298" t="s">
        <v>6488</v>
      </c>
      <c r="I1866" s="297">
        <v>5455151713</v>
      </c>
      <c r="J1866" s="297" t="s">
        <v>6489</v>
      </c>
      <c r="K1866" s="299">
        <v>45911</v>
      </c>
      <c r="L1866" s="297" t="s">
        <v>6490</v>
      </c>
      <c r="M1866" s="3" t="str">
        <f>IFERROR(INDEX('SINIF GÜNLER'!$A:$C,MATCH('VERİ TABANI'!$D1866,'SINIF GÜNLER'!$B:$B,0),MATCH('VERİ TABANI'!$M$1,'SINIF GÜNLER'!$A$1:$C$1,0)),"")</f>
        <v/>
      </c>
      <c r="P1866" s="28" t="str">
        <f t="array" ref="P1866">IFERROR(SEARCH(ÖĞRETMEN,'VERİ TABANI'!G1866,1),"")</f>
        <v/>
      </c>
      <c r="Q1866" s="29" t="str">
        <f t="shared" si="59"/>
        <v/>
      </c>
    </row>
    <row r="1867" spans="1:17" ht="27" customHeight="1">
      <c r="A1867" s="3">
        <f t="shared" si="58"/>
        <v>1866</v>
      </c>
      <c r="B1867" s="296">
        <v>51409</v>
      </c>
      <c r="C1867" s="297" t="s">
        <v>8096</v>
      </c>
      <c r="D1867" s="297" t="s">
        <v>5874</v>
      </c>
      <c r="E1867" s="297" t="s">
        <v>8097</v>
      </c>
      <c r="F1867" s="297" t="s">
        <v>47</v>
      </c>
      <c r="G1867" s="297" t="s">
        <v>101</v>
      </c>
      <c r="H1867" s="298" t="s">
        <v>8098</v>
      </c>
      <c r="I1867" s="297">
        <v>5534108117</v>
      </c>
      <c r="J1867" s="297" t="s">
        <v>8099</v>
      </c>
      <c r="K1867" s="299">
        <v>46128</v>
      </c>
      <c r="L1867" s="297" t="s">
        <v>8100</v>
      </c>
      <c r="M1867" s="3" t="str">
        <f>IFERROR(INDEX('SINIF GÜNLER'!$A:$C,MATCH('VERİ TABANI'!$D1867,'SINIF GÜNLER'!$B:$B,0),MATCH('VERİ TABANI'!$M$1,'SINIF GÜNLER'!$A$1:$C$1,0)),"")</f>
        <v/>
      </c>
      <c r="P1867" s="28" t="str">
        <f t="array" ref="P1867">IFERROR(SEARCH(ÖĞRETMEN,'VERİ TABANI'!G1867,1),"")</f>
        <v/>
      </c>
      <c r="Q1867" s="29" t="str">
        <f t="shared" si="59"/>
        <v/>
      </c>
    </row>
    <row r="1868" spans="1:17" ht="27" customHeight="1">
      <c r="A1868" s="3">
        <f t="shared" si="58"/>
        <v>1867</v>
      </c>
      <c r="B1868" s="296">
        <v>50819</v>
      </c>
      <c r="C1868" s="297" t="s">
        <v>6493</v>
      </c>
      <c r="D1868" s="297" t="s">
        <v>5860</v>
      </c>
      <c r="E1868" s="297" t="s">
        <v>4592</v>
      </c>
      <c r="F1868" s="297" t="s">
        <v>47</v>
      </c>
      <c r="G1868" s="297" t="s">
        <v>101</v>
      </c>
      <c r="H1868" s="298" t="s">
        <v>6494</v>
      </c>
      <c r="I1868" s="297">
        <v>5076978810</v>
      </c>
      <c r="J1868" s="297" t="s">
        <v>6495</v>
      </c>
      <c r="K1868" s="299">
        <v>45930</v>
      </c>
      <c r="L1868" s="297" t="s">
        <v>6496</v>
      </c>
      <c r="M1868" s="3" t="str">
        <f>IFERROR(INDEX('SINIF GÜNLER'!$A:$C,MATCH('VERİ TABANI'!$D1868,'SINIF GÜNLER'!$B:$B,0),MATCH('VERİ TABANI'!$M$1,'SINIF GÜNLER'!$A$1:$C$1,0)),"")</f>
        <v/>
      </c>
      <c r="P1868" s="28" t="str">
        <f t="array" ref="P1868">IFERROR(SEARCH(ÖĞRETMEN,'VERİ TABANI'!G1868,1),"")</f>
        <v/>
      </c>
      <c r="Q1868" s="29" t="str">
        <f t="shared" si="59"/>
        <v/>
      </c>
    </row>
    <row r="1869" spans="1:17" ht="27" customHeight="1">
      <c r="A1869" s="3">
        <f t="shared" si="58"/>
        <v>1868</v>
      </c>
      <c r="B1869" s="296">
        <v>50729</v>
      </c>
      <c r="C1869" s="297" t="s">
        <v>6500</v>
      </c>
      <c r="D1869" s="297" t="s">
        <v>5858</v>
      </c>
      <c r="E1869" s="297" t="s">
        <v>4592</v>
      </c>
      <c r="F1869" s="297" t="s">
        <v>47</v>
      </c>
      <c r="G1869" s="297" t="s">
        <v>101</v>
      </c>
      <c r="H1869" s="298" t="s">
        <v>6497</v>
      </c>
      <c r="I1869" s="297">
        <v>5068181811</v>
      </c>
      <c r="J1869" s="297" t="s">
        <v>6498</v>
      </c>
      <c r="K1869" s="299">
        <v>45922</v>
      </c>
      <c r="L1869" s="297" t="s">
        <v>6499</v>
      </c>
      <c r="M1869" s="3" t="str">
        <f>IFERROR(INDEX('SINIF GÜNLER'!$A:$C,MATCH('VERİ TABANI'!$D1869,'SINIF GÜNLER'!$B:$B,0),MATCH('VERİ TABANI'!$M$1,'SINIF GÜNLER'!$A$1:$C$1,0)),"")</f>
        <v/>
      </c>
      <c r="P1869" s="28" t="str">
        <f t="array" ref="P1869">IFERROR(SEARCH(ÖĞRETMEN,'VERİ TABANI'!G1869,1),"")</f>
        <v/>
      </c>
      <c r="Q1869" s="29" t="str">
        <f t="shared" si="59"/>
        <v/>
      </c>
    </row>
    <row r="1870" spans="1:17" ht="27" customHeight="1">
      <c r="A1870" s="3">
        <f t="shared" si="58"/>
        <v>1869</v>
      </c>
      <c r="B1870" s="296">
        <v>21805</v>
      </c>
      <c r="C1870" s="297" t="s">
        <v>2308</v>
      </c>
      <c r="D1870" s="297" t="s">
        <v>5863</v>
      </c>
      <c r="E1870" s="297" t="s">
        <v>3926</v>
      </c>
      <c r="F1870" s="297" t="s">
        <v>47</v>
      </c>
      <c r="G1870" s="297" t="s">
        <v>101</v>
      </c>
      <c r="H1870" s="298" t="s">
        <v>2309</v>
      </c>
      <c r="I1870" s="297">
        <v>5302910895</v>
      </c>
      <c r="J1870" s="297" t="s">
        <v>2310</v>
      </c>
      <c r="K1870" s="299">
        <v>45182</v>
      </c>
      <c r="L1870" s="297" t="s">
        <v>2311</v>
      </c>
      <c r="M1870" s="3" t="str">
        <f>IFERROR(INDEX('SINIF GÜNLER'!$A:$C,MATCH('VERİ TABANI'!$D1870,'SINIF GÜNLER'!$B:$B,0),MATCH('VERİ TABANI'!$M$1,'SINIF GÜNLER'!$A$1:$C$1,0)),"")</f>
        <v/>
      </c>
      <c r="P1870" s="28" t="str">
        <f t="array" ref="P1870">IFERROR(SEARCH(ÖĞRETMEN,'VERİ TABANI'!G1870,1),"")</f>
        <v/>
      </c>
      <c r="Q1870" s="29" t="str">
        <f t="shared" si="59"/>
        <v/>
      </c>
    </row>
    <row r="1871" spans="1:17" ht="27" customHeight="1">
      <c r="A1871" s="3">
        <f t="shared" si="58"/>
        <v>1870</v>
      </c>
      <c r="B1871" s="296">
        <v>51198</v>
      </c>
      <c r="C1871" s="297" t="s">
        <v>8101</v>
      </c>
      <c r="D1871" s="297" t="s">
        <v>5874</v>
      </c>
      <c r="E1871" s="297" t="s">
        <v>3912</v>
      </c>
      <c r="F1871" s="297" t="s">
        <v>47</v>
      </c>
      <c r="G1871" s="297" t="s">
        <v>101</v>
      </c>
      <c r="H1871" s="298" t="s">
        <v>6501</v>
      </c>
      <c r="I1871" s="297">
        <v>5344188886</v>
      </c>
      <c r="J1871" s="297" t="s">
        <v>6502</v>
      </c>
      <c r="K1871" s="299">
        <v>46000</v>
      </c>
      <c r="L1871" s="297" t="s">
        <v>395</v>
      </c>
      <c r="M1871" s="3" t="str">
        <f>IFERROR(INDEX('SINIF GÜNLER'!$A:$C,MATCH('VERİ TABANI'!$D1871,'SINIF GÜNLER'!$B:$B,0),MATCH('VERİ TABANI'!$M$1,'SINIF GÜNLER'!$A$1:$C$1,0)),"")</f>
        <v/>
      </c>
      <c r="P1871" s="28" t="str">
        <f t="array" ref="P1871">IFERROR(SEARCH(ÖĞRETMEN,'VERİ TABANI'!G1871,1),"")</f>
        <v/>
      </c>
      <c r="Q1871" s="29" t="str">
        <f t="shared" si="59"/>
        <v/>
      </c>
    </row>
    <row r="1872" spans="1:17" ht="27" customHeight="1">
      <c r="A1872" s="3">
        <f t="shared" si="58"/>
        <v>1871</v>
      </c>
      <c r="B1872" s="296">
        <v>42742</v>
      </c>
      <c r="C1872" s="297" t="s">
        <v>4987</v>
      </c>
      <c r="D1872" s="297" t="s">
        <v>5858</v>
      </c>
      <c r="E1872" s="297" t="s">
        <v>4593</v>
      </c>
      <c r="F1872" s="297" t="s">
        <v>47</v>
      </c>
      <c r="G1872" s="297" t="s">
        <v>101</v>
      </c>
      <c r="H1872" s="298" t="s">
        <v>1434</v>
      </c>
      <c r="I1872" s="297">
        <v>5336614871</v>
      </c>
      <c r="J1872" s="297" t="s">
        <v>1435</v>
      </c>
      <c r="K1872" s="299">
        <v>45636</v>
      </c>
      <c r="L1872" s="297" t="s">
        <v>856</v>
      </c>
      <c r="M1872" s="3" t="str">
        <f>IFERROR(INDEX('SINIF GÜNLER'!$A:$C,MATCH('VERİ TABANI'!$D1872,'SINIF GÜNLER'!$B:$B,0),MATCH('VERİ TABANI'!$M$1,'SINIF GÜNLER'!$A$1:$C$1,0)),"")</f>
        <v/>
      </c>
      <c r="P1872" s="28" t="str">
        <f t="array" ref="P1872">IFERROR(SEARCH(ÖĞRETMEN,'VERİ TABANI'!G1872,1),"")</f>
        <v/>
      </c>
      <c r="Q1872" s="29" t="str">
        <f t="shared" si="59"/>
        <v/>
      </c>
    </row>
    <row r="1873" spans="1:17" ht="27" customHeight="1">
      <c r="A1873" s="3">
        <f t="shared" si="58"/>
        <v>1872</v>
      </c>
      <c r="B1873" s="296">
        <v>42234</v>
      </c>
      <c r="C1873" s="297" t="s">
        <v>2632</v>
      </c>
      <c r="D1873" s="297" t="s">
        <v>5874</v>
      </c>
      <c r="E1873" s="297" t="s">
        <v>3915</v>
      </c>
      <c r="F1873" s="297" t="s">
        <v>47</v>
      </c>
      <c r="G1873" s="297" t="s">
        <v>101</v>
      </c>
      <c r="H1873" s="298" t="s">
        <v>1434</v>
      </c>
      <c r="I1873" s="297">
        <v>5336614871</v>
      </c>
      <c r="J1873" s="297" t="s">
        <v>1435</v>
      </c>
      <c r="K1873" s="299">
        <v>45579</v>
      </c>
      <c r="L1873" s="297" t="s">
        <v>856</v>
      </c>
      <c r="M1873" s="3" t="str">
        <f>IFERROR(INDEX('SINIF GÜNLER'!$A:$C,MATCH('VERİ TABANI'!$D1873,'SINIF GÜNLER'!$B:$B,0),MATCH('VERİ TABANI'!$M$1,'SINIF GÜNLER'!$A$1:$C$1,0)),"")</f>
        <v/>
      </c>
      <c r="P1873" s="28" t="str">
        <f t="array" ref="P1873">IFERROR(SEARCH(ÖĞRETMEN,'VERİ TABANI'!G1873,1),"")</f>
        <v/>
      </c>
      <c r="Q1873" s="29" t="str">
        <f t="shared" si="59"/>
        <v/>
      </c>
    </row>
    <row r="1874" spans="1:17" ht="27" customHeight="1">
      <c r="A1874" s="3">
        <f t="shared" si="58"/>
        <v>1873</v>
      </c>
      <c r="B1874" s="296">
        <v>51280</v>
      </c>
      <c r="C1874" s="297" t="s">
        <v>8102</v>
      </c>
      <c r="D1874" s="297" t="s">
        <v>5858</v>
      </c>
      <c r="E1874" s="297" t="s">
        <v>3915</v>
      </c>
      <c r="F1874" s="297" t="s">
        <v>47</v>
      </c>
      <c r="G1874" s="297" t="s">
        <v>101</v>
      </c>
      <c r="H1874" s="298" t="s">
        <v>1434</v>
      </c>
      <c r="I1874" s="297">
        <v>5336614871</v>
      </c>
      <c r="J1874" s="297" t="s">
        <v>1435</v>
      </c>
      <c r="K1874" s="299">
        <v>46016</v>
      </c>
      <c r="L1874" s="297" t="s">
        <v>856</v>
      </c>
      <c r="M1874" s="3" t="str">
        <f>IFERROR(INDEX('SINIF GÜNLER'!$A:$C,MATCH('VERİ TABANI'!$D1874,'SINIF GÜNLER'!$B:$B,0),MATCH('VERİ TABANI'!$M$1,'SINIF GÜNLER'!$A$1:$C$1,0)),"")</f>
        <v/>
      </c>
      <c r="P1874" s="28" t="str">
        <f t="array" ref="P1874">IFERROR(SEARCH(ÖĞRETMEN,'VERİ TABANI'!G1874,1),"")</f>
        <v/>
      </c>
      <c r="Q1874" s="29" t="str">
        <f t="shared" si="59"/>
        <v/>
      </c>
    </row>
    <row r="1875" spans="1:17" ht="27" customHeight="1">
      <c r="A1875" s="3">
        <f t="shared" si="58"/>
        <v>1874</v>
      </c>
      <c r="B1875" s="296">
        <v>50180</v>
      </c>
      <c r="C1875" s="297" t="s">
        <v>6503</v>
      </c>
      <c r="D1875" s="297" t="s">
        <v>5858</v>
      </c>
      <c r="E1875" s="297"/>
      <c r="F1875" s="297" t="s">
        <v>47</v>
      </c>
      <c r="G1875" s="297" t="s">
        <v>101</v>
      </c>
      <c r="H1875" s="298" t="s">
        <v>1434</v>
      </c>
      <c r="I1875" s="297">
        <v>5336614871</v>
      </c>
      <c r="J1875" s="297" t="s">
        <v>1435</v>
      </c>
      <c r="K1875" s="299">
        <v>45869</v>
      </c>
      <c r="L1875" s="297" t="s">
        <v>856</v>
      </c>
      <c r="M1875" s="3" t="str">
        <f>IFERROR(INDEX('SINIF GÜNLER'!$A:$C,MATCH('VERİ TABANI'!$D1875,'SINIF GÜNLER'!$B:$B,0),MATCH('VERİ TABANI'!$M$1,'SINIF GÜNLER'!$A$1:$C$1,0)),"")</f>
        <v/>
      </c>
      <c r="P1875" s="28" t="str">
        <f t="array" ref="P1875">IFERROR(SEARCH(ÖĞRETMEN,'VERİ TABANI'!G1875,1),"")</f>
        <v/>
      </c>
      <c r="Q1875" s="29" t="str">
        <f t="shared" si="59"/>
        <v/>
      </c>
    </row>
    <row r="1876" spans="1:17" ht="27" customHeight="1">
      <c r="A1876" s="3">
        <f t="shared" si="58"/>
        <v>1875</v>
      </c>
      <c r="B1876" s="296">
        <v>50868</v>
      </c>
      <c r="C1876" s="297" t="s">
        <v>6504</v>
      </c>
      <c r="D1876" s="297" t="s">
        <v>5856</v>
      </c>
      <c r="E1876" s="297" t="s">
        <v>3915</v>
      </c>
      <c r="F1876" s="297" t="s">
        <v>47</v>
      </c>
      <c r="G1876" s="297" t="s">
        <v>101</v>
      </c>
      <c r="H1876" s="298" t="s">
        <v>6505</v>
      </c>
      <c r="I1876" s="297">
        <v>5425373048</v>
      </c>
      <c r="J1876" s="297" t="s">
        <v>6506</v>
      </c>
      <c r="K1876" s="299">
        <v>45936</v>
      </c>
      <c r="L1876" s="297" t="s">
        <v>6507</v>
      </c>
      <c r="M1876" s="3" t="str">
        <f>IFERROR(INDEX('SINIF GÜNLER'!$A:$C,MATCH('VERİ TABANI'!$D1876,'SINIF GÜNLER'!$B:$B,0),MATCH('VERİ TABANI'!$M$1,'SINIF GÜNLER'!$A$1:$C$1,0)),"")</f>
        <v/>
      </c>
      <c r="P1876" s="28" t="str">
        <f t="array" ref="P1876">IFERROR(SEARCH(ÖĞRETMEN,'VERİ TABANI'!G1876,1),"")</f>
        <v/>
      </c>
      <c r="Q1876" s="29" t="str">
        <f t="shared" si="59"/>
        <v/>
      </c>
    </row>
    <row r="1877" spans="1:17" ht="27" customHeight="1">
      <c r="A1877" s="3">
        <f t="shared" si="58"/>
        <v>1876</v>
      </c>
      <c r="B1877" s="296">
        <v>50772</v>
      </c>
      <c r="C1877" s="297" t="s">
        <v>6508</v>
      </c>
      <c r="D1877" s="297" t="s">
        <v>5856</v>
      </c>
      <c r="E1877" s="297" t="s">
        <v>8103</v>
      </c>
      <c r="F1877" s="297" t="s">
        <v>47</v>
      </c>
      <c r="G1877" s="297" t="s">
        <v>101</v>
      </c>
      <c r="H1877" s="298" t="s">
        <v>6509</v>
      </c>
      <c r="I1877" s="297">
        <v>5436282851</v>
      </c>
      <c r="J1877" s="297" t="s">
        <v>6510</v>
      </c>
      <c r="K1877" s="299">
        <v>46063</v>
      </c>
      <c r="L1877" s="297" t="s">
        <v>6511</v>
      </c>
      <c r="M1877" s="3" t="str">
        <f>IFERROR(INDEX('SINIF GÜNLER'!$A:$C,MATCH('VERİ TABANI'!$D1877,'SINIF GÜNLER'!$B:$B,0),MATCH('VERİ TABANI'!$M$1,'SINIF GÜNLER'!$A$1:$C$1,0)),"")</f>
        <v/>
      </c>
      <c r="P1877" s="28" t="str">
        <f t="array" ref="P1877">IFERROR(SEARCH(ÖĞRETMEN,'VERİ TABANI'!G1877,1),"")</f>
        <v/>
      </c>
      <c r="Q1877" s="29" t="str">
        <f t="shared" si="59"/>
        <v/>
      </c>
    </row>
    <row r="1878" spans="1:17" ht="27" customHeight="1">
      <c r="A1878" s="3">
        <f t="shared" si="58"/>
        <v>1877</v>
      </c>
      <c r="B1878" s="296">
        <v>50699</v>
      </c>
      <c r="C1878" s="297" t="s">
        <v>4741</v>
      </c>
      <c r="D1878" s="297" t="s">
        <v>5863</v>
      </c>
      <c r="E1878" s="297" t="s">
        <v>4593</v>
      </c>
      <c r="F1878" s="297" t="s">
        <v>47</v>
      </c>
      <c r="G1878" s="297" t="s">
        <v>101</v>
      </c>
      <c r="H1878" s="298" t="s">
        <v>6512</v>
      </c>
      <c r="I1878" s="297">
        <v>5355013481</v>
      </c>
      <c r="J1878" s="297" t="s">
        <v>6513</v>
      </c>
      <c r="K1878" s="299">
        <v>45918</v>
      </c>
      <c r="L1878" s="297" t="s">
        <v>6514</v>
      </c>
      <c r="M1878" s="3" t="str">
        <f>IFERROR(INDEX('SINIF GÜNLER'!$A:$C,MATCH('VERİ TABANI'!$D1878,'SINIF GÜNLER'!$B:$B,0),MATCH('VERİ TABANI'!$M$1,'SINIF GÜNLER'!$A$1:$C$1,0)),"")</f>
        <v/>
      </c>
      <c r="P1878" s="28" t="str">
        <f t="array" ref="P1878">IFERROR(SEARCH(ÖĞRETMEN,'VERİ TABANI'!G1878,1),"")</f>
        <v/>
      </c>
      <c r="Q1878" s="29" t="str">
        <f t="shared" si="59"/>
        <v/>
      </c>
    </row>
    <row r="1879" spans="1:17" ht="27" customHeight="1">
      <c r="A1879" s="3">
        <f t="shared" si="58"/>
        <v>1878</v>
      </c>
      <c r="B1879" s="296">
        <v>50177</v>
      </c>
      <c r="C1879" s="297" t="s">
        <v>6515</v>
      </c>
      <c r="D1879" s="297" t="s">
        <v>5858</v>
      </c>
      <c r="E1879" s="297" t="s">
        <v>3912</v>
      </c>
      <c r="F1879" s="297" t="s">
        <v>47</v>
      </c>
      <c r="G1879" s="297" t="s">
        <v>101</v>
      </c>
      <c r="H1879" s="298" t="s">
        <v>6516</v>
      </c>
      <c r="I1879" s="297">
        <v>5449494242</v>
      </c>
      <c r="J1879" s="297" t="s">
        <v>6517</v>
      </c>
      <c r="K1879" s="299">
        <v>45868</v>
      </c>
      <c r="L1879" s="297" t="s">
        <v>6518</v>
      </c>
      <c r="M1879" s="3" t="str">
        <f>IFERROR(INDEX('SINIF GÜNLER'!$A:$C,MATCH('VERİ TABANI'!$D1879,'SINIF GÜNLER'!$B:$B,0),MATCH('VERİ TABANI'!$M$1,'SINIF GÜNLER'!$A$1:$C$1,0)),"")</f>
        <v/>
      </c>
      <c r="P1879" s="28" t="str">
        <f t="array" ref="P1879">IFERROR(SEARCH(ÖĞRETMEN,'VERİ TABANI'!G1879,1),"")</f>
        <v/>
      </c>
      <c r="Q1879" s="29" t="str">
        <f t="shared" si="59"/>
        <v/>
      </c>
    </row>
    <row r="1880" spans="1:17" ht="27" customHeight="1">
      <c r="A1880" s="3">
        <f t="shared" si="58"/>
        <v>1879</v>
      </c>
      <c r="B1880" s="296">
        <v>51226</v>
      </c>
      <c r="C1880" s="297" t="s">
        <v>8104</v>
      </c>
      <c r="D1880" s="297" t="s">
        <v>5856</v>
      </c>
      <c r="E1880" s="297" t="s">
        <v>3912</v>
      </c>
      <c r="F1880" s="297" t="s">
        <v>47</v>
      </c>
      <c r="G1880" s="297" t="s">
        <v>101</v>
      </c>
      <c r="H1880" s="298" t="s">
        <v>8105</v>
      </c>
      <c r="I1880" s="297">
        <v>5454625200</v>
      </c>
      <c r="J1880" s="297" t="s">
        <v>8106</v>
      </c>
      <c r="K1880" s="299">
        <v>46006</v>
      </c>
      <c r="L1880" s="297" t="s">
        <v>8107</v>
      </c>
      <c r="M1880" s="3" t="str">
        <f>IFERROR(INDEX('SINIF GÜNLER'!$A:$C,MATCH('VERİ TABANI'!$D1880,'SINIF GÜNLER'!$B:$B,0),MATCH('VERİ TABANI'!$M$1,'SINIF GÜNLER'!$A$1:$C$1,0)),"")</f>
        <v/>
      </c>
      <c r="P1880" s="28" t="str">
        <f t="array" ref="P1880">IFERROR(SEARCH(ÖĞRETMEN,'VERİ TABANI'!G1880,1),"")</f>
        <v/>
      </c>
      <c r="Q1880" s="29" t="str">
        <f t="shared" si="59"/>
        <v/>
      </c>
    </row>
    <row r="1881" spans="1:17" ht="27" customHeight="1">
      <c r="A1881" s="3">
        <f t="shared" si="58"/>
        <v>1880</v>
      </c>
      <c r="B1881" s="296">
        <v>40044</v>
      </c>
      <c r="C1881" s="297" t="s">
        <v>2862</v>
      </c>
      <c r="D1881" s="297" t="s">
        <v>5867</v>
      </c>
      <c r="E1881" s="297" t="s">
        <v>7530</v>
      </c>
      <c r="F1881" s="297" t="s">
        <v>47</v>
      </c>
      <c r="G1881" s="297" t="s">
        <v>101</v>
      </c>
      <c r="H1881" s="298" t="s">
        <v>8105</v>
      </c>
      <c r="I1881" s="297">
        <v>5454625200</v>
      </c>
      <c r="J1881" s="297" t="s">
        <v>8106</v>
      </c>
      <c r="K1881" s="299">
        <v>46066</v>
      </c>
      <c r="L1881" s="297" t="s">
        <v>8107</v>
      </c>
      <c r="M1881" s="3" t="str">
        <f>IFERROR(INDEX('SINIF GÜNLER'!$A:$C,MATCH('VERİ TABANI'!$D1881,'SINIF GÜNLER'!$B:$B,0),MATCH('VERİ TABANI'!$M$1,'SINIF GÜNLER'!$A$1:$C$1,0)),"")</f>
        <v/>
      </c>
      <c r="P1881" s="28" t="str">
        <f t="array" ref="P1881">IFERROR(SEARCH(ÖĞRETMEN,'VERİ TABANI'!G1881,1),"")</f>
        <v/>
      </c>
      <c r="Q1881" s="29" t="str">
        <f t="shared" si="59"/>
        <v/>
      </c>
    </row>
    <row r="1882" spans="1:17" ht="27" customHeight="1">
      <c r="A1882" s="3">
        <f t="shared" si="58"/>
        <v>1881</v>
      </c>
      <c r="B1882" s="296">
        <v>20281</v>
      </c>
      <c r="C1882" s="297" t="s">
        <v>6521</v>
      </c>
      <c r="D1882" s="297" t="s">
        <v>5863</v>
      </c>
      <c r="E1882" s="297" t="s">
        <v>3915</v>
      </c>
      <c r="F1882" s="297" t="s">
        <v>47</v>
      </c>
      <c r="G1882" s="297" t="s">
        <v>101</v>
      </c>
      <c r="H1882" s="298" t="s">
        <v>4840</v>
      </c>
      <c r="I1882" s="297">
        <v>5340157543</v>
      </c>
      <c r="J1882" s="297" t="s">
        <v>6522</v>
      </c>
      <c r="K1882" s="299">
        <v>45789</v>
      </c>
      <c r="L1882" s="297" t="s">
        <v>6523</v>
      </c>
      <c r="M1882" s="3" t="str">
        <f>IFERROR(INDEX('SINIF GÜNLER'!$A:$C,MATCH('VERİ TABANI'!$D1882,'SINIF GÜNLER'!$B:$B,0),MATCH('VERİ TABANI'!$M$1,'SINIF GÜNLER'!$A$1:$C$1,0)),"")</f>
        <v/>
      </c>
      <c r="P1882" s="28" t="str">
        <f t="array" ref="P1882">IFERROR(SEARCH(ÖĞRETMEN,'VERİ TABANI'!G1882,1),"")</f>
        <v/>
      </c>
      <c r="Q1882" s="29" t="str">
        <f t="shared" si="59"/>
        <v/>
      </c>
    </row>
    <row r="1883" spans="1:17" ht="27" customHeight="1">
      <c r="A1883" s="3">
        <f t="shared" si="58"/>
        <v>1882</v>
      </c>
      <c r="B1883" s="296">
        <v>41528</v>
      </c>
      <c r="C1883" s="297" t="s">
        <v>4839</v>
      </c>
      <c r="D1883" s="297" t="s">
        <v>5874</v>
      </c>
      <c r="E1883" s="297" t="s">
        <v>4753</v>
      </c>
      <c r="F1883" s="297" t="s">
        <v>47</v>
      </c>
      <c r="G1883" s="297" t="s">
        <v>101</v>
      </c>
      <c r="H1883" s="298" t="s">
        <v>4840</v>
      </c>
      <c r="I1883" s="297">
        <v>5340157543</v>
      </c>
      <c r="J1883" s="297" t="s">
        <v>6522</v>
      </c>
      <c r="K1883" s="299">
        <v>45611</v>
      </c>
      <c r="L1883" s="297" t="s">
        <v>4841</v>
      </c>
      <c r="M1883" s="3" t="str">
        <f>IFERROR(INDEX('SINIF GÜNLER'!$A:$C,MATCH('VERİ TABANI'!$D1883,'SINIF GÜNLER'!$B:$B,0),MATCH('VERİ TABANI'!$M$1,'SINIF GÜNLER'!$A$1:$C$1,0)),"")</f>
        <v/>
      </c>
      <c r="P1883" s="28" t="str">
        <f t="array" ref="P1883">IFERROR(SEARCH(ÖĞRETMEN,'VERİ TABANI'!G1883,1),"")</f>
        <v/>
      </c>
      <c r="Q1883" s="29" t="str">
        <f t="shared" si="59"/>
        <v/>
      </c>
    </row>
    <row r="1884" spans="1:17" ht="27" customHeight="1">
      <c r="A1884" s="3">
        <f t="shared" si="58"/>
        <v>1883</v>
      </c>
      <c r="B1884" s="296">
        <v>50793</v>
      </c>
      <c r="C1884" s="297" t="s">
        <v>6524</v>
      </c>
      <c r="D1884" s="297" t="s">
        <v>5860</v>
      </c>
      <c r="E1884" s="297"/>
      <c r="F1884" s="297" t="s">
        <v>47</v>
      </c>
      <c r="G1884" s="297" t="s">
        <v>101</v>
      </c>
      <c r="H1884" s="298" t="s">
        <v>2680</v>
      </c>
      <c r="I1884" s="297">
        <v>5067804199</v>
      </c>
      <c r="J1884" s="297" t="s">
        <v>2681</v>
      </c>
      <c r="K1884" s="299">
        <v>45929</v>
      </c>
      <c r="L1884" s="297" t="s">
        <v>2682</v>
      </c>
      <c r="M1884" s="3" t="str">
        <f>IFERROR(INDEX('SINIF GÜNLER'!$A:$C,MATCH('VERİ TABANI'!$D1884,'SINIF GÜNLER'!$B:$B,0),MATCH('VERİ TABANI'!$M$1,'SINIF GÜNLER'!$A$1:$C$1,0)),"")</f>
        <v/>
      </c>
      <c r="P1884" s="28" t="str">
        <f t="array" ref="P1884">IFERROR(SEARCH(ÖĞRETMEN,'VERİ TABANI'!G1884,1),"")</f>
        <v/>
      </c>
      <c r="Q1884" s="29" t="str">
        <f t="shared" si="59"/>
        <v/>
      </c>
    </row>
    <row r="1885" spans="1:17" ht="27" customHeight="1">
      <c r="A1885" s="3">
        <f t="shared" si="58"/>
        <v>1884</v>
      </c>
      <c r="B1885" s="296">
        <v>50686</v>
      </c>
      <c r="C1885" s="297" t="s">
        <v>6525</v>
      </c>
      <c r="D1885" s="297" t="s">
        <v>5857</v>
      </c>
      <c r="E1885" s="297" t="s">
        <v>7006</v>
      </c>
      <c r="F1885" s="297" t="s">
        <v>45</v>
      </c>
      <c r="G1885" s="297" t="s">
        <v>101</v>
      </c>
      <c r="H1885" s="298" t="s">
        <v>6526</v>
      </c>
      <c r="I1885" s="297">
        <v>5324954409</v>
      </c>
      <c r="J1885" s="297" t="s">
        <v>6527</v>
      </c>
      <c r="K1885" s="299">
        <v>45917</v>
      </c>
      <c r="L1885" s="297" t="s">
        <v>6528</v>
      </c>
      <c r="M1885" s="3" t="str">
        <f>IFERROR(INDEX('SINIF GÜNLER'!$A:$C,MATCH('VERİ TABANI'!$D1885,'SINIF GÜNLER'!$B:$B,0),MATCH('VERİ TABANI'!$M$1,'SINIF GÜNLER'!$A$1:$C$1,0)),"")</f>
        <v/>
      </c>
      <c r="P1885" s="28" t="str">
        <f t="array" ref="P1885">IFERROR(SEARCH(ÖĞRETMEN,'VERİ TABANI'!G1885,1),"")</f>
        <v/>
      </c>
      <c r="Q1885" s="29" t="str">
        <f t="shared" si="59"/>
        <v/>
      </c>
    </row>
    <row r="1886" spans="1:17" ht="27" customHeight="1">
      <c r="A1886" s="3">
        <f t="shared" si="58"/>
        <v>1885</v>
      </c>
      <c r="B1886" s="296">
        <v>50584</v>
      </c>
      <c r="C1886" s="297" t="s">
        <v>6529</v>
      </c>
      <c r="D1886" s="297" t="s">
        <v>5856</v>
      </c>
      <c r="E1886" s="297" t="s">
        <v>7016</v>
      </c>
      <c r="F1886" s="297" t="s">
        <v>45</v>
      </c>
      <c r="G1886" s="297" t="s">
        <v>101</v>
      </c>
      <c r="H1886" s="298" t="s">
        <v>6530</v>
      </c>
      <c r="I1886" s="297">
        <v>5333142492</v>
      </c>
      <c r="J1886" s="297" t="s">
        <v>6531</v>
      </c>
      <c r="K1886" s="299">
        <v>45910</v>
      </c>
      <c r="L1886" s="297" t="s">
        <v>6532</v>
      </c>
      <c r="M1886" s="3" t="str">
        <f>IFERROR(INDEX('SINIF GÜNLER'!$A:$C,MATCH('VERİ TABANI'!$D1886,'SINIF GÜNLER'!$B:$B,0),MATCH('VERİ TABANI'!$M$1,'SINIF GÜNLER'!$A$1:$C$1,0)),"")</f>
        <v/>
      </c>
      <c r="P1886" s="28" t="str">
        <f t="array" ref="P1886">IFERROR(SEARCH(ÖĞRETMEN,'VERİ TABANI'!G1886,1),"")</f>
        <v/>
      </c>
      <c r="Q1886" s="29" t="str">
        <f t="shared" si="59"/>
        <v/>
      </c>
    </row>
    <row r="1887" spans="1:17" ht="27" customHeight="1">
      <c r="A1887" s="3">
        <f t="shared" si="58"/>
        <v>1886</v>
      </c>
      <c r="B1887" s="296">
        <v>21193</v>
      </c>
      <c r="C1887" s="297" t="s">
        <v>547</v>
      </c>
      <c r="D1887" s="297" t="s">
        <v>5372</v>
      </c>
      <c r="E1887" s="297" t="s">
        <v>4592</v>
      </c>
      <c r="F1887" s="297" t="s">
        <v>20</v>
      </c>
      <c r="G1887" s="297" t="s">
        <v>2317</v>
      </c>
      <c r="H1887" s="298" t="s">
        <v>1059</v>
      </c>
      <c r="I1887" s="297">
        <v>5334738457</v>
      </c>
      <c r="J1887" s="297" t="s">
        <v>1060</v>
      </c>
      <c r="K1887" s="299">
        <v>44896</v>
      </c>
      <c r="L1887" s="297" t="s">
        <v>548</v>
      </c>
      <c r="M1887" s="3" t="str">
        <f>IFERROR(INDEX('SINIF GÜNLER'!$A:$C,MATCH('VERİ TABANI'!$D1887,'SINIF GÜNLER'!$B:$B,0),MATCH('VERİ TABANI'!$M$1,'SINIF GÜNLER'!$A$1:$C$1,0)),"")</f>
        <v/>
      </c>
      <c r="P1887" s="28" t="str">
        <f t="array" ref="P1887">IFERROR(SEARCH(ÖĞRETMEN,'VERİ TABANI'!G1887,1),"")</f>
        <v/>
      </c>
      <c r="Q1887" s="29" t="str">
        <f t="shared" si="59"/>
        <v/>
      </c>
    </row>
    <row r="1888" spans="1:17" ht="27" customHeight="1">
      <c r="A1888" s="3">
        <f t="shared" si="58"/>
        <v>1887</v>
      </c>
      <c r="B1888" s="296">
        <v>41337</v>
      </c>
      <c r="C1888" s="297" t="s">
        <v>7226</v>
      </c>
      <c r="D1888" s="297" t="s">
        <v>2956</v>
      </c>
      <c r="E1888" s="297" t="s">
        <v>8108</v>
      </c>
      <c r="F1888" s="297" t="s">
        <v>20</v>
      </c>
      <c r="G1888" s="297" t="s">
        <v>2317</v>
      </c>
      <c r="H1888" s="298" t="s">
        <v>1454</v>
      </c>
      <c r="I1888" s="297">
        <v>5322346167</v>
      </c>
      <c r="J1888" s="297" t="s">
        <v>4650</v>
      </c>
      <c r="K1888" s="299">
        <v>45985</v>
      </c>
      <c r="L1888" s="297" t="s">
        <v>859</v>
      </c>
      <c r="M1888" s="3" t="str">
        <f>IFERROR(INDEX('SINIF GÜNLER'!$A:$C,MATCH('VERİ TABANI'!$D1888,'SINIF GÜNLER'!$B:$B,0),MATCH('VERİ TABANI'!$M$1,'SINIF GÜNLER'!$A$1:$C$1,0)),"")</f>
        <v>PAZARTESİ</v>
      </c>
      <c r="P1888" s="28" t="str">
        <f t="array" ref="P1888">IFERROR(SEARCH(ÖĞRETMEN,'VERİ TABANI'!G1888,1),"")</f>
        <v/>
      </c>
      <c r="Q1888" s="29" t="str">
        <f t="shared" si="59"/>
        <v/>
      </c>
    </row>
    <row r="1889" spans="1:17" ht="27" customHeight="1">
      <c r="A1889" s="3">
        <f t="shared" si="58"/>
        <v>1888</v>
      </c>
      <c r="B1889" s="296">
        <v>21507</v>
      </c>
      <c r="C1889" s="297" t="s">
        <v>1597</v>
      </c>
      <c r="D1889" s="297" t="s">
        <v>7671</v>
      </c>
      <c r="E1889" s="297" t="s">
        <v>4592</v>
      </c>
      <c r="F1889" s="297" t="s">
        <v>19</v>
      </c>
      <c r="G1889" s="297" t="s">
        <v>2317</v>
      </c>
      <c r="H1889" s="298" t="s">
        <v>1042</v>
      </c>
      <c r="I1889" s="297">
        <v>5448488226</v>
      </c>
      <c r="J1889" s="297" t="s">
        <v>4651</v>
      </c>
      <c r="K1889" s="299">
        <v>44988</v>
      </c>
      <c r="L1889" s="297" t="s">
        <v>537</v>
      </c>
      <c r="M1889" s="3" t="str">
        <f>IFERROR(INDEX('SINIF GÜNLER'!$A:$C,MATCH('VERİ TABANI'!$D1889,'SINIF GÜNLER'!$B:$B,0),MATCH('VERİ TABANI'!$M$1,'SINIF GÜNLER'!$A$1:$C$1,0)),"")</f>
        <v/>
      </c>
      <c r="P1889" s="28" t="str">
        <f t="array" ref="P1889">IFERROR(SEARCH(ÖĞRETMEN,'VERİ TABANI'!G1889,1),"")</f>
        <v/>
      </c>
      <c r="Q1889" s="29" t="str">
        <f t="shared" si="59"/>
        <v/>
      </c>
    </row>
    <row r="1890" spans="1:17" ht="27" customHeight="1">
      <c r="A1890" s="3">
        <f t="shared" si="58"/>
        <v>1889</v>
      </c>
      <c r="B1890" s="296">
        <v>20454</v>
      </c>
      <c r="C1890" s="297" t="s">
        <v>251</v>
      </c>
      <c r="D1890" s="297" t="s">
        <v>7671</v>
      </c>
      <c r="E1890" s="297" t="s">
        <v>3926</v>
      </c>
      <c r="F1890" s="297" t="s">
        <v>19</v>
      </c>
      <c r="G1890" s="297" t="s">
        <v>2317</v>
      </c>
      <c r="H1890" s="298" t="s">
        <v>1042</v>
      </c>
      <c r="I1890" s="297">
        <v>5448488226</v>
      </c>
      <c r="J1890" s="297" t="s">
        <v>4651</v>
      </c>
      <c r="K1890" s="299">
        <v>44782</v>
      </c>
      <c r="L1890" s="297" t="s">
        <v>537</v>
      </c>
      <c r="M1890" s="3" t="str">
        <f>IFERROR(INDEX('SINIF GÜNLER'!$A:$C,MATCH('VERİ TABANI'!$D1890,'SINIF GÜNLER'!$B:$B,0),MATCH('VERİ TABANI'!$M$1,'SINIF GÜNLER'!$A$1:$C$1,0)),"")</f>
        <v/>
      </c>
      <c r="P1890" s="28" t="str">
        <f t="array" ref="P1890">IFERROR(SEARCH(ÖĞRETMEN,'VERİ TABANI'!G1890,1),"")</f>
        <v/>
      </c>
      <c r="Q1890" s="29" t="str">
        <f t="shared" si="59"/>
        <v/>
      </c>
    </row>
    <row r="1891" spans="1:17" ht="27" customHeight="1">
      <c r="A1891" s="3">
        <f t="shared" si="58"/>
        <v>1890</v>
      </c>
      <c r="B1891" s="296">
        <v>20349</v>
      </c>
      <c r="C1891" s="297" t="s">
        <v>491</v>
      </c>
      <c r="D1891" s="297" t="s">
        <v>5444</v>
      </c>
      <c r="E1891" s="297" t="s">
        <v>4816</v>
      </c>
      <c r="F1891" s="297" t="s">
        <v>21</v>
      </c>
      <c r="G1891" s="297" t="s">
        <v>2317</v>
      </c>
      <c r="H1891" s="298" t="s">
        <v>1753</v>
      </c>
      <c r="I1891" s="297">
        <v>5354719428</v>
      </c>
      <c r="J1891" s="297" t="s">
        <v>4652</v>
      </c>
      <c r="K1891" s="299">
        <v>45842</v>
      </c>
      <c r="L1891" s="297" t="s">
        <v>699</v>
      </c>
      <c r="M1891" s="3" t="str">
        <f>IFERROR(INDEX('SINIF GÜNLER'!$A:$C,MATCH('VERİ TABANI'!$D1891,'SINIF GÜNLER'!$B:$B,0),MATCH('VERİ TABANI'!$M$1,'SINIF GÜNLER'!$A$1:$C$1,0)),"")</f>
        <v/>
      </c>
      <c r="P1891" s="28" t="str">
        <f t="array" ref="P1891">IFERROR(SEARCH(ÖĞRETMEN,'VERİ TABANI'!G1891,1),"")</f>
        <v/>
      </c>
      <c r="Q1891" s="29" t="str">
        <f t="shared" si="59"/>
        <v/>
      </c>
    </row>
    <row r="1892" spans="1:17" ht="27" customHeight="1">
      <c r="A1892" s="3">
        <f t="shared" si="58"/>
        <v>1891</v>
      </c>
      <c r="B1892" s="296">
        <v>20680</v>
      </c>
      <c r="C1892" s="297" t="s">
        <v>416</v>
      </c>
      <c r="D1892" s="297" t="s">
        <v>7467</v>
      </c>
      <c r="E1892" s="297" t="s">
        <v>3968</v>
      </c>
      <c r="F1892" s="297" t="s">
        <v>22</v>
      </c>
      <c r="G1892" s="297" t="s">
        <v>2317</v>
      </c>
      <c r="H1892" s="298" t="s">
        <v>2016</v>
      </c>
      <c r="I1892" s="297">
        <v>5459491982</v>
      </c>
      <c r="J1892" s="297" t="s">
        <v>2017</v>
      </c>
      <c r="K1892" s="299">
        <v>45113</v>
      </c>
      <c r="L1892" s="297" t="s">
        <v>2018</v>
      </c>
      <c r="M1892" s="3" t="str">
        <f>IFERROR(INDEX('SINIF GÜNLER'!$A:$C,MATCH('VERİ TABANI'!$D1892,'SINIF GÜNLER'!$B:$B,0),MATCH('VERİ TABANI'!$M$1,'SINIF GÜNLER'!$A$1:$C$1,0)),"")</f>
        <v/>
      </c>
      <c r="P1892" s="28" t="str">
        <f t="array" ref="P1892">IFERROR(SEARCH(ÖĞRETMEN,'VERİ TABANI'!G1892,1),"")</f>
        <v/>
      </c>
      <c r="Q1892" s="29" t="str">
        <f t="shared" si="59"/>
        <v/>
      </c>
    </row>
    <row r="1893" spans="1:17" ht="27" customHeight="1">
      <c r="A1893" s="3">
        <f t="shared" si="58"/>
        <v>1892</v>
      </c>
      <c r="B1893" s="296">
        <v>30105</v>
      </c>
      <c r="C1893" s="297" t="s">
        <v>2019</v>
      </c>
      <c r="D1893" s="297" t="s">
        <v>5373</v>
      </c>
      <c r="E1893" s="297" t="s">
        <v>3968</v>
      </c>
      <c r="F1893" s="297" t="s">
        <v>22</v>
      </c>
      <c r="G1893" s="297" t="s">
        <v>2317</v>
      </c>
      <c r="H1893" s="298" t="s">
        <v>2016</v>
      </c>
      <c r="I1893" s="297">
        <v>5459491982</v>
      </c>
      <c r="J1893" s="297" t="s">
        <v>2017</v>
      </c>
      <c r="K1893" s="299">
        <v>45113</v>
      </c>
      <c r="L1893" s="297" t="s">
        <v>2018</v>
      </c>
      <c r="M1893" s="3" t="str">
        <f>IFERROR(INDEX('SINIF GÜNLER'!$A:$C,MATCH('VERİ TABANI'!$D1893,'SINIF GÜNLER'!$B:$B,0),MATCH('VERİ TABANI'!$M$1,'SINIF GÜNLER'!$A$1:$C$1,0)),"")</f>
        <v/>
      </c>
      <c r="P1893" s="28" t="str">
        <f t="array" ref="P1893">IFERROR(SEARCH(ÖĞRETMEN,'VERİ TABANI'!G1893,1),"")</f>
        <v/>
      </c>
      <c r="Q1893" s="29" t="str">
        <f t="shared" si="59"/>
        <v/>
      </c>
    </row>
    <row r="1894" spans="1:17" ht="27" customHeight="1">
      <c r="A1894" s="3">
        <f t="shared" si="58"/>
        <v>1893</v>
      </c>
      <c r="B1894" s="296">
        <v>40374</v>
      </c>
      <c r="C1894" s="297" t="s">
        <v>3316</v>
      </c>
      <c r="D1894" s="297" t="s">
        <v>5386</v>
      </c>
      <c r="E1894" s="297" t="s">
        <v>3912</v>
      </c>
      <c r="F1894" s="297" t="s">
        <v>27</v>
      </c>
      <c r="G1894" s="297" t="s">
        <v>2317</v>
      </c>
      <c r="H1894" s="298" t="s">
        <v>5478</v>
      </c>
      <c r="I1894" s="297">
        <v>5365018787</v>
      </c>
      <c r="J1894" s="297" t="s">
        <v>5479</v>
      </c>
      <c r="K1894" s="299">
        <v>45866</v>
      </c>
      <c r="L1894" s="297" t="s">
        <v>5480</v>
      </c>
      <c r="M1894" s="3" t="str">
        <f>IFERROR(INDEX('SINIF GÜNLER'!$A:$C,MATCH('VERİ TABANI'!$D1894,'SINIF GÜNLER'!$B:$B,0),MATCH('VERİ TABANI'!$M$1,'SINIF GÜNLER'!$A$1:$C$1,0)),"")</f>
        <v/>
      </c>
      <c r="P1894" s="28" t="str">
        <f t="array" ref="P1894">IFERROR(SEARCH(ÖĞRETMEN,'VERİ TABANI'!G1894,1),"")</f>
        <v/>
      </c>
      <c r="Q1894" s="29" t="str">
        <f t="shared" si="59"/>
        <v/>
      </c>
    </row>
    <row r="1895" spans="1:17" ht="27" customHeight="1">
      <c r="A1895" s="3">
        <f t="shared" si="58"/>
        <v>1894</v>
      </c>
      <c r="B1895" s="296">
        <v>24053</v>
      </c>
      <c r="C1895" s="297" t="s">
        <v>2635</v>
      </c>
      <c r="D1895" s="297" t="s">
        <v>5379</v>
      </c>
      <c r="E1895" s="297" t="s">
        <v>4593</v>
      </c>
      <c r="F1895" s="297" t="s">
        <v>1821</v>
      </c>
      <c r="G1895" s="297" t="s">
        <v>2317</v>
      </c>
      <c r="H1895" s="298" t="s">
        <v>2636</v>
      </c>
      <c r="I1895" s="297">
        <v>5422446374</v>
      </c>
      <c r="J1895" s="297" t="s">
        <v>2637</v>
      </c>
      <c r="K1895" s="299">
        <v>45260</v>
      </c>
      <c r="L1895" s="297" t="s">
        <v>2638</v>
      </c>
      <c r="M1895" s="3" t="str">
        <f>IFERROR(INDEX('SINIF GÜNLER'!$A:$C,MATCH('VERİ TABANI'!$D1895,'SINIF GÜNLER'!$B:$B,0),MATCH('VERİ TABANI'!$M$1,'SINIF GÜNLER'!$A$1:$C$1,0)),"")</f>
        <v/>
      </c>
      <c r="P1895" s="28" t="str">
        <f t="array" ref="P1895">IFERROR(SEARCH(ÖĞRETMEN,'VERİ TABANI'!G1895,1),"")</f>
        <v/>
      </c>
      <c r="Q1895" s="29" t="str">
        <f t="shared" si="59"/>
        <v/>
      </c>
    </row>
    <row r="1896" spans="1:17" ht="27" customHeight="1">
      <c r="A1896" s="3">
        <f t="shared" si="58"/>
        <v>1895</v>
      </c>
      <c r="B1896" s="296">
        <v>30539</v>
      </c>
      <c r="C1896" s="297" t="s">
        <v>2350</v>
      </c>
      <c r="D1896" s="297" t="s">
        <v>5379</v>
      </c>
      <c r="E1896" s="297" t="s">
        <v>4593</v>
      </c>
      <c r="F1896" s="297" t="s">
        <v>1821</v>
      </c>
      <c r="G1896" s="297" t="s">
        <v>2317</v>
      </c>
      <c r="H1896" s="298" t="s">
        <v>2636</v>
      </c>
      <c r="I1896" s="297">
        <v>5422446374</v>
      </c>
      <c r="J1896" s="297" t="s">
        <v>2637</v>
      </c>
      <c r="K1896" s="299">
        <v>45905</v>
      </c>
      <c r="L1896" s="297" t="s">
        <v>2638</v>
      </c>
      <c r="M1896" s="3" t="str">
        <f>IFERROR(INDEX('SINIF GÜNLER'!$A:$C,MATCH('VERİ TABANI'!$D1896,'SINIF GÜNLER'!$B:$B,0),MATCH('VERİ TABANI'!$M$1,'SINIF GÜNLER'!$A$1:$C$1,0)),"")</f>
        <v/>
      </c>
      <c r="P1896" s="28" t="str">
        <f t="array" ref="P1896">IFERROR(SEARCH(ÖĞRETMEN,'VERİ TABANI'!G1896,1),"")</f>
        <v/>
      </c>
      <c r="Q1896" s="29" t="str">
        <f t="shared" si="59"/>
        <v/>
      </c>
    </row>
    <row r="1897" spans="1:17" ht="27" customHeight="1">
      <c r="A1897" s="3">
        <f t="shared" si="58"/>
        <v>1896</v>
      </c>
      <c r="B1897" s="296">
        <v>41360</v>
      </c>
      <c r="C1897" s="297" t="s">
        <v>4412</v>
      </c>
      <c r="D1897" s="297" t="s">
        <v>5362</v>
      </c>
      <c r="E1897" s="297" t="s">
        <v>3915</v>
      </c>
      <c r="F1897" s="297" t="s">
        <v>1821</v>
      </c>
      <c r="G1897" s="297" t="s">
        <v>2317</v>
      </c>
      <c r="H1897" s="298" t="s">
        <v>4413</v>
      </c>
      <c r="I1897" s="297">
        <v>5326380979</v>
      </c>
      <c r="J1897" s="297" t="s">
        <v>4414</v>
      </c>
      <c r="K1897" s="299">
        <v>45548</v>
      </c>
      <c r="L1897" s="297" t="s">
        <v>4415</v>
      </c>
      <c r="M1897" s="3" t="str">
        <f>IFERROR(INDEX('SINIF GÜNLER'!$A:$C,MATCH('VERİ TABANI'!$D1897,'SINIF GÜNLER'!$B:$B,0),MATCH('VERİ TABANI'!$M$1,'SINIF GÜNLER'!$A$1:$C$1,0)),"")</f>
        <v/>
      </c>
      <c r="P1897" s="28" t="str">
        <f t="array" ref="P1897">IFERROR(SEARCH(ÖĞRETMEN,'VERİ TABANI'!G1897,1),"")</f>
        <v/>
      </c>
      <c r="Q1897" s="29" t="str">
        <f t="shared" si="59"/>
        <v/>
      </c>
    </row>
    <row r="1898" spans="1:17" ht="27" customHeight="1">
      <c r="A1898" s="3">
        <f t="shared" si="58"/>
        <v>1897</v>
      </c>
      <c r="B1898" s="296">
        <v>20685</v>
      </c>
      <c r="C1898" s="297" t="s">
        <v>412</v>
      </c>
      <c r="D1898" s="297" t="s">
        <v>5372</v>
      </c>
      <c r="E1898" s="297" t="s">
        <v>3915</v>
      </c>
      <c r="F1898" s="297" t="s">
        <v>20</v>
      </c>
      <c r="G1898" s="297" t="s">
        <v>2317</v>
      </c>
      <c r="H1898" s="298" t="s">
        <v>1143</v>
      </c>
      <c r="I1898" s="297">
        <v>5369616771</v>
      </c>
      <c r="J1898" s="297" t="s">
        <v>4653</v>
      </c>
      <c r="K1898" s="299">
        <v>44802</v>
      </c>
      <c r="L1898" s="297" t="s">
        <v>584</v>
      </c>
      <c r="M1898" s="3" t="str">
        <f>IFERROR(INDEX('SINIF GÜNLER'!$A:$C,MATCH('VERİ TABANI'!$D1898,'SINIF GÜNLER'!$B:$B,0),MATCH('VERİ TABANI'!$M$1,'SINIF GÜNLER'!$A$1:$C$1,0)),"")</f>
        <v/>
      </c>
      <c r="P1898" s="28" t="str">
        <f t="array" ref="P1898">IFERROR(SEARCH(ÖĞRETMEN,'VERİ TABANI'!G1898,1),"")</f>
        <v/>
      </c>
      <c r="Q1898" s="29" t="str">
        <f t="shared" si="59"/>
        <v/>
      </c>
    </row>
    <row r="1899" spans="1:17" ht="27" customHeight="1">
      <c r="A1899" s="3">
        <f t="shared" si="58"/>
        <v>1898</v>
      </c>
      <c r="B1899" s="296">
        <v>20884</v>
      </c>
      <c r="C1899" s="297" t="s">
        <v>484</v>
      </c>
      <c r="D1899" s="297" t="s">
        <v>5364</v>
      </c>
      <c r="E1899" s="297" t="s">
        <v>4593</v>
      </c>
      <c r="F1899" s="297" t="s">
        <v>20</v>
      </c>
      <c r="G1899" s="297" t="s">
        <v>2317</v>
      </c>
      <c r="H1899" s="298" t="s">
        <v>1087</v>
      </c>
      <c r="I1899" s="297">
        <v>5079610096</v>
      </c>
      <c r="J1899" s="297" t="s">
        <v>4654</v>
      </c>
      <c r="K1899" s="299">
        <v>44826</v>
      </c>
      <c r="L1899" s="297" t="s">
        <v>562</v>
      </c>
      <c r="M1899" s="3" t="str">
        <f>IFERROR(INDEX('SINIF GÜNLER'!$A:$C,MATCH('VERİ TABANI'!$D1899,'SINIF GÜNLER'!$B:$B,0),MATCH('VERİ TABANI'!$M$1,'SINIF GÜNLER'!$A$1:$C$1,0)),"")</f>
        <v/>
      </c>
      <c r="P1899" s="28" t="str">
        <f t="array" ref="P1899">IFERROR(SEARCH(ÖĞRETMEN,'VERİ TABANI'!G1899,1),"")</f>
        <v/>
      </c>
      <c r="Q1899" s="29" t="str">
        <f t="shared" si="59"/>
        <v/>
      </c>
    </row>
    <row r="1900" spans="1:17" ht="27" customHeight="1">
      <c r="A1900" s="3">
        <f t="shared" si="58"/>
        <v>1899</v>
      </c>
      <c r="B1900" s="296">
        <v>24018</v>
      </c>
      <c r="C1900" s="297" t="s">
        <v>3420</v>
      </c>
      <c r="D1900" s="297" t="s">
        <v>5386</v>
      </c>
      <c r="E1900" s="297" t="s">
        <v>3915</v>
      </c>
      <c r="F1900" s="297" t="s">
        <v>27</v>
      </c>
      <c r="G1900" s="297" t="s">
        <v>2317</v>
      </c>
      <c r="H1900" s="298" t="s">
        <v>2816</v>
      </c>
      <c r="I1900" s="297">
        <v>5368571466</v>
      </c>
      <c r="J1900" s="297" t="s">
        <v>4655</v>
      </c>
      <c r="K1900" s="299">
        <v>45541</v>
      </c>
      <c r="L1900" s="297" t="s">
        <v>2817</v>
      </c>
      <c r="M1900" s="3" t="str">
        <f>IFERROR(INDEX('SINIF GÜNLER'!$A:$C,MATCH('VERİ TABANI'!$D1900,'SINIF GÜNLER'!$B:$B,0),MATCH('VERİ TABANI'!$M$1,'SINIF GÜNLER'!$A$1:$C$1,0)),"")</f>
        <v/>
      </c>
      <c r="P1900" s="28" t="str">
        <f t="array" ref="P1900">IFERROR(SEARCH(ÖĞRETMEN,'VERİ TABANI'!G1900,1),"")</f>
        <v/>
      </c>
      <c r="Q1900" s="29" t="str">
        <f t="shared" si="59"/>
        <v/>
      </c>
    </row>
    <row r="1901" spans="1:17" ht="27" customHeight="1">
      <c r="A1901" s="3">
        <f t="shared" si="58"/>
        <v>1900</v>
      </c>
      <c r="B1901" s="296">
        <v>40210</v>
      </c>
      <c r="C1901" s="297" t="s">
        <v>3474</v>
      </c>
      <c r="D1901" s="297" t="s">
        <v>3956</v>
      </c>
      <c r="E1901" s="297" t="s">
        <v>7398</v>
      </c>
      <c r="F1901" s="297" t="s">
        <v>21</v>
      </c>
      <c r="G1901" s="297" t="s">
        <v>2317</v>
      </c>
      <c r="H1901" s="298" t="s">
        <v>8109</v>
      </c>
      <c r="I1901" s="297">
        <v>5070075851</v>
      </c>
      <c r="J1901" s="297" t="s">
        <v>8110</v>
      </c>
      <c r="K1901" s="299">
        <v>46008</v>
      </c>
      <c r="L1901" s="297" t="s">
        <v>8111</v>
      </c>
      <c r="M1901" s="3" t="str">
        <f>IFERROR(INDEX('SINIF GÜNLER'!$A:$C,MATCH('VERİ TABANI'!$D1901,'SINIF GÜNLER'!$B:$B,0),MATCH('VERİ TABANI'!$M$1,'SINIF GÜNLER'!$A$1:$C$1,0)),"")</f>
        <v/>
      </c>
      <c r="P1901" s="28" t="str">
        <f t="array" ref="P1901">IFERROR(SEARCH(ÖĞRETMEN,'VERİ TABANI'!G1901,1),"")</f>
        <v/>
      </c>
      <c r="Q1901" s="29" t="str">
        <f t="shared" si="59"/>
        <v/>
      </c>
    </row>
    <row r="1902" spans="1:17" ht="27" customHeight="1">
      <c r="A1902" s="3">
        <f t="shared" si="58"/>
        <v>1901</v>
      </c>
      <c r="B1902" s="296">
        <v>24138</v>
      </c>
      <c r="C1902" s="297" t="s">
        <v>2994</v>
      </c>
      <c r="D1902" s="297" t="s">
        <v>5444</v>
      </c>
      <c r="E1902" s="297" t="s">
        <v>7081</v>
      </c>
      <c r="F1902" s="297" t="s">
        <v>21</v>
      </c>
      <c r="G1902" s="297" t="s">
        <v>2317</v>
      </c>
      <c r="H1902" s="298" t="s">
        <v>6534</v>
      </c>
      <c r="I1902" s="297">
        <v>5357477405</v>
      </c>
      <c r="J1902" s="297" t="s">
        <v>6535</v>
      </c>
      <c r="K1902" s="299">
        <v>45931</v>
      </c>
      <c r="L1902" s="297" t="s">
        <v>6536</v>
      </c>
      <c r="M1902" s="3" t="str">
        <f>IFERROR(INDEX('SINIF GÜNLER'!$A:$C,MATCH('VERİ TABANI'!$D1902,'SINIF GÜNLER'!$B:$B,0),MATCH('VERİ TABANI'!$M$1,'SINIF GÜNLER'!$A$1:$C$1,0)),"")</f>
        <v/>
      </c>
      <c r="P1902" s="28" t="str">
        <f t="array" ref="P1902">IFERROR(SEARCH(ÖĞRETMEN,'VERİ TABANI'!G1902,1),"")</f>
        <v/>
      </c>
      <c r="Q1902" s="29" t="str">
        <f t="shared" si="59"/>
        <v/>
      </c>
    </row>
    <row r="1903" spans="1:17" ht="27" customHeight="1">
      <c r="A1903" s="3">
        <f t="shared" si="58"/>
        <v>1902</v>
      </c>
      <c r="B1903" s="296">
        <v>30274</v>
      </c>
      <c r="C1903" s="297" t="s">
        <v>1859</v>
      </c>
      <c r="D1903" s="297" t="s">
        <v>5672</v>
      </c>
      <c r="E1903" s="297" t="s">
        <v>3912</v>
      </c>
      <c r="F1903" s="297" t="s">
        <v>20</v>
      </c>
      <c r="G1903" s="297" t="s">
        <v>2317</v>
      </c>
      <c r="H1903" s="298" t="s">
        <v>1858</v>
      </c>
      <c r="I1903" s="297">
        <v>5062099253</v>
      </c>
      <c r="J1903" s="297" t="s">
        <v>1656</v>
      </c>
      <c r="K1903" s="299">
        <v>45155</v>
      </c>
      <c r="L1903" s="297" t="s">
        <v>800</v>
      </c>
      <c r="M1903" s="3" t="str">
        <f>IFERROR(INDEX('SINIF GÜNLER'!$A:$C,MATCH('VERİ TABANI'!$D1903,'SINIF GÜNLER'!$B:$B,0),MATCH('VERİ TABANI'!$M$1,'SINIF GÜNLER'!$A$1:$C$1,0)),"")</f>
        <v/>
      </c>
      <c r="P1903" s="28" t="str">
        <f t="array" ref="P1903">IFERROR(SEARCH(ÖĞRETMEN,'VERİ TABANI'!G1903,1),"")</f>
        <v/>
      </c>
      <c r="Q1903" s="29" t="str">
        <f t="shared" si="59"/>
        <v/>
      </c>
    </row>
    <row r="1904" spans="1:17" ht="27" customHeight="1">
      <c r="A1904" s="3">
        <f t="shared" si="58"/>
        <v>1903</v>
      </c>
      <c r="B1904" s="296">
        <v>21279</v>
      </c>
      <c r="C1904" s="297" t="s">
        <v>4942</v>
      </c>
      <c r="D1904" s="297" t="s">
        <v>5334</v>
      </c>
      <c r="E1904" s="297" t="s">
        <v>7899</v>
      </c>
      <c r="F1904" s="297" t="s">
        <v>27</v>
      </c>
      <c r="G1904" s="297" t="s">
        <v>2317</v>
      </c>
      <c r="H1904" s="298" t="s">
        <v>6537</v>
      </c>
      <c r="I1904" s="297">
        <v>5326278545</v>
      </c>
      <c r="J1904" s="297" t="s">
        <v>6538</v>
      </c>
      <c r="K1904" s="299">
        <v>46021</v>
      </c>
      <c r="L1904" s="297" t="s">
        <v>6539</v>
      </c>
      <c r="M1904" s="3" t="str">
        <f>IFERROR(INDEX('SINIF GÜNLER'!$A:$C,MATCH('VERİ TABANI'!$D1904,'SINIF GÜNLER'!$B:$B,0),MATCH('VERİ TABANI'!$M$1,'SINIF GÜNLER'!$A$1:$C$1,0)),"")</f>
        <v/>
      </c>
      <c r="P1904" s="28" t="str">
        <f t="array" ref="P1904">IFERROR(SEARCH(ÖĞRETMEN,'VERİ TABANI'!G1904,1),"")</f>
        <v/>
      </c>
      <c r="Q1904" s="29" t="str">
        <f t="shared" si="59"/>
        <v/>
      </c>
    </row>
    <row r="1905" spans="1:17" ht="27" customHeight="1">
      <c r="A1905" s="3">
        <f t="shared" si="58"/>
        <v>1904</v>
      </c>
      <c r="B1905" s="296">
        <v>21977</v>
      </c>
      <c r="C1905" s="297" t="s">
        <v>2371</v>
      </c>
      <c r="D1905" s="297" t="s">
        <v>5334</v>
      </c>
      <c r="E1905" s="297" t="s">
        <v>7385</v>
      </c>
      <c r="F1905" s="297" t="s">
        <v>27</v>
      </c>
      <c r="G1905" s="297" t="s">
        <v>2317</v>
      </c>
      <c r="H1905" s="298" t="s">
        <v>6537</v>
      </c>
      <c r="I1905" s="297">
        <v>5326278545</v>
      </c>
      <c r="J1905" s="297" t="s">
        <v>6538</v>
      </c>
      <c r="K1905" s="299">
        <v>45950</v>
      </c>
      <c r="L1905" s="297" t="s">
        <v>6539</v>
      </c>
      <c r="M1905" s="3" t="str">
        <f>IFERROR(INDEX('SINIF GÜNLER'!$A:$C,MATCH('VERİ TABANI'!$D1905,'SINIF GÜNLER'!$B:$B,0),MATCH('VERİ TABANI'!$M$1,'SINIF GÜNLER'!$A$1:$C$1,0)),"")</f>
        <v/>
      </c>
      <c r="P1905" s="28" t="str">
        <f t="array" ref="P1905">IFERROR(SEARCH(ÖĞRETMEN,'VERİ TABANI'!G1905,1),"")</f>
        <v/>
      </c>
      <c r="Q1905" s="29" t="str">
        <f t="shared" si="59"/>
        <v/>
      </c>
    </row>
    <row r="1906" spans="1:17" ht="27" customHeight="1">
      <c r="A1906" s="3">
        <f t="shared" si="58"/>
        <v>1905</v>
      </c>
      <c r="B1906" s="296">
        <v>21467</v>
      </c>
      <c r="C1906" s="297" t="s">
        <v>1685</v>
      </c>
      <c r="D1906" s="297" t="s">
        <v>5364</v>
      </c>
      <c r="E1906" s="297" t="s">
        <v>3968</v>
      </c>
      <c r="F1906" s="297" t="s">
        <v>20</v>
      </c>
      <c r="G1906" s="297" t="s">
        <v>2317</v>
      </c>
      <c r="H1906" s="298" t="s">
        <v>1367</v>
      </c>
      <c r="I1906" s="297">
        <v>5336894423</v>
      </c>
      <c r="J1906" s="297" t="s">
        <v>3516</v>
      </c>
      <c r="K1906" s="299">
        <v>44978</v>
      </c>
      <c r="L1906" s="297" t="s">
        <v>914</v>
      </c>
      <c r="M1906" s="3" t="str">
        <f>IFERROR(INDEX('SINIF GÜNLER'!$A:$C,MATCH('VERİ TABANI'!$D1906,'SINIF GÜNLER'!$B:$B,0),MATCH('VERİ TABANI'!$M$1,'SINIF GÜNLER'!$A$1:$C$1,0)),"")</f>
        <v/>
      </c>
      <c r="P1906" s="28" t="str">
        <f t="array" ref="P1906">IFERROR(SEARCH(ÖĞRETMEN,'VERİ TABANI'!G1906,1),"")</f>
        <v/>
      </c>
      <c r="Q1906" s="29" t="str">
        <f t="shared" si="59"/>
        <v/>
      </c>
    </row>
    <row r="1907" spans="1:17" ht="27" customHeight="1">
      <c r="A1907" s="3">
        <f t="shared" si="58"/>
        <v>1906</v>
      </c>
      <c r="B1907" s="296">
        <v>42086</v>
      </c>
      <c r="C1907" s="297" t="s">
        <v>4211</v>
      </c>
      <c r="D1907" s="297" t="s">
        <v>5331</v>
      </c>
      <c r="E1907" s="297" t="s">
        <v>3915</v>
      </c>
      <c r="F1907" s="297" t="s">
        <v>12</v>
      </c>
      <c r="G1907" s="297" t="s">
        <v>2317</v>
      </c>
      <c r="H1907" s="298" t="s">
        <v>4212</v>
      </c>
      <c r="I1907" s="297">
        <v>5355900661</v>
      </c>
      <c r="J1907" s="297" t="s">
        <v>4213</v>
      </c>
      <c r="K1907" s="299">
        <v>45569</v>
      </c>
      <c r="L1907" s="297" t="s">
        <v>4214</v>
      </c>
      <c r="M1907" s="3" t="str">
        <f>IFERROR(INDEX('SINIF GÜNLER'!$A:$C,MATCH('VERİ TABANI'!$D1907,'SINIF GÜNLER'!$B:$B,0),MATCH('VERİ TABANI'!$M$1,'SINIF GÜNLER'!$A$1:$C$1,0)),"")</f>
        <v/>
      </c>
      <c r="P1907" s="28" t="str">
        <f t="array" ref="P1907">IFERROR(SEARCH(ÖĞRETMEN,'VERİ TABANI'!G1907,1),"")</f>
        <v/>
      </c>
      <c r="Q1907" s="29" t="str">
        <f t="shared" si="59"/>
        <v/>
      </c>
    </row>
    <row r="1908" spans="1:17" ht="27" customHeight="1">
      <c r="A1908" s="3">
        <f t="shared" si="58"/>
        <v>1907</v>
      </c>
      <c r="B1908" s="296">
        <v>21161</v>
      </c>
      <c r="C1908" s="297" t="s">
        <v>543</v>
      </c>
      <c r="D1908" s="297" t="s">
        <v>7467</v>
      </c>
      <c r="E1908" s="297" t="s">
        <v>4593</v>
      </c>
      <c r="F1908" s="297" t="s">
        <v>22</v>
      </c>
      <c r="G1908" s="297" t="s">
        <v>2317</v>
      </c>
      <c r="H1908" s="298" t="s">
        <v>1048</v>
      </c>
      <c r="I1908" s="297">
        <v>5455106427</v>
      </c>
      <c r="J1908" s="297" t="s">
        <v>1049</v>
      </c>
      <c r="K1908" s="299">
        <v>44889</v>
      </c>
      <c r="L1908" s="297" t="s">
        <v>542</v>
      </c>
      <c r="M1908" s="3" t="str">
        <f>IFERROR(INDEX('SINIF GÜNLER'!$A:$C,MATCH('VERİ TABANI'!$D1908,'SINIF GÜNLER'!$B:$B,0),MATCH('VERİ TABANI'!$M$1,'SINIF GÜNLER'!$A$1:$C$1,0)),"")</f>
        <v/>
      </c>
      <c r="P1908" s="28" t="str">
        <f t="array" ref="P1908">IFERROR(SEARCH(ÖĞRETMEN,'VERİ TABANI'!G1908,1),"")</f>
        <v/>
      </c>
      <c r="Q1908" s="29" t="str">
        <f t="shared" si="59"/>
        <v/>
      </c>
    </row>
    <row r="1909" spans="1:17" ht="27" customHeight="1">
      <c r="A1909" s="3">
        <f t="shared" si="58"/>
        <v>1908</v>
      </c>
      <c r="B1909" s="296">
        <v>20542</v>
      </c>
      <c r="C1909" s="297" t="s">
        <v>392</v>
      </c>
      <c r="D1909" s="297" t="s">
        <v>2953</v>
      </c>
      <c r="E1909" s="297" t="s">
        <v>7006</v>
      </c>
      <c r="F1909" s="297" t="s">
        <v>12</v>
      </c>
      <c r="G1909" s="297" t="s">
        <v>2317</v>
      </c>
      <c r="H1909" s="298" t="s">
        <v>4416</v>
      </c>
      <c r="I1909" s="297">
        <v>5067652477</v>
      </c>
      <c r="J1909" s="297" t="s">
        <v>4659</v>
      </c>
      <c r="K1909" s="299">
        <v>45749</v>
      </c>
      <c r="L1909" s="297" t="s">
        <v>4417</v>
      </c>
      <c r="M1909" s="3" t="str">
        <f>IFERROR(INDEX('SINIF GÜNLER'!$A:$C,MATCH('VERİ TABANI'!$D1909,'SINIF GÜNLER'!$B:$B,0),MATCH('VERİ TABANI'!$M$1,'SINIF GÜNLER'!$A$1:$C$1,0)),"")</f>
        <v>SALI</v>
      </c>
      <c r="P1909" s="28" t="str">
        <f t="array" ref="P1909">IFERROR(SEARCH(ÖĞRETMEN,'VERİ TABANI'!G1909,1),"")</f>
        <v/>
      </c>
      <c r="Q1909" s="29" t="str">
        <f t="shared" si="59"/>
        <v/>
      </c>
    </row>
    <row r="1910" spans="1:17" ht="27" customHeight="1">
      <c r="A1910" s="3">
        <f t="shared" si="58"/>
        <v>1909</v>
      </c>
      <c r="B1910" s="296">
        <v>30898</v>
      </c>
      <c r="C1910" s="297" t="s">
        <v>2333</v>
      </c>
      <c r="D1910" s="297" t="s">
        <v>5353</v>
      </c>
      <c r="E1910" s="297" t="s">
        <v>4593</v>
      </c>
      <c r="F1910" s="297" t="s">
        <v>12</v>
      </c>
      <c r="G1910" s="297" t="s">
        <v>2317</v>
      </c>
      <c r="H1910" s="298" t="s">
        <v>2331</v>
      </c>
      <c r="I1910" s="297">
        <v>5333039802</v>
      </c>
      <c r="J1910" s="297" t="s">
        <v>2684</v>
      </c>
      <c r="K1910" s="299">
        <v>45229</v>
      </c>
      <c r="L1910" s="297" t="s">
        <v>2332</v>
      </c>
      <c r="M1910" s="3" t="str">
        <f>IFERROR(INDEX('SINIF GÜNLER'!$A:$C,MATCH('VERİ TABANI'!$D1910,'SINIF GÜNLER'!$B:$B,0),MATCH('VERİ TABANI'!$M$1,'SINIF GÜNLER'!$A$1:$C$1,0)),"")</f>
        <v/>
      </c>
      <c r="P1910" s="28" t="str">
        <f t="array" ref="P1910">IFERROR(SEARCH(ÖĞRETMEN,'VERİ TABANI'!G1910,1),"")</f>
        <v/>
      </c>
      <c r="Q1910" s="29" t="str">
        <f t="shared" si="59"/>
        <v/>
      </c>
    </row>
    <row r="1911" spans="1:17" ht="27" customHeight="1">
      <c r="A1911" s="3">
        <f t="shared" si="58"/>
        <v>1910</v>
      </c>
      <c r="B1911" s="296">
        <v>1701</v>
      </c>
      <c r="C1911" s="297" t="s">
        <v>7227</v>
      </c>
      <c r="D1911" s="297" t="s">
        <v>5347</v>
      </c>
      <c r="E1911" s="297" t="s">
        <v>3968</v>
      </c>
      <c r="F1911" s="297" t="s">
        <v>12</v>
      </c>
      <c r="G1911" s="297" t="s">
        <v>2317</v>
      </c>
      <c r="H1911" s="298" t="s">
        <v>7228</v>
      </c>
      <c r="I1911" s="297">
        <v>5326331717</v>
      </c>
      <c r="J1911" s="297" t="s">
        <v>7229</v>
      </c>
      <c r="K1911" s="299">
        <v>45968</v>
      </c>
      <c r="L1911" s="297" t="s">
        <v>7230</v>
      </c>
      <c r="M1911" s="3" t="str">
        <f>IFERROR(INDEX('SINIF GÜNLER'!$A:$C,MATCH('VERİ TABANI'!$D1911,'SINIF GÜNLER'!$B:$B,0),MATCH('VERİ TABANI'!$M$1,'SINIF GÜNLER'!$A$1:$C$1,0)),"")</f>
        <v/>
      </c>
      <c r="P1911" s="28" t="str">
        <f t="array" ref="P1911">IFERROR(SEARCH(ÖĞRETMEN,'VERİ TABANI'!G1911,1),"")</f>
        <v/>
      </c>
      <c r="Q1911" s="29" t="str">
        <f t="shared" si="59"/>
        <v/>
      </c>
    </row>
    <row r="1912" spans="1:17" ht="27" customHeight="1">
      <c r="A1912" s="3">
        <f t="shared" si="58"/>
        <v>1911</v>
      </c>
      <c r="B1912" s="296">
        <v>30287</v>
      </c>
      <c r="C1912" s="297" t="s">
        <v>2102</v>
      </c>
      <c r="D1912" s="297" t="s">
        <v>5357</v>
      </c>
      <c r="E1912" s="297" t="s">
        <v>3923</v>
      </c>
      <c r="F1912" s="297" t="s">
        <v>20</v>
      </c>
      <c r="G1912" s="297" t="s">
        <v>2317</v>
      </c>
      <c r="H1912" s="298" t="s">
        <v>2103</v>
      </c>
      <c r="I1912" s="297">
        <v>5363307386</v>
      </c>
      <c r="J1912" s="297" t="s">
        <v>3522</v>
      </c>
      <c r="K1912" s="299">
        <v>45156</v>
      </c>
      <c r="L1912" s="297" t="s">
        <v>2104</v>
      </c>
      <c r="M1912" s="3" t="str">
        <f>IFERROR(INDEX('SINIF GÜNLER'!$A:$C,MATCH('VERİ TABANI'!$D1912,'SINIF GÜNLER'!$B:$B,0),MATCH('VERİ TABANI'!$M$1,'SINIF GÜNLER'!$A$1:$C$1,0)),"")</f>
        <v/>
      </c>
      <c r="P1912" s="28" t="str">
        <f t="array" ref="P1912">IFERROR(SEARCH(ÖĞRETMEN,'VERİ TABANI'!G1912,1),"")</f>
        <v/>
      </c>
      <c r="Q1912" s="29" t="str">
        <f t="shared" si="59"/>
        <v/>
      </c>
    </row>
    <row r="1913" spans="1:17" ht="27" customHeight="1">
      <c r="A1913" s="3">
        <f t="shared" si="58"/>
        <v>1912</v>
      </c>
      <c r="B1913" s="296">
        <v>30269</v>
      </c>
      <c r="C1913" s="297" t="s">
        <v>2258</v>
      </c>
      <c r="D1913" s="297" t="s">
        <v>7454</v>
      </c>
      <c r="E1913" s="297" t="s">
        <v>4592</v>
      </c>
      <c r="F1913" s="297" t="s">
        <v>20</v>
      </c>
      <c r="G1913" s="297" t="s">
        <v>2317</v>
      </c>
      <c r="H1913" s="298" t="s">
        <v>2103</v>
      </c>
      <c r="I1913" s="297">
        <v>5363307386</v>
      </c>
      <c r="J1913" s="297" t="s">
        <v>3522</v>
      </c>
      <c r="K1913" s="299">
        <v>45436</v>
      </c>
      <c r="L1913" s="297" t="s">
        <v>2104</v>
      </c>
      <c r="M1913" s="3" t="str">
        <f>IFERROR(INDEX('SINIF GÜNLER'!$A:$C,MATCH('VERİ TABANI'!$D1913,'SINIF GÜNLER'!$B:$B,0),MATCH('VERİ TABANI'!$M$1,'SINIF GÜNLER'!$A$1:$C$1,0)),"")</f>
        <v/>
      </c>
      <c r="P1913" s="28" t="str">
        <f t="array" ref="P1913">IFERROR(SEARCH(ÖĞRETMEN,'VERİ TABANI'!G1913,1),"")</f>
        <v/>
      </c>
      <c r="Q1913" s="29" t="str">
        <f t="shared" si="59"/>
        <v/>
      </c>
    </row>
    <row r="1914" spans="1:17" ht="27" customHeight="1">
      <c r="A1914" s="3">
        <f t="shared" si="58"/>
        <v>1913</v>
      </c>
      <c r="B1914" s="296">
        <v>41470</v>
      </c>
      <c r="C1914" s="297" t="s">
        <v>4418</v>
      </c>
      <c r="D1914" s="297" t="s">
        <v>5327</v>
      </c>
      <c r="E1914" s="297" t="s">
        <v>3915</v>
      </c>
      <c r="F1914" s="297" t="s">
        <v>12</v>
      </c>
      <c r="G1914" s="297" t="s">
        <v>2317</v>
      </c>
      <c r="H1914" s="298" t="s">
        <v>3317</v>
      </c>
      <c r="I1914" s="297">
        <v>5333413979</v>
      </c>
      <c r="J1914" s="297" t="s">
        <v>4660</v>
      </c>
      <c r="K1914" s="299">
        <v>45551</v>
      </c>
      <c r="L1914" s="297" t="s">
        <v>3318</v>
      </c>
      <c r="M1914" s="3" t="str">
        <f>IFERROR(INDEX('SINIF GÜNLER'!$A:$C,MATCH('VERİ TABANI'!$D1914,'SINIF GÜNLER'!$B:$B,0),MATCH('VERİ TABANI'!$M$1,'SINIF GÜNLER'!$A$1:$C$1,0)),"")</f>
        <v/>
      </c>
      <c r="P1914" s="28" t="str">
        <f t="array" ref="P1914">IFERROR(SEARCH(ÖĞRETMEN,'VERİ TABANI'!G1914,1),"")</f>
        <v/>
      </c>
      <c r="Q1914" s="29" t="str">
        <f t="shared" si="59"/>
        <v/>
      </c>
    </row>
    <row r="1915" spans="1:17" ht="27" customHeight="1">
      <c r="A1915" s="3">
        <f t="shared" si="58"/>
        <v>1914</v>
      </c>
      <c r="B1915" s="296">
        <v>50153</v>
      </c>
      <c r="C1915" s="297" t="s">
        <v>6540</v>
      </c>
      <c r="D1915" s="297" t="s">
        <v>5381</v>
      </c>
      <c r="E1915" s="297" t="s">
        <v>3918</v>
      </c>
      <c r="F1915" s="297" t="s">
        <v>1821</v>
      </c>
      <c r="G1915" s="297" t="s">
        <v>2317</v>
      </c>
      <c r="H1915" s="298" t="s">
        <v>6541</v>
      </c>
      <c r="I1915" s="297">
        <v>5362532184</v>
      </c>
      <c r="J1915" s="297" t="s">
        <v>6542</v>
      </c>
      <c r="K1915" s="299">
        <v>45859</v>
      </c>
      <c r="L1915" s="297" t="s">
        <v>6543</v>
      </c>
      <c r="M1915" s="3" t="str">
        <f>IFERROR(INDEX('SINIF GÜNLER'!$A:$C,MATCH('VERİ TABANI'!$D1915,'SINIF GÜNLER'!$B:$B,0),MATCH('VERİ TABANI'!$M$1,'SINIF GÜNLER'!$A$1:$C$1,0)),"")</f>
        <v/>
      </c>
      <c r="P1915" s="28" t="str">
        <f t="array" ref="P1915">IFERROR(SEARCH(ÖĞRETMEN,'VERİ TABANI'!G1915,1),"")</f>
        <v/>
      </c>
      <c r="Q1915" s="29" t="str">
        <f t="shared" si="59"/>
        <v/>
      </c>
    </row>
    <row r="1916" spans="1:17" ht="27" customHeight="1">
      <c r="A1916" s="3">
        <f t="shared" si="58"/>
        <v>1915</v>
      </c>
      <c r="B1916" s="296">
        <v>30466</v>
      </c>
      <c r="C1916" s="297" t="s">
        <v>1882</v>
      </c>
      <c r="D1916" s="297" t="s">
        <v>5381</v>
      </c>
      <c r="E1916" s="297" t="s">
        <v>3915</v>
      </c>
      <c r="F1916" s="297" t="s">
        <v>1821</v>
      </c>
      <c r="G1916" s="297" t="s">
        <v>2317</v>
      </c>
      <c r="H1916" s="298" t="s">
        <v>1344</v>
      </c>
      <c r="I1916" s="297">
        <v>5426710452</v>
      </c>
      <c r="J1916" s="297" t="s">
        <v>4661</v>
      </c>
      <c r="K1916" s="299">
        <v>45174</v>
      </c>
      <c r="L1916" s="297" t="s">
        <v>92</v>
      </c>
      <c r="M1916" s="3" t="str">
        <f>IFERROR(INDEX('SINIF GÜNLER'!$A:$C,MATCH('VERİ TABANI'!$D1916,'SINIF GÜNLER'!$B:$B,0),MATCH('VERİ TABANI'!$M$1,'SINIF GÜNLER'!$A$1:$C$1,0)),"")</f>
        <v/>
      </c>
      <c r="P1916" s="28" t="str">
        <f t="array" ref="P1916">IFERROR(SEARCH(ÖĞRETMEN,'VERİ TABANI'!G1916,1),"")</f>
        <v/>
      </c>
      <c r="Q1916" s="29" t="str">
        <f t="shared" si="59"/>
        <v/>
      </c>
    </row>
    <row r="1917" spans="1:17" ht="27" customHeight="1">
      <c r="A1917" s="3">
        <f t="shared" si="58"/>
        <v>1916</v>
      </c>
      <c r="B1917" s="296">
        <v>42695</v>
      </c>
      <c r="C1917" s="297" t="s">
        <v>3981</v>
      </c>
      <c r="D1917" s="297" t="s">
        <v>5362</v>
      </c>
      <c r="E1917" s="297" t="s">
        <v>7006</v>
      </c>
      <c r="F1917" s="297" t="s">
        <v>1821</v>
      </c>
      <c r="G1917" s="297" t="s">
        <v>2317</v>
      </c>
      <c r="H1917" s="298" t="s">
        <v>1344</v>
      </c>
      <c r="I1917" s="297">
        <v>5426710452</v>
      </c>
      <c r="J1917" s="297" t="s">
        <v>4661</v>
      </c>
      <c r="K1917" s="299">
        <v>45631</v>
      </c>
      <c r="L1917" s="297" t="s">
        <v>92</v>
      </c>
      <c r="M1917" s="3" t="str">
        <f>IFERROR(INDEX('SINIF GÜNLER'!$A:$C,MATCH('VERİ TABANI'!$D1917,'SINIF GÜNLER'!$B:$B,0),MATCH('VERİ TABANI'!$M$1,'SINIF GÜNLER'!$A$1:$C$1,0)),"")</f>
        <v/>
      </c>
      <c r="P1917" s="28" t="str">
        <f t="array" ref="P1917">IFERROR(SEARCH(ÖĞRETMEN,'VERİ TABANI'!G1917,1),"")</f>
        <v/>
      </c>
      <c r="Q1917" s="29" t="str">
        <f t="shared" si="59"/>
        <v/>
      </c>
    </row>
    <row r="1918" spans="1:17" ht="27" customHeight="1">
      <c r="A1918" s="3">
        <f t="shared" si="58"/>
        <v>1917</v>
      </c>
      <c r="B1918" s="296">
        <v>20755</v>
      </c>
      <c r="C1918" s="297" t="s">
        <v>414</v>
      </c>
      <c r="D1918" s="297" t="s">
        <v>5372</v>
      </c>
      <c r="E1918" s="297" t="s">
        <v>3915</v>
      </c>
      <c r="F1918" s="297" t="s">
        <v>20</v>
      </c>
      <c r="G1918" s="297" t="s">
        <v>2317</v>
      </c>
      <c r="H1918" s="298" t="s">
        <v>1347</v>
      </c>
      <c r="I1918" s="297">
        <v>5355838410</v>
      </c>
      <c r="J1918" s="297" t="s">
        <v>4662</v>
      </c>
      <c r="K1918" s="299">
        <v>44809</v>
      </c>
      <c r="L1918" s="297" t="s">
        <v>659</v>
      </c>
      <c r="M1918" s="3" t="str">
        <f>IFERROR(INDEX('SINIF GÜNLER'!$A:$C,MATCH('VERİ TABANI'!$D1918,'SINIF GÜNLER'!$B:$B,0),MATCH('VERİ TABANI'!$M$1,'SINIF GÜNLER'!$A$1:$C$1,0)),"")</f>
        <v/>
      </c>
      <c r="P1918" s="28" t="str">
        <f t="array" ref="P1918">IFERROR(SEARCH(ÖĞRETMEN,'VERİ TABANI'!G1918,1),"")</f>
        <v/>
      </c>
      <c r="Q1918" s="29" t="str">
        <f t="shared" si="59"/>
        <v/>
      </c>
    </row>
    <row r="1919" spans="1:17" ht="27" customHeight="1">
      <c r="A1919" s="3">
        <f t="shared" si="58"/>
        <v>1918</v>
      </c>
      <c r="B1919" s="296">
        <v>41148</v>
      </c>
      <c r="C1919" s="297" t="s">
        <v>3496</v>
      </c>
      <c r="D1919" s="297" t="s">
        <v>5357</v>
      </c>
      <c r="E1919" s="297" t="s">
        <v>3912</v>
      </c>
      <c r="F1919" s="297" t="s">
        <v>20</v>
      </c>
      <c r="G1919" s="297" t="s">
        <v>2317</v>
      </c>
      <c r="H1919" s="298" t="s">
        <v>1347</v>
      </c>
      <c r="I1919" s="297">
        <v>5355838410</v>
      </c>
      <c r="J1919" s="297" t="s">
        <v>4662</v>
      </c>
      <c r="K1919" s="299">
        <v>45544</v>
      </c>
      <c r="L1919" s="297" t="s">
        <v>659</v>
      </c>
      <c r="M1919" s="3" t="str">
        <f>IFERROR(INDEX('SINIF GÜNLER'!$A:$C,MATCH('VERİ TABANI'!$D1919,'SINIF GÜNLER'!$B:$B,0),MATCH('VERİ TABANI'!$M$1,'SINIF GÜNLER'!$A$1:$C$1,0)),"")</f>
        <v/>
      </c>
      <c r="P1919" s="28" t="str">
        <f t="array" ref="P1919">IFERROR(SEARCH(ÖĞRETMEN,'VERİ TABANI'!G1919,1),"")</f>
        <v/>
      </c>
      <c r="Q1919" s="29" t="str">
        <f t="shared" si="59"/>
        <v/>
      </c>
    </row>
    <row r="1920" spans="1:17" ht="27" customHeight="1">
      <c r="A1920" s="3">
        <f t="shared" si="58"/>
        <v>1919</v>
      </c>
      <c r="B1920" s="296">
        <v>21101</v>
      </c>
      <c r="C1920" s="297" t="s">
        <v>518</v>
      </c>
      <c r="D1920" s="297" t="s">
        <v>5372</v>
      </c>
      <c r="E1920" s="297" t="s">
        <v>3912</v>
      </c>
      <c r="F1920" s="297" t="s">
        <v>20</v>
      </c>
      <c r="G1920" s="297" t="s">
        <v>2317</v>
      </c>
      <c r="H1920" s="298" t="s">
        <v>1347</v>
      </c>
      <c r="I1920" s="297">
        <v>5355838410</v>
      </c>
      <c r="J1920" s="297" t="s">
        <v>4662</v>
      </c>
      <c r="K1920" s="299">
        <v>44873</v>
      </c>
      <c r="L1920" s="297" t="s">
        <v>659</v>
      </c>
      <c r="M1920" s="3" t="str">
        <f>IFERROR(INDEX('SINIF GÜNLER'!$A:$C,MATCH('VERİ TABANI'!$D1920,'SINIF GÜNLER'!$B:$B,0),MATCH('VERİ TABANI'!$M$1,'SINIF GÜNLER'!$A$1:$C$1,0)),"")</f>
        <v/>
      </c>
      <c r="P1920" s="28" t="str">
        <f t="array" ref="P1920">IFERROR(SEARCH(ÖĞRETMEN,'VERİ TABANI'!G1920,1),"")</f>
        <v/>
      </c>
      <c r="Q1920" s="29" t="str">
        <f t="shared" si="59"/>
        <v/>
      </c>
    </row>
    <row r="1921" spans="1:17" ht="27" customHeight="1">
      <c r="A1921" s="3">
        <f t="shared" si="58"/>
        <v>1920</v>
      </c>
      <c r="B1921" s="296">
        <v>21262</v>
      </c>
      <c r="C1921" s="297" t="s">
        <v>660</v>
      </c>
      <c r="D1921" s="297" t="s">
        <v>5364</v>
      </c>
      <c r="E1921" s="297" t="s">
        <v>7006</v>
      </c>
      <c r="F1921" s="297" t="s">
        <v>20</v>
      </c>
      <c r="G1921" s="297" t="s">
        <v>2317</v>
      </c>
      <c r="H1921" s="298" t="s">
        <v>1347</v>
      </c>
      <c r="I1921" s="297">
        <v>5355838410</v>
      </c>
      <c r="J1921" s="297" t="s">
        <v>4662</v>
      </c>
      <c r="K1921" s="299">
        <v>44908</v>
      </c>
      <c r="L1921" s="297" t="s">
        <v>659</v>
      </c>
      <c r="M1921" s="3" t="str">
        <f>IFERROR(INDEX('SINIF GÜNLER'!$A:$C,MATCH('VERİ TABANI'!$D1921,'SINIF GÜNLER'!$B:$B,0),MATCH('VERİ TABANI'!$M$1,'SINIF GÜNLER'!$A$1:$C$1,0)),"")</f>
        <v/>
      </c>
      <c r="P1921" s="28" t="str">
        <f t="array" ref="P1921">IFERROR(SEARCH(ÖĞRETMEN,'VERİ TABANI'!G1921,1),"")</f>
        <v/>
      </c>
      <c r="Q1921" s="29" t="str">
        <f t="shared" si="59"/>
        <v/>
      </c>
    </row>
    <row r="1922" spans="1:17" ht="27" customHeight="1">
      <c r="A1922" s="3">
        <f t="shared" ref="A1922:A1985" si="60">IFERROR(IF(B1922="","",ROW()-1),"")</f>
        <v>1921</v>
      </c>
      <c r="B1922" s="296">
        <v>21782</v>
      </c>
      <c r="C1922" s="297" t="s">
        <v>6636</v>
      </c>
      <c r="D1922" s="297" t="s">
        <v>5437</v>
      </c>
      <c r="E1922" s="297" t="s">
        <v>4593</v>
      </c>
      <c r="F1922" s="297" t="s">
        <v>12</v>
      </c>
      <c r="G1922" s="297" t="s">
        <v>2317</v>
      </c>
      <c r="H1922" s="298" t="s">
        <v>6637</v>
      </c>
      <c r="I1922" s="297">
        <v>5536770942</v>
      </c>
      <c r="J1922" s="297" t="s">
        <v>6638</v>
      </c>
      <c r="K1922" s="299">
        <v>45926</v>
      </c>
      <c r="L1922" s="297" t="s">
        <v>6639</v>
      </c>
      <c r="M1922" s="3" t="str">
        <f>IFERROR(INDEX('SINIF GÜNLER'!$A:$C,MATCH('VERİ TABANI'!$D1922,'SINIF GÜNLER'!$B:$B,0),MATCH('VERİ TABANI'!$M$1,'SINIF GÜNLER'!$A$1:$C$1,0)),"")</f>
        <v/>
      </c>
      <c r="P1922" s="28" t="str">
        <f t="array" ref="P1922">IFERROR(SEARCH(ÖĞRETMEN,'VERİ TABANI'!G1922,1),"")</f>
        <v/>
      </c>
      <c r="Q1922" s="29" t="str">
        <f t="shared" si="59"/>
        <v/>
      </c>
    </row>
    <row r="1923" spans="1:17" ht="27" customHeight="1">
      <c r="A1923" s="3">
        <f t="shared" si="60"/>
        <v>1922</v>
      </c>
      <c r="B1923" s="296">
        <v>40004</v>
      </c>
      <c r="C1923" s="297" t="s">
        <v>2873</v>
      </c>
      <c r="D1923" s="297" t="s">
        <v>7454</v>
      </c>
      <c r="E1923" s="297" t="s">
        <v>3915</v>
      </c>
      <c r="F1923" s="297" t="s">
        <v>20</v>
      </c>
      <c r="G1923" s="297" t="s">
        <v>2317</v>
      </c>
      <c r="H1923" s="298" t="s">
        <v>1602</v>
      </c>
      <c r="I1923" s="297">
        <v>5339242444</v>
      </c>
      <c r="J1923" s="297" t="s">
        <v>7231</v>
      </c>
      <c r="K1923" s="299">
        <v>46049</v>
      </c>
      <c r="L1923" s="297" t="s">
        <v>4330</v>
      </c>
      <c r="M1923" s="3" t="str">
        <f>IFERROR(INDEX('SINIF GÜNLER'!$A:$C,MATCH('VERİ TABANI'!$D1923,'SINIF GÜNLER'!$B:$B,0),MATCH('VERİ TABANI'!$M$1,'SINIF GÜNLER'!$A$1:$C$1,0)),"")</f>
        <v/>
      </c>
      <c r="P1923" s="28" t="str">
        <f t="array" ref="P1923">IFERROR(SEARCH(ÖĞRETMEN,'VERİ TABANI'!G1923,1),"")</f>
        <v/>
      </c>
      <c r="Q1923" s="29" t="str">
        <f t="shared" si="59"/>
        <v/>
      </c>
    </row>
    <row r="1924" spans="1:17" ht="27" customHeight="1">
      <c r="A1924" s="3">
        <f t="shared" si="60"/>
        <v>1923</v>
      </c>
      <c r="B1924" s="296">
        <v>20681</v>
      </c>
      <c r="C1924" s="297" t="s">
        <v>417</v>
      </c>
      <c r="D1924" s="297" t="s">
        <v>7467</v>
      </c>
      <c r="E1924" s="297" t="s">
        <v>4592</v>
      </c>
      <c r="F1924" s="297" t="s">
        <v>22</v>
      </c>
      <c r="G1924" s="297" t="s">
        <v>2317</v>
      </c>
      <c r="H1924" s="298" t="s">
        <v>1147</v>
      </c>
      <c r="I1924" s="297">
        <v>5545708842</v>
      </c>
      <c r="J1924" s="297" t="s">
        <v>1148</v>
      </c>
      <c r="K1924" s="299">
        <v>44802</v>
      </c>
      <c r="L1924" s="297" t="s">
        <v>585</v>
      </c>
      <c r="M1924" s="3" t="str">
        <f>IFERROR(INDEX('SINIF GÜNLER'!$A:$C,MATCH('VERİ TABANI'!$D1924,'SINIF GÜNLER'!$B:$B,0),MATCH('VERİ TABANI'!$M$1,'SINIF GÜNLER'!$A$1:$C$1,0)),"")</f>
        <v/>
      </c>
      <c r="P1924" s="28" t="str">
        <f t="array" ref="P1924">IFERROR(SEARCH(ÖĞRETMEN,'VERİ TABANI'!G1924,1),"")</f>
        <v/>
      </c>
      <c r="Q1924" s="29" t="str">
        <f t="shared" si="59"/>
        <v/>
      </c>
    </row>
    <row r="1925" spans="1:17" ht="27" customHeight="1">
      <c r="A1925" s="3">
        <f t="shared" si="60"/>
        <v>1924</v>
      </c>
      <c r="B1925" s="296">
        <v>40034</v>
      </c>
      <c r="C1925" s="297" t="s">
        <v>2848</v>
      </c>
      <c r="D1925" s="297" t="s">
        <v>5335</v>
      </c>
      <c r="E1925" s="297" t="s">
        <v>7190</v>
      </c>
      <c r="F1925" s="297" t="s">
        <v>21</v>
      </c>
      <c r="G1925" s="297" t="s">
        <v>2317</v>
      </c>
      <c r="H1925" s="298" t="s">
        <v>8112</v>
      </c>
      <c r="I1925" s="297">
        <v>5051176398</v>
      </c>
      <c r="J1925" s="297" t="s">
        <v>8113</v>
      </c>
      <c r="K1925" s="299">
        <v>46066</v>
      </c>
      <c r="L1925" s="297" t="s">
        <v>8114</v>
      </c>
      <c r="M1925" s="3" t="str">
        <f>IFERROR(INDEX('SINIF GÜNLER'!$A:$C,MATCH('VERİ TABANI'!$D1925,'SINIF GÜNLER'!$B:$B,0),MATCH('VERİ TABANI'!$M$1,'SINIF GÜNLER'!$A$1:$C$1,0)),"")</f>
        <v/>
      </c>
      <c r="P1925" s="28" t="str">
        <f t="array" ref="P1925">IFERROR(SEARCH(ÖĞRETMEN,'VERİ TABANI'!G1925,1),"")</f>
        <v/>
      </c>
      <c r="Q1925" s="29" t="str">
        <f t="shared" si="59"/>
        <v/>
      </c>
    </row>
    <row r="1926" spans="1:17" ht="27" customHeight="1">
      <c r="A1926" s="3">
        <f t="shared" si="60"/>
        <v>1925</v>
      </c>
      <c r="B1926" s="296">
        <v>51357</v>
      </c>
      <c r="C1926" s="297" t="s">
        <v>8115</v>
      </c>
      <c r="D1926" s="297" t="s">
        <v>5333</v>
      </c>
      <c r="E1926" s="297"/>
      <c r="F1926" s="297" t="s">
        <v>21</v>
      </c>
      <c r="G1926" s="297" t="s">
        <v>2317</v>
      </c>
      <c r="H1926" s="298" t="s">
        <v>8112</v>
      </c>
      <c r="I1926" s="297">
        <v>5051176398</v>
      </c>
      <c r="J1926" s="297" t="s">
        <v>8113</v>
      </c>
      <c r="K1926" s="299">
        <v>46072</v>
      </c>
      <c r="L1926" s="297" t="s">
        <v>8114</v>
      </c>
      <c r="M1926" s="3" t="str">
        <f>IFERROR(INDEX('SINIF GÜNLER'!$A:$C,MATCH('VERİ TABANI'!$D1926,'SINIF GÜNLER'!$B:$B,0),MATCH('VERİ TABANI'!$M$1,'SINIF GÜNLER'!$A$1:$C$1,0)),"")</f>
        <v/>
      </c>
      <c r="P1926" s="28" t="str">
        <f t="array" ref="P1926">IFERROR(SEARCH(ÖĞRETMEN,'VERİ TABANI'!G1926,1),"")</f>
        <v/>
      </c>
      <c r="Q1926" s="29" t="str">
        <f t="shared" si="59"/>
        <v/>
      </c>
    </row>
    <row r="1927" spans="1:17" ht="27" customHeight="1">
      <c r="A1927" s="3">
        <f t="shared" si="60"/>
        <v>1926</v>
      </c>
      <c r="B1927" s="296">
        <v>5933</v>
      </c>
      <c r="C1927" s="297" t="s">
        <v>5221</v>
      </c>
      <c r="D1927" s="297" t="s">
        <v>7671</v>
      </c>
      <c r="E1927" s="297" t="s">
        <v>3968</v>
      </c>
      <c r="F1927" s="297" t="s">
        <v>19</v>
      </c>
      <c r="G1927" s="297" t="s">
        <v>2317</v>
      </c>
      <c r="H1927" s="298" t="s">
        <v>5222</v>
      </c>
      <c r="I1927" s="297">
        <v>5074314778</v>
      </c>
      <c r="J1927" s="297" t="s">
        <v>8116</v>
      </c>
      <c r="K1927" s="299">
        <v>45177</v>
      </c>
      <c r="L1927" s="297" t="s">
        <v>5223</v>
      </c>
      <c r="M1927" s="3" t="str">
        <f>IFERROR(INDEX('SINIF GÜNLER'!$A:$C,MATCH('VERİ TABANI'!$D1927,'SINIF GÜNLER'!$B:$B,0),MATCH('VERİ TABANI'!$M$1,'SINIF GÜNLER'!$A$1:$C$1,0)),"")</f>
        <v/>
      </c>
      <c r="P1927" s="28" t="str">
        <f t="array" ref="P1927">IFERROR(SEARCH(ÖĞRETMEN,'VERİ TABANI'!G1927,1),"")</f>
        <v/>
      </c>
      <c r="Q1927" s="29" t="str">
        <f t="shared" si="59"/>
        <v/>
      </c>
    </row>
    <row r="1928" spans="1:17" ht="27" customHeight="1">
      <c r="A1928" s="3">
        <f t="shared" si="60"/>
        <v>1927</v>
      </c>
      <c r="B1928" s="296">
        <v>41100</v>
      </c>
      <c r="C1928" s="297" t="s">
        <v>3219</v>
      </c>
      <c r="D1928" s="297" t="s">
        <v>5444</v>
      </c>
      <c r="E1928" s="297" t="s">
        <v>4592</v>
      </c>
      <c r="F1928" s="297" t="s">
        <v>21</v>
      </c>
      <c r="G1928" s="297" t="s">
        <v>2317</v>
      </c>
      <c r="H1928" s="298" t="s">
        <v>2028</v>
      </c>
      <c r="I1928" s="297">
        <v>5396966537</v>
      </c>
      <c r="J1928" s="297" t="s">
        <v>4764</v>
      </c>
      <c r="K1928" s="299">
        <v>45544</v>
      </c>
      <c r="L1928" s="297" t="s">
        <v>2029</v>
      </c>
      <c r="M1928" s="3" t="str">
        <f>IFERROR(INDEX('SINIF GÜNLER'!$A:$C,MATCH('VERİ TABANI'!$D1928,'SINIF GÜNLER'!$B:$B,0),MATCH('VERİ TABANI'!$M$1,'SINIF GÜNLER'!$A$1:$C$1,0)),"")</f>
        <v/>
      </c>
      <c r="P1928" s="28" t="str">
        <f t="array" ref="P1928">IFERROR(SEARCH(ÖĞRETMEN,'VERİ TABANI'!G1928,1),"")</f>
        <v/>
      </c>
      <c r="Q1928" s="29" t="str">
        <f t="shared" ref="Q1928:Q1991" si="61">IF(P1928="","",ROW())</f>
        <v/>
      </c>
    </row>
    <row r="1929" spans="1:17" ht="27" customHeight="1">
      <c r="A1929" s="3">
        <f t="shared" si="60"/>
        <v>1928</v>
      </c>
      <c r="B1929" s="296">
        <v>41207</v>
      </c>
      <c r="C1929" s="297" t="s">
        <v>4189</v>
      </c>
      <c r="D1929" s="297" t="s">
        <v>7463</v>
      </c>
      <c r="E1929" s="297" t="s">
        <v>7006</v>
      </c>
      <c r="F1929" s="297" t="s">
        <v>1821</v>
      </c>
      <c r="G1929" s="297" t="s">
        <v>2317</v>
      </c>
      <c r="H1929" s="298" t="s">
        <v>8117</v>
      </c>
      <c r="I1929" s="297">
        <v>5366001063</v>
      </c>
      <c r="J1929" s="297" t="s">
        <v>8118</v>
      </c>
      <c r="K1929" s="299">
        <v>46086</v>
      </c>
      <c r="L1929" s="297" t="s">
        <v>8119</v>
      </c>
      <c r="M1929" s="3" t="str">
        <f>IFERROR(INDEX('SINIF GÜNLER'!$A:$C,MATCH('VERİ TABANI'!$D1929,'SINIF GÜNLER'!$B:$B,0),MATCH('VERİ TABANI'!$M$1,'SINIF GÜNLER'!$A$1:$C$1,0)),"")</f>
        <v/>
      </c>
      <c r="P1929" s="28" t="str">
        <f t="array" ref="P1929">IFERROR(SEARCH(ÖĞRETMEN,'VERİ TABANI'!G1929,1),"")</f>
        <v/>
      </c>
      <c r="Q1929" s="29" t="str">
        <f t="shared" si="61"/>
        <v/>
      </c>
    </row>
    <row r="1930" spans="1:17" ht="27" customHeight="1">
      <c r="A1930" s="3">
        <f t="shared" si="60"/>
        <v>1929</v>
      </c>
      <c r="B1930" s="296">
        <v>40728</v>
      </c>
      <c r="C1930" s="297" t="s">
        <v>5224</v>
      </c>
      <c r="D1930" s="297" t="s">
        <v>5357</v>
      </c>
      <c r="E1930" s="297" t="s">
        <v>3926</v>
      </c>
      <c r="F1930" s="297" t="s">
        <v>20</v>
      </c>
      <c r="G1930" s="297" t="s">
        <v>2317</v>
      </c>
      <c r="H1930" s="298" t="s">
        <v>5225</v>
      </c>
      <c r="I1930" s="297">
        <v>5428968398</v>
      </c>
      <c r="J1930" s="297" t="s">
        <v>5313</v>
      </c>
      <c r="K1930" s="299">
        <v>45533</v>
      </c>
      <c r="L1930" s="297" t="s">
        <v>5226</v>
      </c>
      <c r="M1930" s="3" t="str">
        <f>IFERROR(INDEX('SINIF GÜNLER'!$A:$C,MATCH('VERİ TABANI'!$D1930,'SINIF GÜNLER'!$B:$B,0),MATCH('VERİ TABANI'!$M$1,'SINIF GÜNLER'!$A$1:$C$1,0)),"")</f>
        <v/>
      </c>
      <c r="P1930" s="28" t="str">
        <f t="array" ref="P1930">IFERROR(SEARCH(ÖĞRETMEN,'VERİ TABANI'!G1930,1),"")</f>
        <v/>
      </c>
      <c r="Q1930" s="29" t="str">
        <f t="shared" si="61"/>
        <v/>
      </c>
    </row>
    <row r="1931" spans="1:17" ht="27" customHeight="1">
      <c r="A1931" s="3">
        <f t="shared" si="60"/>
        <v>1930</v>
      </c>
      <c r="B1931" s="296">
        <v>30310</v>
      </c>
      <c r="C1931" s="297" t="s">
        <v>2455</v>
      </c>
      <c r="D1931" s="297" t="s">
        <v>5350</v>
      </c>
      <c r="E1931" s="297" t="s">
        <v>4592</v>
      </c>
      <c r="F1931" s="297" t="s">
        <v>12</v>
      </c>
      <c r="G1931" s="297" t="s">
        <v>2317</v>
      </c>
      <c r="H1931" s="298" t="s">
        <v>1749</v>
      </c>
      <c r="I1931" s="297">
        <v>5324111072</v>
      </c>
      <c r="J1931" s="297" t="s">
        <v>4663</v>
      </c>
      <c r="K1931" s="299">
        <v>45219</v>
      </c>
      <c r="L1931" s="297" t="s">
        <v>1750</v>
      </c>
      <c r="M1931" s="3" t="str">
        <f>IFERROR(INDEX('SINIF GÜNLER'!$A:$C,MATCH('VERİ TABANI'!$D1931,'SINIF GÜNLER'!$B:$B,0),MATCH('VERİ TABANI'!$M$1,'SINIF GÜNLER'!$A$1:$C$1,0)),"")</f>
        <v/>
      </c>
      <c r="P1931" s="28" t="str">
        <f t="array" ref="P1931">IFERROR(SEARCH(ÖĞRETMEN,'VERİ TABANI'!G1931,1),"")</f>
        <v/>
      </c>
      <c r="Q1931" s="29" t="str">
        <f t="shared" si="61"/>
        <v/>
      </c>
    </row>
    <row r="1932" spans="1:17" ht="27" customHeight="1">
      <c r="A1932" s="3">
        <f t="shared" si="60"/>
        <v>1931</v>
      </c>
      <c r="B1932" s="296">
        <v>50701</v>
      </c>
      <c r="C1932" s="297" t="s">
        <v>6545</v>
      </c>
      <c r="D1932" s="297" t="s">
        <v>5355</v>
      </c>
      <c r="E1932" s="297" t="s">
        <v>3915</v>
      </c>
      <c r="F1932" s="297" t="s">
        <v>12</v>
      </c>
      <c r="G1932" s="297" t="s">
        <v>2317</v>
      </c>
      <c r="H1932" s="298" t="s">
        <v>1401</v>
      </c>
      <c r="I1932" s="297">
        <v>5068115209</v>
      </c>
      <c r="J1932" s="297" t="s">
        <v>8120</v>
      </c>
      <c r="K1932" s="299">
        <v>45918</v>
      </c>
      <c r="L1932" s="297" t="s">
        <v>835</v>
      </c>
      <c r="M1932" s="3" t="str">
        <f>IFERROR(INDEX('SINIF GÜNLER'!$A:$C,MATCH('VERİ TABANI'!$D1932,'SINIF GÜNLER'!$B:$B,0),MATCH('VERİ TABANI'!$M$1,'SINIF GÜNLER'!$A$1:$C$1,0)),"")</f>
        <v/>
      </c>
      <c r="P1932" s="28" t="str">
        <f t="array" ref="P1932">IFERROR(SEARCH(ÖĞRETMEN,'VERİ TABANI'!G1932,1),"")</f>
        <v/>
      </c>
      <c r="Q1932" s="29" t="str">
        <f t="shared" si="61"/>
        <v/>
      </c>
    </row>
    <row r="1933" spans="1:17" ht="27" customHeight="1">
      <c r="A1933" s="3">
        <f t="shared" si="60"/>
        <v>1932</v>
      </c>
      <c r="B1933" s="296">
        <v>20346</v>
      </c>
      <c r="C1933" s="297" t="s">
        <v>435</v>
      </c>
      <c r="D1933" s="297" t="s">
        <v>5347</v>
      </c>
      <c r="E1933" s="297" t="s">
        <v>4592</v>
      </c>
      <c r="F1933" s="297" t="s">
        <v>12</v>
      </c>
      <c r="G1933" s="297" t="s">
        <v>2317</v>
      </c>
      <c r="H1933" s="298" t="s">
        <v>1401</v>
      </c>
      <c r="I1933" s="297">
        <v>5068115209</v>
      </c>
      <c r="J1933" s="297" t="s">
        <v>8120</v>
      </c>
      <c r="K1933" s="299">
        <v>44769</v>
      </c>
      <c r="L1933" s="297" t="s">
        <v>835</v>
      </c>
      <c r="M1933" s="3" t="str">
        <f>IFERROR(INDEX('SINIF GÜNLER'!$A:$C,MATCH('VERİ TABANI'!$D1933,'SINIF GÜNLER'!$B:$B,0),MATCH('VERİ TABANI'!$M$1,'SINIF GÜNLER'!$A$1:$C$1,0)),"")</f>
        <v/>
      </c>
      <c r="P1933" s="28" t="str">
        <f t="array" ref="P1933">IFERROR(SEARCH(ÖĞRETMEN,'VERİ TABANI'!G1933,1),"")</f>
        <v/>
      </c>
      <c r="Q1933" s="29" t="str">
        <f t="shared" si="61"/>
        <v/>
      </c>
    </row>
    <row r="1934" spans="1:17" ht="27" customHeight="1">
      <c r="A1934" s="3">
        <f t="shared" si="60"/>
        <v>1933</v>
      </c>
      <c r="B1934" s="296">
        <v>40969</v>
      </c>
      <c r="C1934" s="297" t="s">
        <v>3403</v>
      </c>
      <c r="D1934" s="297" t="s">
        <v>5346</v>
      </c>
      <c r="E1934" s="297" t="s">
        <v>4593</v>
      </c>
      <c r="F1934" s="297" t="s">
        <v>12</v>
      </c>
      <c r="G1934" s="297" t="s">
        <v>2317</v>
      </c>
      <c r="H1934" s="298" t="s">
        <v>1401</v>
      </c>
      <c r="I1934" s="297">
        <v>5068115209</v>
      </c>
      <c r="J1934" s="297" t="s">
        <v>8120</v>
      </c>
      <c r="K1934" s="299">
        <v>45540</v>
      </c>
      <c r="L1934" s="297" t="s">
        <v>835</v>
      </c>
      <c r="M1934" s="3" t="str">
        <f>IFERROR(INDEX('SINIF GÜNLER'!$A:$C,MATCH('VERİ TABANI'!$D1934,'SINIF GÜNLER'!$B:$B,0),MATCH('VERİ TABANI'!$M$1,'SINIF GÜNLER'!$A$1:$C$1,0)),"")</f>
        <v/>
      </c>
      <c r="P1934" s="28" t="str">
        <f t="array" ref="P1934">IFERROR(SEARCH(ÖĞRETMEN,'VERİ TABANI'!G1934,1),"")</f>
        <v/>
      </c>
      <c r="Q1934" s="29" t="str">
        <f t="shared" si="61"/>
        <v/>
      </c>
    </row>
    <row r="1935" spans="1:17" ht="27" customHeight="1">
      <c r="A1935" s="3">
        <f t="shared" si="60"/>
        <v>1934</v>
      </c>
      <c r="B1935" s="296">
        <v>20867</v>
      </c>
      <c r="C1935" s="297" t="s">
        <v>443</v>
      </c>
      <c r="D1935" s="297" t="s">
        <v>5444</v>
      </c>
      <c r="E1935" s="297" t="s">
        <v>3912</v>
      </c>
      <c r="F1935" s="297" t="s">
        <v>21</v>
      </c>
      <c r="G1935" s="297" t="s">
        <v>2317</v>
      </c>
      <c r="H1935" s="298" t="s">
        <v>1468</v>
      </c>
      <c r="I1935" s="297">
        <v>5437229141</v>
      </c>
      <c r="J1935" s="297" t="s">
        <v>1469</v>
      </c>
      <c r="K1935" s="299">
        <v>44825</v>
      </c>
      <c r="L1935" s="297" t="s">
        <v>702</v>
      </c>
      <c r="M1935" s="3" t="str">
        <f>IFERROR(INDEX('SINIF GÜNLER'!$A:$C,MATCH('VERİ TABANI'!$D1935,'SINIF GÜNLER'!$B:$B,0),MATCH('VERİ TABANI'!$M$1,'SINIF GÜNLER'!$A$1:$C$1,0)),"")</f>
        <v/>
      </c>
      <c r="P1935" s="28" t="str">
        <f t="array" ref="P1935">IFERROR(SEARCH(ÖĞRETMEN,'VERİ TABANI'!G1935,1),"")</f>
        <v/>
      </c>
      <c r="Q1935" s="29" t="str">
        <f t="shared" si="61"/>
        <v/>
      </c>
    </row>
    <row r="1936" spans="1:17" ht="27" customHeight="1">
      <c r="A1936" s="3">
        <f t="shared" si="60"/>
        <v>1935</v>
      </c>
      <c r="B1936" s="296">
        <v>50293</v>
      </c>
      <c r="C1936" s="297" t="s">
        <v>5489</v>
      </c>
      <c r="D1936" s="297" t="s">
        <v>5333</v>
      </c>
      <c r="E1936" s="297" t="s">
        <v>7006</v>
      </c>
      <c r="F1936" s="297" t="s">
        <v>12</v>
      </c>
      <c r="G1936" s="297" t="s">
        <v>2317</v>
      </c>
      <c r="H1936" s="298" t="s">
        <v>1156</v>
      </c>
      <c r="I1936" s="297">
        <v>5388808479</v>
      </c>
      <c r="J1936" s="297" t="s">
        <v>1157</v>
      </c>
      <c r="K1936" s="299">
        <v>45908</v>
      </c>
      <c r="L1936" s="297" t="s">
        <v>3224</v>
      </c>
      <c r="M1936" s="3" t="str">
        <f>IFERROR(INDEX('SINIF GÜNLER'!$A:$C,MATCH('VERİ TABANI'!$D1936,'SINIF GÜNLER'!$B:$B,0),MATCH('VERİ TABANI'!$M$1,'SINIF GÜNLER'!$A$1:$C$1,0)),"")</f>
        <v/>
      </c>
      <c r="P1936" s="28" t="str">
        <f t="array" ref="P1936">IFERROR(SEARCH(ÖĞRETMEN,'VERİ TABANI'!G1936,1),"")</f>
        <v/>
      </c>
      <c r="Q1936" s="29" t="str">
        <f t="shared" si="61"/>
        <v/>
      </c>
    </row>
    <row r="1937" spans="1:17" ht="27" customHeight="1">
      <c r="A1937" s="3">
        <f t="shared" si="60"/>
        <v>1936</v>
      </c>
      <c r="B1937" s="296">
        <v>30863</v>
      </c>
      <c r="C1937" s="297" t="s">
        <v>2564</v>
      </c>
      <c r="D1937" s="297" t="s">
        <v>5379</v>
      </c>
      <c r="E1937" s="297" t="s">
        <v>3926</v>
      </c>
      <c r="F1937" s="297" t="s">
        <v>1821</v>
      </c>
      <c r="G1937" s="297" t="s">
        <v>2317</v>
      </c>
      <c r="H1937" s="298" t="s">
        <v>4665</v>
      </c>
      <c r="I1937" s="297">
        <v>5377717476</v>
      </c>
      <c r="J1937" s="297" t="s">
        <v>4765</v>
      </c>
      <c r="K1937" s="299">
        <v>45698</v>
      </c>
      <c r="L1937" s="297" t="s">
        <v>4666</v>
      </c>
      <c r="M1937" s="3" t="str">
        <f>IFERROR(INDEX('SINIF GÜNLER'!$A:$C,MATCH('VERİ TABANI'!$D1937,'SINIF GÜNLER'!$B:$B,0),MATCH('VERİ TABANI'!$M$1,'SINIF GÜNLER'!$A$1:$C$1,0)),"")</f>
        <v/>
      </c>
      <c r="P1937" s="28" t="str">
        <f t="array" ref="P1937">IFERROR(SEARCH(ÖĞRETMEN,'VERİ TABANI'!G1937,1),"")</f>
        <v/>
      </c>
      <c r="Q1937" s="29" t="str">
        <f t="shared" si="61"/>
        <v/>
      </c>
    </row>
    <row r="1938" spans="1:17" ht="27" customHeight="1">
      <c r="A1938" s="3">
        <f t="shared" si="60"/>
        <v>1937</v>
      </c>
      <c r="B1938" s="296">
        <v>41862</v>
      </c>
      <c r="C1938" s="297" t="s">
        <v>8121</v>
      </c>
      <c r="D1938" s="297" t="s">
        <v>5373</v>
      </c>
      <c r="E1938" s="297" t="s">
        <v>8122</v>
      </c>
      <c r="F1938" s="297" t="s">
        <v>22</v>
      </c>
      <c r="G1938" s="297" t="s">
        <v>2317</v>
      </c>
      <c r="H1938" s="298" t="s">
        <v>8123</v>
      </c>
      <c r="I1938" s="297">
        <v>5550227603</v>
      </c>
      <c r="J1938" s="297" t="s">
        <v>8124</v>
      </c>
      <c r="K1938" s="299">
        <v>45994</v>
      </c>
      <c r="L1938" s="297" t="s">
        <v>8125</v>
      </c>
      <c r="M1938" s="3" t="str">
        <f>IFERROR(INDEX('SINIF GÜNLER'!$A:$C,MATCH('VERİ TABANI'!$D1938,'SINIF GÜNLER'!$B:$B,0),MATCH('VERİ TABANI'!$M$1,'SINIF GÜNLER'!$A$1:$C$1,0)),"")</f>
        <v/>
      </c>
      <c r="P1938" s="28" t="str">
        <f t="array" ref="P1938">IFERROR(SEARCH(ÖĞRETMEN,'VERİ TABANI'!G1938,1),"")</f>
        <v/>
      </c>
      <c r="Q1938" s="29" t="str">
        <f t="shared" si="61"/>
        <v/>
      </c>
    </row>
    <row r="1939" spans="1:17" ht="27" customHeight="1">
      <c r="A1939" s="3">
        <f t="shared" si="60"/>
        <v>1938</v>
      </c>
      <c r="B1939" s="296">
        <v>20871</v>
      </c>
      <c r="C1939" s="297" t="s">
        <v>492</v>
      </c>
      <c r="D1939" s="297" t="s">
        <v>5444</v>
      </c>
      <c r="E1939" s="297" t="s">
        <v>7006</v>
      </c>
      <c r="F1939" s="297" t="s">
        <v>21</v>
      </c>
      <c r="G1939" s="297" t="s">
        <v>2317</v>
      </c>
      <c r="H1939" s="298" t="s">
        <v>1190</v>
      </c>
      <c r="I1939" s="297">
        <v>5334510529</v>
      </c>
      <c r="J1939" s="297" t="s">
        <v>1646</v>
      </c>
      <c r="K1939" s="299">
        <v>44826</v>
      </c>
      <c r="L1939" s="297" t="s">
        <v>849</v>
      </c>
      <c r="M1939" s="3" t="str">
        <f>IFERROR(INDEX('SINIF GÜNLER'!$A:$C,MATCH('VERİ TABANI'!$D1939,'SINIF GÜNLER'!$B:$B,0),MATCH('VERİ TABANI'!$M$1,'SINIF GÜNLER'!$A$1:$C$1,0)),"")</f>
        <v/>
      </c>
      <c r="P1939" s="28" t="str">
        <f t="array" ref="P1939">IFERROR(SEARCH(ÖĞRETMEN,'VERİ TABANI'!G1939,1),"")</f>
        <v/>
      </c>
      <c r="Q1939" s="29" t="str">
        <f t="shared" si="61"/>
        <v/>
      </c>
    </row>
    <row r="1940" spans="1:17" ht="27" customHeight="1">
      <c r="A1940" s="3">
        <f t="shared" si="60"/>
        <v>1939</v>
      </c>
      <c r="B1940" s="296">
        <v>51204</v>
      </c>
      <c r="C1940" s="297" t="s">
        <v>8126</v>
      </c>
      <c r="D1940" s="297" t="s">
        <v>5352</v>
      </c>
      <c r="E1940" s="297" t="s">
        <v>3912</v>
      </c>
      <c r="F1940" s="297" t="s">
        <v>12</v>
      </c>
      <c r="G1940" s="297" t="s">
        <v>2317</v>
      </c>
      <c r="H1940" s="298" t="s">
        <v>1751</v>
      </c>
      <c r="I1940" s="297">
        <v>5073593500</v>
      </c>
      <c r="J1940" s="297" t="s">
        <v>8127</v>
      </c>
      <c r="K1940" s="299">
        <v>46001</v>
      </c>
      <c r="L1940" s="297" t="s">
        <v>1752</v>
      </c>
      <c r="M1940" s="3" t="str">
        <f>IFERROR(INDEX('SINIF GÜNLER'!$A:$C,MATCH('VERİ TABANI'!$D1940,'SINIF GÜNLER'!$B:$B,0),MATCH('VERİ TABANI'!$M$1,'SINIF GÜNLER'!$A$1:$C$1,0)),"")</f>
        <v/>
      </c>
      <c r="P1940" s="28" t="str">
        <f t="array" ref="P1940">IFERROR(SEARCH(ÖĞRETMEN,'VERİ TABANI'!G1940,1),"")</f>
        <v/>
      </c>
      <c r="Q1940" s="29" t="str">
        <f t="shared" si="61"/>
        <v/>
      </c>
    </row>
    <row r="1941" spans="1:17" ht="27" customHeight="1">
      <c r="A1941" s="3">
        <f t="shared" si="60"/>
        <v>1940</v>
      </c>
      <c r="B1941" s="296">
        <v>51412</v>
      </c>
      <c r="C1941" s="297" t="s">
        <v>8128</v>
      </c>
      <c r="D1941" s="297" t="s">
        <v>5349</v>
      </c>
      <c r="E1941" s="297" t="s">
        <v>4593</v>
      </c>
      <c r="F1941" s="297" t="s">
        <v>12</v>
      </c>
      <c r="G1941" s="297" t="s">
        <v>2317</v>
      </c>
      <c r="H1941" s="298" t="s">
        <v>1751</v>
      </c>
      <c r="I1941" s="297">
        <v>5073593500</v>
      </c>
      <c r="J1941" s="297" t="s">
        <v>8127</v>
      </c>
      <c r="K1941" s="299">
        <v>46133</v>
      </c>
      <c r="L1941" s="297" t="s">
        <v>1752</v>
      </c>
      <c r="M1941" s="3" t="str">
        <f>IFERROR(INDEX('SINIF GÜNLER'!$A:$C,MATCH('VERİ TABANI'!$D1941,'SINIF GÜNLER'!$B:$B,0),MATCH('VERİ TABANI'!$M$1,'SINIF GÜNLER'!$A$1:$C$1,0)),"")</f>
        <v/>
      </c>
      <c r="P1941" s="28" t="str">
        <f t="array" ref="P1941">IFERROR(SEARCH(ÖĞRETMEN,'VERİ TABANI'!G1941,1),"")</f>
        <v/>
      </c>
      <c r="Q1941" s="29" t="str">
        <f t="shared" si="61"/>
        <v/>
      </c>
    </row>
    <row r="1942" spans="1:17" ht="27" customHeight="1">
      <c r="A1942" s="3">
        <f t="shared" si="60"/>
        <v>1941</v>
      </c>
      <c r="B1942" s="296">
        <v>20987</v>
      </c>
      <c r="C1942" s="297" t="s">
        <v>503</v>
      </c>
      <c r="D1942" s="297" t="s">
        <v>5362</v>
      </c>
      <c r="E1942" s="297" t="s">
        <v>3915</v>
      </c>
      <c r="F1942" s="297" t="s">
        <v>1821</v>
      </c>
      <c r="G1942" s="297" t="s">
        <v>2317</v>
      </c>
      <c r="H1942" s="298" t="s">
        <v>1751</v>
      </c>
      <c r="I1942" s="297">
        <v>5073593500</v>
      </c>
      <c r="J1942" s="297" t="s">
        <v>8127</v>
      </c>
      <c r="K1942" s="299">
        <v>45169</v>
      </c>
      <c r="L1942" s="297" t="s">
        <v>1752</v>
      </c>
      <c r="M1942" s="3" t="str">
        <f>IFERROR(INDEX('SINIF GÜNLER'!$A:$C,MATCH('VERİ TABANI'!$D1942,'SINIF GÜNLER'!$B:$B,0),MATCH('VERİ TABANI'!$M$1,'SINIF GÜNLER'!$A$1:$C$1,0)),"")</f>
        <v/>
      </c>
      <c r="P1942" s="28" t="str">
        <f t="array" ref="P1942">IFERROR(SEARCH(ÖĞRETMEN,'VERİ TABANI'!G1942,1),"")</f>
        <v/>
      </c>
      <c r="Q1942" s="29" t="str">
        <f t="shared" si="61"/>
        <v/>
      </c>
    </row>
    <row r="1943" spans="1:17" ht="27" customHeight="1">
      <c r="A1943" s="3">
        <f t="shared" si="60"/>
        <v>1942</v>
      </c>
      <c r="B1943" s="296">
        <v>51207</v>
      </c>
      <c r="C1943" s="297" t="s">
        <v>8129</v>
      </c>
      <c r="D1943" s="297" t="s">
        <v>5409</v>
      </c>
      <c r="E1943" s="297" t="s">
        <v>3918</v>
      </c>
      <c r="F1943" s="297" t="s">
        <v>12</v>
      </c>
      <c r="G1943" s="297" t="s">
        <v>2317</v>
      </c>
      <c r="H1943" s="298" t="s">
        <v>1751</v>
      </c>
      <c r="I1943" s="297">
        <v>5073593500</v>
      </c>
      <c r="J1943" s="297" t="s">
        <v>8127</v>
      </c>
      <c r="K1943" s="299">
        <v>46001</v>
      </c>
      <c r="L1943" s="297" t="s">
        <v>1752</v>
      </c>
      <c r="M1943" s="3" t="str">
        <f>IFERROR(INDEX('SINIF GÜNLER'!$A:$C,MATCH('VERİ TABANI'!$D1943,'SINIF GÜNLER'!$B:$B,0),MATCH('VERİ TABANI'!$M$1,'SINIF GÜNLER'!$A$1:$C$1,0)),"")</f>
        <v/>
      </c>
      <c r="P1943" s="28" t="str">
        <f t="array" ref="P1943">IFERROR(SEARCH(ÖĞRETMEN,'VERİ TABANI'!G1943,1),"")</f>
        <v/>
      </c>
      <c r="Q1943" s="29" t="str">
        <f t="shared" si="61"/>
        <v/>
      </c>
    </row>
    <row r="1944" spans="1:17" ht="27" customHeight="1">
      <c r="A1944" s="3">
        <f t="shared" si="60"/>
        <v>1943</v>
      </c>
      <c r="B1944" s="296">
        <v>31140</v>
      </c>
      <c r="C1944" s="297" t="s">
        <v>2735</v>
      </c>
      <c r="D1944" s="297" t="s">
        <v>5381</v>
      </c>
      <c r="E1944" s="297" t="s">
        <v>7086</v>
      </c>
      <c r="F1944" s="297" t="s">
        <v>1821</v>
      </c>
      <c r="G1944" s="297" t="s">
        <v>2317</v>
      </c>
      <c r="H1944" s="298" t="s">
        <v>1751</v>
      </c>
      <c r="I1944" s="297">
        <v>5073593500</v>
      </c>
      <c r="J1944" s="297" t="s">
        <v>8127</v>
      </c>
      <c r="K1944" s="299">
        <v>45293</v>
      </c>
      <c r="L1944" s="297" t="s">
        <v>1752</v>
      </c>
      <c r="M1944" s="3" t="str">
        <f>IFERROR(INDEX('SINIF GÜNLER'!$A:$C,MATCH('VERİ TABANI'!$D1944,'SINIF GÜNLER'!$B:$B,0),MATCH('VERİ TABANI'!$M$1,'SINIF GÜNLER'!$A$1:$C$1,0)),"")</f>
        <v/>
      </c>
      <c r="P1944" s="28" t="str">
        <f t="array" ref="P1944">IFERROR(SEARCH(ÖĞRETMEN,'VERİ TABANI'!G1944,1),"")</f>
        <v/>
      </c>
      <c r="Q1944" s="29" t="str">
        <f t="shared" si="61"/>
        <v/>
      </c>
    </row>
    <row r="1945" spans="1:17" ht="27" customHeight="1">
      <c r="A1945" s="3">
        <f t="shared" si="60"/>
        <v>1944</v>
      </c>
      <c r="B1945" s="296">
        <v>51208</v>
      </c>
      <c r="C1945" s="297" t="s">
        <v>8130</v>
      </c>
      <c r="D1945" s="297" t="s">
        <v>5394</v>
      </c>
      <c r="E1945" s="297" t="s">
        <v>4593</v>
      </c>
      <c r="F1945" s="297" t="s">
        <v>12</v>
      </c>
      <c r="G1945" s="297" t="s">
        <v>2317</v>
      </c>
      <c r="H1945" s="298" t="s">
        <v>1751</v>
      </c>
      <c r="I1945" s="297">
        <v>5073593500</v>
      </c>
      <c r="J1945" s="297" t="s">
        <v>8127</v>
      </c>
      <c r="K1945" s="299">
        <v>46001</v>
      </c>
      <c r="L1945" s="297" t="s">
        <v>1752</v>
      </c>
      <c r="M1945" s="3" t="str">
        <f>IFERROR(INDEX('SINIF GÜNLER'!$A:$C,MATCH('VERİ TABANI'!$D1945,'SINIF GÜNLER'!$B:$B,0),MATCH('VERİ TABANI'!$M$1,'SINIF GÜNLER'!$A$1:$C$1,0)),"")</f>
        <v/>
      </c>
      <c r="P1945" s="28" t="str">
        <f t="array" ref="P1945">IFERROR(SEARCH(ÖĞRETMEN,'VERİ TABANI'!G1945,1),"")</f>
        <v/>
      </c>
      <c r="Q1945" s="29" t="str">
        <f t="shared" si="61"/>
        <v/>
      </c>
    </row>
    <row r="1946" spans="1:17" ht="27" customHeight="1">
      <c r="A1946" s="3">
        <f t="shared" si="60"/>
        <v>1945</v>
      </c>
      <c r="B1946" s="296">
        <v>51249</v>
      </c>
      <c r="C1946" s="297" t="s">
        <v>8131</v>
      </c>
      <c r="D1946" s="297" t="s">
        <v>5355</v>
      </c>
      <c r="E1946" s="297" t="s">
        <v>3924</v>
      </c>
      <c r="F1946" s="297" t="s">
        <v>12</v>
      </c>
      <c r="G1946" s="297" t="s">
        <v>2317</v>
      </c>
      <c r="H1946" s="298" t="s">
        <v>1751</v>
      </c>
      <c r="I1946" s="297">
        <v>5073593500</v>
      </c>
      <c r="J1946" s="297" t="s">
        <v>8127</v>
      </c>
      <c r="K1946" s="299">
        <v>46009</v>
      </c>
      <c r="L1946" s="297" t="s">
        <v>1752</v>
      </c>
      <c r="M1946" s="3" t="str">
        <f>IFERROR(INDEX('SINIF GÜNLER'!$A:$C,MATCH('VERİ TABANI'!$D1946,'SINIF GÜNLER'!$B:$B,0),MATCH('VERİ TABANI'!$M$1,'SINIF GÜNLER'!$A$1:$C$1,0)),"")</f>
        <v/>
      </c>
      <c r="P1946" s="28" t="str">
        <f t="array" ref="P1946">IFERROR(SEARCH(ÖĞRETMEN,'VERİ TABANI'!G1946,1),"")</f>
        <v/>
      </c>
      <c r="Q1946" s="29" t="str">
        <f t="shared" si="61"/>
        <v/>
      </c>
    </row>
    <row r="1947" spans="1:17" ht="27" customHeight="1">
      <c r="A1947" s="3">
        <f t="shared" si="60"/>
        <v>1946</v>
      </c>
      <c r="B1947" s="296">
        <v>42614</v>
      </c>
      <c r="C1947" s="297" t="s">
        <v>8132</v>
      </c>
      <c r="D1947" s="297" t="s">
        <v>2956</v>
      </c>
      <c r="E1947" s="297" t="s">
        <v>7995</v>
      </c>
      <c r="F1947" s="297" t="s">
        <v>12</v>
      </c>
      <c r="G1947" s="297" t="s">
        <v>2317</v>
      </c>
      <c r="H1947" s="298" t="s">
        <v>1751</v>
      </c>
      <c r="I1947" s="297">
        <v>5073593500</v>
      </c>
      <c r="J1947" s="297" t="s">
        <v>8127</v>
      </c>
      <c r="K1947" s="299">
        <v>46001</v>
      </c>
      <c r="L1947" s="297" t="s">
        <v>1752</v>
      </c>
      <c r="M1947" s="3" t="str">
        <f>IFERROR(INDEX('SINIF GÜNLER'!$A:$C,MATCH('VERİ TABANI'!$D1947,'SINIF GÜNLER'!$B:$B,0),MATCH('VERİ TABANI'!$M$1,'SINIF GÜNLER'!$A$1:$C$1,0)),"")</f>
        <v>PAZARTESİ</v>
      </c>
      <c r="P1947" s="28" t="str">
        <f t="array" ref="P1947">IFERROR(SEARCH(ÖĞRETMEN,'VERİ TABANI'!G1947,1),"")</f>
        <v/>
      </c>
      <c r="Q1947" s="29" t="str">
        <f t="shared" si="61"/>
        <v/>
      </c>
    </row>
    <row r="1948" spans="1:17" ht="27" customHeight="1">
      <c r="A1948" s="3">
        <f t="shared" si="60"/>
        <v>1947</v>
      </c>
      <c r="B1948" s="296">
        <v>51231</v>
      </c>
      <c r="C1948" s="297" t="s">
        <v>8133</v>
      </c>
      <c r="D1948" s="297" t="s">
        <v>5345</v>
      </c>
      <c r="E1948" s="297" t="s">
        <v>3926</v>
      </c>
      <c r="F1948" s="297" t="s">
        <v>12</v>
      </c>
      <c r="G1948" s="297" t="s">
        <v>2317</v>
      </c>
      <c r="H1948" s="298" t="s">
        <v>1751</v>
      </c>
      <c r="I1948" s="297">
        <v>5073593500</v>
      </c>
      <c r="J1948" s="297" t="s">
        <v>8127</v>
      </c>
      <c r="K1948" s="299">
        <v>46006</v>
      </c>
      <c r="L1948" s="297" t="s">
        <v>1752</v>
      </c>
      <c r="M1948" s="3" t="str">
        <f>IFERROR(INDEX('SINIF GÜNLER'!$A:$C,MATCH('VERİ TABANI'!$D1948,'SINIF GÜNLER'!$B:$B,0),MATCH('VERİ TABANI'!$M$1,'SINIF GÜNLER'!$A$1:$C$1,0)),"")</f>
        <v/>
      </c>
      <c r="P1948" s="28" t="str">
        <f t="array" ref="P1948">IFERROR(SEARCH(ÖĞRETMEN,'VERİ TABANI'!G1948,1),"")</f>
        <v/>
      </c>
      <c r="Q1948" s="29" t="str">
        <f t="shared" si="61"/>
        <v/>
      </c>
    </row>
    <row r="1949" spans="1:17" ht="27" customHeight="1">
      <c r="A1949" s="3">
        <f t="shared" si="60"/>
        <v>1948</v>
      </c>
      <c r="B1949" s="296">
        <v>40362</v>
      </c>
      <c r="C1949" s="297" t="s">
        <v>8134</v>
      </c>
      <c r="D1949" s="297" t="s">
        <v>5371</v>
      </c>
      <c r="E1949" s="297" t="s">
        <v>3926</v>
      </c>
      <c r="F1949" s="297" t="s">
        <v>12</v>
      </c>
      <c r="G1949" s="297" t="s">
        <v>2317</v>
      </c>
      <c r="H1949" s="298" t="s">
        <v>1751</v>
      </c>
      <c r="I1949" s="297">
        <v>5073593500</v>
      </c>
      <c r="J1949" s="297" t="s">
        <v>8127</v>
      </c>
      <c r="K1949" s="299">
        <v>46001</v>
      </c>
      <c r="L1949" s="297" t="s">
        <v>1752</v>
      </c>
      <c r="M1949" s="3" t="str">
        <f>IFERROR(INDEX('SINIF GÜNLER'!$A:$C,MATCH('VERİ TABANI'!$D1949,'SINIF GÜNLER'!$B:$B,0),MATCH('VERİ TABANI'!$M$1,'SINIF GÜNLER'!$A$1:$C$1,0)),"")</f>
        <v/>
      </c>
      <c r="P1949" s="28" t="str">
        <f t="array" ref="P1949">IFERROR(SEARCH(ÖĞRETMEN,'VERİ TABANI'!G1949,1),"")</f>
        <v/>
      </c>
      <c r="Q1949" s="29" t="str">
        <f t="shared" si="61"/>
        <v/>
      </c>
    </row>
    <row r="1950" spans="1:17" ht="27" customHeight="1">
      <c r="A1950" s="3">
        <f t="shared" si="60"/>
        <v>1949</v>
      </c>
      <c r="B1950" s="296">
        <v>40358</v>
      </c>
      <c r="C1950" s="297" t="s">
        <v>117</v>
      </c>
      <c r="D1950" s="297" t="s">
        <v>5373</v>
      </c>
      <c r="E1950" s="297" t="s">
        <v>4593</v>
      </c>
      <c r="F1950" s="297" t="s">
        <v>22</v>
      </c>
      <c r="G1950" s="297" t="s">
        <v>2317</v>
      </c>
      <c r="H1950" s="298" t="s">
        <v>3769</v>
      </c>
      <c r="I1950" s="297">
        <v>5379484826</v>
      </c>
      <c r="J1950" s="297" t="s">
        <v>4667</v>
      </c>
      <c r="K1950" s="299">
        <v>45517</v>
      </c>
      <c r="L1950" s="297" t="s">
        <v>3770</v>
      </c>
      <c r="M1950" s="3" t="str">
        <f>IFERROR(INDEX('SINIF GÜNLER'!$A:$C,MATCH('VERİ TABANI'!$D1950,'SINIF GÜNLER'!$B:$B,0),MATCH('VERİ TABANI'!$M$1,'SINIF GÜNLER'!$A$1:$C$1,0)),"")</f>
        <v/>
      </c>
      <c r="P1950" s="28" t="str">
        <f t="array" ref="P1950">IFERROR(SEARCH(ÖĞRETMEN,'VERİ TABANI'!G1950,1),"")</f>
        <v/>
      </c>
      <c r="Q1950" s="29" t="str">
        <f t="shared" si="61"/>
        <v/>
      </c>
    </row>
    <row r="1951" spans="1:17" ht="27" customHeight="1">
      <c r="A1951" s="3">
        <f t="shared" si="60"/>
        <v>1950</v>
      </c>
      <c r="B1951" s="296">
        <v>21653</v>
      </c>
      <c r="C1951" s="297" t="s">
        <v>2457</v>
      </c>
      <c r="D1951" s="297" t="s">
        <v>5364</v>
      </c>
      <c r="E1951" s="297" t="s">
        <v>3924</v>
      </c>
      <c r="F1951" s="297" t="s">
        <v>20</v>
      </c>
      <c r="G1951" s="297" t="s">
        <v>2317</v>
      </c>
      <c r="H1951" s="298" t="s">
        <v>2458</v>
      </c>
      <c r="I1951" s="297">
        <v>5326866340</v>
      </c>
      <c r="J1951" s="297" t="s">
        <v>4668</v>
      </c>
      <c r="K1951" s="299">
        <v>45154</v>
      </c>
      <c r="L1951" s="297" t="s">
        <v>2459</v>
      </c>
      <c r="M1951" s="3" t="str">
        <f>IFERROR(INDEX('SINIF GÜNLER'!$A:$C,MATCH('VERİ TABANI'!$D1951,'SINIF GÜNLER'!$B:$B,0),MATCH('VERİ TABANI'!$M$1,'SINIF GÜNLER'!$A$1:$C$1,0)),"")</f>
        <v/>
      </c>
      <c r="P1951" s="28" t="str">
        <f t="array" ref="P1951">IFERROR(SEARCH(ÖĞRETMEN,'VERİ TABANI'!G1951,1),"")</f>
        <v/>
      </c>
      <c r="Q1951" s="29" t="str">
        <f t="shared" si="61"/>
        <v/>
      </c>
    </row>
    <row r="1952" spans="1:17" ht="27" customHeight="1">
      <c r="A1952" s="3">
        <f t="shared" si="60"/>
        <v>1951</v>
      </c>
      <c r="B1952" s="296">
        <v>24131</v>
      </c>
      <c r="C1952" s="297" t="s">
        <v>2934</v>
      </c>
      <c r="D1952" s="297" t="s">
        <v>5336</v>
      </c>
      <c r="E1952" s="297" t="s">
        <v>4593</v>
      </c>
      <c r="F1952" s="297" t="s">
        <v>12</v>
      </c>
      <c r="G1952" s="297" t="s">
        <v>2317</v>
      </c>
      <c r="H1952" s="298" t="s">
        <v>2264</v>
      </c>
      <c r="I1952" s="297">
        <v>5457878770</v>
      </c>
      <c r="J1952" s="297" t="s">
        <v>4669</v>
      </c>
      <c r="K1952" s="299">
        <v>45414</v>
      </c>
      <c r="L1952" s="297" t="s">
        <v>2265</v>
      </c>
      <c r="M1952" s="3" t="str">
        <f>IFERROR(INDEX('SINIF GÜNLER'!$A:$C,MATCH('VERİ TABANI'!$D1952,'SINIF GÜNLER'!$B:$B,0),MATCH('VERİ TABANI'!$M$1,'SINIF GÜNLER'!$A$1:$C$1,0)),"")</f>
        <v/>
      </c>
      <c r="P1952" s="28" t="str">
        <f t="array" ref="P1952">IFERROR(SEARCH(ÖĞRETMEN,'VERİ TABANI'!G1952,1),"")</f>
        <v/>
      </c>
      <c r="Q1952" s="29" t="str">
        <f t="shared" si="61"/>
        <v/>
      </c>
    </row>
    <row r="1953" spans="1:17" ht="27" customHeight="1">
      <c r="A1953" s="3">
        <f t="shared" si="60"/>
        <v>1952</v>
      </c>
      <c r="B1953" s="296">
        <v>51379</v>
      </c>
      <c r="C1953" s="297" t="s">
        <v>8135</v>
      </c>
      <c r="D1953" s="297" t="s">
        <v>5347</v>
      </c>
      <c r="E1953" s="297" t="s">
        <v>7833</v>
      </c>
      <c r="F1953" s="297" t="s">
        <v>12</v>
      </c>
      <c r="G1953" s="297" t="s">
        <v>2317</v>
      </c>
      <c r="H1953" s="298" t="s">
        <v>8136</v>
      </c>
      <c r="I1953" s="297">
        <v>5456653389</v>
      </c>
      <c r="J1953" s="297" t="s">
        <v>8137</v>
      </c>
      <c r="K1953" s="299">
        <v>46092</v>
      </c>
      <c r="L1953" s="297" t="s">
        <v>8138</v>
      </c>
      <c r="M1953" s="3" t="str">
        <f>IFERROR(INDEX('SINIF GÜNLER'!$A:$C,MATCH('VERİ TABANI'!$D1953,'SINIF GÜNLER'!$B:$B,0),MATCH('VERİ TABANI'!$M$1,'SINIF GÜNLER'!$A$1:$C$1,0)),"")</f>
        <v/>
      </c>
      <c r="P1953" s="28" t="str">
        <f t="array" ref="P1953">IFERROR(SEARCH(ÖĞRETMEN,'VERİ TABANI'!G1953,1),"")</f>
        <v/>
      </c>
      <c r="Q1953" s="29" t="str">
        <f t="shared" si="61"/>
        <v/>
      </c>
    </row>
    <row r="1954" spans="1:17" ht="27" customHeight="1">
      <c r="A1954" s="3">
        <f t="shared" si="60"/>
        <v>1953</v>
      </c>
      <c r="B1954" s="296">
        <v>21773</v>
      </c>
      <c r="C1954" s="297" t="s">
        <v>2259</v>
      </c>
      <c r="D1954" s="297" t="s">
        <v>2953</v>
      </c>
      <c r="E1954" s="297" t="s">
        <v>8139</v>
      </c>
      <c r="F1954" s="297" t="s">
        <v>12</v>
      </c>
      <c r="G1954" s="297" t="s">
        <v>2317</v>
      </c>
      <c r="H1954" s="298" t="s">
        <v>8140</v>
      </c>
      <c r="I1954" s="297">
        <v>5348300414</v>
      </c>
      <c r="J1954" s="297" t="s">
        <v>8141</v>
      </c>
      <c r="K1954" s="299">
        <v>46076</v>
      </c>
      <c r="L1954" s="297" t="s">
        <v>8142</v>
      </c>
      <c r="M1954" s="3" t="str">
        <f>IFERROR(INDEX('SINIF GÜNLER'!$A:$C,MATCH('VERİ TABANI'!$D1954,'SINIF GÜNLER'!$B:$B,0),MATCH('VERİ TABANI'!$M$1,'SINIF GÜNLER'!$A$1:$C$1,0)),"")</f>
        <v>SALI</v>
      </c>
      <c r="P1954" s="28" t="str">
        <f t="array" ref="P1954">IFERROR(SEARCH(ÖĞRETMEN,'VERİ TABANI'!G1954,1),"")</f>
        <v/>
      </c>
      <c r="Q1954" s="29" t="str">
        <f t="shared" si="61"/>
        <v/>
      </c>
    </row>
    <row r="1955" spans="1:17" ht="27" customHeight="1">
      <c r="A1955" s="3">
        <f t="shared" si="60"/>
        <v>1954</v>
      </c>
      <c r="B1955" s="296">
        <v>21810</v>
      </c>
      <c r="C1955" s="297" t="s">
        <v>2351</v>
      </c>
      <c r="D1955" s="297" t="s">
        <v>5362</v>
      </c>
      <c r="E1955" s="297" t="s">
        <v>4592</v>
      </c>
      <c r="F1955" s="297" t="s">
        <v>1821</v>
      </c>
      <c r="G1955" s="297" t="s">
        <v>2317</v>
      </c>
      <c r="H1955" s="298" t="s">
        <v>1162</v>
      </c>
      <c r="I1955" s="297">
        <v>5324512043</v>
      </c>
      <c r="J1955" s="297" t="s">
        <v>4670</v>
      </c>
      <c r="K1955" s="299">
        <v>45182</v>
      </c>
      <c r="L1955" s="297" t="s">
        <v>771</v>
      </c>
      <c r="M1955" s="3" t="str">
        <f>IFERROR(INDEX('SINIF GÜNLER'!$A:$C,MATCH('VERİ TABANI'!$D1955,'SINIF GÜNLER'!$B:$B,0),MATCH('VERİ TABANI'!$M$1,'SINIF GÜNLER'!$A$1:$C$1,0)),"")</f>
        <v/>
      </c>
      <c r="P1955" s="28" t="str">
        <f t="array" ref="P1955">IFERROR(SEARCH(ÖĞRETMEN,'VERİ TABANI'!G1955,1),"")</f>
        <v/>
      </c>
      <c r="Q1955" s="29" t="str">
        <f t="shared" si="61"/>
        <v/>
      </c>
    </row>
    <row r="1956" spans="1:17" ht="27" customHeight="1">
      <c r="A1956" s="3">
        <f t="shared" si="60"/>
        <v>1955</v>
      </c>
      <c r="B1956" s="296">
        <v>30764</v>
      </c>
      <c r="C1956" s="297" t="s">
        <v>4548</v>
      </c>
      <c r="D1956" s="297" t="s">
        <v>5357</v>
      </c>
      <c r="E1956" s="297" t="s">
        <v>8143</v>
      </c>
      <c r="F1956" s="297" t="s">
        <v>20</v>
      </c>
      <c r="G1956" s="297" t="s">
        <v>2317</v>
      </c>
      <c r="H1956" s="298" t="s">
        <v>8144</v>
      </c>
      <c r="I1956" s="297">
        <v>5073656496</v>
      </c>
      <c r="J1956" s="297" t="s">
        <v>8145</v>
      </c>
      <c r="K1956" s="299">
        <v>46132</v>
      </c>
      <c r="L1956" s="297" t="s">
        <v>8146</v>
      </c>
      <c r="M1956" s="3" t="str">
        <f>IFERROR(INDEX('SINIF GÜNLER'!$A:$C,MATCH('VERİ TABANI'!$D1956,'SINIF GÜNLER'!$B:$B,0),MATCH('VERİ TABANI'!$M$1,'SINIF GÜNLER'!$A$1:$C$1,0)),"")</f>
        <v/>
      </c>
      <c r="P1956" s="28" t="str">
        <f t="array" ref="P1956">IFERROR(SEARCH(ÖĞRETMEN,'VERİ TABANI'!G1956,1),"")</f>
        <v/>
      </c>
      <c r="Q1956" s="29" t="str">
        <f t="shared" si="61"/>
        <v/>
      </c>
    </row>
    <row r="1957" spans="1:17" ht="27" customHeight="1">
      <c r="A1957" s="3">
        <f t="shared" si="60"/>
        <v>1956</v>
      </c>
      <c r="B1957" s="296">
        <v>21489</v>
      </c>
      <c r="C1957" s="297" t="s">
        <v>1667</v>
      </c>
      <c r="D1957" s="297" t="s">
        <v>3208</v>
      </c>
      <c r="E1957" s="297" t="s">
        <v>7016</v>
      </c>
      <c r="F1957" s="297" t="s">
        <v>12</v>
      </c>
      <c r="G1957" s="297" t="s">
        <v>2317</v>
      </c>
      <c r="H1957" s="298" t="s">
        <v>1306</v>
      </c>
      <c r="I1957" s="297">
        <v>5353092212</v>
      </c>
      <c r="J1957" s="297" t="s">
        <v>4766</v>
      </c>
      <c r="K1957" s="299">
        <v>44985</v>
      </c>
      <c r="L1957" s="297" t="s">
        <v>679</v>
      </c>
      <c r="M1957" s="3" t="str">
        <f>IFERROR(INDEX('SINIF GÜNLER'!$A:$C,MATCH('VERİ TABANI'!$D1957,'SINIF GÜNLER'!$B:$B,0),MATCH('VERİ TABANI'!$M$1,'SINIF GÜNLER'!$A$1:$C$1,0)),"")</f>
        <v>PAZARTESİ</v>
      </c>
      <c r="P1957" s="28" t="str">
        <f t="array" ref="P1957">IFERROR(SEARCH(ÖĞRETMEN,'VERİ TABANI'!G1957,1),"")</f>
        <v/>
      </c>
      <c r="Q1957" s="29" t="str">
        <f t="shared" si="61"/>
        <v/>
      </c>
    </row>
    <row r="1958" spans="1:17" ht="27" customHeight="1">
      <c r="A1958" s="3">
        <f t="shared" si="60"/>
        <v>1957</v>
      </c>
      <c r="B1958" s="296">
        <v>30029</v>
      </c>
      <c r="C1958" s="297" t="s">
        <v>1668</v>
      </c>
      <c r="D1958" s="297" t="s">
        <v>5437</v>
      </c>
      <c r="E1958" s="297" t="s">
        <v>7016</v>
      </c>
      <c r="F1958" s="297" t="s">
        <v>12</v>
      </c>
      <c r="G1958" s="297" t="s">
        <v>2317</v>
      </c>
      <c r="H1958" s="298" t="s">
        <v>1306</v>
      </c>
      <c r="I1958" s="297">
        <v>5353092212</v>
      </c>
      <c r="J1958" s="297" t="s">
        <v>4766</v>
      </c>
      <c r="K1958" s="299">
        <v>44984</v>
      </c>
      <c r="L1958" s="297" t="s">
        <v>679</v>
      </c>
      <c r="M1958" s="3" t="str">
        <f>IFERROR(INDEX('SINIF GÜNLER'!$A:$C,MATCH('VERİ TABANI'!$D1958,'SINIF GÜNLER'!$B:$B,0),MATCH('VERİ TABANI'!$M$1,'SINIF GÜNLER'!$A$1:$C$1,0)),"")</f>
        <v/>
      </c>
      <c r="P1958" s="28" t="str">
        <f t="array" ref="P1958">IFERROR(SEARCH(ÖĞRETMEN,'VERİ TABANI'!G1958,1),"")</f>
        <v/>
      </c>
      <c r="Q1958" s="29" t="str">
        <f t="shared" si="61"/>
        <v/>
      </c>
    </row>
    <row r="1959" spans="1:17" ht="27" customHeight="1">
      <c r="A1959" s="3">
        <f t="shared" si="60"/>
        <v>1958</v>
      </c>
      <c r="B1959" s="296">
        <v>21277</v>
      </c>
      <c r="C1959" s="297" t="s">
        <v>711</v>
      </c>
      <c r="D1959" s="297" t="s">
        <v>5327</v>
      </c>
      <c r="E1959" s="297" t="s">
        <v>3915</v>
      </c>
      <c r="F1959" s="297" t="s">
        <v>12</v>
      </c>
      <c r="G1959" s="297" t="s">
        <v>2317</v>
      </c>
      <c r="H1959" s="298" t="s">
        <v>1306</v>
      </c>
      <c r="I1959" s="297">
        <v>5353092212</v>
      </c>
      <c r="J1959" s="297" t="s">
        <v>4766</v>
      </c>
      <c r="K1959" s="299">
        <v>44908</v>
      </c>
      <c r="L1959" s="297" t="s">
        <v>679</v>
      </c>
      <c r="M1959" s="3" t="str">
        <f>IFERROR(INDEX('SINIF GÜNLER'!$A:$C,MATCH('VERİ TABANI'!$D1959,'SINIF GÜNLER'!$B:$B,0),MATCH('VERİ TABANI'!$M$1,'SINIF GÜNLER'!$A$1:$C$1,0)),"")</f>
        <v/>
      </c>
      <c r="P1959" s="28" t="str">
        <f t="array" ref="P1959">IFERROR(SEARCH(ÖĞRETMEN,'VERİ TABANI'!G1959,1),"")</f>
        <v/>
      </c>
      <c r="Q1959" s="29" t="str">
        <f t="shared" si="61"/>
        <v/>
      </c>
    </row>
    <row r="1960" spans="1:17" ht="27" customHeight="1">
      <c r="A1960" s="3">
        <f t="shared" si="60"/>
        <v>1959</v>
      </c>
      <c r="B1960" s="296">
        <v>30848</v>
      </c>
      <c r="C1960" s="297" t="s">
        <v>2263</v>
      </c>
      <c r="D1960" s="297" t="s">
        <v>5350</v>
      </c>
      <c r="E1960" s="297" t="s">
        <v>4593</v>
      </c>
      <c r="F1960" s="297" t="s">
        <v>12</v>
      </c>
      <c r="G1960" s="297" t="s">
        <v>2317</v>
      </c>
      <c r="H1960" s="298" t="s">
        <v>1306</v>
      </c>
      <c r="I1960" s="297">
        <v>5353092212</v>
      </c>
      <c r="J1960" s="297" t="s">
        <v>4766</v>
      </c>
      <c r="K1960" s="299">
        <v>45567</v>
      </c>
      <c r="L1960" s="297" t="s">
        <v>679</v>
      </c>
      <c r="M1960" s="3" t="str">
        <f>IFERROR(INDEX('SINIF GÜNLER'!$A:$C,MATCH('VERİ TABANI'!$D1960,'SINIF GÜNLER'!$B:$B,0),MATCH('VERİ TABANI'!$M$1,'SINIF GÜNLER'!$A$1:$C$1,0)),"")</f>
        <v/>
      </c>
      <c r="P1960" s="28" t="str">
        <f t="array" ref="P1960">IFERROR(SEARCH(ÖĞRETMEN,'VERİ TABANI'!G1960,1),"")</f>
        <v/>
      </c>
      <c r="Q1960" s="29" t="str">
        <f t="shared" si="61"/>
        <v/>
      </c>
    </row>
    <row r="1961" spans="1:17" ht="27" customHeight="1">
      <c r="A1961" s="3">
        <f t="shared" si="60"/>
        <v>1960</v>
      </c>
      <c r="B1961" s="296">
        <v>40477</v>
      </c>
      <c r="C1961" s="297" t="s">
        <v>3701</v>
      </c>
      <c r="D1961" s="297" t="s">
        <v>5672</v>
      </c>
      <c r="E1961" s="297" t="s">
        <v>4593</v>
      </c>
      <c r="F1961" s="297" t="s">
        <v>20</v>
      </c>
      <c r="G1961" s="297" t="s">
        <v>2317</v>
      </c>
      <c r="H1961" s="298" t="s">
        <v>3702</v>
      </c>
      <c r="I1961" s="297">
        <v>5362179272</v>
      </c>
      <c r="J1961" s="297" t="s">
        <v>4671</v>
      </c>
      <c r="K1961" s="299">
        <v>45524</v>
      </c>
      <c r="L1961" s="297" t="s">
        <v>3703</v>
      </c>
      <c r="M1961" s="3" t="str">
        <f>IFERROR(INDEX('SINIF GÜNLER'!$A:$C,MATCH('VERİ TABANI'!$D1961,'SINIF GÜNLER'!$B:$B,0),MATCH('VERİ TABANI'!$M$1,'SINIF GÜNLER'!$A$1:$C$1,0)),"")</f>
        <v/>
      </c>
      <c r="P1961" s="28" t="str">
        <f t="array" ref="P1961">IFERROR(SEARCH(ÖĞRETMEN,'VERİ TABANI'!G1961,1),"")</f>
        <v/>
      </c>
      <c r="Q1961" s="29" t="str">
        <f t="shared" si="61"/>
        <v/>
      </c>
    </row>
    <row r="1962" spans="1:17" ht="27" customHeight="1">
      <c r="A1962" s="3">
        <f t="shared" si="60"/>
        <v>1961</v>
      </c>
      <c r="B1962" s="296">
        <v>42079</v>
      </c>
      <c r="C1962" s="297" t="s">
        <v>4233</v>
      </c>
      <c r="D1962" s="297" t="s">
        <v>5362</v>
      </c>
      <c r="E1962" s="297" t="s">
        <v>3926</v>
      </c>
      <c r="F1962" s="297" t="s">
        <v>1821</v>
      </c>
      <c r="G1962" s="297" t="s">
        <v>2317</v>
      </c>
      <c r="H1962" s="298" t="s">
        <v>2565</v>
      </c>
      <c r="I1962" s="297">
        <v>5352703729</v>
      </c>
      <c r="J1962" s="297" t="s">
        <v>4871</v>
      </c>
      <c r="K1962" s="299">
        <v>45569</v>
      </c>
      <c r="L1962" s="297" t="s">
        <v>2566</v>
      </c>
      <c r="M1962" s="3" t="str">
        <f>IFERROR(INDEX('SINIF GÜNLER'!$A:$C,MATCH('VERİ TABANI'!$D1962,'SINIF GÜNLER'!$B:$B,0),MATCH('VERİ TABANI'!$M$1,'SINIF GÜNLER'!$A$1:$C$1,0)),"")</f>
        <v/>
      </c>
      <c r="P1962" s="28" t="str">
        <f t="array" ref="P1962">IFERROR(SEARCH(ÖĞRETMEN,'VERİ TABANI'!G1962,1),"")</f>
        <v/>
      </c>
      <c r="Q1962" s="29" t="str">
        <f t="shared" si="61"/>
        <v/>
      </c>
    </row>
    <row r="1963" spans="1:17" ht="27" customHeight="1">
      <c r="A1963" s="3">
        <f t="shared" si="60"/>
        <v>1962</v>
      </c>
      <c r="B1963" s="296">
        <v>30320</v>
      </c>
      <c r="C1963" s="297" t="s">
        <v>1906</v>
      </c>
      <c r="D1963" s="297" t="s">
        <v>5386</v>
      </c>
      <c r="E1963" s="297" t="s">
        <v>7006</v>
      </c>
      <c r="F1963" s="297" t="s">
        <v>27</v>
      </c>
      <c r="G1963" s="297" t="s">
        <v>2376</v>
      </c>
      <c r="H1963" s="298" t="s">
        <v>1082</v>
      </c>
      <c r="I1963" s="297">
        <v>5059601815</v>
      </c>
      <c r="J1963" s="297" t="s">
        <v>1083</v>
      </c>
      <c r="K1963" s="299">
        <v>45160</v>
      </c>
      <c r="L1963" s="297" t="s">
        <v>3020</v>
      </c>
      <c r="M1963" s="3" t="str">
        <f>IFERROR(INDEX('SINIF GÜNLER'!$A:$C,MATCH('VERİ TABANI'!$D1963,'SINIF GÜNLER'!$B:$B,0),MATCH('VERİ TABANI'!$M$1,'SINIF GÜNLER'!$A$1:$C$1,0)),"")</f>
        <v/>
      </c>
      <c r="P1963" s="28" t="str">
        <f t="array" ref="P1963">IFERROR(SEARCH(ÖĞRETMEN,'VERİ TABANI'!G1963,1),"")</f>
        <v/>
      </c>
      <c r="Q1963" s="29" t="str">
        <f t="shared" si="61"/>
        <v/>
      </c>
    </row>
    <row r="1964" spans="1:17" ht="27" customHeight="1">
      <c r="A1964" s="3">
        <f t="shared" si="60"/>
        <v>1963</v>
      </c>
      <c r="B1964" s="296">
        <v>41919</v>
      </c>
      <c r="C1964" s="297" t="s">
        <v>506</v>
      </c>
      <c r="D1964" s="297" t="s">
        <v>5365</v>
      </c>
      <c r="E1964" s="297" t="s">
        <v>7016</v>
      </c>
      <c r="F1964" s="297" t="s">
        <v>27</v>
      </c>
      <c r="G1964" s="297" t="s">
        <v>2376</v>
      </c>
      <c r="H1964" s="298" t="s">
        <v>1082</v>
      </c>
      <c r="I1964" s="297">
        <v>5059601815</v>
      </c>
      <c r="J1964" s="297" t="s">
        <v>1083</v>
      </c>
      <c r="K1964" s="299">
        <v>45561</v>
      </c>
      <c r="L1964" s="297" t="s">
        <v>3020</v>
      </c>
      <c r="M1964" s="3" t="str">
        <f>IFERROR(INDEX('SINIF GÜNLER'!$A:$C,MATCH('VERİ TABANI'!$D1964,'SINIF GÜNLER'!$B:$B,0),MATCH('VERİ TABANI'!$M$1,'SINIF GÜNLER'!$A$1:$C$1,0)),"")</f>
        <v/>
      </c>
      <c r="P1964" s="28" t="str">
        <f t="array" ref="P1964">IFERROR(SEARCH(ÖĞRETMEN,'VERİ TABANI'!G1964,1),"")</f>
        <v/>
      </c>
      <c r="Q1964" s="29" t="str">
        <f t="shared" si="61"/>
        <v/>
      </c>
    </row>
    <row r="1965" spans="1:17" ht="27" customHeight="1">
      <c r="A1965" s="3">
        <f t="shared" si="60"/>
        <v>1964</v>
      </c>
      <c r="B1965" s="296">
        <v>42456</v>
      </c>
      <c r="C1965" s="297" t="s">
        <v>3484</v>
      </c>
      <c r="D1965" s="297" t="s">
        <v>5324</v>
      </c>
      <c r="E1965" s="297" t="s">
        <v>4593</v>
      </c>
      <c r="F1965" s="297" t="s">
        <v>27</v>
      </c>
      <c r="G1965" s="297" t="s">
        <v>2376</v>
      </c>
      <c r="H1965" s="298" t="s">
        <v>1082</v>
      </c>
      <c r="I1965" s="297">
        <v>5059601815</v>
      </c>
      <c r="J1965" s="297" t="s">
        <v>1083</v>
      </c>
      <c r="K1965" s="299">
        <v>45601</v>
      </c>
      <c r="L1965" s="297" t="s">
        <v>3020</v>
      </c>
      <c r="M1965" s="3" t="str">
        <f>IFERROR(INDEX('SINIF GÜNLER'!$A:$C,MATCH('VERİ TABANI'!$D1965,'SINIF GÜNLER'!$B:$B,0),MATCH('VERİ TABANI'!$M$1,'SINIF GÜNLER'!$A$1:$C$1,0)),"")</f>
        <v/>
      </c>
      <c r="P1965" s="28" t="str">
        <f t="array" ref="P1965">IFERROR(SEARCH(ÖĞRETMEN,'VERİ TABANI'!G1965,1),"")</f>
        <v/>
      </c>
      <c r="Q1965" s="29" t="str">
        <f t="shared" si="61"/>
        <v/>
      </c>
    </row>
    <row r="1966" spans="1:17" ht="27" customHeight="1">
      <c r="A1966" s="3">
        <f t="shared" si="60"/>
        <v>1965</v>
      </c>
      <c r="B1966" s="296">
        <v>51245</v>
      </c>
      <c r="C1966" s="297" t="s">
        <v>8147</v>
      </c>
      <c r="D1966" s="297" t="s">
        <v>5344</v>
      </c>
      <c r="E1966" s="297"/>
      <c r="F1966" s="297" t="s">
        <v>12</v>
      </c>
      <c r="G1966" s="297" t="s">
        <v>2376</v>
      </c>
      <c r="H1966" s="298" t="s">
        <v>1038</v>
      </c>
      <c r="I1966" s="297">
        <v>5370536767</v>
      </c>
      <c r="J1966" s="297" t="s">
        <v>1039</v>
      </c>
      <c r="K1966" s="299">
        <v>46008</v>
      </c>
      <c r="L1966" s="297" t="s">
        <v>534</v>
      </c>
      <c r="M1966" s="3" t="str">
        <f>IFERROR(INDEX('SINIF GÜNLER'!$A:$C,MATCH('VERİ TABANI'!$D1966,'SINIF GÜNLER'!$B:$B,0),MATCH('VERİ TABANI'!$M$1,'SINIF GÜNLER'!$A$1:$C$1,0)),"")</f>
        <v/>
      </c>
      <c r="P1966" s="28" t="str">
        <f t="array" ref="P1966">IFERROR(SEARCH(ÖĞRETMEN,'VERİ TABANI'!G1966,1),"")</f>
        <v/>
      </c>
      <c r="Q1966" s="29" t="str">
        <f t="shared" si="61"/>
        <v/>
      </c>
    </row>
    <row r="1967" spans="1:17" ht="27" customHeight="1">
      <c r="A1967" s="3">
        <f t="shared" si="60"/>
        <v>1966</v>
      </c>
      <c r="B1967" s="296">
        <v>42861</v>
      </c>
      <c r="C1967" s="297" t="s">
        <v>5031</v>
      </c>
      <c r="D1967" s="297" t="s">
        <v>5385</v>
      </c>
      <c r="E1967" s="297" t="s">
        <v>4592</v>
      </c>
      <c r="F1967" s="297" t="s">
        <v>12</v>
      </c>
      <c r="G1967" s="297" t="s">
        <v>2376</v>
      </c>
      <c r="H1967" s="298" t="s">
        <v>1038</v>
      </c>
      <c r="I1967" s="297">
        <v>5370536767</v>
      </c>
      <c r="J1967" s="297" t="s">
        <v>1039</v>
      </c>
      <c r="K1967" s="299">
        <v>45783</v>
      </c>
      <c r="L1967" s="297" t="s">
        <v>534</v>
      </c>
      <c r="M1967" s="3" t="str">
        <f>IFERROR(INDEX('SINIF GÜNLER'!$A:$C,MATCH('VERİ TABANI'!$D1967,'SINIF GÜNLER'!$B:$B,0),MATCH('VERİ TABANI'!$M$1,'SINIF GÜNLER'!$A$1:$C$1,0)),"")</f>
        <v/>
      </c>
      <c r="P1967" s="28" t="str">
        <f t="array" ref="P1967">IFERROR(SEARCH(ÖĞRETMEN,'VERİ TABANI'!G1967,1),"")</f>
        <v/>
      </c>
      <c r="Q1967" s="29" t="str">
        <f t="shared" si="61"/>
        <v/>
      </c>
    </row>
    <row r="1968" spans="1:17" ht="27" customHeight="1">
      <c r="A1968" s="3">
        <f t="shared" si="60"/>
        <v>1967</v>
      </c>
      <c r="B1968" s="296">
        <v>50597</v>
      </c>
      <c r="C1968" s="297" t="s">
        <v>6547</v>
      </c>
      <c r="D1968" s="297" t="s">
        <v>3956</v>
      </c>
      <c r="E1968" s="297" t="s">
        <v>4593</v>
      </c>
      <c r="F1968" s="297" t="s">
        <v>21</v>
      </c>
      <c r="G1968" s="297" t="s">
        <v>2376</v>
      </c>
      <c r="H1968" s="298" t="s">
        <v>6548</v>
      </c>
      <c r="I1968" s="297">
        <v>5437210905</v>
      </c>
      <c r="J1968" s="297" t="s">
        <v>6549</v>
      </c>
      <c r="K1968" s="299">
        <v>45911</v>
      </c>
      <c r="L1968" s="297" t="s">
        <v>6550</v>
      </c>
      <c r="M1968" s="3" t="str">
        <f>IFERROR(INDEX('SINIF GÜNLER'!$A:$C,MATCH('VERİ TABANI'!$D1968,'SINIF GÜNLER'!$B:$B,0),MATCH('VERİ TABANI'!$M$1,'SINIF GÜNLER'!$A$1:$C$1,0)),"")</f>
        <v/>
      </c>
      <c r="P1968" s="28" t="str">
        <f t="array" ref="P1968">IFERROR(SEARCH(ÖĞRETMEN,'VERİ TABANI'!G1968,1),"")</f>
        <v/>
      </c>
      <c r="Q1968" s="29" t="str">
        <f t="shared" si="61"/>
        <v/>
      </c>
    </row>
    <row r="1969" spans="1:17" ht="27" customHeight="1">
      <c r="A1969" s="3">
        <f t="shared" si="60"/>
        <v>1968</v>
      </c>
      <c r="B1969" s="296">
        <v>50682</v>
      </c>
      <c r="C1969" s="297" t="s">
        <v>6551</v>
      </c>
      <c r="D1969" s="297" t="s">
        <v>5382</v>
      </c>
      <c r="E1969" s="297" t="s">
        <v>3912</v>
      </c>
      <c r="F1969" s="297" t="s">
        <v>21</v>
      </c>
      <c r="G1969" s="297" t="s">
        <v>2376</v>
      </c>
      <c r="H1969" s="298" t="s">
        <v>6548</v>
      </c>
      <c r="I1969" s="297">
        <v>5437210905</v>
      </c>
      <c r="J1969" s="297" t="s">
        <v>6549</v>
      </c>
      <c r="K1969" s="299">
        <v>45917</v>
      </c>
      <c r="L1969" s="297" t="s">
        <v>6550</v>
      </c>
      <c r="M1969" s="3" t="str">
        <f>IFERROR(INDEX('SINIF GÜNLER'!$A:$C,MATCH('VERİ TABANI'!$D1969,'SINIF GÜNLER'!$B:$B,0),MATCH('VERİ TABANI'!$M$1,'SINIF GÜNLER'!$A$1:$C$1,0)),"")</f>
        <v/>
      </c>
      <c r="P1969" s="28" t="str">
        <f t="array" ref="P1969">IFERROR(SEARCH(ÖĞRETMEN,'VERİ TABANI'!G1969,1),"")</f>
        <v/>
      </c>
      <c r="Q1969" s="29" t="str">
        <f t="shared" si="61"/>
        <v/>
      </c>
    </row>
    <row r="1970" spans="1:17" ht="27" customHeight="1">
      <c r="A1970" s="3">
        <f t="shared" si="60"/>
        <v>1969</v>
      </c>
      <c r="B1970" s="296">
        <v>40784</v>
      </c>
      <c r="C1970" s="297" t="s">
        <v>3545</v>
      </c>
      <c r="D1970" s="297" t="s">
        <v>5345</v>
      </c>
      <c r="E1970" s="297" t="s">
        <v>7006</v>
      </c>
      <c r="F1970" s="297" t="s">
        <v>22</v>
      </c>
      <c r="G1970" s="297" t="s">
        <v>2376</v>
      </c>
      <c r="H1970" s="298" t="s">
        <v>3546</v>
      </c>
      <c r="I1970" s="297">
        <v>5533589292</v>
      </c>
      <c r="J1970" s="297" t="s">
        <v>3547</v>
      </c>
      <c r="K1970" s="299">
        <v>45537</v>
      </c>
      <c r="L1970" s="297" t="s">
        <v>3548</v>
      </c>
      <c r="M1970" s="3" t="str">
        <f>IFERROR(INDEX('SINIF GÜNLER'!$A:$C,MATCH('VERİ TABANI'!$D1970,'SINIF GÜNLER'!$B:$B,0),MATCH('VERİ TABANI'!$M$1,'SINIF GÜNLER'!$A$1:$C$1,0)),"")</f>
        <v/>
      </c>
      <c r="P1970" s="28" t="str">
        <f t="array" ref="P1970">IFERROR(SEARCH(ÖĞRETMEN,'VERİ TABANI'!G1970,1),"")</f>
        <v/>
      </c>
      <c r="Q1970" s="29" t="str">
        <f t="shared" si="61"/>
        <v/>
      </c>
    </row>
    <row r="1971" spans="1:17" ht="27" customHeight="1">
      <c r="A1971" s="3">
        <f t="shared" si="60"/>
        <v>1970</v>
      </c>
      <c r="B1971" s="296">
        <v>50071</v>
      </c>
      <c r="C1971" s="297" t="s">
        <v>2769</v>
      </c>
      <c r="D1971" s="297" t="s">
        <v>5344</v>
      </c>
      <c r="E1971" s="297" t="s">
        <v>3968</v>
      </c>
      <c r="F1971" s="297" t="s">
        <v>21</v>
      </c>
      <c r="G1971" s="297" t="s">
        <v>2376</v>
      </c>
      <c r="H1971" s="298" t="s">
        <v>1695</v>
      </c>
      <c r="I1971" s="297">
        <v>5445126239</v>
      </c>
      <c r="J1971" s="297" t="s">
        <v>1696</v>
      </c>
      <c r="K1971" s="299">
        <v>45799</v>
      </c>
      <c r="L1971" s="297" t="s">
        <v>1697</v>
      </c>
      <c r="M1971" s="3" t="str">
        <f>IFERROR(INDEX('SINIF GÜNLER'!$A:$C,MATCH('VERİ TABANI'!$D1971,'SINIF GÜNLER'!$B:$B,0),MATCH('VERİ TABANI'!$M$1,'SINIF GÜNLER'!$A$1:$C$1,0)),"")</f>
        <v/>
      </c>
      <c r="P1971" s="28" t="str">
        <f t="array" ref="P1971">IFERROR(SEARCH(ÖĞRETMEN,'VERİ TABANI'!G1971,1),"")</f>
        <v/>
      </c>
      <c r="Q1971" s="29" t="str">
        <f t="shared" si="61"/>
        <v/>
      </c>
    </row>
    <row r="1972" spans="1:17" ht="27" customHeight="1">
      <c r="A1972" s="3">
        <f t="shared" si="60"/>
        <v>1971</v>
      </c>
      <c r="B1972" s="296">
        <v>51066</v>
      </c>
      <c r="C1972" s="297" t="s">
        <v>7232</v>
      </c>
      <c r="D1972" s="297" t="s">
        <v>5355</v>
      </c>
      <c r="E1972" s="297" t="s">
        <v>5277</v>
      </c>
      <c r="F1972" s="297" t="s">
        <v>21</v>
      </c>
      <c r="G1972" s="297" t="s">
        <v>2376</v>
      </c>
      <c r="H1972" s="298" t="s">
        <v>1695</v>
      </c>
      <c r="I1972" s="297">
        <v>5445126239</v>
      </c>
      <c r="J1972" s="297" t="s">
        <v>1696</v>
      </c>
      <c r="K1972" s="299">
        <v>45967</v>
      </c>
      <c r="L1972" s="297" t="s">
        <v>1697</v>
      </c>
      <c r="M1972" s="3" t="str">
        <f>IFERROR(INDEX('SINIF GÜNLER'!$A:$C,MATCH('VERİ TABANI'!$D1972,'SINIF GÜNLER'!$B:$B,0),MATCH('VERİ TABANI'!$M$1,'SINIF GÜNLER'!$A$1:$C$1,0)),"")</f>
        <v/>
      </c>
      <c r="P1972" s="28" t="str">
        <f t="array" ref="P1972">IFERROR(SEARCH(ÖĞRETMEN,'VERİ TABANI'!G1972,1),"")</f>
        <v/>
      </c>
      <c r="Q1972" s="29" t="str">
        <f t="shared" si="61"/>
        <v/>
      </c>
    </row>
    <row r="1973" spans="1:17" ht="27" customHeight="1">
      <c r="A1973" s="3">
        <f t="shared" si="60"/>
        <v>1972</v>
      </c>
      <c r="B1973" s="296">
        <v>50827</v>
      </c>
      <c r="C1973" s="297" t="s">
        <v>6552</v>
      </c>
      <c r="D1973" s="297" t="s">
        <v>5355</v>
      </c>
      <c r="E1973" s="297" t="s">
        <v>3918</v>
      </c>
      <c r="F1973" s="297" t="s">
        <v>21</v>
      </c>
      <c r="G1973" s="297" t="s">
        <v>2376</v>
      </c>
      <c r="H1973" s="298" t="s">
        <v>1337</v>
      </c>
      <c r="I1973" s="297">
        <v>5326208355</v>
      </c>
      <c r="J1973" s="297" t="s">
        <v>1338</v>
      </c>
      <c r="K1973" s="299">
        <v>45931</v>
      </c>
      <c r="L1973" s="297" t="s">
        <v>655</v>
      </c>
      <c r="M1973" s="3" t="str">
        <f>IFERROR(INDEX('SINIF GÜNLER'!$A:$C,MATCH('VERİ TABANI'!$D1973,'SINIF GÜNLER'!$B:$B,0),MATCH('VERİ TABANI'!$M$1,'SINIF GÜNLER'!$A$1:$C$1,0)),"")</f>
        <v/>
      </c>
      <c r="P1973" s="28" t="str">
        <f t="array" ref="P1973">IFERROR(SEARCH(ÖĞRETMEN,'VERİ TABANI'!G1973,1),"")</f>
        <v/>
      </c>
      <c r="Q1973" s="29" t="str">
        <f t="shared" si="61"/>
        <v/>
      </c>
    </row>
    <row r="1974" spans="1:17" ht="27" customHeight="1">
      <c r="A1974" s="3">
        <f t="shared" si="60"/>
        <v>1973</v>
      </c>
      <c r="B1974" s="296">
        <v>50074</v>
      </c>
      <c r="C1974" s="297" t="s">
        <v>6553</v>
      </c>
      <c r="D1974" s="297" t="s">
        <v>5328</v>
      </c>
      <c r="E1974" s="297" t="s">
        <v>4593</v>
      </c>
      <c r="F1974" s="297" t="s">
        <v>21</v>
      </c>
      <c r="G1974" s="297" t="s">
        <v>2376</v>
      </c>
      <c r="H1974" s="298" t="s">
        <v>1337</v>
      </c>
      <c r="I1974" s="297">
        <v>5326208355</v>
      </c>
      <c r="J1974" s="297" t="s">
        <v>1338</v>
      </c>
      <c r="K1974" s="299">
        <v>45803</v>
      </c>
      <c r="L1974" s="297" t="s">
        <v>655</v>
      </c>
      <c r="M1974" s="3" t="str">
        <f>IFERROR(INDEX('SINIF GÜNLER'!$A:$C,MATCH('VERİ TABANI'!$D1974,'SINIF GÜNLER'!$B:$B,0),MATCH('VERİ TABANI'!$M$1,'SINIF GÜNLER'!$A$1:$C$1,0)),"")</f>
        <v/>
      </c>
      <c r="P1974" s="28" t="str">
        <f t="array" ref="P1974">IFERROR(SEARCH(ÖĞRETMEN,'VERİ TABANI'!G1974,1),"")</f>
        <v/>
      </c>
      <c r="Q1974" s="29" t="str">
        <f t="shared" si="61"/>
        <v/>
      </c>
    </row>
    <row r="1975" spans="1:17" ht="27" customHeight="1">
      <c r="A1975" s="3">
        <f t="shared" si="60"/>
        <v>1974</v>
      </c>
      <c r="B1975" s="296">
        <v>20672</v>
      </c>
      <c r="C1975" s="297" t="s">
        <v>411</v>
      </c>
      <c r="D1975" s="297" t="s">
        <v>5444</v>
      </c>
      <c r="E1975" s="297" t="s">
        <v>3968</v>
      </c>
      <c r="F1975" s="297" t="s">
        <v>21</v>
      </c>
      <c r="G1975" s="297" t="s">
        <v>2376</v>
      </c>
      <c r="H1975" s="298" t="s">
        <v>1337</v>
      </c>
      <c r="I1975" s="297">
        <v>5326208355</v>
      </c>
      <c r="J1975" s="297" t="s">
        <v>1338</v>
      </c>
      <c r="K1975" s="299">
        <v>44802</v>
      </c>
      <c r="L1975" s="297" t="s">
        <v>655</v>
      </c>
      <c r="M1975" s="3" t="str">
        <f>IFERROR(INDEX('SINIF GÜNLER'!$A:$C,MATCH('VERİ TABANI'!$D1975,'SINIF GÜNLER'!$B:$B,0),MATCH('VERİ TABANI'!$M$1,'SINIF GÜNLER'!$A$1:$C$1,0)),"")</f>
        <v/>
      </c>
      <c r="P1975" s="28" t="str">
        <f t="array" ref="P1975">IFERROR(SEARCH(ÖĞRETMEN,'VERİ TABANI'!G1975,1),"")</f>
        <v/>
      </c>
      <c r="Q1975" s="29" t="str">
        <f t="shared" si="61"/>
        <v/>
      </c>
    </row>
    <row r="1976" spans="1:17" ht="27" customHeight="1">
      <c r="A1976" s="3">
        <f t="shared" si="60"/>
        <v>1975</v>
      </c>
      <c r="B1976" s="296">
        <v>41462</v>
      </c>
      <c r="C1976" s="297" t="s">
        <v>4421</v>
      </c>
      <c r="D1976" s="297" t="s">
        <v>5392</v>
      </c>
      <c r="E1976" s="297" t="s">
        <v>7006</v>
      </c>
      <c r="F1976" s="297" t="s">
        <v>22</v>
      </c>
      <c r="G1976" s="297" t="s">
        <v>2376</v>
      </c>
      <c r="H1976" s="298" t="s">
        <v>4422</v>
      </c>
      <c r="I1976" s="297">
        <v>5427453137</v>
      </c>
      <c r="J1976" s="297" t="s">
        <v>4423</v>
      </c>
      <c r="K1976" s="299">
        <v>45551</v>
      </c>
      <c r="L1976" s="297" t="s">
        <v>4424</v>
      </c>
      <c r="M1976" s="3" t="str">
        <f>IFERROR(INDEX('SINIF GÜNLER'!$A:$C,MATCH('VERİ TABANI'!$D1976,'SINIF GÜNLER'!$B:$B,0),MATCH('VERİ TABANI'!$M$1,'SINIF GÜNLER'!$A$1:$C$1,0)),"")</f>
        <v/>
      </c>
      <c r="P1976" s="28" t="str">
        <f t="array" ref="P1976">IFERROR(SEARCH(ÖĞRETMEN,'VERİ TABANI'!G1976,1),"")</f>
        <v/>
      </c>
      <c r="Q1976" s="29" t="str">
        <f t="shared" si="61"/>
        <v/>
      </c>
    </row>
    <row r="1977" spans="1:17" ht="27" customHeight="1">
      <c r="A1977" s="3">
        <f t="shared" si="60"/>
        <v>1976</v>
      </c>
      <c r="B1977" s="296">
        <v>51077</v>
      </c>
      <c r="C1977" s="297" t="s">
        <v>7233</v>
      </c>
      <c r="D1977" s="297" t="s">
        <v>5349</v>
      </c>
      <c r="E1977" s="297" t="s">
        <v>4593</v>
      </c>
      <c r="F1977" s="297" t="s">
        <v>22</v>
      </c>
      <c r="G1977" s="297" t="s">
        <v>2376</v>
      </c>
      <c r="H1977" s="298" t="s">
        <v>4422</v>
      </c>
      <c r="I1977" s="297">
        <v>5427453137</v>
      </c>
      <c r="J1977" s="297" t="s">
        <v>4423</v>
      </c>
      <c r="K1977" s="299">
        <v>45971</v>
      </c>
      <c r="L1977" s="297" t="s">
        <v>4424</v>
      </c>
      <c r="M1977" s="3" t="str">
        <f>IFERROR(INDEX('SINIF GÜNLER'!$A:$C,MATCH('VERİ TABANI'!$D1977,'SINIF GÜNLER'!$B:$B,0),MATCH('VERİ TABANI'!$M$1,'SINIF GÜNLER'!$A$1:$C$1,0)),"")</f>
        <v/>
      </c>
      <c r="P1977" s="28" t="str">
        <f t="array" ref="P1977">IFERROR(SEARCH(ÖĞRETMEN,'VERİ TABANI'!G1977,1),"")</f>
        <v/>
      </c>
      <c r="Q1977" s="29" t="str">
        <f t="shared" si="61"/>
        <v/>
      </c>
    </row>
    <row r="1978" spans="1:17" ht="27" customHeight="1">
      <c r="A1978" s="3">
        <f t="shared" si="60"/>
        <v>1977</v>
      </c>
      <c r="B1978" s="296">
        <v>41318</v>
      </c>
      <c r="C1978" s="297" t="s">
        <v>4425</v>
      </c>
      <c r="D1978" s="297" t="s">
        <v>5369</v>
      </c>
      <c r="E1978" s="297" t="s">
        <v>4593</v>
      </c>
      <c r="F1978" s="297" t="s">
        <v>22</v>
      </c>
      <c r="G1978" s="297" t="s">
        <v>2376</v>
      </c>
      <c r="H1978" s="298" t="s">
        <v>4422</v>
      </c>
      <c r="I1978" s="297">
        <v>5427453137</v>
      </c>
      <c r="J1978" s="297" t="s">
        <v>4423</v>
      </c>
      <c r="K1978" s="299">
        <v>45547</v>
      </c>
      <c r="L1978" s="297" t="s">
        <v>4424</v>
      </c>
      <c r="M1978" s="3" t="str">
        <f>IFERROR(INDEX('SINIF GÜNLER'!$A:$C,MATCH('VERİ TABANI'!$D1978,'SINIF GÜNLER'!$B:$B,0),MATCH('VERİ TABANI'!$M$1,'SINIF GÜNLER'!$A$1:$C$1,0)),"")</f>
        <v/>
      </c>
      <c r="P1978" s="28" t="str">
        <f t="array" ref="P1978">IFERROR(SEARCH(ÖĞRETMEN,'VERİ TABANI'!G1978,1),"")</f>
        <v/>
      </c>
      <c r="Q1978" s="29" t="str">
        <f t="shared" si="61"/>
        <v/>
      </c>
    </row>
    <row r="1979" spans="1:17" ht="27" customHeight="1">
      <c r="A1979" s="3">
        <f t="shared" si="60"/>
        <v>1978</v>
      </c>
      <c r="B1979" s="296">
        <v>41403</v>
      </c>
      <c r="C1979" s="297" t="s">
        <v>4426</v>
      </c>
      <c r="D1979" s="297" t="s">
        <v>7463</v>
      </c>
      <c r="E1979" s="297" t="s">
        <v>4592</v>
      </c>
      <c r="F1979" s="297" t="s">
        <v>1821</v>
      </c>
      <c r="G1979" s="297" t="s">
        <v>2376</v>
      </c>
      <c r="H1979" s="298" t="s">
        <v>4428</v>
      </c>
      <c r="I1979" s="297">
        <v>5334750173</v>
      </c>
      <c r="J1979" s="297" t="s">
        <v>4429</v>
      </c>
      <c r="K1979" s="299">
        <v>45548</v>
      </c>
      <c r="L1979" s="297" t="s">
        <v>4430</v>
      </c>
      <c r="M1979" s="3" t="str">
        <f>IFERROR(INDEX('SINIF GÜNLER'!$A:$C,MATCH('VERİ TABANI'!$D1979,'SINIF GÜNLER'!$B:$B,0),MATCH('VERİ TABANI'!$M$1,'SINIF GÜNLER'!$A$1:$C$1,0)),"")</f>
        <v/>
      </c>
      <c r="P1979" s="28" t="str">
        <f t="array" ref="P1979">IFERROR(SEARCH(ÖĞRETMEN,'VERİ TABANI'!G1979,1),"")</f>
        <v/>
      </c>
      <c r="Q1979" s="29" t="str">
        <f t="shared" si="61"/>
        <v/>
      </c>
    </row>
    <row r="1980" spans="1:17" ht="27" customHeight="1">
      <c r="A1980" s="3">
        <f t="shared" si="60"/>
        <v>1979</v>
      </c>
      <c r="B1980" s="296">
        <v>50257</v>
      </c>
      <c r="C1980" s="297" t="s">
        <v>6554</v>
      </c>
      <c r="D1980" s="297" t="s">
        <v>5355</v>
      </c>
      <c r="E1980" s="297" t="s">
        <v>3912</v>
      </c>
      <c r="F1980" s="297" t="s">
        <v>1821</v>
      </c>
      <c r="G1980" s="297" t="s">
        <v>2376</v>
      </c>
      <c r="H1980" s="298" t="s">
        <v>4428</v>
      </c>
      <c r="I1980" s="297">
        <v>5334750173</v>
      </c>
      <c r="J1980" s="297" t="s">
        <v>4429</v>
      </c>
      <c r="K1980" s="299">
        <v>45882</v>
      </c>
      <c r="L1980" s="297" t="s">
        <v>4430</v>
      </c>
      <c r="M1980" s="3" t="str">
        <f>IFERROR(INDEX('SINIF GÜNLER'!$A:$C,MATCH('VERİ TABANI'!$D1980,'SINIF GÜNLER'!$B:$B,0),MATCH('VERİ TABANI'!$M$1,'SINIF GÜNLER'!$A$1:$C$1,0)),"")</f>
        <v/>
      </c>
      <c r="P1980" s="28" t="str">
        <f t="array" ref="P1980">IFERROR(SEARCH(ÖĞRETMEN,'VERİ TABANI'!G1980,1),"")</f>
        <v/>
      </c>
      <c r="Q1980" s="29" t="str">
        <f t="shared" si="61"/>
        <v/>
      </c>
    </row>
    <row r="1981" spans="1:17" ht="27" customHeight="1">
      <c r="A1981" s="3">
        <f t="shared" si="60"/>
        <v>1980</v>
      </c>
      <c r="B1981" s="296">
        <v>43109</v>
      </c>
      <c r="C1981" s="297" t="s">
        <v>6783</v>
      </c>
      <c r="D1981" s="297" t="s">
        <v>5353</v>
      </c>
      <c r="E1981" s="297" t="s">
        <v>7097</v>
      </c>
      <c r="F1981" s="297" t="s">
        <v>12</v>
      </c>
      <c r="G1981" s="297" t="s">
        <v>2376</v>
      </c>
      <c r="H1981" s="298" t="s">
        <v>1229</v>
      </c>
      <c r="I1981" s="297">
        <v>5542298681</v>
      </c>
      <c r="J1981" s="297" t="s">
        <v>1230</v>
      </c>
      <c r="K1981" s="299">
        <v>45978</v>
      </c>
      <c r="L1981" s="297" t="s">
        <v>905</v>
      </c>
      <c r="M1981" s="3" t="str">
        <f>IFERROR(INDEX('SINIF GÜNLER'!$A:$C,MATCH('VERİ TABANI'!$D1981,'SINIF GÜNLER'!$B:$B,0),MATCH('VERİ TABANI'!$M$1,'SINIF GÜNLER'!$A$1:$C$1,0)),"")</f>
        <v/>
      </c>
      <c r="P1981" s="28" t="str">
        <f t="array" ref="P1981">IFERROR(SEARCH(ÖĞRETMEN,'VERİ TABANI'!G1981,1),"")</f>
        <v/>
      </c>
      <c r="Q1981" s="29" t="str">
        <f t="shared" si="61"/>
        <v/>
      </c>
    </row>
    <row r="1982" spans="1:17" ht="27" customHeight="1">
      <c r="A1982" s="3">
        <f t="shared" si="60"/>
        <v>1981</v>
      </c>
      <c r="B1982" s="296">
        <v>42980</v>
      </c>
      <c r="C1982" s="297" t="s">
        <v>5227</v>
      </c>
      <c r="D1982" s="297" t="s">
        <v>5392</v>
      </c>
      <c r="E1982" s="297" t="s">
        <v>4593</v>
      </c>
      <c r="F1982" s="297" t="s">
        <v>12</v>
      </c>
      <c r="G1982" s="297" t="s">
        <v>2376</v>
      </c>
      <c r="H1982" s="298" t="s">
        <v>1229</v>
      </c>
      <c r="I1982" s="297">
        <v>5542298681</v>
      </c>
      <c r="J1982" s="297" t="s">
        <v>1230</v>
      </c>
      <c r="K1982" s="299">
        <v>45693</v>
      </c>
      <c r="L1982" s="297" t="s">
        <v>905</v>
      </c>
      <c r="M1982" s="3" t="str">
        <f>IFERROR(INDEX('SINIF GÜNLER'!$A:$C,MATCH('VERİ TABANI'!$D1982,'SINIF GÜNLER'!$B:$B,0),MATCH('VERİ TABANI'!$M$1,'SINIF GÜNLER'!$A$1:$C$1,0)),"")</f>
        <v/>
      </c>
      <c r="P1982" s="28" t="str">
        <f t="array" ref="P1982">IFERROR(SEARCH(ÖĞRETMEN,'VERİ TABANI'!G1982,1),"")</f>
        <v/>
      </c>
      <c r="Q1982" s="29" t="str">
        <f t="shared" si="61"/>
        <v/>
      </c>
    </row>
    <row r="1983" spans="1:17" ht="27" customHeight="1">
      <c r="A1983" s="3">
        <f t="shared" si="60"/>
        <v>1982</v>
      </c>
      <c r="B1983" s="296">
        <v>51116</v>
      </c>
      <c r="C1983" s="297" t="s">
        <v>7234</v>
      </c>
      <c r="D1983" s="297" t="s">
        <v>5349</v>
      </c>
      <c r="E1983" s="297" t="s">
        <v>3968</v>
      </c>
      <c r="F1983" s="297" t="s">
        <v>12</v>
      </c>
      <c r="G1983" s="297" t="s">
        <v>2376</v>
      </c>
      <c r="H1983" s="298" t="s">
        <v>6555</v>
      </c>
      <c r="I1983" s="297">
        <v>5466398953</v>
      </c>
      <c r="J1983" s="297" t="s">
        <v>6556</v>
      </c>
      <c r="K1983" s="299">
        <v>45980</v>
      </c>
      <c r="L1983" s="297" t="s">
        <v>6557</v>
      </c>
      <c r="M1983" s="3" t="str">
        <f>IFERROR(INDEX('SINIF GÜNLER'!$A:$C,MATCH('VERİ TABANI'!$D1983,'SINIF GÜNLER'!$B:$B,0),MATCH('VERİ TABANI'!$M$1,'SINIF GÜNLER'!$A$1:$C$1,0)),"")</f>
        <v/>
      </c>
      <c r="P1983" s="28" t="str">
        <f t="array" ref="P1983">IFERROR(SEARCH(ÖĞRETMEN,'VERİ TABANI'!G1983,1),"")</f>
        <v/>
      </c>
      <c r="Q1983" s="29" t="str">
        <f t="shared" si="61"/>
        <v/>
      </c>
    </row>
    <row r="1984" spans="1:17" ht="27" customHeight="1">
      <c r="A1984" s="3">
        <f t="shared" si="60"/>
        <v>1983</v>
      </c>
      <c r="B1984" s="296">
        <v>31014</v>
      </c>
      <c r="C1984" s="297" t="s">
        <v>8148</v>
      </c>
      <c r="D1984" s="297" t="s">
        <v>5344</v>
      </c>
      <c r="E1984" s="297" t="s">
        <v>7607</v>
      </c>
      <c r="F1984" s="297" t="s">
        <v>12</v>
      </c>
      <c r="G1984" s="297" t="s">
        <v>2376</v>
      </c>
      <c r="H1984" s="298" t="s">
        <v>6555</v>
      </c>
      <c r="I1984" s="297">
        <v>5466398953</v>
      </c>
      <c r="J1984" s="297" t="s">
        <v>6556</v>
      </c>
      <c r="K1984" s="299">
        <v>46020</v>
      </c>
      <c r="L1984" s="297" t="s">
        <v>6557</v>
      </c>
      <c r="M1984" s="3" t="str">
        <f>IFERROR(INDEX('SINIF GÜNLER'!$A:$C,MATCH('VERİ TABANI'!$D1984,'SINIF GÜNLER'!$B:$B,0),MATCH('VERİ TABANI'!$M$1,'SINIF GÜNLER'!$A$1:$C$1,0)),"")</f>
        <v/>
      </c>
      <c r="P1984" s="28" t="str">
        <f t="array" ref="P1984">IFERROR(SEARCH(ÖĞRETMEN,'VERİ TABANI'!G1984,1),"")</f>
        <v/>
      </c>
      <c r="Q1984" s="29" t="str">
        <f t="shared" si="61"/>
        <v/>
      </c>
    </row>
    <row r="1985" spans="1:17" ht="27" customHeight="1">
      <c r="A1985" s="3">
        <f t="shared" si="60"/>
        <v>1984</v>
      </c>
      <c r="B1985" s="296">
        <v>50126</v>
      </c>
      <c r="C1985" s="297" t="s">
        <v>6436</v>
      </c>
      <c r="D1985" s="297" t="s">
        <v>5672</v>
      </c>
      <c r="E1985" s="297" t="s">
        <v>7808</v>
      </c>
      <c r="F1985" s="297" t="s">
        <v>20</v>
      </c>
      <c r="G1985" s="297" t="s">
        <v>2376</v>
      </c>
      <c r="H1985" s="298" t="s">
        <v>6559</v>
      </c>
      <c r="I1985" s="297">
        <v>5326920584</v>
      </c>
      <c r="J1985" s="297" t="s">
        <v>6560</v>
      </c>
      <c r="K1985" s="299">
        <v>46127</v>
      </c>
      <c r="L1985" s="297" t="s">
        <v>6561</v>
      </c>
      <c r="M1985" s="3" t="str">
        <f>IFERROR(INDEX('SINIF GÜNLER'!$A:$C,MATCH('VERİ TABANI'!$D1985,'SINIF GÜNLER'!$B:$B,0),MATCH('VERİ TABANI'!$M$1,'SINIF GÜNLER'!$A$1:$C$1,0)),"")</f>
        <v/>
      </c>
      <c r="P1985" s="28" t="str">
        <f t="array" ref="P1985">IFERROR(SEARCH(ÖĞRETMEN,'VERİ TABANI'!G1985,1),"")</f>
        <v/>
      </c>
      <c r="Q1985" s="29" t="str">
        <f t="shared" si="61"/>
        <v/>
      </c>
    </row>
    <row r="1986" spans="1:17" ht="27" customHeight="1">
      <c r="A1986" s="3">
        <f t="shared" ref="A1986:A2049" si="62">IFERROR(IF(B1986="","",ROW()-1),"")</f>
        <v>1985</v>
      </c>
      <c r="B1986" s="296">
        <v>40885</v>
      </c>
      <c r="C1986" s="297" t="s">
        <v>3036</v>
      </c>
      <c r="D1986" s="297" t="s">
        <v>5345</v>
      </c>
      <c r="E1986" s="297" t="s">
        <v>4753</v>
      </c>
      <c r="F1986" s="297" t="s">
        <v>1821</v>
      </c>
      <c r="G1986" s="297" t="s">
        <v>2376</v>
      </c>
      <c r="H1986" s="298" t="s">
        <v>3034</v>
      </c>
      <c r="I1986" s="297">
        <v>5334939616</v>
      </c>
      <c r="J1986" s="297" t="s">
        <v>3035</v>
      </c>
      <c r="K1986" s="299">
        <v>45539</v>
      </c>
      <c r="L1986" s="297" t="s">
        <v>3038</v>
      </c>
      <c r="M1986" s="3" t="str">
        <f>IFERROR(INDEX('SINIF GÜNLER'!$A:$C,MATCH('VERİ TABANI'!$D1986,'SINIF GÜNLER'!$B:$B,0),MATCH('VERİ TABANI'!$M$1,'SINIF GÜNLER'!$A$1:$C$1,0)),"")</f>
        <v/>
      </c>
      <c r="P1986" s="28" t="str">
        <f t="array" ref="P1986">IFERROR(SEARCH(ÖĞRETMEN,'VERİ TABANI'!G1986,1),"")</f>
        <v/>
      </c>
      <c r="Q1986" s="29" t="str">
        <f t="shared" si="61"/>
        <v/>
      </c>
    </row>
    <row r="1987" spans="1:17" ht="27" customHeight="1">
      <c r="A1987" s="3">
        <f t="shared" si="62"/>
        <v>1986</v>
      </c>
      <c r="B1987" s="296">
        <v>51144</v>
      </c>
      <c r="C1987" s="297" t="s">
        <v>7235</v>
      </c>
      <c r="D1987" s="297" t="s">
        <v>5344</v>
      </c>
      <c r="E1987" s="297" t="s">
        <v>7006</v>
      </c>
      <c r="F1987" s="297" t="s">
        <v>12</v>
      </c>
      <c r="G1987" s="297" t="s">
        <v>2376</v>
      </c>
      <c r="H1987" s="298" t="s">
        <v>6564</v>
      </c>
      <c r="I1987" s="297">
        <v>5314338356</v>
      </c>
      <c r="J1987" s="297" t="s">
        <v>6565</v>
      </c>
      <c r="K1987" s="299">
        <v>45986</v>
      </c>
      <c r="L1987" s="297" t="s">
        <v>6566</v>
      </c>
      <c r="M1987" s="3" t="str">
        <f>IFERROR(INDEX('SINIF GÜNLER'!$A:$C,MATCH('VERİ TABANI'!$D1987,'SINIF GÜNLER'!$B:$B,0),MATCH('VERİ TABANI'!$M$1,'SINIF GÜNLER'!$A$1:$C$1,0)),"")</f>
        <v/>
      </c>
      <c r="P1987" s="28" t="str">
        <f t="array" ref="P1987">IFERROR(SEARCH(ÖĞRETMEN,'VERİ TABANI'!G1987,1),"")</f>
        <v/>
      </c>
      <c r="Q1987" s="29" t="str">
        <f t="shared" si="61"/>
        <v/>
      </c>
    </row>
    <row r="1988" spans="1:17" ht="27" customHeight="1">
      <c r="A1988" s="3">
        <f t="shared" si="62"/>
        <v>1987</v>
      </c>
      <c r="B1988" s="296">
        <v>51408</v>
      </c>
      <c r="C1988" s="297" t="s">
        <v>8149</v>
      </c>
      <c r="D1988" s="297" t="s">
        <v>5384</v>
      </c>
      <c r="E1988" s="297" t="s">
        <v>7831</v>
      </c>
      <c r="F1988" s="297" t="s">
        <v>12</v>
      </c>
      <c r="G1988" s="297" t="s">
        <v>2376</v>
      </c>
      <c r="H1988" s="298" t="s">
        <v>4431</v>
      </c>
      <c r="I1988" s="297">
        <v>5432356360</v>
      </c>
      <c r="J1988" s="297" t="s">
        <v>4432</v>
      </c>
      <c r="K1988" s="299">
        <v>46128</v>
      </c>
      <c r="L1988" s="297" t="s">
        <v>4433</v>
      </c>
      <c r="M1988" s="3" t="str">
        <f>IFERROR(INDEX('SINIF GÜNLER'!$A:$C,MATCH('VERİ TABANI'!$D1988,'SINIF GÜNLER'!$B:$B,0),MATCH('VERİ TABANI'!$M$1,'SINIF GÜNLER'!$A$1:$C$1,0)),"")</f>
        <v/>
      </c>
      <c r="P1988" s="28" t="str">
        <f t="array" ref="P1988">IFERROR(SEARCH(ÖĞRETMEN,'VERİ TABANI'!G1988,1),"")</f>
        <v/>
      </c>
      <c r="Q1988" s="29" t="str">
        <f t="shared" si="61"/>
        <v/>
      </c>
    </row>
    <row r="1989" spans="1:17" ht="27" customHeight="1">
      <c r="A1989" s="3">
        <f t="shared" si="62"/>
        <v>1988</v>
      </c>
      <c r="B1989" s="296">
        <v>41688</v>
      </c>
      <c r="C1989" s="297" t="s">
        <v>4436</v>
      </c>
      <c r="D1989" s="297" t="s">
        <v>5373</v>
      </c>
      <c r="E1989" s="297" t="s">
        <v>3915</v>
      </c>
      <c r="F1989" s="297" t="s">
        <v>22</v>
      </c>
      <c r="G1989" s="297" t="s">
        <v>2376</v>
      </c>
      <c r="H1989" s="298" t="s">
        <v>4437</v>
      </c>
      <c r="I1989" s="297">
        <v>5063522822</v>
      </c>
      <c r="J1989" s="297" t="s">
        <v>4438</v>
      </c>
      <c r="K1989" s="299">
        <v>45554</v>
      </c>
      <c r="L1989" s="297" t="s">
        <v>3673</v>
      </c>
      <c r="M1989" s="3" t="str">
        <f>IFERROR(INDEX('SINIF GÜNLER'!$A:$C,MATCH('VERİ TABANI'!$D1989,'SINIF GÜNLER'!$B:$B,0),MATCH('VERİ TABANI'!$M$1,'SINIF GÜNLER'!$A$1:$C$1,0)),"")</f>
        <v/>
      </c>
      <c r="P1989" s="28" t="str">
        <f t="array" ref="P1989">IFERROR(SEARCH(ÖĞRETMEN,'VERİ TABANI'!G1989,1),"")</f>
        <v/>
      </c>
      <c r="Q1989" s="29" t="str">
        <f t="shared" si="61"/>
        <v/>
      </c>
    </row>
    <row r="1990" spans="1:17" ht="27" customHeight="1">
      <c r="A1990" s="3">
        <f t="shared" si="62"/>
        <v>1989</v>
      </c>
      <c r="B1990" s="296">
        <v>41071</v>
      </c>
      <c r="C1990" s="297" t="s">
        <v>3050</v>
      </c>
      <c r="D1990" s="297" t="s">
        <v>5350</v>
      </c>
      <c r="E1990" s="297" t="s">
        <v>3968</v>
      </c>
      <c r="F1990" s="297" t="s">
        <v>12</v>
      </c>
      <c r="G1990" s="297" t="s">
        <v>2376</v>
      </c>
      <c r="H1990" s="298" t="s">
        <v>3051</v>
      </c>
      <c r="I1990" s="297">
        <v>5333444789</v>
      </c>
      <c r="J1990" s="297" t="s">
        <v>3052</v>
      </c>
      <c r="K1990" s="299">
        <v>45544</v>
      </c>
      <c r="L1990" s="297" t="s">
        <v>3053</v>
      </c>
      <c r="M1990" s="3" t="str">
        <f>IFERROR(INDEX('SINIF GÜNLER'!$A:$C,MATCH('VERİ TABANI'!$D1990,'SINIF GÜNLER'!$B:$B,0),MATCH('VERİ TABANI'!$M$1,'SINIF GÜNLER'!$A$1:$C$1,0)),"")</f>
        <v/>
      </c>
      <c r="P1990" s="28" t="str">
        <f t="array" ref="P1990">IFERROR(SEARCH(ÖĞRETMEN,'VERİ TABANI'!G1990,1),"")</f>
        <v/>
      </c>
      <c r="Q1990" s="29" t="str">
        <f t="shared" si="61"/>
        <v/>
      </c>
    </row>
    <row r="1991" spans="1:17" ht="27" customHeight="1">
      <c r="A1991" s="3">
        <f t="shared" si="62"/>
        <v>1990</v>
      </c>
      <c r="B1991" s="296">
        <v>40870</v>
      </c>
      <c r="C1991" s="297" t="s">
        <v>3053</v>
      </c>
      <c r="D1991" s="297" t="s">
        <v>2956</v>
      </c>
      <c r="E1991" s="297" t="s">
        <v>3926</v>
      </c>
      <c r="F1991" s="297" t="s">
        <v>12</v>
      </c>
      <c r="G1991" s="297" t="s">
        <v>2376</v>
      </c>
      <c r="H1991" s="298" t="s">
        <v>3051</v>
      </c>
      <c r="I1991" s="297">
        <v>5333444789</v>
      </c>
      <c r="J1991" s="297" t="s">
        <v>3052</v>
      </c>
      <c r="K1991" s="299">
        <v>45539</v>
      </c>
      <c r="L1991" s="297" t="s">
        <v>3053</v>
      </c>
      <c r="M1991" s="3" t="str">
        <f>IFERROR(INDEX('SINIF GÜNLER'!$A:$C,MATCH('VERİ TABANI'!$D1991,'SINIF GÜNLER'!$B:$B,0),MATCH('VERİ TABANI'!$M$1,'SINIF GÜNLER'!$A$1:$C$1,0)),"")</f>
        <v>PAZARTESİ</v>
      </c>
      <c r="P1991" s="28" t="str">
        <f t="array" ref="P1991">IFERROR(SEARCH(ÖĞRETMEN,'VERİ TABANI'!G1991,1),"")</f>
        <v/>
      </c>
      <c r="Q1991" s="29" t="str">
        <f t="shared" si="61"/>
        <v/>
      </c>
    </row>
    <row r="1992" spans="1:17" ht="27" customHeight="1">
      <c r="A1992" s="3">
        <f t="shared" si="62"/>
        <v>1991</v>
      </c>
      <c r="B1992" s="296">
        <v>42039</v>
      </c>
      <c r="C1992" s="297" t="s">
        <v>4443</v>
      </c>
      <c r="D1992" s="297" t="s">
        <v>5346</v>
      </c>
      <c r="E1992" s="297" t="s">
        <v>7006</v>
      </c>
      <c r="F1992" s="297" t="s">
        <v>12</v>
      </c>
      <c r="G1992" s="297" t="s">
        <v>2376</v>
      </c>
      <c r="H1992" s="298" t="s">
        <v>4440</v>
      </c>
      <c r="I1992" s="297">
        <v>5399777529</v>
      </c>
      <c r="J1992" s="297" t="s">
        <v>4441</v>
      </c>
      <c r="K1992" s="299">
        <v>45568</v>
      </c>
      <c r="L1992" s="297" t="s">
        <v>4442</v>
      </c>
      <c r="M1992" s="3" t="str">
        <f>IFERROR(INDEX('SINIF GÜNLER'!$A:$C,MATCH('VERİ TABANI'!$D1992,'SINIF GÜNLER'!$B:$B,0),MATCH('VERİ TABANI'!$M$1,'SINIF GÜNLER'!$A$1:$C$1,0)),"")</f>
        <v/>
      </c>
      <c r="P1992" s="28" t="str">
        <f t="array" ref="P1992">IFERROR(SEARCH(ÖĞRETMEN,'VERİ TABANI'!G1992,1),"")</f>
        <v/>
      </c>
      <c r="Q1992" s="29" t="str">
        <f t="shared" ref="Q1992:Q2055" si="63">IF(P1992="","",ROW())</f>
        <v/>
      </c>
    </row>
    <row r="1993" spans="1:17" ht="27" customHeight="1">
      <c r="A1993" s="3">
        <f t="shared" si="62"/>
        <v>1992</v>
      </c>
      <c r="B1993" s="296">
        <v>42534</v>
      </c>
      <c r="C1993" s="297" t="s">
        <v>4842</v>
      </c>
      <c r="D1993" s="297" t="s">
        <v>5371</v>
      </c>
      <c r="E1993" s="297" t="s">
        <v>3924</v>
      </c>
      <c r="F1993" s="297" t="s">
        <v>12</v>
      </c>
      <c r="G1993" s="297" t="s">
        <v>2376</v>
      </c>
      <c r="H1993" s="298" t="s">
        <v>8150</v>
      </c>
      <c r="I1993" s="297">
        <v>3329999999</v>
      </c>
      <c r="J1993" s="297" t="s">
        <v>8151</v>
      </c>
      <c r="K1993" s="299">
        <v>45664</v>
      </c>
      <c r="L1993" s="297" t="s">
        <v>674</v>
      </c>
      <c r="M1993" s="3" t="str">
        <f>IFERROR(INDEX('SINIF GÜNLER'!$A:$C,MATCH('VERİ TABANI'!$D1993,'SINIF GÜNLER'!$B:$B,0),MATCH('VERİ TABANI'!$M$1,'SINIF GÜNLER'!$A$1:$C$1,0)),"")</f>
        <v/>
      </c>
      <c r="P1993" s="28" t="str">
        <f t="array" ref="P1993">IFERROR(SEARCH(ÖĞRETMEN,'VERİ TABANI'!G1993,1),"")</f>
        <v/>
      </c>
      <c r="Q1993" s="29" t="str">
        <f t="shared" si="63"/>
        <v/>
      </c>
    </row>
    <row r="1994" spans="1:17" ht="27" customHeight="1">
      <c r="A1994" s="3">
        <f t="shared" si="62"/>
        <v>1993</v>
      </c>
      <c r="B1994" s="296">
        <v>21168</v>
      </c>
      <c r="C1994" s="297" t="s">
        <v>673</v>
      </c>
      <c r="D1994" s="297" t="s">
        <v>5347</v>
      </c>
      <c r="E1994" s="297" t="s">
        <v>4593</v>
      </c>
      <c r="F1994" s="297" t="s">
        <v>12</v>
      </c>
      <c r="G1994" s="297" t="s">
        <v>2376</v>
      </c>
      <c r="H1994" s="298" t="s">
        <v>8150</v>
      </c>
      <c r="I1994" s="297">
        <v>3329999999</v>
      </c>
      <c r="J1994" s="297" t="s">
        <v>8151</v>
      </c>
      <c r="K1994" s="299">
        <v>45664</v>
      </c>
      <c r="L1994" s="297" t="s">
        <v>674</v>
      </c>
      <c r="M1994" s="3" t="str">
        <f>IFERROR(INDEX('SINIF GÜNLER'!$A:$C,MATCH('VERİ TABANI'!$D1994,'SINIF GÜNLER'!$B:$B,0),MATCH('VERİ TABANI'!$M$1,'SINIF GÜNLER'!$A$1:$C$1,0)),"")</f>
        <v/>
      </c>
      <c r="P1994" s="28" t="str">
        <f t="array" ref="P1994">IFERROR(SEARCH(ÖĞRETMEN,'VERİ TABANI'!G1994,1),"")</f>
        <v/>
      </c>
      <c r="Q1994" s="29" t="str">
        <f t="shared" si="63"/>
        <v/>
      </c>
    </row>
    <row r="1995" spans="1:17" ht="27" customHeight="1">
      <c r="A1995" s="3">
        <f t="shared" si="62"/>
        <v>1994</v>
      </c>
      <c r="B1995" s="296">
        <v>50858</v>
      </c>
      <c r="C1995" s="297" t="s">
        <v>6568</v>
      </c>
      <c r="D1995" s="297" t="s">
        <v>5355</v>
      </c>
      <c r="E1995" s="297" t="s">
        <v>3912</v>
      </c>
      <c r="F1995" s="297" t="s">
        <v>12</v>
      </c>
      <c r="G1995" s="297" t="s">
        <v>2376</v>
      </c>
      <c r="H1995" s="298" t="s">
        <v>8150</v>
      </c>
      <c r="I1995" s="297">
        <v>3329999999</v>
      </c>
      <c r="J1995" s="297" t="s">
        <v>8151</v>
      </c>
      <c r="K1995" s="299">
        <v>45936</v>
      </c>
      <c r="L1995" s="297" t="s">
        <v>674</v>
      </c>
      <c r="M1995" s="3" t="str">
        <f>IFERROR(INDEX('SINIF GÜNLER'!$A:$C,MATCH('VERİ TABANI'!$D1995,'SINIF GÜNLER'!$B:$B,0),MATCH('VERİ TABANI'!$M$1,'SINIF GÜNLER'!$A$1:$C$1,0)),"")</f>
        <v/>
      </c>
      <c r="P1995" s="28" t="str">
        <f t="array" ref="P1995">IFERROR(SEARCH(ÖĞRETMEN,'VERİ TABANI'!G1995,1),"")</f>
        <v/>
      </c>
      <c r="Q1995" s="29" t="str">
        <f t="shared" si="63"/>
        <v/>
      </c>
    </row>
    <row r="1996" spans="1:17" ht="27" customHeight="1">
      <c r="A1996" s="3">
        <f t="shared" si="62"/>
        <v>1995</v>
      </c>
      <c r="B1996" s="296">
        <v>51113</v>
      </c>
      <c r="C1996" s="297" t="s">
        <v>7236</v>
      </c>
      <c r="D1996" s="297" t="s">
        <v>5404</v>
      </c>
      <c r="E1996" s="297" t="s">
        <v>4593</v>
      </c>
      <c r="F1996" s="297" t="s">
        <v>12</v>
      </c>
      <c r="G1996" s="297" t="s">
        <v>2376</v>
      </c>
      <c r="H1996" s="298" t="s">
        <v>8150</v>
      </c>
      <c r="I1996" s="297">
        <v>3329999999</v>
      </c>
      <c r="J1996" s="297" t="s">
        <v>8151</v>
      </c>
      <c r="K1996" s="299">
        <v>45980</v>
      </c>
      <c r="L1996" s="297" t="s">
        <v>674</v>
      </c>
      <c r="M1996" s="3" t="str">
        <f>IFERROR(INDEX('SINIF GÜNLER'!$A:$C,MATCH('VERİ TABANI'!$D1996,'SINIF GÜNLER'!$B:$B,0),MATCH('VERİ TABANI'!$M$1,'SINIF GÜNLER'!$A$1:$C$1,0)),"")</f>
        <v/>
      </c>
      <c r="P1996" s="28" t="str">
        <f t="array" ref="P1996">IFERROR(SEARCH(ÖĞRETMEN,'VERİ TABANI'!G1996,1),"")</f>
        <v/>
      </c>
      <c r="Q1996" s="29" t="str">
        <f t="shared" si="63"/>
        <v/>
      </c>
    </row>
    <row r="1997" spans="1:17" ht="27" customHeight="1">
      <c r="A1997" s="3">
        <f t="shared" si="62"/>
        <v>1996</v>
      </c>
      <c r="B1997" s="296">
        <v>41334</v>
      </c>
      <c r="C1997" s="297" t="s">
        <v>4435</v>
      </c>
      <c r="D1997" s="297" t="s">
        <v>5369</v>
      </c>
      <c r="E1997" s="297" t="s">
        <v>4592</v>
      </c>
      <c r="F1997" s="297" t="s">
        <v>12</v>
      </c>
      <c r="G1997" s="297" t="s">
        <v>2376</v>
      </c>
      <c r="H1997" s="298" t="s">
        <v>8150</v>
      </c>
      <c r="I1997" s="297">
        <v>3329999999</v>
      </c>
      <c r="J1997" s="297" t="s">
        <v>8151</v>
      </c>
      <c r="K1997" s="299">
        <v>45664</v>
      </c>
      <c r="L1997" s="297" t="s">
        <v>674</v>
      </c>
      <c r="M1997" s="3" t="str">
        <f>IFERROR(INDEX('SINIF GÜNLER'!$A:$C,MATCH('VERİ TABANI'!$D1997,'SINIF GÜNLER'!$B:$B,0),MATCH('VERİ TABANI'!$M$1,'SINIF GÜNLER'!$A$1:$C$1,0)),"")</f>
        <v/>
      </c>
      <c r="P1997" s="28" t="str">
        <f t="array" ref="P1997">IFERROR(SEARCH(ÖĞRETMEN,'VERİ TABANI'!G1997,1),"")</f>
        <v/>
      </c>
      <c r="Q1997" s="29" t="str">
        <f t="shared" si="63"/>
        <v/>
      </c>
    </row>
    <row r="1998" spans="1:17" ht="27" customHeight="1">
      <c r="A1998" s="3">
        <f t="shared" si="62"/>
        <v>1997</v>
      </c>
      <c r="B1998" s="296">
        <v>21171</v>
      </c>
      <c r="C1998" s="297" t="s">
        <v>675</v>
      </c>
      <c r="D1998" s="297" t="s">
        <v>5327</v>
      </c>
      <c r="E1998" s="297" t="s">
        <v>3915</v>
      </c>
      <c r="F1998" s="297" t="s">
        <v>12</v>
      </c>
      <c r="G1998" s="297" t="s">
        <v>2376</v>
      </c>
      <c r="H1998" s="298" t="s">
        <v>8150</v>
      </c>
      <c r="I1998" s="297">
        <v>3329999999</v>
      </c>
      <c r="J1998" s="297" t="s">
        <v>8151</v>
      </c>
      <c r="K1998" s="299">
        <v>45664</v>
      </c>
      <c r="L1998" s="297" t="s">
        <v>674</v>
      </c>
      <c r="M1998" s="3" t="str">
        <f>IFERROR(INDEX('SINIF GÜNLER'!$A:$C,MATCH('VERİ TABANI'!$D1998,'SINIF GÜNLER'!$B:$B,0),MATCH('VERİ TABANI'!$M$1,'SINIF GÜNLER'!$A$1:$C$1,0)),"")</f>
        <v/>
      </c>
      <c r="P1998" s="28" t="str">
        <f t="array" ref="P1998">IFERROR(SEARCH(ÖĞRETMEN,'VERİ TABANI'!G1998,1),"")</f>
        <v/>
      </c>
      <c r="Q1998" s="29" t="str">
        <f t="shared" si="63"/>
        <v/>
      </c>
    </row>
    <row r="1999" spans="1:17" ht="27" customHeight="1">
      <c r="A1999" s="3">
        <f t="shared" si="62"/>
        <v>1998</v>
      </c>
      <c r="B1999" s="296">
        <v>51235</v>
      </c>
      <c r="C1999" s="297" t="s">
        <v>8152</v>
      </c>
      <c r="D1999" s="297" t="s">
        <v>5394</v>
      </c>
      <c r="E1999" s="297" t="s">
        <v>3915</v>
      </c>
      <c r="F1999" s="297" t="s">
        <v>1821</v>
      </c>
      <c r="G1999" s="297" t="s">
        <v>2376</v>
      </c>
      <c r="H1999" s="298" t="s">
        <v>8153</v>
      </c>
      <c r="I1999" s="297">
        <v>5326878749</v>
      </c>
      <c r="J1999" s="297" t="s">
        <v>8154</v>
      </c>
      <c r="K1999" s="299">
        <v>46007</v>
      </c>
      <c r="L1999" s="297" t="s">
        <v>8155</v>
      </c>
      <c r="M1999" s="3" t="str">
        <f>IFERROR(INDEX('SINIF GÜNLER'!$A:$C,MATCH('VERİ TABANI'!$D1999,'SINIF GÜNLER'!$B:$B,0),MATCH('VERİ TABANI'!$M$1,'SINIF GÜNLER'!$A$1:$C$1,0)),"")</f>
        <v/>
      </c>
      <c r="P1999" s="28" t="str">
        <f t="array" ref="P1999">IFERROR(SEARCH(ÖĞRETMEN,'VERİ TABANI'!G1999,1),"")</f>
        <v/>
      </c>
      <c r="Q1999" s="29" t="str">
        <f t="shared" si="63"/>
        <v/>
      </c>
    </row>
    <row r="2000" spans="1:17" ht="27" customHeight="1">
      <c r="A2000" s="3">
        <f t="shared" si="62"/>
        <v>1999</v>
      </c>
      <c r="B2000" s="296">
        <v>41301</v>
      </c>
      <c r="C2000" s="297" t="s">
        <v>6571</v>
      </c>
      <c r="D2000" s="297" t="s">
        <v>5343</v>
      </c>
      <c r="E2000" s="297" t="s">
        <v>3968</v>
      </c>
      <c r="F2000" s="297" t="s">
        <v>20</v>
      </c>
      <c r="G2000" s="297" t="s">
        <v>2376</v>
      </c>
      <c r="H2000" s="298" t="s">
        <v>6572</v>
      </c>
      <c r="I2000" s="297">
        <v>5550934201</v>
      </c>
      <c r="J2000" s="297" t="s">
        <v>6573</v>
      </c>
      <c r="K2000" s="299">
        <v>45896</v>
      </c>
      <c r="L2000" s="297" t="s">
        <v>6574</v>
      </c>
      <c r="M2000" s="3" t="str">
        <f>IFERROR(INDEX('SINIF GÜNLER'!$A:$C,MATCH('VERİ TABANI'!$D2000,'SINIF GÜNLER'!$B:$B,0),MATCH('VERİ TABANI'!$M$1,'SINIF GÜNLER'!$A$1:$C$1,0)),"")</f>
        <v/>
      </c>
      <c r="P2000" s="28" t="str">
        <f t="array" ref="P2000">IFERROR(SEARCH(ÖĞRETMEN,'VERİ TABANI'!G2000,1),"")</f>
        <v/>
      </c>
      <c r="Q2000" s="29" t="str">
        <f t="shared" si="63"/>
        <v/>
      </c>
    </row>
    <row r="2001" spans="1:17" ht="27" customHeight="1">
      <c r="A2001" s="3">
        <f t="shared" si="62"/>
        <v>2000</v>
      </c>
      <c r="B2001" s="296">
        <v>50635</v>
      </c>
      <c r="C2001" s="297" t="s">
        <v>6576</v>
      </c>
      <c r="D2001" s="297" t="s">
        <v>5349</v>
      </c>
      <c r="E2001" s="297" t="s">
        <v>3968</v>
      </c>
      <c r="F2001" s="297" t="s">
        <v>12</v>
      </c>
      <c r="G2001" s="297" t="s">
        <v>2376</v>
      </c>
      <c r="H2001" s="298" t="s">
        <v>6577</v>
      </c>
      <c r="I2001" s="297">
        <v>5320122614</v>
      </c>
      <c r="J2001" s="297" t="s">
        <v>6578</v>
      </c>
      <c r="K2001" s="299">
        <v>45912</v>
      </c>
      <c r="L2001" s="297" t="s">
        <v>6579</v>
      </c>
      <c r="M2001" s="3" t="str">
        <f>IFERROR(INDEX('SINIF GÜNLER'!$A:$C,MATCH('VERİ TABANI'!$D2001,'SINIF GÜNLER'!$B:$B,0),MATCH('VERİ TABANI'!$M$1,'SINIF GÜNLER'!$A$1:$C$1,0)),"")</f>
        <v/>
      </c>
      <c r="P2001" s="28" t="str">
        <f t="array" ref="P2001">IFERROR(SEARCH(ÖĞRETMEN,'VERİ TABANI'!G2001,1),"")</f>
        <v/>
      </c>
      <c r="Q2001" s="29" t="str">
        <f t="shared" si="63"/>
        <v/>
      </c>
    </row>
    <row r="2002" spans="1:17" ht="27" customHeight="1">
      <c r="A2002" s="3">
        <f t="shared" si="62"/>
        <v>2001</v>
      </c>
      <c r="B2002" s="296">
        <v>24106</v>
      </c>
      <c r="C2002" s="297" t="s">
        <v>6200</v>
      </c>
      <c r="D2002" s="297" t="s">
        <v>5357</v>
      </c>
      <c r="E2002" s="297" t="s">
        <v>7097</v>
      </c>
      <c r="F2002" s="297" t="s">
        <v>20</v>
      </c>
      <c r="G2002" s="297" t="s">
        <v>2376</v>
      </c>
      <c r="H2002" s="298" t="s">
        <v>3368</v>
      </c>
      <c r="I2002" s="297">
        <v>5364692459</v>
      </c>
      <c r="J2002" s="297" t="s">
        <v>3369</v>
      </c>
      <c r="K2002" s="299">
        <v>46000</v>
      </c>
      <c r="L2002" s="297" t="s">
        <v>3066</v>
      </c>
      <c r="M2002" s="3" t="str">
        <f>IFERROR(INDEX('SINIF GÜNLER'!$A:$C,MATCH('VERİ TABANI'!$D2002,'SINIF GÜNLER'!$B:$B,0),MATCH('VERİ TABANI'!$M$1,'SINIF GÜNLER'!$A$1:$C$1,0)),"")</f>
        <v/>
      </c>
      <c r="P2002" s="28" t="str">
        <f t="array" ref="P2002">IFERROR(SEARCH(ÖĞRETMEN,'VERİ TABANI'!G2002,1),"")</f>
        <v/>
      </c>
      <c r="Q2002" s="29" t="str">
        <f t="shared" si="63"/>
        <v/>
      </c>
    </row>
    <row r="2003" spans="1:17" ht="27" customHeight="1">
      <c r="A2003" s="3">
        <f t="shared" si="62"/>
        <v>2002</v>
      </c>
      <c r="B2003" s="296">
        <v>24171</v>
      </c>
      <c r="C2003" s="297" t="s">
        <v>4865</v>
      </c>
      <c r="D2003" s="297" t="s">
        <v>5372</v>
      </c>
      <c r="E2003" s="297" t="s">
        <v>7006</v>
      </c>
      <c r="F2003" s="297" t="s">
        <v>20</v>
      </c>
      <c r="G2003" s="297" t="s">
        <v>2376</v>
      </c>
      <c r="H2003" s="298" t="s">
        <v>3368</v>
      </c>
      <c r="I2003" s="297">
        <v>5364692459</v>
      </c>
      <c r="J2003" s="297" t="s">
        <v>3369</v>
      </c>
      <c r="K2003" s="299">
        <v>45905</v>
      </c>
      <c r="L2003" s="297" t="s">
        <v>3066</v>
      </c>
      <c r="M2003" s="3" t="str">
        <f>IFERROR(INDEX('SINIF GÜNLER'!$A:$C,MATCH('VERİ TABANI'!$D2003,'SINIF GÜNLER'!$B:$B,0),MATCH('VERİ TABANI'!$M$1,'SINIF GÜNLER'!$A$1:$C$1,0)),"")</f>
        <v/>
      </c>
      <c r="P2003" s="28" t="str">
        <f t="array" ref="P2003">IFERROR(SEARCH(ÖĞRETMEN,'VERİ TABANI'!G2003,1),"")</f>
        <v/>
      </c>
      <c r="Q2003" s="29" t="str">
        <f t="shared" si="63"/>
        <v/>
      </c>
    </row>
    <row r="2004" spans="1:17" ht="27" customHeight="1">
      <c r="A2004" s="3">
        <f t="shared" si="62"/>
        <v>2003</v>
      </c>
      <c r="B2004" s="296">
        <v>41088</v>
      </c>
      <c r="C2004" s="297" t="s">
        <v>3370</v>
      </c>
      <c r="D2004" s="297" t="s">
        <v>5357</v>
      </c>
      <c r="E2004" s="297" t="s">
        <v>7076</v>
      </c>
      <c r="F2004" s="297" t="s">
        <v>20</v>
      </c>
      <c r="G2004" s="297" t="s">
        <v>2376</v>
      </c>
      <c r="H2004" s="298" t="s">
        <v>3368</v>
      </c>
      <c r="I2004" s="297">
        <v>5364692459</v>
      </c>
      <c r="J2004" s="297" t="s">
        <v>3369</v>
      </c>
      <c r="K2004" s="299">
        <v>45544</v>
      </c>
      <c r="L2004" s="297" t="s">
        <v>3066</v>
      </c>
      <c r="M2004" s="3" t="str">
        <f>IFERROR(INDEX('SINIF GÜNLER'!$A:$C,MATCH('VERİ TABANI'!$D2004,'SINIF GÜNLER'!$B:$B,0),MATCH('VERİ TABANI'!$M$1,'SINIF GÜNLER'!$A$1:$C$1,0)),"")</f>
        <v/>
      </c>
      <c r="P2004" s="28" t="str">
        <f t="array" ref="P2004">IFERROR(SEARCH(ÖĞRETMEN,'VERİ TABANI'!G2004,1),"")</f>
        <v/>
      </c>
      <c r="Q2004" s="29" t="str">
        <f t="shared" si="63"/>
        <v/>
      </c>
    </row>
    <row r="2005" spans="1:17" ht="27" customHeight="1">
      <c r="A2005" s="3">
        <f t="shared" si="62"/>
        <v>2004</v>
      </c>
      <c r="B2005" s="296">
        <v>50687</v>
      </c>
      <c r="C2005" s="297" t="s">
        <v>7238</v>
      </c>
      <c r="D2005" s="297" t="s">
        <v>5343</v>
      </c>
      <c r="E2005" s="297" t="s">
        <v>7035</v>
      </c>
      <c r="F2005" s="297" t="s">
        <v>20</v>
      </c>
      <c r="G2005" s="297" t="s">
        <v>2376</v>
      </c>
      <c r="H2005" s="298" t="s">
        <v>3368</v>
      </c>
      <c r="I2005" s="297">
        <v>5364692459</v>
      </c>
      <c r="J2005" s="297" t="s">
        <v>3369</v>
      </c>
      <c r="K2005" s="299">
        <v>45961</v>
      </c>
      <c r="L2005" s="297" t="s">
        <v>3066</v>
      </c>
      <c r="M2005" s="3" t="str">
        <f>IFERROR(INDEX('SINIF GÜNLER'!$A:$C,MATCH('VERİ TABANI'!$D2005,'SINIF GÜNLER'!$B:$B,0),MATCH('VERİ TABANI'!$M$1,'SINIF GÜNLER'!$A$1:$C$1,0)),"")</f>
        <v/>
      </c>
      <c r="P2005" s="28" t="str">
        <f t="array" ref="P2005">IFERROR(SEARCH(ÖĞRETMEN,'VERİ TABANI'!G2005,1),"")</f>
        <v/>
      </c>
      <c r="Q2005" s="29" t="str">
        <f t="shared" si="63"/>
        <v/>
      </c>
    </row>
    <row r="2006" spans="1:17" ht="27" customHeight="1">
      <c r="A2006" s="3">
        <f t="shared" si="62"/>
        <v>2005</v>
      </c>
      <c r="B2006" s="296">
        <v>30904</v>
      </c>
      <c r="C2006" s="297" t="s">
        <v>5056</v>
      </c>
      <c r="D2006" s="297" t="s">
        <v>5357</v>
      </c>
      <c r="E2006" s="297" t="s">
        <v>7016</v>
      </c>
      <c r="F2006" s="297" t="s">
        <v>20</v>
      </c>
      <c r="G2006" s="297" t="s">
        <v>2376</v>
      </c>
      <c r="H2006" s="298" t="s">
        <v>8156</v>
      </c>
      <c r="I2006" s="297">
        <v>3322511778</v>
      </c>
      <c r="J2006" s="297" t="s">
        <v>8157</v>
      </c>
      <c r="K2006" s="299">
        <v>46035</v>
      </c>
      <c r="L2006" s="297" t="s">
        <v>2147</v>
      </c>
      <c r="M2006" s="3" t="str">
        <f>IFERROR(INDEX('SINIF GÜNLER'!$A:$C,MATCH('VERİ TABANI'!$D2006,'SINIF GÜNLER'!$B:$B,0),MATCH('VERİ TABANI'!$M$1,'SINIF GÜNLER'!$A$1:$C$1,0)),"")</f>
        <v/>
      </c>
      <c r="P2006" s="28" t="str">
        <f t="array" ref="P2006">IFERROR(SEARCH(ÖĞRETMEN,'VERİ TABANI'!G2006,1),"")</f>
        <v/>
      </c>
      <c r="Q2006" s="29" t="str">
        <f t="shared" si="63"/>
        <v/>
      </c>
    </row>
    <row r="2007" spans="1:17" ht="27" customHeight="1">
      <c r="A2007" s="3">
        <f t="shared" si="62"/>
        <v>2006</v>
      </c>
      <c r="B2007" s="296">
        <v>1440</v>
      </c>
      <c r="C2007" s="297" t="s">
        <v>76</v>
      </c>
      <c r="D2007" s="297" t="s">
        <v>5372</v>
      </c>
      <c r="E2007" s="297" t="s">
        <v>3915</v>
      </c>
      <c r="F2007" s="297" t="s">
        <v>20</v>
      </c>
      <c r="G2007" s="297" t="s">
        <v>2376</v>
      </c>
      <c r="H2007" s="298" t="s">
        <v>8156</v>
      </c>
      <c r="I2007" s="297">
        <v>3322511778</v>
      </c>
      <c r="J2007" s="297" t="s">
        <v>8157</v>
      </c>
      <c r="K2007" s="299">
        <v>46035</v>
      </c>
      <c r="L2007" s="297" t="s">
        <v>2147</v>
      </c>
      <c r="M2007" s="3" t="str">
        <f>IFERROR(INDEX('SINIF GÜNLER'!$A:$C,MATCH('VERİ TABANI'!$D2007,'SINIF GÜNLER'!$B:$B,0),MATCH('VERİ TABANI'!$M$1,'SINIF GÜNLER'!$A$1:$C$1,0)),"")</f>
        <v/>
      </c>
      <c r="P2007" s="28" t="str">
        <f t="array" ref="P2007">IFERROR(SEARCH(ÖĞRETMEN,'VERİ TABANI'!G2007,1),"")</f>
        <v/>
      </c>
      <c r="Q2007" s="29" t="str">
        <f t="shared" si="63"/>
        <v/>
      </c>
    </row>
    <row r="2008" spans="1:17" ht="27" customHeight="1">
      <c r="A2008" s="3">
        <f t="shared" si="62"/>
        <v>2007</v>
      </c>
      <c r="B2008" s="296">
        <v>51101</v>
      </c>
      <c r="C2008" s="297" t="s">
        <v>7237</v>
      </c>
      <c r="D2008" s="297" t="s">
        <v>5330</v>
      </c>
      <c r="E2008" s="297" t="s">
        <v>3912</v>
      </c>
      <c r="F2008" s="297" t="s">
        <v>20</v>
      </c>
      <c r="G2008" s="297" t="s">
        <v>2376</v>
      </c>
      <c r="H2008" s="298" t="s">
        <v>8156</v>
      </c>
      <c r="I2008" s="297">
        <v>3322511778</v>
      </c>
      <c r="J2008" s="297" t="s">
        <v>8157</v>
      </c>
      <c r="K2008" s="299">
        <v>46035</v>
      </c>
      <c r="L2008" s="297" t="s">
        <v>2147</v>
      </c>
      <c r="M2008" s="3" t="str">
        <f>IFERROR(INDEX('SINIF GÜNLER'!$A:$C,MATCH('VERİ TABANI'!$D2008,'SINIF GÜNLER'!$B:$B,0),MATCH('VERİ TABANI'!$M$1,'SINIF GÜNLER'!$A$1:$C$1,0)),"")</f>
        <v/>
      </c>
      <c r="P2008" s="28" t="str">
        <f t="array" ref="P2008">IFERROR(SEARCH(ÖĞRETMEN,'VERİ TABANI'!G2008,1),"")</f>
        <v/>
      </c>
      <c r="Q2008" s="29" t="str">
        <f t="shared" si="63"/>
        <v/>
      </c>
    </row>
    <row r="2009" spans="1:17" ht="27" customHeight="1">
      <c r="A2009" s="3">
        <f t="shared" si="62"/>
        <v>2008</v>
      </c>
      <c r="B2009" s="296">
        <v>42866</v>
      </c>
      <c r="C2009" s="297" t="s">
        <v>5057</v>
      </c>
      <c r="D2009" s="297" t="s">
        <v>5344</v>
      </c>
      <c r="E2009" s="297" t="s">
        <v>3915</v>
      </c>
      <c r="F2009" s="297" t="s">
        <v>20</v>
      </c>
      <c r="G2009" s="297" t="s">
        <v>2376</v>
      </c>
      <c r="H2009" s="298" t="s">
        <v>8156</v>
      </c>
      <c r="I2009" s="297">
        <v>3322511778</v>
      </c>
      <c r="J2009" s="297" t="s">
        <v>8157</v>
      </c>
      <c r="K2009" s="299">
        <v>46035</v>
      </c>
      <c r="L2009" s="297" t="s">
        <v>2147</v>
      </c>
      <c r="M2009" s="3" t="str">
        <f>IFERROR(INDEX('SINIF GÜNLER'!$A:$C,MATCH('VERİ TABANI'!$D2009,'SINIF GÜNLER'!$B:$B,0),MATCH('VERİ TABANI'!$M$1,'SINIF GÜNLER'!$A$1:$C$1,0)),"")</f>
        <v/>
      </c>
      <c r="P2009" s="28" t="str">
        <f t="array" ref="P2009">IFERROR(SEARCH(ÖĞRETMEN,'VERİ TABANI'!G2009,1),"")</f>
        <v/>
      </c>
      <c r="Q2009" s="29" t="str">
        <f t="shared" si="63"/>
        <v/>
      </c>
    </row>
    <row r="2010" spans="1:17" ht="27" customHeight="1">
      <c r="A2010" s="3">
        <f t="shared" si="62"/>
        <v>2009</v>
      </c>
      <c r="B2010" s="296">
        <v>50411</v>
      </c>
      <c r="C2010" s="297" t="s">
        <v>6575</v>
      </c>
      <c r="D2010" s="297" t="s">
        <v>5352</v>
      </c>
      <c r="E2010" s="297" t="s">
        <v>4592</v>
      </c>
      <c r="F2010" s="297" t="s">
        <v>20</v>
      </c>
      <c r="G2010" s="297" t="s">
        <v>2376</v>
      </c>
      <c r="H2010" s="298" t="s">
        <v>8156</v>
      </c>
      <c r="I2010" s="297">
        <v>3322511778</v>
      </c>
      <c r="J2010" s="297" t="s">
        <v>8157</v>
      </c>
      <c r="K2010" s="299">
        <v>46035</v>
      </c>
      <c r="L2010" s="297" t="s">
        <v>2147</v>
      </c>
      <c r="M2010" s="3" t="str">
        <f>IFERROR(INDEX('SINIF GÜNLER'!$A:$C,MATCH('VERİ TABANI'!$D2010,'SINIF GÜNLER'!$B:$B,0),MATCH('VERİ TABANI'!$M$1,'SINIF GÜNLER'!$A$1:$C$1,0)),"")</f>
        <v/>
      </c>
      <c r="P2010" s="28" t="str">
        <f t="array" ref="P2010">IFERROR(SEARCH(ÖĞRETMEN,'VERİ TABANI'!G2010,1),"")</f>
        <v/>
      </c>
      <c r="Q2010" s="29" t="str">
        <f t="shared" si="63"/>
        <v/>
      </c>
    </row>
    <row r="2011" spans="1:17" ht="27" customHeight="1">
      <c r="A2011" s="3">
        <f t="shared" si="62"/>
        <v>2010</v>
      </c>
      <c r="B2011" s="296">
        <v>40356</v>
      </c>
      <c r="C2011" s="297" t="s">
        <v>3425</v>
      </c>
      <c r="D2011" s="297" t="s">
        <v>5328</v>
      </c>
      <c r="E2011" s="297" t="s">
        <v>7006</v>
      </c>
      <c r="F2011" s="297" t="s">
        <v>20</v>
      </c>
      <c r="G2011" s="297" t="s">
        <v>2376</v>
      </c>
      <c r="H2011" s="298" t="s">
        <v>8156</v>
      </c>
      <c r="I2011" s="297">
        <v>3322511778</v>
      </c>
      <c r="J2011" s="297" t="s">
        <v>8157</v>
      </c>
      <c r="K2011" s="299">
        <v>46035</v>
      </c>
      <c r="L2011" s="297" t="s">
        <v>2147</v>
      </c>
      <c r="M2011" s="3" t="str">
        <f>IFERROR(INDEX('SINIF GÜNLER'!$A:$C,MATCH('VERİ TABANI'!$D2011,'SINIF GÜNLER'!$B:$B,0),MATCH('VERİ TABANI'!$M$1,'SINIF GÜNLER'!$A$1:$C$1,0)),"")</f>
        <v/>
      </c>
      <c r="P2011" s="28" t="str">
        <f t="array" ref="P2011">IFERROR(SEARCH(ÖĞRETMEN,'VERİ TABANI'!G2011,1),"")</f>
        <v/>
      </c>
      <c r="Q2011" s="29" t="str">
        <f t="shared" si="63"/>
        <v/>
      </c>
    </row>
    <row r="2012" spans="1:17" ht="27" customHeight="1">
      <c r="A2012" s="3">
        <f t="shared" si="62"/>
        <v>2011</v>
      </c>
      <c r="B2012" s="296">
        <v>50665</v>
      </c>
      <c r="C2012" s="297" t="s">
        <v>6580</v>
      </c>
      <c r="D2012" s="297" t="s">
        <v>7502</v>
      </c>
      <c r="E2012" s="297" t="s">
        <v>3918</v>
      </c>
      <c r="F2012" s="297" t="s">
        <v>23</v>
      </c>
      <c r="G2012" s="297" t="s">
        <v>2376</v>
      </c>
      <c r="H2012" s="298" t="s">
        <v>2825</v>
      </c>
      <c r="I2012" s="297">
        <v>5326306922</v>
      </c>
      <c r="J2012" s="297" t="s">
        <v>2993</v>
      </c>
      <c r="K2012" s="299">
        <v>45916</v>
      </c>
      <c r="L2012" s="297" t="s">
        <v>2826</v>
      </c>
      <c r="M2012" s="3" t="str">
        <f>IFERROR(INDEX('SINIF GÜNLER'!$A:$C,MATCH('VERİ TABANI'!$D2012,'SINIF GÜNLER'!$B:$B,0),MATCH('VERİ TABANI'!$M$1,'SINIF GÜNLER'!$A$1:$C$1,0)),"")</f>
        <v/>
      </c>
      <c r="P2012" s="28" t="str">
        <f t="array" ref="P2012">IFERROR(SEARCH(ÖĞRETMEN,'VERİ TABANI'!G2012,1),"")</f>
        <v/>
      </c>
      <c r="Q2012" s="29" t="str">
        <f t="shared" si="63"/>
        <v/>
      </c>
    </row>
    <row r="2013" spans="1:17" ht="27" customHeight="1">
      <c r="A2013" s="3">
        <f t="shared" si="62"/>
        <v>2012</v>
      </c>
      <c r="B2013" s="296">
        <v>30207</v>
      </c>
      <c r="C2013" s="297" t="s">
        <v>2991</v>
      </c>
      <c r="D2013" s="297" t="s">
        <v>5344</v>
      </c>
      <c r="E2013" s="297" t="s">
        <v>4592</v>
      </c>
      <c r="F2013" s="297" t="s">
        <v>23</v>
      </c>
      <c r="G2013" s="297" t="s">
        <v>2376</v>
      </c>
      <c r="H2013" s="298" t="s">
        <v>2825</v>
      </c>
      <c r="I2013" s="297">
        <v>5326306922</v>
      </c>
      <c r="J2013" s="297" t="s">
        <v>2993</v>
      </c>
      <c r="K2013" s="299">
        <v>45440</v>
      </c>
      <c r="L2013" s="297" t="s">
        <v>2826</v>
      </c>
      <c r="M2013" s="3" t="str">
        <f>IFERROR(INDEX('SINIF GÜNLER'!$A:$C,MATCH('VERİ TABANI'!$D2013,'SINIF GÜNLER'!$B:$B,0),MATCH('VERİ TABANI'!$M$1,'SINIF GÜNLER'!$A$1:$C$1,0)),"")</f>
        <v/>
      </c>
      <c r="P2013" s="28" t="str">
        <f t="array" ref="P2013">IFERROR(SEARCH(ÖĞRETMEN,'VERİ TABANI'!G2013,1),"")</f>
        <v/>
      </c>
      <c r="Q2013" s="29" t="str">
        <f t="shared" si="63"/>
        <v/>
      </c>
    </row>
    <row r="2014" spans="1:17" ht="27" customHeight="1">
      <c r="A2014" s="3">
        <f t="shared" si="62"/>
        <v>2013</v>
      </c>
      <c r="B2014" s="296">
        <v>50397</v>
      </c>
      <c r="C2014" s="297" t="s">
        <v>6581</v>
      </c>
      <c r="D2014" s="297" t="s">
        <v>5427</v>
      </c>
      <c r="E2014" s="297" t="s">
        <v>3912</v>
      </c>
      <c r="F2014" s="297" t="s">
        <v>12</v>
      </c>
      <c r="G2014" s="297" t="s">
        <v>2376</v>
      </c>
      <c r="H2014" s="298" t="s">
        <v>1880</v>
      </c>
      <c r="I2014" s="297">
        <v>5061078245</v>
      </c>
      <c r="J2014" s="297" t="s">
        <v>1881</v>
      </c>
      <c r="K2014" s="299">
        <v>45897</v>
      </c>
      <c r="L2014" s="297" t="s">
        <v>724</v>
      </c>
      <c r="M2014" s="3" t="str">
        <f>IFERROR(INDEX('SINIF GÜNLER'!$A:$C,MATCH('VERİ TABANI'!$D2014,'SINIF GÜNLER'!$B:$B,0),MATCH('VERİ TABANI'!$M$1,'SINIF GÜNLER'!$A$1:$C$1,0)),"")</f>
        <v/>
      </c>
      <c r="P2014" s="28" t="str">
        <f t="array" ref="P2014">IFERROR(SEARCH(ÖĞRETMEN,'VERİ TABANI'!G2014,1),"")</f>
        <v/>
      </c>
      <c r="Q2014" s="29" t="str">
        <f t="shared" si="63"/>
        <v/>
      </c>
    </row>
    <row r="2015" spans="1:17" ht="27" customHeight="1">
      <c r="A2015" s="3">
        <f t="shared" si="62"/>
        <v>2014</v>
      </c>
      <c r="B2015" s="296">
        <v>41292</v>
      </c>
      <c r="C2015" s="297" t="s">
        <v>4444</v>
      </c>
      <c r="D2015" s="297" t="s">
        <v>7463</v>
      </c>
      <c r="E2015" s="297" t="s">
        <v>4592</v>
      </c>
      <c r="F2015" s="297" t="s">
        <v>1821</v>
      </c>
      <c r="G2015" s="297" t="s">
        <v>2376</v>
      </c>
      <c r="H2015" s="298" t="s">
        <v>1880</v>
      </c>
      <c r="I2015" s="297">
        <v>5061078245</v>
      </c>
      <c r="J2015" s="297" t="s">
        <v>1881</v>
      </c>
      <c r="K2015" s="299">
        <v>45548</v>
      </c>
      <c r="L2015" s="297" t="s">
        <v>724</v>
      </c>
      <c r="M2015" s="3" t="str">
        <f>IFERROR(INDEX('SINIF GÜNLER'!$A:$C,MATCH('VERİ TABANI'!$D2015,'SINIF GÜNLER'!$B:$B,0),MATCH('VERİ TABANI'!$M$1,'SINIF GÜNLER'!$A$1:$C$1,0)),"")</f>
        <v/>
      </c>
      <c r="P2015" s="28" t="str">
        <f t="array" ref="P2015">IFERROR(SEARCH(ÖĞRETMEN,'VERİ TABANI'!G2015,1),"")</f>
        <v/>
      </c>
      <c r="Q2015" s="29" t="str">
        <f t="shared" si="63"/>
        <v/>
      </c>
    </row>
    <row r="2016" spans="1:17" ht="27" customHeight="1">
      <c r="A2016" s="3">
        <f t="shared" si="62"/>
        <v>2015</v>
      </c>
      <c r="B2016" s="296">
        <v>60021</v>
      </c>
      <c r="C2016" s="297" t="s">
        <v>8158</v>
      </c>
      <c r="D2016" s="297"/>
      <c r="E2016" s="297"/>
      <c r="F2016" s="297" t="s">
        <v>20</v>
      </c>
      <c r="G2016" s="297" t="s">
        <v>2376</v>
      </c>
      <c r="H2016" s="298" t="s">
        <v>4445</v>
      </c>
      <c r="I2016" s="297">
        <v>5322649150</v>
      </c>
      <c r="J2016" s="297" t="s">
        <v>4446</v>
      </c>
      <c r="K2016" s="299">
        <v>46094</v>
      </c>
      <c r="L2016" s="297" t="s">
        <v>4447</v>
      </c>
      <c r="M2016" s="3" t="str">
        <f>IFERROR(INDEX('SINIF GÜNLER'!$A:$C,MATCH('VERİ TABANI'!$D2016,'SINIF GÜNLER'!$B:$B,0),MATCH('VERİ TABANI'!$M$1,'SINIF GÜNLER'!$A$1:$C$1,0)),"")</f>
        <v/>
      </c>
      <c r="P2016" s="28" t="str">
        <f t="array" ref="P2016">IFERROR(SEARCH(ÖĞRETMEN,'VERİ TABANI'!G2016,1),"")</f>
        <v/>
      </c>
      <c r="Q2016" s="29" t="str">
        <f t="shared" si="63"/>
        <v/>
      </c>
    </row>
    <row r="2017" spans="1:17" ht="27" customHeight="1">
      <c r="A2017" s="3">
        <f t="shared" si="62"/>
        <v>2016</v>
      </c>
      <c r="B2017" s="296">
        <v>41622</v>
      </c>
      <c r="C2017" s="297" t="s">
        <v>4076</v>
      </c>
      <c r="D2017" s="297" t="s">
        <v>5330</v>
      </c>
      <c r="E2017" s="297" t="s">
        <v>3992</v>
      </c>
      <c r="F2017" s="297" t="s">
        <v>20</v>
      </c>
      <c r="G2017" s="297" t="s">
        <v>2376</v>
      </c>
      <c r="H2017" s="298" t="s">
        <v>4445</v>
      </c>
      <c r="I2017" s="297">
        <v>5322649150</v>
      </c>
      <c r="J2017" s="297" t="s">
        <v>4446</v>
      </c>
      <c r="K2017" s="299">
        <v>46037</v>
      </c>
      <c r="L2017" s="297" t="s">
        <v>4447</v>
      </c>
      <c r="M2017" s="3" t="str">
        <f>IFERROR(INDEX('SINIF GÜNLER'!$A:$C,MATCH('VERİ TABANI'!$D2017,'SINIF GÜNLER'!$B:$B,0),MATCH('VERİ TABANI'!$M$1,'SINIF GÜNLER'!$A$1:$C$1,0)),"")</f>
        <v/>
      </c>
      <c r="P2017" s="28" t="str">
        <f t="array" ref="P2017">IFERROR(SEARCH(ÖĞRETMEN,'VERİ TABANI'!G2017,1),"")</f>
        <v/>
      </c>
      <c r="Q2017" s="29" t="str">
        <f t="shared" si="63"/>
        <v/>
      </c>
    </row>
    <row r="2018" spans="1:17" ht="27" customHeight="1">
      <c r="A2018" s="3">
        <f t="shared" si="62"/>
        <v>2017</v>
      </c>
      <c r="B2018" s="296">
        <v>41647</v>
      </c>
      <c r="C2018" s="297" t="s">
        <v>4448</v>
      </c>
      <c r="D2018" s="297" t="s">
        <v>5392</v>
      </c>
      <c r="E2018" s="297" t="s">
        <v>3912</v>
      </c>
      <c r="F2018" s="297" t="s">
        <v>20</v>
      </c>
      <c r="G2018" s="297" t="s">
        <v>2376</v>
      </c>
      <c r="H2018" s="298" t="s">
        <v>4445</v>
      </c>
      <c r="I2018" s="297">
        <v>5322649150</v>
      </c>
      <c r="J2018" s="297" t="s">
        <v>4446</v>
      </c>
      <c r="K2018" s="299">
        <v>45554</v>
      </c>
      <c r="L2018" s="297" t="s">
        <v>4447</v>
      </c>
      <c r="M2018" s="3" t="str">
        <f>IFERROR(INDEX('SINIF GÜNLER'!$A:$C,MATCH('VERİ TABANI'!$D2018,'SINIF GÜNLER'!$B:$B,0),MATCH('VERİ TABANI'!$M$1,'SINIF GÜNLER'!$A$1:$C$1,0)),"")</f>
        <v/>
      </c>
      <c r="P2018" s="28" t="str">
        <f t="array" ref="P2018">IFERROR(SEARCH(ÖĞRETMEN,'VERİ TABANI'!G2018,1),"")</f>
        <v/>
      </c>
      <c r="Q2018" s="29" t="str">
        <f t="shared" si="63"/>
        <v/>
      </c>
    </row>
    <row r="2019" spans="1:17" ht="27" customHeight="1">
      <c r="A2019" s="3">
        <f t="shared" si="62"/>
        <v>2018</v>
      </c>
      <c r="B2019" s="296">
        <v>51008</v>
      </c>
      <c r="C2019" s="297" t="s">
        <v>6583</v>
      </c>
      <c r="D2019" s="297" t="s">
        <v>5672</v>
      </c>
      <c r="E2019" s="297" t="s">
        <v>7016</v>
      </c>
      <c r="F2019" s="297" t="s">
        <v>20</v>
      </c>
      <c r="G2019" s="297" t="s">
        <v>2376</v>
      </c>
      <c r="H2019" s="298" t="s">
        <v>4445</v>
      </c>
      <c r="I2019" s="297">
        <v>5322649150</v>
      </c>
      <c r="J2019" s="297" t="s">
        <v>4446</v>
      </c>
      <c r="K2019" s="299">
        <v>45952</v>
      </c>
      <c r="L2019" s="297" t="s">
        <v>4447</v>
      </c>
      <c r="M2019" s="3" t="str">
        <f>IFERROR(INDEX('SINIF GÜNLER'!$A:$C,MATCH('VERİ TABANI'!$D2019,'SINIF GÜNLER'!$B:$B,0),MATCH('VERİ TABANI'!$M$1,'SINIF GÜNLER'!$A$1:$C$1,0)),"")</f>
        <v/>
      </c>
      <c r="P2019" s="28" t="str">
        <f t="array" ref="P2019">IFERROR(SEARCH(ÖĞRETMEN,'VERİ TABANI'!G2019,1),"")</f>
        <v/>
      </c>
      <c r="Q2019" s="29" t="str">
        <f t="shared" si="63"/>
        <v/>
      </c>
    </row>
    <row r="2020" spans="1:17" ht="27" customHeight="1">
      <c r="A2020" s="3">
        <f t="shared" si="62"/>
        <v>2019</v>
      </c>
      <c r="B2020" s="296">
        <v>42283</v>
      </c>
      <c r="C2020" s="297" t="s">
        <v>4641</v>
      </c>
      <c r="D2020" s="297" t="s">
        <v>5373</v>
      </c>
      <c r="E2020" s="297" t="s">
        <v>7006</v>
      </c>
      <c r="F2020" s="297" t="s">
        <v>22</v>
      </c>
      <c r="G2020" s="297" t="s">
        <v>2376</v>
      </c>
      <c r="H2020" s="298" t="s">
        <v>4445</v>
      </c>
      <c r="I2020" s="297">
        <v>5322649150</v>
      </c>
      <c r="J2020" s="297" t="s">
        <v>4446</v>
      </c>
      <c r="K2020" s="299">
        <v>46119</v>
      </c>
      <c r="L2020" s="297" t="s">
        <v>6584</v>
      </c>
      <c r="M2020" s="3" t="str">
        <f>IFERROR(INDEX('SINIF GÜNLER'!$A:$C,MATCH('VERİ TABANI'!$D2020,'SINIF GÜNLER'!$B:$B,0),MATCH('VERİ TABANI'!$M$1,'SINIF GÜNLER'!$A$1:$C$1,0)),"")</f>
        <v/>
      </c>
      <c r="P2020" s="28" t="str">
        <f t="array" ref="P2020">IFERROR(SEARCH(ÖĞRETMEN,'VERİ TABANI'!G2020,1),"")</f>
        <v/>
      </c>
      <c r="Q2020" s="29" t="str">
        <f t="shared" si="63"/>
        <v/>
      </c>
    </row>
    <row r="2021" spans="1:17" ht="27" customHeight="1">
      <c r="A2021" s="3">
        <f t="shared" si="62"/>
        <v>2020</v>
      </c>
      <c r="B2021" s="296">
        <v>20580</v>
      </c>
      <c r="C2021" s="297" t="s">
        <v>469</v>
      </c>
      <c r="D2021" s="297" t="s">
        <v>5372</v>
      </c>
      <c r="E2021" s="297" t="s">
        <v>4592</v>
      </c>
      <c r="F2021" s="297" t="s">
        <v>20</v>
      </c>
      <c r="G2021" s="297" t="s">
        <v>2376</v>
      </c>
      <c r="H2021" s="298" t="s">
        <v>1548</v>
      </c>
      <c r="I2021" s="297">
        <v>5448603321</v>
      </c>
      <c r="J2021" s="297" t="s">
        <v>1549</v>
      </c>
      <c r="K2021" s="299">
        <v>44791</v>
      </c>
      <c r="L2021" s="297" t="s">
        <v>528</v>
      </c>
      <c r="M2021" s="3" t="str">
        <f>IFERROR(INDEX('SINIF GÜNLER'!$A:$C,MATCH('VERİ TABANI'!$D2021,'SINIF GÜNLER'!$B:$B,0),MATCH('VERİ TABANI'!$M$1,'SINIF GÜNLER'!$A$1:$C$1,0)),"")</f>
        <v/>
      </c>
      <c r="P2021" s="28" t="str">
        <f t="array" ref="P2021">IFERROR(SEARCH(ÖĞRETMEN,'VERİ TABANI'!G2021,1),"")</f>
        <v/>
      </c>
      <c r="Q2021" s="29" t="str">
        <f t="shared" si="63"/>
        <v/>
      </c>
    </row>
    <row r="2022" spans="1:17" ht="27" customHeight="1">
      <c r="A2022" s="3">
        <f t="shared" si="62"/>
        <v>2021</v>
      </c>
      <c r="B2022" s="296">
        <v>20893</v>
      </c>
      <c r="C2022" s="297" t="s">
        <v>4672</v>
      </c>
      <c r="D2022" s="297" t="s">
        <v>5353</v>
      </c>
      <c r="E2022" s="297" t="s">
        <v>7016</v>
      </c>
      <c r="F2022" s="297" t="s">
        <v>12</v>
      </c>
      <c r="G2022" s="297" t="s">
        <v>2376</v>
      </c>
      <c r="H2022" s="298" t="s">
        <v>4673</v>
      </c>
      <c r="I2022" s="297">
        <v>5302518304</v>
      </c>
      <c r="J2022" s="297" t="s">
        <v>4674</v>
      </c>
      <c r="K2022" s="299">
        <v>45590</v>
      </c>
      <c r="L2022" s="297" t="s">
        <v>766</v>
      </c>
      <c r="M2022" s="3" t="str">
        <f>IFERROR(INDEX('SINIF GÜNLER'!$A:$C,MATCH('VERİ TABANI'!$D2022,'SINIF GÜNLER'!$B:$B,0),MATCH('VERİ TABANI'!$M$1,'SINIF GÜNLER'!$A$1:$C$1,0)),"")</f>
        <v/>
      </c>
      <c r="P2022" s="28" t="str">
        <f t="array" ref="P2022">IFERROR(SEARCH(ÖĞRETMEN,'VERİ TABANI'!G2022,1),"")</f>
        <v/>
      </c>
      <c r="Q2022" s="29" t="str">
        <f t="shared" si="63"/>
        <v/>
      </c>
    </row>
    <row r="2023" spans="1:17" ht="27" customHeight="1">
      <c r="A2023" s="3">
        <f t="shared" si="62"/>
        <v>2022</v>
      </c>
      <c r="B2023" s="296">
        <v>50144</v>
      </c>
      <c r="C2023" s="297" t="s">
        <v>6296</v>
      </c>
      <c r="D2023" s="297" t="s">
        <v>5382</v>
      </c>
      <c r="E2023" s="297" t="s">
        <v>4979</v>
      </c>
      <c r="F2023" s="297" t="s">
        <v>12</v>
      </c>
      <c r="G2023" s="297" t="s">
        <v>2376</v>
      </c>
      <c r="H2023" s="298" t="s">
        <v>6586</v>
      </c>
      <c r="I2023" s="297">
        <v>5419440863</v>
      </c>
      <c r="J2023" s="297" t="s">
        <v>6587</v>
      </c>
      <c r="K2023" s="299">
        <v>46132</v>
      </c>
      <c r="L2023" s="297" t="s">
        <v>556</v>
      </c>
      <c r="M2023" s="3" t="str">
        <f>IFERROR(INDEX('SINIF GÜNLER'!$A:$C,MATCH('VERİ TABANI'!$D2023,'SINIF GÜNLER'!$B:$B,0),MATCH('VERİ TABANI'!$M$1,'SINIF GÜNLER'!$A$1:$C$1,0)),"")</f>
        <v/>
      </c>
      <c r="P2023" s="28" t="str">
        <f t="array" ref="P2023">IFERROR(SEARCH(ÖĞRETMEN,'VERİ TABANI'!G2023,1),"")</f>
        <v/>
      </c>
      <c r="Q2023" s="29" t="str">
        <f t="shared" si="63"/>
        <v/>
      </c>
    </row>
    <row r="2024" spans="1:17" ht="27" customHeight="1">
      <c r="A2024" s="3">
        <f t="shared" si="62"/>
        <v>2023</v>
      </c>
      <c r="B2024" s="296">
        <v>1719</v>
      </c>
      <c r="C2024" s="297" t="s">
        <v>6415</v>
      </c>
      <c r="D2024" s="297" t="s">
        <v>5336</v>
      </c>
      <c r="E2024" s="297" t="s">
        <v>7006</v>
      </c>
      <c r="F2024" s="297" t="s">
        <v>12</v>
      </c>
      <c r="G2024" s="297" t="s">
        <v>2376</v>
      </c>
      <c r="H2024" s="298" t="s">
        <v>6586</v>
      </c>
      <c r="I2024" s="297">
        <v>5419440863</v>
      </c>
      <c r="J2024" s="297" t="s">
        <v>6587</v>
      </c>
      <c r="K2024" s="299">
        <v>45922</v>
      </c>
      <c r="L2024" s="297" t="s">
        <v>556</v>
      </c>
      <c r="M2024" s="3" t="str">
        <f>IFERROR(INDEX('SINIF GÜNLER'!$A:$C,MATCH('VERİ TABANI'!$D2024,'SINIF GÜNLER'!$B:$B,0),MATCH('VERİ TABANI'!$M$1,'SINIF GÜNLER'!$A$1:$C$1,0)),"")</f>
        <v/>
      </c>
      <c r="P2024" s="28" t="str">
        <f t="array" ref="P2024">IFERROR(SEARCH(ÖĞRETMEN,'VERİ TABANI'!G2024,1),"")</f>
        <v/>
      </c>
      <c r="Q2024" s="29" t="str">
        <f t="shared" si="63"/>
        <v/>
      </c>
    </row>
    <row r="2025" spans="1:17" ht="27" customHeight="1">
      <c r="A2025" s="3">
        <f t="shared" si="62"/>
        <v>2024</v>
      </c>
      <c r="B2025" s="296">
        <v>50743</v>
      </c>
      <c r="C2025" s="297" t="s">
        <v>6585</v>
      </c>
      <c r="D2025" s="297" t="s">
        <v>5404</v>
      </c>
      <c r="E2025" s="297" t="s">
        <v>4593</v>
      </c>
      <c r="F2025" s="297" t="s">
        <v>12</v>
      </c>
      <c r="G2025" s="297" t="s">
        <v>2376</v>
      </c>
      <c r="H2025" s="298" t="s">
        <v>6586</v>
      </c>
      <c r="I2025" s="297">
        <v>5419440863</v>
      </c>
      <c r="J2025" s="297" t="s">
        <v>6587</v>
      </c>
      <c r="K2025" s="299">
        <v>45923</v>
      </c>
      <c r="L2025" s="297" t="s">
        <v>556</v>
      </c>
      <c r="M2025" s="3" t="str">
        <f>IFERROR(INDEX('SINIF GÜNLER'!$A:$C,MATCH('VERİ TABANI'!$D2025,'SINIF GÜNLER'!$B:$B,0),MATCH('VERİ TABANI'!$M$1,'SINIF GÜNLER'!$A$1:$C$1,0)),"")</f>
        <v/>
      </c>
      <c r="P2025" s="28" t="str">
        <f t="array" ref="P2025">IFERROR(SEARCH(ÖĞRETMEN,'VERİ TABANI'!G2025,1),"")</f>
        <v/>
      </c>
      <c r="Q2025" s="29" t="str">
        <f t="shared" si="63"/>
        <v/>
      </c>
    </row>
    <row r="2026" spans="1:17" ht="27" customHeight="1">
      <c r="A2026" s="3">
        <f t="shared" si="62"/>
        <v>2025</v>
      </c>
      <c r="B2026" s="296">
        <v>50824</v>
      </c>
      <c r="C2026" s="297" t="s">
        <v>5951</v>
      </c>
      <c r="D2026" s="297" t="s">
        <v>7504</v>
      </c>
      <c r="E2026" s="297" t="s">
        <v>8159</v>
      </c>
      <c r="F2026" s="297" t="s">
        <v>12</v>
      </c>
      <c r="G2026" s="297" t="s">
        <v>2376</v>
      </c>
      <c r="H2026" s="298" t="s">
        <v>6586</v>
      </c>
      <c r="I2026" s="297">
        <v>5419440863</v>
      </c>
      <c r="J2026" s="297" t="s">
        <v>6587</v>
      </c>
      <c r="K2026" s="299">
        <v>45989</v>
      </c>
      <c r="L2026" s="297" t="s">
        <v>556</v>
      </c>
      <c r="M2026" s="3" t="str">
        <f>IFERROR(INDEX('SINIF GÜNLER'!$A:$C,MATCH('VERİ TABANI'!$D2026,'SINIF GÜNLER'!$B:$B,0),MATCH('VERİ TABANI'!$M$1,'SINIF GÜNLER'!$A$1:$C$1,0)),"")</f>
        <v/>
      </c>
      <c r="P2026" s="28" t="str">
        <f t="array" ref="P2026">IFERROR(SEARCH(ÖĞRETMEN,'VERİ TABANI'!G2026,1),"")</f>
        <v/>
      </c>
      <c r="Q2026" s="29" t="str">
        <f t="shared" si="63"/>
        <v/>
      </c>
    </row>
    <row r="2027" spans="1:17" ht="27" customHeight="1">
      <c r="A2027" s="3">
        <f t="shared" si="62"/>
        <v>2026</v>
      </c>
      <c r="B2027" s="296">
        <v>42087</v>
      </c>
      <c r="C2027" s="297" t="s">
        <v>4449</v>
      </c>
      <c r="D2027" s="297" t="s">
        <v>5365</v>
      </c>
      <c r="E2027" s="297" t="s">
        <v>4593</v>
      </c>
      <c r="F2027" s="297" t="s">
        <v>12</v>
      </c>
      <c r="G2027" s="297" t="s">
        <v>2376</v>
      </c>
      <c r="H2027" s="298" t="s">
        <v>4450</v>
      </c>
      <c r="I2027" s="297">
        <v>5534094241</v>
      </c>
      <c r="J2027" s="297" t="s">
        <v>4451</v>
      </c>
      <c r="K2027" s="299">
        <v>45569</v>
      </c>
      <c r="L2027" s="297" t="s">
        <v>83</v>
      </c>
      <c r="M2027" s="3" t="str">
        <f>IFERROR(INDEX('SINIF GÜNLER'!$A:$C,MATCH('VERİ TABANI'!$D2027,'SINIF GÜNLER'!$B:$B,0),MATCH('VERİ TABANI'!$M$1,'SINIF GÜNLER'!$A$1:$C$1,0)),"")</f>
        <v/>
      </c>
      <c r="P2027" s="28" t="str">
        <f t="array" ref="P2027">IFERROR(SEARCH(ÖĞRETMEN,'VERİ TABANI'!G2027,1),"")</f>
        <v/>
      </c>
      <c r="Q2027" s="29" t="str">
        <f t="shared" si="63"/>
        <v/>
      </c>
    </row>
    <row r="2028" spans="1:17" ht="27" customHeight="1">
      <c r="A2028" s="3">
        <f t="shared" si="62"/>
        <v>2027</v>
      </c>
      <c r="B2028" s="296">
        <v>51396</v>
      </c>
      <c r="C2028" s="297" t="s">
        <v>8160</v>
      </c>
      <c r="D2028" s="297" t="s">
        <v>5345</v>
      </c>
      <c r="E2028" s="297" t="s">
        <v>8081</v>
      </c>
      <c r="F2028" s="297" t="s">
        <v>20</v>
      </c>
      <c r="G2028" s="297" t="s">
        <v>2376</v>
      </c>
      <c r="H2028" s="298" t="s">
        <v>8161</v>
      </c>
      <c r="I2028" s="297">
        <v>5076653530</v>
      </c>
      <c r="J2028" s="297" t="s">
        <v>8162</v>
      </c>
      <c r="K2028" s="299">
        <v>46114</v>
      </c>
      <c r="L2028" s="297" t="s">
        <v>8163</v>
      </c>
      <c r="M2028" s="3" t="str">
        <f>IFERROR(INDEX('SINIF GÜNLER'!$A:$C,MATCH('VERİ TABANI'!$D2028,'SINIF GÜNLER'!$B:$B,0),MATCH('VERİ TABANI'!$M$1,'SINIF GÜNLER'!$A$1:$C$1,0)),"")</f>
        <v/>
      </c>
      <c r="P2028" s="28" t="str">
        <f t="array" ref="P2028">IFERROR(SEARCH(ÖĞRETMEN,'VERİ TABANI'!G2028,1),"")</f>
        <v/>
      </c>
      <c r="Q2028" s="29" t="str">
        <f t="shared" si="63"/>
        <v/>
      </c>
    </row>
    <row r="2029" spans="1:17" ht="27" customHeight="1">
      <c r="A2029" s="3">
        <f t="shared" si="62"/>
        <v>2028</v>
      </c>
      <c r="B2029" s="296">
        <v>50640</v>
      </c>
      <c r="C2029" s="297" t="s">
        <v>7277</v>
      </c>
      <c r="D2029" s="297" t="s">
        <v>5404</v>
      </c>
      <c r="E2029" s="297" t="s">
        <v>7282</v>
      </c>
      <c r="F2029" s="297" t="s">
        <v>12</v>
      </c>
      <c r="G2029" s="297" t="s">
        <v>2376</v>
      </c>
      <c r="H2029" s="298" t="s">
        <v>8164</v>
      </c>
      <c r="I2029" s="297">
        <v>5356379922</v>
      </c>
      <c r="J2029" s="297" t="s">
        <v>8165</v>
      </c>
      <c r="K2029" s="299">
        <v>46015</v>
      </c>
      <c r="L2029" s="297" t="s">
        <v>8166</v>
      </c>
      <c r="M2029" s="3" t="str">
        <f>IFERROR(INDEX('SINIF GÜNLER'!$A:$C,MATCH('VERİ TABANI'!$D2029,'SINIF GÜNLER'!$B:$B,0),MATCH('VERİ TABANI'!$M$1,'SINIF GÜNLER'!$A$1:$C$1,0)),"")</f>
        <v/>
      </c>
      <c r="P2029" s="28" t="str">
        <f t="array" ref="P2029">IFERROR(SEARCH(ÖĞRETMEN,'VERİ TABANI'!G2029,1),"")</f>
        <v/>
      </c>
      <c r="Q2029" s="29" t="str">
        <f t="shared" si="63"/>
        <v/>
      </c>
    </row>
    <row r="2030" spans="1:17" ht="27" customHeight="1">
      <c r="A2030" s="3">
        <f t="shared" si="62"/>
        <v>2029</v>
      </c>
      <c r="B2030" s="296">
        <v>42263</v>
      </c>
      <c r="C2030" s="297" t="s">
        <v>4632</v>
      </c>
      <c r="D2030" s="297" t="s">
        <v>5324</v>
      </c>
      <c r="E2030" s="297" t="s">
        <v>3912</v>
      </c>
      <c r="F2030" s="297" t="s">
        <v>12</v>
      </c>
      <c r="G2030" s="297" t="s">
        <v>2376</v>
      </c>
      <c r="H2030" s="298" t="s">
        <v>6588</v>
      </c>
      <c r="I2030" s="297">
        <v>5546394823</v>
      </c>
      <c r="J2030" s="297" t="s">
        <v>4462</v>
      </c>
      <c r="K2030" s="299">
        <v>45792</v>
      </c>
      <c r="L2030" s="297" t="s">
        <v>6589</v>
      </c>
      <c r="M2030" s="3" t="str">
        <f>IFERROR(INDEX('SINIF GÜNLER'!$A:$C,MATCH('VERİ TABANI'!$D2030,'SINIF GÜNLER'!$B:$B,0),MATCH('VERİ TABANI'!$M$1,'SINIF GÜNLER'!$A$1:$C$1,0)),"")</f>
        <v/>
      </c>
      <c r="P2030" s="28" t="str">
        <f t="array" ref="P2030">IFERROR(SEARCH(ÖĞRETMEN,'VERİ TABANI'!G2030,1),"")</f>
        <v/>
      </c>
      <c r="Q2030" s="29" t="str">
        <f t="shared" si="63"/>
        <v/>
      </c>
    </row>
    <row r="2031" spans="1:17" ht="27" customHeight="1">
      <c r="A2031" s="3">
        <f t="shared" si="62"/>
        <v>2030</v>
      </c>
      <c r="B2031" s="296">
        <v>50788</v>
      </c>
      <c r="C2031" s="297" t="s">
        <v>6590</v>
      </c>
      <c r="D2031" s="297" t="s">
        <v>5394</v>
      </c>
      <c r="E2031" s="297" t="s">
        <v>3924</v>
      </c>
      <c r="F2031" s="297" t="s">
        <v>12</v>
      </c>
      <c r="G2031" s="297" t="s">
        <v>2376</v>
      </c>
      <c r="H2031" s="298" t="s">
        <v>6588</v>
      </c>
      <c r="I2031" s="297">
        <v>5546394823</v>
      </c>
      <c r="J2031" s="297" t="s">
        <v>4462</v>
      </c>
      <c r="K2031" s="299">
        <v>45926</v>
      </c>
      <c r="L2031" s="297" t="s">
        <v>6589</v>
      </c>
      <c r="M2031" s="3" t="str">
        <f>IFERROR(INDEX('SINIF GÜNLER'!$A:$C,MATCH('VERİ TABANI'!$D2031,'SINIF GÜNLER'!$B:$B,0),MATCH('VERİ TABANI'!$M$1,'SINIF GÜNLER'!$A$1:$C$1,0)),"")</f>
        <v/>
      </c>
      <c r="P2031" s="28" t="str">
        <f t="array" ref="P2031">IFERROR(SEARCH(ÖĞRETMEN,'VERİ TABANI'!G2031,1),"")</f>
        <v/>
      </c>
      <c r="Q2031" s="29" t="str">
        <f t="shared" si="63"/>
        <v/>
      </c>
    </row>
    <row r="2032" spans="1:17" ht="27" customHeight="1">
      <c r="A2032" s="3">
        <f t="shared" si="62"/>
        <v>2031</v>
      </c>
      <c r="B2032" s="296">
        <v>30854</v>
      </c>
      <c r="C2032" s="297" t="s">
        <v>6591</v>
      </c>
      <c r="D2032" s="297" t="s">
        <v>5381</v>
      </c>
      <c r="E2032" s="297" t="s">
        <v>3923</v>
      </c>
      <c r="F2032" s="297" t="s">
        <v>1821</v>
      </c>
      <c r="G2032" s="297" t="s">
        <v>2376</v>
      </c>
      <c r="H2032" s="298" t="s">
        <v>5231</v>
      </c>
      <c r="I2032" s="297">
        <v>5376312568</v>
      </c>
      <c r="J2032" s="297" t="s">
        <v>5232</v>
      </c>
      <c r="K2032" s="299">
        <v>45911</v>
      </c>
      <c r="L2032" s="297" t="s">
        <v>2227</v>
      </c>
      <c r="M2032" s="3" t="str">
        <f>IFERROR(INDEX('SINIF GÜNLER'!$A:$C,MATCH('VERİ TABANI'!$D2032,'SINIF GÜNLER'!$B:$B,0),MATCH('VERİ TABANI'!$M$1,'SINIF GÜNLER'!$A$1:$C$1,0)),"")</f>
        <v/>
      </c>
      <c r="P2032" s="28" t="str">
        <f t="array" ref="P2032">IFERROR(SEARCH(ÖĞRETMEN,'VERİ TABANI'!G2032,1),"")</f>
        <v/>
      </c>
      <c r="Q2032" s="29" t="str">
        <f t="shared" si="63"/>
        <v/>
      </c>
    </row>
    <row r="2033" spans="1:17" ht="27" customHeight="1">
      <c r="A2033" s="3">
        <f t="shared" si="62"/>
        <v>2032</v>
      </c>
      <c r="B2033" s="296">
        <v>41681</v>
      </c>
      <c r="C2033" s="297" t="s">
        <v>4455</v>
      </c>
      <c r="D2033" s="297" t="s">
        <v>2953</v>
      </c>
      <c r="E2033" s="297" t="s">
        <v>7405</v>
      </c>
      <c r="F2033" s="297" t="s">
        <v>12</v>
      </c>
      <c r="G2033" s="297" t="s">
        <v>2376</v>
      </c>
      <c r="H2033" s="298" t="s">
        <v>4452</v>
      </c>
      <c r="I2033" s="297">
        <v>5370659868</v>
      </c>
      <c r="J2033" s="297" t="s">
        <v>4453</v>
      </c>
      <c r="K2033" s="299">
        <v>45554</v>
      </c>
      <c r="L2033" s="297" t="s">
        <v>4454</v>
      </c>
      <c r="M2033" s="3" t="str">
        <f>IFERROR(INDEX('SINIF GÜNLER'!$A:$C,MATCH('VERİ TABANI'!$D2033,'SINIF GÜNLER'!$B:$B,0),MATCH('VERİ TABANI'!$M$1,'SINIF GÜNLER'!$A$1:$C$1,0)),"")</f>
        <v>SALI</v>
      </c>
      <c r="P2033" s="28" t="str">
        <f t="array" ref="P2033">IFERROR(SEARCH(ÖĞRETMEN,'VERİ TABANI'!G2033,1),"")</f>
        <v/>
      </c>
      <c r="Q2033" s="29" t="str">
        <f t="shared" si="63"/>
        <v/>
      </c>
    </row>
    <row r="2034" spans="1:17" ht="27" customHeight="1">
      <c r="A2034" s="3">
        <f t="shared" si="62"/>
        <v>2033</v>
      </c>
      <c r="B2034" s="296">
        <v>50940</v>
      </c>
      <c r="C2034" s="297" t="s">
        <v>6592</v>
      </c>
      <c r="D2034" s="297" t="s">
        <v>5409</v>
      </c>
      <c r="E2034" s="297" t="s">
        <v>3912</v>
      </c>
      <c r="F2034" s="297" t="s">
        <v>22</v>
      </c>
      <c r="G2034" s="297" t="s">
        <v>2376</v>
      </c>
      <c r="H2034" s="298" t="s">
        <v>4452</v>
      </c>
      <c r="I2034" s="297">
        <v>5370659868</v>
      </c>
      <c r="J2034" s="297" t="s">
        <v>4453</v>
      </c>
      <c r="K2034" s="299">
        <v>45945</v>
      </c>
      <c r="L2034" s="297" t="s">
        <v>2410</v>
      </c>
      <c r="M2034" s="3" t="str">
        <f>IFERROR(INDEX('SINIF GÜNLER'!$A:$C,MATCH('VERİ TABANI'!$D2034,'SINIF GÜNLER'!$B:$B,0),MATCH('VERİ TABANI'!$M$1,'SINIF GÜNLER'!$A$1:$C$1,0)),"")</f>
        <v/>
      </c>
      <c r="P2034" s="28" t="str">
        <f t="array" ref="P2034">IFERROR(SEARCH(ÖĞRETMEN,'VERİ TABANI'!G2034,1),"")</f>
        <v/>
      </c>
      <c r="Q2034" s="29" t="str">
        <f t="shared" si="63"/>
        <v/>
      </c>
    </row>
    <row r="2035" spans="1:17" ht="27" customHeight="1">
      <c r="A2035" s="3">
        <f t="shared" si="62"/>
        <v>2034</v>
      </c>
      <c r="B2035" s="296">
        <v>51334</v>
      </c>
      <c r="C2035" s="297" t="s">
        <v>8167</v>
      </c>
      <c r="D2035" s="297" t="s">
        <v>5349</v>
      </c>
      <c r="E2035" s="297" t="s">
        <v>3926</v>
      </c>
      <c r="F2035" s="297" t="s">
        <v>20</v>
      </c>
      <c r="G2035" s="297" t="s">
        <v>2376</v>
      </c>
      <c r="H2035" s="298" t="s">
        <v>2643</v>
      </c>
      <c r="I2035" s="297">
        <v>3322336161</v>
      </c>
      <c r="J2035" s="297" t="s">
        <v>2644</v>
      </c>
      <c r="K2035" s="299">
        <v>46057</v>
      </c>
      <c r="L2035" s="297" t="s">
        <v>2700</v>
      </c>
      <c r="M2035" s="3" t="str">
        <f>IFERROR(INDEX('SINIF GÜNLER'!$A:$C,MATCH('VERİ TABANI'!$D2035,'SINIF GÜNLER'!$B:$B,0),MATCH('VERİ TABANI'!$M$1,'SINIF GÜNLER'!$A$1:$C$1,0)),"")</f>
        <v/>
      </c>
      <c r="P2035" s="28" t="str">
        <f t="array" ref="P2035">IFERROR(SEARCH(ÖĞRETMEN,'VERİ TABANI'!G2035,1),"")</f>
        <v/>
      </c>
      <c r="Q2035" s="29" t="str">
        <f t="shared" si="63"/>
        <v/>
      </c>
    </row>
    <row r="2036" spans="1:17" ht="27" customHeight="1">
      <c r="A2036" s="3">
        <f t="shared" si="62"/>
        <v>2035</v>
      </c>
      <c r="B2036" s="296">
        <v>50998</v>
      </c>
      <c r="C2036" s="297" t="s">
        <v>6593</v>
      </c>
      <c r="D2036" s="297" t="s">
        <v>5394</v>
      </c>
      <c r="E2036" s="297" t="s">
        <v>3917</v>
      </c>
      <c r="F2036" s="297" t="s">
        <v>20</v>
      </c>
      <c r="G2036" s="297" t="s">
        <v>2376</v>
      </c>
      <c r="H2036" s="298" t="s">
        <v>2643</v>
      </c>
      <c r="I2036" s="297">
        <v>3322336161</v>
      </c>
      <c r="J2036" s="297" t="s">
        <v>2644</v>
      </c>
      <c r="K2036" s="299">
        <v>45951</v>
      </c>
      <c r="L2036" s="297" t="s">
        <v>2410</v>
      </c>
      <c r="M2036" s="3" t="str">
        <f>IFERROR(INDEX('SINIF GÜNLER'!$A:$C,MATCH('VERİ TABANI'!$D2036,'SINIF GÜNLER'!$B:$B,0),MATCH('VERİ TABANI'!$M$1,'SINIF GÜNLER'!$A$1:$C$1,0)),"")</f>
        <v/>
      </c>
      <c r="P2036" s="28" t="str">
        <f t="array" ref="P2036">IFERROR(SEARCH(ÖĞRETMEN,'VERİ TABANI'!G2036,1),"")</f>
        <v/>
      </c>
      <c r="Q2036" s="29" t="str">
        <f t="shared" si="63"/>
        <v/>
      </c>
    </row>
    <row r="2037" spans="1:17" ht="27" customHeight="1">
      <c r="A2037" s="3">
        <f t="shared" si="62"/>
        <v>2036</v>
      </c>
      <c r="B2037" s="296">
        <v>42682</v>
      </c>
      <c r="C2037" s="297" t="s">
        <v>2933</v>
      </c>
      <c r="D2037" s="297" t="s">
        <v>5371</v>
      </c>
      <c r="E2037" s="297" t="s">
        <v>3924</v>
      </c>
      <c r="F2037" s="297" t="s">
        <v>22</v>
      </c>
      <c r="G2037" s="297" t="s">
        <v>2376</v>
      </c>
      <c r="H2037" s="298" t="s">
        <v>2643</v>
      </c>
      <c r="I2037" s="297">
        <v>3322336161</v>
      </c>
      <c r="J2037" s="297" t="s">
        <v>2644</v>
      </c>
      <c r="K2037" s="299">
        <v>45630</v>
      </c>
      <c r="L2037" s="297" t="s">
        <v>2410</v>
      </c>
      <c r="M2037" s="3" t="str">
        <f>IFERROR(INDEX('SINIF GÜNLER'!$A:$C,MATCH('VERİ TABANI'!$D2037,'SINIF GÜNLER'!$B:$B,0),MATCH('VERİ TABANI'!$M$1,'SINIF GÜNLER'!$A$1:$C$1,0)),"")</f>
        <v/>
      </c>
      <c r="P2037" s="28" t="str">
        <f t="array" ref="P2037">IFERROR(SEARCH(ÖĞRETMEN,'VERİ TABANI'!G2037,1),"")</f>
        <v/>
      </c>
      <c r="Q2037" s="29" t="str">
        <f t="shared" si="63"/>
        <v/>
      </c>
    </row>
    <row r="2038" spans="1:17" ht="27" customHeight="1">
      <c r="A2038" s="3">
        <f t="shared" si="62"/>
        <v>2037</v>
      </c>
      <c r="B2038" s="296">
        <v>41373</v>
      </c>
      <c r="C2038" s="297" t="s">
        <v>4457</v>
      </c>
      <c r="D2038" s="297" t="s">
        <v>5672</v>
      </c>
      <c r="E2038" s="297" t="s">
        <v>4593</v>
      </c>
      <c r="F2038" s="297" t="s">
        <v>20</v>
      </c>
      <c r="G2038" s="297" t="s">
        <v>2376</v>
      </c>
      <c r="H2038" s="298" t="s">
        <v>2643</v>
      </c>
      <c r="I2038" s="297">
        <v>3322336161</v>
      </c>
      <c r="J2038" s="297" t="s">
        <v>2644</v>
      </c>
      <c r="K2038" s="299">
        <v>45548</v>
      </c>
      <c r="L2038" s="297" t="s">
        <v>2410</v>
      </c>
      <c r="M2038" s="3" t="str">
        <f>IFERROR(INDEX('SINIF GÜNLER'!$A:$C,MATCH('VERİ TABANI'!$D2038,'SINIF GÜNLER'!$B:$B,0),MATCH('VERİ TABANI'!$M$1,'SINIF GÜNLER'!$A$1:$C$1,0)),"")</f>
        <v/>
      </c>
      <c r="P2038" s="28" t="str">
        <f t="array" ref="P2038">IFERROR(SEARCH(ÖĞRETMEN,'VERİ TABANI'!G2038,1),"")</f>
        <v/>
      </c>
      <c r="Q2038" s="29" t="str">
        <f t="shared" si="63"/>
        <v/>
      </c>
    </row>
    <row r="2039" spans="1:17" ht="27" customHeight="1">
      <c r="A2039" s="3">
        <f t="shared" si="62"/>
        <v>2038</v>
      </c>
      <c r="B2039" s="296">
        <v>50431</v>
      </c>
      <c r="C2039" s="297" t="s">
        <v>6594</v>
      </c>
      <c r="D2039" s="297" t="s">
        <v>7504</v>
      </c>
      <c r="E2039" s="297" t="s">
        <v>3918</v>
      </c>
      <c r="F2039" s="297" t="s">
        <v>12</v>
      </c>
      <c r="G2039" s="297" t="s">
        <v>2376</v>
      </c>
      <c r="H2039" s="298" t="s">
        <v>2643</v>
      </c>
      <c r="I2039" s="297">
        <v>3322336161</v>
      </c>
      <c r="J2039" s="297" t="s">
        <v>2644</v>
      </c>
      <c r="K2039" s="299">
        <v>45901</v>
      </c>
      <c r="L2039" s="297" t="s">
        <v>4454</v>
      </c>
      <c r="M2039" s="3" t="str">
        <f>IFERROR(INDEX('SINIF GÜNLER'!$A:$C,MATCH('VERİ TABANI'!$D2039,'SINIF GÜNLER'!$B:$B,0),MATCH('VERİ TABANI'!$M$1,'SINIF GÜNLER'!$A$1:$C$1,0)),"")</f>
        <v/>
      </c>
      <c r="P2039" s="28" t="str">
        <f t="array" ref="P2039">IFERROR(SEARCH(ÖĞRETMEN,'VERİ TABANI'!G2039,1),"")</f>
        <v/>
      </c>
      <c r="Q2039" s="29" t="str">
        <f t="shared" si="63"/>
        <v/>
      </c>
    </row>
    <row r="2040" spans="1:17" ht="27" customHeight="1">
      <c r="A2040" s="3">
        <f t="shared" si="62"/>
        <v>2039</v>
      </c>
      <c r="B2040" s="296">
        <v>30366</v>
      </c>
      <c r="C2040" s="297" t="s">
        <v>6595</v>
      </c>
      <c r="D2040" s="297" t="s">
        <v>5392</v>
      </c>
      <c r="E2040" s="297" t="s">
        <v>4592</v>
      </c>
      <c r="F2040" s="297" t="s">
        <v>12</v>
      </c>
      <c r="G2040" s="297" t="s">
        <v>2376</v>
      </c>
      <c r="H2040" s="298" t="s">
        <v>6596</v>
      </c>
      <c r="I2040" s="297">
        <v>5455402286</v>
      </c>
      <c r="J2040" s="297" t="s">
        <v>6597</v>
      </c>
      <c r="K2040" s="299">
        <v>45922</v>
      </c>
      <c r="L2040" s="297" t="s">
        <v>6598</v>
      </c>
      <c r="M2040" s="3" t="str">
        <f>IFERROR(INDEX('SINIF GÜNLER'!$A:$C,MATCH('VERİ TABANI'!$D2040,'SINIF GÜNLER'!$B:$B,0),MATCH('VERİ TABANI'!$M$1,'SINIF GÜNLER'!$A$1:$C$1,0)),"")</f>
        <v/>
      </c>
      <c r="P2040" s="28" t="str">
        <f t="array" ref="P2040">IFERROR(SEARCH(ÖĞRETMEN,'VERİ TABANI'!G2040,1),"")</f>
        <v/>
      </c>
      <c r="Q2040" s="29" t="str">
        <f t="shared" si="63"/>
        <v/>
      </c>
    </row>
    <row r="2041" spans="1:17" ht="27" customHeight="1">
      <c r="A2041" s="3">
        <f t="shared" si="62"/>
        <v>2040</v>
      </c>
      <c r="B2041" s="296">
        <v>31108</v>
      </c>
      <c r="C2041" s="297" t="s">
        <v>6599</v>
      </c>
      <c r="D2041" s="297" t="s">
        <v>3208</v>
      </c>
      <c r="E2041" s="297" t="s">
        <v>4592</v>
      </c>
      <c r="F2041" s="297" t="s">
        <v>12</v>
      </c>
      <c r="G2041" s="297" t="s">
        <v>2376</v>
      </c>
      <c r="H2041" s="298" t="s">
        <v>6596</v>
      </c>
      <c r="I2041" s="297">
        <v>5455402286</v>
      </c>
      <c r="J2041" s="297" t="s">
        <v>6597</v>
      </c>
      <c r="K2041" s="299">
        <v>45904</v>
      </c>
      <c r="L2041" s="297" t="s">
        <v>6598</v>
      </c>
      <c r="M2041" s="3" t="str">
        <f>IFERROR(INDEX('SINIF GÜNLER'!$A:$C,MATCH('VERİ TABANI'!$D2041,'SINIF GÜNLER'!$B:$B,0),MATCH('VERİ TABANI'!$M$1,'SINIF GÜNLER'!$A$1:$C$1,0)),"")</f>
        <v>PAZARTESİ</v>
      </c>
      <c r="P2041" s="28" t="str">
        <f t="array" ref="P2041">IFERROR(SEARCH(ÖĞRETMEN,'VERİ TABANI'!G2041,1),"")</f>
        <v/>
      </c>
      <c r="Q2041" s="29" t="str">
        <f t="shared" si="63"/>
        <v/>
      </c>
    </row>
    <row r="2042" spans="1:17" ht="27" customHeight="1">
      <c r="A2042" s="3">
        <f t="shared" si="62"/>
        <v>2041</v>
      </c>
      <c r="B2042" s="296">
        <v>50332</v>
      </c>
      <c r="C2042" s="297" t="s">
        <v>6600</v>
      </c>
      <c r="D2042" s="297" t="s">
        <v>5394</v>
      </c>
      <c r="E2042" s="297" t="s">
        <v>3918</v>
      </c>
      <c r="F2042" s="297" t="s">
        <v>12</v>
      </c>
      <c r="G2042" s="297" t="s">
        <v>2376</v>
      </c>
      <c r="H2042" s="298" t="s">
        <v>1402</v>
      </c>
      <c r="I2042" s="297">
        <v>5076440493</v>
      </c>
      <c r="J2042" s="297" t="s">
        <v>3576</v>
      </c>
      <c r="K2042" s="299">
        <v>45891</v>
      </c>
      <c r="L2042" s="297" t="s">
        <v>2944</v>
      </c>
      <c r="M2042" s="3" t="str">
        <f>IFERROR(INDEX('SINIF GÜNLER'!$A:$C,MATCH('VERİ TABANI'!$D2042,'SINIF GÜNLER'!$B:$B,0),MATCH('VERİ TABANI'!$M$1,'SINIF GÜNLER'!$A$1:$C$1,0)),"")</f>
        <v/>
      </c>
      <c r="P2042" s="28" t="str">
        <f t="array" ref="P2042">IFERROR(SEARCH(ÖĞRETMEN,'VERİ TABANI'!G2042,1),"")</f>
        <v/>
      </c>
      <c r="Q2042" s="29" t="str">
        <f t="shared" si="63"/>
        <v/>
      </c>
    </row>
    <row r="2043" spans="1:17" ht="27" customHeight="1">
      <c r="A2043" s="3">
        <f t="shared" si="62"/>
        <v>2042</v>
      </c>
      <c r="B2043" s="296">
        <v>40827</v>
      </c>
      <c r="C2043" s="297" t="s">
        <v>3575</v>
      </c>
      <c r="D2043" s="297" t="s">
        <v>5345</v>
      </c>
      <c r="E2043" s="297" t="s">
        <v>3912</v>
      </c>
      <c r="F2043" s="297" t="s">
        <v>20</v>
      </c>
      <c r="G2043" s="297" t="s">
        <v>2376</v>
      </c>
      <c r="H2043" s="298" t="s">
        <v>1402</v>
      </c>
      <c r="I2043" s="297">
        <v>5076440493</v>
      </c>
      <c r="J2043" s="297" t="s">
        <v>3576</v>
      </c>
      <c r="K2043" s="299">
        <v>45537</v>
      </c>
      <c r="L2043" s="297" t="s">
        <v>2260</v>
      </c>
      <c r="M2043" s="3" t="str">
        <f>IFERROR(INDEX('SINIF GÜNLER'!$A:$C,MATCH('VERİ TABANI'!$D2043,'SINIF GÜNLER'!$B:$B,0),MATCH('VERİ TABANI'!$M$1,'SINIF GÜNLER'!$A$1:$C$1,0)),"")</f>
        <v/>
      </c>
      <c r="P2043" s="28" t="str">
        <f t="array" ref="P2043">IFERROR(SEARCH(ÖĞRETMEN,'VERİ TABANI'!G2043,1),"")</f>
        <v/>
      </c>
      <c r="Q2043" s="29" t="str">
        <f t="shared" si="63"/>
        <v/>
      </c>
    </row>
    <row r="2044" spans="1:17" ht="27" customHeight="1">
      <c r="A2044" s="3">
        <f t="shared" si="62"/>
        <v>2043</v>
      </c>
      <c r="B2044" s="296">
        <v>50296</v>
      </c>
      <c r="C2044" s="297" t="s">
        <v>6601</v>
      </c>
      <c r="D2044" s="297" t="s">
        <v>5355</v>
      </c>
      <c r="E2044" s="297" t="s">
        <v>4753</v>
      </c>
      <c r="F2044" s="297" t="s">
        <v>20</v>
      </c>
      <c r="G2044" s="297" t="s">
        <v>2376</v>
      </c>
      <c r="H2044" s="298" t="s">
        <v>1402</v>
      </c>
      <c r="I2044" s="297">
        <v>5076440493</v>
      </c>
      <c r="J2044" s="297" t="s">
        <v>3576</v>
      </c>
      <c r="K2044" s="299">
        <v>45888</v>
      </c>
      <c r="L2044" s="297" t="s">
        <v>2260</v>
      </c>
      <c r="M2044" s="3" t="str">
        <f>IFERROR(INDEX('SINIF GÜNLER'!$A:$C,MATCH('VERİ TABANI'!$D2044,'SINIF GÜNLER'!$B:$B,0),MATCH('VERİ TABANI'!$M$1,'SINIF GÜNLER'!$A$1:$C$1,0)),"")</f>
        <v/>
      </c>
      <c r="P2044" s="28" t="str">
        <f t="array" ref="P2044">IFERROR(SEARCH(ÖĞRETMEN,'VERİ TABANI'!G2044,1),"")</f>
        <v/>
      </c>
      <c r="Q2044" s="29" t="str">
        <f t="shared" si="63"/>
        <v/>
      </c>
    </row>
    <row r="2045" spans="1:17" ht="27" customHeight="1">
      <c r="A2045" s="3">
        <f t="shared" si="62"/>
        <v>2044</v>
      </c>
      <c r="B2045" s="296">
        <v>50135</v>
      </c>
      <c r="C2045" s="297" t="s">
        <v>6602</v>
      </c>
      <c r="D2045" s="297" t="s">
        <v>5382</v>
      </c>
      <c r="E2045" s="297" t="s">
        <v>7094</v>
      </c>
      <c r="F2045" s="297" t="s">
        <v>12</v>
      </c>
      <c r="G2045" s="297" t="s">
        <v>2376</v>
      </c>
      <c r="H2045" s="298" t="s">
        <v>1402</v>
      </c>
      <c r="I2045" s="297">
        <v>5076440493</v>
      </c>
      <c r="J2045" s="297" t="s">
        <v>3576</v>
      </c>
      <c r="K2045" s="299">
        <v>45855</v>
      </c>
      <c r="L2045" s="297" t="s">
        <v>2944</v>
      </c>
      <c r="M2045" s="3" t="str">
        <f>IFERROR(INDEX('SINIF GÜNLER'!$A:$C,MATCH('VERİ TABANI'!$D2045,'SINIF GÜNLER'!$B:$B,0),MATCH('VERİ TABANI'!$M$1,'SINIF GÜNLER'!$A$1:$C$1,0)),"")</f>
        <v/>
      </c>
      <c r="P2045" s="28" t="str">
        <f t="array" ref="P2045">IFERROR(SEARCH(ÖĞRETMEN,'VERİ TABANI'!G2045,1),"")</f>
        <v/>
      </c>
      <c r="Q2045" s="29" t="str">
        <f t="shared" si="63"/>
        <v/>
      </c>
    </row>
    <row r="2046" spans="1:17" ht="27" customHeight="1">
      <c r="A2046" s="3">
        <f t="shared" si="62"/>
        <v>2045</v>
      </c>
      <c r="B2046" s="296">
        <v>51413</v>
      </c>
      <c r="C2046" s="297" t="s">
        <v>8168</v>
      </c>
      <c r="D2046" s="297" t="s">
        <v>5330</v>
      </c>
      <c r="E2046" s="297" t="s">
        <v>8169</v>
      </c>
      <c r="F2046" s="297" t="s">
        <v>12</v>
      </c>
      <c r="G2046" s="297" t="s">
        <v>2376</v>
      </c>
      <c r="H2046" s="298" t="s">
        <v>1402</v>
      </c>
      <c r="I2046" s="297">
        <v>5076440493</v>
      </c>
      <c r="J2046" s="297" t="s">
        <v>3576</v>
      </c>
      <c r="K2046" s="299">
        <v>46134</v>
      </c>
      <c r="L2046" s="297" t="s">
        <v>2944</v>
      </c>
      <c r="M2046" s="3" t="str">
        <f>IFERROR(INDEX('SINIF GÜNLER'!$A:$C,MATCH('VERİ TABANI'!$D2046,'SINIF GÜNLER'!$B:$B,0),MATCH('VERİ TABANI'!$M$1,'SINIF GÜNLER'!$A$1:$C$1,0)),"")</f>
        <v/>
      </c>
      <c r="P2046" s="28" t="str">
        <f t="array" ref="P2046">IFERROR(SEARCH(ÖĞRETMEN,'VERİ TABANI'!G2046,1),"")</f>
        <v/>
      </c>
      <c r="Q2046" s="29" t="str">
        <f t="shared" si="63"/>
        <v/>
      </c>
    </row>
    <row r="2047" spans="1:17" ht="27" customHeight="1">
      <c r="A2047" s="3">
        <f t="shared" si="62"/>
        <v>2046</v>
      </c>
      <c r="B2047" s="296">
        <v>42245</v>
      </c>
      <c r="C2047" s="297" t="s">
        <v>5089</v>
      </c>
      <c r="D2047" s="297" t="s">
        <v>5324</v>
      </c>
      <c r="E2047" s="297" t="s">
        <v>4592</v>
      </c>
      <c r="F2047" s="297" t="s">
        <v>12</v>
      </c>
      <c r="G2047" s="297" t="s">
        <v>2376</v>
      </c>
      <c r="H2047" s="298" t="s">
        <v>1402</v>
      </c>
      <c r="I2047" s="297">
        <v>5076440493</v>
      </c>
      <c r="J2047" s="297" t="s">
        <v>3576</v>
      </c>
      <c r="K2047" s="299">
        <v>45875</v>
      </c>
      <c r="L2047" s="297" t="s">
        <v>2944</v>
      </c>
      <c r="M2047" s="3" t="str">
        <f>IFERROR(INDEX('SINIF GÜNLER'!$A:$C,MATCH('VERİ TABANI'!$D2047,'SINIF GÜNLER'!$B:$B,0),MATCH('VERİ TABANI'!$M$1,'SINIF GÜNLER'!$A$1:$C$1,0)),"")</f>
        <v/>
      </c>
      <c r="P2047" s="28" t="str">
        <f t="array" ref="P2047">IFERROR(SEARCH(ÖĞRETMEN,'VERİ TABANI'!G2047,1),"")</f>
        <v/>
      </c>
      <c r="Q2047" s="29" t="str">
        <f t="shared" si="63"/>
        <v/>
      </c>
    </row>
    <row r="2048" spans="1:17" ht="27" customHeight="1">
      <c r="A2048" s="3">
        <f t="shared" si="62"/>
        <v>2047</v>
      </c>
      <c r="B2048" s="296">
        <v>40465</v>
      </c>
      <c r="C2048" s="297" t="s">
        <v>3577</v>
      </c>
      <c r="D2048" s="297" t="s">
        <v>5384</v>
      </c>
      <c r="E2048" s="297" t="s">
        <v>7086</v>
      </c>
      <c r="F2048" s="297" t="s">
        <v>12</v>
      </c>
      <c r="G2048" s="297" t="s">
        <v>2376</v>
      </c>
      <c r="H2048" s="298" t="s">
        <v>1402</v>
      </c>
      <c r="I2048" s="297">
        <v>5076440493</v>
      </c>
      <c r="J2048" s="297" t="s">
        <v>3576</v>
      </c>
      <c r="K2048" s="299">
        <v>45523</v>
      </c>
      <c r="L2048" s="297" t="s">
        <v>2944</v>
      </c>
      <c r="M2048" s="3" t="str">
        <f>IFERROR(INDEX('SINIF GÜNLER'!$A:$C,MATCH('VERİ TABANI'!$D2048,'SINIF GÜNLER'!$B:$B,0),MATCH('VERİ TABANI'!$M$1,'SINIF GÜNLER'!$A$1:$C$1,0)),"")</f>
        <v/>
      </c>
      <c r="P2048" s="28" t="str">
        <f t="array" ref="P2048">IFERROR(SEARCH(ÖĞRETMEN,'VERİ TABANI'!G2048,1),"")</f>
        <v/>
      </c>
      <c r="Q2048" s="29" t="str">
        <f t="shared" si="63"/>
        <v/>
      </c>
    </row>
    <row r="2049" spans="1:17" ht="27" customHeight="1">
      <c r="A2049" s="3">
        <f t="shared" si="62"/>
        <v>2048</v>
      </c>
      <c r="B2049" s="296">
        <v>50317</v>
      </c>
      <c r="C2049" s="297" t="s">
        <v>6603</v>
      </c>
      <c r="D2049" s="297" t="s">
        <v>5343</v>
      </c>
      <c r="E2049" s="297" t="s">
        <v>7879</v>
      </c>
      <c r="F2049" s="297" t="s">
        <v>12</v>
      </c>
      <c r="G2049" s="297" t="s">
        <v>2376</v>
      </c>
      <c r="H2049" s="298" t="s">
        <v>1402</v>
      </c>
      <c r="I2049" s="297">
        <v>5076440493</v>
      </c>
      <c r="J2049" s="297" t="s">
        <v>3576</v>
      </c>
      <c r="K2049" s="299">
        <v>45891</v>
      </c>
      <c r="L2049" s="297" t="s">
        <v>2944</v>
      </c>
      <c r="M2049" s="3" t="str">
        <f>IFERROR(INDEX('SINIF GÜNLER'!$A:$C,MATCH('VERİ TABANI'!$D2049,'SINIF GÜNLER'!$B:$B,0),MATCH('VERİ TABANI'!$M$1,'SINIF GÜNLER'!$A$1:$C$1,0)),"")</f>
        <v/>
      </c>
      <c r="P2049" s="28" t="str">
        <f t="array" ref="P2049">IFERROR(SEARCH(ÖĞRETMEN,'VERİ TABANI'!G2049,1),"")</f>
        <v/>
      </c>
      <c r="Q2049" s="29" t="str">
        <f t="shared" si="63"/>
        <v/>
      </c>
    </row>
    <row r="2050" spans="1:17" ht="27" customHeight="1">
      <c r="A2050" s="3">
        <f t="shared" ref="A2050:A2113" si="64">IFERROR(IF(B2050="","",ROW()-1),"")</f>
        <v>2049</v>
      </c>
      <c r="B2050" s="296">
        <v>42677</v>
      </c>
      <c r="C2050" s="297" t="s">
        <v>4994</v>
      </c>
      <c r="D2050" s="297" t="s">
        <v>5328</v>
      </c>
      <c r="E2050" s="297" t="s">
        <v>4592</v>
      </c>
      <c r="F2050" s="297" t="s">
        <v>20</v>
      </c>
      <c r="G2050" s="297" t="s">
        <v>2376</v>
      </c>
      <c r="H2050" s="298" t="s">
        <v>1402</v>
      </c>
      <c r="I2050" s="297">
        <v>5076440493</v>
      </c>
      <c r="J2050" s="297" t="s">
        <v>3576</v>
      </c>
      <c r="K2050" s="299">
        <v>45629</v>
      </c>
      <c r="L2050" s="297" t="s">
        <v>2260</v>
      </c>
      <c r="M2050" s="3" t="str">
        <f>IFERROR(INDEX('SINIF GÜNLER'!$A:$C,MATCH('VERİ TABANI'!$D2050,'SINIF GÜNLER'!$B:$B,0),MATCH('VERİ TABANI'!$M$1,'SINIF GÜNLER'!$A$1:$C$1,0)),"")</f>
        <v/>
      </c>
      <c r="P2050" s="28" t="str">
        <f t="array" ref="P2050">IFERROR(SEARCH(ÖĞRETMEN,'VERİ TABANI'!G2050,1),"")</f>
        <v/>
      </c>
      <c r="Q2050" s="29" t="str">
        <f t="shared" si="63"/>
        <v/>
      </c>
    </row>
    <row r="2051" spans="1:17" ht="27" customHeight="1">
      <c r="A2051" s="3">
        <f t="shared" si="64"/>
        <v>2050</v>
      </c>
      <c r="B2051" s="296">
        <v>21129</v>
      </c>
      <c r="C2051" s="297" t="s">
        <v>519</v>
      </c>
      <c r="D2051" s="297" t="s">
        <v>2953</v>
      </c>
      <c r="E2051" s="297" t="s">
        <v>4593</v>
      </c>
      <c r="F2051" s="297" t="s">
        <v>12</v>
      </c>
      <c r="G2051" s="297" t="s">
        <v>2376</v>
      </c>
      <c r="H2051" s="298" t="s">
        <v>1402</v>
      </c>
      <c r="I2051" s="297">
        <v>5076440493</v>
      </c>
      <c r="J2051" s="297" t="s">
        <v>3576</v>
      </c>
      <c r="K2051" s="299">
        <v>44880</v>
      </c>
      <c r="L2051" s="297" t="s">
        <v>2944</v>
      </c>
      <c r="M2051" s="3" t="str">
        <f>IFERROR(INDEX('SINIF GÜNLER'!$A:$C,MATCH('VERİ TABANI'!$D2051,'SINIF GÜNLER'!$B:$B,0),MATCH('VERİ TABANI'!$M$1,'SINIF GÜNLER'!$A$1:$C$1,0)),"")</f>
        <v>SALI</v>
      </c>
      <c r="P2051" s="28" t="str">
        <f t="array" ref="P2051">IFERROR(SEARCH(ÖĞRETMEN,'VERİ TABANI'!G2051,1),"")</f>
        <v/>
      </c>
      <c r="Q2051" s="29" t="str">
        <f t="shared" si="63"/>
        <v/>
      </c>
    </row>
    <row r="2052" spans="1:17" ht="27" customHeight="1">
      <c r="A2052" s="3">
        <f t="shared" si="64"/>
        <v>2051</v>
      </c>
      <c r="B2052" s="296">
        <v>41554</v>
      </c>
      <c r="C2052" s="297" t="s">
        <v>4456</v>
      </c>
      <c r="D2052" s="297" t="s">
        <v>5327</v>
      </c>
      <c r="E2052" s="297" t="s">
        <v>3912</v>
      </c>
      <c r="F2052" s="297" t="s">
        <v>12</v>
      </c>
      <c r="G2052" s="297" t="s">
        <v>2376</v>
      </c>
      <c r="H2052" s="298" t="s">
        <v>1402</v>
      </c>
      <c r="I2052" s="297">
        <v>5076440493</v>
      </c>
      <c r="J2052" s="297" t="s">
        <v>3576</v>
      </c>
      <c r="K2052" s="299">
        <v>45838</v>
      </c>
      <c r="L2052" s="297" t="s">
        <v>2944</v>
      </c>
      <c r="M2052" s="3" t="str">
        <f>IFERROR(INDEX('SINIF GÜNLER'!$A:$C,MATCH('VERİ TABANI'!$D2052,'SINIF GÜNLER'!$B:$B,0),MATCH('VERİ TABANI'!$M$1,'SINIF GÜNLER'!$A$1:$C$1,0)),"")</f>
        <v/>
      </c>
      <c r="P2052" s="28" t="str">
        <f t="array" ref="P2052">IFERROR(SEARCH(ÖĞRETMEN,'VERİ TABANI'!G2052,1),"")</f>
        <v/>
      </c>
      <c r="Q2052" s="29" t="str">
        <f t="shared" si="63"/>
        <v/>
      </c>
    </row>
    <row r="2053" spans="1:17" ht="27" customHeight="1">
      <c r="A2053" s="3">
        <f t="shared" si="64"/>
        <v>2052</v>
      </c>
      <c r="B2053" s="296">
        <v>20461</v>
      </c>
      <c r="C2053" s="297" t="s">
        <v>289</v>
      </c>
      <c r="D2053" s="297" t="s">
        <v>5372</v>
      </c>
      <c r="E2053" s="297" t="s">
        <v>3915</v>
      </c>
      <c r="F2053" s="297" t="s">
        <v>20</v>
      </c>
      <c r="G2053" s="297" t="s">
        <v>2376</v>
      </c>
      <c r="H2053" s="298" t="s">
        <v>1402</v>
      </c>
      <c r="I2053" s="297">
        <v>5076440493</v>
      </c>
      <c r="J2053" s="297" t="s">
        <v>3576</v>
      </c>
      <c r="K2053" s="299">
        <v>45419</v>
      </c>
      <c r="L2053" s="297" t="s">
        <v>2260</v>
      </c>
      <c r="M2053" s="3" t="str">
        <f>IFERROR(INDEX('SINIF GÜNLER'!$A:$C,MATCH('VERİ TABANI'!$D2053,'SINIF GÜNLER'!$B:$B,0),MATCH('VERİ TABANI'!$M$1,'SINIF GÜNLER'!$A$1:$C$1,0)),"")</f>
        <v/>
      </c>
      <c r="P2053" s="28" t="str">
        <f t="array" ref="P2053">IFERROR(SEARCH(ÖĞRETMEN,'VERİ TABANI'!G2053,1),"")</f>
        <v/>
      </c>
      <c r="Q2053" s="29" t="str">
        <f t="shared" si="63"/>
        <v/>
      </c>
    </row>
    <row r="2054" spans="1:17" ht="27" customHeight="1">
      <c r="A2054" s="3">
        <f t="shared" si="64"/>
        <v>2053</v>
      </c>
      <c r="B2054" s="296">
        <v>42916</v>
      </c>
      <c r="C2054" s="297" t="s">
        <v>5058</v>
      </c>
      <c r="D2054" s="297" t="s">
        <v>5385</v>
      </c>
      <c r="E2054" s="297" t="s">
        <v>4593</v>
      </c>
      <c r="F2054" s="297" t="s">
        <v>20</v>
      </c>
      <c r="G2054" s="297" t="s">
        <v>2376</v>
      </c>
      <c r="H2054" s="298" t="s">
        <v>1402</v>
      </c>
      <c r="I2054" s="297">
        <v>5076440493</v>
      </c>
      <c r="J2054" s="297" t="s">
        <v>3576</v>
      </c>
      <c r="K2054" s="299">
        <v>45653</v>
      </c>
      <c r="L2054" s="297" t="s">
        <v>2260</v>
      </c>
      <c r="M2054" s="3" t="str">
        <f>IFERROR(INDEX('SINIF GÜNLER'!$A:$C,MATCH('VERİ TABANI'!$D2054,'SINIF GÜNLER'!$B:$B,0),MATCH('VERİ TABANI'!$M$1,'SINIF GÜNLER'!$A$1:$C$1,0)),"")</f>
        <v/>
      </c>
      <c r="P2054" s="28" t="str">
        <f t="array" ref="P2054">IFERROR(SEARCH(ÖĞRETMEN,'VERİ TABANI'!G2054,1),"")</f>
        <v/>
      </c>
      <c r="Q2054" s="29" t="str">
        <f t="shared" si="63"/>
        <v/>
      </c>
    </row>
    <row r="2055" spans="1:17" ht="27" customHeight="1">
      <c r="A2055" s="3">
        <f t="shared" si="64"/>
        <v>2054</v>
      </c>
      <c r="B2055" s="296">
        <v>41446</v>
      </c>
      <c r="C2055" s="297" t="s">
        <v>4458</v>
      </c>
      <c r="D2055" s="297" t="s">
        <v>2953</v>
      </c>
      <c r="E2055" s="297" t="s">
        <v>4593</v>
      </c>
      <c r="F2055" s="297" t="s">
        <v>12</v>
      </c>
      <c r="G2055" s="297" t="s">
        <v>2376</v>
      </c>
      <c r="H2055" s="298" t="s">
        <v>1402</v>
      </c>
      <c r="I2055" s="297">
        <v>5076440493</v>
      </c>
      <c r="J2055" s="297" t="s">
        <v>3576</v>
      </c>
      <c r="K2055" s="299">
        <v>45890</v>
      </c>
      <c r="L2055" s="297" t="s">
        <v>2944</v>
      </c>
      <c r="M2055" s="3" t="str">
        <f>IFERROR(INDEX('SINIF GÜNLER'!$A:$C,MATCH('VERİ TABANI'!$D2055,'SINIF GÜNLER'!$B:$B,0),MATCH('VERİ TABANI'!$M$1,'SINIF GÜNLER'!$A$1:$C$1,0)),"")</f>
        <v>SALI</v>
      </c>
      <c r="P2055" s="28" t="str">
        <f t="array" ref="P2055">IFERROR(SEARCH(ÖĞRETMEN,'VERİ TABANI'!G2055,1),"")</f>
        <v/>
      </c>
      <c r="Q2055" s="29" t="str">
        <f t="shared" si="63"/>
        <v/>
      </c>
    </row>
    <row r="2056" spans="1:17" ht="27" customHeight="1">
      <c r="A2056" s="3">
        <f t="shared" si="64"/>
        <v>2055</v>
      </c>
      <c r="B2056" s="296">
        <v>43125</v>
      </c>
      <c r="C2056" s="297" t="s">
        <v>6604</v>
      </c>
      <c r="D2056" s="297" t="s">
        <v>7502</v>
      </c>
      <c r="E2056" s="297" t="s">
        <v>3915</v>
      </c>
      <c r="F2056" s="297" t="s">
        <v>20</v>
      </c>
      <c r="G2056" s="297" t="s">
        <v>2376</v>
      </c>
      <c r="H2056" s="298" t="s">
        <v>1402</v>
      </c>
      <c r="I2056" s="297">
        <v>5076440493</v>
      </c>
      <c r="J2056" s="297" t="s">
        <v>3576</v>
      </c>
      <c r="K2056" s="299">
        <v>45868</v>
      </c>
      <c r="L2056" s="297" t="s">
        <v>2260</v>
      </c>
      <c r="M2056" s="3" t="str">
        <f>IFERROR(INDEX('SINIF GÜNLER'!$A:$C,MATCH('VERİ TABANI'!$D2056,'SINIF GÜNLER'!$B:$B,0),MATCH('VERİ TABANI'!$M$1,'SINIF GÜNLER'!$A$1:$C$1,0)),"")</f>
        <v/>
      </c>
      <c r="P2056" s="28" t="str">
        <f t="array" ref="P2056">IFERROR(SEARCH(ÖĞRETMEN,'VERİ TABANI'!G2056,1),"")</f>
        <v/>
      </c>
      <c r="Q2056" s="29" t="str">
        <f t="shared" ref="Q2056:Q2119" si="65">IF(P2056="","",ROW())</f>
        <v/>
      </c>
    </row>
    <row r="2057" spans="1:17" ht="27" customHeight="1">
      <c r="A2057" s="3">
        <f t="shared" si="64"/>
        <v>2056</v>
      </c>
      <c r="B2057" s="296">
        <v>30704</v>
      </c>
      <c r="C2057" s="297" t="s">
        <v>2172</v>
      </c>
      <c r="D2057" s="297" t="s">
        <v>5331</v>
      </c>
      <c r="E2057" s="297" t="s">
        <v>3924</v>
      </c>
      <c r="F2057" s="297" t="s">
        <v>12</v>
      </c>
      <c r="G2057" s="297" t="s">
        <v>2376</v>
      </c>
      <c r="H2057" s="298" t="s">
        <v>1402</v>
      </c>
      <c r="I2057" s="297">
        <v>5076440493</v>
      </c>
      <c r="J2057" s="297" t="s">
        <v>3576</v>
      </c>
      <c r="K2057" s="299">
        <v>46127</v>
      </c>
      <c r="L2057" s="297" t="s">
        <v>2944</v>
      </c>
      <c r="M2057" s="3" t="str">
        <f>IFERROR(INDEX('SINIF GÜNLER'!$A:$C,MATCH('VERİ TABANI'!$D2057,'SINIF GÜNLER'!$B:$B,0),MATCH('VERİ TABANI'!$M$1,'SINIF GÜNLER'!$A$1:$C$1,0)),"")</f>
        <v/>
      </c>
      <c r="P2057" s="28" t="str">
        <f t="array" ref="P2057">IFERROR(SEARCH(ÖĞRETMEN,'VERİ TABANI'!G2057,1),"")</f>
        <v/>
      </c>
      <c r="Q2057" s="29" t="str">
        <f t="shared" si="65"/>
        <v/>
      </c>
    </row>
    <row r="2058" spans="1:17" ht="27" customHeight="1">
      <c r="A2058" s="3">
        <f t="shared" si="64"/>
        <v>2057</v>
      </c>
      <c r="B2058" s="296">
        <v>50178</v>
      </c>
      <c r="C2058" s="297" t="s">
        <v>6605</v>
      </c>
      <c r="D2058" s="297" t="s">
        <v>5382</v>
      </c>
      <c r="E2058" s="297" t="s">
        <v>3924</v>
      </c>
      <c r="F2058" s="297" t="s">
        <v>20</v>
      </c>
      <c r="G2058" s="297" t="s">
        <v>2376</v>
      </c>
      <c r="H2058" s="298" t="s">
        <v>1402</v>
      </c>
      <c r="I2058" s="297">
        <v>5076440493</v>
      </c>
      <c r="J2058" s="297" t="s">
        <v>3576</v>
      </c>
      <c r="K2058" s="299">
        <v>45869</v>
      </c>
      <c r="L2058" s="297" t="s">
        <v>2260</v>
      </c>
      <c r="M2058" s="3" t="str">
        <f>IFERROR(INDEX('SINIF GÜNLER'!$A:$C,MATCH('VERİ TABANI'!$D2058,'SINIF GÜNLER'!$B:$B,0),MATCH('VERİ TABANI'!$M$1,'SINIF GÜNLER'!$A$1:$C$1,0)),"")</f>
        <v/>
      </c>
      <c r="P2058" s="28" t="str">
        <f t="array" ref="P2058">IFERROR(SEARCH(ÖĞRETMEN,'VERİ TABANI'!G2058,1),"")</f>
        <v/>
      </c>
      <c r="Q2058" s="29" t="str">
        <f t="shared" si="65"/>
        <v/>
      </c>
    </row>
    <row r="2059" spans="1:17" ht="27" customHeight="1">
      <c r="A2059" s="3">
        <f t="shared" si="64"/>
        <v>2058</v>
      </c>
      <c r="B2059" s="296">
        <v>30428</v>
      </c>
      <c r="C2059" s="297" t="s">
        <v>2391</v>
      </c>
      <c r="D2059" s="297" t="s">
        <v>5350</v>
      </c>
      <c r="E2059" s="297" t="s">
        <v>7516</v>
      </c>
      <c r="F2059" s="297" t="s">
        <v>12</v>
      </c>
      <c r="G2059" s="297" t="s">
        <v>2376</v>
      </c>
      <c r="H2059" s="298" t="s">
        <v>1402</v>
      </c>
      <c r="I2059" s="297">
        <v>5076440493</v>
      </c>
      <c r="J2059" s="297" t="s">
        <v>3576</v>
      </c>
      <c r="K2059" s="299">
        <v>46126</v>
      </c>
      <c r="L2059" s="297" t="s">
        <v>2944</v>
      </c>
      <c r="M2059" s="3" t="str">
        <f>IFERROR(INDEX('SINIF GÜNLER'!$A:$C,MATCH('VERİ TABANI'!$D2059,'SINIF GÜNLER'!$B:$B,0),MATCH('VERİ TABANI'!$M$1,'SINIF GÜNLER'!$A$1:$C$1,0)),"")</f>
        <v/>
      </c>
      <c r="P2059" s="28" t="str">
        <f t="array" ref="P2059">IFERROR(SEARCH(ÖĞRETMEN,'VERİ TABANI'!G2059,1),"")</f>
        <v/>
      </c>
      <c r="Q2059" s="29" t="str">
        <f t="shared" si="65"/>
        <v/>
      </c>
    </row>
    <row r="2060" spans="1:17" ht="27" customHeight="1">
      <c r="A2060" s="3">
        <f t="shared" si="64"/>
        <v>2059</v>
      </c>
      <c r="B2060" s="296">
        <v>41553</v>
      </c>
      <c r="C2060" s="297" t="s">
        <v>4459</v>
      </c>
      <c r="D2060" s="297" t="s">
        <v>5392</v>
      </c>
      <c r="E2060" s="297" t="s">
        <v>4592</v>
      </c>
      <c r="F2060" s="297" t="s">
        <v>12</v>
      </c>
      <c r="G2060" s="297" t="s">
        <v>2376</v>
      </c>
      <c r="H2060" s="298" t="s">
        <v>1402</v>
      </c>
      <c r="I2060" s="297">
        <v>5076440493</v>
      </c>
      <c r="J2060" s="297" t="s">
        <v>3576</v>
      </c>
      <c r="K2060" s="299">
        <v>45552</v>
      </c>
      <c r="L2060" s="297" t="s">
        <v>2944</v>
      </c>
      <c r="M2060" s="3" t="str">
        <f>IFERROR(INDEX('SINIF GÜNLER'!$A:$C,MATCH('VERİ TABANI'!$D2060,'SINIF GÜNLER'!$B:$B,0),MATCH('VERİ TABANI'!$M$1,'SINIF GÜNLER'!$A$1:$C$1,0)),"")</f>
        <v/>
      </c>
      <c r="P2060" s="28" t="str">
        <f t="array" ref="P2060">IFERROR(SEARCH(ÖĞRETMEN,'VERİ TABANI'!G2060,1),"")</f>
        <v/>
      </c>
      <c r="Q2060" s="29" t="str">
        <f t="shared" si="65"/>
        <v/>
      </c>
    </row>
    <row r="2061" spans="1:17" ht="27" customHeight="1">
      <c r="A2061" s="3">
        <f t="shared" si="64"/>
        <v>2060</v>
      </c>
      <c r="B2061" s="296">
        <v>51248</v>
      </c>
      <c r="C2061" s="297" t="s">
        <v>8170</v>
      </c>
      <c r="D2061" s="297" t="s">
        <v>5330</v>
      </c>
      <c r="E2061" s="297"/>
      <c r="F2061" s="297" t="s">
        <v>12</v>
      </c>
      <c r="G2061" s="297" t="s">
        <v>2376</v>
      </c>
      <c r="H2061" s="298" t="s">
        <v>3591</v>
      </c>
      <c r="I2061" s="297">
        <v>5495611995</v>
      </c>
      <c r="J2061" s="297" t="s">
        <v>3592</v>
      </c>
      <c r="K2061" s="299">
        <v>46009</v>
      </c>
      <c r="L2061" s="297" t="s">
        <v>789</v>
      </c>
      <c r="M2061" s="3" t="str">
        <f>IFERROR(INDEX('SINIF GÜNLER'!$A:$C,MATCH('VERİ TABANI'!$D2061,'SINIF GÜNLER'!$B:$B,0),MATCH('VERİ TABANI'!$M$1,'SINIF GÜNLER'!$A$1:$C$1,0)),"")</f>
        <v/>
      </c>
      <c r="P2061" s="28" t="str">
        <f t="array" ref="P2061">IFERROR(SEARCH(ÖĞRETMEN,'VERİ TABANI'!G2061,1),"")</f>
        <v/>
      </c>
      <c r="Q2061" s="29" t="str">
        <f t="shared" si="65"/>
        <v/>
      </c>
    </row>
    <row r="2062" spans="1:17" ht="27" customHeight="1">
      <c r="A2062" s="3">
        <f t="shared" si="64"/>
        <v>2061</v>
      </c>
      <c r="B2062" s="296">
        <v>41127</v>
      </c>
      <c r="C2062" s="297" t="s">
        <v>3593</v>
      </c>
      <c r="D2062" s="297" t="s">
        <v>5371</v>
      </c>
      <c r="E2062" s="297" t="s">
        <v>4592</v>
      </c>
      <c r="F2062" s="297" t="s">
        <v>12</v>
      </c>
      <c r="G2062" s="297" t="s">
        <v>2376</v>
      </c>
      <c r="H2062" s="298" t="s">
        <v>3591</v>
      </c>
      <c r="I2062" s="297">
        <v>5495611995</v>
      </c>
      <c r="J2062" s="297" t="s">
        <v>3592</v>
      </c>
      <c r="K2062" s="299">
        <v>45544</v>
      </c>
      <c r="L2062" s="297" t="s">
        <v>789</v>
      </c>
      <c r="M2062" s="3" t="str">
        <f>IFERROR(INDEX('SINIF GÜNLER'!$A:$C,MATCH('VERİ TABANI'!$D2062,'SINIF GÜNLER'!$B:$B,0),MATCH('VERİ TABANI'!$M$1,'SINIF GÜNLER'!$A$1:$C$1,0)),"")</f>
        <v/>
      </c>
      <c r="P2062" s="28" t="str">
        <f t="array" ref="P2062">IFERROR(SEARCH(ÖĞRETMEN,'VERİ TABANI'!G2062,1),"")</f>
        <v/>
      </c>
      <c r="Q2062" s="29" t="str">
        <f t="shared" si="65"/>
        <v/>
      </c>
    </row>
    <row r="2063" spans="1:17" ht="27" customHeight="1">
      <c r="A2063" s="3">
        <f t="shared" si="64"/>
        <v>2062</v>
      </c>
      <c r="B2063" s="296">
        <v>51053</v>
      </c>
      <c r="C2063" s="297" t="s">
        <v>7052</v>
      </c>
      <c r="D2063" s="297" t="s">
        <v>5394</v>
      </c>
      <c r="E2063" s="297" t="s">
        <v>8171</v>
      </c>
      <c r="F2063" s="297" t="s">
        <v>12</v>
      </c>
      <c r="G2063" s="297" t="s">
        <v>2376</v>
      </c>
      <c r="H2063" s="298" t="s">
        <v>3591</v>
      </c>
      <c r="I2063" s="297">
        <v>5495611995</v>
      </c>
      <c r="J2063" s="297" t="s">
        <v>3592</v>
      </c>
      <c r="K2063" s="299">
        <v>46024</v>
      </c>
      <c r="L2063" s="297" t="s">
        <v>789</v>
      </c>
      <c r="M2063" s="3" t="str">
        <f>IFERROR(INDEX('SINIF GÜNLER'!$A:$C,MATCH('VERİ TABANI'!$D2063,'SINIF GÜNLER'!$B:$B,0),MATCH('VERİ TABANI'!$M$1,'SINIF GÜNLER'!$A$1:$C$1,0)),"")</f>
        <v/>
      </c>
      <c r="P2063" s="28" t="str">
        <f t="array" ref="P2063">IFERROR(SEARCH(ÖĞRETMEN,'VERİ TABANI'!G2063,1),"")</f>
        <v/>
      </c>
      <c r="Q2063" s="29" t="str">
        <f t="shared" si="65"/>
        <v/>
      </c>
    </row>
    <row r="2064" spans="1:17" ht="27" customHeight="1">
      <c r="A2064" s="3">
        <f t="shared" si="64"/>
        <v>2063</v>
      </c>
      <c r="B2064" s="296">
        <v>50604</v>
      </c>
      <c r="C2064" s="297" t="s">
        <v>6609</v>
      </c>
      <c r="D2064" s="297" t="s">
        <v>5352</v>
      </c>
      <c r="E2064" s="297" t="s">
        <v>3924</v>
      </c>
      <c r="F2064" s="297" t="s">
        <v>12</v>
      </c>
      <c r="G2064" s="297" t="s">
        <v>2376</v>
      </c>
      <c r="H2064" s="298" t="s">
        <v>3591</v>
      </c>
      <c r="I2064" s="297">
        <v>5495611995</v>
      </c>
      <c r="J2064" s="297" t="s">
        <v>3592</v>
      </c>
      <c r="K2064" s="299">
        <v>45911</v>
      </c>
      <c r="L2064" s="297" t="s">
        <v>789</v>
      </c>
      <c r="M2064" s="3" t="str">
        <f>IFERROR(INDEX('SINIF GÜNLER'!$A:$C,MATCH('VERİ TABANI'!$D2064,'SINIF GÜNLER'!$B:$B,0),MATCH('VERİ TABANI'!$M$1,'SINIF GÜNLER'!$A$1:$C$1,0)),"")</f>
        <v/>
      </c>
      <c r="P2064" s="28" t="str">
        <f t="array" ref="P2064">IFERROR(SEARCH(ÖĞRETMEN,'VERİ TABANI'!G2064,1),"")</f>
        <v/>
      </c>
      <c r="Q2064" s="29" t="str">
        <f t="shared" si="65"/>
        <v/>
      </c>
    </row>
    <row r="2065" spans="1:17" ht="27" customHeight="1">
      <c r="A2065" s="3">
        <f t="shared" si="64"/>
        <v>2064</v>
      </c>
      <c r="B2065" s="296">
        <v>50025</v>
      </c>
      <c r="C2065" s="297" t="s">
        <v>5196</v>
      </c>
      <c r="D2065" s="297" t="s">
        <v>5345</v>
      </c>
      <c r="E2065" s="297" t="s">
        <v>7727</v>
      </c>
      <c r="F2065" s="297" t="s">
        <v>20</v>
      </c>
      <c r="G2065" s="297" t="s">
        <v>2376</v>
      </c>
      <c r="H2065" s="298" t="s">
        <v>8172</v>
      </c>
      <c r="I2065" s="297">
        <v>5073674111</v>
      </c>
      <c r="J2065" s="297" t="s">
        <v>8173</v>
      </c>
      <c r="K2065" s="299">
        <v>46128</v>
      </c>
      <c r="L2065" s="297" t="s">
        <v>8174</v>
      </c>
      <c r="M2065" s="3" t="str">
        <f>IFERROR(INDEX('SINIF GÜNLER'!$A:$C,MATCH('VERİ TABANI'!$D2065,'SINIF GÜNLER'!$B:$B,0),MATCH('VERİ TABANI'!$M$1,'SINIF GÜNLER'!$A$1:$C$1,0)),"")</f>
        <v/>
      </c>
      <c r="P2065" s="28" t="str">
        <f t="array" ref="P2065">IFERROR(SEARCH(ÖĞRETMEN,'VERİ TABANI'!G2065,1),"")</f>
        <v/>
      </c>
      <c r="Q2065" s="29" t="str">
        <f t="shared" si="65"/>
        <v/>
      </c>
    </row>
    <row r="2066" spans="1:17" ht="27" customHeight="1">
      <c r="A2066" s="3">
        <f t="shared" si="64"/>
        <v>2065</v>
      </c>
      <c r="B2066" s="296">
        <v>51216</v>
      </c>
      <c r="C2066" s="297" t="s">
        <v>8175</v>
      </c>
      <c r="D2066" s="297" t="s">
        <v>5409</v>
      </c>
      <c r="E2066" s="297" t="s">
        <v>3968</v>
      </c>
      <c r="F2066" s="297" t="s">
        <v>20</v>
      </c>
      <c r="G2066" s="297" t="s">
        <v>2376</v>
      </c>
      <c r="H2066" s="298" t="s">
        <v>8172</v>
      </c>
      <c r="I2066" s="297">
        <v>5073674111</v>
      </c>
      <c r="J2066" s="297" t="s">
        <v>8173</v>
      </c>
      <c r="K2066" s="299">
        <v>46002</v>
      </c>
      <c r="L2066" s="297" t="s">
        <v>8174</v>
      </c>
      <c r="M2066" s="3" t="str">
        <f>IFERROR(INDEX('SINIF GÜNLER'!$A:$C,MATCH('VERİ TABANI'!$D2066,'SINIF GÜNLER'!$B:$B,0),MATCH('VERİ TABANI'!$M$1,'SINIF GÜNLER'!$A$1:$C$1,0)),"")</f>
        <v/>
      </c>
      <c r="P2066" s="28" t="str">
        <f t="array" ref="P2066">IFERROR(SEARCH(ÖĞRETMEN,'VERİ TABANI'!G2066,1),"")</f>
        <v/>
      </c>
      <c r="Q2066" s="29" t="str">
        <f t="shared" si="65"/>
        <v/>
      </c>
    </row>
    <row r="2067" spans="1:17" ht="27" customHeight="1">
      <c r="A2067" s="3">
        <f t="shared" si="64"/>
        <v>2066</v>
      </c>
      <c r="B2067" s="296">
        <v>42950</v>
      </c>
      <c r="C2067" s="297" t="s">
        <v>5085</v>
      </c>
      <c r="D2067" s="297" t="s">
        <v>5364</v>
      </c>
      <c r="E2067" s="297" t="s">
        <v>7531</v>
      </c>
      <c r="F2067" s="297" t="s">
        <v>20</v>
      </c>
      <c r="G2067" s="297" t="s">
        <v>2376</v>
      </c>
      <c r="H2067" s="298" t="s">
        <v>5086</v>
      </c>
      <c r="I2067" s="297">
        <v>5326313622</v>
      </c>
      <c r="J2067" s="297" t="s">
        <v>5087</v>
      </c>
      <c r="K2067" s="299">
        <v>45659</v>
      </c>
      <c r="L2067" s="297" t="s">
        <v>5088</v>
      </c>
      <c r="M2067" s="3" t="str">
        <f>IFERROR(INDEX('SINIF GÜNLER'!$A:$C,MATCH('VERİ TABANI'!$D2067,'SINIF GÜNLER'!$B:$B,0),MATCH('VERİ TABANI'!$M$1,'SINIF GÜNLER'!$A$1:$C$1,0)),"")</f>
        <v/>
      </c>
      <c r="P2067" s="28" t="str">
        <f t="array" ref="P2067">IFERROR(SEARCH(ÖĞRETMEN,'VERİ TABANI'!G2067,1),"")</f>
        <v/>
      </c>
      <c r="Q2067" s="29" t="str">
        <f t="shared" si="65"/>
        <v/>
      </c>
    </row>
    <row r="2068" spans="1:17" ht="27" customHeight="1">
      <c r="A2068" s="3">
        <f t="shared" si="64"/>
        <v>2067</v>
      </c>
      <c r="B2068" s="296">
        <v>51084</v>
      </c>
      <c r="C2068" s="297" t="s">
        <v>7240</v>
      </c>
      <c r="D2068" s="297" t="s">
        <v>5333</v>
      </c>
      <c r="E2068" s="297" t="s">
        <v>3926</v>
      </c>
      <c r="F2068" s="297" t="s">
        <v>20</v>
      </c>
      <c r="G2068" s="297" t="s">
        <v>2376</v>
      </c>
      <c r="H2068" s="298" t="s">
        <v>5086</v>
      </c>
      <c r="I2068" s="297">
        <v>5326313622</v>
      </c>
      <c r="J2068" s="297" t="s">
        <v>5087</v>
      </c>
      <c r="K2068" s="299">
        <v>45973</v>
      </c>
      <c r="L2068" s="297" t="s">
        <v>5088</v>
      </c>
      <c r="M2068" s="3" t="str">
        <f>IFERROR(INDEX('SINIF GÜNLER'!$A:$C,MATCH('VERİ TABANI'!$D2068,'SINIF GÜNLER'!$B:$B,0),MATCH('VERİ TABANI'!$M$1,'SINIF GÜNLER'!$A$1:$C$1,0)),"")</f>
        <v/>
      </c>
      <c r="P2068" s="28" t="str">
        <f t="array" ref="P2068">IFERROR(SEARCH(ÖĞRETMEN,'VERİ TABANI'!G2068,1),"")</f>
        <v/>
      </c>
      <c r="Q2068" s="29" t="str">
        <f t="shared" si="65"/>
        <v/>
      </c>
    </row>
    <row r="2069" spans="1:17" ht="27" customHeight="1">
      <c r="A2069" s="3">
        <f t="shared" si="64"/>
        <v>2068</v>
      </c>
      <c r="B2069" s="296">
        <v>40080</v>
      </c>
      <c r="C2069" s="297" t="s">
        <v>2856</v>
      </c>
      <c r="D2069" s="297" t="s">
        <v>5335</v>
      </c>
      <c r="E2069" s="297" t="s">
        <v>3915</v>
      </c>
      <c r="F2069" s="297" t="s">
        <v>104</v>
      </c>
      <c r="G2069" s="297" t="s">
        <v>2376</v>
      </c>
      <c r="H2069" s="298" t="s">
        <v>2857</v>
      </c>
      <c r="I2069" s="297">
        <v>5067608622</v>
      </c>
      <c r="J2069" s="297" t="s">
        <v>2858</v>
      </c>
      <c r="K2069" s="299">
        <v>45379</v>
      </c>
      <c r="L2069" s="297" t="s">
        <v>2859</v>
      </c>
      <c r="M2069" s="3" t="str">
        <f>IFERROR(INDEX('SINIF GÜNLER'!$A:$C,MATCH('VERİ TABANI'!$D2069,'SINIF GÜNLER'!$B:$B,0),MATCH('VERİ TABANI'!$M$1,'SINIF GÜNLER'!$A$1:$C$1,0)),"")</f>
        <v/>
      </c>
      <c r="P2069" s="28" t="str">
        <f t="array" ref="P2069">IFERROR(SEARCH(ÖĞRETMEN,'VERİ TABANI'!G2069,1),"")</f>
        <v/>
      </c>
      <c r="Q2069" s="29" t="str">
        <f t="shared" si="65"/>
        <v/>
      </c>
    </row>
    <row r="2070" spans="1:17" ht="27" customHeight="1">
      <c r="A2070" s="3">
        <f t="shared" si="64"/>
        <v>2069</v>
      </c>
      <c r="B2070" s="296">
        <v>51128</v>
      </c>
      <c r="C2070" s="297" t="s">
        <v>7241</v>
      </c>
      <c r="D2070" s="297" t="s">
        <v>5384</v>
      </c>
      <c r="E2070" s="297" t="s">
        <v>3917</v>
      </c>
      <c r="F2070" s="297" t="s">
        <v>104</v>
      </c>
      <c r="G2070" s="297" t="s">
        <v>2376</v>
      </c>
      <c r="H2070" s="298" t="s">
        <v>2857</v>
      </c>
      <c r="I2070" s="297">
        <v>5067608622</v>
      </c>
      <c r="J2070" s="297" t="s">
        <v>2858</v>
      </c>
      <c r="K2070" s="299">
        <v>45982</v>
      </c>
      <c r="L2070" s="297" t="s">
        <v>2859</v>
      </c>
      <c r="M2070" s="3" t="str">
        <f>IFERROR(INDEX('SINIF GÜNLER'!$A:$C,MATCH('VERİ TABANI'!$D2070,'SINIF GÜNLER'!$B:$B,0),MATCH('VERİ TABANI'!$M$1,'SINIF GÜNLER'!$A$1:$C$1,0)),"")</f>
        <v/>
      </c>
      <c r="P2070" s="28" t="str">
        <f t="array" ref="P2070">IFERROR(SEARCH(ÖĞRETMEN,'VERİ TABANI'!G2070,1),"")</f>
        <v/>
      </c>
      <c r="Q2070" s="29" t="str">
        <f t="shared" si="65"/>
        <v/>
      </c>
    </row>
    <row r="2071" spans="1:17" ht="27" customHeight="1">
      <c r="A2071" s="3">
        <f t="shared" si="64"/>
        <v>2070</v>
      </c>
      <c r="B2071" s="296">
        <v>50218</v>
      </c>
      <c r="C2071" s="297" t="s">
        <v>6610</v>
      </c>
      <c r="D2071" s="297" t="s">
        <v>5369</v>
      </c>
      <c r="E2071" s="297" t="s">
        <v>3926</v>
      </c>
      <c r="F2071" s="297" t="s">
        <v>27</v>
      </c>
      <c r="G2071" s="297" t="s">
        <v>2376</v>
      </c>
      <c r="H2071" s="298" t="s">
        <v>1411</v>
      </c>
      <c r="I2071" s="297">
        <v>5079118518</v>
      </c>
      <c r="J2071" s="297" t="s">
        <v>1412</v>
      </c>
      <c r="K2071" s="299">
        <v>45876</v>
      </c>
      <c r="L2071" s="297" t="s">
        <v>788</v>
      </c>
      <c r="M2071" s="3" t="str">
        <f>IFERROR(INDEX('SINIF GÜNLER'!$A:$C,MATCH('VERİ TABANI'!$D2071,'SINIF GÜNLER'!$B:$B,0),MATCH('VERİ TABANI'!$M$1,'SINIF GÜNLER'!$A$1:$C$1,0)),"")</f>
        <v/>
      </c>
      <c r="P2071" s="28" t="str">
        <f t="array" ref="P2071">IFERROR(SEARCH(ÖĞRETMEN,'VERİ TABANI'!G2071,1),"")</f>
        <v/>
      </c>
      <c r="Q2071" s="29" t="str">
        <f t="shared" si="65"/>
        <v/>
      </c>
    </row>
    <row r="2072" spans="1:17" ht="27" customHeight="1">
      <c r="A2072" s="3">
        <f t="shared" si="64"/>
        <v>2071</v>
      </c>
      <c r="B2072" s="296">
        <v>42190</v>
      </c>
      <c r="C2072" s="297" t="s">
        <v>4460</v>
      </c>
      <c r="D2072" s="297" t="s">
        <v>5334</v>
      </c>
      <c r="E2072" s="297" t="s">
        <v>7601</v>
      </c>
      <c r="F2072" s="297" t="s">
        <v>27</v>
      </c>
      <c r="G2072" s="297" t="s">
        <v>2376</v>
      </c>
      <c r="H2072" s="298" t="s">
        <v>1411</v>
      </c>
      <c r="I2072" s="297">
        <v>5079118518</v>
      </c>
      <c r="J2072" s="297" t="s">
        <v>1412</v>
      </c>
      <c r="K2072" s="299">
        <v>46034</v>
      </c>
      <c r="L2072" s="297" t="s">
        <v>788</v>
      </c>
      <c r="M2072" s="3" t="str">
        <f>IFERROR(INDEX('SINIF GÜNLER'!$A:$C,MATCH('VERİ TABANI'!$D2072,'SINIF GÜNLER'!$B:$B,0),MATCH('VERİ TABANI'!$M$1,'SINIF GÜNLER'!$A$1:$C$1,0)),"")</f>
        <v/>
      </c>
      <c r="P2072" s="28" t="str">
        <f t="array" ref="P2072">IFERROR(SEARCH(ÖĞRETMEN,'VERİ TABANI'!G2072,1),"")</f>
        <v/>
      </c>
      <c r="Q2072" s="29" t="str">
        <f t="shared" si="65"/>
        <v/>
      </c>
    </row>
    <row r="2073" spans="1:17" ht="27" customHeight="1">
      <c r="A2073" s="3">
        <f t="shared" si="64"/>
        <v>2072</v>
      </c>
      <c r="B2073" s="296">
        <v>50571</v>
      </c>
      <c r="C2073" s="297" t="s">
        <v>6611</v>
      </c>
      <c r="D2073" s="297" t="s">
        <v>5365</v>
      </c>
      <c r="E2073" s="297" t="s">
        <v>3968</v>
      </c>
      <c r="F2073" s="297" t="s">
        <v>27</v>
      </c>
      <c r="G2073" s="297" t="s">
        <v>2376</v>
      </c>
      <c r="H2073" s="298" t="s">
        <v>1411</v>
      </c>
      <c r="I2073" s="297">
        <v>5079118518</v>
      </c>
      <c r="J2073" s="297" t="s">
        <v>1412</v>
      </c>
      <c r="K2073" s="299">
        <v>45922</v>
      </c>
      <c r="L2073" s="297" t="s">
        <v>788</v>
      </c>
      <c r="M2073" s="3" t="str">
        <f>IFERROR(INDEX('SINIF GÜNLER'!$A:$C,MATCH('VERİ TABANI'!$D2073,'SINIF GÜNLER'!$B:$B,0),MATCH('VERİ TABANI'!$M$1,'SINIF GÜNLER'!$A$1:$C$1,0)),"")</f>
        <v/>
      </c>
      <c r="P2073" s="28" t="str">
        <f t="array" ref="P2073">IFERROR(SEARCH(ÖĞRETMEN,'VERİ TABANI'!G2073,1),"")</f>
        <v/>
      </c>
      <c r="Q2073" s="29" t="str">
        <f t="shared" si="65"/>
        <v/>
      </c>
    </row>
    <row r="2074" spans="1:17" ht="27" customHeight="1">
      <c r="A2074" s="3">
        <f t="shared" si="64"/>
        <v>2073</v>
      </c>
      <c r="B2074" s="296">
        <v>20494</v>
      </c>
      <c r="C2074" s="297" t="s">
        <v>242</v>
      </c>
      <c r="D2074" s="297" t="s">
        <v>5334</v>
      </c>
      <c r="E2074" s="297" t="s">
        <v>5277</v>
      </c>
      <c r="F2074" s="297" t="s">
        <v>27</v>
      </c>
      <c r="G2074" s="297" t="s">
        <v>2376</v>
      </c>
      <c r="H2074" s="298" t="s">
        <v>1411</v>
      </c>
      <c r="I2074" s="297">
        <v>5079118518</v>
      </c>
      <c r="J2074" s="297" t="s">
        <v>1412</v>
      </c>
      <c r="K2074" s="299">
        <v>45870</v>
      </c>
      <c r="L2074" s="297" t="s">
        <v>788</v>
      </c>
      <c r="M2074" s="3" t="str">
        <f>IFERROR(INDEX('SINIF GÜNLER'!$A:$C,MATCH('VERİ TABANI'!$D2074,'SINIF GÜNLER'!$B:$B,0),MATCH('VERİ TABANI'!$M$1,'SINIF GÜNLER'!$A$1:$C$1,0)),"")</f>
        <v/>
      </c>
      <c r="P2074" s="28" t="str">
        <f t="array" ref="P2074">IFERROR(SEARCH(ÖĞRETMEN,'VERİ TABANI'!G2074,1),"")</f>
        <v/>
      </c>
      <c r="Q2074" s="29" t="str">
        <f t="shared" si="65"/>
        <v/>
      </c>
    </row>
    <row r="2075" spans="1:17" ht="27" customHeight="1">
      <c r="A2075" s="3">
        <f t="shared" si="64"/>
        <v>2074</v>
      </c>
      <c r="B2075" s="296">
        <v>51329</v>
      </c>
      <c r="C2075" s="297" t="s">
        <v>8176</v>
      </c>
      <c r="D2075" s="297" t="s">
        <v>2956</v>
      </c>
      <c r="E2075" s="297" t="s">
        <v>3918</v>
      </c>
      <c r="F2075" s="297" t="s">
        <v>27</v>
      </c>
      <c r="G2075" s="297" t="s">
        <v>2376</v>
      </c>
      <c r="H2075" s="298" t="s">
        <v>1411</v>
      </c>
      <c r="I2075" s="297">
        <v>5079118518</v>
      </c>
      <c r="J2075" s="297" t="s">
        <v>1412</v>
      </c>
      <c r="K2075" s="299">
        <v>46052</v>
      </c>
      <c r="L2075" s="297" t="s">
        <v>788</v>
      </c>
      <c r="M2075" s="3" t="str">
        <f>IFERROR(INDEX('SINIF GÜNLER'!$A:$C,MATCH('VERİ TABANI'!$D2075,'SINIF GÜNLER'!$B:$B,0),MATCH('VERİ TABANI'!$M$1,'SINIF GÜNLER'!$A$1:$C$1,0)),"")</f>
        <v>PAZARTESİ</v>
      </c>
      <c r="P2075" s="28" t="str">
        <f t="array" ref="P2075">IFERROR(SEARCH(ÖĞRETMEN,'VERİ TABANI'!G2075,1),"")</f>
        <v/>
      </c>
      <c r="Q2075" s="29" t="str">
        <f t="shared" si="65"/>
        <v/>
      </c>
    </row>
    <row r="2076" spans="1:17" ht="27" customHeight="1">
      <c r="A2076" s="3">
        <f t="shared" si="64"/>
        <v>2075</v>
      </c>
      <c r="B2076" s="296">
        <v>24052</v>
      </c>
      <c r="C2076" s="297" t="s">
        <v>2626</v>
      </c>
      <c r="D2076" s="297" t="s">
        <v>5334</v>
      </c>
      <c r="E2076" s="297" t="s">
        <v>7016</v>
      </c>
      <c r="F2076" s="297" t="s">
        <v>27</v>
      </c>
      <c r="G2076" s="297" t="s">
        <v>2376</v>
      </c>
      <c r="H2076" s="298" t="s">
        <v>1411</v>
      </c>
      <c r="I2076" s="297">
        <v>5079118518</v>
      </c>
      <c r="J2076" s="297" t="s">
        <v>1412</v>
      </c>
      <c r="K2076" s="299">
        <v>45918</v>
      </c>
      <c r="L2076" s="297" t="s">
        <v>788</v>
      </c>
      <c r="M2076" s="3" t="str">
        <f>IFERROR(INDEX('SINIF GÜNLER'!$A:$C,MATCH('VERİ TABANI'!$D2076,'SINIF GÜNLER'!$B:$B,0),MATCH('VERİ TABANI'!$M$1,'SINIF GÜNLER'!$A$1:$C$1,0)),"")</f>
        <v/>
      </c>
      <c r="P2076" s="28" t="str">
        <f t="array" ref="P2076">IFERROR(SEARCH(ÖĞRETMEN,'VERİ TABANI'!G2076,1),"")</f>
        <v/>
      </c>
      <c r="Q2076" s="29" t="str">
        <f t="shared" si="65"/>
        <v/>
      </c>
    </row>
    <row r="2077" spans="1:17" ht="27" customHeight="1">
      <c r="A2077" s="3">
        <f t="shared" si="64"/>
        <v>2076</v>
      </c>
      <c r="B2077" s="296">
        <v>51022</v>
      </c>
      <c r="C2077" s="297" t="s">
        <v>7243</v>
      </c>
      <c r="D2077" s="297" t="s">
        <v>5386</v>
      </c>
      <c r="E2077" s="297" t="s">
        <v>3912</v>
      </c>
      <c r="F2077" s="297" t="s">
        <v>27</v>
      </c>
      <c r="G2077" s="297" t="s">
        <v>2376</v>
      </c>
      <c r="H2077" s="298" t="s">
        <v>1411</v>
      </c>
      <c r="I2077" s="297">
        <v>5079118518</v>
      </c>
      <c r="J2077" s="297" t="s">
        <v>1412</v>
      </c>
      <c r="K2077" s="299">
        <v>45957</v>
      </c>
      <c r="L2077" s="297" t="s">
        <v>788</v>
      </c>
      <c r="M2077" s="3" t="str">
        <f>IFERROR(INDEX('SINIF GÜNLER'!$A:$C,MATCH('VERİ TABANI'!$D2077,'SINIF GÜNLER'!$B:$B,0),MATCH('VERİ TABANI'!$M$1,'SINIF GÜNLER'!$A$1:$C$1,0)),"")</f>
        <v/>
      </c>
      <c r="P2077" s="28" t="str">
        <f t="array" ref="P2077">IFERROR(SEARCH(ÖĞRETMEN,'VERİ TABANI'!G2077,1),"")</f>
        <v/>
      </c>
      <c r="Q2077" s="29" t="str">
        <f t="shared" si="65"/>
        <v/>
      </c>
    </row>
    <row r="2078" spans="1:17" ht="27" customHeight="1">
      <c r="A2078" s="3">
        <f t="shared" si="64"/>
        <v>2077</v>
      </c>
      <c r="B2078" s="296">
        <v>41186</v>
      </c>
      <c r="C2078" s="297" t="s">
        <v>3649</v>
      </c>
      <c r="D2078" s="297" t="s">
        <v>5392</v>
      </c>
      <c r="E2078" s="297" t="s">
        <v>7046</v>
      </c>
      <c r="F2078" s="297" t="s">
        <v>27</v>
      </c>
      <c r="G2078" s="297" t="s">
        <v>2376</v>
      </c>
      <c r="H2078" s="298" t="s">
        <v>1411</v>
      </c>
      <c r="I2078" s="297">
        <v>5079118518</v>
      </c>
      <c r="J2078" s="297" t="s">
        <v>1412</v>
      </c>
      <c r="K2078" s="299">
        <v>46057</v>
      </c>
      <c r="L2078" s="297" t="s">
        <v>788</v>
      </c>
      <c r="M2078" s="3" t="str">
        <f>IFERROR(INDEX('SINIF GÜNLER'!$A:$C,MATCH('VERİ TABANI'!$D2078,'SINIF GÜNLER'!$B:$B,0),MATCH('VERİ TABANI'!$M$1,'SINIF GÜNLER'!$A$1:$C$1,0)),"")</f>
        <v/>
      </c>
      <c r="P2078" s="28" t="str">
        <f t="array" ref="P2078">IFERROR(SEARCH(ÖĞRETMEN,'VERİ TABANI'!G2078,1),"")</f>
        <v/>
      </c>
      <c r="Q2078" s="29" t="str">
        <f t="shared" si="65"/>
        <v/>
      </c>
    </row>
    <row r="2079" spans="1:17" ht="27" customHeight="1">
      <c r="A2079" s="3">
        <f t="shared" si="64"/>
        <v>2078</v>
      </c>
      <c r="B2079" s="296">
        <v>50017</v>
      </c>
      <c r="C2079" s="297" t="s">
        <v>5233</v>
      </c>
      <c r="D2079" s="297" t="s">
        <v>5386</v>
      </c>
      <c r="E2079" s="297" t="s">
        <v>8177</v>
      </c>
      <c r="F2079" s="297" t="s">
        <v>27</v>
      </c>
      <c r="G2079" s="297" t="s">
        <v>2376</v>
      </c>
      <c r="H2079" s="298" t="s">
        <v>1411</v>
      </c>
      <c r="I2079" s="297">
        <v>5079118518</v>
      </c>
      <c r="J2079" s="297" t="s">
        <v>1412</v>
      </c>
      <c r="K2079" s="299">
        <v>45702</v>
      </c>
      <c r="L2079" s="297" t="s">
        <v>788</v>
      </c>
      <c r="M2079" s="3" t="str">
        <f>IFERROR(INDEX('SINIF GÜNLER'!$A:$C,MATCH('VERİ TABANI'!$D2079,'SINIF GÜNLER'!$B:$B,0),MATCH('VERİ TABANI'!$M$1,'SINIF GÜNLER'!$A$1:$C$1,0)),"")</f>
        <v/>
      </c>
      <c r="P2079" s="28" t="str">
        <f t="array" ref="P2079">IFERROR(SEARCH(ÖĞRETMEN,'VERİ TABANI'!G2079,1),"")</f>
        <v/>
      </c>
      <c r="Q2079" s="29" t="str">
        <f t="shared" si="65"/>
        <v/>
      </c>
    </row>
    <row r="2080" spans="1:17" ht="27" customHeight="1">
      <c r="A2080" s="3">
        <f t="shared" si="64"/>
        <v>2079</v>
      </c>
      <c r="B2080" s="296">
        <v>50146</v>
      </c>
      <c r="C2080" s="297" t="s">
        <v>6616</v>
      </c>
      <c r="D2080" s="297" t="s">
        <v>5409</v>
      </c>
      <c r="E2080" s="297"/>
      <c r="F2080" s="297" t="s">
        <v>12</v>
      </c>
      <c r="G2080" s="297" t="s">
        <v>2376</v>
      </c>
      <c r="H2080" s="298" t="s">
        <v>6617</v>
      </c>
      <c r="I2080" s="297">
        <v>5402490900</v>
      </c>
      <c r="J2080" s="297" t="s">
        <v>6618</v>
      </c>
      <c r="K2080" s="299">
        <v>45931</v>
      </c>
      <c r="L2080" s="297" t="s">
        <v>694</v>
      </c>
      <c r="M2080" s="3" t="str">
        <f>IFERROR(INDEX('SINIF GÜNLER'!$A:$C,MATCH('VERİ TABANI'!$D2080,'SINIF GÜNLER'!$B:$B,0),MATCH('VERİ TABANI'!$M$1,'SINIF GÜNLER'!$A$1:$C$1,0)),"")</f>
        <v/>
      </c>
      <c r="P2080" s="28" t="str">
        <f t="array" ref="P2080">IFERROR(SEARCH(ÖĞRETMEN,'VERİ TABANI'!G2080,1),"")</f>
        <v/>
      </c>
      <c r="Q2080" s="29" t="str">
        <f t="shared" si="65"/>
        <v/>
      </c>
    </row>
    <row r="2081" spans="1:17" ht="27" customHeight="1">
      <c r="A2081" s="3">
        <f t="shared" si="64"/>
        <v>2080</v>
      </c>
      <c r="B2081" s="296">
        <v>40062</v>
      </c>
      <c r="C2081" s="297" t="s">
        <v>2874</v>
      </c>
      <c r="D2081" s="297" t="s">
        <v>5336</v>
      </c>
      <c r="E2081" s="297" t="s">
        <v>3915</v>
      </c>
      <c r="F2081" s="297" t="s">
        <v>12</v>
      </c>
      <c r="G2081" s="297" t="s">
        <v>2376</v>
      </c>
      <c r="H2081" s="298" t="s">
        <v>6617</v>
      </c>
      <c r="I2081" s="297">
        <v>5402490900</v>
      </c>
      <c r="J2081" s="297" t="s">
        <v>6618</v>
      </c>
      <c r="K2081" s="299">
        <v>45931</v>
      </c>
      <c r="L2081" s="297" t="s">
        <v>694</v>
      </c>
      <c r="M2081" s="3" t="str">
        <f>IFERROR(INDEX('SINIF GÜNLER'!$A:$C,MATCH('VERİ TABANI'!$D2081,'SINIF GÜNLER'!$B:$B,0),MATCH('VERİ TABANI'!$M$1,'SINIF GÜNLER'!$A$1:$C$1,0)),"")</f>
        <v/>
      </c>
      <c r="P2081" s="28" t="str">
        <f t="array" ref="P2081">IFERROR(SEARCH(ÖĞRETMEN,'VERİ TABANI'!G2081,1),"")</f>
        <v/>
      </c>
      <c r="Q2081" s="29" t="str">
        <f t="shared" si="65"/>
        <v/>
      </c>
    </row>
    <row r="2082" spans="1:17" ht="27" customHeight="1">
      <c r="A2082" s="3">
        <f t="shared" si="64"/>
        <v>2081</v>
      </c>
      <c r="B2082" s="296">
        <v>50395</v>
      </c>
      <c r="C2082" s="297" t="s">
        <v>6619</v>
      </c>
      <c r="D2082" s="297" t="s">
        <v>5371</v>
      </c>
      <c r="E2082" s="297" t="s">
        <v>3924</v>
      </c>
      <c r="F2082" s="297" t="s">
        <v>12</v>
      </c>
      <c r="G2082" s="297" t="s">
        <v>2376</v>
      </c>
      <c r="H2082" s="298" t="s">
        <v>6617</v>
      </c>
      <c r="I2082" s="297">
        <v>5402490900</v>
      </c>
      <c r="J2082" s="297" t="s">
        <v>6618</v>
      </c>
      <c r="K2082" s="299">
        <v>45931</v>
      </c>
      <c r="L2082" s="297" t="s">
        <v>4943</v>
      </c>
      <c r="M2082" s="3" t="str">
        <f>IFERROR(INDEX('SINIF GÜNLER'!$A:$C,MATCH('VERİ TABANI'!$D2082,'SINIF GÜNLER'!$B:$B,0),MATCH('VERİ TABANI'!$M$1,'SINIF GÜNLER'!$A$1:$C$1,0)),"")</f>
        <v/>
      </c>
      <c r="P2082" s="28" t="str">
        <f t="array" ref="P2082">IFERROR(SEARCH(ÖĞRETMEN,'VERİ TABANI'!G2082,1),"")</f>
        <v/>
      </c>
      <c r="Q2082" s="29" t="str">
        <f t="shared" si="65"/>
        <v/>
      </c>
    </row>
    <row r="2083" spans="1:17" ht="27" customHeight="1">
      <c r="A2083" s="3">
        <f t="shared" si="64"/>
        <v>2082</v>
      </c>
      <c r="B2083" s="296">
        <v>50195</v>
      </c>
      <c r="C2083" s="297" t="s">
        <v>6620</v>
      </c>
      <c r="D2083" s="297" t="s">
        <v>5333</v>
      </c>
      <c r="E2083" s="297" t="s">
        <v>3926</v>
      </c>
      <c r="F2083" s="297" t="s">
        <v>12</v>
      </c>
      <c r="G2083" s="297" t="s">
        <v>2376</v>
      </c>
      <c r="H2083" s="298" t="s">
        <v>6617</v>
      </c>
      <c r="I2083" s="297">
        <v>5402490900</v>
      </c>
      <c r="J2083" s="297" t="s">
        <v>6618</v>
      </c>
      <c r="K2083" s="299">
        <v>45931</v>
      </c>
      <c r="L2083" s="297" t="s">
        <v>694</v>
      </c>
      <c r="M2083" s="3" t="str">
        <f>IFERROR(INDEX('SINIF GÜNLER'!$A:$C,MATCH('VERİ TABANI'!$D2083,'SINIF GÜNLER'!$B:$B,0),MATCH('VERİ TABANI'!$M$1,'SINIF GÜNLER'!$A$1:$C$1,0)),"")</f>
        <v/>
      </c>
      <c r="P2083" s="28" t="str">
        <f t="array" ref="P2083">IFERROR(SEARCH(ÖĞRETMEN,'VERİ TABANI'!G2083,1),"")</f>
        <v/>
      </c>
      <c r="Q2083" s="29" t="str">
        <f t="shared" si="65"/>
        <v/>
      </c>
    </row>
    <row r="2084" spans="1:17" ht="27" customHeight="1">
      <c r="A2084" s="3">
        <f t="shared" si="64"/>
        <v>2083</v>
      </c>
      <c r="B2084" s="296">
        <v>40214</v>
      </c>
      <c r="C2084" s="297" t="s">
        <v>3599</v>
      </c>
      <c r="D2084" s="297" t="s">
        <v>5346</v>
      </c>
      <c r="E2084" s="297"/>
      <c r="F2084" s="297" t="s">
        <v>12</v>
      </c>
      <c r="G2084" s="297" t="s">
        <v>2376</v>
      </c>
      <c r="H2084" s="298" t="s">
        <v>6617</v>
      </c>
      <c r="I2084" s="297">
        <v>5402490900</v>
      </c>
      <c r="J2084" s="297" t="s">
        <v>6618</v>
      </c>
      <c r="K2084" s="299">
        <v>45931</v>
      </c>
      <c r="L2084" s="297" t="s">
        <v>694</v>
      </c>
      <c r="M2084" s="3" t="str">
        <f>IFERROR(INDEX('SINIF GÜNLER'!$A:$C,MATCH('VERİ TABANI'!$D2084,'SINIF GÜNLER'!$B:$B,0),MATCH('VERİ TABANI'!$M$1,'SINIF GÜNLER'!$A$1:$C$1,0)),"")</f>
        <v/>
      </c>
      <c r="P2084" s="28" t="str">
        <f t="array" ref="P2084">IFERROR(SEARCH(ÖĞRETMEN,'VERİ TABANI'!G2084,1),"")</f>
        <v/>
      </c>
      <c r="Q2084" s="29" t="str">
        <f t="shared" si="65"/>
        <v/>
      </c>
    </row>
    <row r="2085" spans="1:17" ht="27" customHeight="1">
      <c r="A2085" s="3">
        <f t="shared" si="64"/>
        <v>2084</v>
      </c>
      <c r="B2085" s="296">
        <v>40448</v>
      </c>
      <c r="C2085" s="297" t="s">
        <v>6621</v>
      </c>
      <c r="D2085" s="297" t="s">
        <v>5353</v>
      </c>
      <c r="E2085" s="297" t="s">
        <v>7090</v>
      </c>
      <c r="F2085" s="297" t="s">
        <v>12</v>
      </c>
      <c r="G2085" s="297" t="s">
        <v>2376</v>
      </c>
      <c r="H2085" s="298" t="s">
        <v>6617</v>
      </c>
      <c r="I2085" s="297">
        <v>5402490900</v>
      </c>
      <c r="J2085" s="297" t="s">
        <v>6618</v>
      </c>
      <c r="K2085" s="299">
        <v>45931</v>
      </c>
      <c r="L2085" s="297" t="s">
        <v>694</v>
      </c>
      <c r="M2085" s="3" t="str">
        <f>IFERROR(INDEX('SINIF GÜNLER'!$A:$C,MATCH('VERİ TABANI'!$D2085,'SINIF GÜNLER'!$B:$B,0),MATCH('VERİ TABANI'!$M$1,'SINIF GÜNLER'!$A$1:$C$1,0)),"")</f>
        <v/>
      </c>
      <c r="P2085" s="28" t="str">
        <f t="array" ref="P2085">IFERROR(SEARCH(ÖĞRETMEN,'VERİ TABANI'!G2085,1),"")</f>
        <v/>
      </c>
      <c r="Q2085" s="29" t="str">
        <f t="shared" si="65"/>
        <v/>
      </c>
    </row>
    <row r="2086" spans="1:17" ht="27" customHeight="1">
      <c r="A2086" s="3">
        <f t="shared" si="64"/>
        <v>2085</v>
      </c>
      <c r="B2086" s="296">
        <v>50201</v>
      </c>
      <c r="C2086" s="297" t="s">
        <v>6622</v>
      </c>
      <c r="D2086" s="297" t="s">
        <v>5352</v>
      </c>
      <c r="E2086" s="297" t="s">
        <v>3923</v>
      </c>
      <c r="F2086" s="297" t="s">
        <v>12</v>
      </c>
      <c r="G2086" s="297" t="s">
        <v>2376</v>
      </c>
      <c r="H2086" s="298" t="s">
        <v>6617</v>
      </c>
      <c r="I2086" s="297">
        <v>5402490900</v>
      </c>
      <c r="J2086" s="297" t="s">
        <v>6618</v>
      </c>
      <c r="K2086" s="299">
        <v>45931</v>
      </c>
      <c r="L2086" s="297" t="s">
        <v>4943</v>
      </c>
      <c r="M2086" s="3" t="str">
        <f>IFERROR(INDEX('SINIF GÜNLER'!$A:$C,MATCH('VERİ TABANI'!$D2086,'SINIF GÜNLER'!$B:$B,0),MATCH('VERİ TABANI'!$M$1,'SINIF GÜNLER'!$A$1:$C$1,0)),"")</f>
        <v/>
      </c>
      <c r="P2086" s="28" t="str">
        <f t="array" ref="P2086">IFERROR(SEARCH(ÖĞRETMEN,'VERİ TABANI'!G2086,1),"")</f>
        <v/>
      </c>
      <c r="Q2086" s="29" t="str">
        <f t="shared" si="65"/>
        <v/>
      </c>
    </row>
    <row r="2087" spans="1:17" ht="27" customHeight="1">
      <c r="A2087" s="3">
        <f t="shared" si="64"/>
        <v>2086</v>
      </c>
      <c r="B2087" s="296">
        <v>40230</v>
      </c>
      <c r="C2087" s="297" t="s">
        <v>3600</v>
      </c>
      <c r="D2087" s="297" t="s">
        <v>2956</v>
      </c>
      <c r="E2087" s="297" t="s">
        <v>3924</v>
      </c>
      <c r="F2087" s="297" t="s">
        <v>12</v>
      </c>
      <c r="G2087" s="297" t="s">
        <v>2376</v>
      </c>
      <c r="H2087" s="298" t="s">
        <v>6617</v>
      </c>
      <c r="I2087" s="297">
        <v>5402490900</v>
      </c>
      <c r="J2087" s="297" t="s">
        <v>6618</v>
      </c>
      <c r="K2087" s="299">
        <v>45931</v>
      </c>
      <c r="L2087" s="297" t="s">
        <v>694</v>
      </c>
      <c r="M2087" s="3" t="str">
        <f>IFERROR(INDEX('SINIF GÜNLER'!$A:$C,MATCH('VERİ TABANI'!$D2087,'SINIF GÜNLER'!$B:$B,0),MATCH('VERİ TABANI'!$M$1,'SINIF GÜNLER'!$A$1:$C$1,0)),"")</f>
        <v>PAZARTESİ</v>
      </c>
      <c r="P2087" s="28" t="str">
        <f t="array" ref="P2087">IFERROR(SEARCH(ÖĞRETMEN,'VERİ TABANI'!G2087,1),"")</f>
        <v/>
      </c>
      <c r="Q2087" s="29" t="str">
        <f t="shared" si="65"/>
        <v/>
      </c>
    </row>
    <row r="2088" spans="1:17" ht="27" customHeight="1">
      <c r="A2088" s="3">
        <f t="shared" si="64"/>
        <v>2087</v>
      </c>
      <c r="B2088" s="296">
        <v>40213</v>
      </c>
      <c r="C2088" s="297" t="s">
        <v>3601</v>
      </c>
      <c r="D2088" s="297" t="s">
        <v>5335</v>
      </c>
      <c r="E2088" s="297" t="s">
        <v>4592</v>
      </c>
      <c r="F2088" s="297" t="s">
        <v>12</v>
      </c>
      <c r="G2088" s="297" t="s">
        <v>2376</v>
      </c>
      <c r="H2088" s="298" t="s">
        <v>6617</v>
      </c>
      <c r="I2088" s="297">
        <v>5402490900</v>
      </c>
      <c r="J2088" s="297" t="s">
        <v>6618</v>
      </c>
      <c r="K2088" s="299">
        <v>45931</v>
      </c>
      <c r="L2088" s="297" t="s">
        <v>694</v>
      </c>
      <c r="M2088" s="3" t="str">
        <f>IFERROR(INDEX('SINIF GÜNLER'!$A:$C,MATCH('VERİ TABANI'!$D2088,'SINIF GÜNLER'!$B:$B,0),MATCH('VERİ TABANI'!$M$1,'SINIF GÜNLER'!$A$1:$C$1,0)),"")</f>
        <v/>
      </c>
      <c r="P2088" s="28" t="str">
        <f t="array" ref="P2088">IFERROR(SEARCH(ÖĞRETMEN,'VERİ TABANI'!G2088,1),"")</f>
        <v/>
      </c>
      <c r="Q2088" s="29" t="str">
        <f t="shared" si="65"/>
        <v/>
      </c>
    </row>
    <row r="2089" spans="1:17" ht="27" customHeight="1">
      <c r="A2089" s="3">
        <f t="shared" si="64"/>
        <v>2088</v>
      </c>
      <c r="B2089" s="296">
        <v>50197</v>
      </c>
      <c r="C2089" s="297" t="s">
        <v>6623</v>
      </c>
      <c r="D2089" s="297" t="s">
        <v>5352</v>
      </c>
      <c r="E2089" s="297" t="s">
        <v>6992</v>
      </c>
      <c r="F2089" s="297" t="s">
        <v>12</v>
      </c>
      <c r="G2089" s="297" t="s">
        <v>2376</v>
      </c>
      <c r="H2089" s="298" t="s">
        <v>6617</v>
      </c>
      <c r="I2089" s="297">
        <v>5402490900</v>
      </c>
      <c r="J2089" s="297" t="s">
        <v>6618</v>
      </c>
      <c r="K2089" s="299">
        <v>45931</v>
      </c>
      <c r="L2089" s="297" t="s">
        <v>694</v>
      </c>
      <c r="M2089" s="3" t="str">
        <f>IFERROR(INDEX('SINIF GÜNLER'!$A:$C,MATCH('VERİ TABANI'!$D2089,'SINIF GÜNLER'!$B:$B,0),MATCH('VERİ TABANI'!$M$1,'SINIF GÜNLER'!$A$1:$C$1,0)),"")</f>
        <v/>
      </c>
      <c r="P2089" s="28" t="str">
        <f t="array" ref="P2089">IFERROR(SEARCH(ÖĞRETMEN,'VERİ TABANI'!G2089,1),"")</f>
        <v/>
      </c>
      <c r="Q2089" s="29" t="str">
        <f t="shared" si="65"/>
        <v/>
      </c>
    </row>
    <row r="2090" spans="1:17" ht="27" customHeight="1">
      <c r="A2090" s="3">
        <f t="shared" si="64"/>
        <v>2089</v>
      </c>
      <c r="B2090" s="296">
        <v>20942</v>
      </c>
      <c r="C2090" s="297" t="s">
        <v>500</v>
      </c>
      <c r="D2090" s="297" t="s">
        <v>5347</v>
      </c>
      <c r="E2090" s="297" t="s">
        <v>3926</v>
      </c>
      <c r="F2090" s="297" t="s">
        <v>12</v>
      </c>
      <c r="G2090" s="297" t="s">
        <v>2376</v>
      </c>
      <c r="H2090" s="298" t="s">
        <v>6617</v>
      </c>
      <c r="I2090" s="297">
        <v>5402490900</v>
      </c>
      <c r="J2090" s="297" t="s">
        <v>6618</v>
      </c>
      <c r="K2090" s="299">
        <v>45931</v>
      </c>
      <c r="L2090" s="297" t="s">
        <v>694</v>
      </c>
      <c r="M2090" s="3" t="str">
        <f>IFERROR(INDEX('SINIF GÜNLER'!$A:$C,MATCH('VERİ TABANI'!$D2090,'SINIF GÜNLER'!$B:$B,0),MATCH('VERİ TABANI'!$M$1,'SINIF GÜNLER'!$A$1:$C$1,0)),"")</f>
        <v/>
      </c>
      <c r="P2090" s="28" t="str">
        <f t="array" ref="P2090">IFERROR(SEARCH(ÖĞRETMEN,'VERİ TABANI'!G2090,1),"")</f>
        <v/>
      </c>
      <c r="Q2090" s="29" t="str">
        <f t="shared" si="65"/>
        <v/>
      </c>
    </row>
    <row r="2091" spans="1:17" ht="27" customHeight="1">
      <c r="A2091" s="3">
        <f t="shared" si="64"/>
        <v>2090</v>
      </c>
      <c r="B2091" s="296">
        <v>50669</v>
      </c>
      <c r="C2091" s="297" t="s">
        <v>6624</v>
      </c>
      <c r="D2091" s="297" t="s">
        <v>5394</v>
      </c>
      <c r="E2091" s="297" t="s">
        <v>3915</v>
      </c>
      <c r="F2091" s="297" t="s">
        <v>12</v>
      </c>
      <c r="G2091" s="297" t="s">
        <v>2376</v>
      </c>
      <c r="H2091" s="298" t="s">
        <v>6617</v>
      </c>
      <c r="I2091" s="297">
        <v>5402490900</v>
      </c>
      <c r="J2091" s="297" t="s">
        <v>6618</v>
      </c>
      <c r="K2091" s="299">
        <v>45931</v>
      </c>
      <c r="L2091" s="297" t="s">
        <v>4943</v>
      </c>
      <c r="M2091" s="3" t="str">
        <f>IFERROR(INDEX('SINIF GÜNLER'!$A:$C,MATCH('VERİ TABANI'!$D2091,'SINIF GÜNLER'!$B:$B,0),MATCH('VERİ TABANI'!$M$1,'SINIF GÜNLER'!$A$1:$C$1,0)),"")</f>
        <v/>
      </c>
      <c r="P2091" s="28" t="str">
        <f t="array" ref="P2091">IFERROR(SEARCH(ÖĞRETMEN,'VERİ TABANI'!G2091,1),"")</f>
        <v/>
      </c>
      <c r="Q2091" s="29" t="str">
        <f t="shared" si="65"/>
        <v/>
      </c>
    </row>
    <row r="2092" spans="1:17" ht="27" customHeight="1">
      <c r="A2092" s="3">
        <f t="shared" si="64"/>
        <v>2091</v>
      </c>
      <c r="B2092" s="296">
        <v>24153</v>
      </c>
      <c r="C2092" s="297" t="s">
        <v>3602</v>
      </c>
      <c r="D2092" s="297" t="s">
        <v>2953</v>
      </c>
      <c r="E2092" s="297" t="s">
        <v>3912</v>
      </c>
      <c r="F2092" s="297" t="s">
        <v>12</v>
      </c>
      <c r="G2092" s="297" t="s">
        <v>2376</v>
      </c>
      <c r="H2092" s="298" t="s">
        <v>6617</v>
      </c>
      <c r="I2092" s="297">
        <v>5402490900</v>
      </c>
      <c r="J2092" s="297" t="s">
        <v>6618</v>
      </c>
      <c r="K2092" s="299">
        <v>45931</v>
      </c>
      <c r="L2092" s="297" t="s">
        <v>694</v>
      </c>
      <c r="M2092" s="3" t="str">
        <f>IFERROR(INDEX('SINIF GÜNLER'!$A:$C,MATCH('VERİ TABANI'!$D2092,'SINIF GÜNLER'!$B:$B,0),MATCH('VERİ TABANI'!$M$1,'SINIF GÜNLER'!$A$1:$C$1,0)),"")</f>
        <v>SALI</v>
      </c>
      <c r="P2092" s="28" t="str">
        <f t="array" ref="P2092">IFERROR(SEARCH(ÖĞRETMEN,'VERİ TABANI'!G2092,1),"")</f>
        <v/>
      </c>
      <c r="Q2092" s="29" t="str">
        <f t="shared" si="65"/>
        <v/>
      </c>
    </row>
    <row r="2093" spans="1:17" ht="27" customHeight="1">
      <c r="A2093" s="3">
        <f t="shared" si="64"/>
        <v>2092</v>
      </c>
      <c r="B2093" s="296">
        <v>51183</v>
      </c>
      <c r="C2093" s="297" t="s">
        <v>8178</v>
      </c>
      <c r="D2093" s="297" t="s">
        <v>5335</v>
      </c>
      <c r="E2093" s="297" t="s">
        <v>3915</v>
      </c>
      <c r="F2093" s="297" t="s">
        <v>12</v>
      </c>
      <c r="G2093" s="297" t="s">
        <v>2376</v>
      </c>
      <c r="H2093" s="298" t="s">
        <v>8179</v>
      </c>
      <c r="I2093" s="297">
        <v>5402490900</v>
      </c>
      <c r="J2093" s="297" t="s">
        <v>8180</v>
      </c>
      <c r="K2093" s="299">
        <v>45994</v>
      </c>
      <c r="L2093" s="297" t="s">
        <v>8181</v>
      </c>
      <c r="M2093" s="3" t="str">
        <f>IFERROR(INDEX('SINIF GÜNLER'!$A:$C,MATCH('VERİ TABANI'!$D2093,'SINIF GÜNLER'!$B:$B,0),MATCH('VERİ TABANI'!$M$1,'SINIF GÜNLER'!$A$1:$C$1,0)),"")</f>
        <v/>
      </c>
      <c r="P2093" s="28" t="str">
        <f t="array" ref="P2093">IFERROR(SEARCH(ÖĞRETMEN,'VERİ TABANI'!G2093,1),"")</f>
        <v/>
      </c>
      <c r="Q2093" s="29" t="str">
        <f t="shared" si="65"/>
        <v/>
      </c>
    </row>
    <row r="2094" spans="1:17" ht="27" customHeight="1">
      <c r="A2094" s="3">
        <f t="shared" si="64"/>
        <v>2093</v>
      </c>
      <c r="B2094" s="296">
        <v>51228</v>
      </c>
      <c r="C2094" s="297" t="s">
        <v>8182</v>
      </c>
      <c r="D2094" s="297" t="s">
        <v>5385</v>
      </c>
      <c r="E2094" s="297" t="s">
        <v>3915</v>
      </c>
      <c r="F2094" s="297" t="s">
        <v>12</v>
      </c>
      <c r="G2094" s="297" t="s">
        <v>2376</v>
      </c>
      <c r="H2094" s="298" t="s">
        <v>8179</v>
      </c>
      <c r="I2094" s="297">
        <v>5402490900</v>
      </c>
      <c r="J2094" s="297" t="s">
        <v>8180</v>
      </c>
      <c r="K2094" s="299">
        <v>46006</v>
      </c>
      <c r="L2094" s="297" t="s">
        <v>8181</v>
      </c>
      <c r="M2094" s="3" t="str">
        <f>IFERROR(INDEX('SINIF GÜNLER'!$A:$C,MATCH('VERİ TABANI'!$D2094,'SINIF GÜNLER'!$B:$B,0),MATCH('VERİ TABANI'!$M$1,'SINIF GÜNLER'!$A$1:$C$1,0)),"")</f>
        <v/>
      </c>
      <c r="P2094" s="28" t="str">
        <f t="array" ref="P2094">IFERROR(SEARCH(ÖĞRETMEN,'VERİ TABANI'!G2094,1),"")</f>
        <v/>
      </c>
      <c r="Q2094" s="29" t="str">
        <f t="shared" si="65"/>
        <v/>
      </c>
    </row>
    <row r="2095" spans="1:17" ht="27" customHeight="1">
      <c r="A2095" s="3">
        <f t="shared" si="64"/>
        <v>2094</v>
      </c>
      <c r="B2095" s="296">
        <v>42499</v>
      </c>
      <c r="C2095" s="297" t="s">
        <v>4768</v>
      </c>
      <c r="D2095" s="297" t="s">
        <v>5324</v>
      </c>
      <c r="E2095" s="297" t="s">
        <v>4593</v>
      </c>
      <c r="F2095" s="297" t="s">
        <v>20</v>
      </c>
      <c r="G2095" s="297" t="s">
        <v>2376</v>
      </c>
      <c r="H2095" s="298" t="s">
        <v>4461</v>
      </c>
      <c r="I2095" s="297">
        <v>5325739373</v>
      </c>
      <c r="J2095" s="297" t="s">
        <v>4462</v>
      </c>
      <c r="K2095" s="299">
        <v>45604</v>
      </c>
      <c r="L2095" s="297" t="s">
        <v>4463</v>
      </c>
      <c r="M2095" s="3" t="str">
        <f>IFERROR(INDEX('SINIF GÜNLER'!$A:$C,MATCH('VERİ TABANI'!$D2095,'SINIF GÜNLER'!$B:$B,0),MATCH('VERİ TABANI'!$M$1,'SINIF GÜNLER'!$A$1:$C$1,0)),"")</f>
        <v/>
      </c>
      <c r="P2095" s="28" t="str">
        <f t="array" ref="P2095">IFERROR(SEARCH(ÖĞRETMEN,'VERİ TABANI'!G2095,1),"")</f>
        <v/>
      </c>
      <c r="Q2095" s="29" t="str">
        <f t="shared" si="65"/>
        <v/>
      </c>
    </row>
    <row r="2096" spans="1:17" ht="27" customHeight="1">
      <c r="A2096" s="3">
        <f t="shared" si="64"/>
        <v>2095</v>
      </c>
      <c r="B2096" s="296">
        <v>42112</v>
      </c>
      <c r="C2096" s="297" t="s">
        <v>4271</v>
      </c>
      <c r="D2096" s="297" t="s">
        <v>5353</v>
      </c>
      <c r="E2096" s="297" t="s">
        <v>3915</v>
      </c>
      <c r="F2096" s="297" t="s">
        <v>12</v>
      </c>
      <c r="G2096" s="297" t="s">
        <v>2376</v>
      </c>
      <c r="H2096" s="298" t="s">
        <v>6625</v>
      </c>
      <c r="I2096" s="297">
        <v>5424601548</v>
      </c>
      <c r="J2096" s="297" t="s">
        <v>6626</v>
      </c>
      <c r="K2096" s="299">
        <v>45572</v>
      </c>
      <c r="L2096" s="297" t="s">
        <v>780</v>
      </c>
      <c r="M2096" s="3" t="str">
        <f>IFERROR(INDEX('SINIF GÜNLER'!$A:$C,MATCH('VERİ TABANI'!$D2096,'SINIF GÜNLER'!$B:$B,0),MATCH('VERİ TABANI'!$M$1,'SINIF GÜNLER'!$A$1:$C$1,0)),"")</f>
        <v/>
      </c>
      <c r="P2096" s="28" t="str">
        <f t="array" ref="P2096">IFERROR(SEARCH(ÖĞRETMEN,'VERİ TABANI'!G2096,1),"")</f>
        <v/>
      </c>
      <c r="Q2096" s="29" t="str">
        <f t="shared" si="65"/>
        <v/>
      </c>
    </row>
    <row r="2097" spans="1:17" ht="27" customHeight="1">
      <c r="A2097" s="3">
        <f t="shared" si="64"/>
        <v>2096</v>
      </c>
      <c r="B2097" s="296">
        <v>51415</v>
      </c>
      <c r="C2097" s="297" t="s">
        <v>8183</v>
      </c>
      <c r="D2097" s="297" t="s">
        <v>5330</v>
      </c>
      <c r="E2097" s="297" t="s">
        <v>7498</v>
      </c>
      <c r="F2097" s="297" t="s">
        <v>12</v>
      </c>
      <c r="G2097" s="297" t="s">
        <v>2376</v>
      </c>
      <c r="H2097" s="298" t="s">
        <v>6625</v>
      </c>
      <c r="I2097" s="297">
        <v>5424601548</v>
      </c>
      <c r="J2097" s="297" t="s">
        <v>6626</v>
      </c>
      <c r="K2097" s="299">
        <v>46139</v>
      </c>
      <c r="L2097" s="297" t="s">
        <v>780</v>
      </c>
      <c r="M2097" s="3" t="str">
        <f>IFERROR(INDEX('SINIF GÜNLER'!$A:$C,MATCH('VERİ TABANI'!$D2097,'SINIF GÜNLER'!$B:$B,0),MATCH('VERİ TABANI'!$M$1,'SINIF GÜNLER'!$A$1:$C$1,0)),"")</f>
        <v/>
      </c>
      <c r="P2097" s="28" t="str">
        <f t="array" ref="P2097">IFERROR(SEARCH(ÖĞRETMEN,'VERİ TABANI'!G2097,1),"")</f>
        <v/>
      </c>
      <c r="Q2097" s="29" t="str">
        <f t="shared" si="65"/>
        <v/>
      </c>
    </row>
    <row r="2098" spans="1:17" ht="27" customHeight="1">
      <c r="A2098" s="3">
        <f t="shared" si="64"/>
        <v>2097</v>
      </c>
      <c r="B2098" s="296">
        <v>50835</v>
      </c>
      <c r="C2098" s="297" t="s">
        <v>6627</v>
      </c>
      <c r="D2098" s="297" t="s">
        <v>5437</v>
      </c>
      <c r="E2098" s="297" t="s">
        <v>3923</v>
      </c>
      <c r="F2098" s="297" t="s">
        <v>12</v>
      </c>
      <c r="G2098" s="297" t="s">
        <v>2376</v>
      </c>
      <c r="H2098" s="298" t="s">
        <v>6625</v>
      </c>
      <c r="I2098" s="297">
        <v>5424601548</v>
      </c>
      <c r="J2098" s="297" t="s">
        <v>6626</v>
      </c>
      <c r="K2098" s="299">
        <v>45931</v>
      </c>
      <c r="L2098" s="297" t="s">
        <v>780</v>
      </c>
      <c r="M2098" s="3" t="str">
        <f>IFERROR(INDEX('SINIF GÜNLER'!$A:$C,MATCH('VERİ TABANI'!$D2098,'SINIF GÜNLER'!$B:$B,0),MATCH('VERİ TABANI'!$M$1,'SINIF GÜNLER'!$A$1:$C$1,0)),"")</f>
        <v/>
      </c>
      <c r="P2098" s="28" t="str">
        <f t="array" ref="P2098">IFERROR(SEARCH(ÖĞRETMEN,'VERİ TABANI'!G2098,1),"")</f>
        <v/>
      </c>
      <c r="Q2098" s="29" t="str">
        <f t="shared" si="65"/>
        <v/>
      </c>
    </row>
    <row r="2099" spans="1:17" ht="27" customHeight="1">
      <c r="A2099" s="3">
        <f t="shared" si="64"/>
        <v>2098</v>
      </c>
      <c r="B2099" s="296">
        <v>42774</v>
      </c>
      <c r="C2099" s="297" t="s">
        <v>4963</v>
      </c>
      <c r="D2099" s="297" t="s">
        <v>5385</v>
      </c>
      <c r="E2099" s="297" t="s">
        <v>7016</v>
      </c>
      <c r="F2099" s="297" t="s">
        <v>12</v>
      </c>
      <c r="G2099" s="297" t="s">
        <v>2376</v>
      </c>
      <c r="H2099" s="298" t="s">
        <v>6625</v>
      </c>
      <c r="I2099" s="297">
        <v>5424601548</v>
      </c>
      <c r="J2099" s="297" t="s">
        <v>6626</v>
      </c>
      <c r="K2099" s="299">
        <v>45638</v>
      </c>
      <c r="L2099" s="297" t="s">
        <v>780</v>
      </c>
      <c r="M2099" s="3" t="str">
        <f>IFERROR(INDEX('SINIF GÜNLER'!$A:$C,MATCH('VERİ TABANI'!$D2099,'SINIF GÜNLER'!$B:$B,0),MATCH('VERİ TABANI'!$M$1,'SINIF GÜNLER'!$A$1:$C$1,0)),"")</f>
        <v/>
      </c>
      <c r="P2099" s="28" t="str">
        <f t="array" ref="P2099">IFERROR(SEARCH(ÖĞRETMEN,'VERİ TABANI'!G2099,1),"")</f>
        <v/>
      </c>
      <c r="Q2099" s="29" t="str">
        <f t="shared" si="65"/>
        <v/>
      </c>
    </row>
    <row r="2100" spans="1:17" ht="27" customHeight="1">
      <c r="A2100" s="3">
        <f t="shared" si="64"/>
        <v>2099</v>
      </c>
      <c r="B2100" s="296">
        <v>50708</v>
      </c>
      <c r="C2100" s="297" t="s">
        <v>6628</v>
      </c>
      <c r="D2100" s="297" t="s">
        <v>5352</v>
      </c>
      <c r="E2100" s="297" t="s">
        <v>4592</v>
      </c>
      <c r="F2100" s="297" t="s">
        <v>12</v>
      </c>
      <c r="G2100" s="297" t="s">
        <v>2376</v>
      </c>
      <c r="H2100" s="298" t="s">
        <v>6625</v>
      </c>
      <c r="I2100" s="297">
        <v>5424601548</v>
      </c>
      <c r="J2100" s="297" t="s">
        <v>6626</v>
      </c>
      <c r="K2100" s="299">
        <v>45919</v>
      </c>
      <c r="L2100" s="297" t="s">
        <v>780</v>
      </c>
      <c r="M2100" s="3" t="str">
        <f>IFERROR(INDEX('SINIF GÜNLER'!$A:$C,MATCH('VERİ TABANI'!$D2100,'SINIF GÜNLER'!$B:$B,0),MATCH('VERİ TABANI'!$M$1,'SINIF GÜNLER'!$A$1:$C$1,0)),"")</f>
        <v/>
      </c>
      <c r="P2100" s="28" t="str">
        <f t="array" ref="P2100">IFERROR(SEARCH(ÖĞRETMEN,'VERİ TABANI'!G2100,1),"")</f>
        <v/>
      </c>
      <c r="Q2100" s="29" t="str">
        <f t="shared" si="65"/>
        <v/>
      </c>
    </row>
    <row r="2101" spans="1:17" ht="27" customHeight="1">
      <c r="A2101" s="3">
        <f t="shared" si="64"/>
        <v>2100</v>
      </c>
      <c r="B2101" s="296">
        <v>50834</v>
      </c>
      <c r="C2101" s="297" t="s">
        <v>6629</v>
      </c>
      <c r="D2101" s="297" t="s">
        <v>5349</v>
      </c>
      <c r="E2101" s="297" t="s">
        <v>3926</v>
      </c>
      <c r="F2101" s="297" t="s">
        <v>12</v>
      </c>
      <c r="G2101" s="297" t="s">
        <v>2376</v>
      </c>
      <c r="H2101" s="298" t="s">
        <v>6625</v>
      </c>
      <c r="I2101" s="297">
        <v>5424601548</v>
      </c>
      <c r="J2101" s="297" t="s">
        <v>6626</v>
      </c>
      <c r="K2101" s="299">
        <v>45931</v>
      </c>
      <c r="L2101" s="297" t="s">
        <v>780</v>
      </c>
      <c r="M2101" s="3" t="str">
        <f>IFERROR(INDEX('SINIF GÜNLER'!$A:$C,MATCH('VERİ TABANI'!$D2101,'SINIF GÜNLER'!$B:$B,0),MATCH('VERİ TABANI'!$M$1,'SINIF GÜNLER'!$A$1:$C$1,0)),"")</f>
        <v/>
      </c>
      <c r="P2101" s="28" t="str">
        <f t="array" ref="P2101">IFERROR(SEARCH(ÖĞRETMEN,'VERİ TABANI'!G2101,1),"")</f>
        <v/>
      </c>
      <c r="Q2101" s="29" t="str">
        <f t="shared" si="65"/>
        <v/>
      </c>
    </row>
    <row r="2102" spans="1:17" ht="27" customHeight="1">
      <c r="A2102" s="3">
        <f t="shared" si="64"/>
        <v>2101</v>
      </c>
      <c r="B2102" s="296">
        <v>50240</v>
      </c>
      <c r="C2102" s="297" t="s">
        <v>5406</v>
      </c>
      <c r="D2102" s="297" t="s">
        <v>5349</v>
      </c>
      <c r="E2102" s="297" t="s">
        <v>3924</v>
      </c>
      <c r="F2102" s="297" t="s">
        <v>21</v>
      </c>
      <c r="G2102" s="297" t="s">
        <v>109</v>
      </c>
      <c r="H2102" s="298" t="s">
        <v>3653</v>
      </c>
      <c r="I2102" s="297">
        <v>5377914237</v>
      </c>
      <c r="J2102" s="297" t="s">
        <v>5407</v>
      </c>
      <c r="K2102" s="299">
        <v>45880</v>
      </c>
      <c r="L2102" s="297" t="s">
        <v>3654</v>
      </c>
      <c r="M2102" s="3" t="str">
        <f>IFERROR(INDEX('SINIF GÜNLER'!$A:$C,MATCH('VERİ TABANI'!$D2102,'SINIF GÜNLER'!$B:$B,0),MATCH('VERİ TABANI'!$M$1,'SINIF GÜNLER'!$A$1:$C$1,0)),"")</f>
        <v/>
      </c>
      <c r="P2102" s="28" t="str">
        <f t="array" ref="P2102">IFERROR(SEARCH(ÖĞRETMEN,'VERİ TABANI'!G2102,1),"")</f>
        <v/>
      </c>
      <c r="Q2102" s="29" t="str">
        <f t="shared" si="65"/>
        <v/>
      </c>
    </row>
    <row r="2103" spans="1:17" ht="27" customHeight="1">
      <c r="A2103" s="3">
        <f t="shared" si="64"/>
        <v>2102</v>
      </c>
      <c r="B2103" s="296">
        <v>40382</v>
      </c>
      <c r="C2103" s="297" t="s">
        <v>3652</v>
      </c>
      <c r="D2103" s="297" t="s">
        <v>5384</v>
      </c>
      <c r="E2103" s="297" t="s">
        <v>3968</v>
      </c>
      <c r="F2103" s="297" t="s">
        <v>21</v>
      </c>
      <c r="G2103" s="297" t="s">
        <v>109</v>
      </c>
      <c r="H2103" s="298" t="s">
        <v>3653</v>
      </c>
      <c r="I2103" s="297">
        <v>5377914237</v>
      </c>
      <c r="J2103" s="297" t="s">
        <v>5407</v>
      </c>
      <c r="K2103" s="299">
        <v>45518</v>
      </c>
      <c r="L2103" s="297" t="s">
        <v>3654</v>
      </c>
      <c r="M2103" s="3" t="str">
        <f>IFERROR(INDEX('SINIF GÜNLER'!$A:$C,MATCH('VERİ TABANI'!$D2103,'SINIF GÜNLER'!$B:$B,0),MATCH('VERİ TABANI'!$M$1,'SINIF GÜNLER'!$A$1:$C$1,0)),"")</f>
        <v/>
      </c>
      <c r="P2103" s="28" t="str">
        <f t="array" ref="P2103">IFERROR(SEARCH(ÖĞRETMEN,'VERİ TABANI'!G2103,1),"")</f>
        <v/>
      </c>
      <c r="Q2103" s="29" t="str">
        <f t="shared" si="65"/>
        <v/>
      </c>
    </row>
    <row r="2104" spans="1:17" ht="27" customHeight="1">
      <c r="A2104" s="3">
        <f t="shared" si="64"/>
        <v>2103</v>
      </c>
      <c r="B2104" s="296">
        <v>20770</v>
      </c>
      <c r="C2104" s="297" t="s">
        <v>7244</v>
      </c>
      <c r="D2104" s="297" t="s">
        <v>5347</v>
      </c>
      <c r="E2104" s="297" t="s">
        <v>3926</v>
      </c>
      <c r="F2104" s="297" t="s">
        <v>12</v>
      </c>
      <c r="G2104" s="297" t="s">
        <v>109</v>
      </c>
      <c r="H2104" s="298" t="s">
        <v>7245</v>
      </c>
      <c r="I2104" s="297">
        <v>5069691022</v>
      </c>
      <c r="J2104" s="297" t="s">
        <v>7246</v>
      </c>
      <c r="K2104" s="299">
        <v>45895</v>
      </c>
      <c r="L2104" s="297" t="s">
        <v>7247</v>
      </c>
      <c r="M2104" s="3" t="str">
        <f>IFERROR(INDEX('SINIF GÜNLER'!$A:$C,MATCH('VERİ TABANI'!$D2104,'SINIF GÜNLER'!$B:$B,0),MATCH('VERİ TABANI'!$M$1,'SINIF GÜNLER'!$A$1:$C$1,0)),"")</f>
        <v/>
      </c>
      <c r="P2104" s="28" t="str">
        <f t="array" ref="P2104">IFERROR(SEARCH(ÖĞRETMEN,'VERİ TABANI'!G2104,1),"")</f>
        <v/>
      </c>
      <c r="Q2104" s="29" t="str">
        <f t="shared" si="65"/>
        <v/>
      </c>
    </row>
    <row r="2105" spans="1:17" ht="27" customHeight="1">
      <c r="A2105" s="3">
        <f t="shared" si="64"/>
        <v>2104</v>
      </c>
      <c r="B2105" s="296">
        <v>50542</v>
      </c>
      <c r="C2105" s="297" t="s">
        <v>7248</v>
      </c>
      <c r="D2105" s="297" t="s">
        <v>5409</v>
      </c>
      <c r="E2105" s="297" t="s">
        <v>3923</v>
      </c>
      <c r="F2105" s="297" t="s">
        <v>12</v>
      </c>
      <c r="G2105" s="297" t="s">
        <v>109</v>
      </c>
      <c r="H2105" s="298" t="s">
        <v>7245</v>
      </c>
      <c r="I2105" s="297">
        <v>5069691022</v>
      </c>
      <c r="J2105" s="297" t="s">
        <v>7246</v>
      </c>
      <c r="K2105" s="299">
        <v>45908</v>
      </c>
      <c r="L2105" s="297" t="s">
        <v>7247</v>
      </c>
      <c r="M2105" s="3" t="str">
        <f>IFERROR(INDEX('SINIF GÜNLER'!$A:$C,MATCH('VERİ TABANI'!$D2105,'SINIF GÜNLER'!$B:$B,0),MATCH('VERİ TABANI'!$M$1,'SINIF GÜNLER'!$A$1:$C$1,0)),"")</f>
        <v/>
      </c>
      <c r="P2105" s="28" t="str">
        <f t="array" ref="P2105">IFERROR(SEARCH(ÖĞRETMEN,'VERİ TABANI'!G2105,1),"")</f>
        <v/>
      </c>
      <c r="Q2105" s="29" t="str">
        <f t="shared" si="65"/>
        <v/>
      </c>
    </row>
    <row r="2106" spans="1:17" ht="27" customHeight="1">
      <c r="A2106" s="3">
        <f t="shared" si="64"/>
        <v>2105</v>
      </c>
      <c r="B2106" s="296">
        <v>40411</v>
      </c>
      <c r="C2106" s="297" t="s">
        <v>8184</v>
      </c>
      <c r="D2106" s="297" t="s">
        <v>5333</v>
      </c>
      <c r="E2106" s="297" t="s">
        <v>3926</v>
      </c>
      <c r="F2106" s="297" t="s">
        <v>20</v>
      </c>
      <c r="G2106" s="297" t="s">
        <v>109</v>
      </c>
      <c r="H2106" s="298" t="s">
        <v>8185</v>
      </c>
      <c r="I2106" s="297">
        <v>5350327273</v>
      </c>
      <c r="J2106" s="297" t="s">
        <v>8186</v>
      </c>
      <c r="K2106" s="299">
        <v>45996</v>
      </c>
      <c r="L2106" s="297" t="s">
        <v>8187</v>
      </c>
      <c r="M2106" s="3" t="str">
        <f>IFERROR(INDEX('SINIF GÜNLER'!$A:$C,MATCH('VERİ TABANI'!$D2106,'SINIF GÜNLER'!$B:$B,0),MATCH('VERİ TABANI'!$M$1,'SINIF GÜNLER'!$A$1:$C$1,0)),"")</f>
        <v/>
      </c>
      <c r="P2106" s="28" t="str">
        <f t="array" ref="P2106">IFERROR(SEARCH(ÖĞRETMEN,'VERİ TABANI'!G2106,1),"")</f>
        <v/>
      </c>
      <c r="Q2106" s="29" t="str">
        <f t="shared" si="65"/>
        <v/>
      </c>
    </row>
    <row r="2107" spans="1:17" ht="27" customHeight="1">
      <c r="A2107" s="3">
        <f t="shared" si="64"/>
        <v>2106</v>
      </c>
      <c r="B2107" s="296">
        <v>51065</v>
      </c>
      <c r="C2107" s="297" t="s">
        <v>7249</v>
      </c>
      <c r="D2107" s="297" t="s">
        <v>7502</v>
      </c>
      <c r="E2107" s="297" t="s">
        <v>3924</v>
      </c>
      <c r="F2107" s="297" t="s">
        <v>1821</v>
      </c>
      <c r="G2107" s="297" t="s">
        <v>109</v>
      </c>
      <c r="H2107" s="298" t="s">
        <v>7250</v>
      </c>
      <c r="I2107" s="297">
        <v>3322512295</v>
      </c>
      <c r="J2107" s="297" t="s">
        <v>8188</v>
      </c>
      <c r="K2107" s="299">
        <v>45967</v>
      </c>
      <c r="L2107" s="297" t="s">
        <v>4120</v>
      </c>
      <c r="M2107" s="3" t="str">
        <f>IFERROR(INDEX('SINIF GÜNLER'!$A:$C,MATCH('VERİ TABANI'!$D2107,'SINIF GÜNLER'!$B:$B,0),MATCH('VERİ TABANI'!$M$1,'SINIF GÜNLER'!$A$1:$C$1,0)),"")</f>
        <v/>
      </c>
      <c r="P2107" s="28" t="str">
        <f t="array" ref="P2107">IFERROR(SEARCH(ÖĞRETMEN,'VERİ TABANI'!G2107,1),"")</f>
        <v/>
      </c>
      <c r="Q2107" s="29" t="str">
        <f t="shared" si="65"/>
        <v/>
      </c>
    </row>
    <row r="2108" spans="1:17" ht="27" customHeight="1">
      <c r="A2108" s="3">
        <f t="shared" si="64"/>
        <v>2107</v>
      </c>
      <c r="B2108" s="296">
        <v>50417</v>
      </c>
      <c r="C2108" s="297" t="s">
        <v>7251</v>
      </c>
      <c r="D2108" s="297" t="s">
        <v>5324</v>
      </c>
      <c r="E2108" s="297" t="s">
        <v>3926</v>
      </c>
      <c r="F2108" s="297" t="s">
        <v>1821</v>
      </c>
      <c r="G2108" s="297" t="s">
        <v>109</v>
      </c>
      <c r="H2108" s="298" t="s">
        <v>7250</v>
      </c>
      <c r="I2108" s="297">
        <v>3322512295</v>
      </c>
      <c r="J2108" s="297" t="s">
        <v>8188</v>
      </c>
      <c r="K2108" s="299">
        <v>45898</v>
      </c>
      <c r="L2108" s="297" t="s">
        <v>4120</v>
      </c>
      <c r="M2108" s="3" t="str">
        <f>IFERROR(INDEX('SINIF GÜNLER'!$A:$C,MATCH('VERİ TABANI'!$D2108,'SINIF GÜNLER'!$B:$B,0),MATCH('VERİ TABANI'!$M$1,'SINIF GÜNLER'!$A$1:$C$1,0)),"")</f>
        <v/>
      </c>
      <c r="P2108" s="28" t="str">
        <f t="array" ref="P2108">IFERROR(SEARCH(ÖĞRETMEN,'VERİ TABANI'!G2108,1),"")</f>
        <v/>
      </c>
      <c r="Q2108" s="29" t="str">
        <f t="shared" si="65"/>
        <v/>
      </c>
    </row>
    <row r="2109" spans="1:17" ht="27" customHeight="1">
      <c r="A2109" s="3">
        <f t="shared" si="64"/>
        <v>2108</v>
      </c>
      <c r="B2109" s="296">
        <v>41180</v>
      </c>
      <c r="C2109" s="297" t="s">
        <v>4472</v>
      </c>
      <c r="D2109" s="297" t="s">
        <v>5334</v>
      </c>
      <c r="E2109" s="297" t="s">
        <v>7016</v>
      </c>
      <c r="F2109" s="297" t="s">
        <v>27</v>
      </c>
      <c r="G2109" s="297" t="s">
        <v>109</v>
      </c>
      <c r="H2109" s="298" t="s">
        <v>4469</v>
      </c>
      <c r="I2109" s="297">
        <v>5448988209</v>
      </c>
      <c r="J2109" s="297" t="s">
        <v>4470</v>
      </c>
      <c r="K2109" s="299">
        <v>45545</v>
      </c>
      <c r="L2109" s="297" t="s">
        <v>4471</v>
      </c>
      <c r="M2109" s="3" t="str">
        <f>IFERROR(INDEX('SINIF GÜNLER'!$A:$C,MATCH('VERİ TABANI'!$D2109,'SINIF GÜNLER'!$B:$B,0),MATCH('VERİ TABANI'!$M$1,'SINIF GÜNLER'!$A$1:$C$1,0)),"")</f>
        <v/>
      </c>
      <c r="P2109" s="28" t="str">
        <f t="array" ref="P2109">IFERROR(SEARCH(ÖĞRETMEN,'VERİ TABANI'!G2109,1),"")</f>
        <v/>
      </c>
      <c r="Q2109" s="29" t="str">
        <f t="shared" si="65"/>
        <v/>
      </c>
    </row>
    <row r="2110" spans="1:17" ht="27" customHeight="1">
      <c r="A2110" s="3">
        <f t="shared" si="64"/>
        <v>2109</v>
      </c>
      <c r="B2110" s="296">
        <v>42474</v>
      </c>
      <c r="C2110" s="297" t="s">
        <v>4745</v>
      </c>
      <c r="D2110" s="297" t="s">
        <v>5328</v>
      </c>
      <c r="E2110" s="297" t="s">
        <v>8189</v>
      </c>
      <c r="F2110" s="297" t="s">
        <v>12</v>
      </c>
      <c r="G2110" s="297" t="s">
        <v>109</v>
      </c>
      <c r="H2110" s="298" t="s">
        <v>5846</v>
      </c>
      <c r="I2110" s="297">
        <v>5313821189</v>
      </c>
      <c r="J2110" s="297" t="s">
        <v>5847</v>
      </c>
      <c r="K2110" s="299">
        <v>45898</v>
      </c>
      <c r="L2110" s="297" t="s">
        <v>5848</v>
      </c>
      <c r="M2110" s="3" t="str">
        <f>IFERROR(INDEX('SINIF GÜNLER'!$A:$C,MATCH('VERİ TABANI'!$D2110,'SINIF GÜNLER'!$B:$B,0),MATCH('VERİ TABANI'!$M$1,'SINIF GÜNLER'!$A$1:$C$1,0)),"")</f>
        <v/>
      </c>
      <c r="P2110" s="28" t="str">
        <f t="array" ref="P2110">IFERROR(SEARCH(ÖĞRETMEN,'VERİ TABANI'!G2110,1),"")</f>
        <v/>
      </c>
      <c r="Q2110" s="29" t="str">
        <f t="shared" si="65"/>
        <v/>
      </c>
    </row>
    <row r="2111" spans="1:17" ht="27" customHeight="1">
      <c r="A2111" s="3">
        <f t="shared" si="64"/>
        <v>2110</v>
      </c>
      <c r="B2111" s="296">
        <v>41859</v>
      </c>
      <c r="C2111" s="297" t="s">
        <v>4179</v>
      </c>
      <c r="D2111" s="297" t="s">
        <v>5353</v>
      </c>
      <c r="E2111" s="297" t="s">
        <v>7304</v>
      </c>
      <c r="F2111" s="297" t="s">
        <v>12</v>
      </c>
      <c r="G2111" s="297" t="s">
        <v>109</v>
      </c>
      <c r="H2111" s="298" t="s">
        <v>8190</v>
      </c>
      <c r="I2111" s="297">
        <v>5375572095</v>
      </c>
      <c r="J2111" s="297" t="s">
        <v>8191</v>
      </c>
      <c r="K2111" s="299">
        <v>46013</v>
      </c>
      <c r="L2111" s="297" t="s">
        <v>8192</v>
      </c>
      <c r="M2111" s="3" t="str">
        <f>IFERROR(INDEX('SINIF GÜNLER'!$A:$C,MATCH('VERİ TABANI'!$D2111,'SINIF GÜNLER'!$B:$B,0),MATCH('VERİ TABANI'!$M$1,'SINIF GÜNLER'!$A$1:$C$1,0)),"")</f>
        <v/>
      </c>
      <c r="P2111" s="28" t="str">
        <f t="array" ref="P2111">IFERROR(SEARCH(ÖĞRETMEN,'VERİ TABANI'!G2111,1),"")</f>
        <v/>
      </c>
      <c r="Q2111" s="29" t="str">
        <f t="shared" si="65"/>
        <v/>
      </c>
    </row>
    <row r="2112" spans="1:17" ht="27" customHeight="1">
      <c r="A2112" s="3">
        <f t="shared" si="64"/>
        <v>2111</v>
      </c>
      <c r="B2112" s="296">
        <v>50623</v>
      </c>
      <c r="C2112" s="297" t="s">
        <v>6696</v>
      </c>
      <c r="D2112" s="297" t="s">
        <v>5427</v>
      </c>
      <c r="E2112" s="297" t="s">
        <v>8193</v>
      </c>
      <c r="F2112" s="297" t="s">
        <v>12</v>
      </c>
      <c r="G2112" s="297" t="s">
        <v>109</v>
      </c>
      <c r="H2112" s="298" t="s">
        <v>8190</v>
      </c>
      <c r="I2112" s="297">
        <v>5375572095</v>
      </c>
      <c r="J2112" s="297" t="s">
        <v>8191</v>
      </c>
      <c r="K2112" s="299">
        <v>46105</v>
      </c>
      <c r="L2112" s="297" t="s">
        <v>8192</v>
      </c>
      <c r="M2112" s="3" t="str">
        <f>IFERROR(INDEX('SINIF GÜNLER'!$A:$C,MATCH('VERİ TABANI'!$D2112,'SINIF GÜNLER'!$B:$B,0),MATCH('VERİ TABANI'!$M$1,'SINIF GÜNLER'!$A$1:$C$1,0)),"")</f>
        <v/>
      </c>
      <c r="P2112" s="28" t="str">
        <f t="array" ref="P2112">IFERROR(SEARCH(ÖĞRETMEN,'VERİ TABANI'!G2112,1),"")</f>
        <v/>
      </c>
      <c r="Q2112" s="29" t="str">
        <f t="shared" si="65"/>
        <v/>
      </c>
    </row>
    <row r="2113" spans="1:17" ht="27" customHeight="1">
      <c r="A2113" s="3">
        <f t="shared" si="64"/>
        <v>2112</v>
      </c>
      <c r="B2113" s="296">
        <v>51276</v>
      </c>
      <c r="C2113" s="297" t="s">
        <v>8194</v>
      </c>
      <c r="D2113" s="297" t="s">
        <v>5404</v>
      </c>
      <c r="E2113" s="297" t="s">
        <v>3926</v>
      </c>
      <c r="F2113" s="297" t="s">
        <v>12</v>
      </c>
      <c r="G2113" s="297" t="s">
        <v>109</v>
      </c>
      <c r="H2113" s="298" t="s">
        <v>8190</v>
      </c>
      <c r="I2113" s="297">
        <v>5375572095</v>
      </c>
      <c r="J2113" s="297" t="s">
        <v>8191</v>
      </c>
      <c r="K2113" s="299">
        <v>46015</v>
      </c>
      <c r="L2113" s="297" t="s">
        <v>8192</v>
      </c>
      <c r="M2113" s="3" t="str">
        <f>IFERROR(INDEX('SINIF GÜNLER'!$A:$C,MATCH('VERİ TABANI'!$D2113,'SINIF GÜNLER'!$B:$B,0),MATCH('VERİ TABANI'!$M$1,'SINIF GÜNLER'!$A$1:$C$1,0)),"")</f>
        <v/>
      </c>
      <c r="P2113" s="28" t="str">
        <f t="array" ref="P2113">IFERROR(SEARCH(ÖĞRETMEN,'VERİ TABANI'!G2113,1),"")</f>
        <v/>
      </c>
      <c r="Q2113" s="29" t="str">
        <f t="shared" si="65"/>
        <v/>
      </c>
    </row>
    <row r="2114" spans="1:17" ht="27" customHeight="1">
      <c r="A2114" s="3">
        <f t="shared" ref="A2114:A2177" si="66">IFERROR(IF(B2114="","",ROW()-1),"")</f>
        <v>2113</v>
      </c>
      <c r="B2114" s="296">
        <v>51313</v>
      </c>
      <c r="C2114" s="297" t="s">
        <v>8195</v>
      </c>
      <c r="D2114" s="297" t="s">
        <v>5333</v>
      </c>
      <c r="E2114" s="297" t="s">
        <v>3924</v>
      </c>
      <c r="F2114" s="297" t="s">
        <v>12</v>
      </c>
      <c r="G2114" s="297" t="s">
        <v>109</v>
      </c>
      <c r="H2114" s="298" t="s">
        <v>8190</v>
      </c>
      <c r="I2114" s="297">
        <v>5375572095</v>
      </c>
      <c r="J2114" s="297" t="s">
        <v>8191</v>
      </c>
      <c r="K2114" s="299">
        <v>46022</v>
      </c>
      <c r="L2114" s="297" t="s">
        <v>8192</v>
      </c>
      <c r="M2114" s="3" t="str">
        <f>IFERROR(INDEX('SINIF GÜNLER'!$A:$C,MATCH('VERİ TABANI'!$D2114,'SINIF GÜNLER'!$B:$B,0),MATCH('VERİ TABANI'!$M$1,'SINIF GÜNLER'!$A$1:$C$1,0)),"")</f>
        <v/>
      </c>
      <c r="P2114" s="28" t="str">
        <f t="array" ref="P2114">IFERROR(SEARCH(ÖĞRETMEN,'VERİ TABANI'!G2114,1),"")</f>
        <v/>
      </c>
      <c r="Q2114" s="29" t="str">
        <f t="shared" si="65"/>
        <v/>
      </c>
    </row>
    <row r="2115" spans="1:17" ht="27" customHeight="1">
      <c r="A2115" s="3">
        <f t="shared" si="66"/>
        <v>2114</v>
      </c>
      <c r="B2115" s="296">
        <v>51239</v>
      </c>
      <c r="C2115" s="297" t="s">
        <v>8196</v>
      </c>
      <c r="D2115" s="297" t="s">
        <v>5382</v>
      </c>
      <c r="E2115" s="297" t="s">
        <v>3968</v>
      </c>
      <c r="F2115" s="297" t="s">
        <v>12</v>
      </c>
      <c r="G2115" s="297" t="s">
        <v>109</v>
      </c>
      <c r="H2115" s="298" t="s">
        <v>8190</v>
      </c>
      <c r="I2115" s="297">
        <v>5375572095</v>
      </c>
      <c r="J2115" s="297" t="s">
        <v>8191</v>
      </c>
      <c r="K2115" s="299">
        <v>46007</v>
      </c>
      <c r="L2115" s="297" t="s">
        <v>8192</v>
      </c>
      <c r="M2115" s="3" t="str">
        <f>IFERROR(INDEX('SINIF GÜNLER'!$A:$C,MATCH('VERİ TABANI'!$D2115,'SINIF GÜNLER'!$B:$B,0),MATCH('VERİ TABANI'!$M$1,'SINIF GÜNLER'!$A$1:$C$1,0)),"")</f>
        <v/>
      </c>
      <c r="P2115" s="28" t="str">
        <f t="array" ref="P2115">IFERROR(SEARCH(ÖĞRETMEN,'VERİ TABANI'!G2115,1),"")</f>
        <v/>
      </c>
      <c r="Q2115" s="29" t="str">
        <f t="shared" si="65"/>
        <v/>
      </c>
    </row>
    <row r="2116" spans="1:17" ht="27" customHeight="1">
      <c r="A2116" s="3">
        <f t="shared" si="66"/>
        <v>2115</v>
      </c>
      <c r="B2116" s="296">
        <v>51220</v>
      </c>
      <c r="C2116" s="297" t="s">
        <v>8197</v>
      </c>
      <c r="D2116" s="297" t="s">
        <v>5365</v>
      </c>
      <c r="E2116" s="297" t="s">
        <v>3912</v>
      </c>
      <c r="F2116" s="297" t="s">
        <v>12</v>
      </c>
      <c r="G2116" s="297" t="s">
        <v>109</v>
      </c>
      <c r="H2116" s="298" t="s">
        <v>8190</v>
      </c>
      <c r="I2116" s="297">
        <v>5375572095</v>
      </c>
      <c r="J2116" s="297" t="s">
        <v>8191</v>
      </c>
      <c r="K2116" s="299">
        <v>46003</v>
      </c>
      <c r="L2116" s="297" t="s">
        <v>8192</v>
      </c>
      <c r="M2116" s="3" t="str">
        <f>IFERROR(INDEX('SINIF GÜNLER'!$A:$C,MATCH('VERİ TABANI'!$D2116,'SINIF GÜNLER'!$B:$B,0),MATCH('VERİ TABANI'!$M$1,'SINIF GÜNLER'!$A$1:$C$1,0)),"")</f>
        <v/>
      </c>
      <c r="P2116" s="28" t="str">
        <f t="array" ref="P2116">IFERROR(SEARCH(ÖĞRETMEN,'VERİ TABANI'!G2116,1),"")</f>
        <v/>
      </c>
      <c r="Q2116" s="29" t="str">
        <f t="shared" si="65"/>
        <v/>
      </c>
    </row>
    <row r="2117" spans="1:17" ht="27" customHeight="1">
      <c r="A2117" s="3">
        <f t="shared" si="66"/>
        <v>2116</v>
      </c>
      <c r="B2117" s="296">
        <v>51305</v>
      </c>
      <c r="C2117" s="297" t="s">
        <v>8198</v>
      </c>
      <c r="D2117" s="297" t="s">
        <v>5349</v>
      </c>
      <c r="E2117" s="297" t="s">
        <v>7006</v>
      </c>
      <c r="F2117" s="297" t="s">
        <v>1821</v>
      </c>
      <c r="G2117" s="297" t="s">
        <v>109</v>
      </c>
      <c r="H2117" s="298" t="s">
        <v>8199</v>
      </c>
      <c r="I2117" s="297">
        <v>5069375229</v>
      </c>
      <c r="J2117" s="297" t="s">
        <v>8200</v>
      </c>
      <c r="K2117" s="299">
        <v>46021</v>
      </c>
      <c r="L2117" s="297" t="s">
        <v>8201</v>
      </c>
      <c r="M2117" s="3" t="str">
        <f>IFERROR(INDEX('SINIF GÜNLER'!$A:$C,MATCH('VERİ TABANI'!$D2117,'SINIF GÜNLER'!$B:$B,0),MATCH('VERİ TABANI'!$M$1,'SINIF GÜNLER'!$A$1:$C$1,0)),"")</f>
        <v/>
      </c>
      <c r="P2117" s="28" t="str">
        <f t="array" ref="P2117">IFERROR(SEARCH(ÖĞRETMEN,'VERİ TABANI'!G2117,1),"")</f>
        <v/>
      </c>
      <c r="Q2117" s="29" t="str">
        <f t="shared" si="65"/>
        <v/>
      </c>
    </row>
    <row r="2118" spans="1:17" ht="27" customHeight="1">
      <c r="A2118" s="3">
        <f t="shared" si="66"/>
        <v>2117</v>
      </c>
      <c r="B2118" s="296">
        <v>41428</v>
      </c>
      <c r="C2118" s="297" t="s">
        <v>7253</v>
      </c>
      <c r="D2118" s="297" t="s">
        <v>5381</v>
      </c>
      <c r="E2118" s="297" t="s">
        <v>4593</v>
      </c>
      <c r="F2118" s="297" t="s">
        <v>1821</v>
      </c>
      <c r="G2118" s="297" t="s">
        <v>109</v>
      </c>
      <c r="H2118" s="298" t="s">
        <v>7254</v>
      </c>
      <c r="I2118" s="297">
        <v>5364847588</v>
      </c>
      <c r="J2118" s="297" t="s">
        <v>7255</v>
      </c>
      <c r="K2118" s="299">
        <v>45727</v>
      </c>
      <c r="L2118" s="297" t="s">
        <v>7256</v>
      </c>
      <c r="M2118" s="3" t="str">
        <f>IFERROR(INDEX('SINIF GÜNLER'!$A:$C,MATCH('VERİ TABANI'!$D2118,'SINIF GÜNLER'!$B:$B,0),MATCH('VERİ TABANI'!$M$1,'SINIF GÜNLER'!$A$1:$C$1,0)),"")</f>
        <v/>
      </c>
      <c r="P2118" s="28" t="str">
        <f t="array" ref="P2118">IFERROR(SEARCH(ÖĞRETMEN,'VERİ TABANI'!G2118,1),"")</f>
        <v/>
      </c>
      <c r="Q2118" s="29" t="str">
        <f t="shared" si="65"/>
        <v/>
      </c>
    </row>
    <row r="2119" spans="1:17" ht="27" customHeight="1">
      <c r="A2119" s="3">
        <f t="shared" si="66"/>
        <v>2118</v>
      </c>
      <c r="B2119" s="296">
        <v>50241</v>
      </c>
      <c r="C2119" s="297" t="s">
        <v>7257</v>
      </c>
      <c r="D2119" s="297" t="s">
        <v>5333</v>
      </c>
      <c r="E2119" s="297" t="s">
        <v>4593</v>
      </c>
      <c r="F2119" s="297" t="s">
        <v>12</v>
      </c>
      <c r="G2119" s="297" t="s">
        <v>109</v>
      </c>
      <c r="H2119" s="298" t="s">
        <v>7254</v>
      </c>
      <c r="I2119" s="297">
        <v>5364847588</v>
      </c>
      <c r="J2119" s="297" t="s">
        <v>7255</v>
      </c>
      <c r="K2119" s="299">
        <v>45880</v>
      </c>
      <c r="L2119" s="297" t="s">
        <v>7256</v>
      </c>
      <c r="M2119" s="3" t="str">
        <f>IFERROR(INDEX('SINIF GÜNLER'!$A:$C,MATCH('VERİ TABANI'!$D2119,'SINIF GÜNLER'!$B:$B,0),MATCH('VERİ TABANI'!$M$1,'SINIF GÜNLER'!$A$1:$C$1,0)),"")</f>
        <v/>
      </c>
      <c r="P2119" s="28" t="str">
        <f t="array" ref="P2119">IFERROR(SEARCH(ÖĞRETMEN,'VERİ TABANI'!G2119,1),"")</f>
        <v/>
      </c>
      <c r="Q2119" s="29" t="str">
        <f t="shared" si="65"/>
        <v/>
      </c>
    </row>
    <row r="2120" spans="1:17" ht="27" customHeight="1">
      <c r="A2120" s="3">
        <f t="shared" si="66"/>
        <v>2119</v>
      </c>
      <c r="B2120" s="296">
        <v>41347</v>
      </c>
      <c r="C2120" s="297" t="s">
        <v>7258</v>
      </c>
      <c r="D2120" s="297" t="s">
        <v>5392</v>
      </c>
      <c r="E2120" s="297" t="s">
        <v>5079</v>
      </c>
      <c r="F2120" s="297" t="s">
        <v>20</v>
      </c>
      <c r="G2120" s="297" t="s">
        <v>109</v>
      </c>
      <c r="H2120" s="298" t="s">
        <v>7259</v>
      </c>
      <c r="I2120" s="297">
        <v>5395486702</v>
      </c>
      <c r="J2120" s="297" t="s">
        <v>7260</v>
      </c>
      <c r="K2120" s="299">
        <v>45547</v>
      </c>
      <c r="L2120" s="297" t="s">
        <v>7261</v>
      </c>
      <c r="M2120" s="3" t="str">
        <f>IFERROR(INDEX('SINIF GÜNLER'!$A:$C,MATCH('VERİ TABANI'!$D2120,'SINIF GÜNLER'!$B:$B,0),MATCH('VERİ TABANI'!$M$1,'SINIF GÜNLER'!$A$1:$C$1,0)),"")</f>
        <v/>
      </c>
      <c r="P2120" s="28" t="str">
        <f t="array" ref="P2120">IFERROR(SEARCH(ÖĞRETMEN,'VERİ TABANI'!G2120,1),"")</f>
        <v/>
      </c>
      <c r="Q2120" s="29" t="str">
        <f t="shared" ref="Q2120:Q2183" si="67">IF(P2120="","",ROW())</f>
        <v/>
      </c>
    </row>
    <row r="2121" spans="1:17" ht="27" customHeight="1">
      <c r="A2121" s="3">
        <f t="shared" si="66"/>
        <v>2120</v>
      </c>
      <c r="B2121" s="296">
        <v>40705</v>
      </c>
      <c r="C2121" s="297" t="s">
        <v>3486</v>
      </c>
      <c r="D2121" s="297" t="s">
        <v>2953</v>
      </c>
      <c r="E2121" s="297" t="s">
        <v>4599</v>
      </c>
      <c r="F2121" s="297" t="s">
        <v>12</v>
      </c>
      <c r="G2121" s="297" t="s">
        <v>109</v>
      </c>
      <c r="H2121" s="298" t="s">
        <v>8202</v>
      </c>
      <c r="I2121" s="297">
        <v>5073285502</v>
      </c>
      <c r="J2121" s="297" t="s">
        <v>8203</v>
      </c>
      <c r="K2121" s="299">
        <v>46134</v>
      </c>
      <c r="L2121" s="297" t="s">
        <v>8204</v>
      </c>
      <c r="M2121" s="3" t="str">
        <f>IFERROR(INDEX('SINIF GÜNLER'!$A:$C,MATCH('VERİ TABANI'!$D2121,'SINIF GÜNLER'!$B:$B,0),MATCH('VERİ TABANI'!$M$1,'SINIF GÜNLER'!$A$1:$C$1,0)),"")</f>
        <v>SALI</v>
      </c>
      <c r="P2121" s="28" t="str">
        <f t="array" ref="P2121">IFERROR(SEARCH(ÖĞRETMEN,'VERİ TABANI'!G2121,1),"")</f>
        <v/>
      </c>
      <c r="Q2121" s="29" t="str">
        <f t="shared" si="67"/>
        <v/>
      </c>
    </row>
    <row r="2122" spans="1:17" ht="27" customHeight="1">
      <c r="A2122" s="3">
        <f t="shared" si="66"/>
        <v>2121</v>
      </c>
      <c r="B2122" s="296">
        <v>50731</v>
      </c>
      <c r="C2122" s="297" t="s">
        <v>5969</v>
      </c>
      <c r="D2122" s="297" t="s">
        <v>7484</v>
      </c>
      <c r="E2122" s="297" t="s">
        <v>4593</v>
      </c>
      <c r="F2122" s="297" t="s">
        <v>20</v>
      </c>
      <c r="G2122" s="297" t="s">
        <v>109</v>
      </c>
      <c r="H2122" s="298" t="s">
        <v>5970</v>
      </c>
      <c r="I2122" s="297">
        <v>5465740996</v>
      </c>
      <c r="J2122" s="297" t="s">
        <v>7262</v>
      </c>
      <c r="K2122" s="299">
        <v>45922</v>
      </c>
      <c r="L2122" s="297" t="s">
        <v>5971</v>
      </c>
      <c r="M2122" s="3" t="str">
        <f>IFERROR(INDEX('SINIF GÜNLER'!$A:$C,MATCH('VERİ TABANI'!$D2122,'SINIF GÜNLER'!$B:$B,0),MATCH('VERİ TABANI'!$M$1,'SINIF GÜNLER'!$A$1:$C$1,0)),"")</f>
        <v/>
      </c>
      <c r="P2122" s="28" t="str">
        <f t="array" ref="P2122">IFERROR(SEARCH(ÖĞRETMEN,'VERİ TABANI'!G2122,1),"")</f>
        <v/>
      </c>
      <c r="Q2122" s="29" t="str">
        <f t="shared" si="67"/>
        <v/>
      </c>
    </row>
    <row r="2123" spans="1:17" ht="27" customHeight="1">
      <c r="A2123" s="3">
        <f t="shared" si="66"/>
        <v>2122</v>
      </c>
      <c r="B2123" s="296">
        <v>21297</v>
      </c>
      <c r="C2123" s="297" t="s">
        <v>778</v>
      </c>
      <c r="D2123" s="297" t="s">
        <v>5372</v>
      </c>
      <c r="E2123" s="297" t="s">
        <v>4593</v>
      </c>
      <c r="F2123" s="297" t="s">
        <v>20</v>
      </c>
      <c r="G2123" s="297" t="s">
        <v>109</v>
      </c>
      <c r="H2123" s="298" t="s">
        <v>7263</v>
      </c>
      <c r="I2123" s="297">
        <v>5078214207</v>
      </c>
      <c r="J2123" s="297" t="s">
        <v>7264</v>
      </c>
      <c r="K2123" s="299">
        <v>46090</v>
      </c>
      <c r="L2123" s="297" t="s">
        <v>7265</v>
      </c>
      <c r="M2123" s="3" t="str">
        <f>IFERROR(INDEX('SINIF GÜNLER'!$A:$C,MATCH('VERİ TABANI'!$D2123,'SINIF GÜNLER'!$B:$B,0),MATCH('VERİ TABANI'!$M$1,'SINIF GÜNLER'!$A$1:$C$1,0)),"")</f>
        <v/>
      </c>
      <c r="P2123" s="28" t="str">
        <f t="array" ref="P2123">IFERROR(SEARCH(ÖĞRETMEN,'VERİ TABANI'!G2123,1),"")</f>
        <v/>
      </c>
      <c r="Q2123" s="29" t="str">
        <f t="shared" si="67"/>
        <v/>
      </c>
    </row>
    <row r="2124" spans="1:17" ht="27" customHeight="1">
      <c r="A2124" s="3">
        <f t="shared" si="66"/>
        <v>2123</v>
      </c>
      <c r="B2124" s="296">
        <v>50865</v>
      </c>
      <c r="C2124" s="297" t="s">
        <v>7266</v>
      </c>
      <c r="D2124" s="297" t="s">
        <v>5404</v>
      </c>
      <c r="E2124" s="297" t="s">
        <v>4753</v>
      </c>
      <c r="F2124" s="297" t="s">
        <v>12</v>
      </c>
      <c r="G2124" s="297" t="s">
        <v>109</v>
      </c>
      <c r="H2124" s="298" t="s">
        <v>7267</v>
      </c>
      <c r="I2124" s="297">
        <v>5425308656</v>
      </c>
      <c r="J2124" s="297" t="s">
        <v>7268</v>
      </c>
      <c r="K2124" s="299">
        <v>45939</v>
      </c>
      <c r="L2124" s="297" t="s">
        <v>2632</v>
      </c>
      <c r="M2124" s="3" t="str">
        <f>IFERROR(INDEX('SINIF GÜNLER'!$A:$C,MATCH('VERİ TABANI'!$D2124,'SINIF GÜNLER'!$B:$B,0),MATCH('VERİ TABANI'!$M$1,'SINIF GÜNLER'!$A$1:$C$1,0)),"")</f>
        <v/>
      </c>
      <c r="P2124" s="28" t="str">
        <f t="array" ref="P2124">IFERROR(SEARCH(ÖĞRETMEN,'VERİ TABANI'!G2124,1),"")</f>
        <v/>
      </c>
      <c r="Q2124" s="29" t="str">
        <f t="shared" si="67"/>
        <v/>
      </c>
    </row>
    <row r="2125" spans="1:17" ht="27" customHeight="1">
      <c r="A2125" s="3">
        <f t="shared" si="66"/>
        <v>2124</v>
      </c>
      <c r="B2125" s="296">
        <v>41841</v>
      </c>
      <c r="C2125" s="297" t="s">
        <v>7269</v>
      </c>
      <c r="D2125" s="297" t="s">
        <v>5365</v>
      </c>
      <c r="E2125" s="297" t="s">
        <v>3926</v>
      </c>
      <c r="F2125" s="297" t="s">
        <v>12</v>
      </c>
      <c r="G2125" s="297" t="s">
        <v>109</v>
      </c>
      <c r="H2125" s="298" t="s">
        <v>7270</v>
      </c>
      <c r="I2125" s="297">
        <v>5377855230</v>
      </c>
      <c r="J2125" s="297" t="s">
        <v>7271</v>
      </c>
      <c r="K2125" s="299">
        <v>45559</v>
      </c>
      <c r="L2125" s="297" t="s">
        <v>7272</v>
      </c>
      <c r="M2125" s="3" t="str">
        <f>IFERROR(INDEX('SINIF GÜNLER'!$A:$C,MATCH('VERİ TABANI'!$D2125,'SINIF GÜNLER'!$B:$B,0),MATCH('VERİ TABANI'!$M$1,'SINIF GÜNLER'!$A$1:$C$1,0)),"")</f>
        <v/>
      </c>
      <c r="P2125" s="28" t="str">
        <f t="array" ref="P2125">IFERROR(SEARCH(ÖĞRETMEN,'VERİ TABANI'!G2125,1),"")</f>
        <v/>
      </c>
      <c r="Q2125" s="29" t="str">
        <f t="shared" si="67"/>
        <v/>
      </c>
    </row>
    <row r="2126" spans="1:17" ht="27" customHeight="1">
      <c r="A2126" s="3">
        <f t="shared" si="66"/>
        <v>2125</v>
      </c>
      <c r="B2126" s="296">
        <v>50181</v>
      </c>
      <c r="C2126" s="297" t="s">
        <v>6058</v>
      </c>
      <c r="D2126" s="297" t="s">
        <v>5369</v>
      </c>
      <c r="E2126" s="297" t="s">
        <v>3917</v>
      </c>
      <c r="F2126" s="297" t="s">
        <v>1821</v>
      </c>
      <c r="G2126" s="297" t="s">
        <v>109</v>
      </c>
      <c r="H2126" s="298" t="s">
        <v>6055</v>
      </c>
      <c r="I2126" s="297">
        <v>5373680369</v>
      </c>
      <c r="J2126" s="297" t="s">
        <v>6056</v>
      </c>
      <c r="K2126" s="299">
        <v>45869</v>
      </c>
      <c r="L2126" s="297" t="s">
        <v>6057</v>
      </c>
      <c r="M2126" s="3" t="str">
        <f>IFERROR(INDEX('SINIF GÜNLER'!$A:$C,MATCH('VERİ TABANI'!$D2126,'SINIF GÜNLER'!$B:$B,0),MATCH('VERİ TABANI'!$M$1,'SINIF GÜNLER'!$A$1:$C$1,0)),"")</f>
        <v/>
      </c>
      <c r="P2126" s="28" t="str">
        <f t="array" ref="P2126">IFERROR(SEARCH(ÖĞRETMEN,'VERİ TABANI'!G2126,1),"")</f>
        <v/>
      </c>
      <c r="Q2126" s="29" t="str">
        <f t="shared" si="67"/>
        <v/>
      </c>
    </row>
    <row r="2127" spans="1:17" ht="27" customHeight="1">
      <c r="A2127" s="3">
        <f t="shared" si="66"/>
        <v>2126</v>
      </c>
      <c r="B2127" s="296">
        <v>50536</v>
      </c>
      <c r="C2127" s="297" t="s">
        <v>5666</v>
      </c>
      <c r="D2127" s="297" t="s">
        <v>5330</v>
      </c>
      <c r="E2127" s="297"/>
      <c r="F2127" s="297" t="s">
        <v>20</v>
      </c>
      <c r="G2127" s="297" t="s">
        <v>109</v>
      </c>
      <c r="H2127" s="298" t="s">
        <v>5849</v>
      </c>
      <c r="I2127" s="297">
        <v>5365586148</v>
      </c>
      <c r="J2127" s="297" t="s">
        <v>5850</v>
      </c>
      <c r="K2127" s="299">
        <v>45908</v>
      </c>
      <c r="L2127" s="297" t="s">
        <v>353</v>
      </c>
      <c r="M2127" s="3" t="str">
        <f>IFERROR(INDEX('SINIF GÜNLER'!$A:$C,MATCH('VERİ TABANI'!$D2127,'SINIF GÜNLER'!$B:$B,0),MATCH('VERİ TABANI'!$M$1,'SINIF GÜNLER'!$A$1:$C$1,0)),"")</f>
        <v/>
      </c>
      <c r="P2127" s="28" t="str">
        <f t="array" ref="P2127">IFERROR(SEARCH(ÖĞRETMEN,'VERİ TABANI'!G2127,1),"")</f>
        <v/>
      </c>
      <c r="Q2127" s="29" t="str">
        <f t="shared" si="67"/>
        <v/>
      </c>
    </row>
    <row r="2128" spans="1:17" ht="27" customHeight="1">
      <c r="A2128" s="3">
        <f t="shared" si="66"/>
        <v>2127</v>
      </c>
      <c r="B2128" s="296">
        <v>50352</v>
      </c>
      <c r="C2128" s="297" t="s">
        <v>877</v>
      </c>
      <c r="D2128" s="297" t="s">
        <v>5343</v>
      </c>
      <c r="E2128" s="297" t="s">
        <v>3923</v>
      </c>
      <c r="F2128" s="297" t="s">
        <v>12</v>
      </c>
      <c r="G2128" s="297" t="s">
        <v>109</v>
      </c>
      <c r="H2128" s="298" t="s">
        <v>5928</v>
      </c>
      <c r="I2128" s="297">
        <v>5061078245</v>
      </c>
      <c r="J2128" s="297" t="s">
        <v>5929</v>
      </c>
      <c r="K2128" s="299">
        <v>45896</v>
      </c>
      <c r="L2128" s="297" t="s">
        <v>5930</v>
      </c>
      <c r="M2128" s="3" t="str">
        <f>IFERROR(INDEX('SINIF GÜNLER'!$A:$C,MATCH('VERİ TABANI'!$D2128,'SINIF GÜNLER'!$B:$B,0),MATCH('VERİ TABANI'!$M$1,'SINIF GÜNLER'!$A$1:$C$1,0)),"")</f>
        <v/>
      </c>
      <c r="P2128" s="28" t="str">
        <f t="array" ref="P2128">IFERROR(SEARCH(ÖĞRETMEN,'VERİ TABANI'!G2128,1),"")</f>
        <v/>
      </c>
      <c r="Q2128" s="29" t="str">
        <f t="shared" si="67"/>
        <v/>
      </c>
    </row>
    <row r="2129" spans="1:17" ht="27" customHeight="1">
      <c r="A2129" s="3">
        <f t="shared" si="66"/>
        <v>2128</v>
      </c>
      <c r="B2129" s="296">
        <v>51365</v>
      </c>
      <c r="C2129" s="297" t="s">
        <v>8205</v>
      </c>
      <c r="D2129" s="297" t="s">
        <v>7504</v>
      </c>
      <c r="E2129" s="297" t="s">
        <v>4800</v>
      </c>
      <c r="F2129" s="297" t="s">
        <v>12</v>
      </c>
      <c r="G2129" s="297" t="s">
        <v>109</v>
      </c>
      <c r="H2129" s="298" t="s">
        <v>5928</v>
      </c>
      <c r="I2129" s="297">
        <v>5061078245</v>
      </c>
      <c r="J2129" s="297" t="s">
        <v>5929</v>
      </c>
      <c r="K2129" s="299">
        <v>46076</v>
      </c>
      <c r="L2129" s="297" t="s">
        <v>5930</v>
      </c>
      <c r="M2129" s="3" t="str">
        <f>IFERROR(INDEX('SINIF GÜNLER'!$A:$C,MATCH('VERİ TABANI'!$D2129,'SINIF GÜNLER'!$B:$B,0),MATCH('VERİ TABANI'!$M$1,'SINIF GÜNLER'!$A$1:$C$1,0)),"")</f>
        <v/>
      </c>
      <c r="P2129" s="28" t="str">
        <f t="array" ref="P2129">IFERROR(SEARCH(ÖĞRETMEN,'VERİ TABANI'!G2129,1),"")</f>
        <v/>
      </c>
      <c r="Q2129" s="29" t="str">
        <f t="shared" si="67"/>
        <v/>
      </c>
    </row>
    <row r="2130" spans="1:17" ht="27" customHeight="1">
      <c r="A2130" s="3">
        <f t="shared" si="66"/>
        <v>2129</v>
      </c>
      <c r="B2130" s="296">
        <v>21645</v>
      </c>
      <c r="C2130" s="297" t="s">
        <v>2020</v>
      </c>
      <c r="D2130" s="297" t="s">
        <v>5364</v>
      </c>
      <c r="E2130" s="297" t="s">
        <v>4592</v>
      </c>
      <c r="F2130" s="297" t="s">
        <v>20</v>
      </c>
      <c r="G2130" s="297" t="s">
        <v>109</v>
      </c>
      <c r="H2130" s="298" t="s">
        <v>3691</v>
      </c>
      <c r="I2130" s="297">
        <v>5378239464</v>
      </c>
      <c r="J2130" s="297" t="s">
        <v>3692</v>
      </c>
      <c r="K2130" s="299">
        <v>45510</v>
      </c>
      <c r="L2130" s="297" t="s">
        <v>3693</v>
      </c>
      <c r="M2130" s="3" t="str">
        <f>IFERROR(INDEX('SINIF GÜNLER'!$A:$C,MATCH('VERİ TABANI'!$D2130,'SINIF GÜNLER'!$B:$B,0),MATCH('VERİ TABANI'!$M$1,'SINIF GÜNLER'!$A$1:$C$1,0)),"")</f>
        <v/>
      </c>
      <c r="P2130" s="28" t="str">
        <f t="array" ref="P2130">IFERROR(SEARCH(ÖĞRETMEN,'VERİ TABANI'!G2130,1),"")</f>
        <v/>
      </c>
      <c r="Q2130" s="29" t="str">
        <f t="shared" si="67"/>
        <v/>
      </c>
    </row>
    <row r="2131" spans="1:17" ht="27" customHeight="1">
      <c r="A2131" s="3">
        <f t="shared" si="66"/>
        <v>2130</v>
      </c>
      <c r="B2131" s="296">
        <v>50838</v>
      </c>
      <c r="C2131" s="297" t="s">
        <v>7273</v>
      </c>
      <c r="D2131" s="297" t="s">
        <v>5385</v>
      </c>
      <c r="E2131" s="297" t="s">
        <v>7016</v>
      </c>
      <c r="F2131" s="297" t="s">
        <v>1821</v>
      </c>
      <c r="G2131" s="297" t="s">
        <v>109</v>
      </c>
      <c r="H2131" s="298" t="s">
        <v>7274</v>
      </c>
      <c r="I2131" s="297">
        <v>5446307848</v>
      </c>
      <c r="J2131" s="297" t="s">
        <v>7275</v>
      </c>
      <c r="K2131" s="299">
        <v>45931</v>
      </c>
      <c r="L2131" s="297" t="s">
        <v>7276</v>
      </c>
      <c r="M2131" s="3" t="str">
        <f>IFERROR(INDEX('SINIF GÜNLER'!$A:$C,MATCH('VERİ TABANI'!$D2131,'SINIF GÜNLER'!$B:$B,0),MATCH('VERİ TABANI'!$M$1,'SINIF GÜNLER'!$A$1:$C$1,0)),"")</f>
        <v/>
      </c>
      <c r="P2131" s="28" t="str">
        <f t="array" ref="P2131">IFERROR(SEARCH(ÖĞRETMEN,'VERİ TABANI'!G2131,1),"")</f>
        <v/>
      </c>
      <c r="Q2131" s="29" t="str">
        <f t="shared" si="67"/>
        <v/>
      </c>
    </row>
    <row r="2132" spans="1:17" ht="27" customHeight="1">
      <c r="A2132" s="3">
        <f t="shared" si="66"/>
        <v>2131</v>
      </c>
      <c r="B2132" s="296">
        <v>30885</v>
      </c>
      <c r="C2132" s="297" t="s">
        <v>2233</v>
      </c>
      <c r="D2132" s="297" t="s">
        <v>5336</v>
      </c>
      <c r="E2132" s="297" t="s">
        <v>3912</v>
      </c>
      <c r="F2132" s="297" t="s">
        <v>12</v>
      </c>
      <c r="G2132" s="297" t="s">
        <v>109</v>
      </c>
      <c r="H2132" s="298" t="s">
        <v>2586</v>
      </c>
      <c r="I2132" s="297">
        <v>5383836542</v>
      </c>
      <c r="J2132" s="297" t="s">
        <v>2587</v>
      </c>
      <c r="K2132" s="299">
        <v>45327</v>
      </c>
      <c r="L2132" s="297" t="s">
        <v>2588</v>
      </c>
      <c r="M2132" s="3" t="str">
        <f>IFERROR(INDEX('SINIF GÜNLER'!$A:$C,MATCH('VERİ TABANI'!$D2132,'SINIF GÜNLER'!$B:$B,0),MATCH('VERİ TABANI'!$M$1,'SINIF GÜNLER'!$A$1:$C$1,0)),"")</f>
        <v/>
      </c>
      <c r="P2132" s="28" t="str">
        <f t="array" ref="P2132">IFERROR(SEARCH(ÖĞRETMEN,'VERİ TABANI'!G2132,1),"")</f>
        <v/>
      </c>
      <c r="Q2132" s="29" t="str">
        <f t="shared" si="67"/>
        <v/>
      </c>
    </row>
    <row r="2133" spans="1:17" ht="27" customHeight="1">
      <c r="A2133" s="3">
        <f t="shared" si="66"/>
        <v>2132</v>
      </c>
      <c r="B2133" s="296">
        <v>20245</v>
      </c>
      <c r="C2133" s="297" t="s">
        <v>3067</v>
      </c>
      <c r="D2133" s="297" t="s">
        <v>2956</v>
      </c>
      <c r="E2133" s="297" t="s">
        <v>7016</v>
      </c>
      <c r="F2133" s="297" t="s">
        <v>12</v>
      </c>
      <c r="G2133" s="297" t="s">
        <v>109</v>
      </c>
      <c r="H2133" s="298" t="s">
        <v>2586</v>
      </c>
      <c r="I2133" s="297">
        <v>5383836542</v>
      </c>
      <c r="J2133" s="297" t="s">
        <v>2587</v>
      </c>
      <c r="K2133" s="299">
        <v>45531</v>
      </c>
      <c r="L2133" s="297" t="s">
        <v>2588</v>
      </c>
      <c r="M2133" s="3" t="str">
        <f>IFERROR(INDEX('SINIF GÜNLER'!$A:$C,MATCH('VERİ TABANI'!$D2133,'SINIF GÜNLER'!$B:$B,0),MATCH('VERİ TABANI'!$M$1,'SINIF GÜNLER'!$A$1:$C$1,0)),"")</f>
        <v>PAZARTESİ</v>
      </c>
      <c r="P2133" s="28" t="str">
        <f t="array" ref="P2133">IFERROR(SEARCH(ÖĞRETMEN,'VERİ TABANI'!G2133,1),"")</f>
        <v/>
      </c>
      <c r="Q2133" s="29" t="str">
        <f t="shared" si="67"/>
        <v/>
      </c>
    </row>
    <row r="2134" spans="1:17" ht="27" customHeight="1">
      <c r="A2134" s="3">
        <f t="shared" si="66"/>
        <v>2133</v>
      </c>
      <c r="B2134" s="296">
        <v>21672</v>
      </c>
      <c r="C2134" s="297" t="s">
        <v>7252</v>
      </c>
      <c r="D2134" s="297" t="s">
        <v>5338</v>
      </c>
      <c r="E2134" s="297" t="s">
        <v>7081</v>
      </c>
      <c r="F2134" s="297" t="s">
        <v>12</v>
      </c>
      <c r="G2134" s="297" t="s">
        <v>109</v>
      </c>
      <c r="H2134" s="298" t="s">
        <v>7278</v>
      </c>
      <c r="I2134" s="297">
        <v>5436694951</v>
      </c>
      <c r="J2134" s="297" t="s">
        <v>7279</v>
      </c>
      <c r="K2134" s="299">
        <v>46021</v>
      </c>
      <c r="L2134" s="297" t="s">
        <v>7280</v>
      </c>
      <c r="M2134" s="3" t="str">
        <f>IFERROR(INDEX('SINIF GÜNLER'!$A:$C,MATCH('VERİ TABANI'!$D2134,'SINIF GÜNLER'!$B:$B,0),MATCH('VERİ TABANI'!$M$1,'SINIF GÜNLER'!$A$1:$C$1,0)),"")</f>
        <v/>
      </c>
      <c r="P2134" s="28" t="str">
        <f t="array" ref="P2134">IFERROR(SEARCH(ÖĞRETMEN,'VERİ TABANI'!G2134,1),"")</f>
        <v/>
      </c>
      <c r="Q2134" s="29" t="str">
        <f t="shared" si="67"/>
        <v/>
      </c>
    </row>
    <row r="2135" spans="1:17" ht="27" customHeight="1">
      <c r="A2135" s="3">
        <f t="shared" si="66"/>
        <v>2134</v>
      </c>
      <c r="B2135" s="296">
        <v>50459</v>
      </c>
      <c r="C2135" s="297" t="s">
        <v>5443</v>
      </c>
      <c r="D2135" s="297" t="s">
        <v>5328</v>
      </c>
      <c r="E2135" s="297" t="s">
        <v>7016</v>
      </c>
      <c r="F2135" s="297" t="s">
        <v>21</v>
      </c>
      <c r="G2135" s="297" t="s">
        <v>109</v>
      </c>
      <c r="H2135" s="298" t="s">
        <v>1075</v>
      </c>
      <c r="I2135" s="297">
        <v>5326710590</v>
      </c>
      <c r="J2135" s="297" t="s">
        <v>1076</v>
      </c>
      <c r="K2135" s="299">
        <v>45904</v>
      </c>
      <c r="L2135" s="297" t="s">
        <v>708</v>
      </c>
      <c r="M2135" s="3" t="str">
        <f>IFERROR(INDEX('SINIF GÜNLER'!$A:$C,MATCH('VERİ TABANI'!$D2135,'SINIF GÜNLER'!$B:$B,0),MATCH('VERİ TABANI'!$M$1,'SINIF GÜNLER'!$A$1:$C$1,0)),"")</f>
        <v/>
      </c>
      <c r="P2135" s="28" t="str">
        <f t="array" ref="P2135">IFERROR(SEARCH(ÖĞRETMEN,'VERİ TABANI'!G2135,1),"")</f>
        <v/>
      </c>
      <c r="Q2135" s="29" t="str">
        <f t="shared" si="67"/>
        <v/>
      </c>
    </row>
    <row r="2136" spans="1:17" ht="27" customHeight="1">
      <c r="A2136" s="3">
        <f t="shared" si="66"/>
        <v>2135</v>
      </c>
      <c r="B2136" s="296">
        <v>51317</v>
      </c>
      <c r="C2136" s="297" t="s">
        <v>8206</v>
      </c>
      <c r="D2136" s="297" t="s">
        <v>5382</v>
      </c>
      <c r="E2136" s="297" t="s">
        <v>7045</v>
      </c>
      <c r="F2136" s="297" t="s">
        <v>21</v>
      </c>
      <c r="G2136" s="297" t="s">
        <v>109</v>
      </c>
      <c r="H2136" s="298" t="s">
        <v>1075</v>
      </c>
      <c r="I2136" s="297">
        <v>5326710590</v>
      </c>
      <c r="J2136" s="297" t="s">
        <v>1076</v>
      </c>
      <c r="K2136" s="299">
        <v>46083</v>
      </c>
      <c r="L2136" s="297" t="s">
        <v>708</v>
      </c>
      <c r="M2136" s="3" t="str">
        <f>IFERROR(INDEX('SINIF GÜNLER'!$A:$C,MATCH('VERİ TABANI'!$D2136,'SINIF GÜNLER'!$B:$B,0),MATCH('VERİ TABANI'!$M$1,'SINIF GÜNLER'!$A$1:$C$1,0)),"")</f>
        <v/>
      </c>
      <c r="P2136" s="28" t="str">
        <f t="array" ref="P2136">IFERROR(SEARCH(ÖĞRETMEN,'VERİ TABANI'!G2136,1),"")</f>
        <v/>
      </c>
      <c r="Q2136" s="29" t="str">
        <f t="shared" si="67"/>
        <v/>
      </c>
    </row>
    <row r="2137" spans="1:17" ht="27" customHeight="1">
      <c r="A2137" s="3">
        <f t="shared" si="66"/>
        <v>2136</v>
      </c>
      <c r="B2137" s="296">
        <v>20428</v>
      </c>
      <c r="C2137" s="297" t="s">
        <v>345</v>
      </c>
      <c r="D2137" s="297" t="s">
        <v>5444</v>
      </c>
      <c r="E2137" s="297" t="s">
        <v>3912</v>
      </c>
      <c r="F2137" s="297" t="s">
        <v>21</v>
      </c>
      <c r="G2137" s="297" t="s">
        <v>109</v>
      </c>
      <c r="H2137" s="298" t="s">
        <v>1075</v>
      </c>
      <c r="I2137" s="297">
        <v>5326710590</v>
      </c>
      <c r="J2137" s="297" t="s">
        <v>1076</v>
      </c>
      <c r="K2137" s="299">
        <v>44781</v>
      </c>
      <c r="L2137" s="297" t="s">
        <v>708</v>
      </c>
      <c r="M2137" s="3" t="str">
        <f>IFERROR(INDEX('SINIF GÜNLER'!$A:$C,MATCH('VERİ TABANI'!$D2137,'SINIF GÜNLER'!$B:$B,0),MATCH('VERİ TABANI'!$M$1,'SINIF GÜNLER'!$A$1:$C$1,0)),"")</f>
        <v/>
      </c>
      <c r="P2137" s="28" t="str">
        <f t="array" ref="P2137">IFERROR(SEARCH(ÖĞRETMEN,'VERİ TABANI'!G2137,1),"")</f>
        <v/>
      </c>
      <c r="Q2137" s="29" t="str">
        <f t="shared" si="67"/>
        <v/>
      </c>
    </row>
    <row r="2138" spans="1:17" ht="27" customHeight="1">
      <c r="A2138" s="3">
        <f t="shared" si="66"/>
        <v>2137</v>
      </c>
      <c r="B2138" s="296">
        <v>51094</v>
      </c>
      <c r="C2138" s="297" t="s">
        <v>7281</v>
      </c>
      <c r="D2138" s="297" t="s">
        <v>5330</v>
      </c>
      <c r="E2138" s="297" t="s">
        <v>4592</v>
      </c>
      <c r="F2138" s="297" t="s">
        <v>21</v>
      </c>
      <c r="G2138" s="297" t="s">
        <v>109</v>
      </c>
      <c r="H2138" s="298" t="s">
        <v>1075</v>
      </c>
      <c r="I2138" s="297">
        <v>5326710590</v>
      </c>
      <c r="J2138" s="297" t="s">
        <v>1076</v>
      </c>
      <c r="K2138" s="299">
        <v>45974</v>
      </c>
      <c r="L2138" s="297" t="s">
        <v>708</v>
      </c>
      <c r="M2138" s="3" t="str">
        <f>IFERROR(INDEX('SINIF GÜNLER'!$A:$C,MATCH('VERİ TABANI'!$D2138,'SINIF GÜNLER'!$B:$B,0),MATCH('VERİ TABANI'!$M$1,'SINIF GÜNLER'!$A$1:$C$1,0)),"")</f>
        <v/>
      </c>
      <c r="P2138" s="28" t="str">
        <f t="array" ref="P2138">IFERROR(SEARCH(ÖĞRETMEN,'VERİ TABANI'!G2138,1),"")</f>
        <v/>
      </c>
      <c r="Q2138" s="29" t="str">
        <f t="shared" si="67"/>
        <v/>
      </c>
    </row>
    <row r="2139" spans="1:17" ht="27" customHeight="1">
      <c r="A2139" s="3">
        <f t="shared" si="66"/>
        <v>2138</v>
      </c>
      <c r="B2139" s="296">
        <v>40224</v>
      </c>
      <c r="C2139" s="297" t="s">
        <v>8207</v>
      </c>
      <c r="D2139" s="297" t="s">
        <v>5385</v>
      </c>
      <c r="E2139" s="297" t="s">
        <v>3968</v>
      </c>
      <c r="F2139" s="297" t="s">
        <v>12</v>
      </c>
      <c r="G2139" s="297" t="s">
        <v>109</v>
      </c>
      <c r="H2139" s="298" t="s">
        <v>8208</v>
      </c>
      <c r="I2139" s="297">
        <v>5074810863</v>
      </c>
      <c r="J2139" s="297" t="s">
        <v>4119</v>
      </c>
      <c r="K2139" s="299">
        <v>46009</v>
      </c>
      <c r="L2139" s="297" t="s">
        <v>8209</v>
      </c>
      <c r="M2139" s="3" t="str">
        <f>IFERROR(INDEX('SINIF GÜNLER'!$A:$C,MATCH('VERİ TABANI'!$D2139,'SINIF GÜNLER'!$B:$B,0),MATCH('VERİ TABANI'!$M$1,'SINIF GÜNLER'!$A$1:$C$1,0)),"")</f>
        <v/>
      </c>
      <c r="P2139" s="28" t="str">
        <f t="array" ref="P2139">IFERROR(SEARCH(ÖĞRETMEN,'VERİ TABANI'!G2139,1),"")</f>
        <v/>
      </c>
      <c r="Q2139" s="29" t="str">
        <f t="shared" si="67"/>
        <v/>
      </c>
    </row>
    <row r="2140" spans="1:17" ht="27" customHeight="1">
      <c r="A2140" s="3">
        <f t="shared" si="66"/>
        <v>2139</v>
      </c>
      <c r="B2140" s="296">
        <v>43035</v>
      </c>
      <c r="C2140" s="297" t="s">
        <v>7283</v>
      </c>
      <c r="D2140" s="297" t="s">
        <v>7463</v>
      </c>
      <c r="E2140" s="297" t="s">
        <v>7016</v>
      </c>
      <c r="F2140" s="297" t="s">
        <v>1821</v>
      </c>
      <c r="G2140" s="297" t="s">
        <v>109</v>
      </c>
      <c r="H2140" s="298" t="s">
        <v>7284</v>
      </c>
      <c r="I2140" s="297">
        <v>5535033714</v>
      </c>
      <c r="J2140" s="297" t="s">
        <v>7285</v>
      </c>
      <c r="K2140" s="299">
        <v>45714</v>
      </c>
      <c r="L2140" s="297" t="s">
        <v>7286</v>
      </c>
      <c r="M2140" s="3" t="str">
        <f>IFERROR(INDEX('SINIF GÜNLER'!$A:$C,MATCH('VERİ TABANI'!$D2140,'SINIF GÜNLER'!$B:$B,0),MATCH('VERİ TABANI'!$M$1,'SINIF GÜNLER'!$A$1:$C$1,0)),"")</f>
        <v/>
      </c>
      <c r="P2140" s="28" t="str">
        <f t="array" ref="P2140">IFERROR(SEARCH(ÖĞRETMEN,'VERİ TABANI'!G2140,1),"")</f>
        <v/>
      </c>
      <c r="Q2140" s="29" t="str">
        <f t="shared" si="67"/>
        <v/>
      </c>
    </row>
    <row r="2141" spans="1:17" ht="27" customHeight="1">
      <c r="A2141" s="3">
        <f t="shared" si="66"/>
        <v>2140</v>
      </c>
      <c r="B2141" s="296">
        <v>42305</v>
      </c>
      <c r="C2141" s="297" t="s">
        <v>4614</v>
      </c>
      <c r="D2141" s="297" t="s">
        <v>5384</v>
      </c>
      <c r="E2141" s="297" t="s">
        <v>4593</v>
      </c>
      <c r="F2141" s="297" t="s">
        <v>1821</v>
      </c>
      <c r="G2141" s="297" t="s">
        <v>109</v>
      </c>
      <c r="H2141" s="298" t="s">
        <v>4118</v>
      </c>
      <c r="I2141" s="297">
        <v>5324789336</v>
      </c>
      <c r="J2141" s="297" t="s">
        <v>4119</v>
      </c>
      <c r="K2141" s="299">
        <v>45586</v>
      </c>
      <c r="L2141" s="297" t="s">
        <v>4120</v>
      </c>
      <c r="M2141" s="3" t="str">
        <f>IFERROR(INDEX('SINIF GÜNLER'!$A:$C,MATCH('VERİ TABANI'!$D2141,'SINIF GÜNLER'!$B:$B,0),MATCH('VERİ TABANI'!$M$1,'SINIF GÜNLER'!$A$1:$C$1,0)),"")</f>
        <v/>
      </c>
      <c r="P2141" s="28" t="str">
        <f t="array" ref="P2141">IFERROR(SEARCH(ÖĞRETMEN,'VERİ TABANI'!G2141,1),"")</f>
        <v/>
      </c>
      <c r="Q2141" s="29" t="str">
        <f t="shared" si="67"/>
        <v/>
      </c>
    </row>
    <row r="2142" spans="1:17" ht="27" customHeight="1">
      <c r="A2142" s="3">
        <f t="shared" si="66"/>
        <v>2141</v>
      </c>
      <c r="B2142" s="296">
        <v>30004</v>
      </c>
      <c r="C2142" s="297" t="s">
        <v>1691</v>
      </c>
      <c r="D2142" s="297" t="s">
        <v>5336</v>
      </c>
      <c r="E2142" s="297" t="s">
        <v>4592</v>
      </c>
      <c r="F2142" s="297" t="s">
        <v>12</v>
      </c>
      <c r="G2142" s="297" t="s">
        <v>109</v>
      </c>
      <c r="H2142" s="298" t="s">
        <v>1690</v>
      </c>
      <c r="I2142" s="297">
        <v>5523678920</v>
      </c>
      <c r="J2142" s="297" t="s">
        <v>3075</v>
      </c>
      <c r="K2142" s="299">
        <v>44965</v>
      </c>
      <c r="L2142" s="297" t="s">
        <v>3076</v>
      </c>
      <c r="M2142" s="3" t="str">
        <f>IFERROR(INDEX('SINIF GÜNLER'!$A:$C,MATCH('VERİ TABANI'!$D2142,'SINIF GÜNLER'!$B:$B,0),MATCH('VERİ TABANI'!$M$1,'SINIF GÜNLER'!$A$1:$C$1,0)),"")</f>
        <v/>
      </c>
      <c r="P2142" s="28" t="str">
        <f t="array" ref="P2142">IFERROR(SEARCH(ÖĞRETMEN,'VERİ TABANI'!G2142,1),"")</f>
        <v/>
      </c>
      <c r="Q2142" s="29" t="str">
        <f t="shared" si="67"/>
        <v/>
      </c>
    </row>
    <row r="2143" spans="1:17" ht="27" customHeight="1">
      <c r="A2143" s="3">
        <f t="shared" si="66"/>
        <v>2142</v>
      </c>
      <c r="B2143" s="296">
        <v>51014</v>
      </c>
      <c r="C2143" s="297" t="s">
        <v>7287</v>
      </c>
      <c r="D2143" s="297" t="s">
        <v>5409</v>
      </c>
      <c r="E2143" s="297" t="s">
        <v>3915</v>
      </c>
      <c r="F2143" s="297" t="s">
        <v>12</v>
      </c>
      <c r="G2143" s="297" t="s">
        <v>109</v>
      </c>
      <c r="H2143" s="298" t="s">
        <v>1690</v>
      </c>
      <c r="I2143" s="297">
        <v>5523678920</v>
      </c>
      <c r="J2143" s="297" t="s">
        <v>3075</v>
      </c>
      <c r="K2143" s="299">
        <v>45954</v>
      </c>
      <c r="L2143" s="297" t="s">
        <v>3076</v>
      </c>
      <c r="M2143" s="3" t="str">
        <f>IFERROR(INDEX('SINIF GÜNLER'!$A:$C,MATCH('VERİ TABANI'!$D2143,'SINIF GÜNLER'!$B:$B,0),MATCH('VERİ TABANI'!$M$1,'SINIF GÜNLER'!$A$1:$C$1,0)),"")</f>
        <v/>
      </c>
      <c r="P2143" s="28" t="str">
        <f t="array" ref="P2143">IFERROR(SEARCH(ÖĞRETMEN,'VERİ TABANI'!G2143,1),"")</f>
        <v/>
      </c>
      <c r="Q2143" s="29" t="str">
        <f t="shared" si="67"/>
        <v/>
      </c>
    </row>
    <row r="2144" spans="1:17" ht="27" customHeight="1">
      <c r="A2144" s="3">
        <f t="shared" si="66"/>
        <v>2143</v>
      </c>
      <c r="B2144" s="296">
        <v>50842</v>
      </c>
      <c r="C2144" s="297" t="s">
        <v>7291</v>
      </c>
      <c r="D2144" s="297" t="s">
        <v>5349</v>
      </c>
      <c r="E2144" s="297" t="s">
        <v>3917</v>
      </c>
      <c r="F2144" s="297" t="s">
        <v>12</v>
      </c>
      <c r="G2144" s="297" t="s">
        <v>109</v>
      </c>
      <c r="H2144" s="298" t="s">
        <v>7288</v>
      </c>
      <c r="I2144" s="297">
        <v>5415110869</v>
      </c>
      <c r="J2144" s="297" t="s">
        <v>7289</v>
      </c>
      <c r="K2144" s="299">
        <v>45932</v>
      </c>
      <c r="L2144" s="297" t="s">
        <v>7290</v>
      </c>
      <c r="M2144" s="3" t="str">
        <f>IFERROR(INDEX('SINIF GÜNLER'!$A:$C,MATCH('VERİ TABANI'!$D2144,'SINIF GÜNLER'!$B:$B,0),MATCH('VERİ TABANI'!$M$1,'SINIF GÜNLER'!$A$1:$C$1,0)),"")</f>
        <v/>
      </c>
      <c r="P2144" s="28" t="str">
        <f t="array" ref="P2144">IFERROR(SEARCH(ÖĞRETMEN,'VERİ TABANI'!G2144,1),"")</f>
        <v/>
      </c>
      <c r="Q2144" s="29" t="str">
        <f t="shared" si="67"/>
        <v/>
      </c>
    </row>
    <row r="2145" spans="1:17" ht="27" customHeight="1">
      <c r="A2145" s="3">
        <f t="shared" si="66"/>
        <v>2144</v>
      </c>
      <c r="B2145" s="296">
        <v>42302</v>
      </c>
      <c r="C2145" s="297" t="s">
        <v>4594</v>
      </c>
      <c r="D2145" s="297" t="s">
        <v>5328</v>
      </c>
      <c r="E2145" s="297" t="s">
        <v>4593</v>
      </c>
      <c r="F2145" s="297" t="s">
        <v>23</v>
      </c>
      <c r="G2145" s="297" t="s">
        <v>109</v>
      </c>
      <c r="H2145" s="298" t="s">
        <v>4595</v>
      </c>
      <c r="I2145" s="297">
        <v>5334720797</v>
      </c>
      <c r="J2145" s="297" t="s">
        <v>4596</v>
      </c>
      <c r="K2145" s="299">
        <v>45586</v>
      </c>
      <c r="L2145" s="297" t="s">
        <v>4597</v>
      </c>
      <c r="M2145" s="3" t="str">
        <f>IFERROR(INDEX('SINIF GÜNLER'!$A:$C,MATCH('VERİ TABANI'!$D2145,'SINIF GÜNLER'!$B:$B,0),MATCH('VERİ TABANI'!$M$1,'SINIF GÜNLER'!$A$1:$C$1,0)),"")</f>
        <v/>
      </c>
      <c r="P2145" s="28" t="str">
        <f t="array" ref="P2145">IFERROR(SEARCH(ÖĞRETMEN,'VERİ TABANI'!G2145,1),"")</f>
        <v/>
      </c>
      <c r="Q2145" s="29" t="str">
        <f t="shared" si="67"/>
        <v/>
      </c>
    </row>
    <row r="2146" spans="1:17" ht="27" customHeight="1">
      <c r="A2146" s="3">
        <f t="shared" si="66"/>
        <v>2145</v>
      </c>
      <c r="B2146" s="296">
        <v>40835</v>
      </c>
      <c r="C2146" s="297" t="s">
        <v>5851</v>
      </c>
      <c r="D2146" s="297" t="s">
        <v>5427</v>
      </c>
      <c r="E2146" s="297" t="s">
        <v>3915</v>
      </c>
      <c r="F2146" s="297" t="s">
        <v>21</v>
      </c>
      <c r="G2146" s="297" t="s">
        <v>109</v>
      </c>
      <c r="H2146" s="298" t="s">
        <v>3584</v>
      </c>
      <c r="I2146" s="297">
        <v>5538040740</v>
      </c>
      <c r="J2146" s="297" t="s">
        <v>3585</v>
      </c>
      <c r="K2146" s="299">
        <v>45904</v>
      </c>
      <c r="L2146" s="297" t="s">
        <v>3586</v>
      </c>
      <c r="M2146" s="3" t="str">
        <f>IFERROR(INDEX('SINIF GÜNLER'!$A:$C,MATCH('VERİ TABANI'!$D2146,'SINIF GÜNLER'!$B:$B,0),MATCH('VERİ TABANI'!$M$1,'SINIF GÜNLER'!$A$1:$C$1,0)),"")</f>
        <v/>
      </c>
      <c r="P2146" s="28" t="str">
        <f t="array" ref="P2146">IFERROR(SEARCH(ÖĞRETMEN,'VERİ TABANI'!G2146,1),"")</f>
        <v/>
      </c>
      <c r="Q2146" s="29" t="str">
        <f t="shared" si="67"/>
        <v/>
      </c>
    </row>
    <row r="2147" spans="1:17" ht="27" customHeight="1">
      <c r="A2147" s="3">
        <f t="shared" si="66"/>
        <v>2146</v>
      </c>
      <c r="B2147" s="296">
        <v>41592</v>
      </c>
      <c r="C2147" s="297" t="s">
        <v>5941</v>
      </c>
      <c r="D2147" s="297" t="s">
        <v>5392</v>
      </c>
      <c r="E2147" s="297" t="s">
        <v>3926</v>
      </c>
      <c r="F2147" s="297" t="s">
        <v>21</v>
      </c>
      <c r="G2147" s="297" t="s">
        <v>109</v>
      </c>
      <c r="H2147" s="298" t="s">
        <v>5942</v>
      </c>
      <c r="I2147" s="297">
        <v>5437721828</v>
      </c>
      <c r="J2147" s="297" t="s">
        <v>5943</v>
      </c>
      <c r="K2147" s="299">
        <v>45881</v>
      </c>
      <c r="L2147" s="297" t="s">
        <v>5944</v>
      </c>
      <c r="M2147" s="3" t="str">
        <f>IFERROR(INDEX('SINIF GÜNLER'!$A:$C,MATCH('VERİ TABANI'!$D2147,'SINIF GÜNLER'!$B:$B,0),MATCH('VERİ TABANI'!$M$1,'SINIF GÜNLER'!$A$1:$C$1,0)),"")</f>
        <v/>
      </c>
      <c r="P2147" s="28" t="str">
        <f t="array" ref="P2147">IFERROR(SEARCH(ÖĞRETMEN,'VERİ TABANI'!G2147,1),"")</f>
        <v/>
      </c>
      <c r="Q2147" s="29" t="str">
        <f t="shared" si="67"/>
        <v/>
      </c>
    </row>
    <row r="2148" spans="1:17" ht="27" customHeight="1">
      <c r="A2148" s="3">
        <f t="shared" si="66"/>
        <v>2147</v>
      </c>
      <c r="B2148" s="296">
        <v>50714</v>
      </c>
      <c r="C2148" s="297" t="s">
        <v>7292</v>
      </c>
      <c r="D2148" s="297" t="s">
        <v>5333</v>
      </c>
      <c r="E2148" s="297" t="s">
        <v>3968</v>
      </c>
      <c r="F2148" s="297" t="s">
        <v>12</v>
      </c>
      <c r="G2148" s="297" t="s">
        <v>109</v>
      </c>
      <c r="H2148" s="298" t="s">
        <v>7293</v>
      </c>
      <c r="I2148" s="297">
        <v>5518872851</v>
      </c>
      <c r="J2148" s="297" t="s">
        <v>7294</v>
      </c>
      <c r="K2148" s="299">
        <v>45919</v>
      </c>
      <c r="L2148" s="297" t="s">
        <v>7295</v>
      </c>
      <c r="M2148" s="3" t="str">
        <f>IFERROR(INDEX('SINIF GÜNLER'!$A:$C,MATCH('VERİ TABANI'!$D2148,'SINIF GÜNLER'!$B:$B,0),MATCH('VERİ TABANI'!$M$1,'SINIF GÜNLER'!$A$1:$C$1,0)),"")</f>
        <v/>
      </c>
      <c r="P2148" s="28" t="str">
        <f t="array" ref="P2148">IFERROR(SEARCH(ÖĞRETMEN,'VERİ TABANI'!G2148,1),"")</f>
        <v/>
      </c>
      <c r="Q2148" s="29" t="str">
        <f t="shared" si="67"/>
        <v/>
      </c>
    </row>
    <row r="2149" spans="1:17" ht="27" customHeight="1">
      <c r="A2149" s="3">
        <f t="shared" si="66"/>
        <v>2148</v>
      </c>
      <c r="B2149" s="296">
        <v>42823</v>
      </c>
      <c r="C2149" s="297" t="s">
        <v>7296</v>
      </c>
      <c r="D2149" s="297" t="s">
        <v>7535</v>
      </c>
      <c r="E2149" s="297" t="s">
        <v>4592</v>
      </c>
      <c r="F2149" s="297" t="s">
        <v>31</v>
      </c>
      <c r="G2149" s="297" t="s">
        <v>109</v>
      </c>
      <c r="H2149" s="298" t="s">
        <v>7297</v>
      </c>
      <c r="I2149" s="297">
        <v>5399318129</v>
      </c>
      <c r="J2149" s="297" t="s">
        <v>7298</v>
      </c>
      <c r="K2149" s="299">
        <v>45645</v>
      </c>
      <c r="L2149" s="297" t="s">
        <v>7299</v>
      </c>
      <c r="M2149" s="3" t="str">
        <f>IFERROR(INDEX('SINIF GÜNLER'!$A:$C,MATCH('VERİ TABANI'!$D2149,'SINIF GÜNLER'!$B:$B,0),MATCH('VERİ TABANI'!$M$1,'SINIF GÜNLER'!$A$1:$C$1,0)),"")</f>
        <v/>
      </c>
      <c r="P2149" s="28" t="str">
        <f t="array" ref="P2149">IFERROR(SEARCH(ÖĞRETMEN,'VERİ TABANI'!G2149,1),"")</f>
        <v/>
      </c>
      <c r="Q2149" s="29" t="str">
        <f t="shared" si="67"/>
        <v/>
      </c>
    </row>
    <row r="2150" spans="1:17" ht="27" customHeight="1">
      <c r="A2150" s="3">
        <f t="shared" si="66"/>
        <v>2149</v>
      </c>
      <c r="B2150" s="296">
        <v>30425</v>
      </c>
      <c r="C2150" s="297" t="s">
        <v>2031</v>
      </c>
      <c r="D2150" s="297" t="s">
        <v>7454</v>
      </c>
      <c r="E2150" s="297" t="s">
        <v>3926</v>
      </c>
      <c r="F2150" s="297" t="s">
        <v>20</v>
      </c>
      <c r="G2150" s="297" t="s">
        <v>109</v>
      </c>
      <c r="H2150" s="298" t="s">
        <v>1158</v>
      </c>
      <c r="I2150" s="297">
        <v>5555409796</v>
      </c>
      <c r="J2150" s="297" t="s">
        <v>5081</v>
      </c>
      <c r="K2150" s="299">
        <v>45173</v>
      </c>
      <c r="L2150" s="297" t="s">
        <v>768</v>
      </c>
      <c r="M2150" s="3" t="str">
        <f>IFERROR(INDEX('SINIF GÜNLER'!$A:$C,MATCH('VERİ TABANI'!$D2150,'SINIF GÜNLER'!$B:$B,0),MATCH('VERİ TABANI'!$M$1,'SINIF GÜNLER'!$A$1:$C$1,0)),"")</f>
        <v/>
      </c>
      <c r="P2150" s="28" t="str">
        <f t="array" ref="P2150">IFERROR(SEARCH(ÖĞRETMEN,'VERİ TABANI'!G2150,1),"")</f>
        <v/>
      </c>
      <c r="Q2150" s="29" t="str">
        <f t="shared" si="67"/>
        <v/>
      </c>
    </row>
    <row r="2151" spans="1:17" ht="27" customHeight="1">
      <c r="A2151" s="3">
        <f t="shared" si="66"/>
        <v>2150</v>
      </c>
      <c r="B2151" s="296">
        <v>20420</v>
      </c>
      <c r="C2151" s="297" t="s">
        <v>339</v>
      </c>
      <c r="D2151" s="297" t="s">
        <v>5372</v>
      </c>
      <c r="E2151" s="297" t="s">
        <v>4593</v>
      </c>
      <c r="F2151" s="297" t="s">
        <v>20</v>
      </c>
      <c r="G2151" s="297" t="s">
        <v>109</v>
      </c>
      <c r="H2151" s="298" t="s">
        <v>1158</v>
      </c>
      <c r="I2151" s="297">
        <v>5555409796</v>
      </c>
      <c r="J2151" s="297" t="s">
        <v>5081</v>
      </c>
      <c r="K2151" s="299">
        <v>44781</v>
      </c>
      <c r="L2151" s="297" t="s">
        <v>768</v>
      </c>
      <c r="M2151" s="3" t="str">
        <f>IFERROR(INDEX('SINIF GÜNLER'!$A:$C,MATCH('VERİ TABANI'!$D2151,'SINIF GÜNLER'!$B:$B,0),MATCH('VERİ TABANI'!$M$1,'SINIF GÜNLER'!$A$1:$C$1,0)),"")</f>
        <v/>
      </c>
      <c r="P2151" s="28" t="str">
        <f t="array" ref="P2151">IFERROR(SEARCH(ÖĞRETMEN,'VERİ TABANI'!G2151,1),"")</f>
        <v/>
      </c>
      <c r="Q2151" s="29" t="str">
        <f t="shared" si="67"/>
        <v/>
      </c>
    </row>
    <row r="2152" spans="1:17" ht="27" customHeight="1">
      <c r="A2152" s="3">
        <f t="shared" si="66"/>
        <v>2151</v>
      </c>
      <c r="B2152" s="296">
        <v>41488</v>
      </c>
      <c r="C2152" s="297" t="s">
        <v>7300</v>
      </c>
      <c r="D2152" s="297" t="s">
        <v>5347</v>
      </c>
      <c r="E2152" s="297" t="s">
        <v>4592</v>
      </c>
      <c r="F2152" s="297" t="s">
        <v>12</v>
      </c>
      <c r="G2152" s="297" t="s">
        <v>109</v>
      </c>
      <c r="H2152" s="298" t="s">
        <v>7301</v>
      </c>
      <c r="I2152" s="297">
        <v>5467686934</v>
      </c>
      <c r="J2152" s="297" t="s">
        <v>7302</v>
      </c>
      <c r="K2152" s="299">
        <v>45551</v>
      </c>
      <c r="L2152" s="297" t="s">
        <v>7303</v>
      </c>
      <c r="M2152" s="3" t="str">
        <f>IFERROR(INDEX('SINIF GÜNLER'!$A:$C,MATCH('VERİ TABANI'!$D2152,'SINIF GÜNLER'!$B:$B,0),MATCH('VERİ TABANI'!$M$1,'SINIF GÜNLER'!$A$1:$C$1,0)),"")</f>
        <v/>
      </c>
      <c r="P2152" s="28" t="str">
        <f t="array" ref="P2152">IFERROR(SEARCH(ÖĞRETMEN,'VERİ TABANI'!G2152,1),"")</f>
        <v/>
      </c>
      <c r="Q2152" s="29" t="str">
        <f t="shared" si="67"/>
        <v/>
      </c>
    </row>
    <row r="2153" spans="1:17" ht="27" customHeight="1">
      <c r="A2153" s="3">
        <f t="shared" si="66"/>
        <v>2152</v>
      </c>
      <c r="B2153" s="296">
        <v>51327</v>
      </c>
      <c r="C2153" s="297" t="s">
        <v>8210</v>
      </c>
      <c r="D2153" s="297" t="s">
        <v>5344</v>
      </c>
      <c r="E2153" s="297" t="s">
        <v>3915</v>
      </c>
      <c r="F2153" s="297" t="s">
        <v>12</v>
      </c>
      <c r="G2153" s="297" t="s">
        <v>109</v>
      </c>
      <c r="H2153" s="298" t="s">
        <v>8211</v>
      </c>
      <c r="I2153" s="297">
        <v>5366061119</v>
      </c>
      <c r="J2153" s="297" t="s">
        <v>8212</v>
      </c>
      <c r="K2153" s="299">
        <v>46048</v>
      </c>
      <c r="L2153" s="297" t="s">
        <v>8213</v>
      </c>
      <c r="M2153" s="3" t="str">
        <f>IFERROR(INDEX('SINIF GÜNLER'!$A:$C,MATCH('VERİ TABANI'!$D2153,'SINIF GÜNLER'!$B:$B,0),MATCH('VERİ TABANI'!$M$1,'SINIF GÜNLER'!$A$1:$C$1,0)),"")</f>
        <v/>
      </c>
      <c r="P2153" s="28" t="str">
        <f t="array" ref="P2153">IFERROR(SEARCH(ÖĞRETMEN,'VERİ TABANI'!G2153,1),"")</f>
        <v/>
      </c>
      <c r="Q2153" s="29" t="str">
        <f t="shared" si="67"/>
        <v/>
      </c>
    </row>
    <row r="2154" spans="1:17" ht="27" customHeight="1">
      <c r="A2154" s="3">
        <f t="shared" si="66"/>
        <v>2153</v>
      </c>
      <c r="B2154" s="296">
        <v>41777</v>
      </c>
      <c r="C2154" s="297" t="s">
        <v>4172</v>
      </c>
      <c r="D2154" s="297" t="s">
        <v>5365</v>
      </c>
      <c r="E2154" s="297" t="s">
        <v>3915</v>
      </c>
      <c r="F2154" s="297" t="s">
        <v>12</v>
      </c>
      <c r="G2154" s="297" t="s">
        <v>109</v>
      </c>
      <c r="H2154" s="298" t="s">
        <v>1681</v>
      </c>
      <c r="I2154" s="297">
        <v>5530132843</v>
      </c>
      <c r="J2154" s="297" t="s">
        <v>1682</v>
      </c>
      <c r="K2154" s="299">
        <v>45559</v>
      </c>
      <c r="L2154" s="297" t="s">
        <v>1683</v>
      </c>
      <c r="M2154" s="3" t="str">
        <f>IFERROR(INDEX('SINIF GÜNLER'!$A:$C,MATCH('VERİ TABANI'!$D2154,'SINIF GÜNLER'!$B:$B,0),MATCH('VERİ TABANI'!$M$1,'SINIF GÜNLER'!$A$1:$C$1,0)),"")</f>
        <v/>
      </c>
      <c r="P2154" s="28" t="str">
        <f t="array" ref="P2154">IFERROR(SEARCH(ÖĞRETMEN,'VERİ TABANI'!G2154,1),"")</f>
        <v/>
      </c>
      <c r="Q2154" s="29" t="str">
        <f t="shared" si="67"/>
        <v/>
      </c>
    </row>
    <row r="2155" spans="1:17" ht="27" customHeight="1">
      <c r="A2155" s="3">
        <f t="shared" si="66"/>
        <v>2154</v>
      </c>
      <c r="B2155" s="296">
        <v>50242</v>
      </c>
      <c r="C2155" s="297" t="s">
        <v>7305</v>
      </c>
      <c r="D2155" s="297" t="s">
        <v>7502</v>
      </c>
      <c r="E2155" s="297" t="s">
        <v>3923</v>
      </c>
      <c r="F2155" s="297" t="s">
        <v>20</v>
      </c>
      <c r="G2155" s="297" t="s">
        <v>109</v>
      </c>
      <c r="H2155" s="298" t="s">
        <v>7306</v>
      </c>
      <c r="I2155" s="297">
        <v>5323818103</v>
      </c>
      <c r="J2155" s="297" t="s">
        <v>7307</v>
      </c>
      <c r="K2155" s="299">
        <v>45880</v>
      </c>
      <c r="L2155" s="297" t="s">
        <v>7308</v>
      </c>
      <c r="M2155" s="3" t="str">
        <f>IFERROR(INDEX('SINIF GÜNLER'!$A:$C,MATCH('VERİ TABANI'!$D2155,'SINIF GÜNLER'!$B:$B,0),MATCH('VERİ TABANI'!$M$1,'SINIF GÜNLER'!$A$1:$C$1,0)),"")</f>
        <v/>
      </c>
      <c r="P2155" s="28" t="str">
        <f t="array" ref="P2155">IFERROR(SEARCH(ÖĞRETMEN,'VERİ TABANI'!G2155,1),"")</f>
        <v/>
      </c>
      <c r="Q2155" s="29" t="str">
        <f t="shared" si="67"/>
        <v/>
      </c>
    </row>
    <row r="2156" spans="1:17" ht="27" customHeight="1">
      <c r="A2156" s="3">
        <f t="shared" si="66"/>
        <v>2155</v>
      </c>
      <c r="B2156" s="296">
        <v>40301</v>
      </c>
      <c r="C2156" s="297" t="s">
        <v>7309</v>
      </c>
      <c r="D2156" s="297" t="s">
        <v>5384</v>
      </c>
      <c r="E2156" s="297" t="s">
        <v>8193</v>
      </c>
      <c r="F2156" s="297" t="s">
        <v>1821</v>
      </c>
      <c r="G2156" s="297" t="s">
        <v>109</v>
      </c>
      <c r="H2156" s="298" t="s">
        <v>7310</v>
      </c>
      <c r="I2156" s="297">
        <v>5352456563</v>
      </c>
      <c r="J2156" s="297" t="s">
        <v>7311</v>
      </c>
      <c r="K2156" s="299">
        <v>45979</v>
      </c>
      <c r="L2156" s="297" t="s">
        <v>7312</v>
      </c>
      <c r="M2156" s="3" t="str">
        <f>IFERROR(INDEX('SINIF GÜNLER'!$A:$C,MATCH('VERİ TABANI'!$D2156,'SINIF GÜNLER'!$B:$B,0),MATCH('VERİ TABANI'!$M$1,'SINIF GÜNLER'!$A$1:$C$1,0)),"")</f>
        <v/>
      </c>
      <c r="P2156" s="28" t="str">
        <f t="array" ref="P2156">IFERROR(SEARCH(ÖĞRETMEN,'VERİ TABANI'!G2156,1),"")</f>
        <v/>
      </c>
      <c r="Q2156" s="29" t="str">
        <f t="shared" si="67"/>
        <v/>
      </c>
    </row>
    <row r="2157" spans="1:17" ht="27" customHeight="1">
      <c r="A2157" s="3">
        <f t="shared" si="66"/>
        <v>2156</v>
      </c>
      <c r="B2157" s="296">
        <v>30119</v>
      </c>
      <c r="C2157" s="297" t="s">
        <v>2148</v>
      </c>
      <c r="D2157" s="297" t="s">
        <v>5454</v>
      </c>
      <c r="E2157" s="297" t="s">
        <v>3912</v>
      </c>
      <c r="F2157" s="297" t="s">
        <v>19</v>
      </c>
      <c r="G2157" s="297" t="s">
        <v>109</v>
      </c>
      <c r="H2157" s="298" t="s">
        <v>1282</v>
      </c>
      <c r="I2157" s="297">
        <v>5323862049</v>
      </c>
      <c r="J2157" s="297" t="s">
        <v>1283</v>
      </c>
      <c r="K2157" s="299">
        <v>45133</v>
      </c>
      <c r="L2157" s="297" t="s">
        <v>813</v>
      </c>
      <c r="M2157" s="3" t="str">
        <f>IFERROR(INDEX('SINIF GÜNLER'!$A:$C,MATCH('VERİ TABANI'!$D2157,'SINIF GÜNLER'!$B:$B,0),MATCH('VERİ TABANI'!$M$1,'SINIF GÜNLER'!$A$1:$C$1,0)),"")</f>
        <v/>
      </c>
      <c r="P2157" s="28" t="str">
        <f t="array" ref="P2157">IFERROR(SEARCH(ÖĞRETMEN,'VERİ TABANI'!G2157,1),"")</f>
        <v/>
      </c>
      <c r="Q2157" s="29" t="str">
        <f t="shared" si="67"/>
        <v/>
      </c>
    </row>
    <row r="2158" spans="1:17" ht="27" customHeight="1">
      <c r="A2158" s="3">
        <f t="shared" si="66"/>
        <v>2157</v>
      </c>
      <c r="B2158" s="296">
        <v>20354</v>
      </c>
      <c r="C2158" s="297" t="s">
        <v>347</v>
      </c>
      <c r="D2158" s="297" t="s">
        <v>7671</v>
      </c>
      <c r="E2158" s="297" t="s">
        <v>3968</v>
      </c>
      <c r="F2158" s="297" t="s">
        <v>19</v>
      </c>
      <c r="G2158" s="297" t="s">
        <v>109</v>
      </c>
      <c r="H2158" s="298" t="s">
        <v>1282</v>
      </c>
      <c r="I2158" s="297">
        <v>5323862049</v>
      </c>
      <c r="J2158" s="297" t="s">
        <v>1283</v>
      </c>
      <c r="K2158" s="299">
        <v>45048</v>
      </c>
      <c r="L2158" s="297" t="s">
        <v>813</v>
      </c>
      <c r="M2158" s="3" t="str">
        <f>IFERROR(INDEX('SINIF GÜNLER'!$A:$C,MATCH('VERİ TABANI'!$D2158,'SINIF GÜNLER'!$B:$B,0),MATCH('VERİ TABANI'!$M$1,'SINIF GÜNLER'!$A$1:$C$1,0)),"")</f>
        <v/>
      </c>
      <c r="P2158" s="28" t="str">
        <f t="array" ref="P2158">IFERROR(SEARCH(ÖĞRETMEN,'VERİ TABANI'!G2158,1),"")</f>
        <v/>
      </c>
      <c r="Q2158" s="29" t="str">
        <f t="shared" si="67"/>
        <v/>
      </c>
    </row>
    <row r="2159" spans="1:17" ht="27" customHeight="1">
      <c r="A2159" s="3">
        <f t="shared" si="66"/>
        <v>2158</v>
      </c>
      <c r="B2159" s="296">
        <v>40500</v>
      </c>
      <c r="C2159" s="297" t="s">
        <v>3435</v>
      </c>
      <c r="D2159" s="297" t="s">
        <v>5384</v>
      </c>
      <c r="E2159" s="297" t="s">
        <v>7046</v>
      </c>
      <c r="F2159" s="297" t="s">
        <v>19</v>
      </c>
      <c r="G2159" s="297" t="s">
        <v>109</v>
      </c>
      <c r="H2159" s="298" t="s">
        <v>1282</v>
      </c>
      <c r="I2159" s="297">
        <v>5323862049</v>
      </c>
      <c r="J2159" s="297" t="s">
        <v>1283</v>
      </c>
      <c r="K2159" s="299">
        <v>45526</v>
      </c>
      <c r="L2159" s="297" t="s">
        <v>813</v>
      </c>
      <c r="M2159" s="3" t="str">
        <f>IFERROR(INDEX('SINIF GÜNLER'!$A:$C,MATCH('VERİ TABANI'!$D2159,'SINIF GÜNLER'!$B:$B,0),MATCH('VERİ TABANI'!$M$1,'SINIF GÜNLER'!$A$1:$C$1,0)),"")</f>
        <v/>
      </c>
      <c r="P2159" s="28" t="str">
        <f t="array" ref="P2159">IFERROR(SEARCH(ÖĞRETMEN,'VERİ TABANI'!G2159,1),"")</f>
        <v/>
      </c>
      <c r="Q2159" s="29" t="str">
        <f t="shared" si="67"/>
        <v/>
      </c>
    </row>
    <row r="2160" spans="1:17" ht="27" customHeight="1">
      <c r="A2160" s="3">
        <f t="shared" si="66"/>
        <v>2159</v>
      </c>
      <c r="B2160" s="296">
        <v>20353</v>
      </c>
      <c r="C2160" s="297" t="s">
        <v>348</v>
      </c>
      <c r="D2160" s="297" t="s">
        <v>7671</v>
      </c>
      <c r="E2160" s="297" t="s">
        <v>3926</v>
      </c>
      <c r="F2160" s="297" t="s">
        <v>19</v>
      </c>
      <c r="G2160" s="297" t="s">
        <v>109</v>
      </c>
      <c r="H2160" s="298" t="s">
        <v>1282</v>
      </c>
      <c r="I2160" s="297">
        <v>5323862049</v>
      </c>
      <c r="J2160" s="297" t="s">
        <v>1283</v>
      </c>
      <c r="K2160" s="299">
        <v>45048</v>
      </c>
      <c r="L2160" s="297" t="s">
        <v>813</v>
      </c>
      <c r="M2160" s="3" t="str">
        <f>IFERROR(INDEX('SINIF GÜNLER'!$A:$C,MATCH('VERİ TABANI'!$D2160,'SINIF GÜNLER'!$B:$B,0),MATCH('VERİ TABANI'!$M$1,'SINIF GÜNLER'!$A$1:$C$1,0)),"")</f>
        <v/>
      </c>
      <c r="P2160" s="28" t="str">
        <f t="array" ref="P2160">IFERROR(SEARCH(ÖĞRETMEN,'VERİ TABANI'!G2160,1),"")</f>
        <v/>
      </c>
      <c r="Q2160" s="29" t="str">
        <f t="shared" si="67"/>
        <v/>
      </c>
    </row>
    <row r="2161" spans="1:17" ht="27" customHeight="1">
      <c r="A2161" s="3">
        <f t="shared" si="66"/>
        <v>2160</v>
      </c>
      <c r="B2161" s="296">
        <v>50102</v>
      </c>
      <c r="C2161" s="297" t="s">
        <v>5455</v>
      </c>
      <c r="D2161" s="297" t="s">
        <v>5385</v>
      </c>
      <c r="E2161" s="297" t="s">
        <v>3923</v>
      </c>
      <c r="F2161" s="297" t="s">
        <v>19</v>
      </c>
      <c r="G2161" s="297" t="s">
        <v>109</v>
      </c>
      <c r="H2161" s="298" t="s">
        <v>1282</v>
      </c>
      <c r="I2161" s="297">
        <v>5323862049</v>
      </c>
      <c r="J2161" s="297" t="s">
        <v>1283</v>
      </c>
      <c r="K2161" s="299">
        <v>45840</v>
      </c>
      <c r="L2161" s="297" t="s">
        <v>813</v>
      </c>
      <c r="M2161" s="3" t="str">
        <f>IFERROR(INDEX('SINIF GÜNLER'!$A:$C,MATCH('VERİ TABANI'!$D2161,'SINIF GÜNLER'!$B:$B,0),MATCH('VERİ TABANI'!$M$1,'SINIF GÜNLER'!$A$1:$C$1,0)),"")</f>
        <v/>
      </c>
      <c r="P2161" s="28" t="str">
        <f t="array" ref="P2161">IFERROR(SEARCH(ÖĞRETMEN,'VERİ TABANI'!G2161,1),"")</f>
        <v/>
      </c>
      <c r="Q2161" s="29" t="str">
        <f t="shared" si="67"/>
        <v/>
      </c>
    </row>
    <row r="2162" spans="1:17" ht="27" customHeight="1">
      <c r="A2162" s="3">
        <f t="shared" si="66"/>
        <v>2161</v>
      </c>
      <c r="B2162" s="296">
        <v>50942</v>
      </c>
      <c r="C2162" s="297" t="s">
        <v>7313</v>
      </c>
      <c r="D2162" s="297" t="s">
        <v>5385</v>
      </c>
      <c r="E2162" s="297" t="s">
        <v>4592</v>
      </c>
      <c r="F2162" s="297" t="s">
        <v>22</v>
      </c>
      <c r="G2162" s="297" t="s">
        <v>109</v>
      </c>
      <c r="H2162" s="298" t="s">
        <v>7314</v>
      </c>
      <c r="I2162" s="297">
        <v>5468453451</v>
      </c>
      <c r="J2162" s="297" t="s">
        <v>7315</v>
      </c>
      <c r="K2162" s="299">
        <v>45945</v>
      </c>
      <c r="L2162" s="297" t="s">
        <v>6782</v>
      </c>
      <c r="M2162" s="3" t="str">
        <f>IFERROR(INDEX('SINIF GÜNLER'!$A:$C,MATCH('VERİ TABANI'!$D2162,'SINIF GÜNLER'!$B:$B,0),MATCH('VERİ TABANI'!$M$1,'SINIF GÜNLER'!$A$1:$C$1,0)),"")</f>
        <v/>
      </c>
      <c r="P2162" s="28" t="str">
        <f t="array" ref="P2162">IFERROR(SEARCH(ÖĞRETMEN,'VERİ TABANI'!G2162,1),"")</f>
        <v/>
      </c>
      <c r="Q2162" s="29" t="str">
        <f t="shared" si="67"/>
        <v/>
      </c>
    </row>
    <row r="2163" spans="1:17" ht="27" customHeight="1">
      <c r="A2163" s="3">
        <f t="shared" si="66"/>
        <v>2162</v>
      </c>
      <c r="B2163" s="296">
        <v>1603</v>
      </c>
      <c r="C2163" s="297" t="s">
        <v>7319</v>
      </c>
      <c r="D2163" s="297" t="s">
        <v>3208</v>
      </c>
      <c r="E2163" s="297" t="s">
        <v>4593</v>
      </c>
      <c r="F2163" s="297" t="s">
        <v>12</v>
      </c>
      <c r="G2163" s="297" t="s">
        <v>109</v>
      </c>
      <c r="H2163" s="298" t="s">
        <v>7316</v>
      </c>
      <c r="I2163" s="297">
        <v>5414113141</v>
      </c>
      <c r="J2163" s="297" t="s">
        <v>7317</v>
      </c>
      <c r="K2163" s="299">
        <v>45537</v>
      </c>
      <c r="L2163" s="297" t="s">
        <v>7318</v>
      </c>
      <c r="M2163" s="3" t="str">
        <f>IFERROR(INDEX('SINIF GÜNLER'!$A:$C,MATCH('VERİ TABANI'!$D2163,'SINIF GÜNLER'!$B:$B,0),MATCH('VERİ TABANI'!$M$1,'SINIF GÜNLER'!$A$1:$C$1,0)),"")</f>
        <v>PAZARTESİ</v>
      </c>
      <c r="P2163" s="28" t="str">
        <f t="array" ref="P2163">IFERROR(SEARCH(ÖĞRETMEN,'VERİ TABANI'!G2163,1),"")</f>
        <v/>
      </c>
      <c r="Q2163" s="29" t="str">
        <f t="shared" si="67"/>
        <v/>
      </c>
    </row>
    <row r="2164" spans="1:17" ht="27" customHeight="1">
      <c r="A2164" s="3">
        <f t="shared" si="66"/>
        <v>2163</v>
      </c>
      <c r="B2164" s="296">
        <v>20480</v>
      </c>
      <c r="C2164" s="297" t="s">
        <v>105</v>
      </c>
      <c r="D2164" s="297" t="s">
        <v>5327</v>
      </c>
      <c r="E2164" s="297" t="s">
        <v>3926</v>
      </c>
      <c r="F2164" s="297" t="s">
        <v>12</v>
      </c>
      <c r="G2164" s="297" t="s">
        <v>109</v>
      </c>
      <c r="H2164" s="298" t="s">
        <v>1472</v>
      </c>
      <c r="I2164" s="297">
        <v>5367177550</v>
      </c>
      <c r="J2164" s="297" t="s">
        <v>1473</v>
      </c>
      <c r="K2164" s="299">
        <v>44783</v>
      </c>
      <c r="L2164" s="297" t="s">
        <v>860</v>
      </c>
      <c r="M2164" s="3" t="str">
        <f>IFERROR(INDEX('SINIF GÜNLER'!$A:$C,MATCH('VERİ TABANI'!$D2164,'SINIF GÜNLER'!$B:$B,0),MATCH('VERİ TABANI'!$M$1,'SINIF GÜNLER'!$A$1:$C$1,0)),"")</f>
        <v/>
      </c>
      <c r="P2164" s="28" t="str">
        <f t="array" ref="P2164">IFERROR(SEARCH(ÖĞRETMEN,'VERİ TABANI'!G2164,1),"")</f>
        <v/>
      </c>
      <c r="Q2164" s="29" t="str">
        <f t="shared" si="67"/>
        <v/>
      </c>
    </row>
    <row r="2165" spans="1:17" ht="27" customHeight="1">
      <c r="A2165" s="3">
        <f t="shared" si="66"/>
        <v>2164</v>
      </c>
      <c r="B2165" s="296">
        <v>40690</v>
      </c>
      <c r="C2165" s="297" t="s">
        <v>3081</v>
      </c>
      <c r="D2165" s="297" t="s">
        <v>5336</v>
      </c>
      <c r="E2165" s="297" t="s">
        <v>3924</v>
      </c>
      <c r="F2165" s="297" t="s">
        <v>12</v>
      </c>
      <c r="G2165" s="297" t="s">
        <v>109</v>
      </c>
      <c r="H2165" s="298" t="s">
        <v>3082</v>
      </c>
      <c r="I2165" s="297">
        <v>5331705456</v>
      </c>
      <c r="J2165" s="297" t="s">
        <v>3083</v>
      </c>
      <c r="K2165" s="299">
        <v>45532</v>
      </c>
      <c r="L2165" s="297" t="s">
        <v>3084</v>
      </c>
      <c r="M2165" s="3" t="str">
        <f>IFERROR(INDEX('SINIF GÜNLER'!$A:$C,MATCH('VERİ TABANI'!$D2165,'SINIF GÜNLER'!$B:$B,0),MATCH('VERİ TABANI'!$M$1,'SINIF GÜNLER'!$A$1:$C$1,0)),"")</f>
        <v/>
      </c>
      <c r="P2165" s="28" t="str">
        <f t="array" ref="P2165">IFERROR(SEARCH(ÖĞRETMEN,'VERİ TABANI'!G2165,1),"")</f>
        <v/>
      </c>
      <c r="Q2165" s="29" t="str">
        <f t="shared" si="67"/>
        <v/>
      </c>
    </row>
    <row r="2166" spans="1:17" ht="27" customHeight="1">
      <c r="A2166" s="3">
        <f t="shared" si="66"/>
        <v>2165</v>
      </c>
      <c r="B2166" s="296">
        <v>40691</v>
      </c>
      <c r="C2166" s="297" t="s">
        <v>3085</v>
      </c>
      <c r="D2166" s="297" t="s">
        <v>5347</v>
      </c>
      <c r="E2166" s="297" t="s">
        <v>3912</v>
      </c>
      <c r="F2166" s="297" t="s">
        <v>12</v>
      </c>
      <c r="G2166" s="297" t="s">
        <v>109</v>
      </c>
      <c r="H2166" s="298" t="s">
        <v>3082</v>
      </c>
      <c r="I2166" s="297">
        <v>5331705456</v>
      </c>
      <c r="J2166" s="297" t="s">
        <v>3083</v>
      </c>
      <c r="K2166" s="299">
        <v>45532</v>
      </c>
      <c r="L2166" s="297" t="s">
        <v>3084</v>
      </c>
      <c r="M2166" s="3" t="str">
        <f>IFERROR(INDEX('SINIF GÜNLER'!$A:$C,MATCH('VERİ TABANI'!$D2166,'SINIF GÜNLER'!$B:$B,0),MATCH('VERİ TABANI'!$M$1,'SINIF GÜNLER'!$A$1:$C$1,0)),"")</f>
        <v/>
      </c>
      <c r="P2166" s="28" t="str">
        <f t="array" ref="P2166">IFERROR(SEARCH(ÖĞRETMEN,'VERİ TABANI'!G2166,1),"")</f>
        <v/>
      </c>
      <c r="Q2166" s="29" t="str">
        <f t="shared" si="67"/>
        <v/>
      </c>
    </row>
    <row r="2167" spans="1:17" ht="27" customHeight="1">
      <c r="A2167" s="3">
        <f t="shared" si="66"/>
        <v>2166</v>
      </c>
      <c r="B2167" s="296">
        <v>30755</v>
      </c>
      <c r="C2167" s="297" t="s">
        <v>2270</v>
      </c>
      <c r="D2167" s="297" t="s">
        <v>7454</v>
      </c>
      <c r="E2167" s="297" t="s">
        <v>4593</v>
      </c>
      <c r="F2167" s="297" t="s">
        <v>20</v>
      </c>
      <c r="G2167" s="297" t="s">
        <v>109</v>
      </c>
      <c r="H2167" s="298" t="s">
        <v>1537</v>
      </c>
      <c r="I2167" s="297">
        <v>5388323921</v>
      </c>
      <c r="J2167" s="297" t="s">
        <v>1538</v>
      </c>
      <c r="K2167" s="299">
        <v>45194</v>
      </c>
      <c r="L2167" s="297" t="s">
        <v>877</v>
      </c>
      <c r="M2167" s="3" t="str">
        <f>IFERROR(INDEX('SINIF GÜNLER'!$A:$C,MATCH('VERİ TABANI'!$D2167,'SINIF GÜNLER'!$B:$B,0),MATCH('VERİ TABANI'!$M$1,'SINIF GÜNLER'!$A$1:$C$1,0)),"")</f>
        <v/>
      </c>
      <c r="P2167" s="28" t="str">
        <f t="array" ref="P2167">IFERROR(SEARCH(ÖĞRETMEN,'VERİ TABANI'!G2167,1),"")</f>
        <v/>
      </c>
      <c r="Q2167" s="29" t="str">
        <f t="shared" si="67"/>
        <v/>
      </c>
    </row>
    <row r="2168" spans="1:17" ht="27" customHeight="1">
      <c r="A2168" s="3">
        <f t="shared" si="66"/>
        <v>2167</v>
      </c>
      <c r="B2168" s="296">
        <v>41280</v>
      </c>
      <c r="C2168" s="297" t="s">
        <v>8214</v>
      </c>
      <c r="D2168" s="297" t="s">
        <v>5382</v>
      </c>
      <c r="E2168" s="297" t="s">
        <v>3917</v>
      </c>
      <c r="F2168" s="297" t="s">
        <v>12</v>
      </c>
      <c r="G2168" s="297" t="s">
        <v>109</v>
      </c>
      <c r="H2168" s="298" t="s">
        <v>8215</v>
      </c>
      <c r="I2168" s="297">
        <v>5077770363</v>
      </c>
      <c r="J2168" s="297" t="s">
        <v>7268</v>
      </c>
      <c r="K2168" s="299">
        <v>46017</v>
      </c>
      <c r="L2168" s="297" t="s">
        <v>2632</v>
      </c>
      <c r="M2168" s="3" t="str">
        <f>IFERROR(INDEX('SINIF GÜNLER'!$A:$C,MATCH('VERİ TABANI'!$D2168,'SINIF GÜNLER'!$B:$B,0),MATCH('VERİ TABANI'!$M$1,'SINIF GÜNLER'!$A$1:$C$1,0)),"")</f>
        <v/>
      </c>
      <c r="P2168" s="28" t="str">
        <f t="array" ref="P2168">IFERROR(SEARCH(ÖĞRETMEN,'VERİ TABANI'!G2168,1),"")</f>
        <v/>
      </c>
      <c r="Q2168" s="29" t="str">
        <f t="shared" si="67"/>
        <v/>
      </c>
    </row>
    <row r="2169" spans="1:17" ht="27" customHeight="1">
      <c r="A2169" s="3">
        <f t="shared" si="66"/>
        <v>2168</v>
      </c>
      <c r="B2169" s="296">
        <v>51301</v>
      </c>
      <c r="C2169" s="297" t="s">
        <v>8216</v>
      </c>
      <c r="D2169" s="297" t="s">
        <v>5333</v>
      </c>
      <c r="E2169" s="297" t="s">
        <v>3917</v>
      </c>
      <c r="F2169" s="297" t="s">
        <v>12</v>
      </c>
      <c r="G2169" s="297" t="s">
        <v>109</v>
      </c>
      <c r="H2169" s="298" t="s">
        <v>8215</v>
      </c>
      <c r="I2169" s="297">
        <v>5077770363</v>
      </c>
      <c r="J2169" s="297" t="s">
        <v>7268</v>
      </c>
      <c r="K2169" s="299">
        <v>46020</v>
      </c>
      <c r="L2169" s="297" t="s">
        <v>2632</v>
      </c>
      <c r="M2169" s="3" t="str">
        <f>IFERROR(INDEX('SINIF GÜNLER'!$A:$C,MATCH('VERİ TABANI'!$D2169,'SINIF GÜNLER'!$B:$B,0),MATCH('VERİ TABANI'!$M$1,'SINIF GÜNLER'!$A$1:$C$1,0)),"")</f>
        <v/>
      </c>
      <c r="P2169" s="28" t="str">
        <f t="array" ref="P2169">IFERROR(SEARCH(ÖĞRETMEN,'VERİ TABANI'!G2169,1),"")</f>
        <v/>
      </c>
      <c r="Q2169" s="29" t="str">
        <f t="shared" si="67"/>
        <v/>
      </c>
    </row>
    <row r="2170" spans="1:17" ht="27" customHeight="1">
      <c r="A2170" s="3">
        <f t="shared" si="66"/>
        <v>2169</v>
      </c>
      <c r="B2170" s="296">
        <v>50590</v>
      </c>
      <c r="C2170" s="297" t="s">
        <v>5945</v>
      </c>
      <c r="D2170" s="297" t="s">
        <v>5330</v>
      </c>
      <c r="E2170" s="297" t="s">
        <v>3918</v>
      </c>
      <c r="F2170" s="297" t="s">
        <v>20</v>
      </c>
      <c r="G2170" s="297" t="s">
        <v>109</v>
      </c>
      <c r="H2170" s="298" t="s">
        <v>5946</v>
      </c>
      <c r="I2170" s="297">
        <v>5362398117</v>
      </c>
      <c r="J2170" s="297" t="s">
        <v>5947</v>
      </c>
      <c r="K2170" s="299">
        <v>45910</v>
      </c>
      <c r="L2170" s="297" t="s">
        <v>5948</v>
      </c>
      <c r="M2170" s="3" t="str">
        <f>IFERROR(INDEX('SINIF GÜNLER'!$A:$C,MATCH('VERİ TABANI'!$D2170,'SINIF GÜNLER'!$B:$B,0),MATCH('VERİ TABANI'!$M$1,'SINIF GÜNLER'!$A$1:$C$1,0)),"")</f>
        <v/>
      </c>
      <c r="P2170" s="28" t="str">
        <f t="array" ref="P2170">IFERROR(SEARCH(ÖĞRETMEN,'VERİ TABANI'!G2170,1),"")</f>
        <v/>
      </c>
      <c r="Q2170" s="29" t="str">
        <f t="shared" si="67"/>
        <v/>
      </c>
    </row>
    <row r="2171" spans="1:17" ht="27" customHeight="1">
      <c r="A2171" s="3">
        <f t="shared" si="66"/>
        <v>2170</v>
      </c>
      <c r="B2171" s="296">
        <v>50841</v>
      </c>
      <c r="C2171" s="297" t="s">
        <v>6026</v>
      </c>
      <c r="D2171" s="297" t="s">
        <v>5352</v>
      </c>
      <c r="E2171" s="297" t="s">
        <v>7016</v>
      </c>
      <c r="F2171" s="297" t="s">
        <v>12</v>
      </c>
      <c r="G2171" s="297" t="s">
        <v>109</v>
      </c>
      <c r="H2171" s="298" t="s">
        <v>6027</v>
      </c>
      <c r="I2171" s="297">
        <v>5418221206</v>
      </c>
      <c r="J2171" s="297" t="s">
        <v>7320</v>
      </c>
      <c r="K2171" s="299">
        <v>45931</v>
      </c>
      <c r="L2171" s="297" t="s">
        <v>6028</v>
      </c>
      <c r="M2171" s="3" t="str">
        <f>IFERROR(INDEX('SINIF GÜNLER'!$A:$C,MATCH('VERİ TABANI'!$D2171,'SINIF GÜNLER'!$B:$B,0),MATCH('VERİ TABANI'!$M$1,'SINIF GÜNLER'!$A$1:$C$1,0)),"")</f>
        <v/>
      </c>
      <c r="P2171" s="28" t="str">
        <f t="array" ref="P2171">IFERROR(SEARCH(ÖĞRETMEN,'VERİ TABANI'!G2171,1),"")</f>
        <v/>
      </c>
      <c r="Q2171" s="29" t="str">
        <f t="shared" si="67"/>
        <v/>
      </c>
    </row>
    <row r="2172" spans="1:17" ht="27" customHeight="1">
      <c r="A2172" s="3">
        <f t="shared" si="66"/>
        <v>2171</v>
      </c>
      <c r="B2172" s="296">
        <v>21843</v>
      </c>
      <c r="C2172" s="297" t="s">
        <v>2127</v>
      </c>
      <c r="D2172" s="297" t="s">
        <v>2953</v>
      </c>
      <c r="E2172" s="297" t="s">
        <v>3968</v>
      </c>
      <c r="F2172" s="297" t="s">
        <v>12</v>
      </c>
      <c r="G2172" s="297" t="s">
        <v>109</v>
      </c>
      <c r="H2172" s="298" t="s">
        <v>2128</v>
      </c>
      <c r="I2172" s="297">
        <v>5060577353</v>
      </c>
      <c r="J2172" s="297" t="s">
        <v>2129</v>
      </c>
      <c r="K2172" s="299">
        <v>45377</v>
      </c>
      <c r="L2172" s="297" t="s">
        <v>2860</v>
      </c>
      <c r="M2172" s="3" t="str">
        <f>IFERROR(INDEX('SINIF GÜNLER'!$A:$C,MATCH('VERİ TABANI'!$D2172,'SINIF GÜNLER'!$B:$B,0),MATCH('VERİ TABANI'!$M$1,'SINIF GÜNLER'!$A$1:$C$1,0)),"")</f>
        <v>SALI</v>
      </c>
      <c r="P2172" s="28" t="str">
        <f t="array" ref="P2172">IFERROR(SEARCH(ÖĞRETMEN,'VERİ TABANI'!G2172,1),"")</f>
        <v/>
      </c>
      <c r="Q2172" s="29" t="str">
        <f t="shared" si="67"/>
        <v/>
      </c>
    </row>
    <row r="2173" spans="1:17" ht="27" customHeight="1">
      <c r="A2173" s="3">
        <f t="shared" si="66"/>
        <v>2172</v>
      </c>
      <c r="B2173" s="296">
        <v>50458</v>
      </c>
      <c r="C2173" s="297" t="s">
        <v>5470</v>
      </c>
      <c r="D2173" s="297" t="s">
        <v>2956</v>
      </c>
      <c r="E2173" s="297" t="s">
        <v>7006</v>
      </c>
      <c r="F2173" s="297" t="s">
        <v>12</v>
      </c>
      <c r="G2173" s="297" t="s">
        <v>109</v>
      </c>
      <c r="H2173" s="298" t="s">
        <v>2128</v>
      </c>
      <c r="I2173" s="297">
        <v>5060577353</v>
      </c>
      <c r="J2173" s="297" t="s">
        <v>2129</v>
      </c>
      <c r="K2173" s="299">
        <v>45904</v>
      </c>
      <c r="L2173" s="297" t="s">
        <v>2860</v>
      </c>
      <c r="M2173" s="3" t="str">
        <f>IFERROR(INDEX('SINIF GÜNLER'!$A:$C,MATCH('VERİ TABANI'!$D2173,'SINIF GÜNLER'!$B:$B,0),MATCH('VERİ TABANI'!$M$1,'SINIF GÜNLER'!$A$1:$C$1,0)),"")</f>
        <v>PAZARTESİ</v>
      </c>
      <c r="P2173" s="28" t="str">
        <f t="array" ref="P2173">IFERROR(SEARCH(ÖĞRETMEN,'VERİ TABANI'!G2173,1),"")</f>
        <v/>
      </c>
      <c r="Q2173" s="29" t="str">
        <f t="shared" si="67"/>
        <v/>
      </c>
    </row>
    <row r="2174" spans="1:17" ht="27" customHeight="1">
      <c r="A2174" s="3">
        <f t="shared" si="66"/>
        <v>2173</v>
      </c>
      <c r="B2174" s="296">
        <v>21730</v>
      </c>
      <c r="C2174" s="297" t="s">
        <v>2130</v>
      </c>
      <c r="D2174" s="297" t="s">
        <v>2953</v>
      </c>
      <c r="E2174" s="297" t="s">
        <v>4592</v>
      </c>
      <c r="F2174" s="297" t="s">
        <v>12</v>
      </c>
      <c r="G2174" s="297" t="s">
        <v>109</v>
      </c>
      <c r="H2174" s="298" t="s">
        <v>2128</v>
      </c>
      <c r="I2174" s="297">
        <v>5060577353</v>
      </c>
      <c r="J2174" s="297" t="s">
        <v>2129</v>
      </c>
      <c r="K2174" s="299">
        <v>45377</v>
      </c>
      <c r="L2174" s="297" t="s">
        <v>2860</v>
      </c>
      <c r="M2174" s="3" t="str">
        <f>IFERROR(INDEX('SINIF GÜNLER'!$A:$C,MATCH('VERİ TABANI'!$D2174,'SINIF GÜNLER'!$B:$B,0),MATCH('VERİ TABANI'!$M$1,'SINIF GÜNLER'!$A$1:$C$1,0)),"")</f>
        <v>SALI</v>
      </c>
      <c r="P2174" s="28" t="str">
        <f t="array" ref="P2174">IFERROR(SEARCH(ÖĞRETMEN,'VERİ TABANI'!G2174,1),"")</f>
        <v/>
      </c>
      <c r="Q2174" s="29" t="str">
        <f t="shared" si="67"/>
        <v/>
      </c>
    </row>
    <row r="2175" spans="1:17" ht="27" customHeight="1">
      <c r="A2175" s="3">
        <f t="shared" si="66"/>
        <v>2174</v>
      </c>
      <c r="B2175" s="296">
        <v>21794</v>
      </c>
      <c r="C2175" s="297" t="s">
        <v>5839</v>
      </c>
      <c r="D2175" s="297" t="s">
        <v>5350</v>
      </c>
      <c r="E2175" s="297" t="s">
        <v>3912</v>
      </c>
      <c r="F2175" s="297" t="s">
        <v>12</v>
      </c>
      <c r="G2175" s="297" t="s">
        <v>110</v>
      </c>
      <c r="H2175" s="298" t="s">
        <v>5841</v>
      </c>
      <c r="I2175" s="297">
        <v>5324759706</v>
      </c>
      <c r="J2175" s="297" t="s">
        <v>5842</v>
      </c>
      <c r="K2175" s="299">
        <v>45904</v>
      </c>
      <c r="L2175" s="297" t="s">
        <v>5843</v>
      </c>
      <c r="M2175" s="3" t="str">
        <f>IFERROR(INDEX('SINIF GÜNLER'!$A:$C,MATCH('VERİ TABANI'!$D2175,'SINIF GÜNLER'!$B:$B,0),MATCH('VERİ TABANI'!$M$1,'SINIF GÜNLER'!$A$1:$C$1,0)),"")</f>
        <v/>
      </c>
      <c r="P2175" s="28" t="str">
        <f t="array" ref="P2175">IFERROR(SEARCH(ÖĞRETMEN,'VERİ TABANI'!G2175,1),"")</f>
        <v/>
      </c>
      <c r="Q2175" s="29" t="str">
        <f t="shared" si="67"/>
        <v/>
      </c>
    </row>
    <row r="2176" spans="1:17" ht="27" customHeight="1">
      <c r="A2176" s="3">
        <f t="shared" si="66"/>
        <v>2175</v>
      </c>
      <c r="B2176" s="296">
        <v>50514</v>
      </c>
      <c r="C2176" s="297" t="s">
        <v>6640</v>
      </c>
      <c r="D2176" s="297" t="s">
        <v>5404</v>
      </c>
      <c r="E2176" s="297" t="s">
        <v>3915</v>
      </c>
      <c r="F2176" s="297" t="s">
        <v>12</v>
      </c>
      <c r="G2176" s="297" t="s">
        <v>110</v>
      </c>
      <c r="H2176" s="298" t="s">
        <v>6641</v>
      </c>
      <c r="I2176" s="297">
        <v>5396956456</v>
      </c>
      <c r="J2176" s="297" t="s">
        <v>6642</v>
      </c>
      <c r="K2176" s="299">
        <v>45908</v>
      </c>
      <c r="L2176" s="297" t="s">
        <v>1882</v>
      </c>
      <c r="M2176" s="3" t="str">
        <f>IFERROR(INDEX('SINIF GÜNLER'!$A:$C,MATCH('VERİ TABANI'!$D2176,'SINIF GÜNLER'!$B:$B,0),MATCH('VERİ TABANI'!$M$1,'SINIF GÜNLER'!$A$1:$C$1,0)),"")</f>
        <v/>
      </c>
      <c r="P2176" s="28" t="str">
        <f t="array" ref="P2176">IFERROR(SEARCH(ÖĞRETMEN,'VERİ TABANI'!G2176,1),"")</f>
        <v/>
      </c>
      <c r="Q2176" s="29" t="str">
        <f t="shared" si="67"/>
        <v/>
      </c>
    </row>
    <row r="2177" spans="1:17" ht="27" customHeight="1">
      <c r="A2177" s="3">
        <f t="shared" si="66"/>
        <v>2176</v>
      </c>
      <c r="B2177" s="296">
        <v>50379</v>
      </c>
      <c r="C2177" s="297" t="s">
        <v>6643</v>
      </c>
      <c r="D2177" s="297" t="s">
        <v>5352</v>
      </c>
      <c r="E2177" s="297" t="s">
        <v>3924</v>
      </c>
      <c r="F2177" s="297" t="s">
        <v>12</v>
      </c>
      <c r="G2177" s="297" t="s">
        <v>110</v>
      </c>
      <c r="H2177" s="298" t="s">
        <v>6641</v>
      </c>
      <c r="I2177" s="297">
        <v>5396956456</v>
      </c>
      <c r="J2177" s="297" t="s">
        <v>6642</v>
      </c>
      <c r="K2177" s="299">
        <v>45895</v>
      </c>
      <c r="L2177" s="297" t="s">
        <v>1882</v>
      </c>
      <c r="M2177" s="3" t="str">
        <f>IFERROR(INDEX('SINIF GÜNLER'!$A:$C,MATCH('VERİ TABANI'!$D2177,'SINIF GÜNLER'!$B:$B,0),MATCH('VERİ TABANI'!$M$1,'SINIF GÜNLER'!$A$1:$C$1,0)),"")</f>
        <v/>
      </c>
      <c r="P2177" s="28" t="str">
        <f t="array" ref="P2177">IFERROR(SEARCH(ÖĞRETMEN,'VERİ TABANI'!G2177,1),"")</f>
        <v/>
      </c>
      <c r="Q2177" s="29" t="str">
        <f t="shared" si="67"/>
        <v/>
      </c>
    </row>
    <row r="2178" spans="1:17" ht="27" customHeight="1">
      <c r="A2178" s="3">
        <f t="shared" ref="A2178:A2241" si="68">IFERROR(IF(B2178="","",ROW()-1),"")</f>
        <v>2177</v>
      </c>
      <c r="B2178" s="296">
        <v>20319</v>
      </c>
      <c r="C2178" s="297" t="s">
        <v>6630</v>
      </c>
      <c r="D2178" s="297" t="s">
        <v>5352</v>
      </c>
      <c r="E2178" s="297" t="s">
        <v>8217</v>
      </c>
      <c r="F2178" s="297" t="s">
        <v>19</v>
      </c>
      <c r="G2178" s="297" t="s">
        <v>110</v>
      </c>
      <c r="H2178" s="298" t="s">
        <v>8218</v>
      </c>
      <c r="I2178" s="297">
        <v>5336866473</v>
      </c>
      <c r="J2178" s="297" t="s">
        <v>8219</v>
      </c>
      <c r="K2178" s="299">
        <v>46140</v>
      </c>
      <c r="L2178" s="297" t="s">
        <v>8220</v>
      </c>
      <c r="M2178" s="3" t="str">
        <f>IFERROR(INDEX('SINIF GÜNLER'!$A:$C,MATCH('VERİ TABANI'!$D2178,'SINIF GÜNLER'!$B:$B,0),MATCH('VERİ TABANI'!$M$1,'SINIF GÜNLER'!$A$1:$C$1,0)),"")</f>
        <v/>
      </c>
      <c r="P2178" s="28" t="str">
        <f t="array" ref="P2178">IFERROR(SEARCH(ÖĞRETMEN,'VERİ TABANI'!G2178,1),"")</f>
        <v/>
      </c>
      <c r="Q2178" s="29" t="str">
        <f t="shared" si="67"/>
        <v/>
      </c>
    </row>
    <row r="2179" spans="1:17" ht="27" customHeight="1">
      <c r="A2179" s="3">
        <f t="shared" si="68"/>
        <v>2178</v>
      </c>
      <c r="B2179" s="296">
        <v>50304</v>
      </c>
      <c r="C2179" s="297" t="s">
        <v>6644</v>
      </c>
      <c r="D2179" s="297" t="s">
        <v>7504</v>
      </c>
      <c r="E2179" s="297" t="s">
        <v>3926</v>
      </c>
      <c r="F2179" s="297" t="s">
        <v>12</v>
      </c>
      <c r="G2179" s="297" t="s">
        <v>110</v>
      </c>
      <c r="H2179" s="298" t="s">
        <v>1519</v>
      </c>
      <c r="I2179" s="297">
        <v>5324912738</v>
      </c>
      <c r="J2179" s="297" t="s">
        <v>1520</v>
      </c>
      <c r="K2179" s="299">
        <v>45889</v>
      </c>
      <c r="L2179" s="297" t="s">
        <v>1521</v>
      </c>
      <c r="M2179" s="3" t="str">
        <f>IFERROR(INDEX('SINIF GÜNLER'!$A:$C,MATCH('VERİ TABANI'!$D2179,'SINIF GÜNLER'!$B:$B,0),MATCH('VERİ TABANI'!$M$1,'SINIF GÜNLER'!$A$1:$C$1,0)),"")</f>
        <v/>
      </c>
      <c r="P2179" s="28" t="str">
        <f t="array" ref="P2179">IFERROR(SEARCH(ÖĞRETMEN,'VERİ TABANI'!G2179,1),"")</f>
        <v/>
      </c>
      <c r="Q2179" s="29" t="str">
        <f t="shared" si="67"/>
        <v/>
      </c>
    </row>
    <row r="2180" spans="1:17" ht="27" customHeight="1">
      <c r="A2180" s="3">
        <f t="shared" si="68"/>
        <v>2179</v>
      </c>
      <c r="B2180" s="296">
        <v>20834</v>
      </c>
      <c r="C2180" s="297" t="s">
        <v>387</v>
      </c>
      <c r="D2180" s="297" t="s">
        <v>5334</v>
      </c>
      <c r="E2180" s="297" t="s">
        <v>4592</v>
      </c>
      <c r="F2180" s="297" t="s">
        <v>27</v>
      </c>
      <c r="G2180" s="297" t="s">
        <v>110</v>
      </c>
      <c r="H2180" s="298" t="s">
        <v>1287</v>
      </c>
      <c r="I2180" s="297">
        <v>5305616674</v>
      </c>
      <c r="J2180" s="297" t="s">
        <v>6814</v>
      </c>
      <c r="K2180" s="299">
        <v>45897</v>
      </c>
      <c r="L2180" s="297" t="s">
        <v>2151</v>
      </c>
      <c r="M2180" s="3" t="str">
        <f>IFERROR(INDEX('SINIF GÜNLER'!$A:$C,MATCH('VERİ TABANI'!$D2180,'SINIF GÜNLER'!$B:$B,0),MATCH('VERİ TABANI'!$M$1,'SINIF GÜNLER'!$A$1:$C$1,0)),"")</f>
        <v/>
      </c>
      <c r="P2180" s="28" t="str">
        <f t="array" ref="P2180">IFERROR(SEARCH(ÖĞRETMEN,'VERİ TABANI'!G2180,1),"")</f>
        <v/>
      </c>
      <c r="Q2180" s="29" t="str">
        <f t="shared" si="67"/>
        <v/>
      </c>
    </row>
    <row r="2181" spans="1:17" ht="27" customHeight="1">
      <c r="A2181" s="3">
        <f t="shared" si="68"/>
        <v>2180</v>
      </c>
      <c r="B2181" s="296">
        <v>24194</v>
      </c>
      <c r="C2181" s="297" t="s">
        <v>7424</v>
      </c>
      <c r="D2181" s="297" t="s">
        <v>7463</v>
      </c>
      <c r="E2181" s="297" t="s">
        <v>3912</v>
      </c>
      <c r="F2181" s="297" t="s">
        <v>1821</v>
      </c>
      <c r="G2181" s="297" t="s">
        <v>110</v>
      </c>
      <c r="H2181" s="298" t="s">
        <v>7421</v>
      </c>
      <c r="I2181" s="297">
        <v>5322509031</v>
      </c>
      <c r="J2181" s="297" t="s">
        <v>7422</v>
      </c>
      <c r="K2181" s="299">
        <v>45953</v>
      </c>
      <c r="L2181" s="297" t="s">
        <v>7423</v>
      </c>
      <c r="M2181" s="3" t="str">
        <f>IFERROR(INDEX('SINIF GÜNLER'!$A:$C,MATCH('VERİ TABANI'!$D2181,'SINIF GÜNLER'!$B:$B,0),MATCH('VERİ TABANI'!$M$1,'SINIF GÜNLER'!$A$1:$C$1,0)),"")</f>
        <v/>
      </c>
      <c r="P2181" s="28" t="str">
        <f t="array" ref="P2181">IFERROR(SEARCH(ÖĞRETMEN,'VERİ TABANI'!G2181,1),"")</f>
        <v/>
      </c>
      <c r="Q2181" s="29" t="str">
        <f t="shared" si="67"/>
        <v/>
      </c>
    </row>
    <row r="2182" spans="1:17" ht="27" customHeight="1">
      <c r="A2182" s="3">
        <f t="shared" si="68"/>
        <v>2181</v>
      </c>
      <c r="B2182" s="296">
        <v>20886</v>
      </c>
      <c r="C2182" s="297" t="s">
        <v>1707</v>
      </c>
      <c r="D2182" s="297" t="s">
        <v>5364</v>
      </c>
      <c r="E2182" s="297" t="s">
        <v>3912</v>
      </c>
      <c r="F2182" s="297" t="s">
        <v>20</v>
      </c>
      <c r="G2182" s="297" t="s">
        <v>110</v>
      </c>
      <c r="H2182" s="298" t="s">
        <v>1477</v>
      </c>
      <c r="I2182" s="297">
        <v>5549015255</v>
      </c>
      <c r="J2182" s="297" t="s">
        <v>1478</v>
      </c>
      <c r="K2182" s="299">
        <v>44942</v>
      </c>
      <c r="L2182" s="297" t="s">
        <v>1708</v>
      </c>
      <c r="M2182" s="3" t="str">
        <f>IFERROR(INDEX('SINIF GÜNLER'!$A:$C,MATCH('VERİ TABANI'!$D2182,'SINIF GÜNLER'!$B:$B,0),MATCH('VERİ TABANI'!$M$1,'SINIF GÜNLER'!$A$1:$C$1,0)),"")</f>
        <v/>
      </c>
      <c r="P2182" s="28" t="str">
        <f t="array" ref="P2182">IFERROR(SEARCH(ÖĞRETMEN,'VERİ TABANI'!G2182,1),"")</f>
        <v/>
      </c>
      <c r="Q2182" s="29" t="str">
        <f t="shared" si="67"/>
        <v/>
      </c>
    </row>
    <row r="2183" spans="1:17" ht="27" customHeight="1">
      <c r="A2183" s="3">
        <f t="shared" si="68"/>
        <v>2182</v>
      </c>
      <c r="B2183" s="296">
        <v>21126</v>
      </c>
      <c r="C2183" s="297" t="s">
        <v>520</v>
      </c>
      <c r="D2183" s="297" t="s">
        <v>5372</v>
      </c>
      <c r="E2183" s="297" t="s">
        <v>7006</v>
      </c>
      <c r="F2183" s="297" t="s">
        <v>20</v>
      </c>
      <c r="G2183" s="297" t="s">
        <v>110</v>
      </c>
      <c r="H2183" s="298" t="s">
        <v>1477</v>
      </c>
      <c r="I2183" s="297">
        <v>5549015255</v>
      </c>
      <c r="J2183" s="297" t="s">
        <v>1478</v>
      </c>
      <c r="K2183" s="299">
        <v>44880</v>
      </c>
      <c r="L2183" s="297" t="s">
        <v>1708</v>
      </c>
      <c r="M2183" s="3" t="str">
        <f>IFERROR(INDEX('SINIF GÜNLER'!$A:$C,MATCH('VERİ TABANI'!$D2183,'SINIF GÜNLER'!$B:$B,0),MATCH('VERİ TABANI'!$M$1,'SINIF GÜNLER'!$A$1:$C$1,0)),"")</f>
        <v/>
      </c>
      <c r="P2183" s="28" t="str">
        <f t="array" ref="P2183">IFERROR(SEARCH(ÖĞRETMEN,'VERİ TABANI'!G2183,1),"")</f>
        <v/>
      </c>
      <c r="Q2183" s="29" t="str">
        <f t="shared" si="67"/>
        <v/>
      </c>
    </row>
    <row r="2184" spans="1:17" ht="27" customHeight="1">
      <c r="A2184" s="3">
        <f t="shared" si="68"/>
        <v>2183</v>
      </c>
      <c r="B2184" s="296">
        <v>50615</v>
      </c>
      <c r="C2184" s="297" t="s">
        <v>6645</v>
      </c>
      <c r="D2184" s="297" t="s">
        <v>3208</v>
      </c>
      <c r="E2184" s="297" t="s">
        <v>4592</v>
      </c>
      <c r="F2184" s="297" t="s">
        <v>12</v>
      </c>
      <c r="G2184" s="297" t="s">
        <v>110</v>
      </c>
      <c r="H2184" s="298" t="s">
        <v>2785</v>
      </c>
      <c r="I2184" s="297">
        <v>5366558159</v>
      </c>
      <c r="J2184" s="297" t="s">
        <v>2786</v>
      </c>
      <c r="K2184" s="299">
        <v>45912</v>
      </c>
      <c r="L2184" s="297" t="s">
        <v>2787</v>
      </c>
      <c r="M2184" s="3" t="str">
        <f>IFERROR(INDEX('SINIF GÜNLER'!$A:$C,MATCH('VERİ TABANI'!$D2184,'SINIF GÜNLER'!$B:$B,0),MATCH('VERİ TABANI'!$M$1,'SINIF GÜNLER'!$A$1:$C$1,0)),"")</f>
        <v>PAZARTESİ</v>
      </c>
      <c r="P2184" s="28" t="str">
        <f t="array" ref="P2184">IFERROR(SEARCH(ÖĞRETMEN,'VERİ TABANI'!G2184,1),"")</f>
        <v/>
      </c>
      <c r="Q2184" s="29" t="str">
        <f t="shared" ref="Q2184:Q2247" si="69">IF(P2184="","",ROW())</f>
        <v/>
      </c>
    </row>
    <row r="2185" spans="1:17" ht="27" customHeight="1">
      <c r="A2185" s="3">
        <f t="shared" si="68"/>
        <v>2184</v>
      </c>
      <c r="B2185" s="296">
        <v>40439</v>
      </c>
      <c r="C2185" s="297" t="s">
        <v>3707</v>
      </c>
      <c r="D2185" s="297" t="s">
        <v>5384</v>
      </c>
      <c r="E2185" s="297" t="s">
        <v>3915</v>
      </c>
      <c r="F2185" s="297" t="s">
        <v>24</v>
      </c>
      <c r="G2185" s="297" t="s">
        <v>110</v>
      </c>
      <c r="H2185" s="298" t="s">
        <v>2785</v>
      </c>
      <c r="I2185" s="297">
        <v>5366558159</v>
      </c>
      <c r="J2185" s="297" t="s">
        <v>2786</v>
      </c>
      <c r="K2185" s="299">
        <v>45520</v>
      </c>
      <c r="L2185" s="297" t="s">
        <v>2787</v>
      </c>
      <c r="M2185" s="3" t="str">
        <f>IFERROR(INDEX('SINIF GÜNLER'!$A:$C,MATCH('VERİ TABANI'!$D2185,'SINIF GÜNLER'!$B:$B,0),MATCH('VERİ TABANI'!$M$1,'SINIF GÜNLER'!$A$1:$C$1,0)),"")</f>
        <v/>
      </c>
      <c r="P2185" s="28" t="str">
        <f t="array" ref="P2185">IFERROR(SEARCH(ÖĞRETMEN,'VERİ TABANI'!G2185,1),"")</f>
        <v/>
      </c>
      <c r="Q2185" s="29" t="str">
        <f t="shared" si="69"/>
        <v/>
      </c>
    </row>
    <row r="2186" spans="1:17" ht="27" customHeight="1">
      <c r="A2186" s="3">
        <f t="shared" si="68"/>
        <v>2185</v>
      </c>
      <c r="B2186" s="296">
        <v>20308</v>
      </c>
      <c r="C2186" s="297" t="s">
        <v>346</v>
      </c>
      <c r="D2186" s="297" t="s">
        <v>5338</v>
      </c>
      <c r="E2186" s="297" t="s">
        <v>3968</v>
      </c>
      <c r="F2186" s="297" t="s">
        <v>12</v>
      </c>
      <c r="G2186" s="297" t="s">
        <v>110</v>
      </c>
      <c r="H2186" s="298" t="s">
        <v>1180</v>
      </c>
      <c r="I2186" s="297">
        <v>5424574609</v>
      </c>
      <c r="J2186" s="297" t="s">
        <v>1181</v>
      </c>
      <c r="K2186" s="299">
        <v>44747</v>
      </c>
      <c r="L2186" s="297" t="s">
        <v>594</v>
      </c>
      <c r="M2186" s="3" t="str">
        <f>IFERROR(INDEX('SINIF GÜNLER'!$A:$C,MATCH('VERİ TABANI'!$D2186,'SINIF GÜNLER'!$B:$B,0),MATCH('VERİ TABANI'!$M$1,'SINIF GÜNLER'!$A$1:$C$1,0)),"")</f>
        <v/>
      </c>
      <c r="P2186" s="28" t="str">
        <f t="array" ref="P2186">IFERROR(SEARCH(ÖĞRETMEN,'VERİ TABANI'!G2186,1),"")</f>
        <v/>
      </c>
      <c r="Q2186" s="29" t="str">
        <f t="shared" si="69"/>
        <v/>
      </c>
    </row>
    <row r="2187" spans="1:17" ht="27" customHeight="1">
      <c r="A2187" s="3">
        <f t="shared" si="68"/>
        <v>2186</v>
      </c>
      <c r="B2187" s="296">
        <v>51060</v>
      </c>
      <c r="C2187" s="297" t="s">
        <v>7322</v>
      </c>
      <c r="D2187" s="297" t="s">
        <v>5409</v>
      </c>
      <c r="E2187" s="297" t="s">
        <v>3968</v>
      </c>
      <c r="F2187" s="297" t="s">
        <v>19</v>
      </c>
      <c r="G2187" s="297" t="s">
        <v>110</v>
      </c>
      <c r="H2187" s="298" t="s">
        <v>1182</v>
      </c>
      <c r="I2187" s="297">
        <v>5325209533</v>
      </c>
      <c r="J2187" s="297" t="s">
        <v>1183</v>
      </c>
      <c r="K2187" s="299">
        <v>45967</v>
      </c>
      <c r="L2187" s="297" t="s">
        <v>595</v>
      </c>
      <c r="M2187" s="3" t="str">
        <f>IFERROR(INDEX('SINIF GÜNLER'!$A:$C,MATCH('VERİ TABANI'!$D2187,'SINIF GÜNLER'!$B:$B,0),MATCH('VERİ TABANI'!$M$1,'SINIF GÜNLER'!$A$1:$C$1,0)),"")</f>
        <v/>
      </c>
      <c r="P2187" s="28" t="str">
        <f t="array" ref="P2187">IFERROR(SEARCH(ÖĞRETMEN,'VERİ TABANI'!G2187,1),"")</f>
        <v/>
      </c>
      <c r="Q2187" s="29" t="str">
        <f t="shared" si="69"/>
        <v/>
      </c>
    </row>
    <row r="2188" spans="1:17" ht="27" customHeight="1">
      <c r="A2188" s="3">
        <f t="shared" si="68"/>
        <v>2187</v>
      </c>
      <c r="B2188" s="296">
        <v>20352</v>
      </c>
      <c r="C2188" s="297" t="s">
        <v>349</v>
      </c>
      <c r="D2188" s="297" t="s">
        <v>7671</v>
      </c>
      <c r="E2188" s="297" t="s">
        <v>3915</v>
      </c>
      <c r="F2188" s="297" t="s">
        <v>19</v>
      </c>
      <c r="G2188" s="297" t="s">
        <v>110</v>
      </c>
      <c r="H2188" s="298" t="s">
        <v>1182</v>
      </c>
      <c r="I2188" s="297">
        <v>5325209533</v>
      </c>
      <c r="J2188" s="297" t="s">
        <v>1183</v>
      </c>
      <c r="K2188" s="299">
        <v>44770</v>
      </c>
      <c r="L2188" s="297" t="s">
        <v>595</v>
      </c>
      <c r="M2188" s="3" t="str">
        <f>IFERROR(INDEX('SINIF GÜNLER'!$A:$C,MATCH('VERİ TABANI'!$D2188,'SINIF GÜNLER'!$B:$B,0),MATCH('VERİ TABANI'!$M$1,'SINIF GÜNLER'!$A$1:$C$1,0)),"")</f>
        <v/>
      </c>
      <c r="P2188" s="28" t="str">
        <f t="array" ref="P2188">IFERROR(SEARCH(ÖĞRETMEN,'VERİ TABANI'!G2188,1),"")</f>
        <v/>
      </c>
      <c r="Q2188" s="29" t="str">
        <f t="shared" si="69"/>
        <v/>
      </c>
    </row>
    <row r="2189" spans="1:17" ht="27" customHeight="1">
      <c r="A2189" s="3">
        <f t="shared" si="68"/>
        <v>2188</v>
      </c>
      <c r="B2189" s="296">
        <v>41754</v>
      </c>
      <c r="C2189" s="297" t="s">
        <v>4334</v>
      </c>
      <c r="D2189" s="297" t="s">
        <v>5331</v>
      </c>
      <c r="E2189" s="297" t="s">
        <v>7092</v>
      </c>
      <c r="F2189" s="297" t="s">
        <v>12</v>
      </c>
      <c r="G2189" s="297" t="s">
        <v>110</v>
      </c>
      <c r="H2189" s="298" t="s">
        <v>5695</v>
      </c>
      <c r="I2189" s="297">
        <v>5312799613</v>
      </c>
      <c r="J2189" s="297" t="s">
        <v>5696</v>
      </c>
      <c r="K2189" s="299">
        <v>46003</v>
      </c>
      <c r="L2189" s="297" t="s">
        <v>5697</v>
      </c>
      <c r="M2189" s="3" t="str">
        <f>IFERROR(INDEX('SINIF GÜNLER'!$A:$C,MATCH('VERİ TABANI'!$D2189,'SINIF GÜNLER'!$B:$B,0),MATCH('VERİ TABANI'!$M$1,'SINIF GÜNLER'!$A$1:$C$1,0)),"")</f>
        <v/>
      </c>
      <c r="P2189" s="28" t="str">
        <f t="array" ref="P2189">IFERROR(SEARCH(ÖĞRETMEN,'VERİ TABANI'!G2189,1),"")</f>
        <v/>
      </c>
      <c r="Q2189" s="29" t="str">
        <f t="shared" si="69"/>
        <v/>
      </c>
    </row>
    <row r="2190" spans="1:17" ht="27" customHeight="1">
      <c r="A2190" s="3">
        <f t="shared" si="68"/>
        <v>2189</v>
      </c>
      <c r="B2190" s="296">
        <v>51170</v>
      </c>
      <c r="C2190" s="297" t="s">
        <v>2258</v>
      </c>
      <c r="D2190" s="297" t="s">
        <v>5333</v>
      </c>
      <c r="E2190" s="297" t="s">
        <v>4593</v>
      </c>
      <c r="F2190" s="297" t="s">
        <v>12</v>
      </c>
      <c r="G2190" s="297" t="s">
        <v>110</v>
      </c>
      <c r="H2190" s="298" t="s">
        <v>5695</v>
      </c>
      <c r="I2190" s="297">
        <v>5312799613</v>
      </c>
      <c r="J2190" s="297" t="s">
        <v>5696</v>
      </c>
      <c r="K2190" s="299">
        <v>46036</v>
      </c>
      <c r="L2190" s="297" t="s">
        <v>5697</v>
      </c>
      <c r="M2190" s="3" t="str">
        <f>IFERROR(INDEX('SINIF GÜNLER'!$A:$C,MATCH('VERİ TABANI'!$D2190,'SINIF GÜNLER'!$B:$B,0),MATCH('VERİ TABANI'!$M$1,'SINIF GÜNLER'!$A$1:$C$1,0)),"")</f>
        <v/>
      </c>
      <c r="P2190" s="28" t="str">
        <f t="array" ref="P2190">IFERROR(SEARCH(ÖĞRETMEN,'VERİ TABANI'!G2190,1),"")</f>
        <v/>
      </c>
      <c r="Q2190" s="29" t="str">
        <f t="shared" si="69"/>
        <v/>
      </c>
    </row>
    <row r="2191" spans="1:17" ht="27" customHeight="1">
      <c r="A2191" s="3">
        <f t="shared" si="68"/>
        <v>2190</v>
      </c>
      <c r="B2191" s="296">
        <v>21353</v>
      </c>
      <c r="C2191" s="297" t="s">
        <v>776</v>
      </c>
      <c r="D2191" s="297" t="s">
        <v>5338</v>
      </c>
      <c r="E2191" s="297" t="s">
        <v>3915</v>
      </c>
      <c r="F2191" s="297" t="s">
        <v>12</v>
      </c>
      <c r="G2191" s="297" t="s">
        <v>110</v>
      </c>
      <c r="H2191" s="298" t="s">
        <v>1643</v>
      </c>
      <c r="I2191" s="297">
        <v>5435300633</v>
      </c>
      <c r="J2191" s="297" t="s">
        <v>1184</v>
      </c>
      <c r="K2191" s="299">
        <v>44915</v>
      </c>
      <c r="L2191" s="297" t="s">
        <v>777</v>
      </c>
      <c r="M2191" s="3" t="str">
        <f>IFERROR(INDEX('SINIF GÜNLER'!$A:$C,MATCH('VERİ TABANI'!$D2191,'SINIF GÜNLER'!$B:$B,0),MATCH('VERİ TABANI'!$M$1,'SINIF GÜNLER'!$A$1:$C$1,0)),"")</f>
        <v/>
      </c>
      <c r="P2191" s="28" t="str">
        <f t="array" ref="P2191">IFERROR(SEARCH(ÖĞRETMEN,'VERİ TABANI'!G2191,1),"")</f>
        <v/>
      </c>
      <c r="Q2191" s="29" t="str">
        <f t="shared" si="69"/>
        <v/>
      </c>
    </row>
    <row r="2192" spans="1:17" ht="27" customHeight="1">
      <c r="A2192" s="3">
        <f t="shared" si="68"/>
        <v>2191</v>
      </c>
      <c r="B2192" s="296">
        <v>50186</v>
      </c>
      <c r="C2192" s="297" t="s">
        <v>6646</v>
      </c>
      <c r="D2192" s="297" t="s">
        <v>5382</v>
      </c>
      <c r="E2192" s="297" t="s">
        <v>3918</v>
      </c>
      <c r="F2192" s="297" t="s">
        <v>12</v>
      </c>
      <c r="G2192" s="297" t="s">
        <v>110</v>
      </c>
      <c r="H2192" s="298" t="s">
        <v>6647</v>
      </c>
      <c r="I2192" s="297">
        <v>5064869379</v>
      </c>
      <c r="J2192" s="297" t="s">
        <v>6648</v>
      </c>
      <c r="K2192" s="299">
        <v>45873</v>
      </c>
      <c r="L2192" s="297" t="s">
        <v>6649</v>
      </c>
      <c r="M2192" s="3" t="str">
        <f>IFERROR(INDEX('SINIF GÜNLER'!$A:$C,MATCH('VERİ TABANI'!$D2192,'SINIF GÜNLER'!$B:$B,0),MATCH('VERİ TABANI'!$M$1,'SINIF GÜNLER'!$A$1:$C$1,0)),"")</f>
        <v/>
      </c>
      <c r="P2192" s="28" t="str">
        <f t="array" ref="P2192">IFERROR(SEARCH(ÖĞRETMEN,'VERİ TABANI'!G2192,1),"")</f>
        <v/>
      </c>
      <c r="Q2192" s="29" t="str">
        <f t="shared" si="69"/>
        <v/>
      </c>
    </row>
    <row r="2193" spans="1:17" ht="27" customHeight="1">
      <c r="A2193" s="3">
        <f t="shared" si="68"/>
        <v>2192</v>
      </c>
      <c r="B2193" s="296">
        <v>51387</v>
      </c>
      <c r="C2193" s="297" t="s">
        <v>8221</v>
      </c>
      <c r="D2193" s="297" t="s">
        <v>5350</v>
      </c>
      <c r="E2193" s="297" t="s">
        <v>7949</v>
      </c>
      <c r="F2193" s="297" t="s">
        <v>12</v>
      </c>
      <c r="G2193" s="297" t="s">
        <v>110</v>
      </c>
      <c r="H2193" s="298" t="s">
        <v>5059</v>
      </c>
      <c r="I2193" s="297">
        <v>5392334389</v>
      </c>
      <c r="J2193" s="297" t="s">
        <v>5060</v>
      </c>
      <c r="K2193" s="299">
        <v>46108</v>
      </c>
      <c r="L2193" s="297" t="s">
        <v>5061</v>
      </c>
      <c r="M2193" s="3" t="str">
        <f>IFERROR(INDEX('SINIF GÜNLER'!$A:$C,MATCH('VERİ TABANI'!$D2193,'SINIF GÜNLER'!$B:$B,0),MATCH('VERİ TABANI'!$M$1,'SINIF GÜNLER'!$A$1:$C$1,0)),"")</f>
        <v/>
      </c>
      <c r="P2193" s="28" t="str">
        <f t="array" ref="P2193">IFERROR(SEARCH(ÖĞRETMEN,'VERİ TABANI'!G2193,1),"")</f>
        <v/>
      </c>
      <c r="Q2193" s="29" t="str">
        <f t="shared" si="69"/>
        <v/>
      </c>
    </row>
    <row r="2194" spans="1:17" ht="27" customHeight="1">
      <c r="A2194" s="3">
        <f t="shared" si="68"/>
        <v>2193</v>
      </c>
      <c r="B2194" s="296">
        <v>51009</v>
      </c>
      <c r="C2194" s="297" t="s">
        <v>6650</v>
      </c>
      <c r="D2194" s="297" t="s">
        <v>2956</v>
      </c>
      <c r="E2194" s="297" t="s">
        <v>7514</v>
      </c>
      <c r="F2194" s="297" t="s">
        <v>12</v>
      </c>
      <c r="G2194" s="297" t="s">
        <v>110</v>
      </c>
      <c r="H2194" s="298" t="s">
        <v>5059</v>
      </c>
      <c r="I2194" s="297">
        <v>5392334389</v>
      </c>
      <c r="J2194" s="297" t="s">
        <v>5060</v>
      </c>
      <c r="K2194" s="299">
        <v>45953</v>
      </c>
      <c r="L2194" s="297" t="s">
        <v>5061</v>
      </c>
      <c r="M2194" s="3" t="str">
        <f>IFERROR(INDEX('SINIF GÜNLER'!$A:$C,MATCH('VERİ TABANI'!$D2194,'SINIF GÜNLER'!$B:$B,0),MATCH('VERİ TABANI'!$M$1,'SINIF GÜNLER'!$A$1:$C$1,0)),"")</f>
        <v>PAZARTESİ</v>
      </c>
      <c r="P2194" s="28" t="str">
        <f t="array" ref="P2194">IFERROR(SEARCH(ÖĞRETMEN,'VERİ TABANI'!G2194,1),"")</f>
        <v/>
      </c>
      <c r="Q2194" s="29" t="str">
        <f t="shared" si="69"/>
        <v/>
      </c>
    </row>
    <row r="2195" spans="1:17" ht="27" customHeight="1">
      <c r="A2195" s="3">
        <f t="shared" si="68"/>
        <v>2194</v>
      </c>
      <c r="B2195" s="296">
        <v>42171</v>
      </c>
      <c r="C2195" s="297" t="s">
        <v>4439</v>
      </c>
      <c r="D2195" s="297" t="s">
        <v>5324</v>
      </c>
      <c r="E2195" s="297" t="s">
        <v>4592</v>
      </c>
      <c r="F2195" s="297" t="s">
        <v>12</v>
      </c>
      <c r="G2195" s="297" t="s">
        <v>110</v>
      </c>
      <c r="H2195" s="298" t="s">
        <v>8222</v>
      </c>
      <c r="I2195" s="297">
        <v>5358982190</v>
      </c>
      <c r="J2195" s="297" t="s">
        <v>8223</v>
      </c>
      <c r="K2195" s="299">
        <v>46045</v>
      </c>
      <c r="L2195" s="297" t="s">
        <v>8224</v>
      </c>
      <c r="M2195" s="3" t="str">
        <f>IFERROR(INDEX('SINIF GÜNLER'!$A:$C,MATCH('VERİ TABANI'!$D2195,'SINIF GÜNLER'!$B:$B,0),MATCH('VERİ TABANI'!$M$1,'SINIF GÜNLER'!$A$1:$C$1,0)),"")</f>
        <v/>
      </c>
      <c r="P2195" s="28" t="str">
        <f t="array" ref="P2195">IFERROR(SEARCH(ÖĞRETMEN,'VERİ TABANI'!G2195,1),"")</f>
        <v/>
      </c>
      <c r="Q2195" s="29" t="str">
        <f t="shared" si="69"/>
        <v/>
      </c>
    </row>
    <row r="2196" spans="1:17" ht="27" customHeight="1">
      <c r="A2196" s="3">
        <f t="shared" si="68"/>
        <v>2195</v>
      </c>
      <c r="B2196" s="296">
        <v>50251</v>
      </c>
      <c r="C2196" s="297" t="s">
        <v>5348</v>
      </c>
      <c r="D2196" s="297" t="s">
        <v>5349</v>
      </c>
      <c r="E2196" s="297" t="s">
        <v>4592</v>
      </c>
      <c r="F2196" s="297" t="s">
        <v>12</v>
      </c>
      <c r="G2196" s="297" t="s">
        <v>110</v>
      </c>
      <c r="H2196" s="298" t="s">
        <v>8222</v>
      </c>
      <c r="I2196" s="297">
        <v>5358982190</v>
      </c>
      <c r="J2196" s="297" t="s">
        <v>8223</v>
      </c>
      <c r="K2196" s="299">
        <v>46045</v>
      </c>
      <c r="L2196" s="297" t="s">
        <v>8224</v>
      </c>
      <c r="M2196" s="3" t="str">
        <f>IFERROR(INDEX('SINIF GÜNLER'!$A:$C,MATCH('VERİ TABANI'!$D2196,'SINIF GÜNLER'!$B:$B,0),MATCH('VERİ TABANI'!$M$1,'SINIF GÜNLER'!$A$1:$C$1,0)),"")</f>
        <v/>
      </c>
      <c r="P2196" s="28" t="str">
        <f t="array" ref="P2196">IFERROR(SEARCH(ÖĞRETMEN,'VERİ TABANI'!G2196,1),"")</f>
        <v/>
      </c>
      <c r="Q2196" s="29" t="str">
        <f t="shared" si="69"/>
        <v/>
      </c>
    </row>
    <row r="2197" spans="1:17" ht="27" customHeight="1">
      <c r="A2197" s="3">
        <f t="shared" si="68"/>
        <v>2196</v>
      </c>
      <c r="B2197" s="296">
        <v>51320</v>
      </c>
      <c r="C2197" s="297" t="s">
        <v>8225</v>
      </c>
      <c r="D2197" s="297" t="s">
        <v>5330</v>
      </c>
      <c r="E2197" s="297" t="s">
        <v>3915</v>
      </c>
      <c r="F2197" s="297" t="s">
        <v>1821</v>
      </c>
      <c r="G2197" s="297" t="s">
        <v>110</v>
      </c>
      <c r="H2197" s="298" t="s">
        <v>8222</v>
      </c>
      <c r="I2197" s="297">
        <v>5358982190</v>
      </c>
      <c r="J2197" s="297" t="s">
        <v>8223</v>
      </c>
      <c r="K2197" s="299">
        <v>46119</v>
      </c>
      <c r="L2197" s="297" t="s">
        <v>8224</v>
      </c>
      <c r="M2197" s="3" t="str">
        <f>IFERROR(INDEX('SINIF GÜNLER'!$A:$C,MATCH('VERİ TABANI'!$D2197,'SINIF GÜNLER'!$B:$B,0),MATCH('VERİ TABANI'!$M$1,'SINIF GÜNLER'!$A$1:$C$1,0)),"")</f>
        <v/>
      </c>
      <c r="P2197" s="28" t="str">
        <f t="array" ref="P2197">IFERROR(SEARCH(ÖĞRETMEN,'VERİ TABANI'!G2197,1),"")</f>
        <v/>
      </c>
      <c r="Q2197" s="29" t="str">
        <f t="shared" si="69"/>
        <v/>
      </c>
    </row>
    <row r="2198" spans="1:17" ht="27" customHeight="1">
      <c r="A2198" s="3">
        <f t="shared" si="68"/>
        <v>2197</v>
      </c>
      <c r="B2198" s="296">
        <v>50525</v>
      </c>
      <c r="C2198" s="297" t="s">
        <v>6654</v>
      </c>
      <c r="D2198" s="297" t="s">
        <v>5392</v>
      </c>
      <c r="E2198" s="297" t="s">
        <v>7449</v>
      </c>
      <c r="F2198" s="297" t="s">
        <v>21</v>
      </c>
      <c r="G2198" s="297" t="s">
        <v>110</v>
      </c>
      <c r="H2198" s="298" t="s">
        <v>6655</v>
      </c>
      <c r="I2198" s="297">
        <v>5548542420</v>
      </c>
      <c r="J2198" s="297" t="s">
        <v>6656</v>
      </c>
      <c r="K2198" s="299">
        <v>45908</v>
      </c>
      <c r="L2198" s="297" t="s">
        <v>6657</v>
      </c>
      <c r="M2198" s="3" t="str">
        <f>IFERROR(INDEX('SINIF GÜNLER'!$A:$C,MATCH('VERİ TABANI'!$D2198,'SINIF GÜNLER'!$B:$B,0),MATCH('VERİ TABANI'!$M$1,'SINIF GÜNLER'!$A$1:$C$1,0)),"")</f>
        <v/>
      </c>
      <c r="P2198" s="28" t="str">
        <f t="array" ref="P2198">IFERROR(SEARCH(ÖĞRETMEN,'VERİ TABANI'!G2198,1),"")</f>
        <v/>
      </c>
      <c r="Q2198" s="29" t="str">
        <f t="shared" si="69"/>
        <v/>
      </c>
    </row>
    <row r="2199" spans="1:17" ht="27" customHeight="1">
      <c r="A2199" s="3">
        <f t="shared" si="68"/>
        <v>2198</v>
      </c>
      <c r="B2199" s="296">
        <v>24202</v>
      </c>
      <c r="C2199" s="297" t="s">
        <v>7323</v>
      </c>
      <c r="D2199" s="297" t="s">
        <v>5385</v>
      </c>
      <c r="E2199" s="297" t="s">
        <v>3915</v>
      </c>
      <c r="F2199" s="297" t="s">
        <v>21</v>
      </c>
      <c r="G2199" s="297" t="s">
        <v>110</v>
      </c>
      <c r="H2199" s="298" t="s">
        <v>6655</v>
      </c>
      <c r="I2199" s="297">
        <v>5548542420</v>
      </c>
      <c r="J2199" s="297" t="s">
        <v>6656</v>
      </c>
      <c r="K2199" s="299">
        <v>45981</v>
      </c>
      <c r="L2199" s="297" t="s">
        <v>6657</v>
      </c>
      <c r="M2199" s="3" t="str">
        <f>IFERROR(INDEX('SINIF GÜNLER'!$A:$C,MATCH('VERİ TABANI'!$D2199,'SINIF GÜNLER'!$B:$B,0),MATCH('VERİ TABANI'!$M$1,'SINIF GÜNLER'!$A$1:$C$1,0)),"")</f>
        <v/>
      </c>
      <c r="P2199" s="28" t="str">
        <f t="array" ref="P2199">IFERROR(SEARCH(ÖĞRETMEN,'VERİ TABANI'!G2199,1),"")</f>
        <v/>
      </c>
      <c r="Q2199" s="29" t="str">
        <f t="shared" si="69"/>
        <v/>
      </c>
    </row>
    <row r="2200" spans="1:17" ht="27" customHeight="1">
      <c r="A2200" s="3">
        <f t="shared" si="68"/>
        <v>2199</v>
      </c>
      <c r="B2200" s="296">
        <v>50547</v>
      </c>
      <c r="C2200" s="297" t="s">
        <v>6658</v>
      </c>
      <c r="D2200" s="297" t="s">
        <v>5382</v>
      </c>
      <c r="E2200" s="297" t="s">
        <v>4592</v>
      </c>
      <c r="F2200" s="297" t="s">
        <v>21</v>
      </c>
      <c r="G2200" s="297" t="s">
        <v>110</v>
      </c>
      <c r="H2200" s="298" t="s">
        <v>6655</v>
      </c>
      <c r="I2200" s="297">
        <v>5548542420</v>
      </c>
      <c r="J2200" s="297" t="s">
        <v>6656</v>
      </c>
      <c r="K2200" s="299">
        <v>45908</v>
      </c>
      <c r="L2200" s="297" t="s">
        <v>6657</v>
      </c>
      <c r="M2200" s="3" t="str">
        <f>IFERROR(INDEX('SINIF GÜNLER'!$A:$C,MATCH('VERİ TABANI'!$D2200,'SINIF GÜNLER'!$B:$B,0),MATCH('VERİ TABANI'!$M$1,'SINIF GÜNLER'!$A$1:$C$1,0)),"")</f>
        <v/>
      </c>
      <c r="P2200" s="28" t="str">
        <f t="array" ref="P2200">IFERROR(SEARCH(ÖĞRETMEN,'VERİ TABANI'!G2200,1),"")</f>
        <v/>
      </c>
      <c r="Q2200" s="29" t="str">
        <f t="shared" si="69"/>
        <v/>
      </c>
    </row>
    <row r="2201" spans="1:17" ht="27" customHeight="1">
      <c r="A2201" s="3">
        <f t="shared" si="68"/>
        <v>2200</v>
      </c>
      <c r="B2201" s="296">
        <v>51296</v>
      </c>
      <c r="C2201" s="297" t="s">
        <v>8226</v>
      </c>
      <c r="D2201" s="297" t="s">
        <v>5404</v>
      </c>
      <c r="E2201" s="297" t="s">
        <v>3968</v>
      </c>
      <c r="F2201" s="297" t="s">
        <v>12</v>
      </c>
      <c r="G2201" s="297" t="s">
        <v>110</v>
      </c>
      <c r="H2201" s="298" t="s">
        <v>1185</v>
      </c>
      <c r="I2201" s="297">
        <v>5323426855</v>
      </c>
      <c r="J2201" s="297" t="s">
        <v>1186</v>
      </c>
      <c r="K2201" s="299">
        <v>46020</v>
      </c>
      <c r="L2201" s="297" t="s">
        <v>599</v>
      </c>
      <c r="M2201" s="3" t="str">
        <f>IFERROR(INDEX('SINIF GÜNLER'!$A:$C,MATCH('VERİ TABANI'!$D2201,'SINIF GÜNLER'!$B:$B,0),MATCH('VERİ TABANI'!$M$1,'SINIF GÜNLER'!$A$1:$C$1,0)),"")</f>
        <v/>
      </c>
      <c r="P2201" s="28" t="str">
        <f t="array" ref="P2201">IFERROR(SEARCH(ÖĞRETMEN,'VERİ TABANI'!G2201,1),"")</f>
        <v/>
      </c>
      <c r="Q2201" s="29" t="str">
        <f t="shared" si="69"/>
        <v/>
      </c>
    </row>
    <row r="2202" spans="1:17" ht="27" customHeight="1">
      <c r="A2202" s="3">
        <f t="shared" si="68"/>
        <v>2201</v>
      </c>
      <c r="B2202" s="296">
        <v>20020</v>
      </c>
      <c r="C2202" s="297" t="s">
        <v>4045</v>
      </c>
      <c r="D2202" s="297" t="s">
        <v>3208</v>
      </c>
      <c r="E2202" s="297" t="s">
        <v>4593</v>
      </c>
      <c r="F2202" s="297" t="s">
        <v>12</v>
      </c>
      <c r="G2202" s="297" t="s">
        <v>110</v>
      </c>
      <c r="H2202" s="298" t="s">
        <v>1185</v>
      </c>
      <c r="I2202" s="297">
        <v>5323426855</v>
      </c>
      <c r="J2202" s="297" t="s">
        <v>1186</v>
      </c>
      <c r="K2202" s="299">
        <v>45897</v>
      </c>
      <c r="L2202" s="297" t="s">
        <v>599</v>
      </c>
      <c r="M2202" s="3" t="str">
        <f>IFERROR(INDEX('SINIF GÜNLER'!$A:$C,MATCH('VERİ TABANI'!$D2202,'SINIF GÜNLER'!$B:$B,0),MATCH('VERİ TABANI'!$M$1,'SINIF GÜNLER'!$A$1:$C$1,0)),"")</f>
        <v>PAZARTESİ</v>
      </c>
      <c r="P2202" s="28" t="str">
        <f t="array" ref="P2202">IFERROR(SEARCH(ÖĞRETMEN,'VERİ TABANI'!G2202,1),"")</f>
        <v/>
      </c>
      <c r="Q2202" s="29" t="str">
        <f t="shared" si="69"/>
        <v/>
      </c>
    </row>
    <row r="2203" spans="1:17" ht="27" customHeight="1">
      <c r="A2203" s="3">
        <f t="shared" si="68"/>
        <v>2202</v>
      </c>
      <c r="B2203" s="296">
        <v>51386</v>
      </c>
      <c r="C2203" s="297" t="s">
        <v>8227</v>
      </c>
      <c r="D2203" s="297" t="s">
        <v>5349</v>
      </c>
      <c r="E2203" s="297" t="s">
        <v>3923</v>
      </c>
      <c r="F2203" s="297" t="s">
        <v>12</v>
      </c>
      <c r="G2203" s="297" t="s">
        <v>110</v>
      </c>
      <c r="H2203" s="298" t="s">
        <v>1185</v>
      </c>
      <c r="I2203" s="297">
        <v>5323426855</v>
      </c>
      <c r="J2203" s="297" t="s">
        <v>1186</v>
      </c>
      <c r="K2203" s="299">
        <v>46108</v>
      </c>
      <c r="L2203" s="297" t="s">
        <v>599</v>
      </c>
      <c r="M2203" s="3" t="str">
        <f>IFERROR(INDEX('SINIF GÜNLER'!$A:$C,MATCH('VERİ TABANI'!$D2203,'SINIF GÜNLER'!$B:$B,0),MATCH('VERİ TABANI'!$M$1,'SINIF GÜNLER'!$A$1:$C$1,0)),"")</f>
        <v/>
      </c>
      <c r="P2203" s="28" t="str">
        <f t="array" ref="P2203">IFERROR(SEARCH(ÖĞRETMEN,'VERİ TABANI'!G2203,1),"")</f>
        <v/>
      </c>
      <c r="Q2203" s="29" t="str">
        <f t="shared" si="69"/>
        <v/>
      </c>
    </row>
    <row r="2204" spans="1:17" ht="27" customHeight="1">
      <c r="A2204" s="3">
        <f t="shared" si="68"/>
        <v>2203</v>
      </c>
      <c r="B2204" s="296">
        <v>21691</v>
      </c>
      <c r="C2204" s="297" t="s">
        <v>6659</v>
      </c>
      <c r="D2204" s="297" t="s">
        <v>5372</v>
      </c>
      <c r="E2204" s="297" t="s">
        <v>3915</v>
      </c>
      <c r="F2204" s="297" t="s">
        <v>20</v>
      </c>
      <c r="G2204" s="297" t="s">
        <v>110</v>
      </c>
      <c r="H2204" s="298" t="s">
        <v>6660</v>
      </c>
      <c r="I2204" s="297">
        <v>5349528428</v>
      </c>
      <c r="J2204" s="297" t="s">
        <v>6661</v>
      </c>
      <c r="K2204" s="299">
        <v>45898</v>
      </c>
      <c r="L2204" s="297" t="s">
        <v>6662</v>
      </c>
      <c r="M2204" s="3" t="str">
        <f>IFERROR(INDEX('SINIF GÜNLER'!$A:$C,MATCH('VERİ TABANI'!$D2204,'SINIF GÜNLER'!$B:$B,0),MATCH('VERİ TABANI'!$M$1,'SINIF GÜNLER'!$A$1:$C$1,0)),"")</f>
        <v/>
      </c>
      <c r="P2204" s="28" t="str">
        <f t="array" ref="P2204">IFERROR(SEARCH(ÖĞRETMEN,'VERİ TABANI'!G2204,1),"")</f>
        <v/>
      </c>
      <c r="Q2204" s="29" t="str">
        <f t="shared" si="69"/>
        <v/>
      </c>
    </row>
    <row r="2205" spans="1:17" ht="27" customHeight="1">
      <c r="A2205" s="3">
        <f t="shared" si="68"/>
        <v>2204</v>
      </c>
      <c r="B2205" s="296">
        <v>40960</v>
      </c>
      <c r="C2205" s="297" t="s">
        <v>3708</v>
      </c>
      <c r="D2205" s="297" t="s">
        <v>5369</v>
      </c>
      <c r="E2205" s="297" t="s">
        <v>3915</v>
      </c>
      <c r="F2205" s="297" t="s">
        <v>12</v>
      </c>
      <c r="G2205" s="297" t="s">
        <v>110</v>
      </c>
      <c r="H2205" s="298" t="s">
        <v>1187</v>
      </c>
      <c r="I2205" s="297">
        <v>5074281180</v>
      </c>
      <c r="J2205" s="297" t="s">
        <v>5292</v>
      </c>
      <c r="K2205" s="299">
        <v>45540</v>
      </c>
      <c r="L2205" s="297" t="s">
        <v>4479</v>
      </c>
      <c r="M2205" s="3" t="str">
        <f>IFERROR(INDEX('SINIF GÜNLER'!$A:$C,MATCH('VERİ TABANI'!$D2205,'SINIF GÜNLER'!$B:$B,0),MATCH('VERİ TABANI'!$M$1,'SINIF GÜNLER'!$A$1:$C$1,0)),"")</f>
        <v/>
      </c>
      <c r="P2205" s="28" t="str">
        <f t="array" ref="P2205">IFERROR(SEARCH(ÖĞRETMEN,'VERİ TABANI'!G2205,1),"")</f>
        <v/>
      </c>
      <c r="Q2205" s="29" t="str">
        <f t="shared" si="69"/>
        <v/>
      </c>
    </row>
    <row r="2206" spans="1:17" ht="27" customHeight="1">
      <c r="A2206" s="3">
        <f t="shared" si="68"/>
        <v>2205</v>
      </c>
      <c r="B2206" s="296">
        <v>40316</v>
      </c>
      <c r="C2206" s="297" t="s">
        <v>3662</v>
      </c>
      <c r="D2206" s="297" t="s">
        <v>5384</v>
      </c>
      <c r="E2206" s="297" t="s">
        <v>3915</v>
      </c>
      <c r="F2206" s="297" t="s">
        <v>20</v>
      </c>
      <c r="G2206" s="297" t="s">
        <v>110</v>
      </c>
      <c r="H2206" s="298" t="s">
        <v>3663</v>
      </c>
      <c r="I2206" s="297">
        <v>5344255979</v>
      </c>
      <c r="J2206" s="297" t="s">
        <v>3664</v>
      </c>
      <c r="K2206" s="299">
        <v>45513</v>
      </c>
      <c r="L2206" s="297" t="s">
        <v>3665</v>
      </c>
      <c r="M2206" s="3" t="str">
        <f>IFERROR(INDEX('SINIF GÜNLER'!$A:$C,MATCH('VERİ TABANI'!$D2206,'SINIF GÜNLER'!$B:$B,0),MATCH('VERİ TABANI'!$M$1,'SINIF GÜNLER'!$A$1:$C$1,0)),"")</f>
        <v/>
      </c>
      <c r="P2206" s="28" t="str">
        <f t="array" ref="P2206">IFERROR(SEARCH(ÖĞRETMEN,'VERİ TABANI'!G2206,1),"")</f>
        <v/>
      </c>
      <c r="Q2206" s="29" t="str">
        <f t="shared" si="69"/>
        <v/>
      </c>
    </row>
    <row r="2207" spans="1:17" ht="27" customHeight="1">
      <c r="A2207" s="3">
        <f t="shared" si="68"/>
        <v>2206</v>
      </c>
      <c r="B2207" s="296">
        <v>50710</v>
      </c>
      <c r="C2207" s="297" t="s">
        <v>6663</v>
      </c>
      <c r="D2207" s="297" t="s">
        <v>5382</v>
      </c>
      <c r="E2207" s="297" t="s">
        <v>4593</v>
      </c>
      <c r="F2207" s="297" t="s">
        <v>20</v>
      </c>
      <c r="G2207" s="297" t="s">
        <v>110</v>
      </c>
      <c r="H2207" s="298" t="s">
        <v>3663</v>
      </c>
      <c r="I2207" s="297">
        <v>5344255979</v>
      </c>
      <c r="J2207" s="297" t="s">
        <v>3664</v>
      </c>
      <c r="K2207" s="299">
        <v>45919</v>
      </c>
      <c r="L2207" s="297" t="s">
        <v>3665</v>
      </c>
      <c r="M2207" s="3" t="str">
        <f>IFERROR(INDEX('SINIF GÜNLER'!$A:$C,MATCH('VERİ TABANI'!$D2207,'SINIF GÜNLER'!$B:$B,0),MATCH('VERİ TABANI'!$M$1,'SINIF GÜNLER'!$A$1:$C$1,0)),"")</f>
        <v/>
      </c>
      <c r="P2207" s="28" t="str">
        <f t="array" ref="P2207">IFERROR(SEARCH(ÖĞRETMEN,'VERİ TABANI'!G2207,1),"")</f>
        <v/>
      </c>
      <c r="Q2207" s="29" t="str">
        <f t="shared" si="69"/>
        <v/>
      </c>
    </row>
    <row r="2208" spans="1:17" ht="27" customHeight="1">
      <c r="A2208" s="3">
        <f t="shared" si="68"/>
        <v>2207</v>
      </c>
      <c r="B2208" s="296">
        <v>30550</v>
      </c>
      <c r="C2208" s="297" t="s">
        <v>2238</v>
      </c>
      <c r="D2208" s="297" t="s">
        <v>7454</v>
      </c>
      <c r="E2208" s="297" t="s">
        <v>7006</v>
      </c>
      <c r="F2208" s="297" t="s">
        <v>20</v>
      </c>
      <c r="G2208" s="297" t="s">
        <v>110</v>
      </c>
      <c r="H2208" s="298" t="s">
        <v>6664</v>
      </c>
      <c r="I2208" s="297">
        <v>5447376452</v>
      </c>
      <c r="J2208" s="297" t="s">
        <v>6665</v>
      </c>
      <c r="K2208" s="299">
        <v>45912</v>
      </c>
      <c r="L2208" s="297" t="s">
        <v>2239</v>
      </c>
      <c r="M2208" s="3" t="str">
        <f>IFERROR(INDEX('SINIF GÜNLER'!$A:$C,MATCH('VERİ TABANI'!$D2208,'SINIF GÜNLER'!$B:$B,0),MATCH('VERİ TABANI'!$M$1,'SINIF GÜNLER'!$A$1:$C$1,0)),"")</f>
        <v/>
      </c>
      <c r="P2208" s="28" t="str">
        <f t="array" ref="P2208">IFERROR(SEARCH(ÖĞRETMEN,'VERİ TABANI'!G2208,1),"")</f>
        <v/>
      </c>
      <c r="Q2208" s="29" t="str">
        <f t="shared" si="69"/>
        <v/>
      </c>
    </row>
    <row r="2209" spans="1:17" ht="27" customHeight="1">
      <c r="A2209" s="3">
        <f t="shared" si="68"/>
        <v>2208</v>
      </c>
      <c r="B2209" s="296">
        <v>30262</v>
      </c>
      <c r="C2209" s="297" t="s">
        <v>2240</v>
      </c>
      <c r="D2209" s="297" t="s">
        <v>2956</v>
      </c>
      <c r="E2209" s="297" t="s">
        <v>5277</v>
      </c>
      <c r="F2209" s="297" t="s">
        <v>20</v>
      </c>
      <c r="G2209" s="297" t="s">
        <v>110</v>
      </c>
      <c r="H2209" s="298" t="s">
        <v>6664</v>
      </c>
      <c r="I2209" s="297">
        <v>5447376452</v>
      </c>
      <c r="J2209" s="297" t="s">
        <v>6665</v>
      </c>
      <c r="K2209" s="299">
        <v>45912</v>
      </c>
      <c r="L2209" s="297" t="s">
        <v>2239</v>
      </c>
      <c r="M2209" s="3" t="str">
        <f>IFERROR(INDEX('SINIF GÜNLER'!$A:$C,MATCH('VERİ TABANI'!$D2209,'SINIF GÜNLER'!$B:$B,0),MATCH('VERİ TABANI'!$M$1,'SINIF GÜNLER'!$A$1:$C$1,0)),"")</f>
        <v>PAZARTESİ</v>
      </c>
      <c r="P2209" s="28" t="str">
        <f t="array" ref="P2209">IFERROR(SEARCH(ÖĞRETMEN,'VERİ TABANI'!G2209,1),"")</f>
        <v/>
      </c>
      <c r="Q2209" s="29" t="str">
        <f t="shared" si="69"/>
        <v/>
      </c>
    </row>
    <row r="2210" spans="1:17" ht="27" customHeight="1">
      <c r="A2210" s="3">
        <f t="shared" si="68"/>
        <v>2209</v>
      </c>
      <c r="B2210" s="296">
        <v>50574</v>
      </c>
      <c r="C2210" s="297" t="s">
        <v>5808</v>
      </c>
      <c r="D2210" s="297" t="s">
        <v>5404</v>
      </c>
      <c r="E2210" s="297" t="s">
        <v>3926</v>
      </c>
      <c r="F2210" s="297" t="s">
        <v>12</v>
      </c>
      <c r="G2210" s="297" t="s">
        <v>110</v>
      </c>
      <c r="H2210" s="298" t="s">
        <v>4915</v>
      </c>
      <c r="I2210" s="297">
        <v>5533355630</v>
      </c>
      <c r="J2210" s="297" t="s">
        <v>4916</v>
      </c>
      <c r="K2210" s="299">
        <v>45910</v>
      </c>
      <c r="L2210" s="297" t="s">
        <v>4917</v>
      </c>
      <c r="M2210" s="3" t="str">
        <f>IFERROR(INDEX('SINIF GÜNLER'!$A:$C,MATCH('VERİ TABANI'!$D2210,'SINIF GÜNLER'!$B:$B,0),MATCH('VERİ TABANI'!$M$1,'SINIF GÜNLER'!$A$1:$C$1,0)),"")</f>
        <v/>
      </c>
      <c r="P2210" s="28" t="str">
        <f t="array" ref="P2210">IFERROR(SEARCH(ÖĞRETMEN,'VERİ TABANI'!G2210,1),"")</f>
        <v/>
      </c>
      <c r="Q2210" s="29" t="str">
        <f t="shared" si="69"/>
        <v/>
      </c>
    </row>
    <row r="2211" spans="1:17" ht="27" customHeight="1">
      <c r="A2211" s="3">
        <f t="shared" si="68"/>
        <v>2210</v>
      </c>
      <c r="B2211" s="296">
        <v>41414</v>
      </c>
      <c r="C2211" s="297" t="s">
        <v>4177</v>
      </c>
      <c r="D2211" s="297" t="s">
        <v>5379</v>
      </c>
      <c r="E2211" s="297" t="s">
        <v>7006</v>
      </c>
      <c r="F2211" s="297" t="s">
        <v>1821</v>
      </c>
      <c r="G2211" s="297" t="s">
        <v>110</v>
      </c>
      <c r="H2211" s="298" t="s">
        <v>4915</v>
      </c>
      <c r="I2211" s="297">
        <v>5533355630</v>
      </c>
      <c r="J2211" s="297" t="s">
        <v>4916</v>
      </c>
      <c r="K2211" s="299">
        <v>45762</v>
      </c>
      <c r="L2211" s="297" t="s">
        <v>4917</v>
      </c>
      <c r="M2211" s="3" t="str">
        <f>IFERROR(INDEX('SINIF GÜNLER'!$A:$C,MATCH('VERİ TABANI'!$D2211,'SINIF GÜNLER'!$B:$B,0),MATCH('VERİ TABANI'!$M$1,'SINIF GÜNLER'!$A$1:$C$1,0)),"")</f>
        <v/>
      </c>
      <c r="P2211" s="28" t="str">
        <f t="array" ref="P2211">IFERROR(SEARCH(ÖĞRETMEN,'VERİ TABANI'!G2211,1),"")</f>
        <v/>
      </c>
      <c r="Q2211" s="29" t="str">
        <f t="shared" si="69"/>
        <v/>
      </c>
    </row>
    <row r="2212" spans="1:17" ht="27" customHeight="1">
      <c r="A2212" s="3">
        <f t="shared" si="68"/>
        <v>2211</v>
      </c>
      <c r="B2212" s="296">
        <v>51194</v>
      </c>
      <c r="C2212" s="297" t="s">
        <v>8228</v>
      </c>
      <c r="D2212" s="297" t="s">
        <v>5345</v>
      </c>
      <c r="E2212" s="297" t="s">
        <v>3968</v>
      </c>
      <c r="F2212" s="297" t="s">
        <v>1821</v>
      </c>
      <c r="G2212" s="297" t="s">
        <v>110</v>
      </c>
      <c r="H2212" s="298" t="s">
        <v>4915</v>
      </c>
      <c r="I2212" s="297">
        <v>5533355630</v>
      </c>
      <c r="J2212" s="297" t="s">
        <v>4916</v>
      </c>
      <c r="K2212" s="299">
        <v>45996</v>
      </c>
      <c r="L2212" s="297" t="s">
        <v>4917</v>
      </c>
      <c r="M2212" s="3" t="str">
        <f>IFERROR(INDEX('SINIF GÜNLER'!$A:$C,MATCH('VERİ TABANI'!$D2212,'SINIF GÜNLER'!$B:$B,0),MATCH('VERİ TABANI'!$M$1,'SINIF GÜNLER'!$A$1:$C$1,0)),"")</f>
        <v/>
      </c>
      <c r="P2212" s="28" t="str">
        <f t="array" ref="P2212">IFERROR(SEARCH(ÖĞRETMEN,'VERİ TABANI'!G2212,1),"")</f>
        <v/>
      </c>
      <c r="Q2212" s="29" t="str">
        <f t="shared" si="69"/>
        <v/>
      </c>
    </row>
    <row r="2213" spans="1:17" ht="27" customHeight="1">
      <c r="A2213" s="3">
        <f t="shared" si="68"/>
        <v>2212</v>
      </c>
      <c r="B2213" s="296">
        <v>50839</v>
      </c>
      <c r="C2213" s="297" t="s">
        <v>6666</v>
      </c>
      <c r="D2213" s="297" t="s">
        <v>5409</v>
      </c>
      <c r="E2213" s="297" t="s">
        <v>3968</v>
      </c>
      <c r="F2213" s="297" t="s">
        <v>12</v>
      </c>
      <c r="G2213" s="297" t="s">
        <v>110</v>
      </c>
      <c r="H2213" s="298" t="s">
        <v>6667</v>
      </c>
      <c r="I2213" s="297">
        <v>5305905901</v>
      </c>
      <c r="J2213" s="297" t="s">
        <v>6668</v>
      </c>
      <c r="K2213" s="299">
        <v>45930</v>
      </c>
      <c r="L2213" s="297" t="s">
        <v>6669</v>
      </c>
      <c r="M2213" s="3" t="str">
        <f>IFERROR(INDEX('SINIF GÜNLER'!$A:$C,MATCH('VERİ TABANI'!$D2213,'SINIF GÜNLER'!$B:$B,0),MATCH('VERİ TABANI'!$M$1,'SINIF GÜNLER'!$A$1:$C$1,0)),"")</f>
        <v/>
      </c>
      <c r="P2213" s="28" t="str">
        <f t="array" ref="P2213">IFERROR(SEARCH(ÖĞRETMEN,'VERİ TABANI'!G2213,1),"")</f>
        <v/>
      </c>
      <c r="Q2213" s="29" t="str">
        <f t="shared" si="69"/>
        <v/>
      </c>
    </row>
    <row r="2214" spans="1:17" ht="27" customHeight="1">
      <c r="A2214" s="3">
        <f t="shared" si="68"/>
        <v>2213</v>
      </c>
      <c r="B2214" s="296">
        <v>50617</v>
      </c>
      <c r="C2214" s="297" t="s">
        <v>6670</v>
      </c>
      <c r="D2214" s="297" t="s">
        <v>5409</v>
      </c>
      <c r="E2214" s="297" t="s">
        <v>7044</v>
      </c>
      <c r="F2214" s="297" t="s">
        <v>12</v>
      </c>
      <c r="G2214" s="297" t="s">
        <v>110</v>
      </c>
      <c r="H2214" s="298" t="s">
        <v>5235</v>
      </c>
      <c r="I2214" s="297">
        <v>5447155825</v>
      </c>
      <c r="J2214" s="297" t="s">
        <v>8229</v>
      </c>
      <c r="K2214" s="299">
        <v>45912</v>
      </c>
      <c r="L2214" s="297" t="s">
        <v>5236</v>
      </c>
      <c r="M2214" s="3" t="str">
        <f>IFERROR(INDEX('SINIF GÜNLER'!$A:$C,MATCH('VERİ TABANI'!$D2214,'SINIF GÜNLER'!$B:$B,0),MATCH('VERİ TABANI'!$M$1,'SINIF GÜNLER'!$A$1:$C$1,0)),"")</f>
        <v/>
      </c>
      <c r="P2214" s="28" t="str">
        <f t="array" ref="P2214">IFERROR(SEARCH(ÖĞRETMEN,'VERİ TABANI'!G2214,1),"")</f>
        <v/>
      </c>
      <c r="Q2214" s="29" t="str">
        <f t="shared" si="69"/>
        <v/>
      </c>
    </row>
    <row r="2215" spans="1:17" ht="27" customHeight="1">
      <c r="A2215" s="3">
        <f t="shared" si="68"/>
        <v>2214</v>
      </c>
      <c r="B2215" s="296">
        <v>51326</v>
      </c>
      <c r="C2215" s="297" t="s">
        <v>8230</v>
      </c>
      <c r="D2215" s="297" t="s">
        <v>5343</v>
      </c>
      <c r="E2215" s="297" t="s">
        <v>7852</v>
      </c>
      <c r="F2215" s="297" t="s">
        <v>12</v>
      </c>
      <c r="G2215" s="297" t="s">
        <v>110</v>
      </c>
      <c r="H2215" s="298" t="s">
        <v>5235</v>
      </c>
      <c r="I2215" s="297">
        <v>5447155825</v>
      </c>
      <c r="J2215" s="297" t="s">
        <v>8229</v>
      </c>
      <c r="K2215" s="299">
        <v>46121</v>
      </c>
      <c r="L2215" s="297" t="s">
        <v>5236</v>
      </c>
      <c r="M2215" s="3" t="str">
        <f>IFERROR(INDEX('SINIF GÜNLER'!$A:$C,MATCH('VERİ TABANI'!$D2215,'SINIF GÜNLER'!$B:$B,0),MATCH('VERİ TABANI'!$M$1,'SINIF GÜNLER'!$A$1:$C$1,0)),"")</f>
        <v/>
      </c>
      <c r="P2215" s="28" t="str">
        <f t="array" ref="P2215">IFERROR(SEARCH(ÖĞRETMEN,'VERİ TABANI'!G2215,1),"")</f>
        <v/>
      </c>
      <c r="Q2215" s="29" t="str">
        <f t="shared" si="69"/>
        <v/>
      </c>
    </row>
    <row r="2216" spans="1:17" ht="27" customHeight="1">
      <c r="A2216" s="3">
        <f t="shared" si="68"/>
        <v>2215</v>
      </c>
      <c r="B2216" s="296">
        <v>42009</v>
      </c>
      <c r="C2216" s="297" t="s">
        <v>4483</v>
      </c>
      <c r="D2216" s="297" t="s">
        <v>5365</v>
      </c>
      <c r="E2216" s="297" t="s">
        <v>4593</v>
      </c>
      <c r="F2216" s="297" t="s">
        <v>12</v>
      </c>
      <c r="G2216" s="297" t="s">
        <v>110</v>
      </c>
      <c r="H2216" s="298" t="s">
        <v>4484</v>
      </c>
      <c r="I2216" s="297">
        <v>5438532505</v>
      </c>
      <c r="J2216" s="297" t="s">
        <v>4485</v>
      </c>
      <c r="K2216" s="299">
        <v>45566</v>
      </c>
      <c r="L2216" s="297" t="s">
        <v>4486</v>
      </c>
      <c r="M2216" s="3" t="str">
        <f>IFERROR(INDEX('SINIF GÜNLER'!$A:$C,MATCH('VERİ TABANI'!$D2216,'SINIF GÜNLER'!$B:$B,0),MATCH('VERİ TABANI'!$M$1,'SINIF GÜNLER'!$A$1:$C$1,0)),"")</f>
        <v/>
      </c>
      <c r="P2216" s="28" t="str">
        <f t="array" ref="P2216">IFERROR(SEARCH(ÖĞRETMEN,'VERİ TABANI'!G2216,1),"")</f>
        <v/>
      </c>
      <c r="Q2216" s="29" t="str">
        <f t="shared" si="69"/>
        <v/>
      </c>
    </row>
    <row r="2217" spans="1:17" ht="27" customHeight="1">
      <c r="A2217" s="3">
        <f t="shared" si="68"/>
        <v>2216</v>
      </c>
      <c r="B2217" s="296">
        <v>50705</v>
      </c>
      <c r="C2217" s="297" t="s">
        <v>5712</v>
      </c>
      <c r="D2217" s="297" t="s">
        <v>5333</v>
      </c>
      <c r="E2217" s="297" t="s">
        <v>4592</v>
      </c>
      <c r="F2217" s="297" t="s">
        <v>1821</v>
      </c>
      <c r="G2217" s="297" t="s">
        <v>110</v>
      </c>
      <c r="H2217" s="298" t="s">
        <v>5713</v>
      </c>
      <c r="I2217" s="297">
        <v>5522161524</v>
      </c>
      <c r="J2217" s="297" t="s">
        <v>5714</v>
      </c>
      <c r="K2217" s="299">
        <v>45919</v>
      </c>
      <c r="L2217" s="297" t="s">
        <v>5715</v>
      </c>
      <c r="M2217" s="3" t="str">
        <f>IFERROR(INDEX('SINIF GÜNLER'!$A:$C,MATCH('VERİ TABANI'!$D2217,'SINIF GÜNLER'!$B:$B,0),MATCH('VERİ TABANI'!$M$1,'SINIF GÜNLER'!$A$1:$C$1,0)),"")</f>
        <v/>
      </c>
      <c r="P2217" s="28" t="str">
        <f t="array" ref="P2217">IFERROR(SEARCH(ÖĞRETMEN,'VERİ TABANI'!G2217,1),"")</f>
        <v/>
      </c>
      <c r="Q2217" s="29" t="str">
        <f t="shared" si="69"/>
        <v/>
      </c>
    </row>
    <row r="2218" spans="1:17" ht="27" customHeight="1">
      <c r="A2218" s="3">
        <f t="shared" si="68"/>
        <v>2217</v>
      </c>
      <c r="B2218" s="296">
        <v>50704</v>
      </c>
      <c r="C2218" s="297" t="s">
        <v>5716</v>
      </c>
      <c r="D2218" s="297" t="s">
        <v>5381</v>
      </c>
      <c r="E2218" s="297" t="s">
        <v>4592</v>
      </c>
      <c r="F2218" s="297" t="s">
        <v>1821</v>
      </c>
      <c r="G2218" s="297" t="s">
        <v>110</v>
      </c>
      <c r="H2218" s="298" t="s">
        <v>5713</v>
      </c>
      <c r="I2218" s="297">
        <v>5522161524</v>
      </c>
      <c r="J2218" s="297" t="s">
        <v>5714</v>
      </c>
      <c r="K2218" s="299">
        <v>45919</v>
      </c>
      <c r="L2218" s="297" t="s">
        <v>5715</v>
      </c>
      <c r="M2218" s="3" t="str">
        <f>IFERROR(INDEX('SINIF GÜNLER'!$A:$C,MATCH('VERİ TABANI'!$D2218,'SINIF GÜNLER'!$B:$B,0),MATCH('VERİ TABANI'!$M$1,'SINIF GÜNLER'!$A$1:$C$1,0)),"")</f>
        <v/>
      </c>
      <c r="P2218" s="28" t="str">
        <f t="array" ref="P2218">IFERROR(SEARCH(ÖĞRETMEN,'VERİ TABANI'!G2218,1),"")</f>
        <v/>
      </c>
      <c r="Q2218" s="29" t="str">
        <f t="shared" si="69"/>
        <v/>
      </c>
    </row>
    <row r="2219" spans="1:17" ht="27" customHeight="1">
      <c r="A2219" s="3">
        <f t="shared" si="68"/>
        <v>2218</v>
      </c>
      <c r="B2219" s="296">
        <v>50706</v>
      </c>
      <c r="C2219" s="297" t="s">
        <v>808</v>
      </c>
      <c r="D2219" s="297" t="s">
        <v>5385</v>
      </c>
      <c r="E2219" s="297" t="s">
        <v>3912</v>
      </c>
      <c r="F2219" s="297" t="s">
        <v>1821</v>
      </c>
      <c r="G2219" s="297" t="s">
        <v>110</v>
      </c>
      <c r="H2219" s="298" t="s">
        <v>5713</v>
      </c>
      <c r="I2219" s="297">
        <v>5522161524</v>
      </c>
      <c r="J2219" s="297" t="s">
        <v>5714</v>
      </c>
      <c r="K2219" s="299">
        <v>45919</v>
      </c>
      <c r="L2219" s="297" t="s">
        <v>5715</v>
      </c>
      <c r="M2219" s="3" t="str">
        <f>IFERROR(INDEX('SINIF GÜNLER'!$A:$C,MATCH('VERİ TABANI'!$D2219,'SINIF GÜNLER'!$B:$B,0),MATCH('VERİ TABANI'!$M$1,'SINIF GÜNLER'!$A$1:$C$1,0)),"")</f>
        <v/>
      </c>
      <c r="P2219" s="28" t="str">
        <f t="array" ref="P2219">IFERROR(SEARCH(ÖĞRETMEN,'VERİ TABANI'!G2219,1),"")</f>
        <v/>
      </c>
      <c r="Q2219" s="29" t="str">
        <f t="shared" si="69"/>
        <v/>
      </c>
    </row>
    <row r="2220" spans="1:17" ht="27" customHeight="1">
      <c r="A2220" s="3">
        <f t="shared" si="68"/>
        <v>2219</v>
      </c>
      <c r="B2220" s="296">
        <v>50913</v>
      </c>
      <c r="C2220" s="297" t="s">
        <v>5719</v>
      </c>
      <c r="D2220" s="297" t="s">
        <v>5672</v>
      </c>
      <c r="E2220" s="297" t="s">
        <v>3912</v>
      </c>
      <c r="F2220" s="297" t="s">
        <v>20</v>
      </c>
      <c r="G2220" s="297" t="s">
        <v>110</v>
      </c>
      <c r="H2220" s="298" t="s">
        <v>5720</v>
      </c>
      <c r="I2220" s="297">
        <v>5454393839</v>
      </c>
      <c r="J2220" s="297" t="s">
        <v>5721</v>
      </c>
      <c r="K2220" s="299">
        <v>45940</v>
      </c>
      <c r="L2220" s="297" t="s">
        <v>873</v>
      </c>
      <c r="M2220" s="3" t="str">
        <f>IFERROR(INDEX('SINIF GÜNLER'!$A:$C,MATCH('VERİ TABANI'!$D2220,'SINIF GÜNLER'!$B:$B,0),MATCH('VERİ TABANI'!$M$1,'SINIF GÜNLER'!$A$1:$C$1,0)),"")</f>
        <v/>
      </c>
      <c r="P2220" s="28" t="str">
        <f t="array" ref="P2220">IFERROR(SEARCH(ÖĞRETMEN,'VERİ TABANI'!G2220,1),"")</f>
        <v/>
      </c>
      <c r="Q2220" s="29" t="str">
        <f t="shared" si="69"/>
        <v/>
      </c>
    </row>
    <row r="2221" spans="1:17" ht="27" customHeight="1">
      <c r="A2221" s="3">
        <f t="shared" si="68"/>
        <v>2220</v>
      </c>
      <c r="B2221" s="296">
        <v>50914</v>
      </c>
      <c r="C2221" s="297" t="s">
        <v>5722</v>
      </c>
      <c r="D2221" s="297" t="s">
        <v>5328</v>
      </c>
      <c r="E2221" s="297" t="s">
        <v>3918</v>
      </c>
      <c r="F2221" s="297" t="s">
        <v>20</v>
      </c>
      <c r="G2221" s="297" t="s">
        <v>110</v>
      </c>
      <c r="H2221" s="298" t="s">
        <v>5720</v>
      </c>
      <c r="I2221" s="297">
        <v>5454393839</v>
      </c>
      <c r="J2221" s="297" t="s">
        <v>5721</v>
      </c>
      <c r="K2221" s="299">
        <v>45940</v>
      </c>
      <c r="L2221" s="297" t="s">
        <v>873</v>
      </c>
      <c r="M2221" s="3" t="str">
        <f>IFERROR(INDEX('SINIF GÜNLER'!$A:$C,MATCH('VERİ TABANI'!$D2221,'SINIF GÜNLER'!$B:$B,0),MATCH('VERİ TABANI'!$M$1,'SINIF GÜNLER'!$A$1:$C$1,0)),"")</f>
        <v/>
      </c>
      <c r="P2221" s="28" t="str">
        <f t="array" ref="P2221">IFERROR(SEARCH(ÖĞRETMEN,'VERİ TABANI'!G2221,1),"")</f>
        <v/>
      </c>
      <c r="Q2221" s="29" t="str">
        <f t="shared" si="69"/>
        <v/>
      </c>
    </row>
    <row r="2222" spans="1:17" ht="27" customHeight="1">
      <c r="A2222" s="3">
        <f t="shared" si="68"/>
        <v>2221</v>
      </c>
      <c r="B2222" s="296">
        <v>42244</v>
      </c>
      <c r="C2222" s="297" t="s">
        <v>4490</v>
      </c>
      <c r="D2222" s="297" t="s">
        <v>5328</v>
      </c>
      <c r="E2222" s="297" t="s">
        <v>4593</v>
      </c>
      <c r="F2222" s="297" t="s">
        <v>21</v>
      </c>
      <c r="G2222" s="297" t="s">
        <v>110</v>
      </c>
      <c r="H2222" s="298" t="s">
        <v>4487</v>
      </c>
      <c r="I2222" s="297">
        <v>5342082793</v>
      </c>
      <c r="J2222" s="297" t="s">
        <v>6671</v>
      </c>
      <c r="K2222" s="299">
        <v>45579</v>
      </c>
      <c r="L2222" s="297" t="s">
        <v>4488</v>
      </c>
      <c r="M2222" s="3" t="str">
        <f>IFERROR(INDEX('SINIF GÜNLER'!$A:$C,MATCH('VERİ TABANI'!$D2222,'SINIF GÜNLER'!$B:$B,0),MATCH('VERİ TABANI'!$M$1,'SINIF GÜNLER'!$A$1:$C$1,0)),"")</f>
        <v/>
      </c>
      <c r="P2222" s="28" t="str">
        <f t="array" ref="P2222">IFERROR(SEARCH(ÖĞRETMEN,'VERİ TABANI'!G2222,1),"")</f>
        <v/>
      </c>
      <c r="Q2222" s="29" t="str">
        <f t="shared" si="69"/>
        <v/>
      </c>
    </row>
    <row r="2223" spans="1:17" ht="27" customHeight="1">
      <c r="A2223" s="3">
        <f t="shared" si="68"/>
        <v>2222</v>
      </c>
      <c r="B2223" s="296">
        <v>20697</v>
      </c>
      <c r="C2223" s="297" t="s">
        <v>4675</v>
      </c>
      <c r="D2223" s="297" t="s">
        <v>5444</v>
      </c>
      <c r="E2223" s="297" t="s">
        <v>3915</v>
      </c>
      <c r="F2223" s="297" t="s">
        <v>21</v>
      </c>
      <c r="G2223" s="297" t="s">
        <v>110</v>
      </c>
      <c r="H2223" s="298" t="s">
        <v>4487</v>
      </c>
      <c r="I2223" s="297">
        <v>5342082793</v>
      </c>
      <c r="J2223" s="297" t="s">
        <v>6671</v>
      </c>
      <c r="K2223" s="299">
        <v>46122</v>
      </c>
      <c r="L2223" s="297" t="s">
        <v>4488</v>
      </c>
      <c r="M2223" s="3" t="str">
        <f>IFERROR(INDEX('SINIF GÜNLER'!$A:$C,MATCH('VERİ TABANI'!$D2223,'SINIF GÜNLER'!$B:$B,0),MATCH('VERİ TABANI'!$M$1,'SINIF GÜNLER'!$A$1:$C$1,0)),"")</f>
        <v/>
      </c>
      <c r="P2223" s="28" t="str">
        <f t="array" ref="P2223">IFERROR(SEARCH(ÖĞRETMEN,'VERİ TABANI'!G2223,1),"")</f>
        <v/>
      </c>
      <c r="Q2223" s="29" t="str">
        <f t="shared" si="69"/>
        <v/>
      </c>
    </row>
    <row r="2224" spans="1:17" ht="27" customHeight="1">
      <c r="A2224" s="3">
        <f t="shared" si="68"/>
        <v>2223</v>
      </c>
      <c r="B2224" s="296">
        <v>50861</v>
      </c>
      <c r="C2224" s="297" t="s">
        <v>6673</v>
      </c>
      <c r="D2224" s="297" t="s">
        <v>5352</v>
      </c>
      <c r="E2224" s="297" t="s">
        <v>4593</v>
      </c>
      <c r="F2224" s="297" t="s">
        <v>12</v>
      </c>
      <c r="G2224" s="297" t="s">
        <v>110</v>
      </c>
      <c r="H2224" s="298" t="s">
        <v>1924</v>
      </c>
      <c r="I2224" s="297">
        <v>5326265742</v>
      </c>
      <c r="J2224" s="297" t="s">
        <v>1925</v>
      </c>
      <c r="K2224" s="299">
        <v>45936</v>
      </c>
      <c r="L2224" s="297" t="s">
        <v>1926</v>
      </c>
      <c r="M2224" s="3" t="str">
        <f>IFERROR(INDEX('SINIF GÜNLER'!$A:$C,MATCH('VERİ TABANI'!$D2224,'SINIF GÜNLER'!$B:$B,0),MATCH('VERİ TABANI'!$M$1,'SINIF GÜNLER'!$A$1:$C$1,0)),"")</f>
        <v/>
      </c>
      <c r="P2224" s="28" t="str">
        <f t="array" ref="P2224">IFERROR(SEARCH(ÖĞRETMEN,'VERİ TABANI'!G2224,1),"")</f>
        <v/>
      </c>
      <c r="Q2224" s="29" t="str">
        <f t="shared" si="69"/>
        <v/>
      </c>
    </row>
    <row r="2225" spans="1:17" ht="27" customHeight="1">
      <c r="A2225" s="3">
        <f t="shared" si="68"/>
        <v>2224</v>
      </c>
      <c r="B2225" s="296">
        <v>51368</v>
      </c>
      <c r="C2225" s="297" t="s">
        <v>8231</v>
      </c>
      <c r="D2225" s="297" t="s">
        <v>5330</v>
      </c>
      <c r="E2225" s="297" t="s">
        <v>4145</v>
      </c>
      <c r="F2225" s="297" t="s">
        <v>12</v>
      </c>
      <c r="G2225" s="297" t="s">
        <v>110</v>
      </c>
      <c r="H2225" s="298" t="s">
        <v>1924</v>
      </c>
      <c r="I2225" s="297">
        <v>5326265742</v>
      </c>
      <c r="J2225" s="297" t="s">
        <v>1925</v>
      </c>
      <c r="K2225" s="299">
        <v>46076</v>
      </c>
      <c r="L2225" s="297" t="s">
        <v>1926</v>
      </c>
      <c r="M2225" s="3" t="str">
        <f>IFERROR(INDEX('SINIF GÜNLER'!$A:$C,MATCH('VERİ TABANI'!$D2225,'SINIF GÜNLER'!$B:$B,0),MATCH('VERİ TABANI'!$M$1,'SINIF GÜNLER'!$A$1:$C$1,0)),"")</f>
        <v/>
      </c>
      <c r="P2225" s="28" t="str">
        <f t="array" ref="P2225">IFERROR(SEARCH(ÖĞRETMEN,'VERİ TABANI'!G2225,1),"")</f>
        <v/>
      </c>
      <c r="Q2225" s="29" t="str">
        <f t="shared" si="69"/>
        <v/>
      </c>
    </row>
    <row r="2226" spans="1:17" ht="27" customHeight="1">
      <c r="A2226" s="3">
        <f t="shared" si="68"/>
        <v>2225</v>
      </c>
      <c r="B2226" s="296">
        <v>21786</v>
      </c>
      <c r="C2226" s="297" t="s">
        <v>7324</v>
      </c>
      <c r="D2226" s="297" t="s">
        <v>5347</v>
      </c>
      <c r="E2226" s="297" t="s">
        <v>7016</v>
      </c>
      <c r="F2226" s="297" t="s">
        <v>12</v>
      </c>
      <c r="G2226" s="297" t="s">
        <v>110</v>
      </c>
      <c r="H2226" s="298" t="s">
        <v>1924</v>
      </c>
      <c r="I2226" s="297">
        <v>5326265742</v>
      </c>
      <c r="J2226" s="297" t="s">
        <v>1925</v>
      </c>
      <c r="K2226" s="299">
        <v>45992</v>
      </c>
      <c r="L2226" s="297" t="s">
        <v>1926</v>
      </c>
      <c r="M2226" s="3" t="str">
        <f>IFERROR(INDEX('SINIF GÜNLER'!$A:$C,MATCH('VERİ TABANI'!$D2226,'SINIF GÜNLER'!$B:$B,0),MATCH('VERİ TABANI'!$M$1,'SINIF GÜNLER'!$A$1:$C$1,0)),"")</f>
        <v/>
      </c>
      <c r="P2226" s="28" t="str">
        <f t="array" ref="P2226">IFERROR(SEARCH(ÖĞRETMEN,'VERİ TABANI'!G2226,1),"")</f>
        <v/>
      </c>
      <c r="Q2226" s="29" t="str">
        <f t="shared" si="69"/>
        <v/>
      </c>
    </row>
    <row r="2227" spans="1:17" ht="27" customHeight="1">
      <c r="A2227" s="3">
        <f t="shared" si="68"/>
        <v>2226</v>
      </c>
      <c r="B2227" s="296">
        <v>40077</v>
      </c>
      <c r="C2227" s="297" t="s">
        <v>2870</v>
      </c>
      <c r="D2227" s="297" t="s">
        <v>5335</v>
      </c>
      <c r="E2227" s="297" t="s">
        <v>3968</v>
      </c>
      <c r="F2227" s="297" t="s">
        <v>12</v>
      </c>
      <c r="G2227" s="297" t="s">
        <v>110</v>
      </c>
      <c r="H2227" s="298" t="s">
        <v>1271</v>
      </c>
      <c r="I2227" s="297">
        <v>5373855666</v>
      </c>
      <c r="J2227" s="297" t="s">
        <v>1272</v>
      </c>
      <c r="K2227" s="299">
        <v>45372</v>
      </c>
      <c r="L2227" s="297" t="s">
        <v>809</v>
      </c>
      <c r="M2227" s="3" t="str">
        <f>IFERROR(INDEX('SINIF GÜNLER'!$A:$C,MATCH('VERİ TABANI'!$D2227,'SINIF GÜNLER'!$B:$B,0),MATCH('VERİ TABANI'!$M$1,'SINIF GÜNLER'!$A$1:$C$1,0)),"")</f>
        <v/>
      </c>
      <c r="P2227" s="28" t="str">
        <f t="array" ref="P2227">IFERROR(SEARCH(ÖĞRETMEN,'VERİ TABANI'!G2227,1),"")</f>
        <v/>
      </c>
      <c r="Q2227" s="29" t="str">
        <f t="shared" si="69"/>
        <v/>
      </c>
    </row>
    <row r="2228" spans="1:17" ht="27" customHeight="1">
      <c r="A2228" s="3">
        <f t="shared" si="68"/>
        <v>2227</v>
      </c>
      <c r="B2228" s="296">
        <v>40059</v>
      </c>
      <c r="C2228" s="297" t="s">
        <v>2894</v>
      </c>
      <c r="D2228" s="297" t="s">
        <v>5335</v>
      </c>
      <c r="E2228" s="297" t="s">
        <v>4592</v>
      </c>
      <c r="F2228" s="297" t="s">
        <v>1821</v>
      </c>
      <c r="G2228" s="297" t="s">
        <v>110</v>
      </c>
      <c r="H2228" s="298" t="s">
        <v>4677</v>
      </c>
      <c r="I2228" s="297">
        <v>5464735074</v>
      </c>
      <c r="J2228" s="297" t="s">
        <v>4874</v>
      </c>
      <c r="K2228" s="299">
        <v>45590</v>
      </c>
      <c r="L2228" s="297" t="s">
        <v>4678</v>
      </c>
      <c r="M2228" s="3" t="str">
        <f>IFERROR(INDEX('SINIF GÜNLER'!$A:$C,MATCH('VERİ TABANI'!$D2228,'SINIF GÜNLER'!$B:$B,0),MATCH('VERİ TABANI'!$M$1,'SINIF GÜNLER'!$A$1:$C$1,0)),"")</f>
        <v/>
      </c>
      <c r="P2228" s="28" t="str">
        <f t="array" ref="P2228">IFERROR(SEARCH(ÖĞRETMEN,'VERİ TABANI'!G2228,1),"")</f>
        <v/>
      </c>
      <c r="Q2228" s="29" t="str">
        <f t="shared" si="69"/>
        <v/>
      </c>
    </row>
    <row r="2229" spans="1:17" ht="27" customHeight="1">
      <c r="A2229" s="3">
        <f t="shared" si="68"/>
        <v>2228</v>
      </c>
      <c r="B2229" s="296">
        <v>40159</v>
      </c>
      <c r="C2229" s="297" t="s">
        <v>3235</v>
      </c>
      <c r="D2229" s="297" t="s">
        <v>5392</v>
      </c>
      <c r="E2229" s="297" t="s">
        <v>4592</v>
      </c>
      <c r="F2229" s="297" t="s">
        <v>1821</v>
      </c>
      <c r="G2229" s="297" t="s">
        <v>110</v>
      </c>
      <c r="H2229" s="298" t="s">
        <v>4677</v>
      </c>
      <c r="I2229" s="297">
        <v>5464735074</v>
      </c>
      <c r="J2229" s="297" t="s">
        <v>4874</v>
      </c>
      <c r="K2229" s="299">
        <v>45916</v>
      </c>
      <c r="L2229" s="297" t="s">
        <v>4678</v>
      </c>
      <c r="M2229" s="3" t="str">
        <f>IFERROR(INDEX('SINIF GÜNLER'!$A:$C,MATCH('VERİ TABANI'!$D2229,'SINIF GÜNLER'!$B:$B,0),MATCH('VERİ TABANI'!$M$1,'SINIF GÜNLER'!$A$1:$C$1,0)),"")</f>
        <v/>
      </c>
      <c r="P2229" s="28" t="str">
        <f t="array" ref="P2229">IFERROR(SEARCH(ÖĞRETMEN,'VERİ TABANI'!G2229,1),"")</f>
        <v/>
      </c>
      <c r="Q2229" s="29" t="str">
        <f t="shared" si="69"/>
        <v/>
      </c>
    </row>
    <row r="2230" spans="1:17" ht="27" customHeight="1">
      <c r="A2230" s="3">
        <f t="shared" si="68"/>
        <v>2229</v>
      </c>
      <c r="B2230" s="296">
        <v>50524</v>
      </c>
      <c r="C2230" s="297" t="s">
        <v>5484</v>
      </c>
      <c r="D2230" s="297" t="s">
        <v>5409</v>
      </c>
      <c r="E2230" s="297" t="s">
        <v>7514</v>
      </c>
      <c r="F2230" s="297" t="s">
        <v>1821</v>
      </c>
      <c r="G2230" s="297" t="s">
        <v>110</v>
      </c>
      <c r="H2230" s="298" t="s">
        <v>4677</v>
      </c>
      <c r="I2230" s="297">
        <v>5464735074</v>
      </c>
      <c r="J2230" s="297" t="s">
        <v>4874</v>
      </c>
      <c r="K2230" s="299">
        <v>46063</v>
      </c>
      <c r="L2230" s="297" t="s">
        <v>4678</v>
      </c>
      <c r="M2230" s="3" t="str">
        <f>IFERROR(INDEX('SINIF GÜNLER'!$A:$C,MATCH('VERİ TABANI'!$D2230,'SINIF GÜNLER'!$B:$B,0),MATCH('VERİ TABANI'!$M$1,'SINIF GÜNLER'!$A$1:$C$1,0)),"")</f>
        <v/>
      </c>
      <c r="P2230" s="28" t="str">
        <f t="array" ref="P2230">IFERROR(SEARCH(ÖĞRETMEN,'VERİ TABANI'!G2230,1),"")</f>
        <v/>
      </c>
      <c r="Q2230" s="29" t="str">
        <f t="shared" si="69"/>
        <v/>
      </c>
    </row>
    <row r="2231" spans="1:17" ht="27" customHeight="1">
      <c r="A2231" s="3">
        <f t="shared" si="68"/>
        <v>2230</v>
      </c>
      <c r="B2231" s="296">
        <v>30107</v>
      </c>
      <c r="C2231" s="297" t="s">
        <v>2175</v>
      </c>
      <c r="D2231" s="297" t="s">
        <v>5331</v>
      </c>
      <c r="E2231" s="297" t="s">
        <v>4592</v>
      </c>
      <c r="F2231" s="297" t="s">
        <v>12</v>
      </c>
      <c r="G2231" s="297" t="s">
        <v>110</v>
      </c>
      <c r="H2231" s="298" t="s">
        <v>3430</v>
      </c>
      <c r="I2231" s="297">
        <v>5374403691</v>
      </c>
      <c r="J2231" s="297" t="s">
        <v>3431</v>
      </c>
      <c r="K2231" s="299">
        <v>45650</v>
      </c>
      <c r="L2231" s="297" t="s">
        <v>3432</v>
      </c>
      <c r="M2231" s="3" t="str">
        <f>IFERROR(INDEX('SINIF GÜNLER'!$A:$C,MATCH('VERİ TABANI'!$D2231,'SINIF GÜNLER'!$B:$B,0),MATCH('VERİ TABANI'!$M$1,'SINIF GÜNLER'!$A$1:$C$1,0)),"")</f>
        <v/>
      </c>
      <c r="P2231" s="28" t="str">
        <f t="array" ref="P2231">IFERROR(SEARCH(ÖĞRETMEN,'VERİ TABANI'!G2231,1),"")</f>
        <v/>
      </c>
      <c r="Q2231" s="29" t="str">
        <f t="shared" si="69"/>
        <v/>
      </c>
    </row>
    <row r="2232" spans="1:17" ht="27" customHeight="1">
      <c r="A2232" s="3">
        <f t="shared" si="68"/>
        <v>2231</v>
      </c>
      <c r="B2232" s="296">
        <v>51196</v>
      </c>
      <c r="C2232" s="297" t="s">
        <v>8232</v>
      </c>
      <c r="D2232" s="297" t="s">
        <v>5349</v>
      </c>
      <c r="E2232" s="297"/>
      <c r="F2232" s="297" t="s">
        <v>20</v>
      </c>
      <c r="G2232" s="297" t="s">
        <v>110</v>
      </c>
      <c r="H2232" s="298" t="s">
        <v>4492</v>
      </c>
      <c r="I2232" s="297">
        <v>5323269763</v>
      </c>
      <c r="J2232" s="297" t="s">
        <v>4493</v>
      </c>
      <c r="K2232" s="299">
        <v>46114</v>
      </c>
      <c r="L2232" s="297" t="s">
        <v>4494</v>
      </c>
      <c r="M2232" s="3" t="str">
        <f>IFERROR(INDEX('SINIF GÜNLER'!$A:$C,MATCH('VERİ TABANI'!$D2232,'SINIF GÜNLER'!$B:$B,0),MATCH('VERİ TABANI'!$M$1,'SINIF GÜNLER'!$A$1:$C$1,0)),"")</f>
        <v/>
      </c>
      <c r="P2232" s="28" t="str">
        <f t="array" ref="P2232">IFERROR(SEARCH(ÖĞRETMEN,'VERİ TABANI'!G2232,1),"")</f>
        <v/>
      </c>
      <c r="Q2232" s="29" t="str">
        <f t="shared" si="69"/>
        <v/>
      </c>
    </row>
    <row r="2233" spans="1:17" ht="27" customHeight="1">
      <c r="A2233" s="3">
        <f t="shared" si="68"/>
        <v>2232</v>
      </c>
      <c r="B2233" s="296">
        <v>41013</v>
      </c>
      <c r="C2233" s="297" t="s">
        <v>4491</v>
      </c>
      <c r="D2233" s="297" t="s">
        <v>2956</v>
      </c>
      <c r="E2233" s="297" t="s">
        <v>3926</v>
      </c>
      <c r="F2233" s="297" t="s">
        <v>20</v>
      </c>
      <c r="G2233" s="297" t="s">
        <v>110</v>
      </c>
      <c r="H2233" s="298" t="s">
        <v>4492</v>
      </c>
      <c r="I2233" s="297">
        <v>5323269763</v>
      </c>
      <c r="J2233" s="297" t="s">
        <v>4493</v>
      </c>
      <c r="K2233" s="299">
        <v>45547</v>
      </c>
      <c r="L2233" s="297" t="s">
        <v>4494</v>
      </c>
      <c r="M2233" s="3" t="str">
        <f>IFERROR(INDEX('SINIF GÜNLER'!$A:$C,MATCH('VERİ TABANI'!$D2233,'SINIF GÜNLER'!$B:$B,0),MATCH('VERİ TABANI'!$M$1,'SINIF GÜNLER'!$A$1:$C$1,0)),"")</f>
        <v>PAZARTESİ</v>
      </c>
      <c r="P2233" s="28" t="str">
        <f t="array" ref="P2233">IFERROR(SEARCH(ÖĞRETMEN,'VERİ TABANI'!G2233,1),"")</f>
        <v/>
      </c>
      <c r="Q2233" s="29" t="str">
        <f t="shared" si="69"/>
        <v/>
      </c>
    </row>
    <row r="2234" spans="1:17" ht="27" customHeight="1">
      <c r="A2234" s="3">
        <f t="shared" si="68"/>
        <v>2233</v>
      </c>
      <c r="B2234" s="296">
        <v>50470</v>
      </c>
      <c r="C2234" s="297" t="s">
        <v>6674</v>
      </c>
      <c r="D2234" s="297" t="s">
        <v>5352</v>
      </c>
      <c r="E2234" s="297" t="s">
        <v>3968</v>
      </c>
      <c r="F2234" s="297" t="s">
        <v>20</v>
      </c>
      <c r="G2234" s="297" t="s">
        <v>110</v>
      </c>
      <c r="H2234" s="298" t="s">
        <v>4492</v>
      </c>
      <c r="I2234" s="297">
        <v>5323269763</v>
      </c>
      <c r="J2234" s="297" t="s">
        <v>4493</v>
      </c>
      <c r="K2234" s="299">
        <v>45904</v>
      </c>
      <c r="L2234" s="297" t="s">
        <v>4494</v>
      </c>
      <c r="M2234" s="3" t="str">
        <f>IFERROR(INDEX('SINIF GÜNLER'!$A:$C,MATCH('VERİ TABANI'!$D2234,'SINIF GÜNLER'!$B:$B,0),MATCH('VERİ TABANI'!$M$1,'SINIF GÜNLER'!$A$1:$C$1,0)),"")</f>
        <v/>
      </c>
      <c r="P2234" s="28" t="str">
        <f t="array" ref="P2234">IFERROR(SEARCH(ÖĞRETMEN,'VERİ TABANI'!G2234,1),"")</f>
        <v/>
      </c>
      <c r="Q2234" s="29" t="str">
        <f t="shared" si="69"/>
        <v/>
      </c>
    </row>
    <row r="2235" spans="1:17" ht="27" customHeight="1">
      <c r="A2235" s="3">
        <f t="shared" si="68"/>
        <v>2234</v>
      </c>
      <c r="B2235" s="296">
        <v>51371</v>
      </c>
      <c r="C2235" s="297" t="s">
        <v>8233</v>
      </c>
      <c r="D2235" s="297" t="s">
        <v>5352</v>
      </c>
      <c r="E2235" s="297" t="s">
        <v>4895</v>
      </c>
      <c r="F2235" s="297" t="s">
        <v>20</v>
      </c>
      <c r="G2235" s="297" t="s">
        <v>110</v>
      </c>
      <c r="H2235" s="298" t="s">
        <v>4492</v>
      </c>
      <c r="I2235" s="297">
        <v>5323269763</v>
      </c>
      <c r="J2235" s="297" t="s">
        <v>4493</v>
      </c>
      <c r="K2235" s="299">
        <v>46077</v>
      </c>
      <c r="L2235" s="297" t="s">
        <v>4494</v>
      </c>
      <c r="M2235" s="3" t="str">
        <f>IFERROR(INDEX('SINIF GÜNLER'!$A:$C,MATCH('VERİ TABANI'!$D2235,'SINIF GÜNLER'!$B:$B,0),MATCH('VERİ TABANI'!$M$1,'SINIF GÜNLER'!$A$1:$C$1,0)),"")</f>
        <v/>
      </c>
      <c r="P2235" s="28" t="str">
        <f t="array" ref="P2235">IFERROR(SEARCH(ÖĞRETMEN,'VERİ TABANI'!G2235,1),"")</f>
        <v/>
      </c>
      <c r="Q2235" s="29" t="str">
        <f t="shared" si="69"/>
        <v/>
      </c>
    </row>
    <row r="2236" spans="1:17" ht="27" customHeight="1">
      <c r="A2236" s="3">
        <f t="shared" si="68"/>
        <v>2235</v>
      </c>
      <c r="B2236" s="296">
        <v>50754</v>
      </c>
      <c r="C2236" s="297" t="s">
        <v>6678</v>
      </c>
      <c r="D2236" s="297" t="s">
        <v>7484</v>
      </c>
      <c r="E2236" s="297" t="s">
        <v>3968</v>
      </c>
      <c r="F2236" s="297" t="s">
        <v>1821</v>
      </c>
      <c r="G2236" s="297" t="s">
        <v>110</v>
      </c>
      <c r="H2236" s="298" t="s">
        <v>2427</v>
      </c>
      <c r="I2236" s="297">
        <v>5062754941</v>
      </c>
      <c r="J2236" s="297" t="s">
        <v>2428</v>
      </c>
      <c r="K2236" s="299">
        <v>45924</v>
      </c>
      <c r="L2236" s="297" t="s">
        <v>2430</v>
      </c>
      <c r="M2236" s="3" t="str">
        <f>IFERROR(INDEX('SINIF GÜNLER'!$A:$C,MATCH('VERİ TABANI'!$D2236,'SINIF GÜNLER'!$B:$B,0),MATCH('VERİ TABANI'!$M$1,'SINIF GÜNLER'!$A$1:$C$1,0)),"")</f>
        <v/>
      </c>
      <c r="P2236" s="28" t="str">
        <f t="array" ref="P2236">IFERROR(SEARCH(ÖĞRETMEN,'VERİ TABANI'!G2236,1),"")</f>
        <v/>
      </c>
      <c r="Q2236" s="29" t="str">
        <f t="shared" si="69"/>
        <v/>
      </c>
    </row>
    <row r="2237" spans="1:17" ht="27" customHeight="1">
      <c r="A2237" s="3">
        <f t="shared" si="68"/>
        <v>2236</v>
      </c>
      <c r="B2237" s="296">
        <v>40011</v>
      </c>
      <c r="C2237" s="297" t="s">
        <v>2889</v>
      </c>
      <c r="D2237" s="297" t="s">
        <v>5335</v>
      </c>
      <c r="E2237" s="297" t="s">
        <v>4592</v>
      </c>
      <c r="F2237" s="297" t="s">
        <v>1821</v>
      </c>
      <c r="G2237" s="297" t="s">
        <v>110</v>
      </c>
      <c r="H2237" s="298" t="s">
        <v>2427</v>
      </c>
      <c r="I2237" s="297">
        <v>5062754941</v>
      </c>
      <c r="J2237" s="297" t="s">
        <v>2428</v>
      </c>
      <c r="K2237" s="299">
        <v>45331</v>
      </c>
      <c r="L2237" s="297" t="s">
        <v>2430</v>
      </c>
      <c r="M2237" s="3" t="str">
        <f>IFERROR(INDEX('SINIF GÜNLER'!$A:$C,MATCH('VERİ TABANI'!$D2237,'SINIF GÜNLER'!$B:$B,0),MATCH('VERİ TABANI'!$M$1,'SINIF GÜNLER'!$A$1:$C$1,0)),"")</f>
        <v/>
      </c>
      <c r="P2237" s="28" t="str">
        <f t="array" ref="P2237">IFERROR(SEARCH(ÖĞRETMEN,'VERİ TABANI'!G2237,1),"")</f>
        <v/>
      </c>
      <c r="Q2237" s="29" t="str">
        <f t="shared" si="69"/>
        <v/>
      </c>
    </row>
    <row r="2238" spans="1:17" ht="27" customHeight="1">
      <c r="A2238" s="3">
        <f t="shared" si="68"/>
        <v>2237</v>
      </c>
      <c r="B2238" s="296">
        <v>50191</v>
      </c>
      <c r="C2238" s="297" t="s">
        <v>6679</v>
      </c>
      <c r="D2238" s="297" t="s">
        <v>5352</v>
      </c>
      <c r="E2238" s="297" t="s">
        <v>3912</v>
      </c>
      <c r="F2238" s="297" t="s">
        <v>1821</v>
      </c>
      <c r="G2238" s="297" t="s">
        <v>110</v>
      </c>
      <c r="H2238" s="298" t="s">
        <v>6680</v>
      </c>
      <c r="I2238" s="297">
        <v>5363340655</v>
      </c>
      <c r="J2238" s="297" t="s">
        <v>6681</v>
      </c>
      <c r="K2238" s="299">
        <v>45874</v>
      </c>
      <c r="L2238" s="297" t="s">
        <v>6682</v>
      </c>
      <c r="M2238" s="3" t="str">
        <f>IFERROR(INDEX('SINIF GÜNLER'!$A:$C,MATCH('VERİ TABANI'!$D2238,'SINIF GÜNLER'!$B:$B,0),MATCH('VERİ TABANI'!$M$1,'SINIF GÜNLER'!$A$1:$C$1,0)),"")</f>
        <v/>
      </c>
      <c r="P2238" s="28" t="str">
        <f t="array" ref="P2238">IFERROR(SEARCH(ÖĞRETMEN,'VERİ TABANI'!G2238,1),"")</f>
        <v/>
      </c>
      <c r="Q2238" s="29" t="str">
        <f t="shared" si="69"/>
        <v/>
      </c>
    </row>
    <row r="2239" spans="1:17" ht="27" customHeight="1">
      <c r="A2239" s="3">
        <f t="shared" si="68"/>
        <v>2238</v>
      </c>
      <c r="B2239" s="296">
        <v>43079</v>
      </c>
      <c r="C2239" s="297" t="s">
        <v>6683</v>
      </c>
      <c r="D2239" s="297" t="s">
        <v>5385</v>
      </c>
      <c r="E2239" s="297" t="s">
        <v>7006</v>
      </c>
      <c r="F2239" s="297" t="s">
        <v>12</v>
      </c>
      <c r="G2239" s="297" t="s">
        <v>110</v>
      </c>
      <c r="H2239" s="298" t="s">
        <v>6684</v>
      </c>
      <c r="I2239" s="297">
        <v>5010273768</v>
      </c>
      <c r="J2239" s="297" t="s">
        <v>6685</v>
      </c>
      <c r="K2239" s="299">
        <v>45772</v>
      </c>
      <c r="L2239" s="297" t="s">
        <v>6686</v>
      </c>
      <c r="M2239" s="3" t="str">
        <f>IFERROR(INDEX('SINIF GÜNLER'!$A:$C,MATCH('VERİ TABANI'!$D2239,'SINIF GÜNLER'!$B:$B,0),MATCH('VERİ TABANI'!$M$1,'SINIF GÜNLER'!$A$1:$C$1,0)),"")</f>
        <v/>
      </c>
      <c r="P2239" s="28" t="str">
        <f t="array" ref="P2239">IFERROR(SEARCH(ÖĞRETMEN,'VERİ TABANI'!G2239,1),"")</f>
        <v/>
      </c>
      <c r="Q2239" s="29" t="str">
        <f t="shared" si="69"/>
        <v/>
      </c>
    </row>
    <row r="2240" spans="1:17" ht="27" customHeight="1">
      <c r="A2240" s="3">
        <f t="shared" si="68"/>
        <v>2239</v>
      </c>
      <c r="B2240" s="296">
        <v>51122</v>
      </c>
      <c r="C2240" s="297" t="s">
        <v>7433</v>
      </c>
      <c r="D2240" s="297" t="s">
        <v>5404</v>
      </c>
      <c r="E2240" s="297" t="s">
        <v>3926</v>
      </c>
      <c r="F2240" s="297" t="s">
        <v>27</v>
      </c>
      <c r="G2240" s="297" t="s">
        <v>110</v>
      </c>
      <c r="H2240" s="298" t="s">
        <v>5122</v>
      </c>
      <c r="I2240" s="297">
        <v>5417633900</v>
      </c>
      <c r="J2240" s="297" t="s">
        <v>5123</v>
      </c>
      <c r="K2240" s="299">
        <v>45981</v>
      </c>
      <c r="L2240" s="297" t="s">
        <v>5124</v>
      </c>
      <c r="M2240" s="3" t="str">
        <f>IFERROR(INDEX('SINIF GÜNLER'!$A:$C,MATCH('VERİ TABANI'!$D2240,'SINIF GÜNLER'!$B:$B,0),MATCH('VERİ TABANI'!$M$1,'SINIF GÜNLER'!$A$1:$C$1,0)),"")</f>
        <v/>
      </c>
      <c r="P2240" s="28" t="str">
        <f t="array" ref="P2240">IFERROR(SEARCH(ÖĞRETMEN,'VERİ TABANI'!G2240,1),"")</f>
        <v/>
      </c>
      <c r="Q2240" s="29" t="str">
        <f t="shared" si="69"/>
        <v/>
      </c>
    </row>
    <row r="2241" spans="1:17" ht="27" customHeight="1">
      <c r="A2241" s="3">
        <f t="shared" si="68"/>
        <v>2240</v>
      </c>
      <c r="B2241" s="296">
        <v>50549</v>
      </c>
      <c r="C2241" s="297" t="s">
        <v>5828</v>
      </c>
      <c r="D2241" s="297" t="s">
        <v>5343</v>
      </c>
      <c r="E2241" s="297" t="s">
        <v>6992</v>
      </c>
      <c r="F2241" s="297" t="s">
        <v>27</v>
      </c>
      <c r="G2241" s="297" t="s">
        <v>110</v>
      </c>
      <c r="H2241" s="298" t="s">
        <v>5122</v>
      </c>
      <c r="I2241" s="297">
        <v>5417633900</v>
      </c>
      <c r="J2241" s="297" t="s">
        <v>5123</v>
      </c>
      <c r="K2241" s="299">
        <v>45908</v>
      </c>
      <c r="L2241" s="297" t="s">
        <v>5124</v>
      </c>
      <c r="M2241" s="3" t="str">
        <f>IFERROR(INDEX('SINIF GÜNLER'!$A:$C,MATCH('VERİ TABANI'!$D2241,'SINIF GÜNLER'!$B:$B,0),MATCH('VERİ TABANI'!$M$1,'SINIF GÜNLER'!$A$1:$C$1,0)),"")</f>
        <v/>
      </c>
      <c r="P2241" s="28" t="str">
        <f t="array" ref="P2241">IFERROR(SEARCH(ÖĞRETMEN,'VERİ TABANI'!G2241,1),"")</f>
        <v/>
      </c>
      <c r="Q2241" s="29" t="str">
        <f t="shared" si="69"/>
        <v/>
      </c>
    </row>
    <row r="2242" spans="1:17" ht="27" customHeight="1">
      <c r="A2242" s="3">
        <f t="shared" ref="A2242:A2305" si="70">IFERROR(IF(B2242="","",ROW()-1),"")</f>
        <v>2241</v>
      </c>
      <c r="B2242" s="296">
        <v>21658</v>
      </c>
      <c r="C2242" s="297" t="s">
        <v>5121</v>
      </c>
      <c r="D2242" s="297" t="s">
        <v>5334</v>
      </c>
      <c r="E2242" s="297" t="s">
        <v>3968</v>
      </c>
      <c r="F2242" s="297" t="s">
        <v>27</v>
      </c>
      <c r="G2242" s="297" t="s">
        <v>110</v>
      </c>
      <c r="H2242" s="298" t="s">
        <v>5122</v>
      </c>
      <c r="I2242" s="297">
        <v>5417633900</v>
      </c>
      <c r="J2242" s="297" t="s">
        <v>5123</v>
      </c>
      <c r="K2242" s="299">
        <v>45677</v>
      </c>
      <c r="L2242" s="297" t="s">
        <v>5124</v>
      </c>
      <c r="M2242" s="3" t="str">
        <f>IFERROR(INDEX('SINIF GÜNLER'!$A:$C,MATCH('VERİ TABANI'!$D2242,'SINIF GÜNLER'!$B:$B,0),MATCH('VERİ TABANI'!$M$1,'SINIF GÜNLER'!$A$1:$C$1,0)),"")</f>
        <v/>
      </c>
      <c r="P2242" s="28" t="str">
        <f t="array" ref="P2242">IFERROR(SEARCH(ÖĞRETMEN,'VERİ TABANI'!G2242,1),"")</f>
        <v/>
      </c>
      <c r="Q2242" s="29" t="str">
        <f t="shared" si="69"/>
        <v/>
      </c>
    </row>
    <row r="2243" spans="1:17" ht="27" customHeight="1">
      <c r="A2243" s="3">
        <f t="shared" si="70"/>
        <v>2242</v>
      </c>
      <c r="B2243" s="296">
        <v>41033</v>
      </c>
      <c r="C2243" s="297" t="s">
        <v>3717</v>
      </c>
      <c r="D2243" s="297" t="s">
        <v>5369</v>
      </c>
      <c r="E2243" s="297" t="s">
        <v>3915</v>
      </c>
      <c r="F2243" s="297" t="s">
        <v>21</v>
      </c>
      <c r="G2243" s="297" t="s">
        <v>110</v>
      </c>
      <c r="H2243" s="298" t="s">
        <v>1193</v>
      </c>
      <c r="I2243" s="297">
        <v>5547242615</v>
      </c>
      <c r="J2243" s="297" t="s">
        <v>1194</v>
      </c>
      <c r="K2243" s="299">
        <v>45541</v>
      </c>
      <c r="L2243" s="297" t="s">
        <v>605</v>
      </c>
      <c r="M2243" s="3" t="str">
        <f>IFERROR(INDEX('SINIF GÜNLER'!$A:$C,MATCH('VERİ TABANI'!$D2243,'SINIF GÜNLER'!$B:$B,0),MATCH('VERİ TABANI'!$M$1,'SINIF GÜNLER'!$A$1:$C$1,0)),"")</f>
        <v/>
      </c>
      <c r="P2243" s="28" t="str">
        <f t="array" ref="P2243">IFERROR(SEARCH(ÖĞRETMEN,'VERİ TABANI'!G2243,1),"")</f>
        <v/>
      </c>
      <c r="Q2243" s="29" t="str">
        <f t="shared" si="69"/>
        <v/>
      </c>
    </row>
    <row r="2244" spans="1:17" ht="27" customHeight="1">
      <c r="A2244" s="3">
        <f t="shared" si="70"/>
        <v>2243</v>
      </c>
      <c r="B2244" s="296">
        <v>50900</v>
      </c>
      <c r="C2244" s="297" t="s">
        <v>6687</v>
      </c>
      <c r="D2244" s="297" t="s">
        <v>5404</v>
      </c>
      <c r="E2244" s="297" t="s">
        <v>3912</v>
      </c>
      <c r="F2244" s="297" t="s">
        <v>21</v>
      </c>
      <c r="G2244" s="297" t="s">
        <v>110</v>
      </c>
      <c r="H2244" s="298" t="s">
        <v>1193</v>
      </c>
      <c r="I2244" s="297">
        <v>5547242615</v>
      </c>
      <c r="J2244" s="297" t="s">
        <v>1194</v>
      </c>
      <c r="K2244" s="299">
        <v>45939</v>
      </c>
      <c r="L2244" s="297" t="s">
        <v>605</v>
      </c>
      <c r="M2244" s="3" t="str">
        <f>IFERROR(INDEX('SINIF GÜNLER'!$A:$C,MATCH('VERİ TABANI'!$D2244,'SINIF GÜNLER'!$B:$B,0),MATCH('VERİ TABANI'!$M$1,'SINIF GÜNLER'!$A$1:$C$1,0)),"")</f>
        <v/>
      </c>
      <c r="P2244" s="28" t="str">
        <f t="array" ref="P2244">IFERROR(SEARCH(ÖĞRETMEN,'VERİ TABANI'!G2244,1),"")</f>
        <v/>
      </c>
      <c r="Q2244" s="29" t="str">
        <f t="shared" si="69"/>
        <v/>
      </c>
    </row>
    <row r="2245" spans="1:17" ht="27" customHeight="1">
      <c r="A2245" s="3">
        <f t="shared" si="70"/>
        <v>2244</v>
      </c>
      <c r="B2245" s="296">
        <v>50578</v>
      </c>
      <c r="C2245" s="297" t="s">
        <v>6688</v>
      </c>
      <c r="D2245" s="297" t="s">
        <v>5355</v>
      </c>
      <c r="E2245" s="297" t="s">
        <v>4593</v>
      </c>
      <c r="F2245" s="297" t="s">
        <v>21</v>
      </c>
      <c r="G2245" s="297" t="s">
        <v>110</v>
      </c>
      <c r="H2245" s="298" t="s">
        <v>1193</v>
      </c>
      <c r="I2245" s="297">
        <v>5547242615</v>
      </c>
      <c r="J2245" s="297" t="s">
        <v>1194</v>
      </c>
      <c r="K2245" s="299">
        <v>45910</v>
      </c>
      <c r="L2245" s="297" t="s">
        <v>605</v>
      </c>
      <c r="M2245" s="3" t="str">
        <f>IFERROR(INDEX('SINIF GÜNLER'!$A:$C,MATCH('VERİ TABANI'!$D2245,'SINIF GÜNLER'!$B:$B,0),MATCH('VERİ TABANI'!$M$1,'SINIF GÜNLER'!$A$1:$C$1,0)),"")</f>
        <v/>
      </c>
      <c r="P2245" s="28" t="str">
        <f t="array" ref="P2245">IFERROR(SEARCH(ÖĞRETMEN,'VERİ TABANI'!G2245,1),"")</f>
        <v/>
      </c>
      <c r="Q2245" s="29" t="str">
        <f t="shared" si="69"/>
        <v/>
      </c>
    </row>
    <row r="2246" spans="1:17" ht="27" customHeight="1">
      <c r="A2246" s="3">
        <f t="shared" si="70"/>
        <v>2245</v>
      </c>
      <c r="B2246" s="296">
        <v>42466</v>
      </c>
      <c r="C2246" s="297" t="s">
        <v>4779</v>
      </c>
      <c r="D2246" s="297" t="s">
        <v>5324</v>
      </c>
      <c r="E2246" s="297" t="s">
        <v>3923</v>
      </c>
      <c r="F2246" s="297" t="s">
        <v>21</v>
      </c>
      <c r="G2246" s="297" t="s">
        <v>110</v>
      </c>
      <c r="H2246" s="298" t="s">
        <v>4780</v>
      </c>
      <c r="I2246" s="297">
        <v>5063777072</v>
      </c>
      <c r="J2246" s="297" t="s">
        <v>4781</v>
      </c>
      <c r="K2246" s="299">
        <v>45601</v>
      </c>
      <c r="L2246" s="297" t="s">
        <v>4782</v>
      </c>
      <c r="M2246" s="3" t="str">
        <f>IFERROR(INDEX('SINIF GÜNLER'!$A:$C,MATCH('VERİ TABANI'!$D2246,'SINIF GÜNLER'!$B:$B,0),MATCH('VERİ TABANI'!$M$1,'SINIF GÜNLER'!$A$1:$C$1,0)),"")</f>
        <v/>
      </c>
      <c r="P2246" s="28" t="str">
        <f t="array" ref="P2246">IFERROR(SEARCH(ÖĞRETMEN,'VERİ TABANI'!G2246,1),"")</f>
        <v/>
      </c>
      <c r="Q2246" s="29" t="str">
        <f t="shared" si="69"/>
        <v/>
      </c>
    </row>
    <row r="2247" spans="1:17" ht="27" customHeight="1">
      <c r="A2247" s="3">
        <f t="shared" si="70"/>
        <v>2246</v>
      </c>
      <c r="B2247" s="296">
        <v>41098</v>
      </c>
      <c r="C2247" s="297" t="s">
        <v>3365</v>
      </c>
      <c r="D2247" s="297" t="s">
        <v>5362</v>
      </c>
      <c r="E2247" s="297" t="s">
        <v>4593</v>
      </c>
      <c r="F2247" s="297" t="s">
        <v>1821</v>
      </c>
      <c r="G2247" s="297" t="s">
        <v>110</v>
      </c>
      <c r="H2247" s="298" t="s">
        <v>5854</v>
      </c>
      <c r="I2247" s="297">
        <v>3329999999</v>
      </c>
      <c r="J2247" s="297" t="s">
        <v>8234</v>
      </c>
      <c r="K2247" s="299">
        <v>45866</v>
      </c>
      <c r="L2247" s="297" t="s">
        <v>5855</v>
      </c>
      <c r="M2247" s="3" t="str">
        <f>IFERROR(INDEX('SINIF GÜNLER'!$A:$C,MATCH('VERİ TABANI'!$D2247,'SINIF GÜNLER'!$B:$B,0),MATCH('VERİ TABANI'!$M$1,'SINIF GÜNLER'!$A$1:$C$1,0)),"")</f>
        <v/>
      </c>
      <c r="P2247" s="28" t="str">
        <f t="array" ref="P2247">IFERROR(SEARCH(ÖĞRETMEN,'VERİ TABANI'!G2247,1),"")</f>
        <v/>
      </c>
      <c r="Q2247" s="29" t="str">
        <f t="shared" si="69"/>
        <v/>
      </c>
    </row>
    <row r="2248" spans="1:17" ht="27" customHeight="1">
      <c r="A2248" s="3">
        <f t="shared" si="70"/>
        <v>2247</v>
      </c>
      <c r="B2248" s="296">
        <v>60026</v>
      </c>
      <c r="C2248" s="297" t="s">
        <v>8235</v>
      </c>
      <c r="D2248" s="297"/>
      <c r="E2248" s="297"/>
      <c r="F2248" s="297" t="s">
        <v>12</v>
      </c>
      <c r="G2248" s="297" t="s">
        <v>110</v>
      </c>
      <c r="H2248" s="298" t="s">
        <v>5854</v>
      </c>
      <c r="I2248" s="297">
        <v>3329999999</v>
      </c>
      <c r="J2248" s="297" t="s">
        <v>8234</v>
      </c>
      <c r="K2248" s="299">
        <v>46111</v>
      </c>
      <c r="L2248" s="297" t="s">
        <v>5855</v>
      </c>
      <c r="M2248" s="3" t="str">
        <f>IFERROR(INDEX('SINIF GÜNLER'!$A:$C,MATCH('VERİ TABANI'!$D2248,'SINIF GÜNLER'!$B:$B,0),MATCH('VERİ TABANI'!$M$1,'SINIF GÜNLER'!$A$1:$C$1,0)),"")</f>
        <v/>
      </c>
      <c r="P2248" s="28" t="str">
        <f t="array" ref="P2248">IFERROR(SEARCH(ÖĞRETMEN,'VERİ TABANI'!G2248,1),"")</f>
        <v/>
      </c>
      <c r="Q2248" s="29" t="str">
        <f t="shared" ref="Q2248:Q2311" si="71">IF(P2248="","",ROW())</f>
        <v/>
      </c>
    </row>
    <row r="2249" spans="1:17" ht="27" customHeight="1">
      <c r="A2249" s="3">
        <f t="shared" si="70"/>
        <v>2248</v>
      </c>
      <c r="B2249" s="296">
        <v>42214</v>
      </c>
      <c r="C2249" s="297" t="s">
        <v>4124</v>
      </c>
      <c r="D2249" s="297" t="s">
        <v>5353</v>
      </c>
      <c r="E2249" s="297" t="s">
        <v>4592</v>
      </c>
      <c r="F2249" s="297" t="s">
        <v>12</v>
      </c>
      <c r="G2249" s="297" t="s">
        <v>110</v>
      </c>
      <c r="H2249" s="298" t="s">
        <v>5854</v>
      </c>
      <c r="I2249" s="297">
        <v>3329999999</v>
      </c>
      <c r="J2249" s="297" t="s">
        <v>8234</v>
      </c>
      <c r="K2249" s="299">
        <v>45888</v>
      </c>
      <c r="L2249" s="297" t="s">
        <v>5855</v>
      </c>
      <c r="M2249" s="3" t="str">
        <f>IFERROR(INDEX('SINIF GÜNLER'!$A:$C,MATCH('VERİ TABANI'!$D2249,'SINIF GÜNLER'!$B:$B,0),MATCH('VERİ TABANI'!$M$1,'SINIF GÜNLER'!$A$1:$C$1,0)),"")</f>
        <v/>
      </c>
      <c r="P2249" s="28" t="str">
        <f t="array" ref="P2249">IFERROR(SEARCH(ÖĞRETMEN,'VERİ TABANI'!G2249,1),"")</f>
        <v/>
      </c>
      <c r="Q2249" s="29" t="str">
        <f t="shared" si="71"/>
        <v/>
      </c>
    </row>
    <row r="2250" spans="1:17" ht="27" customHeight="1">
      <c r="A2250" s="3">
        <f t="shared" si="70"/>
        <v>2249</v>
      </c>
      <c r="B2250" s="296">
        <v>20714</v>
      </c>
      <c r="C2250" s="297" t="s">
        <v>357</v>
      </c>
      <c r="D2250" s="297" t="s">
        <v>5444</v>
      </c>
      <c r="E2250" s="297" t="s">
        <v>7006</v>
      </c>
      <c r="F2250" s="297" t="s">
        <v>21</v>
      </c>
      <c r="G2250" s="297" t="s">
        <v>110</v>
      </c>
      <c r="H2250" s="298" t="s">
        <v>1195</v>
      </c>
      <c r="I2250" s="297">
        <v>5051171076</v>
      </c>
      <c r="J2250" s="297" t="s">
        <v>6689</v>
      </c>
      <c r="K2250" s="299">
        <v>44806</v>
      </c>
      <c r="L2250" s="297" t="s">
        <v>787</v>
      </c>
      <c r="M2250" s="3" t="str">
        <f>IFERROR(INDEX('SINIF GÜNLER'!$A:$C,MATCH('VERİ TABANI'!$D2250,'SINIF GÜNLER'!$B:$B,0),MATCH('VERİ TABANI'!$M$1,'SINIF GÜNLER'!$A$1:$C$1,0)),"")</f>
        <v/>
      </c>
      <c r="P2250" s="28" t="str">
        <f t="array" ref="P2250">IFERROR(SEARCH(ÖĞRETMEN,'VERİ TABANI'!G2250,1),"")</f>
        <v/>
      </c>
      <c r="Q2250" s="29" t="str">
        <f t="shared" si="71"/>
        <v/>
      </c>
    </row>
    <row r="2251" spans="1:17" ht="27" customHeight="1">
      <c r="A2251" s="3">
        <f t="shared" si="70"/>
        <v>2250</v>
      </c>
      <c r="B2251" s="296">
        <v>50625</v>
      </c>
      <c r="C2251" s="297" t="s">
        <v>6691</v>
      </c>
      <c r="D2251" s="297" t="s">
        <v>5333</v>
      </c>
      <c r="E2251" s="297" t="s">
        <v>3912</v>
      </c>
      <c r="F2251" s="297" t="s">
        <v>20</v>
      </c>
      <c r="G2251" s="297" t="s">
        <v>110</v>
      </c>
      <c r="H2251" s="298" t="s">
        <v>8236</v>
      </c>
      <c r="I2251" s="297">
        <v>3329999999</v>
      </c>
      <c r="J2251" s="297" t="s">
        <v>8237</v>
      </c>
      <c r="K2251" s="299">
        <v>45912</v>
      </c>
      <c r="L2251" s="297" t="s">
        <v>867</v>
      </c>
      <c r="M2251" s="3" t="str">
        <f>IFERROR(INDEX('SINIF GÜNLER'!$A:$C,MATCH('VERİ TABANI'!$D2251,'SINIF GÜNLER'!$B:$B,0),MATCH('VERİ TABANI'!$M$1,'SINIF GÜNLER'!$A$1:$C$1,0)),"")</f>
        <v/>
      </c>
      <c r="P2251" s="28" t="str">
        <f t="array" ref="P2251">IFERROR(SEARCH(ÖĞRETMEN,'VERİ TABANI'!G2251,1),"")</f>
        <v/>
      </c>
      <c r="Q2251" s="29" t="str">
        <f t="shared" si="71"/>
        <v/>
      </c>
    </row>
    <row r="2252" spans="1:17" ht="27" customHeight="1">
      <c r="A2252" s="3">
        <f t="shared" si="70"/>
        <v>2251</v>
      </c>
      <c r="B2252" s="296">
        <v>51189</v>
      </c>
      <c r="C2252" s="297" t="s">
        <v>8238</v>
      </c>
      <c r="D2252" s="297" t="s">
        <v>5382</v>
      </c>
      <c r="E2252" s="297" t="s">
        <v>7616</v>
      </c>
      <c r="F2252" s="297" t="s">
        <v>12</v>
      </c>
      <c r="G2252" s="297" t="s">
        <v>110</v>
      </c>
      <c r="H2252" s="298" t="s">
        <v>3412</v>
      </c>
      <c r="I2252" s="297">
        <v>5304353585</v>
      </c>
      <c r="J2252" s="297" t="s">
        <v>3413</v>
      </c>
      <c r="K2252" s="299">
        <v>46090</v>
      </c>
      <c r="L2252" s="297" t="s">
        <v>3414</v>
      </c>
      <c r="M2252" s="3" t="str">
        <f>IFERROR(INDEX('SINIF GÜNLER'!$A:$C,MATCH('VERİ TABANI'!$D2252,'SINIF GÜNLER'!$B:$B,0),MATCH('VERİ TABANI'!$M$1,'SINIF GÜNLER'!$A$1:$C$1,0)),"")</f>
        <v/>
      </c>
      <c r="P2252" s="28" t="str">
        <f t="array" ref="P2252">IFERROR(SEARCH(ÖĞRETMEN,'VERİ TABANI'!G2252,1),"")</f>
        <v/>
      </c>
      <c r="Q2252" s="29" t="str">
        <f t="shared" si="71"/>
        <v/>
      </c>
    </row>
    <row r="2253" spans="1:17" ht="27" customHeight="1">
      <c r="A2253" s="3">
        <f t="shared" si="70"/>
        <v>2252</v>
      </c>
      <c r="B2253" s="296">
        <v>51045</v>
      </c>
      <c r="C2253" s="297" t="s">
        <v>7329</v>
      </c>
      <c r="D2253" s="297" t="s">
        <v>3208</v>
      </c>
      <c r="E2253" s="297" t="s">
        <v>7145</v>
      </c>
      <c r="F2253" s="297" t="s">
        <v>12</v>
      </c>
      <c r="G2253" s="297" t="s">
        <v>110</v>
      </c>
      <c r="H2253" s="298" t="s">
        <v>3412</v>
      </c>
      <c r="I2253" s="297">
        <v>5304353585</v>
      </c>
      <c r="J2253" s="297" t="s">
        <v>3413</v>
      </c>
      <c r="K2253" s="299">
        <v>46111</v>
      </c>
      <c r="L2253" s="297" t="s">
        <v>3414</v>
      </c>
      <c r="M2253" s="3" t="str">
        <f>IFERROR(INDEX('SINIF GÜNLER'!$A:$C,MATCH('VERİ TABANI'!$D2253,'SINIF GÜNLER'!$B:$B,0),MATCH('VERİ TABANI'!$M$1,'SINIF GÜNLER'!$A$1:$C$1,0)),"")</f>
        <v>PAZARTESİ</v>
      </c>
      <c r="P2253" s="28" t="str">
        <f t="array" ref="P2253">IFERROR(SEARCH(ÖĞRETMEN,'VERİ TABANI'!G2253,1),"")</f>
        <v/>
      </c>
      <c r="Q2253" s="29" t="str">
        <f t="shared" si="71"/>
        <v/>
      </c>
    </row>
    <row r="2254" spans="1:17" ht="27" customHeight="1">
      <c r="A2254" s="3">
        <f t="shared" si="70"/>
        <v>2253</v>
      </c>
      <c r="B2254" s="296">
        <v>40299</v>
      </c>
      <c r="C2254" s="297" t="s">
        <v>3719</v>
      </c>
      <c r="D2254" s="297" t="s">
        <v>5384</v>
      </c>
      <c r="E2254" s="297" t="s">
        <v>3926</v>
      </c>
      <c r="F2254" s="297" t="s">
        <v>23</v>
      </c>
      <c r="G2254" s="297" t="s">
        <v>110</v>
      </c>
      <c r="H2254" s="298" t="s">
        <v>1248</v>
      </c>
      <c r="I2254" s="297">
        <v>5330185084</v>
      </c>
      <c r="J2254" s="297" t="s">
        <v>1249</v>
      </c>
      <c r="K2254" s="299">
        <v>45512</v>
      </c>
      <c r="L2254" s="297" t="s">
        <v>804</v>
      </c>
      <c r="M2254" s="3" t="str">
        <f>IFERROR(INDEX('SINIF GÜNLER'!$A:$C,MATCH('VERİ TABANI'!$D2254,'SINIF GÜNLER'!$B:$B,0),MATCH('VERİ TABANI'!$M$1,'SINIF GÜNLER'!$A$1:$C$1,0)),"")</f>
        <v/>
      </c>
      <c r="P2254" s="28" t="str">
        <f t="array" ref="P2254">IFERROR(SEARCH(ÖĞRETMEN,'VERİ TABANI'!G2254,1),"")</f>
        <v/>
      </c>
      <c r="Q2254" s="29" t="str">
        <f t="shared" si="71"/>
        <v/>
      </c>
    </row>
    <row r="2255" spans="1:17" ht="27" customHeight="1">
      <c r="A2255" s="3">
        <f t="shared" si="70"/>
        <v>2254</v>
      </c>
      <c r="B2255" s="296">
        <v>30484</v>
      </c>
      <c r="C2255" s="297" t="s">
        <v>37</v>
      </c>
      <c r="D2255" s="297" t="s">
        <v>7459</v>
      </c>
      <c r="E2255" s="297" t="s">
        <v>7006</v>
      </c>
      <c r="F2255" s="297" t="s">
        <v>23</v>
      </c>
      <c r="G2255" s="297" t="s">
        <v>110</v>
      </c>
      <c r="H2255" s="298" t="s">
        <v>1248</v>
      </c>
      <c r="I2255" s="297">
        <v>5330185084</v>
      </c>
      <c r="J2255" s="297" t="s">
        <v>1249</v>
      </c>
      <c r="K2255" s="299">
        <v>45175</v>
      </c>
      <c r="L2255" s="297" t="s">
        <v>804</v>
      </c>
      <c r="M2255" s="3" t="str">
        <f>IFERROR(INDEX('SINIF GÜNLER'!$A:$C,MATCH('VERİ TABANI'!$D2255,'SINIF GÜNLER'!$B:$B,0),MATCH('VERİ TABANI'!$M$1,'SINIF GÜNLER'!$A$1:$C$1,0)),"")</f>
        <v/>
      </c>
      <c r="P2255" s="28" t="str">
        <f t="array" ref="P2255">IFERROR(SEARCH(ÖĞRETMEN,'VERİ TABANI'!G2255,1),"")</f>
        <v/>
      </c>
      <c r="Q2255" s="29" t="str">
        <f t="shared" si="71"/>
        <v/>
      </c>
    </row>
    <row r="2256" spans="1:17" ht="27" customHeight="1">
      <c r="A2256" s="3">
        <f t="shared" si="70"/>
        <v>2255</v>
      </c>
      <c r="B2256" s="296">
        <v>20799</v>
      </c>
      <c r="C2256" s="297" t="s">
        <v>439</v>
      </c>
      <c r="D2256" s="297" t="s">
        <v>7467</v>
      </c>
      <c r="E2256" s="297" t="s">
        <v>3912</v>
      </c>
      <c r="F2256" s="297" t="s">
        <v>22</v>
      </c>
      <c r="G2256" s="297" t="s">
        <v>110</v>
      </c>
      <c r="H2256" s="298" t="s">
        <v>1420</v>
      </c>
      <c r="I2256" s="297">
        <v>5343158161</v>
      </c>
      <c r="J2256" s="297" t="s">
        <v>3605</v>
      </c>
      <c r="K2256" s="299">
        <v>44817</v>
      </c>
      <c r="L2256" s="297" t="s">
        <v>844</v>
      </c>
      <c r="M2256" s="3" t="str">
        <f>IFERROR(INDEX('SINIF GÜNLER'!$A:$C,MATCH('VERİ TABANI'!$D2256,'SINIF GÜNLER'!$B:$B,0),MATCH('VERİ TABANI'!$M$1,'SINIF GÜNLER'!$A$1:$C$1,0)),"")</f>
        <v/>
      </c>
      <c r="P2256" s="28" t="str">
        <f t="array" ref="P2256">IFERROR(SEARCH(ÖĞRETMEN,'VERİ TABANI'!G2256,1),"")</f>
        <v/>
      </c>
      <c r="Q2256" s="29" t="str">
        <f t="shared" si="71"/>
        <v/>
      </c>
    </row>
    <row r="2257" spans="1:17" ht="27" customHeight="1">
      <c r="A2257" s="3">
        <f t="shared" si="70"/>
        <v>2256</v>
      </c>
      <c r="B2257" s="296">
        <v>50167</v>
      </c>
      <c r="C2257" s="297" t="s">
        <v>5833</v>
      </c>
      <c r="D2257" s="297" t="s">
        <v>5345</v>
      </c>
      <c r="E2257" s="297" t="s">
        <v>3968</v>
      </c>
      <c r="F2257" s="297" t="s">
        <v>20</v>
      </c>
      <c r="G2257" s="297" t="s">
        <v>110</v>
      </c>
      <c r="H2257" s="298" t="s">
        <v>1504</v>
      </c>
      <c r="I2257" s="297">
        <v>5339200453</v>
      </c>
      <c r="J2257" s="297" t="s">
        <v>1505</v>
      </c>
      <c r="K2257" s="299">
        <v>45866</v>
      </c>
      <c r="L2257" s="297" t="s">
        <v>728</v>
      </c>
      <c r="M2257" s="3" t="str">
        <f>IFERROR(INDEX('SINIF GÜNLER'!$A:$C,MATCH('VERİ TABANI'!$D2257,'SINIF GÜNLER'!$B:$B,0),MATCH('VERİ TABANI'!$M$1,'SINIF GÜNLER'!$A$1:$C$1,0)),"")</f>
        <v/>
      </c>
      <c r="P2257" s="28" t="str">
        <f t="array" ref="P2257">IFERROR(SEARCH(ÖĞRETMEN,'VERİ TABANI'!G2257,1),"")</f>
        <v/>
      </c>
      <c r="Q2257" s="29" t="str">
        <f t="shared" si="71"/>
        <v/>
      </c>
    </row>
    <row r="2258" spans="1:17" ht="27" customHeight="1">
      <c r="A2258" s="3">
        <f t="shared" si="70"/>
        <v>2257</v>
      </c>
      <c r="B2258" s="296">
        <v>40536</v>
      </c>
      <c r="C2258" s="297" t="s">
        <v>3483</v>
      </c>
      <c r="D2258" s="297" t="s">
        <v>2956</v>
      </c>
      <c r="E2258" s="297" t="s">
        <v>4592</v>
      </c>
      <c r="F2258" s="297" t="s">
        <v>20</v>
      </c>
      <c r="G2258" s="297" t="s">
        <v>110</v>
      </c>
      <c r="H2258" s="298" t="s">
        <v>1504</v>
      </c>
      <c r="I2258" s="297">
        <v>5339200453</v>
      </c>
      <c r="J2258" s="297" t="s">
        <v>1505</v>
      </c>
      <c r="K2258" s="299">
        <v>45597</v>
      </c>
      <c r="L2258" s="297" t="s">
        <v>728</v>
      </c>
      <c r="M2258" s="3" t="str">
        <f>IFERROR(INDEX('SINIF GÜNLER'!$A:$C,MATCH('VERİ TABANI'!$D2258,'SINIF GÜNLER'!$B:$B,0),MATCH('VERİ TABANI'!$M$1,'SINIF GÜNLER'!$A$1:$C$1,0)),"")</f>
        <v>PAZARTESİ</v>
      </c>
      <c r="P2258" s="28" t="str">
        <f t="array" ref="P2258">IFERROR(SEARCH(ÖĞRETMEN,'VERİ TABANI'!G2258,1),"")</f>
        <v/>
      </c>
      <c r="Q2258" s="29" t="str">
        <f t="shared" si="71"/>
        <v/>
      </c>
    </row>
    <row r="2259" spans="1:17" ht="27" customHeight="1">
      <c r="A2259" s="3">
        <f t="shared" si="70"/>
        <v>2258</v>
      </c>
      <c r="B2259" s="296">
        <v>20882</v>
      </c>
      <c r="C2259" s="297" t="s">
        <v>487</v>
      </c>
      <c r="D2259" s="297" t="s">
        <v>5444</v>
      </c>
      <c r="E2259" s="297" t="s">
        <v>3915</v>
      </c>
      <c r="F2259" s="297" t="s">
        <v>21</v>
      </c>
      <c r="G2259" s="297" t="s">
        <v>110</v>
      </c>
      <c r="H2259" s="298" t="s">
        <v>1198</v>
      </c>
      <c r="I2259" s="297">
        <v>5374109397</v>
      </c>
      <c r="J2259" s="297" t="s">
        <v>1199</v>
      </c>
      <c r="K2259" s="299">
        <v>44826</v>
      </c>
      <c r="L2259" s="297" t="s">
        <v>602</v>
      </c>
      <c r="M2259" s="3" t="str">
        <f>IFERROR(INDEX('SINIF GÜNLER'!$A:$C,MATCH('VERİ TABANI'!$D2259,'SINIF GÜNLER'!$B:$B,0),MATCH('VERİ TABANI'!$M$1,'SINIF GÜNLER'!$A$1:$C$1,0)),"")</f>
        <v/>
      </c>
      <c r="P2259" s="28" t="str">
        <f t="array" ref="P2259">IFERROR(SEARCH(ÖĞRETMEN,'VERİ TABANI'!G2259,1),"")</f>
        <v/>
      </c>
      <c r="Q2259" s="29" t="str">
        <f t="shared" si="71"/>
        <v/>
      </c>
    </row>
    <row r="2260" spans="1:17" ht="27" customHeight="1">
      <c r="A2260" s="3">
        <f t="shared" si="70"/>
        <v>2259</v>
      </c>
      <c r="B2260" s="296">
        <v>40850</v>
      </c>
      <c r="C2260" s="297" t="s">
        <v>2440</v>
      </c>
      <c r="D2260" s="297" t="s">
        <v>5601</v>
      </c>
      <c r="E2260" s="297" t="s">
        <v>4593</v>
      </c>
      <c r="F2260" s="297" t="s">
        <v>39</v>
      </c>
      <c r="G2260" s="297" t="s">
        <v>112</v>
      </c>
      <c r="H2260" s="298" t="s">
        <v>3721</v>
      </c>
      <c r="I2260" s="297">
        <v>5326242683</v>
      </c>
      <c r="J2260" s="297" t="s">
        <v>3722</v>
      </c>
      <c r="K2260" s="299">
        <v>45539</v>
      </c>
      <c r="L2260" s="297" t="s">
        <v>3723</v>
      </c>
      <c r="M2260" s="3" t="str">
        <f>IFERROR(INDEX('SINIF GÜNLER'!$A:$C,MATCH('VERİ TABANI'!$D2260,'SINIF GÜNLER'!$B:$B,0),MATCH('VERİ TABANI'!$M$1,'SINIF GÜNLER'!$A$1:$C$1,0)),"")</f>
        <v/>
      </c>
      <c r="P2260" s="28" t="str">
        <f t="array" ref="P2260">IFERROR(SEARCH(ÖĞRETMEN,'VERİ TABANI'!G2260,1),"")</f>
        <v/>
      </c>
      <c r="Q2260" s="29" t="str">
        <f t="shared" si="71"/>
        <v/>
      </c>
    </row>
    <row r="2261" spans="1:17" ht="27" customHeight="1">
      <c r="A2261" s="3">
        <f t="shared" si="70"/>
        <v>2260</v>
      </c>
      <c r="B2261" s="296">
        <v>42813</v>
      </c>
      <c r="C2261" s="297" t="s">
        <v>4997</v>
      </c>
      <c r="D2261" s="297" t="s">
        <v>5620</v>
      </c>
      <c r="E2261" s="297" t="s">
        <v>5277</v>
      </c>
      <c r="F2261" s="297" t="s">
        <v>41</v>
      </c>
      <c r="G2261" s="297" t="s">
        <v>112</v>
      </c>
      <c r="H2261" s="298" t="s">
        <v>4998</v>
      </c>
      <c r="I2261" s="297">
        <v>5454423265</v>
      </c>
      <c r="J2261" s="297" t="s">
        <v>4999</v>
      </c>
      <c r="K2261" s="299">
        <v>45644</v>
      </c>
      <c r="L2261" s="297" t="s">
        <v>5000</v>
      </c>
      <c r="M2261" s="3" t="str">
        <f>IFERROR(INDEX('SINIF GÜNLER'!$A:$C,MATCH('VERİ TABANI'!$D2261,'SINIF GÜNLER'!$B:$B,0),MATCH('VERİ TABANI'!$M$1,'SINIF GÜNLER'!$A$1:$C$1,0)),"")</f>
        <v/>
      </c>
      <c r="P2261" s="28" t="str">
        <f t="array" ref="P2261">IFERROR(SEARCH(ÖĞRETMEN,'VERİ TABANI'!G2261,1),"")</f>
        <v/>
      </c>
      <c r="Q2261" s="29" t="str">
        <f t="shared" si="71"/>
        <v/>
      </c>
    </row>
    <row r="2262" spans="1:17" ht="27" customHeight="1">
      <c r="A2262" s="3">
        <f t="shared" si="70"/>
        <v>2261</v>
      </c>
      <c r="B2262" s="296">
        <v>41199</v>
      </c>
      <c r="C2262" s="297" t="s">
        <v>4496</v>
      </c>
      <c r="D2262" s="297" t="s">
        <v>5483</v>
      </c>
      <c r="E2262" s="297" t="s">
        <v>3926</v>
      </c>
      <c r="F2262" s="297" t="s">
        <v>39</v>
      </c>
      <c r="G2262" s="297" t="s">
        <v>112</v>
      </c>
      <c r="H2262" s="298" t="s">
        <v>4497</v>
      </c>
      <c r="I2262" s="297">
        <v>5372214644</v>
      </c>
      <c r="J2262" s="297" t="s">
        <v>4498</v>
      </c>
      <c r="K2262" s="299">
        <v>45545</v>
      </c>
      <c r="L2262" s="297" t="s">
        <v>5318</v>
      </c>
      <c r="M2262" s="3" t="str">
        <f>IFERROR(INDEX('SINIF GÜNLER'!$A:$C,MATCH('VERİ TABANI'!$D2262,'SINIF GÜNLER'!$B:$B,0),MATCH('VERİ TABANI'!$M$1,'SINIF GÜNLER'!$A$1:$C$1,0)),"")</f>
        <v/>
      </c>
      <c r="P2262" s="28" t="str">
        <f t="array" ref="P2262">IFERROR(SEARCH(ÖĞRETMEN,'VERİ TABANI'!G2262,1),"")</f>
        <v/>
      </c>
      <c r="Q2262" s="29" t="str">
        <f t="shared" si="71"/>
        <v/>
      </c>
    </row>
    <row r="2263" spans="1:17" ht="27" customHeight="1">
      <c r="A2263" s="3">
        <f t="shared" si="70"/>
        <v>2262</v>
      </c>
      <c r="B2263" s="296">
        <v>30899</v>
      </c>
      <c r="C2263" s="297" t="s">
        <v>2607</v>
      </c>
      <c r="D2263" s="297" t="s">
        <v>5604</v>
      </c>
      <c r="E2263" s="297" t="s">
        <v>4592</v>
      </c>
      <c r="F2263" s="297" t="s">
        <v>41</v>
      </c>
      <c r="G2263" s="297" t="s">
        <v>112</v>
      </c>
      <c r="H2263" s="298" t="s">
        <v>2608</v>
      </c>
      <c r="I2263" s="297">
        <v>5072698227</v>
      </c>
      <c r="J2263" s="297" t="s">
        <v>2609</v>
      </c>
      <c r="K2263" s="299">
        <v>45229</v>
      </c>
      <c r="L2263" s="297" t="s">
        <v>2610</v>
      </c>
      <c r="M2263" s="3" t="str">
        <f>IFERROR(INDEX('SINIF GÜNLER'!$A:$C,MATCH('VERİ TABANI'!$D2263,'SINIF GÜNLER'!$B:$B,0),MATCH('VERİ TABANI'!$M$1,'SINIF GÜNLER'!$A$1:$C$1,0)),"")</f>
        <v/>
      </c>
      <c r="P2263" s="28" t="str">
        <f t="array" ref="P2263">IFERROR(SEARCH(ÖĞRETMEN,'VERİ TABANI'!G2263,1),"")</f>
        <v/>
      </c>
      <c r="Q2263" s="29" t="str">
        <f t="shared" si="71"/>
        <v/>
      </c>
    </row>
    <row r="2264" spans="1:17" ht="27" customHeight="1">
      <c r="A2264" s="3">
        <f t="shared" si="70"/>
        <v>2263</v>
      </c>
      <c r="B2264" s="296">
        <v>21580</v>
      </c>
      <c r="C2264" s="297" t="s">
        <v>2611</v>
      </c>
      <c r="D2264" s="297" t="s">
        <v>5602</v>
      </c>
      <c r="E2264" s="297" t="s">
        <v>3912</v>
      </c>
      <c r="F2264" s="297" t="s">
        <v>41</v>
      </c>
      <c r="G2264" s="297" t="s">
        <v>112</v>
      </c>
      <c r="H2264" s="298" t="s">
        <v>2608</v>
      </c>
      <c r="I2264" s="297">
        <v>5072698227</v>
      </c>
      <c r="J2264" s="297" t="s">
        <v>2609</v>
      </c>
      <c r="K2264" s="299">
        <v>45229</v>
      </c>
      <c r="L2264" s="297" t="s">
        <v>2610</v>
      </c>
      <c r="M2264" s="3" t="str">
        <f>IFERROR(INDEX('SINIF GÜNLER'!$A:$C,MATCH('VERİ TABANI'!$D2264,'SINIF GÜNLER'!$B:$B,0),MATCH('VERİ TABANI'!$M$1,'SINIF GÜNLER'!$A$1:$C$1,0)),"")</f>
        <v/>
      </c>
      <c r="P2264" s="28" t="str">
        <f t="array" ref="P2264">IFERROR(SEARCH(ÖĞRETMEN,'VERİ TABANI'!G2264,1),"")</f>
        <v/>
      </c>
      <c r="Q2264" s="29" t="str">
        <f t="shared" si="71"/>
        <v/>
      </c>
    </row>
    <row r="2265" spans="1:17" ht="27" customHeight="1">
      <c r="A2265" s="3">
        <f t="shared" si="70"/>
        <v>2264</v>
      </c>
      <c r="B2265" s="296">
        <v>42003</v>
      </c>
      <c r="C2265" s="297" t="s">
        <v>4499</v>
      </c>
      <c r="D2265" s="297" t="s">
        <v>5620</v>
      </c>
      <c r="E2265" s="297" t="s">
        <v>3923</v>
      </c>
      <c r="F2265" s="297" t="s">
        <v>42</v>
      </c>
      <c r="G2265" s="297" t="s">
        <v>112</v>
      </c>
      <c r="H2265" s="298" t="s">
        <v>8239</v>
      </c>
      <c r="I2265" s="297">
        <v>3323203759</v>
      </c>
      <c r="J2265" s="297" t="s">
        <v>8240</v>
      </c>
      <c r="K2265" s="299">
        <v>45566</v>
      </c>
      <c r="L2265" s="297" t="s">
        <v>2434</v>
      </c>
      <c r="M2265" s="3" t="str">
        <f>IFERROR(INDEX('SINIF GÜNLER'!$A:$C,MATCH('VERİ TABANI'!$D2265,'SINIF GÜNLER'!$B:$B,0),MATCH('VERİ TABANI'!$M$1,'SINIF GÜNLER'!$A$1:$C$1,0)),"")</f>
        <v/>
      </c>
      <c r="P2265" s="28" t="str">
        <f t="array" ref="P2265">IFERROR(SEARCH(ÖĞRETMEN,'VERİ TABANI'!G2265,1),"")</f>
        <v/>
      </c>
      <c r="Q2265" s="29" t="str">
        <f t="shared" si="71"/>
        <v/>
      </c>
    </row>
    <row r="2266" spans="1:17" ht="27" customHeight="1">
      <c r="A2266" s="3">
        <f t="shared" si="70"/>
        <v>2265</v>
      </c>
      <c r="B2266" s="296">
        <v>21779</v>
      </c>
      <c r="C2266" s="297" t="s">
        <v>2433</v>
      </c>
      <c r="D2266" s="297" t="s">
        <v>5603</v>
      </c>
      <c r="E2266" s="297" t="s">
        <v>4593</v>
      </c>
      <c r="F2266" s="297" t="s">
        <v>42</v>
      </c>
      <c r="G2266" s="297" t="s">
        <v>112</v>
      </c>
      <c r="H2266" s="298" t="s">
        <v>8239</v>
      </c>
      <c r="I2266" s="297">
        <v>3323203759</v>
      </c>
      <c r="J2266" s="297" t="s">
        <v>8240</v>
      </c>
      <c r="K2266" s="299">
        <v>45180</v>
      </c>
      <c r="L2266" s="297" t="s">
        <v>2434</v>
      </c>
      <c r="M2266" s="3" t="str">
        <f>IFERROR(INDEX('SINIF GÜNLER'!$A:$C,MATCH('VERİ TABANI'!$D2266,'SINIF GÜNLER'!$B:$B,0),MATCH('VERİ TABANI'!$M$1,'SINIF GÜNLER'!$A$1:$C$1,0)),"")</f>
        <v/>
      </c>
      <c r="P2266" s="28" t="str">
        <f t="array" ref="P2266">IFERROR(SEARCH(ÖĞRETMEN,'VERİ TABANI'!G2266,1),"")</f>
        <v/>
      </c>
      <c r="Q2266" s="29" t="str">
        <f t="shared" si="71"/>
        <v/>
      </c>
    </row>
    <row r="2267" spans="1:17" ht="27" customHeight="1">
      <c r="A2267" s="3">
        <f t="shared" si="70"/>
        <v>2266</v>
      </c>
      <c r="B2267" s="296">
        <v>41785</v>
      </c>
      <c r="C2267" s="297" t="s">
        <v>4500</v>
      </c>
      <c r="D2267" s="297" t="s">
        <v>5620</v>
      </c>
      <c r="E2267" s="297" t="s">
        <v>4592</v>
      </c>
      <c r="F2267" s="297" t="s">
        <v>42</v>
      </c>
      <c r="G2267" s="297" t="s">
        <v>112</v>
      </c>
      <c r="H2267" s="298" t="s">
        <v>8239</v>
      </c>
      <c r="I2267" s="297">
        <v>3323203759</v>
      </c>
      <c r="J2267" s="297" t="s">
        <v>8240</v>
      </c>
      <c r="K2267" s="299">
        <v>45558</v>
      </c>
      <c r="L2267" s="297" t="s">
        <v>2434</v>
      </c>
      <c r="M2267" s="3" t="str">
        <f>IFERROR(INDEX('SINIF GÜNLER'!$A:$C,MATCH('VERİ TABANI'!$D2267,'SINIF GÜNLER'!$B:$B,0),MATCH('VERİ TABANI'!$M$1,'SINIF GÜNLER'!$A$1:$C$1,0)),"")</f>
        <v/>
      </c>
      <c r="P2267" s="28" t="str">
        <f t="array" ref="P2267">IFERROR(SEARCH(ÖĞRETMEN,'VERİ TABANI'!G2267,1),"")</f>
        <v/>
      </c>
      <c r="Q2267" s="29" t="str">
        <f t="shared" si="71"/>
        <v/>
      </c>
    </row>
    <row r="2268" spans="1:17" ht="27" customHeight="1">
      <c r="A2268" s="3">
        <f t="shared" si="70"/>
        <v>2267</v>
      </c>
      <c r="B2268" s="296">
        <v>50648</v>
      </c>
      <c r="C2268" s="297" t="s">
        <v>6699</v>
      </c>
      <c r="D2268" s="297" t="s">
        <v>5611</v>
      </c>
      <c r="E2268" s="297" t="s">
        <v>7006</v>
      </c>
      <c r="F2268" s="297" t="s">
        <v>42</v>
      </c>
      <c r="G2268" s="297" t="s">
        <v>112</v>
      </c>
      <c r="H2268" s="298" t="s">
        <v>8239</v>
      </c>
      <c r="I2268" s="297">
        <v>3323203759</v>
      </c>
      <c r="J2268" s="297" t="s">
        <v>8240</v>
      </c>
      <c r="K2268" s="299">
        <v>45916</v>
      </c>
      <c r="L2268" s="297" t="s">
        <v>2434</v>
      </c>
      <c r="M2268" s="3" t="str">
        <f>IFERROR(INDEX('SINIF GÜNLER'!$A:$C,MATCH('VERİ TABANI'!$D2268,'SINIF GÜNLER'!$B:$B,0),MATCH('VERİ TABANI'!$M$1,'SINIF GÜNLER'!$A$1:$C$1,0)),"")</f>
        <v/>
      </c>
      <c r="P2268" s="28" t="str">
        <f t="array" ref="P2268">IFERROR(SEARCH(ÖĞRETMEN,'VERİ TABANI'!G2268,1),"")</f>
        <v/>
      </c>
      <c r="Q2268" s="29" t="str">
        <f t="shared" si="71"/>
        <v/>
      </c>
    </row>
    <row r="2269" spans="1:17" ht="27" customHeight="1">
      <c r="A2269" s="3">
        <f t="shared" si="70"/>
        <v>2268</v>
      </c>
      <c r="B2269" s="296">
        <v>50028</v>
      </c>
      <c r="C2269" s="297" t="s">
        <v>5241</v>
      </c>
      <c r="D2269" s="297" t="s">
        <v>5611</v>
      </c>
      <c r="E2269" s="297" t="s">
        <v>3912</v>
      </c>
      <c r="F2269" s="297" t="s">
        <v>46</v>
      </c>
      <c r="G2269" s="297" t="s">
        <v>112</v>
      </c>
      <c r="H2269" s="298" t="s">
        <v>5242</v>
      </c>
      <c r="I2269" s="297">
        <v>5542272750</v>
      </c>
      <c r="J2269" s="297" t="s">
        <v>5243</v>
      </c>
      <c r="K2269" s="299">
        <v>45715</v>
      </c>
      <c r="L2269" s="297" t="s">
        <v>5244</v>
      </c>
      <c r="M2269" s="3" t="str">
        <f>IFERROR(INDEX('SINIF GÜNLER'!$A:$C,MATCH('VERİ TABANI'!$D2269,'SINIF GÜNLER'!$B:$B,0),MATCH('VERİ TABANI'!$M$1,'SINIF GÜNLER'!$A$1:$C$1,0)),"")</f>
        <v/>
      </c>
      <c r="P2269" s="28" t="str">
        <f t="array" ref="P2269">IFERROR(SEARCH(ÖĞRETMEN,'VERİ TABANI'!G2269,1),"")</f>
        <v/>
      </c>
      <c r="Q2269" s="29" t="str">
        <f t="shared" si="71"/>
        <v/>
      </c>
    </row>
    <row r="2270" spans="1:17" ht="27" customHeight="1">
      <c r="A2270" s="3">
        <f t="shared" si="70"/>
        <v>2269</v>
      </c>
      <c r="B2270" s="296">
        <v>50982</v>
      </c>
      <c r="C2270" s="297" t="s">
        <v>6700</v>
      </c>
      <c r="D2270" s="297" t="s">
        <v>5611</v>
      </c>
      <c r="E2270" s="297" t="s">
        <v>3923</v>
      </c>
      <c r="F2270" s="297" t="s">
        <v>41</v>
      </c>
      <c r="G2270" s="297" t="s">
        <v>112</v>
      </c>
      <c r="H2270" s="298" t="s">
        <v>6701</v>
      </c>
      <c r="I2270" s="297">
        <v>5070960257</v>
      </c>
      <c r="J2270" s="297" t="s">
        <v>6702</v>
      </c>
      <c r="K2270" s="299">
        <v>45950</v>
      </c>
      <c r="L2270" s="297" t="s">
        <v>872</v>
      </c>
      <c r="M2270" s="3" t="str">
        <f>IFERROR(INDEX('SINIF GÜNLER'!$A:$C,MATCH('VERİ TABANI'!$D2270,'SINIF GÜNLER'!$B:$B,0),MATCH('VERİ TABANI'!$M$1,'SINIF GÜNLER'!$A$1:$C$1,0)),"")</f>
        <v/>
      </c>
      <c r="P2270" s="28" t="str">
        <f t="array" ref="P2270">IFERROR(SEARCH(ÖĞRETMEN,'VERİ TABANI'!G2270,1),"")</f>
        <v/>
      </c>
      <c r="Q2270" s="29" t="str">
        <f t="shared" si="71"/>
        <v/>
      </c>
    </row>
    <row r="2271" spans="1:17" ht="27" customHeight="1">
      <c r="A2271" s="3">
        <f t="shared" si="70"/>
        <v>2270</v>
      </c>
      <c r="B2271" s="296">
        <v>50254</v>
      </c>
      <c r="C2271" s="297" t="s">
        <v>6703</v>
      </c>
      <c r="D2271" s="297" t="s">
        <v>7648</v>
      </c>
      <c r="E2271" s="297" t="s">
        <v>4753</v>
      </c>
      <c r="F2271" s="297" t="s">
        <v>41</v>
      </c>
      <c r="G2271" s="297" t="s">
        <v>112</v>
      </c>
      <c r="H2271" s="298" t="s">
        <v>6704</v>
      </c>
      <c r="I2271" s="297">
        <v>5330916579</v>
      </c>
      <c r="J2271" s="297" t="s">
        <v>6705</v>
      </c>
      <c r="K2271" s="299">
        <v>45882</v>
      </c>
      <c r="L2271" s="297" t="s">
        <v>6706</v>
      </c>
      <c r="M2271" s="3" t="str">
        <f>IFERROR(INDEX('SINIF GÜNLER'!$A:$C,MATCH('VERİ TABANI'!$D2271,'SINIF GÜNLER'!$B:$B,0),MATCH('VERİ TABANI'!$M$1,'SINIF GÜNLER'!$A$1:$C$1,0)),"")</f>
        <v/>
      </c>
      <c r="P2271" s="28" t="str">
        <f t="array" ref="P2271">IFERROR(SEARCH(ÖĞRETMEN,'VERİ TABANI'!G2271,1),"")</f>
        <v/>
      </c>
      <c r="Q2271" s="29" t="str">
        <f t="shared" si="71"/>
        <v/>
      </c>
    </row>
    <row r="2272" spans="1:17" ht="27" customHeight="1">
      <c r="A2272" s="3">
        <f t="shared" si="70"/>
        <v>2271</v>
      </c>
      <c r="B2272" s="296">
        <v>50771</v>
      </c>
      <c r="C2272" s="297" t="s">
        <v>6736</v>
      </c>
      <c r="D2272" s="297" t="s">
        <v>5606</v>
      </c>
      <c r="E2272" s="297" t="s">
        <v>3924</v>
      </c>
      <c r="F2272" s="297" t="s">
        <v>41</v>
      </c>
      <c r="G2272" s="297" t="s">
        <v>112</v>
      </c>
      <c r="H2272" s="298" t="s">
        <v>8241</v>
      </c>
      <c r="I2272" s="297">
        <v>5548272337</v>
      </c>
      <c r="J2272" s="297" t="s">
        <v>8242</v>
      </c>
      <c r="K2272" s="299">
        <v>45925</v>
      </c>
      <c r="L2272" s="297" t="s">
        <v>870</v>
      </c>
      <c r="M2272" s="3" t="str">
        <f>IFERROR(INDEX('SINIF GÜNLER'!$A:$C,MATCH('VERİ TABANI'!$D2272,'SINIF GÜNLER'!$B:$B,0),MATCH('VERİ TABANI'!$M$1,'SINIF GÜNLER'!$A$1:$C$1,0)),"")</f>
        <v/>
      </c>
      <c r="P2272" s="28" t="str">
        <f t="array" ref="P2272">IFERROR(SEARCH(ÖĞRETMEN,'VERİ TABANI'!G2272,1),"")</f>
        <v/>
      </c>
      <c r="Q2272" s="29" t="str">
        <f t="shared" si="71"/>
        <v/>
      </c>
    </row>
    <row r="2273" spans="1:17" ht="27" customHeight="1">
      <c r="A2273" s="3">
        <f t="shared" si="70"/>
        <v>2272</v>
      </c>
      <c r="B2273" s="296">
        <v>50349</v>
      </c>
      <c r="C2273" s="297" t="s">
        <v>6737</v>
      </c>
      <c r="D2273" s="297" t="s">
        <v>5611</v>
      </c>
      <c r="E2273" s="297" t="s">
        <v>3926</v>
      </c>
      <c r="F2273" s="297" t="s">
        <v>41</v>
      </c>
      <c r="G2273" s="297" t="s">
        <v>112</v>
      </c>
      <c r="H2273" s="298" t="s">
        <v>8241</v>
      </c>
      <c r="I2273" s="297">
        <v>5548272337</v>
      </c>
      <c r="J2273" s="297" t="s">
        <v>8242</v>
      </c>
      <c r="K2273" s="299">
        <v>45894</v>
      </c>
      <c r="L2273" s="297" t="s">
        <v>870</v>
      </c>
      <c r="M2273" s="3" t="str">
        <f>IFERROR(INDEX('SINIF GÜNLER'!$A:$C,MATCH('VERİ TABANI'!$D2273,'SINIF GÜNLER'!$B:$B,0),MATCH('VERİ TABANI'!$M$1,'SINIF GÜNLER'!$A$1:$C$1,0)),"")</f>
        <v/>
      </c>
      <c r="P2273" s="28" t="str">
        <f t="array" ref="P2273">IFERROR(SEARCH(ÖĞRETMEN,'VERİ TABANI'!G2273,1),"")</f>
        <v/>
      </c>
      <c r="Q2273" s="29" t="str">
        <f t="shared" si="71"/>
        <v/>
      </c>
    </row>
    <row r="2274" spans="1:17" ht="27" customHeight="1">
      <c r="A2274" s="3">
        <f t="shared" si="70"/>
        <v>2273</v>
      </c>
      <c r="B2274" s="296">
        <v>43105</v>
      </c>
      <c r="C2274" s="297" t="s">
        <v>6841</v>
      </c>
      <c r="D2274" s="297" t="s">
        <v>5604</v>
      </c>
      <c r="E2274" s="297" t="s">
        <v>7090</v>
      </c>
      <c r="F2274" s="297" t="s">
        <v>41</v>
      </c>
      <c r="G2274" s="297" t="s">
        <v>112</v>
      </c>
      <c r="H2274" s="298" t="s">
        <v>8241</v>
      </c>
      <c r="I2274" s="297">
        <v>5548272337</v>
      </c>
      <c r="J2274" s="297" t="s">
        <v>8242</v>
      </c>
      <c r="K2274" s="299">
        <v>46062</v>
      </c>
      <c r="L2274" s="297" t="s">
        <v>870</v>
      </c>
      <c r="M2274" s="3" t="str">
        <f>IFERROR(INDEX('SINIF GÜNLER'!$A:$C,MATCH('VERİ TABANI'!$D2274,'SINIF GÜNLER'!$B:$B,0),MATCH('VERİ TABANI'!$M$1,'SINIF GÜNLER'!$A$1:$C$1,0)),"")</f>
        <v/>
      </c>
      <c r="P2274" s="28" t="str">
        <f t="array" ref="P2274">IFERROR(SEARCH(ÖĞRETMEN,'VERİ TABANI'!G2274,1),"")</f>
        <v/>
      </c>
      <c r="Q2274" s="29" t="str">
        <f t="shared" si="71"/>
        <v/>
      </c>
    </row>
    <row r="2275" spans="1:17" ht="27" customHeight="1">
      <c r="A2275" s="3">
        <f t="shared" si="70"/>
        <v>2274</v>
      </c>
      <c r="B2275" s="296">
        <v>50451</v>
      </c>
      <c r="C2275" s="297" t="s">
        <v>6707</v>
      </c>
      <c r="D2275" s="297" t="s">
        <v>7648</v>
      </c>
      <c r="E2275" s="297" t="s">
        <v>4592</v>
      </c>
      <c r="F2275" s="297" t="s">
        <v>39</v>
      </c>
      <c r="G2275" s="297" t="s">
        <v>112</v>
      </c>
      <c r="H2275" s="298" t="s">
        <v>1509</v>
      </c>
      <c r="I2275" s="297">
        <v>5465112999</v>
      </c>
      <c r="J2275" s="297" t="s">
        <v>1510</v>
      </c>
      <c r="K2275" s="299">
        <v>45901</v>
      </c>
      <c r="L2275" s="297" t="s">
        <v>730</v>
      </c>
      <c r="M2275" s="3" t="str">
        <f>IFERROR(INDEX('SINIF GÜNLER'!$A:$C,MATCH('VERİ TABANI'!$D2275,'SINIF GÜNLER'!$B:$B,0),MATCH('VERİ TABANI'!$M$1,'SINIF GÜNLER'!$A$1:$C$1,0)),"")</f>
        <v/>
      </c>
      <c r="P2275" s="28" t="str">
        <f t="array" ref="P2275">IFERROR(SEARCH(ÖĞRETMEN,'VERİ TABANI'!G2275,1),"")</f>
        <v/>
      </c>
      <c r="Q2275" s="29" t="str">
        <f t="shared" si="71"/>
        <v/>
      </c>
    </row>
    <row r="2276" spans="1:17" ht="27" customHeight="1">
      <c r="A2276" s="3">
        <f t="shared" si="70"/>
        <v>2275</v>
      </c>
      <c r="B2276" s="296">
        <v>50280</v>
      </c>
      <c r="C2276" s="297" t="s">
        <v>6708</v>
      </c>
      <c r="D2276" s="297" t="s">
        <v>5606</v>
      </c>
      <c r="E2276" s="297" t="s">
        <v>3926</v>
      </c>
      <c r="F2276" s="297" t="s">
        <v>41</v>
      </c>
      <c r="G2276" s="297" t="s">
        <v>112</v>
      </c>
      <c r="H2276" s="298" t="s">
        <v>1758</v>
      </c>
      <c r="I2276" s="297">
        <v>5557229213</v>
      </c>
      <c r="J2276" s="297" t="s">
        <v>1759</v>
      </c>
      <c r="K2276" s="299">
        <v>45887</v>
      </c>
      <c r="L2276" s="297" t="s">
        <v>1760</v>
      </c>
      <c r="M2276" s="3" t="str">
        <f>IFERROR(INDEX('SINIF GÜNLER'!$A:$C,MATCH('VERİ TABANI'!$D2276,'SINIF GÜNLER'!$B:$B,0),MATCH('VERİ TABANI'!$M$1,'SINIF GÜNLER'!$A$1:$C$1,0)),"")</f>
        <v/>
      </c>
      <c r="P2276" s="28" t="str">
        <f t="array" ref="P2276">IFERROR(SEARCH(ÖĞRETMEN,'VERİ TABANI'!G2276,1),"")</f>
        <v/>
      </c>
      <c r="Q2276" s="29" t="str">
        <f t="shared" si="71"/>
        <v/>
      </c>
    </row>
    <row r="2277" spans="1:17" ht="27" customHeight="1">
      <c r="A2277" s="3">
        <f t="shared" si="70"/>
        <v>2276</v>
      </c>
      <c r="B2277" s="296">
        <v>42054</v>
      </c>
      <c r="C2277" s="297" t="s">
        <v>4501</v>
      </c>
      <c r="D2277" s="297" t="s">
        <v>5620</v>
      </c>
      <c r="E2277" s="297" t="s">
        <v>4593</v>
      </c>
      <c r="F2277" s="297" t="s">
        <v>41</v>
      </c>
      <c r="G2277" s="297" t="s">
        <v>112</v>
      </c>
      <c r="H2277" s="298" t="s">
        <v>1758</v>
      </c>
      <c r="I2277" s="297">
        <v>5557229213</v>
      </c>
      <c r="J2277" s="297" t="s">
        <v>1759</v>
      </c>
      <c r="K2277" s="299">
        <v>45568</v>
      </c>
      <c r="L2277" s="297" t="s">
        <v>1760</v>
      </c>
      <c r="M2277" s="3" t="str">
        <f>IFERROR(INDEX('SINIF GÜNLER'!$A:$C,MATCH('VERİ TABANI'!$D2277,'SINIF GÜNLER'!$B:$B,0),MATCH('VERİ TABANI'!$M$1,'SINIF GÜNLER'!$A$1:$C$1,0)),"")</f>
        <v/>
      </c>
      <c r="P2277" s="28" t="str">
        <f t="array" ref="P2277">IFERROR(SEARCH(ÖĞRETMEN,'VERİ TABANI'!G2277,1),"")</f>
        <v/>
      </c>
      <c r="Q2277" s="29" t="str">
        <f t="shared" si="71"/>
        <v/>
      </c>
    </row>
    <row r="2278" spans="1:17" ht="27" customHeight="1">
      <c r="A2278" s="3">
        <f t="shared" si="70"/>
        <v>2277</v>
      </c>
      <c r="B2278" s="296">
        <v>30991</v>
      </c>
      <c r="C2278" s="297" t="s">
        <v>2625</v>
      </c>
      <c r="D2278" s="297" t="s">
        <v>5637</v>
      </c>
      <c r="E2278" s="297" t="s">
        <v>7006</v>
      </c>
      <c r="F2278" s="297" t="s">
        <v>39</v>
      </c>
      <c r="G2278" s="297" t="s">
        <v>112</v>
      </c>
      <c r="H2278" s="298" t="s">
        <v>4502</v>
      </c>
      <c r="I2278" s="297">
        <v>5352013477</v>
      </c>
      <c r="J2278" s="297" t="s">
        <v>4503</v>
      </c>
      <c r="K2278" s="299">
        <v>45546</v>
      </c>
      <c r="L2278" s="297" t="s">
        <v>4504</v>
      </c>
      <c r="M2278" s="3" t="str">
        <f>IFERROR(INDEX('SINIF GÜNLER'!$A:$C,MATCH('VERİ TABANI'!$D2278,'SINIF GÜNLER'!$B:$B,0),MATCH('VERİ TABANI'!$M$1,'SINIF GÜNLER'!$A$1:$C$1,0)),"")</f>
        <v/>
      </c>
      <c r="P2278" s="28" t="str">
        <f t="array" ref="P2278">IFERROR(SEARCH(ÖĞRETMEN,'VERİ TABANI'!G2278,1),"")</f>
        <v/>
      </c>
      <c r="Q2278" s="29" t="str">
        <f t="shared" si="71"/>
        <v/>
      </c>
    </row>
    <row r="2279" spans="1:17" ht="27" customHeight="1">
      <c r="A2279" s="3">
        <f t="shared" si="70"/>
        <v>2278</v>
      </c>
      <c r="B2279" s="296">
        <v>21792</v>
      </c>
      <c r="C2279" s="297" t="s">
        <v>6709</v>
      </c>
      <c r="D2279" s="297" t="s">
        <v>5604</v>
      </c>
      <c r="E2279" s="297" t="s">
        <v>3912</v>
      </c>
      <c r="F2279" s="297" t="s">
        <v>41</v>
      </c>
      <c r="G2279" s="297" t="s">
        <v>112</v>
      </c>
      <c r="H2279" s="298" t="s">
        <v>5319</v>
      </c>
      <c r="I2279" s="297">
        <v>5377219051</v>
      </c>
      <c r="J2279" s="297" t="s">
        <v>5320</v>
      </c>
      <c r="K2279" s="299">
        <v>45904</v>
      </c>
      <c r="L2279" s="297" t="s">
        <v>5321</v>
      </c>
      <c r="M2279" s="3" t="str">
        <f>IFERROR(INDEX('SINIF GÜNLER'!$A:$C,MATCH('VERİ TABANI'!$D2279,'SINIF GÜNLER'!$B:$B,0),MATCH('VERİ TABANI'!$M$1,'SINIF GÜNLER'!$A$1:$C$1,0)),"")</f>
        <v/>
      </c>
      <c r="P2279" s="28" t="str">
        <f t="array" ref="P2279">IFERROR(SEARCH(ÖĞRETMEN,'VERİ TABANI'!G2279,1),"")</f>
        <v/>
      </c>
      <c r="Q2279" s="29" t="str">
        <f t="shared" si="71"/>
        <v/>
      </c>
    </row>
    <row r="2280" spans="1:17" ht="27" customHeight="1">
      <c r="A2280" s="3">
        <f t="shared" si="70"/>
        <v>2279</v>
      </c>
      <c r="B2280" s="296">
        <v>51168</v>
      </c>
      <c r="C2280" s="297" t="s">
        <v>7331</v>
      </c>
      <c r="D2280" s="297" t="s">
        <v>5606</v>
      </c>
      <c r="E2280" s="297" t="s">
        <v>4593</v>
      </c>
      <c r="F2280" s="297" t="s">
        <v>41</v>
      </c>
      <c r="G2280" s="297" t="s">
        <v>112</v>
      </c>
      <c r="H2280" s="298" t="s">
        <v>7332</v>
      </c>
      <c r="I2280" s="297">
        <v>5350655682</v>
      </c>
      <c r="J2280" s="297" t="s">
        <v>7333</v>
      </c>
      <c r="K2280" s="299">
        <v>45992</v>
      </c>
      <c r="L2280" s="297" t="s">
        <v>7334</v>
      </c>
      <c r="M2280" s="3" t="str">
        <f>IFERROR(INDEX('SINIF GÜNLER'!$A:$C,MATCH('VERİ TABANI'!$D2280,'SINIF GÜNLER'!$B:$B,0),MATCH('VERİ TABANI'!$M$1,'SINIF GÜNLER'!$A$1:$C$1,0)),"")</f>
        <v/>
      </c>
      <c r="P2280" s="28" t="str">
        <f t="array" ref="P2280">IFERROR(SEARCH(ÖĞRETMEN,'VERİ TABANI'!G2280,1),"")</f>
        <v/>
      </c>
      <c r="Q2280" s="29" t="str">
        <f t="shared" si="71"/>
        <v/>
      </c>
    </row>
    <row r="2281" spans="1:17" ht="27" customHeight="1">
      <c r="A2281" s="3">
        <f t="shared" si="70"/>
        <v>2280</v>
      </c>
      <c r="B2281" s="296">
        <v>43057</v>
      </c>
      <c r="C2281" s="297" t="s">
        <v>5322</v>
      </c>
      <c r="D2281" s="297" t="s">
        <v>5602</v>
      </c>
      <c r="E2281" s="297" t="s">
        <v>7044</v>
      </c>
      <c r="F2281" s="297" t="s">
        <v>41</v>
      </c>
      <c r="G2281" s="297" t="s">
        <v>112</v>
      </c>
      <c r="H2281" s="298" t="s">
        <v>7335</v>
      </c>
      <c r="I2281" s="297">
        <v>5325988483</v>
      </c>
      <c r="J2281" s="297" t="s">
        <v>7336</v>
      </c>
      <c r="K2281" s="299">
        <v>46104</v>
      </c>
      <c r="L2281" s="297" t="s">
        <v>7337</v>
      </c>
      <c r="M2281" s="3" t="str">
        <f>IFERROR(INDEX('SINIF GÜNLER'!$A:$C,MATCH('VERİ TABANI'!$D2281,'SINIF GÜNLER'!$B:$B,0),MATCH('VERİ TABANI'!$M$1,'SINIF GÜNLER'!$A$1:$C$1,0)),"")</f>
        <v/>
      </c>
      <c r="P2281" s="28" t="str">
        <f t="array" ref="P2281">IFERROR(SEARCH(ÖĞRETMEN,'VERİ TABANI'!G2281,1),"")</f>
        <v/>
      </c>
      <c r="Q2281" s="29" t="str">
        <f t="shared" si="71"/>
        <v/>
      </c>
    </row>
    <row r="2282" spans="1:17" ht="27" customHeight="1">
      <c r="A2282" s="3">
        <f t="shared" si="70"/>
        <v>2281</v>
      </c>
      <c r="B2282" s="296">
        <v>30024</v>
      </c>
      <c r="C2282" s="297" t="s">
        <v>1737</v>
      </c>
      <c r="D2282" s="297" t="s">
        <v>5637</v>
      </c>
      <c r="E2282" s="297" t="s">
        <v>3912</v>
      </c>
      <c r="F2282" s="297" t="s">
        <v>39</v>
      </c>
      <c r="G2282" s="297" t="s">
        <v>112</v>
      </c>
      <c r="H2282" s="298" t="s">
        <v>4679</v>
      </c>
      <c r="I2282" s="297">
        <v>5327200826</v>
      </c>
      <c r="J2282" s="297" t="s">
        <v>4680</v>
      </c>
      <c r="K2282" s="299">
        <v>44981</v>
      </c>
      <c r="L2282" s="297" t="s">
        <v>1738</v>
      </c>
      <c r="M2282" s="3" t="str">
        <f>IFERROR(INDEX('SINIF GÜNLER'!$A:$C,MATCH('VERİ TABANI'!$D2282,'SINIF GÜNLER'!$B:$B,0),MATCH('VERİ TABANI'!$M$1,'SINIF GÜNLER'!$A$1:$C$1,0)),"")</f>
        <v/>
      </c>
      <c r="P2282" s="28" t="str">
        <f t="array" ref="P2282">IFERROR(SEARCH(ÖĞRETMEN,'VERİ TABANI'!G2282,1),"")</f>
        <v/>
      </c>
      <c r="Q2282" s="29" t="str">
        <f t="shared" si="71"/>
        <v/>
      </c>
    </row>
    <row r="2283" spans="1:17" ht="27" customHeight="1">
      <c r="A2283" s="3">
        <f t="shared" si="70"/>
        <v>2282</v>
      </c>
      <c r="B2283" s="296">
        <v>24211</v>
      </c>
      <c r="C2283" s="297" t="s">
        <v>2936</v>
      </c>
      <c r="D2283" s="297" t="s">
        <v>5618</v>
      </c>
      <c r="E2283" s="297" t="s">
        <v>7498</v>
      </c>
      <c r="F2283" s="297" t="s">
        <v>39</v>
      </c>
      <c r="G2283" s="297" t="s">
        <v>112</v>
      </c>
      <c r="H2283" s="298" t="s">
        <v>4679</v>
      </c>
      <c r="I2283" s="297">
        <v>5327200826</v>
      </c>
      <c r="J2283" s="297" t="s">
        <v>4680</v>
      </c>
      <c r="K2283" s="299">
        <v>46064</v>
      </c>
      <c r="L2283" s="297" t="s">
        <v>1738</v>
      </c>
      <c r="M2283" s="3" t="str">
        <f>IFERROR(INDEX('SINIF GÜNLER'!$A:$C,MATCH('VERİ TABANI'!$D2283,'SINIF GÜNLER'!$B:$B,0),MATCH('VERİ TABANI'!$M$1,'SINIF GÜNLER'!$A$1:$C$1,0)),"")</f>
        <v/>
      </c>
      <c r="P2283" s="28" t="str">
        <f t="array" ref="P2283">IFERROR(SEARCH(ÖĞRETMEN,'VERİ TABANI'!G2283,1),"")</f>
        <v/>
      </c>
      <c r="Q2283" s="29" t="str">
        <f t="shared" si="71"/>
        <v/>
      </c>
    </row>
    <row r="2284" spans="1:17" ht="27" customHeight="1">
      <c r="A2284" s="3">
        <f t="shared" si="70"/>
        <v>2283</v>
      </c>
      <c r="B2284" s="296">
        <v>40547</v>
      </c>
      <c r="C2284" s="297" t="s">
        <v>3857</v>
      </c>
      <c r="D2284" s="297" t="s">
        <v>5601</v>
      </c>
      <c r="E2284" s="297" t="s">
        <v>3952</v>
      </c>
      <c r="F2284" s="297" t="s">
        <v>39</v>
      </c>
      <c r="G2284" s="297" t="s">
        <v>112</v>
      </c>
      <c r="H2284" s="298" t="s">
        <v>4679</v>
      </c>
      <c r="I2284" s="297">
        <v>5327200826</v>
      </c>
      <c r="J2284" s="297" t="s">
        <v>4680</v>
      </c>
      <c r="K2284" s="299">
        <v>45582</v>
      </c>
      <c r="L2284" s="297" t="s">
        <v>1738</v>
      </c>
      <c r="M2284" s="3" t="str">
        <f>IFERROR(INDEX('SINIF GÜNLER'!$A:$C,MATCH('VERİ TABANI'!$D2284,'SINIF GÜNLER'!$B:$B,0),MATCH('VERİ TABANI'!$M$1,'SINIF GÜNLER'!$A$1:$C$1,0)),"")</f>
        <v/>
      </c>
      <c r="P2284" s="28" t="str">
        <f t="array" ref="P2284">IFERROR(SEARCH(ÖĞRETMEN,'VERİ TABANI'!G2284,1),"")</f>
        <v/>
      </c>
      <c r="Q2284" s="29" t="str">
        <f t="shared" si="71"/>
        <v/>
      </c>
    </row>
    <row r="2285" spans="1:17" ht="27" customHeight="1">
      <c r="A2285" s="3">
        <f t="shared" si="70"/>
        <v>2284</v>
      </c>
      <c r="B2285" s="296">
        <v>42287</v>
      </c>
      <c r="C2285" s="297" t="s">
        <v>4681</v>
      </c>
      <c r="D2285" s="297" t="s">
        <v>5483</v>
      </c>
      <c r="E2285" s="297" t="s">
        <v>3912</v>
      </c>
      <c r="F2285" s="297" t="s">
        <v>41</v>
      </c>
      <c r="G2285" s="297" t="s">
        <v>112</v>
      </c>
      <c r="H2285" s="298" t="s">
        <v>4505</v>
      </c>
      <c r="I2285" s="297">
        <v>5369556864</v>
      </c>
      <c r="J2285" s="297" t="s">
        <v>4506</v>
      </c>
      <c r="K2285" s="299">
        <v>45582</v>
      </c>
      <c r="L2285" s="297" t="s">
        <v>4507</v>
      </c>
      <c r="M2285" s="3" t="str">
        <f>IFERROR(INDEX('SINIF GÜNLER'!$A:$C,MATCH('VERİ TABANI'!$D2285,'SINIF GÜNLER'!$B:$B,0),MATCH('VERİ TABANI'!$M$1,'SINIF GÜNLER'!$A$1:$C$1,0)),"")</f>
        <v/>
      </c>
      <c r="P2285" s="28" t="str">
        <f t="array" ref="P2285">IFERROR(SEARCH(ÖĞRETMEN,'VERİ TABANI'!G2285,1),"")</f>
        <v/>
      </c>
      <c r="Q2285" s="29" t="str">
        <f t="shared" si="71"/>
        <v/>
      </c>
    </row>
    <row r="2286" spans="1:17" ht="27" customHeight="1">
      <c r="A2286" s="3">
        <f t="shared" si="70"/>
        <v>2285</v>
      </c>
      <c r="B2286" s="296">
        <v>42431</v>
      </c>
      <c r="C2286" s="297" t="s">
        <v>4783</v>
      </c>
      <c r="D2286" s="297" t="s">
        <v>5602</v>
      </c>
      <c r="E2286" s="297" t="s">
        <v>3915</v>
      </c>
      <c r="F2286" s="297" t="s">
        <v>41</v>
      </c>
      <c r="G2286" s="297" t="s">
        <v>112</v>
      </c>
      <c r="H2286" s="298" t="s">
        <v>4784</v>
      </c>
      <c r="I2286" s="297">
        <v>5332649065</v>
      </c>
      <c r="J2286" s="297" t="s">
        <v>4785</v>
      </c>
      <c r="K2286" s="299">
        <v>45597</v>
      </c>
      <c r="L2286" s="297" t="s">
        <v>4786</v>
      </c>
      <c r="M2286" s="3" t="str">
        <f>IFERROR(INDEX('SINIF GÜNLER'!$A:$C,MATCH('VERİ TABANI'!$D2286,'SINIF GÜNLER'!$B:$B,0),MATCH('VERİ TABANI'!$M$1,'SINIF GÜNLER'!$A$1:$C$1,0)),"")</f>
        <v/>
      </c>
      <c r="P2286" s="28" t="str">
        <f t="array" ref="P2286">IFERROR(SEARCH(ÖĞRETMEN,'VERİ TABANI'!G2286,1),"")</f>
        <v/>
      </c>
      <c r="Q2286" s="29" t="str">
        <f t="shared" si="71"/>
        <v/>
      </c>
    </row>
    <row r="2287" spans="1:17" ht="27" customHeight="1">
      <c r="A2287" s="3">
        <f t="shared" si="70"/>
        <v>2286</v>
      </c>
      <c r="B2287" s="296">
        <v>21121</v>
      </c>
      <c r="C2287" s="297" t="s">
        <v>4022</v>
      </c>
      <c r="D2287" s="297" t="s">
        <v>5604</v>
      </c>
      <c r="E2287" s="297" t="s">
        <v>3923</v>
      </c>
      <c r="F2287" s="297" t="s">
        <v>41</v>
      </c>
      <c r="G2287" s="297" t="s">
        <v>112</v>
      </c>
      <c r="H2287" s="298" t="s">
        <v>6711</v>
      </c>
      <c r="I2287" s="297">
        <v>5347420336</v>
      </c>
      <c r="J2287" s="297" t="s">
        <v>6712</v>
      </c>
      <c r="K2287" s="299">
        <v>45898</v>
      </c>
      <c r="L2287" s="297" t="s">
        <v>6713</v>
      </c>
      <c r="M2287" s="3" t="str">
        <f>IFERROR(INDEX('SINIF GÜNLER'!$A:$C,MATCH('VERİ TABANI'!$D2287,'SINIF GÜNLER'!$B:$B,0),MATCH('VERİ TABANI'!$M$1,'SINIF GÜNLER'!$A$1:$C$1,0)),"")</f>
        <v/>
      </c>
      <c r="P2287" s="28" t="str">
        <f t="array" ref="P2287">IFERROR(SEARCH(ÖĞRETMEN,'VERİ TABANI'!G2287,1),"")</f>
        <v/>
      </c>
      <c r="Q2287" s="29" t="str">
        <f t="shared" si="71"/>
        <v/>
      </c>
    </row>
    <row r="2288" spans="1:17" ht="27" customHeight="1">
      <c r="A2288" s="3">
        <f t="shared" si="70"/>
        <v>2287</v>
      </c>
      <c r="B2288" s="296">
        <v>50363</v>
      </c>
      <c r="C2288" s="297" t="s">
        <v>6714</v>
      </c>
      <c r="D2288" s="297" t="s">
        <v>5620</v>
      </c>
      <c r="E2288" s="297"/>
      <c r="F2288" s="297" t="s">
        <v>46</v>
      </c>
      <c r="G2288" s="297" t="s">
        <v>112</v>
      </c>
      <c r="H2288" s="298" t="s">
        <v>6715</v>
      </c>
      <c r="I2288" s="297">
        <v>5364626191</v>
      </c>
      <c r="J2288" s="297" t="s">
        <v>6716</v>
      </c>
      <c r="K2288" s="299">
        <v>45896</v>
      </c>
      <c r="L2288" s="297" t="s">
        <v>6717</v>
      </c>
      <c r="M2288" s="3" t="str">
        <f>IFERROR(INDEX('SINIF GÜNLER'!$A:$C,MATCH('VERİ TABANI'!$D2288,'SINIF GÜNLER'!$B:$B,0),MATCH('VERİ TABANI'!$M$1,'SINIF GÜNLER'!$A$1:$C$1,0)),"")</f>
        <v/>
      </c>
      <c r="P2288" s="28" t="str">
        <f t="array" ref="P2288">IFERROR(SEARCH(ÖĞRETMEN,'VERİ TABANI'!G2288,1),"")</f>
        <v/>
      </c>
      <c r="Q2288" s="29" t="str">
        <f t="shared" si="71"/>
        <v/>
      </c>
    </row>
    <row r="2289" spans="1:17" ht="27" customHeight="1">
      <c r="A2289" s="3">
        <f t="shared" si="70"/>
        <v>2288</v>
      </c>
      <c r="B2289" s="296">
        <v>41729</v>
      </c>
      <c r="C2289" s="297" t="s">
        <v>4508</v>
      </c>
      <c r="D2289" s="297" t="s">
        <v>5620</v>
      </c>
      <c r="E2289" s="297" t="s">
        <v>3926</v>
      </c>
      <c r="F2289" s="297" t="s">
        <v>41</v>
      </c>
      <c r="G2289" s="297" t="s">
        <v>112</v>
      </c>
      <c r="H2289" s="298" t="s">
        <v>1739</v>
      </c>
      <c r="I2289" s="297">
        <v>5534066995</v>
      </c>
      <c r="J2289" s="297" t="s">
        <v>1740</v>
      </c>
      <c r="K2289" s="299">
        <v>45555</v>
      </c>
      <c r="L2289" s="297" t="s">
        <v>1741</v>
      </c>
      <c r="M2289" s="3" t="str">
        <f>IFERROR(INDEX('SINIF GÜNLER'!$A:$C,MATCH('VERİ TABANI'!$D2289,'SINIF GÜNLER'!$B:$B,0),MATCH('VERİ TABANI'!$M$1,'SINIF GÜNLER'!$A$1:$C$1,0)),"")</f>
        <v/>
      </c>
      <c r="P2289" s="28" t="str">
        <f t="array" ref="P2289">IFERROR(SEARCH(ÖĞRETMEN,'VERİ TABANI'!G2289,1),"")</f>
        <v/>
      </c>
      <c r="Q2289" s="29" t="str">
        <f t="shared" si="71"/>
        <v/>
      </c>
    </row>
    <row r="2290" spans="1:17" ht="27" customHeight="1">
      <c r="A2290" s="3">
        <f t="shared" si="70"/>
        <v>2289</v>
      </c>
      <c r="B2290" s="296">
        <v>51363</v>
      </c>
      <c r="C2290" s="297" t="s">
        <v>8243</v>
      </c>
      <c r="D2290" s="297" t="s">
        <v>5606</v>
      </c>
      <c r="E2290" s="297" t="s">
        <v>7464</v>
      </c>
      <c r="F2290" s="297" t="s">
        <v>41</v>
      </c>
      <c r="G2290" s="297" t="s">
        <v>112</v>
      </c>
      <c r="H2290" s="298" t="s">
        <v>1739</v>
      </c>
      <c r="I2290" s="297">
        <v>5534066995</v>
      </c>
      <c r="J2290" s="297" t="s">
        <v>1740</v>
      </c>
      <c r="K2290" s="299">
        <v>46076</v>
      </c>
      <c r="L2290" s="297" t="s">
        <v>1741</v>
      </c>
      <c r="M2290" s="3" t="str">
        <f>IFERROR(INDEX('SINIF GÜNLER'!$A:$C,MATCH('VERİ TABANI'!$D2290,'SINIF GÜNLER'!$B:$B,0),MATCH('VERİ TABANI'!$M$1,'SINIF GÜNLER'!$A$1:$C$1,0)),"")</f>
        <v/>
      </c>
      <c r="P2290" s="28" t="str">
        <f t="array" ref="P2290">IFERROR(SEARCH(ÖĞRETMEN,'VERİ TABANI'!G2290,1),"")</f>
        <v/>
      </c>
      <c r="Q2290" s="29" t="str">
        <f t="shared" si="71"/>
        <v/>
      </c>
    </row>
    <row r="2291" spans="1:17" ht="27" customHeight="1">
      <c r="A2291" s="3">
        <f t="shared" si="70"/>
        <v>2290</v>
      </c>
      <c r="B2291" s="296">
        <v>21823</v>
      </c>
      <c r="C2291" s="297" t="s">
        <v>2410</v>
      </c>
      <c r="D2291" s="297" t="s">
        <v>5602</v>
      </c>
      <c r="E2291" s="297" t="s">
        <v>4593</v>
      </c>
      <c r="F2291" s="297" t="s">
        <v>41</v>
      </c>
      <c r="G2291" s="297" t="s">
        <v>112</v>
      </c>
      <c r="H2291" s="298" t="s">
        <v>1511</v>
      </c>
      <c r="I2291" s="297">
        <v>5304064701</v>
      </c>
      <c r="J2291" s="297" t="s">
        <v>1512</v>
      </c>
      <c r="K2291" s="299">
        <v>45184</v>
      </c>
      <c r="L2291" s="297" t="s">
        <v>732</v>
      </c>
      <c r="M2291" s="3" t="str">
        <f>IFERROR(INDEX('SINIF GÜNLER'!$A:$C,MATCH('VERİ TABANI'!$D2291,'SINIF GÜNLER'!$B:$B,0),MATCH('VERİ TABANI'!$M$1,'SINIF GÜNLER'!$A$1:$C$1,0)),"")</f>
        <v/>
      </c>
      <c r="P2291" s="28" t="str">
        <f t="array" ref="P2291">IFERROR(SEARCH(ÖĞRETMEN,'VERİ TABANI'!G2291,1),"")</f>
        <v/>
      </c>
      <c r="Q2291" s="29" t="str">
        <f t="shared" si="71"/>
        <v/>
      </c>
    </row>
    <row r="2292" spans="1:17" ht="27" customHeight="1">
      <c r="A2292" s="3">
        <f t="shared" si="70"/>
        <v>2291</v>
      </c>
      <c r="B2292" s="296">
        <v>50013</v>
      </c>
      <c r="C2292" s="297" t="s">
        <v>6718</v>
      </c>
      <c r="D2292" s="297" t="s">
        <v>5611</v>
      </c>
      <c r="E2292" s="297" t="s">
        <v>7006</v>
      </c>
      <c r="F2292" s="297" t="s">
        <v>41</v>
      </c>
      <c r="G2292" s="297" t="s">
        <v>112</v>
      </c>
      <c r="H2292" s="298" t="s">
        <v>6719</v>
      </c>
      <c r="I2292" s="297">
        <v>5333726869</v>
      </c>
      <c r="J2292" s="297" t="s">
        <v>6720</v>
      </c>
      <c r="K2292" s="299">
        <v>45917</v>
      </c>
      <c r="L2292" s="297" t="s">
        <v>6721</v>
      </c>
      <c r="M2292" s="3" t="str">
        <f>IFERROR(INDEX('SINIF GÜNLER'!$A:$C,MATCH('VERİ TABANI'!$D2292,'SINIF GÜNLER'!$B:$B,0),MATCH('VERİ TABANI'!$M$1,'SINIF GÜNLER'!$A$1:$C$1,0)),"")</f>
        <v/>
      </c>
      <c r="P2292" s="28" t="str">
        <f t="array" ref="P2292">IFERROR(SEARCH(ÖĞRETMEN,'VERİ TABANI'!G2292,1),"")</f>
        <v/>
      </c>
      <c r="Q2292" s="29" t="str">
        <f t="shared" si="71"/>
        <v/>
      </c>
    </row>
    <row r="2293" spans="1:17" ht="27" customHeight="1">
      <c r="A2293" s="3">
        <f t="shared" si="70"/>
        <v>2292</v>
      </c>
      <c r="B2293" s="296">
        <v>30487</v>
      </c>
      <c r="C2293" s="297" t="s">
        <v>2614</v>
      </c>
      <c r="D2293" s="297" t="s">
        <v>6722</v>
      </c>
      <c r="E2293" s="297" t="s">
        <v>4593</v>
      </c>
      <c r="F2293" s="297" t="s">
        <v>46</v>
      </c>
      <c r="G2293" s="297" t="s">
        <v>112</v>
      </c>
      <c r="H2293" s="298" t="s">
        <v>2612</v>
      </c>
      <c r="I2293" s="297">
        <v>5373757336</v>
      </c>
      <c r="J2293" s="297" t="s">
        <v>2613</v>
      </c>
      <c r="K2293" s="299">
        <v>45646</v>
      </c>
      <c r="L2293" s="297" t="s">
        <v>733</v>
      </c>
      <c r="M2293" s="3" t="str">
        <f>IFERROR(INDEX('SINIF GÜNLER'!$A:$C,MATCH('VERİ TABANI'!$D2293,'SINIF GÜNLER'!$B:$B,0),MATCH('VERİ TABANI'!$M$1,'SINIF GÜNLER'!$A$1:$C$1,0)),"")</f>
        <v/>
      </c>
      <c r="P2293" s="28" t="str">
        <f t="array" ref="P2293">IFERROR(SEARCH(ÖĞRETMEN,'VERİ TABANI'!G2293,1),"")</f>
        <v/>
      </c>
      <c r="Q2293" s="29" t="str">
        <f t="shared" si="71"/>
        <v/>
      </c>
    </row>
    <row r="2294" spans="1:17" ht="27" customHeight="1">
      <c r="A2294" s="3">
        <f t="shared" si="70"/>
        <v>2293</v>
      </c>
      <c r="B2294" s="296">
        <v>50406</v>
      </c>
      <c r="C2294" s="297" t="s">
        <v>6723</v>
      </c>
      <c r="D2294" s="297" t="s">
        <v>5611</v>
      </c>
      <c r="E2294" s="297" t="s">
        <v>8244</v>
      </c>
      <c r="F2294" s="297" t="s">
        <v>41</v>
      </c>
      <c r="G2294" s="297" t="s">
        <v>112</v>
      </c>
      <c r="H2294" s="298" t="s">
        <v>6724</v>
      </c>
      <c r="I2294" s="297">
        <v>5339623284</v>
      </c>
      <c r="J2294" s="297" t="s">
        <v>6725</v>
      </c>
      <c r="K2294" s="299">
        <v>45898</v>
      </c>
      <c r="L2294" s="297" t="s">
        <v>6726</v>
      </c>
      <c r="M2294" s="3" t="str">
        <f>IFERROR(INDEX('SINIF GÜNLER'!$A:$C,MATCH('VERİ TABANI'!$D2294,'SINIF GÜNLER'!$B:$B,0),MATCH('VERİ TABANI'!$M$1,'SINIF GÜNLER'!$A$1:$C$1,0)),"")</f>
        <v/>
      </c>
      <c r="P2294" s="28" t="str">
        <f t="array" ref="P2294">IFERROR(SEARCH(ÖĞRETMEN,'VERİ TABANI'!G2294,1),"")</f>
        <v/>
      </c>
      <c r="Q2294" s="29" t="str">
        <f t="shared" si="71"/>
        <v/>
      </c>
    </row>
    <row r="2295" spans="1:17" ht="27" customHeight="1">
      <c r="A2295" s="3">
        <f t="shared" si="70"/>
        <v>2294</v>
      </c>
      <c r="B2295" s="296">
        <v>50681</v>
      </c>
      <c r="C2295" s="297" t="s">
        <v>6727</v>
      </c>
      <c r="D2295" s="297" t="s">
        <v>7648</v>
      </c>
      <c r="E2295" s="297" t="s">
        <v>7006</v>
      </c>
      <c r="F2295" s="297" t="s">
        <v>41</v>
      </c>
      <c r="G2295" s="297" t="s">
        <v>112</v>
      </c>
      <c r="H2295" s="298" t="s">
        <v>6728</v>
      </c>
      <c r="I2295" s="297">
        <v>5374061240</v>
      </c>
      <c r="J2295" s="297" t="s">
        <v>6729</v>
      </c>
      <c r="K2295" s="299">
        <v>45917</v>
      </c>
      <c r="L2295" s="297" t="s">
        <v>6730</v>
      </c>
      <c r="M2295" s="3" t="str">
        <f>IFERROR(INDEX('SINIF GÜNLER'!$A:$C,MATCH('VERİ TABANI'!$D2295,'SINIF GÜNLER'!$B:$B,0),MATCH('VERİ TABANI'!$M$1,'SINIF GÜNLER'!$A$1:$C$1,0)),"")</f>
        <v/>
      </c>
      <c r="P2295" s="28" t="str">
        <f t="array" ref="P2295">IFERROR(SEARCH(ÖĞRETMEN,'VERİ TABANI'!G2295,1),"")</f>
        <v/>
      </c>
      <c r="Q2295" s="29" t="str">
        <f t="shared" si="71"/>
        <v/>
      </c>
    </row>
    <row r="2296" spans="1:17" ht="27" customHeight="1">
      <c r="A2296" s="3">
        <f t="shared" si="70"/>
        <v>2295</v>
      </c>
      <c r="B2296" s="296">
        <v>30931</v>
      </c>
      <c r="C2296" s="297" t="s">
        <v>8245</v>
      </c>
      <c r="D2296" s="297" t="s">
        <v>5483</v>
      </c>
      <c r="E2296" s="297" t="s">
        <v>4592</v>
      </c>
      <c r="F2296" s="297" t="s">
        <v>41</v>
      </c>
      <c r="G2296" s="297" t="s">
        <v>112</v>
      </c>
      <c r="H2296" s="298" t="s">
        <v>8246</v>
      </c>
      <c r="I2296" s="297">
        <v>5547616700</v>
      </c>
      <c r="J2296" s="297" t="s">
        <v>8247</v>
      </c>
      <c r="K2296" s="299">
        <v>46050</v>
      </c>
      <c r="L2296" s="297" t="s">
        <v>8248</v>
      </c>
      <c r="M2296" s="3" t="str">
        <f>IFERROR(INDEX('SINIF GÜNLER'!$A:$C,MATCH('VERİ TABANI'!$D2296,'SINIF GÜNLER'!$B:$B,0),MATCH('VERİ TABANI'!$M$1,'SINIF GÜNLER'!$A$1:$C$1,0)),"")</f>
        <v/>
      </c>
      <c r="P2296" s="28" t="str">
        <f t="array" ref="P2296">IFERROR(SEARCH(ÖĞRETMEN,'VERİ TABANI'!G2296,1),"")</f>
        <v/>
      </c>
      <c r="Q2296" s="29" t="str">
        <f t="shared" si="71"/>
        <v/>
      </c>
    </row>
    <row r="2297" spans="1:17" ht="27" customHeight="1">
      <c r="A2297" s="3">
        <f t="shared" si="70"/>
        <v>2296</v>
      </c>
      <c r="B2297" s="296">
        <v>9040</v>
      </c>
      <c r="C2297" s="297" t="s">
        <v>2435</v>
      </c>
      <c r="D2297" s="297" t="s">
        <v>5602</v>
      </c>
      <c r="E2297" s="297" t="s">
        <v>7016</v>
      </c>
      <c r="F2297" s="297" t="s">
        <v>41</v>
      </c>
      <c r="G2297" s="297" t="s">
        <v>112</v>
      </c>
      <c r="H2297" s="298" t="s">
        <v>2436</v>
      </c>
      <c r="I2297" s="297">
        <v>5448476520</v>
      </c>
      <c r="J2297" s="297" t="s">
        <v>2437</v>
      </c>
      <c r="K2297" s="299">
        <v>45180</v>
      </c>
      <c r="L2297" s="297" t="s">
        <v>2438</v>
      </c>
      <c r="M2297" s="3" t="str">
        <f>IFERROR(INDEX('SINIF GÜNLER'!$A:$C,MATCH('VERİ TABANI'!$D2297,'SINIF GÜNLER'!$B:$B,0),MATCH('VERİ TABANI'!$M$1,'SINIF GÜNLER'!$A$1:$C$1,0)),"")</f>
        <v/>
      </c>
      <c r="P2297" s="28" t="str">
        <f t="array" ref="P2297">IFERROR(SEARCH(ÖĞRETMEN,'VERİ TABANI'!G2297,1),"")</f>
        <v/>
      </c>
      <c r="Q2297" s="29" t="str">
        <f t="shared" si="71"/>
        <v/>
      </c>
    </row>
    <row r="2298" spans="1:17" ht="27" customHeight="1">
      <c r="A2298" s="3">
        <f t="shared" si="70"/>
        <v>2297</v>
      </c>
      <c r="B2298" s="296">
        <v>51398</v>
      </c>
      <c r="C2298" s="297" t="s">
        <v>8249</v>
      </c>
      <c r="D2298" s="297" t="s">
        <v>7648</v>
      </c>
      <c r="E2298" s="297" t="s">
        <v>7079</v>
      </c>
      <c r="F2298" s="297" t="s">
        <v>41</v>
      </c>
      <c r="G2298" s="297" t="s">
        <v>112</v>
      </c>
      <c r="H2298" s="298" t="s">
        <v>1742</v>
      </c>
      <c r="I2298" s="297">
        <v>5493200508</v>
      </c>
      <c r="J2298" s="297" t="s">
        <v>1743</v>
      </c>
      <c r="K2298" s="299">
        <v>46113</v>
      </c>
      <c r="L2298" s="297" t="s">
        <v>731</v>
      </c>
      <c r="M2298" s="3" t="str">
        <f>IFERROR(INDEX('SINIF GÜNLER'!$A:$C,MATCH('VERİ TABANI'!$D2298,'SINIF GÜNLER'!$B:$B,0),MATCH('VERİ TABANI'!$M$1,'SINIF GÜNLER'!$A$1:$C$1,0)),"")</f>
        <v/>
      </c>
      <c r="P2298" s="28" t="str">
        <f t="array" ref="P2298">IFERROR(SEARCH(ÖĞRETMEN,'VERİ TABANI'!G2298,1),"")</f>
        <v/>
      </c>
      <c r="Q2298" s="29" t="str">
        <f t="shared" si="71"/>
        <v/>
      </c>
    </row>
    <row r="2299" spans="1:17" ht="27" customHeight="1">
      <c r="A2299" s="3">
        <f t="shared" si="70"/>
        <v>2298</v>
      </c>
      <c r="B2299" s="296">
        <v>30499</v>
      </c>
      <c r="C2299" s="297" t="s">
        <v>6731</v>
      </c>
      <c r="D2299" s="297" t="s">
        <v>5611</v>
      </c>
      <c r="E2299" s="297" t="s">
        <v>4592</v>
      </c>
      <c r="F2299" s="297" t="s">
        <v>41</v>
      </c>
      <c r="G2299" s="297" t="s">
        <v>112</v>
      </c>
      <c r="H2299" s="298" t="s">
        <v>1742</v>
      </c>
      <c r="I2299" s="297">
        <v>5493200508</v>
      </c>
      <c r="J2299" s="297" t="s">
        <v>1743</v>
      </c>
      <c r="K2299" s="299">
        <v>45938</v>
      </c>
      <c r="L2299" s="297" t="s">
        <v>731</v>
      </c>
      <c r="M2299" s="3" t="str">
        <f>IFERROR(INDEX('SINIF GÜNLER'!$A:$C,MATCH('VERİ TABANI'!$D2299,'SINIF GÜNLER'!$B:$B,0),MATCH('VERİ TABANI'!$M$1,'SINIF GÜNLER'!$A$1:$C$1,0)),"")</f>
        <v/>
      </c>
      <c r="P2299" s="28" t="str">
        <f t="array" ref="P2299">IFERROR(SEARCH(ÖĞRETMEN,'VERİ TABANI'!G2299,1),"")</f>
        <v/>
      </c>
      <c r="Q2299" s="29" t="str">
        <f t="shared" si="71"/>
        <v/>
      </c>
    </row>
    <row r="2300" spans="1:17" ht="27" customHeight="1">
      <c r="A2300" s="3">
        <f t="shared" si="70"/>
        <v>2299</v>
      </c>
      <c r="B2300" s="296">
        <v>20684</v>
      </c>
      <c r="C2300" s="297" t="s">
        <v>3709</v>
      </c>
      <c r="D2300" s="297" t="s">
        <v>5604</v>
      </c>
      <c r="E2300" s="297" t="s">
        <v>7016</v>
      </c>
      <c r="F2300" s="297" t="s">
        <v>41</v>
      </c>
      <c r="G2300" s="297" t="s">
        <v>112</v>
      </c>
      <c r="H2300" s="298" t="s">
        <v>1742</v>
      </c>
      <c r="I2300" s="297">
        <v>5493200508</v>
      </c>
      <c r="J2300" s="297" t="s">
        <v>1743</v>
      </c>
      <c r="K2300" s="299">
        <v>45569</v>
      </c>
      <c r="L2300" s="297" t="s">
        <v>731</v>
      </c>
      <c r="M2300" s="3" t="str">
        <f>IFERROR(INDEX('SINIF GÜNLER'!$A:$C,MATCH('VERİ TABANI'!$D2300,'SINIF GÜNLER'!$B:$B,0),MATCH('VERİ TABANI'!$M$1,'SINIF GÜNLER'!$A$1:$C$1,0)),"")</f>
        <v/>
      </c>
      <c r="P2300" s="28" t="str">
        <f t="array" ref="P2300">IFERROR(SEARCH(ÖĞRETMEN,'VERİ TABANI'!G2300,1),"")</f>
        <v/>
      </c>
      <c r="Q2300" s="29" t="str">
        <f t="shared" si="71"/>
        <v/>
      </c>
    </row>
    <row r="2301" spans="1:17" ht="27" customHeight="1">
      <c r="A2301" s="3">
        <f t="shared" si="70"/>
        <v>2300</v>
      </c>
      <c r="B2301" s="296">
        <v>20484</v>
      </c>
      <c r="C2301" s="297" t="s">
        <v>462</v>
      </c>
      <c r="D2301" s="297" t="s">
        <v>6732</v>
      </c>
      <c r="E2301" s="297" t="s">
        <v>7498</v>
      </c>
      <c r="F2301" s="297" t="s">
        <v>46</v>
      </c>
      <c r="G2301" s="297" t="s">
        <v>112</v>
      </c>
      <c r="H2301" s="298" t="s">
        <v>8250</v>
      </c>
      <c r="I2301" s="297">
        <v>5334738590</v>
      </c>
      <c r="J2301" s="297" t="s">
        <v>8251</v>
      </c>
      <c r="K2301" s="299">
        <v>44783</v>
      </c>
      <c r="L2301" s="297" t="s">
        <v>97</v>
      </c>
      <c r="M2301" s="3" t="str">
        <f>IFERROR(INDEX('SINIF GÜNLER'!$A:$C,MATCH('VERİ TABANI'!$D2301,'SINIF GÜNLER'!$B:$B,0),MATCH('VERİ TABANI'!$M$1,'SINIF GÜNLER'!$A$1:$C$1,0)),"")</f>
        <v/>
      </c>
      <c r="P2301" s="28" t="str">
        <f t="array" ref="P2301">IFERROR(SEARCH(ÖĞRETMEN,'VERİ TABANI'!G2301,1),"")</f>
        <v/>
      </c>
      <c r="Q2301" s="29" t="str">
        <f t="shared" si="71"/>
        <v/>
      </c>
    </row>
    <row r="2302" spans="1:17" ht="27" customHeight="1">
      <c r="A2302" s="3">
        <f t="shared" si="70"/>
        <v>2301</v>
      </c>
      <c r="B2302" s="296">
        <v>51051</v>
      </c>
      <c r="C2302" s="297" t="s">
        <v>7338</v>
      </c>
      <c r="D2302" s="297" t="s">
        <v>5611</v>
      </c>
      <c r="E2302" s="297" t="s">
        <v>3915</v>
      </c>
      <c r="F2302" s="297" t="s">
        <v>46</v>
      </c>
      <c r="G2302" s="297" t="s">
        <v>112</v>
      </c>
      <c r="H2302" s="298" t="s">
        <v>7339</v>
      </c>
      <c r="I2302" s="297">
        <v>5319282368</v>
      </c>
      <c r="J2302" s="297" t="s">
        <v>7340</v>
      </c>
      <c r="K2302" s="299">
        <v>45965</v>
      </c>
      <c r="L2302" s="297" t="s">
        <v>7341</v>
      </c>
      <c r="M2302" s="3" t="str">
        <f>IFERROR(INDEX('SINIF GÜNLER'!$A:$C,MATCH('VERİ TABANI'!$D2302,'SINIF GÜNLER'!$B:$B,0),MATCH('VERİ TABANI'!$M$1,'SINIF GÜNLER'!$A$1:$C$1,0)),"")</f>
        <v/>
      </c>
      <c r="P2302" s="28" t="str">
        <f t="array" ref="P2302">IFERROR(SEARCH(ÖĞRETMEN,'VERİ TABANI'!G2302,1),"")</f>
        <v/>
      </c>
      <c r="Q2302" s="29" t="str">
        <f t="shared" si="71"/>
        <v/>
      </c>
    </row>
    <row r="2303" spans="1:17" ht="27" customHeight="1">
      <c r="A2303" s="3">
        <f t="shared" si="70"/>
        <v>2302</v>
      </c>
      <c r="B2303" s="296">
        <v>50094</v>
      </c>
      <c r="C2303" s="297" t="s">
        <v>6733</v>
      </c>
      <c r="D2303" s="297" t="s">
        <v>5620</v>
      </c>
      <c r="E2303" s="297" t="s">
        <v>4593</v>
      </c>
      <c r="F2303" s="297" t="s">
        <v>42</v>
      </c>
      <c r="G2303" s="297" t="s">
        <v>112</v>
      </c>
      <c r="H2303" s="298" t="s">
        <v>6734</v>
      </c>
      <c r="I2303" s="297">
        <v>5454073192</v>
      </c>
      <c r="J2303" s="297" t="s">
        <v>6735</v>
      </c>
      <c r="K2303" s="299">
        <v>45833</v>
      </c>
      <c r="L2303" s="297" t="s">
        <v>395</v>
      </c>
      <c r="M2303" s="3" t="str">
        <f>IFERROR(INDEX('SINIF GÜNLER'!$A:$C,MATCH('VERİ TABANI'!$D2303,'SINIF GÜNLER'!$B:$B,0),MATCH('VERİ TABANI'!$M$1,'SINIF GÜNLER'!$A$1:$C$1,0)),"")</f>
        <v/>
      </c>
      <c r="P2303" s="28" t="str">
        <f t="array" ref="P2303">IFERROR(SEARCH(ÖĞRETMEN,'VERİ TABANI'!G2303,1),"")</f>
        <v/>
      </c>
      <c r="Q2303" s="29" t="str">
        <f t="shared" si="71"/>
        <v/>
      </c>
    </row>
    <row r="2304" spans="1:17" ht="27" customHeight="1">
      <c r="A2304" s="3">
        <f t="shared" si="70"/>
        <v>2303</v>
      </c>
      <c r="B2304" s="296">
        <v>51283</v>
      </c>
      <c r="C2304" s="297" t="s">
        <v>8252</v>
      </c>
      <c r="D2304" s="297" t="s">
        <v>5604</v>
      </c>
      <c r="E2304" s="297" t="s">
        <v>3968</v>
      </c>
      <c r="F2304" s="297" t="s">
        <v>41</v>
      </c>
      <c r="G2304" s="297" t="s">
        <v>112</v>
      </c>
      <c r="H2304" s="298" t="s">
        <v>8253</v>
      </c>
      <c r="I2304" s="297">
        <v>5445511799</v>
      </c>
      <c r="J2304" s="297" t="s">
        <v>8254</v>
      </c>
      <c r="K2304" s="299">
        <v>46016</v>
      </c>
      <c r="L2304" s="297" t="s">
        <v>8255</v>
      </c>
      <c r="M2304" s="3" t="str">
        <f>IFERROR(INDEX('SINIF GÜNLER'!$A:$C,MATCH('VERİ TABANI'!$D2304,'SINIF GÜNLER'!$B:$B,0),MATCH('VERİ TABANI'!$M$1,'SINIF GÜNLER'!$A$1:$C$1,0)),"")</f>
        <v/>
      </c>
      <c r="P2304" s="28" t="str">
        <f t="array" ref="P2304">IFERROR(SEARCH(ÖĞRETMEN,'VERİ TABANI'!G2304,1),"")</f>
        <v/>
      </c>
      <c r="Q2304" s="29" t="str">
        <f t="shared" si="71"/>
        <v/>
      </c>
    </row>
    <row r="2305" spans="1:17" ht="27" customHeight="1">
      <c r="A2305" s="3">
        <f t="shared" si="70"/>
        <v>2304</v>
      </c>
      <c r="B2305" s="296">
        <v>30833</v>
      </c>
      <c r="C2305" s="297" t="s">
        <v>2441</v>
      </c>
      <c r="D2305" s="297" t="s">
        <v>5637</v>
      </c>
      <c r="E2305" s="297" t="s">
        <v>3915</v>
      </c>
      <c r="F2305" s="297" t="s">
        <v>39</v>
      </c>
      <c r="G2305" s="297" t="s">
        <v>112</v>
      </c>
      <c r="H2305" s="298" t="s">
        <v>5245</v>
      </c>
      <c r="I2305" s="297">
        <v>5423263287</v>
      </c>
      <c r="J2305" s="297" t="s">
        <v>5246</v>
      </c>
      <c r="K2305" s="299">
        <v>45665</v>
      </c>
      <c r="L2305" s="297" t="s">
        <v>5247</v>
      </c>
      <c r="M2305" s="3" t="str">
        <f>IFERROR(INDEX('SINIF GÜNLER'!$A:$C,MATCH('VERİ TABANI'!$D2305,'SINIF GÜNLER'!$B:$B,0),MATCH('VERİ TABANI'!$M$1,'SINIF GÜNLER'!$A$1:$C$1,0)),"")</f>
        <v/>
      </c>
      <c r="P2305" s="28" t="str">
        <f t="array" ref="P2305">IFERROR(SEARCH(ÖĞRETMEN,'VERİ TABANI'!G2305,1),"")</f>
        <v/>
      </c>
      <c r="Q2305" s="29" t="str">
        <f t="shared" si="71"/>
        <v/>
      </c>
    </row>
    <row r="2306" spans="1:17" ht="27" customHeight="1">
      <c r="A2306" s="3">
        <f t="shared" ref="A2306:A2369" si="72">IFERROR(IF(B2306="","",ROW()-1),"")</f>
        <v>2305</v>
      </c>
      <c r="B2306" s="296">
        <v>50099</v>
      </c>
      <c r="C2306" s="297" t="s">
        <v>6741</v>
      </c>
      <c r="D2306" s="297" t="s">
        <v>7648</v>
      </c>
      <c r="E2306" s="297" t="s">
        <v>3926</v>
      </c>
      <c r="F2306" s="297" t="s">
        <v>41</v>
      </c>
      <c r="G2306" s="297" t="s">
        <v>112</v>
      </c>
      <c r="H2306" s="298" t="s">
        <v>6738</v>
      </c>
      <c r="I2306" s="297">
        <v>5078549062</v>
      </c>
      <c r="J2306" s="297" t="s">
        <v>6739</v>
      </c>
      <c r="K2306" s="299">
        <v>45838</v>
      </c>
      <c r="L2306" s="297" t="s">
        <v>6740</v>
      </c>
      <c r="M2306" s="3" t="str">
        <f>IFERROR(INDEX('SINIF GÜNLER'!$A:$C,MATCH('VERİ TABANI'!$D2306,'SINIF GÜNLER'!$B:$B,0),MATCH('VERİ TABANI'!$M$1,'SINIF GÜNLER'!$A$1:$C$1,0)),"")</f>
        <v/>
      </c>
      <c r="P2306" s="28" t="str">
        <f t="array" ref="P2306">IFERROR(SEARCH(ÖĞRETMEN,'VERİ TABANI'!G2306,1),"")</f>
        <v/>
      </c>
      <c r="Q2306" s="29" t="str">
        <f t="shared" si="71"/>
        <v/>
      </c>
    </row>
    <row r="2307" spans="1:17" ht="27" customHeight="1">
      <c r="A2307" s="3">
        <f t="shared" si="72"/>
        <v>2306</v>
      </c>
      <c r="B2307" s="296">
        <v>50450</v>
      </c>
      <c r="C2307" s="297" t="s">
        <v>6742</v>
      </c>
      <c r="D2307" s="297" t="s">
        <v>5611</v>
      </c>
      <c r="E2307" s="297" t="s">
        <v>3915</v>
      </c>
      <c r="F2307" s="297" t="s">
        <v>41</v>
      </c>
      <c r="G2307" s="297" t="s">
        <v>112</v>
      </c>
      <c r="H2307" s="298" t="s">
        <v>6743</v>
      </c>
      <c r="I2307" s="297">
        <v>5435443841</v>
      </c>
      <c r="J2307" s="297" t="s">
        <v>6744</v>
      </c>
      <c r="K2307" s="299">
        <v>45901</v>
      </c>
      <c r="L2307" s="297" t="s">
        <v>6745</v>
      </c>
      <c r="M2307" s="3" t="str">
        <f>IFERROR(INDEX('SINIF GÜNLER'!$A:$C,MATCH('VERİ TABANI'!$D2307,'SINIF GÜNLER'!$B:$B,0),MATCH('VERİ TABANI'!$M$1,'SINIF GÜNLER'!$A$1:$C$1,0)),"")</f>
        <v/>
      </c>
      <c r="P2307" s="28" t="str">
        <f t="array" ref="P2307">IFERROR(SEARCH(ÖĞRETMEN,'VERİ TABANI'!G2307,1),"")</f>
        <v/>
      </c>
      <c r="Q2307" s="29" t="str">
        <f t="shared" si="71"/>
        <v/>
      </c>
    </row>
    <row r="2308" spans="1:17" ht="27" customHeight="1">
      <c r="A2308" s="3">
        <f t="shared" si="72"/>
        <v>2307</v>
      </c>
      <c r="B2308" s="296">
        <v>51303</v>
      </c>
      <c r="C2308" s="297" t="s">
        <v>8256</v>
      </c>
      <c r="D2308" s="297" t="s">
        <v>5606</v>
      </c>
      <c r="E2308" s="297" t="s">
        <v>7488</v>
      </c>
      <c r="F2308" s="297" t="s">
        <v>41</v>
      </c>
      <c r="G2308" s="297" t="s">
        <v>112</v>
      </c>
      <c r="H2308" s="298" t="s">
        <v>6743</v>
      </c>
      <c r="I2308" s="297">
        <v>5435443841</v>
      </c>
      <c r="J2308" s="297" t="s">
        <v>6744</v>
      </c>
      <c r="K2308" s="299">
        <v>46086</v>
      </c>
      <c r="L2308" s="297" t="s">
        <v>6745</v>
      </c>
      <c r="M2308" s="3" t="str">
        <f>IFERROR(INDEX('SINIF GÜNLER'!$A:$C,MATCH('VERİ TABANI'!$D2308,'SINIF GÜNLER'!$B:$B,0),MATCH('VERİ TABANI'!$M$1,'SINIF GÜNLER'!$A$1:$C$1,0)),"")</f>
        <v/>
      </c>
      <c r="P2308" s="28" t="str">
        <f t="array" ref="P2308">IFERROR(SEARCH(ÖĞRETMEN,'VERİ TABANI'!G2308,1),"")</f>
        <v/>
      </c>
      <c r="Q2308" s="29" t="str">
        <f t="shared" si="71"/>
        <v/>
      </c>
    </row>
    <row r="2309" spans="1:17" ht="27" customHeight="1">
      <c r="A2309" s="3">
        <f t="shared" si="72"/>
        <v>2308</v>
      </c>
      <c r="B2309" s="296">
        <v>50403</v>
      </c>
      <c r="C2309" s="297" t="s">
        <v>6746</v>
      </c>
      <c r="D2309" s="297" t="s">
        <v>5606</v>
      </c>
      <c r="E2309" s="297" t="s">
        <v>3912</v>
      </c>
      <c r="F2309" s="297" t="s">
        <v>41</v>
      </c>
      <c r="G2309" s="297" t="s">
        <v>112</v>
      </c>
      <c r="H2309" s="298" t="s">
        <v>4511</v>
      </c>
      <c r="I2309" s="297">
        <v>5324865364</v>
      </c>
      <c r="J2309" s="297" t="s">
        <v>4512</v>
      </c>
      <c r="K2309" s="299">
        <v>45898</v>
      </c>
      <c r="L2309" s="297" t="s">
        <v>4513</v>
      </c>
      <c r="M2309" s="3" t="str">
        <f>IFERROR(INDEX('SINIF GÜNLER'!$A:$C,MATCH('VERİ TABANI'!$D2309,'SINIF GÜNLER'!$B:$B,0),MATCH('VERİ TABANI'!$M$1,'SINIF GÜNLER'!$A$1:$C$1,0)),"")</f>
        <v/>
      </c>
      <c r="P2309" s="28" t="str">
        <f t="array" ref="P2309">IFERROR(SEARCH(ÖĞRETMEN,'VERİ TABANI'!G2309,1),"")</f>
        <v/>
      </c>
      <c r="Q2309" s="29" t="str">
        <f t="shared" si="71"/>
        <v/>
      </c>
    </row>
    <row r="2310" spans="1:17" ht="27" customHeight="1">
      <c r="A2310" s="3">
        <f t="shared" si="72"/>
        <v>2309</v>
      </c>
      <c r="B2310" s="296">
        <v>50145</v>
      </c>
      <c r="C2310" s="297" t="s">
        <v>6747</v>
      </c>
      <c r="D2310" s="297" t="s">
        <v>5483</v>
      </c>
      <c r="E2310" s="297" t="s">
        <v>3918</v>
      </c>
      <c r="F2310" s="297" t="s">
        <v>41</v>
      </c>
      <c r="G2310" s="297" t="s">
        <v>112</v>
      </c>
      <c r="H2310" s="298" t="s">
        <v>6748</v>
      </c>
      <c r="I2310" s="297">
        <v>5515565190</v>
      </c>
      <c r="J2310" s="297" t="s">
        <v>6749</v>
      </c>
      <c r="K2310" s="299">
        <v>45867</v>
      </c>
      <c r="L2310" s="297" t="s">
        <v>6750</v>
      </c>
      <c r="M2310" s="3" t="str">
        <f>IFERROR(INDEX('SINIF GÜNLER'!$A:$C,MATCH('VERİ TABANI'!$D2310,'SINIF GÜNLER'!$B:$B,0),MATCH('VERİ TABANI'!$M$1,'SINIF GÜNLER'!$A$1:$C$1,0)),"")</f>
        <v/>
      </c>
      <c r="P2310" s="28" t="str">
        <f t="array" ref="P2310">IFERROR(SEARCH(ÖĞRETMEN,'VERİ TABANI'!G2310,1),"")</f>
        <v/>
      </c>
      <c r="Q2310" s="29" t="str">
        <f t="shared" si="71"/>
        <v/>
      </c>
    </row>
    <row r="2311" spans="1:17" ht="27" customHeight="1">
      <c r="A2311" s="3">
        <f t="shared" si="72"/>
        <v>2310</v>
      </c>
      <c r="B2311" s="296">
        <v>41682</v>
      </c>
      <c r="C2311" s="297" t="s">
        <v>4514</v>
      </c>
      <c r="D2311" s="297" t="s">
        <v>5601</v>
      </c>
      <c r="E2311" s="297" t="s">
        <v>4592</v>
      </c>
      <c r="F2311" s="297" t="s">
        <v>41</v>
      </c>
      <c r="G2311" s="297" t="s">
        <v>112</v>
      </c>
      <c r="H2311" s="298" t="s">
        <v>4515</v>
      </c>
      <c r="I2311" s="297">
        <v>5455338750</v>
      </c>
      <c r="J2311" s="297" t="s">
        <v>4516</v>
      </c>
      <c r="K2311" s="299">
        <v>45562</v>
      </c>
      <c r="L2311" s="297" t="s">
        <v>4517</v>
      </c>
      <c r="M2311" s="3" t="str">
        <f>IFERROR(INDEX('SINIF GÜNLER'!$A:$C,MATCH('VERİ TABANI'!$D2311,'SINIF GÜNLER'!$B:$B,0),MATCH('VERİ TABANI'!$M$1,'SINIF GÜNLER'!$A$1:$C$1,0)),"")</f>
        <v/>
      </c>
      <c r="P2311" s="28" t="str">
        <f t="array" ref="P2311">IFERROR(SEARCH(ÖĞRETMEN,'VERİ TABANI'!G2311,1),"")</f>
        <v/>
      </c>
      <c r="Q2311" s="29" t="str">
        <f t="shared" si="71"/>
        <v/>
      </c>
    </row>
    <row r="2312" spans="1:17" ht="27" customHeight="1">
      <c r="A2312" s="3">
        <f t="shared" si="72"/>
        <v>2311</v>
      </c>
      <c r="B2312" s="296">
        <v>40761</v>
      </c>
      <c r="C2312" s="297" t="s">
        <v>3732</v>
      </c>
      <c r="D2312" s="297" t="s">
        <v>5637</v>
      </c>
      <c r="E2312" s="297" t="s">
        <v>3912</v>
      </c>
      <c r="F2312" s="297" t="s">
        <v>39</v>
      </c>
      <c r="G2312" s="297" t="s">
        <v>112</v>
      </c>
      <c r="H2312" s="298" t="s">
        <v>3733</v>
      </c>
      <c r="I2312" s="297">
        <v>5323835311</v>
      </c>
      <c r="J2312" s="297" t="s">
        <v>3734</v>
      </c>
      <c r="K2312" s="299">
        <v>45533</v>
      </c>
      <c r="L2312" s="297" t="s">
        <v>3735</v>
      </c>
      <c r="M2312" s="3" t="str">
        <f>IFERROR(INDEX('SINIF GÜNLER'!$A:$C,MATCH('VERİ TABANI'!$D2312,'SINIF GÜNLER'!$B:$B,0),MATCH('VERİ TABANI'!$M$1,'SINIF GÜNLER'!$A$1:$C$1,0)),"")</f>
        <v/>
      </c>
      <c r="P2312" s="28" t="str">
        <f t="array" ref="P2312">IFERROR(SEARCH(ÖĞRETMEN,'VERİ TABANI'!G2312,1),"")</f>
        <v/>
      </c>
      <c r="Q2312" s="29" t="str">
        <f t="shared" ref="Q2312:Q2375" si="73">IF(P2312="","",ROW())</f>
        <v/>
      </c>
    </row>
    <row r="2313" spans="1:17" ht="27" customHeight="1">
      <c r="A2313" s="3">
        <f t="shared" si="72"/>
        <v>2312</v>
      </c>
      <c r="B2313" s="296">
        <v>42236</v>
      </c>
      <c r="C2313" s="297" t="s">
        <v>4518</v>
      </c>
      <c r="D2313" s="297" t="s">
        <v>5483</v>
      </c>
      <c r="E2313" s="297" t="s">
        <v>3912</v>
      </c>
      <c r="F2313" s="297" t="s">
        <v>39</v>
      </c>
      <c r="G2313" s="297" t="s">
        <v>112</v>
      </c>
      <c r="H2313" s="298" t="s">
        <v>4519</v>
      </c>
      <c r="I2313" s="297">
        <v>5079221786</v>
      </c>
      <c r="J2313" s="297" t="s">
        <v>4520</v>
      </c>
      <c r="K2313" s="299">
        <v>45579</v>
      </c>
      <c r="L2313" s="297" t="s">
        <v>4521</v>
      </c>
      <c r="M2313" s="3" t="str">
        <f>IFERROR(INDEX('SINIF GÜNLER'!$A:$C,MATCH('VERİ TABANI'!$D2313,'SINIF GÜNLER'!$B:$B,0),MATCH('VERİ TABANI'!$M$1,'SINIF GÜNLER'!$A$1:$C$1,0)),"")</f>
        <v/>
      </c>
      <c r="P2313" s="28" t="str">
        <f t="array" ref="P2313">IFERROR(SEARCH(ÖĞRETMEN,'VERİ TABANI'!G2313,1),"")</f>
        <v/>
      </c>
      <c r="Q2313" s="29" t="str">
        <f t="shared" si="73"/>
        <v/>
      </c>
    </row>
    <row r="2314" spans="1:17" ht="27" customHeight="1">
      <c r="A2314" s="3">
        <f t="shared" si="72"/>
        <v>2313</v>
      </c>
      <c r="B2314" s="296">
        <v>50433</v>
      </c>
      <c r="C2314" s="297" t="s">
        <v>6751</v>
      </c>
      <c r="D2314" s="297" t="s">
        <v>5611</v>
      </c>
      <c r="E2314" s="297" t="s">
        <v>3926</v>
      </c>
      <c r="F2314" s="297" t="s">
        <v>46</v>
      </c>
      <c r="G2314" s="297" t="s">
        <v>112</v>
      </c>
      <c r="H2314" s="298" t="s">
        <v>2615</v>
      </c>
      <c r="I2314" s="297">
        <v>5493637878</v>
      </c>
      <c r="J2314" s="297" t="s">
        <v>2616</v>
      </c>
      <c r="K2314" s="299">
        <v>45901</v>
      </c>
      <c r="L2314" s="297" t="s">
        <v>2617</v>
      </c>
      <c r="M2314" s="3" t="str">
        <f>IFERROR(INDEX('SINIF GÜNLER'!$A:$C,MATCH('VERİ TABANI'!$D2314,'SINIF GÜNLER'!$B:$B,0),MATCH('VERİ TABANI'!$M$1,'SINIF GÜNLER'!$A$1:$C$1,0)),"")</f>
        <v/>
      </c>
      <c r="P2314" s="28" t="str">
        <f t="array" ref="P2314">IFERROR(SEARCH(ÖĞRETMEN,'VERİ TABANI'!G2314,1),"")</f>
        <v/>
      </c>
      <c r="Q2314" s="29" t="str">
        <f t="shared" si="73"/>
        <v/>
      </c>
    </row>
    <row r="2315" spans="1:17" ht="27" customHeight="1">
      <c r="A2315" s="3">
        <f t="shared" si="72"/>
        <v>2314</v>
      </c>
      <c r="B2315" s="296">
        <v>42435</v>
      </c>
      <c r="C2315" s="297" t="s">
        <v>4787</v>
      </c>
      <c r="D2315" s="297" t="s">
        <v>5483</v>
      </c>
      <c r="E2315" s="297" t="s">
        <v>3923</v>
      </c>
      <c r="F2315" s="297" t="s">
        <v>46</v>
      </c>
      <c r="G2315" s="297" t="s">
        <v>112</v>
      </c>
      <c r="H2315" s="298" t="s">
        <v>2615</v>
      </c>
      <c r="I2315" s="297">
        <v>5493637878</v>
      </c>
      <c r="J2315" s="297" t="s">
        <v>2616</v>
      </c>
      <c r="K2315" s="299">
        <v>45600</v>
      </c>
      <c r="L2315" s="297" t="s">
        <v>2617</v>
      </c>
      <c r="M2315" s="3" t="str">
        <f>IFERROR(INDEX('SINIF GÜNLER'!$A:$C,MATCH('VERİ TABANI'!$D2315,'SINIF GÜNLER'!$B:$B,0),MATCH('VERİ TABANI'!$M$1,'SINIF GÜNLER'!$A$1:$C$1,0)),"")</f>
        <v/>
      </c>
      <c r="P2315" s="28" t="str">
        <f t="array" ref="P2315">IFERROR(SEARCH(ÖĞRETMEN,'VERİ TABANI'!G2315,1),"")</f>
        <v/>
      </c>
      <c r="Q2315" s="29" t="str">
        <f t="shared" si="73"/>
        <v/>
      </c>
    </row>
    <row r="2316" spans="1:17" ht="27" customHeight="1">
      <c r="A2316" s="3">
        <f t="shared" si="72"/>
        <v>2315</v>
      </c>
      <c r="B2316" s="296">
        <v>42781</v>
      </c>
      <c r="C2316" s="297" t="s">
        <v>7360</v>
      </c>
      <c r="D2316" s="297" t="s">
        <v>5343</v>
      </c>
      <c r="E2316" s="297" t="s">
        <v>4593</v>
      </c>
      <c r="F2316" s="297" t="s">
        <v>1821</v>
      </c>
      <c r="G2316" s="297" t="s">
        <v>6769</v>
      </c>
      <c r="H2316" s="298" t="s">
        <v>4153</v>
      </c>
      <c r="I2316" s="297">
        <v>5324375704</v>
      </c>
      <c r="J2316" s="297" t="s">
        <v>4154</v>
      </c>
      <c r="K2316" s="299">
        <v>45973</v>
      </c>
      <c r="L2316" s="297" t="s">
        <v>8257</v>
      </c>
      <c r="M2316" s="3" t="str">
        <f>IFERROR(INDEX('SINIF GÜNLER'!$A:$C,MATCH('VERİ TABANI'!$D2316,'SINIF GÜNLER'!$B:$B,0),MATCH('VERİ TABANI'!$M$1,'SINIF GÜNLER'!$A$1:$C$1,0)),"")</f>
        <v/>
      </c>
      <c r="P2316" s="28" t="str">
        <f t="array" ref="P2316">IFERROR(SEARCH(ÖĞRETMEN,'VERİ TABANI'!G2316,1),"")</f>
        <v/>
      </c>
      <c r="Q2316" s="29" t="str">
        <f t="shared" si="73"/>
        <v/>
      </c>
    </row>
    <row r="2317" spans="1:17" ht="27" customHeight="1">
      <c r="A2317" s="3">
        <f t="shared" si="72"/>
        <v>2316</v>
      </c>
      <c r="B2317" s="296">
        <v>50398</v>
      </c>
      <c r="C2317" s="297" t="s">
        <v>6770</v>
      </c>
      <c r="D2317" s="297" t="s">
        <v>5485</v>
      </c>
      <c r="E2317" s="297" t="s">
        <v>7184</v>
      </c>
      <c r="F2317" s="297" t="s">
        <v>498</v>
      </c>
      <c r="G2317" s="297" t="s">
        <v>6769</v>
      </c>
      <c r="H2317" s="298" t="s">
        <v>6771</v>
      </c>
      <c r="I2317" s="297">
        <v>5074074838</v>
      </c>
      <c r="J2317" s="297" t="s">
        <v>6772</v>
      </c>
      <c r="K2317" s="299">
        <v>45933</v>
      </c>
      <c r="L2317" s="297" t="s">
        <v>6773</v>
      </c>
      <c r="M2317" s="3" t="str">
        <f>IFERROR(INDEX('SINIF GÜNLER'!$A:$C,MATCH('VERİ TABANI'!$D2317,'SINIF GÜNLER'!$B:$B,0),MATCH('VERİ TABANI'!$M$1,'SINIF GÜNLER'!$A$1:$C$1,0)),"")</f>
        <v/>
      </c>
      <c r="P2317" s="28" t="str">
        <f t="array" ref="P2317">IFERROR(SEARCH(ÖĞRETMEN,'VERİ TABANI'!G2317,1),"")</f>
        <v/>
      </c>
      <c r="Q2317" s="29" t="str">
        <f t="shared" si="73"/>
        <v/>
      </c>
    </row>
    <row r="2318" spans="1:17" ht="27" customHeight="1">
      <c r="A2318" s="3">
        <f t="shared" si="72"/>
        <v>2317</v>
      </c>
      <c r="B2318" s="296">
        <v>24112</v>
      </c>
      <c r="C2318" s="297" t="s">
        <v>6774</v>
      </c>
      <c r="D2318" s="297" t="s">
        <v>5553</v>
      </c>
      <c r="E2318" s="297" t="s">
        <v>7090</v>
      </c>
      <c r="F2318" s="297" t="s">
        <v>498</v>
      </c>
      <c r="G2318" s="297" t="s">
        <v>6769</v>
      </c>
      <c r="H2318" s="298" t="s">
        <v>6775</v>
      </c>
      <c r="I2318" s="297">
        <v>5325057843</v>
      </c>
      <c r="J2318" s="297" t="s">
        <v>6776</v>
      </c>
      <c r="K2318" s="299">
        <v>45932</v>
      </c>
      <c r="L2318" s="297" t="s">
        <v>6777</v>
      </c>
      <c r="M2318" s="3" t="str">
        <f>IFERROR(INDEX('SINIF GÜNLER'!$A:$C,MATCH('VERİ TABANI'!$D2318,'SINIF GÜNLER'!$B:$B,0),MATCH('VERİ TABANI'!$M$1,'SINIF GÜNLER'!$A$1:$C$1,0)),"")</f>
        <v/>
      </c>
      <c r="P2318" s="28" t="str">
        <f t="array" ref="P2318">IFERROR(SEARCH(ÖĞRETMEN,'VERİ TABANI'!G2318,1),"")</f>
        <v/>
      </c>
      <c r="Q2318" s="29" t="str">
        <f t="shared" si="73"/>
        <v/>
      </c>
    </row>
    <row r="2319" spans="1:17" ht="27" customHeight="1">
      <c r="A2319" s="3">
        <f t="shared" si="72"/>
        <v>2318</v>
      </c>
      <c r="B2319" s="296">
        <v>42636</v>
      </c>
      <c r="C2319" s="297" t="s">
        <v>2240</v>
      </c>
      <c r="D2319" s="297" t="s">
        <v>3956</v>
      </c>
      <c r="E2319" s="297" t="s">
        <v>4593</v>
      </c>
      <c r="F2319" s="297" t="s">
        <v>21</v>
      </c>
      <c r="G2319" s="297" t="s">
        <v>6769</v>
      </c>
      <c r="H2319" s="298" t="s">
        <v>1063</v>
      </c>
      <c r="I2319" s="297">
        <v>5067901968</v>
      </c>
      <c r="J2319" s="297" t="s">
        <v>1600</v>
      </c>
      <c r="K2319" s="299">
        <v>45625</v>
      </c>
      <c r="L2319" s="297" t="s">
        <v>598</v>
      </c>
      <c r="M2319" s="3" t="str">
        <f>IFERROR(INDEX('SINIF GÜNLER'!$A:$C,MATCH('VERİ TABANI'!$D2319,'SINIF GÜNLER'!$B:$B,0),MATCH('VERİ TABANI'!$M$1,'SINIF GÜNLER'!$A$1:$C$1,0)),"")</f>
        <v/>
      </c>
      <c r="P2319" s="28" t="str">
        <f t="array" ref="P2319">IFERROR(SEARCH(ÖĞRETMEN,'VERİ TABANI'!G2319,1),"")</f>
        <v/>
      </c>
      <c r="Q2319" s="29" t="str">
        <f t="shared" si="73"/>
        <v/>
      </c>
    </row>
    <row r="2320" spans="1:17" ht="27" customHeight="1">
      <c r="A2320" s="3">
        <f t="shared" si="72"/>
        <v>2319</v>
      </c>
      <c r="B2320" s="296">
        <v>42460</v>
      </c>
      <c r="C2320" s="297" t="s">
        <v>5276</v>
      </c>
      <c r="D2320" s="297" t="s">
        <v>5324</v>
      </c>
      <c r="E2320" s="297" t="s">
        <v>7081</v>
      </c>
      <c r="F2320" s="297" t="s">
        <v>21</v>
      </c>
      <c r="G2320" s="297" t="s">
        <v>6769</v>
      </c>
      <c r="H2320" s="298" t="s">
        <v>1063</v>
      </c>
      <c r="I2320" s="297">
        <v>5067901968</v>
      </c>
      <c r="J2320" s="297" t="s">
        <v>1600</v>
      </c>
      <c r="K2320" s="299">
        <v>46030</v>
      </c>
      <c r="L2320" s="297" t="s">
        <v>598</v>
      </c>
      <c r="M2320" s="3" t="str">
        <f>IFERROR(INDEX('SINIF GÜNLER'!$A:$C,MATCH('VERİ TABANI'!$D2320,'SINIF GÜNLER'!$B:$B,0),MATCH('VERİ TABANI'!$M$1,'SINIF GÜNLER'!$A$1:$C$1,0)),"")</f>
        <v/>
      </c>
      <c r="P2320" s="28" t="str">
        <f t="array" ref="P2320">IFERROR(SEARCH(ÖĞRETMEN,'VERİ TABANI'!G2320,1),"")</f>
        <v/>
      </c>
      <c r="Q2320" s="29" t="str">
        <f t="shared" si="73"/>
        <v/>
      </c>
    </row>
    <row r="2321" spans="1:17" ht="27" customHeight="1">
      <c r="A2321" s="3">
        <f t="shared" si="72"/>
        <v>2320</v>
      </c>
      <c r="B2321" s="296">
        <v>50426</v>
      </c>
      <c r="C2321" s="297" t="s">
        <v>6778</v>
      </c>
      <c r="D2321" s="297" t="s">
        <v>5409</v>
      </c>
      <c r="E2321" s="297" t="s">
        <v>4592</v>
      </c>
      <c r="F2321" s="297" t="s">
        <v>21</v>
      </c>
      <c r="G2321" s="297" t="s">
        <v>6769</v>
      </c>
      <c r="H2321" s="298" t="s">
        <v>1063</v>
      </c>
      <c r="I2321" s="297">
        <v>5067901968</v>
      </c>
      <c r="J2321" s="297" t="s">
        <v>1600</v>
      </c>
      <c r="K2321" s="299">
        <v>45901</v>
      </c>
      <c r="L2321" s="297" t="s">
        <v>598</v>
      </c>
      <c r="M2321" s="3" t="str">
        <f>IFERROR(INDEX('SINIF GÜNLER'!$A:$C,MATCH('VERİ TABANI'!$D2321,'SINIF GÜNLER'!$B:$B,0),MATCH('VERİ TABANI'!$M$1,'SINIF GÜNLER'!$A$1:$C$1,0)),"")</f>
        <v/>
      </c>
      <c r="P2321" s="28" t="str">
        <f t="array" ref="P2321">IFERROR(SEARCH(ÖĞRETMEN,'VERİ TABANI'!G2321,1),"")</f>
        <v/>
      </c>
      <c r="Q2321" s="29" t="str">
        <f t="shared" si="73"/>
        <v/>
      </c>
    </row>
    <row r="2322" spans="1:17" ht="27" customHeight="1">
      <c r="A2322" s="3">
        <f t="shared" si="72"/>
        <v>2321</v>
      </c>
      <c r="B2322" s="296">
        <v>42668</v>
      </c>
      <c r="C2322" s="297" t="s">
        <v>4928</v>
      </c>
      <c r="D2322" s="297" t="s">
        <v>5371</v>
      </c>
      <c r="E2322" s="297" t="s">
        <v>3915</v>
      </c>
      <c r="F2322" s="297" t="s">
        <v>21</v>
      </c>
      <c r="G2322" s="297" t="s">
        <v>6769</v>
      </c>
      <c r="H2322" s="298" t="s">
        <v>1063</v>
      </c>
      <c r="I2322" s="297">
        <v>5067901968</v>
      </c>
      <c r="J2322" s="297" t="s">
        <v>1600</v>
      </c>
      <c r="K2322" s="299">
        <v>45629</v>
      </c>
      <c r="L2322" s="297" t="s">
        <v>598</v>
      </c>
      <c r="M2322" s="3" t="str">
        <f>IFERROR(INDEX('SINIF GÜNLER'!$A:$C,MATCH('VERİ TABANI'!$D2322,'SINIF GÜNLER'!$B:$B,0),MATCH('VERİ TABANI'!$M$1,'SINIF GÜNLER'!$A$1:$C$1,0)),"")</f>
        <v/>
      </c>
      <c r="P2322" s="28" t="str">
        <f t="array" ref="P2322">IFERROR(SEARCH(ÖĞRETMEN,'VERİ TABANI'!G2322,1),"")</f>
        <v/>
      </c>
      <c r="Q2322" s="29" t="str">
        <f t="shared" si="73"/>
        <v/>
      </c>
    </row>
    <row r="2323" spans="1:17" ht="27" customHeight="1">
      <c r="A2323" s="3">
        <f t="shared" si="72"/>
        <v>2322</v>
      </c>
      <c r="B2323" s="296">
        <v>20664</v>
      </c>
      <c r="C2323" s="297" t="s">
        <v>6779</v>
      </c>
      <c r="D2323" s="297" t="s">
        <v>3956</v>
      </c>
      <c r="E2323" s="297" t="s">
        <v>7086</v>
      </c>
      <c r="F2323" s="297" t="s">
        <v>21</v>
      </c>
      <c r="G2323" s="297" t="s">
        <v>6769</v>
      </c>
      <c r="H2323" s="298" t="s">
        <v>1063</v>
      </c>
      <c r="I2323" s="297">
        <v>5067901968</v>
      </c>
      <c r="J2323" s="297" t="s">
        <v>1600</v>
      </c>
      <c r="K2323" s="299">
        <v>45901</v>
      </c>
      <c r="L2323" s="297" t="s">
        <v>598</v>
      </c>
      <c r="M2323" s="3" t="str">
        <f>IFERROR(INDEX('SINIF GÜNLER'!$A:$C,MATCH('VERİ TABANI'!$D2323,'SINIF GÜNLER'!$B:$B,0),MATCH('VERİ TABANI'!$M$1,'SINIF GÜNLER'!$A$1:$C$1,0)),"")</f>
        <v/>
      </c>
      <c r="P2323" s="28" t="str">
        <f t="array" ref="P2323">IFERROR(SEARCH(ÖĞRETMEN,'VERİ TABANI'!G2323,1),"")</f>
        <v/>
      </c>
      <c r="Q2323" s="29" t="str">
        <f t="shared" si="73"/>
        <v/>
      </c>
    </row>
    <row r="2324" spans="1:17" ht="27" customHeight="1">
      <c r="A2324" s="3">
        <f t="shared" si="72"/>
        <v>2323</v>
      </c>
      <c r="B2324" s="296">
        <v>40242</v>
      </c>
      <c r="C2324" s="297" t="s">
        <v>2976</v>
      </c>
      <c r="D2324" s="297" t="s">
        <v>5335</v>
      </c>
      <c r="E2324" s="297" t="s">
        <v>3918</v>
      </c>
      <c r="F2324" s="297" t="s">
        <v>21</v>
      </c>
      <c r="G2324" s="297" t="s">
        <v>6769</v>
      </c>
      <c r="H2324" s="298" t="s">
        <v>2978</v>
      </c>
      <c r="I2324" s="297">
        <v>5546370520</v>
      </c>
      <c r="J2324" s="297" t="s">
        <v>2979</v>
      </c>
      <c r="K2324" s="299">
        <v>45506</v>
      </c>
      <c r="L2324" s="297" t="s">
        <v>2980</v>
      </c>
      <c r="M2324" s="3" t="str">
        <f>IFERROR(INDEX('SINIF GÜNLER'!$A:$C,MATCH('VERİ TABANI'!$D2324,'SINIF GÜNLER'!$B:$B,0),MATCH('VERİ TABANI'!$M$1,'SINIF GÜNLER'!$A$1:$C$1,0)),"")</f>
        <v/>
      </c>
      <c r="P2324" s="28" t="str">
        <f t="array" ref="P2324">IFERROR(SEARCH(ÖĞRETMEN,'VERİ TABANI'!G2324,1),"")</f>
        <v/>
      </c>
      <c r="Q2324" s="29" t="str">
        <f t="shared" si="73"/>
        <v/>
      </c>
    </row>
    <row r="2325" spans="1:17" ht="27" customHeight="1">
      <c r="A2325" s="3">
        <f t="shared" si="72"/>
        <v>2324</v>
      </c>
      <c r="B2325" s="296">
        <v>50478</v>
      </c>
      <c r="C2325" s="297" t="s">
        <v>6781</v>
      </c>
      <c r="D2325" s="297" t="s">
        <v>5384</v>
      </c>
      <c r="E2325" s="297" t="s">
        <v>4593</v>
      </c>
      <c r="F2325" s="297" t="s">
        <v>22</v>
      </c>
      <c r="G2325" s="297" t="s">
        <v>6769</v>
      </c>
      <c r="H2325" s="298" t="s">
        <v>4743</v>
      </c>
      <c r="I2325" s="297">
        <v>5336650866</v>
      </c>
      <c r="J2325" s="297" t="s">
        <v>4744</v>
      </c>
      <c r="K2325" s="299">
        <v>45905</v>
      </c>
      <c r="L2325" s="297" t="s">
        <v>6782</v>
      </c>
      <c r="M2325" s="3" t="str">
        <f>IFERROR(INDEX('SINIF GÜNLER'!$A:$C,MATCH('VERİ TABANI'!$D2325,'SINIF GÜNLER'!$B:$B,0),MATCH('VERİ TABANI'!$M$1,'SINIF GÜNLER'!$A$1:$C$1,0)),"")</f>
        <v/>
      </c>
      <c r="P2325" s="28" t="str">
        <f t="array" ref="P2325">IFERROR(SEARCH(ÖĞRETMEN,'VERİ TABANI'!G2325,1),"")</f>
        <v/>
      </c>
      <c r="Q2325" s="29" t="str">
        <f t="shared" si="73"/>
        <v/>
      </c>
    </row>
    <row r="2326" spans="1:17" ht="27" customHeight="1">
      <c r="A2326" s="3">
        <f t="shared" si="72"/>
        <v>2325</v>
      </c>
      <c r="B2326" s="296">
        <v>42485</v>
      </c>
      <c r="C2326" s="297" t="s">
        <v>4742</v>
      </c>
      <c r="D2326" s="297" t="s">
        <v>5371</v>
      </c>
      <c r="E2326" s="297" t="s">
        <v>7016</v>
      </c>
      <c r="F2326" s="297" t="s">
        <v>22</v>
      </c>
      <c r="G2326" s="297" t="s">
        <v>6769</v>
      </c>
      <c r="H2326" s="298" t="s">
        <v>4743</v>
      </c>
      <c r="I2326" s="297">
        <v>5336650866</v>
      </c>
      <c r="J2326" s="297" t="s">
        <v>4744</v>
      </c>
      <c r="K2326" s="299">
        <v>45603</v>
      </c>
      <c r="L2326" s="297" t="s">
        <v>6782</v>
      </c>
      <c r="M2326" s="3" t="str">
        <f>IFERROR(INDEX('SINIF GÜNLER'!$A:$C,MATCH('VERİ TABANI'!$D2326,'SINIF GÜNLER'!$B:$B,0),MATCH('VERİ TABANI'!$M$1,'SINIF GÜNLER'!$A$1:$C$1,0)),"")</f>
        <v/>
      </c>
      <c r="P2326" s="28" t="str">
        <f t="array" ref="P2326">IFERROR(SEARCH(ÖĞRETMEN,'VERİ TABANI'!G2326,1),"")</f>
        <v/>
      </c>
      <c r="Q2326" s="29" t="str">
        <f t="shared" si="73"/>
        <v/>
      </c>
    </row>
    <row r="2327" spans="1:17" ht="27" customHeight="1">
      <c r="A2327" s="3">
        <f t="shared" si="72"/>
        <v>2326</v>
      </c>
      <c r="B2327" s="296">
        <v>51104</v>
      </c>
      <c r="C2327" s="297" t="s">
        <v>7361</v>
      </c>
      <c r="D2327" s="297" t="s">
        <v>2956</v>
      </c>
      <c r="E2327" s="297" t="s">
        <v>4816</v>
      </c>
      <c r="F2327" s="297" t="s">
        <v>12</v>
      </c>
      <c r="G2327" s="297" t="s">
        <v>6769</v>
      </c>
      <c r="H2327" s="298" t="s">
        <v>2211</v>
      </c>
      <c r="I2327" s="297">
        <v>5458337459</v>
      </c>
      <c r="J2327" s="297" t="s">
        <v>1343</v>
      </c>
      <c r="K2327" s="299">
        <v>45979</v>
      </c>
      <c r="L2327" s="297" t="s">
        <v>657</v>
      </c>
      <c r="M2327" s="3" t="str">
        <f>IFERROR(INDEX('SINIF GÜNLER'!$A:$C,MATCH('VERİ TABANI'!$D2327,'SINIF GÜNLER'!$B:$B,0),MATCH('VERİ TABANI'!$M$1,'SINIF GÜNLER'!$A$1:$C$1,0)),"")</f>
        <v>PAZARTESİ</v>
      </c>
      <c r="P2327" s="28" t="str">
        <f t="array" ref="P2327">IFERROR(SEARCH(ÖĞRETMEN,'VERİ TABANI'!G2327,1),"")</f>
        <v/>
      </c>
      <c r="Q2327" s="29" t="str">
        <f t="shared" si="73"/>
        <v/>
      </c>
    </row>
    <row r="2328" spans="1:17" ht="27" customHeight="1">
      <c r="A2328" s="3">
        <f t="shared" si="72"/>
        <v>2327</v>
      </c>
      <c r="B2328" s="296">
        <v>21628</v>
      </c>
      <c r="C2328" s="297" t="s">
        <v>2212</v>
      </c>
      <c r="D2328" s="297" t="s">
        <v>2953</v>
      </c>
      <c r="E2328" s="297" t="s">
        <v>4593</v>
      </c>
      <c r="F2328" s="297" t="s">
        <v>12</v>
      </c>
      <c r="G2328" s="297" t="s">
        <v>6769</v>
      </c>
      <c r="H2328" s="298" t="s">
        <v>2211</v>
      </c>
      <c r="I2328" s="297">
        <v>5458337459</v>
      </c>
      <c r="J2328" s="297" t="s">
        <v>1343</v>
      </c>
      <c r="K2328" s="299">
        <v>45118</v>
      </c>
      <c r="L2328" s="297" t="s">
        <v>657</v>
      </c>
      <c r="M2328" s="3" t="str">
        <f>IFERROR(INDEX('SINIF GÜNLER'!$A:$C,MATCH('VERİ TABANI'!$D2328,'SINIF GÜNLER'!$B:$B,0),MATCH('VERİ TABANI'!$M$1,'SINIF GÜNLER'!$A$1:$C$1,0)),"")</f>
        <v>SALI</v>
      </c>
      <c r="P2328" s="28" t="str">
        <f t="array" ref="P2328">IFERROR(SEARCH(ÖĞRETMEN,'VERİ TABANI'!G2328,1),"")</f>
        <v/>
      </c>
      <c r="Q2328" s="29" t="str">
        <f t="shared" si="73"/>
        <v/>
      </c>
    </row>
    <row r="2329" spans="1:17" ht="27" customHeight="1">
      <c r="A2329" s="3">
        <f t="shared" si="72"/>
        <v>2328</v>
      </c>
      <c r="B2329" s="296">
        <v>42737</v>
      </c>
      <c r="C2329" s="297" t="s">
        <v>4933</v>
      </c>
      <c r="D2329" s="297" t="s">
        <v>5335</v>
      </c>
      <c r="E2329" s="297" t="s">
        <v>7086</v>
      </c>
      <c r="F2329" s="297" t="s">
        <v>12</v>
      </c>
      <c r="G2329" s="297" t="s">
        <v>6769</v>
      </c>
      <c r="H2329" s="298" t="s">
        <v>2211</v>
      </c>
      <c r="I2329" s="297">
        <v>5458337459</v>
      </c>
      <c r="J2329" s="297" t="s">
        <v>1343</v>
      </c>
      <c r="K2329" s="299">
        <v>45636</v>
      </c>
      <c r="L2329" s="297" t="s">
        <v>657</v>
      </c>
      <c r="M2329" s="3" t="str">
        <f>IFERROR(INDEX('SINIF GÜNLER'!$A:$C,MATCH('VERİ TABANI'!$D2329,'SINIF GÜNLER'!$B:$B,0),MATCH('VERİ TABANI'!$M$1,'SINIF GÜNLER'!$A$1:$C$1,0)),"")</f>
        <v/>
      </c>
      <c r="P2329" s="28" t="str">
        <f t="array" ref="P2329">IFERROR(SEARCH(ÖĞRETMEN,'VERİ TABANI'!G2329,1),"")</f>
        <v/>
      </c>
      <c r="Q2329" s="29" t="str">
        <f t="shared" si="73"/>
        <v/>
      </c>
    </row>
    <row r="2330" spans="1:17" ht="27" customHeight="1">
      <c r="A2330" s="3">
        <f t="shared" si="72"/>
        <v>2329</v>
      </c>
      <c r="B2330" s="296">
        <v>50653</v>
      </c>
      <c r="C2330" s="297" t="s">
        <v>6784</v>
      </c>
      <c r="D2330" s="297" t="s">
        <v>5485</v>
      </c>
      <c r="E2330" s="297" t="s">
        <v>3923</v>
      </c>
      <c r="F2330" s="297" t="s">
        <v>498</v>
      </c>
      <c r="G2330" s="297" t="s">
        <v>6769</v>
      </c>
      <c r="H2330" s="298" t="s">
        <v>6785</v>
      </c>
      <c r="I2330" s="297">
        <v>5423471201</v>
      </c>
      <c r="J2330" s="297" t="s">
        <v>6786</v>
      </c>
      <c r="K2330" s="299">
        <v>45937</v>
      </c>
      <c r="L2330" s="297" t="s">
        <v>52</v>
      </c>
      <c r="M2330" s="3" t="str">
        <f>IFERROR(INDEX('SINIF GÜNLER'!$A:$C,MATCH('VERİ TABANI'!$D2330,'SINIF GÜNLER'!$B:$B,0),MATCH('VERİ TABANI'!$M$1,'SINIF GÜNLER'!$A$1:$C$1,0)),"")</f>
        <v/>
      </c>
      <c r="P2330" s="28" t="str">
        <f t="array" ref="P2330">IFERROR(SEARCH(ÖĞRETMEN,'VERİ TABANI'!G2330,1),"")</f>
        <v/>
      </c>
      <c r="Q2330" s="29" t="str">
        <f t="shared" si="73"/>
        <v/>
      </c>
    </row>
    <row r="2331" spans="1:17" ht="27" customHeight="1">
      <c r="A2331" s="3">
        <f t="shared" si="72"/>
        <v>2330</v>
      </c>
      <c r="B2331" s="296">
        <v>1316</v>
      </c>
      <c r="C2331" s="297" t="s">
        <v>8258</v>
      </c>
      <c r="D2331" s="297" t="s">
        <v>5372</v>
      </c>
      <c r="E2331" s="297" t="s">
        <v>4996</v>
      </c>
      <c r="F2331" s="297" t="s">
        <v>20</v>
      </c>
      <c r="G2331" s="297" t="s">
        <v>6769</v>
      </c>
      <c r="H2331" s="298" t="s">
        <v>8259</v>
      </c>
      <c r="I2331" s="297">
        <v>5464047418</v>
      </c>
      <c r="J2331" s="297" t="s">
        <v>8260</v>
      </c>
      <c r="K2331" s="299">
        <v>46058</v>
      </c>
      <c r="L2331" s="297" t="s">
        <v>8261</v>
      </c>
      <c r="M2331" s="3" t="str">
        <f>IFERROR(INDEX('SINIF GÜNLER'!$A:$C,MATCH('VERİ TABANI'!$D2331,'SINIF GÜNLER'!$B:$B,0),MATCH('VERİ TABANI'!$M$1,'SINIF GÜNLER'!$A$1:$C$1,0)),"")</f>
        <v/>
      </c>
      <c r="P2331" s="28" t="str">
        <f t="array" ref="P2331">IFERROR(SEARCH(ÖĞRETMEN,'VERİ TABANI'!G2331,1),"")</f>
        <v/>
      </c>
      <c r="Q2331" s="29" t="str">
        <f t="shared" si="73"/>
        <v/>
      </c>
    </row>
    <row r="2332" spans="1:17" ht="27" customHeight="1">
      <c r="A2332" s="3">
        <f t="shared" si="72"/>
        <v>2331</v>
      </c>
      <c r="B2332" s="296">
        <v>42697</v>
      </c>
      <c r="C2332" s="297" t="s">
        <v>4934</v>
      </c>
      <c r="D2332" s="297" t="s">
        <v>5371</v>
      </c>
      <c r="E2332" s="297" t="s">
        <v>3952</v>
      </c>
      <c r="F2332" s="297" t="s">
        <v>12</v>
      </c>
      <c r="G2332" s="297" t="s">
        <v>6769</v>
      </c>
      <c r="H2332" s="298" t="s">
        <v>4935</v>
      </c>
      <c r="I2332" s="297">
        <v>5070312265</v>
      </c>
      <c r="J2332" s="297" t="s">
        <v>4936</v>
      </c>
      <c r="K2332" s="299">
        <v>45631</v>
      </c>
      <c r="L2332" s="297" t="s">
        <v>6787</v>
      </c>
      <c r="M2332" s="3" t="str">
        <f>IFERROR(INDEX('SINIF GÜNLER'!$A:$C,MATCH('VERİ TABANI'!$D2332,'SINIF GÜNLER'!$B:$B,0),MATCH('VERİ TABANI'!$M$1,'SINIF GÜNLER'!$A$1:$C$1,0)),"")</f>
        <v/>
      </c>
      <c r="P2332" s="28" t="str">
        <f t="array" ref="P2332">IFERROR(SEARCH(ÖĞRETMEN,'VERİ TABANI'!G2332,1),"")</f>
        <v/>
      </c>
      <c r="Q2332" s="29" t="str">
        <f t="shared" si="73"/>
        <v/>
      </c>
    </row>
    <row r="2333" spans="1:17" ht="27" customHeight="1">
      <c r="A2333" s="3">
        <f t="shared" si="72"/>
        <v>2332</v>
      </c>
      <c r="B2333" s="296">
        <v>41321</v>
      </c>
      <c r="C2333" s="297" t="s">
        <v>4187</v>
      </c>
      <c r="D2333" s="297" t="s">
        <v>5369</v>
      </c>
      <c r="E2333" s="297" t="s">
        <v>4593</v>
      </c>
      <c r="F2333" s="297" t="s">
        <v>1821</v>
      </c>
      <c r="G2333" s="297" t="s">
        <v>6769</v>
      </c>
      <c r="H2333" s="298" t="s">
        <v>1418</v>
      </c>
      <c r="I2333" s="297">
        <v>5327245591</v>
      </c>
      <c r="J2333" s="297" t="s">
        <v>4866</v>
      </c>
      <c r="K2333" s="299">
        <v>45547</v>
      </c>
      <c r="L2333" s="297" t="s">
        <v>842</v>
      </c>
      <c r="M2333" s="3" t="str">
        <f>IFERROR(INDEX('SINIF GÜNLER'!$A:$C,MATCH('VERİ TABANI'!$D2333,'SINIF GÜNLER'!$B:$B,0),MATCH('VERİ TABANI'!$M$1,'SINIF GÜNLER'!$A$1:$C$1,0)),"")</f>
        <v/>
      </c>
      <c r="P2333" s="28" t="str">
        <f t="array" ref="P2333">IFERROR(SEARCH(ÖĞRETMEN,'VERİ TABANI'!G2333,1),"")</f>
        <v/>
      </c>
      <c r="Q2333" s="29" t="str">
        <f t="shared" si="73"/>
        <v/>
      </c>
    </row>
    <row r="2334" spans="1:17" ht="27" customHeight="1">
      <c r="A2334" s="3">
        <f t="shared" si="72"/>
        <v>2333</v>
      </c>
      <c r="B2334" s="296">
        <v>21761</v>
      </c>
      <c r="C2334" s="297" t="s">
        <v>4188</v>
      </c>
      <c r="D2334" s="297" t="s">
        <v>5347</v>
      </c>
      <c r="E2334" s="297" t="s">
        <v>3926</v>
      </c>
      <c r="F2334" s="297" t="s">
        <v>12</v>
      </c>
      <c r="G2334" s="297" t="s">
        <v>6769</v>
      </c>
      <c r="H2334" s="298" t="s">
        <v>1418</v>
      </c>
      <c r="I2334" s="297">
        <v>5327245591</v>
      </c>
      <c r="J2334" s="297" t="s">
        <v>4866</v>
      </c>
      <c r="K2334" s="299">
        <v>45545</v>
      </c>
      <c r="L2334" s="297" t="s">
        <v>842</v>
      </c>
      <c r="M2334" s="3" t="str">
        <f>IFERROR(INDEX('SINIF GÜNLER'!$A:$C,MATCH('VERİ TABANI'!$D2334,'SINIF GÜNLER'!$B:$B,0),MATCH('VERİ TABANI'!$M$1,'SINIF GÜNLER'!$A$1:$C$1,0)),"")</f>
        <v/>
      </c>
      <c r="P2334" s="28" t="str">
        <f t="array" ref="P2334">IFERROR(SEARCH(ÖĞRETMEN,'VERİ TABANI'!G2334,1),"")</f>
        <v/>
      </c>
      <c r="Q2334" s="29" t="str">
        <f t="shared" si="73"/>
        <v/>
      </c>
    </row>
    <row r="2335" spans="1:17" ht="27" customHeight="1">
      <c r="A2335" s="3">
        <f t="shared" si="72"/>
        <v>2334</v>
      </c>
      <c r="B2335" s="296">
        <v>50680</v>
      </c>
      <c r="C2335" s="297" t="s">
        <v>6788</v>
      </c>
      <c r="D2335" s="297" t="s">
        <v>5349</v>
      </c>
      <c r="E2335" s="297" t="s">
        <v>7044</v>
      </c>
      <c r="F2335" s="297" t="s">
        <v>1821</v>
      </c>
      <c r="G2335" s="297" t="s">
        <v>6769</v>
      </c>
      <c r="H2335" s="298" t="s">
        <v>1418</v>
      </c>
      <c r="I2335" s="297">
        <v>5327245591</v>
      </c>
      <c r="J2335" s="297" t="s">
        <v>4866</v>
      </c>
      <c r="K2335" s="299">
        <v>45917</v>
      </c>
      <c r="L2335" s="297" t="s">
        <v>842</v>
      </c>
      <c r="M2335" s="3" t="str">
        <f>IFERROR(INDEX('SINIF GÜNLER'!$A:$C,MATCH('VERİ TABANI'!$D2335,'SINIF GÜNLER'!$B:$B,0),MATCH('VERİ TABANI'!$M$1,'SINIF GÜNLER'!$A$1:$C$1,0)),"")</f>
        <v/>
      </c>
      <c r="P2335" s="28" t="str">
        <f t="array" ref="P2335">IFERROR(SEARCH(ÖĞRETMEN,'VERİ TABANI'!G2335,1),"")</f>
        <v/>
      </c>
      <c r="Q2335" s="29" t="str">
        <f t="shared" si="73"/>
        <v/>
      </c>
    </row>
    <row r="2336" spans="1:17" ht="27" customHeight="1">
      <c r="A2336" s="3">
        <f t="shared" si="72"/>
        <v>2335</v>
      </c>
      <c r="B2336" s="296">
        <v>42676</v>
      </c>
      <c r="C2336" s="297" t="s">
        <v>5303</v>
      </c>
      <c r="D2336" s="297" t="s">
        <v>5371</v>
      </c>
      <c r="E2336" s="297" t="s">
        <v>4593</v>
      </c>
      <c r="F2336" s="297" t="s">
        <v>12</v>
      </c>
      <c r="G2336" s="297" t="s">
        <v>6769</v>
      </c>
      <c r="H2336" s="298" t="s">
        <v>1418</v>
      </c>
      <c r="I2336" s="297">
        <v>5327245591</v>
      </c>
      <c r="J2336" s="297" t="s">
        <v>4866</v>
      </c>
      <c r="K2336" s="299">
        <v>46000</v>
      </c>
      <c r="L2336" s="297" t="s">
        <v>842</v>
      </c>
      <c r="M2336" s="3" t="str">
        <f>IFERROR(INDEX('SINIF GÜNLER'!$A:$C,MATCH('VERİ TABANI'!$D2336,'SINIF GÜNLER'!$B:$B,0),MATCH('VERİ TABANI'!$M$1,'SINIF GÜNLER'!$A$1:$C$1,0)),"")</f>
        <v/>
      </c>
      <c r="P2336" s="28" t="str">
        <f t="array" ref="P2336">IFERROR(SEARCH(ÖĞRETMEN,'VERİ TABANI'!G2336,1),"")</f>
        <v/>
      </c>
      <c r="Q2336" s="29" t="str">
        <f t="shared" si="73"/>
        <v/>
      </c>
    </row>
    <row r="2337" spans="1:17" ht="27" customHeight="1">
      <c r="A2337" s="3">
        <f t="shared" si="72"/>
        <v>2336</v>
      </c>
      <c r="B2337" s="296">
        <v>21813</v>
      </c>
      <c r="C2337" s="297" t="s">
        <v>2282</v>
      </c>
      <c r="D2337" s="297" t="s">
        <v>5362</v>
      </c>
      <c r="E2337" s="297" t="s">
        <v>3918</v>
      </c>
      <c r="F2337" s="297" t="s">
        <v>1821</v>
      </c>
      <c r="G2337" s="297" t="s">
        <v>6769</v>
      </c>
      <c r="H2337" s="298" t="s">
        <v>1418</v>
      </c>
      <c r="I2337" s="297">
        <v>5327245591</v>
      </c>
      <c r="J2337" s="297" t="s">
        <v>4866</v>
      </c>
      <c r="K2337" s="299">
        <v>45183</v>
      </c>
      <c r="L2337" s="297" t="s">
        <v>842</v>
      </c>
      <c r="M2337" s="3" t="str">
        <f>IFERROR(INDEX('SINIF GÜNLER'!$A:$C,MATCH('VERİ TABANI'!$D2337,'SINIF GÜNLER'!$B:$B,0),MATCH('VERİ TABANI'!$M$1,'SINIF GÜNLER'!$A$1:$C$1,0)),"")</f>
        <v/>
      </c>
      <c r="P2337" s="28" t="str">
        <f t="array" ref="P2337">IFERROR(SEARCH(ÖĞRETMEN,'VERİ TABANI'!G2337,1),"")</f>
        <v/>
      </c>
      <c r="Q2337" s="29" t="str">
        <f t="shared" si="73"/>
        <v/>
      </c>
    </row>
    <row r="2338" spans="1:17" ht="27" customHeight="1">
      <c r="A2338" s="3">
        <f t="shared" si="72"/>
        <v>2337</v>
      </c>
      <c r="B2338" s="296">
        <v>20025</v>
      </c>
      <c r="C2338" s="297" t="s">
        <v>440</v>
      </c>
      <c r="D2338" s="297" t="s">
        <v>7671</v>
      </c>
      <c r="E2338" s="297" t="s">
        <v>7006</v>
      </c>
      <c r="F2338" s="297" t="s">
        <v>19</v>
      </c>
      <c r="G2338" s="297" t="s">
        <v>6769</v>
      </c>
      <c r="H2338" s="298" t="s">
        <v>1421</v>
      </c>
      <c r="I2338" s="297">
        <v>5347121598</v>
      </c>
      <c r="J2338" s="297" t="s">
        <v>1422</v>
      </c>
      <c r="K2338" s="299">
        <v>44613</v>
      </c>
      <c r="L2338" s="297" t="s">
        <v>845</v>
      </c>
      <c r="M2338" s="3" t="str">
        <f>IFERROR(INDEX('SINIF GÜNLER'!$A:$C,MATCH('VERİ TABANI'!$D2338,'SINIF GÜNLER'!$B:$B,0),MATCH('VERİ TABANI'!$M$1,'SINIF GÜNLER'!$A$1:$C$1,0)),"")</f>
        <v/>
      </c>
      <c r="P2338" s="28" t="str">
        <f t="array" ref="P2338">IFERROR(SEARCH(ÖĞRETMEN,'VERİ TABANI'!G2338,1),"")</f>
        <v/>
      </c>
      <c r="Q2338" s="29" t="str">
        <f t="shared" si="73"/>
        <v/>
      </c>
    </row>
    <row r="2339" spans="1:17" ht="27" customHeight="1">
      <c r="A2339" s="3">
        <f t="shared" si="72"/>
        <v>2338</v>
      </c>
      <c r="B2339" s="296">
        <v>40734</v>
      </c>
      <c r="C2339" s="297" t="s">
        <v>3079</v>
      </c>
      <c r="D2339" s="297" t="s">
        <v>2956</v>
      </c>
      <c r="E2339" s="297" t="s">
        <v>7006</v>
      </c>
      <c r="F2339" s="297" t="s">
        <v>19</v>
      </c>
      <c r="G2339" s="297" t="s">
        <v>6769</v>
      </c>
      <c r="H2339" s="298" t="s">
        <v>1421</v>
      </c>
      <c r="I2339" s="297">
        <v>5347121598</v>
      </c>
      <c r="J2339" s="297" t="s">
        <v>1422</v>
      </c>
      <c r="K2339" s="299">
        <v>45714</v>
      </c>
      <c r="L2339" s="297" t="s">
        <v>845</v>
      </c>
      <c r="M2339" s="3" t="str">
        <f>IFERROR(INDEX('SINIF GÜNLER'!$A:$C,MATCH('VERİ TABANI'!$D2339,'SINIF GÜNLER'!$B:$B,0),MATCH('VERİ TABANI'!$M$1,'SINIF GÜNLER'!$A$1:$C$1,0)),"")</f>
        <v>PAZARTESİ</v>
      </c>
      <c r="P2339" s="28" t="str">
        <f t="array" ref="P2339">IFERROR(SEARCH(ÖĞRETMEN,'VERİ TABANI'!G2339,1),"")</f>
        <v/>
      </c>
      <c r="Q2339" s="29" t="str">
        <f t="shared" si="73"/>
        <v/>
      </c>
    </row>
    <row r="2340" spans="1:17" ht="27" customHeight="1">
      <c r="A2340" s="3">
        <f t="shared" si="72"/>
        <v>2339</v>
      </c>
      <c r="B2340" s="296">
        <v>21759</v>
      </c>
      <c r="C2340" s="297" t="s">
        <v>2114</v>
      </c>
      <c r="D2340" s="297" t="s">
        <v>7671</v>
      </c>
      <c r="E2340" s="297" t="s">
        <v>7405</v>
      </c>
      <c r="F2340" s="297" t="s">
        <v>19</v>
      </c>
      <c r="G2340" s="297" t="s">
        <v>6769</v>
      </c>
      <c r="H2340" s="298" t="s">
        <v>1421</v>
      </c>
      <c r="I2340" s="297">
        <v>5347121598</v>
      </c>
      <c r="J2340" s="297" t="s">
        <v>1422</v>
      </c>
      <c r="K2340" s="299">
        <v>45293</v>
      </c>
      <c r="L2340" s="297" t="s">
        <v>845</v>
      </c>
      <c r="M2340" s="3" t="str">
        <f>IFERROR(INDEX('SINIF GÜNLER'!$A:$C,MATCH('VERİ TABANI'!$D2340,'SINIF GÜNLER'!$B:$B,0),MATCH('VERİ TABANI'!$M$1,'SINIF GÜNLER'!$A$1:$C$1,0)),"")</f>
        <v/>
      </c>
      <c r="P2340" s="28" t="str">
        <f t="array" ref="P2340">IFERROR(SEARCH(ÖĞRETMEN,'VERİ TABANI'!G2340,1),"")</f>
        <v/>
      </c>
      <c r="Q2340" s="29" t="str">
        <f t="shared" si="73"/>
        <v/>
      </c>
    </row>
    <row r="2341" spans="1:17" ht="27" customHeight="1">
      <c r="A2341" s="3">
        <f t="shared" si="72"/>
        <v>2340</v>
      </c>
      <c r="B2341" s="296">
        <v>42564</v>
      </c>
      <c r="C2341" s="297" t="s">
        <v>7363</v>
      </c>
      <c r="D2341" s="297" t="s">
        <v>5404</v>
      </c>
      <c r="E2341" s="297" t="s">
        <v>7006</v>
      </c>
      <c r="F2341" s="297" t="s">
        <v>19</v>
      </c>
      <c r="G2341" s="297" t="s">
        <v>6769</v>
      </c>
      <c r="H2341" s="298" t="s">
        <v>1421</v>
      </c>
      <c r="I2341" s="297">
        <v>5347121598</v>
      </c>
      <c r="J2341" s="297" t="s">
        <v>1422</v>
      </c>
      <c r="K2341" s="299">
        <v>45943</v>
      </c>
      <c r="L2341" s="297" t="s">
        <v>845</v>
      </c>
      <c r="M2341" s="3" t="str">
        <f>IFERROR(INDEX('SINIF GÜNLER'!$A:$C,MATCH('VERİ TABANI'!$D2341,'SINIF GÜNLER'!$B:$B,0),MATCH('VERİ TABANI'!$M$1,'SINIF GÜNLER'!$A$1:$C$1,0)),"")</f>
        <v/>
      </c>
      <c r="P2341" s="28" t="str">
        <f t="array" ref="P2341">IFERROR(SEARCH(ÖĞRETMEN,'VERİ TABANI'!G2341,1),"")</f>
        <v/>
      </c>
      <c r="Q2341" s="29" t="str">
        <f t="shared" si="73"/>
        <v/>
      </c>
    </row>
    <row r="2342" spans="1:17" ht="27" customHeight="1">
      <c r="A2342" s="3">
        <f t="shared" si="72"/>
        <v>2341</v>
      </c>
      <c r="B2342" s="296">
        <v>50922</v>
      </c>
      <c r="C2342" s="297" t="s">
        <v>6789</v>
      </c>
      <c r="D2342" s="297" t="s">
        <v>5355</v>
      </c>
      <c r="E2342" s="297" t="s">
        <v>3915</v>
      </c>
      <c r="F2342" s="297" t="s">
        <v>12</v>
      </c>
      <c r="G2342" s="297" t="s">
        <v>6769</v>
      </c>
      <c r="H2342" s="298" t="s">
        <v>1502</v>
      </c>
      <c r="I2342" s="297">
        <v>5307991234</v>
      </c>
      <c r="J2342" s="297" t="s">
        <v>1503</v>
      </c>
      <c r="K2342" s="299">
        <v>45943</v>
      </c>
      <c r="L2342" s="297" t="s">
        <v>868</v>
      </c>
      <c r="M2342" s="3" t="str">
        <f>IFERROR(INDEX('SINIF GÜNLER'!$A:$C,MATCH('VERİ TABANI'!$D2342,'SINIF GÜNLER'!$B:$B,0),MATCH('VERİ TABANI'!$M$1,'SINIF GÜNLER'!$A$1:$C$1,0)),"")</f>
        <v/>
      </c>
      <c r="P2342" s="28" t="str">
        <f t="array" ref="P2342">IFERROR(SEARCH(ÖĞRETMEN,'VERİ TABANI'!G2342,1),"")</f>
        <v/>
      </c>
      <c r="Q2342" s="29" t="str">
        <f t="shared" si="73"/>
        <v/>
      </c>
    </row>
    <row r="2343" spans="1:17" ht="27" customHeight="1">
      <c r="A2343" s="3">
        <f t="shared" si="72"/>
        <v>2342</v>
      </c>
      <c r="B2343" s="296">
        <v>1463</v>
      </c>
      <c r="C2343" s="297" t="s">
        <v>6790</v>
      </c>
      <c r="D2343" s="297" t="s">
        <v>5347</v>
      </c>
      <c r="E2343" s="297" t="s">
        <v>4592</v>
      </c>
      <c r="F2343" s="297" t="s">
        <v>12</v>
      </c>
      <c r="G2343" s="297" t="s">
        <v>6769</v>
      </c>
      <c r="H2343" s="298" t="s">
        <v>1502</v>
      </c>
      <c r="I2343" s="297">
        <v>5307991234</v>
      </c>
      <c r="J2343" s="297" t="s">
        <v>1503</v>
      </c>
      <c r="K2343" s="299">
        <v>45924</v>
      </c>
      <c r="L2343" s="297" t="s">
        <v>868</v>
      </c>
      <c r="M2343" s="3" t="str">
        <f>IFERROR(INDEX('SINIF GÜNLER'!$A:$C,MATCH('VERİ TABANI'!$D2343,'SINIF GÜNLER'!$B:$B,0),MATCH('VERİ TABANI'!$M$1,'SINIF GÜNLER'!$A$1:$C$1,0)),"")</f>
        <v/>
      </c>
      <c r="P2343" s="28" t="str">
        <f t="array" ref="P2343">IFERROR(SEARCH(ÖĞRETMEN,'VERİ TABANI'!G2343,1),"")</f>
        <v/>
      </c>
      <c r="Q2343" s="29" t="str">
        <f t="shared" si="73"/>
        <v/>
      </c>
    </row>
    <row r="2344" spans="1:17" ht="27" customHeight="1">
      <c r="A2344" s="3">
        <f t="shared" si="72"/>
        <v>2343</v>
      </c>
      <c r="B2344" s="296">
        <v>21574</v>
      </c>
      <c r="C2344" s="297" t="s">
        <v>1786</v>
      </c>
      <c r="D2344" s="297" t="s">
        <v>5327</v>
      </c>
      <c r="E2344" s="297" t="s">
        <v>4593</v>
      </c>
      <c r="F2344" s="297" t="s">
        <v>12</v>
      </c>
      <c r="G2344" s="297" t="s">
        <v>114</v>
      </c>
      <c r="H2344" s="298" t="s">
        <v>6804</v>
      </c>
      <c r="I2344" s="297">
        <v>5539115313</v>
      </c>
      <c r="J2344" s="297" t="s">
        <v>1660</v>
      </c>
      <c r="K2344" s="299">
        <v>45051</v>
      </c>
      <c r="L2344" s="297" t="s">
        <v>1661</v>
      </c>
      <c r="M2344" s="3" t="str">
        <f>IFERROR(INDEX('SINIF GÜNLER'!$A:$C,MATCH('VERİ TABANI'!$D2344,'SINIF GÜNLER'!$B:$B,0),MATCH('VERİ TABANI'!$M$1,'SINIF GÜNLER'!$A$1:$C$1,0)),"")</f>
        <v/>
      </c>
      <c r="P2344" s="28" t="str">
        <f t="array" ref="P2344">IFERROR(SEARCH(ÖĞRETMEN,'VERİ TABANI'!G2344,1),"")</f>
        <v/>
      </c>
      <c r="Q2344" s="29" t="str">
        <f t="shared" si="73"/>
        <v/>
      </c>
    </row>
    <row r="2345" spans="1:17" ht="27" customHeight="1">
      <c r="A2345" s="3">
        <f t="shared" si="72"/>
        <v>2344</v>
      </c>
      <c r="B2345" s="296">
        <v>30783</v>
      </c>
      <c r="C2345" s="297" t="s">
        <v>1820</v>
      </c>
      <c r="D2345" s="297" t="s">
        <v>5381</v>
      </c>
      <c r="E2345" s="297" t="s">
        <v>4592</v>
      </c>
      <c r="F2345" s="297" t="s">
        <v>1821</v>
      </c>
      <c r="G2345" s="297" t="s">
        <v>114</v>
      </c>
      <c r="H2345" s="298" t="s">
        <v>2775</v>
      </c>
      <c r="I2345" s="297">
        <v>5362805132</v>
      </c>
      <c r="J2345" s="297" t="s">
        <v>2627</v>
      </c>
      <c r="K2345" s="299">
        <v>45201</v>
      </c>
      <c r="L2345" s="297" t="s">
        <v>1822</v>
      </c>
      <c r="M2345" s="3" t="str">
        <f>IFERROR(INDEX('SINIF GÜNLER'!$A:$C,MATCH('VERİ TABANI'!$D2345,'SINIF GÜNLER'!$B:$B,0),MATCH('VERİ TABANI'!$M$1,'SINIF GÜNLER'!$A$1:$C$1,0)),"")</f>
        <v/>
      </c>
      <c r="P2345" s="28" t="str">
        <f t="array" ref="P2345">IFERROR(SEARCH(ÖĞRETMEN,'VERİ TABANI'!G2345,1),"")</f>
        <v/>
      </c>
      <c r="Q2345" s="29" t="str">
        <f t="shared" si="73"/>
        <v/>
      </c>
    </row>
    <row r="2346" spans="1:17" ht="27" customHeight="1">
      <c r="A2346" s="3">
        <f t="shared" si="72"/>
        <v>2345</v>
      </c>
      <c r="B2346" s="296">
        <v>41021</v>
      </c>
      <c r="C2346" s="297" t="s">
        <v>3616</v>
      </c>
      <c r="D2346" s="297" t="s">
        <v>2953</v>
      </c>
      <c r="E2346" s="297" t="s">
        <v>7784</v>
      </c>
      <c r="F2346" s="297" t="s">
        <v>12</v>
      </c>
      <c r="G2346" s="297" t="s">
        <v>114</v>
      </c>
      <c r="H2346" s="298" t="s">
        <v>3617</v>
      </c>
      <c r="I2346" s="297">
        <v>5075007103</v>
      </c>
      <c r="J2346" s="297" t="s">
        <v>3618</v>
      </c>
      <c r="K2346" s="299">
        <v>45541</v>
      </c>
      <c r="L2346" s="297" t="s">
        <v>3619</v>
      </c>
      <c r="M2346" s="3" t="str">
        <f>IFERROR(INDEX('SINIF GÜNLER'!$A:$C,MATCH('VERİ TABANI'!$D2346,'SINIF GÜNLER'!$B:$B,0),MATCH('VERİ TABANI'!$M$1,'SINIF GÜNLER'!$A$1:$C$1,0)),"")</f>
        <v>SALI</v>
      </c>
      <c r="P2346" s="28" t="str">
        <f t="array" ref="P2346">IFERROR(SEARCH(ÖĞRETMEN,'VERİ TABANI'!G2346,1),"")</f>
        <v/>
      </c>
      <c r="Q2346" s="29" t="str">
        <f t="shared" si="73"/>
        <v/>
      </c>
    </row>
    <row r="2347" spans="1:17" ht="27" customHeight="1">
      <c r="A2347" s="3">
        <f t="shared" si="72"/>
        <v>2346</v>
      </c>
      <c r="B2347" s="296">
        <v>41544</v>
      </c>
      <c r="C2347" s="297" t="s">
        <v>4260</v>
      </c>
      <c r="D2347" s="297" t="s">
        <v>5373</v>
      </c>
      <c r="E2347" s="297" t="s">
        <v>7006</v>
      </c>
      <c r="F2347" s="297" t="s">
        <v>22</v>
      </c>
      <c r="G2347" s="297" t="s">
        <v>114</v>
      </c>
      <c r="H2347" s="298" t="s">
        <v>3205</v>
      </c>
      <c r="I2347" s="297">
        <v>3323450485</v>
      </c>
      <c r="J2347" s="297" t="s">
        <v>3206</v>
      </c>
      <c r="K2347" s="299">
        <v>45706</v>
      </c>
      <c r="L2347" s="297" t="s">
        <v>3207</v>
      </c>
      <c r="M2347" s="3" t="str">
        <f>IFERROR(INDEX('SINIF GÜNLER'!$A:$C,MATCH('VERİ TABANI'!$D2347,'SINIF GÜNLER'!$B:$B,0),MATCH('VERİ TABANI'!$M$1,'SINIF GÜNLER'!$A$1:$C$1,0)),"")</f>
        <v/>
      </c>
      <c r="P2347" s="28" t="str">
        <f t="array" ref="P2347">IFERROR(SEARCH(ÖĞRETMEN,'VERİ TABANI'!G2347,1),"")</f>
        <v/>
      </c>
      <c r="Q2347" s="29" t="str">
        <f t="shared" si="73"/>
        <v/>
      </c>
    </row>
    <row r="2348" spans="1:17" ht="27" customHeight="1">
      <c r="A2348" s="3">
        <f t="shared" si="72"/>
        <v>2347</v>
      </c>
      <c r="B2348" s="296">
        <v>21940</v>
      </c>
      <c r="C2348" s="297" t="s">
        <v>2207</v>
      </c>
      <c r="D2348" s="297" t="s">
        <v>5364</v>
      </c>
      <c r="E2348" s="297" t="s">
        <v>7006</v>
      </c>
      <c r="F2348" s="297" t="s">
        <v>20</v>
      </c>
      <c r="G2348" s="297" t="s">
        <v>114</v>
      </c>
      <c r="H2348" s="298" t="s">
        <v>1339</v>
      </c>
      <c r="I2348" s="297">
        <v>5344540691</v>
      </c>
      <c r="J2348" s="297" t="s">
        <v>1340</v>
      </c>
      <c r="K2348" s="299">
        <v>45203</v>
      </c>
      <c r="L2348" s="297" t="s">
        <v>917</v>
      </c>
      <c r="M2348" s="3" t="str">
        <f>IFERROR(INDEX('SINIF GÜNLER'!$A:$C,MATCH('VERİ TABANI'!$D2348,'SINIF GÜNLER'!$B:$B,0),MATCH('VERİ TABANI'!$M$1,'SINIF GÜNLER'!$A$1:$C$1,0)),"")</f>
        <v/>
      </c>
      <c r="P2348" s="28" t="str">
        <f t="array" ref="P2348">IFERROR(SEARCH(ÖĞRETMEN,'VERİ TABANI'!G2348,1),"")</f>
        <v/>
      </c>
      <c r="Q2348" s="29" t="str">
        <f t="shared" si="73"/>
        <v/>
      </c>
    </row>
    <row r="2349" spans="1:17" ht="27" customHeight="1">
      <c r="A2349" s="3">
        <f t="shared" si="72"/>
        <v>2348</v>
      </c>
      <c r="B2349" s="296">
        <v>30527</v>
      </c>
      <c r="C2349" s="297" t="s">
        <v>2093</v>
      </c>
      <c r="D2349" s="297" t="s">
        <v>5672</v>
      </c>
      <c r="E2349" s="297" t="s">
        <v>3918</v>
      </c>
      <c r="F2349" s="297" t="s">
        <v>20</v>
      </c>
      <c r="G2349" s="297" t="s">
        <v>114</v>
      </c>
      <c r="H2349" s="298" t="s">
        <v>2091</v>
      </c>
      <c r="I2349" s="297">
        <v>5494242332</v>
      </c>
      <c r="J2349" s="297" t="s">
        <v>2788</v>
      </c>
      <c r="K2349" s="299">
        <v>45176</v>
      </c>
      <c r="L2349" s="297" t="s">
        <v>2092</v>
      </c>
      <c r="M2349" s="3" t="str">
        <f>IFERROR(INDEX('SINIF GÜNLER'!$A:$C,MATCH('VERİ TABANI'!$D2349,'SINIF GÜNLER'!$B:$B,0),MATCH('VERİ TABANI'!$M$1,'SINIF GÜNLER'!$A$1:$C$1,0)),"")</f>
        <v/>
      </c>
      <c r="P2349" s="28" t="str">
        <f t="array" ref="P2349">IFERROR(SEARCH(ÖĞRETMEN,'VERİ TABANI'!G2349,1),"")</f>
        <v/>
      </c>
      <c r="Q2349" s="29" t="str">
        <f t="shared" si="73"/>
        <v/>
      </c>
    </row>
    <row r="2350" spans="1:17" ht="27" customHeight="1">
      <c r="A2350" s="3">
        <f t="shared" si="72"/>
        <v>2349</v>
      </c>
      <c r="B2350" s="296">
        <v>42937</v>
      </c>
      <c r="C2350" s="297" t="s">
        <v>5064</v>
      </c>
      <c r="D2350" s="297" t="s">
        <v>5373</v>
      </c>
      <c r="E2350" s="297" t="s">
        <v>3912</v>
      </c>
      <c r="F2350" s="297" t="s">
        <v>22</v>
      </c>
      <c r="G2350" s="297" t="s">
        <v>114</v>
      </c>
      <c r="H2350" s="298" t="s">
        <v>5065</v>
      </c>
      <c r="I2350" s="297">
        <v>5365138502</v>
      </c>
      <c r="J2350" s="297" t="s">
        <v>5066</v>
      </c>
      <c r="K2350" s="299">
        <v>45656</v>
      </c>
      <c r="L2350" s="297" t="s">
        <v>5067</v>
      </c>
      <c r="M2350" s="3" t="str">
        <f>IFERROR(INDEX('SINIF GÜNLER'!$A:$C,MATCH('VERİ TABANI'!$D2350,'SINIF GÜNLER'!$B:$B,0),MATCH('VERİ TABANI'!$M$1,'SINIF GÜNLER'!$A$1:$C$1,0)),"")</f>
        <v/>
      </c>
      <c r="P2350" s="28" t="str">
        <f t="array" ref="P2350">IFERROR(SEARCH(ÖĞRETMEN,'VERİ TABANI'!G2350,1),"")</f>
        <v/>
      </c>
      <c r="Q2350" s="29" t="str">
        <f t="shared" si="73"/>
        <v/>
      </c>
    </row>
    <row r="2351" spans="1:17" ht="27" customHeight="1">
      <c r="A2351" s="3">
        <f t="shared" si="72"/>
        <v>2350</v>
      </c>
      <c r="B2351" s="296">
        <v>20959</v>
      </c>
      <c r="C2351" s="297" t="s">
        <v>3314</v>
      </c>
      <c r="D2351" s="297" t="s">
        <v>5347</v>
      </c>
      <c r="E2351" s="297" t="s">
        <v>4592</v>
      </c>
      <c r="F2351" s="297" t="s">
        <v>12</v>
      </c>
      <c r="G2351" s="297" t="s">
        <v>114</v>
      </c>
      <c r="H2351" s="298" t="s">
        <v>6632</v>
      </c>
      <c r="I2351" s="297">
        <v>5418268880</v>
      </c>
      <c r="J2351" s="297" t="s">
        <v>6633</v>
      </c>
      <c r="K2351" s="299">
        <v>46119</v>
      </c>
      <c r="L2351" s="297" t="s">
        <v>6634</v>
      </c>
      <c r="M2351" s="3" t="str">
        <f>IFERROR(INDEX('SINIF GÜNLER'!$A:$C,MATCH('VERİ TABANI'!$D2351,'SINIF GÜNLER'!$B:$B,0),MATCH('VERİ TABANI'!$M$1,'SINIF GÜNLER'!$A$1:$C$1,0)),"")</f>
        <v/>
      </c>
      <c r="P2351" s="28" t="str">
        <f t="array" ref="P2351">IFERROR(SEARCH(ÖĞRETMEN,'VERİ TABANI'!G2351,1),"")</f>
        <v/>
      </c>
      <c r="Q2351" s="29" t="str">
        <f t="shared" si="73"/>
        <v/>
      </c>
    </row>
    <row r="2352" spans="1:17" ht="27" customHeight="1">
      <c r="A2352" s="3">
        <f t="shared" si="72"/>
        <v>2351</v>
      </c>
      <c r="B2352" s="296">
        <v>21909</v>
      </c>
      <c r="C2352" s="297" t="s">
        <v>2208</v>
      </c>
      <c r="D2352" s="297" t="s">
        <v>5444</v>
      </c>
      <c r="E2352" s="297" t="s">
        <v>7076</v>
      </c>
      <c r="F2352" s="297" t="s">
        <v>21</v>
      </c>
      <c r="G2352" s="297" t="s">
        <v>114</v>
      </c>
      <c r="H2352" s="298" t="s">
        <v>1341</v>
      </c>
      <c r="I2352" s="297">
        <v>5065000340</v>
      </c>
      <c r="J2352" s="297" t="s">
        <v>1342</v>
      </c>
      <c r="K2352" s="299">
        <v>45384</v>
      </c>
      <c r="L2352" s="297" t="s">
        <v>656</v>
      </c>
      <c r="M2352" s="3" t="str">
        <f>IFERROR(INDEX('SINIF GÜNLER'!$A:$C,MATCH('VERİ TABANI'!$D2352,'SINIF GÜNLER'!$B:$B,0),MATCH('VERİ TABANI'!$M$1,'SINIF GÜNLER'!$A$1:$C$1,0)),"")</f>
        <v/>
      </c>
      <c r="P2352" s="28" t="str">
        <f t="array" ref="P2352">IFERROR(SEARCH(ÖĞRETMEN,'VERİ TABANI'!G2352,1),"")</f>
        <v/>
      </c>
      <c r="Q2352" s="29" t="str">
        <f t="shared" si="73"/>
        <v/>
      </c>
    </row>
    <row r="2353" spans="1:17" ht="27" customHeight="1">
      <c r="A2353" s="3">
        <f t="shared" si="72"/>
        <v>2352</v>
      </c>
      <c r="B2353" s="296">
        <v>20988</v>
      </c>
      <c r="C2353" s="297" t="s">
        <v>505</v>
      </c>
      <c r="D2353" s="297" t="s">
        <v>5364</v>
      </c>
      <c r="E2353" s="297" t="s">
        <v>4592</v>
      </c>
      <c r="F2353" s="297" t="s">
        <v>20</v>
      </c>
      <c r="G2353" s="297" t="s">
        <v>114</v>
      </c>
      <c r="H2353" s="298" t="s">
        <v>7365</v>
      </c>
      <c r="I2353" s="297">
        <v>5368721566</v>
      </c>
      <c r="J2353" s="297" t="s">
        <v>7366</v>
      </c>
      <c r="K2353" s="299">
        <v>45979</v>
      </c>
      <c r="L2353" s="297" t="s">
        <v>7367</v>
      </c>
      <c r="M2353" s="3" t="str">
        <f>IFERROR(INDEX('SINIF GÜNLER'!$A:$C,MATCH('VERİ TABANI'!$D2353,'SINIF GÜNLER'!$B:$B,0),MATCH('VERİ TABANI'!$M$1,'SINIF GÜNLER'!$A$1:$C$1,0)),"")</f>
        <v/>
      </c>
      <c r="P2353" s="28" t="str">
        <f t="array" ref="P2353">IFERROR(SEARCH(ÖĞRETMEN,'VERİ TABANI'!G2353,1),"")</f>
        <v/>
      </c>
      <c r="Q2353" s="29" t="str">
        <f t="shared" si="73"/>
        <v/>
      </c>
    </row>
    <row r="2354" spans="1:17" ht="27" customHeight="1">
      <c r="A2354" s="3">
        <f t="shared" si="72"/>
        <v>2353</v>
      </c>
      <c r="B2354" s="296">
        <v>50783</v>
      </c>
      <c r="C2354" s="297" t="s">
        <v>6562</v>
      </c>
      <c r="D2354" s="297" t="s">
        <v>5672</v>
      </c>
      <c r="E2354" s="297" t="s">
        <v>7006</v>
      </c>
      <c r="F2354" s="297" t="s">
        <v>20</v>
      </c>
      <c r="G2354" s="297" t="s">
        <v>114</v>
      </c>
      <c r="H2354" s="298" t="s">
        <v>2840</v>
      </c>
      <c r="I2354" s="297">
        <v>5075226969</v>
      </c>
      <c r="J2354" s="297" t="s">
        <v>2841</v>
      </c>
      <c r="K2354" s="299">
        <v>45926</v>
      </c>
      <c r="L2354" s="297" t="s">
        <v>2842</v>
      </c>
      <c r="M2354" s="3" t="str">
        <f>IFERROR(INDEX('SINIF GÜNLER'!$A:$C,MATCH('VERİ TABANI'!$D2354,'SINIF GÜNLER'!$B:$B,0),MATCH('VERİ TABANI'!$M$1,'SINIF GÜNLER'!$A$1:$C$1,0)),"")</f>
        <v/>
      </c>
      <c r="P2354" s="28" t="str">
        <f t="array" ref="P2354">IFERROR(SEARCH(ÖĞRETMEN,'VERİ TABANI'!G2354,1),"")</f>
        <v/>
      </c>
      <c r="Q2354" s="29" t="str">
        <f t="shared" si="73"/>
        <v/>
      </c>
    </row>
    <row r="2355" spans="1:17" ht="27" customHeight="1">
      <c r="A2355" s="3">
        <f t="shared" si="72"/>
        <v>2354</v>
      </c>
      <c r="B2355" s="296">
        <v>24170</v>
      </c>
      <c r="C2355" s="297" t="s">
        <v>6563</v>
      </c>
      <c r="D2355" s="297" t="s">
        <v>5364</v>
      </c>
      <c r="E2355" s="297" t="s">
        <v>3915</v>
      </c>
      <c r="F2355" s="297" t="s">
        <v>20</v>
      </c>
      <c r="G2355" s="297" t="s">
        <v>114</v>
      </c>
      <c r="H2355" s="298" t="s">
        <v>2840</v>
      </c>
      <c r="I2355" s="297">
        <v>5075226969</v>
      </c>
      <c r="J2355" s="297" t="s">
        <v>2841</v>
      </c>
      <c r="K2355" s="299">
        <v>45352</v>
      </c>
      <c r="L2355" s="297" t="s">
        <v>2842</v>
      </c>
      <c r="M2355" s="3" t="str">
        <f>IFERROR(INDEX('SINIF GÜNLER'!$A:$C,MATCH('VERİ TABANI'!$D2355,'SINIF GÜNLER'!$B:$B,0),MATCH('VERİ TABANI'!$M$1,'SINIF GÜNLER'!$A$1:$C$1,0)),"")</f>
        <v/>
      </c>
      <c r="P2355" s="28" t="str">
        <f t="array" ref="P2355">IFERROR(SEARCH(ÖĞRETMEN,'VERİ TABANI'!G2355,1),"")</f>
        <v/>
      </c>
      <c r="Q2355" s="29" t="str">
        <f t="shared" si="73"/>
        <v/>
      </c>
    </row>
    <row r="2356" spans="1:17" ht="27" customHeight="1">
      <c r="A2356" s="3">
        <f t="shared" si="72"/>
        <v>2355</v>
      </c>
      <c r="B2356" s="296">
        <v>21041</v>
      </c>
      <c r="C2356" s="297" t="s">
        <v>506</v>
      </c>
      <c r="D2356" s="297" t="s">
        <v>5444</v>
      </c>
      <c r="E2356" s="297" t="s">
        <v>4593</v>
      </c>
      <c r="F2356" s="297" t="s">
        <v>21</v>
      </c>
      <c r="G2356" s="297" t="s">
        <v>114</v>
      </c>
      <c r="H2356" s="298" t="s">
        <v>2872</v>
      </c>
      <c r="I2356" s="297">
        <v>5334948184</v>
      </c>
      <c r="J2356" s="297" t="s">
        <v>1084</v>
      </c>
      <c r="K2356" s="299">
        <v>44907</v>
      </c>
      <c r="L2356" s="297" t="s">
        <v>560</v>
      </c>
      <c r="M2356" s="3" t="str">
        <f>IFERROR(INDEX('SINIF GÜNLER'!$A:$C,MATCH('VERİ TABANI'!$D2356,'SINIF GÜNLER'!$B:$B,0),MATCH('VERİ TABANI'!$M$1,'SINIF GÜNLER'!$A$1:$C$1,0)),"")</f>
        <v/>
      </c>
      <c r="P2356" s="28" t="str">
        <f t="array" ref="P2356">IFERROR(SEARCH(ÖĞRETMEN,'VERİ TABANI'!G2356,1),"")</f>
        <v/>
      </c>
      <c r="Q2356" s="29" t="str">
        <f t="shared" si="73"/>
        <v/>
      </c>
    </row>
    <row r="2357" spans="1:17" ht="27" customHeight="1">
      <c r="A2357" s="3">
        <f t="shared" si="72"/>
        <v>2356</v>
      </c>
      <c r="B2357" s="296">
        <v>41032</v>
      </c>
      <c r="C2357" s="297" t="s">
        <v>3790</v>
      </c>
      <c r="D2357" s="297" t="s">
        <v>5336</v>
      </c>
      <c r="E2357" s="297" t="s">
        <v>3968</v>
      </c>
      <c r="F2357" s="297" t="s">
        <v>12</v>
      </c>
      <c r="G2357" s="297" t="s">
        <v>114</v>
      </c>
      <c r="H2357" s="298" t="s">
        <v>8262</v>
      </c>
      <c r="I2357" s="297">
        <v>5051197098</v>
      </c>
      <c r="J2357" s="297" t="s">
        <v>8263</v>
      </c>
      <c r="K2357" s="299">
        <v>46050</v>
      </c>
      <c r="L2357" s="297" t="s">
        <v>3791</v>
      </c>
      <c r="M2357" s="3" t="str">
        <f>IFERROR(INDEX('SINIF GÜNLER'!$A:$C,MATCH('VERİ TABANI'!$D2357,'SINIF GÜNLER'!$B:$B,0),MATCH('VERİ TABANI'!$M$1,'SINIF GÜNLER'!$A$1:$C$1,0)),"")</f>
        <v/>
      </c>
      <c r="P2357" s="28" t="str">
        <f t="array" ref="P2357">IFERROR(SEARCH(ÖĞRETMEN,'VERİ TABANI'!G2357,1),"")</f>
        <v/>
      </c>
      <c r="Q2357" s="29" t="str">
        <f t="shared" si="73"/>
        <v/>
      </c>
    </row>
    <row r="2358" spans="1:17" ht="27" customHeight="1">
      <c r="A2358" s="3">
        <f t="shared" si="72"/>
        <v>2357</v>
      </c>
      <c r="B2358" s="296">
        <v>20748</v>
      </c>
      <c r="C2358" s="297" t="s">
        <v>3780</v>
      </c>
      <c r="D2358" s="297" t="s">
        <v>3956</v>
      </c>
      <c r="E2358" s="297" t="s">
        <v>7016</v>
      </c>
      <c r="F2358" s="297" t="s">
        <v>21</v>
      </c>
      <c r="G2358" s="297" t="s">
        <v>114</v>
      </c>
      <c r="H2358" s="298" t="s">
        <v>3781</v>
      </c>
      <c r="I2358" s="297">
        <v>5535242395</v>
      </c>
      <c r="J2358" s="297" t="s">
        <v>3782</v>
      </c>
      <c r="K2358" s="299">
        <v>45544</v>
      </c>
      <c r="L2358" s="297" t="s">
        <v>2700</v>
      </c>
      <c r="M2358" s="3" t="str">
        <f>IFERROR(INDEX('SINIF GÜNLER'!$A:$C,MATCH('VERİ TABANI'!$D2358,'SINIF GÜNLER'!$B:$B,0),MATCH('VERİ TABANI'!$M$1,'SINIF GÜNLER'!$A$1:$C$1,0)),"")</f>
        <v/>
      </c>
      <c r="P2358" s="28" t="str">
        <f t="array" ref="P2358">IFERROR(SEARCH(ÖĞRETMEN,'VERİ TABANI'!G2358,1),"")</f>
        <v/>
      </c>
      <c r="Q2358" s="29" t="str">
        <f t="shared" si="73"/>
        <v/>
      </c>
    </row>
    <row r="2359" spans="1:17" ht="27" customHeight="1">
      <c r="A2359" s="3">
        <f t="shared" si="72"/>
        <v>2358</v>
      </c>
      <c r="B2359" s="296">
        <v>30891</v>
      </c>
      <c r="C2359" s="297" t="s">
        <v>2447</v>
      </c>
      <c r="D2359" s="297" t="s">
        <v>5386</v>
      </c>
      <c r="E2359" s="297" t="s">
        <v>4592</v>
      </c>
      <c r="F2359" s="297" t="s">
        <v>27</v>
      </c>
      <c r="G2359" s="297" t="s">
        <v>114</v>
      </c>
      <c r="H2359" s="298" t="s">
        <v>1523</v>
      </c>
      <c r="I2359" s="297">
        <v>5062941555</v>
      </c>
      <c r="J2359" s="297" t="s">
        <v>1524</v>
      </c>
      <c r="K2359" s="299">
        <v>45225</v>
      </c>
      <c r="L2359" s="297" t="s">
        <v>738</v>
      </c>
      <c r="M2359" s="3" t="str">
        <f>IFERROR(INDEX('SINIF GÜNLER'!$A:$C,MATCH('VERİ TABANI'!$D2359,'SINIF GÜNLER'!$B:$B,0),MATCH('VERİ TABANI'!$M$1,'SINIF GÜNLER'!$A$1:$C$1,0)),"")</f>
        <v/>
      </c>
      <c r="P2359" s="28" t="str">
        <f t="array" ref="P2359">IFERROR(SEARCH(ÖĞRETMEN,'VERİ TABANI'!G2359,1),"")</f>
        <v/>
      </c>
      <c r="Q2359" s="29" t="str">
        <f t="shared" si="73"/>
        <v/>
      </c>
    </row>
    <row r="2360" spans="1:17" ht="27" customHeight="1">
      <c r="A2360" s="3">
        <f t="shared" si="72"/>
        <v>2359</v>
      </c>
      <c r="B2360" s="296">
        <v>42301</v>
      </c>
      <c r="C2360" s="297" t="s">
        <v>4686</v>
      </c>
      <c r="D2360" s="297" t="s">
        <v>5379</v>
      </c>
      <c r="E2360" s="297" t="s">
        <v>3968</v>
      </c>
      <c r="F2360" s="297" t="s">
        <v>1821</v>
      </c>
      <c r="G2360" s="297" t="s">
        <v>114</v>
      </c>
      <c r="H2360" s="298" t="s">
        <v>3426</v>
      </c>
      <c r="I2360" s="297">
        <v>5323550760</v>
      </c>
      <c r="J2360" s="297" t="s">
        <v>3427</v>
      </c>
      <c r="K2360" s="299">
        <v>45583</v>
      </c>
      <c r="L2360" s="297" t="s">
        <v>3428</v>
      </c>
      <c r="M2360" s="3" t="str">
        <f>IFERROR(INDEX('SINIF GÜNLER'!$A:$C,MATCH('VERİ TABANI'!$D2360,'SINIF GÜNLER'!$B:$B,0),MATCH('VERİ TABANI'!$M$1,'SINIF GÜNLER'!$A$1:$C$1,0)),"")</f>
        <v/>
      </c>
      <c r="P2360" s="28" t="str">
        <f t="array" ref="P2360">IFERROR(SEARCH(ÖĞRETMEN,'VERİ TABANI'!G2360,1),"")</f>
        <v/>
      </c>
      <c r="Q2360" s="29" t="str">
        <f t="shared" si="73"/>
        <v/>
      </c>
    </row>
    <row r="2361" spans="1:17" ht="27" customHeight="1">
      <c r="A2361" s="3">
        <f t="shared" si="72"/>
        <v>2360</v>
      </c>
      <c r="B2361" s="296">
        <v>21631</v>
      </c>
      <c r="C2361" s="297" t="s">
        <v>2582</v>
      </c>
      <c r="D2361" s="297" t="s">
        <v>3208</v>
      </c>
      <c r="E2361" s="297" t="s">
        <v>7046</v>
      </c>
      <c r="F2361" s="297" t="s">
        <v>12</v>
      </c>
      <c r="G2361" s="297" t="s">
        <v>114</v>
      </c>
      <c r="H2361" s="298" t="s">
        <v>2583</v>
      </c>
      <c r="I2361" s="297">
        <v>5322758459</v>
      </c>
      <c r="J2361" s="297" t="s">
        <v>2584</v>
      </c>
      <c r="K2361" s="299">
        <v>45125</v>
      </c>
      <c r="L2361" s="297" t="s">
        <v>2585</v>
      </c>
      <c r="M2361" s="3" t="str">
        <f>IFERROR(INDEX('SINIF GÜNLER'!$A:$C,MATCH('VERİ TABANI'!$D2361,'SINIF GÜNLER'!$B:$B,0),MATCH('VERİ TABANI'!$M$1,'SINIF GÜNLER'!$A$1:$C$1,0)),"")</f>
        <v>PAZARTESİ</v>
      </c>
      <c r="P2361" s="28" t="str">
        <f t="array" ref="P2361">IFERROR(SEARCH(ÖĞRETMEN,'VERİ TABANI'!G2361,1),"")</f>
        <v/>
      </c>
      <c r="Q2361" s="29" t="str">
        <f t="shared" si="73"/>
        <v/>
      </c>
    </row>
    <row r="2362" spans="1:17" ht="27" customHeight="1">
      <c r="A2362" s="3">
        <f t="shared" si="72"/>
        <v>2361</v>
      </c>
      <c r="B2362" s="300">
        <v>41115</v>
      </c>
      <c r="C2362" s="301" t="s">
        <v>3763</v>
      </c>
      <c r="D2362" s="301" t="s">
        <v>5471</v>
      </c>
      <c r="E2362" s="301" t="s">
        <v>7368</v>
      </c>
      <c r="F2362" s="301" t="s">
        <v>24</v>
      </c>
      <c r="G2362" s="301" t="s">
        <v>114</v>
      </c>
      <c r="H2362" s="302" t="s">
        <v>2451</v>
      </c>
      <c r="I2362" s="301">
        <v>5548324503</v>
      </c>
      <c r="J2362" s="301" t="s">
        <v>2452</v>
      </c>
      <c r="K2362" s="302">
        <v>45544</v>
      </c>
      <c r="L2362" s="301" t="s">
        <v>2453</v>
      </c>
      <c r="M2362" s="3" t="str">
        <f>IFERROR(INDEX('SINIF GÜNLER'!$A:$C,MATCH('VERİ TABANI'!$D2362,'SINIF GÜNLER'!$B:$B,0),MATCH('VERİ TABANI'!$M$1,'SINIF GÜNLER'!$A$1:$C$1,0)),"")</f>
        <v/>
      </c>
      <c r="P2362" s="28" t="str">
        <f t="array" ref="P2362">IFERROR(SEARCH(ÖĞRETMEN,'VERİ TABANI'!G2362,1),"")</f>
        <v/>
      </c>
      <c r="Q2362" s="29" t="str">
        <f t="shared" si="73"/>
        <v/>
      </c>
    </row>
    <row r="2363" spans="1:17" ht="27" customHeight="1">
      <c r="A2363" s="3">
        <f t="shared" si="72"/>
        <v>2362</v>
      </c>
      <c r="B2363" s="300">
        <v>42231</v>
      </c>
      <c r="C2363" s="301" t="s">
        <v>4474</v>
      </c>
      <c r="D2363" s="301" t="s">
        <v>5357</v>
      </c>
      <c r="E2363" s="301" t="s">
        <v>7571</v>
      </c>
      <c r="F2363" s="301" t="s">
        <v>20</v>
      </c>
      <c r="G2363" s="301" t="s">
        <v>114</v>
      </c>
      <c r="H2363" s="302" t="s">
        <v>8264</v>
      </c>
      <c r="I2363" s="301">
        <v>5367712183</v>
      </c>
      <c r="J2363" s="301" t="s">
        <v>8265</v>
      </c>
      <c r="K2363" s="302">
        <v>46139</v>
      </c>
      <c r="L2363" s="301" t="s">
        <v>8266</v>
      </c>
      <c r="M2363" s="3" t="str">
        <f>IFERROR(INDEX('SINIF GÜNLER'!$A:$C,MATCH('VERİ TABANI'!$D2363,'SINIF GÜNLER'!$B:$B,0),MATCH('VERİ TABANI'!$M$1,'SINIF GÜNLER'!$A$1:$C$1,0)),"")</f>
        <v/>
      </c>
      <c r="P2363" s="28" t="str">
        <f t="array" ref="P2363">IFERROR(SEARCH(ÖĞRETMEN,'VERİ TABANI'!G2363,1),"")</f>
        <v/>
      </c>
      <c r="Q2363" s="29" t="str">
        <f t="shared" si="73"/>
        <v/>
      </c>
    </row>
    <row r="2364" spans="1:17" ht="27" customHeight="1">
      <c r="A2364" s="3">
        <f t="shared" si="72"/>
        <v>2363</v>
      </c>
      <c r="B2364" s="300">
        <v>41245</v>
      </c>
      <c r="C2364" s="301" t="s">
        <v>4532</v>
      </c>
      <c r="D2364" s="301" t="s">
        <v>5373</v>
      </c>
      <c r="E2364" s="301" t="s">
        <v>4937</v>
      </c>
      <c r="F2364" s="301" t="s">
        <v>22</v>
      </c>
      <c r="G2364" s="301" t="s">
        <v>114</v>
      </c>
      <c r="H2364" s="302" t="s">
        <v>3764</v>
      </c>
      <c r="I2364" s="301">
        <v>5559800995</v>
      </c>
      <c r="J2364" s="301" t="s">
        <v>3765</v>
      </c>
      <c r="K2364" s="302">
        <v>45546</v>
      </c>
      <c r="L2364" s="301" t="s">
        <v>5248</v>
      </c>
      <c r="M2364" s="3" t="str">
        <f>IFERROR(INDEX('SINIF GÜNLER'!$A:$C,MATCH('VERİ TABANI'!$D2364,'SINIF GÜNLER'!$B:$B,0),MATCH('VERİ TABANI'!$M$1,'SINIF GÜNLER'!$A$1:$C$1,0)),"")</f>
        <v/>
      </c>
      <c r="P2364" s="28" t="str">
        <f t="array" ref="P2364">IFERROR(SEARCH(ÖĞRETMEN,'VERİ TABANI'!G2364,1),"")</f>
        <v/>
      </c>
      <c r="Q2364" s="29" t="str">
        <f t="shared" si="73"/>
        <v/>
      </c>
    </row>
    <row r="2365" spans="1:17" ht="27" customHeight="1">
      <c r="A2365" s="3">
        <f t="shared" si="72"/>
        <v>2364</v>
      </c>
      <c r="B2365" s="300">
        <v>30791</v>
      </c>
      <c r="C2365" s="301" t="s">
        <v>1878</v>
      </c>
      <c r="D2365" s="301" t="s">
        <v>5672</v>
      </c>
      <c r="E2365" s="301" t="s">
        <v>7006</v>
      </c>
      <c r="F2365" s="301" t="s">
        <v>20</v>
      </c>
      <c r="G2365" s="301" t="s">
        <v>114</v>
      </c>
      <c r="H2365" s="302" t="s">
        <v>1877</v>
      </c>
      <c r="I2365" s="301">
        <v>5326862202</v>
      </c>
      <c r="J2365" s="301" t="s">
        <v>2790</v>
      </c>
      <c r="K2365" s="302">
        <v>45201</v>
      </c>
      <c r="L2365" s="301" t="s">
        <v>1879</v>
      </c>
      <c r="M2365" s="3" t="str">
        <f>IFERROR(INDEX('SINIF GÜNLER'!$A:$C,MATCH('VERİ TABANI'!$D2365,'SINIF GÜNLER'!$B:$B,0),MATCH('VERİ TABANI'!$M$1,'SINIF GÜNLER'!$A$1:$C$1,0)),"")</f>
        <v/>
      </c>
      <c r="P2365" s="28" t="str">
        <f t="array" ref="P2365">IFERROR(SEARCH(ÖĞRETMEN,'VERİ TABANI'!G2365,1),"")</f>
        <v/>
      </c>
      <c r="Q2365" s="29" t="str">
        <f t="shared" si="73"/>
        <v/>
      </c>
    </row>
    <row r="2366" spans="1:17" ht="27" customHeight="1">
      <c r="A2366" s="3">
        <f t="shared" si="72"/>
        <v>2365</v>
      </c>
      <c r="B2366" s="300">
        <v>20825</v>
      </c>
      <c r="C2366" s="301" t="s">
        <v>391</v>
      </c>
      <c r="D2366" s="301" t="s">
        <v>5372</v>
      </c>
      <c r="E2366" s="301" t="s">
        <v>3915</v>
      </c>
      <c r="F2366" s="301" t="s">
        <v>20</v>
      </c>
      <c r="G2366" s="301" t="s">
        <v>114</v>
      </c>
      <c r="H2366" s="302" t="s">
        <v>1484</v>
      </c>
      <c r="I2366" s="301">
        <v>5076978962</v>
      </c>
      <c r="J2366" s="301" t="s">
        <v>1485</v>
      </c>
      <c r="K2366" s="302">
        <v>44831</v>
      </c>
      <c r="L2366" s="301" t="s">
        <v>726</v>
      </c>
      <c r="M2366" s="3" t="str">
        <f>IFERROR(INDEX('SINIF GÜNLER'!$A:$C,MATCH('VERİ TABANI'!$D2366,'SINIF GÜNLER'!$B:$B,0),MATCH('VERİ TABANI'!$M$1,'SINIF GÜNLER'!$A$1:$C$1,0)),"")</f>
        <v/>
      </c>
      <c r="P2366" s="28" t="str">
        <f t="array" ref="P2366">IFERROR(SEARCH(ÖĞRETMEN,'VERİ TABANI'!G2366,1),"")</f>
        <v/>
      </c>
      <c r="Q2366" s="29" t="str">
        <f t="shared" si="73"/>
        <v/>
      </c>
    </row>
    <row r="2367" spans="1:17" ht="27" customHeight="1">
      <c r="A2367" s="3">
        <f t="shared" si="72"/>
        <v>2366</v>
      </c>
      <c r="B2367" s="300">
        <v>40824</v>
      </c>
      <c r="C2367" s="301" t="s">
        <v>4845</v>
      </c>
      <c r="D2367" s="301" t="s">
        <v>2953</v>
      </c>
      <c r="E2367" s="301" t="s">
        <v>4816</v>
      </c>
      <c r="F2367" s="301" t="s">
        <v>12</v>
      </c>
      <c r="G2367" s="301" t="s">
        <v>114</v>
      </c>
      <c r="H2367" s="302" t="s">
        <v>3397</v>
      </c>
      <c r="I2367" s="301">
        <v>5547617566</v>
      </c>
      <c r="J2367" s="301" t="s">
        <v>3398</v>
      </c>
      <c r="K2367" s="302">
        <v>45617</v>
      </c>
      <c r="L2367" s="301" t="s">
        <v>468</v>
      </c>
      <c r="M2367" s="3" t="str">
        <f>IFERROR(INDEX('SINIF GÜNLER'!$A:$C,MATCH('VERİ TABANI'!$D2367,'SINIF GÜNLER'!$B:$B,0),MATCH('VERİ TABANI'!$M$1,'SINIF GÜNLER'!$A$1:$C$1,0)),"")</f>
        <v>SALI</v>
      </c>
      <c r="P2367" s="28" t="str">
        <f t="array" ref="P2367">IFERROR(SEARCH(ÖĞRETMEN,'VERİ TABANI'!G2367,1),"")</f>
        <v/>
      </c>
      <c r="Q2367" s="29" t="str">
        <f t="shared" si="73"/>
        <v/>
      </c>
    </row>
    <row r="2368" spans="1:17" ht="27" customHeight="1">
      <c r="A2368" s="3">
        <f t="shared" si="72"/>
        <v>2367</v>
      </c>
      <c r="B2368" s="300">
        <v>51184</v>
      </c>
      <c r="C2368" s="301" t="s">
        <v>7369</v>
      </c>
      <c r="D2368" s="301" t="s">
        <v>3956</v>
      </c>
      <c r="E2368" s="301" t="s">
        <v>3926</v>
      </c>
      <c r="F2368" s="301" t="s">
        <v>21</v>
      </c>
      <c r="G2368" s="301" t="s">
        <v>114</v>
      </c>
      <c r="H2368" s="302" t="s">
        <v>7370</v>
      </c>
      <c r="I2368" s="301">
        <v>5323831765</v>
      </c>
      <c r="J2368" s="301" t="s">
        <v>7371</v>
      </c>
      <c r="K2368" s="302">
        <v>45994</v>
      </c>
      <c r="L2368" s="301" t="s">
        <v>7372</v>
      </c>
      <c r="M2368" s="3" t="str">
        <f>IFERROR(INDEX('SINIF GÜNLER'!$A:$C,MATCH('VERİ TABANI'!$D2368,'SINIF GÜNLER'!$B:$B,0),MATCH('VERİ TABANI'!$M$1,'SINIF GÜNLER'!$A$1:$C$1,0)),"")</f>
        <v/>
      </c>
      <c r="P2368" s="28" t="str">
        <f t="array" ref="P2368">IFERROR(SEARCH(ÖĞRETMEN,'VERİ TABANI'!G2368,1),"")</f>
        <v/>
      </c>
      <c r="Q2368" s="29" t="str">
        <f t="shared" si="73"/>
        <v/>
      </c>
    </row>
    <row r="2369" spans="1:17" ht="27" customHeight="1">
      <c r="A2369" s="3">
        <f t="shared" si="72"/>
        <v>2368</v>
      </c>
      <c r="B2369" s="300">
        <v>30228</v>
      </c>
      <c r="C2369" s="301" t="s">
        <v>2232</v>
      </c>
      <c r="D2369" s="301" t="s">
        <v>5336</v>
      </c>
      <c r="E2369" s="301" t="s">
        <v>4592</v>
      </c>
      <c r="F2369" s="301" t="s">
        <v>12</v>
      </c>
      <c r="G2369" s="301" t="s">
        <v>114</v>
      </c>
      <c r="H2369" s="302" t="s">
        <v>1238</v>
      </c>
      <c r="I2369" s="301">
        <v>5323861304</v>
      </c>
      <c r="J2369" s="301" t="s">
        <v>1239</v>
      </c>
      <c r="K2369" s="302">
        <v>45154</v>
      </c>
      <c r="L2369" s="301" t="s">
        <v>621</v>
      </c>
      <c r="M2369" s="3" t="str">
        <f>IFERROR(INDEX('SINIF GÜNLER'!$A:$C,MATCH('VERİ TABANI'!$D2369,'SINIF GÜNLER'!$B:$B,0),MATCH('VERİ TABANI'!$M$1,'SINIF GÜNLER'!$A$1:$C$1,0)),"")</f>
        <v/>
      </c>
      <c r="P2369" s="28" t="str">
        <f t="array" ref="P2369">IFERROR(SEARCH(ÖĞRETMEN,'VERİ TABANI'!G2369,1),"")</f>
        <v/>
      </c>
      <c r="Q2369" s="29" t="str">
        <f t="shared" si="73"/>
        <v/>
      </c>
    </row>
    <row r="2370" spans="1:17" ht="27" customHeight="1">
      <c r="A2370" s="3">
        <f t="shared" ref="A2370:A2433" si="74">IFERROR(IF(B2370="","",ROW()-1),"")</f>
        <v>2369</v>
      </c>
      <c r="B2370" s="300">
        <v>30388</v>
      </c>
      <c r="C2370" s="301" t="s">
        <v>7373</v>
      </c>
      <c r="D2370" s="301" t="s">
        <v>5381</v>
      </c>
      <c r="E2370" s="301" t="s">
        <v>3915</v>
      </c>
      <c r="F2370" s="301" t="s">
        <v>1821</v>
      </c>
      <c r="G2370" s="301" t="s">
        <v>114</v>
      </c>
      <c r="H2370" s="302" t="s">
        <v>7374</v>
      </c>
      <c r="I2370" s="301">
        <v>5364444256</v>
      </c>
      <c r="J2370" s="301" t="s">
        <v>7375</v>
      </c>
      <c r="K2370" s="302">
        <v>45167</v>
      </c>
      <c r="L2370" s="301" t="s">
        <v>7376</v>
      </c>
      <c r="M2370" s="3" t="str">
        <f>IFERROR(INDEX('SINIF GÜNLER'!$A:$C,MATCH('VERİ TABANI'!$D2370,'SINIF GÜNLER'!$B:$B,0),MATCH('VERİ TABANI'!$M$1,'SINIF GÜNLER'!$A$1:$C$1,0)),"")</f>
        <v/>
      </c>
      <c r="P2370" s="28" t="str">
        <f t="array" ref="P2370">IFERROR(SEARCH(ÖĞRETMEN,'VERİ TABANI'!G2370,1),"")</f>
        <v/>
      </c>
      <c r="Q2370" s="29" t="str">
        <f t="shared" si="73"/>
        <v/>
      </c>
    </row>
    <row r="2371" spans="1:17" ht="27" customHeight="1">
      <c r="A2371" s="3">
        <f t="shared" si="74"/>
        <v>2370</v>
      </c>
      <c r="B2371" s="300">
        <v>50494</v>
      </c>
      <c r="C2371" s="301" t="s">
        <v>4526</v>
      </c>
      <c r="D2371" s="301" t="s">
        <v>5373</v>
      </c>
      <c r="E2371" s="301" t="s">
        <v>4593</v>
      </c>
      <c r="F2371" s="301" t="s">
        <v>22</v>
      </c>
      <c r="G2371" s="301" t="s">
        <v>114</v>
      </c>
      <c r="H2371" s="302" t="s">
        <v>4688</v>
      </c>
      <c r="I2371" s="301">
        <v>5322370503</v>
      </c>
      <c r="J2371" s="301" t="s">
        <v>4689</v>
      </c>
      <c r="K2371" s="302">
        <v>45905</v>
      </c>
      <c r="L2371" s="301" t="s">
        <v>4690</v>
      </c>
      <c r="M2371" s="3" t="str">
        <f>IFERROR(INDEX('SINIF GÜNLER'!$A:$C,MATCH('VERİ TABANI'!$D2371,'SINIF GÜNLER'!$B:$B,0),MATCH('VERİ TABANI'!$M$1,'SINIF GÜNLER'!$A$1:$C$1,0)),"")</f>
        <v/>
      </c>
      <c r="P2371" s="28" t="str">
        <f t="array" ref="P2371">IFERROR(SEARCH(ÖĞRETMEN,'VERİ TABANI'!G2371,1),"")</f>
        <v/>
      </c>
      <c r="Q2371" s="29" t="str">
        <f t="shared" si="73"/>
        <v/>
      </c>
    </row>
    <row r="2372" spans="1:17" ht="27" customHeight="1">
      <c r="A2372" s="3">
        <f t="shared" si="74"/>
        <v>2371</v>
      </c>
      <c r="B2372" s="300">
        <v>20654</v>
      </c>
      <c r="C2372" s="301" t="s">
        <v>354</v>
      </c>
      <c r="D2372" s="301" t="s">
        <v>5444</v>
      </c>
      <c r="E2372" s="301" t="s">
        <v>3968</v>
      </c>
      <c r="F2372" s="301" t="s">
        <v>21</v>
      </c>
      <c r="G2372" s="301" t="s">
        <v>114</v>
      </c>
      <c r="H2372" s="302" t="s">
        <v>1300</v>
      </c>
      <c r="I2372" s="301">
        <v>5366237254</v>
      </c>
      <c r="J2372" s="301" t="s">
        <v>1301</v>
      </c>
      <c r="K2372" s="302">
        <v>44799</v>
      </c>
      <c r="L2372" s="301" t="s">
        <v>781</v>
      </c>
      <c r="M2372" s="3" t="str">
        <f>IFERROR(INDEX('SINIF GÜNLER'!$A:$C,MATCH('VERİ TABANI'!$D2372,'SINIF GÜNLER'!$B:$B,0),MATCH('VERİ TABANI'!$M$1,'SINIF GÜNLER'!$A$1:$C$1,0)),"")</f>
        <v/>
      </c>
      <c r="P2372" s="28" t="str">
        <f t="array" ref="P2372">IFERROR(SEARCH(ÖĞRETMEN,'VERİ TABANI'!G2372,1),"")</f>
        <v/>
      </c>
      <c r="Q2372" s="29" t="str">
        <f t="shared" si="73"/>
        <v/>
      </c>
    </row>
    <row r="2373" spans="1:17" ht="27" customHeight="1">
      <c r="A2373" s="3">
        <f t="shared" si="74"/>
        <v>2372</v>
      </c>
      <c r="B2373" s="300">
        <v>30406</v>
      </c>
      <c r="C2373" s="301" t="s">
        <v>2213</v>
      </c>
      <c r="D2373" s="301" t="s">
        <v>5672</v>
      </c>
      <c r="E2373" s="301" t="s">
        <v>4593</v>
      </c>
      <c r="F2373" s="301" t="s">
        <v>20</v>
      </c>
      <c r="G2373" s="301" t="s">
        <v>114</v>
      </c>
      <c r="H2373" s="302" t="s">
        <v>1679</v>
      </c>
      <c r="I2373" s="301">
        <v>5443243910</v>
      </c>
      <c r="J2373" s="301" t="s">
        <v>3501</v>
      </c>
      <c r="K2373" s="302">
        <v>45170</v>
      </c>
      <c r="L2373" s="301" t="s">
        <v>1680</v>
      </c>
      <c r="M2373" s="3" t="str">
        <f>IFERROR(INDEX('SINIF GÜNLER'!$A:$C,MATCH('VERİ TABANI'!$D2373,'SINIF GÜNLER'!$B:$B,0),MATCH('VERİ TABANI'!$M$1,'SINIF GÜNLER'!$A$1:$C$1,0)),"")</f>
        <v/>
      </c>
      <c r="P2373" s="28" t="str">
        <f t="array" ref="P2373">IFERROR(SEARCH(ÖĞRETMEN,'VERİ TABANI'!G2373,1),"")</f>
        <v/>
      </c>
      <c r="Q2373" s="29" t="str">
        <f t="shared" si="73"/>
        <v/>
      </c>
    </row>
    <row r="2374" spans="1:17" ht="27" customHeight="1">
      <c r="A2374" s="3">
        <f t="shared" si="74"/>
        <v>2373</v>
      </c>
      <c r="B2374" s="300">
        <v>21407</v>
      </c>
      <c r="C2374" s="301" t="s">
        <v>916</v>
      </c>
      <c r="D2374" s="301" t="s">
        <v>5364</v>
      </c>
      <c r="E2374" s="301" t="s">
        <v>8267</v>
      </c>
      <c r="F2374" s="301" t="s">
        <v>20</v>
      </c>
      <c r="G2374" s="301" t="s">
        <v>114</v>
      </c>
      <c r="H2374" s="302" t="s">
        <v>1679</v>
      </c>
      <c r="I2374" s="301">
        <v>5443243910</v>
      </c>
      <c r="J2374" s="301" t="s">
        <v>3501</v>
      </c>
      <c r="K2374" s="302">
        <v>46016</v>
      </c>
      <c r="L2374" s="301" t="s">
        <v>1680</v>
      </c>
      <c r="M2374" s="3" t="str">
        <f>IFERROR(INDEX('SINIF GÜNLER'!$A:$C,MATCH('VERİ TABANI'!$D2374,'SINIF GÜNLER'!$B:$B,0),MATCH('VERİ TABANI'!$M$1,'SINIF GÜNLER'!$A$1:$C$1,0)),"")</f>
        <v/>
      </c>
      <c r="P2374" s="28" t="str">
        <f t="array" ref="P2374">IFERROR(SEARCH(ÖĞRETMEN,'VERİ TABANI'!G2374,1),"")</f>
        <v/>
      </c>
      <c r="Q2374" s="29" t="str">
        <f t="shared" si="73"/>
        <v/>
      </c>
    </row>
    <row r="2375" spans="1:17" ht="27" customHeight="1">
      <c r="A2375" s="3">
        <f t="shared" si="74"/>
        <v>2374</v>
      </c>
      <c r="B2375" s="300">
        <v>41507</v>
      </c>
      <c r="C2375" s="301" t="s">
        <v>4534</v>
      </c>
      <c r="D2375" s="301" t="s">
        <v>7463</v>
      </c>
      <c r="E2375" s="301" t="s">
        <v>7006</v>
      </c>
      <c r="F2375" s="301" t="s">
        <v>1821</v>
      </c>
      <c r="G2375" s="301" t="s">
        <v>114</v>
      </c>
      <c r="H2375" s="302" t="s">
        <v>1534</v>
      </c>
      <c r="I2375" s="301">
        <v>5464622949</v>
      </c>
      <c r="J2375" s="301" t="s">
        <v>1535</v>
      </c>
      <c r="K2375" s="302">
        <v>45551</v>
      </c>
      <c r="L2375" s="301" t="s">
        <v>876</v>
      </c>
      <c r="M2375" s="3" t="str">
        <f>IFERROR(INDEX('SINIF GÜNLER'!$A:$C,MATCH('VERİ TABANI'!$D2375,'SINIF GÜNLER'!$B:$B,0),MATCH('VERİ TABANI'!$M$1,'SINIF GÜNLER'!$A$1:$C$1,0)),"")</f>
        <v/>
      </c>
      <c r="P2375" s="28" t="str">
        <f t="array" ref="P2375">IFERROR(SEARCH(ÖĞRETMEN,'VERİ TABANI'!G2375,1),"")</f>
        <v/>
      </c>
      <c r="Q2375" s="29" t="str">
        <f t="shared" si="73"/>
        <v/>
      </c>
    </row>
    <row r="2376" spans="1:17" ht="27" customHeight="1">
      <c r="A2376" s="3">
        <f t="shared" si="74"/>
        <v>2375</v>
      </c>
      <c r="B2376" s="300">
        <v>21860</v>
      </c>
      <c r="C2376" s="301" t="s">
        <v>6805</v>
      </c>
      <c r="D2376" s="301" t="s">
        <v>5379</v>
      </c>
      <c r="E2376" s="301" t="s">
        <v>7006</v>
      </c>
      <c r="F2376" s="301" t="s">
        <v>1821</v>
      </c>
      <c r="G2376" s="301" t="s">
        <v>114</v>
      </c>
      <c r="H2376" s="302" t="s">
        <v>1403</v>
      </c>
      <c r="I2376" s="301">
        <v>5452902898</v>
      </c>
      <c r="J2376" s="301" t="s">
        <v>2792</v>
      </c>
      <c r="K2376" s="302">
        <v>45947</v>
      </c>
      <c r="L2376" s="301" t="s">
        <v>836</v>
      </c>
      <c r="M2376" s="3" t="str">
        <f>IFERROR(INDEX('SINIF GÜNLER'!$A:$C,MATCH('VERİ TABANI'!$D2376,'SINIF GÜNLER'!$B:$B,0),MATCH('VERİ TABANI'!$M$1,'SINIF GÜNLER'!$A$1:$C$1,0)),"")</f>
        <v/>
      </c>
      <c r="P2376" s="28" t="str">
        <f t="array" ref="P2376">IFERROR(SEARCH(ÖĞRETMEN,'VERİ TABANI'!G2376,1),"")</f>
        <v/>
      </c>
      <c r="Q2376" s="29" t="str">
        <f t="shared" ref="Q2376:Q2439" si="75">IF(P2376="","",ROW())</f>
        <v/>
      </c>
    </row>
    <row r="2377" spans="1:17" ht="27" customHeight="1">
      <c r="A2377" s="3">
        <f t="shared" si="74"/>
        <v>2376</v>
      </c>
      <c r="B2377" s="300">
        <v>51130</v>
      </c>
      <c r="C2377" s="301" t="s">
        <v>7377</v>
      </c>
      <c r="D2377" s="301" t="s">
        <v>5381</v>
      </c>
      <c r="E2377" s="301" t="s">
        <v>3968</v>
      </c>
      <c r="F2377" s="301" t="s">
        <v>1821</v>
      </c>
      <c r="G2377" s="301" t="s">
        <v>114</v>
      </c>
      <c r="H2377" s="302" t="s">
        <v>1403</v>
      </c>
      <c r="I2377" s="301">
        <v>5452902898</v>
      </c>
      <c r="J2377" s="301" t="s">
        <v>2792</v>
      </c>
      <c r="K2377" s="302">
        <v>45982</v>
      </c>
      <c r="L2377" s="301" t="s">
        <v>836</v>
      </c>
      <c r="M2377" s="3" t="str">
        <f>IFERROR(INDEX('SINIF GÜNLER'!$A:$C,MATCH('VERİ TABANI'!$D2377,'SINIF GÜNLER'!$B:$B,0),MATCH('VERİ TABANI'!$M$1,'SINIF GÜNLER'!$A$1:$C$1,0)),"")</f>
        <v/>
      </c>
      <c r="P2377" s="28" t="str">
        <f t="array" ref="P2377">IFERROR(SEARCH(ÖĞRETMEN,'VERİ TABANI'!G2377,1),"")</f>
        <v/>
      </c>
      <c r="Q2377" s="29" t="str">
        <f t="shared" si="75"/>
        <v/>
      </c>
    </row>
    <row r="2378" spans="1:17" ht="27" customHeight="1">
      <c r="A2378" s="3">
        <f t="shared" si="74"/>
        <v>2377</v>
      </c>
      <c r="B2378" s="300">
        <v>51139</v>
      </c>
      <c r="C2378" s="301" t="s">
        <v>7182</v>
      </c>
      <c r="D2378" s="301" t="s">
        <v>5444</v>
      </c>
      <c r="E2378" s="301" t="s">
        <v>7385</v>
      </c>
      <c r="F2378" s="301" t="s">
        <v>21</v>
      </c>
      <c r="G2378" s="301" t="s">
        <v>114</v>
      </c>
      <c r="H2378" s="302" t="s">
        <v>6807</v>
      </c>
      <c r="I2378" s="301">
        <v>5338160795</v>
      </c>
      <c r="J2378" s="301" t="s">
        <v>6808</v>
      </c>
      <c r="K2378" s="302">
        <v>46120</v>
      </c>
      <c r="L2378" s="301" t="s">
        <v>6809</v>
      </c>
      <c r="M2378" s="3" t="str">
        <f>IFERROR(INDEX('SINIF GÜNLER'!$A:$C,MATCH('VERİ TABANI'!$D2378,'SINIF GÜNLER'!$B:$B,0),MATCH('VERİ TABANI'!$M$1,'SINIF GÜNLER'!$A$1:$C$1,0)),"")</f>
        <v/>
      </c>
      <c r="P2378" s="28" t="str">
        <f t="array" ref="P2378">IFERROR(SEARCH(ÖĞRETMEN,'VERİ TABANI'!G2378,1),"")</f>
        <v/>
      </c>
      <c r="Q2378" s="29" t="str">
        <f t="shared" si="75"/>
        <v/>
      </c>
    </row>
    <row r="2379" spans="1:17" ht="27" customHeight="1">
      <c r="A2379" s="3">
        <f t="shared" si="74"/>
        <v>2378</v>
      </c>
      <c r="B2379" s="300">
        <v>21055</v>
      </c>
      <c r="C2379" s="301" t="s">
        <v>6806</v>
      </c>
      <c r="D2379" s="301" t="s">
        <v>5444</v>
      </c>
      <c r="E2379" s="301" t="s">
        <v>3912</v>
      </c>
      <c r="F2379" s="301" t="s">
        <v>21</v>
      </c>
      <c r="G2379" s="301" t="s">
        <v>114</v>
      </c>
      <c r="H2379" s="302" t="s">
        <v>6807</v>
      </c>
      <c r="I2379" s="301">
        <v>5338160795</v>
      </c>
      <c r="J2379" s="301" t="s">
        <v>6808</v>
      </c>
      <c r="K2379" s="302">
        <v>44860</v>
      </c>
      <c r="L2379" s="301" t="s">
        <v>6809</v>
      </c>
      <c r="M2379" s="3" t="str">
        <f>IFERROR(INDEX('SINIF GÜNLER'!$A:$C,MATCH('VERİ TABANI'!$D2379,'SINIF GÜNLER'!$B:$B,0),MATCH('VERİ TABANI'!$M$1,'SINIF GÜNLER'!$A$1:$C$1,0)),"")</f>
        <v/>
      </c>
      <c r="P2379" s="28" t="str">
        <f t="array" ref="P2379">IFERROR(SEARCH(ÖĞRETMEN,'VERİ TABANI'!G2379,1),"")</f>
        <v/>
      </c>
      <c r="Q2379" s="29" t="str">
        <f t="shared" si="75"/>
        <v/>
      </c>
    </row>
    <row r="2380" spans="1:17" ht="27" customHeight="1">
      <c r="A2380" s="3">
        <f t="shared" si="74"/>
        <v>2379</v>
      </c>
      <c r="B2380" s="300">
        <v>41194</v>
      </c>
      <c r="C2380" s="301" t="s">
        <v>4475</v>
      </c>
      <c r="D2380" s="301" t="s">
        <v>5381</v>
      </c>
      <c r="E2380" s="301" t="s">
        <v>3968</v>
      </c>
      <c r="F2380" s="301" t="s">
        <v>1821</v>
      </c>
      <c r="G2380" s="301" t="s">
        <v>114</v>
      </c>
      <c r="H2380" s="302" t="s">
        <v>4476</v>
      </c>
      <c r="I2380" s="301">
        <v>5356059039</v>
      </c>
      <c r="J2380" s="301" t="s">
        <v>4477</v>
      </c>
      <c r="K2380" s="302">
        <v>45545</v>
      </c>
      <c r="L2380" s="301" t="s">
        <v>4475</v>
      </c>
      <c r="M2380" s="3" t="str">
        <f>IFERROR(INDEX('SINIF GÜNLER'!$A:$C,MATCH('VERİ TABANI'!$D2380,'SINIF GÜNLER'!$B:$B,0),MATCH('VERİ TABANI'!$M$1,'SINIF GÜNLER'!$A$1:$C$1,0)),"")</f>
        <v/>
      </c>
      <c r="P2380" s="28" t="str">
        <f t="array" ref="P2380">IFERROR(SEARCH(ÖĞRETMEN,'VERİ TABANI'!G2380,1),"")</f>
        <v/>
      </c>
      <c r="Q2380" s="29" t="str">
        <f t="shared" si="75"/>
        <v/>
      </c>
    </row>
    <row r="2381" spans="1:17" ht="27" customHeight="1">
      <c r="A2381" s="3">
        <f t="shared" si="74"/>
        <v>2380</v>
      </c>
      <c r="B2381" s="300">
        <v>21859</v>
      </c>
      <c r="C2381" s="301" t="s">
        <v>2121</v>
      </c>
      <c r="D2381" s="301" t="s">
        <v>5362</v>
      </c>
      <c r="E2381" s="301" t="s">
        <v>3912</v>
      </c>
      <c r="F2381" s="301" t="s">
        <v>1821</v>
      </c>
      <c r="G2381" s="301" t="s">
        <v>114</v>
      </c>
      <c r="H2381" s="302" t="s">
        <v>1246</v>
      </c>
      <c r="I2381" s="301">
        <v>5323820289</v>
      </c>
      <c r="J2381" s="301" t="s">
        <v>1247</v>
      </c>
      <c r="K2381" s="302">
        <v>45190</v>
      </c>
      <c r="L2381" s="301" t="s">
        <v>803</v>
      </c>
      <c r="M2381" s="3" t="str">
        <f>IFERROR(INDEX('SINIF GÜNLER'!$A:$C,MATCH('VERİ TABANI'!$D2381,'SINIF GÜNLER'!$B:$B,0),MATCH('VERİ TABANI'!$M$1,'SINIF GÜNLER'!$A$1:$C$1,0)),"")</f>
        <v/>
      </c>
      <c r="P2381" s="28" t="str">
        <f t="array" ref="P2381">IFERROR(SEARCH(ÖĞRETMEN,'VERİ TABANI'!G2381,1),"")</f>
        <v/>
      </c>
      <c r="Q2381" s="29" t="str">
        <f t="shared" si="75"/>
        <v/>
      </c>
    </row>
    <row r="2382" spans="1:17" ht="27" customHeight="1">
      <c r="A2382" s="3">
        <f t="shared" si="74"/>
        <v>2381</v>
      </c>
      <c r="B2382" s="300">
        <v>30606</v>
      </c>
      <c r="C2382" s="301" t="s">
        <v>2122</v>
      </c>
      <c r="D2382" s="301" t="s">
        <v>5381</v>
      </c>
      <c r="E2382" s="301" t="s">
        <v>7016</v>
      </c>
      <c r="F2382" s="301" t="s">
        <v>1821</v>
      </c>
      <c r="G2382" s="301" t="s">
        <v>114</v>
      </c>
      <c r="H2382" s="302" t="s">
        <v>1246</v>
      </c>
      <c r="I2382" s="301">
        <v>5323820289</v>
      </c>
      <c r="J2382" s="301" t="s">
        <v>1247</v>
      </c>
      <c r="K2382" s="302">
        <v>45181</v>
      </c>
      <c r="L2382" s="301" t="s">
        <v>803</v>
      </c>
      <c r="M2382" s="3" t="str">
        <f>IFERROR(INDEX('SINIF GÜNLER'!$A:$C,MATCH('VERİ TABANI'!$D2382,'SINIF GÜNLER'!$B:$B,0),MATCH('VERİ TABANI'!$M$1,'SINIF GÜNLER'!$A$1:$C$1,0)),"")</f>
        <v/>
      </c>
      <c r="P2382" s="28" t="str">
        <f t="array" ref="P2382">IFERROR(SEARCH(ÖĞRETMEN,'VERİ TABANI'!G2382,1),"")</f>
        <v/>
      </c>
      <c r="Q2382" s="29" t="str">
        <f t="shared" si="75"/>
        <v/>
      </c>
    </row>
    <row r="2383" spans="1:17" ht="27" customHeight="1">
      <c r="A2383" s="3">
        <f t="shared" si="74"/>
        <v>2382</v>
      </c>
      <c r="B2383" s="300">
        <v>30519</v>
      </c>
      <c r="C2383" s="301" t="s">
        <v>2108</v>
      </c>
      <c r="D2383" s="301" t="s">
        <v>5379</v>
      </c>
      <c r="E2383" s="301" t="s">
        <v>3912</v>
      </c>
      <c r="F2383" s="301" t="s">
        <v>1821</v>
      </c>
      <c r="G2383" s="301" t="s">
        <v>114</v>
      </c>
      <c r="H2383" s="302" t="s">
        <v>1246</v>
      </c>
      <c r="I2383" s="301">
        <v>5323820289</v>
      </c>
      <c r="J2383" s="301" t="s">
        <v>1247</v>
      </c>
      <c r="K2383" s="302">
        <v>45239</v>
      </c>
      <c r="L2383" s="301" t="s">
        <v>803</v>
      </c>
      <c r="M2383" s="3" t="str">
        <f>IFERROR(INDEX('SINIF GÜNLER'!$A:$C,MATCH('VERİ TABANI'!$D2383,'SINIF GÜNLER'!$B:$B,0),MATCH('VERİ TABANI'!$M$1,'SINIF GÜNLER'!$A$1:$C$1,0)),"")</f>
        <v/>
      </c>
      <c r="P2383" s="28" t="str">
        <f t="array" ref="P2383">IFERROR(SEARCH(ÖĞRETMEN,'VERİ TABANI'!G2383,1),"")</f>
        <v/>
      </c>
      <c r="Q2383" s="29" t="str">
        <f t="shared" si="75"/>
        <v/>
      </c>
    </row>
    <row r="2384" spans="1:17" ht="27" customHeight="1">
      <c r="A2384" s="3">
        <f t="shared" si="74"/>
        <v>2383</v>
      </c>
      <c r="B2384" s="300">
        <v>30637</v>
      </c>
      <c r="C2384" s="301" t="s">
        <v>4902</v>
      </c>
      <c r="D2384" s="301" t="s">
        <v>5357</v>
      </c>
      <c r="E2384" s="301" t="s">
        <v>4593</v>
      </c>
      <c r="F2384" s="301" t="s">
        <v>20</v>
      </c>
      <c r="G2384" s="301" t="s">
        <v>114</v>
      </c>
      <c r="H2384" s="302" t="s">
        <v>6810</v>
      </c>
      <c r="I2384" s="301">
        <v>5354829339</v>
      </c>
      <c r="J2384" s="301" t="s">
        <v>6811</v>
      </c>
      <c r="K2384" s="302">
        <v>45890</v>
      </c>
      <c r="L2384" s="301" t="s">
        <v>6812</v>
      </c>
      <c r="M2384" s="3" t="str">
        <f>IFERROR(INDEX('SINIF GÜNLER'!$A:$C,MATCH('VERİ TABANI'!$D2384,'SINIF GÜNLER'!$B:$B,0),MATCH('VERİ TABANI'!$M$1,'SINIF GÜNLER'!$A$1:$C$1,0)),"")</f>
        <v/>
      </c>
      <c r="P2384" s="28" t="str">
        <f t="array" ref="P2384">IFERROR(SEARCH(ÖĞRETMEN,'VERİ TABANI'!G2384,1),"")</f>
        <v/>
      </c>
      <c r="Q2384" s="29" t="str">
        <f t="shared" si="75"/>
        <v/>
      </c>
    </row>
    <row r="2385" spans="1:17" ht="27" customHeight="1">
      <c r="A2385" s="3">
        <f t="shared" si="74"/>
        <v>2384</v>
      </c>
      <c r="B2385" s="300">
        <v>20466</v>
      </c>
      <c r="C2385" s="301" t="s">
        <v>370</v>
      </c>
      <c r="D2385" s="301" t="s">
        <v>5372</v>
      </c>
      <c r="E2385" s="301" t="s">
        <v>7006</v>
      </c>
      <c r="F2385" s="301" t="s">
        <v>20</v>
      </c>
      <c r="G2385" s="301" t="s">
        <v>114</v>
      </c>
      <c r="H2385" s="302" t="s">
        <v>3441</v>
      </c>
      <c r="I2385" s="301">
        <v>3329999999</v>
      </c>
      <c r="J2385" s="301" t="s">
        <v>3442</v>
      </c>
      <c r="K2385" s="302">
        <v>45513</v>
      </c>
      <c r="L2385" s="301" t="s">
        <v>793</v>
      </c>
      <c r="M2385" s="3" t="str">
        <f>IFERROR(INDEX('SINIF GÜNLER'!$A:$C,MATCH('VERİ TABANI'!$D2385,'SINIF GÜNLER'!$B:$B,0),MATCH('VERİ TABANI'!$M$1,'SINIF GÜNLER'!$A$1:$C$1,0)),"")</f>
        <v/>
      </c>
      <c r="P2385" s="28" t="str">
        <f t="array" ref="P2385">IFERROR(SEARCH(ÖĞRETMEN,'VERİ TABANI'!G2385,1),"")</f>
        <v/>
      </c>
      <c r="Q2385" s="29" t="str">
        <f t="shared" si="75"/>
        <v/>
      </c>
    </row>
    <row r="2386" spans="1:17" ht="27" customHeight="1">
      <c r="A2386" s="3">
        <f t="shared" si="74"/>
        <v>2385</v>
      </c>
      <c r="B2386" s="300">
        <v>30716</v>
      </c>
      <c r="C2386" s="301" t="s">
        <v>2528</v>
      </c>
      <c r="D2386" s="301" t="s">
        <v>5454</v>
      </c>
      <c r="E2386" s="301" t="s">
        <v>7571</v>
      </c>
      <c r="F2386" s="301" t="s">
        <v>19</v>
      </c>
      <c r="G2386" s="301" t="s">
        <v>114</v>
      </c>
      <c r="H2386" s="302" t="s">
        <v>2394</v>
      </c>
      <c r="I2386" s="301">
        <v>5356609347</v>
      </c>
      <c r="J2386" s="301" t="s">
        <v>2793</v>
      </c>
      <c r="K2386" s="302">
        <v>45338</v>
      </c>
      <c r="L2386" s="301" t="s">
        <v>786</v>
      </c>
      <c r="M2386" s="3" t="str">
        <f>IFERROR(INDEX('SINIF GÜNLER'!$A:$C,MATCH('VERİ TABANI'!$D2386,'SINIF GÜNLER'!$B:$B,0),MATCH('VERİ TABANI'!$M$1,'SINIF GÜNLER'!$A$1:$C$1,0)),"")</f>
        <v/>
      </c>
      <c r="P2386" s="28" t="str">
        <f t="array" ref="P2386">IFERROR(SEARCH(ÖĞRETMEN,'VERİ TABANI'!G2386,1),"")</f>
        <v/>
      </c>
      <c r="Q2386" s="29" t="str">
        <f t="shared" si="75"/>
        <v/>
      </c>
    </row>
    <row r="2387" spans="1:17" ht="27" customHeight="1">
      <c r="A2387" s="3">
        <f t="shared" si="74"/>
        <v>2386</v>
      </c>
      <c r="B2387" s="300">
        <v>30448</v>
      </c>
      <c r="C2387" s="301" t="s">
        <v>862</v>
      </c>
      <c r="D2387" s="301" t="s">
        <v>5454</v>
      </c>
      <c r="E2387" s="301" t="s">
        <v>3912</v>
      </c>
      <c r="F2387" s="301" t="s">
        <v>19</v>
      </c>
      <c r="G2387" s="301" t="s">
        <v>114</v>
      </c>
      <c r="H2387" s="302" t="s">
        <v>2394</v>
      </c>
      <c r="I2387" s="301">
        <v>5356609347</v>
      </c>
      <c r="J2387" s="301" t="s">
        <v>2793</v>
      </c>
      <c r="K2387" s="302">
        <v>45173</v>
      </c>
      <c r="L2387" s="301" t="s">
        <v>786</v>
      </c>
      <c r="M2387" s="3" t="str">
        <f>IFERROR(INDEX('SINIF GÜNLER'!$A:$C,MATCH('VERİ TABANI'!$D2387,'SINIF GÜNLER'!$B:$B,0),MATCH('VERİ TABANI'!$M$1,'SINIF GÜNLER'!$A$1:$C$1,0)),"")</f>
        <v/>
      </c>
      <c r="P2387" s="28" t="str">
        <f t="array" ref="P2387">IFERROR(SEARCH(ÖĞRETMEN,'VERİ TABANI'!G2387,1),"")</f>
        <v/>
      </c>
      <c r="Q2387" s="29" t="str">
        <f t="shared" si="75"/>
        <v/>
      </c>
    </row>
    <row r="2388" spans="1:17" ht="27" customHeight="1">
      <c r="A2388" s="3">
        <f t="shared" si="74"/>
        <v>2387</v>
      </c>
      <c r="B2388" s="300">
        <v>41066</v>
      </c>
      <c r="C2388" s="301" t="s">
        <v>3625</v>
      </c>
      <c r="D2388" s="301" t="s">
        <v>3208</v>
      </c>
      <c r="E2388" s="301" t="s">
        <v>3912</v>
      </c>
      <c r="F2388" s="301" t="s">
        <v>12</v>
      </c>
      <c r="G2388" s="301" t="s">
        <v>114</v>
      </c>
      <c r="H2388" s="302" t="s">
        <v>3622</v>
      </c>
      <c r="I2388" s="301">
        <v>5366579256</v>
      </c>
      <c r="J2388" s="301" t="s">
        <v>3623</v>
      </c>
      <c r="K2388" s="302">
        <v>45544</v>
      </c>
      <c r="L2388" s="301" t="s">
        <v>3624</v>
      </c>
      <c r="M2388" s="3" t="str">
        <f>IFERROR(INDEX('SINIF GÜNLER'!$A:$C,MATCH('VERİ TABANI'!$D2388,'SINIF GÜNLER'!$B:$B,0),MATCH('VERİ TABANI'!$M$1,'SINIF GÜNLER'!$A$1:$C$1,0)),"")</f>
        <v>PAZARTESİ</v>
      </c>
      <c r="P2388" s="28" t="str">
        <f t="array" ref="P2388">IFERROR(SEARCH(ÖĞRETMEN,'VERİ TABANI'!G2388,1),"")</f>
        <v/>
      </c>
      <c r="Q2388" s="29" t="str">
        <f t="shared" si="75"/>
        <v/>
      </c>
    </row>
    <row r="2389" spans="1:17" ht="27" customHeight="1">
      <c r="A2389" s="3">
        <f t="shared" si="74"/>
        <v>2388</v>
      </c>
      <c r="B2389" s="300">
        <v>42850</v>
      </c>
      <c r="C2389" s="301" t="s">
        <v>5008</v>
      </c>
      <c r="D2389" s="301" t="s">
        <v>7454</v>
      </c>
      <c r="E2389" s="301" t="s">
        <v>3923</v>
      </c>
      <c r="F2389" s="301" t="s">
        <v>20</v>
      </c>
      <c r="G2389" s="301" t="s">
        <v>114</v>
      </c>
      <c r="H2389" s="302" t="s">
        <v>4846</v>
      </c>
      <c r="I2389" s="301">
        <v>5495081997</v>
      </c>
      <c r="J2389" s="301" t="s">
        <v>4847</v>
      </c>
      <c r="K2389" s="302">
        <v>45649</v>
      </c>
      <c r="L2389" s="301" t="s">
        <v>4848</v>
      </c>
      <c r="M2389" s="3" t="str">
        <f>IFERROR(INDEX('SINIF GÜNLER'!$A:$C,MATCH('VERİ TABANI'!$D2389,'SINIF GÜNLER'!$B:$B,0),MATCH('VERİ TABANI'!$M$1,'SINIF GÜNLER'!$A$1:$C$1,0)),"")</f>
        <v/>
      </c>
      <c r="P2389" s="28" t="str">
        <f t="array" ref="P2389">IFERROR(SEARCH(ÖĞRETMEN,'VERİ TABANI'!G2389,1),"")</f>
        <v/>
      </c>
      <c r="Q2389" s="29" t="str">
        <f t="shared" si="75"/>
        <v/>
      </c>
    </row>
    <row r="2390" spans="1:17" ht="27" customHeight="1">
      <c r="A2390" s="3">
        <f t="shared" si="74"/>
        <v>2389</v>
      </c>
      <c r="B2390" s="300">
        <v>20522</v>
      </c>
      <c r="C2390" s="301" t="s">
        <v>393</v>
      </c>
      <c r="D2390" s="301" t="s">
        <v>5444</v>
      </c>
      <c r="E2390" s="301" t="s">
        <v>4593</v>
      </c>
      <c r="F2390" s="301" t="s">
        <v>21</v>
      </c>
      <c r="G2390" s="301" t="s">
        <v>114</v>
      </c>
      <c r="H2390" s="302" t="s">
        <v>1307</v>
      </c>
      <c r="I2390" s="301">
        <v>5313870315</v>
      </c>
      <c r="J2390" s="301" t="s">
        <v>3444</v>
      </c>
      <c r="K2390" s="302">
        <v>44786</v>
      </c>
      <c r="L2390" s="301" t="s">
        <v>820</v>
      </c>
      <c r="M2390" s="3" t="str">
        <f>IFERROR(INDEX('SINIF GÜNLER'!$A:$C,MATCH('VERİ TABANI'!$D2390,'SINIF GÜNLER'!$B:$B,0),MATCH('VERİ TABANI'!$M$1,'SINIF GÜNLER'!$A$1:$C$1,0)),"")</f>
        <v/>
      </c>
      <c r="P2390" s="28" t="str">
        <f t="array" ref="P2390">IFERROR(SEARCH(ÖĞRETMEN,'VERİ TABANI'!G2390,1),"")</f>
        <v/>
      </c>
      <c r="Q2390" s="29" t="str">
        <f t="shared" si="75"/>
        <v/>
      </c>
    </row>
    <row r="2391" spans="1:17" ht="27" customHeight="1">
      <c r="A2391" s="3">
        <f t="shared" si="74"/>
        <v>2390</v>
      </c>
      <c r="B2391" s="300">
        <v>30230</v>
      </c>
      <c r="C2391" s="301" t="s">
        <v>2034</v>
      </c>
      <c r="D2391" s="301" t="s">
        <v>5353</v>
      </c>
      <c r="E2391" s="301" t="s">
        <v>4593</v>
      </c>
      <c r="F2391" s="301" t="s">
        <v>12</v>
      </c>
      <c r="G2391" s="301" t="s">
        <v>114</v>
      </c>
      <c r="H2391" s="302" t="s">
        <v>1165</v>
      </c>
      <c r="I2391" s="301">
        <v>5367396811</v>
      </c>
      <c r="J2391" s="301" t="s">
        <v>1166</v>
      </c>
      <c r="K2391" s="302">
        <v>45154</v>
      </c>
      <c r="L2391" s="301" t="s">
        <v>774</v>
      </c>
      <c r="M2391" s="3" t="str">
        <f>IFERROR(INDEX('SINIF GÜNLER'!$A:$C,MATCH('VERİ TABANI'!$D2391,'SINIF GÜNLER'!$B:$B,0),MATCH('VERİ TABANI'!$M$1,'SINIF GÜNLER'!$A$1:$C$1,0)),"")</f>
        <v/>
      </c>
      <c r="P2391" s="28" t="str">
        <f t="array" ref="P2391">IFERROR(SEARCH(ÖĞRETMEN,'VERİ TABANI'!G2391,1),"")</f>
        <v/>
      </c>
      <c r="Q2391" s="29" t="str">
        <f t="shared" si="75"/>
        <v/>
      </c>
    </row>
    <row r="2392" spans="1:17" ht="27" customHeight="1">
      <c r="A2392" s="3">
        <f t="shared" si="74"/>
        <v>2391</v>
      </c>
      <c r="B2392" s="300">
        <v>21707</v>
      </c>
      <c r="C2392" s="301" t="s">
        <v>2149</v>
      </c>
      <c r="D2392" s="301" t="s">
        <v>7671</v>
      </c>
      <c r="E2392" s="301" t="s">
        <v>4593</v>
      </c>
      <c r="F2392" s="301" t="s">
        <v>19</v>
      </c>
      <c r="G2392" s="301" t="s">
        <v>114</v>
      </c>
      <c r="H2392" s="302" t="s">
        <v>1284</v>
      </c>
      <c r="I2392" s="301">
        <v>5062361104</v>
      </c>
      <c r="J2392" s="301" t="s">
        <v>1285</v>
      </c>
      <c r="K2392" s="302">
        <v>45166</v>
      </c>
      <c r="L2392" s="301" t="s">
        <v>814</v>
      </c>
      <c r="M2392" s="3" t="str">
        <f>IFERROR(INDEX('SINIF GÜNLER'!$A:$C,MATCH('VERİ TABANI'!$D2392,'SINIF GÜNLER'!$B:$B,0),MATCH('VERİ TABANI'!$M$1,'SINIF GÜNLER'!$A$1:$C$1,0)),"")</f>
        <v/>
      </c>
      <c r="P2392" s="28" t="str">
        <f t="array" ref="P2392">IFERROR(SEARCH(ÖĞRETMEN,'VERİ TABANI'!G2392,1),"")</f>
        <v/>
      </c>
      <c r="Q2392" s="29" t="str">
        <f t="shared" si="75"/>
        <v/>
      </c>
    </row>
    <row r="2393" spans="1:17" ht="27" customHeight="1">
      <c r="A2393" s="3">
        <f t="shared" si="74"/>
        <v>2392</v>
      </c>
      <c r="B2393" s="300">
        <v>42585</v>
      </c>
      <c r="C2393" s="301" t="s">
        <v>4849</v>
      </c>
      <c r="D2393" s="301" t="s">
        <v>5454</v>
      </c>
      <c r="E2393" s="301" t="s">
        <v>3915</v>
      </c>
      <c r="F2393" s="301" t="s">
        <v>19</v>
      </c>
      <c r="G2393" s="301" t="s">
        <v>114</v>
      </c>
      <c r="H2393" s="302" t="s">
        <v>1284</v>
      </c>
      <c r="I2393" s="301">
        <v>5062361104</v>
      </c>
      <c r="J2393" s="301" t="s">
        <v>1285</v>
      </c>
      <c r="K2393" s="302">
        <v>45617</v>
      </c>
      <c r="L2393" s="301" t="s">
        <v>814</v>
      </c>
      <c r="M2393" s="3" t="str">
        <f>IFERROR(INDEX('SINIF GÜNLER'!$A:$C,MATCH('VERİ TABANI'!$D2393,'SINIF GÜNLER'!$B:$B,0),MATCH('VERİ TABANI'!$M$1,'SINIF GÜNLER'!$A$1:$C$1,0)),"")</f>
        <v/>
      </c>
      <c r="P2393" s="28" t="str">
        <f t="array" ref="P2393">IFERROR(SEARCH(ÖĞRETMEN,'VERİ TABANI'!G2393,1),"")</f>
        <v/>
      </c>
      <c r="Q2393" s="29" t="str">
        <f t="shared" si="75"/>
        <v/>
      </c>
    </row>
    <row r="2394" spans="1:17" ht="27" customHeight="1">
      <c r="A2394" s="3">
        <f t="shared" si="74"/>
        <v>2393</v>
      </c>
      <c r="B2394" s="300">
        <v>21504</v>
      </c>
      <c r="C2394" s="301" t="s">
        <v>2949</v>
      </c>
      <c r="D2394" s="301" t="s">
        <v>6813</v>
      </c>
      <c r="E2394" s="301" t="s">
        <v>3912</v>
      </c>
      <c r="F2394" s="301" t="s">
        <v>49</v>
      </c>
      <c r="G2394" s="301" t="s">
        <v>116</v>
      </c>
      <c r="H2394" s="302" t="s">
        <v>2950</v>
      </c>
      <c r="I2394" s="301">
        <v>5412902016</v>
      </c>
      <c r="J2394" s="301" t="s">
        <v>2951</v>
      </c>
      <c r="K2394" s="302">
        <v>45419</v>
      </c>
      <c r="L2394" s="301" t="s">
        <v>2952</v>
      </c>
      <c r="M2394" s="3" t="str">
        <f>IFERROR(INDEX('SINIF GÜNLER'!$A:$C,MATCH('VERİ TABANI'!$D2394,'SINIF GÜNLER'!$B:$B,0),MATCH('VERİ TABANI'!$M$1,'SINIF GÜNLER'!$A$1:$C$1,0)),"")</f>
        <v/>
      </c>
      <c r="P2394" s="28">
        <f t="array" ref="P2394">IFERROR(SEARCH(ÖĞRETMEN,'VERİ TABANI'!G2394,1),"")</f>
        <v>1</v>
      </c>
      <c r="Q2394" s="29">
        <f t="shared" si="75"/>
        <v>2394</v>
      </c>
    </row>
    <row r="2395" spans="1:17" ht="27" customHeight="1">
      <c r="A2395" s="3">
        <f t="shared" si="74"/>
        <v>2394</v>
      </c>
      <c r="B2395" s="300">
        <v>51271</v>
      </c>
      <c r="C2395" s="301" t="s">
        <v>7448</v>
      </c>
      <c r="D2395" s="301" t="s">
        <v>6192</v>
      </c>
      <c r="E2395" s="301" t="s">
        <v>7449</v>
      </c>
      <c r="F2395" s="301" t="s">
        <v>73</v>
      </c>
      <c r="G2395" s="301" t="s">
        <v>116</v>
      </c>
      <c r="H2395" s="302" t="s">
        <v>7450</v>
      </c>
      <c r="I2395" s="301">
        <v>5355834042</v>
      </c>
      <c r="J2395" s="301" t="s">
        <v>7451</v>
      </c>
      <c r="K2395" s="302">
        <v>46022</v>
      </c>
      <c r="L2395" s="301" t="s">
        <v>7452</v>
      </c>
      <c r="M2395" s="3" t="str">
        <f>IFERROR(INDEX('SINIF GÜNLER'!$A:$C,MATCH('VERİ TABANI'!$D2395,'SINIF GÜNLER'!$B:$B,0),MATCH('VERİ TABANI'!$M$1,'SINIF GÜNLER'!$A$1:$C$1,0)),"")</f>
        <v/>
      </c>
      <c r="P2395" s="28">
        <f t="array" ref="P2395">IFERROR(SEARCH(ÖĞRETMEN,'VERİ TABANI'!G2395,1),"")</f>
        <v>1</v>
      </c>
      <c r="Q2395" s="29">
        <f t="shared" si="75"/>
        <v>2395</v>
      </c>
    </row>
    <row r="2396" spans="1:17" ht="27" customHeight="1">
      <c r="A2396" s="3">
        <f t="shared" si="74"/>
        <v>2395</v>
      </c>
      <c r="B2396" s="300">
        <v>21155</v>
      </c>
      <c r="C2396" s="301" t="s">
        <v>718</v>
      </c>
      <c r="D2396" s="301" t="s">
        <v>5364</v>
      </c>
      <c r="E2396" s="301" t="s">
        <v>4592</v>
      </c>
      <c r="F2396" s="301" t="s">
        <v>20</v>
      </c>
      <c r="G2396" s="301" t="s">
        <v>116</v>
      </c>
      <c r="H2396" s="302" t="s">
        <v>1455</v>
      </c>
      <c r="I2396" s="301">
        <v>5550391265</v>
      </c>
      <c r="J2396" s="301" t="s">
        <v>1456</v>
      </c>
      <c r="K2396" s="302">
        <v>44889</v>
      </c>
      <c r="L2396" s="301" t="s">
        <v>717</v>
      </c>
      <c r="M2396" s="3" t="str">
        <f>IFERROR(INDEX('SINIF GÜNLER'!$A:$C,MATCH('VERİ TABANI'!$D2396,'SINIF GÜNLER'!$B:$B,0),MATCH('VERİ TABANI'!$M$1,'SINIF GÜNLER'!$A$1:$C$1,0)),"")</f>
        <v/>
      </c>
      <c r="P2396" s="28">
        <f t="array" ref="P2396">IFERROR(SEARCH(ÖĞRETMEN,'VERİ TABANI'!G2396,1),"")</f>
        <v>1</v>
      </c>
      <c r="Q2396" s="29">
        <f t="shared" si="75"/>
        <v>2396</v>
      </c>
    </row>
    <row r="2397" spans="1:17" ht="27" customHeight="1">
      <c r="A2397" s="3">
        <f t="shared" si="74"/>
        <v>2396</v>
      </c>
      <c r="B2397" s="300">
        <v>20791</v>
      </c>
      <c r="C2397" s="301" t="s">
        <v>442</v>
      </c>
      <c r="D2397" s="301" t="s">
        <v>5338</v>
      </c>
      <c r="E2397" s="301" t="s">
        <v>3926</v>
      </c>
      <c r="F2397" s="301" t="s">
        <v>12</v>
      </c>
      <c r="G2397" s="301" t="s">
        <v>116</v>
      </c>
      <c r="H2397" s="302" t="s">
        <v>1314</v>
      </c>
      <c r="I2397" s="301">
        <v>5324333483</v>
      </c>
      <c r="J2397" s="301" t="s">
        <v>1669</v>
      </c>
      <c r="K2397" s="302">
        <v>44816</v>
      </c>
      <c r="L2397" s="301" t="s">
        <v>701</v>
      </c>
      <c r="M2397" s="3" t="str">
        <f>IFERROR(INDEX('SINIF GÜNLER'!$A:$C,MATCH('VERİ TABANI'!$D2397,'SINIF GÜNLER'!$B:$B,0),MATCH('VERİ TABANI'!$M$1,'SINIF GÜNLER'!$A$1:$C$1,0)),"")</f>
        <v/>
      </c>
      <c r="P2397" s="28">
        <f t="array" ref="P2397">IFERROR(SEARCH(ÖĞRETMEN,'VERİ TABANI'!G2397,1),"")</f>
        <v>1</v>
      </c>
      <c r="Q2397" s="29">
        <f t="shared" si="75"/>
        <v>2397</v>
      </c>
    </row>
    <row r="2398" spans="1:17" ht="27" customHeight="1">
      <c r="A2398" s="3">
        <f t="shared" si="74"/>
        <v>2397</v>
      </c>
      <c r="B2398" s="300">
        <v>51043</v>
      </c>
      <c r="C2398" s="301" t="s">
        <v>7378</v>
      </c>
      <c r="D2398" s="301" t="s">
        <v>6192</v>
      </c>
      <c r="E2398" s="301" t="s">
        <v>4593</v>
      </c>
      <c r="F2398" s="301" t="s">
        <v>73</v>
      </c>
      <c r="G2398" s="301" t="s">
        <v>116</v>
      </c>
      <c r="H2398" s="302" t="s">
        <v>7379</v>
      </c>
      <c r="I2398" s="301">
        <v>5358275463</v>
      </c>
      <c r="J2398" s="301" t="s">
        <v>7380</v>
      </c>
      <c r="K2398" s="302">
        <v>45964</v>
      </c>
      <c r="L2398" s="301" t="s">
        <v>7381</v>
      </c>
      <c r="M2398" s="3" t="str">
        <f>IFERROR(INDEX('SINIF GÜNLER'!$A:$C,MATCH('VERİ TABANI'!$D2398,'SINIF GÜNLER'!$B:$B,0),MATCH('VERİ TABANI'!$M$1,'SINIF GÜNLER'!$A$1:$C$1,0)),"")</f>
        <v/>
      </c>
      <c r="P2398" s="28">
        <f t="array" ref="P2398">IFERROR(SEARCH(ÖĞRETMEN,'VERİ TABANI'!G2398,1),"")</f>
        <v>1</v>
      </c>
      <c r="Q2398" s="29">
        <f t="shared" si="75"/>
        <v>2398</v>
      </c>
    </row>
    <row r="2399" spans="1:17" ht="27" customHeight="1">
      <c r="A2399" s="3">
        <f t="shared" si="74"/>
        <v>2398</v>
      </c>
      <c r="B2399" s="300">
        <v>51281</v>
      </c>
      <c r="C2399" s="301" t="s">
        <v>7453</v>
      </c>
      <c r="D2399" s="301" t="s">
        <v>7454</v>
      </c>
      <c r="E2399" s="301" t="s">
        <v>3912</v>
      </c>
      <c r="F2399" s="301" t="s">
        <v>20</v>
      </c>
      <c r="G2399" s="301" t="s">
        <v>116</v>
      </c>
      <c r="H2399" s="302" t="s">
        <v>1476</v>
      </c>
      <c r="I2399" s="301">
        <v>5325437251</v>
      </c>
      <c r="J2399" s="301" t="s">
        <v>1706</v>
      </c>
      <c r="K2399" s="302">
        <v>46016</v>
      </c>
      <c r="L2399" s="301" t="s">
        <v>111</v>
      </c>
      <c r="M2399" s="3" t="str">
        <f>IFERROR(INDEX('SINIF GÜNLER'!$A:$C,MATCH('VERİ TABANI'!$D2399,'SINIF GÜNLER'!$B:$B,0),MATCH('VERİ TABANI'!$M$1,'SINIF GÜNLER'!$A$1:$C$1,0)),"")</f>
        <v/>
      </c>
      <c r="P2399" s="28">
        <f t="array" ref="P2399">IFERROR(SEARCH(ÖĞRETMEN,'VERİ TABANI'!G2399,1),"")</f>
        <v>1</v>
      </c>
      <c r="Q2399" s="29">
        <f t="shared" si="75"/>
        <v>2399</v>
      </c>
    </row>
    <row r="2400" spans="1:17" ht="27" customHeight="1">
      <c r="A2400" s="3">
        <f t="shared" si="74"/>
        <v>2399</v>
      </c>
      <c r="B2400" s="300">
        <v>21667</v>
      </c>
      <c r="C2400" s="301" t="s">
        <v>2411</v>
      </c>
      <c r="D2400" s="301" t="s">
        <v>5364</v>
      </c>
      <c r="E2400" s="301" t="s">
        <v>7016</v>
      </c>
      <c r="F2400" s="301" t="s">
        <v>20</v>
      </c>
      <c r="G2400" s="301" t="s">
        <v>116</v>
      </c>
      <c r="H2400" s="302" t="s">
        <v>1476</v>
      </c>
      <c r="I2400" s="301">
        <v>5325437251</v>
      </c>
      <c r="J2400" s="301" t="s">
        <v>1706</v>
      </c>
      <c r="K2400" s="302">
        <v>45160</v>
      </c>
      <c r="L2400" s="301" t="s">
        <v>111</v>
      </c>
      <c r="M2400" s="3" t="str">
        <f>IFERROR(INDEX('SINIF GÜNLER'!$A:$C,MATCH('VERİ TABANI'!$D2400,'SINIF GÜNLER'!$B:$B,0),MATCH('VERİ TABANI'!$M$1,'SINIF GÜNLER'!$A$1:$C$1,0)),"")</f>
        <v/>
      </c>
      <c r="P2400" s="28">
        <f t="array" ref="P2400">IFERROR(SEARCH(ÖĞRETMEN,'VERİ TABANI'!G2400,1),"")</f>
        <v>1</v>
      </c>
      <c r="Q2400" s="29">
        <f t="shared" si="75"/>
        <v>2400</v>
      </c>
    </row>
    <row r="2401" spans="1:17" ht="27" customHeight="1">
      <c r="A2401" s="3">
        <f t="shared" si="74"/>
        <v>2400</v>
      </c>
      <c r="B2401" s="300">
        <v>30330</v>
      </c>
      <c r="C2401" s="301" t="s">
        <v>2412</v>
      </c>
      <c r="D2401" s="301" t="s">
        <v>5357</v>
      </c>
      <c r="E2401" s="301" t="s">
        <v>4592</v>
      </c>
      <c r="F2401" s="301" t="s">
        <v>20</v>
      </c>
      <c r="G2401" s="301" t="s">
        <v>116</v>
      </c>
      <c r="H2401" s="302" t="s">
        <v>1476</v>
      </c>
      <c r="I2401" s="301">
        <v>5325437251</v>
      </c>
      <c r="J2401" s="301" t="s">
        <v>1706</v>
      </c>
      <c r="K2401" s="302">
        <v>45161</v>
      </c>
      <c r="L2401" s="301" t="s">
        <v>111</v>
      </c>
      <c r="M2401" s="3" t="str">
        <f>IFERROR(INDEX('SINIF GÜNLER'!$A:$C,MATCH('VERİ TABANI'!$D2401,'SINIF GÜNLER'!$B:$B,0),MATCH('VERİ TABANI'!$M$1,'SINIF GÜNLER'!$A$1:$C$1,0)),"")</f>
        <v/>
      </c>
      <c r="P2401" s="28">
        <f t="array" ref="P2401">IFERROR(SEARCH(ÖĞRETMEN,'VERİ TABANI'!G2401,1),"")</f>
        <v>1</v>
      </c>
      <c r="Q2401" s="29">
        <f t="shared" si="75"/>
        <v>2401</v>
      </c>
    </row>
    <row r="2402" spans="1:17" ht="27" customHeight="1">
      <c r="A2402" s="3">
        <f t="shared" si="74"/>
        <v>2401</v>
      </c>
      <c r="B2402" s="300">
        <v>30076</v>
      </c>
      <c r="C2402" s="301" t="s">
        <v>1792</v>
      </c>
      <c r="D2402" s="301" t="s">
        <v>6206</v>
      </c>
      <c r="E2402" s="301" t="s">
        <v>4592</v>
      </c>
      <c r="F2402" s="301" t="s">
        <v>49</v>
      </c>
      <c r="G2402" s="301" t="s">
        <v>116</v>
      </c>
      <c r="H2402" s="302" t="s">
        <v>7455</v>
      </c>
      <c r="I2402" s="301">
        <v>5523194042</v>
      </c>
      <c r="J2402" s="301" t="s">
        <v>7456</v>
      </c>
      <c r="K2402" s="302">
        <v>46010</v>
      </c>
      <c r="L2402" s="301" t="s">
        <v>7457</v>
      </c>
      <c r="M2402" s="3" t="str">
        <f>IFERROR(INDEX('SINIF GÜNLER'!$A:$C,MATCH('VERİ TABANI'!$D2402,'SINIF GÜNLER'!$B:$B,0),MATCH('VERİ TABANI'!$M$1,'SINIF GÜNLER'!$A$1:$C$1,0)),"")</f>
        <v/>
      </c>
      <c r="P2402" s="28">
        <f t="array" ref="P2402">IFERROR(SEARCH(ÖĞRETMEN,'VERİ TABANI'!G2402,1),"")</f>
        <v>1</v>
      </c>
      <c r="Q2402" s="29">
        <f t="shared" si="75"/>
        <v>2402</v>
      </c>
    </row>
    <row r="2403" spans="1:17" ht="27" customHeight="1">
      <c r="A2403" s="3">
        <f t="shared" si="74"/>
        <v>2402</v>
      </c>
      <c r="B2403" s="300">
        <v>30104</v>
      </c>
      <c r="C2403" s="301" t="s">
        <v>2465</v>
      </c>
      <c r="D2403" s="301" t="s">
        <v>6206</v>
      </c>
      <c r="E2403" s="301" t="s">
        <v>3924</v>
      </c>
      <c r="F2403" s="301" t="s">
        <v>49</v>
      </c>
      <c r="G2403" s="301" t="s">
        <v>116</v>
      </c>
      <c r="H2403" s="302" t="s">
        <v>1542</v>
      </c>
      <c r="I2403" s="301">
        <v>5322435815</v>
      </c>
      <c r="J2403" s="301" t="s">
        <v>1543</v>
      </c>
      <c r="K2403" s="302">
        <v>45097</v>
      </c>
      <c r="L2403" s="301" t="s">
        <v>878</v>
      </c>
      <c r="M2403" s="3" t="str">
        <f>IFERROR(INDEX('SINIF GÜNLER'!$A:$C,MATCH('VERİ TABANI'!$D2403,'SINIF GÜNLER'!$B:$B,0),MATCH('VERİ TABANI'!$M$1,'SINIF GÜNLER'!$A$1:$C$1,0)),"")</f>
        <v/>
      </c>
      <c r="P2403" s="28">
        <f t="array" ref="P2403">IFERROR(SEARCH(ÖĞRETMEN,'VERİ TABANI'!G2403,1),"")</f>
        <v>1</v>
      </c>
      <c r="Q2403" s="29">
        <f t="shared" si="75"/>
        <v>2403</v>
      </c>
    </row>
    <row r="2404" spans="1:17" ht="27" customHeight="1">
      <c r="A2404" s="3">
        <f t="shared" si="74"/>
        <v>2403</v>
      </c>
      <c r="B2404" s="300">
        <v>21052</v>
      </c>
      <c r="C2404" s="301" t="s">
        <v>512</v>
      </c>
      <c r="D2404" s="301" t="s">
        <v>5338</v>
      </c>
      <c r="E2404" s="301" t="s">
        <v>3915</v>
      </c>
      <c r="F2404" s="301" t="s">
        <v>12</v>
      </c>
      <c r="G2404" s="301" t="s">
        <v>116</v>
      </c>
      <c r="H2404" s="302" t="s">
        <v>1265</v>
      </c>
      <c r="I2404" s="301">
        <v>5377310267</v>
      </c>
      <c r="J2404" s="301" t="s">
        <v>1266</v>
      </c>
      <c r="K2404" s="302">
        <v>44859</v>
      </c>
      <c r="L2404" s="301" t="s">
        <v>603</v>
      </c>
      <c r="M2404" s="3" t="str">
        <f>IFERROR(INDEX('SINIF GÜNLER'!$A:$C,MATCH('VERİ TABANI'!$D2404,'SINIF GÜNLER'!$B:$B,0),MATCH('VERİ TABANI'!$M$1,'SINIF GÜNLER'!$A$1:$C$1,0)),"")</f>
        <v/>
      </c>
      <c r="P2404" s="28">
        <f t="array" ref="P2404">IFERROR(SEARCH(ÖĞRETMEN,'VERİ TABANI'!G2404,1),"")</f>
        <v>1</v>
      </c>
      <c r="Q2404" s="29">
        <f t="shared" si="75"/>
        <v>2404</v>
      </c>
    </row>
    <row r="2405" spans="1:17" ht="27" customHeight="1">
      <c r="A2405" s="3">
        <f t="shared" si="74"/>
        <v>2404</v>
      </c>
      <c r="B2405" s="300">
        <v>40326</v>
      </c>
      <c r="C2405" s="301" t="s">
        <v>3416</v>
      </c>
      <c r="D2405" s="301" t="s">
        <v>5373</v>
      </c>
      <c r="E2405" s="301" t="s">
        <v>3917</v>
      </c>
      <c r="F2405" s="301" t="s">
        <v>22</v>
      </c>
      <c r="G2405" s="301" t="s">
        <v>116</v>
      </c>
      <c r="H2405" s="302" t="s">
        <v>3417</v>
      </c>
      <c r="I2405" s="301">
        <v>5547262897</v>
      </c>
      <c r="J2405" s="301" t="s">
        <v>3418</v>
      </c>
      <c r="K2405" s="302">
        <v>45513</v>
      </c>
      <c r="L2405" s="301" t="s">
        <v>3419</v>
      </c>
      <c r="M2405" s="3" t="str">
        <f>IFERROR(INDEX('SINIF GÜNLER'!$A:$C,MATCH('VERİ TABANI'!$D2405,'SINIF GÜNLER'!$B:$B,0),MATCH('VERİ TABANI'!$M$1,'SINIF GÜNLER'!$A$1:$C$1,0)),"")</f>
        <v/>
      </c>
      <c r="P2405" s="28">
        <f t="array" ref="P2405">IFERROR(SEARCH(ÖĞRETMEN,'VERİ TABANI'!G2405,1),"")</f>
        <v>1</v>
      </c>
      <c r="Q2405" s="29">
        <f t="shared" si="75"/>
        <v>2405</v>
      </c>
    </row>
    <row r="2406" spans="1:17" ht="27" customHeight="1">
      <c r="A2406" s="3">
        <f t="shared" si="74"/>
        <v>2405</v>
      </c>
      <c r="B2406" s="300">
        <v>30134</v>
      </c>
      <c r="C2406" s="301" t="s">
        <v>2469</v>
      </c>
      <c r="D2406" s="301" t="s">
        <v>6206</v>
      </c>
      <c r="E2406" s="301" t="s">
        <v>4593</v>
      </c>
      <c r="F2406" s="301" t="s">
        <v>49</v>
      </c>
      <c r="G2406" s="301" t="s">
        <v>116</v>
      </c>
      <c r="H2406" s="302" t="s">
        <v>1544</v>
      </c>
      <c r="I2406" s="301">
        <v>5532643152</v>
      </c>
      <c r="J2406" s="301" t="s">
        <v>1545</v>
      </c>
      <c r="K2406" s="302">
        <v>45135</v>
      </c>
      <c r="L2406" s="301" t="s">
        <v>527</v>
      </c>
      <c r="M2406" s="3" t="str">
        <f>IFERROR(INDEX('SINIF GÜNLER'!$A:$C,MATCH('VERİ TABANI'!$D2406,'SINIF GÜNLER'!$B:$B,0),MATCH('VERİ TABANI'!$M$1,'SINIF GÜNLER'!$A$1:$C$1,0)),"")</f>
        <v/>
      </c>
      <c r="P2406" s="28">
        <f t="array" ref="P2406">IFERROR(SEARCH(ÖĞRETMEN,'VERİ TABANI'!G2406,1),"")</f>
        <v>1</v>
      </c>
      <c r="Q2406" s="29">
        <f t="shared" si="75"/>
        <v>2406</v>
      </c>
    </row>
    <row r="2407" spans="1:17" ht="27" customHeight="1">
      <c r="A2407" s="3">
        <f t="shared" si="74"/>
        <v>2406</v>
      </c>
      <c r="B2407" s="300">
        <v>40116</v>
      </c>
      <c r="C2407" s="301" t="s">
        <v>3776</v>
      </c>
      <c r="D2407" s="301" t="s">
        <v>6198</v>
      </c>
      <c r="E2407" s="301" t="s">
        <v>5277</v>
      </c>
      <c r="F2407" s="301" t="s">
        <v>994</v>
      </c>
      <c r="G2407" s="301" t="s">
        <v>116</v>
      </c>
      <c r="H2407" s="302" t="s">
        <v>1544</v>
      </c>
      <c r="I2407" s="301">
        <v>5532643152</v>
      </c>
      <c r="J2407" s="301" t="s">
        <v>1545</v>
      </c>
      <c r="K2407" s="302">
        <v>45436</v>
      </c>
      <c r="L2407" s="301" t="s">
        <v>5090</v>
      </c>
      <c r="M2407" s="3" t="str">
        <f>IFERROR(INDEX('SINIF GÜNLER'!$A:$C,MATCH('VERİ TABANI'!$D2407,'SINIF GÜNLER'!$B:$B,0),MATCH('VERİ TABANI'!$M$1,'SINIF GÜNLER'!$A$1:$C$1,0)),"")</f>
        <v/>
      </c>
      <c r="P2407" s="28">
        <f t="array" ref="P2407">IFERROR(SEARCH(ÖĞRETMEN,'VERİ TABANI'!G2407,1),"")</f>
        <v>1</v>
      </c>
      <c r="Q2407" s="29">
        <f t="shared" si="75"/>
        <v>2407</v>
      </c>
    </row>
    <row r="2408" spans="1:17" ht="27" customHeight="1">
      <c r="A2408" s="3">
        <f t="shared" si="74"/>
        <v>2407</v>
      </c>
      <c r="B2408" s="300">
        <v>41475</v>
      </c>
      <c r="C2408" s="301" t="s">
        <v>4151</v>
      </c>
      <c r="D2408" s="301" t="s">
        <v>5386</v>
      </c>
      <c r="E2408" s="301" t="s">
        <v>7012</v>
      </c>
      <c r="F2408" s="301" t="s">
        <v>27</v>
      </c>
      <c r="G2408" s="301" t="s">
        <v>116</v>
      </c>
      <c r="H2408" s="302" t="s">
        <v>1709</v>
      </c>
      <c r="I2408" s="301">
        <v>5379649998</v>
      </c>
      <c r="J2408" s="301" t="s">
        <v>1710</v>
      </c>
      <c r="K2408" s="302">
        <v>45587</v>
      </c>
      <c r="L2408" s="301" t="s">
        <v>1711</v>
      </c>
      <c r="M2408" s="3" t="str">
        <f>IFERROR(INDEX('SINIF GÜNLER'!$A:$C,MATCH('VERİ TABANI'!$D2408,'SINIF GÜNLER'!$B:$B,0),MATCH('VERİ TABANI'!$M$1,'SINIF GÜNLER'!$A$1:$C$1,0)),"")</f>
        <v/>
      </c>
      <c r="P2408" s="28">
        <f t="array" ref="P2408">IFERROR(SEARCH(ÖĞRETMEN,'VERİ TABANI'!G2408,1),"")</f>
        <v>1</v>
      </c>
      <c r="Q2408" s="29">
        <f t="shared" si="75"/>
        <v>2408</v>
      </c>
    </row>
    <row r="2409" spans="1:17" ht="27" customHeight="1">
      <c r="A2409" s="3">
        <f t="shared" si="74"/>
        <v>2408</v>
      </c>
      <c r="B2409" s="300">
        <v>30886</v>
      </c>
      <c r="C2409" s="301" t="s">
        <v>2379</v>
      </c>
      <c r="D2409" s="301" t="s">
        <v>5386</v>
      </c>
      <c r="E2409" s="301" t="s">
        <v>3924</v>
      </c>
      <c r="F2409" s="301" t="s">
        <v>27</v>
      </c>
      <c r="G2409" s="301" t="s">
        <v>116</v>
      </c>
      <c r="H2409" s="302" t="s">
        <v>1709</v>
      </c>
      <c r="I2409" s="301">
        <v>5379649998</v>
      </c>
      <c r="J2409" s="301" t="s">
        <v>1710</v>
      </c>
      <c r="K2409" s="302">
        <v>45225</v>
      </c>
      <c r="L2409" s="301" t="s">
        <v>1711</v>
      </c>
      <c r="M2409" s="3" t="str">
        <f>IFERROR(INDEX('SINIF GÜNLER'!$A:$C,MATCH('VERİ TABANI'!$D2409,'SINIF GÜNLER'!$B:$B,0),MATCH('VERİ TABANI'!$M$1,'SINIF GÜNLER'!$A$1:$C$1,0)),"")</f>
        <v/>
      </c>
      <c r="P2409" s="28">
        <f t="array" ref="P2409">IFERROR(SEARCH(ÖĞRETMEN,'VERİ TABANI'!G2409,1),"")</f>
        <v>1</v>
      </c>
      <c r="Q2409" s="29">
        <f t="shared" si="75"/>
        <v>2409</v>
      </c>
    </row>
    <row r="2410" spans="1:17" ht="27" customHeight="1">
      <c r="A2410" s="3">
        <f t="shared" si="74"/>
        <v>2409</v>
      </c>
      <c r="B2410" s="300">
        <v>30540</v>
      </c>
      <c r="C2410" s="301" t="s">
        <v>2277</v>
      </c>
      <c r="D2410" s="301" t="s">
        <v>5331</v>
      </c>
      <c r="E2410" s="301" t="s">
        <v>7458</v>
      </c>
      <c r="F2410" s="301" t="s">
        <v>12</v>
      </c>
      <c r="G2410" s="301" t="s">
        <v>116</v>
      </c>
      <c r="H2410" s="302" t="s">
        <v>7382</v>
      </c>
      <c r="I2410" s="301">
        <v>5530132897</v>
      </c>
      <c r="J2410" s="301" t="s">
        <v>7383</v>
      </c>
      <c r="K2410" s="302">
        <v>46076</v>
      </c>
      <c r="L2410" s="301" t="s">
        <v>7384</v>
      </c>
      <c r="M2410" s="3" t="str">
        <f>IFERROR(INDEX('SINIF GÜNLER'!$A:$C,MATCH('VERİ TABANI'!$D2410,'SINIF GÜNLER'!$B:$B,0),MATCH('VERİ TABANI'!$M$1,'SINIF GÜNLER'!$A$1:$C$1,0)),"")</f>
        <v/>
      </c>
      <c r="P2410" s="28">
        <f t="array" ref="P2410">IFERROR(SEARCH(ÖĞRETMEN,'VERİ TABANI'!G2410,1),"")</f>
        <v>1</v>
      </c>
      <c r="Q2410" s="29">
        <f t="shared" si="75"/>
        <v>2410</v>
      </c>
    </row>
    <row r="2411" spans="1:17" ht="27" customHeight="1">
      <c r="A2411" s="3">
        <f t="shared" si="74"/>
        <v>2410</v>
      </c>
      <c r="B2411" s="300">
        <v>30969</v>
      </c>
      <c r="C2411" s="301" t="s">
        <v>2556</v>
      </c>
      <c r="D2411" s="301" t="s">
        <v>7459</v>
      </c>
      <c r="E2411" s="301" t="s">
        <v>7006</v>
      </c>
      <c r="F2411" s="301" t="s">
        <v>23</v>
      </c>
      <c r="G2411" s="301" t="s">
        <v>116</v>
      </c>
      <c r="H2411" s="302" t="s">
        <v>1364</v>
      </c>
      <c r="I2411" s="301">
        <v>5323558975</v>
      </c>
      <c r="J2411" s="301" t="s">
        <v>1365</v>
      </c>
      <c r="K2411" s="302">
        <v>45252</v>
      </c>
      <c r="L2411" s="301" t="s">
        <v>2022</v>
      </c>
      <c r="M2411" s="3" t="str">
        <f>IFERROR(INDEX('SINIF GÜNLER'!$A:$C,MATCH('VERİ TABANI'!$D2411,'SINIF GÜNLER'!$B:$B,0),MATCH('VERİ TABANI'!$M$1,'SINIF GÜNLER'!$A$1:$C$1,0)),"")</f>
        <v/>
      </c>
      <c r="P2411" s="28">
        <f t="array" ref="P2411">IFERROR(SEARCH(ÖĞRETMEN,'VERİ TABANI'!G2411,1),"")</f>
        <v>1</v>
      </c>
      <c r="Q2411" s="29">
        <f t="shared" si="75"/>
        <v>2411</v>
      </c>
    </row>
    <row r="2412" spans="1:17" ht="27" customHeight="1">
      <c r="A2412" s="3">
        <f t="shared" si="74"/>
        <v>2411</v>
      </c>
      <c r="B2412" s="300">
        <v>30893</v>
      </c>
      <c r="C2412" s="301" t="s">
        <v>2021</v>
      </c>
      <c r="D2412" s="301" t="s">
        <v>7459</v>
      </c>
      <c r="E2412" s="301" t="s">
        <v>7006</v>
      </c>
      <c r="F2412" s="301" t="s">
        <v>23</v>
      </c>
      <c r="G2412" s="301" t="s">
        <v>116</v>
      </c>
      <c r="H2412" s="302" t="s">
        <v>1364</v>
      </c>
      <c r="I2412" s="301">
        <v>5323558975</v>
      </c>
      <c r="J2412" s="301" t="s">
        <v>1365</v>
      </c>
      <c r="K2412" s="302">
        <v>45226</v>
      </c>
      <c r="L2412" s="301" t="s">
        <v>2022</v>
      </c>
      <c r="M2412" s="3" t="str">
        <f>IFERROR(INDEX('SINIF GÜNLER'!$A:$C,MATCH('VERİ TABANI'!$D2412,'SINIF GÜNLER'!$B:$B,0),MATCH('VERİ TABANI'!$M$1,'SINIF GÜNLER'!$A$1:$C$1,0)),"")</f>
        <v/>
      </c>
      <c r="P2412" s="28">
        <f t="array" ref="P2412">IFERROR(SEARCH(ÖĞRETMEN,'VERİ TABANI'!G2412,1),"")</f>
        <v>1</v>
      </c>
      <c r="Q2412" s="29">
        <f t="shared" si="75"/>
        <v>2412</v>
      </c>
    </row>
    <row r="2413" spans="1:17" ht="27" customHeight="1">
      <c r="A2413" s="3">
        <f t="shared" si="74"/>
        <v>2412</v>
      </c>
      <c r="B2413" s="300">
        <v>20514</v>
      </c>
      <c r="C2413" s="301" t="s">
        <v>446</v>
      </c>
      <c r="D2413" s="301" t="s">
        <v>5362</v>
      </c>
      <c r="E2413" s="301" t="s">
        <v>3926</v>
      </c>
      <c r="F2413" s="301" t="s">
        <v>1821</v>
      </c>
      <c r="G2413" s="301" t="s">
        <v>116</v>
      </c>
      <c r="H2413" s="302" t="s">
        <v>7460</v>
      </c>
      <c r="I2413" s="301">
        <v>3322373570</v>
      </c>
      <c r="J2413" s="301" t="s">
        <v>7461</v>
      </c>
      <c r="K2413" s="302">
        <v>44785</v>
      </c>
      <c r="L2413" s="301" t="s">
        <v>704</v>
      </c>
      <c r="M2413" s="3" t="str">
        <f>IFERROR(INDEX('SINIF GÜNLER'!$A:$C,MATCH('VERİ TABANI'!$D2413,'SINIF GÜNLER'!$B:$B,0),MATCH('VERİ TABANI'!$M$1,'SINIF GÜNLER'!$A$1:$C$1,0)),"")</f>
        <v/>
      </c>
      <c r="P2413" s="28">
        <f t="array" ref="P2413">IFERROR(SEARCH(ÖĞRETMEN,'VERİ TABANI'!G2413,1),"")</f>
        <v>1</v>
      </c>
      <c r="Q2413" s="29">
        <f t="shared" si="75"/>
        <v>2413</v>
      </c>
    </row>
    <row r="2414" spans="1:17" ht="27" customHeight="1">
      <c r="A2414" s="3">
        <f t="shared" si="74"/>
        <v>2413</v>
      </c>
      <c r="B2414" s="300">
        <v>41910</v>
      </c>
      <c r="C2414" s="301" t="s">
        <v>4538</v>
      </c>
      <c r="D2414" s="301" t="s">
        <v>5381</v>
      </c>
      <c r="E2414" s="301" t="s">
        <v>7016</v>
      </c>
      <c r="F2414" s="301" t="s">
        <v>1821</v>
      </c>
      <c r="G2414" s="301" t="s">
        <v>116</v>
      </c>
      <c r="H2414" s="302" t="s">
        <v>7460</v>
      </c>
      <c r="I2414" s="301">
        <v>3322373570</v>
      </c>
      <c r="J2414" s="301" t="s">
        <v>7461</v>
      </c>
      <c r="K2414" s="302">
        <v>45561</v>
      </c>
      <c r="L2414" s="301" t="s">
        <v>704</v>
      </c>
      <c r="M2414" s="3" t="str">
        <f>IFERROR(INDEX('SINIF GÜNLER'!$A:$C,MATCH('VERİ TABANI'!$D2414,'SINIF GÜNLER'!$B:$B,0),MATCH('VERİ TABANI'!$M$1,'SINIF GÜNLER'!$A$1:$C$1,0)),"")</f>
        <v/>
      </c>
      <c r="P2414" s="28">
        <f t="array" ref="P2414">IFERROR(SEARCH(ÖĞRETMEN,'VERİ TABANI'!G2414,1),"")</f>
        <v>1</v>
      </c>
      <c r="Q2414" s="29">
        <f t="shared" si="75"/>
        <v>2414</v>
      </c>
    </row>
    <row r="2415" spans="1:17" ht="27" customHeight="1">
      <c r="A2415" s="3">
        <f t="shared" si="74"/>
        <v>2414</v>
      </c>
      <c r="B2415" s="300">
        <v>21929</v>
      </c>
      <c r="C2415" s="301" t="s">
        <v>2470</v>
      </c>
      <c r="D2415" s="301" t="s">
        <v>6208</v>
      </c>
      <c r="E2415" s="301" t="s">
        <v>7006</v>
      </c>
      <c r="F2415" s="301" t="s">
        <v>74</v>
      </c>
      <c r="G2415" s="301" t="s">
        <v>116</v>
      </c>
      <c r="H2415" s="302" t="s">
        <v>1754</v>
      </c>
      <c r="I2415" s="301">
        <v>5363097978</v>
      </c>
      <c r="J2415" s="301" t="s">
        <v>1811</v>
      </c>
      <c r="K2415" s="302">
        <v>45201</v>
      </c>
      <c r="L2415" s="301" t="s">
        <v>529</v>
      </c>
      <c r="M2415" s="3" t="str">
        <f>IFERROR(INDEX('SINIF GÜNLER'!$A:$C,MATCH('VERİ TABANI'!$D2415,'SINIF GÜNLER'!$B:$B,0),MATCH('VERİ TABANI'!$M$1,'SINIF GÜNLER'!$A$1:$C$1,0)),"")</f>
        <v/>
      </c>
      <c r="P2415" s="28">
        <f t="array" ref="P2415">IFERROR(SEARCH(ÖĞRETMEN,'VERİ TABANI'!G2415,1),"")</f>
        <v>1</v>
      </c>
      <c r="Q2415" s="29">
        <f t="shared" si="75"/>
        <v>2415</v>
      </c>
    </row>
    <row r="2416" spans="1:17" ht="27" customHeight="1">
      <c r="A2416" s="3">
        <f t="shared" si="74"/>
        <v>2415</v>
      </c>
      <c r="B2416" s="300">
        <v>40740</v>
      </c>
      <c r="C2416" s="301" t="s">
        <v>3783</v>
      </c>
      <c r="D2416" s="301" t="s">
        <v>6198</v>
      </c>
      <c r="E2416" s="301" t="s">
        <v>3923</v>
      </c>
      <c r="F2416" s="301" t="s">
        <v>73</v>
      </c>
      <c r="G2416" s="301" t="s">
        <v>116</v>
      </c>
      <c r="H2416" s="302" t="s">
        <v>1754</v>
      </c>
      <c r="I2416" s="301">
        <v>5363097978</v>
      </c>
      <c r="J2416" s="301" t="s">
        <v>1811</v>
      </c>
      <c r="K2416" s="302">
        <v>45533</v>
      </c>
      <c r="L2416" s="301" t="s">
        <v>529</v>
      </c>
      <c r="M2416" s="3" t="str">
        <f>IFERROR(INDEX('SINIF GÜNLER'!$A:$C,MATCH('VERİ TABANI'!$D2416,'SINIF GÜNLER'!$B:$B,0),MATCH('VERİ TABANI'!$M$1,'SINIF GÜNLER'!$A$1:$C$1,0)),"")</f>
        <v/>
      </c>
      <c r="P2416" s="28">
        <f t="array" ref="P2416">IFERROR(SEARCH(ÖĞRETMEN,'VERİ TABANI'!G2416,1),"")</f>
        <v>1</v>
      </c>
      <c r="Q2416" s="29">
        <f t="shared" si="75"/>
        <v>2416</v>
      </c>
    </row>
    <row r="2417" spans="1:17" ht="27" customHeight="1">
      <c r="A2417" s="3">
        <f t="shared" si="74"/>
        <v>2416</v>
      </c>
      <c r="B2417" s="300">
        <v>50698</v>
      </c>
      <c r="C2417" s="301" t="s">
        <v>6816</v>
      </c>
      <c r="D2417" s="301" t="s">
        <v>6192</v>
      </c>
      <c r="E2417" s="301" t="s">
        <v>3912</v>
      </c>
      <c r="F2417" s="301" t="s">
        <v>75</v>
      </c>
      <c r="G2417" s="301" t="s">
        <v>116</v>
      </c>
      <c r="H2417" s="302" t="s">
        <v>1754</v>
      </c>
      <c r="I2417" s="301">
        <v>5363097978</v>
      </c>
      <c r="J2417" s="301" t="s">
        <v>1811</v>
      </c>
      <c r="K2417" s="302">
        <v>45918</v>
      </c>
      <c r="L2417" s="301" t="s">
        <v>6815</v>
      </c>
      <c r="M2417" s="3" t="str">
        <f>IFERROR(INDEX('SINIF GÜNLER'!$A:$C,MATCH('VERİ TABANI'!$D2417,'SINIF GÜNLER'!$B:$B,0),MATCH('VERİ TABANI'!$M$1,'SINIF GÜNLER'!$A$1:$C$1,0)),"")</f>
        <v/>
      </c>
      <c r="P2417" s="28">
        <f t="array" ref="P2417">IFERROR(SEARCH(ÖĞRETMEN,'VERİ TABANI'!G2417,1),"")</f>
        <v>1</v>
      </c>
      <c r="Q2417" s="29">
        <f t="shared" si="75"/>
        <v>2417</v>
      </c>
    </row>
    <row r="2418" spans="1:17" ht="27" customHeight="1">
      <c r="A2418" s="3">
        <f t="shared" si="74"/>
        <v>2417</v>
      </c>
      <c r="B2418" s="300">
        <v>21348</v>
      </c>
      <c r="C2418" s="301" t="s">
        <v>1812</v>
      </c>
      <c r="D2418" s="301" t="s">
        <v>6208</v>
      </c>
      <c r="E2418" s="301" t="s">
        <v>4593</v>
      </c>
      <c r="F2418" s="301" t="s">
        <v>74</v>
      </c>
      <c r="G2418" s="301" t="s">
        <v>116</v>
      </c>
      <c r="H2418" s="302" t="s">
        <v>1754</v>
      </c>
      <c r="I2418" s="301">
        <v>5363097978</v>
      </c>
      <c r="J2418" s="301" t="s">
        <v>1811</v>
      </c>
      <c r="K2418" s="302">
        <v>45054</v>
      </c>
      <c r="L2418" s="301" t="s">
        <v>529</v>
      </c>
      <c r="M2418" s="3" t="str">
        <f>IFERROR(INDEX('SINIF GÜNLER'!$A:$C,MATCH('VERİ TABANI'!$D2418,'SINIF GÜNLER'!$B:$B,0),MATCH('VERİ TABANI'!$M$1,'SINIF GÜNLER'!$A$1:$C$1,0)),"")</f>
        <v/>
      </c>
      <c r="P2418" s="28">
        <f t="array" ref="P2418">IFERROR(SEARCH(ÖĞRETMEN,'VERİ TABANI'!G2418,1),"")</f>
        <v>1</v>
      </c>
      <c r="Q2418" s="29">
        <f t="shared" si="75"/>
        <v>2418</v>
      </c>
    </row>
    <row r="2419" spans="1:17" ht="27" customHeight="1">
      <c r="A2419" s="3">
        <f t="shared" si="74"/>
        <v>2418</v>
      </c>
      <c r="B2419" s="300">
        <v>60018</v>
      </c>
      <c r="C2419" s="301" t="s">
        <v>7462</v>
      </c>
      <c r="D2419" s="301"/>
      <c r="E2419" s="301"/>
      <c r="F2419" s="301" t="s">
        <v>75</v>
      </c>
      <c r="G2419" s="301" t="s">
        <v>116</v>
      </c>
      <c r="H2419" s="302" t="s">
        <v>1754</v>
      </c>
      <c r="I2419" s="301">
        <v>5363097978</v>
      </c>
      <c r="J2419" s="301" t="s">
        <v>1811</v>
      </c>
      <c r="K2419" s="302">
        <v>46090</v>
      </c>
      <c r="L2419" s="301" t="s">
        <v>6815</v>
      </c>
      <c r="M2419" s="3" t="str">
        <f>IFERROR(INDEX('SINIF GÜNLER'!$A:$C,MATCH('VERİ TABANI'!$D2419,'SINIF GÜNLER'!$B:$B,0),MATCH('VERİ TABANI'!$M$1,'SINIF GÜNLER'!$A$1:$C$1,0)),"")</f>
        <v/>
      </c>
      <c r="P2419" s="28">
        <f t="array" ref="P2419">IFERROR(SEARCH(ÖĞRETMEN,'VERİ TABANI'!G2419,1),"")</f>
        <v>1</v>
      </c>
      <c r="Q2419" s="29">
        <f t="shared" si="75"/>
        <v>2419</v>
      </c>
    </row>
    <row r="2420" spans="1:17" ht="27" customHeight="1">
      <c r="A2420" s="3">
        <f t="shared" si="74"/>
        <v>2419</v>
      </c>
      <c r="B2420" s="300">
        <v>21123</v>
      </c>
      <c r="C2420" s="301" t="s">
        <v>514</v>
      </c>
      <c r="D2420" s="301" t="s">
        <v>5372</v>
      </c>
      <c r="E2420" s="301" t="s">
        <v>3926</v>
      </c>
      <c r="F2420" s="301" t="s">
        <v>20</v>
      </c>
      <c r="G2420" s="301" t="s">
        <v>116</v>
      </c>
      <c r="H2420" s="302" t="s">
        <v>4539</v>
      </c>
      <c r="I2420" s="301">
        <v>5075193643</v>
      </c>
      <c r="J2420" s="301" t="s">
        <v>4540</v>
      </c>
      <c r="K2420" s="302">
        <v>45908</v>
      </c>
      <c r="L2420" s="301" t="s">
        <v>4541</v>
      </c>
      <c r="M2420" s="3" t="str">
        <f>IFERROR(INDEX('SINIF GÜNLER'!$A:$C,MATCH('VERİ TABANI'!$D2420,'SINIF GÜNLER'!$B:$B,0),MATCH('VERİ TABANI'!$M$1,'SINIF GÜNLER'!$A$1:$C$1,0)),"")</f>
        <v/>
      </c>
      <c r="P2420" s="28">
        <f t="array" ref="P2420">IFERROR(SEARCH(ÖĞRETMEN,'VERİ TABANI'!G2420,1),"")</f>
        <v>1</v>
      </c>
      <c r="Q2420" s="29">
        <f t="shared" si="75"/>
        <v>2420</v>
      </c>
    </row>
    <row r="2421" spans="1:17" ht="27" customHeight="1">
      <c r="A2421" s="3">
        <f t="shared" si="74"/>
        <v>2420</v>
      </c>
      <c r="B2421" s="300">
        <v>20422</v>
      </c>
      <c r="C2421" s="301" t="s">
        <v>447</v>
      </c>
      <c r="D2421" s="301" t="s">
        <v>5372</v>
      </c>
      <c r="E2421" s="301" t="s">
        <v>3915</v>
      </c>
      <c r="F2421" s="301" t="s">
        <v>20</v>
      </c>
      <c r="G2421" s="301" t="s">
        <v>116</v>
      </c>
      <c r="H2421" s="302" t="s">
        <v>1546</v>
      </c>
      <c r="I2421" s="301">
        <v>5396157309</v>
      </c>
      <c r="J2421" s="301" t="s">
        <v>1547</v>
      </c>
      <c r="K2421" s="302">
        <v>44781</v>
      </c>
      <c r="L2421" s="301" t="s">
        <v>705</v>
      </c>
      <c r="M2421" s="3" t="str">
        <f>IFERROR(INDEX('SINIF GÜNLER'!$A:$C,MATCH('VERİ TABANI'!$D2421,'SINIF GÜNLER'!$B:$B,0),MATCH('VERİ TABANI'!$M$1,'SINIF GÜNLER'!$A$1:$C$1,0)),"")</f>
        <v/>
      </c>
      <c r="P2421" s="28">
        <f t="array" ref="P2421">IFERROR(SEARCH(ÖĞRETMEN,'VERİ TABANI'!G2421,1),"")</f>
        <v>1</v>
      </c>
      <c r="Q2421" s="29">
        <f t="shared" si="75"/>
        <v>2421</v>
      </c>
    </row>
    <row r="2422" spans="1:17" ht="27" customHeight="1">
      <c r="A2422" s="3">
        <f t="shared" si="74"/>
        <v>2421</v>
      </c>
      <c r="B2422" s="300">
        <v>20421</v>
      </c>
      <c r="C2422" s="301" t="s">
        <v>448</v>
      </c>
      <c r="D2422" s="301" t="s">
        <v>5372</v>
      </c>
      <c r="E2422" s="301" t="s">
        <v>4593</v>
      </c>
      <c r="F2422" s="301" t="s">
        <v>20</v>
      </c>
      <c r="G2422" s="301" t="s">
        <v>116</v>
      </c>
      <c r="H2422" s="302" t="s">
        <v>1546</v>
      </c>
      <c r="I2422" s="301">
        <v>5396157309</v>
      </c>
      <c r="J2422" s="301" t="s">
        <v>1547</v>
      </c>
      <c r="K2422" s="302">
        <v>44781</v>
      </c>
      <c r="L2422" s="301" t="s">
        <v>705</v>
      </c>
      <c r="M2422" s="3" t="str">
        <f>IFERROR(INDEX('SINIF GÜNLER'!$A:$C,MATCH('VERİ TABANI'!$D2422,'SINIF GÜNLER'!$B:$B,0),MATCH('VERİ TABANI'!$M$1,'SINIF GÜNLER'!$A$1:$C$1,0)),"")</f>
        <v/>
      </c>
      <c r="P2422" s="28">
        <f t="array" ref="P2422">IFERROR(SEARCH(ÖĞRETMEN,'VERİ TABANI'!G2422,1),"")</f>
        <v>1</v>
      </c>
      <c r="Q2422" s="29">
        <f t="shared" si="75"/>
        <v>2422</v>
      </c>
    </row>
    <row r="2423" spans="1:17" ht="27" customHeight="1">
      <c r="A2423" s="3">
        <f t="shared" si="74"/>
        <v>2422</v>
      </c>
      <c r="B2423" s="300">
        <v>21331</v>
      </c>
      <c r="C2423" s="301" t="s">
        <v>6817</v>
      </c>
      <c r="D2423" s="301" t="s">
        <v>7454</v>
      </c>
      <c r="E2423" s="301" t="s">
        <v>3915</v>
      </c>
      <c r="F2423" s="301" t="s">
        <v>20</v>
      </c>
      <c r="G2423" s="301" t="s">
        <v>116</v>
      </c>
      <c r="H2423" s="302" t="s">
        <v>6818</v>
      </c>
      <c r="I2423" s="301">
        <v>5327986840</v>
      </c>
      <c r="J2423" s="301" t="s">
        <v>6819</v>
      </c>
      <c r="K2423" s="302">
        <v>45908</v>
      </c>
      <c r="L2423" s="301" t="s">
        <v>6820</v>
      </c>
      <c r="M2423" s="3" t="str">
        <f>IFERROR(INDEX('SINIF GÜNLER'!$A:$C,MATCH('VERİ TABANI'!$D2423,'SINIF GÜNLER'!$B:$B,0),MATCH('VERİ TABANI'!$M$1,'SINIF GÜNLER'!$A$1:$C$1,0)),"")</f>
        <v/>
      </c>
      <c r="P2423" s="28">
        <f t="array" ref="P2423">IFERROR(SEARCH(ÖĞRETMEN,'VERİ TABANI'!G2423,1),"")</f>
        <v>1</v>
      </c>
      <c r="Q2423" s="29">
        <f t="shared" si="75"/>
        <v>2423</v>
      </c>
    </row>
    <row r="2424" spans="1:17" ht="27" customHeight="1">
      <c r="A2424" s="3">
        <f t="shared" si="74"/>
        <v>2423</v>
      </c>
      <c r="B2424" s="300">
        <v>50849</v>
      </c>
      <c r="C2424" s="301" t="s">
        <v>6821</v>
      </c>
      <c r="D2424" s="301" t="s">
        <v>6192</v>
      </c>
      <c r="E2424" s="301" t="s">
        <v>3918</v>
      </c>
      <c r="F2424" s="301" t="s">
        <v>994</v>
      </c>
      <c r="G2424" s="301" t="s">
        <v>116</v>
      </c>
      <c r="H2424" s="302" t="s">
        <v>2472</v>
      </c>
      <c r="I2424" s="301">
        <v>5547713819</v>
      </c>
      <c r="J2424" s="301" t="s">
        <v>2473</v>
      </c>
      <c r="K2424" s="302">
        <v>45932</v>
      </c>
      <c r="L2424" s="301" t="s">
        <v>2474</v>
      </c>
      <c r="M2424" s="3" t="str">
        <f>IFERROR(INDEX('SINIF GÜNLER'!$A:$C,MATCH('VERİ TABANI'!$D2424,'SINIF GÜNLER'!$B:$B,0),MATCH('VERİ TABANI'!$M$1,'SINIF GÜNLER'!$A$1:$C$1,0)),"")</f>
        <v/>
      </c>
      <c r="P2424" s="28">
        <f t="array" ref="P2424">IFERROR(SEARCH(ÖĞRETMEN,'VERİ TABANI'!G2424,1),"")</f>
        <v>1</v>
      </c>
      <c r="Q2424" s="29">
        <f t="shared" si="75"/>
        <v>2424</v>
      </c>
    </row>
    <row r="2425" spans="1:17" ht="27" customHeight="1">
      <c r="A2425" s="3">
        <f t="shared" si="74"/>
        <v>2424</v>
      </c>
      <c r="B2425" s="300">
        <v>21652</v>
      </c>
      <c r="C2425" s="301" t="s">
        <v>2471</v>
      </c>
      <c r="D2425" s="301" t="s">
        <v>6813</v>
      </c>
      <c r="E2425" s="301" t="s">
        <v>3917</v>
      </c>
      <c r="F2425" s="301" t="s">
        <v>49</v>
      </c>
      <c r="G2425" s="301" t="s">
        <v>116</v>
      </c>
      <c r="H2425" s="302" t="s">
        <v>2472</v>
      </c>
      <c r="I2425" s="301">
        <v>5547713819</v>
      </c>
      <c r="J2425" s="301" t="s">
        <v>2473</v>
      </c>
      <c r="K2425" s="302">
        <v>45154</v>
      </c>
      <c r="L2425" s="301" t="s">
        <v>2474</v>
      </c>
      <c r="M2425" s="3" t="str">
        <f>IFERROR(INDEX('SINIF GÜNLER'!$A:$C,MATCH('VERİ TABANI'!$D2425,'SINIF GÜNLER'!$B:$B,0),MATCH('VERİ TABANI'!$M$1,'SINIF GÜNLER'!$A$1:$C$1,0)),"")</f>
        <v/>
      </c>
      <c r="P2425" s="28">
        <f t="array" ref="P2425">IFERROR(SEARCH(ÖĞRETMEN,'VERİ TABANI'!G2425,1),"")</f>
        <v>1</v>
      </c>
      <c r="Q2425" s="29">
        <f t="shared" si="75"/>
        <v>2425</v>
      </c>
    </row>
    <row r="2426" spans="1:17" ht="27" customHeight="1">
      <c r="A2426" s="3">
        <f t="shared" si="74"/>
        <v>2425</v>
      </c>
      <c r="B2426" s="300">
        <v>42459</v>
      </c>
      <c r="C2426" s="301" t="s">
        <v>4796</v>
      </c>
      <c r="D2426" s="301" t="s">
        <v>5381</v>
      </c>
      <c r="E2426" s="301" t="s">
        <v>7016</v>
      </c>
      <c r="F2426" s="301" t="s">
        <v>1821</v>
      </c>
      <c r="G2426" s="301" t="s">
        <v>116</v>
      </c>
      <c r="H2426" s="302" t="s">
        <v>1368</v>
      </c>
      <c r="I2426" s="301">
        <v>5556131028</v>
      </c>
      <c r="J2426" s="301" t="s">
        <v>1369</v>
      </c>
      <c r="K2426" s="302">
        <v>45601</v>
      </c>
      <c r="L2426" s="301" t="s">
        <v>676</v>
      </c>
      <c r="M2426" s="3" t="str">
        <f>IFERROR(INDEX('SINIF GÜNLER'!$A:$C,MATCH('VERİ TABANI'!$D2426,'SINIF GÜNLER'!$B:$B,0),MATCH('VERİ TABANI'!$M$1,'SINIF GÜNLER'!$A$1:$C$1,0)),"")</f>
        <v/>
      </c>
      <c r="P2426" s="28">
        <f t="array" ref="P2426">IFERROR(SEARCH(ÖĞRETMEN,'VERİ TABANI'!G2426,1),"")</f>
        <v>1</v>
      </c>
      <c r="Q2426" s="29">
        <f t="shared" si="75"/>
        <v>2426</v>
      </c>
    </row>
    <row r="2427" spans="1:17" ht="27" customHeight="1">
      <c r="A2427" s="3">
        <f t="shared" si="74"/>
        <v>2426</v>
      </c>
      <c r="B2427" s="300">
        <v>41288</v>
      </c>
      <c r="C2427" s="301" t="s">
        <v>4542</v>
      </c>
      <c r="D2427" s="301" t="s">
        <v>5347</v>
      </c>
      <c r="E2427" s="301" t="s">
        <v>7006</v>
      </c>
      <c r="F2427" s="301" t="s">
        <v>12</v>
      </c>
      <c r="G2427" s="301" t="s">
        <v>116</v>
      </c>
      <c r="H2427" s="302" t="s">
        <v>1368</v>
      </c>
      <c r="I2427" s="301">
        <v>5556131028</v>
      </c>
      <c r="J2427" s="301" t="s">
        <v>1369</v>
      </c>
      <c r="K2427" s="302">
        <v>45547</v>
      </c>
      <c r="L2427" s="301" t="s">
        <v>676</v>
      </c>
      <c r="M2427" s="3" t="str">
        <f>IFERROR(INDEX('SINIF GÜNLER'!$A:$C,MATCH('VERİ TABANI'!$D2427,'SINIF GÜNLER'!$B:$B,0),MATCH('VERİ TABANI'!$M$1,'SINIF GÜNLER'!$A$1:$C$1,0)),"")</f>
        <v/>
      </c>
      <c r="P2427" s="28">
        <f t="array" ref="P2427">IFERROR(SEARCH(ÖĞRETMEN,'VERİ TABANI'!G2427,1),"")</f>
        <v>1</v>
      </c>
      <c r="Q2427" s="29">
        <f t="shared" si="75"/>
        <v>2427</v>
      </c>
    </row>
    <row r="2428" spans="1:17" ht="27" customHeight="1">
      <c r="A2428" s="3">
        <f t="shared" si="74"/>
        <v>2427</v>
      </c>
      <c r="B2428" s="300">
        <v>41017</v>
      </c>
      <c r="C2428" s="301" t="s">
        <v>6822</v>
      </c>
      <c r="D2428" s="301" t="s">
        <v>7463</v>
      </c>
      <c r="E2428" s="301" t="s">
        <v>4593</v>
      </c>
      <c r="F2428" s="301" t="s">
        <v>1821</v>
      </c>
      <c r="G2428" s="301" t="s">
        <v>116</v>
      </c>
      <c r="H2428" s="302" t="s">
        <v>4544</v>
      </c>
      <c r="I2428" s="301">
        <v>5326667430</v>
      </c>
      <c r="J2428" s="301" t="s">
        <v>4545</v>
      </c>
      <c r="K2428" s="302">
        <v>45775</v>
      </c>
      <c r="L2428" s="301" t="s">
        <v>4546</v>
      </c>
      <c r="M2428" s="3" t="str">
        <f>IFERROR(INDEX('SINIF GÜNLER'!$A:$C,MATCH('VERİ TABANI'!$D2428,'SINIF GÜNLER'!$B:$B,0),MATCH('VERİ TABANI'!$M$1,'SINIF GÜNLER'!$A$1:$C$1,0)),"")</f>
        <v/>
      </c>
      <c r="P2428" s="28">
        <f t="array" ref="P2428">IFERROR(SEARCH(ÖĞRETMEN,'VERİ TABANI'!G2428,1),"")</f>
        <v>1</v>
      </c>
      <c r="Q2428" s="29">
        <f t="shared" si="75"/>
        <v>2428</v>
      </c>
    </row>
    <row r="2429" spans="1:17" ht="27" customHeight="1">
      <c r="A2429" s="3">
        <f t="shared" si="74"/>
        <v>2428</v>
      </c>
      <c r="B2429" s="300">
        <v>41953</v>
      </c>
      <c r="C2429" s="301" t="s">
        <v>4543</v>
      </c>
      <c r="D2429" s="301" t="s">
        <v>7463</v>
      </c>
      <c r="E2429" s="301" t="s">
        <v>4592</v>
      </c>
      <c r="F2429" s="301" t="s">
        <v>1821</v>
      </c>
      <c r="G2429" s="301" t="s">
        <v>116</v>
      </c>
      <c r="H2429" s="302" t="s">
        <v>4544</v>
      </c>
      <c r="I2429" s="301">
        <v>5326667430</v>
      </c>
      <c r="J2429" s="301" t="s">
        <v>4545</v>
      </c>
      <c r="K2429" s="302">
        <v>45562</v>
      </c>
      <c r="L2429" s="301" t="s">
        <v>4546</v>
      </c>
      <c r="M2429" s="3" t="str">
        <f>IFERROR(INDEX('SINIF GÜNLER'!$A:$C,MATCH('VERİ TABANI'!$D2429,'SINIF GÜNLER'!$B:$B,0),MATCH('VERİ TABANI'!$M$1,'SINIF GÜNLER'!$A$1:$C$1,0)),"")</f>
        <v/>
      </c>
      <c r="P2429" s="28">
        <f t="array" ref="P2429">IFERROR(SEARCH(ÖĞRETMEN,'VERİ TABANI'!G2429,1),"")</f>
        <v>1</v>
      </c>
      <c r="Q2429" s="29">
        <f t="shared" si="75"/>
        <v>2429</v>
      </c>
    </row>
    <row r="2430" spans="1:17" ht="27" customHeight="1">
      <c r="A2430" s="3">
        <f t="shared" si="74"/>
        <v>2429</v>
      </c>
      <c r="B2430" s="300">
        <v>50695</v>
      </c>
      <c r="C2430" s="301" t="s">
        <v>6823</v>
      </c>
      <c r="D2430" s="301" t="s">
        <v>5336</v>
      </c>
      <c r="E2430" s="301" t="s">
        <v>7016</v>
      </c>
      <c r="F2430" s="301" t="s">
        <v>12</v>
      </c>
      <c r="G2430" s="301" t="s">
        <v>116</v>
      </c>
      <c r="H2430" s="302" t="s">
        <v>1464</v>
      </c>
      <c r="I2430" s="301">
        <v>5324379048</v>
      </c>
      <c r="J2430" s="301" t="s">
        <v>1465</v>
      </c>
      <c r="K2430" s="302">
        <v>45918</v>
      </c>
      <c r="L2430" s="301" t="s">
        <v>722</v>
      </c>
      <c r="M2430" s="3" t="str">
        <f>IFERROR(INDEX('SINIF GÜNLER'!$A:$C,MATCH('VERİ TABANI'!$D2430,'SINIF GÜNLER'!$B:$B,0),MATCH('VERİ TABANI'!$M$1,'SINIF GÜNLER'!$A$1:$C$1,0)),"")</f>
        <v/>
      </c>
      <c r="P2430" s="28">
        <f t="array" ref="P2430">IFERROR(SEARCH(ÖĞRETMEN,'VERİ TABANI'!G2430,1),"")</f>
        <v>1</v>
      </c>
      <c r="Q2430" s="29">
        <f t="shared" si="75"/>
        <v>2430</v>
      </c>
    </row>
    <row r="2431" spans="1:17" ht="27" customHeight="1">
      <c r="A2431" s="3">
        <f t="shared" si="74"/>
        <v>2430</v>
      </c>
      <c r="B2431" s="300">
        <v>24218</v>
      </c>
      <c r="C2431" s="301" t="s">
        <v>2945</v>
      </c>
      <c r="D2431" s="301" t="s">
        <v>2953</v>
      </c>
      <c r="E2431" s="301" t="s">
        <v>4593</v>
      </c>
      <c r="F2431" s="301" t="s">
        <v>12</v>
      </c>
      <c r="G2431" s="301" t="s">
        <v>116</v>
      </c>
      <c r="H2431" s="302" t="s">
        <v>1464</v>
      </c>
      <c r="I2431" s="301">
        <v>5324379048</v>
      </c>
      <c r="J2431" s="301" t="s">
        <v>1465</v>
      </c>
      <c r="K2431" s="302">
        <v>45420</v>
      </c>
      <c r="L2431" s="301" t="s">
        <v>722</v>
      </c>
      <c r="M2431" s="3" t="str">
        <f>IFERROR(INDEX('SINIF GÜNLER'!$A:$C,MATCH('VERİ TABANI'!$D2431,'SINIF GÜNLER'!$B:$B,0),MATCH('VERİ TABANI'!$M$1,'SINIF GÜNLER'!$A$1:$C$1,0)),"")</f>
        <v>SALI</v>
      </c>
      <c r="P2431" s="28">
        <f t="array" ref="P2431">IFERROR(SEARCH(ÖĞRETMEN,'VERİ TABANI'!G2431,1),"")</f>
        <v>1</v>
      </c>
      <c r="Q2431" s="29">
        <f t="shared" si="75"/>
        <v>2431</v>
      </c>
    </row>
    <row r="2432" spans="1:17" ht="27" customHeight="1">
      <c r="A2432" s="3">
        <f t="shared" si="74"/>
        <v>2431</v>
      </c>
      <c r="B2432" s="300">
        <v>40726</v>
      </c>
      <c r="C2432" s="301" t="s">
        <v>3395</v>
      </c>
      <c r="D2432" s="301" t="s">
        <v>5347</v>
      </c>
      <c r="E2432" s="301" t="s">
        <v>7464</v>
      </c>
      <c r="F2432" s="301" t="s">
        <v>12</v>
      </c>
      <c r="G2432" s="301" t="s">
        <v>116</v>
      </c>
      <c r="H2432" s="302" t="s">
        <v>1464</v>
      </c>
      <c r="I2432" s="301">
        <v>5324379048</v>
      </c>
      <c r="J2432" s="301" t="s">
        <v>1465</v>
      </c>
      <c r="K2432" s="302">
        <v>45533</v>
      </c>
      <c r="L2432" s="301" t="s">
        <v>722</v>
      </c>
      <c r="M2432" s="3" t="str">
        <f>IFERROR(INDEX('SINIF GÜNLER'!$A:$C,MATCH('VERİ TABANI'!$D2432,'SINIF GÜNLER'!$B:$B,0),MATCH('VERİ TABANI'!$M$1,'SINIF GÜNLER'!$A$1:$C$1,0)),"")</f>
        <v/>
      </c>
      <c r="P2432" s="28">
        <f t="array" ref="P2432">IFERROR(SEARCH(ÖĞRETMEN,'VERİ TABANI'!G2432,1),"")</f>
        <v>1</v>
      </c>
      <c r="Q2432" s="29">
        <f t="shared" si="75"/>
        <v>2432</v>
      </c>
    </row>
    <row r="2433" spans="1:17" ht="27" customHeight="1">
      <c r="A2433" s="3">
        <f t="shared" si="74"/>
        <v>2432</v>
      </c>
      <c r="B2433" s="300">
        <v>30449</v>
      </c>
      <c r="C2433" s="301" t="s">
        <v>2328</v>
      </c>
      <c r="D2433" s="301" t="s">
        <v>5672</v>
      </c>
      <c r="E2433" s="301" t="s">
        <v>3917</v>
      </c>
      <c r="F2433" s="301" t="s">
        <v>20</v>
      </c>
      <c r="G2433" s="301" t="s">
        <v>116</v>
      </c>
      <c r="H2433" s="302" t="s">
        <v>2329</v>
      </c>
      <c r="I2433" s="301">
        <v>5322825265</v>
      </c>
      <c r="J2433" s="301" t="s">
        <v>2683</v>
      </c>
      <c r="K2433" s="302">
        <v>45173</v>
      </c>
      <c r="L2433" s="301" t="s">
        <v>2330</v>
      </c>
      <c r="M2433" s="3" t="str">
        <f>IFERROR(INDEX('SINIF GÜNLER'!$A:$C,MATCH('VERİ TABANI'!$D2433,'SINIF GÜNLER'!$B:$B,0),MATCH('VERİ TABANI'!$M$1,'SINIF GÜNLER'!$A$1:$C$1,0)),"")</f>
        <v/>
      </c>
      <c r="P2433" s="28">
        <f t="array" ref="P2433">IFERROR(SEARCH(ÖĞRETMEN,'VERİ TABANI'!G2433,1),"")</f>
        <v>1</v>
      </c>
      <c r="Q2433" s="29">
        <f t="shared" si="75"/>
        <v>2433</v>
      </c>
    </row>
    <row r="2434" spans="1:17" ht="27" customHeight="1">
      <c r="A2434" s="3">
        <f t="shared" ref="A2434:A2497" si="76">IFERROR(IF(B2434="","",ROW()-1),"")</f>
        <v>2433</v>
      </c>
      <c r="B2434" s="300">
        <v>30828</v>
      </c>
      <c r="C2434" s="301" t="s">
        <v>3911</v>
      </c>
      <c r="D2434" s="301" t="s">
        <v>6824</v>
      </c>
      <c r="E2434" s="301" t="s">
        <v>3926</v>
      </c>
      <c r="F2434" s="301" t="s">
        <v>75</v>
      </c>
      <c r="G2434" s="301" t="s">
        <v>116</v>
      </c>
      <c r="H2434" s="302" t="s">
        <v>3913</v>
      </c>
      <c r="I2434" s="301">
        <v>5494000922</v>
      </c>
      <c r="J2434" s="301" t="s">
        <v>3914</v>
      </c>
      <c r="K2434" s="302">
        <v>45547</v>
      </c>
      <c r="L2434" s="301" t="s">
        <v>3916</v>
      </c>
      <c r="M2434" s="3" t="str">
        <f>IFERROR(INDEX('SINIF GÜNLER'!$A:$C,MATCH('VERİ TABANI'!$D2434,'SINIF GÜNLER'!$B:$B,0),MATCH('VERİ TABANI'!$M$1,'SINIF GÜNLER'!$A$1:$C$1,0)),"")</f>
        <v/>
      </c>
      <c r="P2434" s="28">
        <f t="array" ref="P2434">IFERROR(SEARCH(ÖĞRETMEN,'VERİ TABANI'!G2434,1),"")</f>
        <v>1</v>
      </c>
      <c r="Q2434" s="29">
        <f t="shared" si="75"/>
        <v>2434</v>
      </c>
    </row>
    <row r="2435" spans="1:17" ht="27" customHeight="1">
      <c r="A2435" s="3">
        <f t="shared" si="76"/>
        <v>2434</v>
      </c>
      <c r="B2435" s="300">
        <v>50880</v>
      </c>
      <c r="C2435" s="301" t="s">
        <v>6825</v>
      </c>
      <c r="D2435" s="301" t="s">
        <v>6192</v>
      </c>
      <c r="E2435" s="301" t="s">
        <v>3915</v>
      </c>
      <c r="F2435" s="301" t="s">
        <v>75</v>
      </c>
      <c r="G2435" s="301" t="s">
        <v>116</v>
      </c>
      <c r="H2435" s="302" t="s">
        <v>3913</v>
      </c>
      <c r="I2435" s="301">
        <v>5494000922</v>
      </c>
      <c r="J2435" s="301" t="s">
        <v>3914</v>
      </c>
      <c r="K2435" s="302">
        <v>45943</v>
      </c>
      <c r="L2435" s="301" t="s">
        <v>3916</v>
      </c>
      <c r="M2435" s="3" t="str">
        <f>IFERROR(INDEX('SINIF GÜNLER'!$A:$C,MATCH('VERİ TABANI'!$D2435,'SINIF GÜNLER'!$B:$B,0),MATCH('VERİ TABANI'!$M$1,'SINIF GÜNLER'!$A$1:$C$1,0)),"")</f>
        <v/>
      </c>
      <c r="P2435" s="28">
        <f t="array" ref="P2435">IFERROR(SEARCH(ÖĞRETMEN,'VERİ TABANI'!G2435,1),"")</f>
        <v>1</v>
      </c>
      <c r="Q2435" s="29">
        <f t="shared" si="75"/>
        <v>2435</v>
      </c>
    </row>
    <row r="2436" spans="1:17" ht="27" customHeight="1">
      <c r="A2436" s="3">
        <f t="shared" si="76"/>
        <v>2435</v>
      </c>
      <c r="B2436" s="300">
        <v>40389</v>
      </c>
      <c r="C2436" s="301" t="s">
        <v>3236</v>
      </c>
      <c r="D2436" s="301" t="s">
        <v>5386</v>
      </c>
      <c r="E2436" s="301" t="s">
        <v>7385</v>
      </c>
      <c r="F2436" s="301" t="s">
        <v>27</v>
      </c>
      <c r="G2436" s="301" t="s">
        <v>116</v>
      </c>
      <c r="H2436" s="302" t="s">
        <v>6826</v>
      </c>
      <c r="I2436" s="301">
        <v>5305616674</v>
      </c>
      <c r="J2436" s="301" t="s">
        <v>6827</v>
      </c>
      <c r="K2436" s="302">
        <v>45944</v>
      </c>
      <c r="L2436" s="301" t="s">
        <v>2152</v>
      </c>
      <c r="M2436" s="3" t="str">
        <f>IFERROR(INDEX('SINIF GÜNLER'!$A:$C,MATCH('VERİ TABANI'!$D2436,'SINIF GÜNLER'!$B:$B,0),MATCH('VERİ TABANI'!$M$1,'SINIF GÜNLER'!$A$1:$C$1,0)),"")</f>
        <v/>
      </c>
      <c r="P2436" s="28">
        <f t="array" ref="P2436">IFERROR(SEARCH(ÖĞRETMEN,'VERİ TABANI'!G2436,1),"")</f>
        <v>1</v>
      </c>
      <c r="Q2436" s="29">
        <f t="shared" si="75"/>
        <v>2436</v>
      </c>
    </row>
    <row r="2437" spans="1:17" ht="27" customHeight="1">
      <c r="A2437" s="3">
        <f t="shared" si="76"/>
        <v>2436</v>
      </c>
      <c r="B2437" s="300">
        <v>20833</v>
      </c>
      <c r="C2437" s="301" t="s">
        <v>388</v>
      </c>
      <c r="D2437" s="301" t="s">
        <v>5334</v>
      </c>
      <c r="E2437" s="301" t="s">
        <v>7190</v>
      </c>
      <c r="F2437" s="301" t="s">
        <v>27</v>
      </c>
      <c r="G2437" s="301" t="s">
        <v>116</v>
      </c>
      <c r="H2437" s="302" t="s">
        <v>6826</v>
      </c>
      <c r="I2437" s="301">
        <v>5305616674</v>
      </c>
      <c r="J2437" s="301" t="s">
        <v>6827</v>
      </c>
      <c r="K2437" s="302">
        <v>45943</v>
      </c>
      <c r="L2437" s="301" t="s">
        <v>2152</v>
      </c>
      <c r="M2437" s="3" t="str">
        <f>IFERROR(INDEX('SINIF GÜNLER'!$A:$C,MATCH('VERİ TABANI'!$D2437,'SINIF GÜNLER'!$B:$B,0),MATCH('VERİ TABANI'!$M$1,'SINIF GÜNLER'!$A$1:$C$1,0)),"")</f>
        <v/>
      </c>
      <c r="P2437" s="28">
        <f t="array" ref="P2437">IFERROR(SEARCH(ÖĞRETMEN,'VERİ TABANI'!G2437,1),"")</f>
        <v>1</v>
      </c>
      <c r="Q2437" s="29">
        <f t="shared" si="75"/>
        <v>2437</v>
      </c>
    </row>
    <row r="2438" spans="1:17" ht="27" customHeight="1">
      <c r="A2438" s="3">
        <f t="shared" si="76"/>
        <v>2437</v>
      </c>
      <c r="B2438" s="300">
        <v>41310</v>
      </c>
      <c r="C2438" s="301" t="s">
        <v>6828</v>
      </c>
      <c r="D2438" s="301" t="s">
        <v>5338</v>
      </c>
      <c r="E2438" s="301" t="s">
        <v>7016</v>
      </c>
      <c r="F2438" s="301" t="s">
        <v>12</v>
      </c>
      <c r="G2438" s="301" t="s">
        <v>116</v>
      </c>
      <c r="H2438" s="302" t="s">
        <v>6829</v>
      </c>
      <c r="I2438" s="301">
        <v>5412902084</v>
      </c>
      <c r="J2438" s="301" t="s">
        <v>6830</v>
      </c>
      <c r="K2438" s="302">
        <v>45547</v>
      </c>
      <c r="L2438" s="301" t="s">
        <v>6831</v>
      </c>
      <c r="M2438" s="3" t="str">
        <f>IFERROR(INDEX('SINIF GÜNLER'!$A:$C,MATCH('VERİ TABANI'!$D2438,'SINIF GÜNLER'!$B:$B,0),MATCH('VERİ TABANI'!$M$1,'SINIF GÜNLER'!$A$1:$C$1,0)),"")</f>
        <v/>
      </c>
      <c r="P2438" s="28">
        <f t="array" ref="P2438">IFERROR(SEARCH(ÖĞRETMEN,'VERİ TABANI'!G2438,1),"")</f>
        <v>1</v>
      </c>
      <c r="Q2438" s="29">
        <f t="shared" si="75"/>
        <v>2438</v>
      </c>
    </row>
    <row r="2439" spans="1:17" ht="27" customHeight="1">
      <c r="A2439" s="3">
        <f t="shared" si="76"/>
        <v>2438</v>
      </c>
      <c r="B2439" s="300">
        <v>30298</v>
      </c>
      <c r="C2439" s="301" t="s">
        <v>1765</v>
      </c>
      <c r="D2439" s="301" t="s">
        <v>5373</v>
      </c>
      <c r="E2439" s="301" t="s">
        <v>7006</v>
      </c>
      <c r="F2439" s="301" t="s">
        <v>22</v>
      </c>
      <c r="G2439" s="301" t="s">
        <v>116</v>
      </c>
      <c r="H2439" s="302" t="s">
        <v>1766</v>
      </c>
      <c r="I2439" s="301">
        <v>5352734100</v>
      </c>
      <c r="J2439" s="301" t="s">
        <v>1767</v>
      </c>
      <c r="K2439" s="302">
        <v>45044</v>
      </c>
      <c r="L2439" s="301" t="s">
        <v>1768</v>
      </c>
      <c r="M2439" s="3" t="str">
        <f>IFERROR(INDEX('SINIF GÜNLER'!$A:$C,MATCH('VERİ TABANI'!$D2439,'SINIF GÜNLER'!$B:$B,0),MATCH('VERİ TABANI'!$M$1,'SINIF GÜNLER'!$A$1:$C$1,0)),"")</f>
        <v/>
      </c>
      <c r="P2439" s="28">
        <f t="array" ref="P2439">IFERROR(SEARCH(ÖĞRETMEN,'VERİ TABANI'!G2439,1),"")</f>
        <v>1</v>
      </c>
      <c r="Q2439" s="29">
        <f t="shared" si="75"/>
        <v>2439</v>
      </c>
    </row>
    <row r="2440" spans="1:17" ht="27" customHeight="1">
      <c r="A2440" s="3">
        <f t="shared" si="76"/>
        <v>2439</v>
      </c>
      <c r="B2440" s="300">
        <v>20502</v>
      </c>
      <c r="C2440" s="301" t="s">
        <v>286</v>
      </c>
      <c r="D2440" s="301" t="s">
        <v>5444</v>
      </c>
      <c r="E2440" s="301" t="s">
        <v>3918</v>
      </c>
      <c r="F2440" s="301" t="s">
        <v>21</v>
      </c>
      <c r="G2440" s="301" t="s">
        <v>116</v>
      </c>
      <c r="H2440" s="302" t="s">
        <v>1078</v>
      </c>
      <c r="I2440" s="301">
        <v>5537222680</v>
      </c>
      <c r="J2440" s="301" t="s">
        <v>1079</v>
      </c>
      <c r="K2440" s="302">
        <v>44785</v>
      </c>
      <c r="L2440" s="301" t="s">
        <v>558</v>
      </c>
      <c r="M2440" s="3" t="str">
        <f>IFERROR(INDEX('SINIF GÜNLER'!$A:$C,MATCH('VERİ TABANI'!$D2440,'SINIF GÜNLER'!$B:$B,0),MATCH('VERİ TABANI'!$M$1,'SINIF GÜNLER'!$A$1:$C$1,0)),"")</f>
        <v/>
      </c>
      <c r="P2440" s="28">
        <f t="array" ref="P2440">IFERROR(SEARCH(ÖĞRETMEN,'VERİ TABANI'!G2440,1),"")</f>
        <v>1</v>
      </c>
      <c r="Q2440" s="29">
        <f t="shared" ref="Q2440:Q2503" si="77">IF(P2440="","",ROW())</f>
        <v>2440</v>
      </c>
    </row>
    <row r="2441" spans="1:17" ht="27" customHeight="1">
      <c r="A2441" s="3">
        <f t="shared" si="76"/>
        <v>2440</v>
      </c>
      <c r="B2441" s="300">
        <v>41722</v>
      </c>
      <c r="C2441" s="301" t="s">
        <v>6832</v>
      </c>
      <c r="D2441" s="301" t="s">
        <v>5353</v>
      </c>
      <c r="E2441" s="301" t="s">
        <v>4592</v>
      </c>
      <c r="F2441" s="301" t="s">
        <v>12</v>
      </c>
      <c r="G2441" s="301" t="s">
        <v>116</v>
      </c>
      <c r="H2441" s="302" t="s">
        <v>2867</v>
      </c>
      <c r="I2441" s="301">
        <v>5493451987</v>
      </c>
      <c r="J2441" s="301" t="s">
        <v>2868</v>
      </c>
      <c r="K2441" s="302">
        <v>45923</v>
      </c>
      <c r="L2441" s="301" t="s">
        <v>2869</v>
      </c>
      <c r="M2441" s="3" t="str">
        <f>IFERROR(INDEX('SINIF GÜNLER'!$A:$C,MATCH('VERİ TABANI'!$D2441,'SINIF GÜNLER'!$B:$B,0),MATCH('VERİ TABANI'!$M$1,'SINIF GÜNLER'!$A$1:$C$1,0)),"")</f>
        <v/>
      </c>
      <c r="P2441" s="28">
        <f t="array" ref="P2441">IFERROR(SEARCH(ÖĞRETMEN,'VERİ TABANI'!G2441,1),"")</f>
        <v>1</v>
      </c>
      <c r="Q2441" s="29">
        <f t="shared" si="77"/>
        <v>2441</v>
      </c>
    </row>
    <row r="2442" spans="1:17" ht="27" customHeight="1">
      <c r="A2442" s="3">
        <f t="shared" si="76"/>
        <v>2441</v>
      </c>
      <c r="B2442" s="300">
        <v>21725</v>
      </c>
      <c r="C2442" s="301" t="s">
        <v>2176</v>
      </c>
      <c r="D2442" s="301" t="s">
        <v>5362</v>
      </c>
      <c r="E2442" s="301" t="s">
        <v>7016</v>
      </c>
      <c r="F2442" s="301" t="s">
        <v>1821</v>
      </c>
      <c r="G2442" s="301" t="s">
        <v>116</v>
      </c>
      <c r="H2442" s="302" t="s">
        <v>2867</v>
      </c>
      <c r="I2442" s="301">
        <v>5493451987</v>
      </c>
      <c r="J2442" s="301" t="s">
        <v>2868</v>
      </c>
      <c r="K2442" s="302">
        <v>45373</v>
      </c>
      <c r="L2442" s="301" t="s">
        <v>2869</v>
      </c>
      <c r="M2442" s="3" t="str">
        <f>IFERROR(INDEX('SINIF GÜNLER'!$A:$C,MATCH('VERİ TABANI'!$D2442,'SINIF GÜNLER'!$B:$B,0),MATCH('VERİ TABANI'!$M$1,'SINIF GÜNLER'!$A$1:$C$1,0)),"")</f>
        <v/>
      </c>
      <c r="P2442" s="28">
        <f t="array" ref="P2442">IFERROR(SEARCH(ÖĞRETMEN,'VERİ TABANI'!G2442,1),"")</f>
        <v>1</v>
      </c>
      <c r="Q2442" s="29">
        <f t="shared" si="77"/>
        <v>2442</v>
      </c>
    </row>
    <row r="2443" spans="1:17" ht="27" customHeight="1">
      <c r="A2443" s="3">
        <f t="shared" si="76"/>
        <v>2442</v>
      </c>
      <c r="B2443" s="300">
        <v>42402</v>
      </c>
      <c r="C2443" s="301" t="s">
        <v>4736</v>
      </c>
      <c r="D2443" s="301" t="s">
        <v>3956</v>
      </c>
      <c r="E2443" s="301" t="s">
        <v>4592</v>
      </c>
      <c r="F2443" s="301" t="s">
        <v>21</v>
      </c>
      <c r="G2443" s="301" t="s">
        <v>116</v>
      </c>
      <c r="H2443" s="302" t="s">
        <v>7386</v>
      </c>
      <c r="I2443" s="301">
        <v>5548351609</v>
      </c>
      <c r="J2443" s="301" t="s">
        <v>7387</v>
      </c>
      <c r="K2443" s="302">
        <v>45993</v>
      </c>
      <c r="L2443" s="301" t="s">
        <v>7388</v>
      </c>
      <c r="M2443" s="3" t="str">
        <f>IFERROR(INDEX('SINIF GÜNLER'!$A:$C,MATCH('VERİ TABANI'!$D2443,'SINIF GÜNLER'!$B:$B,0),MATCH('VERİ TABANI'!$M$1,'SINIF GÜNLER'!$A$1:$C$1,0)),"")</f>
        <v/>
      </c>
      <c r="P2443" s="28">
        <f t="array" ref="P2443">IFERROR(SEARCH(ÖĞRETMEN,'VERİ TABANI'!G2443,1),"")</f>
        <v>1</v>
      </c>
      <c r="Q2443" s="29">
        <f t="shared" si="77"/>
        <v>2443</v>
      </c>
    </row>
    <row r="2444" spans="1:17" ht="27" customHeight="1">
      <c r="A2444" s="3">
        <f t="shared" si="76"/>
        <v>2443</v>
      </c>
      <c r="B2444" s="300">
        <v>51200</v>
      </c>
      <c r="C2444" s="301" t="s">
        <v>7465</v>
      </c>
      <c r="D2444" s="301" t="s">
        <v>5444</v>
      </c>
      <c r="E2444" s="301" t="s">
        <v>7466</v>
      </c>
      <c r="F2444" s="301" t="s">
        <v>21</v>
      </c>
      <c r="G2444" s="301" t="s">
        <v>116</v>
      </c>
      <c r="H2444" s="302" t="s">
        <v>7386</v>
      </c>
      <c r="I2444" s="301">
        <v>5548351609</v>
      </c>
      <c r="J2444" s="301" t="s">
        <v>7387</v>
      </c>
      <c r="K2444" s="302">
        <v>46000</v>
      </c>
      <c r="L2444" s="301" t="s">
        <v>7388</v>
      </c>
      <c r="M2444" s="3" t="str">
        <f>IFERROR(INDEX('SINIF GÜNLER'!$A:$C,MATCH('VERİ TABANI'!$D2444,'SINIF GÜNLER'!$B:$B,0),MATCH('VERİ TABANI'!$M$1,'SINIF GÜNLER'!$A$1:$C$1,0)),"")</f>
        <v/>
      </c>
      <c r="P2444" s="28">
        <f t="array" ref="P2444">IFERROR(SEARCH(ÖĞRETMEN,'VERİ TABANI'!G2444,1),"")</f>
        <v>1</v>
      </c>
      <c r="Q2444" s="29">
        <f t="shared" si="77"/>
        <v>2444</v>
      </c>
    </row>
    <row r="2445" spans="1:17" ht="27" customHeight="1">
      <c r="A2445" s="3">
        <f t="shared" si="76"/>
        <v>2444</v>
      </c>
      <c r="B2445" s="300">
        <v>42284</v>
      </c>
      <c r="C2445" s="301" t="s">
        <v>4691</v>
      </c>
      <c r="D2445" s="301" t="s">
        <v>5381</v>
      </c>
      <c r="E2445" s="301" t="s">
        <v>7006</v>
      </c>
      <c r="F2445" s="301" t="s">
        <v>1821</v>
      </c>
      <c r="G2445" s="301" t="s">
        <v>116</v>
      </c>
      <c r="H2445" s="302" t="s">
        <v>4692</v>
      </c>
      <c r="I2445" s="301">
        <v>5551052596</v>
      </c>
      <c r="J2445" s="301" t="s">
        <v>4693</v>
      </c>
      <c r="K2445" s="302">
        <v>45582</v>
      </c>
      <c r="L2445" s="301" t="s">
        <v>4694</v>
      </c>
      <c r="M2445" s="3" t="str">
        <f>IFERROR(INDEX('SINIF GÜNLER'!$A:$C,MATCH('VERİ TABANI'!$D2445,'SINIF GÜNLER'!$B:$B,0),MATCH('VERİ TABANI'!$M$1,'SINIF GÜNLER'!$A$1:$C$1,0)),"")</f>
        <v/>
      </c>
      <c r="P2445" s="28">
        <f t="array" ref="P2445">IFERROR(SEARCH(ÖĞRETMEN,'VERİ TABANI'!G2445,1),"")</f>
        <v>1</v>
      </c>
      <c r="Q2445" s="29">
        <f t="shared" si="77"/>
        <v>2445</v>
      </c>
    </row>
    <row r="2446" spans="1:17" ht="27" customHeight="1">
      <c r="A2446" s="3">
        <f t="shared" si="76"/>
        <v>2445</v>
      </c>
      <c r="B2446" s="300">
        <v>21840</v>
      </c>
      <c r="C2446" s="301" t="s">
        <v>1894</v>
      </c>
      <c r="D2446" s="301" t="s">
        <v>7467</v>
      </c>
      <c r="E2446" s="301" t="s">
        <v>3968</v>
      </c>
      <c r="F2446" s="301" t="s">
        <v>22</v>
      </c>
      <c r="G2446" s="301" t="s">
        <v>116</v>
      </c>
      <c r="H2446" s="302" t="s">
        <v>1895</v>
      </c>
      <c r="I2446" s="301">
        <v>5373713842</v>
      </c>
      <c r="J2446" s="301" t="s">
        <v>1896</v>
      </c>
      <c r="K2446" s="302">
        <v>45187</v>
      </c>
      <c r="L2446" s="301" t="s">
        <v>1897</v>
      </c>
      <c r="M2446" s="3" t="str">
        <f>IFERROR(INDEX('SINIF GÜNLER'!$A:$C,MATCH('VERİ TABANI'!$D2446,'SINIF GÜNLER'!$B:$B,0),MATCH('VERİ TABANI'!$M$1,'SINIF GÜNLER'!$A$1:$C$1,0)),"")</f>
        <v/>
      </c>
      <c r="P2446" s="28">
        <f t="array" ref="P2446">IFERROR(SEARCH(ÖĞRETMEN,'VERİ TABANI'!G2446,1),"")</f>
        <v>1</v>
      </c>
      <c r="Q2446" s="29">
        <f t="shared" si="77"/>
        <v>2446</v>
      </c>
    </row>
    <row r="2447" spans="1:17" ht="27" customHeight="1">
      <c r="A2447" s="3">
        <f t="shared" si="76"/>
        <v>2446</v>
      </c>
      <c r="B2447" s="300">
        <v>30535</v>
      </c>
      <c r="C2447" s="301" t="s">
        <v>1898</v>
      </c>
      <c r="D2447" s="301" t="s">
        <v>5373</v>
      </c>
      <c r="E2447" s="301" t="s">
        <v>3923</v>
      </c>
      <c r="F2447" s="301" t="s">
        <v>22</v>
      </c>
      <c r="G2447" s="301" t="s">
        <v>116</v>
      </c>
      <c r="H2447" s="302" t="s">
        <v>1895</v>
      </c>
      <c r="I2447" s="301">
        <v>5373713842</v>
      </c>
      <c r="J2447" s="301" t="s">
        <v>1896</v>
      </c>
      <c r="K2447" s="302">
        <v>45177</v>
      </c>
      <c r="L2447" s="301" t="s">
        <v>1897</v>
      </c>
      <c r="M2447" s="3" t="str">
        <f>IFERROR(INDEX('SINIF GÜNLER'!$A:$C,MATCH('VERİ TABANI'!$D2447,'SINIF GÜNLER'!$B:$B,0),MATCH('VERİ TABANI'!$M$1,'SINIF GÜNLER'!$A$1:$C$1,0)),"")</f>
        <v/>
      </c>
      <c r="P2447" s="28">
        <f t="array" ref="P2447">IFERROR(SEARCH(ÖĞRETMEN,'VERİ TABANI'!G2447,1),"")</f>
        <v>1</v>
      </c>
      <c r="Q2447" s="29">
        <f t="shared" si="77"/>
        <v>2447</v>
      </c>
    </row>
    <row r="2448" spans="1:17" ht="27" customHeight="1">
      <c r="A2448" s="3">
        <f t="shared" si="76"/>
        <v>2447</v>
      </c>
      <c r="B2448" s="300">
        <v>20559</v>
      </c>
      <c r="C2448" s="301" t="s">
        <v>385</v>
      </c>
      <c r="D2448" s="301" t="s">
        <v>7467</v>
      </c>
      <c r="E2448" s="301" t="s">
        <v>3915</v>
      </c>
      <c r="F2448" s="301" t="s">
        <v>22</v>
      </c>
      <c r="G2448" s="301" t="s">
        <v>116</v>
      </c>
      <c r="H2448" s="302" t="s">
        <v>1278</v>
      </c>
      <c r="I2448" s="301">
        <v>5369780094</v>
      </c>
      <c r="J2448" s="301" t="s">
        <v>1279</v>
      </c>
      <c r="K2448" s="302">
        <v>44790</v>
      </c>
      <c r="L2448" s="301" t="s">
        <v>811</v>
      </c>
      <c r="M2448" s="3" t="str">
        <f>IFERROR(INDEX('SINIF GÜNLER'!$A:$C,MATCH('VERİ TABANI'!$D2448,'SINIF GÜNLER'!$B:$B,0),MATCH('VERİ TABANI'!$M$1,'SINIF GÜNLER'!$A$1:$C$1,0)),"")</f>
        <v/>
      </c>
      <c r="P2448" s="28">
        <f t="array" ref="P2448">IFERROR(SEARCH(ÖĞRETMEN,'VERİ TABANI'!G2448,1),"")</f>
        <v>1</v>
      </c>
      <c r="Q2448" s="29">
        <f t="shared" si="77"/>
        <v>2448</v>
      </c>
    </row>
    <row r="2449" spans="1:17" ht="27" customHeight="1">
      <c r="A2449" s="3">
        <f t="shared" si="76"/>
        <v>2448</v>
      </c>
      <c r="B2449" s="300">
        <v>20655</v>
      </c>
      <c r="C2449" s="301" t="s">
        <v>4136</v>
      </c>
      <c r="D2449" s="301" t="s">
        <v>3956</v>
      </c>
      <c r="E2449" s="301" t="s">
        <v>7016</v>
      </c>
      <c r="F2449" s="301" t="s">
        <v>21</v>
      </c>
      <c r="G2449" s="301" t="s">
        <v>116</v>
      </c>
      <c r="H2449" s="302" t="s">
        <v>3489</v>
      </c>
      <c r="I2449" s="301">
        <v>5061329985</v>
      </c>
      <c r="J2449" s="301" t="s">
        <v>3490</v>
      </c>
      <c r="K2449" s="302">
        <v>45849</v>
      </c>
      <c r="L2449" s="301" t="s">
        <v>3491</v>
      </c>
      <c r="M2449" s="3" t="str">
        <f>IFERROR(INDEX('SINIF GÜNLER'!$A:$C,MATCH('VERİ TABANI'!$D2449,'SINIF GÜNLER'!$B:$B,0),MATCH('VERİ TABANI'!$M$1,'SINIF GÜNLER'!$A$1:$C$1,0)),"")</f>
        <v/>
      </c>
      <c r="P2449" s="28">
        <f t="array" ref="P2449">IFERROR(SEARCH(ÖĞRETMEN,'VERİ TABANI'!G2449,1),"")</f>
        <v>1</v>
      </c>
      <c r="Q2449" s="29">
        <f t="shared" si="77"/>
        <v>2449</v>
      </c>
    </row>
    <row r="2450" spans="1:17" ht="27" customHeight="1">
      <c r="A2450" s="3">
        <f t="shared" si="76"/>
        <v>2449</v>
      </c>
      <c r="B2450" s="300">
        <v>40538</v>
      </c>
      <c r="C2450" s="301" t="s">
        <v>3408</v>
      </c>
      <c r="D2450" s="301" t="s">
        <v>3956</v>
      </c>
      <c r="E2450" s="301" t="s">
        <v>3912</v>
      </c>
      <c r="F2450" s="301" t="s">
        <v>21</v>
      </c>
      <c r="G2450" s="301" t="s">
        <v>116</v>
      </c>
      <c r="H2450" s="302" t="s">
        <v>3409</v>
      </c>
      <c r="I2450" s="301">
        <v>5546245508</v>
      </c>
      <c r="J2450" s="301" t="s">
        <v>3410</v>
      </c>
      <c r="K2450" s="302">
        <v>45530</v>
      </c>
      <c r="L2450" s="301" t="s">
        <v>3411</v>
      </c>
      <c r="M2450" s="3" t="str">
        <f>IFERROR(INDEX('SINIF GÜNLER'!$A:$C,MATCH('VERİ TABANI'!$D2450,'SINIF GÜNLER'!$B:$B,0),MATCH('VERİ TABANI'!$M$1,'SINIF GÜNLER'!$A$1:$C$1,0)),"")</f>
        <v/>
      </c>
      <c r="P2450" s="28">
        <f t="array" ref="P2450">IFERROR(SEARCH(ÖĞRETMEN,'VERİ TABANI'!G2450,1),"")</f>
        <v>1</v>
      </c>
      <c r="Q2450" s="29">
        <f t="shared" si="77"/>
        <v>2450</v>
      </c>
    </row>
    <row r="2451" spans="1:17" ht="27" customHeight="1">
      <c r="A2451" s="3">
        <f t="shared" si="76"/>
        <v>2450</v>
      </c>
      <c r="B2451" s="300">
        <v>41270</v>
      </c>
      <c r="C2451" s="301" t="s">
        <v>4168</v>
      </c>
      <c r="D2451" s="301" t="s">
        <v>5454</v>
      </c>
      <c r="E2451" s="301" t="s">
        <v>7405</v>
      </c>
      <c r="F2451" s="301" t="s">
        <v>19</v>
      </c>
      <c r="G2451" s="301" t="s">
        <v>116</v>
      </c>
      <c r="H2451" s="302" t="s">
        <v>7468</v>
      </c>
      <c r="I2451" s="301">
        <v>5062300622</v>
      </c>
      <c r="J2451" s="301" t="s">
        <v>7469</v>
      </c>
      <c r="K2451" s="302">
        <v>46016</v>
      </c>
      <c r="L2451" s="301" t="s">
        <v>7470</v>
      </c>
      <c r="M2451" s="3" t="str">
        <f>IFERROR(INDEX('SINIF GÜNLER'!$A:$C,MATCH('VERİ TABANI'!$D2451,'SINIF GÜNLER'!$B:$B,0),MATCH('VERİ TABANI'!$M$1,'SINIF GÜNLER'!$A$1:$C$1,0)),"")</f>
        <v/>
      </c>
      <c r="P2451" s="28">
        <f t="array" ref="P2451">IFERROR(SEARCH(ÖĞRETMEN,'VERİ TABANI'!G2451,1),"")</f>
        <v>1</v>
      </c>
      <c r="Q2451" s="29">
        <f t="shared" si="77"/>
        <v>2451</v>
      </c>
    </row>
    <row r="2452" spans="1:17" ht="27" customHeight="1">
      <c r="A2452" s="3">
        <f t="shared" si="76"/>
        <v>2451</v>
      </c>
      <c r="B2452" s="300">
        <v>41237</v>
      </c>
      <c r="C2452" s="301" t="s">
        <v>4549</v>
      </c>
      <c r="D2452" s="301" t="s">
        <v>2953</v>
      </c>
      <c r="E2452" s="301" t="s">
        <v>5277</v>
      </c>
      <c r="F2452" s="301" t="s">
        <v>12</v>
      </c>
      <c r="G2452" s="301" t="s">
        <v>116</v>
      </c>
      <c r="H2452" s="302" t="s">
        <v>1470</v>
      </c>
      <c r="I2452" s="301">
        <v>5058352622</v>
      </c>
      <c r="J2452" s="301" t="s">
        <v>1471</v>
      </c>
      <c r="K2452" s="302">
        <v>45546</v>
      </c>
      <c r="L2452" s="301" t="s">
        <v>1705</v>
      </c>
      <c r="M2452" s="3" t="str">
        <f>IFERROR(INDEX('SINIF GÜNLER'!$A:$C,MATCH('VERİ TABANI'!$D2452,'SINIF GÜNLER'!$B:$B,0),MATCH('VERİ TABANI'!$M$1,'SINIF GÜNLER'!$A$1:$C$1,0)),"")</f>
        <v>SALI</v>
      </c>
      <c r="P2452" s="28">
        <f t="array" ref="P2452">IFERROR(SEARCH(ÖĞRETMEN,'VERİ TABANI'!G2452,1),"")</f>
        <v>1</v>
      </c>
      <c r="Q2452" s="29">
        <f t="shared" si="77"/>
        <v>2452</v>
      </c>
    </row>
    <row r="2453" spans="1:17" ht="27" customHeight="1">
      <c r="A2453" s="3">
        <f t="shared" si="76"/>
        <v>2452</v>
      </c>
      <c r="B2453" s="300">
        <v>21781</v>
      </c>
      <c r="C2453" s="301" t="s">
        <v>2352</v>
      </c>
      <c r="D2453" s="301" t="s">
        <v>5362</v>
      </c>
      <c r="E2453" s="301" t="s">
        <v>3915</v>
      </c>
      <c r="F2453" s="301" t="s">
        <v>1821</v>
      </c>
      <c r="G2453" s="301" t="s">
        <v>116</v>
      </c>
      <c r="H2453" s="302" t="s">
        <v>7471</v>
      </c>
      <c r="I2453" s="301">
        <v>5495499654</v>
      </c>
      <c r="J2453" s="301" t="s">
        <v>7472</v>
      </c>
      <c r="K2453" s="302">
        <v>45952</v>
      </c>
      <c r="L2453" s="301" t="s">
        <v>7214</v>
      </c>
      <c r="M2453" s="3" t="str">
        <f>IFERROR(INDEX('SINIF GÜNLER'!$A:$C,MATCH('VERİ TABANI'!$D2453,'SINIF GÜNLER'!$B:$B,0),MATCH('VERİ TABANI'!$M$1,'SINIF GÜNLER'!$A$1:$C$1,0)),"")</f>
        <v/>
      </c>
      <c r="P2453" s="28">
        <f t="array" ref="P2453">IFERROR(SEARCH(ÖĞRETMEN,'VERİ TABANI'!G2453,1),"")</f>
        <v>1</v>
      </c>
      <c r="Q2453" s="29">
        <f t="shared" si="77"/>
        <v>2453</v>
      </c>
    </row>
    <row r="2454" spans="1:17" ht="27" customHeight="1">
      <c r="A2454" s="3">
        <f t="shared" si="76"/>
        <v>2453</v>
      </c>
      <c r="B2454" s="300">
        <v>31104</v>
      </c>
      <c r="C2454" s="301" t="s">
        <v>2728</v>
      </c>
      <c r="D2454" s="301" t="s">
        <v>5381</v>
      </c>
      <c r="E2454" s="301" t="s">
        <v>4593</v>
      </c>
      <c r="F2454" s="301" t="s">
        <v>1821</v>
      </c>
      <c r="G2454" s="301" t="s">
        <v>116</v>
      </c>
      <c r="H2454" s="302" t="s">
        <v>6833</v>
      </c>
      <c r="I2454" s="301">
        <v>5386714206</v>
      </c>
      <c r="J2454" s="301" t="s">
        <v>6834</v>
      </c>
      <c r="K2454" s="302">
        <v>45910</v>
      </c>
      <c r="L2454" s="301" t="s">
        <v>6835</v>
      </c>
      <c r="M2454" s="3" t="str">
        <f>IFERROR(INDEX('SINIF GÜNLER'!$A:$C,MATCH('VERİ TABANI'!$D2454,'SINIF GÜNLER'!$B:$B,0),MATCH('VERİ TABANI'!$M$1,'SINIF GÜNLER'!$A$1:$C$1,0)),"")</f>
        <v/>
      </c>
      <c r="P2454" s="28">
        <f t="array" ref="P2454">IFERROR(SEARCH(ÖĞRETMEN,'VERİ TABANI'!G2454,1),"")</f>
        <v>1</v>
      </c>
      <c r="Q2454" s="29">
        <f t="shared" si="77"/>
        <v>2454</v>
      </c>
    </row>
    <row r="2455" spans="1:17" ht="27" customHeight="1">
      <c r="A2455" s="3">
        <f t="shared" si="76"/>
        <v>2454</v>
      </c>
      <c r="B2455" s="300">
        <v>21409</v>
      </c>
      <c r="C2455" s="301" t="s">
        <v>7473</v>
      </c>
      <c r="D2455" s="301" t="s">
        <v>7474</v>
      </c>
      <c r="E2455" s="301" t="s">
        <v>7475</v>
      </c>
      <c r="F2455" s="301" t="s">
        <v>73</v>
      </c>
      <c r="G2455" s="301" t="s">
        <v>116</v>
      </c>
      <c r="H2455" s="302" t="s">
        <v>7476</v>
      </c>
      <c r="I2455" s="301">
        <v>3323424855</v>
      </c>
      <c r="J2455" s="301" t="s">
        <v>7477</v>
      </c>
      <c r="K2455" s="302">
        <v>46006</v>
      </c>
      <c r="L2455" s="301" t="s">
        <v>7390</v>
      </c>
      <c r="M2455" s="3" t="str">
        <f>IFERROR(INDEX('SINIF GÜNLER'!$A:$C,MATCH('VERİ TABANI'!$D2455,'SINIF GÜNLER'!$B:$B,0),MATCH('VERİ TABANI'!$M$1,'SINIF GÜNLER'!$A$1:$C$1,0)),"")</f>
        <v/>
      </c>
      <c r="P2455" s="28">
        <f t="array" ref="P2455">IFERROR(SEARCH(ÖĞRETMEN,'VERİ TABANI'!G2455,1),"")</f>
        <v>1</v>
      </c>
      <c r="Q2455" s="29">
        <f t="shared" si="77"/>
        <v>2455</v>
      </c>
    </row>
    <row r="2456" spans="1:17" ht="27" customHeight="1">
      <c r="A2456" s="3">
        <f t="shared" si="76"/>
        <v>2455</v>
      </c>
      <c r="B2456" s="300">
        <v>42273</v>
      </c>
      <c r="C2456" s="301" t="s">
        <v>7391</v>
      </c>
      <c r="D2456" s="301" t="s">
        <v>6205</v>
      </c>
      <c r="E2456" s="301" t="s">
        <v>7478</v>
      </c>
      <c r="F2456" s="301" t="s">
        <v>73</v>
      </c>
      <c r="G2456" s="301" t="s">
        <v>116</v>
      </c>
      <c r="H2456" s="302" t="s">
        <v>7476</v>
      </c>
      <c r="I2456" s="301">
        <v>3323424855</v>
      </c>
      <c r="J2456" s="301" t="s">
        <v>7477</v>
      </c>
      <c r="K2456" s="302">
        <v>45967</v>
      </c>
      <c r="L2456" s="301" t="s">
        <v>7390</v>
      </c>
      <c r="M2456" s="3" t="str">
        <f>IFERROR(INDEX('SINIF GÜNLER'!$A:$C,MATCH('VERİ TABANI'!$D2456,'SINIF GÜNLER'!$B:$B,0),MATCH('VERİ TABANI'!$M$1,'SINIF GÜNLER'!$A$1:$C$1,0)),"")</f>
        <v/>
      </c>
      <c r="P2456" s="28">
        <f t="array" ref="P2456">IFERROR(SEARCH(ÖĞRETMEN,'VERİ TABANI'!G2456,1),"")</f>
        <v>1</v>
      </c>
      <c r="Q2456" s="29">
        <f t="shared" si="77"/>
        <v>2456</v>
      </c>
    </row>
    <row r="2457" spans="1:17" ht="27" customHeight="1">
      <c r="A2457" s="3">
        <f t="shared" si="76"/>
        <v>2456</v>
      </c>
      <c r="B2457" s="300">
        <v>41885</v>
      </c>
      <c r="C2457" s="301" t="s">
        <v>4225</v>
      </c>
      <c r="D2457" s="301" t="s">
        <v>6198</v>
      </c>
      <c r="E2457" s="301" t="s">
        <v>4593</v>
      </c>
      <c r="F2457" s="301" t="s">
        <v>73</v>
      </c>
      <c r="G2457" s="301" t="s">
        <v>116</v>
      </c>
      <c r="H2457" s="302" t="s">
        <v>6836</v>
      </c>
      <c r="I2457" s="301">
        <v>5368422938</v>
      </c>
      <c r="J2457" s="301" t="s">
        <v>6837</v>
      </c>
      <c r="K2457" s="302">
        <v>45945</v>
      </c>
      <c r="L2457" s="301" t="s">
        <v>88</v>
      </c>
      <c r="M2457" s="3" t="str">
        <f>IFERROR(INDEX('SINIF GÜNLER'!$A:$C,MATCH('VERİ TABANI'!$D2457,'SINIF GÜNLER'!$B:$B,0),MATCH('VERİ TABANI'!$M$1,'SINIF GÜNLER'!$A$1:$C$1,0)),"")</f>
        <v/>
      </c>
      <c r="P2457" s="28">
        <f t="array" ref="P2457">IFERROR(SEARCH(ÖĞRETMEN,'VERİ TABANI'!G2457,1),"")</f>
        <v>1</v>
      </c>
      <c r="Q2457" s="29">
        <f t="shared" si="77"/>
        <v>2457</v>
      </c>
    </row>
    <row r="2458" spans="1:17" ht="27" customHeight="1">
      <c r="A2458" s="3">
        <f t="shared" si="76"/>
        <v>2457</v>
      </c>
      <c r="B2458" s="300">
        <v>40460</v>
      </c>
      <c r="C2458" s="301" t="s">
        <v>3788</v>
      </c>
      <c r="D2458" s="301" t="s">
        <v>6198</v>
      </c>
      <c r="E2458" s="301" t="s">
        <v>3926</v>
      </c>
      <c r="F2458" s="301" t="s">
        <v>73</v>
      </c>
      <c r="G2458" s="301" t="s">
        <v>116</v>
      </c>
      <c r="H2458" s="302" t="s">
        <v>6836</v>
      </c>
      <c r="I2458" s="301">
        <v>5368422938</v>
      </c>
      <c r="J2458" s="301" t="s">
        <v>6837</v>
      </c>
      <c r="K2458" s="302">
        <v>45945</v>
      </c>
      <c r="L2458" s="301" t="s">
        <v>88</v>
      </c>
      <c r="M2458" s="3" t="str">
        <f>IFERROR(INDEX('SINIF GÜNLER'!$A:$C,MATCH('VERİ TABANI'!$D2458,'SINIF GÜNLER'!$B:$B,0),MATCH('VERİ TABANI'!$M$1,'SINIF GÜNLER'!$A$1:$C$1,0)),"")</f>
        <v/>
      </c>
      <c r="P2458" s="28">
        <f t="array" ref="P2458">IFERROR(SEARCH(ÖĞRETMEN,'VERİ TABANI'!G2458,1),"")</f>
        <v>1</v>
      </c>
      <c r="Q2458" s="29">
        <f t="shared" si="77"/>
        <v>2458</v>
      </c>
    </row>
    <row r="2459" spans="1:17" ht="27" customHeight="1">
      <c r="A2459" s="3">
        <f t="shared" si="76"/>
        <v>2458</v>
      </c>
      <c r="B2459" s="300">
        <v>50638</v>
      </c>
      <c r="C2459" s="301" t="s">
        <v>6838</v>
      </c>
      <c r="D2459" s="301" t="s">
        <v>6205</v>
      </c>
      <c r="E2459" s="301" t="s">
        <v>4593</v>
      </c>
      <c r="F2459" s="301" t="s">
        <v>73</v>
      </c>
      <c r="G2459" s="301" t="s">
        <v>116</v>
      </c>
      <c r="H2459" s="302" t="s">
        <v>5045</v>
      </c>
      <c r="I2459" s="301">
        <v>5052488338</v>
      </c>
      <c r="J2459" s="301" t="s">
        <v>5046</v>
      </c>
      <c r="K2459" s="302">
        <v>45916</v>
      </c>
      <c r="L2459" s="301" t="s">
        <v>881</v>
      </c>
      <c r="M2459" s="3" t="str">
        <f>IFERROR(INDEX('SINIF GÜNLER'!$A:$C,MATCH('VERİ TABANI'!$D2459,'SINIF GÜNLER'!$B:$B,0),MATCH('VERİ TABANI'!$M$1,'SINIF GÜNLER'!$A$1:$C$1,0)),"")</f>
        <v/>
      </c>
      <c r="P2459" s="28">
        <f t="array" ref="P2459">IFERROR(SEARCH(ÖĞRETMEN,'VERİ TABANI'!G2459,1),"")</f>
        <v>1</v>
      </c>
      <c r="Q2459" s="29">
        <f t="shared" si="77"/>
        <v>2459</v>
      </c>
    </row>
    <row r="2460" spans="1:17" ht="27" customHeight="1">
      <c r="A2460" s="3">
        <f t="shared" si="76"/>
        <v>2459</v>
      </c>
      <c r="B2460" s="300">
        <v>40801</v>
      </c>
      <c r="C2460" s="301" t="s">
        <v>3388</v>
      </c>
      <c r="D2460" s="301" t="s">
        <v>5601</v>
      </c>
      <c r="E2460" s="301" t="s">
        <v>3924</v>
      </c>
      <c r="F2460" s="301" t="s">
        <v>46</v>
      </c>
      <c r="G2460" s="301" t="s">
        <v>118</v>
      </c>
      <c r="H2460" s="302" t="s">
        <v>3389</v>
      </c>
      <c r="I2460" s="301">
        <v>5323375376</v>
      </c>
      <c r="J2460" s="301" t="s">
        <v>3390</v>
      </c>
      <c r="K2460" s="302">
        <v>45537</v>
      </c>
      <c r="L2460" s="301" t="s">
        <v>54</v>
      </c>
      <c r="M2460" s="3" t="str">
        <f>IFERROR(INDEX('SINIF GÜNLER'!$A:$C,MATCH('VERİ TABANI'!$D2460,'SINIF GÜNLER'!$B:$B,0),MATCH('VERİ TABANI'!$M$1,'SINIF GÜNLER'!$A$1:$C$1,0)),"")</f>
        <v/>
      </c>
      <c r="P2460" s="28" t="str">
        <f t="array" ref="P2460">IFERROR(SEARCH(ÖĞRETMEN,'VERİ TABANI'!G2460,1),"")</f>
        <v/>
      </c>
      <c r="Q2460" s="29" t="str">
        <f t="shared" si="77"/>
        <v/>
      </c>
    </row>
    <row r="2461" spans="1:17" ht="27" customHeight="1">
      <c r="A2461" s="3">
        <f t="shared" si="76"/>
        <v>2460</v>
      </c>
      <c r="B2461" s="300">
        <v>30963</v>
      </c>
      <c r="C2461" s="301" t="s">
        <v>2622</v>
      </c>
      <c r="D2461" s="301" t="s">
        <v>6722</v>
      </c>
      <c r="E2461" s="301" t="s">
        <v>3915</v>
      </c>
      <c r="F2461" s="301" t="s">
        <v>46</v>
      </c>
      <c r="G2461" s="301" t="s">
        <v>118</v>
      </c>
      <c r="H2461" s="302" t="s">
        <v>3389</v>
      </c>
      <c r="I2461" s="301">
        <v>5323375376</v>
      </c>
      <c r="J2461" s="301" t="s">
        <v>3390</v>
      </c>
      <c r="K2461" s="302">
        <v>45247</v>
      </c>
      <c r="L2461" s="301" t="s">
        <v>54</v>
      </c>
      <c r="M2461" s="3" t="str">
        <f>IFERROR(INDEX('SINIF GÜNLER'!$A:$C,MATCH('VERİ TABANI'!$D2461,'SINIF GÜNLER'!$B:$B,0),MATCH('VERİ TABANI'!$M$1,'SINIF GÜNLER'!$A$1:$C$1,0)),"")</f>
        <v/>
      </c>
      <c r="P2461" s="28" t="str">
        <f t="array" ref="P2461">IFERROR(SEARCH(ÖĞRETMEN,'VERİ TABANI'!G2461,1),"")</f>
        <v/>
      </c>
      <c r="Q2461" s="29" t="str">
        <f t="shared" si="77"/>
        <v/>
      </c>
    </row>
    <row r="2462" spans="1:17" ht="27" customHeight="1">
      <c r="A2462" s="3">
        <f t="shared" si="76"/>
        <v>2461</v>
      </c>
      <c r="B2462" s="300">
        <v>40717</v>
      </c>
      <c r="C2462" s="301" t="s">
        <v>3792</v>
      </c>
      <c r="D2462" s="301" t="s">
        <v>5483</v>
      </c>
      <c r="E2462" s="301" t="s">
        <v>3923</v>
      </c>
      <c r="F2462" s="301" t="s">
        <v>41</v>
      </c>
      <c r="G2462" s="301" t="s">
        <v>118</v>
      </c>
      <c r="H2462" s="302" t="s">
        <v>3793</v>
      </c>
      <c r="I2462" s="301">
        <v>5464159059</v>
      </c>
      <c r="J2462" s="301" t="s">
        <v>3794</v>
      </c>
      <c r="K2462" s="302">
        <v>45537</v>
      </c>
      <c r="L2462" s="301" t="s">
        <v>3795</v>
      </c>
      <c r="M2462" s="3" t="str">
        <f>IFERROR(INDEX('SINIF GÜNLER'!$A:$C,MATCH('VERİ TABANI'!$D2462,'SINIF GÜNLER'!$B:$B,0),MATCH('VERİ TABANI'!$M$1,'SINIF GÜNLER'!$A$1:$C$1,0)),"")</f>
        <v/>
      </c>
      <c r="P2462" s="28" t="str">
        <f t="array" ref="P2462">IFERROR(SEARCH(ÖĞRETMEN,'VERİ TABANI'!G2462,1),"")</f>
        <v/>
      </c>
      <c r="Q2462" s="29" t="str">
        <f t="shared" si="77"/>
        <v/>
      </c>
    </row>
    <row r="2463" spans="1:17" ht="27" customHeight="1">
      <c r="A2463" s="3">
        <f t="shared" si="76"/>
        <v>2462</v>
      </c>
      <c r="B2463" s="300">
        <v>42081</v>
      </c>
      <c r="C2463" s="301" t="s">
        <v>4550</v>
      </c>
      <c r="D2463" s="301" t="s">
        <v>5601</v>
      </c>
      <c r="E2463" s="301" t="s">
        <v>3924</v>
      </c>
      <c r="F2463" s="301" t="s">
        <v>42</v>
      </c>
      <c r="G2463" s="301" t="s">
        <v>118</v>
      </c>
      <c r="H2463" s="302" t="s">
        <v>1553</v>
      </c>
      <c r="I2463" s="301">
        <v>5324238610</v>
      </c>
      <c r="J2463" s="301" t="s">
        <v>1554</v>
      </c>
      <c r="K2463" s="302">
        <v>45569</v>
      </c>
      <c r="L2463" s="301" t="s">
        <v>743</v>
      </c>
      <c r="M2463" s="3" t="str">
        <f>IFERROR(INDEX('SINIF GÜNLER'!$A:$C,MATCH('VERİ TABANI'!$D2463,'SINIF GÜNLER'!$B:$B,0),MATCH('VERİ TABANI'!$M$1,'SINIF GÜNLER'!$A$1:$C$1,0)),"")</f>
        <v/>
      </c>
      <c r="P2463" s="28" t="str">
        <f t="array" ref="P2463">IFERROR(SEARCH(ÖĞRETMEN,'VERİ TABANI'!G2463,1),"")</f>
        <v/>
      </c>
      <c r="Q2463" s="29" t="str">
        <f t="shared" si="77"/>
        <v/>
      </c>
    </row>
    <row r="2464" spans="1:17" ht="27" customHeight="1">
      <c r="A2464" s="3">
        <f t="shared" si="76"/>
        <v>2463</v>
      </c>
      <c r="B2464" s="300">
        <v>1309</v>
      </c>
      <c r="C2464" s="301" t="s">
        <v>4551</v>
      </c>
      <c r="D2464" s="301" t="s">
        <v>5602</v>
      </c>
      <c r="E2464" s="301" t="s">
        <v>3912</v>
      </c>
      <c r="F2464" s="301" t="s">
        <v>41</v>
      </c>
      <c r="G2464" s="301" t="s">
        <v>118</v>
      </c>
      <c r="H2464" s="302" t="s">
        <v>1553</v>
      </c>
      <c r="I2464" s="301">
        <v>5324238610</v>
      </c>
      <c r="J2464" s="301" t="s">
        <v>1554</v>
      </c>
      <c r="K2464" s="302">
        <v>45547</v>
      </c>
      <c r="L2464" s="301" t="s">
        <v>743</v>
      </c>
      <c r="M2464" s="3" t="str">
        <f>IFERROR(INDEX('SINIF GÜNLER'!$A:$C,MATCH('VERİ TABANI'!$D2464,'SINIF GÜNLER'!$B:$B,0),MATCH('VERİ TABANI'!$M$1,'SINIF GÜNLER'!$A$1:$C$1,0)),"")</f>
        <v/>
      </c>
      <c r="P2464" s="28" t="str">
        <f t="array" ref="P2464">IFERROR(SEARCH(ÖĞRETMEN,'VERİ TABANI'!G2464,1),"")</f>
        <v/>
      </c>
      <c r="Q2464" s="29" t="str">
        <f t="shared" si="77"/>
        <v/>
      </c>
    </row>
    <row r="2465" spans="1:17" ht="27" customHeight="1">
      <c r="A2465" s="3">
        <f t="shared" si="76"/>
        <v>2464</v>
      </c>
      <c r="B2465" s="300">
        <v>50090</v>
      </c>
      <c r="C2465" s="301" t="s">
        <v>6839</v>
      </c>
      <c r="D2465" s="301" t="s">
        <v>5606</v>
      </c>
      <c r="E2465" s="301" t="s">
        <v>3912</v>
      </c>
      <c r="F2465" s="301" t="s">
        <v>41</v>
      </c>
      <c r="G2465" s="301" t="s">
        <v>118</v>
      </c>
      <c r="H2465" s="302" t="s">
        <v>3797</v>
      </c>
      <c r="I2465" s="301">
        <v>5492064242</v>
      </c>
      <c r="J2465" s="301" t="s">
        <v>3798</v>
      </c>
      <c r="K2465" s="302">
        <v>45828</v>
      </c>
      <c r="L2465" s="301" t="s">
        <v>3799</v>
      </c>
      <c r="M2465" s="3" t="str">
        <f>IFERROR(INDEX('SINIF GÜNLER'!$A:$C,MATCH('VERİ TABANI'!$D2465,'SINIF GÜNLER'!$B:$B,0),MATCH('VERİ TABANI'!$M$1,'SINIF GÜNLER'!$A$1:$C$1,0)),"")</f>
        <v/>
      </c>
      <c r="P2465" s="28" t="str">
        <f t="array" ref="P2465">IFERROR(SEARCH(ÖĞRETMEN,'VERİ TABANI'!G2465,1),"")</f>
        <v/>
      </c>
      <c r="Q2465" s="29" t="str">
        <f t="shared" si="77"/>
        <v/>
      </c>
    </row>
    <row r="2466" spans="1:17" ht="27" customHeight="1">
      <c r="A2466" s="3">
        <f t="shared" si="76"/>
        <v>2465</v>
      </c>
      <c r="B2466" s="300">
        <v>50192</v>
      </c>
      <c r="C2466" s="301" t="s">
        <v>1675</v>
      </c>
      <c r="D2466" s="301" t="s">
        <v>7648</v>
      </c>
      <c r="E2466" s="301" t="s">
        <v>4800</v>
      </c>
      <c r="F2466" s="301" t="s">
        <v>41</v>
      </c>
      <c r="G2466" s="301" t="s">
        <v>118</v>
      </c>
      <c r="H2466" s="302" t="s">
        <v>3797</v>
      </c>
      <c r="I2466" s="301">
        <v>5492064242</v>
      </c>
      <c r="J2466" s="301" t="s">
        <v>3798</v>
      </c>
      <c r="K2466" s="302">
        <v>45874</v>
      </c>
      <c r="L2466" s="301" t="s">
        <v>3799</v>
      </c>
      <c r="M2466" s="3" t="str">
        <f>IFERROR(INDEX('SINIF GÜNLER'!$A:$C,MATCH('VERİ TABANI'!$D2466,'SINIF GÜNLER'!$B:$B,0),MATCH('VERİ TABANI'!$M$1,'SINIF GÜNLER'!$A$1:$C$1,0)),"")</f>
        <v/>
      </c>
      <c r="P2466" s="28" t="str">
        <f t="array" ref="P2466">IFERROR(SEARCH(ÖĞRETMEN,'VERİ TABANI'!G2466,1),"")</f>
        <v/>
      </c>
      <c r="Q2466" s="29" t="str">
        <f t="shared" si="77"/>
        <v/>
      </c>
    </row>
    <row r="2467" spans="1:17" ht="27" customHeight="1">
      <c r="A2467" s="3">
        <f t="shared" si="76"/>
        <v>2466</v>
      </c>
      <c r="B2467" s="300">
        <v>50101</v>
      </c>
      <c r="C2467" s="301" t="s">
        <v>6840</v>
      </c>
      <c r="D2467" s="301" t="s">
        <v>5606</v>
      </c>
      <c r="E2467" s="301" t="s">
        <v>4599</v>
      </c>
      <c r="F2467" s="301" t="s">
        <v>41</v>
      </c>
      <c r="G2467" s="301" t="s">
        <v>118</v>
      </c>
      <c r="H2467" s="302" t="s">
        <v>3797</v>
      </c>
      <c r="I2467" s="301">
        <v>5492064242</v>
      </c>
      <c r="J2467" s="301" t="s">
        <v>3798</v>
      </c>
      <c r="K2467" s="302">
        <v>45838</v>
      </c>
      <c r="L2467" s="301" t="s">
        <v>3799</v>
      </c>
      <c r="M2467" s="3" t="str">
        <f>IFERROR(INDEX('SINIF GÜNLER'!$A:$C,MATCH('VERİ TABANI'!$D2467,'SINIF GÜNLER'!$B:$B,0),MATCH('VERİ TABANI'!$M$1,'SINIF GÜNLER'!$A$1:$C$1,0)),"")</f>
        <v/>
      </c>
      <c r="P2467" s="28" t="str">
        <f t="array" ref="P2467">IFERROR(SEARCH(ÖĞRETMEN,'VERİ TABANI'!G2467,1),"")</f>
        <v/>
      </c>
      <c r="Q2467" s="29" t="str">
        <f t="shared" si="77"/>
        <v/>
      </c>
    </row>
    <row r="2468" spans="1:17" ht="27" customHeight="1">
      <c r="A2468" s="3">
        <f t="shared" si="76"/>
        <v>2467</v>
      </c>
      <c r="B2468" s="300">
        <v>41472</v>
      </c>
      <c r="C2468" s="301" t="s">
        <v>4552</v>
      </c>
      <c r="D2468" s="301" t="s">
        <v>5601</v>
      </c>
      <c r="E2468" s="301" t="s">
        <v>3915</v>
      </c>
      <c r="F2468" s="301" t="s">
        <v>41</v>
      </c>
      <c r="G2468" s="301" t="s">
        <v>118</v>
      </c>
      <c r="H2468" s="302" t="s">
        <v>3797</v>
      </c>
      <c r="I2468" s="301">
        <v>5492064242</v>
      </c>
      <c r="J2468" s="301" t="s">
        <v>3798</v>
      </c>
      <c r="K2468" s="302">
        <v>45551</v>
      </c>
      <c r="L2468" s="301" t="s">
        <v>3799</v>
      </c>
      <c r="M2468" s="3" t="str">
        <f>IFERROR(INDEX('SINIF GÜNLER'!$A:$C,MATCH('VERİ TABANI'!$D2468,'SINIF GÜNLER'!$B:$B,0),MATCH('VERİ TABANI'!$M$1,'SINIF GÜNLER'!$A$1:$C$1,0)),"")</f>
        <v/>
      </c>
      <c r="P2468" s="28" t="str">
        <f t="array" ref="P2468">IFERROR(SEARCH(ÖĞRETMEN,'VERİ TABANI'!G2468,1),"")</f>
        <v/>
      </c>
      <c r="Q2468" s="29" t="str">
        <f t="shared" si="77"/>
        <v/>
      </c>
    </row>
    <row r="2469" spans="1:17" ht="27" customHeight="1">
      <c r="A2469" s="3">
        <f t="shared" si="76"/>
        <v>2468</v>
      </c>
      <c r="B2469" s="300">
        <v>50560</v>
      </c>
      <c r="C2469" s="301" t="s">
        <v>6842</v>
      </c>
      <c r="D2469" s="301" t="s">
        <v>5606</v>
      </c>
      <c r="E2469" s="301" t="s">
        <v>3968</v>
      </c>
      <c r="F2469" s="301" t="s">
        <v>41</v>
      </c>
      <c r="G2469" s="301" t="s">
        <v>118</v>
      </c>
      <c r="H2469" s="302" t="s">
        <v>3797</v>
      </c>
      <c r="I2469" s="301">
        <v>5492064242</v>
      </c>
      <c r="J2469" s="301" t="s">
        <v>3798</v>
      </c>
      <c r="K2469" s="302">
        <v>45909</v>
      </c>
      <c r="L2469" s="301" t="s">
        <v>3799</v>
      </c>
      <c r="M2469" s="3" t="str">
        <f>IFERROR(INDEX('SINIF GÜNLER'!$A:$C,MATCH('VERİ TABANI'!$D2469,'SINIF GÜNLER'!$B:$B,0),MATCH('VERİ TABANI'!$M$1,'SINIF GÜNLER'!$A$1:$C$1,0)),"")</f>
        <v/>
      </c>
      <c r="P2469" s="28" t="str">
        <f t="array" ref="P2469">IFERROR(SEARCH(ÖĞRETMEN,'VERİ TABANI'!G2469,1),"")</f>
        <v/>
      </c>
      <c r="Q2469" s="29" t="str">
        <f t="shared" si="77"/>
        <v/>
      </c>
    </row>
    <row r="2470" spans="1:17" ht="27" customHeight="1">
      <c r="A2470" s="3">
        <f t="shared" si="76"/>
        <v>2469</v>
      </c>
      <c r="B2470" s="300">
        <v>41522</v>
      </c>
      <c r="C2470" s="301" t="s">
        <v>4553</v>
      </c>
      <c r="D2470" s="301" t="s">
        <v>5483</v>
      </c>
      <c r="E2470" s="301" t="s">
        <v>4593</v>
      </c>
      <c r="F2470" s="301" t="s">
        <v>41</v>
      </c>
      <c r="G2470" s="301" t="s">
        <v>118</v>
      </c>
      <c r="H2470" s="302" t="s">
        <v>3800</v>
      </c>
      <c r="I2470" s="301">
        <v>5344358358</v>
      </c>
      <c r="J2470" s="301" t="s">
        <v>3801</v>
      </c>
      <c r="K2470" s="302">
        <v>45552</v>
      </c>
      <c r="L2470" s="301" t="s">
        <v>3802</v>
      </c>
      <c r="M2470" s="3" t="str">
        <f>IFERROR(INDEX('SINIF GÜNLER'!$A:$C,MATCH('VERİ TABANI'!$D2470,'SINIF GÜNLER'!$B:$B,0),MATCH('VERİ TABANI'!$M$1,'SINIF GÜNLER'!$A$1:$C$1,0)),"")</f>
        <v/>
      </c>
      <c r="P2470" s="28" t="str">
        <f t="array" ref="P2470">IFERROR(SEARCH(ÖĞRETMEN,'VERİ TABANI'!G2470,1),"")</f>
        <v/>
      </c>
      <c r="Q2470" s="29" t="str">
        <f t="shared" si="77"/>
        <v/>
      </c>
    </row>
    <row r="2471" spans="1:17" ht="27" customHeight="1">
      <c r="A2471" s="3">
        <f t="shared" si="76"/>
        <v>2470</v>
      </c>
      <c r="B2471" s="300">
        <v>50739</v>
      </c>
      <c r="C2471" s="301" t="s">
        <v>6843</v>
      </c>
      <c r="D2471" s="301" t="s">
        <v>5606</v>
      </c>
      <c r="E2471" s="301" t="s">
        <v>4592</v>
      </c>
      <c r="F2471" s="301" t="s">
        <v>39</v>
      </c>
      <c r="G2471" s="301" t="s">
        <v>118</v>
      </c>
      <c r="H2471" s="302" t="s">
        <v>6844</v>
      </c>
      <c r="I2471" s="301">
        <v>5536980822</v>
      </c>
      <c r="J2471" s="301" t="s">
        <v>6845</v>
      </c>
      <c r="K2471" s="302">
        <v>45923</v>
      </c>
      <c r="L2471" s="301" t="s">
        <v>6846</v>
      </c>
      <c r="M2471" s="3" t="str">
        <f>IFERROR(INDEX('SINIF GÜNLER'!$A:$C,MATCH('VERİ TABANI'!$D2471,'SINIF GÜNLER'!$B:$B,0),MATCH('VERİ TABANI'!$M$1,'SINIF GÜNLER'!$A$1:$C$1,0)),"")</f>
        <v/>
      </c>
      <c r="P2471" s="28" t="str">
        <f t="array" ref="P2471">IFERROR(SEARCH(ÖĞRETMEN,'VERİ TABANI'!G2471,1),"")</f>
        <v/>
      </c>
      <c r="Q2471" s="29" t="str">
        <f t="shared" si="77"/>
        <v/>
      </c>
    </row>
    <row r="2472" spans="1:17" ht="27" customHeight="1">
      <c r="A2472" s="3">
        <f t="shared" si="76"/>
        <v>2471</v>
      </c>
      <c r="B2472" s="300">
        <v>30699</v>
      </c>
      <c r="C2472" s="301" t="s">
        <v>2439</v>
      </c>
      <c r="D2472" s="301" t="s">
        <v>5637</v>
      </c>
      <c r="E2472" s="301" t="s">
        <v>4593</v>
      </c>
      <c r="F2472" s="301" t="s">
        <v>39</v>
      </c>
      <c r="G2472" s="301" t="s">
        <v>118</v>
      </c>
      <c r="H2472" s="302" t="s">
        <v>6844</v>
      </c>
      <c r="I2472" s="301">
        <v>5536980822</v>
      </c>
      <c r="J2472" s="301" t="s">
        <v>6845</v>
      </c>
      <c r="K2472" s="302">
        <v>45922</v>
      </c>
      <c r="L2472" s="301" t="s">
        <v>6846</v>
      </c>
      <c r="M2472" s="3" t="str">
        <f>IFERROR(INDEX('SINIF GÜNLER'!$A:$C,MATCH('VERİ TABANI'!$D2472,'SINIF GÜNLER'!$B:$B,0),MATCH('VERİ TABANI'!$M$1,'SINIF GÜNLER'!$A$1:$C$1,0)),"")</f>
        <v/>
      </c>
      <c r="P2472" s="28" t="str">
        <f t="array" ref="P2472">IFERROR(SEARCH(ÖĞRETMEN,'VERİ TABANI'!G2472,1),"")</f>
        <v/>
      </c>
      <c r="Q2472" s="29" t="str">
        <f t="shared" si="77"/>
        <v/>
      </c>
    </row>
    <row r="2473" spans="1:17" ht="27" customHeight="1">
      <c r="A2473" s="3">
        <f t="shared" si="76"/>
        <v>2472</v>
      </c>
      <c r="B2473" s="300">
        <v>50404</v>
      </c>
      <c r="C2473" s="301" t="s">
        <v>6847</v>
      </c>
      <c r="D2473" s="301" t="s">
        <v>5606</v>
      </c>
      <c r="E2473" s="301" t="s">
        <v>7090</v>
      </c>
      <c r="F2473" s="301" t="s">
        <v>41</v>
      </c>
      <c r="G2473" s="301" t="s">
        <v>118</v>
      </c>
      <c r="H2473" s="302" t="s">
        <v>6848</v>
      </c>
      <c r="I2473" s="301">
        <v>5532753313</v>
      </c>
      <c r="J2473" s="301" t="s">
        <v>6849</v>
      </c>
      <c r="K2473" s="302">
        <v>45898</v>
      </c>
      <c r="L2473" s="301" t="s">
        <v>6850</v>
      </c>
      <c r="M2473" s="3" t="str">
        <f>IFERROR(INDEX('SINIF GÜNLER'!$A:$C,MATCH('VERİ TABANI'!$D2473,'SINIF GÜNLER'!$B:$B,0),MATCH('VERİ TABANI'!$M$1,'SINIF GÜNLER'!$A$1:$C$1,0)),"")</f>
        <v/>
      </c>
      <c r="P2473" s="28" t="str">
        <f t="array" ref="P2473">IFERROR(SEARCH(ÖĞRETMEN,'VERİ TABANI'!G2473,1),"")</f>
        <v/>
      </c>
      <c r="Q2473" s="29" t="str">
        <f t="shared" si="77"/>
        <v/>
      </c>
    </row>
    <row r="2474" spans="1:17" ht="27" customHeight="1">
      <c r="A2474" s="3">
        <f t="shared" si="76"/>
        <v>2473</v>
      </c>
      <c r="B2474" s="300">
        <v>51167</v>
      </c>
      <c r="C2474" s="301" t="s">
        <v>7392</v>
      </c>
      <c r="D2474" s="301" t="s">
        <v>5611</v>
      </c>
      <c r="E2474" s="301" t="s">
        <v>7006</v>
      </c>
      <c r="F2474" s="301" t="s">
        <v>41</v>
      </c>
      <c r="G2474" s="301" t="s">
        <v>118</v>
      </c>
      <c r="H2474" s="302" t="s">
        <v>6848</v>
      </c>
      <c r="I2474" s="301">
        <v>5532753313</v>
      </c>
      <c r="J2474" s="301" t="s">
        <v>6849</v>
      </c>
      <c r="K2474" s="302">
        <v>45992</v>
      </c>
      <c r="L2474" s="301" t="s">
        <v>6850</v>
      </c>
      <c r="M2474" s="3" t="str">
        <f>IFERROR(INDEX('SINIF GÜNLER'!$A:$C,MATCH('VERİ TABANI'!$D2474,'SINIF GÜNLER'!$B:$B,0),MATCH('VERİ TABANI'!$M$1,'SINIF GÜNLER'!$A$1:$C$1,0)),"")</f>
        <v/>
      </c>
      <c r="P2474" s="28" t="str">
        <f t="array" ref="P2474">IFERROR(SEARCH(ÖĞRETMEN,'VERİ TABANI'!G2474,1),"")</f>
        <v/>
      </c>
      <c r="Q2474" s="29" t="str">
        <f t="shared" si="77"/>
        <v/>
      </c>
    </row>
    <row r="2475" spans="1:17" ht="27" customHeight="1">
      <c r="A2475" s="3">
        <f t="shared" si="76"/>
        <v>2474</v>
      </c>
      <c r="B2475" s="300">
        <v>24041</v>
      </c>
      <c r="C2475" s="301" t="s">
        <v>2641</v>
      </c>
      <c r="D2475" s="301" t="s">
        <v>5604</v>
      </c>
      <c r="E2475" s="301" t="s">
        <v>7190</v>
      </c>
      <c r="F2475" s="301" t="s">
        <v>41</v>
      </c>
      <c r="G2475" s="301" t="s">
        <v>118</v>
      </c>
      <c r="H2475" s="302" t="s">
        <v>8268</v>
      </c>
      <c r="I2475" s="301">
        <v>3322392466</v>
      </c>
      <c r="J2475" s="301" t="s">
        <v>8269</v>
      </c>
      <c r="K2475" s="302">
        <v>46064</v>
      </c>
      <c r="L2475" s="301" t="s">
        <v>8270</v>
      </c>
      <c r="M2475" s="3" t="str">
        <f>IFERROR(INDEX('SINIF GÜNLER'!$A:$C,MATCH('VERİ TABANI'!$D2475,'SINIF GÜNLER'!$B:$B,0),MATCH('VERİ TABANI'!$M$1,'SINIF GÜNLER'!$A$1:$C$1,0)),"")</f>
        <v/>
      </c>
      <c r="P2475" s="28" t="str">
        <f t="array" ref="P2475">IFERROR(SEARCH(ÖĞRETMEN,'VERİ TABANI'!G2475,1),"")</f>
        <v/>
      </c>
      <c r="Q2475" s="29" t="str">
        <f t="shared" si="77"/>
        <v/>
      </c>
    </row>
    <row r="2476" spans="1:17" ht="27" customHeight="1">
      <c r="A2476" s="3">
        <f t="shared" si="76"/>
        <v>2475</v>
      </c>
      <c r="B2476" s="303">
        <v>40518</v>
      </c>
      <c r="C2476" s="45" t="s">
        <v>3803</v>
      </c>
      <c r="D2476" s="45" t="s">
        <v>5483</v>
      </c>
      <c r="E2476" s="45" t="s">
        <v>4593</v>
      </c>
      <c r="F2476" s="45" t="s">
        <v>41</v>
      </c>
      <c r="G2476" s="45" t="s">
        <v>118</v>
      </c>
      <c r="H2476" s="172" t="s">
        <v>3804</v>
      </c>
      <c r="I2476" s="45">
        <v>5363960447</v>
      </c>
      <c r="J2476" s="45" t="s">
        <v>3805</v>
      </c>
      <c r="K2476" s="172">
        <v>45527</v>
      </c>
      <c r="L2476" s="45" t="s">
        <v>3806</v>
      </c>
      <c r="M2476" s="3" t="str">
        <f>IFERROR(INDEX('SINIF GÜNLER'!$A:$C,MATCH('VERİ TABANI'!$D2476,'SINIF GÜNLER'!$B:$B,0),MATCH('VERİ TABANI'!$M$1,'SINIF GÜNLER'!$A$1:$C$1,0)),"")</f>
        <v/>
      </c>
      <c r="P2476" s="28" t="str">
        <f t="array" ref="P2476">IFERROR(SEARCH(ÖĞRETMEN,'VERİ TABANI'!G2476,1),"")</f>
        <v/>
      </c>
      <c r="Q2476" s="29" t="str">
        <f t="shared" si="77"/>
        <v/>
      </c>
    </row>
    <row r="2477" spans="1:17" ht="27" customHeight="1">
      <c r="A2477" s="3">
        <f t="shared" si="76"/>
        <v>2476</v>
      </c>
      <c r="B2477" s="303">
        <v>50513</v>
      </c>
      <c r="C2477" s="45" t="s">
        <v>6851</v>
      </c>
      <c r="D2477" s="45" t="s">
        <v>5611</v>
      </c>
      <c r="E2477" s="45" t="s">
        <v>3915</v>
      </c>
      <c r="F2477" s="45" t="s">
        <v>39</v>
      </c>
      <c r="G2477" s="45" t="s">
        <v>118</v>
      </c>
      <c r="H2477" s="172" t="s">
        <v>5294</v>
      </c>
      <c r="I2477" s="45">
        <v>5398939261</v>
      </c>
      <c r="J2477" s="45" t="s">
        <v>5295</v>
      </c>
      <c r="K2477" s="172">
        <v>45908</v>
      </c>
      <c r="L2477" s="45" t="s">
        <v>5296</v>
      </c>
      <c r="M2477" s="3" t="str">
        <f>IFERROR(INDEX('SINIF GÜNLER'!$A:$C,MATCH('VERİ TABANI'!$D2477,'SINIF GÜNLER'!$B:$B,0),MATCH('VERİ TABANI'!$M$1,'SINIF GÜNLER'!$A$1:$C$1,0)),"")</f>
        <v/>
      </c>
      <c r="P2477" s="28" t="str">
        <f t="array" ref="P2477">IFERROR(SEARCH(ÖĞRETMEN,'VERİ TABANI'!G2477,1),"")</f>
        <v/>
      </c>
      <c r="Q2477" s="29" t="str">
        <f t="shared" si="77"/>
        <v/>
      </c>
    </row>
    <row r="2478" spans="1:17" ht="27" customHeight="1">
      <c r="A2478" s="3">
        <f t="shared" si="76"/>
        <v>2477</v>
      </c>
      <c r="B2478" s="303">
        <v>43051</v>
      </c>
      <c r="C2478" s="45" t="s">
        <v>5297</v>
      </c>
      <c r="D2478" s="45" t="s">
        <v>5604</v>
      </c>
      <c r="E2478" s="45" t="s">
        <v>3923</v>
      </c>
      <c r="F2478" s="45" t="s">
        <v>41</v>
      </c>
      <c r="G2478" s="45" t="s">
        <v>118</v>
      </c>
      <c r="H2478" s="172" t="s">
        <v>5294</v>
      </c>
      <c r="I2478" s="45">
        <v>5398939261</v>
      </c>
      <c r="J2478" s="45" t="s">
        <v>5295</v>
      </c>
      <c r="K2478" s="172">
        <v>45734</v>
      </c>
      <c r="L2478" s="45" t="s">
        <v>5296</v>
      </c>
      <c r="M2478" s="3" t="str">
        <f>IFERROR(INDEX('SINIF GÜNLER'!$A:$C,MATCH('VERİ TABANI'!$D2478,'SINIF GÜNLER'!$B:$B,0),MATCH('VERİ TABANI'!$M$1,'SINIF GÜNLER'!$A$1:$C$1,0)),"")</f>
        <v/>
      </c>
      <c r="P2478" s="28" t="str">
        <f t="array" ref="P2478">IFERROR(SEARCH(ÖĞRETMEN,'VERİ TABANI'!G2478,1),"")</f>
        <v/>
      </c>
      <c r="Q2478" s="29" t="str">
        <f t="shared" si="77"/>
        <v/>
      </c>
    </row>
    <row r="2479" spans="1:17" ht="27" customHeight="1">
      <c r="A2479" s="3">
        <f t="shared" si="76"/>
        <v>2478</v>
      </c>
      <c r="B2479" s="303">
        <v>50990</v>
      </c>
      <c r="C2479" s="45" t="s">
        <v>6852</v>
      </c>
      <c r="D2479" s="45" t="s">
        <v>5606</v>
      </c>
      <c r="E2479" s="45" t="s">
        <v>3924</v>
      </c>
      <c r="F2479" s="45" t="s">
        <v>46</v>
      </c>
      <c r="G2479" s="45" t="s">
        <v>118</v>
      </c>
      <c r="H2479" s="172" t="s">
        <v>1557</v>
      </c>
      <c r="I2479" s="45">
        <v>5336569493</v>
      </c>
      <c r="J2479" s="45" t="s">
        <v>1755</v>
      </c>
      <c r="K2479" s="172">
        <v>45951</v>
      </c>
      <c r="L2479" s="45" t="s">
        <v>4068</v>
      </c>
      <c r="M2479" s="3" t="str">
        <f>IFERROR(INDEX('SINIF GÜNLER'!$A:$C,MATCH('VERİ TABANI'!$D2479,'SINIF GÜNLER'!$B:$B,0),MATCH('VERİ TABANI'!$M$1,'SINIF GÜNLER'!$A$1:$C$1,0)),"")</f>
        <v/>
      </c>
      <c r="P2479" s="28" t="str">
        <f t="array" ref="P2479">IFERROR(SEARCH(ÖĞRETMEN,'VERİ TABANI'!G2479,1),"")</f>
        <v/>
      </c>
      <c r="Q2479" s="29" t="str">
        <f t="shared" si="77"/>
        <v/>
      </c>
    </row>
    <row r="2480" spans="1:17" ht="27" customHeight="1">
      <c r="A2480" s="3">
        <f t="shared" si="76"/>
        <v>2479</v>
      </c>
      <c r="B2480" s="303">
        <v>21333</v>
      </c>
      <c r="C2480" s="45" t="s">
        <v>883</v>
      </c>
      <c r="D2480" s="45" t="s">
        <v>6732</v>
      </c>
      <c r="E2480" s="45" t="s">
        <v>3926</v>
      </c>
      <c r="F2480" s="45" t="s">
        <v>46</v>
      </c>
      <c r="G2480" s="45" t="s">
        <v>118</v>
      </c>
      <c r="H2480" s="172" t="s">
        <v>1557</v>
      </c>
      <c r="I2480" s="45">
        <v>5336569493</v>
      </c>
      <c r="J2480" s="45" t="s">
        <v>1755</v>
      </c>
      <c r="K2480" s="172">
        <v>44915</v>
      </c>
      <c r="L2480" s="45" t="s">
        <v>882</v>
      </c>
      <c r="M2480" s="3" t="str">
        <f>IFERROR(INDEX('SINIF GÜNLER'!$A:$C,MATCH('VERİ TABANI'!$D2480,'SINIF GÜNLER'!$B:$B,0),MATCH('VERİ TABANI'!$M$1,'SINIF GÜNLER'!$A$1:$C$1,0)),"")</f>
        <v/>
      </c>
      <c r="P2480" s="28" t="str">
        <f t="array" ref="P2480">IFERROR(SEARCH(ÖĞRETMEN,'VERİ TABANI'!G2480,1),"")</f>
        <v/>
      </c>
      <c r="Q2480" s="29" t="str">
        <f t="shared" si="77"/>
        <v/>
      </c>
    </row>
    <row r="2481" spans="1:17" ht="27" customHeight="1">
      <c r="A2481" s="3">
        <f t="shared" si="76"/>
        <v>2480</v>
      </c>
      <c r="B2481" s="303">
        <v>51067</v>
      </c>
      <c r="C2481" s="45" t="s">
        <v>7393</v>
      </c>
      <c r="D2481" s="45" t="s">
        <v>5611</v>
      </c>
      <c r="E2481" s="45" t="s">
        <v>3917</v>
      </c>
      <c r="F2481" s="45" t="s">
        <v>41</v>
      </c>
      <c r="G2481" s="45" t="s">
        <v>118</v>
      </c>
      <c r="H2481" s="172" t="s">
        <v>7394</v>
      </c>
      <c r="I2481" s="45">
        <v>5553562880</v>
      </c>
      <c r="J2481" s="45" t="s">
        <v>7395</v>
      </c>
      <c r="K2481" s="172">
        <v>45967</v>
      </c>
      <c r="L2481" s="45" t="s">
        <v>7396</v>
      </c>
      <c r="M2481" s="3" t="str">
        <f>IFERROR(INDEX('SINIF GÜNLER'!$A:$C,MATCH('VERİ TABANI'!$D2481,'SINIF GÜNLER'!$B:$B,0),MATCH('VERİ TABANI'!$M$1,'SINIF GÜNLER'!$A$1:$C$1,0)),"")</f>
        <v/>
      </c>
      <c r="P2481" s="28" t="str">
        <f t="array" ref="P2481">IFERROR(SEARCH(ÖĞRETMEN,'VERİ TABANI'!G2481,1),"")</f>
        <v/>
      </c>
      <c r="Q2481" s="29" t="str">
        <f t="shared" si="77"/>
        <v/>
      </c>
    </row>
    <row r="2482" spans="1:17" ht="27" customHeight="1">
      <c r="A2482" s="3">
        <f t="shared" si="76"/>
        <v>2481</v>
      </c>
      <c r="B2482" s="303">
        <v>42152</v>
      </c>
      <c r="C2482" s="45" t="s">
        <v>4509</v>
      </c>
      <c r="D2482" s="45" t="s">
        <v>5604</v>
      </c>
      <c r="E2482" s="45" t="s">
        <v>3926</v>
      </c>
      <c r="F2482" s="45" t="s">
        <v>41</v>
      </c>
      <c r="G2482" s="45" t="s">
        <v>118</v>
      </c>
      <c r="H2482" s="172" t="s">
        <v>3807</v>
      </c>
      <c r="I2482" s="45">
        <v>5559819197</v>
      </c>
      <c r="J2482" s="45" t="s">
        <v>3808</v>
      </c>
      <c r="K2482" s="172">
        <v>45926</v>
      </c>
      <c r="L2482" s="45" t="s">
        <v>3809</v>
      </c>
      <c r="M2482" s="3" t="str">
        <f>IFERROR(INDEX('SINIF GÜNLER'!$A:$C,MATCH('VERİ TABANI'!$D2482,'SINIF GÜNLER'!$B:$B,0),MATCH('VERİ TABANI'!$M$1,'SINIF GÜNLER'!$A$1:$C$1,0)),"")</f>
        <v/>
      </c>
      <c r="P2482" s="28" t="str">
        <f t="array" ref="P2482">IFERROR(SEARCH(ÖĞRETMEN,'VERİ TABANI'!G2482,1),"")</f>
        <v/>
      </c>
      <c r="Q2482" s="29" t="str">
        <f t="shared" si="77"/>
        <v/>
      </c>
    </row>
    <row r="2483" spans="1:17" ht="27" customHeight="1">
      <c r="A2483" s="3">
        <f t="shared" si="76"/>
        <v>2482</v>
      </c>
      <c r="B2483" s="303">
        <v>21612</v>
      </c>
      <c r="C2483" s="45" t="s">
        <v>2489</v>
      </c>
      <c r="D2483" s="45" t="s">
        <v>5603</v>
      </c>
      <c r="E2483" s="45" t="s">
        <v>3915</v>
      </c>
      <c r="F2483" s="45" t="s">
        <v>42</v>
      </c>
      <c r="G2483" s="45" t="s">
        <v>118</v>
      </c>
      <c r="H2483" s="172" t="s">
        <v>2490</v>
      </c>
      <c r="I2483" s="45">
        <v>5533161753</v>
      </c>
      <c r="J2483" s="45" t="s">
        <v>3810</v>
      </c>
      <c r="K2483" s="172">
        <v>45097</v>
      </c>
      <c r="L2483" s="45" t="s">
        <v>1625</v>
      </c>
      <c r="M2483" s="3" t="str">
        <f>IFERROR(INDEX('SINIF GÜNLER'!$A:$C,MATCH('VERİ TABANI'!$D2483,'SINIF GÜNLER'!$B:$B,0),MATCH('VERİ TABANI'!$M$1,'SINIF GÜNLER'!$A$1:$C$1,0)),"")</f>
        <v/>
      </c>
      <c r="P2483" s="28" t="str">
        <f t="array" ref="P2483">IFERROR(SEARCH(ÖĞRETMEN,'VERİ TABANI'!G2483,1),"")</f>
        <v/>
      </c>
      <c r="Q2483" s="29" t="str">
        <f t="shared" si="77"/>
        <v/>
      </c>
    </row>
    <row r="2484" spans="1:17" ht="27" customHeight="1">
      <c r="A2484" s="3">
        <f t="shared" si="76"/>
        <v>2483</v>
      </c>
      <c r="B2484" s="303">
        <v>51038</v>
      </c>
      <c r="C2484" s="45" t="s">
        <v>7397</v>
      </c>
      <c r="D2484" s="45" t="s">
        <v>5611</v>
      </c>
      <c r="E2484" s="45" t="s">
        <v>3918</v>
      </c>
      <c r="F2484" s="45" t="s">
        <v>46</v>
      </c>
      <c r="G2484" s="45" t="s">
        <v>118</v>
      </c>
      <c r="H2484" s="172" t="s">
        <v>3726</v>
      </c>
      <c r="I2484" s="45">
        <v>5559890828</v>
      </c>
      <c r="J2484" s="45" t="s">
        <v>3727</v>
      </c>
      <c r="K2484" s="172">
        <v>45961</v>
      </c>
      <c r="L2484" s="45" t="s">
        <v>3728</v>
      </c>
      <c r="M2484" s="3" t="str">
        <f>IFERROR(INDEX('SINIF GÜNLER'!$A:$C,MATCH('VERİ TABANI'!$D2484,'SINIF GÜNLER'!$B:$B,0),MATCH('VERİ TABANI'!$M$1,'SINIF GÜNLER'!$A$1:$C$1,0)),"")</f>
        <v/>
      </c>
      <c r="P2484" s="28" t="str">
        <f t="array" ref="P2484">IFERROR(SEARCH(ÖĞRETMEN,'VERİ TABANI'!G2484,1),"")</f>
        <v/>
      </c>
      <c r="Q2484" s="29" t="str">
        <f t="shared" si="77"/>
        <v/>
      </c>
    </row>
    <row r="2485" spans="1:17" ht="27" customHeight="1">
      <c r="A2485" s="3">
        <f t="shared" si="76"/>
        <v>2484</v>
      </c>
      <c r="B2485" s="303">
        <v>50292</v>
      </c>
      <c r="C2485" s="45" t="s">
        <v>6853</v>
      </c>
      <c r="D2485" s="45" t="s">
        <v>5611</v>
      </c>
      <c r="E2485" s="45" t="s">
        <v>3918</v>
      </c>
      <c r="F2485" s="45" t="s">
        <v>46</v>
      </c>
      <c r="G2485" s="45" t="s">
        <v>118</v>
      </c>
      <c r="H2485" s="172" t="s">
        <v>3726</v>
      </c>
      <c r="I2485" s="45">
        <v>5559890828</v>
      </c>
      <c r="J2485" s="45" t="s">
        <v>3727</v>
      </c>
      <c r="K2485" s="172">
        <v>45888</v>
      </c>
      <c r="L2485" s="45" t="s">
        <v>3728</v>
      </c>
      <c r="M2485" s="3" t="str">
        <f>IFERROR(INDEX('SINIF GÜNLER'!$A:$C,MATCH('VERİ TABANI'!$D2485,'SINIF GÜNLER'!$B:$B,0),MATCH('VERİ TABANI'!$M$1,'SINIF GÜNLER'!$A$1:$C$1,0)),"")</f>
        <v/>
      </c>
      <c r="P2485" s="28" t="str">
        <f t="array" ref="P2485">IFERROR(SEARCH(ÖĞRETMEN,'VERİ TABANI'!G2485,1),"")</f>
        <v/>
      </c>
      <c r="Q2485" s="29" t="str">
        <f t="shared" si="77"/>
        <v/>
      </c>
    </row>
    <row r="2486" spans="1:17" ht="27" customHeight="1">
      <c r="A2486" s="3">
        <f t="shared" si="76"/>
        <v>2485</v>
      </c>
      <c r="B2486" s="303">
        <v>40915</v>
      </c>
      <c r="C2486" s="45" t="s">
        <v>3725</v>
      </c>
      <c r="D2486" s="45" t="s">
        <v>5601</v>
      </c>
      <c r="E2486" s="45" t="s">
        <v>3924</v>
      </c>
      <c r="F2486" s="45" t="s">
        <v>46</v>
      </c>
      <c r="G2486" s="45" t="s">
        <v>118</v>
      </c>
      <c r="H2486" s="172" t="s">
        <v>3726</v>
      </c>
      <c r="I2486" s="45">
        <v>5559890828</v>
      </c>
      <c r="J2486" s="45" t="s">
        <v>3727</v>
      </c>
      <c r="K2486" s="172">
        <v>45539</v>
      </c>
      <c r="L2486" s="45" t="s">
        <v>3728</v>
      </c>
      <c r="M2486" s="3" t="str">
        <f>IFERROR(INDEX('SINIF GÜNLER'!$A:$C,MATCH('VERİ TABANI'!$D2486,'SINIF GÜNLER'!$B:$B,0),MATCH('VERİ TABANI'!$M$1,'SINIF GÜNLER'!$A$1:$C$1,0)),"")</f>
        <v/>
      </c>
      <c r="P2486" s="28" t="str">
        <f t="array" ref="P2486">IFERROR(SEARCH(ÖĞRETMEN,'VERİ TABANI'!G2486,1),"")</f>
        <v/>
      </c>
      <c r="Q2486" s="29" t="str">
        <f t="shared" si="77"/>
        <v/>
      </c>
    </row>
    <row r="2487" spans="1:17" ht="27" customHeight="1">
      <c r="A2487" s="3">
        <f t="shared" si="76"/>
        <v>2486</v>
      </c>
      <c r="B2487" s="303">
        <v>50759</v>
      </c>
      <c r="C2487" s="45" t="s">
        <v>6854</v>
      </c>
      <c r="D2487" s="45" t="s">
        <v>5620</v>
      </c>
      <c r="E2487" s="45" t="s">
        <v>3926</v>
      </c>
      <c r="F2487" s="45" t="s">
        <v>41</v>
      </c>
      <c r="G2487" s="45" t="s">
        <v>118</v>
      </c>
      <c r="H2487" s="172" t="s">
        <v>8271</v>
      </c>
      <c r="I2487" s="45">
        <v>5327140988</v>
      </c>
      <c r="J2487" s="45" t="s">
        <v>8272</v>
      </c>
      <c r="K2487" s="172">
        <v>45925</v>
      </c>
      <c r="L2487" s="45" t="s">
        <v>6855</v>
      </c>
      <c r="M2487" s="3" t="str">
        <f>IFERROR(INDEX('SINIF GÜNLER'!$A:$C,MATCH('VERİ TABANI'!$D2487,'SINIF GÜNLER'!$B:$B,0),MATCH('VERİ TABANI'!$M$1,'SINIF GÜNLER'!$A$1:$C$1,0)),"")</f>
        <v/>
      </c>
      <c r="P2487" s="28" t="str">
        <f t="array" ref="P2487">IFERROR(SEARCH(ÖĞRETMEN,'VERİ TABANI'!G2487,1),"")</f>
        <v/>
      </c>
      <c r="Q2487" s="29" t="str">
        <f t="shared" si="77"/>
        <v/>
      </c>
    </row>
    <row r="2488" spans="1:17" ht="27" customHeight="1">
      <c r="A2488" s="3">
        <f t="shared" si="76"/>
        <v>2487</v>
      </c>
      <c r="B2488" s="303">
        <v>5259</v>
      </c>
      <c r="C2488" s="45" t="s">
        <v>6897</v>
      </c>
      <c r="D2488" s="45" t="s">
        <v>5602</v>
      </c>
      <c r="E2488" s="45" t="s">
        <v>8058</v>
      </c>
      <c r="F2488" s="45" t="s">
        <v>41</v>
      </c>
      <c r="G2488" s="45" t="s">
        <v>118</v>
      </c>
      <c r="H2488" s="172" t="s">
        <v>8271</v>
      </c>
      <c r="I2488" s="45">
        <v>5327140988</v>
      </c>
      <c r="J2488" s="45" t="s">
        <v>8272</v>
      </c>
      <c r="K2488" s="172">
        <v>45989</v>
      </c>
      <c r="L2488" s="45" t="s">
        <v>6855</v>
      </c>
      <c r="M2488" s="3" t="str">
        <f>IFERROR(INDEX('SINIF GÜNLER'!$A:$C,MATCH('VERİ TABANI'!$D2488,'SINIF GÜNLER'!$B:$B,0),MATCH('VERİ TABANI'!$M$1,'SINIF GÜNLER'!$A$1:$C$1,0)),"")</f>
        <v/>
      </c>
      <c r="P2488" s="28" t="str">
        <f t="array" ref="P2488">IFERROR(SEARCH(ÖĞRETMEN,'VERİ TABANI'!G2488,1),"")</f>
        <v/>
      </c>
      <c r="Q2488" s="29" t="str">
        <f t="shared" si="77"/>
        <v/>
      </c>
    </row>
    <row r="2489" spans="1:17" ht="27" customHeight="1">
      <c r="A2489" s="3">
        <f t="shared" si="76"/>
        <v>2488</v>
      </c>
      <c r="B2489" s="303">
        <v>50320</v>
      </c>
      <c r="C2489" s="45" t="s">
        <v>6856</v>
      </c>
      <c r="D2489" s="45" t="s">
        <v>7648</v>
      </c>
      <c r="E2489" s="45" t="s">
        <v>3918</v>
      </c>
      <c r="F2489" s="45" t="s">
        <v>39</v>
      </c>
      <c r="G2489" s="45" t="s">
        <v>118</v>
      </c>
      <c r="H2489" s="172" t="s">
        <v>6857</v>
      </c>
      <c r="I2489" s="45">
        <v>5325064560</v>
      </c>
      <c r="J2489" s="45" t="s">
        <v>6858</v>
      </c>
      <c r="K2489" s="172">
        <v>45890</v>
      </c>
      <c r="L2489" s="45" t="s">
        <v>6859</v>
      </c>
      <c r="M2489" s="3" t="str">
        <f>IFERROR(INDEX('SINIF GÜNLER'!$A:$C,MATCH('VERİ TABANI'!$D2489,'SINIF GÜNLER'!$B:$B,0),MATCH('VERİ TABANI'!$M$1,'SINIF GÜNLER'!$A$1:$C$1,0)),"")</f>
        <v/>
      </c>
      <c r="P2489" s="28" t="str">
        <f t="array" ref="P2489">IFERROR(SEARCH(ÖĞRETMEN,'VERİ TABANI'!G2489,1),"")</f>
        <v/>
      </c>
      <c r="Q2489" s="29" t="str">
        <f t="shared" si="77"/>
        <v/>
      </c>
    </row>
    <row r="2490" spans="1:17" ht="27" customHeight="1">
      <c r="A2490" s="3">
        <f t="shared" si="76"/>
        <v>2489</v>
      </c>
      <c r="B2490" s="303">
        <v>30890</v>
      </c>
      <c r="C2490" s="45" t="s">
        <v>2494</v>
      </c>
      <c r="D2490" s="45" t="s">
        <v>5603</v>
      </c>
      <c r="E2490" s="45" t="s">
        <v>3923</v>
      </c>
      <c r="F2490" s="45" t="s">
        <v>42</v>
      </c>
      <c r="G2490" s="45" t="s">
        <v>118</v>
      </c>
      <c r="H2490" s="172" t="s">
        <v>2491</v>
      </c>
      <c r="I2490" s="45">
        <v>5535972088</v>
      </c>
      <c r="J2490" s="45" t="s">
        <v>2492</v>
      </c>
      <c r="K2490" s="172">
        <v>45225</v>
      </c>
      <c r="L2490" s="45" t="s">
        <v>2493</v>
      </c>
      <c r="M2490" s="3" t="str">
        <f>IFERROR(INDEX('SINIF GÜNLER'!$A:$C,MATCH('VERİ TABANI'!$D2490,'SINIF GÜNLER'!$B:$B,0),MATCH('VERİ TABANI'!$M$1,'SINIF GÜNLER'!$A$1:$C$1,0)),"")</f>
        <v/>
      </c>
      <c r="P2490" s="28" t="str">
        <f t="array" ref="P2490">IFERROR(SEARCH(ÖĞRETMEN,'VERİ TABANI'!G2490,1),"")</f>
        <v/>
      </c>
      <c r="Q2490" s="29" t="str">
        <f t="shared" si="77"/>
        <v/>
      </c>
    </row>
    <row r="2491" spans="1:17" ht="27" customHeight="1">
      <c r="A2491" s="3">
        <f t="shared" si="76"/>
        <v>2490</v>
      </c>
      <c r="B2491" s="303">
        <v>51195</v>
      </c>
      <c r="C2491" s="45" t="s">
        <v>8273</v>
      </c>
      <c r="D2491" s="45" t="s">
        <v>7648</v>
      </c>
      <c r="E2491" s="45" t="s">
        <v>7349</v>
      </c>
      <c r="F2491" s="45" t="s">
        <v>41</v>
      </c>
      <c r="G2491" s="45" t="s">
        <v>118</v>
      </c>
      <c r="H2491" s="172" t="s">
        <v>8274</v>
      </c>
      <c r="I2491" s="45">
        <v>3322483700</v>
      </c>
      <c r="J2491" s="45" t="s">
        <v>8275</v>
      </c>
      <c r="K2491" s="172">
        <v>45999</v>
      </c>
      <c r="L2491" s="45" t="s">
        <v>6862</v>
      </c>
      <c r="M2491" s="3" t="str">
        <f>IFERROR(INDEX('SINIF GÜNLER'!$A:$C,MATCH('VERİ TABANI'!$D2491,'SINIF GÜNLER'!$B:$B,0),MATCH('VERİ TABANI'!$M$1,'SINIF GÜNLER'!$A$1:$C$1,0)),"")</f>
        <v/>
      </c>
      <c r="P2491" s="28" t="str">
        <f t="array" ref="P2491">IFERROR(SEARCH(ÖĞRETMEN,'VERİ TABANI'!G2491,1),"")</f>
        <v/>
      </c>
      <c r="Q2491" s="29" t="str">
        <f t="shared" si="77"/>
        <v/>
      </c>
    </row>
    <row r="2492" spans="1:17" ht="27" customHeight="1">
      <c r="A2492" s="3">
        <f t="shared" si="76"/>
        <v>2491</v>
      </c>
      <c r="B2492" s="303">
        <v>50853</v>
      </c>
      <c r="C2492" s="45" t="s">
        <v>6861</v>
      </c>
      <c r="D2492" s="45" t="s">
        <v>5606</v>
      </c>
      <c r="E2492" s="45" t="s">
        <v>7723</v>
      </c>
      <c r="F2492" s="45" t="s">
        <v>41</v>
      </c>
      <c r="G2492" s="45" t="s">
        <v>118</v>
      </c>
      <c r="H2492" s="172" t="s">
        <v>8274</v>
      </c>
      <c r="I2492" s="45">
        <v>3322483700</v>
      </c>
      <c r="J2492" s="45" t="s">
        <v>8275</v>
      </c>
      <c r="K2492" s="172">
        <v>45933</v>
      </c>
      <c r="L2492" s="45" t="s">
        <v>6862</v>
      </c>
      <c r="M2492" s="3" t="str">
        <f>IFERROR(INDEX('SINIF GÜNLER'!$A:$C,MATCH('VERİ TABANI'!$D2492,'SINIF GÜNLER'!$B:$B,0),MATCH('VERİ TABANI'!$M$1,'SINIF GÜNLER'!$A$1:$C$1,0)),"")</f>
        <v/>
      </c>
      <c r="P2492" s="28" t="str">
        <f t="array" ref="P2492">IFERROR(SEARCH(ÖĞRETMEN,'VERİ TABANI'!G2492,1),"")</f>
        <v/>
      </c>
      <c r="Q2492" s="29" t="str">
        <f t="shared" si="77"/>
        <v/>
      </c>
    </row>
    <row r="2493" spans="1:17" ht="27" customHeight="1">
      <c r="A2493" s="3">
        <f t="shared" si="76"/>
        <v>2492</v>
      </c>
      <c r="B2493" s="303">
        <v>30768</v>
      </c>
      <c r="C2493" s="45" t="s">
        <v>2527</v>
      </c>
      <c r="D2493" s="45" t="s">
        <v>6722</v>
      </c>
      <c r="E2493" s="45" t="s">
        <v>4592</v>
      </c>
      <c r="F2493" s="45" t="s">
        <v>46</v>
      </c>
      <c r="G2493" s="45" t="s">
        <v>118</v>
      </c>
      <c r="H2493" s="172" t="s">
        <v>1558</v>
      </c>
      <c r="I2493" s="45">
        <v>5336476649</v>
      </c>
      <c r="J2493" s="45" t="s">
        <v>1756</v>
      </c>
      <c r="K2493" s="172">
        <v>45881</v>
      </c>
      <c r="L2493" s="45" t="s">
        <v>745</v>
      </c>
      <c r="M2493" s="3" t="str">
        <f>IFERROR(INDEX('SINIF GÜNLER'!$A:$C,MATCH('VERİ TABANI'!$D2493,'SINIF GÜNLER'!$B:$B,0),MATCH('VERİ TABANI'!$M$1,'SINIF GÜNLER'!$A$1:$C$1,0)),"")</f>
        <v/>
      </c>
      <c r="P2493" s="28" t="str">
        <f t="array" ref="P2493">IFERROR(SEARCH(ÖĞRETMEN,'VERİ TABANI'!G2493,1),"")</f>
        <v/>
      </c>
      <c r="Q2493" s="29" t="str">
        <f t="shared" si="77"/>
        <v/>
      </c>
    </row>
    <row r="2494" spans="1:17" ht="27" customHeight="1">
      <c r="A2494" s="3">
        <f t="shared" si="76"/>
        <v>2493</v>
      </c>
      <c r="B2494" s="303">
        <v>21501</v>
      </c>
      <c r="C2494" s="45" t="s">
        <v>2709</v>
      </c>
      <c r="D2494" s="45" t="s">
        <v>6732</v>
      </c>
      <c r="E2494" s="45" t="s">
        <v>3926</v>
      </c>
      <c r="F2494" s="45" t="s">
        <v>46</v>
      </c>
      <c r="G2494" s="45" t="s">
        <v>118</v>
      </c>
      <c r="H2494" s="172" t="s">
        <v>1558</v>
      </c>
      <c r="I2494" s="45">
        <v>5336476649</v>
      </c>
      <c r="J2494" s="45" t="s">
        <v>1756</v>
      </c>
      <c r="K2494" s="172">
        <v>45282</v>
      </c>
      <c r="L2494" s="45" t="s">
        <v>745</v>
      </c>
      <c r="M2494" s="3" t="str">
        <f>IFERROR(INDEX('SINIF GÜNLER'!$A:$C,MATCH('VERİ TABANI'!$D2494,'SINIF GÜNLER'!$B:$B,0),MATCH('VERİ TABANI'!$M$1,'SINIF GÜNLER'!$A$1:$C$1,0)),"")</f>
        <v/>
      </c>
      <c r="P2494" s="28" t="str">
        <f t="array" ref="P2494">IFERROR(SEARCH(ÖĞRETMEN,'VERİ TABANI'!G2494,1),"")</f>
        <v/>
      </c>
      <c r="Q2494" s="29" t="str">
        <f t="shared" si="77"/>
        <v/>
      </c>
    </row>
    <row r="2495" spans="1:17" ht="27" customHeight="1">
      <c r="A2495" s="3">
        <f t="shared" si="76"/>
        <v>2494</v>
      </c>
      <c r="B2495" s="303">
        <v>42105</v>
      </c>
      <c r="C2495" s="45" t="s">
        <v>4175</v>
      </c>
      <c r="D2495" s="45" t="s">
        <v>5601</v>
      </c>
      <c r="E2495" s="45" t="s">
        <v>7193</v>
      </c>
      <c r="F2495" s="45" t="s">
        <v>41</v>
      </c>
      <c r="G2495" s="45" t="s">
        <v>118</v>
      </c>
      <c r="H2495" s="172" t="s">
        <v>6863</v>
      </c>
      <c r="I2495" s="45">
        <v>3325021502</v>
      </c>
      <c r="J2495" s="45" t="s">
        <v>7399</v>
      </c>
      <c r="K2495" s="172">
        <v>45946</v>
      </c>
      <c r="L2495" s="45" t="s">
        <v>6864</v>
      </c>
      <c r="M2495" s="3" t="str">
        <f>IFERROR(INDEX('SINIF GÜNLER'!$A:$C,MATCH('VERİ TABANI'!$D2495,'SINIF GÜNLER'!$B:$B,0),MATCH('VERİ TABANI'!$M$1,'SINIF GÜNLER'!$A$1:$C$1,0)),"")</f>
        <v/>
      </c>
      <c r="P2495" s="28" t="str">
        <f t="array" ref="P2495">IFERROR(SEARCH(ÖĞRETMEN,'VERİ TABANI'!G2495,1),"")</f>
        <v/>
      </c>
      <c r="Q2495" s="29" t="str">
        <f t="shared" si="77"/>
        <v/>
      </c>
    </row>
    <row r="2496" spans="1:17" ht="27" customHeight="1">
      <c r="A2496" s="3">
        <f t="shared" si="76"/>
        <v>2495</v>
      </c>
      <c r="B2496" s="303">
        <v>50812</v>
      </c>
      <c r="C2496" s="45" t="s">
        <v>6865</v>
      </c>
      <c r="D2496" s="45" t="s">
        <v>5620</v>
      </c>
      <c r="E2496" s="45" t="s">
        <v>7086</v>
      </c>
      <c r="F2496" s="45" t="s">
        <v>41</v>
      </c>
      <c r="G2496" s="45" t="s">
        <v>118</v>
      </c>
      <c r="H2496" s="172" t="s">
        <v>6866</v>
      </c>
      <c r="I2496" s="45">
        <v>5323428108</v>
      </c>
      <c r="J2496" s="45" t="s">
        <v>6867</v>
      </c>
      <c r="K2496" s="172">
        <v>45930</v>
      </c>
      <c r="L2496" s="45" t="s">
        <v>6868</v>
      </c>
      <c r="M2496" s="3" t="str">
        <f>IFERROR(INDEX('SINIF GÜNLER'!$A:$C,MATCH('VERİ TABANI'!$D2496,'SINIF GÜNLER'!$B:$B,0),MATCH('VERİ TABANI'!$M$1,'SINIF GÜNLER'!$A$1:$C$1,0)),"")</f>
        <v/>
      </c>
      <c r="P2496" s="28" t="str">
        <f t="array" ref="P2496">IFERROR(SEARCH(ÖĞRETMEN,'VERİ TABANI'!G2496,1),"")</f>
        <v/>
      </c>
      <c r="Q2496" s="29" t="str">
        <f t="shared" si="77"/>
        <v/>
      </c>
    </row>
    <row r="2497" spans="1:17" ht="27" customHeight="1">
      <c r="A2497" s="3">
        <f t="shared" si="76"/>
        <v>2496</v>
      </c>
      <c r="B2497" s="303">
        <v>50675</v>
      </c>
      <c r="C2497" s="45" t="s">
        <v>6869</v>
      </c>
      <c r="D2497" s="45" t="s">
        <v>5606</v>
      </c>
      <c r="E2497" s="45" t="s">
        <v>3926</v>
      </c>
      <c r="F2497" s="45" t="s">
        <v>41</v>
      </c>
      <c r="G2497" s="45" t="s">
        <v>118</v>
      </c>
      <c r="H2497" s="172" t="s">
        <v>1559</v>
      </c>
      <c r="I2497" s="45">
        <v>5336654620</v>
      </c>
      <c r="J2497" s="45" t="s">
        <v>1560</v>
      </c>
      <c r="K2497" s="172">
        <v>45917</v>
      </c>
      <c r="L2497" s="45" t="s">
        <v>884</v>
      </c>
      <c r="M2497" s="3" t="str">
        <f>IFERROR(INDEX('SINIF GÜNLER'!$A:$C,MATCH('VERİ TABANI'!$D2497,'SINIF GÜNLER'!$B:$B,0),MATCH('VERİ TABANI'!$M$1,'SINIF GÜNLER'!$A$1:$C$1,0)),"")</f>
        <v/>
      </c>
      <c r="P2497" s="28" t="str">
        <f t="array" ref="P2497">IFERROR(SEARCH(ÖĞRETMEN,'VERİ TABANI'!G2497,1),"")</f>
        <v/>
      </c>
      <c r="Q2497" s="29" t="str">
        <f t="shared" si="77"/>
        <v/>
      </c>
    </row>
    <row r="2498" spans="1:17" ht="27" customHeight="1">
      <c r="A2498" s="3">
        <f t="shared" ref="A2498:A2561" si="78">IFERROR(IF(B2498="","",ROW()-1),"")</f>
        <v>2497</v>
      </c>
      <c r="B2498" s="303">
        <v>51282</v>
      </c>
      <c r="C2498" s="45" t="s">
        <v>8276</v>
      </c>
      <c r="D2498" s="45" t="s">
        <v>5483</v>
      </c>
      <c r="E2498" s="45" t="s">
        <v>3924</v>
      </c>
      <c r="F2498" s="45" t="s">
        <v>41</v>
      </c>
      <c r="G2498" s="45" t="s">
        <v>118</v>
      </c>
      <c r="H2498" s="172" t="s">
        <v>1559</v>
      </c>
      <c r="I2498" s="45">
        <v>5336654620</v>
      </c>
      <c r="J2498" s="45" t="s">
        <v>1560</v>
      </c>
      <c r="K2498" s="172">
        <v>46016</v>
      </c>
      <c r="L2498" s="45" t="s">
        <v>884</v>
      </c>
      <c r="M2498" s="3" t="str">
        <f>IFERROR(INDEX('SINIF GÜNLER'!$A:$C,MATCH('VERİ TABANI'!$D2498,'SINIF GÜNLER'!$B:$B,0),MATCH('VERİ TABANI'!$M$1,'SINIF GÜNLER'!$A$1:$C$1,0)),"")</f>
        <v/>
      </c>
      <c r="P2498" s="28" t="str">
        <f t="array" ref="P2498">IFERROR(SEARCH(ÖĞRETMEN,'VERİ TABANI'!G2498,1),"")</f>
        <v/>
      </c>
      <c r="Q2498" s="29" t="str">
        <f t="shared" si="77"/>
        <v/>
      </c>
    </row>
    <row r="2499" spans="1:17" ht="27" customHeight="1">
      <c r="A2499" s="3">
        <f t="shared" si="78"/>
        <v>2498</v>
      </c>
      <c r="B2499" s="303">
        <v>42644</v>
      </c>
      <c r="C2499" s="45" t="s">
        <v>4875</v>
      </c>
      <c r="D2499" s="45" t="s">
        <v>5620</v>
      </c>
      <c r="E2499" s="45" t="s">
        <v>3915</v>
      </c>
      <c r="F2499" s="45" t="s">
        <v>41</v>
      </c>
      <c r="G2499" s="45" t="s">
        <v>118</v>
      </c>
      <c r="H2499" s="172" t="s">
        <v>1559</v>
      </c>
      <c r="I2499" s="45">
        <v>5336654620</v>
      </c>
      <c r="J2499" s="45" t="s">
        <v>1560</v>
      </c>
      <c r="K2499" s="172">
        <v>45625</v>
      </c>
      <c r="L2499" s="45" t="s">
        <v>884</v>
      </c>
      <c r="M2499" s="3" t="str">
        <f>IFERROR(INDEX('SINIF GÜNLER'!$A:$C,MATCH('VERİ TABANI'!$D2499,'SINIF GÜNLER'!$B:$B,0),MATCH('VERİ TABANI'!$M$1,'SINIF GÜNLER'!$A$1:$C$1,0)),"")</f>
        <v/>
      </c>
      <c r="P2499" s="28" t="str">
        <f t="array" ref="P2499">IFERROR(SEARCH(ÖĞRETMEN,'VERİ TABANI'!G2499,1),"")</f>
        <v/>
      </c>
      <c r="Q2499" s="29" t="str">
        <f t="shared" si="77"/>
        <v/>
      </c>
    </row>
    <row r="2500" spans="1:17" ht="27" customHeight="1">
      <c r="A2500" s="3">
        <f t="shared" si="78"/>
        <v>2499</v>
      </c>
      <c r="B2500" s="303">
        <v>42908</v>
      </c>
      <c r="C2500" s="45" t="s">
        <v>5068</v>
      </c>
      <c r="D2500" s="45" t="s">
        <v>5601</v>
      </c>
      <c r="E2500" s="45" t="s">
        <v>4592</v>
      </c>
      <c r="F2500" s="45" t="s">
        <v>41</v>
      </c>
      <c r="G2500" s="45" t="s">
        <v>118</v>
      </c>
      <c r="H2500" s="172" t="s">
        <v>1559</v>
      </c>
      <c r="I2500" s="45">
        <v>5336654620</v>
      </c>
      <c r="J2500" s="45" t="s">
        <v>1560</v>
      </c>
      <c r="K2500" s="172">
        <v>45652</v>
      </c>
      <c r="L2500" s="45" t="s">
        <v>884</v>
      </c>
      <c r="M2500" s="3" t="str">
        <f>IFERROR(INDEX('SINIF GÜNLER'!$A:$C,MATCH('VERİ TABANI'!$D2500,'SINIF GÜNLER'!$B:$B,0),MATCH('VERİ TABANI'!$M$1,'SINIF GÜNLER'!$A$1:$C$1,0)),"")</f>
        <v/>
      </c>
      <c r="P2500" s="28" t="str">
        <f t="array" ref="P2500">IFERROR(SEARCH(ÖĞRETMEN,'VERİ TABANI'!G2500,1),"")</f>
        <v/>
      </c>
      <c r="Q2500" s="29" t="str">
        <f t="shared" si="77"/>
        <v/>
      </c>
    </row>
    <row r="2501" spans="1:17" ht="27" customHeight="1">
      <c r="A2501" s="3">
        <f t="shared" si="78"/>
        <v>2500</v>
      </c>
      <c r="B2501" s="303">
        <v>21485</v>
      </c>
      <c r="C2501" s="45" t="s">
        <v>1757</v>
      </c>
      <c r="D2501" s="45" t="s">
        <v>5602</v>
      </c>
      <c r="E2501" s="45" t="s">
        <v>4593</v>
      </c>
      <c r="F2501" s="45" t="s">
        <v>41</v>
      </c>
      <c r="G2501" s="45" t="s">
        <v>118</v>
      </c>
      <c r="H2501" s="172" t="s">
        <v>1559</v>
      </c>
      <c r="I2501" s="45">
        <v>5336654620</v>
      </c>
      <c r="J2501" s="45" t="s">
        <v>1560</v>
      </c>
      <c r="K2501" s="172">
        <v>44984</v>
      </c>
      <c r="L2501" s="45" t="s">
        <v>884</v>
      </c>
      <c r="M2501" s="3" t="str">
        <f>IFERROR(INDEX('SINIF GÜNLER'!$A:$C,MATCH('VERİ TABANI'!$D2501,'SINIF GÜNLER'!$B:$B,0),MATCH('VERİ TABANI'!$M$1,'SINIF GÜNLER'!$A$1:$C$1,0)),"")</f>
        <v/>
      </c>
      <c r="P2501" s="28" t="str">
        <f t="array" ref="P2501">IFERROR(SEARCH(ÖĞRETMEN,'VERİ TABANI'!G2501,1),"")</f>
        <v/>
      </c>
      <c r="Q2501" s="29" t="str">
        <f t="shared" si="77"/>
        <v/>
      </c>
    </row>
    <row r="2502" spans="1:17" ht="27" customHeight="1">
      <c r="A2502" s="3">
        <f t="shared" si="78"/>
        <v>2501</v>
      </c>
      <c r="B2502" s="303">
        <v>51133</v>
      </c>
      <c r="C2502" s="45" t="s">
        <v>7400</v>
      </c>
      <c r="D2502" s="45" t="s">
        <v>5606</v>
      </c>
      <c r="E2502" s="45" t="s">
        <v>3918</v>
      </c>
      <c r="F2502" s="45" t="s">
        <v>41</v>
      </c>
      <c r="G2502" s="45" t="s">
        <v>118</v>
      </c>
      <c r="H2502" s="172" t="s">
        <v>7401</v>
      </c>
      <c r="I2502" s="45">
        <v>5340618710</v>
      </c>
      <c r="J2502" s="45" t="s">
        <v>7402</v>
      </c>
      <c r="K2502" s="172">
        <v>45985</v>
      </c>
      <c r="L2502" s="45" t="s">
        <v>7403</v>
      </c>
      <c r="M2502" s="3" t="str">
        <f>IFERROR(INDEX('SINIF GÜNLER'!$A:$C,MATCH('VERİ TABANI'!$D2502,'SINIF GÜNLER'!$B:$B,0),MATCH('VERİ TABANI'!$M$1,'SINIF GÜNLER'!$A$1:$C$1,0)),"")</f>
        <v/>
      </c>
      <c r="P2502" s="28" t="str">
        <f t="array" ref="P2502">IFERROR(SEARCH(ÖĞRETMEN,'VERİ TABANI'!G2502,1),"")</f>
        <v/>
      </c>
      <c r="Q2502" s="29" t="str">
        <f t="shared" si="77"/>
        <v/>
      </c>
    </row>
    <row r="2503" spans="1:17" ht="27" customHeight="1">
      <c r="A2503" s="3">
        <f t="shared" si="78"/>
        <v>2502</v>
      </c>
      <c r="B2503" s="303">
        <v>51132</v>
      </c>
      <c r="C2503" s="45" t="s">
        <v>7404</v>
      </c>
      <c r="D2503" s="45" t="s">
        <v>5611</v>
      </c>
      <c r="E2503" s="45" t="s">
        <v>3926</v>
      </c>
      <c r="F2503" s="45" t="s">
        <v>41</v>
      </c>
      <c r="G2503" s="45" t="s">
        <v>118</v>
      </c>
      <c r="H2503" s="172" t="s">
        <v>7401</v>
      </c>
      <c r="I2503" s="45">
        <v>5340618710</v>
      </c>
      <c r="J2503" s="45" t="s">
        <v>7402</v>
      </c>
      <c r="K2503" s="172">
        <v>45985</v>
      </c>
      <c r="L2503" s="45" t="s">
        <v>7403</v>
      </c>
      <c r="M2503" s="3" t="str">
        <f>IFERROR(INDEX('SINIF GÜNLER'!$A:$C,MATCH('VERİ TABANI'!$D2503,'SINIF GÜNLER'!$B:$B,0),MATCH('VERİ TABANI'!$M$1,'SINIF GÜNLER'!$A$1:$C$1,0)),"")</f>
        <v/>
      </c>
      <c r="P2503" s="28" t="str">
        <f t="array" ref="P2503">IFERROR(SEARCH(ÖĞRETMEN,'VERİ TABANI'!G2503,1),"")</f>
        <v/>
      </c>
      <c r="Q2503" s="29" t="str">
        <f t="shared" si="77"/>
        <v/>
      </c>
    </row>
    <row r="2504" spans="1:17" ht="27" customHeight="1">
      <c r="A2504" s="3">
        <f t="shared" si="78"/>
        <v>2503</v>
      </c>
      <c r="B2504" s="303">
        <v>50556</v>
      </c>
      <c r="C2504" s="45" t="s">
        <v>6870</v>
      </c>
      <c r="D2504" s="45" t="s">
        <v>7648</v>
      </c>
      <c r="E2504" s="45" t="s">
        <v>3957</v>
      </c>
      <c r="F2504" s="45" t="s">
        <v>42</v>
      </c>
      <c r="G2504" s="45" t="s">
        <v>118</v>
      </c>
      <c r="H2504" s="172" t="s">
        <v>6871</v>
      </c>
      <c r="I2504" s="45">
        <v>5376362148</v>
      </c>
      <c r="J2504" s="45" t="s">
        <v>6872</v>
      </c>
      <c r="K2504" s="172">
        <v>45909</v>
      </c>
      <c r="L2504" s="45" t="s">
        <v>3833</v>
      </c>
      <c r="M2504" s="3" t="str">
        <f>IFERROR(INDEX('SINIF GÜNLER'!$A:$C,MATCH('VERİ TABANI'!$D2504,'SINIF GÜNLER'!$B:$B,0),MATCH('VERİ TABANI'!$M$1,'SINIF GÜNLER'!$A$1:$C$1,0)),"")</f>
        <v/>
      </c>
      <c r="P2504" s="28" t="str">
        <f t="array" ref="P2504">IFERROR(SEARCH(ÖĞRETMEN,'VERİ TABANI'!G2504,1),"")</f>
        <v/>
      </c>
      <c r="Q2504" s="29" t="str">
        <f t="shared" ref="Q2504:Q2567" si="79">IF(P2504="","",ROW())</f>
        <v/>
      </c>
    </row>
    <row r="2505" spans="1:17" ht="27" customHeight="1">
      <c r="A2505" s="3">
        <f t="shared" si="78"/>
        <v>2504</v>
      </c>
      <c r="B2505" s="303">
        <v>30882</v>
      </c>
      <c r="C2505" s="45" t="s">
        <v>2495</v>
      </c>
      <c r="D2505" s="45" t="s">
        <v>5614</v>
      </c>
      <c r="E2505" s="45" t="s">
        <v>3926</v>
      </c>
      <c r="F2505" s="45" t="s">
        <v>42</v>
      </c>
      <c r="G2505" s="45" t="s">
        <v>118</v>
      </c>
      <c r="H2505" s="172" t="s">
        <v>1814</v>
      </c>
      <c r="I2505" s="45">
        <v>5552464103</v>
      </c>
      <c r="J2505" s="45" t="s">
        <v>3811</v>
      </c>
      <c r="K2505" s="172">
        <v>45225</v>
      </c>
      <c r="L2505" s="45" t="s">
        <v>1815</v>
      </c>
      <c r="M2505" s="3" t="str">
        <f>IFERROR(INDEX('SINIF GÜNLER'!$A:$C,MATCH('VERİ TABANI'!$D2505,'SINIF GÜNLER'!$B:$B,0),MATCH('VERİ TABANI'!$M$1,'SINIF GÜNLER'!$A$1:$C$1,0)),"")</f>
        <v/>
      </c>
      <c r="P2505" s="28" t="str">
        <f t="array" ref="P2505">IFERROR(SEARCH(ÖĞRETMEN,'VERİ TABANI'!G2505,1),"")</f>
        <v/>
      </c>
      <c r="Q2505" s="29" t="str">
        <f t="shared" si="79"/>
        <v/>
      </c>
    </row>
    <row r="2506" spans="1:17" ht="27" customHeight="1">
      <c r="A2506" s="3">
        <f t="shared" si="78"/>
        <v>2505</v>
      </c>
      <c r="B2506" s="303">
        <v>50465</v>
      </c>
      <c r="C2506" s="45" t="s">
        <v>6873</v>
      </c>
      <c r="D2506" s="45" t="s">
        <v>5606</v>
      </c>
      <c r="E2506" s="45" t="s">
        <v>3968</v>
      </c>
      <c r="F2506" s="45" t="s">
        <v>42</v>
      </c>
      <c r="G2506" s="45" t="s">
        <v>118</v>
      </c>
      <c r="H2506" s="172" t="s">
        <v>1814</v>
      </c>
      <c r="I2506" s="45">
        <v>5552464103</v>
      </c>
      <c r="J2506" s="45" t="s">
        <v>3811</v>
      </c>
      <c r="K2506" s="172">
        <v>45904</v>
      </c>
      <c r="L2506" s="45" t="s">
        <v>1815</v>
      </c>
      <c r="M2506" s="3" t="str">
        <f>IFERROR(INDEX('SINIF GÜNLER'!$A:$C,MATCH('VERİ TABANI'!$D2506,'SINIF GÜNLER'!$B:$B,0),MATCH('VERİ TABANI'!$M$1,'SINIF GÜNLER'!$A$1:$C$1,0)),"")</f>
        <v/>
      </c>
      <c r="P2506" s="28" t="str">
        <f t="array" ref="P2506">IFERROR(SEARCH(ÖĞRETMEN,'VERİ TABANI'!G2506,1),"")</f>
        <v/>
      </c>
      <c r="Q2506" s="29" t="str">
        <f t="shared" si="79"/>
        <v/>
      </c>
    </row>
    <row r="2507" spans="1:17" ht="27" customHeight="1">
      <c r="A2507" s="3">
        <f t="shared" si="78"/>
        <v>2506</v>
      </c>
      <c r="B2507" s="303">
        <v>839</v>
      </c>
      <c r="C2507" s="45" t="s">
        <v>6874</v>
      </c>
      <c r="D2507" s="45" t="s">
        <v>5603</v>
      </c>
      <c r="E2507" s="45" t="s">
        <v>3926</v>
      </c>
      <c r="F2507" s="45" t="s">
        <v>42</v>
      </c>
      <c r="G2507" s="45" t="s">
        <v>118</v>
      </c>
      <c r="H2507" s="172" t="s">
        <v>1814</v>
      </c>
      <c r="I2507" s="45">
        <v>5552464103</v>
      </c>
      <c r="J2507" s="45" t="s">
        <v>3811</v>
      </c>
      <c r="K2507" s="172">
        <v>45904</v>
      </c>
      <c r="L2507" s="45" t="s">
        <v>1815</v>
      </c>
      <c r="M2507" s="3" t="str">
        <f>IFERROR(INDEX('SINIF GÜNLER'!$A:$C,MATCH('VERİ TABANI'!$D2507,'SINIF GÜNLER'!$B:$B,0),MATCH('VERİ TABANI'!$M$1,'SINIF GÜNLER'!$A$1:$C$1,0)),"")</f>
        <v/>
      </c>
      <c r="P2507" s="28" t="str">
        <f t="array" ref="P2507">IFERROR(SEARCH(ÖĞRETMEN,'VERİ TABANI'!G2507,1),"")</f>
        <v/>
      </c>
      <c r="Q2507" s="29" t="str">
        <f t="shared" si="79"/>
        <v/>
      </c>
    </row>
    <row r="2508" spans="1:17" ht="27" customHeight="1">
      <c r="A2508" s="3">
        <f t="shared" si="78"/>
        <v>2507</v>
      </c>
      <c r="B2508" s="303">
        <v>51005</v>
      </c>
      <c r="C2508" s="45" t="s">
        <v>6875</v>
      </c>
      <c r="D2508" s="45" t="s">
        <v>5483</v>
      </c>
      <c r="E2508" s="45" t="s">
        <v>7006</v>
      </c>
      <c r="F2508" s="45" t="s">
        <v>41</v>
      </c>
      <c r="G2508" s="45" t="s">
        <v>118</v>
      </c>
      <c r="H2508" s="172" t="s">
        <v>6876</v>
      </c>
      <c r="I2508" s="45">
        <v>5534322984</v>
      </c>
      <c r="J2508" s="45" t="s">
        <v>6877</v>
      </c>
      <c r="K2508" s="172">
        <v>45952</v>
      </c>
      <c r="L2508" s="45" t="s">
        <v>2724</v>
      </c>
      <c r="M2508" s="3" t="str">
        <f>IFERROR(INDEX('SINIF GÜNLER'!$A:$C,MATCH('VERİ TABANI'!$D2508,'SINIF GÜNLER'!$B:$B,0),MATCH('VERİ TABANI'!$M$1,'SINIF GÜNLER'!$A$1:$C$1,0)),"")</f>
        <v/>
      </c>
      <c r="P2508" s="28" t="str">
        <f t="array" ref="P2508">IFERROR(SEARCH(ÖĞRETMEN,'VERİ TABANI'!G2508,1),"")</f>
        <v/>
      </c>
      <c r="Q2508" s="29" t="str">
        <f t="shared" si="79"/>
        <v/>
      </c>
    </row>
    <row r="2509" spans="1:17" ht="27" customHeight="1">
      <c r="A2509" s="3">
        <f t="shared" si="78"/>
        <v>2508</v>
      </c>
      <c r="B2509" s="303">
        <v>51336</v>
      </c>
      <c r="C2509" s="45" t="s">
        <v>8277</v>
      </c>
      <c r="D2509" s="45" t="s">
        <v>5604</v>
      </c>
      <c r="E2509" s="45" t="s">
        <v>7458</v>
      </c>
      <c r="F2509" s="45" t="s">
        <v>41</v>
      </c>
      <c r="G2509" s="45" t="s">
        <v>118</v>
      </c>
      <c r="H2509" s="172" t="s">
        <v>8278</v>
      </c>
      <c r="I2509" s="45">
        <v>5425404988</v>
      </c>
      <c r="J2509" s="45" t="s">
        <v>8279</v>
      </c>
      <c r="K2509" s="172">
        <v>46112</v>
      </c>
      <c r="L2509" s="45" t="s">
        <v>8280</v>
      </c>
      <c r="M2509" s="3" t="str">
        <f>IFERROR(INDEX('SINIF GÜNLER'!$A:$C,MATCH('VERİ TABANI'!$D2509,'SINIF GÜNLER'!$B:$B,0),MATCH('VERİ TABANI'!$M$1,'SINIF GÜNLER'!$A$1:$C$1,0)),"")</f>
        <v/>
      </c>
      <c r="P2509" s="28" t="str">
        <f t="array" ref="P2509">IFERROR(SEARCH(ÖĞRETMEN,'VERİ TABANI'!G2509,1),"")</f>
        <v/>
      </c>
      <c r="Q2509" s="29" t="str">
        <f t="shared" si="79"/>
        <v/>
      </c>
    </row>
    <row r="2510" spans="1:17" ht="27" customHeight="1">
      <c r="A2510" s="3">
        <f t="shared" si="78"/>
        <v>2509</v>
      </c>
      <c r="B2510" s="303">
        <v>21112</v>
      </c>
      <c r="C2510" s="45" t="s">
        <v>522</v>
      </c>
      <c r="D2510" s="45" t="s">
        <v>5618</v>
      </c>
      <c r="E2510" s="45" t="s">
        <v>3912</v>
      </c>
      <c r="F2510" s="45" t="s">
        <v>39</v>
      </c>
      <c r="G2510" s="45" t="s">
        <v>118</v>
      </c>
      <c r="H2510" s="172" t="s">
        <v>1513</v>
      </c>
      <c r="I2510" s="45">
        <v>5434231390</v>
      </c>
      <c r="J2510" s="45" t="s">
        <v>3731</v>
      </c>
      <c r="K2510" s="172">
        <v>45909</v>
      </c>
      <c r="L2510" s="45" t="s">
        <v>871</v>
      </c>
      <c r="M2510" s="3" t="str">
        <f>IFERROR(INDEX('SINIF GÜNLER'!$A:$C,MATCH('VERİ TABANI'!$D2510,'SINIF GÜNLER'!$B:$B,0),MATCH('VERİ TABANI'!$M$1,'SINIF GÜNLER'!$A$1:$C$1,0)),"")</f>
        <v/>
      </c>
      <c r="P2510" s="28" t="str">
        <f t="array" ref="P2510">IFERROR(SEARCH(ÖĞRETMEN,'VERİ TABANI'!G2510,1),"")</f>
        <v/>
      </c>
      <c r="Q2510" s="29" t="str">
        <f t="shared" si="79"/>
        <v/>
      </c>
    </row>
    <row r="2511" spans="1:17" ht="27" customHeight="1">
      <c r="A2511" s="3">
        <f t="shared" si="78"/>
        <v>2510</v>
      </c>
      <c r="B2511" s="303">
        <v>51234</v>
      </c>
      <c r="C2511" s="45" t="s">
        <v>8281</v>
      </c>
      <c r="D2511" s="45" t="s">
        <v>5611</v>
      </c>
      <c r="E2511" s="45" t="s">
        <v>3923</v>
      </c>
      <c r="F2511" s="45" t="s">
        <v>42</v>
      </c>
      <c r="G2511" s="45" t="s">
        <v>118</v>
      </c>
      <c r="H2511" s="172" t="s">
        <v>8282</v>
      </c>
      <c r="I2511" s="45">
        <v>3322487612</v>
      </c>
      <c r="J2511" s="45" t="s">
        <v>8283</v>
      </c>
      <c r="K2511" s="172">
        <v>46010</v>
      </c>
      <c r="L2511" s="45" t="s">
        <v>8284</v>
      </c>
      <c r="M2511" s="3" t="str">
        <f>IFERROR(INDEX('SINIF GÜNLER'!$A:$C,MATCH('VERİ TABANI'!$D2511,'SINIF GÜNLER'!$B:$B,0),MATCH('VERİ TABANI'!$M$1,'SINIF GÜNLER'!$A$1:$C$1,0)),"")</f>
        <v/>
      </c>
      <c r="P2511" s="28" t="str">
        <f t="array" ref="P2511">IFERROR(SEARCH(ÖĞRETMEN,'VERİ TABANI'!G2511,1),"")</f>
        <v/>
      </c>
      <c r="Q2511" s="29" t="str">
        <f t="shared" si="79"/>
        <v/>
      </c>
    </row>
    <row r="2512" spans="1:17" ht="27" customHeight="1">
      <c r="A2512" s="3">
        <f t="shared" si="78"/>
        <v>2511</v>
      </c>
      <c r="B2512" s="303">
        <v>51375</v>
      </c>
      <c r="C2512" s="45" t="s">
        <v>8285</v>
      </c>
      <c r="D2512" s="45" t="s">
        <v>5606</v>
      </c>
      <c r="E2512" s="45" t="s">
        <v>3912</v>
      </c>
      <c r="F2512" s="45" t="s">
        <v>42</v>
      </c>
      <c r="G2512" s="45" t="s">
        <v>118</v>
      </c>
      <c r="H2512" s="172" t="s">
        <v>8282</v>
      </c>
      <c r="I2512" s="45">
        <v>3322487612</v>
      </c>
      <c r="J2512" s="45" t="s">
        <v>8283</v>
      </c>
      <c r="K2512" s="172">
        <v>46083</v>
      </c>
      <c r="L2512" s="45" t="s">
        <v>8284</v>
      </c>
      <c r="M2512" s="3" t="str">
        <f>IFERROR(INDEX('SINIF GÜNLER'!$A:$C,MATCH('VERİ TABANI'!$D2512,'SINIF GÜNLER'!$B:$B,0),MATCH('VERİ TABANI'!$M$1,'SINIF GÜNLER'!$A$1:$C$1,0)),"")</f>
        <v/>
      </c>
      <c r="P2512" s="28" t="str">
        <f t="array" ref="P2512">IFERROR(SEARCH(ÖĞRETMEN,'VERİ TABANI'!G2512,1),"")</f>
        <v/>
      </c>
      <c r="Q2512" s="29" t="str">
        <f t="shared" si="79"/>
        <v/>
      </c>
    </row>
    <row r="2513" spans="1:17" ht="27" customHeight="1">
      <c r="A2513" s="3">
        <f t="shared" si="78"/>
        <v>2512</v>
      </c>
      <c r="B2513" s="303">
        <v>42788</v>
      </c>
      <c r="C2513" s="45" t="s">
        <v>4905</v>
      </c>
      <c r="D2513" s="45" t="s">
        <v>6732</v>
      </c>
      <c r="E2513" s="45" t="s">
        <v>3926</v>
      </c>
      <c r="F2513" s="45" t="s">
        <v>46</v>
      </c>
      <c r="G2513" s="45" t="s">
        <v>118</v>
      </c>
      <c r="H2513" s="172" t="s">
        <v>4906</v>
      </c>
      <c r="I2513" s="45">
        <v>5362549047</v>
      </c>
      <c r="J2513" s="45" t="s">
        <v>4907</v>
      </c>
      <c r="K2513" s="172">
        <v>45642</v>
      </c>
      <c r="L2513" s="45" t="s">
        <v>4908</v>
      </c>
      <c r="M2513" s="3" t="str">
        <f>IFERROR(INDEX('SINIF GÜNLER'!$A:$C,MATCH('VERİ TABANI'!$D2513,'SINIF GÜNLER'!$B:$B,0),MATCH('VERİ TABANI'!$M$1,'SINIF GÜNLER'!$A$1:$C$1,0)),"")</f>
        <v/>
      </c>
      <c r="P2513" s="28" t="str">
        <f t="array" ref="P2513">IFERROR(SEARCH(ÖĞRETMEN,'VERİ TABANI'!G2513,1),"")</f>
        <v/>
      </c>
      <c r="Q2513" s="29" t="str">
        <f t="shared" si="79"/>
        <v/>
      </c>
    </row>
    <row r="2514" spans="1:17" ht="27" customHeight="1">
      <c r="A2514" s="3">
        <f t="shared" si="78"/>
        <v>2513</v>
      </c>
      <c r="B2514" s="303">
        <v>42808</v>
      </c>
      <c r="C2514" s="45" t="s">
        <v>5013</v>
      </c>
      <c r="D2514" s="45" t="s">
        <v>5620</v>
      </c>
      <c r="F2514" s="45" t="s">
        <v>41</v>
      </c>
      <c r="G2514" s="45" t="s">
        <v>118</v>
      </c>
      <c r="H2514" s="172" t="s">
        <v>5014</v>
      </c>
      <c r="I2514" s="45">
        <v>5519078372</v>
      </c>
      <c r="J2514" s="45" t="s">
        <v>5015</v>
      </c>
      <c r="K2514" s="172">
        <v>45644</v>
      </c>
      <c r="L2514" s="45" t="s">
        <v>5016</v>
      </c>
      <c r="M2514" s="3" t="str">
        <f>IFERROR(INDEX('SINIF GÜNLER'!$A:$C,MATCH('VERİ TABANI'!$D2514,'SINIF GÜNLER'!$B:$B,0),MATCH('VERİ TABANI'!$M$1,'SINIF GÜNLER'!$A$1:$C$1,0)),"")</f>
        <v/>
      </c>
      <c r="P2514" s="28" t="str">
        <f t="array" ref="P2514">IFERROR(SEARCH(ÖĞRETMEN,'VERİ TABANI'!G2514,1),"")</f>
        <v/>
      </c>
      <c r="Q2514" s="29" t="str">
        <f t="shared" si="79"/>
        <v/>
      </c>
    </row>
    <row r="2515" spans="1:17" ht="27" customHeight="1">
      <c r="A2515" s="3">
        <f t="shared" si="78"/>
        <v>2514</v>
      </c>
      <c r="B2515" s="303">
        <v>51175</v>
      </c>
      <c r="C2515" s="45" t="s">
        <v>7406</v>
      </c>
      <c r="D2515" s="45" t="s">
        <v>5637</v>
      </c>
      <c r="E2515" s="45" t="s">
        <v>7104</v>
      </c>
      <c r="F2515" s="45" t="s">
        <v>39</v>
      </c>
      <c r="G2515" s="45" t="s">
        <v>118</v>
      </c>
      <c r="H2515" s="172" t="s">
        <v>7407</v>
      </c>
      <c r="I2515" s="45">
        <v>5380304005</v>
      </c>
      <c r="J2515" s="45" t="s">
        <v>7408</v>
      </c>
      <c r="K2515" s="172">
        <v>45993</v>
      </c>
      <c r="L2515" s="45" t="s">
        <v>755</v>
      </c>
      <c r="M2515" s="3" t="str">
        <f>IFERROR(INDEX('SINIF GÜNLER'!$A:$C,MATCH('VERİ TABANI'!$D2515,'SINIF GÜNLER'!$B:$B,0),MATCH('VERİ TABANI'!$M$1,'SINIF GÜNLER'!$A$1:$C$1,0)),"")</f>
        <v/>
      </c>
      <c r="P2515" s="28" t="str">
        <f t="array" ref="P2515">IFERROR(SEARCH(ÖĞRETMEN,'VERİ TABANI'!G2515,1),"")</f>
        <v/>
      </c>
      <c r="Q2515" s="29" t="str">
        <f t="shared" si="79"/>
        <v/>
      </c>
    </row>
    <row r="2516" spans="1:17" ht="27" customHeight="1">
      <c r="A2516" s="3">
        <f t="shared" si="78"/>
        <v>2515</v>
      </c>
      <c r="B2516" s="303">
        <v>51174</v>
      </c>
      <c r="C2516" s="45" t="s">
        <v>7409</v>
      </c>
      <c r="D2516" s="45" t="s">
        <v>5611</v>
      </c>
      <c r="E2516" s="45" t="s">
        <v>4593</v>
      </c>
      <c r="F2516" s="45" t="s">
        <v>39</v>
      </c>
      <c r="G2516" s="45" t="s">
        <v>118</v>
      </c>
      <c r="H2516" s="172" t="s">
        <v>7407</v>
      </c>
      <c r="I2516" s="45">
        <v>5380304005</v>
      </c>
      <c r="J2516" s="45" t="s">
        <v>7408</v>
      </c>
      <c r="K2516" s="172">
        <v>45993</v>
      </c>
      <c r="L2516" s="45" t="s">
        <v>755</v>
      </c>
      <c r="M2516" s="3" t="str">
        <f>IFERROR(INDEX('SINIF GÜNLER'!$A:$C,MATCH('VERİ TABANI'!$D2516,'SINIF GÜNLER'!$B:$B,0),MATCH('VERİ TABANI'!$M$1,'SINIF GÜNLER'!$A$1:$C$1,0)),"")</f>
        <v/>
      </c>
      <c r="P2516" s="28" t="str">
        <f t="array" ref="P2516">IFERROR(SEARCH(ÖĞRETMEN,'VERİ TABANI'!G2516,1),"")</f>
        <v/>
      </c>
      <c r="Q2516" s="29" t="str">
        <f t="shared" si="79"/>
        <v/>
      </c>
    </row>
    <row r="2517" spans="1:17" ht="27" customHeight="1">
      <c r="A2517" s="3">
        <f t="shared" si="78"/>
        <v>2516</v>
      </c>
      <c r="B2517" s="303">
        <v>50848</v>
      </c>
      <c r="C2517" s="45" t="s">
        <v>6878</v>
      </c>
      <c r="D2517" s="45" t="s">
        <v>5620</v>
      </c>
      <c r="E2517" s="45" t="s">
        <v>8286</v>
      </c>
      <c r="F2517" s="45" t="s">
        <v>41</v>
      </c>
      <c r="G2517" s="45" t="s">
        <v>118</v>
      </c>
      <c r="H2517" s="172" t="s">
        <v>6879</v>
      </c>
      <c r="I2517" s="45">
        <v>5322648075</v>
      </c>
      <c r="J2517" s="45" t="s">
        <v>6880</v>
      </c>
      <c r="K2517" s="172">
        <v>45932</v>
      </c>
      <c r="L2517" s="45" t="s">
        <v>6881</v>
      </c>
      <c r="M2517" s="3" t="str">
        <f>IFERROR(INDEX('SINIF GÜNLER'!$A:$C,MATCH('VERİ TABANI'!$D2517,'SINIF GÜNLER'!$B:$B,0),MATCH('VERİ TABANI'!$M$1,'SINIF GÜNLER'!$A$1:$C$1,0)),"")</f>
        <v/>
      </c>
      <c r="P2517" s="28" t="str">
        <f t="array" ref="P2517">IFERROR(SEARCH(ÖĞRETMEN,'VERİ TABANI'!G2517,1),"")</f>
        <v/>
      </c>
      <c r="Q2517" s="29" t="str">
        <f t="shared" si="79"/>
        <v/>
      </c>
    </row>
    <row r="2518" spans="1:17" ht="27" customHeight="1">
      <c r="A2518" s="3">
        <f t="shared" si="78"/>
        <v>2517</v>
      </c>
      <c r="B2518" s="303">
        <v>51323</v>
      </c>
      <c r="C2518" s="45" t="s">
        <v>8287</v>
      </c>
      <c r="D2518" s="45" t="s">
        <v>5611</v>
      </c>
      <c r="E2518" s="45" t="s">
        <v>4592</v>
      </c>
      <c r="F2518" s="45" t="s">
        <v>41</v>
      </c>
      <c r="G2518" s="45" t="s">
        <v>118</v>
      </c>
      <c r="H2518" s="172" t="s">
        <v>6879</v>
      </c>
      <c r="I2518" s="45">
        <v>5322648075</v>
      </c>
      <c r="J2518" s="45" t="s">
        <v>6880</v>
      </c>
      <c r="K2518" s="172">
        <v>46044</v>
      </c>
      <c r="L2518" s="45" t="s">
        <v>7410</v>
      </c>
      <c r="M2518" s="3" t="str">
        <f>IFERROR(INDEX('SINIF GÜNLER'!$A:$C,MATCH('VERİ TABANI'!$D2518,'SINIF GÜNLER'!$B:$B,0),MATCH('VERİ TABANI'!$M$1,'SINIF GÜNLER'!$A$1:$C$1,0)),"")</f>
        <v/>
      </c>
      <c r="P2518" s="28" t="str">
        <f t="array" ref="P2518">IFERROR(SEARCH(ÖĞRETMEN,'VERİ TABANI'!G2518,1),"")</f>
        <v/>
      </c>
      <c r="Q2518" s="29" t="str">
        <f t="shared" si="79"/>
        <v/>
      </c>
    </row>
    <row r="2519" spans="1:17" ht="27" customHeight="1">
      <c r="A2519" s="3">
        <f t="shared" si="78"/>
        <v>2518</v>
      </c>
      <c r="B2519" s="303">
        <v>51035</v>
      </c>
      <c r="C2519" s="45" t="s">
        <v>7411</v>
      </c>
      <c r="D2519" s="45" t="s">
        <v>5606</v>
      </c>
      <c r="E2519" s="45" t="s">
        <v>7242</v>
      </c>
      <c r="F2519" s="45" t="s">
        <v>41</v>
      </c>
      <c r="G2519" s="45" t="s">
        <v>118</v>
      </c>
      <c r="H2519" s="172" t="s">
        <v>6879</v>
      </c>
      <c r="I2519" s="45">
        <v>5322648075</v>
      </c>
      <c r="J2519" s="45" t="s">
        <v>6880</v>
      </c>
      <c r="K2519" s="172">
        <v>45960</v>
      </c>
      <c r="L2519" s="45" t="s">
        <v>7410</v>
      </c>
      <c r="M2519" s="3" t="str">
        <f>IFERROR(INDEX('SINIF GÜNLER'!$A:$C,MATCH('VERİ TABANI'!$D2519,'SINIF GÜNLER'!$B:$B,0),MATCH('VERİ TABANI'!$M$1,'SINIF GÜNLER'!$A$1:$C$1,0)),"")</f>
        <v/>
      </c>
      <c r="P2519" s="28" t="str">
        <f t="array" ref="P2519">IFERROR(SEARCH(ÖĞRETMEN,'VERİ TABANI'!G2519,1),"")</f>
        <v/>
      </c>
      <c r="Q2519" s="29" t="str">
        <f t="shared" si="79"/>
        <v/>
      </c>
    </row>
    <row r="2520" spans="1:17" ht="27" customHeight="1">
      <c r="A2520" s="3">
        <f t="shared" si="78"/>
        <v>2519</v>
      </c>
      <c r="B2520" s="303">
        <v>50875</v>
      </c>
      <c r="C2520" s="45" t="s">
        <v>6882</v>
      </c>
      <c r="D2520" s="45" t="s">
        <v>5601</v>
      </c>
      <c r="E2520" s="45" t="s">
        <v>7016</v>
      </c>
      <c r="F2520" s="45" t="s">
        <v>41</v>
      </c>
      <c r="G2520" s="45" t="s">
        <v>118</v>
      </c>
      <c r="H2520" s="172" t="s">
        <v>6879</v>
      </c>
      <c r="I2520" s="45">
        <v>5322648075</v>
      </c>
      <c r="J2520" s="45" t="s">
        <v>6880</v>
      </c>
      <c r="K2520" s="172">
        <v>45937</v>
      </c>
      <c r="L2520" s="45" t="s">
        <v>6881</v>
      </c>
      <c r="M2520" s="3" t="str">
        <f>IFERROR(INDEX('SINIF GÜNLER'!$A:$C,MATCH('VERİ TABANI'!$D2520,'SINIF GÜNLER'!$B:$B,0),MATCH('VERİ TABANI'!$M$1,'SINIF GÜNLER'!$A$1:$C$1,0)),"")</f>
        <v/>
      </c>
      <c r="P2520" s="28" t="str">
        <f t="array" ref="P2520">IFERROR(SEARCH(ÖĞRETMEN,'VERİ TABANI'!G2520,1),"")</f>
        <v/>
      </c>
      <c r="Q2520" s="29" t="str">
        <f t="shared" si="79"/>
        <v/>
      </c>
    </row>
    <row r="2521" spans="1:17" ht="27" customHeight="1">
      <c r="A2521" s="3">
        <f t="shared" si="78"/>
        <v>2520</v>
      </c>
      <c r="B2521" s="303">
        <v>50850</v>
      </c>
      <c r="C2521" s="45" t="s">
        <v>6883</v>
      </c>
      <c r="D2521" s="45" t="s">
        <v>5620</v>
      </c>
      <c r="E2521" s="45" t="s">
        <v>7412</v>
      </c>
      <c r="F2521" s="45" t="s">
        <v>41</v>
      </c>
      <c r="G2521" s="45" t="s">
        <v>118</v>
      </c>
      <c r="H2521" s="172" t="s">
        <v>6879</v>
      </c>
      <c r="I2521" s="45">
        <v>5322648075</v>
      </c>
      <c r="J2521" s="45" t="s">
        <v>6880</v>
      </c>
      <c r="K2521" s="172">
        <v>45933</v>
      </c>
      <c r="L2521" s="45" t="s">
        <v>6881</v>
      </c>
      <c r="M2521" s="3" t="str">
        <f>IFERROR(INDEX('SINIF GÜNLER'!$A:$C,MATCH('VERİ TABANI'!$D2521,'SINIF GÜNLER'!$B:$B,0),MATCH('VERİ TABANI'!$M$1,'SINIF GÜNLER'!$A$1:$C$1,0)),"")</f>
        <v/>
      </c>
      <c r="P2521" s="28" t="str">
        <f t="array" ref="P2521">IFERROR(SEARCH(ÖĞRETMEN,'VERİ TABANI'!G2521,1),"")</f>
        <v/>
      </c>
      <c r="Q2521" s="29" t="str">
        <f t="shared" si="79"/>
        <v/>
      </c>
    </row>
    <row r="2522" spans="1:17" ht="27" customHeight="1">
      <c r="A2522" s="3">
        <f t="shared" si="78"/>
        <v>2521</v>
      </c>
      <c r="B2522" s="303">
        <v>42211</v>
      </c>
      <c r="C2522" s="45" t="s">
        <v>4555</v>
      </c>
      <c r="D2522" s="45" t="s">
        <v>5620</v>
      </c>
      <c r="E2522" s="45" t="s">
        <v>4592</v>
      </c>
      <c r="F2522" s="45" t="s">
        <v>41</v>
      </c>
      <c r="G2522" s="45" t="s">
        <v>118</v>
      </c>
      <c r="H2522" s="172" t="s">
        <v>2496</v>
      </c>
      <c r="I2522" s="45">
        <v>5449247887</v>
      </c>
      <c r="J2522" s="45" t="s">
        <v>2497</v>
      </c>
      <c r="K2522" s="172">
        <v>45576</v>
      </c>
      <c r="L2522" s="45" t="s">
        <v>2498</v>
      </c>
      <c r="M2522" s="3" t="str">
        <f>IFERROR(INDEX('SINIF GÜNLER'!$A:$C,MATCH('VERİ TABANI'!$D2522,'SINIF GÜNLER'!$B:$B,0),MATCH('VERİ TABANI'!$M$1,'SINIF GÜNLER'!$A$1:$C$1,0)),"")</f>
        <v/>
      </c>
      <c r="P2522" s="28" t="str">
        <f t="array" ref="P2522">IFERROR(SEARCH(ÖĞRETMEN,'VERİ TABANI'!G2522,1),"")</f>
        <v/>
      </c>
      <c r="Q2522" s="29" t="str">
        <f t="shared" si="79"/>
        <v/>
      </c>
    </row>
    <row r="2523" spans="1:17" ht="27" customHeight="1">
      <c r="A2523" s="3">
        <f t="shared" si="78"/>
        <v>2522</v>
      </c>
      <c r="B2523" s="303">
        <v>50484</v>
      </c>
      <c r="C2523" s="45" t="s">
        <v>6884</v>
      </c>
      <c r="D2523" s="45" t="s">
        <v>5611</v>
      </c>
      <c r="E2523" s="45" t="s">
        <v>3918</v>
      </c>
      <c r="F2523" s="45" t="s">
        <v>41</v>
      </c>
      <c r="G2523" s="45" t="s">
        <v>118</v>
      </c>
      <c r="H2523" s="172" t="s">
        <v>2496</v>
      </c>
      <c r="I2523" s="45">
        <v>5449247887</v>
      </c>
      <c r="J2523" s="45" t="s">
        <v>2497</v>
      </c>
      <c r="K2523" s="172">
        <v>45905</v>
      </c>
      <c r="L2523" s="45" t="s">
        <v>2498</v>
      </c>
      <c r="M2523" s="3" t="str">
        <f>IFERROR(INDEX('SINIF GÜNLER'!$A:$C,MATCH('VERİ TABANI'!$D2523,'SINIF GÜNLER'!$B:$B,0),MATCH('VERİ TABANI'!$M$1,'SINIF GÜNLER'!$A$1:$C$1,0)),"")</f>
        <v/>
      </c>
      <c r="P2523" s="28" t="str">
        <f t="array" ref="P2523">IFERROR(SEARCH(ÖĞRETMEN,'VERİ TABANI'!G2523,1),"")</f>
        <v/>
      </c>
      <c r="Q2523" s="29" t="str">
        <f t="shared" si="79"/>
        <v/>
      </c>
    </row>
    <row r="2524" spans="1:17" ht="27" customHeight="1">
      <c r="A2524" s="3">
        <f t="shared" si="78"/>
        <v>2523</v>
      </c>
      <c r="B2524" s="303">
        <v>42690</v>
      </c>
      <c r="C2524" s="45" t="s">
        <v>5017</v>
      </c>
      <c r="D2524" s="45" t="s">
        <v>5604</v>
      </c>
      <c r="E2524" s="45" t="s">
        <v>7516</v>
      </c>
      <c r="F2524" s="45" t="s">
        <v>41</v>
      </c>
      <c r="G2524" s="45" t="s">
        <v>118</v>
      </c>
      <c r="H2524" s="172" t="s">
        <v>8288</v>
      </c>
      <c r="I2524" s="45">
        <v>3322390017</v>
      </c>
      <c r="J2524" s="45" t="s">
        <v>8289</v>
      </c>
      <c r="K2524" s="172">
        <v>45630</v>
      </c>
      <c r="L2524" s="45" t="s">
        <v>4876</v>
      </c>
      <c r="M2524" s="3" t="str">
        <f>IFERROR(INDEX('SINIF GÜNLER'!$A:$C,MATCH('VERİ TABANI'!$D2524,'SINIF GÜNLER'!$B:$B,0),MATCH('VERİ TABANI'!$M$1,'SINIF GÜNLER'!$A$1:$C$1,0)),"")</f>
        <v/>
      </c>
      <c r="P2524" s="28" t="str">
        <f t="array" ref="P2524">IFERROR(SEARCH(ÖĞRETMEN,'VERİ TABANI'!G2524,1),"")</f>
        <v/>
      </c>
      <c r="Q2524" s="29" t="str">
        <f t="shared" si="79"/>
        <v/>
      </c>
    </row>
    <row r="2525" spans="1:17" ht="27" customHeight="1">
      <c r="A2525" s="3">
        <f t="shared" si="78"/>
        <v>2524</v>
      </c>
      <c r="B2525" s="303">
        <v>50550</v>
      </c>
      <c r="C2525" s="45" t="s">
        <v>6860</v>
      </c>
      <c r="D2525" s="45" t="s">
        <v>5620</v>
      </c>
      <c r="E2525" s="45" t="s">
        <v>3968</v>
      </c>
      <c r="F2525" s="45" t="s">
        <v>41</v>
      </c>
      <c r="G2525" s="45" t="s">
        <v>118</v>
      </c>
      <c r="H2525" s="172" t="s">
        <v>8288</v>
      </c>
      <c r="I2525" s="45">
        <v>3322390017</v>
      </c>
      <c r="J2525" s="45" t="s">
        <v>8289</v>
      </c>
      <c r="K2525" s="172">
        <v>46052</v>
      </c>
      <c r="L2525" s="45" t="s">
        <v>8290</v>
      </c>
      <c r="M2525" s="3" t="str">
        <f>IFERROR(INDEX('SINIF GÜNLER'!$A:$C,MATCH('VERİ TABANI'!$D2525,'SINIF GÜNLER'!$B:$B,0),MATCH('VERİ TABANI'!$M$1,'SINIF GÜNLER'!$A$1:$C$1,0)),"")</f>
        <v/>
      </c>
      <c r="P2525" s="28" t="str">
        <f t="array" ref="P2525">IFERROR(SEARCH(ÖĞRETMEN,'VERİ TABANI'!G2525,1),"")</f>
        <v/>
      </c>
      <c r="Q2525" s="29" t="str">
        <f t="shared" si="79"/>
        <v/>
      </c>
    </row>
    <row r="2526" spans="1:17" ht="27" customHeight="1">
      <c r="A2526" s="3">
        <f t="shared" si="78"/>
        <v>2525</v>
      </c>
      <c r="B2526" s="303">
        <v>50906</v>
      </c>
      <c r="C2526" s="45" t="s">
        <v>6885</v>
      </c>
      <c r="D2526" s="45" t="s">
        <v>5611</v>
      </c>
      <c r="E2526" s="45" t="s">
        <v>3917</v>
      </c>
      <c r="F2526" s="45" t="s">
        <v>39</v>
      </c>
      <c r="G2526" s="45" t="s">
        <v>118</v>
      </c>
      <c r="H2526" s="172" t="s">
        <v>6886</v>
      </c>
      <c r="I2526" s="45">
        <v>5356037676</v>
      </c>
      <c r="J2526" s="45" t="s">
        <v>6887</v>
      </c>
      <c r="K2526" s="172">
        <v>45940</v>
      </c>
      <c r="L2526" s="45" t="s">
        <v>6888</v>
      </c>
      <c r="M2526" s="3" t="str">
        <f>IFERROR(INDEX('SINIF GÜNLER'!$A:$C,MATCH('VERİ TABANI'!$D2526,'SINIF GÜNLER'!$B:$B,0),MATCH('VERİ TABANI'!$M$1,'SINIF GÜNLER'!$A$1:$C$1,0)),"")</f>
        <v/>
      </c>
      <c r="P2526" s="28" t="str">
        <f t="array" ref="P2526">IFERROR(SEARCH(ÖĞRETMEN,'VERİ TABANI'!G2526,1),"")</f>
        <v/>
      </c>
      <c r="Q2526" s="29" t="str">
        <f t="shared" si="79"/>
        <v/>
      </c>
    </row>
    <row r="2527" spans="1:17" ht="27" customHeight="1">
      <c r="A2527" s="3">
        <f t="shared" si="78"/>
        <v>2526</v>
      </c>
      <c r="B2527" s="303">
        <v>50308</v>
      </c>
      <c r="C2527" s="45" t="s">
        <v>6889</v>
      </c>
      <c r="D2527" s="45" t="s">
        <v>7648</v>
      </c>
      <c r="E2527" s="45" t="s">
        <v>3926</v>
      </c>
      <c r="F2527" s="45" t="s">
        <v>46</v>
      </c>
      <c r="G2527" s="45" t="s">
        <v>118</v>
      </c>
      <c r="H2527" s="172" t="s">
        <v>6890</v>
      </c>
      <c r="I2527" s="45">
        <v>5374326488</v>
      </c>
      <c r="J2527" s="45" t="s">
        <v>6891</v>
      </c>
      <c r="K2527" s="172">
        <v>45889</v>
      </c>
      <c r="L2527" s="45" t="s">
        <v>6892</v>
      </c>
      <c r="M2527" s="3" t="str">
        <f>IFERROR(INDEX('SINIF GÜNLER'!$A:$C,MATCH('VERİ TABANI'!$D2527,'SINIF GÜNLER'!$B:$B,0),MATCH('VERİ TABANI'!$M$1,'SINIF GÜNLER'!$A$1:$C$1,0)),"")</f>
        <v/>
      </c>
      <c r="P2527" s="28" t="str">
        <f t="array" ref="P2527">IFERROR(SEARCH(ÖĞRETMEN,'VERİ TABANI'!G2527,1),"")</f>
        <v/>
      </c>
      <c r="Q2527" s="29" t="str">
        <f t="shared" si="79"/>
        <v/>
      </c>
    </row>
    <row r="2528" spans="1:17" ht="27" customHeight="1">
      <c r="A2528" s="3">
        <f t="shared" si="78"/>
        <v>2527</v>
      </c>
      <c r="B2528" s="303">
        <v>20822</v>
      </c>
      <c r="C2528" s="45" t="s">
        <v>475</v>
      </c>
      <c r="D2528" s="45" t="s">
        <v>6732</v>
      </c>
      <c r="E2528" s="45" t="s">
        <v>3918</v>
      </c>
      <c r="F2528" s="45" t="s">
        <v>46</v>
      </c>
      <c r="G2528" s="45" t="s">
        <v>118</v>
      </c>
      <c r="H2528" s="172" t="s">
        <v>1561</v>
      </c>
      <c r="I2528" s="45">
        <v>5069716834</v>
      </c>
      <c r="J2528" s="45" t="s">
        <v>1562</v>
      </c>
      <c r="K2528" s="172">
        <v>44820</v>
      </c>
      <c r="L2528" s="45" t="s">
        <v>885</v>
      </c>
      <c r="M2528" s="3" t="str">
        <f>IFERROR(INDEX('SINIF GÜNLER'!$A:$C,MATCH('VERİ TABANI'!$D2528,'SINIF GÜNLER'!$B:$B,0),MATCH('VERİ TABANI'!$M$1,'SINIF GÜNLER'!$A$1:$C$1,0)),"")</f>
        <v/>
      </c>
      <c r="P2528" s="28" t="str">
        <f t="array" ref="P2528">IFERROR(SEARCH(ÖĞRETMEN,'VERİ TABANI'!G2528,1),"")</f>
        <v/>
      </c>
      <c r="Q2528" s="29" t="str">
        <f t="shared" si="79"/>
        <v/>
      </c>
    </row>
    <row r="2529" spans="1:17" ht="27" customHeight="1">
      <c r="A2529" s="3">
        <f t="shared" si="78"/>
        <v>2528</v>
      </c>
      <c r="B2529" s="303">
        <v>50508</v>
      </c>
      <c r="C2529" s="45" t="s">
        <v>6896</v>
      </c>
      <c r="D2529" s="45" t="s">
        <v>5604</v>
      </c>
      <c r="E2529" s="45" t="s">
        <v>4592</v>
      </c>
      <c r="F2529" s="45" t="s">
        <v>41</v>
      </c>
      <c r="G2529" s="45" t="s">
        <v>118</v>
      </c>
      <c r="H2529" s="172" t="s">
        <v>6893</v>
      </c>
      <c r="I2529" s="45">
        <v>5061088108</v>
      </c>
      <c r="J2529" s="45" t="s">
        <v>6894</v>
      </c>
      <c r="K2529" s="172">
        <v>45905</v>
      </c>
      <c r="L2529" s="45" t="s">
        <v>6895</v>
      </c>
      <c r="M2529" s="3" t="str">
        <f>IFERROR(INDEX('SINIF GÜNLER'!$A:$C,MATCH('VERİ TABANI'!$D2529,'SINIF GÜNLER'!$B:$B,0),MATCH('VERİ TABANI'!$M$1,'SINIF GÜNLER'!$A$1:$C$1,0)),"")</f>
        <v/>
      </c>
      <c r="P2529" s="28" t="str">
        <f t="array" ref="P2529">IFERROR(SEARCH(ÖĞRETMEN,'VERİ TABANI'!G2529,1),"")</f>
        <v/>
      </c>
      <c r="Q2529" s="29" t="str">
        <f t="shared" si="79"/>
        <v/>
      </c>
    </row>
    <row r="2530" spans="1:17" ht="27" customHeight="1">
      <c r="A2530" s="3">
        <f t="shared" si="78"/>
        <v>2529</v>
      </c>
      <c r="B2530" s="303">
        <v>30127</v>
      </c>
      <c r="C2530" s="45" t="s">
        <v>2499</v>
      </c>
      <c r="D2530" s="45" t="s">
        <v>6722</v>
      </c>
      <c r="E2530" s="45" t="s">
        <v>3912</v>
      </c>
      <c r="F2530" s="45" t="s">
        <v>46</v>
      </c>
      <c r="G2530" s="45" t="s">
        <v>118</v>
      </c>
      <c r="H2530" s="172" t="s">
        <v>2500</v>
      </c>
      <c r="I2530" s="45">
        <v>5326961645</v>
      </c>
      <c r="J2530" s="45" t="s">
        <v>2501</v>
      </c>
      <c r="K2530" s="172">
        <v>45134</v>
      </c>
      <c r="L2530" s="45" t="s">
        <v>2502</v>
      </c>
      <c r="M2530" s="3" t="str">
        <f>IFERROR(INDEX('SINIF GÜNLER'!$A:$C,MATCH('VERİ TABANI'!$D2530,'SINIF GÜNLER'!$B:$B,0),MATCH('VERİ TABANI'!$M$1,'SINIF GÜNLER'!$A$1:$C$1,0)),"")</f>
        <v/>
      </c>
      <c r="P2530" s="28" t="str">
        <f t="array" ref="P2530">IFERROR(SEARCH(ÖĞRETMEN,'VERİ TABANI'!G2530,1),"")</f>
        <v/>
      </c>
      <c r="Q2530" s="29" t="str">
        <f t="shared" si="79"/>
        <v/>
      </c>
    </row>
    <row r="2531" spans="1:17" ht="27" customHeight="1">
      <c r="A2531" s="3">
        <f t="shared" si="78"/>
        <v>2530</v>
      </c>
      <c r="B2531" s="303">
        <v>30690</v>
      </c>
      <c r="C2531" s="45" t="s">
        <v>3812</v>
      </c>
      <c r="D2531" s="45" t="s">
        <v>5614</v>
      </c>
      <c r="E2531" s="45" t="s">
        <v>3912</v>
      </c>
      <c r="F2531" s="45" t="s">
        <v>42</v>
      </c>
      <c r="G2531" s="45" t="s">
        <v>118</v>
      </c>
      <c r="H2531" s="172" t="s">
        <v>3813</v>
      </c>
      <c r="I2531" s="45">
        <v>5533531609</v>
      </c>
      <c r="J2531" s="45" t="s">
        <v>3814</v>
      </c>
      <c r="K2531" s="172">
        <v>45426</v>
      </c>
      <c r="L2531" s="45" t="s">
        <v>3815</v>
      </c>
      <c r="M2531" s="3" t="str">
        <f>IFERROR(INDEX('SINIF GÜNLER'!$A:$C,MATCH('VERİ TABANI'!$D2531,'SINIF GÜNLER'!$B:$B,0),MATCH('VERİ TABANI'!$M$1,'SINIF GÜNLER'!$A$1:$C$1,0)),"")</f>
        <v/>
      </c>
      <c r="P2531" s="28" t="str">
        <f t="array" ref="P2531">IFERROR(SEARCH(ÖĞRETMEN,'VERİ TABANI'!G2531,1),"")</f>
        <v/>
      </c>
      <c r="Q2531" s="29" t="str">
        <f t="shared" si="79"/>
        <v/>
      </c>
    </row>
    <row r="2532" spans="1:17" ht="27" customHeight="1">
      <c r="A2532" s="3">
        <f t="shared" si="78"/>
        <v>2531</v>
      </c>
      <c r="B2532" s="303">
        <v>42594</v>
      </c>
      <c r="C2532" s="45" t="s">
        <v>4851</v>
      </c>
      <c r="D2532" s="45" t="s">
        <v>5550</v>
      </c>
      <c r="E2532" s="45" t="s">
        <v>4592</v>
      </c>
      <c r="F2532" s="45" t="s">
        <v>498</v>
      </c>
      <c r="G2532" s="45" t="s">
        <v>119</v>
      </c>
      <c r="H2532" s="172" t="s">
        <v>1250</v>
      </c>
      <c r="I2532" s="45">
        <v>5394161440</v>
      </c>
      <c r="J2532" s="45" t="s">
        <v>3736</v>
      </c>
      <c r="K2532" s="172">
        <v>45618</v>
      </c>
      <c r="L2532" s="45" t="s">
        <v>623</v>
      </c>
      <c r="M2532" s="3" t="str">
        <f>IFERROR(INDEX('SINIF GÜNLER'!$A:$C,MATCH('VERİ TABANI'!$D2532,'SINIF GÜNLER'!$B:$B,0),MATCH('VERİ TABANI'!$M$1,'SINIF GÜNLER'!$A$1:$C$1,0)),"")</f>
        <v/>
      </c>
      <c r="P2532" s="28" t="str">
        <f t="array" ref="P2532">IFERROR(SEARCH(ÖĞRETMEN,'VERİ TABANI'!G2532,1),"")</f>
        <v/>
      </c>
      <c r="Q2532" s="29" t="str">
        <f t="shared" si="79"/>
        <v/>
      </c>
    </row>
    <row r="2533" spans="1:17" ht="27" customHeight="1">
      <c r="A2533" s="3">
        <f t="shared" si="78"/>
        <v>2532</v>
      </c>
      <c r="B2533" s="303">
        <v>30355</v>
      </c>
      <c r="C2533" s="45" t="s">
        <v>2133</v>
      </c>
      <c r="D2533" s="45" t="s">
        <v>5549</v>
      </c>
      <c r="E2533" s="45" t="s">
        <v>3915</v>
      </c>
      <c r="F2533" s="45" t="s">
        <v>498</v>
      </c>
      <c r="G2533" s="45" t="s">
        <v>119</v>
      </c>
      <c r="H2533" s="172" t="s">
        <v>1250</v>
      </c>
      <c r="I2533" s="45">
        <v>5394161440</v>
      </c>
      <c r="J2533" s="45" t="s">
        <v>3736</v>
      </c>
      <c r="K2533" s="172">
        <v>45163</v>
      </c>
      <c r="L2533" s="45" t="s">
        <v>623</v>
      </c>
      <c r="M2533" s="3" t="str">
        <f>IFERROR(INDEX('SINIF GÜNLER'!$A:$C,MATCH('VERİ TABANI'!$D2533,'SINIF GÜNLER'!$B:$B,0),MATCH('VERİ TABANI'!$M$1,'SINIF GÜNLER'!$A$1:$C$1,0)),"")</f>
        <v/>
      </c>
      <c r="P2533" s="28" t="str">
        <f t="array" ref="P2533">IFERROR(SEARCH(ÖĞRETMEN,'VERİ TABANI'!G2533,1),"")</f>
        <v/>
      </c>
      <c r="Q2533" s="29" t="str">
        <f t="shared" si="79"/>
        <v/>
      </c>
    </row>
    <row r="2534" spans="1:17" ht="27" customHeight="1">
      <c r="A2534" s="3">
        <f t="shared" si="78"/>
        <v>2533</v>
      </c>
      <c r="B2534" s="303">
        <v>43141</v>
      </c>
      <c r="C2534" s="45" t="s">
        <v>5552</v>
      </c>
      <c r="D2534" s="45" t="s">
        <v>5547</v>
      </c>
      <c r="E2534" s="45" t="s">
        <v>3924</v>
      </c>
      <c r="F2534" s="45" t="s">
        <v>498</v>
      </c>
      <c r="G2534" s="45" t="s">
        <v>119</v>
      </c>
      <c r="H2534" s="172" t="s">
        <v>8291</v>
      </c>
      <c r="I2534" s="45">
        <v>3322499937</v>
      </c>
      <c r="J2534" s="45" t="s">
        <v>8292</v>
      </c>
      <c r="K2534" s="172">
        <v>46009</v>
      </c>
      <c r="L2534" s="45" t="s">
        <v>8293</v>
      </c>
      <c r="M2534" s="3" t="str">
        <f>IFERROR(INDEX('SINIF GÜNLER'!$A:$C,MATCH('VERİ TABANI'!$D2534,'SINIF GÜNLER'!$B:$B,0),MATCH('VERİ TABANI'!$M$1,'SINIF GÜNLER'!$A$1:$C$1,0)),"")</f>
        <v/>
      </c>
      <c r="P2534" s="28" t="str">
        <f t="array" ref="P2534">IFERROR(SEARCH(ÖĞRETMEN,'VERİ TABANI'!G2534,1),"")</f>
        <v/>
      </c>
      <c r="Q2534" s="29" t="str">
        <f t="shared" si="79"/>
        <v/>
      </c>
    </row>
    <row r="2535" spans="1:17" ht="27" customHeight="1">
      <c r="A2535" s="3">
        <f t="shared" si="78"/>
        <v>2534</v>
      </c>
      <c r="B2535" s="303">
        <v>50038</v>
      </c>
      <c r="C2535" s="45" t="s">
        <v>5298</v>
      </c>
      <c r="D2535" s="45" t="s">
        <v>5555</v>
      </c>
      <c r="E2535" s="45" t="s">
        <v>7076</v>
      </c>
      <c r="F2535" s="45" t="s">
        <v>498</v>
      </c>
      <c r="G2535" s="45" t="s">
        <v>119</v>
      </c>
      <c r="H2535" s="172" t="s">
        <v>2062</v>
      </c>
      <c r="I2535" s="45">
        <v>5304644042</v>
      </c>
      <c r="J2535" s="45" t="s">
        <v>3816</v>
      </c>
      <c r="K2535" s="172">
        <v>45756</v>
      </c>
      <c r="L2535" s="45" t="s">
        <v>2063</v>
      </c>
      <c r="M2535" s="3" t="str">
        <f>IFERROR(INDEX('SINIF GÜNLER'!$A:$C,MATCH('VERİ TABANI'!$D2535,'SINIF GÜNLER'!$B:$B,0),MATCH('VERİ TABANI'!$M$1,'SINIF GÜNLER'!$A$1:$C$1,0)),"")</f>
        <v/>
      </c>
      <c r="P2535" s="28" t="str">
        <f t="array" ref="P2535">IFERROR(SEARCH(ÖĞRETMEN,'VERİ TABANI'!G2535,1),"")</f>
        <v/>
      </c>
      <c r="Q2535" s="29" t="str">
        <f t="shared" si="79"/>
        <v/>
      </c>
    </row>
    <row r="2536" spans="1:17" ht="27" customHeight="1">
      <c r="A2536" s="3">
        <f t="shared" si="78"/>
        <v>2535</v>
      </c>
      <c r="B2536" s="303">
        <v>40667</v>
      </c>
      <c r="C2536" s="45" t="s">
        <v>4522</v>
      </c>
      <c r="D2536" s="45" t="s">
        <v>5490</v>
      </c>
      <c r="E2536" s="45" t="s">
        <v>3926</v>
      </c>
      <c r="F2536" s="45" t="s">
        <v>498</v>
      </c>
      <c r="G2536" s="45" t="s">
        <v>119</v>
      </c>
      <c r="H2536" s="172" t="s">
        <v>2062</v>
      </c>
      <c r="I2536" s="45">
        <v>5304644042</v>
      </c>
      <c r="J2536" s="45" t="s">
        <v>3816</v>
      </c>
      <c r="K2536" s="172">
        <v>46113</v>
      </c>
      <c r="L2536" s="45" t="s">
        <v>2063</v>
      </c>
      <c r="M2536" s="3" t="str">
        <f>IFERROR(INDEX('SINIF GÜNLER'!$A:$C,MATCH('VERİ TABANI'!$D2536,'SINIF GÜNLER'!$B:$B,0),MATCH('VERİ TABANI'!$M$1,'SINIF GÜNLER'!$A$1:$C$1,0)),"")</f>
        <v/>
      </c>
      <c r="P2536" s="28" t="str">
        <f t="array" ref="P2536">IFERROR(SEARCH(ÖĞRETMEN,'VERİ TABANI'!G2536,1),"")</f>
        <v/>
      </c>
      <c r="Q2536" s="29" t="str">
        <f t="shared" si="79"/>
        <v/>
      </c>
    </row>
    <row r="2537" spans="1:17" ht="27" customHeight="1">
      <c r="A2537" s="3">
        <f t="shared" si="78"/>
        <v>2536</v>
      </c>
      <c r="B2537" s="303">
        <v>30934</v>
      </c>
      <c r="C2537" s="45" t="s">
        <v>2572</v>
      </c>
      <c r="D2537" s="45" t="s">
        <v>5549</v>
      </c>
      <c r="E2537" s="45" t="s">
        <v>4592</v>
      </c>
      <c r="F2537" s="45" t="s">
        <v>498</v>
      </c>
      <c r="G2537" s="45" t="s">
        <v>119</v>
      </c>
      <c r="H2537" s="172" t="s">
        <v>2062</v>
      </c>
      <c r="I2537" s="45">
        <v>5304644042</v>
      </c>
      <c r="J2537" s="45" t="s">
        <v>3816</v>
      </c>
      <c r="K2537" s="172">
        <v>45239</v>
      </c>
      <c r="L2537" s="45" t="s">
        <v>2063</v>
      </c>
      <c r="M2537" s="3" t="str">
        <f>IFERROR(INDEX('SINIF GÜNLER'!$A:$C,MATCH('VERİ TABANI'!$D2537,'SINIF GÜNLER'!$B:$B,0),MATCH('VERİ TABANI'!$M$1,'SINIF GÜNLER'!$A$1:$C$1,0)),"")</f>
        <v/>
      </c>
      <c r="P2537" s="28" t="str">
        <f t="array" ref="P2537">IFERROR(SEARCH(ÖĞRETMEN,'VERİ TABANI'!G2537,1),"")</f>
        <v/>
      </c>
      <c r="Q2537" s="29" t="str">
        <f t="shared" si="79"/>
        <v/>
      </c>
    </row>
    <row r="2538" spans="1:17" ht="27" customHeight="1">
      <c r="A2538" s="3">
        <f t="shared" si="78"/>
        <v>2537</v>
      </c>
      <c r="B2538" s="303">
        <v>43048</v>
      </c>
      <c r="C2538" s="45" t="s">
        <v>5299</v>
      </c>
      <c r="D2538" s="45" t="s">
        <v>5490</v>
      </c>
      <c r="E2538" s="45" t="s">
        <v>7016</v>
      </c>
      <c r="F2538" s="45" t="s">
        <v>498</v>
      </c>
      <c r="G2538" s="45" t="s">
        <v>119</v>
      </c>
      <c r="H2538" s="172" t="s">
        <v>2062</v>
      </c>
      <c r="I2538" s="45">
        <v>5304644042</v>
      </c>
      <c r="J2538" s="45" t="s">
        <v>3816</v>
      </c>
      <c r="K2538" s="172">
        <v>45729</v>
      </c>
      <c r="L2538" s="45" t="s">
        <v>2063</v>
      </c>
      <c r="M2538" s="3" t="str">
        <f>IFERROR(INDEX('SINIF GÜNLER'!$A:$C,MATCH('VERİ TABANI'!$D2538,'SINIF GÜNLER'!$B:$B,0),MATCH('VERİ TABANI'!$M$1,'SINIF GÜNLER'!$A$1:$C$1,0)),"")</f>
        <v/>
      </c>
      <c r="P2538" s="28" t="str">
        <f t="array" ref="P2538">IFERROR(SEARCH(ÖĞRETMEN,'VERİ TABANI'!G2538,1),"")</f>
        <v/>
      </c>
      <c r="Q2538" s="29" t="str">
        <f t="shared" si="79"/>
        <v/>
      </c>
    </row>
    <row r="2539" spans="1:17" ht="27" customHeight="1">
      <c r="A2539" s="3">
        <f t="shared" si="78"/>
        <v>2538</v>
      </c>
      <c r="B2539" s="303">
        <v>50881</v>
      </c>
      <c r="C2539" s="45" t="s">
        <v>6902</v>
      </c>
      <c r="D2539" s="45" t="s">
        <v>5553</v>
      </c>
      <c r="E2539" s="45" t="s">
        <v>3924</v>
      </c>
      <c r="F2539" s="45" t="s">
        <v>498</v>
      </c>
      <c r="G2539" s="45" t="s">
        <v>119</v>
      </c>
      <c r="H2539" s="172" t="s">
        <v>2062</v>
      </c>
      <c r="I2539" s="45">
        <v>5304644042</v>
      </c>
      <c r="J2539" s="45" t="s">
        <v>3816</v>
      </c>
      <c r="K2539" s="172">
        <v>45939</v>
      </c>
      <c r="L2539" s="45" t="s">
        <v>2063</v>
      </c>
      <c r="M2539" s="3" t="str">
        <f>IFERROR(INDEX('SINIF GÜNLER'!$A:$C,MATCH('VERİ TABANI'!$D2539,'SINIF GÜNLER'!$B:$B,0),MATCH('VERİ TABANI'!$M$1,'SINIF GÜNLER'!$A$1:$C$1,0)),"")</f>
        <v/>
      </c>
      <c r="P2539" s="28" t="str">
        <f t="array" ref="P2539">IFERROR(SEARCH(ÖĞRETMEN,'VERİ TABANI'!G2539,1),"")</f>
        <v/>
      </c>
      <c r="Q2539" s="29" t="str">
        <f t="shared" si="79"/>
        <v/>
      </c>
    </row>
    <row r="2540" spans="1:17" ht="27" customHeight="1">
      <c r="A2540" s="3">
        <f t="shared" si="78"/>
        <v>2539</v>
      </c>
      <c r="B2540" s="303">
        <v>30814</v>
      </c>
      <c r="C2540" s="45" t="s">
        <v>6903</v>
      </c>
      <c r="D2540" s="45" t="s">
        <v>5553</v>
      </c>
      <c r="E2540" s="45" t="s">
        <v>7016</v>
      </c>
      <c r="F2540" s="45" t="s">
        <v>498</v>
      </c>
      <c r="G2540" s="45" t="s">
        <v>119</v>
      </c>
      <c r="H2540" s="172" t="s">
        <v>6904</v>
      </c>
      <c r="I2540" s="45">
        <v>5425732905</v>
      </c>
      <c r="J2540" s="45" t="s">
        <v>6905</v>
      </c>
      <c r="K2540" s="172">
        <v>45909</v>
      </c>
      <c r="L2540" s="45" t="s">
        <v>6906</v>
      </c>
      <c r="M2540" s="3" t="str">
        <f>IFERROR(INDEX('SINIF GÜNLER'!$A:$C,MATCH('VERİ TABANI'!$D2540,'SINIF GÜNLER'!$B:$B,0),MATCH('VERİ TABANI'!$M$1,'SINIF GÜNLER'!$A$1:$C$1,0)),"")</f>
        <v/>
      </c>
      <c r="P2540" s="28" t="str">
        <f t="array" ref="P2540">IFERROR(SEARCH(ÖĞRETMEN,'VERİ TABANI'!G2540,1),"")</f>
        <v/>
      </c>
      <c r="Q2540" s="29" t="str">
        <f t="shared" si="79"/>
        <v/>
      </c>
    </row>
    <row r="2541" spans="1:17" ht="27" customHeight="1">
      <c r="A2541" s="3">
        <f t="shared" si="78"/>
        <v>2540</v>
      </c>
      <c r="B2541" s="303">
        <v>50353</v>
      </c>
      <c r="C2541" s="45" t="s">
        <v>6907</v>
      </c>
      <c r="D2541" s="45" t="s">
        <v>5485</v>
      </c>
      <c r="E2541" s="45" t="s">
        <v>3912</v>
      </c>
      <c r="F2541" s="45" t="s">
        <v>498</v>
      </c>
      <c r="G2541" s="45" t="s">
        <v>119</v>
      </c>
      <c r="H2541" s="172" t="s">
        <v>6908</v>
      </c>
      <c r="I2541" s="45">
        <v>5337268134</v>
      </c>
      <c r="J2541" s="45" t="s">
        <v>6909</v>
      </c>
      <c r="K2541" s="172">
        <v>45896</v>
      </c>
      <c r="L2541" s="45" t="s">
        <v>3987</v>
      </c>
      <c r="M2541" s="3" t="str">
        <f>IFERROR(INDEX('SINIF GÜNLER'!$A:$C,MATCH('VERİ TABANI'!$D2541,'SINIF GÜNLER'!$B:$B,0),MATCH('VERİ TABANI'!$M$1,'SINIF GÜNLER'!$A$1:$C$1,0)),"")</f>
        <v/>
      </c>
      <c r="P2541" s="28" t="str">
        <f t="array" ref="P2541">IFERROR(SEARCH(ÖĞRETMEN,'VERİ TABANI'!G2541,1),"")</f>
        <v/>
      </c>
      <c r="Q2541" s="29" t="str">
        <f t="shared" si="79"/>
        <v/>
      </c>
    </row>
    <row r="2542" spans="1:17" ht="27" customHeight="1">
      <c r="A2542" s="3">
        <f t="shared" si="78"/>
        <v>2541</v>
      </c>
      <c r="B2542" s="303">
        <v>51369</v>
      </c>
      <c r="C2542" s="45" t="s">
        <v>8294</v>
      </c>
      <c r="D2542" s="45" t="s">
        <v>5485</v>
      </c>
      <c r="E2542" s="45" t="s">
        <v>7129</v>
      </c>
      <c r="F2542" s="45" t="s">
        <v>498</v>
      </c>
      <c r="G2542" s="45" t="s">
        <v>119</v>
      </c>
      <c r="H2542" s="172" t="s">
        <v>8295</v>
      </c>
      <c r="I2542" s="45">
        <v>5544810829</v>
      </c>
      <c r="J2542" s="45" t="s">
        <v>8296</v>
      </c>
      <c r="K2542" s="172">
        <v>46077</v>
      </c>
      <c r="L2542" s="45" t="s">
        <v>8297</v>
      </c>
      <c r="M2542" s="3" t="str">
        <f>IFERROR(INDEX('SINIF GÜNLER'!$A:$C,MATCH('VERİ TABANI'!$D2542,'SINIF GÜNLER'!$B:$B,0),MATCH('VERİ TABANI'!$M$1,'SINIF GÜNLER'!$A$1:$C$1,0)),"")</f>
        <v/>
      </c>
      <c r="P2542" s="28" t="str">
        <f t="array" ref="P2542">IFERROR(SEARCH(ÖĞRETMEN,'VERİ TABANI'!G2542,1),"")</f>
        <v/>
      </c>
      <c r="Q2542" s="29" t="str">
        <f t="shared" si="79"/>
        <v/>
      </c>
    </row>
    <row r="2543" spans="1:17" ht="27" customHeight="1">
      <c r="A2543" s="3">
        <f t="shared" si="78"/>
        <v>2542</v>
      </c>
      <c r="B2543" s="303">
        <v>21433</v>
      </c>
      <c r="C2543" s="45" t="s">
        <v>924</v>
      </c>
      <c r="D2543" s="45" t="s">
        <v>5554</v>
      </c>
      <c r="E2543" s="45" t="s">
        <v>4592</v>
      </c>
      <c r="F2543" s="45" t="s">
        <v>498</v>
      </c>
      <c r="G2543" s="45" t="s">
        <v>119</v>
      </c>
      <c r="H2543" s="172" t="s">
        <v>1506</v>
      </c>
      <c r="I2543" s="45">
        <v>5304099978</v>
      </c>
      <c r="J2543" s="45" t="s">
        <v>1507</v>
      </c>
      <c r="K2543" s="172">
        <v>44925</v>
      </c>
      <c r="L2543" s="45" t="s">
        <v>869</v>
      </c>
      <c r="M2543" s="3" t="str">
        <f>IFERROR(INDEX('SINIF GÜNLER'!$A:$C,MATCH('VERİ TABANI'!$D2543,'SINIF GÜNLER'!$B:$B,0),MATCH('VERİ TABANI'!$M$1,'SINIF GÜNLER'!$A$1:$C$1,0)),"")</f>
        <v/>
      </c>
      <c r="P2543" s="28" t="str">
        <f t="array" ref="P2543">IFERROR(SEARCH(ÖĞRETMEN,'VERİ TABANI'!G2543,1),"")</f>
        <v/>
      </c>
      <c r="Q2543" s="29" t="str">
        <f t="shared" si="79"/>
        <v/>
      </c>
    </row>
    <row r="2544" spans="1:17" ht="27" customHeight="1">
      <c r="A2544" s="3">
        <f t="shared" si="78"/>
        <v>2543</v>
      </c>
      <c r="B2544" s="303">
        <v>42510</v>
      </c>
      <c r="C2544" s="45" t="s">
        <v>4769</v>
      </c>
      <c r="D2544" s="45" t="s">
        <v>5550</v>
      </c>
      <c r="E2544" s="45" t="s">
        <v>7010</v>
      </c>
      <c r="F2544" s="45" t="s">
        <v>498</v>
      </c>
      <c r="G2544" s="45" t="s">
        <v>119</v>
      </c>
      <c r="H2544" s="172" t="s">
        <v>4770</v>
      </c>
      <c r="I2544" s="45">
        <v>5332359492</v>
      </c>
      <c r="J2544" s="45" t="s">
        <v>1089</v>
      </c>
      <c r="K2544" s="172">
        <v>45607</v>
      </c>
      <c r="L2544" s="45" t="s">
        <v>4771</v>
      </c>
      <c r="M2544" s="3" t="str">
        <f>IFERROR(INDEX('SINIF GÜNLER'!$A:$C,MATCH('VERİ TABANI'!$D2544,'SINIF GÜNLER'!$B:$B,0),MATCH('VERİ TABANI'!$M$1,'SINIF GÜNLER'!$A$1:$C$1,0)),"")</f>
        <v/>
      </c>
      <c r="P2544" s="28" t="str">
        <f t="array" ref="P2544">IFERROR(SEARCH(ÖĞRETMEN,'VERİ TABANI'!G2544,1),"")</f>
        <v/>
      </c>
      <c r="Q2544" s="29" t="str">
        <f t="shared" si="79"/>
        <v/>
      </c>
    </row>
    <row r="2545" spans="1:17" ht="27" customHeight="1">
      <c r="A2545" s="3">
        <f t="shared" si="78"/>
        <v>2544</v>
      </c>
      <c r="B2545" s="303">
        <v>50474</v>
      </c>
      <c r="C2545" s="45" t="s">
        <v>6754</v>
      </c>
      <c r="D2545" s="45" t="s">
        <v>5555</v>
      </c>
      <c r="E2545" s="45" t="s">
        <v>3912</v>
      </c>
      <c r="F2545" s="45" t="s">
        <v>498</v>
      </c>
      <c r="G2545" s="45" t="s">
        <v>119</v>
      </c>
      <c r="H2545" s="172" t="s">
        <v>6755</v>
      </c>
      <c r="I2545" s="45">
        <v>5522247432</v>
      </c>
      <c r="J2545" s="45" t="s">
        <v>6756</v>
      </c>
      <c r="K2545" s="172">
        <v>45905</v>
      </c>
      <c r="L2545" s="45" t="s">
        <v>6757</v>
      </c>
      <c r="M2545" s="3" t="str">
        <f>IFERROR(INDEX('SINIF GÜNLER'!$A:$C,MATCH('VERİ TABANI'!$D2545,'SINIF GÜNLER'!$B:$B,0),MATCH('VERİ TABANI'!$M$1,'SINIF GÜNLER'!$A$1:$C$1,0)),"")</f>
        <v/>
      </c>
      <c r="P2545" s="28" t="str">
        <f t="array" ref="P2545">IFERROR(SEARCH(ÖĞRETMEN,'VERİ TABANI'!G2545,1),"")</f>
        <v/>
      </c>
      <c r="Q2545" s="29" t="str">
        <f t="shared" si="79"/>
        <v/>
      </c>
    </row>
    <row r="2546" spans="1:17" ht="27" customHeight="1">
      <c r="A2546" s="3">
        <f t="shared" si="78"/>
        <v>2545</v>
      </c>
      <c r="B2546" s="303">
        <v>50707</v>
      </c>
      <c r="C2546" s="45" t="s">
        <v>6914</v>
      </c>
      <c r="D2546" s="45" t="s">
        <v>5555</v>
      </c>
      <c r="E2546" s="45" t="s">
        <v>7853</v>
      </c>
      <c r="F2546" s="45" t="s">
        <v>498</v>
      </c>
      <c r="G2546" s="45" t="s">
        <v>119</v>
      </c>
      <c r="H2546" s="172" t="s">
        <v>6755</v>
      </c>
      <c r="I2546" s="45">
        <v>5522247432</v>
      </c>
      <c r="J2546" s="45" t="s">
        <v>6756</v>
      </c>
      <c r="K2546" s="172">
        <v>46111</v>
      </c>
      <c r="L2546" s="45" t="s">
        <v>6757</v>
      </c>
      <c r="M2546" s="3" t="str">
        <f>IFERROR(INDEX('SINIF GÜNLER'!$A:$C,MATCH('VERİ TABANI'!$D2546,'SINIF GÜNLER'!$B:$B,0),MATCH('VERİ TABANI'!$M$1,'SINIF GÜNLER'!$A$1:$C$1,0)),"")</f>
        <v/>
      </c>
      <c r="P2546" s="28" t="str">
        <f t="array" ref="P2546">IFERROR(SEARCH(ÖĞRETMEN,'VERİ TABANI'!G2546,1),"")</f>
        <v/>
      </c>
      <c r="Q2546" s="29" t="str">
        <f t="shared" si="79"/>
        <v/>
      </c>
    </row>
    <row r="2547" spans="1:17" ht="27" customHeight="1">
      <c r="A2547" s="3">
        <f t="shared" si="78"/>
        <v>2546</v>
      </c>
      <c r="B2547" s="303">
        <v>50506</v>
      </c>
      <c r="C2547" s="45" t="s">
        <v>6910</v>
      </c>
      <c r="D2547" s="45" t="s">
        <v>5490</v>
      </c>
      <c r="E2547" s="45" t="s">
        <v>4592</v>
      </c>
      <c r="F2547" s="45" t="s">
        <v>498</v>
      </c>
      <c r="G2547" s="45" t="s">
        <v>119</v>
      </c>
      <c r="H2547" s="172" t="s">
        <v>2505</v>
      </c>
      <c r="I2547" s="45">
        <v>5536241328</v>
      </c>
      <c r="J2547" s="45" t="s">
        <v>2506</v>
      </c>
      <c r="K2547" s="172">
        <v>45905</v>
      </c>
      <c r="L2547" s="45" t="s">
        <v>2507</v>
      </c>
      <c r="M2547" s="3" t="str">
        <f>IFERROR(INDEX('SINIF GÜNLER'!$A:$C,MATCH('VERİ TABANI'!$D2547,'SINIF GÜNLER'!$B:$B,0),MATCH('VERİ TABANI'!$M$1,'SINIF GÜNLER'!$A$1:$C$1,0)),"")</f>
        <v/>
      </c>
      <c r="P2547" s="28" t="str">
        <f t="array" ref="P2547">IFERROR(SEARCH(ÖĞRETMEN,'VERİ TABANI'!G2547,1),"")</f>
        <v/>
      </c>
      <c r="Q2547" s="29" t="str">
        <f t="shared" si="79"/>
        <v/>
      </c>
    </row>
    <row r="2548" spans="1:17" ht="27" customHeight="1">
      <c r="A2548" s="3">
        <f t="shared" si="78"/>
        <v>2547</v>
      </c>
      <c r="B2548" s="303">
        <v>50790</v>
      </c>
      <c r="C2548" s="45" t="s">
        <v>6911</v>
      </c>
      <c r="D2548" s="45" t="s">
        <v>5547</v>
      </c>
      <c r="E2548" s="45" t="s">
        <v>7488</v>
      </c>
      <c r="F2548" s="45" t="s">
        <v>498</v>
      </c>
      <c r="G2548" s="45" t="s">
        <v>119</v>
      </c>
      <c r="H2548" s="172" t="s">
        <v>2505</v>
      </c>
      <c r="I2548" s="45">
        <v>5536241328</v>
      </c>
      <c r="J2548" s="45" t="s">
        <v>2506</v>
      </c>
      <c r="K2548" s="172">
        <v>45929</v>
      </c>
      <c r="L2548" s="45" t="s">
        <v>2507</v>
      </c>
      <c r="M2548" s="3" t="str">
        <f>IFERROR(INDEX('SINIF GÜNLER'!$A:$C,MATCH('VERİ TABANI'!$D2548,'SINIF GÜNLER'!$B:$B,0),MATCH('VERİ TABANI'!$M$1,'SINIF GÜNLER'!$A$1:$C$1,0)),"")</f>
        <v/>
      </c>
      <c r="P2548" s="28" t="str">
        <f t="array" ref="P2548">IFERROR(SEARCH(ÖĞRETMEN,'VERİ TABANI'!G2548,1),"")</f>
        <v/>
      </c>
      <c r="Q2548" s="29" t="str">
        <f t="shared" si="79"/>
        <v/>
      </c>
    </row>
    <row r="2549" spans="1:17" ht="27" customHeight="1">
      <c r="A2549" s="3">
        <f t="shared" si="78"/>
        <v>2548</v>
      </c>
      <c r="B2549" s="303">
        <v>51405</v>
      </c>
      <c r="C2549" s="45" t="s">
        <v>8298</v>
      </c>
      <c r="D2549" s="45" t="s">
        <v>5485</v>
      </c>
      <c r="E2549" s="45" t="s">
        <v>8299</v>
      </c>
      <c r="F2549" s="45" t="s">
        <v>498</v>
      </c>
      <c r="G2549" s="45" t="s">
        <v>119</v>
      </c>
      <c r="H2549" s="172" t="s">
        <v>1564</v>
      </c>
      <c r="I2549" s="45">
        <v>5333091098</v>
      </c>
      <c r="J2549" s="45" t="s">
        <v>1565</v>
      </c>
      <c r="K2549" s="172">
        <v>46121</v>
      </c>
      <c r="L2549" s="45" t="s">
        <v>747</v>
      </c>
      <c r="M2549" s="3" t="str">
        <f>IFERROR(INDEX('SINIF GÜNLER'!$A:$C,MATCH('VERİ TABANI'!$D2549,'SINIF GÜNLER'!$B:$B,0),MATCH('VERİ TABANI'!$M$1,'SINIF GÜNLER'!$A$1:$C$1,0)),"")</f>
        <v/>
      </c>
      <c r="P2549" s="28" t="str">
        <f t="array" ref="P2549">IFERROR(SEARCH(ÖĞRETMEN,'VERİ TABANI'!G2549,1),"")</f>
        <v/>
      </c>
      <c r="Q2549" s="29" t="str">
        <f t="shared" si="79"/>
        <v/>
      </c>
    </row>
    <row r="2550" spans="1:17" ht="27" customHeight="1">
      <c r="A2550" s="3">
        <f t="shared" si="78"/>
        <v>2549</v>
      </c>
      <c r="B2550" s="303">
        <v>20563</v>
      </c>
      <c r="C2550" s="45" t="s">
        <v>476</v>
      </c>
      <c r="D2550" s="45" t="s">
        <v>5565</v>
      </c>
      <c r="E2550" s="45" t="s">
        <v>3923</v>
      </c>
      <c r="F2550" s="45" t="s">
        <v>498</v>
      </c>
      <c r="G2550" s="45" t="s">
        <v>119</v>
      </c>
      <c r="H2550" s="172" t="s">
        <v>1564</v>
      </c>
      <c r="I2550" s="45">
        <v>5333091098</v>
      </c>
      <c r="J2550" s="45" t="s">
        <v>1565</v>
      </c>
      <c r="K2550" s="172">
        <v>44790</v>
      </c>
      <c r="L2550" s="45" t="s">
        <v>747</v>
      </c>
      <c r="M2550" s="3" t="str">
        <f>IFERROR(INDEX('SINIF GÜNLER'!$A:$C,MATCH('VERİ TABANI'!$D2550,'SINIF GÜNLER'!$B:$B,0),MATCH('VERİ TABANI'!$M$1,'SINIF GÜNLER'!$A$1:$C$1,0)),"")</f>
        <v/>
      </c>
      <c r="P2550" s="28" t="str">
        <f t="array" ref="P2550">IFERROR(SEARCH(ÖĞRETMEN,'VERİ TABANI'!G2550,1),"")</f>
        <v/>
      </c>
      <c r="Q2550" s="29" t="str">
        <f t="shared" si="79"/>
        <v/>
      </c>
    </row>
    <row r="2551" spans="1:17" ht="27" customHeight="1">
      <c r="A2551" s="3">
        <f t="shared" si="78"/>
        <v>2550</v>
      </c>
      <c r="B2551" s="303">
        <v>20561</v>
      </c>
      <c r="C2551" s="45" t="s">
        <v>477</v>
      </c>
      <c r="D2551" s="45" t="s">
        <v>5565</v>
      </c>
      <c r="E2551" s="45" t="s">
        <v>3968</v>
      </c>
      <c r="F2551" s="45" t="s">
        <v>498</v>
      </c>
      <c r="G2551" s="45" t="s">
        <v>119</v>
      </c>
      <c r="H2551" s="172" t="s">
        <v>1564</v>
      </c>
      <c r="I2551" s="45">
        <v>5333091098</v>
      </c>
      <c r="J2551" s="45" t="s">
        <v>1565</v>
      </c>
      <c r="K2551" s="172">
        <v>44790</v>
      </c>
      <c r="L2551" s="45" t="s">
        <v>747</v>
      </c>
      <c r="M2551" s="3" t="str">
        <f>IFERROR(INDEX('SINIF GÜNLER'!$A:$C,MATCH('VERİ TABANI'!$D2551,'SINIF GÜNLER'!$B:$B,0),MATCH('VERİ TABANI'!$M$1,'SINIF GÜNLER'!$A$1:$C$1,0)),"")</f>
        <v/>
      </c>
      <c r="P2551" s="28" t="str">
        <f t="array" ref="P2551">IFERROR(SEARCH(ÖĞRETMEN,'VERİ TABANI'!G2551,1),"")</f>
        <v/>
      </c>
      <c r="Q2551" s="29" t="str">
        <f t="shared" si="79"/>
        <v/>
      </c>
    </row>
    <row r="2552" spans="1:17" ht="27" customHeight="1">
      <c r="A2552" s="3">
        <f t="shared" si="78"/>
        <v>2551</v>
      </c>
      <c r="B2552" s="303">
        <v>51250</v>
      </c>
      <c r="C2552" s="45" t="s">
        <v>8300</v>
      </c>
      <c r="D2552" s="45" t="s">
        <v>5551</v>
      </c>
      <c r="E2552" s="45" t="s">
        <v>3917</v>
      </c>
      <c r="F2552" s="45" t="s">
        <v>498</v>
      </c>
      <c r="G2552" s="45" t="s">
        <v>119</v>
      </c>
      <c r="H2552" s="172" t="s">
        <v>8301</v>
      </c>
      <c r="I2552" s="45">
        <v>5061537702</v>
      </c>
      <c r="J2552" s="45" t="s">
        <v>8302</v>
      </c>
      <c r="K2552" s="172">
        <v>46009</v>
      </c>
      <c r="L2552" s="45" t="s">
        <v>8303</v>
      </c>
      <c r="M2552" s="3" t="str">
        <f>IFERROR(INDEX('SINIF GÜNLER'!$A:$C,MATCH('VERİ TABANI'!$D2552,'SINIF GÜNLER'!$B:$B,0),MATCH('VERİ TABANI'!$M$1,'SINIF GÜNLER'!$A$1:$C$1,0)),"")</f>
        <v/>
      </c>
      <c r="P2552" s="28" t="str">
        <f t="array" ref="P2552">IFERROR(SEARCH(ÖĞRETMEN,'VERİ TABANI'!G2552,1),"")</f>
        <v/>
      </c>
      <c r="Q2552" s="29" t="str">
        <f t="shared" si="79"/>
        <v/>
      </c>
    </row>
    <row r="2553" spans="1:17" ht="27" customHeight="1">
      <c r="A2553" s="3">
        <f t="shared" si="78"/>
        <v>2552</v>
      </c>
      <c r="B2553" s="303">
        <v>51037</v>
      </c>
      <c r="C2553" s="45" t="s">
        <v>7413</v>
      </c>
      <c r="D2553" s="45" t="s">
        <v>5485</v>
      </c>
      <c r="E2553" s="45" t="s">
        <v>3912</v>
      </c>
      <c r="F2553" s="45" t="s">
        <v>498</v>
      </c>
      <c r="G2553" s="45" t="s">
        <v>119</v>
      </c>
      <c r="H2553" s="172" t="s">
        <v>7414</v>
      </c>
      <c r="I2553" s="45">
        <v>5068207983</v>
      </c>
      <c r="J2553" s="45" t="s">
        <v>7415</v>
      </c>
      <c r="K2553" s="172">
        <v>45961</v>
      </c>
      <c r="L2553" s="45" t="s">
        <v>5698</v>
      </c>
      <c r="M2553" s="3" t="str">
        <f>IFERROR(INDEX('SINIF GÜNLER'!$A:$C,MATCH('VERİ TABANI'!$D2553,'SINIF GÜNLER'!$B:$B,0),MATCH('VERİ TABANI'!$M$1,'SINIF GÜNLER'!$A$1:$C$1,0)),"")</f>
        <v/>
      </c>
      <c r="P2553" s="28" t="str">
        <f t="array" ref="P2553">IFERROR(SEARCH(ÖĞRETMEN,'VERİ TABANI'!G2553,1),"")</f>
        <v/>
      </c>
      <c r="Q2553" s="29" t="str">
        <f t="shared" si="79"/>
        <v/>
      </c>
    </row>
    <row r="2554" spans="1:17" ht="27" customHeight="1">
      <c r="A2554" s="3">
        <f t="shared" si="78"/>
        <v>2553</v>
      </c>
      <c r="B2554" s="303">
        <v>21947</v>
      </c>
      <c r="C2554" s="45" t="s">
        <v>2064</v>
      </c>
      <c r="D2554" s="45" t="s">
        <v>5549</v>
      </c>
      <c r="E2554" s="45" t="s">
        <v>4593</v>
      </c>
      <c r="F2554" s="45" t="s">
        <v>498</v>
      </c>
      <c r="G2554" s="45" t="s">
        <v>119</v>
      </c>
      <c r="H2554" s="172" t="s">
        <v>5006</v>
      </c>
      <c r="I2554" s="45">
        <v>5326508272</v>
      </c>
      <c r="J2554" s="45" t="s">
        <v>5007</v>
      </c>
      <c r="K2554" s="172">
        <v>45639</v>
      </c>
      <c r="L2554" s="45" t="s">
        <v>2065</v>
      </c>
      <c r="M2554" s="3" t="str">
        <f>IFERROR(INDEX('SINIF GÜNLER'!$A:$C,MATCH('VERİ TABANI'!$D2554,'SINIF GÜNLER'!$B:$B,0),MATCH('VERİ TABANI'!$M$1,'SINIF GÜNLER'!$A$1:$C$1,0)),"")</f>
        <v/>
      </c>
      <c r="P2554" s="28" t="str">
        <f t="array" ref="P2554">IFERROR(SEARCH(ÖĞRETMEN,'VERİ TABANI'!G2554,1),"")</f>
        <v/>
      </c>
      <c r="Q2554" s="29" t="str">
        <f t="shared" si="79"/>
        <v/>
      </c>
    </row>
    <row r="2555" spans="1:17" ht="27" customHeight="1">
      <c r="A2555" s="3">
        <f t="shared" si="78"/>
        <v>2554</v>
      </c>
      <c r="B2555" s="303">
        <v>21854</v>
      </c>
      <c r="C2555" s="45" t="s">
        <v>2508</v>
      </c>
      <c r="D2555" s="45" t="s">
        <v>5549</v>
      </c>
      <c r="E2555" s="45" t="s">
        <v>4937</v>
      </c>
      <c r="F2555" s="45" t="s">
        <v>498</v>
      </c>
      <c r="G2555" s="45" t="s">
        <v>119</v>
      </c>
      <c r="H2555" s="172" t="s">
        <v>2194</v>
      </c>
      <c r="I2555" s="45">
        <v>5373517718</v>
      </c>
      <c r="J2555" s="45" t="s">
        <v>2195</v>
      </c>
      <c r="K2555" s="172">
        <v>45194</v>
      </c>
      <c r="L2555" s="45" t="s">
        <v>2509</v>
      </c>
      <c r="M2555" s="3" t="str">
        <f>IFERROR(INDEX('SINIF GÜNLER'!$A:$C,MATCH('VERİ TABANI'!$D2555,'SINIF GÜNLER'!$B:$B,0),MATCH('VERİ TABANI'!$M$1,'SINIF GÜNLER'!$A$1:$C$1,0)),"")</f>
        <v/>
      </c>
      <c r="P2555" s="28" t="str">
        <f t="array" ref="P2555">IFERROR(SEARCH(ÖĞRETMEN,'VERİ TABANI'!G2555,1),"")</f>
        <v/>
      </c>
      <c r="Q2555" s="29" t="str">
        <f t="shared" si="79"/>
        <v/>
      </c>
    </row>
    <row r="2556" spans="1:17" ht="27" customHeight="1">
      <c r="A2556" s="3">
        <f t="shared" si="78"/>
        <v>2555</v>
      </c>
      <c r="B2556" s="303">
        <v>51193</v>
      </c>
      <c r="C2556" s="45" t="s">
        <v>8304</v>
      </c>
      <c r="D2556" s="45" t="s">
        <v>5555</v>
      </c>
      <c r="F2556" s="45" t="s">
        <v>498</v>
      </c>
      <c r="G2556" s="45" t="s">
        <v>119</v>
      </c>
      <c r="H2556" s="172" t="s">
        <v>8305</v>
      </c>
      <c r="I2556" s="45">
        <v>5335951660</v>
      </c>
      <c r="J2556" s="45" t="s">
        <v>8306</v>
      </c>
      <c r="K2556" s="172">
        <v>45996</v>
      </c>
      <c r="L2556" s="45" t="s">
        <v>8307</v>
      </c>
      <c r="M2556" s="3" t="str">
        <f>IFERROR(INDEX('SINIF GÜNLER'!$A:$C,MATCH('VERİ TABANI'!$D2556,'SINIF GÜNLER'!$B:$B,0),MATCH('VERİ TABANI'!$M$1,'SINIF GÜNLER'!$A$1:$C$1,0)),"")</f>
        <v/>
      </c>
      <c r="P2556" s="28" t="str">
        <f t="array" ref="P2556">IFERROR(SEARCH(ÖĞRETMEN,'VERİ TABANI'!G2556,1),"")</f>
        <v/>
      </c>
      <c r="Q2556" s="29" t="str">
        <f t="shared" si="79"/>
        <v/>
      </c>
    </row>
    <row r="2557" spans="1:17" ht="27" customHeight="1">
      <c r="A2557" s="3">
        <f t="shared" si="78"/>
        <v>2556</v>
      </c>
      <c r="B2557" s="303">
        <v>30631</v>
      </c>
      <c r="C2557" s="45" t="s">
        <v>2135</v>
      </c>
      <c r="D2557" s="45" t="s">
        <v>5565</v>
      </c>
      <c r="E2557" s="45" t="s">
        <v>3915</v>
      </c>
      <c r="F2557" s="45" t="s">
        <v>498</v>
      </c>
      <c r="G2557" s="45" t="s">
        <v>119</v>
      </c>
      <c r="H2557" s="172" t="s">
        <v>2136</v>
      </c>
      <c r="I2557" s="45">
        <v>5327982024</v>
      </c>
      <c r="J2557" s="45" t="s">
        <v>2137</v>
      </c>
      <c r="K2557" s="172">
        <v>45182</v>
      </c>
      <c r="L2557" s="45" t="s">
        <v>2138</v>
      </c>
      <c r="M2557" s="3" t="str">
        <f>IFERROR(INDEX('SINIF GÜNLER'!$A:$C,MATCH('VERİ TABANI'!$D2557,'SINIF GÜNLER'!$B:$B,0),MATCH('VERİ TABANI'!$M$1,'SINIF GÜNLER'!$A$1:$C$1,0)),"")</f>
        <v/>
      </c>
      <c r="P2557" s="28" t="str">
        <f t="array" ref="P2557">IFERROR(SEARCH(ÖĞRETMEN,'VERİ TABANI'!G2557,1),"")</f>
        <v/>
      </c>
      <c r="Q2557" s="29" t="str">
        <f t="shared" si="79"/>
        <v/>
      </c>
    </row>
    <row r="2558" spans="1:17" ht="27" customHeight="1">
      <c r="A2558" s="3">
        <f t="shared" si="78"/>
        <v>2557</v>
      </c>
      <c r="B2558" s="303">
        <v>50813</v>
      </c>
      <c r="C2558" s="45" t="s">
        <v>6912</v>
      </c>
      <c r="D2558" s="45" t="s">
        <v>5551</v>
      </c>
      <c r="E2558" s="45" t="s">
        <v>7006</v>
      </c>
      <c r="F2558" s="45" t="s">
        <v>498</v>
      </c>
      <c r="G2558" s="45" t="s">
        <v>119</v>
      </c>
      <c r="H2558" s="172" t="s">
        <v>1566</v>
      </c>
      <c r="I2558" s="45">
        <v>5335150389</v>
      </c>
      <c r="J2558" s="45" t="s">
        <v>2510</v>
      </c>
      <c r="K2558" s="172">
        <v>45930</v>
      </c>
      <c r="L2558" s="45" t="s">
        <v>2511</v>
      </c>
      <c r="M2558" s="3" t="str">
        <f>IFERROR(INDEX('SINIF GÜNLER'!$A:$C,MATCH('VERİ TABANI'!$D2558,'SINIF GÜNLER'!$B:$B,0),MATCH('VERİ TABANI'!$M$1,'SINIF GÜNLER'!$A$1:$C$1,0)),"")</f>
        <v/>
      </c>
      <c r="P2558" s="28" t="str">
        <f t="array" ref="P2558">IFERROR(SEARCH(ÖĞRETMEN,'VERİ TABANI'!G2558,1),"")</f>
        <v/>
      </c>
      <c r="Q2558" s="29" t="str">
        <f t="shared" si="79"/>
        <v/>
      </c>
    </row>
    <row r="2559" spans="1:17" ht="27" customHeight="1">
      <c r="A2559" s="3">
        <f t="shared" si="78"/>
        <v>2558</v>
      </c>
      <c r="B2559" s="303">
        <v>21632</v>
      </c>
      <c r="C2559" s="45" t="s">
        <v>6913</v>
      </c>
      <c r="D2559" s="45" t="s">
        <v>5549</v>
      </c>
      <c r="E2559" s="45" t="s">
        <v>4592</v>
      </c>
      <c r="F2559" s="45" t="s">
        <v>498</v>
      </c>
      <c r="G2559" s="45" t="s">
        <v>119</v>
      </c>
      <c r="H2559" s="172" t="s">
        <v>1566</v>
      </c>
      <c r="I2559" s="45">
        <v>5335150389</v>
      </c>
      <c r="J2559" s="45" t="s">
        <v>2510</v>
      </c>
      <c r="K2559" s="172">
        <v>45895</v>
      </c>
      <c r="L2559" s="45" t="s">
        <v>2511</v>
      </c>
      <c r="M2559" s="3" t="str">
        <f>IFERROR(INDEX('SINIF GÜNLER'!$A:$C,MATCH('VERİ TABANI'!$D2559,'SINIF GÜNLER'!$B:$B,0),MATCH('VERİ TABANI'!$M$1,'SINIF GÜNLER'!$A$1:$C$1,0)),"")</f>
        <v/>
      </c>
      <c r="N2559" s="3">
        <v>1</v>
      </c>
      <c r="P2559" s="28" t="str">
        <f t="array" ref="P2559">IFERROR(SEARCH(ÖĞRETMEN,'VERİ TABANI'!G2559,1),"")</f>
        <v/>
      </c>
      <c r="Q2559" s="29" t="str">
        <f t="shared" si="79"/>
        <v/>
      </c>
    </row>
    <row r="2560" spans="1:17" ht="27" customHeight="1">
      <c r="A2560" s="3">
        <f t="shared" si="78"/>
        <v>2559</v>
      </c>
      <c r="B2560" s="303">
        <v>51143</v>
      </c>
      <c r="C2560" s="45" t="s">
        <v>7416</v>
      </c>
      <c r="D2560" s="45" t="s">
        <v>5485</v>
      </c>
      <c r="E2560" s="45" t="s">
        <v>3924</v>
      </c>
      <c r="F2560" s="45" t="s">
        <v>498</v>
      </c>
      <c r="G2560" s="45" t="s">
        <v>119</v>
      </c>
      <c r="H2560" s="172" t="s">
        <v>1566</v>
      </c>
      <c r="I2560" s="45">
        <v>5335150389</v>
      </c>
      <c r="J2560" s="45" t="s">
        <v>2510</v>
      </c>
      <c r="K2560" s="172">
        <v>45986</v>
      </c>
      <c r="L2560" s="45" t="s">
        <v>2511</v>
      </c>
      <c r="M2560" s="3" t="str">
        <f>IFERROR(INDEX('SINIF GÜNLER'!$A:$C,MATCH('VERİ TABANI'!$D2560,'SINIF GÜNLER'!$B:$B,0),MATCH('VERİ TABANI'!$M$1,'SINIF GÜNLER'!$A$1:$C$1,0)),"")</f>
        <v/>
      </c>
      <c r="P2560" s="28" t="str">
        <f t="array" ref="P2560">IFERROR(SEARCH(ÖĞRETMEN,'VERİ TABANI'!G2560,1),"")</f>
        <v/>
      </c>
      <c r="Q2560" s="29" t="str">
        <f t="shared" si="79"/>
        <v/>
      </c>
    </row>
    <row r="2561" spans="1:17" ht="27" customHeight="1">
      <c r="A2561" s="3">
        <f t="shared" si="78"/>
        <v>2560</v>
      </c>
      <c r="B2561" s="303">
        <v>40294</v>
      </c>
      <c r="C2561" s="45" t="s">
        <v>3817</v>
      </c>
      <c r="D2561" s="45" t="s">
        <v>5550</v>
      </c>
      <c r="E2561" s="45" t="s">
        <v>8308</v>
      </c>
      <c r="F2561" s="45" t="s">
        <v>498</v>
      </c>
      <c r="G2561" s="45" t="s">
        <v>119</v>
      </c>
      <c r="H2561" s="172" t="s">
        <v>1566</v>
      </c>
      <c r="I2561" s="45">
        <v>5335150389</v>
      </c>
      <c r="J2561" s="45" t="s">
        <v>2510</v>
      </c>
      <c r="K2561" s="172">
        <v>45511</v>
      </c>
      <c r="L2561" s="45" t="s">
        <v>2511</v>
      </c>
      <c r="M2561" s="3" t="str">
        <f>IFERROR(INDEX('SINIF GÜNLER'!$A:$C,MATCH('VERİ TABANI'!$D2561,'SINIF GÜNLER'!$B:$B,0),MATCH('VERİ TABANI'!$M$1,'SINIF GÜNLER'!$A$1:$C$1,0)),"")</f>
        <v/>
      </c>
      <c r="P2561" s="28" t="str">
        <f t="array" ref="P2561">IFERROR(SEARCH(ÖĞRETMEN,'VERİ TABANI'!G2561,1),"")</f>
        <v/>
      </c>
      <c r="Q2561" s="29" t="str">
        <f t="shared" si="79"/>
        <v/>
      </c>
    </row>
    <row r="2562" spans="1:17" ht="27" customHeight="1">
      <c r="A2562" s="3">
        <f t="shared" ref="A2562:A2625" si="80">IFERROR(IF(B2562="","",ROW()-1),"")</f>
        <v>2561</v>
      </c>
      <c r="B2562" s="303">
        <v>20399</v>
      </c>
      <c r="C2562" s="45" t="s">
        <v>478</v>
      </c>
      <c r="D2562" s="45" t="s">
        <v>5554</v>
      </c>
      <c r="E2562" s="45" t="s">
        <v>4593</v>
      </c>
      <c r="F2562" s="45" t="s">
        <v>498</v>
      </c>
      <c r="G2562" s="45" t="s">
        <v>119</v>
      </c>
      <c r="H2562" s="172" t="s">
        <v>1566</v>
      </c>
      <c r="I2562" s="45">
        <v>5335150389</v>
      </c>
      <c r="J2562" s="45" t="s">
        <v>2510</v>
      </c>
      <c r="K2562" s="172">
        <v>44778</v>
      </c>
      <c r="L2562" s="45" t="s">
        <v>544</v>
      </c>
      <c r="M2562" s="3" t="str">
        <f>IFERROR(INDEX('SINIF GÜNLER'!$A:$C,MATCH('VERİ TABANI'!$D2562,'SINIF GÜNLER'!$B:$B,0),MATCH('VERİ TABANI'!$M$1,'SINIF GÜNLER'!$A$1:$C$1,0)),"")</f>
        <v/>
      </c>
      <c r="P2562" s="28" t="str">
        <f t="array" ref="P2562">IFERROR(SEARCH(ÖĞRETMEN,'VERİ TABANI'!G2562,1),"")</f>
        <v/>
      </c>
      <c r="Q2562" s="29" t="str">
        <f t="shared" si="79"/>
        <v/>
      </c>
    </row>
    <row r="2563" spans="1:17" ht="27" customHeight="1">
      <c r="A2563" s="3">
        <f t="shared" si="80"/>
        <v>2562</v>
      </c>
      <c r="B2563" s="303">
        <v>40243</v>
      </c>
      <c r="C2563" s="45" t="s">
        <v>3818</v>
      </c>
      <c r="D2563" s="45" t="s">
        <v>5490</v>
      </c>
      <c r="E2563" s="45" t="s">
        <v>4592</v>
      </c>
      <c r="F2563" s="45" t="s">
        <v>498</v>
      </c>
      <c r="G2563" s="45" t="s">
        <v>119</v>
      </c>
      <c r="H2563" s="172" t="s">
        <v>1566</v>
      </c>
      <c r="I2563" s="45">
        <v>5335150389</v>
      </c>
      <c r="J2563" s="45" t="s">
        <v>2510</v>
      </c>
      <c r="K2563" s="172">
        <v>45506</v>
      </c>
      <c r="L2563" s="45" t="s">
        <v>2511</v>
      </c>
      <c r="M2563" s="3" t="str">
        <f>IFERROR(INDEX('SINIF GÜNLER'!$A:$C,MATCH('VERİ TABANI'!$D2563,'SINIF GÜNLER'!$B:$B,0),MATCH('VERİ TABANI'!$M$1,'SINIF GÜNLER'!$A$1:$C$1,0)),"")</f>
        <v/>
      </c>
      <c r="P2563" s="28" t="str">
        <f t="array" ref="P2563">IFERROR(SEARCH(ÖĞRETMEN,'VERİ TABANI'!G2563,1),"")</f>
        <v/>
      </c>
      <c r="Q2563" s="29" t="str">
        <f t="shared" si="79"/>
        <v/>
      </c>
    </row>
    <row r="2564" spans="1:17" ht="27" customHeight="1">
      <c r="A2564" s="3">
        <f t="shared" si="80"/>
        <v>2563</v>
      </c>
      <c r="B2564" s="303">
        <v>51333</v>
      </c>
      <c r="C2564" s="45" t="s">
        <v>8309</v>
      </c>
      <c r="D2564" s="45" t="s">
        <v>5553</v>
      </c>
      <c r="E2564" s="45" t="s">
        <v>7879</v>
      </c>
      <c r="F2564" s="45" t="s">
        <v>498</v>
      </c>
      <c r="G2564" s="45" t="s">
        <v>119</v>
      </c>
      <c r="H2564" s="172" t="s">
        <v>8310</v>
      </c>
      <c r="I2564" s="45">
        <v>5309942694</v>
      </c>
      <c r="J2564" s="45" t="s">
        <v>8311</v>
      </c>
      <c r="K2564" s="172">
        <v>46056</v>
      </c>
      <c r="L2564" s="45" t="s">
        <v>8312</v>
      </c>
      <c r="M2564" s="3" t="str">
        <f>IFERROR(INDEX('SINIF GÜNLER'!$A:$C,MATCH('VERİ TABANI'!$D2564,'SINIF GÜNLER'!$B:$B,0),MATCH('VERİ TABANI'!$M$1,'SINIF GÜNLER'!$A$1:$C$1,0)),"")</f>
        <v/>
      </c>
      <c r="P2564" s="28" t="str">
        <f t="array" ref="P2564">IFERROR(SEARCH(ÖĞRETMEN,'VERİ TABANI'!G2564,1),"")</f>
        <v/>
      </c>
      <c r="Q2564" s="29" t="str">
        <f t="shared" si="79"/>
        <v/>
      </c>
    </row>
    <row r="2565" spans="1:17" ht="27" customHeight="1">
      <c r="A2565" s="3">
        <f t="shared" si="80"/>
        <v>2564</v>
      </c>
      <c r="B2565" s="303">
        <v>20555</v>
      </c>
      <c r="C2565" s="45" t="s">
        <v>382</v>
      </c>
      <c r="D2565" s="45" t="s">
        <v>5554</v>
      </c>
      <c r="E2565" s="45" t="s">
        <v>3915</v>
      </c>
      <c r="F2565" s="45" t="s">
        <v>498</v>
      </c>
      <c r="G2565" s="45" t="s">
        <v>119</v>
      </c>
      <c r="H2565" s="172" t="s">
        <v>3819</v>
      </c>
      <c r="I2565" s="45">
        <v>5359387423</v>
      </c>
      <c r="J2565" s="45" t="s">
        <v>3820</v>
      </c>
      <c r="K2565" s="172">
        <v>45506</v>
      </c>
      <c r="L2565" s="45" t="s">
        <v>626</v>
      </c>
      <c r="M2565" s="3" t="str">
        <f>IFERROR(INDEX('SINIF GÜNLER'!$A:$C,MATCH('VERİ TABANI'!$D2565,'SINIF GÜNLER'!$B:$B,0),MATCH('VERİ TABANI'!$M$1,'SINIF GÜNLER'!$A$1:$C$1,0)),"")</f>
        <v/>
      </c>
      <c r="P2565" s="28" t="str">
        <f t="array" ref="P2565">IFERROR(SEARCH(ÖĞRETMEN,'VERİ TABANI'!G2565,1),"")</f>
        <v/>
      </c>
      <c r="Q2565" s="29" t="str">
        <f t="shared" si="79"/>
        <v/>
      </c>
    </row>
    <row r="2566" spans="1:17" ht="27" customHeight="1">
      <c r="A2566" s="3">
        <f t="shared" si="80"/>
        <v>2565</v>
      </c>
      <c r="B2566" s="303">
        <v>51072</v>
      </c>
      <c r="C2566" s="45" t="s">
        <v>7351</v>
      </c>
      <c r="D2566" s="45" t="s">
        <v>5551</v>
      </c>
      <c r="E2566" s="45" t="s">
        <v>3926</v>
      </c>
      <c r="F2566" s="45" t="s">
        <v>498</v>
      </c>
      <c r="G2566" s="45" t="s">
        <v>119</v>
      </c>
      <c r="H2566" s="172" t="s">
        <v>7352</v>
      </c>
      <c r="I2566" s="45">
        <v>5553017972</v>
      </c>
      <c r="J2566" s="45" t="s">
        <v>7353</v>
      </c>
      <c r="K2566" s="172">
        <v>45967</v>
      </c>
      <c r="L2566" s="45" t="s">
        <v>8313</v>
      </c>
      <c r="M2566" s="3" t="str">
        <f>IFERROR(INDEX('SINIF GÜNLER'!$A:$C,MATCH('VERİ TABANI'!$D2566,'SINIF GÜNLER'!$B:$B,0),MATCH('VERİ TABANI'!$M$1,'SINIF GÜNLER'!$A$1:$C$1,0)),"")</f>
        <v/>
      </c>
      <c r="P2566" s="28" t="str">
        <f t="array" ref="P2566">IFERROR(SEARCH(ÖĞRETMEN,'VERİ TABANI'!G2566,1),"")</f>
        <v/>
      </c>
      <c r="Q2566" s="29" t="str">
        <f t="shared" si="79"/>
        <v/>
      </c>
    </row>
    <row r="2567" spans="1:17" ht="27" customHeight="1">
      <c r="A2567" s="3">
        <f t="shared" si="80"/>
        <v>2566</v>
      </c>
      <c r="B2567" s="303">
        <v>20312</v>
      </c>
      <c r="C2567" s="45" t="s">
        <v>454</v>
      </c>
      <c r="D2567" s="45" t="s">
        <v>5559</v>
      </c>
      <c r="E2567" s="45" t="s">
        <v>3926</v>
      </c>
      <c r="F2567" s="45" t="s">
        <v>498</v>
      </c>
      <c r="G2567" s="45" t="s">
        <v>119</v>
      </c>
      <c r="H2567" s="172" t="s">
        <v>1440</v>
      </c>
      <c r="I2567" s="45">
        <v>5419333304</v>
      </c>
      <c r="J2567" s="45" t="s">
        <v>1441</v>
      </c>
      <c r="K2567" s="172">
        <v>44747</v>
      </c>
      <c r="L2567" s="45" t="s">
        <v>712</v>
      </c>
      <c r="M2567" s="3" t="str">
        <f>IFERROR(INDEX('SINIF GÜNLER'!$A:$C,MATCH('VERİ TABANI'!$D2567,'SINIF GÜNLER'!$B:$B,0),MATCH('VERİ TABANI'!$M$1,'SINIF GÜNLER'!$A$1:$C$1,0)),"")</f>
        <v/>
      </c>
      <c r="P2567" s="28" t="str">
        <f t="array" ref="P2567">IFERROR(SEARCH(ÖĞRETMEN,'VERİ TABANI'!G2567,1),"")</f>
        <v/>
      </c>
      <c r="Q2567" s="29" t="str">
        <f t="shared" si="79"/>
        <v/>
      </c>
    </row>
    <row r="2568" spans="1:17" ht="27" customHeight="1">
      <c r="A2568" s="3">
        <f t="shared" si="80"/>
        <v>2567</v>
      </c>
      <c r="B2568" s="303">
        <v>40484</v>
      </c>
      <c r="C2568" s="45" t="s">
        <v>3742</v>
      </c>
      <c r="D2568" s="45" t="s">
        <v>5547</v>
      </c>
      <c r="F2568" s="45" t="s">
        <v>498</v>
      </c>
      <c r="G2568" s="45" t="s">
        <v>119</v>
      </c>
      <c r="H2568" s="172" t="s">
        <v>3743</v>
      </c>
      <c r="I2568" s="45">
        <v>5544864097</v>
      </c>
      <c r="J2568" s="45" t="s">
        <v>3744</v>
      </c>
      <c r="K2568" s="172">
        <v>45524</v>
      </c>
      <c r="L2568" s="45" t="s">
        <v>748</v>
      </c>
      <c r="M2568" s="3" t="str">
        <f>IFERROR(INDEX('SINIF GÜNLER'!$A:$C,MATCH('VERİ TABANI'!$D2568,'SINIF GÜNLER'!$B:$B,0),MATCH('VERİ TABANI'!$M$1,'SINIF GÜNLER'!$A$1:$C$1,0)),"")</f>
        <v/>
      </c>
      <c r="P2568" s="28" t="str">
        <f t="array" ref="P2568">IFERROR(SEARCH(ÖĞRETMEN,'VERİ TABANI'!G2568,1),"")</f>
        <v/>
      </c>
      <c r="Q2568" s="29" t="str">
        <f t="shared" ref="Q2568:Q2631" si="81">IF(P2568="","",ROW())</f>
        <v/>
      </c>
    </row>
    <row r="2569" spans="1:17" ht="27" customHeight="1">
      <c r="A2569" s="3">
        <f t="shared" si="80"/>
        <v>2568</v>
      </c>
      <c r="B2569" s="303">
        <v>30925</v>
      </c>
      <c r="C2569" s="45" t="s">
        <v>2546</v>
      </c>
      <c r="D2569" s="45" t="s">
        <v>5548</v>
      </c>
      <c r="E2569" s="45" t="s">
        <v>4592</v>
      </c>
      <c r="F2569" s="45" t="s">
        <v>498</v>
      </c>
      <c r="G2569" s="45" t="s">
        <v>119</v>
      </c>
      <c r="H2569" s="172" t="s">
        <v>1567</v>
      </c>
      <c r="I2569" s="45">
        <v>5559698402</v>
      </c>
      <c r="J2569" s="45" t="s">
        <v>1568</v>
      </c>
      <c r="K2569" s="172">
        <v>45236</v>
      </c>
      <c r="L2569" s="45" t="s">
        <v>748</v>
      </c>
      <c r="M2569" s="3" t="str">
        <f>IFERROR(INDEX('SINIF GÜNLER'!$A:$C,MATCH('VERİ TABANI'!$D2569,'SINIF GÜNLER'!$B:$B,0),MATCH('VERİ TABANI'!$M$1,'SINIF GÜNLER'!$A$1:$C$1,0)),"")</f>
        <v/>
      </c>
      <c r="N2569" s="3">
        <v>1</v>
      </c>
      <c r="P2569" s="28" t="str">
        <f t="array" ref="P2569">IFERROR(SEARCH(ÖĞRETMEN,'VERİ TABANI'!G2569,1),"")</f>
        <v/>
      </c>
      <c r="Q2569" s="29" t="str">
        <f t="shared" si="81"/>
        <v/>
      </c>
    </row>
    <row r="2570" spans="1:17" ht="27" customHeight="1">
      <c r="A2570" s="3">
        <f t="shared" si="80"/>
        <v>2569</v>
      </c>
      <c r="B2570" s="303">
        <v>42462</v>
      </c>
      <c r="C2570" s="45" t="s">
        <v>4797</v>
      </c>
      <c r="D2570" s="45" t="s">
        <v>5549</v>
      </c>
      <c r="E2570" s="45" t="s">
        <v>3926</v>
      </c>
      <c r="F2570" s="45" t="s">
        <v>498</v>
      </c>
      <c r="G2570" s="45" t="s">
        <v>119</v>
      </c>
      <c r="H2570" s="172" t="s">
        <v>1567</v>
      </c>
      <c r="I2570" s="45">
        <v>5559698402</v>
      </c>
      <c r="J2570" s="45" t="s">
        <v>1568</v>
      </c>
      <c r="K2570" s="172">
        <v>45601</v>
      </c>
      <c r="L2570" s="45" t="s">
        <v>748</v>
      </c>
      <c r="M2570" s="3" t="str">
        <f>IFERROR(INDEX('SINIF GÜNLER'!$A:$C,MATCH('VERİ TABANI'!$D2570,'SINIF GÜNLER'!$B:$B,0),MATCH('VERİ TABANI'!$M$1,'SINIF GÜNLER'!$A$1:$C$1,0)),"")</f>
        <v/>
      </c>
      <c r="N2570" s="3">
        <v>1</v>
      </c>
      <c r="P2570" s="28" t="str">
        <f t="array" ref="P2570">IFERROR(SEARCH(ÖĞRETMEN,'VERİ TABANI'!G2570,1),"")</f>
        <v/>
      </c>
      <c r="Q2570" s="29" t="str">
        <f t="shared" si="81"/>
        <v/>
      </c>
    </row>
    <row r="2571" spans="1:17" ht="27" customHeight="1">
      <c r="A2571" s="3">
        <f t="shared" si="80"/>
        <v>2570</v>
      </c>
      <c r="B2571" s="303">
        <v>51332</v>
      </c>
      <c r="C2571" s="45" t="s">
        <v>8314</v>
      </c>
      <c r="D2571" s="45" t="s">
        <v>5553</v>
      </c>
      <c r="E2571" s="45" t="s">
        <v>7106</v>
      </c>
      <c r="F2571" s="45" t="s">
        <v>498</v>
      </c>
      <c r="G2571" s="45" t="s">
        <v>119</v>
      </c>
      <c r="H2571" s="172" t="s">
        <v>8315</v>
      </c>
      <c r="I2571" s="45">
        <v>5536778218</v>
      </c>
      <c r="J2571" s="45" t="s">
        <v>8316</v>
      </c>
      <c r="K2571" s="172">
        <v>46056</v>
      </c>
      <c r="L2571" s="45" t="s">
        <v>8317</v>
      </c>
      <c r="M2571" s="3" t="str">
        <f>IFERROR(INDEX('SINIF GÜNLER'!$A:$C,MATCH('VERİ TABANI'!$D2571,'SINIF GÜNLER'!$B:$B,0),MATCH('VERİ TABANI'!$M$1,'SINIF GÜNLER'!$A$1:$C$1,0)),"")</f>
        <v/>
      </c>
      <c r="N2571" s="3">
        <v>1</v>
      </c>
      <c r="P2571" s="28" t="str">
        <f t="array" ref="P2571">IFERROR(SEARCH(ÖĞRETMEN,'VERİ TABANI'!G2571,1),"")</f>
        <v/>
      </c>
      <c r="Q2571" s="29" t="str">
        <f t="shared" si="81"/>
        <v/>
      </c>
    </row>
    <row r="2572" spans="1:17" ht="27" customHeight="1">
      <c r="A2572" s="3">
        <f t="shared" si="80"/>
        <v>2571</v>
      </c>
      <c r="B2572" s="303">
        <v>41834</v>
      </c>
      <c r="C2572" s="45" t="s">
        <v>4527</v>
      </c>
      <c r="D2572" s="45" t="s">
        <v>5550</v>
      </c>
      <c r="E2572" s="45" t="s">
        <v>4593</v>
      </c>
      <c r="F2572" s="45" t="s">
        <v>498</v>
      </c>
      <c r="G2572" s="45" t="s">
        <v>119</v>
      </c>
      <c r="H2572" s="172" t="s">
        <v>4528</v>
      </c>
      <c r="I2572" s="45">
        <v>5074678978</v>
      </c>
      <c r="J2572" s="45" t="s">
        <v>4529</v>
      </c>
      <c r="K2572" s="172">
        <v>45559</v>
      </c>
      <c r="L2572" s="45" t="s">
        <v>4530</v>
      </c>
      <c r="M2572" s="3" t="str">
        <f>IFERROR(INDEX('SINIF GÜNLER'!$A:$C,MATCH('VERİ TABANI'!$D2572,'SINIF GÜNLER'!$B:$B,0),MATCH('VERİ TABANI'!$M$1,'SINIF GÜNLER'!$A$1:$C$1,0)),"")</f>
        <v/>
      </c>
      <c r="N2572" s="3">
        <v>1</v>
      </c>
      <c r="P2572" s="28" t="str">
        <f t="array" ref="P2572">IFERROR(SEARCH(ÖĞRETMEN,'VERİ TABANI'!G2572,1),"")</f>
        <v/>
      </c>
      <c r="Q2572" s="29" t="str">
        <f t="shared" si="81"/>
        <v/>
      </c>
    </row>
    <row r="2573" spans="1:17" ht="27" customHeight="1">
      <c r="A2573" s="3">
        <f t="shared" si="80"/>
        <v>2572</v>
      </c>
      <c r="B2573" s="303">
        <v>50794</v>
      </c>
      <c r="C2573" s="45" t="s">
        <v>6762</v>
      </c>
      <c r="D2573" s="45" t="s">
        <v>5555</v>
      </c>
      <c r="E2573" s="45" t="s">
        <v>3912</v>
      </c>
      <c r="F2573" s="45" t="s">
        <v>498</v>
      </c>
      <c r="G2573" s="45" t="s">
        <v>119</v>
      </c>
      <c r="H2573" s="172" t="s">
        <v>1514</v>
      </c>
      <c r="I2573" s="45">
        <v>5375893424</v>
      </c>
      <c r="J2573" s="45" t="s">
        <v>1515</v>
      </c>
      <c r="K2573" s="172">
        <v>45929</v>
      </c>
      <c r="L2573" s="45" t="s">
        <v>735</v>
      </c>
      <c r="M2573" s="3" t="str">
        <f>IFERROR(INDEX('SINIF GÜNLER'!$A:$C,MATCH('VERİ TABANI'!$D2573,'SINIF GÜNLER'!$B:$B,0),MATCH('VERİ TABANI'!$M$1,'SINIF GÜNLER'!$A$1:$C$1,0)),"")</f>
        <v/>
      </c>
      <c r="P2573" s="28" t="str">
        <f t="array" ref="P2573">IFERROR(SEARCH(ÖĞRETMEN,'VERİ TABANI'!G2573,1),"")</f>
        <v/>
      </c>
      <c r="Q2573" s="29" t="str">
        <f t="shared" si="81"/>
        <v/>
      </c>
    </row>
    <row r="2574" spans="1:17" ht="27" customHeight="1">
      <c r="A2574" s="3">
        <f t="shared" si="80"/>
        <v>2573</v>
      </c>
      <c r="B2574" s="303">
        <v>50792</v>
      </c>
      <c r="C2574" s="45" t="s">
        <v>6763</v>
      </c>
      <c r="D2574" s="45" t="s">
        <v>5553</v>
      </c>
      <c r="E2574" s="45" t="s">
        <v>7005</v>
      </c>
      <c r="F2574" s="45" t="s">
        <v>498</v>
      </c>
      <c r="G2574" s="45" t="s">
        <v>119</v>
      </c>
      <c r="H2574" s="172" t="s">
        <v>1514</v>
      </c>
      <c r="I2574" s="45">
        <v>5375893424</v>
      </c>
      <c r="J2574" s="45" t="s">
        <v>1515</v>
      </c>
      <c r="K2574" s="172">
        <v>45929</v>
      </c>
      <c r="L2574" s="45" t="s">
        <v>735</v>
      </c>
      <c r="M2574" s="3" t="str">
        <f>IFERROR(INDEX('SINIF GÜNLER'!$A:$C,MATCH('VERİ TABANI'!$D2574,'SINIF GÜNLER'!$B:$B,0),MATCH('VERİ TABANI'!$M$1,'SINIF GÜNLER'!$A$1:$C$1,0)),"")</f>
        <v/>
      </c>
      <c r="P2574" s="28" t="str">
        <f t="array" ref="P2574">IFERROR(SEARCH(ÖĞRETMEN,'VERİ TABANI'!G2574,1),"")</f>
        <v/>
      </c>
      <c r="Q2574" s="29" t="str">
        <f t="shared" si="81"/>
        <v/>
      </c>
    </row>
    <row r="2575" spans="1:17" ht="27" customHeight="1">
      <c r="A2575" s="3">
        <f t="shared" si="80"/>
        <v>2574</v>
      </c>
      <c r="B2575" s="303">
        <v>24147</v>
      </c>
      <c r="C2575" s="45" t="s">
        <v>8318</v>
      </c>
      <c r="D2575" s="45" t="s">
        <v>5485</v>
      </c>
      <c r="E2575" s="45" t="s">
        <v>4593</v>
      </c>
      <c r="F2575" s="45" t="s">
        <v>498</v>
      </c>
      <c r="G2575" s="45" t="s">
        <v>119</v>
      </c>
      <c r="H2575" s="172" t="s">
        <v>7418</v>
      </c>
      <c r="I2575" s="45">
        <v>5307677077</v>
      </c>
      <c r="J2575" s="45" t="s">
        <v>7419</v>
      </c>
      <c r="K2575" s="172">
        <v>46015</v>
      </c>
      <c r="L2575" s="45" t="s">
        <v>2947</v>
      </c>
      <c r="M2575" s="3" t="str">
        <f>IFERROR(INDEX('SINIF GÜNLER'!$A:$C,MATCH('VERİ TABANI'!$D2575,'SINIF GÜNLER'!$B:$B,0),MATCH('VERİ TABANI'!$M$1,'SINIF GÜNLER'!$A$1:$C$1,0)),"")</f>
        <v/>
      </c>
      <c r="P2575" s="28" t="str">
        <f t="array" ref="P2575">IFERROR(SEARCH(ÖĞRETMEN,'VERİ TABANI'!G2575,1),"")</f>
        <v/>
      </c>
      <c r="Q2575" s="29" t="str">
        <f t="shared" si="81"/>
        <v/>
      </c>
    </row>
    <row r="2576" spans="1:17" ht="27" customHeight="1">
      <c r="A2576" s="3">
        <f t="shared" si="80"/>
        <v>2575</v>
      </c>
      <c r="B2576" s="303">
        <v>42254</v>
      </c>
      <c r="C2576" s="45" t="s">
        <v>4695</v>
      </c>
      <c r="D2576" s="45" t="s">
        <v>5550</v>
      </c>
      <c r="E2576" s="45" t="s">
        <v>3917</v>
      </c>
      <c r="F2576" s="45" t="s">
        <v>498</v>
      </c>
      <c r="G2576" s="45" t="s">
        <v>119</v>
      </c>
      <c r="H2576" s="172" t="s">
        <v>1569</v>
      </c>
      <c r="I2576" s="45">
        <v>5073142063</v>
      </c>
      <c r="J2576" s="45" t="s">
        <v>3680</v>
      </c>
      <c r="K2576" s="172">
        <v>45580</v>
      </c>
      <c r="L2576" s="45" t="s">
        <v>654</v>
      </c>
      <c r="M2576" s="3" t="str">
        <f>IFERROR(INDEX('SINIF GÜNLER'!$A:$C,MATCH('VERİ TABANI'!$D2576,'SINIF GÜNLER'!$B:$B,0),MATCH('VERİ TABANI'!$M$1,'SINIF GÜNLER'!$A$1:$C$1,0)),"")</f>
        <v/>
      </c>
      <c r="N2576" s="3">
        <v>1</v>
      </c>
      <c r="P2576" s="28" t="str">
        <f t="array" ref="P2576">IFERROR(SEARCH(ÖĞRETMEN,'VERİ TABANI'!G2576,1),"")</f>
        <v/>
      </c>
      <c r="Q2576" s="29" t="str">
        <f t="shared" si="81"/>
        <v/>
      </c>
    </row>
    <row r="2577" spans="1:17" ht="27" customHeight="1">
      <c r="A2577" s="3">
        <f t="shared" si="80"/>
        <v>2576</v>
      </c>
      <c r="B2577" s="46">
        <v>43108</v>
      </c>
      <c r="C2577" s="45" t="s">
        <v>6915</v>
      </c>
      <c r="D2577" s="45" t="s">
        <v>5490</v>
      </c>
      <c r="E2577" s="45" t="s">
        <v>3968</v>
      </c>
      <c r="F2577" s="45" t="s">
        <v>498</v>
      </c>
      <c r="G2577" s="45" t="s">
        <v>119</v>
      </c>
      <c r="H2577" s="172" t="s">
        <v>1569</v>
      </c>
      <c r="I2577" s="45">
        <v>5073142063</v>
      </c>
      <c r="J2577" s="45" t="s">
        <v>3680</v>
      </c>
      <c r="K2577" s="172">
        <v>45847</v>
      </c>
      <c r="L2577" s="45" t="s">
        <v>654</v>
      </c>
      <c r="M2577" s="3" t="str">
        <f>IFERROR(INDEX('SINIF GÜNLER'!$A:$C,MATCH('VERİ TABANI'!$D2577,'SINIF GÜNLER'!$B:$B,0),MATCH('VERİ TABANI'!$M$1,'SINIF GÜNLER'!$A$1:$C$1,0)),"")</f>
        <v/>
      </c>
      <c r="P2577" s="28" t="str">
        <f t="array" ref="P2577">IFERROR(SEARCH(ÖĞRETMEN,'VERİ TABANI'!G2577,1),"")</f>
        <v/>
      </c>
      <c r="Q2577" s="29" t="str">
        <f t="shared" si="81"/>
        <v/>
      </c>
    </row>
    <row r="2578" spans="1:17" ht="27" customHeight="1">
      <c r="A2578" s="3">
        <f t="shared" si="80"/>
        <v>2577</v>
      </c>
      <c r="B2578" s="46">
        <v>40692</v>
      </c>
      <c r="C2578" s="45" t="s">
        <v>3301</v>
      </c>
      <c r="D2578" s="45" t="s">
        <v>5554</v>
      </c>
      <c r="E2578" s="45" t="s">
        <v>4592</v>
      </c>
      <c r="F2578" s="45" t="s">
        <v>498</v>
      </c>
      <c r="G2578" s="45" t="s">
        <v>119</v>
      </c>
      <c r="H2578" s="172" t="s">
        <v>1569</v>
      </c>
      <c r="I2578" s="45">
        <v>5073142063</v>
      </c>
      <c r="J2578" s="45" t="s">
        <v>3680</v>
      </c>
      <c r="K2578" s="172">
        <v>45845</v>
      </c>
      <c r="L2578" s="45" t="s">
        <v>654</v>
      </c>
      <c r="M2578" s="3" t="str">
        <f>IFERROR(INDEX('SINIF GÜNLER'!$A:$C,MATCH('VERİ TABANI'!$D2578,'SINIF GÜNLER'!$B:$B,0),MATCH('VERİ TABANI'!$M$1,'SINIF GÜNLER'!$A$1:$C$1,0)),"")</f>
        <v/>
      </c>
      <c r="P2578" s="28" t="str">
        <f t="array" ref="P2578">IFERROR(SEARCH(ÖĞRETMEN,'VERİ TABANI'!G2578,1),"")</f>
        <v/>
      </c>
      <c r="Q2578" s="29" t="str">
        <f t="shared" si="81"/>
        <v/>
      </c>
    </row>
    <row r="2579" spans="1:17" ht="27" customHeight="1">
      <c r="A2579" s="3">
        <f t="shared" si="80"/>
        <v>2578</v>
      </c>
      <c r="B2579" s="46">
        <v>20715</v>
      </c>
      <c r="C2579" s="45" t="s">
        <v>1728</v>
      </c>
      <c r="D2579" s="45" t="s">
        <v>5565</v>
      </c>
      <c r="E2579" s="45" t="s">
        <v>3915</v>
      </c>
      <c r="F2579" s="45" t="s">
        <v>498</v>
      </c>
      <c r="G2579" s="45" t="s">
        <v>119</v>
      </c>
      <c r="H2579" s="172" t="s">
        <v>1729</v>
      </c>
      <c r="I2579" s="45">
        <v>5345032711</v>
      </c>
      <c r="J2579" s="45" t="s">
        <v>1730</v>
      </c>
      <c r="K2579" s="172">
        <v>44959</v>
      </c>
      <c r="L2579" s="45" t="s">
        <v>1731</v>
      </c>
      <c r="M2579" s="3" t="str">
        <f>IFERROR(INDEX('SINIF GÜNLER'!$A:$C,MATCH('VERİ TABANI'!$D2579,'SINIF GÜNLER'!$B:$B,0),MATCH('VERİ TABANI'!$M$1,'SINIF GÜNLER'!$A$1:$C$1,0)),"")</f>
        <v/>
      </c>
      <c r="P2579" s="28" t="str">
        <f t="array" ref="P2579">IFERROR(SEARCH(ÖĞRETMEN,'VERİ TABANI'!G2579,1),"")</f>
        <v/>
      </c>
      <c r="Q2579" s="29" t="str">
        <f t="shared" si="81"/>
        <v/>
      </c>
    </row>
    <row r="2580" spans="1:17" ht="27" customHeight="1">
      <c r="A2580" s="3">
        <f t="shared" si="80"/>
        <v>2579</v>
      </c>
      <c r="B2580" s="46">
        <v>20716</v>
      </c>
      <c r="C2580" s="45" t="s">
        <v>1732</v>
      </c>
      <c r="D2580" s="45" t="s">
        <v>5554</v>
      </c>
      <c r="E2580" s="45" t="s">
        <v>7006</v>
      </c>
      <c r="F2580" s="45" t="s">
        <v>498</v>
      </c>
      <c r="G2580" s="45" t="s">
        <v>119</v>
      </c>
      <c r="H2580" s="172" t="s">
        <v>1729</v>
      </c>
      <c r="I2580" s="45">
        <v>5345032711</v>
      </c>
      <c r="J2580" s="45" t="s">
        <v>1730</v>
      </c>
      <c r="K2580" s="172">
        <v>44959</v>
      </c>
      <c r="L2580" s="45" t="s">
        <v>1731</v>
      </c>
      <c r="M2580" s="3" t="str">
        <f>IFERROR(INDEX('SINIF GÜNLER'!$A:$C,MATCH('VERİ TABANI'!$D2580,'SINIF GÜNLER'!$B:$B,0),MATCH('VERİ TABANI'!$M$1,'SINIF GÜNLER'!$A$1:$C$1,0)),"")</f>
        <v/>
      </c>
      <c r="N2580" s="3">
        <v>1</v>
      </c>
      <c r="P2580" s="28" t="str">
        <f t="array" ref="P2580">IFERROR(SEARCH(ÖĞRETMEN,'VERİ TABANI'!G2580,1),"")</f>
        <v/>
      </c>
      <c r="Q2580" s="29" t="str">
        <f t="shared" si="81"/>
        <v/>
      </c>
    </row>
    <row r="2581" spans="1:17" ht="27" customHeight="1">
      <c r="A2581" s="3">
        <f t="shared" si="80"/>
        <v>2580</v>
      </c>
      <c r="B2581" s="46">
        <v>43041</v>
      </c>
      <c r="C2581" s="45" t="s">
        <v>5234</v>
      </c>
      <c r="D2581" s="45" t="s">
        <v>5549</v>
      </c>
      <c r="E2581" s="45" t="s">
        <v>7016</v>
      </c>
      <c r="F2581" s="45" t="s">
        <v>498</v>
      </c>
      <c r="G2581" s="45" t="s">
        <v>119</v>
      </c>
      <c r="H2581" s="172" t="s">
        <v>2053</v>
      </c>
      <c r="I2581" s="45">
        <v>3322497721</v>
      </c>
      <c r="J2581" s="45" t="s">
        <v>3681</v>
      </c>
      <c r="K2581" s="172">
        <v>45722</v>
      </c>
      <c r="L2581" s="45" t="s">
        <v>2054</v>
      </c>
      <c r="M2581" s="3" t="str">
        <f>IFERROR(INDEX('SINIF GÜNLER'!$A:$C,MATCH('VERİ TABANI'!$D2581,'SINIF GÜNLER'!$B:$B,0),MATCH('VERİ TABANI'!$M$1,'SINIF GÜNLER'!$A$1:$C$1,0)),"")</f>
        <v/>
      </c>
      <c r="N2581" s="3">
        <v>1</v>
      </c>
      <c r="P2581" s="28" t="str">
        <f t="array" ref="P2581">IFERROR(SEARCH(ÖĞRETMEN,'VERİ TABANI'!G2581,1),"")</f>
        <v/>
      </c>
      <c r="Q2581" s="29" t="str">
        <f t="shared" si="81"/>
        <v/>
      </c>
    </row>
    <row r="2582" spans="1:17" ht="27" customHeight="1">
      <c r="A2582" s="3">
        <f t="shared" si="80"/>
        <v>2581</v>
      </c>
      <c r="B2582" s="46">
        <v>51348</v>
      </c>
      <c r="C2582" s="45" t="s">
        <v>8319</v>
      </c>
      <c r="D2582" s="45" t="s">
        <v>5553</v>
      </c>
      <c r="E2582" s="45" t="s">
        <v>8267</v>
      </c>
      <c r="F2582" s="45" t="s">
        <v>498</v>
      </c>
      <c r="G2582" s="45" t="s">
        <v>119</v>
      </c>
      <c r="H2582" s="172" t="s">
        <v>2946</v>
      </c>
      <c r="I2582" s="45">
        <v>5307677077</v>
      </c>
      <c r="J2582" s="45" t="s">
        <v>3682</v>
      </c>
      <c r="K2582" s="172">
        <v>46064</v>
      </c>
      <c r="L2582" s="45" t="s">
        <v>2947</v>
      </c>
      <c r="M2582" s="3" t="str">
        <f>IFERROR(INDEX('SINIF GÜNLER'!$A:$C,MATCH('VERİ TABANI'!$D2582,'SINIF GÜNLER'!$B:$B,0),MATCH('VERİ TABANI'!$M$1,'SINIF GÜNLER'!$A$1:$C$1,0)),"")</f>
        <v/>
      </c>
      <c r="P2582" s="28" t="str">
        <f t="array" ref="P2582">IFERROR(SEARCH(ÖĞRETMEN,'VERİ TABANI'!G2582,1),"")</f>
        <v/>
      </c>
      <c r="Q2582" s="29" t="str">
        <f t="shared" si="81"/>
        <v/>
      </c>
    </row>
    <row r="2583" spans="1:17" ht="27" customHeight="1">
      <c r="A2583" s="3">
        <f t="shared" si="80"/>
        <v>2582</v>
      </c>
      <c r="B2583" s="46">
        <v>30635</v>
      </c>
      <c r="C2583" s="45" t="s">
        <v>2512</v>
      </c>
      <c r="D2583" s="45" t="s">
        <v>5549</v>
      </c>
      <c r="E2583" s="45" t="s">
        <v>3912</v>
      </c>
      <c r="F2583" s="45" t="s">
        <v>498</v>
      </c>
      <c r="G2583" s="45" t="s">
        <v>119</v>
      </c>
      <c r="H2583" s="172" t="s">
        <v>1570</v>
      </c>
      <c r="I2583" s="45">
        <v>5454875484</v>
      </c>
      <c r="J2583" s="45" t="s">
        <v>1571</v>
      </c>
      <c r="K2583" s="172">
        <v>45182</v>
      </c>
      <c r="L2583" s="45" t="s">
        <v>749</v>
      </c>
      <c r="M2583" s="3" t="str">
        <f>IFERROR(INDEX('SINIF GÜNLER'!$A:$C,MATCH('VERİ TABANI'!$D2583,'SINIF GÜNLER'!$B:$B,0),MATCH('VERİ TABANI'!$M$1,'SINIF GÜNLER'!$A$1:$C$1,0)),"")</f>
        <v/>
      </c>
      <c r="N2583" s="3">
        <v>1</v>
      </c>
      <c r="P2583" s="28" t="str">
        <f t="array" ref="P2583">IFERROR(SEARCH(ÖĞRETMEN,'VERİ TABANI'!G2583,1),"")</f>
        <v/>
      </c>
      <c r="Q2583" s="29" t="str">
        <f t="shared" si="81"/>
        <v/>
      </c>
    </row>
    <row r="2584" spans="1:17" ht="27" customHeight="1">
      <c r="A2584" s="3">
        <f t="shared" si="80"/>
        <v>2583</v>
      </c>
      <c r="B2584" s="46">
        <v>50113</v>
      </c>
      <c r="C2584" s="45" t="s">
        <v>6916</v>
      </c>
      <c r="D2584" s="45" t="s">
        <v>5551</v>
      </c>
      <c r="E2584" s="45" t="s">
        <v>3912</v>
      </c>
      <c r="F2584" s="45" t="s">
        <v>498</v>
      </c>
      <c r="G2584" s="45" t="s">
        <v>119</v>
      </c>
      <c r="H2584" s="172" t="s">
        <v>1570</v>
      </c>
      <c r="I2584" s="45">
        <v>5454875484</v>
      </c>
      <c r="J2584" s="45" t="s">
        <v>1571</v>
      </c>
      <c r="K2584" s="172">
        <v>45846</v>
      </c>
      <c r="L2584" s="45" t="s">
        <v>749</v>
      </c>
      <c r="M2584" s="3" t="str">
        <f>IFERROR(INDEX('SINIF GÜNLER'!$A:$C,MATCH('VERİ TABANI'!$D2584,'SINIF GÜNLER'!$B:$B,0),MATCH('VERİ TABANI'!$M$1,'SINIF GÜNLER'!$A$1:$C$1,0)),"")</f>
        <v/>
      </c>
      <c r="P2584" s="28" t="str">
        <f t="array" ref="P2584">IFERROR(SEARCH(ÖĞRETMEN,'VERİ TABANI'!G2584,1),"")</f>
        <v/>
      </c>
      <c r="Q2584" s="29" t="str">
        <f t="shared" si="81"/>
        <v/>
      </c>
    </row>
    <row r="2585" spans="1:17" ht="27" customHeight="1">
      <c r="A2585" s="3">
        <f t="shared" si="80"/>
        <v>2584</v>
      </c>
      <c r="B2585" s="46">
        <v>21456</v>
      </c>
      <c r="C2585" s="45" t="s">
        <v>1733</v>
      </c>
      <c r="D2585" s="45" t="s">
        <v>5559</v>
      </c>
      <c r="E2585" s="45" t="s">
        <v>7016</v>
      </c>
      <c r="F2585" s="45" t="s">
        <v>498</v>
      </c>
      <c r="G2585" s="45" t="s">
        <v>119</v>
      </c>
      <c r="H2585" s="172" t="s">
        <v>1734</v>
      </c>
      <c r="I2585" s="45">
        <v>5432044618</v>
      </c>
      <c r="J2585" s="45" t="s">
        <v>2896</v>
      </c>
      <c r="K2585" s="172">
        <v>44972</v>
      </c>
      <c r="L2585" s="45" t="s">
        <v>1735</v>
      </c>
      <c r="M2585" s="3" t="str">
        <f>IFERROR(INDEX('SINIF GÜNLER'!$A:$C,MATCH('VERİ TABANI'!$D2585,'SINIF GÜNLER'!$B:$B,0),MATCH('VERİ TABANI'!$M$1,'SINIF GÜNLER'!$A$1:$C$1,0)),"")</f>
        <v/>
      </c>
      <c r="P2585" s="28" t="str">
        <f t="array" ref="P2585">IFERROR(SEARCH(ÖĞRETMEN,'VERİ TABANI'!G2585,1),"")</f>
        <v/>
      </c>
      <c r="Q2585" s="29" t="str">
        <f t="shared" si="81"/>
        <v/>
      </c>
    </row>
    <row r="2586" spans="1:17" ht="27" customHeight="1">
      <c r="A2586" s="3">
        <f t="shared" si="80"/>
        <v>2585</v>
      </c>
      <c r="B2586" s="46">
        <v>50958</v>
      </c>
      <c r="C2586" s="45" t="s">
        <v>6917</v>
      </c>
      <c r="D2586" s="45" t="s">
        <v>5555</v>
      </c>
      <c r="E2586" s="45" t="s">
        <v>7044</v>
      </c>
      <c r="F2586" s="45" t="s">
        <v>498</v>
      </c>
      <c r="G2586" s="45" t="s">
        <v>119</v>
      </c>
      <c r="H2586" s="172" t="s">
        <v>1734</v>
      </c>
      <c r="I2586" s="45">
        <v>5432044618</v>
      </c>
      <c r="J2586" s="45" t="s">
        <v>2896</v>
      </c>
      <c r="K2586" s="172">
        <v>45946</v>
      </c>
      <c r="L2586" s="45" t="s">
        <v>1735</v>
      </c>
      <c r="M2586" s="3" t="str">
        <f>IFERROR(INDEX('SINIF GÜNLER'!$A:$C,MATCH('VERİ TABANI'!$D2586,'SINIF GÜNLER'!$B:$B,0),MATCH('VERİ TABANI'!$M$1,'SINIF GÜNLER'!$A$1:$C$1,0)),"")</f>
        <v/>
      </c>
      <c r="P2586" s="28" t="str">
        <f t="array" ref="P2586">IFERROR(SEARCH(ÖĞRETMEN,'VERİ TABANI'!G2586,1),"")</f>
        <v/>
      </c>
      <c r="Q2586" s="29" t="str">
        <f t="shared" si="81"/>
        <v/>
      </c>
    </row>
    <row r="2587" spans="1:17" ht="27" customHeight="1">
      <c r="A2587" s="3">
        <f t="shared" si="80"/>
        <v>2586</v>
      </c>
      <c r="B2587" s="46">
        <v>42689</v>
      </c>
      <c r="C2587" s="45" t="s">
        <v>5021</v>
      </c>
      <c r="D2587" s="45" t="s">
        <v>5550</v>
      </c>
      <c r="E2587" s="45" t="s">
        <v>7405</v>
      </c>
      <c r="F2587" s="45" t="s">
        <v>498</v>
      </c>
      <c r="G2587" s="45" t="s">
        <v>119</v>
      </c>
      <c r="H2587" s="172" t="s">
        <v>3824</v>
      </c>
      <c r="I2587" s="45">
        <v>5363406645</v>
      </c>
      <c r="J2587" s="45" t="s">
        <v>3825</v>
      </c>
      <c r="K2587" s="172">
        <v>45630</v>
      </c>
      <c r="L2587" s="45" t="s">
        <v>3827</v>
      </c>
      <c r="M2587" s="3" t="str">
        <f>IFERROR(INDEX('SINIF GÜNLER'!$A:$C,MATCH('VERİ TABANI'!$D2587,'SINIF GÜNLER'!$B:$B,0),MATCH('VERİ TABANI'!$M$1,'SINIF GÜNLER'!$A$1:$C$1,0)),"")</f>
        <v/>
      </c>
      <c r="P2587" s="28" t="str">
        <f t="array" ref="P2587">IFERROR(SEARCH(ÖĞRETMEN,'VERİ TABANI'!G2587,1),"")</f>
        <v/>
      </c>
      <c r="Q2587" s="29" t="str">
        <f t="shared" si="81"/>
        <v/>
      </c>
    </row>
    <row r="2588" spans="1:17" ht="27" customHeight="1">
      <c r="A2588" s="3">
        <f t="shared" si="80"/>
        <v>2587</v>
      </c>
      <c r="B2588" s="46">
        <v>40925</v>
      </c>
      <c r="C2588" s="45" t="s">
        <v>3826</v>
      </c>
      <c r="D2588" s="45" t="s">
        <v>5490</v>
      </c>
      <c r="E2588" s="45" t="s">
        <v>4599</v>
      </c>
      <c r="F2588" s="45" t="s">
        <v>498</v>
      </c>
      <c r="G2588" s="45" t="s">
        <v>119</v>
      </c>
      <c r="H2588" s="172" t="s">
        <v>3824</v>
      </c>
      <c r="I2588" s="45">
        <v>5363406645</v>
      </c>
      <c r="J2588" s="45" t="s">
        <v>3825</v>
      </c>
      <c r="K2588" s="172">
        <v>45539</v>
      </c>
      <c r="L2588" s="45" t="s">
        <v>3827</v>
      </c>
      <c r="M2588" s="3" t="str">
        <f>IFERROR(INDEX('SINIF GÜNLER'!$A:$C,MATCH('VERİ TABANI'!$D2588,'SINIF GÜNLER'!$B:$B,0),MATCH('VERİ TABANI'!$M$1,'SINIF GÜNLER'!$A$1:$C$1,0)),"")</f>
        <v/>
      </c>
      <c r="P2588" s="28" t="str">
        <f t="array" ref="P2588">IFERROR(SEARCH(ÖĞRETMEN,'VERİ TABANI'!G2588,1),"")</f>
        <v/>
      </c>
      <c r="Q2588" s="29" t="str">
        <f t="shared" si="81"/>
        <v/>
      </c>
    </row>
    <row r="2589" spans="1:17" ht="27" customHeight="1">
      <c r="A2589" s="3">
        <f t="shared" si="80"/>
        <v>2588</v>
      </c>
      <c r="B2589" s="46">
        <v>50605</v>
      </c>
      <c r="C2589" s="45" t="s">
        <v>6765</v>
      </c>
      <c r="D2589" s="45" t="s">
        <v>5550</v>
      </c>
      <c r="E2589" s="45" t="s">
        <v>4804</v>
      </c>
      <c r="F2589" s="45" t="s">
        <v>498</v>
      </c>
      <c r="G2589" s="45" t="s">
        <v>119</v>
      </c>
      <c r="H2589" s="172" t="s">
        <v>1617</v>
      </c>
      <c r="I2589" s="45">
        <v>5448386310</v>
      </c>
      <c r="J2589" s="45" t="s">
        <v>1128</v>
      </c>
      <c r="K2589" s="172">
        <v>45911</v>
      </c>
      <c r="L2589" s="45" t="s">
        <v>862</v>
      </c>
      <c r="M2589" s="3" t="str">
        <f>IFERROR(INDEX('SINIF GÜNLER'!$A:$C,MATCH('VERİ TABANI'!$D2589,'SINIF GÜNLER'!$B:$B,0),MATCH('VERİ TABANI'!$M$1,'SINIF GÜNLER'!$A$1:$C$1,0)),"")</f>
        <v/>
      </c>
      <c r="P2589" s="28" t="str">
        <f t="array" ref="P2589">IFERROR(SEARCH(ÖĞRETMEN,'VERİ TABANI'!G2589,1),"")</f>
        <v/>
      </c>
      <c r="Q2589" s="29" t="str">
        <f t="shared" si="81"/>
        <v/>
      </c>
    </row>
    <row r="2590" spans="1:17" ht="27" customHeight="1">
      <c r="A2590" s="3">
        <f t="shared" si="80"/>
        <v>2589</v>
      </c>
      <c r="B2590" s="46">
        <v>21502</v>
      </c>
      <c r="C2590" s="45" t="s">
        <v>1744</v>
      </c>
      <c r="D2590" s="45" t="s">
        <v>5554</v>
      </c>
      <c r="E2590" s="45" t="s">
        <v>3926</v>
      </c>
      <c r="F2590" s="45" t="s">
        <v>498</v>
      </c>
      <c r="G2590" s="45" t="s">
        <v>119</v>
      </c>
      <c r="H2590" s="172" t="s">
        <v>1617</v>
      </c>
      <c r="I2590" s="45">
        <v>5448386310</v>
      </c>
      <c r="J2590" s="45" t="s">
        <v>1128</v>
      </c>
      <c r="K2590" s="172">
        <v>44987</v>
      </c>
      <c r="L2590" s="45" t="s">
        <v>862</v>
      </c>
      <c r="M2590" s="3" t="str">
        <f>IFERROR(INDEX('SINIF GÜNLER'!$A:$C,MATCH('VERİ TABANI'!$D2590,'SINIF GÜNLER'!$B:$B,0),MATCH('VERİ TABANI'!$M$1,'SINIF GÜNLER'!$A$1:$C$1,0)),"")</f>
        <v/>
      </c>
      <c r="P2590" s="28" t="str">
        <f t="array" ref="P2590">IFERROR(SEARCH(ÖĞRETMEN,'VERİ TABANI'!G2590,1),"")</f>
        <v/>
      </c>
      <c r="Q2590" s="29" t="str">
        <f t="shared" si="81"/>
        <v/>
      </c>
    </row>
    <row r="2591" spans="1:17" ht="27" customHeight="1">
      <c r="A2591" s="3">
        <f t="shared" si="80"/>
        <v>2590</v>
      </c>
      <c r="B2591" s="46">
        <v>50920</v>
      </c>
      <c r="C2591" s="45" t="s">
        <v>5272</v>
      </c>
      <c r="D2591" s="45" t="s">
        <v>5553</v>
      </c>
      <c r="E2591" s="45" t="s">
        <v>4753</v>
      </c>
      <c r="F2591" s="45" t="s">
        <v>498</v>
      </c>
      <c r="G2591" s="45" t="s">
        <v>119</v>
      </c>
      <c r="H2591" s="172" t="s">
        <v>1617</v>
      </c>
      <c r="I2591" s="45">
        <v>5448386310</v>
      </c>
      <c r="J2591" s="45" t="s">
        <v>1128</v>
      </c>
      <c r="K2591" s="172">
        <v>45943</v>
      </c>
      <c r="L2591" s="45" t="s">
        <v>862</v>
      </c>
      <c r="M2591" s="3" t="str">
        <f>IFERROR(INDEX('SINIF GÜNLER'!$A:$C,MATCH('VERİ TABANI'!$D2591,'SINIF GÜNLER'!$B:$B,0),MATCH('VERİ TABANI'!$M$1,'SINIF GÜNLER'!$A$1:$C$1,0)),"")</f>
        <v/>
      </c>
      <c r="P2591" s="28" t="str">
        <f t="array" ref="P2591">IFERROR(SEARCH(ÖĞRETMEN,'VERİ TABANI'!G2591,1),"")</f>
        <v/>
      </c>
      <c r="Q2591" s="29" t="str">
        <f t="shared" si="81"/>
        <v/>
      </c>
    </row>
    <row r="2592" spans="1:17" ht="27" customHeight="1">
      <c r="A2592" s="3">
        <f t="shared" si="80"/>
        <v>2591</v>
      </c>
      <c r="B2592" s="46">
        <v>51392</v>
      </c>
      <c r="C2592" s="45" t="s">
        <v>8320</v>
      </c>
      <c r="D2592" s="45" t="s">
        <v>5559</v>
      </c>
      <c r="E2592" s="45" t="s">
        <v>8321</v>
      </c>
      <c r="F2592" s="45" t="s">
        <v>498</v>
      </c>
      <c r="G2592" s="45" t="s">
        <v>119</v>
      </c>
      <c r="H2592" s="172" t="s">
        <v>1617</v>
      </c>
      <c r="I2592" s="45">
        <v>5448386310</v>
      </c>
      <c r="J2592" s="45" t="s">
        <v>1128</v>
      </c>
      <c r="K2592" s="172">
        <v>46112</v>
      </c>
      <c r="L2592" s="45" t="s">
        <v>862</v>
      </c>
      <c r="M2592" s="3" t="str">
        <f>IFERROR(INDEX('SINIF GÜNLER'!$A:$C,MATCH('VERİ TABANI'!$D2592,'SINIF GÜNLER'!$B:$B,0),MATCH('VERİ TABANI'!$M$1,'SINIF GÜNLER'!$A$1:$C$1,0)),"")</f>
        <v/>
      </c>
      <c r="P2592" s="28" t="str">
        <f t="array" ref="P2592">IFERROR(SEARCH(ÖĞRETMEN,'VERİ TABANI'!G2592,1),"")</f>
        <v/>
      </c>
      <c r="Q2592" s="29" t="str">
        <f t="shared" si="81"/>
        <v/>
      </c>
    </row>
    <row r="2593" spans="1:17" ht="27" customHeight="1">
      <c r="A2593" s="3">
        <f t="shared" si="80"/>
        <v>2592</v>
      </c>
      <c r="B2593" s="46">
        <v>51381</v>
      </c>
      <c r="C2593" s="45" t="s">
        <v>8322</v>
      </c>
      <c r="D2593" s="45" t="s">
        <v>5549</v>
      </c>
      <c r="E2593" s="45" t="s">
        <v>7949</v>
      </c>
      <c r="F2593" s="45" t="s">
        <v>498</v>
      </c>
      <c r="G2593" s="45" t="s">
        <v>119</v>
      </c>
      <c r="H2593" s="172" t="s">
        <v>1617</v>
      </c>
      <c r="I2593" s="45">
        <v>5448386310</v>
      </c>
      <c r="J2593" s="45" t="s">
        <v>1128</v>
      </c>
      <c r="K2593" s="172">
        <v>46098</v>
      </c>
      <c r="L2593" s="45" t="s">
        <v>862</v>
      </c>
      <c r="M2593" s="3" t="str">
        <f>IFERROR(INDEX('SINIF GÜNLER'!$A:$C,MATCH('VERİ TABANI'!$D2593,'SINIF GÜNLER'!$B:$B,0),MATCH('VERİ TABANI'!$M$1,'SINIF GÜNLER'!$A$1:$C$1,0)),"")</f>
        <v/>
      </c>
      <c r="P2593" s="28" t="str">
        <f t="array" ref="P2593">IFERROR(SEARCH(ÖĞRETMEN,'VERİ TABANI'!G2593,1),"")</f>
        <v/>
      </c>
      <c r="Q2593" s="29" t="str">
        <f t="shared" si="81"/>
        <v/>
      </c>
    </row>
    <row r="2594" spans="1:17" ht="27" customHeight="1">
      <c r="A2594" s="3">
        <f t="shared" si="80"/>
        <v>2593</v>
      </c>
      <c r="B2594" s="46">
        <v>60039</v>
      </c>
      <c r="C2594" s="45" t="s">
        <v>8323</v>
      </c>
      <c r="F2594" s="45" t="s">
        <v>498</v>
      </c>
      <c r="G2594" s="45" t="s">
        <v>119</v>
      </c>
      <c r="H2594" s="172" t="s">
        <v>1617</v>
      </c>
      <c r="I2594" s="45">
        <v>5448386310</v>
      </c>
      <c r="J2594" s="45" t="s">
        <v>1128</v>
      </c>
      <c r="K2594" s="172">
        <v>46132</v>
      </c>
      <c r="L2594" s="45" t="s">
        <v>1745</v>
      </c>
      <c r="M2594" s="3" t="str">
        <f>IFERROR(INDEX('SINIF GÜNLER'!$A:$C,MATCH('VERİ TABANI'!$D2594,'SINIF GÜNLER'!$B:$B,0),MATCH('VERİ TABANI'!$M$1,'SINIF GÜNLER'!$A$1:$C$1,0)),"")</f>
        <v/>
      </c>
      <c r="P2594" s="28" t="str">
        <f t="array" ref="P2594">IFERROR(SEARCH(ÖĞRETMEN,'VERİ TABANI'!G2594,1),"")</f>
        <v/>
      </c>
      <c r="Q2594" s="29" t="str">
        <f t="shared" si="81"/>
        <v/>
      </c>
    </row>
    <row r="2595" spans="1:17" ht="27" customHeight="1">
      <c r="A2595" s="3">
        <f t="shared" si="80"/>
        <v>2594</v>
      </c>
      <c r="B2595" s="46">
        <v>60003</v>
      </c>
      <c r="C2595" s="45" t="s">
        <v>8324</v>
      </c>
      <c r="F2595" s="45" t="s">
        <v>498</v>
      </c>
      <c r="G2595" s="45" t="s">
        <v>119</v>
      </c>
      <c r="H2595" s="172" t="s">
        <v>1617</v>
      </c>
      <c r="I2595" s="45">
        <v>5448386310</v>
      </c>
      <c r="J2595" s="45" t="s">
        <v>1128</v>
      </c>
      <c r="K2595" s="172">
        <v>46070</v>
      </c>
      <c r="L2595" s="45" t="s">
        <v>1745</v>
      </c>
      <c r="M2595" s="3" t="str">
        <f>IFERROR(INDEX('SINIF GÜNLER'!$A:$C,MATCH('VERİ TABANI'!$D2595,'SINIF GÜNLER'!$B:$B,0),MATCH('VERİ TABANI'!$M$1,'SINIF GÜNLER'!$A$1:$C$1,0)),"")</f>
        <v/>
      </c>
      <c r="P2595" s="28" t="str">
        <f t="array" ref="P2595">IFERROR(SEARCH(ÖĞRETMEN,'VERİ TABANI'!G2595,1),"")</f>
        <v/>
      </c>
      <c r="Q2595" s="29" t="str">
        <f t="shared" si="81"/>
        <v/>
      </c>
    </row>
    <row r="2596" spans="1:17" ht="27" customHeight="1">
      <c r="A2596" s="3">
        <f t="shared" si="80"/>
        <v>2595</v>
      </c>
      <c r="B2596" s="46">
        <v>51036</v>
      </c>
      <c r="C2596" s="45" t="s">
        <v>7356</v>
      </c>
      <c r="D2596" s="45" t="s">
        <v>5548</v>
      </c>
      <c r="E2596" s="45" t="s">
        <v>8267</v>
      </c>
      <c r="F2596" s="45" t="s">
        <v>498</v>
      </c>
      <c r="G2596" s="45" t="s">
        <v>119</v>
      </c>
      <c r="H2596" s="172" t="s">
        <v>7357</v>
      </c>
      <c r="I2596" s="45">
        <v>5324928467</v>
      </c>
      <c r="J2596" s="45" t="s">
        <v>7358</v>
      </c>
      <c r="K2596" s="172">
        <v>45961</v>
      </c>
      <c r="L2596" s="45" t="s">
        <v>7359</v>
      </c>
      <c r="M2596" s="3" t="str">
        <f>IFERROR(INDEX('SINIF GÜNLER'!$A:$C,MATCH('VERİ TABANI'!$D2596,'SINIF GÜNLER'!$B:$B,0),MATCH('VERİ TABANI'!$M$1,'SINIF GÜNLER'!$A$1:$C$1,0)),"")</f>
        <v/>
      </c>
      <c r="P2596" s="28" t="str">
        <f t="array" ref="P2596">IFERROR(SEARCH(ÖĞRETMEN,'VERİ TABANI'!G2596,1),"")</f>
        <v/>
      </c>
      <c r="Q2596" s="29" t="str">
        <f t="shared" si="81"/>
        <v/>
      </c>
    </row>
    <row r="2597" spans="1:17" ht="27" customHeight="1">
      <c r="A2597" s="3">
        <f t="shared" si="80"/>
        <v>2596</v>
      </c>
      <c r="B2597" s="46">
        <v>41167</v>
      </c>
      <c r="C2597" s="45" t="s">
        <v>4560</v>
      </c>
      <c r="D2597" s="45" t="s">
        <v>5559</v>
      </c>
      <c r="E2597" s="45" t="s">
        <v>4593</v>
      </c>
      <c r="F2597" s="45" t="s">
        <v>498</v>
      </c>
      <c r="G2597" s="45" t="s">
        <v>119</v>
      </c>
      <c r="H2597" s="172" t="s">
        <v>4561</v>
      </c>
      <c r="I2597" s="45">
        <v>3322514028</v>
      </c>
      <c r="J2597" s="45" t="s">
        <v>4562</v>
      </c>
      <c r="K2597" s="172">
        <v>45545</v>
      </c>
      <c r="L2597" s="45" t="s">
        <v>4563</v>
      </c>
      <c r="M2597" s="3" t="str">
        <f>IFERROR(INDEX('SINIF GÜNLER'!$A:$C,MATCH('VERİ TABANI'!$D2597,'SINIF GÜNLER'!$B:$B,0),MATCH('VERİ TABANI'!$M$1,'SINIF GÜNLER'!$A$1:$C$1,0)),"")</f>
        <v/>
      </c>
      <c r="P2597" s="28" t="str">
        <f t="array" ref="P2597">IFERROR(SEARCH(ÖĞRETMEN,'VERİ TABANI'!G2597,1),"")</f>
        <v/>
      </c>
      <c r="Q2597" s="29" t="str">
        <f t="shared" si="81"/>
        <v/>
      </c>
    </row>
    <row r="2598" spans="1:17" ht="27" customHeight="1">
      <c r="A2598" s="3">
        <f t="shared" si="80"/>
        <v>2597</v>
      </c>
      <c r="B2598" s="46">
        <v>20566</v>
      </c>
      <c r="C2598" s="45" t="s">
        <v>86</v>
      </c>
      <c r="D2598" s="45" t="s">
        <v>5559</v>
      </c>
      <c r="E2598" s="45" t="s">
        <v>4592</v>
      </c>
      <c r="F2598" s="45" t="s">
        <v>498</v>
      </c>
      <c r="G2598" s="45" t="s">
        <v>119</v>
      </c>
      <c r="H2598" s="172" t="s">
        <v>1518</v>
      </c>
      <c r="I2598" s="45">
        <v>5077058629</v>
      </c>
      <c r="J2598" s="45" t="s">
        <v>3750</v>
      </c>
      <c r="K2598" s="172">
        <v>44790</v>
      </c>
      <c r="L2598" s="45" t="s">
        <v>874</v>
      </c>
      <c r="M2598" s="3" t="str">
        <f>IFERROR(INDEX('SINIF GÜNLER'!$A:$C,MATCH('VERİ TABANI'!$D2598,'SINIF GÜNLER'!$B:$B,0),MATCH('VERİ TABANI'!$M$1,'SINIF GÜNLER'!$A$1:$C$1,0)),"")</f>
        <v/>
      </c>
      <c r="P2598" s="28" t="str">
        <f t="array" ref="P2598">IFERROR(SEARCH(ÖĞRETMEN,'VERİ TABANI'!G2598,1),"")</f>
        <v/>
      </c>
      <c r="Q2598" s="29" t="str">
        <f t="shared" si="81"/>
        <v/>
      </c>
    </row>
    <row r="2599" spans="1:17" ht="27" customHeight="1">
      <c r="A2599" s="3">
        <f t="shared" si="80"/>
        <v>2598</v>
      </c>
      <c r="B2599" s="46">
        <v>40064</v>
      </c>
      <c r="C2599" s="45" t="s">
        <v>3154</v>
      </c>
      <c r="D2599" s="45" t="s">
        <v>5550</v>
      </c>
      <c r="E2599" s="45" t="s">
        <v>7006</v>
      </c>
      <c r="F2599" s="45" t="s">
        <v>498</v>
      </c>
      <c r="G2599" s="45" t="s">
        <v>119</v>
      </c>
      <c r="H2599" s="172" t="s">
        <v>3151</v>
      </c>
      <c r="I2599" s="45">
        <v>5543809278</v>
      </c>
      <c r="J2599" s="45" t="s">
        <v>3152</v>
      </c>
      <c r="K2599" s="172">
        <v>45509</v>
      </c>
      <c r="L2599" s="45" t="s">
        <v>3153</v>
      </c>
      <c r="M2599" s="3" t="str">
        <f>IFERROR(INDEX('SINIF GÜNLER'!$A:$C,MATCH('VERİ TABANI'!$D2599,'SINIF GÜNLER'!$B:$B,0),MATCH('VERİ TABANI'!$M$1,'SINIF GÜNLER'!$A$1:$C$1,0)),"")</f>
        <v/>
      </c>
      <c r="P2599" s="28" t="str">
        <f t="array" ref="P2599">IFERROR(SEARCH(ÖĞRETMEN,'VERİ TABANI'!G2599,1),"")</f>
        <v/>
      </c>
      <c r="Q2599" s="29" t="str">
        <f t="shared" si="81"/>
        <v/>
      </c>
    </row>
    <row r="2600" spans="1:17" ht="27" customHeight="1">
      <c r="A2600" s="3">
        <f t="shared" si="80"/>
        <v>2599</v>
      </c>
      <c r="B2600" s="46">
        <v>42834</v>
      </c>
      <c r="C2600" s="45" t="s">
        <v>4995</v>
      </c>
      <c r="D2600" s="45" t="s">
        <v>5553</v>
      </c>
      <c r="E2600" s="45" t="s">
        <v>7016</v>
      </c>
      <c r="F2600" s="45" t="s">
        <v>498</v>
      </c>
      <c r="G2600" s="45" t="s">
        <v>119</v>
      </c>
      <c r="H2600" s="172" t="s">
        <v>3151</v>
      </c>
      <c r="I2600" s="45">
        <v>5543809278</v>
      </c>
      <c r="J2600" s="45" t="s">
        <v>3152</v>
      </c>
      <c r="K2600" s="172">
        <v>45646</v>
      </c>
      <c r="L2600" s="45" t="s">
        <v>3153</v>
      </c>
      <c r="M2600" s="3" t="str">
        <f>IFERROR(INDEX('SINIF GÜNLER'!$A:$C,MATCH('VERİ TABANI'!$D2600,'SINIF GÜNLER'!$B:$B,0),MATCH('VERİ TABANI'!$M$1,'SINIF GÜNLER'!$A$1:$C$1,0)),"")</f>
        <v/>
      </c>
      <c r="P2600" s="28" t="str">
        <f t="array" ref="P2600">IFERROR(SEARCH(ÖĞRETMEN,'VERİ TABANI'!G2600,1),"")</f>
        <v/>
      </c>
      <c r="Q2600" s="29" t="str">
        <f t="shared" si="81"/>
        <v/>
      </c>
    </row>
    <row r="2601" spans="1:17" ht="27" customHeight="1">
      <c r="A2601" s="3">
        <f t="shared" si="80"/>
        <v>2600</v>
      </c>
      <c r="B2601" s="46">
        <v>50479</v>
      </c>
      <c r="C2601" s="45" t="s">
        <v>6919</v>
      </c>
      <c r="D2601" s="45" t="s">
        <v>5565</v>
      </c>
      <c r="E2601" s="45" t="s">
        <v>4592</v>
      </c>
      <c r="F2601" s="45" t="s">
        <v>498</v>
      </c>
      <c r="G2601" s="45" t="s">
        <v>119</v>
      </c>
      <c r="H2601" s="172" t="s">
        <v>3151</v>
      </c>
      <c r="I2601" s="45">
        <v>5543809278</v>
      </c>
      <c r="J2601" s="45" t="s">
        <v>3152</v>
      </c>
      <c r="K2601" s="172">
        <v>45905</v>
      </c>
      <c r="L2601" s="45" t="s">
        <v>3153</v>
      </c>
      <c r="M2601" s="3" t="str">
        <f>IFERROR(INDEX('SINIF GÜNLER'!$A:$C,MATCH('VERİ TABANI'!$D2601,'SINIF GÜNLER'!$B:$B,0),MATCH('VERİ TABANI'!$M$1,'SINIF GÜNLER'!$A$1:$C$1,0)),"")</f>
        <v/>
      </c>
      <c r="P2601" s="28" t="str">
        <f t="array" ref="P2601">IFERROR(SEARCH(ÖĞRETMEN,'VERİ TABANI'!G2601,1),"")</f>
        <v/>
      </c>
      <c r="Q2601" s="29" t="str">
        <f t="shared" si="81"/>
        <v/>
      </c>
    </row>
    <row r="2602" spans="1:17" ht="27" customHeight="1">
      <c r="A2602" s="3">
        <f t="shared" si="80"/>
        <v>2601</v>
      </c>
      <c r="B2602" s="46">
        <v>40506</v>
      </c>
      <c r="C2602" s="45" t="s">
        <v>3829</v>
      </c>
      <c r="D2602" s="45" t="s">
        <v>5553</v>
      </c>
      <c r="E2602" s="45" t="s">
        <v>4593</v>
      </c>
      <c r="F2602" s="45" t="s">
        <v>498</v>
      </c>
      <c r="G2602" s="45" t="s">
        <v>119</v>
      </c>
      <c r="H2602" s="172" t="s">
        <v>3830</v>
      </c>
      <c r="I2602" s="45">
        <v>5350607943</v>
      </c>
      <c r="J2602" s="45" t="s">
        <v>3831</v>
      </c>
      <c r="K2602" s="172">
        <v>45527</v>
      </c>
      <c r="L2602" s="45" t="s">
        <v>3832</v>
      </c>
      <c r="M2602" s="3" t="str">
        <f>IFERROR(INDEX('SINIF GÜNLER'!$A:$C,MATCH('VERİ TABANI'!$D2602,'SINIF GÜNLER'!$B:$B,0),MATCH('VERİ TABANI'!$M$1,'SINIF GÜNLER'!$A$1:$C$1,0)),"")</f>
        <v/>
      </c>
      <c r="P2602" s="28" t="str">
        <f t="array" ref="P2602">IFERROR(SEARCH(ÖĞRETMEN,'VERİ TABANI'!G2602,1),"")</f>
        <v/>
      </c>
      <c r="Q2602" s="29" t="str">
        <f t="shared" si="81"/>
        <v/>
      </c>
    </row>
    <row r="2603" spans="1:17" ht="27" customHeight="1">
      <c r="A2603" s="3">
        <f t="shared" si="80"/>
        <v>2602</v>
      </c>
      <c r="B2603" s="46">
        <v>50283</v>
      </c>
      <c r="C2603" s="45" t="s">
        <v>6920</v>
      </c>
      <c r="D2603" s="45" t="s">
        <v>5551</v>
      </c>
      <c r="E2603" s="45" t="s">
        <v>3912</v>
      </c>
      <c r="F2603" s="45" t="s">
        <v>498</v>
      </c>
      <c r="G2603" s="45" t="s">
        <v>119</v>
      </c>
      <c r="H2603" s="172" t="s">
        <v>6921</v>
      </c>
      <c r="I2603" s="45">
        <v>5418619709</v>
      </c>
      <c r="J2603" s="45" t="s">
        <v>6922</v>
      </c>
      <c r="K2603" s="172">
        <v>45887</v>
      </c>
      <c r="L2603" s="45" t="s">
        <v>6923</v>
      </c>
      <c r="M2603" s="3" t="str">
        <f>IFERROR(INDEX('SINIF GÜNLER'!$A:$C,MATCH('VERİ TABANI'!$D2603,'SINIF GÜNLER'!$B:$B,0),MATCH('VERİ TABANI'!$M$1,'SINIF GÜNLER'!$A$1:$C$1,0)),"")</f>
        <v/>
      </c>
      <c r="P2603" s="28" t="str">
        <f t="array" ref="P2603">IFERROR(SEARCH(ÖĞRETMEN,'VERİ TABANI'!G2603,1),"")</f>
        <v/>
      </c>
      <c r="Q2603" s="29" t="str">
        <f t="shared" si="81"/>
        <v/>
      </c>
    </row>
    <row r="2604" spans="1:17" ht="27" customHeight="1">
      <c r="A2604" s="3">
        <f t="shared" si="80"/>
        <v>2603</v>
      </c>
      <c r="B2604" s="46">
        <v>50967</v>
      </c>
      <c r="C2604" s="45" t="s">
        <v>6924</v>
      </c>
      <c r="D2604" s="45" t="s">
        <v>5550</v>
      </c>
      <c r="E2604" s="45" t="s">
        <v>3915</v>
      </c>
      <c r="F2604" s="45" t="s">
        <v>498</v>
      </c>
      <c r="G2604" s="45" t="s">
        <v>119</v>
      </c>
      <c r="H2604" s="172" t="s">
        <v>6925</v>
      </c>
      <c r="I2604" s="45">
        <v>5079406380</v>
      </c>
      <c r="J2604" s="45" t="s">
        <v>6926</v>
      </c>
      <c r="K2604" s="172">
        <v>45947</v>
      </c>
      <c r="L2604" s="45" t="s">
        <v>6927</v>
      </c>
      <c r="M2604" s="3" t="str">
        <f>IFERROR(INDEX('SINIF GÜNLER'!$A:$C,MATCH('VERİ TABANI'!$D2604,'SINIF GÜNLER'!$B:$B,0),MATCH('VERİ TABANI'!$M$1,'SINIF GÜNLER'!$A$1:$C$1,0)),"")</f>
        <v/>
      </c>
      <c r="P2604" s="28" t="str">
        <f t="array" ref="P2604">IFERROR(SEARCH(ÖĞRETMEN,'VERİ TABANI'!G2604,1),"")</f>
        <v/>
      </c>
      <c r="Q2604" s="29" t="str">
        <f t="shared" si="81"/>
        <v/>
      </c>
    </row>
    <row r="2605" spans="1:17" ht="27" customHeight="1">
      <c r="A2605" s="3">
        <f t="shared" si="80"/>
        <v>2604</v>
      </c>
      <c r="B2605" s="46">
        <v>50966</v>
      </c>
      <c r="C2605" s="45" t="s">
        <v>6928</v>
      </c>
      <c r="D2605" s="45" t="s">
        <v>5490</v>
      </c>
      <c r="E2605" s="45" t="s">
        <v>4593</v>
      </c>
      <c r="F2605" s="45" t="s">
        <v>498</v>
      </c>
      <c r="G2605" s="45" t="s">
        <v>119</v>
      </c>
      <c r="H2605" s="172" t="s">
        <v>6925</v>
      </c>
      <c r="I2605" s="45">
        <v>5079406380</v>
      </c>
      <c r="J2605" s="45" t="s">
        <v>6926</v>
      </c>
      <c r="K2605" s="172">
        <v>45947</v>
      </c>
      <c r="L2605" s="45" t="s">
        <v>6927</v>
      </c>
      <c r="M2605" s="3" t="str">
        <f>IFERROR(INDEX('SINIF GÜNLER'!$A:$C,MATCH('VERİ TABANI'!$D2605,'SINIF GÜNLER'!$B:$B,0),MATCH('VERİ TABANI'!$M$1,'SINIF GÜNLER'!$A$1:$C$1,0)),"")</f>
        <v/>
      </c>
      <c r="P2605" s="28" t="str">
        <f t="array" ref="P2605">IFERROR(SEARCH(ÖĞRETMEN,'VERİ TABANI'!G2605,1),"")</f>
        <v/>
      </c>
      <c r="Q2605" s="29" t="str">
        <f t="shared" si="81"/>
        <v/>
      </c>
    </row>
    <row r="2606" spans="1:17" ht="27" customHeight="1">
      <c r="A2606" s="3">
        <f t="shared" si="80"/>
        <v>2605</v>
      </c>
      <c r="B2606" s="46">
        <v>20323</v>
      </c>
      <c r="C2606" s="45" t="s">
        <v>479</v>
      </c>
      <c r="D2606" s="45" t="s">
        <v>5565</v>
      </c>
      <c r="E2606" s="45" t="s">
        <v>4593</v>
      </c>
      <c r="F2606" s="45" t="s">
        <v>498</v>
      </c>
      <c r="G2606" s="45" t="s">
        <v>119</v>
      </c>
      <c r="H2606" s="172" t="s">
        <v>1572</v>
      </c>
      <c r="I2606" s="45">
        <v>5359788589</v>
      </c>
      <c r="J2606" s="45" t="s">
        <v>1573</v>
      </c>
      <c r="K2606" s="172">
        <v>44761</v>
      </c>
      <c r="L2606" s="45" t="s">
        <v>886</v>
      </c>
      <c r="M2606" s="3" t="str">
        <f>IFERROR(INDEX('SINIF GÜNLER'!$A:$C,MATCH('VERİ TABANI'!$D2606,'SINIF GÜNLER'!$B:$B,0),MATCH('VERİ TABANI'!$M$1,'SINIF GÜNLER'!$A$1:$C$1,0)),"")</f>
        <v/>
      </c>
      <c r="P2606" s="28" t="str">
        <f t="array" ref="P2606">IFERROR(SEARCH(ÖĞRETMEN,'VERİ TABANI'!G2606,1),"")</f>
        <v/>
      </c>
      <c r="Q2606" s="29" t="str">
        <f t="shared" si="81"/>
        <v/>
      </c>
    </row>
    <row r="2607" spans="1:17" ht="27" customHeight="1">
      <c r="A2607" s="3">
        <f t="shared" si="80"/>
        <v>2606</v>
      </c>
      <c r="B2607" s="46">
        <v>40505</v>
      </c>
      <c r="C2607" s="45" t="s">
        <v>3755</v>
      </c>
      <c r="D2607" s="45" t="s">
        <v>5547</v>
      </c>
      <c r="E2607" s="45" t="s">
        <v>3924</v>
      </c>
      <c r="F2607" s="45" t="s">
        <v>498</v>
      </c>
      <c r="G2607" s="45" t="s">
        <v>119</v>
      </c>
      <c r="H2607" s="172" t="s">
        <v>2543</v>
      </c>
      <c r="I2607" s="45">
        <v>5354262920</v>
      </c>
      <c r="J2607" s="45" t="s">
        <v>2544</v>
      </c>
      <c r="K2607" s="172">
        <v>45527</v>
      </c>
      <c r="L2607" s="45" t="s">
        <v>2545</v>
      </c>
      <c r="M2607" s="3" t="str">
        <f>IFERROR(INDEX('SINIF GÜNLER'!$A:$C,MATCH('VERİ TABANI'!$D2607,'SINIF GÜNLER'!$B:$B,0),MATCH('VERİ TABANI'!$M$1,'SINIF GÜNLER'!$A$1:$C$1,0)),"")</f>
        <v/>
      </c>
      <c r="P2607" s="28" t="str">
        <f t="array" ref="P2607">IFERROR(SEARCH(ÖĞRETMEN,'VERİ TABANI'!G2607,1),"")</f>
        <v/>
      </c>
      <c r="Q2607" s="29" t="str">
        <f t="shared" si="81"/>
        <v/>
      </c>
    </row>
    <row r="2608" spans="1:17" ht="27" customHeight="1">
      <c r="A2608" s="3">
        <f t="shared" si="80"/>
        <v>2607</v>
      </c>
      <c r="B2608" s="46">
        <v>50200</v>
      </c>
      <c r="C2608" s="45" t="s">
        <v>6768</v>
      </c>
      <c r="D2608" s="45" t="s">
        <v>5555</v>
      </c>
      <c r="E2608" s="45" t="s">
        <v>3968</v>
      </c>
      <c r="F2608" s="45" t="s">
        <v>498</v>
      </c>
      <c r="G2608" s="45" t="s">
        <v>119</v>
      </c>
      <c r="H2608" s="172" t="s">
        <v>2543</v>
      </c>
      <c r="I2608" s="45">
        <v>5354262920</v>
      </c>
      <c r="J2608" s="45" t="s">
        <v>2544</v>
      </c>
      <c r="K2608" s="172">
        <v>45875</v>
      </c>
      <c r="L2608" s="45" t="s">
        <v>2545</v>
      </c>
      <c r="M2608" s="3" t="str">
        <f>IFERROR(INDEX('SINIF GÜNLER'!$A:$C,MATCH('VERİ TABANI'!$D2608,'SINIF GÜNLER'!$B:$B,0),MATCH('VERİ TABANI'!$M$1,'SINIF GÜNLER'!$A$1:$C$1,0)),"")</f>
        <v/>
      </c>
      <c r="P2608" s="28" t="str">
        <f t="array" ref="P2608">IFERROR(SEARCH(ÖĞRETMEN,'VERİ TABANI'!G2608,1),"")</f>
        <v/>
      </c>
      <c r="Q2608" s="29" t="str">
        <f t="shared" si="81"/>
        <v/>
      </c>
    </row>
    <row r="2609" spans="1:17" ht="27" customHeight="1">
      <c r="A2609" s="3">
        <f t="shared" si="80"/>
        <v>2608</v>
      </c>
      <c r="B2609" s="46">
        <v>20658</v>
      </c>
      <c r="C2609" s="45" t="s">
        <v>3358</v>
      </c>
      <c r="D2609" s="45" t="s">
        <v>5672</v>
      </c>
      <c r="E2609" s="45" t="s">
        <v>3924</v>
      </c>
      <c r="F2609" s="45" t="s">
        <v>20</v>
      </c>
      <c r="G2609" s="45" t="s">
        <v>6930</v>
      </c>
      <c r="H2609" s="172" t="s">
        <v>5844</v>
      </c>
      <c r="I2609" s="45">
        <v>5372271981</v>
      </c>
      <c r="J2609" s="45" t="s">
        <v>5845</v>
      </c>
      <c r="K2609" s="172">
        <v>45834</v>
      </c>
      <c r="L2609" s="45" t="s">
        <v>3359</v>
      </c>
      <c r="M2609" s="3" t="str">
        <f>IFERROR(INDEX('SINIF GÜNLER'!$A:$C,MATCH('VERİ TABANI'!$D2609,'SINIF GÜNLER'!$B:$B,0),MATCH('VERİ TABANI'!$M$1,'SINIF GÜNLER'!$A$1:$C$1,0)),"")</f>
        <v/>
      </c>
      <c r="P2609" s="28" t="str">
        <f t="array" ref="P2609">IFERROR(SEARCH(ÖĞRETMEN,'VERİ TABANI'!G2609,1),"")</f>
        <v/>
      </c>
      <c r="Q2609" s="29" t="str">
        <f t="shared" si="81"/>
        <v/>
      </c>
    </row>
    <row r="2610" spans="1:17" ht="27" customHeight="1">
      <c r="A2610" s="3">
        <f t="shared" si="80"/>
        <v>2609</v>
      </c>
      <c r="B2610" s="46">
        <v>50693</v>
      </c>
      <c r="C2610" s="45" t="s">
        <v>6929</v>
      </c>
      <c r="D2610" s="45" t="s">
        <v>5394</v>
      </c>
      <c r="E2610" s="45" t="s">
        <v>7006</v>
      </c>
      <c r="F2610" s="45" t="s">
        <v>12</v>
      </c>
      <c r="G2610" s="45" t="s">
        <v>6930</v>
      </c>
      <c r="H2610" s="172" t="s">
        <v>2596</v>
      </c>
      <c r="I2610" s="45">
        <v>5548627871</v>
      </c>
      <c r="J2610" s="45" t="s">
        <v>2597</v>
      </c>
      <c r="K2610" s="172">
        <v>45918</v>
      </c>
      <c r="L2610" s="45" t="s">
        <v>2598</v>
      </c>
      <c r="M2610" s="3" t="str">
        <f>IFERROR(INDEX('SINIF GÜNLER'!$A:$C,MATCH('VERİ TABANI'!$D2610,'SINIF GÜNLER'!$B:$B,0),MATCH('VERİ TABANI'!$M$1,'SINIF GÜNLER'!$A$1:$C$1,0)),"")</f>
        <v/>
      </c>
      <c r="P2610" s="28" t="str">
        <f t="array" ref="P2610">IFERROR(SEARCH(ÖĞRETMEN,'VERİ TABANI'!G2610,1),"")</f>
        <v/>
      </c>
      <c r="Q2610" s="29" t="str">
        <f t="shared" si="81"/>
        <v/>
      </c>
    </row>
    <row r="2611" spans="1:17" ht="27" customHeight="1">
      <c r="A2611" s="3">
        <f t="shared" si="80"/>
        <v>2610</v>
      </c>
      <c r="B2611" s="46">
        <v>50661</v>
      </c>
      <c r="C2611" s="45" t="s">
        <v>6931</v>
      </c>
      <c r="D2611" s="45" t="s">
        <v>5551</v>
      </c>
      <c r="F2611" s="45" t="s">
        <v>498</v>
      </c>
      <c r="G2611" s="45" t="s">
        <v>6930</v>
      </c>
      <c r="H2611" s="172" t="s">
        <v>6932</v>
      </c>
      <c r="I2611" s="45">
        <v>5067379352</v>
      </c>
      <c r="J2611" s="45" t="s">
        <v>6933</v>
      </c>
      <c r="K2611" s="172">
        <v>45916</v>
      </c>
      <c r="L2611" s="45" t="s">
        <v>6934</v>
      </c>
      <c r="M2611" s="3" t="str">
        <f>IFERROR(INDEX('SINIF GÜNLER'!$A:$C,MATCH('VERİ TABANI'!$D2611,'SINIF GÜNLER'!$B:$B,0),MATCH('VERİ TABANI'!$M$1,'SINIF GÜNLER'!$A$1:$C$1,0)),"")</f>
        <v/>
      </c>
      <c r="P2611" s="28" t="str">
        <f t="array" ref="P2611">IFERROR(SEARCH(ÖĞRETMEN,'VERİ TABANI'!G2611,1),"")</f>
        <v/>
      </c>
      <c r="Q2611" s="29" t="str">
        <f t="shared" si="81"/>
        <v/>
      </c>
    </row>
    <row r="2612" spans="1:17" ht="27" customHeight="1">
      <c r="A2612" s="3">
        <f t="shared" si="80"/>
        <v>2611</v>
      </c>
      <c r="B2612" s="46">
        <v>42769</v>
      </c>
      <c r="C2612" s="45" t="s">
        <v>4929</v>
      </c>
      <c r="D2612" s="45" t="s">
        <v>5385</v>
      </c>
      <c r="E2612" s="45" t="s">
        <v>7129</v>
      </c>
      <c r="F2612" s="45" t="s">
        <v>1821</v>
      </c>
      <c r="G2612" s="45" t="s">
        <v>6930</v>
      </c>
      <c r="H2612" s="172" t="s">
        <v>4930</v>
      </c>
      <c r="I2612" s="45">
        <v>5434615228</v>
      </c>
      <c r="J2612" s="45" t="s">
        <v>4931</v>
      </c>
      <c r="K2612" s="172">
        <v>45638</v>
      </c>
      <c r="L2612" s="45" t="s">
        <v>4932</v>
      </c>
      <c r="M2612" s="3" t="str">
        <f>IFERROR(INDEX('SINIF GÜNLER'!$A:$C,MATCH('VERİ TABANI'!$D2612,'SINIF GÜNLER'!$B:$B,0),MATCH('VERİ TABANI'!$M$1,'SINIF GÜNLER'!$A$1:$C$1,0)),"")</f>
        <v/>
      </c>
      <c r="P2612" s="28" t="str">
        <f t="array" ref="P2612">IFERROR(SEARCH(ÖĞRETMEN,'VERİ TABANI'!G2612,1),"")</f>
        <v/>
      </c>
      <c r="Q2612" s="29" t="str">
        <f t="shared" si="81"/>
        <v/>
      </c>
    </row>
    <row r="2613" spans="1:17" ht="27" customHeight="1">
      <c r="A2613" s="3">
        <f t="shared" si="80"/>
        <v>2612</v>
      </c>
      <c r="B2613" s="46">
        <v>51241</v>
      </c>
      <c r="C2613" s="45" t="s">
        <v>8325</v>
      </c>
      <c r="D2613" s="45" t="s">
        <v>7504</v>
      </c>
      <c r="E2613" s="45" t="s">
        <v>3924</v>
      </c>
      <c r="F2613" s="45" t="s">
        <v>1821</v>
      </c>
      <c r="G2613" s="45" t="s">
        <v>6930</v>
      </c>
      <c r="H2613" s="172" t="s">
        <v>4930</v>
      </c>
      <c r="I2613" s="45">
        <v>5434615228</v>
      </c>
      <c r="J2613" s="45" t="s">
        <v>4931</v>
      </c>
      <c r="K2613" s="172">
        <v>46006</v>
      </c>
      <c r="L2613" s="45" t="s">
        <v>4932</v>
      </c>
      <c r="M2613" s="3" t="str">
        <f>IFERROR(INDEX('SINIF GÜNLER'!$A:$C,MATCH('VERİ TABANI'!$D2613,'SINIF GÜNLER'!$B:$B,0),MATCH('VERİ TABANI'!$M$1,'SINIF GÜNLER'!$A$1:$C$1,0)),"")</f>
        <v/>
      </c>
      <c r="P2613" s="28" t="str">
        <f t="array" ref="P2613">IFERROR(SEARCH(ÖĞRETMEN,'VERİ TABANI'!G2613,1),"")</f>
        <v/>
      </c>
      <c r="Q2613" s="29" t="str">
        <f t="shared" si="81"/>
        <v/>
      </c>
    </row>
    <row r="2614" spans="1:17" ht="27" customHeight="1">
      <c r="A2614" s="3">
        <f t="shared" si="80"/>
        <v>2613</v>
      </c>
      <c r="B2614" s="46">
        <v>20585</v>
      </c>
      <c r="C2614" s="45" t="s">
        <v>356</v>
      </c>
      <c r="D2614" s="45" t="s">
        <v>5327</v>
      </c>
      <c r="E2614" s="45" t="s">
        <v>4937</v>
      </c>
      <c r="F2614" s="45" t="s">
        <v>12</v>
      </c>
      <c r="G2614" s="45" t="s">
        <v>6930</v>
      </c>
      <c r="H2614" s="172" t="s">
        <v>8326</v>
      </c>
      <c r="I2614" s="45">
        <v>5395262237</v>
      </c>
      <c r="J2614" s="45" t="s">
        <v>8327</v>
      </c>
      <c r="K2614" s="172">
        <v>46108</v>
      </c>
      <c r="L2614" s="45" t="s">
        <v>8328</v>
      </c>
      <c r="M2614" s="3" t="str">
        <f>IFERROR(INDEX('SINIF GÜNLER'!$A:$C,MATCH('VERİ TABANI'!$D2614,'SINIF GÜNLER'!$B:$B,0),MATCH('VERİ TABANI'!$M$1,'SINIF GÜNLER'!$A$1:$C$1,0)),"")</f>
        <v/>
      </c>
      <c r="P2614" s="28" t="str">
        <f t="array" ref="P2614">IFERROR(SEARCH(ÖĞRETMEN,'VERİ TABANI'!G2614,1),"")</f>
        <v/>
      </c>
      <c r="Q2614" s="29" t="str">
        <f t="shared" si="81"/>
        <v/>
      </c>
    </row>
    <row r="2615" spans="1:17" ht="27" customHeight="1">
      <c r="A2615" s="3">
        <f t="shared" si="80"/>
        <v>2614</v>
      </c>
      <c r="B2615" s="46">
        <v>42224</v>
      </c>
      <c r="C2615" s="45" t="s">
        <v>4113</v>
      </c>
      <c r="D2615" s="45" t="s">
        <v>5324</v>
      </c>
      <c r="E2615" s="45" t="s">
        <v>7006</v>
      </c>
      <c r="F2615" s="45" t="s">
        <v>1821</v>
      </c>
      <c r="G2615" s="45" t="s">
        <v>6930</v>
      </c>
      <c r="H2615" s="172" t="s">
        <v>4114</v>
      </c>
      <c r="I2615" s="45">
        <v>5325412889</v>
      </c>
      <c r="J2615" s="45" t="s">
        <v>4115</v>
      </c>
      <c r="K2615" s="172">
        <v>45579</v>
      </c>
      <c r="L2615" s="45" t="s">
        <v>4116</v>
      </c>
      <c r="M2615" s="3" t="str">
        <f>IFERROR(INDEX('SINIF GÜNLER'!$A:$C,MATCH('VERİ TABANI'!$D2615,'SINIF GÜNLER'!$B:$B,0),MATCH('VERİ TABANI'!$M$1,'SINIF GÜNLER'!$A$1:$C$1,0)),"")</f>
        <v/>
      </c>
      <c r="P2615" s="28" t="str">
        <f t="array" ref="P2615">IFERROR(SEARCH(ÖĞRETMEN,'VERİ TABANI'!G2615,1),"")</f>
        <v/>
      </c>
      <c r="Q2615" s="29" t="str">
        <f t="shared" si="81"/>
        <v/>
      </c>
    </row>
    <row r="2616" spans="1:17" ht="27" customHeight="1">
      <c r="A2616" s="3">
        <f t="shared" si="80"/>
        <v>2615</v>
      </c>
      <c r="B2616" s="46">
        <v>20632</v>
      </c>
      <c r="C2616" s="45" t="s">
        <v>371</v>
      </c>
      <c r="D2616" s="45" t="s">
        <v>7467</v>
      </c>
      <c r="E2616" s="45" t="s">
        <v>3926</v>
      </c>
      <c r="F2616" s="45" t="s">
        <v>22</v>
      </c>
      <c r="G2616" s="45" t="s">
        <v>6930</v>
      </c>
      <c r="H2616" s="172" t="s">
        <v>1236</v>
      </c>
      <c r="I2616" s="45">
        <v>5334620298</v>
      </c>
      <c r="J2616" s="45" t="s">
        <v>1237</v>
      </c>
      <c r="K2616" s="172">
        <v>44797</v>
      </c>
      <c r="L2616" s="45" t="s">
        <v>620</v>
      </c>
      <c r="M2616" s="3" t="str">
        <f>IFERROR(INDEX('SINIF GÜNLER'!$A:$C,MATCH('VERİ TABANI'!$D2616,'SINIF GÜNLER'!$B:$B,0),MATCH('VERİ TABANI'!$M$1,'SINIF GÜNLER'!$A$1:$C$1,0)),"")</f>
        <v/>
      </c>
      <c r="P2616" s="28" t="str">
        <f t="array" ref="P2616">IFERROR(SEARCH(ÖĞRETMEN,'VERİ TABANI'!G2616,1),"")</f>
        <v/>
      </c>
      <c r="Q2616" s="29" t="str">
        <f t="shared" si="81"/>
        <v/>
      </c>
    </row>
    <row r="2617" spans="1:17" ht="27" customHeight="1">
      <c r="A2617" s="3">
        <f t="shared" si="80"/>
        <v>2616</v>
      </c>
      <c r="B2617" s="46">
        <v>40788</v>
      </c>
      <c r="C2617" s="45" t="s">
        <v>3571</v>
      </c>
      <c r="D2617" s="45" t="s">
        <v>5345</v>
      </c>
      <c r="E2617" s="45" t="s">
        <v>3918</v>
      </c>
      <c r="F2617" s="45" t="s">
        <v>12</v>
      </c>
      <c r="G2617" s="45" t="s">
        <v>6930</v>
      </c>
      <c r="H2617" s="172" t="s">
        <v>7426</v>
      </c>
      <c r="I2617" s="45">
        <v>5373514215</v>
      </c>
      <c r="J2617" s="45" t="s">
        <v>7427</v>
      </c>
      <c r="K2617" s="172">
        <v>45968</v>
      </c>
      <c r="L2617" s="45" t="s">
        <v>7428</v>
      </c>
      <c r="M2617" s="3" t="str">
        <f>IFERROR(INDEX('SINIF GÜNLER'!$A:$C,MATCH('VERİ TABANI'!$D2617,'SINIF GÜNLER'!$B:$B,0),MATCH('VERİ TABANI'!$M$1,'SINIF GÜNLER'!$A$1:$C$1,0)),"")</f>
        <v/>
      </c>
      <c r="P2617" s="28" t="str">
        <f t="array" ref="P2617">IFERROR(SEARCH(ÖĞRETMEN,'VERİ TABANI'!G2617,1),"")</f>
        <v/>
      </c>
      <c r="Q2617" s="29" t="str">
        <f t="shared" si="81"/>
        <v/>
      </c>
    </row>
    <row r="2618" spans="1:17" ht="27" customHeight="1">
      <c r="A2618" s="3">
        <f t="shared" si="80"/>
        <v>2617</v>
      </c>
      <c r="B2618" s="46">
        <v>50764</v>
      </c>
      <c r="C2618" s="45" t="s">
        <v>6935</v>
      </c>
      <c r="D2618" s="45" t="s">
        <v>5551</v>
      </c>
      <c r="E2618" s="45" t="s">
        <v>4592</v>
      </c>
      <c r="F2618" s="45" t="s">
        <v>498</v>
      </c>
      <c r="G2618" s="45" t="s">
        <v>6930</v>
      </c>
      <c r="H2618" s="172" t="s">
        <v>6936</v>
      </c>
      <c r="I2618" s="45">
        <v>5074708995</v>
      </c>
      <c r="J2618" s="45" t="s">
        <v>6937</v>
      </c>
      <c r="K2618" s="172">
        <v>45925</v>
      </c>
      <c r="L2618" s="45" t="s">
        <v>6938</v>
      </c>
      <c r="M2618" s="3" t="str">
        <f>IFERROR(INDEX('SINIF GÜNLER'!$A:$C,MATCH('VERİ TABANI'!$D2618,'SINIF GÜNLER'!$B:$B,0),MATCH('VERİ TABANI'!$M$1,'SINIF GÜNLER'!$A$1:$C$1,0)),"")</f>
        <v/>
      </c>
      <c r="P2618" s="28" t="str">
        <f t="array" ref="P2618">IFERROR(SEARCH(ÖĞRETMEN,'VERİ TABANI'!G2618,1),"")</f>
        <v/>
      </c>
      <c r="Q2618" s="29" t="str">
        <f t="shared" si="81"/>
        <v/>
      </c>
    </row>
    <row r="2619" spans="1:17" ht="27" customHeight="1">
      <c r="A2619" s="3">
        <f t="shared" si="80"/>
        <v>2618</v>
      </c>
      <c r="B2619" s="46">
        <v>51012</v>
      </c>
      <c r="C2619" s="45" t="s">
        <v>7420</v>
      </c>
      <c r="D2619" s="45" t="s">
        <v>5349</v>
      </c>
      <c r="E2619" s="45" t="s">
        <v>3968</v>
      </c>
      <c r="F2619" s="45" t="s">
        <v>21</v>
      </c>
      <c r="G2619" s="45" t="s">
        <v>6930</v>
      </c>
      <c r="H2619" s="172" t="s">
        <v>4122</v>
      </c>
      <c r="I2619" s="45">
        <v>5417247873</v>
      </c>
      <c r="J2619" s="45" t="s">
        <v>4123</v>
      </c>
      <c r="K2619" s="172">
        <v>45953</v>
      </c>
      <c r="L2619" s="45" t="s">
        <v>52</v>
      </c>
      <c r="M2619" s="3" t="str">
        <f>IFERROR(INDEX('SINIF GÜNLER'!$A:$C,MATCH('VERİ TABANI'!$D2619,'SINIF GÜNLER'!$B:$B,0),MATCH('VERİ TABANI'!$M$1,'SINIF GÜNLER'!$A$1:$C$1,0)),"")</f>
        <v/>
      </c>
      <c r="P2619" s="28" t="str">
        <f t="array" ref="P2619">IFERROR(SEARCH(ÖĞRETMEN,'VERİ TABANI'!G2619,1),"")</f>
        <v/>
      </c>
      <c r="Q2619" s="29" t="str">
        <f t="shared" si="81"/>
        <v/>
      </c>
    </row>
    <row r="2620" spans="1:17" ht="27" customHeight="1">
      <c r="A2620" s="3">
        <f t="shared" si="80"/>
        <v>2619</v>
      </c>
      <c r="B2620" s="46">
        <v>41747</v>
      </c>
      <c r="C2620" s="45" t="s">
        <v>4121</v>
      </c>
      <c r="D2620" s="45" t="s">
        <v>5365</v>
      </c>
      <c r="E2620" s="45" t="s">
        <v>7006</v>
      </c>
      <c r="F2620" s="45" t="s">
        <v>21</v>
      </c>
      <c r="G2620" s="45" t="s">
        <v>6930</v>
      </c>
      <c r="H2620" s="172" t="s">
        <v>4122</v>
      </c>
      <c r="I2620" s="45">
        <v>5417247873</v>
      </c>
      <c r="J2620" s="45" t="s">
        <v>4123</v>
      </c>
      <c r="K2620" s="172">
        <v>45558</v>
      </c>
      <c r="L2620" s="45" t="s">
        <v>52</v>
      </c>
      <c r="M2620" s="3" t="str">
        <f>IFERROR(INDEX('SINIF GÜNLER'!$A:$C,MATCH('VERİ TABANI'!$D2620,'SINIF GÜNLER'!$B:$B,0),MATCH('VERİ TABANI'!$M$1,'SINIF GÜNLER'!$A$1:$C$1,0)),"")</f>
        <v/>
      </c>
      <c r="P2620" s="28" t="str">
        <f t="array" ref="P2620">IFERROR(SEARCH(ÖĞRETMEN,'VERİ TABANI'!G2620,1),"")</f>
        <v/>
      </c>
      <c r="Q2620" s="29" t="str">
        <f t="shared" si="81"/>
        <v/>
      </c>
    </row>
    <row r="2621" spans="1:17" ht="27" customHeight="1">
      <c r="A2621" s="3">
        <f t="shared" si="80"/>
        <v>2620</v>
      </c>
      <c r="B2621" s="46">
        <v>21164</v>
      </c>
      <c r="C2621" s="45" t="s">
        <v>458</v>
      </c>
      <c r="D2621" s="45" t="s">
        <v>7671</v>
      </c>
      <c r="E2621" s="45" t="s">
        <v>3915</v>
      </c>
      <c r="F2621" s="45" t="s">
        <v>19</v>
      </c>
      <c r="G2621" s="45" t="s">
        <v>6930</v>
      </c>
      <c r="H2621" s="172" t="s">
        <v>1244</v>
      </c>
      <c r="I2621" s="45">
        <v>5452355742</v>
      </c>
      <c r="J2621" s="45" t="s">
        <v>1245</v>
      </c>
      <c r="K2621" s="172">
        <v>44889</v>
      </c>
      <c r="L2621" s="45" t="s">
        <v>802</v>
      </c>
      <c r="M2621" s="3" t="str">
        <f>IFERROR(INDEX('SINIF GÜNLER'!$A:$C,MATCH('VERİ TABANI'!$D2621,'SINIF GÜNLER'!$B:$B,0),MATCH('VERİ TABANI'!$M$1,'SINIF GÜNLER'!$A$1:$C$1,0)),"")</f>
        <v/>
      </c>
      <c r="P2621" s="28" t="str">
        <f t="array" ref="P2621">IFERROR(SEARCH(ÖĞRETMEN,'VERİ TABANI'!G2621,1),"")</f>
        <v/>
      </c>
      <c r="Q2621" s="29" t="str">
        <f t="shared" si="81"/>
        <v/>
      </c>
    </row>
    <row r="2622" spans="1:17" ht="27" customHeight="1">
      <c r="A2622" s="3">
        <f t="shared" si="80"/>
        <v>2621</v>
      </c>
      <c r="B2622" s="46">
        <v>40813</v>
      </c>
      <c r="C2622" s="45" t="s">
        <v>3229</v>
      </c>
      <c r="D2622" s="45" t="s">
        <v>5345</v>
      </c>
      <c r="E2622" s="45" t="s">
        <v>4592</v>
      </c>
      <c r="F2622" s="45" t="s">
        <v>12</v>
      </c>
      <c r="G2622" s="45" t="s">
        <v>6930</v>
      </c>
      <c r="H2622" s="172" t="s">
        <v>1159</v>
      </c>
      <c r="I2622" s="45">
        <v>5543909389</v>
      </c>
      <c r="J2622" s="45" t="s">
        <v>1160</v>
      </c>
      <c r="K2622" s="172">
        <v>45537</v>
      </c>
      <c r="L2622" s="45" t="s">
        <v>769</v>
      </c>
      <c r="M2622" s="3" t="str">
        <f>IFERROR(INDEX('SINIF GÜNLER'!$A:$C,MATCH('VERİ TABANI'!$D2622,'SINIF GÜNLER'!$B:$B,0),MATCH('VERİ TABANI'!$M$1,'SINIF GÜNLER'!$A$1:$C$1,0)),"")</f>
        <v/>
      </c>
      <c r="P2622" s="28" t="str">
        <f t="array" ref="P2622">IFERROR(SEARCH(ÖĞRETMEN,'VERİ TABANI'!G2622,1),"")</f>
        <v/>
      </c>
      <c r="Q2622" s="29" t="str">
        <f t="shared" si="81"/>
        <v/>
      </c>
    </row>
    <row r="2623" spans="1:17" ht="27" customHeight="1">
      <c r="A2623" s="3">
        <f t="shared" si="80"/>
        <v>2622</v>
      </c>
      <c r="B2623" s="46">
        <v>50696</v>
      </c>
      <c r="C2623" s="45" t="s">
        <v>115</v>
      </c>
      <c r="D2623" s="45" t="s">
        <v>5333</v>
      </c>
      <c r="E2623" s="45" t="s">
        <v>3924</v>
      </c>
      <c r="F2623" s="45" t="s">
        <v>12</v>
      </c>
      <c r="G2623" s="45" t="s">
        <v>6930</v>
      </c>
      <c r="H2623" s="172" t="s">
        <v>1159</v>
      </c>
      <c r="I2623" s="45">
        <v>5543909389</v>
      </c>
      <c r="J2623" s="45" t="s">
        <v>1160</v>
      </c>
      <c r="K2623" s="172">
        <v>45918</v>
      </c>
      <c r="L2623" s="45" t="s">
        <v>769</v>
      </c>
      <c r="M2623" s="3" t="str">
        <f>IFERROR(INDEX('SINIF GÜNLER'!$A:$C,MATCH('VERİ TABANI'!$D2623,'SINIF GÜNLER'!$B:$B,0),MATCH('VERİ TABANI'!$M$1,'SINIF GÜNLER'!$A$1:$C$1,0)),"")</f>
        <v/>
      </c>
      <c r="P2623" s="28" t="str">
        <f t="array" ref="P2623">IFERROR(SEARCH(ÖĞRETMEN,'VERİ TABANI'!G2623,1),"")</f>
        <v/>
      </c>
      <c r="Q2623" s="29" t="str">
        <f t="shared" si="81"/>
        <v/>
      </c>
    </row>
    <row r="2624" spans="1:17" ht="27" customHeight="1">
      <c r="A2624" s="3">
        <f t="shared" si="80"/>
        <v>2623</v>
      </c>
      <c r="B2624" s="46">
        <v>20347</v>
      </c>
      <c r="C2624" s="45" t="s">
        <v>36</v>
      </c>
      <c r="D2624" s="45" t="s">
        <v>3208</v>
      </c>
      <c r="E2624" s="45" t="s">
        <v>3915</v>
      </c>
      <c r="F2624" s="45" t="s">
        <v>12</v>
      </c>
      <c r="G2624" s="45" t="s">
        <v>6930</v>
      </c>
      <c r="H2624" s="172" t="s">
        <v>1159</v>
      </c>
      <c r="I2624" s="45">
        <v>5543909389</v>
      </c>
      <c r="J2624" s="45" t="s">
        <v>1160</v>
      </c>
      <c r="K2624" s="172">
        <v>44769</v>
      </c>
      <c r="L2624" s="45" t="s">
        <v>769</v>
      </c>
      <c r="M2624" s="3" t="str">
        <f>IFERROR(INDEX('SINIF GÜNLER'!$A:$C,MATCH('VERİ TABANI'!$D2624,'SINIF GÜNLER'!$B:$B,0),MATCH('VERİ TABANI'!$M$1,'SINIF GÜNLER'!$A$1:$C$1,0)),"")</f>
        <v>PAZARTESİ</v>
      </c>
      <c r="P2624" s="28" t="str">
        <f t="array" ref="P2624">IFERROR(SEARCH(ÖĞRETMEN,'VERİ TABANI'!G2624,1),"")</f>
        <v/>
      </c>
      <c r="Q2624" s="29" t="str">
        <f t="shared" si="81"/>
        <v/>
      </c>
    </row>
    <row r="2625" spans="1:17" ht="27" customHeight="1">
      <c r="A2625" s="3">
        <f t="shared" si="80"/>
        <v>2624</v>
      </c>
      <c r="B2625" s="46">
        <v>30859</v>
      </c>
      <c r="C2625" s="45" t="s">
        <v>58</v>
      </c>
      <c r="D2625" s="45" t="s">
        <v>5553</v>
      </c>
      <c r="E2625" s="45" t="s">
        <v>7016</v>
      </c>
      <c r="F2625" s="45" t="s">
        <v>498</v>
      </c>
      <c r="G2625" s="45" t="s">
        <v>6930</v>
      </c>
      <c r="H2625" s="172" t="s">
        <v>1959</v>
      </c>
      <c r="I2625" s="45">
        <v>5369482739</v>
      </c>
      <c r="J2625" s="45" t="s">
        <v>1960</v>
      </c>
      <c r="K2625" s="172">
        <v>45218</v>
      </c>
      <c r="L2625" s="45" t="s">
        <v>1961</v>
      </c>
      <c r="M2625" s="3" t="str">
        <f>IFERROR(INDEX('SINIF GÜNLER'!$A:$C,MATCH('VERİ TABANI'!$D2625,'SINIF GÜNLER'!$B:$B,0),MATCH('VERİ TABANI'!$M$1,'SINIF GÜNLER'!$A$1:$C$1,0)),"")</f>
        <v/>
      </c>
      <c r="P2625" s="28" t="str">
        <f t="array" ref="P2625">IFERROR(SEARCH(ÖĞRETMEN,'VERİ TABANI'!G2625,1),"")</f>
        <v/>
      </c>
      <c r="Q2625" s="29" t="str">
        <f t="shared" si="81"/>
        <v/>
      </c>
    </row>
    <row r="2626" spans="1:17" ht="27" customHeight="1">
      <c r="A2626" s="3">
        <f t="shared" ref="A2626:A2689" si="82">IFERROR(IF(B2626="","",ROW()-1),"")</f>
        <v>2625</v>
      </c>
      <c r="B2626" s="46">
        <v>51302</v>
      </c>
      <c r="C2626" s="45" t="s">
        <v>8329</v>
      </c>
      <c r="D2626" s="45" t="s">
        <v>5409</v>
      </c>
      <c r="E2626" s="45" t="s">
        <v>8330</v>
      </c>
      <c r="F2626" s="45" t="s">
        <v>1821</v>
      </c>
      <c r="G2626" s="45" t="s">
        <v>6930</v>
      </c>
      <c r="H2626" s="172" t="s">
        <v>5135</v>
      </c>
      <c r="I2626" s="45">
        <v>5421980089</v>
      </c>
      <c r="J2626" s="45" t="s">
        <v>5136</v>
      </c>
      <c r="K2626" s="172">
        <v>46020</v>
      </c>
      <c r="L2626" s="45" t="s">
        <v>5137</v>
      </c>
      <c r="M2626" s="3" t="str">
        <f>IFERROR(INDEX('SINIF GÜNLER'!$A:$C,MATCH('VERİ TABANI'!$D2626,'SINIF GÜNLER'!$B:$B,0),MATCH('VERİ TABANI'!$M$1,'SINIF GÜNLER'!$A$1:$C$1,0)),"")</f>
        <v/>
      </c>
      <c r="P2626" s="28" t="str">
        <f t="array" ref="P2626">IFERROR(SEARCH(ÖĞRETMEN,'VERİ TABANI'!G2626,1),"")</f>
        <v/>
      </c>
      <c r="Q2626" s="29" t="str">
        <f t="shared" si="81"/>
        <v/>
      </c>
    </row>
    <row r="2627" spans="1:17" ht="27" customHeight="1">
      <c r="A2627" s="3">
        <f t="shared" si="82"/>
        <v>2626</v>
      </c>
      <c r="B2627" s="46">
        <v>24060</v>
      </c>
      <c r="C2627" s="45" t="s">
        <v>5134</v>
      </c>
      <c r="D2627" s="45" t="s">
        <v>5362</v>
      </c>
      <c r="E2627" s="45" t="s">
        <v>3915</v>
      </c>
      <c r="F2627" s="45" t="s">
        <v>1821</v>
      </c>
      <c r="G2627" s="45" t="s">
        <v>6930</v>
      </c>
      <c r="H2627" s="172" t="s">
        <v>5135</v>
      </c>
      <c r="I2627" s="45">
        <v>5421980089</v>
      </c>
      <c r="J2627" s="45" t="s">
        <v>5136</v>
      </c>
      <c r="K2627" s="172">
        <v>45674</v>
      </c>
      <c r="L2627" s="45" t="s">
        <v>5137</v>
      </c>
      <c r="M2627" s="3" t="str">
        <f>IFERROR(INDEX('SINIF GÜNLER'!$A:$C,MATCH('VERİ TABANI'!$D2627,'SINIF GÜNLER'!$B:$B,0),MATCH('VERİ TABANI'!$M$1,'SINIF GÜNLER'!$A$1:$C$1,0)),"")</f>
        <v/>
      </c>
      <c r="P2627" s="28" t="str">
        <f t="array" ref="P2627">IFERROR(SEARCH(ÖĞRETMEN,'VERİ TABANI'!G2627,1),"")</f>
        <v/>
      </c>
      <c r="Q2627" s="29" t="str">
        <f t="shared" si="81"/>
        <v/>
      </c>
    </row>
    <row r="2628" spans="1:17" ht="27" customHeight="1">
      <c r="A2628" s="3">
        <f t="shared" si="82"/>
        <v>2627</v>
      </c>
      <c r="B2628" s="46">
        <v>51274</v>
      </c>
      <c r="C2628" s="45" t="s">
        <v>8331</v>
      </c>
      <c r="D2628" s="45" t="s">
        <v>7504</v>
      </c>
      <c r="E2628" s="45" t="s">
        <v>3918</v>
      </c>
      <c r="F2628" s="45" t="s">
        <v>20</v>
      </c>
      <c r="G2628" s="45" t="s">
        <v>6930</v>
      </c>
      <c r="H2628" s="172" t="s">
        <v>4125</v>
      </c>
      <c r="I2628" s="45">
        <v>5308779962</v>
      </c>
      <c r="J2628" s="45" t="s">
        <v>4126</v>
      </c>
      <c r="K2628" s="172">
        <v>46015</v>
      </c>
      <c r="L2628" s="45" t="s">
        <v>4127</v>
      </c>
      <c r="M2628" s="3" t="str">
        <f>IFERROR(INDEX('SINIF GÜNLER'!$A:$C,MATCH('VERİ TABANI'!$D2628,'SINIF GÜNLER'!$B:$B,0),MATCH('VERİ TABANI'!$M$1,'SINIF GÜNLER'!$A$1:$C$1,0)),"")</f>
        <v/>
      </c>
      <c r="P2628" s="28" t="str">
        <f t="array" ref="P2628">IFERROR(SEARCH(ÖĞRETMEN,'VERİ TABANI'!G2628,1),"")</f>
        <v/>
      </c>
      <c r="Q2628" s="29" t="str">
        <f t="shared" si="81"/>
        <v/>
      </c>
    </row>
    <row r="2629" spans="1:17" ht="27" customHeight="1">
      <c r="A2629" s="3">
        <f t="shared" si="82"/>
        <v>2628</v>
      </c>
      <c r="B2629" s="46">
        <v>40363</v>
      </c>
      <c r="C2629" s="45" t="s">
        <v>3598</v>
      </c>
      <c r="D2629" s="45" t="s">
        <v>5324</v>
      </c>
      <c r="E2629" s="45" t="s">
        <v>4593</v>
      </c>
      <c r="F2629" s="45" t="s">
        <v>12</v>
      </c>
      <c r="G2629" s="45" t="s">
        <v>6930</v>
      </c>
      <c r="H2629" s="172" t="s">
        <v>8332</v>
      </c>
      <c r="I2629" s="45">
        <v>5363406066</v>
      </c>
      <c r="J2629" s="45" t="s">
        <v>8333</v>
      </c>
      <c r="K2629" s="172">
        <v>46038</v>
      </c>
      <c r="L2629" s="45" t="s">
        <v>8334</v>
      </c>
      <c r="M2629" s="3" t="str">
        <f>IFERROR(INDEX('SINIF GÜNLER'!$A:$C,MATCH('VERİ TABANI'!$D2629,'SINIF GÜNLER'!$B:$B,0),MATCH('VERİ TABANI'!$M$1,'SINIF GÜNLER'!$A$1:$C$1,0)),"")</f>
        <v/>
      </c>
      <c r="P2629" s="28" t="str">
        <f t="array" ref="P2629">IFERROR(SEARCH(ÖĞRETMEN,'VERİ TABANI'!G2629,1),"")</f>
        <v/>
      </c>
      <c r="Q2629" s="29" t="str">
        <f t="shared" si="81"/>
        <v/>
      </c>
    </row>
    <row r="2630" spans="1:17" ht="27" customHeight="1">
      <c r="A2630" s="3">
        <f t="shared" si="82"/>
        <v>2629</v>
      </c>
      <c r="B2630" s="46">
        <v>42643</v>
      </c>
      <c r="C2630" s="45" t="s">
        <v>4862</v>
      </c>
      <c r="D2630" s="45" t="s">
        <v>5490</v>
      </c>
      <c r="E2630" s="45" t="s">
        <v>4592</v>
      </c>
      <c r="F2630" s="45" t="s">
        <v>498</v>
      </c>
      <c r="G2630" s="45" t="s">
        <v>6930</v>
      </c>
      <c r="H2630" s="172" t="s">
        <v>4863</v>
      </c>
      <c r="I2630" s="45">
        <v>5067952591</v>
      </c>
      <c r="J2630" s="45" t="s">
        <v>4864</v>
      </c>
      <c r="K2630" s="172">
        <v>45625</v>
      </c>
      <c r="L2630" s="45" t="s">
        <v>30</v>
      </c>
      <c r="M2630" s="3" t="str">
        <f>IFERROR(INDEX('SINIF GÜNLER'!$A:$C,MATCH('VERİ TABANI'!$D2630,'SINIF GÜNLER'!$B:$B,0),MATCH('VERİ TABANI'!$M$1,'SINIF GÜNLER'!$A$1:$C$1,0)),"")</f>
        <v/>
      </c>
      <c r="P2630" s="28" t="str">
        <f t="array" ref="P2630">IFERROR(SEARCH(ÖĞRETMEN,'VERİ TABANI'!G2630,1),"")</f>
        <v/>
      </c>
      <c r="Q2630" s="29" t="str">
        <f t="shared" si="81"/>
        <v/>
      </c>
    </row>
    <row r="2631" spans="1:17" ht="27" customHeight="1">
      <c r="A2631" s="3">
        <f t="shared" si="82"/>
        <v>2630</v>
      </c>
      <c r="B2631" s="46">
        <v>21836</v>
      </c>
      <c r="C2631" s="45" t="s">
        <v>2794</v>
      </c>
      <c r="D2631" s="45" t="s">
        <v>5618</v>
      </c>
      <c r="E2631" s="45" t="s">
        <v>4593</v>
      </c>
      <c r="F2631" s="45" t="s">
        <v>39</v>
      </c>
      <c r="G2631" s="45" t="s">
        <v>121</v>
      </c>
      <c r="H2631" s="172" t="s">
        <v>3834</v>
      </c>
      <c r="I2631" s="45">
        <v>5071695840</v>
      </c>
      <c r="J2631" s="45" t="s">
        <v>3835</v>
      </c>
      <c r="K2631" s="172">
        <v>45497</v>
      </c>
      <c r="L2631" s="45" t="s">
        <v>3836</v>
      </c>
      <c r="M2631" s="3" t="str">
        <f>IFERROR(INDEX('SINIF GÜNLER'!$A:$C,MATCH('VERİ TABANI'!$D2631,'SINIF GÜNLER'!$B:$B,0),MATCH('VERİ TABANI'!$M$1,'SINIF GÜNLER'!$A$1:$C$1,0)),"")</f>
        <v/>
      </c>
      <c r="P2631" s="28" t="str">
        <f t="array" ref="P2631">IFERROR(SEARCH(ÖĞRETMEN,'VERİ TABANI'!G2631,1),"")</f>
        <v/>
      </c>
      <c r="Q2631" s="29" t="str">
        <f t="shared" si="81"/>
        <v/>
      </c>
    </row>
    <row r="2632" spans="1:17" ht="27" customHeight="1">
      <c r="A2632" s="3">
        <f t="shared" si="82"/>
        <v>2631</v>
      </c>
      <c r="B2632" s="46">
        <v>20443</v>
      </c>
      <c r="C2632" s="45" t="s">
        <v>2514</v>
      </c>
      <c r="D2632" s="45" t="s">
        <v>6722</v>
      </c>
      <c r="E2632" s="45" t="s">
        <v>7016</v>
      </c>
      <c r="F2632" s="45" t="s">
        <v>46</v>
      </c>
      <c r="G2632" s="45" t="s">
        <v>121</v>
      </c>
      <c r="H2632" s="172" t="s">
        <v>2515</v>
      </c>
      <c r="I2632" s="45">
        <v>5535374000</v>
      </c>
      <c r="J2632" s="45" t="s">
        <v>2516</v>
      </c>
      <c r="K2632" s="172">
        <v>45203</v>
      </c>
      <c r="L2632" s="45" t="s">
        <v>2517</v>
      </c>
      <c r="M2632" s="3" t="str">
        <f>IFERROR(INDEX('SINIF GÜNLER'!$A:$C,MATCH('VERİ TABANI'!$D2632,'SINIF GÜNLER'!$B:$B,0),MATCH('VERİ TABANI'!$M$1,'SINIF GÜNLER'!$A$1:$C$1,0)),"")</f>
        <v/>
      </c>
      <c r="P2632" s="28" t="str">
        <f t="array" ref="P2632">IFERROR(SEARCH(ÖĞRETMEN,'VERİ TABANI'!G2632,1),"")</f>
        <v/>
      </c>
      <c r="Q2632" s="29" t="str">
        <f t="shared" ref="Q2632:Q2695" si="83">IF(P2632="","",ROW())</f>
        <v/>
      </c>
    </row>
    <row r="2633" spans="1:17" ht="27" customHeight="1">
      <c r="A2633" s="3">
        <f t="shared" si="82"/>
        <v>2632</v>
      </c>
      <c r="B2633" s="46">
        <v>50267</v>
      </c>
      <c r="C2633" s="45" t="s">
        <v>6939</v>
      </c>
      <c r="D2633" s="45" t="s">
        <v>7648</v>
      </c>
      <c r="E2633" s="45" t="s">
        <v>3923</v>
      </c>
      <c r="F2633" s="45" t="s">
        <v>46</v>
      </c>
      <c r="G2633" s="45" t="s">
        <v>121</v>
      </c>
      <c r="H2633" s="172" t="s">
        <v>6940</v>
      </c>
      <c r="I2633" s="45">
        <v>5326209905</v>
      </c>
      <c r="J2633" s="45" t="s">
        <v>6941</v>
      </c>
      <c r="K2633" s="172">
        <v>45884</v>
      </c>
      <c r="L2633" s="45" t="s">
        <v>719</v>
      </c>
      <c r="M2633" s="3" t="str">
        <f>IFERROR(INDEX('SINIF GÜNLER'!$A:$C,MATCH('VERİ TABANI'!$D2633,'SINIF GÜNLER'!$B:$B,0),MATCH('VERİ TABANI'!$M$1,'SINIF GÜNLER'!$A$1:$C$1,0)),"")</f>
        <v/>
      </c>
      <c r="P2633" s="28" t="str">
        <f t="array" ref="P2633">IFERROR(SEARCH(ÖĞRETMEN,'VERİ TABANI'!G2633,1),"")</f>
        <v/>
      </c>
      <c r="Q2633" s="29" t="str">
        <f t="shared" si="83"/>
        <v/>
      </c>
    </row>
    <row r="2634" spans="1:17" ht="27" customHeight="1">
      <c r="A2634" s="3">
        <f t="shared" si="82"/>
        <v>2633</v>
      </c>
      <c r="B2634" s="46">
        <v>40003</v>
      </c>
      <c r="C2634" s="45" t="s">
        <v>2846</v>
      </c>
      <c r="D2634" s="45" t="s">
        <v>5604</v>
      </c>
      <c r="E2634" s="45" t="s">
        <v>4593</v>
      </c>
      <c r="F2634" s="45" t="s">
        <v>41</v>
      </c>
      <c r="G2634" s="45" t="s">
        <v>121</v>
      </c>
      <c r="H2634" s="172" t="s">
        <v>4565</v>
      </c>
      <c r="I2634" s="45">
        <v>5322366409</v>
      </c>
      <c r="J2634" s="45" t="s">
        <v>4566</v>
      </c>
      <c r="K2634" s="172">
        <v>45331</v>
      </c>
      <c r="L2634" s="45" t="s">
        <v>2847</v>
      </c>
      <c r="M2634" s="3" t="str">
        <f>IFERROR(INDEX('SINIF GÜNLER'!$A:$C,MATCH('VERİ TABANI'!$D2634,'SINIF GÜNLER'!$B:$B,0),MATCH('VERİ TABANI'!$M$1,'SINIF GÜNLER'!$A$1:$C$1,0)),"")</f>
        <v/>
      </c>
      <c r="P2634" s="28" t="str">
        <f t="array" ref="P2634">IFERROR(SEARCH(ÖĞRETMEN,'VERİ TABANI'!G2634,1),"")</f>
        <v/>
      </c>
      <c r="Q2634" s="29" t="str">
        <f t="shared" si="83"/>
        <v/>
      </c>
    </row>
    <row r="2635" spans="1:17" ht="27" customHeight="1">
      <c r="A2635" s="3">
        <f t="shared" si="82"/>
        <v>2634</v>
      </c>
      <c r="B2635" s="46">
        <v>21402</v>
      </c>
      <c r="C2635" s="45" t="s">
        <v>4564</v>
      </c>
      <c r="D2635" s="45" t="s">
        <v>5620</v>
      </c>
      <c r="E2635" s="45" t="s">
        <v>7006</v>
      </c>
      <c r="F2635" s="45" t="s">
        <v>41</v>
      </c>
      <c r="G2635" s="45" t="s">
        <v>121</v>
      </c>
      <c r="H2635" s="172" t="s">
        <v>4565</v>
      </c>
      <c r="I2635" s="45">
        <v>5322366409</v>
      </c>
      <c r="J2635" s="45" t="s">
        <v>4566</v>
      </c>
      <c r="K2635" s="172">
        <v>45547</v>
      </c>
      <c r="L2635" s="45" t="s">
        <v>2847</v>
      </c>
      <c r="M2635" s="3" t="str">
        <f>IFERROR(INDEX('SINIF GÜNLER'!$A:$C,MATCH('VERİ TABANI'!$D2635,'SINIF GÜNLER'!$B:$B,0),MATCH('VERİ TABANI'!$M$1,'SINIF GÜNLER'!$A$1:$C$1,0)),"")</f>
        <v/>
      </c>
      <c r="P2635" s="28" t="str">
        <f t="array" ref="P2635">IFERROR(SEARCH(ÖĞRETMEN,'VERİ TABANI'!G2635,1),"")</f>
        <v/>
      </c>
      <c r="Q2635" s="29" t="str">
        <f t="shared" si="83"/>
        <v/>
      </c>
    </row>
    <row r="2636" spans="1:17" ht="27" customHeight="1">
      <c r="A2636" s="3">
        <f t="shared" si="82"/>
        <v>2635</v>
      </c>
      <c r="B2636" s="46">
        <v>40568</v>
      </c>
      <c r="C2636" s="45" t="s">
        <v>3187</v>
      </c>
      <c r="D2636" s="45" t="s">
        <v>5483</v>
      </c>
      <c r="E2636" s="45" t="s">
        <v>3968</v>
      </c>
      <c r="F2636" s="45" t="s">
        <v>39</v>
      </c>
      <c r="G2636" s="45" t="s">
        <v>121</v>
      </c>
      <c r="H2636" s="172" t="s">
        <v>6945</v>
      </c>
      <c r="I2636" s="45">
        <v>5072951390</v>
      </c>
      <c r="J2636" s="45" t="s">
        <v>6946</v>
      </c>
      <c r="K2636" s="172">
        <v>45894</v>
      </c>
      <c r="L2636" s="45" t="s">
        <v>6947</v>
      </c>
      <c r="M2636" s="3" t="str">
        <f>IFERROR(INDEX('SINIF GÜNLER'!$A:$C,MATCH('VERİ TABANI'!$D2636,'SINIF GÜNLER'!$B:$B,0),MATCH('VERİ TABANI'!$M$1,'SINIF GÜNLER'!$A$1:$C$1,0)),"")</f>
        <v/>
      </c>
      <c r="P2636" s="28" t="str">
        <f t="array" ref="P2636">IFERROR(SEARCH(ÖĞRETMEN,'VERİ TABANI'!G2636,1),"")</f>
        <v/>
      </c>
      <c r="Q2636" s="29" t="str">
        <f t="shared" si="83"/>
        <v/>
      </c>
    </row>
    <row r="2637" spans="1:17" ht="27" customHeight="1">
      <c r="A2637" s="3">
        <f t="shared" si="82"/>
        <v>2636</v>
      </c>
      <c r="B2637" s="46">
        <v>41977</v>
      </c>
      <c r="C2637" s="45" t="s">
        <v>4567</v>
      </c>
      <c r="D2637" s="45" t="s">
        <v>5620</v>
      </c>
      <c r="E2637" s="45" t="s">
        <v>7508</v>
      </c>
      <c r="F2637" s="45" t="s">
        <v>39</v>
      </c>
      <c r="G2637" s="45" t="s">
        <v>121</v>
      </c>
      <c r="H2637" s="172" t="s">
        <v>2843</v>
      </c>
      <c r="I2637" s="45">
        <v>3322390732</v>
      </c>
      <c r="J2637" s="45" t="s">
        <v>8335</v>
      </c>
      <c r="K2637" s="172">
        <v>45576</v>
      </c>
      <c r="L2637" s="45" t="s">
        <v>4568</v>
      </c>
      <c r="M2637" s="3" t="str">
        <f>IFERROR(INDEX('SINIF GÜNLER'!$A:$C,MATCH('VERİ TABANI'!$D2637,'SINIF GÜNLER'!$B:$B,0),MATCH('VERİ TABANI'!$M$1,'SINIF GÜNLER'!$A$1:$C$1,0)),"")</f>
        <v/>
      </c>
      <c r="P2637" s="28" t="str">
        <f t="array" ref="P2637">IFERROR(SEARCH(ÖĞRETMEN,'VERİ TABANI'!G2637,1),"")</f>
        <v/>
      </c>
      <c r="Q2637" s="29" t="str">
        <f t="shared" si="83"/>
        <v/>
      </c>
    </row>
    <row r="2638" spans="1:17" ht="27" customHeight="1">
      <c r="A2638" s="3">
        <f t="shared" si="82"/>
        <v>2637</v>
      </c>
      <c r="B2638" s="46">
        <v>50412</v>
      </c>
      <c r="C2638" s="45" t="s">
        <v>6690</v>
      </c>
      <c r="D2638" s="45" t="s">
        <v>5611</v>
      </c>
      <c r="E2638" s="45" t="s">
        <v>3912</v>
      </c>
      <c r="F2638" s="45" t="s">
        <v>46</v>
      </c>
      <c r="G2638" s="45" t="s">
        <v>121</v>
      </c>
      <c r="H2638" s="172" t="s">
        <v>8336</v>
      </c>
      <c r="I2638" s="45">
        <v>5511603384</v>
      </c>
      <c r="J2638" s="45" t="s">
        <v>8337</v>
      </c>
      <c r="K2638" s="172">
        <v>46008</v>
      </c>
      <c r="L2638" s="45" t="s">
        <v>8338</v>
      </c>
      <c r="M2638" s="3" t="str">
        <f>IFERROR(INDEX('SINIF GÜNLER'!$A:$C,MATCH('VERİ TABANI'!$D2638,'SINIF GÜNLER'!$B:$B,0),MATCH('VERİ TABANI'!$M$1,'SINIF GÜNLER'!$A$1:$C$1,0)),"")</f>
        <v/>
      </c>
      <c r="P2638" s="28" t="str">
        <f t="array" ref="P2638">IFERROR(SEARCH(ÖĞRETMEN,'VERİ TABANI'!G2638,1),"")</f>
        <v/>
      </c>
      <c r="Q2638" s="29" t="str">
        <f t="shared" si="83"/>
        <v/>
      </c>
    </row>
    <row r="2639" spans="1:17" ht="27" customHeight="1">
      <c r="A2639" s="3">
        <f t="shared" si="82"/>
        <v>2638</v>
      </c>
      <c r="B2639" s="46">
        <v>42606</v>
      </c>
      <c r="C2639" s="45" t="s">
        <v>4852</v>
      </c>
      <c r="D2639" s="45" t="s">
        <v>5637</v>
      </c>
      <c r="E2639" s="45" t="s">
        <v>3915</v>
      </c>
      <c r="F2639" s="45" t="s">
        <v>39</v>
      </c>
      <c r="G2639" s="45" t="s">
        <v>121</v>
      </c>
      <c r="H2639" s="172" t="s">
        <v>4853</v>
      </c>
      <c r="I2639" s="45">
        <v>5334230722</v>
      </c>
      <c r="J2639" s="45" t="s">
        <v>6948</v>
      </c>
      <c r="K2639" s="172">
        <v>45621</v>
      </c>
      <c r="L2639" s="45" t="s">
        <v>4854</v>
      </c>
      <c r="M2639" s="3" t="str">
        <f>IFERROR(INDEX('SINIF GÜNLER'!$A:$C,MATCH('VERİ TABANI'!$D2639,'SINIF GÜNLER'!$B:$B,0),MATCH('VERİ TABANI'!$M$1,'SINIF GÜNLER'!$A$1:$C$1,0)),"")</f>
        <v/>
      </c>
      <c r="P2639" s="28" t="str">
        <f t="array" ref="P2639">IFERROR(SEARCH(ÖĞRETMEN,'VERİ TABANI'!G2639,1),"")</f>
        <v/>
      </c>
      <c r="Q2639" s="29" t="str">
        <f t="shared" si="83"/>
        <v/>
      </c>
    </row>
    <row r="2640" spans="1:17" ht="27" customHeight="1">
      <c r="A2640" s="3">
        <f t="shared" si="82"/>
        <v>2639</v>
      </c>
      <c r="B2640" s="46">
        <v>41980</v>
      </c>
      <c r="C2640" s="45" t="s">
        <v>4569</v>
      </c>
      <c r="D2640" s="45" t="s">
        <v>5483</v>
      </c>
      <c r="E2640" s="45" t="s">
        <v>3924</v>
      </c>
      <c r="F2640" s="45" t="s">
        <v>41</v>
      </c>
      <c r="G2640" s="45" t="s">
        <v>121</v>
      </c>
      <c r="H2640" s="172" t="s">
        <v>3837</v>
      </c>
      <c r="I2640" s="45">
        <v>5386492092</v>
      </c>
      <c r="J2640" s="45" t="s">
        <v>3838</v>
      </c>
      <c r="K2640" s="172">
        <v>45565</v>
      </c>
      <c r="L2640" s="45" t="s">
        <v>3839</v>
      </c>
      <c r="M2640" s="3" t="str">
        <f>IFERROR(INDEX('SINIF GÜNLER'!$A:$C,MATCH('VERİ TABANI'!$D2640,'SINIF GÜNLER'!$B:$B,0),MATCH('VERİ TABANI'!$M$1,'SINIF GÜNLER'!$A$1:$C$1,0)),"")</f>
        <v/>
      </c>
      <c r="P2640" s="28" t="str">
        <f t="array" ref="P2640">IFERROR(SEARCH(ÖĞRETMEN,'VERİ TABANI'!G2640,1),"")</f>
        <v/>
      </c>
      <c r="Q2640" s="29" t="str">
        <f t="shared" si="83"/>
        <v/>
      </c>
    </row>
    <row r="2641" spans="1:17" ht="27" customHeight="1">
      <c r="A2641" s="3">
        <f t="shared" si="82"/>
        <v>2640</v>
      </c>
      <c r="B2641" s="46">
        <v>50322</v>
      </c>
      <c r="C2641" s="45" t="s">
        <v>6952</v>
      </c>
      <c r="D2641" s="45" t="s">
        <v>5611</v>
      </c>
      <c r="E2641" s="45" t="s">
        <v>4592</v>
      </c>
      <c r="F2641" s="45" t="s">
        <v>41</v>
      </c>
      <c r="G2641" s="45" t="s">
        <v>121</v>
      </c>
      <c r="H2641" s="172" t="s">
        <v>6949</v>
      </c>
      <c r="I2641" s="45">
        <v>5347970760</v>
      </c>
      <c r="J2641" s="45" t="s">
        <v>6950</v>
      </c>
      <c r="K2641" s="172">
        <v>45891</v>
      </c>
      <c r="L2641" s="45" t="s">
        <v>6951</v>
      </c>
      <c r="M2641" s="3" t="str">
        <f>IFERROR(INDEX('SINIF GÜNLER'!$A:$C,MATCH('VERİ TABANI'!$D2641,'SINIF GÜNLER'!$B:$B,0),MATCH('VERİ TABANI'!$M$1,'SINIF GÜNLER'!$A$1:$C$1,0)),"")</f>
        <v/>
      </c>
      <c r="P2641" s="28" t="str">
        <f t="array" ref="P2641">IFERROR(SEARCH(ÖĞRETMEN,'VERİ TABANI'!G2641,1),"")</f>
        <v/>
      </c>
      <c r="Q2641" s="29" t="str">
        <f t="shared" si="83"/>
        <v/>
      </c>
    </row>
    <row r="2642" spans="1:17" ht="27" customHeight="1">
      <c r="A2642" s="3">
        <f t="shared" si="82"/>
        <v>2641</v>
      </c>
      <c r="B2642" s="46">
        <v>30270</v>
      </c>
      <c r="C2642" s="45" t="s">
        <v>4510</v>
      </c>
      <c r="D2642" s="45" t="s">
        <v>5604</v>
      </c>
      <c r="E2642" s="45" t="s">
        <v>3968</v>
      </c>
      <c r="F2642" s="45" t="s">
        <v>41</v>
      </c>
      <c r="G2642" s="45" t="s">
        <v>121</v>
      </c>
      <c r="H2642" s="172" t="s">
        <v>6949</v>
      </c>
      <c r="I2642" s="45">
        <v>5347970760</v>
      </c>
      <c r="J2642" s="45" t="s">
        <v>6950</v>
      </c>
      <c r="K2642" s="172">
        <v>45799</v>
      </c>
      <c r="L2642" s="45" t="s">
        <v>6951</v>
      </c>
      <c r="M2642" s="3" t="str">
        <f>IFERROR(INDEX('SINIF GÜNLER'!$A:$C,MATCH('VERİ TABANI'!$D2642,'SINIF GÜNLER'!$B:$B,0),MATCH('VERİ TABANI'!$M$1,'SINIF GÜNLER'!$A$1:$C$1,0)),"")</f>
        <v/>
      </c>
      <c r="P2642" s="28" t="str">
        <f t="array" ref="P2642">IFERROR(SEARCH(ÖĞRETMEN,'VERİ TABANI'!G2642,1),"")</f>
        <v/>
      </c>
      <c r="Q2642" s="29" t="str">
        <f t="shared" si="83"/>
        <v/>
      </c>
    </row>
    <row r="2643" spans="1:17" ht="27" customHeight="1">
      <c r="A2643" s="3">
        <f t="shared" si="82"/>
        <v>2642</v>
      </c>
      <c r="B2643" s="46">
        <v>41913</v>
      </c>
      <c r="C2643" s="45" t="s">
        <v>4570</v>
      </c>
      <c r="D2643" s="45" t="s">
        <v>5602</v>
      </c>
      <c r="E2643" s="45" t="s">
        <v>3926</v>
      </c>
      <c r="F2643" s="45" t="s">
        <v>41</v>
      </c>
      <c r="G2643" s="45" t="s">
        <v>121</v>
      </c>
      <c r="H2643" s="172" t="s">
        <v>4571</v>
      </c>
      <c r="I2643" s="45">
        <v>5442626445</v>
      </c>
      <c r="J2643" s="45" t="s">
        <v>4572</v>
      </c>
      <c r="K2643" s="172">
        <v>45561</v>
      </c>
      <c r="L2643" s="45" t="s">
        <v>4573</v>
      </c>
      <c r="M2643" s="3" t="str">
        <f>IFERROR(INDEX('SINIF GÜNLER'!$A:$C,MATCH('VERİ TABANI'!$D2643,'SINIF GÜNLER'!$B:$B,0),MATCH('VERİ TABANI'!$M$1,'SINIF GÜNLER'!$A$1:$C$1,0)),"")</f>
        <v/>
      </c>
      <c r="P2643" s="28" t="str">
        <f t="array" ref="P2643">IFERROR(SEARCH(ÖĞRETMEN,'VERİ TABANI'!G2643,1),"")</f>
        <v/>
      </c>
      <c r="Q2643" s="29" t="str">
        <f t="shared" si="83"/>
        <v/>
      </c>
    </row>
    <row r="2644" spans="1:17" ht="27" customHeight="1">
      <c r="A2644" s="3">
        <f t="shared" si="82"/>
        <v>2643</v>
      </c>
      <c r="B2644" s="46">
        <v>41914</v>
      </c>
      <c r="C2644" s="45" t="s">
        <v>4574</v>
      </c>
      <c r="D2644" s="45" t="s">
        <v>5604</v>
      </c>
      <c r="E2644" s="45" t="s">
        <v>3918</v>
      </c>
      <c r="F2644" s="45" t="s">
        <v>41</v>
      </c>
      <c r="G2644" s="45" t="s">
        <v>121</v>
      </c>
      <c r="H2644" s="172" t="s">
        <v>4571</v>
      </c>
      <c r="I2644" s="45">
        <v>5442626445</v>
      </c>
      <c r="J2644" s="45" t="s">
        <v>4572</v>
      </c>
      <c r="K2644" s="172">
        <v>45561</v>
      </c>
      <c r="L2644" s="45" t="s">
        <v>4573</v>
      </c>
      <c r="M2644" s="3" t="str">
        <f>IFERROR(INDEX('SINIF GÜNLER'!$A:$C,MATCH('VERİ TABANI'!$D2644,'SINIF GÜNLER'!$B:$B,0),MATCH('VERİ TABANI'!$M$1,'SINIF GÜNLER'!$A$1:$C$1,0)),"")</f>
        <v/>
      </c>
      <c r="P2644" s="28" t="str">
        <f t="array" ref="P2644">IFERROR(SEARCH(ÖĞRETMEN,'VERİ TABANI'!G2644,1),"")</f>
        <v/>
      </c>
      <c r="Q2644" s="29" t="str">
        <f t="shared" si="83"/>
        <v/>
      </c>
    </row>
    <row r="2645" spans="1:17" ht="27" customHeight="1">
      <c r="A2645" s="3">
        <f t="shared" si="82"/>
        <v>2644</v>
      </c>
      <c r="B2645" s="46">
        <v>20567</v>
      </c>
      <c r="C2645" s="45" t="s">
        <v>480</v>
      </c>
      <c r="D2645" s="45" t="s">
        <v>6732</v>
      </c>
      <c r="E2645" s="45" t="s">
        <v>3915</v>
      </c>
      <c r="F2645" s="45" t="s">
        <v>46</v>
      </c>
      <c r="G2645" s="45" t="s">
        <v>121</v>
      </c>
      <c r="H2645" s="172" t="s">
        <v>1574</v>
      </c>
      <c r="I2645" s="45">
        <v>5355955821</v>
      </c>
      <c r="J2645" s="45" t="s">
        <v>1575</v>
      </c>
      <c r="K2645" s="172">
        <v>44790</v>
      </c>
      <c r="L2645" s="45" t="s">
        <v>751</v>
      </c>
      <c r="M2645" s="3" t="str">
        <f>IFERROR(INDEX('SINIF GÜNLER'!$A:$C,MATCH('VERİ TABANI'!$D2645,'SINIF GÜNLER'!$B:$B,0),MATCH('VERİ TABANI'!$M$1,'SINIF GÜNLER'!$A$1:$C$1,0)),"")</f>
        <v/>
      </c>
      <c r="P2645" s="28" t="str">
        <f t="array" ref="P2645">IFERROR(SEARCH(ÖĞRETMEN,'VERİ TABANI'!G2645,1),"")</f>
        <v/>
      </c>
      <c r="Q2645" s="29" t="str">
        <f t="shared" si="83"/>
        <v/>
      </c>
    </row>
    <row r="2646" spans="1:17" ht="27" customHeight="1">
      <c r="A2646" s="3">
        <f t="shared" si="82"/>
        <v>2645</v>
      </c>
      <c r="B2646" s="46">
        <v>40180</v>
      </c>
      <c r="C2646" s="45" t="s">
        <v>3840</v>
      </c>
      <c r="D2646" s="45" t="s">
        <v>5637</v>
      </c>
      <c r="E2646" s="45" t="s">
        <v>3926</v>
      </c>
      <c r="F2646" s="45" t="s">
        <v>39</v>
      </c>
      <c r="G2646" s="45" t="s">
        <v>121</v>
      </c>
      <c r="H2646" s="172" t="s">
        <v>3841</v>
      </c>
      <c r="I2646" s="45">
        <v>5358101496</v>
      </c>
      <c r="J2646" s="45" t="s">
        <v>3842</v>
      </c>
      <c r="K2646" s="172">
        <v>45498</v>
      </c>
      <c r="L2646" s="45" t="s">
        <v>3843</v>
      </c>
      <c r="M2646" s="3" t="str">
        <f>IFERROR(INDEX('SINIF GÜNLER'!$A:$C,MATCH('VERİ TABANI'!$D2646,'SINIF GÜNLER'!$B:$B,0),MATCH('VERİ TABANI'!$M$1,'SINIF GÜNLER'!$A$1:$C$1,0)),"")</f>
        <v/>
      </c>
      <c r="P2646" s="28" t="str">
        <f t="array" ref="P2646">IFERROR(SEARCH(ÖĞRETMEN,'VERİ TABANI'!G2646,1),"")</f>
        <v/>
      </c>
      <c r="Q2646" s="29" t="str">
        <f t="shared" si="83"/>
        <v/>
      </c>
    </row>
    <row r="2647" spans="1:17" ht="27" customHeight="1">
      <c r="A2647" s="3">
        <f t="shared" si="82"/>
        <v>2646</v>
      </c>
      <c r="B2647" s="46">
        <v>51061</v>
      </c>
      <c r="C2647" s="45" t="s">
        <v>7343</v>
      </c>
      <c r="D2647" s="45" t="s">
        <v>5483</v>
      </c>
      <c r="E2647" s="45" t="s">
        <v>5277</v>
      </c>
      <c r="F2647" s="45" t="s">
        <v>41</v>
      </c>
      <c r="G2647" s="45" t="s">
        <v>121</v>
      </c>
      <c r="H2647" s="172" t="s">
        <v>3172</v>
      </c>
      <c r="I2647" s="45">
        <v>5334784221</v>
      </c>
      <c r="J2647" s="45" t="s">
        <v>3173</v>
      </c>
      <c r="K2647" s="172">
        <v>46097</v>
      </c>
      <c r="L2647" s="45" t="s">
        <v>3174</v>
      </c>
      <c r="M2647" s="3" t="str">
        <f>IFERROR(INDEX('SINIF GÜNLER'!$A:$C,MATCH('VERİ TABANI'!$D2647,'SINIF GÜNLER'!$B:$B,0),MATCH('VERİ TABANI'!$M$1,'SINIF GÜNLER'!$A$1:$C$1,0)),"")</f>
        <v/>
      </c>
      <c r="P2647" s="28" t="str">
        <f t="array" ref="P2647">IFERROR(SEARCH(ÖĞRETMEN,'VERİ TABANI'!G2647,1),"")</f>
        <v/>
      </c>
      <c r="Q2647" s="29" t="str">
        <f t="shared" si="83"/>
        <v/>
      </c>
    </row>
    <row r="2648" spans="1:17" ht="27" customHeight="1">
      <c r="A2648" s="3">
        <f t="shared" si="82"/>
        <v>2647</v>
      </c>
      <c r="B2648" s="46">
        <v>41135</v>
      </c>
      <c r="C2648" s="45" t="s">
        <v>3796</v>
      </c>
      <c r="D2648" s="45" t="s">
        <v>5601</v>
      </c>
      <c r="E2648" s="45" t="s">
        <v>5277</v>
      </c>
      <c r="F2648" s="45" t="s">
        <v>41</v>
      </c>
      <c r="G2648" s="45" t="s">
        <v>121</v>
      </c>
      <c r="H2648" s="172" t="s">
        <v>3172</v>
      </c>
      <c r="I2648" s="45">
        <v>5334784221</v>
      </c>
      <c r="J2648" s="45" t="s">
        <v>3173</v>
      </c>
      <c r="K2648" s="172">
        <v>46111</v>
      </c>
      <c r="L2648" s="45" t="s">
        <v>3174</v>
      </c>
      <c r="M2648" s="3" t="str">
        <f>IFERROR(INDEX('SINIF GÜNLER'!$A:$C,MATCH('VERİ TABANI'!$D2648,'SINIF GÜNLER'!$B:$B,0),MATCH('VERİ TABANI'!$M$1,'SINIF GÜNLER'!$A$1:$C$1,0)),"")</f>
        <v/>
      </c>
      <c r="P2648" s="28" t="str">
        <f t="array" ref="P2648">IFERROR(SEARCH(ÖĞRETMEN,'VERİ TABANI'!G2648,1),"")</f>
        <v/>
      </c>
      <c r="Q2648" s="29" t="str">
        <f t="shared" si="83"/>
        <v/>
      </c>
    </row>
    <row r="2649" spans="1:17" ht="27" customHeight="1">
      <c r="A2649" s="3">
        <f t="shared" si="82"/>
        <v>2648</v>
      </c>
      <c r="B2649" s="46">
        <v>30073</v>
      </c>
      <c r="C2649" s="45" t="s">
        <v>1761</v>
      </c>
      <c r="D2649" s="45" t="s">
        <v>6722</v>
      </c>
      <c r="E2649" s="45" t="s">
        <v>3915</v>
      </c>
      <c r="F2649" s="45" t="s">
        <v>46</v>
      </c>
      <c r="G2649" s="45" t="s">
        <v>121</v>
      </c>
      <c r="H2649" s="172" t="s">
        <v>1762</v>
      </c>
      <c r="I2649" s="45">
        <v>5433257258</v>
      </c>
      <c r="J2649" s="45" t="s">
        <v>1763</v>
      </c>
      <c r="K2649" s="172">
        <v>45029</v>
      </c>
      <c r="L2649" s="45" t="s">
        <v>8339</v>
      </c>
      <c r="M2649" s="3" t="str">
        <f>IFERROR(INDEX('SINIF GÜNLER'!$A:$C,MATCH('VERİ TABANI'!$D2649,'SINIF GÜNLER'!$B:$B,0),MATCH('VERİ TABANI'!$M$1,'SINIF GÜNLER'!$A$1:$C$1,0)),"")</f>
        <v/>
      </c>
      <c r="P2649" s="28" t="str">
        <f t="array" ref="P2649">IFERROR(SEARCH(ÖĞRETMEN,'VERİ TABANI'!G2649,1),"")</f>
        <v/>
      </c>
      <c r="Q2649" s="29" t="str">
        <f t="shared" si="83"/>
        <v/>
      </c>
    </row>
    <row r="2650" spans="1:17" ht="27" customHeight="1">
      <c r="A2650" s="3">
        <f t="shared" si="82"/>
        <v>2649</v>
      </c>
      <c r="B2650" s="46">
        <v>21092</v>
      </c>
      <c r="C2650" s="45" t="s">
        <v>523</v>
      </c>
      <c r="D2650" s="45" t="s">
        <v>5602</v>
      </c>
      <c r="E2650" s="45" t="s">
        <v>7879</v>
      </c>
      <c r="F2650" s="45" t="s">
        <v>41</v>
      </c>
      <c r="G2650" s="45" t="s">
        <v>121</v>
      </c>
      <c r="H2650" s="172" t="s">
        <v>1576</v>
      </c>
      <c r="I2650" s="45">
        <v>5385911008</v>
      </c>
      <c r="J2650" s="45" t="s">
        <v>1577</v>
      </c>
      <c r="K2650" s="172">
        <v>44869</v>
      </c>
      <c r="L2650" s="45" t="s">
        <v>750</v>
      </c>
      <c r="M2650" s="3" t="str">
        <f>IFERROR(INDEX('SINIF GÜNLER'!$A:$C,MATCH('VERİ TABANI'!$D2650,'SINIF GÜNLER'!$B:$B,0),MATCH('VERİ TABANI'!$M$1,'SINIF GÜNLER'!$A$1:$C$1,0)),"")</f>
        <v/>
      </c>
      <c r="P2650" s="28" t="str">
        <f t="array" ref="P2650">IFERROR(SEARCH(ÖĞRETMEN,'VERİ TABANI'!G2650,1),"")</f>
        <v/>
      </c>
      <c r="Q2650" s="29" t="str">
        <f t="shared" si="83"/>
        <v/>
      </c>
    </row>
    <row r="2651" spans="1:17" ht="27" customHeight="1">
      <c r="A2651" s="3">
        <f t="shared" si="82"/>
        <v>2650</v>
      </c>
      <c r="B2651" s="46">
        <v>24125</v>
      </c>
      <c r="C2651" s="45" t="s">
        <v>2754</v>
      </c>
      <c r="D2651" s="45" t="s">
        <v>5618</v>
      </c>
      <c r="E2651" s="45" t="s">
        <v>3968</v>
      </c>
      <c r="F2651" s="45" t="s">
        <v>39</v>
      </c>
      <c r="G2651" s="45" t="s">
        <v>121</v>
      </c>
      <c r="H2651" s="172" t="s">
        <v>1578</v>
      </c>
      <c r="I2651" s="45">
        <v>5334961399</v>
      </c>
      <c r="J2651" s="45" t="s">
        <v>1579</v>
      </c>
      <c r="K2651" s="172">
        <v>45293</v>
      </c>
      <c r="L2651" s="45" t="s">
        <v>752</v>
      </c>
      <c r="M2651" s="3" t="str">
        <f>IFERROR(INDEX('SINIF GÜNLER'!$A:$C,MATCH('VERİ TABANI'!$D2651,'SINIF GÜNLER'!$B:$B,0),MATCH('VERİ TABANI'!$M$1,'SINIF GÜNLER'!$A$1:$C$1,0)),"")</f>
        <v/>
      </c>
      <c r="P2651" s="28" t="str">
        <f t="array" ref="P2651">IFERROR(SEARCH(ÖĞRETMEN,'VERİ TABANI'!G2651,1),"")</f>
        <v/>
      </c>
      <c r="Q2651" s="29" t="str">
        <f t="shared" si="83"/>
        <v/>
      </c>
    </row>
    <row r="2652" spans="1:17" ht="27" customHeight="1">
      <c r="A2652" s="3">
        <f t="shared" si="82"/>
        <v>2651</v>
      </c>
      <c r="B2652" s="46">
        <v>30672</v>
      </c>
      <c r="C2652" s="45" t="s">
        <v>2518</v>
      </c>
      <c r="D2652" s="45" t="s">
        <v>5618</v>
      </c>
      <c r="E2652" s="45" t="s">
        <v>3926</v>
      </c>
      <c r="F2652" s="45" t="s">
        <v>39</v>
      </c>
      <c r="G2652" s="45" t="s">
        <v>121</v>
      </c>
      <c r="H2652" s="172" t="s">
        <v>1578</v>
      </c>
      <c r="I2652" s="45">
        <v>5334961399</v>
      </c>
      <c r="J2652" s="45" t="s">
        <v>1579</v>
      </c>
      <c r="K2652" s="172">
        <v>45184</v>
      </c>
      <c r="L2652" s="45" t="s">
        <v>752</v>
      </c>
      <c r="M2652" s="3" t="str">
        <f>IFERROR(INDEX('SINIF GÜNLER'!$A:$C,MATCH('VERİ TABANI'!$D2652,'SINIF GÜNLER'!$B:$B,0),MATCH('VERİ TABANI'!$M$1,'SINIF GÜNLER'!$A$1:$C$1,0)),"")</f>
        <v/>
      </c>
      <c r="P2652" s="28" t="str">
        <f t="array" ref="P2652">IFERROR(SEARCH(ÖĞRETMEN,'VERİ TABANI'!G2652,1),"")</f>
        <v/>
      </c>
      <c r="Q2652" s="29" t="str">
        <f t="shared" si="83"/>
        <v/>
      </c>
    </row>
    <row r="2653" spans="1:17" ht="27" customHeight="1">
      <c r="A2653" s="3">
        <f t="shared" si="82"/>
        <v>2652</v>
      </c>
      <c r="B2653" s="46">
        <v>50428</v>
      </c>
      <c r="C2653" s="45" t="s">
        <v>5638</v>
      </c>
      <c r="D2653" s="45" t="s">
        <v>7648</v>
      </c>
      <c r="E2653" s="45" t="s">
        <v>3923</v>
      </c>
      <c r="F2653" s="45" t="s">
        <v>39</v>
      </c>
      <c r="G2653" s="45" t="s">
        <v>121</v>
      </c>
      <c r="H2653" s="172" t="s">
        <v>5639</v>
      </c>
      <c r="I2653" s="45">
        <v>5366316839</v>
      </c>
      <c r="J2653" s="45" t="s">
        <v>5640</v>
      </c>
      <c r="K2653" s="172">
        <v>45901</v>
      </c>
      <c r="L2653" s="45" t="s">
        <v>5641</v>
      </c>
      <c r="M2653" s="3" t="str">
        <f>IFERROR(INDEX('SINIF GÜNLER'!$A:$C,MATCH('VERİ TABANI'!$D2653,'SINIF GÜNLER'!$B:$B,0),MATCH('VERİ TABANI'!$M$1,'SINIF GÜNLER'!$A$1:$C$1,0)),"")</f>
        <v/>
      </c>
      <c r="P2653" s="28" t="str">
        <f t="array" ref="P2653">IFERROR(SEARCH(ÖĞRETMEN,'VERİ TABANI'!G2653,1),"")</f>
        <v/>
      </c>
      <c r="Q2653" s="29" t="str">
        <f t="shared" si="83"/>
        <v/>
      </c>
    </row>
    <row r="2654" spans="1:17" ht="27" customHeight="1">
      <c r="A2654" s="3">
        <f t="shared" si="82"/>
        <v>2653</v>
      </c>
      <c r="B2654" s="46">
        <v>50323</v>
      </c>
      <c r="C2654" s="45" t="s">
        <v>6953</v>
      </c>
      <c r="D2654" s="45" t="s">
        <v>5606</v>
      </c>
      <c r="E2654" s="45" t="s">
        <v>3918</v>
      </c>
      <c r="F2654" s="45" t="s">
        <v>41</v>
      </c>
      <c r="G2654" s="45" t="s">
        <v>121</v>
      </c>
      <c r="H2654" s="172" t="s">
        <v>4575</v>
      </c>
      <c r="I2654" s="45">
        <v>5546540743</v>
      </c>
      <c r="J2654" s="45" t="s">
        <v>4576</v>
      </c>
      <c r="K2654" s="172">
        <v>45891</v>
      </c>
      <c r="L2654" s="45" t="s">
        <v>4577</v>
      </c>
      <c r="M2654" s="3" t="str">
        <f>IFERROR(INDEX('SINIF GÜNLER'!$A:$C,MATCH('VERİ TABANI'!$D2654,'SINIF GÜNLER'!$B:$B,0),MATCH('VERİ TABANI'!$M$1,'SINIF GÜNLER'!$A$1:$C$1,0)),"")</f>
        <v/>
      </c>
      <c r="P2654" s="28" t="str">
        <f t="array" ref="P2654">IFERROR(SEARCH(ÖĞRETMEN,'VERİ TABANI'!G2654,1),"")</f>
        <v/>
      </c>
      <c r="Q2654" s="29" t="str">
        <f t="shared" si="83"/>
        <v/>
      </c>
    </row>
    <row r="2655" spans="1:17" ht="27" customHeight="1">
      <c r="A2655" s="3">
        <f t="shared" si="82"/>
        <v>2654</v>
      </c>
      <c r="B2655" s="46">
        <v>41549</v>
      </c>
      <c r="C2655" s="45" t="s">
        <v>4578</v>
      </c>
      <c r="D2655" s="45" t="s">
        <v>5601</v>
      </c>
      <c r="E2655" s="45" t="s">
        <v>3968</v>
      </c>
      <c r="F2655" s="45" t="s">
        <v>41</v>
      </c>
      <c r="G2655" s="45" t="s">
        <v>121</v>
      </c>
      <c r="H2655" s="172" t="s">
        <v>4575</v>
      </c>
      <c r="I2655" s="45">
        <v>5546540743</v>
      </c>
      <c r="J2655" s="45" t="s">
        <v>4576</v>
      </c>
      <c r="K2655" s="172">
        <v>45552</v>
      </c>
      <c r="L2655" s="45" t="s">
        <v>4577</v>
      </c>
      <c r="M2655" s="3" t="str">
        <f>IFERROR(INDEX('SINIF GÜNLER'!$A:$C,MATCH('VERİ TABANI'!$D2655,'SINIF GÜNLER'!$B:$B,0),MATCH('VERİ TABANI'!$M$1,'SINIF GÜNLER'!$A$1:$C$1,0)),"")</f>
        <v/>
      </c>
      <c r="P2655" s="28" t="str">
        <f t="array" ref="P2655">IFERROR(SEARCH(ÖĞRETMEN,'VERİ TABANI'!G2655,1),"")</f>
        <v/>
      </c>
      <c r="Q2655" s="29" t="str">
        <f t="shared" si="83"/>
        <v/>
      </c>
    </row>
    <row r="2656" spans="1:17" ht="27" customHeight="1">
      <c r="A2656" s="3">
        <f t="shared" si="82"/>
        <v>2655</v>
      </c>
      <c r="B2656" s="46">
        <v>41451</v>
      </c>
      <c r="C2656" s="45" t="s">
        <v>4579</v>
      </c>
      <c r="D2656" s="45" t="s">
        <v>5601</v>
      </c>
      <c r="E2656" s="45" t="s">
        <v>5277</v>
      </c>
      <c r="F2656" s="45" t="s">
        <v>41</v>
      </c>
      <c r="G2656" s="45" t="s">
        <v>121</v>
      </c>
      <c r="H2656" s="172" t="s">
        <v>4580</v>
      </c>
      <c r="I2656" s="45">
        <v>5307711697</v>
      </c>
      <c r="J2656" s="45" t="s">
        <v>4581</v>
      </c>
      <c r="K2656" s="172">
        <v>45551</v>
      </c>
      <c r="L2656" s="45" t="s">
        <v>4582</v>
      </c>
      <c r="M2656" s="3" t="str">
        <f>IFERROR(INDEX('SINIF GÜNLER'!$A:$C,MATCH('VERİ TABANI'!$D2656,'SINIF GÜNLER'!$B:$B,0),MATCH('VERİ TABANI'!$M$1,'SINIF GÜNLER'!$A$1:$C$1,0)),"")</f>
        <v/>
      </c>
      <c r="P2656" s="28" t="str">
        <f t="array" ref="P2656">IFERROR(SEARCH(ÖĞRETMEN,'VERİ TABANI'!G2656,1),"")</f>
        <v/>
      </c>
      <c r="Q2656" s="29" t="str">
        <f t="shared" si="83"/>
        <v/>
      </c>
    </row>
    <row r="2657" spans="1:17" ht="27" customHeight="1">
      <c r="A2657" s="3">
        <f t="shared" si="82"/>
        <v>2656</v>
      </c>
      <c r="B2657" s="46">
        <v>51287</v>
      </c>
      <c r="C2657" s="45" t="s">
        <v>8340</v>
      </c>
      <c r="D2657" s="45" t="s">
        <v>5606</v>
      </c>
      <c r="E2657" s="45" t="s">
        <v>3968</v>
      </c>
      <c r="F2657" s="45" t="s">
        <v>41</v>
      </c>
      <c r="G2657" s="45" t="s">
        <v>121</v>
      </c>
      <c r="H2657" s="172" t="s">
        <v>8341</v>
      </c>
      <c r="I2657" s="45">
        <v>5369448742</v>
      </c>
      <c r="J2657" s="45" t="s">
        <v>8342</v>
      </c>
      <c r="K2657" s="172">
        <v>46017</v>
      </c>
      <c r="L2657" s="45" t="s">
        <v>8343</v>
      </c>
      <c r="M2657" s="3" t="str">
        <f>IFERROR(INDEX('SINIF GÜNLER'!$A:$C,MATCH('VERİ TABANI'!$D2657,'SINIF GÜNLER'!$B:$B,0),MATCH('VERİ TABANI'!$M$1,'SINIF GÜNLER'!$A$1:$C$1,0)),"")</f>
        <v/>
      </c>
      <c r="P2657" s="28" t="str">
        <f t="array" ref="P2657">IFERROR(SEARCH(ÖĞRETMEN,'VERİ TABANI'!G2657,1),"")</f>
        <v/>
      </c>
      <c r="Q2657" s="29" t="str">
        <f t="shared" si="83"/>
        <v/>
      </c>
    </row>
    <row r="2658" spans="1:17" ht="27" customHeight="1">
      <c r="A2658" s="3">
        <f t="shared" si="82"/>
        <v>2657</v>
      </c>
      <c r="B2658" s="46">
        <v>30725</v>
      </c>
      <c r="C2658" s="45" t="s">
        <v>2488</v>
      </c>
      <c r="D2658" s="45" t="s">
        <v>5604</v>
      </c>
      <c r="E2658" s="45" t="s">
        <v>3924</v>
      </c>
      <c r="F2658" s="45" t="s">
        <v>41</v>
      </c>
      <c r="G2658" s="45" t="s">
        <v>121</v>
      </c>
      <c r="H2658" s="172" t="s">
        <v>5010</v>
      </c>
      <c r="I2658" s="45">
        <v>5354538358</v>
      </c>
      <c r="J2658" s="45" t="s">
        <v>5011</v>
      </c>
      <c r="K2658" s="172">
        <v>45632</v>
      </c>
      <c r="L2658" s="45" t="s">
        <v>5012</v>
      </c>
      <c r="M2658" s="3" t="str">
        <f>IFERROR(INDEX('SINIF GÜNLER'!$A:$C,MATCH('VERİ TABANI'!$D2658,'SINIF GÜNLER'!$B:$B,0),MATCH('VERİ TABANI'!$M$1,'SINIF GÜNLER'!$A$1:$C$1,0)),"")</f>
        <v/>
      </c>
      <c r="P2658" s="28" t="str">
        <f t="array" ref="P2658">IFERROR(SEARCH(ÖĞRETMEN,'VERİ TABANI'!G2658,1),"")</f>
        <v/>
      </c>
      <c r="Q2658" s="29" t="str">
        <f t="shared" si="83"/>
        <v/>
      </c>
    </row>
    <row r="2659" spans="1:17" ht="27" customHeight="1">
      <c r="A2659" s="3">
        <f t="shared" si="82"/>
        <v>2658</v>
      </c>
      <c r="B2659" s="46">
        <v>21925</v>
      </c>
      <c r="C2659" s="45" t="s">
        <v>2519</v>
      </c>
      <c r="D2659" s="45" t="s">
        <v>5618</v>
      </c>
      <c r="E2659" s="45" t="s">
        <v>3915</v>
      </c>
      <c r="F2659" s="45" t="s">
        <v>39</v>
      </c>
      <c r="G2659" s="45" t="s">
        <v>121</v>
      </c>
      <c r="H2659" s="172" t="s">
        <v>2520</v>
      </c>
      <c r="I2659" s="45">
        <v>5416996066</v>
      </c>
      <c r="J2659" s="45" t="s">
        <v>2521</v>
      </c>
      <c r="K2659" s="172">
        <v>45201</v>
      </c>
      <c r="L2659" s="45" t="s">
        <v>2522</v>
      </c>
      <c r="M2659" s="3" t="str">
        <f>IFERROR(INDEX('SINIF GÜNLER'!$A:$C,MATCH('VERİ TABANI'!$D2659,'SINIF GÜNLER'!$B:$B,0),MATCH('VERİ TABANI'!$M$1,'SINIF GÜNLER'!$A$1:$C$1,0)),"")</f>
        <v/>
      </c>
      <c r="P2659" s="28" t="str">
        <f t="array" ref="P2659">IFERROR(SEARCH(ÖĞRETMEN,'VERİ TABANI'!G2659,1),"")</f>
        <v/>
      </c>
      <c r="Q2659" s="29" t="str">
        <f t="shared" si="83"/>
        <v/>
      </c>
    </row>
    <row r="2660" spans="1:17" ht="27" customHeight="1">
      <c r="A2660" s="3">
        <f t="shared" si="82"/>
        <v>2659</v>
      </c>
      <c r="B2660" s="46">
        <v>60011</v>
      </c>
      <c r="C2660" s="45" t="s">
        <v>8344</v>
      </c>
      <c r="F2660" s="45" t="s">
        <v>39</v>
      </c>
      <c r="G2660" s="45" t="s">
        <v>121</v>
      </c>
      <c r="H2660" s="172" t="s">
        <v>2520</v>
      </c>
      <c r="I2660" s="45">
        <v>5416996066</v>
      </c>
      <c r="J2660" s="45" t="s">
        <v>2521</v>
      </c>
      <c r="K2660" s="172">
        <v>46064</v>
      </c>
      <c r="L2660" s="45" t="s">
        <v>2522</v>
      </c>
      <c r="M2660" s="3" t="str">
        <f>IFERROR(INDEX('SINIF GÜNLER'!$A:$C,MATCH('VERİ TABANI'!$D2660,'SINIF GÜNLER'!$B:$B,0),MATCH('VERİ TABANI'!$M$1,'SINIF GÜNLER'!$A$1:$C$1,0)),"")</f>
        <v/>
      </c>
      <c r="P2660" s="28" t="str">
        <f t="array" ref="P2660">IFERROR(SEARCH(ÖĞRETMEN,'VERİ TABANI'!G2660,1),"")</f>
        <v/>
      </c>
      <c r="Q2660" s="29" t="str">
        <f t="shared" si="83"/>
        <v/>
      </c>
    </row>
    <row r="2661" spans="1:17" ht="27" customHeight="1">
      <c r="A2661" s="3">
        <f t="shared" si="82"/>
        <v>2660</v>
      </c>
      <c r="B2661" s="46">
        <v>41264</v>
      </c>
      <c r="C2661" s="45" t="s">
        <v>4583</v>
      </c>
      <c r="D2661" s="45" t="s">
        <v>5618</v>
      </c>
      <c r="E2661" s="45" t="s">
        <v>3915</v>
      </c>
      <c r="F2661" s="45" t="s">
        <v>39</v>
      </c>
      <c r="G2661" s="45" t="s">
        <v>121</v>
      </c>
      <c r="H2661" s="172" t="s">
        <v>2520</v>
      </c>
      <c r="I2661" s="45">
        <v>5416996066</v>
      </c>
      <c r="J2661" s="45" t="s">
        <v>2521</v>
      </c>
      <c r="K2661" s="172">
        <v>45547</v>
      </c>
      <c r="L2661" s="45" t="s">
        <v>2522</v>
      </c>
      <c r="M2661" s="3" t="str">
        <f>IFERROR(INDEX('SINIF GÜNLER'!$A:$C,MATCH('VERİ TABANI'!$D2661,'SINIF GÜNLER'!$B:$B,0),MATCH('VERİ TABANI'!$M$1,'SINIF GÜNLER'!$A$1:$C$1,0)),"")</f>
        <v/>
      </c>
      <c r="P2661" s="28" t="str">
        <f t="array" ref="P2661">IFERROR(SEARCH(ÖĞRETMEN,'VERİ TABANI'!G2661,1),"")</f>
        <v/>
      </c>
      <c r="Q2661" s="29" t="str">
        <f t="shared" si="83"/>
        <v/>
      </c>
    </row>
    <row r="2662" spans="1:17" ht="27" customHeight="1">
      <c r="A2662" s="3">
        <f t="shared" si="82"/>
        <v>2661</v>
      </c>
      <c r="B2662" s="46">
        <v>51142</v>
      </c>
      <c r="C2662" s="45" t="s">
        <v>7437</v>
      </c>
      <c r="D2662" s="45" t="s">
        <v>5620</v>
      </c>
      <c r="E2662" s="45" t="s">
        <v>7006</v>
      </c>
      <c r="F2662" s="45" t="s">
        <v>42</v>
      </c>
      <c r="G2662" s="45" t="s">
        <v>121</v>
      </c>
      <c r="H2662" s="172" t="s">
        <v>2520</v>
      </c>
      <c r="I2662" s="45">
        <v>5416996066</v>
      </c>
      <c r="J2662" s="45" t="s">
        <v>2521</v>
      </c>
      <c r="K2662" s="172">
        <v>45986</v>
      </c>
      <c r="L2662" s="45" t="s">
        <v>2522</v>
      </c>
      <c r="M2662" s="3" t="str">
        <f>IFERROR(INDEX('SINIF GÜNLER'!$A:$C,MATCH('VERİ TABANI'!$D2662,'SINIF GÜNLER'!$B:$B,0),MATCH('VERİ TABANI'!$M$1,'SINIF GÜNLER'!$A$1:$C$1,0)),"")</f>
        <v/>
      </c>
      <c r="P2662" s="28" t="str">
        <f t="array" ref="P2662">IFERROR(SEARCH(ÖĞRETMEN,'VERİ TABANI'!G2662,1),"")</f>
        <v/>
      </c>
      <c r="Q2662" s="29" t="str">
        <f t="shared" si="83"/>
        <v/>
      </c>
    </row>
    <row r="2663" spans="1:17" ht="27" customHeight="1">
      <c r="A2663" s="3">
        <f t="shared" si="82"/>
        <v>2662</v>
      </c>
      <c r="B2663" s="46">
        <v>21924</v>
      </c>
      <c r="C2663" s="45" t="s">
        <v>2523</v>
      </c>
      <c r="D2663" s="45" t="s">
        <v>5618</v>
      </c>
      <c r="E2663" s="45" t="s">
        <v>4593</v>
      </c>
      <c r="F2663" s="45" t="s">
        <v>39</v>
      </c>
      <c r="G2663" s="45" t="s">
        <v>121</v>
      </c>
      <c r="H2663" s="172" t="s">
        <v>2520</v>
      </c>
      <c r="I2663" s="45">
        <v>5416996066</v>
      </c>
      <c r="J2663" s="45" t="s">
        <v>2521</v>
      </c>
      <c r="K2663" s="172">
        <v>45201</v>
      </c>
      <c r="L2663" s="45" t="s">
        <v>2522</v>
      </c>
      <c r="M2663" s="3" t="str">
        <f>IFERROR(INDEX('SINIF GÜNLER'!$A:$C,MATCH('VERİ TABANI'!$D2663,'SINIF GÜNLER'!$B:$B,0),MATCH('VERİ TABANI'!$M$1,'SINIF GÜNLER'!$A$1:$C$1,0)),"")</f>
        <v/>
      </c>
      <c r="P2663" s="28" t="str">
        <f t="array" ref="P2663">IFERROR(SEARCH(ÖĞRETMEN,'VERİ TABANI'!G2663,1),"")</f>
        <v/>
      </c>
      <c r="Q2663" s="29" t="str">
        <f t="shared" si="83"/>
        <v/>
      </c>
    </row>
    <row r="2664" spans="1:17" ht="27" customHeight="1">
      <c r="A2664" s="3">
        <f t="shared" si="82"/>
        <v>2663</v>
      </c>
      <c r="B2664" s="46">
        <v>51096</v>
      </c>
      <c r="C2664" s="45" t="s">
        <v>7438</v>
      </c>
      <c r="D2664" s="45" t="s">
        <v>5606</v>
      </c>
      <c r="E2664" s="45" t="s">
        <v>4593</v>
      </c>
      <c r="F2664" s="45" t="s">
        <v>41</v>
      </c>
      <c r="G2664" s="45" t="s">
        <v>121</v>
      </c>
      <c r="H2664" s="172" t="s">
        <v>7439</v>
      </c>
      <c r="I2664" s="45">
        <v>5366147489</v>
      </c>
      <c r="J2664" s="45" t="s">
        <v>7440</v>
      </c>
      <c r="K2664" s="172">
        <v>45975</v>
      </c>
      <c r="L2664" s="45" t="s">
        <v>7441</v>
      </c>
      <c r="M2664" s="3" t="str">
        <f>IFERROR(INDEX('SINIF GÜNLER'!$A:$C,MATCH('VERİ TABANI'!$D2664,'SINIF GÜNLER'!$B:$B,0),MATCH('VERİ TABANI'!$M$1,'SINIF GÜNLER'!$A$1:$C$1,0)),"")</f>
        <v/>
      </c>
      <c r="P2664" s="28" t="str">
        <f t="array" ref="P2664">IFERROR(SEARCH(ÖĞRETMEN,'VERİ TABANI'!G2664,1),"")</f>
        <v/>
      </c>
      <c r="Q2664" s="29" t="str">
        <f t="shared" si="83"/>
        <v/>
      </c>
    </row>
    <row r="2665" spans="1:17" ht="27" customHeight="1">
      <c r="A2665" s="3">
        <f t="shared" si="82"/>
        <v>2664</v>
      </c>
      <c r="B2665" s="46">
        <v>40921</v>
      </c>
      <c r="C2665" s="45" t="s">
        <v>4584</v>
      </c>
      <c r="D2665" s="45" t="s">
        <v>5604</v>
      </c>
      <c r="E2665" s="45" t="s">
        <v>3968</v>
      </c>
      <c r="F2665" s="45" t="s">
        <v>41</v>
      </c>
      <c r="G2665" s="45" t="s">
        <v>121</v>
      </c>
      <c r="H2665" s="172" t="s">
        <v>2525</v>
      </c>
      <c r="I2665" s="45">
        <v>5364402832</v>
      </c>
      <c r="J2665" s="45" t="s">
        <v>2526</v>
      </c>
      <c r="K2665" s="172">
        <v>45539</v>
      </c>
      <c r="L2665" s="45" t="s">
        <v>35</v>
      </c>
      <c r="M2665" s="3" t="str">
        <f>IFERROR(INDEX('SINIF GÜNLER'!$A:$C,MATCH('VERİ TABANI'!$D2665,'SINIF GÜNLER'!$B:$B,0),MATCH('VERİ TABANI'!$M$1,'SINIF GÜNLER'!$A$1:$C$1,0)),"")</f>
        <v/>
      </c>
      <c r="P2665" s="28" t="str">
        <f t="array" ref="P2665">IFERROR(SEARCH(ÖĞRETMEN,'VERİ TABANI'!G2665,1),"")</f>
        <v/>
      </c>
      <c r="Q2665" s="29" t="str">
        <f t="shared" si="83"/>
        <v/>
      </c>
    </row>
    <row r="2666" spans="1:17" ht="27" customHeight="1">
      <c r="A2666" s="3">
        <f t="shared" si="82"/>
        <v>2665</v>
      </c>
      <c r="B2666" s="46">
        <v>30667</v>
      </c>
      <c r="C2666" s="45" t="s">
        <v>2524</v>
      </c>
      <c r="D2666" s="45" t="s">
        <v>5604</v>
      </c>
      <c r="E2666" s="45" t="s">
        <v>4592</v>
      </c>
      <c r="F2666" s="45" t="s">
        <v>41</v>
      </c>
      <c r="G2666" s="45" t="s">
        <v>121</v>
      </c>
      <c r="H2666" s="172" t="s">
        <v>2525</v>
      </c>
      <c r="I2666" s="45">
        <v>5364402832</v>
      </c>
      <c r="J2666" s="45" t="s">
        <v>2526</v>
      </c>
      <c r="K2666" s="172">
        <v>45183</v>
      </c>
      <c r="L2666" s="45" t="s">
        <v>35</v>
      </c>
      <c r="M2666" s="3" t="str">
        <f>IFERROR(INDEX('SINIF GÜNLER'!$A:$C,MATCH('VERİ TABANI'!$D2666,'SINIF GÜNLER'!$B:$B,0),MATCH('VERİ TABANI'!$M$1,'SINIF GÜNLER'!$A$1:$C$1,0)),"")</f>
        <v/>
      </c>
      <c r="P2666" s="28" t="str">
        <f t="array" ref="P2666">IFERROR(SEARCH(ÖĞRETMEN,'VERİ TABANI'!G2666,1),"")</f>
        <v/>
      </c>
      <c r="Q2666" s="29" t="str">
        <f t="shared" si="83"/>
        <v/>
      </c>
    </row>
    <row r="2667" spans="1:17" ht="27" customHeight="1">
      <c r="A2667" s="3">
        <f t="shared" si="82"/>
        <v>2666</v>
      </c>
      <c r="B2667" s="46">
        <v>42846</v>
      </c>
      <c r="C2667" s="45" t="s">
        <v>4993</v>
      </c>
      <c r="D2667" s="45" t="s">
        <v>5620</v>
      </c>
      <c r="E2667" s="45" t="s">
        <v>3915</v>
      </c>
      <c r="F2667" s="45" t="s">
        <v>46</v>
      </c>
      <c r="G2667" s="45" t="s">
        <v>121</v>
      </c>
      <c r="H2667" s="172" t="s">
        <v>1580</v>
      </c>
      <c r="I2667" s="45">
        <v>5444024500</v>
      </c>
      <c r="J2667" s="45" t="s">
        <v>1581</v>
      </c>
      <c r="K2667" s="172">
        <v>45923</v>
      </c>
      <c r="L2667" s="45" t="s">
        <v>753</v>
      </c>
      <c r="M2667" s="3" t="str">
        <f>IFERROR(INDEX('SINIF GÜNLER'!$A:$C,MATCH('VERİ TABANI'!$D2667,'SINIF GÜNLER'!$B:$B,0),MATCH('VERİ TABANI'!$M$1,'SINIF GÜNLER'!$A$1:$C$1,0)),"")</f>
        <v/>
      </c>
      <c r="P2667" s="28" t="str">
        <f t="array" ref="P2667">IFERROR(SEARCH(ÖĞRETMEN,'VERİ TABANI'!G2667,1),"")</f>
        <v/>
      </c>
      <c r="Q2667" s="29" t="str">
        <f t="shared" si="83"/>
        <v/>
      </c>
    </row>
    <row r="2668" spans="1:17" ht="27" customHeight="1">
      <c r="A2668" s="3">
        <f t="shared" si="82"/>
        <v>2667</v>
      </c>
      <c r="B2668" s="46">
        <v>40826</v>
      </c>
      <c r="C2668" s="45" t="s">
        <v>3845</v>
      </c>
      <c r="D2668" s="45" t="s">
        <v>5483</v>
      </c>
      <c r="E2668" s="45" t="s">
        <v>3952</v>
      </c>
      <c r="F2668" s="45" t="s">
        <v>41</v>
      </c>
      <c r="G2668" s="45" t="s">
        <v>121</v>
      </c>
      <c r="H2668" s="172" t="s">
        <v>3846</v>
      </c>
      <c r="I2668" s="45">
        <v>5368850653</v>
      </c>
      <c r="J2668" s="45" t="s">
        <v>3847</v>
      </c>
      <c r="K2668" s="172">
        <v>45537</v>
      </c>
      <c r="L2668" s="45" t="s">
        <v>3848</v>
      </c>
      <c r="M2668" s="3" t="str">
        <f>IFERROR(INDEX('SINIF GÜNLER'!$A:$C,MATCH('VERİ TABANI'!$D2668,'SINIF GÜNLER'!$B:$B,0),MATCH('VERİ TABANI'!$M$1,'SINIF GÜNLER'!$A$1:$C$1,0)),"")</f>
        <v/>
      </c>
      <c r="P2668" s="28" t="str">
        <f t="array" ref="P2668">IFERROR(SEARCH(ÖĞRETMEN,'VERİ TABANI'!G2668,1),"")</f>
        <v/>
      </c>
      <c r="Q2668" s="29" t="str">
        <f t="shared" si="83"/>
        <v/>
      </c>
    </row>
    <row r="2669" spans="1:17" ht="27" customHeight="1">
      <c r="A2669" s="3">
        <f t="shared" si="82"/>
        <v>2668</v>
      </c>
      <c r="B2669" s="46">
        <v>50150</v>
      </c>
      <c r="C2669" s="45" t="s">
        <v>6954</v>
      </c>
      <c r="D2669" s="45" t="s">
        <v>5483</v>
      </c>
      <c r="E2669" s="45" t="s">
        <v>3924</v>
      </c>
      <c r="F2669" s="45" t="s">
        <v>41</v>
      </c>
      <c r="G2669" s="45" t="s">
        <v>121</v>
      </c>
      <c r="H2669" s="172" t="s">
        <v>6955</v>
      </c>
      <c r="I2669" s="45">
        <v>5073137552</v>
      </c>
      <c r="J2669" s="45" t="s">
        <v>6956</v>
      </c>
      <c r="K2669" s="172">
        <v>45859</v>
      </c>
      <c r="L2669" s="45" t="s">
        <v>6957</v>
      </c>
      <c r="M2669" s="3" t="str">
        <f>IFERROR(INDEX('SINIF GÜNLER'!$A:$C,MATCH('VERİ TABANI'!$D2669,'SINIF GÜNLER'!$B:$B,0),MATCH('VERİ TABANI'!$M$1,'SINIF GÜNLER'!$A$1:$C$1,0)),"")</f>
        <v/>
      </c>
      <c r="P2669" s="28" t="str">
        <f t="array" ref="P2669">IFERROR(SEARCH(ÖĞRETMEN,'VERİ TABANI'!G2669,1),"")</f>
        <v/>
      </c>
      <c r="Q2669" s="29" t="str">
        <f t="shared" si="83"/>
        <v/>
      </c>
    </row>
    <row r="2670" spans="1:17" ht="27" customHeight="1">
      <c r="A2670" s="3">
        <f t="shared" si="82"/>
        <v>2669</v>
      </c>
      <c r="B2670" s="46">
        <v>20509</v>
      </c>
      <c r="C2670" s="45" t="s">
        <v>481</v>
      </c>
      <c r="D2670" s="45" t="s">
        <v>5602</v>
      </c>
      <c r="E2670" s="45" t="s">
        <v>7006</v>
      </c>
      <c r="F2670" s="45" t="s">
        <v>41</v>
      </c>
      <c r="G2670" s="45" t="s">
        <v>121</v>
      </c>
      <c r="H2670" s="172" t="s">
        <v>1582</v>
      </c>
      <c r="I2670" s="45">
        <v>5352400084</v>
      </c>
      <c r="J2670" s="45" t="s">
        <v>1583</v>
      </c>
      <c r="K2670" s="172">
        <v>44785</v>
      </c>
      <c r="L2670" s="45" t="s">
        <v>887</v>
      </c>
      <c r="M2670" s="3" t="str">
        <f>IFERROR(INDEX('SINIF GÜNLER'!$A:$C,MATCH('VERİ TABANI'!$D2670,'SINIF GÜNLER'!$B:$B,0),MATCH('VERİ TABANI'!$M$1,'SINIF GÜNLER'!$A$1:$C$1,0)),"")</f>
        <v/>
      </c>
      <c r="P2670" s="28" t="str">
        <f t="array" ref="P2670">IFERROR(SEARCH(ÖĞRETMEN,'VERİ TABANI'!G2670,1),"")</f>
        <v/>
      </c>
      <c r="Q2670" s="29" t="str">
        <f t="shared" si="83"/>
        <v/>
      </c>
    </row>
    <row r="2671" spans="1:17" ht="27" customHeight="1">
      <c r="A2671" s="3">
        <f t="shared" si="82"/>
        <v>2670</v>
      </c>
      <c r="B2671" s="46">
        <v>40016</v>
      </c>
      <c r="C2671" s="45" t="s">
        <v>2897</v>
      </c>
      <c r="D2671" s="45" t="s">
        <v>5604</v>
      </c>
      <c r="E2671" s="45" t="s">
        <v>4592</v>
      </c>
      <c r="F2671" s="45" t="s">
        <v>41</v>
      </c>
      <c r="G2671" s="45" t="s">
        <v>121</v>
      </c>
      <c r="H2671" s="172" t="s">
        <v>2898</v>
      </c>
      <c r="I2671" s="45">
        <v>5357448865</v>
      </c>
      <c r="J2671" s="45" t="s">
        <v>2899</v>
      </c>
      <c r="K2671" s="172">
        <v>45334</v>
      </c>
      <c r="L2671" s="45" t="s">
        <v>2900</v>
      </c>
      <c r="M2671" s="3" t="str">
        <f>IFERROR(INDEX('SINIF GÜNLER'!$A:$C,MATCH('VERİ TABANI'!$D2671,'SINIF GÜNLER'!$B:$B,0),MATCH('VERİ TABANI'!$M$1,'SINIF GÜNLER'!$A$1:$C$1,0)),"")</f>
        <v/>
      </c>
      <c r="P2671" s="28" t="str">
        <f t="array" ref="P2671">IFERROR(SEARCH(ÖĞRETMEN,'VERİ TABANI'!G2671,1),"")</f>
        <v/>
      </c>
      <c r="Q2671" s="29" t="str">
        <f t="shared" si="83"/>
        <v/>
      </c>
    </row>
    <row r="2672" spans="1:17" ht="27" customHeight="1">
      <c r="A2672" s="3">
        <f t="shared" si="82"/>
        <v>2671</v>
      </c>
      <c r="B2672" s="46">
        <v>40015</v>
      </c>
      <c r="C2672" s="45" t="s">
        <v>2901</v>
      </c>
      <c r="D2672" s="45" t="s">
        <v>5604</v>
      </c>
      <c r="E2672" s="45" t="s">
        <v>3915</v>
      </c>
      <c r="F2672" s="45" t="s">
        <v>41</v>
      </c>
      <c r="G2672" s="45" t="s">
        <v>121</v>
      </c>
      <c r="H2672" s="172" t="s">
        <v>2898</v>
      </c>
      <c r="I2672" s="45">
        <v>5357448865</v>
      </c>
      <c r="J2672" s="45" t="s">
        <v>2899</v>
      </c>
      <c r="K2672" s="172">
        <v>45334</v>
      </c>
      <c r="L2672" s="45" t="s">
        <v>2900</v>
      </c>
      <c r="M2672" s="3" t="str">
        <f>IFERROR(INDEX('SINIF GÜNLER'!$A:$C,MATCH('VERİ TABANI'!$D2672,'SINIF GÜNLER'!$B:$B,0),MATCH('VERİ TABANI'!$M$1,'SINIF GÜNLER'!$A$1:$C$1,0)),"")</f>
        <v/>
      </c>
      <c r="P2672" s="28" t="str">
        <f t="array" ref="P2672">IFERROR(SEARCH(ÖĞRETMEN,'VERİ TABANI'!G2672,1),"")</f>
        <v/>
      </c>
      <c r="Q2672" s="29" t="str">
        <f t="shared" si="83"/>
        <v/>
      </c>
    </row>
    <row r="2673" spans="1:17" ht="27" customHeight="1">
      <c r="A2673" s="3">
        <f t="shared" si="82"/>
        <v>2672</v>
      </c>
      <c r="B2673" s="46">
        <v>43046</v>
      </c>
      <c r="C2673" s="45" t="s">
        <v>5300</v>
      </c>
      <c r="D2673" s="45" t="s">
        <v>6722</v>
      </c>
      <c r="E2673" s="45" t="s">
        <v>4592</v>
      </c>
      <c r="F2673" s="45" t="s">
        <v>46</v>
      </c>
      <c r="G2673" s="45" t="s">
        <v>121</v>
      </c>
      <c r="H2673" s="172" t="s">
        <v>1584</v>
      </c>
      <c r="I2673" s="45">
        <v>5326773585</v>
      </c>
      <c r="J2673" s="45" t="s">
        <v>1764</v>
      </c>
      <c r="K2673" s="172">
        <v>45728</v>
      </c>
      <c r="L2673" s="45" t="s">
        <v>888</v>
      </c>
      <c r="M2673" s="3" t="str">
        <f>IFERROR(INDEX('SINIF GÜNLER'!$A:$C,MATCH('VERİ TABANI'!$D2673,'SINIF GÜNLER'!$B:$B,0),MATCH('VERİ TABANI'!$M$1,'SINIF GÜNLER'!$A$1:$C$1,0)),"")</f>
        <v/>
      </c>
      <c r="P2673" s="28" t="str">
        <f t="array" ref="P2673">IFERROR(SEARCH(ÖĞRETMEN,'VERİ TABANI'!G2673,1),"")</f>
        <v/>
      </c>
      <c r="Q2673" s="29" t="str">
        <f t="shared" si="83"/>
        <v/>
      </c>
    </row>
    <row r="2674" spans="1:17" ht="27" customHeight="1">
      <c r="A2674" s="3">
        <f t="shared" si="82"/>
        <v>2673</v>
      </c>
      <c r="B2674" s="46">
        <v>43142</v>
      </c>
      <c r="C2674" s="45" t="s">
        <v>6958</v>
      </c>
      <c r="D2674" s="45" t="s">
        <v>5620</v>
      </c>
      <c r="E2674" s="45" t="s">
        <v>5277</v>
      </c>
      <c r="F2674" s="45" t="s">
        <v>46</v>
      </c>
      <c r="G2674" s="45" t="s">
        <v>121</v>
      </c>
      <c r="H2674" s="172" t="s">
        <v>1584</v>
      </c>
      <c r="I2674" s="45">
        <v>5326773585</v>
      </c>
      <c r="J2674" s="45" t="s">
        <v>1764</v>
      </c>
      <c r="K2674" s="172">
        <v>45891</v>
      </c>
      <c r="L2674" s="45" t="s">
        <v>888</v>
      </c>
      <c r="M2674" s="3" t="str">
        <f>IFERROR(INDEX('SINIF GÜNLER'!$A:$C,MATCH('VERİ TABANI'!$D2674,'SINIF GÜNLER'!$B:$B,0),MATCH('VERİ TABANI'!$M$1,'SINIF GÜNLER'!$A$1:$C$1,0)),"")</f>
        <v/>
      </c>
      <c r="P2674" s="28" t="str">
        <f t="array" ref="P2674">IFERROR(SEARCH(ÖĞRETMEN,'VERİ TABANI'!G2674,1),"")</f>
        <v/>
      </c>
      <c r="Q2674" s="29" t="str">
        <f t="shared" si="83"/>
        <v/>
      </c>
    </row>
    <row r="2675" spans="1:17" ht="27" customHeight="1">
      <c r="A2675" s="3">
        <f t="shared" si="82"/>
        <v>2674</v>
      </c>
      <c r="B2675" s="46">
        <v>43039</v>
      </c>
      <c r="C2675" s="45" t="s">
        <v>5301</v>
      </c>
      <c r="D2675" s="45" t="s">
        <v>6722</v>
      </c>
      <c r="E2675" s="45" t="s">
        <v>3915</v>
      </c>
      <c r="F2675" s="45" t="s">
        <v>46</v>
      </c>
      <c r="G2675" s="45" t="s">
        <v>121</v>
      </c>
      <c r="H2675" s="172" t="s">
        <v>1584</v>
      </c>
      <c r="I2675" s="45">
        <v>5326773585</v>
      </c>
      <c r="J2675" s="45" t="s">
        <v>1764</v>
      </c>
      <c r="K2675" s="172">
        <v>45728</v>
      </c>
      <c r="L2675" s="45" t="s">
        <v>888</v>
      </c>
      <c r="M2675" s="3" t="str">
        <f>IFERROR(INDEX('SINIF GÜNLER'!$A:$C,MATCH('VERİ TABANI'!$D2675,'SINIF GÜNLER'!$B:$B,0),MATCH('VERİ TABANI'!$M$1,'SINIF GÜNLER'!$A$1:$C$1,0)),"")</f>
        <v/>
      </c>
      <c r="P2675" s="28" t="str">
        <f t="array" ref="P2675">IFERROR(SEARCH(ÖĞRETMEN,'VERİ TABANI'!G2675,1),"")</f>
        <v/>
      </c>
      <c r="Q2675" s="29" t="str">
        <f t="shared" si="83"/>
        <v/>
      </c>
    </row>
    <row r="2676" spans="1:17" ht="27" customHeight="1">
      <c r="A2676" s="3">
        <f t="shared" si="82"/>
        <v>2675</v>
      </c>
      <c r="B2676" s="46">
        <v>50823</v>
      </c>
      <c r="C2676" s="45" t="s">
        <v>6959</v>
      </c>
      <c r="D2676" s="45" t="s">
        <v>7648</v>
      </c>
      <c r="E2676" s="45" t="s">
        <v>3926</v>
      </c>
      <c r="F2676" s="45" t="s">
        <v>46</v>
      </c>
      <c r="G2676" s="45" t="s">
        <v>121</v>
      </c>
      <c r="H2676" s="172" t="s">
        <v>6960</v>
      </c>
      <c r="I2676" s="45">
        <v>5421428442</v>
      </c>
      <c r="J2676" s="45" t="s">
        <v>6961</v>
      </c>
      <c r="K2676" s="172">
        <v>45931</v>
      </c>
      <c r="L2676" s="45" t="s">
        <v>888</v>
      </c>
      <c r="M2676" s="3" t="str">
        <f>IFERROR(INDEX('SINIF GÜNLER'!$A:$C,MATCH('VERİ TABANI'!$D2676,'SINIF GÜNLER'!$B:$B,0),MATCH('VERİ TABANI'!$M$1,'SINIF GÜNLER'!$A$1:$C$1,0)),"")</f>
        <v/>
      </c>
      <c r="P2676" s="28" t="str">
        <f t="array" ref="P2676">IFERROR(SEARCH(ÖĞRETMEN,'VERİ TABANI'!G2676,1),"")</f>
        <v/>
      </c>
      <c r="Q2676" s="29" t="str">
        <f t="shared" si="83"/>
        <v/>
      </c>
    </row>
    <row r="2677" spans="1:17" ht="27" customHeight="1">
      <c r="A2677" s="3">
        <f t="shared" si="82"/>
        <v>2676</v>
      </c>
      <c r="B2677" s="46">
        <v>50529</v>
      </c>
      <c r="C2677" s="45" t="s">
        <v>6962</v>
      </c>
      <c r="D2677" s="45" t="s">
        <v>5483</v>
      </c>
      <c r="E2677" s="45" t="s">
        <v>7006</v>
      </c>
      <c r="F2677" s="45" t="s">
        <v>46</v>
      </c>
      <c r="G2677" s="45" t="s">
        <v>121</v>
      </c>
      <c r="H2677" s="172" t="s">
        <v>6960</v>
      </c>
      <c r="I2677" s="45">
        <v>5421428442</v>
      </c>
      <c r="J2677" s="45" t="s">
        <v>6961</v>
      </c>
      <c r="K2677" s="172">
        <v>45909</v>
      </c>
      <c r="L2677" s="45" t="s">
        <v>888</v>
      </c>
      <c r="M2677" s="3" t="str">
        <f>IFERROR(INDEX('SINIF GÜNLER'!$A:$C,MATCH('VERİ TABANI'!$D2677,'SINIF GÜNLER'!$B:$B,0),MATCH('VERİ TABANI'!$M$1,'SINIF GÜNLER'!$A$1:$C$1,0)),"")</f>
        <v/>
      </c>
      <c r="P2677" s="28" t="str">
        <f t="array" ref="P2677">IFERROR(SEARCH(ÖĞRETMEN,'VERİ TABANI'!G2677,1),"")</f>
        <v/>
      </c>
      <c r="Q2677" s="29" t="str">
        <f t="shared" si="83"/>
        <v/>
      </c>
    </row>
    <row r="2678" spans="1:17" ht="27" customHeight="1">
      <c r="A2678" s="3">
        <f t="shared" si="82"/>
        <v>2677</v>
      </c>
      <c r="B2678" s="46">
        <v>50628</v>
      </c>
      <c r="C2678" s="45" t="s">
        <v>6963</v>
      </c>
      <c r="D2678" s="45" t="s">
        <v>5611</v>
      </c>
      <c r="E2678" s="45" t="s">
        <v>7016</v>
      </c>
      <c r="F2678" s="45" t="s">
        <v>46</v>
      </c>
      <c r="G2678" s="45" t="s">
        <v>121</v>
      </c>
      <c r="H2678" s="172" t="s">
        <v>6960</v>
      </c>
      <c r="I2678" s="45">
        <v>5421428442</v>
      </c>
      <c r="J2678" s="45" t="s">
        <v>6961</v>
      </c>
      <c r="K2678" s="172">
        <v>45912</v>
      </c>
      <c r="L2678" s="45" t="s">
        <v>888</v>
      </c>
      <c r="M2678" s="3" t="str">
        <f>IFERROR(INDEX('SINIF GÜNLER'!$A:$C,MATCH('VERİ TABANI'!$D2678,'SINIF GÜNLER'!$B:$B,0),MATCH('VERİ TABANI'!$M$1,'SINIF GÜNLER'!$A$1:$C$1,0)),"")</f>
        <v/>
      </c>
      <c r="P2678" s="28" t="str">
        <f t="array" ref="P2678">IFERROR(SEARCH(ÖĞRETMEN,'VERİ TABANI'!G2678,1),"")</f>
        <v/>
      </c>
      <c r="Q2678" s="29" t="str">
        <f t="shared" si="83"/>
        <v/>
      </c>
    </row>
    <row r="2679" spans="1:17" ht="27" customHeight="1">
      <c r="A2679" s="3">
        <f t="shared" si="82"/>
        <v>2678</v>
      </c>
      <c r="B2679" s="46">
        <v>50532</v>
      </c>
      <c r="C2679" s="45" t="s">
        <v>6964</v>
      </c>
      <c r="D2679" s="45" t="s">
        <v>5611</v>
      </c>
      <c r="E2679" s="45" t="s">
        <v>7079</v>
      </c>
      <c r="F2679" s="45" t="s">
        <v>46</v>
      </c>
      <c r="G2679" s="45" t="s">
        <v>121</v>
      </c>
      <c r="H2679" s="172" t="s">
        <v>6960</v>
      </c>
      <c r="I2679" s="45">
        <v>5421428442</v>
      </c>
      <c r="J2679" s="45" t="s">
        <v>6961</v>
      </c>
      <c r="K2679" s="172">
        <v>45909</v>
      </c>
      <c r="L2679" s="45" t="s">
        <v>888</v>
      </c>
      <c r="M2679" s="3" t="str">
        <f>IFERROR(INDEX('SINIF GÜNLER'!$A:$C,MATCH('VERİ TABANI'!$D2679,'SINIF GÜNLER'!$B:$B,0),MATCH('VERİ TABANI'!$M$1,'SINIF GÜNLER'!$A$1:$C$1,0)),"")</f>
        <v/>
      </c>
      <c r="P2679" s="28" t="str">
        <f t="array" ref="P2679">IFERROR(SEARCH(ÖĞRETMEN,'VERİ TABANI'!G2679,1),"")</f>
        <v/>
      </c>
      <c r="Q2679" s="29" t="str">
        <f t="shared" si="83"/>
        <v/>
      </c>
    </row>
    <row r="2680" spans="1:17" ht="27" customHeight="1">
      <c r="A2680" s="3">
        <f t="shared" si="82"/>
        <v>2679</v>
      </c>
      <c r="B2680" s="46">
        <v>50531</v>
      </c>
      <c r="C2680" s="45" t="s">
        <v>6965</v>
      </c>
      <c r="D2680" s="45" t="s">
        <v>5606</v>
      </c>
      <c r="E2680" s="45" t="s">
        <v>3924</v>
      </c>
      <c r="F2680" s="45" t="s">
        <v>46</v>
      </c>
      <c r="G2680" s="45" t="s">
        <v>121</v>
      </c>
      <c r="H2680" s="172" t="s">
        <v>6960</v>
      </c>
      <c r="I2680" s="45">
        <v>5421428442</v>
      </c>
      <c r="J2680" s="45" t="s">
        <v>6961</v>
      </c>
      <c r="K2680" s="172">
        <v>45909</v>
      </c>
      <c r="L2680" s="45" t="s">
        <v>888</v>
      </c>
      <c r="M2680" s="3" t="str">
        <f>IFERROR(INDEX('SINIF GÜNLER'!$A:$C,MATCH('VERİ TABANI'!$D2680,'SINIF GÜNLER'!$B:$B,0),MATCH('VERİ TABANI'!$M$1,'SINIF GÜNLER'!$A$1:$C$1,0)),"")</f>
        <v/>
      </c>
      <c r="P2680" s="28" t="str">
        <f t="array" ref="P2680">IFERROR(SEARCH(ÖĞRETMEN,'VERİ TABANI'!G2680,1),"")</f>
        <v/>
      </c>
      <c r="Q2680" s="29" t="str">
        <f t="shared" si="83"/>
        <v/>
      </c>
    </row>
    <row r="2681" spans="1:17" ht="27" customHeight="1">
      <c r="A2681" s="3">
        <f t="shared" si="82"/>
        <v>2680</v>
      </c>
      <c r="B2681" s="46">
        <v>50534</v>
      </c>
      <c r="C2681" s="45" t="s">
        <v>6966</v>
      </c>
      <c r="D2681" s="45" t="s">
        <v>5611</v>
      </c>
      <c r="E2681" s="45" t="s">
        <v>3926</v>
      </c>
      <c r="F2681" s="45" t="s">
        <v>46</v>
      </c>
      <c r="G2681" s="45" t="s">
        <v>121</v>
      </c>
      <c r="H2681" s="172" t="s">
        <v>6960</v>
      </c>
      <c r="I2681" s="45">
        <v>5421428442</v>
      </c>
      <c r="J2681" s="45" t="s">
        <v>6961</v>
      </c>
      <c r="K2681" s="172">
        <v>45909</v>
      </c>
      <c r="L2681" s="45" t="s">
        <v>888</v>
      </c>
      <c r="M2681" s="3" t="str">
        <f>IFERROR(INDEX('SINIF GÜNLER'!$A:$C,MATCH('VERİ TABANI'!$D2681,'SINIF GÜNLER'!$B:$B,0),MATCH('VERİ TABANI'!$M$1,'SINIF GÜNLER'!$A$1:$C$1,0)),"")</f>
        <v/>
      </c>
      <c r="P2681" s="28" t="str">
        <f t="array" ref="P2681">IFERROR(SEARCH(ÖĞRETMEN,'VERİ TABANI'!G2681,1),"")</f>
        <v/>
      </c>
      <c r="Q2681" s="29" t="str">
        <f t="shared" si="83"/>
        <v/>
      </c>
    </row>
    <row r="2682" spans="1:17" ht="27" customHeight="1">
      <c r="A2682" s="3">
        <f t="shared" si="82"/>
        <v>2681</v>
      </c>
      <c r="B2682" s="46">
        <v>50530</v>
      </c>
      <c r="C2682" s="45" t="s">
        <v>6967</v>
      </c>
      <c r="D2682" s="45" t="s">
        <v>5611</v>
      </c>
      <c r="E2682" s="45" t="s">
        <v>3912</v>
      </c>
      <c r="F2682" s="45" t="s">
        <v>46</v>
      </c>
      <c r="G2682" s="45" t="s">
        <v>121</v>
      </c>
      <c r="H2682" s="172" t="s">
        <v>6960</v>
      </c>
      <c r="I2682" s="45">
        <v>5421428442</v>
      </c>
      <c r="J2682" s="45" t="s">
        <v>6961</v>
      </c>
      <c r="K2682" s="172">
        <v>45909</v>
      </c>
      <c r="L2682" s="45" t="s">
        <v>888</v>
      </c>
      <c r="M2682" s="3" t="str">
        <f>IFERROR(INDEX('SINIF GÜNLER'!$A:$C,MATCH('VERİ TABANI'!$D2682,'SINIF GÜNLER'!$B:$B,0),MATCH('VERİ TABANI'!$M$1,'SINIF GÜNLER'!$A$1:$C$1,0)),"")</f>
        <v/>
      </c>
      <c r="P2682" s="28" t="str">
        <f t="array" ref="P2682">IFERROR(SEARCH(ÖĞRETMEN,'VERİ TABANI'!G2682,1),"")</f>
        <v/>
      </c>
      <c r="Q2682" s="29" t="str">
        <f t="shared" si="83"/>
        <v/>
      </c>
    </row>
    <row r="2683" spans="1:17" ht="27" customHeight="1">
      <c r="A2683" s="3">
        <f t="shared" si="82"/>
        <v>2682</v>
      </c>
      <c r="B2683" s="46">
        <v>51173</v>
      </c>
      <c r="C2683" s="45" t="s">
        <v>7442</v>
      </c>
      <c r="D2683" s="45" t="s">
        <v>5611</v>
      </c>
      <c r="E2683" s="45" t="s">
        <v>3917</v>
      </c>
      <c r="F2683" s="45" t="s">
        <v>41</v>
      </c>
      <c r="G2683" s="45" t="s">
        <v>121</v>
      </c>
      <c r="H2683" s="172" t="s">
        <v>7443</v>
      </c>
      <c r="I2683" s="45">
        <v>5055154848</v>
      </c>
      <c r="J2683" s="45" t="s">
        <v>7444</v>
      </c>
      <c r="K2683" s="172">
        <v>45993</v>
      </c>
      <c r="L2683" s="45" t="s">
        <v>7445</v>
      </c>
      <c r="M2683" s="3" t="str">
        <f>IFERROR(INDEX('SINIF GÜNLER'!$A:$C,MATCH('VERİ TABANI'!$D2683,'SINIF GÜNLER'!$B:$B,0),MATCH('VERİ TABANI'!$M$1,'SINIF GÜNLER'!$A$1:$C$1,0)),"")</f>
        <v/>
      </c>
      <c r="P2683" s="28" t="str">
        <f t="array" ref="P2683">IFERROR(SEARCH(ÖĞRETMEN,'VERİ TABANI'!G2683,1),"")</f>
        <v/>
      </c>
      <c r="Q2683" s="29" t="str">
        <f t="shared" si="83"/>
        <v/>
      </c>
    </row>
    <row r="2684" spans="1:17" ht="27" customHeight="1">
      <c r="A2684" s="3">
        <f t="shared" si="82"/>
        <v>2683</v>
      </c>
      <c r="B2684" s="46">
        <v>51172</v>
      </c>
      <c r="C2684" s="45" t="s">
        <v>7446</v>
      </c>
      <c r="D2684" s="45" t="s">
        <v>5606</v>
      </c>
      <c r="E2684" s="45" t="s">
        <v>4592</v>
      </c>
      <c r="F2684" s="45" t="s">
        <v>41</v>
      </c>
      <c r="G2684" s="45" t="s">
        <v>121</v>
      </c>
      <c r="H2684" s="172" t="s">
        <v>7443</v>
      </c>
      <c r="I2684" s="45">
        <v>5055154848</v>
      </c>
      <c r="J2684" s="45" t="s">
        <v>7444</v>
      </c>
      <c r="K2684" s="172">
        <v>45993</v>
      </c>
      <c r="L2684" s="45" t="s">
        <v>7445</v>
      </c>
      <c r="M2684" s="3" t="str">
        <f>IFERROR(INDEX('SINIF GÜNLER'!$A:$C,MATCH('VERİ TABANI'!$D2684,'SINIF GÜNLER'!$B:$B,0),MATCH('VERİ TABANI'!$M$1,'SINIF GÜNLER'!$A$1:$C$1,0)),"")</f>
        <v/>
      </c>
      <c r="P2684" s="28" t="str">
        <f t="array" ref="P2684">IFERROR(SEARCH(ÖĞRETMEN,'VERİ TABANI'!G2684,1),"")</f>
        <v/>
      </c>
      <c r="Q2684" s="29" t="str">
        <f t="shared" si="83"/>
        <v/>
      </c>
    </row>
    <row r="2685" spans="1:17" ht="27" customHeight="1">
      <c r="A2685" s="3">
        <f t="shared" si="82"/>
        <v>2684</v>
      </c>
      <c r="B2685" s="46">
        <v>42470</v>
      </c>
      <c r="C2685" s="45" t="s">
        <v>4798</v>
      </c>
      <c r="D2685" s="45" t="s">
        <v>5620</v>
      </c>
      <c r="E2685" s="45" t="s">
        <v>7006</v>
      </c>
      <c r="F2685" s="45" t="s">
        <v>39</v>
      </c>
      <c r="G2685" s="45" t="s">
        <v>121</v>
      </c>
      <c r="H2685" s="172" t="s">
        <v>5257</v>
      </c>
      <c r="I2685" s="45">
        <v>5386144578</v>
      </c>
      <c r="J2685" s="45" t="s">
        <v>5258</v>
      </c>
      <c r="K2685" s="172">
        <v>45698</v>
      </c>
      <c r="L2685" s="45" t="s">
        <v>5259</v>
      </c>
      <c r="M2685" s="3" t="str">
        <f>IFERROR(INDEX('SINIF GÜNLER'!$A:$C,MATCH('VERİ TABANI'!$D2685,'SINIF GÜNLER'!$B:$B,0),MATCH('VERİ TABANI'!$M$1,'SINIF GÜNLER'!$A$1:$C$1,0)),"")</f>
        <v/>
      </c>
      <c r="P2685" s="28" t="str">
        <f t="array" ref="P2685">IFERROR(SEARCH(ÖĞRETMEN,'VERİ TABANI'!G2685,1),"")</f>
        <v/>
      </c>
      <c r="Q2685" s="29" t="str">
        <f t="shared" si="83"/>
        <v/>
      </c>
    </row>
    <row r="2686" spans="1:17" ht="27" customHeight="1">
      <c r="A2686" s="3">
        <f t="shared" si="82"/>
        <v>2685</v>
      </c>
      <c r="B2686" s="46">
        <v>42468</v>
      </c>
      <c r="C2686" s="45" t="s">
        <v>4799</v>
      </c>
      <c r="D2686" s="45" t="s">
        <v>5620</v>
      </c>
      <c r="E2686" s="45" t="s">
        <v>4592</v>
      </c>
      <c r="F2686" s="45" t="s">
        <v>39</v>
      </c>
      <c r="G2686" s="45" t="s">
        <v>121</v>
      </c>
      <c r="H2686" s="172" t="s">
        <v>5257</v>
      </c>
      <c r="I2686" s="45">
        <v>5386144578</v>
      </c>
      <c r="J2686" s="45" t="s">
        <v>5258</v>
      </c>
      <c r="K2686" s="172">
        <v>45698</v>
      </c>
      <c r="L2686" s="45" t="s">
        <v>5259</v>
      </c>
      <c r="M2686" s="3" t="str">
        <f>IFERROR(INDEX('SINIF GÜNLER'!$A:$C,MATCH('VERİ TABANI'!$D2686,'SINIF GÜNLER'!$B:$B,0),MATCH('VERİ TABANI'!$M$1,'SINIF GÜNLER'!$A$1:$C$1,0)),"")</f>
        <v/>
      </c>
      <c r="P2686" s="28" t="str">
        <f t="array" ref="P2686">IFERROR(SEARCH(ÖĞRETMEN,'VERİ TABANI'!G2686,1),"")</f>
        <v/>
      </c>
      <c r="Q2686" s="29" t="str">
        <f t="shared" si="83"/>
        <v/>
      </c>
    </row>
    <row r="2687" spans="1:17" ht="90">
      <c r="A2687" s="3">
        <f t="shared" si="82"/>
        <v>2686</v>
      </c>
      <c r="B2687" s="46">
        <v>40508</v>
      </c>
      <c r="C2687" s="45" t="s">
        <v>3850</v>
      </c>
      <c r="D2687" s="45" t="s">
        <v>5601</v>
      </c>
      <c r="F2687" s="45" t="s">
        <v>41</v>
      </c>
      <c r="G2687" s="45" t="s">
        <v>121</v>
      </c>
      <c r="H2687" s="172" t="s">
        <v>2911</v>
      </c>
      <c r="I2687" s="45">
        <v>5365432335</v>
      </c>
      <c r="J2687" s="45" t="s">
        <v>2912</v>
      </c>
      <c r="K2687" s="172">
        <v>45527</v>
      </c>
      <c r="L2687" s="45" t="s">
        <v>2913</v>
      </c>
      <c r="M2687" s="3" t="str">
        <f>IFERROR(INDEX('SINIF GÜNLER'!$A:$C,MATCH('VERİ TABANI'!$D2687,'SINIF GÜNLER'!$B:$B,0),MATCH('VERİ TABANI'!$M$1,'SINIF GÜNLER'!$A$1:$C$1,0)),"")</f>
        <v/>
      </c>
      <c r="P2687" s="28" t="str">
        <f t="array" ref="P2687">IFERROR(SEARCH(ÖĞRETMEN,'VERİ TABANI'!G2687,1),"")</f>
        <v/>
      </c>
      <c r="Q2687" s="29" t="str">
        <f t="shared" si="83"/>
        <v/>
      </c>
    </row>
    <row r="2688" spans="1:17" ht="90">
      <c r="A2688" s="3">
        <f t="shared" si="82"/>
        <v>2687</v>
      </c>
      <c r="B2688" s="46">
        <v>20665</v>
      </c>
      <c r="C2688" s="45" t="s">
        <v>2802</v>
      </c>
      <c r="D2688" s="45" t="s">
        <v>5602</v>
      </c>
      <c r="E2688" s="45" t="s">
        <v>3912</v>
      </c>
      <c r="F2688" s="45" t="s">
        <v>41</v>
      </c>
      <c r="G2688" s="45" t="s">
        <v>121</v>
      </c>
      <c r="H2688" s="172" t="s">
        <v>2911</v>
      </c>
      <c r="I2688" s="45">
        <v>5365432335</v>
      </c>
      <c r="J2688" s="45" t="s">
        <v>2912</v>
      </c>
      <c r="K2688" s="172">
        <v>45385</v>
      </c>
      <c r="L2688" s="45" t="s">
        <v>2913</v>
      </c>
      <c r="M2688" s="3" t="str">
        <f>IFERROR(INDEX('SINIF GÜNLER'!$A:$C,MATCH('VERİ TABANI'!$D2688,'SINIF GÜNLER'!$B:$B,0),MATCH('VERİ TABANI'!$M$1,'SINIF GÜNLER'!$A$1:$C$1,0)),"")</f>
        <v/>
      </c>
      <c r="P2688" s="28" t="str">
        <f t="array" ref="P2688">IFERROR(SEARCH(ÖĞRETMEN,'VERİ TABANI'!G2688,1),"")</f>
        <v/>
      </c>
      <c r="Q2688" s="29" t="str">
        <f t="shared" si="83"/>
        <v/>
      </c>
    </row>
    <row r="2689" spans="1:17" ht="90">
      <c r="A2689" s="3">
        <f t="shared" si="82"/>
        <v>2688</v>
      </c>
      <c r="B2689" s="46">
        <v>50761</v>
      </c>
      <c r="C2689" s="45" t="s">
        <v>630</v>
      </c>
      <c r="D2689" s="45" t="s">
        <v>5620</v>
      </c>
      <c r="E2689" s="45" t="s">
        <v>3926</v>
      </c>
      <c r="F2689" s="45" t="s">
        <v>41</v>
      </c>
      <c r="G2689" s="45" t="s">
        <v>121</v>
      </c>
      <c r="H2689" s="172" t="s">
        <v>2911</v>
      </c>
      <c r="I2689" s="45">
        <v>5365432335</v>
      </c>
      <c r="J2689" s="45" t="s">
        <v>2912</v>
      </c>
      <c r="K2689" s="172">
        <v>45925</v>
      </c>
      <c r="L2689" s="45" t="s">
        <v>2913</v>
      </c>
      <c r="M2689" s="3" t="str">
        <f>IFERROR(INDEX('SINIF GÜNLER'!$A:$C,MATCH('VERİ TABANI'!$D2689,'SINIF GÜNLER'!$B:$B,0),MATCH('VERİ TABANI'!$M$1,'SINIF GÜNLER'!$A$1:$C$1,0)),"")</f>
        <v/>
      </c>
      <c r="P2689" s="28" t="str">
        <f t="array" ref="P2689">IFERROR(SEARCH(ÖĞRETMEN,'VERİ TABANI'!G2689,1),"")</f>
        <v/>
      </c>
      <c r="Q2689" s="29" t="str">
        <f t="shared" si="83"/>
        <v/>
      </c>
    </row>
    <row r="2690" spans="1:17" ht="90">
      <c r="A2690" s="3">
        <f t="shared" ref="A2690:A2753" si="84">IFERROR(IF(B2690="","",ROW()-1),"")</f>
        <v>2689</v>
      </c>
      <c r="B2690" s="46">
        <v>40525</v>
      </c>
      <c r="C2690" s="45" t="s">
        <v>3851</v>
      </c>
      <c r="D2690" s="45" t="s">
        <v>5601</v>
      </c>
      <c r="E2690" s="45" t="s">
        <v>3923</v>
      </c>
      <c r="F2690" s="45" t="s">
        <v>41</v>
      </c>
      <c r="G2690" s="45" t="s">
        <v>121</v>
      </c>
      <c r="H2690" s="172" t="s">
        <v>2911</v>
      </c>
      <c r="I2690" s="45">
        <v>5365432335</v>
      </c>
      <c r="J2690" s="45" t="s">
        <v>2912</v>
      </c>
      <c r="K2690" s="172">
        <v>45530</v>
      </c>
      <c r="L2690" s="45" t="s">
        <v>2913</v>
      </c>
      <c r="M2690" s="3" t="str">
        <f>IFERROR(INDEX('SINIF GÜNLER'!$A:$C,MATCH('VERİ TABANI'!$D2690,'SINIF GÜNLER'!$B:$B,0),MATCH('VERİ TABANI'!$M$1,'SINIF GÜNLER'!$A$1:$C$1,0)),"")</f>
        <v/>
      </c>
      <c r="P2690" s="28" t="str">
        <f t="array" ref="P2690">IFERROR(SEARCH(ÖĞRETMEN,'VERİ TABANI'!G2690,1),"")</f>
        <v/>
      </c>
      <c r="Q2690" s="29" t="str">
        <f t="shared" si="83"/>
        <v/>
      </c>
    </row>
    <row r="2691" spans="1:17" ht="45">
      <c r="A2691" s="3">
        <f t="shared" si="84"/>
        <v>2690</v>
      </c>
      <c r="B2691" s="46">
        <v>50520</v>
      </c>
      <c r="C2691" s="45" t="s">
        <v>6968</v>
      </c>
      <c r="D2691" s="45" t="s">
        <v>5611</v>
      </c>
      <c r="E2691" s="45" t="s">
        <v>4593</v>
      </c>
      <c r="F2691" s="45" t="s">
        <v>41</v>
      </c>
      <c r="G2691" s="45" t="s">
        <v>121</v>
      </c>
      <c r="H2691" s="172" t="s">
        <v>6969</v>
      </c>
      <c r="I2691" s="45">
        <v>5362131683</v>
      </c>
      <c r="J2691" s="45" t="s">
        <v>6970</v>
      </c>
      <c r="K2691" s="172">
        <v>45908</v>
      </c>
      <c r="L2691" s="45" t="s">
        <v>6971</v>
      </c>
      <c r="M2691" s="3" t="str">
        <f>IFERROR(INDEX('SINIF GÜNLER'!$A:$C,MATCH('VERİ TABANI'!$D2691,'SINIF GÜNLER'!$B:$B,0),MATCH('VERİ TABANI'!$M$1,'SINIF GÜNLER'!$A$1:$C$1,0)),"")</f>
        <v/>
      </c>
      <c r="P2691" s="28" t="str">
        <f t="array" ref="P2691">IFERROR(SEARCH(ÖĞRETMEN,'VERİ TABANI'!G2691,1),"")</f>
        <v/>
      </c>
      <c r="Q2691" s="29" t="str">
        <f t="shared" si="83"/>
        <v/>
      </c>
    </row>
    <row r="2692" spans="1:17" ht="45">
      <c r="A2692" s="3">
        <f t="shared" si="84"/>
        <v>2691</v>
      </c>
      <c r="B2692" s="46">
        <v>51025</v>
      </c>
      <c r="C2692" s="45" t="s">
        <v>7447</v>
      </c>
      <c r="D2692" s="45" t="s">
        <v>5606</v>
      </c>
      <c r="E2692" s="45" t="s">
        <v>3926</v>
      </c>
      <c r="F2692" s="45" t="s">
        <v>42</v>
      </c>
      <c r="G2692" s="45" t="s">
        <v>121</v>
      </c>
      <c r="H2692" s="172" t="s">
        <v>3853</v>
      </c>
      <c r="I2692" s="45">
        <v>5321349974</v>
      </c>
      <c r="J2692" s="45" t="s">
        <v>3854</v>
      </c>
      <c r="K2692" s="172">
        <v>45957</v>
      </c>
      <c r="L2692" s="45" t="s">
        <v>3855</v>
      </c>
      <c r="M2692" s="3" t="str">
        <f>IFERROR(INDEX('SINIF GÜNLER'!$A:$C,MATCH('VERİ TABANI'!$D2692,'SINIF GÜNLER'!$B:$B,0),MATCH('VERİ TABANI'!$M$1,'SINIF GÜNLER'!$A$1:$C$1,0)),"")</f>
        <v/>
      </c>
      <c r="P2692" s="28" t="str">
        <f t="array" ref="P2692">IFERROR(SEARCH(ÖĞRETMEN,'VERİ TABANI'!G2692,1),"")</f>
        <v/>
      </c>
      <c r="Q2692" s="29" t="str">
        <f t="shared" si="83"/>
        <v/>
      </c>
    </row>
    <row r="2693" spans="1:17" ht="45">
      <c r="A2693" s="3">
        <f t="shared" si="84"/>
        <v>2692</v>
      </c>
      <c r="B2693" s="46">
        <v>40307</v>
      </c>
      <c r="C2693" s="45" t="s">
        <v>3852</v>
      </c>
      <c r="D2693" s="45" t="s">
        <v>5483</v>
      </c>
      <c r="E2693" s="45" t="s">
        <v>3915</v>
      </c>
      <c r="F2693" s="45" t="s">
        <v>42</v>
      </c>
      <c r="G2693" s="45" t="s">
        <v>121</v>
      </c>
      <c r="H2693" s="172" t="s">
        <v>3853</v>
      </c>
      <c r="I2693" s="45">
        <v>5321349974</v>
      </c>
      <c r="J2693" s="45" t="s">
        <v>3854</v>
      </c>
      <c r="K2693" s="172">
        <v>45512</v>
      </c>
      <c r="L2693" s="45" t="s">
        <v>3855</v>
      </c>
      <c r="M2693" s="3" t="str">
        <f>IFERROR(INDEX('SINIF GÜNLER'!$A:$C,MATCH('VERİ TABANI'!$D2693,'SINIF GÜNLER'!$B:$B,0),MATCH('VERİ TABANI'!$M$1,'SINIF GÜNLER'!$A$1:$C$1,0)),"")</f>
        <v/>
      </c>
      <c r="P2693" s="28" t="str">
        <f t="array" ref="P2693">IFERROR(SEARCH(ÖĞRETMEN,'VERİ TABANI'!G2693,1),"")</f>
        <v/>
      </c>
      <c r="Q2693" s="29" t="str">
        <f t="shared" si="83"/>
        <v/>
      </c>
    </row>
    <row r="2694" spans="1:17" ht="60">
      <c r="A2694" s="3">
        <f t="shared" si="84"/>
        <v>2693</v>
      </c>
      <c r="B2694" s="46">
        <v>40345</v>
      </c>
      <c r="C2694" s="45" t="s">
        <v>3856</v>
      </c>
      <c r="D2694" s="45" t="s">
        <v>5483</v>
      </c>
      <c r="E2694" s="45" t="s">
        <v>3924</v>
      </c>
      <c r="F2694" s="45" t="s">
        <v>39</v>
      </c>
      <c r="G2694" s="45" t="s">
        <v>121</v>
      </c>
      <c r="H2694" s="172" t="s">
        <v>2722</v>
      </c>
      <c r="I2694" s="45">
        <v>5416527511</v>
      </c>
      <c r="J2694" s="45" t="s">
        <v>2723</v>
      </c>
      <c r="K2694" s="172">
        <v>45516</v>
      </c>
      <c r="L2694" s="45" t="s">
        <v>2724</v>
      </c>
      <c r="M2694" s="3" t="str">
        <f>IFERROR(INDEX('SINIF GÜNLER'!$A:$C,MATCH('VERİ TABANI'!$D2694,'SINIF GÜNLER'!$B:$B,0),MATCH('VERİ TABANI'!$M$1,'SINIF GÜNLER'!$A$1:$C$1,0)),"")</f>
        <v/>
      </c>
      <c r="P2694" s="28" t="str">
        <f t="array" ref="P2694">IFERROR(SEARCH(ÖĞRETMEN,'VERİ TABANI'!G2694,1),"")</f>
        <v/>
      </c>
      <c r="Q2694" s="29" t="str">
        <f t="shared" si="83"/>
        <v/>
      </c>
    </row>
    <row r="2695" spans="1:17" ht="75">
      <c r="A2695" s="3">
        <f t="shared" si="84"/>
        <v>2694</v>
      </c>
      <c r="B2695" s="46">
        <v>42056</v>
      </c>
      <c r="C2695" s="45" t="s">
        <v>4585</v>
      </c>
      <c r="D2695" s="45" t="s">
        <v>5620</v>
      </c>
      <c r="E2695" s="45" t="s">
        <v>4593</v>
      </c>
      <c r="F2695" s="45" t="s">
        <v>42</v>
      </c>
      <c r="G2695" s="45" t="s">
        <v>121</v>
      </c>
      <c r="H2695" s="172" t="s">
        <v>4586</v>
      </c>
      <c r="I2695" s="45">
        <v>5413093017</v>
      </c>
      <c r="J2695" s="45" t="s">
        <v>4587</v>
      </c>
      <c r="K2695" s="172">
        <v>45568</v>
      </c>
      <c r="L2695" s="45" t="s">
        <v>4588</v>
      </c>
      <c r="M2695" s="3" t="str">
        <f>IFERROR(INDEX('SINIF GÜNLER'!$A:$C,MATCH('VERİ TABANI'!$D2695,'SINIF GÜNLER'!$B:$B,0),MATCH('VERİ TABANI'!$M$1,'SINIF GÜNLER'!$A$1:$C$1,0)),"")</f>
        <v/>
      </c>
      <c r="P2695" s="28" t="str">
        <f t="array" ref="P2695">IFERROR(SEARCH(ÖĞRETMEN,'VERİ TABANI'!G2695,1),"")</f>
        <v/>
      </c>
      <c r="Q2695" s="29" t="str">
        <f t="shared" si="83"/>
        <v/>
      </c>
    </row>
    <row r="2696" spans="1:17" ht="30">
      <c r="A2696" s="3">
        <f t="shared" si="84"/>
        <v>2695</v>
      </c>
      <c r="B2696" s="46">
        <v>50516</v>
      </c>
      <c r="C2696" s="45" t="s">
        <v>6972</v>
      </c>
      <c r="D2696" s="45" t="s">
        <v>5620</v>
      </c>
      <c r="E2696" s="45" t="s">
        <v>3912</v>
      </c>
      <c r="F2696" s="45" t="s">
        <v>41</v>
      </c>
      <c r="G2696" s="45" t="s">
        <v>121</v>
      </c>
      <c r="H2696" s="172" t="s">
        <v>6973</v>
      </c>
      <c r="I2696" s="45">
        <v>5344358361</v>
      </c>
      <c r="J2696" s="45" t="s">
        <v>6974</v>
      </c>
      <c r="K2696" s="172">
        <v>45908</v>
      </c>
      <c r="L2696" s="45" t="s">
        <v>6975</v>
      </c>
      <c r="M2696" s="3" t="str">
        <f>IFERROR(INDEX('SINIF GÜNLER'!$A:$C,MATCH('VERİ TABANI'!$D2696,'SINIF GÜNLER'!$B:$B,0),MATCH('VERİ TABANI'!$M$1,'SINIF GÜNLER'!$A$1:$C$1,0)),"")</f>
        <v/>
      </c>
      <c r="P2696" s="28" t="str">
        <f t="array" ref="P2696">IFERROR(SEARCH(ÖĞRETMEN,'VERİ TABANI'!G2696,1),"")</f>
        <v/>
      </c>
      <c r="Q2696" s="29" t="str">
        <f t="shared" ref="Q2696:Q2759" si="85">IF(P2696="","",ROW())</f>
        <v/>
      </c>
    </row>
    <row r="2697" spans="1:17" ht="60">
      <c r="A2697" s="3">
        <f t="shared" si="84"/>
        <v>2696</v>
      </c>
      <c r="B2697" s="46">
        <v>42078</v>
      </c>
      <c r="C2697" s="45" t="s">
        <v>4589</v>
      </c>
      <c r="D2697" s="45" t="s">
        <v>5483</v>
      </c>
      <c r="E2697" s="45" t="s">
        <v>3968</v>
      </c>
      <c r="F2697" s="45" t="s">
        <v>41</v>
      </c>
      <c r="G2697" s="45" t="s">
        <v>121</v>
      </c>
      <c r="H2697" s="172" t="s">
        <v>8345</v>
      </c>
      <c r="I2697" s="45">
        <v>5379452500</v>
      </c>
      <c r="J2697" s="45" t="s">
        <v>8346</v>
      </c>
      <c r="K2697" s="172">
        <v>46027</v>
      </c>
      <c r="L2697" s="45" t="s">
        <v>4590</v>
      </c>
      <c r="M2697" s="3" t="str">
        <f>IFERROR(INDEX('SINIF GÜNLER'!$A:$C,MATCH('VERİ TABANI'!$D2697,'SINIF GÜNLER'!$B:$B,0),MATCH('VERİ TABANI'!$M$1,'SINIF GÜNLER'!$A$1:$C$1,0)),"")</f>
        <v/>
      </c>
      <c r="P2697" s="28" t="str">
        <f t="array" ref="P2697">IFERROR(SEARCH(ÖĞRETMEN,'VERİ TABANI'!G2697,1),"")</f>
        <v/>
      </c>
      <c r="Q2697" s="29" t="str">
        <f t="shared" si="85"/>
        <v/>
      </c>
    </row>
    <row r="2698" spans="1:17" ht="45">
      <c r="A2698" s="3">
        <f t="shared" si="84"/>
        <v>2697</v>
      </c>
      <c r="B2698" s="46">
        <v>51273</v>
      </c>
      <c r="C2698" s="45" t="s">
        <v>8347</v>
      </c>
      <c r="D2698" s="45" t="s">
        <v>5483</v>
      </c>
      <c r="E2698" s="45" t="s">
        <v>4593</v>
      </c>
      <c r="F2698" s="45" t="s">
        <v>41</v>
      </c>
      <c r="G2698" s="45" t="s">
        <v>121</v>
      </c>
      <c r="H2698" s="172" t="s">
        <v>5018</v>
      </c>
      <c r="I2698" s="45">
        <v>5532780525</v>
      </c>
      <c r="J2698" s="45" t="s">
        <v>5019</v>
      </c>
      <c r="K2698" s="172">
        <v>46015</v>
      </c>
      <c r="L2698" s="45" t="s">
        <v>5020</v>
      </c>
      <c r="M2698" s="3" t="str">
        <f>IFERROR(INDEX('SINIF GÜNLER'!$A:$C,MATCH('VERİ TABANI'!$D2698,'SINIF GÜNLER'!$B:$B,0),MATCH('VERİ TABANI'!$M$1,'SINIF GÜNLER'!$A$1:$C$1,0)),"")</f>
        <v/>
      </c>
      <c r="P2698" s="28" t="str">
        <f t="array" ref="P2698">IFERROR(SEARCH(ÖĞRETMEN,'VERİ TABANI'!G2698,1),"")</f>
        <v/>
      </c>
      <c r="Q2698" s="29" t="str">
        <f t="shared" si="85"/>
        <v/>
      </c>
    </row>
    <row r="2699" spans="1:17">
      <c r="A2699" s="3" t="str">
        <f t="shared" si="84"/>
        <v/>
      </c>
      <c r="M2699" s="3" t="str">
        <f>IFERROR(INDEX('SINIF GÜNLER'!$A:$C,MATCH('VERİ TABANI'!$D2699,'SINIF GÜNLER'!$B:$B,0),MATCH('VERİ TABANI'!$M$1,'SINIF GÜNLER'!$A$1:$C$1,0)),"")</f>
        <v/>
      </c>
      <c r="P2699" s="28" t="str">
        <f t="array" ref="P2699">IFERROR(SEARCH(ÖĞRETMEN,'VERİ TABANI'!G2699,1),"")</f>
        <v/>
      </c>
      <c r="Q2699" s="29" t="str">
        <f t="shared" si="85"/>
        <v/>
      </c>
    </row>
    <row r="2700" spans="1:17">
      <c r="A2700" s="3" t="str">
        <f t="shared" si="84"/>
        <v/>
      </c>
      <c r="M2700" s="3" t="str">
        <f>IFERROR(INDEX('SINIF GÜNLER'!$A:$C,MATCH('VERİ TABANI'!$D2700,'SINIF GÜNLER'!$B:$B,0),MATCH('VERİ TABANI'!$M$1,'SINIF GÜNLER'!$A$1:$C$1,0)),"")</f>
        <v/>
      </c>
      <c r="P2700" s="28" t="str">
        <f t="array" ref="P2700">IFERROR(SEARCH(ÖĞRETMEN,'VERİ TABANI'!G2700,1),"")</f>
        <v/>
      </c>
      <c r="Q2700" s="29" t="str">
        <f t="shared" si="85"/>
        <v/>
      </c>
    </row>
    <row r="2701" spans="1:17">
      <c r="A2701" s="3" t="str">
        <f t="shared" si="84"/>
        <v/>
      </c>
      <c r="M2701" s="3" t="str">
        <f>IFERROR(INDEX('SINIF GÜNLER'!$A:$C,MATCH('VERİ TABANI'!$D2701,'SINIF GÜNLER'!$B:$B,0),MATCH('VERİ TABANI'!$M$1,'SINIF GÜNLER'!$A$1:$C$1,0)),"")</f>
        <v/>
      </c>
      <c r="P2701" s="28" t="str">
        <f t="array" ref="P2701">IFERROR(SEARCH(ÖĞRETMEN,'VERİ TABANI'!G2701,1),"")</f>
        <v/>
      </c>
      <c r="Q2701" s="29" t="str">
        <f t="shared" si="85"/>
        <v/>
      </c>
    </row>
    <row r="2702" spans="1:17">
      <c r="A2702" s="3" t="str">
        <f t="shared" si="84"/>
        <v/>
      </c>
      <c r="M2702" s="3" t="str">
        <f>IFERROR(INDEX('SINIF GÜNLER'!$A:$C,MATCH('VERİ TABANI'!$D2702,'SINIF GÜNLER'!$B:$B,0),MATCH('VERİ TABANI'!$M$1,'SINIF GÜNLER'!$A$1:$C$1,0)),"")</f>
        <v/>
      </c>
      <c r="P2702" s="28" t="str">
        <f t="array" ref="P2702">IFERROR(SEARCH(ÖĞRETMEN,'VERİ TABANI'!G2702,1),"")</f>
        <v/>
      </c>
      <c r="Q2702" s="29" t="str">
        <f t="shared" si="85"/>
        <v/>
      </c>
    </row>
    <row r="2703" spans="1:17">
      <c r="A2703" s="3" t="str">
        <f t="shared" si="84"/>
        <v/>
      </c>
      <c r="M2703" s="3" t="str">
        <f>IFERROR(INDEX('SINIF GÜNLER'!$A:$C,MATCH('VERİ TABANI'!$D2703,'SINIF GÜNLER'!$B:$B,0),MATCH('VERİ TABANI'!$M$1,'SINIF GÜNLER'!$A$1:$C$1,0)),"")</f>
        <v/>
      </c>
      <c r="P2703" s="28" t="str">
        <f t="array" ref="P2703">IFERROR(SEARCH(ÖĞRETMEN,'VERİ TABANI'!G2703,1),"")</f>
        <v/>
      </c>
      <c r="Q2703" s="29" t="str">
        <f t="shared" si="85"/>
        <v/>
      </c>
    </row>
    <row r="2704" spans="1:17">
      <c r="A2704" s="3" t="str">
        <f t="shared" si="84"/>
        <v/>
      </c>
      <c r="M2704" s="3" t="str">
        <f>IFERROR(INDEX('SINIF GÜNLER'!$A:$C,MATCH('VERİ TABANI'!$D2704,'SINIF GÜNLER'!$B:$B,0),MATCH('VERİ TABANI'!$M$1,'SINIF GÜNLER'!$A$1:$C$1,0)),"")</f>
        <v/>
      </c>
      <c r="P2704" s="28" t="str">
        <f t="array" ref="P2704">IFERROR(SEARCH(ÖĞRETMEN,'VERİ TABANI'!G2704,1),"")</f>
        <v/>
      </c>
      <c r="Q2704" s="29" t="str">
        <f t="shared" si="85"/>
        <v/>
      </c>
    </row>
    <row r="2705" spans="1:17">
      <c r="A2705" s="3" t="str">
        <f t="shared" si="84"/>
        <v/>
      </c>
      <c r="M2705" s="3" t="str">
        <f>IFERROR(INDEX('SINIF GÜNLER'!$A:$C,MATCH('VERİ TABANI'!$D2705,'SINIF GÜNLER'!$B:$B,0),MATCH('VERİ TABANI'!$M$1,'SINIF GÜNLER'!$A$1:$C$1,0)),"")</f>
        <v/>
      </c>
      <c r="P2705" s="28" t="str">
        <f t="array" ref="P2705">IFERROR(SEARCH(ÖĞRETMEN,'VERİ TABANI'!G2705,1),"")</f>
        <v/>
      </c>
      <c r="Q2705" s="29" t="str">
        <f t="shared" si="85"/>
        <v/>
      </c>
    </row>
    <row r="2706" spans="1:17">
      <c r="A2706" s="3" t="str">
        <f t="shared" si="84"/>
        <v/>
      </c>
      <c r="M2706" s="3" t="str">
        <f>IFERROR(INDEX('SINIF GÜNLER'!$A:$C,MATCH('VERİ TABANI'!$D2706,'SINIF GÜNLER'!$B:$B,0),MATCH('VERİ TABANI'!$M$1,'SINIF GÜNLER'!$A$1:$C$1,0)),"")</f>
        <v/>
      </c>
      <c r="P2706" s="28" t="str">
        <f t="array" ref="P2706">IFERROR(SEARCH(ÖĞRETMEN,'VERİ TABANI'!G2706,1),"")</f>
        <v/>
      </c>
      <c r="Q2706" s="29" t="str">
        <f t="shared" si="85"/>
        <v/>
      </c>
    </row>
    <row r="2707" spans="1:17">
      <c r="A2707" s="3" t="str">
        <f t="shared" si="84"/>
        <v/>
      </c>
      <c r="M2707" s="3" t="str">
        <f>IFERROR(INDEX('SINIF GÜNLER'!$A:$C,MATCH('VERİ TABANI'!$D2707,'SINIF GÜNLER'!$B:$B,0),MATCH('VERİ TABANI'!$M$1,'SINIF GÜNLER'!$A$1:$C$1,0)),"")</f>
        <v/>
      </c>
      <c r="P2707" s="28" t="str">
        <f t="array" ref="P2707">IFERROR(SEARCH(ÖĞRETMEN,'VERİ TABANI'!G2707,1),"")</f>
        <v/>
      </c>
      <c r="Q2707" s="29" t="str">
        <f t="shared" si="85"/>
        <v/>
      </c>
    </row>
    <row r="2708" spans="1:17">
      <c r="A2708" s="3" t="str">
        <f t="shared" si="84"/>
        <v/>
      </c>
      <c r="M2708" s="3" t="str">
        <f>IFERROR(INDEX('SINIF GÜNLER'!$A:$C,MATCH('VERİ TABANI'!$D2708,'SINIF GÜNLER'!$B:$B,0),MATCH('VERİ TABANI'!$M$1,'SINIF GÜNLER'!$A$1:$C$1,0)),"")</f>
        <v/>
      </c>
      <c r="P2708" s="28" t="str">
        <f t="array" ref="P2708">IFERROR(SEARCH(ÖĞRETMEN,'VERİ TABANI'!G2708,1),"")</f>
        <v/>
      </c>
      <c r="Q2708" s="29" t="str">
        <f t="shared" si="85"/>
        <v/>
      </c>
    </row>
    <row r="2709" spans="1:17">
      <c r="A2709" s="3" t="str">
        <f t="shared" si="84"/>
        <v/>
      </c>
      <c r="M2709" s="3" t="str">
        <f>IFERROR(INDEX('SINIF GÜNLER'!$A:$C,MATCH('VERİ TABANI'!$D2709,'SINIF GÜNLER'!$B:$B,0),MATCH('VERİ TABANI'!$M$1,'SINIF GÜNLER'!$A$1:$C$1,0)),"")</f>
        <v/>
      </c>
      <c r="P2709" s="28" t="str">
        <f t="array" ref="P2709">IFERROR(SEARCH(ÖĞRETMEN,'VERİ TABANI'!G2709,1),"")</f>
        <v/>
      </c>
      <c r="Q2709" s="29" t="str">
        <f t="shared" si="85"/>
        <v/>
      </c>
    </row>
    <row r="2710" spans="1:17">
      <c r="A2710" s="3" t="str">
        <f t="shared" si="84"/>
        <v/>
      </c>
      <c r="M2710" s="3" t="str">
        <f>IFERROR(INDEX('SINIF GÜNLER'!$A:$C,MATCH('VERİ TABANI'!$D2710,'SINIF GÜNLER'!$B:$B,0),MATCH('VERİ TABANI'!$M$1,'SINIF GÜNLER'!$A$1:$C$1,0)),"")</f>
        <v/>
      </c>
      <c r="P2710" s="28" t="str">
        <f t="array" ref="P2710">IFERROR(SEARCH(ÖĞRETMEN,'VERİ TABANI'!G2710,1),"")</f>
        <v/>
      </c>
      <c r="Q2710" s="29" t="str">
        <f t="shared" si="85"/>
        <v/>
      </c>
    </row>
    <row r="2711" spans="1:17">
      <c r="A2711" s="3" t="str">
        <f t="shared" si="84"/>
        <v/>
      </c>
      <c r="M2711" s="3" t="str">
        <f>IFERROR(INDEX('SINIF GÜNLER'!$A:$C,MATCH('VERİ TABANI'!$D2711,'SINIF GÜNLER'!$B:$B,0),MATCH('VERİ TABANI'!$M$1,'SINIF GÜNLER'!$A$1:$C$1,0)),"")</f>
        <v/>
      </c>
      <c r="P2711" s="28" t="str">
        <f t="array" ref="P2711">IFERROR(SEARCH(ÖĞRETMEN,'VERİ TABANI'!G2711,1),"")</f>
        <v/>
      </c>
      <c r="Q2711" s="29" t="str">
        <f t="shared" si="85"/>
        <v/>
      </c>
    </row>
    <row r="2712" spans="1:17">
      <c r="A2712" s="3" t="str">
        <f t="shared" si="84"/>
        <v/>
      </c>
      <c r="M2712" s="3" t="str">
        <f>IFERROR(INDEX('SINIF GÜNLER'!$A:$C,MATCH('VERİ TABANI'!$D2712,'SINIF GÜNLER'!$B:$B,0),MATCH('VERİ TABANI'!$M$1,'SINIF GÜNLER'!$A$1:$C$1,0)),"")</f>
        <v/>
      </c>
      <c r="P2712" s="28" t="str">
        <f t="array" ref="P2712">IFERROR(SEARCH(ÖĞRETMEN,'VERİ TABANI'!G2712,1),"")</f>
        <v/>
      </c>
      <c r="Q2712" s="29" t="str">
        <f t="shared" si="85"/>
        <v/>
      </c>
    </row>
    <row r="2713" spans="1:17">
      <c r="A2713" s="3" t="str">
        <f t="shared" si="84"/>
        <v/>
      </c>
      <c r="M2713" s="3" t="str">
        <f>IFERROR(INDEX('SINIF GÜNLER'!$A:$C,MATCH('VERİ TABANI'!$D2713,'SINIF GÜNLER'!$B:$B,0),MATCH('VERİ TABANI'!$M$1,'SINIF GÜNLER'!$A$1:$C$1,0)),"")</f>
        <v/>
      </c>
      <c r="P2713" s="28" t="str">
        <f t="array" ref="P2713">IFERROR(SEARCH(ÖĞRETMEN,'VERİ TABANI'!G2713,1),"")</f>
        <v/>
      </c>
      <c r="Q2713" s="29" t="str">
        <f t="shared" si="85"/>
        <v/>
      </c>
    </row>
    <row r="2714" spans="1:17">
      <c r="A2714" s="3" t="str">
        <f t="shared" si="84"/>
        <v/>
      </c>
      <c r="M2714" s="3" t="str">
        <f>IFERROR(INDEX('SINIF GÜNLER'!$A:$C,MATCH('VERİ TABANI'!$D2714,'SINIF GÜNLER'!$B:$B,0),MATCH('VERİ TABANI'!$M$1,'SINIF GÜNLER'!$A$1:$C$1,0)),"")</f>
        <v/>
      </c>
      <c r="P2714" s="28" t="str">
        <f t="array" ref="P2714">IFERROR(SEARCH(ÖĞRETMEN,'VERİ TABANI'!G2714,1),"")</f>
        <v/>
      </c>
      <c r="Q2714" s="29" t="str">
        <f t="shared" si="85"/>
        <v/>
      </c>
    </row>
    <row r="2715" spans="1:17">
      <c r="A2715" s="3" t="str">
        <f t="shared" si="84"/>
        <v/>
      </c>
      <c r="M2715" s="3" t="str">
        <f>IFERROR(INDEX('SINIF GÜNLER'!$A:$C,MATCH('VERİ TABANI'!$D2715,'SINIF GÜNLER'!$B:$B,0),MATCH('VERİ TABANI'!$M$1,'SINIF GÜNLER'!$A$1:$C$1,0)),"")</f>
        <v/>
      </c>
      <c r="P2715" s="28" t="str">
        <f t="array" ref="P2715">IFERROR(SEARCH(ÖĞRETMEN,'VERİ TABANI'!G2715,1),"")</f>
        <v/>
      </c>
      <c r="Q2715" s="29" t="str">
        <f t="shared" si="85"/>
        <v/>
      </c>
    </row>
    <row r="2716" spans="1:17">
      <c r="A2716" s="3" t="str">
        <f t="shared" si="84"/>
        <v/>
      </c>
      <c r="M2716" s="3" t="str">
        <f>IFERROR(INDEX('SINIF GÜNLER'!$A:$C,MATCH('VERİ TABANI'!$D2716,'SINIF GÜNLER'!$B:$B,0),MATCH('VERİ TABANI'!$M$1,'SINIF GÜNLER'!$A$1:$C$1,0)),"")</f>
        <v/>
      </c>
      <c r="P2716" s="28" t="str">
        <f t="array" ref="P2716">IFERROR(SEARCH(ÖĞRETMEN,'VERİ TABANI'!G2716,1),"")</f>
        <v/>
      </c>
      <c r="Q2716" s="29" t="str">
        <f t="shared" si="85"/>
        <v/>
      </c>
    </row>
    <row r="2717" spans="1:17">
      <c r="A2717" s="3" t="str">
        <f t="shared" si="84"/>
        <v/>
      </c>
      <c r="M2717" s="3" t="str">
        <f>IFERROR(INDEX('SINIF GÜNLER'!$A:$C,MATCH('VERİ TABANI'!$D2717,'SINIF GÜNLER'!$B:$B,0),MATCH('VERİ TABANI'!$M$1,'SINIF GÜNLER'!$A$1:$C$1,0)),"")</f>
        <v/>
      </c>
      <c r="P2717" s="28" t="str">
        <f t="array" ref="P2717">IFERROR(SEARCH(ÖĞRETMEN,'VERİ TABANI'!G2717,1),"")</f>
        <v/>
      </c>
      <c r="Q2717" s="29" t="str">
        <f t="shared" si="85"/>
        <v/>
      </c>
    </row>
    <row r="2718" spans="1:17">
      <c r="A2718" s="3" t="str">
        <f t="shared" si="84"/>
        <v/>
      </c>
      <c r="M2718" s="3" t="str">
        <f>IFERROR(INDEX('SINIF GÜNLER'!$A:$C,MATCH('VERİ TABANI'!$D2718,'SINIF GÜNLER'!$B:$B,0),MATCH('VERİ TABANI'!$M$1,'SINIF GÜNLER'!$A$1:$C$1,0)),"")</f>
        <v/>
      </c>
      <c r="P2718" s="28" t="str">
        <f t="array" ref="P2718">IFERROR(SEARCH(ÖĞRETMEN,'VERİ TABANI'!G2718,1),"")</f>
        <v/>
      </c>
      <c r="Q2718" s="29" t="str">
        <f t="shared" si="85"/>
        <v/>
      </c>
    </row>
    <row r="2719" spans="1:17">
      <c r="A2719" s="3" t="str">
        <f t="shared" si="84"/>
        <v/>
      </c>
      <c r="M2719" s="3" t="str">
        <f>IFERROR(INDEX('SINIF GÜNLER'!$A:$C,MATCH('VERİ TABANI'!$D2719,'SINIF GÜNLER'!$B:$B,0),MATCH('VERİ TABANI'!$M$1,'SINIF GÜNLER'!$A$1:$C$1,0)),"")</f>
        <v/>
      </c>
      <c r="P2719" s="28" t="str">
        <f t="array" ref="P2719">IFERROR(SEARCH(ÖĞRETMEN,'VERİ TABANI'!G2719,1),"")</f>
        <v/>
      </c>
      <c r="Q2719" s="29" t="str">
        <f t="shared" si="85"/>
        <v/>
      </c>
    </row>
    <row r="2720" spans="1:17">
      <c r="A2720" s="3" t="str">
        <f t="shared" si="84"/>
        <v/>
      </c>
      <c r="M2720" s="3" t="str">
        <f>IFERROR(INDEX('SINIF GÜNLER'!$A:$C,MATCH('VERİ TABANI'!$D2720,'SINIF GÜNLER'!$B:$B,0),MATCH('VERİ TABANI'!$M$1,'SINIF GÜNLER'!$A$1:$C$1,0)),"")</f>
        <v/>
      </c>
      <c r="P2720" s="28" t="str">
        <f t="array" ref="P2720">IFERROR(SEARCH(ÖĞRETMEN,'VERİ TABANI'!G2720,1),"")</f>
        <v/>
      </c>
      <c r="Q2720" s="29" t="str">
        <f t="shared" si="85"/>
        <v/>
      </c>
    </row>
    <row r="2721" spans="1:17">
      <c r="A2721" s="3" t="str">
        <f t="shared" si="84"/>
        <v/>
      </c>
      <c r="M2721" s="3" t="str">
        <f>IFERROR(INDEX('SINIF GÜNLER'!$A:$C,MATCH('VERİ TABANI'!$D2721,'SINIF GÜNLER'!$B:$B,0),MATCH('VERİ TABANI'!$M$1,'SINIF GÜNLER'!$A$1:$C$1,0)),"")</f>
        <v/>
      </c>
      <c r="P2721" s="28" t="str">
        <f t="array" ref="P2721">IFERROR(SEARCH(ÖĞRETMEN,'VERİ TABANI'!G2721,1),"")</f>
        <v/>
      </c>
      <c r="Q2721" s="29" t="str">
        <f t="shared" si="85"/>
        <v/>
      </c>
    </row>
    <row r="2722" spans="1:17">
      <c r="A2722" s="3" t="str">
        <f t="shared" si="84"/>
        <v/>
      </c>
      <c r="M2722" s="3" t="str">
        <f>IFERROR(INDEX('SINIF GÜNLER'!$A:$C,MATCH('VERİ TABANI'!$D2722,'SINIF GÜNLER'!$B:$B,0),MATCH('VERİ TABANI'!$M$1,'SINIF GÜNLER'!$A$1:$C$1,0)),"")</f>
        <v/>
      </c>
      <c r="P2722" s="28" t="str">
        <f t="array" ref="P2722">IFERROR(SEARCH(ÖĞRETMEN,'VERİ TABANI'!G2722,1),"")</f>
        <v/>
      </c>
      <c r="Q2722" s="29" t="str">
        <f t="shared" si="85"/>
        <v/>
      </c>
    </row>
    <row r="2723" spans="1:17">
      <c r="A2723" s="3" t="str">
        <f t="shared" si="84"/>
        <v/>
      </c>
      <c r="M2723" s="3" t="str">
        <f>IFERROR(INDEX('SINIF GÜNLER'!$A:$C,MATCH('VERİ TABANI'!$D2723,'SINIF GÜNLER'!$B:$B,0),MATCH('VERİ TABANI'!$M$1,'SINIF GÜNLER'!$A$1:$C$1,0)),"")</f>
        <v/>
      </c>
      <c r="P2723" s="28" t="str">
        <f t="array" ref="P2723">IFERROR(SEARCH(ÖĞRETMEN,'VERİ TABANI'!G2723,1),"")</f>
        <v/>
      </c>
      <c r="Q2723" s="29" t="str">
        <f t="shared" si="85"/>
        <v/>
      </c>
    </row>
    <row r="2724" spans="1:17">
      <c r="A2724" s="3" t="str">
        <f t="shared" si="84"/>
        <v/>
      </c>
      <c r="M2724" s="3" t="str">
        <f>IFERROR(INDEX('SINIF GÜNLER'!$A:$C,MATCH('VERİ TABANI'!$D2724,'SINIF GÜNLER'!$B:$B,0),MATCH('VERİ TABANI'!$M$1,'SINIF GÜNLER'!$A$1:$C$1,0)),"")</f>
        <v/>
      </c>
      <c r="P2724" s="28" t="str">
        <f t="array" ref="P2724">IFERROR(SEARCH(ÖĞRETMEN,'VERİ TABANI'!G2724,1),"")</f>
        <v/>
      </c>
      <c r="Q2724" s="29" t="str">
        <f t="shared" si="85"/>
        <v/>
      </c>
    </row>
    <row r="2725" spans="1:17">
      <c r="A2725" s="3" t="str">
        <f t="shared" si="84"/>
        <v/>
      </c>
      <c r="M2725" s="3" t="str">
        <f>IFERROR(INDEX('SINIF GÜNLER'!$A:$C,MATCH('VERİ TABANI'!$D2725,'SINIF GÜNLER'!$B:$B,0),MATCH('VERİ TABANI'!$M$1,'SINIF GÜNLER'!$A$1:$C$1,0)),"")</f>
        <v/>
      </c>
      <c r="P2725" s="28" t="str">
        <f t="array" ref="P2725">IFERROR(SEARCH(ÖĞRETMEN,'VERİ TABANI'!G2725,1),"")</f>
        <v/>
      </c>
      <c r="Q2725" s="29" t="str">
        <f t="shared" si="85"/>
        <v/>
      </c>
    </row>
    <row r="2726" spans="1:17">
      <c r="A2726" s="3" t="str">
        <f t="shared" si="84"/>
        <v/>
      </c>
      <c r="M2726" s="3" t="str">
        <f>IFERROR(INDEX('SINIF GÜNLER'!$A:$C,MATCH('VERİ TABANI'!$D2726,'SINIF GÜNLER'!$B:$B,0),MATCH('VERİ TABANI'!$M$1,'SINIF GÜNLER'!$A$1:$C$1,0)),"")</f>
        <v/>
      </c>
      <c r="P2726" s="28" t="str">
        <f t="array" ref="P2726">IFERROR(SEARCH(ÖĞRETMEN,'VERİ TABANI'!G2726,1),"")</f>
        <v/>
      </c>
      <c r="Q2726" s="29" t="str">
        <f t="shared" si="85"/>
        <v/>
      </c>
    </row>
    <row r="2727" spans="1:17">
      <c r="A2727" s="3" t="str">
        <f t="shared" si="84"/>
        <v/>
      </c>
      <c r="M2727" s="3" t="str">
        <f>IFERROR(INDEX('SINIF GÜNLER'!$A:$C,MATCH('VERİ TABANI'!$D2727,'SINIF GÜNLER'!$B:$B,0),MATCH('VERİ TABANI'!$M$1,'SINIF GÜNLER'!$A$1:$C$1,0)),"")</f>
        <v/>
      </c>
      <c r="P2727" s="28" t="str">
        <f t="array" ref="P2727">IFERROR(SEARCH(ÖĞRETMEN,'VERİ TABANI'!G2727,1),"")</f>
        <v/>
      </c>
      <c r="Q2727" s="29" t="str">
        <f t="shared" si="85"/>
        <v/>
      </c>
    </row>
    <row r="2728" spans="1:17">
      <c r="A2728" s="3" t="str">
        <f t="shared" si="84"/>
        <v/>
      </c>
      <c r="M2728" s="3" t="str">
        <f>IFERROR(INDEX('SINIF GÜNLER'!$A:$C,MATCH('VERİ TABANI'!$D2728,'SINIF GÜNLER'!$B:$B,0),MATCH('VERİ TABANI'!$M$1,'SINIF GÜNLER'!$A$1:$C$1,0)),"")</f>
        <v/>
      </c>
      <c r="P2728" s="28" t="str">
        <f t="array" ref="P2728">IFERROR(SEARCH(ÖĞRETMEN,'VERİ TABANI'!G2728,1),"")</f>
        <v/>
      </c>
      <c r="Q2728" s="29" t="str">
        <f t="shared" si="85"/>
        <v/>
      </c>
    </row>
    <row r="2729" spans="1:17">
      <c r="A2729" s="3" t="str">
        <f t="shared" si="84"/>
        <v/>
      </c>
      <c r="M2729" s="3" t="str">
        <f>IFERROR(INDEX('SINIF GÜNLER'!$A:$C,MATCH('VERİ TABANI'!$D2729,'SINIF GÜNLER'!$B:$B,0),MATCH('VERİ TABANI'!$M$1,'SINIF GÜNLER'!$A$1:$C$1,0)),"")</f>
        <v/>
      </c>
      <c r="P2729" s="28" t="str">
        <f t="array" ref="P2729">IFERROR(SEARCH(ÖĞRETMEN,'VERİ TABANI'!G2729,1),"")</f>
        <v/>
      </c>
      <c r="Q2729" s="29" t="str">
        <f t="shared" si="85"/>
        <v/>
      </c>
    </row>
    <row r="2730" spans="1:17">
      <c r="A2730" s="3" t="str">
        <f t="shared" si="84"/>
        <v/>
      </c>
      <c r="M2730" s="3" t="str">
        <f>IFERROR(INDEX('SINIF GÜNLER'!$A:$C,MATCH('VERİ TABANI'!$D2730,'SINIF GÜNLER'!$B:$B,0),MATCH('VERİ TABANI'!$M$1,'SINIF GÜNLER'!$A$1:$C$1,0)),"")</f>
        <v/>
      </c>
      <c r="P2730" s="28" t="str">
        <f t="array" ref="P2730">IFERROR(SEARCH(ÖĞRETMEN,'VERİ TABANI'!G2730,1),"")</f>
        <v/>
      </c>
      <c r="Q2730" s="29" t="str">
        <f t="shared" si="85"/>
        <v/>
      </c>
    </row>
    <row r="2731" spans="1:17">
      <c r="A2731" s="3" t="str">
        <f t="shared" si="84"/>
        <v/>
      </c>
      <c r="M2731" s="3" t="str">
        <f>IFERROR(INDEX('SINIF GÜNLER'!$A:$C,MATCH('VERİ TABANI'!$D2731,'SINIF GÜNLER'!$B:$B,0),MATCH('VERİ TABANI'!$M$1,'SINIF GÜNLER'!$A$1:$C$1,0)),"")</f>
        <v/>
      </c>
      <c r="P2731" s="28" t="str">
        <f t="array" ref="P2731">IFERROR(SEARCH(ÖĞRETMEN,'VERİ TABANI'!G2731,1),"")</f>
        <v/>
      </c>
      <c r="Q2731" s="29" t="str">
        <f t="shared" si="85"/>
        <v/>
      </c>
    </row>
    <row r="2732" spans="1:17">
      <c r="A2732" s="3" t="str">
        <f t="shared" si="84"/>
        <v/>
      </c>
      <c r="M2732" s="3" t="str">
        <f>IFERROR(INDEX('SINIF GÜNLER'!$A:$C,MATCH('VERİ TABANI'!$D2732,'SINIF GÜNLER'!$B:$B,0),MATCH('VERİ TABANI'!$M$1,'SINIF GÜNLER'!$A$1:$C$1,0)),"")</f>
        <v/>
      </c>
      <c r="P2732" s="28" t="str">
        <f t="array" ref="P2732">IFERROR(SEARCH(ÖĞRETMEN,'VERİ TABANI'!G2732,1),"")</f>
        <v/>
      </c>
      <c r="Q2732" s="29" t="str">
        <f t="shared" si="85"/>
        <v/>
      </c>
    </row>
    <row r="2733" spans="1:17">
      <c r="A2733" s="3" t="str">
        <f t="shared" si="84"/>
        <v/>
      </c>
      <c r="M2733" s="3" t="str">
        <f>IFERROR(INDEX('SINIF GÜNLER'!$A:$C,MATCH('VERİ TABANI'!$D2733,'SINIF GÜNLER'!$B:$B,0),MATCH('VERİ TABANI'!$M$1,'SINIF GÜNLER'!$A$1:$C$1,0)),"")</f>
        <v/>
      </c>
      <c r="P2733" s="28" t="str">
        <f t="array" ref="P2733">IFERROR(SEARCH(ÖĞRETMEN,'VERİ TABANI'!G2733,1),"")</f>
        <v/>
      </c>
      <c r="Q2733" s="29" t="str">
        <f t="shared" si="85"/>
        <v/>
      </c>
    </row>
    <row r="2734" spans="1:17">
      <c r="A2734" s="3" t="str">
        <f t="shared" si="84"/>
        <v/>
      </c>
      <c r="M2734" s="3" t="str">
        <f>IFERROR(INDEX('SINIF GÜNLER'!$A:$C,MATCH('VERİ TABANI'!$D2734,'SINIF GÜNLER'!$B:$B,0),MATCH('VERİ TABANI'!$M$1,'SINIF GÜNLER'!$A$1:$C$1,0)),"")</f>
        <v/>
      </c>
      <c r="P2734" s="28" t="str">
        <f t="array" ref="P2734">IFERROR(SEARCH(ÖĞRETMEN,'VERİ TABANI'!G2734,1),"")</f>
        <v/>
      </c>
      <c r="Q2734" s="29" t="str">
        <f t="shared" si="85"/>
        <v/>
      </c>
    </row>
    <row r="2735" spans="1:17">
      <c r="A2735" s="3" t="str">
        <f t="shared" si="84"/>
        <v/>
      </c>
      <c r="M2735" s="3" t="str">
        <f>IFERROR(INDEX('SINIF GÜNLER'!$A:$C,MATCH('VERİ TABANI'!$D2735,'SINIF GÜNLER'!$B:$B,0),MATCH('VERİ TABANI'!$M$1,'SINIF GÜNLER'!$A$1:$C$1,0)),"")</f>
        <v/>
      </c>
      <c r="P2735" s="28" t="str">
        <f t="array" ref="P2735">IFERROR(SEARCH(ÖĞRETMEN,'VERİ TABANI'!G2735,1),"")</f>
        <v/>
      </c>
      <c r="Q2735" s="29" t="str">
        <f t="shared" si="85"/>
        <v/>
      </c>
    </row>
    <row r="2736" spans="1:17">
      <c r="A2736" s="3" t="str">
        <f t="shared" si="84"/>
        <v/>
      </c>
      <c r="M2736" s="3" t="str">
        <f>IFERROR(INDEX('SINIF GÜNLER'!$A:$C,MATCH('VERİ TABANI'!$D2736,'SINIF GÜNLER'!$B:$B,0),MATCH('VERİ TABANI'!$M$1,'SINIF GÜNLER'!$A$1:$C$1,0)),"")</f>
        <v/>
      </c>
      <c r="P2736" s="28" t="str">
        <f t="array" ref="P2736">IFERROR(SEARCH(ÖĞRETMEN,'VERİ TABANI'!G2736,1),"")</f>
        <v/>
      </c>
      <c r="Q2736" s="29" t="str">
        <f t="shared" si="85"/>
        <v/>
      </c>
    </row>
    <row r="2737" spans="1:17">
      <c r="A2737" s="3" t="str">
        <f t="shared" si="84"/>
        <v/>
      </c>
      <c r="M2737" s="3" t="str">
        <f>IFERROR(INDEX('SINIF GÜNLER'!$A:$C,MATCH('VERİ TABANI'!$D2737,'SINIF GÜNLER'!$B:$B,0),MATCH('VERİ TABANI'!$M$1,'SINIF GÜNLER'!$A$1:$C$1,0)),"")</f>
        <v/>
      </c>
      <c r="P2737" s="28" t="str">
        <f t="array" ref="P2737">IFERROR(SEARCH(ÖĞRETMEN,'VERİ TABANI'!G2737,1),"")</f>
        <v/>
      </c>
      <c r="Q2737" s="29" t="str">
        <f t="shared" si="85"/>
        <v/>
      </c>
    </row>
    <row r="2738" spans="1:17">
      <c r="A2738" s="3" t="str">
        <f t="shared" si="84"/>
        <v/>
      </c>
      <c r="M2738" s="3" t="str">
        <f>IFERROR(INDEX('SINIF GÜNLER'!$A:$C,MATCH('VERİ TABANI'!$D2738,'SINIF GÜNLER'!$B:$B,0),MATCH('VERİ TABANI'!$M$1,'SINIF GÜNLER'!$A$1:$C$1,0)),"")</f>
        <v/>
      </c>
      <c r="P2738" s="28" t="str">
        <f t="array" ref="P2738">IFERROR(SEARCH(ÖĞRETMEN,'VERİ TABANI'!G2738,1),"")</f>
        <v/>
      </c>
      <c r="Q2738" s="29" t="str">
        <f t="shared" si="85"/>
        <v/>
      </c>
    </row>
    <row r="2739" spans="1:17">
      <c r="A2739" s="3" t="str">
        <f t="shared" si="84"/>
        <v/>
      </c>
      <c r="M2739" s="3" t="str">
        <f>IFERROR(INDEX('SINIF GÜNLER'!$A:$C,MATCH('VERİ TABANI'!$D2739,'SINIF GÜNLER'!$B:$B,0),MATCH('VERİ TABANI'!$M$1,'SINIF GÜNLER'!$A$1:$C$1,0)),"")</f>
        <v/>
      </c>
      <c r="P2739" s="28" t="str">
        <f t="array" ref="P2739">IFERROR(SEARCH(ÖĞRETMEN,'VERİ TABANI'!G2739,1),"")</f>
        <v/>
      </c>
      <c r="Q2739" s="29" t="str">
        <f t="shared" si="85"/>
        <v/>
      </c>
    </row>
    <row r="2740" spans="1:17">
      <c r="A2740" s="3" t="str">
        <f t="shared" si="84"/>
        <v/>
      </c>
      <c r="M2740" s="3" t="str">
        <f>IFERROR(INDEX('SINIF GÜNLER'!$A:$C,MATCH('VERİ TABANI'!$D2740,'SINIF GÜNLER'!$B:$B,0),MATCH('VERİ TABANI'!$M$1,'SINIF GÜNLER'!$A$1:$C$1,0)),"")</f>
        <v/>
      </c>
      <c r="P2740" s="28" t="str">
        <f t="array" ref="P2740">IFERROR(SEARCH(ÖĞRETMEN,'VERİ TABANI'!G2740,1),"")</f>
        <v/>
      </c>
      <c r="Q2740" s="29" t="str">
        <f t="shared" si="85"/>
        <v/>
      </c>
    </row>
    <row r="2741" spans="1:17">
      <c r="A2741" s="3" t="str">
        <f t="shared" si="84"/>
        <v/>
      </c>
      <c r="M2741" s="3" t="str">
        <f>IFERROR(INDEX('SINIF GÜNLER'!$A:$C,MATCH('VERİ TABANI'!$D2741,'SINIF GÜNLER'!$B:$B,0),MATCH('VERİ TABANI'!$M$1,'SINIF GÜNLER'!$A$1:$C$1,0)),"")</f>
        <v/>
      </c>
      <c r="P2741" s="28" t="str">
        <f t="array" ref="P2741">IFERROR(SEARCH(ÖĞRETMEN,'VERİ TABANI'!G2741,1),"")</f>
        <v/>
      </c>
      <c r="Q2741" s="29" t="str">
        <f t="shared" si="85"/>
        <v/>
      </c>
    </row>
    <row r="2742" spans="1:17">
      <c r="A2742" s="3" t="str">
        <f t="shared" si="84"/>
        <v/>
      </c>
      <c r="M2742" s="3" t="str">
        <f>IFERROR(INDEX('SINIF GÜNLER'!$A:$C,MATCH('VERİ TABANI'!$D2742,'SINIF GÜNLER'!$B:$B,0),MATCH('VERİ TABANI'!$M$1,'SINIF GÜNLER'!$A$1:$C$1,0)),"")</f>
        <v/>
      </c>
      <c r="P2742" s="28" t="str">
        <f t="array" ref="P2742">IFERROR(SEARCH(ÖĞRETMEN,'VERİ TABANI'!G2742,1),"")</f>
        <v/>
      </c>
      <c r="Q2742" s="29" t="str">
        <f t="shared" si="85"/>
        <v/>
      </c>
    </row>
    <row r="2743" spans="1:17">
      <c r="A2743" s="3" t="str">
        <f t="shared" si="84"/>
        <v/>
      </c>
      <c r="M2743" s="3" t="str">
        <f>IFERROR(INDEX('SINIF GÜNLER'!$A:$C,MATCH('VERİ TABANI'!$D2743,'SINIF GÜNLER'!$B:$B,0),MATCH('VERİ TABANI'!$M$1,'SINIF GÜNLER'!$A$1:$C$1,0)),"")</f>
        <v/>
      </c>
      <c r="P2743" s="28" t="str">
        <f t="array" ref="P2743">IFERROR(SEARCH(ÖĞRETMEN,'VERİ TABANI'!G2743,1),"")</f>
        <v/>
      </c>
      <c r="Q2743" s="29" t="str">
        <f t="shared" si="85"/>
        <v/>
      </c>
    </row>
    <row r="2744" spans="1:17">
      <c r="A2744" s="3" t="str">
        <f t="shared" si="84"/>
        <v/>
      </c>
      <c r="M2744" s="3" t="str">
        <f>IFERROR(INDEX('SINIF GÜNLER'!$A:$C,MATCH('VERİ TABANI'!$D2744,'SINIF GÜNLER'!$B:$B,0),MATCH('VERİ TABANI'!$M$1,'SINIF GÜNLER'!$A$1:$C$1,0)),"")</f>
        <v/>
      </c>
      <c r="P2744" s="28" t="str">
        <f t="array" ref="P2744">IFERROR(SEARCH(ÖĞRETMEN,'VERİ TABANI'!G2744,1),"")</f>
        <v/>
      </c>
      <c r="Q2744" s="29" t="str">
        <f t="shared" si="85"/>
        <v/>
      </c>
    </row>
    <row r="2745" spans="1:17">
      <c r="A2745" s="3" t="str">
        <f t="shared" si="84"/>
        <v/>
      </c>
      <c r="M2745" s="3" t="str">
        <f>IFERROR(INDEX('SINIF GÜNLER'!$A:$C,MATCH('VERİ TABANI'!$D2745,'SINIF GÜNLER'!$B:$B,0),MATCH('VERİ TABANI'!$M$1,'SINIF GÜNLER'!$A$1:$C$1,0)),"")</f>
        <v/>
      </c>
      <c r="P2745" s="28" t="str">
        <f t="array" ref="P2745">IFERROR(SEARCH(ÖĞRETMEN,'VERİ TABANI'!G2745,1),"")</f>
        <v/>
      </c>
      <c r="Q2745" s="29" t="str">
        <f t="shared" si="85"/>
        <v/>
      </c>
    </row>
    <row r="2746" spans="1:17">
      <c r="A2746" s="3" t="str">
        <f t="shared" si="84"/>
        <v/>
      </c>
      <c r="M2746" s="3" t="str">
        <f>IFERROR(INDEX('SINIF GÜNLER'!$A:$C,MATCH('VERİ TABANI'!$D2746,'SINIF GÜNLER'!$B:$B,0),MATCH('VERİ TABANI'!$M$1,'SINIF GÜNLER'!$A$1:$C$1,0)),"")</f>
        <v/>
      </c>
      <c r="P2746" s="28" t="str">
        <f t="array" ref="P2746">IFERROR(SEARCH(ÖĞRETMEN,'VERİ TABANI'!G2746,1),"")</f>
        <v/>
      </c>
      <c r="Q2746" s="29" t="str">
        <f t="shared" si="85"/>
        <v/>
      </c>
    </row>
    <row r="2747" spans="1:17" ht="30" customHeight="1">
      <c r="A2747" s="3" t="str">
        <f t="shared" si="84"/>
        <v/>
      </c>
      <c r="M2747" s="3" t="str">
        <f>IFERROR(INDEX('SINIF GÜNLER'!$A:$C,MATCH('VERİ TABANI'!$D2747,'SINIF GÜNLER'!$B:$B,0),MATCH('VERİ TABANI'!$M$1,'SINIF GÜNLER'!$A$1:$C$1,0)),"")</f>
        <v/>
      </c>
      <c r="P2747" s="28" t="str">
        <f t="array" ref="P2747">IFERROR(SEARCH(ÖĞRETMEN,'VERİ TABANI'!G2747,1),"")</f>
        <v/>
      </c>
      <c r="Q2747" s="29" t="str">
        <f t="shared" si="85"/>
        <v/>
      </c>
    </row>
    <row r="2748" spans="1:17" ht="30" customHeight="1">
      <c r="A2748" s="3" t="str">
        <f t="shared" si="84"/>
        <v/>
      </c>
      <c r="M2748" s="3" t="str">
        <f>IFERROR(INDEX('SINIF GÜNLER'!$A:$C,MATCH('VERİ TABANI'!$D2748,'SINIF GÜNLER'!$B:$B,0),MATCH('VERİ TABANI'!$M$1,'SINIF GÜNLER'!$A$1:$C$1,0)),"")</f>
        <v/>
      </c>
      <c r="P2748" s="28" t="str">
        <f t="array" ref="P2748">IFERROR(SEARCH(ÖĞRETMEN,'VERİ TABANI'!G2748,1),"")</f>
        <v/>
      </c>
      <c r="Q2748" s="29" t="str">
        <f t="shared" si="85"/>
        <v/>
      </c>
    </row>
    <row r="2749" spans="1:17" ht="30" customHeight="1">
      <c r="A2749" s="3" t="str">
        <f t="shared" si="84"/>
        <v/>
      </c>
      <c r="M2749" s="3" t="str">
        <f>IFERROR(INDEX('SINIF GÜNLER'!$A:$C,MATCH('VERİ TABANI'!$D2749,'SINIF GÜNLER'!$B:$B,0),MATCH('VERİ TABANI'!$M$1,'SINIF GÜNLER'!$A$1:$C$1,0)),"")</f>
        <v/>
      </c>
      <c r="P2749" s="28" t="str">
        <f t="array" ref="P2749">IFERROR(SEARCH(ÖĞRETMEN,'VERİ TABANI'!G2749,1),"")</f>
        <v/>
      </c>
      <c r="Q2749" s="29" t="str">
        <f t="shared" si="85"/>
        <v/>
      </c>
    </row>
    <row r="2750" spans="1:17" ht="30" customHeight="1">
      <c r="A2750" s="3" t="str">
        <f t="shared" si="84"/>
        <v/>
      </c>
      <c r="M2750" s="3" t="str">
        <f>IFERROR(INDEX('SINIF GÜNLER'!$A:$C,MATCH('VERİ TABANI'!$D2750,'SINIF GÜNLER'!$B:$B,0),MATCH('VERİ TABANI'!$M$1,'SINIF GÜNLER'!$A$1:$C$1,0)),"")</f>
        <v/>
      </c>
      <c r="P2750" s="28" t="str">
        <f t="array" ref="P2750">IFERROR(SEARCH(ÖĞRETMEN,'VERİ TABANI'!G2750,1),"")</f>
        <v/>
      </c>
      <c r="Q2750" s="29" t="str">
        <f t="shared" si="85"/>
        <v/>
      </c>
    </row>
    <row r="2751" spans="1:17" ht="30" customHeight="1">
      <c r="A2751" s="3" t="str">
        <f t="shared" si="84"/>
        <v/>
      </c>
      <c r="M2751" s="3" t="str">
        <f>IFERROR(INDEX('SINIF GÜNLER'!$A:$C,MATCH('VERİ TABANI'!$D2751,'SINIF GÜNLER'!$B:$B,0),MATCH('VERİ TABANI'!$M$1,'SINIF GÜNLER'!$A$1:$C$1,0)),"")</f>
        <v/>
      </c>
      <c r="P2751" s="28" t="str">
        <f t="array" ref="P2751">IFERROR(SEARCH(ÖĞRETMEN,'VERİ TABANI'!G2751,1),"")</f>
        <v/>
      </c>
      <c r="Q2751" s="29" t="str">
        <f t="shared" si="85"/>
        <v/>
      </c>
    </row>
    <row r="2752" spans="1:17" ht="30" customHeight="1">
      <c r="A2752" s="3" t="str">
        <f t="shared" si="84"/>
        <v/>
      </c>
      <c r="M2752" s="3" t="str">
        <f>IFERROR(INDEX('SINIF GÜNLER'!$A:$C,MATCH('VERİ TABANI'!$D2752,'SINIF GÜNLER'!$B:$B,0),MATCH('VERİ TABANI'!$M$1,'SINIF GÜNLER'!$A$1:$C$1,0)),"")</f>
        <v/>
      </c>
      <c r="P2752" s="28" t="str">
        <f t="array" ref="P2752">IFERROR(SEARCH(ÖĞRETMEN,'VERİ TABANI'!G2752,1),"")</f>
        <v/>
      </c>
      <c r="Q2752" s="29" t="str">
        <f t="shared" si="85"/>
        <v/>
      </c>
    </row>
    <row r="2753" spans="1:17" ht="30" customHeight="1">
      <c r="A2753" s="3" t="str">
        <f t="shared" si="84"/>
        <v/>
      </c>
      <c r="M2753" s="3" t="str">
        <f>IFERROR(INDEX('SINIF GÜNLER'!$A:$C,MATCH('VERİ TABANI'!$D2753,'SINIF GÜNLER'!$B:$B,0),MATCH('VERİ TABANI'!$M$1,'SINIF GÜNLER'!$A$1:$C$1,0)),"")</f>
        <v/>
      </c>
      <c r="P2753" s="28" t="str">
        <f t="array" ref="P2753">IFERROR(SEARCH(ÖĞRETMEN,'VERİ TABANI'!G2753,1),"")</f>
        <v/>
      </c>
      <c r="Q2753" s="29" t="str">
        <f t="shared" si="85"/>
        <v/>
      </c>
    </row>
    <row r="2754" spans="1:17" ht="30" customHeight="1">
      <c r="A2754" s="3" t="str">
        <f t="shared" ref="A2754:A2817" si="86">IFERROR(IF(B2754="","",ROW()-1),"")</f>
        <v/>
      </c>
      <c r="M2754" s="3" t="str">
        <f>IFERROR(INDEX('SINIF GÜNLER'!$A:$C,MATCH('VERİ TABANI'!$D2754,'SINIF GÜNLER'!$B:$B,0),MATCH('VERİ TABANI'!$M$1,'SINIF GÜNLER'!$A$1:$C$1,0)),"")</f>
        <v/>
      </c>
      <c r="P2754" s="28" t="str">
        <f t="array" ref="P2754">IFERROR(SEARCH(ÖĞRETMEN,'VERİ TABANI'!G2754,1),"")</f>
        <v/>
      </c>
      <c r="Q2754" s="29" t="str">
        <f t="shared" si="85"/>
        <v/>
      </c>
    </row>
    <row r="2755" spans="1:17" ht="30" customHeight="1">
      <c r="A2755" s="3" t="str">
        <f t="shared" si="86"/>
        <v/>
      </c>
      <c r="M2755" s="3" t="str">
        <f>IFERROR(INDEX('SINIF GÜNLER'!$A:$C,MATCH('VERİ TABANI'!$D2755,'SINIF GÜNLER'!$B:$B,0),MATCH('VERİ TABANI'!$M$1,'SINIF GÜNLER'!$A$1:$C$1,0)),"")</f>
        <v/>
      </c>
      <c r="P2755" s="28" t="str">
        <f t="array" ref="P2755">IFERROR(SEARCH(ÖĞRETMEN,'VERİ TABANI'!G2755,1),"")</f>
        <v/>
      </c>
      <c r="Q2755" s="29" t="str">
        <f t="shared" si="85"/>
        <v/>
      </c>
    </row>
    <row r="2756" spans="1:17" ht="30" customHeight="1">
      <c r="A2756" s="3" t="str">
        <f t="shared" si="86"/>
        <v/>
      </c>
      <c r="M2756" s="3" t="str">
        <f>IFERROR(INDEX('SINIF GÜNLER'!$A:$C,MATCH('VERİ TABANI'!$D2756,'SINIF GÜNLER'!$B:$B,0),MATCH('VERİ TABANI'!$M$1,'SINIF GÜNLER'!$A$1:$C$1,0)),"")</f>
        <v/>
      </c>
      <c r="P2756" s="28" t="str">
        <f t="array" ref="P2756">IFERROR(SEARCH(ÖĞRETMEN,'VERİ TABANI'!G2756,1),"")</f>
        <v/>
      </c>
      <c r="Q2756" s="29" t="str">
        <f t="shared" si="85"/>
        <v/>
      </c>
    </row>
    <row r="2757" spans="1:17" ht="30" customHeight="1">
      <c r="A2757" s="3" t="str">
        <f t="shared" si="86"/>
        <v/>
      </c>
      <c r="M2757" s="3" t="str">
        <f>IFERROR(INDEX('SINIF GÜNLER'!$A:$C,MATCH('VERİ TABANI'!$D2757,'SINIF GÜNLER'!$B:$B,0),MATCH('VERİ TABANI'!$M$1,'SINIF GÜNLER'!$A$1:$C$1,0)),"")</f>
        <v/>
      </c>
      <c r="P2757" s="28" t="str">
        <f t="array" ref="P2757">IFERROR(SEARCH(ÖĞRETMEN,'VERİ TABANI'!G2757,1),"")</f>
        <v/>
      </c>
      <c r="Q2757" s="29" t="str">
        <f t="shared" si="85"/>
        <v/>
      </c>
    </row>
    <row r="2758" spans="1:17" ht="30" customHeight="1">
      <c r="A2758" s="3" t="str">
        <f t="shared" si="86"/>
        <v/>
      </c>
      <c r="M2758" s="3" t="str">
        <f>IFERROR(INDEX('SINIF GÜNLER'!$A:$C,MATCH('VERİ TABANI'!$D2758,'SINIF GÜNLER'!$B:$B,0),MATCH('VERİ TABANI'!$M$1,'SINIF GÜNLER'!$A$1:$C$1,0)),"")</f>
        <v/>
      </c>
      <c r="P2758" s="28" t="str">
        <f t="array" ref="P2758">IFERROR(SEARCH(ÖĞRETMEN,'VERİ TABANI'!G2758,1),"")</f>
        <v/>
      </c>
      <c r="Q2758" s="29" t="str">
        <f t="shared" si="85"/>
        <v/>
      </c>
    </row>
    <row r="2759" spans="1:17" ht="30" customHeight="1">
      <c r="A2759" s="3" t="str">
        <f t="shared" si="86"/>
        <v/>
      </c>
      <c r="M2759" s="3" t="str">
        <f>IFERROR(INDEX('SINIF GÜNLER'!$A:$C,MATCH('VERİ TABANI'!$D2759,'SINIF GÜNLER'!$B:$B,0),MATCH('VERİ TABANI'!$M$1,'SINIF GÜNLER'!$A$1:$C$1,0)),"")</f>
        <v/>
      </c>
      <c r="P2759" s="28" t="str">
        <f t="array" ref="P2759">IFERROR(SEARCH(ÖĞRETMEN,'VERİ TABANI'!G2759,1),"")</f>
        <v/>
      </c>
      <c r="Q2759" s="29" t="str">
        <f t="shared" si="85"/>
        <v/>
      </c>
    </row>
    <row r="2760" spans="1:17" ht="30" customHeight="1">
      <c r="A2760" s="3" t="str">
        <f t="shared" si="86"/>
        <v/>
      </c>
      <c r="M2760" s="3" t="str">
        <f>IFERROR(INDEX('SINIF GÜNLER'!$A:$C,MATCH('VERİ TABANI'!$D2760,'SINIF GÜNLER'!$B:$B,0),MATCH('VERİ TABANI'!$M$1,'SINIF GÜNLER'!$A$1:$C$1,0)),"")</f>
        <v/>
      </c>
      <c r="P2760" s="28" t="str">
        <f t="array" ref="P2760">IFERROR(SEARCH(ÖĞRETMEN,'VERİ TABANI'!G2760,1),"")</f>
        <v/>
      </c>
      <c r="Q2760" s="29" t="str">
        <f t="shared" ref="Q2760:Q2823" si="87">IF(P2760="","",ROW())</f>
        <v/>
      </c>
    </row>
    <row r="2761" spans="1:17" ht="30" customHeight="1">
      <c r="A2761" s="3" t="str">
        <f t="shared" si="86"/>
        <v/>
      </c>
      <c r="M2761" s="3" t="str">
        <f>IFERROR(INDEX('SINIF GÜNLER'!$A:$C,MATCH('VERİ TABANI'!$D2761,'SINIF GÜNLER'!$B:$B,0),MATCH('VERİ TABANI'!$M$1,'SINIF GÜNLER'!$A$1:$C$1,0)),"")</f>
        <v/>
      </c>
      <c r="P2761" s="28" t="str">
        <f t="array" ref="P2761">IFERROR(SEARCH(ÖĞRETMEN,'VERİ TABANI'!G2761,1),"")</f>
        <v/>
      </c>
      <c r="Q2761" s="29" t="str">
        <f t="shared" si="87"/>
        <v/>
      </c>
    </row>
    <row r="2762" spans="1:17" ht="30" customHeight="1">
      <c r="A2762" s="3" t="str">
        <f t="shared" si="86"/>
        <v/>
      </c>
      <c r="M2762" s="3" t="str">
        <f>IFERROR(INDEX('SINIF GÜNLER'!$A:$C,MATCH('VERİ TABANI'!$D2762,'SINIF GÜNLER'!$B:$B,0),MATCH('VERİ TABANI'!$M$1,'SINIF GÜNLER'!$A$1:$C$1,0)),"")</f>
        <v/>
      </c>
      <c r="P2762" s="28" t="str">
        <f t="array" ref="P2762">IFERROR(SEARCH(ÖĞRETMEN,'VERİ TABANI'!G2762,1),"")</f>
        <v/>
      </c>
      <c r="Q2762" s="29" t="str">
        <f t="shared" si="87"/>
        <v/>
      </c>
    </row>
    <row r="2763" spans="1:17" ht="30" customHeight="1">
      <c r="A2763" s="3" t="str">
        <f t="shared" si="86"/>
        <v/>
      </c>
      <c r="M2763" s="3" t="str">
        <f>IFERROR(INDEX('SINIF GÜNLER'!$A:$C,MATCH('VERİ TABANI'!$D2763,'SINIF GÜNLER'!$B:$B,0),MATCH('VERİ TABANI'!$M$1,'SINIF GÜNLER'!$A$1:$C$1,0)),"")</f>
        <v/>
      </c>
      <c r="P2763" s="28" t="str">
        <f t="array" ref="P2763">IFERROR(SEARCH(ÖĞRETMEN,'VERİ TABANI'!G2763,1),"")</f>
        <v/>
      </c>
      <c r="Q2763" s="29" t="str">
        <f t="shared" si="87"/>
        <v/>
      </c>
    </row>
    <row r="2764" spans="1:17" ht="30" customHeight="1">
      <c r="A2764" s="3" t="str">
        <f t="shared" si="86"/>
        <v/>
      </c>
      <c r="M2764" s="3" t="str">
        <f>IFERROR(INDEX('SINIF GÜNLER'!$A:$C,MATCH('VERİ TABANI'!$D2764,'SINIF GÜNLER'!$B:$B,0),MATCH('VERİ TABANI'!$M$1,'SINIF GÜNLER'!$A$1:$C$1,0)),"")</f>
        <v/>
      </c>
      <c r="P2764" s="28" t="str">
        <f t="array" ref="P2764">IFERROR(SEARCH(ÖĞRETMEN,'VERİ TABANI'!G2764,1),"")</f>
        <v/>
      </c>
      <c r="Q2764" s="29" t="str">
        <f t="shared" si="87"/>
        <v/>
      </c>
    </row>
    <row r="2765" spans="1:17" ht="30" customHeight="1">
      <c r="A2765" s="3" t="str">
        <f t="shared" si="86"/>
        <v/>
      </c>
      <c r="M2765" s="3" t="str">
        <f>IFERROR(INDEX('SINIF GÜNLER'!$A:$C,MATCH('VERİ TABANI'!$D2765,'SINIF GÜNLER'!$B:$B,0),MATCH('VERİ TABANI'!$M$1,'SINIF GÜNLER'!$A$1:$C$1,0)),"")</f>
        <v/>
      </c>
      <c r="P2765" s="28" t="str">
        <f t="array" ref="P2765">IFERROR(SEARCH(ÖĞRETMEN,'VERİ TABANI'!G2765,1),"")</f>
        <v/>
      </c>
      <c r="Q2765" s="29" t="str">
        <f t="shared" si="87"/>
        <v/>
      </c>
    </row>
    <row r="2766" spans="1:17" ht="30" customHeight="1">
      <c r="A2766" s="3" t="str">
        <f t="shared" si="86"/>
        <v/>
      </c>
      <c r="M2766" s="3" t="str">
        <f>IFERROR(INDEX('SINIF GÜNLER'!$A:$C,MATCH('VERİ TABANI'!$D2766,'SINIF GÜNLER'!$B:$B,0),MATCH('VERİ TABANI'!$M$1,'SINIF GÜNLER'!$A$1:$C$1,0)),"")</f>
        <v/>
      </c>
      <c r="P2766" s="28" t="str">
        <f t="array" ref="P2766">IFERROR(SEARCH(ÖĞRETMEN,'VERİ TABANI'!G2766,1),"")</f>
        <v/>
      </c>
      <c r="Q2766" s="29" t="str">
        <f t="shared" si="87"/>
        <v/>
      </c>
    </row>
    <row r="2767" spans="1:17" ht="30" customHeight="1">
      <c r="A2767" s="3" t="str">
        <f t="shared" si="86"/>
        <v/>
      </c>
      <c r="M2767" s="3" t="str">
        <f>IFERROR(INDEX('SINIF GÜNLER'!$A:$C,MATCH('VERİ TABANI'!$D2767,'SINIF GÜNLER'!$B:$B,0),MATCH('VERİ TABANI'!$M$1,'SINIF GÜNLER'!$A$1:$C$1,0)),"")</f>
        <v/>
      </c>
      <c r="P2767" s="28" t="str">
        <f t="array" ref="P2767">IFERROR(SEARCH(ÖĞRETMEN,'VERİ TABANI'!G2767,1),"")</f>
        <v/>
      </c>
      <c r="Q2767" s="29" t="str">
        <f t="shared" si="87"/>
        <v/>
      </c>
    </row>
    <row r="2768" spans="1:17" ht="30" customHeight="1">
      <c r="A2768" s="3" t="str">
        <f t="shared" si="86"/>
        <v/>
      </c>
      <c r="M2768" s="3" t="str">
        <f>IFERROR(INDEX('SINIF GÜNLER'!$A:$C,MATCH('VERİ TABANI'!$D2768,'SINIF GÜNLER'!$B:$B,0),MATCH('VERİ TABANI'!$M$1,'SINIF GÜNLER'!$A$1:$C$1,0)),"")</f>
        <v/>
      </c>
      <c r="P2768" s="28" t="str">
        <f t="array" ref="P2768">IFERROR(SEARCH(ÖĞRETMEN,'VERİ TABANI'!G2768,1),"")</f>
        <v/>
      </c>
      <c r="Q2768" s="29" t="str">
        <f t="shared" si="87"/>
        <v/>
      </c>
    </row>
    <row r="2769" spans="1:17" ht="30" customHeight="1">
      <c r="A2769" s="3" t="str">
        <f t="shared" si="86"/>
        <v/>
      </c>
      <c r="M2769" s="3" t="str">
        <f>IFERROR(INDEX('SINIF GÜNLER'!$A:$C,MATCH('VERİ TABANI'!$D2769,'SINIF GÜNLER'!$B:$B,0),MATCH('VERİ TABANI'!$M$1,'SINIF GÜNLER'!$A$1:$C$1,0)),"")</f>
        <v/>
      </c>
      <c r="P2769" s="28" t="str">
        <f t="array" ref="P2769">IFERROR(SEARCH(ÖĞRETMEN,'VERİ TABANI'!G2769,1),"")</f>
        <v/>
      </c>
      <c r="Q2769" s="29" t="str">
        <f t="shared" si="87"/>
        <v/>
      </c>
    </row>
    <row r="2770" spans="1:17" ht="30" customHeight="1">
      <c r="A2770" s="3" t="str">
        <f t="shared" si="86"/>
        <v/>
      </c>
      <c r="M2770" s="3" t="str">
        <f>IFERROR(INDEX('SINIF GÜNLER'!$A:$C,MATCH('VERİ TABANI'!$D2770,'SINIF GÜNLER'!$B:$B,0),MATCH('VERİ TABANI'!$M$1,'SINIF GÜNLER'!$A$1:$C$1,0)),"")</f>
        <v/>
      </c>
      <c r="P2770" s="28" t="str">
        <f t="array" ref="P2770">IFERROR(SEARCH(ÖĞRETMEN,'VERİ TABANI'!G2770,1),"")</f>
        <v/>
      </c>
      <c r="Q2770" s="29" t="str">
        <f t="shared" si="87"/>
        <v/>
      </c>
    </row>
    <row r="2771" spans="1:17" ht="30" customHeight="1">
      <c r="A2771" s="3" t="str">
        <f t="shared" si="86"/>
        <v/>
      </c>
      <c r="M2771" s="3" t="str">
        <f>IFERROR(INDEX('SINIF GÜNLER'!$A:$C,MATCH('VERİ TABANI'!$D2771,'SINIF GÜNLER'!$B:$B,0),MATCH('VERİ TABANI'!$M$1,'SINIF GÜNLER'!$A$1:$C$1,0)),"")</f>
        <v/>
      </c>
      <c r="P2771" s="28" t="str">
        <f t="array" ref="P2771">IFERROR(SEARCH(ÖĞRETMEN,'VERİ TABANI'!G2771,1),"")</f>
        <v/>
      </c>
      <c r="Q2771" s="29" t="str">
        <f t="shared" si="87"/>
        <v/>
      </c>
    </row>
    <row r="2772" spans="1:17" ht="30" customHeight="1">
      <c r="A2772" s="3" t="str">
        <f t="shared" si="86"/>
        <v/>
      </c>
      <c r="M2772" s="3" t="str">
        <f>IFERROR(INDEX('SINIF GÜNLER'!$A:$C,MATCH('VERİ TABANI'!$D2772,'SINIF GÜNLER'!$B:$B,0),MATCH('VERİ TABANI'!$M$1,'SINIF GÜNLER'!$A$1:$C$1,0)),"")</f>
        <v/>
      </c>
      <c r="P2772" s="28" t="str">
        <f t="array" ref="P2772">IFERROR(SEARCH(ÖĞRETMEN,'VERİ TABANI'!G2772,1),"")</f>
        <v/>
      </c>
      <c r="Q2772" s="29" t="str">
        <f t="shared" si="87"/>
        <v/>
      </c>
    </row>
    <row r="2773" spans="1:17" ht="30" customHeight="1">
      <c r="A2773" s="3" t="str">
        <f t="shared" si="86"/>
        <v/>
      </c>
      <c r="M2773" s="3" t="str">
        <f>IFERROR(INDEX('SINIF GÜNLER'!$A:$C,MATCH('VERİ TABANI'!$D2773,'SINIF GÜNLER'!$B:$B,0),MATCH('VERİ TABANI'!$M$1,'SINIF GÜNLER'!$A$1:$C$1,0)),"")</f>
        <v/>
      </c>
      <c r="P2773" s="28" t="str">
        <f t="array" ref="P2773">IFERROR(SEARCH(ÖĞRETMEN,'VERİ TABANI'!G2773,1),"")</f>
        <v/>
      </c>
      <c r="Q2773" s="29" t="str">
        <f t="shared" si="87"/>
        <v/>
      </c>
    </row>
    <row r="2774" spans="1:17" ht="30" customHeight="1">
      <c r="A2774" s="3" t="str">
        <f t="shared" si="86"/>
        <v/>
      </c>
      <c r="M2774" s="3" t="str">
        <f>IFERROR(INDEX('SINIF GÜNLER'!$A:$C,MATCH('VERİ TABANI'!$D2774,'SINIF GÜNLER'!$B:$B,0),MATCH('VERİ TABANI'!$M$1,'SINIF GÜNLER'!$A$1:$C$1,0)),"")</f>
        <v/>
      </c>
      <c r="P2774" s="28" t="str">
        <f t="array" ref="P2774">IFERROR(SEARCH(ÖĞRETMEN,'VERİ TABANI'!G2774,1),"")</f>
        <v/>
      </c>
      <c r="Q2774" s="29" t="str">
        <f t="shared" si="87"/>
        <v/>
      </c>
    </row>
    <row r="2775" spans="1:17" ht="30" customHeight="1">
      <c r="A2775" s="3" t="str">
        <f t="shared" si="86"/>
        <v/>
      </c>
      <c r="M2775" s="3" t="str">
        <f>IFERROR(INDEX('SINIF GÜNLER'!$A:$C,MATCH('VERİ TABANI'!$D2775,'SINIF GÜNLER'!$B:$B,0),MATCH('VERİ TABANI'!$M$1,'SINIF GÜNLER'!$A$1:$C$1,0)),"")</f>
        <v/>
      </c>
      <c r="P2775" s="28" t="str">
        <f t="array" ref="P2775">IFERROR(SEARCH(ÖĞRETMEN,'VERİ TABANI'!G2775,1),"")</f>
        <v/>
      </c>
      <c r="Q2775" s="29" t="str">
        <f t="shared" si="87"/>
        <v/>
      </c>
    </row>
    <row r="2776" spans="1:17" ht="30" customHeight="1">
      <c r="A2776" s="3" t="str">
        <f t="shared" si="86"/>
        <v/>
      </c>
      <c r="M2776" s="3" t="str">
        <f>IFERROR(INDEX('SINIF GÜNLER'!$A:$C,MATCH('VERİ TABANI'!$D2776,'SINIF GÜNLER'!$B:$B,0),MATCH('VERİ TABANI'!$M$1,'SINIF GÜNLER'!$A$1:$C$1,0)),"")</f>
        <v/>
      </c>
      <c r="P2776" s="28" t="str">
        <f t="array" ref="P2776">IFERROR(SEARCH(ÖĞRETMEN,'VERİ TABANI'!G2776,1),"")</f>
        <v/>
      </c>
      <c r="Q2776" s="29" t="str">
        <f t="shared" si="87"/>
        <v/>
      </c>
    </row>
    <row r="2777" spans="1:17" ht="30" customHeight="1">
      <c r="A2777" s="3" t="str">
        <f t="shared" si="86"/>
        <v/>
      </c>
      <c r="M2777" s="3" t="str">
        <f>IFERROR(INDEX('SINIF GÜNLER'!$A:$C,MATCH('VERİ TABANI'!$D2777,'SINIF GÜNLER'!$B:$B,0),MATCH('VERİ TABANI'!$M$1,'SINIF GÜNLER'!$A$1:$C$1,0)),"")</f>
        <v/>
      </c>
      <c r="P2777" s="28" t="str">
        <f t="array" ref="P2777">IFERROR(SEARCH(ÖĞRETMEN,'VERİ TABANI'!G2777,1),"")</f>
        <v/>
      </c>
      <c r="Q2777" s="29" t="str">
        <f t="shared" si="87"/>
        <v/>
      </c>
    </row>
    <row r="2778" spans="1:17" ht="30" customHeight="1">
      <c r="A2778" s="3" t="str">
        <f t="shared" si="86"/>
        <v/>
      </c>
      <c r="M2778" s="3" t="str">
        <f>IFERROR(INDEX('SINIF GÜNLER'!$A:$C,MATCH('VERİ TABANI'!$D2778,'SINIF GÜNLER'!$B:$B,0),MATCH('VERİ TABANI'!$M$1,'SINIF GÜNLER'!$A$1:$C$1,0)),"")</f>
        <v/>
      </c>
      <c r="P2778" s="28" t="str">
        <f t="array" ref="P2778">IFERROR(SEARCH(ÖĞRETMEN,'VERİ TABANI'!G2778,1),"")</f>
        <v/>
      </c>
      <c r="Q2778" s="29" t="str">
        <f t="shared" si="87"/>
        <v/>
      </c>
    </row>
    <row r="2779" spans="1:17" ht="30" customHeight="1">
      <c r="A2779" s="3" t="str">
        <f t="shared" si="86"/>
        <v/>
      </c>
      <c r="M2779" s="3" t="str">
        <f>IFERROR(INDEX('SINIF GÜNLER'!$A:$C,MATCH('VERİ TABANI'!$D2779,'SINIF GÜNLER'!$B:$B,0),MATCH('VERİ TABANI'!$M$1,'SINIF GÜNLER'!$A$1:$C$1,0)),"")</f>
        <v/>
      </c>
      <c r="P2779" s="28" t="str">
        <f t="array" ref="P2779">IFERROR(SEARCH(ÖĞRETMEN,'VERİ TABANI'!G2779,1),"")</f>
        <v/>
      </c>
      <c r="Q2779" s="29" t="str">
        <f t="shared" si="87"/>
        <v/>
      </c>
    </row>
    <row r="2780" spans="1:17" ht="30" customHeight="1">
      <c r="A2780" s="3" t="str">
        <f t="shared" si="86"/>
        <v/>
      </c>
      <c r="M2780" s="3" t="str">
        <f>IFERROR(INDEX('SINIF GÜNLER'!$A:$C,MATCH('VERİ TABANI'!$D2780,'SINIF GÜNLER'!$B:$B,0),MATCH('VERİ TABANI'!$M$1,'SINIF GÜNLER'!$A$1:$C$1,0)),"")</f>
        <v/>
      </c>
      <c r="P2780" s="28" t="str">
        <f t="array" ref="P2780">IFERROR(SEARCH(ÖĞRETMEN,'VERİ TABANI'!G2780,1),"")</f>
        <v/>
      </c>
      <c r="Q2780" s="29" t="str">
        <f t="shared" si="87"/>
        <v/>
      </c>
    </row>
    <row r="2781" spans="1:17" ht="30" customHeight="1">
      <c r="A2781" s="3" t="str">
        <f t="shared" si="86"/>
        <v/>
      </c>
      <c r="M2781" s="3" t="str">
        <f>IFERROR(INDEX('SINIF GÜNLER'!$A:$C,MATCH('VERİ TABANI'!$D2781,'SINIF GÜNLER'!$B:$B,0),MATCH('VERİ TABANI'!$M$1,'SINIF GÜNLER'!$A$1:$C$1,0)),"")</f>
        <v/>
      </c>
      <c r="P2781" s="28" t="str">
        <f t="array" ref="P2781">IFERROR(SEARCH(ÖĞRETMEN,'VERİ TABANI'!G2781,1),"")</f>
        <v/>
      </c>
      <c r="Q2781" s="29" t="str">
        <f t="shared" si="87"/>
        <v/>
      </c>
    </row>
    <row r="2782" spans="1:17" ht="30" customHeight="1">
      <c r="A2782" s="3" t="str">
        <f t="shared" si="86"/>
        <v/>
      </c>
      <c r="M2782" s="3" t="str">
        <f>IFERROR(INDEX('SINIF GÜNLER'!$A:$C,MATCH('VERİ TABANI'!$D2782,'SINIF GÜNLER'!$B:$B,0),MATCH('VERİ TABANI'!$M$1,'SINIF GÜNLER'!$A$1:$C$1,0)),"")</f>
        <v/>
      </c>
      <c r="P2782" s="28" t="str">
        <f t="array" ref="P2782">IFERROR(SEARCH(ÖĞRETMEN,'VERİ TABANI'!G2782,1),"")</f>
        <v/>
      </c>
      <c r="Q2782" s="29" t="str">
        <f t="shared" si="87"/>
        <v/>
      </c>
    </row>
    <row r="2783" spans="1:17" ht="30" customHeight="1">
      <c r="A2783" s="3" t="str">
        <f t="shared" si="86"/>
        <v/>
      </c>
      <c r="M2783" s="3" t="str">
        <f>IFERROR(INDEX('SINIF GÜNLER'!$A:$C,MATCH('VERİ TABANI'!$D2783,'SINIF GÜNLER'!$B:$B,0),MATCH('VERİ TABANI'!$M$1,'SINIF GÜNLER'!$A$1:$C$1,0)),"")</f>
        <v/>
      </c>
      <c r="P2783" s="28" t="str">
        <f t="array" ref="P2783">IFERROR(SEARCH(ÖĞRETMEN,'VERİ TABANI'!G2783,1),"")</f>
        <v/>
      </c>
      <c r="Q2783" s="29" t="str">
        <f t="shared" si="87"/>
        <v/>
      </c>
    </row>
    <row r="2784" spans="1:17" ht="30" customHeight="1">
      <c r="A2784" s="3" t="str">
        <f t="shared" si="86"/>
        <v/>
      </c>
      <c r="M2784" s="3" t="str">
        <f>IFERROR(INDEX('SINIF GÜNLER'!$A:$C,MATCH('VERİ TABANI'!$D2784,'SINIF GÜNLER'!$B:$B,0),MATCH('VERİ TABANI'!$M$1,'SINIF GÜNLER'!$A$1:$C$1,0)),"")</f>
        <v/>
      </c>
      <c r="P2784" s="28" t="str">
        <f t="array" ref="P2784">IFERROR(SEARCH(ÖĞRETMEN,'VERİ TABANI'!G2784,1),"")</f>
        <v/>
      </c>
      <c r="Q2784" s="29" t="str">
        <f t="shared" si="87"/>
        <v/>
      </c>
    </row>
    <row r="2785" spans="1:17" ht="30" customHeight="1">
      <c r="A2785" s="3" t="str">
        <f t="shared" si="86"/>
        <v/>
      </c>
      <c r="M2785" s="3" t="str">
        <f>IFERROR(INDEX('SINIF GÜNLER'!$A:$C,MATCH('VERİ TABANI'!$D2785,'SINIF GÜNLER'!$B:$B,0),MATCH('VERİ TABANI'!$M$1,'SINIF GÜNLER'!$A$1:$C$1,0)),"")</f>
        <v/>
      </c>
      <c r="P2785" s="28" t="str">
        <f t="array" ref="P2785">IFERROR(SEARCH(ÖĞRETMEN,'VERİ TABANI'!G2785,1),"")</f>
        <v/>
      </c>
      <c r="Q2785" s="29" t="str">
        <f t="shared" si="87"/>
        <v/>
      </c>
    </row>
    <row r="2786" spans="1:17" ht="30" customHeight="1">
      <c r="A2786" s="3" t="str">
        <f t="shared" si="86"/>
        <v/>
      </c>
      <c r="M2786" s="3" t="str">
        <f>IFERROR(INDEX('SINIF GÜNLER'!$A:$C,MATCH('VERİ TABANI'!$D2786,'SINIF GÜNLER'!$B:$B,0),MATCH('VERİ TABANI'!$M$1,'SINIF GÜNLER'!$A$1:$C$1,0)),"")</f>
        <v/>
      </c>
      <c r="P2786" s="28" t="str">
        <f t="array" ref="P2786">IFERROR(SEARCH(ÖĞRETMEN,'VERİ TABANI'!G2786,1),"")</f>
        <v/>
      </c>
      <c r="Q2786" s="29" t="str">
        <f t="shared" si="87"/>
        <v/>
      </c>
    </row>
    <row r="2787" spans="1:17" ht="30" customHeight="1">
      <c r="A2787" s="3" t="str">
        <f t="shared" si="86"/>
        <v/>
      </c>
      <c r="M2787" s="3" t="str">
        <f>IFERROR(INDEX('SINIF GÜNLER'!$A:$C,MATCH('VERİ TABANI'!$D2787,'SINIF GÜNLER'!$B:$B,0),MATCH('VERİ TABANI'!$M$1,'SINIF GÜNLER'!$A$1:$C$1,0)),"")</f>
        <v/>
      </c>
      <c r="P2787" s="28" t="str">
        <f t="array" ref="P2787">IFERROR(SEARCH(ÖĞRETMEN,'VERİ TABANI'!G2787,1),"")</f>
        <v/>
      </c>
      <c r="Q2787" s="29" t="str">
        <f t="shared" si="87"/>
        <v/>
      </c>
    </row>
    <row r="2788" spans="1:17" ht="30" customHeight="1">
      <c r="A2788" s="3" t="str">
        <f t="shared" si="86"/>
        <v/>
      </c>
      <c r="M2788" s="3" t="str">
        <f>IFERROR(INDEX('SINIF GÜNLER'!$A:$C,MATCH('VERİ TABANI'!$D2788,'SINIF GÜNLER'!$B:$B,0),MATCH('VERİ TABANI'!$M$1,'SINIF GÜNLER'!$A$1:$C$1,0)),"")</f>
        <v/>
      </c>
      <c r="P2788" s="28" t="str">
        <f t="array" ref="P2788">IFERROR(SEARCH(ÖĞRETMEN,'VERİ TABANI'!G2788,1),"")</f>
        <v/>
      </c>
      <c r="Q2788" s="29" t="str">
        <f t="shared" si="87"/>
        <v/>
      </c>
    </row>
    <row r="2789" spans="1:17" ht="30" customHeight="1">
      <c r="A2789" s="3" t="str">
        <f t="shared" si="86"/>
        <v/>
      </c>
      <c r="M2789" s="3" t="str">
        <f>IFERROR(INDEX('SINIF GÜNLER'!$A:$C,MATCH('VERİ TABANI'!$D2789,'SINIF GÜNLER'!$B:$B,0),MATCH('VERİ TABANI'!$M$1,'SINIF GÜNLER'!$A$1:$C$1,0)),"")</f>
        <v/>
      </c>
      <c r="P2789" s="28" t="str">
        <f t="array" ref="P2789">IFERROR(SEARCH(ÖĞRETMEN,'VERİ TABANI'!G2789,1),"")</f>
        <v/>
      </c>
      <c r="Q2789" s="29" t="str">
        <f t="shared" si="87"/>
        <v/>
      </c>
    </row>
    <row r="2790" spans="1:17" ht="30" customHeight="1">
      <c r="A2790" s="3" t="str">
        <f t="shared" si="86"/>
        <v/>
      </c>
      <c r="M2790" s="3" t="str">
        <f>IFERROR(INDEX('SINIF GÜNLER'!$A:$C,MATCH('VERİ TABANI'!$D2790,'SINIF GÜNLER'!$B:$B,0),MATCH('VERİ TABANI'!$M$1,'SINIF GÜNLER'!$A$1:$C$1,0)),"")</f>
        <v/>
      </c>
      <c r="P2790" s="28" t="str">
        <f t="array" ref="P2790">IFERROR(SEARCH(ÖĞRETMEN,'VERİ TABANI'!G2790,1),"")</f>
        <v/>
      </c>
      <c r="Q2790" s="29" t="str">
        <f t="shared" si="87"/>
        <v/>
      </c>
    </row>
    <row r="2791" spans="1:17" ht="30" customHeight="1">
      <c r="A2791" s="3" t="str">
        <f t="shared" si="86"/>
        <v/>
      </c>
      <c r="M2791" s="3" t="str">
        <f>IFERROR(INDEX('SINIF GÜNLER'!$A:$C,MATCH('VERİ TABANI'!$D2791,'SINIF GÜNLER'!$B:$B,0),MATCH('VERİ TABANI'!$M$1,'SINIF GÜNLER'!$A$1:$C$1,0)),"")</f>
        <v/>
      </c>
      <c r="P2791" s="28" t="str">
        <f t="array" ref="P2791">IFERROR(SEARCH(ÖĞRETMEN,'VERİ TABANI'!G2791,1),"")</f>
        <v/>
      </c>
      <c r="Q2791" s="29" t="str">
        <f t="shared" si="87"/>
        <v/>
      </c>
    </row>
    <row r="2792" spans="1:17">
      <c r="A2792" s="3" t="str">
        <f t="shared" si="86"/>
        <v/>
      </c>
      <c r="M2792" s="3" t="str">
        <f>IFERROR(INDEX('SINIF GÜNLER'!$A:$C,MATCH('VERİ TABANI'!$D2792,'SINIF GÜNLER'!$B:$B,0),MATCH('VERİ TABANI'!$M$1,'SINIF GÜNLER'!$A$1:$C$1,0)),"")</f>
        <v/>
      </c>
      <c r="P2792" s="28" t="str">
        <f t="array" ref="P2792">IFERROR(SEARCH(ÖĞRETMEN,'VERİ TABANI'!G2792,1),"")</f>
        <v/>
      </c>
      <c r="Q2792" s="29" t="str">
        <f t="shared" si="87"/>
        <v/>
      </c>
    </row>
    <row r="2793" spans="1:17">
      <c r="A2793" s="3" t="str">
        <f t="shared" si="86"/>
        <v/>
      </c>
      <c r="M2793" s="3" t="str">
        <f>IFERROR(INDEX('SINIF GÜNLER'!$A:$C,MATCH('VERİ TABANI'!$D2793,'SINIF GÜNLER'!$B:$B,0),MATCH('VERİ TABANI'!$M$1,'SINIF GÜNLER'!$A$1:$C$1,0)),"")</f>
        <v/>
      </c>
      <c r="P2793" s="28" t="str">
        <f t="array" ref="P2793">IFERROR(SEARCH(ÖĞRETMEN,'VERİ TABANI'!G2793,1),"")</f>
        <v/>
      </c>
      <c r="Q2793" s="29" t="str">
        <f t="shared" si="87"/>
        <v/>
      </c>
    </row>
    <row r="2794" spans="1:17">
      <c r="A2794" s="3" t="str">
        <f t="shared" si="86"/>
        <v/>
      </c>
      <c r="M2794" s="3" t="str">
        <f>IFERROR(INDEX('SINIF GÜNLER'!$A:$C,MATCH('VERİ TABANI'!$D2794,'SINIF GÜNLER'!$B:$B,0),MATCH('VERİ TABANI'!$M$1,'SINIF GÜNLER'!$A$1:$C$1,0)),"")</f>
        <v/>
      </c>
      <c r="P2794" s="28" t="str">
        <f t="array" ref="P2794">IFERROR(SEARCH(ÖĞRETMEN,'VERİ TABANI'!G2794,1),"")</f>
        <v/>
      </c>
      <c r="Q2794" s="29" t="str">
        <f t="shared" si="87"/>
        <v/>
      </c>
    </row>
    <row r="2795" spans="1:17">
      <c r="A2795" s="3" t="str">
        <f t="shared" si="86"/>
        <v/>
      </c>
      <c r="M2795" s="3" t="str">
        <f>IFERROR(INDEX('SINIF GÜNLER'!$A:$C,MATCH('VERİ TABANI'!$D2795,'SINIF GÜNLER'!$B:$B,0),MATCH('VERİ TABANI'!$M$1,'SINIF GÜNLER'!$A$1:$C$1,0)),"")</f>
        <v/>
      </c>
      <c r="P2795" s="28" t="str">
        <f t="array" ref="P2795">IFERROR(SEARCH(ÖĞRETMEN,'VERİ TABANI'!G2795,1),"")</f>
        <v/>
      </c>
      <c r="Q2795" s="29" t="str">
        <f t="shared" si="87"/>
        <v/>
      </c>
    </row>
    <row r="2796" spans="1:17">
      <c r="A2796" s="3" t="str">
        <f t="shared" si="86"/>
        <v/>
      </c>
      <c r="M2796" s="3" t="str">
        <f>IFERROR(INDEX('SINIF GÜNLER'!$A:$C,MATCH('VERİ TABANI'!$D2796,'SINIF GÜNLER'!$B:$B,0),MATCH('VERİ TABANI'!$M$1,'SINIF GÜNLER'!$A$1:$C$1,0)),"")</f>
        <v/>
      </c>
      <c r="P2796" s="28" t="str">
        <f t="array" ref="P2796">IFERROR(SEARCH(ÖĞRETMEN,'VERİ TABANI'!G2796,1),"")</f>
        <v/>
      </c>
      <c r="Q2796" s="29" t="str">
        <f t="shared" si="87"/>
        <v/>
      </c>
    </row>
    <row r="2797" spans="1:17">
      <c r="A2797" s="3" t="str">
        <f t="shared" si="86"/>
        <v/>
      </c>
      <c r="M2797" s="3" t="str">
        <f>IFERROR(INDEX('SINIF GÜNLER'!$A:$C,MATCH('VERİ TABANI'!$D2797,'SINIF GÜNLER'!$B:$B,0),MATCH('VERİ TABANI'!$M$1,'SINIF GÜNLER'!$A$1:$C$1,0)),"")</f>
        <v/>
      </c>
      <c r="P2797" s="28" t="str">
        <f t="array" ref="P2797">IFERROR(SEARCH(ÖĞRETMEN,'VERİ TABANI'!G2797,1),"")</f>
        <v/>
      </c>
      <c r="Q2797" s="29" t="str">
        <f t="shared" si="87"/>
        <v/>
      </c>
    </row>
    <row r="2798" spans="1:17">
      <c r="A2798" s="3" t="str">
        <f t="shared" si="86"/>
        <v/>
      </c>
      <c r="M2798" s="3" t="str">
        <f>IFERROR(INDEX('SINIF GÜNLER'!$A:$C,MATCH('VERİ TABANI'!$D2798,'SINIF GÜNLER'!$B:$B,0),MATCH('VERİ TABANI'!$M$1,'SINIF GÜNLER'!$A$1:$C$1,0)),"")</f>
        <v/>
      </c>
      <c r="P2798" s="28" t="str">
        <f t="array" ref="P2798">IFERROR(SEARCH(ÖĞRETMEN,'VERİ TABANI'!G2798,1),"")</f>
        <v/>
      </c>
      <c r="Q2798" s="29" t="str">
        <f t="shared" si="87"/>
        <v/>
      </c>
    </row>
    <row r="2799" spans="1:17">
      <c r="A2799" s="3" t="str">
        <f t="shared" si="86"/>
        <v/>
      </c>
      <c r="M2799" s="3" t="str">
        <f>IFERROR(INDEX('SINIF GÜNLER'!$A:$C,MATCH('VERİ TABANI'!$D2799,'SINIF GÜNLER'!$B:$B,0),MATCH('VERİ TABANI'!$M$1,'SINIF GÜNLER'!$A$1:$C$1,0)),"")</f>
        <v/>
      </c>
      <c r="P2799" s="28" t="str">
        <f t="array" ref="P2799">IFERROR(SEARCH(ÖĞRETMEN,'VERİ TABANI'!G2799,1),"")</f>
        <v/>
      </c>
      <c r="Q2799" s="29" t="str">
        <f t="shared" si="87"/>
        <v/>
      </c>
    </row>
    <row r="2800" spans="1:17">
      <c r="A2800" s="3" t="str">
        <f t="shared" si="86"/>
        <v/>
      </c>
      <c r="M2800" s="3" t="str">
        <f>IFERROR(INDEX('SINIF GÜNLER'!$A:$C,MATCH('VERİ TABANI'!$D2800,'SINIF GÜNLER'!$B:$B,0),MATCH('VERİ TABANI'!$M$1,'SINIF GÜNLER'!$A$1:$C$1,0)),"")</f>
        <v/>
      </c>
      <c r="P2800" s="28" t="str">
        <f t="array" ref="P2800">IFERROR(SEARCH(ÖĞRETMEN,'VERİ TABANI'!G2800,1),"")</f>
        <v/>
      </c>
      <c r="Q2800" s="29" t="str">
        <f t="shared" si="87"/>
        <v/>
      </c>
    </row>
    <row r="2801" spans="1:17">
      <c r="A2801" s="3" t="str">
        <f t="shared" si="86"/>
        <v/>
      </c>
      <c r="M2801" s="3" t="str">
        <f>IFERROR(INDEX('SINIF GÜNLER'!$A:$C,MATCH('VERİ TABANI'!$D2801,'SINIF GÜNLER'!$B:$B,0),MATCH('VERİ TABANI'!$M$1,'SINIF GÜNLER'!$A$1:$C$1,0)),"")</f>
        <v/>
      </c>
      <c r="P2801" s="28" t="str">
        <f t="array" ref="P2801">IFERROR(SEARCH(ÖĞRETMEN,'VERİ TABANI'!G2801,1),"")</f>
        <v/>
      </c>
      <c r="Q2801" s="29" t="str">
        <f t="shared" si="87"/>
        <v/>
      </c>
    </row>
    <row r="2802" spans="1:17">
      <c r="A2802" s="3" t="str">
        <f t="shared" si="86"/>
        <v/>
      </c>
      <c r="M2802" s="3" t="str">
        <f>IFERROR(INDEX('SINIF GÜNLER'!$A:$C,MATCH('VERİ TABANI'!$D2802,'SINIF GÜNLER'!$B:$B,0),MATCH('VERİ TABANI'!$M$1,'SINIF GÜNLER'!$A$1:$C$1,0)),"")</f>
        <v/>
      </c>
      <c r="P2802" s="28" t="str">
        <f t="array" ref="P2802">IFERROR(SEARCH(ÖĞRETMEN,'VERİ TABANI'!G2802,1),"")</f>
        <v/>
      </c>
      <c r="Q2802" s="29" t="str">
        <f t="shared" si="87"/>
        <v/>
      </c>
    </row>
    <row r="2803" spans="1:17">
      <c r="A2803" s="3" t="str">
        <f t="shared" si="86"/>
        <v/>
      </c>
      <c r="M2803" s="3" t="str">
        <f>IFERROR(INDEX('SINIF GÜNLER'!$A:$C,MATCH('VERİ TABANI'!$D2803,'SINIF GÜNLER'!$B:$B,0),MATCH('VERİ TABANI'!$M$1,'SINIF GÜNLER'!$A$1:$C$1,0)),"")</f>
        <v/>
      </c>
      <c r="P2803" s="28" t="str">
        <f t="array" ref="P2803">IFERROR(SEARCH(ÖĞRETMEN,'VERİ TABANI'!G2803,1),"")</f>
        <v/>
      </c>
      <c r="Q2803" s="29" t="str">
        <f t="shared" si="87"/>
        <v/>
      </c>
    </row>
    <row r="2804" spans="1:17">
      <c r="A2804" s="3" t="str">
        <f t="shared" si="86"/>
        <v/>
      </c>
      <c r="M2804" s="3" t="str">
        <f>IFERROR(INDEX('SINIF GÜNLER'!$A:$C,MATCH('VERİ TABANI'!$D2804,'SINIF GÜNLER'!$B:$B,0),MATCH('VERİ TABANI'!$M$1,'SINIF GÜNLER'!$A$1:$C$1,0)),"")</f>
        <v/>
      </c>
      <c r="P2804" s="28" t="str">
        <f t="array" ref="P2804">IFERROR(SEARCH(ÖĞRETMEN,'VERİ TABANI'!G2804,1),"")</f>
        <v/>
      </c>
      <c r="Q2804" s="29" t="str">
        <f t="shared" si="87"/>
        <v/>
      </c>
    </row>
    <row r="2805" spans="1:17">
      <c r="A2805" s="3" t="str">
        <f t="shared" si="86"/>
        <v/>
      </c>
      <c r="M2805" s="3" t="str">
        <f>IFERROR(INDEX('SINIF GÜNLER'!$A:$C,MATCH('VERİ TABANI'!$D2805,'SINIF GÜNLER'!$B:$B,0),MATCH('VERİ TABANI'!$M$1,'SINIF GÜNLER'!$A$1:$C$1,0)),"")</f>
        <v/>
      </c>
      <c r="P2805" s="28" t="str">
        <f t="array" ref="P2805">IFERROR(SEARCH(ÖĞRETMEN,'VERİ TABANI'!G2805,1),"")</f>
        <v/>
      </c>
      <c r="Q2805" s="29" t="str">
        <f t="shared" si="87"/>
        <v/>
      </c>
    </row>
    <row r="2806" spans="1:17">
      <c r="A2806" s="3" t="str">
        <f t="shared" si="86"/>
        <v/>
      </c>
      <c r="M2806" s="3" t="str">
        <f>IFERROR(INDEX('SINIF GÜNLER'!$A:$C,MATCH('VERİ TABANI'!$D2806,'SINIF GÜNLER'!$B:$B,0),MATCH('VERİ TABANI'!$M$1,'SINIF GÜNLER'!$A$1:$C$1,0)),"")</f>
        <v/>
      </c>
      <c r="P2806" s="28" t="str">
        <f t="array" ref="P2806">IFERROR(SEARCH(ÖĞRETMEN,'VERİ TABANI'!G2806,1),"")</f>
        <v/>
      </c>
      <c r="Q2806" s="29" t="str">
        <f t="shared" si="87"/>
        <v/>
      </c>
    </row>
    <row r="2807" spans="1:17">
      <c r="A2807" s="3" t="str">
        <f t="shared" si="86"/>
        <v/>
      </c>
      <c r="M2807" s="3" t="str">
        <f>IFERROR(INDEX('SINIF GÜNLER'!$A:$C,MATCH('VERİ TABANI'!$D2807,'SINIF GÜNLER'!$B:$B,0),MATCH('VERİ TABANI'!$M$1,'SINIF GÜNLER'!$A$1:$C$1,0)),"")</f>
        <v/>
      </c>
      <c r="P2807" s="28" t="str">
        <f t="array" ref="P2807">IFERROR(SEARCH(ÖĞRETMEN,'VERİ TABANI'!G2807,1),"")</f>
        <v/>
      </c>
      <c r="Q2807" s="29" t="str">
        <f t="shared" si="87"/>
        <v/>
      </c>
    </row>
    <row r="2808" spans="1:17">
      <c r="A2808" s="3" t="str">
        <f t="shared" si="86"/>
        <v/>
      </c>
      <c r="M2808" s="3" t="str">
        <f>IFERROR(INDEX('SINIF GÜNLER'!$A:$C,MATCH('VERİ TABANI'!$D2808,'SINIF GÜNLER'!$B:$B,0),MATCH('VERİ TABANI'!$M$1,'SINIF GÜNLER'!$A$1:$C$1,0)),"")</f>
        <v/>
      </c>
      <c r="P2808" s="28" t="str">
        <f t="array" ref="P2808">IFERROR(SEARCH(ÖĞRETMEN,'VERİ TABANI'!G2808,1),"")</f>
        <v/>
      </c>
      <c r="Q2808" s="29" t="str">
        <f t="shared" si="87"/>
        <v/>
      </c>
    </row>
    <row r="2809" spans="1:17">
      <c r="A2809" s="3" t="str">
        <f t="shared" si="86"/>
        <v/>
      </c>
      <c r="M2809" s="3" t="str">
        <f>IFERROR(INDEX('SINIF GÜNLER'!$A:$C,MATCH('VERİ TABANI'!$D2809,'SINIF GÜNLER'!$B:$B,0),MATCH('VERİ TABANI'!$M$1,'SINIF GÜNLER'!$A$1:$C$1,0)),"")</f>
        <v/>
      </c>
      <c r="P2809" s="28" t="str">
        <f t="array" ref="P2809">IFERROR(SEARCH(ÖĞRETMEN,'VERİ TABANI'!G2809,1),"")</f>
        <v/>
      </c>
      <c r="Q2809" s="29" t="str">
        <f t="shared" si="87"/>
        <v/>
      </c>
    </row>
    <row r="2810" spans="1:17">
      <c r="A2810" s="3" t="str">
        <f t="shared" si="86"/>
        <v/>
      </c>
      <c r="M2810" s="3" t="str">
        <f>IFERROR(INDEX('SINIF GÜNLER'!$A:$C,MATCH('VERİ TABANI'!$D2810,'SINIF GÜNLER'!$B:$B,0),MATCH('VERİ TABANI'!$M$1,'SINIF GÜNLER'!$A$1:$C$1,0)),"")</f>
        <v/>
      </c>
      <c r="P2810" s="28" t="str">
        <f t="array" ref="P2810">IFERROR(SEARCH(ÖĞRETMEN,'VERİ TABANI'!G2810,1),"")</f>
        <v/>
      </c>
      <c r="Q2810" s="29" t="str">
        <f t="shared" si="87"/>
        <v/>
      </c>
    </row>
    <row r="2811" spans="1:17">
      <c r="A2811" s="3" t="str">
        <f t="shared" si="86"/>
        <v/>
      </c>
      <c r="M2811" s="3" t="str">
        <f>IFERROR(INDEX('SINIF GÜNLER'!$A:$C,MATCH('VERİ TABANI'!$D2811,'SINIF GÜNLER'!$B:$B,0),MATCH('VERİ TABANI'!$M$1,'SINIF GÜNLER'!$A$1:$C$1,0)),"")</f>
        <v/>
      </c>
      <c r="P2811" s="28" t="str">
        <f t="array" ref="P2811">IFERROR(SEARCH(ÖĞRETMEN,'VERİ TABANI'!G2811,1),"")</f>
        <v/>
      </c>
      <c r="Q2811" s="29" t="str">
        <f t="shared" si="87"/>
        <v/>
      </c>
    </row>
    <row r="2812" spans="1:17">
      <c r="A2812" s="3" t="str">
        <f t="shared" si="86"/>
        <v/>
      </c>
      <c r="M2812" s="3" t="str">
        <f>IFERROR(INDEX('SINIF GÜNLER'!$A:$C,MATCH('VERİ TABANI'!$D2812,'SINIF GÜNLER'!$B:$B,0),MATCH('VERİ TABANI'!$M$1,'SINIF GÜNLER'!$A$1:$C$1,0)),"")</f>
        <v/>
      </c>
      <c r="P2812" s="28" t="str">
        <f t="array" ref="P2812">IFERROR(SEARCH(ÖĞRETMEN,'VERİ TABANI'!G2812,1),"")</f>
        <v/>
      </c>
      <c r="Q2812" s="29" t="str">
        <f t="shared" si="87"/>
        <v/>
      </c>
    </row>
    <row r="2813" spans="1:17">
      <c r="A2813" s="3" t="str">
        <f t="shared" si="86"/>
        <v/>
      </c>
      <c r="M2813" s="3" t="str">
        <f>IFERROR(INDEX('SINIF GÜNLER'!$A:$C,MATCH('VERİ TABANI'!$D2813,'SINIF GÜNLER'!$B:$B,0),MATCH('VERİ TABANI'!$M$1,'SINIF GÜNLER'!$A$1:$C$1,0)),"")</f>
        <v/>
      </c>
      <c r="P2813" s="28" t="str">
        <f t="array" ref="P2813">IFERROR(SEARCH(ÖĞRETMEN,'VERİ TABANI'!G2813,1),"")</f>
        <v/>
      </c>
      <c r="Q2813" s="29" t="str">
        <f t="shared" si="87"/>
        <v/>
      </c>
    </row>
    <row r="2814" spans="1:17">
      <c r="A2814" s="3" t="str">
        <f t="shared" si="86"/>
        <v/>
      </c>
      <c r="M2814" s="3" t="str">
        <f>IFERROR(INDEX('SINIF GÜNLER'!$A:$C,MATCH('VERİ TABANI'!$D2814,'SINIF GÜNLER'!$B:$B,0),MATCH('VERİ TABANI'!$M$1,'SINIF GÜNLER'!$A$1:$C$1,0)),"")</f>
        <v/>
      </c>
      <c r="P2814" s="28" t="str">
        <f t="array" ref="P2814">IFERROR(SEARCH(ÖĞRETMEN,'VERİ TABANI'!G2814,1),"")</f>
        <v/>
      </c>
      <c r="Q2814" s="29" t="str">
        <f t="shared" si="87"/>
        <v/>
      </c>
    </row>
    <row r="2815" spans="1:17">
      <c r="A2815" s="3" t="str">
        <f t="shared" si="86"/>
        <v/>
      </c>
      <c r="M2815" s="3" t="str">
        <f>IFERROR(INDEX('SINIF GÜNLER'!$A:$C,MATCH('VERİ TABANI'!$D2815,'SINIF GÜNLER'!$B:$B,0),MATCH('VERİ TABANI'!$M$1,'SINIF GÜNLER'!$A$1:$C$1,0)),"")</f>
        <v/>
      </c>
      <c r="P2815" s="28" t="str">
        <f t="array" ref="P2815">IFERROR(SEARCH(ÖĞRETMEN,'VERİ TABANI'!G2815,1),"")</f>
        <v/>
      </c>
      <c r="Q2815" s="29" t="str">
        <f t="shared" si="87"/>
        <v/>
      </c>
    </row>
    <row r="2816" spans="1:17">
      <c r="A2816" s="3" t="str">
        <f t="shared" si="86"/>
        <v/>
      </c>
      <c r="M2816" s="3" t="str">
        <f>IFERROR(INDEX('SINIF GÜNLER'!$A:$C,MATCH('VERİ TABANI'!$D2816,'SINIF GÜNLER'!$B:$B,0),MATCH('VERİ TABANI'!$M$1,'SINIF GÜNLER'!$A$1:$C$1,0)),"")</f>
        <v/>
      </c>
      <c r="P2816" s="28" t="str">
        <f t="array" ref="P2816">IFERROR(SEARCH(ÖĞRETMEN,'VERİ TABANI'!G2816,1),"")</f>
        <v/>
      </c>
      <c r="Q2816" s="29" t="str">
        <f t="shared" si="87"/>
        <v/>
      </c>
    </row>
    <row r="2817" spans="1:17">
      <c r="A2817" s="3" t="str">
        <f t="shared" si="86"/>
        <v/>
      </c>
      <c r="M2817" s="3" t="str">
        <f>IFERROR(INDEX('SINIF GÜNLER'!$A:$C,MATCH('VERİ TABANI'!$D2817,'SINIF GÜNLER'!$B:$B,0),MATCH('VERİ TABANI'!$M$1,'SINIF GÜNLER'!$A$1:$C$1,0)),"")</f>
        <v/>
      </c>
      <c r="P2817" s="28" t="str">
        <f t="array" ref="P2817">IFERROR(SEARCH(ÖĞRETMEN,'VERİ TABANI'!G2817,1),"")</f>
        <v/>
      </c>
      <c r="Q2817" s="29" t="str">
        <f t="shared" si="87"/>
        <v/>
      </c>
    </row>
    <row r="2818" spans="1:17">
      <c r="A2818" s="3" t="str">
        <f t="shared" ref="A2818:A2881" si="88">IFERROR(IF(B2818="","",ROW()-1),"")</f>
        <v/>
      </c>
      <c r="M2818" s="3" t="str">
        <f>IFERROR(INDEX('SINIF GÜNLER'!$A:$C,MATCH('VERİ TABANI'!$D2818,'SINIF GÜNLER'!$B:$B,0),MATCH('VERİ TABANI'!$M$1,'SINIF GÜNLER'!$A$1:$C$1,0)),"")</f>
        <v/>
      </c>
      <c r="P2818" s="28" t="str">
        <f t="array" ref="P2818">IFERROR(SEARCH(ÖĞRETMEN,'VERİ TABANI'!G2818,1),"")</f>
        <v/>
      </c>
      <c r="Q2818" s="29" t="str">
        <f t="shared" si="87"/>
        <v/>
      </c>
    </row>
    <row r="2819" spans="1:17">
      <c r="A2819" s="3" t="str">
        <f t="shared" si="88"/>
        <v/>
      </c>
      <c r="M2819" s="3" t="str">
        <f>IFERROR(INDEX('SINIF GÜNLER'!$A:$C,MATCH('VERİ TABANI'!$D2819,'SINIF GÜNLER'!$B:$B,0),MATCH('VERİ TABANI'!$M$1,'SINIF GÜNLER'!$A$1:$C$1,0)),"")</f>
        <v/>
      </c>
      <c r="P2819" s="28" t="str">
        <f t="array" ref="P2819">IFERROR(SEARCH(ÖĞRETMEN,'VERİ TABANI'!G2819,1),"")</f>
        <v/>
      </c>
      <c r="Q2819" s="29" t="str">
        <f t="shared" si="87"/>
        <v/>
      </c>
    </row>
    <row r="2820" spans="1:17">
      <c r="A2820" s="3" t="str">
        <f t="shared" si="88"/>
        <v/>
      </c>
      <c r="M2820" s="3" t="str">
        <f>IFERROR(INDEX('SINIF GÜNLER'!$A:$C,MATCH('VERİ TABANI'!$D2820,'SINIF GÜNLER'!$B:$B,0),MATCH('VERİ TABANI'!$M$1,'SINIF GÜNLER'!$A$1:$C$1,0)),"")</f>
        <v/>
      </c>
      <c r="P2820" s="28" t="str">
        <f t="array" ref="P2820">IFERROR(SEARCH(ÖĞRETMEN,'VERİ TABANI'!G2820,1),"")</f>
        <v/>
      </c>
      <c r="Q2820" s="29" t="str">
        <f t="shared" si="87"/>
        <v/>
      </c>
    </row>
    <row r="2821" spans="1:17">
      <c r="A2821" s="3" t="str">
        <f t="shared" si="88"/>
        <v/>
      </c>
      <c r="M2821" s="3" t="str">
        <f>IFERROR(INDEX('SINIF GÜNLER'!$A:$C,MATCH('VERİ TABANI'!$D2821,'SINIF GÜNLER'!$B:$B,0),MATCH('VERİ TABANI'!$M$1,'SINIF GÜNLER'!$A$1:$C$1,0)),"")</f>
        <v/>
      </c>
      <c r="P2821" s="28" t="str">
        <f t="array" ref="P2821">IFERROR(SEARCH(ÖĞRETMEN,'VERİ TABANI'!G2821,1),"")</f>
        <v/>
      </c>
      <c r="Q2821" s="29" t="str">
        <f t="shared" si="87"/>
        <v/>
      </c>
    </row>
    <row r="2822" spans="1:17">
      <c r="A2822" s="3" t="str">
        <f t="shared" si="88"/>
        <v/>
      </c>
      <c r="M2822" s="3" t="str">
        <f>IFERROR(INDEX('SINIF GÜNLER'!$A:$C,MATCH('VERİ TABANI'!$D2822,'SINIF GÜNLER'!$B:$B,0),MATCH('VERİ TABANI'!$M$1,'SINIF GÜNLER'!$A$1:$C$1,0)),"")</f>
        <v/>
      </c>
      <c r="P2822" s="28" t="str">
        <f t="array" ref="P2822">IFERROR(SEARCH(ÖĞRETMEN,'VERİ TABANI'!G2822,1),"")</f>
        <v/>
      </c>
      <c r="Q2822" s="29" t="str">
        <f t="shared" si="87"/>
        <v/>
      </c>
    </row>
    <row r="2823" spans="1:17">
      <c r="A2823" s="3" t="str">
        <f t="shared" si="88"/>
        <v/>
      </c>
      <c r="M2823" s="3" t="str">
        <f>IFERROR(INDEX('SINIF GÜNLER'!$A:$C,MATCH('VERİ TABANI'!$D2823,'SINIF GÜNLER'!$B:$B,0),MATCH('VERİ TABANI'!$M$1,'SINIF GÜNLER'!$A$1:$C$1,0)),"")</f>
        <v/>
      </c>
      <c r="P2823" s="28" t="str">
        <f t="array" ref="P2823">IFERROR(SEARCH(ÖĞRETMEN,'VERİ TABANI'!G2823,1),"")</f>
        <v/>
      </c>
      <c r="Q2823" s="29" t="str">
        <f t="shared" si="87"/>
        <v/>
      </c>
    </row>
    <row r="2824" spans="1:17">
      <c r="A2824" s="3" t="str">
        <f t="shared" si="88"/>
        <v/>
      </c>
      <c r="M2824" s="3" t="str">
        <f>IFERROR(INDEX('SINIF GÜNLER'!$A:$C,MATCH('VERİ TABANI'!$D2824,'SINIF GÜNLER'!$B:$B,0),MATCH('VERİ TABANI'!$M$1,'SINIF GÜNLER'!$A$1:$C$1,0)),"")</f>
        <v/>
      </c>
      <c r="P2824" s="28" t="str">
        <f t="array" ref="P2824">IFERROR(SEARCH(ÖĞRETMEN,'VERİ TABANI'!G2824,1),"")</f>
        <v/>
      </c>
      <c r="Q2824" s="29" t="str">
        <f t="shared" ref="Q2824:Q2887" si="89">IF(P2824="","",ROW())</f>
        <v/>
      </c>
    </row>
    <row r="2825" spans="1:17">
      <c r="A2825" s="3" t="str">
        <f t="shared" si="88"/>
        <v/>
      </c>
      <c r="M2825" s="3" t="str">
        <f>IFERROR(INDEX('SINIF GÜNLER'!$A:$C,MATCH('VERİ TABANI'!$D2825,'SINIF GÜNLER'!$B:$B,0),MATCH('VERİ TABANI'!$M$1,'SINIF GÜNLER'!$A$1:$C$1,0)),"")</f>
        <v/>
      </c>
      <c r="P2825" s="28" t="str">
        <f t="array" ref="P2825">IFERROR(SEARCH(ÖĞRETMEN,'VERİ TABANI'!G2825,1),"")</f>
        <v/>
      </c>
      <c r="Q2825" s="29" t="str">
        <f t="shared" si="89"/>
        <v/>
      </c>
    </row>
    <row r="2826" spans="1:17">
      <c r="A2826" s="3" t="str">
        <f t="shared" si="88"/>
        <v/>
      </c>
      <c r="M2826" s="3" t="str">
        <f>IFERROR(INDEX('SINIF GÜNLER'!$A:$C,MATCH('VERİ TABANI'!$D2826,'SINIF GÜNLER'!$B:$B,0),MATCH('VERİ TABANI'!$M$1,'SINIF GÜNLER'!$A$1:$C$1,0)),"")</f>
        <v/>
      </c>
      <c r="P2826" s="28" t="str">
        <f t="array" ref="P2826">IFERROR(SEARCH(ÖĞRETMEN,'VERİ TABANI'!G2826,1),"")</f>
        <v/>
      </c>
      <c r="Q2826" s="29" t="str">
        <f t="shared" si="89"/>
        <v/>
      </c>
    </row>
    <row r="2827" spans="1:17">
      <c r="A2827" s="3" t="str">
        <f t="shared" si="88"/>
        <v/>
      </c>
      <c r="M2827" s="3" t="str">
        <f>IFERROR(INDEX('SINIF GÜNLER'!$A:$C,MATCH('VERİ TABANI'!$D2827,'SINIF GÜNLER'!$B:$B,0),MATCH('VERİ TABANI'!$M$1,'SINIF GÜNLER'!$A$1:$C$1,0)),"")</f>
        <v/>
      </c>
      <c r="P2827" s="28" t="str">
        <f t="array" ref="P2827">IFERROR(SEARCH(ÖĞRETMEN,'VERİ TABANI'!G2827,1),"")</f>
        <v/>
      </c>
      <c r="Q2827" s="29" t="str">
        <f t="shared" si="89"/>
        <v/>
      </c>
    </row>
    <row r="2828" spans="1:17">
      <c r="A2828" s="3" t="str">
        <f t="shared" si="88"/>
        <v/>
      </c>
      <c r="M2828" s="3" t="str">
        <f>IFERROR(INDEX('SINIF GÜNLER'!$A:$C,MATCH('VERİ TABANI'!$D2828,'SINIF GÜNLER'!$B:$B,0),MATCH('VERİ TABANI'!$M$1,'SINIF GÜNLER'!$A$1:$C$1,0)),"")</f>
        <v/>
      </c>
      <c r="P2828" s="28" t="str">
        <f t="array" ref="P2828">IFERROR(SEARCH(ÖĞRETMEN,'VERİ TABANI'!G2828,1),"")</f>
        <v/>
      </c>
      <c r="Q2828" s="29" t="str">
        <f t="shared" si="89"/>
        <v/>
      </c>
    </row>
    <row r="2829" spans="1:17">
      <c r="A2829" s="3" t="str">
        <f t="shared" si="88"/>
        <v/>
      </c>
      <c r="M2829" s="3" t="str">
        <f>IFERROR(INDEX('SINIF GÜNLER'!$A:$C,MATCH('VERİ TABANI'!$D2829,'SINIF GÜNLER'!$B:$B,0),MATCH('VERİ TABANI'!$M$1,'SINIF GÜNLER'!$A$1:$C$1,0)),"")</f>
        <v/>
      </c>
      <c r="P2829" s="28" t="str">
        <f t="array" ref="P2829">IFERROR(SEARCH(ÖĞRETMEN,'VERİ TABANI'!G2829,1),"")</f>
        <v/>
      </c>
      <c r="Q2829" s="29" t="str">
        <f t="shared" si="89"/>
        <v/>
      </c>
    </row>
    <row r="2830" spans="1:17">
      <c r="A2830" s="3" t="str">
        <f t="shared" si="88"/>
        <v/>
      </c>
      <c r="M2830" s="3" t="str">
        <f>IFERROR(INDEX('SINIF GÜNLER'!$A:$C,MATCH('VERİ TABANI'!$D2830,'SINIF GÜNLER'!$B:$B,0),MATCH('VERİ TABANI'!$M$1,'SINIF GÜNLER'!$A$1:$C$1,0)),"")</f>
        <v/>
      </c>
      <c r="P2830" s="28" t="str">
        <f t="array" ref="P2830">IFERROR(SEARCH(ÖĞRETMEN,'VERİ TABANI'!G2830,1),"")</f>
        <v/>
      </c>
      <c r="Q2830" s="29" t="str">
        <f t="shared" si="89"/>
        <v/>
      </c>
    </row>
    <row r="2831" spans="1:17">
      <c r="A2831" s="3" t="str">
        <f t="shared" si="88"/>
        <v/>
      </c>
      <c r="M2831" s="3" t="str">
        <f>IFERROR(INDEX('SINIF GÜNLER'!$A:$C,MATCH('VERİ TABANI'!$D2831,'SINIF GÜNLER'!$B:$B,0),MATCH('VERİ TABANI'!$M$1,'SINIF GÜNLER'!$A$1:$C$1,0)),"")</f>
        <v/>
      </c>
      <c r="P2831" s="28" t="str">
        <f t="array" ref="P2831">IFERROR(SEARCH(ÖĞRETMEN,'VERİ TABANI'!G2831,1),"")</f>
        <v/>
      </c>
      <c r="Q2831" s="29" t="str">
        <f t="shared" si="89"/>
        <v/>
      </c>
    </row>
    <row r="2832" spans="1:17">
      <c r="A2832" s="3" t="str">
        <f t="shared" si="88"/>
        <v/>
      </c>
      <c r="M2832" s="3" t="str">
        <f>IFERROR(INDEX('SINIF GÜNLER'!$A:$C,MATCH('VERİ TABANI'!$D2832,'SINIF GÜNLER'!$B:$B,0),MATCH('VERİ TABANI'!$M$1,'SINIF GÜNLER'!$A$1:$C$1,0)),"")</f>
        <v/>
      </c>
      <c r="P2832" s="28" t="str">
        <f t="array" ref="P2832">IFERROR(SEARCH(ÖĞRETMEN,'VERİ TABANI'!G2832,1),"")</f>
        <v/>
      </c>
      <c r="Q2832" s="29" t="str">
        <f t="shared" si="89"/>
        <v/>
      </c>
    </row>
    <row r="2833" spans="1:17">
      <c r="A2833" s="3" t="str">
        <f t="shared" si="88"/>
        <v/>
      </c>
      <c r="M2833" s="3" t="str">
        <f>IFERROR(INDEX('SINIF GÜNLER'!$A:$C,MATCH('VERİ TABANI'!$D2833,'SINIF GÜNLER'!$B:$B,0),MATCH('VERİ TABANI'!$M$1,'SINIF GÜNLER'!$A$1:$C$1,0)),"")</f>
        <v/>
      </c>
      <c r="P2833" s="28" t="str">
        <f t="array" ref="P2833">IFERROR(SEARCH(ÖĞRETMEN,'VERİ TABANI'!G2833,1),"")</f>
        <v/>
      </c>
      <c r="Q2833" s="29" t="str">
        <f t="shared" si="89"/>
        <v/>
      </c>
    </row>
    <row r="2834" spans="1:17">
      <c r="A2834" s="3" t="str">
        <f t="shared" si="88"/>
        <v/>
      </c>
      <c r="M2834" s="3" t="str">
        <f>IFERROR(INDEX('SINIF GÜNLER'!$A:$C,MATCH('VERİ TABANI'!$D2834,'SINIF GÜNLER'!$B:$B,0),MATCH('VERİ TABANI'!$M$1,'SINIF GÜNLER'!$A$1:$C$1,0)),"")</f>
        <v/>
      </c>
      <c r="P2834" s="28" t="str">
        <f t="array" ref="P2834">IFERROR(SEARCH(ÖĞRETMEN,'VERİ TABANI'!G2834,1),"")</f>
        <v/>
      </c>
      <c r="Q2834" s="29" t="str">
        <f t="shared" si="89"/>
        <v/>
      </c>
    </row>
    <row r="2835" spans="1:17">
      <c r="A2835" s="3" t="str">
        <f t="shared" si="88"/>
        <v/>
      </c>
      <c r="M2835" s="3" t="str">
        <f>IFERROR(INDEX('SINIF GÜNLER'!$A:$C,MATCH('VERİ TABANI'!$D2835,'SINIF GÜNLER'!$B:$B,0),MATCH('VERİ TABANI'!$M$1,'SINIF GÜNLER'!$A$1:$C$1,0)),"")</f>
        <v/>
      </c>
      <c r="P2835" s="28" t="str">
        <f t="array" ref="P2835">IFERROR(SEARCH(ÖĞRETMEN,'VERİ TABANI'!G2835,1),"")</f>
        <v/>
      </c>
      <c r="Q2835" s="29" t="str">
        <f t="shared" si="89"/>
        <v/>
      </c>
    </row>
    <row r="2836" spans="1:17">
      <c r="A2836" s="3" t="str">
        <f t="shared" si="88"/>
        <v/>
      </c>
      <c r="M2836" s="3" t="str">
        <f>IFERROR(INDEX('SINIF GÜNLER'!$A:$C,MATCH('VERİ TABANI'!$D2836,'SINIF GÜNLER'!$B:$B,0),MATCH('VERİ TABANI'!$M$1,'SINIF GÜNLER'!$A$1:$C$1,0)),"")</f>
        <v/>
      </c>
      <c r="P2836" s="28" t="str">
        <f t="array" ref="P2836">IFERROR(SEARCH(ÖĞRETMEN,'VERİ TABANI'!G2836,1),"")</f>
        <v/>
      </c>
      <c r="Q2836" s="29" t="str">
        <f t="shared" si="89"/>
        <v/>
      </c>
    </row>
    <row r="2837" spans="1:17">
      <c r="A2837" s="3" t="str">
        <f t="shared" si="88"/>
        <v/>
      </c>
      <c r="M2837" s="3" t="str">
        <f>IFERROR(INDEX('SINIF GÜNLER'!$A:$C,MATCH('VERİ TABANI'!$D2837,'SINIF GÜNLER'!$B:$B,0),MATCH('VERİ TABANI'!$M$1,'SINIF GÜNLER'!$A$1:$C$1,0)),"")</f>
        <v/>
      </c>
      <c r="P2837" s="28" t="str">
        <f t="array" ref="P2837">IFERROR(SEARCH(ÖĞRETMEN,'VERİ TABANI'!G2837,1),"")</f>
        <v/>
      </c>
      <c r="Q2837" s="29" t="str">
        <f t="shared" si="89"/>
        <v/>
      </c>
    </row>
    <row r="2838" spans="1:17">
      <c r="A2838" s="3" t="str">
        <f t="shared" si="88"/>
        <v/>
      </c>
      <c r="M2838" s="3" t="str">
        <f>IFERROR(INDEX('SINIF GÜNLER'!$A:$C,MATCH('VERİ TABANI'!$D2838,'SINIF GÜNLER'!$B:$B,0),MATCH('VERİ TABANI'!$M$1,'SINIF GÜNLER'!$A$1:$C$1,0)),"")</f>
        <v/>
      </c>
      <c r="P2838" s="28" t="str">
        <f t="array" ref="P2838">IFERROR(SEARCH(ÖĞRETMEN,'VERİ TABANI'!G2838,1),"")</f>
        <v/>
      </c>
      <c r="Q2838" s="29" t="str">
        <f t="shared" si="89"/>
        <v/>
      </c>
    </row>
    <row r="2839" spans="1:17">
      <c r="A2839" s="3" t="str">
        <f t="shared" si="88"/>
        <v/>
      </c>
      <c r="M2839" s="3" t="str">
        <f>IFERROR(INDEX('SINIF GÜNLER'!$A:$C,MATCH('VERİ TABANI'!$D2839,'SINIF GÜNLER'!$B:$B,0),MATCH('VERİ TABANI'!$M$1,'SINIF GÜNLER'!$A$1:$C$1,0)),"")</f>
        <v/>
      </c>
      <c r="P2839" s="28" t="str">
        <f t="array" ref="P2839">IFERROR(SEARCH(ÖĞRETMEN,'VERİ TABANI'!G2839,1),"")</f>
        <v/>
      </c>
      <c r="Q2839" s="29" t="str">
        <f t="shared" si="89"/>
        <v/>
      </c>
    </row>
    <row r="2840" spans="1:17">
      <c r="A2840" s="3" t="str">
        <f t="shared" si="88"/>
        <v/>
      </c>
      <c r="M2840" s="3" t="str">
        <f>IFERROR(INDEX('SINIF GÜNLER'!$A:$C,MATCH('VERİ TABANI'!$D2840,'SINIF GÜNLER'!$B:$B,0),MATCH('VERİ TABANI'!$M$1,'SINIF GÜNLER'!$A$1:$C$1,0)),"")</f>
        <v/>
      </c>
      <c r="P2840" s="28" t="str">
        <f t="array" ref="P2840">IFERROR(SEARCH(ÖĞRETMEN,'VERİ TABANI'!G2840,1),"")</f>
        <v/>
      </c>
      <c r="Q2840" s="29" t="str">
        <f t="shared" si="89"/>
        <v/>
      </c>
    </row>
    <row r="2841" spans="1:17">
      <c r="A2841" s="3" t="str">
        <f t="shared" si="88"/>
        <v/>
      </c>
      <c r="M2841" s="3" t="str">
        <f>IFERROR(INDEX('SINIF GÜNLER'!$A:$C,MATCH('VERİ TABANI'!$D2841,'SINIF GÜNLER'!$B:$B,0),MATCH('VERİ TABANI'!$M$1,'SINIF GÜNLER'!$A$1:$C$1,0)),"")</f>
        <v/>
      </c>
      <c r="P2841" s="28" t="str">
        <f t="array" ref="P2841">IFERROR(SEARCH(ÖĞRETMEN,'VERİ TABANI'!G2841,1),"")</f>
        <v/>
      </c>
      <c r="Q2841" s="29" t="str">
        <f t="shared" si="89"/>
        <v/>
      </c>
    </row>
    <row r="2842" spans="1:17">
      <c r="A2842" s="3" t="str">
        <f t="shared" si="88"/>
        <v/>
      </c>
      <c r="M2842" s="3" t="str">
        <f>IFERROR(INDEX('SINIF GÜNLER'!$A:$C,MATCH('VERİ TABANI'!$D2842,'SINIF GÜNLER'!$B:$B,0),MATCH('VERİ TABANI'!$M$1,'SINIF GÜNLER'!$A$1:$C$1,0)),"")</f>
        <v/>
      </c>
      <c r="P2842" s="28" t="str">
        <f t="array" ref="P2842">IFERROR(SEARCH(ÖĞRETMEN,'VERİ TABANI'!G2842,1),"")</f>
        <v/>
      </c>
      <c r="Q2842" s="29" t="str">
        <f t="shared" si="89"/>
        <v/>
      </c>
    </row>
    <row r="2843" spans="1:17">
      <c r="A2843" s="3" t="str">
        <f t="shared" si="88"/>
        <v/>
      </c>
      <c r="M2843" s="3" t="str">
        <f>IFERROR(INDEX('SINIF GÜNLER'!$A:$C,MATCH('VERİ TABANI'!$D2843,'SINIF GÜNLER'!$B:$B,0),MATCH('VERİ TABANI'!$M$1,'SINIF GÜNLER'!$A$1:$C$1,0)),"")</f>
        <v/>
      </c>
      <c r="P2843" s="28" t="str">
        <f t="array" ref="P2843">IFERROR(SEARCH(ÖĞRETMEN,'VERİ TABANI'!G2843,1),"")</f>
        <v/>
      </c>
      <c r="Q2843" s="29" t="str">
        <f t="shared" si="89"/>
        <v/>
      </c>
    </row>
    <row r="2844" spans="1:17">
      <c r="A2844" s="3" t="str">
        <f t="shared" si="88"/>
        <v/>
      </c>
      <c r="M2844" s="3" t="str">
        <f>IFERROR(INDEX('SINIF GÜNLER'!$A:$C,MATCH('VERİ TABANI'!$D2844,'SINIF GÜNLER'!$B:$B,0),MATCH('VERİ TABANI'!$M$1,'SINIF GÜNLER'!$A$1:$C$1,0)),"")</f>
        <v/>
      </c>
      <c r="P2844" s="28" t="str">
        <f t="array" ref="P2844">IFERROR(SEARCH(ÖĞRETMEN,'VERİ TABANI'!G2844,1),"")</f>
        <v/>
      </c>
      <c r="Q2844" s="29" t="str">
        <f t="shared" si="89"/>
        <v/>
      </c>
    </row>
    <row r="2845" spans="1:17">
      <c r="A2845" s="3" t="str">
        <f t="shared" si="88"/>
        <v/>
      </c>
      <c r="M2845" s="3" t="str">
        <f>IFERROR(INDEX('SINIF GÜNLER'!$A:$C,MATCH('VERİ TABANI'!$D2845,'SINIF GÜNLER'!$B:$B,0),MATCH('VERİ TABANI'!$M$1,'SINIF GÜNLER'!$A$1:$C$1,0)),"")</f>
        <v/>
      </c>
      <c r="P2845" s="28" t="str">
        <f t="array" ref="P2845">IFERROR(SEARCH(ÖĞRETMEN,'VERİ TABANI'!G2845,1),"")</f>
        <v/>
      </c>
      <c r="Q2845" s="29" t="str">
        <f t="shared" si="89"/>
        <v/>
      </c>
    </row>
    <row r="2846" spans="1:17">
      <c r="A2846" s="3" t="str">
        <f t="shared" si="88"/>
        <v/>
      </c>
      <c r="M2846" s="3" t="str">
        <f>IFERROR(INDEX('SINIF GÜNLER'!$A:$C,MATCH('VERİ TABANI'!$D2846,'SINIF GÜNLER'!$B:$B,0),MATCH('VERİ TABANI'!$M$1,'SINIF GÜNLER'!$A$1:$C$1,0)),"")</f>
        <v/>
      </c>
      <c r="P2846" s="28" t="str">
        <f t="array" ref="P2846">IFERROR(SEARCH(ÖĞRETMEN,'VERİ TABANI'!G2846,1),"")</f>
        <v/>
      </c>
      <c r="Q2846" s="29" t="str">
        <f t="shared" si="89"/>
        <v/>
      </c>
    </row>
    <row r="2847" spans="1:17">
      <c r="A2847" s="3" t="str">
        <f t="shared" si="88"/>
        <v/>
      </c>
      <c r="M2847" s="3" t="str">
        <f>IFERROR(INDEX('SINIF GÜNLER'!$A:$C,MATCH('VERİ TABANI'!$D2847,'SINIF GÜNLER'!$B:$B,0),MATCH('VERİ TABANI'!$M$1,'SINIF GÜNLER'!$A$1:$C$1,0)),"")</f>
        <v/>
      </c>
      <c r="P2847" s="28" t="str">
        <f t="array" ref="P2847">IFERROR(SEARCH(ÖĞRETMEN,'VERİ TABANI'!G2847,1),"")</f>
        <v/>
      </c>
      <c r="Q2847" s="29" t="str">
        <f t="shared" si="89"/>
        <v/>
      </c>
    </row>
    <row r="2848" spans="1:17">
      <c r="A2848" s="3" t="str">
        <f t="shared" si="88"/>
        <v/>
      </c>
      <c r="M2848" s="3" t="str">
        <f>IFERROR(INDEX('SINIF GÜNLER'!$A:$C,MATCH('VERİ TABANI'!$D2848,'SINIF GÜNLER'!$B:$B,0),MATCH('VERİ TABANI'!$M$1,'SINIF GÜNLER'!$A$1:$C$1,0)),"")</f>
        <v/>
      </c>
      <c r="P2848" s="28" t="str">
        <f t="array" ref="P2848">IFERROR(SEARCH(ÖĞRETMEN,'VERİ TABANI'!G2848,1),"")</f>
        <v/>
      </c>
      <c r="Q2848" s="29" t="str">
        <f t="shared" si="89"/>
        <v/>
      </c>
    </row>
    <row r="2849" spans="1:17">
      <c r="A2849" s="3" t="str">
        <f t="shared" si="88"/>
        <v/>
      </c>
      <c r="M2849" s="3" t="str">
        <f>IFERROR(INDEX('SINIF GÜNLER'!$A:$C,MATCH('VERİ TABANI'!$D2849,'SINIF GÜNLER'!$B:$B,0),MATCH('VERİ TABANI'!$M$1,'SINIF GÜNLER'!$A$1:$C$1,0)),"")</f>
        <v/>
      </c>
      <c r="P2849" s="28" t="str">
        <f t="array" ref="P2849">IFERROR(SEARCH(ÖĞRETMEN,'VERİ TABANI'!G2849,1),"")</f>
        <v/>
      </c>
      <c r="Q2849" s="29" t="str">
        <f t="shared" si="89"/>
        <v/>
      </c>
    </row>
    <row r="2850" spans="1:17">
      <c r="A2850" s="3" t="str">
        <f t="shared" si="88"/>
        <v/>
      </c>
      <c r="M2850" s="3" t="str">
        <f>IFERROR(INDEX('SINIF GÜNLER'!$A:$C,MATCH('VERİ TABANI'!$D2850,'SINIF GÜNLER'!$B:$B,0),MATCH('VERİ TABANI'!$M$1,'SINIF GÜNLER'!$A$1:$C$1,0)),"")</f>
        <v/>
      </c>
      <c r="P2850" s="28" t="str">
        <f t="array" ref="P2850">IFERROR(SEARCH(ÖĞRETMEN,'VERİ TABANI'!G2850,1),"")</f>
        <v/>
      </c>
      <c r="Q2850" s="29" t="str">
        <f t="shared" si="89"/>
        <v/>
      </c>
    </row>
    <row r="2851" spans="1:17">
      <c r="A2851" s="3" t="str">
        <f t="shared" si="88"/>
        <v/>
      </c>
      <c r="M2851" s="3" t="str">
        <f>IFERROR(INDEX('SINIF GÜNLER'!$A:$C,MATCH('VERİ TABANI'!$D2851,'SINIF GÜNLER'!$B:$B,0),MATCH('VERİ TABANI'!$M$1,'SINIF GÜNLER'!$A$1:$C$1,0)),"")</f>
        <v/>
      </c>
      <c r="P2851" s="28" t="str">
        <f t="array" ref="P2851">IFERROR(SEARCH(ÖĞRETMEN,'VERİ TABANI'!G2851,1),"")</f>
        <v/>
      </c>
      <c r="Q2851" s="29" t="str">
        <f t="shared" si="89"/>
        <v/>
      </c>
    </row>
    <row r="2852" spans="1:17">
      <c r="A2852" s="3" t="str">
        <f t="shared" si="88"/>
        <v/>
      </c>
      <c r="M2852" s="3" t="str">
        <f>IFERROR(INDEX('SINIF GÜNLER'!$A:$C,MATCH('VERİ TABANI'!$D2852,'SINIF GÜNLER'!$B:$B,0),MATCH('VERİ TABANI'!$M$1,'SINIF GÜNLER'!$A$1:$C$1,0)),"")</f>
        <v/>
      </c>
      <c r="P2852" s="28" t="str">
        <f t="array" ref="P2852">IFERROR(SEARCH(ÖĞRETMEN,'VERİ TABANI'!G2852,1),"")</f>
        <v/>
      </c>
      <c r="Q2852" s="29" t="str">
        <f t="shared" si="89"/>
        <v/>
      </c>
    </row>
    <row r="2853" spans="1:17">
      <c r="A2853" s="3" t="str">
        <f t="shared" si="88"/>
        <v/>
      </c>
      <c r="M2853" s="3" t="str">
        <f>IFERROR(INDEX('SINIF GÜNLER'!$A:$C,MATCH('VERİ TABANI'!$D2853,'SINIF GÜNLER'!$B:$B,0),MATCH('VERİ TABANI'!$M$1,'SINIF GÜNLER'!$A$1:$C$1,0)),"")</f>
        <v/>
      </c>
      <c r="P2853" s="28" t="str">
        <f t="array" ref="P2853">IFERROR(SEARCH(ÖĞRETMEN,'VERİ TABANI'!G2853,1),"")</f>
        <v/>
      </c>
      <c r="Q2853" s="29" t="str">
        <f t="shared" si="89"/>
        <v/>
      </c>
    </row>
    <row r="2854" spans="1:17">
      <c r="A2854" s="3" t="str">
        <f t="shared" si="88"/>
        <v/>
      </c>
      <c r="M2854" s="3" t="str">
        <f>IFERROR(INDEX('SINIF GÜNLER'!$A:$C,MATCH('VERİ TABANI'!$D2854,'SINIF GÜNLER'!$B:$B,0),MATCH('VERİ TABANI'!$M$1,'SINIF GÜNLER'!$A$1:$C$1,0)),"")</f>
        <v/>
      </c>
      <c r="P2854" s="28" t="str">
        <f t="array" ref="P2854">IFERROR(SEARCH(ÖĞRETMEN,'VERİ TABANI'!G2854,1),"")</f>
        <v/>
      </c>
      <c r="Q2854" s="29" t="str">
        <f t="shared" si="89"/>
        <v/>
      </c>
    </row>
    <row r="2855" spans="1:17">
      <c r="A2855" s="3" t="str">
        <f t="shared" si="88"/>
        <v/>
      </c>
      <c r="M2855" s="3" t="str">
        <f>IFERROR(INDEX('SINIF GÜNLER'!$A:$C,MATCH('VERİ TABANI'!$D2855,'SINIF GÜNLER'!$B:$B,0),MATCH('VERİ TABANI'!$M$1,'SINIF GÜNLER'!$A$1:$C$1,0)),"")</f>
        <v/>
      </c>
      <c r="P2855" s="28" t="str">
        <f t="array" ref="P2855">IFERROR(SEARCH(ÖĞRETMEN,'VERİ TABANI'!G2855,1),"")</f>
        <v/>
      </c>
      <c r="Q2855" s="29" t="str">
        <f t="shared" si="89"/>
        <v/>
      </c>
    </row>
    <row r="2856" spans="1:17">
      <c r="A2856" s="3" t="str">
        <f t="shared" si="88"/>
        <v/>
      </c>
      <c r="M2856" s="3" t="str">
        <f>IFERROR(INDEX('SINIF GÜNLER'!$A:$C,MATCH('VERİ TABANI'!$D2856,'SINIF GÜNLER'!$B:$B,0),MATCH('VERİ TABANI'!$M$1,'SINIF GÜNLER'!$A$1:$C$1,0)),"")</f>
        <v/>
      </c>
      <c r="P2856" s="28" t="str">
        <f t="array" ref="P2856">IFERROR(SEARCH(ÖĞRETMEN,'VERİ TABANI'!G2856,1),"")</f>
        <v/>
      </c>
      <c r="Q2856" s="29" t="str">
        <f t="shared" si="89"/>
        <v/>
      </c>
    </row>
    <row r="2857" spans="1:17">
      <c r="A2857" s="3" t="str">
        <f t="shared" si="88"/>
        <v/>
      </c>
      <c r="M2857" s="3" t="str">
        <f>IFERROR(INDEX('SINIF GÜNLER'!$A:$C,MATCH('VERİ TABANI'!$D2857,'SINIF GÜNLER'!$B:$B,0),MATCH('VERİ TABANI'!$M$1,'SINIF GÜNLER'!$A$1:$C$1,0)),"")</f>
        <v/>
      </c>
      <c r="P2857" s="28" t="str">
        <f t="array" ref="P2857">IFERROR(SEARCH(ÖĞRETMEN,'VERİ TABANI'!G2857,1),"")</f>
        <v/>
      </c>
      <c r="Q2857" s="29" t="str">
        <f t="shared" si="89"/>
        <v/>
      </c>
    </row>
    <row r="2858" spans="1:17">
      <c r="A2858" s="3" t="str">
        <f t="shared" si="88"/>
        <v/>
      </c>
      <c r="M2858" s="3" t="str">
        <f>IFERROR(INDEX('SINIF GÜNLER'!$A:$C,MATCH('VERİ TABANI'!$D2858,'SINIF GÜNLER'!$B:$B,0),MATCH('VERİ TABANI'!$M$1,'SINIF GÜNLER'!$A$1:$C$1,0)),"")</f>
        <v/>
      </c>
      <c r="P2858" s="28" t="str">
        <f t="array" ref="P2858">IFERROR(SEARCH(ÖĞRETMEN,'VERİ TABANI'!G2858,1),"")</f>
        <v/>
      </c>
      <c r="Q2858" s="29" t="str">
        <f t="shared" si="89"/>
        <v/>
      </c>
    </row>
    <row r="2859" spans="1:17">
      <c r="A2859" s="3" t="str">
        <f t="shared" si="88"/>
        <v/>
      </c>
      <c r="M2859" s="3" t="str">
        <f>IFERROR(INDEX('SINIF GÜNLER'!$A:$C,MATCH('VERİ TABANI'!$D2859,'SINIF GÜNLER'!$B:$B,0),MATCH('VERİ TABANI'!$M$1,'SINIF GÜNLER'!$A$1:$C$1,0)),"")</f>
        <v/>
      </c>
      <c r="P2859" s="28" t="str">
        <f t="array" ref="P2859">IFERROR(SEARCH(ÖĞRETMEN,'VERİ TABANI'!G2859,1),"")</f>
        <v/>
      </c>
      <c r="Q2859" s="29" t="str">
        <f t="shared" si="89"/>
        <v/>
      </c>
    </row>
    <row r="2860" spans="1:17">
      <c r="A2860" s="3" t="str">
        <f t="shared" si="88"/>
        <v/>
      </c>
      <c r="M2860" s="3" t="str">
        <f>IFERROR(INDEX('SINIF GÜNLER'!$A:$C,MATCH('VERİ TABANI'!$D2860,'SINIF GÜNLER'!$B:$B,0),MATCH('VERİ TABANI'!$M$1,'SINIF GÜNLER'!$A$1:$C$1,0)),"")</f>
        <v/>
      </c>
      <c r="P2860" s="28" t="str">
        <f t="array" ref="P2860">IFERROR(SEARCH(ÖĞRETMEN,'VERİ TABANI'!G2860,1),"")</f>
        <v/>
      </c>
      <c r="Q2860" s="29" t="str">
        <f t="shared" si="89"/>
        <v/>
      </c>
    </row>
    <row r="2861" spans="1:17">
      <c r="A2861" s="3" t="str">
        <f t="shared" si="88"/>
        <v/>
      </c>
      <c r="M2861" s="3" t="str">
        <f>IFERROR(INDEX('SINIF GÜNLER'!$A:$C,MATCH('VERİ TABANI'!$D2861,'SINIF GÜNLER'!$B:$B,0),MATCH('VERİ TABANI'!$M$1,'SINIF GÜNLER'!$A$1:$C$1,0)),"")</f>
        <v/>
      </c>
      <c r="P2861" s="28" t="str">
        <f t="array" ref="P2861">IFERROR(SEARCH(ÖĞRETMEN,'VERİ TABANI'!G2861,1),"")</f>
        <v/>
      </c>
      <c r="Q2861" s="29" t="str">
        <f t="shared" si="89"/>
        <v/>
      </c>
    </row>
    <row r="2862" spans="1:17">
      <c r="A2862" s="3" t="str">
        <f t="shared" si="88"/>
        <v/>
      </c>
      <c r="M2862" s="3" t="str">
        <f>IFERROR(INDEX('SINIF GÜNLER'!$A:$C,MATCH('VERİ TABANI'!$D2862,'SINIF GÜNLER'!$B:$B,0),MATCH('VERİ TABANI'!$M$1,'SINIF GÜNLER'!$A$1:$C$1,0)),"")</f>
        <v/>
      </c>
      <c r="P2862" s="28" t="str">
        <f t="array" ref="P2862">IFERROR(SEARCH(ÖĞRETMEN,'VERİ TABANI'!G2862,1),"")</f>
        <v/>
      </c>
      <c r="Q2862" s="29" t="str">
        <f t="shared" si="89"/>
        <v/>
      </c>
    </row>
    <row r="2863" spans="1:17">
      <c r="A2863" s="3" t="str">
        <f t="shared" si="88"/>
        <v/>
      </c>
      <c r="M2863" s="3" t="str">
        <f>IFERROR(INDEX('SINIF GÜNLER'!$A:$C,MATCH('VERİ TABANI'!$D2863,'SINIF GÜNLER'!$B:$B,0),MATCH('VERİ TABANI'!$M$1,'SINIF GÜNLER'!$A$1:$C$1,0)),"")</f>
        <v/>
      </c>
      <c r="P2863" s="28" t="str">
        <f t="array" ref="P2863">IFERROR(SEARCH(ÖĞRETMEN,'VERİ TABANI'!G2863,1),"")</f>
        <v/>
      </c>
      <c r="Q2863" s="29" t="str">
        <f t="shared" si="89"/>
        <v/>
      </c>
    </row>
    <row r="2864" spans="1:17">
      <c r="A2864" s="3" t="str">
        <f t="shared" si="88"/>
        <v/>
      </c>
      <c r="M2864" s="3" t="str">
        <f>IFERROR(INDEX('SINIF GÜNLER'!$A:$C,MATCH('VERİ TABANI'!$D2864,'SINIF GÜNLER'!$B:$B,0),MATCH('VERİ TABANI'!$M$1,'SINIF GÜNLER'!$A$1:$C$1,0)),"")</f>
        <v/>
      </c>
      <c r="P2864" s="28" t="str">
        <f t="array" ref="P2864">IFERROR(SEARCH(ÖĞRETMEN,'VERİ TABANI'!G2864,1),"")</f>
        <v/>
      </c>
      <c r="Q2864" s="29" t="str">
        <f t="shared" si="89"/>
        <v/>
      </c>
    </row>
    <row r="2865" spans="1:17">
      <c r="A2865" s="3" t="str">
        <f t="shared" si="88"/>
        <v/>
      </c>
      <c r="M2865" s="3" t="str">
        <f>IFERROR(INDEX('SINIF GÜNLER'!$A:$C,MATCH('VERİ TABANI'!$D2865,'SINIF GÜNLER'!$B:$B,0),MATCH('VERİ TABANI'!$M$1,'SINIF GÜNLER'!$A$1:$C$1,0)),"")</f>
        <v/>
      </c>
      <c r="P2865" s="28" t="str">
        <f t="array" ref="P2865">IFERROR(SEARCH(ÖĞRETMEN,'VERİ TABANI'!G2865,1),"")</f>
        <v/>
      </c>
      <c r="Q2865" s="29" t="str">
        <f t="shared" si="89"/>
        <v/>
      </c>
    </row>
    <row r="2866" spans="1:17">
      <c r="A2866" s="3" t="str">
        <f t="shared" si="88"/>
        <v/>
      </c>
      <c r="M2866" s="3" t="str">
        <f>IFERROR(INDEX('SINIF GÜNLER'!$A:$C,MATCH('VERİ TABANI'!$D2866,'SINIF GÜNLER'!$B:$B,0),MATCH('VERİ TABANI'!$M$1,'SINIF GÜNLER'!$A$1:$C$1,0)),"")</f>
        <v/>
      </c>
      <c r="P2866" s="28" t="str">
        <f t="array" ref="P2866">IFERROR(SEARCH(ÖĞRETMEN,'VERİ TABANI'!G2866,1),"")</f>
        <v/>
      </c>
      <c r="Q2866" s="29" t="str">
        <f t="shared" si="89"/>
        <v/>
      </c>
    </row>
    <row r="2867" spans="1:17">
      <c r="A2867" s="3" t="str">
        <f t="shared" si="88"/>
        <v/>
      </c>
      <c r="M2867" s="3" t="str">
        <f>IFERROR(INDEX('SINIF GÜNLER'!$A:$C,MATCH('VERİ TABANI'!$D2867,'SINIF GÜNLER'!$B:$B,0),MATCH('VERİ TABANI'!$M$1,'SINIF GÜNLER'!$A$1:$C$1,0)),"")</f>
        <v/>
      </c>
      <c r="P2867" s="28" t="str">
        <f t="array" ref="P2867">IFERROR(SEARCH(ÖĞRETMEN,'VERİ TABANI'!G2867,1),"")</f>
        <v/>
      </c>
      <c r="Q2867" s="29" t="str">
        <f t="shared" si="89"/>
        <v/>
      </c>
    </row>
    <row r="2868" spans="1:17">
      <c r="A2868" s="3" t="str">
        <f t="shared" si="88"/>
        <v/>
      </c>
      <c r="M2868" s="3" t="str">
        <f>IFERROR(INDEX('SINIF GÜNLER'!$A:$C,MATCH('VERİ TABANI'!$D2868,'SINIF GÜNLER'!$B:$B,0),MATCH('VERİ TABANI'!$M$1,'SINIF GÜNLER'!$A$1:$C$1,0)),"")</f>
        <v/>
      </c>
      <c r="P2868" s="28" t="str">
        <f t="array" ref="P2868">IFERROR(SEARCH(ÖĞRETMEN,'VERİ TABANI'!G2868,1),"")</f>
        <v/>
      </c>
      <c r="Q2868" s="29" t="str">
        <f t="shared" si="89"/>
        <v/>
      </c>
    </row>
    <row r="2869" spans="1:17">
      <c r="A2869" s="3" t="str">
        <f t="shared" si="88"/>
        <v/>
      </c>
      <c r="M2869" s="3" t="str">
        <f>IFERROR(INDEX('SINIF GÜNLER'!$A:$C,MATCH('VERİ TABANI'!$D2869,'SINIF GÜNLER'!$B:$B,0),MATCH('VERİ TABANI'!$M$1,'SINIF GÜNLER'!$A$1:$C$1,0)),"")</f>
        <v/>
      </c>
      <c r="P2869" s="28" t="str">
        <f t="array" ref="P2869">IFERROR(SEARCH(ÖĞRETMEN,'VERİ TABANI'!G2869,1),"")</f>
        <v/>
      </c>
      <c r="Q2869" s="29" t="str">
        <f t="shared" si="89"/>
        <v/>
      </c>
    </row>
    <row r="2870" spans="1:17">
      <c r="A2870" s="3" t="str">
        <f t="shared" si="88"/>
        <v/>
      </c>
      <c r="M2870" s="3" t="str">
        <f>IFERROR(INDEX('SINIF GÜNLER'!$A:$C,MATCH('VERİ TABANI'!$D2870,'SINIF GÜNLER'!$B:$B,0),MATCH('VERİ TABANI'!$M$1,'SINIF GÜNLER'!$A$1:$C$1,0)),"")</f>
        <v/>
      </c>
      <c r="P2870" s="28" t="str">
        <f t="array" ref="P2870">IFERROR(SEARCH(ÖĞRETMEN,'VERİ TABANI'!G2870,1),"")</f>
        <v/>
      </c>
      <c r="Q2870" s="29" t="str">
        <f t="shared" si="89"/>
        <v/>
      </c>
    </row>
    <row r="2871" spans="1:17">
      <c r="A2871" s="3" t="str">
        <f t="shared" si="88"/>
        <v/>
      </c>
      <c r="M2871" s="3" t="str">
        <f>IFERROR(INDEX('SINIF GÜNLER'!$A:$C,MATCH('VERİ TABANI'!$D2871,'SINIF GÜNLER'!$B:$B,0),MATCH('VERİ TABANI'!$M$1,'SINIF GÜNLER'!$A$1:$C$1,0)),"")</f>
        <v/>
      </c>
      <c r="P2871" s="28" t="str">
        <f t="array" ref="P2871">IFERROR(SEARCH(ÖĞRETMEN,'VERİ TABANI'!G2871,1),"")</f>
        <v/>
      </c>
      <c r="Q2871" s="29" t="str">
        <f t="shared" si="89"/>
        <v/>
      </c>
    </row>
    <row r="2872" spans="1:17">
      <c r="A2872" s="3" t="str">
        <f t="shared" si="88"/>
        <v/>
      </c>
      <c r="M2872" s="3" t="str">
        <f>IFERROR(INDEX('SINIF GÜNLER'!$A:$C,MATCH('VERİ TABANI'!$D2872,'SINIF GÜNLER'!$B:$B,0),MATCH('VERİ TABANI'!$M$1,'SINIF GÜNLER'!$A$1:$C$1,0)),"")</f>
        <v/>
      </c>
      <c r="P2872" s="28" t="str">
        <f t="array" ref="P2872">IFERROR(SEARCH(ÖĞRETMEN,'VERİ TABANI'!G2872,1),"")</f>
        <v/>
      </c>
      <c r="Q2872" s="29" t="str">
        <f t="shared" si="89"/>
        <v/>
      </c>
    </row>
    <row r="2873" spans="1:17">
      <c r="A2873" s="3" t="str">
        <f t="shared" si="88"/>
        <v/>
      </c>
      <c r="M2873" s="3" t="str">
        <f>IFERROR(INDEX('SINIF GÜNLER'!$A:$C,MATCH('VERİ TABANI'!$D2873,'SINIF GÜNLER'!$B:$B,0),MATCH('VERİ TABANI'!$M$1,'SINIF GÜNLER'!$A$1:$C$1,0)),"")</f>
        <v/>
      </c>
      <c r="P2873" s="28" t="str">
        <f t="array" ref="P2873">IFERROR(SEARCH(ÖĞRETMEN,'VERİ TABANI'!G2873,1),"")</f>
        <v/>
      </c>
      <c r="Q2873" s="29" t="str">
        <f t="shared" si="89"/>
        <v/>
      </c>
    </row>
    <row r="2874" spans="1:17">
      <c r="A2874" s="3" t="str">
        <f t="shared" si="88"/>
        <v/>
      </c>
      <c r="M2874" s="3" t="str">
        <f>IFERROR(INDEX('SINIF GÜNLER'!$A:$C,MATCH('VERİ TABANI'!$D2874,'SINIF GÜNLER'!$B:$B,0),MATCH('VERİ TABANI'!$M$1,'SINIF GÜNLER'!$A$1:$C$1,0)),"")</f>
        <v/>
      </c>
      <c r="P2874" s="28" t="str">
        <f t="array" ref="P2874">IFERROR(SEARCH(ÖĞRETMEN,'VERİ TABANI'!G2874,1),"")</f>
        <v/>
      </c>
      <c r="Q2874" s="29" t="str">
        <f t="shared" si="89"/>
        <v/>
      </c>
    </row>
    <row r="2875" spans="1:17">
      <c r="A2875" s="3" t="str">
        <f t="shared" si="88"/>
        <v/>
      </c>
      <c r="M2875" s="3" t="str">
        <f>IFERROR(INDEX('SINIF GÜNLER'!$A:$C,MATCH('VERİ TABANI'!$D2875,'SINIF GÜNLER'!$B:$B,0),MATCH('VERİ TABANI'!$M$1,'SINIF GÜNLER'!$A$1:$C$1,0)),"")</f>
        <v/>
      </c>
      <c r="P2875" s="28" t="str">
        <f t="array" ref="P2875">IFERROR(SEARCH(ÖĞRETMEN,'VERİ TABANI'!G2875,1),"")</f>
        <v/>
      </c>
      <c r="Q2875" s="29" t="str">
        <f t="shared" si="89"/>
        <v/>
      </c>
    </row>
    <row r="2876" spans="1:17">
      <c r="A2876" s="3" t="str">
        <f t="shared" si="88"/>
        <v/>
      </c>
      <c r="M2876" s="3" t="str">
        <f>IFERROR(INDEX('SINIF GÜNLER'!$A:$C,MATCH('VERİ TABANI'!$D2876,'SINIF GÜNLER'!$B:$B,0),MATCH('VERİ TABANI'!$M$1,'SINIF GÜNLER'!$A$1:$C$1,0)),"")</f>
        <v/>
      </c>
      <c r="P2876" s="28" t="str">
        <f t="array" ref="P2876">IFERROR(SEARCH(ÖĞRETMEN,'VERİ TABANI'!G2876,1),"")</f>
        <v/>
      </c>
      <c r="Q2876" s="29" t="str">
        <f t="shared" si="89"/>
        <v/>
      </c>
    </row>
    <row r="2877" spans="1:17">
      <c r="A2877" s="3" t="str">
        <f t="shared" si="88"/>
        <v/>
      </c>
      <c r="M2877" s="3" t="str">
        <f>IFERROR(INDEX('SINIF GÜNLER'!$A:$C,MATCH('VERİ TABANI'!$D2877,'SINIF GÜNLER'!$B:$B,0),MATCH('VERİ TABANI'!$M$1,'SINIF GÜNLER'!$A$1:$C$1,0)),"")</f>
        <v/>
      </c>
      <c r="P2877" s="28" t="str">
        <f t="array" ref="P2877">IFERROR(SEARCH(ÖĞRETMEN,'VERİ TABANI'!G2877,1),"")</f>
        <v/>
      </c>
      <c r="Q2877" s="29" t="str">
        <f t="shared" si="89"/>
        <v/>
      </c>
    </row>
    <row r="2878" spans="1:17">
      <c r="A2878" s="3" t="str">
        <f t="shared" si="88"/>
        <v/>
      </c>
      <c r="M2878" s="3" t="str">
        <f>IFERROR(INDEX('SINIF GÜNLER'!$A:$C,MATCH('VERİ TABANI'!$D2878,'SINIF GÜNLER'!$B:$B,0),MATCH('VERİ TABANI'!$M$1,'SINIF GÜNLER'!$A$1:$C$1,0)),"")</f>
        <v/>
      </c>
      <c r="P2878" s="28" t="str">
        <f t="array" ref="P2878">IFERROR(SEARCH(ÖĞRETMEN,'VERİ TABANI'!G2878,1),"")</f>
        <v/>
      </c>
      <c r="Q2878" s="29" t="str">
        <f t="shared" si="89"/>
        <v/>
      </c>
    </row>
    <row r="2879" spans="1:17">
      <c r="A2879" s="3" t="str">
        <f t="shared" si="88"/>
        <v/>
      </c>
      <c r="M2879" s="3" t="str">
        <f>IFERROR(INDEX('SINIF GÜNLER'!$A:$C,MATCH('VERİ TABANI'!$D2879,'SINIF GÜNLER'!$B:$B,0),MATCH('VERİ TABANI'!$M$1,'SINIF GÜNLER'!$A$1:$C$1,0)),"")</f>
        <v/>
      </c>
      <c r="P2879" s="28" t="str">
        <f t="array" ref="P2879">IFERROR(SEARCH(ÖĞRETMEN,'VERİ TABANI'!G2879,1),"")</f>
        <v/>
      </c>
      <c r="Q2879" s="29" t="str">
        <f t="shared" si="89"/>
        <v/>
      </c>
    </row>
    <row r="2880" spans="1:17">
      <c r="A2880" s="3" t="str">
        <f t="shared" si="88"/>
        <v/>
      </c>
      <c r="M2880" s="3" t="str">
        <f>IFERROR(INDEX('SINIF GÜNLER'!$A:$C,MATCH('VERİ TABANI'!$D2880,'SINIF GÜNLER'!$B:$B,0),MATCH('VERİ TABANI'!$M$1,'SINIF GÜNLER'!$A$1:$C$1,0)),"")</f>
        <v/>
      </c>
      <c r="P2880" s="28" t="str">
        <f t="array" ref="P2880">IFERROR(SEARCH(ÖĞRETMEN,'VERİ TABANI'!G2880,1),"")</f>
        <v/>
      </c>
      <c r="Q2880" s="29" t="str">
        <f t="shared" si="89"/>
        <v/>
      </c>
    </row>
    <row r="2881" spans="1:17">
      <c r="A2881" s="3" t="str">
        <f t="shared" si="88"/>
        <v/>
      </c>
      <c r="M2881" s="3" t="str">
        <f>IFERROR(INDEX('SINIF GÜNLER'!$A:$C,MATCH('VERİ TABANI'!$D2881,'SINIF GÜNLER'!$B:$B,0),MATCH('VERİ TABANI'!$M$1,'SINIF GÜNLER'!$A$1:$C$1,0)),"")</f>
        <v/>
      </c>
      <c r="P2881" s="28" t="str">
        <f t="array" ref="P2881">IFERROR(SEARCH(ÖĞRETMEN,'VERİ TABANI'!G2881,1),"")</f>
        <v/>
      </c>
      <c r="Q2881" s="29" t="str">
        <f t="shared" si="89"/>
        <v/>
      </c>
    </row>
    <row r="2882" spans="1:17">
      <c r="A2882" s="3" t="str">
        <f t="shared" ref="A2882:A2945" si="90">IFERROR(IF(B2882="","",ROW()-1),"")</f>
        <v/>
      </c>
      <c r="M2882" s="3" t="str">
        <f>IFERROR(INDEX('SINIF GÜNLER'!$A:$C,MATCH('VERİ TABANI'!$D2882,'SINIF GÜNLER'!$B:$B,0),MATCH('VERİ TABANI'!$M$1,'SINIF GÜNLER'!$A$1:$C$1,0)),"")</f>
        <v/>
      </c>
      <c r="P2882" s="28" t="str">
        <f t="array" ref="P2882">IFERROR(SEARCH(ÖĞRETMEN,'VERİ TABANI'!G2882,1),"")</f>
        <v/>
      </c>
      <c r="Q2882" s="29" t="str">
        <f t="shared" si="89"/>
        <v/>
      </c>
    </row>
    <row r="2883" spans="1:17">
      <c r="A2883" s="3" t="str">
        <f t="shared" si="90"/>
        <v/>
      </c>
      <c r="M2883" s="3" t="str">
        <f>IFERROR(INDEX('SINIF GÜNLER'!$A:$C,MATCH('VERİ TABANI'!$D2883,'SINIF GÜNLER'!$B:$B,0),MATCH('VERİ TABANI'!$M$1,'SINIF GÜNLER'!$A$1:$C$1,0)),"")</f>
        <v/>
      </c>
      <c r="P2883" s="28" t="str">
        <f t="array" ref="P2883">IFERROR(SEARCH(ÖĞRETMEN,'VERİ TABANI'!G2883,1),"")</f>
        <v/>
      </c>
      <c r="Q2883" s="29" t="str">
        <f t="shared" si="89"/>
        <v/>
      </c>
    </row>
    <row r="2884" spans="1:17">
      <c r="A2884" s="3" t="str">
        <f t="shared" si="90"/>
        <v/>
      </c>
      <c r="M2884" s="3" t="str">
        <f>IFERROR(INDEX('SINIF GÜNLER'!$A:$C,MATCH('VERİ TABANI'!$D2884,'SINIF GÜNLER'!$B:$B,0),MATCH('VERİ TABANI'!$M$1,'SINIF GÜNLER'!$A$1:$C$1,0)),"")</f>
        <v/>
      </c>
      <c r="P2884" s="28" t="str">
        <f t="array" ref="P2884">IFERROR(SEARCH(ÖĞRETMEN,'VERİ TABANI'!G2884,1),"")</f>
        <v/>
      </c>
      <c r="Q2884" s="29" t="str">
        <f t="shared" si="89"/>
        <v/>
      </c>
    </row>
    <row r="2885" spans="1:17">
      <c r="A2885" s="3" t="str">
        <f t="shared" si="90"/>
        <v/>
      </c>
      <c r="M2885" s="3" t="str">
        <f>IFERROR(INDEX('SINIF GÜNLER'!$A:$C,MATCH('VERİ TABANI'!$D2885,'SINIF GÜNLER'!$B:$B,0),MATCH('VERİ TABANI'!$M$1,'SINIF GÜNLER'!$A$1:$C$1,0)),"")</f>
        <v/>
      </c>
      <c r="P2885" s="28" t="str">
        <f t="array" ref="P2885">IFERROR(SEARCH(ÖĞRETMEN,'VERİ TABANI'!G2885,1),"")</f>
        <v/>
      </c>
      <c r="Q2885" s="29" t="str">
        <f t="shared" si="89"/>
        <v/>
      </c>
    </row>
    <row r="2886" spans="1:17">
      <c r="A2886" s="3" t="str">
        <f t="shared" si="90"/>
        <v/>
      </c>
      <c r="M2886" s="3" t="str">
        <f>IFERROR(INDEX('SINIF GÜNLER'!$A:$C,MATCH('VERİ TABANI'!$D2886,'SINIF GÜNLER'!$B:$B,0),MATCH('VERİ TABANI'!$M$1,'SINIF GÜNLER'!$A$1:$C$1,0)),"")</f>
        <v/>
      </c>
      <c r="P2886" s="28" t="str">
        <f t="array" ref="P2886">IFERROR(SEARCH(ÖĞRETMEN,'VERİ TABANI'!G2886,1),"")</f>
        <v/>
      </c>
      <c r="Q2886" s="29" t="str">
        <f t="shared" si="89"/>
        <v/>
      </c>
    </row>
    <row r="2887" spans="1:17">
      <c r="A2887" s="3" t="str">
        <f t="shared" si="90"/>
        <v/>
      </c>
      <c r="M2887" s="3" t="str">
        <f>IFERROR(INDEX('SINIF GÜNLER'!$A:$C,MATCH('VERİ TABANI'!$D2887,'SINIF GÜNLER'!$B:$B,0),MATCH('VERİ TABANI'!$M$1,'SINIF GÜNLER'!$A$1:$C$1,0)),"")</f>
        <v/>
      </c>
      <c r="P2887" s="28" t="str">
        <f t="array" ref="P2887">IFERROR(SEARCH(ÖĞRETMEN,'VERİ TABANI'!G2887,1),"")</f>
        <v/>
      </c>
      <c r="Q2887" s="29" t="str">
        <f t="shared" si="89"/>
        <v/>
      </c>
    </row>
    <row r="2888" spans="1:17">
      <c r="A2888" s="3" t="str">
        <f t="shared" si="90"/>
        <v/>
      </c>
      <c r="M2888" s="3" t="str">
        <f>IFERROR(INDEX('SINIF GÜNLER'!$A:$C,MATCH('VERİ TABANI'!$D2888,'SINIF GÜNLER'!$B:$B,0),MATCH('VERİ TABANI'!$M$1,'SINIF GÜNLER'!$A$1:$C$1,0)),"")</f>
        <v/>
      </c>
      <c r="P2888" s="28" t="str">
        <f t="array" ref="P2888">IFERROR(SEARCH(ÖĞRETMEN,'VERİ TABANI'!G2888,1),"")</f>
        <v/>
      </c>
      <c r="Q2888" s="29" t="str">
        <f t="shared" ref="Q2888:Q2951" si="91">IF(P2888="","",ROW())</f>
        <v/>
      </c>
    </row>
    <row r="2889" spans="1:17">
      <c r="A2889" s="3" t="str">
        <f t="shared" si="90"/>
        <v/>
      </c>
      <c r="M2889" s="3" t="str">
        <f>IFERROR(INDEX('SINIF GÜNLER'!$A:$C,MATCH('VERİ TABANI'!$D2889,'SINIF GÜNLER'!$B:$B,0),MATCH('VERİ TABANI'!$M$1,'SINIF GÜNLER'!$A$1:$C$1,0)),"")</f>
        <v/>
      </c>
      <c r="P2889" s="28" t="str">
        <f t="array" ref="P2889">IFERROR(SEARCH(ÖĞRETMEN,'VERİ TABANI'!G2889,1),"")</f>
        <v/>
      </c>
      <c r="Q2889" s="29" t="str">
        <f t="shared" si="91"/>
        <v/>
      </c>
    </row>
    <row r="2890" spans="1:17">
      <c r="A2890" s="3" t="str">
        <f t="shared" si="90"/>
        <v/>
      </c>
      <c r="M2890" s="3" t="str">
        <f>IFERROR(INDEX('SINIF GÜNLER'!$A:$C,MATCH('VERİ TABANI'!$D2890,'SINIF GÜNLER'!$B:$B,0),MATCH('VERİ TABANI'!$M$1,'SINIF GÜNLER'!$A$1:$C$1,0)),"")</f>
        <v/>
      </c>
      <c r="P2890" s="28" t="str">
        <f t="array" ref="P2890">IFERROR(SEARCH(ÖĞRETMEN,'VERİ TABANI'!G2890,1),"")</f>
        <v/>
      </c>
      <c r="Q2890" s="29" t="str">
        <f t="shared" si="91"/>
        <v/>
      </c>
    </row>
    <row r="2891" spans="1:17">
      <c r="A2891" s="3" t="str">
        <f t="shared" si="90"/>
        <v/>
      </c>
      <c r="M2891" s="3" t="str">
        <f>IFERROR(INDEX('SINIF GÜNLER'!$A:$C,MATCH('VERİ TABANI'!$D2891,'SINIF GÜNLER'!$B:$B,0),MATCH('VERİ TABANI'!$M$1,'SINIF GÜNLER'!$A$1:$C$1,0)),"")</f>
        <v/>
      </c>
      <c r="P2891" s="28" t="str">
        <f t="array" ref="P2891">IFERROR(SEARCH(ÖĞRETMEN,'VERİ TABANI'!G2891,1),"")</f>
        <v/>
      </c>
      <c r="Q2891" s="29" t="str">
        <f t="shared" si="91"/>
        <v/>
      </c>
    </row>
    <row r="2892" spans="1:17">
      <c r="A2892" s="3" t="str">
        <f t="shared" si="90"/>
        <v/>
      </c>
      <c r="M2892" s="3" t="str">
        <f>IFERROR(INDEX('SINIF GÜNLER'!$A:$C,MATCH('VERİ TABANI'!$D2892,'SINIF GÜNLER'!$B:$B,0),MATCH('VERİ TABANI'!$M$1,'SINIF GÜNLER'!$A$1:$C$1,0)),"")</f>
        <v/>
      </c>
      <c r="P2892" s="28" t="str">
        <f t="array" ref="P2892">IFERROR(SEARCH(ÖĞRETMEN,'VERİ TABANI'!G2892,1),"")</f>
        <v/>
      </c>
      <c r="Q2892" s="29" t="str">
        <f t="shared" si="91"/>
        <v/>
      </c>
    </row>
    <row r="2893" spans="1:17">
      <c r="A2893" s="3" t="str">
        <f t="shared" si="90"/>
        <v/>
      </c>
      <c r="M2893" s="3" t="str">
        <f>IFERROR(INDEX('SINIF GÜNLER'!$A:$C,MATCH('VERİ TABANI'!$D2893,'SINIF GÜNLER'!$B:$B,0),MATCH('VERİ TABANI'!$M$1,'SINIF GÜNLER'!$A$1:$C$1,0)),"")</f>
        <v/>
      </c>
      <c r="P2893" s="28" t="str">
        <f t="array" ref="P2893">IFERROR(SEARCH(ÖĞRETMEN,'VERİ TABANI'!G2893,1),"")</f>
        <v/>
      </c>
      <c r="Q2893" s="29" t="str">
        <f t="shared" si="91"/>
        <v/>
      </c>
    </row>
    <row r="2894" spans="1:17">
      <c r="A2894" s="3" t="str">
        <f t="shared" si="90"/>
        <v/>
      </c>
      <c r="M2894" s="3" t="str">
        <f>IFERROR(INDEX('SINIF GÜNLER'!$A:$C,MATCH('VERİ TABANI'!$D2894,'SINIF GÜNLER'!$B:$B,0),MATCH('VERİ TABANI'!$M$1,'SINIF GÜNLER'!$A$1:$C$1,0)),"")</f>
        <v/>
      </c>
      <c r="P2894" s="28" t="str">
        <f t="array" ref="P2894">IFERROR(SEARCH(ÖĞRETMEN,'VERİ TABANI'!G2894,1),"")</f>
        <v/>
      </c>
      <c r="Q2894" s="29" t="str">
        <f t="shared" si="91"/>
        <v/>
      </c>
    </row>
    <row r="2895" spans="1:17">
      <c r="A2895" s="3" t="str">
        <f t="shared" si="90"/>
        <v/>
      </c>
      <c r="M2895" s="3" t="str">
        <f>IFERROR(INDEX('SINIF GÜNLER'!$A:$C,MATCH('VERİ TABANI'!$D2895,'SINIF GÜNLER'!$B:$B,0),MATCH('VERİ TABANI'!$M$1,'SINIF GÜNLER'!$A$1:$C$1,0)),"")</f>
        <v/>
      </c>
      <c r="P2895" s="28" t="str">
        <f t="array" ref="P2895">IFERROR(SEARCH(ÖĞRETMEN,'VERİ TABANI'!G2895,1),"")</f>
        <v/>
      </c>
      <c r="Q2895" s="29" t="str">
        <f t="shared" si="91"/>
        <v/>
      </c>
    </row>
    <row r="2896" spans="1:17">
      <c r="A2896" s="3" t="str">
        <f t="shared" si="90"/>
        <v/>
      </c>
      <c r="M2896" s="3" t="str">
        <f>IFERROR(INDEX('SINIF GÜNLER'!$A:$C,MATCH('VERİ TABANI'!$D2896,'SINIF GÜNLER'!$B:$B,0),MATCH('VERİ TABANI'!$M$1,'SINIF GÜNLER'!$A$1:$C$1,0)),"")</f>
        <v/>
      </c>
      <c r="P2896" s="28" t="str">
        <f t="array" ref="P2896">IFERROR(SEARCH(ÖĞRETMEN,'VERİ TABANI'!G2896,1),"")</f>
        <v/>
      </c>
      <c r="Q2896" s="29" t="str">
        <f t="shared" si="91"/>
        <v/>
      </c>
    </row>
    <row r="2897" spans="1:17">
      <c r="A2897" s="3" t="str">
        <f t="shared" si="90"/>
        <v/>
      </c>
      <c r="M2897" s="3" t="str">
        <f>IFERROR(INDEX('SINIF GÜNLER'!$A:$C,MATCH('VERİ TABANI'!$D2897,'SINIF GÜNLER'!$B:$B,0),MATCH('VERİ TABANI'!$M$1,'SINIF GÜNLER'!$A$1:$C$1,0)),"")</f>
        <v/>
      </c>
      <c r="P2897" s="28" t="str">
        <f t="array" ref="P2897">IFERROR(SEARCH(ÖĞRETMEN,'VERİ TABANI'!G2897,1),"")</f>
        <v/>
      </c>
      <c r="Q2897" s="29" t="str">
        <f t="shared" si="91"/>
        <v/>
      </c>
    </row>
    <row r="2898" spans="1:17">
      <c r="A2898" s="3" t="str">
        <f t="shared" si="90"/>
        <v/>
      </c>
      <c r="M2898" s="3" t="str">
        <f>IFERROR(INDEX('SINIF GÜNLER'!$A:$C,MATCH('VERİ TABANI'!$D2898,'SINIF GÜNLER'!$B:$B,0),MATCH('VERİ TABANI'!$M$1,'SINIF GÜNLER'!$A$1:$C$1,0)),"")</f>
        <v/>
      </c>
      <c r="P2898" s="28" t="str">
        <f t="array" ref="P2898">IFERROR(SEARCH(ÖĞRETMEN,'VERİ TABANI'!G2898,1),"")</f>
        <v/>
      </c>
      <c r="Q2898" s="29" t="str">
        <f t="shared" si="91"/>
        <v/>
      </c>
    </row>
    <row r="2899" spans="1:17">
      <c r="A2899" s="3" t="str">
        <f t="shared" si="90"/>
        <v/>
      </c>
      <c r="M2899" s="3" t="str">
        <f>IFERROR(INDEX('SINIF GÜNLER'!$A:$C,MATCH('VERİ TABANI'!$D2899,'SINIF GÜNLER'!$B:$B,0),MATCH('VERİ TABANI'!$M$1,'SINIF GÜNLER'!$A$1:$C$1,0)),"")</f>
        <v/>
      </c>
      <c r="P2899" s="28" t="str">
        <f t="array" ref="P2899">IFERROR(SEARCH(ÖĞRETMEN,'VERİ TABANI'!G2899,1),"")</f>
        <v/>
      </c>
      <c r="Q2899" s="29" t="str">
        <f t="shared" si="91"/>
        <v/>
      </c>
    </row>
    <row r="2900" spans="1:17">
      <c r="A2900" s="3" t="str">
        <f t="shared" si="90"/>
        <v/>
      </c>
      <c r="M2900" s="3" t="str">
        <f>IFERROR(INDEX('SINIF GÜNLER'!$A:$C,MATCH('VERİ TABANI'!$D2900,'SINIF GÜNLER'!$B:$B,0),MATCH('VERİ TABANI'!$M$1,'SINIF GÜNLER'!$A$1:$C$1,0)),"")</f>
        <v/>
      </c>
      <c r="P2900" s="28" t="str">
        <f t="array" ref="P2900">IFERROR(SEARCH(ÖĞRETMEN,'VERİ TABANI'!G2900,1),"")</f>
        <v/>
      </c>
      <c r="Q2900" s="29" t="str">
        <f t="shared" si="91"/>
        <v/>
      </c>
    </row>
    <row r="2901" spans="1:17">
      <c r="A2901" s="3" t="str">
        <f t="shared" si="90"/>
        <v/>
      </c>
      <c r="M2901" s="3" t="str">
        <f>IFERROR(INDEX('SINIF GÜNLER'!$A:$C,MATCH('VERİ TABANI'!$D2901,'SINIF GÜNLER'!$B:$B,0),MATCH('VERİ TABANI'!$M$1,'SINIF GÜNLER'!$A$1:$C$1,0)),"")</f>
        <v/>
      </c>
      <c r="P2901" s="28" t="str">
        <f t="array" ref="P2901">IFERROR(SEARCH(ÖĞRETMEN,'VERİ TABANI'!G2901,1),"")</f>
        <v/>
      </c>
      <c r="Q2901" s="29" t="str">
        <f t="shared" si="91"/>
        <v/>
      </c>
    </row>
    <row r="2902" spans="1:17">
      <c r="A2902" s="3" t="str">
        <f t="shared" si="90"/>
        <v/>
      </c>
      <c r="M2902" s="3" t="str">
        <f>IFERROR(INDEX('SINIF GÜNLER'!$A:$C,MATCH('VERİ TABANI'!$D2902,'SINIF GÜNLER'!$B:$B,0),MATCH('VERİ TABANI'!$M$1,'SINIF GÜNLER'!$A$1:$C$1,0)),"")</f>
        <v/>
      </c>
      <c r="P2902" s="28" t="str">
        <f t="array" ref="P2902">IFERROR(SEARCH(ÖĞRETMEN,'VERİ TABANI'!G2902,1),"")</f>
        <v/>
      </c>
      <c r="Q2902" s="29" t="str">
        <f t="shared" si="91"/>
        <v/>
      </c>
    </row>
    <row r="2903" spans="1:17">
      <c r="A2903" s="3" t="str">
        <f t="shared" si="90"/>
        <v/>
      </c>
      <c r="M2903" s="3" t="str">
        <f>IFERROR(INDEX('SINIF GÜNLER'!$A:$C,MATCH('VERİ TABANI'!$D2903,'SINIF GÜNLER'!$B:$B,0),MATCH('VERİ TABANI'!$M$1,'SINIF GÜNLER'!$A$1:$C$1,0)),"")</f>
        <v/>
      </c>
      <c r="P2903" s="28" t="str">
        <f t="array" ref="P2903">IFERROR(SEARCH(ÖĞRETMEN,'VERİ TABANI'!G2903,1),"")</f>
        <v/>
      </c>
      <c r="Q2903" s="29" t="str">
        <f t="shared" si="91"/>
        <v/>
      </c>
    </row>
    <row r="2904" spans="1:17">
      <c r="A2904" s="3" t="str">
        <f t="shared" si="90"/>
        <v/>
      </c>
      <c r="M2904" s="3" t="str">
        <f>IFERROR(INDEX('SINIF GÜNLER'!$A:$C,MATCH('VERİ TABANI'!$D2904,'SINIF GÜNLER'!$B:$B,0),MATCH('VERİ TABANI'!$M$1,'SINIF GÜNLER'!$A$1:$C$1,0)),"")</f>
        <v/>
      </c>
      <c r="P2904" s="28" t="str">
        <f t="array" ref="P2904">IFERROR(SEARCH(ÖĞRETMEN,'VERİ TABANI'!G2904,1),"")</f>
        <v/>
      </c>
      <c r="Q2904" s="29" t="str">
        <f t="shared" si="91"/>
        <v/>
      </c>
    </row>
    <row r="2905" spans="1:17">
      <c r="A2905" s="3" t="str">
        <f t="shared" si="90"/>
        <v/>
      </c>
      <c r="M2905" s="3" t="str">
        <f>IFERROR(INDEX('SINIF GÜNLER'!$A:$C,MATCH('VERİ TABANI'!$D2905,'SINIF GÜNLER'!$B:$B,0),MATCH('VERİ TABANI'!$M$1,'SINIF GÜNLER'!$A$1:$C$1,0)),"")</f>
        <v/>
      </c>
      <c r="P2905" s="28" t="str">
        <f t="array" ref="P2905">IFERROR(SEARCH(ÖĞRETMEN,'VERİ TABANI'!G2905,1),"")</f>
        <v/>
      </c>
      <c r="Q2905" s="29" t="str">
        <f t="shared" si="91"/>
        <v/>
      </c>
    </row>
    <row r="2906" spans="1:17">
      <c r="A2906" s="3" t="str">
        <f t="shared" si="90"/>
        <v/>
      </c>
      <c r="M2906" s="3" t="str">
        <f>IFERROR(INDEX('SINIF GÜNLER'!$A:$C,MATCH('VERİ TABANI'!$D2906,'SINIF GÜNLER'!$B:$B,0),MATCH('VERİ TABANI'!$M$1,'SINIF GÜNLER'!$A$1:$C$1,0)),"")</f>
        <v/>
      </c>
      <c r="P2906" s="28" t="str">
        <f t="array" ref="P2906">IFERROR(SEARCH(ÖĞRETMEN,'VERİ TABANI'!G2906,1),"")</f>
        <v/>
      </c>
      <c r="Q2906" s="29" t="str">
        <f t="shared" si="91"/>
        <v/>
      </c>
    </row>
    <row r="2907" spans="1:17">
      <c r="A2907" s="3" t="str">
        <f t="shared" si="90"/>
        <v/>
      </c>
      <c r="M2907" s="3" t="str">
        <f>IFERROR(INDEX('SINIF GÜNLER'!$A:$C,MATCH('VERİ TABANI'!$D2907,'SINIF GÜNLER'!$B:$B,0),MATCH('VERİ TABANI'!$M$1,'SINIF GÜNLER'!$A$1:$C$1,0)),"")</f>
        <v/>
      </c>
      <c r="P2907" s="28" t="str">
        <f t="array" ref="P2907">IFERROR(SEARCH(ÖĞRETMEN,'VERİ TABANI'!G2907,1),"")</f>
        <v/>
      </c>
      <c r="Q2907" s="29" t="str">
        <f t="shared" si="91"/>
        <v/>
      </c>
    </row>
    <row r="2908" spans="1:17">
      <c r="A2908" s="3" t="str">
        <f t="shared" si="90"/>
        <v/>
      </c>
      <c r="M2908" s="3" t="str">
        <f>IFERROR(INDEX('SINIF GÜNLER'!$A:$C,MATCH('VERİ TABANI'!$D2908,'SINIF GÜNLER'!$B:$B,0),MATCH('VERİ TABANI'!$M$1,'SINIF GÜNLER'!$A$1:$C$1,0)),"")</f>
        <v/>
      </c>
      <c r="P2908" s="28" t="str">
        <f t="array" ref="P2908">IFERROR(SEARCH(ÖĞRETMEN,'VERİ TABANI'!G2908,1),"")</f>
        <v/>
      </c>
      <c r="Q2908" s="29" t="str">
        <f t="shared" si="91"/>
        <v/>
      </c>
    </row>
    <row r="2909" spans="1:17">
      <c r="A2909" s="3" t="str">
        <f t="shared" si="90"/>
        <v/>
      </c>
      <c r="M2909" s="3" t="str">
        <f>IFERROR(INDEX('SINIF GÜNLER'!$A:$C,MATCH('VERİ TABANI'!$D2909,'SINIF GÜNLER'!$B:$B,0),MATCH('VERİ TABANI'!$M$1,'SINIF GÜNLER'!$A$1:$C$1,0)),"")</f>
        <v/>
      </c>
      <c r="P2909" s="28" t="str">
        <f t="array" ref="P2909">IFERROR(SEARCH(ÖĞRETMEN,'VERİ TABANI'!G2909,1),"")</f>
        <v/>
      </c>
      <c r="Q2909" s="29" t="str">
        <f t="shared" si="91"/>
        <v/>
      </c>
    </row>
    <row r="2910" spans="1:17">
      <c r="A2910" s="3" t="str">
        <f t="shared" si="90"/>
        <v/>
      </c>
      <c r="M2910" s="3" t="str">
        <f>IFERROR(INDEX('SINIF GÜNLER'!$A:$C,MATCH('VERİ TABANI'!$D2910,'SINIF GÜNLER'!$B:$B,0),MATCH('VERİ TABANI'!$M$1,'SINIF GÜNLER'!$A$1:$C$1,0)),"")</f>
        <v/>
      </c>
      <c r="P2910" s="28" t="str">
        <f t="array" ref="P2910">IFERROR(SEARCH(ÖĞRETMEN,'VERİ TABANI'!G2910,1),"")</f>
        <v/>
      </c>
      <c r="Q2910" s="29" t="str">
        <f t="shared" si="91"/>
        <v/>
      </c>
    </row>
    <row r="2911" spans="1:17">
      <c r="A2911" s="3" t="str">
        <f t="shared" si="90"/>
        <v/>
      </c>
      <c r="M2911" s="3" t="str">
        <f>IFERROR(INDEX('SINIF GÜNLER'!$A:$C,MATCH('VERİ TABANI'!$D2911,'SINIF GÜNLER'!$B:$B,0),MATCH('VERİ TABANI'!$M$1,'SINIF GÜNLER'!$A$1:$C$1,0)),"")</f>
        <v/>
      </c>
      <c r="P2911" s="28" t="str">
        <f t="array" ref="P2911">IFERROR(SEARCH(ÖĞRETMEN,'VERİ TABANI'!G2911,1),"")</f>
        <v/>
      </c>
      <c r="Q2911" s="29" t="str">
        <f t="shared" si="91"/>
        <v/>
      </c>
    </row>
    <row r="2912" spans="1:17">
      <c r="A2912" s="3" t="str">
        <f t="shared" si="90"/>
        <v/>
      </c>
      <c r="M2912" s="3" t="str">
        <f>IFERROR(INDEX('SINIF GÜNLER'!$A:$C,MATCH('VERİ TABANI'!$D2912,'SINIF GÜNLER'!$B:$B,0),MATCH('VERİ TABANI'!$M$1,'SINIF GÜNLER'!$A$1:$C$1,0)),"")</f>
        <v/>
      </c>
      <c r="P2912" s="28" t="str">
        <f t="array" ref="P2912">IFERROR(SEARCH(ÖĞRETMEN,'VERİ TABANI'!G2912,1),"")</f>
        <v/>
      </c>
      <c r="Q2912" s="29" t="str">
        <f t="shared" si="91"/>
        <v/>
      </c>
    </row>
    <row r="2913" spans="1:17">
      <c r="A2913" s="3" t="str">
        <f t="shared" si="90"/>
        <v/>
      </c>
      <c r="M2913" s="3" t="str">
        <f>IFERROR(INDEX('SINIF GÜNLER'!$A:$C,MATCH('VERİ TABANI'!$D2913,'SINIF GÜNLER'!$B:$B,0),MATCH('VERİ TABANI'!$M$1,'SINIF GÜNLER'!$A$1:$C$1,0)),"")</f>
        <v/>
      </c>
      <c r="P2913" s="28" t="str">
        <f t="array" ref="P2913">IFERROR(SEARCH(ÖĞRETMEN,'VERİ TABANI'!G2913,1),"")</f>
        <v/>
      </c>
      <c r="Q2913" s="29" t="str">
        <f t="shared" si="91"/>
        <v/>
      </c>
    </row>
    <row r="2914" spans="1:17">
      <c r="A2914" s="3" t="str">
        <f t="shared" si="90"/>
        <v/>
      </c>
      <c r="M2914" s="3" t="str">
        <f>IFERROR(INDEX('SINIF GÜNLER'!$A:$C,MATCH('VERİ TABANI'!$D2914,'SINIF GÜNLER'!$B:$B,0),MATCH('VERİ TABANI'!$M$1,'SINIF GÜNLER'!$A$1:$C$1,0)),"")</f>
        <v/>
      </c>
      <c r="P2914" s="28" t="str">
        <f t="array" ref="P2914">IFERROR(SEARCH(ÖĞRETMEN,'VERİ TABANI'!G2914,1),"")</f>
        <v/>
      </c>
      <c r="Q2914" s="29" t="str">
        <f t="shared" si="91"/>
        <v/>
      </c>
    </row>
    <row r="2915" spans="1:17">
      <c r="A2915" s="3" t="str">
        <f t="shared" si="90"/>
        <v/>
      </c>
      <c r="M2915" s="3" t="str">
        <f>IFERROR(INDEX('SINIF GÜNLER'!$A:$C,MATCH('VERİ TABANI'!$D2915,'SINIF GÜNLER'!$B:$B,0),MATCH('VERİ TABANI'!$M$1,'SINIF GÜNLER'!$A$1:$C$1,0)),"")</f>
        <v/>
      </c>
      <c r="P2915" s="28" t="str">
        <f t="array" ref="P2915">IFERROR(SEARCH(ÖĞRETMEN,'VERİ TABANI'!G2915,1),"")</f>
        <v/>
      </c>
      <c r="Q2915" s="29" t="str">
        <f t="shared" si="91"/>
        <v/>
      </c>
    </row>
    <row r="2916" spans="1:17">
      <c r="A2916" s="3" t="str">
        <f t="shared" si="90"/>
        <v/>
      </c>
      <c r="M2916" s="3" t="str">
        <f>IFERROR(INDEX('SINIF GÜNLER'!$A:$C,MATCH('VERİ TABANI'!$D2916,'SINIF GÜNLER'!$B:$B,0),MATCH('VERİ TABANI'!$M$1,'SINIF GÜNLER'!$A$1:$C$1,0)),"")</f>
        <v/>
      </c>
      <c r="P2916" s="28" t="str">
        <f t="array" ref="P2916">IFERROR(SEARCH(ÖĞRETMEN,'VERİ TABANI'!G2916,1),"")</f>
        <v/>
      </c>
      <c r="Q2916" s="29" t="str">
        <f t="shared" si="91"/>
        <v/>
      </c>
    </row>
    <row r="2917" spans="1:17">
      <c r="A2917" s="3" t="str">
        <f t="shared" si="90"/>
        <v/>
      </c>
      <c r="M2917" s="3" t="str">
        <f>IFERROR(INDEX('SINIF GÜNLER'!$A:$C,MATCH('VERİ TABANI'!$D2917,'SINIF GÜNLER'!$B:$B,0),MATCH('VERİ TABANI'!$M$1,'SINIF GÜNLER'!$A$1:$C$1,0)),"")</f>
        <v/>
      </c>
      <c r="P2917" s="28" t="str">
        <f t="array" ref="P2917">IFERROR(SEARCH(ÖĞRETMEN,'VERİ TABANI'!G2917,1),"")</f>
        <v/>
      </c>
      <c r="Q2917" s="29" t="str">
        <f t="shared" si="91"/>
        <v/>
      </c>
    </row>
    <row r="2918" spans="1:17">
      <c r="A2918" s="3" t="str">
        <f t="shared" si="90"/>
        <v/>
      </c>
      <c r="M2918" s="3" t="str">
        <f>IFERROR(INDEX('SINIF GÜNLER'!$A:$C,MATCH('VERİ TABANI'!$D2918,'SINIF GÜNLER'!$B:$B,0),MATCH('VERİ TABANI'!$M$1,'SINIF GÜNLER'!$A$1:$C$1,0)),"")</f>
        <v/>
      </c>
      <c r="P2918" s="28" t="str">
        <f t="array" ref="P2918">IFERROR(SEARCH(ÖĞRETMEN,'VERİ TABANI'!G2918,1),"")</f>
        <v/>
      </c>
      <c r="Q2918" s="29" t="str">
        <f t="shared" si="91"/>
        <v/>
      </c>
    </row>
    <row r="2919" spans="1:17">
      <c r="A2919" s="3" t="str">
        <f t="shared" si="90"/>
        <v/>
      </c>
      <c r="M2919" s="3" t="str">
        <f>IFERROR(INDEX('SINIF GÜNLER'!$A:$C,MATCH('VERİ TABANI'!$D2919,'SINIF GÜNLER'!$B:$B,0),MATCH('VERİ TABANI'!$M$1,'SINIF GÜNLER'!$A$1:$C$1,0)),"")</f>
        <v/>
      </c>
      <c r="P2919" s="28" t="str">
        <f t="array" ref="P2919">IFERROR(SEARCH(ÖĞRETMEN,'VERİ TABANI'!G2919,1),"")</f>
        <v/>
      </c>
      <c r="Q2919" s="29" t="str">
        <f t="shared" si="91"/>
        <v/>
      </c>
    </row>
    <row r="2920" spans="1:17">
      <c r="A2920" s="3" t="str">
        <f t="shared" si="90"/>
        <v/>
      </c>
      <c r="M2920" s="3" t="str">
        <f>IFERROR(INDEX('SINIF GÜNLER'!$A:$C,MATCH('VERİ TABANI'!$D2920,'SINIF GÜNLER'!$B:$B,0),MATCH('VERİ TABANI'!$M$1,'SINIF GÜNLER'!$A$1:$C$1,0)),"")</f>
        <v/>
      </c>
      <c r="P2920" s="28" t="str">
        <f t="array" ref="P2920">IFERROR(SEARCH(ÖĞRETMEN,'VERİ TABANI'!G2920,1),"")</f>
        <v/>
      </c>
      <c r="Q2920" s="29" t="str">
        <f t="shared" si="91"/>
        <v/>
      </c>
    </row>
    <row r="2921" spans="1:17">
      <c r="A2921" s="3" t="str">
        <f t="shared" si="90"/>
        <v/>
      </c>
      <c r="M2921" s="3" t="str">
        <f>IFERROR(INDEX('SINIF GÜNLER'!$A:$C,MATCH('VERİ TABANI'!$D2921,'SINIF GÜNLER'!$B:$B,0),MATCH('VERİ TABANI'!$M$1,'SINIF GÜNLER'!$A$1:$C$1,0)),"")</f>
        <v/>
      </c>
      <c r="P2921" s="28" t="str">
        <f t="array" ref="P2921">IFERROR(SEARCH(ÖĞRETMEN,'VERİ TABANI'!G2921,1),"")</f>
        <v/>
      </c>
      <c r="Q2921" s="29" t="str">
        <f t="shared" si="91"/>
        <v/>
      </c>
    </row>
    <row r="2922" spans="1:17">
      <c r="A2922" s="3" t="str">
        <f t="shared" si="90"/>
        <v/>
      </c>
      <c r="M2922" s="3" t="str">
        <f>IFERROR(INDEX('SINIF GÜNLER'!$A:$C,MATCH('VERİ TABANI'!$D2922,'SINIF GÜNLER'!$B:$B,0),MATCH('VERİ TABANI'!$M$1,'SINIF GÜNLER'!$A$1:$C$1,0)),"")</f>
        <v/>
      </c>
      <c r="P2922" s="28" t="str">
        <f t="array" ref="P2922">IFERROR(SEARCH(ÖĞRETMEN,'VERİ TABANI'!G2922,1),"")</f>
        <v/>
      </c>
      <c r="Q2922" s="29" t="str">
        <f t="shared" si="91"/>
        <v/>
      </c>
    </row>
    <row r="2923" spans="1:17">
      <c r="A2923" s="3" t="str">
        <f t="shared" si="90"/>
        <v/>
      </c>
      <c r="M2923" s="3" t="str">
        <f>IFERROR(INDEX('SINIF GÜNLER'!$A:$C,MATCH('VERİ TABANI'!$D2923,'SINIF GÜNLER'!$B:$B,0),MATCH('VERİ TABANI'!$M$1,'SINIF GÜNLER'!$A$1:$C$1,0)),"")</f>
        <v/>
      </c>
      <c r="P2923" s="28" t="str">
        <f t="array" ref="P2923">IFERROR(SEARCH(ÖĞRETMEN,'VERİ TABANI'!G2923,1),"")</f>
        <v/>
      </c>
      <c r="Q2923" s="29" t="str">
        <f t="shared" si="91"/>
        <v/>
      </c>
    </row>
    <row r="2924" spans="1:17">
      <c r="A2924" s="3" t="str">
        <f t="shared" si="90"/>
        <v/>
      </c>
      <c r="M2924" s="3" t="str">
        <f>IFERROR(INDEX('SINIF GÜNLER'!$A:$C,MATCH('VERİ TABANI'!$D2924,'SINIF GÜNLER'!$B:$B,0),MATCH('VERİ TABANI'!$M$1,'SINIF GÜNLER'!$A$1:$C$1,0)),"")</f>
        <v/>
      </c>
      <c r="P2924" s="28" t="str">
        <f t="array" ref="P2924">IFERROR(SEARCH(ÖĞRETMEN,'VERİ TABANI'!G2924,1),"")</f>
        <v/>
      </c>
      <c r="Q2924" s="29" t="str">
        <f t="shared" si="91"/>
        <v/>
      </c>
    </row>
    <row r="2925" spans="1:17">
      <c r="A2925" s="3" t="str">
        <f t="shared" si="90"/>
        <v/>
      </c>
      <c r="M2925" s="3" t="str">
        <f>IFERROR(INDEX('SINIF GÜNLER'!$A:$C,MATCH('VERİ TABANI'!$D2925,'SINIF GÜNLER'!$B:$B,0),MATCH('VERİ TABANI'!$M$1,'SINIF GÜNLER'!$A$1:$C$1,0)),"")</f>
        <v/>
      </c>
      <c r="P2925" s="28" t="str">
        <f t="array" ref="P2925">IFERROR(SEARCH(ÖĞRETMEN,'VERİ TABANI'!G2925,1),"")</f>
        <v/>
      </c>
      <c r="Q2925" s="29" t="str">
        <f t="shared" si="91"/>
        <v/>
      </c>
    </row>
    <row r="2926" spans="1:17">
      <c r="A2926" s="3" t="str">
        <f t="shared" si="90"/>
        <v/>
      </c>
      <c r="M2926" s="3" t="str">
        <f>IFERROR(INDEX('SINIF GÜNLER'!$A:$C,MATCH('VERİ TABANI'!$D2926,'SINIF GÜNLER'!$B:$B,0),MATCH('VERİ TABANI'!$M$1,'SINIF GÜNLER'!$A$1:$C$1,0)),"")</f>
        <v/>
      </c>
      <c r="P2926" s="28" t="str">
        <f t="array" ref="P2926">IFERROR(SEARCH(ÖĞRETMEN,'VERİ TABANI'!G2926,1),"")</f>
        <v/>
      </c>
      <c r="Q2926" s="29" t="str">
        <f t="shared" si="91"/>
        <v/>
      </c>
    </row>
    <row r="2927" spans="1:17">
      <c r="A2927" s="3" t="str">
        <f t="shared" si="90"/>
        <v/>
      </c>
      <c r="M2927" s="3" t="str">
        <f>IFERROR(INDEX('SINIF GÜNLER'!$A:$C,MATCH('VERİ TABANI'!$D2927,'SINIF GÜNLER'!$B:$B,0),MATCH('VERİ TABANI'!$M$1,'SINIF GÜNLER'!$A$1:$C$1,0)),"")</f>
        <v/>
      </c>
      <c r="P2927" s="28" t="str">
        <f t="array" ref="P2927">IFERROR(SEARCH(ÖĞRETMEN,'VERİ TABANI'!G2927,1),"")</f>
        <v/>
      </c>
      <c r="Q2927" s="29" t="str">
        <f t="shared" si="91"/>
        <v/>
      </c>
    </row>
    <row r="2928" spans="1:17">
      <c r="A2928" s="3" t="str">
        <f t="shared" si="90"/>
        <v/>
      </c>
      <c r="M2928" s="3" t="str">
        <f>IFERROR(INDEX('SINIF GÜNLER'!$A:$C,MATCH('VERİ TABANI'!$D2928,'SINIF GÜNLER'!$B:$B,0),MATCH('VERİ TABANI'!$M$1,'SINIF GÜNLER'!$A$1:$C$1,0)),"")</f>
        <v/>
      </c>
      <c r="P2928" s="28" t="str">
        <f t="array" ref="P2928">IFERROR(SEARCH(ÖĞRETMEN,'VERİ TABANI'!G2928,1),"")</f>
        <v/>
      </c>
      <c r="Q2928" s="29" t="str">
        <f t="shared" si="91"/>
        <v/>
      </c>
    </row>
    <row r="2929" spans="1:17">
      <c r="A2929" s="3" t="str">
        <f t="shared" si="90"/>
        <v/>
      </c>
      <c r="M2929" s="3" t="str">
        <f>IFERROR(INDEX('SINIF GÜNLER'!$A:$C,MATCH('VERİ TABANI'!$D2929,'SINIF GÜNLER'!$B:$B,0),MATCH('VERİ TABANI'!$M$1,'SINIF GÜNLER'!$A$1:$C$1,0)),"")</f>
        <v/>
      </c>
      <c r="P2929" s="28" t="str">
        <f t="array" ref="P2929">IFERROR(SEARCH(ÖĞRETMEN,'VERİ TABANI'!G2929,1),"")</f>
        <v/>
      </c>
      <c r="Q2929" s="29" t="str">
        <f t="shared" si="91"/>
        <v/>
      </c>
    </row>
    <row r="2930" spans="1:17">
      <c r="A2930" s="3" t="str">
        <f t="shared" si="90"/>
        <v/>
      </c>
      <c r="M2930" s="3" t="str">
        <f>IFERROR(INDEX('SINIF GÜNLER'!$A:$C,MATCH('VERİ TABANI'!$D2930,'SINIF GÜNLER'!$B:$B,0),MATCH('VERİ TABANI'!$M$1,'SINIF GÜNLER'!$A$1:$C$1,0)),"")</f>
        <v/>
      </c>
      <c r="P2930" s="28" t="str">
        <f t="array" ref="P2930">IFERROR(SEARCH(ÖĞRETMEN,'VERİ TABANI'!G2930,1),"")</f>
        <v/>
      </c>
      <c r="Q2930" s="29" t="str">
        <f t="shared" si="91"/>
        <v/>
      </c>
    </row>
    <row r="2931" spans="1:17">
      <c r="A2931" s="3" t="str">
        <f t="shared" si="90"/>
        <v/>
      </c>
      <c r="M2931" s="3" t="str">
        <f>IFERROR(INDEX('SINIF GÜNLER'!$A:$C,MATCH('VERİ TABANI'!$D2931,'SINIF GÜNLER'!$B:$B,0),MATCH('VERİ TABANI'!$M$1,'SINIF GÜNLER'!$A$1:$C$1,0)),"")</f>
        <v/>
      </c>
      <c r="P2931" s="28" t="str">
        <f t="array" ref="P2931">IFERROR(SEARCH(ÖĞRETMEN,'VERİ TABANI'!G2931,1),"")</f>
        <v/>
      </c>
      <c r="Q2931" s="29" t="str">
        <f t="shared" si="91"/>
        <v/>
      </c>
    </row>
    <row r="2932" spans="1:17">
      <c r="A2932" s="3" t="str">
        <f t="shared" si="90"/>
        <v/>
      </c>
      <c r="M2932" s="3" t="str">
        <f>IFERROR(INDEX('SINIF GÜNLER'!$A:$C,MATCH('VERİ TABANI'!$D2932,'SINIF GÜNLER'!$B:$B,0),MATCH('VERİ TABANI'!$M$1,'SINIF GÜNLER'!$A$1:$C$1,0)),"")</f>
        <v/>
      </c>
      <c r="P2932" s="28" t="str">
        <f t="array" ref="P2932">IFERROR(SEARCH(ÖĞRETMEN,'VERİ TABANI'!G2932,1),"")</f>
        <v/>
      </c>
      <c r="Q2932" s="29" t="str">
        <f t="shared" si="91"/>
        <v/>
      </c>
    </row>
    <row r="2933" spans="1:17">
      <c r="A2933" s="3" t="str">
        <f t="shared" si="90"/>
        <v/>
      </c>
      <c r="M2933" s="3" t="str">
        <f>IFERROR(INDEX('SINIF GÜNLER'!$A:$C,MATCH('VERİ TABANI'!$D2933,'SINIF GÜNLER'!$B:$B,0),MATCH('VERİ TABANI'!$M$1,'SINIF GÜNLER'!$A$1:$C$1,0)),"")</f>
        <v/>
      </c>
      <c r="P2933" s="28" t="str">
        <f t="array" ref="P2933">IFERROR(SEARCH(ÖĞRETMEN,'VERİ TABANI'!G2933,1),"")</f>
        <v/>
      </c>
      <c r="Q2933" s="29" t="str">
        <f t="shared" si="91"/>
        <v/>
      </c>
    </row>
    <row r="2934" spans="1:17">
      <c r="A2934" s="3" t="str">
        <f t="shared" si="90"/>
        <v/>
      </c>
      <c r="M2934" s="3" t="str">
        <f>IFERROR(INDEX('SINIF GÜNLER'!$A:$C,MATCH('VERİ TABANI'!$D2934,'SINIF GÜNLER'!$B:$B,0),MATCH('VERİ TABANI'!$M$1,'SINIF GÜNLER'!$A$1:$C$1,0)),"")</f>
        <v/>
      </c>
      <c r="P2934" s="28" t="str">
        <f t="array" ref="P2934">IFERROR(SEARCH(ÖĞRETMEN,'VERİ TABANI'!G2934,1),"")</f>
        <v/>
      </c>
      <c r="Q2934" s="29" t="str">
        <f t="shared" si="91"/>
        <v/>
      </c>
    </row>
    <row r="2935" spans="1:17">
      <c r="A2935" s="3" t="str">
        <f t="shared" si="90"/>
        <v/>
      </c>
      <c r="M2935" s="3" t="str">
        <f>IFERROR(INDEX('SINIF GÜNLER'!$A:$C,MATCH('VERİ TABANI'!$D2935,'SINIF GÜNLER'!$B:$B,0),MATCH('VERİ TABANI'!$M$1,'SINIF GÜNLER'!$A$1:$C$1,0)),"")</f>
        <v/>
      </c>
      <c r="P2935" s="28" t="str">
        <f t="array" ref="P2935">IFERROR(SEARCH(ÖĞRETMEN,'VERİ TABANI'!G2935,1),"")</f>
        <v/>
      </c>
      <c r="Q2935" s="29" t="str">
        <f t="shared" si="91"/>
        <v/>
      </c>
    </row>
    <row r="2936" spans="1:17">
      <c r="A2936" s="3" t="str">
        <f t="shared" si="90"/>
        <v/>
      </c>
      <c r="M2936" s="3" t="str">
        <f>IFERROR(INDEX('SINIF GÜNLER'!$A:$C,MATCH('VERİ TABANI'!$D2936,'SINIF GÜNLER'!$B:$B,0),MATCH('VERİ TABANI'!$M$1,'SINIF GÜNLER'!$A$1:$C$1,0)),"")</f>
        <v/>
      </c>
      <c r="P2936" s="28" t="str">
        <f t="array" ref="P2936">IFERROR(SEARCH(ÖĞRETMEN,'VERİ TABANI'!G2936,1),"")</f>
        <v/>
      </c>
      <c r="Q2936" s="29" t="str">
        <f t="shared" si="91"/>
        <v/>
      </c>
    </row>
    <row r="2937" spans="1:17">
      <c r="A2937" s="3" t="str">
        <f t="shared" si="90"/>
        <v/>
      </c>
      <c r="M2937" s="3" t="str">
        <f>IFERROR(INDEX('SINIF GÜNLER'!$A:$C,MATCH('VERİ TABANI'!$D2937,'SINIF GÜNLER'!$B:$B,0),MATCH('VERİ TABANI'!$M$1,'SINIF GÜNLER'!$A$1:$C$1,0)),"")</f>
        <v/>
      </c>
      <c r="P2937" s="28" t="str">
        <f t="array" ref="P2937">IFERROR(SEARCH(ÖĞRETMEN,'VERİ TABANI'!G2937,1),"")</f>
        <v/>
      </c>
      <c r="Q2937" s="29" t="str">
        <f t="shared" si="91"/>
        <v/>
      </c>
    </row>
    <row r="2938" spans="1:17">
      <c r="A2938" s="3" t="str">
        <f t="shared" si="90"/>
        <v/>
      </c>
      <c r="M2938" s="3" t="str">
        <f>IFERROR(INDEX('SINIF GÜNLER'!$A:$C,MATCH('VERİ TABANI'!$D2938,'SINIF GÜNLER'!$B:$B,0),MATCH('VERİ TABANI'!$M$1,'SINIF GÜNLER'!$A$1:$C$1,0)),"")</f>
        <v/>
      </c>
      <c r="P2938" s="28" t="str">
        <f t="array" ref="P2938">IFERROR(SEARCH(ÖĞRETMEN,'VERİ TABANI'!G2938,1),"")</f>
        <v/>
      </c>
      <c r="Q2938" s="29" t="str">
        <f t="shared" si="91"/>
        <v/>
      </c>
    </row>
    <row r="2939" spans="1:17">
      <c r="A2939" s="3" t="str">
        <f t="shared" si="90"/>
        <v/>
      </c>
      <c r="M2939" s="3" t="str">
        <f>IFERROR(INDEX('SINIF GÜNLER'!$A:$C,MATCH('VERİ TABANI'!$D2939,'SINIF GÜNLER'!$B:$B,0),MATCH('VERİ TABANI'!$M$1,'SINIF GÜNLER'!$A$1:$C$1,0)),"")</f>
        <v/>
      </c>
      <c r="P2939" s="28" t="str">
        <f t="array" ref="P2939">IFERROR(SEARCH(ÖĞRETMEN,'VERİ TABANI'!G2939,1),"")</f>
        <v/>
      </c>
      <c r="Q2939" s="29" t="str">
        <f t="shared" si="91"/>
        <v/>
      </c>
    </row>
    <row r="2940" spans="1:17">
      <c r="A2940" s="3" t="str">
        <f t="shared" si="90"/>
        <v/>
      </c>
      <c r="M2940" s="3" t="str">
        <f>IFERROR(INDEX('SINIF GÜNLER'!$A:$C,MATCH('VERİ TABANI'!$D2940,'SINIF GÜNLER'!$B:$B,0),MATCH('VERİ TABANI'!$M$1,'SINIF GÜNLER'!$A$1:$C$1,0)),"")</f>
        <v/>
      </c>
      <c r="P2940" s="28" t="str">
        <f t="array" ref="P2940">IFERROR(SEARCH(ÖĞRETMEN,'VERİ TABANI'!G2940,1),"")</f>
        <v/>
      </c>
      <c r="Q2940" s="29" t="str">
        <f t="shared" si="91"/>
        <v/>
      </c>
    </row>
    <row r="2941" spans="1:17">
      <c r="A2941" s="3" t="str">
        <f t="shared" si="90"/>
        <v/>
      </c>
      <c r="M2941" s="3" t="str">
        <f>IFERROR(INDEX('SINIF GÜNLER'!$A:$C,MATCH('VERİ TABANI'!$D2941,'SINIF GÜNLER'!$B:$B,0),MATCH('VERİ TABANI'!$M$1,'SINIF GÜNLER'!$A$1:$C$1,0)),"")</f>
        <v/>
      </c>
      <c r="P2941" s="28" t="str">
        <f t="array" ref="P2941">IFERROR(SEARCH(ÖĞRETMEN,'VERİ TABANI'!G2941,1),"")</f>
        <v/>
      </c>
      <c r="Q2941" s="29" t="str">
        <f t="shared" si="91"/>
        <v/>
      </c>
    </row>
    <row r="2942" spans="1:17">
      <c r="A2942" s="3" t="str">
        <f t="shared" si="90"/>
        <v/>
      </c>
      <c r="M2942" s="3" t="str">
        <f>IFERROR(INDEX('SINIF GÜNLER'!$A:$C,MATCH('VERİ TABANI'!$D2942,'SINIF GÜNLER'!$B:$B,0),MATCH('VERİ TABANI'!$M$1,'SINIF GÜNLER'!$A$1:$C$1,0)),"")</f>
        <v/>
      </c>
      <c r="P2942" s="28" t="str">
        <f t="array" ref="P2942">IFERROR(SEARCH(ÖĞRETMEN,'VERİ TABANI'!G2942,1),"")</f>
        <v/>
      </c>
      <c r="Q2942" s="29" t="str">
        <f t="shared" si="91"/>
        <v/>
      </c>
    </row>
    <row r="2943" spans="1:17">
      <c r="A2943" s="3" t="str">
        <f t="shared" si="90"/>
        <v/>
      </c>
      <c r="M2943" s="3" t="str">
        <f>IFERROR(INDEX('SINIF GÜNLER'!$A:$C,MATCH('VERİ TABANI'!$D2943,'SINIF GÜNLER'!$B:$B,0),MATCH('VERİ TABANI'!$M$1,'SINIF GÜNLER'!$A$1:$C$1,0)),"")</f>
        <v/>
      </c>
      <c r="P2943" s="28" t="str">
        <f t="array" ref="P2943">IFERROR(SEARCH(ÖĞRETMEN,'VERİ TABANI'!G2943,1),"")</f>
        <v/>
      </c>
      <c r="Q2943" s="29" t="str">
        <f t="shared" si="91"/>
        <v/>
      </c>
    </row>
    <row r="2944" spans="1:17">
      <c r="A2944" s="3" t="str">
        <f t="shared" si="90"/>
        <v/>
      </c>
      <c r="M2944" s="3" t="str">
        <f>IFERROR(INDEX('SINIF GÜNLER'!$A:$C,MATCH('VERİ TABANI'!$D2944,'SINIF GÜNLER'!$B:$B,0),MATCH('VERİ TABANI'!$M$1,'SINIF GÜNLER'!$A$1:$C$1,0)),"")</f>
        <v/>
      </c>
      <c r="P2944" s="28" t="str">
        <f t="array" ref="P2944">IFERROR(SEARCH(ÖĞRETMEN,'VERİ TABANI'!G2944,1),"")</f>
        <v/>
      </c>
      <c r="Q2944" s="29" t="str">
        <f t="shared" si="91"/>
        <v/>
      </c>
    </row>
    <row r="2945" spans="1:17">
      <c r="A2945" s="3" t="str">
        <f t="shared" si="90"/>
        <v/>
      </c>
      <c r="M2945" s="3" t="str">
        <f>IFERROR(INDEX('SINIF GÜNLER'!$A:$C,MATCH('VERİ TABANI'!$D2945,'SINIF GÜNLER'!$B:$B,0),MATCH('VERİ TABANI'!$M$1,'SINIF GÜNLER'!$A$1:$C$1,0)),"")</f>
        <v/>
      </c>
      <c r="P2945" s="28" t="str">
        <f t="array" ref="P2945">IFERROR(SEARCH(ÖĞRETMEN,'VERİ TABANI'!G2945,1),"")</f>
        <v/>
      </c>
      <c r="Q2945" s="29" t="str">
        <f t="shared" si="91"/>
        <v/>
      </c>
    </row>
    <row r="2946" spans="1:17">
      <c r="A2946" s="3" t="str">
        <f t="shared" ref="A2946:A3009" si="92">IFERROR(IF(B2946="","",ROW()-1),"")</f>
        <v/>
      </c>
      <c r="M2946" s="3" t="str">
        <f>IFERROR(INDEX('SINIF GÜNLER'!$A:$C,MATCH('VERİ TABANI'!$D2946,'SINIF GÜNLER'!$B:$B,0),MATCH('VERİ TABANI'!$M$1,'SINIF GÜNLER'!$A$1:$C$1,0)),"")</f>
        <v/>
      </c>
      <c r="P2946" s="28" t="str">
        <f t="array" ref="P2946">IFERROR(SEARCH(ÖĞRETMEN,'VERİ TABANI'!G2946,1),"")</f>
        <v/>
      </c>
      <c r="Q2946" s="29" t="str">
        <f t="shared" si="91"/>
        <v/>
      </c>
    </row>
    <row r="2947" spans="1:17">
      <c r="A2947" s="3" t="str">
        <f t="shared" si="92"/>
        <v/>
      </c>
      <c r="M2947" s="3" t="str">
        <f>IFERROR(INDEX('SINIF GÜNLER'!$A:$C,MATCH('VERİ TABANI'!$D2947,'SINIF GÜNLER'!$B:$B,0),MATCH('VERİ TABANI'!$M$1,'SINIF GÜNLER'!$A$1:$C$1,0)),"")</f>
        <v/>
      </c>
      <c r="P2947" s="28" t="str">
        <f t="array" ref="P2947">IFERROR(SEARCH(ÖĞRETMEN,'VERİ TABANI'!G2947,1),"")</f>
        <v/>
      </c>
      <c r="Q2947" s="29" t="str">
        <f t="shared" si="91"/>
        <v/>
      </c>
    </row>
    <row r="2948" spans="1:17">
      <c r="A2948" s="3" t="str">
        <f t="shared" si="92"/>
        <v/>
      </c>
      <c r="M2948" s="3" t="str">
        <f>IFERROR(INDEX('SINIF GÜNLER'!$A:$C,MATCH('VERİ TABANI'!$D2948,'SINIF GÜNLER'!$B:$B,0),MATCH('VERİ TABANI'!$M$1,'SINIF GÜNLER'!$A$1:$C$1,0)),"")</f>
        <v/>
      </c>
      <c r="P2948" s="28" t="str">
        <f t="array" ref="P2948">IFERROR(SEARCH(ÖĞRETMEN,'VERİ TABANI'!G2948,1),"")</f>
        <v/>
      </c>
      <c r="Q2948" s="29" t="str">
        <f t="shared" si="91"/>
        <v/>
      </c>
    </row>
    <row r="2949" spans="1:17">
      <c r="A2949" s="3" t="str">
        <f t="shared" si="92"/>
        <v/>
      </c>
      <c r="M2949" s="3" t="str">
        <f>IFERROR(INDEX('SINIF GÜNLER'!$A:$C,MATCH('VERİ TABANI'!$D2949,'SINIF GÜNLER'!$B:$B,0),MATCH('VERİ TABANI'!$M$1,'SINIF GÜNLER'!$A$1:$C$1,0)),"")</f>
        <v/>
      </c>
      <c r="P2949" s="28" t="str">
        <f t="array" ref="P2949">IFERROR(SEARCH(ÖĞRETMEN,'VERİ TABANI'!G2949,1),"")</f>
        <v/>
      </c>
      <c r="Q2949" s="29" t="str">
        <f t="shared" si="91"/>
        <v/>
      </c>
    </row>
    <row r="2950" spans="1:17">
      <c r="A2950" s="3" t="str">
        <f t="shared" si="92"/>
        <v/>
      </c>
      <c r="M2950" s="3" t="str">
        <f>IFERROR(INDEX('SINIF GÜNLER'!$A:$C,MATCH('VERİ TABANI'!$D2950,'SINIF GÜNLER'!$B:$B,0),MATCH('VERİ TABANI'!$M$1,'SINIF GÜNLER'!$A$1:$C$1,0)),"")</f>
        <v/>
      </c>
      <c r="P2950" s="28" t="str">
        <f t="array" ref="P2950">IFERROR(SEARCH(ÖĞRETMEN,'VERİ TABANI'!G2950,1),"")</f>
        <v/>
      </c>
      <c r="Q2950" s="29" t="str">
        <f t="shared" si="91"/>
        <v/>
      </c>
    </row>
    <row r="2951" spans="1:17">
      <c r="A2951" s="3" t="str">
        <f t="shared" si="92"/>
        <v/>
      </c>
      <c r="M2951" s="3" t="str">
        <f>IFERROR(INDEX('SINIF GÜNLER'!$A:$C,MATCH('VERİ TABANI'!$D2951,'SINIF GÜNLER'!$B:$B,0),MATCH('VERİ TABANI'!$M$1,'SINIF GÜNLER'!$A$1:$C$1,0)),"")</f>
        <v/>
      </c>
      <c r="P2951" s="28" t="str">
        <f t="array" ref="P2951">IFERROR(SEARCH(ÖĞRETMEN,'VERİ TABANI'!G2951,1),"")</f>
        <v/>
      </c>
      <c r="Q2951" s="29" t="str">
        <f t="shared" si="91"/>
        <v/>
      </c>
    </row>
    <row r="2952" spans="1:17">
      <c r="A2952" s="3" t="str">
        <f t="shared" si="92"/>
        <v/>
      </c>
      <c r="M2952" s="3" t="str">
        <f>IFERROR(INDEX('SINIF GÜNLER'!$A:$C,MATCH('VERİ TABANI'!$D2952,'SINIF GÜNLER'!$B:$B,0),MATCH('VERİ TABANI'!$M$1,'SINIF GÜNLER'!$A$1:$C$1,0)),"")</f>
        <v/>
      </c>
      <c r="P2952" s="28" t="str">
        <f t="array" ref="P2952">IFERROR(SEARCH(ÖĞRETMEN,'VERİ TABANI'!G2952,1),"")</f>
        <v/>
      </c>
      <c r="Q2952" s="29" t="str">
        <f t="shared" ref="Q2952:Q3015" si="93">IF(P2952="","",ROW())</f>
        <v/>
      </c>
    </row>
    <row r="2953" spans="1:17">
      <c r="A2953" s="3" t="str">
        <f t="shared" si="92"/>
        <v/>
      </c>
      <c r="M2953" s="3" t="str">
        <f>IFERROR(INDEX('SINIF GÜNLER'!$A:$C,MATCH('VERİ TABANI'!$D2953,'SINIF GÜNLER'!$B:$B,0),MATCH('VERİ TABANI'!$M$1,'SINIF GÜNLER'!$A$1:$C$1,0)),"")</f>
        <v/>
      </c>
      <c r="P2953" s="28" t="str">
        <f t="array" ref="P2953">IFERROR(SEARCH(ÖĞRETMEN,'VERİ TABANI'!G2953,1),"")</f>
        <v/>
      </c>
      <c r="Q2953" s="29" t="str">
        <f t="shared" si="93"/>
        <v/>
      </c>
    </row>
    <row r="2954" spans="1:17">
      <c r="A2954" s="3" t="str">
        <f t="shared" si="92"/>
        <v/>
      </c>
      <c r="M2954" s="3" t="str">
        <f>IFERROR(INDEX('SINIF GÜNLER'!$A:$C,MATCH('VERİ TABANI'!$D2954,'SINIF GÜNLER'!$B:$B,0),MATCH('VERİ TABANI'!$M$1,'SINIF GÜNLER'!$A$1:$C$1,0)),"")</f>
        <v/>
      </c>
      <c r="P2954" s="28" t="str">
        <f t="array" ref="P2954">IFERROR(SEARCH(ÖĞRETMEN,'VERİ TABANI'!G2954,1),"")</f>
        <v/>
      </c>
      <c r="Q2954" s="29" t="str">
        <f t="shared" si="93"/>
        <v/>
      </c>
    </row>
    <row r="2955" spans="1:17">
      <c r="A2955" s="3" t="str">
        <f t="shared" si="92"/>
        <v/>
      </c>
      <c r="M2955" s="3" t="str">
        <f>IFERROR(INDEX('SINIF GÜNLER'!$A:$C,MATCH('VERİ TABANI'!$D2955,'SINIF GÜNLER'!$B:$B,0),MATCH('VERİ TABANI'!$M$1,'SINIF GÜNLER'!$A$1:$C$1,0)),"")</f>
        <v/>
      </c>
      <c r="P2955" s="28" t="str">
        <f t="array" ref="P2955">IFERROR(SEARCH(ÖĞRETMEN,'VERİ TABANI'!G2955,1),"")</f>
        <v/>
      </c>
      <c r="Q2955" s="29" t="str">
        <f t="shared" si="93"/>
        <v/>
      </c>
    </row>
    <row r="2956" spans="1:17">
      <c r="A2956" s="3" t="str">
        <f t="shared" si="92"/>
        <v/>
      </c>
      <c r="M2956" s="3" t="str">
        <f>IFERROR(INDEX('SINIF GÜNLER'!$A:$C,MATCH('VERİ TABANI'!$D2956,'SINIF GÜNLER'!$B:$B,0),MATCH('VERİ TABANI'!$M$1,'SINIF GÜNLER'!$A$1:$C$1,0)),"")</f>
        <v/>
      </c>
      <c r="P2956" s="28" t="str">
        <f t="array" ref="P2956">IFERROR(SEARCH(ÖĞRETMEN,'VERİ TABANI'!G2956,1),"")</f>
        <v/>
      </c>
      <c r="Q2956" s="29" t="str">
        <f t="shared" si="93"/>
        <v/>
      </c>
    </row>
    <row r="2957" spans="1:17">
      <c r="A2957" s="3" t="str">
        <f t="shared" si="92"/>
        <v/>
      </c>
      <c r="M2957" s="3" t="str">
        <f>IFERROR(INDEX('SINIF GÜNLER'!$A:$C,MATCH('VERİ TABANI'!$D2957,'SINIF GÜNLER'!$B:$B,0),MATCH('VERİ TABANI'!$M$1,'SINIF GÜNLER'!$A$1:$C$1,0)),"")</f>
        <v/>
      </c>
      <c r="P2957" s="28" t="str">
        <f t="array" ref="P2957">IFERROR(SEARCH(ÖĞRETMEN,'VERİ TABANI'!G2957,1),"")</f>
        <v/>
      </c>
      <c r="Q2957" s="29" t="str">
        <f t="shared" si="93"/>
        <v/>
      </c>
    </row>
    <row r="2958" spans="1:17">
      <c r="A2958" s="3" t="str">
        <f t="shared" si="92"/>
        <v/>
      </c>
      <c r="M2958" s="3" t="str">
        <f>IFERROR(INDEX('SINIF GÜNLER'!$A:$C,MATCH('VERİ TABANI'!$D2958,'SINIF GÜNLER'!$B:$B,0),MATCH('VERİ TABANI'!$M$1,'SINIF GÜNLER'!$A$1:$C$1,0)),"")</f>
        <v/>
      </c>
      <c r="P2958" s="28" t="str">
        <f t="array" ref="P2958">IFERROR(SEARCH(ÖĞRETMEN,'VERİ TABANI'!G2958,1),"")</f>
        <v/>
      </c>
      <c r="Q2958" s="29" t="str">
        <f t="shared" si="93"/>
        <v/>
      </c>
    </row>
    <row r="2959" spans="1:17">
      <c r="A2959" s="3" t="str">
        <f t="shared" si="92"/>
        <v/>
      </c>
      <c r="M2959" s="3" t="str">
        <f>IFERROR(INDEX('SINIF GÜNLER'!$A:$C,MATCH('VERİ TABANI'!$D2959,'SINIF GÜNLER'!$B:$B,0),MATCH('VERİ TABANI'!$M$1,'SINIF GÜNLER'!$A$1:$C$1,0)),"")</f>
        <v/>
      </c>
      <c r="P2959" s="28" t="str">
        <f t="array" ref="P2959">IFERROR(SEARCH(ÖĞRETMEN,'VERİ TABANI'!G2959,1),"")</f>
        <v/>
      </c>
      <c r="Q2959" s="29" t="str">
        <f t="shared" si="93"/>
        <v/>
      </c>
    </row>
    <row r="2960" spans="1:17">
      <c r="A2960" s="3" t="str">
        <f t="shared" si="92"/>
        <v/>
      </c>
      <c r="M2960" s="3" t="str">
        <f>IFERROR(INDEX('SINIF GÜNLER'!$A:$C,MATCH('VERİ TABANI'!$D2960,'SINIF GÜNLER'!$B:$B,0),MATCH('VERİ TABANI'!$M$1,'SINIF GÜNLER'!$A$1:$C$1,0)),"")</f>
        <v/>
      </c>
      <c r="P2960" s="28" t="str">
        <f t="array" ref="P2960">IFERROR(SEARCH(ÖĞRETMEN,'VERİ TABANI'!G2960,1),"")</f>
        <v/>
      </c>
      <c r="Q2960" s="29" t="str">
        <f t="shared" si="93"/>
        <v/>
      </c>
    </row>
    <row r="2961" spans="1:17">
      <c r="A2961" s="3" t="str">
        <f t="shared" si="92"/>
        <v/>
      </c>
      <c r="M2961" s="3" t="str">
        <f>IFERROR(INDEX('SINIF GÜNLER'!$A:$C,MATCH('VERİ TABANI'!$D2961,'SINIF GÜNLER'!$B:$B,0),MATCH('VERİ TABANI'!$M$1,'SINIF GÜNLER'!$A$1:$C$1,0)),"")</f>
        <v/>
      </c>
      <c r="P2961" s="28" t="str">
        <f t="array" ref="P2961">IFERROR(SEARCH(ÖĞRETMEN,'VERİ TABANI'!G2961,1),"")</f>
        <v/>
      </c>
      <c r="Q2961" s="29" t="str">
        <f t="shared" si="93"/>
        <v/>
      </c>
    </row>
    <row r="2962" spans="1:17">
      <c r="A2962" s="3" t="str">
        <f t="shared" si="92"/>
        <v/>
      </c>
      <c r="M2962" s="3" t="str">
        <f>IFERROR(INDEX('SINIF GÜNLER'!$A:$C,MATCH('VERİ TABANI'!$D2962,'SINIF GÜNLER'!$B:$B,0),MATCH('VERİ TABANI'!$M$1,'SINIF GÜNLER'!$A$1:$C$1,0)),"")</f>
        <v/>
      </c>
      <c r="P2962" s="28" t="str">
        <f t="array" ref="P2962">IFERROR(SEARCH(ÖĞRETMEN,'VERİ TABANI'!G2962,1),"")</f>
        <v/>
      </c>
      <c r="Q2962" s="29" t="str">
        <f t="shared" si="93"/>
        <v/>
      </c>
    </row>
    <row r="2963" spans="1:17">
      <c r="A2963" s="3" t="str">
        <f t="shared" si="92"/>
        <v/>
      </c>
      <c r="M2963" s="3" t="str">
        <f>IFERROR(INDEX('SINIF GÜNLER'!$A:$C,MATCH('VERİ TABANI'!$D2963,'SINIF GÜNLER'!$B:$B,0),MATCH('VERİ TABANI'!$M$1,'SINIF GÜNLER'!$A$1:$C$1,0)),"")</f>
        <v/>
      </c>
      <c r="P2963" s="28" t="str">
        <f t="array" ref="P2963">IFERROR(SEARCH(ÖĞRETMEN,'VERİ TABANI'!G2963,1),"")</f>
        <v/>
      </c>
      <c r="Q2963" s="29" t="str">
        <f t="shared" si="93"/>
        <v/>
      </c>
    </row>
    <row r="2964" spans="1:17">
      <c r="A2964" s="3" t="str">
        <f t="shared" si="92"/>
        <v/>
      </c>
      <c r="M2964" s="3" t="str">
        <f>IFERROR(INDEX('SINIF GÜNLER'!$A:$C,MATCH('VERİ TABANI'!$D2964,'SINIF GÜNLER'!$B:$B,0),MATCH('VERİ TABANI'!$M$1,'SINIF GÜNLER'!$A$1:$C$1,0)),"")</f>
        <v/>
      </c>
      <c r="P2964" s="28" t="str">
        <f t="array" ref="P2964">IFERROR(SEARCH(ÖĞRETMEN,'VERİ TABANI'!G2964,1),"")</f>
        <v/>
      </c>
      <c r="Q2964" s="29" t="str">
        <f t="shared" si="93"/>
        <v/>
      </c>
    </row>
    <row r="2965" spans="1:17">
      <c r="A2965" s="3" t="str">
        <f t="shared" si="92"/>
        <v/>
      </c>
      <c r="M2965" s="3" t="str">
        <f>IFERROR(INDEX('SINIF GÜNLER'!$A:$C,MATCH('VERİ TABANI'!$D2965,'SINIF GÜNLER'!$B:$B,0),MATCH('VERİ TABANI'!$M$1,'SINIF GÜNLER'!$A$1:$C$1,0)),"")</f>
        <v/>
      </c>
      <c r="P2965" s="28" t="str">
        <f t="array" ref="P2965">IFERROR(SEARCH(ÖĞRETMEN,'VERİ TABANI'!G2965,1),"")</f>
        <v/>
      </c>
      <c r="Q2965" s="29" t="str">
        <f t="shared" si="93"/>
        <v/>
      </c>
    </row>
    <row r="2966" spans="1:17">
      <c r="A2966" s="3" t="str">
        <f t="shared" si="92"/>
        <v/>
      </c>
      <c r="M2966" s="3" t="str">
        <f>IFERROR(INDEX('SINIF GÜNLER'!$A:$C,MATCH('VERİ TABANI'!$D2966,'SINIF GÜNLER'!$B:$B,0),MATCH('VERİ TABANI'!$M$1,'SINIF GÜNLER'!$A$1:$C$1,0)),"")</f>
        <v/>
      </c>
      <c r="P2966" s="28" t="str">
        <f t="array" ref="P2966">IFERROR(SEARCH(ÖĞRETMEN,'VERİ TABANI'!G2966,1),"")</f>
        <v/>
      </c>
      <c r="Q2966" s="29" t="str">
        <f t="shared" si="93"/>
        <v/>
      </c>
    </row>
    <row r="2967" spans="1:17">
      <c r="A2967" s="3" t="str">
        <f t="shared" si="92"/>
        <v/>
      </c>
      <c r="M2967" s="3" t="str">
        <f>IFERROR(INDEX('SINIF GÜNLER'!$A:$C,MATCH('VERİ TABANI'!$D2967,'SINIF GÜNLER'!$B:$B,0),MATCH('VERİ TABANI'!$M$1,'SINIF GÜNLER'!$A$1:$C$1,0)),"")</f>
        <v/>
      </c>
      <c r="P2967" s="28" t="str">
        <f t="array" ref="P2967">IFERROR(SEARCH(ÖĞRETMEN,'VERİ TABANI'!G2967,1),"")</f>
        <v/>
      </c>
      <c r="Q2967" s="29" t="str">
        <f t="shared" si="93"/>
        <v/>
      </c>
    </row>
    <row r="2968" spans="1:17">
      <c r="A2968" s="3" t="str">
        <f t="shared" si="92"/>
        <v/>
      </c>
      <c r="M2968" s="3" t="str">
        <f>IFERROR(INDEX('SINIF GÜNLER'!$A:$C,MATCH('VERİ TABANI'!$D2968,'SINIF GÜNLER'!$B:$B,0),MATCH('VERİ TABANI'!$M$1,'SINIF GÜNLER'!$A$1:$C$1,0)),"")</f>
        <v/>
      </c>
      <c r="P2968" s="28" t="str">
        <f t="array" ref="P2968">IFERROR(SEARCH(ÖĞRETMEN,'VERİ TABANI'!G2968,1),"")</f>
        <v/>
      </c>
      <c r="Q2968" s="29" t="str">
        <f t="shared" si="93"/>
        <v/>
      </c>
    </row>
    <row r="2969" spans="1:17">
      <c r="A2969" s="3" t="str">
        <f t="shared" si="92"/>
        <v/>
      </c>
      <c r="M2969" s="3" t="str">
        <f>IFERROR(INDEX('SINIF GÜNLER'!$A:$C,MATCH('VERİ TABANI'!$D2969,'SINIF GÜNLER'!$B:$B,0),MATCH('VERİ TABANI'!$M$1,'SINIF GÜNLER'!$A$1:$C$1,0)),"")</f>
        <v/>
      </c>
      <c r="P2969" s="28" t="str">
        <f t="array" ref="P2969">IFERROR(SEARCH(ÖĞRETMEN,'VERİ TABANI'!G2969,1),"")</f>
        <v/>
      </c>
      <c r="Q2969" s="29" t="str">
        <f t="shared" si="93"/>
        <v/>
      </c>
    </row>
    <row r="2970" spans="1:17">
      <c r="A2970" s="3" t="str">
        <f t="shared" si="92"/>
        <v/>
      </c>
      <c r="M2970" s="3" t="str">
        <f>IFERROR(INDEX('SINIF GÜNLER'!$A:$C,MATCH('VERİ TABANI'!$D2970,'SINIF GÜNLER'!$B:$B,0),MATCH('VERİ TABANI'!$M$1,'SINIF GÜNLER'!$A$1:$C$1,0)),"")</f>
        <v/>
      </c>
      <c r="P2970" s="28" t="str">
        <f t="array" ref="P2970">IFERROR(SEARCH(ÖĞRETMEN,'VERİ TABANI'!G2970,1),"")</f>
        <v/>
      </c>
      <c r="Q2970" s="29" t="str">
        <f t="shared" si="93"/>
        <v/>
      </c>
    </row>
    <row r="2971" spans="1:17">
      <c r="A2971" s="3" t="str">
        <f t="shared" si="92"/>
        <v/>
      </c>
      <c r="M2971" s="3" t="str">
        <f>IFERROR(INDEX('SINIF GÜNLER'!$A:$C,MATCH('VERİ TABANI'!$D2971,'SINIF GÜNLER'!$B:$B,0),MATCH('VERİ TABANI'!$M$1,'SINIF GÜNLER'!$A$1:$C$1,0)),"")</f>
        <v/>
      </c>
      <c r="P2971" s="28" t="str">
        <f t="array" ref="P2971">IFERROR(SEARCH(ÖĞRETMEN,'VERİ TABANI'!G2971,1),"")</f>
        <v/>
      </c>
      <c r="Q2971" s="29" t="str">
        <f t="shared" si="93"/>
        <v/>
      </c>
    </row>
    <row r="2972" spans="1:17">
      <c r="A2972" s="3" t="str">
        <f t="shared" si="92"/>
        <v/>
      </c>
      <c r="M2972" s="3" t="str">
        <f>IFERROR(INDEX('SINIF GÜNLER'!$A:$C,MATCH('VERİ TABANI'!$D2972,'SINIF GÜNLER'!$B:$B,0),MATCH('VERİ TABANI'!$M$1,'SINIF GÜNLER'!$A$1:$C$1,0)),"")</f>
        <v/>
      </c>
      <c r="P2972" s="28" t="str">
        <f t="array" ref="P2972">IFERROR(SEARCH(ÖĞRETMEN,'VERİ TABANI'!G2972,1),"")</f>
        <v/>
      </c>
      <c r="Q2972" s="29" t="str">
        <f t="shared" si="93"/>
        <v/>
      </c>
    </row>
    <row r="2973" spans="1:17">
      <c r="A2973" s="3" t="str">
        <f t="shared" si="92"/>
        <v/>
      </c>
      <c r="M2973" s="3" t="str">
        <f>IFERROR(INDEX('SINIF GÜNLER'!$A:$C,MATCH('VERİ TABANI'!$D2973,'SINIF GÜNLER'!$B:$B,0),MATCH('VERİ TABANI'!$M$1,'SINIF GÜNLER'!$A$1:$C$1,0)),"")</f>
        <v/>
      </c>
      <c r="P2973" s="28" t="str">
        <f t="array" ref="P2973">IFERROR(SEARCH(ÖĞRETMEN,'VERİ TABANI'!G2973,1),"")</f>
        <v/>
      </c>
      <c r="Q2973" s="29" t="str">
        <f t="shared" si="93"/>
        <v/>
      </c>
    </row>
    <row r="2974" spans="1:17">
      <c r="A2974" s="3" t="str">
        <f t="shared" si="92"/>
        <v/>
      </c>
      <c r="M2974" s="3" t="str">
        <f>IFERROR(INDEX('SINIF GÜNLER'!$A:$C,MATCH('VERİ TABANI'!$D2974,'SINIF GÜNLER'!$B:$B,0),MATCH('VERİ TABANI'!$M$1,'SINIF GÜNLER'!$A$1:$C$1,0)),"")</f>
        <v/>
      </c>
      <c r="P2974" s="28" t="str">
        <f t="array" ref="P2974">IFERROR(SEARCH(ÖĞRETMEN,'VERİ TABANI'!G2974,1),"")</f>
        <v/>
      </c>
      <c r="Q2974" s="29" t="str">
        <f t="shared" si="93"/>
        <v/>
      </c>
    </row>
    <row r="2975" spans="1:17">
      <c r="A2975" s="3" t="str">
        <f t="shared" si="92"/>
        <v/>
      </c>
      <c r="M2975" s="3" t="str">
        <f>IFERROR(INDEX('SINIF GÜNLER'!$A:$C,MATCH('VERİ TABANI'!$D2975,'SINIF GÜNLER'!$B:$B,0),MATCH('VERİ TABANI'!$M$1,'SINIF GÜNLER'!$A$1:$C$1,0)),"")</f>
        <v/>
      </c>
      <c r="P2975" s="28" t="str">
        <f t="array" ref="P2975">IFERROR(SEARCH(ÖĞRETMEN,'VERİ TABANI'!G2975,1),"")</f>
        <v/>
      </c>
      <c r="Q2975" s="29" t="str">
        <f t="shared" si="93"/>
        <v/>
      </c>
    </row>
    <row r="2976" spans="1:17">
      <c r="A2976" s="3" t="str">
        <f t="shared" si="92"/>
        <v/>
      </c>
      <c r="M2976" s="3" t="str">
        <f>IFERROR(INDEX('SINIF GÜNLER'!$A:$C,MATCH('VERİ TABANI'!$D2976,'SINIF GÜNLER'!$B:$B,0),MATCH('VERİ TABANI'!$M$1,'SINIF GÜNLER'!$A$1:$C$1,0)),"")</f>
        <v/>
      </c>
      <c r="P2976" s="28" t="str">
        <f t="array" ref="P2976">IFERROR(SEARCH(ÖĞRETMEN,'VERİ TABANI'!G2976,1),"")</f>
        <v/>
      </c>
      <c r="Q2976" s="29" t="str">
        <f t="shared" si="93"/>
        <v/>
      </c>
    </row>
    <row r="2977" spans="1:17">
      <c r="A2977" s="3" t="str">
        <f t="shared" si="92"/>
        <v/>
      </c>
      <c r="M2977" s="3" t="str">
        <f>IFERROR(INDEX('SINIF GÜNLER'!$A:$C,MATCH('VERİ TABANI'!$D2977,'SINIF GÜNLER'!$B:$B,0),MATCH('VERİ TABANI'!$M$1,'SINIF GÜNLER'!$A$1:$C$1,0)),"")</f>
        <v/>
      </c>
      <c r="P2977" s="28" t="str">
        <f t="array" ref="P2977">IFERROR(SEARCH(ÖĞRETMEN,'VERİ TABANI'!G2977,1),"")</f>
        <v/>
      </c>
      <c r="Q2977" s="29" t="str">
        <f t="shared" si="93"/>
        <v/>
      </c>
    </row>
    <row r="2978" spans="1:17">
      <c r="A2978" s="3" t="str">
        <f t="shared" si="92"/>
        <v/>
      </c>
      <c r="M2978" s="3" t="str">
        <f>IFERROR(INDEX('SINIF GÜNLER'!$A:$C,MATCH('VERİ TABANI'!$D2978,'SINIF GÜNLER'!$B:$B,0),MATCH('VERİ TABANI'!$M$1,'SINIF GÜNLER'!$A$1:$C$1,0)),"")</f>
        <v/>
      </c>
      <c r="P2978" s="28" t="str">
        <f t="array" ref="P2978">IFERROR(SEARCH(ÖĞRETMEN,'VERİ TABANI'!G2978,1),"")</f>
        <v/>
      </c>
      <c r="Q2978" s="29" t="str">
        <f t="shared" si="93"/>
        <v/>
      </c>
    </row>
    <row r="2979" spans="1:17">
      <c r="A2979" s="3" t="str">
        <f t="shared" si="92"/>
        <v/>
      </c>
      <c r="M2979" s="3" t="str">
        <f>IFERROR(INDEX('SINIF GÜNLER'!$A:$C,MATCH('VERİ TABANI'!$D2979,'SINIF GÜNLER'!$B:$B,0),MATCH('VERİ TABANI'!$M$1,'SINIF GÜNLER'!$A$1:$C$1,0)),"")</f>
        <v/>
      </c>
      <c r="P2979" s="28" t="str">
        <f t="array" ref="P2979">IFERROR(SEARCH(ÖĞRETMEN,'VERİ TABANI'!G2979,1),"")</f>
        <v/>
      </c>
      <c r="Q2979" s="29" t="str">
        <f t="shared" si="93"/>
        <v/>
      </c>
    </row>
    <row r="2980" spans="1:17">
      <c r="A2980" s="3" t="str">
        <f t="shared" si="92"/>
        <v/>
      </c>
      <c r="M2980" s="3" t="str">
        <f>IFERROR(INDEX('SINIF GÜNLER'!$A:$C,MATCH('VERİ TABANI'!$D2980,'SINIF GÜNLER'!$B:$B,0),MATCH('VERİ TABANI'!$M$1,'SINIF GÜNLER'!$A$1:$C$1,0)),"")</f>
        <v/>
      </c>
      <c r="P2980" s="28" t="str">
        <f t="array" ref="P2980">IFERROR(SEARCH(ÖĞRETMEN,'VERİ TABANI'!G2980,1),"")</f>
        <v/>
      </c>
      <c r="Q2980" s="29" t="str">
        <f t="shared" si="93"/>
        <v/>
      </c>
    </row>
    <row r="2981" spans="1:17">
      <c r="A2981" s="3" t="str">
        <f t="shared" si="92"/>
        <v/>
      </c>
      <c r="M2981" s="3" t="str">
        <f>IFERROR(INDEX('SINIF GÜNLER'!$A:$C,MATCH('VERİ TABANI'!$D2981,'SINIF GÜNLER'!$B:$B,0),MATCH('VERİ TABANI'!$M$1,'SINIF GÜNLER'!$A$1:$C$1,0)),"")</f>
        <v/>
      </c>
      <c r="P2981" s="28" t="str">
        <f t="array" ref="P2981">IFERROR(SEARCH(ÖĞRETMEN,'VERİ TABANI'!G2981,1),"")</f>
        <v/>
      </c>
      <c r="Q2981" s="29" t="str">
        <f t="shared" si="93"/>
        <v/>
      </c>
    </row>
    <row r="2982" spans="1:17">
      <c r="A2982" s="3" t="str">
        <f t="shared" si="92"/>
        <v/>
      </c>
      <c r="M2982" s="3" t="str">
        <f>IFERROR(INDEX('SINIF GÜNLER'!$A:$C,MATCH('VERİ TABANI'!$D2982,'SINIF GÜNLER'!$B:$B,0),MATCH('VERİ TABANI'!$M$1,'SINIF GÜNLER'!$A$1:$C$1,0)),"")</f>
        <v/>
      </c>
      <c r="P2982" s="28" t="str">
        <f t="array" ref="P2982">IFERROR(SEARCH(ÖĞRETMEN,'VERİ TABANI'!G2982,1),"")</f>
        <v/>
      </c>
      <c r="Q2982" s="29" t="str">
        <f t="shared" si="93"/>
        <v/>
      </c>
    </row>
    <row r="2983" spans="1:17">
      <c r="A2983" s="3" t="str">
        <f t="shared" si="92"/>
        <v/>
      </c>
      <c r="M2983" s="3" t="str">
        <f>IFERROR(INDEX('SINIF GÜNLER'!$A:$C,MATCH('VERİ TABANI'!$D2983,'SINIF GÜNLER'!$B:$B,0),MATCH('VERİ TABANI'!$M$1,'SINIF GÜNLER'!$A$1:$C$1,0)),"")</f>
        <v/>
      </c>
      <c r="P2983" s="28" t="str">
        <f t="array" ref="P2983">IFERROR(SEARCH(ÖĞRETMEN,'VERİ TABANI'!G2983,1),"")</f>
        <v/>
      </c>
      <c r="Q2983" s="29" t="str">
        <f t="shared" si="93"/>
        <v/>
      </c>
    </row>
    <row r="2984" spans="1:17">
      <c r="A2984" s="3" t="str">
        <f t="shared" si="92"/>
        <v/>
      </c>
      <c r="M2984" s="3" t="str">
        <f>IFERROR(INDEX('SINIF GÜNLER'!$A:$C,MATCH('VERİ TABANI'!$D2984,'SINIF GÜNLER'!$B:$B,0),MATCH('VERİ TABANI'!$M$1,'SINIF GÜNLER'!$A$1:$C$1,0)),"")</f>
        <v/>
      </c>
      <c r="P2984" s="28" t="str">
        <f t="array" ref="P2984">IFERROR(SEARCH(ÖĞRETMEN,'VERİ TABANI'!G2984,1),"")</f>
        <v/>
      </c>
      <c r="Q2984" s="29" t="str">
        <f t="shared" si="93"/>
        <v/>
      </c>
    </row>
    <row r="2985" spans="1:17">
      <c r="A2985" s="3" t="str">
        <f t="shared" si="92"/>
        <v/>
      </c>
      <c r="M2985" s="3" t="str">
        <f>IFERROR(INDEX('SINIF GÜNLER'!$A:$C,MATCH('VERİ TABANI'!$D2985,'SINIF GÜNLER'!$B:$B,0),MATCH('VERİ TABANI'!$M$1,'SINIF GÜNLER'!$A$1:$C$1,0)),"")</f>
        <v/>
      </c>
      <c r="P2985" s="28" t="str">
        <f t="array" ref="P2985">IFERROR(SEARCH(ÖĞRETMEN,'VERİ TABANI'!G2985,1),"")</f>
        <v/>
      </c>
      <c r="Q2985" s="29" t="str">
        <f t="shared" si="93"/>
        <v/>
      </c>
    </row>
    <row r="2986" spans="1:17">
      <c r="A2986" s="3" t="str">
        <f t="shared" si="92"/>
        <v/>
      </c>
      <c r="M2986" s="3" t="str">
        <f>IFERROR(INDEX('SINIF GÜNLER'!$A:$C,MATCH('VERİ TABANI'!$D2986,'SINIF GÜNLER'!$B:$B,0),MATCH('VERİ TABANI'!$M$1,'SINIF GÜNLER'!$A$1:$C$1,0)),"")</f>
        <v/>
      </c>
      <c r="P2986" s="28" t="str">
        <f t="array" ref="P2986">IFERROR(SEARCH(ÖĞRETMEN,'VERİ TABANI'!G2986,1),"")</f>
        <v/>
      </c>
      <c r="Q2986" s="29" t="str">
        <f t="shared" si="93"/>
        <v/>
      </c>
    </row>
    <row r="2987" spans="1:17">
      <c r="A2987" s="3" t="str">
        <f t="shared" si="92"/>
        <v/>
      </c>
      <c r="M2987" s="3" t="str">
        <f>IFERROR(INDEX('SINIF GÜNLER'!$A:$C,MATCH('VERİ TABANI'!$D2987,'SINIF GÜNLER'!$B:$B,0),MATCH('VERİ TABANI'!$M$1,'SINIF GÜNLER'!$A$1:$C$1,0)),"")</f>
        <v/>
      </c>
      <c r="P2987" s="28" t="str">
        <f t="array" ref="P2987">IFERROR(SEARCH(ÖĞRETMEN,'VERİ TABANI'!G2987,1),"")</f>
        <v/>
      </c>
      <c r="Q2987" s="29" t="str">
        <f t="shared" si="93"/>
        <v/>
      </c>
    </row>
    <row r="2988" spans="1:17">
      <c r="A2988" s="3" t="str">
        <f t="shared" si="92"/>
        <v/>
      </c>
      <c r="M2988" s="3" t="str">
        <f>IFERROR(INDEX('SINIF GÜNLER'!$A:$C,MATCH('VERİ TABANI'!$D2988,'SINIF GÜNLER'!$B:$B,0),MATCH('VERİ TABANI'!$M$1,'SINIF GÜNLER'!$A$1:$C$1,0)),"")</f>
        <v/>
      </c>
      <c r="P2988" s="28" t="str">
        <f t="array" ref="P2988">IFERROR(SEARCH(ÖĞRETMEN,'VERİ TABANI'!G2988,1),"")</f>
        <v/>
      </c>
      <c r="Q2988" s="29" t="str">
        <f t="shared" si="93"/>
        <v/>
      </c>
    </row>
    <row r="2989" spans="1:17">
      <c r="A2989" s="3" t="str">
        <f t="shared" si="92"/>
        <v/>
      </c>
      <c r="M2989" s="3" t="str">
        <f>IFERROR(INDEX('SINIF GÜNLER'!$A:$C,MATCH('VERİ TABANI'!$D2989,'SINIF GÜNLER'!$B:$B,0),MATCH('VERİ TABANI'!$M$1,'SINIF GÜNLER'!$A$1:$C$1,0)),"")</f>
        <v/>
      </c>
      <c r="P2989" s="28" t="str">
        <f t="array" ref="P2989">IFERROR(SEARCH(ÖĞRETMEN,'VERİ TABANI'!G2989,1),"")</f>
        <v/>
      </c>
      <c r="Q2989" s="29" t="str">
        <f t="shared" si="93"/>
        <v/>
      </c>
    </row>
    <row r="2990" spans="1:17">
      <c r="A2990" s="3" t="str">
        <f t="shared" si="92"/>
        <v/>
      </c>
      <c r="M2990" s="3" t="str">
        <f>IFERROR(INDEX('SINIF GÜNLER'!$A:$C,MATCH('VERİ TABANI'!$D2990,'SINIF GÜNLER'!$B:$B,0),MATCH('VERİ TABANI'!$M$1,'SINIF GÜNLER'!$A$1:$C$1,0)),"")</f>
        <v/>
      </c>
      <c r="P2990" s="28" t="str">
        <f t="array" ref="P2990">IFERROR(SEARCH(ÖĞRETMEN,'VERİ TABANI'!G2990,1),"")</f>
        <v/>
      </c>
      <c r="Q2990" s="29" t="str">
        <f t="shared" si="93"/>
        <v/>
      </c>
    </row>
    <row r="2991" spans="1:17">
      <c r="A2991" s="3" t="str">
        <f t="shared" si="92"/>
        <v/>
      </c>
      <c r="M2991" s="3" t="str">
        <f>IFERROR(INDEX('SINIF GÜNLER'!$A:$C,MATCH('VERİ TABANI'!$D2991,'SINIF GÜNLER'!$B:$B,0),MATCH('VERİ TABANI'!$M$1,'SINIF GÜNLER'!$A$1:$C$1,0)),"")</f>
        <v/>
      </c>
      <c r="P2991" s="28" t="str">
        <f t="array" ref="P2991">IFERROR(SEARCH(ÖĞRETMEN,'VERİ TABANI'!G2991,1),"")</f>
        <v/>
      </c>
      <c r="Q2991" s="29" t="str">
        <f t="shared" si="93"/>
        <v/>
      </c>
    </row>
    <row r="2992" spans="1:17">
      <c r="A2992" s="3" t="str">
        <f t="shared" si="92"/>
        <v/>
      </c>
      <c r="M2992" s="3" t="str">
        <f>IFERROR(INDEX('SINIF GÜNLER'!$A:$C,MATCH('VERİ TABANI'!$D2992,'SINIF GÜNLER'!$B:$B,0),MATCH('VERİ TABANI'!$M$1,'SINIF GÜNLER'!$A$1:$C$1,0)),"")</f>
        <v/>
      </c>
      <c r="P2992" s="28" t="str">
        <f t="array" ref="P2992">IFERROR(SEARCH(ÖĞRETMEN,'VERİ TABANI'!G2992,1),"")</f>
        <v/>
      </c>
      <c r="Q2992" s="29" t="str">
        <f t="shared" si="93"/>
        <v/>
      </c>
    </row>
    <row r="2993" spans="1:17">
      <c r="A2993" s="3" t="str">
        <f t="shared" si="92"/>
        <v/>
      </c>
      <c r="M2993" s="3" t="str">
        <f>IFERROR(INDEX('SINIF GÜNLER'!$A:$C,MATCH('VERİ TABANI'!$D2993,'SINIF GÜNLER'!$B:$B,0),MATCH('VERİ TABANI'!$M$1,'SINIF GÜNLER'!$A$1:$C$1,0)),"")</f>
        <v/>
      </c>
      <c r="P2993" s="28" t="str">
        <f t="array" ref="P2993">IFERROR(SEARCH(ÖĞRETMEN,'VERİ TABANI'!G2993,1),"")</f>
        <v/>
      </c>
      <c r="Q2993" s="29" t="str">
        <f t="shared" si="93"/>
        <v/>
      </c>
    </row>
    <row r="2994" spans="1:17">
      <c r="A2994" s="3" t="str">
        <f t="shared" si="92"/>
        <v/>
      </c>
      <c r="M2994" s="3" t="str">
        <f>IFERROR(INDEX('SINIF GÜNLER'!$A:$C,MATCH('VERİ TABANI'!$D2994,'SINIF GÜNLER'!$B:$B,0),MATCH('VERİ TABANI'!$M$1,'SINIF GÜNLER'!$A$1:$C$1,0)),"")</f>
        <v/>
      </c>
      <c r="P2994" s="28" t="str">
        <f t="array" ref="P2994">IFERROR(SEARCH(ÖĞRETMEN,'VERİ TABANI'!G2994,1),"")</f>
        <v/>
      </c>
      <c r="Q2994" s="29" t="str">
        <f t="shared" si="93"/>
        <v/>
      </c>
    </row>
    <row r="2995" spans="1:17">
      <c r="A2995" s="3" t="str">
        <f t="shared" si="92"/>
        <v/>
      </c>
      <c r="M2995" s="3" t="str">
        <f>IFERROR(INDEX('SINIF GÜNLER'!$A:$C,MATCH('VERİ TABANI'!$D2995,'SINIF GÜNLER'!$B:$B,0),MATCH('VERİ TABANI'!$M$1,'SINIF GÜNLER'!$A$1:$C$1,0)),"")</f>
        <v/>
      </c>
      <c r="P2995" s="28" t="str">
        <f t="array" ref="P2995">IFERROR(SEARCH(ÖĞRETMEN,'VERİ TABANI'!G2995,1),"")</f>
        <v/>
      </c>
      <c r="Q2995" s="29" t="str">
        <f t="shared" si="93"/>
        <v/>
      </c>
    </row>
    <row r="2996" spans="1:17">
      <c r="A2996" s="3" t="str">
        <f t="shared" si="92"/>
        <v/>
      </c>
      <c r="M2996" s="3" t="str">
        <f>IFERROR(INDEX('SINIF GÜNLER'!$A:$C,MATCH('VERİ TABANI'!$D2996,'SINIF GÜNLER'!$B:$B,0),MATCH('VERİ TABANI'!$M$1,'SINIF GÜNLER'!$A$1:$C$1,0)),"")</f>
        <v/>
      </c>
      <c r="P2996" s="28" t="str">
        <f t="array" ref="P2996">IFERROR(SEARCH(ÖĞRETMEN,'VERİ TABANI'!G2996,1),"")</f>
        <v/>
      </c>
      <c r="Q2996" s="29" t="str">
        <f t="shared" si="93"/>
        <v/>
      </c>
    </row>
    <row r="2997" spans="1:17">
      <c r="A2997" s="3" t="str">
        <f t="shared" si="92"/>
        <v/>
      </c>
      <c r="M2997" s="3" t="str">
        <f>IFERROR(INDEX('SINIF GÜNLER'!$A:$C,MATCH('VERİ TABANI'!$D2997,'SINIF GÜNLER'!$B:$B,0),MATCH('VERİ TABANI'!$M$1,'SINIF GÜNLER'!$A$1:$C$1,0)),"")</f>
        <v/>
      </c>
      <c r="P2997" s="28" t="str">
        <f t="array" ref="P2997">IFERROR(SEARCH(ÖĞRETMEN,'VERİ TABANI'!G2997,1),"")</f>
        <v/>
      </c>
      <c r="Q2997" s="29" t="str">
        <f t="shared" si="93"/>
        <v/>
      </c>
    </row>
    <row r="2998" spans="1:17">
      <c r="A2998" s="3" t="str">
        <f t="shared" si="92"/>
        <v/>
      </c>
      <c r="M2998" s="3" t="str">
        <f>IFERROR(INDEX('SINIF GÜNLER'!$A:$C,MATCH('VERİ TABANI'!$D2998,'SINIF GÜNLER'!$B:$B,0),MATCH('VERİ TABANI'!$M$1,'SINIF GÜNLER'!$A$1:$C$1,0)),"")</f>
        <v/>
      </c>
      <c r="P2998" s="28" t="str">
        <f t="array" ref="P2998">IFERROR(SEARCH(ÖĞRETMEN,'VERİ TABANI'!G2998,1),"")</f>
        <v/>
      </c>
      <c r="Q2998" s="29" t="str">
        <f t="shared" si="93"/>
        <v/>
      </c>
    </row>
    <row r="2999" spans="1:17">
      <c r="A2999" s="3" t="str">
        <f t="shared" si="92"/>
        <v/>
      </c>
      <c r="M2999" s="3" t="str">
        <f>IFERROR(INDEX('SINIF GÜNLER'!$A:$C,MATCH('VERİ TABANI'!$D2999,'SINIF GÜNLER'!$B:$B,0),MATCH('VERİ TABANI'!$M$1,'SINIF GÜNLER'!$A$1:$C$1,0)),"")</f>
        <v/>
      </c>
      <c r="P2999" s="28" t="str">
        <f t="array" ref="P2999">IFERROR(SEARCH(ÖĞRETMEN,'VERİ TABANI'!G2999,1),"")</f>
        <v/>
      </c>
      <c r="Q2999" s="29" t="str">
        <f t="shared" si="93"/>
        <v/>
      </c>
    </row>
    <row r="3000" spans="1:17">
      <c r="A3000" s="3" t="str">
        <f t="shared" si="92"/>
        <v/>
      </c>
      <c r="M3000" s="3" t="str">
        <f>IFERROR(INDEX('SINIF GÜNLER'!$A:$C,MATCH('VERİ TABANI'!$D3000,'SINIF GÜNLER'!$B:$B,0),MATCH('VERİ TABANI'!$M$1,'SINIF GÜNLER'!$A$1:$C$1,0)),"")</f>
        <v/>
      </c>
      <c r="P3000" s="28" t="str">
        <f t="array" ref="P3000">IFERROR(SEARCH(ÖĞRETMEN,'VERİ TABANI'!G3000,1),"")</f>
        <v/>
      </c>
      <c r="Q3000" s="29" t="str">
        <f t="shared" si="93"/>
        <v/>
      </c>
    </row>
    <row r="3001" spans="1:17">
      <c r="A3001" s="3" t="str">
        <f t="shared" si="92"/>
        <v/>
      </c>
      <c r="M3001" s="3" t="str">
        <f>IFERROR(INDEX('SINIF GÜNLER'!$A:$C,MATCH('VERİ TABANI'!$D3001,'SINIF GÜNLER'!$B:$B,0),MATCH('VERİ TABANI'!$M$1,'SINIF GÜNLER'!$A$1:$C$1,0)),"")</f>
        <v/>
      </c>
      <c r="P3001" s="28" t="str">
        <f t="array" ref="P3001">IFERROR(SEARCH(ÖĞRETMEN,'VERİ TABANI'!G3001,1),"")</f>
        <v/>
      </c>
      <c r="Q3001" s="29" t="str">
        <f t="shared" si="93"/>
        <v/>
      </c>
    </row>
    <row r="3002" spans="1:17">
      <c r="A3002" s="3" t="str">
        <f t="shared" si="92"/>
        <v/>
      </c>
      <c r="M3002" s="3" t="str">
        <f>IFERROR(INDEX('SINIF GÜNLER'!$A:$C,MATCH('VERİ TABANI'!$D3002,'SINIF GÜNLER'!$B:$B,0),MATCH('VERİ TABANI'!$M$1,'SINIF GÜNLER'!$A$1:$C$1,0)),"")</f>
        <v/>
      </c>
      <c r="P3002" s="28" t="str">
        <f t="array" ref="P3002">IFERROR(SEARCH(ÖĞRETMEN,'VERİ TABANI'!G3002,1),"")</f>
        <v/>
      </c>
      <c r="Q3002" s="29" t="str">
        <f t="shared" si="93"/>
        <v/>
      </c>
    </row>
    <row r="3003" spans="1:17">
      <c r="A3003" s="3" t="str">
        <f t="shared" si="92"/>
        <v/>
      </c>
      <c r="M3003" s="3" t="str">
        <f>IFERROR(INDEX('SINIF GÜNLER'!$A:$C,MATCH('VERİ TABANI'!$D3003,'SINIF GÜNLER'!$B:$B,0),MATCH('VERİ TABANI'!$M$1,'SINIF GÜNLER'!$A$1:$C$1,0)),"")</f>
        <v/>
      </c>
      <c r="P3003" s="28" t="str">
        <f t="array" ref="P3003">IFERROR(SEARCH(ÖĞRETMEN,'VERİ TABANI'!G3003,1),"")</f>
        <v/>
      </c>
      <c r="Q3003" s="29" t="str">
        <f t="shared" si="93"/>
        <v/>
      </c>
    </row>
    <row r="3004" spans="1:17">
      <c r="A3004" s="3" t="str">
        <f t="shared" si="92"/>
        <v/>
      </c>
      <c r="M3004" s="3" t="str">
        <f>IFERROR(INDEX('SINIF GÜNLER'!$A:$C,MATCH('VERİ TABANI'!$D3004,'SINIF GÜNLER'!$B:$B,0),MATCH('VERİ TABANI'!$M$1,'SINIF GÜNLER'!$A$1:$C$1,0)),"")</f>
        <v/>
      </c>
      <c r="P3004" s="28" t="str">
        <f t="array" ref="P3004">IFERROR(SEARCH(ÖĞRETMEN,'VERİ TABANI'!G3004,1),"")</f>
        <v/>
      </c>
      <c r="Q3004" s="29" t="str">
        <f t="shared" si="93"/>
        <v/>
      </c>
    </row>
    <row r="3005" spans="1:17">
      <c r="A3005" s="3" t="str">
        <f t="shared" si="92"/>
        <v/>
      </c>
      <c r="M3005" s="3" t="str">
        <f>IFERROR(INDEX('SINIF GÜNLER'!$A:$C,MATCH('VERİ TABANI'!$D3005,'SINIF GÜNLER'!$B:$B,0),MATCH('VERİ TABANI'!$M$1,'SINIF GÜNLER'!$A$1:$C$1,0)),"")</f>
        <v/>
      </c>
      <c r="P3005" s="28" t="str">
        <f t="array" ref="P3005">IFERROR(SEARCH(ÖĞRETMEN,'VERİ TABANI'!G3005,1),"")</f>
        <v/>
      </c>
      <c r="Q3005" s="29" t="str">
        <f t="shared" si="93"/>
        <v/>
      </c>
    </row>
    <row r="3006" spans="1:17">
      <c r="A3006" s="3" t="str">
        <f t="shared" si="92"/>
        <v/>
      </c>
      <c r="M3006" s="3" t="str">
        <f>IFERROR(INDEX('SINIF GÜNLER'!$A:$C,MATCH('VERİ TABANI'!$D3006,'SINIF GÜNLER'!$B:$B,0),MATCH('VERİ TABANI'!$M$1,'SINIF GÜNLER'!$A$1:$C$1,0)),"")</f>
        <v/>
      </c>
      <c r="P3006" s="28" t="str">
        <f t="array" ref="P3006">IFERROR(SEARCH(ÖĞRETMEN,'VERİ TABANI'!G3006,1),"")</f>
        <v/>
      </c>
      <c r="Q3006" s="29" t="str">
        <f t="shared" si="93"/>
        <v/>
      </c>
    </row>
    <row r="3007" spans="1:17">
      <c r="A3007" s="3" t="str">
        <f t="shared" si="92"/>
        <v/>
      </c>
      <c r="M3007" s="3" t="str">
        <f>IFERROR(INDEX('SINIF GÜNLER'!$A:$C,MATCH('VERİ TABANI'!$D3007,'SINIF GÜNLER'!$B:$B,0),MATCH('VERİ TABANI'!$M$1,'SINIF GÜNLER'!$A$1:$C$1,0)),"")</f>
        <v/>
      </c>
      <c r="P3007" s="28" t="str">
        <f t="array" ref="P3007">IFERROR(SEARCH(ÖĞRETMEN,'VERİ TABANI'!G3007,1),"")</f>
        <v/>
      </c>
      <c r="Q3007" s="29" t="str">
        <f t="shared" si="93"/>
        <v/>
      </c>
    </row>
    <row r="3008" spans="1:17">
      <c r="A3008" s="3" t="str">
        <f t="shared" si="92"/>
        <v/>
      </c>
      <c r="M3008" s="3" t="str">
        <f>IFERROR(INDEX('SINIF GÜNLER'!$A:$C,MATCH('VERİ TABANI'!$D3008,'SINIF GÜNLER'!$B:$B,0),MATCH('VERİ TABANI'!$M$1,'SINIF GÜNLER'!$A$1:$C$1,0)),"")</f>
        <v/>
      </c>
      <c r="P3008" s="28" t="str">
        <f t="array" ref="P3008">IFERROR(SEARCH(ÖĞRETMEN,'VERİ TABANI'!G3008,1),"")</f>
        <v/>
      </c>
      <c r="Q3008" s="29" t="str">
        <f t="shared" si="93"/>
        <v/>
      </c>
    </row>
    <row r="3009" spans="1:17">
      <c r="A3009" s="3" t="str">
        <f t="shared" si="92"/>
        <v/>
      </c>
      <c r="M3009" s="3" t="str">
        <f>IFERROR(INDEX('SINIF GÜNLER'!$A:$C,MATCH('VERİ TABANI'!$D3009,'SINIF GÜNLER'!$B:$B,0),MATCH('VERİ TABANI'!$M$1,'SINIF GÜNLER'!$A$1:$C$1,0)),"")</f>
        <v/>
      </c>
      <c r="P3009" s="28" t="str">
        <f t="array" ref="P3009">IFERROR(SEARCH(ÖĞRETMEN,'VERİ TABANI'!G3009,1),"")</f>
        <v/>
      </c>
      <c r="Q3009" s="29" t="str">
        <f t="shared" si="93"/>
        <v/>
      </c>
    </row>
    <row r="3010" spans="1:17">
      <c r="A3010" s="3" t="str">
        <f t="shared" ref="A3010:A3073" si="94">IFERROR(IF(B3010="","",ROW()-1),"")</f>
        <v/>
      </c>
      <c r="M3010" s="3" t="str">
        <f>IFERROR(INDEX('SINIF GÜNLER'!$A:$C,MATCH('VERİ TABANI'!$D3010,'SINIF GÜNLER'!$B:$B,0),MATCH('VERİ TABANI'!$M$1,'SINIF GÜNLER'!$A$1:$C$1,0)),"")</f>
        <v/>
      </c>
      <c r="P3010" s="28" t="str">
        <f t="array" ref="P3010">IFERROR(SEARCH(ÖĞRETMEN,'VERİ TABANI'!G3010,1),"")</f>
        <v/>
      </c>
      <c r="Q3010" s="29" t="str">
        <f t="shared" si="93"/>
        <v/>
      </c>
    </row>
    <row r="3011" spans="1:17">
      <c r="A3011" s="3" t="str">
        <f t="shared" si="94"/>
        <v/>
      </c>
      <c r="M3011" s="3" t="str">
        <f>IFERROR(INDEX('SINIF GÜNLER'!$A:$C,MATCH('VERİ TABANI'!$D3011,'SINIF GÜNLER'!$B:$B,0),MATCH('VERİ TABANI'!$M$1,'SINIF GÜNLER'!$A$1:$C$1,0)),"")</f>
        <v/>
      </c>
      <c r="P3011" s="28" t="str">
        <f t="array" ref="P3011">IFERROR(SEARCH(ÖĞRETMEN,'VERİ TABANI'!G3011,1),"")</f>
        <v/>
      </c>
      <c r="Q3011" s="29" t="str">
        <f t="shared" si="93"/>
        <v/>
      </c>
    </row>
    <row r="3012" spans="1:17">
      <c r="A3012" s="3" t="str">
        <f t="shared" si="94"/>
        <v/>
      </c>
      <c r="M3012" s="3" t="str">
        <f>IFERROR(INDEX('SINIF GÜNLER'!$A:$C,MATCH('VERİ TABANI'!$D3012,'SINIF GÜNLER'!$B:$B,0),MATCH('VERİ TABANI'!$M$1,'SINIF GÜNLER'!$A$1:$C$1,0)),"")</f>
        <v/>
      </c>
      <c r="P3012" s="28" t="str">
        <f t="array" ref="P3012">IFERROR(SEARCH(ÖĞRETMEN,'VERİ TABANI'!G3012,1),"")</f>
        <v/>
      </c>
      <c r="Q3012" s="29" t="str">
        <f t="shared" si="93"/>
        <v/>
      </c>
    </row>
    <row r="3013" spans="1:17">
      <c r="A3013" s="3" t="str">
        <f t="shared" si="94"/>
        <v/>
      </c>
      <c r="M3013" s="3" t="str">
        <f>IFERROR(INDEX('SINIF GÜNLER'!$A:$C,MATCH('VERİ TABANI'!$D3013,'SINIF GÜNLER'!$B:$B,0),MATCH('VERİ TABANI'!$M$1,'SINIF GÜNLER'!$A$1:$C$1,0)),"")</f>
        <v/>
      </c>
      <c r="P3013" s="28" t="str">
        <f t="array" ref="P3013">IFERROR(SEARCH(ÖĞRETMEN,'VERİ TABANI'!G3013,1),"")</f>
        <v/>
      </c>
      <c r="Q3013" s="29" t="str">
        <f t="shared" si="93"/>
        <v/>
      </c>
    </row>
    <row r="3014" spans="1:17">
      <c r="A3014" s="3" t="str">
        <f t="shared" si="94"/>
        <v/>
      </c>
      <c r="M3014" s="3" t="str">
        <f>IFERROR(INDEX('SINIF GÜNLER'!$A:$C,MATCH('VERİ TABANI'!$D3014,'SINIF GÜNLER'!$B:$B,0),MATCH('VERİ TABANI'!$M$1,'SINIF GÜNLER'!$A$1:$C$1,0)),"")</f>
        <v/>
      </c>
      <c r="P3014" s="28" t="str">
        <f t="array" ref="P3014">IFERROR(SEARCH(ÖĞRETMEN,'VERİ TABANI'!G3014,1),"")</f>
        <v/>
      </c>
      <c r="Q3014" s="29" t="str">
        <f t="shared" si="93"/>
        <v/>
      </c>
    </row>
    <row r="3015" spans="1:17">
      <c r="A3015" s="3" t="str">
        <f t="shared" si="94"/>
        <v/>
      </c>
      <c r="M3015" s="3" t="str">
        <f>IFERROR(INDEX('SINIF GÜNLER'!$A:$C,MATCH('VERİ TABANI'!$D3015,'SINIF GÜNLER'!$B:$B,0),MATCH('VERİ TABANI'!$M$1,'SINIF GÜNLER'!$A$1:$C$1,0)),"")</f>
        <v/>
      </c>
      <c r="P3015" s="28" t="str">
        <f t="array" ref="P3015">IFERROR(SEARCH(ÖĞRETMEN,'VERİ TABANI'!G3015,1),"")</f>
        <v/>
      </c>
      <c r="Q3015" s="29" t="str">
        <f t="shared" si="93"/>
        <v/>
      </c>
    </row>
    <row r="3016" spans="1:17">
      <c r="A3016" s="3" t="str">
        <f t="shared" si="94"/>
        <v/>
      </c>
      <c r="M3016" s="3" t="str">
        <f>IFERROR(INDEX('SINIF GÜNLER'!$A:$C,MATCH('VERİ TABANI'!$D3016,'SINIF GÜNLER'!$B:$B,0),MATCH('VERİ TABANI'!$M$1,'SINIF GÜNLER'!$A$1:$C$1,0)),"")</f>
        <v/>
      </c>
      <c r="P3016" s="28" t="str">
        <f t="array" ref="P3016">IFERROR(SEARCH(ÖĞRETMEN,'VERİ TABANI'!G3016,1),"")</f>
        <v/>
      </c>
      <c r="Q3016" s="29" t="str">
        <f t="shared" ref="Q3016:Q3079" si="95">IF(P3016="","",ROW())</f>
        <v/>
      </c>
    </row>
    <row r="3017" spans="1:17">
      <c r="A3017" s="3" t="str">
        <f t="shared" si="94"/>
        <v/>
      </c>
      <c r="M3017" s="3" t="str">
        <f>IFERROR(INDEX('SINIF GÜNLER'!$A:$C,MATCH('VERİ TABANI'!$D3017,'SINIF GÜNLER'!$B:$B,0),MATCH('VERİ TABANI'!$M$1,'SINIF GÜNLER'!$A$1:$C$1,0)),"")</f>
        <v/>
      </c>
      <c r="P3017" s="28" t="str">
        <f t="array" ref="P3017">IFERROR(SEARCH(ÖĞRETMEN,'VERİ TABANI'!G3017,1),"")</f>
        <v/>
      </c>
      <c r="Q3017" s="29" t="str">
        <f t="shared" si="95"/>
        <v/>
      </c>
    </row>
    <row r="3018" spans="1:17">
      <c r="A3018" s="3" t="str">
        <f t="shared" si="94"/>
        <v/>
      </c>
      <c r="M3018" s="3" t="str">
        <f>IFERROR(INDEX('SINIF GÜNLER'!$A:$C,MATCH('VERİ TABANI'!$D3018,'SINIF GÜNLER'!$B:$B,0),MATCH('VERİ TABANI'!$M$1,'SINIF GÜNLER'!$A$1:$C$1,0)),"")</f>
        <v/>
      </c>
      <c r="P3018" s="28" t="str">
        <f t="array" ref="P3018">IFERROR(SEARCH(ÖĞRETMEN,'VERİ TABANI'!G3018,1),"")</f>
        <v/>
      </c>
      <c r="Q3018" s="29" t="str">
        <f t="shared" si="95"/>
        <v/>
      </c>
    </row>
    <row r="3019" spans="1:17">
      <c r="A3019" s="3" t="str">
        <f t="shared" si="94"/>
        <v/>
      </c>
      <c r="M3019" s="3" t="str">
        <f>IFERROR(INDEX('SINIF GÜNLER'!$A:$C,MATCH('VERİ TABANI'!$D3019,'SINIF GÜNLER'!$B:$B,0),MATCH('VERİ TABANI'!$M$1,'SINIF GÜNLER'!$A$1:$C$1,0)),"")</f>
        <v/>
      </c>
      <c r="P3019" s="28" t="str">
        <f t="array" ref="P3019">IFERROR(SEARCH(ÖĞRETMEN,'VERİ TABANI'!G3019,1),"")</f>
        <v/>
      </c>
      <c r="Q3019" s="29" t="str">
        <f t="shared" si="95"/>
        <v/>
      </c>
    </row>
    <row r="3020" spans="1:17">
      <c r="A3020" s="3" t="str">
        <f t="shared" si="94"/>
        <v/>
      </c>
      <c r="M3020" s="3" t="str">
        <f>IFERROR(INDEX('SINIF GÜNLER'!$A:$C,MATCH('VERİ TABANI'!$D3020,'SINIF GÜNLER'!$B:$B,0),MATCH('VERİ TABANI'!$M$1,'SINIF GÜNLER'!$A$1:$C$1,0)),"")</f>
        <v/>
      </c>
      <c r="P3020" s="28" t="str">
        <f t="array" ref="P3020">IFERROR(SEARCH(ÖĞRETMEN,'VERİ TABANI'!G3020,1),"")</f>
        <v/>
      </c>
      <c r="Q3020" s="29" t="str">
        <f t="shared" si="95"/>
        <v/>
      </c>
    </row>
    <row r="3021" spans="1:17">
      <c r="A3021" s="3" t="str">
        <f t="shared" si="94"/>
        <v/>
      </c>
      <c r="M3021" s="3" t="str">
        <f>IFERROR(INDEX('SINIF GÜNLER'!$A:$C,MATCH('VERİ TABANI'!$D3021,'SINIF GÜNLER'!$B:$B,0),MATCH('VERİ TABANI'!$M$1,'SINIF GÜNLER'!$A$1:$C$1,0)),"")</f>
        <v/>
      </c>
      <c r="P3021" s="28" t="str">
        <f t="array" ref="P3021">IFERROR(SEARCH(ÖĞRETMEN,'VERİ TABANI'!G3021,1),"")</f>
        <v/>
      </c>
      <c r="Q3021" s="29" t="str">
        <f t="shared" si="95"/>
        <v/>
      </c>
    </row>
    <row r="3022" spans="1:17">
      <c r="A3022" s="3" t="str">
        <f t="shared" si="94"/>
        <v/>
      </c>
      <c r="M3022" s="3" t="str">
        <f>IFERROR(INDEX('SINIF GÜNLER'!$A:$C,MATCH('VERİ TABANI'!$D3022,'SINIF GÜNLER'!$B:$B,0),MATCH('VERİ TABANI'!$M$1,'SINIF GÜNLER'!$A$1:$C$1,0)),"")</f>
        <v/>
      </c>
      <c r="P3022" s="28" t="str">
        <f t="array" ref="P3022">IFERROR(SEARCH(ÖĞRETMEN,'VERİ TABANI'!G3022,1),"")</f>
        <v/>
      </c>
      <c r="Q3022" s="29" t="str">
        <f t="shared" si="95"/>
        <v/>
      </c>
    </row>
    <row r="3023" spans="1:17">
      <c r="A3023" s="3" t="str">
        <f t="shared" si="94"/>
        <v/>
      </c>
      <c r="M3023" s="3" t="str">
        <f>IFERROR(INDEX('SINIF GÜNLER'!$A:$C,MATCH('VERİ TABANI'!$D3023,'SINIF GÜNLER'!$B:$B,0),MATCH('VERİ TABANI'!$M$1,'SINIF GÜNLER'!$A$1:$C$1,0)),"")</f>
        <v/>
      </c>
      <c r="P3023" s="28" t="str">
        <f t="array" ref="P3023">IFERROR(SEARCH(ÖĞRETMEN,'VERİ TABANI'!G3023,1),"")</f>
        <v/>
      </c>
      <c r="Q3023" s="29" t="str">
        <f t="shared" si="95"/>
        <v/>
      </c>
    </row>
    <row r="3024" spans="1:17">
      <c r="A3024" s="3" t="str">
        <f t="shared" si="94"/>
        <v/>
      </c>
      <c r="M3024" s="3" t="str">
        <f>IFERROR(INDEX('SINIF GÜNLER'!$A:$C,MATCH('VERİ TABANI'!$D3024,'SINIF GÜNLER'!$B:$B,0),MATCH('VERİ TABANI'!$M$1,'SINIF GÜNLER'!$A$1:$C$1,0)),"")</f>
        <v/>
      </c>
      <c r="P3024" s="28" t="str">
        <f t="array" ref="P3024">IFERROR(SEARCH(ÖĞRETMEN,'VERİ TABANI'!G3024,1),"")</f>
        <v/>
      </c>
      <c r="Q3024" s="29" t="str">
        <f t="shared" si="95"/>
        <v/>
      </c>
    </row>
    <row r="3025" spans="1:17">
      <c r="A3025" s="3" t="str">
        <f t="shared" si="94"/>
        <v/>
      </c>
      <c r="M3025" s="3" t="str">
        <f>IFERROR(INDEX('SINIF GÜNLER'!$A:$C,MATCH('VERİ TABANI'!$D3025,'SINIF GÜNLER'!$B:$B,0),MATCH('VERİ TABANI'!$M$1,'SINIF GÜNLER'!$A$1:$C$1,0)),"")</f>
        <v/>
      </c>
      <c r="P3025" s="28" t="str">
        <f t="array" ref="P3025">IFERROR(SEARCH(ÖĞRETMEN,'VERİ TABANI'!G3025,1),"")</f>
        <v/>
      </c>
      <c r="Q3025" s="29" t="str">
        <f t="shared" si="95"/>
        <v/>
      </c>
    </row>
    <row r="3026" spans="1:17">
      <c r="A3026" s="3" t="str">
        <f t="shared" si="94"/>
        <v/>
      </c>
      <c r="M3026" s="3" t="str">
        <f>IFERROR(INDEX('SINIF GÜNLER'!$A:$C,MATCH('VERİ TABANI'!$D3026,'SINIF GÜNLER'!$B:$B,0),MATCH('VERİ TABANI'!$M$1,'SINIF GÜNLER'!$A$1:$C$1,0)),"")</f>
        <v/>
      </c>
      <c r="P3026" s="28" t="str">
        <f t="array" ref="P3026">IFERROR(SEARCH(ÖĞRETMEN,'VERİ TABANI'!G3026,1),"")</f>
        <v/>
      </c>
      <c r="Q3026" s="29" t="str">
        <f t="shared" si="95"/>
        <v/>
      </c>
    </row>
    <row r="3027" spans="1:17">
      <c r="A3027" s="3" t="str">
        <f t="shared" si="94"/>
        <v/>
      </c>
      <c r="M3027" s="3" t="str">
        <f>IFERROR(INDEX('SINIF GÜNLER'!$A:$C,MATCH('VERİ TABANI'!$D3027,'SINIF GÜNLER'!$B:$B,0),MATCH('VERİ TABANI'!$M$1,'SINIF GÜNLER'!$A$1:$C$1,0)),"")</f>
        <v/>
      </c>
      <c r="P3027" s="28" t="str">
        <f t="array" ref="P3027">IFERROR(SEARCH(ÖĞRETMEN,'VERİ TABANI'!G3027,1),"")</f>
        <v/>
      </c>
      <c r="Q3027" s="29" t="str">
        <f t="shared" si="95"/>
        <v/>
      </c>
    </row>
    <row r="3028" spans="1:17">
      <c r="A3028" s="3" t="str">
        <f t="shared" si="94"/>
        <v/>
      </c>
      <c r="M3028" s="3" t="str">
        <f>IFERROR(INDEX('SINIF GÜNLER'!$A:$C,MATCH('VERİ TABANI'!$D3028,'SINIF GÜNLER'!$B:$B,0),MATCH('VERİ TABANI'!$M$1,'SINIF GÜNLER'!$A$1:$C$1,0)),"")</f>
        <v/>
      </c>
      <c r="P3028" s="28" t="str">
        <f t="array" ref="P3028">IFERROR(SEARCH(ÖĞRETMEN,'VERİ TABANI'!G3028,1),"")</f>
        <v/>
      </c>
      <c r="Q3028" s="29" t="str">
        <f t="shared" si="95"/>
        <v/>
      </c>
    </row>
    <row r="3029" spans="1:17">
      <c r="A3029" s="3" t="str">
        <f t="shared" si="94"/>
        <v/>
      </c>
      <c r="M3029" s="3" t="str">
        <f>IFERROR(INDEX('SINIF GÜNLER'!$A:$C,MATCH('VERİ TABANI'!$D3029,'SINIF GÜNLER'!$B:$B,0),MATCH('VERİ TABANI'!$M$1,'SINIF GÜNLER'!$A$1:$C$1,0)),"")</f>
        <v/>
      </c>
      <c r="P3029" s="28" t="str">
        <f t="array" ref="P3029">IFERROR(SEARCH(ÖĞRETMEN,'VERİ TABANI'!G3029,1),"")</f>
        <v/>
      </c>
      <c r="Q3029" s="29" t="str">
        <f t="shared" si="95"/>
        <v/>
      </c>
    </row>
    <row r="3030" spans="1:17">
      <c r="A3030" s="3" t="str">
        <f t="shared" si="94"/>
        <v/>
      </c>
      <c r="M3030" s="3" t="str">
        <f>IFERROR(INDEX('SINIF GÜNLER'!$A:$C,MATCH('VERİ TABANI'!$D3030,'SINIF GÜNLER'!$B:$B,0),MATCH('VERİ TABANI'!$M$1,'SINIF GÜNLER'!$A$1:$C$1,0)),"")</f>
        <v/>
      </c>
      <c r="P3030" s="28" t="str">
        <f t="array" ref="P3030">IFERROR(SEARCH(ÖĞRETMEN,'VERİ TABANI'!G3030,1),"")</f>
        <v/>
      </c>
      <c r="Q3030" s="29" t="str">
        <f t="shared" si="95"/>
        <v/>
      </c>
    </row>
    <row r="3031" spans="1:17">
      <c r="A3031" s="3" t="str">
        <f t="shared" si="94"/>
        <v/>
      </c>
      <c r="M3031" s="3" t="str">
        <f>IFERROR(INDEX('SINIF GÜNLER'!$A:$C,MATCH('VERİ TABANI'!$D3031,'SINIF GÜNLER'!$B:$B,0),MATCH('VERİ TABANI'!$M$1,'SINIF GÜNLER'!$A$1:$C$1,0)),"")</f>
        <v/>
      </c>
      <c r="P3031" s="28" t="str">
        <f t="array" ref="P3031">IFERROR(SEARCH(ÖĞRETMEN,'VERİ TABANI'!G3031,1),"")</f>
        <v/>
      </c>
      <c r="Q3031" s="29" t="str">
        <f t="shared" si="95"/>
        <v/>
      </c>
    </row>
    <row r="3032" spans="1:17">
      <c r="A3032" s="3" t="str">
        <f t="shared" si="94"/>
        <v/>
      </c>
      <c r="M3032" s="3" t="str">
        <f>IFERROR(INDEX('SINIF GÜNLER'!$A:$C,MATCH('VERİ TABANI'!$D3032,'SINIF GÜNLER'!$B:$B,0),MATCH('VERİ TABANI'!$M$1,'SINIF GÜNLER'!$A$1:$C$1,0)),"")</f>
        <v/>
      </c>
      <c r="P3032" s="28" t="str">
        <f t="array" ref="P3032">IFERROR(SEARCH(ÖĞRETMEN,'VERİ TABANI'!G3032,1),"")</f>
        <v/>
      </c>
      <c r="Q3032" s="29" t="str">
        <f t="shared" si="95"/>
        <v/>
      </c>
    </row>
    <row r="3033" spans="1:17">
      <c r="A3033" s="3" t="str">
        <f t="shared" si="94"/>
        <v/>
      </c>
      <c r="M3033" s="3" t="str">
        <f>IFERROR(INDEX('SINIF GÜNLER'!$A:$C,MATCH('VERİ TABANI'!$D3033,'SINIF GÜNLER'!$B:$B,0),MATCH('VERİ TABANI'!$M$1,'SINIF GÜNLER'!$A$1:$C$1,0)),"")</f>
        <v/>
      </c>
      <c r="P3033" s="28" t="str">
        <f t="array" ref="P3033">IFERROR(SEARCH(ÖĞRETMEN,'VERİ TABANI'!G3033,1),"")</f>
        <v/>
      </c>
      <c r="Q3033" s="29" t="str">
        <f t="shared" si="95"/>
        <v/>
      </c>
    </row>
    <row r="3034" spans="1:17">
      <c r="A3034" s="3" t="str">
        <f t="shared" si="94"/>
        <v/>
      </c>
      <c r="M3034" s="3" t="str">
        <f>IFERROR(INDEX('SINIF GÜNLER'!$A:$C,MATCH('VERİ TABANI'!$D3034,'SINIF GÜNLER'!$B:$B,0),MATCH('VERİ TABANI'!$M$1,'SINIF GÜNLER'!$A$1:$C$1,0)),"")</f>
        <v/>
      </c>
      <c r="P3034" s="28" t="str">
        <f t="array" ref="P3034">IFERROR(SEARCH(ÖĞRETMEN,'VERİ TABANI'!G3034,1),"")</f>
        <v/>
      </c>
      <c r="Q3034" s="29" t="str">
        <f t="shared" si="95"/>
        <v/>
      </c>
    </row>
    <row r="3035" spans="1:17">
      <c r="A3035" s="3" t="str">
        <f t="shared" si="94"/>
        <v/>
      </c>
      <c r="M3035" s="3" t="str">
        <f>IFERROR(INDEX('SINIF GÜNLER'!$A:$C,MATCH('VERİ TABANI'!$D3035,'SINIF GÜNLER'!$B:$B,0),MATCH('VERİ TABANI'!$M$1,'SINIF GÜNLER'!$A$1:$C$1,0)),"")</f>
        <v/>
      </c>
      <c r="P3035" s="28" t="str">
        <f t="array" ref="P3035">IFERROR(SEARCH(ÖĞRETMEN,'VERİ TABANI'!G3035,1),"")</f>
        <v/>
      </c>
      <c r="Q3035" s="29" t="str">
        <f t="shared" si="95"/>
        <v/>
      </c>
    </row>
    <row r="3036" spans="1:17">
      <c r="A3036" s="3" t="str">
        <f t="shared" si="94"/>
        <v/>
      </c>
      <c r="M3036" s="3" t="str">
        <f>IFERROR(INDEX('SINIF GÜNLER'!$A:$C,MATCH('VERİ TABANI'!$D3036,'SINIF GÜNLER'!$B:$B,0),MATCH('VERİ TABANI'!$M$1,'SINIF GÜNLER'!$A$1:$C$1,0)),"")</f>
        <v/>
      </c>
      <c r="P3036" s="28" t="str">
        <f t="array" ref="P3036">IFERROR(SEARCH(ÖĞRETMEN,'VERİ TABANI'!G3036,1),"")</f>
        <v/>
      </c>
      <c r="Q3036" s="29" t="str">
        <f t="shared" si="95"/>
        <v/>
      </c>
    </row>
    <row r="3037" spans="1:17">
      <c r="A3037" s="3" t="str">
        <f t="shared" si="94"/>
        <v/>
      </c>
      <c r="M3037" s="3" t="str">
        <f>IFERROR(INDEX('SINIF GÜNLER'!$A:$C,MATCH('VERİ TABANI'!$D3037,'SINIF GÜNLER'!$B:$B,0),MATCH('VERİ TABANI'!$M$1,'SINIF GÜNLER'!$A$1:$C$1,0)),"")</f>
        <v/>
      </c>
      <c r="P3037" s="28" t="str">
        <f t="array" ref="P3037">IFERROR(SEARCH(ÖĞRETMEN,'VERİ TABANI'!G3037,1),"")</f>
        <v/>
      </c>
      <c r="Q3037" s="29" t="str">
        <f t="shared" si="95"/>
        <v/>
      </c>
    </row>
    <row r="3038" spans="1:17">
      <c r="A3038" s="3" t="str">
        <f t="shared" si="94"/>
        <v/>
      </c>
      <c r="M3038" s="3" t="str">
        <f>IFERROR(INDEX('SINIF GÜNLER'!$A:$C,MATCH('VERİ TABANI'!$D3038,'SINIF GÜNLER'!$B:$B,0),MATCH('VERİ TABANI'!$M$1,'SINIF GÜNLER'!$A$1:$C$1,0)),"")</f>
        <v/>
      </c>
      <c r="P3038" s="28" t="str">
        <f t="array" ref="P3038">IFERROR(SEARCH(ÖĞRETMEN,'VERİ TABANI'!G3038,1),"")</f>
        <v/>
      </c>
      <c r="Q3038" s="29" t="str">
        <f t="shared" si="95"/>
        <v/>
      </c>
    </row>
    <row r="3039" spans="1:17">
      <c r="A3039" s="3" t="str">
        <f t="shared" si="94"/>
        <v/>
      </c>
      <c r="M3039" s="3" t="str">
        <f>IFERROR(INDEX('SINIF GÜNLER'!$A:$C,MATCH('VERİ TABANI'!$D3039,'SINIF GÜNLER'!$B:$B,0),MATCH('VERİ TABANI'!$M$1,'SINIF GÜNLER'!$A$1:$C$1,0)),"")</f>
        <v/>
      </c>
      <c r="P3039" s="28" t="str">
        <f t="array" ref="P3039">IFERROR(SEARCH(ÖĞRETMEN,'VERİ TABANI'!G3039,1),"")</f>
        <v/>
      </c>
      <c r="Q3039" s="29" t="str">
        <f t="shared" si="95"/>
        <v/>
      </c>
    </row>
    <row r="3040" spans="1:17">
      <c r="A3040" s="3" t="str">
        <f t="shared" si="94"/>
        <v/>
      </c>
      <c r="M3040" s="3" t="str">
        <f>IFERROR(INDEX('SINIF GÜNLER'!$A:$C,MATCH('VERİ TABANI'!$D3040,'SINIF GÜNLER'!$B:$B,0),MATCH('VERİ TABANI'!$M$1,'SINIF GÜNLER'!$A$1:$C$1,0)),"")</f>
        <v/>
      </c>
      <c r="P3040" s="28" t="str">
        <f t="array" ref="P3040">IFERROR(SEARCH(ÖĞRETMEN,'VERİ TABANI'!G3040,1),"")</f>
        <v/>
      </c>
      <c r="Q3040" s="29" t="str">
        <f t="shared" si="95"/>
        <v/>
      </c>
    </row>
    <row r="3041" spans="1:17">
      <c r="A3041" s="3" t="str">
        <f t="shared" si="94"/>
        <v/>
      </c>
      <c r="M3041" s="3" t="str">
        <f>IFERROR(INDEX('SINIF GÜNLER'!$A:$C,MATCH('VERİ TABANI'!$D3041,'SINIF GÜNLER'!$B:$B,0),MATCH('VERİ TABANI'!$M$1,'SINIF GÜNLER'!$A$1:$C$1,0)),"")</f>
        <v/>
      </c>
      <c r="P3041" s="28" t="str">
        <f t="array" ref="P3041">IFERROR(SEARCH(ÖĞRETMEN,'VERİ TABANI'!G3041,1),"")</f>
        <v/>
      </c>
      <c r="Q3041" s="29" t="str">
        <f t="shared" si="95"/>
        <v/>
      </c>
    </row>
    <row r="3042" spans="1:17">
      <c r="A3042" s="3" t="str">
        <f t="shared" si="94"/>
        <v/>
      </c>
      <c r="M3042" s="3" t="str">
        <f>IFERROR(INDEX('SINIF GÜNLER'!$A:$C,MATCH('VERİ TABANI'!$D3042,'SINIF GÜNLER'!$B:$B,0),MATCH('VERİ TABANI'!$M$1,'SINIF GÜNLER'!$A$1:$C$1,0)),"")</f>
        <v/>
      </c>
      <c r="P3042" s="28" t="str">
        <f t="array" ref="P3042">IFERROR(SEARCH(ÖĞRETMEN,'VERİ TABANI'!G3042,1),"")</f>
        <v/>
      </c>
      <c r="Q3042" s="29" t="str">
        <f t="shared" si="95"/>
        <v/>
      </c>
    </row>
    <row r="3043" spans="1:17">
      <c r="A3043" s="3" t="str">
        <f t="shared" si="94"/>
        <v/>
      </c>
      <c r="M3043" s="3" t="str">
        <f>IFERROR(INDEX('SINIF GÜNLER'!$A:$C,MATCH('VERİ TABANI'!$D3043,'SINIF GÜNLER'!$B:$B,0),MATCH('VERİ TABANI'!$M$1,'SINIF GÜNLER'!$A$1:$C$1,0)),"")</f>
        <v/>
      </c>
      <c r="P3043" s="28" t="str">
        <f t="array" ref="P3043">IFERROR(SEARCH(ÖĞRETMEN,'VERİ TABANI'!G3043,1),"")</f>
        <v/>
      </c>
      <c r="Q3043" s="29" t="str">
        <f t="shared" si="95"/>
        <v/>
      </c>
    </row>
    <row r="3044" spans="1:17">
      <c r="A3044" s="3" t="str">
        <f t="shared" si="94"/>
        <v/>
      </c>
      <c r="M3044" s="3" t="str">
        <f>IFERROR(INDEX('SINIF GÜNLER'!$A:$C,MATCH('VERİ TABANI'!$D3044,'SINIF GÜNLER'!$B:$B,0),MATCH('VERİ TABANI'!$M$1,'SINIF GÜNLER'!$A$1:$C$1,0)),"")</f>
        <v/>
      </c>
      <c r="P3044" s="28" t="str">
        <f t="array" ref="P3044">IFERROR(SEARCH(ÖĞRETMEN,'VERİ TABANI'!G3044,1),"")</f>
        <v/>
      </c>
      <c r="Q3044" s="29" t="str">
        <f t="shared" si="95"/>
        <v/>
      </c>
    </row>
    <row r="3045" spans="1:17">
      <c r="A3045" s="3" t="str">
        <f t="shared" si="94"/>
        <v/>
      </c>
      <c r="M3045" s="3" t="str">
        <f>IFERROR(INDEX('SINIF GÜNLER'!$A:$C,MATCH('VERİ TABANI'!$D3045,'SINIF GÜNLER'!$B:$B,0),MATCH('VERİ TABANI'!$M$1,'SINIF GÜNLER'!$A$1:$C$1,0)),"")</f>
        <v/>
      </c>
      <c r="P3045" s="28" t="str">
        <f t="array" ref="P3045">IFERROR(SEARCH(ÖĞRETMEN,'VERİ TABANI'!G3045,1),"")</f>
        <v/>
      </c>
      <c r="Q3045" s="29" t="str">
        <f t="shared" si="95"/>
        <v/>
      </c>
    </row>
    <row r="3046" spans="1:17">
      <c r="A3046" s="3" t="str">
        <f t="shared" si="94"/>
        <v/>
      </c>
      <c r="M3046" s="3" t="str">
        <f>IFERROR(INDEX('SINIF GÜNLER'!$A:$C,MATCH('VERİ TABANI'!$D3046,'SINIF GÜNLER'!$B:$B,0),MATCH('VERİ TABANI'!$M$1,'SINIF GÜNLER'!$A$1:$C$1,0)),"")</f>
        <v/>
      </c>
      <c r="P3046" s="28" t="str">
        <f t="array" ref="P3046">IFERROR(SEARCH(ÖĞRETMEN,'VERİ TABANI'!G3046,1),"")</f>
        <v/>
      </c>
      <c r="Q3046" s="29" t="str">
        <f t="shared" si="95"/>
        <v/>
      </c>
    </row>
    <row r="3047" spans="1:17">
      <c r="A3047" s="3" t="str">
        <f t="shared" si="94"/>
        <v/>
      </c>
      <c r="M3047" s="3" t="str">
        <f>IFERROR(INDEX('SINIF GÜNLER'!$A:$C,MATCH('VERİ TABANI'!$D3047,'SINIF GÜNLER'!$B:$B,0),MATCH('VERİ TABANI'!$M$1,'SINIF GÜNLER'!$A$1:$C$1,0)),"")</f>
        <v/>
      </c>
      <c r="P3047" s="28" t="str">
        <f t="array" ref="P3047">IFERROR(SEARCH(ÖĞRETMEN,'VERİ TABANI'!G3047,1),"")</f>
        <v/>
      </c>
      <c r="Q3047" s="29" t="str">
        <f t="shared" si="95"/>
        <v/>
      </c>
    </row>
    <row r="3048" spans="1:17">
      <c r="A3048" s="3" t="str">
        <f t="shared" si="94"/>
        <v/>
      </c>
      <c r="M3048" s="3" t="str">
        <f>IFERROR(INDEX('SINIF GÜNLER'!$A:$C,MATCH('VERİ TABANI'!$D3048,'SINIF GÜNLER'!$B:$B,0),MATCH('VERİ TABANI'!$M$1,'SINIF GÜNLER'!$A$1:$C$1,0)),"")</f>
        <v/>
      </c>
      <c r="P3048" s="28" t="str">
        <f t="array" ref="P3048">IFERROR(SEARCH(ÖĞRETMEN,'VERİ TABANI'!G3048,1),"")</f>
        <v/>
      </c>
      <c r="Q3048" s="29" t="str">
        <f t="shared" si="95"/>
        <v/>
      </c>
    </row>
    <row r="3049" spans="1:17">
      <c r="A3049" s="3" t="str">
        <f t="shared" si="94"/>
        <v/>
      </c>
      <c r="M3049" s="3" t="str">
        <f>IFERROR(INDEX('SINIF GÜNLER'!$A:$C,MATCH('VERİ TABANI'!$D3049,'SINIF GÜNLER'!$B:$B,0),MATCH('VERİ TABANI'!$M$1,'SINIF GÜNLER'!$A$1:$C$1,0)),"")</f>
        <v/>
      </c>
      <c r="P3049" s="28" t="str">
        <f t="array" ref="P3049">IFERROR(SEARCH(ÖĞRETMEN,'VERİ TABANI'!G3049,1),"")</f>
        <v/>
      </c>
      <c r="Q3049" s="29" t="str">
        <f t="shared" si="95"/>
        <v/>
      </c>
    </row>
    <row r="3050" spans="1:17">
      <c r="A3050" s="3" t="str">
        <f t="shared" si="94"/>
        <v/>
      </c>
      <c r="M3050" s="3" t="str">
        <f>IFERROR(INDEX('SINIF GÜNLER'!$A:$C,MATCH('VERİ TABANI'!$D3050,'SINIF GÜNLER'!$B:$B,0),MATCH('VERİ TABANI'!$M$1,'SINIF GÜNLER'!$A$1:$C$1,0)),"")</f>
        <v/>
      </c>
      <c r="P3050" s="28" t="str">
        <f t="array" ref="P3050">IFERROR(SEARCH(ÖĞRETMEN,'VERİ TABANI'!G3050,1),"")</f>
        <v/>
      </c>
      <c r="Q3050" s="29" t="str">
        <f t="shared" si="95"/>
        <v/>
      </c>
    </row>
    <row r="3051" spans="1:17">
      <c r="A3051" s="3" t="str">
        <f t="shared" si="94"/>
        <v/>
      </c>
      <c r="M3051" s="3" t="str">
        <f>IFERROR(INDEX('SINIF GÜNLER'!$A:$C,MATCH('VERİ TABANI'!$D3051,'SINIF GÜNLER'!$B:$B,0),MATCH('VERİ TABANI'!$M$1,'SINIF GÜNLER'!$A$1:$C$1,0)),"")</f>
        <v/>
      </c>
      <c r="P3051" s="28" t="str">
        <f t="array" ref="P3051">IFERROR(SEARCH(ÖĞRETMEN,'VERİ TABANI'!G3051,1),"")</f>
        <v/>
      </c>
      <c r="Q3051" s="29" t="str">
        <f t="shared" si="95"/>
        <v/>
      </c>
    </row>
    <row r="3052" spans="1:17">
      <c r="A3052" s="3" t="str">
        <f t="shared" si="94"/>
        <v/>
      </c>
      <c r="M3052" s="3" t="str">
        <f>IFERROR(INDEX('SINIF GÜNLER'!$A:$C,MATCH('VERİ TABANI'!$D3052,'SINIF GÜNLER'!$B:$B,0),MATCH('VERİ TABANI'!$M$1,'SINIF GÜNLER'!$A$1:$C$1,0)),"")</f>
        <v/>
      </c>
      <c r="P3052" s="28" t="str">
        <f t="array" ref="P3052">IFERROR(SEARCH(ÖĞRETMEN,'VERİ TABANI'!G3052,1),"")</f>
        <v/>
      </c>
      <c r="Q3052" s="29" t="str">
        <f t="shared" si="95"/>
        <v/>
      </c>
    </row>
    <row r="3053" spans="1:17">
      <c r="A3053" s="3" t="str">
        <f t="shared" si="94"/>
        <v/>
      </c>
      <c r="M3053" s="3" t="str">
        <f>IFERROR(INDEX('SINIF GÜNLER'!$A:$C,MATCH('VERİ TABANI'!$D3053,'SINIF GÜNLER'!$B:$B,0),MATCH('VERİ TABANI'!$M$1,'SINIF GÜNLER'!$A$1:$C$1,0)),"")</f>
        <v/>
      </c>
      <c r="P3053" s="28" t="str">
        <f t="array" ref="P3053">IFERROR(SEARCH(ÖĞRETMEN,'VERİ TABANI'!G3053,1),"")</f>
        <v/>
      </c>
      <c r="Q3053" s="29" t="str">
        <f t="shared" si="95"/>
        <v/>
      </c>
    </row>
    <row r="3054" spans="1:17">
      <c r="A3054" s="3" t="str">
        <f t="shared" si="94"/>
        <v/>
      </c>
      <c r="M3054" s="3" t="str">
        <f>IFERROR(INDEX('SINIF GÜNLER'!$A:$C,MATCH('VERİ TABANI'!$D3054,'SINIF GÜNLER'!$B:$B,0),MATCH('VERİ TABANI'!$M$1,'SINIF GÜNLER'!$A$1:$C$1,0)),"")</f>
        <v/>
      </c>
      <c r="P3054" s="28" t="str">
        <f t="array" ref="P3054">IFERROR(SEARCH(ÖĞRETMEN,'VERİ TABANI'!G3054,1),"")</f>
        <v/>
      </c>
      <c r="Q3054" s="29" t="str">
        <f t="shared" si="95"/>
        <v/>
      </c>
    </row>
    <row r="3055" spans="1:17">
      <c r="A3055" s="3" t="str">
        <f t="shared" si="94"/>
        <v/>
      </c>
      <c r="M3055" s="3" t="str">
        <f>IFERROR(INDEX('SINIF GÜNLER'!$A:$C,MATCH('VERİ TABANI'!$D3055,'SINIF GÜNLER'!$B:$B,0),MATCH('VERİ TABANI'!$M$1,'SINIF GÜNLER'!$A$1:$C$1,0)),"")</f>
        <v/>
      </c>
      <c r="P3055" s="28" t="str">
        <f t="array" ref="P3055">IFERROR(SEARCH(ÖĞRETMEN,'VERİ TABANI'!G3055,1),"")</f>
        <v/>
      </c>
      <c r="Q3055" s="29" t="str">
        <f t="shared" si="95"/>
        <v/>
      </c>
    </row>
    <row r="3056" spans="1:17">
      <c r="A3056" s="3" t="str">
        <f t="shared" si="94"/>
        <v/>
      </c>
      <c r="M3056" s="3" t="str">
        <f>IFERROR(INDEX('SINIF GÜNLER'!$A:$C,MATCH('VERİ TABANI'!$D3056,'SINIF GÜNLER'!$B:$B,0),MATCH('VERİ TABANI'!$M$1,'SINIF GÜNLER'!$A$1:$C$1,0)),"")</f>
        <v/>
      </c>
      <c r="P3056" s="28" t="str">
        <f t="array" ref="P3056">IFERROR(SEARCH(ÖĞRETMEN,'VERİ TABANI'!G3056,1),"")</f>
        <v/>
      </c>
      <c r="Q3056" s="29" t="str">
        <f t="shared" si="95"/>
        <v/>
      </c>
    </row>
    <row r="3057" spans="1:17">
      <c r="A3057" s="3" t="str">
        <f t="shared" si="94"/>
        <v/>
      </c>
      <c r="M3057" s="3" t="str">
        <f>IFERROR(INDEX('SINIF GÜNLER'!$A:$C,MATCH('VERİ TABANI'!$D3057,'SINIF GÜNLER'!$B:$B,0),MATCH('VERİ TABANI'!$M$1,'SINIF GÜNLER'!$A$1:$C$1,0)),"")</f>
        <v/>
      </c>
      <c r="P3057" s="28" t="str">
        <f t="array" ref="P3057">IFERROR(SEARCH(ÖĞRETMEN,'VERİ TABANI'!G3057,1),"")</f>
        <v/>
      </c>
      <c r="Q3057" s="29" t="str">
        <f t="shared" si="95"/>
        <v/>
      </c>
    </row>
    <row r="3058" spans="1:17">
      <c r="A3058" s="3" t="str">
        <f t="shared" si="94"/>
        <v/>
      </c>
      <c r="M3058" s="3" t="str">
        <f>IFERROR(INDEX('SINIF GÜNLER'!$A:$C,MATCH('VERİ TABANI'!$D3058,'SINIF GÜNLER'!$B:$B,0),MATCH('VERİ TABANI'!$M$1,'SINIF GÜNLER'!$A$1:$C$1,0)),"")</f>
        <v/>
      </c>
      <c r="P3058" s="28" t="str">
        <f t="array" ref="P3058">IFERROR(SEARCH(ÖĞRETMEN,'VERİ TABANI'!G3058,1),"")</f>
        <v/>
      </c>
      <c r="Q3058" s="29" t="str">
        <f t="shared" si="95"/>
        <v/>
      </c>
    </row>
    <row r="3059" spans="1:17">
      <c r="A3059" s="3" t="str">
        <f t="shared" si="94"/>
        <v/>
      </c>
      <c r="M3059" s="3" t="str">
        <f>IFERROR(INDEX('SINIF GÜNLER'!$A:$C,MATCH('VERİ TABANI'!$D3059,'SINIF GÜNLER'!$B:$B,0),MATCH('VERİ TABANI'!$M$1,'SINIF GÜNLER'!$A$1:$C$1,0)),"")</f>
        <v/>
      </c>
      <c r="P3059" s="28" t="str">
        <f t="array" ref="P3059">IFERROR(SEARCH(ÖĞRETMEN,'VERİ TABANI'!G3059,1),"")</f>
        <v/>
      </c>
      <c r="Q3059" s="29" t="str">
        <f t="shared" si="95"/>
        <v/>
      </c>
    </row>
    <row r="3060" spans="1:17">
      <c r="A3060" s="3" t="str">
        <f t="shared" si="94"/>
        <v/>
      </c>
      <c r="M3060" s="3" t="str">
        <f>IFERROR(INDEX('SINIF GÜNLER'!$A:$C,MATCH('VERİ TABANI'!$D3060,'SINIF GÜNLER'!$B:$B,0),MATCH('VERİ TABANI'!$M$1,'SINIF GÜNLER'!$A$1:$C$1,0)),"")</f>
        <v/>
      </c>
      <c r="P3060" s="28" t="str">
        <f t="array" ref="P3060">IFERROR(SEARCH(ÖĞRETMEN,'VERİ TABANI'!G3060,1),"")</f>
        <v/>
      </c>
      <c r="Q3060" s="29" t="str">
        <f t="shared" si="95"/>
        <v/>
      </c>
    </row>
    <row r="3061" spans="1:17">
      <c r="A3061" s="3" t="str">
        <f t="shared" si="94"/>
        <v/>
      </c>
      <c r="M3061" s="3" t="str">
        <f>IFERROR(INDEX('SINIF GÜNLER'!$A:$C,MATCH('VERİ TABANI'!$D3061,'SINIF GÜNLER'!$B:$B,0),MATCH('VERİ TABANI'!$M$1,'SINIF GÜNLER'!$A$1:$C$1,0)),"")</f>
        <v/>
      </c>
      <c r="P3061" s="28" t="str">
        <f t="array" ref="P3061">IFERROR(SEARCH(ÖĞRETMEN,'VERİ TABANI'!G3061,1),"")</f>
        <v/>
      </c>
      <c r="Q3061" s="29" t="str">
        <f t="shared" si="95"/>
        <v/>
      </c>
    </row>
    <row r="3062" spans="1:17">
      <c r="A3062" s="3" t="str">
        <f t="shared" si="94"/>
        <v/>
      </c>
      <c r="M3062" s="3" t="str">
        <f>IFERROR(INDEX('SINIF GÜNLER'!$A:$C,MATCH('VERİ TABANI'!$D3062,'SINIF GÜNLER'!$B:$B,0),MATCH('VERİ TABANI'!$M$1,'SINIF GÜNLER'!$A$1:$C$1,0)),"")</f>
        <v/>
      </c>
      <c r="P3062" s="28" t="str">
        <f t="array" ref="P3062">IFERROR(SEARCH(ÖĞRETMEN,'VERİ TABANI'!G3062,1),"")</f>
        <v/>
      </c>
      <c r="Q3062" s="29" t="str">
        <f t="shared" si="95"/>
        <v/>
      </c>
    </row>
    <row r="3063" spans="1:17">
      <c r="A3063" s="3" t="str">
        <f t="shared" si="94"/>
        <v/>
      </c>
      <c r="M3063" s="3" t="str">
        <f>IFERROR(INDEX('SINIF GÜNLER'!$A:$C,MATCH('VERİ TABANI'!$D3063,'SINIF GÜNLER'!$B:$B,0),MATCH('VERİ TABANI'!$M$1,'SINIF GÜNLER'!$A$1:$C$1,0)),"")</f>
        <v/>
      </c>
      <c r="P3063" s="28" t="str">
        <f t="array" ref="P3063">IFERROR(SEARCH(ÖĞRETMEN,'VERİ TABANI'!G3063,1),"")</f>
        <v/>
      </c>
      <c r="Q3063" s="29" t="str">
        <f t="shared" si="95"/>
        <v/>
      </c>
    </row>
    <row r="3064" spans="1:17">
      <c r="A3064" s="3" t="str">
        <f t="shared" si="94"/>
        <v/>
      </c>
      <c r="M3064" s="3" t="str">
        <f>IFERROR(INDEX('SINIF GÜNLER'!$A:$C,MATCH('VERİ TABANI'!$D3064,'SINIF GÜNLER'!$B:$B,0),MATCH('VERİ TABANI'!$M$1,'SINIF GÜNLER'!$A$1:$C$1,0)),"")</f>
        <v/>
      </c>
      <c r="P3064" s="28" t="str">
        <f t="array" ref="P3064">IFERROR(SEARCH(ÖĞRETMEN,'VERİ TABANI'!G3064,1),"")</f>
        <v/>
      </c>
      <c r="Q3064" s="29" t="str">
        <f t="shared" si="95"/>
        <v/>
      </c>
    </row>
    <row r="3065" spans="1:17">
      <c r="A3065" s="3" t="str">
        <f t="shared" si="94"/>
        <v/>
      </c>
      <c r="M3065" s="3" t="str">
        <f>IFERROR(INDEX('SINIF GÜNLER'!$A:$C,MATCH('VERİ TABANI'!$D3065,'SINIF GÜNLER'!$B:$B,0),MATCH('VERİ TABANI'!$M$1,'SINIF GÜNLER'!$A$1:$C$1,0)),"")</f>
        <v/>
      </c>
      <c r="P3065" s="28" t="str">
        <f t="array" ref="P3065">IFERROR(SEARCH(ÖĞRETMEN,'VERİ TABANI'!G3065,1),"")</f>
        <v/>
      </c>
      <c r="Q3065" s="29" t="str">
        <f t="shared" si="95"/>
        <v/>
      </c>
    </row>
    <row r="3066" spans="1:17">
      <c r="A3066" s="3" t="str">
        <f t="shared" si="94"/>
        <v/>
      </c>
      <c r="M3066" s="3" t="str">
        <f>IFERROR(INDEX('SINIF GÜNLER'!$A:$C,MATCH('VERİ TABANI'!$D3066,'SINIF GÜNLER'!$B:$B,0),MATCH('VERİ TABANI'!$M$1,'SINIF GÜNLER'!$A$1:$C$1,0)),"")</f>
        <v/>
      </c>
      <c r="P3066" s="28" t="str">
        <f t="array" ref="P3066">IFERROR(SEARCH(ÖĞRETMEN,'VERİ TABANI'!G3066,1),"")</f>
        <v/>
      </c>
      <c r="Q3066" s="29" t="str">
        <f t="shared" si="95"/>
        <v/>
      </c>
    </row>
    <row r="3067" spans="1:17">
      <c r="A3067" s="3" t="str">
        <f t="shared" si="94"/>
        <v/>
      </c>
      <c r="M3067" s="3" t="str">
        <f>IFERROR(INDEX('SINIF GÜNLER'!$A:$C,MATCH('VERİ TABANI'!$D3067,'SINIF GÜNLER'!$B:$B,0),MATCH('VERİ TABANI'!$M$1,'SINIF GÜNLER'!$A$1:$C$1,0)),"")</f>
        <v/>
      </c>
      <c r="P3067" s="28" t="str">
        <f t="array" ref="P3067">IFERROR(SEARCH(ÖĞRETMEN,'VERİ TABANI'!G3067,1),"")</f>
        <v/>
      </c>
      <c r="Q3067" s="29" t="str">
        <f t="shared" si="95"/>
        <v/>
      </c>
    </row>
    <row r="3068" spans="1:17">
      <c r="A3068" s="3" t="str">
        <f t="shared" si="94"/>
        <v/>
      </c>
      <c r="M3068" s="3" t="str">
        <f>IFERROR(INDEX('SINIF GÜNLER'!$A:$C,MATCH('VERİ TABANI'!$D3068,'SINIF GÜNLER'!$B:$B,0),MATCH('VERİ TABANI'!$M$1,'SINIF GÜNLER'!$A$1:$C$1,0)),"")</f>
        <v/>
      </c>
      <c r="P3068" s="28" t="str">
        <f t="array" ref="P3068">IFERROR(SEARCH(ÖĞRETMEN,'VERİ TABANI'!G3068,1),"")</f>
        <v/>
      </c>
      <c r="Q3068" s="29" t="str">
        <f t="shared" si="95"/>
        <v/>
      </c>
    </row>
    <row r="3069" spans="1:17">
      <c r="A3069" s="3" t="str">
        <f t="shared" si="94"/>
        <v/>
      </c>
      <c r="M3069" s="3" t="str">
        <f>IFERROR(INDEX('SINIF GÜNLER'!$A:$C,MATCH('VERİ TABANI'!$D3069,'SINIF GÜNLER'!$B:$B,0),MATCH('VERİ TABANI'!$M$1,'SINIF GÜNLER'!$A$1:$C$1,0)),"")</f>
        <v/>
      </c>
      <c r="P3069" s="28" t="str">
        <f t="array" ref="P3069">IFERROR(SEARCH(ÖĞRETMEN,'VERİ TABANI'!G3069,1),"")</f>
        <v/>
      </c>
      <c r="Q3069" s="29" t="str">
        <f t="shared" si="95"/>
        <v/>
      </c>
    </row>
    <row r="3070" spans="1:17">
      <c r="A3070" s="3" t="str">
        <f t="shared" si="94"/>
        <v/>
      </c>
      <c r="M3070" s="3" t="str">
        <f>IFERROR(INDEX('SINIF GÜNLER'!$A:$C,MATCH('VERİ TABANI'!$D3070,'SINIF GÜNLER'!$B:$B,0),MATCH('VERİ TABANI'!$M$1,'SINIF GÜNLER'!$A$1:$C$1,0)),"")</f>
        <v/>
      </c>
      <c r="P3070" s="28" t="str">
        <f t="array" ref="P3070">IFERROR(SEARCH(ÖĞRETMEN,'VERİ TABANI'!G3070,1),"")</f>
        <v/>
      </c>
      <c r="Q3070" s="29" t="str">
        <f t="shared" si="95"/>
        <v/>
      </c>
    </row>
    <row r="3071" spans="1:17">
      <c r="A3071" s="3" t="str">
        <f t="shared" si="94"/>
        <v/>
      </c>
      <c r="M3071" s="3" t="str">
        <f>IFERROR(INDEX('SINIF GÜNLER'!$A:$C,MATCH('VERİ TABANI'!$D3071,'SINIF GÜNLER'!$B:$B,0),MATCH('VERİ TABANI'!$M$1,'SINIF GÜNLER'!$A$1:$C$1,0)),"")</f>
        <v/>
      </c>
      <c r="P3071" s="28" t="str">
        <f t="array" ref="P3071">IFERROR(SEARCH(ÖĞRETMEN,'VERİ TABANI'!G3071,1),"")</f>
        <v/>
      </c>
      <c r="Q3071" s="29" t="str">
        <f t="shared" si="95"/>
        <v/>
      </c>
    </row>
    <row r="3072" spans="1:17">
      <c r="A3072" s="3" t="str">
        <f t="shared" si="94"/>
        <v/>
      </c>
      <c r="M3072" s="3" t="str">
        <f>IFERROR(INDEX('SINIF GÜNLER'!$A:$C,MATCH('VERİ TABANI'!$D3072,'SINIF GÜNLER'!$B:$B,0),MATCH('VERİ TABANI'!$M$1,'SINIF GÜNLER'!$A$1:$C$1,0)),"")</f>
        <v/>
      </c>
      <c r="P3072" s="28" t="str">
        <f t="array" ref="P3072">IFERROR(SEARCH(ÖĞRETMEN,'VERİ TABANI'!G3072,1),"")</f>
        <v/>
      </c>
      <c r="Q3072" s="29" t="str">
        <f t="shared" si="95"/>
        <v/>
      </c>
    </row>
    <row r="3073" spans="1:17">
      <c r="A3073" s="3" t="str">
        <f t="shared" si="94"/>
        <v/>
      </c>
      <c r="M3073" s="3" t="str">
        <f>IFERROR(INDEX('SINIF GÜNLER'!$A:$C,MATCH('VERİ TABANI'!$D3073,'SINIF GÜNLER'!$B:$B,0),MATCH('VERİ TABANI'!$M$1,'SINIF GÜNLER'!$A$1:$C$1,0)),"")</f>
        <v/>
      </c>
      <c r="P3073" s="28" t="str">
        <f t="array" ref="P3073">IFERROR(SEARCH(ÖĞRETMEN,'VERİ TABANI'!G3073,1),"")</f>
        <v/>
      </c>
      <c r="Q3073" s="29" t="str">
        <f t="shared" si="95"/>
        <v/>
      </c>
    </row>
    <row r="3074" spans="1:17">
      <c r="A3074" s="3" t="str">
        <f t="shared" ref="A3074:A3137" si="96">IFERROR(IF(B3074="","",ROW()-1),"")</f>
        <v/>
      </c>
      <c r="M3074" s="3" t="str">
        <f>IFERROR(INDEX('SINIF GÜNLER'!$A:$C,MATCH('VERİ TABANI'!$D3074,'SINIF GÜNLER'!$B:$B,0),MATCH('VERİ TABANI'!$M$1,'SINIF GÜNLER'!$A$1:$C$1,0)),"")</f>
        <v/>
      </c>
      <c r="P3074" s="28" t="str">
        <f t="array" ref="P3074">IFERROR(SEARCH(ÖĞRETMEN,'VERİ TABANI'!G3074,1),"")</f>
        <v/>
      </c>
      <c r="Q3074" s="29" t="str">
        <f t="shared" si="95"/>
        <v/>
      </c>
    </row>
    <row r="3075" spans="1:17">
      <c r="A3075" s="3" t="str">
        <f t="shared" si="96"/>
        <v/>
      </c>
      <c r="M3075" s="3" t="str">
        <f>IFERROR(INDEX('SINIF GÜNLER'!$A:$C,MATCH('VERİ TABANI'!$D3075,'SINIF GÜNLER'!$B:$B,0),MATCH('VERİ TABANI'!$M$1,'SINIF GÜNLER'!$A$1:$C$1,0)),"")</f>
        <v/>
      </c>
      <c r="P3075" s="28" t="str">
        <f t="array" ref="P3075">IFERROR(SEARCH(ÖĞRETMEN,'VERİ TABANI'!G3075,1),"")</f>
        <v/>
      </c>
      <c r="Q3075" s="29" t="str">
        <f t="shared" si="95"/>
        <v/>
      </c>
    </row>
    <row r="3076" spans="1:17">
      <c r="A3076" s="3" t="str">
        <f t="shared" si="96"/>
        <v/>
      </c>
      <c r="M3076" s="3" t="str">
        <f>IFERROR(INDEX('SINIF GÜNLER'!$A:$C,MATCH('VERİ TABANI'!$D3076,'SINIF GÜNLER'!$B:$B,0),MATCH('VERİ TABANI'!$M$1,'SINIF GÜNLER'!$A$1:$C$1,0)),"")</f>
        <v/>
      </c>
      <c r="P3076" s="28" t="str">
        <f t="array" ref="P3076">IFERROR(SEARCH(ÖĞRETMEN,'VERİ TABANI'!G3076,1),"")</f>
        <v/>
      </c>
      <c r="Q3076" s="29" t="str">
        <f t="shared" si="95"/>
        <v/>
      </c>
    </row>
    <row r="3077" spans="1:17">
      <c r="A3077" s="3" t="str">
        <f t="shared" si="96"/>
        <v/>
      </c>
      <c r="M3077" s="3" t="str">
        <f>IFERROR(INDEX('SINIF GÜNLER'!$A:$C,MATCH('VERİ TABANI'!$D3077,'SINIF GÜNLER'!$B:$B,0),MATCH('VERİ TABANI'!$M$1,'SINIF GÜNLER'!$A$1:$C$1,0)),"")</f>
        <v/>
      </c>
      <c r="P3077" s="28" t="str">
        <f t="array" ref="P3077">IFERROR(SEARCH(ÖĞRETMEN,'VERİ TABANI'!G3077,1),"")</f>
        <v/>
      </c>
      <c r="Q3077" s="29" t="str">
        <f t="shared" si="95"/>
        <v/>
      </c>
    </row>
    <row r="3078" spans="1:17">
      <c r="A3078" s="3" t="str">
        <f t="shared" si="96"/>
        <v/>
      </c>
      <c r="M3078" s="3" t="str">
        <f>IFERROR(INDEX('SINIF GÜNLER'!$A:$C,MATCH('VERİ TABANI'!$D3078,'SINIF GÜNLER'!$B:$B,0),MATCH('VERİ TABANI'!$M$1,'SINIF GÜNLER'!$A$1:$C$1,0)),"")</f>
        <v/>
      </c>
      <c r="P3078" s="28" t="str">
        <f t="array" ref="P3078">IFERROR(SEARCH(ÖĞRETMEN,'VERİ TABANI'!G3078,1),"")</f>
        <v/>
      </c>
      <c r="Q3078" s="29" t="str">
        <f t="shared" si="95"/>
        <v/>
      </c>
    </row>
    <row r="3079" spans="1:17">
      <c r="A3079" s="3" t="str">
        <f t="shared" si="96"/>
        <v/>
      </c>
      <c r="M3079" s="3" t="str">
        <f>IFERROR(INDEX('SINIF GÜNLER'!$A:$C,MATCH('VERİ TABANI'!$D3079,'SINIF GÜNLER'!$B:$B,0),MATCH('VERİ TABANI'!$M$1,'SINIF GÜNLER'!$A$1:$C$1,0)),"")</f>
        <v/>
      </c>
      <c r="P3079" s="28" t="str">
        <f t="array" ref="P3079">IFERROR(SEARCH(ÖĞRETMEN,'VERİ TABANI'!G3079,1),"")</f>
        <v/>
      </c>
      <c r="Q3079" s="29" t="str">
        <f t="shared" si="95"/>
        <v/>
      </c>
    </row>
    <row r="3080" spans="1:17">
      <c r="A3080" s="3" t="str">
        <f t="shared" si="96"/>
        <v/>
      </c>
      <c r="M3080" s="3" t="str">
        <f>IFERROR(INDEX('SINIF GÜNLER'!$A:$C,MATCH('VERİ TABANI'!$D3080,'SINIF GÜNLER'!$B:$B,0),MATCH('VERİ TABANI'!$M$1,'SINIF GÜNLER'!$A$1:$C$1,0)),"")</f>
        <v/>
      </c>
      <c r="P3080" s="28" t="str">
        <f t="array" ref="P3080">IFERROR(SEARCH(ÖĞRETMEN,'VERİ TABANI'!G3080,1),"")</f>
        <v/>
      </c>
      <c r="Q3080" s="29" t="str">
        <f t="shared" ref="Q3080:Q3143" si="97">IF(P3080="","",ROW())</f>
        <v/>
      </c>
    </row>
    <row r="3081" spans="1:17">
      <c r="A3081" s="3" t="str">
        <f t="shared" si="96"/>
        <v/>
      </c>
      <c r="M3081" s="3" t="str">
        <f>IFERROR(INDEX('SINIF GÜNLER'!$A:$C,MATCH('VERİ TABANI'!$D3081,'SINIF GÜNLER'!$B:$B,0),MATCH('VERİ TABANI'!$M$1,'SINIF GÜNLER'!$A$1:$C$1,0)),"")</f>
        <v/>
      </c>
      <c r="P3081" s="28" t="str">
        <f t="array" ref="P3081">IFERROR(SEARCH(ÖĞRETMEN,'VERİ TABANI'!G3081,1),"")</f>
        <v/>
      </c>
      <c r="Q3081" s="29" t="str">
        <f t="shared" si="97"/>
        <v/>
      </c>
    </row>
    <row r="3082" spans="1:17">
      <c r="A3082" s="3" t="str">
        <f t="shared" si="96"/>
        <v/>
      </c>
      <c r="M3082" s="3" t="str">
        <f>IFERROR(INDEX('SINIF GÜNLER'!$A:$C,MATCH('VERİ TABANI'!$D3082,'SINIF GÜNLER'!$B:$B,0),MATCH('VERİ TABANI'!$M$1,'SINIF GÜNLER'!$A$1:$C$1,0)),"")</f>
        <v/>
      </c>
      <c r="P3082" s="28" t="str">
        <f t="array" ref="P3082">IFERROR(SEARCH(ÖĞRETMEN,'VERİ TABANI'!G3082,1),"")</f>
        <v/>
      </c>
      <c r="Q3082" s="29" t="str">
        <f t="shared" si="97"/>
        <v/>
      </c>
    </row>
    <row r="3083" spans="1:17">
      <c r="A3083" s="3" t="str">
        <f t="shared" si="96"/>
        <v/>
      </c>
      <c r="M3083" s="3" t="str">
        <f>IFERROR(INDEX('SINIF GÜNLER'!$A:$C,MATCH('VERİ TABANI'!$D3083,'SINIF GÜNLER'!$B:$B,0),MATCH('VERİ TABANI'!$M$1,'SINIF GÜNLER'!$A$1:$C$1,0)),"")</f>
        <v/>
      </c>
      <c r="P3083" s="28" t="str">
        <f t="array" ref="P3083">IFERROR(SEARCH(ÖĞRETMEN,'VERİ TABANI'!G3083,1),"")</f>
        <v/>
      </c>
      <c r="Q3083" s="29" t="str">
        <f t="shared" si="97"/>
        <v/>
      </c>
    </row>
    <row r="3084" spans="1:17">
      <c r="A3084" s="3" t="str">
        <f t="shared" si="96"/>
        <v/>
      </c>
      <c r="M3084" s="3" t="str">
        <f>IFERROR(INDEX('SINIF GÜNLER'!$A:$C,MATCH('VERİ TABANI'!$D3084,'SINIF GÜNLER'!$B:$B,0),MATCH('VERİ TABANI'!$M$1,'SINIF GÜNLER'!$A$1:$C$1,0)),"")</f>
        <v/>
      </c>
      <c r="P3084" s="28" t="str">
        <f t="array" ref="P3084">IFERROR(SEARCH(ÖĞRETMEN,'VERİ TABANI'!G3084,1),"")</f>
        <v/>
      </c>
      <c r="Q3084" s="29" t="str">
        <f t="shared" si="97"/>
        <v/>
      </c>
    </row>
    <row r="3085" spans="1:17">
      <c r="A3085" s="3" t="str">
        <f t="shared" si="96"/>
        <v/>
      </c>
      <c r="M3085" s="3" t="str">
        <f>IFERROR(INDEX('SINIF GÜNLER'!$A:$C,MATCH('VERİ TABANI'!$D3085,'SINIF GÜNLER'!$B:$B,0),MATCH('VERİ TABANI'!$M$1,'SINIF GÜNLER'!$A$1:$C$1,0)),"")</f>
        <v/>
      </c>
      <c r="P3085" s="28" t="str">
        <f t="array" ref="P3085">IFERROR(SEARCH(ÖĞRETMEN,'VERİ TABANI'!G3085,1),"")</f>
        <v/>
      </c>
      <c r="Q3085" s="29" t="str">
        <f t="shared" si="97"/>
        <v/>
      </c>
    </row>
    <row r="3086" spans="1:17">
      <c r="A3086" s="3" t="str">
        <f t="shared" si="96"/>
        <v/>
      </c>
      <c r="M3086" s="3" t="str">
        <f>IFERROR(INDEX('SINIF GÜNLER'!$A:$C,MATCH('VERİ TABANI'!$D3086,'SINIF GÜNLER'!$B:$B,0),MATCH('VERİ TABANI'!$M$1,'SINIF GÜNLER'!$A$1:$C$1,0)),"")</f>
        <v/>
      </c>
      <c r="P3086" s="28" t="str">
        <f t="array" ref="P3086">IFERROR(SEARCH(ÖĞRETMEN,'VERİ TABANI'!G3086,1),"")</f>
        <v/>
      </c>
      <c r="Q3086" s="29" t="str">
        <f t="shared" si="97"/>
        <v/>
      </c>
    </row>
    <row r="3087" spans="1:17">
      <c r="A3087" s="3" t="str">
        <f t="shared" si="96"/>
        <v/>
      </c>
      <c r="M3087" s="3" t="str">
        <f>IFERROR(INDEX('SINIF GÜNLER'!$A:$C,MATCH('VERİ TABANI'!$D3087,'SINIF GÜNLER'!$B:$B,0),MATCH('VERİ TABANI'!$M$1,'SINIF GÜNLER'!$A$1:$C$1,0)),"")</f>
        <v/>
      </c>
      <c r="P3087" s="28" t="str">
        <f t="array" ref="P3087">IFERROR(SEARCH(ÖĞRETMEN,'VERİ TABANI'!G3087,1),"")</f>
        <v/>
      </c>
      <c r="Q3087" s="29" t="str">
        <f t="shared" si="97"/>
        <v/>
      </c>
    </row>
    <row r="3088" spans="1:17">
      <c r="A3088" s="3" t="str">
        <f t="shared" si="96"/>
        <v/>
      </c>
      <c r="M3088" s="3" t="str">
        <f>IFERROR(INDEX('SINIF GÜNLER'!$A:$C,MATCH('VERİ TABANI'!$D3088,'SINIF GÜNLER'!$B:$B,0),MATCH('VERİ TABANI'!$M$1,'SINIF GÜNLER'!$A$1:$C$1,0)),"")</f>
        <v/>
      </c>
      <c r="P3088" s="28" t="str">
        <f t="array" ref="P3088">IFERROR(SEARCH(ÖĞRETMEN,'VERİ TABANI'!G3088,1),"")</f>
        <v/>
      </c>
      <c r="Q3088" s="29" t="str">
        <f t="shared" si="97"/>
        <v/>
      </c>
    </row>
    <row r="3089" spans="1:17">
      <c r="A3089" s="3" t="str">
        <f t="shared" si="96"/>
        <v/>
      </c>
      <c r="M3089" s="3" t="str">
        <f>IFERROR(INDEX('SINIF GÜNLER'!$A:$C,MATCH('VERİ TABANI'!$D3089,'SINIF GÜNLER'!$B:$B,0),MATCH('VERİ TABANI'!$M$1,'SINIF GÜNLER'!$A$1:$C$1,0)),"")</f>
        <v/>
      </c>
      <c r="P3089" s="28" t="str">
        <f t="array" ref="P3089">IFERROR(SEARCH(ÖĞRETMEN,'VERİ TABANI'!G3089,1),"")</f>
        <v/>
      </c>
      <c r="Q3089" s="29" t="str">
        <f t="shared" si="97"/>
        <v/>
      </c>
    </row>
    <row r="3090" spans="1:17">
      <c r="A3090" s="3" t="str">
        <f t="shared" si="96"/>
        <v/>
      </c>
      <c r="M3090" s="3" t="str">
        <f>IFERROR(INDEX('SINIF GÜNLER'!$A:$C,MATCH('VERİ TABANI'!$D3090,'SINIF GÜNLER'!$B:$B,0),MATCH('VERİ TABANI'!$M$1,'SINIF GÜNLER'!$A$1:$C$1,0)),"")</f>
        <v/>
      </c>
      <c r="P3090" s="28" t="str">
        <f t="array" ref="P3090">IFERROR(SEARCH(ÖĞRETMEN,'VERİ TABANI'!G3090,1),"")</f>
        <v/>
      </c>
      <c r="Q3090" s="29" t="str">
        <f t="shared" si="97"/>
        <v/>
      </c>
    </row>
    <row r="3091" spans="1:17">
      <c r="A3091" s="3" t="str">
        <f t="shared" si="96"/>
        <v/>
      </c>
      <c r="M3091" s="3" t="str">
        <f>IFERROR(INDEX('SINIF GÜNLER'!$A:$C,MATCH('VERİ TABANI'!$D3091,'SINIF GÜNLER'!$B:$B,0),MATCH('VERİ TABANI'!$M$1,'SINIF GÜNLER'!$A$1:$C$1,0)),"")</f>
        <v/>
      </c>
      <c r="P3091" s="28" t="str">
        <f t="array" ref="P3091">IFERROR(SEARCH(ÖĞRETMEN,'VERİ TABANI'!G3091,1),"")</f>
        <v/>
      </c>
      <c r="Q3091" s="29" t="str">
        <f t="shared" si="97"/>
        <v/>
      </c>
    </row>
    <row r="3092" spans="1:17">
      <c r="A3092" s="3" t="str">
        <f t="shared" si="96"/>
        <v/>
      </c>
      <c r="M3092" s="3" t="str">
        <f>IFERROR(INDEX('SINIF GÜNLER'!$A:$C,MATCH('VERİ TABANI'!$D3092,'SINIF GÜNLER'!$B:$B,0),MATCH('VERİ TABANI'!$M$1,'SINIF GÜNLER'!$A$1:$C$1,0)),"")</f>
        <v/>
      </c>
      <c r="P3092" s="28" t="str">
        <f t="array" ref="P3092">IFERROR(SEARCH(ÖĞRETMEN,'VERİ TABANI'!G3092,1),"")</f>
        <v/>
      </c>
      <c r="Q3092" s="29" t="str">
        <f t="shared" si="97"/>
        <v/>
      </c>
    </row>
    <row r="3093" spans="1:17">
      <c r="A3093" s="3" t="str">
        <f t="shared" si="96"/>
        <v/>
      </c>
      <c r="M3093" s="3" t="str">
        <f>IFERROR(INDEX('SINIF GÜNLER'!$A:$C,MATCH('VERİ TABANI'!$D3093,'SINIF GÜNLER'!$B:$B,0),MATCH('VERİ TABANI'!$M$1,'SINIF GÜNLER'!$A$1:$C$1,0)),"")</f>
        <v/>
      </c>
      <c r="P3093" s="28" t="str">
        <f t="array" ref="P3093">IFERROR(SEARCH(ÖĞRETMEN,'VERİ TABANI'!G3093,1),"")</f>
        <v/>
      </c>
      <c r="Q3093" s="29" t="str">
        <f t="shared" si="97"/>
        <v/>
      </c>
    </row>
    <row r="3094" spans="1:17">
      <c r="A3094" s="3" t="str">
        <f t="shared" si="96"/>
        <v/>
      </c>
      <c r="M3094" s="3" t="str">
        <f>IFERROR(INDEX('SINIF GÜNLER'!$A:$C,MATCH('VERİ TABANI'!$D3094,'SINIF GÜNLER'!$B:$B,0),MATCH('VERİ TABANI'!$M$1,'SINIF GÜNLER'!$A$1:$C$1,0)),"")</f>
        <v/>
      </c>
      <c r="P3094" s="28" t="str">
        <f t="array" ref="P3094">IFERROR(SEARCH(ÖĞRETMEN,'VERİ TABANI'!G3094,1),"")</f>
        <v/>
      </c>
      <c r="Q3094" s="29" t="str">
        <f t="shared" si="97"/>
        <v/>
      </c>
    </row>
    <row r="3095" spans="1:17">
      <c r="A3095" s="3" t="str">
        <f t="shared" si="96"/>
        <v/>
      </c>
      <c r="M3095" s="3" t="str">
        <f>IFERROR(INDEX('SINIF GÜNLER'!$A:$C,MATCH('VERİ TABANI'!$D3095,'SINIF GÜNLER'!$B:$B,0),MATCH('VERİ TABANI'!$M$1,'SINIF GÜNLER'!$A$1:$C$1,0)),"")</f>
        <v/>
      </c>
      <c r="P3095" s="28" t="str">
        <f t="array" ref="P3095">IFERROR(SEARCH(ÖĞRETMEN,'VERİ TABANI'!G3095,1),"")</f>
        <v/>
      </c>
      <c r="Q3095" s="29" t="str">
        <f t="shared" si="97"/>
        <v/>
      </c>
    </row>
    <row r="3096" spans="1:17">
      <c r="A3096" s="3" t="str">
        <f t="shared" si="96"/>
        <v/>
      </c>
      <c r="M3096" s="3" t="str">
        <f>IFERROR(INDEX('SINIF GÜNLER'!$A:$C,MATCH('VERİ TABANI'!$D3096,'SINIF GÜNLER'!$B:$B,0),MATCH('VERİ TABANI'!$M$1,'SINIF GÜNLER'!$A$1:$C$1,0)),"")</f>
        <v/>
      </c>
      <c r="P3096" s="28" t="str">
        <f t="array" ref="P3096">IFERROR(SEARCH(ÖĞRETMEN,'VERİ TABANI'!G3096,1),"")</f>
        <v/>
      </c>
      <c r="Q3096" s="29" t="str">
        <f t="shared" si="97"/>
        <v/>
      </c>
    </row>
    <row r="3097" spans="1:17">
      <c r="A3097" s="3" t="str">
        <f t="shared" si="96"/>
        <v/>
      </c>
      <c r="M3097" s="3" t="str">
        <f>IFERROR(INDEX('SINIF GÜNLER'!$A:$C,MATCH('VERİ TABANI'!$D3097,'SINIF GÜNLER'!$B:$B,0),MATCH('VERİ TABANI'!$M$1,'SINIF GÜNLER'!$A$1:$C$1,0)),"")</f>
        <v/>
      </c>
      <c r="P3097" s="28" t="str">
        <f t="array" ref="P3097">IFERROR(SEARCH(ÖĞRETMEN,'VERİ TABANI'!G3097,1),"")</f>
        <v/>
      </c>
      <c r="Q3097" s="29" t="str">
        <f t="shared" si="97"/>
        <v/>
      </c>
    </row>
    <row r="3098" spans="1:17">
      <c r="A3098" s="3" t="str">
        <f t="shared" si="96"/>
        <v/>
      </c>
      <c r="M3098" s="3" t="str">
        <f>IFERROR(INDEX('SINIF GÜNLER'!$A:$C,MATCH('VERİ TABANI'!$D3098,'SINIF GÜNLER'!$B:$B,0),MATCH('VERİ TABANI'!$M$1,'SINIF GÜNLER'!$A$1:$C$1,0)),"")</f>
        <v/>
      </c>
      <c r="P3098" s="28" t="str">
        <f t="array" ref="P3098">IFERROR(SEARCH(ÖĞRETMEN,'VERİ TABANI'!G3098,1),"")</f>
        <v/>
      </c>
      <c r="Q3098" s="29" t="str">
        <f t="shared" si="97"/>
        <v/>
      </c>
    </row>
    <row r="3099" spans="1:17">
      <c r="A3099" s="3" t="str">
        <f t="shared" si="96"/>
        <v/>
      </c>
      <c r="M3099" s="3" t="str">
        <f>IFERROR(INDEX('SINIF GÜNLER'!$A:$C,MATCH('VERİ TABANI'!$D3099,'SINIF GÜNLER'!$B:$B,0),MATCH('VERİ TABANI'!$M$1,'SINIF GÜNLER'!$A$1:$C$1,0)),"")</f>
        <v/>
      </c>
      <c r="P3099" s="28" t="str">
        <f t="array" ref="P3099">IFERROR(SEARCH(ÖĞRETMEN,'VERİ TABANI'!G3099,1),"")</f>
        <v/>
      </c>
      <c r="Q3099" s="29" t="str">
        <f t="shared" si="97"/>
        <v/>
      </c>
    </row>
    <row r="3100" spans="1:17">
      <c r="A3100" s="3" t="str">
        <f t="shared" si="96"/>
        <v/>
      </c>
      <c r="M3100" s="3" t="str">
        <f>IFERROR(INDEX('SINIF GÜNLER'!$A:$C,MATCH('VERİ TABANI'!$D3100,'SINIF GÜNLER'!$B:$B,0),MATCH('VERİ TABANI'!$M$1,'SINIF GÜNLER'!$A$1:$C$1,0)),"")</f>
        <v/>
      </c>
      <c r="P3100" s="28" t="str">
        <f t="array" ref="P3100">IFERROR(SEARCH(ÖĞRETMEN,'VERİ TABANI'!G3100,1),"")</f>
        <v/>
      </c>
      <c r="Q3100" s="29" t="str">
        <f t="shared" si="97"/>
        <v/>
      </c>
    </row>
    <row r="3101" spans="1:17">
      <c r="A3101" s="3" t="str">
        <f t="shared" si="96"/>
        <v/>
      </c>
      <c r="M3101" s="3" t="str">
        <f>IFERROR(INDEX('SINIF GÜNLER'!$A:$C,MATCH('VERİ TABANI'!$D3101,'SINIF GÜNLER'!$B:$B,0),MATCH('VERİ TABANI'!$M$1,'SINIF GÜNLER'!$A$1:$C$1,0)),"")</f>
        <v/>
      </c>
      <c r="P3101" s="28" t="str">
        <f t="array" ref="P3101">IFERROR(SEARCH(ÖĞRETMEN,'VERİ TABANI'!G3101,1),"")</f>
        <v/>
      </c>
      <c r="Q3101" s="29" t="str">
        <f t="shared" si="97"/>
        <v/>
      </c>
    </row>
    <row r="3102" spans="1:17">
      <c r="A3102" s="3" t="str">
        <f t="shared" si="96"/>
        <v/>
      </c>
      <c r="M3102" s="3" t="str">
        <f>IFERROR(INDEX('SINIF GÜNLER'!$A:$C,MATCH('VERİ TABANI'!$D3102,'SINIF GÜNLER'!$B:$B,0),MATCH('VERİ TABANI'!$M$1,'SINIF GÜNLER'!$A$1:$C$1,0)),"")</f>
        <v/>
      </c>
      <c r="P3102" s="28" t="str">
        <f t="array" ref="P3102">IFERROR(SEARCH(ÖĞRETMEN,'VERİ TABANI'!G3102,1),"")</f>
        <v/>
      </c>
      <c r="Q3102" s="29" t="str">
        <f t="shared" si="97"/>
        <v/>
      </c>
    </row>
    <row r="3103" spans="1:17">
      <c r="A3103" s="3" t="str">
        <f t="shared" si="96"/>
        <v/>
      </c>
      <c r="M3103" s="3" t="str">
        <f>IFERROR(INDEX('SINIF GÜNLER'!$A:$C,MATCH('VERİ TABANI'!$D3103,'SINIF GÜNLER'!$B:$B,0),MATCH('VERİ TABANI'!$M$1,'SINIF GÜNLER'!$A$1:$C$1,0)),"")</f>
        <v/>
      </c>
      <c r="P3103" s="28" t="str">
        <f t="array" ref="P3103">IFERROR(SEARCH(ÖĞRETMEN,'VERİ TABANI'!G3103,1),"")</f>
        <v/>
      </c>
      <c r="Q3103" s="29" t="str">
        <f t="shared" si="97"/>
        <v/>
      </c>
    </row>
    <row r="3104" spans="1:17">
      <c r="A3104" s="3" t="str">
        <f t="shared" si="96"/>
        <v/>
      </c>
      <c r="M3104" s="3" t="str">
        <f>IFERROR(INDEX('SINIF GÜNLER'!$A:$C,MATCH('VERİ TABANI'!$D3104,'SINIF GÜNLER'!$B:$B,0),MATCH('VERİ TABANI'!$M$1,'SINIF GÜNLER'!$A$1:$C$1,0)),"")</f>
        <v/>
      </c>
      <c r="P3104" s="28" t="str">
        <f t="array" ref="P3104">IFERROR(SEARCH(ÖĞRETMEN,'VERİ TABANI'!G3104,1),"")</f>
        <v/>
      </c>
      <c r="Q3104" s="29" t="str">
        <f t="shared" si="97"/>
        <v/>
      </c>
    </row>
    <row r="3105" spans="1:17">
      <c r="A3105" s="3" t="str">
        <f t="shared" si="96"/>
        <v/>
      </c>
      <c r="M3105" s="3" t="str">
        <f>IFERROR(INDEX('SINIF GÜNLER'!$A:$C,MATCH('VERİ TABANI'!$D3105,'SINIF GÜNLER'!$B:$B,0),MATCH('VERİ TABANI'!$M$1,'SINIF GÜNLER'!$A$1:$C$1,0)),"")</f>
        <v/>
      </c>
      <c r="P3105" s="28" t="str">
        <f t="array" ref="P3105">IFERROR(SEARCH(ÖĞRETMEN,'VERİ TABANI'!G3105,1),"")</f>
        <v/>
      </c>
      <c r="Q3105" s="29" t="str">
        <f t="shared" si="97"/>
        <v/>
      </c>
    </row>
    <row r="3106" spans="1:17">
      <c r="A3106" s="3" t="str">
        <f t="shared" si="96"/>
        <v/>
      </c>
      <c r="M3106" s="3" t="str">
        <f>IFERROR(INDEX('SINIF GÜNLER'!$A:$C,MATCH('VERİ TABANI'!$D3106,'SINIF GÜNLER'!$B:$B,0),MATCH('VERİ TABANI'!$M$1,'SINIF GÜNLER'!$A$1:$C$1,0)),"")</f>
        <v/>
      </c>
      <c r="P3106" s="28" t="str">
        <f t="array" ref="P3106">IFERROR(SEARCH(ÖĞRETMEN,'VERİ TABANI'!G3106,1),"")</f>
        <v/>
      </c>
      <c r="Q3106" s="29" t="str">
        <f t="shared" si="97"/>
        <v/>
      </c>
    </row>
    <row r="3107" spans="1:17">
      <c r="A3107" s="3" t="str">
        <f t="shared" si="96"/>
        <v/>
      </c>
      <c r="M3107" s="3" t="str">
        <f>IFERROR(INDEX('SINIF GÜNLER'!$A:$C,MATCH('VERİ TABANI'!$D3107,'SINIF GÜNLER'!$B:$B,0),MATCH('VERİ TABANI'!$M$1,'SINIF GÜNLER'!$A$1:$C$1,0)),"")</f>
        <v/>
      </c>
      <c r="P3107" s="28" t="str">
        <f t="array" ref="P3107">IFERROR(SEARCH(ÖĞRETMEN,'VERİ TABANI'!G3107,1),"")</f>
        <v/>
      </c>
      <c r="Q3107" s="29" t="str">
        <f t="shared" si="97"/>
        <v/>
      </c>
    </row>
    <row r="3108" spans="1:17">
      <c r="A3108" s="3" t="str">
        <f t="shared" si="96"/>
        <v/>
      </c>
      <c r="M3108" s="3" t="str">
        <f>IFERROR(INDEX('SINIF GÜNLER'!$A:$C,MATCH('VERİ TABANI'!$D3108,'SINIF GÜNLER'!$B:$B,0),MATCH('VERİ TABANI'!$M$1,'SINIF GÜNLER'!$A$1:$C$1,0)),"")</f>
        <v/>
      </c>
      <c r="P3108" s="28" t="str">
        <f t="array" ref="P3108">IFERROR(SEARCH(ÖĞRETMEN,'VERİ TABANI'!G3108,1),"")</f>
        <v/>
      </c>
      <c r="Q3108" s="29" t="str">
        <f t="shared" si="97"/>
        <v/>
      </c>
    </row>
    <row r="3109" spans="1:17">
      <c r="A3109" s="3" t="str">
        <f t="shared" si="96"/>
        <v/>
      </c>
      <c r="M3109" s="3" t="str">
        <f>IFERROR(INDEX('SINIF GÜNLER'!$A:$C,MATCH('VERİ TABANI'!$D3109,'SINIF GÜNLER'!$B:$B,0),MATCH('VERİ TABANI'!$M$1,'SINIF GÜNLER'!$A$1:$C$1,0)),"")</f>
        <v/>
      </c>
      <c r="P3109" s="28" t="str">
        <f t="array" ref="P3109">IFERROR(SEARCH(ÖĞRETMEN,'VERİ TABANI'!G3109,1),"")</f>
        <v/>
      </c>
      <c r="Q3109" s="29" t="str">
        <f t="shared" si="97"/>
        <v/>
      </c>
    </row>
    <row r="3110" spans="1:17">
      <c r="A3110" s="3" t="str">
        <f t="shared" si="96"/>
        <v/>
      </c>
      <c r="M3110" s="3" t="str">
        <f>IFERROR(INDEX('SINIF GÜNLER'!$A:$C,MATCH('VERİ TABANI'!$D3110,'SINIF GÜNLER'!$B:$B,0),MATCH('VERİ TABANI'!$M$1,'SINIF GÜNLER'!$A$1:$C$1,0)),"")</f>
        <v/>
      </c>
      <c r="P3110" s="28" t="str">
        <f t="array" ref="P3110">IFERROR(SEARCH(ÖĞRETMEN,'VERİ TABANI'!G3110,1),"")</f>
        <v/>
      </c>
      <c r="Q3110" s="29" t="str">
        <f t="shared" si="97"/>
        <v/>
      </c>
    </row>
    <row r="3111" spans="1:17">
      <c r="A3111" s="3" t="str">
        <f t="shared" si="96"/>
        <v/>
      </c>
      <c r="M3111" s="3" t="str">
        <f>IFERROR(INDEX('SINIF GÜNLER'!$A:$C,MATCH('VERİ TABANI'!$D3111,'SINIF GÜNLER'!$B:$B,0),MATCH('VERİ TABANI'!$M$1,'SINIF GÜNLER'!$A$1:$C$1,0)),"")</f>
        <v/>
      </c>
      <c r="P3111" s="28" t="str">
        <f t="array" ref="P3111">IFERROR(SEARCH(ÖĞRETMEN,'VERİ TABANI'!G3111,1),"")</f>
        <v/>
      </c>
      <c r="Q3111" s="29" t="str">
        <f t="shared" si="97"/>
        <v/>
      </c>
    </row>
    <row r="3112" spans="1:17">
      <c r="A3112" s="3" t="str">
        <f t="shared" si="96"/>
        <v/>
      </c>
      <c r="M3112" s="3" t="str">
        <f>IFERROR(INDEX('SINIF GÜNLER'!$A:$C,MATCH('VERİ TABANI'!$D3112,'SINIF GÜNLER'!$B:$B,0),MATCH('VERİ TABANI'!$M$1,'SINIF GÜNLER'!$A$1:$C$1,0)),"")</f>
        <v/>
      </c>
      <c r="P3112" s="28" t="str">
        <f t="array" ref="P3112">IFERROR(SEARCH(ÖĞRETMEN,'VERİ TABANI'!G3112,1),"")</f>
        <v/>
      </c>
      <c r="Q3112" s="29" t="str">
        <f t="shared" si="97"/>
        <v/>
      </c>
    </row>
    <row r="3113" spans="1:17">
      <c r="A3113" s="3" t="str">
        <f t="shared" si="96"/>
        <v/>
      </c>
      <c r="M3113" s="3" t="str">
        <f>IFERROR(INDEX('SINIF GÜNLER'!$A:$C,MATCH('VERİ TABANI'!$D3113,'SINIF GÜNLER'!$B:$B,0),MATCH('VERİ TABANI'!$M$1,'SINIF GÜNLER'!$A$1:$C$1,0)),"")</f>
        <v/>
      </c>
      <c r="P3113" s="28" t="str">
        <f t="array" ref="P3113">IFERROR(SEARCH(ÖĞRETMEN,'VERİ TABANI'!G3113,1),"")</f>
        <v/>
      </c>
      <c r="Q3113" s="29" t="str">
        <f t="shared" si="97"/>
        <v/>
      </c>
    </row>
    <row r="3114" spans="1:17">
      <c r="A3114" s="3" t="str">
        <f t="shared" si="96"/>
        <v/>
      </c>
      <c r="M3114" s="3" t="str">
        <f>IFERROR(INDEX('SINIF GÜNLER'!$A:$C,MATCH('VERİ TABANI'!$D3114,'SINIF GÜNLER'!$B:$B,0),MATCH('VERİ TABANI'!$M$1,'SINIF GÜNLER'!$A$1:$C$1,0)),"")</f>
        <v/>
      </c>
      <c r="P3114" s="28" t="str">
        <f t="array" ref="P3114">IFERROR(SEARCH(ÖĞRETMEN,'VERİ TABANI'!G3114,1),"")</f>
        <v/>
      </c>
      <c r="Q3114" s="29" t="str">
        <f t="shared" si="97"/>
        <v/>
      </c>
    </row>
    <row r="3115" spans="1:17">
      <c r="A3115" s="3" t="str">
        <f t="shared" si="96"/>
        <v/>
      </c>
      <c r="M3115" s="3" t="str">
        <f>IFERROR(INDEX('SINIF GÜNLER'!$A:$C,MATCH('VERİ TABANI'!$D3115,'SINIF GÜNLER'!$B:$B,0),MATCH('VERİ TABANI'!$M$1,'SINIF GÜNLER'!$A$1:$C$1,0)),"")</f>
        <v/>
      </c>
      <c r="P3115" s="28" t="str">
        <f t="array" ref="P3115">IFERROR(SEARCH(ÖĞRETMEN,'VERİ TABANI'!G3115,1),"")</f>
        <v/>
      </c>
      <c r="Q3115" s="29" t="str">
        <f t="shared" si="97"/>
        <v/>
      </c>
    </row>
    <row r="3116" spans="1:17">
      <c r="A3116" s="3" t="str">
        <f t="shared" si="96"/>
        <v/>
      </c>
      <c r="M3116" s="3" t="str">
        <f>IFERROR(INDEX('SINIF GÜNLER'!$A:$C,MATCH('VERİ TABANI'!$D3116,'SINIF GÜNLER'!$B:$B,0),MATCH('VERİ TABANI'!$M$1,'SINIF GÜNLER'!$A$1:$C$1,0)),"")</f>
        <v/>
      </c>
      <c r="P3116" s="28" t="str">
        <f t="array" ref="P3116">IFERROR(SEARCH(ÖĞRETMEN,'VERİ TABANI'!G3116,1),"")</f>
        <v/>
      </c>
      <c r="Q3116" s="29" t="str">
        <f t="shared" si="97"/>
        <v/>
      </c>
    </row>
    <row r="3117" spans="1:17">
      <c r="A3117" s="3" t="str">
        <f t="shared" si="96"/>
        <v/>
      </c>
      <c r="M3117" s="3" t="str">
        <f>IFERROR(INDEX('SINIF GÜNLER'!$A:$C,MATCH('VERİ TABANI'!$D3117,'SINIF GÜNLER'!$B:$B,0),MATCH('VERİ TABANI'!$M$1,'SINIF GÜNLER'!$A$1:$C$1,0)),"")</f>
        <v/>
      </c>
      <c r="P3117" s="28" t="str">
        <f t="array" ref="P3117">IFERROR(SEARCH(ÖĞRETMEN,'VERİ TABANI'!G3117,1),"")</f>
        <v/>
      </c>
      <c r="Q3117" s="29" t="str">
        <f t="shared" si="97"/>
        <v/>
      </c>
    </row>
    <row r="3118" spans="1:17">
      <c r="A3118" s="3" t="str">
        <f t="shared" si="96"/>
        <v/>
      </c>
      <c r="M3118" s="3" t="str">
        <f>IFERROR(INDEX('SINIF GÜNLER'!$A:$C,MATCH('VERİ TABANI'!$D3118,'SINIF GÜNLER'!$B:$B,0),MATCH('VERİ TABANI'!$M$1,'SINIF GÜNLER'!$A$1:$C$1,0)),"")</f>
        <v/>
      </c>
      <c r="P3118" s="28" t="str">
        <f t="array" ref="P3118">IFERROR(SEARCH(ÖĞRETMEN,'VERİ TABANI'!G3118,1),"")</f>
        <v/>
      </c>
      <c r="Q3118" s="29" t="str">
        <f t="shared" si="97"/>
        <v/>
      </c>
    </row>
    <row r="3119" spans="1:17">
      <c r="A3119" s="3" t="str">
        <f t="shared" si="96"/>
        <v/>
      </c>
      <c r="M3119" s="3" t="str">
        <f>IFERROR(INDEX('SINIF GÜNLER'!$A:$C,MATCH('VERİ TABANI'!$D3119,'SINIF GÜNLER'!$B:$B,0),MATCH('VERİ TABANI'!$M$1,'SINIF GÜNLER'!$A$1:$C$1,0)),"")</f>
        <v/>
      </c>
      <c r="P3119" s="28" t="str">
        <f t="array" ref="P3119">IFERROR(SEARCH(ÖĞRETMEN,'VERİ TABANI'!G3119,1),"")</f>
        <v/>
      </c>
      <c r="Q3119" s="29" t="str">
        <f t="shared" si="97"/>
        <v/>
      </c>
    </row>
    <row r="3120" spans="1:17">
      <c r="A3120" s="3" t="str">
        <f t="shared" si="96"/>
        <v/>
      </c>
      <c r="M3120" s="3" t="str">
        <f>IFERROR(INDEX('SINIF GÜNLER'!$A:$C,MATCH('VERİ TABANI'!$D3120,'SINIF GÜNLER'!$B:$B,0),MATCH('VERİ TABANI'!$M$1,'SINIF GÜNLER'!$A$1:$C$1,0)),"")</f>
        <v/>
      </c>
      <c r="P3120" s="28" t="str">
        <f t="array" ref="P3120">IFERROR(SEARCH(ÖĞRETMEN,'VERİ TABANI'!G3120,1),"")</f>
        <v/>
      </c>
      <c r="Q3120" s="29" t="str">
        <f t="shared" si="97"/>
        <v/>
      </c>
    </row>
    <row r="3121" spans="1:17">
      <c r="A3121" s="3" t="str">
        <f t="shared" si="96"/>
        <v/>
      </c>
      <c r="M3121" s="3" t="str">
        <f>IFERROR(INDEX('SINIF GÜNLER'!$A:$C,MATCH('VERİ TABANI'!$D3121,'SINIF GÜNLER'!$B:$B,0),MATCH('VERİ TABANI'!$M$1,'SINIF GÜNLER'!$A$1:$C$1,0)),"")</f>
        <v/>
      </c>
      <c r="P3121" s="28" t="str">
        <f t="array" ref="P3121">IFERROR(SEARCH(ÖĞRETMEN,'VERİ TABANI'!G3121,1),"")</f>
        <v/>
      </c>
      <c r="Q3121" s="29" t="str">
        <f t="shared" si="97"/>
        <v/>
      </c>
    </row>
    <row r="3122" spans="1:17">
      <c r="A3122" s="3" t="str">
        <f t="shared" si="96"/>
        <v/>
      </c>
      <c r="M3122" s="3" t="str">
        <f>IFERROR(INDEX('SINIF GÜNLER'!$A:$C,MATCH('VERİ TABANI'!$D3122,'SINIF GÜNLER'!$B:$B,0),MATCH('VERİ TABANI'!$M$1,'SINIF GÜNLER'!$A$1:$C$1,0)),"")</f>
        <v/>
      </c>
      <c r="P3122" s="28" t="str">
        <f t="array" ref="P3122">IFERROR(SEARCH(ÖĞRETMEN,'VERİ TABANI'!G3122,1),"")</f>
        <v/>
      </c>
      <c r="Q3122" s="29" t="str">
        <f t="shared" si="97"/>
        <v/>
      </c>
    </row>
    <row r="3123" spans="1:17">
      <c r="A3123" s="3" t="str">
        <f t="shared" si="96"/>
        <v/>
      </c>
      <c r="M3123" s="3" t="str">
        <f>IFERROR(INDEX('SINIF GÜNLER'!$A:$C,MATCH('VERİ TABANI'!$D3123,'SINIF GÜNLER'!$B:$B,0),MATCH('VERİ TABANI'!$M$1,'SINIF GÜNLER'!$A$1:$C$1,0)),"")</f>
        <v/>
      </c>
      <c r="P3123" s="28" t="str">
        <f t="array" ref="P3123">IFERROR(SEARCH(ÖĞRETMEN,'VERİ TABANI'!G3123,1),"")</f>
        <v/>
      </c>
      <c r="Q3123" s="29" t="str">
        <f t="shared" si="97"/>
        <v/>
      </c>
    </row>
    <row r="3124" spans="1:17">
      <c r="A3124" s="3" t="str">
        <f t="shared" si="96"/>
        <v/>
      </c>
      <c r="M3124" s="3" t="str">
        <f>IFERROR(INDEX('SINIF GÜNLER'!$A:$C,MATCH('VERİ TABANI'!$D3124,'SINIF GÜNLER'!$B:$B,0),MATCH('VERİ TABANI'!$M$1,'SINIF GÜNLER'!$A$1:$C$1,0)),"")</f>
        <v/>
      </c>
      <c r="P3124" s="28" t="str">
        <f t="array" ref="P3124">IFERROR(SEARCH(ÖĞRETMEN,'VERİ TABANI'!G3124,1),"")</f>
        <v/>
      </c>
      <c r="Q3124" s="29" t="str">
        <f t="shared" si="97"/>
        <v/>
      </c>
    </row>
    <row r="3125" spans="1:17">
      <c r="A3125" s="3" t="str">
        <f t="shared" si="96"/>
        <v/>
      </c>
      <c r="M3125" s="3" t="str">
        <f>IFERROR(INDEX('SINIF GÜNLER'!$A:$C,MATCH('VERİ TABANI'!$D3125,'SINIF GÜNLER'!$B:$B,0),MATCH('VERİ TABANI'!$M$1,'SINIF GÜNLER'!$A$1:$C$1,0)),"")</f>
        <v/>
      </c>
      <c r="P3125" s="28" t="str">
        <f t="array" ref="P3125">IFERROR(SEARCH(ÖĞRETMEN,'VERİ TABANI'!G3125,1),"")</f>
        <v/>
      </c>
      <c r="Q3125" s="29" t="str">
        <f t="shared" si="97"/>
        <v/>
      </c>
    </row>
    <row r="3126" spans="1:17">
      <c r="A3126" s="3" t="str">
        <f t="shared" si="96"/>
        <v/>
      </c>
      <c r="M3126" s="3" t="str">
        <f>IFERROR(INDEX('SINIF GÜNLER'!$A:$C,MATCH('VERİ TABANI'!$D3126,'SINIF GÜNLER'!$B:$B,0),MATCH('VERİ TABANI'!$M$1,'SINIF GÜNLER'!$A$1:$C$1,0)),"")</f>
        <v/>
      </c>
      <c r="P3126" s="28" t="str">
        <f t="array" ref="P3126">IFERROR(SEARCH(ÖĞRETMEN,'VERİ TABANI'!G3126,1),"")</f>
        <v/>
      </c>
      <c r="Q3126" s="29" t="str">
        <f t="shared" si="97"/>
        <v/>
      </c>
    </row>
    <row r="3127" spans="1:17">
      <c r="A3127" s="3" t="str">
        <f t="shared" si="96"/>
        <v/>
      </c>
      <c r="M3127" s="3" t="str">
        <f>IFERROR(INDEX('SINIF GÜNLER'!$A:$C,MATCH('VERİ TABANI'!$D3127,'SINIF GÜNLER'!$B:$B,0),MATCH('VERİ TABANI'!$M$1,'SINIF GÜNLER'!$A$1:$C$1,0)),"")</f>
        <v/>
      </c>
      <c r="P3127" s="28" t="str">
        <f t="array" ref="P3127">IFERROR(SEARCH(ÖĞRETMEN,'VERİ TABANI'!G3127,1),"")</f>
        <v/>
      </c>
      <c r="Q3127" s="29" t="str">
        <f t="shared" si="97"/>
        <v/>
      </c>
    </row>
    <row r="3128" spans="1:17">
      <c r="A3128" s="3" t="str">
        <f t="shared" si="96"/>
        <v/>
      </c>
      <c r="M3128" s="3" t="str">
        <f>IFERROR(INDEX('SINIF GÜNLER'!$A:$C,MATCH('VERİ TABANI'!$D3128,'SINIF GÜNLER'!$B:$B,0),MATCH('VERİ TABANI'!$M$1,'SINIF GÜNLER'!$A$1:$C$1,0)),"")</f>
        <v/>
      </c>
      <c r="P3128" s="28" t="str">
        <f t="array" ref="P3128">IFERROR(SEARCH(ÖĞRETMEN,'VERİ TABANI'!G3128,1),"")</f>
        <v/>
      </c>
      <c r="Q3128" s="29" t="str">
        <f t="shared" si="97"/>
        <v/>
      </c>
    </row>
    <row r="3129" spans="1:17">
      <c r="A3129" s="3" t="str">
        <f t="shared" si="96"/>
        <v/>
      </c>
      <c r="M3129" s="3" t="str">
        <f>IFERROR(INDEX('SINIF GÜNLER'!$A:$C,MATCH('VERİ TABANI'!$D3129,'SINIF GÜNLER'!$B:$B,0),MATCH('VERİ TABANI'!$M$1,'SINIF GÜNLER'!$A$1:$C$1,0)),"")</f>
        <v/>
      </c>
      <c r="P3129" s="28" t="str">
        <f t="array" ref="P3129">IFERROR(SEARCH(ÖĞRETMEN,'VERİ TABANI'!G3129,1),"")</f>
        <v/>
      </c>
      <c r="Q3129" s="29" t="str">
        <f t="shared" si="97"/>
        <v/>
      </c>
    </row>
    <row r="3130" spans="1:17">
      <c r="A3130" s="3" t="str">
        <f t="shared" si="96"/>
        <v/>
      </c>
      <c r="M3130" s="3" t="str">
        <f>IFERROR(INDEX('SINIF GÜNLER'!$A:$C,MATCH('VERİ TABANI'!$D3130,'SINIF GÜNLER'!$B:$B,0),MATCH('VERİ TABANI'!$M$1,'SINIF GÜNLER'!$A$1:$C$1,0)),"")</f>
        <v/>
      </c>
      <c r="P3130" s="28" t="str">
        <f t="array" ref="P3130">IFERROR(SEARCH(ÖĞRETMEN,'VERİ TABANI'!G3130,1),"")</f>
        <v/>
      </c>
      <c r="Q3130" s="29" t="str">
        <f t="shared" si="97"/>
        <v/>
      </c>
    </row>
    <row r="3131" spans="1:17">
      <c r="A3131" s="3" t="str">
        <f t="shared" si="96"/>
        <v/>
      </c>
      <c r="M3131" s="3" t="str">
        <f>IFERROR(INDEX('SINIF GÜNLER'!$A:$C,MATCH('VERİ TABANI'!$D3131,'SINIF GÜNLER'!$B:$B,0),MATCH('VERİ TABANI'!$M$1,'SINIF GÜNLER'!$A$1:$C$1,0)),"")</f>
        <v/>
      </c>
      <c r="P3131" s="28" t="str">
        <f t="array" ref="P3131">IFERROR(SEARCH(ÖĞRETMEN,'VERİ TABANI'!G3131,1),"")</f>
        <v/>
      </c>
      <c r="Q3131" s="29" t="str">
        <f t="shared" si="97"/>
        <v/>
      </c>
    </row>
    <row r="3132" spans="1:17">
      <c r="A3132" s="3" t="str">
        <f t="shared" si="96"/>
        <v/>
      </c>
      <c r="M3132" s="3" t="str">
        <f>IFERROR(INDEX('SINIF GÜNLER'!$A:$C,MATCH('VERİ TABANI'!$D3132,'SINIF GÜNLER'!$B:$B,0),MATCH('VERİ TABANI'!$M$1,'SINIF GÜNLER'!$A$1:$C$1,0)),"")</f>
        <v/>
      </c>
      <c r="P3132" s="28" t="str">
        <f t="array" ref="P3132">IFERROR(SEARCH(ÖĞRETMEN,'VERİ TABANI'!G3132,1),"")</f>
        <v/>
      </c>
      <c r="Q3132" s="29" t="str">
        <f t="shared" si="97"/>
        <v/>
      </c>
    </row>
    <row r="3133" spans="1:17">
      <c r="A3133" s="3" t="str">
        <f t="shared" si="96"/>
        <v/>
      </c>
      <c r="M3133" s="3" t="str">
        <f>IFERROR(INDEX('SINIF GÜNLER'!$A:$C,MATCH('VERİ TABANI'!$D3133,'SINIF GÜNLER'!$B:$B,0),MATCH('VERİ TABANI'!$M$1,'SINIF GÜNLER'!$A$1:$C$1,0)),"")</f>
        <v/>
      </c>
      <c r="P3133" s="28" t="str">
        <f t="array" ref="P3133">IFERROR(SEARCH(ÖĞRETMEN,'VERİ TABANI'!G3133,1),"")</f>
        <v/>
      </c>
      <c r="Q3133" s="29" t="str">
        <f t="shared" si="97"/>
        <v/>
      </c>
    </row>
    <row r="3134" spans="1:17">
      <c r="A3134" s="3" t="str">
        <f t="shared" si="96"/>
        <v/>
      </c>
      <c r="M3134" s="3" t="str">
        <f>IFERROR(INDEX('SINIF GÜNLER'!$A:$C,MATCH('VERİ TABANI'!$D3134,'SINIF GÜNLER'!$B:$B,0),MATCH('VERİ TABANI'!$M$1,'SINIF GÜNLER'!$A$1:$C$1,0)),"")</f>
        <v/>
      </c>
      <c r="P3134" s="28" t="str">
        <f t="array" ref="P3134">IFERROR(SEARCH(ÖĞRETMEN,'VERİ TABANI'!G3134,1),"")</f>
        <v/>
      </c>
      <c r="Q3134" s="29" t="str">
        <f t="shared" si="97"/>
        <v/>
      </c>
    </row>
    <row r="3135" spans="1:17">
      <c r="A3135" s="3" t="str">
        <f t="shared" si="96"/>
        <v/>
      </c>
      <c r="M3135" s="3" t="str">
        <f>IFERROR(INDEX('SINIF GÜNLER'!$A:$C,MATCH('VERİ TABANI'!$D3135,'SINIF GÜNLER'!$B:$B,0),MATCH('VERİ TABANI'!$M$1,'SINIF GÜNLER'!$A$1:$C$1,0)),"")</f>
        <v/>
      </c>
      <c r="P3135" s="28" t="str">
        <f t="array" ref="P3135">IFERROR(SEARCH(ÖĞRETMEN,'VERİ TABANI'!G3135,1),"")</f>
        <v/>
      </c>
      <c r="Q3135" s="29" t="str">
        <f t="shared" si="97"/>
        <v/>
      </c>
    </row>
    <row r="3136" spans="1:17">
      <c r="A3136" s="3" t="str">
        <f t="shared" si="96"/>
        <v/>
      </c>
      <c r="M3136" s="3" t="str">
        <f>IFERROR(INDEX('SINIF GÜNLER'!$A:$C,MATCH('VERİ TABANI'!$D3136,'SINIF GÜNLER'!$B:$B,0),MATCH('VERİ TABANI'!$M$1,'SINIF GÜNLER'!$A$1:$C$1,0)),"")</f>
        <v/>
      </c>
      <c r="P3136" s="28" t="str">
        <f t="array" ref="P3136">IFERROR(SEARCH(ÖĞRETMEN,'VERİ TABANI'!G3136,1),"")</f>
        <v/>
      </c>
      <c r="Q3136" s="29" t="str">
        <f t="shared" si="97"/>
        <v/>
      </c>
    </row>
    <row r="3137" spans="1:17">
      <c r="A3137" s="3" t="str">
        <f t="shared" si="96"/>
        <v/>
      </c>
      <c r="M3137" s="3" t="str">
        <f>IFERROR(INDEX('SINIF GÜNLER'!$A:$C,MATCH('VERİ TABANI'!$D3137,'SINIF GÜNLER'!$B:$B,0),MATCH('VERİ TABANI'!$M$1,'SINIF GÜNLER'!$A$1:$C$1,0)),"")</f>
        <v/>
      </c>
      <c r="P3137" s="28" t="str">
        <f t="array" ref="P3137">IFERROR(SEARCH(ÖĞRETMEN,'VERİ TABANI'!G3137,1),"")</f>
        <v/>
      </c>
      <c r="Q3137" s="29" t="str">
        <f t="shared" si="97"/>
        <v/>
      </c>
    </row>
    <row r="3138" spans="1:17">
      <c r="A3138" s="3" t="str">
        <f t="shared" ref="A3138:A3201" si="98">IFERROR(IF(B3138="","",ROW()-1),"")</f>
        <v/>
      </c>
      <c r="M3138" s="3" t="str">
        <f>IFERROR(INDEX('SINIF GÜNLER'!$A:$C,MATCH('VERİ TABANI'!$D3138,'SINIF GÜNLER'!$B:$B,0),MATCH('VERİ TABANI'!$M$1,'SINIF GÜNLER'!$A$1:$C$1,0)),"")</f>
        <v/>
      </c>
      <c r="P3138" s="28" t="str">
        <f t="array" ref="P3138">IFERROR(SEARCH(ÖĞRETMEN,'VERİ TABANI'!G3138,1),"")</f>
        <v/>
      </c>
      <c r="Q3138" s="29" t="str">
        <f t="shared" si="97"/>
        <v/>
      </c>
    </row>
    <row r="3139" spans="1:17">
      <c r="A3139" s="3" t="str">
        <f t="shared" si="98"/>
        <v/>
      </c>
      <c r="M3139" s="3" t="str">
        <f>IFERROR(INDEX('SINIF GÜNLER'!$A:$C,MATCH('VERİ TABANI'!$D3139,'SINIF GÜNLER'!$B:$B,0),MATCH('VERİ TABANI'!$M$1,'SINIF GÜNLER'!$A$1:$C$1,0)),"")</f>
        <v/>
      </c>
      <c r="P3139" s="28" t="str">
        <f t="array" ref="P3139">IFERROR(SEARCH(ÖĞRETMEN,'VERİ TABANI'!G3139,1),"")</f>
        <v/>
      </c>
      <c r="Q3139" s="29" t="str">
        <f t="shared" si="97"/>
        <v/>
      </c>
    </row>
    <row r="3140" spans="1:17">
      <c r="A3140" s="3" t="str">
        <f t="shared" si="98"/>
        <v/>
      </c>
      <c r="M3140" s="3" t="str">
        <f>IFERROR(INDEX('SINIF GÜNLER'!$A:$C,MATCH('VERİ TABANI'!$D3140,'SINIF GÜNLER'!$B:$B,0),MATCH('VERİ TABANI'!$M$1,'SINIF GÜNLER'!$A$1:$C$1,0)),"")</f>
        <v/>
      </c>
      <c r="P3140" s="28" t="str">
        <f t="array" ref="P3140">IFERROR(SEARCH(ÖĞRETMEN,'VERİ TABANI'!G3140,1),"")</f>
        <v/>
      </c>
      <c r="Q3140" s="29" t="str">
        <f t="shared" si="97"/>
        <v/>
      </c>
    </row>
    <row r="3141" spans="1:17">
      <c r="A3141" s="3" t="str">
        <f t="shared" si="98"/>
        <v/>
      </c>
      <c r="M3141" s="3" t="str">
        <f>IFERROR(INDEX('SINIF GÜNLER'!$A:$C,MATCH('VERİ TABANI'!$D3141,'SINIF GÜNLER'!$B:$B,0),MATCH('VERİ TABANI'!$M$1,'SINIF GÜNLER'!$A$1:$C$1,0)),"")</f>
        <v/>
      </c>
      <c r="P3141" s="28" t="str">
        <f t="array" ref="P3141">IFERROR(SEARCH(ÖĞRETMEN,'VERİ TABANI'!G3141,1),"")</f>
        <v/>
      </c>
      <c r="Q3141" s="29" t="str">
        <f t="shared" si="97"/>
        <v/>
      </c>
    </row>
    <row r="3142" spans="1:17">
      <c r="A3142" s="3" t="str">
        <f t="shared" si="98"/>
        <v/>
      </c>
      <c r="M3142" s="3" t="str">
        <f>IFERROR(INDEX('SINIF GÜNLER'!$A:$C,MATCH('VERİ TABANI'!$D3142,'SINIF GÜNLER'!$B:$B,0),MATCH('VERİ TABANI'!$M$1,'SINIF GÜNLER'!$A$1:$C$1,0)),"")</f>
        <v/>
      </c>
      <c r="P3142" s="28" t="str">
        <f t="array" ref="P3142">IFERROR(SEARCH(ÖĞRETMEN,'VERİ TABANI'!G3142,1),"")</f>
        <v/>
      </c>
      <c r="Q3142" s="29" t="str">
        <f t="shared" si="97"/>
        <v/>
      </c>
    </row>
    <row r="3143" spans="1:17">
      <c r="A3143" s="3" t="str">
        <f t="shared" si="98"/>
        <v/>
      </c>
      <c r="M3143" s="3" t="str">
        <f>IFERROR(INDEX('SINIF GÜNLER'!$A:$C,MATCH('VERİ TABANI'!$D3143,'SINIF GÜNLER'!$B:$B,0),MATCH('VERİ TABANI'!$M$1,'SINIF GÜNLER'!$A$1:$C$1,0)),"")</f>
        <v/>
      </c>
      <c r="P3143" s="28" t="str">
        <f t="array" ref="P3143">IFERROR(SEARCH(ÖĞRETMEN,'VERİ TABANI'!G3143,1),"")</f>
        <v/>
      </c>
      <c r="Q3143" s="29" t="str">
        <f t="shared" si="97"/>
        <v/>
      </c>
    </row>
    <row r="3144" spans="1:17">
      <c r="A3144" s="3" t="str">
        <f t="shared" si="98"/>
        <v/>
      </c>
      <c r="M3144" s="3" t="str">
        <f>IFERROR(INDEX('SINIF GÜNLER'!$A:$C,MATCH('VERİ TABANI'!$D3144,'SINIF GÜNLER'!$B:$B,0),MATCH('VERİ TABANI'!$M$1,'SINIF GÜNLER'!$A$1:$C$1,0)),"")</f>
        <v/>
      </c>
      <c r="P3144" s="28" t="str">
        <f t="array" ref="P3144">IFERROR(SEARCH(ÖĞRETMEN,'VERİ TABANI'!G3144,1),"")</f>
        <v/>
      </c>
      <c r="Q3144" s="29" t="str">
        <f t="shared" ref="Q3144:Q3207" si="99">IF(P3144="","",ROW())</f>
        <v/>
      </c>
    </row>
    <row r="3145" spans="1:17">
      <c r="A3145" s="3" t="str">
        <f t="shared" si="98"/>
        <v/>
      </c>
      <c r="M3145" s="3" t="str">
        <f>IFERROR(INDEX('SINIF GÜNLER'!$A:$C,MATCH('VERİ TABANI'!$D3145,'SINIF GÜNLER'!$B:$B,0),MATCH('VERİ TABANI'!$M$1,'SINIF GÜNLER'!$A$1:$C$1,0)),"")</f>
        <v/>
      </c>
      <c r="P3145" s="28" t="str">
        <f t="array" ref="P3145">IFERROR(SEARCH(ÖĞRETMEN,'VERİ TABANI'!G3145,1),"")</f>
        <v/>
      </c>
      <c r="Q3145" s="29" t="str">
        <f t="shared" si="99"/>
        <v/>
      </c>
    </row>
    <row r="3146" spans="1:17">
      <c r="A3146" s="3" t="str">
        <f t="shared" si="98"/>
        <v/>
      </c>
      <c r="M3146" s="3" t="str">
        <f>IFERROR(INDEX('SINIF GÜNLER'!$A:$C,MATCH('VERİ TABANI'!$D3146,'SINIF GÜNLER'!$B:$B,0),MATCH('VERİ TABANI'!$M$1,'SINIF GÜNLER'!$A$1:$C$1,0)),"")</f>
        <v/>
      </c>
      <c r="P3146" s="28" t="str">
        <f t="array" ref="P3146">IFERROR(SEARCH(ÖĞRETMEN,'VERİ TABANI'!G3146,1),"")</f>
        <v/>
      </c>
      <c r="Q3146" s="29" t="str">
        <f t="shared" si="99"/>
        <v/>
      </c>
    </row>
    <row r="3147" spans="1:17">
      <c r="A3147" s="3" t="str">
        <f t="shared" si="98"/>
        <v/>
      </c>
      <c r="M3147" s="3" t="str">
        <f>IFERROR(INDEX('SINIF GÜNLER'!$A:$C,MATCH('VERİ TABANI'!$D3147,'SINIF GÜNLER'!$B:$B,0),MATCH('VERİ TABANI'!$M$1,'SINIF GÜNLER'!$A$1:$C$1,0)),"")</f>
        <v/>
      </c>
      <c r="P3147" s="28" t="str">
        <f t="array" ref="P3147">IFERROR(SEARCH(ÖĞRETMEN,'VERİ TABANI'!G3147,1),"")</f>
        <v/>
      </c>
      <c r="Q3147" s="29" t="str">
        <f t="shared" si="99"/>
        <v/>
      </c>
    </row>
    <row r="3148" spans="1:17">
      <c r="A3148" s="3" t="str">
        <f t="shared" si="98"/>
        <v/>
      </c>
      <c r="M3148" s="3" t="str">
        <f>IFERROR(INDEX('SINIF GÜNLER'!$A:$C,MATCH('VERİ TABANI'!$D3148,'SINIF GÜNLER'!$B:$B,0),MATCH('VERİ TABANI'!$M$1,'SINIF GÜNLER'!$A$1:$C$1,0)),"")</f>
        <v/>
      </c>
      <c r="P3148" s="28" t="str">
        <f t="array" ref="P3148">IFERROR(SEARCH(ÖĞRETMEN,'VERİ TABANI'!G3148,1),"")</f>
        <v/>
      </c>
      <c r="Q3148" s="29" t="str">
        <f t="shared" si="99"/>
        <v/>
      </c>
    </row>
    <row r="3149" spans="1:17">
      <c r="A3149" s="3" t="str">
        <f t="shared" si="98"/>
        <v/>
      </c>
      <c r="M3149" s="3" t="str">
        <f>IFERROR(INDEX('SINIF GÜNLER'!$A:$C,MATCH('VERİ TABANI'!$D3149,'SINIF GÜNLER'!$B:$B,0),MATCH('VERİ TABANI'!$M$1,'SINIF GÜNLER'!$A$1:$C$1,0)),"")</f>
        <v/>
      </c>
      <c r="P3149" s="28" t="str">
        <f t="array" ref="P3149">IFERROR(SEARCH(ÖĞRETMEN,'VERİ TABANI'!G3149,1),"")</f>
        <v/>
      </c>
      <c r="Q3149" s="29" t="str">
        <f t="shared" si="99"/>
        <v/>
      </c>
    </row>
    <row r="3150" spans="1:17">
      <c r="A3150" s="3" t="str">
        <f t="shared" si="98"/>
        <v/>
      </c>
      <c r="M3150" s="3" t="str">
        <f>IFERROR(INDEX('SINIF GÜNLER'!$A:$C,MATCH('VERİ TABANI'!$D3150,'SINIF GÜNLER'!$B:$B,0),MATCH('VERİ TABANI'!$M$1,'SINIF GÜNLER'!$A$1:$C$1,0)),"")</f>
        <v/>
      </c>
      <c r="P3150" s="28" t="str">
        <f t="array" ref="P3150">IFERROR(SEARCH(ÖĞRETMEN,'VERİ TABANI'!G3150,1),"")</f>
        <v/>
      </c>
      <c r="Q3150" s="29" t="str">
        <f t="shared" si="99"/>
        <v/>
      </c>
    </row>
    <row r="3151" spans="1:17">
      <c r="A3151" s="3" t="str">
        <f t="shared" si="98"/>
        <v/>
      </c>
      <c r="M3151" s="3" t="str">
        <f>IFERROR(INDEX('SINIF GÜNLER'!$A:$C,MATCH('VERİ TABANI'!$D3151,'SINIF GÜNLER'!$B:$B,0),MATCH('VERİ TABANI'!$M$1,'SINIF GÜNLER'!$A$1:$C$1,0)),"")</f>
        <v/>
      </c>
      <c r="P3151" s="28" t="str">
        <f t="array" ref="P3151">IFERROR(SEARCH(ÖĞRETMEN,'VERİ TABANI'!G3151,1),"")</f>
        <v/>
      </c>
      <c r="Q3151" s="29" t="str">
        <f t="shared" si="99"/>
        <v/>
      </c>
    </row>
    <row r="3152" spans="1:17">
      <c r="A3152" s="3" t="str">
        <f t="shared" si="98"/>
        <v/>
      </c>
      <c r="M3152" s="3" t="str">
        <f>IFERROR(INDEX('SINIF GÜNLER'!$A:$C,MATCH('VERİ TABANI'!$D3152,'SINIF GÜNLER'!$B:$B,0),MATCH('VERİ TABANI'!$M$1,'SINIF GÜNLER'!$A$1:$C$1,0)),"")</f>
        <v/>
      </c>
      <c r="P3152" s="28" t="str">
        <f t="array" ref="P3152">IFERROR(SEARCH(ÖĞRETMEN,'VERİ TABANI'!G3152,1),"")</f>
        <v/>
      </c>
      <c r="Q3152" s="29" t="str">
        <f t="shared" si="99"/>
        <v/>
      </c>
    </row>
    <row r="3153" spans="1:17">
      <c r="A3153" s="3" t="str">
        <f t="shared" si="98"/>
        <v/>
      </c>
      <c r="M3153" s="3" t="str">
        <f>IFERROR(INDEX('SINIF GÜNLER'!$A:$C,MATCH('VERİ TABANI'!$D3153,'SINIF GÜNLER'!$B:$B,0),MATCH('VERİ TABANI'!$M$1,'SINIF GÜNLER'!$A$1:$C$1,0)),"")</f>
        <v/>
      </c>
      <c r="P3153" s="28" t="str">
        <f t="array" ref="P3153">IFERROR(SEARCH(ÖĞRETMEN,'VERİ TABANI'!G3153,1),"")</f>
        <v/>
      </c>
      <c r="Q3153" s="29" t="str">
        <f t="shared" si="99"/>
        <v/>
      </c>
    </row>
    <row r="3154" spans="1:17">
      <c r="A3154" s="3" t="str">
        <f t="shared" si="98"/>
        <v/>
      </c>
      <c r="M3154" s="3" t="str">
        <f>IFERROR(INDEX('SINIF GÜNLER'!$A:$C,MATCH('VERİ TABANI'!$D3154,'SINIF GÜNLER'!$B:$B,0),MATCH('VERİ TABANI'!$M$1,'SINIF GÜNLER'!$A$1:$C$1,0)),"")</f>
        <v/>
      </c>
      <c r="P3154" s="28" t="str">
        <f t="array" ref="P3154">IFERROR(SEARCH(ÖĞRETMEN,'VERİ TABANI'!G3154,1),"")</f>
        <v/>
      </c>
      <c r="Q3154" s="29" t="str">
        <f t="shared" si="99"/>
        <v/>
      </c>
    </row>
    <row r="3155" spans="1:17">
      <c r="A3155" s="3" t="str">
        <f t="shared" si="98"/>
        <v/>
      </c>
      <c r="M3155" s="3" t="str">
        <f>IFERROR(INDEX('SINIF GÜNLER'!$A:$C,MATCH('VERİ TABANI'!$D3155,'SINIF GÜNLER'!$B:$B,0),MATCH('VERİ TABANI'!$M$1,'SINIF GÜNLER'!$A$1:$C$1,0)),"")</f>
        <v/>
      </c>
      <c r="P3155" s="28" t="str">
        <f t="array" ref="P3155">IFERROR(SEARCH(ÖĞRETMEN,'VERİ TABANI'!G3155,1),"")</f>
        <v/>
      </c>
      <c r="Q3155" s="29" t="str">
        <f t="shared" si="99"/>
        <v/>
      </c>
    </row>
    <row r="3156" spans="1:17">
      <c r="A3156" s="3" t="str">
        <f t="shared" si="98"/>
        <v/>
      </c>
      <c r="M3156" s="3" t="str">
        <f>IFERROR(INDEX('SINIF GÜNLER'!$A:$C,MATCH('VERİ TABANI'!$D3156,'SINIF GÜNLER'!$B:$B,0),MATCH('VERİ TABANI'!$M$1,'SINIF GÜNLER'!$A$1:$C$1,0)),"")</f>
        <v/>
      </c>
      <c r="P3156" s="28" t="str">
        <f t="array" ref="P3156">IFERROR(SEARCH(ÖĞRETMEN,'VERİ TABANI'!G3156,1),"")</f>
        <v/>
      </c>
      <c r="Q3156" s="29" t="str">
        <f t="shared" si="99"/>
        <v/>
      </c>
    </row>
    <row r="3157" spans="1:17">
      <c r="A3157" s="3" t="str">
        <f t="shared" si="98"/>
        <v/>
      </c>
      <c r="M3157" s="3" t="str">
        <f>IFERROR(INDEX('SINIF GÜNLER'!$A:$C,MATCH('VERİ TABANI'!$D3157,'SINIF GÜNLER'!$B:$B,0),MATCH('VERİ TABANI'!$M$1,'SINIF GÜNLER'!$A$1:$C$1,0)),"")</f>
        <v/>
      </c>
      <c r="P3157" s="28" t="str">
        <f t="array" ref="P3157">IFERROR(SEARCH(ÖĞRETMEN,'VERİ TABANI'!G3157,1),"")</f>
        <v/>
      </c>
      <c r="Q3157" s="29" t="str">
        <f t="shared" si="99"/>
        <v/>
      </c>
    </row>
    <row r="3158" spans="1:17">
      <c r="A3158" s="3" t="str">
        <f t="shared" si="98"/>
        <v/>
      </c>
      <c r="M3158" s="3" t="str">
        <f>IFERROR(INDEX('SINIF GÜNLER'!$A:$C,MATCH('VERİ TABANI'!$D3158,'SINIF GÜNLER'!$B:$B,0),MATCH('VERİ TABANI'!$M$1,'SINIF GÜNLER'!$A$1:$C$1,0)),"")</f>
        <v/>
      </c>
      <c r="P3158" s="28" t="str">
        <f t="array" ref="P3158">IFERROR(SEARCH(ÖĞRETMEN,'VERİ TABANI'!G3158,1),"")</f>
        <v/>
      </c>
      <c r="Q3158" s="29" t="str">
        <f t="shared" si="99"/>
        <v/>
      </c>
    </row>
    <row r="3159" spans="1:17">
      <c r="A3159" s="3" t="str">
        <f t="shared" si="98"/>
        <v/>
      </c>
      <c r="M3159" s="3" t="str">
        <f>IFERROR(INDEX('SINIF GÜNLER'!$A:$C,MATCH('VERİ TABANI'!$D3159,'SINIF GÜNLER'!$B:$B,0),MATCH('VERİ TABANI'!$M$1,'SINIF GÜNLER'!$A$1:$C$1,0)),"")</f>
        <v/>
      </c>
      <c r="P3159" s="28" t="str">
        <f t="array" ref="P3159">IFERROR(SEARCH(ÖĞRETMEN,'VERİ TABANI'!G3159,1),"")</f>
        <v/>
      </c>
      <c r="Q3159" s="29" t="str">
        <f t="shared" si="99"/>
        <v/>
      </c>
    </row>
    <row r="3160" spans="1:17">
      <c r="A3160" s="3" t="str">
        <f t="shared" si="98"/>
        <v/>
      </c>
      <c r="M3160" s="3" t="str">
        <f>IFERROR(INDEX('SINIF GÜNLER'!$A:$C,MATCH('VERİ TABANI'!$D3160,'SINIF GÜNLER'!$B:$B,0),MATCH('VERİ TABANI'!$M$1,'SINIF GÜNLER'!$A$1:$C$1,0)),"")</f>
        <v/>
      </c>
      <c r="P3160" s="28" t="str">
        <f t="array" ref="P3160">IFERROR(SEARCH(ÖĞRETMEN,'VERİ TABANI'!G3160,1),"")</f>
        <v/>
      </c>
      <c r="Q3160" s="29" t="str">
        <f t="shared" si="99"/>
        <v/>
      </c>
    </row>
    <row r="3161" spans="1:17">
      <c r="A3161" s="3" t="str">
        <f t="shared" si="98"/>
        <v/>
      </c>
      <c r="M3161" s="3" t="str">
        <f>IFERROR(INDEX('SINIF GÜNLER'!$A:$C,MATCH('VERİ TABANI'!$D3161,'SINIF GÜNLER'!$B:$B,0),MATCH('VERİ TABANI'!$M$1,'SINIF GÜNLER'!$A$1:$C$1,0)),"")</f>
        <v/>
      </c>
      <c r="P3161" s="28" t="str">
        <f t="array" ref="P3161">IFERROR(SEARCH(ÖĞRETMEN,'VERİ TABANI'!G3161,1),"")</f>
        <v/>
      </c>
      <c r="Q3161" s="29" t="str">
        <f t="shared" si="99"/>
        <v/>
      </c>
    </row>
    <row r="3162" spans="1:17">
      <c r="A3162" s="3" t="str">
        <f t="shared" si="98"/>
        <v/>
      </c>
      <c r="M3162" s="3" t="str">
        <f>IFERROR(INDEX('SINIF GÜNLER'!$A:$C,MATCH('VERİ TABANI'!$D3162,'SINIF GÜNLER'!$B:$B,0),MATCH('VERİ TABANI'!$M$1,'SINIF GÜNLER'!$A$1:$C$1,0)),"")</f>
        <v/>
      </c>
      <c r="P3162" s="28" t="str">
        <f t="array" ref="P3162">IFERROR(SEARCH(ÖĞRETMEN,'VERİ TABANI'!G3162,1),"")</f>
        <v/>
      </c>
      <c r="Q3162" s="29" t="str">
        <f t="shared" si="99"/>
        <v/>
      </c>
    </row>
    <row r="3163" spans="1:17">
      <c r="A3163" s="3" t="str">
        <f t="shared" si="98"/>
        <v/>
      </c>
      <c r="M3163" s="3" t="str">
        <f>IFERROR(INDEX('SINIF GÜNLER'!$A:$C,MATCH('VERİ TABANI'!$D3163,'SINIF GÜNLER'!$B:$B,0),MATCH('VERİ TABANI'!$M$1,'SINIF GÜNLER'!$A$1:$C$1,0)),"")</f>
        <v/>
      </c>
      <c r="P3163" s="28" t="str">
        <f t="array" ref="P3163">IFERROR(SEARCH(ÖĞRETMEN,'VERİ TABANI'!G3163,1),"")</f>
        <v/>
      </c>
      <c r="Q3163" s="29" t="str">
        <f t="shared" si="99"/>
        <v/>
      </c>
    </row>
    <row r="3164" spans="1:17">
      <c r="A3164" s="3" t="str">
        <f t="shared" si="98"/>
        <v/>
      </c>
      <c r="M3164" s="3" t="str">
        <f>IFERROR(INDEX('SINIF GÜNLER'!$A:$C,MATCH('VERİ TABANI'!$D3164,'SINIF GÜNLER'!$B:$B,0),MATCH('VERİ TABANI'!$M$1,'SINIF GÜNLER'!$A$1:$C$1,0)),"")</f>
        <v/>
      </c>
      <c r="P3164" s="28" t="str">
        <f t="array" ref="P3164">IFERROR(SEARCH(ÖĞRETMEN,'VERİ TABANI'!G3164,1),"")</f>
        <v/>
      </c>
      <c r="Q3164" s="29" t="str">
        <f t="shared" si="99"/>
        <v/>
      </c>
    </row>
    <row r="3165" spans="1:17">
      <c r="A3165" s="3" t="str">
        <f t="shared" si="98"/>
        <v/>
      </c>
      <c r="M3165" s="3" t="str">
        <f>IFERROR(INDEX('SINIF GÜNLER'!$A:$C,MATCH('VERİ TABANI'!$D3165,'SINIF GÜNLER'!$B:$B,0),MATCH('VERİ TABANI'!$M$1,'SINIF GÜNLER'!$A$1:$C$1,0)),"")</f>
        <v/>
      </c>
      <c r="P3165" s="28" t="str">
        <f t="array" ref="P3165">IFERROR(SEARCH(ÖĞRETMEN,'VERİ TABANI'!G3165,1),"")</f>
        <v/>
      </c>
      <c r="Q3165" s="29" t="str">
        <f t="shared" si="99"/>
        <v/>
      </c>
    </row>
    <row r="3166" spans="1:17">
      <c r="A3166" s="3" t="str">
        <f t="shared" si="98"/>
        <v/>
      </c>
      <c r="M3166" s="3" t="str">
        <f>IFERROR(INDEX('SINIF GÜNLER'!$A:$C,MATCH('VERİ TABANI'!$D3166,'SINIF GÜNLER'!$B:$B,0),MATCH('VERİ TABANI'!$M$1,'SINIF GÜNLER'!$A$1:$C$1,0)),"")</f>
        <v/>
      </c>
      <c r="P3166" s="28" t="str">
        <f t="array" ref="P3166">IFERROR(SEARCH(ÖĞRETMEN,'VERİ TABANI'!G3166,1),"")</f>
        <v/>
      </c>
      <c r="Q3166" s="29" t="str">
        <f t="shared" si="99"/>
        <v/>
      </c>
    </row>
    <row r="3167" spans="1:17">
      <c r="A3167" s="3" t="str">
        <f t="shared" si="98"/>
        <v/>
      </c>
      <c r="M3167" s="3" t="str">
        <f>IFERROR(INDEX('SINIF GÜNLER'!$A:$C,MATCH('VERİ TABANI'!$D3167,'SINIF GÜNLER'!$B:$B,0),MATCH('VERİ TABANI'!$M$1,'SINIF GÜNLER'!$A$1:$C$1,0)),"")</f>
        <v/>
      </c>
      <c r="P3167" s="28" t="str">
        <f t="array" ref="P3167">IFERROR(SEARCH(ÖĞRETMEN,'VERİ TABANI'!G3167,1),"")</f>
        <v/>
      </c>
      <c r="Q3167" s="29" t="str">
        <f t="shared" si="99"/>
        <v/>
      </c>
    </row>
    <row r="3168" spans="1:17">
      <c r="A3168" s="3" t="str">
        <f t="shared" si="98"/>
        <v/>
      </c>
      <c r="M3168" s="3" t="str">
        <f>IFERROR(INDEX('SINIF GÜNLER'!$A:$C,MATCH('VERİ TABANI'!$D3168,'SINIF GÜNLER'!$B:$B,0),MATCH('VERİ TABANI'!$M$1,'SINIF GÜNLER'!$A$1:$C$1,0)),"")</f>
        <v/>
      </c>
      <c r="P3168" s="28" t="str">
        <f t="array" ref="P3168">IFERROR(SEARCH(ÖĞRETMEN,'VERİ TABANI'!G3168,1),"")</f>
        <v/>
      </c>
      <c r="Q3168" s="29" t="str">
        <f t="shared" si="99"/>
        <v/>
      </c>
    </row>
    <row r="3169" spans="1:17">
      <c r="A3169" s="3" t="str">
        <f t="shared" si="98"/>
        <v/>
      </c>
      <c r="M3169" s="3" t="str">
        <f>IFERROR(INDEX('SINIF GÜNLER'!$A:$C,MATCH('VERİ TABANI'!$D3169,'SINIF GÜNLER'!$B:$B,0),MATCH('VERİ TABANI'!$M$1,'SINIF GÜNLER'!$A$1:$C$1,0)),"")</f>
        <v/>
      </c>
      <c r="P3169" s="28" t="str">
        <f t="array" ref="P3169">IFERROR(SEARCH(ÖĞRETMEN,'VERİ TABANI'!G3169,1),"")</f>
        <v/>
      </c>
      <c r="Q3169" s="29" t="str">
        <f t="shared" si="99"/>
        <v/>
      </c>
    </row>
    <row r="3170" spans="1:17">
      <c r="A3170" s="3" t="str">
        <f t="shared" si="98"/>
        <v/>
      </c>
      <c r="M3170" s="3" t="str">
        <f>IFERROR(INDEX('SINIF GÜNLER'!$A:$C,MATCH('VERİ TABANI'!$D3170,'SINIF GÜNLER'!$B:$B,0),MATCH('VERİ TABANI'!$M$1,'SINIF GÜNLER'!$A$1:$C$1,0)),"")</f>
        <v/>
      </c>
      <c r="P3170" s="28" t="str">
        <f t="array" ref="P3170">IFERROR(SEARCH(ÖĞRETMEN,'VERİ TABANI'!G3170,1),"")</f>
        <v/>
      </c>
      <c r="Q3170" s="29" t="str">
        <f t="shared" si="99"/>
        <v/>
      </c>
    </row>
    <row r="3171" spans="1:17">
      <c r="A3171" s="3" t="str">
        <f t="shared" si="98"/>
        <v/>
      </c>
      <c r="M3171" s="3" t="str">
        <f>IFERROR(INDEX('SINIF GÜNLER'!$A:$C,MATCH('VERİ TABANI'!$D3171,'SINIF GÜNLER'!$B:$B,0),MATCH('VERİ TABANI'!$M$1,'SINIF GÜNLER'!$A$1:$C$1,0)),"")</f>
        <v/>
      </c>
      <c r="P3171" s="28" t="str">
        <f t="array" ref="P3171">IFERROR(SEARCH(ÖĞRETMEN,'VERİ TABANI'!G3171,1),"")</f>
        <v/>
      </c>
      <c r="Q3171" s="29" t="str">
        <f t="shared" si="99"/>
        <v/>
      </c>
    </row>
    <row r="3172" spans="1:17">
      <c r="A3172" s="3" t="str">
        <f t="shared" si="98"/>
        <v/>
      </c>
      <c r="M3172" s="3" t="str">
        <f>IFERROR(INDEX('SINIF GÜNLER'!$A:$C,MATCH('VERİ TABANI'!$D3172,'SINIF GÜNLER'!$B:$B,0),MATCH('VERİ TABANI'!$M$1,'SINIF GÜNLER'!$A$1:$C$1,0)),"")</f>
        <v/>
      </c>
      <c r="P3172" s="28" t="str">
        <f t="array" ref="P3172">IFERROR(SEARCH(ÖĞRETMEN,'VERİ TABANI'!G3172,1),"")</f>
        <v/>
      </c>
      <c r="Q3172" s="29" t="str">
        <f t="shared" si="99"/>
        <v/>
      </c>
    </row>
    <row r="3173" spans="1:17">
      <c r="A3173" s="3" t="str">
        <f t="shared" si="98"/>
        <v/>
      </c>
      <c r="M3173" s="3" t="str">
        <f>IFERROR(INDEX('SINIF GÜNLER'!$A:$C,MATCH('VERİ TABANI'!$D3173,'SINIF GÜNLER'!$B:$B,0),MATCH('VERİ TABANI'!$M$1,'SINIF GÜNLER'!$A$1:$C$1,0)),"")</f>
        <v/>
      </c>
      <c r="P3173" s="28" t="str">
        <f t="array" ref="P3173">IFERROR(SEARCH(ÖĞRETMEN,'VERİ TABANI'!G3173,1),"")</f>
        <v/>
      </c>
      <c r="Q3173" s="29" t="str">
        <f t="shared" si="99"/>
        <v/>
      </c>
    </row>
    <row r="3174" spans="1:17">
      <c r="A3174" s="3" t="str">
        <f t="shared" si="98"/>
        <v/>
      </c>
      <c r="M3174" s="3" t="str">
        <f>IFERROR(INDEX('SINIF GÜNLER'!$A:$C,MATCH('VERİ TABANI'!$D3174,'SINIF GÜNLER'!$B:$B,0),MATCH('VERİ TABANI'!$M$1,'SINIF GÜNLER'!$A$1:$C$1,0)),"")</f>
        <v/>
      </c>
      <c r="P3174" s="28" t="str">
        <f t="array" ref="P3174">IFERROR(SEARCH(ÖĞRETMEN,'VERİ TABANI'!G3174,1),"")</f>
        <v/>
      </c>
      <c r="Q3174" s="29" t="str">
        <f t="shared" si="99"/>
        <v/>
      </c>
    </row>
    <row r="3175" spans="1:17">
      <c r="A3175" s="3" t="str">
        <f t="shared" si="98"/>
        <v/>
      </c>
      <c r="M3175" s="3" t="str">
        <f>IFERROR(INDEX('SINIF GÜNLER'!$A:$C,MATCH('VERİ TABANI'!$D3175,'SINIF GÜNLER'!$B:$B,0),MATCH('VERİ TABANI'!$M$1,'SINIF GÜNLER'!$A$1:$C$1,0)),"")</f>
        <v/>
      </c>
      <c r="P3175" s="28" t="str">
        <f t="array" ref="P3175">IFERROR(SEARCH(ÖĞRETMEN,'VERİ TABANI'!G3175,1),"")</f>
        <v/>
      </c>
      <c r="Q3175" s="29" t="str">
        <f t="shared" si="99"/>
        <v/>
      </c>
    </row>
    <row r="3176" spans="1:17">
      <c r="A3176" s="3" t="str">
        <f t="shared" si="98"/>
        <v/>
      </c>
      <c r="M3176" s="3" t="str">
        <f>IFERROR(INDEX('SINIF GÜNLER'!$A:$C,MATCH('VERİ TABANI'!$D3176,'SINIF GÜNLER'!$B:$B,0),MATCH('VERİ TABANI'!$M$1,'SINIF GÜNLER'!$A$1:$C$1,0)),"")</f>
        <v/>
      </c>
      <c r="P3176" s="28" t="str">
        <f t="array" ref="P3176">IFERROR(SEARCH(ÖĞRETMEN,'VERİ TABANI'!G3176,1),"")</f>
        <v/>
      </c>
      <c r="Q3176" s="29" t="str">
        <f t="shared" si="99"/>
        <v/>
      </c>
    </row>
    <row r="3177" spans="1:17">
      <c r="A3177" s="3" t="str">
        <f t="shared" si="98"/>
        <v/>
      </c>
      <c r="M3177" s="3" t="str">
        <f>IFERROR(INDEX('SINIF GÜNLER'!$A:$C,MATCH('VERİ TABANI'!$D3177,'SINIF GÜNLER'!$B:$B,0),MATCH('VERİ TABANI'!$M$1,'SINIF GÜNLER'!$A$1:$C$1,0)),"")</f>
        <v/>
      </c>
      <c r="P3177" s="28" t="str">
        <f t="array" ref="P3177">IFERROR(SEARCH(ÖĞRETMEN,'VERİ TABANI'!G3177,1),"")</f>
        <v/>
      </c>
      <c r="Q3177" s="29" t="str">
        <f t="shared" si="99"/>
        <v/>
      </c>
    </row>
    <row r="3178" spans="1:17">
      <c r="A3178" s="3" t="str">
        <f t="shared" si="98"/>
        <v/>
      </c>
      <c r="M3178" s="3" t="str">
        <f>IFERROR(INDEX('SINIF GÜNLER'!$A:$C,MATCH('VERİ TABANI'!$D3178,'SINIF GÜNLER'!$B:$B,0),MATCH('VERİ TABANI'!$M$1,'SINIF GÜNLER'!$A$1:$C$1,0)),"")</f>
        <v/>
      </c>
      <c r="P3178" s="28" t="str">
        <f t="array" ref="P3178">IFERROR(SEARCH(ÖĞRETMEN,'VERİ TABANI'!G3178,1),"")</f>
        <v/>
      </c>
      <c r="Q3178" s="29" t="str">
        <f t="shared" si="99"/>
        <v/>
      </c>
    </row>
    <row r="3179" spans="1:17">
      <c r="A3179" s="3" t="str">
        <f t="shared" si="98"/>
        <v/>
      </c>
      <c r="M3179" s="3" t="str">
        <f>IFERROR(INDEX('SINIF GÜNLER'!$A:$C,MATCH('VERİ TABANI'!$D3179,'SINIF GÜNLER'!$B:$B,0),MATCH('VERİ TABANI'!$M$1,'SINIF GÜNLER'!$A$1:$C$1,0)),"")</f>
        <v/>
      </c>
      <c r="P3179" s="28" t="str">
        <f t="array" ref="P3179">IFERROR(SEARCH(ÖĞRETMEN,'VERİ TABANI'!G3179,1),"")</f>
        <v/>
      </c>
      <c r="Q3179" s="29" t="str">
        <f t="shared" si="99"/>
        <v/>
      </c>
    </row>
    <row r="3180" spans="1:17">
      <c r="A3180" s="3" t="str">
        <f t="shared" si="98"/>
        <v/>
      </c>
      <c r="M3180" s="3" t="str">
        <f>IFERROR(INDEX('SINIF GÜNLER'!$A:$C,MATCH('VERİ TABANI'!$D3180,'SINIF GÜNLER'!$B:$B,0),MATCH('VERİ TABANI'!$M$1,'SINIF GÜNLER'!$A$1:$C$1,0)),"")</f>
        <v/>
      </c>
      <c r="P3180" s="28" t="str">
        <f t="array" ref="P3180">IFERROR(SEARCH(ÖĞRETMEN,'VERİ TABANI'!G3180,1),"")</f>
        <v/>
      </c>
      <c r="Q3180" s="29" t="str">
        <f t="shared" si="99"/>
        <v/>
      </c>
    </row>
    <row r="3181" spans="1:17">
      <c r="A3181" s="3" t="str">
        <f t="shared" si="98"/>
        <v/>
      </c>
      <c r="M3181" s="3" t="str">
        <f>IFERROR(INDEX('SINIF GÜNLER'!$A:$C,MATCH('VERİ TABANI'!$D3181,'SINIF GÜNLER'!$B:$B,0),MATCH('VERİ TABANI'!$M$1,'SINIF GÜNLER'!$A$1:$C$1,0)),"")</f>
        <v/>
      </c>
      <c r="P3181" s="28" t="str">
        <f t="array" ref="P3181">IFERROR(SEARCH(ÖĞRETMEN,'VERİ TABANI'!G3181,1),"")</f>
        <v/>
      </c>
      <c r="Q3181" s="29" t="str">
        <f t="shared" si="99"/>
        <v/>
      </c>
    </row>
    <row r="3182" spans="1:17">
      <c r="A3182" s="3" t="str">
        <f t="shared" si="98"/>
        <v/>
      </c>
      <c r="M3182" s="3" t="str">
        <f>IFERROR(INDEX('SINIF GÜNLER'!$A:$C,MATCH('VERİ TABANI'!$D3182,'SINIF GÜNLER'!$B:$B,0),MATCH('VERİ TABANI'!$M$1,'SINIF GÜNLER'!$A$1:$C$1,0)),"")</f>
        <v/>
      </c>
      <c r="P3182" s="28" t="str">
        <f t="array" ref="P3182">IFERROR(SEARCH(ÖĞRETMEN,'VERİ TABANI'!G3182,1),"")</f>
        <v/>
      </c>
      <c r="Q3182" s="29" t="str">
        <f t="shared" si="99"/>
        <v/>
      </c>
    </row>
    <row r="3183" spans="1:17">
      <c r="A3183" s="3" t="str">
        <f t="shared" si="98"/>
        <v/>
      </c>
      <c r="M3183" s="3" t="str">
        <f>IFERROR(INDEX('SINIF GÜNLER'!$A:$C,MATCH('VERİ TABANI'!$D3183,'SINIF GÜNLER'!$B:$B,0),MATCH('VERİ TABANI'!$M$1,'SINIF GÜNLER'!$A$1:$C$1,0)),"")</f>
        <v/>
      </c>
      <c r="P3183" s="28" t="str">
        <f t="array" ref="P3183">IFERROR(SEARCH(ÖĞRETMEN,'VERİ TABANI'!G3183,1),"")</f>
        <v/>
      </c>
      <c r="Q3183" s="29" t="str">
        <f t="shared" si="99"/>
        <v/>
      </c>
    </row>
    <row r="3184" spans="1:17">
      <c r="A3184" s="3" t="str">
        <f t="shared" si="98"/>
        <v/>
      </c>
      <c r="M3184" s="3" t="str">
        <f>IFERROR(INDEX('SINIF GÜNLER'!$A:$C,MATCH('VERİ TABANI'!$D3184,'SINIF GÜNLER'!$B:$B,0),MATCH('VERİ TABANI'!$M$1,'SINIF GÜNLER'!$A$1:$C$1,0)),"")</f>
        <v/>
      </c>
      <c r="P3184" s="28" t="str">
        <f t="array" ref="P3184">IFERROR(SEARCH(ÖĞRETMEN,'VERİ TABANI'!G3184,1),"")</f>
        <v/>
      </c>
      <c r="Q3184" s="29" t="str">
        <f t="shared" si="99"/>
        <v/>
      </c>
    </row>
    <row r="3185" spans="1:17">
      <c r="A3185" s="3" t="str">
        <f t="shared" si="98"/>
        <v/>
      </c>
      <c r="M3185" s="3" t="str">
        <f>IFERROR(INDEX('SINIF GÜNLER'!$A:$C,MATCH('VERİ TABANI'!$D3185,'SINIF GÜNLER'!$B:$B,0),MATCH('VERİ TABANI'!$M$1,'SINIF GÜNLER'!$A$1:$C$1,0)),"")</f>
        <v/>
      </c>
      <c r="P3185" s="28" t="str">
        <f t="array" ref="P3185">IFERROR(SEARCH(ÖĞRETMEN,'VERİ TABANI'!G3185,1),"")</f>
        <v/>
      </c>
      <c r="Q3185" s="29" t="str">
        <f t="shared" si="99"/>
        <v/>
      </c>
    </row>
    <row r="3186" spans="1:17">
      <c r="A3186" s="3" t="str">
        <f t="shared" si="98"/>
        <v/>
      </c>
      <c r="M3186" s="3" t="str">
        <f>IFERROR(INDEX('SINIF GÜNLER'!$A:$C,MATCH('VERİ TABANI'!$D3186,'SINIF GÜNLER'!$B:$B,0),MATCH('VERİ TABANI'!$M$1,'SINIF GÜNLER'!$A$1:$C$1,0)),"")</f>
        <v/>
      </c>
      <c r="P3186" s="28" t="str">
        <f t="array" ref="P3186">IFERROR(SEARCH(ÖĞRETMEN,'VERİ TABANI'!G3186,1),"")</f>
        <v/>
      </c>
      <c r="Q3186" s="29" t="str">
        <f t="shared" si="99"/>
        <v/>
      </c>
    </row>
    <row r="3187" spans="1:17">
      <c r="A3187" s="3" t="str">
        <f t="shared" si="98"/>
        <v/>
      </c>
      <c r="M3187" s="3" t="str">
        <f>IFERROR(INDEX('SINIF GÜNLER'!$A:$C,MATCH('VERİ TABANI'!$D3187,'SINIF GÜNLER'!$B:$B,0),MATCH('VERİ TABANI'!$M$1,'SINIF GÜNLER'!$A$1:$C$1,0)),"")</f>
        <v/>
      </c>
      <c r="P3187" s="28" t="str">
        <f t="array" ref="P3187">IFERROR(SEARCH(ÖĞRETMEN,'VERİ TABANI'!G3187,1),"")</f>
        <v/>
      </c>
      <c r="Q3187" s="29" t="str">
        <f t="shared" si="99"/>
        <v/>
      </c>
    </row>
    <row r="3188" spans="1:17">
      <c r="A3188" s="3" t="str">
        <f t="shared" si="98"/>
        <v/>
      </c>
      <c r="M3188" s="3" t="str">
        <f>IFERROR(INDEX('SINIF GÜNLER'!$A:$C,MATCH('VERİ TABANI'!$D3188,'SINIF GÜNLER'!$B:$B,0),MATCH('VERİ TABANI'!$M$1,'SINIF GÜNLER'!$A$1:$C$1,0)),"")</f>
        <v/>
      </c>
      <c r="P3188" s="28" t="str">
        <f t="array" ref="P3188">IFERROR(SEARCH(ÖĞRETMEN,'VERİ TABANI'!G3188,1),"")</f>
        <v/>
      </c>
      <c r="Q3188" s="29" t="str">
        <f t="shared" si="99"/>
        <v/>
      </c>
    </row>
    <row r="3189" spans="1:17">
      <c r="A3189" s="3" t="str">
        <f t="shared" si="98"/>
        <v/>
      </c>
      <c r="M3189" s="3" t="str">
        <f>IFERROR(INDEX('SINIF GÜNLER'!$A:$C,MATCH('VERİ TABANI'!$D3189,'SINIF GÜNLER'!$B:$B,0),MATCH('VERİ TABANI'!$M$1,'SINIF GÜNLER'!$A$1:$C$1,0)),"")</f>
        <v/>
      </c>
      <c r="P3189" s="28" t="str">
        <f t="array" ref="P3189">IFERROR(SEARCH(ÖĞRETMEN,'VERİ TABANI'!G3189,1),"")</f>
        <v/>
      </c>
      <c r="Q3189" s="29" t="str">
        <f t="shared" si="99"/>
        <v/>
      </c>
    </row>
    <row r="3190" spans="1:17">
      <c r="A3190" s="3" t="str">
        <f t="shared" si="98"/>
        <v/>
      </c>
      <c r="M3190" s="3" t="str">
        <f>IFERROR(INDEX('SINIF GÜNLER'!$A:$C,MATCH('VERİ TABANI'!$D3190,'SINIF GÜNLER'!$B:$B,0),MATCH('VERİ TABANI'!$M$1,'SINIF GÜNLER'!$A$1:$C$1,0)),"")</f>
        <v/>
      </c>
      <c r="P3190" s="28" t="str">
        <f t="array" ref="P3190">IFERROR(SEARCH(ÖĞRETMEN,'VERİ TABANI'!G3190,1),"")</f>
        <v/>
      </c>
      <c r="Q3190" s="29" t="str">
        <f t="shared" si="99"/>
        <v/>
      </c>
    </row>
    <row r="3191" spans="1:17">
      <c r="A3191" s="3" t="str">
        <f t="shared" si="98"/>
        <v/>
      </c>
      <c r="M3191" s="3" t="str">
        <f>IFERROR(INDEX('SINIF GÜNLER'!$A:$C,MATCH('VERİ TABANI'!$D3191,'SINIF GÜNLER'!$B:$B,0),MATCH('VERİ TABANI'!$M$1,'SINIF GÜNLER'!$A$1:$C$1,0)),"")</f>
        <v/>
      </c>
      <c r="P3191" s="28" t="str">
        <f t="array" ref="P3191">IFERROR(SEARCH(ÖĞRETMEN,'VERİ TABANI'!G3191,1),"")</f>
        <v/>
      </c>
      <c r="Q3191" s="29" t="str">
        <f t="shared" si="99"/>
        <v/>
      </c>
    </row>
    <row r="3192" spans="1:17">
      <c r="A3192" s="3" t="str">
        <f t="shared" si="98"/>
        <v/>
      </c>
      <c r="M3192" s="3" t="str">
        <f>IFERROR(INDEX('SINIF GÜNLER'!$A:$C,MATCH('VERİ TABANI'!$D3192,'SINIF GÜNLER'!$B:$B,0),MATCH('VERİ TABANI'!$M$1,'SINIF GÜNLER'!$A$1:$C$1,0)),"")</f>
        <v/>
      </c>
      <c r="P3192" s="28" t="str">
        <f t="array" ref="P3192">IFERROR(SEARCH(ÖĞRETMEN,'VERİ TABANI'!G3192,1),"")</f>
        <v/>
      </c>
      <c r="Q3192" s="29" t="str">
        <f t="shared" si="99"/>
        <v/>
      </c>
    </row>
    <row r="3193" spans="1:17">
      <c r="A3193" s="3" t="str">
        <f t="shared" si="98"/>
        <v/>
      </c>
      <c r="M3193" s="3" t="str">
        <f>IFERROR(INDEX('SINIF GÜNLER'!$A:$C,MATCH('VERİ TABANI'!$D3193,'SINIF GÜNLER'!$B:$B,0),MATCH('VERİ TABANI'!$M$1,'SINIF GÜNLER'!$A$1:$C$1,0)),"")</f>
        <v/>
      </c>
      <c r="P3193" s="28" t="str">
        <f t="array" ref="P3193">IFERROR(SEARCH(ÖĞRETMEN,'VERİ TABANI'!G3193,1),"")</f>
        <v/>
      </c>
      <c r="Q3193" s="29" t="str">
        <f t="shared" si="99"/>
        <v/>
      </c>
    </row>
    <row r="3194" spans="1:17">
      <c r="A3194" s="3" t="str">
        <f t="shared" si="98"/>
        <v/>
      </c>
      <c r="M3194" s="3" t="str">
        <f>IFERROR(INDEX('SINIF GÜNLER'!$A:$C,MATCH('VERİ TABANI'!$D3194,'SINIF GÜNLER'!$B:$B,0),MATCH('VERİ TABANI'!$M$1,'SINIF GÜNLER'!$A$1:$C$1,0)),"")</f>
        <v/>
      </c>
      <c r="P3194" s="28" t="str">
        <f t="array" ref="P3194">IFERROR(SEARCH(ÖĞRETMEN,'VERİ TABANI'!G3194,1),"")</f>
        <v/>
      </c>
      <c r="Q3194" s="29" t="str">
        <f t="shared" si="99"/>
        <v/>
      </c>
    </row>
    <row r="3195" spans="1:17">
      <c r="A3195" s="3" t="str">
        <f t="shared" si="98"/>
        <v/>
      </c>
      <c r="M3195" s="3" t="str">
        <f>IFERROR(INDEX('SINIF GÜNLER'!$A:$C,MATCH('VERİ TABANI'!$D3195,'SINIF GÜNLER'!$B:$B,0),MATCH('VERİ TABANI'!$M$1,'SINIF GÜNLER'!$A$1:$C$1,0)),"")</f>
        <v/>
      </c>
      <c r="P3195" s="28" t="str">
        <f t="array" ref="P3195">IFERROR(SEARCH(ÖĞRETMEN,'VERİ TABANI'!G3195,1),"")</f>
        <v/>
      </c>
      <c r="Q3195" s="29" t="str">
        <f t="shared" si="99"/>
        <v/>
      </c>
    </row>
    <row r="3196" spans="1:17">
      <c r="A3196" s="3" t="str">
        <f t="shared" si="98"/>
        <v/>
      </c>
      <c r="M3196" s="3" t="str">
        <f>IFERROR(INDEX('SINIF GÜNLER'!$A:$C,MATCH('VERİ TABANI'!$D3196,'SINIF GÜNLER'!$B:$B,0),MATCH('VERİ TABANI'!$M$1,'SINIF GÜNLER'!$A$1:$C$1,0)),"")</f>
        <v/>
      </c>
      <c r="P3196" s="28" t="str">
        <f t="array" ref="P3196">IFERROR(SEARCH(ÖĞRETMEN,'VERİ TABANI'!G3196,1),"")</f>
        <v/>
      </c>
      <c r="Q3196" s="29" t="str">
        <f t="shared" si="99"/>
        <v/>
      </c>
    </row>
    <row r="3197" spans="1:17">
      <c r="A3197" s="3" t="str">
        <f t="shared" si="98"/>
        <v/>
      </c>
      <c r="M3197" s="3" t="str">
        <f>IFERROR(INDEX('SINIF GÜNLER'!$A:$C,MATCH('VERİ TABANI'!$D3197,'SINIF GÜNLER'!$B:$B,0),MATCH('VERİ TABANI'!$M$1,'SINIF GÜNLER'!$A$1:$C$1,0)),"")</f>
        <v/>
      </c>
      <c r="P3197" s="28" t="str">
        <f t="array" ref="P3197">IFERROR(SEARCH(ÖĞRETMEN,'VERİ TABANI'!G3197,1),"")</f>
        <v/>
      </c>
      <c r="Q3197" s="29" t="str">
        <f t="shared" si="99"/>
        <v/>
      </c>
    </row>
    <row r="3198" spans="1:17">
      <c r="A3198" s="3" t="str">
        <f t="shared" si="98"/>
        <v/>
      </c>
      <c r="M3198" s="3" t="str">
        <f>IFERROR(INDEX('SINIF GÜNLER'!$A:$C,MATCH('VERİ TABANI'!$D3198,'SINIF GÜNLER'!$B:$B,0),MATCH('VERİ TABANI'!$M$1,'SINIF GÜNLER'!$A$1:$C$1,0)),"")</f>
        <v/>
      </c>
      <c r="P3198" s="28" t="str">
        <f t="array" ref="P3198">IFERROR(SEARCH(ÖĞRETMEN,'VERİ TABANI'!G3198,1),"")</f>
        <v/>
      </c>
      <c r="Q3198" s="29" t="str">
        <f t="shared" si="99"/>
        <v/>
      </c>
    </row>
    <row r="3199" spans="1:17">
      <c r="A3199" s="3" t="str">
        <f t="shared" si="98"/>
        <v/>
      </c>
      <c r="M3199" s="3" t="str">
        <f>IFERROR(INDEX('SINIF GÜNLER'!$A:$C,MATCH('VERİ TABANI'!$D3199,'SINIF GÜNLER'!$B:$B,0),MATCH('VERİ TABANI'!$M$1,'SINIF GÜNLER'!$A$1:$C$1,0)),"")</f>
        <v/>
      </c>
      <c r="P3199" s="28" t="str">
        <f t="array" ref="P3199">IFERROR(SEARCH(ÖĞRETMEN,'VERİ TABANI'!G3199,1),"")</f>
        <v/>
      </c>
      <c r="Q3199" s="29" t="str">
        <f t="shared" si="99"/>
        <v/>
      </c>
    </row>
    <row r="3200" spans="1:17">
      <c r="A3200" s="3" t="str">
        <f t="shared" si="98"/>
        <v/>
      </c>
      <c r="M3200" s="3" t="str">
        <f>IFERROR(INDEX('SINIF GÜNLER'!$A:$C,MATCH('VERİ TABANI'!$D3200,'SINIF GÜNLER'!$B:$B,0),MATCH('VERİ TABANI'!$M$1,'SINIF GÜNLER'!$A$1:$C$1,0)),"")</f>
        <v/>
      </c>
      <c r="P3200" s="28" t="str">
        <f t="array" ref="P3200">IFERROR(SEARCH(ÖĞRETMEN,'VERİ TABANI'!G3200,1),"")</f>
        <v/>
      </c>
      <c r="Q3200" s="29" t="str">
        <f t="shared" si="99"/>
        <v/>
      </c>
    </row>
    <row r="3201" spans="1:17">
      <c r="A3201" s="3" t="str">
        <f t="shared" si="98"/>
        <v/>
      </c>
      <c r="M3201" s="3" t="str">
        <f>IFERROR(INDEX('SINIF GÜNLER'!$A:$C,MATCH('VERİ TABANI'!$D3201,'SINIF GÜNLER'!$B:$B,0),MATCH('VERİ TABANI'!$M$1,'SINIF GÜNLER'!$A$1:$C$1,0)),"")</f>
        <v/>
      </c>
      <c r="P3201" s="28" t="str">
        <f t="array" ref="P3201">IFERROR(SEARCH(ÖĞRETMEN,'VERİ TABANI'!G3201,1),"")</f>
        <v/>
      </c>
      <c r="Q3201" s="29" t="str">
        <f t="shared" si="99"/>
        <v/>
      </c>
    </row>
    <row r="3202" spans="1:17">
      <c r="A3202" s="3" t="str">
        <f t="shared" ref="A3202:A3265" si="100">IFERROR(IF(B3202="","",ROW()-1),"")</f>
        <v/>
      </c>
      <c r="M3202" s="3" t="str">
        <f>IFERROR(INDEX('SINIF GÜNLER'!$A:$C,MATCH('VERİ TABANI'!$D3202,'SINIF GÜNLER'!$B:$B,0),MATCH('VERİ TABANI'!$M$1,'SINIF GÜNLER'!$A$1:$C$1,0)),"")</f>
        <v/>
      </c>
      <c r="P3202" s="28" t="str">
        <f t="array" ref="P3202">IFERROR(SEARCH(ÖĞRETMEN,'VERİ TABANI'!G3202,1),"")</f>
        <v/>
      </c>
      <c r="Q3202" s="29" t="str">
        <f t="shared" si="99"/>
        <v/>
      </c>
    </row>
    <row r="3203" spans="1:17">
      <c r="A3203" s="3" t="str">
        <f t="shared" si="100"/>
        <v/>
      </c>
      <c r="M3203" s="3" t="str">
        <f>IFERROR(INDEX('SINIF GÜNLER'!$A:$C,MATCH('VERİ TABANI'!$D3203,'SINIF GÜNLER'!$B:$B,0),MATCH('VERİ TABANI'!$M$1,'SINIF GÜNLER'!$A$1:$C$1,0)),"")</f>
        <v/>
      </c>
      <c r="P3203" s="28" t="str">
        <f t="array" ref="P3203">IFERROR(SEARCH(ÖĞRETMEN,'VERİ TABANI'!G3203,1),"")</f>
        <v/>
      </c>
      <c r="Q3203" s="29" t="str">
        <f t="shared" si="99"/>
        <v/>
      </c>
    </row>
    <row r="3204" spans="1:17">
      <c r="A3204" s="3" t="str">
        <f t="shared" si="100"/>
        <v/>
      </c>
      <c r="M3204" s="3" t="str">
        <f>IFERROR(INDEX('SINIF GÜNLER'!$A:$C,MATCH('VERİ TABANI'!$D3204,'SINIF GÜNLER'!$B:$B,0),MATCH('VERİ TABANI'!$M$1,'SINIF GÜNLER'!$A$1:$C$1,0)),"")</f>
        <v/>
      </c>
      <c r="P3204" s="28" t="str">
        <f t="array" ref="P3204">IFERROR(SEARCH(ÖĞRETMEN,'VERİ TABANI'!G3204,1),"")</f>
        <v/>
      </c>
      <c r="Q3204" s="29" t="str">
        <f t="shared" si="99"/>
        <v/>
      </c>
    </row>
    <row r="3205" spans="1:17">
      <c r="A3205" s="3" t="str">
        <f t="shared" si="100"/>
        <v/>
      </c>
      <c r="M3205" s="3" t="str">
        <f>IFERROR(INDEX('SINIF GÜNLER'!$A:$C,MATCH('VERİ TABANI'!$D3205,'SINIF GÜNLER'!$B:$B,0),MATCH('VERİ TABANI'!$M$1,'SINIF GÜNLER'!$A$1:$C$1,0)),"")</f>
        <v/>
      </c>
      <c r="P3205" s="28" t="str">
        <f t="array" ref="P3205">IFERROR(SEARCH(ÖĞRETMEN,'VERİ TABANI'!G3205,1),"")</f>
        <v/>
      </c>
      <c r="Q3205" s="29" t="str">
        <f t="shared" si="99"/>
        <v/>
      </c>
    </row>
    <row r="3206" spans="1:17">
      <c r="A3206" s="3" t="str">
        <f t="shared" si="100"/>
        <v/>
      </c>
      <c r="M3206" s="3" t="str">
        <f>IFERROR(INDEX('SINIF GÜNLER'!$A:$C,MATCH('VERİ TABANI'!$D3206,'SINIF GÜNLER'!$B:$B,0),MATCH('VERİ TABANI'!$M$1,'SINIF GÜNLER'!$A$1:$C$1,0)),"")</f>
        <v/>
      </c>
      <c r="P3206" s="28" t="str">
        <f t="array" ref="P3206">IFERROR(SEARCH(ÖĞRETMEN,'VERİ TABANI'!G3206,1),"")</f>
        <v/>
      </c>
      <c r="Q3206" s="29" t="str">
        <f t="shared" si="99"/>
        <v/>
      </c>
    </row>
    <row r="3207" spans="1:17">
      <c r="A3207" s="3" t="str">
        <f t="shared" si="100"/>
        <v/>
      </c>
      <c r="M3207" s="3" t="str">
        <f>IFERROR(INDEX('SINIF GÜNLER'!$A:$C,MATCH('VERİ TABANI'!$D3207,'SINIF GÜNLER'!$B:$B,0),MATCH('VERİ TABANI'!$M$1,'SINIF GÜNLER'!$A$1:$C$1,0)),"")</f>
        <v/>
      </c>
      <c r="P3207" s="28" t="str">
        <f t="array" ref="P3207">IFERROR(SEARCH(ÖĞRETMEN,'VERİ TABANI'!G3207,1),"")</f>
        <v/>
      </c>
      <c r="Q3207" s="29" t="str">
        <f t="shared" si="99"/>
        <v/>
      </c>
    </row>
    <row r="3208" spans="1:17">
      <c r="A3208" s="3" t="str">
        <f t="shared" si="100"/>
        <v/>
      </c>
      <c r="M3208" s="3" t="str">
        <f>IFERROR(INDEX('SINIF GÜNLER'!$A:$C,MATCH('VERİ TABANI'!$D3208,'SINIF GÜNLER'!$B:$B,0),MATCH('VERİ TABANI'!$M$1,'SINIF GÜNLER'!$A$1:$C$1,0)),"")</f>
        <v/>
      </c>
      <c r="P3208" s="28" t="str">
        <f t="array" ref="P3208">IFERROR(SEARCH(ÖĞRETMEN,'VERİ TABANI'!G3208,1),"")</f>
        <v/>
      </c>
      <c r="Q3208" s="29" t="str">
        <f t="shared" ref="Q3208:Q3271" si="101">IF(P3208="","",ROW())</f>
        <v/>
      </c>
    </row>
    <row r="3209" spans="1:17">
      <c r="A3209" s="3" t="str">
        <f t="shared" si="100"/>
        <v/>
      </c>
      <c r="M3209" s="3" t="str">
        <f>IFERROR(INDEX('SINIF GÜNLER'!$A:$C,MATCH('VERİ TABANI'!$D3209,'SINIF GÜNLER'!$B:$B,0),MATCH('VERİ TABANI'!$M$1,'SINIF GÜNLER'!$A$1:$C$1,0)),"")</f>
        <v/>
      </c>
      <c r="P3209" s="28" t="str">
        <f t="array" ref="P3209">IFERROR(SEARCH(ÖĞRETMEN,'VERİ TABANI'!G3209,1),"")</f>
        <v/>
      </c>
      <c r="Q3209" s="29" t="str">
        <f t="shared" si="101"/>
        <v/>
      </c>
    </row>
    <row r="3210" spans="1:17">
      <c r="A3210" s="3" t="str">
        <f t="shared" si="100"/>
        <v/>
      </c>
      <c r="M3210" s="3" t="str">
        <f>IFERROR(INDEX('SINIF GÜNLER'!$A:$C,MATCH('VERİ TABANI'!$D3210,'SINIF GÜNLER'!$B:$B,0),MATCH('VERİ TABANI'!$M$1,'SINIF GÜNLER'!$A$1:$C$1,0)),"")</f>
        <v/>
      </c>
      <c r="P3210" s="28" t="str">
        <f t="array" ref="P3210">IFERROR(SEARCH(ÖĞRETMEN,'VERİ TABANI'!G3210,1),"")</f>
        <v/>
      </c>
      <c r="Q3210" s="29" t="str">
        <f t="shared" si="101"/>
        <v/>
      </c>
    </row>
    <row r="3211" spans="1:17">
      <c r="A3211" s="3" t="str">
        <f t="shared" si="100"/>
        <v/>
      </c>
      <c r="M3211" s="3" t="str">
        <f>IFERROR(INDEX('SINIF GÜNLER'!$A:$C,MATCH('VERİ TABANI'!$D3211,'SINIF GÜNLER'!$B:$B,0),MATCH('VERİ TABANI'!$M$1,'SINIF GÜNLER'!$A$1:$C$1,0)),"")</f>
        <v/>
      </c>
      <c r="P3211" s="28" t="str">
        <f t="array" ref="P3211">IFERROR(SEARCH(ÖĞRETMEN,'VERİ TABANI'!G3211,1),"")</f>
        <v/>
      </c>
      <c r="Q3211" s="29" t="str">
        <f t="shared" si="101"/>
        <v/>
      </c>
    </row>
    <row r="3212" spans="1:17">
      <c r="A3212" s="3" t="str">
        <f t="shared" si="100"/>
        <v/>
      </c>
      <c r="M3212" s="3" t="str">
        <f>IFERROR(INDEX('SINIF GÜNLER'!$A:$C,MATCH('VERİ TABANI'!$D3212,'SINIF GÜNLER'!$B:$B,0),MATCH('VERİ TABANI'!$M$1,'SINIF GÜNLER'!$A$1:$C$1,0)),"")</f>
        <v/>
      </c>
      <c r="P3212" s="28" t="str">
        <f t="array" ref="P3212">IFERROR(SEARCH(ÖĞRETMEN,'VERİ TABANI'!G3212,1),"")</f>
        <v/>
      </c>
      <c r="Q3212" s="29" t="str">
        <f t="shared" si="101"/>
        <v/>
      </c>
    </row>
    <row r="3213" spans="1:17">
      <c r="A3213" s="3" t="str">
        <f t="shared" si="100"/>
        <v/>
      </c>
      <c r="M3213" s="3" t="str">
        <f>IFERROR(INDEX('SINIF GÜNLER'!$A:$C,MATCH('VERİ TABANI'!$D3213,'SINIF GÜNLER'!$B:$B,0),MATCH('VERİ TABANI'!$M$1,'SINIF GÜNLER'!$A$1:$C$1,0)),"")</f>
        <v/>
      </c>
      <c r="P3213" s="28" t="str">
        <f t="array" ref="P3213">IFERROR(SEARCH(ÖĞRETMEN,'VERİ TABANI'!G3213,1),"")</f>
        <v/>
      </c>
      <c r="Q3213" s="29" t="str">
        <f t="shared" si="101"/>
        <v/>
      </c>
    </row>
    <row r="3214" spans="1:17">
      <c r="A3214" s="3" t="str">
        <f t="shared" si="100"/>
        <v/>
      </c>
      <c r="M3214" s="3" t="str">
        <f>IFERROR(INDEX('SINIF GÜNLER'!$A:$C,MATCH('VERİ TABANI'!$D3214,'SINIF GÜNLER'!$B:$B,0),MATCH('VERİ TABANI'!$M$1,'SINIF GÜNLER'!$A$1:$C$1,0)),"")</f>
        <v/>
      </c>
      <c r="P3214" s="28" t="str">
        <f t="array" ref="P3214">IFERROR(SEARCH(ÖĞRETMEN,'VERİ TABANI'!G3214,1),"")</f>
        <v/>
      </c>
      <c r="Q3214" s="29" t="str">
        <f t="shared" si="101"/>
        <v/>
      </c>
    </row>
    <row r="3215" spans="1:17">
      <c r="A3215" s="3" t="str">
        <f t="shared" si="100"/>
        <v/>
      </c>
      <c r="M3215" s="3" t="str">
        <f>IFERROR(INDEX('SINIF GÜNLER'!$A:$C,MATCH('VERİ TABANI'!$D3215,'SINIF GÜNLER'!$B:$B,0),MATCH('VERİ TABANI'!$M$1,'SINIF GÜNLER'!$A$1:$C$1,0)),"")</f>
        <v/>
      </c>
      <c r="P3215" s="28" t="str">
        <f t="array" ref="P3215">IFERROR(SEARCH(ÖĞRETMEN,'VERİ TABANI'!G3215,1),"")</f>
        <v/>
      </c>
      <c r="Q3215" s="29" t="str">
        <f t="shared" si="101"/>
        <v/>
      </c>
    </row>
    <row r="3216" spans="1:17">
      <c r="A3216" s="3" t="str">
        <f t="shared" si="100"/>
        <v/>
      </c>
      <c r="M3216" s="3" t="str">
        <f>IFERROR(INDEX('SINIF GÜNLER'!$A:$C,MATCH('VERİ TABANI'!$D3216,'SINIF GÜNLER'!$B:$B,0),MATCH('VERİ TABANI'!$M$1,'SINIF GÜNLER'!$A$1:$C$1,0)),"")</f>
        <v/>
      </c>
      <c r="P3216" s="28" t="str">
        <f t="array" ref="P3216">IFERROR(SEARCH(ÖĞRETMEN,'VERİ TABANI'!G3216,1),"")</f>
        <v/>
      </c>
      <c r="Q3216" s="29" t="str">
        <f t="shared" si="101"/>
        <v/>
      </c>
    </row>
    <row r="3217" spans="1:17">
      <c r="A3217" s="3" t="str">
        <f t="shared" si="100"/>
        <v/>
      </c>
      <c r="M3217" s="3" t="str">
        <f>IFERROR(INDEX('SINIF GÜNLER'!$A:$C,MATCH('VERİ TABANI'!$D3217,'SINIF GÜNLER'!$B:$B,0),MATCH('VERİ TABANI'!$M$1,'SINIF GÜNLER'!$A$1:$C$1,0)),"")</f>
        <v/>
      </c>
      <c r="P3217" s="28" t="str">
        <f t="array" ref="P3217">IFERROR(SEARCH(ÖĞRETMEN,'VERİ TABANI'!G3217,1),"")</f>
        <v/>
      </c>
      <c r="Q3217" s="29" t="str">
        <f t="shared" si="101"/>
        <v/>
      </c>
    </row>
    <row r="3218" spans="1:17">
      <c r="A3218" s="3" t="str">
        <f t="shared" si="100"/>
        <v/>
      </c>
      <c r="M3218" s="3" t="str">
        <f>IFERROR(INDEX('SINIF GÜNLER'!$A:$C,MATCH('VERİ TABANI'!$D3218,'SINIF GÜNLER'!$B:$B,0),MATCH('VERİ TABANI'!$M$1,'SINIF GÜNLER'!$A$1:$C$1,0)),"")</f>
        <v/>
      </c>
      <c r="P3218" s="28" t="str">
        <f t="array" ref="P3218">IFERROR(SEARCH(ÖĞRETMEN,'VERİ TABANI'!G3218,1),"")</f>
        <v/>
      </c>
      <c r="Q3218" s="29" t="str">
        <f t="shared" si="101"/>
        <v/>
      </c>
    </row>
    <row r="3219" spans="1:17">
      <c r="A3219" s="3" t="str">
        <f t="shared" si="100"/>
        <v/>
      </c>
      <c r="M3219" s="3" t="str">
        <f>IFERROR(INDEX('SINIF GÜNLER'!$A:$C,MATCH('VERİ TABANI'!$D3219,'SINIF GÜNLER'!$B:$B,0),MATCH('VERİ TABANI'!$M$1,'SINIF GÜNLER'!$A$1:$C$1,0)),"")</f>
        <v/>
      </c>
      <c r="P3219" s="28" t="str">
        <f t="array" ref="P3219">IFERROR(SEARCH(ÖĞRETMEN,'VERİ TABANI'!G3219,1),"")</f>
        <v/>
      </c>
      <c r="Q3219" s="29" t="str">
        <f t="shared" si="101"/>
        <v/>
      </c>
    </row>
    <row r="3220" spans="1:17">
      <c r="A3220" s="3" t="str">
        <f t="shared" si="100"/>
        <v/>
      </c>
      <c r="M3220" s="3" t="str">
        <f>IFERROR(INDEX('SINIF GÜNLER'!$A:$C,MATCH('VERİ TABANI'!$D3220,'SINIF GÜNLER'!$B:$B,0),MATCH('VERİ TABANI'!$M$1,'SINIF GÜNLER'!$A$1:$C$1,0)),"")</f>
        <v/>
      </c>
      <c r="P3220" s="28" t="str">
        <f t="array" ref="P3220">IFERROR(SEARCH(ÖĞRETMEN,'VERİ TABANI'!G3220,1),"")</f>
        <v/>
      </c>
      <c r="Q3220" s="29" t="str">
        <f t="shared" si="101"/>
        <v/>
      </c>
    </row>
    <row r="3221" spans="1:17">
      <c r="A3221" s="3" t="str">
        <f t="shared" si="100"/>
        <v/>
      </c>
      <c r="M3221" s="3" t="str">
        <f>IFERROR(INDEX('SINIF GÜNLER'!$A:$C,MATCH('VERİ TABANI'!$D3221,'SINIF GÜNLER'!$B:$B,0),MATCH('VERİ TABANI'!$M$1,'SINIF GÜNLER'!$A$1:$C$1,0)),"")</f>
        <v/>
      </c>
      <c r="P3221" s="28" t="str">
        <f t="array" ref="P3221">IFERROR(SEARCH(ÖĞRETMEN,'VERİ TABANI'!G3221,1),"")</f>
        <v/>
      </c>
      <c r="Q3221" s="29" t="str">
        <f t="shared" si="101"/>
        <v/>
      </c>
    </row>
    <row r="3222" spans="1:17">
      <c r="A3222" s="3" t="str">
        <f t="shared" si="100"/>
        <v/>
      </c>
      <c r="M3222" s="3" t="str">
        <f>IFERROR(INDEX('SINIF GÜNLER'!$A:$C,MATCH('VERİ TABANI'!$D3222,'SINIF GÜNLER'!$B:$B,0),MATCH('VERİ TABANI'!$M$1,'SINIF GÜNLER'!$A$1:$C$1,0)),"")</f>
        <v/>
      </c>
      <c r="P3222" s="28" t="str">
        <f t="array" ref="P3222">IFERROR(SEARCH(ÖĞRETMEN,'VERİ TABANI'!G3222,1),"")</f>
        <v/>
      </c>
      <c r="Q3222" s="29" t="str">
        <f t="shared" si="101"/>
        <v/>
      </c>
    </row>
    <row r="3223" spans="1:17">
      <c r="A3223" s="3" t="str">
        <f t="shared" si="100"/>
        <v/>
      </c>
      <c r="M3223" s="3" t="str">
        <f>IFERROR(INDEX('SINIF GÜNLER'!$A:$C,MATCH('VERİ TABANI'!$D3223,'SINIF GÜNLER'!$B:$B,0),MATCH('VERİ TABANI'!$M$1,'SINIF GÜNLER'!$A$1:$C$1,0)),"")</f>
        <v/>
      </c>
      <c r="P3223" s="28" t="str">
        <f t="array" ref="P3223">IFERROR(SEARCH(ÖĞRETMEN,'VERİ TABANI'!G3223,1),"")</f>
        <v/>
      </c>
      <c r="Q3223" s="29" t="str">
        <f t="shared" si="101"/>
        <v/>
      </c>
    </row>
    <row r="3224" spans="1:17">
      <c r="A3224" s="3" t="str">
        <f t="shared" si="100"/>
        <v/>
      </c>
      <c r="M3224" s="3" t="str">
        <f>IFERROR(INDEX('SINIF GÜNLER'!$A:$C,MATCH('VERİ TABANI'!$D3224,'SINIF GÜNLER'!$B:$B,0),MATCH('VERİ TABANI'!$M$1,'SINIF GÜNLER'!$A$1:$C$1,0)),"")</f>
        <v/>
      </c>
      <c r="P3224" s="28" t="str">
        <f t="array" ref="P3224">IFERROR(SEARCH(ÖĞRETMEN,'VERİ TABANI'!G3224,1),"")</f>
        <v/>
      </c>
      <c r="Q3224" s="29" t="str">
        <f t="shared" si="101"/>
        <v/>
      </c>
    </row>
    <row r="3225" spans="1:17">
      <c r="A3225" s="3" t="str">
        <f t="shared" si="100"/>
        <v/>
      </c>
      <c r="M3225" s="3" t="str">
        <f>IFERROR(INDEX('SINIF GÜNLER'!$A:$C,MATCH('VERİ TABANI'!$D3225,'SINIF GÜNLER'!$B:$B,0),MATCH('VERİ TABANI'!$M$1,'SINIF GÜNLER'!$A$1:$C$1,0)),"")</f>
        <v/>
      </c>
      <c r="P3225" s="28" t="str">
        <f t="array" ref="P3225">IFERROR(SEARCH(ÖĞRETMEN,'VERİ TABANI'!G3225,1),"")</f>
        <v/>
      </c>
      <c r="Q3225" s="29" t="str">
        <f t="shared" si="101"/>
        <v/>
      </c>
    </row>
    <row r="3226" spans="1:17">
      <c r="A3226" s="3" t="str">
        <f t="shared" si="100"/>
        <v/>
      </c>
      <c r="M3226" s="3" t="str">
        <f>IFERROR(INDEX('SINIF GÜNLER'!$A:$C,MATCH('VERİ TABANI'!$D3226,'SINIF GÜNLER'!$B:$B,0),MATCH('VERİ TABANI'!$M$1,'SINIF GÜNLER'!$A$1:$C$1,0)),"")</f>
        <v/>
      </c>
      <c r="P3226" s="28" t="str">
        <f t="array" ref="P3226">IFERROR(SEARCH(ÖĞRETMEN,'VERİ TABANI'!G3226,1),"")</f>
        <v/>
      </c>
      <c r="Q3226" s="29" t="str">
        <f t="shared" si="101"/>
        <v/>
      </c>
    </row>
    <row r="3227" spans="1:17">
      <c r="A3227" s="3" t="str">
        <f t="shared" si="100"/>
        <v/>
      </c>
      <c r="M3227" s="3" t="str">
        <f>IFERROR(INDEX('SINIF GÜNLER'!$A:$C,MATCH('VERİ TABANI'!$D3227,'SINIF GÜNLER'!$B:$B,0),MATCH('VERİ TABANI'!$M$1,'SINIF GÜNLER'!$A$1:$C$1,0)),"")</f>
        <v/>
      </c>
      <c r="P3227" s="28" t="str">
        <f t="array" ref="P3227">IFERROR(SEARCH(ÖĞRETMEN,'VERİ TABANI'!G3227,1),"")</f>
        <v/>
      </c>
      <c r="Q3227" s="29" t="str">
        <f t="shared" si="101"/>
        <v/>
      </c>
    </row>
    <row r="3228" spans="1:17">
      <c r="A3228" s="3" t="str">
        <f t="shared" si="100"/>
        <v/>
      </c>
      <c r="M3228" s="3" t="str">
        <f>IFERROR(INDEX('SINIF GÜNLER'!$A:$C,MATCH('VERİ TABANI'!$D3228,'SINIF GÜNLER'!$B:$B,0),MATCH('VERİ TABANI'!$M$1,'SINIF GÜNLER'!$A$1:$C$1,0)),"")</f>
        <v/>
      </c>
      <c r="P3228" s="28" t="str">
        <f t="array" ref="P3228">IFERROR(SEARCH(ÖĞRETMEN,'VERİ TABANI'!G3228,1),"")</f>
        <v/>
      </c>
      <c r="Q3228" s="29" t="str">
        <f t="shared" si="101"/>
        <v/>
      </c>
    </row>
    <row r="3229" spans="1:17">
      <c r="A3229" s="3" t="str">
        <f t="shared" si="100"/>
        <v/>
      </c>
      <c r="M3229" s="3" t="str">
        <f>IFERROR(INDEX('SINIF GÜNLER'!$A:$C,MATCH('VERİ TABANI'!$D3229,'SINIF GÜNLER'!$B:$B,0),MATCH('VERİ TABANI'!$M$1,'SINIF GÜNLER'!$A$1:$C$1,0)),"")</f>
        <v/>
      </c>
      <c r="P3229" s="28" t="str">
        <f t="array" ref="P3229">IFERROR(SEARCH(ÖĞRETMEN,'VERİ TABANI'!G3229,1),"")</f>
        <v/>
      </c>
      <c r="Q3229" s="29" t="str">
        <f t="shared" si="101"/>
        <v/>
      </c>
    </row>
    <row r="3230" spans="1:17">
      <c r="A3230" s="3" t="str">
        <f t="shared" si="100"/>
        <v/>
      </c>
      <c r="M3230" s="3" t="str">
        <f>IFERROR(INDEX('SINIF GÜNLER'!$A:$C,MATCH('VERİ TABANI'!$D3230,'SINIF GÜNLER'!$B:$B,0),MATCH('VERİ TABANI'!$M$1,'SINIF GÜNLER'!$A$1:$C$1,0)),"")</f>
        <v/>
      </c>
      <c r="P3230" s="28" t="str">
        <f t="array" ref="P3230">IFERROR(SEARCH(ÖĞRETMEN,'VERİ TABANI'!G3230,1),"")</f>
        <v/>
      </c>
      <c r="Q3230" s="29" t="str">
        <f t="shared" si="101"/>
        <v/>
      </c>
    </row>
    <row r="3231" spans="1:17">
      <c r="A3231" s="3" t="str">
        <f t="shared" si="100"/>
        <v/>
      </c>
      <c r="M3231" s="3" t="str">
        <f>IFERROR(INDEX('SINIF GÜNLER'!$A:$C,MATCH('VERİ TABANI'!$D3231,'SINIF GÜNLER'!$B:$B,0),MATCH('VERİ TABANI'!$M$1,'SINIF GÜNLER'!$A$1:$C$1,0)),"")</f>
        <v/>
      </c>
      <c r="P3231" s="28" t="str">
        <f t="array" ref="P3231">IFERROR(SEARCH(ÖĞRETMEN,'VERİ TABANI'!G3231,1),"")</f>
        <v/>
      </c>
      <c r="Q3231" s="29" t="str">
        <f t="shared" si="101"/>
        <v/>
      </c>
    </row>
    <row r="3232" spans="1:17">
      <c r="A3232" s="3" t="str">
        <f t="shared" si="100"/>
        <v/>
      </c>
      <c r="M3232" s="3" t="str">
        <f>IFERROR(INDEX('SINIF GÜNLER'!$A:$C,MATCH('VERİ TABANI'!$D3232,'SINIF GÜNLER'!$B:$B,0),MATCH('VERİ TABANI'!$M$1,'SINIF GÜNLER'!$A$1:$C$1,0)),"")</f>
        <v/>
      </c>
      <c r="P3232" s="28" t="str">
        <f t="array" ref="P3232">IFERROR(SEARCH(ÖĞRETMEN,'VERİ TABANI'!G3232,1),"")</f>
        <v/>
      </c>
      <c r="Q3232" s="29" t="str">
        <f t="shared" si="101"/>
        <v/>
      </c>
    </row>
    <row r="3233" spans="1:17">
      <c r="A3233" s="3" t="str">
        <f t="shared" si="100"/>
        <v/>
      </c>
      <c r="M3233" s="3" t="str">
        <f>IFERROR(INDEX('SINIF GÜNLER'!$A:$C,MATCH('VERİ TABANI'!$D3233,'SINIF GÜNLER'!$B:$B,0),MATCH('VERİ TABANI'!$M$1,'SINIF GÜNLER'!$A$1:$C$1,0)),"")</f>
        <v/>
      </c>
      <c r="P3233" s="28" t="str">
        <f t="array" ref="P3233">IFERROR(SEARCH(ÖĞRETMEN,'VERİ TABANI'!G3233,1),"")</f>
        <v/>
      </c>
      <c r="Q3233" s="29" t="str">
        <f t="shared" si="101"/>
        <v/>
      </c>
    </row>
    <row r="3234" spans="1:17">
      <c r="A3234" s="3" t="str">
        <f t="shared" si="100"/>
        <v/>
      </c>
      <c r="M3234" s="3" t="str">
        <f>IFERROR(INDEX('SINIF GÜNLER'!$A:$C,MATCH('VERİ TABANI'!$D3234,'SINIF GÜNLER'!$B:$B,0),MATCH('VERİ TABANI'!$M$1,'SINIF GÜNLER'!$A$1:$C$1,0)),"")</f>
        <v/>
      </c>
      <c r="P3234" s="28" t="str">
        <f t="array" ref="P3234">IFERROR(SEARCH(ÖĞRETMEN,'VERİ TABANI'!G3234,1),"")</f>
        <v/>
      </c>
      <c r="Q3234" s="29" t="str">
        <f t="shared" si="101"/>
        <v/>
      </c>
    </row>
    <row r="3235" spans="1:17">
      <c r="A3235" s="3" t="str">
        <f t="shared" si="100"/>
        <v/>
      </c>
      <c r="M3235" s="3" t="str">
        <f>IFERROR(INDEX('SINIF GÜNLER'!$A:$C,MATCH('VERİ TABANI'!$D3235,'SINIF GÜNLER'!$B:$B,0),MATCH('VERİ TABANI'!$M$1,'SINIF GÜNLER'!$A$1:$C$1,0)),"")</f>
        <v/>
      </c>
      <c r="P3235" s="28" t="str">
        <f t="array" ref="P3235">IFERROR(SEARCH(ÖĞRETMEN,'VERİ TABANI'!G3235,1),"")</f>
        <v/>
      </c>
      <c r="Q3235" s="29" t="str">
        <f t="shared" si="101"/>
        <v/>
      </c>
    </row>
    <row r="3236" spans="1:17">
      <c r="A3236" s="3" t="str">
        <f t="shared" si="100"/>
        <v/>
      </c>
      <c r="M3236" s="3" t="str">
        <f>IFERROR(INDEX('SINIF GÜNLER'!$A:$C,MATCH('VERİ TABANI'!$D3236,'SINIF GÜNLER'!$B:$B,0),MATCH('VERİ TABANI'!$M$1,'SINIF GÜNLER'!$A$1:$C$1,0)),"")</f>
        <v/>
      </c>
      <c r="P3236" s="28" t="str">
        <f t="array" ref="P3236">IFERROR(SEARCH(ÖĞRETMEN,'VERİ TABANI'!G3236,1),"")</f>
        <v/>
      </c>
      <c r="Q3236" s="29" t="str">
        <f t="shared" si="101"/>
        <v/>
      </c>
    </row>
    <row r="3237" spans="1:17">
      <c r="A3237" s="3" t="str">
        <f t="shared" si="100"/>
        <v/>
      </c>
      <c r="M3237" s="3" t="str">
        <f>IFERROR(INDEX('SINIF GÜNLER'!$A:$C,MATCH('VERİ TABANI'!$D3237,'SINIF GÜNLER'!$B:$B,0),MATCH('VERİ TABANI'!$M$1,'SINIF GÜNLER'!$A$1:$C$1,0)),"")</f>
        <v/>
      </c>
      <c r="P3237" s="28" t="str">
        <f t="array" ref="P3237">IFERROR(SEARCH(ÖĞRETMEN,'VERİ TABANI'!G3237,1),"")</f>
        <v/>
      </c>
      <c r="Q3237" s="29" t="str">
        <f t="shared" si="101"/>
        <v/>
      </c>
    </row>
    <row r="3238" spans="1:17">
      <c r="A3238" s="3" t="str">
        <f t="shared" si="100"/>
        <v/>
      </c>
      <c r="M3238" s="3" t="str">
        <f>IFERROR(INDEX('SINIF GÜNLER'!$A:$C,MATCH('VERİ TABANI'!$D3238,'SINIF GÜNLER'!$B:$B,0),MATCH('VERİ TABANI'!$M$1,'SINIF GÜNLER'!$A$1:$C$1,0)),"")</f>
        <v/>
      </c>
      <c r="P3238" s="28" t="str">
        <f t="array" ref="P3238">IFERROR(SEARCH(ÖĞRETMEN,'VERİ TABANI'!G3238,1),"")</f>
        <v/>
      </c>
      <c r="Q3238" s="29" t="str">
        <f t="shared" si="101"/>
        <v/>
      </c>
    </row>
    <row r="3239" spans="1:17">
      <c r="A3239" s="3" t="str">
        <f t="shared" si="100"/>
        <v/>
      </c>
      <c r="M3239" s="3" t="str">
        <f>IFERROR(INDEX('SINIF GÜNLER'!$A:$C,MATCH('VERİ TABANI'!$D3239,'SINIF GÜNLER'!$B:$B,0),MATCH('VERİ TABANI'!$M$1,'SINIF GÜNLER'!$A$1:$C$1,0)),"")</f>
        <v/>
      </c>
      <c r="P3239" s="28" t="str">
        <f t="array" ref="P3239">IFERROR(SEARCH(ÖĞRETMEN,'VERİ TABANI'!G3239,1),"")</f>
        <v/>
      </c>
      <c r="Q3239" s="29" t="str">
        <f t="shared" si="101"/>
        <v/>
      </c>
    </row>
    <row r="3240" spans="1:17">
      <c r="A3240" s="3" t="str">
        <f t="shared" si="100"/>
        <v/>
      </c>
      <c r="M3240" s="3" t="str">
        <f>IFERROR(INDEX('SINIF GÜNLER'!$A:$C,MATCH('VERİ TABANI'!$D3240,'SINIF GÜNLER'!$B:$B,0),MATCH('VERİ TABANI'!$M$1,'SINIF GÜNLER'!$A$1:$C$1,0)),"")</f>
        <v/>
      </c>
      <c r="P3240" s="28" t="str">
        <f t="array" ref="P3240">IFERROR(SEARCH(ÖĞRETMEN,'VERİ TABANI'!G3240,1),"")</f>
        <v/>
      </c>
      <c r="Q3240" s="29" t="str">
        <f t="shared" si="101"/>
        <v/>
      </c>
    </row>
    <row r="3241" spans="1:17">
      <c r="A3241" s="3" t="str">
        <f t="shared" si="100"/>
        <v/>
      </c>
      <c r="M3241" s="3" t="str">
        <f>IFERROR(INDEX('SINIF GÜNLER'!$A:$C,MATCH('VERİ TABANI'!$D3241,'SINIF GÜNLER'!$B:$B,0),MATCH('VERİ TABANI'!$M$1,'SINIF GÜNLER'!$A$1:$C$1,0)),"")</f>
        <v/>
      </c>
      <c r="P3241" s="28" t="str">
        <f t="array" ref="P3241">IFERROR(SEARCH(ÖĞRETMEN,'VERİ TABANI'!G3241,1),"")</f>
        <v/>
      </c>
      <c r="Q3241" s="29" t="str">
        <f t="shared" si="101"/>
        <v/>
      </c>
    </row>
    <row r="3242" spans="1:17">
      <c r="A3242" s="3" t="str">
        <f t="shared" si="100"/>
        <v/>
      </c>
      <c r="M3242" s="3" t="str">
        <f>IFERROR(INDEX('SINIF GÜNLER'!$A:$C,MATCH('VERİ TABANI'!$D3242,'SINIF GÜNLER'!$B:$B,0),MATCH('VERİ TABANI'!$M$1,'SINIF GÜNLER'!$A$1:$C$1,0)),"")</f>
        <v/>
      </c>
      <c r="P3242" s="28" t="str">
        <f t="array" ref="P3242">IFERROR(SEARCH(ÖĞRETMEN,'VERİ TABANI'!G3242,1),"")</f>
        <v/>
      </c>
      <c r="Q3242" s="29" t="str">
        <f t="shared" si="101"/>
        <v/>
      </c>
    </row>
    <row r="3243" spans="1:17">
      <c r="A3243" s="3" t="str">
        <f t="shared" si="100"/>
        <v/>
      </c>
      <c r="M3243" s="3" t="str">
        <f>IFERROR(INDEX('SINIF GÜNLER'!$A:$C,MATCH('VERİ TABANI'!$D3243,'SINIF GÜNLER'!$B:$B,0),MATCH('VERİ TABANI'!$M$1,'SINIF GÜNLER'!$A$1:$C$1,0)),"")</f>
        <v/>
      </c>
      <c r="P3243" s="28" t="str">
        <f t="array" ref="P3243">IFERROR(SEARCH(ÖĞRETMEN,'VERİ TABANI'!G3243,1),"")</f>
        <v/>
      </c>
      <c r="Q3243" s="29" t="str">
        <f t="shared" si="101"/>
        <v/>
      </c>
    </row>
    <row r="3244" spans="1:17">
      <c r="A3244" s="3" t="str">
        <f t="shared" si="100"/>
        <v/>
      </c>
      <c r="M3244" s="3" t="str">
        <f>IFERROR(INDEX('SINIF GÜNLER'!$A:$C,MATCH('VERİ TABANI'!$D3244,'SINIF GÜNLER'!$B:$B,0),MATCH('VERİ TABANI'!$M$1,'SINIF GÜNLER'!$A$1:$C$1,0)),"")</f>
        <v/>
      </c>
      <c r="P3244" s="28" t="str">
        <f t="array" ref="P3244">IFERROR(SEARCH(ÖĞRETMEN,'VERİ TABANI'!G3244,1),"")</f>
        <v/>
      </c>
      <c r="Q3244" s="29" t="str">
        <f t="shared" si="101"/>
        <v/>
      </c>
    </row>
    <row r="3245" spans="1:17">
      <c r="A3245" s="3" t="str">
        <f t="shared" si="100"/>
        <v/>
      </c>
      <c r="M3245" s="3" t="str">
        <f>IFERROR(INDEX('SINIF GÜNLER'!$A:$C,MATCH('VERİ TABANI'!$D3245,'SINIF GÜNLER'!$B:$B,0),MATCH('VERİ TABANI'!$M$1,'SINIF GÜNLER'!$A$1:$C$1,0)),"")</f>
        <v/>
      </c>
      <c r="P3245" s="28" t="str">
        <f t="array" ref="P3245">IFERROR(SEARCH(ÖĞRETMEN,'VERİ TABANI'!G3245,1),"")</f>
        <v/>
      </c>
      <c r="Q3245" s="29" t="str">
        <f t="shared" si="101"/>
        <v/>
      </c>
    </row>
    <row r="3246" spans="1:17">
      <c r="A3246" s="3" t="str">
        <f t="shared" si="100"/>
        <v/>
      </c>
      <c r="M3246" s="3" t="str">
        <f>IFERROR(INDEX('SINIF GÜNLER'!$A:$C,MATCH('VERİ TABANI'!$D3246,'SINIF GÜNLER'!$B:$B,0),MATCH('VERİ TABANI'!$M$1,'SINIF GÜNLER'!$A$1:$C$1,0)),"")</f>
        <v/>
      </c>
      <c r="P3246" s="28" t="str">
        <f t="array" ref="P3246">IFERROR(SEARCH(ÖĞRETMEN,'VERİ TABANI'!G3246,1),"")</f>
        <v/>
      </c>
      <c r="Q3246" s="29" t="str">
        <f t="shared" si="101"/>
        <v/>
      </c>
    </row>
    <row r="3247" spans="1:17">
      <c r="A3247" s="3" t="str">
        <f t="shared" si="100"/>
        <v/>
      </c>
      <c r="M3247" s="3" t="str">
        <f>IFERROR(INDEX('SINIF GÜNLER'!$A:$C,MATCH('VERİ TABANI'!$D3247,'SINIF GÜNLER'!$B:$B,0),MATCH('VERİ TABANI'!$M$1,'SINIF GÜNLER'!$A$1:$C$1,0)),"")</f>
        <v/>
      </c>
      <c r="P3247" s="28" t="str">
        <f t="array" ref="P3247">IFERROR(SEARCH(ÖĞRETMEN,'VERİ TABANI'!G3247,1),"")</f>
        <v/>
      </c>
      <c r="Q3247" s="29" t="str">
        <f t="shared" si="101"/>
        <v/>
      </c>
    </row>
    <row r="3248" spans="1:17">
      <c r="A3248" s="3" t="str">
        <f t="shared" si="100"/>
        <v/>
      </c>
      <c r="M3248" s="3" t="str">
        <f>IFERROR(INDEX('SINIF GÜNLER'!$A:$C,MATCH('VERİ TABANI'!$D3248,'SINIF GÜNLER'!$B:$B,0),MATCH('VERİ TABANI'!$M$1,'SINIF GÜNLER'!$A$1:$C$1,0)),"")</f>
        <v/>
      </c>
      <c r="P3248" s="28" t="str">
        <f t="array" ref="P3248">IFERROR(SEARCH(ÖĞRETMEN,'VERİ TABANI'!G3248,1),"")</f>
        <v/>
      </c>
      <c r="Q3248" s="29" t="str">
        <f t="shared" si="101"/>
        <v/>
      </c>
    </row>
    <row r="3249" spans="1:17">
      <c r="A3249" s="3" t="str">
        <f t="shared" si="100"/>
        <v/>
      </c>
      <c r="M3249" s="3" t="str">
        <f>IFERROR(INDEX('SINIF GÜNLER'!$A:$C,MATCH('VERİ TABANI'!$D3249,'SINIF GÜNLER'!$B:$B,0),MATCH('VERİ TABANI'!$M$1,'SINIF GÜNLER'!$A$1:$C$1,0)),"")</f>
        <v/>
      </c>
      <c r="P3249" s="28" t="str">
        <f t="array" ref="P3249">IFERROR(SEARCH(ÖĞRETMEN,'VERİ TABANI'!G3249,1),"")</f>
        <v/>
      </c>
      <c r="Q3249" s="29" t="str">
        <f t="shared" si="101"/>
        <v/>
      </c>
    </row>
    <row r="3250" spans="1:17">
      <c r="A3250" s="3" t="str">
        <f t="shared" si="100"/>
        <v/>
      </c>
      <c r="M3250" s="3" t="str">
        <f>IFERROR(INDEX('SINIF GÜNLER'!$A:$C,MATCH('VERİ TABANI'!$D3250,'SINIF GÜNLER'!$B:$B,0),MATCH('VERİ TABANI'!$M$1,'SINIF GÜNLER'!$A$1:$C$1,0)),"")</f>
        <v/>
      </c>
      <c r="P3250" s="28" t="str">
        <f t="array" ref="P3250">IFERROR(SEARCH(ÖĞRETMEN,'VERİ TABANI'!G3250,1),"")</f>
        <v/>
      </c>
      <c r="Q3250" s="29" t="str">
        <f t="shared" si="101"/>
        <v/>
      </c>
    </row>
    <row r="3251" spans="1:17">
      <c r="A3251" s="3" t="str">
        <f t="shared" si="100"/>
        <v/>
      </c>
      <c r="M3251" s="3" t="str">
        <f>IFERROR(INDEX('SINIF GÜNLER'!$A:$C,MATCH('VERİ TABANI'!$D3251,'SINIF GÜNLER'!$B:$B,0),MATCH('VERİ TABANI'!$M$1,'SINIF GÜNLER'!$A$1:$C$1,0)),"")</f>
        <v/>
      </c>
      <c r="P3251" s="28" t="str">
        <f t="array" ref="P3251">IFERROR(SEARCH(ÖĞRETMEN,'VERİ TABANI'!G3251,1),"")</f>
        <v/>
      </c>
      <c r="Q3251" s="29" t="str">
        <f t="shared" si="101"/>
        <v/>
      </c>
    </row>
    <row r="3252" spans="1:17">
      <c r="A3252" s="3" t="str">
        <f t="shared" si="100"/>
        <v/>
      </c>
      <c r="M3252" s="3" t="str">
        <f>IFERROR(INDEX('SINIF GÜNLER'!$A:$C,MATCH('VERİ TABANI'!$D3252,'SINIF GÜNLER'!$B:$B,0),MATCH('VERİ TABANI'!$M$1,'SINIF GÜNLER'!$A$1:$C$1,0)),"")</f>
        <v/>
      </c>
      <c r="P3252" s="28" t="str">
        <f t="array" ref="P3252">IFERROR(SEARCH(ÖĞRETMEN,'VERİ TABANI'!G3252,1),"")</f>
        <v/>
      </c>
      <c r="Q3252" s="29" t="str">
        <f t="shared" si="101"/>
        <v/>
      </c>
    </row>
    <row r="3253" spans="1:17">
      <c r="A3253" s="3" t="str">
        <f t="shared" si="100"/>
        <v/>
      </c>
      <c r="M3253" s="3" t="str">
        <f>IFERROR(INDEX('SINIF GÜNLER'!$A:$C,MATCH('VERİ TABANI'!$D3253,'SINIF GÜNLER'!$B:$B,0),MATCH('VERİ TABANI'!$M$1,'SINIF GÜNLER'!$A$1:$C$1,0)),"")</f>
        <v/>
      </c>
      <c r="P3253" s="28" t="str">
        <f t="array" ref="P3253">IFERROR(SEARCH(ÖĞRETMEN,'VERİ TABANI'!G3253,1),"")</f>
        <v/>
      </c>
      <c r="Q3253" s="29" t="str">
        <f t="shared" si="101"/>
        <v/>
      </c>
    </row>
    <row r="3254" spans="1:17">
      <c r="A3254" s="3" t="str">
        <f t="shared" si="100"/>
        <v/>
      </c>
      <c r="M3254" s="3" t="str">
        <f>IFERROR(INDEX('SINIF GÜNLER'!$A:$C,MATCH('VERİ TABANI'!$D3254,'SINIF GÜNLER'!$B:$B,0),MATCH('VERİ TABANI'!$M$1,'SINIF GÜNLER'!$A$1:$C$1,0)),"")</f>
        <v/>
      </c>
      <c r="P3254" s="28" t="str">
        <f t="array" ref="P3254">IFERROR(SEARCH(ÖĞRETMEN,'VERİ TABANI'!G3254,1),"")</f>
        <v/>
      </c>
      <c r="Q3254" s="29" t="str">
        <f t="shared" si="101"/>
        <v/>
      </c>
    </row>
    <row r="3255" spans="1:17">
      <c r="A3255" s="3" t="str">
        <f t="shared" si="100"/>
        <v/>
      </c>
      <c r="M3255" s="3" t="str">
        <f>IFERROR(INDEX('SINIF GÜNLER'!$A:$C,MATCH('VERİ TABANI'!$D3255,'SINIF GÜNLER'!$B:$B,0),MATCH('VERİ TABANI'!$M$1,'SINIF GÜNLER'!$A$1:$C$1,0)),"")</f>
        <v/>
      </c>
      <c r="P3255" s="28" t="str">
        <f t="array" ref="P3255">IFERROR(SEARCH(ÖĞRETMEN,'VERİ TABANI'!G3255,1),"")</f>
        <v/>
      </c>
      <c r="Q3255" s="29" t="str">
        <f t="shared" si="101"/>
        <v/>
      </c>
    </row>
    <row r="3256" spans="1:17">
      <c r="A3256" s="3" t="str">
        <f t="shared" si="100"/>
        <v/>
      </c>
      <c r="M3256" s="3" t="str">
        <f>IFERROR(INDEX('SINIF GÜNLER'!$A:$C,MATCH('VERİ TABANI'!$D3256,'SINIF GÜNLER'!$B:$B,0),MATCH('VERİ TABANI'!$M$1,'SINIF GÜNLER'!$A$1:$C$1,0)),"")</f>
        <v/>
      </c>
      <c r="P3256" s="28" t="str">
        <f t="array" ref="P3256">IFERROR(SEARCH(ÖĞRETMEN,'VERİ TABANI'!G3256,1),"")</f>
        <v/>
      </c>
      <c r="Q3256" s="29" t="str">
        <f t="shared" si="101"/>
        <v/>
      </c>
    </row>
    <row r="3257" spans="1:17">
      <c r="A3257" s="3" t="str">
        <f t="shared" si="100"/>
        <v/>
      </c>
      <c r="M3257" s="3" t="str">
        <f>IFERROR(INDEX('SINIF GÜNLER'!$A:$C,MATCH('VERİ TABANI'!$D3257,'SINIF GÜNLER'!$B:$B,0),MATCH('VERİ TABANI'!$M$1,'SINIF GÜNLER'!$A$1:$C$1,0)),"")</f>
        <v/>
      </c>
      <c r="P3257" s="28" t="str">
        <f t="array" ref="P3257">IFERROR(SEARCH(ÖĞRETMEN,'VERİ TABANI'!G3257,1),"")</f>
        <v/>
      </c>
      <c r="Q3257" s="29" t="str">
        <f t="shared" si="101"/>
        <v/>
      </c>
    </row>
    <row r="3258" spans="1:17">
      <c r="A3258" s="3" t="str">
        <f t="shared" si="100"/>
        <v/>
      </c>
      <c r="M3258" s="3" t="str">
        <f>IFERROR(INDEX('SINIF GÜNLER'!$A:$C,MATCH('VERİ TABANI'!$D3258,'SINIF GÜNLER'!$B:$B,0),MATCH('VERİ TABANI'!$M$1,'SINIF GÜNLER'!$A$1:$C$1,0)),"")</f>
        <v/>
      </c>
      <c r="P3258" s="28" t="str">
        <f t="array" ref="P3258">IFERROR(SEARCH(ÖĞRETMEN,'VERİ TABANI'!G3258,1),"")</f>
        <v/>
      </c>
      <c r="Q3258" s="29" t="str">
        <f t="shared" si="101"/>
        <v/>
      </c>
    </row>
    <row r="3259" spans="1:17">
      <c r="A3259" s="3" t="str">
        <f t="shared" si="100"/>
        <v/>
      </c>
      <c r="M3259" s="3" t="str">
        <f>IFERROR(INDEX('SINIF GÜNLER'!$A:$C,MATCH('VERİ TABANI'!$D3259,'SINIF GÜNLER'!$B:$B,0),MATCH('VERİ TABANI'!$M$1,'SINIF GÜNLER'!$A$1:$C$1,0)),"")</f>
        <v/>
      </c>
      <c r="P3259" s="28" t="str">
        <f t="array" ref="P3259">IFERROR(SEARCH(ÖĞRETMEN,'VERİ TABANI'!G3259,1),"")</f>
        <v/>
      </c>
      <c r="Q3259" s="29" t="str">
        <f t="shared" si="101"/>
        <v/>
      </c>
    </row>
    <row r="3260" spans="1:17">
      <c r="A3260" s="3" t="str">
        <f t="shared" si="100"/>
        <v/>
      </c>
      <c r="M3260" s="3" t="str">
        <f>IFERROR(INDEX('SINIF GÜNLER'!$A:$C,MATCH('VERİ TABANI'!$D3260,'SINIF GÜNLER'!$B:$B,0),MATCH('VERİ TABANI'!$M$1,'SINIF GÜNLER'!$A$1:$C$1,0)),"")</f>
        <v/>
      </c>
      <c r="P3260" s="28" t="str">
        <f t="array" ref="P3260">IFERROR(SEARCH(ÖĞRETMEN,'VERİ TABANI'!G3260,1),"")</f>
        <v/>
      </c>
      <c r="Q3260" s="29" t="str">
        <f t="shared" si="101"/>
        <v/>
      </c>
    </row>
    <row r="3261" spans="1:17">
      <c r="A3261" s="3" t="str">
        <f t="shared" si="100"/>
        <v/>
      </c>
      <c r="M3261" s="3" t="str">
        <f>IFERROR(INDEX('SINIF GÜNLER'!$A:$C,MATCH('VERİ TABANI'!$D3261,'SINIF GÜNLER'!$B:$B,0),MATCH('VERİ TABANI'!$M$1,'SINIF GÜNLER'!$A$1:$C$1,0)),"")</f>
        <v/>
      </c>
      <c r="P3261" s="28" t="str">
        <f t="array" ref="P3261">IFERROR(SEARCH(ÖĞRETMEN,'VERİ TABANI'!G3261,1),"")</f>
        <v/>
      </c>
      <c r="Q3261" s="29" t="str">
        <f t="shared" si="101"/>
        <v/>
      </c>
    </row>
    <row r="3262" spans="1:17">
      <c r="A3262" s="3" t="str">
        <f t="shared" si="100"/>
        <v/>
      </c>
      <c r="M3262" s="3" t="str">
        <f>IFERROR(INDEX('SINIF GÜNLER'!$A:$C,MATCH('VERİ TABANI'!$D3262,'SINIF GÜNLER'!$B:$B,0),MATCH('VERİ TABANI'!$M$1,'SINIF GÜNLER'!$A$1:$C$1,0)),"")</f>
        <v/>
      </c>
      <c r="P3262" s="28" t="str">
        <f t="array" ref="P3262">IFERROR(SEARCH(ÖĞRETMEN,'VERİ TABANI'!G3262,1),"")</f>
        <v/>
      </c>
      <c r="Q3262" s="29" t="str">
        <f t="shared" si="101"/>
        <v/>
      </c>
    </row>
    <row r="3263" spans="1:17">
      <c r="A3263" s="3" t="str">
        <f t="shared" si="100"/>
        <v/>
      </c>
      <c r="M3263" s="3" t="str">
        <f>IFERROR(INDEX('SINIF GÜNLER'!$A:$C,MATCH('VERİ TABANI'!$D3263,'SINIF GÜNLER'!$B:$B,0),MATCH('VERİ TABANI'!$M$1,'SINIF GÜNLER'!$A$1:$C$1,0)),"")</f>
        <v/>
      </c>
      <c r="P3263" s="28" t="str">
        <f t="array" ref="P3263">IFERROR(SEARCH(ÖĞRETMEN,'VERİ TABANI'!G3263,1),"")</f>
        <v/>
      </c>
      <c r="Q3263" s="29" t="str">
        <f t="shared" si="101"/>
        <v/>
      </c>
    </row>
    <row r="3264" spans="1:17">
      <c r="A3264" s="3" t="str">
        <f t="shared" si="100"/>
        <v/>
      </c>
      <c r="M3264" s="3" t="str">
        <f>IFERROR(INDEX('SINIF GÜNLER'!$A:$C,MATCH('VERİ TABANI'!$D3264,'SINIF GÜNLER'!$B:$B,0),MATCH('VERİ TABANI'!$M$1,'SINIF GÜNLER'!$A$1:$C$1,0)),"")</f>
        <v/>
      </c>
      <c r="P3264" s="28" t="str">
        <f t="array" ref="P3264">IFERROR(SEARCH(ÖĞRETMEN,'VERİ TABANI'!G3264,1),"")</f>
        <v/>
      </c>
      <c r="Q3264" s="29" t="str">
        <f t="shared" si="101"/>
        <v/>
      </c>
    </row>
    <row r="3265" spans="1:17">
      <c r="A3265" s="3" t="str">
        <f t="shared" si="100"/>
        <v/>
      </c>
      <c r="M3265" s="3" t="str">
        <f>IFERROR(INDEX('SINIF GÜNLER'!$A:$C,MATCH('VERİ TABANI'!$D3265,'SINIF GÜNLER'!$B:$B,0),MATCH('VERİ TABANI'!$M$1,'SINIF GÜNLER'!$A$1:$C$1,0)),"")</f>
        <v/>
      </c>
      <c r="P3265" s="28" t="str">
        <f t="array" ref="P3265">IFERROR(SEARCH(ÖĞRETMEN,'VERİ TABANI'!G3265,1),"")</f>
        <v/>
      </c>
      <c r="Q3265" s="29" t="str">
        <f t="shared" si="101"/>
        <v/>
      </c>
    </row>
    <row r="3266" spans="1:17">
      <c r="A3266" s="3" t="str">
        <f t="shared" ref="A3266:A3329" si="102">IFERROR(IF(B3266="","",ROW()-1),"")</f>
        <v/>
      </c>
      <c r="M3266" s="3" t="str">
        <f>IFERROR(INDEX('SINIF GÜNLER'!$A:$C,MATCH('VERİ TABANI'!$D3266,'SINIF GÜNLER'!$B:$B,0),MATCH('VERİ TABANI'!$M$1,'SINIF GÜNLER'!$A$1:$C$1,0)),"")</f>
        <v/>
      </c>
      <c r="P3266" s="28" t="str">
        <f t="array" ref="P3266">IFERROR(SEARCH(ÖĞRETMEN,'VERİ TABANI'!G3266,1),"")</f>
        <v/>
      </c>
      <c r="Q3266" s="29" t="str">
        <f t="shared" si="101"/>
        <v/>
      </c>
    </row>
    <row r="3267" spans="1:17">
      <c r="A3267" s="3" t="str">
        <f t="shared" si="102"/>
        <v/>
      </c>
      <c r="M3267" s="3" t="str">
        <f>IFERROR(INDEX('SINIF GÜNLER'!$A:$C,MATCH('VERİ TABANI'!$D3267,'SINIF GÜNLER'!$B:$B,0),MATCH('VERİ TABANI'!$M$1,'SINIF GÜNLER'!$A$1:$C$1,0)),"")</f>
        <v/>
      </c>
      <c r="P3267" s="28" t="str">
        <f t="array" ref="P3267">IFERROR(SEARCH(ÖĞRETMEN,'VERİ TABANI'!G3267,1),"")</f>
        <v/>
      </c>
      <c r="Q3267" s="29" t="str">
        <f t="shared" si="101"/>
        <v/>
      </c>
    </row>
    <row r="3268" spans="1:17">
      <c r="A3268" s="3" t="str">
        <f t="shared" si="102"/>
        <v/>
      </c>
      <c r="M3268" s="3" t="str">
        <f>IFERROR(INDEX('SINIF GÜNLER'!$A:$C,MATCH('VERİ TABANI'!$D3268,'SINIF GÜNLER'!$B:$B,0),MATCH('VERİ TABANI'!$M$1,'SINIF GÜNLER'!$A$1:$C$1,0)),"")</f>
        <v/>
      </c>
      <c r="P3268" s="28" t="str">
        <f t="array" ref="P3268">IFERROR(SEARCH(ÖĞRETMEN,'VERİ TABANI'!G3268,1),"")</f>
        <v/>
      </c>
      <c r="Q3268" s="29" t="str">
        <f t="shared" si="101"/>
        <v/>
      </c>
    </row>
    <row r="3269" spans="1:17">
      <c r="A3269" s="3" t="str">
        <f t="shared" si="102"/>
        <v/>
      </c>
      <c r="M3269" s="3" t="str">
        <f>IFERROR(INDEX('SINIF GÜNLER'!$A:$C,MATCH('VERİ TABANI'!$D3269,'SINIF GÜNLER'!$B:$B,0),MATCH('VERİ TABANI'!$M$1,'SINIF GÜNLER'!$A$1:$C$1,0)),"")</f>
        <v/>
      </c>
      <c r="P3269" s="28" t="str">
        <f t="array" ref="P3269">IFERROR(SEARCH(ÖĞRETMEN,'VERİ TABANI'!G3269,1),"")</f>
        <v/>
      </c>
      <c r="Q3269" s="29" t="str">
        <f t="shared" si="101"/>
        <v/>
      </c>
    </row>
    <row r="3270" spans="1:17">
      <c r="A3270" s="3" t="str">
        <f t="shared" si="102"/>
        <v/>
      </c>
      <c r="M3270" s="3" t="str">
        <f>IFERROR(INDEX('SINIF GÜNLER'!$A:$C,MATCH('VERİ TABANI'!$D3270,'SINIF GÜNLER'!$B:$B,0),MATCH('VERİ TABANI'!$M$1,'SINIF GÜNLER'!$A$1:$C$1,0)),"")</f>
        <v/>
      </c>
      <c r="P3270" s="28" t="str">
        <f t="array" ref="P3270">IFERROR(SEARCH(ÖĞRETMEN,'VERİ TABANI'!G3270,1),"")</f>
        <v/>
      </c>
      <c r="Q3270" s="29" t="str">
        <f t="shared" si="101"/>
        <v/>
      </c>
    </row>
    <row r="3271" spans="1:17">
      <c r="A3271" s="3" t="str">
        <f t="shared" si="102"/>
        <v/>
      </c>
      <c r="M3271" s="3" t="str">
        <f>IFERROR(INDEX('SINIF GÜNLER'!$A:$C,MATCH('VERİ TABANI'!$D3271,'SINIF GÜNLER'!$B:$B,0),MATCH('VERİ TABANI'!$M$1,'SINIF GÜNLER'!$A$1:$C$1,0)),"")</f>
        <v/>
      </c>
      <c r="P3271" s="28" t="str">
        <f t="array" ref="P3271">IFERROR(SEARCH(ÖĞRETMEN,'VERİ TABANI'!G3271,1),"")</f>
        <v/>
      </c>
      <c r="Q3271" s="29" t="str">
        <f t="shared" si="101"/>
        <v/>
      </c>
    </row>
    <row r="3272" spans="1:17">
      <c r="A3272" s="3" t="str">
        <f t="shared" si="102"/>
        <v/>
      </c>
      <c r="M3272" s="3" t="str">
        <f>IFERROR(INDEX('SINIF GÜNLER'!$A:$C,MATCH('VERİ TABANI'!$D3272,'SINIF GÜNLER'!$B:$B,0),MATCH('VERİ TABANI'!$M$1,'SINIF GÜNLER'!$A$1:$C$1,0)),"")</f>
        <v/>
      </c>
      <c r="P3272" s="28" t="str">
        <f t="array" ref="P3272">IFERROR(SEARCH(ÖĞRETMEN,'VERİ TABANI'!G3272,1),"")</f>
        <v/>
      </c>
      <c r="Q3272" s="29" t="str">
        <f t="shared" ref="Q3272:Q3335" si="103">IF(P3272="","",ROW())</f>
        <v/>
      </c>
    </row>
    <row r="3273" spans="1:17">
      <c r="A3273" s="3" t="str">
        <f t="shared" si="102"/>
        <v/>
      </c>
      <c r="M3273" s="3" t="str">
        <f>IFERROR(INDEX('SINIF GÜNLER'!$A:$C,MATCH('VERİ TABANI'!$D3273,'SINIF GÜNLER'!$B:$B,0),MATCH('VERİ TABANI'!$M$1,'SINIF GÜNLER'!$A$1:$C$1,0)),"")</f>
        <v/>
      </c>
      <c r="P3273" s="28" t="str">
        <f t="array" ref="P3273">IFERROR(SEARCH(ÖĞRETMEN,'VERİ TABANI'!G3273,1),"")</f>
        <v/>
      </c>
      <c r="Q3273" s="29" t="str">
        <f t="shared" si="103"/>
        <v/>
      </c>
    </row>
    <row r="3274" spans="1:17">
      <c r="A3274" s="3" t="str">
        <f t="shared" si="102"/>
        <v/>
      </c>
      <c r="M3274" s="3" t="str">
        <f>IFERROR(INDEX('SINIF GÜNLER'!$A:$C,MATCH('VERİ TABANI'!$D3274,'SINIF GÜNLER'!$B:$B,0),MATCH('VERİ TABANI'!$M$1,'SINIF GÜNLER'!$A$1:$C$1,0)),"")</f>
        <v/>
      </c>
      <c r="P3274" s="28" t="str">
        <f t="array" ref="P3274">IFERROR(SEARCH(ÖĞRETMEN,'VERİ TABANI'!G3274,1),"")</f>
        <v/>
      </c>
      <c r="Q3274" s="29" t="str">
        <f t="shared" si="103"/>
        <v/>
      </c>
    </row>
    <row r="3275" spans="1:17">
      <c r="A3275" s="3" t="str">
        <f t="shared" si="102"/>
        <v/>
      </c>
      <c r="M3275" s="3" t="str">
        <f>IFERROR(INDEX('SINIF GÜNLER'!$A:$C,MATCH('VERİ TABANI'!$D3275,'SINIF GÜNLER'!$B:$B,0),MATCH('VERİ TABANI'!$M$1,'SINIF GÜNLER'!$A$1:$C$1,0)),"")</f>
        <v/>
      </c>
      <c r="P3275" s="28" t="str">
        <f t="array" ref="P3275">IFERROR(SEARCH(ÖĞRETMEN,'VERİ TABANI'!G3275,1),"")</f>
        <v/>
      </c>
      <c r="Q3275" s="29" t="str">
        <f t="shared" si="103"/>
        <v/>
      </c>
    </row>
    <row r="3276" spans="1:17">
      <c r="A3276" s="3" t="str">
        <f t="shared" si="102"/>
        <v/>
      </c>
      <c r="M3276" s="3" t="str">
        <f>IFERROR(INDEX('SINIF GÜNLER'!$A:$C,MATCH('VERİ TABANI'!$D3276,'SINIF GÜNLER'!$B:$B,0),MATCH('VERİ TABANI'!$M$1,'SINIF GÜNLER'!$A$1:$C$1,0)),"")</f>
        <v/>
      </c>
      <c r="P3276" s="28" t="str">
        <f t="array" ref="P3276">IFERROR(SEARCH(ÖĞRETMEN,'VERİ TABANI'!G3276,1),"")</f>
        <v/>
      </c>
      <c r="Q3276" s="29" t="str">
        <f t="shared" si="103"/>
        <v/>
      </c>
    </row>
    <row r="3277" spans="1:17">
      <c r="A3277" s="3" t="str">
        <f t="shared" si="102"/>
        <v/>
      </c>
      <c r="M3277" s="3" t="str">
        <f>IFERROR(INDEX('SINIF GÜNLER'!$A:$C,MATCH('VERİ TABANI'!$D3277,'SINIF GÜNLER'!$B:$B,0),MATCH('VERİ TABANI'!$M$1,'SINIF GÜNLER'!$A$1:$C$1,0)),"")</f>
        <v/>
      </c>
      <c r="P3277" s="28" t="str">
        <f t="array" ref="P3277">IFERROR(SEARCH(ÖĞRETMEN,'VERİ TABANI'!G3277,1),"")</f>
        <v/>
      </c>
      <c r="Q3277" s="29" t="str">
        <f t="shared" si="103"/>
        <v/>
      </c>
    </row>
    <row r="3278" spans="1:17">
      <c r="A3278" s="3" t="str">
        <f t="shared" si="102"/>
        <v/>
      </c>
      <c r="M3278" s="3" t="str">
        <f>IFERROR(INDEX('SINIF GÜNLER'!$A:$C,MATCH('VERİ TABANI'!$D3278,'SINIF GÜNLER'!$B:$B,0),MATCH('VERİ TABANI'!$M$1,'SINIF GÜNLER'!$A$1:$C$1,0)),"")</f>
        <v/>
      </c>
      <c r="P3278" s="28" t="str">
        <f t="array" ref="P3278">IFERROR(SEARCH(ÖĞRETMEN,'VERİ TABANI'!G3278,1),"")</f>
        <v/>
      </c>
      <c r="Q3278" s="29" t="str">
        <f t="shared" si="103"/>
        <v/>
      </c>
    </row>
    <row r="3279" spans="1:17">
      <c r="A3279" s="3" t="str">
        <f t="shared" si="102"/>
        <v/>
      </c>
      <c r="M3279" s="3" t="str">
        <f>IFERROR(INDEX('SINIF GÜNLER'!$A:$C,MATCH('VERİ TABANI'!$D3279,'SINIF GÜNLER'!$B:$B,0),MATCH('VERİ TABANI'!$M$1,'SINIF GÜNLER'!$A$1:$C$1,0)),"")</f>
        <v/>
      </c>
      <c r="P3279" s="28" t="str">
        <f t="array" ref="P3279">IFERROR(SEARCH(ÖĞRETMEN,'VERİ TABANI'!G3279,1),"")</f>
        <v/>
      </c>
      <c r="Q3279" s="29" t="str">
        <f t="shared" si="103"/>
        <v/>
      </c>
    </row>
    <row r="3280" spans="1:17">
      <c r="A3280" s="3" t="str">
        <f t="shared" si="102"/>
        <v/>
      </c>
      <c r="M3280" s="3" t="str">
        <f>IFERROR(INDEX('SINIF GÜNLER'!$A:$C,MATCH('VERİ TABANI'!$D3280,'SINIF GÜNLER'!$B:$B,0),MATCH('VERİ TABANI'!$M$1,'SINIF GÜNLER'!$A$1:$C$1,0)),"")</f>
        <v/>
      </c>
      <c r="P3280" s="28" t="str">
        <f t="array" ref="P3280">IFERROR(SEARCH(ÖĞRETMEN,'VERİ TABANI'!G3280,1),"")</f>
        <v/>
      </c>
      <c r="Q3280" s="29" t="str">
        <f t="shared" si="103"/>
        <v/>
      </c>
    </row>
    <row r="3281" spans="1:17">
      <c r="A3281" s="3" t="str">
        <f t="shared" si="102"/>
        <v/>
      </c>
      <c r="M3281" s="3" t="str">
        <f>IFERROR(INDEX('SINIF GÜNLER'!$A:$C,MATCH('VERİ TABANI'!$D3281,'SINIF GÜNLER'!$B:$B,0),MATCH('VERİ TABANI'!$M$1,'SINIF GÜNLER'!$A$1:$C$1,0)),"")</f>
        <v/>
      </c>
      <c r="P3281" s="28" t="str">
        <f t="array" ref="P3281">IFERROR(SEARCH(ÖĞRETMEN,'VERİ TABANI'!G3281,1),"")</f>
        <v/>
      </c>
      <c r="Q3281" s="29" t="str">
        <f t="shared" si="103"/>
        <v/>
      </c>
    </row>
    <row r="3282" spans="1:17">
      <c r="A3282" s="3" t="str">
        <f t="shared" si="102"/>
        <v/>
      </c>
      <c r="M3282" s="3" t="str">
        <f>IFERROR(INDEX('SINIF GÜNLER'!$A:$C,MATCH('VERİ TABANI'!$D3282,'SINIF GÜNLER'!$B:$B,0),MATCH('VERİ TABANI'!$M$1,'SINIF GÜNLER'!$A$1:$C$1,0)),"")</f>
        <v/>
      </c>
      <c r="P3282" s="28" t="str">
        <f t="array" ref="P3282">IFERROR(SEARCH(ÖĞRETMEN,'VERİ TABANI'!G3282,1),"")</f>
        <v/>
      </c>
      <c r="Q3282" s="29" t="str">
        <f t="shared" si="103"/>
        <v/>
      </c>
    </row>
    <row r="3283" spans="1:17">
      <c r="A3283" s="3" t="str">
        <f t="shared" si="102"/>
        <v/>
      </c>
      <c r="M3283" s="3" t="str">
        <f>IFERROR(INDEX('SINIF GÜNLER'!$A:$C,MATCH('VERİ TABANI'!$D3283,'SINIF GÜNLER'!$B:$B,0),MATCH('VERİ TABANI'!$M$1,'SINIF GÜNLER'!$A$1:$C$1,0)),"")</f>
        <v/>
      </c>
      <c r="P3283" s="28" t="str">
        <f t="array" ref="P3283">IFERROR(SEARCH(ÖĞRETMEN,'VERİ TABANI'!G3283,1),"")</f>
        <v/>
      </c>
      <c r="Q3283" s="29" t="str">
        <f t="shared" si="103"/>
        <v/>
      </c>
    </row>
    <row r="3284" spans="1:17">
      <c r="A3284" s="3" t="str">
        <f t="shared" si="102"/>
        <v/>
      </c>
      <c r="M3284" s="3" t="str">
        <f>IFERROR(INDEX('SINIF GÜNLER'!$A:$C,MATCH('VERİ TABANI'!$D3284,'SINIF GÜNLER'!$B:$B,0),MATCH('VERİ TABANI'!$M$1,'SINIF GÜNLER'!$A$1:$C$1,0)),"")</f>
        <v/>
      </c>
      <c r="P3284" s="28" t="str">
        <f t="array" ref="P3284">IFERROR(SEARCH(ÖĞRETMEN,'VERİ TABANI'!G3284,1),"")</f>
        <v/>
      </c>
      <c r="Q3284" s="29" t="str">
        <f t="shared" si="103"/>
        <v/>
      </c>
    </row>
    <row r="3285" spans="1:17">
      <c r="A3285" s="3" t="str">
        <f t="shared" si="102"/>
        <v/>
      </c>
      <c r="M3285" s="3" t="str">
        <f>IFERROR(INDEX('SINIF GÜNLER'!$A:$C,MATCH('VERİ TABANI'!$D3285,'SINIF GÜNLER'!$B:$B,0),MATCH('VERİ TABANI'!$M$1,'SINIF GÜNLER'!$A$1:$C$1,0)),"")</f>
        <v/>
      </c>
      <c r="P3285" s="28" t="str">
        <f t="array" ref="P3285">IFERROR(SEARCH(ÖĞRETMEN,'VERİ TABANI'!G3285,1),"")</f>
        <v/>
      </c>
      <c r="Q3285" s="29" t="str">
        <f t="shared" si="103"/>
        <v/>
      </c>
    </row>
    <row r="3286" spans="1:17">
      <c r="A3286" s="3" t="str">
        <f t="shared" si="102"/>
        <v/>
      </c>
      <c r="M3286" s="3" t="str">
        <f>IFERROR(INDEX('SINIF GÜNLER'!$A:$C,MATCH('VERİ TABANI'!$D3286,'SINIF GÜNLER'!$B:$B,0),MATCH('VERİ TABANI'!$M$1,'SINIF GÜNLER'!$A$1:$C$1,0)),"")</f>
        <v/>
      </c>
      <c r="P3286" s="28" t="str">
        <f t="array" ref="P3286">IFERROR(SEARCH(ÖĞRETMEN,'VERİ TABANI'!G3286,1),"")</f>
        <v/>
      </c>
      <c r="Q3286" s="29" t="str">
        <f t="shared" si="103"/>
        <v/>
      </c>
    </row>
    <row r="3287" spans="1:17">
      <c r="A3287" s="3" t="str">
        <f t="shared" si="102"/>
        <v/>
      </c>
      <c r="M3287" s="3" t="str">
        <f>IFERROR(INDEX('SINIF GÜNLER'!$A:$C,MATCH('VERİ TABANI'!$D3287,'SINIF GÜNLER'!$B:$B,0),MATCH('VERİ TABANI'!$M$1,'SINIF GÜNLER'!$A$1:$C$1,0)),"")</f>
        <v/>
      </c>
      <c r="P3287" s="28" t="str">
        <f t="array" ref="P3287">IFERROR(SEARCH(ÖĞRETMEN,'VERİ TABANI'!G3287,1),"")</f>
        <v/>
      </c>
      <c r="Q3287" s="29" t="str">
        <f t="shared" si="103"/>
        <v/>
      </c>
    </row>
    <row r="3288" spans="1:17">
      <c r="A3288" s="3" t="str">
        <f t="shared" si="102"/>
        <v/>
      </c>
      <c r="M3288" s="3" t="str">
        <f>IFERROR(INDEX('SINIF GÜNLER'!$A:$C,MATCH('VERİ TABANI'!$D3288,'SINIF GÜNLER'!$B:$B,0),MATCH('VERİ TABANI'!$M$1,'SINIF GÜNLER'!$A$1:$C$1,0)),"")</f>
        <v/>
      </c>
      <c r="P3288" s="28" t="str">
        <f t="array" ref="P3288">IFERROR(SEARCH(ÖĞRETMEN,'VERİ TABANI'!G3288,1),"")</f>
        <v/>
      </c>
      <c r="Q3288" s="29" t="str">
        <f t="shared" si="103"/>
        <v/>
      </c>
    </row>
    <row r="3289" spans="1:17">
      <c r="A3289" s="3" t="str">
        <f t="shared" si="102"/>
        <v/>
      </c>
      <c r="M3289" s="3" t="str">
        <f>IFERROR(INDEX('SINIF GÜNLER'!$A:$C,MATCH('VERİ TABANI'!$D3289,'SINIF GÜNLER'!$B:$B,0),MATCH('VERİ TABANI'!$M$1,'SINIF GÜNLER'!$A$1:$C$1,0)),"")</f>
        <v/>
      </c>
      <c r="P3289" s="28" t="str">
        <f t="array" ref="P3289">IFERROR(SEARCH(ÖĞRETMEN,'VERİ TABANI'!G3289,1),"")</f>
        <v/>
      </c>
      <c r="Q3289" s="29" t="str">
        <f t="shared" si="103"/>
        <v/>
      </c>
    </row>
    <row r="3290" spans="1:17">
      <c r="A3290" s="3" t="str">
        <f t="shared" si="102"/>
        <v/>
      </c>
      <c r="M3290" s="3" t="str">
        <f>IFERROR(INDEX('SINIF GÜNLER'!$A:$C,MATCH('VERİ TABANI'!$D3290,'SINIF GÜNLER'!$B:$B,0),MATCH('VERİ TABANI'!$M$1,'SINIF GÜNLER'!$A$1:$C$1,0)),"")</f>
        <v/>
      </c>
      <c r="P3290" s="28" t="str">
        <f t="array" ref="P3290">IFERROR(SEARCH(ÖĞRETMEN,'VERİ TABANI'!G3290,1),"")</f>
        <v/>
      </c>
      <c r="Q3290" s="29" t="str">
        <f t="shared" si="103"/>
        <v/>
      </c>
    </row>
    <row r="3291" spans="1:17">
      <c r="A3291" s="3" t="str">
        <f t="shared" si="102"/>
        <v/>
      </c>
      <c r="M3291" s="3" t="str">
        <f>IFERROR(INDEX('SINIF GÜNLER'!$A:$C,MATCH('VERİ TABANI'!$D3291,'SINIF GÜNLER'!$B:$B,0),MATCH('VERİ TABANI'!$M$1,'SINIF GÜNLER'!$A$1:$C$1,0)),"")</f>
        <v/>
      </c>
      <c r="P3291" s="28" t="str">
        <f t="array" ref="P3291">IFERROR(SEARCH(ÖĞRETMEN,'VERİ TABANI'!G3291,1),"")</f>
        <v/>
      </c>
      <c r="Q3291" s="29" t="str">
        <f t="shared" si="103"/>
        <v/>
      </c>
    </row>
    <row r="3292" spans="1:17">
      <c r="A3292" s="3" t="str">
        <f t="shared" si="102"/>
        <v/>
      </c>
      <c r="M3292" s="3" t="str">
        <f>IFERROR(INDEX('SINIF GÜNLER'!$A:$C,MATCH('VERİ TABANI'!$D3292,'SINIF GÜNLER'!$B:$B,0),MATCH('VERİ TABANI'!$M$1,'SINIF GÜNLER'!$A$1:$C$1,0)),"")</f>
        <v/>
      </c>
      <c r="P3292" s="28" t="str">
        <f t="array" ref="P3292">IFERROR(SEARCH(ÖĞRETMEN,'VERİ TABANI'!G3292,1),"")</f>
        <v/>
      </c>
      <c r="Q3292" s="29" t="str">
        <f t="shared" si="103"/>
        <v/>
      </c>
    </row>
    <row r="3293" spans="1:17">
      <c r="A3293" s="3" t="str">
        <f t="shared" si="102"/>
        <v/>
      </c>
      <c r="M3293" s="3" t="str">
        <f>IFERROR(INDEX('SINIF GÜNLER'!$A:$C,MATCH('VERİ TABANI'!$D3293,'SINIF GÜNLER'!$B:$B,0),MATCH('VERİ TABANI'!$M$1,'SINIF GÜNLER'!$A$1:$C$1,0)),"")</f>
        <v/>
      </c>
      <c r="P3293" s="28" t="str">
        <f t="array" ref="P3293">IFERROR(SEARCH(ÖĞRETMEN,'VERİ TABANI'!G3293,1),"")</f>
        <v/>
      </c>
      <c r="Q3293" s="29" t="str">
        <f t="shared" si="103"/>
        <v/>
      </c>
    </row>
    <row r="3294" spans="1:17">
      <c r="A3294" s="3" t="str">
        <f t="shared" si="102"/>
        <v/>
      </c>
      <c r="M3294" s="3" t="str">
        <f>IFERROR(INDEX('SINIF GÜNLER'!$A:$C,MATCH('VERİ TABANI'!$D3294,'SINIF GÜNLER'!$B:$B,0),MATCH('VERİ TABANI'!$M$1,'SINIF GÜNLER'!$A$1:$C$1,0)),"")</f>
        <v/>
      </c>
      <c r="P3294" s="28" t="str">
        <f t="array" ref="P3294">IFERROR(SEARCH(ÖĞRETMEN,'VERİ TABANI'!G3294,1),"")</f>
        <v/>
      </c>
      <c r="Q3294" s="29" t="str">
        <f t="shared" si="103"/>
        <v/>
      </c>
    </row>
    <row r="3295" spans="1:17">
      <c r="A3295" s="3" t="str">
        <f t="shared" si="102"/>
        <v/>
      </c>
      <c r="M3295" s="3" t="str">
        <f>IFERROR(INDEX('SINIF GÜNLER'!$A:$C,MATCH('VERİ TABANI'!$D3295,'SINIF GÜNLER'!$B:$B,0),MATCH('VERİ TABANI'!$M$1,'SINIF GÜNLER'!$A$1:$C$1,0)),"")</f>
        <v/>
      </c>
      <c r="P3295" s="28" t="str">
        <f t="array" ref="P3295">IFERROR(SEARCH(ÖĞRETMEN,'VERİ TABANI'!G3295,1),"")</f>
        <v/>
      </c>
      <c r="Q3295" s="29" t="str">
        <f t="shared" si="103"/>
        <v/>
      </c>
    </row>
    <row r="3296" spans="1:17">
      <c r="A3296" s="3" t="str">
        <f t="shared" si="102"/>
        <v/>
      </c>
      <c r="M3296" s="3" t="str">
        <f>IFERROR(INDEX('SINIF GÜNLER'!$A:$C,MATCH('VERİ TABANI'!$D3296,'SINIF GÜNLER'!$B:$B,0),MATCH('VERİ TABANI'!$M$1,'SINIF GÜNLER'!$A$1:$C$1,0)),"")</f>
        <v/>
      </c>
      <c r="P3296" s="28" t="str">
        <f t="array" ref="P3296">IFERROR(SEARCH(ÖĞRETMEN,'VERİ TABANI'!G3296,1),"")</f>
        <v/>
      </c>
      <c r="Q3296" s="29" t="str">
        <f t="shared" si="103"/>
        <v/>
      </c>
    </row>
    <row r="3297" spans="1:17">
      <c r="A3297" s="3" t="str">
        <f t="shared" si="102"/>
        <v/>
      </c>
      <c r="M3297" s="3" t="str">
        <f>IFERROR(INDEX('SINIF GÜNLER'!$A:$C,MATCH('VERİ TABANI'!$D3297,'SINIF GÜNLER'!$B:$B,0),MATCH('VERİ TABANI'!$M$1,'SINIF GÜNLER'!$A$1:$C$1,0)),"")</f>
        <v/>
      </c>
      <c r="P3297" s="28" t="str">
        <f t="array" ref="P3297">IFERROR(SEARCH(ÖĞRETMEN,'VERİ TABANI'!G3297,1),"")</f>
        <v/>
      </c>
      <c r="Q3297" s="29" t="str">
        <f t="shared" si="103"/>
        <v/>
      </c>
    </row>
    <row r="3298" spans="1:17">
      <c r="A3298" s="3" t="str">
        <f t="shared" si="102"/>
        <v/>
      </c>
      <c r="M3298" s="3" t="str">
        <f>IFERROR(INDEX('SINIF GÜNLER'!$A:$C,MATCH('VERİ TABANI'!$D3298,'SINIF GÜNLER'!$B:$B,0),MATCH('VERİ TABANI'!$M$1,'SINIF GÜNLER'!$A$1:$C$1,0)),"")</f>
        <v/>
      </c>
      <c r="P3298" s="28" t="str">
        <f t="array" ref="P3298">IFERROR(SEARCH(ÖĞRETMEN,'VERİ TABANI'!G3298,1),"")</f>
        <v/>
      </c>
      <c r="Q3298" s="29" t="str">
        <f t="shared" si="103"/>
        <v/>
      </c>
    </row>
    <row r="3299" spans="1:17">
      <c r="A3299" s="3" t="str">
        <f t="shared" si="102"/>
        <v/>
      </c>
      <c r="M3299" s="3" t="str">
        <f>IFERROR(INDEX('SINIF GÜNLER'!$A:$C,MATCH('VERİ TABANI'!$D3299,'SINIF GÜNLER'!$B:$B,0),MATCH('VERİ TABANI'!$M$1,'SINIF GÜNLER'!$A$1:$C$1,0)),"")</f>
        <v/>
      </c>
      <c r="P3299" s="28" t="str">
        <f t="array" ref="P3299">IFERROR(SEARCH(ÖĞRETMEN,'VERİ TABANI'!G3299,1),"")</f>
        <v/>
      </c>
      <c r="Q3299" s="29" t="str">
        <f t="shared" si="103"/>
        <v/>
      </c>
    </row>
    <row r="3300" spans="1:17">
      <c r="A3300" s="3" t="str">
        <f t="shared" si="102"/>
        <v/>
      </c>
      <c r="M3300" s="3" t="str">
        <f>IFERROR(INDEX('SINIF GÜNLER'!$A:$C,MATCH('VERİ TABANI'!$D3300,'SINIF GÜNLER'!$B:$B,0),MATCH('VERİ TABANI'!$M$1,'SINIF GÜNLER'!$A$1:$C$1,0)),"")</f>
        <v/>
      </c>
      <c r="P3300" s="28" t="str">
        <f t="array" ref="P3300">IFERROR(SEARCH(ÖĞRETMEN,'VERİ TABANI'!G3300,1),"")</f>
        <v/>
      </c>
      <c r="Q3300" s="29" t="str">
        <f t="shared" si="103"/>
        <v/>
      </c>
    </row>
    <row r="3301" spans="1:17">
      <c r="A3301" s="3" t="str">
        <f t="shared" si="102"/>
        <v/>
      </c>
      <c r="M3301" s="3" t="str">
        <f>IFERROR(INDEX('SINIF GÜNLER'!$A:$C,MATCH('VERİ TABANI'!$D3301,'SINIF GÜNLER'!$B:$B,0),MATCH('VERİ TABANI'!$M$1,'SINIF GÜNLER'!$A$1:$C$1,0)),"")</f>
        <v/>
      </c>
      <c r="P3301" s="28" t="str">
        <f t="array" ref="P3301">IFERROR(SEARCH(ÖĞRETMEN,'VERİ TABANI'!G3301,1),"")</f>
        <v/>
      </c>
      <c r="Q3301" s="29" t="str">
        <f t="shared" si="103"/>
        <v/>
      </c>
    </row>
    <row r="3302" spans="1:17">
      <c r="A3302" s="3" t="str">
        <f t="shared" si="102"/>
        <v/>
      </c>
      <c r="M3302" s="3" t="str">
        <f>IFERROR(INDEX('SINIF GÜNLER'!$A:$C,MATCH('VERİ TABANI'!$D3302,'SINIF GÜNLER'!$B:$B,0),MATCH('VERİ TABANI'!$M$1,'SINIF GÜNLER'!$A$1:$C$1,0)),"")</f>
        <v/>
      </c>
      <c r="P3302" s="28" t="str">
        <f t="array" ref="P3302">IFERROR(SEARCH(ÖĞRETMEN,'VERİ TABANI'!G3302,1),"")</f>
        <v/>
      </c>
      <c r="Q3302" s="29" t="str">
        <f t="shared" si="103"/>
        <v/>
      </c>
    </row>
    <row r="3303" spans="1:17">
      <c r="A3303" s="3" t="str">
        <f t="shared" si="102"/>
        <v/>
      </c>
      <c r="M3303" s="3" t="str">
        <f>IFERROR(INDEX('SINIF GÜNLER'!$A:$C,MATCH('VERİ TABANI'!$D3303,'SINIF GÜNLER'!$B:$B,0),MATCH('VERİ TABANI'!$M$1,'SINIF GÜNLER'!$A$1:$C$1,0)),"")</f>
        <v/>
      </c>
      <c r="P3303" s="28" t="str">
        <f t="array" ref="P3303">IFERROR(SEARCH(ÖĞRETMEN,'VERİ TABANI'!G3303,1),"")</f>
        <v/>
      </c>
      <c r="Q3303" s="29" t="str">
        <f t="shared" si="103"/>
        <v/>
      </c>
    </row>
    <row r="3304" spans="1:17">
      <c r="A3304" s="3" t="str">
        <f t="shared" si="102"/>
        <v/>
      </c>
      <c r="M3304" s="3" t="str">
        <f>IFERROR(INDEX('SINIF GÜNLER'!$A:$C,MATCH('VERİ TABANI'!$D3304,'SINIF GÜNLER'!$B:$B,0),MATCH('VERİ TABANI'!$M$1,'SINIF GÜNLER'!$A$1:$C$1,0)),"")</f>
        <v/>
      </c>
      <c r="P3304" s="28" t="str">
        <f t="array" ref="P3304">IFERROR(SEARCH(ÖĞRETMEN,'VERİ TABANI'!G3304,1),"")</f>
        <v/>
      </c>
      <c r="Q3304" s="29" t="str">
        <f t="shared" si="103"/>
        <v/>
      </c>
    </row>
    <row r="3305" spans="1:17">
      <c r="A3305" s="3" t="str">
        <f t="shared" si="102"/>
        <v/>
      </c>
      <c r="M3305" s="3" t="str">
        <f>IFERROR(INDEX('SINIF GÜNLER'!$A:$C,MATCH('VERİ TABANI'!$D3305,'SINIF GÜNLER'!$B:$B,0),MATCH('VERİ TABANI'!$M$1,'SINIF GÜNLER'!$A$1:$C$1,0)),"")</f>
        <v/>
      </c>
      <c r="P3305" s="28" t="str">
        <f t="array" ref="P3305">IFERROR(SEARCH(ÖĞRETMEN,'VERİ TABANI'!G3305,1),"")</f>
        <v/>
      </c>
      <c r="Q3305" s="29" t="str">
        <f t="shared" si="103"/>
        <v/>
      </c>
    </row>
    <row r="3306" spans="1:17">
      <c r="A3306" s="3" t="str">
        <f t="shared" si="102"/>
        <v/>
      </c>
      <c r="M3306" s="3" t="str">
        <f>IFERROR(INDEX('SINIF GÜNLER'!$A:$C,MATCH('VERİ TABANI'!$D3306,'SINIF GÜNLER'!$B:$B,0),MATCH('VERİ TABANI'!$M$1,'SINIF GÜNLER'!$A$1:$C$1,0)),"")</f>
        <v/>
      </c>
      <c r="P3306" s="28" t="str">
        <f t="array" ref="P3306">IFERROR(SEARCH(ÖĞRETMEN,'VERİ TABANI'!G3306,1),"")</f>
        <v/>
      </c>
      <c r="Q3306" s="29" t="str">
        <f t="shared" si="103"/>
        <v/>
      </c>
    </row>
    <row r="3307" spans="1:17">
      <c r="A3307" s="3" t="str">
        <f t="shared" si="102"/>
        <v/>
      </c>
      <c r="M3307" s="3" t="str">
        <f>IFERROR(INDEX('SINIF GÜNLER'!$A:$C,MATCH('VERİ TABANI'!$D3307,'SINIF GÜNLER'!$B:$B,0),MATCH('VERİ TABANI'!$M$1,'SINIF GÜNLER'!$A$1:$C$1,0)),"")</f>
        <v/>
      </c>
      <c r="P3307" s="28" t="str">
        <f t="array" ref="P3307">IFERROR(SEARCH(ÖĞRETMEN,'VERİ TABANI'!G3307,1),"")</f>
        <v/>
      </c>
      <c r="Q3307" s="29" t="str">
        <f t="shared" si="103"/>
        <v/>
      </c>
    </row>
    <row r="3308" spans="1:17">
      <c r="A3308" s="3" t="str">
        <f t="shared" si="102"/>
        <v/>
      </c>
      <c r="M3308" s="3" t="str">
        <f>IFERROR(INDEX('SINIF GÜNLER'!$A:$C,MATCH('VERİ TABANI'!$D3308,'SINIF GÜNLER'!$B:$B,0),MATCH('VERİ TABANI'!$M$1,'SINIF GÜNLER'!$A$1:$C$1,0)),"")</f>
        <v/>
      </c>
      <c r="P3308" s="28" t="str">
        <f t="array" ref="P3308">IFERROR(SEARCH(ÖĞRETMEN,'VERİ TABANI'!G3308,1),"")</f>
        <v/>
      </c>
      <c r="Q3308" s="29" t="str">
        <f t="shared" si="103"/>
        <v/>
      </c>
    </row>
    <row r="3309" spans="1:17">
      <c r="A3309" s="3" t="str">
        <f t="shared" si="102"/>
        <v/>
      </c>
      <c r="M3309" s="3" t="str">
        <f>IFERROR(INDEX('SINIF GÜNLER'!$A:$C,MATCH('VERİ TABANI'!$D3309,'SINIF GÜNLER'!$B:$B,0),MATCH('VERİ TABANI'!$M$1,'SINIF GÜNLER'!$A$1:$C$1,0)),"")</f>
        <v/>
      </c>
      <c r="P3309" s="28" t="str">
        <f t="array" ref="P3309">IFERROR(SEARCH(ÖĞRETMEN,'VERİ TABANI'!G3309,1),"")</f>
        <v/>
      </c>
      <c r="Q3309" s="29" t="str">
        <f t="shared" si="103"/>
        <v/>
      </c>
    </row>
    <row r="3310" spans="1:17">
      <c r="A3310" s="3" t="str">
        <f t="shared" si="102"/>
        <v/>
      </c>
      <c r="M3310" s="3" t="str">
        <f>IFERROR(INDEX('SINIF GÜNLER'!$A:$C,MATCH('VERİ TABANI'!$D3310,'SINIF GÜNLER'!$B:$B,0),MATCH('VERİ TABANI'!$M$1,'SINIF GÜNLER'!$A$1:$C$1,0)),"")</f>
        <v/>
      </c>
      <c r="P3310" s="28" t="str">
        <f t="array" ref="P3310">IFERROR(SEARCH(ÖĞRETMEN,'VERİ TABANI'!G3310,1),"")</f>
        <v/>
      </c>
      <c r="Q3310" s="29" t="str">
        <f t="shared" si="103"/>
        <v/>
      </c>
    </row>
    <row r="3311" spans="1:17">
      <c r="A3311" s="3" t="str">
        <f t="shared" si="102"/>
        <v/>
      </c>
      <c r="M3311" s="3" t="str">
        <f>IFERROR(INDEX('SINIF GÜNLER'!$A:$C,MATCH('VERİ TABANI'!$D3311,'SINIF GÜNLER'!$B:$B,0),MATCH('VERİ TABANI'!$M$1,'SINIF GÜNLER'!$A$1:$C$1,0)),"")</f>
        <v/>
      </c>
      <c r="P3311" s="28" t="str">
        <f t="array" ref="P3311">IFERROR(SEARCH(ÖĞRETMEN,'VERİ TABANI'!G3311,1),"")</f>
        <v/>
      </c>
      <c r="Q3311" s="29" t="str">
        <f t="shared" si="103"/>
        <v/>
      </c>
    </row>
    <row r="3312" spans="1:17">
      <c r="A3312" s="3" t="str">
        <f t="shared" si="102"/>
        <v/>
      </c>
      <c r="M3312" s="3" t="str">
        <f>IFERROR(INDEX('SINIF GÜNLER'!$A:$C,MATCH('VERİ TABANI'!$D3312,'SINIF GÜNLER'!$B:$B,0),MATCH('VERİ TABANI'!$M$1,'SINIF GÜNLER'!$A$1:$C$1,0)),"")</f>
        <v/>
      </c>
      <c r="P3312" s="28" t="str">
        <f t="array" ref="P3312">IFERROR(SEARCH(ÖĞRETMEN,'VERİ TABANI'!G3312,1),"")</f>
        <v/>
      </c>
      <c r="Q3312" s="29" t="str">
        <f t="shared" si="103"/>
        <v/>
      </c>
    </row>
    <row r="3313" spans="1:17">
      <c r="A3313" s="3" t="str">
        <f t="shared" si="102"/>
        <v/>
      </c>
      <c r="M3313" s="3" t="str">
        <f>IFERROR(INDEX('SINIF GÜNLER'!$A:$C,MATCH('VERİ TABANI'!$D3313,'SINIF GÜNLER'!$B:$B,0),MATCH('VERİ TABANI'!$M$1,'SINIF GÜNLER'!$A$1:$C$1,0)),"")</f>
        <v/>
      </c>
      <c r="P3313" s="28" t="str">
        <f t="array" ref="P3313">IFERROR(SEARCH(ÖĞRETMEN,'VERİ TABANI'!G3313,1),"")</f>
        <v/>
      </c>
      <c r="Q3313" s="29" t="str">
        <f t="shared" si="103"/>
        <v/>
      </c>
    </row>
    <row r="3314" spans="1:17">
      <c r="A3314" s="3" t="str">
        <f t="shared" si="102"/>
        <v/>
      </c>
      <c r="M3314" s="3" t="str">
        <f>IFERROR(INDEX('SINIF GÜNLER'!$A:$C,MATCH('VERİ TABANI'!$D3314,'SINIF GÜNLER'!$B:$B,0),MATCH('VERİ TABANI'!$M$1,'SINIF GÜNLER'!$A$1:$C$1,0)),"")</f>
        <v/>
      </c>
      <c r="P3314" s="28" t="str">
        <f t="array" ref="P3314">IFERROR(SEARCH(ÖĞRETMEN,'VERİ TABANI'!G3314,1),"")</f>
        <v/>
      </c>
      <c r="Q3314" s="29" t="str">
        <f t="shared" si="103"/>
        <v/>
      </c>
    </row>
    <row r="3315" spans="1:17">
      <c r="A3315" s="3" t="str">
        <f t="shared" si="102"/>
        <v/>
      </c>
      <c r="M3315" s="3" t="str">
        <f>IFERROR(INDEX('SINIF GÜNLER'!$A:$C,MATCH('VERİ TABANI'!$D3315,'SINIF GÜNLER'!$B:$B,0),MATCH('VERİ TABANI'!$M$1,'SINIF GÜNLER'!$A$1:$C$1,0)),"")</f>
        <v/>
      </c>
      <c r="P3315" s="28" t="str">
        <f t="array" ref="P3315">IFERROR(SEARCH(ÖĞRETMEN,'VERİ TABANI'!G3315,1),"")</f>
        <v/>
      </c>
      <c r="Q3315" s="29" t="str">
        <f t="shared" si="103"/>
        <v/>
      </c>
    </row>
    <row r="3316" spans="1:17">
      <c r="A3316" s="3" t="str">
        <f t="shared" si="102"/>
        <v/>
      </c>
      <c r="M3316" s="3" t="str">
        <f>IFERROR(INDEX('SINIF GÜNLER'!$A:$C,MATCH('VERİ TABANI'!$D3316,'SINIF GÜNLER'!$B:$B,0),MATCH('VERİ TABANI'!$M$1,'SINIF GÜNLER'!$A$1:$C$1,0)),"")</f>
        <v/>
      </c>
      <c r="P3316" s="28" t="str">
        <f t="array" ref="P3316">IFERROR(SEARCH(ÖĞRETMEN,'VERİ TABANI'!G3316,1),"")</f>
        <v/>
      </c>
      <c r="Q3316" s="29" t="str">
        <f t="shared" si="103"/>
        <v/>
      </c>
    </row>
    <row r="3317" spans="1:17">
      <c r="A3317" s="3" t="str">
        <f t="shared" si="102"/>
        <v/>
      </c>
      <c r="M3317" s="3" t="str">
        <f>IFERROR(INDEX('SINIF GÜNLER'!$A:$C,MATCH('VERİ TABANI'!$D3317,'SINIF GÜNLER'!$B:$B,0),MATCH('VERİ TABANI'!$M$1,'SINIF GÜNLER'!$A$1:$C$1,0)),"")</f>
        <v/>
      </c>
      <c r="P3317" s="28" t="str">
        <f t="array" ref="P3317">IFERROR(SEARCH(ÖĞRETMEN,'VERİ TABANI'!G3317,1),"")</f>
        <v/>
      </c>
      <c r="Q3317" s="29" t="str">
        <f t="shared" si="103"/>
        <v/>
      </c>
    </row>
    <row r="3318" spans="1:17">
      <c r="A3318" s="3" t="str">
        <f t="shared" si="102"/>
        <v/>
      </c>
      <c r="M3318" s="3" t="str">
        <f>IFERROR(INDEX('SINIF GÜNLER'!$A:$C,MATCH('VERİ TABANI'!$D3318,'SINIF GÜNLER'!$B:$B,0),MATCH('VERİ TABANI'!$M$1,'SINIF GÜNLER'!$A$1:$C$1,0)),"")</f>
        <v/>
      </c>
      <c r="P3318" s="28" t="str">
        <f t="array" ref="P3318">IFERROR(SEARCH(ÖĞRETMEN,'VERİ TABANI'!G3318,1),"")</f>
        <v/>
      </c>
      <c r="Q3318" s="29" t="str">
        <f t="shared" si="103"/>
        <v/>
      </c>
    </row>
    <row r="3319" spans="1:17">
      <c r="A3319" s="3" t="str">
        <f t="shared" si="102"/>
        <v/>
      </c>
      <c r="M3319" s="3" t="str">
        <f>IFERROR(INDEX('SINIF GÜNLER'!$A:$C,MATCH('VERİ TABANI'!$D3319,'SINIF GÜNLER'!$B:$B,0),MATCH('VERİ TABANI'!$M$1,'SINIF GÜNLER'!$A$1:$C$1,0)),"")</f>
        <v/>
      </c>
      <c r="P3319" s="28" t="str">
        <f t="array" ref="P3319">IFERROR(SEARCH(ÖĞRETMEN,'VERİ TABANI'!G3319,1),"")</f>
        <v/>
      </c>
      <c r="Q3319" s="29" t="str">
        <f t="shared" si="103"/>
        <v/>
      </c>
    </row>
    <row r="3320" spans="1:17">
      <c r="A3320" s="3" t="str">
        <f t="shared" si="102"/>
        <v/>
      </c>
      <c r="M3320" s="3" t="str">
        <f>IFERROR(INDEX('SINIF GÜNLER'!$A:$C,MATCH('VERİ TABANI'!$D3320,'SINIF GÜNLER'!$B:$B,0),MATCH('VERİ TABANI'!$M$1,'SINIF GÜNLER'!$A$1:$C$1,0)),"")</f>
        <v/>
      </c>
      <c r="P3320" s="28" t="str">
        <f t="array" ref="P3320">IFERROR(SEARCH(ÖĞRETMEN,'VERİ TABANI'!G3320,1),"")</f>
        <v/>
      </c>
      <c r="Q3320" s="29" t="str">
        <f t="shared" si="103"/>
        <v/>
      </c>
    </row>
    <row r="3321" spans="1:17">
      <c r="A3321" s="3" t="str">
        <f t="shared" si="102"/>
        <v/>
      </c>
      <c r="M3321" s="3" t="str">
        <f>IFERROR(INDEX('SINIF GÜNLER'!$A:$C,MATCH('VERİ TABANI'!$D3321,'SINIF GÜNLER'!$B:$B,0),MATCH('VERİ TABANI'!$M$1,'SINIF GÜNLER'!$A$1:$C$1,0)),"")</f>
        <v/>
      </c>
      <c r="P3321" s="28" t="str">
        <f t="array" ref="P3321">IFERROR(SEARCH(ÖĞRETMEN,'VERİ TABANI'!G3321,1),"")</f>
        <v/>
      </c>
      <c r="Q3321" s="29" t="str">
        <f t="shared" si="103"/>
        <v/>
      </c>
    </row>
    <row r="3322" spans="1:17">
      <c r="A3322" s="3" t="str">
        <f t="shared" si="102"/>
        <v/>
      </c>
      <c r="M3322" s="3" t="str">
        <f>IFERROR(INDEX('SINIF GÜNLER'!$A:$C,MATCH('VERİ TABANI'!$D3322,'SINIF GÜNLER'!$B:$B,0),MATCH('VERİ TABANI'!$M$1,'SINIF GÜNLER'!$A$1:$C$1,0)),"")</f>
        <v/>
      </c>
      <c r="P3322" s="28" t="str">
        <f t="array" ref="P3322">IFERROR(SEARCH(ÖĞRETMEN,'VERİ TABANI'!G3322,1),"")</f>
        <v/>
      </c>
      <c r="Q3322" s="29" t="str">
        <f t="shared" si="103"/>
        <v/>
      </c>
    </row>
    <row r="3323" spans="1:17">
      <c r="A3323" s="3" t="str">
        <f t="shared" si="102"/>
        <v/>
      </c>
      <c r="M3323" s="3" t="str">
        <f>IFERROR(INDEX('SINIF GÜNLER'!$A:$C,MATCH('VERİ TABANI'!$D3323,'SINIF GÜNLER'!$B:$B,0),MATCH('VERİ TABANI'!$M$1,'SINIF GÜNLER'!$A$1:$C$1,0)),"")</f>
        <v/>
      </c>
      <c r="P3323" s="28" t="str">
        <f t="array" ref="P3323">IFERROR(SEARCH(ÖĞRETMEN,'VERİ TABANI'!G3323,1),"")</f>
        <v/>
      </c>
      <c r="Q3323" s="29" t="str">
        <f t="shared" si="103"/>
        <v/>
      </c>
    </row>
    <row r="3324" spans="1:17">
      <c r="A3324" s="3" t="str">
        <f t="shared" si="102"/>
        <v/>
      </c>
      <c r="M3324" s="3" t="str">
        <f>IFERROR(INDEX('SINIF GÜNLER'!$A:$C,MATCH('VERİ TABANI'!$D3324,'SINIF GÜNLER'!$B:$B,0),MATCH('VERİ TABANI'!$M$1,'SINIF GÜNLER'!$A$1:$C$1,0)),"")</f>
        <v/>
      </c>
      <c r="P3324" s="28" t="str">
        <f t="array" ref="P3324">IFERROR(SEARCH(ÖĞRETMEN,'VERİ TABANI'!G3324,1),"")</f>
        <v/>
      </c>
      <c r="Q3324" s="29" t="str">
        <f t="shared" si="103"/>
        <v/>
      </c>
    </row>
    <row r="3325" spans="1:17">
      <c r="A3325" s="3" t="str">
        <f t="shared" si="102"/>
        <v/>
      </c>
      <c r="M3325" s="3" t="str">
        <f>IFERROR(INDEX('SINIF GÜNLER'!$A:$C,MATCH('VERİ TABANI'!$D3325,'SINIF GÜNLER'!$B:$B,0),MATCH('VERİ TABANI'!$M$1,'SINIF GÜNLER'!$A$1:$C$1,0)),"")</f>
        <v/>
      </c>
      <c r="P3325" s="28" t="str">
        <f t="array" ref="P3325">IFERROR(SEARCH(ÖĞRETMEN,'VERİ TABANI'!G3325,1),"")</f>
        <v/>
      </c>
      <c r="Q3325" s="29" t="str">
        <f t="shared" si="103"/>
        <v/>
      </c>
    </row>
    <row r="3326" spans="1:17">
      <c r="A3326" s="3" t="str">
        <f t="shared" si="102"/>
        <v/>
      </c>
      <c r="M3326" s="3" t="str">
        <f>IFERROR(INDEX('SINIF GÜNLER'!$A:$C,MATCH('VERİ TABANI'!$D3326,'SINIF GÜNLER'!$B:$B,0),MATCH('VERİ TABANI'!$M$1,'SINIF GÜNLER'!$A$1:$C$1,0)),"")</f>
        <v/>
      </c>
      <c r="P3326" s="28" t="str">
        <f t="array" ref="P3326">IFERROR(SEARCH(ÖĞRETMEN,'VERİ TABANI'!G3326,1),"")</f>
        <v/>
      </c>
      <c r="Q3326" s="29" t="str">
        <f t="shared" si="103"/>
        <v/>
      </c>
    </row>
    <row r="3327" spans="1:17">
      <c r="A3327" s="3" t="str">
        <f t="shared" si="102"/>
        <v/>
      </c>
      <c r="M3327" s="3" t="str">
        <f>IFERROR(INDEX('SINIF GÜNLER'!$A:$C,MATCH('VERİ TABANI'!$D3327,'SINIF GÜNLER'!$B:$B,0),MATCH('VERİ TABANI'!$M$1,'SINIF GÜNLER'!$A$1:$C$1,0)),"")</f>
        <v/>
      </c>
      <c r="P3327" s="28" t="str">
        <f t="array" ref="P3327">IFERROR(SEARCH(ÖĞRETMEN,'VERİ TABANI'!G3327,1),"")</f>
        <v/>
      </c>
      <c r="Q3327" s="29" t="str">
        <f t="shared" si="103"/>
        <v/>
      </c>
    </row>
    <row r="3328" spans="1:17">
      <c r="A3328" s="3" t="str">
        <f t="shared" si="102"/>
        <v/>
      </c>
      <c r="M3328" s="3" t="str">
        <f>IFERROR(INDEX('SINIF GÜNLER'!$A:$C,MATCH('VERİ TABANI'!$D3328,'SINIF GÜNLER'!$B:$B,0),MATCH('VERİ TABANI'!$M$1,'SINIF GÜNLER'!$A$1:$C$1,0)),"")</f>
        <v/>
      </c>
      <c r="P3328" s="28" t="str">
        <f t="array" ref="P3328">IFERROR(SEARCH(ÖĞRETMEN,'VERİ TABANI'!G3328,1),"")</f>
        <v/>
      </c>
      <c r="Q3328" s="29" t="str">
        <f t="shared" si="103"/>
        <v/>
      </c>
    </row>
    <row r="3329" spans="1:17">
      <c r="A3329" s="3" t="str">
        <f t="shared" si="102"/>
        <v/>
      </c>
      <c r="M3329" s="3" t="str">
        <f>IFERROR(INDEX('SINIF GÜNLER'!$A:$C,MATCH('VERİ TABANI'!$D3329,'SINIF GÜNLER'!$B:$B,0),MATCH('VERİ TABANI'!$M$1,'SINIF GÜNLER'!$A$1:$C$1,0)),"")</f>
        <v/>
      </c>
      <c r="P3329" s="28" t="str">
        <f t="array" ref="P3329">IFERROR(SEARCH(ÖĞRETMEN,'VERİ TABANI'!G3329,1),"")</f>
        <v/>
      </c>
      <c r="Q3329" s="29" t="str">
        <f t="shared" si="103"/>
        <v/>
      </c>
    </row>
    <row r="3330" spans="1:17">
      <c r="A3330" s="3" t="str">
        <f t="shared" ref="A3330:A3393" si="104">IFERROR(IF(B3330="","",ROW()-1),"")</f>
        <v/>
      </c>
      <c r="M3330" s="3" t="str">
        <f>IFERROR(INDEX('SINIF GÜNLER'!$A:$C,MATCH('VERİ TABANI'!$D3330,'SINIF GÜNLER'!$B:$B,0),MATCH('VERİ TABANI'!$M$1,'SINIF GÜNLER'!$A$1:$C$1,0)),"")</f>
        <v/>
      </c>
      <c r="P3330" s="28" t="str">
        <f t="array" ref="P3330">IFERROR(SEARCH(ÖĞRETMEN,'VERİ TABANI'!G3330,1),"")</f>
        <v/>
      </c>
      <c r="Q3330" s="29" t="str">
        <f t="shared" si="103"/>
        <v/>
      </c>
    </row>
    <row r="3331" spans="1:17">
      <c r="A3331" s="3" t="str">
        <f t="shared" si="104"/>
        <v/>
      </c>
      <c r="M3331" s="3" t="str">
        <f>IFERROR(INDEX('SINIF GÜNLER'!$A:$C,MATCH('VERİ TABANI'!$D3331,'SINIF GÜNLER'!$B:$B,0),MATCH('VERİ TABANI'!$M$1,'SINIF GÜNLER'!$A$1:$C$1,0)),"")</f>
        <v/>
      </c>
      <c r="P3331" s="28" t="str">
        <f t="array" ref="P3331">IFERROR(SEARCH(ÖĞRETMEN,'VERİ TABANI'!G3331,1),"")</f>
        <v/>
      </c>
      <c r="Q3331" s="29" t="str">
        <f t="shared" si="103"/>
        <v/>
      </c>
    </row>
    <row r="3332" spans="1:17">
      <c r="A3332" s="3" t="str">
        <f t="shared" si="104"/>
        <v/>
      </c>
      <c r="M3332" s="3" t="str">
        <f>IFERROR(INDEX('SINIF GÜNLER'!$A:$C,MATCH('VERİ TABANI'!$D3332,'SINIF GÜNLER'!$B:$B,0),MATCH('VERİ TABANI'!$M$1,'SINIF GÜNLER'!$A$1:$C$1,0)),"")</f>
        <v/>
      </c>
      <c r="P3332" s="28" t="str">
        <f t="array" ref="P3332">IFERROR(SEARCH(ÖĞRETMEN,'VERİ TABANI'!G3332,1),"")</f>
        <v/>
      </c>
      <c r="Q3332" s="29" t="str">
        <f t="shared" si="103"/>
        <v/>
      </c>
    </row>
    <row r="3333" spans="1:17">
      <c r="A3333" s="3" t="str">
        <f t="shared" si="104"/>
        <v/>
      </c>
      <c r="M3333" s="3" t="str">
        <f>IFERROR(INDEX('SINIF GÜNLER'!$A:$C,MATCH('VERİ TABANI'!$D3333,'SINIF GÜNLER'!$B:$B,0),MATCH('VERİ TABANI'!$M$1,'SINIF GÜNLER'!$A$1:$C$1,0)),"")</f>
        <v/>
      </c>
      <c r="P3333" s="28" t="str">
        <f t="array" ref="P3333">IFERROR(SEARCH(ÖĞRETMEN,'VERİ TABANI'!G3333,1),"")</f>
        <v/>
      </c>
      <c r="Q3333" s="29" t="str">
        <f t="shared" si="103"/>
        <v/>
      </c>
    </row>
    <row r="3334" spans="1:17">
      <c r="A3334" s="3" t="str">
        <f t="shared" si="104"/>
        <v/>
      </c>
      <c r="M3334" s="3" t="str">
        <f>IFERROR(INDEX('SINIF GÜNLER'!$A:$C,MATCH('VERİ TABANI'!$D3334,'SINIF GÜNLER'!$B:$B,0),MATCH('VERİ TABANI'!$M$1,'SINIF GÜNLER'!$A$1:$C$1,0)),"")</f>
        <v/>
      </c>
      <c r="P3334" s="28" t="str">
        <f t="array" ref="P3334">IFERROR(SEARCH(ÖĞRETMEN,'VERİ TABANI'!G3334,1),"")</f>
        <v/>
      </c>
      <c r="Q3334" s="29" t="str">
        <f t="shared" si="103"/>
        <v/>
      </c>
    </row>
    <row r="3335" spans="1:17">
      <c r="A3335" s="3" t="str">
        <f t="shared" si="104"/>
        <v/>
      </c>
      <c r="M3335" s="3" t="str">
        <f>IFERROR(INDEX('SINIF GÜNLER'!$A:$C,MATCH('VERİ TABANI'!$D3335,'SINIF GÜNLER'!$B:$B,0),MATCH('VERİ TABANI'!$M$1,'SINIF GÜNLER'!$A$1:$C$1,0)),"")</f>
        <v/>
      </c>
      <c r="P3335" s="28" t="str">
        <f t="array" ref="P3335">IFERROR(SEARCH(ÖĞRETMEN,'VERİ TABANI'!G3335,1),"")</f>
        <v/>
      </c>
      <c r="Q3335" s="29" t="str">
        <f t="shared" si="103"/>
        <v/>
      </c>
    </row>
    <row r="3336" spans="1:17">
      <c r="A3336" s="3" t="str">
        <f t="shared" si="104"/>
        <v/>
      </c>
      <c r="M3336" s="3" t="str">
        <f>IFERROR(INDEX('SINIF GÜNLER'!$A:$C,MATCH('VERİ TABANI'!$D3336,'SINIF GÜNLER'!$B:$B,0),MATCH('VERİ TABANI'!$M$1,'SINIF GÜNLER'!$A$1:$C$1,0)),"")</f>
        <v/>
      </c>
      <c r="P3336" s="28" t="str">
        <f t="array" ref="P3336">IFERROR(SEARCH(ÖĞRETMEN,'VERİ TABANI'!G3336,1),"")</f>
        <v/>
      </c>
      <c r="Q3336" s="29" t="str">
        <f t="shared" ref="Q3336:Q3399" si="105">IF(P3336="","",ROW())</f>
        <v/>
      </c>
    </row>
    <row r="3337" spans="1:17">
      <c r="A3337" s="3" t="str">
        <f t="shared" si="104"/>
        <v/>
      </c>
      <c r="M3337" s="3" t="str">
        <f>IFERROR(INDEX('SINIF GÜNLER'!$A:$C,MATCH('VERİ TABANI'!$D3337,'SINIF GÜNLER'!$B:$B,0),MATCH('VERİ TABANI'!$M$1,'SINIF GÜNLER'!$A$1:$C$1,0)),"")</f>
        <v/>
      </c>
      <c r="P3337" s="28" t="str">
        <f t="array" ref="P3337">IFERROR(SEARCH(ÖĞRETMEN,'VERİ TABANI'!G3337,1),"")</f>
        <v/>
      </c>
      <c r="Q3337" s="29" t="str">
        <f t="shared" si="105"/>
        <v/>
      </c>
    </row>
    <row r="3338" spans="1:17">
      <c r="A3338" s="3" t="str">
        <f t="shared" si="104"/>
        <v/>
      </c>
      <c r="M3338" s="3" t="str">
        <f>IFERROR(INDEX('SINIF GÜNLER'!$A:$C,MATCH('VERİ TABANI'!$D3338,'SINIF GÜNLER'!$B:$B,0),MATCH('VERİ TABANI'!$M$1,'SINIF GÜNLER'!$A$1:$C$1,0)),"")</f>
        <v/>
      </c>
      <c r="P3338" s="28" t="str">
        <f t="array" ref="P3338">IFERROR(SEARCH(ÖĞRETMEN,'VERİ TABANI'!G3338,1),"")</f>
        <v/>
      </c>
      <c r="Q3338" s="29" t="str">
        <f t="shared" si="105"/>
        <v/>
      </c>
    </row>
    <row r="3339" spans="1:17">
      <c r="A3339" s="3" t="str">
        <f t="shared" si="104"/>
        <v/>
      </c>
      <c r="M3339" s="3" t="str">
        <f>IFERROR(INDEX('SINIF GÜNLER'!$A:$C,MATCH('VERİ TABANI'!$D3339,'SINIF GÜNLER'!$B:$B,0),MATCH('VERİ TABANI'!$M$1,'SINIF GÜNLER'!$A$1:$C$1,0)),"")</f>
        <v/>
      </c>
      <c r="P3339" s="28" t="str">
        <f t="array" ref="P3339">IFERROR(SEARCH(ÖĞRETMEN,'VERİ TABANI'!G3339,1),"")</f>
        <v/>
      </c>
      <c r="Q3339" s="29" t="str">
        <f t="shared" si="105"/>
        <v/>
      </c>
    </row>
    <row r="3340" spans="1:17">
      <c r="A3340" s="3" t="str">
        <f t="shared" si="104"/>
        <v/>
      </c>
      <c r="M3340" s="3" t="str">
        <f>IFERROR(INDEX('SINIF GÜNLER'!$A:$C,MATCH('VERİ TABANI'!$D3340,'SINIF GÜNLER'!$B:$B,0),MATCH('VERİ TABANI'!$M$1,'SINIF GÜNLER'!$A$1:$C$1,0)),"")</f>
        <v/>
      </c>
      <c r="P3340" s="28" t="str">
        <f t="array" ref="P3340">IFERROR(SEARCH(ÖĞRETMEN,'VERİ TABANI'!G3340,1),"")</f>
        <v/>
      </c>
      <c r="Q3340" s="29" t="str">
        <f t="shared" si="105"/>
        <v/>
      </c>
    </row>
    <row r="3341" spans="1:17">
      <c r="A3341" s="3" t="str">
        <f t="shared" si="104"/>
        <v/>
      </c>
      <c r="M3341" s="3" t="str">
        <f>IFERROR(INDEX('SINIF GÜNLER'!$A:$C,MATCH('VERİ TABANI'!$D3341,'SINIF GÜNLER'!$B:$B,0),MATCH('VERİ TABANI'!$M$1,'SINIF GÜNLER'!$A$1:$C$1,0)),"")</f>
        <v/>
      </c>
      <c r="P3341" s="28" t="str">
        <f t="array" ref="P3341">IFERROR(SEARCH(ÖĞRETMEN,'VERİ TABANI'!G3341,1),"")</f>
        <v/>
      </c>
      <c r="Q3341" s="29" t="str">
        <f t="shared" si="105"/>
        <v/>
      </c>
    </row>
    <row r="3342" spans="1:17">
      <c r="A3342" s="3" t="str">
        <f t="shared" si="104"/>
        <v/>
      </c>
      <c r="M3342" s="3" t="str">
        <f>IFERROR(INDEX('SINIF GÜNLER'!$A:$C,MATCH('VERİ TABANI'!$D3342,'SINIF GÜNLER'!$B:$B,0),MATCH('VERİ TABANI'!$M$1,'SINIF GÜNLER'!$A$1:$C$1,0)),"")</f>
        <v/>
      </c>
      <c r="P3342" s="28" t="str">
        <f t="array" ref="P3342">IFERROR(SEARCH(ÖĞRETMEN,'VERİ TABANI'!G3342,1),"")</f>
        <v/>
      </c>
      <c r="Q3342" s="29" t="str">
        <f t="shared" si="105"/>
        <v/>
      </c>
    </row>
    <row r="3343" spans="1:17">
      <c r="A3343" s="3" t="str">
        <f t="shared" si="104"/>
        <v/>
      </c>
      <c r="M3343" s="3" t="str">
        <f>IFERROR(INDEX('SINIF GÜNLER'!$A:$C,MATCH('VERİ TABANI'!$D3343,'SINIF GÜNLER'!$B:$B,0),MATCH('VERİ TABANI'!$M$1,'SINIF GÜNLER'!$A$1:$C$1,0)),"")</f>
        <v/>
      </c>
      <c r="P3343" s="28" t="str">
        <f t="array" ref="P3343">IFERROR(SEARCH(ÖĞRETMEN,'VERİ TABANI'!G3343,1),"")</f>
        <v/>
      </c>
      <c r="Q3343" s="29" t="str">
        <f t="shared" si="105"/>
        <v/>
      </c>
    </row>
    <row r="3344" spans="1:17">
      <c r="A3344" s="3" t="str">
        <f t="shared" si="104"/>
        <v/>
      </c>
      <c r="M3344" s="3" t="str">
        <f>IFERROR(INDEX('SINIF GÜNLER'!$A:$C,MATCH('VERİ TABANI'!$D3344,'SINIF GÜNLER'!$B:$B,0),MATCH('VERİ TABANI'!$M$1,'SINIF GÜNLER'!$A$1:$C$1,0)),"")</f>
        <v/>
      </c>
      <c r="P3344" s="28" t="str">
        <f t="array" ref="P3344">IFERROR(SEARCH(ÖĞRETMEN,'VERİ TABANI'!G3344,1),"")</f>
        <v/>
      </c>
      <c r="Q3344" s="29" t="str">
        <f t="shared" si="105"/>
        <v/>
      </c>
    </row>
    <row r="3345" spans="1:17">
      <c r="A3345" s="3" t="str">
        <f t="shared" si="104"/>
        <v/>
      </c>
      <c r="M3345" s="3" t="str">
        <f>IFERROR(INDEX('SINIF GÜNLER'!$A:$C,MATCH('VERİ TABANI'!$D3345,'SINIF GÜNLER'!$B:$B,0),MATCH('VERİ TABANI'!$M$1,'SINIF GÜNLER'!$A$1:$C$1,0)),"")</f>
        <v/>
      </c>
      <c r="P3345" s="28" t="str">
        <f t="array" ref="P3345">IFERROR(SEARCH(ÖĞRETMEN,'VERİ TABANI'!G3345,1),"")</f>
        <v/>
      </c>
      <c r="Q3345" s="29" t="str">
        <f t="shared" si="105"/>
        <v/>
      </c>
    </row>
    <row r="3346" spans="1:17">
      <c r="A3346" s="3" t="str">
        <f t="shared" si="104"/>
        <v/>
      </c>
      <c r="M3346" s="3" t="str">
        <f>IFERROR(INDEX('SINIF GÜNLER'!$A:$C,MATCH('VERİ TABANI'!$D3346,'SINIF GÜNLER'!$B:$B,0),MATCH('VERİ TABANI'!$M$1,'SINIF GÜNLER'!$A$1:$C$1,0)),"")</f>
        <v/>
      </c>
      <c r="P3346" s="28" t="str">
        <f t="array" ref="P3346">IFERROR(SEARCH(ÖĞRETMEN,'VERİ TABANI'!G3346,1),"")</f>
        <v/>
      </c>
      <c r="Q3346" s="29" t="str">
        <f t="shared" si="105"/>
        <v/>
      </c>
    </row>
    <row r="3347" spans="1:17">
      <c r="A3347" s="3" t="str">
        <f t="shared" si="104"/>
        <v/>
      </c>
      <c r="M3347" s="3" t="str">
        <f>IFERROR(INDEX('SINIF GÜNLER'!$A:$C,MATCH('VERİ TABANI'!$D3347,'SINIF GÜNLER'!$B:$B,0),MATCH('VERİ TABANI'!$M$1,'SINIF GÜNLER'!$A$1:$C$1,0)),"")</f>
        <v/>
      </c>
      <c r="P3347" s="28" t="str">
        <f t="array" ref="P3347">IFERROR(SEARCH(ÖĞRETMEN,'VERİ TABANI'!G3347,1),"")</f>
        <v/>
      </c>
      <c r="Q3347" s="29" t="str">
        <f t="shared" si="105"/>
        <v/>
      </c>
    </row>
    <row r="3348" spans="1:17">
      <c r="A3348" s="3" t="str">
        <f t="shared" si="104"/>
        <v/>
      </c>
      <c r="M3348" s="3" t="str">
        <f>IFERROR(INDEX('SINIF GÜNLER'!$A:$C,MATCH('VERİ TABANI'!$D3348,'SINIF GÜNLER'!$B:$B,0),MATCH('VERİ TABANI'!$M$1,'SINIF GÜNLER'!$A$1:$C$1,0)),"")</f>
        <v/>
      </c>
      <c r="P3348" s="28" t="str">
        <f t="array" ref="P3348">IFERROR(SEARCH(ÖĞRETMEN,'VERİ TABANI'!G3348,1),"")</f>
        <v/>
      </c>
      <c r="Q3348" s="29" t="str">
        <f t="shared" si="105"/>
        <v/>
      </c>
    </row>
    <row r="3349" spans="1:17">
      <c r="A3349" s="3" t="str">
        <f t="shared" si="104"/>
        <v/>
      </c>
      <c r="M3349" s="3" t="str">
        <f>IFERROR(INDEX('SINIF GÜNLER'!$A:$C,MATCH('VERİ TABANI'!$D3349,'SINIF GÜNLER'!$B:$B,0),MATCH('VERİ TABANI'!$M$1,'SINIF GÜNLER'!$A$1:$C$1,0)),"")</f>
        <v/>
      </c>
      <c r="P3349" s="28" t="str">
        <f t="array" ref="P3349">IFERROR(SEARCH(ÖĞRETMEN,'VERİ TABANI'!G3349,1),"")</f>
        <v/>
      </c>
      <c r="Q3349" s="29" t="str">
        <f t="shared" si="105"/>
        <v/>
      </c>
    </row>
    <row r="3350" spans="1:17">
      <c r="A3350" s="3" t="str">
        <f t="shared" si="104"/>
        <v/>
      </c>
      <c r="M3350" s="3" t="str">
        <f>IFERROR(INDEX('SINIF GÜNLER'!$A:$C,MATCH('VERİ TABANI'!$D3350,'SINIF GÜNLER'!$B:$B,0),MATCH('VERİ TABANI'!$M$1,'SINIF GÜNLER'!$A$1:$C$1,0)),"")</f>
        <v/>
      </c>
      <c r="P3350" s="28" t="str">
        <f t="array" ref="P3350">IFERROR(SEARCH(ÖĞRETMEN,'VERİ TABANI'!G3350,1),"")</f>
        <v/>
      </c>
      <c r="Q3350" s="29" t="str">
        <f t="shared" si="105"/>
        <v/>
      </c>
    </row>
    <row r="3351" spans="1:17">
      <c r="A3351" s="3" t="str">
        <f t="shared" si="104"/>
        <v/>
      </c>
      <c r="M3351" s="3" t="str">
        <f>IFERROR(INDEX('SINIF GÜNLER'!$A:$C,MATCH('VERİ TABANI'!$D3351,'SINIF GÜNLER'!$B:$B,0),MATCH('VERİ TABANI'!$M$1,'SINIF GÜNLER'!$A$1:$C$1,0)),"")</f>
        <v/>
      </c>
      <c r="P3351" s="28" t="str">
        <f t="array" ref="P3351">IFERROR(SEARCH(ÖĞRETMEN,'VERİ TABANI'!G3351,1),"")</f>
        <v/>
      </c>
      <c r="Q3351" s="29" t="str">
        <f t="shared" si="105"/>
        <v/>
      </c>
    </row>
    <row r="3352" spans="1:17">
      <c r="A3352" s="3" t="str">
        <f t="shared" si="104"/>
        <v/>
      </c>
      <c r="M3352" s="3" t="str">
        <f>IFERROR(INDEX('SINIF GÜNLER'!$A:$C,MATCH('VERİ TABANI'!$D3352,'SINIF GÜNLER'!$B:$B,0),MATCH('VERİ TABANI'!$M$1,'SINIF GÜNLER'!$A$1:$C$1,0)),"")</f>
        <v/>
      </c>
      <c r="P3352" s="28" t="str">
        <f t="array" ref="P3352">IFERROR(SEARCH(ÖĞRETMEN,'VERİ TABANI'!G3352,1),"")</f>
        <v/>
      </c>
      <c r="Q3352" s="29" t="str">
        <f t="shared" si="105"/>
        <v/>
      </c>
    </row>
    <row r="3353" spans="1:17">
      <c r="A3353" s="3" t="str">
        <f t="shared" si="104"/>
        <v/>
      </c>
      <c r="M3353" s="3" t="str">
        <f>IFERROR(INDEX('SINIF GÜNLER'!$A:$C,MATCH('VERİ TABANI'!$D3353,'SINIF GÜNLER'!$B:$B,0),MATCH('VERİ TABANI'!$M$1,'SINIF GÜNLER'!$A$1:$C$1,0)),"")</f>
        <v/>
      </c>
      <c r="P3353" s="28" t="str">
        <f t="array" ref="P3353">IFERROR(SEARCH(ÖĞRETMEN,'VERİ TABANI'!G3353,1),"")</f>
        <v/>
      </c>
      <c r="Q3353" s="29" t="str">
        <f t="shared" si="105"/>
        <v/>
      </c>
    </row>
    <row r="3354" spans="1:17">
      <c r="A3354" s="3" t="str">
        <f t="shared" si="104"/>
        <v/>
      </c>
      <c r="M3354" s="3" t="str">
        <f>IFERROR(INDEX('SINIF GÜNLER'!$A:$C,MATCH('VERİ TABANI'!$D3354,'SINIF GÜNLER'!$B:$B,0),MATCH('VERİ TABANI'!$M$1,'SINIF GÜNLER'!$A$1:$C$1,0)),"")</f>
        <v/>
      </c>
      <c r="P3354" s="28" t="str">
        <f t="array" ref="P3354">IFERROR(SEARCH(ÖĞRETMEN,'VERİ TABANI'!G3354,1),"")</f>
        <v/>
      </c>
      <c r="Q3354" s="29" t="str">
        <f t="shared" si="105"/>
        <v/>
      </c>
    </row>
    <row r="3355" spans="1:17">
      <c r="A3355" s="3" t="str">
        <f t="shared" si="104"/>
        <v/>
      </c>
      <c r="M3355" s="3" t="str">
        <f>IFERROR(INDEX('SINIF GÜNLER'!$A:$C,MATCH('VERİ TABANI'!$D3355,'SINIF GÜNLER'!$B:$B,0),MATCH('VERİ TABANI'!$M$1,'SINIF GÜNLER'!$A$1:$C$1,0)),"")</f>
        <v/>
      </c>
      <c r="P3355" s="28" t="str">
        <f t="array" ref="P3355">IFERROR(SEARCH(ÖĞRETMEN,'VERİ TABANI'!G3355,1),"")</f>
        <v/>
      </c>
      <c r="Q3355" s="29" t="str">
        <f t="shared" si="105"/>
        <v/>
      </c>
    </row>
    <row r="3356" spans="1:17">
      <c r="A3356" s="3" t="str">
        <f t="shared" si="104"/>
        <v/>
      </c>
      <c r="M3356" s="3" t="str">
        <f>IFERROR(INDEX('SINIF GÜNLER'!$A:$C,MATCH('VERİ TABANI'!$D3356,'SINIF GÜNLER'!$B:$B,0),MATCH('VERİ TABANI'!$M$1,'SINIF GÜNLER'!$A$1:$C$1,0)),"")</f>
        <v/>
      </c>
      <c r="P3356" s="28" t="str">
        <f t="array" ref="P3356">IFERROR(SEARCH(ÖĞRETMEN,'VERİ TABANI'!G3356,1),"")</f>
        <v/>
      </c>
      <c r="Q3356" s="29" t="str">
        <f t="shared" si="105"/>
        <v/>
      </c>
    </row>
    <row r="3357" spans="1:17">
      <c r="A3357" s="3" t="str">
        <f t="shared" si="104"/>
        <v/>
      </c>
      <c r="M3357" s="3" t="str">
        <f>IFERROR(INDEX('SINIF GÜNLER'!$A:$C,MATCH('VERİ TABANI'!$D3357,'SINIF GÜNLER'!$B:$B,0),MATCH('VERİ TABANI'!$M$1,'SINIF GÜNLER'!$A$1:$C$1,0)),"")</f>
        <v/>
      </c>
      <c r="P3357" s="28" t="str">
        <f t="array" ref="P3357">IFERROR(SEARCH(ÖĞRETMEN,'VERİ TABANI'!G3357,1),"")</f>
        <v/>
      </c>
      <c r="Q3357" s="29" t="str">
        <f t="shared" si="105"/>
        <v/>
      </c>
    </row>
    <row r="3358" spans="1:17">
      <c r="A3358" s="3" t="str">
        <f t="shared" si="104"/>
        <v/>
      </c>
      <c r="M3358" s="3" t="str">
        <f>IFERROR(INDEX('SINIF GÜNLER'!$A:$C,MATCH('VERİ TABANI'!$D3358,'SINIF GÜNLER'!$B:$B,0),MATCH('VERİ TABANI'!$M$1,'SINIF GÜNLER'!$A$1:$C$1,0)),"")</f>
        <v/>
      </c>
      <c r="P3358" s="28" t="str">
        <f t="array" ref="P3358">IFERROR(SEARCH(ÖĞRETMEN,'VERİ TABANI'!G3358,1),"")</f>
        <v/>
      </c>
      <c r="Q3358" s="29" t="str">
        <f t="shared" si="105"/>
        <v/>
      </c>
    </row>
    <row r="3359" spans="1:17">
      <c r="A3359" s="3" t="str">
        <f t="shared" si="104"/>
        <v/>
      </c>
      <c r="M3359" s="3" t="str">
        <f>IFERROR(INDEX('SINIF GÜNLER'!$A:$C,MATCH('VERİ TABANI'!$D3359,'SINIF GÜNLER'!$B:$B,0),MATCH('VERİ TABANI'!$M$1,'SINIF GÜNLER'!$A$1:$C$1,0)),"")</f>
        <v/>
      </c>
      <c r="P3359" s="28" t="str">
        <f t="array" ref="P3359">IFERROR(SEARCH(ÖĞRETMEN,'VERİ TABANI'!G3359,1),"")</f>
        <v/>
      </c>
      <c r="Q3359" s="29" t="str">
        <f t="shared" si="105"/>
        <v/>
      </c>
    </row>
    <row r="3360" spans="1:17">
      <c r="A3360" s="3" t="str">
        <f t="shared" si="104"/>
        <v/>
      </c>
      <c r="M3360" s="3" t="str">
        <f>IFERROR(INDEX('SINIF GÜNLER'!$A:$C,MATCH('VERİ TABANI'!$D3360,'SINIF GÜNLER'!$B:$B,0),MATCH('VERİ TABANI'!$M$1,'SINIF GÜNLER'!$A$1:$C$1,0)),"")</f>
        <v/>
      </c>
      <c r="P3360" s="28" t="str">
        <f t="array" ref="P3360">IFERROR(SEARCH(ÖĞRETMEN,'VERİ TABANI'!G3360,1),"")</f>
        <v/>
      </c>
      <c r="Q3360" s="29" t="str">
        <f t="shared" si="105"/>
        <v/>
      </c>
    </row>
    <row r="3361" spans="1:17">
      <c r="A3361" s="3" t="str">
        <f t="shared" si="104"/>
        <v/>
      </c>
      <c r="M3361" s="3" t="str">
        <f>IFERROR(INDEX('SINIF GÜNLER'!$A:$C,MATCH('VERİ TABANI'!$D3361,'SINIF GÜNLER'!$B:$B,0),MATCH('VERİ TABANI'!$M$1,'SINIF GÜNLER'!$A$1:$C$1,0)),"")</f>
        <v/>
      </c>
      <c r="P3361" s="28" t="str">
        <f t="array" ref="P3361">IFERROR(SEARCH(ÖĞRETMEN,'VERİ TABANI'!G3361,1),"")</f>
        <v/>
      </c>
      <c r="Q3361" s="29" t="str">
        <f t="shared" si="105"/>
        <v/>
      </c>
    </row>
    <row r="3362" spans="1:17">
      <c r="A3362" s="3" t="str">
        <f t="shared" si="104"/>
        <v/>
      </c>
      <c r="M3362" s="3" t="str">
        <f>IFERROR(INDEX('SINIF GÜNLER'!$A:$C,MATCH('VERİ TABANI'!$D3362,'SINIF GÜNLER'!$B:$B,0),MATCH('VERİ TABANI'!$M$1,'SINIF GÜNLER'!$A$1:$C$1,0)),"")</f>
        <v/>
      </c>
      <c r="P3362" s="28" t="str">
        <f t="array" ref="P3362">IFERROR(SEARCH(ÖĞRETMEN,'VERİ TABANI'!G3362,1),"")</f>
        <v/>
      </c>
      <c r="Q3362" s="29" t="str">
        <f t="shared" si="105"/>
        <v/>
      </c>
    </row>
    <row r="3363" spans="1:17">
      <c r="A3363" s="3" t="str">
        <f t="shared" si="104"/>
        <v/>
      </c>
      <c r="M3363" s="3" t="str">
        <f>IFERROR(INDEX('SINIF GÜNLER'!$A:$C,MATCH('VERİ TABANI'!$D3363,'SINIF GÜNLER'!$B:$B,0),MATCH('VERİ TABANI'!$M$1,'SINIF GÜNLER'!$A$1:$C$1,0)),"")</f>
        <v/>
      </c>
      <c r="P3363" s="28" t="str">
        <f t="array" ref="P3363">IFERROR(SEARCH(ÖĞRETMEN,'VERİ TABANI'!G3363,1),"")</f>
        <v/>
      </c>
      <c r="Q3363" s="29" t="str">
        <f t="shared" si="105"/>
        <v/>
      </c>
    </row>
    <row r="3364" spans="1:17">
      <c r="A3364" s="3" t="str">
        <f t="shared" si="104"/>
        <v/>
      </c>
      <c r="M3364" s="3" t="str">
        <f>IFERROR(INDEX('SINIF GÜNLER'!$A:$C,MATCH('VERİ TABANI'!$D3364,'SINIF GÜNLER'!$B:$B,0),MATCH('VERİ TABANI'!$M$1,'SINIF GÜNLER'!$A$1:$C$1,0)),"")</f>
        <v/>
      </c>
      <c r="P3364" s="28" t="str">
        <f t="array" ref="P3364">IFERROR(SEARCH(ÖĞRETMEN,'VERİ TABANI'!G3364,1),"")</f>
        <v/>
      </c>
      <c r="Q3364" s="29" t="str">
        <f t="shared" si="105"/>
        <v/>
      </c>
    </row>
    <row r="3365" spans="1:17">
      <c r="A3365" s="3" t="str">
        <f t="shared" si="104"/>
        <v/>
      </c>
      <c r="M3365" s="3" t="str">
        <f>IFERROR(INDEX('SINIF GÜNLER'!$A:$C,MATCH('VERİ TABANI'!$D3365,'SINIF GÜNLER'!$B:$B,0),MATCH('VERİ TABANI'!$M$1,'SINIF GÜNLER'!$A$1:$C$1,0)),"")</f>
        <v/>
      </c>
      <c r="P3365" s="28" t="str">
        <f t="array" ref="P3365">IFERROR(SEARCH(ÖĞRETMEN,'VERİ TABANI'!G3365,1),"")</f>
        <v/>
      </c>
      <c r="Q3365" s="29" t="str">
        <f t="shared" si="105"/>
        <v/>
      </c>
    </row>
    <row r="3366" spans="1:17">
      <c r="A3366" s="3" t="str">
        <f t="shared" si="104"/>
        <v/>
      </c>
      <c r="M3366" s="3" t="str">
        <f>IFERROR(INDEX('SINIF GÜNLER'!$A:$C,MATCH('VERİ TABANI'!$D3366,'SINIF GÜNLER'!$B:$B,0),MATCH('VERİ TABANI'!$M$1,'SINIF GÜNLER'!$A$1:$C$1,0)),"")</f>
        <v/>
      </c>
      <c r="P3366" s="28" t="str">
        <f t="array" ref="P3366">IFERROR(SEARCH(ÖĞRETMEN,'VERİ TABANI'!G3366,1),"")</f>
        <v/>
      </c>
      <c r="Q3366" s="29" t="str">
        <f t="shared" si="105"/>
        <v/>
      </c>
    </row>
    <row r="3367" spans="1:17">
      <c r="A3367" s="3" t="str">
        <f t="shared" si="104"/>
        <v/>
      </c>
      <c r="M3367" s="3" t="str">
        <f>IFERROR(INDEX('SINIF GÜNLER'!$A:$C,MATCH('VERİ TABANI'!$D3367,'SINIF GÜNLER'!$B:$B,0),MATCH('VERİ TABANI'!$M$1,'SINIF GÜNLER'!$A$1:$C$1,0)),"")</f>
        <v/>
      </c>
      <c r="P3367" s="28" t="str">
        <f t="array" ref="P3367">IFERROR(SEARCH(ÖĞRETMEN,'VERİ TABANI'!G3367,1),"")</f>
        <v/>
      </c>
      <c r="Q3367" s="29" t="str">
        <f t="shared" si="105"/>
        <v/>
      </c>
    </row>
    <row r="3368" spans="1:17">
      <c r="A3368" s="3" t="str">
        <f t="shared" si="104"/>
        <v/>
      </c>
      <c r="M3368" s="3" t="str">
        <f>IFERROR(INDEX('SINIF GÜNLER'!$A:$C,MATCH('VERİ TABANI'!$D3368,'SINIF GÜNLER'!$B:$B,0),MATCH('VERİ TABANI'!$M$1,'SINIF GÜNLER'!$A$1:$C$1,0)),"")</f>
        <v/>
      </c>
      <c r="P3368" s="28" t="str">
        <f t="array" ref="P3368">IFERROR(SEARCH(ÖĞRETMEN,'VERİ TABANI'!G3368,1),"")</f>
        <v/>
      </c>
      <c r="Q3368" s="29" t="str">
        <f t="shared" si="105"/>
        <v/>
      </c>
    </row>
    <row r="3369" spans="1:17">
      <c r="A3369" s="3" t="str">
        <f t="shared" si="104"/>
        <v/>
      </c>
      <c r="M3369" s="3" t="str">
        <f>IFERROR(INDEX('SINIF GÜNLER'!$A:$C,MATCH('VERİ TABANI'!$D3369,'SINIF GÜNLER'!$B:$B,0),MATCH('VERİ TABANI'!$M$1,'SINIF GÜNLER'!$A$1:$C$1,0)),"")</f>
        <v/>
      </c>
      <c r="P3369" s="28" t="str">
        <f t="array" ref="P3369">IFERROR(SEARCH(ÖĞRETMEN,'VERİ TABANI'!G3369,1),"")</f>
        <v/>
      </c>
      <c r="Q3369" s="29" t="str">
        <f t="shared" si="105"/>
        <v/>
      </c>
    </row>
    <row r="3370" spans="1:17">
      <c r="A3370" s="3" t="str">
        <f t="shared" si="104"/>
        <v/>
      </c>
      <c r="M3370" s="3" t="str">
        <f>IFERROR(INDEX('SINIF GÜNLER'!$A:$C,MATCH('VERİ TABANI'!$D3370,'SINIF GÜNLER'!$B:$B,0),MATCH('VERİ TABANI'!$M$1,'SINIF GÜNLER'!$A$1:$C$1,0)),"")</f>
        <v/>
      </c>
      <c r="P3370" s="28" t="str">
        <f t="array" ref="P3370">IFERROR(SEARCH(ÖĞRETMEN,'VERİ TABANI'!G3370,1),"")</f>
        <v/>
      </c>
      <c r="Q3370" s="29" t="str">
        <f t="shared" si="105"/>
        <v/>
      </c>
    </row>
    <row r="3371" spans="1:17">
      <c r="A3371" s="3" t="str">
        <f t="shared" si="104"/>
        <v/>
      </c>
      <c r="M3371" s="3" t="str">
        <f>IFERROR(INDEX('SINIF GÜNLER'!$A:$C,MATCH('VERİ TABANI'!$D3371,'SINIF GÜNLER'!$B:$B,0),MATCH('VERİ TABANI'!$M$1,'SINIF GÜNLER'!$A$1:$C$1,0)),"")</f>
        <v/>
      </c>
      <c r="P3371" s="28" t="str">
        <f t="array" ref="P3371">IFERROR(SEARCH(ÖĞRETMEN,'VERİ TABANI'!G3371,1),"")</f>
        <v/>
      </c>
      <c r="Q3371" s="29" t="str">
        <f t="shared" si="105"/>
        <v/>
      </c>
    </row>
    <row r="3372" spans="1:17">
      <c r="A3372" s="3" t="str">
        <f t="shared" si="104"/>
        <v/>
      </c>
      <c r="M3372" s="3" t="str">
        <f>IFERROR(INDEX('SINIF GÜNLER'!$A:$C,MATCH('VERİ TABANI'!$D3372,'SINIF GÜNLER'!$B:$B,0),MATCH('VERİ TABANI'!$M$1,'SINIF GÜNLER'!$A$1:$C$1,0)),"")</f>
        <v/>
      </c>
      <c r="P3372" s="28" t="str">
        <f t="array" ref="P3372">IFERROR(SEARCH(ÖĞRETMEN,'VERİ TABANI'!G3372,1),"")</f>
        <v/>
      </c>
      <c r="Q3372" s="29" t="str">
        <f t="shared" si="105"/>
        <v/>
      </c>
    </row>
    <row r="3373" spans="1:17">
      <c r="A3373" s="3" t="str">
        <f t="shared" si="104"/>
        <v/>
      </c>
      <c r="M3373" s="3" t="str">
        <f>IFERROR(INDEX('SINIF GÜNLER'!$A:$C,MATCH('VERİ TABANI'!$D3373,'SINIF GÜNLER'!$B:$B,0),MATCH('VERİ TABANI'!$M$1,'SINIF GÜNLER'!$A$1:$C$1,0)),"")</f>
        <v/>
      </c>
      <c r="P3373" s="28" t="str">
        <f t="array" ref="P3373">IFERROR(SEARCH(ÖĞRETMEN,'VERİ TABANI'!G3373,1),"")</f>
        <v/>
      </c>
      <c r="Q3373" s="29" t="str">
        <f t="shared" si="105"/>
        <v/>
      </c>
    </row>
    <row r="3374" spans="1:17">
      <c r="A3374" s="3" t="str">
        <f t="shared" si="104"/>
        <v/>
      </c>
      <c r="M3374" s="3" t="str">
        <f>IFERROR(INDEX('SINIF GÜNLER'!$A:$C,MATCH('VERİ TABANI'!$D3374,'SINIF GÜNLER'!$B:$B,0),MATCH('VERİ TABANI'!$M$1,'SINIF GÜNLER'!$A$1:$C$1,0)),"")</f>
        <v/>
      </c>
      <c r="P3374" s="28" t="str">
        <f t="array" ref="P3374">IFERROR(SEARCH(ÖĞRETMEN,'VERİ TABANI'!G3374,1),"")</f>
        <v/>
      </c>
      <c r="Q3374" s="29" t="str">
        <f t="shared" si="105"/>
        <v/>
      </c>
    </row>
    <row r="3375" spans="1:17">
      <c r="A3375" s="3" t="str">
        <f t="shared" si="104"/>
        <v/>
      </c>
      <c r="M3375" s="3" t="str">
        <f>IFERROR(INDEX('SINIF GÜNLER'!$A:$C,MATCH('VERİ TABANI'!$D3375,'SINIF GÜNLER'!$B:$B,0),MATCH('VERİ TABANI'!$M$1,'SINIF GÜNLER'!$A$1:$C$1,0)),"")</f>
        <v/>
      </c>
      <c r="P3375" s="28" t="str">
        <f t="array" ref="P3375">IFERROR(SEARCH(ÖĞRETMEN,'VERİ TABANI'!G3375,1),"")</f>
        <v/>
      </c>
      <c r="Q3375" s="29" t="str">
        <f t="shared" si="105"/>
        <v/>
      </c>
    </row>
    <row r="3376" spans="1:17">
      <c r="A3376" s="3" t="str">
        <f t="shared" si="104"/>
        <v/>
      </c>
      <c r="M3376" s="3" t="str">
        <f>IFERROR(INDEX('SINIF GÜNLER'!$A:$C,MATCH('VERİ TABANI'!$D3376,'SINIF GÜNLER'!$B:$B,0),MATCH('VERİ TABANI'!$M$1,'SINIF GÜNLER'!$A$1:$C$1,0)),"")</f>
        <v/>
      </c>
      <c r="P3376" s="28" t="str">
        <f t="array" ref="P3376">IFERROR(SEARCH(ÖĞRETMEN,'VERİ TABANI'!G3376,1),"")</f>
        <v/>
      </c>
      <c r="Q3376" s="29" t="str">
        <f t="shared" si="105"/>
        <v/>
      </c>
    </row>
    <row r="3377" spans="1:17">
      <c r="A3377" s="3" t="str">
        <f t="shared" si="104"/>
        <v/>
      </c>
      <c r="M3377" s="3" t="str">
        <f>IFERROR(INDEX('SINIF GÜNLER'!$A:$C,MATCH('VERİ TABANI'!$D3377,'SINIF GÜNLER'!$B:$B,0),MATCH('VERİ TABANI'!$M$1,'SINIF GÜNLER'!$A$1:$C$1,0)),"")</f>
        <v/>
      </c>
      <c r="P3377" s="28" t="str">
        <f t="array" ref="P3377">IFERROR(SEARCH(ÖĞRETMEN,'VERİ TABANI'!G3377,1),"")</f>
        <v/>
      </c>
      <c r="Q3377" s="29" t="str">
        <f t="shared" si="105"/>
        <v/>
      </c>
    </row>
    <row r="3378" spans="1:17">
      <c r="A3378" s="3" t="str">
        <f t="shared" si="104"/>
        <v/>
      </c>
      <c r="M3378" s="3" t="str">
        <f>IFERROR(INDEX('SINIF GÜNLER'!$A:$C,MATCH('VERİ TABANI'!$D3378,'SINIF GÜNLER'!$B:$B,0),MATCH('VERİ TABANI'!$M$1,'SINIF GÜNLER'!$A$1:$C$1,0)),"")</f>
        <v/>
      </c>
      <c r="P3378" s="28" t="str">
        <f t="array" ref="P3378">IFERROR(SEARCH(ÖĞRETMEN,'VERİ TABANI'!G3378,1),"")</f>
        <v/>
      </c>
      <c r="Q3378" s="29" t="str">
        <f t="shared" si="105"/>
        <v/>
      </c>
    </row>
    <row r="3379" spans="1:17">
      <c r="A3379" s="3" t="str">
        <f t="shared" si="104"/>
        <v/>
      </c>
      <c r="M3379" s="3" t="str">
        <f>IFERROR(INDEX('SINIF GÜNLER'!$A:$C,MATCH('VERİ TABANI'!$D3379,'SINIF GÜNLER'!$B:$B,0),MATCH('VERİ TABANI'!$M$1,'SINIF GÜNLER'!$A$1:$C$1,0)),"")</f>
        <v/>
      </c>
      <c r="P3379" s="28" t="str">
        <f t="array" ref="P3379">IFERROR(SEARCH(ÖĞRETMEN,'VERİ TABANI'!G3379,1),"")</f>
        <v/>
      </c>
      <c r="Q3379" s="29" t="str">
        <f t="shared" si="105"/>
        <v/>
      </c>
    </row>
    <row r="3380" spans="1:17">
      <c r="A3380" s="3" t="str">
        <f t="shared" si="104"/>
        <v/>
      </c>
      <c r="M3380" s="3" t="str">
        <f>IFERROR(INDEX('SINIF GÜNLER'!$A:$C,MATCH('VERİ TABANI'!$D3380,'SINIF GÜNLER'!$B:$B,0),MATCH('VERİ TABANI'!$M$1,'SINIF GÜNLER'!$A$1:$C$1,0)),"")</f>
        <v/>
      </c>
      <c r="P3380" s="28" t="str">
        <f t="array" ref="P3380">IFERROR(SEARCH(ÖĞRETMEN,'VERİ TABANI'!G3380,1),"")</f>
        <v/>
      </c>
      <c r="Q3380" s="29" t="str">
        <f t="shared" si="105"/>
        <v/>
      </c>
    </row>
    <row r="3381" spans="1:17">
      <c r="A3381" s="3" t="str">
        <f t="shared" si="104"/>
        <v/>
      </c>
      <c r="M3381" s="3" t="str">
        <f>IFERROR(INDEX('SINIF GÜNLER'!$A:$C,MATCH('VERİ TABANI'!$D3381,'SINIF GÜNLER'!$B:$B,0),MATCH('VERİ TABANI'!$M$1,'SINIF GÜNLER'!$A$1:$C$1,0)),"")</f>
        <v/>
      </c>
      <c r="P3381" s="28" t="str">
        <f t="array" ref="P3381">IFERROR(SEARCH(ÖĞRETMEN,'VERİ TABANI'!G3381,1),"")</f>
        <v/>
      </c>
      <c r="Q3381" s="29" t="str">
        <f t="shared" si="105"/>
        <v/>
      </c>
    </row>
    <row r="3382" spans="1:17">
      <c r="A3382" s="3" t="str">
        <f t="shared" si="104"/>
        <v/>
      </c>
      <c r="M3382" s="3" t="str">
        <f>IFERROR(INDEX('SINIF GÜNLER'!$A:$C,MATCH('VERİ TABANI'!$D3382,'SINIF GÜNLER'!$B:$B,0),MATCH('VERİ TABANI'!$M$1,'SINIF GÜNLER'!$A$1:$C$1,0)),"")</f>
        <v/>
      </c>
      <c r="P3382" s="28" t="str">
        <f t="array" ref="P3382">IFERROR(SEARCH(ÖĞRETMEN,'VERİ TABANI'!G3382,1),"")</f>
        <v/>
      </c>
      <c r="Q3382" s="29" t="str">
        <f t="shared" si="105"/>
        <v/>
      </c>
    </row>
    <row r="3383" spans="1:17">
      <c r="A3383" s="3" t="str">
        <f t="shared" si="104"/>
        <v/>
      </c>
      <c r="M3383" s="3" t="str">
        <f>IFERROR(INDEX('SINIF GÜNLER'!$A:$C,MATCH('VERİ TABANI'!$D3383,'SINIF GÜNLER'!$B:$B,0),MATCH('VERİ TABANI'!$M$1,'SINIF GÜNLER'!$A$1:$C$1,0)),"")</f>
        <v/>
      </c>
      <c r="P3383" s="28" t="str">
        <f t="array" ref="P3383">IFERROR(SEARCH(ÖĞRETMEN,'VERİ TABANI'!G3383,1),"")</f>
        <v/>
      </c>
      <c r="Q3383" s="29" t="str">
        <f t="shared" si="105"/>
        <v/>
      </c>
    </row>
    <row r="3384" spans="1:17">
      <c r="A3384" s="3" t="str">
        <f t="shared" si="104"/>
        <v/>
      </c>
      <c r="M3384" s="3" t="str">
        <f>IFERROR(INDEX('SINIF GÜNLER'!$A:$C,MATCH('VERİ TABANI'!$D3384,'SINIF GÜNLER'!$B:$B,0),MATCH('VERİ TABANI'!$M$1,'SINIF GÜNLER'!$A$1:$C$1,0)),"")</f>
        <v/>
      </c>
      <c r="P3384" s="28" t="str">
        <f t="array" ref="P3384">IFERROR(SEARCH(ÖĞRETMEN,'VERİ TABANI'!G3384,1),"")</f>
        <v/>
      </c>
      <c r="Q3384" s="29" t="str">
        <f t="shared" si="105"/>
        <v/>
      </c>
    </row>
    <row r="3385" spans="1:17">
      <c r="A3385" s="3" t="str">
        <f t="shared" si="104"/>
        <v/>
      </c>
      <c r="M3385" s="3" t="str">
        <f>IFERROR(INDEX('SINIF GÜNLER'!$A:$C,MATCH('VERİ TABANI'!$D3385,'SINIF GÜNLER'!$B:$B,0),MATCH('VERİ TABANI'!$M$1,'SINIF GÜNLER'!$A$1:$C$1,0)),"")</f>
        <v/>
      </c>
      <c r="P3385" s="28" t="str">
        <f t="array" ref="P3385">IFERROR(SEARCH(ÖĞRETMEN,'VERİ TABANI'!G3385,1),"")</f>
        <v/>
      </c>
      <c r="Q3385" s="29" t="str">
        <f t="shared" si="105"/>
        <v/>
      </c>
    </row>
    <row r="3386" spans="1:17">
      <c r="A3386" s="3" t="str">
        <f t="shared" si="104"/>
        <v/>
      </c>
      <c r="M3386" s="3" t="str">
        <f>IFERROR(INDEX('SINIF GÜNLER'!$A:$C,MATCH('VERİ TABANI'!$D3386,'SINIF GÜNLER'!$B:$B,0),MATCH('VERİ TABANI'!$M$1,'SINIF GÜNLER'!$A$1:$C$1,0)),"")</f>
        <v/>
      </c>
      <c r="P3386" s="28" t="str">
        <f t="array" ref="P3386">IFERROR(SEARCH(ÖĞRETMEN,'VERİ TABANI'!G3386,1),"")</f>
        <v/>
      </c>
      <c r="Q3386" s="29" t="str">
        <f t="shared" si="105"/>
        <v/>
      </c>
    </row>
    <row r="3387" spans="1:17">
      <c r="A3387" s="3" t="str">
        <f t="shared" si="104"/>
        <v/>
      </c>
      <c r="M3387" s="3" t="str">
        <f>IFERROR(INDEX('SINIF GÜNLER'!$A:$C,MATCH('VERİ TABANI'!$D3387,'SINIF GÜNLER'!$B:$B,0),MATCH('VERİ TABANI'!$M$1,'SINIF GÜNLER'!$A$1:$C$1,0)),"")</f>
        <v/>
      </c>
      <c r="P3387" s="28" t="str">
        <f t="array" ref="P3387">IFERROR(SEARCH(ÖĞRETMEN,'VERİ TABANI'!G3387,1),"")</f>
        <v/>
      </c>
      <c r="Q3387" s="29" t="str">
        <f t="shared" si="105"/>
        <v/>
      </c>
    </row>
    <row r="3388" spans="1:17">
      <c r="A3388" s="3" t="str">
        <f t="shared" si="104"/>
        <v/>
      </c>
      <c r="M3388" s="3" t="str">
        <f>IFERROR(INDEX('SINIF GÜNLER'!$A:$C,MATCH('VERİ TABANI'!$D3388,'SINIF GÜNLER'!$B:$B,0),MATCH('VERİ TABANI'!$M$1,'SINIF GÜNLER'!$A$1:$C$1,0)),"")</f>
        <v/>
      </c>
      <c r="P3388" s="28" t="str">
        <f t="array" ref="P3388">IFERROR(SEARCH(ÖĞRETMEN,'VERİ TABANI'!G3388,1),"")</f>
        <v/>
      </c>
      <c r="Q3388" s="29" t="str">
        <f t="shared" si="105"/>
        <v/>
      </c>
    </row>
    <row r="3389" spans="1:17">
      <c r="A3389" s="3" t="str">
        <f t="shared" si="104"/>
        <v/>
      </c>
      <c r="M3389" s="3" t="str">
        <f>IFERROR(INDEX('SINIF GÜNLER'!$A:$C,MATCH('VERİ TABANI'!$D3389,'SINIF GÜNLER'!$B:$B,0),MATCH('VERİ TABANI'!$M$1,'SINIF GÜNLER'!$A$1:$C$1,0)),"")</f>
        <v/>
      </c>
      <c r="P3389" s="28" t="str">
        <f t="array" ref="P3389">IFERROR(SEARCH(ÖĞRETMEN,'VERİ TABANI'!G3389,1),"")</f>
        <v/>
      </c>
      <c r="Q3389" s="29" t="str">
        <f t="shared" si="105"/>
        <v/>
      </c>
    </row>
    <row r="3390" spans="1:17">
      <c r="A3390" s="3" t="str">
        <f t="shared" si="104"/>
        <v/>
      </c>
      <c r="M3390" s="3" t="str">
        <f>IFERROR(INDEX('SINIF GÜNLER'!$A:$C,MATCH('VERİ TABANI'!$D3390,'SINIF GÜNLER'!$B:$B,0),MATCH('VERİ TABANI'!$M$1,'SINIF GÜNLER'!$A$1:$C$1,0)),"")</f>
        <v/>
      </c>
      <c r="P3390" s="28" t="str">
        <f t="array" ref="P3390">IFERROR(SEARCH(ÖĞRETMEN,'VERİ TABANI'!G3390,1),"")</f>
        <v/>
      </c>
      <c r="Q3390" s="29" t="str">
        <f t="shared" si="105"/>
        <v/>
      </c>
    </row>
    <row r="3391" spans="1:17">
      <c r="A3391" s="3" t="str">
        <f t="shared" si="104"/>
        <v/>
      </c>
      <c r="M3391" s="3" t="str">
        <f>IFERROR(INDEX('SINIF GÜNLER'!$A:$C,MATCH('VERİ TABANI'!$D3391,'SINIF GÜNLER'!$B:$B,0),MATCH('VERİ TABANI'!$M$1,'SINIF GÜNLER'!$A$1:$C$1,0)),"")</f>
        <v/>
      </c>
      <c r="P3391" s="28" t="str">
        <f t="array" ref="P3391">IFERROR(SEARCH(ÖĞRETMEN,'VERİ TABANI'!G3391,1),"")</f>
        <v/>
      </c>
      <c r="Q3391" s="29" t="str">
        <f t="shared" si="105"/>
        <v/>
      </c>
    </row>
    <row r="3392" spans="1:17">
      <c r="A3392" s="3" t="str">
        <f t="shared" si="104"/>
        <v/>
      </c>
      <c r="M3392" s="3" t="str">
        <f>IFERROR(INDEX('SINIF GÜNLER'!$A:$C,MATCH('VERİ TABANI'!$D3392,'SINIF GÜNLER'!$B:$B,0),MATCH('VERİ TABANI'!$M$1,'SINIF GÜNLER'!$A$1:$C$1,0)),"")</f>
        <v/>
      </c>
      <c r="P3392" s="28" t="str">
        <f t="array" ref="P3392">IFERROR(SEARCH(ÖĞRETMEN,'VERİ TABANI'!G3392,1),"")</f>
        <v/>
      </c>
      <c r="Q3392" s="29" t="str">
        <f t="shared" si="105"/>
        <v/>
      </c>
    </row>
    <row r="3393" spans="1:17">
      <c r="A3393" s="3" t="str">
        <f t="shared" si="104"/>
        <v/>
      </c>
      <c r="M3393" s="3" t="str">
        <f>IFERROR(INDEX('SINIF GÜNLER'!$A:$C,MATCH('VERİ TABANI'!$D3393,'SINIF GÜNLER'!$B:$B,0),MATCH('VERİ TABANI'!$M$1,'SINIF GÜNLER'!$A$1:$C$1,0)),"")</f>
        <v/>
      </c>
      <c r="P3393" s="28" t="str">
        <f t="array" ref="P3393">IFERROR(SEARCH(ÖĞRETMEN,'VERİ TABANI'!G3393,1),"")</f>
        <v/>
      </c>
      <c r="Q3393" s="29" t="str">
        <f t="shared" si="105"/>
        <v/>
      </c>
    </row>
    <row r="3394" spans="1:17">
      <c r="A3394" s="3" t="str">
        <f t="shared" ref="A3394:A3457" si="106">IFERROR(IF(B3394="","",ROW()-1),"")</f>
        <v/>
      </c>
      <c r="M3394" s="3" t="str">
        <f>IFERROR(INDEX('SINIF GÜNLER'!$A:$C,MATCH('VERİ TABANI'!$D3394,'SINIF GÜNLER'!$B:$B,0),MATCH('VERİ TABANI'!$M$1,'SINIF GÜNLER'!$A$1:$C$1,0)),"")</f>
        <v/>
      </c>
      <c r="P3394" s="28" t="str">
        <f t="array" ref="P3394">IFERROR(SEARCH(ÖĞRETMEN,'VERİ TABANI'!G3394,1),"")</f>
        <v/>
      </c>
      <c r="Q3394" s="29" t="str">
        <f t="shared" si="105"/>
        <v/>
      </c>
    </row>
    <row r="3395" spans="1:17">
      <c r="A3395" s="3" t="str">
        <f t="shared" si="106"/>
        <v/>
      </c>
      <c r="M3395" s="3" t="str">
        <f>IFERROR(INDEX('SINIF GÜNLER'!$A:$C,MATCH('VERİ TABANI'!$D3395,'SINIF GÜNLER'!$B:$B,0),MATCH('VERİ TABANI'!$M$1,'SINIF GÜNLER'!$A$1:$C$1,0)),"")</f>
        <v/>
      </c>
      <c r="P3395" s="28" t="str">
        <f t="array" ref="P3395">IFERROR(SEARCH(ÖĞRETMEN,'VERİ TABANI'!G3395,1),"")</f>
        <v/>
      </c>
      <c r="Q3395" s="29" t="str">
        <f t="shared" si="105"/>
        <v/>
      </c>
    </row>
    <row r="3396" spans="1:17">
      <c r="A3396" s="3" t="str">
        <f t="shared" si="106"/>
        <v/>
      </c>
      <c r="M3396" s="3" t="str">
        <f>IFERROR(INDEX('SINIF GÜNLER'!$A:$C,MATCH('VERİ TABANI'!$D3396,'SINIF GÜNLER'!$B:$B,0),MATCH('VERİ TABANI'!$M$1,'SINIF GÜNLER'!$A$1:$C$1,0)),"")</f>
        <v/>
      </c>
      <c r="P3396" s="28" t="str">
        <f t="array" ref="P3396">IFERROR(SEARCH(ÖĞRETMEN,'VERİ TABANI'!G3396,1),"")</f>
        <v/>
      </c>
      <c r="Q3396" s="29" t="str">
        <f t="shared" si="105"/>
        <v/>
      </c>
    </row>
    <row r="3397" spans="1:17">
      <c r="A3397" s="3" t="str">
        <f t="shared" si="106"/>
        <v/>
      </c>
      <c r="M3397" s="3" t="str">
        <f>IFERROR(INDEX('SINIF GÜNLER'!$A:$C,MATCH('VERİ TABANI'!$D3397,'SINIF GÜNLER'!$B:$B,0),MATCH('VERİ TABANI'!$M$1,'SINIF GÜNLER'!$A$1:$C$1,0)),"")</f>
        <v/>
      </c>
      <c r="P3397" s="28" t="str">
        <f t="array" ref="P3397">IFERROR(SEARCH(ÖĞRETMEN,'VERİ TABANI'!G3397,1),"")</f>
        <v/>
      </c>
      <c r="Q3397" s="29" t="str">
        <f t="shared" si="105"/>
        <v/>
      </c>
    </row>
    <row r="3398" spans="1:17">
      <c r="A3398" s="3" t="str">
        <f t="shared" si="106"/>
        <v/>
      </c>
      <c r="M3398" s="3" t="str">
        <f>IFERROR(INDEX('SINIF GÜNLER'!$A:$C,MATCH('VERİ TABANI'!$D3398,'SINIF GÜNLER'!$B:$B,0),MATCH('VERİ TABANI'!$M$1,'SINIF GÜNLER'!$A$1:$C$1,0)),"")</f>
        <v/>
      </c>
      <c r="P3398" s="28" t="str">
        <f t="array" ref="P3398">IFERROR(SEARCH(ÖĞRETMEN,'VERİ TABANI'!G3398,1),"")</f>
        <v/>
      </c>
      <c r="Q3398" s="29" t="str">
        <f t="shared" si="105"/>
        <v/>
      </c>
    </row>
    <row r="3399" spans="1:17">
      <c r="A3399" s="3" t="str">
        <f t="shared" si="106"/>
        <v/>
      </c>
      <c r="M3399" s="3" t="str">
        <f>IFERROR(INDEX('SINIF GÜNLER'!$A:$C,MATCH('VERİ TABANI'!$D3399,'SINIF GÜNLER'!$B:$B,0),MATCH('VERİ TABANI'!$M$1,'SINIF GÜNLER'!$A$1:$C$1,0)),"")</f>
        <v/>
      </c>
      <c r="P3399" s="28" t="str">
        <f t="array" ref="P3399">IFERROR(SEARCH(ÖĞRETMEN,'VERİ TABANI'!G3399,1),"")</f>
        <v/>
      </c>
      <c r="Q3399" s="29" t="str">
        <f t="shared" si="105"/>
        <v/>
      </c>
    </row>
    <row r="3400" spans="1:17">
      <c r="A3400" s="3" t="str">
        <f t="shared" si="106"/>
        <v/>
      </c>
      <c r="M3400" s="3" t="str">
        <f>IFERROR(INDEX('SINIF GÜNLER'!$A:$C,MATCH('VERİ TABANI'!$D3400,'SINIF GÜNLER'!$B:$B,0),MATCH('VERİ TABANI'!$M$1,'SINIF GÜNLER'!$A$1:$C$1,0)),"")</f>
        <v/>
      </c>
      <c r="P3400" s="28" t="str">
        <f t="array" ref="P3400">IFERROR(SEARCH(ÖĞRETMEN,'VERİ TABANI'!G3400,1),"")</f>
        <v/>
      </c>
      <c r="Q3400" s="29" t="str">
        <f t="shared" ref="Q3400:Q3463" si="107">IF(P3400="","",ROW())</f>
        <v/>
      </c>
    </row>
    <row r="3401" spans="1:17">
      <c r="A3401" s="3" t="str">
        <f t="shared" si="106"/>
        <v/>
      </c>
      <c r="M3401" s="3" t="str">
        <f>IFERROR(INDEX('SINIF GÜNLER'!$A:$C,MATCH('VERİ TABANI'!$D3401,'SINIF GÜNLER'!$B:$B,0),MATCH('VERİ TABANI'!$M$1,'SINIF GÜNLER'!$A$1:$C$1,0)),"")</f>
        <v/>
      </c>
      <c r="P3401" s="28" t="str">
        <f t="array" ref="P3401">IFERROR(SEARCH(ÖĞRETMEN,'VERİ TABANI'!G3401,1),"")</f>
        <v/>
      </c>
      <c r="Q3401" s="29" t="str">
        <f t="shared" si="107"/>
        <v/>
      </c>
    </row>
    <row r="3402" spans="1:17">
      <c r="A3402" s="3" t="str">
        <f t="shared" si="106"/>
        <v/>
      </c>
      <c r="M3402" s="3" t="str">
        <f>IFERROR(INDEX('SINIF GÜNLER'!$A:$C,MATCH('VERİ TABANI'!$D3402,'SINIF GÜNLER'!$B:$B,0),MATCH('VERİ TABANI'!$M$1,'SINIF GÜNLER'!$A$1:$C$1,0)),"")</f>
        <v/>
      </c>
      <c r="P3402" s="28" t="str">
        <f t="array" ref="P3402">IFERROR(SEARCH(ÖĞRETMEN,'VERİ TABANI'!G3402,1),"")</f>
        <v/>
      </c>
      <c r="Q3402" s="29" t="str">
        <f t="shared" si="107"/>
        <v/>
      </c>
    </row>
    <row r="3403" spans="1:17">
      <c r="A3403" s="3" t="str">
        <f t="shared" si="106"/>
        <v/>
      </c>
      <c r="M3403" s="3" t="str">
        <f>IFERROR(INDEX('SINIF GÜNLER'!$A:$C,MATCH('VERİ TABANI'!$D3403,'SINIF GÜNLER'!$B:$B,0),MATCH('VERİ TABANI'!$M$1,'SINIF GÜNLER'!$A$1:$C$1,0)),"")</f>
        <v/>
      </c>
      <c r="P3403" s="28" t="str">
        <f t="array" ref="P3403">IFERROR(SEARCH(ÖĞRETMEN,'VERİ TABANI'!G3403,1),"")</f>
        <v/>
      </c>
      <c r="Q3403" s="29" t="str">
        <f t="shared" si="107"/>
        <v/>
      </c>
    </row>
    <row r="3404" spans="1:17">
      <c r="A3404" s="3" t="str">
        <f t="shared" si="106"/>
        <v/>
      </c>
      <c r="M3404" s="3" t="str">
        <f>IFERROR(INDEX('SINIF GÜNLER'!$A:$C,MATCH('VERİ TABANI'!$D3404,'SINIF GÜNLER'!$B:$B,0),MATCH('VERİ TABANI'!$M$1,'SINIF GÜNLER'!$A$1:$C$1,0)),"")</f>
        <v/>
      </c>
      <c r="P3404" s="28" t="str">
        <f t="array" ref="P3404">IFERROR(SEARCH(ÖĞRETMEN,'VERİ TABANI'!G3404,1),"")</f>
        <v/>
      </c>
      <c r="Q3404" s="29" t="str">
        <f t="shared" si="107"/>
        <v/>
      </c>
    </row>
    <row r="3405" spans="1:17">
      <c r="A3405" s="3" t="str">
        <f t="shared" si="106"/>
        <v/>
      </c>
      <c r="M3405" s="3" t="str">
        <f>IFERROR(INDEX('SINIF GÜNLER'!$A:$C,MATCH('VERİ TABANI'!$D3405,'SINIF GÜNLER'!$B:$B,0),MATCH('VERİ TABANI'!$M$1,'SINIF GÜNLER'!$A$1:$C$1,0)),"")</f>
        <v/>
      </c>
      <c r="P3405" s="28" t="str">
        <f t="array" ref="P3405">IFERROR(SEARCH(ÖĞRETMEN,'VERİ TABANI'!G3405,1),"")</f>
        <v/>
      </c>
      <c r="Q3405" s="29" t="str">
        <f t="shared" si="107"/>
        <v/>
      </c>
    </row>
    <row r="3406" spans="1:17">
      <c r="A3406" s="3" t="str">
        <f t="shared" si="106"/>
        <v/>
      </c>
      <c r="M3406" s="3" t="str">
        <f>IFERROR(INDEX('SINIF GÜNLER'!$A:$C,MATCH('VERİ TABANI'!$D3406,'SINIF GÜNLER'!$B:$B,0),MATCH('VERİ TABANI'!$M$1,'SINIF GÜNLER'!$A$1:$C$1,0)),"")</f>
        <v/>
      </c>
      <c r="P3406" s="28" t="str">
        <f t="array" ref="P3406">IFERROR(SEARCH(ÖĞRETMEN,'VERİ TABANI'!G3406,1),"")</f>
        <v/>
      </c>
      <c r="Q3406" s="29" t="str">
        <f t="shared" si="107"/>
        <v/>
      </c>
    </row>
    <row r="3407" spans="1:17">
      <c r="A3407" s="3" t="str">
        <f t="shared" si="106"/>
        <v/>
      </c>
      <c r="M3407" s="3" t="str">
        <f>IFERROR(INDEX('SINIF GÜNLER'!$A:$C,MATCH('VERİ TABANI'!$D3407,'SINIF GÜNLER'!$B:$B,0),MATCH('VERİ TABANI'!$M$1,'SINIF GÜNLER'!$A$1:$C$1,0)),"")</f>
        <v/>
      </c>
      <c r="P3407" s="28" t="str">
        <f t="array" ref="P3407">IFERROR(SEARCH(ÖĞRETMEN,'VERİ TABANI'!G3407,1),"")</f>
        <v/>
      </c>
      <c r="Q3407" s="29" t="str">
        <f t="shared" si="107"/>
        <v/>
      </c>
    </row>
    <row r="3408" spans="1:17">
      <c r="A3408" s="3" t="str">
        <f t="shared" si="106"/>
        <v/>
      </c>
      <c r="M3408" s="3" t="str">
        <f>IFERROR(INDEX('SINIF GÜNLER'!$A:$C,MATCH('VERİ TABANI'!$D3408,'SINIF GÜNLER'!$B:$B,0),MATCH('VERİ TABANI'!$M$1,'SINIF GÜNLER'!$A$1:$C$1,0)),"")</f>
        <v/>
      </c>
      <c r="P3408" s="28" t="str">
        <f t="array" ref="P3408">IFERROR(SEARCH(ÖĞRETMEN,'VERİ TABANI'!G3408,1),"")</f>
        <v/>
      </c>
      <c r="Q3408" s="29" t="str">
        <f t="shared" si="107"/>
        <v/>
      </c>
    </row>
    <row r="3409" spans="1:17">
      <c r="A3409" s="3" t="str">
        <f t="shared" si="106"/>
        <v/>
      </c>
      <c r="M3409" s="3" t="str">
        <f>IFERROR(INDEX('SINIF GÜNLER'!$A:$C,MATCH('VERİ TABANI'!$D3409,'SINIF GÜNLER'!$B:$B,0),MATCH('VERİ TABANI'!$M$1,'SINIF GÜNLER'!$A$1:$C$1,0)),"")</f>
        <v/>
      </c>
      <c r="P3409" s="28" t="str">
        <f t="array" ref="P3409">IFERROR(SEARCH(ÖĞRETMEN,'VERİ TABANI'!G3409,1),"")</f>
        <v/>
      </c>
      <c r="Q3409" s="29" t="str">
        <f t="shared" si="107"/>
        <v/>
      </c>
    </row>
    <row r="3410" spans="1:17">
      <c r="A3410" s="3" t="str">
        <f t="shared" si="106"/>
        <v/>
      </c>
      <c r="M3410" s="3" t="str">
        <f>IFERROR(INDEX('SINIF GÜNLER'!$A:$C,MATCH('VERİ TABANI'!$D3410,'SINIF GÜNLER'!$B:$B,0),MATCH('VERİ TABANI'!$M$1,'SINIF GÜNLER'!$A$1:$C$1,0)),"")</f>
        <v/>
      </c>
      <c r="P3410" s="28" t="str">
        <f t="array" ref="P3410">IFERROR(SEARCH(ÖĞRETMEN,'VERİ TABANI'!G3410,1),"")</f>
        <v/>
      </c>
      <c r="Q3410" s="29" t="str">
        <f t="shared" si="107"/>
        <v/>
      </c>
    </row>
    <row r="3411" spans="1:17">
      <c r="A3411" s="3" t="str">
        <f t="shared" si="106"/>
        <v/>
      </c>
      <c r="M3411" s="3" t="str">
        <f>IFERROR(INDEX('SINIF GÜNLER'!$A:$C,MATCH('VERİ TABANI'!$D3411,'SINIF GÜNLER'!$B:$B,0),MATCH('VERİ TABANI'!$M$1,'SINIF GÜNLER'!$A$1:$C$1,0)),"")</f>
        <v/>
      </c>
      <c r="P3411" s="28" t="str">
        <f t="array" ref="P3411">IFERROR(SEARCH(ÖĞRETMEN,'VERİ TABANI'!G3411,1),"")</f>
        <v/>
      </c>
      <c r="Q3411" s="29" t="str">
        <f t="shared" si="107"/>
        <v/>
      </c>
    </row>
    <row r="3412" spans="1:17">
      <c r="A3412" s="3" t="str">
        <f t="shared" si="106"/>
        <v/>
      </c>
      <c r="M3412" s="3" t="str">
        <f>IFERROR(INDEX('SINIF GÜNLER'!$A:$C,MATCH('VERİ TABANI'!$D3412,'SINIF GÜNLER'!$B:$B,0),MATCH('VERİ TABANI'!$M$1,'SINIF GÜNLER'!$A$1:$C$1,0)),"")</f>
        <v/>
      </c>
      <c r="P3412" s="28" t="str">
        <f t="array" ref="P3412">IFERROR(SEARCH(ÖĞRETMEN,'VERİ TABANI'!G3412,1),"")</f>
        <v/>
      </c>
      <c r="Q3412" s="29" t="str">
        <f t="shared" si="107"/>
        <v/>
      </c>
    </row>
    <row r="3413" spans="1:17">
      <c r="A3413" s="3" t="str">
        <f t="shared" si="106"/>
        <v/>
      </c>
      <c r="M3413" s="3" t="str">
        <f>IFERROR(INDEX('SINIF GÜNLER'!$A:$C,MATCH('VERİ TABANI'!$D3413,'SINIF GÜNLER'!$B:$B,0),MATCH('VERİ TABANI'!$M$1,'SINIF GÜNLER'!$A$1:$C$1,0)),"")</f>
        <v/>
      </c>
      <c r="P3413" s="28" t="str">
        <f t="array" ref="P3413">IFERROR(SEARCH(ÖĞRETMEN,'VERİ TABANI'!G3413,1),"")</f>
        <v/>
      </c>
      <c r="Q3413" s="29" t="str">
        <f t="shared" si="107"/>
        <v/>
      </c>
    </row>
    <row r="3414" spans="1:17">
      <c r="A3414" s="3" t="str">
        <f t="shared" si="106"/>
        <v/>
      </c>
      <c r="M3414" s="3" t="str">
        <f>IFERROR(INDEX('SINIF GÜNLER'!$A:$C,MATCH('VERİ TABANI'!$D3414,'SINIF GÜNLER'!$B:$B,0),MATCH('VERİ TABANI'!$M$1,'SINIF GÜNLER'!$A$1:$C$1,0)),"")</f>
        <v/>
      </c>
      <c r="P3414" s="28" t="str">
        <f t="array" ref="P3414">IFERROR(SEARCH(ÖĞRETMEN,'VERİ TABANI'!G3414,1),"")</f>
        <v/>
      </c>
      <c r="Q3414" s="29" t="str">
        <f t="shared" si="107"/>
        <v/>
      </c>
    </row>
    <row r="3415" spans="1:17">
      <c r="A3415" s="3" t="str">
        <f t="shared" si="106"/>
        <v/>
      </c>
      <c r="M3415" s="3" t="str">
        <f>IFERROR(INDEX('SINIF GÜNLER'!$A:$C,MATCH('VERİ TABANI'!$D3415,'SINIF GÜNLER'!$B:$B,0),MATCH('VERİ TABANI'!$M$1,'SINIF GÜNLER'!$A$1:$C$1,0)),"")</f>
        <v/>
      </c>
      <c r="P3415" s="28" t="str">
        <f t="array" ref="P3415">IFERROR(SEARCH(ÖĞRETMEN,'VERİ TABANI'!G3415,1),"")</f>
        <v/>
      </c>
      <c r="Q3415" s="29" t="str">
        <f t="shared" si="107"/>
        <v/>
      </c>
    </row>
    <row r="3416" spans="1:17">
      <c r="A3416" s="3" t="str">
        <f t="shared" si="106"/>
        <v/>
      </c>
      <c r="M3416" s="3" t="str">
        <f>IFERROR(INDEX('SINIF GÜNLER'!$A:$C,MATCH('VERİ TABANI'!$D3416,'SINIF GÜNLER'!$B:$B,0),MATCH('VERİ TABANI'!$M$1,'SINIF GÜNLER'!$A$1:$C$1,0)),"")</f>
        <v/>
      </c>
      <c r="P3416" s="28" t="str">
        <f t="array" ref="P3416">IFERROR(SEARCH(ÖĞRETMEN,'VERİ TABANI'!G3416,1),"")</f>
        <v/>
      </c>
      <c r="Q3416" s="29" t="str">
        <f t="shared" si="107"/>
        <v/>
      </c>
    </row>
    <row r="3417" spans="1:17">
      <c r="A3417" s="3" t="str">
        <f t="shared" si="106"/>
        <v/>
      </c>
      <c r="M3417" s="3" t="str">
        <f>IFERROR(INDEX('SINIF GÜNLER'!$A:$C,MATCH('VERİ TABANI'!$D3417,'SINIF GÜNLER'!$B:$B,0),MATCH('VERİ TABANI'!$M$1,'SINIF GÜNLER'!$A$1:$C$1,0)),"")</f>
        <v/>
      </c>
      <c r="P3417" s="28" t="str">
        <f t="array" ref="P3417">IFERROR(SEARCH(ÖĞRETMEN,'VERİ TABANI'!G3417,1),"")</f>
        <v/>
      </c>
      <c r="Q3417" s="29" t="str">
        <f t="shared" si="107"/>
        <v/>
      </c>
    </row>
    <row r="3418" spans="1:17">
      <c r="A3418" s="3" t="str">
        <f t="shared" si="106"/>
        <v/>
      </c>
      <c r="M3418" s="3" t="str">
        <f>IFERROR(INDEX('SINIF GÜNLER'!$A:$C,MATCH('VERİ TABANI'!$D3418,'SINIF GÜNLER'!$B:$B,0),MATCH('VERİ TABANI'!$M$1,'SINIF GÜNLER'!$A$1:$C$1,0)),"")</f>
        <v/>
      </c>
      <c r="P3418" s="28" t="str">
        <f t="array" ref="P3418">IFERROR(SEARCH(ÖĞRETMEN,'VERİ TABANI'!G3418,1),"")</f>
        <v/>
      </c>
      <c r="Q3418" s="29" t="str">
        <f t="shared" si="107"/>
        <v/>
      </c>
    </row>
    <row r="3419" spans="1:17">
      <c r="A3419" s="3" t="str">
        <f t="shared" si="106"/>
        <v/>
      </c>
      <c r="M3419" s="3" t="str">
        <f>IFERROR(INDEX('SINIF GÜNLER'!$A:$C,MATCH('VERİ TABANI'!$D3419,'SINIF GÜNLER'!$B:$B,0),MATCH('VERİ TABANI'!$M$1,'SINIF GÜNLER'!$A$1:$C$1,0)),"")</f>
        <v/>
      </c>
      <c r="P3419" s="28" t="str">
        <f t="array" ref="P3419">IFERROR(SEARCH(ÖĞRETMEN,'VERİ TABANI'!G3419,1),"")</f>
        <v/>
      </c>
      <c r="Q3419" s="29" t="str">
        <f t="shared" si="107"/>
        <v/>
      </c>
    </row>
    <row r="3420" spans="1:17">
      <c r="A3420" s="3" t="str">
        <f t="shared" si="106"/>
        <v/>
      </c>
      <c r="M3420" s="3" t="str">
        <f>IFERROR(INDEX('SINIF GÜNLER'!$A:$C,MATCH('VERİ TABANI'!$D3420,'SINIF GÜNLER'!$B:$B,0),MATCH('VERİ TABANI'!$M$1,'SINIF GÜNLER'!$A$1:$C$1,0)),"")</f>
        <v/>
      </c>
      <c r="P3420" s="28" t="str">
        <f t="array" ref="P3420">IFERROR(SEARCH(ÖĞRETMEN,'VERİ TABANI'!G3420,1),"")</f>
        <v/>
      </c>
      <c r="Q3420" s="29" t="str">
        <f t="shared" si="107"/>
        <v/>
      </c>
    </row>
    <row r="3421" spans="1:17">
      <c r="A3421" s="3" t="str">
        <f t="shared" si="106"/>
        <v/>
      </c>
      <c r="M3421" s="3" t="str">
        <f>IFERROR(INDEX('SINIF GÜNLER'!$A:$C,MATCH('VERİ TABANI'!$D3421,'SINIF GÜNLER'!$B:$B,0),MATCH('VERİ TABANI'!$M$1,'SINIF GÜNLER'!$A$1:$C$1,0)),"")</f>
        <v/>
      </c>
      <c r="P3421" s="28" t="str">
        <f t="array" ref="P3421">IFERROR(SEARCH(ÖĞRETMEN,'VERİ TABANI'!G3421,1),"")</f>
        <v/>
      </c>
      <c r="Q3421" s="29" t="str">
        <f t="shared" si="107"/>
        <v/>
      </c>
    </row>
    <row r="3422" spans="1:17">
      <c r="A3422" s="3" t="str">
        <f t="shared" si="106"/>
        <v/>
      </c>
      <c r="M3422" s="3" t="str">
        <f>IFERROR(INDEX('SINIF GÜNLER'!$A:$C,MATCH('VERİ TABANI'!$D3422,'SINIF GÜNLER'!$B:$B,0),MATCH('VERİ TABANI'!$M$1,'SINIF GÜNLER'!$A$1:$C$1,0)),"")</f>
        <v/>
      </c>
      <c r="P3422" s="28" t="str">
        <f t="array" ref="P3422">IFERROR(SEARCH(ÖĞRETMEN,'VERİ TABANI'!G3422,1),"")</f>
        <v/>
      </c>
      <c r="Q3422" s="29" t="str">
        <f t="shared" si="107"/>
        <v/>
      </c>
    </row>
    <row r="3423" spans="1:17">
      <c r="A3423" s="3" t="str">
        <f t="shared" si="106"/>
        <v/>
      </c>
      <c r="M3423" s="3" t="str">
        <f>IFERROR(INDEX('SINIF GÜNLER'!$A:$C,MATCH('VERİ TABANI'!$D3423,'SINIF GÜNLER'!$B:$B,0),MATCH('VERİ TABANI'!$M$1,'SINIF GÜNLER'!$A$1:$C$1,0)),"")</f>
        <v/>
      </c>
      <c r="P3423" s="28" t="str">
        <f t="array" ref="P3423">IFERROR(SEARCH(ÖĞRETMEN,'VERİ TABANI'!G3423,1),"")</f>
        <v/>
      </c>
      <c r="Q3423" s="29" t="str">
        <f t="shared" si="107"/>
        <v/>
      </c>
    </row>
    <row r="3424" spans="1:17">
      <c r="A3424" s="3" t="str">
        <f t="shared" si="106"/>
        <v/>
      </c>
      <c r="M3424" s="3" t="str">
        <f>IFERROR(INDEX('SINIF GÜNLER'!$A:$C,MATCH('VERİ TABANI'!$D3424,'SINIF GÜNLER'!$B:$B,0),MATCH('VERİ TABANI'!$M$1,'SINIF GÜNLER'!$A$1:$C$1,0)),"")</f>
        <v/>
      </c>
      <c r="P3424" s="28" t="str">
        <f t="array" ref="P3424">IFERROR(SEARCH(ÖĞRETMEN,'VERİ TABANI'!G3424,1),"")</f>
        <v/>
      </c>
      <c r="Q3424" s="29" t="str">
        <f t="shared" si="107"/>
        <v/>
      </c>
    </row>
    <row r="3425" spans="1:17">
      <c r="A3425" s="3" t="str">
        <f t="shared" si="106"/>
        <v/>
      </c>
      <c r="M3425" s="3" t="str">
        <f>IFERROR(INDEX('SINIF GÜNLER'!$A:$C,MATCH('VERİ TABANI'!$D3425,'SINIF GÜNLER'!$B:$B,0),MATCH('VERİ TABANI'!$M$1,'SINIF GÜNLER'!$A$1:$C$1,0)),"")</f>
        <v/>
      </c>
      <c r="P3425" s="28" t="str">
        <f t="array" ref="P3425">IFERROR(SEARCH(ÖĞRETMEN,'VERİ TABANI'!G3425,1),"")</f>
        <v/>
      </c>
      <c r="Q3425" s="29" t="str">
        <f t="shared" si="107"/>
        <v/>
      </c>
    </row>
    <row r="3426" spans="1:17">
      <c r="A3426" s="3" t="str">
        <f t="shared" si="106"/>
        <v/>
      </c>
      <c r="M3426" s="3" t="str">
        <f>IFERROR(INDEX('SINIF GÜNLER'!$A:$C,MATCH('VERİ TABANI'!$D3426,'SINIF GÜNLER'!$B:$B,0),MATCH('VERİ TABANI'!$M$1,'SINIF GÜNLER'!$A$1:$C$1,0)),"")</f>
        <v/>
      </c>
      <c r="P3426" s="28" t="str">
        <f t="array" ref="P3426">IFERROR(SEARCH(ÖĞRETMEN,'VERİ TABANI'!G3426,1),"")</f>
        <v/>
      </c>
      <c r="Q3426" s="29" t="str">
        <f t="shared" si="107"/>
        <v/>
      </c>
    </row>
    <row r="3427" spans="1:17">
      <c r="A3427" s="3" t="str">
        <f t="shared" si="106"/>
        <v/>
      </c>
      <c r="M3427" s="3" t="str">
        <f>IFERROR(INDEX('SINIF GÜNLER'!$A:$C,MATCH('VERİ TABANI'!$D3427,'SINIF GÜNLER'!$B:$B,0),MATCH('VERİ TABANI'!$M$1,'SINIF GÜNLER'!$A$1:$C$1,0)),"")</f>
        <v/>
      </c>
      <c r="P3427" s="28" t="str">
        <f t="array" ref="P3427">IFERROR(SEARCH(ÖĞRETMEN,'VERİ TABANI'!G3427,1),"")</f>
        <v/>
      </c>
      <c r="Q3427" s="29" t="str">
        <f t="shared" si="107"/>
        <v/>
      </c>
    </row>
    <row r="3428" spans="1:17">
      <c r="A3428" s="3" t="str">
        <f t="shared" si="106"/>
        <v/>
      </c>
      <c r="M3428" s="3" t="str">
        <f>IFERROR(INDEX('SINIF GÜNLER'!$A:$C,MATCH('VERİ TABANI'!$D3428,'SINIF GÜNLER'!$B:$B,0),MATCH('VERİ TABANI'!$M$1,'SINIF GÜNLER'!$A$1:$C$1,0)),"")</f>
        <v/>
      </c>
      <c r="P3428" s="28" t="str">
        <f t="array" ref="P3428">IFERROR(SEARCH(ÖĞRETMEN,'VERİ TABANI'!G3428,1),"")</f>
        <v/>
      </c>
      <c r="Q3428" s="29" t="str">
        <f t="shared" si="107"/>
        <v/>
      </c>
    </row>
    <row r="3429" spans="1:17">
      <c r="A3429" s="3" t="str">
        <f t="shared" si="106"/>
        <v/>
      </c>
      <c r="M3429" s="3" t="str">
        <f>IFERROR(INDEX('SINIF GÜNLER'!$A:$C,MATCH('VERİ TABANI'!$D3429,'SINIF GÜNLER'!$B:$B,0),MATCH('VERİ TABANI'!$M$1,'SINIF GÜNLER'!$A$1:$C$1,0)),"")</f>
        <v/>
      </c>
      <c r="P3429" s="28" t="str">
        <f t="array" ref="P3429">IFERROR(SEARCH(ÖĞRETMEN,'VERİ TABANI'!G3429,1),"")</f>
        <v/>
      </c>
      <c r="Q3429" s="29" t="str">
        <f t="shared" si="107"/>
        <v/>
      </c>
    </row>
    <row r="3430" spans="1:17">
      <c r="A3430" s="3" t="str">
        <f t="shared" si="106"/>
        <v/>
      </c>
      <c r="M3430" s="3" t="str">
        <f>IFERROR(INDEX('SINIF GÜNLER'!$A:$C,MATCH('VERİ TABANI'!$D3430,'SINIF GÜNLER'!$B:$B,0),MATCH('VERİ TABANI'!$M$1,'SINIF GÜNLER'!$A$1:$C$1,0)),"")</f>
        <v/>
      </c>
      <c r="P3430" s="28" t="str">
        <f t="array" ref="P3430">IFERROR(SEARCH(ÖĞRETMEN,'VERİ TABANI'!G3430,1),"")</f>
        <v/>
      </c>
      <c r="Q3430" s="29" t="str">
        <f t="shared" si="107"/>
        <v/>
      </c>
    </row>
    <row r="3431" spans="1:17">
      <c r="A3431" s="3" t="str">
        <f t="shared" si="106"/>
        <v/>
      </c>
      <c r="M3431" s="3" t="str">
        <f>IFERROR(INDEX('SINIF GÜNLER'!$A:$C,MATCH('VERİ TABANI'!$D3431,'SINIF GÜNLER'!$B:$B,0),MATCH('VERİ TABANI'!$M$1,'SINIF GÜNLER'!$A$1:$C$1,0)),"")</f>
        <v/>
      </c>
      <c r="P3431" s="28" t="str">
        <f t="array" ref="P3431">IFERROR(SEARCH(ÖĞRETMEN,'VERİ TABANI'!G3431,1),"")</f>
        <v/>
      </c>
      <c r="Q3431" s="29" t="str">
        <f t="shared" si="107"/>
        <v/>
      </c>
    </row>
    <row r="3432" spans="1:17">
      <c r="A3432" s="3" t="str">
        <f t="shared" si="106"/>
        <v/>
      </c>
      <c r="M3432" s="3" t="str">
        <f>IFERROR(INDEX('SINIF GÜNLER'!$A:$C,MATCH('VERİ TABANI'!$D3432,'SINIF GÜNLER'!$B:$B,0),MATCH('VERİ TABANI'!$M$1,'SINIF GÜNLER'!$A$1:$C$1,0)),"")</f>
        <v/>
      </c>
      <c r="P3432" s="28" t="str">
        <f t="array" ref="P3432">IFERROR(SEARCH(ÖĞRETMEN,'VERİ TABANI'!G3432,1),"")</f>
        <v/>
      </c>
      <c r="Q3432" s="29" t="str">
        <f t="shared" si="107"/>
        <v/>
      </c>
    </row>
    <row r="3433" spans="1:17">
      <c r="A3433" s="3" t="str">
        <f t="shared" si="106"/>
        <v/>
      </c>
      <c r="M3433" s="3" t="str">
        <f>IFERROR(INDEX('SINIF GÜNLER'!$A:$C,MATCH('VERİ TABANI'!$D3433,'SINIF GÜNLER'!$B:$B,0),MATCH('VERİ TABANI'!$M$1,'SINIF GÜNLER'!$A$1:$C$1,0)),"")</f>
        <v/>
      </c>
      <c r="P3433" s="28" t="str">
        <f t="array" ref="P3433">IFERROR(SEARCH(ÖĞRETMEN,'VERİ TABANI'!G3433,1),"")</f>
        <v/>
      </c>
      <c r="Q3433" s="29" t="str">
        <f t="shared" si="107"/>
        <v/>
      </c>
    </row>
    <row r="3434" spans="1:17">
      <c r="A3434" s="3" t="str">
        <f t="shared" si="106"/>
        <v/>
      </c>
      <c r="M3434" s="3" t="str">
        <f>IFERROR(INDEX('SINIF GÜNLER'!$A:$C,MATCH('VERİ TABANI'!$D3434,'SINIF GÜNLER'!$B:$B,0),MATCH('VERİ TABANI'!$M$1,'SINIF GÜNLER'!$A$1:$C$1,0)),"")</f>
        <v/>
      </c>
      <c r="P3434" s="28" t="str">
        <f t="array" ref="P3434">IFERROR(SEARCH(ÖĞRETMEN,'VERİ TABANI'!G3434,1),"")</f>
        <v/>
      </c>
      <c r="Q3434" s="29" t="str">
        <f t="shared" si="107"/>
        <v/>
      </c>
    </row>
    <row r="3435" spans="1:17">
      <c r="A3435" s="3" t="str">
        <f t="shared" si="106"/>
        <v/>
      </c>
      <c r="M3435" s="3" t="str">
        <f>IFERROR(INDEX('SINIF GÜNLER'!$A:$C,MATCH('VERİ TABANI'!$D3435,'SINIF GÜNLER'!$B:$B,0),MATCH('VERİ TABANI'!$M$1,'SINIF GÜNLER'!$A$1:$C$1,0)),"")</f>
        <v/>
      </c>
      <c r="P3435" s="28" t="str">
        <f t="array" ref="P3435">IFERROR(SEARCH(ÖĞRETMEN,'VERİ TABANI'!G3435,1),"")</f>
        <v/>
      </c>
      <c r="Q3435" s="29" t="str">
        <f t="shared" si="107"/>
        <v/>
      </c>
    </row>
    <row r="3436" spans="1:17">
      <c r="A3436" s="3" t="str">
        <f t="shared" si="106"/>
        <v/>
      </c>
      <c r="M3436" s="3" t="str">
        <f>IFERROR(INDEX('SINIF GÜNLER'!$A:$C,MATCH('VERİ TABANI'!$D3436,'SINIF GÜNLER'!$B:$B,0),MATCH('VERİ TABANI'!$M$1,'SINIF GÜNLER'!$A$1:$C$1,0)),"")</f>
        <v/>
      </c>
      <c r="P3436" s="28" t="str">
        <f t="array" ref="P3436">IFERROR(SEARCH(ÖĞRETMEN,'VERİ TABANI'!G3436,1),"")</f>
        <v/>
      </c>
      <c r="Q3436" s="29" t="str">
        <f t="shared" si="107"/>
        <v/>
      </c>
    </row>
    <row r="3437" spans="1:17">
      <c r="A3437" s="3" t="str">
        <f t="shared" si="106"/>
        <v/>
      </c>
      <c r="M3437" s="3" t="str">
        <f>IFERROR(INDEX('SINIF GÜNLER'!$A:$C,MATCH('VERİ TABANI'!$D3437,'SINIF GÜNLER'!$B:$B,0),MATCH('VERİ TABANI'!$M$1,'SINIF GÜNLER'!$A$1:$C$1,0)),"")</f>
        <v/>
      </c>
      <c r="P3437" s="28" t="str">
        <f t="array" ref="P3437">IFERROR(SEARCH(ÖĞRETMEN,'VERİ TABANI'!G3437,1),"")</f>
        <v/>
      </c>
      <c r="Q3437" s="29" t="str">
        <f t="shared" si="107"/>
        <v/>
      </c>
    </row>
    <row r="3438" spans="1:17">
      <c r="A3438" s="3" t="str">
        <f t="shared" si="106"/>
        <v/>
      </c>
      <c r="M3438" s="3" t="str">
        <f>IFERROR(INDEX('SINIF GÜNLER'!$A:$C,MATCH('VERİ TABANI'!$D3438,'SINIF GÜNLER'!$B:$B,0),MATCH('VERİ TABANI'!$M$1,'SINIF GÜNLER'!$A$1:$C$1,0)),"")</f>
        <v/>
      </c>
      <c r="P3438" s="28" t="str">
        <f t="array" ref="P3438">IFERROR(SEARCH(ÖĞRETMEN,'VERİ TABANI'!G3438,1),"")</f>
        <v/>
      </c>
      <c r="Q3438" s="29" t="str">
        <f t="shared" si="107"/>
        <v/>
      </c>
    </row>
    <row r="3439" spans="1:17">
      <c r="A3439" s="3" t="str">
        <f t="shared" si="106"/>
        <v/>
      </c>
      <c r="M3439" s="3" t="str">
        <f>IFERROR(INDEX('SINIF GÜNLER'!$A:$C,MATCH('VERİ TABANI'!$D3439,'SINIF GÜNLER'!$B:$B,0),MATCH('VERİ TABANI'!$M$1,'SINIF GÜNLER'!$A$1:$C$1,0)),"")</f>
        <v/>
      </c>
      <c r="P3439" s="28" t="str">
        <f t="array" ref="P3439">IFERROR(SEARCH(ÖĞRETMEN,'VERİ TABANI'!G3439,1),"")</f>
        <v/>
      </c>
      <c r="Q3439" s="29" t="str">
        <f t="shared" si="107"/>
        <v/>
      </c>
    </row>
    <row r="3440" spans="1:17">
      <c r="A3440" s="3" t="str">
        <f t="shared" si="106"/>
        <v/>
      </c>
      <c r="M3440" s="3" t="str">
        <f>IFERROR(INDEX('SINIF GÜNLER'!$A:$C,MATCH('VERİ TABANI'!$D3440,'SINIF GÜNLER'!$B:$B,0),MATCH('VERİ TABANI'!$M$1,'SINIF GÜNLER'!$A$1:$C$1,0)),"")</f>
        <v/>
      </c>
      <c r="P3440" s="28" t="str">
        <f t="array" ref="P3440">IFERROR(SEARCH(ÖĞRETMEN,'VERİ TABANI'!G3440,1),"")</f>
        <v/>
      </c>
      <c r="Q3440" s="29" t="str">
        <f t="shared" si="107"/>
        <v/>
      </c>
    </row>
    <row r="3441" spans="1:17">
      <c r="A3441" s="3" t="str">
        <f t="shared" si="106"/>
        <v/>
      </c>
      <c r="M3441" s="3" t="str">
        <f>IFERROR(INDEX('SINIF GÜNLER'!$A:$C,MATCH('VERİ TABANI'!$D3441,'SINIF GÜNLER'!$B:$B,0),MATCH('VERİ TABANI'!$M$1,'SINIF GÜNLER'!$A$1:$C$1,0)),"")</f>
        <v/>
      </c>
      <c r="P3441" s="28" t="str">
        <f t="array" ref="P3441">IFERROR(SEARCH(ÖĞRETMEN,'VERİ TABANI'!G3441,1),"")</f>
        <v/>
      </c>
      <c r="Q3441" s="29" t="str">
        <f t="shared" si="107"/>
        <v/>
      </c>
    </row>
    <row r="3442" spans="1:17">
      <c r="A3442" s="3" t="str">
        <f t="shared" si="106"/>
        <v/>
      </c>
      <c r="M3442" s="3" t="str">
        <f>IFERROR(INDEX('SINIF GÜNLER'!$A:$C,MATCH('VERİ TABANI'!$D3442,'SINIF GÜNLER'!$B:$B,0),MATCH('VERİ TABANI'!$M$1,'SINIF GÜNLER'!$A$1:$C$1,0)),"")</f>
        <v/>
      </c>
      <c r="P3442" s="28" t="str">
        <f t="array" ref="P3442">IFERROR(SEARCH(ÖĞRETMEN,'VERİ TABANI'!G3442,1),"")</f>
        <v/>
      </c>
      <c r="Q3442" s="29" t="str">
        <f t="shared" si="107"/>
        <v/>
      </c>
    </row>
    <row r="3443" spans="1:17">
      <c r="A3443" s="3" t="str">
        <f t="shared" si="106"/>
        <v/>
      </c>
      <c r="M3443" s="3" t="str">
        <f>IFERROR(INDEX('SINIF GÜNLER'!$A:$C,MATCH('VERİ TABANI'!$D3443,'SINIF GÜNLER'!$B:$B,0),MATCH('VERİ TABANI'!$M$1,'SINIF GÜNLER'!$A$1:$C$1,0)),"")</f>
        <v/>
      </c>
      <c r="P3443" s="28" t="str">
        <f t="array" ref="P3443">IFERROR(SEARCH(ÖĞRETMEN,'VERİ TABANI'!G3443,1),"")</f>
        <v/>
      </c>
      <c r="Q3443" s="29" t="str">
        <f t="shared" si="107"/>
        <v/>
      </c>
    </row>
    <row r="3444" spans="1:17">
      <c r="A3444" s="3" t="str">
        <f t="shared" si="106"/>
        <v/>
      </c>
      <c r="M3444" s="3" t="str">
        <f>IFERROR(INDEX('SINIF GÜNLER'!$A:$C,MATCH('VERİ TABANI'!$D3444,'SINIF GÜNLER'!$B:$B,0),MATCH('VERİ TABANI'!$M$1,'SINIF GÜNLER'!$A$1:$C$1,0)),"")</f>
        <v/>
      </c>
      <c r="P3444" s="28" t="str">
        <f t="array" ref="P3444">IFERROR(SEARCH(ÖĞRETMEN,'VERİ TABANI'!G3444,1),"")</f>
        <v/>
      </c>
      <c r="Q3444" s="29" t="str">
        <f t="shared" si="107"/>
        <v/>
      </c>
    </row>
    <row r="3445" spans="1:17">
      <c r="A3445" s="3" t="str">
        <f t="shared" si="106"/>
        <v/>
      </c>
      <c r="M3445" s="3" t="str">
        <f>IFERROR(INDEX('SINIF GÜNLER'!$A:$C,MATCH('VERİ TABANI'!$D3445,'SINIF GÜNLER'!$B:$B,0),MATCH('VERİ TABANI'!$M$1,'SINIF GÜNLER'!$A$1:$C$1,0)),"")</f>
        <v/>
      </c>
      <c r="P3445" s="28" t="str">
        <f t="array" ref="P3445">IFERROR(SEARCH(ÖĞRETMEN,'VERİ TABANI'!G3445,1),"")</f>
        <v/>
      </c>
      <c r="Q3445" s="29" t="str">
        <f t="shared" si="107"/>
        <v/>
      </c>
    </row>
    <row r="3446" spans="1:17">
      <c r="A3446" s="3" t="str">
        <f t="shared" si="106"/>
        <v/>
      </c>
      <c r="M3446" s="3" t="str">
        <f>IFERROR(INDEX('SINIF GÜNLER'!$A:$C,MATCH('VERİ TABANI'!$D3446,'SINIF GÜNLER'!$B:$B,0),MATCH('VERİ TABANI'!$M$1,'SINIF GÜNLER'!$A$1:$C$1,0)),"")</f>
        <v/>
      </c>
      <c r="P3446" s="28" t="str">
        <f t="array" ref="P3446">IFERROR(SEARCH(ÖĞRETMEN,'VERİ TABANI'!G3446,1),"")</f>
        <v/>
      </c>
      <c r="Q3446" s="29" t="str">
        <f t="shared" si="107"/>
        <v/>
      </c>
    </row>
    <row r="3447" spans="1:17">
      <c r="A3447" s="3" t="str">
        <f t="shared" si="106"/>
        <v/>
      </c>
      <c r="M3447" s="3" t="str">
        <f>IFERROR(INDEX('SINIF GÜNLER'!$A:$C,MATCH('VERİ TABANI'!$D3447,'SINIF GÜNLER'!$B:$B,0),MATCH('VERİ TABANI'!$M$1,'SINIF GÜNLER'!$A$1:$C$1,0)),"")</f>
        <v/>
      </c>
      <c r="P3447" s="28" t="str">
        <f t="array" ref="P3447">IFERROR(SEARCH(ÖĞRETMEN,'VERİ TABANI'!G3447,1),"")</f>
        <v/>
      </c>
      <c r="Q3447" s="29" t="str">
        <f t="shared" si="107"/>
        <v/>
      </c>
    </row>
    <row r="3448" spans="1:17">
      <c r="A3448" s="3" t="str">
        <f t="shared" si="106"/>
        <v/>
      </c>
      <c r="M3448" s="3" t="str">
        <f>IFERROR(INDEX('SINIF GÜNLER'!$A:$C,MATCH('VERİ TABANI'!$D3448,'SINIF GÜNLER'!$B:$B,0),MATCH('VERİ TABANI'!$M$1,'SINIF GÜNLER'!$A$1:$C$1,0)),"")</f>
        <v/>
      </c>
      <c r="P3448" s="28" t="str">
        <f t="array" ref="P3448">IFERROR(SEARCH(ÖĞRETMEN,'VERİ TABANI'!G3448,1),"")</f>
        <v/>
      </c>
      <c r="Q3448" s="29" t="str">
        <f t="shared" si="107"/>
        <v/>
      </c>
    </row>
    <row r="3449" spans="1:17">
      <c r="A3449" s="3" t="str">
        <f t="shared" si="106"/>
        <v/>
      </c>
      <c r="M3449" s="3" t="str">
        <f>IFERROR(INDEX('SINIF GÜNLER'!$A:$C,MATCH('VERİ TABANI'!$D3449,'SINIF GÜNLER'!$B:$B,0),MATCH('VERİ TABANI'!$M$1,'SINIF GÜNLER'!$A$1:$C$1,0)),"")</f>
        <v/>
      </c>
      <c r="P3449" s="28" t="str">
        <f t="array" ref="P3449">IFERROR(SEARCH(ÖĞRETMEN,'VERİ TABANI'!G3449,1),"")</f>
        <v/>
      </c>
      <c r="Q3449" s="29" t="str">
        <f t="shared" si="107"/>
        <v/>
      </c>
    </row>
    <row r="3450" spans="1:17">
      <c r="A3450" s="3" t="str">
        <f t="shared" si="106"/>
        <v/>
      </c>
      <c r="M3450" s="3" t="str">
        <f>IFERROR(INDEX('SINIF GÜNLER'!$A:$C,MATCH('VERİ TABANI'!$D3450,'SINIF GÜNLER'!$B:$B,0),MATCH('VERİ TABANI'!$M$1,'SINIF GÜNLER'!$A$1:$C$1,0)),"")</f>
        <v/>
      </c>
      <c r="P3450" s="28" t="str">
        <f t="array" ref="P3450">IFERROR(SEARCH(ÖĞRETMEN,'VERİ TABANI'!G3450,1),"")</f>
        <v/>
      </c>
      <c r="Q3450" s="29" t="str">
        <f t="shared" si="107"/>
        <v/>
      </c>
    </row>
    <row r="3451" spans="1:17">
      <c r="A3451" s="3" t="str">
        <f t="shared" si="106"/>
        <v/>
      </c>
      <c r="M3451" s="3" t="str">
        <f>IFERROR(INDEX('SINIF GÜNLER'!$A:$C,MATCH('VERİ TABANI'!$D3451,'SINIF GÜNLER'!$B:$B,0),MATCH('VERİ TABANI'!$M$1,'SINIF GÜNLER'!$A$1:$C$1,0)),"")</f>
        <v/>
      </c>
      <c r="P3451" s="28" t="str">
        <f t="array" ref="P3451">IFERROR(SEARCH(ÖĞRETMEN,'VERİ TABANI'!G3451,1),"")</f>
        <v/>
      </c>
      <c r="Q3451" s="29" t="str">
        <f t="shared" si="107"/>
        <v/>
      </c>
    </row>
    <row r="3452" spans="1:17">
      <c r="A3452" s="3" t="str">
        <f t="shared" si="106"/>
        <v/>
      </c>
      <c r="M3452" s="3" t="str">
        <f>IFERROR(INDEX('SINIF GÜNLER'!$A:$C,MATCH('VERİ TABANI'!$D3452,'SINIF GÜNLER'!$B:$B,0),MATCH('VERİ TABANI'!$M$1,'SINIF GÜNLER'!$A$1:$C$1,0)),"")</f>
        <v/>
      </c>
      <c r="P3452" s="28" t="str">
        <f t="array" ref="P3452">IFERROR(SEARCH(ÖĞRETMEN,'VERİ TABANI'!G3452,1),"")</f>
        <v/>
      </c>
      <c r="Q3452" s="29" t="str">
        <f t="shared" si="107"/>
        <v/>
      </c>
    </row>
    <row r="3453" spans="1:17">
      <c r="A3453" s="3" t="str">
        <f t="shared" si="106"/>
        <v/>
      </c>
      <c r="M3453" s="3" t="str">
        <f>IFERROR(INDEX('SINIF GÜNLER'!$A:$C,MATCH('VERİ TABANI'!$D3453,'SINIF GÜNLER'!$B:$B,0),MATCH('VERİ TABANI'!$M$1,'SINIF GÜNLER'!$A$1:$C$1,0)),"")</f>
        <v/>
      </c>
      <c r="P3453" s="28" t="str">
        <f t="array" ref="P3453">IFERROR(SEARCH(ÖĞRETMEN,'VERİ TABANI'!G3453,1),"")</f>
        <v/>
      </c>
      <c r="Q3453" s="29" t="str">
        <f t="shared" si="107"/>
        <v/>
      </c>
    </row>
    <row r="3454" spans="1:17">
      <c r="A3454" s="3" t="str">
        <f t="shared" si="106"/>
        <v/>
      </c>
      <c r="M3454" s="3" t="str">
        <f>IFERROR(INDEX('SINIF GÜNLER'!$A:$C,MATCH('VERİ TABANI'!$D3454,'SINIF GÜNLER'!$B:$B,0),MATCH('VERİ TABANI'!$M$1,'SINIF GÜNLER'!$A$1:$C$1,0)),"")</f>
        <v/>
      </c>
      <c r="P3454" s="28" t="str">
        <f t="array" ref="P3454">IFERROR(SEARCH(ÖĞRETMEN,'VERİ TABANI'!G3454,1),"")</f>
        <v/>
      </c>
      <c r="Q3454" s="29" t="str">
        <f t="shared" si="107"/>
        <v/>
      </c>
    </row>
    <row r="3455" spans="1:17">
      <c r="A3455" s="3" t="str">
        <f t="shared" si="106"/>
        <v/>
      </c>
      <c r="M3455" s="3" t="str">
        <f>IFERROR(INDEX('SINIF GÜNLER'!$A:$C,MATCH('VERİ TABANI'!$D3455,'SINIF GÜNLER'!$B:$B,0),MATCH('VERİ TABANI'!$M$1,'SINIF GÜNLER'!$A$1:$C$1,0)),"")</f>
        <v/>
      </c>
      <c r="P3455" s="28" t="str">
        <f t="array" ref="P3455">IFERROR(SEARCH(ÖĞRETMEN,'VERİ TABANI'!G3455,1),"")</f>
        <v/>
      </c>
      <c r="Q3455" s="29" t="str">
        <f t="shared" si="107"/>
        <v/>
      </c>
    </row>
    <row r="3456" spans="1:17">
      <c r="A3456" s="3" t="str">
        <f t="shared" si="106"/>
        <v/>
      </c>
      <c r="M3456" s="3" t="str">
        <f>IFERROR(INDEX('SINIF GÜNLER'!$A:$C,MATCH('VERİ TABANI'!$D3456,'SINIF GÜNLER'!$B:$B,0),MATCH('VERİ TABANI'!$M$1,'SINIF GÜNLER'!$A$1:$C$1,0)),"")</f>
        <v/>
      </c>
      <c r="P3456" s="28" t="str">
        <f t="array" ref="P3456">IFERROR(SEARCH(ÖĞRETMEN,'VERİ TABANI'!G3456,1),"")</f>
        <v/>
      </c>
      <c r="Q3456" s="29" t="str">
        <f t="shared" si="107"/>
        <v/>
      </c>
    </row>
    <row r="3457" spans="1:17">
      <c r="A3457" s="3" t="str">
        <f t="shared" si="106"/>
        <v/>
      </c>
      <c r="M3457" s="3" t="str">
        <f>IFERROR(INDEX('SINIF GÜNLER'!$A:$C,MATCH('VERİ TABANI'!$D3457,'SINIF GÜNLER'!$B:$B,0),MATCH('VERİ TABANI'!$M$1,'SINIF GÜNLER'!$A$1:$C$1,0)),"")</f>
        <v/>
      </c>
      <c r="P3457" s="28" t="str">
        <f t="array" ref="P3457">IFERROR(SEARCH(ÖĞRETMEN,'VERİ TABANI'!G3457,1),"")</f>
        <v/>
      </c>
      <c r="Q3457" s="29" t="str">
        <f t="shared" si="107"/>
        <v/>
      </c>
    </row>
    <row r="3458" spans="1:17">
      <c r="A3458" s="3" t="str">
        <f t="shared" ref="A3458:A3521" si="108">IFERROR(IF(B3458="","",ROW()-1),"")</f>
        <v/>
      </c>
      <c r="M3458" s="3" t="str">
        <f>IFERROR(INDEX('SINIF GÜNLER'!$A:$C,MATCH('VERİ TABANI'!$D3458,'SINIF GÜNLER'!$B:$B,0),MATCH('VERİ TABANI'!$M$1,'SINIF GÜNLER'!$A$1:$C$1,0)),"")</f>
        <v/>
      </c>
      <c r="P3458" s="28" t="str">
        <f t="array" ref="P3458">IFERROR(SEARCH(ÖĞRETMEN,'VERİ TABANI'!G3458,1),"")</f>
        <v/>
      </c>
      <c r="Q3458" s="29" t="str">
        <f t="shared" si="107"/>
        <v/>
      </c>
    </row>
    <row r="3459" spans="1:17">
      <c r="A3459" s="3" t="str">
        <f t="shared" si="108"/>
        <v/>
      </c>
      <c r="M3459" s="3" t="str">
        <f>IFERROR(INDEX('SINIF GÜNLER'!$A:$C,MATCH('VERİ TABANI'!$D3459,'SINIF GÜNLER'!$B:$B,0),MATCH('VERİ TABANI'!$M$1,'SINIF GÜNLER'!$A$1:$C$1,0)),"")</f>
        <v/>
      </c>
      <c r="P3459" s="28" t="str">
        <f t="array" ref="P3459">IFERROR(SEARCH(ÖĞRETMEN,'VERİ TABANI'!G3459,1),"")</f>
        <v/>
      </c>
      <c r="Q3459" s="29" t="str">
        <f t="shared" si="107"/>
        <v/>
      </c>
    </row>
    <row r="3460" spans="1:17">
      <c r="A3460" s="3" t="str">
        <f t="shared" si="108"/>
        <v/>
      </c>
      <c r="M3460" s="3" t="str">
        <f>IFERROR(INDEX('SINIF GÜNLER'!$A:$C,MATCH('VERİ TABANI'!$D3460,'SINIF GÜNLER'!$B:$B,0),MATCH('VERİ TABANI'!$M$1,'SINIF GÜNLER'!$A$1:$C$1,0)),"")</f>
        <v/>
      </c>
      <c r="P3460" s="28" t="str">
        <f t="array" ref="P3460">IFERROR(SEARCH(ÖĞRETMEN,'VERİ TABANI'!G3460,1),"")</f>
        <v/>
      </c>
      <c r="Q3460" s="29" t="str">
        <f t="shared" si="107"/>
        <v/>
      </c>
    </row>
    <row r="3461" spans="1:17">
      <c r="A3461" s="3" t="str">
        <f t="shared" si="108"/>
        <v/>
      </c>
      <c r="M3461" s="3" t="str">
        <f>IFERROR(INDEX('SINIF GÜNLER'!$A:$C,MATCH('VERİ TABANI'!$D3461,'SINIF GÜNLER'!$B:$B,0),MATCH('VERİ TABANI'!$M$1,'SINIF GÜNLER'!$A$1:$C$1,0)),"")</f>
        <v/>
      </c>
      <c r="P3461" s="28" t="str">
        <f t="array" ref="P3461">IFERROR(SEARCH(ÖĞRETMEN,'VERİ TABANI'!G3461,1),"")</f>
        <v/>
      </c>
      <c r="Q3461" s="29" t="str">
        <f t="shared" si="107"/>
        <v/>
      </c>
    </row>
    <row r="3462" spans="1:17">
      <c r="A3462" s="3" t="str">
        <f t="shared" si="108"/>
        <v/>
      </c>
      <c r="M3462" s="3" t="str">
        <f>IFERROR(INDEX('SINIF GÜNLER'!$A:$C,MATCH('VERİ TABANI'!$D3462,'SINIF GÜNLER'!$B:$B,0),MATCH('VERİ TABANI'!$M$1,'SINIF GÜNLER'!$A$1:$C$1,0)),"")</f>
        <v/>
      </c>
      <c r="P3462" s="28" t="str">
        <f t="array" ref="P3462">IFERROR(SEARCH(ÖĞRETMEN,'VERİ TABANI'!G3462,1),"")</f>
        <v/>
      </c>
      <c r="Q3462" s="29" t="str">
        <f t="shared" si="107"/>
        <v/>
      </c>
    </row>
    <row r="3463" spans="1:17">
      <c r="A3463" s="3" t="str">
        <f t="shared" si="108"/>
        <v/>
      </c>
      <c r="M3463" s="3" t="str">
        <f>IFERROR(INDEX('SINIF GÜNLER'!$A:$C,MATCH('VERİ TABANI'!$D3463,'SINIF GÜNLER'!$B:$B,0),MATCH('VERİ TABANI'!$M$1,'SINIF GÜNLER'!$A$1:$C$1,0)),"")</f>
        <v/>
      </c>
      <c r="P3463" s="28" t="str">
        <f t="array" ref="P3463">IFERROR(SEARCH(ÖĞRETMEN,'VERİ TABANI'!G3463,1),"")</f>
        <v/>
      </c>
      <c r="Q3463" s="29" t="str">
        <f t="shared" si="107"/>
        <v/>
      </c>
    </row>
    <row r="3464" spans="1:17">
      <c r="A3464" s="3" t="str">
        <f t="shared" si="108"/>
        <v/>
      </c>
      <c r="M3464" s="3" t="str">
        <f>IFERROR(INDEX('SINIF GÜNLER'!$A:$C,MATCH('VERİ TABANI'!$D3464,'SINIF GÜNLER'!$B:$B,0),MATCH('VERİ TABANI'!$M$1,'SINIF GÜNLER'!$A$1:$C$1,0)),"")</f>
        <v/>
      </c>
      <c r="P3464" s="28" t="str">
        <f t="array" ref="P3464">IFERROR(SEARCH(ÖĞRETMEN,'VERİ TABANI'!G3464,1),"")</f>
        <v/>
      </c>
      <c r="Q3464" s="29" t="str">
        <f t="shared" ref="Q3464:Q3527" si="109">IF(P3464="","",ROW())</f>
        <v/>
      </c>
    </row>
    <row r="3465" spans="1:17">
      <c r="A3465" s="3" t="str">
        <f t="shared" si="108"/>
        <v/>
      </c>
      <c r="M3465" s="3" t="str">
        <f>IFERROR(INDEX('SINIF GÜNLER'!$A:$C,MATCH('VERİ TABANI'!$D3465,'SINIF GÜNLER'!$B:$B,0),MATCH('VERİ TABANI'!$M$1,'SINIF GÜNLER'!$A$1:$C$1,0)),"")</f>
        <v/>
      </c>
      <c r="P3465" s="28" t="str">
        <f t="array" ref="P3465">IFERROR(SEARCH(ÖĞRETMEN,'VERİ TABANI'!G3465,1),"")</f>
        <v/>
      </c>
      <c r="Q3465" s="29" t="str">
        <f t="shared" si="109"/>
        <v/>
      </c>
    </row>
    <row r="3466" spans="1:17">
      <c r="A3466" s="3" t="str">
        <f t="shared" si="108"/>
        <v/>
      </c>
      <c r="M3466" s="3" t="str">
        <f>IFERROR(INDEX('SINIF GÜNLER'!$A:$C,MATCH('VERİ TABANI'!$D3466,'SINIF GÜNLER'!$B:$B,0),MATCH('VERİ TABANI'!$M$1,'SINIF GÜNLER'!$A$1:$C$1,0)),"")</f>
        <v/>
      </c>
      <c r="P3466" s="28" t="str">
        <f t="array" ref="P3466">IFERROR(SEARCH(ÖĞRETMEN,'VERİ TABANI'!G3466,1),"")</f>
        <v/>
      </c>
      <c r="Q3466" s="29" t="str">
        <f t="shared" si="109"/>
        <v/>
      </c>
    </row>
    <row r="3467" spans="1:17">
      <c r="A3467" s="3" t="str">
        <f t="shared" si="108"/>
        <v/>
      </c>
      <c r="M3467" s="3" t="str">
        <f>IFERROR(INDEX('SINIF GÜNLER'!$A:$C,MATCH('VERİ TABANI'!$D3467,'SINIF GÜNLER'!$B:$B,0),MATCH('VERİ TABANI'!$M$1,'SINIF GÜNLER'!$A$1:$C$1,0)),"")</f>
        <v/>
      </c>
      <c r="P3467" s="28" t="str">
        <f t="array" ref="P3467">IFERROR(SEARCH(ÖĞRETMEN,'VERİ TABANI'!G3467,1),"")</f>
        <v/>
      </c>
      <c r="Q3467" s="29" t="str">
        <f t="shared" si="109"/>
        <v/>
      </c>
    </row>
    <row r="3468" spans="1:17">
      <c r="A3468" s="3" t="str">
        <f t="shared" si="108"/>
        <v/>
      </c>
      <c r="M3468" s="3" t="str">
        <f>IFERROR(INDEX('SINIF GÜNLER'!$A:$C,MATCH('VERİ TABANI'!$D3468,'SINIF GÜNLER'!$B:$B,0),MATCH('VERİ TABANI'!$M$1,'SINIF GÜNLER'!$A$1:$C$1,0)),"")</f>
        <v/>
      </c>
      <c r="P3468" s="28" t="str">
        <f t="array" ref="P3468">IFERROR(SEARCH(ÖĞRETMEN,'VERİ TABANI'!G3468,1),"")</f>
        <v/>
      </c>
      <c r="Q3468" s="29" t="str">
        <f t="shared" si="109"/>
        <v/>
      </c>
    </row>
    <row r="3469" spans="1:17">
      <c r="A3469" s="3" t="str">
        <f t="shared" si="108"/>
        <v/>
      </c>
      <c r="M3469" s="3" t="str">
        <f>IFERROR(INDEX('SINIF GÜNLER'!$A:$C,MATCH('VERİ TABANI'!$D3469,'SINIF GÜNLER'!$B:$B,0),MATCH('VERİ TABANI'!$M$1,'SINIF GÜNLER'!$A$1:$C$1,0)),"")</f>
        <v/>
      </c>
      <c r="P3469" s="28" t="str">
        <f t="array" ref="P3469">IFERROR(SEARCH(ÖĞRETMEN,'VERİ TABANI'!G3469,1),"")</f>
        <v/>
      </c>
      <c r="Q3469" s="29" t="str">
        <f t="shared" si="109"/>
        <v/>
      </c>
    </row>
    <row r="3470" spans="1:17">
      <c r="A3470" s="3" t="str">
        <f t="shared" si="108"/>
        <v/>
      </c>
      <c r="M3470" s="3" t="str">
        <f>IFERROR(INDEX('SINIF GÜNLER'!$A:$C,MATCH('VERİ TABANI'!$D3470,'SINIF GÜNLER'!$B:$B,0),MATCH('VERİ TABANI'!$M$1,'SINIF GÜNLER'!$A$1:$C$1,0)),"")</f>
        <v/>
      </c>
      <c r="P3470" s="28" t="str">
        <f t="array" ref="P3470">IFERROR(SEARCH(ÖĞRETMEN,'VERİ TABANI'!G3470,1),"")</f>
        <v/>
      </c>
      <c r="Q3470" s="29" t="str">
        <f t="shared" si="109"/>
        <v/>
      </c>
    </row>
    <row r="3471" spans="1:17">
      <c r="A3471" s="3" t="str">
        <f t="shared" si="108"/>
        <v/>
      </c>
      <c r="M3471" s="3" t="str">
        <f>IFERROR(INDEX('SINIF GÜNLER'!$A:$C,MATCH('VERİ TABANI'!$D3471,'SINIF GÜNLER'!$B:$B,0),MATCH('VERİ TABANI'!$M$1,'SINIF GÜNLER'!$A$1:$C$1,0)),"")</f>
        <v/>
      </c>
      <c r="P3471" s="28" t="str">
        <f t="array" ref="P3471">IFERROR(SEARCH(ÖĞRETMEN,'VERİ TABANI'!G3471,1),"")</f>
        <v/>
      </c>
      <c r="Q3471" s="29" t="str">
        <f t="shared" si="109"/>
        <v/>
      </c>
    </row>
    <row r="3472" spans="1:17">
      <c r="A3472" s="3" t="str">
        <f t="shared" si="108"/>
        <v/>
      </c>
      <c r="M3472" s="3" t="str">
        <f>IFERROR(INDEX('SINIF GÜNLER'!$A:$C,MATCH('VERİ TABANI'!$D3472,'SINIF GÜNLER'!$B:$B,0),MATCH('VERİ TABANI'!$M$1,'SINIF GÜNLER'!$A$1:$C$1,0)),"")</f>
        <v/>
      </c>
      <c r="P3472" s="28" t="str">
        <f t="array" ref="P3472">IFERROR(SEARCH(ÖĞRETMEN,'VERİ TABANI'!G3472,1),"")</f>
        <v/>
      </c>
      <c r="Q3472" s="29" t="str">
        <f t="shared" si="109"/>
        <v/>
      </c>
    </row>
    <row r="3473" spans="1:17">
      <c r="A3473" s="3" t="str">
        <f t="shared" si="108"/>
        <v/>
      </c>
      <c r="M3473" s="3" t="str">
        <f>IFERROR(INDEX('SINIF GÜNLER'!$A:$C,MATCH('VERİ TABANI'!$D3473,'SINIF GÜNLER'!$B:$B,0),MATCH('VERİ TABANI'!$M$1,'SINIF GÜNLER'!$A$1:$C$1,0)),"")</f>
        <v/>
      </c>
      <c r="P3473" s="28" t="str">
        <f t="array" ref="P3473">IFERROR(SEARCH(ÖĞRETMEN,'VERİ TABANI'!G3473,1),"")</f>
        <v/>
      </c>
      <c r="Q3473" s="29" t="str">
        <f t="shared" si="109"/>
        <v/>
      </c>
    </row>
    <row r="3474" spans="1:17">
      <c r="A3474" s="3" t="str">
        <f t="shared" si="108"/>
        <v/>
      </c>
      <c r="M3474" s="3" t="str">
        <f>IFERROR(INDEX('SINIF GÜNLER'!$A:$C,MATCH('VERİ TABANI'!$D3474,'SINIF GÜNLER'!$B:$B,0),MATCH('VERİ TABANI'!$M$1,'SINIF GÜNLER'!$A$1:$C$1,0)),"")</f>
        <v/>
      </c>
      <c r="P3474" s="28" t="str">
        <f t="array" ref="P3474">IFERROR(SEARCH(ÖĞRETMEN,'VERİ TABANI'!G3474,1),"")</f>
        <v/>
      </c>
      <c r="Q3474" s="29" t="str">
        <f t="shared" si="109"/>
        <v/>
      </c>
    </row>
    <row r="3475" spans="1:17">
      <c r="A3475" s="3" t="str">
        <f t="shared" si="108"/>
        <v/>
      </c>
      <c r="M3475" s="3" t="str">
        <f>IFERROR(INDEX('SINIF GÜNLER'!$A:$C,MATCH('VERİ TABANI'!$D3475,'SINIF GÜNLER'!$B:$B,0),MATCH('VERİ TABANI'!$M$1,'SINIF GÜNLER'!$A$1:$C$1,0)),"")</f>
        <v/>
      </c>
      <c r="P3475" s="28" t="str">
        <f t="array" ref="P3475">IFERROR(SEARCH(ÖĞRETMEN,'VERİ TABANI'!G3475,1),"")</f>
        <v/>
      </c>
      <c r="Q3475" s="29" t="str">
        <f t="shared" si="109"/>
        <v/>
      </c>
    </row>
    <row r="3476" spans="1:17">
      <c r="A3476" s="3" t="str">
        <f t="shared" si="108"/>
        <v/>
      </c>
      <c r="M3476" s="3" t="str">
        <f>IFERROR(INDEX('SINIF GÜNLER'!$A:$C,MATCH('VERİ TABANI'!$D3476,'SINIF GÜNLER'!$B:$B,0),MATCH('VERİ TABANI'!$M$1,'SINIF GÜNLER'!$A$1:$C$1,0)),"")</f>
        <v/>
      </c>
      <c r="P3476" s="28" t="str">
        <f t="array" ref="P3476">IFERROR(SEARCH(ÖĞRETMEN,'VERİ TABANI'!G3476,1),"")</f>
        <v/>
      </c>
      <c r="Q3476" s="29" t="str">
        <f t="shared" si="109"/>
        <v/>
      </c>
    </row>
    <row r="3477" spans="1:17">
      <c r="A3477" s="3" t="str">
        <f t="shared" si="108"/>
        <v/>
      </c>
      <c r="M3477" s="3" t="str">
        <f>IFERROR(INDEX('SINIF GÜNLER'!$A:$C,MATCH('VERİ TABANI'!$D3477,'SINIF GÜNLER'!$B:$B,0),MATCH('VERİ TABANI'!$M$1,'SINIF GÜNLER'!$A$1:$C$1,0)),"")</f>
        <v/>
      </c>
      <c r="P3477" s="28" t="str">
        <f t="array" ref="P3477">IFERROR(SEARCH(ÖĞRETMEN,'VERİ TABANI'!G3477,1),"")</f>
        <v/>
      </c>
      <c r="Q3477" s="29" t="str">
        <f t="shared" si="109"/>
        <v/>
      </c>
    </row>
    <row r="3478" spans="1:17">
      <c r="A3478" s="3" t="str">
        <f t="shared" si="108"/>
        <v/>
      </c>
      <c r="M3478" s="3" t="str">
        <f>IFERROR(INDEX('SINIF GÜNLER'!$A:$C,MATCH('VERİ TABANI'!$D3478,'SINIF GÜNLER'!$B:$B,0),MATCH('VERİ TABANI'!$M$1,'SINIF GÜNLER'!$A$1:$C$1,0)),"")</f>
        <v/>
      </c>
      <c r="P3478" s="28" t="str">
        <f t="array" ref="P3478">IFERROR(SEARCH(ÖĞRETMEN,'VERİ TABANI'!G3478,1),"")</f>
        <v/>
      </c>
      <c r="Q3478" s="29" t="str">
        <f t="shared" si="109"/>
        <v/>
      </c>
    </row>
    <row r="3479" spans="1:17">
      <c r="A3479" s="3" t="str">
        <f t="shared" si="108"/>
        <v/>
      </c>
      <c r="M3479" s="3" t="str">
        <f>IFERROR(INDEX('SINIF GÜNLER'!$A:$C,MATCH('VERİ TABANI'!$D3479,'SINIF GÜNLER'!$B:$B,0),MATCH('VERİ TABANI'!$M$1,'SINIF GÜNLER'!$A$1:$C$1,0)),"")</f>
        <v/>
      </c>
      <c r="P3479" s="28" t="str">
        <f t="array" ref="P3479">IFERROR(SEARCH(ÖĞRETMEN,'VERİ TABANI'!G3479,1),"")</f>
        <v/>
      </c>
      <c r="Q3479" s="29" t="str">
        <f t="shared" si="109"/>
        <v/>
      </c>
    </row>
    <row r="3480" spans="1:17">
      <c r="A3480" s="3" t="str">
        <f t="shared" si="108"/>
        <v/>
      </c>
      <c r="M3480" s="3" t="str">
        <f>IFERROR(INDEX('SINIF GÜNLER'!$A:$C,MATCH('VERİ TABANI'!$D3480,'SINIF GÜNLER'!$B:$B,0),MATCH('VERİ TABANI'!$M$1,'SINIF GÜNLER'!$A$1:$C$1,0)),"")</f>
        <v/>
      </c>
      <c r="P3480" s="28" t="str">
        <f t="array" ref="P3480">IFERROR(SEARCH(ÖĞRETMEN,'VERİ TABANI'!G3480,1),"")</f>
        <v/>
      </c>
      <c r="Q3480" s="29" t="str">
        <f t="shared" si="109"/>
        <v/>
      </c>
    </row>
    <row r="3481" spans="1:17">
      <c r="A3481" s="3" t="str">
        <f t="shared" si="108"/>
        <v/>
      </c>
      <c r="M3481" s="3" t="str">
        <f>IFERROR(INDEX('SINIF GÜNLER'!$A:$C,MATCH('VERİ TABANI'!$D3481,'SINIF GÜNLER'!$B:$B,0),MATCH('VERİ TABANI'!$M$1,'SINIF GÜNLER'!$A$1:$C$1,0)),"")</f>
        <v/>
      </c>
      <c r="P3481" s="28" t="str">
        <f t="array" ref="P3481">IFERROR(SEARCH(ÖĞRETMEN,'VERİ TABANI'!G3481,1),"")</f>
        <v/>
      </c>
      <c r="Q3481" s="29" t="str">
        <f t="shared" si="109"/>
        <v/>
      </c>
    </row>
    <row r="3482" spans="1:17">
      <c r="A3482" s="3" t="str">
        <f t="shared" si="108"/>
        <v/>
      </c>
      <c r="M3482" s="3" t="str">
        <f>IFERROR(INDEX('SINIF GÜNLER'!$A:$C,MATCH('VERİ TABANI'!$D3482,'SINIF GÜNLER'!$B:$B,0),MATCH('VERİ TABANI'!$M$1,'SINIF GÜNLER'!$A$1:$C$1,0)),"")</f>
        <v/>
      </c>
      <c r="P3482" s="28" t="str">
        <f t="array" ref="P3482">IFERROR(SEARCH(ÖĞRETMEN,'VERİ TABANI'!G3482,1),"")</f>
        <v/>
      </c>
      <c r="Q3482" s="29" t="str">
        <f t="shared" si="109"/>
        <v/>
      </c>
    </row>
    <row r="3483" spans="1:17">
      <c r="A3483" s="3" t="str">
        <f t="shared" si="108"/>
        <v/>
      </c>
      <c r="M3483" s="3" t="str">
        <f>IFERROR(INDEX('SINIF GÜNLER'!$A:$C,MATCH('VERİ TABANI'!$D3483,'SINIF GÜNLER'!$B:$B,0),MATCH('VERİ TABANI'!$M$1,'SINIF GÜNLER'!$A$1:$C$1,0)),"")</f>
        <v/>
      </c>
      <c r="P3483" s="28" t="str">
        <f t="array" ref="P3483">IFERROR(SEARCH(ÖĞRETMEN,'VERİ TABANI'!G3483,1),"")</f>
        <v/>
      </c>
      <c r="Q3483" s="29" t="str">
        <f t="shared" si="109"/>
        <v/>
      </c>
    </row>
    <row r="3484" spans="1:17">
      <c r="A3484" s="3" t="str">
        <f t="shared" si="108"/>
        <v/>
      </c>
      <c r="M3484" s="3" t="str">
        <f>IFERROR(INDEX('SINIF GÜNLER'!$A:$C,MATCH('VERİ TABANI'!$D3484,'SINIF GÜNLER'!$B:$B,0),MATCH('VERİ TABANI'!$M$1,'SINIF GÜNLER'!$A$1:$C$1,0)),"")</f>
        <v/>
      </c>
      <c r="P3484" s="28" t="str">
        <f t="array" ref="P3484">IFERROR(SEARCH(ÖĞRETMEN,'VERİ TABANI'!G3484,1),"")</f>
        <v/>
      </c>
      <c r="Q3484" s="29" t="str">
        <f t="shared" si="109"/>
        <v/>
      </c>
    </row>
    <row r="3485" spans="1:17">
      <c r="A3485" s="3" t="str">
        <f t="shared" si="108"/>
        <v/>
      </c>
      <c r="M3485" s="3" t="str">
        <f>IFERROR(INDEX('SINIF GÜNLER'!$A:$C,MATCH('VERİ TABANI'!$D3485,'SINIF GÜNLER'!$B:$B,0),MATCH('VERİ TABANI'!$M$1,'SINIF GÜNLER'!$A$1:$C$1,0)),"")</f>
        <v/>
      </c>
      <c r="P3485" s="28" t="str">
        <f t="array" ref="P3485">IFERROR(SEARCH(ÖĞRETMEN,'VERİ TABANI'!G3485,1),"")</f>
        <v/>
      </c>
      <c r="Q3485" s="29" t="str">
        <f t="shared" si="109"/>
        <v/>
      </c>
    </row>
    <row r="3486" spans="1:17">
      <c r="A3486" s="3" t="str">
        <f t="shared" si="108"/>
        <v/>
      </c>
      <c r="M3486" s="3" t="str">
        <f>IFERROR(INDEX('SINIF GÜNLER'!$A:$C,MATCH('VERİ TABANI'!$D3486,'SINIF GÜNLER'!$B:$B,0),MATCH('VERİ TABANI'!$M$1,'SINIF GÜNLER'!$A$1:$C$1,0)),"")</f>
        <v/>
      </c>
      <c r="P3486" s="28" t="str">
        <f t="array" ref="P3486">IFERROR(SEARCH(ÖĞRETMEN,'VERİ TABANI'!G3486,1),"")</f>
        <v/>
      </c>
      <c r="Q3486" s="29" t="str">
        <f t="shared" si="109"/>
        <v/>
      </c>
    </row>
    <row r="3487" spans="1:17">
      <c r="A3487" s="3" t="str">
        <f t="shared" si="108"/>
        <v/>
      </c>
      <c r="M3487" s="3" t="str">
        <f>IFERROR(INDEX('SINIF GÜNLER'!$A:$C,MATCH('VERİ TABANI'!$D3487,'SINIF GÜNLER'!$B:$B,0),MATCH('VERİ TABANI'!$M$1,'SINIF GÜNLER'!$A$1:$C$1,0)),"")</f>
        <v/>
      </c>
      <c r="P3487" s="28" t="str">
        <f t="array" ref="P3487">IFERROR(SEARCH(ÖĞRETMEN,'VERİ TABANI'!G3487,1),"")</f>
        <v/>
      </c>
      <c r="Q3487" s="29" t="str">
        <f t="shared" si="109"/>
        <v/>
      </c>
    </row>
    <row r="3488" spans="1:17">
      <c r="A3488" s="3" t="str">
        <f t="shared" si="108"/>
        <v/>
      </c>
      <c r="M3488" s="3" t="str">
        <f>IFERROR(INDEX('SINIF GÜNLER'!$A:$C,MATCH('VERİ TABANI'!$D3488,'SINIF GÜNLER'!$B:$B,0),MATCH('VERİ TABANI'!$M$1,'SINIF GÜNLER'!$A$1:$C$1,0)),"")</f>
        <v/>
      </c>
      <c r="P3488" s="28" t="str">
        <f t="array" ref="P3488">IFERROR(SEARCH(ÖĞRETMEN,'VERİ TABANI'!G3488,1),"")</f>
        <v/>
      </c>
      <c r="Q3488" s="29" t="str">
        <f t="shared" si="109"/>
        <v/>
      </c>
    </row>
    <row r="3489" spans="1:17">
      <c r="A3489" s="3" t="str">
        <f t="shared" si="108"/>
        <v/>
      </c>
      <c r="M3489" s="3" t="str">
        <f>IFERROR(INDEX('SINIF GÜNLER'!$A:$C,MATCH('VERİ TABANI'!$D3489,'SINIF GÜNLER'!$B:$B,0),MATCH('VERİ TABANI'!$M$1,'SINIF GÜNLER'!$A$1:$C$1,0)),"")</f>
        <v/>
      </c>
      <c r="P3489" s="28" t="str">
        <f t="array" ref="P3489">IFERROR(SEARCH(ÖĞRETMEN,'VERİ TABANI'!G3489,1),"")</f>
        <v/>
      </c>
      <c r="Q3489" s="29" t="str">
        <f t="shared" si="109"/>
        <v/>
      </c>
    </row>
    <row r="3490" spans="1:17">
      <c r="A3490" s="3" t="str">
        <f t="shared" si="108"/>
        <v/>
      </c>
      <c r="M3490" s="3" t="str">
        <f>IFERROR(INDEX('SINIF GÜNLER'!$A:$C,MATCH('VERİ TABANI'!$D3490,'SINIF GÜNLER'!$B:$B,0),MATCH('VERİ TABANI'!$M$1,'SINIF GÜNLER'!$A$1:$C$1,0)),"")</f>
        <v/>
      </c>
      <c r="P3490" s="28" t="str">
        <f t="array" ref="P3490">IFERROR(SEARCH(ÖĞRETMEN,'VERİ TABANI'!G3490,1),"")</f>
        <v/>
      </c>
      <c r="Q3490" s="29" t="str">
        <f t="shared" si="109"/>
        <v/>
      </c>
    </row>
    <row r="3491" spans="1:17">
      <c r="A3491" s="3" t="str">
        <f t="shared" si="108"/>
        <v/>
      </c>
      <c r="M3491" s="3" t="str">
        <f>IFERROR(INDEX('SINIF GÜNLER'!$A:$C,MATCH('VERİ TABANI'!$D3491,'SINIF GÜNLER'!$B:$B,0),MATCH('VERİ TABANI'!$M$1,'SINIF GÜNLER'!$A$1:$C$1,0)),"")</f>
        <v/>
      </c>
      <c r="P3491" s="28" t="str">
        <f t="array" ref="P3491">IFERROR(SEARCH(ÖĞRETMEN,'VERİ TABANI'!G3491,1),"")</f>
        <v/>
      </c>
      <c r="Q3491" s="29" t="str">
        <f t="shared" si="109"/>
        <v/>
      </c>
    </row>
    <row r="3492" spans="1:17">
      <c r="A3492" s="3" t="str">
        <f t="shared" si="108"/>
        <v/>
      </c>
      <c r="M3492" s="3" t="str">
        <f>IFERROR(INDEX('SINIF GÜNLER'!$A:$C,MATCH('VERİ TABANI'!$D3492,'SINIF GÜNLER'!$B:$B,0),MATCH('VERİ TABANI'!$M$1,'SINIF GÜNLER'!$A$1:$C$1,0)),"")</f>
        <v/>
      </c>
      <c r="P3492" s="28" t="str">
        <f t="array" ref="P3492">IFERROR(SEARCH(ÖĞRETMEN,'VERİ TABANI'!G3492,1),"")</f>
        <v/>
      </c>
      <c r="Q3492" s="29" t="str">
        <f t="shared" si="109"/>
        <v/>
      </c>
    </row>
    <row r="3493" spans="1:17">
      <c r="A3493" s="3" t="str">
        <f t="shared" si="108"/>
        <v/>
      </c>
      <c r="M3493" s="3" t="str">
        <f>IFERROR(INDEX('SINIF GÜNLER'!$A:$C,MATCH('VERİ TABANI'!$D3493,'SINIF GÜNLER'!$B:$B,0),MATCH('VERİ TABANI'!$M$1,'SINIF GÜNLER'!$A$1:$C$1,0)),"")</f>
        <v/>
      </c>
      <c r="P3493" s="28" t="str">
        <f t="array" ref="P3493">IFERROR(SEARCH(ÖĞRETMEN,'VERİ TABANI'!G3493,1),"")</f>
        <v/>
      </c>
      <c r="Q3493" s="29" t="str">
        <f t="shared" si="109"/>
        <v/>
      </c>
    </row>
    <row r="3494" spans="1:17">
      <c r="A3494" s="3" t="str">
        <f t="shared" si="108"/>
        <v/>
      </c>
      <c r="M3494" s="3" t="str">
        <f>IFERROR(INDEX('SINIF GÜNLER'!$A:$C,MATCH('VERİ TABANI'!$D3494,'SINIF GÜNLER'!$B:$B,0),MATCH('VERİ TABANI'!$M$1,'SINIF GÜNLER'!$A$1:$C$1,0)),"")</f>
        <v/>
      </c>
      <c r="P3494" s="28" t="str">
        <f t="array" ref="P3494">IFERROR(SEARCH(ÖĞRETMEN,'VERİ TABANI'!G3494,1),"")</f>
        <v/>
      </c>
      <c r="Q3494" s="29" t="str">
        <f t="shared" si="109"/>
        <v/>
      </c>
    </row>
    <row r="3495" spans="1:17">
      <c r="A3495" s="3" t="str">
        <f t="shared" si="108"/>
        <v/>
      </c>
      <c r="M3495" s="3" t="str">
        <f>IFERROR(INDEX('SINIF GÜNLER'!$A:$C,MATCH('VERİ TABANI'!$D3495,'SINIF GÜNLER'!$B:$B,0),MATCH('VERİ TABANI'!$M$1,'SINIF GÜNLER'!$A$1:$C$1,0)),"")</f>
        <v/>
      </c>
      <c r="P3495" s="28" t="str">
        <f t="array" ref="P3495">IFERROR(SEARCH(ÖĞRETMEN,'VERİ TABANI'!G3495,1),"")</f>
        <v/>
      </c>
      <c r="Q3495" s="29" t="str">
        <f t="shared" si="109"/>
        <v/>
      </c>
    </row>
    <row r="3496" spans="1:17">
      <c r="A3496" s="3" t="str">
        <f t="shared" si="108"/>
        <v/>
      </c>
      <c r="M3496" s="3" t="str">
        <f>IFERROR(INDEX('SINIF GÜNLER'!$A:$C,MATCH('VERİ TABANI'!$D3496,'SINIF GÜNLER'!$B:$B,0),MATCH('VERİ TABANI'!$M$1,'SINIF GÜNLER'!$A$1:$C$1,0)),"")</f>
        <v/>
      </c>
      <c r="P3496" s="28" t="str">
        <f t="array" ref="P3496">IFERROR(SEARCH(ÖĞRETMEN,'VERİ TABANI'!G3496,1),"")</f>
        <v/>
      </c>
      <c r="Q3496" s="29" t="str">
        <f t="shared" si="109"/>
        <v/>
      </c>
    </row>
    <row r="3497" spans="1:17">
      <c r="A3497" s="3" t="str">
        <f t="shared" si="108"/>
        <v/>
      </c>
      <c r="M3497" s="3" t="str">
        <f>IFERROR(INDEX('SINIF GÜNLER'!$A:$C,MATCH('VERİ TABANI'!$D3497,'SINIF GÜNLER'!$B:$B,0),MATCH('VERİ TABANI'!$M$1,'SINIF GÜNLER'!$A$1:$C$1,0)),"")</f>
        <v/>
      </c>
      <c r="P3497" s="28" t="str">
        <f t="array" ref="P3497">IFERROR(SEARCH(ÖĞRETMEN,'VERİ TABANI'!G3497,1),"")</f>
        <v/>
      </c>
      <c r="Q3497" s="29" t="str">
        <f t="shared" si="109"/>
        <v/>
      </c>
    </row>
    <row r="3498" spans="1:17">
      <c r="A3498" s="3" t="str">
        <f t="shared" si="108"/>
        <v/>
      </c>
      <c r="M3498" s="3" t="str">
        <f>IFERROR(INDEX('SINIF GÜNLER'!$A:$C,MATCH('VERİ TABANI'!$D3498,'SINIF GÜNLER'!$B:$B,0),MATCH('VERİ TABANI'!$M$1,'SINIF GÜNLER'!$A$1:$C$1,0)),"")</f>
        <v/>
      </c>
      <c r="P3498" s="28" t="str">
        <f t="array" ref="P3498">IFERROR(SEARCH(ÖĞRETMEN,'VERİ TABANI'!G3498,1),"")</f>
        <v/>
      </c>
      <c r="Q3498" s="29" t="str">
        <f t="shared" si="109"/>
        <v/>
      </c>
    </row>
    <row r="3499" spans="1:17">
      <c r="A3499" s="3" t="str">
        <f t="shared" si="108"/>
        <v/>
      </c>
      <c r="M3499" s="3" t="str">
        <f>IFERROR(INDEX('SINIF GÜNLER'!$A:$C,MATCH('VERİ TABANI'!$D3499,'SINIF GÜNLER'!$B:$B,0),MATCH('VERİ TABANI'!$M$1,'SINIF GÜNLER'!$A$1:$C$1,0)),"")</f>
        <v/>
      </c>
      <c r="P3499" s="28" t="str">
        <f t="array" ref="P3499">IFERROR(SEARCH(ÖĞRETMEN,'VERİ TABANI'!G3499,1),"")</f>
        <v/>
      </c>
      <c r="Q3499" s="29" t="str">
        <f t="shared" si="109"/>
        <v/>
      </c>
    </row>
    <row r="3500" spans="1:17">
      <c r="A3500" s="3" t="str">
        <f t="shared" si="108"/>
        <v/>
      </c>
      <c r="M3500" s="3" t="str">
        <f>IFERROR(INDEX('SINIF GÜNLER'!$A:$C,MATCH('VERİ TABANI'!$D3500,'SINIF GÜNLER'!$B:$B,0),MATCH('VERİ TABANI'!$M$1,'SINIF GÜNLER'!$A$1:$C$1,0)),"")</f>
        <v/>
      </c>
      <c r="P3500" s="28" t="str">
        <f t="array" ref="P3500">IFERROR(SEARCH(ÖĞRETMEN,'VERİ TABANI'!G3500,1),"")</f>
        <v/>
      </c>
      <c r="Q3500" s="29" t="str">
        <f t="shared" si="109"/>
        <v/>
      </c>
    </row>
    <row r="3501" spans="1:17">
      <c r="A3501" s="3" t="str">
        <f t="shared" si="108"/>
        <v/>
      </c>
      <c r="M3501" s="3" t="str">
        <f>IFERROR(INDEX('SINIF GÜNLER'!$A:$C,MATCH('VERİ TABANI'!$D3501,'SINIF GÜNLER'!$B:$B,0),MATCH('VERİ TABANI'!$M$1,'SINIF GÜNLER'!$A$1:$C$1,0)),"")</f>
        <v/>
      </c>
      <c r="P3501" s="28" t="str">
        <f t="array" ref="P3501">IFERROR(SEARCH(ÖĞRETMEN,'VERİ TABANI'!G3501,1),"")</f>
        <v/>
      </c>
      <c r="Q3501" s="29" t="str">
        <f t="shared" si="109"/>
        <v/>
      </c>
    </row>
    <row r="3502" spans="1:17">
      <c r="A3502" s="3" t="str">
        <f t="shared" si="108"/>
        <v/>
      </c>
      <c r="M3502" s="3" t="str">
        <f>IFERROR(INDEX('SINIF GÜNLER'!$A:$C,MATCH('VERİ TABANI'!$D3502,'SINIF GÜNLER'!$B:$B,0),MATCH('VERİ TABANI'!$M$1,'SINIF GÜNLER'!$A$1:$C$1,0)),"")</f>
        <v/>
      </c>
      <c r="P3502" s="28" t="str">
        <f t="array" ref="P3502">IFERROR(SEARCH(ÖĞRETMEN,'VERİ TABANI'!G3502,1),"")</f>
        <v/>
      </c>
      <c r="Q3502" s="29" t="str">
        <f t="shared" si="109"/>
        <v/>
      </c>
    </row>
    <row r="3503" spans="1:17">
      <c r="A3503" s="3" t="str">
        <f t="shared" si="108"/>
        <v/>
      </c>
      <c r="M3503" s="3" t="str">
        <f>IFERROR(INDEX('SINIF GÜNLER'!$A:$C,MATCH('VERİ TABANI'!$D3503,'SINIF GÜNLER'!$B:$B,0),MATCH('VERİ TABANI'!$M$1,'SINIF GÜNLER'!$A$1:$C$1,0)),"")</f>
        <v/>
      </c>
      <c r="P3503" s="28" t="str">
        <f t="array" ref="P3503">IFERROR(SEARCH(ÖĞRETMEN,'VERİ TABANI'!G3503,1),"")</f>
        <v/>
      </c>
      <c r="Q3503" s="29" t="str">
        <f t="shared" si="109"/>
        <v/>
      </c>
    </row>
    <row r="3504" spans="1:17">
      <c r="A3504" s="3" t="str">
        <f t="shared" si="108"/>
        <v/>
      </c>
      <c r="M3504" s="3" t="str">
        <f>IFERROR(INDEX('SINIF GÜNLER'!$A:$C,MATCH('VERİ TABANI'!$D3504,'SINIF GÜNLER'!$B:$B,0),MATCH('VERİ TABANI'!$M$1,'SINIF GÜNLER'!$A$1:$C$1,0)),"")</f>
        <v/>
      </c>
      <c r="P3504" s="28" t="str">
        <f t="array" ref="P3504">IFERROR(SEARCH(ÖĞRETMEN,'VERİ TABANI'!G3504,1),"")</f>
        <v/>
      </c>
      <c r="Q3504" s="29" t="str">
        <f t="shared" si="109"/>
        <v/>
      </c>
    </row>
    <row r="3505" spans="1:17">
      <c r="A3505" s="3" t="str">
        <f t="shared" si="108"/>
        <v/>
      </c>
      <c r="M3505" s="3" t="str">
        <f>IFERROR(INDEX('SINIF GÜNLER'!$A:$C,MATCH('VERİ TABANI'!$D3505,'SINIF GÜNLER'!$B:$B,0),MATCH('VERİ TABANI'!$M$1,'SINIF GÜNLER'!$A$1:$C$1,0)),"")</f>
        <v/>
      </c>
      <c r="P3505" s="28" t="str">
        <f t="array" ref="P3505">IFERROR(SEARCH(ÖĞRETMEN,'VERİ TABANI'!G3505,1),"")</f>
        <v/>
      </c>
      <c r="Q3505" s="29" t="str">
        <f t="shared" si="109"/>
        <v/>
      </c>
    </row>
    <row r="3506" spans="1:17">
      <c r="A3506" s="3" t="str">
        <f t="shared" si="108"/>
        <v/>
      </c>
      <c r="M3506" s="3" t="str">
        <f>IFERROR(INDEX('SINIF GÜNLER'!$A:$C,MATCH('VERİ TABANI'!$D3506,'SINIF GÜNLER'!$B:$B,0),MATCH('VERİ TABANI'!$M$1,'SINIF GÜNLER'!$A$1:$C$1,0)),"")</f>
        <v/>
      </c>
      <c r="P3506" s="28" t="str">
        <f t="array" ref="P3506">IFERROR(SEARCH(ÖĞRETMEN,'VERİ TABANI'!G3506,1),"")</f>
        <v/>
      </c>
      <c r="Q3506" s="29" t="str">
        <f t="shared" si="109"/>
        <v/>
      </c>
    </row>
    <row r="3507" spans="1:17">
      <c r="A3507" s="3" t="str">
        <f t="shared" si="108"/>
        <v/>
      </c>
      <c r="M3507" s="3" t="str">
        <f>IFERROR(INDEX('SINIF GÜNLER'!$A:$C,MATCH('VERİ TABANI'!$D3507,'SINIF GÜNLER'!$B:$B,0),MATCH('VERİ TABANI'!$M$1,'SINIF GÜNLER'!$A$1:$C$1,0)),"")</f>
        <v/>
      </c>
      <c r="P3507" s="28" t="str">
        <f t="array" ref="P3507">IFERROR(SEARCH(ÖĞRETMEN,'VERİ TABANI'!G3507,1),"")</f>
        <v/>
      </c>
      <c r="Q3507" s="29" t="str">
        <f t="shared" si="109"/>
        <v/>
      </c>
    </row>
    <row r="3508" spans="1:17">
      <c r="A3508" s="3" t="str">
        <f t="shared" si="108"/>
        <v/>
      </c>
      <c r="M3508" s="3" t="str">
        <f>IFERROR(INDEX('SINIF GÜNLER'!$A:$C,MATCH('VERİ TABANI'!$D3508,'SINIF GÜNLER'!$B:$B,0),MATCH('VERİ TABANI'!$M$1,'SINIF GÜNLER'!$A$1:$C$1,0)),"")</f>
        <v/>
      </c>
      <c r="P3508" s="28" t="str">
        <f t="array" ref="P3508">IFERROR(SEARCH(ÖĞRETMEN,'VERİ TABANI'!G3508,1),"")</f>
        <v/>
      </c>
      <c r="Q3508" s="29" t="str">
        <f t="shared" si="109"/>
        <v/>
      </c>
    </row>
    <row r="3509" spans="1:17">
      <c r="A3509" s="3" t="str">
        <f t="shared" si="108"/>
        <v/>
      </c>
      <c r="M3509" s="3" t="str">
        <f>IFERROR(INDEX('SINIF GÜNLER'!$A:$C,MATCH('VERİ TABANI'!$D3509,'SINIF GÜNLER'!$B:$B,0),MATCH('VERİ TABANI'!$M$1,'SINIF GÜNLER'!$A$1:$C$1,0)),"")</f>
        <v/>
      </c>
      <c r="P3509" s="28" t="str">
        <f t="array" ref="P3509">IFERROR(SEARCH(ÖĞRETMEN,'VERİ TABANI'!G3509,1),"")</f>
        <v/>
      </c>
      <c r="Q3509" s="29" t="str">
        <f t="shared" si="109"/>
        <v/>
      </c>
    </row>
    <row r="3510" spans="1:17">
      <c r="A3510" s="3" t="str">
        <f t="shared" si="108"/>
        <v/>
      </c>
      <c r="M3510" s="3" t="str">
        <f>IFERROR(INDEX('SINIF GÜNLER'!$A:$C,MATCH('VERİ TABANI'!$D3510,'SINIF GÜNLER'!$B:$B,0),MATCH('VERİ TABANI'!$M$1,'SINIF GÜNLER'!$A$1:$C$1,0)),"")</f>
        <v/>
      </c>
      <c r="P3510" s="28" t="str">
        <f t="array" ref="P3510">IFERROR(SEARCH(ÖĞRETMEN,'VERİ TABANI'!G3510,1),"")</f>
        <v/>
      </c>
      <c r="Q3510" s="29" t="str">
        <f t="shared" si="109"/>
        <v/>
      </c>
    </row>
    <row r="3511" spans="1:17">
      <c r="A3511" s="3" t="str">
        <f t="shared" si="108"/>
        <v/>
      </c>
      <c r="M3511" s="3" t="str">
        <f>IFERROR(INDEX('SINIF GÜNLER'!$A:$C,MATCH('VERİ TABANI'!$D3511,'SINIF GÜNLER'!$B:$B,0),MATCH('VERİ TABANI'!$M$1,'SINIF GÜNLER'!$A$1:$C$1,0)),"")</f>
        <v/>
      </c>
      <c r="P3511" s="28" t="str">
        <f t="array" ref="P3511">IFERROR(SEARCH(ÖĞRETMEN,'VERİ TABANI'!G3511,1),"")</f>
        <v/>
      </c>
      <c r="Q3511" s="29" t="str">
        <f t="shared" si="109"/>
        <v/>
      </c>
    </row>
    <row r="3512" spans="1:17">
      <c r="A3512" s="3" t="str">
        <f t="shared" si="108"/>
        <v/>
      </c>
      <c r="M3512" s="3" t="str">
        <f>IFERROR(INDEX('SINIF GÜNLER'!$A:$C,MATCH('VERİ TABANI'!$D3512,'SINIF GÜNLER'!$B:$B,0),MATCH('VERİ TABANI'!$M$1,'SINIF GÜNLER'!$A$1:$C$1,0)),"")</f>
        <v/>
      </c>
      <c r="P3512" s="28" t="str">
        <f t="array" ref="P3512">IFERROR(SEARCH(ÖĞRETMEN,'VERİ TABANI'!G3512,1),"")</f>
        <v/>
      </c>
      <c r="Q3512" s="29" t="str">
        <f t="shared" si="109"/>
        <v/>
      </c>
    </row>
    <row r="3513" spans="1:17">
      <c r="A3513" s="3" t="str">
        <f t="shared" si="108"/>
        <v/>
      </c>
      <c r="M3513" s="3" t="str">
        <f>IFERROR(INDEX('SINIF GÜNLER'!$A:$C,MATCH('VERİ TABANI'!$D3513,'SINIF GÜNLER'!$B:$B,0),MATCH('VERİ TABANI'!$M$1,'SINIF GÜNLER'!$A$1:$C$1,0)),"")</f>
        <v/>
      </c>
      <c r="P3513" s="28" t="str">
        <f t="array" ref="P3513">IFERROR(SEARCH(ÖĞRETMEN,'VERİ TABANI'!G3513,1),"")</f>
        <v/>
      </c>
      <c r="Q3513" s="29" t="str">
        <f t="shared" si="109"/>
        <v/>
      </c>
    </row>
    <row r="3514" spans="1:17">
      <c r="A3514" s="3" t="str">
        <f t="shared" si="108"/>
        <v/>
      </c>
      <c r="M3514" s="3" t="str">
        <f>IFERROR(INDEX('SINIF GÜNLER'!$A:$C,MATCH('VERİ TABANI'!$D3514,'SINIF GÜNLER'!$B:$B,0),MATCH('VERİ TABANI'!$M$1,'SINIF GÜNLER'!$A$1:$C$1,0)),"")</f>
        <v/>
      </c>
      <c r="P3514" s="28" t="str">
        <f t="array" ref="P3514">IFERROR(SEARCH(ÖĞRETMEN,'VERİ TABANI'!G3514,1),"")</f>
        <v/>
      </c>
      <c r="Q3514" s="29" t="str">
        <f t="shared" si="109"/>
        <v/>
      </c>
    </row>
    <row r="3515" spans="1:17">
      <c r="A3515" s="3" t="str">
        <f t="shared" si="108"/>
        <v/>
      </c>
      <c r="M3515" s="3" t="str">
        <f>IFERROR(INDEX('SINIF GÜNLER'!$A:$C,MATCH('VERİ TABANI'!$D3515,'SINIF GÜNLER'!$B:$B,0),MATCH('VERİ TABANI'!$M$1,'SINIF GÜNLER'!$A$1:$C$1,0)),"")</f>
        <v/>
      </c>
      <c r="P3515" s="28" t="str">
        <f t="array" ref="P3515">IFERROR(SEARCH(ÖĞRETMEN,'VERİ TABANI'!G3515,1),"")</f>
        <v/>
      </c>
      <c r="Q3515" s="29" t="str">
        <f t="shared" si="109"/>
        <v/>
      </c>
    </row>
    <row r="3516" spans="1:17">
      <c r="A3516" s="3" t="str">
        <f t="shared" si="108"/>
        <v/>
      </c>
      <c r="M3516" s="3" t="str">
        <f>IFERROR(INDEX('SINIF GÜNLER'!$A:$C,MATCH('VERİ TABANI'!$D3516,'SINIF GÜNLER'!$B:$B,0),MATCH('VERİ TABANI'!$M$1,'SINIF GÜNLER'!$A$1:$C$1,0)),"")</f>
        <v/>
      </c>
      <c r="P3516" s="28" t="str">
        <f t="array" ref="P3516">IFERROR(SEARCH(ÖĞRETMEN,'VERİ TABANI'!G3516,1),"")</f>
        <v/>
      </c>
      <c r="Q3516" s="29" t="str">
        <f t="shared" si="109"/>
        <v/>
      </c>
    </row>
    <row r="3517" spans="1:17">
      <c r="A3517" s="3" t="str">
        <f t="shared" si="108"/>
        <v/>
      </c>
      <c r="M3517" s="3" t="str">
        <f>IFERROR(INDEX('SINIF GÜNLER'!$A:$C,MATCH('VERİ TABANI'!$D3517,'SINIF GÜNLER'!$B:$B,0),MATCH('VERİ TABANI'!$M$1,'SINIF GÜNLER'!$A$1:$C$1,0)),"")</f>
        <v/>
      </c>
      <c r="P3517" s="28" t="str">
        <f t="array" ref="P3517">IFERROR(SEARCH(ÖĞRETMEN,'VERİ TABANI'!G3517,1),"")</f>
        <v/>
      </c>
      <c r="Q3517" s="29" t="str">
        <f t="shared" si="109"/>
        <v/>
      </c>
    </row>
    <row r="3518" spans="1:17">
      <c r="A3518" s="3" t="str">
        <f t="shared" si="108"/>
        <v/>
      </c>
      <c r="M3518" s="3" t="str">
        <f>IFERROR(INDEX('SINIF GÜNLER'!$A:$C,MATCH('VERİ TABANI'!$D3518,'SINIF GÜNLER'!$B:$B,0),MATCH('VERİ TABANI'!$M$1,'SINIF GÜNLER'!$A$1:$C$1,0)),"")</f>
        <v/>
      </c>
      <c r="P3518" s="28" t="str">
        <f t="array" ref="P3518">IFERROR(SEARCH(ÖĞRETMEN,'VERİ TABANI'!G3518,1),"")</f>
        <v/>
      </c>
      <c r="Q3518" s="29" t="str">
        <f t="shared" si="109"/>
        <v/>
      </c>
    </row>
    <row r="3519" spans="1:17">
      <c r="A3519" s="3" t="str">
        <f t="shared" si="108"/>
        <v/>
      </c>
      <c r="M3519" s="3" t="str">
        <f>IFERROR(INDEX('SINIF GÜNLER'!$A:$C,MATCH('VERİ TABANI'!$D3519,'SINIF GÜNLER'!$B:$B,0),MATCH('VERİ TABANI'!$M$1,'SINIF GÜNLER'!$A$1:$C$1,0)),"")</f>
        <v/>
      </c>
      <c r="P3519" s="28" t="str">
        <f t="array" ref="P3519">IFERROR(SEARCH(ÖĞRETMEN,'VERİ TABANI'!G3519,1),"")</f>
        <v/>
      </c>
      <c r="Q3519" s="29" t="str">
        <f t="shared" si="109"/>
        <v/>
      </c>
    </row>
    <row r="3520" spans="1:17">
      <c r="A3520" s="3" t="str">
        <f t="shared" si="108"/>
        <v/>
      </c>
      <c r="M3520" s="3" t="str">
        <f>IFERROR(INDEX('SINIF GÜNLER'!$A:$C,MATCH('VERİ TABANI'!$D3520,'SINIF GÜNLER'!$B:$B,0),MATCH('VERİ TABANI'!$M$1,'SINIF GÜNLER'!$A$1:$C$1,0)),"")</f>
        <v/>
      </c>
      <c r="P3520" s="28" t="str">
        <f t="array" ref="P3520">IFERROR(SEARCH(ÖĞRETMEN,'VERİ TABANI'!G3520,1),"")</f>
        <v/>
      </c>
      <c r="Q3520" s="29" t="str">
        <f t="shared" si="109"/>
        <v/>
      </c>
    </row>
    <row r="3521" spans="1:17">
      <c r="A3521" s="3" t="str">
        <f t="shared" si="108"/>
        <v/>
      </c>
      <c r="M3521" s="3" t="str">
        <f>IFERROR(INDEX('SINIF GÜNLER'!$A:$C,MATCH('VERİ TABANI'!$D3521,'SINIF GÜNLER'!$B:$B,0),MATCH('VERİ TABANI'!$M$1,'SINIF GÜNLER'!$A$1:$C$1,0)),"")</f>
        <v/>
      </c>
      <c r="P3521" s="28" t="str">
        <f t="array" ref="P3521">IFERROR(SEARCH(ÖĞRETMEN,'VERİ TABANI'!G3521,1),"")</f>
        <v/>
      </c>
      <c r="Q3521" s="29" t="str">
        <f t="shared" si="109"/>
        <v/>
      </c>
    </row>
    <row r="3522" spans="1:17">
      <c r="A3522" s="3" t="str">
        <f t="shared" ref="A3522:A3585" si="110">IFERROR(IF(B3522="","",ROW()-1),"")</f>
        <v/>
      </c>
      <c r="M3522" s="3" t="str">
        <f>IFERROR(INDEX('SINIF GÜNLER'!$A:$C,MATCH('VERİ TABANI'!$D3522,'SINIF GÜNLER'!$B:$B,0),MATCH('VERİ TABANI'!$M$1,'SINIF GÜNLER'!$A$1:$C$1,0)),"")</f>
        <v/>
      </c>
      <c r="P3522" s="28" t="str">
        <f t="array" ref="P3522">IFERROR(SEARCH(ÖĞRETMEN,'VERİ TABANI'!G3522,1),"")</f>
        <v/>
      </c>
      <c r="Q3522" s="29" t="str">
        <f t="shared" si="109"/>
        <v/>
      </c>
    </row>
    <row r="3523" spans="1:17">
      <c r="A3523" s="3" t="str">
        <f t="shared" si="110"/>
        <v/>
      </c>
      <c r="M3523" s="3" t="str">
        <f>IFERROR(INDEX('SINIF GÜNLER'!$A:$C,MATCH('VERİ TABANI'!$D3523,'SINIF GÜNLER'!$B:$B,0),MATCH('VERİ TABANI'!$M$1,'SINIF GÜNLER'!$A$1:$C$1,0)),"")</f>
        <v/>
      </c>
      <c r="P3523" s="28" t="str">
        <f t="array" ref="P3523">IFERROR(SEARCH(ÖĞRETMEN,'VERİ TABANI'!G3523,1),"")</f>
        <v/>
      </c>
      <c r="Q3523" s="29" t="str">
        <f t="shared" si="109"/>
        <v/>
      </c>
    </row>
    <row r="3524" spans="1:17">
      <c r="A3524" s="3" t="str">
        <f t="shared" si="110"/>
        <v/>
      </c>
      <c r="M3524" s="3" t="str">
        <f>IFERROR(INDEX('SINIF GÜNLER'!$A:$C,MATCH('VERİ TABANI'!$D3524,'SINIF GÜNLER'!$B:$B,0),MATCH('VERİ TABANI'!$M$1,'SINIF GÜNLER'!$A$1:$C$1,0)),"")</f>
        <v/>
      </c>
      <c r="P3524" s="28" t="str">
        <f t="array" ref="P3524">IFERROR(SEARCH(ÖĞRETMEN,'VERİ TABANI'!G3524,1),"")</f>
        <v/>
      </c>
      <c r="Q3524" s="29" t="str">
        <f t="shared" si="109"/>
        <v/>
      </c>
    </row>
    <row r="3525" spans="1:17">
      <c r="A3525" s="3" t="str">
        <f t="shared" si="110"/>
        <v/>
      </c>
      <c r="M3525" s="3" t="str">
        <f>IFERROR(INDEX('SINIF GÜNLER'!$A:$C,MATCH('VERİ TABANI'!$D3525,'SINIF GÜNLER'!$B:$B,0),MATCH('VERİ TABANI'!$M$1,'SINIF GÜNLER'!$A$1:$C$1,0)),"")</f>
        <v/>
      </c>
      <c r="P3525" s="28" t="str">
        <f t="array" ref="P3525">IFERROR(SEARCH(ÖĞRETMEN,'VERİ TABANI'!G3525,1),"")</f>
        <v/>
      </c>
      <c r="Q3525" s="29" t="str">
        <f t="shared" si="109"/>
        <v/>
      </c>
    </row>
    <row r="3526" spans="1:17">
      <c r="A3526" s="3" t="str">
        <f t="shared" si="110"/>
        <v/>
      </c>
      <c r="M3526" s="3" t="str">
        <f>IFERROR(INDEX('SINIF GÜNLER'!$A:$C,MATCH('VERİ TABANI'!$D3526,'SINIF GÜNLER'!$B:$B,0),MATCH('VERİ TABANI'!$M$1,'SINIF GÜNLER'!$A$1:$C$1,0)),"")</f>
        <v/>
      </c>
      <c r="P3526" s="28" t="str">
        <f t="array" ref="P3526">IFERROR(SEARCH(ÖĞRETMEN,'VERİ TABANI'!G3526,1),"")</f>
        <v/>
      </c>
      <c r="Q3526" s="29" t="str">
        <f t="shared" si="109"/>
        <v/>
      </c>
    </row>
    <row r="3527" spans="1:17">
      <c r="A3527" s="3" t="str">
        <f t="shared" si="110"/>
        <v/>
      </c>
      <c r="M3527" s="3" t="str">
        <f>IFERROR(INDEX('SINIF GÜNLER'!$A:$C,MATCH('VERİ TABANI'!$D3527,'SINIF GÜNLER'!$B:$B,0),MATCH('VERİ TABANI'!$M$1,'SINIF GÜNLER'!$A$1:$C$1,0)),"")</f>
        <v/>
      </c>
      <c r="P3527" s="28" t="str">
        <f t="array" ref="P3527">IFERROR(SEARCH(ÖĞRETMEN,'VERİ TABANI'!G3527,1),"")</f>
        <v/>
      </c>
      <c r="Q3527" s="29" t="str">
        <f t="shared" si="109"/>
        <v/>
      </c>
    </row>
    <row r="3528" spans="1:17">
      <c r="A3528" s="3" t="str">
        <f t="shared" si="110"/>
        <v/>
      </c>
      <c r="M3528" s="3" t="str">
        <f>IFERROR(INDEX('SINIF GÜNLER'!$A:$C,MATCH('VERİ TABANI'!$D3528,'SINIF GÜNLER'!$B:$B,0),MATCH('VERİ TABANI'!$M$1,'SINIF GÜNLER'!$A$1:$C$1,0)),"")</f>
        <v/>
      </c>
      <c r="P3528" s="28" t="str">
        <f t="array" ref="P3528">IFERROR(SEARCH(ÖĞRETMEN,'VERİ TABANI'!G3528,1),"")</f>
        <v/>
      </c>
      <c r="Q3528" s="29" t="str">
        <f t="shared" ref="Q3528:Q3591" si="111">IF(P3528="","",ROW())</f>
        <v/>
      </c>
    </row>
    <row r="3529" spans="1:17">
      <c r="A3529" s="3" t="str">
        <f t="shared" si="110"/>
        <v/>
      </c>
      <c r="M3529" s="3" t="str">
        <f>IFERROR(INDEX('SINIF GÜNLER'!$A:$C,MATCH('VERİ TABANI'!$D3529,'SINIF GÜNLER'!$B:$B,0),MATCH('VERİ TABANI'!$M$1,'SINIF GÜNLER'!$A$1:$C$1,0)),"")</f>
        <v/>
      </c>
      <c r="P3529" s="28" t="str">
        <f t="array" ref="P3529">IFERROR(SEARCH(ÖĞRETMEN,'VERİ TABANI'!G3529,1),"")</f>
        <v/>
      </c>
      <c r="Q3529" s="29" t="str">
        <f t="shared" si="111"/>
        <v/>
      </c>
    </row>
    <row r="3530" spans="1:17">
      <c r="A3530" s="3" t="str">
        <f t="shared" si="110"/>
        <v/>
      </c>
      <c r="M3530" s="3" t="str">
        <f>IFERROR(INDEX('SINIF GÜNLER'!$A:$C,MATCH('VERİ TABANI'!$D3530,'SINIF GÜNLER'!$B:$B,0),MATCH('VERİ TABANI'!$M$1,'SINIF GÜNLER'!$A$1:$C$1,0)),"")</f>
        <v/>
      </c>
      <c r="P3530" s="28" t="str">
        <f t="array" ref="P3530">IFERROR(SEARCH(ÖĞRETMEN,'VERİ TABANI'!G3530,1),"")</f>
        <v/>
      </c>
      <c r="Q3530" s="29" t="str">
        <f t="shared" si="111"/>
        <v/>
      </c>
    </row>
    <row r="3531" spans="1:17">
      <c r="A3531" s="3" t="str">
        <f t="shared" si="110"/>
        <v/>
      </c>
      <c r="M3531" s="3" t="str">
        <f>IFERROR(INDEX('SINIF GÜNLER'!$A:$C,MATCH('VERİ TABANI'!$D3531,'SINIF GÜNLER'!$B:$B,0),MATCH('VERİ TABANI'!$M$1,'SINIF GÜNLER'!$A$1:$C$1,0)),"")</f>
        <v/>
      </c>
      <c r="P3531" s="28" t="str">
        <f t="array" ref="P3531">IFERROR(SEARCH(ÖĞRETMEN,'VERİ TABANI'!G3531,1),"")</f>
        <v/>
      </c>
      <c r="Q3531" s="29" t="str">
        <f t="shared" si="111"/>
        <v/>
      </c>
    </row>
    <row r="3532" spans="1:17">
      <c r="A3532" s="3" t="str">
        <f t="shared" si="110"/>
        <v/>
      </c>
      <c r="M3532" s="3" t="str">
        <f>IFERROR(INDEX('SINIF GÜNLER'!$A:$C,MATCH('VERİ TABANI'!$D3532,'SINIF GÜNLER'!$B:$B,0),MATCH('VERİ TABANI'!$M$1,'SINIF GÜNLER'!$A$1:$C$1,0)),"")</f>
        <v/>
      </c>
      <c r="P3532" s="28" t="str">
        <f t="array" ref="P3532">IFERROR(SEARCH(ÖĞRETMEN,'VERİ TABANI'!G3532,1),"")</f>
        <v/>
      </c>
      <c r="Q3532" s="29" t="str">
        <f t="shared" si="111"/>
        <v/>
      </c>
    </row>
    <row r="3533" spans="1:17">
      <c r="A3533" s="3" t="str">
        <f t="shared" si="110"/>
        <v/>
      </c>
      <c r="M3533" s="3" t="str">
        <f>IFERROR(INDEX('SINIF GÜNLER'!$A:$C,MATCH('VERİ TABANI'!$D3533,'SINIF GÜNLER'!$B:$B,0),MATCH('VERİ TABANI'!$M$1,'SINIF GÜNLER'!$A$1:$C$1,0)),"")</f>
        <v/>
      </c>
      <c r="P3533" s="28" t="str">
        <f t="array" ref="P3533">IFERROR(SEARCH(ÖĞRETMEN,'VERİ TABANI'!G3533,1),"")</f>
        <v/>
      </c>
      <c r="Q3533" s="29" t="str">
        <f t="shared" si="111"/>
        <v/>
      </c>
    </row>
    <row r="3534" spans="1:17">
      <c r="A3534" s="3" t="str">
        <f t="shared" si="110"/>
        <v/>
      </c>
      <c r="M3534" s="3" t="str">
        <f>IFERROR(INDEX('SINIF GÜNLER'!$A:$C,MATCH('VERİ TABANI'!$D3534,'SINIF GÜNLER'!$B:$B,0),MATCH('VERİ TABANI'!$M$1,'SINIF GÜNLER'!$A$1:$C$1,0)),"")</f>
        <v/>
      </c>
      <c r="P3534" s="28" t="str">
        <f t="array" ref="P3534">IFERROR(SEARCH(ÖĞRETMEN,'VERİ TABANI'!G3534,1),"")</f>
        <v/>
      </c>
      <c r="Q3534" s="29" t="str">
        <f t="shared" si="111"/>
        <v/>
      </c>
    </row>
    <row r="3535" spans="1:17">
      <c r="A3535" s="3" t="str">
        <f t="shared" si="110"/>
        <v/>
      </c>
      <c r="M3535" s="3" t="str">
        <f>IFERROR(INDEX('SINIF GÜNLER'!$A:$C,MATCH('VERİ TABANI'!$D3535,'SINIF GÜNLER'!$B:$B,0),MATCH('VERİ TABANI'!$M$1,'SINIF GÜNLER'!$A$1:$C$1,0)),"")</f>
        <v/>
      </c>
      <c r="P3535" s="28" t="str">
        <f t="array" ref="P3535">IFERROR(SEARCH(ÖĞRETMEN,'VERİ TABANI'!G3535,1),"")</f>
        <v/>
      </c>
      <c r="Q3535" s="29" t="str">
        <f t="shared" si="111"/>
        <v/>
      </c>
    </row>
    <row r="3536" spans="1:17">
      <c r="A3536" s="3" t="str">
        <f t="shared" si="110"/>
        <v/>
      </c>
      <c r="M3536" s="3" t="str">
        <f>IFERROR(INDEX('SINIF GÜNLER'!$A:$C,MATCH('VERİ TABANI'!$D3536,'SINIF GÜNLER'!$B:$B,0),MATCH('VERİ TABANI'!$M$1,'SINIF GÜNLER'!$A$1:$C$1,0)),"")</f>
        <v/>
      </c>
      <c r="P3536" s="28" t="str">
        <f t="array" ref="P3536">IFERROR(SEARCH(ÖĞRETMEN,'VERİ TABANI'!G3536,1),"")</f>
        <v/>
      </c>
      <c r="Q3536" s="29" t="str">
        <f t="shared" si="111"/>
        <v/>
      </c>
    </row>
    <row r="3537" spans="1:17">
      <c r="A3537" s="3" t="str">
        <f t="shared" si="110"/>
        <v/>
      </c>
      <c r="M3537" s="3" t="str">
        <f>IFERROR(INDEX('SINIF GÜNLER'!$A:$C,MATCH('VERİ TABANI'!$D3537,'SINIF GÜNLER'!$B:$B,0),MATCH('VERİ TABANI'!$M$1,'SINIF GÜNLER'!$A$1:$C$1,0)),"")</f>
        <v/>
      </c>
      <c r="P3537" s="28" t="str">
        <f t="array" ref="P3537">IFERROR(SEARCH(ÖĞRETMEN,'VERİ TABANI'!G3537,1),"")</f>
        <v/>
      </c>
      <c r="Q3537" s="29" t="str">
        <f t="shared" si="111"/>
        <v/>
      </c>
    </row>
    <row r="3538" spans="1:17">
      <c r="A3538" s="3" t="str">
        <f t="shared" si="110"/>
        <v/>
      </c>
      <c r="M3538" s="3" t="str">
        <f>IFERROR(INDEX('SINIF GÜNLER'!$A:$C,MATCH('VERİ TABANI'!$D3538,'SINIF GÜNLER'!$B:$B,0),MATCH('VERİ TABANI'!$M$1,'SINIF GÜNLER'!$A$1:$C$1,0)),"")</f>
        <v/>
      </c>
      <c r="P3538" s="28" t="str">
        <f t="array" ref="P3538">IFERROR(SEARCH(ÖĞRETMEN,'VERİ TABANI'!G3538,1),"")</f>
        <v/>
      </c>
      <c r="Q3538" s="29" t="str">
        <f t="shared" si="111"/>
        <v/>
      </c>
    </row>
    <row r="3539" spans="1:17">
      <c r="A3539" s="3" t="str">
        <f t="shared" si="110"/>
        <v/>
      </c>
      <c r="M3539" s="3" t="str">
        <f>IFERROR(INDEX('SINIF GÜNLER'!$A:$C,MATCH('VERİ TABANI'!$D3539,'SINIF GÜNLER'!$B:$B,0),MATCH('VERİ TABANI'!$M$1,'SINIF GÜNLER'!$A$1:$C$1,0)),"")</f>
        <v/>
      </c>
      <c r="P3539" s="28" t="str">
        <f t="array" ref="P3539">IFERROR(SEARCH(ÖĞRETMEN,'VERİ TABANI'!G3539,1),"")</f>
        <v/>
      </c>
      <c r="Q3539" s="29" t="str">
        <f t="shared" si="111"/>
        <v/>
      </c>
    </row>
    <row r="3540" spans="1:17">
      <c r="A3540" s="3" t="str">
        <f t="shared" si="110"/>
        <v/>
      </c>
      <c r="M3540" s="3" t="str">
        <f>IFERROR(INDEX('SINIF GÜNLER'!$A:$C,MATCH('VERİ TABANI'!$D3540,'SINIF GÜNLER'!$B:$B,0),MATCH('VERİ TABANI'!$M$1,'SINIF GÜNLER'!$A$1:$C$1,0)),"")</f>
        <v/>
      </c>
      <c r="P3540" s="28" t="str">
        <f t="array" ref="P3540">IFERROR(SEARCH(ÖĞRETMEN,'VERİ TABANI'!G3540,1),"")</f>
        <v/>
      </c>
      <c r="Q3540" s="29" t="str">
        <f t="shared" si="111"/>
        <v/>
      </c>
    </row>
    <row r="3541" spans="1:17">
      <c r="A3541" s="3" t="str">
        <f t="shared" si="110"/>
        <v/>
      </c>
      <c r="M3541" s="3" t="str">
        <f>IFERROR(INDEX('SINIF GÜNLER'!$A:$C,MATCH('VERİ TABANI'!$D3541,'SINIF GÜNLER'!$B:$B,0),MATCH('VERİ TABANI'!$M$1,'SINIF GÜNLER'!$A$1:$C$1,0)),"")</f>
        <v/>
      </c>
      <c r="P3541" s="28" t="str">
        <f t="array" ref="P3541">IFERROR(SEARCH(ÖĞRETMEN,'VERİ TABANI'!G3541,1),"")</f>
        <v/>
      </c>
      <c r="Q3541" s="29" t="str">
        <f t="shared" si="111"/>
        <v/>
      </c>
    </row>
    <row r="3542" spans="1:17">
      <c r="A3542" s="3" t="str">
        <f t="shared" si="110"/>
        <v/>
      </c>
      <c r="M3542" s="3" t="str">
        <f>IFERROR(INDEX('SINIF GÜNLER'!$A:$C,MATCH('VERİ TABANI'!$D3542,'SINIF GÜNLER'!$B:$B,0),MATCH('VERİ TABANI'!$M$1,'SINIF GÜNLER'!$A$1:$C$1,0)),"")</f>
        <v/>
      </c>
      <c r="P3542" s="28" t="str">
        <f t="array" ref="P3542">IFERROR(SEARCH(ÖĞRETMEN,'VERİ TABANI'!G3542,1),"")</f>
        <v/>
      </c>
      <c r="Q3542" s="29" t="str">
        <f t="shared" si="111"/>
        <v/>
      </c>
    </row>
    <row r="3543" spans="1:17">
      <c r="A3543" s="3" t="str">
        <f t="shared" si="110"/>
        <v/>
      </c>
      <c r="M3543" s="3" t="str">
        <f>IFERROR(INDEX('SINIF GÜNLER'!$A:$C,MATCH('VERİ TABANI'!$D3543,'SINIF GÜNLER'!$B:$B,0),MATCH('VERİ TABANI'!$M$1,'SINIF GÜNLER'!$A$1:$C$1,0)),"")</f>
        <v/>
      </c>
      <c r="P3543" s="28" t="str">
        <f t="array" ref="P3543">IFERROR(SEARCH(ÖĞRETMEN,'VERİ TABANI'!G3543,1),"")</f>
        <v/>
      </c>
      <c r="Q3543" s="29" t="str">
        <f t="shared" si="111"/>
        <v/>
      </c>
    </row>
    <row r="3544" spans="1:17">
      <c r="A3544" s="3" t="str">
        <f t="shared" si="110"/>
        <v/>
      </c>
      <c r="M3544" s="3" t="str">
        <f>IFERROR(INDEX('SINIF GÜNLER'!$A:$C,MATCH('VERİ TABANI'!$D3544,'SINIF GÜNLER'!$B:$B,0),MATCH('VERİ TABANI'!$M$1,'SINIF GÜNLER'!$A$1:$C$1,0)),"")</f>
        <v/>
      </c>
      <c r="P3544" s="28" t="str">
        <f t="array" ref="P3544">IFERROR(SEARCH(ÖĞRETMEN,'VERİ TABANI'!G3544,1),"")</f>
        <v/>
      </c>
      <c r="Q3544" s="29" t="str">
        <f t="shared" si="111"/>
        <v/>
      </c>
    </row>
    <row r="3545" spans="1:17">
      <c r="A3545" s="3" t="str">
        <f t="shared" si="110"/>
        <v/>
      </c>
      <c r="M3545" s="3" t="str">
        <f>IFERROR(INDEX('SINIF GÜNLER'!$A:$C,MATCH('VERİ TABANI'!$D3545,'SINIF GÜNLER'!$B:$B,0),MATCH('VERİ TABANI'!$M$1,'SINIF GÜNLER'!$A$1:$C$1,0)),"")</f>
        <v/>
      </c>
      <c r="P3545" s="28" t="str">
        <f t="array" ref="P3545">IFERROR(SEARCH(ÖĞRETMEN,'VERİ TABANI'!G3545,1),"")</f>
        <v/>
      </c>
      <c r="Q3545" s="29" t="str">
        <f t="shared" si="111"/>
        <v/>
      </c>
    </row>
    <row r="3546" spans="1:17">
      <c r="A3546" s="3" t="str">
        <f t="shared" si="110"/>
        <v/>
      </c>
      <c r="M3546" s="3" t="str">
        <f>IFERROR(INDEX('SINIF GÜNLER'!$A:$C,MATCH('VERİ TABANI'!$D3546,'SINIF GÜNLER'!$B:$B,0),MATCH('VERİ TABANI'!$M$1,'SINIF GÜNLER'!$A$1:$C$1,0)),"")</f>
        <v/>
      </c>
      <c r="P3546" s="28" t="str">
        <f t="array" ref="P3546">IFERROR(SEARCH(ÖĞRETMEN,'VERİ TABANI'!G3546,1),"")</f>
        <v/>
      </c>
      <c r="Q3546" s="29" t="str">
        <f t="shared" si="111"/>
        <v/>
      </c>
    </row>
    <row r="3547" spans="1:17">
      <c r="A3547" s="3" t="str">
        <f t="shared" si="110"/>
        <v/>
      </c>
      <c r="M3547" s="3" t="str">
        <f>IFERROR(INDEX('SINIF GÜNLER'!$A:$C,MATCH('VERİ TABANI'!$D3547,'SINIF GÜNLER'!$B:$B,0),MATCH('VERİ TABANI'!$M$1,'SINIF GÜNLER'!$A$1:$C$1,0)),"")</f>
        <v/>
      </c>
      <c r="P3547" s="28" t="str">
        <f t="array" ref="P3547">IFERROR(SEARCH(ÖĞRETMEN,'VERİ TABANI'!G3547,1),"")</f>
        <v/>
      </c>
      <c r="Q3547" s="29" t="str">
        <f t="shared" si="111"/>
        <v/>
      </c>
    </row>
    <row r="3548" spans="1:17">
      <c r="A3548" s="3" t="str">
        <f t="shared" si="110"/>
        <v/>
      </c>
      <c r="M3548" s="3" t="str">
        <f>IFERROR(INDEX('SINIF GÜNLER'!$A:$C,MATCH('VERİ TABANI'!$D3548,'SINIF GÜNLER'!$B:$B,0),MATCH('VERİ TABANI'!$M$1,'SINIF GÜNLER'!$A$1:$C$1,0)),"")</f>
        <v/>
      </c>
      <c r="P3548" s="28" t="str">
        <f t="array" ref="P3548">IFERROR(SEARCH(ÖĞRETMEN,'VERİ TABANI'!G3548,1),"")</f>
        <v/>
      </c>
      <c r="Q3548" s="29" t="str">
        <f t="shared" si="111"/>
        <v/>
      </c>
    </row>
    <row r="3549" spans="1:17">
      <c r="A3549" s="3" t="str">
        <f t="shared" si="110"/>
        <v/>
      </c>
      <c r="M3549" s="3" t="str">
        <f>IFERROR(INDEX('SINIF GÜNLER'!$A:$C,MATCH('VERİ TABANI'!$D3549,'SINIF GÜNLER'!$B:$B,0),MATCH('VERİ TABANI'!$M$1,'SINIF GÜNLER'!$A$1:$C$1,0)),"")</f>
        <v/>
      </c>
      <c r="P3549" s="28" t="str">
        <f t="array" ref="P3549">IFERROR(SEARCH(ÖĞRETMEN,'VERİ TABANI'!G3549,1),"")</f>
        <v/>
      </c>
      <c r="Q3549" s="29" t="str">
        <f t="shared" si="111"/>
        <v/>
      </c>
    </row>
    <row r="3550" spans="1:17">
      <c r="A3550" s="3" t="str">
        <f t="shared" si="110"/>
        <v/>
      </c>
      <c r="M3550" s="3" t="str">
        <f>IFERROR(INDEX('SINIF GÜNLER'!$A:$C,MATCH('VERİ TABANI'!$D3550,'SINIF GÜNLER'!$B:$B,0),MATCH('VERİ TABANI'!$M$1,'SINIF GÜNLER'!$A$1:$C$1,0)),"")</f>
        <v/>
      </c>
      <c r="P3550" s="28" t="str">
        <f t="array" ref="P3550">IFERROR(SEARCH(ÖĞRETMEN,'VERİ TABANI'!G3550,1),"")</f>
        <v/>
      </c>
      <c r="Q3550" s="29" t="str">
        <f t="shared" si="111"/>
        <v/>
      </c>
    </row>
    <row r="3551" spans="1:17">
      <c r="A3551" s="3" t="str">
        <f t="shared" si="110"/>
        <v/>
      </c>
      <c r="M3551" s="3" t="str">
        <f>IFERROR(INDEX('SINIF GÜNLER'!$A:$C,MATCH('VERİ TABANI'!$D3551,'SINIF GÜNLER'!$B:$B,0),MATCH('VERİ TABANI'!$M$1,'SINIF GÜNLER'!$A$1:$C$1,0)),"")</f>
        <v/>
      </c>
      <c r="P3551" s="28" t="str">
        <f t="array" ref="P3551">IFERROR(SEARCH(ÖĞRETMEN,'VERİ TABANI'!G3551,1),"")</f>
        <v/>
      </c>
      <c r="Q3551" s="29" t="str">
        <f t="shared" si="111"/>
        <v/>
      </c>
    </row>
    <row r="3552" spans="1:17">
      <c r="A3552" s="3" t="str">
        <f t="shared" si="110"/>
        <v/>
      </c>
      <c r="M3552" s="3" t="str">
        <f>IFERROR(INDEX('SINIF GÜNLER'!$A:$C,MATCH('VERİ TABANI'!$D3552,'SINIF GÜNLER'!$B:$B,0),MATCH('VERİ TABANI'!$M$1,'SINIF GÜNLER'!$A$1:$C$1,0)),"")</f>
        <v/>
      </c>
      <c r="P3552" s="28" t="str">
        <f t="array" ref="P3552">IFERROR(SEARCH(ÖĞRETMEN,'VERİ TABANI'!G3552,1),"")</f>
        <v/>
      </c>
      <c r="Q3552" s="29" t="str">
        <f t="shared" si="111"/>
        <v/>
      </c>
    </row>
    <row r="3553" spans="1:17">
      <c r="A3553" s="3" t="str">
        <f t="shared" si="110"/>
        <v/>
      </c>
      <c r="M3553" s="3" t="str">
        <f>IFERROR(INDEX('SINIF GÜNLER'!$A:$C,MATCH('VERİ TABANI'!$D3553,'SINIF GÜNLER'!$B:$B,0),MATCH('VERİ TABANI'!$M$1,'SINIF GÜNLER'!$A$1:$C$1,0)),"")</f>
        <v/>
      </c>
      <c r="P3553" s="28" t="str">
        <f t="array" ref="P3553">IFERROR(SEARCH(ÖĞRETMEN,'VERİ TABANI'!G3553,1),"")</f>
        <v/>
      </c>
      <c r="Q3553" s="29" t="str">
        <f t="shared" si="111"/>
        <v/>
      </c>
    </row>
    <row r="3554" spans="1:17">
      <c r="A3554" s="3" t="str">
        <f t="shared" si="110"/>
        <v/>
      </c>
      <c r="M3554" s="3" t="str">
        <f>IFERROR(INDEX('SINIF GÜNLER'!$A:$C,MATCH('VERİ TABANI'!$D3554,'SINIF GÜNLER'!$B:$B,0),MATCH('VERİ TABANI'!$M$1,'SINIF GÜNLER'!$A$1:$C$1,0)),"")</f>
        <v/>
      </c>
      <c r="P3554" s="28" t="str">
        <f t="array" ref="P3554">IFERROR(SEARCH(ÖĞRETMEN,'VERİ TABANI'!G3554,1),"")</f>
        <v/>
      </c>
      <c r="Q3554" s="29" t="str">
        <f t="shared" si="111"/>
        <v/>
      </c>
    </row>
    <row r="3555" spans="1:17">
      <c r="A3555" s="3" t="str">
        <f t="shared" si="110"/>
        <v/>
      </c>
      <c r="M3555" s="3" t="str">
        <f>IFERROR(INDEX('SINIF GÜNLER'!$A:$C,MATCH('VERİ TABANI'!$D3555,'SINIF GÜNLER'!$B:$B,0),MATCH('VERİ TABANI'!$M$1,'SINIF GÜNLER'!$A$1:$C$1,0)),"")</f>
        <v/>
      </c>
      <c r="P3555" s="28" t="str">
        <f t="array" ref="P3555">IFERROR(SEARCH(ÖĞRETMEN,'VERİ TABANI'!G3555,1),"")</f>
        <v/>
      </c>
      <c r="Q3555" s="29" t="str">
        <f t="shared" si="111"/>
        <v/>
      </c>
    </row>
    <row r="3556" spans="1:17">
      <c r="A3556" s="3" t="str">
        <f t="shared" si="110"/>
        <v/>
      </c>
      <c r="M3556" s="3" t="str">
        <f>IFERROR(INDEX('SINIF GÜNLER'!$A:$C,MATCH('VERİ TABANI'!$D3556,'SINIF GÜNLER'!$B:$B,0),MATCH('VERİ TABANI'!$M$1,'SINIF GÜNLER'!$A$1:$C$1,0)),"")</f>
        <v/>
      </c>
      <c r="P3556" s="28" t="str">
        <f t="array" ref="P3556">IFERROR(SEARCH(ÖĞRETMEN,'VERİ TABANI'!G3556,1),"")</f>
        <v/>
      </c>
      <c r="Q3556" s="29" t="str">
        <f t="shared" si="111"/>
        <v/>
      </c>
    </row>
    <row r="3557" spans="1:17">
      <c r="A3557" s="3" t="str">
        <f t="shared" si="110"/>
        <v/>
      </c>
      <c r="M3557" s="3" t="str">
        <f>IFERROR(INDEX('SINIF GÜNLER'!$A:$C,MATCH('VERİ TABANI'!$D3557,'SINIF GÜNLER'!$B:$B,0),MATCH('VERİ TABANI'!$M$1,'SINIF GÜNLER'!$A$1:$C$1,0)),"")</f>
        <v/>
      </c>
      <c r="P3557" s="28" t="str">
        <f t="array" ref="P3557">IFERROR(SEARCH(ÖĞRETMEN,'VERİ TABANI'!G3557,1),"")</f>
        <v/>
      </c>
      <c r="Q3557" s="29" t="str">
        <f t="shared" si="111"/>
        <v/>
      </c>
    </row>
    <row r="3558" spans="1:17">
      <c r="A3558" s="3" t="str">
        <f t="shared" si="110"/>
        <v/>
      </c>
      <c r="M3558" s="3" t="str">
        <f>IFERROR(INDEX('SINIF GÜNLER'!$A:$C,MATCH('VERİ TABANI'!$D3558,'SINIF GÜNLER'!$B:$B,0),MATCH('VERİ TABANI'!$M$1,'SINIF GÜNLER'!$A$1:$C$1,0)),"")</f>
        <v/>
      </c>
      <c r="P3558" s="28" t="str">
        <f t="array" ref="P3558">IFERROR(SEARCH(ÖĞRETMEN,'VERİ TABANI'!G3558,1),"")</f>
        <v/>
      </c>
      <c r="Q3558" s="29" t="str">
        <f t="shared" si="111"/>
        <v/>
      </c>
    </row>
    <row r="3559" spans="1:17">
      <c r="A3559" s="3" t="str">
        <f t="shared" si="110"/>
        <v/>
      </c>
      <c r="M3559" s="3" t="str">
        <f>IFERROR(INDEX('SINIF GÜNLER'!$A:$C,MATCH('VERİ TABANI'!$D3559,'SINIF GÜNLER'!$B:$B,0),MATCH('VERİ TABANI'!$M$1,'SINIF GÜNLER'!$A$1:$C$1,0)),"")</f>
        <v/>
      </c>
      <c r="P3559" s="28" t="str">
        <f t="array" ref="P3559">IFERROR(SEARCH(ÖĞRETMEN,'VERİ TABANI'!G3559,1),"")</f>
        <v/>
      </c>
      <c r="Q3559" s="29" t="str">
        <f t="shared" si="111"/>
        <v/>
      </c>
    </row>
    <row r="3560" spans="1:17">
      <c r="A3560" s="3" t="str">
        <f t="shared" si="110"/>
        <v/>
      </c>
      <c r="M3560" s="3" t="str">
        <f>IFERROR(INDEX('SINIF GÜNLER'!$A:$C,MATCH('VERİ TABANI'!$D3560,'SINIF GÜNLER'!$B:$B,0),MATCH('VERİ TABANI'!$M$1,'SINIF GÜNLER'!$A$1:$C$1,0)),"")</f>
        <v/>
      </c>
      <c r="P3560" s="28" t="str">
        <f t="array" ref="P3560">IFERROR(SEARCH(ÖĞRETMEN,'VERİ TABANI'!G3560,1),"")</f>
        <v/>
      </c>
      <c r="Q3560" s="29" t="str">
        <f t="shared" si="111"/>
        <v/>
      </c>
    </row>
    <row r="3561" spans="1:17">
      <c r="A3561" s="3" t="str">
        <f t="shared" si="110"/>
        <v/>
      </c>
      <c r="M3561" s="3" t="str">
        <f>IFERROR(INDEX('SINIF GÜNLER'!$A:$C,MATCH('VERİ TABANI'!$D3561,'SINIF GÜNLER'!$B:$B,0),MATCH('VERİ TABANI'!$M$1,'SINIF GÜNLER'!$A$1:$C$1,0)),"")</f>
        <v/>
      </c>
      <c r="P3561" s="28" t="str">
        <f t="array" ref="P3561">IFERROR(SEARCH(ÖĞRETMEN,'VERİ TABANI'!G3561,1),"")</f>
        <v/>
      </c>
      <c r="Q3561" s="29" t="str">
        <f t="shared" si="111"/>
        <v/>
      </c>
    </row>
    <row r="3562" spans="1:17">
      <c r="A3562" s="3" t="str">
        <f t="shared" si="110"/>
        <v/>
      </c>
      <c r="M3562" s="3" t="str">
        <f>IFERROR(INDEX('SINIF GÜNLER'!$A:$C,MATCH('VERİ TABANI'!$D3562,'SINIF GÜNLER'!$B:$B,0),MATCH('VERİ TABANI'!$M$1,'SINIF GÜNLER'!$A$1:$C$1,0)),"")</f>
        <v/>
      </c>
      <c r="P3562" s="28" t="str">
        <f t="array" ref="P3562">IFERROR(SEARCH(ÖĞRETMEN,'VERİ TABANI'!G3562,1),"")</f>
        <v/>
      </c>
      <c r="Q3562" s="29" t="str">
        <f t="shared" si="111"/>
        <v/>
      </c>
    </row>
    <row r="3563" spans="1:17">
      <c r="A3563" s="3" t="str">
        <f t="shared" si="110"/>
        <v/>
      </c>
      <c r="M3563" s="3" t="str">
        <f>IFERROR(INDEX('SINIF GÜNLER'!$A:$C,MATCH('VERİ TABANI'!$D3563,'SINIF GÜNLER'!$B:$B,0),MATCH('VERİ TABANI'!$M$1,'SINIF GÜNLER'!$A$1:$C$1,0)),"")</f>
        <v/>
      </c>
      <c r="P3563" s="28" t="str">
        <f t="array" ref="P3563">IFERROR(SEARCH(ÖĞRETMEN,'VERİ TABANI'!G3563,1),"")</f>
        <v/>
      </c>
      <c r="Q3563" s="29" t="str">
        <f t="shared" si="111"/>
        <v/>
      </c>
    </row>
    <row r="3564" spans="1:17">
      <c r="A3564" s="3" t="str">
        <f t="shared" si="110"/>
        <v/>
      </c>
      <c r="M3564" s="3" t="str">
        <f>IFERROR(INDEX('SINIF GÜNLER'!$A:$C,MATCH('VERİ TABANI'!$D3564,'SINIF GÜNLER'!$B:$B,0),MATCH('VERİ TABANI'!$M$1,'SINIF GÜNLER'!$A$1:$C$1,0)),"")</f>
        <v/>
      </c>
      <c r="P3564" s="28" t="str">
        <f t="array" ref="P3564">IFERROR(SEARCH(ÖĞRETMEN,'VERİ TABANI'!G3564,1),"")</f>
        <v/>
      </c>
      <c r="Q3564" s="29" t="str">
        <f t="shared" si="111"/>
        <v/>
      </c>
    </row>
    <row r="3565" spans="1:17">
      <c r="A3565" s="3" t="str">
        <f t="shared" si="110"/>
        <v/>
      </c>
      <c r="M3565" s="3" t="str">
        <f>IFERROR(INDEX('SINIF GÜNLER'!$A:$C,MATCH('VERİ TABANI'!$D3565,'SINIF GÜNLER'!$B:$B,0),MATCH('VERİ TABANI'!$M$1,'SINIF GÜNLER'!$A$1:$C$1,0)),"")</f>
        <v/>
      </c>
      <c r="P3565" s="28" t="str">
        <f t="array" ref="P3565">IFERROR(SEARCH(ÖĞRETMEN,'VERİ TABANI'!G3565,1),"")</f>
        <v/>
      </c>
      <c r="Q3565" s="29" t="str">
        <f t="shared" si="111"/>
        <v/>
      </c>
    </row>
    <row r="3566" spans="1:17">
      <c r="A3566" s="3" t="str">
        <f t="shared" si="110"/>
        <v/>
      </c>
      <c r="M3566" s="3" t="str">
        <f>IFERROR(INDEX('SINIF GÜNLER'!$A:$C,MATCH('VERİ TABANI'!$D3566,'SINIF GÜNLER'!$B:$B,0),MATCH('VERİ TABANI'!$M$1,'SINIF GÜNLER'!$A$1:$C$1,0)),"")</f>
        <v/>
      </c>
      <c r="P3566" s="28" t="str">
        <f t="array" ref="P3566">IFERROR(SEARCH(ÖĞRETMEN,'VERİ TABANI'!G3566,1),"")</f>
        <v/>
      </c>
      <c r="Q3566" s="29" t="str">
        <f t="shared" si="111"/>
        <v/>
      </c>
    </row>
    <row r="3567" spans="1:17">
      <c r="A3567" s="3" t="str">
        <f t="shared" si="110"/>
        <v/>
      </c>
      <c r="M3567" s="3" t="str">
        <f>IFERROR(INDEX('SINIF GÜNLER'!$A:$C,MATCH('VERİ TABANI'!$D3567,'SINIF GÜNLER'!$B:$B,0),MATCH('VERİ TABANI'!$M$1,'SINIF GÜNLER'!$A$1:$C$1,0)),"")</f>
        <v/>
      </c>
      <c r="P3567" s="28" t="str">
        <f t="array" ref="P3567">IFERROR(SEARCH(ÖĞRETMEN,'VERİ TABANI'!G3567,1),"")</f>
        <v/>
      </c>
      <c r="Q3567" s="29" t="str">
        <f t="shared" si="111"/>
        <v/>
      </c>
    </row>
    <row r="3568" spans="1:17">
      <c r="A3568" s="3" t="str">
        <f t="shared" si="110"/>
        <v/>
      </c>
      <c r="M3568" s="3" t="str">
        <f>IFERROR(INDEX('SINIF GÜNLER'!$A:$C,MATCH('VERİ TABANI'!$D3568,'SINIF GÜNLER'!$B:$B,0),MATCH('VERİ TABANI'!$M$1,'SINIF GÜNLER'!$A$1:$C$1,0)),"")</f>
        <v/>
      </c>
      <c r="P3568" s="28" t="str">
        <f t="array" ref="P3568">IFERROR(SEARCH(ÖĞRETMEN,'VERİ TABANI'!G3568,1),"")</f>
        <v/>
      </c>
      <c r="Q3568" s="29" t="str">
        <f t="shared" si="111"/>
        <v/>
      </c>
    </row>
    <row r="3569" spans="1:17">
      <c r="A3569" s="3" t="str">
        <f t="shared" si="110"/>
        <v/>
      </c>
      <c r="M3569" s="3" t="str">
        <f>IFERROR(INDEX('SINIF GÜNLER'!$A:$C,MATCH('VERİ TABANI'!$D3569,'SINIF GÜNLER'!$B:$B,0),MATCH('VERİ TABANI'!$M$1,'SINIF GÜNLER'!$A$1:$C$1,0)),"")</f>
        <v/>
      </c>
      <c r="P3569" s="28" t="str">
        <f t="array" ref="P3569">IFERROR(SEARCH(ÖĞRETMEN,'VERİ TABANI'!G3569,1),"")</f>
        <v/>
      </c>
      <c r="Q3569" s="29" t="str">
        <f t="shared" si="111"/>
        <v/>
      </c>
    </row>
    <row r="3570" spans="1:17">
      <c r="A3570" s="3" t="str">
        <f t="shared" si="110"/>
        <v/>
      </c>
      <c r="M3570" s="3" t="str">
        <f>IFERROR(INDEX('SINIF GÜNLER'!$A:$C,MATCH('VERİ TABANI'!$D3570,'SINIF GÜNLER'!$B:$B,0),MATCH('VERİ TABANI'!$M$1,'SINIF GÜNLER'!$A$1:$C$1,0)),"")</f>
        <v/>
      </c>
      <c r="P3570" s="28" t="str">
        <f t="array" ref="P3570">IFERROR(SEARCH(ÖĞRETMEN,'VERİ TABANI'!G3570,1),"")</f>
        <v/>
      </c>
      <c r="Q3570" s="29" t="str">
        <f t="shared" si="111"/>
        <v/>
      </c>
    </row>
    <row r="3571" spans="1:17">
      <c r="A3571" s="3" t="str">
        <f t="shared" si="110"/>
        <v/>
      </c>
      <c r="M3571" s="3" t="str">
        <f>IFERROR(INDEX('SINIF GÜNLER'!$A:$C,MATCH('VERİ TABANI'!$D3571,'SINIF GÜNLER'!$B:$B,0),MATCH('VERİ TABANI'!$M$1,'SINIF GÜNLER'!$A$1:$C$1,0)),"")</f>
        <v/>
      </c>
      <c r="P3571" s="28" t="str">
        <f t="array" ref="P3571">IFERROR(SEARCH(ÖĞRETMEN,'VERİ TABANI'!G3571,1),"")</f>
        <v/>
      </c>
      <c r="Q3571" s="29" t="str">
        <f t="shared" si="111"/>
        <v/>
      </c>
    </row>
    <row r="3572" spans="1:17">
      <c r="A3572" s="3" t="str">
        <f t="shared" si="110"/>
        <v/>
      </c>
      <c r="M3572" s="3" t="str">
        <f>IFERROR(INDEX('SINIF GÜNLER'!$A:$C,MATCH('VERİ TABANI'!$D3572,'SINIF GÜNLER'!$B:$B,0),MATCH('VERİ TABANI'!$M$1,'SINIF GÜNLER'!$A$1:$C$1,0)),"")</f>
        <v/>
      </c>
      <c r="P3572" s="28" t="str">
        <f t="array" ref="P3572">IFERROR(SEARCH(ÖĞRETMEN,'VERİ TABANI'!G3572,1),"")</f>
        <v/>
      </c>
      <c r="Q3572" s="29" t="str">
        <f t="shared" si="111"/>
        <v/>
      </c>
    </row>
    <row r="3573" spans="1:17">
      <c r="A3573" s="3" t="str">
        <f t="shared" si="110"/>
        <v/>
      </c>
      <c r="M3573" s="3" t="str">
        <f>IFERROR(INDEX('SINIF GÜNLER'!$A:$C,MATCH('VERİ TABANI'!$D3573,'SINIF GÜNLER'!$B:$B,0),MATCH('VERİ TABANI'!$M$1,'SINIF GÜNLER'!$A$1:$C$1,0)),"")</f>
        <v/>
      </c>
      <c r="P3573" s="28" t="str">
        <f t="array" ref="P3573">IFERROR(SEARCH(ÖĞRETMEN,'VERİ TABANI'!G3573,1),"")</f>
        <v/>
      </c>
      <c r="Q3573" s="29" t="str">
        <f t="shared" si="111"/>
        <v/>
      </c>
    </row>
    <row r="3574" spans="1:17">
      <c r="A3574" s="3" t="str">
        <f t="shared" si="110"/>
        <v/>
      </c>
      <c r="M3574" s="3" t="str">
        <f>IFERROR(INDEX('SINIF GÜNLER'!$A:$C,MATCH('VERİ TABANI'!$D3574,'SINIF GÜNLER'!$B:$B,0),MATCH('VERİ TABANI'!$M$1,'SINIF GÜNLER'!$A$1:$C$1,0)),"")</f>
        <v/>
      </c>
      <c r="P3574" s="28" t="str">
        <f t="array" ref="P3574">IFERROR(SEARCH(ÖĞRETMEN,'VERİ TABANI'!G3574,1),"")</f>
        <v/>
      </c>
      <c r="Q3574" s="29" t="str">
        <f t="shared" si="111"/>
        <v/>
      </c>
    </row>
    <row r="3575" spans="1:17">
      <c r="A3575" s="3" t="str">
        <f t="shared" si="110"/>
        <v/>
      </c>
      <c r="M3575" s="3" t="str">
        <f>IFERROR(INDEX('SINIF GÜNLER'!$A:$C,MATCH('VERİ TABANI'!$D3575,'SINIF GÜNLER'!$B:$B,0),MATCH('VERİ TABANI'!$M$1,'SINIF GÜNLER'!$A$1:$C$1,0)),"")</f>
        <v/>
      </c>
      <c r="P3575" s="28" t="str">
        <f t="array" ref="P3575">IFERROR(SEARCH(ÖĞRETMEN,'VERİ TABANI'!G3575,1),"")</f>
        <v/>
      </c>
      <c r="Q3575" s="29" t="str">
        <f t="shared" si="111"/>
        <v/>
      </c>
    </row>
    <row r="3576" spans="1:17">
      <c r="A3576" s="3" t="str">
        <f t="shared" si="110"/>
        <v/>
      </c>
      <c r="M3576" s="3" t="str">
        <f>IFERROR(INDEX('SINIF GÜNLER'!$A:$C,MATCH('VERİ TABANI'!$D3576,'SINIF GÜNLER'!$B:$B,0),MATCH('VERİ TABANI'!$M$1,'SINIF GÜNLER'!$A$1:$C$1,0)),"")</f>
        <v/>
      </c>
      <c r="P3576" s="28" t="str">
        <f t="array" ref="P3576">IFERROR(SEARCH(ÖĞRETMEN,'VERİ TABANI'!G3576,1),"")</f>
        <v/>
      </c>
      <c r="Q3576" s="29" t="str">
        <f t="shared" si="111"/>
        <v/>
      </c>
    </row>
    <row r="3577" spans="1:17">
      <c r="A3577" s="3" t="str">
        <f t="shared" si="110"/>
        <v/>
      </c>
      <c r="M3577" s="3" t="str">
        <f>IFERROR(INDEX('SINIF GÜNLER'!$A:$C,MATCH('VERİ TABANI'!$D3577,'SINIF GÜNLER'!$B:$B,0),MATCH('VERİ TABANI'!$M$1,'SINIF GÜNLER'!$A$1:$C$1,0)),"")</f>
        <v/>
      </c>
      <c r="P3577" s="28" t="str">
        <f t="array" ref="P3577">IFERROR(SEARCH(ÖĞRETMEN,'VERİ TABANI'!G3577,1),"")</f>
        <v/>
      </c>
      <c r="Q3577" s="29" t="str">
        <f t="shared" si="111"/>
        <v/>
      </c>
    </row>
    <row r="3578" spans="1:17">
      <c r="A3578" s="3" t="str">
        <f t="shared" si="110"/>
        <v/>
      </c>
      <c r="M3578" s="3" t="str">
        <f>IFERROR(INDEX('SINIF GÜNLER'!$A:$C,MATCH('VERİ TABANI'!$D3578,'SINIF GÜNLER'!$B:$B,0),MATCH('VERİ TABANI'!$M$1,'SINIF GÜNLER'!$A$1:$C$1,0)),"")</f>
        <v/>
      </c>
      <c r="P3578" s="28" t="str">
        <f t="array" ref="P3578">IFERROR(SEARCH(ÖĞRETMEN,'VERİ TABANI'!G3578,1),"")</f>
        <v/>
      </c>
      <c r="Q3578" s="29" t="str">
        <f t="shared" si="111"/>
        <v/>
      </c>
    </row>
    <row r="3579" spans="1:17">
      <c r="A3579" s="3" t="str">
        <f t="shared" si="110"/>
        <v/>
      </c>
      <c r="M3579" s="3" t="str">
        <f>IFERROR(INDEX('SINIF GÜNLER'!$A:$C,MATCH('VERİ TABANI'!$D3579,'SINIF GÜNLER'!$B:$B,0),MATCH('VERİ TABANI'!$M$1,'SINIF GÜNLER'!$A$1:$C$1,0)),"")</f>
        <v/>
      </c>
      <c r="P3579" s="28" t="str">
        <f t="array" ref="P3579">IFERROR(SEARCH(ÖĞRETMEN,'VERİ TABANI'!G3579,1),"")</f>
        <v/>
      </c>
      <c r="Q3579" s="29" t="str">
        <f t="shared" si="111"/>
        <v/>
      </c>
    </row>
    <row r="3580" spans="1:17">
      <c r="A3580" s="3" t="str">
        <f t="shared" si="110"/>
        <v/>
      </c>
      <c r="M3580" s="3" t="str">
        <f>IFERROR(INDEX('SINIF GÜNLER'!$A:$C,MATCH('VERİ TABANI'!$D3580,'SINIF GÜNLER'!$B:$B,0),MATCH('VERİ TABANI'!$M$1,'SINIF GÜNLER'!$A$1:$C$1,0)),"")</f>
        <v/>
      </c>
      <c r="P3580" s="28" t="str">
        <f t="array" ref="P3580">IFERROR(SEARCH(ÖĞRETMEN,'VERİ TABANI'!G3580,1),"")</f>
        <v/>
      </c>
      <c r="Q3580" s="29" t="str">
        <f t="shared" si="111"/>
        <v/>
      </c>
    </row>
    <row r="3581" spans="1:17">
      <c r="A3581" s="3" t="str">
        <f t="shared" si="110"/>
        <v/>
      </c>
      <c r="M3581" s="3" t="str">
        <f>IFERROR(INDEX('SINIF GÜNLER'!$A:$C,MATCH('VERİ TABANI'!$D3581,'SINIF GÜNLER'!$B:$B,0),MATCH('VERİ TABANI'!$M$1,'SINIF GÜNLER'!$A$1:$C$1,0)),"")</f>
        <v/>
      </c>
      <c r="P3581" s="28" t="str">
        <f t="array" ref="P3581">IFERROR(SEARCH(ÖĞRETMEN,'VERİ TABANI'!G3581,1),"")</f>
        <v/>
      </c>
      <c r="Q3581" s="29" t="str">
        <f t="shared" si="111"/>
        <v/>
      </c>
    </row>
    <row r="3582" spans="1:17">
      <c r="A3582" s="3" t="str">
        <f t="shared" si="110"/>
        <v/>
      </c>
      <c r="M3582" s="3" t="str">
        <f>IFERROR(INDEX('SINIF GÜNLER'!$A:$C,MATCH('VERİ TABANI'!$D3582,'SINIF GÜNLER'!$B:$B,0),MATCH('VERİ TABANI'!$M$1,'SINIF GÜNLER'!$A$1:$C$1,0)),"")</f>
        <v/>
      </c>
      <c r="P3582" s="28" t="str">
        <f t="array" ref="P3582">IFERROR(SEARCH(ÖĞRETMEN,'VERİ TABANI'!G3582,1),"")</f>
        <v/>
      </c>
      <c r="Q3582" s="29" t="str">
        <f t="shared" si="111"/>
        <v/>
      </c>
    </row>
    <row r="3583" spans="1:17">
      <c r="A3583" s="3" t="str">
        <f t="shared" si="110"/>
        <v/>
      </c>
      <c r="M3583" s="3" t="str">
        <f>IFERROR(INDEX('SINIF GÜNLER'!$A:$C,MATCH('VERİ TABANI'!$D3583,'SINIF GÜNLER'!$B:$B,0),MATCH('VERİ TABANI'!$M$1,'SINIF GÜNLER'!$A$1:$C$1,0)),"")</f>
        <v/>
      </c>
      <c r="P3583" s="28" t="str">
        <f t="array" ref="P3583">IFERROR(SEARCH(ÖĞRETMEN,'VERİ TABANI'!G3583,1),"")</f>
        <v/>
      </c>
      <c r="Q3583" s="29" t="str">
        <f t="shared" si="111"/>
        <v/>
      </c>
    </row>
    <row r="3584" spans="1:17">
      <c r="A3584" s="3" t="str">
        <f t="shared" si="110"/>
        <v/>
      </c>
      <c r="M3584" s="3" t="str">
        <f>IFERROR(INDEX('SINIF GÜNLER'!$A:$C,MATCH('VERİ TABANI'!$D3584,'SINIF GÜNLER'!$B:$B,0),MATCH('VERİ TABANI'!$M$1,'SINIF GÜNLER'!$A$1:$C$1,0)),"")</f>
        <v/>
      </c>
      <c r="P3584" s="28" t="str">
        <f t="array" ref="P3584">IFERROR(SEARCH(ÖĞRETMEN,'VERİ TABANI'!G3584,1),"")</f>
        <v/>
      </c>
      <c r="Q3584" s="29" t="str">
        <f t="shared" si="111"/>
        <v/>
      </c>
    </row>
    <row r="3585" spans="1:17">
      <c r="A3585" s="3" t="str">
        <f t="shared" si="110"/>
        <v/>
      </c>
      <c r="M3585" s="3" t="str">
        <f>IFERROR(INDEX('SINIF GÜNLER'!$A:$C,MATCH('VERİ TABANI'!$D3585,'SINIF GÜNLER'!$B:$B,0),MATCH('VERİ TABANI'!$M$1,'SINIF GÜNLER'!$A$1:$C$1,0)),"")</f>
        <v/>
      </c>
      <c r="P3585" s="28" t="str">
        <f t="array" ref="P3585">IFERROR(SEARCH(ÖĞRETMEN,'VERİ TABANI'!G3585,1),"")</f>
        <v/>
      </c>
      <c r="Q3585" s="29" t="str">
        <f t="shared" si="111"/>
        <v/>
      </c>
    </row>
    <row r="3586" spans="1:17">
      <c r="A3586" s="3" t="str">
        <f t="shared" ref="A3586:A3649" si="112">IFERROR(IF(B3586="","",ROW()-1),"")</f>
        <v/>
      </c>
      <c r="M3586" s="3" t="str">
        <f>IFERROR(INDEX('SINIF GÜNLER'!$A:$C,MATCH('VERİ TABANI'!$D3586,'SINIF GÜNLER'!$B:$B,0),MATCH('VERİ TABANI'!$M$1,'SINIF GÜNLER'!$A$1:$C$1,0)),"")</f>
        <v/>
      </c>
      <c r="P3586" s="28" t="str">
        <f t="array" ref="P3586">IFERROR(SEARCH(ÖĞRETMEN,'VERİ TABANI'!G3586,1),"")</f>
        <v/>
      </c>
      <c r="Q3586" s="29" t="str">
        <f t="shared" si="111"/>
        <v/>
      </c>
    </row>
    <row r="3587" spans="1:17">
      <c r="A3587" s="3" t="str">
        <f t="shared" si="112"/>
        <v/>
      </c>
      <c r="M3587" s="3" t="str">
        <f>IFERROR(INDEX('SINIF GÜNLER'!$A:$C,MATCH('VERİ TABANI'!$D3587,'SINIF GÜNLER'!$B:$B,0),MATCH('VERİ TABANI'!$M$1,'SINIF GÜNLER'!$A$1:$C$1,0)),"")</f>
        <v/>
      </c>
      <c r="P3587" s="28" t="str">
        <f t="array" ref="P3587">IFERROR(SEARCH(ÖĞRETMEN,'VERİ TABANI'!G3587,1),"")</f>
        <v/>
      </c>
      <c r="Q3587" s="29" t="str">
        <f t="shared" si="111"/>
        <v/>
      </c>
    </row>
    <row r="3588" spans="1:17">
      <c r="A3588" s="3" t="str">
        <f t="shared" si="112"/>
        <v/>
      </c>
      <c r="M3588" s="3" t="str">
        <f>IFERROR(INDEX('SINIF GÜNLER'!$A:$C,MATCH('VERİ TABANI'!$D3588,'SINIF GÜNLER'!$B:$B,0),MATCH('VERİ TABANI'!$M$1,'SINIF GÜNLER'!$A$1:$C$1,0)),"")</f>
        <v/>
      </c>
      <c r="P3588" s="28" t="str">
        <f t="array" ref="P3588">IFERROR(SEARCH(ÖĞRETMEN,'VERİ TABANI'!G3588,1),"")</f>
        <v/>
      </c>
      <c r="Q3588" s="29" t="str">
        <f t="shared" si="111"/>
        <v/>
      </c>
    </row>
    <row r="3589" spans="1:17">
      <c r="A3589" s="3" t="str">
        <f t="shared" si="112"/>
        <v/>
      </c>
      <c r="M3589" s="3" t="str">
        <f>IFERROR(INDEX('SINIF GÜNLER'!$A:$C,MATCH('VERİ TABANI'!$D3589,'SINIF GÜNLER'!$B:$B,0),MATCH('VERİ TABANI'!$M$1,'SINIF GÜNLER'!$A$1:$C$1,0)),"")</f>
        <v/>
      </c>
      <c r="P3589" s="28" t="str">
        <f t="array" ref="P3589">IFERROR(SEARCH(ÖĞRETMEN,'VERİ TABANI'!G3589,1),"")</f>
        <v/>
      </c>
      <c r="Q3589" s="29" t="str">
        <f t="shared" si="111"/>
        <v/>
      </c>
    </row>
    <row r="3590" spans="1:17">
      <c r="A3590" s="3" t="str">
        <f t="shared" si="112"/>
        <v/>
      </c>
      <c r="M3590" s="3" t="str">
        <f>IFERROR(INDEX('SINIF GÜNLER'!$A:$C,MATCH('VERİ TABANI'!$D3590,'SINIF GÜNLER'!$B:$B,0),MATCH('VERİ TABANI'!$M$1,'SINIF GÜNLER'!$A$1:$C$1,0)),"")</f>
        <v/>
      </c>
      <c r="P3590" s="28" t="str">
        <f t="array" ref="P3590">IFERROR(SEARCH(ÖĞRETMEN,'VERİ TABANI'!G3590,1),"")</f>
        <v/>
      </c>
      <c r="Q3590" s="29" t="str">
        <f t="shared" si="111"/>
        <v/>
      </c>
    </row>
    <row r="3591" spans="1:17">
      <c r="A3591" s="3" t="str">
        <f t="shared" si="112"/>
        <v/>
      </c>
      <c r="M3591" s="3" t="str">
        <f>IFERROR(INDEX('SINIF GÜNLER'!$A:$C,MATCH('VERİ TABANI'!$D3591,'SINIF GÜNLER'!$B:$B,0),MATCH('VERİ TABANI'!$M$1,'SINIF GÜNLER'!$A$1:$C$1,0)),"")</f>
        <v/>
      </c>
      <c r="P3591" s="28" t="str">
        <f t="array" ref="P3591">IFERROR(SEARCH(ÖĞRETMEN,'VERİ TABANI'!G3591,1),"")</f>
        <v/>
      </c>
      <c r="Q3591" s="29" t="str">
        <f t="shared" si="111"/>
        <v/>
      </c>
    </row>
    <row r="3592" spans="1:17">
      <c r="A3592" s="3" t="str">
        <f t="shared" si="112"/>
        <v/>
      </c>
      <c r="M3592" s="3" t="str">
        <f>IFERROR(INDEX('SINIF GÜNLER'!$A:$C,MATCH('VERİ TABANI'!$D3592,'SINIF GÜNLER'!$B:$B,0),MATCH('VERİ TABANI'!$M$1,'SINIF GÜNLER'!$A$1:$C$1,0)),"")</f>
        <v/>
      </c>
      <c r="P3592" s="28" t="str">
        <f t="array" ref="P3592">IFERROR(SEARCH(ÖĞRETMEN,'VERİ TABANI'!G3592,1),"")</f>
        <v/>
      </c>
      <c r="Q3592" s="29" t="str">
        <f t="shared" ref="Q3592:Q3655" si="113">IF(P3592="","",ROW())</f>
        <v/>
      </c>
    </row>
    <row r="3593" spans="1:17">
      <c r="A3593" s="3" t="str">
        <f t="shared" si="112"/>
        <v/>
      </c>
      <c r="M3593" s="3" t="str">
        <f>IFERROR(INDEX('SINIF GÜNLER'!$A:$C,MATCH('VERİ TABANI'!$D3593,'SINIF GÜNLER'!$B:$B,0),MATCH('VERİ TABANI'!$M$1,'SINIF GÜNLER'!$A$1:$C$1,0)),"")</f>
        <v/>
      </c>
      <c r="P3593" s="28" t="str">
        <f t="array" ref="P3593">IFERROR(SEARCH(ÖĞRETMEN,'VERİ TABANI'!G3593,1),"")</f>
        <v/>
      </c>
      <c r="Q3593" s="29" t="str">
        <f t="shared" si="113"/>
        <v/>
      </c>
    </row>
    <row r="3594" spans="1:17">
      <c r="A3594" s="3" t="str">
        <f t="shared" si="112"/>
        <v/>
      </c>
      <c r="M3594" s="3" t="str">
        <f>IFERROR(INDEX('SINIF GÜNLER'!$A:$C,MATCH('VERİ TABANI'!$D3594,'SINIF GÜNLER'!$B:$B,0),MATCH('VERİ TABANI'!$M$1,'SINIF GÜNLER'!$A$1:$C$1,0)),"")</f>
        <v/>
      </c>
      <c r="P3594" s="28" t="str">
        <f t="array" ref="P3594">IFERROR(SEARCH(ÖĞRETMEN,'VERİ TABANI'!G3594,1),"")</f>
        <v/>
      </c>
      <c r="Q3594" s="29" t="str">
        <f t="shared" si="113"/>
        <v/>
      </c>
    </row>
    <row r="3595" spans="1:17">
      <c r="A3595" s="3" t="str">
        <f t="shared" si="112"/>
        <v/>
      </c>
      <c r="M3595" s="3" t="str">
        <f>IFERROR(INDEX('SINIF GÜNLER'!$A:$C,MATCH('VERİ TABANI'!$D3595,'SINIF GÜNLER'!$B:$B,0),MATCH('VERİ TABANI'!$M$1,'SINIF GÜNLER'!$A$1:$C$1,0)),"")</f>
        <v/>
      </c>
      <c r="P3595" s="28" t="str">
        <f t="array" ref="P3595">IFERROR(SEARCH(ÖĞRETMEN,'VERİ TABANI'!G3595,1),"")</f>
        <v/>
      </c>
      <c r="Q3595" s="29" t="str">
        <f t="shared" si="113"/>
        <v/>
      </c>
    </row>
    <row r="3596" spans="1:17">
      <c r="A3596" s="3" t="str">
        <f t="shared" si="112"/>
        <v/>
      </c>
      <c r="M3596" s="3" t="str">
        <f>IFERROR(INDEX('SINIF GÜNLER'!$A:$C,MATCH('VERİ TABANI'!$D3596,'SINIF GÜNLER'!$B:$B,0),MATCH('VERİ TABANI'!$M$1,'SINIF GÜNLER'!$A$1:$C$1,0)),"")</f>
        <v/>
      </c>
      <c r="P3596" s="28" t="str">
        <f t="array" ref="P3596">IFERROR(SEARCH(ÖĞRETMEN,'VERİ TABANI'!G3596,1),"")</f>
        <v/>
      </c>
      <c r="Q3596" s="29" t="str">
        <f t="shared" si="113"/>
        <v/>
      </c>
    </row>
    <row r="3597" spans="1:17">
      <c r="A3597" s="3" t="str">
        <f t="shared" si="112"/>
        <v/>
      </c>
      <c r="M3597" s="3" t="str">
        <f>IFERROR(INDEX('SINIF GÜNLER'!$A:$C,MATCH('VERİ TABANI'!$D3597,'SINIF GÜNLER'!$B:$B,0),MATCH('VERİ TABANI'!$M$1,'SINIF GÜNLER'!$A$1:$C$1,0)),"")</f>
        <v/>
      </c>
      <c r="P3597" s="28" t="str">
        <f t="array" ref="P3597">IFERROR(SEARCH(ÖĞRETMEN,'VERİ TABANI'!G3597,1),"")</f>
        <v/>
      </c>
      <c r="Q3597" s="29" t="str">
        <f t="shared" si="113"/>
        <v/>
      </c>
    </row>
    <row r="3598" spans="1:17">
      <c r="A3598" s="3" t="str">
        <f t="shared" si="112"/>
        <v/>
      </c>
      <c r="M3598" s="3" t="str">
        <f>IFERROR(INDEX('SINIF GÜNLER'!$A:$C,MATCH('VERİ TABANI'!$D3598,'SINIF GÜNLER'!$B:$B,0),MATCH('VERİ TABANI'!$M$1,'SINIF GÜNLER'!$A$1:$C$1,0)),"")</f>
        <v/>
      </c>
      <c r="P3598" s="28" t="str">
        <f t="array" ref="P3598">IFERROR(SEARCH(ÖĞRETMEN,'VERİ TABANI'!G3598,1),"")</f>
        <v/>
      </c>
      <c r="Q3598" s="29" t="str">
        <f t="shared" si="113"/>
        <v/>
      </c>
    </row>
    <row r="3599" spans="1:17">
      <c r="A3599" s="3" t="str">
        <f t="shared" si="112"/>
        <v/>
      </c>
      <c r="M3599" s="3" t="str">
        <f>IFERROR(INDEX('SINIF GÜNLER'!$A:$C,MATCH('VERİ TABANI'!$D3599,'SINIF GÜNLER'!$B:$B,0),MATCH('VERİ TABANI'!$M$1,'SINIF GÜNLER'!$A$1:$C$1,0)),"")</f>
        <v/>
      </c>
      <c r="P3599" s="28" t="str">
        <f t="array" ref="P3599">IFERROR(SEARCH(ÖĞRETMEN,'VERİ TABANI'!G3599,1),"")</f>
        <v/>
      </c>
      <c r="Q3599" s="29" t="str">
        <f t="shared" si="113"/>
        <v/>
      </c>
    </row>
    <row r="3600" spans="1:17">
      <c r="A3600" s="3" t="str">
        <f t="shared" si="112"/>
        <v/>
      </c>
      <c r="M3600" s="3" t="str">
        <f>IFERROR(INDEX('SINIF GÜNLER'!$A:$C,MATCH('VERİ TABANI'!$D3600,'SINIF GÜNLER'!$B:$B,0),MATCH('VERİ TABANI'!$M$1,'SINIF GÜNLER'!$A$1:$C$1,0)),"")</f>
        <v/>
      </c>
      <c r="P3600" s="28" t="str">
        <f t="array" ref="P3600">IFERROR(SEARCH(ÖĞRETMEN,'VERİ TABANI'!G3600,1),"")</f>
        <v/>
      </c>
      <c r="Q3600" s="29" t="str">
        <f t="shared" si="113"/>
        <v/>
      </c>
    </row>
    <row r="3601" spans="1:17">
      <c r="A3601" s="3" t="str">
        <f t="shared" si="112"/>
        <v/>
      </c>
      <c r="M3601" s="3" t="str">
        <f>IFERROR(INDEX('SINIF GÜNLER'!$A:$C,MATCH('VERİ TABANI'!$D3601,'SINIF GÜNLER'!$B:$B,0),MATCH('VERİ TABANI'!$M$1,'SINIF GÜNLER'!$A$1:$C$1,0)),"")</f>
        <v/>
      </c>
      <c r="P3601" s="28" t="str">
        <f t="array" ref="P3601">IFERROR(SEARCH(ÖĞRETMEN,'VERİ TABANI'!G3601,1),"")</f>
        <v/>
      </c>
      <c r="Q3601" s="29" t="str">
        <f t="shared" si="113"/>
        <v/>
      </c>
    </row>
    <row r="3602" spans="1:17">
      <c r="A3602" s="3" t="str">
        <f t="shared" si="112"/>
        <v/>
      </c>
      <c r="M3602" s="3" t="str">
        <f>IFERROR(INDEX('SINIF GÜNLER'!$A:$C,MATCH('VERİ TABANI'!$D3602,'SINIF GÜNLER'!$B:$B,0),MATCH('VERİ TABANI'!$M$1,'SINIF GÜNLER'!$A$1:$C$1,0)),"")</f>
        <v/>
      </c>
      <c r="P3602" s="28" t="str">
        <f t="array" ref="P3602">IFERROR(SEARCH(ÖĞRETMEN,'VERİ TABANI'!G3602,1),"")</f>
        <v/>
      </c>
      <c r="Q3602" s="29" t="str">
        <f t="shared" si="113"/>
        <v/>
      </c>
    </row>
    <row r="3603" spans="1:17">
      <c r="A3603" s="3" t="str">
        <f t="shared" si="112"/>
        <v/>
      </c>
      <c r="M3603" s="3" t="str">
        <f>IFERROR(INDEX('SINIF GÜNLER'!$A:$C,MATCH('VERİ TABANI'!$D3603,'SINIF GÜNLER'!$B:$B,0),MATCH('VERİ TABANI'!$M$1,'SINIF GÜNLER'!$A$1:$C$1,0)),"")</f>
        <v/>
      </c>
      <c r="P3603" s="28" t="str">
        <f t="array" ref="P3603">IFERROR(SEARCH(ÖĞRETMEN,'VERİ TABANI'!G3603,1),"")</f>
        <v/>
      </c>
      <c r="Q3603" s="29" t="str">
        <f t="shared" si="113"/>
        <v/>
      </c>
    </row>
    <row r="3604" spans="1:17">
      <c r="A3604" s="3" t="str">
        <f t="shared" si="112"/>
        <v/>
      </c>
      <c r="M3604" s="3" t="str">
        <f>IFERROR(INDEX('SINIF GÜNLER'!$A:$C,MATCH('VERİ TABANI'!$D3604,'SINIF GÜNLER'!$B:$B,0),MATCH('VERİ TABANI'!$M$1,'SINIF GÜNLER'!$A$1:$C$1,0)),"")</f>
        <v/>
      </c>
      <c r="P3604" s="28" t="str">
        <f t="array" ref="P3604">IFERROR(SEARCH(ÖĞRETMEN,'VERİ TABANI'!G3604,1),"")</f>
        <v/>
      </c>
      <c r="Q3604" s="29" t="str">
        <f t="shared" si="113"/>
        <v/>
      </c>
    </row>
    <row r="3605" spans="1:17">
      <c r="A3605" s="3" t="str">
        <f t="shared" si="112"/>
        <v/>
      </c>
      <c r="M3605" s="3" t="str">
        <f>IFERROR(INDEX('SINIF GÜNLER'!$A:$C,MATCH('VERİ TABANI'!$D3605,'SINIF GÜNLER'!$B:$B,0),MATCH('VERİ TABANI'!$M$1,'SINIF GÜNLER'!$A$1:$C$1,0)),"")</f>
        <v/>
      </c>
      <c r="P3605" s="28" t="str">
        <f t="array" ref="P3605">IFERROR(SEARCH(ÖĞRETMEN,'VERİ TABANI'!G3605,1),"")</f>
        <v/>
      </c>
      <c r="Q3605" s="29" t="str">
        <f t="shared" si="113"/>
        <v/>
      </c>
    </row>
    <row r="3606" spans="1:17">
      <c r="A3606" s="3" t="str">
        <f t="shared" si="112"/>
        <v/>
      </c>
      <c r="M3606" s="3" t="str">
        <f>IFERROR(INDEX('SINIF GÜNLER'!$A:$C,MATCH('VERİ TABANI'!$D3606,'SINIF GÜNLER'!$B:$B,0),MATCH('VERİ TABANI'!$M$1,'SINIF GÜNLER'!$A$1:$C$1,0)),"")</f>
        <v/>
      </c>
      <c r="P3606" s="28" t="str">
        <f t="array" ref="P3606">IFERROR(SEARCH(ÖĞRETMEN,'VERİ TABANI'!G3606,1),"")</f>
        <v/>
      </c>
      <c r="Q3606" s="29" t="str">
        <f t="shared" si="113"/>
        <v/>
      </c>
    </row>
    <row r="3607" spans="1:17">
      <c r="A3607" s="3" t="str">
        <f t="shared" si="112"/>
        <v/>
      </c>
      <c r="M3607" s="3" t="str">
        <f>IFERROR(INDEX('SINIF GÜNLER'!$A:$C,MATCH('VERİ TABANI'!$D3607,'SINIF GÜNLER'!$B:$B,0),MATCH('VERİ TABANI'!$M$1,'SINIF GÜNLER'!$A$1:$C$1,0)),"")</f>
        <v/>
      </c>
      <c r="P3607" s="28" t="str">
        <f t="array" ref="P3607">IFERROR(SEARCH(ÖĞRETMEN,'VERİ TABANI'!G3607,1),"")</f>
        <v/>
      </c>
      <c r="Q3607" s="29" t="str">
        <f t="shared" si="113"/>
        <v/>
      </c>
    </row>
    <row r="3608" spans="1:17">
      <c r="A3608" s="3" t="str">
        <f t="shared" si="112"/>
        <v/>
      </c>
      <c r="M3608" s="3" t="str">
        <f>IFERROR(INDEX('SINIF GÜNLER'!$A:$C,MATCH('VERİ TABANI'!$D3608,'SINIF GÜNLER'!$B:$B,0),MATCH('VERİ TABANI'!$M$1,'SINIF GÜNLER'!$A$1:$C$1,0)),"")</f>
        <v/>
      </c>
      <c r="P3608" s="28" t="str">
        <f t="array" ref="P3608">IFERROR(SEARCH(ÖĞRETMEN,'VERİ TABANI'!G3608,1),"")</f>
        <v/>
      </c>
      <c r="Q3608" s="29" t="str">
        <f t="shared" si="113"/>
        <v/>
      </c>
    </row>
    <row r="3609" spans="1:17">
      <c r="A3609" s="3" t="str">
        <f t="shared" si="112"/>
        <v/>
      </c>
      <c r="M3609" s="3" t="str">
        <f>IFERROR(INDEX('SINIF GÜNLER'!$A:$C,MATCH('VERİ TABANI'!$D3609,'SINIF GÜNLER'!$B:$B,0),MATCH('VERİ TABANI'!$M$1,'SINIF GÜNLER'!$A$1:$C$1,0)),"")</f>
        <v/>
      </c>
      <c r="P3609" s="28" t="str">
        <f t="array" ref="P3609">IFERROR(SEARCH(ÖĞRETMEN,'VERİ TABANI'!G3609,1),"")</f>
        <v/>
      </c>
      <c r="Q3609" s="29" t="str">
        <f t="shared" si="113"/>
        <v/>
      </c>
    </row>
    <row r="3610" spans="1:17">
      <c r="A3610" s="3" t="str">
        <f t="shared" si="112"/>
        <v/>
      </c>
      <c r="M3610" s="3" t="str">
        <f>IFERROR(INDEX('SINIF GÜNLER'!$A:$C,MATCH('VERİ TABANI'!$D3610,'SINIF GÜNLER'!$B:$B,0),MATCH('VERİ TABANI'!$M$1,'SINIF GÜNLER'!$A$1:$C$1,0)),"")</f>
        <v/>
      </c>
      <c r="P3610" s="28" t="str">
        <f t="array" ref="P3610">IFERROR(SEARCH(ÖĞRETMEN,'VERİ TABANI'!G3610,1),"")</f>
        <v/>
      </c>
      <c r="Q3610" s="29" t="str">
        <f t="shared" si="113"/>
        <v/>
      </c>
    </row>
    <row r="3611" spans="1:17">
      <c r="A3611" s="3" t="str">
        <f t="shared" si="112"/>
        <v/>
      </c>
      <c r="M3611" s="3" t="str">
        <f>IFERROR(INDEX('SINIF GÜNLER'!$A:$C,MATCH('VERİ TABANI'!$D3611,'SINIF GÜNLER'!$B:$B,0),MATCH('VERİ TABANI'!$M$1,'SINIF GÜNLER'!$A$1:$C$1,0)),"")</f>
        <v/>
      </c>
      <c r="P3611" s="28" t="str">
        <f t="array" ref="P3611">IFERROR(SEARCH(ÖĞRETMEN,'VERİ TABANI'!G3611,1),"")</f>
        <v/>
      </c>
      <c r="Q3611" s="29" t="str">
        <f t="shared" si="113"/>
        <v/>
      </c>
    </row>
    <row r="3612" spans="1:17">
      <c r="A3612" s="3" t="str">
        <f t="shared" si="112"/>
        <v/>
      </c>
      <c r="M3612" s="3" t="str">
        <f>IFERROR(INDEX('SINIF GÜNLER'!$A:$C,MATCH('VERİ TABANI'!$D3612,'SINIF GÜNLER'!$B:$B,0),MATCH('VERİ TABANI'!$M$1,'SINIF GÜNLER'!$A$1:$C$1,0)),"")</f>
        <v/>
      </c>
      <c r="P3612" s="28" t="str">
        <f t="array" ref="P3612">IFERROR(SEARCH(ÖĞRETMEN,'VERİ TABANI'!G3612,1),"")</f>
        <v/>
      </c>
      <c r="Q3612" s="29" t="str">
        <f t="shared" si="113"/>
        <v/>
      </c>
    </row>
    <row r="3613" spans="1:17">
      <c r="A3613" s="3" t="str">
        <f t="shared" si="112"/>
        <v/>
      </c>
      <c r="M3613" s="3" t="str">
        <f>IFERROR(INDEX('SINIF GÜNLER'!$A:$C,MATCH('VERİ TABANI'!$D3613,'SINIF GÜNLER'!$B:$B,0),MATCH('VERİ TABANI'!$M$1,'SINIF GÜNLER'!$A$1:$C$1,0)),"")</f>
        <v/>
      </c>
      <c r="P3613" s="28" t="str">
        <f t="array" ref="P3613">IFERROR(SEARCH(ÖĞRETMEN,'VERİ TABANI'!G3613,1),"")</f>
        <v/>
      </c>
      <c r="Q3613" s="29" t="str">
        <f t="shared" si="113"/>
        <v/>
      </c>
    </row>
    <row r="3614" spans="1:17">
      <c r="A3614" s="3" t="str">
        <f t="shared" si="112"/>
        <v/>
      </c>
      <c r="M3614" s="3" t="str">
        <f>IFERROR(INDEX('SINIF GÜNLER'!$A:$C,MATCH('VERİ TABANI'!$D3614,'SINIF GÜNLER'!$B:$B,0),MATCH('VERİ TABANI'!$M$1,'SINIF GÜNLER'!$A$1:$C$1,0)),"")</f>
        <v/>
      </c>
      <c r="P3614" s="28" t="str">
        <f t="array" ref="P3614">IFERROR(SEARCH(ÖĞRETMEN,'VERİ TABANI'!G3614,1),"")</f>
        <v/>
      </c>
      <c r="Q3614" s="29" t="str">
        <f t="shared" si="113"/>
        <v/>
      </c>
    </row>
    <row r="3615" spans="1:17">
      <c r="A3615" s="3" t="str">
        <f t="shared" si="112"/>
        <v/>
      </c>
      <c r="M3615" s="3" t="str">
        <f>IFERROR(INDEX('SINIF GÜNLER'!$A:$C,MATCH('VERİ TABANI'!$D3615,'SINIF GÜNLER'!$B:$B,0),MATCH('VERİ TABANI'!$M$1,'SINIF GÜNLER'!$A$1:$C$1,0)),"")</f>
        <v/>
      </c>
      <c r="P3615" s="28" t="str">
        <f t="array" ref="P3615">IFERROR(SEARCH(ÖĞRETMEN,'VERİ TABANI'!G3615,1),"")</f>
        <v/>
      </c>
      <c r="Q3615" s="29" t="str">
        <f t="shared" si="113"/>
        <v/>
      </c>
    </row>
    <row r="3616" spans="1:17">
      <c r="A3616" s="3" t="str">
        <f t="shared" si="112"/>
        <v/>
      </c>
      <c r="M3616" s="3" t="str">
        <f>IFERROR(INDEX('SINIF GÜNLER'!$A:$C,MATCH('VERİ TABANI'!$D3616,'SINIF GÜNLER'!$B:$B,0),MATCH('VERİ TABANI'!$M$1,'SINIF GÜNLER'!$A$1:$C$1,0)),"")</f>
        <v/>
      </c>
      <c r="P3616" s="28" t="str">
        <f t="array" ref="P3616">IFERROR(SEARCH(ÖĞRETMEN,'VERİ TABANI'!G3616,1),"")</f>
        <v/>
      </c>
      <c r="Q3616" s="29" t="str">
        <f t="shared" si="113"/>
        <v/>
      </c>
    </row>
    <row r="3617" spans="1:17">
      <c r="A3617" s="3" t="str">
        <f t="shared" si="112"/>
        <v/>
      </c>
      <c r="M3617" s="3" t="str">
        <f>IFERROR(INDEX('SINIF GÜNLER'!$A:$C,MATCH('VERİ TABANI'!$D3617,'SINIF GÜNLER'!$B:$B,0),MATCH('VERİ TABANI'!$M$1,'SINIF GÜNLER'!$A$1:$C$1,0)),"")</f>
        <v/>
      </c>
      <c r="P3617" s="28" t="str">
        <f t="array" ref="P3617">IFERROR(SEARCH(ÖĞRETMEN,'VERİ TABANI'!G3617,1),"")</f>
        <v/>
      </c>
      <c r="Q3617" s="29" t="str">
        <f t="shared" si="113"/>
        <v/>
      </c>
    </row>
    <row r="3618" spans="1:17">
      <c r="A3618" s="3" t="str">
        <f t="shared" si="112"/>
        <v/>
      </c>
      <c r="M3618" s="3" t="str">
        <f>IFERROR(INDEX('SINIF GÜNLER'!$A:$C,MATCH('VERİ TABANI'!$D3618,'SINIF GÜNLER'!$B:$B,0),MATCH('VERİ TABANI'!$M$1,'SINIF GÜNLER'!$A$1:$C$1,0)),"")</f>
        <v/>
      </c>
      <c r="P3618" s="28" t="str">
        <f t="array" ref="P3618">IFERROR(SEARCH(ÖĞRETMEN,'VERİ TABANI'!G3618,1),"")</f>
        <v/>
      </c>
      <c r="Q3618" s="29" t="str">
        <f t="shared" si="113"/>
        <v/>
      </c>
    </row>
    <row r="3619" spans="1:17">
      <c r="A3619" s="3" t="str">
        <f t="shared" si="112"/>
        <v/>
      </c>
      <c r="M3619" s="3" t="str">
        <f>IFERROR(INDEX('SINIF GÜNLER'!$A:$C,MATCH('VERİ TABANI'!$D3619,'SINIF GÜNLER'!$B:$B,0),MATCH('VERİ TABANI'!$M$1,'SINIF GÜNLER'!$A$1:$C$1,0)),"")</f>
        <v/>
      </c>
      <c r="P3619" s="28" t="str">
        <f t="array" ref="P3619">IFERROR(SEARCH(ÖĞRETMEN,'VERİ TABANI'!G3619,1),"")</f>
        <v/>
      </c>
      <c r="Q3619" s="29" t="str">
        <f t="shared" si="113"/>
        <v/>
      </c>
    </row>
    <row r="3620" spans="1:17">
      <c r="A3620" s="3" t="str">
        <f t="shared" si="112"/>
        <v/>
      </c>
      <c r="M3620" s="3" t="str">
        <f>IFERROR(INDEX('SINIF GÜNLER'!$A:$C,MATCH('VERİ TABANI'!$D3620,'SINIF GÜNLER'!$B:$B,0),MATCH('VERİ TABANI'!$M$1,'SINIF GÜNLER'!$A$1:$C$1,0)),"")</f>
        <v/>
      </c>
      <c r="P3620" s="28" t="str">
        <f t="array" ref="P3620">IFERROR(SEARCH(ÖĞRETMEN,'VERİ TABANI'!G3620,1),"")</f>
        <v/>
      </c>
      <c r="Q3620" s="29" t="str">
        <f t="shared" si="113"/>
        <v/>
      </c>
    </row>
    <row r="3621" spans="1:17">
      <c r="A3621" s="3" t="str">
        <f t="shared" si="112"/>
        <v/>
      </c>
      <c r="M3621" s="3" t="str">
        <f>IFERROR(INDEX('SINIF GÜNLER'!$A:$C,MATCH('VERİ TABANI'!$D3621,'SINIF GÜNLER'!$B:$B,0),MATCH('VERİ TABANI'!$M$1,'SINIF GÜNLER'!$A$1:$C$1,0)),"")</f>
        <v/>
      </c>
      <c r="P3621" s="28" t="str">
        <f t="array" ref="P3621">IFERROR(SEARCH(ÖĞRETMEN,'VERİ TABANI'!G3621,1),"")</f>
        <v/>
      </c>
      <c r="Q3621" s="29" t="str">
        <f t="shared" si="113"/>
        <v/>
      </c>
    </row>
    <row r="3622" spans="1:17">
      <c r="A3622" s="3" t="str">
        <f t="shared" si="112"/>
        <v/>
      </c>
      <c r="M3622" s="3" t="str">
        <f>IFERROR(INDEX('SINIF GÜNLER'!$A:$C,MATCH('VERİ TABANI'!$D3622,'SINIF GÜNLER'!$B:$B,0),MATCH('VERİ TABANI'!$M$1,'SINIF GÜNLER'!$A$1:$C$1,0)),"")</f>
        <v/>
      </c>
      <c r="P3622" s="28" t="str">
        <f t="array" ref="P3622">IFERROR(SEARCH(ÖĞRETMEN,'VERİ TABANI'!G3622,1),"")</f>
        <v/>
      </c>
      <c r="Q3622" s="29" t="str">
        <f t="shared" si="113"/>
        <v/>
      </c>
    </row>
    <row r="3623" spans="1:17">
      <c r="A3623" s="3" t="str">
        <f t="shared" si="112"/>
        <v/>
      </c>
      <c r="M3623" s="3" t="str">
        <f>IFERROR(INDEX('SINIF GÜNLER'!$A:$C,MATCH('VERİ TABANI'!$D3623,'SINIF GÜNLER'!$B:$B,0),MATCH('VERİ TABANI'!$M$1,'SINIF GÜNLER'!$A$1:$C$1,0)),"")</f>
        <v/>
      </c>
      <c r="P3623" s="28" t="str">
        <f t="array" ref="P3623">IFERROR(SEARCH(ÖĞRETMEN,'VERİ TABANI'!G3623,1),"")</f>
        <v/>
      </c>
      <c r="Q3623" s="29" t="str">
        <f t="shared" si="113"/>
        <v/>
      </c>
    </row>
    <row r="3624" spans="1:17">
      <c r="A3624" s="3" t="str">
        <f t="shared" si="112"/>
        <v/>
      </c>
      <c r="M3624" s="3" t="str">
        <f>IFERROR(INDEX('SINIF GÜNLER'!$A:$C,MATCH('VERİ TABANI'!$D3624,'SINIF GÜNLER'!$B:$B,0),MATCH('VERİ TABANI'!$M$1,'SINIF GÜNLER'!$A$1:$C$1,0)),"")</f>
        <v/>
      </c>
      <c r="P3624" s="28" t="str">
        <f t="array" ref="P3624">IFERROR(SEARCH(ÖĞRETMEN,'VERİ TABANI'!G3624,1),"")</f>
        <v/>
      </c>
      <c r="Q3624" s="29" t="str">
        <f t="shared" si="113"/>
        <v/>
      </c>
    </row>
    <row r="3625" spans="1:17">
      <c r="A3625" s="3" t="str">
        <f t="shared" si="112"/>
        <v/>
      </c>
      <c r="M3625" s="3" t="str">
        <f>IFERROR(INDEX('SINIF GÜNLER'!$A:$C,MATCH('VERİ TABANI'!$D3625,'SINIF GÜNLER'!$B:$B,0),MATCH('VERİ TABANI'!$M$1,'SINIF GÜNLER'!$A$1:$C$1,0)),"")</f>
        <v/>
      </c>
      <c r="P3625" s="28" t="str">
        <f t="array" ref="P3625">IFERROR(SEARCH(ÖĞRETMEN,'VERİ TABANI'!G3625,1),"")</f>
        <v/>
      </c>
      <c r="Q3625" s="29" t="str">
        <f t="shared" si="113"/>
        <v/>
      </c>
    </row>
    <row r="3626" spans="1:17">
      <c r="A3626" s="3" t="str">
        <f t="shared" si="112"/>
        <v/>
      </c>
      <c r="M3626" s="3" t="str">
        <f>IFERROR(INDEX('SINIF GÜNLER'!$A:$C,MATCH('VERİ TABANI'!$D3626,'SINIF GÜNLER'!$B:$B,0),MATCH('VERİ TABANI'!$M$1,'SINIF GÜNLER'!$A$1:$C$1,0)),"")</f>
        <v/>
      </c>
      <c r="P3626" s="28" t="str">
        <f t="array" ref="P3626">IFERROR(SEARCH(ÖĞRETMEN,'VERİ TABANI'!G3626,1),"")</f>
        <v/>
      </c>
      <c r="Q3626" s="29" t="str">
        <f t="shared" si="113"/>
        <v/>
      </c>
    </row>
    <row r="3627" spans="1:17">
      <c r="A3627" s="3" t="str">
        <f t="shared" si="112"/>
        <v/>
      </c>
      <c r="M3627" s="3" t="str">
        <f>IFERROR(INDEX('SINIF GÜNLER'!$A:$C,MATCH('VERİ TABANI'!$D3627,'SINIF GÜNLER'!$B:$B,0),MATCH('VERİ TABANI'!$M$1,'SINIF GÜNLER'!$A$1:$C$1,0)),"")</f>
        <v/>
      </c>
      <c r="P3627" s="28" t="str">
        <f t="array" ref="P3627">IFERROR(SEARCH(ÖĞRETMEN,'VERİ TABANI'!G3627,1),"")</f>
        <v/>
      </c>
      <c r="Q3627" s="29" t="str">
        <f t="shared" si="113"/>
        <v/>
      </c>
    </row>
    <row r="3628" spans="1:17">
      <c r="A3628" s="3" t="str">
        <f t="shared" si="112"/>
        <v/>
      </c>
      <c r="M3628" s="3" t="str">
        <f>IFERROR(INDEX('SINIF GÜNLER'!$A:$C,MATCH('VERİ TABANI'!$D3628,'SINIF GÜNLER'!$B:$B,0),MATCH('VERİ TABANI'!$M$1,'SINIF GÜNLER'!$A$1:$C$1,0)),"")</f>
        <v/>
      </c>
      <c r="P3628" s="28" t="str">
        <f t="array" ref="P3628">IFERROR(SEARCH(ÖĞRETMEN,'VERİ TABANI'!G3628,1),"")</f>
        <v/>
      </c>
      <c r="Q3628" s="29" t="str">
        <f t="shared" si="113"/>
        <v/>
      </c>
    </row>
    <row r="3629" spans="1:17">
      <c r="A3629" s="3" t="str">
        <f t="shared" si="112"/>
        <v/>
      </c>
      <c r="M3629" s="3" t="str">
        <f>IFERROR(INDEX('SINIF GÜNLER'!$A:$C,MATCH('VERİ TABANI'!$D3629,'SINIF GÜNLER'!$B:$B,0),MATCH('VERİ TABANI'!$M$1,'SINIF GÜNLER'!$A$1:$C$1,0)),"")</f>
        <v/>
      </c>
      <c r="P3629" s="28" t="str">
        <f t="array" ref="P3629">IFERROR(SEARCH(ÖĞRETMEN,'VERİ TABANI'!G3629,1),"")</f>
        <v/>
      </c>
      <c r="Q3629" s="29" t="str">
        <f t="shared" si="113"/>
        <v/>
      </c>
    </row>
    <row r="3630" spans="1:17">
      <c r="A3630" s="3" t="str">
        <f t="shared" si="112"/>
        <v/>
      </c>
      <c r="M3630" s="3" t="str">
        <f>IFERROR(INDEX('SINIF GÜNLER'!$A:$C,MATCH('VERİ TABANI'!$D3630,'SINIF GÜNLER'!$B:$B,0),MATCH('VERİ TABANI'!$M$1,'SINIF GÜNLER'!$A$1:$C$1,0)),"")</f>
        <v/>
      </c>
      <c r="P3630" s="28" t="str">
        <f t="array" ref="P3630">IFERROR(SEARCH(ÖĞRETMEN,'VERİ TABANI'!G3630,1),"")</f>
        <v/>
      </c>
      <c r="Q3630" s="29" t="str">
        <f t="shared" si="113"/>
        <v/>
      </c>
    </row>
    <row r="3631" spans="1:17">
      <c r="A3631" s="3" t="str">
        <f t="shared" si="112"/>
        <v/>
      </c>
      <c r="M3631" s="3" t="str">
        <f>IFERROR(INDEX('SINIF GÜNLER'!$A:$C,MATCH('VERİ TABANI'!$D3631,'SINIF GÜNLER'!$B:$B,0),MATCH('VERİ TABANI'!$M$1,'SINIF GÜNLER'!$A$1:$C$1,0)),"")</f>
        <v/>
      </c>
      <c r="P3631" s="28" t="str">
        <f t="array" ref="P3631">IFERROR(SEARCH(ÖĞRETMEN,'VERİ TABANI'!G3631,1),"")</f>
        <v/>
      </c>
      <c r="Q3631" s="29" t="str">
        <f t="shared" si="113"/>
        <v/>
      </c>
    </row>
    <row r="3632" spans="1:17">
      <c r="A3632" s="3" t="str">
        <f t="shared" si="112"/>
        <v/>
      </c>
      <c r="M3632" s="3" t="str">
        <f>IFERROR(INDEX('SINIF GÜNLER'!$A:$C,MATCH('VERİ TABANI'!$D3632,'SINIF GÜNLER'!$B:$B,0),MATCH('VERİ TABANI'!$M$1,'SINIF GÜNLER'!$A$1:$C$1,0)),"")</f>
        <v/>
      </c>
      <c r="P3632" s="28" t="str">
        <f t="array" ref="P3632">IFERROR(SEARCH(ÖĞRETMEN,'VERİ TABANI'!G3632,1),"")</f>
        <v/>
      </c>
      <c r="Q3632" s="29" t="str">
        <f t="shared" si="113"/>
        <v/>
      </c>
    </row>
    <row r="3633" spans="1:17">
      <c r="A3633" s="3" t="str">
        <f t="shared" si="112"/>
        <v/>
      </c>
      <c r="M3633" s="3" t="str">
        <f>IFERROR(INDEX('SINIF GÜNLER'!$A:$C,MATCH('VERİ TABANI'!$D3633,'SINIF GÜNLER'!$B:$B,0),MATCH('VERİ TABANI'!$M$1,'SINIF GÜNLER'!$A$1:$C$1,0)),"")</f>
        <v/>
      </c>
      <c r="P3633" s="28" t="str">
        <f t="array" ref="P3633">IFERROR(SEARCH(ÖĞRETMEN,'VERİ TABANI'!G3633,1),"")</f>
        <v/>
      </c>
      <c r="Q3633" s="29" t="str">
        <f t="shared" si="113"/>
        <v/>
      </c>
    </row>
    <row r="3634" spans="1:17">
      <c r="A3634" s="3" t="str">
        <f t="shared" si="112"/>
        <v/>
      </c>
      <c r="M3634" s="3" t="str">
        <f>IFERROR(INDEX('SINIF GÜNLER'!$A:$C,MATCH('VERİ TABANI'!$D3634,'SINIF GÜNLER'!$B:$B,0),MATCH('VERİ TABANI'!$M$1,'SINIF GÜNLER'!$A$1:$C$1,0)),"")</f>
        <v/>
      </c>
      <c r="P3634" s="28" t="str">
        <f t="array" ref="P3634">IFERROR(SEARCH(ÖĞRETMEN,'VERİ TABANI'!G3634,1),"")</f>
        <v/>
      </c>
      <c r="Q3634" s="29" t="str">
        <f t="shared" si="113"/>
        <v/>
      </c>
    </row>
    <row r="3635" spans="1:17">
      <c r="A3635" s="3" t="str">
        <f t="shared" si="112"/>
        <v/>
      </c>
      <c r="M3635" s="3" t="str">
        <f>IFERROR(INDEX('SINIF GÜNLER'!$A:$C,MATCH('VERİ TABANI'!$D3635,'SINIF GÜNLER'!$B:$B,0),MATCH('VERİ TABANI'!$M$1,'SINIF GÜNLER'!$A$1:$C$1,0)),"")</f>
        <v/>
      </c>
      <c r="P3635" s="28" t="str">
        <f t="array" ref="P3635">IFERROR(SEARCH(ÖĞRETMEN,'VERİ TABANI'!G3635,1),"")</f>
        <v/>
      </c>
      <c r="Q3635" s="29" t="str">
        <f t="shared" si="113"/>
        <v/>
      </c>
    </row>
    <row r="3636" spans="1:17">
      <c r="A3636" s="3" t="str">
        <f t="shared" si="112"/>
        <v/>
      </c>
      <c r="M3636" s="3" t="str">
        <f>IFERROR(INDEX('SINIF GÜNLER'!$A:$C,MATCH('VERİ TABANI'!$D3636,'SINIF GÜNLER'!$B:$B,0),MATCH('VERİ TABANI'!$M$1,'SINIF GÜNLER'!$A$1:$C$1,0)),"")</f>
        <v/>
      </c>
      <c r="P3636" s="28" t="str">
        <f t="array" ref="P3636">IFERROR(SEARCH(ÖĞRETMEN,'VERİ TABANI'!G3636,1),"")</f>
        <v/>
      </c>
      <c r="Q3636" s="29" t="str">
        <f t="shared" si="113"/>
        <v/>
      </c>
    </row>
    <row r="3637" spans="1:17">
      <c r="A3637" s="3" t="str">
        <f t="shared" si="112"/>
        <v/>
      </c>
      <c r="M3637" s="3" t="str">
        <f>IFERROR(INDEX('SINIF GÜNLER'!$A:$C,MATCH('VERİ TABANI'!$D3637,'SINIF GÜNLER'!$B:$B,0),MATCH('VERİ TABANI'!$M$1,'SINIF GÜNLER'!$A$1:$C$1,0)),"")</f>
        <v/>
      </c>
      <c r="P3637" s="28" t="str">
        <f t="array" ref="P3637">IFERROR(SEARCH(ÖĞRETMEN,'VERİ TABANI'!G3637,1),"")</f>
        <v/>
      </c>
      <c r="Q3637" s="29" t="str">
        <f t="shared" si="113"/>
        <v/>
      </c>
    </row>
    <row r="3638" spans="1:17">
      <c r="A3638" s="3" t="str">
        <f t="shared" si="112"/>
        <v/>
      </c>
      <c r="M3638" s="3" t="str">
        <f>IFERROR(INDEX('SINIF GÜNLER'!$A:$C,MATCH('VERİ TABANI'!$D3638,'SINIF GÜNLER'!$B:$B,0),MATCH('VERİ TABANI'!$M$1,'SINIF GÜNLER'!$A$1:$C$1,0)),"")</f>
        <v/>
      </c>
      <c r="P3638" s="28" t="str">
        <f t="array" ref="P3638">IFERROR(SEARCH(ÖĞRETMEN,'VERİ TABANI'!G3638,1),"")</f>
        <v/>
      </c>
      <c r="Q3638" s="29" t="str">
        <f t="shared" si="113"/>
        <v/>
      </c>
    </row>
    <row r="3639" spans="1:17">
      <c r="A3639" s="3" t="str">
        <f t="shared" si="112"/>
        <v/>
      </c>
      <c r="M3639" s="3" t="str">
        <f>IFERROR(INDEX('SINIF GÜNLER'!$A:$C,MATCH('VERİ TABANI'!$D3639,'SINIF GÜNLER'!$B:$B,0),MATCH('VERİ TABANI'!$M$1,'SINIF GÜNLER'!$A$1:$C$1,0)),"")</f>
        <v/>
      </c>
      <c r="P3639" s="28" t="str">
        <f t="array" ref="P3639">IFERROR(SEARCH(ÖĞRETMEN,'VERİ TABANI'!G3639,1),"")</f>
        <v/>
      </c>
      <c r="Q3639" s="29" t="str">
        <f t="shared" si="113"/>
        <v/>
      </c>
    </row>
    <row r="3640" spans="1:17">
      <c r="A3640" s="3" t="str">
        <f t="shared" si="112"/>
        <v/>
      </c>
      <c r="M3640" s="3" t="str">
        <f>IFERROR(INDEX('SINIF GÜNLER'!$A:$C,MATCH('VERİ TABANI'!$D3640,'SINIF GÜNLER'!$B:$B,0),MATCH('VERİ TABANI'!$M$1,'SINIF GÜNLER'!$A$1:$C$1,0)),"")</f>
        <v/>
      </c>
      <c r="P3640" s="28" t="str">
        <f t="array" ref="P3640">IFERROR(SEARCH(ÖĞRETMEN,'VERİ TABANI'!G3640,1),"")</f>
        <v/>
      </c>
      <c r="Q3640" s="29" t="str">
        <f t="shared" si="113"/>
        <v/>
      </c>
    </row>
    <row r="3641" spans="1:17">
      <c r="A3641" s="3" t="str">
        <f t="shared" si="112"/>
        <v/>
      </c>
      <c r="M3641" s="3" t="str">
        <f>IFERROR(INDEX('SINIF GÜNLER'!$A:$C,MATCH('VERİ TABANI'!$D3641,'SINIF GÜNLER'!$B:$B,0),MATCH('VERİ TABANI'!$M$1,'SINIF GÜNLER'!$A$1:$C$1,0)),"")</f>
        <v/>
      </c>
      <c r="P3641" s="28" t="str">
        <f t="array" ref="P3641">IFERROR(SEARCH(ÖĞRETMEN,'VERİ TABANI'!G3641,1),"")</f>
        <v/>
      </c>
      <c r="Q3641" s="29" t="str">
        <f t="shared" si="113"/>
        <v/>
      </c>
    </row>
    <row r="3642" spans="1:17">
      <c r="A3642" s="3" t="str">
        <f t="shared" si="112"/>
        <v/>
      </c>
      <c r="M3642" s="3" t="str">
        <f>IFERROR(INDEX('SINIF GÜNLER'!$A:$C,MATCH('VERİ TABANI'!$D3642,'SINIF GÜNLER'!$B:$B,0),MATCH('VERİ TABANI'!$M$1,'SINIF GÜNLER'!$A$1:$C$1,0)),"")</f>
        <v/>
      </c>
      <c r="P3642" s="28" t="str">
        <f t="array" ref="P3642">IFERROR(SEARCH(ÖĞRETMEN,'VERİ TABANI'!G3642,1),"")</f>
        <v/>
      </c>
      <c r="Q3642" s="29" t="str">
        <f t="shared" si="113"/>
        <v/>
      </c>
    </row>
    <row r="3643" spans="1:17">
      <c r="A3643" s="3" t="str">
        <f t="shared" si="112"/>
        <v/>
      </c>
      <c r="M3643" s="3" t="str">
        <f>IFERROR(INDEX('SINIF GÜNLER'!$A:$C,MATCH('VERİ TABANI'!$D3643,'SINIF GÜNLER'!$B:$B,0),MATCH('VERİ TABANI'!$M$1,'SINIF GÜNLER'!$A$1:$C$1,0)),"")</f>
        <v/>
      </c>
      <c r="P3643" s="28" t="str">
        <f t="array" ref="P3643">IFERROR(SEARCH(ÖĞRETMEN,'VERİ TABANI'!G3643,1),"")</f>
        <v/>
      </c>
      <c r="Q3643" s="29" t="str">
        <f t="shared" si="113"/>
        <v/>
      </c>
    </row>
    <row r="3644" spans="1:17">
      <c r="A3644" s="3" t="str">
        <f t="shared" si="112"/>
        <v/>
      </c>
      <c r="M3644" s="3" t="str">
        <f>IFERROR(INDEX('SINIF GÜNLER'!$A:$C,MATCH('VERİ TABANI'!$D3644,'SINIF GÜNLER'!$B:$B,0),MATCH('VERİ TABANI'!$M$1,'SINIF GÜNLER'!$A$1:$C$1,0)),"")</f>
        <v/>
      </c>
      <c r="P3644" s="28" t="str">
        <f t="array" ref="P3644">IFERROR(SEARCH(ÖĞRETMEN,'VERİ TABANI'!G3644,1),"")</f>
        <v/>
      </c>
      <c r="Q3644" s="29" t="str">
        <f t="shared" si="113"/>
        <v/>
      </c>
    </row>
    <row r="3645" spans="1:17">
      <c r="A3645" s="3" t="str">
        <f t="shared" si="112"/>
        <v/>
      </c>
      <c r="M3645" s="3" t="str">
        <f>IFERROR(INDEX('SINIF GÜNLER'!$A:$C,MATCH('VERİ TABANI'!$D3645,'SINIF GÜNLER'!$B:$B,0),MATCH('VERİ TABANI'!$M$1,'SINIF GÜNLER'!$A$1:$C$1,0)),"")</f>
        <v/>
      </c>
      <c r="P3645" s="28" t="str">
        <f t="array" ref="P3645">IFERROR(SEARCH(ÖĞRETMEN,'VERİ TABANI'!G3645,1),"")</f>
        <v/>
      </c>
      <c r="Q3645" s="29" t="str">
        <f t="shared" si="113"/>
        <v/>
      </c>
    </row>
    <row r="3646" spans="1:17">
      <c r="A3646" s="3" t="str">
        <f t="shared" si="112"/>
        <v/>
      </c>
      <c r="M3646" s="3" t="str">
        <f>IFERROR(INDEX('SINIF GÜNLER'!$A:$C,MATCH('VERİ TABANI'!$D3646,'SINIF GÜNLER'!$B:$B,0),MATCH('VERİ TABANI'!$M$1,'SINIF GÜNLER'!$A$1:$C$1,0)),"")</f>
        <v/>
      </c>
      <c r="P3646" s="28" t="str">
        <f t="array" ref="P3646">IFERROR(SEARCH(ÖĞRETMEN,'VERİ TABANI'!G3646,1),"")</f>
        <v/>
      </c>
      <c r="Q3646" s="29" t="str">
        <f t="shared" si="113"/>
        <v/>
      </c>
    </row>
    <row r="3647" spans="1:17">
      <c r="A3647" s="3" t="str">
        <f t="shared" si="112"/>
        <v/>
      </c>
      <c r="M3647" s="3" t="str">
        <f>IFERROR(INDEX('SINIF GÜNLER'!$A:$C,MATCH('VERİ TABANI'!$D3647,'SINIF GÜNLER'!$B:$B,0),MATCH('VERİ TABANI'!$M$1,'SINIF GÜNLER'!$A$1:$C$1,0)),"")</f>
        <v/>
      </c>
      <c r="P3647" s="28" t="str">
        <f t="array" ref="P3647">IFERROR(SEARCH(ÖĞRETMEN,'VERİ TABANI'!G3647,1),"")</f>
        <v/>
      </c>
      <c r="Q3647" s="29" t="str">
        <f t="shared" si="113"/>
        <v/>
      </c>
    </row>
    <row r="3648" spans="1:17">
      <c r="A3648" s="3" t="str">
        <f t="shared" si="112"/>
        <v/>
      </c>
      <c r="M3648" s="3" t="str">
        <f>IFERROR(INDEX('SINIF GÜNLER'!$A:$C,MATCH('VERİ TABANI'!$D3648,'SINIF GÜNLER'!$B:$B,0),MATCH('VERİ TABANI'!$M$1,'SINIF GÜNLER'!$A$1:$C$1,0)),"")</f>
        <v/>
      </c>
      <c r="P3648" s="28" t="str">
        <f t="array" ref="P3648">IFERROR(SEARCH(ÖĞRETMEN,'VERİ TABANI'!G3648,1),"")</f>
        <v/>
      </c>
      <c r="Q3648" s="29" t="str">
        <f t="shared" si="113"/>
        <v/>
      </c>
    </row>
    <row r="3649" spans="1:17">
      <c r="A3649" s="3" t="str">
        <f t="shared" si="112"/>
        <v/>
      </c>
      <c r="M3649" s="3" t="str">
        <f>IFERROR(INDEX('SINIF GÜNLER'!$A:$C,MATCH('VERİ TABANI'!$D3649,'SINIF GÜNLER'!$B:$B,0),MATCH('VERİ TABANI'!$M$1,'SINIF GÜNLER'!$A$1:$C$1,0)),"")</f>
        <v/>
      </c>
      <c r="P3649" s="28" t="str">
        <f t="array" ref="P3649">IFERROR(SEARCH(ÖĞRETMEN,'VERİ TABANI'!G3649,1),"")</f>
        <v/>
      </c>
      <c r="Q3649" s="29" t="str">
        <f t="shared" si="113"/>
        <v/>
      </c>
    </row>
    <row r="3650" spans="1:17">
      <c r="A3650" s="3" t="str">
        <f t="shared" ref="A3650:A3713" si="114">IFERROR(IF(B3650="","",ROW()-1),"")</f>
        <v/>
      </c>
      <c r="M3650" s="3" t="str">
        <f>IFERROR(INDEX('SINIF GÜNLER'!$A:$C,MATCH('VERİ TABANI'!$D3650,'SINIF GÜNLER'!$B:$B,0),MATCH('VERİ TABANI'!$M$1,'SINIF GÜNLER'!$A$1:$C$1,0)),"")</f>
        <v/>
      </c>
      <c r="P3650" s="28" t="str">
        <f t="array" ref="P3650">IFERROR(SEARCH(ÖĞRETMEN,'VERİ TABANI'!G3650,1),"")</f>
        <v/>
      </c>
      <c r="Q3650" s="29" t="str">
        <f t="shared" si="113"/>
        <v/>
      </c>
    </row>
    <row r="3651" spans="1:17">
      <c r="A3651" s="3" t="str">
        <f t="shared" si="114"/>
        <v/>
      </c>
      <c r="M3651" s="3" t="str">
        <f>IFERROR(INDEX('SINIF GÜNLER'!$A:$C,MATCH('VERİ TABANI'!$D3651,'SINIF GÜNLER'!$B:$B,0),MATCH('VERİ TABANI'!$M$1,'SINIF GÜNLER'!$A$1:$C$1,0)),"")</f>
        <v/>
      </c>
      <c r="P3651" s="28" t="str">
        <f t="array" ref="P3651">IFERROR(SEARCH(ÖĞRETMEN,'VERİ TABANI'!G3651,1),"")</f>
        <v/>
      </c>
      <c r="Q3651" s="29" t="str">
        <f t="shared" si="113"/>
        <v/>
      </c>
    </row>
    <row r="3652" spans="1:17">
      <c r="A3652" s="3" t="str">
        <f t="shared" si="114"/>
        <v/>
      </c>
      <c r="M3652" s="3" t="str">
        <f>IFERROR(INDEX('SINIF GÜNLER'!$A:$C,MATCH('VERİ TABANI'!$D3652,'SINIF GÜNLER'!$B:$B,0),MATCH('VERİ TABANI'!$M$1,'SINIF GÜNLER'!$A$1:$C$1,0)),"")</f>
        <v/>
      </c>
      <c r="P3652" s="28" t="str">
        <f t="array" ref="P3652">IFERROR(SEARCH(ÖĞRETMEN,'VERİ TABANI'!G3652,1),"")</f>
        <v/>
      </c>
      <c r="Q3652" s="29" t="str">
        <f t="shared" si="113"/>
        <v/>
      </c>
    </row>
    <row r="3653" spans="1:17">
      <c r="A3653" s="3" t="str">
        <f t="shared" si="114"/>
        <v/>
      </c>
      <c r="M3653" s="3" t="str">
        <f>IFERROR(INDEX('SINIF GÜNLER'!$A:$C,MATCH('VERİ TABANI'!$D3653,'SINIF GÜNLER'!$B:$B,0),MATCH('VERİ TABANI'!$M$1,'SINIF GÜNLER'!$A$1:$C$1,0)),"")</f>
        <v/>
      </c>
      <c r="P3653" s="28" t="str">
        <f t="array" ref="P3653">IFERROR(SEARCH(ÖĞRETMEN,'VERİ TABANI'!G3653,1),"")</f>
        <v/>
      </c>
      <c r="Q3653" s="29" t="str">
        <f t="shared" si="113"/>
        <v/>
      </c>
    </row>
    <row r="3654" spans="1:17">
      <c r="A3654" s="3" t="str">
        <f t="shared" si="114"/>
        <v/>
      </c>
      <c r="M3654" s="3" t="str">
        <f>IFERROR(INDEX('SINIF GÜNLER'!$A:$C,MATCH('VERİ TABANI'!$D3654,'SINIF GÜNLER'!$B:$B,0),MATCH('VERİ TABANI'!$M$1,'SINIF GÜNLER'!$A$1:$C$1,0)),"")</f>
        <v/>
      </c>
      <c r="P3654" s="28" t="str">
        <f t="array" ref="P3654">IFERROR(SEARCH(ÖĞRETMEN,'VERİ TABANI'!G3654,1),"")</f>
        <v/>
      </c>
      <c r="Q3654" s="29" t="str">
        <f t="shared" si="113"/>
        <v/>
      </c>
    </row>
    <row r="3655" spans="1:17">
      <c r="A3655" s="3" t="str">
        <f t="shared" si="114"/>
        <v/>
      </c>
      <c r="M3655" s="3" t="str">
        <f>IFERROR(INDEX('SINIF GÜNLER'!$A:$C,MATCH('VERİ TABANI'!$D3655,'SINIF GÜNLER'!$B:$B,0),MATCH('VERİ TABANI'!$M$1,'SINIF GÜNLER'!$A$1:$C$1,0)),"")</f>
        <v/>
      </c>
      <c r="P3655" s="28" t="str">
        <f t="array" ref="P3655">IFERROR(SEARCH(ÖĞRETMEN,'VERİ TABANI'!G3655,1),"")</f>
        <v/>
      </c>
      <c r="Q3655" s="29" t="str">
        <f t="shared" si="113"/>
        <v/>
      </c>
    </row>
    <row r="3656" spans="1:17">
      <c r="A3656" s="3" t="str">
        <f t="shared" si="114"/>
        <v/>
      </c>
      <c r="M3656" s="3" t="str">
        <f>IFERROR(INDEX('SINIF GÜNLER'!$A:$C,MATCH('VERİ TABANI'!$D3656,'SINIF GÜNLER'!$B:$B,0),MATCH('VERİ TABANI'!$M$1,'SINIF GÜNLER'!$A$1:$C$1,0)),"")</f>
        <v/>
      </c>
      <c r="P3656" s="28" t="str">
        <f t="array" ref="P3656">IFERROR(SEARCH(ÖĞRETMEN,'VERİ TABANI'!G3656,1),"")</f>
        <v/>
      </c>
      <c r="Q3656" s="29" t="str">
        <f t="shared" ref="Q3656:Q3719" si="115">IF(P3656="","",ROW())</f>
        <v/>
      </c>
    </row>
    <row r="3657" spans="1:17">
      <c r="A3657" s="3" t="str">
        <f t="shared" si="114"/>
        <v/>
      </c>
      <c r="M3657" s="3" t="str">
        <f>IFERROR(INDEX('SINIF GÜNLER'!$A:$C,MATCH('VERİ TABANI'!$D3657,'SINIF GÜNLER'!$B:$B,0),MATCH('VERİ TABANI'!$M$1,'SINIF GÜNLER'!$A$1:$C$1,0)),"")</f>
        <v/>
      </c>
      <c r="P3657" s="28" t="str">
        <f t="array" ref="P3657">IFERROR(SEARCH(ÖĞRETMEN,'VERİ TABANI'!G3657,1),"")</f>
        <v/>
      </c>
      <c r="Q3657" s="29" t="str">
        <f t="shared" si="115"/>
        <v/>
      </c>
    </row>
    <row r="3658" spans="1:17">
      <c r="A3658" s="3" t="str">
        <f t="shared" si="114"/>
        <v/>
      </c>
      <c r="M3658" s="3" t="str">
        <f>IFERROR(INDEX('SINIF GÜNLER'!$A:$C,MATCH('VERİ TABANI'!$D3658,'SINIF GÜNLER'!$B:$B,0),MATCH('VERİ TABANI'!$M$1,'SINIF GÜNLER'!$A$1:$C$1,0)),"")</f>
        <v/>
      </c>
      <c r="P3658" s="28" t="str">
        <f t="array" ref="P3658">IFERROR(SEARCH(ÖĞRETMEN,'VERİ TABANI'!G3658,1),"")</f>
        <v/>
      </c>
      <c r="Q3658" s="29" t="str">
        <f t="shared" si="115"/>
        <v/>
      </c>
    </row>
    <row r="3659" spans="1:17">
      <c r="A3659" s="3" t="str">
        <f t="shared" si="114"/>
        <v/>
      </c>
      <c r="M3659" s="3" t="str">
        <f>IFERROR(INDEX('SINIF GÜNLER'!$A:$C,MATCH('VERİ TABANI'!$D3659,'SINIF GÜNLER'!$B:$B,0),MATCH('VERİ TABANI'!$M$1,'SINIF GÜNLER'!$A$1:$C$1,0)),"")</f>
        <v/>
      </c>
      <c r="P3659" s="28" t="str">
        <f t="array" ref="P3659">IFERROR(SEARCH(ÖĞRETMEN,'VERİ TABANI'!G3659,1),"")</f>
        <v/>
      </c>
      <c r="Q3659" s="29" t="str">
        <f t="shared" si="115"/>
        <v/>
      </c>
    </row>
    <row r="3660" spans="1:17">
      <c r="A3660" s="3" t="str">
        <f t="shared" si="114"/>
        <v/>
      </c>
      <c r="M3660" s="3" t="str">
        <f>IFERROR(INDEX('SINIF GÜNLER'!$A:$C,MATCH('VERİ TABANI'!$D3660,'SINIF GÜNLER'!$B:$B,0),MATCH('VERİ TABANI'!$M$1,'SINIF GÜNLER'!$A$1:$C$1,0)),"")</f>
        <v/>
      </c>
      <c r="P3660" s="28" t="str">
        <f t="array" ref="P3660">IFERROR(SEARCH(ÖĞRETMEN,'VERİ TABANI'!G3660,1),"")</f>
        <v/>
      </c>
      <c r="Q3660" s="29" t="str">
        <f t="shared" si="115"/>
        <v/>
      </c>
    </row>
    <row r="3661" spans="1:17">
      <c r="A3661" s="3" t="str">
        <f t="shared" si="114"/>
        <v/>
      </c>
      <c r="M3661" s="3" t="str">
        <f>IFERROR(INDEX('SINIF GÜNLER'!$A:$C,MATCH('VERİ TABANI'!$D3661,'SINIF GÜNLER'!$B:$B,0),MATCH('VERİ TABANI'!$M$1,'SINIF GÜNLER'!$A$1:$C$1,0)),"")</f>
        <v/>
      </c>
      <c r="P3661" s="28" t="str">
        <f t="array" ref="P3661">IFERROR(SEARCH(ÖĞRETMEN,'VERİ TABANI'!G3661,1),"")</f>
        <v/>
      </c>
      <c r="Q3661" s="29" t="str">
        <f t="shared" si="115"/>
        <v/>
      </c>
    </row>
    <row r="3662" spans="1:17">
      <c r="A3662" s="3" t="str">
        <f t="shared" si="114"/>
        <v/>
      </c>
      <c r="M3662" s="3" t="str">
        <f>IFERROR(INDEX('SINIF GÜNLER'!$A:$C,MATCH('VERİ TABANI'!$D3662,'SINIF GÜNLER'!$B:$B,0),MATCH('VERİ TABANI'!$M$1,'SINIF GÜNLER'!$A$1:$C$1,0)),"")</f>
        <v/>
      </c>
      <c r="P3662" s="28" t="str">
        <f t="array" ref="P3662">IFERROR(SEARCH(ÖĞRETMEN,'VERİ TABANI'!G3662,1),"")</f>
        <v/>
      </c>
      <c r="Q3662" s="29" t="str">
        <f t="shared" si="115"/>
        <v/>
      </c>
    </row>
    <row r="3663" spans="1:17">
      <c r="A3663" s="3" t="str">
        <f t="shared" si="114"/>
        <v/>
      </c>
      <c r="M3663" s="3" t="str">
        <f>IFERROR(INDEX('SINIF GÜNLER'!$A:$C,MATCH('VERİ TABANI'!$D3663,'SINIF GÜNLER'!$B:$B,0),MATCH('VERİ TABANI'!$M$1,'SINIF GÜNLER'!$A$1:$C$1,0)),"")</f>
        <v/>
      </c>
      <c r="P3663" s="28" t="str">
        <f t="array" ref="P3663">IFERROR(SEARCH(ÖĞRETMEN,'VERİ TABANI'!G3663,1),"")</f>
        <v/>
      </c>
      <c r="Q3663" s="29" t="str">
        <f t="shared" si="115"/>
        <v/>
      </c>
    </row>
    <row r="3664" spans="1:17">
      <c r="A3664" s="3" t="str">
        <f t="shared" si="114"/>
        <v/>
      </c>
      <c r="M3664" s="3" t="str">
        <f>IFERROR(INDEX('SINIF GÜNLER'!$A:$C,MATCH('VERİ TABANI'!$D3664,'SINIF GÜNLER'!$B:$B,0),MATCH('VERİ TABANI'!$M$1,'SINIF GÜNLER'!$A$1:$C$1,0)),"")</f>
        <v/>
      </c>
      <c r="P3664" s="28" t="str">
        <f t="array" ref="P3664">IFERROR(SEARCH(ÖĞRETMEN,'VERİ TABANI'!G3664,1),"")</f>
        <v/>
      </c>
      <c r="Q3664" s="29" t="str">
        <f t="shared" si="115"/>
        <v/>
      </c>
    </row>
    <row r="3665" spans="1:17">
      <c r="A3665" s="3" t="str">
        <f t="shared" si="114"/>
        <v/>
      </c>
      <c r="M3665" s="3" t="str">
        <f>IFERROR(INDEX('SINIF GÜNLER'!$A:$C,MATCH('VERİ TABANI'!$D3665,'SINIF GÜNLER'!$B:$B,0),MATCH('VERİ TABANI'!$M$1,'SINIF GÜNLER'!$A$1:$C$1,0)),"")</f>
        <v/>
      </c>
      <c r="P3665" s="28" t="str">
        <f t="array" ref="P3665">IFERROR(SEARCH(ÖĞRETMEN,'VERİ TABANI'!G3665,1),"")</f>
        <v/>
      </c>
      <c r="Q3665" s="29" t="str">
        <f t="shared" si="115"/>
        <v/>
      </c>
    </row>
    <row r="3666" spans="1:17">
      <c r="A3666" s="3" t="str">
        <f t="shared" si="114"/>
        <v/>
      </c>
      <c r="M3666" s="3" t="str">
        <f>IFERROR(INDEX('SINIF GÜNLER'!$A:$C,MATCH('VERİ TABANI'!$D3666,'SINIF GÜNLER'!$B:$B,0),MATCH('VERİ TABANI'!$M$1,'SINIF GÜNLER'!$A$1:$C$1,0)),"")</f>
        <v/>
      </c>
      <c r="P3666" s="28" t="str">
        <f t="array" ref="P3666">IFERROR(SEARCH(ÖĞRETMEN,'VERİ TABANI'!G3666,1),"")</f>
        <v/>
      </c>
      <c r="Q3666" s="29" t="str">
        <f t="shared" si="115"/>
        <v/>
      </c>
    </row>
    <row r="3667" spans="1:17">
      <c r="A3667" s="3" t="str">
        <f t="shared" si="114"/>
        <v/>
      </c>
      <c r="M3667" s="3" t="str">
        <f>IFERROR(INDEX('SINIF GÜNLER'!$A:$C,MATCH('VERİ TABANI'!$D3667,'SINIF GÜNLER'!$B:$B,0),MATCH('VERİ TABANI'!$M$1,'SINIF GÜNLER'!$A$1:$C$1,0)),"")</f>
        <v/>
      </c>
      <c r="P3667" s="28" t="str">
        <f t="array" ref="P3667">IFERROR(SEARCH(ÖĞRETMEN,'VERİ TABANI'!G3667,1),"")</f>
        <v/>
      </c>
      <c r="Q3667" s="29" t="str">
        <f t="shared" si="115"/>
        <v/>
      </c>
    </row>
    <row r="3668" spans="1:17">
      <c r="A3668" s="3" t="str">
        <f t="shared" si="114"/>
        <v/>
      </c>
      <c r="M3668" s="3" t="str">
        <f>IFERROR(INDEX('SINIF GÜNLER'!$A:$C,MATCH('VERİ TABANI'!$D3668,'SINIF GÜNLER'!$B:$B,0),MATCH('VERİ TABANI'!$M$1,'SINIF GÜNLER'!$A$1:$C$1,0)),"")</f>
        <v/>
      </c>
      <c r="P3668" s="28" t="str">
        <f t="array" ref="P3668">IFERROR(SEARCH(ÖĞRETMEN,'VERİ TABANI'!G3668,1),"")</f>
        <v/>
      </c>
      <c r="Q3668" s="29" t="str">
        <f t="shared" si="115"/>
        <v/>
      </c>
    </row>
    <row r="3669" spans="1:17">
      <c r="A3669" s="3" t="str">
        <f t="shared" si="114"/>
        <v/>
      </c>
      <c r="M3669" s="3" t="str">
        <f>IFERROR(INDEX('SINIF GÜNLER'!$A:$C,MATCH('VERİ TABANI'!$D3669,'SINIF GÜNLER'!$B:$B,0),MATCH('VERİ TABANI'!$M$1,'SINIF GÜNLER'!$A$1:$C$1,0)),"")</f>
        <v/>
      </c>
      <c r="P3669" s="28" t="str">
        <f t="array" ref="P3669">IFERROR(SEARCH(ÖĞRETMEN,'VERİ TABANI'!G3669,1),"")</f>
        <v/>
      </c>
      <c r="Q3669" s="29" t="str">
        <f t="shared" si="115"/>
        <v/>
      </c>
    </row>
    <row r="3670" spans="1:17">
      <c r="A3670" s="3" t="str">
        <f t="shared" si="114"/>
        <v/>
      </c>
      <c r="M3670" s="3" t="str">
        <f>IFERROR(INDEX('SINIF GÜNLER'!$A:$C,MATCH('VERİ TABANI'!$D3670,'SINIF GÜNLER'!$B:$B,0),MATCH('VERİ TABANI'!$M$1,'SINIF GÜNLER'!$A$1:$C$1,0)),"")</f>
        <v/>
      </c>
      <c r="P3670" s="28" t="str">
        <f t="array" ref="P3670">IFERROR(SEARCH(ÖĞRETMEN,'VERİ TABANI'!G3670,1),"")</f>
        <v/>
      </c>
      <c r="Q3670" s="29" t="str">
        <f t="shared" si="115"/>
        <v/>
      </c>
    </row>
    <row r="3671" spans="1:17">
      <c r="A3671" s="3" t="str">
        <f t="shared" si="114"/>
        <v/>
      </c>
      <c r="M3671" s="3" t="str">
        <f>IFERROR(INDEX('SINIF GÜNLER'!$A:$C,MATCH('VERİ TABANI'!$D3671,'SINIF GÜNLER'!$B:$B,0),MATCH('VERİ TABANI'!$M$1,'SINIF GÜNLER'!$A$1:$C$1,0)),"")</f>
        <v/>
      </c>
      <c r="P3671" s="28" t="str">
        <f t="array" ref="P3671">IFERROR(SEARCH(ÖĞRETMEN,'VERİ TABANI'!G3671,1),"")</f>
        <v/>
      </c>
      <c r="Q3671" s="29" t="str">
        <f t="shared" si="115"/>
        <v/>
      </c>
    </row>
    <row r="3672" spans="1:17">
      <c r="A3672" s="3" t="str">
        <f t="shared" si="114"/>
        <v/>
      </c>
      <c r="M3672" s="3" t="str">
        <f>IFERROR(INDEX('SINIF GÜNLER'!$A:$C,MATCH('VERİ TABANI'!$D3672,'SINIF GÜNLER'!$B:$B,0),MATCH('VERİ TABANI'!$M$1,'SINIF GÜNLER'!$A$1:$C$1,0)),"")</f>
        <v/>
      </c>
      <c r="P3672" s="28" t="str">
        <f t="array" ref="P3672">IFERROR(SEARCH(ÖĞRETMEN,'VERİ TABANI'!G3672,1),"")</f>
        <v/>
      </c>
      <c r="Q3672" s="29" t="str">
        <f t="shared" si="115"/>
        <v/>
      </c>
    </row>
    <row r="3673" spans="1:17">
      <c r="A3673" s="3" t="str">
        <f t="shared" si="114"/>
        <v/>
      </c>
      <c r="M3673" s="3" t="str">
        <f>IFERROR(INDEX('SINIF GÜNLER'!$A:$C,MATCH('VERİ TABANI'!$D3673,'SINIF GÜNLER'!$B:$B,0),MATCH('VERİ TABANI'!$M$1,'SINIF GÜNLER'!$A$1:$C$1,0)),"")</f>
        <v/>
      </c>
      <c r="P3673" s="28" t="str">
        <f t="array" ref="P3673">IFERROR(SEARCH(ÖĞRETMEN,'VERİ TABANI'!G3673,1),"")</f>
        <v/>
      </c>
      <c r="Q3673" s="29" t="str">
        <f t="shared" si="115"/>
        <v/>
      </c>
    </row>
    <row r="3674" spans="1:17">
      <c r="A3674" s="3" t="str">
        <f t="shared" si="114"/>
        <v/>
      </c>
      <c r="M3674" s="3" t="str">
        <f>IFERROR(INDEX('SINIF GÜNLER'!$A:$C,MATCH('VERİ TABANI'!$D3674,'SINIF GÜNLER'!$B:$B,0),MATCH('VERİ TABANI'!$M$1,'SINIF GÜNLER'!$A$1:$C$1,0)),"")</f>
        <v/>
      </c>
      <c r="P3674" s="28" t="str">
        <f t="array" ref="P3674">IFERROR(SEARCH(ÖĞRETMEN,'VERİ TABANI'!G3674,1),"")</f>
        <v/>
      </c>
      <c r="Q3674" s="29" t="str">
        <f t="shared" si="115"/>
        <v/>
      </c>
    </row>
    <row r="3675" spans="1:17">
      <c r="A3675" s="3" t="str">
        <f t="shared" si="114"/>
        <v/>
      </c>
      <c r="M3675" s="3" t="str">
        <f>IFERROR(INDEX('SINIF GÜNLER'!$A:$C,MATCH('VERİ TABANI'!$D3675,'SINIF GÜNLER'!$B:$B,0),MATCH('VERİ TABANI'!$M$1,'SINIF GÜNLER'!$A$1:$C$1,0)),"")</f>
        <v/>
      </c>
      <c r="P3675" s="28" t="str">
        <f t="array" ref="P3675">IFERROR(SEARCH(ÖĞRETMEN,'VERİ TABANI'!G3675,1),"")</f>
        <v/>
      </c>
      <c r="Q3675" s="29" t="str">
        <f t="shared" si="115"/>
        <v/>
      </c>
    </row>
    <row r="3676" spans="1:17">
      <c r="A3676" s="3" t="str">
        <f t="shared" si="114"/>
        <v/>
      </c>
      <c r="M3676" s="3" t="str">
        <f>IFERROR(INDEX('SINIF GÜNLER'!$A:$C,MATCH('VERİ TABANI'!$D3676,'SINIF GÜNLER'!$B:$B,0),MATCH('VERİ TABANI'!$M$1,'SINIF GÜNLER'!$A$1:$C$1,0)),"")</f>
        <v/>
      </c>
      <c r="P3676" s="28" t="str">
        <f t="array" ref="P3676">IFERROR(SEARCH(ÖĞRETMEN,'VERİ TABANI'!G3676,1),"")</f>
        <v/>
      </c>
      <c r="Q3676" s="29" t="str">
        <f t="shared" si="115"/>
        <v/>
      </c>
    </row>
    <row r="3677" spans="1:17">
      <c r="A3677" s="3" t="str">
        <f t="shared" si="114"/>
        <v/>
      </c>
      <c r="M3677" s="3" t="str">
        <f>IFERROR(INDEX('SINIF GÜNLER'!$A:$C,MATCH('VERİ TABANI'!$D3677,'SINIF GÜNLER'!$B:$B,0),MATCH('VERİ TABANI'!$M$1,'SINIF GÜNLER'!$A$1:$C$1,0)),"")</f>
        <v/>
      </c>
      <c r="P3677" s="28" t="str">
        <f t="array" ref="P3677">IFERROR(SEARCH(ÖĞRETMEN,'VERİ TABANI'!G3677,1),"")</f>
        <v/>
      </c>
      <c r="Q3677" s="29" t="str">
        <f t="shared" si="115"/>
        <v/>
      </c>
    </row>
    <row r="3678" spans="1:17">
      <c r="A3678" s="3" t="str">
        <f t="shared" si="114"/>
        <v/>
      </c>
      <c r="M3678" s="3" t="str">
        <f>IFERROR(INDEX('SINIF GÜNLER'!$A:$C,MATCH('VERİ TABANI'!$D3678,'SINIF GÜNLER'!$B:$B,0),MATCH('VERİ TABANI'!$M$1,'SINIF GÜNLER'!$A$1:$C$1,0)),"")</f>
        <v/>
      </c>
      <c r="P3678" s="28" t="str">
        <f t="array" ref="P3678">IFERROR(SEARCH(ÖĞRETMEN,'VERİ TABANI'!G3678,1),"")</f>
        <v/>
      </c>
      <c r="Q3678" s="29" t="str">
        <f t="shared" si="115"/>
        <v/>
      </c>
    </row>
    <row r="3679" spans="1:17">
      <c r="A3679" s="3" t="str">
        <f t="shared" si="114"/>
        <v/>
      </c>
      <c r="M3679" s="3" t="str">
        <f>IFERROR(INDEX('SINIF GÜNLER'!$A:$C,MATCH('VERİ TABANI'!$D3679,'SINIF GÜNLER'!$B:$B,0),MATCH('VERİ TABANI'!$M$1,'SINIF GÜNLER'!$A$1:$C$1,0)),"")</f>
        <v/>
      </c>
      <c r="P3679" s="28" t="str">
        <f t="array" ref="P3679">IFERROR(SEARCH(ÖĞRETMEN,'VERİ TABANI'!G3679,1),"")</f>
        <v/>
      </c>
      <c r="Q3679" s="29" t="str">
        <f t="shared" si="115"/>
        <v/>
      </c>
    </row>
    <row r="3680" spans="1:17">
      <c r="A3680" s="3" t="str">
        <f t="shared" si="114"/>
        <v/>
      </c>
      <c r="M3680" s="3" t="str">
        <f>IFERROR(INDEX('SINIF GÜNLER'!$A:$C,MATCH('VERİ TABANI'!$D3680,'SINIF GÜNLER'!$B:$B,0),MATCH('VERİ TABANI'!$M$1,'SINIF GÜNLER'!$A$1:$C$1,0)),"")</f>
        <v/>
      </c>
      <c r="P3680" s="28" t="str">
        <f t="array" ref="P3680">IFERROR(SEARCH(ÖĞRETMEN,'VERİ TABANI'!G3680,1),"")</f>
        <v/>
      </c>
      <c r="Q3680" s="29" t="str">
        <f t="shared" si="115"/>
        <v/>
      </c>
    </row>
    <row r="3681" spans="1:17">
      <c r="A3681" s="3" t="str">
        <f t="shared" si="114"/>
        <v/>
      </c>
      <c r="M3681" s="3" t="str">
        <f>IFERROR(INDEX('SINIF GÜNLER'!$A:$C,MATCH('VERİ TABANI'!$D3681,'SINIF GÜNLER'!$B:$B,0),MATCH('VERİ TABANI'!$M$1,'SINIF GÜNLER'!$A$1:$C$1,0)),"")</f>
        <v/>
      </c>
      <c r="P3681" s="28" t="str">
        <f t="array" ref="P3681">IFERROR(SEARCH(ÖĞRETMEN,'VERİ TABANI'!G3681,1),"")</f>
        <v/>
      </c>
      <c r="Q3681" s="29" t="str">
        <f t="shared" si="115"/>
        <v/>
      </c>
    </row>
    <row r="3682" spans="1:17">
      <c r="A3682" s="3" t="str">
        <f t="shared" si="114"/>
        <v/>
      </c>
      <c r="M3682" s="3" t="str">
        <f>IFERROR(INDEX('SINIF GÜNLER'!$A:$C,MATCH('VERİ TABANI'!$D3682,'SINIF GÜNLER'!$B:$B,0),MATCH('VERİ TABANI'!$M$1,'SINIF GÜNLER'!$A$1:$C$1,0)),"")</f>
        <v/>
      </c>
      <c r="P3682" s="28" t="str">
        <f t="array" ref="P3682">IFERROR(SEARCH(ÖĞRETMEN,'VERİ TABANI'!G3682,1),"")</f>
        <v/>
      </c>
      <c r="Q3682" s="29" t="str">
        <f t="shared" si="115"/>
        <v/>
      </c>
    </row>
    <row r="3683" spans="1:17">
      <c r="A3683" s="3" t="str">
        <f t="shared" si="114"/>
        <v/>
      </c>
      <c r="M3683" s="3" t="str">
        <f>IFERROR(INDEX('SINIF GÜNLER'!$A:$C,MATCH('VERİ TABANI'!$D3683,'SINIF GÜNLER'!$B:$B,0),MATCH('VERİ TABANI'!$M$1,'SINIF GÜNLER'!$A$1:$C$1,0)),"")</f>
        <v/>
      </c>
      <c r="P3683" s="28" t="str">
        <f t="array" ref="P3683">IFERROR(SEARCH(ÖĞRETMEN,'VERİ TABANI'!G3683,1),"")</f>
        <v/>
      </c>
      <c r="Q3683" s="29" t="str">
        <f t="shared" si="115"/>
        <v/>
      </c>
    </row>
    <row r="3684" spans="1:17">
      <c r="A3684" s="3" t="str">
        <f t="shared" si="114"/>
        <v/>
      </c>
      <c r="M3684" s="3" t="str">
        <f>IFERROR(INDEX('SINIF GÜNLER'!$A:$C,MATCH('VERİ TABANI'!$D3684,'SINIF GÜNLER'!$B:$B,0),MATCH('VERİ TABANI'!$M$1,'SINIF GÜNLER'!$A$1:$C$1,0)),"")</f>
        <v/>
      </c>
      <c r="P3684" s="28" t="str">
        <f t="array" ref="P3684">IFERROR(SEARCH(ÖĞRETMEN,'VERİ TABANI'!G3684,1),"")</f>
        <v/>
      </c>
      <c r="Q3684" s="29" t="str">
        <f t="shared" si="115"/>
        <v/>
      </c>
    </row>
    <row r="3685" spans="1:17">
      <c r="A3685" s="3" t="str">
        <f t="shared" si="114"/>
        <v/>
      </c>
      <c r="M3685" s="3" t="str">
        <f>IFERROR(INDEX('SINIF GÜNLER'!$A:$C,MATCH('VERİ TABANI'!$D3685,'SINIF GÜNLER'!$B:$B,0),MATCH('VERİ TABANI'!$M$1,'SINIF GÜNLER'!$A$1:$C$1,0)),"")</f>
        <v/>
      </c>
      <c r="P3685" s="28" t="str">
        <f t="array" ref="P3685">IFERROR(SEARCH(ÖĞRETMEN,'VERİ TABANI'!G3685,1),"")</f>
        <v/>
      </c>
      <c r="Q3685" s="29" t="str">
        <f t="shared" si="115"/>
        <v/>
      </c>
    </row>
    <row r="3686" spans="1:17">
      <c r="A3686" s="3" t="str">
        <f t="shared" si="114"/>
        <v/>
      </c>
      <c r="M3686" s="3" t="str">
        <f>IFERROR(INDEX('SINIF GÜNLER'!$A:$C,MATCH('VERİ TABANI'!$D3686,'SINIF GÜNLER'!$B:$B,0),MATCH('VERİ TABANI'!$M$1,'SINIF GÜNLER'!$A$1:$C$1,0)),"")</f>
        <v/>
      </c>
      <c r="P3686" s="28" t="str">
        <f t="array" ref="P3686">IFERROR(SEARCH(ÖĞRETMEN,'VERİ TABANI'!G3686,1),"")</f>
        <v/>
      </c>
      <c r="Q3686" s="29" t="str">
        <f t="shared" si="115"/>
        <v/>
      </c>
    </row>
    <row r="3687" spans="1:17">
      <c r="A3687" s="3" t="str">
        <f t="shared" si="114"/>
        <v/>
      </c>
      <c r="M3687" s="3" t="str">
        <f>IFERROR(INDEX('SINIF GÜNLER'!$A:$C,MATCH('VERİ TABANI'!$D3687,'SINIF GÜNLER'!$B:$B,0),MATCH('VERİ TABANI'!$M$1,'SINIF GÜNLER'!$A$1:$C$1,0)),"")</f>
        <v/>
      </c>
      <c r="P3687" s="28" t="str">
        <f t="array" ref="P3687">IFERROR(SEARCH(ÖĞRETMEN,'VERİ TABANI'!G3687,1),"")</f>
        <v/>
      </c>
      <c r="Q3687" s="29" t="str">
        <f t="shared" si="115"/>
        <v/>
      </c>
    </row>
    <row r="3688" spans="1:17">
      <c r="A3688" s="3" t="str">
        <f t="shared" si="114"/>
        <v/>
      </c>
      <c r="M3688" s="3" t="str">
        <f>IFERROR(INDEX('SINIF GÜNLER'!$A:$C,MATCH('VERİ TABANI'!$D3688,'SINIF GÜNLER'!$B:$B,0),MATCH('VERİ TABANI'!$M$1,'SINIF GÜNLER'!$A$1:$C$1,0)),"")</f>
        <v/>
      </c>
      <c r="P3688" s="28" t="str">
        <f t="array" ref="P3688">IFERROR(SEARCH(ÖĞRETMEN,'VERİ TABANI'!G3688,1),"")</f>
        <v/>
      </c>
      <c r="Q3688" s="29" t="str">
        <f t="shared" si="115"/>
        <v/>
      </c>
    </row>
    <row r="3689" spans="1:17">
      <c r="A3689" s="3" t="str">
        <f t="shared" si="114"/>
        <v/>
      </c>
      <c r="M3689" s="3" t="str">
        <f>IFERROR(INDEX('SINIF GÜNLER'!$A:$C,MATCH('VERİ TABANI'!$D3689,'SINIF GÜNLER'!$B:$B,0),MATCH('VERİ TABANI'!$M$1,'SINIF GÜNLER'!$A$1:$C$1,0)),"")</f>
        <v/>
      </c>
      <c r="P3689" s="28" t="str">
        <f t="array" ref="P3689">IFERROR(SEARCH(ÖĞRETMEN,'VERİ TABANI'!G3689,1),"")</f>
        <v/>
      </c>
      <c r="Q3689" s="29" t="str">
        <f t="shared" si="115"/>
        <v/>
      </c>
    </row>
    <row r="3690" spans="1:17">
      <c r="A3690" s="3" t="str">
        <f t="shared" si="114"/>
        <v/>
      </c>
      <c r="M3690" s="3" t="str">
        <f>IFERROR(INDEX('SINIF GÜNLER'!$A:$C,MATCH('VERİ TABANI'!$D3690,'SINIF GÜNLER'!$B:$B,0),MATCH('VERİ TABANI'!$M$1,'SINIF GÜNLER'!$A$1:$C$1,0)),"")</f>
        <v/>
      </c>
      <c r="P3690" s="28" t="str">
        <f t="array" ref="P3690">IFERROR(SEARCH(ÖĞRETMEN,'VERİ TABANI'!G3690,1),"")</f>
        <v/>
      </c>
      <c r="Q3690" s="29" t="str">
        <f t="shared" si="115"/>
        <v/>
      </c>
    </row>
    <row r="3691" spans="1:17">
      <c r="A3691" s="3" t="str">
        <f t="shared" si="114"/>
        <v/>
      </c>
      <c r="M3691" s="3" t="str">
        <f>IFERROR(INDEX('SINIF GÜNLER'!$A:$C,MATCH('VERİ TABANI'!$D3691,'SINIF GÜNLER'!$B:$B,0),MATCH('VERİ TABANI'!$M$1,'SINIF GÜNLER'!$A$1:$C$1,0)),"")</f>
        <v/>
      </c>
      <c r="P3691" s="28" t="str">
        <f t="array" ref="P3691">IFERROR(SEARCH(ÖĞRETMEN,'VERİ TABANI'!G3691,1),"")</f>
        <v/>
      </c>
      <c r="Q3691" s="29" t="str">
        <f t="shared" si="115"/>
        <v/>
      </c>
    </row>
    <row r="3692" spans="1:17">
      <c r="A3692" s="3" t="str">
        <f t="shared" si="114"/>
        <v/>
      </c>
      <c r="M3692" s="3" t="str">
        <f>IFERROR(INDEX('SINIF GÜNLER'!$A:$C,MATCH('VERİ TABANI'!$D3692,'SINIF GÜNLER'!$B:$B,0),MATCH('VERİ TABANI'!$M$1,'SINIF GÜNLER'!$A$1:$C$1,0)),"")</f>
        <v/>
      </c>
      <c r="P3692" s="28" t="str">
        <f t="array" ref="P3692">IFERROR(SEARCH(ÖĞRETMEN,'VERİ TABANI'!G3692,1),"")</f>
        <v/>
      </c>
      <c r="Q3692" s="29" t="str">
        <f t="shared" si="115"/>
        <v/>
      </c>
    </row>
    <row r="3693" spans="1:17">
      <c r="A3693" s="3" t="str">
        <f t="shared" si="114"/>
        <v/>
      </c>
      <c r="M3693" s="3" t="str">
        <f>IFERROR(INDEX('SINIF GÜNLER'!$A:$C,MATCH('VERİ TABANI'!$D3693,'SINIF GÜNLER'!$B:$B,0),MATCH('VERİ TABANI'!$M$1,'SINIF GÜNLER'!$A$1:$C$1,0)),"")</f>
        <v/>
      </c>
      <c r="P3693" s="28" t="str">
        <f t="array" ref="P3693">IFERROR(SEARCH(ÖĞRETMEN,'VERİ TABANI'!G3693,1),"")</f>
        <v/>
      </c>
      <c r="Q3693" s="29" t="str">
        <f t="shared" si="115"/>
        <v/>
      </c>
    </row>
    <row r="3694" spans="1:17">
      <c r="A3694" s="3" t="str">
        <f t="shared" si="114"/>
        <v/>
      </c>
      <c r="M3694" s="3" t="str">
        <f>IFERROR(INDEX('SINIF GÜNLER'!$A:$C,MATCH('VERİ TABANI'!$D3694,'SINIF GÜNLER'!$B:$B,0),MATCH('VERİ TABANI'!$M$1,'SINIF GÜNLER'!$A$1:$C$1,0)),"")</f>
        <v/>
      </c>
      <c r="P3694" s="28" t="str">
        <f t="array" ref="P3694">IFERROR(SEARCH(ÖĞRETMEN,'VERİ TABANI'!G3694,1),"")</f>
        <v/>
      </c>
      <c r="Q3694" s="29" t="str">
        <f t="shared" si="115"/>
        <v/>
      </c>
    </row>
    <row r="3695" spans="1:17">
      <c r="A3695" s="3" t="str">
        <f t="shared" si="114"/>
        <v/>
      </c>
      <c r="M3695" s="3" t="str">
        <f>IFERROR(INDEX('SINIF GÜNLER'!$A:$C,MATCH('VERİ TABANI'!$D3695,'SINIF GÜNLER'!$B:$B,0),MATCH('VERİ TABANI'!$M$1,'SINIF GÜNLER'!$A$1:$C$1,0)),"")</f>
        <v/>
      </c>
      <c r="P3695" s="28" t="str">
        <f t="array" ref="P3695">IFERROR(SEARCH(ÖĞRETMEN,'VERİ TABANI'!G3695,1),"")</f>
        <v/>
      </c>
      <c r="Q3695" s="29" t="str">
        <f t="shared" si="115"/>
        <v/>
      </c>
    </row>
    <row r="3696" spans="1:17">
      <c r="A3696" s="3" t="str">
        <f t="shared" si="114"/>
        <v/>
      </c>
      <c r="M3696" s="3" t="str">
        <f>IFERROR(INDEX('SINIF GÜNLER'!$A:$C,MATCH('VERİ TABANI'!$D3696,'SINIF GÜNLER'!$B:$B,0),MATCH('VERİ TABANI'!$M$1,'SINIF GÜNLER'!$A$1:$C$1,0)),"")</f>
        <v/>
      </c>
      <c r="P3696" s="28" t="str">
        <f t="array" ref="P3696">IFERROR(SEARCH(ÖĞRETMEN,'VERİ TABANI'!G3696,1),"")</f>
        <v/>
      </c>
      <c r="Q3696" s="29" t="str">
        <f t="shared" si="115"/>
        <v/>
      </c>
    </row>
    <row r="3697" spans="1:17">
      <c r="A3697" s="3" t="str">
        <f t="shared" si="114"/>
        <v/>
      </c>
      <c r="M3697" s="3" t="str">
        <f>IFERROR(INDEX('SINIF GÜNLER'!$A:$C,MATCH('VERİ TABANI'!$D3697,'SINIF GÜNLER'!$B:$B,0),MATCH('VERİ TABANI'!$M$1,'SINIF GÜNLER'!$A$1:$C$1,0)),"")</f>
        <v/>
      </c>
      <c r="P3697" s="28" t="str">
        <f t="array" ref="P3697">IFERROR(SEARCH(ÖĞRETMEN,'VERİ TABANI'!G3697,1),"")</f>
        <v/>
      </c>
      <c r="Q3697" s="29" t="str">
        <f t="shared" si="115"/>
        <v/>
      </c>
    </row>
    <row r="3698" spans="1:17">
      <c r="A3698" s="3" t="str">
        <f t="shared" si="114"/>
        <v/>
      </c>
      <c r="M3698" s="3" t="str">
        <f>IFERROR(INDEX('SINIF GÜNLER'!$A:$C,MATCH('VERİ TABANI'!$D3698,'SINIF GÜNLER'!$B:$B,0),MATCH('VERİ TABANI'!$M$1,'SINIF GÜNLER'!$A$1:$C$1,0)),"")</f>
        <v/>
      </c>
      <c r="P3698" s="28" t="str">
        <f t="array" ref="P3698">IFERROR(SEARCH(ÖĞRETMEN,'VERİ TABANI'!G3698,1),"")</f>
        <v/>
      </c>
      <c r="Q3698" s="29" t="str">
        <f t="shared" si="115"/>
        <v/>
      </c>
    </row>
    <row r="3699" spans="1:17">
      <c r="A3699" s="3" t="str">
        <f t="shared" si="114"/>
        <v/>
      </c>
      <c r="M3699" s="3" t="str">
        <f>IFERROR(INDEX('SINIF GÜNLER'!$A:$C,MATCH('VERİ TABANI'!$D3699,'SINIF GÜNLER'!$B:$B,0),MATCH('VERİ TABANI'!$M$1,'SINIF GÜNLER'!$A$1:$C$1,0)),"")</f>
        <v/>
      </c>
      <c r="P3699" s="28" t="str">
        <f t="array" ref="P3699">IFERROR(SEARCH(ÖĞRETMEN,'VERİ TABANI'!G3699,1),"")</f>
        <v/>
      </c>
      <c r="Q3699" s="29" t="str">
        <f t="shared" si="115"/>
        <v/>
      </c>
    </row>
    <row r="3700" spans="1:17">
      <c r="A3700" s="3" t="str">
        <f t="shared" si="114"/>
        <v/>
      </c>
      <c r="M3700" s="3" t="str">
        <f>IFERROR(INDEX('SINIF GÜNLER'!$A:$C,MATCH('VERİ TABANI'!$D3700,'SINIF GÜNLER'!$B:$B,0),MATCH('VERİ TABANI'!$M$1,'SINIF GÜNLER'!$A$1:$C$1,0)),"")</f>
        <v/>
      </c>
      <c r="P3700" s="28" t="str">
        <f t="array" ref="P3700">IFERROR(SEARCH(ÖĞRETMEN,'VERİ TABANI'!G3700,1),"")</f>
        <v/>
      </c>
      <c r="Q3700" s="29" t="str">
        <f t="shared" si="115"/>
        <v/>
      </c>
    </row>
    <row r="3701" spans="1:17">
      <c r="A3701" s="3" t="str">
        <f t="shared" si="114"/>
        <v/>
      </c>
      <c r="M3701" s="3" t="str">
        <f>IFERROR(INDEX('SINIF GÜNLER'!$A:$C,MATCH('VERİ TABANI'!$D3701,'SINIF GÜNLER'!$B:$B,0),MATCH('VERİ TABANI'!$M$1,'SINIF GÜNLER'!$A$1:$C$1,0)),"")</f>
        <v/>
      </c>
      <c r="P3701" s="28" t="str">
        <f t="array" ref="P3701">IFERROR(SEARCH(ÖĞRETMEN,'VERİ TABANI'!G3701,1),"")</f>
        <v/>
      </c>
      <c r="Q3701" s="29" t="str">
        <f t="shared" si="115"/>
        <v/>
      </c>
    </row>
    <row r="3702" spans="1:17">
      <c r="A3702" s="3" t="str">
        <f t="shared" si="114"/>
        <v/>
      </c>
      <c r="M3702" s="3" t="str">
        <f>IFERROR(INDEX('SINIF GÜNLER'!$A:$C,MATCH('VERİ TABANI'!$D3702,'SINIF GÜNLER'!$B:$B,0),MATCH('VERİ TABANI'!$M$1,'SINIF GÜNLER'!$A$1:$C$1,0)),"")</f>
        <v/>
      </c>
      <c r="P3702" s="28" t="str">
        <f t="array" ref="P3702">IFERROR(SEARCH(ÖĞRETMEN,'VERİ TABANI'!G3702,1),"")</f>
        <v/>
      </c>
      <c r="Q3702" s="29" t="str">
        <f t="shared" si="115"/>
        <v/>
      </c>
    </row>
    <row r="3703" spans="1:17">
      <c r="A3703" s="3" t="str">
        <f t="shared" si="114"/>
        <v/>
      </c>
      <c r="M3703" s="3" t="str">
        <f>IFERROR(INDEX('SINIF GÜNLER'!$A:$C,MATCH('VERİ TABANI'!$D3703,'SINIF GÜNLER'!$B:$B,0),MATCH('VERİ TABANI'!$M$1,'SINIF GÜNLER'!$A$1:$C$1,0)),"")</f>
        <v/>
      </c>
      <c r="P3703" s="28" t="str">
        <f t="array" ref="P3703">IFERROR(SEARCH(ÖĞRETMEN,'VERİ TABANI'!G3703,1),"")</f>
        <v/>
      </c>
      <c r="Q3703" s="29" t="str">
        <f t="shared" si="115"/>
        <v/>
      </c>
    </row>
    <row r="3704" spans="1:17">
      <c r="A3704" s="3" t="str">
        <f t="shared" si="114"/>
        <v/>
      </c>
      <c r="M3704" s="3" t="str">
        <f>IFERROR(INDEX('SINIF GÜNLER'!$A:$C,MATCH('VERİ TABANI'!$D3704,'SINIF GÜNLER'!$B:$B,0),MATCH('VERİ TABANI'!$M$1,'SINIF GÜNLER'!$A$1:$C$1,0)),"")</f>
        <v/>
      </c>
      <c r="P3704" s="28" t="str">
        <f t="array" ref="P3704">IFERROR(SEARCH(ÖĞRETMEN,'VERİ TABANI'!G3704,1),"")</f>
        <v/>
      </c>
      <c r="Q3704" s="29" t="str">
        <f t="shared" si="115"/>
        <v/>
      </c>
    </row>
    <row r="3705" spans="1:17">
      <c r="A3705" s="3" t="str">
        <f t="shared" si="114"/>
        <v/>
      </c>
      <c r="M3705" s="3" t="str">
        <f>IFERROR(INDEX('SINIF GÜNLER'!$A:$C,MATCH('VERİ TABANI'!$D3705,'SINIF GÜNLER'!$B:$B,0),MATCH('VERİ TABANI'!$M$1,'SINIF GÜNLER'!$A$1:$C$1,0)),"")</f>
        <v/>
      </c>
      <c r="P3705" s="28" t="str">
        <f t="array" ref="P3705">IFERROR(SEARCH(ÖĞRETMEN,'VERİ TABANI'!G3705,1),"")</f>
        <v/>
      </c>
      <c r="Q3705" s="29" t="str">
        <f t="shared" si="115"/>
        <v/>
      </c>
    </row>
    <row r="3706" spans="1:17">
      <c r="A3706" s="3" t="str">
        <f t="shared" si="114"/>
        <v/>
      </c>
      <c r="M3706" s="3" t="str">
        <f>IFERROR(INDEX('SINIF GÜNLER'!$A:$C,MATCH('VERİ TABANI'!$D3706,'SINIF GÜNLER'!$B:$B,0),MATCH('VERİ TABANI'!$M$1,'SINIF GÜNLER'!$A$1:$C$1,0)),"")</f>
        <v/>
      </c>
      <c r="P3706" s="28" t="str">
        <f t="array" ref="P3706">IFERROR(SEARCH(ÖĞRETMEN,'VERİ TABANI'!G3706,1),"")</f>
        <v/>
      </c>
      <c r="Q3706" s="29" t="str">
        <f t="shared" si="115"/>
        <v/>
      </c>
    </row>
    <row r="3707" spans="1:17">
      <c r="A3707" s="3" t="str">
        <f t="shared" si="114"/>
        <v/>
      </c>
      <c r="M3707" s="3" t="str">
        <f>IFERROR(INDEX('SINIF GÜNLER'!$A:$C,MATCH('VERİ TABANI'!$D3707,'SINIF GÜNLER'!$B:$B,0),MATCH('VERİ TABANI'!$M$1,'SINIF GÜNLER'!$A$1:$C$1,0)),"")</f>
        <v/>
      </c>
      <c r="P3707" s="28" t="str">
        <f t="array" ref="P3707">IFERROR(SEARCH(ÖĞRETMEN,'VERİ TABANI'!G3707,1),"")</f>
        <v/>
      </c>
      <c r="Q3707" s="29" t="str">
        <f t="shared" si="115"/>
        <v/>
      </c>
    </row>
    <row r="3708" spans="1:17">
      <c r="A3708" s="3" t="str">
        <f t="shared" si="114"/>
        <v/>
      </c>
      <c r="M3708" s="3" t="str">
        <f>IFERROR(INDEX('SINIF GÜNLER'!$A:$C,MATCH('VERİ TABANI'!$D3708,'SINIF GÜNLER'!$B:$B,0),MATCH('VERİ TABANI'!$M$1,'SINIF GÜNLER'!$A$1:$C$1,0)),"")</f>
        <v/>
      </c>
      <c r="P3708" s="28" t="str">
        <f t="array" ref="P3708">IFERROR(SEARCH(ÖĞRETMEN,'VERİ TABANI'!G3708,1),"")</f>
        <v/>
      </c>
      <c r="Q3708" s="29" t="str">
        <f t="shared" si="115"/>
        <v/>
      </c>
    </row>
    <row r="3709" spans="1:17">
      <c r="A3709" s="3" t="str">
        <f t="shared" si="114"/>
        <v/>
      </c>
      <c r="M3709" s="3" t="str">
        <f>IFERROR(INDEX('SINIF GÜNLER'!$A:$C,MATCH('VERİ TABANI'!$D3709,'SINIF GÜNLER'!$B:$B,0),MATCH('VERİ TABANI'!$M$1,'SINIF GÜNLER'!$A$1:$C$1,0)),"")</f>
        <v/>
      </c>
      <c r="P3709" s="28" t="str">
        <f t="array" ref="P3709">IFERROR(SEARCH(ÖĞRETMEN,'VERİ TABANI'!G3709,1),"")</f>
        <v/>
      </c>
      <c r="Q3709" s="29" t="str">
        <f t="shared" si="115"/>
        <v/>
      </c>
    </row>
    <row r="3710" spans="1:17">
      <c r="A3710" s="3" t="str">
        <f t="shared" si="114"/>
        <v/>
      </c>
      <c r="M3710" s="3" t="str">
        <f>IFERROR(INDEX('SINIF GÜNLER'!$A:$C,MATCH('VERİ TABANI'!$D3710,'SINIF GÜNLER'!$B:$B,0),MATCH('VERİ TABANI'!$M$1,'SINIF GÜNLER'!$A$1:$C$1,0)),"")</f>
        <v/>
      </c>
      <c r="P3710" s="28" t="str">
        <f t="array" ref="P3710">IFERROR(SEARCH(ÖĞRETMEN,'VERİ TABANI'!G3710,1),"")</f>
        <v/>
      </c>
      <c r="Q3710" s="29" t="str">
        <f t="shared" si="115"/>
        <v/>
      </c>
    </row>
    <row r="3711" spans="1:17">
      <c r="A3711" s="3" t="str">
        <f t="shared" si="114"/>
        <v/>
      </c>
      <c r="M3711" s="3" t="str">
        <f>IFERROR(INDEX('SINIF GÜNLER'!$A:$C,MATCH('VERİ TABANI'!$D3711,'SINIF GÜNLER'!$B:$B,0),MATCH('VERİ TABANI'!$M$1,'SINIF GÜNLER'!$A$1:$C$1,0)),"")</f>
        <v/>
      </c>
      <c r="P3711" s="28" t="str">
        <f t="array" ref="P3711">IFERROR(SEARCH(ÖĞRETMEN,'VERİ TABANI'!G3711,1),"")</f>
        <v/>
      </c>
      <c r="Q3711" s="29" t="str">
        <f t="shared" si="115"/>
        <v/>
      </c>
    </row>
    <row r="3712" spans="1:17">
      <c r="A3712" s="3" t="str">
        <f t="shared" si="114"/>
        <v/>
      </c>
      <c r="M3712" s="3" t="str">
        <f>IFERROR(INDEX('SINIF GÜNLER'!$A:$C,MATCH('VERİ TABANI'!$D3712,'SINIF GÜNLER'!$B:$B,0),MATCH('VERİ TABANI'!$M$1,'SINIF GÜNLER'!$A$1:$C$1,0)),"")</f>
        <v/>
      </c>
      <c r="P3712" s="28" t="str">
        <f t="array" ref="P3712">IFERROR(SEARCH(ÖĞRETMEN,'VERİ TABANI'!G3712,1),"")</f>
        <v/>
      </c>
      <c r="Q3712" s="29" t="str">
        <f t="shared" si="115"/>
        <v/>
      </c>
    </row>
    <row r="3713" spans="1:17">
      <c r="A3713" s="3" t="str">
        <f t="shared" si="114"/>
        <v/>
      </c>
      <c r="M3713" s="3" t="str">
        <f>IFERROR(INDEX('SINIF GÜNLER'!$A:$C,MATCH('VERİ TABANI'!$D3713,'SINIF GÜNLER'!$B:$B,0),MATCH('VERİ TABANI'!$M$1,'SINIF GÜNLER'!$A$1:$C$1,0)),"")</f>
        <v/>
      </c>
      <c r="P3713" s="28" t="str">
        <f t="array" ref="P3713">IFERROR(SEARCH(ÖĞRETMEN,'VERİ TABANI'!G3713,1),"")</f>
        <v/>
      </c>
      <c r="Q3713" s="29" t="str">
        <f t="shared" si="115"/>
        <v/>
      </c>
    </row>
    <row r="3714" spans="1:17">
      <c r="A3714" s="3" t="str">
        <f t="shared" ref="A3714:A3777" si="116">IFERROR(IF(B3714="","",ROW()-1),"")</f>
        <v/>
      </c>
      <c r="M3714" s="3" t="str">
        <f>IFERROR(INDEX('SINIF GÜNLER'!$A:$C,MATCH('VERİ TABANI'!$D3714,'SINIF GÜNLER'!$B:$B,0),MATCH('VERİ TABANI'!$M$1,'SINIF GÜNLER'!$A$1:$C$1,0)),"")</f>
        <v/>
      </c>
      <c r="P3714" s="28" t="str">
        <f t="array" ref="P3714">IFERROR(SEARCH(ÖĞRETMEN,'VERİ TABANI'!G3714,1),"")</f>
        <v/>
      </c>
      <c r="Q3714" s="29" t="str">
        <f t="shared" si="115"/>
        <v/>
      </c>
    </row>
    <row r="3715" spans="1:17">
      <c r="A3715" s="3" t="str">
        <f t="shared" si="116"/>
        <v/>
      </c>
      <c r="M3715" s="3" t="str">
        <f>IFERROR(INDEX('SINIF GÜNLER'!$A:$C,MATCH('VERİ TABANI'!$D3715,'SINIF GÜNLER'!$B:$B,0),MATCH('VERİ TABANI'!$M$1,'SINIF GÜNLER'!$A$1:$C$1,0)),"")</f>
        <v/>
      </c>
      <c r="P3715" s="28" t="str">
        <f t="array" ref="P3715">IFERROR(SEARCH(ÖĞRETMEN,'VERİ TABANI'!G3715,1),"")</f>
        <v/>
      </c>
      <c r="Q3715" s="29" t="str">
        <f t="shared" si="115"/>
        <v/>
      </c>
    </row>
    <row r="3716" spans="1:17">
      <c r="A3716" s="3" t="str">
        <f t="shared" si="116"/>
        <v/>
      </c>
      <c r="M3716" s="3" t="str">
        <f>IFERROR(INDEX('SINIF GÜNLER'!$A:$C,MATCH('VERİ TABANI'!$D3716,'SINIF GÜNLER'!$B:$B,0),MATCH('VERİ TABANI'!$M$1,'SINIF GÜNLER'!$A$1:$C$1,0)),"")</f>
        <v/>
      </c>
      <c r="P3716" s="28" t="str">
        <f t="array" ref="P3716">IFERROR(SEARCH(ÖĞRETMEN,'VERİ TABANI'!G3716,1),"")</f>
        <v/>
      </c>
      <c r="Q3716" s="29" t="str">
        <f t="shared" si="115"/>
        <v/>
      </c>
    </row>
    <row r="3717" spans="1:17">
      <c r="A3717" s="3" t="str">
        <f t="shared" si="116"/>
        <v/>
      </c>
      <c r="M3717" s="3" t="str">
        <f>IFERROR(INDEX('SINIF GÜNLER'!$A:$C,MATCH('VERİ TABANI'!$D3717,'SINIF GÜNLER'!$B:$B,0),MATCH('VERİ TABANI'!$M$1,'SINIF GÜNLER'!$A$1:$C$1,0)),"")</f>
        <v/>
      </c>
      <c r="P3717" s="28" t="str">
        <f t="array" ref="P3717">IFERROR(SEARCH(ÖĞRETMEN,'VERİ TABANI'!G3717,1),"")</f>
        <v/>
      </c>
      <c r="Q3717" s="29" t="str">
        <f t="shared" si="115"/>
        <v/>
      </c>
    </row>
    <row r="3718" spans="1:17">
      <c r="A3718" s="3" t="str">
        <f t="shared" si="116"/>
        <v/>
      </c>
      <c r="M3718" s="3" t="str">
        <f>IFERROR(INDEX('SINIF GÜNLER'!$A:$C,MATCH('VERİ TABANI'!$D3718,'SINIF GÜNLER'!$B:$B,0),MATCH('VERİ TABANI'!$M$1,'SINIF GÜNLER'!$A$1:$C$1,0)),"")</f>
        <v/>
      </c>
      <c r="P3718" s="28" t="str">
        <f t="array" ref="P3718">IFERROR(SEARCH(ÖĞRETMEN,'VERİ TABANI'!G3718,1),"")</f>
        <v/>
      </c>
      <c r="Q3718" s="29" t="str">
        <f t="shared" si="115"/>
        <v/>
      </c>
    </row>
    <row r="3719" spans="1:17">
      <c r="A3719" s="3" t="str">
        <f t="shared" si="116"/>
        <v/>
      </c>
      <c r="M3719" s="3" t="str">
        <f>IFERROR(INDEX('SINIF GÜNLER'!$A:$C,MATCH('VERİ TABANI'!$D3719,'SINIF GÜNLER'!$B:$B,0),MATCH('VERİ TABANI'!$M$1,'SINIF GÜNLER'!$A$1:$C$1,0)),"")</f>
        <v/>
      </c>
      <c r="P3719" s="28" t="str">
        <f t="array" ref="P3719">IFERROR(SEARCH(ÖĞRETMEN,'VERİ TABANI'!G3719,1),"")</f>
        <v/>
      </c>
      <c r="Q3719" s="29" t="str">
        <f t="shared" si="115"/>
        <v/>
      </c>
    </row>
    <row r="3720" spans="1:17">
      <c r="A3720" s="3" t="str">
        <f t="shared" si="116"/>
        <v/>
      </c>
      <c r="M3720" s="3" t="str">
        <f>IFERROR(INDEX('SINIF GÜNLER'!$A:$C,MATCH('VERİ TABANI'!$D3720,'SINIF GÜNLER'!$B:$B,0),MATCH('VERİ TABANI'!$M$1,'SINIF GÜNLER'!$A$1:$C$1,0)),"")</f>
        <v/>
      </c>
      <c r="P3720" s="28" t="str">
        <f t="array" ref="P3720">IFERROR(SEARCH(ÖĞRETMEN,'VERİ TABANI'!G3720,1),"")</f>
        <v/>
      </c>
      <c r="Q3720" s="29" t="str">
        <f t="shared" ref="Q3720:Q3783" si="117">IF(P3720="","",ROW())</f>
        <v/>
      </c>
    </row>
    <row r="3721" spans="1:17">
      <c r="A3721" s="3" t="str">
        <f t="shared" si="116"/>
        <v/>
      </c>
      <c r="M3721" s="3" t="str">
        <f>IFERROR(INDEX('SINIF GÜNLER'!$A:$C,MATCH('VERİ TABANI'!$D3721,'SINIF GÜNLER'!$B:$B,0),MATCH('VERİ TABANI'!$M$1,'SINIF GÜNLER'!$A$1:$C$1,0)),"")</f>
        <v/>
      </c>
      <c r="P3721" s="28" t="str">
        <f t="array" ref="P3721">IFERROR(SEARCH(ÖĞRETMEN,'VERİ TABANI'!G3721,1),"")</f>
        <v/>
      </c>
      <c r="Q3721" s="29" t="str">
        <f t="shared" si="117"/>
        <v/>
      </c>
    </row>
    <row r="3722" spans="1:17">
      <c r="A3722" s="3" t="str">
        <f t="shared" si="116"/>
        <v/>
      </c>
      <c r="M3722" s="3" t="str">
        <f>IFERROR(INDEX('SINIF GÜNLER'!$A:$C,MATCH('VERİ TABANI'!$D3722,'SINIF GÜNLER'!$B:$B,0),MATCH('VERİ TABANI'!$M$1,'SINIF GÜNLER'!$A$1:$C$1,0)),"")</f>
        <v/>
      </c>
      <c r="P3722" s="28" t="str">
        <f t="array" ref="P3722">IFERROR(SEARCH(ÖĞRETMEN,'VERİ TABANI'!G3722,1),"")</f>
        <v/>
      </c>
      <c r="Q3722" s="29" t="str">
        <f t="shared" si="117"/>
        <v/>
      </c>
    </row>
    <row r="3723" spans="1:17">
      <c r="A3723" s="3" t="str">
        <f t="shared" si="116"/>
        <v/>
      </c>
      <c r="M3723" s="3" t="str">
        <f>IFERROR(INDEX('SINIF GÜNLER'!$A:$C,MATCH('VERİ TABANI'!$D3723,'SINIF GÜNLER'!$B:$B,0),MATCH('VERİ TABANI'!$M$1,'SINIF GÜNLER'!$A$1:$C$1,0)),"")</f>
        <v/>
      </c>
      <c r="P3723" s="28" t="str">
        <f t="array" ref="P3723">IFERROR(SEARCH(ÖĞRETMEN,'VERİ TABANI'!G3723,1),"")</f>
        <v/>
      </c>
      <c r="Q3723" s="29" t="str">
        <f t="shared" si="117"/>
        <v/>
      </c>
    </row>
    <row r="3724" spans="1:17">
      <c r="A3724" s="3" t="str">
        <f t="shared" si="116"/>
        <v/>
      </c>
      <c r="M3724" s="3" t="str">
        <f>IFERROR(INDEX('SINIF GÜNLER'!$A:$C,MATCH('VERİ TABANI'!$D3724,'SINIF GÜNLER'!$B:$B,0),MATCH('VERİ TABANI'!$M$1,'SINIF GÜNLER'!$A$1:$C$1,0)),"")</f>
        <v/>
      </c>
      <c r="P3724" s="28" t="str">
        <f t="array" ref="P3724">IFERROR(SEARCH(ÖĞRETMEN,'VERİ TABANI'!G3724,1),"")</f>
        <v/>
      </c>
      <c r="Q3724" s="29" t="str">
        <f t="shared" si="117"/>
        <v/>
      </c>
    </row>
    <row r="3725" spans="1:17">
      <c r="A3725" s="3" t="str">
        <f t="shared" si="116"/>
        <v/>
      </c>
      <c r="M3725" s="3" t="str">
        <f>IFERROR(INDEX('SINIF GÜNLER'!$A:$C,MATCH('VERİ TABANI'!$D3725,'SINIF GÜNLER'!$B:$B,0),MATCH('VERİ TABANI'!$M$1,'SINIF GÜNLER'!$A$1:$C$1,0)),"")</f>
        <v/>
      </c>
      <c r="P3725" s="28" t="str">
        <f t="array" ref="P3725">IFERROR(SEARCH(ÖĞRETMEN,'VERİ TABANI'!G3725,1),"")</f>
        <v/>
      </c>
      <c r="Q3725" s="29" t="str">
        <f t="shared" si="117"/>
        <v/>
      </c>
    </row>
    <row r="3726" spans="1:17">
      <c r="A3726" s="3" t="str">
        <f t="shared" si="116"/>
        <v/>
      </c>
      <c r="M3726" s="3" t="str">
        <f>IFERROR(INDEX('SINIF GÜNLER'!$A:$C,MATCH('VERİ TABANI'!$D3726,'SINIF GÜNLER'!$B:$B,0),MATCH('VERİ TABANI'!$M$1,'SINIF GÜNLER'!$A$1:$C$1,0)),"")</f>
        <v/>
      </c>
      <c r="P3726" s="28" t="str">
        <f t="array" ref="P3726">IFERROR(SEARCH(ÖĞRETMEN,'VERİ TABANI'!G3726,1),"")</f>
        <v/>
      </c>
      <c r="Q3726" s="29" t="str">
        <f t="shared" si="117"/>
        <v/>
      </c>
    </row>
    <row r="3727" spans="1:17">
      <c r="A3727" s="3" t="str">
        <f t="shared" si="116"/>
        <v/>
      </c>
      <c r="M3727" s="3" t="str">
        <f>IFERROR(INDEX('SINIF GÜNLER'!$A:$C,MATCH('VERİ TABANI'!$D3727,'SINIF GÜNLER'!$B:$B,0),MATCH('VERİ TABANI'!$M$1,'SINIF GÜNLER'!$A$1:$C$1,0)),"")</f>
        <v/>
      </c>
      <c r="P3727" s="28" t="str">
        <f t="array" ref="P3727">IFERROR(SEARCH(ÖĞRETMEN,'VERİ TABANI'!G3727,1),"")</f>
        <v/>
      </c>
      <c r="Q3727" s="29" t="str">
        <f t="shared" si="117"/>
        <v/>
      </c>
    </row>
    <row r="3728" spans="1:17">
      <c r="A3728" s="3" t="str">
        <f t="shared" si="116"/>
        <v/>
      </c>
      <c r="M3728" s="3" t="str">
        <f>IFERROR(INDEX('SINIF GÜNLER'!$A:$C,MATCH('VERİ TABANI'!$D3728,'SINIF GÜNLER'!$B:$B,0),MATCH('VERİ TABANI'!$M$1,'SINIF GÜNLER'!$A$1:$C$1,0)),"")</f>
        <v/>
      </c>
      <c r="P3728" s="28" t="str">
        <f t="array" ref="P3728">IFERROR(SEARCH(ÖĞRETMEN,'VERİ TABANI'!G3728,1),"")</f>
        <v/>
      </c>
      <c r="Q3728" s="29" t="str">
        <f t="shared" si="117"/>
        <v/>
      </c>
    </row>
    <row r="3729" spans="1:17">
      <c r="A3729" s="3" t="str">
        <f t="shared" si="116"/>
        <v/>
      </c>
      <c r="M3729" s="3" t="str">
        <f>IFERROR(INDEX('SINIF GÜNLER'!$A:$C,MATCH('VERİ TABANI'!$D3729,'SINIF GÜNLER'!$B:$B,0),MATCH('VERİ TABANI'!$M$1,'SINIF GÜNLER'!$A$1:$C$1,0)),"")</f>
        <v/>
      </c>
      <c r="P3729" s="28" t="str">
        <f t="array" ref="P3729">IFERROR(SEARCH(ÖĞRETMEN,'VERİ TABANI'!G3729,1),"")</f>
        <v/>
      </c>
      <c r="Q3729" s="29" t="str">
        <f t="shared" si="117"/>
        <v/>
      </c>
    </row>
    <row r="3730" spans="1:17">
      <c r="A3730" s="3" t="str">
        <f t="shared" si="116"/>
        <v/>
      </c>
      <c r="M3730" s="3" t="str">
        <f>IFERROR(INDEX('SINIF GÜNLER'!$A:$C,MATCH('VERİ TABANI'!$D3730,'SINIF GÜNLER'!$B:$B,0),MATCH('VERİ TABANI'!$M$1,'SINIF GÜNLER'!$A$1:$C$1,0)),"")</f>
        <v/>
      </c>
      <c r="P3730" s="28" t="str">
        <f t="array" ref="P3730">IFERROR(SEARCH(ÖĞRETMEN,'VERİ TABANI'!G3730,1),"")</f>
        <v/>
      </c>
      <c r="Q3730" s="29" t="str">
        <f t="shared" si="117"/>
        <v/>
      </c>
    </row>
    <row r="3731" spans="1:17">
      <c r="A3731" s="3" t="str">
        <f t="shared" si="116"/>
        <v/>
      </c>
      <c r="M3731" s="3" t="str">
        <f>IFERROR(INDEX('SINIF GÜNLER'!$A:$C,MATCH('VERİ TABANI'!$D3731,'SINIF GÜNLER'!$B:$B,0),MATCH('VERİ TABANI'!$M$1,'SINIF GÜNLER'!$A$1:$C$1,0)),"")</f>
        <v/>
      </c>
      <c r="P3731" s="28" t="str">
        <f t="array" ref="P3731">IFERROR(SEARCH(ÖĞRETMEN,'VERİ TABANI'!G3731,1),"")</f>
        <v/>
      </c>
      <c r="Q3731" s="29" t="str">
        <f t="shared" si="117"/>
        <v/>
      </c>
    </row>
    <row r="3732" spans="1:17">
      <c r="A3732" s="3" t="str">
        <f t="shared" si="116"/>
        <v/>
      </c>
      <c r="M3732" s="3" t="str">
        <f>IFERROR(INDEX('SINIF GÜNLER'!$A:$C,MATCH('VERİ TABANI'!$D3732,'SINIF GÜNLER'!$B:$B,0),MATCH('VERİ TABANI'!$M$1,'SINIF GÜNLER'!$A$1:$C$1,0)),"")</f>
        <v/>
      </c>
      <c r="P3732" s="28" t="str">
        <f t="array" ref="P3732">IFERROR(SEARCH(ÖĞRETMEN,'VERİ TABANI'!G3732,1),"")</f>
        <v/>
      </c>
      <c r="Q3732" s="29" t="str">
        <f t="shared" si="117"/>
        <v/>
      </c>
    </row>
    <row r="3733" spans="1:17">
      <c r="A3733" s="3" t="str">
        <f t="shared" si="116"/>
        <v/>
      </c>
      <c r="M3733" s="3" t="str">
        <f>IFERROR(INDEX('SINIF GÜNLER'!$A:$C,MATCH('VERİ TABANI'!$D3733,'SINIF GÜNLER'!$B:$B,0),MATCH('VERİ TABANI'!$M$1,'SINIF GÜNLER'!$A$1:$C$1,0)),"")</f>
        <v/>
      </c>
      <c r="P3733" s="28" t="str">
        <f t="array" ref="P3733">IFERROR(SEARCH(ÖĞRETMEN,'VERİ TABANI'!G3733,1),"")</f>
        <v/>
      </c>
      <c r="Q3733" s="29" t="str">
        <f t="shared" si="117"/>
        <v/>
      </c>
    </row>
    <row r="3734" spans="1:17">
      <c r="A3734" s="3" t="str">
        <f t="shared" si="116"/>
        <v/>
      </c>
      <c r="M3734" s="3" t="str">
        <f>IFERROR(INDEX('SINIF GÜNLER'!$A:$C,MATCH('VERİ TABANI'!$D3734,'SINIF GÜNLER'!$B:$B,0),MATCH('VERİ TABANI'!$M$1,'SINIF GÜNLER'!$A$1:$C$1,0)),"")</f>
        <v/>
      </c>
      <c r="P3734" s="28" t="str">
        <f t="array" ref="P3734">IFERROR(SEARCH(ÖĞRETMEN,'VERİ TABANI'!G3734,1),"")</f>
        <v/>
      </c>
      <c r="Q3734" s="29" t="str">
        <f t="shared" si="117"/>
        <v/>
      </c>
    </row>
    <row r="3735" spans="1:17">
      <c r="A3735" s="3" t="str">
        <f t="shared" si="116"/>
        <v/>
      </c>
      <c r="M3735" s="3" t="str">
        <f>IFERROR(INDEX('SINIF GÜNLER'!$A:$C,MATCH('VERİ TABANI'!$D3735,'SINIF GÜNLER'!$B:$B,0),MATCH('VERİ TABANI'!$M$1,'SINIF GÜNLER'!$A$1:$C$1,0)),"")</f>
        <v/>
      </c>
      <c r="P3735" s="28" t="str">
        <f t="array" ref="P3735">IFERROR(SEARCH(ÖĞRETMEN,'VERİ TABANI'!G3735,1),"")</f>
        <v/>
      </c>
      <c r="Q3735" s="29" t="str">
        <f t="shared" si="117"/>
        <v/>
      </c>
    </row>
    <row r="3736" spans="1:17">
      <c r="A3736" s="3" t="str">
        <f t="shared" si="116"/>
        <v/>
      </c>
      <c r="M3736" s="3" t="str">
        <f>IFERROR(INDEX('SINIF GÜNLER'!$A:$C,MATCH('VERİ TABANI'!$D3736,'SINIF GÜNLER'!$B:$B,0),MATCH('VERİ TABANI'!$M$1,'SINIF GÜNLER'!$A$1:$C$1,0)),"")</f>
        <v/>
      </c>
      <c r="P3736" s="28" t="str">
        <f t="array" ref="P3736">IFERROR(SEARCH(ÖĞRETMEN,'VERİ TABANI'!G3736,1),"")</f>
        <v/>
      </c>
      <c r="Q3736" s="29" t="str">
        <f t="shared" si="117"/>
        <v/>
      </c>
    </row>
    <row r="3737" spans="1:17">
      <c r="A3737" s="3" t="str">
        <f t="shared" si="116"/>
        <v/>
      </c>
      <c r="M3737" s="3" t="str">
        <f>IFERROR(INDEX('SINIF GÜNLER'!$A:$C,MATCH('VERİ TABANI'!$D3737,'SINIF GÜNLER'!$B:$B,0),MATCH('VERİ TABANI'!$M$1,'SINIF GÜNLER'!$A$1:$C$1,0)),"")</f>
        <v/>
      </c>
      <c r="P3737" s="28" t="str">
        <f t="array" ref="P3737">IFERROR(SEARCH(ÖĞRETMEN,'VERİ TABANI'!G3737,1),"")</f>
        <v/>
      </c>
      <c r="Q3737" s="29" t="str">
        <f t="shared" si="117"/>
        <v/>
      </c>
    </row>
    <row r="3738" spans="1:17">
      <c r="A3738" s="3" t="str">
        <f t="shared" si="116"/>
        <v/>
      </c>
      <c r="M3738" s="3" t="str">
        <f>IFERROR(INDEX('SINIF GÜNLER'!$A:$C,MATCH('VERİ TABANI'!$D3738,'SINIF GÜNLER'!$B:$B,0),MATCH('VERİ TABANI'!$M$1,'SINIF GÜNLER'!$A$1:$C$1,0)),"")</f>
        <v/>
      </c>
      <c r="P3738" s="28" t="str">
        <f t="array" ref="P3738">IFERROR(SEARCH(ÖĞRETMEN,'VERİ TABANI'!G3738,1),"")</f>
        <v/>
      </c>
      <c r="Q3738" s="29" t="str">
        <f t="shared" si="117"/>
        <v/>
      </c>
    </row>
    <row r="3739" spans="1:17">
      <c r="A3739" s="3" t="str">
        <f t="shared" si="116"/>
        <v/>
      </c>
      <c r="M3739" s="3" t="str">
        <f>IFERROR(INDEX('SINIF GÜNLER'!$A:$C,MATCH('VERİ TABANI'!$D3739,'SINIF GÜNLER'!$B:$B,0),MATCH('VERİ TABANI'!$M$1,'SINIF GÜNLER'!$A$1:$C$1,0)),"")</f>
        <v/>
      </c>
      <c r="P3739" s="28" t="str">
        <f t="array" ref="P3739">IFERROR(SEARCH(ÖĞRETMEN,'VERİ TABANI'!G3739,1),"")</f>
        <v/>
      </c>
      <c r="Q3739" s="29" t="str">
        <f t="shared" si="117"/>
        <v/>
      </c>
    </row>
    <row r="3740" spans="1:17">
      <c r="A3740" s="3" t="str">
        <f t="shared" si="116"/>
        <v/>
      </c>
      <c r="M3740" s="3" t="str">
        <f>IFERROR(INDEX('SINIF GÜNLER'!$A:$C,MATCH('VERİ TABANI'!$D3740,'SINIF GÜNLER'!$B:$B,0),MATCH('VERİ TABANI'!$M$1,'SINIF GÜNLER'!$A$1:$C$1,0)),"")</f>
        <v/>
      </c>
      <c r="P3740" s="28" t="str">
        <f t="array" ref="P3740">IFERROR(SEARCH(ÖĞRETMEN,'VERİ TABANI'!G3740,1),"")</f>
        <v/>
      </c>
      <c r="Q3740" s="29" t="str">
        <f t="shared" si="117"/>
        <v/>
      </c>
    </row>
    <row r="3741" spans="1:17">
      <c r="A3741" s="3" t="str">
        <f t="shared" si="116"/>
        <v/>
      </c>
      <c r="M3741" s="3" t="str">
        <f>IFERROR(INDEX('SINIF GÜNLER'!$A:$C,MATCH('VERİ TABANI'!$D3741,'SINIF GÜNLER'!$B:$B,0),MATCH('VERİ TABANI'!$M$1,'SINIF GÜNLER'!$A$1:$C$1,0)),"")</f>
        <v/>
      </c>
      <c r="P3741" s="28" t="str">
        <f t="array" ref="P3741">IFERROR(SEARCH(ÖĞRETMEN,'VERİ TABANI'!G3741,1),"")</f>
        <v/>
      </c>
      <c r="Q3741" s="29" t="str">
        <f t="shared" si="117"/>
        <v/>
      </c>
    </row>
    <row r="3742" spans="1:17">
      <c r="A3742" s="3" t="str">
        <f t="shared" si="116"/>
        <v/>
      </c>
      <c r="M3742" s="3" t="str">
        <f>IFERROR(INDEX('SINIF GÜNLER'!$A:$C,MATCH('VERİ TABANI'!$D3742,'SINIF GÜNLER'!$B:$B,0),MATCH('VERİ TABANI'!$M$1,'SINIF GÜNLER'!$A$1:$C$1,0)),"")</f>
        <v/>
      </c>
      <c r="P3742" s="28" t="str">
        <f t="array" ref="P3742">IFERROR(SEARCH(ÖĞRETMEN,'VERİ TABANI'!G3742,1),"")</f>
        <v/>
      </c>
      <c r="Q3742" s="29" t="str">
        <f t="shared" si="117"/>
        <v/>
      </c>
    </row>
    <row r="3743" spans="1:17">
      <c r="A3743" s="3" t="str">
        <f t="shared" si="116"/>
        <v/>
      </c>
      <c r="M3743" s="3" t="str">
        <f>IFERROR(INDEX('SINIF GÜNLER'!$A:$C,MATCH('VERİ TABANI'!$D3743,'SINIF GÜNLER'!$B:$B,0),MATCH('VERİ TABANI'!$M$1,'SINIF GÜNLER'!$A$1:$C$1,0)),"")</f>
        <v/>
      </c>
      <c r="P3743" s="28" t="str">
        <f t="array" ref="P3743">IFERROR(SEARCH(ÖĞRETMEN,'VERİ TABANI'!G3743,1),"")</f>
        <v/>
      </c>
      <c r="Q3743" s="29" t="str">
        <f t="shared" si="117"/>
        <v/>
      </c>
    </row>
    <row r="3744" spans="1:17">
      <c r="A3744" s="3" t="str">
        <f t="shared" si="116"/>
        <v/>
      </c>
      <c r="M3744" s="3" t="str">
        <f>IFERROR(INDEX('SINIF GÜNLER'!$A:$C,MATCH('VERİ TABANI'!$D3744,'SINIF GÜNLER'!$B:$B,0),MATCH('VERİ TABANI'!$M$1,'SINIF GÜNLER'!$A$1:$C$1,0)),"")</f>
        <v/>
      </c>
      <c r="P3744" s="28" t="str">
        <f t="array" ref="P3744">IFERROR(SEARCH(ÖĞRETMEN,'VERİ TABANI'!G3744,1),"")</f>
        <v/>
      </c>
      <c r="Q3744" s="29" t="str">
        <f t="shared" si="117"/>
        <v/>
      </c>
    </row>
    <row r="3745" spans="1:17">
      <c r="A3745" s="3" t="str">
        <f t="shared" si="116"/>
        <v/>
      </c>
      <c r="M3745" s="3" t="str">
        <f>IFERROR(INDEX('SINIF GÜNLER'!$A:$C,MATCH('VERİ TABANI'!$D3745,'SINIF GÜNLER'!$B:$B,0),MATCH('VERİ TABANI'!$M$1,'SINIF GÜNLER'!$A$1:$C$1,0)),"")</f>
        <v/>
      </c>
      <c r="P3745" s="28" t="str">
        <f t="array" ref="P3745">IFERROR(SEARCH(ÖĞRETMEN,'VERİ TABANI'!G3745,1),"")</f>
        <v/>
      </c>
      <c r="Q3745" s="29" t="str">
        <f t="shared" si="117"/>
        <v/>
      </c>
    </row>
    <row r="3746" spans="1:17">
      <c r="A3746" s="3" t="str">
        <f t="shared" si="116"/>
        <v/>
      </c>
      <c r="M3746" s="3" t="str">
        <f>IFERROR(INDEX('SINIF GÜNLER'!$A:$C,MATCH('VERİ TABANI'!$D3746,'SINIF GÜNLER'!$B:$B,0),MATCH('VERİ TABANI'!$M$1,'SINIF GÜNLER'!$A$1:$C$1,0)),"")</f>
        <v/>
      </c>
      <c r="P3746" s="28" t="str">
        <f t="array" ref="P3746">IFERROR(SEARCH(ÖĞRETMEN,'VERİ TABANI'!G3746,1),"")</f>
        <v/>
      </c>
      <c r="Q3746" s="29" t="str">
        <f t="shared" si="117"/>
        <v/>
      </c>
    </row>
    <row r="3747" spans="1:17">
      <c r="A3747" s="3" t="str">
        <f t="shared" si="116"/>
        <v/>
      </c>
      <c r="M3747" s="3" t="str">
        <f>IFERROR(INDEX('SINIF GÜNLER'!$A:$C,MATCH('VERİ TABANI'!$D3747,'SINIF GÜNLER'!$B:$B,0),MATCH('VERİ TABANI'!$M$1,'SINIF GÜNLER'!$A$1:$C$1,0)),"")</f>
        <v/>
      </c>
      <c r="P3747" s="28" t="str">
        <f t="array" ref="P3747">IFERROR(SEARCH(ÖĞRETMEN,'VERİ TABANI'!G3747,1),"")</f>
        <v/>
      </c>
      <c r="Q3747" s="29" t="str">
        <f t="shared" si="117"/>
        <v/>
      </c>
    </row>
    <row r="3748" spans="1:17">
      <c r="A3748" s="3" t="str">
        <f t="shared" si="116"/>
        <v/>
      </c>
      <c r="M3748" s="3" t="str">
        <f>IFERROR(INDEX('SINIF GÜNLER'!$A:$C,MATCH('VERİ TABANI'!$D3748,'SINIF GÜNLER'!$B:$B,0),MATCH('VERİ TABANI'!$M$1,'SINIF GÜNLER'!$A$1:$C$1,0)),"")</f>
        <v/>
      </c>
      <c r="P3748" s="28" t="str">
        <f t="array" ref="P3748">IFERROR(SEARCH(ÖĞRETMEN,'VERİ TABANI'!G3748,1),"")</f>
        <v/>
      </c>
      <c r="Q3748" s="29" t="str">
        <f t="shared" si="117"/>
        <v/>
      </c>
    </row>
    <row r="3749" spans="1:17">
      <c r="A3749" s="3" t="str">
        <f t="shared" si="116"/>
        <v/>
      </c>
      <c r="M3749" s="3" t="str">
        <f>IFERROR(INDEX('SINIF GÜNLER'!$A:$C,MATCH('VERİ TABANI'!$D3749,'SINIF GÜNLER'!$B:$B,0),MATCH('VERİ TABANI'!$M$1,'SINIF GÜNLER'!$A$1:$C$1,0)),"")</f>
        <v/>
      </c>
      <c r="P3749" s="28" t="str">
        <f t="array" ref="P3749">IFERROR(SEARCH(ÖĞRETMEN,'VERİ TABANI'!G3749,1),"")</f>
        <v/>
      </c>
      <c r="Q3749" s="29" t="str">
        <f t="shared" si="117"/>
        <v/>
      </c>
    </row>
    <row r="3750" spans="1:17">
      <c r="A3750" s="3" t="str">
        <f t="shared" si="116"/>
        <v/>
      </c>
      <c r="M3750" s="3" t="str">
        <f>IFERROR(INDEX('SINIF GÜNLER'!$A:$C,MATCH('VERİ TABANI'!$D3750,'SINIF GÜNLER'!$B:$B,0),MATCH('VERİ TABANI'!$M$1,'SINIF GÜNLER'!$A$1:$C$1,0)),"")</f>
        <v/>
      </c>
      <c r="P3750" s="28" t="str">
        <f t="array" ref="P3750">IFERROR(SEARCH(ÖĞRETMEN,'VERİ TABANI'!G3750,1),"")</f>
        <v/>
      </c>
      <c r="Q3750" s="29" t="str">
        <f t="shared" si="117"/>
        <v/>
      </c>
    </row>
    <row r="3751" spans="1:17">
      <c r="A3751" s="3" t="str">
        <f t="shared" si="116"/>
        <v/>
      </c>
      <c r="M3751" s="3" t="str">
        <f>IFERROR(INDEX('SINIF GÜNLER'!$A:$C,MATCH('VERİ TABANI'!$D3751,'SINIF GÜNLER'!$B:$B,0),MATCH('VERİ TABANI'!$M$1,'SINIF GÜNLER'!$A$1:$C$1,0)),"")</f>
        <v/>
      </c>
      <c r="P3751" s="28" t="str">
        <f t="array" ref="P3751">IFERROR(SEARCH(ÖĞRETMEN,'VERİ TABANI'!G3751,1),"")</f>
        <v/>
      </c>
      <c r="Q3751" s="29" t="str">
        <f t="shared" si="117"/>
        <v/>
      </c>
    </row>
    <row r="3752" spans="1:17">
      <c r="A3752" s="3" t="str">
        <f t="shared" si="116"/>
        <v/>
      </c>
      <c r="M3752" s="3" t="str">
        <f>IFERROR(INDEX('SINIF GÜNLER'!$A:$C,MATCH('VERİ TABANI'!$D3752,'SINIF GÜNLER'!$B:$B,0),MATCH('VERİ TABANI'!$M$1,'SINIF GÜNLER'!$A$1:$C$1,0)),"")</f>
        <v/>
      </c>
      <c r="P3752" s="28" t="str">
        <f t="array" ref="P3752">IFERROR(SEARCH(ÖĞRETMEN,'VERİ TABANI'!G3752,1),"")</f>
        <v/>
      </c>
      <c r="Q3752" s="29" t="str">
        <f t="shared" si="117"/>
        <v/>
      </c>
    </row>
    <row r="3753" spans="1:17">
      <c r="A3753" s="3" t="str">
        <f t="shared" si="116"/>
        <v/>
      </c>
      <c r="M3753" s="3" t="str">
        <f>IFERROR(INDEX('SINIF GÜNLER'!$A:$C,MATCH('VERİ TABANI'!$D3753,'SINIF GÜNLER'!$B:$B,0),MATCH('VERİ TABANI'!$M$1,'SINIF GÜNLER'!$A$1:$C$1,0)),"")</f>
        <v/>
      </c>
      <c r="P3753" s="28" t="str">
        <f t="array" ref="P3753">IFERROR(SEARCH(ÖĞRETMEN,'VERİ TABANI'!G3753,1),"")</f>
        <v/>
      </c>
      <c r="Q3753" s="29" t="str">
        <f t="shared" si="117"/>
        <v/>
      </c>
    </row>
    <row r="3754" spans="1:17">
      <c r="A3754" s="3" t="str">
        <f t="shared" si="116"/>
        <v/>
      </c>
      <c r="M3754" s="3" t="str">
        <f>IFERROR(INDEX('SINIF GÜNLER'!$A:$C,MATCH('VERİ TABANI'!$D3754,'SINIF GÜNLER'!$B:$B,0),MATCH('VERİ TABANI'!$M$1,'SINIF GÜNLER'!$A$1:$C$1,0)),"")</f>
        <v/>
      </c>
      <c r="P3754" s="28" t="str">
        <f t="array" ref="P3754">IFERROR(SEARCH(ÖĞRETMEN,'VERİ TABANI'!G3754,1),"")</f>
        <v/>
      </c>
      <c r="Q3754" s="29" t="str">
        <f t="shared" si="117"/>
        <v/>
      </c>
    </row>
    <row r="3755" spans="1:17">
      <c r="A3755" s="3" t="str">
        <f t="shared" si="116"/>
        <v/>
      </c>
      <c r="M3755" s="3" t="str">
        <f>IFERROR(INDEX('SINIF GÜNLER'!$A:$C,MATCH('VERİ TABANI'!$D3755,'SINIF GÜNLER'!$B:$B,0),MATCH('VERİ TABANI'!$M$1,'SINIF GÜNLER'!$A$1:$C$1,0)),"")</f>
        <v/>
      </c>
      <c r="P3755" s="28" t="str">
        <f t="array" ref="P3755">IFERROR(SEARCH(ÖĞRETMEN,'VERİ TABANI'!G3755,1),"")</f>
        <v/>
      </c>
      <c r="Q3755" s="29" t="str">
        <f t="shared" si="117"/>
        <v/>
      </c>
    </row>
    <row r="3756" spans="1:17">
      <c r="A3756" s="3" t="str">
        <f t="shared" si="116"/>
        <v/>
      </c>
      <c r="M3756" s="3" t="str">
        <f>IFERROR(INDEX('SINIF GÜNLER'!$A:$C,MATCH('VERİ TABANI'!$D3756,'SINIF GÜNLER'!$B:$B,0),MATCH('VERİ TABANI'!$M$1,'SINIF GÜNLER'!$A$1:$C$1,0)),"")</f>
        <v/>
      </c>
      <c r="P3756" s="28" t="str">
        <f t="array" ref="P3756">IFERROR(SEARCH(ÖĞRETMEN,'VERİ TABANI'!G3756,1),"")</f>
        <v/>
      </c>
      <c r="Q3756" s="29" t="str">
        <f t="shared" si="117"/>
        <v/>
      </c>
    </row>
    <row r="3757" spans="1:17">
      <c r="A3757" s="3" t="str">
        <f t="shared" si="116"/>
        <v/>
      </c>
      <c r="M3757" s="3" t="str">
        <f>IFERROR(INDEX('SINIF GÜNLER'!$A:$C,MATCH('VERİ TABANI'!$D3757,'SINIF GÜNLER'!$B:$B,0),MATCH('VERİ TABANI'!$M$1,'SINIF GÜNLER'!$A$1:$C$1,0)),"")</f>
        <v/>
      </c>
      <c r="P3757" s="28" t="str">
        <f t="array" ref="P3757">IFERROR(SEARCH(ÖĞRETMEN,'VERİ TABANI'!G3757,1),"")</f>
        <v/>
      </c>
      <c r="Q3757" s="29" t="str">
        <f t="shared" si="117"/>
        <v/>
      </c>
    </row>
    <row r="3758" spans="1:17">
      <c r="A3758" s="3" t="str">
        <f t="shared" si="116"/>
        <v/>
      </c>
      <c r="M3758" s="3" t="str">
        <f>IFERROR(INDEX('SINIF GÜNLER'!$A:$C,MATCH('VERİ TABANI'!$D3758,'SINIF GÜNLER'!$B:$B,0),MATCH('VERİ TABANI'!$M$1,'SINIF GÜNLER'!$A$1:$C$1,0)),"")</f>
        <v/>
      </c>
      <c r="P3758" s="28" t="str">
        <f t="array" ref="P3758">IFERROR(SEARCH(ÖĞRETMEN,'VERİ TABANI'!G3758,1),"")</f>
        <v/>
      </c>
      <c r="Q3758" s="29" t="str">
        <f t="shared" si="117"/>
        <v/>
      </c>
    </row>
    <row r="3759" spans="1:17">
      <c r="A3759" s="3" t="str">
        <f t="shared" si="116"/>
        <v/>
      </c>
      <c r="M3759" s="3" t="str">
        <f>IFERROR(INDEX('SINIF GÜNLER'!$A:$C,MATCH('VERİ TABANI'!$D3759,'SINIF GÜNLER'!$B:$B,0),MATCH('VERİ TABANI'!$M$1,'SINIF GÜNLER'!$A$1:$C$1,0)),"")</f>
        <v/>
      </c>
      <c r="P3759" s="28" t="str">
        <f t="array" ref="P3759">IFERROR(SEARCH(ÖĞRETMEN,'VERİ TABANI'!G3759,1),"")</f>
        <v/>
      </c>
      <c r="Q3759" s="29" t="str">
        <f t="shared" si="117"/>
        <v/>
      </c>
    </row>
    <row r="3760" spans="1:17">
      <c r="A3760" s="3" t="str">
        <f t="shared" si="116"/>
        <v/>
      </c>
      <c r="M3760" s="3" t="str">
        <f>IFERROR(INDEX('SINIF GÜNLER'!$A:$C,MATCH('VERİ TABANI'!$D3760,'SINIF GÜNLER'!$B:$B,0),MATCH('VERİ TABANI'!$M$1,'SINIF GÜNLER'!$A$1:$C$1,0)),"")</f>
        <v/>
      </c>
      <c r="P3760" s="28" t="str">
        <f t="array" ref="P3760">IFERROR(SEARCH(ÖĞRETMEN,'VERİ TABANI'!G3760,1),"")</f>
        <v/>
      </c>
      <c r="Q3760" s="29" t="str">
        <f t="shared" si="117"/>
        <v/>
      </c>
    </row>
    <row r="3761" spans="1:17">
      <c r="A3761" s="3" t="str">
        <f t="shared" si="116"/>
        <v/>
      </c>
      <c r="M3761" s="3" t="str">
        <f>IFERROR(INDEX('SINIF GÜNLER'!$A:$C,MATCH('VERİ TABANI'!$D3761,'SINIF GÜNLER'!$B:$B,0),MATCH('VERİ TABANI'!$M$1,'SINIF GÜNLER'!$A$1:$C$1,0)),"")</f>
        <v/>
      </c>
      <c r="P3761" s="28" t="str">
        <f t="array" ref="P3761">IFERROR(SEARCH(ÖĞRETMEN,'VERİ TABANI'!G3761,1),"")</f>
        <v/>
      </c>
      <c r="Q3761" s="29" t="str">
        <f t="shared" si="117"/>
        <v/>
      </c>
    </row>
    <row r="3762" spans="1:17">
      <c r="A3762" s="3" t="str">
        <f t="shared" si="116"/>
        <v/>
      </c>
      <c r="M3762" s="3" t="str">
        <f>IFERROR(INDEX('SINIF GÜNLER'!$A:$C,MATCH('VERİ TABANI'!$D3762,'SINIF GÜNLER'!$B:$B,0),MATCH('VERİ TABANI'!$M$1,'SINIF GÜNLER'!$A$1:$C$1,0)),"")</f>
        <v/>
      </c>
      <c r="P3762" s="28" t="str">
        <f t="array" ref="P3762">IFERROR(SEARCH(ÖĞRETMEN,'VERİ TABANI'!G3762,1),"")</f>
        <v/>
      </c>
      <c r="Q3762" s="29" t="str">
        <f t="shared" si="117"/>
        <v/>
      </c>
    </row>
    <row r="3763" spans="1:17">
      <c r="A3763" s="3" t="str">
        <f t="shared" si="116"/>
        <v/>
      </c>
      <c r="M3763" s="3" t="str">
        <f>IFERROR(INDEX('SINIF GÜNLER'!$A:$C,MATCH('VERİ TABANI'!$D3763,'SINIF GÜNLER'!$B:$B,0),MATCH('VERİ TABANI'!$M$1,'SINIF GÜNLER'!$A$1:$C$1,0)),"")</f>
        <v/>
      </c>
      <c r="P3763" s="28" t="str">
        <f t="array" ref="P3763">IFERROR(SEARCH(ÖĞRETMEN,'VERİ TABANI'!G3763,1),"")</f>
        <v/>
      </c>
      <c r="Q3763" s="29" t="str">
        <f t="shared" si="117"/>
        <v/>
      </c>
    </row>
    <row r="3764" spans="1:17">
      <c r="A3764" s="3" t="str">
        <f t="shared" si="116"/>
        <v/>
      </c>
      <c r="M3764" s="3" t="str">
        <f>IFERROR(INDEX('SINIF GÜNLER'!$A:$C,MATCH('VERİ TABANI'!$D3764,'SINIF GÜNLER'!$B:$B,0),MATCH('VERİ TABANI'!$M$1,'SINIF GÜNLER'!$A$1:$C$1,0)),"")</f>
        <v/>
      </c>
      <c r="P3764" s="28" t="str">
        <f t="array" ref="P3764">IFERROR(SEARCH(ÖĞRETMEN,'VERİ TABANI'!G3764,1),"")</f>
        <v/>
      </c>
      <c r="Q3764" s="29" t="str">
        <f t="shared" si="117"/>
        <v/>
      </c>
    </row>
    <row r="3765" spans="1:17">
      <c r="A3765" s="3" t="str">
        <f t="shared" si="116"/>
        <v/>
      </c>
      <c r="M3765" s="3" t="str">
        <f>IFERROR(INDEX('SINIF GÜNLER'!$A:$C,MATCH('VERİ TABANI'!$D3765,'SINIF GÜNLER'!$B:$B,0),MATCH('VERİ TABANI'!$M$1,'SINIF GÜNLER'!$A$1:$C$1,0)),"")</f>
        <v/>
      </c>
      <c r="P3765" s="28" t="str">
        <f t="array" ref="P3765">IFERROR(SEARCH(ÖĞRETMEN,'VERİ TABANI'!G3765,1),"")</f>
        <v/>
      </c>
      <c r="Q3765" s="29" t="str">
        <f t="shared" si="117"/>
        <v/>
      </c>
    </row>
    <row r="3766" spans="1:17">
      <c r="A3766" s="3" t="str">
        <f t="shared" si="116"/>
        <v/>
      </c>
      <c r="M3766" s="3" t="str">
        <f>IFERROR(INDEX('SINIF GÜNLER'!$A:$C,MATCH('VERİ TABANI'!$D3766,'SINIF GÜNLER'!$B:$B,0),MATCH('VERİ TABANI'!$M$1,'SINIF GÜNLER'!$A$1:$C$1,0)),"")</f>
        <v/>
      </c>
      <c r="P3766" s="28" t="str">
        <f t="array" ref="P3766">IFERROR(SEARCH(ÖĞRETMEN,'VERİ TABANI'!G3766,1),"")</f>
        <v/>
      </c>
      <c r="Q3766" s="29" t="str">
        <f t="shared" si="117"/>
        <v/>
      </c>
    </row>
    <row r="3767" spans="1:17">
      <c r="A3767" s="3" t="str">
        <f t="shared" si="116"/>
        <v/>
      </c>
      <c r="M3767" s="3" t="str">
        <f>IFERROR(INDEX('SINIF GÜNLER'!$A:$C,MATCH('VERİ TABANI'!$D3767,'SINIF GÜNLER'!$B:$B,0),MATCH('VERİ TABANI'!$M$1,'SINIF GÜNLER'!$A$1:$C$1,0)),"")</f>
        <v/>
      </c>
      <c r="P3767" s="28" t="str">
        <f t="array" ref="P3767">IFERROR(SEARCH(ÖĞRETMEN,'VERİ TABANI'!G3767,1),"")</f>
        <v/>
      </c>
      <c r="Q3767" s="29" t="str">
        <f t="shared" si="117"/>
        <v/>
      </c>
    </row>
    <row r="3768" spans="1:17">
      <c r="A3768" s="3" t="str">
        <f t="shared" si="116"/>
        <v/>
      </c>
      <c r="M3768" s="3" t="str">
        <f>IFERROR(INDEX('SINIF GÜNLER'!$A:$C,MATCH('VERİ TABANI'!$D3768,'SINIF GÜNLER'!$B:$B,0),MATCH('VERİ TABANI'!$M$1,'SINIF GÜNLER'!$A$1:$C$1,0)),"")</f>
        <v/>
      </c>
      <c r="P3768" s="28" t="str">
        <f t="array" ref="P3768">IFERROR(SEARCH(ÖĞRETMEN,'VERİ TABANI'!G3768,1),"")</f>
        <v/>
      </c>
      <c r="Q3768" s="29" t="str">
        <f t="shared" si="117"/>
        <v/>
      </c>
    </row>
    <row r="3769" spans="1:17">
      <c r="A3769" s="3" t="str">
        <f t="shared" si="116"/>
        <v/>
      </c>
      <c r="M3769" s="3" t="str">
        <f>IFERROR(INDEX('SINIF GÜNLER'!$A:$C,MATCH('VERİ TABANI'!$D3769,'SINIF GÜNLER'!$B:$B,0),MATCH('VERİ TABANI'!$M$1,'SINIF GÜNLER'!$A$1:$C$1,0)),"")</f>
        <v/>
      </c>
      <c r="P3769" s="28" t="str">
        <f t="array" ref="P3769">IFERROR(SEARCH(ÖĞRETMEN,'VERİ TABANI'!G3769,1),"")</f>
        <v/>
      </c>
      <c r="Q3769" s="29" t="str">
        <f t="shared" si="117"/>
        <v/>
      </c>
    </row>
    <row r="3770" spans="1:17">
      <c r="A3770" s="3" t="str">
        <f t="shared" si="116"/>
        <v/>
      </c>
      <c r="M3770" s="3" t="str">
        <f>IFERROR(INDEX('SINIF GÜNLER'!$A:$C,MATCH('VERİ TABANI'!$D3770,'SINIF GÜNLER'!$B:$B,0),MATCH('VERİ TABANI'!$M$1,'SINIF GÜNLER'!$A$1:$C$1,0)),"")</f>
        <v/>
      </c>
      <c r="P3770" s="28" t="str">
        <f t="array" ref="P3770">IFERROR(SEARCH(ÖĞRETMEN,'VERİ TABANI'!G3770,1),"")</f>
        <v/>
      </c>
      <c r="Q3770" s="29" t="str">
        <f t="shared" si="117"/>
        <v/>
      </c>
    </row>
    <row r="3771" spans="1:17">
      <c r="A3771" s="3" t="str">
        <f t="shared" si="116"/>
        <v/>
      </c>
      <c r="M3771" s="3" t="str">
        <f>IFERROR(INDEX('SINIF GÜNLER'!$A:$C,MATCH('VERİ TABANI'!$D3771,'SINIF GÜNLER'!$B:$B,0),MATCH('VERİ TABANI'!$M$1,'SINIF GÜNLER'!$A$1:$C$1,0)),"")</f>
        <v/>
      </c>
      <c r="P3771" s="28" t="str">
        <f t="array" ref="P3771">IFERROR(SEARCH(ÖĞRETMEN,'VERİ TABANI'!G3771,1),"")</f>
        <v/>
      </c>
      <c r="Q3771" s="29" t="str">
        <f t="shared" si="117"/>
        <v/>
      </c>
    </row>
    <row r="3772" spans="1:17">
      <c r="A3772" s="3" t="str">
        <f t="shared" si="116"/>
        <v/>
      </c>
      <c r="M3772" s="3" t="str">
        <f>IFERROR(INDEX('SINIF GÜNLER'!$A:$C,MATCH('VERİ TABANI'!$D3772,'SINIF GÜNLER'!$B:$B,0),MATCH('VERİ TABANI'!$M$1,'SINIF GÜNLER'!$A$1:$C$1,0)),"")</f>
        <v/>
      </c>
      <c r="P3772" s="28" t="str">
        <f t="array" ref="P3772">IFERROR(SEARCH(ÖĞRETMEN,'VERİ TABANI'!G3772,1),"")</f>
        <v/>
      </c>
      <c r="Q3772" s="29" t="str">
        <f t="shared" si="117"/>
        <v/>
      </c>
    </row>
    <row r="3773" spans="1:17">
      <c r="A3773" s="3" t="str">
        <f t="shared" si="116"/>
        <v/>
      </c>
      <c r="M3773" s="3" t="str">
        <f>IFERROR(INDEX('SINIF GÜNLER'!$A:$C,MATCH('VERİ TABANI'!$D3773,'SINIF GÜNLER'!$B:$B,0),MATCH('VERİ TABANI'!$M$1,'SINIF GÜNLER'!$A$1:$C$1,0)),"")</f>
        <v/>
      </c>
      <c r="P3773" s="28" t="str">
        <f t="array" ref="P3773">IFERROR(SEARCH(ÖĞRETMEN,'VERİ TABANI'!G3773,1),"")</f>
        <v/>
      </c>
      <c r="Q3773" s="29" t="str">
        <f t="shared" si="117"/>
        <v/>
      </c>
    </row>
    <row r="3774" spans="1:17">
      <c r="A3774" s="3" t="str">
        <f t="shared" si="116"/>
        <v/>
      </c>
      <c r="M3774" s="3" t="str">
        <f>IFERROR(INDEX('SINIF GÜNLER'!$A:$C,MATCH('VERİ TABANI'!$D3774,'SINIF GÜNLER'!$B:$B,0),MATCH('VERİ TABANI'!$M$1,'SINIF GÜNLER'!$A$1:$C$1,0)),"")</f>
        <v/>
      </c>
      <c r="P3774" s="28" t="str">
        <f t="array" ref="P3774">IFERROR(SEARCH(ÖĞRETMEN,'VERİ TABANI'!G3774,1),"")</f>
        <v/>
      </c>
      <c r="Q3774" s="29" t="str">
        <f t="shared" si="117"/>
        <v/>
      </c>
    </row>
    <row r="3775" spans="1:17">
      <c r="A3775" s="3" t="str">
        <f t="shared" si="116"/>
        <v/>
      </c>
      <c r="M3775" s="3" t="str">
        <f>IFERROR(INDEX('SINIF GÜNLER'!$A:$C,MATCH('VERİ TABANI'!$D3775,'SINIF GÜNLER'!$B:$B,0),MATCH('VERİ TABANI'!$M$1,'SINIF GÜNLER'!$A$1:$C$1,0)),"")</f>
        <v/>
      </c>
      <c r="P3775" s="28" t="str">
        <f t="array" ref="P3775">IFERROR(SEARCH(ÖĞRETMEN,'VERİ TABANI'!G3775,1),"")</f>
        <v/>
      </c>
      <c r="Q3775" s="29" t="str">
        <f t="shared" si="117"/>
        <v/>
      </c>
    </row>
    <row r="3776" spans="1:17">
      <c r="A3776" s="3" t="str">
        <f t="shared" si="116"/>
        <v/>
      </c>
      <c r="M3776" s="3" t="str">
        <f>IFERROR(INDEX('SINIF GÜNLER'!$A:$C,MATCH('VERİ TABANI'!$D3776,'SINIF GÜNLER'!$B:$B,0),MATCH('VERİ TABANI'!$M$1,'SINIF GÜNLER'!$A$1:$C$1,0)),"")</f>
        <v/>
      </c>
      <c r="P3776" s="28" t="str">
        <f t="array" ref="P3776">IFERROR(SEARCH(ÖĞRETMEN,'VERİ TABANI'!G3776,1),"")</f>
        <v/>
      </c>
      <c r="Q3776" s="29" t="str">
        <f t="shared" si="117"/>
        <v/>
      </c>
    </row>
    <row r="3777" spans="1:17">
      <c r="A3777" s="3" t="str">
        <f t="shared" si="116"/>
        <v/>
      </c>
      <c r="M3777" s="3" t="str">
        <f>IFERROR(INDEX('SINIF GÜNLER'!$A:$C,MATCH('VERİ TABANI'!$D3777,'SINIF GÜNLER'!$B:$B,0),MATCH('VERİ TABANI'!$M$1,'SINIF GÜNLER'!$A$1:$C$1,0)),"")</f>
        <v/>
      </c>
      <c r="P3777" s="28" t="str">
        <f t="array" ref="P3777">IFERROR(SEARCH(ÖĞRETMEN,'VERİ TABANI'!G3777,1),"")</f>
        <v/>
      </c>
      <c r="Q3777" s="29" t="str">
        <f t="shared" si="117"/>
        <v/>
      </c>
    </row>
    <row r="3778" spans="1:17">
      <c r="A3778" s="3" t="str">
        <f t="shared" ref="A3778:A3841" si="118">IFERROR(IF(B3778="","",ROW()-1),"")</f>
        <v/>
      </c>
      <c r="M3778" s="3" t="str">
        <f>IFERROR(INDEX('SINIF GÜNLER'!$A:$C,MATCH('VERİ TABANI'!$D3778,'SINIF GÜNLER'!$B:$B,0),MATCH('VERİ TABANI'!$M$1,'SINIF GÜNLER'!$A$1:$C$1,0)),"")</f>
        <v/>
      </c>
      <c r="P3778" s="28" t="str">
        <f t="array" ref="P3778">IFERROR(SEARCH(ÖĞRETMEN,'VERİ TABANI'!G3778,1),"")</f>
        <v/>
      </c>
      <c r="Q3778" s="29" t="str">
        <f t="shared" si="117"/>
        <v/>
      </c>
    </row>
    <row r="3779" spans="1:17">
      <c r="A3779" s="3" t="str">
        <f t="shared" si="118"/>
        <v/>
      </c>
      <c r="M3779" s="3" t="str">
        <f>IFERROR(INDEX('SINIF GÜNLER'!$A:$C,MATCH('VERİ TABANI'!$D3779,'SINIF GÜNLER'!$B:$B,0),MATCH('VERİ TABANI'!$M$1,'SINIF GÜNLER'!$A$1:$C$1,0)),"")</f>
        <v/>
      </c>
      <c r="P3779" s="28" t="str">
        <f t="array" ref="P3779">IFERROR(SEARCH(ÖĞRETMEN,'VERİ TABANI'!G3779,1),"")</f>
        <v/>
      </c>
      <c r="Q3779" s="29" t="str">
        <f t="shared" si="117"/>
        <v/>
      </c>
    </row>
    <row r="3780" spans="1:17">
      <c r="A3780" s="3" t="str">
        <f t="shared" si="118"/>
        <v/>
      </c>
      <c r="M3780" s="3" t="str">
        <f>IFERROR(INDEX('SINIF GÜNLER'!$A:$C,MATCH('VERİ TABANI'!$D3780,'SINIF GÜNLER'!$B:$B,0),MATCH('VERİ TABANI'!$M$1,'SINIF GÜNLER'!$A$1:$C$1,0)),"")</f>
        <v/>
      </c>
      <c r="P3780" s="28" t="str">
        <f t="array" ref="P3780">IFERROR(SEARCH(ÖĞRETMEN,'VERİ TABANI'!G3780,1),"")</f>
        <v/>
      </c>
      <c r="Q3780" s="29" t="str">
        <f t="shared" si="117"/>
        <v/>
      </c>
    </row>
    <row r="3781" spans="1:17">
      <c r="A3781" s="3" t="str">
        <f t="shared" si="118"/>
        <v/>
      </c>
      <c r="M3781" s="3" t="str">
        <f>IFERROR(INDEX('SINIF GÜNLER'!$A:$C,MATCH('VERİ TABANI'!$D3781,'SINIF GÜNLER'!$B:$B,0),MATCH('VERİ TABANI'!$M$1,'SINIF GÜNLER'!$A$1:$C$1,0)),"")</f>
        <v/>
      </c>
      <c r="P3781" s="28" t="str">
        <f t="array" ref="P3781">IFERROR(SEARCH(ÖĞRETMEN,'VERİ TABANI'!G3781,1),"")</f>
        <v/>
      </c>
      <c r="Q3781" s="29" t="str">
        <f t="shared" si="117"/>
        <v/>
      </c>
    </row>
    <row r="3782" spans="1:17">
      <c r="A3782" s="3" t="str">
        <f t="shared" si="118"/>
        <v/>
      </c>
      <c r="M3782" s="3" t="str">
        <f>IFERROR(INDEX('SINIF GÜNLER'!$A:$C,MATCH('VERİ TABANI'!$D3782,'SINIF GÜNLER'!$B:$B,0),MATCH('VERİ TABANI'!$M$1,'SINIF GÜNLER'!$A$1:$C$1,0)),"")</f>
        <v/>
      </c>
      <c r="P3782" s="28" t="str">
        <f t="array" ref="P3782">IFERROR(SEARCH(ÖĞRETMEN,'VERİ TABANI'!G3782,1),"")</f>
        <v/>
      </c>
      <c r="Q3782" s="29" t="str">
        <f t="shared" si="117"/>
        <v/>
      </c>
    </row>
    <row r="3783" spans="1:17">
      <c r="A3783" s="3" t="str">
        <f t="shared" si="118"/>
        <v/>
      </c>
      <c r="M3783" s="3" t="str">
        <f>IFERROR(INDEX('SINIF GÜNLER'!$A:$C,MATCH('VERİ TABANI'!$D3783,'SINIF GÜNLER'!$B:$B,0),MATCH('VERİ TABANI'!$M$1,'SINIF GÜNLER'!$A$1:$C$1,0)),"")</f>
        <v/>
      </c>
      <c r="P3783" s="28" t="str">
        <f t="array" ref="P3783">IFERROR(SEARCH(ÖĞRETMEN,'VERİ TABANI'!G3783,1),"")</f>
        <v/>
      </c>
      <c r="Q3783" s="29" t="str">
        <f t="shared" si="117"/>
        <v/>
      </c>
    </row>
    <row r="3784" spans="1:17">
      <c r="A3784" s="3" t="str">
        <f t="shared" si="118"/>
        <v/>
      </c>
      <c r="M3784" s="3" t="str">
        <f>IFERROR(INDEX('SINIF GÜNLER'!$A:$C,MATCH('VERİ TABANI'!$D3784,'SINIF GÜNLER'!$B:$B,0),MATCH('VERİ TABANI'!$M$1,'SINIF GÜNLER'!$A$1:$C$1,0)),"")</f>
        <v/>
      </c>
      <c r="P3784" s="28" t="str">
        <f t="array" ref="P3784">IFERROR(SEARCH(ÖĞRETMEN,'VERİ TABANI'!G3784,1),"")</f>
        <v/>
      </c>
      <c r="Q3784" s="29" t="str">
        <f t="shared" ref="Q3784:Q3847" si="119">IF(P3784="","",ROW())</f>
        <v/>
      </c>
    </row>
    <row r="3785" spans="1:17">
      <c r="A3785" s="3" t="str">
        <f t="shared" si="118"/>
        <v/>
      </c>
      <c r="M3785" s="3" t="str">
        <f>IFERROR(INDEX('SINIF GÜNLER'!$A:$C,MATCH('VERİ TABANI'!$D3785,'SINIF GÜNLER'!$B:$B,0),MATCH('VERİ TABANI'!$M$1,'SINIF GÜNLER'!$A$1:$C$1,0)),"")</f>
        <v/>
      </c>
      <c r="P3785" s="28" t="str">
        <f t="array" ref="P3785">IFERROR(SEARCH(ÖĞRETMEN,'VERİ TABANI'!G3785,1),"")</f>
        <v/>
      </c>
      <c r="Q3785" s="29" t="str">
        <f t="shared" si="119"/>
        <v/>
      </c>
    </row>
    <row r="3786" spans="1:17">
      <c r="A3786" s="3" t="str">
        <f t="shared" si="118"/>
        <v/>
      </c>
      <c r="M3786" s="3" t="str">
        <f>IFERROR(INDEX('SINIF GÜNLER'!$A:$C,MATCH('VERİ TABANI'!$D3786,'SINIF GÜNLER'!$B:$B,0),MATCH('VERİ TABANI'!$M$1,'SINIF GÜNLER'!$A$1:$C$1,0)),"")</f>
        <v/>
      </c>
      <c r="P3786" s="28" t="str">
        <f t="array" ref="P3786">IFERROR(SEARCH(ÖĞRETMEN,'VERİ TABANI'!G3786,1),"")</f>
        <v/>
      </c>
      <c r="Q3786" s="29" t="str">
        <f t="shared" si="119"/>
        <v/>
      </c>
    </row>
    <row r="3787" spans="1:17">
      <c r="A3787" s="3" t="str">
        <f t="shared" si="118"/>
        <v/>
      </c>
      <c r="M3787" s="3" t="str">
        <f>IFERROR(INDEX('SINIF GÜNLER'!$A:$C,MATCH('VERİ TABANI'!$D3787,'SINIF GÜNLER'!$B:$B,0),MATCH('VERİ TABANI'!$M$1,'SINIF GÜNLER'!$A$1:$C$1,0)),"")</f>
        <v/>
      </c>
      <c r="P3787" s="28" t="str">
        <f t="array" ref="P3787">IFERROR(SEARCH(ÖĞRETMEN,'VERİ TABANI'!G3787,1),"")</f>
        <v/>
      </c>
      <c r="Q3787" s="29" t="str">
        <f t="shared" si="119"/>
        <v/>
      </c>
    </row>
    <row r="3788" spans="1:17">
      <c r="A3788" s="3" t="str">
        <f t="shared" si="118"/>
        <v/>
      </c>
      <c r="M3788" s="3" t="str">
        <f>IFERROR(INDEX('SINIF GÜNLER'!$A:$C,MATCH('VERİ TABANI'!$D3788,'SINIF GÜNLER'!$B:$B,0),MATCH('VERİ TABANI'!$M$1,'SINIF GÜNLER'!$A$1:$C$1,0)),"")</f>
        <v/>
      </c>
      <c r="P3788" s="28" t="str">
        <f t="array" ref="P3788">IFERROR(SEARCH(ÖĞRETMEN,'VERİ TABANI'!G3788,1),"")</f>
        <v/>
      </c>
      <c r="Q3788" s="29" t="str">
        <f t="shared" si="119"/>
        <v/>
      </c>
    </row>
    <row r="3789" spans="1:17">
      <c r="A3789" s="3" t="str">
        <f t="shared" si="118"/>
        <v/>
      </c>
      <c r="M3789" s="3" t="str">
        <f>IFERROR(INDEX('SINIF GÜNLER'!$A:$C,MATCH('VERİ TABANI'!$D3789,'SINIF GÜNLER'!$B:$B,0),MATCH('VERİ TABANI'!$M$1,'SINIF GÜNLER'!$A$1:$C$1,0)),"")</f>
        <v/>
      </c>
      <c r="P3789" s="28" t="str">
        <f t="array" ref="P3789">IFERROR(SEARCH(ÖĞRETMEN,'VERİ TABANI'!G3789,1),"")</f>
        <v/>
      </c>
      <c r="Q3789" s="29" t="str">
        <f t="shared" si="119"/>
        <v/>
      </c>
    </row>
    <row r="3790" spans="1:17">
      <c r="A3790" s="3" t="str">
        <f t="shared" si="118"/>
        <v/>
      </c>
      <c r="M3790" s="3" t="str">
        <f>IFERROR(INDEX('SINIF GÜNLER'!$A:$C,MATCH('VERİ TABANI'!$D3790,'SINIF GÜNLER'!$B:$B,0),MATCH('VERİ TABANI'!$M$1,'SINIF GÜNLER'!$A$1:$C$1,0)),"")</f>
        <v/>
      </c>
      <c r="P3790" s="28" t="str">
        <f t="array" ref="P3790">IFERROR(SEARCH(ÖĞRETMEN,'VERİ TABANI'!G3790,1),"")</f>
        <v/>
      </c>
      <c r="Q3790" s="29" t="str">
        <f t="shared" si="119"/>
        <v/>
      </c>
    </row>
    <row r="3791" spans="1:17">
      <c r="A3791" s="3" t="str">
        <f t="shared" si="118"/>
        <v/>
      </c>
      <c r="M3791" s="3" t="str">
        <f>IFERROR(INDEX('SINIF GÜNLER'!$A:$C,MATCH('VERİ TABANI'!$D3791,'SINIF GÜNLER'!$B:$B,0),MATCH('VERİ TABANI'!$M$1,'SINIF GÜNLER'!$A$1:$C$1,0)),"")</f>
        <v/>
      </c>
      <c r="P3791" s="28" t="str">
        <f t="array" ref="P3791">IFERROR(SEARCH(ÖĞRETMEN,'VERİ TABANI'!G3791,1),"")</f>
        <v/>
      </c>
      <c r="Q3791" s="29" t="str">
        <f t="shared" si="119"/>
        <v/>
      </c>
    </row>
    <row r="3792" spans="1:17">
      <c r="A3792" s="3" t="str">
        <f t="shared" si="118"/>
        <v/>
      </c>
      <c r="M3792" s="3" t="str">
        <f>IFERROR(INDEX('SINIF GÜNLER'!$A:$C,MATCH('VERİ TABANI'!$D3792,'SINIF GÜNLER'!$B:$B,0),MATCH('VERİ TABANI'!$M$1,'SINIF GÜNLER'!$A$1:$C$1,0)),"")</f>
        <v/>
      </c>
      <c r="P3792" s="28" t="str">
        <f t="array" ref="P3792">IFERROR(SEARCH(ÖĞRETMEN,'VERİ TABANI'!G3792,1),"")</f>
        <v/>
      </c>
      <c r="Q3792" s="29" t="str">
        <f t="shared" si="119"/>
        <v/>
      </c>
    </row>
    <row r="3793" spans="1:17">
      <c r="A3793" s="3" t="str">
        <f t="shared" si="118"/>
        <v/>
      </c>
      <c r="M3793" s="3" t="str">
        <f>IFERROR(INDEX('SINIF GÜNLER'!$A:$C,MATCH('VERİ TABANI'!$D3793,'SINIF GÜNLER'!$B:$B,0),MATCH('VERİ TABANI'!$M$1,'SINIF GÜNLER'!$A$1:$C$1,0)),"")</f>
        <v/>
      </c>
      <c r="P3793" s="28" t="str">
        <f t="array" ref="P3793">IFERROR(SEARCH(ÖĞRETMEN,'VERİ TABANI'!G3793,1),"")</f>
        <v/>
      </c>
      <c r="Q3793" s="29" t="str">
        <f t="shared" si="119"/>
        <v/>
      </c>
    </row>
    <row r="3794" spans="1:17">
      <c r="A3794" s="3" t="str">
        <f t="shared" si="118"/>
        <v/>
      </c>
      <c r="M3794" s="3" t="str">
        <f>IFERROR(INDEX('SINIF GÜNLER'!$A:$C,MATCH('VERİ TABANI'!$D3794,'SINIF GÜNLER'!$B:$B,0),MATCH('VERİ TABANI'!$M$1,'SINIF GÜNLER'!$A$1:$C$1,0)),"")</f>
        <v/>
      </c>
      <c r="P3794" s="28" t="str">
        <f t="array" ref="P3794">IFERROR(SEARCH(ÖĞRETMEN,'VERİ TABANI'!G3794,1),"")</f>
        <v/>
      </c>
      <c r="Q3794" s="29" t="str">
        <f t="shared" si="119"/>
        <v/>
      </c>
    </row>
    <row r="3795" spans="1:17">
      <c r="A3795" s="3" t="str">
        <f t="shared" si="118"/>
        <v/>
      </c>
      <c r="M3795" s="3" t="str">
        <f>IFERROR(INDEX('SINIF GÜNLER'!$A:$C,MATCH('VERİ TABANI'!$D3795,'SINIF GÜNLER'!$B:$B,0),MATCH('VERİ TABANI'!$M$1,'SINIF GÜNLER'!$A$1:$C$1,0)),"")</f>
        <v/>
      </c>
      <c r="P3795" s="28" t="str">
        <f t="array" ref="P3795">IFERROR(SEARCH(ÖĞRETMEN,'VERİ TABANI'!G3795,1),"")</f>
        <v/>
      </c>
      <c r="Q3795" s="29" t="str">
        <f t="shared" si="119"/>
        <v/>
      </c>
    </row>
    <row r="3796" spans="1:17">
      <c r="A3796" s="3" t="str">
        <f t="shared" si="118"/>
        <v/>
      </c>
      <c r="M3796" s="3" t="str">
        <f>IFERROR(INDEX('SINIF GÜNLER'!$A:$C,MATCH('VERİ TABANI'!$D3796,'SINIF GÜNLER'!$B:$B,0),MATCH('VERİ TABANI'!$M$1,'SINIF GÜNLER'!$A$1:$C$1,0)),"")</f>
        <v/>
      </c>
      <c r="P3796" s="28" t="str">
        <f t="array" ref="P3796">IFERROR(SEARCH(ÖĞRETMEN,'VERİ TABANI'!G3796,1),"")</f>
        <v/>
      </c>
      <c r="Q3796" s="29" t="str">
        <f t="shared" si="119"/>
        <v/>
      </c>
    </row>
    <row r="3797" spans="1:17">
      <c r="A3797" s="3" t="str">
        <f t="shared" si="118"/>
        <v/>
      </c>
      <c r="M3797" s="3" t="str">
        <f>IFERROR(INDEX('SINIF GÜNLER'!$A:$C,MATCH('VERİ TABANI'!$D3797,'SINIF GÜNLER'!$B:$B,0),MATCH('VERİ TABANI'!$M$1,'SINIF GÜNLER'!$A$1:$C$1,0)),"")</f>
        <v/>
      </c>
      <c r="P3797" s="28" t="str">
        <f t="array" ref="P3797">IFERROR(SEARCH(ÖĞRETMEN,'VERİ TABANI'!G3797,1),"")</f>
        <v/>
      </c>
      <c r="Q3797" s="29" t="str">
        <f t="shared" si="119"/>
        <v/>
      </c>
    </row>
    <row r="3798" spans="1:17">
      <c r="A3798" s="3" t="str">
        <f t="shared" si="118"/>
        <v/>
      </c>
      <c r="M3798" s="3" t="str">
        <f>IFERROR(INDEX('SINIF GÜNLER'!$A:$C,MATCH('VERİ TABANI'!$D3798,'SINIF GÜNLER'!$B:$B,0),MATCH('VERİ TABANI'!$M$1,'SINIF GÜNLER'!$A$1:$C$1,0)),"")</f>
        <v/>
      </c>
      <c r="P3798" s="28" t="str">
        <f t="array" ref="P3798">IFERROR(SEARCH(ÖĞRETMEN,'VERİ TABANI'!G3798,1),"")</f>
        <v/>
      </c>
      <c r="Q3798" s="29" t="str">
        <f t="shared" si="119"/>
        <v/>
      </c>
    </row>
    <row r="3799" spans="1:17">
      <c r="A3799" s="3" t="str">
        <f t="shared" si="118"/>
        <v/>
      </c>
      <c r="M3799" s="3" t="str">
        <f>IFERROR(INDEX('SINIF GÜNLER'!$A:$C,MATCH('VERİ TABANI'!$D3799,'SINIF GÜNLER'!$B:$B,0),MATCH('VERİ TABANI'!$M$1,'SINIF GÜNLER'!$A$1:$C$1,0)),"")</f>
        <v/>
      </c>
      <c r="P3799" s="28" t="str">
        <f t="array" ref="P3799">IFERROR(SEARCH(ÖĞRETMEN,'VERİ TABANI'!G3799,1),"")</f>
        <v/>
      </c>
      <c r="Q3799" s="29" t="str">
        <f t="shared" si="119"/>
        <v/>
      </c>
    </row>
    <row r="3800" spans="1:17">
      <c r="A3800" s="3" t="str">
        <f t="shared" si="118"/>
        <v/>
      </c>
      <c r="M3800" s="3" t="str">
        <f>IFERROR(INDEX('SINIF GÜNLER'!$A:$C,MATCH('VERİ TABANI'!$D3800,'SINIF GÜNLER'!$B:$B,0),MATCH('VERİ TABANI'!$M$1,'SINIF GÜNLER'!$A$1:$C$1,0)),"")</f>
        <v/>
      </c>
      <c r="P3800" s="28" t="str">
        <f t="array" ref="P3800">IFERROR(SEARCH(ÖĞRETMEN,'VERİ TABANI'!G3800,1),"")</f>
        <v/>
      </c>
      <c r="Q3800" s="29" t="str">
        <f t="shared" si="119"/>
        <v/>
      </c>
    </row>
    <row r="3801" spans="1:17">
      <c r="A3801" s="3" t="str">
        <f t="shared" si="118"/>
        <v/>
      </c>
      <c r="M3801" s="3" t="str">
        <f>IFERROR(INDEX('SINIF GÜNLER'!$A:$C,MATCH('VERİ TABANI'!$D3801,'SINIF GÜNLER'!$B:$B,0),MATCH('VERİ TABANI'!$M$1,'SINIF GÜNLER'!$A$1:$C$1,0)),"")</f>
        <v/>
      </c>
      <c r="P3801" s="28" t="str">
        <f t="array" ref="P3801">IFERROR(SEARCH(ÖĞRETMEN,'VERİ TABANI'!G3801,1),"")</f>
        <v/>
      </c>
      <c r="Q3801" s="29" t="str">
        <f t="shared" si="119"/>
        <v/>
      </c>
    </row>
    <row r="3802" spans="1:17">
      <c r="A3802" s="3" t="str">
        <f t="shared" si="118"/>
        <v/>
      </c>
      <c r="M3802" s="3" t="str">
        <f>IFERROR(INDEX('SINIF GÜNLER'!$A:$C,MATCH('VERİ TABANI'!$D3802,'SINIF GÜNLER'!$B:$B,0),MATCH('VERİ TABANI'!$M$1,'SINIF GÜNLER'!$A$1:$C$1,0)),"")</f>
        <v/>
      </c>
      <c r="P3802" s="28" t="str">
        <f t="array" ref="P3802">IFERROR(SEARCH(ÖĞRETMEN,'VERİ TABANI'!G3802,1),"")</f>
        <v/>
      </c>
      <c r="Q3802" s="29" t="str">
        <f t="shared" si="119"/>
        <v/>
      </c>
    </row>
    <row r="3803" spans="1:17">
      <c r="A3803" s="3" t="str">
        <f t="shared" si="118"/>
        <v/>
      </c>
      <c r="M3803" s="3" t="str">
        <f>IFERROR(INDEX('SINIF GÜNLER'!$A:$C,MATCH('VERİ TABANI'!$D3803,'SINIF GÜNLER'!$B:$B,0),MATCH('VERİ TABANI'!$M$1,'SINIF GÜNLER'!$A$1:$C$1,0)),"")</f>
        <v/>
      </c>
      <c r="P3803" s="28" t="str">
        <f t="array" ref="P3803">IFERROR(SEARCH(ÖĞRETMEN,'VERİ TABANI'!G3803,1),"")</f>
        <v/>
      </c>
      <c r="Q3803" s="29" t="str">
        <f t="shared" si="119"/>
        <v/>
      </c>
    </row>
    <row r="3804" spans="1:17">
      <c r="A3804" s="3" t="str">
        <f t="shared" si="118"/>
        <v/>
      </c>
      <c r="M3804" s="3" t="str">
        <f>IFERROR(INDEX('SINIF GÜNLER'!$A:$C,MATCH('VERİ TABANI'!$D3804,'SINIF GÜNLER'!$B:$B,0),MATCH('VERİ TABANI'!$M$1,'SINIF GÜNLER'!$A$1:$C$1,0)),"")</f>
        <v/>
      </c>
      <c r="P3804" s="28" t="str">
        <f t="array" ref="P3804">IFERROR(SEARCH(ÖĞRETMEN,'VERİ TABANI'!G3804,1),"")</f>
        <v/>
      </c>
      <c r="Q3804" s="29" t="str">
        <f t="shared" si="119"/>
        <v/>
      </c>
    </row>
    <row r="3805" spans="1:17">
      <c r="A3805" s="3" t="str">
        <f t="shared" si="118"/>
        <v/>
      </c>
      <c r="M3805" s="3" t="str">
        <f>IFERROR(INDEX('SINIF GÜNLER'!$A:$C,MATCH('VERİ TABANI'!$D3805,'SINIF GÜNLER'!$B:$B,0),MATCH('VERİ TABANI'!$M$1,'SINIF GÜNLER'!$A$1:$C$1,0)),"")</f>
        <v/>
      </c>
      <c r="P3805" s="28" t="str">
        <f t="array" ref="P3805">IFERROR(SEARCH(ÖĞRETMEN,'VERİ TABANI'!G3805,1),"")</f>
        <v/>
      </c>
      <c r="Q3805" s="29" t="str">
        <f t="shared" si="119"/>
        <v/>
      </c>
    </row>
    <row r="3806" spans="1:17">
      <c r="A3806" s="3" t="str">
        <f t="shared" si="118"/>
        <v/>
      </c>
      <c r="M3806" s="3" t="str">
        <f>IFERROR(INDEX('SINIF GÜNLER'!$A:$C,MATCH('VERİ TABANI'!$D3806,'SINIF GÜNLER'!$B:$B,0),MATCH('VERİ TABANI'!$M$1,'SINIF GÜNLER'!$A$1:$C$1,0)),"")</f>
        <v/>
      </c>
      <c r="P3806" s="28" t="str">
        <f t="array" ref="P3806">IFERROR(SEARCH(ÖĞRETMEN,'VERİ TABANI'!G3806,1),"")</f>
        <v/>
      </c>
      <c r="Q3806" s="29" t="str">
        <f t="shared" si="119"/>
        <v/>
      </c>
    </row>
    <row r="3807" spans="1:17">
      <c r="A3807" s="3" t="str">
        <f t="shared" si="118"/>
        <v/>
      </c>
      <c r="M3807" s="3" t="str">
        <f>IFERROR(INDEX('SINIF GÜNLER'!$A:$C,MATCH('VERİ TABANI'!$D3807,'SINIF GÜNLER'!$B:$B,0),MATCH('VERİ TABANI'!$M$1,'SINIF GÜNLER'!$A$1:$C$1,0)),"")</f>
        <v/>
      </c>
      <c r="P3807" s="28" t="str">
        <f t="array" ref="P3807">IFERROR(SEARCH(ÖĞRETMEN,'VERİ TABANI'!G3807,1),"")</f>
        <v/>
      </c>
      <c r="Q3807" s="29" t="str">
        <f t="shared" si="119"/>
        <v/>
      </c>
    </row>
    <row r="3808" spans="1:17">
      <c r="A3808" s="3" t="str">
        <f t="shared" si="118"/>
        <v/>
      </c>
      <c r="M3808" s="3" t="str">
        <f>IFERROR(INDEX('SINIF GÜNLER'!$A:$C,MATCH('VERİ TABANI'!$D3808,'SINIF GÜNLER'!$B:$B,0),MATCH('VERİ TABANI'!$M$1,'SINIF GÜNLER'!$A$1:$C$1,0)),"")</f>
        <v/>
      </c>
      <c r="P3808" s="28" t="str">
        <f t="array" ref="P3808">IFERROR(SEARCH(ÖĞRETMEN,'VERİ TABANI'!G3808,1),"")</f>
        <v/>
      </c>
      <c r="Q3808" s="29" t="str">
        <f t="shared" si="119"/>
        <v/>
      </c>
    </row>
    <row r="3809" spans="1:17">
      <c r="A3809" s="3" t="str">
        <f t="shared" si="118"/>
        <v/>
      </c>
      <c r="M3809" s="3" t="str">
        <f>IFERROR(INDEX('SINIF GÜNLER'!$A:$C,MATCH('VERİ TABANI'!$D3809,'SINIF GÜNLER'!$B:$B,0),MATCH('VERİ TABANI'!$M$1,'SINIF GÜNLER'!$A$1:$C$1,0)),"")</f>
        <v/>
      </c>
      <c r="P3809" s="28" t="str">
        <f t="array" ref="P3809">IFERROR(SEARCH(ÖĞRETMEN,'VERİ TABANI'!G3809,1),"")</f>
        <v/>
      </c>
      <c r="Q3809" s="29" t="str">
        <f t="shared" si="119"/>
        <v/>
      </c>
    </row>
    <row r="3810" spans="1:17">
      <c r="A3810" s="3" t="str">
        <f t="shared" si="118"/>
        <v/>
      </c>
      <c r="M3810" s="3" t="str">
        <f>IFERROR(INDEX('SINIF GÜNLER'!$A:$C,MATCH('VERİ TABANI'!$D3810,'SINIF GÜNLER'!$B:$B,0),MATCH('VERİ TABANI'!$M$1,'SINIF GÜNLER'!$A$1:$C$1,0)),"")</f>
        <v/>
      </c>
      <c r="P3810" s="28" t="str">
        <f t="array" ref="P3810">IFERROR(SEARCH(ÖĞRETMEN,'VERİ TABANI'!G3810,1),"")</f>
        <v/>
      </c>
      <c r="Q3810" s="29" t="str">
        <f t="shared" si="119"/>
        <v/>
      </c>
    </row>
    <row r="3811" spans="1:17">
      <c r="A3811" s="3" t="str">
        <f t="shared" si="118"/>
        <v/>
      </c>
      <c r="M3811" s="3" t="str">
        <f>IFERROR(INDEX('SINIF GÜNLER'!$A:$C,MATCH('VERİ TABANI'!$D3811,'SINIF GÜNLER'!$B:$B,0),MATCH('VERİ TABANI'!$M$1,'SINIF GÜNLER'!$A$1:$C$1,0)),"")</f>
        <v/>
      </c>
      <c r="P3811" s="28" t="str">
        <f t="array" ref="P3811">IFERROR(SEARCH(ÖĞRETMEN,'VERİ TABANI'!G3811,1),"")</f>
        <v/>
      </c>
      <c r="Q3811" s="29" t="str">
        <f t="shared" si="119"/>
        <v/>
      </c>
    </row>
    <row r="3812" spans="1:17">
      <c r="A3812" s="3" t="str">
        <f t="shared" si="118"/>
        <v/>
      </c>
      <c r="M3812" s="3" t="str">
        <f>IFERROR(INDEX('SINIF GÜNLER'!$A:$C,MATCH('VERİ TABANI'!$D3812,'SINIF GÜNLER'!$B:$B,0),MATCH('VERİ TABANI'!$M$1,'SINIF GÜNLER'!$A$1:$C$1,0)),"")</f>
        <v/>
      </c>
      <c r="P3812" s="28" t="str">
        <f t="array" ref="P3812">IFERROR(SEARCH(ÖĞRETMEN,'VERİ TABANI'!G3812,1),"")</f>
        <v/>
      </c>
      <c r="Q3812" s="29" t="str">
        <f t="shared" si="119"/>
        <v/>
      </c>
    </row>
    <row r="3813" spans="1:17">
      <c r="A3813" s="3" t="str">
        <f t="shared" si="118"/>
        <v/>
      </c>
      <c r="M3813" s="3" t="str">
        <f>IFERROR(INDEX('SINIF GÜNLER'!$A:$C,MATCH('VERİ TABANI'!$D3813,'SINIF GÜNLER'!$B:$B,0),MATCH('VERİ TABANI'!$M$1,'SINIF GÜNLER'!$A$1:$C$1,0)),"")</f>
        <v/>
      </c>
      <c r="P3813" s="28" t="str">
        <f t="array" ref="P3813">IFERROR(SEARCH(ÖĞRETMEN,'VERİ TABANI'!G3813,1),"")</f>
        <v/>
      </c>
      <c r="Q3813" s="29" t="str">
        <f t="shared" si="119"/>
        <v/>
      </c>
    </row>
    <row r="3814" spans="1:17">
      <c r="A3814" s="3" t="str">
        <f t="shared" si="118"/>
        <v/>
      </c>
      <c r="M3814" s="3" t="str">
        <f>IFERROR(INDEX('SINIF GÜNLER'!$A:$C,MATCH('VERİ TABANI'!$D3814,'SINIF GÜNLER'!$B:$B,0),MATCH('VERİ TABANI'!$M$1,'SINIF GÜNLER'!$A$1:$C$1,0)),"")</f>
        <v/>
      </c>
      <c r="P3814" s="28" t="str">
        <f t="array" ref="P3814">IFERROR(SEARCH(ÖĞRETMEN,'VERİ TABANI'!G3814,1),"")</f>
        <v/>
      </c>
      <c r="Q3814" s="29" t="str">
        <f t="shared" si="119"/>
        <v/>
      </c>
    </row>
    <row r="3815" spans="1:17">
      <c r="A3815" s="3" t="str">
        <f t="shared" si="118"/>
        <v/>
      </c>
      <c r="M3815" s="3" t="str">
        <f>IFERROR(INDEX('SINIF GÜNLER'!$A:$C,MATCH('VERİ TABANI'!$D3815,'SINIF GÜNLER'!$B:$B,0),MATCH('VERİ TABANI'!$M$1,'SINIF GÜNLER'!$A$1:$C$1,0)),"")</f>
        <v/>
      </c>
      <c r="P3815" s="28" t="str">
        <f t="array" ref="P3815">IFERROR(SEARCH(ÖĞRETMEN,'VERİ TABANI'!G3815,1),"")</f>
        <v/>
      </c>
      <c r="Q3815" s="29" t="str">
        <f t="shared" si="119"/>
        <v/>
      </c>
    </row>
    <row r="3816" spans="1:17">
      <c r="A3816" s="3" t="str">
        <f t="shared" si="118"/>
        <v/>
      </c>
      <c r="M3816" s="3" t="str">
        <f>IFERROR(INDEX('SINIF GÜNLER'!$A:$C,MATCH('VERİ TABANI'!$D3816,'SINIF GÜNLER'!$B:$B,0),MATCH('VERİ TABANI'!$M$1,'SINIF GÜNLER'!$A$1:$C$1,0)),"")</f>
        <v/>
      </c>
      <c r="P3816" s="28" t="str">
        <f t="array" ref="P3816">IFERROR(SEARCH(ÖĞRETMEN,'VERİ TABANI'!G3816,1),"")</f>
        <v/>
      </c>
      <c r="Q3816" s="29" t="str">
        <f t="shared" si="119"/>
        <v/>
      </c>
    </row>
    <row r="3817" spans="1:17">
      <c r="A3817" s="3" t="str">
        <f t="shared" si="118"/>
        <v/>
      </c>
      <c r="M3817" s="3" t="str">
        <f>IFERROR(INDEX('SINIF GÜNLER'!$A:$C,MATCH('VERİ TABANI'!$D3817,'SINIF GÜNLER'!$B:$B,0),MATCH('VERİ TABANI'!$M$1,'SINIF GÜNLER'!$A$1:$C$1,0)),"")</f>
        <v/>
      </c>
      <c r="P3817" s="28" t="str">
        <f t="array" ref="P3817">IFERROR(SEARCH(ÖĞRETMEN,'VERİ TABANI'!G3817,1),"")</f>
        <v/>
      </c>
      <c r="Q3817" s="29" t="str">
        <f t="shared" si="119"/>
        <v/>
      </c>
    </row>
    <row r="3818" spans="1:17">
      <c r="A3818" s="3" t="str">
        <f t="shared" si="118"/>
        <v/>
      </c>
      <c r="M3818" s="3" t="str">
        <f>IFERROR(INDEX('SINIF GÜNLER'!$A:$C,MATCH('VERİ TABANI'!$D3818,'SINIF GÜNLER'!$B:$B,0),MATCH('VERİ TABANI'!$M$1,'SINIF GÜNLER'!$A$1:$C$1,0)),"")</f>
        <v/>
      </c>
      <c r="P3818" s="28" t="str">
        <f t="array" ref="P3818">IFERROR(SEARCH(ÖĞRETMEN,'VERİ TABANI'!G3818,1),"")</f>
        <v/>
      </c>
      <c r="Q3818" s="29" t="str">
        <f t="shared" si="119"/>
        <v/>
      </c>
    </row>
    <row r="3819" spans="1:17">
      <c r="A3819" s="3" t="str">
        <f t="shared" si="118"/>
        <v/>
      </c>
      <c r="M3819" s="3" t="str">
        <f>IFERROR(INDEX('SINIF GÜNLER'!$A:$C,MATCH('VERİ TABANI'!$D3819,'SINIF GÜNLER'!$B:$B,0),MATCH('VERİ TABANI'!$M$1,'SINIF GÜNLER'!$A$1:$C$1,0)),"")</f>
        <v/>
      </c>
      <c r="P3819" s="28" t="str">
        <f t="array" ref="P3819">IFERROR(SEARCH(ÖĞRETMEN,'VERİ TABANI'!G3819,1),"")</f>
        <v/>
      </c>
      <c r="Q3819" s="29" t="str">
        <f t="shared" si="119"/>
        <v/>
      </c>
    </row>
    <row r="3820" spans="1:17">
      <c r="A3820" s="3" t="str">
        <f t="shared" si="118"/>
        <v/>
      </c>
      <c r="M3820" s="3" t="str">
        <f>IFERROR(INDEX('SINIF GÜNLER'!$A:$C,MATCH('VERİ TABANI'!$D3820,'SINIF GÜNLER'!$B:$B,0),MATCH('VERİ TABANI'!$M$1,'SINIF GÜNLER'!$A$1:$C$1,0)),"")</f>
        <v/>
      </c>
      <c r="P3820" s="28" t="str">
        <f t="array" ref="P3820">IFERROR(SEARCH(ÖĞRETMEN,'VERİ TABANI'!G3820,1),"")</f>
        <v/>
      </c>
      <c r="Q3820" s="29" t="str">
        <f t="shared" si="119"/>
        <v/>
      </c>
    </row>
    <row r="3821" spans="1:17">
      <c r="A3821" s="3" t="str">
        <f t="shared" si="118"/>
        <v/>
      </c>
      <c r="M3821" s="3" t="str">
        <f>IFERROR(INDEX('SINIF GÜNLER'!$A:$C,MATCH('VERİ TABANI'!$D3821,'SINIF GÜNLER'!$B:$B,0),MATCH('VERİ TABANI'!$M$1,'SINIF GÜNLER'!$A$1:$C$1,0)),"")</f>
        <v/>
      </c>
      <c r="P3821" s="28" t="str">
        <f t="array" ref="P3821">IFERROR(SEARCH(ÖĞRETMEN,'VERİ TABANI'!G3821,1),"")</f>
        <v/>
      </c>
      <c r="Q3821" s="29" t="str">
        <f t="shared" si="119"/>
        <v/>
      </c>
    </row>
    <row r="3822" spans="1:17">
      <c r="A3822" s="3" t="str">
        <f t="shared" si="118"/>
        <v/>
      </c>
      <c r="M3822" s="3" t="str">
        <f>IFERROR(INDEX('SINIF GÜNLER'!$A:$C,MATCH('VERİ TABANI'!$D3822,'SINIF GÜNLER'!$B:$B,0),MATCH('VERİ TABANI'!$M$1,'SINIF GÜNLER'!$A$1:$C$1,0)),"")</f>
        <v/>
      </c>
      <c r="P3822" s="28" t="str">
        <f t="array" ref="P3822">IFERROR(SEARCH(ÖĞRETMEN,'VERİ TABANI'!G3822,1),"")</f>
        <v/>
      </c>
      <c r="Q3822" s="29" t="str">
        <f t="shared" si="119"/>
        <v/>
      </c>
    </row>
    <row r="3823" spans="1:17">
      <c r="A3823" s="3" t="str">
        <f t="shared" si="118"/>
        <v/>
      </c>
      <c r="M3823" s="3" t="str">
        <f>IFERROR(INDEX('SINIF GÜNLER'!$A:$C,MATCH('VERİ TABANI'!$D3823,'SINIF GÜNLER'!$B:$B,0),MATCH('VERİ TABANI'!$M$1,'SINIF GÜNLER'!$A$1:$C$1,0)),"")</f>
        <v/>
      </c>
      <c r="P3823" s="28" t="str">
        <f t="array" ref="P3823">IFERROR(SEARCH(ÖĞRETMEN,'VERİ TABANI'!G3823,1),"")</f>
        <v/>
      </c>
      <c r="Q3823" s="29" t="str">
        <f t="shared" si="119"/>
        <v/>
      </c>
    </row>
    <row r="3824" spans="1:17">
      <c r="A3824" s="3" t="str">
        <f t="shared" si="118"/>
        <v/>
      </c>
      <c r="M3824" s="3" t="str">
        <f>IFERROR(INDEX('SINIF GÜNLER'!$A:$C,MATCH('VERİ TABANI'!$D3824,'SINIF GÜNLER'!$B:$B,0),MATCH('VERİ TABANI'!$M$1,'SINIF GÜNLER'!$A$1:$C$1,0)),"")</f>
        <v/>
      </c>
      <c r="P3824" s="28" t="str">
        <f t="array" ref="P3824">IFERROR(SEARCH(ÖĞRETMEN,'VERİ TABANI'!G3824,1),"")</f>
        <v/>
      </c>
      <c r="Q3824" s="29" t="str">
        <f t="shared" si="119"/>
        <v/>
      </c>
    </row>
    <row r="3825" spans="1:17">
      <c r="A3825" s="3" t="str">
        <f t="shared" si="118"/>
        <v/>
      </c>
      <c r="M3825" s="3" t="str">
        <f>IFERROR(INDEX('SINIF GÜNLER'!$A:$C,MATCH('VERİ TABANI'!$D3825,'SINIF GÜNLER'!$B:$B,0),MATCH('VERİ TABANI'!$M$1,'SINIF GÜNLER'!$A$1:$C$1,0)),"")</f>
        <v/>
      </c>
      <c r="P3825" s="28" t="str">
        <f t="array" ref="P3825">IFERROR(SEARCH(ÖĞRETMEN,'VERİ TABANI'!G3825,1),"")</f>
        <v/>
      </c>
      <c r="Q3825" s="29" t="str">
        <f t="shared" si="119"/>
        <v/>
      </c>
    </row>
    <row r="3826" spans="1:17">
      <c r="A3826" s="3" t="str">
        <f t="shared" si="118"/>
        <v/>
      </c>
      <c r="M3826" s="3" t="str">
        <f>IFERROR(INDEX('SINIF GÜNLER'!$A:$C,MATCH('VERİ TABANI'!$D3826,'SINIF GÜNLER'!$B:$B,0),MATCH('VERİ TABANI'!$M$1,'SINIF GÜNLER'!$A$1:$C$1,0)),"")</f>
        <v/>
      </c>
      <c r="P3826" s="28" t="str">
        <f t="array" ref="P3826">IFERROR(SEARCH(ÖĞRETMEN,'VERİ TABANI'!G3826,1),"")</f>
        <v/>
      </c>
      <c r="Q3826" s="29" t="str">
        <f t="shared" si="119"/>
        <v/>
      </c>
    </row>
    <row r="3827" spans="1:17">
      <c r="A3827" s="3" t="str">
        <f t="shared" si="118"/>
        <v/>
      </c>
      <c r="M3827" s="3" t="str">
        <f>IFERROR(INDEX('SINIF GÜNLER'!$A:$C,MATCH('VERİ TABANI'!$D3827,'SINIF GÜNLER'!$B:$B,0),MATCH('VERİ TABANI'!$M$1,'SINIF GÜNLER'!$A$1:$C$1,0)),"")</f>
        <v/>
      </c>
      <c r="P3827" s="28" t="str">
        <f t="array" ref="P3827">IFERROR(SEARCH(ÖĞRETMEN,'VERİ TABANI'!G3827,1),"")</f>
        <v/>
      </c>
      <c r="Q3827" s="29" t="str">
        <f t="shared" si="119"/>
        <v/>
      </c>
    </row>
    <row r="3828" spans="1:17">
      <c r="A3828" s="3" t="str">
        <f t="shared" si="118"/>
        <v/>
      </c>
      <c r="M3828" s="3" t="str">
        <f>IFERROR(INDEX('SINIF GÜNLER'!$A:$C,MATCH('VERİ TABANI'!$D3828,'SINIF GÜNLER'!$B:$B,0),MATCH('VERİ TABANI'!$M$1,'SINIF GÜNLER'!$A$1:$C$1,0)),"")</f>
        <v/>
      </c>
      <c r="P3828" s="28" t="str">
        <f t="array" ref="P3828">IFERROR(SEARCH(ÖĞRETMEN,'VERİ TABANI'!G3828,1),"")</f>
        <v/>
      </c>
      <c r="Q3828" s="29" t="str">
        <f t="shared" si="119"/>
        <v/>
      </c>
    </row>
    <row r="3829" spans="1:17">
      <c r="A3829" s="3" t="str">
        <f t="shared" si="118"/>
        <v/>
      </c>
      <c r="M3829" s="3" t="str">
        <f>IFERROR(INDEX('SINIF GÜNLER'!$A:$C,MATCH('VERİ TABANI'!$D3829,'SINIF GÜNLER'!$B:$B,0),MATCH('VERİ TABANI'!$M$1,'SINIF GÜNLER'!$A$1:$C$1,0)),"")</f>
        <v/>
      </c>
      <c r="P3829" s="28" t="str">
        <f t="array" ref="P3829">IFERROR(SEARCH(ÖĞRETMEN,'VERİ TABANI'!G3829,1),"")</f>
        <v/>
      </c>
      <c r="Q3829" s="29" t="str">
        <f t="shared" si="119"/>
        <v/>
      </c>
    </row>
    <row r="3830" spans="1:17">
      <c r="A3830" s="3" t="str">
        <f t="shared" si="118"/>
        <v/>
      </c>
      <c r="M3830" s="3" t="str">
        <f>IFERROR(INDEX('SINIF GÜNLER'!$A:$C,MATCH('VERİ TABANI'!$D3830,'SINIF GÜNLER'!$B:$B,0),MATCH('VERİ TABANI'!$M$1,'SINIF GÜNLER'!$A$1:$C$1,0)),"")</f>
        <v/>
      </c>
      <c r="P3830" s="28" t="str">
        <f t="array" ref="P3830">IFERROR(SEARCH(ÖĞRETMEN,'VERİ TABANI'!G3830,1),"")</f>
        <v/>
      </c>
      <c r="Q3830" s="29" t="str">
        <f t="shared" si="119"/>
        <v/>
      </c>
    </row>
    <row r="3831" spans="1:17">
      <c r="A3831" s="3" t="str">
        <f t="shared" si="118"/>
        <v/>
      </c>
      <c r="M3831" s="3" t="str">
        <f>IFERROR(INDEX('SINIF GÜNLER'!$A:$C,MATCH('VERİ TABANI'!$D3831,'SINIF GÜNLER'!$B:$B,0),MATCH('VERİ TABANI'!$M$1,'SINIF GÜNLER'!$A$1:$C$1,0)),"")</f>
        <v/>
      </c>
      <c r="P3831" s="28" t="str">
        <f t="array" ref="P3831">IFERROR(SEARCH(ÖĞRETMEN,'VERİ TABANI'!G3831,1),"")</f>
        <v/>
      </c>
      <c r="Q3831" s="29" t="str">
        <f t="shared" si="119"/>
        <v/>
      </c>
    </row>
    <row r="3832" spans="1:17">
      <c r="A3832" s="3" t="str">
        <f t="shared" si="118"/>
        <v/>
      </c>
      <c r="M3832" s="3" t="str">
        <f>IFERROR(INDEX('SINIF GÜNLER'!$A:$C,MATCH('VERİ TABANI'!$D3832,'SINIF GÜNLER'!$B:$B,0),MATCH('VERİ TABANI'!$M$1,'SINIF GÜNLER'!$A$1:$C$1,0)),"")</f>
        <v/>
      </c>
      <c r="P3832" s="28" t="str">
        <f t="array" ref="P3832">IFERROR(SEARCH(ÖĞRETMEN,'VERİ TABANI'!G3832,1),"")</f>
        <v/>
      </c>
      <c r="Q3832" s="29" t="str">
        <f t="shared" si="119"/>
        <v/>
      </c>
    </row>
    <row r="3833" spans="1:17">
      <c r="A3833" s="3" t="str">
        <f t="shared" si="118"/>
        <v/>
      </c>
      <c r="M3833" s="3" t="str">
        <f>IFERROR(INDEX('SINIF GÜNLER'!$A:$C,MATCH('VERİ TABANI'!$D3833,'SINIF GÜNLER'!$B:$B,0),MATCH('VERİ TABANI'!$M$1,'SINIF GÜNLER'!$A$1:$C$1,0)),"")</f>
        <v/>
      </c>
      <c r="P3833" s="28" t="str">
        <f t="array" ref="P3833">IFERROR(SEARCH(ÖĞRETMEN,'VERİ TABANI'!G3833,1),"")</f>
        <v/>
      </c>
      <c r="Q3833" s="29" t="str">
        <f t="shared" si="119"/>
        <v/>
      </c>
    </row>
    <row r="3834" spans="1:17">
      <c r="A3834" s="3" t="str">
        <f t="shared" si="118"/>
        <v/>
      </c>
      <c r="M3834" s="3" t="str">
        <f>IFERROR(INDEX('SINIF GÜNLER'!$A:$C,MATCH('VERİ TABANI'!$D3834,'SINIF GÜNLER'!$B:$B,0),MATCH('VERİ TABANI'!$M$1,'SINIF GÜNLER'!$A$1:$C$1,0)),"")</f>
        <v/>
      </c>
      <c r="P3834" s="28" t="str">
        <f t="array" ref="P3834">IFERROR(SEARCH(ÖĞRETMEN,'VERİ TABANI'!G3834,1),"")</f>
        <v/>
      </c>
      <c r="Q3834" s="29" t="str">
        <f t="shared" si="119"/>
        <v/>
      </c>
    </row>
    <row r="3835" spans="1:17">
      <c r="A3835" s="3" t="str">
        <f t="shared" si="118"/>
        <v/>
      </c>
      <c r="M3835" s="3" t="str">
        <f>IFERROR(INDEX('SINIF GÜNLER'!$A:$C,MATCH('VERİ TABANI'!$D3835,'SINIF GÜNLER'!$B:$B,0),MATCH('VERİ TABANI'!$M$1,'SINIF GÜNLER'!$A$1:$C$1,0)),"")</f>
        <v/>
      </c>
      <c r="P3835" s="28" t="str">
        <f t="array" ref="P3835">IFERROR(SEARCH(ÖĞRETMEN,'VERİ TABANI'!G3835,1),"")</f>
        <v/>
      </c>
      <c r="Q3835" s="29" t="str">
        <f t="shared" si="119"/>
        <v/>
      </c>
    </row>
    <row r="3836" spans="1:17">
      <c r="A3836" s="3" t="str">
        <f t="shared" si="118"/>
        <v/>
      </c>
      <c r="M3836" s="3" t="str">
        <f>IFERROR(INDEX('SINIF GÜNLER'!$A:$C,MATCH('VERİ TABANI'!$D3836,'SINIF GÜNLER'!$B:$B,0),MATCH('VERİ TABANI'!$M$1,'SINIF GÜNLER'!$A$1:$C$1,0)),"")</f>
        <v/>
      </c>
      <c r="P3836" s="28" t="str">
        <f t="array" ref="P3836">IFERROR(SEARCH(ÖĞRETMEN,'VERİ TABANI'!G3836,1),"")</f>
        <v/>
      </c>
      <c r="Q3836" s="29" t="str">
        <f t="shared" si="119"/>
        <v/>
      </c>
    </row>
    <row r="3837" spans="1:17">
      <c r="A3837" s="3" t="str">
        <f t="shared" si="118"/>
        <v/>
      </c>
      <c r="M3837" s="3" t="str">
        <f>IFERROR(INDEX('SINIF GÜNLER'!$A:$C,MATCH('VERİ TABANI'!$D3837,'SINIF GÜNLER'!$B:$B,0),MATCH('VERİ TABANI'!$M$1,'SINIF GÜNLER'!$A$1:$C$1,0)),"")</f>
        <v/>
      </c>
      <c r="P3837" s="28" t="str">
        <f t="array" ref="P3837">IFERROR(SEARCH(ÖĞRETMEN,'VERİ TABANI'!G3837,1),"")</f>
        <v/>
      </c>
      <c r="Q3837" s="29" t="str">
        <f t="shared" si="119"/>
        <v/>
      </c>
    </row>
    <row r="3838" spans="1:17">
      <c r="A3838" s="3" t="str">
        <f t="shared" si="118"/>
        <v/>
      </c>
      <c r="M3838" s="3" t="str">
        <f>IFERROR(INDEX('SINIF GÜNLER'!$A:$C,MATCH('VERİ TABANI'!$D3838,'SINIF GÜNLER'!$B:$B,0),MATCH('VERİ TABANI'!$M$1,'SINIF GÜNLER'!$A$1:$C$1,0)),"")</f>
        <v/>
      </c>
      <c r="P3838" s="28" t="str">
        <f t="array" ref="P3838">IFERROR(SEARCH(ÖĞRETMEN,'VERİ TABANI'!G3838,1),"")</f>
        <v/>
      </c>
      <c r="Q3838" s="29" t="str">
        <f t="shared" si="119"/>
        <v/>
      </c>
    </row>
    <row r="3839" spans="1:17">
      <c r="A3839" s="3" t="str">
        <f t="shared" si="118"/>
        <v/>
      </c>
      <c r="M3839" s="3" t="str">
        <f>IFERROR(INDEX('SINIF GÜNLER'!$A:$C,MATCH('VERİ TABANI'!$D3839,'SINIF GÜNLER'!$B:$B,0),MATCH('VERİ TABANI'!$M$1,'SINIF GÜNLER'!$A$1:$C$1,0)),"")</f>
        <v/>
      </c>
      <c r="P3839" s="28" t="str">
        <f t="array" ref="P3839">IFERROR(SEARCH(ÖĞRETMEN,'VERİ TABANI'!G3839,1),"")</f>
        <v/>
      </c>
      <c r="Q3839" s="29" t="str">
        <f t="shared" si="119"/>
        <v/>
      </c>
    </row>
    <row r="3840" spans="1:17">
      <c r="A3840" s="3" t="str">
        <f t="shared" si="118"/>
        <v/>
      </c>
      <c r="M3840" s="3" t="str">
        <f>IFERROR(INDEX('SINIF GÜNLER'!$A:$C,MATCH('VERİ TABANI'!$D3840,'SINIF GÜNLER'!$B:$B,0),MATCH('VERİ TABANI'!$M$1,'SINIF GÜNLER'!$A$1:$C$1,0)),"")</f>
        <v/>
      </c>
      <c r="P3840" s="28" t="str">
        <f t="array" ref="P3840">IFERROR(SEARCH(ÖĞRETMEN,'VERİ TABANI'!G3840,1),"")</f>
        <v/>
      </c>
      <c r="Q3840" s="29" t="str">
        <f t="shared" si="119"/>
        <v/>
      </c>
    </row>
    <row r="3841" spans="1:17">
      <c r="A3841" s="3" t="str">
        <f t="shared" si="118"/>
        <v/>
      </c>
      <c r="M3841" s="3" t="str">
        <f>IFERROR(INDEX('SINIF GÜNLER'!$A:$C,MATCH('VERİ TABANI'!$D3841,'SINIF GÜNLER'!$B:$B,0),MATCH('VERİ TABANI'!$M$1,'SINIF GÜNLER'!$A$1:$C$1,0)),"")</f>
        <v/>
      </c>
      <c r="P3841" s="28" t="str">
        <f t="array" ref="P3841">IFERROR(SEARCH(ÖĞRETMEN,'VERİ TABANI'!G3841,1),"")</f>
        <v/>
      </c>
      <c r="Q3841" s="29" t="str">
        <f t="shared" si="119"/>
        <v/>
      </c>
    </row>
    <row r="3842" spans="1:17">
      <c r="A3842" s="3" t="str">
        <f t="shared" ref="A3842:A3905" si="120">IFERROR(IF(B3842="","",ROW()-1),"")</f>
        <v/>
      </c>
      <c r="M3842" s="3" t="str">
        <f>IFERROR(INDEX('SINIF GÜNLER'!$A:$C,MATCH('VERİ TABANI'!$D3842,'SINIF GÜNLER'!$B:$B,0),MATCH('VERİ TABANI'!$M$1,'SINIF GÜNLER'!$A$1:$C$1,0)),"")</f>
        <v/>
      </c>
      <c r="P3842" s="28" t="str">
        <f t="array" ref="P3842">IFERROR(SEARCH(ÖĞRETMEN,'VERİ TABANI'!G3842,1),"")</f>
        <v/>
      </c>
      <c r="Q3842" s="29" t="str">
        <f t="shared" si="119"/>
        <v/>
      </c>
    </row>
    <row r="3843" spans="1:17">
      <c r="A3843" s="3" t="str">
        <f t="shared" si="120"/>
        <v/>
      </c>
      <c r="M3843" s="3" t="str">
        <f>IFERROR(INDEX('SINIF GÜNLER'!$A:$C,MATCH('VERİ TABANI'!$D3843,'SINIF GÜNLER'!$B:$B,0),MATCH('VERİ TABANI'!$M$1,'SINIF GÜNLER'!$A$1:$C$1,0)),"")</f>
        <v/>
      </c>
      <c r="P3843" s="28" t="str">
        <f t="array" ref="P3843">IFERROR(SEARCH(ÖĞRETMEN,'VERİ TABANI'!G3843,1),"")</f>
        <v/>
      </c>
      <c r="Q3843" s="29" t="str">
        <f t="shared" si="119"/>
        <v/>
      </c>
    </row>
    <row r="3844" spans="1:17">
      <c r="A3844" s="3" t="str">
        <f t="shared" si="120"/>
        <v/>
      </c>
      <c r="M3844" s="3" t="str">
        <f>IFERROR(INDEX('SINIF GÜNLER'!$A:$C,MATCH('VERİ TABANI'!$D3844,'SINIF GÜNLER'!$B:$B,0),MATCH('VERİ TABANI'!$M$1,'SINIF GÜNLER'!$A$1:$C$1,0)),"")</f>
        <v/>
      </c>
      <c r="P3844" s="28" t="str">
        <f t="array" ref="P3844">IFERROR(SEARCH(ÖĞRETMEN,'VERİ TABANI'!G3844,1),"")</f>
        <v/>
      </c>
      <c r="Q3844" s="29" t="str">
        <f t="shared" si="119"/>
        <v/>
      </c>
    </row>
    <row r="3845" spans="1:17">
      <c r="A3845" s="3" t="str">
        <f t="shared" si="120"/>
        <v/>
      </c>
      <c r="M3845" s="3" t="str">
        <f>IFERROR(INDEX('SINIF GÜNLER'!$A:$C,MATCH('VERİ TABANI'!$D3845,'SINIF GÜNLER'!$B:$B,0),MATCH('VERİ TABANI'!$M$1,'SINIF GÜNLER'!$A$1:$C$1,0)),"")</f>
        <v/>
      </c>
      <c r="P3845" s="28" t="str">
        <f t="array" ref="P3845">IFERROR(SEARCH(ÖĞRETMEN,'VERİ TABANI'!G3845,1),"")</f>
        <v/>
      </c>
      <c r="Q3845" s="29" t="str">
        <f t="shared" si="119"/>
        <v/>
      </c>
    </row>
    <row r="3846" spans="1:17">
      <c r="A3846" s="3" t="str">
        <f t="shared" si="120"/>
        <v/>
      </c>
      <c r="M3846" s="3" t="str">
        <f>IFERROR(INDEX('SINIF GÜNLER'!$A:$C,MATCH('VERİ TABANI'!$D3846,'SINIF GÜNLER'!$B:$B,0),MATCH('VERİ TABANI'!$M$1,'SINIF GÜNLER'!$A$1:$C$1,0)),"")</f>
        <v/>
      </c>
      <c r="P3846" s="28" t="str">
        <f t="array" ref="P3846">IFERROR(SEARCH(ÖĞRETMEN,'VERİ TABANI'!G3846,1),"")</f>
        <v/>
      </c>
      <c r="Q3846" s="29" t="str">
        <f t="shared" si="119"/>
        <v/>
      </c>
    </row>
    <row r="3847" spans="1:17">
      <c r="A3847" s="3" t="str">
        <f t="shared" si="120"/>
        <v/>
      </c>
      <c r="M3847" s="3" t="str">
        <f>IFERROR(INDEX('SINIF GÜNLER'!$A:$C,MATCH('VERİ TABANI'!$D3847,'SINIF GÜNLER'!$B:$B,0),MATCH('VERİ TABANI'!$M$1,'SINIF GÜNLER'!$A$1:$C$1,0)),"")</f>
        <v/>
      </c>
      <c r="P3847" s="28" t="str">
        <f t="array" ref="P3847">IFERROR(SEARCH(ÖĞRETMEN,'VERİ TABANI'!G3847,1),"")</f>
        <v/>
      </c>
      <c r="Q3847" s="29" t="str">
        <f t="shared" si="119"/>
        <v/>
      </c>
    </row>
    <row r="3848" spans="1:17">
      <c r="A3848" s="3" t="str">
        <f t="shared" si="120"/>
        <v/>
      </c>
      <c r="M3848" s="3" t="str">
        <f>IFERROR(INDEX('SINIF GÜNLER'!$A:$C,MATCH('VERİ TABANI'!$D3848,'SINIF GÜNLER'!$B:$B,0),MATCH('VERİ TABANI'!$M$1,'SINIF GÜNLER'!$A$1:$C$1,0)),"")</f>
        <v/>
      </c>
      <c r="P3848" s="28" t="str">
        <f t="array" ref="P3848">IFERROR(SEARCH(ÖĞRETMEN,'VERİ TABANI'!G3848,1),"")</f>
        <v/>
      </c>
      <c r="Q3848" s="29" t="str">
        <f t="shared" ref="Q3848:Q3911" si="121">IF(P3848="","",ROW())</f>
        <v/>
      </c>
    </row>
    <row r="3849" spans="1:17">
      <c r="A3849" s="3" t="str">
        <f t="shared" si="120"/>
        <v/>
      </c>
      <c r="M3849" s="3" t="str">
        <f>IFERROR(INDEX('SINIF GÜNLER'!$A:$C,MATCH('VERİ TABANI'!$D3849,'SINIF GÜNLER'!$B:$B,0),MATCH('VERİ TABANI'!$M$1,'SINIF GÜNLER'!$A$1:$C$1,0)),"")</f>
        <v/>
      </c>
      <c r="P3849" s="28" t="str">
        <f t="array" ref="P3849">IFERROR(SEARCH(ÖĞRETMEN,'VERİ TABANI'!G3849,1),"")</f>
        <v/>
      </c>
      <c r="Q3849" s="29" t="str">
        <f t="shared" si="121"/>
        <v/>
      </c>
    </row>
    <row r="3850" spans="1:17">
      <c r="A3850" s="3" t="str">
        <f t="shared" si="120"/>
        <v/>
      </c>
      <c r="M3850" s="3" t="str">
        <f>IFERROR(INDEX('SINIF GÜNLER'!$A:$C,MATCH('VERİ TABANI'!$D3850,'SINIF GÜNLER'!$B:$B,0),MATCH('VERİ TABANI'!$M$1,'SINIF GÜNLER'!$A$1:$C$1,0)),"")</f>
        <v/>
      </c>
      <c r="P3850" s="28" t="str">
        <f t="array" ref="P3850">IFERROR(SEARCH(ÖĞRETMEN,'VERİ TABANI'!G3850,1),"")</f>
        <v/>
      </c>
      <c r="Q3850" s="29" t="str">
        <f t="shared" si="121"/>
        <v/>
      </c>
    </row>
    <row r="3851" spans="1:17">
      <c r="A3851" s="3" t="str">
        <f t="shared" si="120"/>
        <v/>
      </c>
      <c r="M3851" s="3" t="str">
        <f>IFERROR(INDEX('SINIF GÜNLER'!$A:$C,MATCH('VERİ TABANI'!$D3851,'SINIF GÜNLER'!$B:$B,0),MATCH('VERİ TABANI'!$M$1,'SINIF GÜNLER'!$A$1:$C$1,0)),"")</f>
        <v/>
      </c>
      <c r="P3851" s="28" t="str">
        <f t="array" ref="P3851">IFERROR(SEARCH(ÖĞRETMEN,'VERİ TABANI'!G3851,1),"")</f>
        <v/>
      </c>
      <c r="Q3851" s="29" t="str">
        <f t="shared" si="121"/>
        <v/>
      </c>
    </row>
    <row r="3852" spans="1:17">
      <c r="A3852" s="3" t="str">
        <f t="shared" si="120"/>
        <v/>
      </c>
      <c r="M3852" s="3" t="str">
        <f>IFERROR(INDEX('SINIF GÜNLER'!$A:$C,MATCH('VERİ TABANI'!$D3852,'SINIF GÜNLER'!$B:$B,0),MATCH('VERİ TABANI'!$M$1,'SINIF GÜNLER'!$A$1:$C$1,0)),"")</f>
        <v/>
      </c>
      <c r="P3852" s="28" t="str">
        <f t="array" ref="P3852">IFERROR(SEARCH(ÖĞRETMEN,'VERİ TABANI'!G3852,1),"")</f>
        <v/>
      </c>
      <c r="Q3852" s="29" t="str">
        <f t="shared" si="121"/>
        <v/>
      </c>
    </row>
    <row r="3853" spans="1:17">
      <c r="A3853" s="3" t="str">
        <f t="shared" si="120"/>
        <v/>
      </c>
      <c r="M3853" s="3" t="str">
        <f>IFERROR(INDEX('SINIF GÜNLER'!$A:$C,MATCH('VERİ TABANI'!$D3853,'SINIF GÜNLER'!$B:$B,0),MATCH('VERİ TABANI'!$M$1,'SINIF GÜNLER'!$A$1:$C$1,0)),"")</f>
        <v/>
      </c>
      <c r="P3853" s="28" t="str">
        <f t="array" ref="P3853">IFERROR(SEARCH(ÖĞRETMEN,'VERİ TABANI'!G3853,1),"")</f>
        <v/>
      </c>
      <c r="Q3853" s="29" t="str">
        <f t="shared" si="121"/>
        <v/>
      </c>
    </row>
    <row r="3854" spans="1:17">
      <c r="A3854" s="3" t="str">
        <f t="shared" si="120"/>
        <v/>
      </c>
      <c r="M3854" s="3" t="str">
        <f>IFERROR(INDEX('SINIF GÜNLER'!$A:$C,MATCH('VERİ TABANI'!$D3854,'SINIF GÜNLER'!$B:$B,0),MATCH('VERİ TABANI'!$M$1,'SINIF GÜNLER'!$A$1:$C$1,0)),"")</f>
        <v/>
      </c>
      <c r="P3854" s="28" t="str">
        <f t="array" ref="P3854">IFERROR(SEARCH(ÖĞRETMEN,'VERİ TABANI'!G3854,1),"")</f>
        <v/>
      </c>
      <c r="Q3854" s="29" t="str">
        <f t="shared" si="121"/>
        <v/>
      </c>
    </row>
    <row r="3855" spans="1:17">
      <c r="A3855" s="3" t="str">
        <f t="shared" si="120"/>
        <v/>
      </c>
      <c r="M3855" s="3" t="str">
        <f>IFERROR(INDEX('SINIF GÜNLER'!$A:$C,MATCH('VERİ TABANI'!$D3855,'SINIF GÜNLER'!$B:$B,0),MATCH('VERİ TABANI'!$M$1,'SINIF GÜNLER'!$A$1:$C$1,0)),"")</f>
        <v/>
      </c>
      <c r="P3855" s="28" t="str">
        <f t="array" ref="P3855">IFERROR(SEARCH(ÖĞRETMEN,'VERİ TABANI'!G3855,1),"")</f>
        <v/>
      </c>
      <c r="Q3855" s="29" t="str">
        <f t="shared" si="121"/>
        <v/>
      </c>
    </row>
    <row r="3856" spans="1:17">
      <c r="A3856" s="3" t="str">
        <f t="shared" si="120"/>
        <v/>
      </c>
      <c r="M3856" s="3" t="str">
        <f>IFERROR(INDEX('SINIF GÜNLER'!$A:$C,MATCH('VERİ TABANI'!$D3856,'SINIF GÜNLER'!$B:$B,0),MATCH('VERİ TABANI'!$M$1,'SINIF GÜNLER'!$A$1:$C$1,0)),"")</f>
        <v/>
      </c>
      <c r="P3856" s="28" t="str">
        <f t="array" ref="P3856">IFERROR(SEARCH(ÖĞRETMEN,'VERİ TABANI'!G3856,1),"")</f>
        <v/>
      </c>
      <c r="Q3856" s="29" t="str">
        <f t="shared" si="121"/>
        <v/>
      </c>
    </row>
    <row r="3857" spans="1:17">
      <c r="A3857" s="3" t="str">
        <f t="shared" si="120"/>
        <v/>
      </c>
      <c r="M3857" s="3" t="str">
        <f>IFERROR(INDEX('SINIF GÜNLER'!$A:$C,MATCH('VERİ TABANI'!$D3857,'SINIF GÜNLER'!$B:$B,0),MATCH('VERİ TABANI'!$M$1,'SINIF GÜNLER'!$A$1:$C$1,0)),"")</f>
        <v/>
      </c>
      <c r="P3857" s="28" t="str">
        <f t="array" ref="P3857">IFERROR(SEARCH(ÖĞRETMEN,'VERİ TABANI'!G3857,1),"")</f>
        <v/>
      </c>
      <c r="Q3857" s="29" t="str">
        <f t="shared" si="121"/>
        <v/>
      </c>
    </row>
    <row r="3858" spans="1:17">
      <c r="A3858" s="3" t="str">
        <f t="shared" si="120"/>
        <v/>
      </c>
      <c r="M3858" s="3" t="str">
        <f>IFERROR(INDEX('SINIF GÜNLER'!$A:$C,MATCH('VERİ TABANI'!$D3858,'SINIF GÜNLER'!$B:$B,0),MATCH('VERİ TABANI'!$M$1,'SINIF GÜNLER'!$A$1:$C$1,0)),"")</f>
        <v/>
      </c>
      <c r="P3858" s="28" t="str">
        <f t="array" ref="P3858">IFERROR(SEARCH(ÖĞRETMEN,'VERİ TABANI'!G3858,1),"")</f>
        <v/>
      </c>
      <c r="Q3858" s="29" t="str">
        <f t="shared" si="121"/>
        <v/>
      </c>
    </row>
    <row r="3859" spans="1:17">
      <c r="A3859" s="3" t="str">
        <f t="shared" si="120"/>
        <v/>
      </c>
      <c r="M3859" s="3" t="str">
        <f>IFERROR(INDEX('SINIF GÜNLER'!$A:$C,MATCH('VERİ TABANI'!$D3859,'SINIF GÜNLER'!$B:$B,0),MATCH('VERİ TABANI'!$M$1,'SINIF GÜNLER'!$A$1:$C$1,0)),"")</f>
        <v/>
      </c>
      <c r="P3859" s="28" t="str">
        <f t="array" ref="P3859">IFERROR(SEARCH(ÖĞRETMEN,'VERİ TABANI'!G3859,1),"")</f>
        <v/>
      </c>
      <c r="Q3859" s="29" t="str">
        <f t="shared" si="121"/>
        <v/>
      </c>
    </row>
    <row r="3860" spans="1:17">
      <c r="A3860" s="3" t="str">
        <f t="shared" si="120"/>
        <v/>
      </c>
      <c r="M3860" s="3" t="str">
        <f>IFERROR(INDEX('SINIF GÜNLER'!$A:$C,MATCH('VERİ TABANI'!$D3860,'SINIF GÜNLER'!$B:$B,0),MATCH('VERİ TABANI'!$M$1,'SINIF GÜNLER'!$A$1:$C$1,0)),"")</f>
        <v/>
      </c>
      <c r="P3860" s="28" t="str">
        <f t="array" ref="P3860">IFERROR(SEARCH(ÖĞRETMEN,'VERİ TABANI'!G3860,1),"")</f>
        <v/>
      </c>
      <c r="Q3860" s="29" t="str">
        <f t="shared" si="121"/>
        <v/>
      </c>
    </row>
    <row r="3861" spans="1:17">
      <c r="A3861" s="3" t="str">
        <f t="shared" si="120"/>
        <v/>
      </c>
      <c r="M3861" s="3" t="str">
        <f>IFERROR(INDEX('SINIF GÜNLER'!$A:$C,MATCH('VERİ TABANI'!$D3861,'SINIF GÜNLER'!$B:$B,0),MATCH('VERİ TABANI'!$M$1,'SINIF GÜNLER'!$A$1:$C$1,0)),"")</f>
        <v/>
      </c>
      <c r="P3861" s="28" t="str">
        <f t="array" ref="P3861">IFERROR(SEARCH(ÖĞRETMEN,'VERİ TABANI'!G3861,1),"")</f>
        <v/>
      </c>
      <c r="Q3861" s="29" t="str">
        <f t="shared" si="121"/>
        <v/>
      </c>
    </row>
    <row r="3862" spans="1:17">
      <c r="A3862" s="3" t="str">
        <f t="shared" si="120"/>
        <v/>
      </c>
      <c r="M3862" s="3" t="str">
        <f>IFERROR(INDEX('SINIF GÜNLER'!$A:$C,MATCH('VERİ TABANI'!$D3862,'SINIF GÜNLER'!$B:$B,0),MATCH('VERİ TABANI'!$M$1,'SINIF GÜNLER'!$A$1:$C$1,0)),"")</f>
        <v/>
      </c>
      <c r="P3862" s="28" t="str">
        <f t="array" ref="P3862">IFERROR(SEARCH(ÖĞRETMEN,'VERİ TABANI'!G3862,1),"")</f>
        <v/>
      </c>
      <c r="Q3862" s="29" t="str">
        <f t="shared" si="121"/>
        <v/>
      </c>
    </row>
    <row r="3863" spans="1:17">
      <c r="A3863" s="3" t="str">
        <f t="shared" si="120"/>
        <v/>
      </c>
      <c r="M3863" s="3" t="str">
        <f>IFERROR(INDEX('SINIF GÜNLER'!$A:$C,MATCH('VERİ TABANI'!$D3863,'SINIF GÜNLER'!$B:$B,0),MATCH('VERİ TABANI'!$M$1,'SINIF GÜNLER'!$A$1:$C$1,0)),"")</f>
        <v/>
      </c>
      <c r="P3863" s="28" t="str">
        <f t="array" ref="P3863">IFERROR(SEARCH(ÖĞRETMEN,'VERİ TABANI'!G3863,1),"")</f>
        <v/>
      </c>
      <c r="Q3863" s="29" t="str">
        <f t="shared" si="121"/>
        <v/>
      </c>
    </row>
    <row r="3864" spans="1:17">
      <c r="A3864" s="3" t="str">
        <f t="shared" si="120"/>
        <v/>
      </c>
      <c r="M3864" s="3" t="str">
        <f>IFERROR(INDEX('SINIF GÜNLER'!$A:$C,MATCH('VERİ TABANI'!$D3864,'SINIF GÜNLER'!$B:$B,0),MATCH('VERİ TABANI'!$M$1,'SINIF GÜNLER'!$A$1:$C$1,0)),"")</f>
        <v/>
      </c>
      <c r="P3864" s="28" t="str">
        <f t="array" ref="P3864">IFERROR(SEARCH(ÖĞRETMEN,'VERİ TABANI'!G3864,1),"")</f>
        <v/>
      </c>
      <c r="Q3864" s="29" t="str">
        <f t="shared" si="121"/>
        <v/>
      </c>
    </row>
    <row r="3865" spans="1:17">
      <c r="A3865" s="3" t="str">
        <f t="shared" si="120"/>
        <v/>
      </c>
      <c r="M3865" s="3" t="str">
        <f>IFERROR(INDEX('SINIF GÜNLER'!$A:$C,MATCH('VERİ TABANI'!$D3865,'SINIF GÜNLER'!$B:$B,0),MATCH('VERİ TABANI'!$M$1,'SINIF GÜNLER'!$A$1:$C$1,0)),"")</f>
        <v/>
      </c>
      <c r="P3865" s="28" t="str">
        <f t="array" ref="P3865">IFERROR(SEARCH(ÖĞRETMEN,'VERİ TABANI'!G3865,1),"")</f>
        <v/>
      </c>
      <c r="Q3865" s="29" t="str">
        <f t="shared" si="121"/>
        <v/>
      </c>
    </row>
    <row r="3866" spans="1:17">
      <c r="A3866" s="3" t="str">
        <f t="shared" si="120"/>
        <v/>
      </c>
      <c r="M3866" s="3" t="str">
        <f>IFERROR(INDEX('SINIF GÜNLER'!$A:$C,MATCH('VERİ TABANI'!$D3866,'SINIF GÜNLER'!$B:$B,0),MATCH('VERİ TABANI'!$M$1,'SINIF GÜNLER'!$A$1:$C$1,0)),"")</f>
        <v/>
      </c>
      <c r="P3866" s="28" t="str">
        <f t="array" ref="P3866">IFERROR(SEARCH(ÖĞRETMEN,'VERİ TABANI'!G3866,1),"")</f>
        <v/>
      </c>
      <c r="Q3866" s="29" t="str">
        <f t="shared" si="121"/>
        <v/>
      </c>
    </row>
    <row r="3867" spans="1:17">
      <c r="A3867" s="3" t="str">
        <f t="shared" si="120"/>
        <v/>
      </c>
      <c r="M3867" s="3" t="str">
        <f>IFERROR(INDEX('SINIF GÜNLER'!$A:$C,MATCH('VERİ TABANI'!$D3867,'SINIF GÜNLER'!$B:$B,0),MATCH('VERİ TABANI'!$M$1,'SINIF GÜNLER'!$A$1:$C$1,0)),"")</f>
        <v/>
      </c>
      <c r="P3867" s="28" t="str">
        <f t="array" ref="P3867">IFERROR(SEARCH(ÖĞRETMEN,'VERİ TABANI'!G3867,1),"")</f>
        <v/>
      </c>
      <c r="Q3867" s="29" t="str">
        <f t="shared" si="121"/>
        <v/>
      </c>
    </row>
    <row r="3868" spans="1:17">
      <c r="A3868" s="3" t="str">
        <f t="shared" si="120"/>
        <v/>
      </c>
      <c r="M3868" s="3" t="str">
        <f>IFERROR(INDEX('SINIF GÜNLER'!$A:$C,MATCH('VERİ TABANI'!$D3868,'SINIF GÜNLER'!$B:$B,0),MATCH('VERİ TABANI'!$M$1,'SINIF GÜNLER'!$A$1:$C$1,0)),"")</f>
        <v/>
      </c>
      <c r="P3868" s="28" t="str">
        <f t="array" ref="P3868">IFERROR(SEARCH(ÖĞRETMEN,'VERİ TABANI'!G3868,1),"")</f>
        <v/>
      </c>
      <c r="Q3868" s="29" t="str">
        <f t="shared" si="121"/>
        <v/>
      </c>
    </row>
    <row r="3869" spans="1:17">
      <c r="A3869" s="3" t="str">
        <f t="shared" si="120"/>
        <v/>
      </c>
      <c r="M3869" s="3" t="str">
        <f>IFERROR(INDEX('SINIF GÜNLER'!$A:$C,MATCH('VERİ TABANI'!$D3869,'SINIF GÜNLER'!$B:$B,0),MATCH('VERİ TABANI'!$M$1,'SINIF GÜNLER'!$A$1:$C$1,0)),"")</f>
        <v/>
      </c>
      <c r="P3869" s="28" t="str">
        <f t="array" ref="P3869">IFERROR(SEARCH(ÖĞRETMEN,'VERİ TABANI'!G3869,1),"")</f>
        <v/>
      </c>
      <c r="Q3869" s="29" t="str">
        <f t="shared" si="121"/>
        <v/>
      </c>
    </row>
    <row r="3870" spans="1:17">
      <c r="A3870" s="3" t="str">
        <f t="shared" si="120"/>
        <v/>
      </c>
      <c r="M3870" s="3" t="str">
        <f>IFERROR(INDEX('SINIF GÜNLER'!$A:$C,MATCH('VERİ TABANI'!$D3870,'SINIF GÜNLER'!$B:$B,0),MATCH('VERİ TABANI'!$M$1,'SINIF GÜNLER'!$A$1:$C$1,0)),"")</f>
        <v/>
      </c>
      <c r="P3870" s="28" t="str">
        <f t="array" ref="P3870">IFERROR(SEARCH(ÖĞRETMEN,'VERİ TABANI'!G3870,1),"")</f>
        <v/>
      </c>
      <c r="Q3870" s="29" t="str">
        <f t="shared" si="121"/>
        <v/>
      </c>
    </row>
    <row r="3871" spans="1:17">
      <c r="A3871" s="3" t="str">
        <f t="shared" si="120"/>
        <v/>
      </c>
      <c r="M3871" s="3" t="str">
        <f>IFERROR(INDEX('SINIF GÜNLER'!$A:$C,MATCH('VERİ TABANI'!$D3871,'SINIF GÜNLER'!$B:$B,0),MATCH('VERİ TABANI'!$M$1,'SINIF GÜNLER'!$A$1:$C$1,0)),"")</f>
        <v/>
      </c>
      <c r="P3871" s="28" t="str">
        <f t="array" ref="P3871">IFERROR(SEARCH(ÖĞRETMEN,'VERİ TABANI'!G3871,1),"")</f>
        <v/>
      </c>
      <c r="Q3871" s="29" t="str">
        <f t="shared" si="121"/>
        <v/>
      </c>
    </row>
    <row r="3872" spans="1:17">
      <c r="A3872" s="3" t="str">
        <f t="shared" si="120"/>
        <v/>
      </c>
      <c r="M3872" s="3" t="str">
        <f>IFERROR(INDEX('SINIF GÜNLER'!$A:$C,MATCH('VERİ TABANI'!$D3872,'SINIF GÜNLER'!$B:$B,0),MATCH('VERİ TABANI'!$M$1,'SINIF GÜNLER'!$A$1:$C$1,0)),"")</f>
        <v/>
      </c>
      <c r="P3872" s="28" t="str">
        <f t="array" ref="P3872">IFERROR(SEARCH(ÖĞRETMEN,'VERİ TABANI'!G3872,1),"")</f>
        <v/>
      </c>
      <c r="Q3872" s="29" t="str">
        <f t="shared" si="121"/>
        <v/>
      </c>
    </row>
    <row r="3873" spans="1:17">
      <c r="A3873" s="3" t="str">
        <f t="shared" si="120"/>
        <v/>
      </c>
      <c r="M3873" s="3" t="str">
        <f>IFERROR(INDEX('SINIF GÜNLER'!$A:$C,MATCH('VERİ TABANI'!$D3873,'SINIF GÜNLER'!$B:$B,0),MATCH('VERİ TABANI'!$M$1,'SINIF GÜNLER'!$A$1:$C$1,0)),"")</f>
        <v/>
      </c>
      <c r="P3873" s="28" t="str">
        <f t="array" ref="P3873">IFERROR(SEARCH(ÖĞRETMEN,'VERİ TABANI'!G3873,1),"")</f>
        <v/>
      </c>
      <c r="Q3873" s="29" t="str">
        <f t="shared" si="121"/>
        <v/>
      </c>
    </row>
    <row r="3874" spans="1:17">
      <c r="A3874" s="3" t="str">
        <f t="shared" si="120"/>
        <v/>
      </c>
      <c r="M3874" s="3" t="str">
        <f>IFERROR(INDEX('SINIF GÜNLER'!$A:$C,MATCH('VERİ TABANI'!$D3874,'SINIF GÜNLER'!$B:$B,0),MATCH('VERİ TABANI'!$M$1,'SINIF GÜNLER'!$A$1:$C$1,0)),"")</f>
        <v/>
      </c>
      <c r="P3874" s="28" t="str">
        <f t="array" ref="P3874">IFERROR(SEARCH(ÖĞRETMEN,'VERİ TABANI'!G3874,1),"")</f>
        <v/>
      </c>
      <c r="Q3874" s="29" t="str">
        <f t="shared" si="121"/>
        <v/>
      </c>
    </row>
    <row r="3875" spans="1:17">
      <c r="A3875" s="3" t="str">
        <f t="shared" si="120"/>
        <v/>
      </c>
      <c r="M3875" s="3" t="str">
        <f>IFERROR(INDEX('SINIF GÜNLER'!$A:$C,MATCH('VERİ TABANI'!$D3875,'SINIF GÜNLER'!$B:$B,0),MATCH('VERİ TABANI'!$M$1,'SINIF GÜNLER'!$A$1:$C$1,0)),"")</f>
        <v/>
      </c>
      <c r="P3875" s="28" t="str">
        <f t="array" ref="P3875">IFERROR(SEARCH(ÖĞRETMEN,'VERİ TABANI'!G3875,1),"")</f>
        <v/>
      </c>
      <c r="Q3875" s="29" t="str">
        <f t="shared" si="121"/>
        <v/>
      </c>
    </row>
    <row r="3876" spans="1:17">
      <c r="A3876" s="3" t="str">
        <f t="shared" si="120"/>
        <v/>
      </c>
      <c r="M3876" s="3" t="str">
        <f>IFERROR(INDEX('SINIF GÜNLER'!$A:$C,MATCH('VERİ TABANI'!$D3876,'SINIF GÜNLER'!$B:$B,0),MATCH('VERİ TABANI'!$M$1,'SINIF GÜNLER'!$A$1:$C$1,0)),"")</f>
        <v/>
      </c>
      <c r="P3876" s="28" t="str">
        <f t="array" ref="P3876">IFERROR(SEARCH(ÖĞRETMEN,'VERİ TABANI'!G3876,1),"")</f>
        <v/>
      </c>
      <c r="Q3876" s="29" t="str">
        <f t="shared" si="121"/>
        <v/>
      </c>
    </row>
    <row r="3877" spans="1:17">
      <c r="A3877" s="3" t="str">
        <f t="shared" si="120"/>
        <v/>
      </c>
      <c r="M3877" s="3" t="str">
        <f>IFERROR(INDEX('SINIF GÜNLER'!$A:$C,MATCH('VERİ TABANI'!$D3877,'SINIF GÜNLER'!$B:$B,0),MATCH('VERİ TABANI'!$M$1,'SINIF GÜNLER'!$A$1:$C$1,0)),"")</f>
        <v/>
      </c>
      <c r="P3877" s="28" t="str">
        <f t="array" ref="P3877">IFERROR(SEARCH(ÖĞRETMEN,'VERİ TABANI'!G3877,1),"")</f>
        <v/>
      </c>
      <c r="Q3877" s="29" t="str">
        <f t="shared" si="121"/>
        <v/>
      </c>
    </row>
    <row r="3878" spans="1:17">
      <c r="A3878" s="3" t="str">
        <f t="shared" si="120"/>
        <v/>
      </c>
      <c r="M3878" s="3" t="str">
        <f>IFERROR(INDEX('SINIF GÜNLER'!$A:$C,MATCH('VERİ TABANI'!$D3878,'SINIF GÜNLER'!$B:$B,0),MATCH('VERİ TABANI'!$M$1,'SINIF GÜNLER'!$A$1:$C$1,0)),"")</f>
        <v/>
      </c>
      <c r="P3878" s="28" t="str">
        <f t="array" ref="P3878">IFERROR(SEARCH(ÖĞRETMEN,'VERİ TABANI'!G3878,1),"")</f>
        <v/>
      </c>
      <c r="Q3878" s="29" t="str">
        <f t="shared" si="121"/>
        <v/>
      </c>
    </row>
    <row r="3879" spans="1:17">
      <c r="A3879" s="3" t="str">
        <f t="shared" si="120"/>
        <v/>
      </c>
      <c r="M3879" s="3" t="str">
        <f>IFERROR(INDEX('SINIF GÜNLER'!$A:$C,MATCH('VERİ TABANI'!$D3879,'SINIF GÜNLER'!$B:$B,0),MATCH('VERİ TABANI'!$M$1,'SINIF GÜNLER'!$A$1:$C$1,0)),"")</f>
        <v/>
      </c>
      <c r="P3879" s="28" t="str">
        <f t="array" ref="P3879">IFERROR(SEARCH(ÖĞRETMEN,'VERİ TABANI'!G3879,1),"")</f>
        <v/>
      </c>
      <c r="Q3879" s="29" t="str">
        <f t="shared" si="121"/>
        <v/>
      </c>
    </row>
    <row r="3880" spans="1:17">
      <c r="A3880" s="3" t="str">
        <f t="shared" si="120"/>
        <v/>
      </c>
      <c r="M3880" s="3" t="str">
        <f>IFERROR(INDEX('SINIF GÜNLER'!$A:$C,MATCH('VERİ TABANI'!$D3880,'SINIF GÜNLER'!$B:$B,0),MATCH('VERİ TABANI'!$M$1,'SINIF GÜNLER'!$A$1:$C$1,0)),"")</f>
        <v/>
      </c>
      <c r="P3880" s="28" t="str">
        <f t="array" ref="P3880">IFERROR(SEARCH(ÖĞRETMEN,'VERİ TABANI'!G3880,1),"")</f>
        <v/>
      </c>
      <c r="Q3880" s="29" t="str">
        <f t="shared" si="121"/>
        <v/>
      </c>
    </row>
    <row r="3881" spans="1:17">
      <c r="A3881" s="3" t="str">
        <f t="shared" si="120"/>
        <v/>
      </c>
      <c r="M3881" s="3" t="str">
        <f>IFERROR(INDEX('SINIF GÜNLER'!$A:$C,MATCH('VERİ TABANI'!$D3881,'SINIF GÜNLER'!$B:$B,0),MATCH('VERİ TABANI'!$M$1,'SINIF GÜNLER'!$A$1:$C$1,0)),"")</f>
        <v/>
      </c>
      <c r="P3881" s="28" t="str">
        <f t="array" ref="P3881">IFERROR(SEARCH(ÖĞRETMEN,'VERİ TABANI'!G3881,1),"")</f>
        <v/>
      </c>
      <c r="Q3881" s="29" t="str">
        <f t="shared" si="121"/>
        <v/>
      </c>
    </row>
    <row r="3882" spans="1:17">
      <c r="A3882" s="3" t="str">
        <f t="shared" si="120"/>
        <v/>
      </c>
      <c r="M3882" s="3" t="str">
        <f>IFERROR(INDEX('SINIF GÜNLER'!$A:$C,MATCH('VERİ TABANI'!$D3882,'SINIF GÜNLER'!$B:$B,0),MATCH('VERİ TABANI'!$M$1,'SINIF GÜNLER'!$A$1:$C$1,0)),"")</f>
        <v/>
      </c>
      <c r="P3882" s="28" t="str">
        <f t="array" ref="P3882">IFERROR(SEARCH(ÖĞRETMEN,'VERİ TABANI'!G3882,1),"")</f>
        <v/>
      </c>
      <c r="Q3882" s="29" t="str">
        <f t="shared" si="121"/>
        <v/>
      </c>
    </row>
    <row r="3883" spans="1:17">
      <c r="A3883" s="3" t="str">
        <f t="shared" si="120"/>
        <v/>
      </c>
      <c r="M3883" s="3" t="str">
        <f>IFERROR(INDEX('SINIF GÜNLER'!$A:$C,MATCH('VERİ TABANI'!$D3883,'SINIF GÜNLER'!$B:$B,0),MATCH('VERİ TABANI'!$M$1,'SINIF GÜNLER'!$A$1:$C$1,0)),"")</f>
        <v/>
      </c>
      <c r="P3883" s="28" t="str">
        <f t="array" ref="P3883">IFERROR(SEARCH(ÖĞRETMEN,'VERİ TABANI'!G3883,1),"")</f>
        <v/>
      </c>
      <c r="Q3883" s="29" t="str">
        <f t="shared" si="121"/>
        <v/>
      </c>
    </row>
    <row r="3884" spans="1:17">
      <c r="A3884" s="3" t="str">
        <f t="shared" si="120"/>
        <v/>
      </c>
      <c r="M3884" s="3" t="str">
        <f>IFERROR(INDEX('SINIF GÜNLER'!$A:$C,MATCH('VERİ TABANI'!$D3884,'SINIF GÜNLER'!$B:$B,0),MATCH('VERİ TABANI'!$M$1,'SINIF GÜNLER'!$A$1:$C$1,0)),"")</f>
        <v/>
      </c>
      <c r="P3884" s="28" t="str">
        <f t="array" ref="P3884">IFERROR(SEARCH(ÖĞRETMEN,'VERİ TABANI'!G3884,1),"")</f>
        <v/>
      </c>
      <c r="Q3884" s="29" t="str">
        <f t="shared" si="121"/>
        <v/>
      </c>
    </row>
    <row r="3885" spans="1:17">
      <c r="A3885" s="3" t="str">
        <f t="shared" si="120"/>
        <v/>
      </c>
      <c r="M3885" s="3" t="str">
        <f>IFERROR(INDEX('SINIF GÜNLER'!$A:$C,MATCH('VERİ TABANI'!$D3885,'SINIF GÜNLER'!$B:$B,0),MATCH('VERİ TABANI'!$M$1,'SINIF GÜNLER'!$A$1:$C$1,0)),"")</f>
        <v/>
      </c>
      <c r="P3885" s="28" t="str">
        <f t="array" ref="P3885">IFERROR(SEARCH(ÖĞRETMEN,'VERİ TABANI'!G3885,1),"")</f>
        <v/>
      </c>
      <c r="Q3885" s="29" t="str">
        <f t="shared" si="121"/>
        <v/>
      </c>
    </row>
    <row r="3886" spans="1:17">
      <c r="A3886" s="3" t="str">
        <f t="shared" si="120"/>
        <v/>
      </c>
      <c r="M3886" s="3" t="str">
        <f>IFERROR(INDEX('SINIF GÜNLER'!$A:$C,MATCH('VERİ TABANI'!$D3886,'SINIF GÜNLER'!$B:$B,0),MATCH('VERİ TABANI'!$M$1,'SINIF GÜNLER'!$A$1:$C$1,0)),"")</f>
        <v/>
      </c>
      <c r="P3886" s="28" t="str">
        <f t="array" ref="P3886">IFERROR(SEARCH(ÖĞRETMEN,'VERİ TABANI'!G3886,1),"")</f>
        <v/>
      </c>
      <c r="Q3886" s="29" t="str">
        <f t="shared" si="121"/>
        <v/>
      </c>
    </row>
    <row r="3887" spans="1:17">
      <c r="A3887" s="3" t="str">
        <f t="shared" si="120"/>
        <v/>
      </c>
      <c r="M3887" s="3" t="str">
        <f>IFERROR(INDEX('SINIF GÜNLER'!$A:$C,MATCH('VERİ TABANI'!$D3887,'SINIF GÜNLER'!$B:$B,0),MATCH('VERİ TABANI'!$M$1,'SINIF GÜNLER'!$A$1:$C$1,0)),"")</f>
        <v/>
      </c>
      <c r="P3887" s="28" t="str">
        <f t="array" ref="P3887">IFERROR(SEARCH(ÖĞRETMEN,'VERİ TABANI'!G3887,1),"")</f>
        <v/>
      </c>
      <c r="Q3887" s="29" t="str">
        <f t="shared" si="121"/>
        <v/>
      </c>
    </row>
    <row r="3888" spans="1:17">
      <c r="A3888" s="3" t="str">
        <f t="shared" si="120"/>
        <v/>
      </c>
      <c r="M3888" s="3" t="str">
        <f>IFERROR(INDEX('SINIF GÜNLER'!$A:$C,MATCH('VERİ TABANI'!$D3888,'SINIF GÜNLER'!$B:$B,0),MATCH('VERİ TABANI'!$M$1,'SINIF GÜNLER'!$A$1:$C$1,0)),"")</f>
        <v/>
      </c>
      <c r="P3888" s="28" t="str">
        <f t="array" ref="P3888">IFERROR(SEARCH(ÖĞRETMEN,'VERİ TABANI'!G3888,1),"")</f>
        <v/>
      </c>
      <c r="Q3888" s="29" t="str">
        <f t="shared" si="121"/>
        <v/>
      </c>
    </row>
    <row r="3889" spans="1:17">
      <c r="A3889" s="3" t="str">
        <f t="shared" si="120"/>
        <v/>
      </c>
      <c r="M3889" s="3" t="str">
        <f>IFERROR(INDEX('SINIF GÜNLER'!$A:$C,MATCH('VERİ TABANI'!$D3889,'SINIF GÜNLER'!$B:$B,0),MATCH('VERİ TABANI'!$M$1,'SINIF GÜNLER'!$A$1:$C$1,0)),"")</f>
        <v/>
      </c>
      <c r="P3889" s="28" t="str">
        <f t="array" ref="P3889">IFERROR(SEARCH(ÖĞRETMEN,'VERİ TABANI'!G3889,1),"")</f>
        <v/>
      </c>
      <c r="Q3889" s="29" t="str">
        <f t="shared" si="121"/>
        <v/>
      </c>
    </row>
    <row r="3890" spans="1:17">
      <c r="A3890" s="3" t="str">
        <f t="shared" si="120"/>
        <v/>
      </c>
      <c r="M3890" s="3" t="str">
        <f>IFERROR(INDEX('SINIF GÜNLER'!$A:$C,MATCH('VERİ TABANI'!$D3890,'SINIF GÜNLER'!$B:$B,0),MATCH('VERİ TABANI'!$M$1,'SINIF GÜNLER'!$A$1:$C$1,0)),"")</f>
        <v/>
      </c>
      <c r="P3890" s="28" t="str">
        <f t="array" ref="P3890">IFERROR(SEARCH(ÖĞRETMEN,'VERİ TABANI'!G3890,1),"")</f>
        <v/>
      </c>
      <c r="Q3890" s="29" t="str">
        <f t="shared" si="121"/>
        <v/>
      </c>
    </row>
    <row r="3891" spans="1:17">
      <c r="A3891" s="3" t="str">
        <f t="shared" si="120"/>
        <v/>
      </c>
      <c r="M3891" s="3" t="str">
        <f>IFERROR(INDEX('SINIF GÜNLER'!$A:$C,MATCH('VERİ TABANI'!$D3891,'SINIF GÜNLER'!$B:$B,0),MATCH('VERİ TABANI'!$M$1,'SINIF GÜNLER'!$A$1:$C$1,0)),"")</f>
        <v/>
      </c>
      <c r="P3891" s="28" t="str">
        <f t="array" ref="P3891">IFERROR(SEARCH(ÖĞRETMEN,'VERİ TABANI'!G3891,1),"")</f>
        <v/>
      </c>
      <c r="Q3891" s="29" t="str">
        <f t="shared" si="121"/>
        <v/>
      </c>
    </row>
    <row r="3892" spans="1:17">
      <c r="A3892" s="3" t="str">
        <f t="shared" si="120"/>
        <v/>
      </c>
      <c r="M3892" s="3" t="str">
        <f>IFERROR(INDEX('SINIF GÜNLER'!$A:$C,MATCH('VERİ TABANI'!$D3892,'SINIF GÜNLER'!$B:$B,0),MATCH('VERİ TABANI'!$M$1,'SINIF GÜNLER'!$A$1:$C$1,0)),"")</f>
        <v/>
      </c>
      <c r="P3892" s="28" t="str">
        <f t="array" ref="P3892">IFERROR(SEARCH(ÖĞRETMEN,'VERİ TABANI'!G3892,1),"")</f>
        <v/>
      </c>
      <c r="Q3892" s="29" t="str">
        <f t="shared" si="121"/>
        <v/>
      </c>
    </row>
    <row r="3893" spans="1:17">
      <c r="A3893" s="3" t="str">
        <f t="shared" si="120"/>
        <v/>
      </c>
      <c r="M3893" s="3" t="str">
        <f>IFERROR(INDEX('SINIF GÜNLER'!$A:$C,MATCH('VERİ TABANI'!$D3893,'SINIF GÜNLER'!$B:$B,0),MATCH('VERİ TABANI'!$M$1,'SINIF GÜNLER'!$A$1:$C$1,0)),"")</f>
        <v/>
      </c>
      <c r="P3893" s="28" t="str">
        <f t="array" ref="P3893">IFERROR(SEARCH(ÖĞRETMEN,'VERİ TABANI'!G3893,1),"")</f>
        <v/>
      </c>
      <c r="Q3893" s="29" t="str">
        <f t="shared" si="121"/>
        <v/>
      </c>
    </row>
    <row r="3894" spans="1:17">
      <c r="A3894" s="3" t="str">
        <f t="shared" si="120"/>
        <v/>
      </c>
      <c r="M3894" s="3" t="str">
        <f>IFERROR(INDEX('SINIF GÜNLER'!$A:$C,MATCH('VERİ TABANI'!$D3894,'SINIF GÜNLER'!$B:$B,0),MATCH('VERİ TABANI'!$M$1,'SINIF GÜNLER'!$A$1:$C$1,0)),"")</f>
        <v/>
      </c>
      <c r="P3894" s="28" t="str">
        <f t="array" ref="P3894">IFERROR(SEARCH(ÖĞRETMEN,'VERİ TABANI'!G3894,1),"")</f>
        <v/>
      </c>
      <c r="Q3894" s="29" t="str">
        <f t="shared" si="121"/>
        <v/>
      </c>
    </row>
    <row r="3895" spans="1:17">
      <c r="A3895" s="3" t="str">
        <f t="shared" si="120"/>
        <v/>
      </c>
      <c r="M3895" s="3" t="str">
        <f>IFERROR(INDEX('SINIF GÜNLER'!$A:$C,MATCH('VERİ TABANI'!$D3895,'SINIF GÜNLER'!$B:$B,0),MATCH('VERİ TABANI'!$M$1,'SINIF GÜNLER'!$A$1:$C$1,0)),"")</f>
        <v/>
      </c>
      <c r="P3895" s="28" t="str">
        <f t="array" ref="P3895">IFERROR(SEARCH(ÖĞRETMEN,'VERİ TABANI'!G3895,1),"")</f>
        <v/>
      </c>
      <c r="Q3895" s="29" t="str">
        <f t="shared" si="121"/>
        <v/>
      </c>
    </row>
    <row r="3896" spans="1:17">
      <c r="A3896" s="3" t="str">
        <f t="shared" si="120"/>
        <v/>
      </c>
      <c r="M3896" s="3" t="str">
        <f>IFERROR(INDEX('SINIF GÜNLER'!$A:$C,MATCH('VERİ TABANI'!$D3896,'SINIF GÜNLER'!$B:$B,0),MATCH('VERİ TABANI'!$M$1,'SINIF GÜNLER'!$A$1:$C$1,0)),"")</f>
        <v/>
      </c>
      <c r="P3896" s="28" t="str">
        <f t="array" ref="P3896">IFERROR(SEARCH(ÖĞRETMEN,'VERİ TABANI'!G3896,1),"")</f>
        <v/>
      </c>
      <c r="Q3896" s="29" t="str">
        <f t="shared" si="121"/>
        <v/>
      </c>
    </row>
    <row r="3897" spans="1:17">
      <c r="A3897" s="3" t="str">
        <f t="shared" si="120"/>
        <v/>
      </c>
      <c r="M3897" s="3" t="str">
        <f>IFERROR(INDEX('SINIF GÜNLER'!$A:$C,MATCH('VERİ TABANI'!$D3897,'SINIF GÜNLER'!$B:$B,0),MATCH('VERİ TABANI'!$M$1,'SINIF GÜNLER'!$A$1:$C$1,0)),"")</f>
        <v/>
      </c>
      <c r="P3897" s="28" t="str">
        <f t="array" ref="P3897">IFERROR(SEARCH(ÖĞRETMEN,'VERİ TABANI'!G3897,1),"")</f>
        <v/>
      </c>
      <c r="Q3897" s="29" t="str">
        <f t="shared" si="121"/>
        <v/>
      </c>
    </row>
    <row r="3898" spans="1:17">
      <c r="A3898" s="3" t="str">
        <f t="shared" si="120"/>
        <v/>
      </c>
      <c r="M3898" s="3" t="str">
        <f>IFERROR(INDEX('SINIF GÜNLER'!$A:$C,MATCH('VERİ TABANI'!$D3898,'SINIF GÜNLER'!$B:$B,0),MATCH('VERİ TABANI'!$M$1,'SINIF GÜNLER'!$A$1:$C$1,0)),"")</f>
        <v/>
      </c>
      <c r="P3898" s="28" t="str">
        <f t="array" ref="P3898">IFERROR(SEARCH(ÖĞRETMEN,'VERİ TABANI'!G3898,1),"")</f>
        <v/>
      </c>
      <c r="Q3898" s="29" t="str">
        <f t="shared" si="121"/>
        <v/>
      </c>
    </row>
    <row r="3899" spans="1:17">
      <c r="A3899" s="3" t="str">
        <f t="shared" si="120"/>
        <v/>
      </c>
      <c r="M3899" s="3" t="str">
        <f>IFERROR(INDEX('SINIF GÜNLER'!$A:$C,MATCH('VERİ TABANI'!$D3899,'SINIF GÜNLER'!$B:$B,0),MATCH('VERİ TABANI'!$M$1,'SINIF GÜNLER'!$A$1:$C$1,0)),"")</f>
        <v/>
      </c>
      <c r="P3899" s="28" t="str">
        <f t="array" ref="P3899">IFERROR(SEARCH(ÖĞRETMEN,'VERİ TABANI'!G3899,1),"")</f>
        <v/>
      </c>
      <c r="Q3899" s="29" t="str">
        <f t="shared" si="121"/>
        <v/>
      </c>
    </row>
    <row r="3900" spans="1:17">
      <c r="A3900" s="3" t="str">
        <f t="shared" si="120"/>
        <v/>
      </c>
      <c r="M3900" s="3" t="str">
        <f>IFERROR(INDEX('SINIF GÜNLER'!$A:$C,MATCH('VERİ TABANI'!$D3900,'SINIF GÜNLER'!$B:$B,0),MATCH('VERİ TABANI'!$M$1,'SINIF GÜNLER'!$A$1:$C$1,0)),"")</f>
        <v/>
      </c>
      <c r="P3900" s="28" t="str">
        <f t="array" ref="P3900">IFERROR(SEARCH(ÖĞRETMEN,'VERİ TABANI'!G3900,1),"")</f>
        <v/>
      </c>
      <c r="Q3900" s="29" t="str">
        <f t="shared" si="121"/>
        <v/>
      </c>
    </row>
    <row r="3901" spans="1:17">
      <c r="A3901" s="3" t="str">
        <f t="shared" si="120"/>
        <v/>
      </c>
      <c r="M3901" s="3" t="str">
        <f>IFERROR(INDEX('SINIF GÜNLER'!$A:$C,MATCH('VERİ TABANI'!$D3901,'SINIF GÜNLER'!$B:$B,0),MATCH('VERİ TABANI'!$M$1,'SINIF GÜNLER'!$A$1:$C$1,0)),"")</f>
        <v/>
      </c>
      <c r="P3901" s="28" t="str">
        <f t="array" ref="P3901">IFERROR(SEARCH(ÖĞRETMEN,'VERİ TABANI'!G3901,1),"")</f>
        <v/>
      </c>
      <c r="Q3901" s="29" t="str">
        <f t="shared" si="121"/>
        <v/>
      </c>
    </row>
    <row r="3902" spans="1:17">
      <c r="A3902" s="3" t="str">
        <f t="shared" si="120"/>
        <v/>
      </c>
      <c r="M3902" s="3" t="str">
        <f>IFERROR(INDEX('SINIF GÜNLER'!$A:$C,MATCH('VERİ TABANI'!$D3902,'SINIF GÜNLER'!$B:$B,0),MATCH('VERİ TABANI'!$M$1,'SINIF GÜNLER'!$A$1:$C$1,0)),"")</f>
        <v/>
      </c>
      <c r="P3902" s="28" t="str">
        <f t="array" ref="P3902">IFERROR(SEARCH(ÖĞRETMEN,'VERİ TABANI'!G3902,1),"")</f>
        <v/>
      </c>
      <c r="Q3902" s="29" t="str">
        <f t="shared" si="121"/>
        <v/>
      </c>
    </row>
    <row r="3903" spans="1:17">
      <c r="A3903" s="3" t="str">
        <f t="shared" si="120"/>
        <v/>
      </c>
      <c r="M3903" s="3" t="str">
        <f>IFERROR(INDEX('SINIF GÜNLER'!$A:$C,MATCH('VERİ TABANI'!$D3903,'SINIF GÜNLER'!$B:$B,0),MATCH('VERİ TABANI'!$M$1,'SINIF GÜNLER'!$A$1:$C$1,0)),"")</f>
        <v/>
      </c>
      <c r="P3903" s="28" t="str">
        <f t="array" ref="P3903">IFERROR(SEARCH(ÖĞRETMEN,'VERİ TABANI'!G3903,1),"")</f>
        <v/>
      </c>
      <c r="Q3903" s="29" t="str">
        <f t="shared" si="121"/>
        <v/>
      </c>
    </row>
    <row r="3904" spans="1:17">
      <c r="A3904" s="3" t="str">
        <f t="shared" si="120"/>
        <v/>
      </c>
      <c r="M3904" s="3" t="str">
        <f>IFERROR(INDEX('SINIF GÜNLER'!$A:$C,MATCH('VERİ TABANI'!$D3904,'SINIF GÜNLER'!$B:$B,0),MATCH('VERİ TABANI'!$M$1,'SINIF GÜNLER'!$A$1:$C$1,0)),"")</f>
        <v/>
      </c>
      <c r="P3904" s="28" t="str">
        <f t="array" ref="P3904">IFERROR(SEARCH(ÖĞRETMEN,'VERİ TABANI'!G3904,1),"")</f>
        <v/>
      </c>
      <c r="Q3904" s="29" t="str">
        <f t="shared" si="121"/>
        <v/>
      </c>
    </row>
    <row r="3905" spans="1:17">
      <c r="A3905" s="3" t="str">
        <f t="shared" si="120"/>
        <v/>
      </c>
      <c r="M3905" s="3" t="str">
        <f>IFERROR(INDEX('SINIF GÜNLER'!$A:$C,MATCH('VERİ TABANI'!$D3905,'SINIF GÜNLER'!$B:$B,0),MATCH('VERİ TABANI'!$M$1,'SINIF GÜNLER'!$A$1:$C$1,0)),"")</f>
        <v/>
      </c>
      <c r="P3905" s="28" t="str">
        <f t="array" ref="P3905">IFERROR(SEARCH(ÖĞRETMEN,'VERİ TABANI'!G3905,1),"")</f>
        <v/>
      </c>
      <c r="Q3905" s="29" t="str">
        <f t="shared" si="121"/>
        <v/>
      </c>
    </row>
    <row r="3906" spans="1:17">
      <c r="A3906" s="3" t="str">
        <f t="shared" ref="A3906:A3969" si="122">IFERROR(IF(B3906="","",ROW()-1),"")</f>
        <v/>
      </c>
      <c r="M3906" s="3" t="str">
        <f>IFERROR(INDEX('SINIF GÜNLER'!$A:$C,MATCH('VERİ TABANI'!$D3906,'SINIF GÜNLER'!$B:$B,0),MATCH('VERİ TABANI'!$M$1,'SINIF GÜNLER'!$A$1:$C$1,0)),"")</f>
        <v/>
      </c>
      <c r="P3906" s="28" t="str">
        <f t="array" ref="P3906">IFERROR(SEARCH(ÖĞRETMEN,'VERİ TABANI'!G3906,1),"")</f>
        <v/>
      </c>
      <c r="Q3906" s="29" t="str">
        <f t="shared" si="121"/>
        <v/>
      </c>
    </row>
    <row r="3907" spans="1:17">
      <c r="A3907" s="3" t="str">
        <f t="shared" si="122"/>
        <v/>
      </c>
      <c r="M3907" s="3" t="str">
        <f>IFERROR(INDEX('SINIF GÜNLER'!$A:$C,MATCH('VERİ TABANI'!$D3907,'SINIF GÜNLER'!$B:$B,0),MATCH('VERİ TABANI'!$M$1,'SINIF GÜNLER'!$A$1:$C$1,0)),"")</f>
        <v/>
      </c>
      <c r="P3907" s="28" t="str">
        <f t="array" ref="P3907">IFERROR(SEARCH(ÖĞRETMEN,'VERİ TABANI'!G3907,1),"")</f>
        <v/>
      </c>
      <c r="Q3907" s="29" t="str">
        <f t="shared" si="121"/>
        <v/>
      </c>
    </row>
    <row r="3908" spans="1:17">
      <c r="A3908" s="3" t="str">
        <f t="shared" si="122"/>
        <v/>
      </c>
      <c r="M3908" s="3" t="str">
        <f>IFERROR(INDEX('SINIF GÜNLER'!$A:$C,MATCH('VERİ TABANI'!$D3908,'SINIF GÜNLER'!$B:$B,0),MATCH('VERİ TABANI'!$M$1,'SINIF GÜNLER'!$A$1:$C$1,0)),"")</f>
        <v/>
      </c>
      <c r="P3908" s="28" t="str">
        <f t="array" ref="P3908">IFERROR(SEARCH(ÖĞRETMEN,'VERİ TABANI'!G3908,1),"")</f>
        <v/>
      </c>
      <c r="Q3908" s="29" t="str">
        <f t="shared" si="121"/>
        <v/>
      </c>
    </row>
    <row r="3909" spans="1:17">
      <c r="A3909" s="3" t="str">
        <f t="shared" si="122"/>
        <v/>
      </c>
      <c r="M3909" s="3" t="str">
        <f>IFERROR(INDEX('SINIF GÜNLER'!$A:$C,MATCH('VERİ TABANI'!$D3909,'SINIF GÜNLER'!$B:$B,0),MATCH('VERİ TABANI'!$M$1,'SINIF GÜNLER'!$A$1:$C$1,0)),"")</f>
        <v/>
      </c>
      <c r="P3909" s="28" t="str">
        <f t="array" ref="P3909">IFERROR(SEARCH(ÖĞRETMEN,'VERİ TABANI'!G3909,1),"")</f>
        <v/>
      </c>
      <c r="Q3909" s="29" t="str">
        <f t="shared" si="121"/>
        <v/>
      </c>
    </row>
    <row r="3910" spans="1:17">
      <c r="A3910" s="3" t="str">
        <f t="shared" si="122"/>
        <v/>
      </c>
      <c r="M3910" s="3" t="str">
        <f>IFERROR(INDEX('SINIF GÜNLER'!$A:$C,MATCH('VERİ TABANI'!$D3910,'SINIF GÜNLER'!$B:$B,0),MATCH('VERİ TABANI'!$M$1,'SINIF GÜNLER'!$A$1:$C$1,0)),"")</f>
        <v/>
      </c>
      <c r="P3910" s="28" t="str">
        <f t="array" ref="P3910">IFERROR(SEARCH(ÖĞRETMEN,'VERİ TABANI'!G3910,1),"")</f>
        <v/>
      </c>
      <c r="Q3910" s="29" t="str">
        <f t="shared" si="121"/>
        <v/>
      </c>
    </row>
    <row r="3911" spans="1:17">
      <c r="A3911" s="3" t="str">
        <f t="shared" si="122"/>
        <v/>
      </c>
      <c r="M3911" s="3" t="str">
        <f>IFERROR(INDEX('SINIF GÜNLER'!$A:$C,MATCH('VERİ TABANI'!$D3911,'SINIF GÜNLER'!$B:$B,0),MATCH('VERİ TABANI'!$M$1,'SINIF GÜNLER'!$A$1:$C$1,0)),"")</f>
        <v/>
      </c>
      <c r="P3911" s="28" t="str">
        <f t="array" ref="P3911">IFERROR(SEARCH(ÖĞRETMEN,'VERİ TABANI'!G3911,1),"")</f>
        <v/>
      </c>
      <c r="Q3911" s="29" t="str">
        <f t="shared" si="121"/>
        <v/>
      </c>
    </row>
    <row r="3912" spans="1:17">
      <c r="A3912" s="3" t="str">
        <f t="shared" si="122"/>
        <v/>
      </c>
      <c r="M3912" s="3" t="str">
        <f>IFERROR(INDEX('SINIF GÜNLER'!$A:$C,MATCH('VERİ TABANI'!$D3912,'SINIF GÜNLER'!$B:$B,0),MATCH('VERİ TABANI'!$M$1,'SINIF GÜNLER'!$A$1:$C$1,0)),"")</f>
        <v/>
      </c>
      <c r="P3912" s="28" t="str">
        <f t="array" ref="P3912">IFERROR(SEARCH(ÖĞRETMEN,'VERİ TABANI'!G3912,1),"")</f>
        <v/>
      </c>
      <c r="Q3912" s="29" t="str">
        <f t="shared" ref="Q3912:Q3975" si="123">IF(P3912="","",ROW())</f>
        <v/>
      </c>
    </row>
    <row r="3913" spans="1:17">
      <c r="A3913" s="3" t="str">
        <f t="shared" si="122"/>
        <v/>
      </c>
      <c r="M3913" s="3" t="str">
        <f>IFERROR(INDEX('SINIF GÜNLER'!$A:$C,MATCH('VERİ TABANI'!$D3913,'SINIF GÜNLER'!$B:$B,0),MATCH('VERİ TABANI'!$M$1,'SINIF GÜNLER'!$A$1:$C$1,0)),"")</f>
        <v/>
      </c>
      <c r="P3913" s="28" t="str">
        <f t="array" ref="P3913">IFERROR(SEARCH(ÖĞRETMEN,'VERİ TABANI'!G3913,1),"")</f>
        <v/>
      </c>
      <c r="Q3913" s="29" t="str">
        <f t="shared" si="123"/>
        <v/>
      </c>
    </row>
    <row r="3914" spans="1:17">
      <c r="A3914" s="3" t="str">
        <f t="shared" si="122"/>
        <v/>
      </c>
      <c r="M3914" s="3" t="str">
        <f>IFERROR(INDEX('SINIF GÜNLER'!$A:$C,MATCH('VERİ TABANI'!$D3914,'SINIF GÜNLER'!$B:$B,0),MATCH('VERİ TABANI'!$M$1,'SINIF GÜNLER'!$A$1:$C$1,0)),"")</f>
        <v/>
      </c>
      <c r="P3914" s="28" t="str">
        <f t="array" ref="P3914">IFERROR(SEARCH(ÖĞRETMEN,'VERİ TABANI'!G3914,1),"")</f>
        <v/>
      </c>
      <c r="Q3914" s="29" t="str">
        <f t="shared" si="123"/>
        <v/>
      </c>
    </row>
    <row r="3915" spans="1:17">
      <c r="A3915" s="3" t="str">
        <f t="shared" si="122"/>
        <v/>
      </c>
      <c r="M3915" s="3" t="str">
        <f>IFERROR(INDEX('SINIF GÜNLER'!$A:$C,MATCH('VERİ TABANI'!$D3915,'SINIF GÜNLER'!$B:$B,0),MATCH('VERİ TABANI'!$M$1,'SINIF GÜNLER'!$A$1:$C$1,0)),"")</f>
        <v/>
      </c>
      <c r="P3915" s="28" t="str">
        <f t="array" ref="P3915">IFERROR(SEARCH(ÖĞRETMEN,'VERİ TABANI'!G3915,1),"")</f>
        <v/>
      </c>
      <c r="Q3915" s="29" t="str">
        <f t="shared" si="123"/>
        <v/>
      </c>
    </row>
    <row r="3916" spans="1:17">
      <c r="A3916" s="3" t="str">
        <f t="shared" si="122"/>
        <v/>
      </c>
      <c r="M3916" s="3" t="str">
        <f>IFERROR(INDEX('SINIF GÜNLER'!$A:$C,MATCH('VERİ TABANI'!$D3916,'SINIF GÜNLER'!$B:$B,0),MATCH('VERİ TABANI'!$M$1,'SINIF GÜNLER'!$A$1:$C$1,0)),"")</f>
        <v/>
      </c>
      <c r="P3916" s="28" t="str">
        <f t="array" ref="P3916">IFERROR(SEARCH(ÖĞRETMEN,'VERİ TABANI'!G3916,1),"")</f>
        <v/>
      </c>
      <c r="Q3916" s="29" t="str">
        <f t="shared" si="123"/>
        <v/>
      </c>
    </row>
    <row r="3917" spans="1:17">
      <c r="A3917" s="3" t="str">
        <f t="shared" si="122"/>
        <v/>
      </c>
      <c r="M3917" s="3" t="str">
        <f>IFERROR(INDEX('SINIF GÜNLER'!$A:$C,MATCH('VERİ TABANI'!$D3917,'SINIF GÜNLER'!$B:$B,0),MATCH('VERİ TABANI'!$M$1,'SINIF GÜNLER'!$A$1:$C$1,0)),"")</f>
        <v/>
      </c>
      <c r="P3917" s="28" t="str">
        <f t="array" ref="P3917">IFERROR(SEARCH(ÖĞRETMEN,'VERİ TABANI'!G3917,1),"")</f>
        <v/>
      </c>
      <c r="Q3917" s="29" t="str">
        <f t="shared" si="123"/>
        <v/>
      </c>
    </row>
    <row r="3918" spans="1:17">
      <c r="A3918" s="3" t="str">
        <f t="shared" si="122"/>
        <v/>
      </c>
      <c r="M3918" s="3" t="str">
        <f>IFERROR(INDEX('SINIF GÜNLER'!$A:$C,MATCH('VERİ TABANI'!$D3918,'SINIF GÜNLER'!$B:$B,0),MATCH('VERİ TABANI'!$M$1,'SINIF GÜNLER'!$A$1:$C$1,0)),"")</f>
        <v/>
      </c>
      <c r="P3918" s="28" t="str">
        <f t="array" ref="P3918">IFERROR(SEARCH(ÖĞRETMEN,'VERİ TABANI'!G3918,1),"")</f>
        <v/>
      </c>
      <c r="Q3918" s="29" t="str">
        <f t="shared" si="123"/>
        <v/>
      </c>
    </row>
    <row r="3919" spans="1:17">
      <c r="A3919" s="3" t="str">
        <f t="shared" si="122"/>
        <v/>
      </c>
      <c r="M3919" s="3" t="str">
        <f>IFERROR(INDEX('SINIF GÜNLER'!$A:$C,MATCH('VERİ TABANI'!$D3919,'SINIF GÜNLER'!$B:$B,0),MATCH('VERİ TABANI'!$M$1,'SINIF GÜNLER'!$A$1:$C$1,0)),"")</f>
        <v/>
      </c>
      <c r="P3919" s="28" t="str">
        <f t="array" ref="P3919">IFERROR(SEARCH(ÖĞRETMEN,'VERİ TABANI'!G3919,1),"")</f>
        <v/>
      </c>
      <c r="Q3919" s="29" t="str">
        <f t="shared" si="123"/>
        <v/>
      </c>
    </row>
    <row r="3920" spans="1:17">
      <c r="A3920" s="3" t="str">
        <f t="shared" si="122"/>
        <v/>
      </c>
      <c r="M3920" s="3" t="str">
        <f>IFERROR(INDEX('SINIF GÜNLER'!$A:$C,MATCH('VERİ TABANI'!$D3920,'SINIF GÜNLER'!$B:$B,0),MATCH('VERİ TABANI'!$M$1,'SINIF GÜNLER'!$A$1:$C$1,0)),"")</f>
        <v/>
      </c>
      <c r="P3920" s="28" t="str">
        <f t="array" ref="P3920">IFERROR(SEARCH(ÖĞRETMEN,'VERİ TABANI'!G3920,1),"")</f>
        <v/>
      </c>
      <c r="Q3920" s="29" t="str">
        <f t="shared" si="123"/>
        <v/>
      </c>
    </row>
    <row r="3921" spans="1:17">
      <c r="A3921" s="3" t="str">
        <f t="shared" si="122"/>
        <v/>
      </c>
      <c r="M3921" s="3" t="str">
        <f>IFERROR(INDEX('SINIF GÜNLER'!$A:$C,MATCH('VERİ TABANI'!$D3921,'SINIF GÜNLER'!$B:$B,0),MATCH('VERİ TABANI'!$M$1,'SINIF GÜNLER'!$A$1:$C$1,0)),"")</f>
        <v/>
      </c>
      <c r="P3921" s="28" t="str">
        <f t="array" ref="P3921">IFERROR(SEARCH(ÖĞRETMEN,'VERİ TABANI'!G3921,1),"")</f>
        <v/>
      </c>
      <c r="Q3921" s="29" t="str">
        <f t="shared" si="123"/>
        <v/>
      </c>
    </row>
    <row r="3922" spans="1:17">
      <c r="A3922" s="3" t="str">
        <f t="shared" si="122"/>
        <v/>
      </c>
      <c r="M3922" s="3" t="str">
        <f>IFERROR(INDEX('SINIF GÜNLER'!$A:$C,MATCH('VERİ TABANI'!$D3922,'SINIF GÜNLER'!$B:$B,0),MATCH('VERİ TABANI'!$M$1,'SINIF GÜNLER'!$A$1:$C$1,0)),"")</f>
        <v/>
      </c>
      <c r="P3922" s="28" t="str">
        <f t="array" ref="P3922">IFERROR(SEARCH(ÖĞRETMEN,'VERİ TABANI'!G3922,1),"")</f>
        <v/>
      </c>
      <c r="Q3922" s="29" t="str">
        <f t="shared" si="123"/>
        <v/>
      </c>
    </row>
    <row r="3923" spans="1:17">
      <c r="A3923" s="3" t="str">
        <f t="shared" si="122"/>
        <v/>
      </c>
      <c r="M3923" s="3" t="str">
        <f>IFERROR(INDEX('SINIF GÜNLER'!$A:$C,MATCH('VERİ TABANI'!$D3923,'SINIF GÜNLER'!$B:$B,0),MATCH('VERİ TABANI'!$M$1,'SINIF GÜNLER'!$A$1:$C$1,0)),"")</f>
        <v/>
      </c>
      <c r="P3923" s="28" t="str">
        <f t="array" ref="P3923">IFERROR(SEARCH(ÖĞRETMEN,'VERİ TABANI'!G3923,1),"")</f>
        <v/>
      </c>
      <c r="Q3923" s="29" t="str">
        <f t="shared" si="123"/>
        <v/>
      </c>
    </row>
    <row r="3924" spans="1:17">
      <c r="A3924" s="3" t="str">
        <f t="shared" si="122"/>
        <v/>
      </c>
      <c r="M3924" s="3" t="str">
        <f>IFERROR(INDEX('SINIF GÜNLER'!$A:$C,MATCH('VERİ TABANI'!$D3924,'SINIF GÜNLER'!$B:$B,0),MATCH('VERİ TABANI'!$M$1,'SINIF GÜNLER'!$A$1:$C$1,0)),"")</f>
        <v/>
      </c>
      <c r="P3924" s="28" t="str">
        <f t="array" ref="P3924">IFERROR(SEARCH(ÖĞRETMEN,'VERİ TABANI'!G3924,1),"")</f>
        <v/>
      </c>
      <c r="Q3924" s="29" t="str">
        <f t="shared" si="123"/>
        <v/>
      </c>
    </row>
    <row r="3925" spans="1:17">
      <c r="A3925" s="3" t="str">
        <f t="shared" si="122"/>
        <v/>
      </c>
      <c r="M3925" s="3" t="str">
        <f>IFERROR(INDEX('SINIF GÜNLER'!$A:$C,MATCH('VERİ TABANI'!$D3925,'SINIF GÜNLER'!$B:$B,0),MATCH('VERİ TABANI'!$M$1,'SINIF GÜNLER'!$A$1:$C$1,0)),"")</f>
        <v/>
      </c>
      <c r="P3925" s="28" t="str">
        <f t="array" ref="P3925">IFERROR(SEARCH(ÖĞRETMEN,'VERİ TABANI'!G3925,1),"")</f>
        <v/>
      </c>
      <c r="Q3925" s="29" t="str">
        <f t="shared" si="123"/>
        <v/>
      </c>
    </row>
    <row r="3926" spans="1:17">
      <c r="A3926" s="3" t="str">
        <f t="shared" si="122"/>
        <v/>
      </c>
      <c r="M3926" s="3" t="str">
        <f>IFERROR(INDEX('SINIF GÜNLER'!$A:$C,MATCH('VERİ TABANI'!$D3926,'SINIF GÜNLER'!$B:$B,0),MATCH('VERİ TABANI'!$M$1,'SINIF GÜNLER'!$A$1:$C$1,0)),"")</f>
        <v/>
      </c>
      <c r="P3926" s="28" t="str">
        <f t="array" ref="P3926">IFERROR(SEARCH(ÖĞRETMEN,'VERİ TABANI'!G3926,1),"")</f>
        <v/>
      </c>
      <c r="Q3926" s="29" t="str">
        <f t="shared" si="123"/>
        <v/>
      </c>
    </row>
    <row r="3927" spans="1:17">
      <c r="A3927" s="3" t="str">
        <f t="shared" si="122"/>
        <v/>
      </c>
      <c r="M3927" s="3" t="str">
        <f>IFERROR(INDEX('SINIF GÜNLER'!$A:$C,MATCH('VERİ TABANI'!$D3927,'SINIF GÜNLER'!$B:$B,0),MATCH('VERİ TABANI'!$M$1,'SINIF GÜNLER'!$A$1:$C$1,0)),"")</f>
        <v/>
      </c>
      <c r="P3927" s="28" t="str">
        <f t="array" ref="P3927">IFERROR(SEARCH(ÖĞRETMEN,'VERİ TABANI'!G3927,1),"")</f>
        <v/>
      </c>
      <c r="Q3927" s="29" t="str">
        <f t="shared" si="123"/>
        <v/>
      </c>
    </row>
    <row r="3928" spans="1:17">
      <c r="A3928" s="3" t="str">
        <f t="shared" si="122"/>
        <v/>
      </c>
      <c r="M3928" s="3" t="str">
        <f>IFERROR(INDEX('SINIF GÜNLER'!$A:$C,MATCH('VERİ TABANI'!$D3928,'SINIF GÜNLER'!$B:$B,0),MATCH('VERİ TABANI'!$M$1,'SINIF GÜNLER'!$A$1:$C$1,0)),"")</f>
        <v/>
      </c>
      <c r="P3928" s="28" t="str">
        <f t="array" ref="P3928">IFERROR(SEARCH(ÖĞRETMEN,'VERİ TABANI'!G3928,1),"")</f>
        <v/>
      </c>
      <c r="Q3928" s="29" t="str">
        <f t="shared" si="123"/>
        <v/>
      </c>
    </row>
    <row r="3929" spans="1:17">
      <c r="A3929" s="3" t="str">
        <f t="shared" si="122"/>
        <v/>
      </c>
      <c r="M3929" s="3" t="str">
        <f>IFERROR(INDEX('SINIF GÜNLER'!$A:$C,MATCH('VERİ TABANI'!$D3929,'SINIF GÜNLER'!$B:$B,0),MATCH('VERİ TABANI'!$M$1,'SINIF GÜNLER'!$A$1:$C$1,0)),"")</f>
        <v/>
      </c>
      <c r="P3929" s="28" t="str">
        <f t="array" ref="P3929">IFERROR(SEARCH(ÖĞRETMEN,'VERİ TABANI'!G3929,1),"")</f>
        <v/>
      </c>
      <c r="Q3929" s="29" t="str">
        <f t="shared" si="123"/>
        <v/>
      </c>
    </row>
    <row r="3930" spans="1:17">
      <c r="A3930" s="3" t="str">
        <f t="shared" si="122"/>
        <v/>
      </c>
      <c r="M3930" s="3" t="str">
        <f>IFERROR(INDEX('SINIF GÜNLER'!$A:$C,MATCH('VERİ TABANI'!$D3930,'SINIF GÜNLER'!$B:$B,0),MATCH('VERİ TABANI'!$M$1,'SINIF GÜNLER'!$A$1:$C$1,0)),"")</f>
        <v/>
      </c>
      <c r="P3930" s="28" t="str">
        <f t="array" ref="P3930">IFERROR(SEARCH(ÖĞRETMEN,'VERİ TABANI'!G3930,1),"")</f>
        <v/>
      </c>
      <c r="Q3930" s="29" t="str">
        <f t="shared" si="123"/>
        <v/>
      </c>
    </row>
    <row r="3931" spans="1:17">
      <c r="A3931" s="3" t="str">
        <f t="shared" si="122"/>
        <v/>
      </c>
      <c r="M3931" s="3" t="str">
        <f>IFERROR(INDEX('SINIF GÜNLER'!$A:$C,MATCH('VERİ TABANI'!$D3931,'SINIF GÜNLER'!$B:$B,0),MATCH('VERİ TABANI'!$M$1,'SINIF GÜNLER'!$A$1:$C$1,0)),"")</f>
        <v/>
      </c>
      <c r="P3931" s="28" t="str">
        <f t="array" ref="P3931">IFERROR(SEARCH(ÖĞRETMEN,'VERİ TABANI'!G3931,1),"")</f>
        <v/>
      </c>
      <c r="Q3931" s="29" t="str">
        <f t="shared" si="123"/>
        <v/>
      </c>
    </row>
    <row r="3932" spans="1:17">
      <c r="A3932" s="3" t="str">
        <f t="shared" si="122"/>
        <v/>
      </c>
      <c r="M3932" s="3" t="str">
        <f>IFERROR(INDEX('SINIF GÜNLER'!$A:$C,MATCH('VERİ TABANI'!$D3932,'SINIF GÜNLER'!$B:$B,0),MATCH('VERİ TABANI'!$M$1,'SINIF GÜNLER'!$A$1:$C$1,0)),"")</f>
        <v/>
      </c>
      <c r="P3932" s="28" t="str">
        <f t="array" ref="P3932">IFERROR(SEARCH(ÖĞRETMEN,'VERİ TABANI'!G3932,1),"")</f>
        <v/>
      </c>
      <c r="Q3932" s="29" t="str">
        <f t="shared" si="123"/>
        <v/>
      </c>
    </row>
    <row r="3933" spans="1:17">
      <c r="A3933" s="3" t="str">
        <f t="shared" si="122"/>
        <v/>
      </c>
      <c r="M3933" s="3" t="str">
        <f>IFERROR(INDEX('SINIF GÜNLER'!$A:$C,MATCH('VERİ TABANI'!$D3933,'SINIF GÜNLER'!$B:$B,0),MATCH('VERİ TABANI'!$M$1,'SINIF GÜNLER'!$A$1:$C$1,0)),"")</f>
        <v/>
      </c>
      <c r="P3933" s="28" t="str">
        <f t="array" ref="P3933">IFERROR(SEARCH(ÖĞRETMEN,'VERİ TABANI'!G3933,1),"")</f>
        <v/>
      </c>
      <c r="Q3933" s="29" t="str">
        <f t="shared" si="123"/>
        <v/>
      </c>
    </row>
    <row r="3934" spans="1:17">
      <c r="A3934" s="3" t="str">
        <f t="shared" si="122"/>
        <v/>
      </c>
      <c r="M3934" s="3" t="str">
        <f>IFERROR(INDEX('SINIF GÜNLER'!$A:$C,MATCH('VERİ TABANI'!$D3934,'SINIF GÜNLER'!$B:$B,0),MATCH('VERİ TABANI'!$M$1,'SINIF GÜNLER'!$A$1:$C$1,0)),"")</f>
        <v/>
      </c>
      <c r="P3934" s="28" t="str">
        <f t="array" ref="P3934">IFERROR(SEARCH(ÖĞRETMEN,'VERİ TABANI'!G3934,1),"")</f>
        <v/>
      </c>
      <c r="Q3934" s="29" t="str">
        <f t="shared" si="123"/>
        <v/>
      </c>
    </row>
    <row r="3935" spans="1:17">
      <c r="A3935" s="3" t="str">
        <f t="shared" si="122"/>
        <v/>
      </c>
      <c r="M3935" s="3" t="str">
        <f>IFERROR(INDEX('SINIF GÜNLER'!$A:$C,MATCH('VERİ TABANI'!$D3935,'SINIF GÜNLER'!$B:$B,0),MATCH('VERİ TABANI'!$M$1,'SINIF GÜNLER'!$A$1:$C$1,0)),"")</f>
        <v/>
      </c>
      <c r="P3935" s="28" t="str">
        <f t="array" ref="P3935">IFERROR(SEARCH(ÖĞRETMEN,'VERİ TABANI'!G3935,1),"")</f>
        <v/>
      </c>
      <c r="Q3935" s="29" t="str">
        <f t="shared" si="123"/>
        <v/>
      </c>
    </row>
    <row r="3936" spans="1:17">
      <c r="A3936" s="3" t="str">
        <f t="shared" si="122"/>
        <v/>
      </c>
      <c r="M3936" s="3" t="str">
        <f>IFERROR(INDEX('SINIF GÜNLER'!$A:$C,MATCH('VERİ TABANI'!$D3936,'SINIF GÜNLER'!$B:$B,0),MATCH('VERİ TABANI'!$M$1,'SINIF GÜNLER'!$A$1:$C$1,0)),"")</f>
        <v/>
      </c>
      <c r="P3936" s="28" t="str">
        <f t="array" ref="P3936">IFERROR(SEARCH(ÖĞRETMEN,'VERİ TABANI'!G3936,1),"")</f>
        <v/>
      </c>
      <c r="Q3936" s="29" t="str">
        <f t="shared" si="123"/>
        <v/>
      </c>
    </row>
    <row r="3937" spans="1:17">
      <c r="A3937" s="3" t="str">
        <f t="shared" si="122"/>
        <v/>
      </c>
      <c r="M3937" s="3" t="str">
        <f>IFERROR(INDEX('SINIF GÜNLER'!$A:$C,MATCH('VERİ TABANI'!$D3937,'SINIF GÜNLER'!$B:$B,0),MATCH('VERİ TABANI'!$M$1,'SINIF GÜNLER'!$A$1:$C$1,0)),"")</f>
        <v/>
      </c>
      <c r="P3937" s="28" t="str">
        <f t="array" ref="P3937">IFERROR(SEARCH(ÖĞRETMEN,'VERİ TABANI'!G3937,1),"")</f>
        <v/>
      </c>
      <c r="Q3937" s="29" t="str">
        <f t="shared" si="123"/>
        <v/>
      </c>
    </row>
    <row r="3938" spans="1:17">
      <c r="A3938" s="3" t="str">
        <f t="shared" si="122"/>
        <v/>
      </c>
      <c r="M3938" s="3" t="str">
        <f>IFERROR(INDEX('SINIF GÜNLER'!$A:$C,MATCH('VERİ TABANI'!$D3938,'SINIF GÜNLER'!$B:$B,0),MATCH('VERİ TABANI'!$M$1,'SINIF GÜNLER'!$A$1:$C$1,0)),"")</f>
        <v/>
      </c>
      <c r="P3938" s="28" t="str">
        <f t="array" ref="P3938">IFERROR(SEARCH(ÖĞRETMEN,'VERİ TABANI'!G3938,1),"")</f>
        <v/>
      </c>
      <c r="Q3938" s="29" t="str">
        <f t="shared" si="123"/>
        <v/>
      </c>
    </row>
    <row r="3939" spans="1:17">
      <c r="A3939" s="3" t="str">
        <f t="shared" si="122"/>
        <v/>
      </c>
      <c r="M3939" s="3" t="str">
        <f>IFERROR(INDEX('SINIF GÜNLER'!$A:$C,MATCH('VERİ TABANI'!$D3939,'SINIF GÜNLER'!$B:$B,0),MATCH('VERİ TABANI'!$M$1,'SINIF GÜNLER'!$A$1:$C$1,0)),"")</f>
        <v/>
      </c>
      <c r="P3939" s="28" t="str">
        <f t="array" ref="P3939">IFERROR(SEARCH(ÖĞRETMEN,'VERİ TABANI'!G3939,1),"")</f>
        <v/>
      </c>
      <c r="Q3939" s="29" t="str">
        <f t="shared" si="123"/>
        <v/>
      </c>
    </row>
    <row r="3940" spans="1:17">
      <c r="A3940" s="3" t="str">
        <f t="shared" si="122"/>
        <v/>
      </c>
      <c r="M3940" s="3" t="str">
        <f>IFERROR(INDEX('SINIF GÜNLER'!$A:$C,MATCH('VERİ TABANI'!$D3940,'SINIF GÜNLER'!$B:$B,0),MATCH('VERİ TABANI'!$M$1,'SINIF GÜNLER'!$A$1:$C$1,0)),"")</f>
        <v/>
      </c>
      <c r="P3940" s="28" t="str">
        <f t="array" ref="P3940">IFERROR(SEARCH(ÖĞRETMEN,'VERİ TABANI'!G3940,1),"")</f>
        <v/>
      </c>
      <c r="Q3940" s="29" t="str">
        <f t="shared" si="123"/>
        <v/>
      </c>
    </row>
    <row r="3941" spans="1:17">
      <c r="A3941" s="3" t="str">
        <f t="shared" si="122"/>
        <v/>
      </c>
      <c r="M3941" s="3" t="str">
        <f>IFERROR(INDEX('SINIF GÜNLER'!$A:$C,MATCH('VERİ TABANI'!$D3941,'SINIF GÜNLER'!$B:$B,0),MATCH('VERİ TABANI'!$M$1,'SINIF GÜNLER'!$A$1:$C$1,0)),"")</f>
        <v/>
      </c>
      <c r="P3941" s="28" t="str">
        <f t="array" ref="P3941">IFERROR(SEARCH(ÖĞRETMEN,'VERİ TABANI'!G3941,1),"")</f>
        <v/>
      </c>
      <c r="Q3941" s="29" t="str">
        <f t="shared" si="123"/>
        <v/>
      </c>
    </row>
    <row r="3942" spans="1:17">
      <c r="A3942" s="3" t="str">
        <f t="shared" si="122"/>
        <v/>
      </c>
      <c r="M3942" s="3" t="str">
        <f>IFERROR(INDEX('SINIF GÜNLER'!$A:$C,MATCH('VERİ TABANI'!$D3942,'SINIF GÜNLER'!$B:$B,0),MATCH('VERİ TABANI'!$M$1,'SINIF GÜNLER'!$A$1:$C$1,0)),"")</f>
        <v/>
      </c>
      <c r="P3942" s="28" t="str">
        <f t="array" ref="P3942">IFERROR(SEARCH(ÖĞRETMEN,'VERİ TABANI'!G3942,1),"")</f>
        <v/>
      </c>
      <c r="Q3942" s="29" t="str">
        <f t="shared" si="123"/>
        <v/>
      </c>
    </row>
    <row r="3943" spans="1:17">
      <c r="A3943" s="3" t="str">
        <f t="shared" si="122"/>
        <v/>
      </c>
      <c r="M3943" s="3" t="str">
        <f>IFERROR(INDEX('SINIF GÜNLER'!$A:$C,MATCH('VERİ TABANI'!$D3943,'SINIF GÜNLER'!$B:$B,0),MATCH('VERİ TABANI'!$M$1,'SINIF GÜNLER'!$A$1:$C$1,0)),"")</f>
        <v/>
      </c>
      <c r="P3943" s="28" t="str">
        <f t="array" ref="P3943">IFERROR(SEARCH(ÖĞRETMEN,'VERİ TABANI'!G3943,1),"")</f>
        <v/>
      </c>
      <c r="Q3943" s="29" t="str">
        <f t="shared" si="123"/>
        <v/>
      </c>
    </row>
    <row r="3944" spans="1:17">
      <c r="A3944" s="3" t="str">
        <f t="shared" si="122"/>
        <v/>
      </c>
      <c r="M3944" s="3" t="str">
        <f>IFERROR(INDEX('SINIF GÜNLER'!$A:$C,MATCH('VERİ TABANI'!$D3944,'SINIF GÜNLER'!$B:$B,0),MATCH('VERİ TABANI'!$M$1,'SINIF GÜNLER'!$A$1:$C$1,0)),"")</f>
        <v/>
      </c>
      <c r="P3944" s="28" t="str">
        <f t="array" ref="P3944">IFERROR(SEARCH(ÖĞRETMEN,'VERİ TABANI'!G3944,1),"")</f>
        <v/>
      </c>
      <c r="Q3944" s="29" t="str">
        <f t="shared" si="123"/>
        <v/>
      </c>
    </row>
    <row r="3945" spans="1:17">
      <c r="A3945" s="3" t="str">
        <f t="shared" si="122"/>
        <v/>
      </c>
      <c r="M3945" s="3" t="str">
        <f>IFERROR(INDEX('SINIF GÜNLER'!$A:$C,MATCH('VERİ TABANI'!$D3945,'SINIF GÜNLER'!$B:$B,0),MATCH('VERİ TABANI'!$M$1,'SINIF GÜNLER'!$A$1:$C$1,0)),"")</f>
        <v/>
      </c>
      <c r="P3945" s="28" t="str">
        <f t="array" ref="P3945">IFERROR(SEARCH(ÖĞRETMEN,'VERİ TABANI'!G3945,1),"")</f>
        <v/>
      </c>
      <c r="Q3945" s="29" t="str">
        <f t="shared" si="123"/>
        <v/>
      </c>
    </row>
    <row r="3946" spans="1:17">
      <c r="A3946" s="3" t="str">
        <f t="shared" si="122"/>
        <v/>
      </c>
      <c r="M3946" s="3" t="str">
        <f>IFERROR(INDEX('SINIF GÜNLER'!$A:$C,MATCH('VERİ TABANI'!$D3946,'SINIF GÜNLER'!$B:$B,0),MATCH('VERİ TABANI'!$M$1,'SINIF GÜNLER'!$A$1:$C$1,0)),"")</f>
        <v/>
      </c>
      <c r="P3946" s="28" t="str">
        <f t="array" ref="P3946">IFERROR(SEARCH(ÖĞRETMEN,'VERİ TABANI'!G3946,1),"")</f>
        <v/>
      </c>
      <c r="Q3946" s="29" t="str">
        <f t="shared" si="123"/>
        <v/>
      </c>
    </row>
    <row r="3947" spans="1:17">
      <c r="A3947" s="3" t="str">
        <f t="shared" si="122"/>
        <v/>
      </c>
      <c r="M3947" s="3" t="str">
        <f>IFERROR(INDEX('SINIF GÜNLER'!$A:$C,MATCH('VERİ TABANI'!$D3947,'SINIF GÜNLER'!$B:$B,0),MATCH('VERİ TABANI'!$M$1,'SINIF GÜNLER'!$A$1:$C$1,0)),"")</f>
        <v/>
      </c>
      <c r="P3947" s="28" t="str">
        <f t="array" ref="P3947">IFERROR(SEARCH(ÖĞRETMEN,'VERİ TABANI'!G3947,1),"")</f>
        <v/>
      </c>
      <c r="Q3947" s="29" t="str">
        <f t="shared" si="123"/>
        <v/>
      </c>
    </row>
    <row r="3948" spans="1:17">
      <c r="A3948" s="3" t="str">
        <f t="shared" si="122"/>
        <v/>
      </c>
      <c r="M3948" s="3" t="str">
        <f>IFERROR(INDEX('SINIF GÜNLER'!$A:$C,MATCH('VERİ TABANI'!$D3948,'SINIF GÜNLER'!$B:$B,0),MATCH('VERİ TABANI'!$M$1,'SINIF GÜNLER'!$A$1:$C$1,0)),"")</f>
        <v/>
      </c>
      <c r="P3948" s="28" t="str">
        <f t="array" ref="P3948">IFERROR(SEARCH(ÖĞRETMEN,'VERİ TABANI'!G3948,1),"")</f>
        <v/>
      </c>
      <c r="Q3948" s="29" t="str">
        <f t="shared" si="123"/>
        <v/>
      </c>
    </row>
    <row r="3949" spans="1:17">
      <c r="A3949" s="3" t="str">
        <f t="shared" si="122"/>
        <v/>
      </c>
      <c r="M3949" s="3" t="str">
        <f>IFERROR(INDEX('SINIF GÜNLER'!$A:$C,MATCH('VERİ TABANI'!$D3949,'SINIF GÜNLER'!$B:$B,0),MATCH('VERİ TABANI'!$M$1,'SINIF GÜNLER'!$A$1:$C$1,0)),"")</f>
        <v/>
      </c>
      <c r="P3949" s="28" t="str">
        <f t="array" ref="P3949">IFERROR(SEARCH(ÖĞRETMEN,'VERİ TABANI'!G3949,1),"")</f>
        <v/>
      </c>
      <c r="Q3949" s="29" t="str">
        <f t="shared" si="123"/>
        <v/>
      </c>
    </row>
    <row r="3950" spans="1:17">
      <c r="A3950" s="3" t="str">
        <f t="shared" si="122"/>
        <v/>
      </c>
      <c r="M3950" s="3" t="str">
        <f>IFERROR(INDEX('SINIF GÜNLER'!$A:$C,MATCH('VERİ TABANI'!$D3950,'SINIF GÜNLER'!$B:$B,0),MATCH('VERİ TABANI'!$M$1,'SINIF GÜNLER'!$A$1:$C$1,0)),"")</f>
        <v/>
      </c>
      <c r="P3950" s="28" t="str">
        <f t="array" ref="P3950">IFERROR(SEARCH(ÖĞRETMEN,'VERİ TABANI'!G3950,1),"")</f>
        <v/>
      </c>
      <c r="Q3950" s="29" t="str">
        <f t="shared" si="123"/>
        <v/>
      </c>
    </row>
    <row r="3951" spans="1:17">
      <c r="A3951" s="3" t="str">
        <f t="shared" si="122"/>
        <v/>
      </c>
      <c r="M3951" s="3" t="str">
        <f>IFERROR(INDEX('SINIF GÜNLER'!$A:$C,MATCH('VERİ TABANI'!$D3951,'SINIF GÜNLER'!$B:$B,0),MATCH('VERİ TABANI'!$M$1,'SINIF GÜNLER'!$A$1:$C$1,0)),"")</f>
        <v/>
      </c>
      <c r="P3951" s="28" t="str">
        <f t="array" ref="P3951">IFERROR(SEARCH(ÖĞRETMEN,'VERİ TABANI'!G3951,1),"")</f>
        <v/>
      </c>
      <c r="Q3951" s="29" t="str">
        <f t="shared" si="123"/>
        <v/>
      </c>
    </row>
    <row r="3952" spans="1:17">
      <c r="A3952" s="3" t="str">
        <f t="shared" si="122"/>
        <v/>
      </c>
      <c r="M3952" s="3" t="str">
        <f>IFERROR(INDEX('SINIF GÜNLER'!$A:$C,MATCH('VERİ TABANI'!$D3952,'SINIF GÜNLER'!$B:$B,0),MATCH('VERİ TABANI'!$M$1,'SINIF GÜNLER'!$A$1:$C$1,0)),"")</f>
        <v/>
      </c>
      <c r="P3952" s="28" t="str">
        <f t="array" ref="P3952">IFERROR(SEARCH(ÖĞRETMEN,'VERİ TABANI'!G3952,1),"")</f>
        <v/>
      </c>
      <c r="Q3952" s="29" t="str">
        <f t="shared" si="123"/>
        <v/>
      </c>
    </row>
    <row r="3953" spans="1:17">
      <c r="A3953" s="3" t="str">
        <f t="shared" si="122"/>
        <v/>
      </c>
      <c r="M3953" s="3" t="str">
        <f>IFERROR(INDEX('SINIF GÜNLER'!$A:$C,MATCH('VERİ TABANI'!$D3953,'SINIF GÜNLER'!$B:$B,0),MATCH('VERİ TABANI'!$M$1,'SINIF GÜNLER'!$A$1:$C$1,0)),"")</f>
        <v/>
      </c>
      <c r="P3953" s="28" t="str">
        <f t="array" ref="P3953">IFERROR(SEARCH(ÖĞRETMEN,'VERİ TABANI'!G3953,1),"")</f>
        <v/>
      </c>
      <c r="Q3953" s="29" t="str">
        <f t="shared" si="123"/>
        <v/>
      </c>
    </row>
    <row r="3954" spans="1:17">
      <c r="A3954" s="3" t="str">
        <f t="shared" si="122"/>
        <v/>
      </c>
      <c r="M3954" s="3" t="str">
        <f>IFERROR(INDEX('SINIF GÜNLER'!$A:$C,MATCH('VERİ TABANI'!$D3954,'SINIF GÜNLER'!$B:$B,0),MATCH('VERİ TABANI'!$M$1,'SINIF GÜNLER'!$A$1:$C$1,0)),"")</f>
        <v/>
      </c>
      <c r="P3954" s="28" t="str">
        <f t="array" ref="P3954">IFERROR(SEARCH(ÖĞRETMEN,'VERİ TABANI'!G3954,1),"")</f>
        <v/>
      </c>
      <c r="Q3954" s="29" t="str">
        <f t="shared" si="123"/>
        <v/>
      </c>
    </row>
    <row r="3955" spans="1:17">
      <c r="A3955" s="3" t="str">
        <f t="shared" si="122"/>
        <v/>
      </c>
      <c r="M3955" s="3" t="str">
        <f>IFERROR(INDEX('SINIF GÜNLER'!$A:$C,MATCH('VERİ TABANI'!$D3955,'SINIF GÜNLER'!$B:$B,0),MATCH('VERİ TABANI'!$M$1,'SINIF GÜNLER'!$A$1:$C$1,0)),"")</f>
        <v/>
      </c>
      <c r="P3955" s="28" t="str">
        <f t="array" ref="P3955">IFERROR(SEARCH(ÖĞRETMEN,'VERİ TABANI'!G3955,1),"")</f>
        <v/>
      </c>
      <c r="Q3955" s="29" t="str">
        <f t="shared" si="123"/>
        <v/>
      </c>
    </row>
    <row r="3956" spans="1:17">
      <c r="A3956" s="3" t="str">
        <f t="shared" si="122"/>
        <v/>
      </c>
      <c r="M3956" s="3" t="str">
        <f>IFERROR(INDEX('SINIF GÜNLER'!$A:$C,MATCH('VERİ TABANI'!$D3956,'SINIF GÜNLER'!$B:$B,0),MATCH('VERİ TABANI'!$M$1,'SINIF GÜNLER'!$A$1:$C$1,0)),"")</f>
        <v/>
      </c>
      <c r="P3956" s="28" t="str">
        <f t="array" ref="P3956">IFERROR(SEARCH(ÖĞRETMEN,'VERİ TABANI'!G3956,1),"")</f>
        <v/>
      </c>
      <c r="Q3956" s="29" t="str">
        <f t="shared" si="123"/>
        <v/>
      </c>
    </row>
    <row r="3957" spans="1:17">
      <c r="A3957" s="3" t="str">
        <f t="shared" si="122"/>
        <v/>
      </c>
      <c r="M3957" s="3" t="str">
        <f>IFERROR(INDEX('SINIF GÜNLER'!$A:$C,MATCH('VERİ TABANI'!$D3957,'SINIF GÜNLER'!$B:$B,0),MATCH('VERİ TABANI'!$M$1,'SINIF GÜNLER'!$A$1:$C$1,0)),"")</f>
        <v/>
      </c>
      <c r="P3957" s="28" t="str">
        <f t="array" ref="P3957">IFERROR(SEARCH(ÖĞRETMEN,'VERİ TABANI'!G3957,1),"")</f>
        <v/>
      </c>
      <c r="Q3957" s="29" t="str">
        <f t="shared" si="123"/>
        <v/>
      </c>
    </row>
    <row r="3958" spans="1:17">
      <c r="A3958" s="3" t="str">
        <f t="shared" si="122"/>
        <v/>
      </c>
      <c r="M3958" s="3" t="str">
        <f>IFERROR(INDEX('SINIF GÜNLER'!$A:$C,MATCH('VERİ TABANI'!$D3958,'SINIF GÜNLER'!$B:$B,0),MATCH('VERİ TABANI'!$M$1,'SINIF GÜNLER'!$A$1:$C$1,0)),"")</f>
        <v/>
      </c>
      <c r="P3958" s="28" t="str">
        <f t="array" ref="P3958">IFERROR(SEARCH(ÖĞRETMEN,'VERİ TABANI'!G3958,1),"")</f>
        <v/>
      </c>
      <c r="Q3958" s="29" t="str">
        <f t="shared" si="123"/>
        <v/>
      </c>
    </row>
    <row r="3959" spans="1:17">
      <c r="A3959" s="3" t="str">
        <f t="shared" si="122"/>
        <v/>
      </c>
      <c r="M3959" s="3" t="str">
        <f>IFERROR(INDEX('SINIF GÜNLER'!$A:$C,MATCH('VERİ TABANI'!$D3959,'SINIF GÜNLER'!$B:$B,0),MATCH('VERİ TABANI'!$M$1,'SINIF GÜNLER'!$A$1:$C$1,0)),"")</f>
        <v/>
      </c>
      <c r="P3959" s="28" t="str">
        <f t="array" ref="P3959">IFERROR(SEARCH(ÖĞRETMEN,'VERİ TABANI'!G3959,1),"")</f>
        <v/>
      </c>
      <c r="Q3959" s="29" t="str">
        <f t="shared" si="123"/>
        <v/>
      </c>
    </row>
    <row r="3960" spans="1:17">
      <c r="A3960" s="3" t="str">
        <f t="shared" si="122"/>
        <v/>
      </c>
      <c r="M3960" s="3" t="str">
        <f>IFERROR(INDEX('SINIF GÜNLER'!$A:$C,MATCH('VERİ TABANI'!$D3960,'SINIF GÜNLER'!$B:$B,0),MATCH('VERİ TABANI'!$M$1,'SINIF GÜNLER'!$A$1:$C$1,0)),"")</f>
        <v/>
      </c>
      <c r="P3960" s="28" t="str">
        <f t="array" ref="P3960">IFERROR(SEARCH(ÖĞRETMEN,'VERİ TABANI'!G3960,1),"")</f>
        <v/>
      </c>
      <c r="Q3960" s="29" t="str">
        <f t="shared" si="123"/>
        <v/>
      </c>
    </row>
    <row r="3961" spans="1:17">
      <c r="A3961" s="3" t="str">
        <f t="shared" si="122"/>
        <v/>
      </c>
      <c r="M3961" s="3" t="str">
        <f>IFERROR(INDEX('SINIF GÜNLER'!$A:$C,MATCH('VERİ TABANI'!$D3961,'SINIF GÜNLER'!$B:$B,0),MATCH('VERİ TABANI'!$M$1,'SINIF GÜNLER'!$A$1:$C$1,0)),"")</f>
        <v/>
      </c>
      <c r="P3961" s="28" t="str">
        <f t="array" ref="P3961">IFERROR(SEARCH(ÖĞRETMEN,'VERİ TABANI'!G3961,1),"")</f>
        <v/>
      </c>
      <c r="Q3961" s="29" t="str">
        <f t="shared" si="123"/>
        <v/>
      </c>
    </row>
    <row r="3962" spans="1:17">
      <c r="A3962" s="3" t="str">
        <f t="shared" si="122"/>
        <v/>
      </c>
      <c r="M3962" s="3" t="str">
        <f>IFERROR(INDEX('SINIF GÜNLER'!$A:$C,MATCH('VERİ TABANI'!$D3962,'SINIF GÜNLER'!$B:$B,0),MATCH('VERİ TABANI'!$M$1,'SINIF GÜNLER'!$A$1:$C$1,0)),"")</f>
        <v/>
      </c>
      <c r="P3962" s="28" t="str">
        <f t="array" ref="P3962">IFERROR(SEARCH(ÖĞRETMEN,'VERİ TABANI'!G3962,1),"")</f>
        <v/>
      </c>
      <c r="Q3962" s="29" t="str">
        <f t="shared" si="123"/>
        <v/>
      </c>
    </row>
    <row r="3963" spans="1:17">
      <c r="A3963" s="3" t="str">
        <f t="shared" si="122"/>
        <v/>
      </c>
      <c r="M3963" s="3" t="str">
        <f>IFERROR(INDEX('SINIF GÜNLER'!$A:$C,MATCH('VERİ TABANI'!$D3963,'SINIF GÜNLER'!$B:$B,0),MATCH('VERİ TABANI'!$M$1,'SINIF GÜNLER'!$A$1:$C$1,0)),"")</f>
        <v/>
      </c>
      <c r="P3963" s="28" t="str">
        <f t="array" ref="P3963">IFERROR(SEARCH(ÖĞRETMEN,'VERİ TABANI'!G3963,1),"")</f>
        <v/>
      </c>
      <c r="Q3963" s="29" t="str">
        <f t="shared" si="123"/>
        <v/>
      </c>
    </row>
    <row r="3964" spans="1:17">
      <c r="A3964" s="3" t="str">
        <f t="shared" si="122"/>
        <v/>
      </c>
      <c r="M3964" s="3" t="str">
        <f>IFERROR(INDEX('SINIF GÜNLER'!$A:$C,MATCH('VERİ TABANI'!$D3964,'SINIF GÜNLER'!$B:$B,0),MATCH('VERİ TABANI'!$M$1,'SINIF GÜNLER'!$A$1:$C$1,0)),"")</f>
        <v/>
      </c>
      <c r="P3964" s="28" t="str">
        <f t="array" ref="P3964">IFERROR(SEARCH(ÖĞRETMEN,'VERİ TABANI'!G3964,1),"")</f>
        <v/>
      </c>
      <c r="Q3964" s="29" t="str">
        <f t="shared" si="123"/>
        <v/>
      </c>
    </row>
    <row r="3965" spans="1:17">
      <c r="A3965" s="3" t="str">
        <f t="shared" si="122"/>
        <v/>
      </c>
      <c r="M3965" s="3" t="str">
        <f>IFERROR(INDEX('SINIF GÜNLER'!$A:$C,MATCH('VERİ TABANI'!$D3965,'SINIF GÜNLER'!$B:$B,0),MATCH('VERİ TABANI'!$M$1,'SINIF GÜNLER'!$A$1:$C$1,0)),"")</f>
        <v/>
      </c>
      <c r="P3965" s="28" t="str">
        <f t="array" ref="P3965">IFERROR(SEARCH(ÖĞRETMEN,'VERİ TABANI'!G3965,1),"")</f>
        <v/>
      </c>
      <c r="Q3965" s="29" t="str">
        <f t="shared" si="123"/>
        <v/>
      </c>
    </row>
    <row r="3966" spans="1:17">
      <c r="A3966" s="3" t="str">
        <f t="shared" si="122"/>
        <v/>
      </c>
      <c r="M3966" s="3" t="str">
        <f>IFERROR(INDEX('SINIF GÜNLER'!$A:$C,MATCH('VERİ TABANI'!$D3966,'SINIF GÜNLER'!$B:$B,0),MATCH('VERİ TABANI'!$M$1,'SINIF GÜNLER'!$A$1:$C$1,0)),"")</f>
        <v/>
      </c>
      <c r="P3966" s="28" t="str">
        <f t="array" ref="P3966">IFERROR(SEARCH(ÖĞRETMEN,'VERİ TABANI'!G3966,1),"")</f>
        <v/>
      </c>
      <c r="Q3966" s="29" t="str">
        <f t="shared" si="123"/>
        <v/>
      </c>
    </row>
    <row r="3967" spans="1:17">
      <c r="A3967" s="3" t="str">
        <f t="shared" si="122"/>
        <v/>
      </c>
      <c r="M3967" s="3" t="str">
        <f>IFERROR(INDEX('SINIF GÜNLER'!$A:$C,MATCH('VERİ TABANI'!$D3967,'SINIF GÜNLER'!$B:$B,0),MATCH('VERİ TABANI'!$M$1,'SINIF GÜNLER'!$A$1:$C$1,0)),"")</f>
        <v/>
      </c>
      <c r="P3967" s="28" t="str">
        <f t="array" ref="P3967">IFERROR(SEARCH(ÖĞRETMEN,'VERİ TABANI'!G3967,1),"")</f>
        <v/>
      </c>
      <c r="Q3967" s="29" t="str">
        <f t="shared" si="123"/>
        <v/>
      </c>
    </row>
    <row r="3968" spans="1:17">
      <c r="A3968" s="3" t="str">
        <f t="shared" si="122"/>
        <v/>
      </c>
      <c r="M3968" s="3" t="str">
        <f>IFERROR(INDEX('SINIF GÜNLER'!$A:$C,MATCH('VERİ TABANI'!$D3968,'SINIF GÜNLER'!$B:$B,0),MATCH('VERİ TABANI'!$M$1,'SINIF GÜNLER'!$A$1:$C$1,0)),"")</f>
        <v/>
      </c>
      <c r="P3968" s="28" t="str">
        <f t="array" ref="P3968">IFERROR(SEARCH(ÖĞRETMEN,'VERİ TABANI'!G3968,1),"")</f>
        <v/>
      </c>
      <c r="Q3968" s="29" t="str">
        <f t="shared" si="123"/>
        <v/>
      </c>
    </row>
    <row r="3969" spans="1:17">
      <c r="A3969" s="3" t="str">
        <f t="shared" si="122"/>
        <v/>
      </c>
      <c r="M3969" s="3" t="str">
        <f>IFERROR(INDEX('SINIF GÜNLER'!$A:$C,MATCH('VERİ TABANI'!$D3969,'SINIF GÜNLER'!$B:$B,0),MATCH('VERİ TABANI'!$M$1,'SINIF GÜNLER'!$A$1:$C$1,0)),"")</f>
        <v/>
      </c>
      <c r="P3969" s="28" t="str">
        <f t="array" ref="P3969">IFERROR(SEARCH(ÖĞRETMEN,'VERİ TABANI'!G3969,1),"")</f>
        <v/>
      </c>
      <c r="Q3969" s="29" t="str">
        <f t="shared" si="123"/>
        <v/>
      </c>
    </row>
    <row r="3970" spans="1:17">
      <c r="A3970" s="3" t="str">
        <f t="shared" ref="A3970:A4033" si="124">IFERROR(IF(B3970="","",ROW()-1),"")</f>
        <v/>
      </c>
      <c r="M3970" s="3" t="str">
        <f>IFERROR(INDEX('SINIF GÜNLER'!$A:$C,MATCH('VERİ TABANI'!$D3970,'SINIF GÜNLER'!$B:$B,0),MATCH('VERİ TABANI'!$M$1,'SINIF GÜNLER'!$A$1:$C$1,0)),"")</f>
        <v/>
      </c>
      <c r="P3970" s="28" t="str">
        <f t="array" ref="P3970">IFERROR(SEARCH(ÖĞRETMEN,'VERİ TABANI'!G3970,1),"")</f>
        <v/>
      </c>
      <c r="Q3970" s="29" t="str">
        <f t="shared" si="123"/>
        <v/>
      </c>
    </row>
    <row r="3971" spans="1:17">
      <c r="A3971" s="3" t="str">
        <f t="shared" si="124"/>
        <v/>
      </c>
      <c r="M3971" s="3" t="str">
        <f>IFERROR(INDEX('SINIF GÜNLER'!$A:$C,MATCH('VERİ TABANI'!$D3971,'SINIF GÜNLER'!$B:$B,0),MATCH('VERİ TABANI'!$M$1,'SINIF GÜNLER'!$A$1:$C$1,0)),"")</f>
        <v/>
      </c>
      <c r="P3971" s="28" t="str">
        <f t="array" ref="P3971">IFERROR(SEARCH(ÖĞRETMEN,'VERİ TABANI'!G3971,1),"")</f>
        <v/>
      </c>
      <c r="Q3971" s="29" t="str">
        <f t="shared" si="123"/>
        <v/>
      </c>
    </row>
    <row r="3972" spans="1:17">
      <c r="A3972" s="3" t="str">
        <f t="shared" si="124"/>
        <v/>
      </c>
      <c r="M3972" s="3" t="str">
        <f>IFERROR(INDEX('SINIF GÜNLER'!$A:$C,MATCH('VERİ TABANI'!$D3972,'SINIF GÜNLER'!$B:$B,0),MATCH('VERİ TABANI'!$M$1,'SINIF GÜNLER'!$A$1:$C$1,0)),"")</f>
        <v/>
      </c>
      <c r="P3972" s="28" t="str">
        <f t="array" ref="P3972">IFERROR(SEARCH(ÖĞRETMEN,'VERİ TABANI'!G3972,1),"")</f>
        <v/>
      </c>
      <c r="Q3972" s="29" t="str">
        <f t="shared" si="123"/>
        <v/>
      </c>
    </row>
    <row r="3973" spans="1:17">
      <c r="A3973" s="3" t="str">
        <f t="shared" si="124"/>
        <v/>
      </c>
      <c r="M3973" s="3" t="str">
        <f>IFERROR(INDEX('SINIF GÜNLER'!$A:$C,MATCH('VERİ TABANI'!$D3973,'SINIF GÜNLER'!$B:$B,0),MATCH('VERİ TABANI'!$M$1,'SINIF GÜNLER'!$A$1:$C$1,0)),"")</f>
        <v/>
      </c>
      <c r="P3973" s="28" t="str">
        <f t="array" ref="P3973">IFERROR(SEARCH(ÖĞRETMEN,'VERİ TABANI'!G3973,1),"")</f>
        <v/>
      </c>
      <c r="Q3973" s="29" t="str">
        <f t="shared" si="123"/>
        <v/>
      </c>
    </row>
    <row r="3974" spans="1:17">
      <c r="A3974" s="3" t="str">
        <f t="shared" si="124"/>
        <v/>
      </c>
      <c r="M3974" s="3" t="str">
        <f>IFERROR(INDEX('SINIF GÜNLER'!$A:$C,MATCH('VERİ TABANI'!$D3974,'SINIF GÜNLER'!$B:$B,0),MATCH('VERİ TABANI'!$M$1,'SINIF GÜNLER'!$A$1:$C$1,0)),"")</f>
        <v/>
      </c>
      <c r="P3974" s="28" t="str">
        <f t="array" ref="P3974">IFERROR(SEARCH(ÖĞRETMEN,'VERİ TABANI'!G3974,1),"")</f>
        <v/>
      </c>
      <c r="Q3974" s="29" t="str">
        <f t="shared" si="123"/>
        <v/>
      </c>
    </row>
    <row r="3975" spans="1:17">
      <c r="A3975" s="3" t="str">
        <f t="shared" si="124"/>
        <v/>
      </c>
      <c r="M3975" s="3" t="str">
        <f>IFERROR(INDEX('SINIF GÜNLER'!$A:$C,MATCH('VERİ TABANI'!$D3975,'SINIF GÜNLER'!$B:$B,0),MATCH('VERİ TABANI'!$M$1,'SINIF GÜNLER'!$A$1:$C$1,0)),"")</f>
        <v/>
      </c>
      <c r="P3975" s="28" t="str">
        <f t="array" ref="P3975">IFERROR(SEARCH(ÖĞRETMEN,'VERİ TABANI'!G3975,1),"")</f>
        <v/>
      </c>
      <c r="Q3975" s="29" t="str">
        <f t="shared" si="123"/>
        <v/>
      </c>
    </row>
    <row r="3976" spans="1:17">
      <c r="A3976" s="3" t="str">
        <f t="shared" si="124"/>
        <v/>
      </c>
      <c r="M3976" s="3" t="str">
        <f>IFERROR(INDEX('SINIF GÜNLER'!$A:$C,MATCH('VERİ TABANI'!$D3976,'SINIF GÜNLER'!$B:$B,0),MATCH('VERİ TABANI'!$M$1,'SINIF GÜNLER'!$A$1:$C$1,0)),"")</f>
        <v/>
      </c>
      <c r="P3976" s="28" t="str">
        <f t="array" ref="P3976">IFERROR(SEARCH(ÖĞRETMEN,'VERİ TABANI'!G3976,1),"")</f>
        <v/>
      </c>
      <c r="Q3976" s="29" t="str">
        <f t="shared" ref="Q3976:Q4039" si="125">IF(P3976="","",ROW())</f>
        <v/>
      </c>
    </row>
    <row r="3977" spans="1:17">
      <c r="A3977" s="3" t="str">
        <f t="shared" si="124"/>
        <v/>
      </c>
      <c r="M3977" s="3" t="str">
        <f>IFERROR(INDEX('SINIF GÜNLER'!$A:$C,MATCH('VERİ TABANI'!$D3977,'SINIF GÜNLER'!$B:$B,0),MATCH('VERİ TABANI'!$M$1,'SINIF GÜNLER'!$A$1:$C$1,0)),"")</f>
        <v/>
      </c>
      <c r="P3977" s="28" t="str">
        <f t="array" ref="P3977">IFERROR(SEARCH(ÖĞRETMEN,'VERİ TABANI'!G3977,1),"")</f>
        <v/>
      </c>
      <c r="Q3977" s="29" t="str">
        <f t="shared" si="125"/>
        <v/>
      </c>
    </row>
    <row r="3978" spans="1:17">
      <c r="A3978" s="3" t="str">
        <f t="shared" si="124"/>
        <v/>
      </c>
      <c r="M3978" s="3" t="str">
        <f>IFERROR(INDEX('SINIF GÜNLER'!$A:$C,MATCH('VERİ TABANI'!$D3978,'SINIF GÜNLER'!$B:$B,0),MATCH('VERİ TABANI'!$M$1,'SINIF GÜNLER'!$A$1:$C$1,0)),"")</f>
        <v/>
      </c>
      <c r="P3978" s="28" t="str">
        <f t="array" ref="P3978">IFERROR(SEARCH(ÖĞRETMEN,'VERİ TABANI'!G3978,1),"")</f>
        <v/>
      </c>
      <c r="Q3978" s="29" t="str">
        <f t="shared" si="125"/>
        <v/>
      </c>
    </row>
    <row r="3979" spans="1:17">
      <c r="A3979" s="3" t="str">
        <f t="shared" si="124"/>
        <v/>
      </c>
      <c r="M3979" s="3" t="str">
        <f>IFERROR(INDEX('SINIF GÜNLER'!$A:$C,MATCH('VERİ TABANI'!$D3979,'SINIF GÜNLER'!$B:$B,0),MATCH('VERİ TABANI'!$M$1,'SINIF GÜNLER'!$A$1:$C$1,0)),"")</f>
        <v/>
      </c>
      <c r="P3979" s="28" t="str">
        <f t="array" ref="P3979">IFERROR(SEARCH(ÖĞRETMEN,'VERİ TABANI'!G3979,1),"")</f>
        <v/>
      </c>
      <c r="Q3979" s="29" t="str">
        <f t="shared" si="125"/>
        <v/>
      </c>
    </row>
    <row r="3980" spans="1:17">
      <c r="A3980" s="3" t="str">
        <f t="shared" si="124"/>
        <v/>
      </c>
      <c r="M3980" s="3" t="str">
        <f>IFERROR(INDEX('SINIF GÜNLER'!$A:$C,MATCH('VERİ TABANI'!$D3980,'SINIF GÜNLER'!$B:$B,0),MATCH('VERİ TABANI'!$M$1,'SINIF GÜNLER'!$A$1:$C$1,0)),"")</f>
        <v/>
      </c>
      <c r="P3980" s="28" t="str">
        <f t="array" ref="P3980">IFERROR(SEARCH(ÖĞRETMEN,'VERİ TABANI'!G3980,1),"")</f>
        <v/>
      </c>
      <c r="Q3980" s="29" t="str">
        <f t="shared" si="125"/>
        <v/>
      </c>
    </row>
    <row r="3981" spans="1:17">
      <c r="A3981" s="3" t="str">
        <f t="shared" si="124"/>
        <v/>
      </c>
      <c r="M3981" s="3" t="str">
        <f>IFERROR(INDEX('SINIF GÜNLER'!$A:$C,MATCH('VERİ TABANI'!$D3981,'SINIF GÜNLER'!$B:$B,0),MATCH('VERİ TABANI'!$M$1,'SINIF GÜNLER'!$A$1:$C$1,0)),"")</f>
        <v/>
      </c>
      <c r="P3981" s="28" t="str">
        <f t="array" ref="P3981">IFERROR(SEARCH(ÖĞRETMEN,'VERİ TABANI'!G3981,1),"")</f>
        <v/>
      </c>
      <c r="Q3981" s="29" t="str">
        <f t="shared" si="125"/>
        <v/>
      </c>
    </row>
    <row r="3982" spans="1:17">
      <c r="A3982" s="3" t="str">
        <f t="shared" si="124"/>
        <v/>
      </c>
      <c r="M3982" s="3" t="str">
        <f>IFERROR(INDEX('SINIF GÜNLER'!$A:$C,MATCH('VERİ TABANI'!$D3982,'SINIF GÜNLER'!$B:$B,0),MATCH('VERİ TABANI'!$M$1,'SINIF GÜNLER'!$A$1:$C$1,0)),"")</f>
        <v/>
      </c>
      <c r="P3982" s="28" t="str">
        <f t="array" ref="P3982">IFERROR(SEARCH(ÖĞRETMEN,'VERİ TABANI'!G3982,1),"")</f>
        <v/>
      </c>
      <c r="Q3982" s="29" t="str">
        <f t="shared" si="125"/>
        <v/>
      </c>
    </row>
    <row r="3983" spans="1:17">
      <c r="A3983" s="3" t="str">
        <f t="shared" si="124"/>
        <v/>
      </c>
      <c r="M3983" s="3" t="str">
        <f>IFERROR(INDEX('SINIF GÜNLER'!$A:$C,MATCH('VERİ TABANI'!$D3983,'SINIF GÜNLER'!$B:$B,0),MATCH('VERİ TABANI'!$M$1,'SINIF GÜNLER'!$A$1:$C$1,0)),"")</f>
        <v/>
      </c>
      <c r="P3983" s="28" t="str">
        <f t="array" ref="P3983">IFERROR(SEARCH(ÖĞRETMEN,'VERİ TABANI'!G3983,1),"")</f>
        <v/>
      </c>
      <c r="Q3983" s="29" t="str">
        <f t="shared" si="125"/>
        <v/>
      </c>
    </row>
    <row r="3984" spans="1:17">
      <c r="A3984" s="3" t="str">
        <f t="shared" si="124"/>
        <v/>
      </c>
      <c r="M3984" s="3" t="str">
        <f>IFERROR(INDEX('SINIF GÜNLER'!$A:$C,MATCH('VERİ TABANI'!$D3984,'SINIF GÜNLER'!$B:$B,0),MATCH('VERİ TABANI'!$M$1,'SINIF GÜNLER'!$A$1:$C$1,0)),"")</f>
        <v/>
      </c>
      <c r="P3984" s="28" t="str">
        <f t="array" ref="P3984">IFERROR(SEARCH(ÖĞRETMEN,'VERİ TABANI'!G3984,1),"")</f>
        <v/>
      </c>
      <c r="Q3984" s="29" t="str">
        <f t="shared" si="125"/>
        <v/>
      </c>
    </row>
    <row r="3985" spans="1:17">
      <c r="A3985" s="3" t="str">
        <f t="shared" si="124"/>
        <v/>
      </c>
      <c r="M3985" s="3" t="str">
        <f>IFERROR(INDEX('SINIF GÜNLER'!$A:$C,MATCH('VERİ TABANI'!$D3985,'SINIF GÜNLER'!$B:$B,0),MATCH('VERİ TABANI'!$M$1,'SINIF GÜNLER'!$A$1:$C$1,0)),"")</f>
        <v/>
      </c>
      <c r="P3985" s="28" t="str">
        <f t="array" ref="P3985">IFERROR(SEARCH(ÖĞRETMEN,'VERİ TABANI'!G3985,1),"")</f>
        <v/>
      </c>
      <c r="Q3985" s="29" t="str">
        <f t="shared" si="125"/>
        <v/>
      </c>
    </row>
    <row r="3986" spans="1:17">
      <c r="A3986" s="3" t="str">
        <f t="shared" si="124"/>
        <v/>
      </c>
      <c r="M3986" s="3" t="str">
        <f>IFERROR(INDEX('SINIF GÜNLER'!$A:$C,MATCH('VERİ TABANI'!$D3986,'SINIF GÜNLER'!$B:$B,0),MATCH('VERİ TABANI'!$M$1,'SINIF GÜNLER'!$A$1:$C$1,0)),"")</f>
        <v/>
      </c>
      <c r="P3986" s="28" t="str">
        <f t="array" ref="P3986">IFERROR(SEARCH(ÖĞRETMEN,'VERİ TABANI'!G3986,1),"")</f>
        <v/>
      </c>
      <c r="Q3986" s="29" t="str">
        <f t="shared" si="125"/>
        <v/>
      </c>
    </row>
    <row r="3987" spans="1:17">
      <c r="A3987" s="3" t="str">
        <f t="shared" si="124"/>
        <v/>
      </c>
      <c r="M3987" s="3" t="str">
        <f>IFERROR(INDEX('SINIF GÜNLER'!$A:$C,MATCH('VERİ TABANI'!$D3987,'SINIF GÜNLER'!$B:$B,0),MATCH('VERİ TABANI'!$M$1,'SINIF GÜNLER'!$A$1:$C$1,0)),"")</f>
        <v/>
      </c>
      <c r="P3987" s="28" t="str">
        <f t="array" ref="P3987">IFERROR(SEARCH(ÖĞRETMEN,'VERİ TABANI'!G3987,1),"")</f>
        <v/>
      </c>
      <c r="Q3987" s="29" t="str">
        <f t="shared" si="125"/>
        <v/>
      </c>
    </row>
    <row r="3988" spans="1:17">
      <c r="A3988" s="3" t="str">
        <f t="shared" si="124"/>
        <v/>
      </c>
      <c r="M3988" s="3" t="str">
        <f>IFERROR(INDEX('SINIF GÜNLER'!$A:$C,MATCH('VERİ TABANI'!$D3988,'SINIF GÜNLER'!$B:$B,0),MATCH('VERİ TABANI'!$M$1,'SINIF GÜNLER'!$A$1:$C$1,0)),"")</f>
        <v/>
      </c>
      <c r="P3988" s="28" t="str">
        <f t="array" ref="P3988">IFERROR(SEARCH(ÖĞRETMEN,'VERİ TABANI'!G3988,1),"")</f>
        <v/>
      </c>
      <c r="Q3988" s="29" t="str">
        <f t="shared" si="125"/>
        <v/>
      </c>
    </row>
    <row r="3989" spans="1:17">
      <c r="A3989" s="3" t="str">
        <f t="shared" si="124"/>
        <v/>
      </c>
      <c r="M3989" s="3" t="str">
        <f>IFERROR(INDEX('SINIF GÜNLER'!$A:$C,MATCH('VERİ TABANI'!$D3989,'SINIF GÜNLER'!$B:$B,0),MATCH('VERİ TABANI'!$M$1,'SINIF GÜNLER'!$A$1:$C$1,0)),"")</f>
        <v/>
      </c>
      <c r="P3989" s="28" t="str">
        <f t="array" ref="P3989">IFERROR(SEARCH(ÖĞRETMEN,'VERİ TABANI'!G3989,1),"")</f>
        <v/>
      </c>
      <c r="Q3989" s="29" t="str">
        <f t="shared" si="125"/>
        <v/>
      </c>
    </row>
    <row r="3990" spans="1:17">
      <c r="A3990" s="3" t="str">
        <f t="shared" si="124"/>
        <v/>
      </c>
      <c r="M3990" s="3" t="str">
        <f>IFERROR(INDEX('SINIF GÜNLER'!$A:$C,MATCH('VERİ TABANI'!$D3990,'SINIF GÜNLER'!$B:$B,0),MATCH('VERİ TABANI'!$M$1,'SINIF GÜNLER'!$A$1:$C$1,0)),"")</f>
        <v/>
      </c>
      <c r="P3990" s="28" t="str">
        <f t="array" ref="P3990">IFERROR(SEARCH(ÖĞRETMEN,'VERİ TABANI'!G3990,1),"")</f>
        <v/>
      </c>
      <c r="Q3990" s="29" t="str">
        <f t="shared" si="125"/>
        <v/>
      </c>
    </row>
    <row r="3991" spans="1:17">
      <c r="A3991" s="3" t="str">
        <f t="shared" si="124"/>
        <v/>
      </c>
      <c r="M3991" s="3" t="str">
        <f>IFERROR(INDEX('SINIF GÜNLER'!$A:$C,MATCH('VERİ TABANI'!$D3991,'SINIF GÜNLER'!$B:$B,0),MATCH('VERİ TABANI'!$M$1,'SINIF GÜNLER'!$A$1:$C$1,0)),"")</f>
        <v/>
      </c>
      <c r="P3991" s="28" t="str">
        <f t="array" ref="P3991">IFERROR(SEARCH(ÖĞRETMEN,'VERİ TABANI'!G3991,1),"")</f>
        <v/>
      </c>
      <c r="Q3991" s="29" t="str">
        <f t="shared" si="125"/>
        <v/>
      </c>
    </row>
    <row r="3992" spans="1:17">
      <c r="A3992" s="3" t="str">
        <f t="shared" si="124"/>
        <v/>
      </c>
      <c r="M3992" s="3" t="str">
        <f>IFERROR(INDEX('SINIF GÜNLER'!$A:$C,MATCH('VERİ TABANI'!$D3992,'SINIF GÜNLER'!$B:$B,0),MATCH('VERİ TABANI'!$M$1,'SINIF GÜNLER'!$A$1:$C$1,0)),"")</f>
        <v/>
      </c>
      <c r="P3992" s="28" t="str">
        <f t="array" ref="P3992">IFERROR(SEARCH(ÖĞRETMEN,'VERİ TABANI'!G3992,1),"")</f>
        <v/>
      </c>
      <c r="Q3992" s="29" t="str">
        <f t="shared" si="125"/>
        <v/>
      </c>
    </row>
    <row r="3993" spans="1:17">
      <c r="A3993" s="3" t="str">
        <f t="shared" si="124"/>
        <v/>
      </c>
      <c r="M3993" s="3" t="str">
        <f>IFERROR(INDEX('SINIF GÜNLER'!$A:$C,MATCH('VERİ TABANI'!$D3993,'SINIF GÜNLER'!$B:$B,0),MATCH('VERİ TABANI'!$M$1,'SINIF GÜNLER'!$A$1:$C$1,0)),"")</f>
        <v/>
      </c>
      <c r="P3993" s="28" t="str">
        <f t="array" ref="P3993">IFERROR(SEARCH(ÖĞRETMEN,'VERİ TABANI'!G3993,1),"")</f>
        <v/>
      </c>
      <c r="Q3993" s="29" t="str">
        <f t="shared" si="125"/>
        <v/>
      </c>
    </row>
    <row r="3994" spans="1:17">
      <c r="A3994" s="3" t="str">
        <f t="shared" si="124"/>
        <v/>
      </c>
      <c r="M3994" s="3" t="str">
        <f>IFERROR(INDEX('SINIF GÜNLER'!$A:$C,MATCH('VERİ TABANI'!$D3994,'SINIF GÜNLER'!$B:$B,0),MATCH('VERİ TABANI'!$M$1,'SINIF GÜNLER'!$A$1:$C$1,0)),"")</f>
        <v/>
      </c>
      <c r="P3994" s="28" t="str">
        <f t="array" ref="P3994">IFERROR(SEARCH(ÖĞRETMEN,'VERİ TABANI'!G3994,1),"")</f>
        <v/>
      </c>
      <c r="Q3994" s="29" t="str">
        <f t="shared" si="125"/>
        <v/>
      </c>
    </row>
    <row r="3995" spans="1:17">
      <c r="A3995" s="3" t="str">
        <f t="shared" si="124"/>
        <v/>
      </c>
      <c r="M3995" s="3" t="str">
        <f>IFERROR(INDEX('SINIF GÜNLER'!$A:$C,MATCH('VERİ TABANI'!$D3995,'SINIF GÜNLER'!$B:$B,0),MATCH('VERİ TABANI'!$M$1,'SINIF GÜNLER'!$A$1:$C$1,0)),"")</f>
        <v/>
      </c>
      <c r="P3995" s="28" t="str">
        <f t="array" ref="P3995">IFERROR(SEARCH(ÖĞRETMEN,'VERİ TABANI'!G3995,1),"")</f>
        <v/>
      </c>
      <c r="Q3995" s="29" t="str">
        <f t="shared" si="125"/>
        <v/>
      </c>
    </row>
    <row r="3996" spans="1:17">
      <c r="A3996" s="3" t="str">
        <f t="shared" si="124"/>
        <v/>
      </c>
      <c r="M3996" s="3" t="str">
        <f>IFERROR(INDEX('SINIF GÜNLER'!$A:$C,MATCH('VERİ TABANI'!$D3996,'SINIF GÜNLER'!$B:$B,0),MATCH('VERİ TABANI'!$M$1,'SINIF GÜNLER'!$A$1:$C$1,0)),"")</f>
        <v/>
      </c>
      <c r="P3996" s="28" t="str">
        <f t="array" ref="P3996">IFERROR(SEARCH(ÖĞRETMEN,'VERİ TABANI'!G3996,1),"")</f>
        <v/>
      </c>
      <c r="Q3996" s="29" t="str">
        <f t="shared" si="125"/>
        <v/>
      </c>
    </row>
    <row r="3997" spans="1:17">
      <c r="A3997" s="3" t="str">
        <f t="shared" si="124"/>
        <v/>
      </c>
      <c r="M3997" s="3" t="str">
        <f>IFERROR(INDEX('SINIF GÜNLER'!$A:$C,MATCH('VERİ TABANI'!$D3997,'SINIF GÜNLER'!$B:$B,0),MATCH('VERİ TABANI'!$M$1,'SINIF GÜNLER'!$A$1:$C$1,0)),"")</f>
        <v/>
      </c>
      <c r="P3997" s="28" t="str">
        <f t="array" ref="P3997">IFERROR(SEARCH(ÖĞRETMEN,'VERİ TABANI'!G3997,1),"")</f>
        <v/>
      </c>
      <c r="Q3997" s="29" t="str">
        <f t="shared" si="125"/>
        <v/>
      </c>
    </row>
    <row r="3998" spans="1:17">
      <c r="A3998" s="3" t="str">
        <f t="shared" si="124"/>
        <v/>
      </c>
      <c r="M3998" s="3" t="str">
        <f>IFERROR(INDEX('SINIF GÜNLER'!$A:$C,MATCH('VERİ TABANI'!$D3998,'SINIF GÜNLER'!$B:$B,0),MATCH('VERİ TABANI'!$M$1,'SINIF GÜNLER'!$A$1:$C$1,0)),"")</f>
        <v/>
      </c>
      <c r="P3998" s="28" t="str">
        <f t="array" ref="P3998">IFERROR(SEARCH(ÖĞRETMEN,'VERİ TABANI'!G3998,1),"")</f>
        <v/>
      </c>
      <c r="Q3998" s="29" t="str">
        <f t="shared" si="125"/>
        <v/>
      </c>
    </row>
    <row r="3999" spans="1:17">
      <c r="A3999" s="3" t="str">
        <f t="shared" si="124"/>
        <v/>
      </c>
      <c r="M3999" s="3" t="str">
        <f>IFERROR(INDEX('SINIF GÜNLER'!$A:$C,MATCH('VERİ TABANI'!$D3999,'SINIF GÜNLER'!$B:$B,0),MATCH('VERİ TABANI'!$M$1,'SINIF GÜNLER'!$A$1:$C$1,0)),"")</f>
        <v/>
      </c>
      <c r="P3999" s="28" t="str">
        <f t="array" ref="P3999">IFERROR(SEARCH(ÖĞRETMEN,'VERİ TABANI'!G3999,1),"")</f>
        <v/>
      </c>
      <c r="Q3999" s="29" t="str">
        <f t="shared" si="125"/>
        <v/>
      </c>
    </row>
    <row r="4000" spans="1:17">
      <c r="A4000" s="3" t="str">
        <f t="shared" si="124"/>
        <v/>
      </c>
      <c r="M4000" s="3" t="str">
        <f>IFERROR(INDEX('SINIF GÜNLER'!$A:$C,MATCH('VERİ TABANI'!$D4000,'SINIF GÜNLER'!$B:$B,0),MATCH('VERİ TABANI'!$M$1,'SINIF GÜNLER'!$A$1:$C$1,0)),"")</f>
        <v/>
      </c>
      <c r="P4000" s="28" t="str">
        <f t="array" ref="P4000">IFERROR(SEARCH(ÖĞRETMEN,'VERİ TABANI'!G4000,1),"")</f>
        <v/>
      </c>
      <c r="Q4000" s="29" t="str">
        <f t="shared" si="125"/>
        <v/>
      </c>
    </row>
    <row r="4001" spans="1:17">
      <c r="A4001" s="3" t="str">
        <f t="shared" si="124"/>
        <v/>
      </c>
      <c r="M4001" s="3" t="str">
        <f>IFERROR(INDEX('SINIF GÜNLER'!$A:$C,MATCH('VERİ TABANI'!$D4001,'SINIF GÜNLER'!$B:$B,0),MATCH('VERİ TABANI'!$M$1,'SINIF GÜNLER'!$A$1:$C$1,0)),"")</f>
        <v/>
      </c>
      <c r="P4001" s="28" t="str">
        <f t="array" ref="P4001">IFERROR(SEARCH(ÖĞRETMEN,'VERİ TABANI'!G4001,1),"")</f>
        <v/>
      </c>
      <c r="Q4001" s="29" t="str">
        <f t="shared" si="125"/>
        <v/>
      </c>
    </row>
    <row r="4002" spans="1:17">
      <c r="A4002" s="3" t="str">
        <f t="shared" si="124"/>
        <v/>
      </c>
      <c r="M4002" s="3" t="str">
        <f>IFERROR(INDEX('SINIF GÜNLER'!$A:$C,MATCH('VERİ TABANI'!$D4002,'SINIF GÜNLER'!$B:$B,0),MATCH('VERİ TABANI'!$M$1,'SINIF GÜNLER'!$A$1:$C$1,0)),"")</f>
        <v/>
      </c>
      <c r="P4002" s="28" t="str">
        <f t="array" ref="P4002">IFERROR(SEARCH(ÖĞRETMEN,'VERİ TABANI'!G4002,1),"")</f>
        <v/>
      </c>
      <c r="Q4002" s="29" t="str">
        <f t="shared" si="125"/>
        <v/>
      </c>
    </row>
    <row r="4003" spans="1:17">
      <c r="A4003" s="3" t="str">
        <f t="shared" si="124"/>
        <v/>
      </c>
      <c r="M4003" s="3" t="str">
        <f>IFERROR(INDEX('SINIF GÜNLER'!$A:$C,MATCH('VERİ TABANI'!$D4003,'SINIF GÜNLER'!$B:$B,0),MATCH('VERİ TABANI'!$M$1,'SINIF GÜNLER'!$A$1:$C$1,0)),"")</f>
        <v/>
      </c>
      <c r="P4003" s="28" t="str">
        <f t="array" ref="P4003">IFERROR(SEARCH(ÖĞRETMEN,'VERİ TABANI'!G4003,1),"")</f>
        <v/>
      </c>
      <c r="Q4003" s="29" t="str">
        <f t="shared" si="125"/>
        <v/>
      </c>
    </row>
    <row r="4004" spans="1:17">
      <c r="A4004" s="3" t="str">
        <f t="shared" si="124"/>
        <v/>
      </c>
      <c r="M4004" s="3" t="str">
        <f>IFERROR(INDEX('SINIF GÜNLER'!$A:$C,MATCH('VERİ TABANI'!$D4004,'SINIF GÜNLER'!$B:$B,0),MATCH('VERİ TABANI'!$M$1,'SINIF GÜNLER'!$A$1:$C$1,0)),"")</f>
        <v/>
      </c>
      <c r="P4004" s="28" t="str">
        <f t="array" ref="P4004">IFERROR(SEARCH(ÖĞRETMEN,'VERİ TABANI'!G4004,1),"")</f>
        <v/>
      </c>
      <c r="Q4004" s="29" t="str">
        <f t="shared" si="125"/>
        <v/>
      </c>
    </row>
    <row r="4005" spans="1:17">
      <c r="A4005" s="3" t="str">
        <f t="shared" si="124"/>
        <v/>
      </c>
      <c r="M4005" s="3" t="str">
        <f>IFERROR(INDEX('SINIF GÜNLER'!$A:$C,MATCH('VERİ TABANI'!$D4005,'SINIF GÜNLER'!$B:$B,0),MATCH('VERİ TABANI'!$M$1,'SINIF GÜNLER'!$A$1:$C$1,0)),"")</f>
        <v/>
      </c>
      <c r="P4005" s="28" t="str">
        <f t="array" ref="P4005">IFERROR(SEARCH(ÖĞRETMEN,'VERİ TABANI'!G4005,1),"")</f>
        <v/>
      </c>
      <c r="Q4005" s="29" t="str">
        <f t="shared" si="125"/>
        <v/>
      </c>
    </row>
    <row r="4006" spans="1:17">
      <c r="A4006" s="3" t="str">
        <f t="shared" si="124"/>
        <v/>
      </c>
      <c r="M4006" s="3" t="str">
        <f>IFERROR(INDEX('SINIF GÜNLER'!$A:$C,MATCH('VERİ TABANI'!$D4006,'SINIF GÜNLER'!$B:$B,0),MATCH('VERİ TABANI'!$M$1,'SINIF GÜNLER'!$A$1:$C$1,0)),"")</f>
        <v/>
      </c>
      <c r="P4006" s="28" t="str">
        <f t="array" ref="P4006">IFERROR(SEARCH(ÖĞRETMEN,'VERİ TABANI'!G4006,1),"")</f>
        <v/>
      </c>
      <c r="Q4006" s="29" t="str">
        <f t="shared" si="125"/>
        <v/>
      </c>
    </row>
    <row r="4007" spans="1:17">
      <c r="A4007" s="3" t="str">
        <f t="shared" si="124"/>
        <v/>
      </c>
      <c r="M4007" s="3" t="str">
        <f>IFERROR(INDEX('SINIF GÜNLER'!$A:$C,MATCH('VERİ TABANI'!$D4007,'SINIF GÜNLER'!$B:$B,0),MATCH('VERİ TABANI'!$M$1,'SINIF GÜNLER'!$A$1:$C$1,0)),"")</f>
        <v/>
      </c>
      <c r="P4007" s="28" t="str">
        <f t="array" ref="P4007">IFERROR(SEARCH(ÖĞRETMEN,'VERİ TABANI'!G4007,1),"")</f>
        <v/>
      </c>
      <c r="Q4007" s="29" t="str">
        <f t="shared" si="125"/>
        <v/>
      </c>
    </row>
    <row r="4008" spans="1:17">
      <c r="A4008" s="3" t="str">
        <f t="shared" si="124"/>
        <v/>
      </c>
      <c r="M4008" s="3" t="str">
        <f>IFERROR(INDEX('SINIF GÜNLER'!$A:$C,MATCH('VERİ TABANI'!$D4008,'SINIF GÜNLER'!$B:$B,0),MATCH('VERİ TABANI'!$M$1,'SINIF GÜNLER'!$A$1:$C$1,0)),"")</f>
        <v/>
      </c>
      <c r="P4008" s="28" t="str">
        <f t="array" ref="P4008">IFERROR(SEARCH(ÖĞRETMEN,'VERİ TABANI'!G4008,1),"")</f>
        <v/>
      </c>
      <c r="Q4008" s="29" t="str">
        <f t="shared" si="125"/>
        <v/>
      </c>
    </row>
    <row r="4009" spans="1:17">
      <c r="A4009" s="3" t="str">
        <f t="shared" si="124"/>
        <v/>
      </c>
      <c r="M4009" s="3" t="str">
        <f>IFERROR(INDEX('SINIF GÜNLER'!$A:$C,MATCH('VERİ TABANI'!$D4009,'SINIF GÜNLER'!$B:$B,0),MATCH('VERİ TABANI'!$M$1,'SINIF GÜNLER'!$A$1:$C$1,0)),"")</f>
        <v/>
      </c>
      <c r="P4009" s="28" t="str">
        <f t="array" ref="P4009">IFERROR(SEARCH(ÖĞRETMEN,'VERİ TABANI'!G4009,1),"")</f>
        <v/>
      </c>
      <c r="Q4009" s="29" t="str">
        <f t="shared" si="125"/>
        <v/>
      </c>
    </row>
    <row r="4010" spans="1:17">
      <c r="A4010" s="3" t="str">
        <f t="shared" si="124"/>
        <v/>
      </c>
      <c r="M4010" s="3" t="str">
        <f>IFERROR(INDEX('SINIF GÜNLER'!$A:$C,MATCH('VERİ TABANI'!$D4010,'SINIF GÜNLER'!$B:$B,0),MATCH('VERİ TABANI'!$M$1,'SINIF GÜNLER'!$A$1:$C$1,0)),"")</f>
        <v/>
      </c>
      <c r="P4010" s="28" t="str">
        <f t="array" ref="P4010">IFERROR(SEARCH(ÖĞRETMEN,'VERİ TABANI'!G4010,1),"")</f>
        <v/>
      </c>
      <c r="Q4010" s="29" t="str">
        <f t="shared" si="125"/>
        <v/>
      </c>
    </row>
    <row r="4011" spans="1:17">
      <c r="A4011" s="3" t="str">
        <f t="shared" si="124"/>
        <v/>
      </c>
      <c r="M4011" s="3" t="str">
        <f>IFERROR(INDEX('SINIF GÜNLER'!$A:$C,MATCH('VERİ TABANI'!$D4011,'SINIF GÜNLER'!$B:$B,0),MATCH('VERİ TABANI'!$M$1,'SINIF GÜNLER'!$A$1:$C$1,0)),"")</f>
        <v/>
      </c>
      <c r="P4011" s="28" t="str">
        <f t="array" ref="P4011">IFERROR(SEARCH(ÖĞRETMEN,'VERİ TABANI'!G4011,1),"")</f>
        <v/>
      </c>
      <c r="Q4011" s="29" t="str">
        <f t="shared" si="125"/>
        <v/>
      </c>
    </row>
    <row r="4012" spans="1:17">
      <c r="A4012" s="3" t="str">
        <f t="shared" si="124"/>
        <v/>
      </c>
      <c r="M4012" s="3" t="str">
        <f>IFERROR(INDEX('SINIF GÜNLER'!$A:$C,MATCH('VERİ TABANI'!$D4012,'SINIF GÜNLER'!$B:$B,0),MATCH('VERİ TABANI'!$M$1,'SINIF GÜNLER'!$A$1:$C$1,0)),"")</f>
        <v/>
      </c>
      <c r="P4012" s="28" t="str">
        <f t="array" ref="P4012">IFERROR(SEARCH(ÖĞRETMEN,'VERİ TABANI'!G4012,1),"")</f>
        <v/>
      </c>
      <c r="Q4012" s="29" t="str">
        <f t="shared" si="125"/>
        <v/>
      </c>
    </row>
    <row r="4013" spans="1:17">
      <c r="A4013" s="3" t="str">
        <f t="shared" si="124"/>
        <v/>
      </c>
      <c r="M4013" s="3" t="str">
        <f>IFERROR(INDEX('SINIF GÜNLER'!$A:$C,MATCH('VERİ TABANI'!$D4013,'SINIF GÜNLER'!$B:$B,0),MATCH('VERİ TABANI'!$M$1,'SINIF GÜNLER'!$A$1:$C$1,0)),"")</f>
        <v/>
      </c>
      <c r="P4013" s="28" t="str">
        <f t="array" ref="P4013">IFERROR(SEARCH(ÖĞRETMEN,'VERİ TABANI'!G4013,1),"")</f>
        <v/>
      </c>
      <c r="Q4013" s="29" t="str">
        <f t="shared" si="125"/>
        <v/>
      </c>
    </row>
    <row r="4014" spans="1:17">
      <c r="A4014" s="3" t="str">
        <f t="shared" si="124"/>
        <v/>
      </c>
      <c r="M4014" s="3" t="str">
        <f>IFERROR(INDEX('SINIF GÜNLER'!$A:$C,MATCH('VERİ TABANI'!$D4014,'SINIF GÜNLER'!$B:$B,0),MATCH('VERİ TABANI'!$M$1,'SINIF GÜNLER'!$A$1:$C$1,0)),"")</f>
        <v/>
      </c>
      <c r="P4014" s="28" t="str">
        <f t="array" ref="P4014">IFERROR(SEARCH(ÖĞRETMEN,'VERİ TABANI'!G4014,1),"")</f>
        <v/>
      </c>
      <c r="Q4014" s="29" t="str">
        <f t="shared" si="125"/>
        <v/>
      </c>
    </row>
    <row r="4015" spans="1:17">
      <c r="A4015" s="3" t="str">
        <f t="shared" si="124"/>
        <v/>
      </c>
      <c r="M4015" s="3" t="str">
        <f>IFERROR(INDEX('SINIF GÜNLER'!$A:$C,MATCH('VERİ TABANI'!$D4015,'SINIF GÜNLER'!$B:$B,0),MATCH('VERİ TABANI'!$M$1,'SINIF GÜNLER'!$A$1:$C$1,0)),"")</f>
        <v/>
      </c>
      <c r="P4015" s="28" t="str">
        <f t="array" ref="P4015">IFERROR(SEARCH(ÖĞRETMEN,'VERİ TABANI'!G4015,1),"")</f>
        <v/>
      </c>
      <c r="Q4015" s="29" t="str">
        <f t="shared" si="125"/>
        <v/>
      </c>
    </row>
    <row r="4016" spans="1:17">
      <c r="A4016" s="3" t="str">
        <f t="shared" si="124"/>
        <v/>
      </c>
      <c r="M4016" s="3" t="str">
        <f>IFERROR(INDEX('SINIF GÜNLER'!$A:$C,MATCH('VERİ TABANI'!$D4016,'SINIF GÜNLER'!$B:$B,0),MATCH('VERİ TABANI'!$M$1,'SINIF GÜNLER'!$A$1:$C$1,0)),"")</f>
        <v/>
      </c>
      <c r="P4016" s="28" t="str">
        <f t="array" ref="P4016">IFERROR(SEARCH(ÖĞRETMEN,'VERİ TABANI'!G4016,1),"")</f>
        <v/>
      </c>
      <c r="Q4016" s="29" t="str">
        <f t="shared" si="125"/>
        <v/>
      </c>
    </row>
    <row r="4017" spans="1:17">
      <c r="A4017" s="3" t="str">
        <f t="shared" si="124"/>
        <v/>
      </c>
      <c r="M4017" s="3" t="str">
        <f>IFERROR(INDEX('SINIF GÜNLER'!$A:$C,MATCH('VERİ TABANI'!$D4017,'SINIF GÜNLER'!$B:$B,0),MATCH('VERİ TABANI'!$M$1,'SINIF GÜNLER'!$A$1:$C$1,0)),"")</f>
        <v/>
      </c>
      <c r="P4017" s="28" t="str">
        <f t="array" ref="P4017">IFERROR(SEARCH(ÖĞRETMEN,'VERİ TABANI'!G4017,1),"")</f>
        <v/>
      </c>
      <c r="Q4017" s="29" t="str">
        <f t="shared" si="125"/>
        <v/>
      </c>
    </row>
    <row r="4018" spans="1:17">
      <c r="A4018" s="3" t="str">
        <f t="shared" si="124"/>
        <v/>
      </c>
      <c r="M4018" s="3" t="str">
        <f>IFERROR(INDEX('SINIF GÜNLER'!$A:$C,MATCH('VERİ TABANI'!$D4018,'SINIF GÜNLER'!$B:$B,0),MATCH('VERİ TABANI'!$M$1,'SINIF GÜNLER'!$A$1:$C$1,0)),"")</f>
        <v/>
      </c>
      <c r="P4018" s="28" t="str">
        <f t="array" ref="P4018">IFERROR(SEARCH(ÖĞRETMEN,'VERİ TABANI'!G4018,1),"")</f>
        <v/>
      </c>
      <c r="Q4018" s="29" t="str">
        <f t="shared" si="125"/>
        <v/>
      </c>
    </row>
    <row r="4019" spans="1:17">
      <c r="A4019" s="3" t="str">
        <f t="shared" si="124"/>
        <v/>
      </c>
      <c r="M4019" s="3" t="str">
        <f>IFERROR(INDEX('SINIF GÜNLER'!$A:$C,MATCH('VERİ TABANI'!$D4019,'SINIF GÜNLER'!$B:$B,0),MATCH('VERİ TABANI'!$M$1,'SINIF GÜNLER'!$A$1:$C$1,0)),"")</f>
        <v/>
      </c>
      <c r="P4019" s="28" t="str">
        <f t="array" ref="P4019">IFERROR(SEARCH(ÖĞRETMEN,'VERİ TABANI'!G4019,1),"")</f>
        <v/>
      </c>
      <c r="Q4019" s="29" t="str">
        <f t="shared" si="125"/>
        <v/>
      </c>
    </row>
    <row r="4020" spans="1:17">
      <c r="A4020" s="3" t="str">
        <f t="shared" si="124"/>
        <v/>
      </c>
      <c r="M4020" s="3" t="str">
        <f>IFERROR(INDEX('SINIF GÜNLER'!$A:$C,MATCH('VERİ TABANI'!$D4020,'SINIF GÜNLER'!$B:$B,0),MATCH('VERİ TABANI'!$M$1,'SINIF GÜNLER'!$A$1:$C$1,0)),"")</f>
        <v/>
      </c>
      <c r="P4020" s="28" t="str">
        <f t="array" ref="P4020">IFERROR(SEARCH(ÖĞRETMEN,'VERİ TABANI'!G4020,1),"")</f>
        <v/>
      </c>
      <c r="Q4020" s="29" t="str">
        <f t="shared" si="125"/>
        <v/>
      </c>
    </row>
    <row r="4021" spans="1:17">
      <c r="A4021" s="3" t="str">
        <f t="shared" si="124"/>
        <v/>
      </c>
      <c r="M4021" s="3" t="str">
        <f>IFERROR(INDEX('SINIF GÜNLER'!$A:$C,MATCH('VERİ TABANI'!$D4021,'SINIF GÜNLER'!$B:$B,0),MATCH('VERİ TABANI'!$M$1,'SINIF GÜNLER'!$A$1:$C$1,0)),"")</f>
        <v/>
      </c>
      <c r="P4021" s="28" t="str">
        <f t="array" ref="P4021">IFERROR(SEARCH(ÖĞRETMEN,'VERİ TABANI'!G4021,1),"")</f>
        <v/>
      </c>
      <c r="Q4021" s="29" t="str">
        <f t="shared" si="125"/>
        <v/>
      </c>
    </row>
    <row r="4022" spans="1:17">
      <c r="A4022" s="3" t="str">
        <f t="shared" si="124"/>
        <v/>
      </c>
      <c r="M4022" s="3" t="str">
        <f>IFERROR(INDEX('SINIF GÜNLER'!$A:$C,MATCH('VERİ TABANI'!$D4022,'SINIF GÜNLER'!$B:$B,0),MATCH('VERİ TABANI'!$M$1,'SINIF GÜNLER'!$A$1:$C$1,0)),"")</f>
        <v/>
      </c>
      <c r="P4022" s="28" t="str">
        <f t="array" ref="P4022">IFERROR(SEARCH(ÖĞRETMEN,'VERİ TABANI'!G4022,1),"")</f>
        <v/>
      </c>
      <c r="Q4022" s="29" t="str">
        <f t="shared" si="125"/>
        <v/>
      </c>
    </row>
    <row r="4023" spans="1:17">
      <c r="A4023" s="3" t="str">
        <f t="shared" si="124"/>
        <v/>
      </c>
      <c r="M4023" s="3" t="str">
        <f>IFERROR(INDEX('SINIF GÜNLER'!$A:$C,MATCH('VERİ TABANI'!$D4023,'SINIF GÜNLER'!$B:$B,0),MATCH('VERİ TABANI'!$M$1,'SINIF GÜNLER'!$A$1:$C$1,0)),"")</f>
        <v/>
      </c>
      <c r="P4023" s="28" t="str">
        <f t="array" ref="P4023">IFERROR(SEARCH(ÖĞRETMEN,'VERİ TABANI'!G4023,1),"")</f>
        <v/>
      </c>
      <c r="Q4023" s="29" t="str">
        <f t="shared" si="125"/>
        <v/>
      </c>
    </row>
    <row r="4024" spans="1:17">
      <c r="A4024" s="3" t="str">
        <f t="shared" si="124"/>
        <v/>
      </c>
      <c r="M4024" s="3" t="str">
        <f>IFERROR(INDEX('SINIF GÜNLER'!$A:$C,MATCH('VERİ TABANI'!$D4024,'SINIF GÜNLER'!$B:$B,0),MATCH('VERİ TABANI'!$M$1,'SINIF GÜNLER'!$A$1:$C$1,0)),"")</f>
        <v/>
      </c>
      <c r="P4024" s="28" t="str">
        <f t="array" ref="P4024">IFERROR(SEARCH(ÖĞRETMEN,'VERİ TABANI'!G4024,1),"")</f>
        <v/>
      </c>
      <c r="Q4024" s="29" t="str">
        <f t="shared" si="125"/>
        <v/>
      </c>
    </row>
    <row r="4025" spans="1:17">
      <c r="A4025" s="3" t="str">
        <f t="shared" si="124"/>
        <v/>
      </c>
      <c r="M4025" s="3" t="str">
        <f>IFERROR(INDEX('SINIF GÜNLER'!$A:$C,MATCH('VERİ TABANI'!$D4025,'SINIF GÜNLER'!$B:$B,0),MATCH('VERİ TABANI'!$M$1,'SINIF GÜNLER'!$A$1:$C$1,0)),"")</f>
        <v/>
      </c>
      <c r="P4025" s="28" t="str">
        <f t="array" ref="P4025">IFERROR(SEARCH(ÖĞRETMEN,'VERİ TABANI'!G4025,1),"")</f>
        <v/>
      </c>
      <c r="Q4025" s="29" t="str">
        <f t="shared" si="125"/>
        <v/>
      </c>
    </row>
    <row r="4026" spans="1:17">
      <c r="A4026" s="3" t="str">
        <f t="shared" si="124"/>
        <v/>
      </c>
      <c r="M4026" s="3" t="str">
        <f>IFERROR(INDEX('SINIF GÜNLER'!$A:$C,MATCH('VERİ TABANI'!$D4026,'SINIF GÜNLER'!$B:$B,0),MATCH('VERİ TABANI'!$M$1,'SINIF GÜNLER'!$A$1:$C$1,0)),"")</f>
        <v/>
      </c>
      <c r="P4026" s="28" t="str">
        <f t="array" ref="P4026">IFERROR(SEARCH(ÖĞRETMEN,'VERİ TABANI'!G4026,1),"")</f>
        <v/>
      </c>
      <c r="Q4026" s="29" t="str">
        <f t="shared" si="125"/>
        <v/>
      </c>
    </row>
    <row r="4027" spans="1:17">
      <c r="A4027" s="3" t="str">
        <f t="shared" si="124"/>
        <v/>
      </c>
      <c r="M4027" s="3" t="str">
        <f>IFERROR(INDEX('SINIF GÜNLER'!$A:$C,MATCH('VERİ TABANI'!$D4027,'SINIF GÜNLER'!$B:$B,0),MATCH('VERİ TABANI'!$M$1,'SINIF GÜNLER'!$A$1:$C$1,0)),"")</f>
        <v/>
      </c>
      <c r="P4027" s="28" t="str">
        <f t="array" ref="P4027">IFERROR(SEARCH(ÖĞRETMEN,'VERİ TABANI'!G4027,1),"")</f>
        <v/>
      </c>
      <c r="Q4027" s="29" t="str">
        <f t="shared" si="125"/>
        <v/>
      </c>
    </row>
    <row r="4028" spans="1:17">
      <c r="A4028" s="3" t="str">
        <f t="shared" si="124"/>
        <v/>
      </c>
      <c r="M4028" s="3" t="str">
        <f>IFERROR(INDEX('SINIF GÜNLER'!$A:$C,MATCH('VERİ TABANI'!$D4028,'SINIF GÜNLER'!$B:$B,0),MATCH('VERİ TABANI'!$M$1,'SINIF GÜNLER'!$A$1:$C$1,0)),"")</f>
        <v/>
      </c>
      <c r="P4028" s="28" t="str">
        <f t="array" ref="P4028">IFERROR(SEARCH(ÖĞRETMEN,'VERİ TABANI'!G4028,1),"")</f>
        <v/>
      </c>
      <c r="Q4028" s="29" t="str">
        <f t="shared" si="125"/>
        <v/>
      </c>
    </row>
    <row r="4029" spans="1:17">
      <c r="A4029" s="3" t="str">
        <f t="shared" si="124"/>
        <v/>
      </c>
      <c r="M4029" s="3" t="str">
        <f>IFERROR(INDEX('SINIF GÜNLER'!$A:$C,MATCH('VERİ TABANI'!$D4029,'SINIF GÜNLER'!$B:$B,0),MATCH('VERİ TABANI'!$M$1,'SINIF GÜNLER'!$A$1:$C$1,0)),"")</f>
        <v/>
      </c>
      <c r="P4029" s="28" t="str">
        <f t="array" ref="P4029">IFERROR(SEARCH(ÖĞRETMEN,'VERİ TABANI'!G4029,1),"")</f>
        <v/>
      </c>
      <c r="Q4029" s="29" t="str">
        <f t="shared" si="125"/>
        <v/>
      </c>
    </row>
    <row r="4030" spans="1:17">
      <c r="A4030" s="3" t="str">
        <f t="shared" si="124"/>
        <v/>
      </c>
      <c r="M4030" s="3" t="str">
        <f>IFERROR(INDEX('SINIF GÜNLER'!$A:$C,MATCH('VERİ TABANI'!$D4030,'SINIF GÜNLER'!$B:$B,0),MATCH('VERİ TABANI'!$M$1,'SINIF GÜNLER'!$A$1:$C$1,0)),"")</f>
        <v/>
      </c>
      <c r="P4030" s="28" t="str">
        <f t="array" ref="P4030">IFERROR(SEARCH(ÖĞRETMEN,'VERİ TABANI'!G4030,1),"")</f>
        <v/>
      </c>
      <c r="Q4030" s="29" t="str">
        <f t="shared" si="125"/>
        <v/>
      </c>
    </row>
    <row r="4031" spans="1:17">
      <c r="A4031" s="3" t="str">
        <f t="shared" si="124"/>
        <v/>
      </c>
      <c r="M4031" s="3" t="str">
        <f>IFERROR(INDEX('SINIF GÜNLER'!$A:$C,MATCH('VERİ TABANI'!$D4031,'SINIF GÜNLER'!$B:$B,0),MATCH('VERİ TABANI'!$M$1,'SINIF GÜNLER'!$A$1:$C$1,0)),"")</f>
        <v/>
      </c>
      <c r="P4031" s="28" t="str">
        <f t="array" ref="P4031">IFERROR(SEARCH(ÖĞRETMEN,'VERİ TABANI'!G4031,1),"")</f>
        <v/>
      </c>
      <c r="Q4031" s="29" t="str">
        <f t="shared" si="125"/>
        <v/>
      </c>
    </row>
    <row r="4032" spans="1:17">
      <c r="A4032" s="3" t="str">
        <f t="shared" si="124"/>
        <v/>
      </c>
      <c r="M4032" s="3" t="str">
        <f>IFERROR(INDEX('SINIF GÜNLER'!$A:$C,MATCH('VERİ TABANI'!$D4032,'SINIF GÜNLER'!$B:$B,0),MATCH('VERİ TABANI'!$M$1,'SINIF GÜNLER'!$A$1:$C$1,0)),"")</f>
        <v/>
      </c>
      <c r="P4032" s="28" t="str">
        <f t="array" ref="P4032">IFERROR(SEARCH(ÖĞRETMEN,'VERİ TABANI'!G4032,1),"")</f>
        <v/>
      </c>
      <c r="Q4032" s="29" t="str">
        <f t="shared" si="125"/>
        <v/>
      </c>
    </row>
    <row r="4033" spans="1:17">
      <c r="A4033" s="3" t="str">
        <f t="shared" si="124"/>
        <v/>
      </c>
      <c r="M4033" s="3" t="str">
        <f>IFERROR(INDEX('SINIF GÜNLER'!$A:$C,MATCH('VERİ TABANI'!$D4033,'SINIF GÜNLER'!$B:$B,0),MATCH('VERİ TABANI'!$M$1,'SINIF GÜNLER'!$A$1:$C$1,0)),"")</f>
        <v/>
      </c>
      <c r="P4033" s="28" t="str">
        <f t="array" ref="P4033">IFERROR(SEARCH(ÖĞRETMEN,'VERİ TABANI'!G4033,1),"")</f>
        <v/>
      </c>
      <c r="Q4033" s="29" t="str">
        <f t="shared" si="125"/>
        <v/>
      </c>
    </row>
    <row r="4034" spans="1:17">
      <c r="A4034" s="3" t="str">
        <f t="shared" ref="A4034:A4097" si="126">IFERROR(IF(B4034="","",ROW()-1),"")</f>
        <v/>
      </c>
      <c r="M4034" s="3" t="str">
        <f>IFERROR(INDEX('SINIF GÜNLER'!$A:$C,MATCH('VERİ TABANI'!$D4034,'SINIF GÜNLER'!$B:$B,0),MATCH('VERİ TABANI'!$M$1,'SINIF GÜNLER'!$A$1:$C$1,0)),"")</f>
        <v/>
      </c>
      <c r="P4034" s="28" t="str">
        <f t="array" ref="P4034">IFERROR(SEARCH(ÖĞRETMEN,'VERİ TABANI'!G4034,1),"")</f>
        <v/>
      </c>
      <c r="Q4034" s="29" t="str">
        <f t="shared" si="125"/>
        <v/>
      </c>
    </row>
    <row r="4035" spans="1:17">
      <c r="A4035" s="3" t="str">
        <f t="shared" si="126"/>
        <v/>
      </c>
      <c r="M4035" s="3" t="str">
        <f>IFERROR(INDEX('SINIF GÜNLER'!$A:$C,MATCH('VERİ TABANI'!$D4035,'SINIF GÜNLER'!$B:$B,0),MATCH('VERİ TABANI'!$M$1,'SINIF GÜNLER'!$A$1:$C$1,0)),"")</f>
        <v/>
      </c>
      <c r="P4035" s="28" t="str">
        <f t="array" ref="P4035">IFERROR(SEARCH(ÖĞRETMEN,'VERİ TABANI'!G4035,1),"")</f>
        <v/>
      </c>
      <c r="Q4035" s="29" t="str">
        <f t="shared" si="125"/>
        <v/>
      </c>
    </row>
    <row r="4036" spans="1:17">
      <c r="A4036" s="3" t="str">
        <f t="shared" si="126"/>
        <v/>
      </c>
      <c r="M4036" s="3" t="str">
        <f>IFERROR(INDEX('SINIF GÜNLER'!$A:$C,MATCH('VERİ TABANI'!$D4036,'SINIF GÜNLER'!$B:$B,0),MATCH('VERİ TABANI'!$M$1,'SINIF GÜNLER'!$A$1:$C$1,0)),"")</f>
        <v/>
      </c>
      <c r="P4036" s="28" t="str">
        <f t="array" ref="P4036">IFERROR(SEARCH(ÖĞRETMEN,'VERİ TABANI'!G4036,1),"")</f>
        <v/>
      </c>
      <c r="Q4036" s="29" t="str">
        <f t="shared" si="125"/>
        <v/>
      </c>
    </row>
    <row r="4037" spans="1:17">
      <c r="A4037" s="3" t="str">
        <f t="shared" si="126"/>
        <v/>
      </c>
      <c r="M4037" s="3" t="str">
        <f>IFERROR(INDEX('SINIF GÜNLER'!$A:$C,MATCH('VERİ TABANI'!$D4037,'SINIF GÜNLER'!$B:$B,0),MATCH('VERİ TABANI'!$M$1,'SINIF GÜNLER'!$A$1:$C$1,0)),"")</f>
        <v/>
      </c>
      <c r="P4037" s="28" t="str">
        <f t="array" ref="P4037">IFERROR(SEARCH(ÖĞRETMEN,'VERİ TABANI'!G4037,1),"")</f>
        <v/>
      </c>
      <c r="Q4037" s="29" t="str">
        <f t="shared" si="125"/>
        <v/>
      </c>
    </row>
    <row r="4038" spans="1:17">
      <c r="A4038" s="3" t="str">
        <f t="shared" si="126"/>
        <v/>
      </c>
      <c r="M4038" s="3" t="str">
        <f>IFERROR(INDEX('SINIF GÜNLER'!$A:$C,MATCH('VERİ TABANI'!$D4038,'SINIF GÜNLER'!$B:$B,0),MATCH('VERİ TABANI'!$M$1,'SINIF GÜNLER'!$A$1:$C$1,0)),"")</f>
        <v/>
      </c>
      <c r="P4038" s="28" t="str">
        <f t="array" ref="P4038">IFERROR(SEARCH(ÖĞRETMEN,'VERİ TABANI'!G4038,1),"")</f>
        <v/>
      </c>
      <c r="Q4038" s="29" t="str">
        <f t="shared" si="125"/>
        <v/>
      </c>
    </row>
    <row r="4039" spans="1:17">
      <c r="A4039" s="3" t="str">
        <f t="shared" si="126"/>
        <v/>
      </c>
      <c r="M4039" s="3" t="str">
        <f>IFERROR(INDEX('SINIF GÜNLER'!$A:$C,MATCH('VERİ TABANI'!$D4039,'SINIF GÜNLER'!$B:$B,0),MATCH('VERİ TABANI'!$M$1,'SINIF GÜNLER'!$A$1:$C$1,0)),"")</f>
        <v/>
      </c>
      <c r="P4039" s="28" t="str">
        <f t="array" ref="P4039">IFERROR(SEARCH(ÖĞRETMEN,'VERİ TABANI'!G4039,1),"")</f>
        <v/>
      </c>
      <c r="Q4039" s="29" t="str">
        <f t="shared" si="125"/>
        <v/>
      </c>
    </row>
    <row r="4040" spans="1:17">
      <c r="A4040" s="3" t="str">
        <f t="shared" si="126"/>
        <v/>
      </c>
      <c r="M4040" s="3" t="str">
        <f>IFERROR(INDEX('SINIF GÜNLER'!$A:$C,MATCH('VERİ TABANI'!$D4040,'SINIF GÜNLER'!$B:$B,0),MATCH('VERİ TABANI'!$M$1,'SINIF GÜNLER'!$A$1:$C$1,0)),"")</f>
        <v/>
      </c>
      <c r="P4040" s="28" t="str">
        <f t="array" ref="P4040">IFERROR(SEARCH(ÖĞRETMEN,'VERİ TABANI'!G4040,1),"")</f>
        <v/>
      </c>
      <c r="Q4040" s="29" t="str">
        <f t="shared" ref="Q4040:Q4103" si="127">IF(P4040="","",ROW())</f>
        <v/>
      </c>
    </row>
    <row r="4041" spans="1:17">
      <c r="A4041" s="3" t="str">
        <f t="shared" si="126"/>
        <v/>
      </c>
      <c r="M4041" s="3" t="str">
        <f>IFERROR(INDEX('SINIF GÜNLER'!$A:$C,MATCH('VERİ TABANI'!$D4041,'SINIF GÜNLER'!$B:$B,0),MATCH('VERİ TABANI'!$M$1,'SINIF GÜNLER'!$A$1:$C$1,0)),"")</f>
        <v/>
      </c>
      <c r="P4041" s="28" t="str">
        <f t="array" ref="P4041">IFERROR(SEARCH(ÖĞRETMEN,'VERİ TABANI'!G4041,1),"")</f>
        <v/>
      </c>
      <c r="Q4041" s="29" t="str">
        <f t="shared" si="127"/>
        <v/>
      </c>
    </row>
    <row r="4042" spans="1:17">
      <c r="A4042" s="3" t="str">
        <f t="shared" si="126"/>
        <v/>
      </c>
      <c r="M4042" s="3" t="str">
        <f>IFERROR(INDEX('SINIF GÜNLER'!$A:$C,MATCH('VERİ TABANI'!$D4042,'SINIF GÜNLER'!$B:$B,0),MATCH('VERİ TABANI'!$M$1,'SINIF GÜNLER'!$A$1:$C$1,0)),"")</f>
        <v/>
      </c>
      <c r="P4042" s="28" t="str">
        <f t="array" ref="P4042">IFERROR(SEARCH(ÖĞRETMEN,'VERİ TABANI'!G4042,1),"")</f>
        <v/>
      </c>
      <c r="Q4042" s="29" t="str">
        <f t="shared" si="127"/>
        <v/>
      </c>
    </row>
    <row r="4043" spans="1:17">
      <c r="A4043" s="3" t="str">
        <f t="shared" si="126"/>
        <v/>
      </c>
      <c r="M4043" s="3" t="str">
        <f>IFERROR(INDEX('SINIF GÜNLER'!$A:$C,MATCH('VERİ TABANI'!$D4043,'SINIF GÜNLER'!$B:$B,0),MATCH('VERİ TABANI'!$M$1,'SINIF GÜNLER'!$A$1:$C$1,0)),"")</f>
        <v/>
      </c>
      <c r="P4043" s="28" t="str">
        <f t="array" ref="P4043">IFERROR(SEARCH(ÖĞRETMEN,'VERİ TABANI'!G4043,1),"")</f>
        <v/>
      </c>
      <c r="Q4043" s="29" t="str">
        <f t="shared" si="127"/>
        <v/>
      </c>
    </row>
    <row r="4044" spans="1:17">
      <c r="A4044" s="3" t="str">
        <f t="shared" si="126"/>
        <v/>
      </c>
      <c r="M4044" s="3" t="str">
        <f>IFERROR(INDEX('SINIF GÜNLER'!$A:$C,MATCH('VERİ TABANI'!$D4044,'SINIF GÜNLER'!$B:$B,0),MATCH('VERİ TABANI'!$M$1,'SINIF GÜNLER'!$A$1:$C$1,0)),"")</f>
        <v/>
      </c>
      <c r="P4044" s="28" t="str">
        <f t="array" ref="P4044">IFERROR(SEARCH(ÖĞRETMEN,'VERİ TABANI'!G4044,1),"")</f>
        <v/>
      </c>
      <c r="Q4044" s="29" t="str">
        <f t="shared" si="127"/>
        <v/>
      </c>
    </row>
    <row r="4045" spans="1:17">
      <c r="A4045" s="3" t="str">
        <f t="shared" si="126"/>
        <v/>
      </c>
      <c r="M4045" s="3" t="str">
        <f>IFERROR(INDEX('SINIF GÜNLER'!$A:$C,MATCH('VERİ TABANI'!$D4045,'SINIF GÜNLER'!$B:$B,0),MATCH('VERİ TABANI'!$M$1,'SINIF GÜNLER'!$A$1:$C$1,0)),"")</f>
        <v/>
      </c>
      <c r="P4045" s="28" t="str">
        <f t="array" ref="P4045">IFERROR(SEARCH(ÖĞRETMEN,'VERİ TABANI'!G4045,1),"")</f>
        <v/>
      </c>
      <c r="Q4045" s="29" t="str">
        <f t="shared" si="127"/>
        <v/>
      </c>
    </row>
    <row r="4046" spans="1:17">
      <c r="A4046" s="3" t="str">
        <f t="shared" si="126"/>
        <v/>
      </c>
      <c r="M4046" s="3" t="str">
        <f>IFERROR(INDEX('SINIF GÜNLER'!$A:$C,MATCH('VERİ TABANI'!$D4046,'SINIF GÜNLER'!$B:$B,0),MATCH('VERİ TABANI'!$M$1,'SINIF GÜNLER'!$A$1:$C$1,0)),"")</f>
        <v/>
      </c>
      <c r="P4046" s="28" t="str">
        <f t="array" ref="P4046">IFERROR(SEARCH(ÖĞRETMEN,'VERİ TABANI'!G4046,1),"")</f>
        <v/>
      </c>
      <c r="Q4046" s="29" t="str">
        <f t="shared" si="127"/>
        <v/>
      </c>
    </row>
    <row r="4047" spans="1:17">
      <c r="A4047" s="3" t="str">
        <f t="shared" si="126"/>
        <v/>
      </c>
      <c r="M4047" s="3" t="str">
        <f>IFERROR(INDEX('SINIF GÜNLER'!$A:$C,MATCH('VERİ TABANI'!$D4047,'SINIF GÜNLER'!$B:$B,0),MATCH('VERİ TABANI'!$M$1,'SINIF GÜNLER'!$A$1:$C$1,0)),"")</f>
        <v/>
      </c>
      <c r="P4047" s="28" t="str">
        <f t="array" ref="P4047">IFERROR(SEARCH(ÖĞRETMEN,'VERİ TABANI'!G4047,1),"")</f>
        <v/>
      </c>
      <c r="Q4047" s="29" t="str">
        <f t="shared" si="127"/>
        <v/>
      </c>
    </row>
    <row r="4048" spans="1:17">
      <c r="A4048" s="3" t="str">
        <f t="shared" si="126"/>
        <v/>
      </c>
      <c r="M4048" s="3" t="str">
        <f>IFERROR(INDEX('SINIF GÜNLER'!$A:$C,MATCH('VERİ TABANI'!$D4048,'SINIF GÜNLER'!$B:$B,0),MATCH('VERİ TABANI'!$M$1,'SINIF GÜNLER'!$A$1:$C$1,0)),"")</f>
        <v/>
      </c>
      <c r="P4048" s="28" t="str">
        <f t="array" ref="P4048">IFERROR(SEARCH(ÖĞRETMEN,'VERİ TABANI'!G4048,1),"")</f>
        <v/>
      </c>
      <c r="Q4048" s="29" t="str">
        <f t="shared" si="127"/>
        <v/>
      </c>
    </row>
    <row r="4049" spans="1:17">
      <c r="A4049" s="3" t="str">
        <f t="shared" si="126"/>
        <v/>
      </c>
      <c r="M4049" s="3" t="str">
        <f>IFERROR(INDEX('SINIF GÜNLER'!$A:$C,MATCH('VERİ TABANI'!$D4049,'SINIF GÜNLER'!$B:$B,0),MATCH('VERİ TABANI'!$M$1,'SINIF GÜNLER'!$A$1:$C$1,0)),"")</f>
        <v/>
      </c>
      <c r="P4049" s="28" t="str">
        <f t="array" ref="P4049">IFERROR(SEARCH(ÖĞRETMEN,'VERİ TABANI'!G4049,1),"")</f>
        <v/>
      </c>
      <c r="Q4049" s="29" t="str">
        <f t="shared" si="127"/>
        <v/>
      </c>
    </row>
    <row r="4050" spans="1:17">
      <c r="A4050" s="3" t="str">
        <f t="shared" si="126"/>
        <v/>
      </c>
      <c r="M4050" s="3" t="str">
        <f>IFERROR(INDEX('SINIF GÜNLER'!$A:$C,MATCH('VERİ TABANI'!$D4050,'SINIF GÜNLER'!$B:$B,0),MATCH('VERİ TABANI'!$M$1,'SINIF GÜNLER'!$A$1:$C$1,0)),"")</f>
        <v/>
      </c>
      <c r="P4050" s="28" t="str">
        <f t="array" ref="P4050">IFERROR(SEARCH(ÖĞRETMEN,'VERİ TABANI'!G4050,1),"")</f>
        <v/>
      </c>
      <c r="Q4050" s="29" t="str">
        <f t="shared" si="127"/>
        <v/>
      </c>
    </row>
    <row r="4051" spans="1:17">
      <c r="A4051" s="3" t="str">
        <f t="shared" si="126"/>
        <v/>
      </c>
      <c r="M4051" s="3" t="str">
        <f>IFERROR(INDEX('SINIF GÜNLER'!$A:$C,MATCH('VERİ TABANI'!$D4051,'SINIF GÜNLER'!$B:$B,0),MATCH('VERİ TABANI'!$M$1,'SINIF GÜNLER'!$A$1:$C$1,0)),"")</f>
        <v/>
      </c>
      <c r="P4051" s="28" t="str">
        <f t="array" ref="P4051">IFERROR(SEARCH(ÖĞRETMEN,'VERİ TABANI'!G4051,1),"")</f>
        <v/>
      </c>
      <c r="Q4051" s="29" t="str">
        <f t="shared" si="127"/>
        <v/>
      </c>
    </row>
    <row r="4052" spans="1:17">
      <c r="A4052" s="3" t="str">
        <f t="shared" si="126"/>
        <v/>
      </c>
      <c r="M4052" s="3" t="str">
        <f>IFERROR(INDEX('SINIF GÜNLER'!$A:$C,MATCH('VERİ TABANI'!$D4052,'SINIF GÜNLER'!$B:$B,0),MATCH('VERİ TABANI'!$M$1,'SINIF GÜNLER'!$A$1:$C$1,0)),"")</f>
        <v/>
      </c>
      <c r="P4052" s="28" t="str">
        <f t="array" ref="P4052">IFERROR(SEARCH(ÖĞRETMEN,'VERİ TABANI'!G4052,1),"")</f>
        <v/>
      </c>
      <c r="Q4052" s="29" t="str">
        <f t="shared" si="127"/>
        <v/>
      </c>
    </row>
    <row r="4053" spans="1:17">
      <c r="A4053" s="3" t="str">
        <f t="shared" si="126"/>
        <v/>
      </c>
      <c r="M4053" s="3" t="str">
        <f>IFERROR(INDEX('SINIF GÜNLER'!$A:$C,MATCH('VERİ TABANI'!$D4053,'SINIF GÜNLER'!$B:$B,0),MATCH('VERİ TABANI'!$M$1,'SINIF GÜNLER'!$A$1:$C$1,0)),"")</f>
        <v/>
      </c>
      <c r="P4053" s="28" t="str">
        <f t="array" ref="P4053">IFERROR(SEARCH(ÖĞRETMEN,'VERİ TABANI'!G4053,1),"")</f>
        <v/>
      </c>
      <c r="Q4053" s="29" t="str">
        <f t="shared" si="127"/>
        <v/>
      </c>
    </row>
    <row r="4054" spans="1:17">
      <c r="A4054" s="3" t="str">
        <f t="shared" si="126"/>
        <v/>
      </c>
      <c r="M4054" s="3" t="str">
        <f>IFERROR(INDEX('SINIF GÜNLER'!$A:$C,MATCH('VERİ TABANI'!$D4054,'SINIF GÜNLER'!$B:$B,0),MATCH('VERİ TABANI'!$M$1,'SINIF GÜNLER'!$A$1:$C$1,0)),"")</f>
        <v/>
      </c>
      <c r="P4054" s="28" t="str">
        <f t="array" ref="P4054">IFERROR(SEARCH(ÖĞRETMEN,'VERİ TABANI'!G4054,1),"")</f>
        <v/>
      </c>
      <c r="Q4054" s="29" t="str">
        <f t="shared" si="127"/>
        <v/>
      </c>
    </row>
    <row r="4055" spans="1:17">
      <c r="A4055" s="3" t="str">
        <f t="shared" si="126"/>
        <v/>
      </c>
      <c r="M4055" s="3" t="str">
        <f>IFERROR(INDEX('SINIF GÜNLER'!$A:$C,MATCH('VERİ TABANI'!$D4055,'SINIF GÜNLER'!$B:$B,0),MATCH('VERİ TABANI'!$M$1,'SINIF GÜNLER'!$A$1:$C$1,0)),"")</f>
        <v/>
      </c>
      <c r="P4055" s="28" t="str">
        <f t="array" ref="P4055">IFERROR(SEARCH(ÖĞRETMEN,'VERİ TABANI'!G4055,1),"")</f>
        <v/>
      </c>
      <c r="Q4055" s="29" t="str">
        <f t="shared" si="127"/>
        <v/>
      </c>
    </row>
    <row r="4056" spans="1:17">
      <c r="A4056" s="3" t="str">
        <f t="shared" si="126"/>
        <v/>
      </c>
      <c r="M4056" s="3" t="str">
        <f>IFERROR(INDEX('SINIF GÜNLER'!$A:$C,MATCH('VERİ TABANI'!$D4056,'SINIF GÜNLER'!$B:$B,0),MATCH('VERİ TABANI'!$M$1,'SINIF GÜNLER'!$A$1:$C$1,0)),"")</f>
        <v/>
      </c>
      <c r="P4056" s="28" t="str">
        <f t="array" ref="P4056">IFERROR(SEARCH(ÖĞRETMEN,'VERİ TABANI'!G4056,1),"")</f>
        <v/>
      </c>
      <c r="Q4056" s="29" t="str">
        <f t="shared" si="127"/>
        <v/>
      </c>
    </row>
    <row r="4057" spans="1:17">
      <c r="A4057" s="3" t="str">
        <f t="shared" si="126"/>
        <v/>
      </c>
      <c r="M4057" s="3" t="str">
        <f>IFERROR(INDEX('SINIF GÜNLER'!$A:$C,MATCH('VERİ TABANI'!$D4057,'SINIF GÜNLER'!$B:$B,0),MATCH('VERİ TABANI'!$M$1,'SINIF GÜNLER'!$A$1:$C$1,0)),"")</f>
        <v/>
      </c>
      <c r="P4057" s="28" t="str">
        <f t="array" ref="P4057">IFERROR(SEARCH(ÖĞRETMEN,'VERİ TABANI'!G4057,1),"")</f>
        <v/>
      </c>
      <c r="Q4057" s="29" t="str">
        <f t="shared" si="127"/>
        <v/>
      </c>
    </row>
    <row r="4058" spans="1:17">
      <c r="A4058" s="3" t="str">
        <f t="shared" si="126"/>
        <v/>
      </c>
      <c r="M4058" s="3" t="str">
        <f>IFERROR(INDEX('SINIF GÜNLER'!$A:$C,MATCH('VERİ TABANI'!$D4058,'SINIF GÜNLER'!$B:$B,0),MATCH('VERİ TABANI'!$M$1,'SINIF GÜNLER'!$A$1:$C$1,0)),"")</f>
        <v/>
      </c>
      <c r="P4058" s="28" t="str">
        <f t="array" ref="P4058">IFERROR(SEARCH(ÖĞRETMEN,'VERİ TABANI'!G4058,1),"")</f>
        <v/>
      </c>
      <c r="Q4058" s="29" t="str">
        <f t="shared" si="127"/>
        <v/>
      </c>
    </row>
    <row r="4059" spans="1:17">
      <c r="A4059" s="3" t="str">
        <f t="shared" si="126"/>
        <v/>
      </c>
      <c r="M4059" s="3" t="str">
        <f>IFERROR(INDEX('SINIF GÜNLER'!$A:$C,MATCH('VERİ TABANI'!$D4059,'SINIF GÜNLER'!$B:$B,0),MATCH('VERİ TABANI'!$M$1,'SINIF GÜNLER'!$A$1:$C$1,0)),"")</f>
        <v/>
      </c>
      <c r="P4059" s="28" t="str">
        <f t="array" ref="P4059">IFERROR(SEARCH(ÖĞRETMEN,'VERİ TABANI'!G4059,1),"")</f>
        <v/>
      </c>
      <c r="Q4059" s="29" t="str">
        <f t="shared" si="127"/>
        <v/>
      </c>
    </row>
    <row r="4060" spans="1:17">
      <c r="A4060" s="3" t="str">
        <f t="shared" si="126"/>
        <v/>
      </c>
      <c r="M4060" s="3" t="str">
        <f>IFERROR(INDEX('SINIF GÜNLER'!$A:$C,MATCH('VERİ TABANI'!$D4060,'SINIF GÜNLER'!$B:$B,0),MATCH('VERİ TABANI'!$M$1,'SINIF GÜNLER'!$A$1:$C$1,0)),"")</f>
        <v/>
      </c>
      <c r="P4060" s="28" t="str">
        <f t="array" ref="P4060">IFERROR(SEARCH(ÖĞRETMEN,'VERİ TABANI'!G4060,1),"")</f>
        <v/>
      </c>
      <c r="Q4060" s="29" t="str">
        <f t="shared" si="127"/>
        <v/>
      </c>
    </row>
    <row r="4061" spans="1:17">
      <c r="A4061" s="3" t="str">
        <f t="shared" si="126"/>
        <v/>
      </c>
      <c r="M4061" s="3" t="str">
        <f>IFERROR(INDEX('SINIF GÜNLER'!$A:$C,MATCH('VERİ TABANI'!$D4061,'SINIF GÜNLER'!$B:$B,0),MATCH('VERİ TABANI'!$M$1,'SINIF GÜNLER'!$A$1:$C$1,0)),"")</f>
        <v/>
      </c>
      <c r="P4061" s="28" t="str">
        <f t="array" ref="P4061">IFERROR(SEARCH(ÖĞRETMEN,'VERİ TABANI'!G4061,1),"")</f>
        <v/>
      </c>
      <c r="Q4061" s="29" t="str">
        <f t="shared" si="127"/>
        <v/>
      </c>
    </row>
    <row r="4062" spans="1:17">
      <c r="A4062" s="3" t="str">
        <f t="shared" si="126"/>
        <v/>
      </c>
      <c r="M4062" s="3" t="str">
        <f>IFERROR(INDEX('SINIF GÜNLER'!$A:$C,MATCH('VERİ TABANI'!$D4062,'SINIF GÜNLER'!$B:$B,0),MATCH('VERİ TABANI'!$M$1,'SINIF GÜNLER'!$A$1:$C$1,0)),"")</f>
        <v/>
      </c>
      <c r="P4062" s="28" t="str">
        <f t="array" ref="P4062">IFERROR(SEARCH(ÖĞRETMEN,'VERİ TABANI'!G4062,1),"")</f>
        <v/>
      </c>
      <c r="Q4062" s="29" t="str">
        <f t="shared" si="127"/>
        <v/>
      </c>
    </row>
    <row r="4063" spans="1:17">
      <c r="A4063" s="3" t="str">
        <f t="shared" si="126"/>
        <v/>
      </c>
      <c r="M4063" s="3" t="str">
        <f>IFERROR(INDEX('SINIF GÜNLER'!$A:$C,MATCH('VERİ TABANI'!$D4063,'SINIF GÜNLER'!$B:$B,0),MATCH('VERİ TABANI'!$M$1,'SINIF GÜNLER'!$A$1:$C$1,0)),"")</f>
        <v/>
      </c>
      <c r="P4063" s="28" t="str">
        <f t="array" ref="P4063">IFERROR(SEARCH(ÖĞRETMEN,'VERİ TABANI'!G4063,1),"")</f>
        <v/>
      </c>
      <c r="Q4063" s="29" t="str">
        <f t="shared" si="127"/>
        <v/>
      </c>
    </row>
    <row r="4064" spans="1:17">
      <c r="A4064" s="3" t="str">
        <f t="shared" si="126"/>
        <v/>
      </c>
      <c r="M4064" s="3" t="str">
        <f>IFERROR(INDEX('SINIF GÜNLER'!$A:$C,MATCH('VERİ TABANI'!$D4064,'SINIF GÜNLER'!$B:$B,0),MATCH('VERİ TABANI'!$M$1,'SINIF GÜNLER'!$A$1:$C$1,0)),"")</f>
        <v/>
      </c>
      <c r="P4064" s="28" t="str">
        <f t="array" ref="P4064">IFERROR(SEARCH(ÖĞRETMEN,'VERİ TABANI'!G4064,1),"")</f>
        <v/>
      </c>
      <c r="Q4064" s="29" t="str">
        <f t="shared" si="127"/>
        <v/>
      </c>
    </row>
    <row r="4065" spans="1:17">
      <c r="A4065" s="3" t="str">
        <f t="shared" si="126"/>
        <v/>
      </c>
      <c r="M4065" s="3" t="str">
        <f>IFERROR(INDEX('SINIF GÜNLER'!$A:$C,MATCH('VERİ TABANI'!$D4065,'SINIF GÜNLER'!$B:$B,0),MATCH('VERİ TABANI'!$M$1,'SINIF GÜNLER'!$A$1:$C$1,0)),"")</f>
        <v/>
      </c>
      <c r="P4065" s="28" t="str">
        <f t="array" ref="P4065">IFERROR(SEARCH(ÖĞRETMEN,'VERİ TABANI'!G4065,1),"")</f>
        <v/>
      </c>
      <c r="Q4065" s="29" t="str">
        <f t="shared" si="127"/>
        <v/>
      </c>
    </row>
    <row r="4066" spans="1:17">
      <c r="A4066" s="3" t="str">
        <f t="shared" si="126"/>
        <v/>
      </c>
      <c r="M4066" s="3" t="str">
        <f>IFERROR(INDEX('SINIF GÜNLER'!$A:$C,MATCH('VERİ TABANI'!$D4066,'SINIF GÜNLER'!$B:$B,0),MATCH('VERİ TABANI'!$M$1,'SINIF GÜNLER'!$A$1:$C$1,0)),"")</f>
        <v/>
      </c>
      <c r="P4066" s="28" t="str">
        <f t="array" ref="P4066">IFERROR(SEARCH(ÖĞRETMEN,'VERİ TABANI'!G4066,1),"")</f>
        <v/>
      </c>
      <c r="Q4066" s="29" t="str">
        <f t="shared" si="127"/>
        <v/>
      </c>
    </row>
    <row r="4067" spans="1:17">
      <c r="A4067" s="3" t="str">
        <f t="shared" si="126"/>
        <v/>
      </c>
      <c r="M4067" s="3" t="str">
        <f>IFERROR(INDEX('SINIF GÜNLER'!$A:$C,MATCH('VERİ TABANI'!$D4067,'SINIF GÜNLER'!$B:$B,0),MATCH('VERİ TABANI'!$M$1,'SINIF GÜNLER'!$A$1:$C$1,0)),"")</f>
        <v/>
      </c>
      <c r="P4067" s="28" t="str">
        <f t="array" ref="P4067">IFERROR(SEARCH(ÖĞRETMEN,'VERİ TABANI'!G4067,1),"")</f>
        <v/>
      </c>
      <c r="Q4067" s="29" t="str">
        <f t="shared" si="127"/>
        <v/>
      </c>
    </row>
    <row r="4068" spans="1:17">
      <c r="A4068" s="3" t="str">
        <f t="shared" si="126"/>
        <v/>
      </c>
      <c r="M4068" s="3" t="str">
        <f>IFERROR(INDEX('SINIF GÜNLER'!$A:$C,MATCH('VERİ TABANI'!$D4068,'SINIF GÜNLER'!$B:$B,0),MATCH('VERİ TABANI'!$M$1,'SINIF GÜNLER'!$A$1:$C$1,0)),"")</f>
        <v/>
      </c>
      <c r="P4068" s="28" t="str">
        <f t="array" ref="P4068">IFERROR(SEARCH(ÖĞRETMEN,'VERİ TABANI'!G4068,1),"")</f>
        <v/>
      </c>
      <c r="Q4068" s="29" t="str">
        <f t="shared" si="127"/>
        <v/>
      </c>
    </row>
    <row r="4069" spans="1:17">
      <c r="A4069" s="3" t="str">
        <f t="shared" si="126"/>
        <v/>
      </c>
      <c r="M4069" s="3" t="str">
        <f>IFERROR(INDEX('SINIF GÜNLER'!$A:$C,MATCH('VERİ TABANI'!$D4069,'SINIF GÜNLER'!$B:$B,0),MATCH('VERİ TABANI'!$M$1,'SINIF GÜNLER'!$A$1:$C$1,0)),"")</f>
        <v/>
      </c>
      <c r="P4069" s="28" t="str">
        <f t="array" ref="P4069">IFERROR(SEARCH(ÖĞRETMEN,'VERİ TABANI'!G4069,1),"")</f>
        <v/>
      </c>
      <c r="Q4069" s="29" t="str">
        <f t="shared" si="127"/>
        <v/>
      </c>
    </row>
    <row r="4070" spans="1:17">
      <c r="A4070" s="3" t="str">
        <f t="shared" si="126"/>
        <v/>
      </c>
      <c r="M4070" s="3" t="str">
        <f>IFERROR(INDEX('SINIF GÜNLER'!$A:$C,MATCH('VERİ TABANI'!$D4070,'SINIF GÜNLER'!$B:$B,0),MATCH('VERİ TABANI'!$M$1,'SINIF GÜNLER'!$A$1:$C$1,0)),"")</f>
        <v/>
      </c>
      <c r="P4070" s="28" t="str">
        <f t="array" ref="P4070">IFERROR(SEARCH(ÖĞRETMEN,'VERİ TABANI'!G4070,1),"")</f>
        <v/>
      </c>
      <c r="Q4070" s="29" t="str">
        <f t="shared" si="127"/>
        <v/>
      </c>
    </row>
    <row r="4071" spans="1:17">
      <c r="A4071" s="3" t="str">
        <f t="shared" si="126"/>
        <v/>
      </c>
      <c r="M4071" s="3" t="str">
        <f>IFERROR(INDEX('SINIF GÜNLER'!$A:$C,MATCH('VERİ TABANI'!$D4071,'SINIF GÜNLER'!$B:$B,0),MATCH('VERİ TABANI'!$M$1,'SINIF GÜNLER'!$A$1:$C$1,0)),"")</f>
        <v/>
      </c>
      <c r="P4071" s="28" t="str">
        <f t="array" ref="P4071">IFERROR(SEARCH(ÖĞRETMEN,'VERİ TABANI'!G4071,1),"")</f>
        <v/>
      </c>
      <c r="Q4071" s="29" t="str">
        <f t="shared" si="127"/>
        <v/>
      </c>
    </row>
    <row r="4072" spans="1:17">
      <c r="A4072" s="3" t="str">
        <f t="shared" si="126"/>
        <v/>
      </c>
      <c r="M4072" s="3" t="str">
        <f>IFERROR(INDEX('SINIF GÜNLER'!$A:$C,MATCH('VERİ TABANI'!$D4072,'SINIF GÜNLER'!$B:$B,0),MATCH('VERİ TABANI'!$M$1,'SINIF GÜNLER'!$A$1:$C$1,0)),"")</f>
        <v/>
      </c>
      <c r="P4072" s="28" t="str">
        <f t="array" ref="P4072">IFERROR(SEARCH(ÖĞRETMEN,'VERİ TABANI'!G4072,1),"")</f>
        <v/>
      </c>
      <c r="Q4072" s="29" t="str">
        <f t="shared" si="127"/>
        <v/>
      </c>
    </row>
    <row r="4073" spans="1:17">
      <c r="A4073" s="3" t="str">
        <f t="shared" si="126"/>
        <v/>
      </c>
      <c r="M4073" s="3" t="str">
        <f>IFERROR(INDEX('SINIF GÜNLER'!$A:$C,MATCH('VERİ TABANI'!$D4073,'SINIF GÜNLER'!$B:$B,0),MATCH('VERİ TABANI'!$M$1,'SINIF GÜNLER'!$A$1:$C$1,0)),"")</f>
        <v/>
      </c>
      <c r="P4073" s="28" t="str">
        <f t="array" ref="P4073">IFERROR(SEARCH(ÖĞRETMEN,'VERİ TABANI'!G4073,1),"")</f>
        <v/>
      </c>
      <c r="Q4073" s="29" t="str">
        <f t="shared" si="127"/>
        <v/>
      </c>
    </row>
    <row r="4074" spans="1:17">
      <c r="A4074" s="3" t="str">
        <f t="shared" si="126"/>
        <v/>
      </c>
      <c r="M4074" s="3" t="str">
        <f>IFERROR(INDEX('SINIF GÜNLER'!$A:$C,MATCH('VERİ TABANI'!$D4074,'SINIF GÜNLER'!$B:$B,0),MATCH('VERİ TABANI'!$M$1,'SINIF GÜNLER'!$A$1:$C$1,0)),"")</f>
        <v/>
      </c>
      <c r="P4074" s="28" t="str">
        <f t="array" ref="P4074">IFERROR(SEARCH(ÖĞRETMEN,'VERİ TABANI'!G4074,1),"")</f>
        <v/>
      </c>
      <c r="Q4074" s="29" t="str">
        <f t="shared" si="127"/>
        <v/>
      </c>
    </row>
    <row r="4075" spans="1:17">
      <c r="A4075" s="3" t="str">
        <f t="shared" si="126"/>
        <v/>
      </c>
      <c r="M4075" s="3" t="str">
        <f>IFERROR(INDEX('SINIF GÜNLER'!$A:$C,MATCH('VERİ TABANI'!$D4075,'SINIF GÜNLER'!$B:$B,0),MATCH('VERİ TABANI'!$M$1,'SINIF GÜNLER'!$A$1:$C$1,0)),"")</f>
        <v/>
      </c>
      <c r="P4075" s="28" t="str">
        <f t="array" ref="P4075">IFERROR(SEARCH(ÖĞRETMEN,'VERİ TABANI'!G4075,1),"")</f>
        <v/>
      </c>
      <c r="Q4075" s="29" t="str">
        <f t="shared" si="127"/>
        <v/>
      </c>
    </row>
    <row r="4076" spans="1:17">
      <c r="A4076" s="3" t="str">
        <f t="shared" si="126"/>
        <v/>
      </c>
      <c r="M4076" s="3" t="str">
        <f>IFERROR(INDEX('SINIF GÜNLER'!$A:$C,MATCH('VERİ TABANI'!$D4076,'SINIF GÜNLER'!$B:$B,0),MATCH('VERİ TABANI'!$M$1,'SINIF GÜNLER'!$A$1:$C$1,0)),"")</f>
        <v/>
      </c>
      <c r="P4076" s="28" t="str">
        <f t="array" ref="P4076">IFERROR(SEARCH(ÖĞRETMEN,'VERİ TABANI'!G4076,1),"")</f>
        <v/>
      </c>
      <c r="Q4076" s="29" t="str">
        <f t="shared" si="127"/>
        <v/>
      </c>
    </row>
    <row r="4077" spans="1:17">
      <c r="A4077" s="3" t="str">
        <f t="shared" si="126"/>
        <v/>
      </c>
      <c r="M4077" s="3" t="str">
        <f>IFERROR(INDEX('SINIF GÜNLER'!$A:$C,MATCH('VERİ TABANI'!$D4077,'SINIF GÜNLER'!$B:$B,0),MATCH('VERİ TABANI'!$M$1,'SINIF GÜNLER'!$A$1:$C$1,0)),"")</f>
        <v/>
      </c>
      <c r="P4077" s="28" t="str">
        <f t="array" ref="P4077">IFERROR(SEARCH(ÖĞRETMEN,'VERİ TABANI'!G4077,1),"")</f>
        <v/>
      </c>
      <c r="Q4077" s="29" t="str">
        <f t="shared" si="127"/>
        <v/>
      </c>
    </row>
    <row r="4078" spans="1:17">
      <c r="A4078" s="3" t="str">
        <f t="shared" si="126"/>
        <v/>
      </c>
      <c r="M4078" s="3" t="str">
        <f>IFERROR(INDEX('SINIF GÜNLER'!$A:$C,MATCH('VERİ TABANI'!$D4078,'SINIF GÜNLER'!$B:$B,0),MATCH('VERİ TABANI'!$M$1,'SINIF GÜNLER'!$A$1:$C$1,0)),"")</f>
        <v/>
      </c>
      <c r="P4078" s="28" t="str">
        <f t="array" ref="P4078">IFERROR(SEARCH(ÖĞRETMEN,'VERİ TABANI'!G4078,1),"")</f>
        <v/>
      </c>
      <c r="Q4078" s="29" t="str">
        <f t="shared" si="127"/>
        <v/>
      </c>
    </row>
    <row r="4079" spans="1:17">
      <c r="A4079" s="3" t="str">
        <f t="shared" si="126"/>
        <v/>
      </c>
      <c r="M4079" s="3" t="str">
        <f>IFERROR(INDEX('SINIF GÜNLER'!$A:$C,MATCH('VERİ TABANI'!$D4079,'SINIF GÜNLER'!$B:$B,0),MATCH('VERİ TABANI'!$M$1,'SINIF GÜNLER'!$A$1:$C$1,0)),"")</f>
        <v/>
      </c>
      <c r="P4079" s="28" t="str">
        <f t="array" ref="P4079">IFERROR(SEARCH(ÖĞRETMEN,'VERİ TABANI'!G4079,1),"")</f>
        <v/>
      </c>
      <c r="Q4079" s="29" t="str">
        <f t="shared" si="127"/>
        <v/>
      </c>
    </row>
    <row r="4080" spans="1:17">
      <c r="A4080" s="3" t="str">
        <f t="shared" si="126"/>
        <v/>
      </c>
      <c r="M4080" s="3" t="str">
        <f>IFERROR(INDEX('SINIF GÜNLER'!$A:$C,MATCH('VERİ TABANI'!$D4080,'SINIF GÜNLER'!$B:$B,0),MATCH('VERİ TABANI'!$M$1,'SINIF GÜNLER'!$A$1:$C$1,0)),"")</f>
        <v/>
      </c>
      <c r="P4080" s="28" t="str">
        <f t="array" ref="P4080">IFERROR(SEARCH(ÖĞRETMEN,'VERİ TABANI'!G4080,1),"")</f>
        <v/>
      </c>
      <c r="Q4080" s="29" t="str">
        <f t="shared" si="127"/>
        <v/>
      </c>
    </row>
    <row r="4081" spans="1:17">
      <c r="A4081" s="3" t="str">
        <f t="shared" si="126"/>
        <v/>
      </c>
      <c r="M4081" s="3" t="str">
        <f>IFERROR(INDEX('SINIF GÜNLER'!$A:$C,MATCH('VERİ TABANI'!$D4081,'SINIF GÜNLER'!$B:$B,0),MATCH('VERİ TABANI'!$M$1,'SINIF GÜNLER'!$A$1:$C$1,0)),"")</f>
        <v/>
      </c>
      <c r="P4081" s="28" t="str">
        <f t="array" ref="P4081">IFERROR(SEARCH(ÖĞRETMEN,'VERİ TABANI'!G4081,1),"")</f>
        <v/>
      </c>
      <c r="Q4081" s="29" t="str">
        <f t="shared" si="127"/>
        <v/>
      </c>
    </row>
    <row r="4082" spans="1:17">
      <c r="A4082" s="3" t="str">
        <f t="shared" si="126"/>
        <v/>
      </c>
      <c r="M4082" s="3" t="str">
        <f>IFERROR(INDEX('SINIF GÜNLER'!$A:$C,MATCH('VERİ TABANI'!$D4082,'SINIF GÜNLER'!$B:$B,0),MATCH('VERİ TABANI'!$M$1,'SINIF GÜNLER'!$A$1:$C$1,0)),"")</f>
        <v/>
      </c>
      <c r="P4082" s="28" t="str">
        <f t="array" ref="P4082">IFERROR(SEARCH(ÖĞRETMEN,'VERİ TABANI'!G4082,1),"")</f>
        <v/>
      </c>
      <c r="Q4082" s="29" t="str">
        <f t="shared" si="127"/>
        <v/>
      </c>
    </row>
    <row r="4083" spans="1:17">
      <c r="A4083" s="3" t="str">
        <f t="shared" si="126"/>
        <v/>
      </c>
      <c r="M4083" s="3" t="str">
        <f>IFERROR(INDEX('SINIF GÜNLER'!$A:$C,MATCH('VERİ TABANI'!$D4083,'SINIF GÜNLER'!$B:$B,0),MATCH('VERİ TABANI'!$M$1,'SINIF GÜNLER'!$A$1:$C$1,0)),"")</f>
        <v/>
      </c>
      <c r="P4083" s="28" t="str">
        <f t="array" ref="P4083">IFERROR(SEARCH(ÖĞRETMEN,'VERİ TABANI'!G4083,1),"")</f>
        <v/>
      </c>
      <c r="Q4083" s="29" t="str">
        <f t="shared" si="127"/>
        <v/>
      </c>
    </row>
    <row r="4084" spans="1:17">
      <c r="A4084" s="3" t="str">
        <f t="shared" si="126"/>
        <v/>
      </c>
      <c r="M4084" s="3" t="str">
        <f>IFERROR(INDEX('SINIF GÜNLER'!$A:$C,MATCH('VERİ TABANI'!$D4084,'SINIF GÜNLER'!$B:$B,0),MATCH('VERİ TABANI'!$M$1,'SINIF GÜNLER'!$A$1:$C$1,0)),"")</f>
        <v/>
      </c>
      <c r="P4084" s="28" t="str">
        <f t="array" ref="P4084">IFERROR(SEARCH(ÖĞRETMEN,'VERİ TABANI'!G4084,1),"")</f>
        <v/>
      </c>
      <c r="Q4084" s="29" t="str">
        <f t="shared" si="127"/>
        <v/>
      </c>
    </row>
    <row r="4085" spans="1:17">
      <c r="A4085" s="3" t="str">
        <f t="shared" si="126"/>
        <v/>
      </c>
      <c r="M4085" s="3" t="str">
        <f>IFERROR(INDEX('SINIF GÜNLER'!$A:$C,MATCH('VERİ TABANI'!$D4085,'SINIF GÜNLER'!$B:$B,0),MATCH('VERİ TABANI'!$M$1,'SINIF GÜNLER'!$A$1:$C$1,0)),"")</f>
        <v/>
      </c>
      <c r="P4085" s="28" t="str">
        <f t="array" ref="P4085">IFERROR(SEARCH(ÖĞRETMEN,'VERİ TABANI'!G4085,1),"")</f>
        <v/>
      </c>
      <c r="Q4085" s="29" t="str">
        <f t="shared" si="127"/>
        <v/>
      </c>
    </row>
    <row r="4086" spans="1:17">
      <c r="A4086" s="3" t="str">
        <f t="shared" si="126"/>
        <v/>
      </c>
      <c r="M4086" s="3" t="str">
        <f>IFERROR(INDEX('SINIF GÜNLER'!$A:$C,MATCH('VERİ TABANI'!$D4086,'SINIF GÜNLER'!$B:$B,0),MATCH('VERİ TABANI'!$M$1,'SINIF GÜNLER'!$A$1:$C$1,0)),"")</f>
        <v/>
      </c>
      <c r="P4086" s="28" t="str">
        <f t="array" ref="P4086">IFERROR(SEARCH(ÖĞRETMEN,'VERİ TABANI'!G4086,1),"")</f>
        <v/>
      </c>
      <c r="Q4086" s="29" t="str">
        <f t="shared" si="127"/>
        <v/>
      </c>
    </row>
    <row r="4087" spans="1:17">
      <c r="A4087" s="3" t="str">
        <f t="shared" si="126"/>
        <v/>
      </c>
      <c r="M4087" s="3" t="str">
        <f>IFERROR(INDEX('SINIF GÜNLER'!$A:$C,MATCH('VERİ TABANI'!$D4087,'SINIF GÜNLER'!$B:$B,0),MATCH('VERİ TABANI'!$M$1,'SINIF GÜNLER'!$A$1:$C$1,0)),"")</f>
        <v/>
      </c>
      <c r="P4087" s="28" t="str">
        <f t="array" ref="P4087">IFERROR(SEARCH(ÖĞRETMEN,'VERİ TABANI'!G4087,1),"")</f>
        <v/>
      </c>
      <c r="Q4087" s="29" t="str">
        <f t="shared" si="127"/>
        <v/>
      </c>
    </row>
    <row r="4088" spans="1:17">
      <c r="A4088" s="3" t="str">
        <f t="shared" si="126"/>
        <v/>
      </c>
      <c r="M4088" s="3" t="str">
        <f>IFERROR(INDEX('SINIF GÜNLER'!$A:$C,MATCH('VERİ TABANI'!$D4088,'SINIF GÜNLER'!$B:$B,0),MATCH('VERİ TABANI'!$M$1,'SINIF GÜNLER'!$A$1:$C$1,0)),"")</f>
        <v/>
      </c>
      <c r="P4088" s="28" t="str">
        <f t="array" ref="P4088">IFERROR(SEARCH(ÖĞRETMEN,'VERİ TABANI'!G4088,1),"")</f>
        <v/>
      </c>
      <c r="Q4088" s="29" t="str">
        <f t="shared" si="127"/>
        <v/>
      </c>
    </row>
    <row r="4089" spans="1:17">
      <c r="A4089" s="3" t="str">
        <f t="shared" si="126"/>
        <v/>
      </c>
      <c r="M4089" s="3" t="str">
        <f>IFERROR(INDEX('SINIF GÜNLER'!$A:$C,MATCH('VERİ TABANI'!$D4089,'SINIF GÜNLER'!$B:$B,0),MATCH('VERİ TABANI'!$M$1,'SINIF GÜNLER'!$A$1:$C$1,0)),"")</f>
        <v/>
      </c>
      <c r="P4089" s="28" t="str">
        <f t="array" ref="P4089">IFERROR(SEARCH(ÖĞRETMEN,'VERİ TABANI'!G4089,1),"")</f>
        <v/>
      </c>
      <c r="Q4089" s="29" t="str">
        <f t="shared" si="127"/>
        <v/>
      </c>
    </row>
    <row r="4090" spans="1:17">
      <c r="A4090" s="3" t="str">
        <f t="shared" si="126"/>
        <v/>
      </c>
      <c r="M4090" s="3" t="str">
        <f>IFERROR(INDEX('SINIF GÜNLER'!$A:$C,MATCH('VERİ TABANI'!$D4090,'SINIF GÜNLER'!$B:$B,0),MATCH('VERİ TABANI'!$M$1,'SINIF GÜNLER'!$A$1:$C$1,0)),"")</f>
        <v/>
      </c>
      <c r="P4090" s="28" t="str">
        <f t="array" ref="P4090">IFERROR(SEARCH(ÖĞRETMEN,'VERİ TABANI'!G4090,1),"")</f>
        <v/>
      </c>
      <c r="Q4090" s="29" t="str">
        <f t="shared" si="127"/>
        <v/>
      </c>
    </row>
    <row r="4091" spans="1:17">
      <c r="A4091" s="3" t="str">
        <f t="shared" si="126"/>
        <v/>
      </c>
      <c r="M4091" s="3" t="str">
        <f>IFERROR(INDEX('SINIF GÜNLER'!$A:$C,MATCH('VERİ TABANI'!$D4091,'SINIF GÜNLER'!$B:$B,0),MATCH('VERİ TABANI'!$M$1,'SINIF GÜNLER'!$A$1:$C$1,0)),"")</f>
        <v/>
      </c>
      <c r="P4091" s="28" t="str">
        <f t="array" ref="P4091">IFERROR(SEARCH(ÖĞRETMEN,'VERİ TABANI'!G4091,1),"")</f>
        <v/>
      </c>
      <c r="Q4091" s="29" t="str">
        <f t="shared" si="127"/>
        <v/>
      </c>
    </row>
    <row r="4092" spans="1:17">
      <c r="A4092" s="3" t="str">
        <f t="shared" si="126"/>
        <v/>
      </c>
      <c r="M4092" s="3" t="str">
        <f>IFERROR(INDEX('SINIF GÜNLER'!$A:$C,MATCH('VERİ TABANI'!$D4092,'SINIF GÜNLER'!$B:$B,0),MATCH('VERİ TABANI'!$M$1,'SINIF GÜNLER'!$A$1:$C$1,0)),"")</f>
        <v/>
      </c>
      <c r="P4092" s="28" t="str">
        <f t="array" ref="P4092">IFERROR(SEARCH(ÖĞRETMEN,'VERİ TABANI'!G4092,1),"")</f>
        <v/>
      </c>
      <c r="Q4092" s="29" t="str">
        <f t="shared" si="127"/>
        <v/>
      </c>
    </row>
    <row r="4093" spans="1:17">
      <c r="A4093" s="3" t="str">
        <f t="shared" si="126"/>
        <v/>
      </c>
      <c r="M4093" s="3" t="str">
        <f>IFERROR(INDEX('SINIF GÜNLER'!$A:$C,MATCH('VERİ TABANI'!$D4093,'SINIF GÜNLER'!$B:$B,0),MATCH('VERİ TABANI'!$M$1,'SINIF GÜNLER'!$A$1:$C$1,0)),"")</f>
        <v/>
      </c>
      <c r="P4093" s="28" t="str">
        <f t="array" ref="P4093">IFERROR(SEARCH(ÖĞRETMEN,'VERİ TABANI'!G4093,1),"")</f>
        <v/>
      </c>
      <c r="Q4093" s="29" t="str">
        <f t="shared" si="127"/>
        <v/>
      </c>
    </row>
    <row r="4094" spans="1:17">
      <c r="A4094" s="3" t="str">
        <f t="shared" si="126"/>
        <v/>
      </c>
      <c r="M4094" s="3" t="str">
        <f>IFERROR(INDEX('SINIF GÜNLER'!$A:$C,MATCH('VERİ TABANI'!$D4094,'SINIF GÜNLER'!$B:$B,0),MATCH('VERİ TABANI'!$M$1,'SINIF GÜNLER'!$A$1:$C$1,0)),"")</f>
        <v/>
      </c>
      <c r="P4094" s="28" t="str">
        <f t="array" ref="P4094">IFERROR(SEARCH(ÖĞRETMEN,'VERİ TABANI'!G4094,1),"")</f>
        <v/>
      </c>
      <c r="Q4094" s="29" t="str">
        <f t="shared" si="127"/>
        <v/>
      </c>
    </row>
    <row r="4095" spans="1:17">
      <c r="A4095" s="3" t="str">
        <f t="shared" si="126"/>
        <v/>
      </c>
      <c r="M4095" s="3" t="str">
        <f>IFERROR(INDEX('SINIF GÜNLER'!$A:$C,MATCH('VERİ TABANI'!$D4095,'SINIF GÜNLER'!$B:$B,0),MATCH('VERİ TABANI'!$M$1,'SINIF GÜNLER'!$A$1:$C$1,0)),"")</f>
        <v/>
      </c>
      <c r="P4095" s="28" t="str">
        <f t="array" ref="P4095">IFERROR(SEARCH(ÖĞRETMEN,'VERİ TABANI'!G4095,1),"")</f>
        <v/>
      </c>
      <c r="Q4095" s="29" t="str">
        <f t="shared" si="127"/>
        <v/>
      </c>
    </row>
    <row r="4096" spans="1:17">
      <c r="A4096" s="3" t="str">
        <f t="shared" si="126"/>
        <v/>
      </c>
      <c r="M4096" s="3" t="str">
        <f>IFERROR(INDEX('SINIF GÜNLER'!$A:$C,MATCH('VERİ TABANI'!$D4096,'SINIF GÜNLER'!$B:$B,0),MATCH('VERİ TABANI'!$M$1,'SINIF GÜNLER'!$A$1:$C$1,0)),"")</f>
        <v/>
      </c>
      <c r="P4096" s="28" t="str">
        <f t="array" ref="P4096">IFERROR(SEARCH(ÖĞRETMEN,'VERİ TABANI'!G4096,1),"")</f>
        <v/>
      </c>
      <c r="Q4096" s="29" t="str">
        <f t="shared" si="127"/>
        <v/>
      </c>
    </row>
    <row r="4097" spans="1:17">
      <c r="A4097" s="3" t="str">
        <f t="shared" si="126"/>
        <v/>
      </c>
      <c r="M4097" s="3" t="str">
        <f>IFERROR(INDEX('SINIF GÜNLER'!$A:$C,MATCH('VERİ TABANI'!$D4097,'SINIF GÜNLER'!$B:$B,0),MATCH('VERİ TABANI'!$M$1,'SINIF GÜNLER'!$A$1:$C$1,0)),"")</f>
        <v/>
      </c>
      <c r="P4097" s="28" t="str">
        <f t="array" ref="P4097">IFERROR(SEARCH(ÖĞRETMEN,'VERİ TABANI'!G4097,1),"")</f>
        <v/>
      </c>
      <c r="Q4097" s="29" t="str">
        <f t="shared" si="127"/>
        <v/>
      </c>
    </row>
    <row r="4098" spans="1:17">
      <c r="A4098" s="3" t="str">
        <f t="shared" ref="A4098:A4161" si="128">IFERROR(IF(B4098="","",ROW()-1),"")</f>
        <v/>
      </c>
      <c r="M4098" s="3" t="str">
        <f>IFERROR(INDEX('SINIF GÜNLER'!$A:$C,MATCH('VERİ TABANI'!$D4098,'SINIF GÜNLER'!$B:$B,0),MATCH('VERİ TABANI'!$M$1,'SINIF GÜNLER'!$A$1:$C$1,0)),"")</f>
        <v/>
      </c>
      <c r="P4098" s="28" t="str">
        <f t="array" ref="P4098">IFERROR(SEARCH(ÖĞRETMEN,'VERİ TABANI'!G4098,1),"")</f>
        <v/>
      </c>
      <c r="Q4098" s="29" t="str">
        <f t="shared" si="127"/>
        <v/>
      </c>
    </row>
    <row r="4099" spans="1:17">
      <c r="A4099" s="3" t="str">
        <f t="shared" si="128"/>
        <v/>
      </c>
      <c r="M4099" s="3" t="str">
        <f>IFERROR(INDEX('SINIF GÜNLER'!$A:$C,MATCH('VERİ TABANI'!$D4099,'SINIF GÜNLER'!$B:$B,0),MATCH('VERİ TABANI'!$M$1,'SINIF GÜNLER'!$A$1:$C$1,0)),"")</f>
        <v/>
      </c>
      <c r="P4099" s="28" t="str">
        <f t="array" ref="P4099">IFERROR(SEARCH(ÖĞRETMEN,'VERİ TABANI'!G4099,1),"")</f>
        <v/>
      </c>
      <c r="Q4099" s="29" t="str">
        <f t="shared" si="127"/>
        <v/>
      </c>
    </row>
    <row r="4100" spans="1:17">
      <c r="A4100" s="3" t="str">
        <f t="shared" si="128"/>
        <v/>
      </c>
      <c r="M4100" s="3" t="str">
        <f>IFERROR(INDEX('SINIF GÜNLER'!$A:$C,MATCH('VERİ TABANI'!$D4100,'SINIF GÜNLER'!$B:$B,0),MATCH('VERİ TABANI'!$M$1,'SINIF GÜNLER'!$A$1:$C$1,0)),"")</f>
        <v/>
      </c>
      <c r="P4100" s="28" t="str">
        <f t="array" ref="P4100">IFERROR(SEARCH(ÖĞRETMEN,'VERİ TABANI'!G4100,1),"")</f>
        <v/>
      </c>
      <c r="Q4100" s="29" t="str">
        <f t="shared" si="127"/>
        <v/>
      </c>
    </row>
    <row r="4101" spans="1:17">
      <c r="A4101" s="3" t="str">
        <f t="shared" si="128"/>
        <v/>
      </c>
      <c r="M4101" s="3" t="str">
        <f>IFERROR(INDEX('SINIF GÜNLER'!$A:$C,MATCH('VERİ TABANI'!$D4101,'SINIF GÜNLER'!$B:$B,0),MATCH('VERİ TABANI'!$M$1,'SINIF GÜNLER'!$A$1:$C$1,0)),"")</f>
        <v/>
      </c>
      <c r="P4101" s="28" t="str">
        <f t="array" ref="P4101">IFERROR(SEARCH(ÖĞRETMEN,'VERİ TABANI'!G4101,1),"")</f>
        <v/>
      </c>
      <c r="Q4101" s="29" t="str">
        <f t="shared" si="127"/>
        <v/>
      </c>
    </row>
    <row r="4102" spans="1:17">
      <c r="A4102" s="3" t="str">
        <f t="shared" si="128"/>
        <v/>
      </c>
      <c r="M4102" s="3" t="str">
        <f>IFERROR(INDEX('SINIF GÜNLER'!$A:$C,MATCH('VERİ TABANI'!$D4102,'SINIF GÜNLER'!$B:$B,0),MATCH('VERİ TABANI'!$M$1,'SINIF GÜNLER'!$A$1:$C$1,0)),"")</f>
        <v/>
      </c>
      <c r="P4102" s="28" t="str">
        <f t="array" ref="P4102">IFERROR(SEARCH(ÖĞRETMEN,'VERİ TABANI'!G4102,1),"")</f>
        <v/>
      </c>
      <c r="Q4102" s="29" t="str">
        <f t="shared" si="127"/>
        <v/>
      </c>
    </row>
    <row r="4103" spans="1:17">
      <c r="A4103" s="3" t="str">
        <f t="shared" si="128"/>
        <v/>
      </c>
      <c r="M4103" s="3" t="str">
        <f>IFERROR(INDEX('SINIF GÜNLER'!$A:$C,MATCH('VERİ TABANI'!$D4103,'SINIF GÜNLER'!$B:$B,0),MATCH('VERİ TABANI'!$M$1,'SINIF GÜNLER'!$A$1:$C$1,0)),"")</f>
        <v/>
      </c>
      <c r="P4103" s="28" t="str">
        <f t="array" ref="P4103">IFERROR(SEARCH(ÖĞRETMEN,'VERİ TABANI'!G4103,1),"")</f>
        <v/>
      </c>
      <c r="Q4103" s="29" t="str">
        <f t="shared" si="127"/>
        <v/>
      </c>
    </row>
    <row r="4104" spans="1:17">
      <c r="A4104" s="3" t="str">
        <f t="shared" si="128"/>
        <v/>
      </c>
      <c r="M4104" s="3" t="str">
        <f>IFERROR(INDEX('SINIF GÜNLER'!$A:$C,MATCH('VERİ TABANI'!$D4104,'SINIF GÜNLER'!$B:$B,0),MATCH('VERİ TABANI'!$M$1,'SINIF GÜNLER'!$A$1:$C$1,0)),"")</f>
        <v/>
      </c>
      <c r="P4104" s="28" t="str">
        <f t="array" ref="P4104">IFERROR(SEARCH(ÖĞRETMEN,'VERİ TABANI'!G4104,1),"")</f>
        <v/>
      </c>
      <c r="Q4104" s="29" t="str">
        <f t="shared" ref="Q4104:Q4167" si="129">IF(P4104="","",ROW())</f>
        <v/>
      </c>
    </row>
    <row r="4105" spans="1:17">
      <c r="A4105" s="3" t="str">
        <f t="shared" si="128"/>
        <v/>
      </c>
      <c r="M4105" s="3" t="str">
        <f>IFERROR(INDEX('SINIF GÜNLER'!$A:$C,MATCH('VERİ TABANI'!$D4105,'SINIF GÜNLER'!$B:$B,0),MATCH('VERİ TABANI'!$M$1,'SINIF GÜNLER'!$A$1:$C$1,0)),"")</f>
        <v/>
      </c>
      <c r="P4105" s="28" t="str">
        <f t="array" ref="P4105">IFERROR(SEARCH(ÖĞRETMEN,'VERİ TABANI'!G4105,1),"")</f>
        <v/>
      </c>
      <c r="Q4105" s="29" t="str">
        <f t="shared" si="129"/>
        <v/>
      </c>
    </row>
    <row r="4106" spans="1:17">
      <c r="A4106" s="3" t="str">
        <f t="shared" si="128"/>
        <v/>
      </c>
      <c r="M4106" s="3" t="str">
        <f>IFERROR(INDEX('SINIF GÜNLER'!$A:$C,MATCH('VERİ TABANI'!$D4106,'SINIF GÜNLER'!$B:$B,0),MATCH('VERİ TABANI'!$M$1,'SINIF GÜNLER'!$A$1:$C$1,0)),"")</f>
        <v/>
      </c>
      <c r="P4106" s="28" t="str">
        <f t="array" ref="P4106">IFERROR(SEARCH(ÖĞRETMEN,'VERİ TABANI'!G4106,1),"")</f>
        <v/>
      </c>
      <c r="Q4106" s="29" t="str">
        <f t="shared" si="129"/>
        <v/>
      </c>
    </row>
    <row r="4107" spans="1:17">
      <c r="A4107" s="3" t="str">
        <f t="shared" si="128"/>
        <v/>
      </c>
      <c r="M4107" s="3" t="str">
        <f>IFERROR(INDEX('SINIF GÜNLER'!$A:$C,MATCH('VERİ TABANI'!$D4107,'SINIF GÜNLER'!$B:$B,0),MATCH('VERİ TABANI'!$M$1,'SINIF GÜNLER'!$A$1:$C$1,0)),"")</f>
        <v/>
      </c>
      <c r="P4107" s="28" t="str">
        <f t="array" ref="P4107">IFERROR(SEARCH(ÖĞRETMEN,'VERİ TABANI'!G4107,1),"")</f>
        <v/>
      </c>
      <c r="Q4107" s="29" t="str">
        <f t="shared" si="129"/>
        <v/>
      </c>
    </row>
    <row r="4108" spans="1:17">
      <c r="A4108" s="3" t="str">
        <f t="shared" si="128"/>
        <v/>
      </c>
      <c r="M4108" s="3" t="str">
        <f>IFERROR(INDEX('SINIF GÜNLER'!$A:$C,MATCH('VERİ TABANI'!$D4108,'SINIF GÜNLER'!$B:$B,0),MATCH('VERİ TABANI'!$M$1,'SINIF GÜNLER'!$A$1:$C$1,0)),"")</f>
        <v/>
      </c>
      <c r="P4108" s="28" t="str">
        <f t="array" ref="P4108">IFERROR(SEARCH(ÖĞRETMEN,'VERİ TABANI'!G4108,1),"")</f>
        <v/>
      </c>
      <c r="Q4108" s="29" t="str">
        <f t="shared" si="129"/>
        <v/>
      </c>
    </row>
    <row r="4109" spans="1:17">
      <c r="A4109" s="3" t="str">
        <f t="shared" si="128"/>
        <v/>
      </c>
      <c r="M4109" s="3" t="str">
        <f>IFERROR(INDEX('SINIF GÜNLER'!$A:$C,MATCH('VERİ TABANI'!$D4109,'SINIF GÜNLER'!$B:$B,0),MATCH('VERİ TABANI'!$M$1,'SINIF GÜNLER'!$A$1:$C$1,0)),"")</f>
        <v/>
      </c>
      <c r="P4109" s="28" t="str">
        <f t="array" ref="P4109">IFERROR(SEARCH(ÖĞRETMEN,'VERİ TABANI'!G4109,1),"")</f>
        <v/>
      </c>
      <c r="Q4109" s="29" t="str">
        <f t="shared" si="129"/>
        <v/>
      </c>
    </row>
    <row r="4110" spans="1:17">
      <c r="A4110" s="3" t="str">
        <f t="shared" si="128"/>
        <v/>
      </c>
      <c r="M4110" s="3" t="str">
        <f>IFERROR(INDEX('SINIF GÜNLER'!$A:$C,MATCH('VERİ TABANI'!$D4110,'SINIF GÜNLER'!$B:$B,0),MATCH('VERİ TABANI'!$M$1,'SINIF GÜNLER'!$A$1:$C$1,0)),"")</f>
        <v/>
      </c>
      <c r="P4110" s="28" t="str">
        <f t="array" ref="P4110">IFERROR(SEARCH(ÖĞRETMEN,'VERİ TABANI'!G4110,1),"")</f>
        <v/>
      </c>
      <c r="Q4110" s="29" t="str">
        <f t="shared" si="129"/>
        <v/>
      </c>
    </row>
    <row r="4111" spans="1:17">
      <c r="A4111" s="3" t="str">
        <f t="shared" si="128"/>
        <v/>
      </c>
      <c r="M4111" s="3" t="str">
        <f>IFERROR(INDEX('SINIF GÜNLER'!$A:$C,MATCH('VERİ TABANI'!$D4111,'SINIF GÜNLER'!$B:$B,0),MATCH('VERİ TABANI'!$M$1,'SINIF GÜNLER'!$A$1:$C$1,0)),"")</f>
        <v/>
      </c>
      <c r="P4111" s="28" t="str">
        <f t="array" ref="P4111">IFERROR(SEARCH(ÖĞRETMEN,'VERİ TABANI'!G4111,1),"")</f>
        <v/>
      </c>
      <c r="Q4111" s="29" t="str">
        <f t="shared" si="129"/>
        <v/>
      </c>
    </row>
    <row r="4112" spans="1:17">
      <c r="A4112" s="3" t="str">
        <f t="shared" si="128"/>
        <v/>
      </c>
      <c r="M4112" s="3" t="str">
        <f>IFERROR(INDEX('SINIF GÜNLER'!$A:$C,MATCH('VERİ TABANI'!$D4112,'SINIF GÜNLER'!$B:$B,0),MATCH('VERİ TABANI'!$M$1,'SINIF GÜNLER'!$A$1:$C$1,0)),"")</f>
        <v/>
      </c>
      <c r="P4112" s="28" t="str">
        <f t="array" ref="P4112">IFERROR(SEARCH(ÖĞRETMEN,'VERİ TABANI'!G4112,1),"")</f>
        <v/>
      </c>
      <c r="Q4112" s="29" t="str">
        <f t="shared" si="129"/>
        <v/>
      </c>
    </row>
    <row r="4113" spans="1:17">
      <c r="A4113" s="3" t="str">
        <f t="shared" si="128"/>
        <v/>
      </c>
      <c r="M4113" s="3" t="str">
        <f>IFERROR(INDEX('SINIF GÜNLER'!$A:$C,MATCH('VERİ TABANI'!$D4113,'SINIF GÜNLER'!$B:$B,0),MATCH('VERİ TABANI'!$M$1,'SINIF GÜNLER'!$A$1:$C$1,0)),"")</f>
        <v/>
      </c>
      <c r="P4113" s="28" t="str">
        <f t="array" ref="P4113">IFERROR(SEARCH(ÖĞRETMEN,'VERİ TABANI'!G4113,1),"")</f>
        <v/>
      </c>
      <c r="Q4113" s="29" t="str">
        <f t="shared" si="129"/>
        <v/>
      </c>
    </row>
    <row r="4114" spans="1:17">
      <c r="A4114" s="3" t="str">
        <f t="shared" si="128"/>
        <v/>
      </c>
      <c r="M4114" s="3" t="str">
        <f>IFERROR(INDEX('SINIF GÜNLER'!$A:$C,MATCH('VERİ TABANI'!$D4114,'SINIF GÜNLER'!$B:$B,0),MATCH('VERİ TABANI'!$M$1,'SINIF GÜNLER'!$A$1:$C$1,0)),"")</f>
        <v/>
      </c>
      <c r="P4114" s="28" t="str">
        <f t="array" ref="P4114">IFERROR(SEARCH(ÖĞRETMEN,'VERİ TABANI'!G4114,1),"")</f>
        <v/>
      </c>
      <c r="Q4114" s="29" t="str">
        <f t="shared" si="129"/>
        <v/>
      </c>
    </row>
    <row r="4115" spans="1:17">
      <c r="A4115" s="3" t="str">
        <f t="shared" si="128"/>
        <v/>
      </c>
      <c r="M4115" s="3" t="str">
        <f>IFERROR(INDEX('SINIF GÜNLER'!$A:$C,MATCH('VERİ TABANI'!$D4115,'SINIF GÜNLER'!$B:$B,0),MATCH('VERİ TABANI'!$M$1,'SINIF GÜNLER'!$A$1:$C$1,0)),"")</f>
        <v/>
      </c>
      <c r="P4115" s="28" t="str">
        <f t="array" ref="P4115">IFERROR(SEARCH(ÖĞRETMEN,'VERİ TABANI'!G4115,1),"")</f>
        <v/>
      </c>
      <c r="Q4115" s="29" t="str">
        <f t="shared" si="129"/>
        <v/>
      </c>
    </row>
    <row r="4116" spans="1:17">
      <c r="A4116" s="3" t="str">
        <f t="shared" si="128"/>
        <v/>
      </c>
      <c r="M4116" s="3" t="str">
        <f>IFERROR(INDEX('SINIF GÜNLER'!$A:$C,MATCH('VERİ TABANI'!$D4116,'SINIF GÜNLER'!$B:$B,0),MATCH('VERİ TABANI'!$M$1,'SINIF GÜNLER'!$A$1:$C$1,0)),"")</f>
        <v/>
      </c>
      <c r="P4116" s="28" t="str">
        <f t="array" ref="P4116">IFERROR(SEARCH(ÖĞRETMEN,'VERİ TABANI'!G4116,1),"")</f>
        <v/>
      </c>
      <c r="Q4116" s="29" t="str">
        <f t="shared" si="129"/>
        <v/>
      </c>
    </row>
    <row r="4117" spans="1:17">
      <c r="A4117" s="3" t="str">
        <f t="shared" si="128"/>
        <v/>
      </c>
      <c r="M4117" s="3" t="str">
        <f>IFERROR(INDEX('SINIF GÜNLER'!$A:$C,MATCH('VERİ TABANI'!$D4117,'SINIF GÜNLER'!$B:$B,0),MATCH('VERİ TABANI'!$M$1,'SINIF GÜNLER'!$A$1:$C$1,0)),"")</f>
        <v/>
      </c>
      <c r="P4117" s="28" t="str">
        <f t="array" ref="P4117">IFERROR(SEARCH(ÖĞRETMEN,'VERİ TABANI'!G4117,1),"")</f>
        <v/>
      </c>
      <c r="Q4117" s="29" t="str">
        <f t="shared" si="129"/>
        <v/>
      </c>
    </row>
    <row r="4118" spans="1:17">
      <c r="A4118" s="3" t="str">
        <f t="shared" si="128"/>
        <v/>
      </c>
      <c r="M4118" s="3" t="str">
        <f>IFERROR(INDEX('SINIF GÜNLER'!$A:$C,MATCH('VERİ TABANI'!$D4118,'SINIF GÜNLER'!$B:$B,0),MATCH('VERİ TABANI'!$M$1,'SINIF GÜNLER'!$A$1:$C$1,0)),"")</f>
        <v/>
      </c>
      <c r="P4118" s="28" t="str">
        <f t="array" ref="P4118">IFERROR(SEARCH(ÖĞRETMEN,'VERİ TABANI'!G4118,1),"")</f>
        <v/>
      </c>
      <c r="Q4118" s="29" t="str">
        <f t="shared" si="129"/>
        <v/>
      </c>
    </row>
    <row r="4119" spans="1:17">
      <c r="A4119" s="3" t="str">
        <f t="shared" si="128"/>
        <v/>
      </c>
      <c r="M4119" s="3" t="str">
        <f>IFERROR(INDEX('SINIF GÜNLER'!$A:$C,MATCH('VERİ TABANI'!$D4119,'SINIF GÜNLER'!$B:$B,0),MATCH('VERİ TABANI'!$M$1,'SINIF GÜNLER'!$A$1:$C$1,0)),"")</f>
        <v/>
      </c>
      <c r="P4119" s="28" t="str">
        <f t="array" ref="P4119">IFERROR(SEARCH(ÖĞRETMEN,'VERİ TABANI'!G4119,1),"")</f>
        <v/>
      </c>
      <c r="Q4119" s="29" t="str">
        <f t="shared" si="129"/>
        <v/>
      </c>
    </row>
    <row r="4120" spans="1:17">
      <c r="A4120" s="3" t="str">
        <f t="shared" si="128"/>
        <v/>
      </c>
      <c r="M4120" s="3" t="str">
        <f>IFERROR(INDEX('SINIF GÜNLER'!$A:$C,MATCH('VERİ TABANI'!$D4120,'SINIF GÜNLER'!$B:$B,0),MATCH('VERİ TABANI'!$M$1,'SINIF GÜNLER'!$A$1:$C$1,0)),"")</f>
        <v/>
      </c>
      <c r="P4120" s="28" t="str">
        <f t="array" ref="P4120">IFERROR(SEARCH(ÖĞRETMEN,'VERİ TABANI'!G4120,1),"")</f>
        <v/>
      </c>
      <c r="Q4120" s="29" t="str">
        <f t="shared" si="129"/>
        <v/>
      </c>
    </row>
    <row r="4121" spans="1:17">
      <c r="A4121" s="3" t="str">
        <f t="shared" si="128"/>
        <v/>
      </c>
      <c r="M4121" s="3" t="str">
        <f>IFERROR(INDEX('SINIF GÜNLER'!$A:$C,MATCH('VERİ TABANI'!$D4121,'SINIF GÜNLER'!$B:$B,0),MATCH('VERİ TABANI'!$M$1,'SINIF GÜNLER'!$A$1:$C$1,0)),"")</f>
        <v/>
      </c>
      <c r="P4121" s="28" t="str">
        <f t="array" ref="P4121">IFERROR(SEARCH(ÖĞRETMEN,'VERİ TABANI'!G4121,1),"")</f>
        <v/>
      </c>
      <c r="Q4121" s="29" t="str">
        <f t="shared" si="129"/>
        <v/>
      </c>
    </row>
    <row r="4122" spans="1:17">
      <c r="A4122" s="3" t="str">
        <f t="shared" si="128"/>
        <v/>
      </c>
      <c r="M4122" s="3" t="str">
        <f>IFERROR(INDEX('SINIF GÜNLER'!$A:$C,MATCH('VERİ TABANI'!$D4122,'SINIF GÜNLER'!$B:$B,0),MATCH('VERİ TABANI'!$M$1,'SINIF GÜNLER'!$A$1:$C$1,0)),"")</f>
        <v/>
      </c>
      <c r="P4122" s="28" t="str">
        <f t="array" ref="P4122">IFERROR(SEARCH(ÖĞRETMEN,'VERİ TABANI'!G4122,1),"")</f>
        <v/>
      </c>
      <c r="Q4122" s="29" t="str">
        <f t="shared" si="129"/>
        <v/>
      </c>
    </row>
    <row r="4123" spans="1:17">
      <c r="A4123" s="3" t="str">
        <f t="shared" si="128"/>
        <v/>
      </c>
      <c r="M4123" s="3" t="str">
        <f>IFERROR(INDEX('SINIF GÜNLER'!$A:$C,MATCH('VERİ TABANI'!$D4123,'SINIF GÜNLER'!$B:$B,0),MATCH('VERİ TABANI'!$M$1,'SINIF GÜNLER'!$A$1:$C$1,0)),"")</f>
        <v/>
      </c>
      <c r="P4123" s="28" t="str">
        <f t="array" ref="P4123">IFERROR(SEARCH(ÖĞRETMEN,'VERİ TABANI'!G4123,1),"")</f>
        <v/>
      </c>
      <c r="Q4123" s="29" t="str">
        <f t="shared" si="129"/>
        <v/>
      </c>
    </row>
    <row r="4124" spans="1:17">
      <c r="A4124" s="3" t="str">
        <f t="shared" si="128"/>
        <v/>
      </c>
      <c r="M4124" s="3" t="str">
        <f>IFERROR(INDEX('SINIF GÜNLER'!$A:$C,MATCH('VERİ TABANI'!$D4124,'SINIF GÜNLER'!$B:$B,0),MATCH('VERİ TABANI'!$M$1,'SINIF GÜNLER'!$A$1:$C$1,0)),"")</f>
        <v/>
      </c>
      <c r="P4124" s="28" t="str">
        <f t="array" ref="P4124">IFERROR(SEARCH(ÖĞRETMEN,'VERİ TABANI'!G4124,1),"")</f>
        <v/>
      </c>
      <c r="Q4124" s="29" t="str">
        <f t="shared" si="129"/>
        <v/>
      </c>
    </row>
    <row r="4125" spans="1:17">
      <c r="A4125" s="3" t="str">
        <f t="shared" si="128"/>
        <v/>
      </c>
      <c r="M4125" s="3" t="str">
        <f>IFERROR(INDEX('SINIF GÜNLER'!$A:$C,MATCH('VERİ TABANI'!$D4125,'SINIF GÜNLER'!$B:$B,0),MATCH('VERİ TABANI'!$M$1,'SINIF GÜNLER'!$A$1:$C$1,0)),"")</f>
        <v/>
      </c>
      <c r="P4125" s="28" t="str">
        <f t="array" ref="P4125">IFERROR(SEARCH(ÖĞRETMEN,'VERİ TABANI'!G4125,1),"")</f>
        <v/>
      </c>
      <c r="Q4125" s="29" t="str">
        <f t="shared" si="129"/>
        <v/>
      </c>
    </row>
    <row r="4126" spans="1:17">
      <c r="A4126" s="3" t="str">
        <f t="shared" si="128"/>
        <v/>
      </c>
      <c r="M4126" s="3" t="str">
        <f>IFERROR(INDEX('SINIF GÜNLER'!$A:$C,MATCH('VERİ TABANI'!$D4126,'SINIF GÜNLER'!$B:$B,0),MATCH('VERİ TABANI'!$M$1,'SINIF GÜNLER'!$A$1:$C$1,0)),"")</f>
        <v/>
      </c>
      <c r="P4126" s="28" t="str">
        <f t="array" ref="P4126">IFERROR(SEARCH(ÖĞRETMEN,'VERİ TABANI'!G4126,1),"")</f>
        <v/>
      </c>
      <c r="Q4126" s="29" t="str">
        <f t="shared" si="129"/>
        <v/>
      </c>
    </row>
    <row r="4127" spans="1:17">
      <c r="A4127" s="3" t="str">
        <f t="shared" si="128"/>
        <v/>
      </c>
      <c r="M4127" s="3" t="str">
        <f>IFERROR(INDEX('SINIF GÜNLER'!$A:$C,MATCH('VERİ TABANI'!$D4127,'SINIF GÜNLER'!$B:$B,0),MATCH('VERİ TABANI'!$M$1,'SINIF GÜNLER'!$A$1:$C$1,0)),"")</f>
        <v/>
      </c>
      <c r="P4127" s="28" t="str">
        <f t="array" ref="P4127">IFERROR(SEARCH(ÖĞRETMEN,'VERİ TABANI'!G4127,1),"")</f>
        <v/>
      </c>
      <c r="Q4127" s="29" t="str">
        <f t="shared" si="129"/>
        <v/>
      </c>
    </row>
    <row r="4128" spans="1:17">
      <c r="A4128" s="3" t="str">
        <f t="shared" si="128"/>
        <v/>
      </c>
      <c r="M4128" s="3" t="str">
        <f>IFERROR(INDEX('SINIF GÜNLER'!$A:$C,MATCH('VERİ TABANI'!$D4128,'SINIF GÜNLER'!$B:$B,0),MATCH('VERİ TABANI'!$M$1,'SINIF GÜNLER'!$A$1:$C$1,0)),"")</f>
        <v/>
      </c>
      <c r="P4128" s="28" t="str">
        <f t="array" ref="P4128">IFERROR(SEARCH(ÖĞRETMEN,'VERİ TABANI'!G4128,1),"")</f>
        <v/>
      </c>
      <c r="Q4128" s="29" t="str">
        <f t="shared" si="129"/>
        <v/>
      </c>
    </row>
    <row r="4129" spans="1:17">
      <c r="A4129" s="3" t="str">
        <f t="shared" si="128"/>
        <v/>
      </c>
      <c r="M4129" s="3" t="str">
        <f>IFERROR(INDEX('SINIF GÜNLER'!$A:$C,MATCH('VERİ TABANI'!$D4129,'SINIF GÜNLER'!$B:$B,0),MATCH('VERİ TABANI'!$M$1,'SINIF GÜNLER'!$A$1:$C$1,0)),"")</f>
        <v/>
      </c>
      <c r="P4129" s="28" t="str">
        <f t="array" ref="P4129">IFERROR(SEARCH(ÖĞRETMEN,'VERİ TABANI'!G4129,1),"")</f>
        <v/>
      </c>
      <c r="Q4129" s="29" t="str">
        <f t="shared" si="129"/>
        <v/>
      </c>
    </row>
    <row r="4130" spans="1:17">
      <c r="A4130" s="3" t="str">
        <f t="shared" si="128"/>
        <v/>
      </c>
      <c r="M4130" s="3" t="str">
        <f>IFERROR(INDEX('SINIF GÜNLER'!$A:$C,MATCH('VERİ TABANI'!$D4130,'SINIF GÜNLER'!$B:$B,0),MATCH('VERİ TABANI'!$M$1,'SINIF GÜNLER'!$A$1:$C$1,0)),"")</f>
        <v/>
      </c>
      <c r="P4130" s="28" t="str">
        <f t="array" ref="P4130">IFERROR(SEARCH(ÖĞRETMEN,'VERİ TABANI'!G4130,1),"")</f>
        <v/>
      </c>
      <c r="Q4130" s="29" t="str">
        <f t="shared" si="129"/>
        <v/>
      </c>
    </row>
    <row r="4131" spans="1:17">
      <c r="A4131" s="3" t="str">
        <f t="shared" si="128"/>
        <v/>
      </c>
      <c r="M4131" s="3" t="str">
        <f>IFERROR(INDEX('SINIF GÜNLER'!$A:$C,MATCH('VERİ TABANI'!$D4131,'SINIF GÜNLER'!$B:$B,0),MATCH('VERİ TABANI'!$M$1,'SINIF GÜNLER'!$A$1:$C$1,0)),"")</f>
        <v/>
      </c>
      <c r="P4131" s="28" t="str">
        <f t="array" ref="P4131">IFERROR(SEARCH(ÖĞRETMEN,'VERİ TABANI'!G4131,1),"")</f>
        <v/>
      </c>
      <c r="Q4131" s="29" t="str">
        <f t="shared" si="129"/>
        <v/>
      </c>
    </row>
    <row r="4132" spans="1:17">
      <c r="A4132" s="3" t="str">
        <f t="shared" si="128"/>
        <v/>
      </c>
      <c r="M4132" s="3" t="str">
        <f>IFERROR(INDEX('SINIF GÜNLER'!$A:$C,MATCH('VERİ TABANI'!$D4132,'SINIF GÜNLER'!$B:$B,0),MATCH('VERİ TABANI'!$M$1,'SINIF GÜNLER'!$A$1:$C$1,0)),"")</f>
        <v/>
      </c>
      <c r="P4132" s="28" t="str">
        <f t="array" ref="P4132">IFERROR(SEARCH(ÖĞRETMEN,'VERİ TABANI'!G4132,1),"")</f>
        <v/>
      </c>
      <c r="Q4132" s="29" t="str">
        <f t="shared" si="129"/>
        <v/>
      </c>
    </row>
    <row r="4133" spans="1:17">
      <c r="A4133" s="3" t="str">
        <f t="shared" si="128"/>
        <v/>
      </c>
      <c r="M4133" s="3" t="str">
        <f>IFERROR(INDEX('SINIF GÜNLER'!$A:$C,MATCH('VERİ TABANI'!$D4133,'SINIF GÜNLER'!$B:$B,0),MATCH('VERİ TABANI'!$M$1,'SINIF GÜNLER'!$A$1:$C$1,0)),"")</f>
        <v/>
      </c>
      <c r="P4133" s="28" t="str">
        <f t="array" ref="P4133">IFERROR(SEARCH(ÖĞRETMEN,'VERİ TABANI'!G4133,1),"")</f>
        <v/>
      </c>
      <c r="Q4133" s="29" t="str">
        <f t="shared" si="129"/>
        <v/>
      </c>
    </row>
    <row r="4134" spans="1:17">
      <c r="A4134" s="3" t="str">
        <f t="shared" si="128"/>
        <v/>
      </c>
      <c r="M4134" s="3" t="str">
        <f>IFERROR(INDEX('SINIF GÜNLER'!$A:$C,MATCH('VERİ TABANI'!$D4134,'SINIF GÜNLER'!$B:$B,0),MATCH('VERİ TABANI'!$M$1,'SINIF GÜNLER'!$A$1:$C$1,0)),"")</f>
        <v/>
      </c>
      <c r="P4134" s="28" t="str">
        <f t="array" ref="P4134">IFERROR(SEARCH(ÖĞRETMEN,'VERİ TABANI'!G4134,1),"")</f>
        <v/>
      </c>
      <c r="Q4134" s="29" t="str">
        <f t="shared" si="129"/>
        <v/>
      </c>
    </row>
    <row r="4135" spans="1:17">
      <c r="A4135" s="3" t="str">
        <f t="shared" si="128"/>
        <v/>
      </c>
      <c r="M4135" s="3" t="str">
        <f>IFERROR(INDEX('SINIF GÜNLER'!$A:$C,MATCH('VERİ TABANI'!$D4135,'SINIF GÜNLER'!$B:$B,0),MATCH('VERİ TABANI'!$M$1,'SINIF GÜNLER'!$A$1:$C$1,0)),"")</f>
        <v/>
      </c>
      <c r="P4135" s="28" t="str">
        <f t="array" ref="P4135">IFERROR(SEARCH(ÖĞRETMEN,'VERİ TABANI'!G4135,1),"")</f>
        <v/>
      </c>
      <c r="Q4135" s="29" t="str">
        <f t="shared" si="129"/>
        <v/>
      </c>
    </row>
    <row r="4136" spans="1:17">
      <c r="A4136" s="3" t="str">
        <f t="shared" si="128"/>
        <v/>
      </c>
      <c r="M4136" s="3" t="str">
        <f>IFERROR(INDEX('SINIF GÜNLER'!$A:$C,MATCH('VERİ TABANI'!$D4136,'SINIF GÜNLER'!$B:$B,0),MATCH('VERİ TABANI'!$M$1,'SINIF GÜNLER'!$A$1:$C$1,0)),"")</f>
        <v/>
      </c>
      <c r="P4136" s="28" t="str">
        <f t="array" ref="P4136">IFERROR(SEARCH(ÖĞRETMEN,'VERİ TABANI'!G4136,1),"")</f>
        <v/>
      </c>
      <c r="Q4136" s="29" t="str">
        <f t="shared" si="129"/>
        <v/>
      </c>
    </row>
    <row r="4137" spans="1:17">
      <c r="A4137" s="3" t="str">
        <f t="shared" si="128"/>
        <v/>
      </c>
      <c r="M4137" s="3" t="str">
        <f>IFERROR(INDEX('SINIF GÜNLER'!$A:$C,MATCH('VERİ TABANI'!$D4137,'SINIF GÜNLER'!$B:$B,0),MATCH('VERİ TABANI'!$M$1,'SINIF GÜNLER'!$A$1:$C$1,0)),"")</f>
        <v/>
      </c>
      <c r="P4137" s="28" t="str">
        <f t="array" ref="P4137">IFERROR(SEARCH(ÖĞRETMEN,'VERİ TABANI'!G4137,1),"")</f>
        <v/>
      </c>
      <c r="Q4137" s="29" t="str">
        <f t="shared" si="129"/>
        <v/>
      </c>
    </row>
    <row r="4138" spans="1:17">
      <c r="A4138" s="3" t="str">
        <f t="shared" si="128"/>
        <v/>
      </c>
      <c r="M4138" s="3" t="str">
        <f>IFERROR(INDEX('SINIF GÜNLER'!$A:$C,MATCH('VERİ TABANI'!$D4138,'SINIF GÜNLER'!$B:$B,0),MATCH('VERİ TABANI'!$M$1,'SINIF GÜNLER'!$A$1:$C$1,0)),"")</f>
        <v/>
      </c>
      <c r="P4138" s="28" t="str">
        <f t="array" ref="P4138">IFERROR(SEARCH(ÖĞRETMEN,'VERİ TABANI'!G4138,1),"")</f>
        <v/>
      </c>
      <c r="Q4138" s="29" t="str">
        <f t="shared" si="129"/>
        <v/>
      </c>
    </row>
    <row r="4139" spans="1:17">
      <c r="A4139" s="3" t="str">
        <f t="shared" si="128"/>
        <v/>
      </c>
      <c r="M4139" s="3" t="str">
        <f>IFERROR(INDEX('SINIF GÜNLER'!$A:$C,MATCH('VERİ TABANI'!$D4139,'SINIF GÜNLER'!$B:$B,0),MATCH('VERİ TABANI'!$M$1,'SINIF GÜNLER'!$A$1:$C$1,0)),"")</f>
        <v/>
      </c>
      <c r="P4139" s="28" t="str">
        <f t="array" ref="P4139">IFERROR(SEARCH(ÖĞRETMEN,'VERİ TABANI'!G4139,1),"")</f>
        <v/>
      </c>
      <c r="Q4139" s="29" t="str">
        <f t="shared" si="129"/>
        <v/>
      </c>
    </row>
    <row r="4140" spans="1:17">
      <c r="A4140" s="3" t="str">
        <f t="shared" si="128"/>
        <v/>
      </c>
      <c r="M4140" s="3" t="str">
        <f>IFERROR(INDEX('SINIF GÜNLER'!$A:$C,MATCH('VERİ TABANI'!$D4140,'SINIF GÜNLER'!$B:$B,0),MATCH('VERİ TABANI'!$M$1,'SINIF GÜNLER'!$A$1:$C$1,0)),"")</f>
        <v/>
      </c>
      <c r="P4140" s="28" t="str">
        <f t="array" ref="P4140">IFERROR(SEARCH(ÖĞRETMEN,'VERİ TABANI'!G4140,1),"")</f>
        <v/>
      </c>
      <c r="Q4140" s="29" t="str">
        <f t="shared" si="129"/>
        <v/>
      </c>
    </row>
    <row r="4141" spans="1:17">
      <c r="A4141" s="3" t="str">
        <f t="shared" si="128"/>
        <v/>
      </c>
      <c r="M4141" s="3" t="str">
        <f>IFERROR(INDEX('SINIF GÜNLER'!$A:$C,MATCH('VERİ TABANI'!$D4141,'SINIF GÜNLER'!$B:$B,0),MATCH('VERİ TABANI'!$M$1,'SINIF GÜNLER'!$A$1:$C$1,0)),"")</f>
        <v/>
      </c>
      <c r="P4141" s="28" t="str">
        <f t="array" ref="P4141">IFERROR(SEARCH(ÖĞRETMEN,'VERİ TABANI'!G4141,1),"")</f>
        <v/>
      </c>
      <c r="Q4141" s="29" t="str">
        <f t="shared" si="129"/>
        <v/>
      </c>
    </row>
    <row r="4142" spans="1:17">
      <c r="A4142" s="3" t="str">
        <f t="shared" si="128"/>
        <v/>
      </c>
      <c r="M4142" s="3" t="str">
        <f>IFERROR(INDEX('SINIF GÜNLER'!$A:$C,MATCH('VERİ TABANI'!$D4142,'SINIF GÜNLER'!$B:$B,0),MATCH('VERİ TABANI'!$M$1,'SINIF GÜNLER'!$A$1:$C$1,0)),"")</f>
        <v/>
      </c>
      <c r="P4142" s="28" t="str">
        <f t="array" ref="P4142">IFERROR(SEARCH(ÖĞRETMEN,'VERİ TABANI'!G4142,1),"")</f>
        <v/>
      </c>
      <c r="Q4142" s="29" t="str">
        <f t="shared" si="129"/>
        <v/>
      </c>
    </row>
    <row r="4143" spans="1:17">
      <c r="A4143" s="3" t="str">
        <f t="shared" si="128"/>
        <v/>
      </c>
      <c r="M4143" s="3" t="str">
        <f>IFERROR(INDEX('SINIF GÜNLER'!$A:$C,MATCH('VERİ TABANI'!$D4143,'SINIF GÜNLER'!$B:$B,0),MATCH('VERİ TABANI'!$M$1,'SINIF GÜNLER'!$A$1:$C$1,0)),"")</f>
        <v/>
      </c>
      <c r="P4143" s="28" t="str">
        <f t="array" ref="P4143">IFERROR(SEARCH(ÖĞRETMEN,'VERİ TABANI'!G4143,1),"")</f>
        <v/>
      </c>
      <c r="Q4143" s="29" t="str">
        <f t="shared" si="129"/>
        <v/>
      </c>
    </row>
    <row r="4144" spans="1:17">
      <c r="A4144" s="3" t="str">
        <f t="shared" si="128"/>
        <v/>
      </c>
      <c r="M4144" s="3" t="str">
        <f>IFERROR(INDEX('SINIF GÜNLER'!$A:$C,MATCH('VERİ TABANI'!$D4144,'SINIF GÜNLER'!$B:$B,0),MATCH('VERİ TABANI'!$M$1,'SINIF GÜNLER'!$A$1:$C$1,0)),"")</f>
        <v/>
      </c>
      <c r="P4144" s="28" t="str">
        <f t="array" ref="P4144">IFERROR(SEARCH(ÖĞRETMEN,'VERİ TABANI'!G4144,1),"")</f>
        <v/>
      </c>
      <c r="Q4144" s="29" t="str">
        <f t="shared" si="129"/>
        <v/>
      </c>
    </row>
    <row r="4145" spans="1:17">
      <c r="A4145" s="3" t="str">
        <f t="shared" si="128"/>
        <v/>
      </c>
      <c r="M4145" s="3" t="str">
        <f>IFERROR(INDEX('SINIF GÜNLER'!$A:$C,MATCH('VERİ TABANI'!$D4145,'SINIF GÜNLER'!$B:$B,0),MATCH('VERİ TABANI'!$M$1,'SINIF GÜNLER'!$A$1:$C$1,0)),"")</f>
        <v/>
      </c>
      <c r="P4145" s="28" t="str">
        <f t="array" ref="P4145">IFERROR(SEARCH(ÖĞRETMEN,'VERİ TABANI'!G4145,1),"")</f>
        <v/>
      </c>
      <c r="Q4145" s="29" t="str">
        <f t="shared" si="129"/>
        <v/>
      </c>
    </row>
    <row r="4146" spans="1:17">
      <c r="A4146" s="3" t="str">
        <f t="shared" si="128"/>
        <v/>
      </c>
      <c r="M4146" s="3" t="str">
        <f>IFERROR(INDEX('SINIF GÜNLER'!$A:$C,MATCH('VERİ TABANI'!$D4146,'SINIF GÜNLER'!$B:$B,0),MATCH('VERİ TABANI'!$M$1,'SINIF GÜNLER'!$A$1:$C$1,0)),"")</f>
        <v/>
      </c>
      <c r="P4146" s="28" t="str">
        <f t="array" ref="P4146">IFERROR(SEARCH(ÖĞRETMEN,'VERİ TABANI'!G4146,1),"")</f>
        <v/>
      </c>
      <c r="Q4146" s="29" t="str">
        <f t="shared" si="129"/>
        <v/>
      </c>
    </row>
    <row r="4147" spans="1:17">
      <c r="A4147" s="3" t="str">
        <f t="shared" si="128"/>
        <v/>
      </c>
      <c r="M4147" s="3" t="str">
        <f>IFERROR(INDEX('SINIF GÜNLER'!$A:$C,MATCH('VERİ TABANI'!$D4147,'SINIF GÜNLER'!$B:$B,0),MATCH('VERİ TABANI'!$M$1,'SINIF GÜNLER'!$A$1:$C$1,0)),"")</f>
        <v/>
      </c>
      <c r="P4147" s="28" t="str">
        <f t="array" ref="P4147">IFERROR(SEARCH(ÖĞRETMEN,'VERİ TABANI'!G4147,1),"")</f>
        <v/>
      </c>
      <c r="Q4147" s="29" t="str">
        <f t="shared" si="129"/>
        <v/>
      </c>
    </row>
    <row r="4148" spans="1:17">
      <c r="A4148" s="3" t="str">
        <f t="shared" si="128"/>
        <v/>
      </c>
      <c r="M4148" s="3" t="str">
        <f>IFERROR(INDEX('SINIF GÜNLER'!$A:$C,MATCH('VERİ TABANI'!$D4148,'SINIF GÜNLER'!$B:$B,0),MATCH('VERİ TABANI'!$M$1,'SINIF GÜNLER'!$A$1:$C$1,0)),"")</f>
        <v/>
      </c>
      <c r="P4148" s="28" t="str">
        <f t="array" ref="P4148">IFERROR(SEARCH(ÖĞRETMEN,'VERİ TABANI'!G4148,1),"")</f>
        <v/>
      </c>
      <c r="Q4148" s="29" t="str">
        <f t="shared" si="129"/>
        <v/>
      </c>
    </row>
    <row r="4149" spans="1:17">
      <c r="A4149" s="3" t="str">
        <f t="shared" si="128"/>
        <v/>
      </c>
      <c r="M4149" s="3" t="str">
        <f>IFERROR(INDEX('SINIF GÜNLER'!$A:$C,MATCH('VERİ TABANI'!$D4149,'SINIF GÜNLER'!$B:$B,0),MATCH('VERİ TABANI'!$M$1,'SINIF GÜNLER'!$A$1:$C$1,0)),"")</f>
        <v/>
      </c>
      <c r="P4149" s="28" t="str">
        <f t="array" ref="P4149">IFERROR(SEARCH(ÖĞRETMEN,'VERİ TABANI'!G4149,1),"")</f>
        <v/>
      </c>
      <c r="Q4149" s="29" t="str">
        <f t="shared" si="129"/>
        <v/>
      </c>
    </row>
    <row r="4150" spans="1:17">
      <c r="A4150" s="3" t="str">
        <f t="shared" si="128"/>
        <v/>
      </c>
      <c r="M4150" s="3" t="str">
        <f>IFERROR(INDEX('SINIF GÜNLER'!$A:$C,MATCH('VERİ TABANI'!$D4150,'SINIF GÜNLER'!$B:$B,0),MATCH('VERİ TABANI'!$M$1,'SINIF GÜNLER'!$A$1:$C$1,0)),"")</f>
        <v/>
      </c>
      <c r="P4150" s="28" t="str">
        <f t="array" ref="P4150">IFERROR(SEARCH(ÖĞRETMEN,'VERİ TABANI'!G4150,1),"")</f>
        <v/>
      </c>
      <c r="Q4150" s="29" t="str">
        <f t="shared" si="129"/>
        <v/>
      </c>
    </row>
    <row r="4151" spans="1:17">
      <c r="A4151" s="3" t="str">
        <f t="shared" si="128"/>
        <v/>
      </c>
      <c r="M4151" s="3" t="str">
        <f>IFERROR(INDEX('SINIF GÜNLER'!$A:$C,MATCH('VERİ TABANI'!$D4151,'SINIF GÜNLER'!$B:$B,0),MATCH('VERİ TABANI'!$M$1,'SINIF GÜNLER'!$A$1:$C$1,0)),"")</f>
        <v/>
      </c>
      <c r="P4151" s="28" t="str">
        <f t="array" ref="P4151">IFERROR(SEARCH(ÖĞRETMEN,'VERİ TABANI'!G4151,1),"")</f>
        <v/>
      </c>
      <c r="Q4151" s="29" t="str">
        <f t="shared" si="129"/>
        <v/>
      </c>
    </row>
    <row r="4152" spans="1:17">
      <c r="A4152" s="3" t="str">
        <f t="shared" si="128"/>
        <v/>
      </c>
      <c r="M4152" s="3" t="str">
        <f>IFERROR(INDEX('SINIF GÜNLER'!$A:$C,MATCH('VERİ TABANI'!$D4152,'SINIF GÜNLER'!$B:$B,0),MATCH('VERİ TABANI'!$M$1,'SINIF GÜNLER'!$A$1:$C$1,0)),"")</f>
        <v/>
      </c>
      <c r="P4152" s="28" t="str">
        <f t="array" ref="P4152">IFERROR(SEARCH(ÖĞRETMEN,'VERİ TABANI'!G4152,1),"")</f>
        <v/>
      </c>
      <c r="Q4152" s="29" t="str">
        <f t="shared" si="129"/>
        <v/>
      </c>
    </row>
    <row r="4153" spans="1:17">
      <c r="A4153" s="3" t="str">
        <f t="shared" si="128"/>
        <v/>
      </c>
      <c r="M4153" s="3" t="str">
        <f>IFERROR(INDEX('SINIF GÜNLER'!$A:$C,MATCH('VERİ TABANI'!$D4153,'SINIF GÜNLER'!$B:$B,0),MATCH('VERİ TABANI'!$M$1,'SINIF GÜNLER'!$A$1:$C$1,0)),"")</f>
        <v/>
      </c>
      <c r="P4153" s="28" t="str">
        <f t="array" ref="P4153">IFERROR(SEARCH(ÖĞRETMEN,'VERİ TABANI'!G4153,1),"")</f>
        <v/>
      </c>
      <c r="Q4153" s="29" t="str">
        <f t="shared" si="129"/>
        <v/>
      </c>
    </row>
    <row r="4154" spans="1:17">
      <c r="A4154" s="3" t="str">
        <f t="shared" si="128"/>
        <v/>
      </c>
      <c r="M4154" s="3" t="str">
        <f>IFERROR(INDEX('SINIF GÜNLER'!$A:$C,MATCH('VERİ TABANI'!$D4154,'SINIF GÜNLER'!$B:$B,0),MATCH('VERİ TABANI'!$M$1,'SINIF GÜNLER'!$A$1:$C$1,0)),"")</f>
        <v/>
      </c>
      <c r="P4154" s="28" t="str">
        <f t="array" ref="P4154">IFERROR(SEARCH(ÖĞRETMEN,'VERİ TABANI'!G4154,1),"")</f>
        <v/>
      </c>
      <c r="Q4154" s="29" t="str">
        <f t="shared" si="129"/>
        <v/>
      </c>
    </row>
    <row r="4155" spans="1:17">
      <c r="A4155" s="3" t="str">
        <f t="shared" si="128"/>
        <v/>
      </c>
      <c r="M4155" s="3" t="str">
        <f>IFERROR(INDEX('SINIF GÜNLER'!$A:$C,MATCH('VERİ TABANI'!$D4155,'SINIF GÜNLER'!$B:$B,0),MATCH('VERİ TABANI'!$M$1,'SINIF GÜNLER'!$A$1:$C$1,0)),"")</f>
        <v/>
      </c>
      <c r="P4155" s="28" t="str">
        <f t="array" ref="P4155">IFERROR(SEARCH(ÖĞRETMEN,'VERİ TABANI'!G4155,1),"")</f>
        <v/>
      </c>
      <c r="Q4155" s="29" t="str">
        <f t="shared" si="129"/>
        <v/>
      </c>
    </row>
    <row r="4156" spans="1:17">
      <c r="A4156" s="3" t="str">
        <f t="shared" si="128"/>
        <v/>
      </c>
      <c r="M4156" s="3" t="str">
        <f>IFERROR(INDEX('SINIF GÜNLER'!$A:$C,MATCH('VERİ TABANI'!$D4156,'SINIF GÜNLER'!$B:$B,0),MATCH('VERİ TABANI'!$M$1,'SINIF GÜNLER'!$A$1:$C$1,0)),"")</f>
        <v/>
      </c>
      <c r="P4156" s="28" t="str">
        <f t="array" ref="P4156">IFERROR(SEARCH(ÖĞRETMEN,'VERİ TABANI'!G4156,1),"")</f>
        <v/>
      </c>
      <c r="Q4156" s="29" t="str">
        <f t="shared" si="129"/>
        <v/>
      </c>
    </row>
    <row r="4157" spans="1:17">
      <c r="A4157" s="3" t="str">
        <f t="shared" si="128"/>
        <v/>
      </c>
      <c r="M4157" s="3" t="str">
        <f>IFERROR(INDEX('SINIF GÜNLER'!$A:$C,MATCH('VERİ TABANI'!$D4157,'SINIF GÜNLER'!$B:$B,0),MATCH('VERİ TABANI'!$M$1,'SINIF GÜNLER'!$A$1:$C$1,0)),"")</f>
        <v/>
      </c>
      <c r="P4157" s="28" t="str">
        <f t="array" ref="P4157">IFERROR(SEARCH(ÖĞRETMEN,'VERİ TABANI'!G4157,1),"")</f>
        <v/>
      </c>
      <c r="Q4157" s="29" t="str">
        <f t="shared" si="129"/>
        <v/>
      </c>
    </row>
    <row r="4158" spans="1:17">
      <c r="A4158" s="3" t="str">
        <f t="shared" si="128"/>
        <v/>
      </c>
      <c r="M4158" s="3" t="str">
        <f>IFERROR(INDEX('SINIF GÜNLER'!$A:$C,MATCH('VERİ TABANI'!$D4158,'SINIF GÜNLER'!$B:$B,0),MATCH('VERİ TABANI'!$M$1,'SINIF GÜNLER'!$A$1:$C$1,0)),"")</f>
        <v/>
      </c>
      <c r="P4158" s="28" t="str">
        <f t="array" ref="P4158">IFERROR(SEARCH(ÖĞRETMEN,'VERİ TABANI'!G4158,1),"")</f>
        <v/>
      </c>
      <c r="Q4158" s="29" t="str">
        <f t="shared" si="129"/>
        <v/>
      </c>
    </row>
    <row r="4159" spans="1:17">
      <c r="A4159" s="3" t="str">
        <f t="shared" si="128"/>
        <v/>
      </c>
      <c r="M4159" s="3" t="str">
        <f>IFERROR(INDEX('SINIF GÜNLER'!$A:$C,MATCH('VERİ TABANI'!$D4159,'SINIF GÜNLER'!$B:$B,0),MATCH('VERİ TABANI'!$M$1,'SINIF GÜNLER'!$A$1:$C$1,0)),"")</f>
        <v/>
      </c>
      <c r="P4159" s="28" t="str">
        <f t="array" ref="P4159">IFERROR(SEARCH(ÖĞRETMEN,'VERİ TABANI'!G4159,1),"")</f>
        <v/>
      </c>
      <c r="Q4159" s="29" t="str">
        <f t="shared" si="129"/>
        <v/>
      </c>
    </row>
    <row r="4160" spans="1:17">
      <c r="A4160" s="3" t="str">
        <f t="shared" si="128"/>
        <v/>
      </c>
      <c r="M4160" s="3" t="str">
        <f>IFERROR(INDEX('SINIF GÜNLER'!$A:$C,MATCH('VERİ TABANI'!$D4160,'SINIF GÜNLER'!$B:$B,0),MATCH('VERİ TABANI'!$M$1,'SINIF GÜNLER'!$A$1:$C$1,0)),"")</f>
        <v/>
      </c>
      <c r="P4160" s="28" t="str">
        <f t="array" ref="P4160">IFERROR(SEARCH(ÖĞRETMEN,'VERİ TABANI'!G4160,1),"")</f>
        <v/>
      </c>
      <c r="Q4160" s="29" t="str">
        <f t="shared" si="129"/>
        <v/>
      </c>
    </row>
    <row r="4161" spans="1:17">
      <c r="A4161" s="3" t="str">
        <f t="shared" si="128"/>
        <v/>
      </c>
      <c r="M4161" s="3" t="str">
        <f>IFERROR(INDEX('SINIF GÜNLER'!$A:$C,MATCH('VERİ TABANI'!$D4161,'SINIF GÜNLER'!$B:$B,0),MATCH('VERİ TABANI'!$M$1,'SINIF GÜNLER'!$A$1:$C$1,0)),"")</f>
        <v/>
      </c>
      <c r="P4161" s="28" t="str">
        <f t="array" ref="P4161">IFERROR(SEARCH(ÖĞRETMEN,'VERİ TABANI'!G4161,1),"")</f>
        <v/>
      </c>
      <c r="Q4161" s="29" t="str">
        <f t="shared" si="129"/>
        <v/>
      </c>
    </row>
    <row r="4162" spans="1:17">
      <c r="A4162" s="3" t="str">
        <f t="shared" ref="A4162:A4225" si="130">IFERROR(IF(B4162="","",ROW()-1),"")</f>
        <v/>
      </c>
      <c r="M4162" s="3" t="str">
        <f>IFERROR(INDEX('SINIF GÜNLER'!$A:$C,MATCH('VERİ TABANI'!$D4162,'SINIF GÜNLER'!$B:$B,0),MATCH('VERİ TABANI'!$M$1,'SINIF GÜNLER'!$A$1:$C$1,0)),"")</f>
        <v/>
      </c>
      <c r="P4162" s="28" t="str">
        <f t="array" ref="P4162">IFERROR(SEARCH(ÖĞRETMEN,'VERİ TABANI'!G4162,1),"")</f>
        <v/>
      </c>
      <c r="Q4162" s="29" t="str">
        <f t="shared" si="129"/>
        <v/>
      </c>
    </row>
    <row r="4163" spans="1:17">
      <c r="A4163" s="3" t="str">
        <f t="shared" si="130"/>
        <v/>
      </c>
      <c r="M4163" s="3" t="str">
        <f>IFERROR(INDEX('SINIF GÜNLER'!$A:$C,MATCH('VERİ TABANI'!$D4163,'SINIF GÜNLER'!$B:$B,0),MATCH('VERİ TABANI'!$M$1,'SINIF GÜNLER'!$A$1:$C$1,0)),"")</f>
        <v/>
      </c>
      <c r="P4163" s="28" t="str">
        <f t="array" ref="P4163">IFERROR(SEARCH(ÖĞRETMEN,'VERİ TABANI'!G4163,1),"")</f>
        <v/>
      </c>
      <c r="Q4163" s="29" t="str">
        <f t="shared" si="129"/>
        <v/>
      </c>
    </row>
    <row r="4164" spans="1:17">
      <c r="A4164" s="3" t="str">
        <f t="shared" si="130"/>
        <v/>
      </c>
      <c r="M4164" s="3" t="str">
        <f>IFERROR(INDEX('SINIF GÜNLER'!$A:$C,MATCH('VERİ TABANI'!$D4164,'SINIF GÜNLER'!$B:$B,0),MATCH('VERİ TABANI'!$M$1,'SINIF GÜNLER'!$A$1:$C$1,0)),"")</f>
        <v/>
      </c>
      <c r="P4164" s="28" t="str">
        <f t="array" ref="P4164">IFERROR(SEARCH(ÖĞRETMEN,'VERİ TABANI'!G4164,1),"")</f>
        <v/>
      </c>
      <c r="Q4164" s="29" t="str">
        <f t="shared" si="129"/>
        <v/>
      </c>
    </row>
    <row r="4165" spans="1:17">
      <c r="A4165" s="3" t="str">
        <f t="shared" si="130"/>
        <v/>
      </c>
      <c r="M4165" s="3" t="str">
        <f>IFERROR(INDEX('SINIF GÜNLER'!$A:$C,MATCH('VERİ TABANI'!$D4165,'SINIF GÜNLER'!$B:$B,0),MATCH('VERİ TABANI'!$M$1,'SINIF GÜNLER'!$A$1:$C$1,0)),"")</f>
        <v/>
      </c>
      <c r="P4165" s="28" t="str">
        <f t="array" ref="P4165">IFERROR(SEARCH(ÖĞRETMEN,'VERİ TABANI'!G4165,1),"")</f>
        <v/>
      </c>
      <c r="Q4165" s="29" t="str">
        <f t="shared" si="129"/>
        <v/>
      </c>
    </row>
    <row r="4166" spans="1:17">
      <c r="A4166" s="3" t="str">
        <f t="shared" si="130"/>
        <v/>
      </c>
      <c r="M4166" s="3" t="str">
        <f>IFERROR(INDEX('SINIF GÜNLER'!$A:$C,MATCH('VERİ TABANI'!$D4166,'SINIF GÜNLER'!$B:$B,0),MATCH('VERİ TABANI'!$M$1,'SINIF GÜNLER'!$A$1:$C$1,0)),"")</f>
        <v/>
      </c>
      <c r="P4166" s="28" t="str">
        <f t="array" ref="P4166">IFERROR(SEARCH(ÖĞRETMEN,'VERİ TABANI'!G4166,1),"")</f>
        <v/>
      </c>
      <c r="Q4166" s="29" t="str">
        <f t="shared" si="129"/>
        <v/>
      </c>
    </row>
    <row r="4167" spans="1:17">
      <c r="A4167" s="3" t="str">
        <f t="shared" si="130"/>
        <v/>
      </c>
      <c r="M4167" s="3" t="str">
        <f>IFERROR(INDEX('SINIF GÜNLER'!$A:$C,MATCH('VERİ TABANI'!$D4167,'SINIF GÜNLER'!$B:$B,0),MATCH('VERİ TABANI'!$M$1,'SINIF GÜNLER'!$A$1:$C$1,0)),"")</f>
        <v/>
      </c>
      <c r="P4167" s="28" t="str">
        <f t="array" ref="P4167">IFERROR(SEARCH(ÖĞRETMEN,'VERİ TABANI'!G4167,1),"")</f>
        <v/>
      </c>
      <c r="Q4167" s="29" t="str">
        <f t="shared" si="129"/>
        <v/>
      </c>
    </row>
    <row r="4168" spans="1:17">
      <c r="A4168" s="3" t="str">
        <f t="shared" si="130"/>
        <v/>
      </c>
      <c r="M4168" s="3" t="str">
        <f>IFERROR(INDEX('SINIF GÜNLER'!$A:$C,MATCH('VERİ TABANI'!$D4168,'SINIF GÜNLER'!$B:$B,0),MATCH('VERİ TABANI'!$M$1,'SINIF GÜNLER'!$A$1:$C$1,0)),"")</f>
        <v/>
      </c>
      <c r="P4168" s="28" t="str">
        <f t="array" ref="P4168">IFERROR(SEARCH(ÖĞRETMEN,'VERİ TABANI'!G4168,1),"")</f>
        <v/>
      </c>
      <c r="Q4168" s="29" t="str">
        <f t="shared" ref="Q4168:Q4231" si="131">IF(P4168="","",ROW())</f>
        <v/>
      </c>
    </row>
    <row r="4169" spans="1:17">
      <c r="A4169" s="3" t="str">
        <f t="shared" si="130"/>
        <v/>
      </c>
      <c r="M4169" s="3" t="str">
        <f>IFERROR(INDEX('SINIF GÜNLER'!$A:$C,MATCH('VERİ TABANI'!$D4169,'SINIF GÜNLER'!$B:$B,0),MATCH('VERİ TABANI'!$M$1,'SINIF GÜNLER'!$A$1:$C$1,0)),"")</f>
        <v/>
      </c>
      <c r="P4169" s="28" t="str">
        <f t="array" ref="P4169">IFERROR(SEARCH(ÖĞRETMEN,'VERİ TABANI'!G4169,1),"")</f>
        <v/>
      </c>
      <c r="Q4169" s="29" t="str">
        <f t="shared" si="131"/>
        <v/>
      </c>
    </row>
    <row r="4170" spans="1:17">
      <c r="A4170" s="3" t="str">
        <f t="shared" si="130"/>
        <v/>
      </c>
      <c r="M4170" s="3" t="str">
        <f>IFERROR(INDEX('SINIF GÜNLER'!$A:$C,MATCH('VERİ TABANI'!$D4170,'SINIF GÜNLER'!$B:$B,0),MATCH('VERİ TABANI'!$M$1,'SINIF GÜNLER'!$A$1:$C$1,0)),"")</f>
        <v/>
      </c>
      <c r="P4170" s="28" t="str">
        <f t="array" ref="P4170">IFERROR(SEARCH(ÖĞRETMEN,'VERİ TABANI'!G4170,1),"")</f>
        <v/>
      </c>
      <c r="Q4170" s="29" t="str">
        <f t="shared" si="131"/>
        <v/>
      </c>
    </row>
    <row r="4171" spans="1:17">
      <c r="A4171" s="3" t="str">
        <f t="shared" si="130"/>
        <v/>
      </c>
      <c r="M4171" s="3" t="str">
        <f>IFERROR(INDEX('SINIF GÜNLER'!$A:$C,MATCH('VERİ TABANI'!$D4171,'SINIF GÜNLER'!$B:$B,0),MATCH('VERİ TABANI'!$M$1,'SINIF GÜNLER'!$A$1:$C$1,0)),"")</f>
        <v/>
      </c>
      <c r="P4171" s="28" t="str">
        <f t="array" ref="P4171">IFERROR(SEARCH(ÖĞRETMEN,'VERİ TABANI'!G4171,1),"")</f>
        <v/>
      </c>
      <c r="Q4171" s="29" t="str">
        <f t="shared" si="131"/>
        <v/>
      </c>
    </row>
    <row r="4172" spans="1:17">
      <c r="A4172" s="3" t="str">
        <f t="shared" si="130"/>
        <v/>
      </c>
      <c r="M4172" s="3" t="str">
        <f>IFERROR(INDEX('SINIF GÜNLER'!$A:$C,MATCH('VERİ TABANI'!$D4172,'SINIF GÜNLER'!$B:$B,0),MATCH('VERİ TABANI'!$M$1,'SINIF GÜNLER'!$A$1:$C$1,0)),"")</f>
        <v/>
      </c>
      <c r="P4172" s="28" t="str">
        <f t="array" ref="P4172">IFERROR(SEARCH(ÖĞRETMEN,'VERİ TABANI'!G4172,1),"")</f>
        <v/>
      </c>
      <c r="Q4172" s="29" t="str">
        <f t="shared" si="131"/>
        <v/>
      </c>
    </row>
    <row r="4173" spans="1:17">
      <c r="A4173" s="3" t="str">
        <f t="shared" si="130"/>
        <v/>
      </c>
      <c r="M4173" s="3" t="str">
        <f>IFERROR(INDEX('SINIF GÜNLER'!$A:$C,MATCH('VERİ TABANI'!$D4173,'SINIF GÜNLER'!$B:$B,0),MATCH('VERİ TABANI'!$M$1,'SINIF GÜNLER'!$A$1:$C$1,0)),"")</f>
        <v/>
      </c>
      <c r="P4173" s="28" t="str">
        <f t="array" ref="P4173">IFERROR(SEARCH(ÖĞRETMEN,'VERİ TABANI'!G4173,1),"")</f>
        <v/>
      </c>
      <c r="Q4173" s="29" t="str">
        <f t="shared" si="131"/>
        <v/>
      </c>
    </row>
    <row r="4174" spans="1:17">
      <c r="A4174" s="3" t="str">
        <f t="shared" si="130"/>
        <v/>
      </c>
      <c r="M4174" s="3" t="str">
        <f>IFERROR(INDEX('SINIF GÜNLER'!$A:$C,MATCH('VERİ TABANI'!$D4174,'SINIF GÜNLER'!$B:$B,0),MATCH('VERİ TABANI'!$M$1,'SINIF GÜNLER'!$A$1:$C$1,0)),"")</f>
        <v/>
      </c>
      <c r="P4174" s="28" t="str">
        <f t="array" ref="P4174">IFERROR(SEARCH(ÖĞRETMEN,'VERİ TABANI'!G4174,1),"")</f>
        <v/>
      </c>
      <c r="Q4174" s="29" t="str">
        <f t="shared" si="131"/>
        <v/>
      </c>
    </row>
    <row r="4175" spans="1:17">
      <c r="A4175" s="3" t="str">
        <f t="shared" si="130"/>
        <v/>
      </c>
      <c r="M4175" s="3" t="str">
        <f>IFERROR(INDEX('SINIF GÜNLER'!$A:$C,MATCH('VERİ TABANI'!$D4175,'SINIF GÜNLER'!$B:$B,0),MATCH('VERİ TABANI'!$M$1,'SINIF GÜNLER'!$A$1:$C$1,0)),"")</f>
        <v/>
      </c>
      <c r="P4175" s="28" t="str">
        <f t="array" ref="P4175">IFERROR(SEARCH(ÖĞRETMEN,'VERİ TABANI'!G4175,1),"")</f>
        <v/>
      </c>
      <c r="Q4175" s="29" t="str">
        <f t="shared" si="131"/>
        <v/>
      </c>
    </row>
    <row r="4176" spans="1:17">
      <c r="A4176" s="3" t="str">
        <f t="shared" si="130"/>
        <v/>
      </c>
      <c r="M4176" s="3" t="str">
        <f>IFERROR(INDEX('SINIF GÜNLER'!$A:$C,MATCH('VERİ TABANI'!$D4176,'SINIF GÜNLER'!$B:$B,0),MATCH('VERİ TABANI'!$M$1,'SINIF GÜNLER'!$A$1:$C$1,0)),"")</f>
        <v/>
      </c>
      <c r="P4176" s="28" t="str">
        <f t="array" ref="P4176">IFERROR(SEARCH(ÖĞRETMEN,'VERİ TABANI'!G4176,1),"")</f>
        <v/>
      </c>
      <c r="Q4176" s="29" t="str">
        <f t="shared" si="131"/>
        <v/>
      </c>
    </row>
    <row r="4177" spans="1:17">
      <c r="A4177" s="3" t="str">
        <f t="shared" si="130"/>
        <v/>
      </c>
      <c r="M4177" s="3" t="str">
        <f>IFERROR(INDEX('SINIF GÜNLER'!$A:$C,MATCH('VERİ TABANI'!$D4177,'SINIF GÜNLER'!$B:$B,0),MATCH('VERİ TABANI'!$M$1,'SINIF GÜNLER'!$A$1:$C$1,0)),"")</f>
        <v/>
      </c>
      <c r="P4177" s="28" t="str">
        <f t="array" ref="P4177">IFERROR(SEARCH(ÖĞRETMEN,'VERİ TABANI'!G4177,1),"")</f>
        <v/>
      </c>
      <c r="Q4177" s="29" t="str">
        <f t="shared" si="131"/>
        <v/>
      </c>
    </row>
    <row r="4178" spans="1:17">
      <c r="A4178" s="3" t="str">
        <f t="shared" si="130"/>
        <v/>
      </c>
      <c r="M4178" s="3" t="str">
        <f>IFERROR(INDEX('SINIF GÜNLER'!$A:$C,MATCH('VERİ TABANI'!$D4178,'SINIF GÜNLER'!$B:$B,0),MATCH('VERİ TABANI'!$M$1,'SINIF GÜNLER'!$A$1:$C$1,0)),"")</f>
        <v/>
      </c>
      <c r="P4178" s="28" t="str">
        <f t="array" ref="P4178">IFERROR(SEARCH(ÖĞRETMEN,'VERİ TABANI'!G4178,1),"")</f>
        <v/>
      </c>
      <c r="Q4178" s="29" t="str">
        <f t="shared" si="131"/>
        <v/>
      </c>
    </row>
    <row r="4179" spans="1:17">
      <c r="A4179" s="3" t="str">
        <f t="shared" si="130"/>
        <v/>
      </c>
      <c r="M4179" s="3" t="str">
        <f>IFERROR(INDEX('SINIF GÜNLER'!$A:$C,MATCH('VERİ TABANI'!$D4179,'SINIF GÜNLER'!$B:$B,0),MATCH('VERİ TABANI'!$M$1,'SINIF GÜNLER'!$A$1:$C$1,0)),"")</f>
        <v/>
      </c>
      <c r="P4179" s="28" t="str">
        <f t="array" ref="P4179">IFERROR(SEARCH(ÖĞRETMEN,'VERİ TABANI'!G4179,1),"")</f>
        <v/>
      </c>
      <c r="Q4179" s="29" t="str">
        <f t="shared" si="131"/>
        <v/>
      </c>
    </row>
    <row r="4180" spans="1:17">
      <c r="A4180" s="3" t="str">
        <f t="shared" si="130"/>
        <v/>
      </c>
      <c r="M4180" s="3" t="str">
        <f>IFERROR(INDEX('SINIF GÜNLER'!$A:$C,MATCH('VERİ TABANI'!$D4180,'SINIF GÜNLER'!$B:$B,0),MATCH('VERİ TABANI'!$M$1,'SINIF GÜNLER'!$A$1:$C$1,0)),"")</f>
        <v/>
      </c>
      <c r="P4180" s="28" t="str">
        <f t="array" ref="P4180">IFERROR(SEARCH(ÖĞRETMEN,'VERİ TABANI'!G4180,1),"")</f>
        <v/>
      </c>
      <c r="Q4180" s="29" t="str">
        <f t="shared" si="131"/>
        <v/>
      </c>
    </row>
    <row r="4181" spans="1:17">
      <c r="A4181" s="3" t="str">
        <f t="shared" si="130"/>
        <v/>
      </c>
      <c r="M4181" s="3" t="str">
        <f>IFERROR(INDEX('SINIF GÜNLER'!$A:$C,MATCH('VERİ TABANI'!$D4181,'SINIF GÜNLER'!$B:$B,0),MATCH('VERİ TABANI'!$M$1,'SINIF GÜNLER'!$A$1:$C$1,0)),"")</f>
        <v/>
      </c>
      <c r="P4181" s="28" t="str">
        <f t="array" ref="P4181">IFERROR(SEARCH(ÖĞRETMEN,'VERİ TABANI'!G4181,1),"")</f>
        <v/>
      </c>
      <c r="Q4181" s="29" t="str">
        <f t="shared" si="131"/>
        <v/>
      </c>
    </row>
    <row r="4182" spans="1:17">
      <c r="A4182" s="3" t="str">
        <f t="shared" si="130"/>
        <v/>
      </c>
      <c r="M4182" s="3" t="str">
        <f>IFERROR(INDEX('SINIF GÜNLER'!$A:$C,MATCH('VERİ TABANI'!$D4182,'SINIF GÜNLER'!$B:$B,0),MATCH('VERİ TABANI'!$M$1,'SINIF GÜNLER'!$A$1:$C$1,0)),"")</f>
        <v/>
      </c>
      <c r="P4182" s="28" t="str">
        <f t="array" ref="P4182">IFERROR(SEARCH(ÖĞRETMEN,'VERİ TABANI'!G4182,1),"")</f>
        <v/>
      </c>
      <c r="Q4182" s="29" t="str">
        <f t="shared" si="131"/>
        <v/>
      </c>
    </row>
    <row r="4183" spans="1:17">
      <c r="A4183" s="3" t="str">
        <f t="shared" si="130"/>
        <v/>
      </c>
      <c r="M4183" s="3" t="str">
        <f>IFERROR(INDEX('SINIF GÜNLER'!$A:$C,MATCH('VERİ TABANI'!$D4183,'SINIF GÜNLER'!$B:$B,0),MATCH('VERİ TABANI'!$M$1,'SINIF GÜNLER'!$A$1:$C$1,0)),"")</f>
        <v/>
      </c>
      <c r="P4183" s="28" t="str">
        <f t="array" ref="P4183">IFERROR(SEARCH(ÖĞRETMEN,'VERİ TABANI'!G4183,1),"")</f>
        <v/>
      </c>
      <c r="Q4183" s="29" t="str">
        <f t="shared" si="131"/>
        <v/>
      </c>
    </row>
    <row r="4184" spans="1:17">
      <c r="A4184" s="3" t="str">
        <f t="shared" si="130"/>
        <v/>
      </c>
      <c r="M4184" s="3" t="str">
        <f>IFERROR(INDEX('SINIF GÜNLER'!$A:$C,MATCH('VERİ TABANI'!$D4184,'SINIF GÜNLER'!$B:$B,0),MATCH('VERİ TABANI'!$M$1,'SINIF GÜNLER'!$A$1:$C$1,0)),"")</f>
        <v/>
      </c>
      <c r="P4184" s="28" t="str">
        <f t="array" ref="P4184">IFERROR(SEARCH(ÖĞRETMEN,'VERİ TABANI'!G4184,1),"")</f>
        <v/>
      </c>
      <c r="Q4184" s="29" t="str">
        <f t="shared" si="131"/>
        <v/>
      </c>
    </row>
    <row r="4185" spans="1:17">
      <c r="A4185" s="3" t="str">
        <f t="shared" si="130"/>
        <v/>
      </c>
      <c r="M4185" s="3" t="str">
        <f>IFERROR(INDEX('SINIF GÜNLER'!$A:$C,MATCH('VERİ TABANI'!$D4185,'SINIF GÜNLER'!$B:$B,0),MATCH('VERİ TABANI'!$M$1,'SINIF GÜNLER'!$A$1:$C$1,0)),"")</f>
        <v/>
      </c>
      <c r="P4185" s="28" t="str">
        <f t="array" ref="P4185">IFERROR(SEARCH(ÖĞRETMEN,'VERİ TABANI'!G4185,1),"")</f>
        <v/>
      </c>
      <c r="Q4185" s="29" t="str">
        <f t="shared" si="131"/>
        <v/>
      </c>
    </row>
    <row r="4186" spans="1:17">
      <c r="A4186" s="3" t="str">
        <f t="shared" si="130"/>
        <v/>
      </c>
      <c r="M4186" s="3" t="str">
        <f>IFERROR(INDEX('SINIF GÜNLER'!$A:$C,MATCH('VERİ TABANI'!$D4186,'SINIF GÜNLER'!$B:$B,0),MATCH('VERİ TABANI'!$M$1,'SINIF GÜNLER'!$A$1:$C$1,0)),"")</f>
        <v/>
      </c>
      <c r="P4186" s="28" t="str">
        <f t="array" ref="P4186">IFERROR(SEARCH(ÖĞRETMEN,'VERİ TABANI'!G4186,1),"")</f>
        <v/>
      </c>
      <c r="Q4186" s="29" t="str">
        <f t="shared" si="131"/>
        <v/>
      </c>
    </row>
    <row r="4187" spans="1:17">
      <c r="A4187" s="3" t="str">
        <f t="shared" si="130"/>
        <v/>
      </c>
      <c r="M4187" s="3" t="str">
        <f>IFERROR(INDEX('SINIF GÜNLER'!$A:$C,MATCH('VERİ TABANI'!$D4187,'SINIF GÜNLER'!$B:$B,0),MATCH('VERİ TABANI'!$M$1,'SINIF GÜNLER'!$A$1:$C$1,0)),"")</f>
        <v/>
      </c>
      <c r="P4187" s="28" t="str">
        <f t="array" ref="P4187">IFERROR(SEARCH(ÖĞRETMEN,'VERİ TABANI'!G4187,1),"")</f>
        <v/>
      </c>
      <c r="Q4187" s="29" t="str">
        <f t="shared" si="131"/>
        <v/>
      </c>
    </row>
    <row r="4188" spans="1:17">
      <c r="A4188" s="3" t="str">
        <f t="shared" si="130"/>
        <v/>
      </c>
      <c r="M4188" s="3" t="str">
        <f>IFERROR(INDEX('SINIF GÜNLER'!$A:$C,MATCH('VERİ TABANI'!$D4188,'SINIF GÜNLER'!$B:$B,0),MATCH('VERİ TABANI'!$M$1,'SINIF GÜNLER'!$A$1:$C$1,0)),"")</f>
        <v/>
      </c>
      <c r="P4188" s="28" t="str">
        <f t="array" ref="P4188">IFERROR(SEARCH(ÖĞRETMEN,'VERİ TABANI'!G4188,1),"")</f>
        <v/>
      </c>
      <c r="Q4188" s="29" t="str">
        <f t="shared" si="131"/>
        <v/>
      </c>
    </row>
    <row r="4189" spans="1:17">
      <c r="A4189" s="3" t="str">
        <f t="shared" si="130"/>
        <v/>
      </c>
      <c r="M4189" s="3" t="str">
        <f>IFERROR(INDEX('SINIF GÜNLER'!$A:$C,MATCH('VERİ TABANI'!$D4189,'SINIF GÜNLER'!$B:$B,0),MATCH('VERİ TABANI'!$M$1,'SINIF GÜNLER'!$A$1:$C$1,0)),"")</f>
        <v/>
      </c>
      <c r="P4189" s="28" t="str">
        <f t="array" ref="P4189">IFERROR(SEARCH(ÖĞRETMEN,'VERİ TABANI'!G4189,1),"")</f>
        <v/>
      </c>
      <c r="Q4189" s="29" t="str">
        <f t="shared" si="131"/>
        <v/>
      </c>
    </row>
    <row r="4190" spans="1:17">
      <c r="A4190" s="3" t="str">
        <f t="shared" si="130"/>
        <v/>
      </c>
      <c r="M4190" s="3" t="str">
        <f>IFERROR(INDEX('SINIF GÜNLER'!$A:$C,MATCH('VERİ TABANI'!$D4190,'SINIF GÜNLER'!$B:$B,0),MATCH('VERİ TABANI'!$M$1,'SINIF GÜNLER'!$A$1:$C$1,0)),"")</f>
        <v/>
      </c>
      <c r="P4190" s="28" t="str">
        <f t="array" ref="P4190">IFERROR(SEARCH(ÖĞRETMEN,'VERİ TABANI'!G4190,1),"")</f>
        <v/>
      </c>
      <c r="Q4190" s="29" t="str">
        <f t="shared" si="131"/>
        <v/>
      </c>
    </row>
    <row r="4191" spans="1:17">
      <c r="A4191" s="3" t="str">
        <f t="shared" si="130"/>
        <v/>
      </c>
      <c r="M4191" s="3" t="str">
        <f>IFERROR(INDEX('SINIF GÜNLER'!$A:$C,MATCH('VERİ TABANI'!$D4191,'SINIF GÜNLER'!$B:$B,0),MATCH('VERİ TABANI'!$M$1,'SINIF GÜNLER'!$A$1:$C$1,0)),"")</f>
        <v/>
      </c>
      <c r="P4191" s="28" t="str">
        <f t="array" ref="P4191">IFERROR(SEARCH(ÖĞRETMEN,'VERİ TABANI'!G4191,1),"")</f>
        <v/>
      </c>
      <c r="Q4191" s="29" t="str">
        <f t="shared" si="131"/>
        <v/>
      </c>
    </row>
    <row r="4192" spans="1:17">
      <c r="A4192" s="3" t="str">
        <f t="shared" si="130"/>
        <v/>
      </c>
      <c r="M4192" s="3" t="str">
        <f>IFERROR(INDEX('SINIF GÜNLER'!$A:$C,MATCH('VERİ TABANI'!$D4192,'SINIF GÜNLER'!$B:$B,0),MATCH('VERİ TABANI'!$M$1,'SINIF GÜNLER'!$A$1:$C$1,0)),"")</f>
        <v/>
      </c>
      <c r="P4192" s="28" t="str">
        <f t="array" ref="P4192">IFERROR(SEARCH(ÖĞRETMEN,'VERİ TABANI'!G4192,1),"")</f>
        <v/>
      </c>
      <c r="Q4192" s="29" t="str">
        <f t="shared" si="131"/>
        <v/>
      </c>
    </row>
    <row r="4193" spans="1:17">
      <c r="A4193" s="3" t="str">
        <f t="shared" si="130"/>
        <v/>
      </c>
      <c r="M4193" s="3" t="str">
        <f>IFERROR(INDEX('SINIF GÜNLER'!$A:$C,MATCH('VERİ TABANI'!$D4193,'SINIF GÜNLER'!$B:$B,0),MATCH('VERİ TABANI'!$M$1,'SINIF GÜNLER'!$A$1:$C$1,0)),"")</f>
        <v/>
      </c>
      <c r="P4193" s="28" t="str">
        <f t="array" ref="P4193">IFERROR(SEARCH(ÖĞRETMEN,'VERİ TABANI'!G4193,1),"")</f>
        <v/>
      </c>
      <c r="Q4193" s="29" t="str">
        <f t="shared" si="131"/>
        <v/>
      </c>
    </row>
    <row r="4194" spans="1:17">
      <c r="A4194" s="3" t="str">
        <f t="shared" si="130"/>
        <v/>
      </c>
      <c r="M4194" s="3" t="str">
        <f>IFERROR(INDEX('SINIF GÜNLER'!$A:$C,MATCH('VERİ TABANI'!$D4194,'SINIF GÜNLER'!$B:$B,0),MATCH('VERİ TABANI'!$M$1,'SINIF GÜNLER'!$A$1:$C$1,0)),"")</f>
        <v/>
      </c>
      <c r="P4194" s="28" t="str">
        <f t="array" ref="P4194">IFERROR(SEARCH(ÖĞRETMEN,'VERİ TABANI'!G4194,1),"")</f>
        <v/>
      </c>
      <c r="Q4194" s="29" t="str">
        <f t="shared" si="131"/>
        <v/>
      </c>
    </row>
    <row r="4195" spans="1:17">
      <c r="A4195" s="3" t="str">
        <f t="shared" si="130"/>
        <v/>
      </c>
      <c r="M4195" s="3" t="str">
        <f>IFERROR(INDEX('SINIF GÜNLER'!$A:$C,MATCH('VERİ TABANI'!$D4195,'SINIF GÜNLER'!$B:$B,0),MATCH('VERİ TABANI'!$M$1,'SINIF GÜNLER'!$A$1:$C$1,0)),"")</f>
        <v/>
      </c>
      <c r="P4195" s="28" t="str">
        <f t="array" ref="P4195">IFERROR(SEARCH(ÖĞRETMEN,'VERİ TABANI'!G4195,1),"")</f>
        <v/>
      </c>
      <c r="Q4195" s="29" t="str">
        <f t="shared" si="131"/>
        <v/>
      </c>
    </row>
    <row r="4196" spans="1:17">
      <c r="A4196" s="3" t="str">
        <f t="shared" si="130"/>
        <v/>
      </c>
      <c r="M4196" s="3" t="str">
        <f>IFERROR(INDEX('SINIF GÜNLER'!$A:$C,MATCH('VERİ TABANI'!$D4196,'SINIF GÜNLER'!$B:$B,0),MATCH('VERİ TABANI'!$M$1,'SINIF GÜNLER'!$A$1:$C$1,0)),"")</f>
        <v/>
      </c>
      <c r="P4196" s="28" t="str">
        <f t="array" ref="P4196">IFERROR(SEARCH(ÖĞRETMEN,'VERİ TABANI'!G4196,1),"")</f>
        <v/>
      </c>
      <c r="Q4196" s="29" t="str">
        <f t="shared" si="131"/>
        <v/>
      </c>
    </row>
    <row r="4197" spans="1:17">
      <c r="A4197" s="3" t="str">
        <f t="shared" si="130"/>
        <v/>
      </c>
      <c r="M4197" s="3" t="str">
        <f>IFERROR(INDEX('SINIF GÜNLER'!$A:$C,MATCH('VERİ TABANI'!$D4197,'SINIF GÜNLER'!$B:$B,0),MATCH('VERİ TABANI'!$M$1,'SINIF GÜNLER'!$A$1:$C$1,0)),"")</f>
        <v/>
      </c>
      <c r="P4197" s="28" t="str">
        <f t="array" ref="P4197">IFERROR(SEARCH(ÖĞRETMEN,'VERİ TABANI'!G4197,1),"")</f>
        <v/>
      </c>
      <c r="Q4197" s="29" t="str">
        <f t="shared" si="131"/>
        <v/>
      </c>
    </row>
    <row r="4198" spans="1:17">
      <c r="A4198" s="3" t="str">
        <f t="shared" si="130"/>
        <v/>
      </c>
      <c r="M4198" s="3" t="str">
        <f>IFERROR(INDEX('SINIF GÜNLER'!$A:$C,MATCH('VERİ TABANI'!$D4198,'SINIF GÜNLER'!$B:$B,0),MATCH('VERİ TABANI'!$M$1,'SINIF GÜNLER'!$A$1:$C$1,0)),"")</f>
        <v/>
      </c>
      <c r="P4198" s="28" t="str">
        <f t="array" ref="P4198">IFERROR(SEARCH(ÖĞRETMEN,'VERİ TABANI'!G4198,1),"")</f>
        <v/>
      </c>
      <c r="Q4198" s="29" t="str">
        <f t="shared" si="131"/>
        <v/>
      </c>
    </row>
    <row r="4199" spans="1:17">
      <c r="A4199" s="3" t="str">
        <f t="shared" si="130"/>
        <v/>
      </c>
      <c r="M4199" s="3" t="str">
        <f>IFERROR(INDEX('SINIF GÜNLER'!$A:$C,MATCH('VERİ TABANI'!$D4199,'SINIF GÜNLER'!$B:$B,0),MATCH('VERİ TABANI'!$M$1,'SINIF GÜNLER'!$A$1:$C$1,0)),"")</f>
        <v/>
      </c>
      <c r="P4199" s="28" t="str">
        <f t="array" ref="P4199">IFERROR(SEARCH(ÖĞRETMEN,'VERİ TABANI'!G4199,1),"")</f>
        <v/>
      </c>
      <c r="Q4199" s="29" t="str">
        <f t="shared" si="131"/>
        <v/>
      </c>
    </row>
    <row r="4200" spans="1:17">
      <c r="A4200" s="3" t="str">
        <f t="shared" si="130"/>
        <v/>
      </c>
      <c r="M4200" s="3" t="str">
        <f>IFERROR(INDEX('SINIF GÜNLER'!$A:$C,MATCH('VERİ TABANI'!$D4200,'SINIF GÜNLER'!$B:$B,0),MATCH('VERİ TABANI'!$M$1,'SINIF GÜNLER'!$A$1:$C$1,0)),"")</f>
        <v/>
      </c>
      <c r="P4200" s="28" t="str">
        <f t="array" ref="P4200">IFERROR(SEARCH(ÖĞRETMEN,'VERİ TABANI'!G4200,1),"")</f>
        <v/>
      </c>
      <c r="Q4200" s="29" t="str">
        <f t="shared" si="131"/>
        <v/>
      </c>
    </row>
    <row r="4201" spans="1:17">
      <c r="A4201" s="3" t="str">
        <f t="shared" si="130"/>
        <v/>
      </c>
      <c r="M4201" s="3" t="str">
        <f>IFERROR(INDEX('SINIF GÜNLER'!$A:$C,MATCH('VERİ TABANI'!$D4201,'SINIF GÜNLER'!$B:$B,0),MATCH('VERİ TABANI'!$M$1,'SINIF GÜNLER'!$A$1:$C$1,0)),"")</f>
        <v/>
      </c>
      <c r="P4201" s="28" t="str">
        <f t="array" ref="P4201">IFERROR(SEARCH(ÖĞRETMEN,'VERİ TABANI'!G4201,1),"")</f>
        <v/>
      </c>
      <c r="Q4201" s="29" t="str">
        <f t="shared" si="131"/>
        <v/>
      </c>
    </row>
    <row r="4202" spans="1:17">
      <c r="A4202" s="3" t="str">
        <f t="shared" si="130"/>
        <v/>
      </c>
      <c r="M4202" s="3" t="str">
        <f>IFERROR(INDEX('SINIF GÜNLER'!$A:$C,MATCH('VERİ TABANI'!$D4202,'SINIF GÜNLER'!$B:$B,0),MATCH('VERİ TABANI'!$M$1,'SINIF GÜNLER'!$A$1:$C$1,0)),"")</f>
        <v/>
      </c>
      <c r="P4202" s="28" t="str">
        <f t="array" ref="P4202">IFERROR(SEARCH(ÖĞRETMEN,'VERİ TABANI'!G4202,1),"")</f>
        <v/>
      </c>
      <c r="Q4202" s="29" t="str">
        <f t="shared" si="131"/>
        <v/>
      </c>
    </row>
    <row r="4203" spans="1:17">
      <c r="A4203" s="3" t="str">
        <f t="shared" si="130"/>
        <v/>
      </c>
      <c r="M4203" s="3" t="str">
        <f>IFERROR(INDEX('SINIF GÜNLER'!$A:$C,MATCH('VERİ TABANI'!$D4203,'SINIF GÜNLER'!$B:$B,0),MATCH('VERİ TABANI'!$M$1,'SINIF GÜNLER'!$A$1:$C$1,0)),"")</f>
        <v/>
      </c>
      <c r="P4203" s="28" t="str">
        <f t="array" ref="P4203">IFERROR(SEARCH(ÖĞRETMEN,'VERİ TABANI'!G4203,1),"")</f>
        <v/>
      </c>
      <c r="Q4203" s="29" t="str">
        <f t="shared" si="131"/>
        <v/>
      </c>
    </row>
    <row r="4204" spans="1:17">
      <c r="A4204" s="3" t="str">
        <f t="shared" si="130"/>
        <v/>
      </c>
      <c r="M4204" s="3" t="str">
        <f>IFERROR(INDEX('SINIF GÜNLER'!$A:$C,MATCH('VERİ TABANI'!$D4204,'SINIF GÜNLER'!$B:$B,0),MATCH('VERİ TABANI'!$M$1,'SINIF GÜNLER'!$A$1:$C$1,0)),"")</f>
        <v/>
      </c>
      <c r="P4204" s="28" t="str">
        <f t="array" ref="P4204">IFERROR(SEARCH(ÖĞRETMEN,'VERİ TABANI'!G4204,1),"")</f>
        <v/>
      </c>
      <c r="Q4204" s="29" t="str">
        <f t="shared" si="131"/>
        <v/>
      </c>
    </row>
    <row r="4205" spans="1:17">
      <c r="A4205" s="3" t="str">
        <f t="shared" si="130"/>
        <v/>
      </c>
      <c r="M4205" s="3" t="str">
        <f>IFERROR(INDEX('SINIF GÜNLER'!$A:$C,MATCH('VERİ TABANI'!$D4205,'SINIF GÜNLER'!$B:$B,0),MATCH('VERİ TABANI'!$M$1,'SINIF GÜNLER'!$A$1:$C$1,0)),"")</f>
        <v/>
      </c>
      <c r="P4205" s="28" t="str">
        <f t="array" ref="P4205">IFERROR(SEARCH(ÖĞRETMEN,'VERİ TABANI'!G4205,1),"")</f>
        <v/>
      </c>
      <c r="Q4205" s="29" t="str">
        <f t="shared" si="131"/>
        <v/>
      </c>
    </row>
    <row r="4206" spans="1:17">
      <c r="A4206" s="3" t="str">
        <f t="shared" si="130"/>
        <v/>
      </c>
      <c r="M4206" s="3" t="str">
        <f>IFERROR(INDEX('SINIF GÜNLER'!$A:$C,MATCH('VERİ TABANI'!$D4206,'SINIF GÜNLER'!$B:$B,0),MATCH('VERİ TABANI'!$M$1,'SINIF GÜNLER'!$A$1:$C$1,0)),"")</f>
        <v/>
      </c>
      <c r="P4206" s="28" t="str">
        <f t="array" ref="P4206">IFERROR(SEARCH(ÖĞRETMEN,'VERİ TABANI'!G4206,1),"")</f>
        <v/>
      </c>
      <c r="Q4206" s="29" t="str">
        <f t="shared" si="131"/>
        <v/>
      </c>
    </row>
    <row r="4207" spans="1:17">
      <c r="A4207" s="3" t="str">
        <f t="shared" si="130"/>
        <v/>
      </c>
      <c r="M4207" s="3" t="str">
        <f>IFERROR(INDEX('SINIF GÜNLER'!$A:$C,MATCH('VERİ TABANI'!$D4207,'SINIF GÜNLER'!$B:$B,0),MATCH('VERİ TABANI'!$M$1,'SINIF GÜNLER'!$A$1:$C$1,0)),"")</f>
        <v/>
      </c>
      <c r="P4207" s="28" t="str">
        <f t="array" ref="P4207">IFERROR(SEARCH(ÖĞRETMEN,'VERİ TABANI'!G4207,1),"")</f>
        <v/>
      </c>
      <c r="Q4207" s="29" t="str">
        <f t="shared" si="131"/>
        <v/>
      </c>
    </row>
    <row r="4208" spans="1:17">
      <c r="A4208" s="3" t="str">
        <f t="shared" si="130"/>
        <v/>
      </c>
      <c r="M4208" s="3" t="str">
        <f>IFERROR(INDEX('SINIF GÜNLER'!$A:$C,MATCH('VERİ TABANI'!$D4208,'SINIF GÜNLER'!$B:$B,0),MATCH('VERİ TABANI'!$M$1,'SINIF GÜNLER'!$A$1:$C$1,0)),"")</f>
        <v/>
      </c>
      <c r="P4208" s="28" t="str">
        <f t="array" ref="P4208">IFERROR(SEARCH(ÖĞRETMEN,'VERİ TABANI'!G4208,1),"")</f>
        <v/>
      </c>
      <c r="Q4208" s="29" t="str">
        <f t="shared" si="131"/>
        <v/>
      </c>
    </row>
    <row r="4209" spans="1:17">
      <c r="A4209" s="3" t="str">
        <f t="shared" si="130"/>
        <v/>
      </c>
      <c r="M4209" s="3" t="str">
        <f>IFERROR(INDEX('SINIF GÜNLER'!$A:$C,MATCH('VERİ TABANI'!$D4209,'SINIF GÜNLER'!$B:$B,0),MATCH('VERİ TABANI'!$M$1,'SINIF GÜNLER'!$A$1:$C$1,0)),"")</f>
        <v/>
      </c>
      <c r="P4209" s="28" t="str">
        <f t="array" ref="P4209">IFERROR(SEARCH(ÖĞRETMEN,'VERİ TABANI'!G4209,1),"")</f>
        <v/>
      </c>
      <c r="Q4209" s="29" t="str">
        <f t="shared" si="131"/>
        <v/>
      </c>
    </row>
    <row r="4210" spans="1:17">
      <c r="A4210" s="3" t="str">
        <f t="shared" si="130"/>
        <v/>
      </c>
      <c r="M4210" s="3" t="str">
        <f>IFERROR(INDEX('SINIF GÜNLER'!$A:$C,MATCH('VERİ TABANI'!$D4210,'SINIF GÜNLER'!$B:$B,0),MATCH('VERİ TABANI'!$M$1,'SINIF GÜNLER'!$A$1:$C$1,0)),"")</f>
        <v/>
      </c>
      <c r="P4210" s="28" t="str">
        <f t="array" ref="P4210">IFERROR(SEARCH(ÖĞRETMEN,'VERİ TABANI'!G4210,1),"")</f>
        <v/>
      </c>
      <c r="Q4210" s="29" t="str">
        <f t="shared" si="131"/>
        <v/>
      </c>
    </row>
    <row r="4211" spans="1:17">
      <c r="A4211" s="3" t="str">
        <f t="shared" si="130"/>
        <v/>
      </c>
      <c r="M4211" s="3" t="str">
        <f>IFERROR(INDEX('SINIF GÜNLER'!$A:$C,MATCH('VERİ TABANI'!$D4211,'SINIF GÜNLER'!$B:$B,0),MATCH('VERİ TABANI'!$M$1,'SINIF GÜNLER'!$A$1:$C$1,0)),"")</f>
        <v/>
      </c>
      <c r="P4211" s="28" t="str">
        <f t="array" ref="P4211">IFERROR(SEARCH(ÖĞRETMEN,'VERİ TABANI'!G4211,1),"")</f>
        <v/>
      </c>
      <c r="Q4211" s="29" t="str">
        <f t="shared" si="131"/>
        <v/>
      </c>
    </row>
    <row r="4212" spans="1:17">
      <c r="A4212" s="3" t="str">
        <f t="shared" si="130"/>
        <v/>
      </c>
      <c r="M4212" s="3" t="str">
        <f>IFERROR(INDEX('SINIF GÜNLER'!$A:$C,MATCH('VERİ TABANI'!$D4212,'SINIF GÜNLER'!$B:$B,0),MATCH('VERİ TABANI'!$M$1,'SINIF GÜNLER'!$A$1:$C$1,0)),"")</f>
        <v/>
      </c>
      <c r="P4212" s="28" t="str">
        <f t="array" ref="P4212">IFERROR(SEARCH(ÖĞRETMEN,'VERİ TABANI'!G4212,1),"")</f>
        <v/>
      </c>
      <c r="Q4212" s="29" t="str">
        <f t="shared" si="131"/>
        <v/>
      </c>
    </row>
    <row r="4213" spans="1:17">
      <c r="A4213" s="3" t="str">
        <f t="shared" si="130"/>
        <v/>
      </c>
      <c r="M4213" s="3" t="str">
        <f>IFERROR(INDEX('SINIF GÜNLER'!$A:$C,MATCH('VERİ TABANI'!$D4213,'SINIF GÜNLER'!$B:$B,0),MATCH('VERİ TABANI'!$M$1,'SINIF GÜNLER'!$A$1:$C$1,0)),"")</f>
        <v/>
      </c>
      <c r="P4213" s="28" t="str">
        <f t="array" ref="P4213">IFERROR(SEARCH(ÖĞRETMEN,'VERİ TABANI'!G4213,1),"")</f>
        <v/>
      </c>
      <c r="Q4213" s="29" t="str">
        <f t="shared" si="131"/>
        <v/>
      </c>
    </row>
    <row r="4214" spans="1:17">
      <c r="A4214" s="3" t="str">
        <f t="shared" si="130"/>
        <v/>
      </c>
      <c r="M4214" s="3" t="str">
        <f>IFERROR(INDEX('SINIF GÜNLER'!$A:$C,MATCH('VERİ TABANI'!$D4214,'SINIF GÜNLER'!$B:$B,0),MATCH('VERİ TABANI'!$M$1,'SINIF GÜNLER'!$A$1:$C$1,0)),"")</f>
        <v/>
      </c>
      <c r="P4214" s="28" t="str">
        <f t="array" ref="P4214">IFERROR(SEARCH(ÖĞRETMEN,'VERİ TABANI'!G4214,1),"")</f>
        <v/>
      </c>
      <c r="Q4214" s="29" t="str">
        <f t="shared" si="131"/>
        <v/>
      </c>
    </row>
    <row r="4215" spans="1:17">
      <c r="A4215" s="3" t="str">
        <f t="shared" si="130"/>
        <v/>
      </c>
      <c r="M4215" s="3" t="str">
        <f>IFERROR(INDEX('SINIF GÜNLER'!$A:$C,MATCH('VERİ TABANI'!$D4215,'SINIF GÜNLER'!$B:$B,0),MATCH('VERİ TABANI'!$M$1,'SINIF GÜNLER'!$A$1:$C$1,0)),"")</f>
        <v/>
      </c>
      <c r="P4215" s="28" t="str">
        <f t="array" ref="P4215">IFERROR(SEARCH(ÖĞRETMEN,'VERİ TABANI'!G4215,1),"")</f>
        <v/>
      </c>
      <c r="Q4215" s="29" t="str">
        <f t="shared" si="131"/>
        <v/>
      </c>
    </row>
    <row r="4216" spans="1:17">
      <c r="A4216" s="3" t="str">
        <f t="shared" si="130"/>
        <v/>
      </c>
      <c r="M4216" s="3" t="str">
        <f>IFERROR(INDEX('SINIF GÜNLER'!$A:$C,MATCH('VERİ TABANI'!$D4216,'SINIF GÜNLER'!$B:$B,0),MATCH('VERİ TABANI'!$M$1,'SINIF GÜNLER'!$A$1:$C$1,0)),"")</f>
        <v/>
      </c>
      <c r="P4216" s="28" t="str">
        <f t="array" ref="P4216">IFERROR(SEARCH(ÖĞRETMEN,'VERİ TABANI'!G4216,1),"")</f>
        <v/>
      </c>
      <c r="Q4216" s="29" t="str">
        <f t="shared" si="131"/>
        <v/>
      </c>
    </row>
    <row r="4217" spans="1:17">
      <c r="A4217" s="3" t="str">
        <f t="shared" si="130"/>
        <v/>
      </c>
      <c r="M4217" s="3" t="str">
        <f>IFERROR(INDEX('SINIF GÜNLER'!$A:$C,MATCH('VERİ TABANI'!$D4217,'SINIF GÜNLER'!$B:$B,0),MATCH('VERİ TABANI'!$M$1,'SINIF GÜNLER'!$A$1:$C$1,0)),"")</f>
        <v/>
      </c>
      <c r="P4217" s="28" t="str">
        <f t="array" ref="P4217">IFERROR(SEARCH(ÖĞRETMEN,'VERİ TABANI'!G4217,1),"")</f>
        <v/>
      </c>
      <c r="Q4217" s="29" t="str">
        <f t="shared" si="131"/>
        <v/>
      </c>
    </row>
    <row r="4218" spans="1:17">
      <c r="A4218" s="3" t="str">
        <f t="shared" si="130"/>
        <v/>
      </c>
      <c r="M4218" s="3" t="str">
        <f>IFERROR(INDEX('SINIF GÜNLER'!$A:$C,MATCH('VERİ TABANI'!$D4218,'SINIF GÜNLER'!$B:$B,0),MATCH('VERİ TABANI'!$M$1,'SINIF GÜNLER'!$A$1:$C$1,0)),"")</f>
        <v/>
      </c>
      <c r="P4218" s="28" t="str">
        <f t="array" ref="P4218">IFERROR(SEARCH(ÖĞRETMEN,'VERİ TABANI'!G4218,1),"")</f>
        <v/>
      </c>
      <c r="Q4218" s="29" t="str">
        <f t="shared" si="131"/>
        <v/>
      </c>
    </row>
    <row r="4219" spans="1:17">
      <c r="A4219" s="3" t="str">
        <f t="shared" si="130"/>
        <v/>
      </c>
      <c r="M4219" s="3" t="str">
        <f>IFERROR(INDEX('SINIF GÜNLER'!$A:$C,MATCH('VERİ TABANI'!$D4219,'SINIF GÜNLER'!$B:$B,0),MATCH('VERİ TABANI'!$M$1,'SINIF GÜNLER'!$A$1:$C$1,0)),"")</f>
        <v/>
      </c>
      <c r="P4219" s="28" t="str">
        <f t="array" ref="P4219">IFERROR(SEARCH(ÖĞRETMEN,'VERİ TABANI'!G4219,1),"")</f>
        <v/>
      </c>
      <c r="Q4219" s="29" t="str">
        <f t="shared" si="131"/>
        <v/>
      </c>
    </row>
    <row r="4220" spans="1:17">
      <c r="A4220" s="3" t="str">
        <f t="shared" si="130"/>
        <v/>
      </c>
      <c r="M4220" s="3" t="str">
        <f>IFERROR(INDEX('SINIF GÜNLER'!$A:$C,MATCH('VERİ TABANI'!$D4220,'SINIF GÜNLER'!$B:$B,0),MATCH('VERİ TABANI'!$M$1,'SINIF GÜNLER'!$A$1:$C$1,0)),"")</f>
        <v/>
      </c>
      <c r="P4220" s="28" t="str">
        <f t="array" ref="P4220">IFERROR(SEARCH(ÖĞRETMEN,'VERİ TABANI'!G4220,1),"")</f>
        <v/>
      </c>
      <c r="Q4220" s="29" t="str">
        <f t="shared" si="131"/>
        <v/>
      </c>
    </row>
    <row r="4221" spans="1:17">
      <c r="A4221" s="3" t="str">
        <f t="shared" si="130"/>
        <v/>
      </c>
      <c r="M4221" s="3" t="str">
        <f>IFERROR(INDEX('SINIF GÜNLER'!$A:$C,MATCH('VERİ TABANI'!$D4221,'SINIF GÜNLER'!$B:$B,0),MATCH('VERİ TABANI'!$M$1,'SINIF GÜNLER'!$A$1:$C$1,0)),"")</f>
        <v/>
      </c>
      <c r="P4221" s="28" t="str">
        <f t="array" ref="P4221">IFERROR(SEARCH(ÖĞRETMEN,'VERİ TABANI'!G4221,1),"")</f>
        <v/>
      </c>
      <c r="Q4221" s="29" t="str">
        <f t="shared" si="131"/>
        <v/>
      </c>
    </row>
    <row r="4222" spans="1:17">
      <c r="A4222" s="3" t="str">
        <f t="shared" si="130"/>
        <v/>
      </c>
      <c r="M4222" s="3" t="str">
        <f>IFERROR(INDEX('SINIF GÜNLER'!$A:$C,MATCH('VERİ TABANI'!$D4222,'SINIF GÜNLER'!$B:$B,0),MATCH('VERİ TABANI'!$M$1,'SINIF GÜNLER'!$A$1:$C$1,0)),"")</f>
        <v/>
      </c>
      <c r="P4222" s="28" t="str">
        <f t="array" ref="P4222">IFERROR(SEARCH(ÖĞRETMEN,'VERİ TABANI'!G4222,1),"")</f>
        <v/>
      </c>
      <c r="Q4222" s="29" t="str">
        <f t="shared" si="131"/>
        <v/>
      </c>
    </row>
    <row r="4223" spans="1:17">
      <c r="A4223" s="3" t="str">
        <f t="shared" si="130"/>
        <v/>
      </c>
      <c r="M4223" s="3" t="str">
        <f>IFERROR(INDEX('SINIF GÜNLER'!$A:$C,MATCH('VERİ TABANI'!$D4223,'SINIF GÜNLER'!$B:$B,0),MATCH('VERİ TABANI'!$M$1,'SINIF GÜNLER'!$A$1:$C$1,0)),"")</f>
        <v/>
      </c>
      <c r="P4223" s="28" t="str">
        <f t="array" ref="P4223">IFERROR(SEARCH(ÖĞRETMEN,'VERİ TABANI'!G4223,1),"")</f>
        <v/>
      </c>
      <c r="Q4223" s="29" t="str">
        <f t="shared" si="131"/>
        <v/>
      </c>
    </row>
    <row r="4224" spans="1:17">
      <c r="A4224" s="3" t="str">
        <f t="shared" si="130"/>
        <v/>
      </c>
      <c r="M4224" s="3" t="str">
        <f>IFERROR(INDEX('SINIF GÜNLER'!$A:$C,MATCH('VERİ TABANI'!$D4224,'SINIF GÜNLER'!$B:$B,0),MATCH('VERİ TABANI'!$M$1,'SINIF GÜNLER'!$A$1:$C$1,0)),"")</f>
        <v/>
      </c>
      <c r="P4224" s="28" t="str">
        <f t="array" ref="P4224">IFERROR(SEARCH(ÖĞRETMEN,'VERİ TABANI'!G4224,1),"")</f>
        <v/>
      </c>
      <c r="Q4224" s="29" t="str">
        <f t="shared" si="131"/>
        <v/>
      </c>
    </row>
    <row r="4225" spans="1:17">
      <c r="A4225" s="3" t="str">
        <f t="shared" si="130"/>
        <v/>
      </c>
      <c r="M4225" s="3" t="str">
        <f>IFERROR(INDEX('SINIF GÜNLER'!$A:$C,MATCH('VERİ TABANI'!$D4225,'SINIF GÜNLER'!$B:$B,0),MATCH('VERİ TABANI'!$M$1,'SINIF GÜNLER'!$A$1:$C$1,0)),"")</f>
        <v/>
      </c>
      <c r="P4225" s="28" t="str">
        <f t="array" ref="P4225">IFERROR(SEARCH(ÖĞRETMEN,'VERİ TABANI'!G4225,1),"")</f>
        <v/>
      </c>
      <c r="Q4225" s="29" t="str">
        <f t="shared" si="131"/>
        <v/>
      </c>
    </row>
    <row r="4226" spans="1:17">
      <c r="A4226" s="3" t="str">
        <f t="shared" ref="A4226:A4289" si="132">IFERROR(IF(B4226="","",ROW()-1),"")</f>
        <v/>
      </c>
      <c r="M4226" s="3" t="str">
        <f>IFERROR(INDEX('SINIF GÜNLER'!$A:$C,MATCH('VERİ TABANI'!$D4226,'SINIF GÜNLER'!$B:$B,0),MATCH('VERİ TABANI'!$M$1,'SINIF GÜNLER'!$A$1:$C$1,0)),"")</f>
        <v/>
      </c>
      <c r="P4226" s="28" t="str">
        <f t="array" ref="P4226">IFERROR(SEARCH(ÖĞRETMEN,'VERİ TABANI'!G4226,1),"")</f>
        <v/>
      </c>
      <c r="Q4226" s="29" t="str">
        <f t="shared" si="131"/>
        <v/>
      </c>
    </row>
    <row r="4227" spans="1:17">
      <c r="A4227" s="3" t="str">
        <f t="shared" si="132"/>
        <v/>
      </c>
      <c r="M4227" s="3" t="str">
        <f>IFERROR(INDEX('SINIF GÜNLER'!$A:$C,MATCH('VERİ TABANI'!$D4227,'SINIF GÜNLER'!$B:$B,0),MATCH('VERİ TABANI'!$M$1,'SINIF GÜNLER'!$A$1:$C$1,0)),"")</f>
        <v/>
      </c>
      <c r="P4227" s="28" t="str">
        <f t="array" ref="P4227">IFERROR(SEARCH(ÖĞRETMEN,'VERİ TABANI'!G4227,1),"")</f>
        <v/>
      </c>
      <c r="Q4227" s="29" t="str">
        <f t="shared" si="131"/>
        <v/>
      </c>
    </row>
    <row r="4228" spans="1:17">
      <c r="A4228" s="3" t="str">
        <f t="shared" si="132"/>
        <v/>
      </c>
      <c r="M4228" s="3" t="str">
        <f>IFERROR(INDEX('SINIF GÜNLER'!$A:$C,MATCH('VERİ TABANI'!$D4228,'SINIF GÜNLER'!$B:$B,0),MATCH('VERİ TABANI'!$M$1,'SINIF GÜNLER'!$A$1:$C$1,0)),"")</f>
        <v/>
      </c>
      <c r="P4228" s="28" t="str">
        <f t="array" ref="P4228">IFERROR(SEARCH(ÖĞRETMEN,'VERİ TABANI'!G4228,1),"")</f>
        <v/>
      </c>
      <c r="Q4228" s="29" t="str">
        <f t="shared" si="131"/>
        <v/>
      </c>
    </row>
    <row r="4229" spans="1:17">
      <c r="A4229" s="3" t="str">
        <f t="shared" si="132"/>
        <v/>
      </c>
      <c r="M4229" s="3" t="str">
        <f>IFERROR(INDEX('SINIF GÜNLER'!$A:$C,MATCH('VERİ TABANI'!$D4229,'SINIF GÜNLER'!$B:$B,0),MATCH('VERİ TABANI'!$M$1,'SINIF GÜNLER'!$A$1:$C$1,0)),"")</f>
        <v/>
      </c>
      <c r="P4229" s="28" t="str">
        <f t="array" ref="P4229">IFERROR(SEARCH(ÖĞRETMEN,'VERİ TABANI'!G4229,1),"")</f>
        <v/>
      </c>
      <c r="Q4229" s="29" t="str">
        <f t="shared" si="131"/>
        <v/>
      </c>
    </row>
    <row r="4230" spans="1:17">
      <c r="A4230" s="3" t="str">
        <f t="shared" si="132"/>
        <v/>
      </c>
      <c r="M4230" s="3" t="str">
        <f>IFERROR(INDEX('SINIF GÜNLER'!$A:$C,MATCH('VERİ TABANI'!$D4230,'SINIF GÜNLER'!$B:$B,0),MATCH('VERİ TABANI'!$M$1,'SINIF GÜNLER'!$A$1:$C$1,0)),"")</f>
        <v/>
      </c>
      <c r="P4230" s="28" t="str">
        <f t="array" ref="P4230">IFERROR(SEARCH(ÖĞRETMEN,'VERİ TABANI'!G4230,1),"")</f>
        <v/>
      </c>
      <c r="Q4230" s="29" t="str">
        <f t="shared" si="131"/>
        <v/>
      </c>
    </row>
    <row r="4231" spans="1:17">
      <c r="A4231" s="3" t="str">
        <f t="shared" si="132"/>
        <v/>
      </c>
      <c r="M4231" s="3" t="str">
        <f>IFERROR(INDEX('SINIF GÜNLER'!$A:$C,MATCH('VERİ TABANI'!$D4231,'SINIF GÜNLER'!$B:$B,0),MATCH('VERİ TABANI'!$M$1,'SINIF GÜNLER'!$A$1:$C$1,0)),"")</f>
        <v/>
      </c>
      <c r="P4231" s="28" t="str">
        <f t="array" ref="P4231">IFERROR(SEARCH(ÖĞRETMEN,'VERİ TABANI'!G4231,1),"")</f>
        <v/>
      </c>
      <c r="Q4231" s="29" t="str">
        <f t="shared" si="131"/>
        <v/>
      </c>
    </row>
    <row r="4232" spans="1:17">
      <c r="A4232" s="3" t="str">
        <f t="shared" si="132"/>
        <v/>
      </c>
      <c r="M4232" s="3" t="str">
        <f>IFERROR(INDEX('SINIF GÜNLER'!$A:$C,MATCH('VERİ TABANI'!$D4232,'SINIF GÜNLER'!$B:$B,0),MATCH('VERİ TABANI'!$M$1,'SINIF GÜNLER'!$A$1:$C$1,0)),"")</f>
        <v/>
      </c>
      <c r="P4232" s="28" t="str">
        <f t="array" ref="P4232">IFERROR(SEARCH(ÖĞRETMEN,'VERİ TABANI'!G4232,1),"")</f>
        <v/>
      </c>
      <c r="Q4232" s="29" t="str">
        <f t="shared" ref="Q4232:Q4295" si="133">IF(P4232="","",ROW())</f>
        <v/>
      </c>
    </row>
    <row r="4233" spans="1:17">
      <c r="A4233" s="3" t="str">
        <f t="shared" si="132"/>
        <v/>
      </c>
      <c r="M4233" s="3" t="str">
        <f>IFERROR(INDEX('SINIF GÜNLER'!$A:$C,MATCH('VERİ TABANI'!$D4233,'SINIF GÜNLER'!$B:$B,0),MATCH('VERİ TABANI'!$M$1,'SINIF GÜNLER'!$A$1:$C$1,0)),"")</f>
        <v/>
      </c>
      <c r="P4233" s="28" t="str">
        <f t="array" ref="P4233">IFERROR(SEARCH(ÖĞRETMEN,'VERİ TABANI'!G4233,1),"")</f>
        <v/>
      </c>
      <c r="Q4233" s="29" t="str">
        <f t="shared" si="133"/>
        <v/>
      </c>
    </row>
    <row r="4234" spans="1:17">
      <c r="A4234" s="3" t="str">
        <f t="shared" si="132"/>
        <v/>
      </c>
      <c r="M4234" s="3" t="str">
        <f>IFERROR(INDEX('SINIF GÜNLER'!$A:$C,MATCH('VERİ TABANI'!$D4234,'SINIF GÜNLER'!$B:$B,0),MATCH('VERİ TABANI'!$M$1,'SINIF GÜNLER'!$A$1:$C$1,0)),"")</f>
        <v/>
      </c>
      <c r="P4234" s="28" t="str">
        <f t="array" ref="P4234">IFERROR(SEARCH(ÖĞRETMEN,'VERİ TABANI'!G4234,1),"")</f>
        <v/>
      </c>
      <c r="Q4234" s="29" t="str">
        <f t="shared" si="133"/>
        <v/>
      </c>
    </row>
    <row r="4235" spans="1:17">
      <c r="A4235" s="3" t="str">
        <f t="shared" si="132"/>
        <v/>
      </c>
      <c r="M4235" s="3" t="str">
        <f>IFERROR(INDEX('SINIF GÜNLER'!$A:$C,MATCH('VERİ TABANI'!$D4235,'SINIF GÜNLER'!$B:$B,0),MATCH('VERİ TABANI'!$M$1,'SINIF GÜNLER'!$A$1:$C$1,0)),"")</f>
        <v/>
      </c>
      <c r="P4235" s="28" t="str">
        <f t="array" ref="P4235">IFERROR(SEARCH(ÖĞRETMEN,'VERİ TABANI'!G4235,1),"")</f>
        <v/>
      </c>
      <c r="Q4235" s="29" t="str">
        <f t="shared" si="133"/>
        <v/>
      </c>
    </row>
    <row r="4236" spans="1:17">
      <c r="A4236" s="3" t="str">
        <f t="shared" si="132"/>
        <v/>
      </c>
      <c r="M4236" s="3" t="str">
        <f>IFERROR(INDEX('SINIF GÜNLER'!$A:$C,MATCH('VERİ TABANI'!$D4236,'SINIF GÜNLER'!$B:$B,0),MATCH('VERİ TABANI'!$M$1,'SINIF GÜNLER'!$A$1:$C$1,0)),"")</f>
        <v/>
      </c>
      <c r="P4236" s="28" t="str">
        <f t="array" ref="P4236">IFERROR(SEARCH(ÖĞRETMEN,'VERİ TABANI'!G4236,1),"")</f>
        <v/>
      </c>
      <c r="Q4236" s="29" t="str">
        <f t="shared" si="133"/>
        <v/>
      </c>
    </row>
    <row r="4237" spans="1:17">
      <c r="A4237" s="3" t="str">
        <f t="shared" si="132"/>
        <v/>
      </c>
      <c r="M4237" s="3" t="str">
        <f>IFERROR(INDEX('SINIF GÜNLER'!$A:$C,MATCH('VERİ TABANI'!$D4237,'SINIF GÜNLER'!$B:$B,0),MATCH('VERİ TABANI'!$M$1,'SINIF GÜNLER'!$A$1:$C$1,0)),"")</f>
        <v/>
      </c>
      <c r="P4237" s="28" t="str">
        <f t="array" ref="P4237">IFERROR(SEARCH(ÖĞRETMEN,'VERİ TABANI'!G4237,1),"")</f>
        <v/>
      </c>
      <c r="Q4237" s="29" t="str">
        <f t="shared" si="133"/>
        <v/>
      </c>
    </row>
    <row r="4238" spans="1:17">
      <c r="A4238" s="3" t="str">
        <f t="shared" si="132"/>
        <v/>
      </c>
      <c r="M4238" s="3" t="str">
        <f>IFERROR(INDEX('SINIF GÜNLER'!$A:$C,MATCH('VERİ TABANI'!$D4238,'SINIF GÜNLER'!$B:$B,0),MATCH('VERİ TABANI'!$M$1,'SINIF GÜNLER'!$A$1:$C$1,0)),"")</f>
        <v/>
      </c>
      <c r="P4238" s="28" t="str">
        <f t="array" ref="P4238">IFERROR(SEARCH(ÖĞRETMEN,'VERİ TABANI'!G4238,1),"")</f>
        <v/>
      </c>
      <c r="Q4238" s="29" t="str">
        <f t="shared" si="133"/>
        <v/>
      </c>
    </row>
    <row r="4239" spans="1:17">
      <c r="A4239" s="3" t="str">
        <f t="shared" si="132"/>
        <v/>
      </c>
      <c r="M4239" s="3" t="str">
        <f>IFERROR(INDEX('SINIF GÜNLER'!$A:$C,MATCH('VERİ TABANI'!$D4239,'SINIF GÜNLER'!$B:$B,0),MATCH('VERİ TABANI'!$M$1,'SINIF GÜNLER'!$A$1:$C$1,0)),"")</f>
        <v/>
      </c>
      <c r="P4239" s="28" t="str">
        <f t="array" ref="P4239">IFERROR(SEARCH(ÖĞRETMEN,'VERİ TABANI'!G4239,1),"")</f>
        <v/>
      </c>
      <c r="Q4239" s="29" t="str">
        <f t="shared" si="133"/>
        <v/>
      </c>
    </row>
    <row r="4240" spans="1:17">
      <c r="A4240" s="3" t="str">
        <f t="shared" si="132"/>
        <v/>
      </c>
      <c r="M4240" s="3" t="str">
        <f>IFERROR(INDEX('SINIF GÜNLER'!$A:$C,MATCH('VERİ TABANI'!$D4240,'SINIF GÜNLER'!$B:$B,0),MATCH('VERİ TABANI'!$M$1,'SINIF GÜNLER'!$A$1:$C$1,0)),"")</f>
        <v/>
      </c>
      <c r="P4240" s="28" t="str">
        <f t="array" ref="P4240">IFERROR(SEARCH(ÖĞRETMEN,'VERİ TABANI'!G4240,1),"")</f>
        <v/>
      </c>
      <c r="Q4240" s="29" t="str">
        <f t="shared" si="133"/>
        <v/>
      </c>
    </row>
    <row r="4241" spans="1:17">
      <c r="A4241" s="3" t="str">
        <f t="shared" si="132"/>
        <v/>
      </c>
      <c r="M4241" s="3" t="str">
        <f>IFERROR(INDEX('SINIF GÜNLER'!$A:$C,MATCH('VERİ TABANI'!$D4241,'SINIF GÜNLER'!$B:$B,0),MATCH('VERİ TABANI'!$M$1,'SINIF GÜNLER'!$A$1:$C$1,0)),"")</f>
        <v/>
      </c>
      <c r="P4241" s="28" t="str">
        <f t="array" ref="P4241">IFERROR(SEARCH(ÖĞRETMEN,'VERİ TABANI'!G4241,1),"")</f>
        <v/>
      </c>
      <c r="Q4241" s="29" t="str">
        <f t="shared" si="133"/>
        <v/>
      </c>
    </row>
    <row r="4242" spans="1:17">
      <c r="A4242" s="3" t="str">
        <f t="shared" si="132"/>
        <v/>
      </c>
      <c r="M4242" s="3" t="str">
        <f>IFERROR(INDEX('SINIF GÜNLER'!$A:$C,MATCH('VERİ TABANI'!$D4242,'SINIF GÜNLER'!$B:$B,0),MATCH('VERİ TABANI'!$M$1,'SINIF GÜNLER'!$A$1:$C$1,0)),"")</f>
        <v/>
      </c>
      <c r="P4242" s="28" t="str">
        <f t="array" ref="P4242">IFERROR(SEARCH(ÖĞRETMEN,'VERİ TABANI'!G4242,1),"")</f>
        <v/>
      </c>
      <c r="Q4242" s="29" t="str">
        <f t="shared" si="133"/>
        <v/>
      </c>
    </row>
    <row r="4243" spans="1:17">
      <c r="A4243" s="3" t="str">
        <f t="shared" si="132"/>
        <v/>
      </c>
      <c r="M4243" s="3" t="str">
        <f>IFERROR(INDEX('SINIF GÜNLER'!$A:$C,MATCH('VERİ TABANI'!$D4243,'SINIF GÜNLER'!$B:$B,0),MATCH('VERİ TABANI'!$M$1,'SINIF GÜNLER'!$A$1:$C$1,0)),"")</f>
        <v/>
      </c>
      <c r="P4243" s="28" t="str">
        <f t="array" ref="P4243">IFERROR(SEARCH(ÖĞRETMEN,'VERİ TABANI'!G4243,1),"")</f>
        <v/>
      </c>
      <c r="Q4243" s="29" t="str">
        <f t="shared" si="133"/>
        <v/>
      </c>
    </row>
    <row r="4244" spans="1:17">
      <c r="A4244" s="3" t="str">
        <f t="shared" si="132"/>
        <v/>
      </c>
      <c r="M4244" s="3" t="str">
        <f>IFERROR(INDEX('SINIF GÜNLER'!$A:$C,MATCH('VERİ TABANI'!$D4244,'SINIF GÜNLER'!$B:$B,0),MATCH('VERİ TABANI'!$M$1,'SINIF GÜNLER'!$A$1:$C$1,0)),"")</f>
        <v/>
      </c>
      <c r="P4244" s="28" t="str">
        <f t="array" ref="P4244">IFERROR(SEARCH(ÖĞRETMEN,'VERİ TABANI'!G4244,1),"")</f>
        <v/>
      </c>
      <c r="Q4244" s="29" t="str">
        <f t="shared" si="133"/>
        <v/>
      </c>
    </row>
    <row r="4245" spans="1:17">
      <c r="A4245" s="3" t="str">
        <f t="shared" si="132"/>
        <v/>
      </c>
      <c r="M4245" s="3" t="str">
        <f>IFERROR(INDEX('SINIF GÜNLER'!$A:$C,MATCH('VERİ TABANI'!$D4245,'SINIF GÜNLER'!$B:$B,0),MATCH('VERİ TABANI'!$M$1,'SINIF GÜNLER'!$A$1:$C$1,0)),"")</f>
        <v/>
      </c>
      <c r="P4245" s="28" t="str">
        <f t="array" ref="P4245">IFERROR(SEARCH(ÖĞRETMEN,'VERİ TABANI'!G4245,1),"")</f>
        <v/>
      </c>
      <c r="Q4245" s="29" t="str">
        <f t="shared" si="133"/>
        <v/>
      </c>
    </row>
    <row r="4246" spans="1:17">
      <c r="A4246" s="3" t="str">
        <f t="shared" si="132"/>
        <v/>
      </c>
      <c r="M4246" s="3" t="str">
        <f>IFERROR(INDEX('SINIF GÜNLER'!$A:$C,MATCH('VERİ TABANI'!$D4246,'SINIF GÜNLER'!$B:$B,0),MATCH('VERİ TABANI'!$M$1,'SINIF GÜNLER'!$A$1:$C$1,0)),"")</f>
        <v/>
      </c>
      <c r="P4246" s="28" t="str">
        <f t="array" ref="P4246">IFERROR(SEARCH(ÖĞRETMEN,'VERİ TABANI'!G4246,1),"")</f>
        <v/>
      </c>
      <c r="Q4246" s="29" t="str">
        <f t="shared" si="133"/>
        <v/>
      </c>
    </row>
    <row r="4247" spans="1:17">
      <c r="A4247" s="3" t="str">
        <f t="shared" si="132"/>
        <v/>
      </c>
      <c r="M4247" s="3" t="str">
        <f>IFERROR(INDEX('SINIF GÜNLER'!$A:$C,MATCH('VERİ TABANI'!$D4247,'SINIF GÜNLER'!$B:$B,0),MATCH('VERİ TABANI'!$M$1,'SINIF GÜNLER'!$A$1:$C$1,0)),"")</f>
        <v/>
      </c>
      <c r="P4247" s="28" t="str">
        <f t="array" ref="P4247">IFERROR(SEARCH(ÖĞRETMEN,'VERİ TABANI'!G4247,1),"")</f>
        <v/>
      </c>
      <c r="Q4247" s="29" t="str">
        <f t="shared" si="133"/>
        <v/>
      </c>
    </row>
    <row r="4248" spans="1:17">
      <c r="A4248" s="3" t="str">
        <f t="shared" si="132"/>
        <v/>
      </c>
      <c r="M4248" s="3" t="str">
        <f>IFERROR(INDEX('SINIF GÜNLER'!$A:$C,MATCH('VERİ TABANI'!$D4248,'SINIF GÜNLER'!$B:$B,0),MATCH('VERİ TABANI'!$M$1,'SINIF GÜNLER'!$A$1:$C$1,0)),"")</f>
        <v/>
      </c>
      <c r="P4248" s="28" t="str">
        <f t="array" ref="P4248">IFERROR(SEARCH(ÖĞRETMEN,'VERİ TABANI'!G4248,1),"")</f>
        <v/>
      </c>
      <c r="Q4248" s="29" t="str">
        <f t="shared" si="133"/>
        <v/>
      </c>
    </row>
    <row r="4249" spans="1:17">
      <c r="A4249" s="3" t="str">
        <f t="shared" si="132"/>
        <v/>
      </c>
      <c r="M4249" s="3" t="str">
        <f>IFERROR(INDEX('SINIF GÜNLER'!$A:$C,MATCH('VERİ TABANI'!$D4249,'SINIF GÜNLER'!$B:$B,0),MATCH('VERİ TABANI'!$M$1,'SINIF GÜNLER'!$A$1:$C$1,0)),"")</f>
        <v/>
      </c>
      <c r="P4249" s="28" t="str">
        <f t="array" ref="P4249">IFERROR(SEARCH(ÖĞRETMEN,'VERİ TABANI'!G4249,1),"")</f>
        <v/>
      </c>
      <c r="Q4249" s="29" t="str">
        <f t="shared" si="133"/>
        <v/>
      </c>
    </row>
    <row r="4250" spans="1:17">
      <c r="A4250" s="3" t="str">
        <f t="shared" si="132"/>
        <v/>
      </c>
      <c r="M4250" s="3" t="str">
        <f>IFERROR(INDEX('SINIF GÜNLER'!$A:$C,MATCH('VERİ TABANI'!$D4250,'SINIF GÜNLER'!$B:$B,0),MATCH('VERİ TABANI'!$M$1,'SINIF GÜNLER'!$A$1:$C$1,0)),"")</f>
        <v/>
      </c>
      <c r="P4250" s="28" t="str">
        <f t="array" ref="P4250">IFERROR(SEARCH(ÖĞRETMEN,'VERİ TABANI'!G4250,1),"")</f>
        <v/>
      </c>
      <c r="Q4250" s="29" t="str">
        <f t="shared" si="133"/>
        <v/>
      </c>
    </row>
    <row r="4251" spans="1:17">
      <c r="A4251" s="3" t="str">
        <f t="shared" si="132"/>
        <v/>
      </c>
      <c r="M4251" s="3" t="str">
        <f>IFERROR(INDEX('SINIF GÜNLER'!$A:$C,MATCH('VERİ TABANI'!$D4251,'SINIF GÜNLER'!$B:$B,0),MATCH('VERİ TABANI'!$M$1,'SINIF GÜNLER'!$A$1:$C$1,0)),"")</f>
        <v/>
      </c>
      <c r="P4251" s="28" t="str">
        <f t="array" ref="P4251">IFERROR(SEARCH(ÖĞRETMEN,'VERİ TABANI'!G4251,1),"")</f>
        <v/>
      </c>
      <c r="Q4251" s="29" t="str">
        <f t="shared" si="133"/>
        <v/>
      </c>
    </row>
    <row r="4252" spans="1:17">
      <c r="A4252" s="3" t="str">
        <f t="shared" si="132"/>
        <v/>
      </c>
      <c r="M4252" s="3" t="str">
        <f>IFERROR(INDEX('SINIF GÜNLER'!$A:$C,MATCH('VERİ TABANI'!$D4252,'SINIF GÜNLER'!$B:$B,0),MATCH('VERİ TABANI'!$M$1,'SINIF GÜNLER'!$A$1:$C$1,0)),"")</f>
        <v/>
      </c>
      <c r="P4252" s="28" t="str">
        <f t="array" ref="P4252">IFERROR(SEARCH(ÖĞRETMEN,'VERİ TABANI'!G4252,1),"")</f>
        <v/>
      </c>
      <c r="Q4252" s="29" t="str">
        <f t="shared" si="133"/>
        <v/>
      </c>
    </row>
    <row r="4253" spans="1:17">
      <c r="A4253" s="3" t="str">
        <f t="shared" si="132"/>
        <v/>
      </c>
      <c r="M4253" s="3" t="str">
        <f>IFERROR(INDEX('SINIF GÜNLER'!$A:$C,MATCH('VERİ TABANI'!$D4253,'SINIF GÜNLER'!$B:$B,0),MATCH('VERİ TABANI'!$M$1,'SINIF GÜNLER'!$A$1:$C$1,0)),"")</f>
        <v/>
      </c>
      <c r="P4253" s="28" t="str">
        <f t="array" ref="P4253">IFERROR(SEARCH(ÖĞRETMEN,'VERİ TABANI'!G4253,1),"")</f>
        <v/>
      </c>
      <c r="Q4253" s="29" t="str">
        <f t="shared" si="133"/>
        <v/>
      </c>
    </row>
    <row r="4254" spans="1:17">
      <c r="A4254" s="3" t="str">
        <f t="shared" si="132"/>
        <v/>
      </c>
      <c r="M4254" s="3" t="str">
        <f>IFERROR(INDEX('SINIF GÜNLER'!$A:$C,MATCH('VERİ TABANI'!$D4254,'SINIF GÜNLER'!$B:$B,0),MATCH('VERİ TABANI'!$M$1,'SINIF GÜNLER'!$A$1:$C$1,0)),"")</f>
        <v/>
      </c>
      <c r="P4254" s="28" t="str">
        <f t="array" ref="P4254">IFERROR(SEARCH(ÖĞRETMEN,'VERİ TABANI'!G4254,1),"")</f>
        <v/>
      </c>
      <c r="Q4254" s="29" t="str">
        <f t="shared" si="133"/>
        <v/>
      </c>
    </row>
    <row r="4255" spans="1:17">
      <c r="A4255" s="3" t="str">
        <f t="shared" si="132"/>
        <v/>
      </c>
      <c r="M4255" s="3" t="str">
        <f>IFERROR(INDEX('SINIF GÜNLER'!$A:$C,MATCH('VERİ TABANI'!$D4255,'SINIF GÜNLER'!$B:$B,0),MATCH('VERİ TABANI'!$M$1,'SINIF GÜNLER'!$A$1:$C$1,0)),"")</f>
        <v/>
      </c>
      <c r="P4255" s="28" t="str">
        <f t="array" ref="P4255">IFERROR(SEARCH(ÖĞRETMEN,'VERİ TABANI'!G4255,1),"")</f>
        <v/>
      </c>
      <c r="Q4255" s="29" t="str">
        <f t="shared" si="133"/>
        <v/>
      </c>
    </row>
    <row r="4256" spans="1:17">
      <c r="A4256" s="3" t="str">
        <f t="shared" si="132"/>
        <v/>
      </c>
      <c r="M4256" s="3" t="str">
        <f>IFERROR(INDEX('SINIF GÜNLER'!$A:$C,MATCH('VERİ TABANI'!$D4256,'SINIF GÜNLER'!$B:$B,0),MATCH('VERİ TABANI'!$M$1,'SINIF GÜNLER'!$A$1:$C$1,0)),"")</f>
        <v/>
      </c>
      <c r="P4256" s="28" t="str">
        <f t="array" ref="P4256">IFERROR(SEARCH(ÖĞRETMEN,'VERİ TABANI'!G4256,1),"")</f>
        <v/>
      </c>
      <c r="Q4256" s="29" t="str">
        <f t="shared" si="133"/>
        <v/>
      </c>
    </row>
    <row r="4257" spans="1:17">
      <c r="A4257" s="3" t="str">
        <f t="shared" si="132"/>
        <v/>
      </c>
      <c r="M4257" s="3" t="str">
        <f>IFERROR(INDEX('SINIF GÜNLER'!$A:$C,MATCH('VERİ TABANI'!$D4257,'SINIF GÜNLER'!$B:$B,0),MATCH('VERİ TABANI'!$M$1,'SINIF GÜNLER'!$A$1:$C$1,0)),"")</f>
        <v/>
      </c>
      <c r="P4257" s="28" t="str">
        <f t="array" ref="P4257">IFERROR(SEARCH(ÖĞRETMEN,'VERİ TABANI'!G4257,1),"")</f>
        <v/>
      </c>
      <c r="Q4257" s="29" t="str">
        <f t="shared" si="133"/>
        <v/>
      </c>
    </row>
    <row r="4258" spans="1:17">
      <c r="A4258" s="3" t="str">
        <f t="shared" si="132"/>
        <v/>
      </c>
      <c r="M4258" s="3" t="str">
        <f>IFERROR(INDEX('SINIF GÜNLER'!$A:$C,MATCH('VERİ TABANI'!$D4258,'SINIF GÜNLER'!$B:$B,0),MATCH('VERİ TABANI'!$M$1,'SINIF GÜNLER'!$A$1:$C$1,0)),"")</f>
        <v/>
      </c>
      <c r="P4258" s="28" t="str">
        <f t="array" ref="P4258">IFERROR(SEARCH(ÖĞRETMEN,'VERİ TABANI'!G4258,1),"")</f>
        <v/>
      </c>
      <c r="Q4258" s="29" t="str">
        <f t="shared" si="133"/>
        <v/>
      </c>
    </row>
    <row r="4259" spans="1:17">
      <c r="A4259" s="3" t="str">
        <f t="shared" si="132"/>
        <v/>
      </c>
      <c r="M4259" s="3" t="str">
        <f>IFERROR(INDEX('SINIF GÜNLER'!$A:$C,MATCH('VERİ TABANI'!$D4259,'SINIF GÜNLER'!$B:$B,0),MATCH('VERİ TABANI'!$M$1,'SINIF GÜNLER'!$A$1:$C$1,0)),"")</f>
        <v/>
      </c>
      <c r="P4259" s="28" t="str">
        <f t="array" ref="P4259">IFERROR(SEARCH(ÖĞRETMEN,'VERİ TABANI'!G4259,1),"")</f>
        <v/>
      </c>
      <c r="Q4259" s="29" t="str">
        <f t="shared" si="133"/>
        <v/>
      </c>
    </row>
    <row r="4260" spans="1:17">
      <c r="A4260" s="3" t="str">
        <f t="shared" si="132"/>
        <v/>
      </c>
      <c r="M4260" s="3" t="str">
        <f>IFERROR(INDEX('SINIF GÜNLER'!$A:$C,MATCH('VERİ TABANI'!$D4260,'SINIF GÜNLER'!$B:$B,0),MATCH('VERİ TABANI'!$M$1,'SINIF GÜNLER'!$A$1:$C$1,0)),"")</f>
        <v/>
      </c>
      <c r="P4260" s="28" t="str">
        <f t="array" ref="P4260">IFERROR(SEARCH(ÖĞRETMEN,'VERİ TABANI'!G4260,1),"")</f>
        <v/>
      </c>
      <c r="Q4260" s="29" t="str">
        <f t="shared" si="133"/>
        <v/>
      </c>
    </row>
    <row r="4261" spans="1:17">
      <c r="A4261" s="3" t="str">
        <f t="shared" si="132"/>
        <v/>
      </c>
      <c r="M4261" s="3" t="str">
        <f>IFERROR(INDEX('SINIF GÜNLER'!$A:$C,MATCH('VERİ TABANI'!$D4261,'SINIF GÜNLER'!$B:$B,0),MATCH('VERİ TABANI'!$M$1,'SINIF GÜNLER'!$A$1:$C$1,0)),"")</f>
        <v/>
      </c>
      <c r="P4261" s="28" t="str">
        <f t="array" ref="P4261">IFERROR(SEARCH(ÖĞRETMEN,'VERİ TABANI'!G4261,1),"")</f>
        <v/>
      </c>
      <c r="Q4261" s="29" t="str">
        <f t="shared" si="133"/>
        <v/>
      </c>
    </row>
    <row r="4262" spans="1:17">
      <c r="A4262" s="3" t="str">
        <f t="shared" si="132"/>
        <v/>
      </c>
      <c r="M4262" s="3" t="str">
        <f>IFERROR(INDEX('SINIF GÜNLER'!$A:$C,MATCH('VERİ TABANI'!$D4262,'SINIF GÜNLER'!$B:$B,0),MATCH('VERİ TABANI'!$M$1,'SINIF GÜNLER'!$A$1:$C$1,0)),"")</f>
        <v/>
      </c>
      <c r="P4262" s="28" t="str">
        <f t="array" ref="P4262">IFERROR(SEARCH(ÖĞRETMEN,'VERİ TABANI'!G4262,1),"")</f>
        <v/>
      </c>
      <c r="Q4262" s="29" t="str">
        <f t="shared" si="133"/>
        <v/>
      </c>
    </row>
    <row r="4263" spans="1:17">
      <c r="A4263" s="3" t="str">
        <f t="shared" si="132"/>
        <v/>
      </c>
      <c r="M4263" s="3" t="str">
        <f>IFERROR(INDEX('SINIF GÜNLER'!$A:$C,MATCH('VERİ TABANI'!$D4263,'SINIF GÜNLER'!$B:$B,0),MATCH('VERİ TABANI'!$M$1,'SINIF GÜNLER'!$A$1:$C$1,0)),"")</f>
        <v/>
      </c>
      <c r="P4263" s="28" t="str">
        <f t="array" ref="P4263">IFERROR(SEARCH(ÖĞRETMEN,'VERİ TABANI'!G4263,1),"")</f>
        <v/>
      </c>
      <c r="Q4263" s="29" t="str">
        <f t="shared" si="133"/>
        <v/>
      </c>
    </row>
    <row r="4264" spans="1:17">
      <c r="A4264" s="3" t="str">
        <f t="shared" si="132"/>
        <v/>
      </c>
      <c r="M4264" s="3" t="str">
        <f>IFERROR(INDEX('SINIF GÜNLER'!$A:$C,MATCH('VERİ TABANI'!$D4264,'SINIF GÜNLER'!$B:$B,0),MATCH('VERİ TABANI'!$M$1,'SINIF GÜNLER'!$A$1:$C$1,0)),"")</f>
        <v/>
      </c>
      <c r="P4264" s="28" t="str">
        <f t="array" ref="P4264">IFERROR(SEARCH(ÖĞRETMEN,'VERİ TABANI'!G4264,1),"")</f>
        <v/>
      </c>
      <c r="Q4264" s="29" t="str">
        <f t="shared" si="133"/>
        <v/>
      </c>
    </row>
    <row r="4265" spans="1:17">
      <c r="A4265" s="3" t="str">
        <f t="shared" si="132"/>
        <v/>
      </c>
      <c r="M4265" s="3" t="str">
        <f>IFERROR(INDEX('SINIF GÜNLER'!$A:$C,MATCH('VERİ TABANI'!$D4265,'SINIF GÜNLER'!$B:$B,0),MATCH('VERİ TABANI'!$M$1,'SINIF GÜNLER'!$A$1:$C$1,0)),"")</f>
        <v/>
      </c>
      <c r="P4265" s="28" t="str">
        <f t="array" ref="P4265">IFERROR(SEARCH(ÖĞRETMEN,'VERİ TABANI'!G4265,1),"")</f>
        <v/>
      </c>
      <c r="Q4265" s="29" t="str">
        <f t="shared" si="133"/>
        <v/>
      </c>
    </row>
    <row r="4266" spans="1:17">
      <c r="A4266" s="3" t="str">
        <f t="shared" si="132"/>
        <v/>
      </c>
      <c r="M4266" s="3" t="str">
        <f>IFERROR(INDEX('SINIF GÜNLER'!$A:$C,MATCH('VERİ TABANI'!$D4266,'SINIF GÜNLER'!$B:$B,0),MATCH('VERİ TABANI'!$M$1,'SINIF GÜNLER'!$A$1:$C$1,0)),"")</f>
        <v/>
      </c>
      <c r="P4266" s="28" t="str">
        <f t="array" ref="P4266">IFERROR(SEARCH(ÖĞRETMEN,'VERİ TABANI'!G4266,1),"")</f>
        <v/>
      </c>
      <c r="Q4266" s="29" t="str">
        <f t="shared" si="133"/>
        <v/>
      </c>
    </row>
    <row r="4267" spans="1:17">
      <c r="A4267" s="3" t="str">
        <f t="shared" si="132"/>
        <v/>
      </c>
      <c r="M4267" s="3" t="str">
        <f>IFERROR(INDEX('SINIF GÜNLER'!$A:$C,MATCH('VERİ TABANI'!$D4267,'SINIF GÜNLER'!$B:$B,0),MATCH('VERİ TABANI'!$M$1,'SINIF GÜNLER'!$A$1:$C$1,0)),"")</f>
        <v/>
      </c>
      <c r="P4267" s="28" t="str">
        <f t="array" ref="P4267">IFERROR(SEARCH(ÖĞRETMEN,'VERİ TABANI'!G4267,1),"")</f>
        <v/>
      </c>
      <c r="Q4267" s="29" t="str">
        <f t="shared" si="133"/>
        <v/>
      </c>
    </row>
    <row r="4268" spans="1:17">
      <c r="A4268" s="3" t="str">
        <f t="shared" si="132"/>
        <v/>
      </c>
      <c r="M4268" s="3" t="str">
        <f>IFERROR(INDEX('SINIF GÜNLER'!$A:$C,MATCH('VERİ TABANI'!$D4268,'SINIF GÜNLER'!$B:$B,0),MATCH('VERİ TABANI'!$M$1,'SINIF GÜNLER'!$A$1:$C$1,0)),"")</f>
        <v/>
      </c>
      <c r="P4268" s="28" t="str">
        <f t="array" ref="P4268">IFERROR(SEARCH(ÖĞRETMEN,'VERİ TABANI'!G4268,1),"")</f>
        <v/>
      </c>
      <c r="Q4268" s="29" t="str">
        <f t="shared" si="133"/>
        <v/>
      </c>
    </row>
    <row r="4269" spans="1:17">
      <c r="A4269" s="3" t="str">
        <f t="shared" si="132"/>
        <v/>
      </c>
      <c r="M4269" s="3" t="str">
        <f>IFERROR(INDEX('SINIF GÜNLER'!$A:$C,MATCH('VERİ TABANI'!$D4269,'SINIF GÜNLER'!$B:$B,0),MATCH('VERİ TABANI'!$M$1,'SINIF GÜNLER'!$A$1:$C$1,0)),"")</f>
        <v/>
      </c>
      <c r="P4269" s="28" t="str">
        <f t="array" ref="P4269">IFERROR(SEARCH(ÖĞRETMEN,'VERİ TABANI'!G4269,1),"")</f>
        <v/>
      </c>
      <c r="Q4269" s="29" t="str">
        <f t="shared" si="133"/>
        <v/>
      </c>
    </row>
    <row r="4270" spans="1:17">
      <c r="A4270" s="3" t="str">
        <f t="shared" si="132"/>
        <v/>
      </c>
      <c r="M4270" s="3" t="str">
        <f>IFERROR(INDEX('SINIF GÜNLER'!$A:$C,MATCH('VERİ TABANI'!$D4270,'SINIF GÜNLER'!$B:$B,0),MATCH('VERİ TABANI'!$M$1,'SINIF GÜNLER'!$A$1:$C$1,0)),"")</f>
        <v/>
      </c>
      <c r="P4270" s="28" t="str">
        <f t="array" ref="P4270">IFERROR(SEARCH(ÖĞRETMEN,'VERİ TABANI'!G4270,1),"")</f>
        <v/>
      </c>
      <c r="Q4270" s="29" t="str">
        <f t="shared" si="133"/>
        <v/>
      </c>
    </row>
    <row r="4271" spans="1:17">
      <c r="A4271" s="3" t="str">
        <f t="shared" si="132"/>
        <v/>
      </c>
      <c r="M4271" s="3" t="str">
        <f>IFERROR(INDEX('SINIF GÜNLER'!$A:$C,MATCH('VERİ TABANI'!$D4271,'SINIF GÜNLER'!$B:$B,0),MATCH('VERİ TABANI'!$M$1,'SINIF GÜNLER'!$A$1:$C$1,0)),"")</f>
        <v/>
      </c>
      <c r="P4271" s="28" t="str">
        <f t="array" ref="P4271">IFERROR(SEARCH(ÖĞRETMEN,'VERİ TABANI'!G4271,1),"")</f>
        <v/>
      </c>
      <c r="Q4271" s="29" t="str">
        <f t="shared" si="133"/>
        <v/>
      </c>
    </row>
    <row r="4272" spans="1:17">
      <c r="A4272" s="3" t="str">
        <f t="shared" si="132"/>
        <v/>
      </c>
      <c r="M4272" s="3" t="str">
        <f>IFERROR(INDEX('SINIF GÜNLER'!$A:$C,MATCH('VERİ TABANI'!$D4272,'SINIF GÜNLER'!$B:$B,0),MATCH('VERİ TABANI'!$M$1,'SINIF GÜNLER'!$A$1:$C$1,0)),"")</f>
        <v/>
      </c>
      <c r="P4272" s="28" t="str">
        <f t="array" ref="P4272">IFERROR(SEARCH(ÖĞRETMEN,'VERİ TABANI'!G4272,1),"")</f>
        <v/>
      </c>
      <c r="Q4272" s="29" t="str">
        <f t="shared" si="133"/>
        <v/>
      </c>
    </row>
    <row r="4273" spans="1:17">
      <c r="A4273" s="3" t="str">
        <f t="shared" si="132"/>
        <v/>
      </c>
      <c r="M4273" s="3" t="str">
        <f>IFERROR(INDEX('SINIF GÜNLER'!$A:$C,MATCH('VERİ TABANI'!$D4273,'SINIF GÜNLER'!$B:$B,0),MATCH('VERİ TABANI'!$M$1,'SINIF GÜNLER'!$A$1:$C$1,0)),"")</f>
        <v/>
      </c>
      <c r="P4273" s="28" t="str">
        <f t="array" ref="P4273">IFERROR(SEARCH(ÖĞRETMEN,'VERİ TABANI'!G4273,1),"")</f>
        <v/>
      </c>
      <c r="Q4273" s="29" t="str">
        <f t="shared" si="133"/>
        <v/>
      </c>
    </row>
    <row r="4274" spans="1:17">
      <c r="A4274" s="3" t="str">
        <f t="shared" si="132"/>
        <v/>
      </c>
      <c r="M4274" s="3" t="str">
        <f>IFERROR(INDEX('SINIF GÜNLER'!$A:$C,MATCH('VERİ TABANI'!$D4274,'SINIF GÜNLER'!$B:$B,0),MATCH('VERİ TABANI'!$M$1,'SINIF GÜNLER'!$A$1:$C$1,0)),"")</f>
        <v/>
      </c>
      <c r="P4274" s="28" t="str">
        <f t="array" ref="P4274">IFERROR(SEARCH(ÖĞRETMEN,'VERİ TABANI'!G4274,1),"")</f>
        <v/>
      </c>
      <c r="Q4274" s="29" t="str">
        <f t="shared" si="133"/>
        <v/>
      </c>
    </row>
    <row r="4275" spans="1:17">
      <c r="A4275" s="3" t="str">
        <f t="shared" si="132"/>
        <v/>
      </c>
      <c r="M4275" s="3" t="str">
        <f>IFERROR(INDEX('SINIF GÜNLER'!$A:$C,MATCH('VERİ TABANI'!$D4275,'SINIF GÜNLER'!$B:$B,0),MATCH('VERİ TABANI'!$M$1,'SINIF GÜNLER'!$A$1:$C$1,0)),"")</f>
        <v/>
      </c>
      <c r="P4275" s="28" t="str">
        <f t="array" ref="P4275">IFERROR(SEARCH(ÖĞRETMEN,'VERİ TABANI'!G4275,1),"")</f>
        <v/>
      </c>
      <c r="Q4275" s="29" t="str">
        <f t="shared" si="133"/>
        <v/>
      </c>
    </row>
    <row r="4276" spans="1:17">
      <c r="A4276" s="3" t="str">
        <f t="shared" si="132"/>
        <v/>
      </c>
      <c r="M4276" s="3" t="str">
        <f>IFERROR(INDEX('SINIF GÜNLER'!$A:$C,MATCH('VERİ TABANI'!$D4276,'SINIF GÜNLER'!$B:$B,0),MATCH('VERİ TABANI'!$M$1,'SINIF GÜNLER'!$A$1:$C$1,0)),"")</f>
        <v/>
      </c>
      <c r="P4276" s="28" t="str">
        <f t="array" ref="P4276">IFERROR(SEARCH(ÖĞRETMEN,'VERİ TABANI'!G4276,1),"")</f>
        <v/>
      </c>
      <c r="Q4276" s="29" t="str">
        <f t="shared" si="133"/>
        <v/>
      </c>
    </row>
    <row r="4277" spans="1:17">
      <c r="A4277" s="3" t="str">
        <f t="shared" si="132"/>
        <v/>
      </c>
      <c r="M4277" s="3" t="str">
        <f>IFERROR(INDEX('SINIF GÜNLER'!$A:$C,MATCH('VERİ TABANI'!$D4277,'SINIF GÜNLER'!$B:$B,0),MATCH('VERİ TABANI'!$M$1,'SINIF GÜNLER'!$A$1:$C$1,0)),"")</f>
        <v/>
      </c>
      <c r="P4277" s="28" t="str">
        <f t="array" ref="P4277">IFERROR(SEARCH(ÖĞRETMEN,'VERİ TABANI'!G4277,1),"")</f>
        <v/>
      </c>
      <c r="Q4277" s="29" t="str">
        <f t="shared" si="133"/>
        <v/>
      </c>
    </row>
    <row r="4278" spans="1:17">
      <c r="A4278" s="3" t="str">
        <f t="shared" si="132"/>
        <v/>
      </c>
      <c r="M4278" s="3" t="str">
        <f>IFERROR(INDEX('SINIF GÜNLER'!$A:$C,MATCH('VERİ TABANI'!$D4278,'SINIF GÜNLER'!$B:$B,0),MATCH('VERİ TABANI'!$M$1,'SINIF GÜNLER'!$A$1:$C$1,0)),"")</f>
        <v/>
      </c>
      <c r="P4278" s="28" t="str">
        <f t="array" ref="P4278">IFERROR(SEARCH(ÖĞRETMEN,'VERİ TABANI'!G4278,1),"")</f>
        <v/>
      </c>
      <c r="Q4278" s="29" t="str">
        <f t="shared" si="133"/>
        <v/>
      </c>
    </row>
    <row r="4279" spans="1:17">
      <c r="A4279" s="3" t="str">
        <f t="shared" si="132"/>
        <v/>
      </c>
      <c r="M4279" s="3" t="str">
        <f>IFERROR(INDEX('SINIF GÜNLER'!$A:$C,MATCH('VERİ TABANI'!$D4279,'SINIF GÜNLER'!$B:$B,0),MATCH('VERİ TABANI'!$M$1,'SINIF GÜNLER'!$A$1:$C$1,0)),"")</f>
        <v/>
      </c>
      <c r="P4279" s="28" t="str">
        <f t="array" ref="P4279">IFERROR(SEARCH(ÖĞRETMEN,'VERİ TABANI'!G4279,1),"")</f>
        <v/>
      </c>
      <c r="Q4279" s="29" t="str">
        <f t="shared" si="133"/>
        <v/>
      </c>
    </row>
    <row r="4280" spans="1:17">
      <c r="A4280" s="3" t="str">
        <f t="shared" si="132"/>
        <v/>
      </c>
      <c r="M4280" s="3" t="str">
        <f>IFERROR(INDEX('SINIF GÜNLER'!$A:$C,MATCH('VERİ TABANI'!$D4280,'SINIF GÜNLER'!$B:$B,0),MATCH('VERİ TABANI'!$M$1,'SINIF GÜNLER'!$A$1:$C$1,0)),"")</f>
        <v/>
      </c>
      <c r="P4280" s="28" t="str">
        <f t="array" ref="P4280">IFERROR(SEARCH(ÖĞRETMEN,'VERİ TABANI'!G4280,1),"")</f>
        <v/>
      </c>
      <c r="Q4280" s="29" t="str">
        <f t="shared" si="133"/>
        <v/>
      </c>
    </row>
    <row r="4281" spans="1:17">
      <c r="A4281" s="3" t="str">
        <f t="shared" si="132"/>
        <v/>
      </c>
      <c r="M4281" s="3" t="str">
        <f>IFERROR(INDEX('SINIF GÜNLER'!$A:$C,MATCH('VERİ TABANI'!$D4281,'SINIF GÜNLER'!$B:$B,0),MATCH('VERİ TABANI'!$M$1,'SINIF GÜNLER'!$A$1:$C$1,0)),"")</f>
        <v/>
      </c>
      <c r="P4281" s="28" t="str">
        <f t="array" ref="P4281">IFERROR(SEARCH(ÖĞRETMEN,'VERİ TABANI'!G4281,1),"")</f>
        <v/>
      </c>
      <c r="Q4281" s="29" t="str">
        <f t="shared" si="133"/>
        <v/>
      </c>
    </row>
    <row r="4282" spans="1:17">
      <c r="A4282" s="3" t="str">
        <f t="shared" si="132"/>
        <v/>
      </c>
      <c r="M4282" s="3" t="str">
        <f>IFERROR(INDEX('SINIF GÜNLER'!$A:$C,MATCH('VERİ TABANI'!$D4282,'SINIF GÜNLER'!$B:$B,0),MATCH('VERİ TABANI'!$M$1,'SINIF GÜNLER'!$A$1:$C$1,0)),"")</f>
        <v/>
      </c>
      <c r="P4282" s="28" t="str">
        <f t="array" ref="P4282">IFERROR(SEARCH(ÖĞRETMEN,'VERİ TABANI'!G4282,1),"")</f>
        <v/>
      </c>
      <c r="Q4282" s="29" t="str">
        <f t="shared" si="133"/>
        <v/>
      </c>
    </row>
    <row r="4283" spans="1:17">
      <c r="A4283" s="3" t="str">
        <f t="shared" si="132"/>
        <v/>
      </c>
      <c r="M4283" s="3" t="str">
        <f>IFERROR(INDEX('SINIF GÜNLER'!$A:$C,MATCH('VERİ TABANI'!$D4283,'SINIF GÜNLER'!$B:$B,0),MATCH('VERİ TABANI'!$M$1,'SINIF GÜNLER'!$A$1:$C$1,0)),"")</f>
        <v/>
      </c>
      <c r="P4283" s="28" t="str">
        <f t="array" ref="P4283">IFERROR(SEARCH(ÖĞRETMEN,'VERİ TABANI'!G4283,1),"")</f>
        <v/>
      </c>
      <c r="Q4283" s="29" t="str">
        <f t="shared" si="133"/>
        <v/>
      </c>
    </row>
    <row r="4284" spans="1:17">
      <c r="A4284" s="3" t="str">
        <f t="shared" si="132"/>
        <v/>
      </c>
      <c r="M4284" s="3" t="str">
        <f>IFERROR(INDEX('SINIF GÜNLER'!$A:$C,MATCH('VERİ TABANI'!$D4284,'SINIF GÜNLER'!$B:$B,0),MATCH('VERİ TABANI'!$M$1,'SINIF GÜNLER'!$A$1:$C$1,0)),"")</f>
        <v/>
      </c>
      <c r="P4284" s="28" t="str">
        <f t="array" ref="P4284">IFERROR(SEARCH(ÖĞRETMEN,'VERİ TABANI'!G4284,1),"")</f>
        <v/>
      </c>
      <c r="Q4284" s="29" t="str">
        <f t="shared" si="133"/>
        <v/>
      </c>
    </row>
    <row r="4285" spans="1:17">
      <c r="A4285" s="3" t="str">
        <f t="shared" si="132"/>
        <v/>
      </c>
      <c r="M4285" s="3" t="str">
        <f>IFERROR(INDEX('SINIF GÜNLER'!$A:$C,MATCH('VERİ TABANI'!$D4285,'SINIF GÜNLER'!$B:$B,0),MATCH('VERİ TABANI'!$M$1,'SINIF GÜNLER'!$A$1:$C$1,0)),"")</f>
        <v/>
      </c>
      <c r="P4285" s="28" t="str">
        <f t="array" ref="P4285">IFERROR(SEARCH(ÖĞRETMEN,'VERİ TABANI'!G4285,1),"")</f>
        <v/>
      </c>
      <c r="Q4285" s="29" t="str">
        <f t="shared" si="133"/>
        <v/>
      </c>
    </row>
    <row r="4286" spans="1:17">
      <c r="A4286" s="3" t="str">
        <f t="shared" si="132"/>
        <v/>
      </c>
      <c r="M4286" s="3" t="str">
        <f>IFERROR(INDEX('SINIF GÜNLER'!$A:$C,MATCH('VERİ TABANI'!$D4286,'SINIF GÜNLER'!$B:$B,0),MATCH('VERİ TABANI'!$M$1,'SINIF GÜNLER'!$A$1:$C$1,0)),"")</f>
        <v/>
      </c>
      <c r="P4286" s="28" t="str">
        <f t="array" ref="P4286">IFERROR(SEARCH(ÖĞRETMEN,'VERİ TABANI'!G4286,1),"")</f>
        <v/>
      </c>
      <c r="Q4286" s="29" t="str">
        <f t="shared" si="133"/>
        <v/>
      </c>
    </row>
    <row r="4287" spans="1:17">
      <c r="A4287" s="3" t="str">
        <f t="shared" si="132"/>
        <v/>
      </c>
      <c r="M4287" s="3" t="str">
        <f>IFERROR(INDEX('SINIF GÜNLER'!$A:$C,MATCH('VERİ TABANI'!$D4287,'SINIF GÜNLER'!$B:$B,0),MATCH('VERİ TABANI'!$M$1,'SINIF GÜNLER'!$A$1:$C$1,0)),"")</f>
        <v/>
      </c>
      <c r="P4287" s="28" t="str">
        <f t="array" ref="P4287">IFERROR(SEARCH(ÖĞRETMEN,'VERİ TABANI'!G4287,1),"")</f>
        <v/>
      </c>
      <c r="Q4287" s="29" t="str">
        <f t="shared" si="133"/>
        <v/>
      </c>
    </row>
    <row r="4288" spans="1:17">
      <c r="A4288" s="3" t="str">
        <f t="shared" si="132"/>
        <v/>
      </c>
      <c r="M4288" s="3" t="str">
        <f>IFERROR(INDEX('SINIF GÜNLER'!$A:$C,MATCH('VERİ TABANI'!$D4288,'SINIF GÜNLER'!$B:$B,0),MATCH('VERİ TABANI'!$M$1,'SINIF GÜNLER'!$A$1:$C$1,0)),"")</f>
        <v/>
      </c>
      <c r="P4288" s="28" t="str">
        <f t="array" ref="P4288">IFERROR(SEARCH(ÖĞRETMEN,'VERİ TABANI'!G4288,1),"")</f>
        <v/>
      </c>
      <c r="Q4288" s="29" t="str">
        <f t="shared" si="133"/>
        <v/>
      </c>
    </row>
    <row r="4289" spans="1:17">
      <c r="A4289" s="3" t="str">
        <f t="shared" si="132"/>
        <v/>
      </c>
      <c r="M4289" s="3" t="str">
        <f>IFERROR(INDEX('SINIF GÜNLER'!$A:$C,MATCH('VERİ TABANI'!$D4289,'SINIF GÜNLER'!$B:$B,0),MATCH('VERİ TABANI'!$M$1,'SINIF GÜNLER'!$A$1:$C$1,0)),"")</f>
        <v/>
      </c>
      <c r="P4289" s="28" t="str">
        <f t="array" ref="P4289">IFERROR(SEARCH(ÖĞRETMEN,'VERİ TABANI'!G4289,1),"")</f>
        <v/>
      </c>
      <c r="Q4289" s="29" t="str">
        <f t="shared" si="133"/>
        <v/>
      </c>
    </row>
    <row r="4290" spans="1:17">
      <c r="A4290" s="3" t="str">
        <f t="shared" ref="A4290:A4353" si="134">IFERROR(IF(B4290="","",ROW()-1),"")</f>
        <v/>
      </c>
      <c r="M4290" s="3" t="str">
        <f>IFERROR(INDEX('SINIF GÜNLER'!$A:$C,MATCH('VERİ TABANI'!$D4290,'SINIF GÜNLER'!$B:$B,0),MATCH('VERİ TABANI'!$M$1,'SINIF GÜNLER'!$A$1:$C$1,0)),"")</f>
        <v/>
      </c>
      <c r="P4290" s="28" t="str">
        <f t="array" ref="P4290">IFERROR(SEARCH(ÖĞRETMEN,'VERİ TABANI'!G4290,1),"")</f>
        <v/>
      </c>
      <c r="Q4290" s="29" t="str">
        <f t="shared" si="133"/>
        <v/>
      </c>
    </row>
    <row r="4291" spans="1:17">
      <c r="A4291" s="3" t="str">
        <f t="shared" si="134"/>
        <v/>
      </c>
      <c r="M4291" s="3" t="str">
        <f>IFERROR(INDEX('SINIF GÜNLER'!$A:$C,MATCH('VERİ TABANI'!$D4291,'SINIF GÜNLER'!$B:$B,0),MATCH('VERİ TABANI'!$M$1,'SINIF GÜNLER'!$A$1:$C$1,0)),"")</f>
        <v/>
      </c>
      <c r="P4291" s="28" t="str">
        <f t="array" ref="P4291">IFERROR(SEARCH(ÖĞRETMEN,'VERİ TABANI'!G4291,1),"")</f>
        <v/>
      </c>
      <c r="Q4291" s="29" t="str">
        <f t="shared" si="133"/>
        <v/>
      </c>
    </row>
    <row r="4292" spans="1:17">
      <c r="A4292" s="3" t="str">
        <f t="shared" si="134"/>
        <v/>
      </c>
      <c r="M4292" s="3" t="str">
        <f>IFERROR(INDEX('SINIF GÜNLER'!$A:$C,MATCH('VERİ TABANI'!$D4292,'SINIF GÜNLER'!$B:$B,0),MATCH('VERİ TABANI'!$M$1,'SINIF GÜNLER'!$A$1:$C$1,0)),"")</f>
        <v/>
      </c>
      <c r="P4292" s="28" t="str">
        <f t="array" ref="P4292">IFERROR(SEARCH(ÖĞRETMEN,'VERİ TABANI'!G4292,1),"")</f>
        <v/>
      </c>
      <c r="Q4292" s="29" t="str">
        <f t="shared" si="133"/>
        <v/>
      </c>
    </row>
    <row r="4293" spans="1:17">
      <c r="A4293" s="3" t="str">
        <f t="shared" si="134"/>
        <v/>
      </c>
      <c r="M4293" s="3" t="str">
        <f>IFERROR(INDEX('SINIF GÜNLER'!$A:$C,MATCH('VERİ TABANI'!$D4293,'SINIF GÜNLER'!$B:$B,0),MATCH('VERİ TABANI'!$M$1,'SINIF GÜNLER'!$A$1:$C$1,0)),"")</f>
        <v/>
      </c>
      <c r="P4293" s="28" t="str">
        <f t="array" ref="P4293">IFERROR(SEARCH(ÖĞRETMEN,'VERİ TABANI'!G4293,1),"")</f>
        <v/>
      </c>
      <c r="Q4293" s="29" t="str">
        <f t="shared" si="133"/>
        <v/>
      </c>
    </row>
    <row r="4294" spans="1:17">
      <c r="A4294" s="3" t="str">
        <f t="shared" si="134"/>
        <v/>
      </c>
      <c r="M4294" s="3" t="str">
        <f>IFERROR(INDEX('SINIF GÜNLER'!$A:$C,MATCH('VERİ TABANI'!$D4294,'SINIF GÜNLER'!$B:$B,0),MATCH('VERİ TABANI'!$M$1,'SINIF GÜNLER'!$A$1:$C$1,0)),"")</f>
        <v/>
      </c>
      <c r="P4294" s="28" t="str">
        <f t="array" ref="P4294">IFERROR(SEARCH(ÖĞRETMEN,'VERİ TABANI'!G4294,1),"")</f>
        <v/>
      </c>
      <c r="Q4294" s="29" t="str">
        <f t="shared" si="133"/>
        <v/>
      </c>
    </row>
    <row r="4295" spans="1:17">
      <c r="A4295" s="3" t="str">
        <f t="shared" si="134"/>
        <v/>
      </c>
      <c r="M4295" s="3" t="str">
        <f>IFERROR(INDEX('SINIF GÜNLER'!$A:$C,MATCH('VERİ TABANI'!$D4295,'SINIF GÜNLER'!$B:$B,0),MATCH('VERİ TABANI'!$M$1,'SINIF GÜNLER'!$A$1:$C$1,0)),"")</f>
        <v/>
      </c>
      <c r="P4295" s="28" t="str">
        <f t="array" ref="P4295">IFERROR(SEARCH(ÖĞRETMEN,'VERİ TABANI'!G4295,1),"")</f>
        <v/>
      </c>
      <c r="Q4295" s="29" t="str">
        <f t="shared" si="133"/>
        <v/>
      </c>
    </row>
    <row r="4296" spans="1:17">
      <c r="A4296" s="3" t="str">
        <f t="shared" si="134"/>
        <v/>
      </c>
      <c r="M4296" s="3" t="str">
        <f>IFERROR(INDEX('SINIF GÜNLER'!$A:$C,MATCH('VERİ TABANI'!$D4296,'SINIF GÜNLER'!$B:$B,0),MATCH('VERİ TABANI'!$M$1,'SINIF GÜNLER'!$A$1:$C$1,0)),"")</f>
        <v/>
      </c>
      <c r="P4296" s="28" t="str">
        <f t="array" ref="P4296">IFERROR(SEARCH(ÖĞRETMEN,'VERİ TABANI'!G4296,1),"")</f>
        <v/>
      </c>
      <c r="Q4296" s="29" t="str">
        <f t="shared" ref="Q4296:Q4359" si="135">IF(P4296="","",ROW())</f>
        <v/>
      </c>
    </row>
    <row r="4297" spans="1:17">
      <c r="A4297" s="3" t="str">
        <f t="shared" si="134"/>
        <v/>
      </c>
      <c r="M4297" s="3" t="str">
        <f>IFERROR(INDEX('SINIF GÜNLER'!$A:$C,MATCH('VERİ TABANI'!$D4297,'SINIF GÜNLER'!$B:$B,0),MATCH('VERİ TABANI'!$M$1,'SINIF GÜNLER'!$A$1:$C$1,0)),"")</f>
        <v/>
      </c>
      <c r="P4297" s="28" t="str">
        <f t="array" ref="P4297">IFERROR(SEARCH(ÖĞRETMEN,'VERİ TABANI'!G4297,1),"")</f>
        <v/>
      </c>
      <c r="Q4297" s="29" t="str">
        <f t="shared" si="135"/>
        <v/>
      </c>
    </row>
    <row r="4298" spans="1:17">
      <c r="A4298" s="3" t="str">
        <f t="shared" si="134"/>
        <v/>
      </c>
      <c r="M4298" s="3" t="str">
        <f>IFERROR(INDEX('SINIF GÜNLER'!$A:$C,MATCH('VERİ TABANI'!$D4298,'SINIF GÜNLER'!$B:$B,0),MATCH('VERİ TABANI'!$M$1,'SINIF GÜNLER'!$A$1:$C$1,0)),"")</f>
        <v/>
      </c>
      <c r="P4298" s="28" t="str">
        <f t="array" ref="P4298">IFERROR(SEARCH(ÖĞRETMEN,'VERİ TABANI'!G4298,1),"")</f>
        <v/>
      </c>
      <c r="Q4298" s="29" t="str">
        <f t="shared" si="135"/>
        <v/>
      </c>
    </row>
    <row r="4299" spans="1:17">
      <c r="A4299" s="3" t="str">
        <f t="shared" si="134"/>
        <v/>
      </c>
      <c r="M4299" s="3" t="str">
        <f>IFERROR(INDEX('SINIF GÜNLER'!$A:$C,MATCH('VERİ TABANI'!$D4299,'SINIF GÜNLER'!$B:$B,0),MATCH('VERİ TABANI'!$M$1,'SINIF GÜNLER'!$A$1:$C$1,0)),"")</f>
        <v/>
      </c>
      <c r="P4299" s="28" t="str">
        <f t="array" ref="P4299">IFERROR(SEARCH(ÖĞRETMEN,'VERİ TABANI'!G4299,1),"")</f>
        <v/>
      </c>
      <c r="Q4299" s="29" t="str">
        <f t="shared" si="135"/>
        <v/>
      </c>
    </row>
    <row r="4300" spans="1:17">
      <c r="A4300" s="3" t="str">
        <f t="shared" si="134"/>
        <v/>
      </c>
      <c r="M4300" s="3" t="str">
        <f>IFERROR(INDEX('SINIF GÜNLER'!$A:$C,MATCH('VERİ TABANI'!$D4300,'SINIF GÜNLER'!$B:$B,0),MATCH('VERİ TABANI'!$M$1,'SINIF GÜNLER'!$A$1:$C$1,0)),"")</f>
        <v/>
      </c>
      <c r="P4300" s="28" t="str">
        <f t="array" ref="P4300">IFERROR(SEARCH(ÖĞRETMEN,'VERİ TABANI'!G4300,1),"")</f>
        <v/>
      </c>
      <c r="Q4300" s="29" t="str">
        <f t="shared" si="135"/>
        <v/>
      </c>
    </row>
    <row r="4301" spans="1:17">
      <c r="A4301" s="3" t="str">
        <f t="shared" si="134"/>
        <v/>
      </c>
      <c r="M4301" s="3" t="str">
        <f>IFERROR(INDEX('SINIF GÜNLER'!$A:$C,MATCH('VERİ TABANI'!$D4301,'SINIF GÜNLER'!$B:$B,0),MATCH('VERİ TABANI'!$M$1,'SINIF GÜNLER'!$A$1:$C$1,0)),"")</f>
        <v/>
      </c>
      <c r="P4301" s="28" t="str">
        <f t="array" ref="P4301">IFERROR(SEARCH(ÖĞRETMEN,'VERİ TABANI'!G4301,1),"")</f>
        <v/>
      </c>
      <c r="Q4301" s="29" t="str">
        <f t="shared" si="135"/>
        <v/>
      </c>
    </row>
    <row r="4302" spans="1:17">
      <c r="A4302" s="3" t="str">
        <f t="shared" si="134"/>
        <v/>
      </c>
      <c r="M4302" s="3" t="str">
        <f>IFERROR(INDEX('SINIF GÜNLER'!$A:$C,MATCH('VERİ TABANI'!$D4302,'SINIF GÜNLER'!$B:$B,0),MATCH('VERİ TABANI'!$M$1,'SINIF GÜNLER'!$A$1:$C$1,0)),"")</f>
        <v/>
      </c>
      <c r="P4302" s="28" t="str">
        <f t="array" ref="P4302">IFERROR(SEARCH(ÖĞRETMEN,'VERİ TABANI'!G4302,1),"")</f>
        <v/>
      </c>
      <c r="Q4302" s="29" t="str">
        <f t="shared" si="135"/>
        <v/>
      </c>
    </row>
    <row r="4303" spans="1:17">
      <c r="A4303" s="3" t="str">
        <f t="shared" si="134"/>
        <v/>
      </c>
      <c r="M4303" s="3" t="str">
        <f>IFERROR(INDEX('SINIF GÜNLER'!$A:$C,MATCH('VERİ TABANI'!$D4303,'SINIF GÜNLER'!$B:$B,0),MATCH('VERİ TABANI'!$M$1,'SINIF GÜNLER'!$A$1:$C$1,0)),"")</f>
        <v/>
      </c>
      <c r="P4303" s="28" t="str">
        <f t="array" ref="P4303">IFERROR(SEARCH(ÖĞRETMEN,'VERİ TABANI'!G4303,1),"")</f>
        <v/>
      </c>
      <c r="Q4303" s="29" t="str">
        <f t="shared" si="135"/>
        <v/>
      </c>
    </row>
    <row r="4304" spans="1:17">
      <c r="A4304" s="3" t="str">
        <f t="shared" si="134"/>
        <v/>
      </c>
      <c r="M4304" s="3" t="str">
        <f>IFERROR(INDEX('SINIF GÜNLER'!$A:$C,MATCH('VERİ TABANI'!$D4304,'SINIF GÜNLER'!$B:$B,0),MATCH('VERİ TABANI'!$M$1,'SINIF GÜNLER'!$A$1:$C$1,0)),"")</f>
        <v/>
      </c>
      <c r="P4304" s="28" t="str">
        <f t="array" ref="P4304">IFERROR(SEARCH(ÖĞRETMEN,'VERİ TABANI'!G4304,1),"")</f>
        <v/>
      </c>
      <c r="Q4304" s="29" t="str">
        <f t="shared" si="135"/>
        <v/>
      </c>
    </row>
    <row r="4305" spans="1:17">
      <c r="A4305" s="3" t="str">
        <f t="shared" si="134"/>
        <v/>
      </c>
      <c r="M4305" s="3" t="str">
        <f>IFERROR(INDEX('SINIF GÜNLER'!$A:$C,MATCH('VERİ TABANI'!$D4305,'SINIF GÜNLER'!$B:$B,0),MATCH('VERİ TABANI'!$M$1,'SINIF GÜNLER'!$A$1:$C$1,0)),"")</f>
        <v/>
      </c>
      <c r="P4305" s="28" t="str">
        <f t="array" ref="P4305">IFERROR(SEARCH(ÖĞRETMEN,'VERİ TABANI'!G4305,1),"")</f>
        <v/>
      </c>
      <c r="Q4305" s="29" t="str">
        <f t="shared" si="135"/>
        <v/>
      </c>
    </row>
    <row r="4306" spans="1:17">
      <c r="A4306" s="3" t="str">
        <f t="shared" si="134"/>
        <v/>
      </c>
      <c r="M4306" s="3" t="str">
        <f>IFERROR(INDEX('SINIF GÜNLER'!$A:$C,MATCH('VERİ TABANI'!$D4306,'SINIF GÜNLER'!$B:$B,0),MATCH('VERİ TABANI'!$M$1,'SINIF GÜNLER'!$A$1:$C$1,0)),"")</f>
        <v/>
      </c>
      <c r="P4306" s="28" t="str">
        <f t="array" ref="P4306">IFERROR(SEARCH(ÖĞRETMEN,'VERİ TABANI'!G4306,1),"")</f>
        <v/>
      </c>
      <c r="Q4306" s="29" t="str">
        <f t="shared" si="135"/>
        <v/>
      </c>
    </row>
    <row r="4307" spans="1:17">
      <c r="A4307" s="3" t="str">
        <f t="shared" si="134"/>
        <v/>
      </c>
      <c r="M4307" s="3" t="str">
        <f>IFERROR(INDEX('SINIF GÜNLER'!$A:$C,MATCH('VERİ TABANI'!$D4307,'SINIF GÜNLER'!$B:$B,0),MATCH('VERİ TABANI'!$M$1,'SINIF GÜNLER'!$A$1:$C$1,0)),"")</f>
        <v/>
      </c>
      <c r="P4307" s="28" t="str">
        <f t="array" ref="P4307">IFERROR(SEARCH(ÖĞRETMEN,'VERİ TABANI'!G4307,1),"")</f>
        <v/>
      </c>
      <c r="Q4307" s="29" t="str">
        <f t="shared" si="135"/>
        <v/>
      </c>
    </row>
    <row r="4308" spans="1:17">
      <c r="A4308" s="3" t="str">
        <f t="shared" si="134"/>
        <v/>
      </c>
      <c r="M4308" s="3" t="str">
        <f>IFERROR(INDEX('SINIF GÜNLER'!$A:$C,MATCH('VERİ TABANI'!$D4308,'SINIF GÜNLER'!$B:$B,0),MATCH('VERİ TABANI'!$M$1,'SINIF GÜNLER'!$A$1:$C$1,0)),"")</f>
        <v/>
      </c>
      <c r="P4308" s="28" t="str">
        <f t="array" ref="P4308">IFERROR(SEARCH(ÖĞRETMEN,'VERİ TABANI'!G4308,1),"")</f>
        <v/>
      </c>
      <c r="Q4308" s="29" t="str">
        <f t="shared" si="135"/>
        <v/>
      </c>
    </row>
    <row r="4309" spans="1:17">
      <c r="A4309" s="3" t="str">
        <f t="shared" si="134"/>
        <v/>
      </c>
      <c r="M4309" s="3" t="str">
        <f>IFERROR(INDEX('SINIF GÜNLER'!$A:$C,MATCH('VERİ TABANI'!$D4309,'SINIF GÜNLER'!$B:$B,0),MATCH('VERİ TABANI'!$M$1,'SINIF GÜNLER'!$A$1:$C$1,0)),"")</f>
        <v/>
      </c>
      <c r="P4309" s="28" t="str">
        <f t="array" ref="P4309">IFERROR(SEARCH(ÖĞRETMEN,'VERİ TABANI'!G4309,1),"")</f>
        <v/>
      </c>
      <c r="Q4309" s="29" t="str">
        <f t="shared" si="135"/>
        <v/>
      </c>
    </row>
    <row r="4310" spans="1:17">
      <c r="A4310" s="3" t="str">
        <f t="shared" si="134"/>
        <v/>
      </c>
      <c r="M4310" s="3" t="str">
        <f>IFERROR(INDEX('SINIF GÜNLER'!$A:$C,MATCH('VERİ TABANI'!$D4310,'SINIF GÜNLER'!$B:$B,0),MATCH('VERİ TABANI'!$M$1,'SINIF GÜNLER'!$A$1:$C$1,0)),"")</f>
        <v/>
      </c>
      <c r="P4310" s="28" t="str">
        <f t="array" ref="P4310">IFERROR(SEARCH(ÖĞRETMEN,'VERİ TABANI'!G4310,1),"")</f>
        <v/>
      </c>
      <c r="Q4310" s="29" t="str">
        <f t="shared" si="135"/>
        <v/>
      </c>
    </row>
    <row r="4311" spans="1:17">
      <c r="A4311" s="3" t="str">
        <f t="shared" si="134"/>
        <v/>
      </c>
      <c r="M4311" s="3" t="str">
        <f>IFERROR(INDEX('SINIF GÜNLER'!$A:$C,MATCH('VERİ TABANI'!$D4311,'SINIF GÜNLER'!$B:$B,0),MATCH('VERİ TABANI'!$M$1,'SINIF GÜNLER'!$A$1:$C$1,0)),"")</f>
        <v/>
      </c>
      <c r="P4311" s="28" t="str">
        <f t="array" ref="P4311">IFERROR(SEARCH(ÖĞRETMEN,'VERİ TABANI'!G4311,1),"")</f>
        <v/>
      </c>
      <c r="Q4311" s="29" t="str">
        <f t="shared" si="135"/>
        <v/>
      </c>
    </row>
    <row r="4312" spans="1:17">
      <c r="A4312" s="3" t="str">
        <f t="shared" si="134"/>
        <v/>
      </c>
      <c r="M4312" s="3" t="str">
        <f>IFERROR(INDEX('SINIF GÜNLER'!$A:$C,MATCH('VERİ TABANI'!$D4312,'SINIF GÜNLER'!$B:$B,0),MATCH('VERİ TABANI'!$M$1,'SINIF GÜNLER'!$A$1:$C$1,0)),"")</f>
        <v/>
      </c>
      <c r="P4312" s="28" t="str">
        <f t="array" ref="P4312">IFERROR(SEARCH(ÖĞRETMEN,'VERİ TABANI'!G4312,1),"")</f>
        <v/>
      </c>
      <c r="Q4312" s="29" t="str">
        <f t="shared" si="135"/>
        <v/>
      </c>
    </row>
    <row r="4313" spans="1:17">
      <c r="A4313" s="3" t="str">
        <f t="shared" si="134"/>
        <v/>
      </c>
      <c r="M4313" s="3" t="str">
        <f>IFERROR(INDEX('SINIF GÜNLER'!$A:$C,MATCH('VERİ TABANI'!$D4313,'SINIF GÜNLER'!$B:$B,0),MATCH('VERİ TABANI'!$M$1,'SINIF GÜNLER'!$A$1:$C$1,0)),"")</f>
        <v/>
      </c>
      <c r="P4313" s="28" t="str">
        <f t="array" ref="P4313">IFERROR(SEARCH(ÖĞRETMEN,'VERİ TABANI'!G4313,1),"")</f>
        <v/>
      </c>
      <c r="Q4313" s="29" t="str">
        <f t="shared" si="135"/>
        <v/>
      </c>
    </row>
    <row r="4314" spans="1:17">
      <c r="A4314" s="3" t="str">
        <f t="shared" si="134"/>
        <v/>
      </c>
      <c r="M4314" s="3" t="str">
        <f>IFERROR(INDEX('SINIF GÜNLER'!$A:$C,MATCH('VERİ TABANI'!$D4314,'SINIF GÜNLER'!$B:$B,0),MATCH('VERİ TABANI'!$M$1,'SINIF GÜNLER'!$A$1:$C$1,0)),"")</f>
        <v/>
      </c>
      <c r="P4314" s="28" t="str">
        <f t="array" ref="P4314">IFERROR(SEARCH(ÖĞRETMEN,'VERİ TABANI'!G4314,1),"")</f>
        <v/>
      </c>
      <c r="Q4314" s="29" t="str">
        <f t="shared" si="135"/>
        <v/>
      </c>
    </row>
    <row r="4315" spans="1:17">
      <c r="A4315" s="3" t="str">
        <f t="shared" si="134"/>
        <v/>
      </c>
      <c r="M4315" s="3" t="str">
        <f>IFERROR(INDEX('SINIF GÜNLER'!$A:$C,MATCH('VERİ TABANI'!$D4315,'SINIF GÜNLER'!$B:$B,0),MATCH('VERİ TABANI'!$M$1,'SINIF GÜNLER'!$A$1:$C$1,0)),"")</f>
        <v/>
      </c>
      <c r="P4315" s="28" t="str">
        <f t="array" ref="P4315">IFERROR(SEARCH(ÖĞRETMEN,'VERİ TABANI'!G4315,1),"")</f>
        <v/>
      </c>
      <c r="Q4315" s="29" t="str">
        <f t="shared" si="135"/>
        <v/>
      </c>
    </row>
    <row r="4316" spans="1:17">
      <c r="A4316" s="3" t="str">
        <f t="shared" si="134"/>
        <v/>
      </c>
      <c r="M4316" s="3" t="str">
        <f>IFERROR(INDEX('SINIF GÜNLER'!$A:$C,MATCH('VERİ TABANI'!$D4316,'SINIF GÜNLER'!$B:$B,0),MATCH('VERİ TABANI'!$M$1,'SINIF GÜNLER'!$A$1:$C$1,0)),"")</f>
        <v/>
      </c>
      <c r="P4316" s="28" t="str">
        <f t="array" ref="P4316">IFERROR(SEARCH(ÖĞRETMEN,'VERİ TABANI'!G4316,1),"")</f>
        <v/>
      </c>
      <c r="Q4316" s="29" t="str">
        <f t="shared" si="135"/>
        <v/>
      </c>
    </row>
    <row r="4317" spans="1:17">
      <c r="A4317" s="3" t="str">
        <f t="shared" si="134"/>
        <v/>
      </c>
      <c r="M4317" s="3" t="str">
        <f>IFERROR(INDEX('SINIF GÜNLER'!$A:$C,MATCH('VERİ TABANI'!$D4317,'SINIF GÜNLER'!$B:$B,0),MATCH('VERİ TABANI'!$M$1,'SINIF GÜNLER'!$A$1:$C$1,0)),"")</f>
        <v/>
      </c>
      <c r="P4317" s="28" t="str">
        <f t="array" ref="P4317">IFERROR(SEARCH(ÖĞRETMEN,'VERİ TABANI'!G4317,1),"")</f>
        <v/>
      </c>
      <c r="Q4317" s="29" t="str">
        <f t="shared" si="135"/>
        <v/>
      </c>
    </row>
    <row r="4318" spans="1:17">
      <c r="A4318" s="3" t="str">
        <f t="shared" si="134"/>
        <v/>
      </c>
      <c r="M4318" s="3" t="str">
        <f>IFERROR(INDEX('SINIF GÜNLER'!$A:$C,MATCH('VERİ TABANI'!$D4318,'SINIF GÜNLER'!$B:$B,0),MATCH('VERİ TABANI'!$M$1,'SINIF GÜNLER'!$A$1:$C$1,0)),"")</f>
        <v/>
      </c>
      <c r="P4318" s="28" t="str">
        <f t="array" ref="P4318">IFERROR(SEARCH(ÖĞRETMEN,'VERİ TABANI'!G4318,1),"")</f>
        <v/>
      </c>
      <c r="Q4318" s="29" t="str">
        <f t="shared" si="135"/>
        <v/>
      </c>
    </row>
    <row r="4319" spans="1:17">
      <c r="A4319" s="3" t="str">
        <f t="shared" si="134"/>
        <v/>
      </c>
      <c r="M4319" s="3" t="str">
        <f>IFERROR(INDEX('SINIF GÜNLER'!$A:$C,MATCH('VERİ TABANI'!$D4319,'SINIF GÜNLER'!$B:$B,0),MATCH('VERİ TABANI'!$M$1,'SINIF GÜNLER'!$A$1:$C$1,0)),"")</f>
        <v/>
      </c>
      <c r="P4319" s="28" t="str">
        <f t="array" ref="P4319">IFERROR(SEARCH(ÖĞRETMEN,'VERİ TABANI'!G4319,1),"")</f>
        <v/>
      </c>
      <c r="Q4319" s="29" t="str">
        <f t="shared" si="135"/>
        <v/>
      </c>
    </row>
    <row r="4320" spans="1:17">
      <c r="A4320" s="3" t="str">
        <f t="shared" si="134"/>
        <v/>
      </c>
      <c r="M4320" s="3" t="str">
        <f>IFERROR(INDEX('SINIF GÜNLER'!$A:$C,MATCH('VERİ TABANI'!$D4320,'SINIF GÜNLER'!$B:$B,0),MATCH('VERİ TABANI'!$M$1,'SINIF GÜNLER'!$A$1:$C$1,0)),"")</f>
        <v/>
      </c>
      <c r="P4320" s="28" t="str">
        <f t="array" ref="P4320">IFERROR(SEARCH(ÖĞRETMEN,'VERİ TABANI'!G4320,1),"")</f>
        <v/>
      </c>
      <c r="Q4320" s="29" t="str">
        <f t="shared" si="135"/>
        <v/>
      </c>
    </row>
    <row r="4321" spans="1:17">
      <c r="A4321" s="3" t="str">
        <f t="shared" si="134"/>
        <v/>
      </c>
      <c r="M4321" s="3" t="str">
        <f>IFERROR(INDEX('SINIF GÜNLER'!$A:$C,MATCH('VERİ TABANI'!$D4321,'SINIF GÜNLER'!$B:$B,0),MATCH('VERİ TABANI'!$M$1,'SINIF GÜNLER'!$A$1:$C$1,0)),"")</f>
        <v/>
      </c>
      <c r="P4321" s="28" t="str">
        <f t="array" ref="P4321">IFERROR(SEARCH(ÖĞRETMEN,'VERİ TABANI'!G4321,1),"")</f>
        <v/>
      </c>
      <c r="Q4321" s="29" t="str">
        <f t="shared" si="135"/>
        <v/>
      </c>
    </row>
    <row r="4322" spans="1:17">
      <c r="A4322" s="3" t="str">
        <f t="shared" si="134"/>
        <v/>
      </c>
      <c r="M4322" s="3" t="str">
        <f>IFERROR(INDEX('SINIF GÜNLER'!$A:$C,MATCH('VERİ TABANI'!$D4322,'SINIF GÜNLER'!$B:$B,0),MATCH('VERİ TABANI'!$M$1,'SINIF GÜNLER'!$A$1:$C$1,0)),"")</f>
        <v/>
      </c>
      <c r="P4322" s="28" t="str">
        <f t="array" ref="P4322">IFERROR(SEARCH(ÖĞRETMEN,'VERİ TABANI'!G4322,1),"")</f>
        <v/>
      </c>
      <c r="Q4322" s="29" t="str">
        <f t="shared" si="135"/>
        <v/>
      </c>
    </row>
    <row r="4323" spans="1:17">
      <c r="A4323" s="3" t="str">
        <f t="shared" si="134"/>
        <v/>
      </c>
      <c r="M4323" s="3" t="str">
        <f>IFERROR(INDEX('SINIF GÜNLER'!$A:$C,MATCH('VERİ TABANI'!$D4323,'SINIF GÜNLER'!$B:$B,0),MATCH('VERİ TABANI'!$M$1,'SINIF GÜNLER'!$A$1:$C$1,0)),"")</f>
        <v/>
      </c>
      <c r="P4323" s="28" t="str">
        <f t="array" ref="P4323">IFERROR(SEARCH(ÖĞRETMEN,'VERİ TABANI'!G4323,1),"")</f>
        <v/>
      </c>
      <c r="Q4323" s="29" t="str">
        <f t="shared" si="135"/>
        <v/>
      </c>
    </row>
    <row r="4324" spans="1:17">
      <c r="A4324" s="3" t="str">
        <f t="shared" si="134"/>
        <v/>
      </c>
      <c r="M4324" s="3" t="str">
        <f>IFERROR(INDEX('SINIF GÜNLER'!$A:$C,MATCH('VERİ TABANI'!$D4324,'SINIF GÜNLER'!$B:$B,0),MATCH('VERİ TABANI'!$M$1,'SINIF GÜNLER'!$A$1:$C$1,0)),"")</f>
        <v/>
      </c>
      <c r="P4324" s="28" t="str">
        <f t="array" ref="P4324">IFERROR(SEARCH(ÖĞRETMEN,'VERİ TABANI'!G4324,1),"")</f>
        <v/>
      </c>
      <c r="Q4324" s="29" t="str">
        <f t="shared" si="135"/>
        <v/>
      </c>
    </row>
    <row r="4325" spans="1:17">
      <c r="A4325" s="3" t="str">
        <f t="shared" si="134"/>
        <v/>
      </c>
      <c r="M4325" s="3" t="str">
        <f>IFERROR(INDEX('SINIF GÜNLER'!$A:$C,MATCH('VERİ TABANI'!$D4325,'SINIF GÜNLER'!$B:$B,0),MATCH('VERİ TABANI'!$M$1,'SINIF GÜNLER'!$A$1:$C$1,0)),"")</f>
        <v/>
      </c>
      <c r="P4325" s="28" t="str">
        <f t="array" ref="P4325">IFERROR(SEARCH(ÖĞRETMEN,'VERİ TABANI'!G4325,1),"")</f>
        <v/>
      </c>
      <c r="Q4325" s="29" t="str">
        <f t="shared" si="135"/>
        <v/>
      </c>
    </row>
    <row r="4326" spans="1:17">
      <c r="A4326" s="3" t="str">
        <f t="shared" si="134"/>
        <v/>
      </c>
      <c r="M4326" s="3" t="str">
        <f>IFERROR(INDEX('SINIF GÜNLER'!$A:$C,MATCH('VERİ TABANI'!$D4326,'SINIF GÜNLER'!$B:$B,0),MATCH('VERİ TABANI'!$M$1,'SINIF GÜNLER'!$A$1:$C$1,0)),"")</f>
        <v/>
      </c>
      <c r="P4326" s="28" t="str">
        <f t="array" ref="P4326">IFERROR(SEARCH(ÖĞRETMEN,'VERİ TABANI'!G4326,1),"")</f>
        <v/>
      </c>
      <c r="Q4326" s="29" t="str">
        <f t="shared" si="135"/>
        <v/>
      </c>
    </row>
    <row r="4327" spans="1:17">
      <c r="A4327" s="3" t="str">
        <f t="shared" si="134"/>
        <v/>
      </c>
      <c r="M4327" s="3" t="str">
        <f>IFERROR(INDEX('SINIF GÜNLER'!$A:$C,MATCH('VERİ TABANI'!$D4327,'SINIF GÜNLER'!$B:$B,0),MATCH('VERİ TABANI'!$M$1,'SINIF GÜNLER'!$A$1:$C$1,0)),"")</f>
        <v/>
      </c>
      <c r="P4327" s="28" t="str">
        <f t="array" ref="P4327">IFERROR(SEARCH(ÖĞRETMEN,'VERİ TABANI'!G4327,1),"")</f>
        <v/>
      </c>
      <c r="Q4327" s="29" t="str">
        <f t="shared" si="135"/>
        <v/>
      </c>
    </row>
    <row r="4328" spans="1:17">
      <c r="A4328" s="3" t="str">
        <f t="shared" si="134"/>
        <v/>
      </c>
      <c r="M4328" s="3" t="str">
        <f>IFERROR(INDEX('SINIF GÜNLER'!$A:$C,MATCH('VERİ TABANI'!$D4328,'SINIF GÜNLER'!$B:$B,0),MATCH('VERİ TABANI'!$M$1,'SINIF GÜNLER'!$A$1:$C$1,0)),"")</f>
        <v/>
      </c>
      <c r="P4328" s="28" t="str">
        <f t="array" ref="P4328">IFERROR(SEARCH(ÖĞRETMEN,'VERİ TABANI'!G4328,1),"")</f>
        <v/>
      </c>
      <c r="Q4328" s="29" t="str">
        <f t="shared" si="135"/>
        <v/>
      </c>
    </row>
    <row r="4329" spans="1:17">
      <c r="A4329" s="3" t="str">
        <f t="shared" si="134"/>
        <v/>
      </c>
      <c r="M4329" s="3" t="str">
        <f>IFERROR(INDEX('SINIF GÜNLER'!$A:$C,MATCH('VERİ TABANI'!$D4329,'SINIF GÜNLER'!$B:$B,0),MATCH('VERİ TABANI'!$M$1,'SINIF GÜNLER'!$A$1:$C$1,0)),"")</f>
        <v/>
      </c>
      <c r="P4329" s="28" t="str">
        <f t="array" ref="P4329">IFERROR(SEARCH(ÖĞRETMEN,'VERİ TABANI'!G4329,1),"")</f>
        <v/>
      </c>
      <c r="Q4329" s="29" t="str">
        <f t="shared" si="135"/>
        <v/>
      </c>
    </row>
    <row r="4330" spans="1:17">
      <c r="A4330" s="3" t="str">
        <f t="shared" si="134"/>
        <v/>
      </c>
      <c r="M4330" s="3" t="str">
        <f>IFERROR(INDEX('SINIF GÜNLER'!$A:$C,MATCH('VERİ TABANI'!$D4330,'SINIF GÜNLER'!$B:$B,0),MATCH('VERİ TABANI'!$M$1,'SINIF GÜNLER'!$A$1:$C$1,0)),"")</f>
        <v/>
      </c>
      <c r="P4330" s="28" t="str">
        <f t="array" ref="P4330">IFERROR(SEARCH(ÖĞRETMEN,'VERİ TABANI'!G4330,1),"")</f>
        <v/>
      </c>
      <c r="Q4330" s="29" t="str">
        <f t="shared" si="135"/>
        <v/>
      </c>
    </row>
    <row r="4331" spans="1:17">
      <c r="A4331" s="3" t="str">
        <f t="shared" si="134"/>
        <v/>
      </c>
      <c r="M4331" s="3" t="str">
        <f>IFERROR(INDEX('SINIF GÜNLER'!$A:$C,MATCH('VERİ TABANI'!$D4331,'SINIF GÜNLER'!$B:$B,0),MATCH('VERİ TABANI'!$M$1,'SINIF GÜNLER'!$A$1:$C$1,0)),"")</f>
        <v/>
      </c>
      <c r="P4331" s="28" t="str">
        <f t="array" ref="P4331">IFERROR(SEARCH(ÖĞRETMEN,'VERİ TABANI'!G4331,1),"")</f>
        <v/>
      </c>
      <c r="Q4331" s="29" t="str">
        <f t="shared" si="135"/>
        <v/>
      </c>
    </row>
    <row r="4332" spans="1:17">
      <c r="A4332" s="3" t="str">
        <f t="shared" si="134"/>
        <v/>
      </c>
      <c r="M4332" s="3" t="str">
        <f>IFERROR(INDEX('SINIF GÜNLER'!$A:$C,MATCH('VERİ TABANI'!$D4332,'SINIF GÜNLER'!$B:$B,0),MATCH('VERİ TABANI'!$M$1,'SINIF GÜNLER'!$A$1:$C$1,0)),"")</f>
        <v/>
      </c>
      <c r="P4332" s="28" t="str">
        <f t="array" ref="P4332">IFERROR(SEARCH(ÖĞRETMEN,'VERİ TABANI'!G4332,1),"")</f>
        <v/>
      </c>
      <c r="Q4332" s="29" t="str">
        <f t="shared" si="135"/>
        <v/>
      </c>
    </row>
    <row r="4333" spans="1:17">
      <c r="A4333" s="3" t="str">
        <f t="shared" si="134"/>
        <v/>
      </c>
      <c r="M4333" s="3" t="str">
        <f>IFERROR(INDEX('SINIF GÜNLER'!$A:$C,MATCH('VERİ TABANI'!$D4333,'SINIF GÜNLER'!$B:$B,0),MATCH('VERİ TABANI'!$M$1,'SINIF GÜNLER'!$A$1:$C$1,0)),"")</f>
        <v/>
      </c>
      <c r="P4333" s="28" t="str">
        <f t="array" ref="P4333">IFERROR(SEARCH(ÖĞRETMEN,'VERİ TABANI'!G4333,1),"")</f>
        <v/>
      </c>
      <c r="Q4333" s="29" t="str">
        <f t="shared" si="135"/>
        <v/>
      </c>
    </row>
    <row r="4334" spans="1:17">
      <c r="A4334" s="3" t="str">
        <f t="shared" si="134"/>
        <v/>
      </c>
      <c r="M4334" s="3" t="str">
        <f>IFERROR(INDEX('SINIF GÜNLER'!$A:$C,MATCH('VERİ TABANI'!$D4334,'SINIF GÜNLER'!$B:$B,0),MATCH('VERİ TABANI'!$M$1,'SINIF GÜNLER'!$A$1:$C$1,0)),"")</f>
        <v/>
      </c>
      <c r="P4334" s="28" t="str">
        <f t="array" ref="P4334">IFERROR(SEARCH(ÖĞRETMEN,'VERİ TABANI'!G4334,1),"")</f>
        <v/>
      </c>
      <c r="Q4334" s="29" t="str">
        <f t="shared" si="135"/>
        <v/>
      </c>
    </row>
    <row r="4335" spans="1:17">
      <c r="A4335" s="3" t="str">
        <f t="shared" si="134"/>
        <v/>
      </c>
      <c r="M4335" s="3" t="str">
        <f>IFERROR(INDEX('SINIF GÜNLER'!$A:$C,MATCH('VERİ TABANI'!$D4335,'SINIF GÜNLER'!$B:$B,0),MATCH('VERİ TABANI'!$M$1,'SINIF GÜNLER'!$A$1:$C$1,0)),"")</f>
        <v/>
      </c>
      <c r="P4335" s="28" t="str">
        <f t="array" ref="P4335">IFERROR(SEARCH(ÖĞRETMEN,'VERİ TABANI'!G4335,1),"")</f>
        <v/>
      </c>
      <c r="Q4335" s="29" t="str">
        <f t="shared" si="135"/>
        <v/>
      </c>
    </row>
    <row r="4336" spans="1:17">
      <c r="A4336" s="3" t="str">
        <f t="shared" si="134"/>
        <v/>
      </c>
      <c r="M4336" s="3" t="str">
        <f>IFERROR(INDEX('SINIF GÜNLER'!$A:$C,MATCH('VERİ TABANI'!$D4336,'SINIF GÜNLER'!$B:$B,0),MATCH('VERİ TABANI'!$M$1,'SINIF GÜNLER'!$A$1:$C$1,0)),"")</f>
        <v/>
      </c>
      <c r="P4336" s="28" t="str">
        <f t="array" ref="P4336">IFERROR(SEARCH(ÖĞRETMEN,'VERİ TABANI'!G4336,1),"")</f>
        <v/>
      </c>
      <c r="Q4336" s="29" t="str">
        <f t="shared" si="135"/>
        <v/>
      </c>
    </row>
    <row r="4337" spans="1:17">
      <c r="A4337" s="3" t="str">
        <f t="shared" si="134"/>
        <v/>
      </c>
      <c r="M4337" s="3" t="str">
        <f>IFERROR(INDEX('SINIF GÜNLER'!$A:$C,MATCH('VERİ TABANI'!$D4337,'SINIF GÜNLER'!$B:$B,0),MATCH('VERİ TABANI'!$M$1,'SINIF GÜNLER'!$A$1:$C$1,0)),"")</f>
        <v/>
      </c>
      <c r="P4337" s="28" t="str">
        <f t="array" ref="P4337">IFERROR(SEARCH(ÖĞRETMEN,'VERİ TABANI'!G4337,1),"")</f>
        <v/>
      </c>
      <c r="Q4337" s="29" t="str">
        <f t="shared" si="135"/>
        <v/>
      </c>
    </row>
    <row r="4338" spans="1:17">
      <c r="A4338" s="3" t="str">
        <f t="shared" si="134"/>
        <v/>
      </c>
      <c r="M4338" s="3" t="str">
        <f>IFERROR(INDEX('SINIF GÜNLER'!$A:$C,MATCH('VERİ TABANI'!$D4338,'SINIF GÜNLER'!$B:$B,0),MATCH('VERİ TABANI'!$M$1,'SINIF GÜNLER'!$A$1:$C$1,0)),"")</f>
        <v/>
      </c>
      <c r="P4338" s="28" t="str">
        <f t="array" ref="P4338">IFERROR(SEARCH(ÖĞRETMEN,'VERİ TABANI'!G4338,1),"")</f>
        <v/>
      </c>
      <c r="Q4338" s="29" t="str">
        <f t="shared" si="135"/>
        <v/>
      </c>
    </row>
    <row r="4339" spans="1:17">
      <c r="A4339" s="3" t="str">
        <f t="shared" si="134"/>
        <v/>
      </c>
      <c r="M4339" s="3" t="str">
        <f>IFERROR(INDEX('SINIF GÜNLER'!$A:$C,MATCH('VERİ TABANI'!$D4339,'SINIF GÜNLER'!$B:$B,0),MATCH('VERİ TABANI'!$M$1,'SINIF GÜNLER'!$A$1:$C$1,0)),"")</f>
        <v/>
      </c>
      <c r="P4339" s="28" t="str">
        <f t="array" ref="P4339">IFERROR(SEARCH(ÖĞRETMEN,'VERİ TABANI'!G4339,1),"")</f>
        <v/>
      </c>
      <c r="Q4339" s="29" t="str">
        <f t="shared" si="135"/>
        <v/>
      </c>
    </row>
    <row r="4340" spans="1:17">
      <c r="A4340" s="3" t="str">
        <f t="shared" si="134"/>
        <v/>
      </c>
      <c r="M4340" s="3" t="str">
        <f>IFERROR(INDEX('SINIF GÜNLER'!$A:$C,MATCH('VERİ TABANI'!$D4340,'SINIF GÜNLER'!$B:$B,0),MATCH('VERİ TABANI'!$M$1,'SINIF GÜNLER'!$A$1:$C$1,0)),"")</f>
        <v/>
      </c>
      <c r="P4340" s="28" t="str">
        <f t="array" ref="P4340">IFERROR(SEARCH(ÖĞRETMEN,'VERİ TABANI'!G4340,1),"")</f>
        <v/>
      </c>
      <c r="Q4340" s="29" t="str">
        <f t="shared" si="135"/>
        <v/>
      </c>
    </row>
    <row r="4341" spans="1:17">
      <c r="A4341" s="3" t="str">
        <f t="shared" si="134"/>
        <v/>
      </c>
      <c r="M4341" s="3" t="str">
        <f>IFERROR(INDEX('SINIF GÜNLER'!$A:$C,MATCH('VERİ TABANI'!$D4341,'SINIF GÜNLER'!$B:$B,0),MATCH('VERİ TABANI'!$M$1,'SINIF GÜNLER'!$A$1:$C$1,0)),"")</f>
        <v/>
      </c>
      <c r="P4341" s="28" t="str">
        <f t="array" ref="P4341">IFERROR(SEARCH(ÖĞRETMEN,'VERİ TABANI'!G4341,1),"")</f>
        <v/>
      </c>
      <c r="Q4341" s="29" t="str">
        <f t="shared" si="135"/>
        <v/>
      </c>
    </row>
    <row r="4342" spans="1:17">
      <c r="A4342" s="3" t="str">
        <f t="shared" si="134"/>
        <v/>
      </c>
      <c r="M4342" s="3" t="str">
        <f>IFERROR(INDEX('SINIF GÜNLER'!$A:$C,MATCH('VERİ TABANI'!$D4342,'SINIF GÜNLER'!$B:$B,0),MATCH('VERİ TABANI'!$M$1,'SINIF GÜNLER'!$A$1:$C$1,0)),"")</f>
        <v/>
      </c>
      <c r="P4342" s="28" t="str">
        <f t="array" ref="P4342">IFERROR(SEARCH(ÖĞRETMEN,'VERİ TABANI'!G4342,1),"")</f>
        <v/>
      </c>
      <c r="Q4342" s="29" t="str">
        <f t="shared" si="135"/>
        <v/>
      </c>
    </row>
    <row r="4343" spans="1:17">
      <c r="A4343" s="3" t="str">
        <f t="shared" si="134"/>
        <v/>
      </c>
      <c r="M4343" s="3" t="str">
        <f>IFERROR(INDEX('SINIF GÜNLER'!$A:$C,MATCH('VERİ TABANI'!$D4343,'SINIF GÜNLER'!$B:$B,0),MATCH('VERİ TABANI'!$M$1,'SINIF GÜNLER'!$A$1:$C$1,0)),"")</f>
        <v/>
      </c>
      <c r="P4343" s="28" t="str">
        <f t="array" ref="P4343">IFERROR(SEARCH(ÖĞRETMEN,'VERİ TABANI'!G4343,1),"")</f>
        <v/>
      </c>
      <c r="Q4343" s="29" t="str">
        <f t="shared" si="135"/>
        <v/>
      </c>
    </row>
    <row r="4344" spans="1:17">
      <c r="A4344" s="3" t="str">
        <f t="shared" si="134"/>
        <v/>
      </c>
      <c r="M4344" s="3" t="str">
        <f>IFERROR(INDEX('SINIF GÜNLER'!$A:$C,MATCH('VERİ TABANI'!$D4344,'SINIF GÜNLER'!$B:$B,0),MATCH('VERİ TABANI'!$M$1,'SINIF GÜNLER'!$A$1:$C$1,0)),"")</f>
        <v/>
      </c>
      <c r="P4344" s="28" t="str">
        <f t="array" ref="P4344">IFERROR(SEARCH(ÖĞRETMEN,'VERİ TABANI'!G4344,1),"")</f>
        <v/>
      </c>
      <c r="Q4344" s="29" t="str">
        <f t="shared" si="135"/>
        <v/>
      </c>
    </row>
    <row r="4345" spans="1:17">
      <c r="A4345" s="3" t="str">
        <f t="shared" si="134"/>
        <v/>
      </c>
      <c r="M4345" s="3" t="str">
        <f>IFERROR(INDEX('SINIF GÜNLER'!$A:$C,MATCH('VERİ TABANI'!$D4345,'SINIF GÜNLER'!$B:$B,0),MATCH('VERİ TABANI'!$M$1,'SINIF GÜNLER'!$A$1:$C$1,0)),"")</f>
        <v/>
      </c>
      <c r="P4345" s="28" t="str">
        <f t="array" ref="P4345">IFERROR(SEARCH(ÖĞRETMEN,'VERİ TABANI'!G4345,1),"")</f>
        <v/>
      </c>
      <c r="Q4345" s="29" t="str">
        <f t="shared" si="135"/>
        <v/>
      </c>
    </row>
    <row r="4346" spans="1:17">
      <c r="A4346" s="3" t="str">
        <f t="shared" si="134"/>
        <v/>
      </c>
      <c r="M4346" s="3" t="str">
        <f>IFERROR(INDEX('SINIF GÜNLER'!$A:$C,MATCH('VERİ TABANI'!$D4346,'SINIF GÜNLER'!$B:$B,0),MATCH('VERİ TABANI'!$M$1,'SINIF GÜNLER'!$A$1:$C$1,0)),"")</f>
        <v/>
      </c>
      <c r="P4346" s="28" t="str">
        <f t="array" ref="P4346">IFERROR(SEARCH(ÖĞRETMEN,'VERİ TABANI'!G4346,1),"")</f>
        <v/>
      </c>
      <c r="Q4346" s="29" t="str">
        <f t="shared" si="135"/>
        <v/>
      </c>
    </row>
    <row r="4347" spans="1:17">
      <c r="A4347" s="3" t="str">
        <f t="shared" si="134"/>
        <v/>
      </c>
      <c r="M4347" s="3" t="str">
        <f>IFERROR(INDEX('SINIF GÜNLER'!$A:$C,MATCH('VERİ TABANI'!$D4347,'SINIF GÜNLER'!$B:$B,0),MATCH('VERİ TABANI'!$M$1,'SINIF GÜNLER'!$A$1:$C$1,0)),"")</f>
        <v/>
      </c>
      <c r="P4347" s="28" t="str">
        <f t="array" ref="P4347">IFERROR(SEARCH(ÖĞRETMEN,'VERİ TABANI'!G4347,1),"")</f>
        <v/>
      </c>
      <c r="Q4347" s="29" t="str">
        <f t="shared" si="135"/>
        <v/>
      </c>
    </row>
    <row r="4348" spans="1:17">
      <c r="A4348" s="3" t="str">
        <f t="shared" si="134"/>
        <v/>
      </c>
      <c r="M4348" s="3" t="str">
        <f>IFERROR(INDEX('SINIF GÜNLER'!$A:$C,MATCH('VERİ TABANI'!$D4348,'SINIF GÜNLER'!$B:$B,0),MATCH('VERİ TABANI'!$M$1,'SINIF GÜNLER'!$A$1:$C$1,0)),"")</f>
        <v/>
      </c>
      <c r="P4348" s="28" t="str">
        <f t="array" ref="P4348">IFERROR(SEARCH(ÖĞRETMEN,'VERİ TABANI'!G4348,1),"")</f>
        <v/>
      </c>
      <c r="Q4348" s="29" t="str">
        <f t="shared" si="135"/>
        <v/>
      </c>
    </row>
    <row r="4349" spans="1:17">
      <c r="A4349" s="3" t="str">
        <f t="shared" si="134"/>
        <v/>
      </c>
      <c r="M4349" s="3" t="str">
        <f>IFERROR(INDEX('SINIF GÜNLER'!$A:$C,MATCH('VERİ TABANI'!$D4349,'SINIF GÜNLER'!$B:$B,0),MATCH('VERİ TABANI'!$M$1,'SINIF GÜNLER'!$A$1:$C$1,0)),"")</f>
        <v/>
      </c>
      <c r="P4349" s="28" t="str">
        <f t="array" ref="P4349">IFERROR(SEARCH(ÖĞRETMEN,'VERİ TABANI'!G4349,1),"")</f>
        <v/>
      </c>
      <c r="Q4349" s="29" t="str">
        <f t="shared" si="135"/>
        <v/>
      </c>
    </row>
    <row r="4350" spans="1:17">
      <c r="A4350" s="3" t="str">
        <f t="shared" si="134"/>
        <v/>
      </c>
      <c r="M4350" s="3" t="str">
        <f>IFERROR(INDEX('SINIF GÜNLER'!$A:$C,MATCH('VERİ TABANI'!$D4350,'SINIF GÜNLER'!$B:$B,0),MATCH('VERİ TABANI'!$M$1,'SINIF GÜNLER'!$A$1:$C$1,0)),"")</f>
        <v/>
      </c>
      <c r="P4350" s="28" t="str">
        <f t="array" ref="P4350">IFERROR(SEARCH(ÖĞRETMEN,'VERİ TABANI'!G4350,1),"")</f>
        <v/>
      </c>
      <c r="Q4350" s="29" t="str">
        <f t="shared" si="135"/>
        <v/>
      </c>
    </row>
    <row r="4351" spans="1:17">
      <c r="A4351" s="3" t="str">
        <f t="shared" si="134"/>
        <v/>
      </c>
      <c r="M4351" s="3" t="str">
        <f>IFERROR(INDEX('SINIF GÜNLER'!$A:$C,MATCH('VERİ TABANI'!$D4351,'SINIF GÜNLER'!$B:$B,0),MATCH('VERİ TABANI'!$M$1,'SINIF GÜNLER'!$A$1:$C$1,0)),"")</f>
        <v/>
      </c>
      <c r="P4351" s="28" t="str">
        <f t="array" ref="P4351">IFERROR(SEARCH(ÖĞRETMEN,'VERİ TABANI'!G4351,1),"")</f>
        <v/>
      </c>
      <c r="Q4351" s="29" t="str">
        <f t="shared" si="135"/>
        <v/>
      </c>
    </row>
    <row r="4352" spans="1:17">
      <c r="A4352" s="3" t="str">
        <f t="shared" si="134"/>
        <v/>
      </c>
      <c r="M4352" s="3" t="str">
        <f>IFERROR(INDEX('SINIF GÜNLER'!$A:$C,MATCH('VERİ TABANI'!$D4352,'SINIF GÜNLER'!$B:$B,0),MATCH('VERİ TABANI'!$M$1,'SINIF GÜNLER'!$A$1:$C$1,0)),"")</f>
        <v/>
      </c>
      <c r="P4352" s="28" t="str">
        <f t="array" ref="P4352">IFERROR(SEARCH(ÖĞRETMEN,'VERİ TABANI'!G4352,1),"")</f>
        <v/>
      </c>
      <c r="Q4352" s="29" t="str">
        <f t="shared" si="135"/>
        <v/>
      </c>
    </row>
    <row r="4353" spans="1:17">
      <c r="A4353" s="3" t="str">
        <f t="shared" si="134"/>
        <v/>
      </c>
      <c r="M4353" s="3" t="str">
        <f>IFERROR(INDEX('SINIF GÜNLER'!$A:$C,MATCH('VERİ TABANI'!$D4353,'SINIF GÜNLER'!$B:$B,0),MATCH('VERİ TABANI'!$M$1,'SINIF GÜNLER'!$A$1:$C$1,0)),"")</f>
        <v/>
      </c>
      <c r="P4353" s="28" t="str">
        <f t="array" ref="P4353">IFERROR(SEARCH(ÖĞRETMEN,'VERİ TABANI'!G4353,1),"")</f>
        <v/>
      </c>
      <c r="Q4353" s="29" t="str">
        <f t="shared" si="135"/>
        <v/>
      </c>
    </row>
    <row r="4354" spans="1:17">
      <c r="A4354" s="3" t="str">
        <f t="shared" ref="A4354:A4417" si="136">IFERROR(IF(B4354="","",ROW()-1),"")</f>
        <v/>
      </c>
      <c r="M4354" s="3" t="str">
        <f>IFERROR(INDEX('SINIF GÜNLER'!$A:$C,MATCH('VERİ TABANI'!$D4354,'SINIF GÜNLER'!$B:$B,0),MATCH('VERİ TABANI'!$M$1,'SINIF GÜNLER'!$A$1:$C$1,0)),"")</f>
        <v/>
      </c>
      <c r="P4354" s="28" t="str">
        <f t="array" ref="P4354">IFERROR(SEARCH(ÖĞRETMEN,'VERİ TABANI'!G4354,1),"")</f>
        <v/>
      </c>
      <c r="Q4354" s="29" t="str">
        <f t="shared" si="135"/>
        <v/>
      </c>
    </row>
    <row r="4355" spans="1:17">
      <c r="A4355" s="3" t="str">
        <f t="shared" si="136"/>
        <v/>
      </c>
      <c r="M4355" s="3" t="str">
        <f>IFERROR(INDEX('SINIF GÜNLER'!$A:$C,MATCH('VERİ TABANI'!$D4355,'SINIF GÜNLER'!$B:$B,0),MATCH('VERİ TABANI'!$M$1,'SINIF GÜNLER'!$A$1:$C$1,0)),"")</f>
        <v/>
      </c>
      <c r="P4355" s="28" t="str">
        <f t="array" ref="P4355">IFERROR(SEARCH(ÖĞRETMEN,'VERİ TABANI'!G4355,1),"")</f>
        <v/>
      </c>
      <c r="Q4355" s="29" t="str">
        <f t="shared" si="135"/>
        <v/>
      </c>
    </row>
    <row r="4356" spans="1:17">
      <c r="A4356" s="3" t="str">
        <f t="shared" si="136"/>
        <v/>
      </c>
      <c r="M4356" s="3" t="str">
        <f>IFERROR(INDEX('SINIF GÜNLER'!$A:$C,MATCH('VERİ TABANI'!$D4356,'SINIF GÜNLER'!$B:$B,0),MATCH('VERİ TABANI'!$M$1,'SINIF GÜNLER'!$A$1:$C$1,0)),"")</f>
        <v/>
      </c>
      <c r="P4356" s="28" t="str">
        <f t="array" ref="P4356">IFERROR(SEARCH(ÖĞRETMEN,'VERİ TABANI'!G4356,1),"")</f>
        <v/>
      </c>
      <c r="Q4356" s="29" t="str">
        <f t="shared" si="135"/>
        <v/>
      </c>
    </row>
    <row r="4357" spans="1:17">
      <c r="A4357" s="3" t="str">
        <f t="shared" si="136"/>
        <v/>
      </c>
      <c r="M4357" s="3" t="str">
        <f>IFERROR(INDEX('SINIF GÜNLER'!$A:$C,MATCH('VERİ TABANI'!$D4357,'SINIF GÜNLER'!$B:$B,0),MATCH('VERİ TABANI'!$M$1,'SINIF GÜNLER'!$A$1:$C$1,0)),"")</f>
        <v/>
      </c>
      <c r="P4357" s="28" t="str">
        <f t="array" ref="P4357">IFERROR(SEARCH(ÖĞRETMEN,'VERİ TABANI'!G4357,1),"")</f>
        <v/>
      </c>
      <c r="Q4357" s="29" t="str">
        <f t="shared" si="135"/>
        <v/>
      </c>
    </row>
    <row r="4358" spans="1:17">
      <c r="A4358" s="3" t="str">
        <f t="shared" si="136"/>
        <v/>
      </c>
      <c r="M4358" s="3" t="str">
        <f>IFERROR(INDEX('SINIF GÜNLER'!$A:$C,MATCH('VERİ TABANI'!$D4358,'SINIF GÜNLER'!$B:$B,0),MATCH('VERİ TABANI'!$M$1,'SINIF GÜNLER'!$A$1:$C$1,0)),"")</f>
        <v/>
      </c>
      <c r="P4358" s="28" t="str">
        <f t="array" ref="P4358">IFERROR(SEARCH(ÖĞRETMEN,'VERİ TABANI'!G4358,1),"")</f>
        <v/>
      </c>
      <c r="Q4358" s="29" t="str">
        <f t="shared" si="135"/>
        <v/>
      </c>
    </row>
    <row r="4359" spans="1:17">
      <c r="A4359" s="3" t="str">
        <f t="shared" si="136"/>
        <v/>
      </c>
      <c r="M4359" s="3" t="str">
        <f>IFERROR(INDEX('SINIF GÜNLER'!$A:$C,MATCH('VERİ TABANI'!$D4359,'SINIF GÜNLER'!$B:$B,0),MATCH('VERİ TABANI'!$M$1,'SINIF GÜNLER'!$A$1:$C$1,0)),"")</f>
        <v/>
      </c>
      <c r="P4359" s="28" t="str">
        <f t="array" ref="P4359">IFERROR(SEARCH(ÖĞRETMEN,'VERİ TABANI'!G4359,1),"")</f>
        <v/>
      </c>
      <c r="Q4359" s="29" t="str">
        <f t="shared" si="135"/>
        <v/>
      </c>
    </row>
    <row r="4360" spans="1:17">
      <c r="A4360" s="3" t="str">
        <f t="shared" si="136"/>
        <v/>
      </c>
      <c r="M4360" s="3" t="str">
        <f>IFERROR(INDEX('SINIF GÜNLER'!$A:$C,MATCH('VERİ TABANI'!$D4360,'SINIF GÜNLER'!$B:$B,0),MATCH('VERİ TABANI'!$M$1,'SINIF GÜNLER'!$A$1:$C$1,0)),"")</f>
        <v/>
      </c>
      <c r="P4360" s="28" t="str">
        <f t="array" ref="P4360">IFERROR(SEARCH(ÖĞRETMEN,'VERİ TABANI'!G4360,1),"")</f>
        <v/>
      </c>
      <c r="Q4360" s="29" t="str">
        <f t="shared" ref="Q4360:Q4423" si="137">IF(P4360="","",ROW())</f>
        <v/>
      </c>
    </row>
    <row r="4361" spans="1:17">
      <c r="A4361" s="3" t="str">
        <f t="shared" si="136"/>
        <v/>
      </c>
      <c r="M4361" s="3" t="str">
        <f>IFERROR(INDEX('SINIF GÜNLER'!$A:$C,MATCH('VERİ TABANI'!$D4361,'SINIF GÜNLER'!$B:$B,0),MATCH('VERİ TABANI'!$M$1,'SINIF GÜNLER'!$A$1:$C$1,0)),"")</f>
        <v/>
      </c>
      <c r="P4361" s="28" t="str">
        <f t="array" ref="P4361">IFERROR(SEARCH(ÖĞRETMEN,'VERİ TABANI'!G4361,1),"")</f>
        <v/>
      </c>
      <c r="Q4361" s="29" t="str">
        <f t="shared" si="137"/>
        <v/>
      </c>
    </row>
    <row r="4362" spans="1:17">
      <c r="A4362" s="3" t="str">
        <f t="shared" si="136"/>
        <v/>
      </c>
      <c r="M4362" s="3" t="str">
        <f>IFERROR(INDEX('SINIF GÜNLER'!$A:$C,MATCH('VERİ TABANI'!$D4362,'SINIF GÜNLER'!$B:$B,0),MATCH('VERİ TABANI'!$M$1,'SINIF GÜNLER'!$A$1:$C$1,0)),"")</f>
        <v/>
      </c>
      <c r="P4362" s="28" t="str">
        <f t="array" ref="P4362">IFERROR(SEARCH(ÖĞRETMEN,'VERİ TABANI'!G4362,1),"")</f>
        <v/>
      </c>
      <c r="Q4362" s="29" t="str">
        <f t="shared" si="137"/>
        <v/>
      </c>
    </row>
    <row r="4363" spans="1:17">
      <c r="A4363" s="3" t="str">
        <f t="shared" si="136"/>
        <v/>
      </c>
      <c r="M4363" s="3" t="str">
        <f>IFERROR(INDEX('SINIF GÜNLER'!$A:$C,MATCH('VERİ TABANI'!$D4363,'SINIF GÜNLER'!$B:$B,0),MATCH('VERİ TABANI'!$M$1,'SINIF GÜNLER'!$A$1:$C$1,0)),"")</f>
        <v/>
      </c>
      <c r="P4363" s="28" t="str">
        <f t="array" ref="P4363">IFERROR(SEARCH(ÖĞRETMEN,'VERİ TABANI'!G4363,1),"")</f>
        <v/>
      </c>
      <c r="Q4363" s="29" t="str">
        <f t="shared" si="137"/>
        <v/>
      </c>
    </row>
    <row r="4364" spans="1:17">
      <c r="A4364" s="3" t="str">
        <f t="shared" si="136"/>
        <v/>
      </c>
      <c r="M4364" s="3" t="str">
        <f>IFERROR(INDEX('SINIF GÜNLER'!$A:$C,MATCH('VERİ TABANI'!$D4364,'SINIF GÜNLER'!$B:$B,0),MATCH('VERİ TABANI'!$M$1,'SINIF GÜNLER'!$A$1:$C$1,0)),"")</f>
        <v/>
      </c>
      <c r="P4364" s="28" t="str">
        <f t="array" ref="P4364">IFERROR(SEARCH(ÖĞRETMEN,'VERİ TABANI'!G4364,1),"")</f>
        <v/>
      </c>
      <c r="Q4364" s="29" t="str">
        <f t="shared" si="137"/>
        <v/>
      </c>
    </row>
    <row r="4365" spans="1:17">
      <c r="A4365" s="3" t="str">
        <f t="shared" si="136"/>
        <v/>
      </c>
      <c r="M4365" s="3" t="str">
        <f>IFERROR(INDEX('SINIF GÜNLER'!$A:$C,MATCH('VERİ TABANI'!$D4365,'SINIF GÜNLER'!$B:$B,0),MATCH('VERİ TABANI'!$M$1,'SINIF GÜNLER'!$A$1:$C$1,0)),"")</f>
        <v/>
      </c>
      <c r="P4365" s="28" t="str">
        <f t="array" ref="P4365">IFERROR(SEARCH(ÖĞRETMEN,'VERİ TABANI'!G4365,1),"")</f>
        <v/>
      </c>
      <c r="Q4365" s="29" t="str">
        <f t="shared" si="137"/>
        <v/>
      </c>
    </row>
    <row r="4366" spans="1:17">
      <c r="A4366" s="3" t="str">
        <f t="shared" si="136"/>
        <v/>
      </c>
      <c r="M4366" s="3" t="str">
        <f>IFERROR(INDEX('SINIF GÜNLER'!$A:$C,MATCH('VERİ TABANI'!$D4366,'SINIF GÜNLER'!$B:$B,0),MATCH('VERİ TABANI'!$M$1,'SINIF GÜNLER'!$A$1:$C$1,0)),"")</f>
        <v/>
      </c>
      <c r="P4366" s="28" t="str">
        <f t="array" ref="P4366">IFERROR(SEARCH(ÖĞRETMEN,'VERİ TABANI'!G4366,1),"")</f>
        <v/>
      </c>
      <c r="Q4366" s="29" t="str">
        <f t="shared" si="137"/>
        <v/>
      </c>
    </row>
    <row r="4367" spans="1:17">
      <c r="A4367" s="3" t="str">
        <f t="shared" si="136"/>
        <v/>
      </c>
      <c r="M4367" s="3" t="str">
        <f>IFERROR(INDEX('SINIF GÜNLER'!$A:$C,MATCH('VERİ TABANI'!$D4367,'SINIF GÜNLER'!$B:$B,0),MATCH('VERİ TABANI'!$M$1,'SINIF GÜNLER'!$A$1:$C$1,0)),"")</f>
        <v/>
      </c>
      <c r="P4367" s="28" t="str">
        <f t="array" ref="P4367">IFERROR(SEARCH(ÖĞRETMEN,'VERİ TABANI'!G4367,1),"")</f>
        <v/>
      </c>
      <c r="Q4367" s="29" t="str">
        <f t="shared" si="137"/>
        <v/>
      </c>
    </row>
    <row r="4368" spans="1:17">
      <c r="A4368" s="3" t="str">
        <f t="shared" si="136"/>
        <v/>
      </c>
      <c r="M4368" s="3" t="str">
        <f>IFERROR(INDEX('SINIF GÜNLER'!$A:$C,MATCH('VERİ TABANI'!$D4368,'SINIF GÜNLER'!$B:$B,0),MATCH('VERİ TABANI'!$M$1,'SINIF GÜNLER'!$A$1:$C$1,0)),"")</f>
        <v/>
      </c>
      <c r="P4368" s="28" t="str">
        <f t="array" ref="P4368">IFERROR(SEARCH(ÖĞRETMEN,'VERİ TABANI'!G4368,1),"")</f>
        <v/>
      </c>
      <c r="Q4368" s="29" t="str">
        <f t="shared" si="137"/>
        <v/>
      </c>
    </row>
    <row r="4369" spans="1:17">
      <c r="A4369" s="3" t="str">
        <f t="shared" si="136"/>
        <v/>
      </c>
      <c r="M4369" s="3" t="str">
        <f>IFERROR(INDEX('SINIF GÜNLER'!$A:$C,MATCH('VERİ TABANI'!$D4369,'SINIF GÜNLER'!$B:$B,0),MATCH('VERİ TABANI'!$M$1,'SINIF GÜNLER'!$A$1:$C$1,0)),"")</f>
        <v/>
      </c>
      <c r="P4369" s="28" t="str">
        <f t="array" ref="P4369">IFERROR(SEARCH(ÖĞRETMEN,'VERİ TABANI'!G4369,1),"")</f>
        <v/>
      </c>
      <c r="Q4369" s="29" t="str">
        <f t="shared" si="137"/>
        <v/>
      </c>
    </row>
    <row r="4370" spans="1:17">
      <c r="A4370" s="3" t="str">
        <f t="shared" si="136"/>
        <v/>
      </c>
      <c r="M4370" s="3" t="str">
        <f>IFERROR(INDEX('SINIF GÜNLER'!$A:$C,MATCH('VERİ TABANI'!$D4370,'SINIF GÜNLER'!$B:$B,0),MATCH('VERİ TABANI'!$M$1,'SINIF GÜNLER'!$A$1:$C$1,0)),"")</f>
        <v/>
      </c>
      <c r="P4370" s="28" t="str">
        <f t="array" ref="P4370">IFERROR(SEARCH(ÖĞRETMEN,'VERİ TABANI'!G4370,1),"")</f>
        <v/>
      </c>
      <c r="Q4370" s="29" t="str">
        <f t="shared" si="137"/>
        <v/>
      </c>
    </row>
    <row r="4371" spans="1:17">
      <c r="A4371" s="3" t="str">
        <f t="shared" si="136"/>
        <v/>
      </c>
      <c r="M4371" s="3" t="str">
        <f>IFERROR(INDEX('SINIF GÜNLER'!$A:$C,MATCH('VERİ TABANI'!$D4371,'SINIF GÜNLER'!$B:$B,0),MATCH('VERİ TABANI'!$M$1,'SINIF GÜNLER'!$A$1:$C$1,0)),"")</f>
        <v/>
      </c>
      <c r="P4371" s="28" t="str">
        <f t="array" ref="P4371">IFERROR(SEARCH(ÖĞRETMEN,'VERİ TABANI'!G4371,1),"")</f>
        <v/>
      </c>
      <c r="Q4371" s="29" t="str">
        <f t="shared" si="137"/>
        <v/>
      </c>
    </row>
    <row r="4372" spans="1:17">
      <c r="A4372" s="3" t="str">
        <f t="shared" si="136"/>
        <v/>
      </c>
      <c r="M4372" s="3" t="str">
        <f>IFERROR(INDEX('SINIF GÜNLER'!$A:$C,MATCH('VERİ TABANI'!$D4372,'SINIF GÜNLER'!$B:$B,0),MATCH('VERİ TABANI'!$M$1,'SINIF GÜNLER'!$A$1:$C$1,0)),"")</f>
        <v/>
      </c>
      <c r="P4372" s="28" t="str">
        <f t="array" ref="P4372">IFERROR(SEARCH(ÖĞRETMEN,'VERİ TABANI'!G4372,1),"")</f>
        <v/>
      </c>
      <c r="Q4372" s="29" t="str">
        <f t="shared" si="137"/>
        <v/>
      </c>
    </row>
    <row r="4373" spans="1:17">
      <c r="A4373" s="3" t="str">
        <f t="shared" si="136"/>
        <v/>
      </c>
      <c r="M4373" s="3" t="str">
        <f>IFERROR(INDEX('SINIF GÜNLER'!$A:$C,MATCH('VERİ TABANI'!$D4373,'SINIF GÜNLER'!$B:$B,0),MATCH('VERİ TABANI'!$M$1,'SINIF GÜNLER'!$A$1:$C$1,0)),"")</f>
        <v/>
      </c>
      <c r="P4373" s="28" t="str">
        <f t="array" ref="P4373">IFERROR(SEARCH(ÖĞRETMEN,'VERİ TABANI'!G4373,1),"")</f>
        <v/>
      </c>
      <c r="Q4373" s="29" t="str">
        <f t="shared" si="137"/>
        <v/>
      </c>
    </row>
    <row r="4374" spans="1:17">
      <c r="A4374" s="3" t="str">
        <f t="shared" si="136"/>
        <v/>
      </c>
      <c r="M4374" s="3" t="str">
        <f>IFERROR(INDEX('SINIF GÜNLER'!$A:$C,MATCH('VERİ TABANI'!$D4374,'SINIF GÜNLER'!$B:$B,0),MATCH('VERİ TABANI'!$M$1,'SINIF GÜNLER'!$A$1:$C$1,0)),"")</f>
        <v/>
      </c>
      <c r="P4374" s="28" t="str">
        <f t="array" ref="P4374">IFERROR(SEARCH(ÖĞRETMEN,'VERİ TABANI'!G4374,1),"")</f>
        <v/>
      </c>
      <c r="Q4374" s="29" t="str">
        <f t="shared" si="137"/>
        <v/>
      </c>
    </row>
    <row r="4375" spans="1:17">
      <c r="A4375" s="3" t="str">
        <f t="shared" si="136"/>
        <v/>
      </c>
      <c r="M4375" s="3" t="str">
        <f>IFERROR(INDEX('SINIF GÜNLER'!$A:$C,MATCH('VERİ TABANI'!$D4375,'SINIF GÜNLER'!$B:$B,0),MATCH('VERİ TABANI'!$M$1,'SINIF GÜNLER'!$A$1:$C$1,0)),"")</f>
        <v/>
      </c>
      <c r="P4375" s="28" t="str">
        <f t="array" ref="P4375">IFERROR(SEARCH(ÖĞRETMEN,'VERİ TABANI'!G4375,1),"")</f>
        <v/>
      </c>
      <c r="Q4375" s="29" t="str">
        <f t="shared" si="137"/>
        <v/>
      </c>
    </row>
    <row r="4376" spans="1:17">
      <c r="A4376" s="3" t="str">
        <f t="shared" si="136"/>
        <v/>
      </c>
      <c r="M4376" s="3" t="str">
        <f>IFERROR(INDEX('SINIF GÜNLER'!$A:$C,MATCH('VERİ TABANI'!$D4376,'SINIF GÜNLER'!$B:$B,0),MATCH('VERİ TABANI'!$M$1,'SINIF GÜNLER'!$A$1:$C$1,0)),"")</f>
        <v/>
      </c>
      <c r="P4376" s="28" t="str">
        <f t="array" ref="P4376">IFERROR(SEARCH(ÖĞRETMEN,'VERİ TABANI'!G4376,1),"")</f>
        <v/>
      </c>
      <c r="Q4376" s="29" t="str">
        <f t="shared" si="137"/>
        <v/>
      </c>
    </row>
    <row r="4377" spans="1:17">
      <c r="A4377" s="3" t="str">
        <f t="shared" si="136"/>
        <v/>
      </c>
      <c r="M4377" s="3" t="str">
        <f>IFERROR(INDEX('SINIF GÜNLER'!$A:$C,MATCH('VERİ TABANI'!$D4377,'SINIF GÜNLER'!$B:$B,0),MATCH('VERİ TABANI'!$M$1,'SINIF GÜNLER'!$A$1:$C$1,0)),"")</f>
        <v/>
      </c>
      <c r="P4377" s="28" t="str">
        <f t="array" ref="P4377">IFERROR(SEARCH(ÖĞRETMEN,'VERİ TABANI'!G4377,1),"")</f>
        <v/>
      </c>
      <c r="Q4377" s="29" t="str">
        <f t="shared" si="137"/>
        <v/>
      </c>
    </row>
    <row r="4378" spans="1:17">
      <c r="A4378" s="3" t="str">
        <f t="shared" si="136"/>
        <v/>
      </c>
      <c r="M4378" s="3" t="str">
        <f>IFERROR(INDEX('SINIF GÜNLER'!$A:$C,MATCH('VERİ TABANI'!$D4378,'SINIF GÜNLER'!$B:$B,0),MATCH('VERİ TABANI'!$M$1,'SINIF GÜNLER'!$A$1:$C$1,0)),"")</f>
        <v/>
      </c>
      <c r="P4378" s="28" t="str">
        <f t="array" ref="P4378">IFERROR(SEARCH(ÖĞRETMEN,'VERİ TABANI'!G4378,1),"")</f>
        <v/>
      </c>
      <c r="Q4378" s="29" t="str">
        <f t="shared" si="137"/>
        <v/>
      </c>
    </row>
    <row r="4379" spans="1:17">
      <c r="A4379" s="3" t="str">
        <f t="shared" si="136"/>
        <v/>
      </c>
      <c r="M4379" s="3" t="str">
        <f>IFERROR(INDEX('SINIF GÜNLER'!$A:$C,MATCH('VERİ TABANI'!$D4379,'SINIF GÜNLER'!$B:$B,0),MATCH('VERİ TABANI'!$M$1,'SINIF GÜNLER'!$A$1:$C$1,0)),"")</f>
        <v/>
      </c>
      <c r="P4379" s="28" t="str">
        <f t="array" ref="P4379">IFERROR(SEARCH(ÖĞRETMEN,'VERİ TABANI'!G4379,1),"")</f>
        <v/>
      </c>
      <c r="Q4379" s="29" t="str">
        <f t="shared" si="137"/>
        <v/>
      </c>
    </row>
    <row r="4380" spans="1:17">
      <c r="A4380" s="3" t="str">
        <f t="shared" si="136"/>
        <v/>
      </c>
      <c r="M4380" s="3" t="str">
        <f>IFERROR(INDEX('SINIF GÜNLER'!$A:$C,MATCH('VERİ TABANI'!$D4380,'SINIF GÜNLER'!$B:$B,0),MATCH('VERİ TABANI'!$M$1,'SINIF GÜNLER'!$A$1:$C$1,0)),"")</f>
        <v/>
      </c>
      <c r="P4380" s="28" t="str">
        <f t="array" ref="P4380">IFERROR(SEARCH(ÖĞRETMEN,'VERİ TABANI'!G4380,1),"")</f>
        <v/>
      </c>
      <c r="Q4380" s="29" t="str">
        <f t="shared" si="137"/>
        <v/>
      </c>
    </row>
    <row r="4381" spans="1:17">
      <c r="A4381" s="3" t="str">
        <f t="shared" si="136"/>
        <v/>
      </c>
      <c r="M4381" s="3" t="str">
        <f>IFERROR(INDEX('SINIF GÜNLER'!$A:$C,MATCH('VERİ TABANI'!$D4381,'SINIF GÜNLER'!$B:$B,0),MATCH('VERİ TABANI'!$M$1,'SINIF GÜNLER'!$A$1:$C$1,0)),"")</f>
        <v/>
      </c>
      <c r="P4381" s="28" t="str">
        <f t="array" ref="P4381">IFERROR(SEARCH(ÖĞRETMEN,'VERİ TABANI'!G4381,1),"")</f>
        <v/>
      </c>
      <c r="Q4381" s="29" t="str">
        <f t="shared" si="137"/>
        <v/>
      </c>
    </row>
    <row r="4382" spans="1:17">
      <c r="A4382" s="3" t="str">
        <f t="shared" si="136"/>
        <v/>
      </c>
      <c r="M4382" s="3" t="str">
        <f>IFERROR(INDEX('SINIF GÜNLER'!$A:$C,MATCH('VERİ TABANI'!$D4382,'SINIF GÜNLER'!$B:$B,0),MATCH('VERİ TABANI'!$M$1,'SINIF GÜNLER'!$A$1:$C$1,0)),"")</f>
        <v/>
      </c>
      <c r="P4382" s="28" t="str">
        <f t="array" ref="P4382">IFERROR(SEARCH(ÖĞRETMEN,'VERİ TABANI'!G4382,1),"")</f>
        <v/>
      </c>
      <c r="Q4382" s="29" t="str">
        <f t="shared" si="137"/>
        <v/>
      </c>
    </row>
    <row r="4383" spans="1:17">
      <c r="A4383" s="3" t="str">
        <f t="shared" si="136"/>
        <v/>
      </c>
      <c r="M4383" s="3" t="str">
        <f>IFERROR(INDEX('SINIF GÜNLER'!$A:$C,MATCH('VERİ TABANI'!$D4383,'SINIF GÜNLER'!$B:$B,0),MATCH('VERİ TABANI'!$M$1,'SINIF GÜNLER'!$A$1:$C$1,0)),"")</f>
        <v/>
      </c>
      <c r="P4383" s="28" t="str">
        <f t="array" ref="P4383">IFERROR(SEARCH(ÖĞRETMEN,'VERİ TABANI'!G4383,1),"")</f>
        <v/>
      </c>
      <c r="Q4383" s="29" t="str">
        <f t="shared" si="137"/>
        <v/>
      </c>
    </row>
    <row r="4384" spans="1:17">
      <c r="A4384" s="3" t="str">
        <f t="shared" si="136"/>
        <v/>
      </c>
      <c r="M4384" s="3" t="str">
        <f>IFERROR(INDEX('SINIF GÜNLER'!$A:$C,MATCH('VERİ TABANI'!$D4384,'SINIF GÜNLER'!$B:$B,0),MATCH('VERİ TABANI'!$M$1,'SINIF GÜNLER'!$A$1:$C$1,0)),"")</f>
        <v/>
      </c>
      <c r="P4384" s="28" t="str">
        <f t="array" ref="P4384">IFERROR(SEARCH(ÖĞRETMEN,'VERİ TABANI'!G4384,1),"")</f>
        <v/>
      </c>
      <c r="Q4384" s="29" t="str">
        <f t="shared" si="137"/>
        <v/>
      </c>
    </row>
    <row r="4385" spans="1:17">
      <c r="A4385" s="3" t="str">
        <f t="shared" si="136"/>
        <v/>
      </c>
      <c r="M4385" s="3" t="str">
        <f>IFERROR(INDEX('SINIF GÜNLER'!$A:$C,MATCH('VERİ TABANI'!$D4385,'SINIF GÜNLER'!$B:$B,0),MATCH('VERİ TABANI'!$M$1,'SINIF GÜNLER'!$A$1:$C$1,0)),"")</f>
        <v/>
      </c>
      <c r="P4385" s="28" t="str">
        <f t="array" ref="P4385">IFERROR(SEARCH(ÖĞRETMEN,'VERİ TABANI'!G4385,1),"")</f>
        <v/>
      </c>
      <c r="Q4385" s="29" t="str">
        <f t="shared" si="137"/>
        <v/>
      </c>
    </row>
    <row r="4386" spans="1:17">
      <c r="A4386" s="3" t="str">
        <f t="shared" si="136"/>
        <v/>
      </c>
      <c r="M4386" s="3" t="str">
        <f>IFERROR(INDEX('SINIF GÜNLER'!$A:$C,MATCH('VERİ TABANI'!$D4386,'SINIF GÜNLER'!$B:$B,0),MATCH('VERİ TABANI'!$M$1,'SINIF GÜNLER'!$A$1:$C$1,0)),"")</f>
        <v/>
      </c>
      <c r="P4386" s="28" t="str">
        <f t="array" ref="P4386">IFERROR(SEARCH(ÖĞRETMEN,'VERİ TABANI'!G4386,1),"")</f>
        <v/>
      </c>
      <c r="Q4386" s="29" t="str">
        <f t="shared" si="137"/>
        <v/>
      </c>
    </row>
    <row r="4387" spans="1:17">
      <c r="A4387" s="3" t="str">
        <f t="shared" si="136"/>
        <v/>
      </c>
      <c r="M4387" s="3" t="str">
        <f>IFERROR(INDEX('SINIF GÜNLER'!$A:$C,MATCH('VERİ TABANI'!$D4387,'SINIF GÜNLER'!$B:$B,0),MATCH('VERİ TABANI'!$M$1,'SINIF GÜNLER'!$A$1:$C$1,0)),"")</f>
        <v/>
      </c>
      <c r="P4387" s="28" t="str">
        <f t="array" ref="P4387">IFERROR(SEARCH(ÖĞRETMEN,'VERİ TABANI'!G4387,1),"")</f>
        <v/>
      </c>
      <c r="Q4387" s="29" t="str">
        <f t="shared" si="137"/>
        <v/>
      </c>
    </row>
    <row r="4388" spans="1:17">
      <c r="A4388" s="3" t="str">
        <f t="shared" si="136"/>
        <v/>
      </c>
      <c r="M4388" s="3" t="str">
        <f>IFERROR(INDEX('SINIF GÜNLER'!$A:$C,MATCH('VERİ TABANI'!$D4388,'SINIF GÜNLER'!$B:$B,0),MATCH('VERİ TABANI'!$M$1,'SINIF GÜNLER'!$A$1:$C$1,0)),"")</f>
        <v/>
      </c>
      <c r="P4388" s="28" t="str">
        <f t="array" ref="P4388">IFERROR(SEARCH(ÖĞRETMEN,'VERİ TABANI'!G4388,1),"")</f>
        <v/>
      </c>
      <c r="Q4388" s="29" t="str">
        <f t="shared" si="137"/>
        <v/>
      </c>
    </row>
    <row r="4389" spans="1:17">
      <c r="A4389" s="3" t="str">
        <f t="shared" si="136"/>
        <v/>
      </c>
      <c r="M4389" s="3" t="str">
        <f>IFERROR(INDEX('SINIF GÜNLER'!$A:$C,MATCH('VERİ TABANI'!$D4389,'SINIF GÜNLER'!$B:$B,0),MATCH('VERİ TABANI'!$M$1,'SINIF GÜNLER'!$A$1:$C$1,0)),"")</f>
        <v/>
      </c>
      <c r="P4389" s="28" t="str">
        <f t="array" ref="P4389">IFERROR(SEARCH(ÖĞRETMEN,'VERİ TABANI'!G4389,1),"")</f>
        <v/>
      </c>
      <c r="Q4389" s="29" t="str">
        <f t="shared" si="137"/>
        <v/>
      </c>
    </row>
    <row r="4390" spans="1:17">
      <c r="A4390" s="3" t="str">
        <f t="shared" si="136"/>
        <v/>
      </c>
      <c r="M4390" s="3" t="str">
        <f>IFERROR(INDEX('SINIF GÜNLER'!$A:$C,MATCH('VERİ TABANI'!$D4390,'SINIF GÜNLER'!$B:$B,0),MATCH('VERİ TABANI'!$M$1,'SINIF GÜNLER'!$A$1:$C$1,0)),"")</f>
        <v/>
      </c>
      <c r="P4390" s="28" t="str">
        <f t="array" ref="P4390">IFERROR(SEARCH(ÖĞRETMEN,'VERİ TABANI'!G4390,1),"")</f>
        <v/>
      </c>
      <c r="Q4390" s="29" t="str">
        <f t="shared" si="137"/>
        <v/>
      </c>
    </row>
    <row r="4391" spans="1:17">
      <c r="A4391" s="3" t="str">
        <f t="shared" si="136"/>
        <v/>
      </c>
      <c r="M4391" s="3" t="str">
        <f>IFERROR(INDEX('SINIF GÜNLER'!$A:$C,MATCH('VERİ TABANI'!$D4391,'SINIF GÜNLER'!$B:$B,0),MATCH('VERİ TABANI'!$M$1,'SINIF GÜNLER'!$A$1:$C$1,0)),"")</f>
        <v/>
      </c>
      <c r="P4391" s="28" t="str">
        <f t="array" ref="P4391">IFERROR(SEARCH(ÖĞRETMEN,'VERİ TABANI'!G4391,1),"")</f>
        <v/>
      </c>
      <c r="Q4391" s="29" t="str">
        <f t="shared" si="137"/>
        <v/>
      </c>
    </row>
    <row r="4392" spans="1:17">
      <c r="A4392" s="3" t="str">
        <f t="shared" si="136"/>
        <v/>
      </c>
      <c r="M4392" s="3" t="str">
        <f>IFERROR(INDEX('SINIF GÜNLER'!$A:$C,MATCH('VERİ TABANI'!$D4392,'SINIF GÜNLER'!$B:$B,0),MATCH('VERİ TABANI'!$M$1,'SINIF GÜNLER'!$A$1:$C$1,0)),"")</f>
        <v/>
      </c>
      <c r="P4392" s="28" t="str">
        <f t="array" ref="P4392">IFERROR(SEARCH(ÖĞRETMEN,'VERİ TABANI'!G4392,1),"")</f>
        <v/>
      </c>
      <c r="Q4392" s="29" t="str">
        <f t="shared" si="137"/>
        <v/>
      </c>
    </row>
    <row r="4393" spans="1:17">
      <c r="A4393" s="3" t="str">
        <f t="shared" si="136"/>
        <v/>
      </c>
      <c r="M4393" s="3" t="str">
        <f>IFERROR(INDEX('SINIF GÜNLER'!$A:$C,MATCH('VERİ TABANI'!$D4393,'SINIF GÜNLER'!$B:$B,0),MATCH('VERİ TABANI'!$M$1,'SINIF GÜNLER'!$A$1:$C$1,0)),"")</f>
        <v/>
      </c>
      <c r="P4393" s="28" t="str">
        <f t="array" ref="P4393">IFERROR(SEARCH(ÖĞRETMEN,'VERİ TABANI'!G4393,1),"")</f>
        <v/>
      </c>
      <c r="Q4393" s="29" t="str">
        <f t="shared" si="137"/>
        <v/>
      </c>
    </row>
    <row r="4394" spans="1:17">
      <c r="A4394" s="3" t="str">
        <f t="shared" si="136"/>
        <v/>
      </c>
      <c r="M4394" s="3" t="str">
        <f>IFERROR(INDEX('SINIF GÜNLER'!$A:$C,MATCH('VERİ TABANI'!$D4394,'SINIF GÜNLER'!$B:$B,0),MATCH('VERİ TABANI'!$M$1,'SINIF GÜNLER'!$A$1:$C$1,0)),"")</f>
        <v/>
      </c>
      <c r="P4394" s="28" t="str">
        <f t="array" ref="P4394">IFERROR(SEARCH(ÖĞRETMEN,'VERİ TABANI'!G4394,1),"")</f>
        <v/>
      </c>
      <c r="Q4394" s="29" t="str">
        <f t="shared" si="137"/>
        <v/>
      </c>
    </row>
    <row r="4395" spans="1:17">
      <c r="A4395" s="3" t="str">
        <f t="shared" si="136"/>
        <v/>
      </c>
      <c r="M4395" s="3" t="str">
        <f>IFERROR(INDEX('SINIF GÜNLER'!$A:$C,MATCH('VERİ TABANI'!$D4395,'SINIF GÜNLER'!$B:$B,0),MATCH('VERİ TABANI'!$M$1,'SINIF GÜNLER'!$A$1:$C$1,0)),"")</f>
        <v/>
      </c>
      <c r="P4395" s="28" t="str">
        <f t="array" ref="P4395">IFERROR(SEARCH(ÖĞRETMEN,'VERİ TABANI'!G4395,1),"")</f>
        <v/>
      </c>
      <c r="Q4395" s="29" t="str">
        <f t="shared" si="137"/>
        <v/>
      </c>
    </row>
    <row r="4396" spans="1:17">
      <c r="A4396" s="3" t="str">
        <f t="shared" si="136"/>
        <v/>
      </c>
      <c r="M4396" s="3" t="str">
        <f>IFERROR(INDEX('SINIF GÜNLER'!$A:$C,MATCH('VERİ TABANI'!$D4396,'SINIF GÜNLER'!$B:$B,0),MATCH('VERİ TABANI'!$M$1,'SINIF GÜNLER'!$A$1:$C$1,0)),"")</f>
        <v/>
      </c>
      <c r="P4396" s="28" t="str">
        <f t="array" ref="P4396">IFERROR(SEARCH(ÖĞRETMEN,'VERİ TABANI'!G4396,1),"")</f>
        <v/>
      </c>
      <c r="Q4396" s="29" t="str">
        <f t="shared" si="137"/>
        <v/>
      </c>
    </row>
    <row r="4397" spans="1:17">
      <c r="A4397" s="3" t="str">
        <f t="shared" si="136"/>
        <v/>
      </c>
      <c r="M4397" s="3" t="str">
        <f>IFERROR(INDEX('SINIF GÜNLER'!$A:$C,MATCH('VERİ TABANI'!$D4397,'SINIF GÜNLER'!$B:$B,0),MATCH('VERİ TABANI'!$M$1,'SINIF GÜNLER'!$A$1:$C$1,0)),"")</f>
        <v/>
      </c>
      <c r="P4397" s="28" t="str">
        <f t="array" ref="P4397">IFERROR(SEARCH(ÖĞRETMEN,'VERİ TABANI'!G4397,1),"")</f>
        <v/>
      </c>
      <c r="Q4397" s="29" t="str">
        <f t="shared" si="137"/>
        <v/>
      </c>
    </row>
    <row r="4398" spans="1:17">
      <c r="A4398" s="3" t="str">
        <f t="shared" si="136"/>
        <v/>
      </c>
      <c r="M4398" s="3" t="str">
        <f>IFERROR(INDEX('SINIF GÜNLER'!$A:$C,MATCH('VERİ TABANI'!$D4398,'SINIF GÜNLER'!$B:$B,0),MATCH('VERİ TABANI'!$M$1,'SINIF GÜNLER'!$A$1:$C$1,0)),"")</f>
        <v/>
      </c>
      <c r="P4398" s="28" t="str">
        <f t="array" ref="P4398">IFERROR(SEARCH(ÖĞRETMEN,'VERİ TABANI'!G4398,1),"")</f>
        <v/>
      </c>
      <c r="Q4398" s="29" t="str">
        <f t="shared" si="137"/>
        <v/>
      </c>
    </row>
    <row r="4399" spans="1:17">
      <c r="A4399" s="3" t="str">
        <f t="shared" si="136"/>
        <v/>
      </c>
      <c r="M4399" s="3" t="str">
        <f>IFERROR(INDEX('SINIF GÜNLER'!$A:$C,MATCH('VERİ TABANI'!$D4399,'SINIF GÜNLER'!$B:$B,0),MATCH('VERİ TABANI'!$M$1,'SINIF GÜNLER'!$A$1:$C$1,0)),"")</f>
        <v/>
      </c>
      <c r="P4399" s="28" t="str">
        <f t="array" ref="P4399">IFERROR(SEARCH(ÖĞRETMEN,'VERİ TABANI'!G4399,1),"")</f>
        <v/>
      </c>
      <c r="Q4399" s="29" t="str">
        <f t="shared" si="137"/>
        <v/>
      </c>
    </row>
    <row r="4400" spans="1:17">
      <c r="A4400" s="3" t="str">
        <f t="shared" si="136"/>
        <v/>
      </c>
      <c r="M4400" s="3" t="str">
        <f>IFERROR(INDEX('SINIF GÜNLER'!$A:$C,MATCH('VERİ TABANI'!$D4400,'SINIF GÜNLER'!$B:$B,0),MATCH('VERİ TABANI'!$M$1,'SINIF GÜNLER'!$A$1:$C$1,0)),"")</f>
        <v/>
      </c>
      <c r="P4400" s="28" t="str">
        <f t="array" ref="P4400">IFERROR(SEARCH(ÖĞRETMEN,'VERİ TABANI'!G4400,1),"")</f>
        <v/>
      </c>
      <c r="Q4400" s="29" t="str">
        <f t="shared" si="137"/>
        <v/>
      </c>
    </row>
    <row r="4401" spans="1:17">
      <c r="A4401" s="3" t="str">
        <f t="shared" si="136"/>
        <v/>
      </c>
      <c r="M4401" s="3" t="str">
        <f>IFERROR(INDEX('SINIF GÜNLER'!$A:$C,MATCH('VERİ TABANI'!$D4401,'SINIF GÜNLER'!$B:$B,0),MATCH('VERİ TABANI'!$M$1,'SINIF GÜNLER'!$A$1:$C$1,0)),"")</f>
        <v/>
      </c>
      <c r="P4401" s="28" t="str">
        <f t="array" ref="P4401">IFERROR(SEARCH(ÖĞRETMEN,'VERİ TABANI'!G4401,1),"")</f>
        <v/>
      </c>
      <c r="Q4401" s="29" t="str">
        <f t="shared" si="137"/>
        <v/>
      </c>
    </row>
    <row r="4402" spans="1:17">
      <c r="A4402" s="3" t="str">
        <f t="shared" si="136"/>
        <v/>
      </c>
      <c r="M4402" s="3" t="str">
        <f>IFERROR(INDEX('SINIF GÜNLER'!$A:$C,MATCH('VERİ TABANI'!$D4402,'SINIF GÜNLER'!$B:$B,0),MATCH('VERİ TABANI'!$M$1,'SINIF GÜNLER'!$A$1:$C$1,0)),"")</f>
        <v/>
      </c>
      <c r="P4402" s="28" t="str">
        <f t="array" ref="P4402">IFERROR(SEARCH(ÖĞRETMEN,'VERİ TABANI'!G4402,1),"")</f>
        <v/>
      </c>
      <c r="Q4402" s="29" t="str">
        <f t="shared" si="137"/>
        <v/>
      </c>
    </row>
    <row r="4403" spans="1:17">
      <c r="A4403" s="3" t="str">
        <f t="shared" si="136"/>
        <v/>
      </c>
      <c r="M4403" s="3" t="str">
        <f>IFERROR(INDEX('SINIF GÜNLER'!$A:$C,MATCH('VERİ TABANI'!$D4403,'SINIF GÜNLER'!$B:$B,0),MATCH('VERİ TABANI'!$M$1,'SINIF GÜNLER'!$A$1:$C$1,0)),"")</f>
        <v/>
      </c>
      <c r="P4403" s="28" t="str">
        <f t="array" ref="P4403">IFERROR(SEARCH(ÖĞRETMEN,'VERİ TABANI'!G4403,1),"")</f>
        <v/>
      </c>
      <c r="Q4403" s="29" t="str">
        <f t="shared" si="137"/>
        <v/>
      </c>
    </row>
    <row r="4404" spans="1:17">
      <c r="A4404" s="3" t="str">
        <f t="shared" si="136"/>
        <v/>
      </c>
      <c r="M4404" s="3" t="str">
        <f>IFERROR(INDEX('SINIF GÜNLER'!$A:$C,MATCH('VERİ TABANI'!$D4404,'SINIF GÜNLER'!$B:$B,0),MATCH('VERİ TABANI'!$M$1,'SINIF GÜNLER'!$A$1:$C$1,0)),"")</f>
        <v/>
      </c>
      <c r="P4404" s="28" t="str">
        <f t="array" ref="P4404">IFERROR(SEARCH(ÖĞRETMEN,'VERİ TABANI'!G4404,1),"")</f>
        <v/>
      </c>
      <c r="Q4404" s="29" t="str">
        <f t="shared" si="137"/>
        <v/>
      </c>
    </row>
    <row r="4405" spans="1:17">
      <c r="A4405" s="3" t="str">
        <f t="shared" si="136"/>
        <v/>
      </c>
      <c r="M4405" s="3" t="str">
        <f>IFERROR(INDEX('SINIF GÜNLER'!$A:$C,MATCH('VERİ TABANI'!$D4405,'SINIF GÜNLER'!$B:$B,0),MATCH('VERİ TABANI'!$M$1,'SINIF GÜNLER'!$A$1:$C$1,0)),"")</f>
        <v/>
      </c>
      <c r="P4405" s="28" t="str">
        <f t="array" ref="P4405">IFERROR(SEARCH(ÖĞRETMEN,'VERİ TABANI'!G4405,1),"")</f>
        <v/>
      </c>
      <c r="Q4405" s="29" t="str">
        <f t="shared" si="137"/>
        <v/>
      </c>
    </row>
    <row r="4406" spans="1:17">
      <c r="A4406" s="3" t="str">
        <f t="shared" si="136"/>
        <v/>
      </c>
      <c r="M4406" s="3" t="str">
        <f>IFERROR(INDEX('SINIF GÜNLER'!$A:$C,MATCH('VERİ TABANI'!$D4406,'SINIF GÜNLER'!$B:$B,0),MATCH('VERİ TABANI'!$M$1,'SINIF GÜNLER'!$A$1:$C$1,0)),"")</f>
        <v/>
      </c>
      <c r="P4406" s="28" t="str">
        <f t="array" ref="P4406">IFERROR(SEARCH(ÖĞRETMEN,'VERİ TABANI'!G4406,1),"")</f>
        <v/>
      </c>
      <c r="Q4406" s="29" t="str">
        <f t="shared" si="137"/>
        <v/>
      </c>
    </row>
    <row r="4407" spans="1:17">
      <c r="A4407" s="3" t="str">
        <f t="shared" si="136"/>
        <v/>
      </c>
      <c r="M4407" s="3" t="str">
        <f>IFERROR(INDEX('SINIF GÜNLER'!$A:$C,MATCH('VERİ TABANI'!$D4407,'SINIF GÜNLER'!$B:$B,0),MATCH('VERİ TABANI'!$M$1,'SINIF GÜNLER'!$A$1:$C$1,0)),"")</f>
        <v/>
      </c>
      <c r="P4407" s="28" t="str">
        <f t="array" ref="P4407">IFERROR(SEARCH(ÖĞRETMEN,'VERİ TABANI'!G4407,1),"")</f>
        <v/>
      </c>
      <c r="Q4407" s="29" t="str">
        <f t="shared" si="137"/>
        <v/>
      </c>
    </row>
    <row r="4408" spans="1:17">
      <c r="A4408" s="3" t="str">
        <f t="shared" si="136"/>
        <v/>
      </c>
      <c r="M4408" s="3" t="str">
        <f>IFERROR(INDEX('SINIF GÜNLER'!$A:$C,MATCH('VERİ TABANI'!$D4408,'SINIF GÜNLER'!$B:$B,0),MATCH('VERİ TABANI'!$M$1,'SINIF GÜNLER'!$A$1:$C$1,0)),"")</f>
        <v/>
      </c>
      <c r="P4408" s="28" t="str">
        <f t="array" ref="P4408">IFERROR(SEARCH(ÖĞRETMEN,'VERİ TABANI'!G4408,1),"")</f>
        <v/>
      </c>
      <c r="Q4408" s="29" t="str">
        <f t="shared" si="137"/>
        <v/>
      </c>
    </row>
    <row r="4409" spans="1:17">
      <c r="A4409" s="3" t="str">
        <f t="shared" si="136"/>
        <v/>
      </c>
      <c r="M4409" s="3" t="str">
        <f>IFERROR(INDEX('SINIF GÜNLER'!$A:$C,MATCH('VERİ TABANI'!$D4409,'SINIF GÜNLER'!$B:$B,0),MATCH('VERİ TABANI'!$M$1,'SINIF GÜNLER'!$A$1:$C$1,0)),"")</f>
        <v/>
      </c>
      <c r="P4409" s="28" t="str">
        <f t="array" ref="P4409">IFERROR(SEARCH(ÖĞRETMEN,'VERİ TABANI'!G4409,1),"")</f>
        <v/>
      </c>
      <c r="Q4409" s="29" t="str">
        <f t="shared" si="137"/>
        <v/>
      </c>
    </row>
    <row r="4410" spans="1:17">
      <c r="A4410" s="3" t="str">
        <f t="shared" si="136"/>
        <v/>
      </c>
      <c r="M4410" s="3" t="str">
        <f>IFERROR(INDEX('SINIF GÜNLER'!$A:$C,MATCH('VERİ TABANI'!$D4410,'SINIF GÜNLER'!$B:$B,0),MATCH('VERİ TABANI'!$M$1,'SINIF GÜNLER'!$A$1:$C$1,0)),"")</f>
        <v/>
      </c>
      <c r="P4410" s="28" t="str">
        <f t="array" ref="P4410">IFERROR(SEARCH(ÖĞRETMEN,'VERİ TABANI'!G4410,1),"")</f>
        <v/>
      </c>
      <c r="Q4410" s="29" t="str">
        <f t="shared" si="137"/>
        <v/>
      </c>
    </row>
    <row r="4411" spans="1:17">
      <c r="A4411" s="3" t="str">
        <f t="shared" si="136"/>
        <v/>
      </c>
      <c r="M4411" s="3" t="str">
        <f>IFERROR(INDEX('SINIF GÜNLER'!$A:$C,MATCH('VERİ TABANI'!$D4411,'SINIF GÜNLER'!$B:$B,0),MATCH('VERİ TABANI'!$M$1,'SINIF GÜNLER'!$A$1:$C$1,0)),"")</f>
        <v/>
      </c>
      <c r="P4411" s="28" t="str">
        <f t="array" ref="P4411">IFERROR(SEARCH(ÖĞRETMEN,'VERİ TABANI'!G4411,1),"")</f>
        <v/>
      </c>
      <c r="Q4411" s="29" t="str">
        <f t="shared" si="137"/>
        <v/>
      </c>
    </row>
    <row r="4412" spans="1:17">
      <c r="A4412" s="3" t="str">
        <f t="shared" si="136"/>
        <v/>
      </c>
      <c r="M4412" s="3" t="str">
        <f>IFERROR(INDEX('SINIF GÜNLER'!$A:$C,MATCH('VERİ TABANI'!$D4412,'SINIF GÜNLER'!$B:$B,0),MATCH('VERİ TABANI'!$M$1,'SINIF GÜNLER'!$A$1:$C$1,0)),"")</f>
        <v/>
      </c>
      <c r="P4412" s="28" t="str">
        <f t="array" ref="P4412">IFERROR(SEARCH(ÖĞRETMEN,'VERİ TABANI'!G4412,1),"")</f>
        <v/>
      </c>
      <c r="Q4412" s="29" t="str">
        <f t="shared" si="137"/>
        <v/>
      </c>
    </row>
    <row r="4413" spans="1:17">
      <c r="A4413" s="3" t="str">
        <f t="shared" si="136"/>
        <v/>
      </c>
      <c r="M4413" s="3" t="str">
        <f>IFERROR(INDEX('SINIF GÜNLER'!$A:$C,MATCH('VERİ TABANI'!$D4413,'SINIF GÜNLER'!$B:$B,0),MATCH('VERİ TABANI'!$M$1,'SINIF GÜNLER'!$A$1:$C$1,0)),"")</f>
        <v/>
      </c>
      <c r="P4413" s="28" t="str">
        <f t="array" ref="P4413">IFERROR(SEARCH(ÖĞRETMEN,'VERİ TABANI'!G4413,1),"")</f>
        <v/>
      </c>
      <c r="Q4413" s="29" t="str">
        <f t="shared" si="137"/>
        <v/>
      </c>
    </row>
    <row r="4414" spans="1:17">
      <c r="A4414" s="3" t="str">
        <f t="shared" si="136"/>
        <v/>
      </c>
      <c r="M4414" s="3" t="str">
        <f>IFERROR(INDEX('SINIF GÜNLER'!$A:$C,MATCH('VERİ TABANI'!$D4414,'SINIF GÜNLER'!$B:$B,0),MATCH('VERİ TABANI'!$M$1,'SINIF GÜNLER'!$A$1:$C$1,0)),"")</f>
        <v/>
      </c>
      <c r="P4414" s="28" t="str">
        <f t="array" ref="P4414">IFERROR(SEARCH(ÖĞRETMEN,'VERİ TABANI'!G4414,1),"")</f>
        <v/>
      </c>
      <c r="Q4414" s="29" t="str">
        <f t="shared" si="137"/>
        <v/>
      </c>
    </row>
    <row r="4415" spans="1:17">
      <c r="A4415" s="3" t="str">
        <f t="shared" si="136"/>
        <v/>
      </c>
      <c r="M4415" s="3" t="str">
        <f>IFERROR(INDEX('SINIF GÜNLER'!$A:$C,MATCH('VERİ TABANI'!$D4415,'SINIF GÜNLER'!$B:$B,0),MATCH('VERİ TABANI'!$M$1,'SINIF GÜNLER'!$A$1:$C$1,0)),"")</f>
        <v/>
      </c>
      <c r="P4415" s="28" t="str">
        <f t="array" ref="P4415">IFERROR(SEARCH(ÖĞRETMEN,'VERİ TABANI'!G4415,1),"")</f>
        <v/>
      </c>
      <c r="Q4415" s="29" t="str">
        <f t="shared" si="137"/>
        <v/>
      </c>
    </row>
    <row r="4416" spans="1:17">
      <c r="A4416" s="3" t="str">
        <f t="shared" si="136"/>
        <v/>
      </c>
      <c r="M4416" s="3" t="str">
        <f>IFERROR(INDEX('SINIF GÜNLER'!$A:$C,MATCH('VERİ TABANI'!$D4416,'SINIF GÜNLER'!$B:$B,0),MATCH('VERİ TABANI'!$M$1,'SINIF GÜNLER'!$A$1:$C$1,0)),"")</f>
        <v/>
      </c>
      <c r="P4416" s="28" t="str">
        <f t="array" ref="P4416">IFERROR(SEARCH(ÖĞRETMEN,'VERİ TABANI'!G4416,1),"")</f>
        <v/>
      </c>
      <c r="Q4416" s="29" t="str">
        <f t="shared" si="137"/>
        <v/>
      </c>
    </row>
    <row r="4417" spans="1:17">
      <c r="A4417" s="3" t="str">
        <f t="shared" si="136"/>
        <v/>
      </c>
      <c r="M4417" s="3" t="str">
        <f>IFERROR(INDEX('SINIF GÜNLER'!$A:$C,MATCH('VERİ TABANI'!$D4417,'SINIF GÜNLER'!$B:$B,0),MATCH('VERİ TABANI'!$M$1,'SINIF GÜNLER'!$A$1:$C$1,0)),"")</f>
        <v/>
      </c>
      <c r="P4417" s="28" t="str">
        <f t="array" ref="P4417">IFERROR(SEARCH(ÖĞRETMEN,'VERİ TABANI'!G4417,1),"")</f>
        <v/>
      </c>
      <c r="Q4417" s="29" t="str">
        <f t="shared" si="137"/>
        <v/>
      </c>
    </row>
    <row r="4418" spans="1:17">
      <c r="A4418" s="3" t="str">
        <f t="shared" ref="A4418:A4481" si="138">IFERROR(IF(B4418="","",ROW()-1),"")</f>
        <v/>
      </c>
      <c r="M4418" s="3" t="str">
        <f>IFERROR(INDEX('SINIF GÜNLER'!$A:$C,MATCH('VERİ TABANI'!$D4418,'SINIF GÜNLER'!$B:$B,0),MATCH('VERİ TABANI'!$M$1,'SINIF GÜNLER'!$A$1:$C$1,0)),"")</f>
        <v/>
      </c>
      <c r="P4418" s="28" t="str">
        <f t="array" ref="P4418">IFERROR(SEARCH(ÖĞRETMEN,'VERİ TABANI'!G4418,1),"")</f>
        <v/>
      </c>
      <c r="Q4418" s="29" t="str">
        <f t="shared" si="137"/>
        <v/>
      </c>
    </row>
    <row r="4419" spans="1:17">
      <c r="A4419" s="3" t="str">
        <f t="shared" si="138"/>
        <v/>
      </c>
      <c r="M4419" s="3" t="str">
        <f>IFERROR(INDEX('SINIF GÜNLER'!$A:$C,MATCH('VERİ TABANI'!$D4419,'SINIF GÜNLER'!$B:$B,0),MATCH('VERİ TABANI'!$M$1,'SINIF GÜNLER'!$A$1:$C$1,0)),"")</f>
        <v/>
      </c>
      <c r="P4419" s="28" t="str">
        <f t="array" ref="P4419">IFERROR(SEARCH(ÖĞRETMEN,'VERİ TABANI'!G4419,1),"")</f>
        <v/>
      </c>
      <c r="Q4419" s="29" t="str">
        <f t="shared" si="137"/>
        <v/>
      </c>
    </row>
    <row r="4420" spans="1:17">
      <c r="A4420" s="3" t="str">
        <f t="shared" si="138"/>
        <v/>
      </c>
      <c r="M4420" s="3" t="str">
        <f>IFERROR(INDEX('SINIF GÜNLER'!$A:$C,MATCH('VERİ TABANI'!$D4420,'SINIF GÜNLER'!$B:$B,0),MATCH('VERİ TABANI'!$M$1,'SINIF GÜNLER'!$A$1:$C$1,0)),"")</f>
        <v/>
      </c>
      <c r="P4420" s="28" t="str">
        <f t="array" ref="P4420">IFERROR(SEARCH(ÖĞRETMEN,'VERİ TABANI'!G4420,1),"")</f>
        <v/>
      </c>
      <c r="Q4420" s="29" t="str">
        <f t="shared" si="137"/>
        <v/>
      </c>
    </row>
    <row r="4421" spans="1:17">
      <c r="A4421" s="3" t="str">
        <f t="shared" si="138"/>
        <v/>
      </c>
      <c r="M4421" s="3" t="str">
        <f>IFERROR(INDEX('SINIF GÜNLER'!$A:$C,MATCH('VERİ TABANI'!$D4421,'SINIF GÜNLER'!$B:$B,0),MATCH('VERİ TABANI'!$M$1,'SINIF GÜNLER'!$A$1:$C$1,0)),"")</f>
        <v/>
      </c>
      <c r="P4421" s="28" t="str">
        <f t="array" ref="P4421">IFERROR(SEARCH(ÖĞRETMEN,'VERİ TABANI'!G4421,1),"")</f>
        <v/>
      </c>
      <c r="Q4421" s="29" t="str">
        <f t="shared" si="137"/>
        <v/>
      </c>
    </row>
    <row r="4422" spans="1:17">
      <c r="A4422" s="3" t="str">
        <f t="shared" si="138"/>
        <v/>
      </c>
      <c r="M4422" s="3" t="str">
        <f>IFERROR(INDEX('SINIF GÜNLER'!$A:$C,MATCH('VERİ TABANI'!$D4422,'SINIF GÜNLER'!$B:$B,0),MATCH('VERİ TABANI'!$M$1,'SINIF GÜNLER'!$A$1:$C$1,0)),"")</f>
        <v/>
      </c>
      <c r="P4422" s="28" t="str">
        <f t="array" ref="P4422">IFERROR(SEARCH(ÖĞRETMEN,'VERİ TABANI'!G4422,1),"")</f>
        <v/>
      </c>
      <c r="Q4422" s="29" t="str">
        <f t="shared" si="137"/>
        <v/>
      </c>
    </row>
    <row r="4423" spans="1:17">
      <c r="A4423" s="3" t="str">
        <f t="shared" si="138"/>
        <v/>
      </c>
      <c r="M4423" s="3" t="str">
        <f>IFERROR(INDEX('SINIF GÜNLER'!$A:$C,MATCH('VERİ TABANI'!$D4423,'SINIF GÜNLER'!$B:$B,0),MATCH('VERİ TABANI'!$M$1,'SINIF GÜNLER'!$A$1:$C$1,0)),"")</f>
        <v/>
      </c>
      <c r="P4423" s="28" t="str">
        <f t="array" ref="P4423">IFERROR(SEARCH(ÖĞRETMEN,'VERİ TABANI'!G4423,1),"")</f>
        <v/>
      </c>
      <c r="Q4423" s="29" t="str">
        <f t="shared" si="137"/>
        <v/>
      </c>
    </row>
    <row r="4424" spans="1:17">
      <c r="A4424" s="3" t="str">
        <f t="shared" si="138"/>
        <v/>
      </c>
      <c r="M4424" s="3" t="str">
        <f>IFERROR(INDEX('SINIF GÜNLER'!$A:$C,MATCH('VERİ TABANI'!$D4424,'SINIF GÜNLER'!$B:$B,0),MATCH('VERİ TABANI'!$M$1,'SINIF GÜNLER'!$A$1:$C$1,0)),"")</f>
        <v/>
      </c>
      <c r="P4424" s="28" t="str">
        <f t="array" ref="P4424">IFERROR(SEARCH(ÖĞRETMEN,'VERİ TABANI'!G4424,1),"")</f>
        <v/>
      </c>
      <c r="Q4424" s="29" t="str">
        <f t="shared" ref="Q4424:Q4487" si="139">IF(P4424="","",ROW())</f>
        <v/>
      </c>
    </row>
    <row r="4425" spans="1:17">
      <c r="A4425" s="3" t="str">
        <f t="shared" si="138"/>
        <v/>
      </c>
      <c r="M4425" s="3" t="str">
        <f>IFERROR(INDEX('SINIF GÜNLER'!$A:$C,MATCH('VERİ TABANI'!$D4425,'SINIF GÜNLER'!$B:$B,0),MATCH('VERİ TABANI'!$M$1,'SINIF GÜNLER'!$A$1:$C$1,0)),"")</f>
        <v/>
      </c>
      <c r="P4425" s="28" t="str">
        <f t="array" ref="P4425">IFERROR(SEARCH(ÖĞRETMEN,'VERİ TABANI'!G4425,1),"")</f>
        <v/>
      </c>
      <c r="Q4425" s="29" t="str">
        <f t="shared" si="139"/>
        <v/>
      </c>
    </row>
    <row r="4426" spans="1:17">
      <c r="A4426" s="3" t="str">
        <f t="shared" si="138"/>
        <v/>
      </c>
      <c r="M4426" s="3" t="str">
        <f>IFERROR(INDEX('SINIF GÜNLER'!$A:$C,MATCH('VERİ TABANI'!$D4426,'SINIF GÜNLER'!$B:$B,0),MATCH('VERİ TABANI'!$M$1,'SINIF GÜNLER'!$A$1:$C$1,0)),"")</f>
        <v/>
      </c>
      <c r="P4426" s="28" t="str">
        <f t="array" ref="P4426">IFERROR(SEARCH(ÖĞRETMEN,'VERİ TABANI'!G4426,1),"")</f>
        <v/>
      </c>
      <c r="Q4426" s="29" t="str">
        <f t="shared" si="139"/>
        <v/>
      </c>
    </row>
    <row r="4427" spans="1:17">
      <c r="A4427" s="3" t="str">
        <f t="shared" si="138"/>
        <v/>
      </c>
      <c r="M4427" s="3" t="str">
        <f>IFERROR(INDEX('SINIF GÜNLER'!$A:$C,MATCH('VERİ TABANI'!$D4427,'SINIF GÜNLER'!$B:$B,0),MATCH('VERİ TABANI'!$M$1,'SINIF GÜNLER'!$A$1:$C$1,0)),"")</f>
        <v/>
      </c>
      <c r="P4427" s="28" t="str">
        <f t="array" ref="P4427">IFERROR(SEARCH(ÖĞRETMEN,'VERİ TABANI'!G4427,1),"")</f>
        <v/>
      </c>
      <c r="Q4427" s="29" t="str">
        <f t="shared" si="139"/>
        <v/>
      </c>
    </row>
    <row r="4428" spans="1:17">
      <c r="A4428" s="3" t="str">
        <f t="shared" si="138"/>
        <v/>
      </c>
      <c r="M4428" s="3" t="str">
        <f>IFERROR(INDEX('SINIF GÜNLER'!$A:$C,MATCH('VERİ TABANI'!$D4428,'SINIF GÜNLER'!$B:$B,0),MATCH('VERİ TABANI'!$M$1,'SINIF GÜNLER'!$A$1:$C$1,0)),"")</f>
        <v/>
      </c>
      <c r="P4428" s="28" t="str">
        <f t="array" ref="P4428">IFERROR(SEARCH(ÖĞRETMEN,'VERİ TABANI'!G4428,1),"")</f>
        <v/>
      </c>
      <c r="Q4428" s="29" t="str">
        <f t="shared" si="139"/>
        <v/>
      </c>
    </row>
    <row r="4429" spans="1:17">
      <c r="A4429" s="3" t="str">
        <f t="shared" si="138"/>
        <v/>
      </c>
      <c r="M4429" s="3" t="str">
        <f>IFERROR(INDEX('SINIF GÜNLER'!$A:$C,MATCH('VERİ TABANI'!$D4429,'SINIF GÜNLER'!$B:$B,0),MATCH('VERİ TABANI'!$M$1,'SINIF GÜNLER'!$A$1:$C$1,0)),"")</f>
        <v/>
      </c>
      <c r="P4429" s="28" t="str">
        <f t="array" ref="P4429">IFERROR(SEARCH(ÖĞRETMEN,'VERİ TABANI'!G4429,1),"")</f>
        <v/>
      </c>
      <c r="Q4429" s="29" t="str">
        <f t="shared" si="139"/>
        <v/>
      </c>
    </row>
    <row r="4430" spans="1:17">
      <c r="A4430" s="3" t="str">
        <f t="shared" si="138"/>
        <v/>
      </c>
      <c r="M4430" s="3" t="str">
        <f>IFERROR(INDEX('SINIF GÜNLER'!$A:$C,MATCH('VERİ TABANI'!$D4430,'SINIF GÜNLER'!$B:$B,0),MATCH('VERİ TABANI'!$M$1,'SINIF GÜNLER'!$A$1:$C$1,0)),"")</f>
        <v/>
      </c>
      <c r="P4430" s="28" t="str">
        <f t="array" ref="P4430">IFERROR(SEARCH(ÖĞRETMEN,'VERİ TABANI'!G4430,1),"")</f>
        <v/>
      </c>
      <c r="Q4430" s="29" t="str">
        <f t="shared" si="139"/>
        <v/>
      </c>
    </row>
    <row r="4431" spans="1:17">
      <c r="A4431" s="3" t="str">
        <f t="shared" si="138"/>
        <v/>
      </c>
      <c r="M4431" s="3" t="str">
        <f>IFERROR(INDEX('SINIF GÜNLER'!$A:$C,MATCH('VERİ TABANI'!$D4431,'SINIF GÜNLER'!$B:$B,0),MATCH('VERİ TABANI'!$M$1,'SINIF GÜNLER'!$A$1:$C$1,0)),"")</f>
        <v/>
      </c>
      <c r="P4431" s="28" t="str">
        <f t="array" ref="P4431">IFERROR(SEARCH(ÖĞRETMEN,'VERİ TABANI'!G4431,1),"")</f>
        <v/>
      </c>
      <c r="Q4431" s="29" t="str">
        <f t="shared" si="139"/>
        <v/>
      </c>
    </row>
    <row r="4432" spans="1:17">
      <c r="A4432" s="3" t="str">
        <f t="shared" si="138"/>
        <v/>
      </c>
      <c r="M4432" s="3" t="str">
        <f>IFERROR(INDEX('SINIF GÜNLER'!$A:$C,MATCH('VERİ TABANI'!$D4432,'SINIF GÜNLER'!$B:$B,0),MATCH('VERİ TABANI'!$M$1,'SINIF GÜNLER'!$A$1:$C$1,0)),"")</f>
        <v/>
      </c>
      <c r="P4432" s="28" t="str">
        <f t="array" ref="P4432">IFERROR(SEARCH(ÖĞRETMEN,'VERİ TABANI'!G4432,1),"")</f>
        <v/>
      </c>
      <c r="Q4432" s="29" t="str">
        <f t="shared" si="139"/>
        <v/>
      </c>
    </row>
    <row r="4433" spans="1:17">
      <c r="A4433" s="3" t="str">
        <f t="shared" si="138"/>
        <v/>
      </c>
      <c r="M4433" s="3" t="str">
        <f>IFERROR(INDEX('SINIF GÜNLER'!$A:$C,MATCH('VERİ TABANI'!$D4433,'SINIF GÜNLER'!$B:$B,0),MATCH('VERİ TABANI'!$M$1,'SINIF GÜNLER'!$A$1:$C$1,0)),"")</f>
        <v/>
      </c>
      <c r="P4433" s="28" t="str">
        <f t="array" ref="P4433">IFERROR(SEARCH(ÖĞRETMEN,'VERİ TABANI'!G4433,1),"")</f>
        <v/>
      </c>
      <c r="Q4433" s="29" t="str">
        <f t="shared" si="139"/>
        <v/>
      </c>
    </row>
    <row r="4434" spans="1:17">
      <c r="A4434" s="3" t="str">
        <f t="shared" si="138"/>
        <v/>
      </c>
      <c r="M4434" s="3" t="str">
        <f>IFERROR(INDEX('SINIF GÜNLER'!$A:$C,MATCH('VERİ TABANI'!$D4434,'SINIF GÜNLER'!$B:$B,0),MATCH('VERİ TABANI'!$M$1,'SINIF GÜNLER'!$A$1:$C$1,0)),"")</f>
        <v/>
      </c>
      <c r="P4434" s="28" t="str">
        <f t="array" ref="P4434">IFERROR(SEARCH(ÖĞRETMEN,'VERİ TABANI'!G4434,1),"")</f>
        <v/>
      </c>
      <c r="Q4434" s="29" t="str">
        <f t="shared" si="139"/>
        <v/>
      </c>
    </row>
    <row r="4435" spans="1:17">
      <c r="A4435" s="3" t="str">
        <f t="shared" si="138"/>
        <v/>
      </c>
      <c r="M4435" s="3" t="str">
        <f>IFERROR(INDEX('SINIF GÜNLER'!$A:$C,MATCH('VERİ TABANI'!$D4435,'SINIF GÜNLER'!$B:$B,0),MATCH('VERİ TABANI'!$M$1,'SINIF GÜNLER'!$A$1:$C$1,0)),"")</f>
        <v/>
      </c>
      <c r="P4435" s="28" t="str">
        <f t="array" ref="P4435">IFERROR(SEARCH(ÖĞRETMEN,'VERİ TABANI'!G4435,1),"")</f>
        <v/>
      </c>
      <c r="Q4435" s="29" t="str">
        <f t="shared" si="139"/>
        <v/>
      </c>
    </row>
    <row r="4436" spans="1:17">
      <c r="A4436" s="3" t="str">
        <f t="shared" si="138"/>
        <v/>
      </c>
      <c r="M4436" s="3" t="str">
        <f>IFERROR(INDEX('SINIF GÜNLER'!$A:$C,MATCH('VERİ TABANI'!$D4436,'SINIF GÜNLER'!$B:$B,0),MATCH('VERİ TABANI'!$M$1,'SINIF GÜNLER'!$A$1:$C$1,0)),"")</f>
        <v/>
      </c>
      <c r="P4436" s="28" t="str">
        <f t="array" ref="P4436">IFERROR(SEARCH(ÖĞRETMEN,'VERİ TABANI'!G4436,1),"")</f>
        <v/>
      </c>
      <c r="Q4436" s="29" t="str">
        <f t="shared" si="139"/>
        <v/>
      </c>
    </row>
    <row r="4437" spans="1:17">
      <c r="A4437" s="3" t="str">
        <f t="shared" si="138"/>
        <v/>
      </c>
      <c r="M4437" s="3" t="str">
        <f>IFERROR(INDEX('SINIF GÜNLER'!$A:$C,MATCH('VERİ TABANI'!$D4437,'SINIF GÜNLER'!$B:$B,0),MATCH('VERİ TABANI'!$M$1,'SINIF GÜNLER'!$A$1:$C$1,0)),"")</f>
        <v/>
      </c>
      <c r="P4437" s="28" t="str">
        <f t="array" ref="P4437">IFERROR(SEARCH(ÖĞRETMEN,'VERİ TABANI'!G4437,1),"")</f>
        <v/>
      </c>
      <c r="Q4437" s="29" t="str">
        <f t="shared" si="139"/>
        <v/>
      </c>
    </row>
    <row r="4438" spans="1:17">
      <c r="A4438" s="3" t="str">
        <f t="shared" si="138"/>
        <v/>
      </c>
      <c r="M4438" s="3" t="str">
        <f>IFERROR(INDEX('SINIF GÜNLER'!$A:$C,MATCH('VERİ TABANI'!$D4438,'SINIF GÜNLER'!$B:$B,0),MATCH('VERİ TABANI'!$M$1,'SINIF GÜNLER'!$A$1:$C$1,0)),"")</f>
        <v/>
      </c>
      <c r="P4438" s="28" t="str">
        <f t="array" ref="P4438">IFERROR(SEARCH(ÖĞRETMEN,'VERİ TABANI'!G4438,1),"")</f>
        <v/>
      </c>
      <c r="Q4438" s="29" t="str">
        <f t="shared" si="139"/>
        <v/>
      </c>
    </row>
    <row r="4439" spans="1:17">
      <c r="A4439" s="3" t="str">
        <f t="shared" si="138"/>
        <v/>
      </c>
      <c r="M4439" s="3" t="str">
        <f>IFERROR(INDEX('SINIF GÜNLER'!$A:$C,MATCH('VERİ TABANI'!$D4439,'SINIF GÜNLER'!$B:$B,0),MATCH('VERİ TABANI'!$M$1,'SINIF GÜNLER'!$A$1:$C$1,0)),"")</f>
        <v/>
      </c>
      <c r="P4439" s="28" t="str">
        <f t="array" ref="P4439">IFERROR(SEARCH(ÖĞRETMEN,'VERİ TABANI'!G4439,1),"")</f>
        <v/>
      </c>
      <c r="Q4439" s="29" t="str">
        <f t="shared" si="139"/>
        <v/>
      </c>
    </row>
    <row r="4440" spans="1:17">
      <c r="A4440" s="3" t="str">
        <f t="shared" si="138"/>
        <v/>
      </c>
      <c r="M4440" s="3" t="str">
        <f>IFERROR(INDEX('SINIF GÜNLER'!$A:$C,MATCH('VERİ TABANI'!$D4440,'SINIF GÜNLER'!$B:$B,0),MATCH('VERİ TABANI'!$M$1,'SINIF GÜNLER'!$A$1:$C$1,0)),"")</f>
        <v/>
      </c>
      <c r="P4440" s="28" t="str">
        <f t="array" ref="P4440">IFERROR(SEARCH(ÖĞRETMEN,'VERİ TABANI'!G4440,1),"")</f>
        <v/>
      </c>
      <c r="Q4440" s="29" t="str">
        <f t="shared" si="139"/>
        <v/>
      </c>
    </row>
    <row r="4441" spans="1:17">
      <c r="A4441" s="3" t="str">
        <f t="shared" si="138"/>
        <v/>
      </c>
      <c r="M4441" s="3" t="str">
        <f>IFERROR(INDEX('SINIF GÜNLER'!$A:$C,MATCH('VERİ TABANI'!$D4441,'SINIF GÜNLER'!$B:$B,0),MATCH('VERİ TABANI'!$M$1,'SINIF GÜNLER'!$A$1:$C$1,0)),"")</f>
        <v/>
      </c>
      <c r="P4441" s="28" t="str">
        <f t="array" ref="P4441">IFERROR(SEARCH(ÖĞRETMEN,'VERİ TABANI'!G4441,1),"")</f>
        <v/>
      </c>
      <c r="Q4441" s="29" t="str">
        <f t="shared" si="139"/>
        <v/>
      </c>
    </row>
    <row r="4442" spans="1:17">
      <c r="A4442" s="3" t="str">
        <f t="shared" si="138"/>
        <v/>
      </c>
      <c r="M4442" s="3" t="str">
        <f>IFERROR(INDEX('SINIF GÜNLER'!$A:$C,MATCH('VERİ TABANI'!$D4442,'SINIF GÜNLER'!$B:$B,0),MATCH('VERİ TABANI'!$M$1,'SINIF GÜNLER'!$A$1:$C$1,0)),"")</f>
        <v/>
      </c>
      <c r="P4442" s="28" t="str">
        <f t="array" ref="P4442">IFERROR(SEARCH(ÖĞRETMEN,'VERİ TABANI'!G4442,1),"")</f>
        <v/>
      </c>
      <c r="Q4442" s="29" t="str">
        <f t="shared" si="139"/>
        <v/>
      </c>
    </row>
    <row r="4443" spans="1:17">
      <c r="A4443" s="3" t="str">
        <f t="shared" si="138"/>
        <v/>
      </c>
      <c r="M4443" s="3" t="str">
        <f>IFERROR(INDEX('SINIF GÜNLER'!$A:$C,MATCH('VERİ TABANI'!$D4443,'SINIF GÜNLER'!$B:$B,0),MATCH('VERİ TABANI'!$M$1,'SINIF GÜNLER'!$A$1:$C$1,0)),"")</f>
        <v/>
      </c>
      <c r="P4443" s="28" t="str">
        <f t="array" ref="P4443">IFERROR(SEARCH(ÖĞRETMEN,'VERİ TABANI'!G4443,1),"")</f>
        <v/>
      </c>
      <c r="Q4443" s="29" t="str">
        <f t="shared" si="139"/>
        <v/>
      </c>
    </row>
    <row r="4444" spans="1:17">
      <c r="A4444" s="3" t="str">
        <f t="shared" si="138"/>
        <v/>
      </c>
      <c r="M4444" s="3" t="str">
        <f>IFERROR(INDEX('SINIF GÜNLER'!$A:$C,MATCH('VERİ TABANI'!$D4444,'SINIF GÜNLER'!$B:$B,0),MATCH('VERİ TABANI'!$M$1,'SINIF GÜNLER'!$A$1:$C$1,0)),"")</f>
        <v/>
      </c>
      <c r="P4444" s="28" t="str">
        <f t="array" ref="P4444">IFERROR(SEARCH(ÖĞRETMEN,'VERİ TABANI'!G4444,1),"")</f>
        <v/>
      </c>
      <c r="Q4444" s="29" t="str">
        <f t="shared" si="139"/>
        <v/>
      </c>
    </row>
    <row r="4445" spans="1:17">
      <c r="A4445" s="3" t="str">
        <f t="shared" si="138"/>
        <v/>
      </c>
      <c r="M4445" s="3" t="str">
        <f>IFERROR(INDEX('SINIF GÜNLER'!$A:$C,MATCH('VERİ TABANI'!$D4445,'SINIF GÜNLER'!$B:$B,0),MATCH('VERİ TABANI'!$M$1,'SINIF GÜNLER'!$A$1:$C$1,0)),"")</f>
        <v/>
      </c>
      <c r="P4445" s="28" t="str">
        <f t="array" ref="P4445">IFERROR(SEARCH(ÖĞRETMEN,'VERİ TABANI'!G4445,1),"")</f>
        <v/>
      </c>
      <c r="Q4445" s="29" t="str">
        <f t="shared" si="139"/>
        <v/>
      </c>
    </row>
    <row r="4446" spans="1:17">
      <c r="A4446" s="3" t="str">
        <f t="shared" si="138"/>
        <v/>
      </c>
      <c r="M4446" s="3" t="str">
        <f>IFERROR(INDEX('SINIF GÜNLER'!$A:$C,MATCH('VERİ TABANI'!$D4446,'SINIF GÜNLER'!$B:$B,0),MATCH('VERİ TABANI'!$M$1,'SINIF GÜNLER'!$A$1:$C$1,0)),"")</f>
        <v/>
      </c>
      <c r="P4446" s="28" t="str">
        <f t="array" ref="P4446">IFERROR(SEARCH(ÖĞRETMEN,'VERİ TABANI'!G4446,1),"")</f>
        <v/>
      </c>
      <c r="Q4446" s="29" t="str">
        <f t="shared" si="139"/>
        <v/>
      </c>
    </row>
    <row r="4447" spans="1:17">
      <c r="A4447" s="3" t="str">
        <f t="shared" si="138"/>
        <v/>
      </c>
      <c r="M4447" s="3" t="str">
        <f>IFERROR(INDEX('SINIF GÜNLER'!$A:$C,MATCH('VERİ TABANI'!$D4447,'SINIF GÜNLER'!$B:$B,0),MATCH('VERİ TABANI'!$M$1,'SINIF GÜNLER'!$A$1:$C$1,0)),"")</f>
        <v/>
      </c>
      <c r="P4447" s="28" t="str">
        <f t="array" ref="P4447">IFERROR(SEARCH(ÖĞRETMEN,'VERİ TABANI'!G4447,1),"")</f>
        <v/>
      </c>
      <c r="Q4447" s="29" t="str">
        <f t="shared" si="139"/>
        <v/>
      </c>
    </row>
    <row r="4448" spans="1:17">
      <c r="A4448" s="3" t="str">
        <f t="shared" si="138"/>
        <v/>
      </c>
      <c r="M4448" s="3" t="str">
        <f>IFERROR(INDEX('SINIF GÜNLER'!$A:$C,MATCH('VERİ TABANI'!$D4448,'SINIF GÜNLER'!$B:$B,0),MATCH('VERİ TABANI'!$M$1,'SINIF GÜNLER'!$A$1:$C$1,0)),"")</f>
        <v/>
      </c>
      <c r="P4448" s="28" t="str">
        <f t="array" ref="P4448">IFERROR(SEARCH(ÖĞRETMEN,'VERİ TABANI'!G4448,1),"")</f>
        <v/>
      </c>
      <c r="Q4448" s="29" t="str">
        <f t="shared" si="139"/>
        <v/>
      </c>
    </row>
    <row r="4449" spans="1:17">
      <c r="A4449" s="3" t="str">
        <f t="shared" si="138"/>
        <v/>
      </c>
      <c r="M4449" s="3" t="str">
        <f>IFERROR(INDEX('SINIF GÜNLER'!$A:$C,MATCH('VERİ TABANI'!$D4449,'SINIF GÜNLER'!$B:$B,0),MATCH('VERİ TABANI'!$M$1,'SINIF GÜNLER'!$A$1:$C$1,0)),"")</f>
        <v/>
      </c>
      <c r="P4449" s="28" t="str">
        <f t="array" ref="P4449">IFERROR(SEARCH(ÖĞRETMEN,'VERİ TABANI'!G4449,1),"")</f>
        <v/>
      </c>
      <c r="Q4449" s="29" t="str">
        <f t="shared" si="139"/>
        <v/>
      </c>
    </row>
    <row r="4450" spans="1:17">
      <c r="A4450" s="3" t="str">
        <f t="shared" si="138"/>
        <v/>
      </c>
      <c r="M4450" s="3" t="str">
        <f>IFERROR(INDEX('SINIF GÜNLER'!$A:$C,MATCH('VERİ TABANI'!$D4450,'SINIF GÜNLER'!$B:$B,0),MATCH('VERİ TABANI'!$M$1,'SINIF GÜNLER'!$A$1:$C$1,0)),"")</f>
        <v/>
      </c>
      <c r="P4450" s="28" t="str">
        <f t="array" ref="P4450">IFERROR(SEARCH(ÖĞRETMEN,'VERİ TABANI'!G4450,1),"")</f>
        <v/>
      </c>
      <c r="Q4450" s="29" t="str">
        <f t="shared" si="139"/>
        <v/>
      </c>
    </row>
    <row r="4451" spans="1:17">
      <c r="A4451" s="3" t="str">
        <f t="shared" si="138"/>
        <v/>
      </c>
      <c r="M4451" s="3" t="str">
        <f>IFERROR(INDEX('SINIF GÜNLER'!$A:$C,MATCH('VERİ TABANI'!$D4451,'SINIF GÜNLER'!$B:$B,0),MATCH('VERİ TABANI'!$M$1,'SINIF GÜNLER'!$A$1:$C$1,0)),"")</f>
        <v/>
      </c>
      <c r="P4451" s="28" t="str">
        <f t="array" ref="P4451">IFERROR(SEARCH(ÖĞRETMEN,'VERİ TABANI'!G4451,1),"")</f>
        <v/>
      </c>
      <c r="Q4451" s="29" t="str">
        <f t="shared" si="139"/>
        <v/>
      </c>
    </row>
    <row r="4452" spans="1:17">
      <c r="A4452" s="3" t="str">
        <f t="shared" si="138"/>
        <v/>
      </c>
      <c r="M4452" s="3" t="str">
        <f>IFERROR(INDEX('SINIF GÜNLER'!$A:$C,MATCH('VERİ TABANI'!$D4452,'SINIF GÜNLER'!$B:$B,0),MATCH('VERİ TABANI'!$M$1,'SINIF GÜNLER'!$A$1:$C$1,0)),"")</f>
        <v/>
      </c>
      <c r="P4452" s="28" t="str">
        <f t="array" ref="P4452">IFERROR(SEARCH(ÖĞRETMEN,'VERİ TABANI'!G4452,1),"")</f>
        <v/>
      </c>
      <c r="Q4452" s="29" t="str">
        <f t="shared" si="139"/>
        <v/>
      </c>
    </row>
    <row r="4453" spans="1:17">
      <c r="A4453" s="3" t="str">
        <f t="shared" si="138"/>
        <v/>
      </c>
      <c r="M4453" s="3" t="str">
        <f>IFERROR(INDEX('SINIF GÜNLER'!$A:$C,MATCH('VERİ TABANI'!$D4453,'SINIF GÜNLER'!$B:$B,0),MATCH('VERİ TABANI'!$M$1,'SINIF GÜNLER'!$A$1:$C$1,0)),"")</f>
        <v/>
      </c>
      <c r="P4453" s="28" t="str">
        <f t="array" ref="P4453">IFERROR(SEARCH(ÖĞRETMEN,'VERİ TABANI'!G4453,1),"")</f>
        <v/>
      </c>
      <c r="Q4453" s="29" t="str">
        <f t="shared" si="139"/>
        <v/>
      </c>
    </row>
    <row r="4454" spans="1:17">
      <c r="A4454" s="3" t="str">
        <f t="shared" si="138"/>
        <v/>
      </c>
      <c r="M4454" s="3" t="str">
        <f>IFERROR(INDEX('SINIF GÜNLER'!$A:$C,MATCH('VERİ TABANI'!$D4454,'SINIF GÜNLER'!$B:$B,0),MATCH('VERİ TABANI'!$M$1,'SINIF GÜNLER'!$A$1:$C$1,0)),"")</f>
        <v/>
      </c>
      <c r="P4454" s="28" t="str">
        <f t="array" ref="P4454">IFERROR(SEARCH(ÖĞRETMEN,'VERİ TABANI'!G4454,1),"")</f>
        <v/>
      </c>
      <c r="Q4454" s="29" t="str">
        <f t="shared" si="139"/>
        <v/>
      </c>
    </row>
    <row r="4455" spans="1:17">
      <c r="A4455" s="3" t="str">
        <f t="shared" si="138"/>
        <v/>
      </c>
      <c r="M4455" s="3" t="str">
        <f>IFERROR(INDEX('SINIF GÜNLER'!$A:$C,MATCH('VERİ TABANI'!$D4455,'SINIF GÜNLER'!$B:$B,0),MATCH('VERİ TABANI'!$M$1,'SINIF GÜNLER'!$A$1:$C$1,0)),"")</f>
        <v/>
      </c>
      <c r="P4455" s="28" t="str">
        <f t="array" ref="P4455">IFERROR(SEARCH(ÖĞRETMEN,'VERİ TABANI'!G4455,1),"")</f>
        <v/>
      </c>
      <c r="Q4455" s="29" t="str">
        <f t="shared" si="139"/>
        <v/>
      </c>
    </row>
    <row r="4456" spans="1:17">
      <c r="A4456" s="3" t="str">
        <f t="shared" si="138"/>
        <v/>
      </c>
      <c r="M4456" s="3" t="str">
        <f>IFERROR(INDEX('SINIF GÜNLER'!$A:$C,MATCH('VERİ TABANI'!$D4456,'SINIF GÜNLER'!$B:$B,0),MATCH('VERİ TABANI'!$M$1,'SINIF GÜNLER'!$A$1:$C$1,0)),"")</f>
        <v/>
      </c>
      <c r="P4456" s="28" t="str">
        <f t="array" ref="P4456">IFERROR(SEARCH(ÖĞRETMEN,'VERİ TABANI'!G4456,1),"")</f>
        <v/>
      </c>
      <c r="Q4456" s="29" t="str">
        <f t="shared" si="139"/>
        <v/>
      </c>
    </row>
    <row r="4457" spans="1:17">
      <c r="A4457" s="3" t="str">
        <f t="shared" si="138"/>
        <v/>
      </c>
      <c r="M4457" s="3" t="str">
        <f>IFERROR(INDEX('SINIF GÜNLER'!$A:$C,MATCH('VERİ TABANI'!$D4457,'SINIF GÜNLER'!$B:$B,0),MATCH('VERİ TABANI'!$M$1,'SINIF GÜNLER'!$A$1:$C$1,0)),"")</f>
        <v/>
      </c>
      <c r="P4457" s="28" t="str">
        <f t="array" ref="P4457">IFERROR(SEARCH(ÖĞRETMEN,'VERİ TABANI'!G4457,1),"")</f>
        <v/>
      </c>
      <c r="Q4457" s="29" t="str">
        <f t="shared" si="139"/>
        <v/>
      </c>
    </row>
    <row r="4458" spans="1:17">
      <c r="A4458" s="3" t="str">
        <f t="shared" si="138"/>
        <v/>
      </c>
      <c r="M4458" s="3" t="str">
        <f>IFERROR(INDEX('SINIF GÜNLER'!$A:$C,MATCH('VERİ TABANI'!$D4458,'SINIF GÜNLER'!$B:$B,0),MATCH('VERİ TABANI'!$M$1,'SINIF GÜNLER'!$A$1:$C$1,0)),"")</f>
        <v/>
      </c>
      <c r="P4458" s="28" t="str">
        <f t="array" ref="P4458">IFERROR(SEARCH(ÖĞRETMEN,'VERİ TABANI'!G4458,1),"")</f>
        <v/>
      </c>
      <c r="Q4458" s="29" t="str">
        <f t="shared" si="139"/>
        <v/>
      </c>
    </row>
    <row r="4459" spans="1:17">
      <c r="A4459" s="3" t="str">
        <f t="shared" si="138"/>
        <v/>
      </c>
      <c r="M4459" s="3" t="str">
        <f>IFERROR(INDEX('SINIF GÜNLER'!$A:$C,MATCH('VERİ TABANI'!$D4459,'SINIF GÜNLER'!$B:$B,0),MATCH('VERİ TABANI'!$M$1,'SINIF GÜNLER'!$A$1:$C$1,0)),"")</f>
        <v/>
      </c>
      <c r="P4459" s="28" t="str">
        <f t="array" ref="P4459">IFERROR(SEARCH(ÖĞRETMEN,'VERİ TABANI'!G4459,1),"")</f>
        <v/>
      </c>
      <c r="Q4459" s="29" t="str">
        <f t="shared" si="139"/>
        <v/>
      </c>
    </row>
    <row r="4460" spans="1:17">
      <c r="A4460" s="3" t="str">
        <f t="shared" si="138"/>
        <v/>
      </c>
      <c r="M4460" s="3" t="str">
        <f>IFERROR(INDEX('SINIF GÜNLER'!$A:$C,MATCH('VERİ TABANI'!$D4460,'SINIF GÜNLER'!$B:$B,0),MATCH('VERİ TABANI'!$M$1,'SINIF GÜNLER'!$A$1:$C$1,0)),"")</f>
        <v/>
      </c>
      <c r="P4460" s="28" t="str">
        <f t="array" ref="P4460">IFERROR(SEARCH(ÖĞRETMEN,'VERİ TABANI'!G4460,1),"")</f>
        <v/>
      </c>
      <c r="Q4460" s="29" t="str">
        <f t="shared" si="139"/>
        <v/>
      </c>
    </row>
    <row r="4461" spans="1:17">
      <c r="A4461" s="3" t="str">
        <f t="shared" si="138"/>
        <v/>
      </c>
      <c r="M4461" s="3" t="str">
        <f>IFERROR(INDEX('SINIF GÜNLER'!$A:$C,MATCH('VERİ TABANI'!$D4461,'SINIF GÜNLER'!$B:$B,0),MATCH('VERİ TABANI'!$M$1,'SINIF GÜNLER'!$A$1:$C$1,0)),"")</f>
        <v/>
      </c>
      <c r="P4461" s="28" t="str">
        <f t="array" ref="P4461">IFERROR(SEARCH(ÖĞRETMEN,'VERİ TABANI'!G4461,1),"")</f>
        <v/>
      </c>
      <c r="Q4461" s="29" t="str">
        <f t="shared" si="139"/>
        <v/>
      </c>
    </row>
    <row r="4462" spans="1:17">
      <c r="A4462" s="3" t="str">
        <f t="shared" si="138"/>
        <v/>
      </c>
      <c r="M4462" s="3" t="str">
        <f>IFERROR(INDEX('SINIF GÜNLER'!$A:$C,MATCH('VERİ TABANI'!$D4462,'SINIF GÜNLER'!$B:$B,0),MATCH('VERİ TABANI'!$M$1,'SINIF GÜNLER'!$A$1:$C$1,0)),"")</f>
        <v/>
      </c>
      <c r="P4462" s="28" t="str">
        <f t="array" ref="P4462">IFERROR(SEARCH(ÖĞRETMEN,'VERİ TABANI'!G4462,1),"")</f>
        <v/>
      </c>
      <c r="Q4462" s="29" t="str">
        <f t="shared" si="139"/>
        <v/>
      </c>
    </row>
    <row r="4463" spans="1:17">
      <c r="A4463" s="3" t="str">
        <f t="shared" si="138"/>
        <v/>
      </c>
      <c r="M4463" s="3" t="str">
        <f>IFERROR(INDEX('SINIF GÜNLER'!$A:$C,MATCH('VERİ TABANI'!$D4463,'SINIF GÜNLER'!$B:$B,0),MATCH('VERİ TABANI'!$M$1,'SINIF GÜNLER'!$A$1:$C$1,0)),"")</f>
        <v/>
      </c>
      <c r="P4463" s="28" t="str">
        <f t="array" ref="P4463">IFERROR(SEARCH(ÖĞRETMEN,'VERİ TABANI'!G4463,1),"")</f>
        <v/>
      </c>
      <c r="Q4463" s="29" t="str">
        <f t="shared" si="139"/>
        <v/>
      </c>
    </row>
    <row r="4464" spans="1:17">
      <c r="A4464" s="3" t="str">
        <f t="shared" si="138"/>
        <v/>
      </c>
      <c r="M4464" s="3" t="str">
        <f>IFERROR(INDEX('SINIF GÜNLER'!$A:$C,MATCH('VERİ TABANI'!$D4464,'SINIF GÜNLER'!$B:$B,0),MATCH('VERİ TABANI'!$M$1,'SINIF GÜNLER'!$A$1:$C$1,0)),"")</f>
        <v/>
      </c>
      <c r="P4464" s="28" t="str">
        <f t="array" ref="P4464">IFERROR(SEARCH(ÖĞRETMEN,'VERİ TABANI'!G4464,1),"")</f>
        <v/>
      </c>
      <c r="Q4464" s="29" t="str">
        <f t="shared" si="139"/>
        <v/>
      </c>
    </row>
    <row r="4465" spans="1:17">
      <c r="A4465" s="3" t="str">
        <f t="shared" si="138"/>
        <v/>
      </c>
      <c r="M4465" s="3" t="str">
        <f>IFERROR(INDEX('SINIF GÜNLER'!$A:$C,MATCH('VERİ TABANI'!$D4465,'SINIF GÜNLER'!$B:$B,0),MATCH('VERİ TABANI'!$M$1,'SINIF GÜNLER'!$A$1:$C$1,0)),"")</f>
        <v/>
      </c>
      <c r="P4465" s="28" t="str">
        <f t="array" ref="P4465">IFERROR(SEARCH(ÖĞRETMEN,'VERİ TABANI'!G4465,1),"")</f>
        <v/>
      </c>
      <c r="Q4465" s="29" t="str">
        <f t="shared" si="139"/>
        <v/>
      </c>
    </row>
    <row r="4466" spans="1:17">
      <c r="A4466" s="3" t="str">
        <f t="shared" si="138"/>
        <v/>
      </c>
      <c r="M4466" s="3" t="str">
        <f>IFERROR(INDEX('SINIF GÜNLER'!$A:$C,MATCH('VERİ TABANI'!$D4466,'SINIF GÜNLER'!$B:$B,0),MATCH('VERİ TABANI'!$M$1,'SINIF GÜNLER'!$A$1:$C$1,0)),"")</f>
        <v/>
      </c>
      <c r="P4466" s="28" t="str">
        <f t="array" ref="P4466">IFERROR(SEARCH(ÖĞRETMEN,'VERİ TABANI'!G4466,1),"")</f>
        <v/>
      </c>
      <c r="Q4466" s="29" t="str">
        <f t="shared" si="139"/>
        <v/>
      </c>
    </row>
    <row r="4467" spans="1:17">
      <c r="A4467" s="3" t="str">
        <f t="shared" si="138"/>
        <v/>
      </c>
      <c r="M4467" s="3" t="str">
        <f>IFERROR(INDEX('SINIF GÜNLER'!$A:$C,MATCH('VERİ TABANI'!$D4467,'SINIF GÜNLER'!$B:$B,0),MATCH('VERİ TABANI'!$M$1,'SINIF GÜNLER'!$A$1:$C$1,0)),"")</f>
        <v/>
      </c>
      <c r="P4467" s="28" t="str">
        <f t="array" ref="P4467">IFERROR(SEARCH(ÖĞRETMEN,'VERİ TABANI'!G4467,1),"")</f>
        <v/>
      </c>
      <c r="Q4467" s="29" t="str">
        <f t="shared" si="139"/>
        <v/>
      </c>
    </row>
    <row r="4468" spans="1:17">
      <c r="A4468" s="3" t="str">
        <f t="shared" si="138"/>
        <v/>
      </c>
      <c r="M4468" s="3" t="str">
        <f>IFERROR(INDEX('SINIF GÜNLER'!$A:$C,MATCH('VERİ TABANI'!$D4468,'SINIF GÜNLER'!$B:$B,0),MATCH('VERİ TABANI'!$M$1,'SINIF GÜNLER'!$A$1:$C$1,0)),"")</f>
        <v/>
      </c>
      <c r="P4468" s="28" t="str">
        <f t="array" ref="P4468">IFERROR(SEARCH(ÖĞRETMEN,'VERİ TABANI'!G4468,1),"")</f>
        <v/>
      </c>
      <c r="Q4468" s="29" t="str">
        <f t="shared" si="139"/>
        <v/>
      </c>
    </row>
    <row r="4469" spans="1:17">
      <c r="A4469" s="3" t="str">
        <f t="shared" si="138"/>
        <v/>
      </c>
      <c r="M4469" s="3" t="str">
        <f>IFERROR(INDEX('SINIF GÜNLER'!$A:$C,MATCH('VERİ TABANI'!$D4469,'SINIF GÜNLER'!$B:$B,0),MATCH('VERİ TABANI'!$M$1,'SINIF GÜNLER'!$A$1:$C$1,0)),"")</f>
        <v/>
      </c>
      <c r="P4469" s="28" t="str">
        <f t="array" ref="P4469">IFERROR(SEARCH(ÖĞRETMEN,'VERİ TABANI'!G4469,1),"")</f>
        <v/>
      </c>
      <c r="Q4469" s="29" t="str">
        <f t="shared" si="139"/>
        <v/>
      </c>
    </row>
    <row r="4470" spans="1:17">
      <c r="A4470" s="3" t="str">
        <f t="shared" si="138"/>
        <v/>
      </c>
      <c r="M4470" s="3" t="str">
        <f>IFERROR(INDEX('SINIF GÜNLER'!$A:$C,MATCH('VERİ TABANI'!$D4470,'SINIF GÜNLER'!$B:$B,0),MATCH('VERİ TABANI'!$M$1,'SINIF GÜNLER'!$A$1:$C$1,0)),"")</f>
        <v/>
      </c>
      <c r="P4470" s="28" t="str">
        <f t="array" ref="P4470">IFERROR(SEARCH(ÖĞRETMEN,'VERİ TABANI'!G4470,1),"")</f>
        <v/>
      </c>
      <c r="Q4470" s="29" t="str">
        <f t="shared" si="139"/>
        <v/>
      </c>
    </row>
    <row r="4471" spans="1:17">
      <c r="A4471" s="3" t="str">
        <f t="shared" si="138"/>
        <v/>
      </c>
      <c r="M4471" s="3" t="str">
        <f>IFERROR(INDEX('SINIF GÜNLER'!$A:$C,MATCH('VERİ TABANI'!$D4471,'SINIF GÜNLER'!$B:$B,0),MATCH('VERİ TABANI'!$M$1,'SINIF GÜNLER'!$A$1:$C$1,0)),"")</f>
        <v/>
      </c>
      <c r="P4471" s="28" t="str">
        <f t="array" ref="P4471">IFERROR(SEARCH(ÖĞRETMEN,'VERİ TABANI'!G4471,1),"")</f>
        <v/>
      </c>
      <c r="Q4471" s="29" t="str">
        <f t="shared" si="139"/>
        <v/>
      </c>
    </row>
    <row r="4472" spans="1:17">
      <c r="A4472" s="3" t="str">
        <f t="shared" si="138"/>
        <v/>
      </c>
      <c r="M4472" s="3" t="str">
        <f>IFERROR(INDEX('SINIF GÜNLER'!$A:$C,MATCH('VERİ TABANI'!$D4472,'SINIF GÜNLER'!$B:$B,0),MATCH('VERİ TABANI'!$M$1,'SINIF GÜNLER'!$A$1:$C$1,0)),"")</f>
        <v/>
      </c>
      <c r="P4472" s="28" t="str">
        <f t="array" ref="P4472">IFERROR(SEARCH(ÖĞRETMEN,'VERİ TABANI'!G4472,1),"")</f>
        <v/>
      </c>
      <c r="Q4472" s="29" t="str">
        <f t="shared" si="139"/>
        <v/>
      </c>
    </row>
    <row r="4473" spans="1:17">
      <c r="A4473" s="3" t="str">
        <f t="shared" si="138"/>
        <v/>
      </c>
      <c r="M4473" s="3" t="str">
        <f>IFERROR(INDEX('SINIF GÜNLER'!$A:$C,MATCH('VERİ TABANI'!$D4473,'SINIF GÜNLER'!$B:$B,0),MATCH('VERİ TABANI'!$M$1,'SINIF GÜNLER'!$A$1:$C$1,0)),"")</f>
        <v/>
      </c>
      <c r="P4473" s="28" t="str">
        <f t="array" ref="P4473">IFERROR(SEARCH(ÖĞRETMEN,'VERİ TABANI'!G4473,1),"")</f>
        <v/>
      </c>
      <c r="Q4473" s="29" t="str">
        <f t="shared" si="139"/>
        <v/>
      </c>
    </row>
    <row r="4474" spans="1:17">
      <c r="A4474" s="3" t="str">
        <f t="shared" si="138"/>
        <v/>
      </c>
      <c r="M4474" s="3" t="str">
        <f>IFERROR(INDEX('SINIF GÜNLER'!$A:$C,MATCH('VERİ TABANI'!$D4474,'SINIF GÜNLER'!$B:$B,0),MATCH('VERİ TABANI'!$M$1,'SINIF GÜNLER'!$A$1:$C$1,0)),"")</f>
        <v/>
      </c>
      <c r="P4474" s="28" t="str">
        <f t="array" ref="P4474">IFERROR(SEARCH(ÖĞRETMEN,'VERİ TABANI'!G4474,1),"")</f>
        <v/>
      </c>
      <c r="Q4474" s="29" t="str">
        <f t="shared" si="139"/>
        <v/>
      </c>
    </row>
    <row r="4475" spans="1:17">
      <c r="A4475" s="3" t="str">
        <f t="shared" si="138"/>
        <v/>
      </c>
      <c r="M4475" s="3" t="str">
        <f>IFERROR(INDEX('SINIF GÜNLER'!$A:$C,MATCH('VERİ TABANI'!$D4475,'SINIF GÜNLER'!$B:$B,0),MATCH('VERİ TABANI'!$M$1,'SINIF GÜNLER'!$A$1:$C$1,0)),"")</f>
        <v/>
      </c>
      <c r="P4475" s="28" t="str">
        <f t="array" ref="P4475">IFERROR(SEARCH(ÖĞRETMEN,'VERİ TABANI'!G4475,1),"")</f>
        <v/>
      </c>
      <c r="Q4475" s="29" t="str">
        <f t="shared" si="139"/>
        <v/>
      </c>
    </row>
    <row r="4476" spans="1:17">
      <c r="A4476" s="3" t="str">
        <f t="shared" si="138"/>
        <v/>
      </c>
      <c r="M4476" s="3" t="str">
        <f>IFERROR(INDEX('SINIF GÜNLER'!$A:$C,MATCH('VERİ TABANI'!$D4476,'SINIF GÜNLER'!$B:$B,0),MATCH('VERİ TABANI'!$M$1,'SINIF GÜNLER'!$A$1:$C$1,0)),"")</f>
        <v/>
      </c>
      <c r="P4476" s="28" t="str">
        <f t="array" ref="P4476">IFERROR(SEARCH(ÖĞRETMEN,'VERİ TABANI'!G4476,1),"")</f>
        <v/>
      </c>
      <c r="Q4476" s="29" t="str">
        <f t="shared" si="139"/>
        <v/>
      </c>
    </row>
    <row r="4477" spans="1:17">
      <c r="A4477" s="3" t="str">
        <f t="shared" si="138"/>
        <v/>
      </c>
      <c r="M4477" s="3" t="str">
        <f>IFERROR(INDEX('SINIF GÜNLER'!$A:$C,MATCH('VERİ TABANI'!$D4477,'SINIF GÜNLER'!$B:$B,0),MATCH('VERİ TABANI'!$M$1,'SINIF GÜNLER'!$A$1:$C$1,0)),"")</f>
        <v/>
      </c>
      <c r="P4477" s="28" t="str">
        <f t="array" ref="P4477">IFERROR(SEARCH(ÖĞRETMEN,'VERİ TABANI'!G4477,1),"")</f>
        <v/>
      </c>
      <c r="Q4477" s="29" t="str">
        <f t="shared" si="139"/>
        <v/>
      </c>
    </row>
    <row r="4478" spans="1:17">
      <c r="A4478" s="3" t="str">
        <f t="shared" si="138"/>
        <v/>
      </c>
      <c r="M4478" s="3" t="str">
        <f>IFERROR(INDEX('SINIF GÜNLER'!$A:$C,MATCH('VERİ TABANI'!$D4478,'SINIF GÜNLER'!$B:$B,0),MATCH('VERİ TABANI'!$M$1,'SINIF GÜNLER'!$A$1:$C$1,0)),"")</f>
        <v/>
      </c>
      <c r="P4478" s="28" t="str">
        <f t="array" ref="P4478">IFERROR(SEARCH(ÖĞRETMEN,'VERİ TABANI'!G4478,1),"")</f>
        <v/>
      </c>
      <c r="Q4478" s="29" t="str">
        <f t="shared" si="139"/>
        <v/>
      </c>
    </row>
    <row r="4479" spans="1:17">
      <c r="A4479" s="3" t="str">
        <f t="shared" si="138"/>
        <v/>
      </c>
      <c r="M4479" s="3" t="str">
        <f>IFERROR(INDEX('SINIF GÜNLER'!$A:$C,MATCH('VERİ TABANI'!$D4479,'SINIF GÜNLER'!$B:$B,0),MATCH('VERİ TABANI'!$M$1,'SINIF GÜNLER'!$A$1:$C$1,0)),"")</f>
        <v/>
      </c>
      <c r="P4479" s="28" t="str">
        <f t="array" ref="P4479">IFERROR(SEARCH(ÖĞRETMEN,'VERİ TABANI'!G4479,1),"")</f>
        <v/>
      </c>
      <c r="Q4479" s="29" t="str">
        <f t="shared" si="139"/>
        <v/>
      </c>
    </row>
    <row r="4480" spans="1:17">
      <c r="A4480" s="3" t="str">
        <f t="shared" si="138"/>
        <v/>
      </c>
      <c r="M4480" s="3" t="str">
        <f>IFERROR(INDEX('SINIF GÜNLER'!$A:$C,MATCH('VERİ TABANI'!$D4480,'SINIF GÜNLER'!$B:$B,0),MATCH('VERİ TABANI'!$M$1,'SINIF GÜNLER'!$A$1:$C$1,0)),"")</f>
        <v/>
      </c>
      <c r="P4480" s="28" t="str">
        <f t="array" ref="P4480">IFERROR(SEARCH(ÖĞRETMEN,'VERİ TABANI'!G4480,1),"")</f>
        <v/>
      </c>
      <c r="Q4480" s="29" t="str">
        <f t="shared" si="139"/>
        <v/>
      </c>
    </row>
    <row r="4481" spans="1:17">
      <c r="A4481" s="3" t="str">
        <f t="shared" si="138"/>
        <v/>
      </c>
      <c r="M4481" s="3" t="str">
        <f>IFERROR(INDEX('SINIF GÜNLER'!$A:$C,MATCH('VERİ TABANI'!$D4481,'SINIF GÜNLER'!$B:$B,0),MATCH('VERİ TABANI'!$M$1,'SINIF GÜNLER'!$A$1:$C$1,0)),"")</f>
        <v/>
      </c>
      <c r="P4481" s="28" t="str">
        <f t="array" ref="P4481">IFERROR(SEARCH(ÖĞRETMEN,'VERİ TABANI'!G4481,1),"")</f>
        <v/>
      </c>
      <c r="Q4481" s="29" t="str">
        <f t="shared" si="139"/>
        <v/>
      </c>
    </row>
    <row r="4482" spans="1:17">
      <c r="A4482" s="3" t="str">
        <f t="shared" ref="A4482:A4545" si="140">IFERROR(IF(B4482="","",ROW()-1),"")</f>
        <v/>
      </c>
      <c r="M4482" s="3" t="str">
        <f>IFERROR(INDEX('SINIF GÜNLER'!$A:$C,MATCH('VERİ TABANI'!$D4482,'SINIF GÜNLER'!$B:$B,0),MATCH('VERİ TABANI'!$M$1,'SINIF GÜNLER'!$A$1:$C$1,0)),"")</f>
        <v/>
      </c>
      <c r="P4482" s="28" t="str">
        <f t="array" ref="P4482">IFERROR(SEARCH(ÖĞRETMEN,'VERİ TABANI'!G4482,1),"")</f>
        <v/>
      </c>
      <c r="Q4482" s="29" t="str">
        <f t="shared" si="139"/>
        <v/>
      </c>
    </row>
    <row r="4483" spans="1:17">
      <c r="A4483" s="3" t="str">
        <f t="shared" si="140"/>
        <v/>
      </c>
      <c r="M4483" s="3" t="str">
        <f>IFERROR(INDEX('SINIF GÜNLER'!$A:$C,MATCH('VERİ TABANI'!$D4483,'SINIF GÜNLER'!$B:$B,0),MATCH('VERİ TABANI'!$M$1,'SINIF GÜNLER'!$A$1:$C$1,0)),"")</f>
        <v/>
      </c>
      <c r="P4483" s="28" t="str">
        <f t="array" ref="P4483">IFERROR(SEARCH(ÖĞRETMEN,'VERİ TABANI'!G4483,1),"")</f>
        <v/>
      </c>
      <c r="Q4483" s="29" t="str">
        <f t="shared" si="139"/>
        <v/>
      </c>
    </row>
    <row r="4484" spans="1:17">
      <c r="A4484" s="3" t="str">
        <f t="shared" si="140"/>
        <v/>
      </c>
      <c r="M4484" s="3" t="str">
        <f>IFERROR(INDEX('SINIF GÜNLER'!$A:$C,MATCH('VERİ TABANI'!$D4484,'SINIF GÜNLER'!$B:$B,0),MATCH('VERİ TABANI'!$M$1,'SINIF GÜNLER'!$A$1:$C$1,0)),"")</f>
        <v/>
      </c>
      <c r="P4484" s="28" t="str">
        <f t="array" ref="P4484">IFERROR(SEARCH(ÖĞRETMEN,'VERİ TABANI'!G4484,1),"")</f>
        <v/>
      </c>
      <c r="Q4484" s="29" t="str">
        <f t="shared" si="139"/>
        <v/>
      </c>
    </row>
    <row r="4485" spans="1:17">
      <c r="A4485" s="3" t="str">
        <f t="shared" si="140"/>
        <v/>
      </c>
      <c r="M4485" s="3" t="str">
        <f>IFERROR(INDEX('SINIF GÜNLER'!$A:$C,MATCH('VERİ TABANI'!$D4485,'SINIF GÜNLER'!$B:$B,0),MATCH('VERİ TABANI'!$M$1,'SINIF GÜNLER'!$A$1:$C$1,0)),"")</f>
        <v/>
      </c>
      <c r="P4485" s="28" t="str">
        <f t="array" ref="P4485">IFERROR(SEARCH(ÖĞRETMEN,'VERİ TABANI'!G4485,1),"")</f>
        <v/>
      </c>
      <c r="Q4485" s="29" t="str">
        <f t="shared" si="139"/>
        <v/>
      </c>
    </row>
    <row r="4486" spans="1:17">
      <c r="A4486" s="3" t="str">
        <f t="shared" si="140"/>
        <v/>
      </c>
      <c r="M4486" s="3" t="str">
        <f>IFERROR(INDEX('SINIF GÜNLER'!$A:$C,MATCH('VERİ TABANI'!$D4486,'SINIF GÜNLER'!$B:$B,0),MATCH('VERİ TABANI'!$M$1,'SINIF GÜNLER'!$A$1:$C$1,0)),"")</f>
        <v/>
      </c>
      <c r="P4486" s="28" t="str">
        <f t="array" ref="P4486">IFERROR(SEARCH(ÖĞRETMEN,'VERİ TABANI'!G4486,1),"")</f>
        <v/>
      </c>
      <c r="Q4486" s="29" t="str">
        <f t="shared" si="139"/>
        <v/>
      </c>
    </row>
    <row r="4487" spans="1:17">
      <c r="A4487" s="3" t="str">
        <f t="shared" si="140"/>
        <v/>
      </c>
      <c r="M4487" s="3" t="str">
        <f>IFERROR(INDEX('SINIF GÜNLER'!$A:$C,MATCH('VERİ TABANI'!$D4487,'SINIF GÜNLER'!$B:$B,0),MATCH('VERİ TABANI'!$M$1,'SINIF GÜNLER'!$A$1:$C$1,0)),"")</f>
        <v/>
      </c>
      <c r="P4487" s="28" t="str">
        <f t="array" ref="P4487">IFERROR(SEARCH(ÖĞRETMEN,'VERİ TABANI'!G4487,1),"")</f>
        <v/>
      </c>
      <c r="Q4487" s="29" t="str">
        <f t="shared" si="139"/>
        <v/>
      </c>
    </row>
    <row r="4488" spans="1:17">
      <c r="A4488" s="3" t="str">
        <f t="shared" si="140"/>
        <v/>
      </c>
      <c r="M4488" s="3" t="str">
        <f>IFERROR(INDEX('SINIF GÜNLER'!$A:$C,MATCH('VERİ TABANI'!$D4488,'SINIF GÜNLER'!$B:$B,0),MATCH('VERİ TABANI'!$M$1,'SINIF GÜNLER'!$A$1:$C$1,0)),"")</f>
        <v/>
      </c>
      <c r="P4488" s="28" t="str">
        <f t="array" ref="P4488">IFERROR(SEARCH(ÖĞRETMEN,'VERİ TABANI'!G4488,1),"")</f>
        <v/>
      </c>
      <c r="Q4488" s="29" t="str">
        <f t="shared" ref="Q4488:Q4551" si="141">IF(P4488="","",ROW())</f>
        <v/>
      </c>
    </row>
    <row r="4489" spans="1:17">
      <c r="A4489" s="3" t="str">
        <f t="shared" si="140"/>
        <v/>
      </c>
      <c r="M4489" s="3" t="str">
        <f>IFERROR(INDEX('SINIF GÜNLER'!$A:$C,MATCH('VERİ TABANI'!$D4489,'SINIF GÜNLER'!$B:$B,0),MATCH('VERİ TABANI'!$M$1,'SINIF GÜNLER'!$A$1:$C$1,0)),"")</f>
        <v/>
      </c>
      <c r="P4489" s="28" t="str">
        <f t="array" ref="P4489">IFERROR(SEARCH(ÖĞRETMEN,'VERİ TABANI'!G4489,1),"")</f>
        <v/>
      </c>
      <c r="Q4489" s="29" t="str">
        <f t="shared" si="141"/>
        <v/>
      </c>
    </row>
    <row r="4490" spans="1:17">
      <c r="A4490" s="3" t="str">
        <f t="shared" si="140"/>
        <v/>
      </c>
      <c r="M4490" s="3" t="str">
        <f>IFERROR(INDEX('SINIF GÜNLER'!$A:$C,MATCH('VERİ TABANI'!$D4490,'SINIF GÜNLER'!$B:$B,0),MATCH('VERİ TABANI'!$M$1,'SINIF GÜNLER'!$A$1:$C$1,0)),"")</f>
        <v/>
      </c>
      <c r="P4490" s="28" t="str">
        <f t="array" ref="P4490">IFERROR(SEARCH(ÖĞRETMEN,'VERİ TABANI'!G4490,1),"")</f>
        <v/>
      </c>
      <c r="Q4490" s="29" t="str">
        <f t="shared" si="141"/>
        <v/>
      </c>
    </row>
    <row r="4491" spans="1:17">
      <c r="A4491" s="3" t="str">
        <f t="shared" si="140"/>
        <v/>
      </c>
      <c r="M4491" s="3" t="str">
        <f>IFERROR(INDEX('SINIF GÜNLER'!$A:$C,MATCH('VERİ TABANI'!$D4491,'SINIF GÜNLER'!$B:$B,0),MATCH('VERİ TABANI'!$M$1,'SINIF GÜNLER'!$A$1:$C$1,0)),"")</f>
        <v/>
      </c>
      <c r="P4491" s="28" t="str">
        <f t="array" ref="P4491">IFERROR(SEARCH(ÖĞRETMEN,'VERİ TABANI'!G4491,1),"")</f>
        <v/>
      </c>
      <c r="Q4491" s="29" t="str">
        <f t="shared" si="141"/>
        <v/>
      </c>
    </row>
    <row r="4492" spans="1:17">
      <c r="A4492" s="3" t="str">
        <f t="shared" si="140"/>
        <v/>
      </c>
      <c r="M4492" s="3" t="str">
        <f>IFERROR(INDEX('SINIF GÜNLER'!$A:$C,MATCH('VERİ TABANI'!$D4492,'SINIF GÜNLER'!$B:$B,0),MATCH('VERİ TABANI'!$M$1,'SINIF GÜNLER'!$A$1:$C$1,0)),"")</f>
        <v/>
      </c>
      <c r="P4492" s="28" t="str">
        <f t="array" ref="P4492">IFERROR(SEARCH(ÖĞRETMEN,'VERİ TABANI'!G4492,1),"")</f>
        <v/>
      </c>
      <c r="Q4492" s="29" t="str">
        <f t="shared" si="141"/>
        <v/>
      </c>
    </row>
    <row r="4493" spans="1:17">
      <c r="A4493" s="3" t="str">
        <f t="shared" si="140"/>
        <v/>
      </c>
      <c r="M4493" s="3" t="str">
        <f>IFERROR(INDEX('SINIF GÜNLER'!$A:$C,MATCH('VERİ TABANI'!$D4493,'SINIF GÜNLER'!$B:$B,0),MATCH('VERİ TABANI'!$M$1,'SINIF GÜNLER'!$A$1:$C$1,0)),"")</f>
        <v/>
      </c>
      <c r="P4493" s="28" t="str">
        <f t="array" ref="P4493">IFERROR(SEARCH(ÖĞRETMEN,'VERİ TABANI'!G4493,1),"")</f>
        <v/>
      </c>
      <c r="Q4493" s="29" t="str">
        <f t="shared" si="141"/>
        <v/>
      </c>
    </row>
    <row r="4494" spans="1:17">
      <c r="A4494" s="3" t="str">
        <f t="shared" si="140"/>
        <v/>
      </c>
      <c r="M4494" s="3" t="str">
        <f>IFERROR(INDEX('SINIF GÜNLER'!$A:$C,MATCH('VERİ TABANI'!$D4494,'SINIF GÜNLER'!$B:$B,0),MATCH('VERİ TABANI'!$M$1,'SINIF GÜNLER'!$A$1:$C$1,0)),"")</f>
        <v/>
      </c>
      <c r="P4494" s="28" t="str">
        <f t="array" ref="P4494">IFERROR(SEARCH(ÖĞRETMEN,'VERİ TABANI'!G4494,1),"")</f>
        <v/>
      </c>
      <c r="Q4494" s="29" t="str">
        <f t="shared" si="141"/>
        <v/>
      </c>
    </row>
    <row r="4495" spans="1:17">
      <c r="A4495" s="3" t="str">
        <f t="shared" si="140"/>
        <v/>
      </c>
      <c r="M4495" s="3" t="str">
        <f>IFERROR(INDEX('SINIF GÜNLER'!$A:$C,MATCH('VERİ TABANI'!$D4495,'SINIF GÜNLER'!$B:$B,0),MATCH('VERİ TABANI'!$M$1,'SINIF GÜNLER'!$A$1:$C$1,0)),"")</f>
        <v/>
      </c>
      <c r="P4495" s="28" t="str">
        <f t="array" ref="P4495">IFERROR(SEARCH(ÖĞRETMEN,'VERİ TABANI'!G4495,1),"")</f>
        <v/>
      </c>
      <c r="Q4495" s="29" t="str">
        <f t="shared" si="141"/>
        <v/>
      </c>
    </row>
    <row r="4496" spans="1:17">
      <c r="A4496" s="3" t="str">
        <f t="shared" si="140"/>
        <v/>
      </c>
      <c r="M4496" s="3" t="str">
        <f>IFERROR(INDEX('SINIF GÜNLER'!$A:$C,MATCH('VERİ TABANI'!$D4496,'SINIF GÜNLER'!$B:$B,0),MATCH('VERİ TABANI'!$M$1,'SINIF GÜNLER'!$A$1:$C$1,0)),"")</f>
        <v/>
      </c>
      <c r="P4496" s="28" t="str">
        <f t="array" ref="P4496">IFERROR(SEARCH(ÖĞRETMEN,'VERİ TABANI'!G4496,1),"")</f>
        <v/>
      </c>
      <c r="Q4496" s="29" t="str">
        <f t="shared" si="141"/>
        <v/>
      </c>
    </row>
    <row r="4497" spans="1:17">
      <c r="A4497" s="3" t="str">
        <f t="shared" si="140"/>
        <v/>
      </c>
      <c r="M4497" s="3" t="str">
        <f>IFERROR(INDEX('SINIF GÜNLER'!$A:$C,MATCH('VERİ TABANI'!$D4497,'SINIF GÜNLER'!$B:$B,0),MATCH('VERİ TABANI'!$M$1,'SINIF GÜNLER'!$A$1:$C$1,0)),"")</f>
        <v/>
      </c>
      <c r="P4497" s="28" t="str">
        <f t="array" ref="P4497">IFERROR(SEARCH(ÖĞRETMEN,'VERİ TABANI'!G4497,1),"")</f>
        <v/>
      </c>
      <c r="Q4497" s="29" t="str">
        <f t="shared" si="141"/>
        <v/>
      </c>
    </row>
    <row r="4498" spans="1:17">
      <c r="A4498" s="3" t="str">
        <f t="shared" si="140"/>
        <v/>
      </c>
      <c r="M4498" s="3" t="str">
        <f>IFERROR(INDEX('SINIF GÜNLER'!$A:$C,MATCH('VERİ TABANI'!$D4498,'SINIF GÜNLER'!$B:$B,0),MATCH('VERİ TABANI'!$M$1,'SINIF GÜNLER'!$A$1:$C$1,0)),"")</f>
        <v/>
      </c>
      <c r="P4498" s="28" t="str">
        <f t="array" ref="P4498">IFERROR(SEARCH(ÖĞRETMEN,'VERİ TABANI'!G4498,1),"")</f>
        <v/>
      </c>
      <c r="Q4498" s="29" t="str">
        <f t="shared" si="141"/>
        <v/>
      </c>
    </row>
    <row r="4499" spans="1:17">
      <c r="A4499" s="3" t="str">
        <f t="shared" si="140"/>
        <v/>
      </c>
      <c r="M4499" s="3" t="str">
        <f>IFERROR(INDEX('SINIF GÜNLER'!$A:$C,MATCH('VERİ TABANI'!$D4499,'SINIF GÜNLER'!$B:$B,0),MATCH('VERİ TABANI'!$M$1,'SINIF GÜNLER'!$A$1:$C$1,0)),"")</f>
        <v/>
      </c>
      <c r="P4499" s="28" t="str">
        <f t="array" ref="P4499">IFERROR(SEARCH(ÖĞRETMEN,'VERİ TABANI'!G4499,1),"")</f>
        <v/>
      </c>
      <c r="Q4499" s="29" t="str">
        <f t="shared" si="141"/>
        <v/>
      </c>
    </row>
    <row r="4500" spans="1:17">
      <c r="A4500" s="3" t="str">
        <f t="shared" si="140"/>
        <v/>
      </c>
      <c r="M4500" s="3" t="str">
        <f>IFERROR(INDEX('SINIF GÜNLER'!$A:$C,MATCH('VERİ TABANI'!$D4500,'SINIF GÜNLER'!$B:$B,0),MATCH('VERİ TABANI'!$M$1,'SINIF GÜNLER'!$A$1:$C$1,0)),"")</f>
        <v/>
      </c>
      <c r="P4500" s="28" t="str">
        <f t="array" ref="P4500">IFERROR(SEARCH(ÖĞRETMEN,'VERİ TABANI'!G4500,1),"")</f>
        <v/>
      </c>
      <c r="Q4500" s="29" t="str">
        <f t="shared" si="141"/>
        <v/>
      </c>
    </row>
    <row r="4501" spans="1:17">
      <c r="A4501" s="3" t="str">
        <f t="shared" si="140"/>
        <v/>
      </c>
      <c r="M4501" s="3" t="str">
        <f>IFERROR(INDEX('SINIF GÜNLER'!$A:$C,MATCH('VERİ TABANI'!$D4501,'SINIF GÜNLER'!$B:$B,0),MATCH('VERİ TABANI'!$M$1,'SINIF GÜNLER'!$A$1:$C$1,0)),"")</f>
        <v/>
      </c>
      <c r="P4501" s="28" t="str">
        <f t="array" ref="P4501">IFERROR(SEARCH(ÖĞRETMEN,'VERİ TABANI'!G4501,1),"")</f>
        <v/>
      </c>
      <c r="Q4501" s="29" t="str">
        <f t="shared" si="141"/>
        <v/>
      </c>
    </row>
    <row r="4502" spans="1:17">
      <c r="A4502" s="3" t="str">
        <f t="shared" si="140"/>
        <v/>
      </c>
      <c r="M4502" s="3" t="str">
        <f>IFERROR(INDEX('SINIF GÜNLER'!$A:$C,MATCH('VERİ TABANI'!$D4502,'SINIF GÜNLER'!$B:$B,0),MATCH('VERİ TABANI'!$M$1,'SINIF GÜNLER'!$A$1:$C$1,0)),"")</f>
        <v/>
      </c>
      <c r="P4502" s="28" t="str">
        <f t="array" ref="P4502">IFERROR(SEARCH(ÖĞRETMEN,'VERİ TABANI'!G4502,1),"")</f>
        <v/>
      </c>
      <c r="Q4502" s="29" t="str">
        <f t="shared" si="141"/>
        <v/>
      </c>
    </row>
    <row r="4503" spans="1:17">
      <c r="A4503" s="3" t="str">
        <f t="shared" si="140"/>
        <v/>
      </c>
      <c r="M4503" s="3" t="str">
        <f>IFERROR(INDEX('SINIF GÜNLER'!$A:$C,MATCH('VERİ TABANI'!$D4503,'SINIF GÜNLER'!$B:$B,0),MATCH('VERİ TABANI'!$M$1,'SINIF GÜNLER'!$A$1:$C$1,0)),"")</f>
        <v/>
      </c>
      <c r="P4503" s="28" t="str">
        <f t="array" ref="P4503">IFERROR(SEARCH(ÖĞRETMEN,'VERİ TABANI'!G4503,1),"")</f>
        <v/>
      </c>
      <c r="Q4503" s="29" t="str">
        <f t="shared" si="141"/>
        <v/>
      </c>
    </row>
    <row r="4504" spans="1:17">
      <c r="A4504" s="3" t="str">
        <f t="shared" si="140"/>
        <v/>
      </c>
      <c r="M4504" s="3" t="str">
        <f>IFERROR(INDEX('SINIF GÜNLER'!$A:$C,MATCH('VERİ TABANI'!$D4504,'SINIF GÜNLER'!$B:$B,0),MATCH('VERİ TABANI'!$M$1,'SINIF GÜNLER'!$A$1:$C$1,0)),"")</f>
        <v/>
      </c>
      <c r="P4504" s="28" t="str">
        <f t="array" ref="P4504">IFERROR(SEARCH(ÖĞRETMEN,'VERİ TABANI'!G4504,1),"")</f>
        <v/>
      </c>
      <c r="Q4504" s="29" t="str">
        <f t="shared" si="141"/>
        <v/>
      </c>
    </row>
    <row r="4505" spans="1:17">
      <c r="A4505" s="3" t="str">
        <f t="shared" si="140"/>
        <v/>
      </c>
      <c r="M4505" s="3" t="str">
        <f>IFERROR(INDEX('SINIF GÜNLER'!$A:$C,MATCH('VERİ TABANI'!$D4505,'SINIF GÜNLER'!$B:$B,0),MATCH('VERİ TABANI'!$M$1,'SINIF GÜNLER'!$A$1:$C$1,0)),"")</f>
        <v/>
      </c>
      <c r="P4505" s="28" t="str">
        <f t="array" ref="P4505">IFERROR(SEARCH(ÖĞRETMEN,'VERİ TABANI'!G4505,1),"")</f>
        <v/>
      </c>
      <c r="Q4505" s="29" t="str">
        <f t="shared" si="141"/>
        <v/>
      </c>
    </row>
    <row r="4506" spans="1:17">
      <c r="A4506" s="3" t="str">
        <f t="shared" si="140"/>
        <v/>
      </c>
      <c r="M4506" s="3" t="str">
        <f>IFERROR(INDEX('SINIF GÜNLER'!$A:$C,MATCH('VERİ TABANI'!$D4506,'SINIF GÜNLER'!$B:$B,0),MATCH('VERİ TABANI'!$M$1,'SINIF GÜNLER'!$A$1:$C$1,0)),"")</f>
        <v/>
      </c>
      <c r="P4506" s="28" t="str">
        <f t="array" ref="P4506">IFERROR(SEARCH(ÖĞRETMEN,'VERİ TABANI'!G4506,1),"")</f>
        <v/>
      </c>
      <c r="Q4506" s="29" t="str">
        <f t="shared" si="141"/>
        <v/>
      </c>
    </row>
    <row r="4507" spans="1:17">
      <c r="A4507" s="3" t="str">
        <f t="shared" si="140"/>
        <v/>
      </c>
      <c r="M4507" s="3" t="str">
        <f>IFERROR(INDEX('SINIF GÜNLER'!$A:$C,MATCH('VERİ TABANI'!$D4507,'SINIF GÜNLER'!$B:$B,0),MATCH('VERİ TABANI'!$M$1,'SINIF GÜNLER'!$A$1:$C$1,0)),"")</f>
        <v/>
      </c>
      <c r="P4507" s="28" t="str">
        <f t="array" ref="P4507">IFERROR(SEARCH(ÖĞRETMEN,'VERİ TABANI'!G4507,1),"")</f>
        <v/>
      </c>
      <c r="Q4507" s="29" t="str">
        <f t="shared" si="141"/>
        <v/>
      </c>
    </row>
    <row r="4508" spans="1:17">
      <c r="A4508" s="3" t="str">
        <f t="shared" si="140"/>
        <v/>
      </c>
      <c r="M4508" s="3" t="str">
        <f>IFERROR(INDEX('SINIF GÜNLER'!$A:$C,MATCH('VERİ TABANI'!$D4508,'SINIF GÜNLER'!$B:$B,0),MATCH('VERİ TABANI'!$M$1,'SINIF GÜNLER'!$A$1:$C$1,0)),"")</f>
        <v/>
      </c>
      <c r="P4508" s="28" t="str">
        <f t="array" ref="P4508">IFERROR(SEARCH(ÖĞRETMEN,'VERİ TABANI'!G4508,1),"")</f>
        <v/>
      </c>
      <c r="Q4508" s="29" t="str">
        <f t="shared" si="141"/>
        <v/>
      </c>
    </row>
    <row r="4509" spans="1:17">
      <c r="A4509" s="3" t="str">
        <f t="shared" si="140"/>
        <v/>
      </c>
      <c r="M4509" s="3" t="str">
        <f>IFERROR(INDEX('SINIF GÜNLER'!$A:$C,MATCH('VERİ TABANI'!$D4509,'SINIF GÜNLER'!$B:$B,0),MATCH('VERİ TABANI'!$M$1,'SINIF GÜNLER'!$A$1:$C$1,0)),"")</f>
        <v/>
      </c>
      <c r="P4509" s="28" t="str">
        <f t="array" ref="P4509">IFERROR(SEARCH(ÖĞRETMEN,'VERİ TABANI'!G4509,1),"")</f>
        <v/>
      </c>
      <c r="Q4509" s="29" t="str">
        <f t="shared" si="141"/>
        <v/>
      </c>
    </row>
    <row r="4510" spans="1:17">
      <c r="A4510" s="3" t="str">
        <f t="shared" si="140"/>
        <v/>
      </c>
      <c r="M4510" s="3" t="str">
        <f>IFERROR(INDEX('SINIF GÜNLER'!$A:$C,MATCH('VERİ TABANI'!$D4510,'SINIF GÜNLER'!$B:$B,0),MATCH('VERİ TABANI'!$M$1,'SINIF GÜNLER'!$A$1:$C$1,0)),"")</f>
        <v/>
      </c>
      <c r="P4510" s="28" t="str">
        <f t="array" ref="P4510">IFERROR(SEARCH(ÖĞRETMEN,'VERİ TABANI'!G4510,1),"")</f>
        <v/>
      </c>
      <c r="Q4510" s="29" t="str">
        <f t="shared" si="141"/>
        <v/>
      </c>
    </row>
    <row r="4511" spans="1:17">
      <c r="A4511" s="3" t="str">
        <f t="shared" si="140"/>
        <v/>
      </c>
      <c r="M4511" s="3" t="str">
        <f>IFERROR(INDEX('SINIF GÜNLER'!$A:$C,MATCH('VERİ TABANI'!$D4511,'SINIF GÜNLER'!$B:$B,0),MATCH('VERİ TABANI'!$M$1,'SINIF GÜNLER'!$A$1:$C$1,0)),"")</f>
        <v/>
      </c>
      <c r="P4511" s="28" t="str">
        <f t="array" ref="P4511">IFERROR(SEARCH(ÖĞRETMEN,'VERİ TABANI'!G4511,1),"")</f>
        <v/>
      </c>
      <c r="Q4511" s="29" t="str">
        <f t="shared" si="141"/>
        <v/>
      </c>
    </row>
    <row r="4512" spans="1:17">
      <c r="A4512" s="3" t="str">
        <f t="shared" si="140"/>
        <v/>
      </c>
      <c r="M4512" s="3" t="str">
        <f>IFERROR(INDEX('SINIF GÜNLER'!$A:$C,MATCH('VERİ TABANI'!$D4512,'SINIF GÜNLER'!$B:$B,0),MATCH('VERİ TABANI'!$M$1,'SINIF GÜNLER'!$A$1:$C$1,0)),"")</f>
        <v/>
      </c>
      <c r="P4512" s="28" t="str">
        <f t="array" ref="P4512">IFERROR(SEARCH(ÖĞRETMEN,'VERİ TABANI'!G4512,1),"")</f>
        <v/>
      </c>
      <c r="Q4512" s="29" t="str">
        <f t="shared" si="141"/>
        <v/>
      </c>
    </row>
    <row r="4513" spans="1:17">
      <c r="A4513" s="3" t="str">
        <f t="shared" si="140"/>
        <v/>
      </c>
      <c r="M4513" s="3" t="str">
        <f>IFERROR(INDEX('SINIF GÜNLER'!$A:$C,MATCH('VERİ TABANI'!$D4513,'SINIF GÜNLER'!$B:$B,0),MATCH('VERİ TABANI'!$M$1,'SINIF GÜNLER'!$A$1:$C$1,0)),"")</f>
        <v/>
      </c>
      <c r="P4513" s="28" t="str">
        <f t="array" ref="P4513">IFERROR(SEARCH(ÖĞRETMEN,'VERİ TABANI'!G4513,1),"")</f>
        <v/>
      </c>
      <c r="Q4513" s="29" t="str">
        <f t="shared" si="141"/>
        <v/>
      </c>
    </row>
    <row r="4514" spans="1:17">
      <c r="A4514" s="3" t="str">
        <f t="shared" si="140"/>
        <v/>
      </c>
      <c r="M4514" s="3" t="str">
        <f>IFERROR(INDEX('SINIF GÜNLER'!$A:$C,MATCH('VERİ TABANI'!$D4514,'SINIF GÜNLER'!$B:$B,0),MATCH('VERİ TABANI'!$M$1,'SINIF GÜNLER'!$A$1:$C$1,0)),"")</f>
        <v/>
      </c>
      <c r="P4514" s="28" t="str">
        <f t="array" ref="P4514">IFERROR(SEARCH(ÖĞRETMEN,'VERİ TABANI'!G4514,1),"")</f>
        <v/>
      </c>
      <c r="Q4514" s="29" t="str">
        <f t="shared" si="141"/>
        <v/>
      </c>
    </row>
    <row r="4515" spans="1:17">
      <c r="A4515" s="3" t="str">
        <f t="shared" si="140"/>
        <v/>
      </c>
      <c r="M4515" s="3" t="str">
        <f>IFERROR(INDEX('SINIF GÜNLER'!$A:$C,MATCH('VERİ TABANI'!$D4515,'SINIF GÜNLER'!$B:$B,0),MATCH('VERİ TABANI'!$M$1,'SINIF GÜNLER'!$A$1:$C$1,0)),"")</f>
        <v/>
      </c>
      <c r="P4515" s="28" t="str">
        <f t="array" ref="P4515">IFERROR(SEARCH(ÖĞRETMEN,'VERİ TABANI'!G4515,1),"")</f>
        <v/>
      </c>
      <c r="Q4515" s="29" t="str">
        <f t="shared" si="141"/>
        <v/>
      </c>
    </row>
    <row r="4516" spans="1:17">
      <c r="A4516" s="3" t="str">
        <f t="shared" si="140"/>
        <v/>
      </c>
      <c r="M4516" s="3" t="str">
        <f>IFERROR(INDEX('SINIF GÜNLER'!$A:$C,MATCH('VERİ TABANI'!$D4516,'SINIF GÜNLER'!$B:$B,0),MATCH('VERİ TABANI'!$M$1,'SINIF GÜNLER'!$A$1:$C$1,0)),"")</f>
        <v/>
      </c>
      <c r="P4516" s="28" t="str">
        <f t="array" ref="P4516">IFERROR(SEARCH(ÖĞRETMEN,'VERİ TABANI'!G4516,1),"")</f>
        <v/>
      </c>
      <c r="Q4516" s="29" t="str">
        <f t="shared" si="141"/>
        <v/>
      </c>
    </row>
    <row r="4517" spans="1:17">
      <c r="A4517" s="3" t="str">
        <f t="shared" si="140"/>
        <v/>
      </c>
      <c r="M4517" s="3" t="str">
        <f>IFERROR(INDEX('SINIF GÜNLER'!$A:$C,MATCH('VERİ TABANI'!$D4517,'SINIF GÜNLER'!$B:$B,0),MATCH('VERİ TABANI'!$M$1,'SINIF GÜNLER'!$A$1:$C$1,0)),"")</f>
        <v/>
      </c>
      <c r="P4517" s="28" t="str">
        <f t="array" ref="P4517">IFERROR(SEARCH(ÖĞRETMEN,'VERİ TABANI'!G4517,1),"")</f>
        <v/>
      </c>
      <c r="Q4517" s="29" t="str">
        <f t="shared" si="141"/>
        <v/>
      </c>
    </row>
    <row r="4518" spans="1:17">
      <c r="A4518" s="3" t="str">
        <f t="shared" si="140"/>
        <v/>
      </c>
      <c r="M4518" s="3" t="str">
        <f>IFERROR(INDEX('SINIF GÜNLER'!$A:$C,MATCH('VERİ TABANI'!$D4518,'SINIF GÜNLER'!$B:$B,0),MATCH('VERİ TABANI'!$M$1,'SINIF GÜNLER'!$A$1:$C$1,0)),"")</f>
        <v/>
      </c>
      <c r="P4518" s="28" t="str">
        <f t="array" ref="P4518">IFERROR(SEARCH(ÖĞRETMEN,'VERİ TABANI'!G4518,1),"")</f>
        <v/>
      </c>
      <c r="Q4518" s="29" t="str">
        <f t="shared" si="141"/>
        <v/>
      </c>
    </row>
    <row r="4519" spans="1:17">
      <c r="A4519" s="3" t="str">
        <f t="shared" si="140"/>
        <v/>
      </c>
      <c r="M4519" s="3" t="str">
        <f>IFERROR(INDEX('SINIF GÜNLER'!$A:$C,MATCH('VERİ TABANI'!$D4519,'SINIF GÜNLER'!$B:$B,0),MATCH('VERİ TABANI'!$M$1,'SINIF GÜNLER'!$A$1:$C$1,0)),"")</f>
        <v/>
      </c>
      <c r="P4519" s="28" t="str">
        <f t="array" ref="P4519">IFERROR(SEARCH(ÖĞRETMEN,'VERİ TABANI'!G4519,1),"")</f>
        <v/>
      </c>
      <c r="Q4519" s="29" t="str">
        <f t="shared" si="141"/>
        <v/>
      </c>
    </row>
    <row r="4520" spans="1:17">
      <c r="A4520" s="3" t="str">
        <f t="shared" si="140"/>
        <v/>
      </c>
      <c r="M4520" s="3" t="str">
        <f>IFERROR(INDEX('SINIF GÜNLER'!$A:$C,MATCH('VERİ TABANI'!$D4520,'SINIF GÜNLER'!$B:$B,0),MATCH('VERİ TABANI'!$M$1,'SINIF GÜNLER'!$A$1:$C$1,0)),"")</f>
        <v/>
      </c>
      <c r="P4520" s="28" t="str">
        <f t="array" ref="P4520">IFERROR(SEARCH(ÖĞRETMEN,'VERİ TABANI'!G4520,1),"")</f>
        <v/>
      </c>
      <c r="Q4520" s="29" t="str">
        <f t="shared" si="141"/>
        <v/>
      </c>
    </row>
    <row r="4521" spans="1:17">
      <c r="A4521" s="3" t="str">
        <f t="shared" si="140"/>
        <v/>
      </c>
      <c r="M4521" s="3" t="str">
        <f>IFERROR(INDEX('SINIF GÜNLER'!$A:$C,MATCH('VERİ TABANI'!$D4521,'SINIF GÜNLER'!$B:$B,0),MATCH('VERİ TABANI'!$M$1,'SINIF GÜNLER'!$A$1:$C$1,0)),"")</f>
        <v/>
      </c>
      <c r="P4521" s="28" t="str">
        <f t="array" ref="P4521">IFERROR(SEARCH(ÖĞRETMEN,'VERİ TABANI'!G4521,1),"")</f>
        <v/>
      </c>
      <c r="Q4521" s="29" t="str">
        <f t="shared" si="141"/>
        <v/>
      </c>
    </row>
    <row r="4522" spans="1:17">
      <c r="A4522" s="3" t="str">
        <f t="shared" si="140"/>
        <v/>
      </c>
      <c r="M4522" s="3" t="str">
        <f>IFERROR(INDEX('SINIF GÜNLER'!$A:$C,MATCH('VERİ TABANI'!$D4522,'SINIF GÜNLER'!$B:$B,0),MATCH('VERİ TABANI'!$M$1,'SINIF GÜNLER'!$A$1:$C$1,0)),"")</f>
        <v/>
      </c>
      <c r="P4522" s="28" t="str">
        <f t="array" ref="P4522">IFERROR(SEARCH(ÖĞRETMEN,'VERİ TABANI'!G4522,1),"")</f>
        <v/>
      </c>
      <c r="Q4522" s="29" t="str">
        <f t="shared" si="141"/>
        <v/>
      </c>
    </row>
    <row r="4523" spans="1:17">
      <c r="A4523" s="3" t="str">
        <f t="shared" si="140"/>
        <v/>
      </c>
      <c r="M4523" s="3" t="str">
        <f>IFERROR(INDEX('SINIF GÜNLER'!$A:$C,MATCH('VERİ TABANI'!$D4523,'SINIF GÜNLER'!$B:$B,0),MATCH('VERİ TABANI'!$M$1,'SINIF GÜNLER'!$A$1:$C$1,0)),"")</f>
        <v/>
      </c>
      <c r="P4523" s="28" t="str">
        <f t="array" ref="P4523">IFERROR(SEARCH(ÖĞRETMEN,'VERİ TABANI'!G4523,1),"")</f>
        <v/>
      </c>
      <c r="Q4523" s="29" t="str">
        <f t="shared" si="141"/>
        <v/>
      </c>
    </row>
    <row r="4524" spans="1:17">
      <c r="A4524" s="3" t="str">
        <f t="shared" si="140"/>
        <v/>
      </c>
      <c r="M4524" s="3" t="str">
        <f>IFERROR(INDEX('SINIF GÜNLER'!$A:$C,MATCH('VERİ TABANI'!$D4524,'SINIF GÜNLER'!$B:$B,0),MATCH('VERİ TABANI'!$M$1,'SINIF GÜNLER'!$A$1:$C$1,0)),"")</f>
        <v/>
      </c>
      <c r="P4524" s="28" t="str">
        <f t="array" ref="P4524">IFERROR(SEARCH(ÖĞRETMEN,'VERİ TABANI'!G4524,1),"")</f>
        <v/>
      </c>
      <c r="Q4524" s="29" t="str">
        <f t="shared" si="141"/>
        <v/>
      </c>
    </row>
    <row r="4525" spans="1:17">
      <c r="A4525" s="3" t="str">
        <f t="shared" si="140"/>
        <v/>
      </c>
      <c r="M4525" s="3" t="str">
        <f>IFERROR(INDEX('SINIF GÜNLER'!$A:$C,MATCH('VERİ TABANI'!$D4525,'SINIF GÜNLER'!$B:$B,0),MATCH('VERİ TABANI'!$M$1,'SINIF GÜNLER'!$A$1:$C$1,0)),"")</f>
        <v/>
      </c>
      <c r="P4525" s="28" t="str">
        <f t="array" ref="P4525">IFERROR(SEARCH(ÖĞRETMEN,'VERİ TABANI'!G4525,1),"")</f>
        <v/>
      </c>
      <c r="Q4525" s="29" t="str">
        <f t="shared" si="141"/>
        <v/>
      </c>
    </row>
    <row r="4526" spans="1:17">
      <c r="A4526" s="3" t="str">
        <f t="shared" si="140"/>
        <v/>
      </c>
      <c r="M4526" s="3" t="str">
        <f>IFERROR(INDEX('SINIF GÜNLER'!$A:$C,MATCH('VERİ TABANI'!$D4526,'SINIF GÜNLER'!$B:$B,0),MATCH('VERİ TABANI'!$M$1,'SINIF GÜNLER'!$A$1:$C$1,0)),"")</f>
        <v/>
      </c>
      <c r="P4526" s="28" t="str">
        <f t="array" ref="P4526">IFERROR(SEARCH(ÖĞRETMEN,'VERİ TABANI'!G4526,1),"")</f>
        <v/>
      </c>
      <c r="Q4526" s="29" t="str">
        <f t="shared" si="141"/>
        <v/>
      </c>
    </row>
    <row r="4527" spans="1:17">
      <c r="A4527" s="3" t="str">
        <f t="shared" si="140"/>
        <v/>
      </c>
      <c r="M4527" s="3" t="str">
        <f>IFERROR(INDEX('SINIF GÜNLER'!$A:$C,MATCH('VERİ TABANI'!$D4527,'SINIF GÜNLER'!$B:$B,0),MATCH('VERİ TABANI'!$M$1,'SINIF GÜNLER'!$A$1:$C$1,0)),"")</f>
        <v/>
      </c>
      <c r="P4527" s="28" t="str">
        <f t="array" ref="P4527">IFERROR(SEARCH(ÖĞRETMEN,'VERİ TABANI'!G4527,1),"")</f>
        <v/>
      </c>
      <c r="Q4527" s="29" t="str">
        <f t="shared" si="141"/>
        <v/>
      </c>
    </row>
    <row r="4528" spans="1:17">
      <c r="A4528" s="3" t="str">
        <f t="shared" si="140"/>
        <v/>
      </c>
      <c r="M4528" s="3" t="str">
        <f>IFERROR(INDEX('SINIF GÜNLER'!$A:$C,MATCH('VERİ TABANI'!$D4528,'SINIF GÜNLER'!$B:$B,0),MATCH('VERİ TABANI'!$M$1,'SINIF GÜNLER'!$A$1:$C$1,0)),"")</f>
        <v/>
      </c>
      <c r="P4528" s="28" t="str">
        <f t="array" ref="P4528">IFERROR(SEARCH(ÖĞRETMEN,'VERİ TABANI'!G4528,1),"")</f>
        <v/>
      </c>
      <c r="Q4528" s="29" t="str">
        <f t="shared" si="141"/>
        <v/>
      </c>
    </row>
    <row r="4529" spans="1:17">
      <c r="A4529" s="3" t="str">
        <f t="shared" si="140"/>
        <v/>
      </c>
      <c r="M4529" s="3" t="str">
        <f>IFERROR(INDEX('SINIF GÜNLER'!$A:$C,MATCH('VERİ TABANI'!$D4529,'SINIF GÜNLER'!$B:$B,0),MATCH('VERİ TABANI'!$M$1,'SINIF GÜNLER'!$A$1:$C$1,0)),"")</f>
        <v/>
      </c>
      <c r="P4529" s="28" t="str">
        <f t="array" ref="P4529">IFERROR(SEARCH(ÖĞRETMEN,'VERİ TABANI'!G4529,1),"")</f>
        <v/>
      </c>
      <c r="Q4529" s="29" t="str">
        <f t="shared" si="141"/>
        <v/>
      </c>
    </row>
    <row r="4530" spans="1:17">
      <c r="A4530" s="3" t="str">
        <f t="shared" si="140"/>
        <v/>
      </c>
      <c r="M4530" s="3" t="str">
        <f>IFERROR(INDEX('SINIF GÜNLER'!$A:$C,MATCH('VERİ TABANI'!$D4530,'SINIF GÜNLER'!$B:$B,0),MATCH('VERİ TABANI'!$M$1,'SINIF GÜNLER'!$A$1:$C$1,0)),"")</f>
        <v/>
      </c>
      <c r="P4530" s="28" t="str">
        <f t="array" ref="P4530">IFERROR(SEARCH(ÖĞRETMEN,'VERİ TABANI'!G4530,1),"")</f>
        <v/>
      </c>
      <c r="Q4530" s="29" t="str">
        <f t="shared" si="141"/>
        <v/>
      </c>
    </row>
    <row r="4531" spans="1:17">
      <c r="A4531" s="3" t="str">
        <f t="shared" si="140"/>
        <v/>
      </c>
      <c r="M4531" s="3" t="str">
        <f>IFERROR(INDEX('SINIF GÜNLER'!$A:$C,MATCH('VERİ TABANI'!$D4531,'SINIF GÜNLER'!$B:$B,0),MATCH('VERİ TABANI'!$M$1,'SINIF GÜNLER'!$A$1:$C$1,0)),"")</f>
        <v/>
      </c>
      <c r="P4531" s="28" t="str">
        <f t="array" ref="P4531">IFERROR(SEARCH(ÖĞRETMEN,'VERİ TABANI'!G4531,1),"")</f>
        <v/>
      </c>
      <c r="Q4531" s="29" t="str">
        <f t="shared" si="141"/>
        <v/>
      </c>
    </row>
    <row r="4532" spans="1:17">
      <c r="A4532" s="3" t="str">
        <f t="shared" si="140"/>
        <v/>
      </c>
      <c r="M4532" s="3" t="str">
        <f>IFERROR(INDEX('SINIF GÜNLER'!$A:$C,MATCH('VERİ TABANI'!$D4532,'SINIF GÜNLER'!$B:$B,0),MATCH('VERİ TABANI'!$M$1,'SINIF GÜNLER'!$A$1:$C$1,0)),"")</f>
        <v/>
      </c>
      <c r="P4532" s="28" t="str">
        <f t="array" ref="P4532">IFERROR(SEARCH(ÖĞRETMEN,'VERİ TABANI'!G4532,1),"")</f>
        <v/>
      </c>
      <c r="Q4532" s="29" t="str">
        <f t="shared" si="141"/>
        <v/>
      </c>
    </row>
    <row r="4533" spans="1:17">
      <c r="A4533" s="3" t="str">
        <f t="shared" si="140"/>
        <v/>
      </c>
      <c r="M4533" s="3" t="str">
        <f>IFERROR(INDEX('SINIF GÜNLER'!$A:$C,MATCH('VERİ TABANI'!$D4533,'SINIF GÜNLER'!$B:$B,0),MATCH('VERİ TABANI'!$M$1,'SINIF GÜNLER'!$A$1:$C$1,0)),"")</f>
        <v/>
      </c>
      <c r="P4533" s="28" t="str">
        <f t="array" ref="P4533">IFERROR(SEARCH(ÖĞRETMEN,'VERİ TABANI'!G4533,1),"")</f>
        <v/>
      </c>
      <c r="Q4533" s="29" t="str">
        <f t="shared" si="141"/>
        <v/>
      </c>
    </row>
    <row r="4534" spans="1:17">
      <c r="A4534" s="3" t="str">
        <f t="shared" si="140"/>
        <v/>
      </c>
      <c r="M4534" s="3" t="str">
        <f>IFERROR(INDEX('SINIF GÜNLER'!$A:$C,MATCH('VERİ TABANI'!$D4534,'SINIF GÜNLER'!$B:$B,0),MATCH('VERİ TABANI'!$M$1,'SINIF GÜNLER'!$A$1:$C$1,0)),"")</f>
        <v/>
      </c>
      <c r="P4534" s="28" t="str">
        <f t="array" ref="P4534">IFERROR(SEARCH(ÖĞRETMEN,'VERİ TABANI'!G4534,1),"")</f>
        <v/>
      </c>
      <c r="Q4534" s="29" t="str">
        <f t="shared" si="141"/>
        <v/>
      </c>
    </row>
    <row r="4535" spans="1:17">
      <c r="A4535" s="3" t="str">
        <f t="shared" si="140"/>
        <v/>
      </c>
      <c r="M4535" s="3" t="str">
        <f>IFERROR(INDEX('SINIF GÜNLER'!$A:$C,MATCH('VERİ TABANI'!$D4535,'SINIF GÜNLER'!$B:$B,0),MATCH('VERİ TABANI'!$M$1,'SINIF GÜNLER'!$A$1:$C$1,0)),"")</f>
        <v/>
      </c>
      <c r="P4535" s="28" t="str">
        <f t="array" ref="P4535">IFERROR(SEARCH(ÖĞRETMEN,'VERİ TABANI'!G4535,1),"")</f>
        <v/>
      </c>
      <c r="Q4535" s="29" t="str">
        <f t="shared" si="141"/>
        <v/>
      </c>
    </row>
    <row r="4536" spans="1:17">
      <c r="A4536" s="3" t="str">
        <f t="shared" si="140"/>
        <v/>
      </c>
      <c r="M4536" s="3" t="str">
        <f>IFERROR(INDEX('SINIF GÜNLER'!$A:$C,MATCH('VERİ TABANI'!$D4536,'SINIF GÜNLER'!$B:$B,0),MATCH('VERİ TABANI'!$M$1,'SINIF GÜNLER'!$A$1:$C$1,0)),"")</f>
        <v/>
      </c>
      <c r="P4536" s="28" t="str">
        <f t="array" ref="P4536">IFERROR(SEARCH(ÖĞRETMEN,'VERİ TABANI'!G4536,1),"")</f>
        <v/>
      </c>
      <c r="Q4536" s="29" t="str">
        <f t="shared" si="141"/>
        <v/>
      </c>
    </row>
    <row r="4537" spans="1:17">
      <c r="A4537" s="3" t="str">
        <f t="shared" si="140"/>
        <v/>
      </c>
      <c r="M4537" s="3" t="str">
        <f>IFERROR(INDEX('SINIF GÜNLER'!$A:$C,MATCH('VERİ TABANI'!$D4537,'SINIF GÜNLER'!$B:$B,0),MATCH('VERİ TABANI'!$M$1,'SINIF GÜNLER'!$A$1:$C$1,0)),"")</f>
        <v/>
      </c>
      <c r="P4537" s="28" t="str">
        <f t="array" ref="P4537">IFERROR(SEARCH(ÖĞRETMEN,'VERİ TABANI'!G4537,1),"")</f>
        <v/>
      </c>
      <c r="Q4537" s="29" t="str">
        <f t="shared" si="141"/>
        <v/>
      </c>
    </row>
    <row r="4538" spans="1:17">
      <c r="A4538" s="3" t="str">
        <f t="shared" si="140"/>
        <v/>
      </c>
      <c r="M4538" s="3" t="str">
        <f>IFERROR(INDEX('SINIF GÜNLER'!$A:$C,MATCH('VERİ TABANI'!$D4538,'SINIF GÜNLER'!$B:$B,0),MATCH('VERİ TABANI'!$M$1,'SINIF GÜNLER'!$A$1:$C$1,0)),"")</f>
        <v/>
      </c>
      <c r="P4538" s="28" t="str">
        <f t="array" ref="P4538">IFERROR(SEARCH(ÖĞRETMEN,'VERİ TABANI'!G4538,1),"")</f>
        <v/>
      </c>
      <c r="Q4538" s="29" t="str">
        <f t="shared" si="141"/>
        <v/>
      </c>
    </row>
    <row r="4539" spans="1:17">
      <c r="A4539" s="3" t="str">
        <f t="shared" si="140"/>
        <v/>
      </c>
      <c r="M4539" s="3" t="str">
        <f>IFERROR(INDEX('SINIF GÜNLER'!$A:$C,MATCH('VERİ TABANI'!$D4539,'SINIF GÜNLER'!$B:$B,0),MATCH('VERİ TABANI'!$M$1,'SINIF GÜNLER'!$A$1:$C$1,0)),"")</f>
        <v/>
      </c>
      <c r="P4539" s="28" t="str">
        <f t="array" ref="P4539">IFERROR(SEARCH(ÖĞRETMEN,'VERİ TABANI'!G4539,1),"")</f>
        <v/>
      </c>
      <c r="Q4539" s="29" t="str">
        <f t="shared" si="141"/>
        <v/>
      </c>
    </row>
    <row r="4540" spans="1:17">
      <c r="A4540" s="3" t="str">
        <f t="shared" si="140"/>
        <v/>
      </c>
      <c r="M4540" s="3" t="str">
        <f>IFERROR(INDEX('SINIF GÜNLER'!$A:$C,MATCH('VERİ TABANI'!$D4540,'SINIF GÜNLER'!$B:$B,0),MATCH('VERİ TABANI'!$M$1,'SINIF GÜNLER'!$A$1:$C$1,0)),"")</f>
        <v/>
      </c>
      <c r="P4540" s="28" t="str">
        <f t="array" ref="P4540">IFERROR(SEARCH(ÖĞRETMEN,'VERİ TABANI'!G4540,1),"")</f>
        <v/>
      </c>
      <c r="Q4540" s="29" t="str">
        <f t="shared" si="141"/>
        <v/>
      </c>
    </row>
    <row r="4541" spans="1:17">
      <c r="A4541" s="3" t="str">
        <f t="shared" si="140"/>
        <v/>
      </c>
      <c r="M4541" s="3" t="str">
        <f>IFERROR(INDEX('SINIF GÜNLER'!$A:$C,MATCH('VERİ TABANI'!$D4541,'SINIF GÜNLER'!$B:$B,0),MATCH('VERİ TABANI'!$M$1,'SINIF GÜNLER'!$A$1:$C$1,0)),"")</f>
        <v/>
      </c>
      <c r="P4541" s="28" t="str">
        <f t="array" ref="P4541">IFERROR(SEARCH(ÖĞRETMEN,'VERİ TABANI'!G4541,1),"")</f>
        <v/>
      </c>
      <c r="Q4541" s="29" t="str">
        <f t="shared" si="141"/>
        <v/>
      </c>
    </row>
    <row r="4542" spans="1:17">
      <c r="A4542" s="3" t="str">
        <f t="shared" si="140"/>
        <v/>
      </c>
      <c r="M4542" s="3" t="str">
        <f>IFERROR(INDEX('SINIF GÜNLER'!$A:$C,MATCH('VERİ TABANI'!$D4542,'SINIF GÜNLER'!$B:$B,0),MATCH('VERİ TABANI'!$M$1,'SINIF GÜNLER'!$A$1:$C$1,0)),"")</f>
        <v/>
      </c>
      <c r="P4542" s="28" t="str">
        <f t="array" ref="P4542">IFERROR(SEARCH(ÖĞRETMEN,'VERİ TABANI'!G4542,1),"")</f>
        <v/>
      </c>
      <c r="Q4542" s="29" t="str">
        <f t="shared" si="141"/>
        <v/>
      </c>
    </row>
    <row r="4543" spans="1:17">
      <c r="A4543" s="3" t="str">
        <f t="shared" si="140"/>
        <v/>
      </c>
      <c r="M4543" s="3" t="str">
        <f>IFERROR(INDEX('SINIF GÜNLER'!$A:$C,MATCH('VERİ TABANI'!$D4543,'SINIF GÜNLER'!$B:$B,0),MATCH('VERİ TABANI'!$M$1,'SINIF GÜNLER'!$A$1:$C$1,0)),"")</f>
        <v/>
      </c>
      <c r="P4543" s="28" t="str">
        <f t="array" ref="P4543">IFERROR(SEARCH(ÖĞRETMEN,'VERİ TABANI'!G4543,1),"")</f>
        <v/>
      </c>
      <c r="Q4543" s="29" t="str">
        <f t="shared" si="141"/>
        <v/>
      </c>
    </row>
    <row r="4544" spans="1:17">
      <c r="A4544" s="3" t="str">
        <f t="shared" si="140"/>
        <v/>
      </c>
      <c r="M4544" s="3" t="str">
        <f>IFERROR(INDEX('SINIF GÜNLER'!$A:$C,MATCH('VERİ TABANI'!$D4544,'SINIF GÜNLER'!$B:$B,0),MATCH('VERİ TABANI'!$M$1,'SINIF GÜNLER'!$A$1:$C$1,0)),"")</f>
        <v/>
      </c>
      <c r="P4544" s="28" t="str">
        <f t="array" ref="P4544">IFERROR(SEARCH(ÖĞRETMEN,'VERİ TABANI'!G4544,1),"")</f>
        <v/>
      </c>
      <c r="Q4544" s="29" t="str">
        <f t="shared" si="141"/>
        <v/>
      </c>
    </row>
    <row r="4545" spans="1:17">
      <c r="A4545" s="3" t="str">
        <f t="shared" si="140"/>
        <v/>
      </c>
      <c r="M4545" s="3" t="str">
        <f>IFERROR(INDEX('SINIF GÜNLER'!$A:$C,MATCH('VERİ TABANI'!$D4545,'SINIF GÜNLER'!$B:$B,0),MATCH('VERİ TABANI'!$M$1,'SINIF GÜNLER'!$A$1:$C$1,0)),"")</f>
        <v/>
      </c>
      <c r="P4545" s="28" t="str">
        <f t="array" ref="P4545">IFERROR(SEARCH(ÖĞRETMEN,'VERİ TABANI'!G4545,1),"")</f>
        <v/>
      </c>
      <c r="Q4545" s="29" t="str">
        <f t="shared" si="141"/>
        <v/>
      </c>
    </row>
    <row r="4546" spans="1:17">
      <c r="A4546" s="3" t="str">
        <f t="shared" ref="A4546:A4609" si="142">IFERROR(IF(B4546="","",ROW()-1),"")</f>
        <v/>
      </c>
      <c r="M4546" s="3" t="str">
        <f>IFERROR(INDEX('SINIF GÜNLER'!$A:$C,MATCH('VERİ TABANI'!$D4546,'SINIF GÜNLER'!$B:$B,0),MATCH('VERİ TABANI'!$M$1,'SINIF GÜNLER'!$A$1:$C$1,0)),"")</f>
        <v/>
      </c>
      <c r="P4546" s="28" t="str">
        <f t="array" ref="P4546">IFERROR(SEARCH(ÖĞRETMEN,'VERİ TABANI'!G4546,1),"")</f>
        <v/>
      </c>
      <c r="Q4546" s="29" t="str">
        <f t="shared" si="141"/>
        <v/>
      </c>
    </row>
    <row r="4547" spans="1:17">
      <c r="A4547" s="3" t="str">
        <f t="shared" si="142"/>
        <v/>
      </c>
      <c r="M4547" s="3" t="str">
        <f>IFERROR(INDEX('SINIF GÜNLER'!$A:$C,MATCH('VERİ TABANI'!$D4547,'SINIF GÜNLER'!$B:$B,0),MATCH('VERİ TABANI'!$M$1,'SINIF GÜNLER'!$A$1:$C$1,0)),"")</f>
        <v/>
      </c>
      <c r="P4547" s="28" t="str">
        <f t="array" ref="P4547">IFERROR(SEARCH(ÖĞRETMEN,'VERİ TABANI'!G4547,1),"")</f>
        <v/>
      </c>
      <c r="Q4547" s="29" t="str">
        <f t="shared" si="141"/>
        <v/>
      </c>
    </row>
    <row r="4548" spans="1:17">
      <c r="A4548" s="3" t="str">
        <f t="shared" si="142"/>
        <v/>
      </c>
      <c r="M4548" s="3" t="str">
        <f>IFERROR(INDEX('SINIF GÜNLER'!$A:$C,MATCH('VERİ TABANI'!$D4548,'SINIF GÜNLER'!$B:$B,0),MATCH('VERİ TABANI'!$M$1,'SINIF GÜNLER'!$A$1:$C$1,0)),"")</f>
        <v/>
      </c>
      <c r="P4548" s="28" t="str">
        <f t="array" ref="P4548">IFERROR(SEARCH(ÖĞRETMEN,'VERİ TABANI'!G4548,1),"")</f>
        <v/>
      </c>
      <c r="Q4548" s="29" t="str">
        <f t="shared" si="141"/>
        <v/>
      </c>
    </row>
    <row r="4549" spans="1:17">
      <c r="A4549" s="3" t="str">
        <f t="shared" si="142"/>
        <v/>
      </c>
      <c r="M4549" s="3" t="str">
        <f>IFERROR(INDEX('SINIF GÜNLER'!$A:$C,MATCH('VERİ TABANI'!$D4549,'SINIF GÜNLER'!$B:$B,0),MATCH('VERİ TABANI'!$M$1,'SINIF GÜNLER'!$A$1:$C$1,0)),"")</f>
        <v/>
      </c>
      <c r="P4549" s="28" t="str">
        <f t="array" ref="P4549">IFERROR(SEARCH(ÖĞRETMEN,'VERİ TABANI'!G4549,1),"")</f>
        <v/>
      </c>
      <c r="Q4549" s="29" t="str">
        <f t="shared" si="141"/>
        <v/>
      </c>
    </row>
    <row r="4550" spans="1:17">
      <c r="A4550" s="3" t="str">
        <f t="shared" si="142"/>
        <v/>
      </c>
      <c r="M4550" s="3" t="str">
        <f>IFERROR(INDEX('SINIF GÜNLER'!$A:$C,MATCH('VERİ TABANI'!$D4550,'SINIF GÜNLER'!$B:$B,0),MATCH('VERİ TABANI'!$M$1,'SINIF GÜNLER'!$A$1:$C$1,0)),"")</f>
        <v/>
      </c>
      <c r="P4550" s="28" t="str">
        <f t="array" ref="P4550">IFERROR(SEARCH(ÖĞRETMEN,'VERİ TABANI'!G4550,1),"")</f>
        <v/>
      </c>
      <c r="Q4550" s="29" t="str">
        <f t="shared" si="141"/>
        <v/>
      </c>
    </row>
    <row r="4551" spans="1:17">
      <c r="A4551" s="3" t="str">
        <f t="shared" si="142"/>
        <v/>
      </c>
      <c r="M4551" s="3" t="str">
        <f>IFERROR(INDEX('SINIF GÜNLER'!$A:$C,MATCH('VERİ TABANI'!$D4551,'SINIF GÜNLER'!$B:$B,0),MATCH('VERİ TABANI'!$M$1,'SINIF GÜNLER'!$A$1:$C$1,0)),"")</f>
        <v/>
      </c>
      <c r="P4551" s="28" t="str">
        <f t="array" ref="P4551">IFERROR(SEARCH(ÖĞRETMEN,'VERİ TABANI'!G4551,1),"")</f>
        <v/>
      </c>
      <c r="Q4551" s="29" t="str">
        <f t="shared" si="141"/>
        <v/>
      </c>
    </row>
    <row r="4552" spans="1:17">
      <c r="A4552" s="3" t="str">
        <f t="shared" si="142"/>
        <v/>
      </c>
      <c r="M4552" s="3" t="str">
        <f>IFERROR(INDEX('SINIF GÜNLER'!$A:$C,MATCH('VERİ TABANI'!$D4552,'SINIF GÜNLER'!$B:$B,0),MATCH('VERİ TABANI'!$M$1,'SINIF GÜNLER'!$A$1:$C$1,0)),"")</f>
        <v/>
      </c>
      <c r="P4552" s="28" t="str">
        <f t="array" ref="P4552">IFERROR(SEARCH(ÖĞRETMEN,'VERİ TABANI'!G4552,1),"")</f>
        <v/>
      </c>
      <c r="Q4552" s="29" t="str">
        <f t="shared" ref="Q4552:Q4615" si="143">IF(P4552="","",ROW())</f>
        <v/>
      </c>
    </row>
    <row r="4553" spans="1:17">
      <c r="A4553" s="3" t="str">
        <f t="shared" si="142"/>
        <v/>
      </c>
      <c r="M4553" s="3" t="str">
        <f>IFERROR(INDEX('SINIF GÜNLER'!$A:$C,MATCH('VERİ TABANI'!$D4553,'SINIF GÜNLER'!$B:$B,0),MATCH('VERİ TABANI'!$M$1,'SINIF GÜNLER'!$A$1:$C$1,0)),"")</f>
        <v/>
      </c>
      <c r="P4553" s="28" t="str">
        <f t="array" ref="P4553">IFERROR(SEARCH(ÖĞRETMEN,'VERİ TABANI'!G4553,1),"")</f>
        <v/>
      </c>
      <c r="Q4553" s="29" t="str">
        <f t="shared" si="143"/>
        <v/>
      </c>
    </row>
    <row r="4554" spans="1:17">
      <c r="A4554" s="3" t="str">
        <f t="shared" si="142"/>
        <v/>
      </c>
      <c r="M4554" s="3" t="str">
        <f>IFERROR(INDEX('SINIF GÜNLER'!$A:$C,MATCH('VERİ TABANI'!$D4554,'SINIF GÜNLER'!$B:$B,0),MATCH('VERİ TABANI'!$M$1,'SINIF GÜNLER'!$A$1:$C$1,0)),"")</f>
        <v/>
      </c>
      <c r="P4554" s="28" t="str">
        <f t="array" ref="P4554">IFERROR(SEARCH(ÖĞRETMEN,'VERİ TABANI'!G4554,1),"")</f>
        <v/>
      </c>
      <c r="Q4554" s="29" t="str">
        <f t="shared" si="143"/>
        <v/>
      </c>
    </row>
    <row r="4555" spans="1:17">
      <c r="A4555" s="3" t="str">
        <f t="shared" si="142"/>
        <v/>
      </c>
      <c r="M4555" s="3" t="str">
        <f>IFERROR(INDEX('SINIF GÜNLER'!$A:$C,MATCH('VERİ TABANI'!$D4555,'SINIF GÜNLER'!$B:$B,0),MATCH('VERİ TABANI'!$M$1,'SINIF GÜNLER'!$A$1:$C$1,0)),"")</f>
        <v/>
      </c>
      <c r="P4555" s="28" t="str">
        <f t="array" ref="P4555">IFERROR(SEARCH(ÖĞRETMEN,'VERİ TABANI'!G4555,1),"")</f>
        <v/>
      </c>
      <c r="Q4555" s="29" t="str">
        <f t="shared" si="143"/>
        <v/>
      </c>
    </row>
    <row r="4556" spans="1:17">
      <c r="A4556" s="3" t="str">
        <f t="shared" si="142"/>
        <v/>
      </c>
      <c r="M4556" s="3" t="str">
        <f>IFERROR(INDEX('SINIF GÜNLER'!$A:$C,MATCH('VERİ TABANI'!$D4556,'SINIF GÜNLER'!$B:$B,0),MATCH('VERİ TABANI'!$M$1,'SINIF GÜNLER'!$A$1:$C$1,0)),"")</f>
        <v/>
      </c>
      <c r="P4556" s="28" t="str">
        <f t="array" ref="P4556">IFERROR(SEARCH(ÖĞRETMEN,'VERİ TABANI'!G4556,1),"")</f>
        <v/>
      </c>
      <c r="Q4556" s="29" t="str">
        <f t="shared" si="143"/>
        <v/>
      </c>
    </row>
    <row r="4557" spans="1:17">
      <c r="A4557" s="3" t="str">
        <f t="shared" si="142"/>
        <v/>
      </c>
      <c r="M4557" s="3" t="str">
        <f>IFERROR(INDEX('SINIF GÜNLER'!$A:$C,MATCH('VERİ TABANI'!$D4557,'SINIF GÜNLER'!$B:$B,0),MATCH('VERİ TABANI'!$M$1,'SINIF GÜNLER'!$A$1:$C$1,0)),"")</f>
        <v/>
      </c>
      <c r="P4557" s="28" t="str">
        <f t="array" ref="P4557">IFERROR(SEARCH(ÖĞRETMEN,'VERİ TABANI'!G4557,1),"")</f>
        <v/>
      </c>
      <c r="Q4557" s="29" t="str">
        <f t="shared" si="143"/>
        <v/>
      </c>
    </row>
    <row r="4558" spans="1:17">
      <c r="A4558" s="3" t="str">
        <f t="shared" si="142"/>
        <v/>
      </c>
      <c r="M4558" s="3" t="str">
        <f>IFERROR(INDEX('SINIF GÜNLER'!$A:$C,MATCH('VERİ TABANI'!$D4558,'SINIF GÜNLER'!$B:$B,0),MATCH('VERİ TABANI'!$M$1,'SINIF GÜNLER'!$A$1:$C$1,0)),"")</f>
        <v/>
      </c>
      <c r="P4558" s="28" t="str">
        <f t="array" ref="P4558">IFERROR(SEARCH(ÖĞRETMEN,'VERİ TABANI'!G4558,1),"")</f>
        <v/>
      </c>
      <c r="Q4558" s="29" t="str">
        <f t="shared" si="143"/>
        <v/>
      </c>
    </row>
    <row r="4559" spans="1:17">
      <c r="A4559" s="3" t="str">
        <f t="shared" si="142"/>
        <v/>
      </c>
      <c r="M4559" s="3" t="str">
        <f>IFERROR(INDEX('SINIF GÜNLER'!$A:$C,MATCH('VERİ TABANI'!$D4559,'SINIF GÜNLER'!$B:$B,0),MATCH('VERİ TABANI'!$M$1,'SINIF GÜNLER'!$A$1:$C$1,0)),"")</f>
        <v/>
      </c>
      <c r="P4559" s="28" t="str">
        <f t="array" ref="P4559">IFERROR(SEARCH(ÖĞRETMEN,'VERİ TABANI'!G4559,1),"")</f>
        <v/>
      </c>
      <c r="Q4559" s="29" t="str">
        <f t="shared" si="143"/>
        <v/>
      </c>
    </row>
    <row r="4560" spans="1:17">
      <c r="A4560" s="3" t="str">
        <f t="shared" si="142"/>
        <v/>
      </c>
      <c r="M4560" s="3" t="str">
        <f>IFERROR(INDEX('SINIF GÜNLER'!$A:$C,MATCH('VERİ TABANI'!$D4560,'SINIF GÜNLER'!$B:$B,0),MATCH('VERİ TABANI'!$M$1,'SINIF GÜNLER'!$A$1:$C$1,0)),"")</f>
        <v/>
      </c>
      <c r="P4560" s="28" t="str">
        <f t="array" ref="P4560">IFERROR(SEARCH(ÖĞRETMEN,'VERİ TABANI'!G4560,1),"")</f>
        <v/>
      </c>
      <c r="Q4560" s="29" t="str">
        <f t="shared" si="143"/>
        <v/>
      </c>
    </row>
    <row r="4561" spans="1:17">
      <c r="A4561" s="3" t="str">
        <f t="shared" si="142"/>
        <v/>
      </c>
      <c r="M4561" s="3" t="str">
        <f>IFERROR(INDEX('SINIF GÜNLER'!$A:$C,MATCH('VERİ TABANI'!$D4561,'SINIF GÜNLER'!$B:$B,0),MATCH('VERİ TABANI'!$M$1,'SINIF GÜNLER'!$A$1:$C$1,0)),"")</f>
        <v/>
      </c>
      <c r="P4561" s="28" t="str">
        <f t="array" ref="P4561">IFERROR(SEARCH(ÖĞRETMEN,'VERİ TABANI'!G4561,1),"")</f>
        <v/>
      </c>
      <c r="Q4561" s="29" t="str">
        <f t="shared" si="143"/>
        <v/>
      </c>
    </row>
    <row r="4562" spans="1:17">
      <c r="A4562" s="3" t="str">
        <f t="shared" si="142"/>
        <v/>
      </c>
      <c r="M4562" s="3" t="str">
        <f>IFERROR(INDEX('SINIF GÜNLER'!$A:$C,MATCH('VERİ TABANI'!$D4562,'SINIF GÜNLER'!$B:$B,0),MATCH('VERİ TABANI'!$M$1,'SINIF GÜNLER'!$A$1:$C$1,0)),"")</f>
        <v/>
      </c>
      <c r="P4562" s="28" t="str">
        <f t="array" ref="P4562">IFERROR(SEARCH(ÖĞRETMEN,'VERİ TABANI'!G4562,1),"")</f>
        <v/>
      </c>
      <c r="Q4562" s="29" t="str">
        <f t="shared" si="143"/>
        <v/>
      </c>
    </row>
    <row r="4563" spans="1:17">
      <c r="A4563" s="3" t="str">
        <f t="shared" si="142"/>
        <v/>
      </c>
      <c r="M4563" s="3" t="str">
        <f>IFERROR(INDEX('SINIF GÜNLER'!$A:$C,MATCH('VERİ TABANI'!$D4563,'SINIF GÜNLER'!$B:$B,0),MATCH('VERİ TABANI'!$M$1,'SINIF GÜNLER'!$A$1:$C$1,0)),"")</f>
        <v/>
      </c>
      <c r="P4563" s="28" t="str">
        <f t="array" ref="P4563">IFERROR(SEARCH(ÖĞRETMEN,'VERİ TABANI'!G4563,1),"")</f>
        <v/>
      </c>
      <c r="Q4563" s="29" t="str">
        <f t="shared" si="143"/>
        <v/>
      </c>
    </row>
    <row r="4564" spans="1:17">
      <c r="A4564" s="3" t="str">
        <f t="shared" si="142"/>
        <v/>
      </c>
      <c r="M4564" s="3" t="str">
        <f>IFERROR(INDEX('SINIF GÜNLER'!$A:$C,MATCH('VERİ TABANI'!$D4564,'SINIF GÜNLER'!$B:$B,0),MATCH('VERİ TABANI'!$M$1,'SINIF GÜNLER'!$A$1:$C$1,0)),"")</f>
        <v/>
      </c>
      <c r="P4564" s="28" t="str">
        <f t="array" ref="P4564">IFERROR(SEARCH(ÖĞRETMEN,'VERİ TABANI'!G4564,1),"")</f>
        <v/>
      </c>
      <c r="Q4564" s="29" t="str">
        <f t="shared" si="143"/>
        <v/>
      </c>
    </row>
    <row r="4565" spans="1:17">
      <c r="A4565" s="3" t="str">
        <f t="shared" si="142"/>
        <v/>
      </c>
      <c r="M4565" s="3" t="str">
        <f>IFERROR(INDEX('SINIF GÜNLER'!$A:$C,MATCH('VERİ TABANI'!$D4565,'SINIF GÜNLER'!$B:$B,0),MATCH('VERİ TABANI'!$M$1,'SINIF GÜNLER'!$A$1:$C$1,0)),"")</f>
        <v/>
      </c>
      <c r="P4565" s="28" t="str">
        <f t="array" ref="P4565">IFERROR(SEARCH(ÖĞRETMEN,'VERİ TABANI'!G4565,1),"")</f>
        <v/>
      </c>
      <c r="Q4565" s="29" t="str">
        <f t="shared" si="143"/>
        <v/>
      </c>
    </row>
    <row r="4566" spans="1:17">
      <c r="A4566" s="3" t="str">
        <f t="shared" si="142"/>
        <v/>
      </c>
      <c r="M4566" s="3" t="str">
        <f>IFERROR(INDEX('SINIF GÜNLER'!$A:$C,MATCH('VERİ TABANI'!$D4566,'SINIF GÜNLER'!$B:$B,0),MATCH('VERİ TABANI'!$M$1,'SINIF GÜNLER'!$A$1:$C$1,0)),"")</f>
        <v/>
      </c>
      <c r="P4566" s="28" t="str">
        <f t="array" ref="P4566">IFERROR(SEARCH(ÖĞRETMEN,'VERİ TABANI'!G4566,1),"")</f>
        <v/>
      </c>
      <c r="Q4566" s="29" t="str">
        <f t="shared" si="143"/>
        <v/>
      </c>
    </row>
    <row r="4567" spans="1:17">
      <c r="A4567" s="3" t="str">
        <f t="shared" si="142"/>
        <v/>
      </c>
      <c r="M4567" s="3" t="str">
        <f>IFERROR(INDEX('SINIF GÜNLER'!$A:$C,MATCH('VERİ TABANI'!$D4567,'SINIF GÜNLER'!$B:$B,0),MATCH('VERİ TABANI'!$M$1,'SINIF GÜNLER'!$A$1:$C$1,0)),"")</f>
        <v/>
      </c>
      <c r="P4567" s="28" t="str">
        <f t="array" ref="P4567">IFERROR(SEARCH(ÖĞRETMEN,'VERİ TABANI'!G4567,1),"")</f>
        <v/>
      </c>
      <c r="Q4567" s="29" t="str">
        <f t="shared" si="143"/>
        <v/>
      </c>
    </row>
    <row r="4568" spans="1:17">
      <c r="A4568" s="3" t="str">
        <f t="shared" si="142"/>
        <v/>
      </c>
      <c r="M4568" s="3" t="str">
        <f>IFERROR(INDEX('SINIF GÜNLER'!$A:$C,MATCH('VERİ TABANI'!$D4568,'SINIF GÜNLER'!$B:$B,0),MATCH('VERİ TABANI'!$M$1,'SINIF GÜNLER'!$A$1:$C$1,0)),"")</f>
        <v/>
      </c>
      <c r="P4568" s="28" t="str">
        <f t="array" ref="P4568">IFERROR(SEARCH(ÖĞRETMEN,'VERİ TABANI'!G4568,1),"")</f>
        <v/>
      </c>
      <c r="Q4568" s="29" t="str">
        <f t="shared" si="143"/>
        <v/>
      </c>
    </row>
    <row r="4569" spans="1:17">
      <c r="A4569" s="3" t="str">
        <f t="shared" si="142"/>
        <v/>
      </c>
      <c r="M4569" s="3" t="str">
        <f>IFERROR(INDEX('SINIF GÜNLER'!$A:$C,MATCH('VERİ TABANI'!$D4569,'SINIF GÜNLER'!$B:$B,0),MATCH('VERİ TABANI'!$M$1,'SINIF GÜNLER'!$A$1:$C$1,0)),"")</f>
        <v/>
      </c>
      <c r="P4569" s="28" t="str">
        <f t="array" ref="P4569">IFERROR(SEARCH(ÖĞRETMEN,'VERİ TABANI'!G4569,1),"")</f>
        <v/>
      </c>
      <c r="Q4569" s="29" t="str">
        <f t="shared" si="143"/>
        <v/>
      </c>
    </row>
    <row r="4570" spans="1:17">
      <c r="A4570" s="3" t="str">
        <f t="shared" si="142"/>
        <v/>
      </c>
      <c r="M4570" s="3" t="str">
        <f>IFERROR(INDEX('SINIF GÜNLER'!$A:$C,MATCH('VERİ TABANI'!$D4570,'SINIF GÜNLER'!$B:$B,0),MATCH('VERİ TABANI'!$M$1,'SINIF GÜNLER'!$A$1:$C$1,0)),"")</f>
        <v/>
      </c>
      <c r="P4570" s="28" t="str">
        <f t="array" ref="P4570">IFERROR(SEARCH(ÖĞRETMEN,'VERİ TABANI'!G4570,1),"")</f>
        <v/>
      </c>
      <c r="Q4570" s="29" t="str">
        <f t="shared" si="143"/>
        <v/>
      </c>
    </row>
    <row r="4571" spans="1:17">
      <c r="A4571" s="3" t="str">
        <f t="shared" si="142"/>
        <v/>
      </c>
      <c r="M4571" s="3" t="str">
        <f>IFERROR(INDEX('SINIF GÜNLER'!$A:$C,MATCH('VERİ TABANI'!$D4571,'SINIF GÜNLER'!$B:$B,0),MATCH('VERİ TABANI'!$M$1,'SINIF GÜNLER'!$A$1:$C$1,0)),"")</f>
        <v/>
      </c>
      <c r="P4571" s="28" t="str">
        <f t="array" ref="P4571">IFERROR(SEARCH(ÖĞRETMEN,'VERİ TABANI'!G4571,1),"")</f>
        <v/>
      </c>
      <c r="Q4571" s="29" t="str">
        <f t="shared" si="143"/>
        <v/>
      </c>
    </row>
    <row r="4572" spans="1:17">
      <c r="A4572" s="3" t="str">
        <f t="shared" si="142"/>
        <v/>
      </c>
      <c r="M4572" s="3" t="str">
        <f>IFERROR(INDEX('SINIF GÜNLER'!$A:$C,MATCH('VERİ TABANI'!$D4572,'SINIF GÜNLER'!$B:$B,0),MATCH('VERİ TABANI'!$M$1,'SINIF GÜNLER'!$A$1:$C$1,0)),"")</f>
        <v/>
      </c>
      <c r="P4572" s="28" t="str">
        <f t="array" ref="P4572">IFERROR(SEARCH(ÖĞRETMEN,'VERİ TABANI'!G4572,1),"")</f>
        <v/>
      </c>
      <c r="Q4572" s="29" t="str">
        <f t="shared" si="143"/>
        <v/>
      </c>
    </row>
    <row r="4573" spans="1:17">
      <c r="A4573" s="3" t="str">
        <f t="shared" si="142"/>
        <v/>
      </c>
      <c r="M4573" s="3" t="str">
        <f>IFERROR(INDEX('SINIF GÜNLER'!$A:$C,MATCH('VERİ TABANI'!$D4573,'SINIF GÜNLER'!$B:$B,0),MATCH('VERİ TABANI'!$M$1,'SINIF GÜNLER'!$A$1:$C$1,0)),"")</f>
        <v/>
      </c>
      <c r="P4573" s="28" t="str">
        <f t="array" ref="P4573">IFERROR(SEARCH(ÖĞRETMEN,'VERİ TABANI'!G4573,1),"")</f>
        <v/>
      </c>
      <c r="Q4573" s="29" t="str">
        <f t="shared" si="143"/>
        <v/>
      </c>
    </row>
    <row r="4574" spans="1:17">
      <c r="A4574" s="3" t="str">
        <f t="shared" si="142"/>
        <v/>
      </c>
      <c r="M4574" s="3" t="str">
        <f>IFERROR(INDEX('SINIF GÜNLER'!$A:$C,MATCH('VERİ TABANI'!$D4574,'SINIF GÜNLER'!$B:$B,0),MATCH('VERİ TABANI'!$M$1,'SINIF GÜNLER'!$A$1:$C$1,0)),"")</f>
        <v/>
      </c>
      <c r="P4574" s="28" t="str">
        <f t="array" ref="P4574">IFERROR(SEARCH(ÖĞRETMEN,'VERİ TABANI'!G4574,1),"")</f>
        <v/>
      </c>
      <c r="Q4574" s="29" t="str">
        <f t="shared" si="143"/>
        <v/>
      </c>
    </row>
    <row r="4575" spans="1:17">
      <c r="A4575" s="3" t="str">
        <f t="shared" si="142"/>
        <v/>
      </c>
      <c r="M4575" s="3" t="str">
        <f>IFERROR(INDEX('SINIF GÜNLER'!$A:$C,MATCH('VERİ TABANI'!$D4575,'SINIF GÜNLER'!$B:$B,0),MATCH('VERİ TABANI'!$M$1,'SINIF GÜNLER'!$A$1:$C$1,0)),"")</f>
        <v/>
      </c>
      <c r="P4575" s="28" t="str">
        <f t="array" ref="P4575">IFERROR(SEARCH(ÖĞRETMEN,'VERİ TABANI'!G4575,1),"")</f>
        <v/>
      </c>
      <c r="Q4575" s="29" t="str">
        <f t="shared" si="143"/>
        <v/>
      </c>
    </row>
    <row r="4576" spans="1:17">
      <c r="A4576" s="3" t="str">
        <f t="shared" si="142"/>
        <v/>
      </c>
      <c r="M4576" s="3" t="str">
        <f>IFERROR(INDEX('SINIF GÜNLER'!$A:$C,MATCH('VERİ TABANI'!$D4576,'SINIF GÜNLER'!$B:$B,0),MATCH('VERİ TABANI'!$M$1,'SINIF GÜNLER'!$A$1:$C$1,0)),"")</f>
        <v/>
      </c>
      <c r="P4576" s="28" t="str">
        <f t="array" ref="P4576">IFERROR(SEARCH(ÖĞRETMEN,'VERİ TABANI'!G4576,1),"")</f>
        <v/>
      </c>
      <c r="Q4576" s="29" t="str">
        <f t="shared" si="143"/>
        <v/>
      </c>
    </row>
    <row r="4577" spans="1:17">
      <c r="A4577" s="3" t="str">
        <f t="shared" si="142"/>
        <v/>
      </c>
      <c r="M4577" s="3" t="str">
        <f>IFERROR(INDEX('SINIF GÜNLER'!$A:$C,MATCH('VERİ TABANI'!$D4577,'SINIF GÜNLER'!$B:$B,0),MATCH('VERİ TABANI'!$M$1,'SINIF GÜNLER'!$A$1:$C$1,0)),"")</f>
        <v/>
      </c>
      <c r="P4577" s="28" t="str">
        <f t="array" ref="P4577">IFERROR(SEARCH(ÖĞRETMEN,'VERİ TABANI'!G4577,1),"")</f>
        <v/>
      </c>
      <c r="Q4577" s="29" t="str">
        <f t="shared" si="143"/>
        <v/>
      </c>
    </row>
    <row r="4578" spans="1:17">
      <c r="A4578" s="3" t="str">
        <f t="shared" si="142"/>
        <v/>
      </c>
      <c r="M4578" s="3" t="str">
        <f>IFERROR(INDEX('SINIF GÜNLER'!$A:$C,MATCH('VERİ TABANI'!$D4578,'SINIF GÜNLER'!$B:$B,0),MATCH('VERİ TABANI'!$M$1,'SINIF GÜNLER'!$A$1:$C$1,0)),"")</f>
        <v/>
      </c>
      <c r="P4578" s="28" t="str">
        <f t="array" ref="P4578">IFERROR(SEARCH(ÖĞRETMEN,'VERİ TABANI'!G4578,1),"")</f>
        <v/>
      </c>
      <c r="Q4578" s="29" t="str">
        <f t="shared" si="143"/>
        <v/>
      </c>
    </row>
    <row r="4579" spans="1:17">
      <c r="A4579" s="3" t="str">
        <f t="shared" si="142"/>
        <v/>
      </c>
      <c r="M4579" s="3" t="str">
        <f>IFERROR(INDEX('SINIF GÜNLER'!$A:$C,MATCH('VERİ TABANI'!$D4579,'SINIF GÜNLER'!$B:$B,0),MATCH('VERİ TABANI'!$M$1,'SINIF GÜNLER'!$A$1:$C$1,0)),"")</f>
        <v/>
      </c>
      <c r="P4579" s="28" t="str">
        <f t="array" ref="P4579">IFERROR(SEARCH(ÖĞRETMEN,'VERİ TABANI'!G4579,1),"")</f>
        <v/>
      </c>
      <c r="Q4579" s="29" t="str">
        <f t="shared" si="143"/>
        <v/>
      </c>
    </row>
    <row r="4580" spans="1:17">
      <c r="A4580" s="3" t="str">
        <f t="shared" si="142"/>
        <v/>
      </c>
      <c r="M4580" s="3" t="str">
        <f>IFERROR(INDEX('SINIF GÜNLER'!$A:$C,MATCH('VERİ TABANI'!$D4580,'SINIF GÜNLER'!$B:$B,0),MATCH('VERİ TABANI'!$M$1,'SINIF GÜNLER'!$A$1:$C$1,0)),"")</f>
        <v/>
      </c>
      <c r="P4580" s="28" t="str">
        <f t="array" ref="P4580">IFERROR(SEARCH(ÖĞRETMEN,'VERİ TABANI'!G4580,1),"")</f>
        <v/>
      </c>
      <c r="Q4580" s="29" t="str">
        <f t="shared" si="143"/>
        <v/>
      </c>
    </row>
    <row r="4581" spans="1:17">
      <c r="A4581" s="3" t="str">
        <f t="shared" si="142"/>
        <v/>
      </c>
      <c r="M4581" s="3" t="str">
        <f>IFERROR(INDEX('SINIF GÜNLER'!$A:$C,MATCH('VERİ TABANI'!$D4581,'SINIF GÜNLER'!$B:$B,0),MATCH('VERİ TABANI'!$M$1,'SINIF GÜNLER'!$A$1:$C$1,0)),"")</f>
        <v/>
      </c>
      <c r="P4581" s="28" t="str">
        <f t="array" ref="P4581">IFERROR(SEARCH(ÖĞRETMEN,'VERİ TABANI'!G4581,1),"")</f>
        <v/>
      </c>
      <c r="Q4581" s="29" t="str">
        <f t="shared" si="143"/>
        <v/>
      </c>
    </row>
    <row r="4582" spans="1:17">
      <c r="A4582" s="3" t="str">
        <f t="shared" si="142"/>
        <v/>
      </c>
      <c r="M4582" s="3" t="str">
        <f>IFERROR(INDEX('SINIF GÜNLER'!$A:$C,MATCH('VERİ TABANI'!$D4582,'SINIF GÜNLER'!$B:$B,0),MATCH('VERİ TABANI'!$M$1,'SINIF GÜNLER'!$A$1:$C$1,0)),"")</f>
        <v/>
      </c>
      <c r="P4582" s="28" t="str">
        <f t="array" ref="P4582">IFERROR(SEARCH(ÖĞRETMEN,'VERİ TABANI'!G4582,1),"")</f>
        <v/>
      </c>
      <c r="Q4582" s="29" t="str">
        <f t="shared" si="143"/>
        <v/>
      </c>
    </row>
    <row r="4583" spans="1:17">
      <c r="A4583" s="3" t="str">
        <f t="shared" si="142"/>
        <v/>
      </c>
      <c r="M4583" s="3" t="str">
        <f>IFERROR(INDEX('SINIF GÜNLER'!$A:$C,MATCH('VERİ TABANI'!$D4583,'SINIF GÜNLER'!$B:$B,0),MATCH('VERİ TABANI'!$M$1,'SINIF GÜNLER'!$A$1:$C$1,0)),"")</f>
        <v/>
      </c>
      <c r="P4583" s="28" t="str">
        <f t="array" ref="P4583">IFERROR(SEARCH(ÖĞRETMEN,'VERİ TABANI'!G4583,1),"")</f>
        <v/>
      </c>
      <c r="Q4583" s="29" t="str">
        <f t="shared" si="143"/>
        <v/>
      </c>
    </row>
    <row r="4584" spans="1:17">
      <c r="A4584" s="3" t="str">
        <f t="shared" si="142"/>
        <v/>
      </c>
      <c r="M4584" s="3" t="str">
        <f>IFERROR(INDEX('SINIF GÜNLER'!$A:$C,MATCH('VERİ TABANI'!$D4584,'SINIF GÜNLER'!$B:$B,0),MATCH('VERİ TABANI'!$M$1,'SINIF GÜNLER'!$A$1:$C$1,0)),"")</f>
        <v/>
      </c>
      <c r="P4584" s="28" t="str">
        <f t="array" ref="P4584">IFERROR(SEARCH(ÖĞRETMEN,'VERİ TABANI'!G4584,1),"")</f>
        <v/>
      </c>
      <c r="Q4584" s="29" t="str">
        <f t="shared" si="143"/>
        <v/>
      </c>
    </row>
    <row r="4585" spans="1:17">
      <c r="A4585" s="3" t="str">
        <f t="shared" si="142"/>
        <v/>
      </c>
      <c r="M4585" s="3" t="str">
        <f>IFERROR(INDEX('SINIF GÜNLER'!$A:$C,MATCH('VERİ TABANI'!$D4585,'SINIF GÜNLER'!$B:$B,0),MATCH('VERİ TABANI'!$M$1,'SINIF GÜNLER'!$A$1:$C$1,0)),"")</f>
        <v/>
      </c>
      <c r="P4585" s="28" t="str">
        <f t="array" ref="P4585">IFERROR(SEARCH(ÖĞRETMEN,'VERİ TABANI'!G4585,1),"")</f>
        <v/>
      </c>
      <c r="Q4585" s="29" t="str">
        <f t="shared" si="143"/>
        <v/>
      </c>
    </row>
    <row r="4586" spans="1:17">
      <c r="A4586" s="3" t="str">
        <f t="shared" si="142"/>
        <v/>
      </c>
      <c r="M4586" s="3" t="str">
        <f>IFERROR(INDEX('SINIF GÜNLER'!$A:$C,MATCH('VERİ TABANI'!$D4586,'SINIF GÜNLER'!$B:$B,0),MATCH('VERİ TABANI'!$M$1,'SINIF GÜNLER'!$A$1:$C$1,0)),"")</f>
        <v/>
      </c>
      <c r="P4586" s="28" t="str">
        <f t="array" ref="P4586">IFERROR(SEARCH(ÖĞRETMEN,'VERİ TABANI'!G4586,1),"")</f>
        <v/>
      </c>
      <c r="Q4586" s="29" t="str">
        <f t="shared" si="143"/>
        <v/>
      </c>
    </row>
    <row r="4587" spans="1:17">
      <c r="A4587" s="3" t="str">
        <f t="shared" si="142"/>
        <v/>
      </c>
      <c r="M4587" s="3" t="str">
        <f>IFERROR(INDEX('SINIF GÜNLER'!$A:$C,MATCH('VERİ TABANI'!$D4587,'SINIF GÜNLER'!$B:$B,0),MATCH('VERİ TABANI'!$M$1,'SINIF GÜNLER'!$A$1:$C$1,0)),"")</f>
        <v/>
      </c>
      <c r="P4587" s="28" t="str">
        <f t="array" ref="P4587">IFERROR(SEARCH(ÖĞRETMEN,'VERİ TABANI'!G4587,1),"")</f>
        <v/>
      </c>
      <c r="Q4587" s="29" t="str">
        <f t="shared" si="143"/>
        <v/>
      </c>
    </row>
    <row r="4588" spans="1:17">
      <c r="A4588" s="3" t="str">
        <f t="shared" si="142"/>
        <v/>
      </c>
      <c r="M4588" s="3" t="str">
        <f>IFERROR(INDEX('SINIF GÜNLER'!$A:$C,MATCH('VERİ TABANI'!$D4588,'SINIF GÜNLER'!$B:$B,0),MATCH('VERİ TABANI'!$M$1,'SINIF GÜNLER'!$A$1:$C$1,0)),"")</f>
        <v/>
      </c>
      <c r="P4588" s="28" t="str">
        <f t="array" ref="P4588">IFERROR(SEARCH(ÖĞRETMEN,'VERİ TABANI'!G4588,1),"")</f>
        <v/>
      </c>
      <c r="Q4588" s="29" t="str">
        <f t="shared" si="143"/>
        <v/>
      </c>
    </row>
    <row r="4589" spans="1:17">
      <c r="A4589" s="3" t="str">
        <f t="shared" si="142"/>
        <v/>
      </c>
      <c r="M4589" s="3" t="str">
        <f>IFERROR(INDEX('SINIF GÜNLER'!$A:$C,MATCH('VERİ TABANI'!$D4589,'SINIF GÜNLER'!$B:$B,0),MATCH('VERİ TABANI'!$M$1,'SINIF GÜNLER'!$A$1:$C$1,0)),"")</f>
        <v/>
      </c>
      <c r="P4589" s="28" t="str">
        <f t="array" ref="P4589">IFERROR(SEARCH(ÖĞRETMEN,'VERİ TABANI'!G4589,1),"")</f>
        <v/>
      </c>
      <c r="Q4589" s="29" t="str">
        <f t="shared" si="143"/>
        <v/>
      </c>
    </row>
    <row r="4590" spans="1:17">
      <c r="A4590" s="3" t="str">
        <f t="shared" si="142"/>
        <v/>
      </c>
      <c r="M4590" s="3" t="str">
        <f>IFERROR(INDEX('SINIF GÜNLER'!$A:$C,MATCH('VERİ TABANI'!$D4590,'SINIF GÜNLER'!$B:$B,0),MATCH('VERİ TABANI'!$M$1,'SINIF GÜNLER'!$A$1:$C$1,0)),"")</f>
        <v/>
      </c>
      <c r="P4590" s="28" t="str">
        <f t="array" ref="P4590">IFERROR(SEARCH(ÖĞRETMEN,'VERİ TABANI'!G4590,1),"")</f>
        <v/>
      </c>
      <c r="Q4590" s="29" t="str">
        <f t="shared" si="143"/>
        <v/>
      </c>
    </row>
    <row r="4591" spans="1:17">
      <c r="A4591" s="3" t="str">
        <f t="shared" si="142"/>
        <v/>
      </c>
      <c r="M4591" s="3" t="str">
        <f>IFERROR(INDEX('SINIF GÜNLER'!$A:$C,MATCH('VERİ TABANI'!$D4591,'SINIF GÜNLER'!$B:$B,0),MATCH('VERİ TABANI'!$M$1,'SINIF GÜNLER'!$A$1:$C$1,0)),"")</f>
        <v/>
      </c>
      <c r="P4591" s="28" t="str">
        <f t="array" ref="P4591">IFERROR(SEARCH(ÖĞRETMEN,'VERİ TABANI'!G4591,1),"")</f>
        <v/>
      </c>
      <c r="Q4591" s="29" t="str">
        <f t="shared" si="143"/>
        <v/>
      </c>
    </row>
    <row r="4592" spans="1:17">
      <c r="A4592" s="3" t="str">
        <f t="shared" si="142"/>
        <v/>
      </c>
      <c r="M4592" s="3" t="str">
        <f>IFERROR(INDEX('SINIF GÜNLER'!$A:$C,MATCH('VERİ TABANI'!$D4592,'SINIF GÜNLER'!$B:$B,0),MATCH('VERİ TABANI'!$M$1,'SINIF GÜNLER'!$A$1:$C$1,0)),"")</f>
        <v/>
      </c>
      <c r="P4592" s="28" t="str">
        <f t="array" ref="P4592">IFERROR(SEARCH(ÖĞRETMEN,'VERİ TABANI'!G4592,1),"")</f>
        <v/>
      </c>
      <c r="Q4592" s="29" t="str">
        <f t="shared" si="143"/>
        <v/>
      </c>
    </row>
    <row r="4593" spans="1:17">
      <c r="A4593" s="3" t="str">
        <f t="shared" si="142"/>
        <v/>
      </c>
      <c r="M4593" s="3" t="str">
        <f>IFERROR(INDEX('SINIF GÜNLER'!$A:$C,MATCH('VERİ TABANI'!$D4593,'SINIF GÜNLER'!$B:$B,0),MATCH('VERİ TABANI'!$M$1,'SINIF GÜNLER'!$A$1:$C$1,0)),"")</f>
        <v/>
      </c>
      <c r="P4593" s="28" t="str">
        <f t="array" ref="P4593">IFERROR(SEARCH(ÖĞRETMEN,'VERİ TABANI'!G4593,1),"")</f>
        <v/>
      </c>
      <c r="Q4593" s="29" t="str">
        <f t="shared" si="143"/>
        <v/>
      </c>
    </row>
    <row r="4594" spans="1:17">
      <c r="A4594" s="3" t="str">
        <f t="shared" si="142"/>
        <v/>
      </c>
      <c r="M4594" s="3" t="str">
        <f>IFERROR(INDEX('SINIF GÜNLER'!$A:$C,MATCH('VERİ TABANI'!$D4594,'SINIF GÜNLER'!$B:$B,0),MATCH('VERİ TABANI'!$M$1,'SINIF GÜNLER'!$A$1:$C$1,0)),"")</f>
        <v/>
      </c>
      <c r="P4594" s="28" t="str">
        <f t="array" ref="P4594">IFERROR(SEARCH(ÖĞRETMEN,'VERİ TABANI'!G4594,1),"")</f>
        <v/>
      </c>
      <c r="Q4594" s="29" t="str">
        <f t="shared" si="143"/>
        <v/>
      </c>
    </row>
    <row r="4595" spans="1:17">
      <c r="A4595" s="3" t="str">
        <f t="shared" si="142"/>
        <v/>
      </c>
      <c r="M4595" s="3" t="str">
        <f>IFERROR(INDEX('SINIF GÜNLER'!$A:$C,MATCH('VERİ TABANI'!$D4595,'SINIF GÜNLER'!$B:$B,0),MATCH('VERİ TABANI'!$M$1,'SINIF GÜNLER'!$A$1:$C$1,0)),"")</f>
        <v/>
      </c>
      <c r="P4595" s="28" t="str">
        <f t="array" ref="P4595">IFERROR(SEARCH(ÖĞRETMEN,'VERİ TABANI'!G4595,1),"")</f>
        <v/>
      </c>
      <c r="Q4595" s="29" t="str">
        <f t="shared" si="143"/>
        <v/>
      </c>
    </row>
    <row r="4596" spans="1:17">
      <c r="A4596" s="3" t="str">
        <f t="shared" si="142"/>
        <v/>
      </c>
      <c r="M4596" s="3" t="str">
        <f>IFERROR(INDEX('SINIF GÜNLER'!$A:$C,MATCH('VERİ TABANI'!$D4596,'SINIF GÜNLER'!$B:$B,0),MATCH('VERİ TABANI'!$M$1,'SINIF GÜNLER'!$A$1:$C$1,0)),"")</f>
        <v/>
      </c>
      <c r="P4596" s="28" t="str">
        <f t="array" ref="P4596">IFERROR(SEARCH(ÖĞRETMEN,'VERİ TABANI'!G4596,1),"")</f>
        <v/>
      </c>
      <c r="Q4596" s="29" t="str">
        <f t="shared" si="143"/>
        <v/>
      </c>
    </row>
    <row r="4597" spans="1:17">
      <c r="A4597" s="3" t="str">
        <f t="shared" si="142"/>
        <v/>
      </c>
      <c r="M4597" s="3" t="str">
        <f>IFERROR(INDEX('SINIF GÜNLER'!$A:$C,MATCH('VERİ TABANI'!$D4597,'SINIF GÜNLER'!$B:$B,0),MATCH('VERİ TABANI'!$M$1,'SINIF GÜNLER'!$A$1:$C$1,0)),"")</f>
        <v/>
      </c>
      <c r="P4597" s="28" t="str">
        <f t="array" ref="P4597">IFERROR(SEARCH(ÖĞRETMEN,'VERİ TABANI'!G4597,1),"")</f>
        <v/>
      </c>
      <c r="Q4597" s="29" t="str">
        <f t="shared" si="143"/>
        <v/>
      </c>
    </row>
    <row r="4598" spans="1:17">
      <c r="A4598" s="3" t="str">
        <f t="shared" si="142"/>
        <v/>
      </c>
      <c r="M4598" s="3" t="str">
        <f>IFERROR(INDEX('SINIF GÜNLER'!$A:$C,MATCH('VERİ TABANI'!$D4598,'SINIF GÜNLER'!$B:$B,0),MATCH('VERİ TABANI'!$M$1,'SINIF GÜNLER'!$A$1:$C$1,0)),"")</f>
        <v/>
      </c>
      <c r="P4598" s="28" t="str">
        <f t="array" ref="P4598">IFERROR(SEARCH(ÖĞRETMEN,'VERİ TABANI'!G4598,1),"")</f>
        <v/>
      </c>
      <c r="Q4598" s="29" t="str">
        <f t="shared" si="143"/>
        <v/>
      </c>
    </row>
    <row r="4599" spans="1:17">
      <c r="A4599" s="3" t="str">
        <f t="shared" si="142"/>
        <v/>
      </c>
      <c r="M4599" s="3" t="str">
        <f>IFERROR(INDEX('SINIF GÜNLER'!$A:$C,MATCH('VERİ TABANI'!$D4599,'SINIF GÜNLER'!$B:$B,0),MATCH('VERİ TABANI'!$M$1,'SINIF GÜNLER'!$A$1:$C$1,0)),"")</f>
        <v/>
      </c>
      <c r="P4599" s="28" t="str">
        <f t="array" ref="P4599">IFERROR(SEARCH(ÖĞRETMEN,'VERİ TABANI'!G4599,1),"")</f>
        <v/>
      </c>
      <c r="Q4599" s="29" t="str">
        <f t="shared" si="143"/>
        <v/>
      </c>
    </row>
    <row r="4600" spans="1:17">
      <c r="A4600" s="3" t="str">
        <f t="shared" si="142"/>
        <v/>
      </c>
      <c r="M4600" s="3" t="str">
        <f>IFERROR(INDEX('SINIF GÜNLER'!$A:$C,MATCH('VERİ TABANI'!$D4600,'SINIF GÜNLER'!$B:$B,0),MATCH('VERİ TABANI'!$M$1,'SINIF GÜNLER'!$A$1:$C$1,0)),"")</f>
        <v/>
      </c>
      <c r="P4600" s="28" t="str">
        <f t="array" ref="P4600">IFERROR(SEARCH(ÖĞRETMEN,'VERİ TABANI'!G4600,1),"")</f>
        <v/>
      </c>
      <c r="Q4600" s="29" t="str">
        <f t="shared" si="143"/>
        <v/>
      </c>
    </row>
    <row r="4601" spans="1:17">
      <c r="A4601" s="3" t="str">
        <f t="shared" si="142"/>
        <v/>
      </c>
      <c r="M4601" s="3" t="str">
        <f>IFERROR(INDEX('SINIF GÜNLER'!$A:$C,MATCH('VERİ TABANI'!$D4601,'SINIF GÜNLER'!$B:$B,0),MATCH('VERİ TABANI'!$M$1,'SINIF GÜNLER'!$A$1:$C$1,0)),"")</f>
        <v/>
      </c>
      <c r="P4601" s="28" t="str">
        <f t="array" ref="P4601">IFERROR(SEARCH(ÖĞRETMEN,'VERİ TABANI'!G4601,1),"")</f>
        <v/>
      </c>
      <c r="Q4601" s="29" t="str">
        <f t="shared" si="143"/>
        <v/>
      </c>
    </row>
    <row r="4602" spans="1:17">
      <c r="A4602" s="3" t="str">
        <f t="shared" si="142"/>
        <v/>
      </c>
      <c r="M4602" s="3" t="str">
        <f>IFERROR(INDEX('SINIF GÜNLER'!$A:$C,MATCH('VERİ TABANI'!$D4602,'SINIF GÜNLER'!$B:$B,0),MATCH('VERİ TABANI'!$M$1,'SINIF GÜNLER'!$A$1:$C$1,0)),"")</f>
        <v/>
      </c>
      <c r="P4602" s="28" t="str">
        <f t="array" ref="P4602">IFERROR(SEARCH(ÖĞRETMEN,'VERİ TABANI'!G4602,1),"")</f>
        <v/>
      </c>
      <c r="Q4602" s="29" t="str">
        <f t="shared" si="143"/>
        <v/>
      </c>
    </row>
    <row r="4603" spans="1:17">
      <c r="A4603" s="3" t="str">
        <f t="shared" si="142"/>
        <v/>
      </c>
      <c r="M4603" s="3" t="str">
        <f>IFERROR(INDEX('SINIF GÜNLER'!$A:$C,MATCH('VERİ TABANI'!$D4603,'SINIF GÜNLER'!$B:$B,0),MATCH('VERİ TABANI'!$M$1,'SINIF GÜNLER'!$A$1:$C$1,0)),"")</f>
        <v/>
      </c>
      <c r="P4603" s="28" t="str">
        <f t="array" ref="P4603">IFERROR(SEARCH(ÖĞRETMEN,'VERİ TABANI'!G4603,1),"")</f>
        <v/>
      </c>
      <c r="Q4603" s="29" t="str">
        <f t="shared" si="143"/>
        <v/>
      </c>
    </row>
    <row r="4604" spans="1:17">
      <c r="A4604" s="3" t="str">
        <f t="shared" si="142"/>
        <v/>
      </c>
      <c r="M4604" s="3" t="str">
        <f>IFERROR(INDEX('SINIF GÜNLER'!$A:$C,MATCH('VERİ TABANI'!$D4604,'SINIF GÜNLER'!$B:$B,0),MATCH('VERİ TABANI'!$M$1,'SINIF GÜNLER'!$A$1:$C$1,0)),"")</f>
        <v/>
      </c>
      <c r="P4604" s="28" t="str">
        <f t="array" ref="P4604">IFERROR(SEARCH(ÖĞRETMEN,'VERİ TABANI'!G4604,1),"")</f>
        <v/>
      </c>
      <c r="Q4604" s="29" t="str">
        <f t="shared" si="143"/>
        <v/>
      </c>
    </row>
    <row r="4605" spans="1:17">
      <c r="A4605" s="3" t="str">
        <f t="shared" si="142"/>
        <v/>
      </c>
      <c r="M4605" s="3" t="str">
        <f>IFERROR(INDEX('SINIF GÜNLER'!$A:$C,MATCH('VERİ TABANI'!$D4605,'SINIF GÜNLER'!$B:$B,0),MATCH('VERİ TABANI'!$M$1,'SINIF GÜNLER'!$A$1:$C$1,0)),"")</f>
        <v/>
      </c>
      <c r="P4605" s="28" t="str">
        <f t="array" ref="P4605">IFERROR(SEARCH(ÖĞRETMEN,'VERİ TABANI'!G4605,1),"")</f>
        <v/>
      </c>
      <c r="Q4605" s="29" t="str">
        <f t="shared" si="143"/>
        <v/>
      </c>
    </row>
    <row r="4606" spans="1:17">
      <c r="A4606" s="3" t="str">
        <f t="shared" si="142"/>
        <v/>
      </c>
      <c r="M4606" s="3" t="str">
        <f>IFERROR(INDEX('SINIF GÜNLER'!$A:$C,MATCH('VERİ TABANI'!$D4606,'SINIF GÜNLER'!$B:$B,0),MATCH('VERİ TABANI'!$M$1,'SINIF GÜNLER'!$A$1:$C$1,0)),"")</f>
        <v/>
      </c>
      <c r="P4606" s="28" t="str">
        <f t="array" ref="P4606">IFERROR(SEARCH(ÖĞRETMEN,'VERİ TABANI'!G4606,1),"")</f>
        <v/>
      </c>
      <c r="Q4606" s="29" t="str">
        <f t="shared" si="143"/>
        <v/>
      </c>
    </row>
    <row r="4607" spans="1:17">
      <c r="A4607" s="3" t="str">
        <f t="shared" si="142"/>
        <v/>
      </c>
      <c r="M4607" s="3" t="str">
        <f>IFERROR(INDEX('SINIF GÜNLER'!$A:$C,MATCH('VERİ TABANI'!$D4607,'SINIF GÜNLER'!$B:$B,0),MATCH('VERİ TABANI'!$M$1,'SINIF GÜNLER'!$A$1:$C$1,0)),"")</f>
        <v/>
      </c>
      <c r="P4607" s="28" t="str">
        <f t="array" ref="P4607">IFERROR(SEARCH(ÖĞRETMEN,'VERİ TABANI'!G4607,1),"")</f>
        <v/>
      </c>
      <c r="Q4607" s="29" t="str">
        <f t="shared" si="143"/>
        <v/>
      </c>
    </row>
    <row r="4608" spans="1:17">
      <c r="A4608" s="3" t="str">
        <f t="shared" si="142"/>
        <v/>
      </c>
      <c r="M4608" s="3" t="str">
        <f>IFERROR(INDEX('SINIF GÜNLER'!$A:$C,MATCH('VERİ TABANI'!$D4608,'SINIF GÜNLER'!$B:$B,0),MATCH('VERİ TABANI'!$M$1,'SINIF GÜNLER'!$A$1:$C$1,0)),"")</f>
        <v/>
      </c>
      <c r="P4608" s="28" t="str">
        <f t="array" ref="P4608">IFERROR(SEARCH(ÖĞRETMEN,'VERİ TABANI'!G4608,1),"")</f>
        <v/>
      </c>
      <c r="Q4608" s="29" t="str">
        <f t="shared" si="143"/>
        <v/>
      </c>
    </row>
    <row r="4609" spans="1:17">
      <c r="A4609" s="3" t="str">
        <f t="shared" si="142"/>
        <v/>
      </c>
      <c r="M4609" s="3" t="str">
        <f>IFERROR(INDEX('SINIF GÜNLER'!$A:$C,MATCH('VERİ TABANI'!$D4609,'SINIF GÜNLER'!$B:$B,0),MATCH('VERİ TABANI'!$M$1,'SINIF GÜNLER'!$A$1:$C$1,0)),"")</f>
        <v/>
      </c>
      <c r="P4609" s="28" t="str">
        <f t="array" ref="P4609">IFERROR(SEARCH(ÖĞRETMEN,'VERİ TABANI'!G4609,1),"")</f>
        <v/>
      </c>
      <c r="Q4609" s="29" t="str">
        <f t="shared" si="143"/>
        <v/>
      </c>
    </row>
    <row r="4610" spans="1:17">
      <c r="A4610" s="3" t="str">
        <f t="shared" ref="A4610:A4673" si="144">IFERROR(IF(B4610="","",ROW()-1),"")</f>
        <v/>
      </c>
      <c r="M4610" s="3" t="str">
        <f>IFERROR(INDEX('SINIF GÜNLER'!$A:$C,MATCH('VERİ TABANI'!$D4610,'SINIF GÜNLER'!$B:$B,0),MATCH('VERİ TABANI'!$M$1,'SINIF GÜNLER'!$A$1:$C$1,0)),"")</f>
        <v/>
      </c>
      <c r="P4610" s="28" t="str">
        <f t="array" ref="P4610">IFERROR(SEARCH(ÖĞRETMEN,'VERİ TABANI'!G4610,1),"")</f>
        <v/>
      </c>
      <c r="Q4610" s="29" t="str">
        <f t="shared" si="143"/>
        <v/>
      </c>
    </row>
    <row r="4611" spans="1:17">
      <c r="A4611" s="3" t="str">
        <f t="shared" si="144"/>
        <v/>
      </c>
      <c r="M4611" s="3" t="str">
        <f>IFERROR(INDEX('SINIF GÜNLER'!$A:$C,MATCH('VERİ TABANI'!$D4611,'SINIF GÜNLER'!$B:$B,0),MATCH('VERİ TABANI'!$M$1,'SINIF GÜNLER'!$A$1:$C$1,0)),"")</f>
        <v/>
      </c>
      <c r="P4611" s="28" t="str">
        <f t="array" ref="P4611">IFERROR(SEARCH(ÖĞRETMEN,'VERİ TABANI'!G4611,1),"")</f>
        <v/>
      </c>
      <c r="Q4611" s="29" t="str">
        <f t="shared" si="143"/>
        <v/>
      </c>
    </row>
    <row r="4612" spans="1:17">
      <c r="A4612" s="3" t="str">
        <f t="shared" si="144"/>
        <v/>
      </c>
      <c r="M4612" s="3" t="str">
        <f>IFERROR(INDEX('SINIF GÜNLER'!$A:$C,MATCH('VERİ TABANI'!$D4612,'SINIF GÜNLER'!$B:$B,0),MATCH('VERİ TABANI'!$M$1,'SINIF GÜNLER'!$A$1:$C$1,0)),"")</f>
        <v/>
      </c>
      <c r="P4612" s="28" t="str">
        <f t="array" ref="P4612">IFERROR(SEARCH(ÖĞRETMEN,'VERİ TABANI'!G4612,1),"")</f>
        <v/>
      </c>
      <c r="Q4612" s="29" t="str">
        <f t="shared" si="143"/>
        <v/>
      </c>
    </row>
    <row r="4613" spans="1:17">
      <c r="A4613" s="3" t="str">
        <f t="shared" si="144"/>
        <v/>
      </c>
      <c r="M4613" s="3" t="str">
        <f>IFERROR(INDEX('SINIF GÜNLER'!$A:$C,MATCH('VERİ TABANI'!$D4613,'SINIF GÜNLER'!$B:$B,0),MATCH('VERİ TABANI'!$M$1,'SINIF GÜNLER'!$A$1:$C$1,0)),"")</f>
        <v/>
      </c>
      <c r="P4613" s="28" t="str">
        <f t="array" ref="P4613">IFERROR(SEARCH(ÖĞRETMEN,'VERİ TABANI'!G4613,1),"")</f>
        <v/>
      </c>
      <c r="Q4613" s="29" t="str">
        <f t="shared" si="143"/>
        <v/>
      </c>
    </row>
    <row r="4614" spans="1:17">
      <c r="A4614" s="3" t="str">
        <f t="shared" si="144"/>
        <v/>
      </c>
      <c r="M4614" s="3" t="str">
        <f>IFERROR(INDEX('SINIF GÜNLER'!$A:$C,MATCH('VERİ TABANI'!$D4614,'SINIF GÜNLER'!$B:$B,0),MATCH('VERİ TABANI'!$M$1,'SINIF GÜNLER'!$A$1:$C$1,0)),"")</f>
        <v/>
      </c>
      <c r="P4614" s="28" t="str">
        <f t="array" ref="P4614">IFERROR(SEARCH(ÖĞRETMEN,'VERİ TABANI'!G4614,1),"")</f>
        <v/>
      </c>
      <c r="Q4614" s="29" t="str">
        <f t="shared" si="143"/>
        <v/>
      </c>
    </row>
    <row r="4615" spans="1:17">
      <c r="A4615" s="3" t="str">
        <f t="shared" si="144"/>
        <v/>
      </c>
      <c r="M4615" s="3" t="str">
        <f>IFERROR(INDEX('SINIF GÜNLER'!$A:$C,MATCH('VERİ TABANI'!$D4615,'SINIF GÜNLER'!$B:$B,0),MATCH('VERİ TABANI'!$M$1,'SINIF GÜNLER'!$A$1:$C$1,0)),"")</f>
        <v/>
      </c>
      <c r="P4615" s="28" t="str">
        <f t="array" ref="P4615">IFERROR(SEARCH(ÖĞRETMEN,'VERİ TABANI'!G4615,1),"")</f>
        <v/>
      </c>
      <c r="Q4615" s="29" t="str">
        <f t="shared" si="143"/>
        <v/>
      </c>
    </row>
    <row r="4616" spans="1:17">
      <c r="A4616" s="3" t="str">
        <f t="shared" si="144"/>
        <v/>
      </c>
      <c r="M4616" s="3" t="str">
        <f>IFERROR(INDEX('SINIF GÜNLER'!$A:$C,MATCH('VERİ TABANI'!$D4616,'SINIF GÜNLER'!$B:$B,0),MATCH('VERİ TABANI'!$M$1,'SINIF GÜNLER'!$A$1:$C$1,0)),"")</f>
        <v/>
      </c>
      <c r="P4616" s="28" t="str">
        <f t="array" ref="P4616">IFERROR(SEARCH(ÖĞRETMEN,'VERİ TABANI'!G4616,1),"")</f>
        <v/>
      </c>
      <c r="Q4616" s="29" t="str">
        <f t="shared" ref="Q4616:Q4679" si="145">IF(P4616="","",ROW())</f>
        <v/>
      </c>
    </row>
    <row r="4617" spans="1:17">
      <c r="A4617" s="3" t="str">
        <f t="shared" si="144"/>
        <v/>
      </c>
      <c r="M4617" s="3" t="str">
        <f>IFERROR(INDEX('SINIF GÜNLER'!$A:$C,MATCH('VERİ TABANI'!$D4617,'SINIF GÜNLER'!$B:$B,0),MATCH('VERİ TABANI'!$M$1,'SINIF GÜNLER'!$A$1:$C$1,0)),"")</f>
        <v/>
      </c>
      <c r="P4617" s="28" t="str">
        <f t="array" ref="P4617">IFERROR(SEARCH(ÖĞRETMEN,'VERİ TABANI'!G4617,1),"")</f>
        <v/>
      </c>
      <c r="Q4617" s="29" t="str">
        <f t="shared" si="145"/>
        <v/>
      </c>
    </row>
    <row r="4618" spans="1:17">
      <c r="A4618" s="3" t="str">
        <f t="shared" si="144"/>
        <v/>
      </c>
      <c r="M4618" s="3" t="str">
        <f>IFERROR(INDEX('SINIF GÜNLER'!$A:$C,MATCH('VERİ TABANI'!$D4618,'SINIF GÜNLER'!$B:$B,0),MATCH('VERİ TABANI'!$M$1,'SINIF GÜNLER'!$A$1:$C$1,0)),"")</f>
        <v/>
      </c>
      <c r="P4618" s="28" t="str">
        <f t="array" ref="P4618">IFERROR(SEARCH(ÖĞRETMEN,'VERİ TABANI'!G4618,1),"")</f>
        <v/>
      </c>
      <c r="Q4618" s="29" t="str">
        <f t="shared" si="145"/>
        <v/>
      </c>
    </row>
    <row r="4619" spans="1:17">
      <c r="A4619" s="3" t="str">
        <f t="shared" si="144"/>
        <v/>
      </c>
      <c r="M4619" s="3" t="str">
        <f>IFERROR(INDEX('SINIF GÜNLER'!$A:$C,MATCH('VERİ TABANI'!$D4619,'SINIF GÜNLER'!$B:$B,0),MATCH('VERİ TABANI'!$M$1,'SINIF GÜNLER'!$A$1:$C$1,0)),"")</f>
        <v/>
      </c>
      <c r="P4619" s="28" t="str">
        <f t="array" ref="P4619">IFERROR(SEARCH(ÖĞRETMEN,'VERİ TABANI'!G4619,1),"")</f>
        <v/>
      </c>
      <c r="Q4619" s="29" t="str">
        <f t="shared" si="145"/>
        <v/>
      </c>
    </row>
    <row r="4620" spans="1:17">
      <c r="A4620" s="3" t="str">
        <f t="shared" si="144"/>
        <v/>
      </c>
      <c r="M4620" s="3" t="str">
        <f>IFERROR(INDEX('SINIF GÜNLER'!$A:$C,MATCH('VERİ TABANI'!$D4620,'SINIF GÜNLER'!$B:$B,0),MATCH('VERİ TABANI'!$M$1,'SINIF GÜNLER'!$A$1:$C$1,0)),"")</f>
        <v/>
      </c>
      <c r="P4620" s="28" t="str">
        <f t="array" ref="P4620">IFERROR(SEARCH(ÖĞRETMEN,'VERİ TABANI'!G4620,1),"")</f>
        <v/>
      </c>
      <c r="Q4620" s="29" t="str">
        <f t="shared" si="145"/>
        <v/>
      </c>
    </row>
    <row r="4621" spans="1:17">
      <c r="A4621" s="3" t="str">
        <f t="shared" si="144"/>
        <v/>
      </c>
      <c r="M4621" s="3" t="str">
        <f>IFERROR(INDEX('SINIF GÜNLER'!$A:$C,MATCH('VERİ TABANI'!$D4621,'SINIF GÜNLER'!$B:$B,0),MATCH('VERİ TABANI'!$M$1,'SINIF GÜNLER'!$A$1:$C$1,0)),"")</f>
        <v/>
      </c>
      <c r="P4621" s="28" t="str">
        <f t="array" ref="P4621">IFERROR(SEARCH(ÖĞRETMEN,'VERİ TABANI'!G4621,1),"")</f>
        <v/>
      </c>
      <c r="Q4621" s="29" t="str">
        <f t="shared" si="145"/>
        <v/>
      </c>
    </row>
    <row r="4622" spans="1:17">
      <c r="A4622" s="3" t="str">
        <f t="shared" si="144"/>
        <v/>
      </c>
      <c r="M4622" s="3" t="str">
        <f>IFERROR(INDEX('SINIF GÜNLER'!$A:$C,MATCH('VERİ TABANI'!$D4622,'SINIF GÜNLER'!$B:$B,0),MATCH('VERİ TABANI'!$M$1,'SINIF GÜNLER'!$A$1:$C$1,0)),"")</f>
        <v/>
      </c>
      <c r="P4622" s="28" t="str">
        <f t="array" ref="P4622">IFERROR(SEARCH(ÖĞRETMEN,'VERİ TABANI'!G4622,1),"")</f>
        <v/>
      </c>
      <c r="Q4622" s="29" t="str">
        <f t="shared" si="145"/>
        <v/>
      </c>
    </row>
    <row r="4623" spans="1:17">
      <c r="A4623" s="3" t="str">
        <f t="shared" si="144"/>
        <v/>
      </c>
      <c r="M4623" s="3" t="str">
        <f>IFERROR(INDEX('SINIF GÜNLER'!$A:$C,MATCH('VERİ TABANI'!$D4623,'SINIF GÜNLER'!$B:$B,0),MATCH('VERİ TABANI'!$M$1,'SINIF GÜNLER'!$A$1:$C$1,0)),"")</f>
        <v/>
      </c>
      <c r="P4623" s="28" t="str">
        <f t="array" ref="P4623">IFERROR(SEARCH(ÖĞRETMEN,'VERİ TABANI'!G4623,1),"")</f>
        <v/>
      </c>
      <c r="Q4623" s="29" t="str">
        <f t="shared" si="145"/>
        <v/>
      </c>
    </row>
    <row r="4624" spans="1:17">
      <c r="A4624" s="3" t="str">
        <f t="shared" si="144"/>
        <v/>
      </c>
      <c r="M4624" s="3" t="str">
        <f>IFERROR(INDEX('SINIF GÜNLER'!$A:$C,MATCH('VERİ TABANI'!$D4624,'SINIF GÜNLER'!$B:$B,0),MATCH('VERİ TABANI'!$M$1,'SINIF GÜNLER'!$A$1:$C$1,0)),"")</f>
        <v/>
      </c>
      <c r="P4624" s="28" t="str">
        <f t="array" ref="P4624">IFERROR(SEARCH(ÖĞRETMEN,'VERİ TABANI'!G4624,1),"")</f>
        <v/>
      </c>
      <c r="Q4624" s="29" t="str">
        <f t="shared" si="145"/>
        <v/>
      </c>
    </row>
    <row r="4625" spans="1:17">
      <c r="A4625" s="3" t="str">
        <f t="shared" si="144"/>
        <v/>
      </c>
      <c r="M4625" s="3" t="str">
        <f>IFERROR(INDEX('SINIF GÜNLER'!$A:$C,MATCH('VERİ TABANI'!$D4625,'SINIF GÜNLER'!$B:$B,0),MATCH('VERİ TABANI'!$M$1,'SINIF GÜNLER'!$A$1:$C$1,0)),"")</f>
        <v/>
      </c>
      <c r="P4625" s="28" t="str">
        <f t="array" ref="P4625">IFERROR(SEARCH(ÖĞRETMEN,'VERİ TABANI'!G4625,1),"")</f>
        <v/>
      </c>
      <c r="Q4625" s="29" t="str">
        <f t="shared" si="145"/>
        <v/>
      </c>
    </row>
    <row r="4626" spans="1:17">
      <c r="A4626" s="3" t="str">
        <f t="shared" si="144"/>
        <v/>
      </c>
      <c r="M4626" s="3" t="str">
        <f>IFERROR(INDEX('SINIF GÜNLER'!$A:$C,MATCH('VERİ TABANI'!$D4626,'SINIF GÜNLER'!$B:$B,0),MATCH('VERİ TABANI'!$M$1,'SINIF GÜNLER'!$A$1:$C$1,0)),"")</f>
        <v/>
      </c>
      <c r="P4626" s="28" t="str">
        <f t="array" ref="P4626">IFERROR(SEARCH(ÖĞRETMEN,'VERİ TABANI'!G4626,1),"")</f>
        <v/>
      </c>
      <c r="Q4626" s="29" t="str">
        <f t="shared" si="145"/>
        <v/>
      </c>
    </row>
    <row r="4627" spans="1:17">
      <c r="A4627" s="3" t="str">
        <f t="shared" si="144"/>
        <v/>
      </c>
      <c r="M4627" s="3" t="str">
        <f>IFERROR(INDEX('SINIF GÜNLER'!$A:$C,MATCH('VERİ TABANI'!$D4627,'SINIF GÜNLER'!$B:$B,0),MATCH('VERİ TABANI'!$M$1,'SINIF GÜNLER'!$A$1:$C$1,0)),"")</f>
        <v/>
      </c>
      <c r="P4627" s="28" t="str">
        <f t="array" ref="P4627">IFERROR(SEARCH(ÖĞRETMEN,'VERİ TABANI'!G4627,1),"")</f>
        <v/>
      </c>
      <c r="Q4627" s="29" t="str">
        <f t="shared" si="145"/>
        <v/>
      </c>
    </row>
    <row r="4628" spans="1:17">
      <c r="A4628" s="3" t="str">
        <f t="shared" si="144"/>
        <v/>
      </c>
      <c r="M4628" s="3" t="str">
        <f>IFERROR(INDEX('SINIF GÜNLER'!$A:$C,MATCH('VERİ TABANI'!$D4628,'SINIF GÜNLER'!$B:$B,0),MATCH('VERİ TABANI'!$M$1,'SINIF GÜNLER'!$A$1:$C$1,0)),"")</f>
        <v/>
      </c>
      <c r="P4628" s="28" t="str">
        <f t="array" ref="P4628">IFERROR(SEARCH(ÖĞRETMEN,'VERİ TABANI'!G4628,1),"")</f>
        <v/>
      </c>
      <c r="Q4628" s="29" t="str">
        <f t="shared" si="145"/>
        <v/>
      </c>
    </row>
    <row r="4629" spans="1:17">
      <c r="A4629" s="3" t="str">
        <f t="shared" si="144"/>
        <v/>
      </c>
      <c r="M4629" s="3" t="str">
        <f>IFERROR(INDEX('SINIF GÜNLER'!$A:$C,MATCH('VERİ TABANI'!$D4629,'SINIF GÜNLER'!$B:$B,0),MATCH('VERİ TABANI'!$M$1,'SINIF GÜNLER'!$A$1:$C$1,0)),"")</f>
        <v/>
      </c>
      <c r="P4629" s="28" t="str">
        <f t="array" ref="P4629">IFERROR(SEARCH(ÖĞRETMEN,'VERİ TABANI'!G4629,1),"")</f>
        <v/>
      </c>
      <c r="Q4629" s="29" t="str">
        <f t="shared" si="145"/>
        <v/>
      </c>
    </row>
    <row r="4630" spans="1:17">
      <c r="A4630" s="3" t="str">
        <f t="shared" si="144"/>
        <v/>
      </c>
      <c r="M4630" s="3" t="str">
        <f>IFERROR(INDEX('SINIF GÜNLER'!$A:$C,MATCH('VERİ TABANI'!$D4630,'SINIF GÜNLER'!$B:$B,0),MATCH('VERİ TABANI'!$M$1,'SINIF GÜNLER'!$A$1:$C$1,0)),"")</f>
        <v/>
      </c>
      <c r="P4630" s="28" t="str">
        <f t="array" ref="P4630">IFERROR(SEARCH(ÖĞRETMEN,'VERİ TABANI'!G4630,1),"")</f>
        <v/>
      </c>
      <c r="Q4630" s="29" t="str">
        <f t="shared" si="145"/>
        <v/>
      </c>
    </row>
    <row r="4631" spans="1:17">
      <c r="A4631" s="3" t="str">
        <f t="shared" si="144"/>
        <v/>
      </c>
      <c r="M4631" s="3" t="str">
        <f>IFERROR(INDEX('SINIF GÜNLER'!$A:$C,MATCH('VERİ TABANI'!$D4631,'SINIF GÜNLER'!$B:$B,0),MATCH('VERİ TABANI'!$M$1,'SINIF GÜNLER'!$A$1:$C$1,0)),"")</f>
        <v/>
      </c>
      <c r="P4631" s="28" t="str">
        <f t="array" ref="P4631">IFERROR(SEARCH(ÖĞRETMEN,'VERİ TABANI'!G4631,1),"")</f>
        <v/>
      </c>
      <c r="Q4631" s="29" t="str">
        <f t="shared" si="145"/>
        <v/>
      </c>
    </row>
    <row r="4632" spans="1:17">
      <c r="A4632" s="3" t="str">
        <f t="shared" si="144"/>
        <v/>
      </c>
      <c r="M4632" s="3" t="str">
        <f>IFERROR(INDEX('SINIF GÜNLER'!$A:$C,MATCH('VERİ TABANI'!$D4632,'SINIF GÜNLER'!$B:$B,0),MATCH('VERİ TABANI'!$M$1,'SINIF GÜNLER'!$A$1:$C$1,0)),"")</f>
        <v/>
      </c>
      <c r="P4632" s="28" t="str">
        <f t="array" ref="P4632">IFERROR(SEARCH(ÖĞRETMEN,'VERİ TABANI'!G4632,1),"")</f>
        <v/>
      </c>
      <c r="Q4632" s="29" t="str">
        <f t="shared" si="145"/>
        <v/>
      </c>
    </row>
    <row r="4633" spans="1:17">
      <c r="A4633" s="3" t="str">
        <f t="shared" si="144"/>
        <v/>
      </c>
      <c r="M4633" s="3" t="str">
        <f>IFERROR(INDEX('SINIF GÜNLER'!$A:$C,MATCH('VERİ TABANI'!$D4633,'SINIF GÜNLER'!$B:$B,0),MATCH('VERİ TABANI'!$M$1,'SINIF GÜNLER'!$A$1:$C$1,0)),"")</f>
        <v/>
      </c>
      <c r="P4633" s="28" t="str">
        <f t="array" ref="P4633">IFERROR(SEARCH(ÖĞRETMEN,'VERİ TABANI'!G4633,1),"")</f>
        <v/>
      </c>
      <c r="Q4633" s="29" t="str">
        <f t="shared" si="145"/>
        <v/>
      </c>
    </row>
    <row r="4634" spans="1:17">
      <c r="A4634" s="3" t="str">
        <f t="shared" si="144"/>
        <v/>
      </c>
      <c r="M4634" s="3" t="str">
        <f>IFERROR(INDEX('SINIF GÜNLER'!$A:$C,MATCH('VERİ TABANI'!$D4634,'SINIF GÜNLER'!$B:$B,0),MATCH('VERİ TABANI'!$M$1,'SINIF GÜNLER'!$A$1:$C$1,0)),"")</f>
        <v/>
      </c>
      <c r="P4634" s="28" t="str">
        <f t="array" ref="P4634">IFERROR(SEARCH(ÖĞRETMEN,'VERİ TABANI'!G4634,1),"")</f>
        <v/>
      </c>
      <c r="Q4634" s="29" t="str">
        <f t="shared" si="145"/>
        <v/>
      </c>
    </row>
    <row r="4635" spans="1:17">
      <c r="A4635" s="3" t="str">
        <f t="shared" si="144"/>
        <v/>
      </c>
      <c r="M4635" s="3" t="str">
        <f>IFERROR(INDEX('SINIF GÜNLER'!$A:$C,MATCH('VERİ TABANI'!$D4635,'SINIF GÜNLER'!$B:$B,0),MATCH('VERİ TABANI'!$M$1,'SINIF GÜNLER'!$A$1:$C$1,0)),"")</f>
        <v/>
      </c>
      <c r="P4635" s="28" t="str">
        <f t="array" ref="P4635">IFERROR(SEARCH(ÖĞRETMEN,'VERİ TABANI'!G4635,1),"")</f>
        <v/>
      </c>
      <c r="Q4635" s="29" t="str">
        <f t="shared" si="145"/>
        <v/>
      </c>
    </row>
    <row r="4636" spans="1:17">
      <c r="A4636" s="3" t="str">
        <f t="shared" si="144"/>
        <v/>
      </c>
      <c r="M4636" s="3" t="str">
        <f>IFERROR(INDEX('SINIF GÜNLER'!$A:$C,MATCH('VERİ TABANI'!$D4636,'SINIF GÜNLER'!$B:$B,0),MATCH('VERİ TABANI'!$M$1,'SINIF GÜNLER'!$A$1:$C$1,0)),"")</f>
        <v/>
      </c>
      <c r="P4636" s="28" t="str">
        <f t="array" ref="P4636">IFERROR(SEARCH(ÖĞRETMEN,'VERİ TABANI'!G4636,1),"")</f>
        <v/>
      </c>
      <c r="Q4636" s="29" t="str">
        <f t="shared" si="145"/>
        <v/>
      </c>
    </row>
    <row r="4637" spans="1:17">
      <c r="A4637" s="3" t="str">
        <f t="shared" si="144"/>
        <v/>
      </c>
      <c r="M4637" s="3" t="str">
        <f>IFERROR(INDEX('SINIF GÜNLER'!$A:$C,MATCH('VERİ TABANI'!$D4637,'SINIF GÜNLER'!$B:$B,0),MATCH('VERİ TABANI'!$M$1,'SINIF GÜNLER'!$A$1:$C$1,0)),"")</f>
        <v/>
      </c>
      <c r="P4637" s="28" t="str">
        <f t="array" ref="P4637">IFERROR(SEARCH(ÖĞRETMEN,'VERİ TABANI'!G4637,1),"")</f>
        <v/>
      </c>
      <c r="Q4637" s="29" t="str">
        <f t="shared" si="145"/>
        <v/>
      </c>
    </row>
    <row r="4638" spans="1:17">
      <c r="A4638" s="3" t="str">
        <f t="shared" si="144"/>
        <v/>
      </c>
      <c r="M4638" s="3" t="str">
        <f>IFERROR(INDEX('SINIF GÜNLER'!$A:$C,MATCH('VERİ TABANI'!$D4638,'SINIF GÜNLER'!$B:$B,0),MATCH('VERİ TABANI'!$M$1,'SINIF GÜNLER'!$A$1:$C$1,0)),"")</f>
        <v/>
      </c>
      <c r="P4638" s="28" t="str">
        <f t="array" ref="P4638">IFERROR(SEARCH(ÖĞRETMEN,'VERİ TABANI'!G4638,1),"")</f>
        <v/>
      </c>
      <c r="Q4638" s="29" t="str">
        <f t="shared" si="145"/>
        <v/>
      </c>
    </row>
    <row r="4639" spans="1:17">
      <c r="A4639" s="3" t="str">
        <f t="shared" si="144"/>
        <v/>
      </c>
      <c r="M4639" s="3" t="str">
        <f>IFERROR(INDEX('SINIF GÜNLER'!$A:$C,MATCH('VERİ TABANI'!$D4639,'SINIF GÜNLER'!$B:$B,0),MATCH('VERİ TABANI'!$M$1,'SINIF GÜNLER'!$A$1:$C$1,0)),"")</f>
        <v/>
      </c>
      <c r="P4639" s="28" t="str">
        <f t="array" ref="P4639">IFERROR(SEARCH(ÖĞRETMEN,'VERİ TABANI'!G4639,1),"")</f>
        <v/>
      </c>
      <c r="Q4639" s="29" t="str">
        <f t="shared" si="145"/>
        <v/>
      </c>
    </row>
    <row r="4640" spans="1:17">
      <c r="A4640" s="3" t="str">
        <f t="shared" si="144"/>
        <v/>
      </c>
      <c r="M4640" s="3" t="str">
        <f>IFERROR(INDEX('SINIF GÜNLER'!$A:$C,MATCH('VERİ TABANI'!$D4640,'SINIF GÜNLER'!$B:$B,0),MATCH('VERİ TABANI'!$M$1,'SINIF GÜNLER'!$A$1:$C$1,0)),"")</f>
        <v/>
      </c>
      <c r="P4640" s="28" t="str">
        <f t="array" ref="P4640">IFERROR(SEARCH(ÖĞRETMEN,'VERİ TABANI'!G4640,1),"")</f>
        <v/>
      </c>
      <c r="Q4640" s="29" t="str">
        <f t="shared" si="145"/>
        <v/>
      </c>
    </row>
    <row r="4641" spans="1:17">
      <c r="A4641" s="3" t="str">
        <f t="shared" si="144"/>
        <v/>
      </c>
      <c r="M4641" s="3" t="str">
        <f>IFERROR(INDEX('SINIF GÜNLER'!$A:$C,MATCH('VERİ TABANI'!$D4641,'SINIF GÜNLER'!$B:$B,0),MATCH('VERİ TABANI'!$M$1,'SINIF GÜNLER'!$A$1:$C$1,0)),"")</f>
        <v/>
      </c>
      <c r="P4641" s="28" t="str">
        <f t="array" ref="P4641">IFERROR(SEARCH(ÖĞRETMEN,'VERİ TABANI'!G4641,1),"")</f>
        <v/>
      </c>
      <c r="Q4641" s="29" t="str">
        <f t="shared" si="145"/>
        <v/>
      </c>
    </row>
    <row r="4642" spans="1:17">
      <c r="A4642" s="3" t="str">
        <f t="shared" si="144"/>
        <v/>
      </c>
      <c r="M4642" s="3" t="str">
        <f>IFERROR(INDEX('SINIF GÜNLER'!$A:$C,MATCH('VERİ TABANI'!$D4642,'SINIF GÜNLER'!$B:$B,0),MATCH('VERİ TABANI'!$M$1,'SINIF GÜNLER'!$A$1:$C$1,0)),"")</f>
        <v/>
      </c>
      <c r="P4642" s="28" t="str">
        <f t="array" ref="P4642">IFERROR(SEARCH(ÖĞRETMEN,'VERİ TABANI'!G4642,1),"")</f>
        <v/>
      </c>
      <c r="Q4642" s="29" t="str">
        <f t="shared" si="145"/>
        <v/>
      </c>
    </row>
    <row r="4643" spans="1:17">
      <c r="A4643" s="3" t="str">
        <f t="shared" si="144"/>
        <v/>
      </c>
      <c r="M4643" s="3" t="str">
        <f>IFERROR(INDEX('SINIF GÜNLER'!$A:$C,MATCH('VERİ TABANI'!$D4643,'SINIF GÜNLER'!$B:$B,0),MATCH('VERİ TABANI'!$M$1,'SINIF GÜNLER'!$A$1:$C$1,0)),"")</f>
        <v/>
      </c>
      <c r="P4643" s="28" t="str">
        <f t="array" ref="P4643">IFERROR(SEARCH(ÖĞRETMEN,'VERİ TABANI'!G4643,1),"")</f>
        <v/>
      </c>
      <c r="Q4643" s="29" t="str">
        <f t="shared" si="145"/>
        <v/>
      </c>
    </row>
    <row r="4644" spans="1:17">
      <c r="A4644" s="3" t="str">
        <f t="shared" si="144"/>
        <v/>
      </c>
      <c r="M4644" s="3" t="str">
        <f>IFERROR(INDEX('SINIF GÜNLER'!$A:$C,MATCH('VERİ TABANI'!$D4644,'SINIF GÜNLER'!$B:$B,0),MATCH('VERİ TABANI'!$M$1,'SINIF GÜNLER'!$A$1:$C$1,0)),"")</f>
        <v/>
      </c>
      <c r="P4644" s="28" t="str">
        <f t="array" ref="P4644">IFERROR(SEARCH(ÖĞRETMEN,'VERİ TABANI'!G4644,1),"")</f>
        <v/>
      </c>
      <c r="Q4644" s="29" t="str">
        <f t="shared" si="145"/>
        <v/>
      </c>
    </row>
    <row r="4645" spans="1:17">
      <c r="A4645" s="3" t="str">
        <f t="shared" si="144"/>
        <v/>
      </c>
      <c r="M4645" s="3" t="str">
        <f>IFERROR(INDEX('SINIF GÜNLER'!$A:$C,MATCH('VERİ TABANI'!$D4645,'SINIF GÜNLER'!$B:$B,0),MATCH('VERİ TABANI'!$M$1,'SINIF GÜNLER'!$A$1:$C$1,0)),"")</f>
        <v/>
      </c>
      <c r="P4645" s="28" t="str">
        <f t="array" ref="P4645">IFERROR(SEARCH(ÖĞRETMEN,'VERİ TABANI'!G4645,1),"")</f>
        <v/>
      </c>
      <c r="Q4645" s="29" t="str">
        <f t="shared" si="145"/>
        <v/>
      </c>
    </row>
    <row r="4646" spans="1:17">
      <c r="A4646" s="3" t="str">
        <f t="shared" si="144"/>
        <v/>
      </c>
      <c r="M4646" s="3" t="str">
        <f>IFERROR(INDEX('SINIF GÜNLER'!$A:$C,MATCH('VERİ TABANI'!$D4646,'SINIF GÜNLER'!$B:$B,0),MATCH('VERİ TABANI'!$M$1,'SINIF GÜNLER'!$A$1:$C$1,0)),"")</f>
        <v/>
      </c>
      <c r="P4646" s="28" t="str">
        <f t="array" ref="P4646">IFERROR(SEARCH(ÖĞRETMEN,'VERİ TABANI'!G4646,1),"")</f>
        <v/>
      </c>
      <c r="Q4646" s="29" t="str">
        <f t="shared" si="145"/>
        <v/>
      </c>
    </row>
    <row r="4647" spans="1:17">
      <c r="A4647" s="3" t="str">
        <f t="shared" si="144"/>
        <v/>
      </c>
      <c r="M4647" s="3" t="str">
        <f>IFERROR(INDEX('SINIF GÜNLER'!$A:$C,MATCH('VERİ TABANI'!$D4647,'SINIF GÜNLER'!$B:$B,0),MATCH('VERİ TABANI'!$M$1,'SINIF GÜNLER'!$A$1:$C$1,0)),"")</f>
        <v/>
      </c>
      <c r="P4647" s="28" t="str">
        <f t="array" ref="P4647">IFERROR(SEARCH(ÖĞRETMEN,'VERİ TABANI'!G4647,1),"")</f>
        <v/>
      </c>
      <c r="Q4647" s="29" t="str">
        <f t="shared" si="145"/>
        <v/>
      </c>
    </row>
    <row r="4648" spans="1:17">
      <c r="A4648" s="3" t="str">
        <f t="shared" si="144"/>
        <v/>
      </c>
      <c r="M4648" s="3" t="str">
        <f>IFERROR(INDEX('SINIF GÜNLER'!$A:$C,MATCH('VERİ TABANI'!$D4648,'SINIF GÜNLER'!$B:$B,0),MATCH('VERİ TABANI'!$M$1,'SINIF GÜNLER'!$A$1:$C$1,0)),"")</f>
        <v/>
      </c>
      <c r="P4648" s="28" t="str">
        <f t="array" ref="P4648">IFERROR(SEARCH(ÖĞRETMEN,'VERİ TABANI'!G4648,1),"")</f>
        <v/>
      </c>
      <c r="Q4648" s="29" t="str">
        <f t="shared" si="145"/>
        <v/>
      </c>
    </row>
    <row r="4649" spans="1:17">
      <c r="A4649" s="3" t="str">
        <f t="shared" si="144"/>
        <v/>
      </c>
      <c r="M4649" s="3" t="str">
        <f>IFERROR(INDEX('SINIF GÜNLER'!$A:$C,MATCH('VERİ TABANI'!$D4649,'SINIF GÜNLER'!$B:$B,0),MATCH('VERİ TABANI'!$M$1,'SINIF GÜNLER'!$A$1:$C$1,0)),"")</f>
        <v/>
      </c>
      <c r="P4649" s="28" t="str">
        <f t="array" ref="P4649">IFERROR(SEARCH(ÖĞRETMEN,'VERİ TABANI'!G4649,1),"")</f>
        <v/>
      </c>
      <c r="Q4649" s="29" t="str">
        <f t="shared" si="145"/>
        <v/>
      </c>
    </row>
    <row r="4650" spans="1:17">
      <c r="A4650" s="3" t="str">
        <f t="shared" si="144"/>
        <v/>
      </c>
      <c r="M4650" s="3" t="str">
        <f>IFERROR(INDEX('SINIF GÜNLER'!$A:$C,MATCH('VERİ TABANI'!$D4650,'SINIF GÜNLER'!$B:$B,0),MATCH('VERİ TABANI'!$M$1,'SINIF GÜNLER'!$A$1:$C$1,0)),"")</f>
        <v/>
      </c>
      <c r="P4650" s="28" t="str">
        <f t="array" ref="P4650">IFERROR(SEARCH(ÖĞRETMEN,'VERİ TABANI'!G4650,1),"")</f>
        <v/>
      </c>
      <c r="Q4650" s="29" t="str">
        <f t="shared" si="145"/>
        <v/>
      </c>
    </row>
    <row r="4651" spans="1:17">
      <c r="A4651" s="3" t="str">
        <f t="shared" si="144"/>
        <v/>
      </c>
      <c r="M4651" s="3" t="str">
        <f>IFERROR(INDEX('SINIF GÜNLER'!$A:$C,MATCH('VERİ TABANI'!$D4651,'SINIF GÜNLER'!$B:$B,0),MATCH('VERİ TABANI'!$M$1,'SINIF GÜNLER'!$A$1:$C$1,0)),"")</f>
        <v/>
      </c>
      <c r="P4651" s="28" t="str">
        <f t="array" ref="P4651">IFERROR(SEARCH(ÖĞRETMEN,'VERİ TABANI'!G4651,1),"")</f>
        <v/>
      </c>
      <c r="Q4651" s="29" t="str">
        <f t="shared" si="145"/>
        <v/>
      </c>
    </row>
    <row r="4652" spans="1:17">
      <c r="A4652" s="3" t="str">
        <f t="shared" si="144"/>
        <v/>
      </c>
      <c r="M4652" s="3" t="str">
        <f>IFERROR(INDEX('SINIF GÜNLER'!$A:$C,MATCH('VERİ TABANI'!$D4652,'SINIF GÜNLER'!$B:$B,0),MATCH('VERİ TABANI'!$M$1,'SINIF GÜNLER'!$A$1:$C$1,0)),"")</f>
        <v/>
      </c>
      <c r="P4652" s="28" t="str">
        <f t="array" ref="P4652">IFERROR(SEARCH(ÖĞRETMEN,'VERİ TABANI'!G4652,1),"")</f>
        <v/>
      </c>
      <c r="Q4652" s="29" t="str">
        <f t="shared" si="145"/>
        <v/>
      </c>
    </row>
    <row r="4653" spans="1:17">
      <c r="A4653" s="3" t="str">
        <f t="shared" si="144"/>
        <v/>
      </c>
      <c r="M4653" s="3" t="str">
        <f>IFERROR(INDEX('SINIF GÜNLER'!$A:$C,MATCH('VERİ TABANI'!$D4653,'SINIF GÜNLER'!$B:$B,0),MATCH('VERİ TABANI'!$M$1,'SINIF GÜNLER'!$A$1:$C$1,0)),"")</f>
        <v/>
      </c>
      <c r="P4653" s="28" t="str">
        <f t="array" ref="P4653">IFERROR(SEARCH(ÖĞRETMEN,'VERİ TABANI'!G4653,1),"")</f>
        <v/>
      </c>
      <c r="Q4653" s="29" t="str">
        <f t="shared" si="145"/>
        <v/>
      </c>
    </row>
    <row r="4654" spans="1:17">
      <c r="A4654" s="3" t="str">
        <f t="shared" si="144"/>
        <v/>
      </c>
      <c r="M4654" s="3" t="str">
        <f>IFERROR(INDEX('SINIF GÜNLER'!$A:$C,MATCH('VERİ TABANI'!$D4654,'SINIF GÜNLER'!$B:$B,0),MATCH('VERİ TABANI'!$M$1,'SINIF GÜNLER'!$A$1:$C$1,0)),"")</f>
        <v/>
      </c>
      <c r="P4654" s="28" t="str">
        <f t="array" ref="P4654">IFERROR(SEARCH(ÖĞRETMEN,'VERİ TABANI'!G4654,1),"")</f>
        <v/>
      </c>
      <c r="Q4654" s="29" t="str">
        <f t="shared" si="145"/>
        <v/>
      </c>
    </row>
    <row r="4655" spans="1:17">
      <c r="A4655" s="3" t="str">
        <f t="shared" si="144"/>
        <v/>
      </c>
      <c r="M4655" s="3" t="str">
        <f>IFERROR(INDEX('SINIF GÜNLER'!$A:$C,MATCH('VERİ TABANI'!$D4655,'SINIF GÜNLER'!$B:$B,0),MATCH('VERİ TABANI'!$M$1,'SINIF GÜNLER'!$A$1:$C$1,0)),"")</f>
        <v/>
      </c>
      <c r="P4655" s="28" t="str">
        <f t="array" ref="P4655">IFERROR(SEARCH(ÖĞRETMEN,'VERİ TABANI'!G4655,1),"")</f>
        <v/>
      </c>
      <c r="Q4655" s="29" t="str">
        <f t="shared" si="145"/>
        <v/>
      </c>
    </row>
    <row r="4656" spans="1:17">
      <c r="A4656" s="3" t="str">
        <f t="shared" si="144"/>
        <v/>
      </c>
      <c r="M4656" s="3" t="str">
        <f>IFERROR(INDEX('SINIF GÜNLER'!$A:$C,MATCH('VERİ TABANI'!$D4656,'SINIF GÜNLER'!$B:$B,0),MATCH('VERİ TABANI'!$M$1,'SINIF GÜNLER'!$A$1:$C$1,0)),"")</f>
        <v/>
      </c>
      <c r="P4656" s="28" t="str">
        <f t="array" ref="P4656">IFERROR(SEARCH(ÖĞRETMEN,'VERİ TABANI'!G4656,1),"")</f>
        <v/>
      </c>
      <c r="Q4656" s="29" t="str">
        <f t="shared" si="145"/>
        <v/>
      </c>
    </row>
    <row r="4657" spans="1:17">
      <c r="A4657" s="3" t="str">
        <f t="shared" si="144"/>
        <v/>
      </c>
      <c r="M4657" s="3" t="str">
        <f>IFERROR(INDEX('SINIF GÜNLER'!$A:$C,MATCH('VERİ TABANI'!$D4657,'SINIF GÜNLER'!$B:$B,0),MATCH('VERİ TABANI'!$M$1,'SINIF GÜNLER'!$A$1:$C$1,0)),"")</f>
        <v/>
      </c>
      <c r="P4657" s="28" t="str">
        <f t="array" ref="P4657">IFERROR(SEARCH(ÖĞRETMEN,'VERİ TABANI'!G4657,1),"")</f>
        <v/>
      </c>
      <c r="Q4657" s="29" t="str">
        <f t="shared" si="145"/>
        <v/>
      </c>
    </row>
    <row r="4658" spans="1:17">
      <c r="A4658" s="3" t="str">
        <f t="shared" si="144"/>
        <v/>
      </c>
      <c r="M4658" s="3" t="str">
        <f>IFERROR(INDEX('SINIF GÜNLER'!$A:$C,MATCH('VERİ TABANI'!$D4658,'SINIF GÜNLER'!$B:$B,0),MATCH('VERİ TABANI'!$M$1,'SINIF GÜNLER'!$A$1:$C$1,0)),"")</f>
        <v/>
      </c>
      <c r="P4658" s="28" t="str">
        <f t="array" ref="P4658">IFERROR(SEARCH(ÖĞRETMEN,'VERİ TABANI'!G4658,1),"")</f>
        <v/>
      </c>
      <c r="Q4658" s="29" t="str">
        <f t="shared" si="145"/>
        <v/>
      </c>
    </row>
    <row r="4659" spans="1:17">
      <c r="A4659" s="3" t="str">
        <f t="shared" si="144"/>
        <v/>
      </c>
      <c r="M4659" s="3" t="str">
        <f>IFERROR(INDEX('SINIF GÜNLER'!$A:$C,MATCH('VERİ TABANI'!$D4659,'SINIF GÜNLER'!$B:$B,0),MATCH('VERİ TABANI'!$M$1,'SINIF GÜNLER'!$A$1:$C$1,0)),"")</f>
        <v/>
      </c>
      <c r="P4659" s="28" t="str">
        <f t="array" ref="P4659">IFERROR(SEARCH(ÖĞRETMEN,'VERİ TABANI'!G4659,1),"")</f>
        <v/>
      </c>
      <c r="Q4659" s="29" t="str">
        <f t="shared" si="145"/>
        <v/>
      </c>
    </row>
    <row r="4660" spans="1:17">
      <c r="A4660" s="3" t="str">
        <f t="shared" si="144"/>
        <v/>
      </c>
      <c r="M4660" s="3" t="str">
        <f>IFERROR(INDEX('SINIF GÜNLER'!$A:$C,MATCH('VERİ TABANI'!$D4660,'SINIF GÜNLER'!$B:$B,0),MATCH('VERİ TABANI'!$M$1,'SINIF GÜNLER'!$A$1:$C$1,0)),"")</f>
        <v/>
      </c>
      <c r="P4660" s="28" t="str">
        <f t="array" ref="P4660">IFERROR(SEARCH(ÖĞRETMEN,'VERİ TABANI'!G4660,1),"")</f>
        <v/>
      </c>
      <c r="Q4660" s="29" t="str">
        <f t="shared" si="145"/>
        <v/>
      </c>
    </row>
    <row r="4661" spans="1:17">
      <c r="A4661" s="3" t="str">
        <f t="shared" si="144"/>
        <v/>
      </c>
      <c r="M4661" s="3" t="str">
        <f>IFERROR(INDEX('SINIF GÜNLER'!$A:$C,MATCH('VERİ TABANI'!$D4661,'SINIF GÜNLER'!$B:$B,0),MATCH('VERİ TABANI'!$M$1,'SINIF GÜNLER'!$A$1:$C$1,0)),"")</f>
        <v/>
      </c>
      <c r="P4661" s="28" t="str">
        <f t="array" ref="P4661">IFERROR(SEARCH(ÖĞRETMEN,'VERİ TABANI'!G4661,1),"")</f>
        <v/>
      </c>
      <c r="Q4661" s="29" t="str">
        <f t="shared" si="145"/>
        <v/>
      </c>
    </row>
    <row r="4662" spans="1:17">
      <c r="A4662" s="3" t="str">
        <f t="shared" si="144"/>
        <v/>
      </c>
      <c r="M4662" s="3" t="str">
        <f>IFERROR(INDEX('SINIF GÜNLER'!$A:$C,MATCH('VERİ TABANI'!$D4662,'SINIF GÜNLER'!$B:$B,0),MATCH('VERİ TABANI'!$M$1,'SINIF GÜNLER'!$A$1:$C$1,0)),"")</f>
        <v/>
      </c>
      <c r="P4662" s="28" t="str">
        <f t="array" ref="P4662">IFERROR(SEARCH(ÖĞRETMEN,'VERİ TABANI'!G4662,1),"")</f>
        <v/>
      </c>
      <c r="Q4662" s="29" t="str">
        <f t="shared" si="145"/>
        <v/>
      </c>
    </row>
    <row r="4663" spans="1:17">
      <c r="A4663" s="3" t="str">
        <f t="shared" si="144"/>
        <v/>
      </c>
      <c r="M4663" s="3" t="str">
        <f>IFERROR(INDEX('SINIF GÜNLER'!$A:$C,MATCH('VERİ TABANI'!$D4663,'SINIF GÜNLER'!$B:$B,0),MATCH('VERİ TABANI'!$M$1,'SINIF GÜNLER'!$A$1:$C$1,0)),"")</f>
        <v/>
      </c>
      <c r="P4663" s="28" t="str">
        <f t="array" ref="P4663">IFERROR(SEARCH(ÖĞRETMEN,'VERİ TABANI'!G4663,1),"")</f>
        <v/>
      </c>
      <c r="Q4663" s="29" t="str">
        <f t="shared" si="145"/>
        <v/>
      </c>
    </row>
    <row r="4664" spans="1:17">
      <c r="A4664" s="3" t="str">
        <f t="shared" si="144"/>
        <v/>
      </c>
      <c r="M4664" s="3" t="str">
        <f>IFERROR(INDEX('SINIF GÜNLER'!$A:$C,MATCH('VERİ TABANI'!$D4664,'SINIF GÜNLER'!$B:$B,0),MATCH('VERİ TABANI'!$M$1,'SINIF GÜNLER'!$A$1:$C$1,0)),"")</f>
        <v/>
      </c>
      <c r="P4664" s="28" t="str">
        <f t="array" ref="P4664">IFERROR(SEARCH(ÖĞRETMEN,'VERİ TABANI'!G4664,1),"")</f>
        <v/>
      </c>
      <c r="Q4664" s="29" t="str">
        <f t="shared" si="145"/>
        <v/>
      </c>
    </row>
    <row r="4665" spans="1:17">
      <c r="A4665" s="3" t="str">
        <f t="shared" si="144"/>
        <v/>
      </c>
      <c r="M4665" s="3" t="str">
        <f>IFERROR(INDEX('SINIF GÜNLER'!$A:$C,MATCH('VERİ TABANI'!$D4665,'SINIF GÜNLER'!$B:$B,0),MATCH('VERİ TABANI'!$M$1,'SINIF GÜNLER'!$A$1:$C$1,0)),"")</f>
        <v/>
      </c>
      <c r="P4665" s="28" t="str">
        <f t="array" ref="P4665">IFERROR(SEARCH(ÖĞRETMEN,'VERİ TABANI'!G4665,1),"")</f>
        <v/>
      </c>
      <c r="Q4665" s="29" t="str">
        <f t="shared" si="145"/>
        <v/>
      </c>
    </row>
    <row r="4666" spans="1:17">
      <c r="A4666" s="3" t="str">
        <f t="shared" si="144"/>
        <v/>
      </c>
      <c r="M4666" s="3" t="str">
        <f>IFERROR(INDEX('SINIF GÜNLER'!$A:$C,MATCH('VERİ TABANI'!$D4666,'SINIF GÜNLER'!$B:$B,0),MATCH('VERİ TABANI'!$M$1,'SINIF GÜNLER'!$A$1:$C$1,0)),"")</f>
        <v/>
      </c>
      <c r="P4666" s="28" t="str">
        <f t="array" ref="P4666">IFERROR(SEARCH(ÖĞRETMEN,'VERİ TABANI'!G4666,1),"")</f>
        <v/>
      </c>
      <c r="Q4666" s="29" t="str">
        <f t="shared" si="145"/>
        <v/>
      </c>
    </row>
    <row r="4667" spans="1:17">
      <c r="A4667" s="3" t="str">
        <f t="shared" si="144"/>
        <v/>
      </c>
      <c r="M4667" s="3" t="str">
        <f>IFERROR(INDEX('SINIF GÜNLER'!$A:$C,MATCH('VERİ TABANI'!$D4667,'SINIF GÜNLER'!$B:$B,0),MATCH('VERİ TABANI'!$M$1,'SINIF GÜNLER'!$A$1:$C$1,0)),"")</f>
        <v/>
      </c>
      <c r="P4667" s="28" t="str">
        <f t="array" ref="P4667">IFERROR(SEARCH(ÖĞRETMEN,'VERİ TABANI'!G4667,1),"")</f>
        <v/>
      </c>
      <c r="Q4667" s="29" t="str">
        <f t="shared" si="145"/>
        <v/>
      </c>
    </row>
    <row r="4668" spans="1:17">
      <c r="A4668" s="3" t="str">
        <f t="shared" si="144"/>
        <v/>
      </c>
      <c r="M4668" s="3" t="str">
        <f>IFERROR(INDEX('SINIF GÜNLER'!$A:$C,MATCH('VERİ TABANI'!$D4668,'SINIF GÜNLER'!$B:$B,0),MATCH('VERİ TABANI'!$M$1,'SINIF GÜNLER'!$A$1:$C$1,0)),"")</f>
        <v/>
      </c>
      <c r="P4668" s="28" t="str">
        <f t="array" ref="P4668">IFERROR(SEARCH(ÖĞRETMEN,'VERİ TABANI'!G4668,1),"")</f>
        <v/>
      </c>
      <c r="Q4668" s="29" t="str">
        <f t="shared" si="145"/>
        <v/>
      </c>
    </row>
    <row r="4669" spans="1:17">
      <c r="A4669" s="3" t="str">
        <f t="shared" si="144"/>
        <v/>
      </c>
      <c r="M4669" s="3" t="str">
        <f>IFERROR(INDEX('SINIF GÜNLER'!$A:$C,MATCH('VERİ TABANI'!$D4669,'SINIF GÜNLER'!$B:$B,0),MATCH('VERİ TABANI'!$M$1,'SINIF GÜNLER'!$A$1:$C$1,0)),"")</f>
        <v/>
      </c>
      <c r="P4669" s="28" t="str">
        <f t="array" ref="P4669">IFERROR(SEARCH(ÖĞRETMEN,'VERİ TABANI'!G4669,1),"")</f>
        <v/>
      </c>
      <c r="Q4669" s="29" t="str">
        <f t="shared" si="145"/>
        <v/>
      </c>
    </row>
    <row r="4670" spans="1:17">
      <c r="A4670" s="3" t="str">
        <f t="shared" si="144"/>
        <v/>
      </c>
      <c r="M4670" s="3" t="str">
        <f>IFERROR(INDEX('SINIF GÜNLER'!$A:$C,MATCH('VERİ TABANI'!$D4670,'SINIF GÜNLER'!$B:$B,0),MATCH('VERİ TABANI'!$M$1,'SINIF GÜNLER'!$A$1:$C$1,0)),"")</f>
        <v/>
      </c>
      <c r="P4670" s="28" t="str">
        <f t="array" ref="P4670">IFERROR(SEARCH(ÖĞRETMEN,'VERİ TABANI'!G4670,1),"")</f>
        <v/>
      </c>
      <c r="Q4670" s="29" t="str">
        <f t="shared" si="145"/>
        <v/>
      </c>
    </row>
    <row r="4671" spans="1:17">
      <c r="A4671" s="3" t="str">
        <f t="shared" si="144"/>
        <v/>
      </c>
      <c r="M4671" s="3" t="str">
        <f>IFERROR(INDEX('SINIF GÜNLER'!$A:$C,MATCH('VERİ TABANI'!$D4671,'SINIF GÜNLER'!$B:$B,0),MATCH('VERİ TABANI'!$M$1,'SINIF GÜNLER'!$A$1:$C$1,0)),"")</f>
        <v/>
      </c>
      <c r="P4671" s="28" t="str">
        <f t="array" ref="P4671">IFERROR(SEARCH(ÖĞRETMEN,'VERİ TABANI'!G4671,1),"")</f>
        <v/>
      </c>
      <c r="Q4671" s="29" t="str">
        <f t="shared" si="145"/>
        <v/>
      </c>
    </row>
    <row r="4672" spans="1:17">
      <c r="A4672" s="3" t="str">
        <f t="shared" si="144"/>
        <v/>
      </c>
      <c r="M4672" s="3" t="str">
        <f>IFERROR(INDEX('SINIF GÜNLER'!$A:$C,MATCH('VERİ TABANI'!$D4672,'SINIF GÜNLER'!$B:$B,0),MATCH('VERİ TABANI'!$M$1,'SINIF GÜNLER'!$A$1:$C$1,0)),"")</f>
        <v/>
      </c>
      <c r="P4672" s="28" t="str">
        <f t="array" ref="P4672">IFERROR(SEARCH(ÖĞRETMEN,'VERİ TABANI'!G4672,1),"")</f>
        <v/>
      </c>
      <c r="Q4672" s="29" t="str">
        <f t="shared" si="145"/>
        <v/>
      </c>
    </row>
    <row r="4673" spans="1:17">
      <c r="A4673" s="3" t="str">
        <f t="shared" si="144"/>
        <v/>
      </c>
      <c r="M4673" s="3" t="str">
        <f>IFERROR(INDEX('SINIF GÜNLER'!$A:$C,MATCH('VERİ TABANI'!$D4673,'SINIF GÜNLER'!$B:$B,0),MATCH('VERİ TABANI'!$M$1,'SINIF GÜNLER'!$A$1:$C$1,0)),"")</f>
        <v/>
      </c>
      <c r="P4673" s="28" t="str">
        <f t="array" ref="P4673">IFERROR(SEARCH(ÖĞRETMEN,'VERİ TABANI'!G4673,1),"")</f>
        <v/>
      </c>
      <c r="Q4673" s="29" t="str">
        <f t="shared" si="145"/>
        <v/>
      </c>
    </row>
    <row r="4674" spans="1:17">
      <c r="A4674" s="3" t="str">
        <f t="shared" ref="A4674:A4737" si="146">IFERROR(IF(B4674="","",ROW()-1),"")</f>
        <v/>
      </c>
      <c r="M4674" s="3" t="str">
        <f>IFERROR(INDEX('SINIF GÜNLER'!$A:$C,MATCH('VERİ TABANI'!$D4674,'SINIF GÜNLER'!$B:$B,0),MATCH('VERİ TABANI'!$M$1,'SINIF GÜNLER'!$A$1:$C$1,0)),"")</f>
        <v/>
      </c>
      <c r="P4674" s="28" t="str">
        <f t="array" ref="P4674">IFERROR(SEARCH(ÖĞRETMEN,'VERİ TABANI'!G4674,1),"")</f>
        <v/>
      </c>
      <c r="Q4674" s="29" t="str">
        <f t="shared" si="145"/>
        <v/>
      </c>
    </row>
    <row r="4675" spans="1:17">
      <c r="A4675" s="3" t="str">
        <f t="shared" si="146"/>
        <v/>
      </c>
      <c r="M4675" s="3" t="str">
        <f>IFERROR(INDEX('SINIF GÜNLER'!$A:$C,MATCH('VERİ TABANI'!$D4675,'SINIF GÜNLER'!$B:$B,0),MATCH('VERİ TABANI'!$M$1,'SINIF GÜNLER'!$A$1:$C$1,0)),"")</f>
        <v/>
      </c>
      <c r="P4675" s="28" t="str">
        <f t="array" ref="P4675">IFERROR(SEARCH(ÖĞRETMEN,'VERİ TABANI'!G4675,1),"")</f>
        <v/>
      </c>
      <c r="Q4675" s="29" t="str">
        <f t="shared" si="145"/>
        <v/>
      </c>
    </row>
    <row r="4676" spans="1:17">
      <c r="A4676" s="3" t="str">
        <f t="shared" si="146"/>
        <v/>
      </c>
      <c r="M4676" s="3" t="str">
        <f>IFERROR(INDEX('SINIF GÜNLER'!$A:$C,MATCH('VERİ TABANI'!$D4676,'SINIF GÜNLER'!$B:$B,0),MATCH('VERİ TABANI'!$M$1,'SINIF GÜNLER'!$A$1:$C$1,0)),"")</f>
        <v/>
      </c>
      <c r="P4676" s="28" t="str">
        <f t="array" ref="P4676">IFERROR(SEARCH(ÖĞRETMEN,'VERİ TABANI'!G4676,1),"")</f>
        <v/>
      </c>
      <c r="Q4676" s="29" t="str">
        <f t="shared" si="145"/>
        <v/>
      </c>
    </row>
    <row r="4677" spans="1:17">
      <c r="A4677" s="3" t="str">
        <f t="shared" si="146"/>
        <v/>
      </c>
      <c r="M4677" s="3" t="str">
        <f>IFERROR(INDEX('SINIF GÜNLER'!$A:$C,MATCH('VERİ TABANI'!$D4677,'SINIF GÜNLER'!$B:$B,0),MATCH('VERİ TABANI'!$M$1,'SINIF GÜNLER'!$A$1:$C$1,0)),"")</f>
        <v/>
      </c>
      <c r="P4677" s="28" t="str">
        <f t="array" ref="P4677">IFERROR(SEARCH(ÖĞRETMEN,'VERİ TABANI'!G4677,1),"")</f>
        <v/>
      </c>
      <c r="Q4677" s="29" t="str">
        <f t="shared" si="145"/>
        <v/>
      </c>
    </row>
    <row r="4678" spans="1:17">
      <c r="A4678" s="3" t="str">
        <f t="shared" si="146"/>
        <v/>
      </c>
      <c r="M4678" s="3" t="str">
        <f>IFERROR(INDEX('SINIF GÜNLER'!$A:$C,MATCH('VERİ TABANI'!$D4678,'SINIF GÜNLER'!$B:$B,0),MATCH('VERİ TABANI'!$M$1,'SINIF GÜNLER'!$A$1:$C$1,0)),"")</f>
        <v/>
      </c>
      <c r="P4678" s="28" t="str">
        <f t="array" ref="P4678">IFERROR(SEARCH(ÖĞRETMEN,'VERİ TABANI'!G4678,1),"")</f>
        <v/>
      </c>
      <c r="Q4678" s="29" t="str">
        <f t="shared" si="145"/>
        <v/>
      </c>
    </row>
    <row r="4679" spans="1:17">
      <c r="A4679" s="3" t="str">
        <f t="shared" si="146"/>
        <v/>
      </c>
      <c r="M4679" s="3" t="str">
        <f>IFERROR(INDEX('SINIF GÜNLER'!$A:$C,MATCH('VERİ TABANI'!$D4679,'SINIF GÜNLER'!$B:$B,0),MATCH('VERİ TABANI'!$M$1,'SINIF GÜNLER'!$A$1:$C$1,0)),"")</f>
        <v/>
      </c>
      <c r="P4679" s="28" t="str">
        <f t="array" ref="P4679">IFERROR(SEARCH(ÖĞRETMEN,'VERİ TABANI'!G4679,1),"")</f>
        <v/>
      </c>
      <c r="Q4679" s="29" t="str">
        <f t="shared" si="145"/>
        <v/>
      </c>
    </row>
    <row r="4680" spans="1:17">
      <c r="A4680" s="3" t="str">
        <f t="shared" si="146"/>
        <v/>
      </c>
      <c r="M4680" s="3" t="str">
        <f>IFERROR(INDEX('SINIF GÜNLER'!$A:$C,MATCH('VERİ TABANI'!$D4680,'SINIF GÜNLER'!$B:$B,0),MATCH('VERİ TABANI'!$M$1,'SINIF GÜNLER'!$A$1:$C$1,0)),"")</f>
        <v/>
      </c>
      <c r="P4680" s="28" t="str">
        <f t="array" ref="P4680">IFERROR(SEARCH(ÖĞRETMEN,'VERİ TABANI'!G4680,1),"")</f>
        <v/>
      </c>
      <c r="Q4680" s="29" t="str">
        <f t="shared" ref="Q4680:Q4743" si="147">IF(P4680="","",ROW())</f>
        <v/>
      </c>
    </row>
    <row r="4681" spans="1:17">
      <c r="A4681" s="3" t="str">
        <f t="shared" si="146"/>
        <v/>
      </c>
      <c r="M4681" s="3" t="str">
        <f>IFERROR(INDEX('SINIF GÜNLER'!$A:$C,MATCH('VERİ TABANI'!$D4681,'SINIF GÜNLER'!$B:$B,0),MATCH('VERİ TABANI'!$M$1,'SINIF GÜNLER'!$A$1:$C$1,0)),"")</f>
        <v/>
      </c>
      <c r="P4681" s="28" t="str">
        <f t="array" ref="P4681">IFERROR(SEARCH(ÖĞRETMEN,'VERİ TABANI'!G4681,1),"")</f>
        <v/>
      </c>
      <c r="Q4681" s="29" t="str">
        <f t="shared" si="147"/>
        <v/>
      </c>
    </row>
    <row r="4682" spans="1:17">
      <c r="A4682" s="3" t="str">
        <f t="shared" si="146"/>
        <v/>
      </c>
      <c r="M4682" s="3" t="str">
        <f>IFERROR(INDEX('SINIF GÜNLER'!$A:$C,MATCH('VERİ TABANI'!$D4682,'SINIF GÜNLER'!$B:$B,0),MATCH('VERİ TABANI'!$M$1,'SINIF GÜNLER'!$A$1:$C$1,0)),"")</f>
        <v/>
      </c>
      <c r="P4682" s="28" t="str">
        <f t="array" ref="P4682">IFERROR(SEARCH(ÖĞRETMEN,'VERİ TABANI'!G4682,1),"")</f>
        <v/>
      </c>
      <c r="Q4682" s="29" t="str">
        <f t="shared" si="147"/>
        <v/>
      </c>
    </row>
    <row r="4683" spans="1:17">
      <c r="A4683" s="3" t="str">
        <f t="shared" si="146"/>
        <v/>
      </c>
      <c r="M4683" s="3" t="str">
        <f>IFERROR(INDEX('SINIF GÜNLER'!$A:$C,MATCH('VERİ TABANI'!$D4683,'SINIF GÜNLER'!$B:$B,0),MATCH('VERİ TABANI'!$M$1,'SINIF GÜNLER'!$A$1:$C$1,0)),"")</f>
        <v/>
      </c>
      <c r="P4683" s="28" t="str">
        <f t="array" ref="P4683">IFERROR(SEARCH(ÖĞRETMEN,'VERİ TABANI'!G4683,1),"")</f>
        <v/>
      </c>
      <c r="Q4683" s="29" t="str">
        <f t="shared" si="147"/>
        <v/>
      </c>
    </row>
    <row r="4684" spans="1:17">
      <c r="A4684" s="3" t="str">
        <f t="shared" si="146"/>
        <v/>
      </c>
      <c r="M4684" s="3" t="str">
        <f>IFERROR(INDEX('SINIF GÜNLER'!$A:$C,MATCH('VERİ TABANI'!$D4684,'SINIF GÜNLER'!$B:$B,0),MATCH('VERİ TABANI'!$M$1,'SINIF GÜNLER'!$A$1:$C$1,0)),"")</f>
        <v/>
      </c>
      <c r="P4684" s="28" t="str">
        <f t="array" ref="P4684">IFERROR(SEARCH(ÖĞRETMEN,'VERİ TABANI'!G4684,1),"")</f>
        <v/>
      </c>
      <c r="Q4684" s="29" t="str">
        <f t="shared" si="147"/>
        <v/>
      </c>
    </row>
    <row r="4685" spans="1:17">
      <c r="A4685" s="3" t="str">
        <f t="shared" si="146"/>
        <v/>
      </c>
      <c r="M4685" s="3" t="str">
        <f>IFERROR(INDEX('SINIF GÜNLER'!$A:$C,MATCH('VERİ TABANI'!$D4685,'SINIF GÜNLER'!$B:$B,0),MATCH('VERİ TABANI'!$M$1,'SINIF GÜNLER'!$A$1:$C$1,0)),"")</f>
        <v/>
      </c>
      <c r="P4685" s="28" t="str">
        <f t="array" ref="P4685">IFERROR(SEARCH(ÖĞRETMEN,'VERİ TABANI'!G4685,1),"")</f>
        <v/>
      </c>
      <c r="Q4685" s="29" t="str">
        <f t="shared" si="147"/>
        <v/>
      </c>
    </row>
    <row r="4686" spans="1:17">
      <c r="A4686" s="3" t="str">
        <f t="shared" si="146"/>
        <v/>
      </c>
      <c r="M4686" s="3" t="str">
        <f>IFERROR(INDEX('SINIF GÜNLER'!$A:$C,MATCH('VERİ TABANI'!$D4686,'SINIF GÜNLER'!$B:$B,0),MATCH('VERİ TABANI'!$M$1,'SINIF GÜNLER'!$A$1:$C$1,0)),"")</f>
        <v/>
      </c>
      <c r="P4686" s="28" t="str">
        <f t="array" ref="P4686">IFERROR(SEARCH(ÖĞRETMEN,'VERİ TABANI'!G4686,1),"")</f>
        <v/>
      </c>
      <c r="Q4686" s="29" t="str">
        <f t="shared" si="147"/>
        <v/>
      </c>
    </row>
    <row r="4687" spans="1:17">
      <c r="A4687" s="3" t="str">
        <f t="shared" si="146"/>
        <v/>
      </c>
      <c r="M4687" s="3" t="str">
        <f>IFERROR(INDEX('SINIF GÜNLER'!$A:$C,MATCH('VERİ TABANI'!$D4687,'SINIF GÜNLER'!$B:$B,0),MATCH('VERİ TABANI'!$M$1,'SINIF GÜNLER'!$A$1:$C$1,0)),"")</f>
        <v/>
      </c>
      <c r="P4687" s="28" t="str">
        <f t="array" ref="P4687">IFERROR(SEARCH(ÖĞRETMEN,'VERİ TABANI'!G4687,1),"")</f>
        <v/>
      </c>
      <c r="Q4687" s="29" t="str">
        <f t="shared" si="147"/>
        <v/>
      </c>
    </row>
    <row r="4688" spans="1:17">
      <c r="A4688" s="3" t="str">
        <f t="shared" si="146"/>
        <v/>
      </c>
      <c r="M4688" s="3" t="str">
        <f>IFERROR(INDEX('SINIF GÜNLER'!$A:$C,MATCH('VERİ TABANI'!$D4688,'SINIF GÜNLER'!$B:$B,0),MATCH('VERİ TABANI'!$M$1,'SINIF GÜNLER'!$A$1:$C$1,0)),"")</f>
        <v/>
      </c>
      <c r="P4688" s="28" t="str">
        <f t="array" ref="P4688">IFERROR(SEARCH(ÖĞRETMEN,'VERİ TABANI'!G4688,1),"")</f>
        <v/>
      </c>
      <c r="Q4688" s="29" t="str">
        <f t="shared" si="147"/>
        <v/>
      </c>
    </row>
    <row r="4689" spans="1:17">
      <c r="A4689" s="3" t="str">
        <f t="shared" si="146"/>
        <v/>
      </c>
      <c r="M4689" s="3" t="str">
        <f>IFERROR(INDEX('SINIF GÜNLER'!$A:$C,MATCH('VERİ TABANI'!$D4689,'SINIF GÜNLER'!$B:$B,0),MATCH('VERİ TABANI'!$M$1,'SINIF GÜNLER'!$A$1:$C$1,0)),"")</f>
        <v/>
      </c>
      <c r="P4689" s="28" t="str">
        <f t="array" ref="P4689">IFERROR(SEARCH(ÖĞRETMEN,'VERİ TABANI'!G4689,1),"")</f>
        <v/>
      </c>
      <c r="Q4689" s="29" t="str">
        <f t="shared" si="147"/>
        <v/>
      </c>
    </row>
    <row r="4690" spans="1:17">
      <c r="A4690" s="3" t="str">
        <f t="shared" si="146"/>
        <v/>
      </c>
      <c r="M4690" s="3" t="str">
        <f>IFERROR(INDEX('SINIF GÜNLER'!$A:$C,MATCH('VERİ TABANI'!$D4690,'SINIF GÜNLER'!$B:$B,0),MATCH('VERİ TABANI'!$M$1,'SINIF GÜNLER'!$A$1:$C$1,0)),"")</f>
        <v/>
      </c>
      <c r="P4690" s="28" t="str">
        <f t="array" ref="P4690">IFERROR(SEARCH(ÖĞRETMEN,'VERİ TABANI'!G4690,1),"")</f>
        <v/>
      </c>
      <c r="Q4690" s="29" t="str">
        <f t="shared" si="147"/>
        <v/>
      </c>
    </row>
    <row r="4691" spans="1:17">
      <c r="A4691" s="3" t="str">
        <f t="shared" si="146"/>
        <v/>
      </c>
      <c r="M4691" s="3" t="str">
        <f>IFERROR(INDEX('SINIF GÜNLER'!$A:$C,MATCH('VERİ TABANI'!$D4691,'SINIF GÜNLER'!$B:$B,0),MATCH('VERİ TABANI'!$M$1,'SINIF GÜNLER'!$A$1:$C$1,0)),"")</f>
        <v/>
      </c>
      <c r="P4691" s="28" t="str">
        <f t="array" ref="P4691">IFERROR(SEARCH(ÖĞRETMEN,'VERİ TABANI'!G4691,1),"")</f>
        <v/>
      </c>
      <c r="Q4691" s="29" t="str">
        <f t="shared" si="147"/>
        <v/>
      </c>
    </row>
    <row r="4692" spans="1:17">
      <c r="A4692" s="3" t="str">
        <f t="shared" si="146"/>
        <v/>
      </c>
      <c r="M4692" s="3" t="str">
        <f>IFERROR(INDEX('SINIF GÜNLER'!$A:$C,MATCH('VERİ TABANI'!$D4692,'SINIF GÜNLER'!$B:$B,0),MATCH('VERİ TABANI'!$M$1,'SINIF GÜNLER'!$A$1:$C$1,0)),"")</f>
        <v/>
      </c>
      <c r="P4692" s="28" t="str">
        <f t="array" ref="P4692">IFERROR(SEARCH(ÖĞRETMEN,'VERİ TABANI'!G4692,1),"")</f>
        <v/>
      </c>
      <c r="Q4692" s="29" t="str">
        <f t="shared" si="147"/>
        <v/>
      </c>
    </row>
    <row r="4693" spans="1:17">
      <c r="A4693" s="3" t="str">
        <f t="shared" si="146"/>
        <v/>
      </c>
      <c r="M4693" s="3" t="str">
        <f>IFERROR(INDEX('SINIF GÜNLER'!$A:$C,MATCH('VERİ TABANI'!$D4693,'SINIF GÜNLER'!$B:$B,0),MATCH('VERİ TABANI'!$M$1,'SINIF GÜNLER'!$A$1:$C$1,0)),"")</f>
        <v/>
      </c>
      <c r="P4693" s="28" t="str">
        <f t="array" ref="P4693">IFERROR(SEARCH(ÖĞRETMEN,'VERİ TABANI'!G4693,1),"")</f>
        <v/>
      </c>
      <c r="Q4693" s="29" t="str">
        <f t="shared" si="147"/>
        <v/>
      </c>
    </row>
    <row r="4694" spans="1:17">
      <c r="A4694" s="3" t="str">
        <f t="shared" si="146"/>
        <v/>
      </c>
      <c r="M4694" s="3" t="str">
        <f>IFERROR(INDEX('SINIF GÜNLER'!$A:$C,MATCH('VERİ TABANI'!$D4694,'SINIF GÜNLER'!$B:$B,0),MATCH('VERİ TABANI'!$M$1,'SINIF GÜNLER'!$A$1:$C$1,0)),"")</f>
        <v/>
      </c>
      <c r="P4694" s="28" t="str">
        <f t="array" ref="P4694">IFERROR(SEARCH(ÖĞRETMEN,'VERİ TABANI'!G4694,1),"")</f>
        <v/>
      </c>
      <c r="Q4694" s="29" t="str">
        <f t="shared" si="147"/>
        <v/>
      </c>
    </row>
    <row r="4695" spans="1:17">
      <c r="A4695" s="3" t="str">
        <f t="shared" si="146"/>
        <v/>
      </c>
      <c r="M4695" s="3" t="str">
        <f>IFERROR(INDEX('SINIF GÜNLER'!$A:$C,MATCH('VERİ TABANI'!$D4695,'SINIF GÜNLER'!$B:$B,0),MATCH('VERİ TABANI'!$M$1,'SINIF GÜNLER'!$A$1:$C$1,0)),"")</f>
        <v/>
      </c>
      <c r="P4695" s="28" t="str">
        <f t="array" ref="P4695">IFERROR(SEARCH(ÖĞRETMEN,'VERİ TABANI'!G4695,1),"")</f>
        <v/>
      </c>
      <c r="Q4695" s="29" t="str">
        <f t="shared" si="147"/>
        <v/>
      </c>
    </row>
    <row r="4696" spans="1:17">
      <c r="A4696" s="3" t="str">
        <f t="shared" si="146"/>
        <v/>
      </c>
      <c r="M4696" s="3" t="str">
        <f>IFERROR(INDEX('SINIF GÜNLER'!$A:$C,MATCH('VERİ TABANI'!$D4696,'SINIF GÜNLER'!$B:$B,0),MATCH('VERİ TABANI'!$M$1,'SINIF GÜNLER'!$A$1:$C$1,0)),"")</f>
        <v/>
      </c>
      <c r="P4696" s="28" t="str">
        <f t="array" ref="P4696">IFERROR(SEARCH(ÖĞRETMEN,'VERİ TABANI'!G4696,1),"")</f>
        <v/>
      </c>
      <c r="Q4696" s="29" t="str">
        <f t="shared" si="147"/>
        <v/>
      </c>
    </row>
    <row r="4697" spans="1:17">
      <c r="A4697" s="3" t="str">
        <f t="shared" si="146"/>
        <v/>
      </c>
      <c r="M4697" s="3" t="str">
        <f>IFERROR(INDEX('SINIF GÜNLER'!$A:$C,MATCH('VERİ TABANI'!$D4697,'SINIF GÜNLER'!$B:$B,0),MATCH('VERİ TABANI'!$M$1,'SINIF GÜNLER'!$A$1:$C$1,0)),"")</f>
        <v/>
      </c>
      <c r="P4697" s="28" t="str">
        <f t="array" ref="P4697">IFERROR(SEARCH(ÖĞRETMEN,'VERİ TABANI'!G4697,1),"")</f>
        <v/>
      </c>
      <c r="Q4697" s="29" t="str">
        <f t="shared" si="147"/>
        <v/>
      </c>
    </row>
    <row r="4698" spans="1:17">
      <c r="A4698" s="3" t="str">
        <f t="shared" si="146"/>
        <v/>
      </c>
      <c r="M4698" s="3" t="str">
        <f>IFERROR(INDEX('SINIF GÜNLER'!$A:$C,MATCH('VERİ TABANI'!$D4698,'SINIF GÜNLER'!$B:$B,0),MATCH('VERİ TABANI'!$M$1,'SINIF GÜNLER'!$A$1:$C$1,0)),"")</f>
        <v/>
      </c>
      <c r="P4698" s="28" t="str">
        <f t="array" ref="P4698">IFERROR(SEARCH(ÖĞRETMEN,'VERİ TABANI'!G4698,1),"")</f>
        <v/>
      </c>
      <c r="Q4698" s="29" t="str">
        <f t="shared" si="147"/>
        <v/>
      </c>
    </row>
    <row r="4699" spans="1:17">
      <c r="A4699" s="3" t="str">
        <f t="shared" si="146"/>
        <v/>
      </c>
      <c r="M4699" s="3" t="str">
        <f>IFERROR(INDEX('SINIF GÜNLER'!$A:$C,MATCH('VERİ TABANI'!$D4699,'SINIF GÜNLER'!$B:$B,0),MATCH('VERİ TABANI'!$M$1,'SINIF GÜNLER'!$A$1:$C$1,0)),"")</f>
        <v/>
      </c>
      <c r="P4699" s="28" t="str">
        <f t="array" ref="P4699">IFERROR(SEARCH(ÖĞRETMEN,'VERİ TABANI'!G4699,1),"")</f>
        <v/>
      </c>
      <c r="Q4699" s="29" t="str">
        <f t="shared" si="147"/>
        <v/>
      </c>
    </row>
    <row r="4700" spans="1:17">
      <c r="A4700" s="3" t="str">
        <f t="shared" si="146"/>
        <v/>
      </c>
      <c r="M4700" s="3" t="str">
        <f>IFERROR(INDEX('SINIF GÜNLER'!$A:$C,MATCH('VERİ TABANI'!$D4700,'SINIF GÜNLER'!$B:$B,0),MATCH('VERİ TABANI'!$M$1,'SINIF GÜNLER'!$A$1:$C$1,0)),"")</f>
        <v/>
      </c>
      <c r="P4700" s="28" t="str">
        <f t="array" ref="P4700">IFERROR(SEARCH(ÖĞRETMEN,'VERİ TABANI'!G4700,1),"")</f>
        <v/>
      </c>
      <c r="Q4700" s="29" t="str">
        <f t="shared" si="147"/>
        <v/>
      </c>
    </row>
    <row r="4701" spans="1:17">
      <c r="A4701" s="3" t="str">
        <f t="shared" si="146"/>
        <v/>
      </c>
      <c r="M4701" s="3" t="str">
        <f>IFERROR(INDEX('SINIF GÜNLER'!$A:$C,MATCH('VERİ TABANI'!$D4701,'SINIF GÜNLER'!$B:$B,0),MATCH('VERİ TABANI'!$M$1,'SINIF GÜNLER'!$A$1:$C$1,0)),"")</f>
        <v/>
      </c>
      <c r="P4701" s="28" t="str">
        <f t="array" ref="P4701">IFERROR(SEARCH(ÖĞRETMEN,'VERİ TABANI'!G4701,1),"")</f>
        <v/>
      </c>
      <c r="Q4701" s="29" t="str">
        <f t="shared" si="147"/>
        <v/>
      </c>
    </row>
    <row r="4702" spans="1:17">
      <c r="A4702" s="3" t="str">
        <f t="shared" si="146"/>
        <v/>
      </c>
      <c r="M4702" s="3" t="str">
        <f>IFERROR(INDEX('SINIF GÜNLER'!$A:$C,MATCH('VERİ TABANI'!$D4702,'SINIF GÜNLER'!$B:$B,0),MATCH('VERİ TABANI'!$M$1,'SINIF GÜNLER'!$A$1:$C$1,0)),"")</f>
        <v/>
      </c>
      <c r="P4702" s="28" t="str">
        <f t="array" ref="P4702">IFERROR(SEARCH(ÖĞRETMEN,'VERİ TABANI'!G4702,1),"")</f>
        <v/>
      </c>
      <c r="Q4702" s="29" t="str">
        <f t="shared" si="147"/>
        <v/>
      </c>
    </row>
    <row r="4703" spans="1:17">
      <c r="A4703" s="3" t="str">
        <f t="shared" si="146"/>
        <v/>
      </c>
      <c r="M4703" s="3" t="str">
        <f>IFERROR(INDEX('SINIF GÜNLER'!$A:$C,MATCH('VERİ TABANI'!$D4703,'SINIF GÜNLER'!$B:$B,0),MATCH('VERİ TABANI'!$M$1,'SINIF GÜNLER'!$A$1:$C$1,0)),"")</f>
        <v/>
      </c>
      <c r="P4703" s="28" t="str">
        <f t="array" ref="P4703">IFERROR(SEARCH(ÖĞRETMEN,'VERİ TABANI'!G4703,1),"")</f>
        <v/>
      </c>
      <c r="Q4703" s="29" t="str">
        <f t="shared" si="147"/>
        <v/>
      </c>
    </row>
    <row r="4704" spans="1:17">
      <c r="A4704" s="3" t="str">
        <f t="shared" si="146"/>
        <v/>
      </c>
      <c r="M4704" s="3" t="str">
        <f>IFERROR(INDEX('SINIF GÜNLER'!$A:$C,MATCH('VERİ TABANI'!$D4704,'SINIF GÜNLER'!$B:$B,0),MATCH('VERİ TABANI'!$M$1,'SINIF GÜNLER'!$A$1:$C$1,0)),"")</f>
        <v/>
      </c>
      <c r="P4704" s="28" t="str">
        <f t="array" ref="P4704">IFERROR(SEARCH(ÖĞRETMEN,'VERİ TABANI'!G4704,1),"")</f>
        <v/>
      </c>
      <c r="Q4704" s="29" t="str">
        <f t="shared" si="147"/>
        <v/>
      </c>
    </row>
    <row r="4705" spans="1:17">
      <c r="A4705" s="3" t="str">
        <f t="shared" si="146"/>
        <v/>
      </c>
      <c r="M4705" s="3" t="str">
        <f>IFERROR(INDEX('SINIF GÜNLER'!$A:$C,MATCH('VERİ TABANI'!$D4705,'SINIF GÜNLER'!$B:$B,0),MATCH('VERİ TABANI'!$M$1,'SINIF GÜNLER'!$A$1:$C$1,0)),"")</f>
        <v/>
      </c>
      <c r="P4705" s="28" t="str">
        <f t="array" ref="P4705">IFERROR(SEARCH(ÖĞRETMEN,'VERİ TABANI'!G4705,1),"")</f>
        <v/>
      </c>
      <c r="Q4705" s="29" t="str">
        <f t="shared" si="147"/>
        <v/>
      </c>
    </row>
    <row r="4706" spans="1:17">
      <c r="A4706" s="3" t="str">
        <f t="shared" si="146"/>
        <v/>
      </c>
      <c r="M4706" s="3" t="str">
        <f>IFERROR(INDEX('SINIF GÜNLER'!$A:$C,MATCH('VERİ TABANI'!$D4706,'SINIF GÜNLER'!$B:$B,0),MATCH('VERİ TABANI'!$M$1,'SINIF GÜNLER'!$A$1:$C$1,0)),"")</f>
        <v/>
      </c>
      <c r="P4706" s="28" t="str">
        <f t="array" ref="P4706">IFERROR(SEARCH(ÖĞRETMEN,'VERİ TABANI'!G4706,1),"")</f>
        <v/>
      </c>
      <c r="Q4706" s="29" t="str">
        <f t="shared" si="147"/>
        <v/>
      </c>
    </row>
    <row r="4707" spans="1:17">
      <c r="A4707" s="3" t="str">
        <f t="shared" si="146"/>
        <v/>
      </c>
      <c r="M4707" s="3" t="str">
        <f>IFERROR(INDEX('SINIF GÜNLER'!$A:$C,MATCH('VERİ TABANI'!$D4707,'SINIF GÜNLER'!$B:$B,0),MATCH('VERİ TABANI'!$M$1,'SINIF GÜNLER'!$A$1:$C$1,0)),"")</f>
        <v/>
      </c>
      <c r="P4707" s="28" t="str">
        <f t="array" ref="P4707">IFERROR(SEARCH(ÖĞRETMEN,'VERİ TABANI'!G4707,1),"")</f>
        <v/>
      </c>
      <c r="Q4707" s="29" t="str">
        <f t="shared" si="147"/>
        <v/>
      </c>
    </row>
    <row r="4708" spans="1:17">
      <c r="A4708" s="3" t="str">
        <f t="shared" si="146"/>
        <v/>
      </c>
      <c r="M4708" s="3" t="str">
        <f>IFERROR(INDEX('SINIF GÜNLER'!$A:$C,MATCH('VERİ TABANI'!$D4708,'SINIF GÜNLER'!$B:$B,0),MATCH('VERİ TABANI'!$M$1,'SINIF GÜNLER'!$A$1:$C$1,0)),"")</f>
        <v/>
      </c>
      <c r="P4708" s="28" t="str">
        <f t="array" ref="P4708">IFERROR(SEARCH(ÖĞRETMEN,'VERİ TABANI'!G4708,1),"")</f>
        <v/>
      </c>
      <c r="Q4708" s="29" t="str">
        <f t="shared" si="147"/>
        <v/>
      </c>
    </row>
    <row r="4709" spans="1:17">
      <c r="A4709" s="3" t="str">
        <f t="shared" si="146"/>
        <v/>
      </c>
      <c r="M4709" s="3" t="str">
        <f>IFERROR(INDEX('SINIF GÜNLER'!$A:$C,MATCH('VERİ TABANI'!$D4709,'SINIF GÜNLER'!$B:$B,0),MATCH('VERİ TABANI'!$M$1,'SINIF GÜNLER'!$A$1:$C$1,0)),"")</f>
        <v/>
      </c>
      <c r="P4709" s="28" t="str">
        <f t="array" ref="P4709">IFERROR(SEARCH(ÖĞRETMEN,'VERİ TABANI'!G4709,1),"")</f>
        <v/>
      </c>
      <c r="Q4709" s="29" t="str">
        <f t="shared" si="147"/>
        <v/>
      </c>
    </row>
    <row r="4710" spans="1:17">
      <c r="A4710" s="3" t="str">
        <f t="shared" si="146"/>
        <v/>
      </c>
      <c r="M4710" s="3" t="str">
        <f>IFERROR(INDEX('SINIF GÜNLER'!$A:$C,MATCH('VERİ TABANI'!$D4710,'SINIF GÜNLER'!$B:$B,0),MATCH('VERİ TABANI'!$M$1,'SINIF GÜNLER'!$A$1:$C$1,0)),"")</f>
        <v/>
      </c>
      <c r="P4710" s="28" t="str">
        <f t="array" ref="P4710">IFERROR(SEARCH(ÖĞRETMEN,'VERİ TABANI'!G4710,1),"")</f>
        <v/>
      </c>
      <c r="Q4710" s="29" t="str">
        <f t="shared" si="147"/>
        <v/>
      </c>
    </row>
    <row r="4711" spans="1:17">
      <c r="A4711" s="3" t="str">
        <f t="shared" si="146"/>
        <v/>
      </c>
      <c r="M4711" s="3" t="str">
        <f>IFERROR(INDEX('SINIF GÜNLER'!$A:$C,MATCH('VERİ TABANI'!$D4711,'SINIF GÜNLER'!$B:$B,0),MATCH('VERİ TABANI'!$M$1,'SINIF GÜNLER'!$A$1:$C$1,0)),"")</f>
        <v/>
      </c>
      <c r="P4711" s="28" t="str">
        <f t="array" ref="P4711">IFERROR(SEARCH(ÖĞRETMEN,'VERİ TABANI'!G4711,1),"")</f>
        <v/>
      </c>
      <c r="Q4711" s="29" t="str">
        <f t="shared" si="147"/>
        <v/>
      </c>
    </row>
    <row r="4712" spans="1:17">
      <c r="A4712" s="3" t="str">
        <f t="shared" si="146"/>
        <v/>
      </c>
      <c r="M4712" s="3" t="str">
        <f>IFERROR(INDEX('SINIF GÜNLER'!$A:$C,MATCH('VERİ TABANI'!$D4712,'SINIF GÜNLER'!$B:$B,0),MATCH('VERİ TABANI'!$M$1,'SINIF GÜNLER'!$A$1:$C$1,0)),"")</f>
        <v/>
      </c>
      <c r="P4712" s="28" t="str">
        <f t="array" ref="P4712">IFERROR(SEARCH(ÖĞRETMEN,'VERİ TABANI'!G4712,1),"")</f>
        <v/>
      </c>
      <c r="Q4712" s="29" t="str">
        <f t="shared" si="147"/>
        <v/>
      </c>
    </row>
    <row r="4713" spans="1:17">
      <c r="A4713" s="3" t="str">
        <f t="shared" si="146"/>
        <v/>
      </c>
      <c r="M4713" s="3" t="str">
        <f>IFERROR(INDEX('SINIF GÜNLER'!$A:$C,MATCH('VERİ TABANI'!$D4713,'SINIF GÜNLER'!$B:$B,0),MATCH('VERİ TABANI'!$M$1,'SINIF GÜNLER'!$A$1:$C$1,0)),"")</f>
        <v/>
      </c>
      <c r="P4713" s="28" t="str">
        <f t="array" ref="P4713">IFERROR(SEARCH(ÖĞRETMEN,'VERİ TABANI'!G4713,1),"")</f>
        <v/>
      </c>
      <c r="Q4713" s="29" t="str">
        <f t="shared" si="147"/>
        <v/>
      </c>
    </row>
    <row r="4714" spans="1:17">
      <c r="A4714" s="3" t="str">
        <f t="shared" si="146"/>
        <v/>
      </c>
      <c r="M4714" s="3" t="str">
        <f>IFERROR(INDEX('SINIF GÜNLER'!$A:$C,MATCH('VERİ TABANI'!$D4714,'SINIF GÜNLER'!$B:$B,0),MATCH('VERİ TABANI'!$M$1,'SINIF GÜNLER'!$A$1:$C$1,0)),"")</f>
        <v/>
      </c>
      <c r="P4714" s="28" t="str">
        <f t="array" ref="P4714">IFERROR(SEARCH(ÖĞRETMEN,'VERİ TABANI'!G4714,1),"")</f>
        <v/>
      </c>
      <c r="Q4714" s="29" t="str">
        <f t="shared" si="147"/>
        <v/>
      </c>
    </row>
    <row r="4715" spans="1:17">
      <c r="A4715" s="3" t="str">
        <f t="shared" si="146"/>
        <v/>
      </c>
      <c r="M4715" s="3" t="str">
        <f>IFERROR(INDEX('SINIF GÜNLER'!$A:$C,MATCH('VERİ TABANI'!$D4715,'SINIF GÜNLER'!$B:$B,0),MATCH('VERİ TABANI'!$M$1,'SINIF GÜNLER'!$A$1:$C$1,0)),"")</f>
        <v/>
      </c>
      <c r="P4715" s="28" t="str">
        <f t="array" ref="P4715">IFERROR(SEARCH(ÖĞRETMEN,'VERİ TABANI'!G4715,1),"")</f>
        <v/>
      </c>
      <c r="Q4715" s="29" t="str">
        <f t="shared" si="147"/>
        <v/>
      </c>
    </row>
    <row r="4716" spans="1:17">
      <c r="A4716" s="3" t="str">
        <f t="shared" si="146"/>
        <v/>
      </c>
      <c r="M4716" s="3" t="str">
        <f>IFERROR(INDEX('SINIF GÜNLER'!$A:$C,MATCH('VERİ TABANI'!$D4716,'SINIF GÜNLER'!$B:$B,0),MATCH('VERİ TABANI'!$M$1,'SINIF GÜNLER'!$A$1:$C$1,0)),"")</f>
        <v/>
      </c>
      <c r="P4716" s="28" t="str">
        <f t="array" ref="P4716">IFERROR(SEARCH(ÖĞRETMEN,'VERİ TABANI'!G4716,1),"")</f>
        <v/>
      </c>
      <c r="Q4716" s="29" t="str">
        <f t="shared" si="147"/>
        <v/>
      </c>
    </row>
    <row r="4717" spans="1:17">
      <c r="A4717" s="3" t="str">
        <f t="shared" si="146"/>
        <v/>
      </c>
      <c r="M4717" s="3" t="str">
        <f>IFERROR(INDEX('SINIF GÜNLER'!$A:$C,MATCH('VERİ TABANI'!$D4717,'SINIF GÜNLER'!$B:$B,0),MATCH('VERİ TABANI'!$M$1,'SINIF GÜNLER'!$A$1:$C$1,0)),"")</f>
        <v/>
      </c>
      <c r="P4717" s="28" t="str">
        <f t="array" ref="P4717">IFERROR(SEARCH(ÖĞRETMEN,'VERİ TABANI'!G4717,1),"")</f>
        <v/>
      </c>
      <c r="Q4717" s="29" t="str">
        <f t="shared" si="147"/>
        <v/>
      </c>
    </row>
    <row r="4718" spans="1:17">
      <c r="A4718" s="3" t="str">
        <f t="shared" si="146"/>
        <v/>
      </c>
      <c r="M4718" s="3" t="str">
        <f>IFERROR(INDEX('SINIF GÜNLER'!$A:$C,MATCH('VERİ TABANI'!$D4718,'SINIF GÜNLER'!$B:$B,0),MATCH('VERİ TABANI'!$M$1,'SINIF GÜNLER'!$A$1:$C$1,0)),"")</f>
        <v/>
      </c>
      <c r="P4718" s="28" t="str">
        <f t="array" ref="P4718">IFERROR(SEARCH(ÖĞRETMEN,'VERİ TABANI'!G4718,1),"")</f>
        <v/>
      </c>
      <c r="Q4718" s="29" t="str">
        <f t="shared" si="147"/>
        <v/>
      </c>
    </row>
    <row r="4719" spans="1:17">
      <c r="A4719" s="3" t="str">
        <f t="shared" si="146"/>
        <v/>
      </c>
      <c r="M4719" s="3" t="str">
        <f>IFERROR(INDEX('SINIF GÜNLER'!$A:$C,MATCH('VERİ TABANI'!$D4719,'SINIF GÜNLER'!$B:$B,0),MATCH('VERİ TABANI'!$M$1,'SINIF GÜNLER'!$A$1:$C$1,0)),"")</f>
        <v/>
      </c>
      <c r="P4719" s="28" t="str">
        <f t="array" ref="P4719">IFERROR(SEARCH(ÖĞRETMEN,'VERİ TABANI'!G4719,1),"")</f>
        <v/>
      </c>
      <c r="Q4719" s="29" t="str">
        <f t="shared" si="147"/>
        <v/>
      </c>
    </row>
    <row r="4720" spans="1:17">
      <c r="A4720" s="3" t="str">
        <f t="shared" si="146"/>
        <v/>
      </c>
      <c r="M4720" s="3" t="str">
        <f>IFERROR(INDEX('SINIF GÜNLER'!$A:$C,MATCH('VERİ TABANI'!$D4720,'SINIF GÜNLER'!$B:$B,0),MATCH('VERİ TABANI'!$M$1,'SINIF GÜNLER'!$A$1:$C$1,0)),"")</f>
        <v/>
      </c>
      <c r="P4720" s="28" t="str">
        <f t="array" ref="P4720">IFERROR(SEARCH(ÖĞRETMEN,'VERİ TABANI'!G4720,1),"")</f>
        <v/>
      </c>
      <c r="Q4720" s="29" t="str">
        <f t="shared" si="147"/>
        <v/>
      </c>
    </row>
    <row r="4721" spans="1:17">
      <c r="A4721" s="3" t="str">
        <f t="shared" si="146"/>
        <v/>
      </c>
      <c r="M4721" s="3" t="str">
        <f>IFERROR(INDEX('SINIF GÜNLER'!$A:$C,MATCH('VERİ TABANI'!$D4721,'SINIF GÜNLER'!$B:$B,0),MATCH('VERİ TABANI'!$M$1,'SINIF GÜNLER'!$A$1:$C$1,0)),"")</f>
        <v/>
      </c>
      <c r="P4721" s="28" t="str">
        <f t="array" ref="P4721">IFERROR(SEARCH(ÖĞRETMEN,'VERİ TABANI'!G4721,1),"")</f>
        <v/>
      </c>
      <c r="Q4721" s="29" t="str">
        <f t="shared" si="147"/>
        <v/>
      </c>
    </row>
    <row r="4722" spans="1:17">
      <c r="A4722" s="3" t="str">
        <f t="shared" si="146"/>
        <v/>
      </c>
      <c r="M4722" s="3" t="str">
        <f>IFERROR(INDEX('SINIF GÜNLER'!$A:$C,MATCH('VERİ TABANI'!$D4722,'SINIF GÜNLER'!$B:$B,0),MATCH('VERİ TABANI'!$M$1,'SINIF GÜNLER'!$A$1:$C$1,0)),"")</f>
        <v/>
      </c>
      <c r="P4722" s="28" t="str">
        <f t="array" ref="P4722">IFERROR(SEARCH(ÖĞRETMEN,'VERİ TABANI'!G4722,1),"")</f>
        <v/>
      </c>
      <c r="Q4722" s="29" t="str">
        <f t="shared" si="147"/>
        <v/>
      </c>
    </row>
    <row r="4723" spans="1:17">
      <c r="A4723" s="3" t="str">
        <f t="shared" si="146"/>
        <v/>
      </c>
      <c r="M4723" s="3" t="str">
        <f>IFERROR(INDEX('SINIF GÜNLER'!$A:$C,MATCH('VERİ TABANI'!$D4723,'SINIF GÜNLER'!$B:$B,0),MATCH('VERİ TABANI'!$M$1,'SINIF GÜNLER'!$A$1:$C$1,0)),"")</f>
        <v/>
      </c>
      <c r="P4723" s="28" t="str">
        <f t="array" ref="P4723">IFERROR(SEARCH(ÖĞRETMEN,'VERİ TABANI'!G4723,1),"")</f>
        <v/>
      </c>
      <c r="Q4723" s="29" t="str">
        <f t="shared" si="147"/>
        <v/>
      </c>
    </row>
    <row r="4724" spans="1:17">
      <c r="A4724" s="3" t="str">
        <f t="shared" si="146"/>
        <v/>
      </c>
      <c r="M4724" s="3" t="str">
        <f>IFERROR(INDEX('SINIF GÜNLER'!$A:$C,MATCH('VERİ TABANI'!$D4724,'SINIF GÜNLER'!$B:$B,0),MATCH('VERİ TABANI'!$M$1,'SINIF GÜNLER'!$A$1:$C$1,0)),"")</f>
        <v/>
      </c>
      <c r="P4724" s="28" t="str">
        <f t="array" ref="P4724">IFERROR(SEARCH(ÖĞRETMEN,'VERİ TABANI'!G4724,1),"")</f>
        <v/>
      </c>
      <c r="Q4724" s="29" t="str">
        <f t="shared" si="147"/>
        <v/>
      </c>
    </row>
    <row r="4725" spans="1:17">
      <c r="A4725" s="3" t="str">
        <f t="shared" si="146"/>
        <v/>
      </c>
      <c r="M4725" s="3" t="str">
        <f>IFERROR(INDEX('SINIF GÜNLER'!$A:$C,MATCH('VERİ TABANI'!$D4725,'SINIF GÜNLER'!$B:$B,0),MATCH('VERİ TABANI'!$M$1,'SINIF GÜNLER'!$A$1:$C$1,0)),"")</f>
        <v/>
      </c>
      <c r="P4725" s="28" t="str">
        <f t="array" ref="P4725">IFERROR(SEARCH(ÖĞRETMEN,'VERİ TABANI'!G4725,1),"")</f>
        <v/>
      </c>
      <c r="Q4725" s="29" t="str">
        <f t="shared" si="147"/>
        <v/>
      </c>
    </row>
    <row r="4726" spans="1:17">
      <c r="A4726" s="3" t="str">
        <f t="shared" si="146"/>
        <v/>
      </c>
      <c r="M4726" s="3" t="str">
        <f>IFERROR(INDEX('SINIF GÜNLER'!$A:$C,MATCH('VERİ TABANI'!$D4726,'SINIF GÜNLER'!$B:$B,0),MATCH('VERİ TABANI'!$M$1,'SINIF GÜNLER'!$A$1:$C$1,0)),"")</f>
        <v/>
      </c>
      <c r="P4726" s="28" t="str">
        <f t="array" ref="P4726">IFERROR(SEARCH(ÖĞRETMEN,'VERİ TABANI'!G4726,1),"")</f>
        <v/>
      </c>
      <c r="Q4726" s="29" t="str">
        <f t="shared" si="147"/>
        <v/>
      </c>
    </row>
    <row r="4727" spans="1:17">
      <c r="A4727" s="3" t="str">
        <f t="shared" si="146"/>
        <v/>
      </c>
      <c r="M4727" s="3" t="str">
        <f>IFERROR(INDEX('SINIF GÜNLER'!$A:$C,MATCH('VERİ TABANI'!$D4727,'SINIF GÜNLER'!$B:$B,0),MATCH('VERİ TABANI'!$M$1,'SINIF GÜNLER'!$A$1:$C$1,0)),"")</f>
        <v/>
      </c>
      <c r="P4727" s="28" t="str">
        <f t="array" ref="P4727">IFERROR(SEARCH(ÖĞRETMEN,'VERİ TABANI'!G4727,1),"")</f>
        <v/>
      </c>
      <c r="Q4727" s="29" t="str">
        <f t="shared" si="147"/>
        <v/>
      </c>
    </row>
    <row r="4728" spans="1:17">
      <c r="A4728" s="3" t="str">
        <f t="shared" si="146"/>
        <v/>
      </c>
      <c r="M4728" s="3" t="str">
        <f>IFERROR(INDEX('SINIF GÜNLER'!$A:$C,MATCH('VERİ TABANI'!$D4728,'SINIF GÜNLER'!$B:$B,0),MATCH('VERİ TABANI'!$M$1,'SINIF GÜNLER'!$A$1:$C$1,0)),"")</f>
        <v/>
      </c>
      <c r="P4728" s="28" t="str">
        <f t="array" ref="P4728">IFERROR(SEARCH(ÖĞRETMEN,'VERİ TABANI'!G4728,1),"")</f>
        <v/>
      </c>
      <c r="Q4728" s="29" t="str">
        <f t="shared" si="147"/>
        <v/>
      </c>
    </row>
    <row r="4729" spans="1:17">
      <c r="A4729" s="3" t="str">
        <f t="shared" si="146"/>
        <v/>
      </c>
      <c r="M4729" s="3" t="str">
        <f>IFERROR(INDEX('SINIF GÜNLER'!$A:$C,MATCH('VERİ TABANI'!$D4729,'SINIF GÜNLER'!$B:$B,0),MATCH('VERİ TABANI'!$M$1,'SINIF GÜNLER'!$A$1:$C$1,0)),"")</f>
        <v/>
      </c>
      <c r="P4729" s="28" t="str">
        <f t="array" ref="P4729">IFERROR(SEARCH(ÖĞRETMEN,'VERİ TABANI'!G4729,1),"")</f>
        <v/>
      </c>
      <c r="Q4729" s="29" t="str">
        <f t="shared" si="147"/>
        <v/>
      </c>
    </row>
    <row r="4730" spans="1:17">
      <c r="A4730" s="3" t="str">
        <f t="shared" si="146"/>
        <v/>
      </c>
      <c r="M4730" s="3" t="str">
        <f>IFERROR(INDEX('SINIF GÜNLER'!$A:$C,MATCH('VERİ TABANI'!$D4730,'SINIF GÜNLER'!$B:$B,0),MATCH('VERİ TABANI'!$M$1,'SINIF GÜNLER'!$A$1:$C$1,0)),"")</f>
        <v/>
      </c>
      <c r="P4730" s="28" t="str">
        <f t="array" ref="P4730">IFERROR(SEARCH(ÖĞRETMEN,'VERİ TABANI'!G4730,1),"")</f>
        <v/>
      </c>
      <c r="Q4730" s="29" t="str">
        <f t="shared" si="147"/>
        <v/>
      </c>
    </row>
    <row r="4731" spans="1:17">
      <c r="A4731" s="3" t="str">
        <f t="shared" si="146"/>
        <v/>
      </c>
      <c r="M4731" s="3" t="str">
        <f>IFERROR(INDEX('SINIF GÜNLER'!$A:$C,MATCH('VERİ TABANI'!$D4731,'SINIF GÜNLER'!$B:$B,0),MATCH('VERİ TABANI'!$M$1,'SINIF GÜNLER'!$A$1:$C$1,0)),"")</f>
        <v/>
      </c>
      <c r="P4731" s="28" t="str">
        <f t="array" ref="P4731">IFERROR(SEARCH(ÖĞRETMEN,'VERİ TABANI'!G4731,1),"")</f>
        <v/>
      </c>
      <c r="Q4731" s="29" t="str">
        <f t="shared" si="147"/>
        <v/>
      </c>
    </row>
    <row r="4732" spans="1:17">
      <c r="A4732" s="3" t="str">
        <f t="shared" si="146"/>
        <v/>
      </c>
      <c r="M4732" s="3" t="str">
        <f>IFERROR(INDEX('SINIF GÜNLER'!$A:$C,MATCH('VERİ TABANI'!$D4732,'SINIF GÜNLER'!$B:$B,0),MATCH('VERİ TABANI'!$M$1,'SINIF GÜNLER'!$A$1:$C$1,0)),"")</f>
        <v/>
      </c>
      <c r="P4732" s="28" t="str">
        <f t="array" ref="P4732">IFERROR(SEARCH(ÖĞRETMEN,'VERİ TABANI'!G4732,1),"")</f>
        <v/>
      </c>
      <c r="Q4732" s="29" t="str">
        <f t="shared" si="147"/>
        <v/>
      </c>
    </row>
    <row r="4733" spans="1:17">
      <c r="A4733" s="3" t="str">
        <f t="shared" si="146"/>
        <v/>
      </c>
      <c r="M4733" s="3" t="str">
        <f>IFERROR(INDEX('SINIF GÜNLER'!$A:$C,MATCH('VERİ TABANI'!$D4733,'SINIF GÜNLER'!$B:$B,0),MATCH('VERİ TABANI'!$M$1,'SINIF GÜNLER'!$A$1:$C$1,0)),"")</f>
        <v/>
      </c>
      <c r="P4733" s="28" t="str">
        <f t="array" ref="P4733">IFERROR(SEARCH(ÖĞRETMEN,'VERİ TABANI'!G4733,1),"")</f>
        <v/>
      </c>
      <c r="Q4733" s="29" t="str">
        <f t="shared" si="147"/>
        <v/>
      </c>
    </row>
    <row r="4734" spans="1:17">
      <c r="A4734" s="3" t="str">
        <f t="shared" si="146"/>
        <v/>
      </c>
      <c r="M4734" s="3" t="str">
        <f>IFERROR(INDEX('SINIF GÜNLER'!$A:$C,MATCH('VERİ TABANI'!$D4734,'SINIF GÜNLER'!$B:$B,0),MATCH('VERİ TABANI'!$M$1,'SINIF GÜNLER'!$A$1:$C$1,0)),"")</f>
        <v/>
      </c>
      <c r="P4734" s="28" t="str">
        <f t="array" ref="P4734">IFERROR(SEARCH(ÖĞRETMEN,'VERİ TABANI'!G4734,1),"")</f>
        <v/>
      </c>
      <c r="Q4734" s="29" t="str">
        <f t="shared" si="147"/>
        <v/>
      </c>
    </row>
    <row r="4735" spans="1:17">
      <c r="A4735" s="3" t="str">
        <f t="shared" si="146"/>
        <v/>
      </c>
      <c r="M4735" s="3" t="str">
        <f>IFERROR(INDEX('SINIF GÜNLER'!$A:$C,MATCH('VERİ TABANI'!$D4735,'SINIF GÜNLER'!$B:$B,0),MATCH('VERİ TABANI'!$M$1,'SINIF GÜNLER'!$A$1:$C$1,0)),"")</f>
        <v/>
      </c>
      <c r="P4735" s="28" t="str">
        <f t="array" ref="P4735">IFERROR(SEARCH(ÖĞRETMEN,'VERİ TABANI'!G4735,1),"")</f>
        <v/>
      </c>
      <c r="Q4735" s="29" t="str">
        <f t="shared" si="147"/>
        <v/>
      </c>
    </row>
    <row r="4736" spans="1:17">
      <c r="A4736" s="3" t="str">
        <f t="shared" si="146"/>
        <v/>
      </c>
      <c r="M4736" s="3" t="str">
        <f>IFERROR(INDEX('SINIF GÜNLER'!$A:$C,MATCH('VERİ TABANI'!$D4736,'SINIF GÜNLER'!$B:$B,0),MATCH('VERİ TABANI'!$M$1,'SINIF GÜNLER'!$A$1:$C$1,0)),"")</f>
        <v/>
      </c>
      <c r="P4736" s="28" t="str">
        <f t="array" ref="P4736">IFERROR(SEARCH(ÖĞRETMEN,'VERİ TABANI'!G4736,1),"")</f>
        <v/>
      </c>
      <c r="Q4736" s="29" t="str">
        <f t="shared" si="147"/>
        <v/>
      </c>
    </row>
    <row r="4737" spans="1:17">
      <c r="A4737" s="3" t="str">
        <f t="shared" si="146"/>
        <v/>
      </c>
      <c r="M4737" s="3" t="str">
        <f>IFERROR(INDEX('SINIF GÜNLER'!$A:$C,MATCH('VERİ TABANI'!$D4737,'SINIF GÜNLER'!$B:$B,0),MATCH('VERİ TABANI'!$M$1,'SINIF GÜNLER'!$A$1:$C$1,0)),"")</f>
        <v/>
      </c>
      <c r="P4737" s="28" t="str">
        <f t="array" ref="P4737">IFERROR(SEARCH(ÖĞRETMEN,'VERİ TABANI'!G4737,1),"")</f>
        <v/>
      </c>
      <c r="Q4737" s="29" t="str">
        <f t="shared" si="147"/>
        <v/>
      </c>
    </row>
    <row r="4738" spans="1:17">
      <c r="A4738" s="3" t="str">
        <f t="shared" ref="A4738:A4801" si="148">IFERROR(IF(B4738="","",ROW()-1),"")</f>
        <v/>
      </c>
      <c r="M4738" s="3" t="str">
        <f>IFERROR(INDEX('SINIF GÜNLER'!$A:$C,MATCH('VERİ TABANI'!$D4738,'SINIF GÜNLER'!$B:$B,0),MATCH('VERİ TABANI'!$M$1,'SINIF GÜNLER'!$A$1:$C$1,0)),"")</f>
        <v/>
      </c>
      <c r="P4738" s="28" t="str">
        <f t="array" ref="P4738">IFERROR(SEARCH(ÖĞRETMEN,'VERİ TABANI'!G4738,1),"")</f>
        <v/>
      </c>
      <c r="Q4738" s="29" t="str">
        <f t="shared" si="147"/>
        <v/>
      </c>
    </row>
    <row r="4739" spans="1:17">
      <c r="A4739" s="3" t="str">
        <f t="shared" si="148"/>
        <v/>
      </c>
      <c r="M4739" s="3" t="str">
        <f>IFERROR(INDEX('SINIF GÜNLER'!$A:$C,MATCH('VERİ TABANI'!$D4739,'SINIF GÜNLER'!$B:$B,0),MATCH('VERİ TABANI'!$M$1,'SINIF GÜNLER'!$A$1:$C$1,0)),"")</f>
        <v/>
      </c>
      <c r="P4739" s="28" t="str">
        <f t="array" ref="P4739">IFERROR(SEARCH(ÖĞRETMEN,'VERİ TABANI'!G4739,1),"")</f>
        <v/>
      </c>
      <c r="Q4739" s="29" t="str">
        <f t="shared" si="147"/>
        <v/>
      </c>
    </row>
    <row r="4740" spans="1:17">
      <c r="A4740" s="3" t="str">
        <f t="shared" si="148"/>
        <v/>
      </c>
      <c r="M4740" s="3" t="str">
        <f>IFERROR(INDEX('SINIF GÜNLER'!$A:$C,MATCH('VERİ TABANI'!$D4740,'SINIF GÜNLER'!$B:$B,0),MATCH('VERİ TABANI'!$M$1,'SINIF GÜNLER'!$A$1:$C$1,0)),"")</f>
        <v/>
      </c>
      <c r="P4740" s="28" t="str">
        <f t="array" ref="P4740">IFERROR(SEARCH(ÖĞRETMEN,'VERİ TABANI'!G4740,1),"")</f>
        <v/>
      </c>
      <c r="Q4740" s="29" t="str">
        <f t="shared" si="147"/>
        <v/>
      </c>
    </row>
    <row r="4741" spans="1:17">
      <c r="A4741" s="3" t="str">
        <f t="shared" si="148"/>
        <v/>
      </c>
      <c r="M4741" s="3" t="str">
        <f>IFERROR(INDEX('SINIF GÜNLER'!$A:$C,MATCH('VERİ TABANI'!$D4741,'SINIF GÜNLER'!$B:$B,0),MATCH('VERİ TABANI'!$M$1,'SINIF GÜNLER'!$A$1:$C$1,0)),"")</f>
        <v/>
      </c>
      <c r="P4741" s="28" t="str">
        <f t="array" ref="P4741">IFERROR(SEARCH(ÖĞRETMEN,'VERİ TABANI'!G4741,1),"")</f>
        <v/>
      </c>
      <c r="Q4741" s="29" t="str">
        <f t="shared" si="147"/>
        <v/>
      </c>
    </row>
    <row r="4742" spans="1:17">
      <c r="A4742" s="3" t="str">
        <f t="shared" si="148"/>
        <v/>
      </c>
      <c r="M4742" s="3" t="str">
        <f>IFERROR(INDEX('SINIF GÜNLER'!$A:$C,MATCH('VERİ TABANI'!$D4742,'SINIF GÜNLER'!$B:$B,0),MATCH('VERİ TABANI'!$M$1,'SINIF GÜNLER'!$A$1:$C$1,0)),"")</f>
        <v/>
      </c>
      <c r="P4742" s="28" t="str">
        <f t="array" ref="P4742">IFERROR(SEARCH(ÖĞRETMEN,'VERİ TABANI'!G4742,1),"")</f>
        <v/>
      </c>
      <c r="Q4742" s="29" t="str">
        <f t="shared" si="147"/>
        <v/>
      </c>
    </row>
    <row r="4743" spans="1:17">
      <c r="A4743" s="3" t="str">
        <f t="shared" si="148"/>
        <v/>
      </c>
      <c r="M4743" s="3" t="str">
        <f>IFERROR(INDEX('SINIF GÜNLER'!$A:$C,MATCH('VERİ TABANI'!$D4743,'SINIF GÜNLER'!$B:$B,0),MATCH('VERİ TABANI'!$M$1,'SINIF GÜNLER'!$A$1:$C$1,0)),"")</f>
        <v/>
      </c>
      <c r="P4743" s="28" t="str">
        <f t="array" ref="P4743">IFERROR(SEARCH(ÖĞRETMEN,'VERİ TABANI'!G4743,1),"")</f>
        <v/>
      </c>
      <c r="Q4743" s="29" t="str">
        <f t="shared" si="147"/>
        <v/>
      </c>
    </row>
    <row r="4744" spans="1:17">
      <c r="A4744" s="3" t="str">
        <f t="shared" si="148"/>
        <v/>
      </c>
      <c r="M4744" s="3" t="str">
        <f>IFERROR(INDEX('SINIF GÜNLER'!$A:$C,MATCH('VERİ TABANI'!$D4744,'SINIF GÜNLER'!$B:$B,0),MATCH('VERİ TABANI'!$M$1,'SINIF GÜNLER'!$A$1:$C$1,0)),"")</f>
        <v/>
      </c>
      <c r="P4744" s="28" t="str">
        <f t="array" ref="P4744">IFERROR(SEARCH(ÖĞRETMEN,'VERİ TABANI'!G4744,1),"")</f>
        <v/>
      </c>
      <c r="Q4744" s="29" t="str">
        <f t="shared" ref="Q4744:Q4807" si="149">IF(P4744="","",ROW())</f>
        <v/>
      </c>
    </row>
    <row r="4745" spans="1:17">
      <c r="A4745" s="3" t="str">
        <f t="shared" si="148"/>
        <v/>
      </c>
      <c r="M4745" s="3" t="str">
        <f>IFERROR(INDEX('SINIF GÜNLER'!$A:$C,MATCH('VERİ TABANI'!$D4745,'SINIF GÜNLER'!$B:$B,0),MATCH('VERİ TABANI'!$M$1,'SINIF GÜNLER'!$A$1:$C$1,0)),"")</f>
        <v/>
      </c>
      <c r="P4745" s="28" t="str">
        <f t="array" ref="P4745">IFERROR(SEARCH(ÖĞRETMEN,'VERİ TABANI'!G4745,1),"")</f>
        <v/>
      </c>
      <c r="Q4745" s="29" t="str">
        <f t="shared" si="149"/>
        <v/>
      </c>
    </row>
    <row r="4746" spans="1:17">
      <c r="A4746" s="3" t="str">
        <f t="shared" si="148"/>
        <v/>
      </c>
      <c r="M4746" s="3" t="str">
        <f>IFERROR(INDEX('SINIF GÜNLER'!$A:$C,MATCH('VERİ TABANI'!$D4746,'SINIF GÜNLER'!$B:$B,0),MATCH('VERİ TABANI'!$M$1,'SINIF GÜNLER'!$A$1:$C$1,0)),"")</f>
        <v/>
      </c>
      <c r="P4746" s="28" t="str">
        <f t="array" ref="P4746">IFERROR(SEARCH(ÖĞRETMEN,'VERİ TABANI'!G4746,1),"")</f>
        <v/>
      </c>
      <c r="Q4746" s="29" t="str">
        <f t="shared" si="149"/>
        <v/>
      </c>
    </row>
    <row r="4747" spans="1:17">
      <c r="A4747" s="3" t="str">
        <f t="shared" si="148"/>
        <v/>
      </c>
      <c r="M4747" s="3" t="str">
        <f>IFERROR(INDEX('SINIF GÜNLER'!$A:$C,MATCH('VERİ TABANI'!$D4747,'SINIF GÜNLER'!$B:$B,0),MATCH('VERİ TABANI'!$M$1,'SINIF GÜNLER'!$A$1:$C$1,0)),"")</f>
        <v/>
      </c>
      <c r="P4747" s="28" t="str">
        <f t="array" ref="P4747">IFERROR(SEARCH(ÖĞRETMEN,'VERİ TABANI'!G4747,1),"")</f>
        <v/>
      </c>
      <c r="Q4747" s="29" t="str">
        <f t="shared" si="149"/>
        <v/>
      </c>
    </row>
    <row r="4748" spans="1:17">
      <c r="A4748" s="3" t="str">
        <f t="shared" si="148"/>
        <v/>
      </c>
      <c r="M4748" s="3" t="str">
        <f>IFERROR(INDEX('SINIF GÜNLER'!$A:$C,MATCH('VERİ TABANI'!$D4748,'SINIF GÜNLER'!$B:$B,0),MATCH('VERİ TABANI'!$M$1,'SINIF GÜNLER'!$A$1:$C$1,0)),"")</f>
        <v/>
      </c>
      <c r="P4748" s="28" t="str">
        <f t="array" ref="P4748">IFERROR(SEARCH(ÖĞRETMEN,'VERİ TABANI'!G4748,1),"")</f>
        <v/>
      </c>
      <c r="Q4748" s="29" t="str">
        <f t="shared" si="149"/>
        <v/>
      </c>
    </row>
    <row r="4749" spans="1:17">
      <c r="A4749" s="3" t="str">
        <f t="shared" si="148"/>
        <v/>
      </c>
      <c r="M4749" s="3" t="str">
        <f>IFERROR(INDEX('SINIF GÜNLER'!$A:$C,MATCH('VERİ TABANI'!$D4749,'SINIF GÜNLER'!$B:$B,0),MATCH('VERİ TABANI'!$M$1,'SINIF GÜNLER'!$A$1:$C$1,0)),"")</f>
        <v/>
      </c>
      <c r="P4749" s="28" t="str">
        <f t="array" ref="P4749">IFERROR(SEARCH(ÖĞRETMEN,'VERİ TABANI'!G4749,1),"")</f>
        <v/>
      </c>
      <c r="Q4749" s="29" t="str">
        <f t="shared" si="149"/>
        <v/>
      </c>
    </row>
    <row r="4750" spans="1:17">
      <c r="A4750" s="3" t="str">
        <f t="shared" si="148"/>
        <v/>
      </c>
      <c r="M4750" s="3" t="str">
        <f>IFERROR(INDEX('SINIF GÜNLER'!$A:$C,MATCH('VERİ TABANI'!$D4750,'SINIF GÜNLER'!$B:$B,0),MATCH('VERİ TABANI'!$M$1,'SINIF GÜNLER'!$A$1:$C$1,0)),"")</f>
        <v/>
      </c>
      <c r="P4750" s="28" t="str">
        <f t="array" ref="P4750">IFERROR(SEARCH(ÖĞRETMEN,'VERİ TABANI'!G4750,1),"")</f>
        <v/>
      </c>
      <c r="Q4750" s="29" t="str">
        <f t="shared" si="149"/>
        <v/>
      </c>
    </row>
    <row r="4751" spans="1:17">
      <c r="A4751" s="3" t="str">
        <f t="shared" si="148"/>
        <v/>
      </c>
      <c r="M4751" s="3" t="str">
        <f>IFERROR(INDEX('SINIF GÜNLER'!$A:$C,MATCH('VERİ TABANI'!$D4751,'SINIF GÜNLER'!$B:$B,0),MATCH('VERİ TABANI'!$M$1,'SINIF GÜNLER'!$A$1:$C$1,0)),"")</f>
        <v/>
      </c>
      <c r="P4751" s="28" t="str">
        <f t="array" ref="P4751">IFERROR(SEARCH(ÖĞRETMEN,'VERİ TABANI'!G4751,1),"")</f>
        <v/>
      </c>
      <c r="Q4751" s="29" t="str">
        <f t="shared" si="149"/>
        <v/>
      </c>
    </row>
    <row r="4752" spans="1:17">
      <c r="A4752" s="3" t="str">
        <f t="shared" si="148"/>
        <v/>
      </c>
      <c r="M4752" s="3" t="str">
        <f>IFERROR(INDEX('SINIF GÜNLER'!$A:$C,MATCH('VERİ TABANI'!$D4752,'SINIF GÜNLER'!$B:$B,0),MATCH('VERİ TABANI'!$M$1,'SINIF GÜNLER'!$A$1:$C$1,0)),"")</f>
        <v/>
      </c>
      <c r="P4752" s="28" t="str">
        <f t="array" ref="P4752">IFERROR(SEARCH(ÖĞRETMEN,'VERİ TABANI'!G4752,1),"")</f>
        <v/>
      </c>
      <c r="Q4752" s="29" t="str">
        <f t="shared" si="149"/>
        <v/>
      </c>
    </row>
    <row r="4753" spans="1:17">
      <c r="A4753" s="3" t="str">
        <f t="shared" si="148"/>
        <v/>
      </c>
      <c r="M4753" s="3" t="str">
        <f>IFERROR(INDEX('SINIF GÜNLER'!$A:$C,MATCH('VERİ TABANI'!$D4753,'SINIF GÜNLER'!$B:$B,0),MATCH('VERİ TABANI'!$M$1,'SINIF GÜNLER'!$A$1:$C$1,0)),"")</f>
        <v/>
      </c>
      <c r="P4753" s="28" t="str">
        <f t="array" ref="P4753">IFERROR(SEARCH(ÖĞRETMEN,'VERİ TABANI'!G4753,1),"")</f>
        <v/>
      </c>
      <c r="Q4753" s="29" t="str">
        <f t="shared" si="149"/>
        <v/>
      </c>
    </row>
    <row r="4754" spans="1:17">
      <c r="A4754" s="3" t="str">
        <f t="shared" si="148"/>
        <v/>
      </c>
      <c r="M4754" s="3" t="str">
        <f>IFERROR(INDEX('SINIF GÜNLER'!$A:$C,MATCH('VERİ TABANI'!$D4754,'SINIF GÜNLER'!$B:$B,0),MATCH('VERİ TABANI'!$M$1,'SINIF GÜNLER'!$A$1:$C$1,0)),"")</f>
        <v/>
      </c>
      <c r="P4754" s="28" t="str">
        <f t="array" ref="P4754">IFERROR(SEARCH(ÖĞRETMEN,'VERİ TABANI'!G4754,1),"")</f>
        <v/>
      </c>
      <c r="Q4754" s="29" t="str">
        <f t="shared" si="149"/>
        <v/>
      </c>
    </row>
    <row r="4755" spans="1:17">
      <c r="A4755" s="3" t="str">
        <f t="shared" si="148"/>
        <v/>
      </c>
      <c r="M4755" s="3" t="str">
        <f>IFERROR(INDEX('SINIF GÜNLER'!$A:$C,MATCH('VERİ TABANI'!$D4755,'SINIF GÜNLER'!$B:$B,0),MATCH('VERİ TABANI'!$M$1,'SINIF GÜNLER'!$A$1:$C$1,0)),"")</f>
        <v/>
      </c>
      <c r="P4755" s="28" t="str">
        <f t="array" ref="P4755">IFERROR(SEARCH(ÖĞRETMEN,'VERİ TABANI'!G4755,1),"")</f>
        <v/>
      </c>
      <c r="Q4755" s="29" t="str">
        <f t="shared" si="149"/>
        <v/>
      </c>
    </row>
    <row r="4756" spans="1:17">
      <c r="A4756" s="3" t="str">
        <f t="shared" si="148"/>
        <v/>
      </c>
      <c r="M4756" s="3" t="str">
        <f>IFERROR(INDEX('SINIF GÜNLER'!$A:$C,MATCH('VERİ TABANI'!$D4756,'SINIF GÜNLER'!$B:$B,0),MATCH('VERİ TABANI'!$M$1,'SINIF GÜNLER'!$A$1:$C$1,0)),"")</f>
        <v/>
      </c>
      <c r="P4756" s="28" t="str">
        <f t="array" ref="P4756">IFERROR(SEARCH(ÖĞRETMEN,'VERİ TABANI'!G4756,1),"")</f>
        <v/>
      </c>
      <c r="Q4756" s="29" t="str">
        <f t="shared" si="149"/>
        <v/>
      </c>
    </row>
    <row r="4757" spans="1:17">
      <c r="A4757" s="3" t="str">
        <f t="shared" si="148"/>
        <v/>
      </c>
      <c r="M4757" s="3" t="str">
        <f>IFERROR(INDEX('SINIF GÜNLER'!$A:$C,MATCH('VERİ TABANI'!$D4757,'SINIF GÜNLER'!$B:$B,0),MATCH('VERİ TABANI'!$M$1,'SINIF GÜNLER'!$A$1:$C$1,0)),"")</f>
        <v/>
      </c>
      <c r="P4757" s="28" t="str">
        <f t="array" ref="P4757">IFERROR(SEARCH(ÖĞRETMEN,'VERİ TABANI'!G4757,1),"")</f>
        <v/>
      </c>
      <c r="Q4757" s="29" t="str">
        <f t="shared" si="149"/>
        <v/>
      </c>
    </row>
    <row r="4758" spans="1:17">
      <c r="A4758" s="3" t="str">
        <f t="shared" si="148"/>
        <v/>
      </c>
      <c r="M4758" s="3" t="str">
        <f>IFERROR(INDEX('SINIF GÜNLER'!$A:$C,MATCH('VERİ TABANI'!$D4758,'SINIF GÜNLER'!$B:$B,0),MATCH('VERİ TABANI'!$M$1,'SINIF GÜNLER'!$A$1:$C$1,0)),"")</f>
        <v/>
      </c>
      <c r="P4758" s="28" t="str">
        <f t="array" ref="P4758">IFERROR(SEARCH(ÖĞRETMEN,'VERİ TABANI'!G4758,1),"")</f>
        <v/>
      </c>
      <c r="Q4758" s="29" t="str">
        <f t="shared" si="149"/>
        <v/>
      </c>
    </row>
    <row r="4759" spans="1:17">
      <c r="A4759" s="3" t="str">
        <f t="shared" si="148"/>
        <v/>
      </c>
      <c r="M4759" s="3" t="str">
        <f>IFERROR(INDEX('SINIF GÜNLER'!$A:$C,MATCH('VERİ TABANI'!$D4759,'SINIF GÜNLER'!$B:$B,0),MATCH('VERİ TABANI'!$M$1,'SINIF GÜNLER'!$A$1:$C$1,0)),"")</f>
        <v/>
      </c>
      <c r="P4759" s="28" t="str">
        <f t="array" ref="P4759">IFERROR(SEARCH(ÖĞRETMEN,'VERİ TABANI'!G4759,1),"")</f>
        <v/>
      </c>
      <c r="Q4759" s="29" t="str">
        <f t="shared" si="149"/>
        <v/>
      </c>
    </row>
    <row r="4760" spans="1:17">
      <c r="A4760" s="3" t="str">
        <f t="shared" si="148"/>
        <v/>
      </c>
      <c r="M4760" s="3" t="str">
        <f>IFERROR(INDEX('SINIF GÜNLER'!$A:$C,MATCH('VERİ TABANI'!$D4760,'SINIF GÜNLER'!$B:$B,0),MATCH('VERİ TABANI'!$M$1,'SINIF GÜNLER'!$A$1:$C$1,0)),"")</f>
        <v/>
      </c>
      <c r="P4760" s="28" t="str">
        <f t="array" ref="P4760">IFERROR(SEARCH(ÖĞRETMEN,'VERİ TABANI'!G4760,1),"")</f>
        <v/>
      </c>
      <c r="Q4760" s="29" t="str">
        <f t="shared" si="149"/>
        <v/>
      </c>
    </row>
    <row r="4761" spans="1:17">
      <c r="A4761" s="3" t="str">
        <f t="shared" si="148"/>
        <v/>
      </c>
      <c r="M4761" s="3" t="str">
        <f>IFERROR(INDEX('SINIF GÜNLER'!$A:$C,MATCH('VERİ TABANI'!$D4761,'SINIF GÜNLER'!$B:$B,0),MATCH('VERİ TABANI'!$M$1,'SINIF GÜNLER'!$A$1:$C$1,0)),"")</f>
        <v/>
      </c>
      <c r="P4761" s="28" t="str">
        <f t="array" ref="P4761">IFERROR(SEARCH(ÖĞRETMEN,'VERİ TABANI'!G4761,1),"")</f>
        <v/>
      </c>
      <c r="Q4761" s="29" t="str">
        <f t="shared" si="149"/>
        <v/>
      </c>
    </row>
    <row r="4762" spans="1:17">
      <c r="A4762" s="3" t="str">
        <f t="shared" si="148"/>
        <v/>
      </c>
      <c r="M4762" s="3" t="str">
        <f>IFERROR(INDEX('SINIF GÜNLER'!$A:$C,MATCH('VERİ TABANI'!$D4762,'SINIF GÜNLER'!$B:$B,0),MATCH('VERİ TABANI'!$M$1,'SINIF GÜNLER'!$A$1:$C$1,0)),"")</f>
        <v/>
      </c>
      <c r="P4762" s="28" t="str">
        <f t="array" ref="P4762">IFERROR(SEARCH(ÖĞRETMEN,'VERİ TABANI'!G4762,1),"")</f>
        <v/>
      </c>
      <c r="Q4762" s="29" t="str">
        <f t="shared" si="149"/>
        <v/>
      </c>
    </row>
    <row r="4763" spans="1:17">
      <c r="A4763" s="3" t="str">
        <f t="shared" si="148"/>
        <v/>
      </c>
      <c r="M4763" s="3" t="str">
        <f>IFERROR(INDEX('SINIF GÜNLER'!$A:$C,MATCH('VERİ TABANI'!$D4763,'SINIF GÜNLER'!$B:$B,0),MATCH('VERİ TABANI'!$M$1,'SINIF GÜNLER'!$A$1:$C$1,0)),"")</f>
        <v/>
      </c>
      <c r="P4763" s="28" t="str">
        <f t="array" ref="P4763">IFERROR(SEARCH(ÖĞRETMEN,'VERİ TABANI'!G4763,1),"")</f>
        <v/>
      </c>
      <c r="Q4763" s="29" t="str">
        <f t="shared" si="149"/>
        <v/>
      </c>
    </row>
    <row r="4764" spans="1:17">
      <c r="A4764" s="3" t="str">
        <f t="shared" si="148"/>
        <v/>
      </c>
      <c r="M4764" s="3" t="str">
        <f>IFERROR(INDEX('SINIF GÜNLER'!$A:$C,MATCH('VERİ TABANI'!$D4764,'SINIF GÜNLER'!$B:$B,0),MATCH('VERİ TABANI'!$M$1,'SINIF GÜNLER'!$A$1:$C$1,0)),"")</f>
        <v/>
      </c>
      <c r="P4764" s="28" t="str">
        <f t="array" ref="P4764">IFERROR(SEARCH(ÖĞRETMEN,'VERİ TABANI'!G4764,1),"")</f>
        <v/>
      </c>
      <c r="Q4764" s="29" t="str">
        <f t="shared" si="149"/>
        <v/>
      </c>
    </row>
    <row r="4765" spans="1:17">
      <c r="A4765" s="3" t="str">
        <f t="shared" si="148"/>
        <v/>
      </c>
      <c r="M4765" s="3" t="str">
        <f>IFERROR(INDEX('SINIF GÜNLER'!$A:$C,MATCH('VERİ TABANI'!$D4765,'SINIF GÜNLER'!$B:$B,0),MATCH('VERİ TABANI'!$M$1,'SINIF GÜNLER'!$A$1:$C$1,0)),"")</f>
        <v/>
      </c>
      <c r="P4765" s="28" t="str">
        <f t="array" ref="P4765">IFERROR(SEARCH(ÖĞRETMEN,'VERİ TABANI'!G4765,1),"")</f>
        <v/>
      </c>
      <c r="Q4765" s="29" t="str">
        <f t="shared" si="149"/>
        <v/>
      </c>
    </row>
    <row r="4766" spans="1:17">
      <c r="A4766" s="3" t="str">
        <f t="shared" si="148"/>
        <v/>
      </c>
      <c r="M4766" s="3" t="str">
        <f>IFERROR(INDEX('SINIF GÜNLER'!$A:$C,MATCH('VERİ TABANI'!$D4766,'SINIF GÜNLER'!$B:$B,0),MATCH('VERİ TABANI'!$M$1,'SINIF GÜNLER'!$A$1:$C$1,0)),"")</f>
        <v/>
      </c>
      <c r="P4766" s="28" t="str">
        <f t="array" ref="P4766">IFERROR(SEARCH(ÖĞRETMEN,'VERİ TABANI'!G4766,1),"")</f>
        <v/>
      </c>
      <c r="Q4766" s="29" t="str">
        <f t="shared" si="149"/>
        <v/>
      </c>
    </row>
    <row r="4767" spans="1:17">
      <c r="A4767" s="3" t="str">
        <f t="shared" si="148"/>
        <v/>
      </c>
      <c r="M4767" s="3" t="str">
        <f>IFERROR(INDEX('SINIF GÜNLER'!$A:$C,MATCH('VERİ TABANI'!$D4767,'SINIF GÜNLER'!$B:$B,0),MATCH('VERİ TABANI'!$M$1,'SINIF GÜNLER'!$A$1:$C$1,0)),"")</f>
        <v/>
      </c>
      <c r="P4767" s="28" t="str">
        <f t="array" ref="P4767">IFERROR(SEARCH(ÖĞRETMEN,'VERİ TABANI'!G4767,1),"")</f>
        <v/>
      </c>
      <c r="Q4767" s="29" t="str">
        <f t="shared" si="149"/>
        <v/>
      </c>
    </row>
    <row r="4768" spans="1:17">
      <c r="A4768" s="3" t="str">
        <f t="shared" si="148"/>
        <v/>
      </c>
      <c r="M4768" s="3" t="str">
        <f>IFERROR(INDEX('SINIF GÜNLER'!$A:$C,MATCH('VERİ TABANI'!$D4768,'SINIF GÜNLER'!$B:$B,0),MATCH('VERİ TABANI'!$M$1,'SINIF GÜNLER'!$A$1:$C$1,0)),"")</f>
        <v/>
      </c>
      <c r="P4768" s="28" t="str">
        <f t="array" ref="P4768">IFERROR(SEARCH(ÖĞRETMEN,'VERİ TABANI'!G4768,1),"")</f>
        <v/>
      </c>
      <c r="Q4768" s="29" t="str">
        <f t="shared" si="149"/>
        <v/>
      </c>
    </row>
    <row r="4769" spans="1:17">
      <c r="A4769" s="3" t="str">
        <f t="shared" si="148"/>
        <v/>
      </c>
      <c r="M4769" s="3" t="str">
        <f>IFERROR(INDEX('SINIF GÜNLER'!$A:$C,MATCH('VERİ TABANI'!$D4769,'SINIF GÜNLER'!$B:$B,0),MATCH('VERİ TABANI'!$M$1,'SINIF GÜNLER'!$A$1:$C$1,0)),"")</f>
        <v/>
      </c>
      <c r="P4769" s="28" t="str">
        <f t="array" ref="P4769">IFERROR(SEARCH(ÖĞRETMEN,'VERİ TABANI'!G4769,1),"")</f>
        <v/>
      </c>
      <c r="Q4769" s="29" t="str">
        <f t="shared" si="149"/>
        <v/>
      </c>
    </row>
    <row r="4770" spans="1:17">
      <c r="A4770" s="3" t="str">
        <f t="shared" si="148"/>
        <v/>
      </c>
      <c r="M4770" s="3" t="str">
        <f>IFERROR(INDEX('SINIF GÜNLER'!$A:$C,MATCH('VERİ TABANI'!$D4770,'SINIF GÜNLER'!$B:$B,0),MATCH('VERİ TABANI'!$M$1,'SINIF GÜNLER'!$A$1:$C$1,0)),"")</f>
        <v/>
      </c>
      <c r="P4770" s="28" t="str">
        <f t="array" ref="P4770">IFERROR(SEARCH(ÖĞRETMEN,'VERİ TABANI'!G4770,1),"")</f>
        <v/>
      </c>
      <c r="Q4770" s="29" t="str">
        <f t="shared" si="149"/>
        <v/>
      </c>
    </row>
    <row r="4771" spans="1:17">
      <c r="A4771" s="3" t="str">
        <f t="shared" si="148"/>
        <v/>
      </c>
      <c r="M4771" s="3" t="str">
        <f>IFERROR(INDEX('SINIF GÜNLER'!$A:$C,MATCH('VERİ TABANI'!$D4771,'SINIF GÜNLER'!$B:$B,0),MATCH('VERİ TABANI'!$M$1,'SINIF GÜNLER'!$A$1:$C$1,0)),"")</f>
        <v/>
      </c>
      <c r="P4771" s="28" t="str">
        <f t="array" ref="P4771">IFERROR(SEARCH(ÖĞRETMEN,'VERİ TABANI'!G4771,1),"")</f>
        <v/>
      </c>
      <c r="Q4771" s="29" t="str">
        <f t="shared" si="149"/>
        <v/>
      </c>
    </row>
    <row r="4772" spans="1:17">
      <c r="A4772" s="3" t="str">
        <f t="shared" si="148"/>
        <v/>
      </c>
      <c r="M4772" s="3" t="str">
        <f>IFERROR(INDEX('SINIF GÜNLER'!$A:$C,MATCH('VERİ TABANI'!$D4772,'SINIF GÜNLER'!$B:$B,0),MATCH('VERİ TABANI'!$M$1,'SINIF GÜNLER'!$A$1:$C$1,0)),"")</f>
        <v/>
      </c>
      <c r="P4772" s="28" t="str">
        <f t="array" ref="P4772">IFERROR(SEARCH(ÖĞRETMEN,'VERİ TABANI'!G4772,1),"")</f>
        <v/>
      </c>
      <c r="Q4772" s="29" t="str">
        <f t="shared" si="149"/>
        <v/>
      </c>
    </row>
    <row r="4773" spans="1:17">
      <c r="A4773" s="3" t="str">
        <f t="shared" si="148"/>
        <v/>
      </c>
      <c r="M4773" s="3" t="str">
        <f>IFERROR(INDEX('SINIF GÜNLER'!$A:$C,MATCH('VERİ TABANI'!$D4773,'SINIF GÜNLER'!$B:$B,0),MATCH('VERİ TABANI'!$M$1,'SINIF GÜNLER'!$A$1:$C$1,0)),"")</f>
        <v/>
      </c>
      <c r="P4773" s="28" t="str">
        <f t="array" ref="P4773">IFERROR(SEARCH(ÖĞRETMEN,'VERİ TABANI'!G4773,1),"")</f>
        <v/>
      </c>
      <c r="Q4773" s="29" t="str">
        <f t="shared" si="149"/>
        <v/>
      </c>
    </row>
    <row r="4774" spans="1:17">
      <c r="A4774" s="3" t="str">
        <f t="shared" si="148"/>
        <v/>
      </c>
      <c r="M4774" s="3" t="str">
        <f>IFERROR(INDEX('SINIF GÜNLER'!$A:$C,MATCH('VERİ TABANI'!$D4774,'SINIF GÜNLER'!$B:$B,0),MATCH('VERİ TABANI'!$M$1,'SINIF GÜNLER'!$A$1:$C$1,0)),"")</f>
        <v/>
      </c>
      <c r="P4774" s="28" t="str">
        <f t="array" ref="P4774">IFERROR(SEARCH(ÖĞRETMEN,'VERİ TABANI'!G4774,1),"")</f>
        <v/>
      </c>
      <c r="Q4774" s="29" t="str">
        <f t="shared" si="149"/>
        <v/>
      </c>
    </row>
    <row r="4775" spans="1:17">
      <c r="A4775" s="3" t="str">
        <f t="shared" si="148"/>
        <v/>
      </c>
      <c r="M4775" s="3" t="str">
        <f>IFERROR(INDEX('SINIF GÜNLER'!$A:$C,MATCH('VERİ TABANI'!$D4775,'SINIF GÜNLER'!$B:$B,0),MATCH('VERİ TABANI'!$M$1,'SINIF GÜNLER'!$A$1:$C$1,0)),"")</f>
        <v/>
      </c>
      <c r="P4775" s="28" t="str">
        <f t="array" ref="P4775">IFERROR(SEARCH(ÖĞRETMEN,'VERİ TABANI'!G4775,1),"")</f>
        <v/>
      </c>
      <c r="Q4775" s="29" t="str">
        <f t="shared" si="149"/>
        <v/>
      </c>
    </row>
    <row r="4776" spans="1:17">
      <c r="A4776" s="3" t="str">
        <f t="shared" si="148"/>
        <v/>
      </c>
      <c r="M4776" s="3" t="str">
        <f>IFERROR(INDEX('SINIF GÜNLER'!$A:$C,MATCH('VERİ TABANI'!$D4776,'SINIF GÜNLER'!$B:$B,0),MATCH('VERİ TABANI'!$M$1,'SINIF GÜNLER'!$A$1:$C$1,0)),"")</f>
        <v/>
      </c>
      <c r="P4776" s="28" t="str">
        <f t="array" ref="P4776">IFERROR(SEARCH(ÖĞRETMEN,'VERİ TABANI'!G4776,1),"")</f>
        <v/>
      </c>
      <c r="Q4776" s="29" t="str">
        <f t="shared" si="149"/>
        <v/>
      </c>
    </row>
    <row r="4777" spans="1:17">
      <c r="A4777" s="3" t="str">
        <f t="shared" si="148"/>
        <v/>
      </c>
      <c r="M4777" s="3" t="str">
        <f>IFERROR(INDEX('SINIF GÜNLER'!$A:$C,MATCH('VERİ TABANI'!$D4777,'SINIF GÜNLER'!$B:$B,0),MATCH('VERİ TABANI'!$M$1,'SINIF GÜNLER'!$A$1:$C$1,0)),"")</f>
        <v/>
      </c>
      <c r="P4777" s="28" t="str">
        <f t="array" ref="P4777">IFERROR(SEARCH(ÖĞRETMEN,'VERİ TABANI'!G4777,1),"")</f>
        <v/>
      </c>
      <c r="Q4777" s="29" t="str">
        <f t="shared" si="149"/>
        <v/>
      </c>
    </row>
    <row r="4778" spans="1:17">
      <c r="A4778" s="3" t="str">
        <f t="shared" si="148"/>
        <v/>
      </c>
      <c r="M4778" s="3" t="str">
        <f>IFERROR(INDEX('SINIF GÜNLER'!$A:$C,MATCH('VERİ TABANI'!$D4778,'SINIF GÜNLER'!$B:$B,0),MATCH('VERİ TABANI'!$M$1,'SINIF GÜNLER'!$A$1:$C$1,0)),"")</f>
        <v/>
      </c>
      <c r="P4778" s="28" t="str">
        <f t="array" ref="P4778">IFERROR(SEARCH(ÖĞRETMEN,'VERİ TABANI'!G4778,1),"")</f>
        <v/>
      </c>
      <c r="Q4778" s="29" t="str">
        <f t="shared" si="149"/>
        <v/>
      </c>
    </row>
    <row r="4779" spans="1:17">
      <c r="A4779" s="3" t="str">
        <f t="shared" si="148"/>
        <v/>
      </c>
      <c r="M4779" s="3" t="str">
        <f>IFERROR(INDEX('SINIF GÜNLER'!$A:$C,MATCH('VERİ TABANI'!$D4779,'SINIF GÜNLER'!$B:$B,0),MATCH('VERİ TABANI'!$M$1,'SINIF GÜNLER'!$A$1:$C$1,0)),"")</f>
        <v/>
      </c>
      <c r="P4779" s="28" t="str">
        <f t="array" ref="P4779">IFERROR(SEARCH(ÖĞRETMEN,'VERİ TABANI'!G4779,1),"")</f>
        <v/>
      </c>
      <c r="Q4779" s="29" t="str">
        <f t="shared" si="149"/>
        <v/>
      </c>
    </row>
    <row r="4780" spans="1:17">
      <c r="A4780" s="3" t="str">
        <f t="shared" si="148"/>
        <v/>
      </c>
      <c r="M4780" s="3" t="str">
        <f>IFERROR(INDEX('SINIF GÜNLER'!$A:$C,MATCH('VERİ TABANI'!$D4780,'SINIF GÜNLER'!$B:$B,0),MATCH('VERİ TABANI'!$M$1,'SINIF GÜNLER'!$A$1:$C$1,0)),"")</f>
        <v/>
      </c>
      <c r="P4780" s="28" t="str">
        <f t="array" ref="P4780">IFERROR(SEARCH(ÖĞRETMEN,'VERİ TABANI'!G4780,1),"")</f>
        <v/>
      </c>
      <c r="Q4780" s="29" t="str">
        <f t="shared" si="149"/>
        <v/>
      </c>
    </row>
    <row r="4781" spans="1:17">
      <c r="A4781" s="3" t="str">
        <f t="shared" si="148"/>
        <v/>
      </c>
      <c r="M4781" s="3" t="str">
        <f>IFERROR(INDEX('SINIF GÜNLER'!$A:$C,MATCH('VERİ TABANI'!$D4781,'SINIF GÜNLER'!$B:$B,0),MATCH('VERİ TABANI'!$M$1,'SINIF GÜNLER'!$A$1:$C$1,0)),"")</f>
        <v/>
      </c>
      <c r="P4781" s="28" t="str">
        <f t="array" ref="P4781">IFERROR(SEARCH(ÖĞRETMEN,'VERİ TABANI'!G4781,1),"")</f>
        <v/>
      </c>
      <c r="Q4781" s="29" t="str">
        <f t="shared" si="149"/>
        <v/>
      </c>
    </row>
    <row r="4782" spans="1:17">
      <c r="A4782" s="3" t="str">
        <f t="shared" si="148"/>
        <v/>
      </c>
      <c r="M4782" s="3" t="str">
        <f>IFERROR(INDEX('SINIF GÜNLER'!$A:$C,MATCH('VERİ TABANI'!$D4782,'SINIF GÜNLER'!$B:$B,0),MATCH('VERİ TABANI'!$M$1,'SINIF GÜNLER'!$A$1:$C$1,0)),"")</f>
        <v/>
      </c>
      <c r="P4782" s="28" t="str">
        <f t="array" ref="P4782">IFERROR(SEARCH(ÖĞRETMEN,'VERİ TABANI'!G4782,1),"")</f>
        <v/>
      </c>
      <c r="Q4782" s="29" t="str">
        <f t="shared" si="149"/>
        <v/>
      </c>
    </row>
    <row r="4783" spans="1:17">
      <c r="A4783" s="3" t="str">
        <f t="shared" si="148"/>
        <v/>
      </c>
      <c r="M4783" s="3" t="str">
        <f>IFERROR(INDEX('SINIF GÜNLER'!$A:$C,MATCH('VERİ TABANI'!$D4783,'SINIF GÜNLER'!$B:$B,0),MATCH('VERİ TABANI'!$M$1,'SINIF GÜNLER'!$A$1:$C$1,0)),"")</f>
        <v/>
      </c>
      <c r="P4783" s="28" t="str">
        <f t="array" ref="P4783">IFERROR(SEARCH(ÖĞRETMEN,'VERİ TABANI'!G4783,1),"")</f>
        <v/>
      </c>
      <c r="Q4783" s="29" t="str">
        <f t="shared" si="149"/>
        <v/>
      </c>
    </row>
    <row r="4784" spans="1:17">
      <c r="A4784" s="3" t="str">
        <f t="shared" si="148"/>
        <v/>
      </c>
      <c r="M4784" s="3" t="str">
        <f>IFERROR(INDEX('SINIF GÜNLER'!$A:$C,MATCH('VERİ TABANI'!$D4784,'SINIF GÜNLER'!$B:$B,0),MATCH('VERİ TABANI'!$M$1,'SINIF GÜNLER'!$A$1:$C$1,0)),"")</f>
        <v/>
      </c>
      <c r="P4784" s="28" t="str">
        <f t="array" ref="P4784">IFERROR(SEARCH(ÖĞRETMEN,'VERİ TABANI'!G4784,1),"")</f>
        <v/>
      </c>
      <c r="Q4784" s="29" t="str">
        <f t="shared" si="149"/>
        <v/>
      </c>
    </row>
    <row r="4785" spans="1:17">
      <c r="A4785" s="3" t="str">
        <f t="shared" si="148"/>
        <v/>
      </c>
      <c r="M4785" s="3" t="str">
        <f>IFERROR(INDEX('SINIF GÜNLER'!$A:$C,MATCH('VERİ TABANI'!$D4785,'SINIF GÜNLER'!$B:$B,0),MATCH('VERİ TABANI'!$M$1,'SINIF GÜNLER'!$A$1:$C$1,0)),"")</f>
        <v/>
      </c>
      <c r="P4785" s="28" t="str">
        <f t="array" ref="P4785">IFERROR(SEARCH(ÖĞRETMEN,'VERİ TABANI'!G4785,1),"")</f>
        <v/>
      </c>
      <c r="Q4785" s="29" t="str">
        <f t="shared" si="149"/>
        <v/>
      </c>
    </row>
    <row r="4786" spans="1:17">
      <c r="A4786" s="3" t="str">
        <f t="shared" si="148"/>
        <v/>
      </c>
      <c r="M4786" s="3" t="str">
        <f>IFERROR(INDEX('SINIF GÜNLER'!$A:$C,MATCH('VERİ TABANI'!$D4786,'SINIF GÜNLER'!$B:$B,0),MATCH('VERİ TABANI'!$M$1,'SINIF GÜNLER'!$A$1:$C$1,0)),"")</f>
        <v/>
      </c>
      <c r="P4786" s="28" t="str">
        <f t="array" ref="P4786">IFERROR(SEARCH(ÖĞRETMEN,'VERİ TABANI'!G4786,1),"")</f>
        <v/>
      </c>
      <c r="Q4786" s="29" t="str">
        <f t="shared" si="149"/>
        <v/>
      </c>
    </row>
    <row r="4787" spans="1:17">
      <c r="A4787" s="3" t="str">
        <f t="shared" si="148"/>
        <v/>
      </c>
      <c r="M4787" s="3" t="str">
        <f>IFERROR(INDEX('SINIF GÜNLER'!$A:$C,MATCH('VERİ TABANI'!$D4787,'SINIF GÜNLER'!$B:$B,0),MATCH('VERİ TABANI'!$M$1,'SINIF GÜNLER'!$A$1:$C$1,0)),"")</f>
        <v/>
      </c>
      <c r="P4787" s="28" t="str">
        <f t="array" ref="P4787">IFERROR(SEARCH(ÖĞRETMEN,'VERİ TABANI'!G4787,1),"")</f>
        <v/>
      </c>
      <c r="Q4787" s="29" t="str">
        <f t="shared" si="149"/>
        <v/>
      </c>
    </row>
    <row r="4788" spans="1:17">
      <c r="A4788" s="3" t="str">
        <f t="shared" si="148"/>
        <v/>
      </c>
      <c r="M4788" s="3" t="str">
        <f>IFERROR(INDEX('SINIF GÜNLER'!$A:$C,MATCH('VERİ TABANI'!$D4788,'SINIF GÜNLER'!$B:$B,0),MATCH('VERİ TABANI'!$M$1,'SINIF GÜNLER'!$A$1:$C$1,0)),"")</f>
        <v/>
      </c>
      <c r="P4788" s="28" t="str">
        <f t="array" ref="P4788">IFERROR(SEARCH(ÖĞRETMEN,'VERİ TABANI'!G4788,1),"")</f>
        <v/>
      </c>
      <c r="Q4788" s="29" t="str">
        <f t="shared" si="149"/>
        <v/>
      </c>
    </row>
    <row r="4789" spans="1:17">
      <c r="A4789" s="3" t="str">
        <f t="shared" si="148"/>
        <v/>
      </c>
      <c r="M4789" s="3" t="str">
        <f>IFERROR(INDEX('SINIF GÜNLER'!$A:$C,MATCH('VERİ TABANI'!$D4789,'SINIF GÜNLER'!$B:$B,0),MATCH('VERİ TABANI'!$M$1,'SINIF GÜNLER'!$A$1:$C$1,0)),"")</f>
        <v/>
      </c>
      <c r="P4789" s="28" t="str">
        <f t="array" ref="P4789">IFERROR(SEARCH(ÖĞRETMEN,'VERİ TABANI'!G4789,1),"")</f>
        <v/>
      </c>
      <c r="Q4789" s="29" t="str">
        <f t="shared" si="149"/>
        <v/>
      </c>
    </row>
    <row r="4790" spans="1:17">
      <c r="A4790" s="3" t="str">
        <f t="shared" si="148"/>
        <v/>
      </c>
      <c r="M4790" s="3" t="str">
        <f>IFERROR(INDEX('SINIF GÜNLER'!$A:$C,MATCH('VERİ TABANI'!$D4790,'SINIF GÜNLER'!$B:$B,0),MATCH('VERİ TABANI'!$M$1,'SINIF GÜNLER'!$A$1:$C$1,0)),"")</f>
        <v/>
      </c>
      <c r="P4790" s="28" t="str">
        <f t="array" ref="P4790">IFERROR(SEARCH(ÖĞRETMEN,'VERİ TABANI'!G4790,1),"")</f>
        <v/>
      </c>
      <c r="Q4790" s="29" t="str">
        <f t="shared" si="149"/>
        <v/>
      </c>
    </row>
    <row r="4791" spans="1:17">
      <c r="A4791" s="3" t="str">
        <f t="shared" si="148"/>
        <v/>
      </c>
      <c r="M4791" s="3" t="str">
        <f>IFERROR(INDEX('SINIF GÜNLER'!$A:$C,MATCH('VERİ TABANI'!$D4791,'SINIF GÜNLER'!$B:$B,0),MATCH('VERİ TABANI'!$M$1,'SINIF GÜNLER'!$A$1:$C$1,0)),"")</f>
        <v/>
      </c>
      <c r="P4791" s="28" t="str">
        <f t="array" ref="P4791">IFERROR(SEARCH(ÖĞRETMEN,'VERİ TABANI'!G4791,1),"")</f>
        <v/>
      </c>
      <c r="Q4791" s="29" t="str">
        <f t="shared" si="149"/>
        <v/>
      </c>
    </row>
    <row r="4792" spans="1:17">
      <c r="A4792" s="3" t="str">
        <f t="shared" si="148"/>
        <v/>
      </c>
      <c r="M4792" s="3" t="str">
        <f>IFERROR(INDEX('SINIF GÜNLER'!$A:$C,MATCH('VERİ TABANI'!$D4792,'SINIF GÜNLER'!$B:$B,0),MATCH('VERİ TABANI'!$M$1,'SINIF GÜNLER'!$A$1:$C$1,0)),"")</f>
        <v/>
      </c>
      <c r="P4792" s="28" t="str">
        <f t="array" ref="P4792">IFERROR(SEARCH(ÖĞRETMEN,'VERİ TABANI'!G4792,1),"")</f>
        <v/>
      </c>
      <c r="Q4792" s="29" t="str">
        <f t="shared" si="149"/>
        <v/>
      </c>
    </row>
    <row r="4793" spans="1:17">
      <c r="A4793" s="3" t="str">
        <f t="shared" si="148"/>
        <v/>
      </c>
      <c r="M4793" s="3" t="str">
        <f>IFERROR(INDEX('SINIF GÜNLER'!$A:$C,MATCH('VERİ TABANI'!$D4793,'SINIF GÜNLER'!$B:$B,0),MATCH('VERİ TABANI'!$M$1,'SINIF GÜNLER'!$A$1:$C$1,0)),"")</f>
        <v/>
      </c>
      <c r="P4793" s="28" t="str">
        <f t="array" ref="P4793">IFERROR(SEARCH(ÖĞRETMEN,'VERİ TABANI'!G4793,1),"")</f>
        <v/>
      </c>
      <c r="Q4793" s="29" t="str">
        <f t="shared" si="149"/>
        <v/>
      </c>
    </row>
    <row r="4794" spans="1:17">
      <c r="A4794" s="3" t="str">
        <f t="shared" si="148"/>
        <v/>
      </c>
      <c r="M4794" s="3" t="str">
        <f>IFERROR(INDEX('SINIF GÜNLER'!$A:$C,MATCH('VERİ TABANI'!$D4794,'SINIF GÜNLER'!$B:$B,0),MATCH('VERİ TABANI'!$M$1,'SINIF GÜNLER'!$A$1:$C$1,0)),"")</f>
        <v/>
      </c>
      <c r="P4794" s="28" t="str">
        <f t="array" ref="P4794">IFERROR(SEARCH(ÖĞRETMEN,'VERİ TABANI'!G4794,1),"")</f>
        <v/>
      </c>
      <c r="Q4794" s="29" t="str">
        <f t="shared" si="149"/>
        <v/>
      </c>
    </row>
    <row r="4795" spans="1:17">
      <c r="A4795" s="3" t="str">
        <f t="shared" si="148"/>
        <v/>
      </c>
      <c r="M4795" s="3" t="str">
        <f>IFERROR(INDEX('SINIF GÜNLER'!$A:$C,MATCH('VERİ TABANI'!$D4795,'SINIF GÜNLER'!$B:$B,0),MATCH('VERİ TABANI'!$M$1,'SINIF GÜNLER'!$A$1:$C$1,0)),"")</f>
        <v/>
      </c>
      <c r="P4795" s="28" t="str">
        <f t="array" ref="P4795">IFERROR(SEARCH(ÖĞRETMEN,'VERİ TABANI'!G4795,1),"")</f>
        <v/>
      </c>
      <c r="Q4795" s="29" t="str">
        <f t="shared" si="149"/>
        <v/>
      </c>
    </row>
    <row r="4796" spans="1:17">
      <c r="A4796" s="3" t="str">
        <f t="shared" si="148"/>
        <v/>
      </c>
      <c r="M4796" s="3" t="str">
        <f>IFERROR(INDEX('SINIF GÜNLER'!$A:$C,MATCH('VERİ TABANI'!$D4796,'SINIF GÜNLER'!$B:$B,0),MATCH('VERİ TABANI'!$M$1,'SINIF GÜNLER'!$A$1:$C$1,0)),"")</f>
        <v/>
      </c>
      <c r="P4796" s="28" t="str">
        <f t="array" ref="P4796">IFERROR(SEARCH(ÖĞRETMEN,'VERİ TABANI'!G4796,1),"")</f>
        <v/>
      </c>
      <c r="Q4796" s="29" t="str">
        <f t="shared" si="149"/>
        <v/>
      </c>
    </row>
    <row r="4797" spans="1:17">
      <c r="A4797" s="3" t="str">
        <f t="shared" si="148"/>
        <v/>
      </c>
      <c r="M4797" s="3" t="str">
        <f>IFERROR(INDEX('SINIF GÜNLER'!$A:$C,MATCH('VERİ TABANI'!$D4797,'SINIF GÜNLER'!$B:$B,0),MATCH('VERİ TABANI'!$M$1,'SINIF GÜNLER'!$A$1:$C$1,0)),"")</f>
        <v/>
      </c>
      <c r="P4797" s="28" t="str">
        <f t="array" ref="P4797">IFERROR(SEARCH(ÖĞRETMEN,'VERİ TABANI'!G4797,1),"")</f>
        <v/>
      </c>
      <c r="Q4797" s="29" t="str">
        <f t="shared" si="149"/>
        <v/>
      </c>
    </row>
    <row r="4798" spans="1:17">
      <c r="A4798" s="3" t="str">
        <f t="shared" si="148"/>
        <v/>
      </c>
      <c r="M4798" s="3" t="str">
        <f>IFERROR(INDEX('SINIF GÜNLER'!$A:$C,MATCH('VERİ TABANI'!$D4798,'SINIF GÜNLER'!$B:$B,0),MATCH('VERİ TABANI'!$M$1,'SINIF GÜNLER'!$A$1:$C$1,0)),"")</f>
        <v/>
      </c>
      <c r="P4798" s="28" t="str">
        <f t="array" ref="P4798">IFERROR(SEARCH(ÖĞRETMEN,'VERİ TABANI'!G4798,1),"")</f>
        <v/>
      </c>
      <c r="Q4798" s="29" t="str">
        <f t="shared" si="149"/>
        <v/>
      </c>
    </row>
    <row r="4799" spans="1:17">
      <c r="A4799" s="3" t="str">
        <f t="shared" si="148"/>
        <v/>
      </c>
      <c r="M4799" s="3" t="str">
        <f>IFERROR(INDEX('SINIF GÜNLER'!$A:$C,MATCH('VERİ TABANI'!$D4799,'SINIF GÜNLER'!$B:$B,0),MATCH('VERİ TABANI'!$M$1,'SINIF GÜNLER'!$A$1:$C$1,0)),"")</f>
        <v/>
      </c>
      <c r="P4799" s="28" t="str">
        <f t="array" ref="P4799">IFERROR(SEARCH(ÖĞRETMEN,'VERİ TABANI'!G4799,1),"")</f>
        <v/>
      </c>
      <c r="Q4799" s="29" t="str">
        <f t="shared" si="149"/>
        <v/>
      </c>
    </row>
    <row r="4800" spans="1:17">
      <c r="A4800" s="3" t="str">
        <f t="shared" si="148"/>
        <v/>
      </c>
      <c r="M4800" s="3" t="str">
        <f>IFERROR(INDEX('SINIF GÜNLER'!$A:$C,MATCH('VERİ TABANI'!$D4800,'SINIF GÜNLER'!$B:$B,0),MATCH('VERİ TABANI'!$M$1,'SINIF GÜNLER'!$A$1:$C$1,0)),"")</f>
        <v/>
      </c>
      <c r="P4800" s="28" t="str">
        <f t="array" ref="P4800">IFERROR(SEARCH(ÖĞRETMEN,'VERİ TABANI'!G4800,1),"")</f>
        <v/>
      </c>
      <c r="Q4800" s="29" t="str">
        <f t="shared" si="149"/>
        <v/>
      </c>
    </row>
    <row r="4801" spans="1:17">
      <c r="A4801" s="3" t="str">
        <f t="shared" si="148"/>
        <v/>
      </c>
      <c r="M4801" s="3" t="str">
        <f>IFERROR(INDEX('SINIF GÜNLER'!$A:$C,MATCH('VERİ TABANI'!$D4801,'SINIF GÜNLER'!$B:$B,0),MATCH('VERİ TABANI'!$M$1,'SINIF GÜNLER'!$A$1:$C$1,0)),"")</f>
        <v/>
      </c>
      <c r="P4801" s="28" t="str">
        <f t="array" ref="P4801">IFERROR(SEARCH(ÖĞRETMEN,'VERİ TABANI'!G4801,1),"")</f>
        <v/>
      </c>
      <c r="Q4801" s="29" t="str">
        <f t="shared" si="149"/>
        <v/>
      </c>
    </row>
    <row r="4802" spans="1:17">
      <c r="A4802" s="3" t="str">
        <f t="shared" ref="A4802:A4865" si="150">IFERROR(IF(B4802="","",ROW()-1),"")</f>
        <v/>
      </c>
      <c r="M4802" s="3" t="str">
        <f>IFERROR(INDEX('SINIF GÜNLER'!$A:$C,MATCH('VERİ TABANI'!$D4802,'SINIF GÜNLER'!$B:$B,0),MATCH('VERİ TABANI'!$M$1,'SINIF GÜNLER'!$A$1:$C$1,0)),"")</f>
        <v/>
      </c>
      <c r="P4802" s="28" t="str">
        <f t="array" ref="P4802">IFERROR(SEARCH(ÖĞRETMEN,'VERİ TABANI'!G4802,1),"")</f>
        <v/>
      </c>
      <c r="Q4802" s="29" t="str">
        <f t="shared" si="149"/>
        <v/>
      </c>
    </row>
    <row r="4803" spans="1:17">
      <c r="A4803" s="3" t="str">
        <f t="shared" si="150"/>
        <v/>
      </c>
      <c r="M4803" s="3" t="str">
        <f>IFERROR(INDEX('SINIF GÜNLER'!$A:$C,MATCH('VERİ TABANI'!$D4803,'SINIF GÜNLER'!$B:$B,0),MATCH('VERİ TABANI'!$M$1,'SINIF GÜNLER'!$A$1:$C$1,0)),"")</f>
        <v/>
      </c>
      <c r="P4803" s="28" t="str">
        <f t="array" ref="P4803">IFERROR(SEARCH(ÖĞRETMEN,'VERİ TABANI'!G4803,1),"")</f>
        <v/>
      </c>
      <c r="Q4803" s="29" t="str">
        <f t="shared" si="149"/>
        <v/>
      </c>
    </row>
    <row r="4804" spans="1:17">
      <c r="A4804" s="3" t="str">
        <f t="shared" si="150"/>
        <v/>
      </c>
      <c r="M4804" s="3" t="str">
        <f>IFERROR(INDEX('SINIF GÜNLER'!$A:$C,MATCH('VERİ TABANI'!$D4804,'SINIF GÜNLER'!$B:$B,0),MATCH('VERİ TABANI'!$M$1,'SINIF GÜNLER'!$A$1:$C$1,0)),"")</f>
        <v/>
      </c>
      <c r="P4804" s="28" t="str">
        <f t="array" ref="P4804">IFERROR(SEARCH(ÖĞRETMEN,'VERİ TABANI'!G4804,1),"")</f>
        <v/>
      </c>
      <c r="Q4804" s="29" t="str">
        <f t="shared" si="149"/>
        <v/>
      </c>
    </row>
    <row r="4805" spans="1:17">
      <c r="A4805" s="3" t="str">
        <f t="shared" si="150"/>
        <v/>
      </c>
      <c r="M4805" s="3" t="str">
        <f>IFERROR(INDEX('SINIF GÜNLER'!$A:$C,MATCH('VERİ TABANI'!$D4805,'SINIF GÜNLER'!$B:$B,0),MATCH('VERİ TABANI'!$M$1,'SINIF GÜNLER'!$A$1:$C$1,0)),"")</f>
        <v/>
      </c>
      <c r="P4805" s="28" t="str">
        <f t="array" ref="P4805">IFERROR(SEARCH(ÖĞRETMEN,'VERİ TABANI'!G4805,1),"")</f>
        <v/>
      </c>
      <c r="Q4805" s="29" t="str">
        <f t="shared" si="149"/>
        <v/>
      </c>
    </row>
    <row r="4806" spans="1:17">
      <c r="A4806" s="3" t="str">
        <f t="shared" si="150"/>
        <v/>
      </c>
      <c r="M4806" s="3" t="str">
        <f>IFERROR(INDEX('SINIF GÜNLER'!$A:$C,MATCH('VERİ TABANI'!$D4806,'SINIF GÜNLER'!$B:$B,0),MATCH('VERİ TABANI'!$M$1,'SINIF GÜNLER'!$A$1:$C$1,0)),"")</f>
        <v/>
      </c>
      <c r="P4806" s="28" t="str">
        <f t="array" ref="P4806">IFERROR(SEARCH(ÖĞRETMEN,'VERİ TABANI'!G4806,1),"")</f>
        <v/>
      </c>
      <c r="Q4806" s="29" t="str">
        <f t="shared" si="149"/>
        <v/>
      </c>
    </row>
    <row r="4807" spans="1:17">
      <c r="A4807" s="3" t="str">
        <f t="shared" si="150"/>
        <v/>
      </c>
      <c r="M4807" s="3" t="str">
        <f>IFERROR(INDEX('SINIF GÜNLER'!$A:$C,MATCH('VERİ TABANI'!$D4807,'SINIF GÜNLER'!$B:$B,0),MATCH('VERİ TABANI'!$M$1,'SINIF GÜNLER'!$A$1:$C$1,0)),"")</f>
        <v/>
      </c>
      <c r="P4807" s="28" t="str">
        <f t="array" ref="P4807">IFERROR(SEARCH(ÖĞRETMEN,'VERİ TABANI'!G4807,1),"")</f>
        <v/>
      </c>
      <c r="Q4807" s="29" t="str">
        <f t="shared" si="149"/>
        <v/>
      </c>
    </row>
    <row r="4808" spans="1:17">
      <c r="A4808" s="3" t="str">
        <f t="shared" si="150"/>
        <v/>
      </c>
      <c r="M4808" s="3" t="str">
        <f>IFERROR(INDEX('SINIF GÜNLER'!$A:$C,MATCH('VERİ TABANI'!$D4808,'SINIF GÜNLER'!$B:$B,0),MATCH('VERİ TABANI'!$M$1,'SINIF GÜNLER'!$A$1:$C$1,0)),"")</f>
        <v/>
      </c>
      <c r="P4808" s="28" t="str">
        <f t="array" ref="P4808">IFERROR(SEARCH(ÖĞRETMEN,'VERİ TABANI'!G4808,1),"")</f>
        <v/>
      </c>
      <c r="Q4808" s="29" t="str">
        <f t="shared" ref="Q4808:Q4871" si="151">IF(P4808="","",ROW())</f>
        <v/>
      </c>
    </row>
    <row r="4809" spans="1:17">
      <c r="A4809" s="3" t="str">
        <f t="shared" si="150"/>
        <v/>
      </c>
      <c r="M4809" s="3" t="str">
        <f>IFERROR(INDEX('SINIF GÜNLER'!$A:$C,MATCH('VERİ TABANI'!$D4809,'SINIF GÜNLER'!$B:$B,0),MATCH('VERİ TABANI'!$M$1,'SINIF GÜNLER'!$A$1:$C$1,0)),"")</f>
        <v/>
      </c>
      <c r="P4809" s="28" t="str">
        <f t="array" ref="P4809">IFERROR(SEARCH(ÖĞRETMEN,'VERİ TABANI'!G4809,1),"")</f>
        <v/>
      </c>
      <c r="Q4809" s="29" t="str">
        <f t="shared" si="151"/>
        <v/>
      </c>
    </row>
    <row r="4810" spans="1:17">
      <c r="A4810" s="3" t="str">
        <f t="shared" si="150"/>
        <v/>
      </c>
      <c r="M4810" s="3" t="str">
        <f>IFERROR(INDEX('SINIF GÜNLER'!$A:$C,MATCH('VERİ TABANI'!$D4810,'SINIF GÜNLER'!$B:$B,0),MATCH('VERİ TABANI'!$M$1,'SINIF GÜNLER'!$A$1:$C$1,0)),"")</f>
        <v/>
      </c>
      <c r="P4810" s="28" t="str">
        <f t="array" ref="P4810">IFERROR(SEARCH(ÖĞRETMEN,'VERİ TABANI'!G4810,1),"")</f>
        <v/>
      </c>
      <c r="Q4810" s="29" t="str">
        <f t="shared" si="151"/>
        <v/>
      </c>
    </row>
    <row r="4811" spans="1:17">
      <c r="A4811" s="3" t="str">
        <f t="shared" si="150"/>
        <v/>
      </c>
      <c r="M4811" s="3" t="str">
        <f>IFERROR(INDEX('SINIF GÜNLER'!$A:$C,MATCH('VERİ TABANI'!$D4811,'SINIF GÜNLER'!$B:$B,0),MATCH('VERİ TABANI'!$M$1,'SINIF GÜNLER'!$A$1:$C$1,0)),"")</f>
        <v/>
      </c>
      <c r="P4811" s="28" t="str">
        <f t="array" ref="P4811">IFERROR(SEARCH(ÖĞRETMEN,'VERİ TABANI'!G4811,1),"")</f>
        <v/>
      </c>
      <c r="Q4811" s="29" t="str">
        <f t="shared" si="151"/>
        <v/>
      </c>
    </row>
    <row r="4812" spans="1:17">
      <c r="A4812" s="3" t="str">
        <f t="shared" si="150"/>
        <v/>
      </c>
      <c r="M4812" s="3" t="str">
        <f>IFERROR(INDEX('SINIF GÜNLER'!$A:$C,MATCH('VERİ TABANI'!$D4812,'SINIF GÜNLER'!$B:$B,0),MATCH('VERİ TABANI'!$M$1,'SINIF GÜNLER'!$A$1:$C$1,0)),"")</f>
        <v/>
      </c>
      <c r="P4812" s="28" t="str">
        <f t="array" ref="P4812">IFERROR(SEARCH(ÖĞRETMEN,'VERİ TABANI'!G4812,1),"")</f>
        <v/>
      </c>
      <c r="Q4812" s="29" t="str">
        <f t="shared" si="151"/>
        <v/>
      </c>
    </row>
    <row r="4813" spans="1:17">
      <c r="A4813" s="3" t="str">
        <f t="shared" si="150"/>
        <v/>
      </c>
      <c r="M4813" s="3" t="str">
        <f>IFERROR(INDEX('SINIF GÜNLER'!$A:$C,MATCH('VERİ TABANI'!$D4813,'SINIF GÜNLER'!$B:$B,0),MATCH('VERİ TABANI'!$M$1,'SINIF GÜNLER'!$A$1:$C$1,0)),"")</f>
        <v/>
      </c>
      <c r="P4813" s="28" t="str">
        <f t="array" ref="P4813">IFERROR(SEARCH(ÖĞRETMEN,'VERİ TABANI'!G4813,1),"")</f>
        <v/>
      </c>
      <c r="Q4813" s="29" t="str">
        <f t="shared" si="151"/>
        <v/>
      </c>
    </row>
    <row r="4814" spans="1:17">
      <c r="A4814" s="3" t="str">
        <f t="shared" si="150"/>
        <v/>
      </c>
      <c r="M4814" s="3" t="str">
        <f>IFERROR(INDEX('SINIF GÜNLER'!$A:$C,MATCH('VERİ TABANI'!$D4814,'SINIF GÜNLER'!$B:$B,0),MATCH('VERİ TABANI'!$M$1,'SINIF GÜNLER'!$A$1:$C$1,0)),"")</f>
        <v/>
      </c>
      <c r="P4814" s="28" t="str">
        <f t="array" ref="P4814">IFERROR(SEARCH(ÖĞRETMEN,'VERİ TABANI'!G4814,1),"")</f>
        <v/>
      </c>
      <c r="Q4814" s="29" t="str">
        <f t="shared" si="151"/>
        <v/>
      </c>
    </row>
    <row r="4815" spans="1:17">
      <c r="A4815" s="3" t="str">
        <f t="shared" si="150"/>
        <v/>
      </c>
      <c r="M4815" s="3" t="str">
        <f>IFERROR(INDEX('SINIF GÜNLER'!$A:$C,MATCH('VERİ TABANI'!$D4815,'SINIF GÜNLER'!$B:$B,0),MATCH('VERİ TABANI'!$M$1,'SINIF GÜNLER'!$A$1:$C$1,0)),"")</f>
        <v/>
      </c>
      <c r="P4815" s="28" t="str">
        <f t="array" ref="P4815">IFERROR(SEARCH(ÖĞRETMEN,'VERİ TABANI'!G4815,1),"")</f>
        <v/>
      </c>
      <c r="Q4815" s="29" t="str">
        <f t="shared" si="151"/>
        <v/>
      </c>
    </row>
    <row r="4816" spans="1:17">
      <c r="A4816" s="3" t="str">
        <f t="shared" si="150"/>
        <v/>
      </c>
      <c r="M4816" s="3" t="str">
        <f>IFERROR(INDEX('SINIF GÜNLER'!$A:$C,MATCH('VERİ TABANI'!$D4816,'SINIF GÜNLER'!$B:$B,0),MATCH('VERİ TABANI'!$M$1,'SINIF GÜNLER'!$A$1:$C$1,0)),"")</f>
        <v/>
      </c>
      <c r="P4816" s="28" t="str">
        <f t="array" ref="P4816">IFERROR(SEARCH(ÖĞRETMEN,'VERİ TABANI'!G4816,1),"")</f>
        <v/>
      </c>
      <c r="Q4816" s="29" t="str">
        <f t="shared" si="151"/>
        <v/>
      </c>
    </row>
    <row r="4817" spans="1:17">
      <c r="A4817" s="3" t="str">
        <f t="shared" si="150"/>
        <v/>
      </c>
      <c r="M4817" s="3" t="str">
        <f>IFERROR(INDEX('SINIF GÜNLER'!$A:$C,MATCH('VERİ TABANI'!$D4817,'SINIF GÜNLER'!$B:$B,0),MATCH('VERİ TABANI'!$M$1,'SINIF GÜNLER'!$A$1:$C$1,0)),"")</f>
        <v/>
      </c>
      <c r="P4817" s="28" t="str">
        <f t="array" ref="P4817">IFERROR(SEARCH(ÖĞRETMEN,'VERİ TABANI'!G4817,1),"")</f>
        <v/>
      </c>
      <c r="Q4817" s="29" t="str">
        <f t="shared" si="151"/>
        <v/>
      </c>
    </row>
    <row r="4818" spans="1:17">
      <c r="A4818" s="3" t="str">
        <f t="shared" si="150"/>
        <v/>
      </c>
      <c r="M4818" s="3" t="str">
        <f>IFERROR(INDEX('SINIF GÜNLER'!$A:$C,MATCH('VERİ TABANI'!$D4818,'SINIF GÜNLER'!$B:$B,0),MATCH('VERİ TABANI'!$M$1,'SINIF GÜNLER'!$A$1:$C$1,0)),"")</f>
        <v/>
      </c>
      <c r="P4818" s="28" t="str">
        <f t="array" ref="P4818">IFERROR(SEARCH(ÖĞRETMEN,'VERİ TABANI'!G4818,1),"")</f>
        <v/>
      </c>
      <c r="Q4818" s="29" t="str">
        <f t="shared" si="151"/>
        <v/>
      </c>
    </row>
    <row r="4819" spans="1:17">
      <c r="A4819" s="3" t="str">
        <f t="shared" si="150"/>
        <v/>
      </c>
      <c r="M4819" s="3" t="str">
        <f>IFERROR(INDEX('SINIF GÜNLER'!$A:$C,MATCH('VERİ TABANI'!$D4819,'SINIF GÜNLER'!$B:$B,0),MATCH('VERİ TABANI'!$M$1,'SINIF GÜNLER'!$A$1:$C$1,0)),"")</f>
        <v/>
      </c>
      <c r="P4819" s="28" t="str">
        <f t="array" ref="P4819">IFERROR(SEARCH(ÖĞRETMEN,'VERİ TABANI'!G4819,1),"")</f>
        <v/>
      </c>
      <c r="Q4819" s="29" t="str">
        <f t="shared" si="151"/>
        <v/>
      </c>
    </row>
    <row r="4820" spans="1:17">
      <c r="A4820" s="3" t="str">
        <f t="shared" si="150"/>
        <v/>
      </c>
      <c r="M4820" s="3" t="str">
        <f>IFERROR(INDEX('SINIF GÜNLER'!$A:$C,MATCH('VERİ TABANI'!$D4820,'SINIF GÜNLER'!$B:$B,0),MATCH('VERİ TABANI'!$M$1,'SINIF GÜNLER'!$A$1:$C$1,0)),"")</f>
        <v/>
      </c>
      <c r="P4820" s="28" t="str">
        <f t="array" ref="P4820">IFERROR(SEARCH(ÖĞRETMEN,'VERİ TABANI'!G4820,1),"")</f>
        <v/>
      </c>
      <c r="Q4820" s="29" t="str">
        <f t="shared" si="151"/>
        <v/>
      </c>
    </row>
    <row r="4821" spans="1:17">
      <c r="A4821" s="3" t="str">
        <f t="shared" si="150"/>
        <v/>
      </c>
      <c r="M4821" s="3" t="str">
        <f>IFERROR(INDEX('SINIF GÜNLER'!$A:$C,MATCH('VERİ TABANI'!$D4821,'SINIF GÜNLER'!$B:$B,0),MATCH('VERİ TABANI'!$M$1,'SINIF GÜNLER'!$A$1:$C$1,0)),"")</f>
        <v/>
      </c>
      <c r="P4821" s="28" t="str">
        <f t="array" ref="P4821">IFERROR(SEARCH(ÖĞRETMEN,'VERİ TABANI'!G4821,1),"")</f>
        <v/>
      </c>
      <c r="Q4821" s="29" t="str">
        <f t="shared" si="151"/>
        <v/>
      </c>
    </row>
    <row r="4822" spans="1:17">
      <c r="A4822" s="3" t="str">
        <f t="shared" si="150"/>
        <v/>
      </c>
      <c r="M4822" s="3" t="str">
        <f>IFERROR(INDEX('SINIF GÜNLER'!$A:$C,MATCH('VERİ TABANI'!$D4822,'SINIF GÜNLER'!$B:$B,0),MATCH('VERİ TABANI'!$M$1,'SINIF GÜNLER'!$A$1:$C$1,0)),"")</f>
        <v/>
      </c>
      <c r="P4822" s="28" t="str">
        <f t="array" ref="P4822">IFERROR(SEARCH(ÖĞRETMEN,'VERİ TABANI'!G4822,1),"")</f>
        <v/>
      </c>
      <c r="Q4822" s="29" t="str">
        <f t="shared" si="151"/>
        <v/>
      </c>
    </row>
    <row r="4823" spans="1:17">
      <c r="A4823" s="3" t="str">
        <f t="shared" si="150"/>
        <v/>
      </c>
      <c r="M4823" s="3" t="str">
        <f>IFERROR(INDEX('SINIF GÜNLER'!$A:$C,MATCH('VERİ TABANI'!$D4823,'SINIF GÜNLER'!$B:$B,0),MATCH('VERİ TABANI'!$M$1,'SINIF GÜNLER'!$A$1:$C$1,0)),"")</f>
        <v/>
      </c>
      <c r="P4823" s="28" t="str">
        <f t="array" ref="P4823">IFERROR(SEARCH(ÖĞRETMEN,'VERİ TABANI'!G4823,1),"")</f>
        <v/>
      </c>
      <c r="Q4823" s="29" t="str">
        <f t="shared" si="151"/>
        <v/>
      </c>
    </row>
    <row r="4824" spans="1:17">
      <c r="A4824" s="3" t="str">
        <f t="shared" si="150"/>
        <v/>
      </c>
      <c r="M4824" s="3" t="str">
        <f>IFERROR(INDEX('SINIF GÜNLER'!$A:$C,MATCH('VERİ TABANI'!$D4824,'SINIF GÜNLER'!$B:$B,0),MATCH('VERİ TABANI'!$M$1,'SINIF GÜNLER'!$A$1:$C$1,0)),"")</f>
        <v/>
      </c>
      <c r="P4824" s="28" t="str">
        <f t="array" ref="P4824">IFERROR(SEARCH(ÖĞRETMEN,'VERİ TABANI'!G4824,1),"")</f>
        <v/>
      </c>
      <c r="Q4824" s="29" t="str">
        <f t="shared" si="151"/>
        <v/>
      </c>
    </row>
    <row r="4825" spans="1:17">
      <c r="A4825" s="3" t="str">
        <f t="shared" si="150"/>
        <v/>
      </c>
      <c r="M4825" s="3" t="str">
        <f>IFERROR(INDEX('SINIF GÜNLER'!$A:$C,MATCH('VERİ TABANI'!$D4825,'SINIF GÜNLER'!$B:$B,0),MATCH('VERİ TABANI'!$M$1,'SINIF GÜNLER'!$A$1:$C$1,0)),"")</f>
        <v/>
      </c>
      <c r="P4825" s="28" t="str">
        <f t="array" ref="P4825">IFERROR(SEARCH(ÖĞRETMEN,'VERİ TABANI'!G4825,1),"")</f>
        <v/>
      </c>
      <c r="Q4825" s="29" t="str">
        <f t="shared" si="151"/>
        <v/>
      </c>
    </row>
    <row r="4826" spans="1:17">
      <c r="A4826" s="3" t="str">
        <f t="shared" si="150"/>
        <v/>
      </c>
      <c r="M4826" s="3" t="str">
        <f>IFERROR(INDEX('SINIF GÜNLER'!$A:$C,MATCH('VERİ TABANI'!$D4826,'SINIF GÜNLER'!$B:$B,0),MATCH('VERİ TABANI'!$M$1,'SINIF GÜNLER'!$A$1:$C$1,0)),"")</f>
        <v/>
      </c>
      <c r="P4826" s="28" t="str">
        <f t="array" ref="P4826">IFERROR(SEARCH(ÖĞRETMEN,'VERİ TABANI'!G4826,1),"")</f>
        <v/>
      </c>
      <c r="Q4826" s="29" t="str">
        <f t="shared" si="151"/>
        <v/>
      </c>
    </row>
    <row r="4827" spans="1:17">
      <c r="A4827" s="3" t="str">
        <f t="shared" si="150"/>
        <v/>
      </c>
      <c r="M4827" s="3" t="str">
        <f>IFERROR(INDEX('SINIF GÜNLER'!$A:$C,MATCH('VERİ TABANI'!$D4827,'SINIF GÜNLER'!$B:$B,0),MATCH('VERİ TABANI'!$M$1,'SINIF GÜNLER'!$A$1:$C$1,0)),"")</f>
        <v/>
      </c>
      <c r="P4827" s="28" t="str">
        <f t="array" ref="P4827">IFERROR(SEARCH(ÖĞRETMEN,'VERİ TABANI'!G4827,1),"")</f>
        <v/>
      </c>
      <c r="Q4827" s="29" t="str">
        <f t="shared" si="151"/>
        <v/>
      </c>
    </row>
    <row r="4828" spans="1:17">
      <c r="A4828" s="3" t="str">
        <f t="shared" si="150"/>
        <v/>
      </c>
      <c r="M4828" s="3" t="str">
        <f>IFERROR(INDEX('SINIF GÜNLER'!$A:$C,MATCH('VERİ TABANI'!$D4828,'SINIF GÜNLER'!$B:$B,0),MATCH('VERİ TABANI'!$M$1,'SINIF GÜNLER'!$A$1:$C$1,0)),"")</f>
        <v/>
      </c>
      <c r="P4828" s="28" t="str">
        <f t="array" ref="P4828">IFERROR(SEARCH(ÖĞRETMEN,'VERİ TABANI'!G4828,1),"")</f>
        <v/>
      </c>
      <c r="Q4828" s="29" t="str">
        <f t="shared" si="151"/>
        <v/>
      </c>
    </row>
    <row r="4829" spans="1:17">
      <c r="A4829" s="3" t="str">
        <f t="shared" si="150"/>
        <v/>
      </c>
      <c r="M4829" s="3" t="str">
        <f>IFERROR(INDEX('SINIF GÜNLER'!$A:$C,MATCH('VERİ TABANI'!$D4829,'SINIF GÜNLER'!$B:$B,0),MATCH('VERİ TABANI'!$M$1,'SINIF GÜNLER'!$A$1:$C$1,0)),"")</f>
        <v/>
      </c>
      <c r="P4829" s="28" t="str">
        <f t="array" ref="P4829">IFERROR(SEARCH(ÖĞRETMEN,'VERİ TABANI'!G4829,1),"")</f>
        <v/>
      </c>
      <c r="Q4829" s="29" t="str">
        <f t="shared" si="151"/>
        <v/>
      </c>
    </row>
    <row r="4830" spans="1:17">
      <c r="A4830" s="3" t="str">
        <f t="shared" si="150"/>
        <v/>
      </c>
      <c r="M4830" s="3" t="str">
        <f>IFERROR(INDEX('SINIF GÜNLER'!$A:$C,MATCH('VERİ TABANI'!$D4830,'SINIF GÜNLER'!$B:$B,0),MATCH('VERİ TABANI'!$M$1,'SINIF GÜNLER'!$A$1:$C$1,0)),"")</f>
        <v/>
      </c>
      <c r="P4830" s="28" t="str">
        <f t="array" ref="P4830">IFERROR(SEARCH(ÖĞRETMEN,'VERİ TABANI'!G4830,1),"")</f>
        <v/>
      </c>
      <c r="Q4830" s="29" t="str">
        <f t="shared" si="151"/>
        <v/>
      </c>
    </row>
    <row r="4831" spans="1:17">
      <c r="A4831" s="3" t="str">
        <f t="shared" si="150"/>
        <v/>
      </c>
      <c r="M4831" s="3" t="str">
        <f>IFERROR(INDEX('SINIF GÜNLER'!$A:$C,MATCH('VERİ TABANI'!$D4831,'SINIF GÜNLER'!$B:$B,0),MATCH('VERİ TABANI'!$M$1,'SINIF GÜNLER'!$A$1:$C$1,0)),"")</f>
        <v/>
      </c>
      <c r="P4831" s="28" t="str">
        <f t="array" ref="P4831">IFERROR(SEARCH(ÖĞRETMEN,'VERİ TABANI'!G4831,1),"")</f>
        <v/>
      </c>
      <c r="Q4831" s="29" t="str">
        <f t="shared" si="151"/>
        <v/>
      </c>
    </row>
    <row r="4832" spans="1:17">
      <c r="A4832" s="3" t="str">
        <f t="shared" si="150"/>
        <v/>
      </c>
      <c r="M4832" s="3" t="str">
        <f>IFERROR(INDEX('SINIF GÜNLER'!$A:$C,MATCH('VERİ TABANI'!$D4832,'SINIF GÜNLER'!$B:$B,0),MATCH('VERİ TABANI'!$M$1,'SINIF GÜNLER'!$A$1:$C$1,0)),"")</f>
        <v/>
      </c>
      <c r="P4832" s="28" t="str">
        <f t="array" ref="P4832">IFERROR(SEARCH(ÖĞRETMEN,'VERİ TABANI'!G4832,1),"")</f>
        <v/>
      </c>
      <c r="Q4832" s="29" t="str">
        <f t="shared" si="151"/>
        <v/>
      </c>
    </row>
    <row r="4833" spans="1:17">
      <c r="A4833" s="3" t="str">
        <f t="shared" si="150"/>
        <v/>
      </c>
      <c r="M4833" s="3" t="str">
        <f>IFERROR(INDEX('SINIF GÜNLER'!$A:$C,MATCH('VERİ TABANI'!$D4833,'SINIF GÜNLER'!$B:$B,0),MATCH('VERİ TABANI'!$M$1,'SINIF GÜNLER'!$A$1:$C$1,0)),"")</f>
        <v/>
      </c>
      <c r="P4833" s="28" t="str">
        <f t="array" ref="P4833">IFERROR(SEARCH(ÖĞRETMEN,'VERİ TABANI'!G4833,1),"")</f>
        <v/>
      </c>
      <c r="Q4833" s="29" t="str">
        <f t="shared" si="151"/>
        <v/>
      </c>
    </row>
    <row r="4834" spans="1:17">
      <c r="A4834" s="3" t="str">
        <f t="shared" si="150"/>
        <v/>
      </c>
      <c r="M4834" s="3" t="str">
        <f>IFERROR(INDEX('SINIF GÜNLER'!$A:$C,MATCH('VERİ TABANI'!$D4834,'SINIF GÜNLER'!$B:$B,0),MATCH('VERİ TABANI'!$M$1,'SINIF GÜNLER'!$A$1:$C$1,0)),"")</f>
        <v/>
      </c>
      <c r="P4834" s="28" t="str">
        <f t="array" ref="P4834">IFERROR(SEARCH(ÖĞRETMEN,'VERİ TABANI'!G4834,1),"")</f>
        <v/>
      </c>
      <c r="Q4834" s="29" t="str">
        <f t="shared" si="151"/>
        <v/>
      </c>
    </row>
    <row r="4835" spans="1:17">
      <c r="A4835" s="3" t="str">
        <f t="shared" si="150"/>
        <v/>
      </c>
      <c r="M4835" s="3" t="str">
        <f>IFERROR(INDEX('SINIF GÜNLER'!$A:$C,MATCH('VERİ TABANI'!$D4835,'SINIF GÜNLER'!$B:$B,0),MATCH('VERİ TABANI'!$M$1,'SINIF GÜNLER'!$A$1:$C$1,0)),"")</f>
        <v/>
      </c>
      <c r="P4835" s="28" t="str">
        <f t="array" ref="P4835">IFERROR(SEARCH(ÖĞRETMEN,'VERİ TABANI'!G4835,1),"")</f>
        <v/>
      </c>
      <c r="Q4835" s="29" t="str">
        <f t="shared" si="151"/>
        <v/>
      </c>
    </row>
    <row r="4836" spans="1:17">
      <c r="A4836" s="3" t="str">
        <f t="shared" si="150"/>
        <v/>
      </c>
      <c r="M4836" s="3" t="str">
        <f>IFERROR(INDEX('SINIF GÜNLER'!$A:$C,MATCH('VERİ TABANI'!$D4836,'SINIF GÜNLER'!$B:$B,0),MATCH('VERİ TABANI'!$M$1,'SINIF GÜNLER'!$A$1:$C$1,0)),"")</f>
        <v/>
      </c>
      <c r="P4836" s="28" t="str">
        <f t="array" ref="P4836">IFERROR(SEARCH(ÖĞRETMEN,'VERİ TABANI'!G4836,1),"")</f>
        <v/>
      </c>
      <c r="Q4836" s="29" t="str">
        <f t="shared" si="151"/>
        <v/>
      </c>
    </row>
    <row r="4837" spans="1:17">
      <c r="A4837" s="3" t="str">
        <f t="shared" si="150"/>
        <v/>
      </c>
      <c r="M4837" s="3" t="str">
        <f>IFERROR(INDEX('SINIF GÜNLER'!$A:$C,MATCH('VERİ TABANI'!$D4837,'SINIF GÜNLER'!$B:$B,0),MATCH('VERİ TABANI'!$M$1,'SINIF GÜNLER'!$A$1:$C$1,0)),"")</f>
        <v/>
      </c>
      <c r="P4837" s="28" t="str">
        <f t="array" ref="P4837">IFERROR(SEARCH(ÖĞRETMEN,'VERİ TABANI'!G4837,1),"")</f>
        <v/>
      </c>
      <c r="Q4837" s="29" t="str">
        <f t="shared" si="151"/>
        <v/>
      </c>
    </row>
    <row r="4838" spans="1:17">
      <c r="A4838" s="3" t="str">
        <f t="shared" si="150"/>
        <v/>
      </c>
      <c r="M4838" s="3" t="str">
        <f>IFERROR(INDEX('SINIF GÜNLER'!$A:$C,MATCH('VERİ TABANI'!$D4838,'SINIF GÜNLER'!$B:$B,0),MATCH('VERİ TABANI'!$M$1,'SINIF GÜNLER'!$A$1:$C$1,0)),"")</f>
        <v/>
      </c>
      <c r="P4838" s="28" t="str">
        <f t="array" ref="P4838">IFERROR(SEARCH(ÖĞRETMEN,'VERİ TABANI'!G4838,1),"")</f>
        <v/>
      </c>
      <c r="Q4838" s="29" t="str">
        <f t="shared" si="151"/>
        <v/>
      </c>
    </row>
    <row r="4839" spans="1:17">
      <c r="A4839" s="3" t="str">
        <f t="shared" si="150"/>
        <v/>
      </c>
      <c r="M4839" s="3" t="str">
        <f>IFERROR(INDEX('SINIF GÜNLER'!$A:$C,MATCH('VERİ TABANI'!$D4839,'SINIF GÜNLER'!$B:$B,0),MATCH('VERİ TABANI'!$M$1,'SINIF GÜNLER'!$A$1:$C$1,0)),"")</f>
        <v/>
      </c>
      <c r="P4839" s="28" t="str">
        <f t="array" ref="P4839">IFERROR(SEARCH(ÖĞRETMEN,'VERİ TABANI'!G4839,1),"")</f>
        <v/>
      </c>
      <c r="Q4839" s="29" t="str">
        <f t="shared" si="151"/>
        <v/>
      </c>
    </row>
    <row r="4840" spans="1:17">
      <c r="A4840" s="3" t="str">
        <f t="shared" si="150"/>
        <v/>
      </c>
      <c r="M4840" s="3" t="str">
        <f>IFERROR(INDEX('SINIF GÜNLER'!$A:$C,MATCH('VERİ TABANI'!$D4840,'SINIF GÜNLER'!$B:$B,0),MATCH('VERİ TABANI'!$M$1,'SINIF GÜNLER'!$A$1:$C$1,0)),"")</f>
        <v/>
      </c>
      <c r="P4840" s="28" t="str">
        <f t="array" ref="P4840">IFERROR(SEARCH(ÖĞRETMEN,'VERİ TABANI'!G4840,1),"")</f>
        <v/>
      </c>
      <c r="Q4840" s="29" t="str">
        <f t="shared" si="151"/>
        <v/>
      </c>
    </row>
    <row r="4841" spans="1:17">
      <c r="A4841" s="3" t="str">
        <f t="shared" si="150"/>
        <v/>
      </c>
      <c r="M4841" s="3" t="str">
        <f>IFERROR(INDEX('SINIF GÜNLER'!$A:$C,MATCH('VERİ TABANI'!$D4841,'SINIF GÜNLER'!$B:$B,0),MATCH('VERİ TABANI'!$M$1,'SINIF GÜNLER'!$A$1:$C$1,0)),"")</f>
        <v/>
      </c>
      <c r="P4841" s="28" t="str">
        <f t="array" ref="P4841">IFERROR(SEARCH(ÖĞRETMEN,'VERİ TABANI'!G4841,1),"")</f>
        <v/>
      </c>
      <c r="Q4841" s="29" t="str">
        <f t="shared" si="151"/>
        <v/>
      </c>
    </row>
    <row r="4842" spans="1:17">
      <c r="A4842" s="3" t="str">
        <f t="shared" si="150"/>
        <v/>
      </c>
      <c r="M4842" s="3" t="str">
        <f>IFERROR(INDEX('SINIF GÜNLER'!$A:$C,MATCH('VERİ TABANI'!$D4842,'SINIF GÜNLER'!$B:$B,0),MATCH('VERİ TABANI'!$M$1,'SINIF GÜNLER'!$A$1:$C$1,0)),"")</f>
        <v/>
      </c>
      <c r="P4842" s="28" t="str">
        <f t="array" ref="P4842">IFERROR(SEARCH(ÖĞRETMEN,'VERİ TABANI'!G4842,1),"")</f>
        <v/>
      </c>
      <c r="Q4842" s="29" t="str">
        <f t="shared" si="151"/>
        <v/>
      </c>
    </row>
    <row r="4843" spans="1:17">
      <c r="A4843" s="3" t="str">
        <f t="shared" si="150"/>
        <v/>
      </c>
      <c r="M4843" s="3" t="str">
        <f>IFERROR(INDEX('SINIF GÜNLER'!$A:$C,MATCH('VERİ TABANI'!$D4843,'SINIF GÜNLER'!$B:$B,0),MATCH('VERİ TABANI'!$M$1,'SINIF GÜNLER'!$A$1:$C$1,0)),"")</f>
        <v/>
      </c>
      <c r="P4843" s="28" t="str">
        <f t="array" ref="P4843">IFERROR(SEARCH(ÖĞRETMEN,'VERİ TABANI'!G4843,1),"")</f>
        <v/>
      </c>
      <c r="Q4843" s="29" t="str">
        <f t="shared" si="151"/>
        <v/>
      </c>
    </row>
    <row r="4844" spans="1:17">
      <c r="A4844" s="3" t="str">
        <f t="shared" si="150"/>
        <v/>
      </c>
      <c r="M4844" s="3" t="str">
        <f>IFERROR(INDEX('SINIF GÜNLER'!$A:$C,MATCH('VERİ TABANI'!$D4844,'SINIF GÜNLER'!$B:$B,0),MATCH('VERİ TABANI'!$M$1,'SINIF GÜNLER'!$A$1:$C$1,0)),"")</f>
        <v/>
      </c>
      <c r="P4844" s="28" t="str">
        <f t="array" ref="P4844">IFERROR(SEARCH(ÖĞRETMEN,'VERİ TABANI'!G4844,1),"")</f>
        <v/>
      </c>
      <c r="Q4844" s="29" t="str">
        <f t="shared" si="151"/>
        <v/>
      </c>
    </row>
    <row r="4845" spans="1:17">
      <c r="A4845" s="3" t="str">
        <f t="shared" si="150"/>
        <v/>
      </c>
      <c r="M4845" s="3" t="str">
        <f>IFERROR(INDEX('SINIF GÜNLER'!$A:$C,MATCH('VERİ TABANI'!$D4845,'SINIF GÜNLER'!$B:$B,0),MATCH('VERİ TABANI'!$M$1,'SINIF GÜNLER'!$A$1:$C$1,0)),"")</f>
        <v/>
      </c>
      <c r="P4845" s="28" t="str">
        <f t="array" ref="P4845">IFERROR(SEARCH(ÖĞRETMEN,'VERİ TABANI'!G4845,1),"")</f>
        <v/>
      </c>
      <c r="Q4845" s="29" t="str">
        <f t="shared" si="151"/>
        <v/>
      </c>
    </row>
    <row r="4846" spans="1:17">
      <c r="A4846" s="3" t="str">
        <f t="shared" si="150"/>
        <v/>
      </c>
      <c r="M4846" s="3" t="str">
        <f>IFERROR(INDEX('SINIF GÜNLER'!$A:$C,MATCH('VERİ TABANI'!$D4846,'SINIF GÜNLER'!$B:$B,0),MATCH('VERİ TABANI'!$M$1,'SINIF GÜNLER'!$A$1:$C$1,0)),"")</f>
        <v/>
      </c>
      <c r="P4846" s="28" t="str">
        <f t="array" ref="P4846">IFERROR(SEARCH(ÖĞRETMEN,'VERİ TABANI'!G4846,1),"")</f>
        <v/>
      </c>
      <c r="Q4846" s="29" t="str">
        <f t="shared" si="151"/>
        <v/>
      </c>
    </row>
    <row r="4847" spans="1:17">
      <c r="A4847" s="3" t="str">
        <f t="shared" si="150"/>
        <v/>
      </c>
      <c r="M4847" s="3" t="str">
        <f>IFERROR(INDEX('SINIF GÜNLER'!$A:$C,MATCH('VERİ TABANI'!$D4847,'SINIF GÜNLER'!$B:$B,0),MATCH('VERİ TABANI'!$M$1,'SINIF GÜNLER'!$A$1:$C$1,0)),"")</f>
        <v/>
      </c>
      <c r="P4847" s="28" t="str">
        <f t="array" ref="P4847">IFERROR(SEARCH(ÖĞRETMEN,'VERİ TABANI'!G4847,1),"")</f>
        <v/>
      </c>
      <c r="Q4847" s="29" t="str">
        <f t="shared" si="151"/>
        <v/>
      </c>
    </row>
    <row r="4848" spans="1:17">
      <c r="A4848" s="3" t="str">
        <f t="shared" si="150"/>
        <v/>
      </c>
      <c r="M4848" s="3" t="str">
        <f>IFERROR(INDEX('SINIF GÜNLER'!$A:$C,MATCH('VERİ TABANI'!$D4848,'SINIF GÜNLER'!$B:$B,0),MATCH('VERİ TABANI'!$M$1,'SINIF GÜNLER'!$A$1:$C$1,0)),"")</f>
        <v/>
      </c>
      <c r="P4848" s="28" t="str">
        <f t="array" ref="P4848">IFERROR(SEARCH(ÖĞRETMEN,'VERİ TABANI'!G4848,1),"")</f>
        <v/>
      </c>
      <c r="Q4848" s="29" t="str">
        <f t="shared" si="151"/>
        <v/>
      </c>
    </row>
    <row r="4849" spans="1:17">
      <c r="A4849" s="3" t="str">
        <f t="shared" si="150"/>
        <v/>
      </c>
      <c r="M4849" s="3" t="str">
        <f>IFERROR(INDEX('SINIF GÜNLER'!$A:$C,MATCH('VERİ TABANI'!$D4849,'SINIF GÜNLER'!$B:$B,0),MATCH('VERİ TABANI'!$M$1,'SINIF GÜNLER'!$A$1:$C$1,0)),"")</f>
        <v/>
      </c>
      <c r="P4849" s="28" t="str">
        <f t="array" ref="P4849">IFERROR(SEARCH(ÖĞRETMEN,'VERİ TABANI'!G4849,1),"")</f>
        <v/>
      </c>
      <c r="Q4849" s="29" t="str">
        <f t="shared" si="151"/>
        <v/>
      </c>
    </row>
    <row r="4850" spans="1:17">
      <c r="A4850" s="3" t="str">
        <f t="shared" si="150"/>
        <v/>
      </c>
      <c r="M4850" s="3" t="str">
        <f>IFERROR(INDEX('SINIF GÜNLER'!$A:$C,MATCH('VERİ TABANI'!$D4850,'SINIF GÜNLER'!$B:$B,0),MATCH('VERİ TABANI'!$M$1,'SINIF GÜNLER'!$A$1:$C$1,0)),"")</f>
        <v/>
      </c>
      <c r="P4850" s="28" t="str">
        <f t="array" ref="P4850">IFERROR(SEARCH(ÖĞRETMEN,'VERİ TABANI'!G4850,1),"")</f>
        <v/>
      </c>
      <c r="Q4850" s="29" t="str">
        <f t="shared" si="151"/>
        <v/>
      </c>
    </row>
    <row r="4851" spans="1:17">
      <c r="A4851" s="3" t="str">
        <f t="shared" si="150"/>
        <v/>
      </c>
      <c r="M4851" s="3" t="str">
        <f>IFERROR(INDEX('SINIF GÜNLER'!$A:$C,MATCH('VERİ TABANI'!$D4851,'SINIF GÜNLER'!$B:$B,0),MATCH('VERİ TABANI'!$M$1,'SINIF GÜNLER'!$A$1:$C$1,0)),"")</f>
        <v/>
      </c>
      <c r="P4851" s="28" t="str">
        <f t="array" ref="P4851">IFERROR(SEARCH(ÖĞRETMEN,'VERİ TABANI'!G4851,1),"")</f>
        <v/>
      </c>
      <c r="Q4851" s="29" t="str">
        <f t="shared" si="151"/>
        <v/>
      </c>
    </row>
    <row r="4852" spans="1:17">
      <c r="A4852" s="3" t="str">
        <f t="shared" si="150"/>
        <v/>
      </c>
      <c r="M4852" s="3" t="str">
        <f>IFERROR(INDEX('SINIF GÜNLER'!$A:$C,MATCH('VERİ TABANI'!$D4852,'SINIF GÜNLER'!$B:$B,0),MATCH('VERİ TABANI'!$M$1,'SINIF GÜNLER'!$A$1:$C$1,0)),"")</f>
        <v/>
      </c>
      <c r="P4852" s="28" t="str">
        <f t="array" ref="P4852">IFERROR(SEARCH(ÖĞRETMEN,'VERİ TABANI'!G4852,1),"")</f>
        <v/>
      </c>
      <c r="Q4852" s="29" t="str">
        <f t="shared" si="151"/>
        <v/>
      </c>
    </row>
    <row r="4853" spans="1:17">
      <c r="A4853" s="3" t="str">
        <f t="shared" si="150"/>
        <v/>
      </c>
      <c r="M4853" s="3" t="str">
        <f>IFERROR(INDEX('SINIF GÜNLER'!$A:$C,MATCH('VERİ TABANI'!$D4853,'SINIF GÜNLER'!$B:$B,0),MATCH('VERİ TABANI'!$M$1,'SINIF GÜNLER'!$A$1:$C$1,0)),"")</f>
        <v/>
      </c>
      <c r="P4853" s="28" t="str">
        <f t="array" ref="P4853">IFERROR(SEARCH(ÖĞRETMEN,'VERİ TABANI'!G4853,1),"")</f>
        <v/>
      </c>
      <c r="Q4853" s="29" t="str">
        <f t="shared" si="151"/>
        <v/>
      </c>
    </row>
    <row r="4854" spans="1:17">
      <c r="A4854" s="3" t="str">
        <f t="shared" si="150"/>
        <v/>
      </c>
      <c r="M4854" s="3" t="str">
        <f>IFERROR(INDEX('SINIF GÜNLER'!$A:$C,MATCH('VERİ TABANI'!$D4854,'SINIF GÜNLER'!$B:$B,0),MATCH('VERİ TABANI'!$M$1,'SINIF GÜNLER'!$A$1:$C$1,0)),"")</f>
        <v/>
      </c>
      <c r="P4854" s="28" t="str">
        <f t="array" ref="P4854">IFERROR(SEARCH(ÖĞRETMEN,'VERİ TABANI'!G4854,1),"")</f>
        <v/>
      </c>
      <c r="Q4854" s="29" t="str">
        <f t="shared" si="151"/>
        <v/>
      </c>
    </row>
    <row r="4855" spans="1:17">
      <c r="A4855" s="3" t="str">
        <f t="shared" si="150"/>
        <v/>
      </c>
      <c r="M4855" s="3" t="str">
        <f>IFERROR(INDEX('SINIF GÜNLER'!$A:$C,MATCH('VERİ TABANI'!$D4855,'SINIF GÜNLER'!$B:$B,0),MATCH('VERİ TABANI'!$M$1,'SINIF GÜNLER'!$A$1:$C$1,0)),"")</f>
        <v/>
      </c>
      <c r="P4855" s="28" t="str">
        <f t="array" ref="P4855">IFERROR(SEARCH(ÖĞRETMEN,'VERİ TABANI'!G4855,1),"")</f>
        <v/>
      </c>
      <c r="Q4855" s="29" t="str">
        <f t="shared" si="151"/>
        <v/>
      </c>
    </row>
    <row r="4856" spans="1:17">
      <c r="A4856" s="3" t="str">
        <f t="shared" si="150"/>
        <v/>
      </c>
      <c r="M4856" s="3" t="str">
        <f>IFERROR(INDEX('SINIF GÜNLER'!$A:$C,MATCH('VERİ TABANI'!$D4856,'SINIF GÜNLER'!$B:$B,0),MATCH('VERİ TABANI'!$M$1,'SINIF GÜNLER'!$A$1:$C$1,0)),"")</f>
        <v/>
      </c>
      <c r="P4856" s="28" t="str">
        <f t="array" ref="P4856">IFERROR(SEARCH(ÖĞRETMEN,'VERİ TABANI'!G4856,1),"")</f>
        <v/>
      </c>
      <c r="Q4856" s="29" t="str">
        <f t="shared" si="151"/>
        <v/>
      </c>
    </row>
    <row r="4857" spans="1:17">
      <c r="A4857" s="3" t="str">
        <f t="shared" si="150"/>
        <v/>
      </c>
      <c r="M4857" s="3" t="str">
        <f>IFERROR(INDEX('SINIF GÜNLER'!$A:$C,MATCH('VERİ TABANI'!$D4857,'SINIF GÜNLER'!$B:$B,0),MATCH('VERİ TABANI'!$M$1,'SINIF GÜNLER'!$A$1:$C$1,0)),"")</f>
        <v/>
      </c>
      <c r="P4857" s="28" t="str">
        <f t="array" ref="P4857">IFERROR(SEARCH(ÖĞRETMEN,'VERİ TABANI'!G4857,1),"")</f>
        <v/>
      </c>
      <c r="Q4857" s="29" t="str">
        <f t="shared" si="151"/>
        <v/>
      </c>
    </row>
    <row r="4858" spans="1:17">
      <c r="A4858" s="3" t="str">
        <f t="shared" si="150"/>
        <v/>
      </c>
      <c r="M4858" s="3" t="str">
        <f>IFERROR(INDEX('SINIF GÜNLER'!$A:$C,MATCH('VERİ TABANI'!$D4858,'SINIF GÜNLER'!$B:$B,0),MATCH('VERİ TABANI'!$M$1,'SINIF GÜNLER'!$A$1:$C$1,0)),"")</f>
        <v/>
      </c>
      <c r="P4858" s="28" t="str">
        <f t="array" ref="P4858">IFERROR(SEARCH(ÖĞRETMEN,'VERİ TABANI'!G4858,1),"")</f>
        <v/>
      </c>
      <c r="Q4858" s="29" t="str">
        <f t="shared" si="151"/>
        <v/>
      </c>
    </row>
    <row r="4859" spans="1:17">
      <c r="A4859" s="3" t="str">
        <f t="shared" si="150"/>
        <v/>
      </c>
      <c r="M4859" s="3" t="str">
        <f>IFERROR(INDEX('SINIF GÜNLER'!$A:$C,MATCH('VERİ TABANI'!$D4859,'SINIF GÜNLER'!$B:$B,0),MATCH('VERİ TABANI'!$M$1,'SINIF GÜNLER'!$A$1:$C$1,0)),"")</f>
        <v/>
      </c>
      <c r="P4859" s="28" t="str">
        <f t="array" ref="P4859">IFERROR(SEARCH(ÖĞRETMEN,'VERİ TABANI'!G4859,1),"")</f>
        <v/>
      </c>
      <c r="Q4859" s="29" t="str">
        <f t="shared" si="151"/>
        <v/>
      </c>
    </row>
    <row r="4860" spans="1:17">
      <c r="A4860" s="3" t="str">
        <f t="shared" si="150"/>
        <v/>
      </c>
      <c r="M4860" s="3" t="str">
        <f>IFERROR(INDEX('SINIF GÜNLER'!$A:$C,MATCH('VERİ TABANI'!$D4860,'SINIF GÜNLER'!$B:$B,0),MATCH('VERİ TABANI'!$M$1,'SINIF GÜNLER'!$A$1:$C$1,0)),"")</f>
        <v/>
      </c>
      <c r="P4860" s="28" t="str">
        <f t="array" ref="P4860">IFERROR(SEARCH(ÖĞRETMEN,'VERİ TABANI'!G4860,1),"")</f>
        <v/>
      </c>
      <c r="Q4860" s="29" t="str">
        <f t="shared" si="151"/>
        <v/>
      </c>
    </row>
    <row r="4861" spans="1:17">
      <c r="A4861" s="3" t="str">
        <f t="shared" si="150"/>
        <v/>
      </c>
      <c r="M4861" s="3" t="str">
        <f>IFERROR(INDEX('SINIF GÜNLER'!$A:$C,MATCH('VERİ TABANI'!$D4861,'SINIF GÜNLER'!$B:$B,0),MATCH('VERİ TABANI'!$M$1,'SINIF GÜNLER'!$A$1:$C$1,0)),"")</f>
        <v/>
      </c>
      <c r="P4861" s="28" t="str">
        <f t="array" ref="P4861">IFERROR(SEARCH(ÖĞRETMEN,'VERİ TABANI'!G4861,1),"")</f>
        <v/>
      </c>
      <c r="Q4861" s="29" t="str">
        <f t="shared" si="151"/>
        <v/>
      </c>
    </row>
    <row r="4862" spans="1:17">
      <c r="A4862" s="3" t="str">
        <f t="shared" si="150"/>
        <v/>
      </c>
      <c r="M4862" s="3" t="str">
        <f>IFERROR(INDEX('SINIF GÜNLER'!$A:$C,MATCH('VERİ TABANI'!$D4862,'SINIF GÜNLER'!$B:$B,0),MATCH('VERİ TABANI'!$M$1,'SINIF GÜNLER'!$A$1:$C$1,0)),"")</f>
        <v/>
      </c>
      <c r="P4862" s="28" t="str">
        <f t="array" ref="P4862">IFERROR(SEARCH(ÖĞRETMEN,'VERİ TABANI'!G4862,1),"")</f>
        <v/>
      </c>
      <c r="Q4862" s="29" t="str">
        <f t="shared" si="151"/>
        <v/>
      </c>
    </row>
    <row r="4863" spans="1:17">
      <c r="A4863" s="3" t="str">
        <f t="shared" si="150"/>
        <v/>
      </c>
      <c r="M4863" s="3" t="str">
        <f>IFERROR(INDEX('SINIF GÜNLER'!$A:$C,MATCH('VERİ TABANI'!$D4863,'SINIF GÜNLER'!$B:$B,0),MATCH('VERİ TABANI'!$M$1,'SINIF GÜNLER'!$A$1:$C$1,0)),"")</f>
        <v/>
      </c>
      <c r="P4863" s="28" t="str">
        <f t="array" ref="P4863">IFERROR(SEARCH(ÖĞRETMEN,'VERİ TABANI'!G4863,1),"")</f>
        <v/>
      </c>
      <c r="Q4863" s="29" t="str">
        <f t="shared" si="151"/>
        <v/>
      </c>
    </row>
    <row r="4864" spans="1:17">
      <c r="A4864" s="3" t="str">
        <f t="shared" si="150"/>
        <v/>
      </c>
      <c r="M4864" s="3" t="str">
        <f>IFERROR(INDEX('SINIF GÜNLER'!$A:$C,MATCH('VERİ TABANI'!$D4864,'SINIF GÜNLER'!$B:$B,0),MATCH('VERİ TABANI'!$M$1,'SINIF GÜNLER'!$A$1:$C$1,0)),"")</f>
        <v/>
      </c>
      <c r="P4864" s="28" t="str">
        <f t="array" ref="P4864">IFERROR(SEARCH(ÖĞRETMEN,'VERİ TABANI'!G4864,1),"")</f>
        <v/>
      </c>
      <c r="Q4864" s="29" t="str">
        <f t="shared" si="151"/>
        <v/>
      </c>
    </row>
    <row r="4865" spans="1:17">
      <c r="A4865" s="3" t="str">
        <f t="shared" si="150"/>
        <v/>
      </c>
      <c r="M4865" s="3" t="str">
        <f>IFERROR(INDEX('SINIF GÜNLER'!$A:$C,MATCH('VERİ TABANI'!$D4865,'SINIF GÜNLER'!$B:$B,0),MATCH('VERİ TABANI'!$M$1,'SINIF GÜNLER'!$A$1:$C$1,0)),"")</f>
        <v/>
      </c>
      <c r="P4865" s="28" t="str">
        <f t="array" ref="P4865">IFERROR(SEARCH(ÖĞRETMEN,'VERİ TABANI'!G4865,1),"")</f>
        <v/>
      </c>
      <c r="Q4865" s="29" t="str">
        <f t="shared" si="151"/>
        <v/>
      </c>
    </row>
    <row r="4866" spans="1:17">
      <c r="A4866" s="3" t="str">
        <f t="shared" ref="A4866:A4929" si="152">IFERROR(IF(B4866="","",ROW()-1),"")</f>
        <v/>
      </c>
      <c r="M4866" s="3" t="str">
        <f>IFERROR(INDEX('SINIF GÜNLER'!$A:$C,MATCH('VERİ TABANI'!$D4866,'SINIF GÜNLER'!$B:$B,0),MATCH('VERİ TABANI'!$M$1,'SINIF GÜNLER'!$A$1:$C$1,0)),"")</f>
        <v/>
      </c>
      <c r="P4866" s="28" t="str">
        <f t="array" ref="P4866">IFERROR(SEARCH(ÖĞRETMEN,'VERİ TABANI'!G4866,1),"")</f>
        <v/>
      </c>
      <c r="Q4866" s="29" t="str">
        <f t="shared" si="151"/>
        <v/>
      </c>
    </row>
    <row r="4867" spans="1:17">
      <c r="A4867" s="3" t="str">
        <f t="shared" si="152"/>
        <v/>
      </c>
      <c r="M4867" s="3" t="str">
        <f>IFERROR(INDEX('SINIF GÜNLER'!$A:$C,MATCH('VERİ TABANI'!$D4867,'SINIF GÜNLER'!$B:$B,0),MATCH('VERİ TABANI'!$M$1,'SINIF GÜNLER'!$A$1:$C$1,0)),"")</f>
        <v/>
      </c>
      <c r="P4867" s="28" t="str">
        <f t="array" ref="P4867">IFERROR(SEARCH(ÖĞRETMEN,'VERİ TABANI'!G4867,1),"")</f>
        <v/>
      </c>
      <c r="Q4867" s="29" t="str">
        <f t="shared" si="151"/>
        <v/>
      </c>
    </row>
    <row r="4868" spans="1:17">
      <c r="A4868" s="3" t="str">
        <f t="shared" si="152"/>
        <v/>
      </c>
      <c r="M4868" s="3" t="str">
        <f>IFERROR(INDEX('SINIF GÜNLER'!$A:$C,MATCH('VERİ TABANI'!$D4868,'SINIF GÜNLER'!$B:$B,0),MATCH('VERİ TABANI'!$M$1,'SINIF GÜNLER'!$A$1:$C$1,0)),"")</f>
        <v/>
      </c>
      <c r="P4868" s="28" t="str">
        <f t="array" ref="P4868">IFERROR(SEARCH(ÖĞRETMEN,'VERİ TABANI'!G4868,1),"")</f>
        <v/>
      </c>
      <c r="Q4868" s="29" t="str">
        <f t="shared" si="151"/>
        <v/>
      </c>
    </row>
    <row r="4869" spans="1:17">
      <c r="A4869" s="3" t="str">
        <f t="shared" si="152"/>
        <v/>
      </c>
      <c r="M4869" s="3" t="str">
        <f>IFERROR(INDEX('SINIF GÜNLER'!$A:$C,MATCH('VERİ TABANI'!$D4869,'SINIF GÜNLER'!$B:$B,0),MATCH('VERİ TABANI'!$M$1,'SINIF GÜNLER'!$A$1:$C$1,0)),"")</f>
        <v/>
      </c>
      <c r="P4869" s="28" t="str">
        <f t="array" ref="P4869">IFERROR(SEARCH(ÖĞRETMEN,'VERİ TABANI'!G4869,1),"")</f>
        <v/>
      </c>
      <c r="Q4869" s="29" t="str">
        <f t="shared" si="151"/>
        <v/>
      </c>
    </row>
    <row r="4870" spans="1:17">
      <c r="A4870" s="3" t="str">
        <f t="shared" si="152"/>
        <v/>
      </c>
      <c r="M4870" s="3" t="str">
        <f>IFERROR(INDEX('SINIF GÜNLER'!$A:$C,MATCH('VERİ TABANI'!$D4870,'SINIF GÜNLER'!$B:$B,0),MATCH('VERİ TABANI'!$M$1,'SINIF GÜNLER'!$A$1:$C$1,0)),"")</f>
        <v/>
      </c>
      <c r="P4870" s="28" t="str">
        <f t="array" ref="P4870">IFERROR(SEARCH(ÖĞRETMEN,'VERİ TABANI'!G4870,1),"")</f>
        <v/>
      </c>
      <c r="Q4870" s="29" t="str">
        <f t="shared" si="151"/>
        <v/>
      </c>
    </row>
    <row r="4871" spans="1:17">
      <c r="A4871" s="3" t="str">
        <f t="shared" si="152"/>
        <v/>
      </c>
      <c r="M4871" s="3" t="str">
        <f>IFERROR(INDEX('SINIF GÜNLER'!$A:$C,MATCH('VERİ TABANI'!$D4871,'SINIF GÜNLER'!$B:$B,0),MATCH('VERİ TABANI'!$M$1,'SINIF GÜNLER'!$A$1:$C$1,0)),"")</f>
        <v/>
      </c>
      <c r="P4871" s="28" t="str">
        <f t="array" ref="P4871">IFERROR(SEARCH(ÖĞRETMEN,'VERİ TABANI'!G4871,1),"")</f>
        <v/>
      </c>
      <c r="Q4871" s="29" t="str">
        <f t="shared" si="151"/>
        <v/>
      </c>
    </row>
    <row r="4872" spans="1:17">
      <c r="A4872" s="3" t="str">
        <f t="shared" si="152"/>
        <v/>
      </c>
      <c r="M4872" s="3" t="str">
        <f>IFERROR(INDEX('SINIF GÜNLER'!$A:$C,MATCH('VERİ TABANI'!$D4872,'SINIF GÜNLER'!$B:$B,0),MATCH('VERİ TABANI'!$M$1,'SINIF GÜNLER'!$A$1:$C$1,0)),"")</f>
        <v/>
      </c>
      <c r="P4872" s="28" t="str">
        <f t="array" ref="P4872">IFERROR(SEARCH(ÖĞRETMEN,'VERİ TABANI'!G4872,1),"")</f>
        <v/>
      </c>
      <c r="Q4872" s="29" t="str">
        <f t="shared" ref="Q4872:Q4935" si="153">IF(P4872="","",ROW())</f>
        <v/>
      </c>
    </row>
    <row r="4873" spans="1:17">
      <c r="A4873" s="3" t="str">
        <f t="shared" si="152"/>
        <v/>
      </c>
      <c r="M4873" s="3" t="str">
        <f>IFERROR(INDEX('SINIF GÜNLER'!$A:$C,MATCH('VERİ TABANI'!$D4873,'SINIF GÜNLER'!$B:$B,0),MATCH('VERİ TABANI'!$M$1,'SINIF GÜNLER'!$A$1:$C$1,0)),"")</f>
        <v/>
      </c>
      <c r="P4873" s="28" t="str">
        <f t="array" ref="P4873">IFERROR(SEARCH(ÖĞRETMEN,'VERİ TABANI'!G4873,1),"")</f>
        <v/>
      </c>
      <c r="Q4873" s="29" t="str">
        <f t="shared" si="153"/>
        <v/>
      </c>
    </row>
    <row r="4874" spans="1:17">
      <c r="A4874" s="3" t="str">
        <f t="shared" si="152"/>
        <v/>
      </c>
      <c r="M4874" s="3" t="str">
        <f>IFERROR(INDEX('SINIF GÜNLER'!$A:$C,MATCH('VERİ TABANI'!$D4874,'SINIF GÜNLER'!$B:$B,0),MATCH('VERİ TABANI'!$M$1,'SINIF GÜNLER'!$A$1:$C$1,0)),"")</f>
        <v/>
      </c>
      <c r="P4874" s="28" t="str">
        <f t="array" ref="P4874">IFERROR(SEARCH(ÖĞRETMEN,'VERİ TABANI'!G4874,1),"")</f>
        <v/>
      </c>
      <c r="Q4874" s="29" t="str">
        <f t="shared" si="153"/>
        <v/>
      </c>
    </row>
    <row r="4875" spans="1:17">
      <c r="A4875" s="3" t="str">
        <f t="shared" si="152"/>
        <v/>
      </c>
      <c r="M4875" s="3" t="str">
        <f>IFERROR(INDEX('SINIF GÜNLER'!$A:$C,MATCH('VERİ TABANI'!$D4875,'SINIF GÜNLER'!$B:$B,0),MATCH('VERİ TABANI'!$M$1,'SINIF GÜNLER'!$A$1:$C$1,0)),"")</f>
        <v/>
      </c>
      <c r="P4875" s="28" t="str">
        <f t="array" ref="P4875">IFERROR(SEARCH(ÖĞRETMEN,'VERİ TABANI'!G4875,1),"")</f>
        <v/>
      </c>
      <c r="Q4875" s="29" t="str">
        <f t="shared" si="153"/>
        <v/>
      </c>
    </row>
    <row r="4876" spans="1:17">
      <c r="A4876" s="3" t="str">
        <f t="shared" si="152"/>
        <v/>
      </c>
      <c r="M4876" s="3" t="str">
        <f>IFERROR(INDEX('SINIF GÜNLER'!$A:$C,MATCH('VERİ TABANI'!$D4876,'SINIF GÜNLER'!$B:$B,0),MATCH('VERİ TABANI'!$M$1,'SINIF GÜNLER'!$A$1:$C$1,0)),"")</f>
        <v/>
      </c>
      <c r="P4876" s="28" t="str">
        <f t="array" ref="P4876">IFERROR(SEARCH(ÖĞRETMEN,'VERİ TABANI'!G4876,1),"")</f>
        <v/>
      </c>
      <c r="Q4876" s="29" t="str">
        <f t="shared" si="153"/>
        <v/>
      </c>
    </row>
    <row r="4877" spans="1:17">
      <c r="A4877" s="3" t="str">
        <f t="shared" si="152"/>
        <v/>
      </c>
      <c r="M4877" s="3" t="str">
        <f>IFERROR(INDEX('SINIF GÜNLER'!$A:$C,MATCH('VERİ TABANI'!$D4877,'SINIF GÜNLER'!$B:$B,0),MATCH('VERİ TABANI'!$M$1,'SINIF GÜNLER'!$A$1:$C$1,0)),"")</f>
        <v/>
      </c>
      <c r="P4877" s="28" t="str">
        <f t="array" ref="P4877">IFERROR(SEARCH(ÖĞRETMEN,'VERİ TABANI'!G4877,1),"")</f>
        <v/>
      </c>
      <c r="Q4877" s="29" t="str">
        <f t="shared" si="153"/>
        <v/>
      </c>
    </row>
    <row r="4878" spans="1:17">
      <c r="A4878" s="3" t="str">
        <f t="shared" si="152"/>
        <v/>
      </c>
      <c r="M4878" s="3" t="str">
        <f>IFERROR(INDEX('SINIF GÜNLER'!$A:$C,MATCH('VERİ TABANI'!$D4878,'SINIF GÜNLER'!$B:$B,0),MATCH('VERİ TABANI'!$M$1,'SINIF GÜNLER'!$A$1:$C$1,0)),"")</f>
        <v/>
      </c>
      <c r="P4878" s="28" t="str">
        <f t="array" ref="P4878">IFERROR(SEARCH(ÖĞRETMEN,'VERİ TABANI'!G4878,1),"")</f>
        <v/>
      </c>
      <c r="Q4878" s="29" t="str">
        <f t="shared" si="153"/>
        <v/>
      </c>
    </row>
    <row r="4879" spans="1:17">
      <c r="A4879" s="3" t="str">
        <f t="shared" si="152"/>
        <v/>
      </c>
      <c r="M4879" s="3" t="str">
        <f>IFERROR(INDEX('SINIF GÜNLER'!$A:$C,MATCH('VERİ TABANI'!$D4879,'SINIF GÜNLER'!$B:$B,0),MATCH('VERİ TABANI'!$M$1,'SINIF GÜNLER'!$A$1:$C$1,0)),"")</f>
        <v/>
      </c>
      <c r="P4879" s="28" t="str">
        <f t="array" ref="P4879">IFERROR(SEARCH(ÖĞRETMEN,'VERİ TABANI'!G4879,1),"")</f>
        <v/>
      </c>
      <c r="Q4879" s="29" t="str">
        <f t="shared" si="153"/>
        <v/>
      </c>
    </row>
    <row r="4880" spans="1:17">
      <c r="A4880" s="3" t="str">
        <f t="shared" si="152"/>
        <v/>
      </c>
      <c r="M4880" s="3" t="str">
        <f>IFERROR(INDEX('SINIF GÜNLER'!$A:$C,MATCH('VERİ TABANI'!$D4880,'SINIF GÜNLER'!$B:$B,0),MATCH('VERİ TABANI'!$M$1,'SINIF GÜNLER'!$A$1:$C$1,0)),"")</f>
        <v/>
      </c>
      <c r="P4880" s="28" t="str">
        <f t="array" ref="P4880">IFERROR(SEARCH(ÖĞRETMEN,'VERİ TABANI'!G4880,1),"")</f>
        <v/>
      </c>
      <c r="Q4880" s="29" t="str">
        <f t="shared" si="153"/>
        <v/>
      </c>
    </row>
    <row r="4881" spans="1:17">
      <c r="A4881" s="3" t="str">
        <f t="shared" si="152"/>
        <v/>
      </c>
      <c r="M4881" s="3" t="str">
        <f>IFERROR(INDEX('SINIF GÜNLER'!$A:$C,MATCH('VERİ TABANI'!$D4881,'SINIF GÜNLER'!$B:$B,0),MATCH('VERİ TABANI'!$M$1,'SINIF GÜNLER'!$A$1:$C$1,0)),"")</f>
        <v/>
      </c>
      <c r="P4881" s="28" t="str">
        <f t="array" ref="P4881">IFERROR(SEARCH(ÖĞRETMEN,'VERİ TABANI'!G4881,1),"")</f>
        <v/>
      </c>
      <c r="Q4881" s="29" t="str">
        <f t="shared" si="153"/>
        <v/>
      </c>
    </row>
    <row r="4882" spans="1:17">
      <c r="A4882" s="3" t="str">
        <f t="shared" si="152"/>
        <v/>
      </c>
      <c r="M4882" s="3" t="str">
        <f>IFERROR(INDEX('SINIF GÜNLER'!$A:$C,MATCH('VERİ TABANI'!$D4882,'SINIF GÜNLER'!$B:$B,0),MATCH('VERİ TABANI'!$M$1,'SINIF GÜNLER'!$A$1:$C$1,0)),"")</f>
        <v/>
      </c>
      <c r="P4882" s="28" t="str">
        <f t="array" ref="P4882">IFERROR(SEARCH(ÖĞRETMEN,'VERİ TABANI'!G4882,1),"")</f>
        <v/>
      </c>
      <c r="Q4882" s="29" t="str">
        <f t="shared" si="153"/>
        <v/>
      </c>
    </row>
    <row r="4883" spans="1:17">
      <c r="A4883" s="3" t="str">
        <f t="shared" si="152"/>
        <v/>
      </c>
      <c r="M4883" s="3" t="str">
        <f>IFERROR(INDEX('SINIF GÜNLER'!$A:$C,MATCH('VERİ TABANI'!$D4883,'SINIF GÜNLER'!$B:$B,0),MATCH('VERİ TABANI'!$M$1,'SINIF GÜNLER'!$A$1:$C$1,0)),"")</f>
        <v/>
      </c>
      <c r="P4883" s="28" t="str">
        <f t="array" ref="P4883">IFERROR(SEARCH(ÖĞRETMEN,'VERİ TABANI'!G4883,1),"")</f>
        <v/>
      </c>
      <c r="Q4883" s="29" t="str">
        <f t="shared" si="153"/>
        <v/>
      </c>
    </row>
    <row r="4884" spans="1:17">
      <c r="A4884" s="3" t="str">
        <f t="shared" si="152"/>
        <v/>
      </c>
      <c r="M4884" s="3" t="str">
        <f>IFERROR(INDEX('SINIF GÜNLER'!$A:$C,MATCH('VERİ TABANI'!$D4884,'SINIF GÜNLER'!$B:$B,0),MATCH('VERİ TABANI'!$M$1,'SINIF GÜNLER'!$A$1:$C$1,0)),"")</f>
        <v/>
      </c>
      <c r="P4884" s="28" t="str">
        <f t="array" ref="P4884">IFERROR(SEARCH(ÖĞRETMEN,'VERİ TABANI'!G4884,1),"")</f>
        <v/>
      </c>
      <c r="Q4884" s="29" t="str">
        <f t="shared" si="153"/>
        <v/>
      </c>
    </row>
    <row r="4885" spans="1:17">
      <c r="A4885" s="3" t="str">
        <f t="shared" si="152"/>
        <v/>
      </c>
      <c r="M4885" s="3" t="str">
        <f>IFERROR(INDEX('SINIF GÜNLER'!$A:$C,MATCH('VERİ TABANI'!$D4885,'SINIF GÜNLER'!$B:$B,0),MATCH('VERİ TABANI'!$M$1,'SINIF GÜNLER'!$A$1:$C$1,0)),"")</f>
        <v/>
      </c>
      <c r="P4885" s="28" t="str">
        <f t="array" ref="P4885">IFERROR(SEARCH(ÖĞRETMEN,'VERİ TABANI'!G4885,1),"")</f>
        <v/>
      </c>
      <c r="Q4885" s="29" t="str">
        <f t="shared" si="153"/>
        <v/>
      </c>
    </row>
    <row r="4886" spans="1:17">
      <c r="A4886" s="3" t="str">
        <f t="shared" si="152"/>
        <v/>
      </c>
      <c r="M4886" s="3" t="str">
        <f>IFERROR(INDEX('SINIF GÜNLER'!$A:$C,MATCH('VERİ TABANI'!$D4886,'SINIF GÜNLER'!$B:$B,0),MATCH('VERİ TABANI'!$M$1,'SINIF GÜNLER'!$A$1:$C$1,0)),"")</f>
        <v/>
      </c>
      <c r="P4886" s="28" t="str">
        <f t="array" ref="P4886">IFERROR(SEARCH(ÖĞRETMEN,'VERİ TABANI'!G4886,1),"")</f>
        <v/>
      </c>
      <c r="Q4886" s="29" t="str">
        <f t="shared" si="153"/>
        <v/>
      </c>
    </row>
    <row r="4887" spans="1:17">
      <c r="A4887" s="3" t="str">
        <f t="shared" si="152"/>
        <v/>
      </c>
      <c r="M4887" s="3" t="str">
        <f>IFERROR(INDEX('SINIF GÜNLER'!$A:$C,MATCH('VERİ TABANI'!$D4887,'SINIF GÜNLER'!$B:$B,0),MATCH('VERİ TABANI'!$M$1,'SINIF GÜNLER'!$A$1:$C$1,0)),"")</f>
        <v/>
      </c>
      <c r="P4887" s="28" t="str">
        <f t="array" ref="P4887">IFERROR(SEARCH(ÖĞRETMEN,'VERİ TABANI'!G4887,1),"")</f>
        <v/>
      </c>
      <c r="Q4887" s="29" t="str">
        <f t="shared" si="153"/>
        <v/>
      </c>
    </row>
    <row r="4888" spans="1:17">
      <c r="A4888" s="3" t="str">
        <f t="shared" si="152"/>
        <v/>
      </c>
      <c r="M4888" s="3" t="str">
        <f>IFERROR(INDEX('SINIF GÜNLER'!$A:$C,MATCH('VERİ TABANI'!$D4888,'SINIF GÜNLER'!$B:$B,0),MATCH('VERİ TABANI'!$M$1,'SINIF GÜNLER'!$A$1:$C$1,0)),"")</f>
        <v/>
      </c>
      <c r="P4888" s="28" t="str">
        <f t="array" ref="P4888">IFERROR(SEARCH(ÖĞRETMEN,'VERİ TABANI'!G4888,1),"")</f>
        <v/>
      </c>
      <c r="Q4888" s="29" t="str">
        <f t="shared" si="153"/>
        <v/>
      </c>
    </row>
    <row r="4889" spans="1:17">
      <c r="A4889" s="3" t="str">
        <f t="shared" si="152"/>
        <v/>
      </c>
      <c r="M4889" s="3" t="str">
        <f>IFERROR(INDEX('SINIF GÜNLER'!$A:$C,MATCH('VERİ TABANI'!$D4889,'SINIF GÜNLER'!$B:$B,0),MATCH('VERİ TABANI'!$M$1,'SINIF GÜNLER'!$A$1:$C$1,0)),"")</f>
        <v/>
      </c>
      <c r="P4889" s="28" t="str">
        <f t="array" ref="P4889">IFERROR(SEARCH(ÖĞRETMEN,'VERİ TABANI'!G4889,1),"")</f>
        <v/>
      </c>
      <c r="Q4889" s="29" t="str">
        <f t="shared" si="153"/>
        <v/>
      </c>
    </row>
    <row r="4890" spans="1:17">
      <c r="A4890" s="3" t="str">
        <f t="shared" si="152"/>
        <v/>
      </c>
      <c r="M4890" s="3" t="str">
        <f>IFERROR(INDEX('SINIF GÜNLER'!$A:$C,MATCH('VERİ TABANI'!$D4890,'SINIF GÜNLER'!$B:$B,0),MATCH('VERİ TABANI'!$M$1,'SINIF GÜNLER'!$A$1:$C$1,0)),"")</f>
        <v/>
      </c>
      <c r="P4890" s="28" t="str">
        <f t="array" ref="P4890">IFERROR(SEARCH(ÖĞRETMEN,'VERİ TABANI'!G4890,1),"")</f>
        <v/>
      </c>
      <c r="Q4890" s="29" t="str">
        <f t="shared" si="153"/>
        <v/>
      </c>
    </row>
    <row r="4891" spans="1:17">
      <c r="A4891" s="3" t="str">
        <f t="shared" si="152"/>
        <v/>
      </c>
      <c r="M4891" s="3" t="str">
        <f>IFERROR(INDEX('SINIF GÜNLER'!$A:$C,MATCH('VERİ TABANI'!$D4891,'SINIF GÜNLER'!$B:$B,0),MATCH('VERİ TABANI'!$M$1,'SINIF GÜNLER'!$A$1:$C$1,0)),"")</f>
        <v/>
      </c>
      <c r="P4891" s="28" t="str">
        <f t="array" ref="P4891">IFERROR(SEARCH(ÖĞRETMEN,'VERİ TABANI'!G4891,1),"")</f>
        <v/>
      </c>
      <c r="Q4891" s="29" t="str">
        <f t="shared" si="153"/>
        <v/>
      </c>
    </row>
    <row r="4892" spans="1:17">
      <c r="A4892" s="3" t="str">
        <f t="shared" si="152"/>
        <v/>
      </c>
      <c r="M4892" s="3" t="str">
        <f>IFERROR(INDEX('SINIF GÜNLER'!$A:$C,MATCH('VERİ TABANI'!$D4892,'SINIF GÜNLER'!$B:$B,0),MATCH('VERİ TABANI'!$M$1,'SINIF GÜNLER'!$A$1:$C$1,0)),"")</f>
        <v/>
      </c>
      <c r="P4892" s="28" t="str">
        <f t="array" ref="P4892">IFERROR(SEARCH(ÖĞRETMEN,'VERİ TABANI'!G4892,1),"")</f>
        <v/>
      </c>
      <c r="Q4892" s="29" t="str">
        <f t="shared" si="153"/>
        <v/>
      </c>
    </row>
    <row r="4893" spans="1:17">
      <c r="A4893" s="3" t="str">
        <f t="shared" si="152"/>
        <v/>
      </c>
      <c r="M4893" s="3" t="str">
        <f>IFERROR(INDEX('SINIF GÜNLER'!$A:$C,MATCH('VERİ TABANI'!$D4893,'SINIF GÜNLER'!$B:$B,0),MATCH('VERİ TABANI'!$M$1,'SINIF GÜNLER'!$A$1:$C$1,0)),"")</f>
        <v/>
      </c>
      <c r="P4893" s="28" t="str">
        <f t="array" ref="P4893">IFERROR(SEARCH(ÖĞRETMEN,'VERİ TABANI'!G4893,1),"")</f>
        <v/>
      </c>
      <c r="Q4893" s="29" t="str">
        <f t="shared" si="153"/>
        <v/>
      </c>
    </row>
    <row r="4894" spans="1:17">
      <c r="A4894" s="3" t="str">
        <f t="shared" si="152"/>
        <v/>
      </c>
      <c r="M4894" s="3" t="str">
        <f>IFERROR(INDEX('SINIF GÜNLER'!$A:$C,MATCH('VERİ TABANI'!$D4894,'SINIF GÜNLER'!$B:$B,0),MATCH('VERİ TABANI'!$M$1,'SINIF GÜNLER'!$A$1:$C$1,0)),"")</f>
        <v/>
      </c>
      <c r="P4894" s="28" t="str">
        <f t="array" ref="P4894">IFERROR(SEARCH(ÖĞRETMEN,'VERİ TABANI'!G4894,1),"")</f>
        <v/>
      </c>
      <c r="Q4894" s="29" t="str">
        <f t="shared" si="153"/>
        <v/>
      </c>
    </row>
    <row r="4895" spans="1:17">
      <c r="A4895" s="3" t="str">
        <f t="shared" si="152"/>
        <v/>
      </c>
      <c r="M4895" s="3" t="str">
        <f>IFERROR(INDEX('SINIF GÜNLER'!$A:$C,MATCH('VERİ TABANI'!$D4895,'SINIF GÜNLER'!$B:$B,0),MATCH('VERİ TABANI'!$M$1,'SINIF GÜNLER'!$A$1:$C$1,0)),"")</f>
        <v/>
      </c>
      <c r="P4895" s="28" t="str">
        <f t="array" ref="P4895">IFERROR(SEARCH(ÖĞRETMEN,'VERİ TABANI'!G4895,1),"")</f>
        <v/>
      </c>
      <c r="Q4895" s="29" t="str">
        <f t="shared" si="153"/>
        <v/>
      </c>
    </row>
    <row r="4896" spans="1:17">
      <c r="A4896" s="3" t="str">
        <f t="shared" si="152"/>
        <v/>
      </c>
      <c r="M4896" s="3" t="str">
        <f>IFERROR(INDEX('SINIF GÜNLER'!$A:$C,MATCH('VERİ TABANI'!$D4896,'SINIF GÜNLER'!$B:$B,0),MATCH('VERİ TABANI'!$M$1,'SINIF GÜNLER'!$A$1:$C$1,0)),"")</f>
        <v/>
      </c>
      <c r="P4896" s="28" t="str">
        <f t="array" ref="P4896">IFERROR(SEARCH(ÖĞRETMEN,'VERİ TABANI'!G4896,1),"")</f>
        <v/>
      </c>
      <c r="Q4896" s="29" t="str">
        <f t="shared" si="153"/>
        <v/>
      </c>
    </row>
    <row r="4897" spans="1:17">
      <c r="A4897" s="3" t="str">
        <f t="shared" si="152"/>
        <v/>
      </c>
      <c r="M4897" s="3" t="str">
        <f>IFERROR(INDEX('SINIF GÜNLER'!$A:$C,MATCH('VERİ TABANI'!$D4897,'SINIF GÜNLER'!$B:$B,0),MATCH('VERİ TABANI'!$M$1,'SINIF GÜNLER'!$A$1:$C$1,0)),"")</f>
        <v/>
      </c>
      <c r="P4897" s="28" t="str">
        <f t="array" ref="P4897">IFERROR(SEARCH(ÖĞRETMEN,'VERİ TABANI'!G4897,1),"")</f>
        <v/>
      </c>
      <c r="Q4897" s="29" t="str">
        <f t="shared" si="153"/>
        <v/>
      </c>
    </row>
    <row r="4898" spans="1:17">
      <c r="A4898" s="3" t="str">
        <f t="shared" si="152"/>
        <v/>
      </c>
      <c r="M4898" s="3" t="str">
        <f>IFERROR(INDEX('SINIF GÜNLER'!$A:$C,MATCH('VERİ TABANI'!$D4898,'SINIF GÜNLER'!$B:$B,0),MATCH('VERİ TABANI'!$M$1,'SINIF GÜNLER'!$A$1:$C$1,0)),"")</f>
        <v/>
      </c>
      <c r="P4898" s="28" t="str">
        <f t="array" ref="P4898">IFERROR(SEARCH(ÖĞRETMEN,'VERİ TABANI'!G4898,1),"")</f>
        <v/>
      </c>
      <c r="Q4898" s="29" t="str">
        <f t="shared" si="153"/>
        <v/>
      </c>
    </row>
    <row r="4899" spans="1:17">
      <c r="A4899" s="3" t="str">
        <f t="shared" si="152"/>
        <v/>
      </c>
      <c r="M4899" s="3" t="str">
        <f>IFERROR(INDEX('SINIF GÜNLER'!$A:$C,MATCH('VERİ TABANI'!$D4899,'SINIF GÜNLER'!$B:$B,0),MATCH('VERİ TABANI'!$M$1,'SINIF GÜNLER'!$A$1:$C$1,0)),"")</f>
        <v/>
      </c>
      <c r="P4899" s="28" t="str">
        <f t="array" ref="P4899">IFERROR(SEARCH(ÖĞRETMEN,'VERİ TABANI'!G4899,1),"")</f>
        <v/>
      </c>
      <c r="Q4899" s="29" t="str">
        <f t="shared" si="153"/>
        <v/>
      </c>
    </row>
    <row r="4900" spans="1:17">
      <c r="A4900" s="3" t="str">
        <f t="shared" si="152"/>
        <v/>
      </c>
      <c r="M4900" s="3" t="str">
        <f>IFERROR(INDEX('SINIF GÜNLER'!$A:$C,MATCH('VERİ TABANI'!$D4900,'SINIF GÜNLER'!$B:$B,0),MATCH('VERİ TABANI'!$M$1,'SINIF GÜNLER'!$A$1:$C$1,0)),"")</f>
        <v/>
      </c>
      <c r="P4900" s="28" t="str">
        <f t="array" ref="P4900">IFERROR(SEARCH(ÖĞRETMEN,'VERİ TABANI'!G4900,1),"")</f>
        <v/>
      </c>
      <c r="Q4900" s="29" t="str">
        <f t="shared" si="153"/>
        <v/>
      </c>
    </row>
    <row r="4901" spans="1:17">
      <c r="A4901" s="3" t="str">
        <f t="shared" si="152"/>
        <v/>
      </c>
      <c r="M4901" s="3" t="str">
        <f>IFERROR(INDEX('SINIF GÜNLER'!$A:$C,MATCH('VERİ TABANI'!$D4901,'SINIF GÜNLER'!$B:$B,0),MATCH('VERİ TABANI'!$M$1,'SINIF GÜNLER'!$A$1:$C$1,0)),"")</f>
        <v/>
      </c>
      <c r="P4901" s="28" t="str">
        <f t="array" ref="P4901">IFERROR(SEARCH(ÖĞRETMEN,'VERİ TABANI'!G4901,1),"")</f>
        <v/>
      </c>
      <c r="Q4901" s="29" t="str">
        <f t="shared" si="153"/>
        <v/>
      </c>
    </row>
    <row r="4902" spans="1:17">
      <c r="A4902" s="3" t="str">
        <f t="shared" si="152"/>
        <v/>
      </c>
      <c r="M4902" s="3" t="str">
        <f>IFERROR(INDEX('SINIF GÜNLER'!$A:$C,MATCH('VERİ TABANI'!$D4902,'SINIF GÜNLER'!$B:$B,0),MATCH('VERİ TABANI'!$M$1,'SINIF GÜNLER'!$A$1:$C$1,0)),"")</f>
        <v/>
      </c>
      <c r="P4902" s="28" t="str">
        <f t="array" ref="P4902">IFERROR(SEARCH(ÖĞRETMEN,'VERİ TABANI'!G4902,1),"")</f>
        <v/>
      </c>
      <c r="Q4902" s="29" t="str">
        <f t="shared" si="153"/>
        <v/>
      </c>
    </row>
    <row r="4903" spans="1:17">
      <c r="A4903" s="3" t="str">
        <f t="shared" si="152"/>
        <v/>
      </c>
      <c r="M4903" s="3" t="str">
        <f>IFERROR(INDEX('SINIF GÜNLER'!$A:$C,MATCH('VERİ TABANI'!$D4903,'SINIF GÜNLER'!$B:$B,0),MATCH('VERİ TABANI'!$M$1,'SINIF GÜNLER'!$A$1:$C$1,0)),"")</f>
        <v/>
      </c>
      <c r="P4903" s="28" t="str">
        <f t="array" ref="P4903">IFERROR(SEARCH(ÖĞRETMEN,'VERİ TABANI'!G4903,1),"")</f>
        <v/>
      </c>
      <c r="Q4903" s="29" t="str">
        <f t="shared" si="153"/>
        <v/>
      </c>
    </row>
    <row r="4904" spans="1:17">
      <c r="A4904" s="3" t="str">
        <f t="shared" si="152"/>
        <v/>
      </c>
      <c r="M4904" s="3" t="str">
        <f>IFERROR(INDEX('SINIF GÜNLER'!$A:$C,MATCH('VERİ TABANI'!$D4904,'SINIF GÜNLER'!$B:$B,0),MATCH('VERİ TABANI'!$M$1,'SINIF GÜNLER'!$A$1:$C$1,0)),"")</f>
        <v/>
      </c>
      <c r="P4904" s="28" t="str">
        <f t="array" ref="P4904">IFERROR(SEARCH(ÖĞRETMEN,'VERİ TABANI'!G4904,1),"")</f>
        <v/>
      </c>
      <c r="Q4904" s="29" t="str">
        <f t="shared" si="153"/>
        <v/>
      </c>
    </row>
    <row r="4905" spans="1:17">
      <c r="A4905" s="3" t="str">
        <f t="shared" si="152"/>
        <v/>
      </c>
      <c r="M4905" s="3" t="str">
        <f>IFERROR(INDEX('SINIF GÜNLER'!$A:$C,MATCH('VERİ TABANI'!$D4905,'SINIF GÜNLER'!$B:$B,0),MATCH('VERİ TABANI'!$M$1,'SINIF GÜNLER'!$A$1:$C$1,0)),"")</f>
        <v/>
      </c>
      <c r="P4905" s="28" t="str">
        <f t="array" ref="P4905">IFERROR(SEARCH(ÖĞRETMEN,'VERİ TABANI'!G4905,1),"")</f>
        <v/>
      </c>
      <c r="Q4905" s="29" t="str">
        <f t="shared" si="153"/>
        <v/>
      </c>
    </row>
    <row r="4906" spans="1:17">
      <c r="A4906" s="3" t="str">
        <f t="shared" si="152"/>
        <v/>
      </c>
      <c r="M4906" s="3" t="str">
        <f>IFERROR(INDEX('SINIF GÜNLER'!$A:$C,MATCH('VERİ TABANI'!$D4906,'SINIF GÜNLER'!$B:$B,0),MATCH('VERİ TABANI'!$M$1,'SINIF GÜNLER'!$A$1:$C$1,0)),"")</f>
        <v/>
      </c>
      <c r="P4906" s="28" t="str">
        <f t="array" ref="P4906">IFERROR(SEARCH(ÖĞRETMEN,'VERİ TABANI'!G4906,1),"")</f>
        <v/>
      </c>
      <c r="Q4906" s="29" t="str">
        <f t="shared" si="153"/>
        <v/>
      </c>
    </row>
    <row r="4907" spans="1:17">
      <c r="A4907" s="3" t="str">
        <f t="shared" si="152"/>
        <v/>
      </c>
      <c r="M4907" s="3" t="str">
        <f>IFERROR(INDEX('SINIF GÜNLER'!$A:$C,MATCH('VERİ TABANI'!$D4907,'SINIF GÜNLER'!$B:$B,0),MATCH('VERİ TABANI'!$M$1,'SINIF GÜNLER'!$A$1:$C$1,0)),"")</f>
        <v/>
      </c>
      <c r="P4907" s="28" t="str">
        <f t="array" ref="P4907">IFERROR(SEARCH(ÖĞRETMEN,'VERİ TABANI'!G4907,1),"")</f>
        <v/>
      </c>
      <c r="Q4907" s="29" t="str">
        <f t="shared" si="153"/>
        <v/>
      </c>
    </row>
    <row r="4908" spans="1:17">
      <c r="A4908" s="3" t="str">
        <f t="shared" si="152"/>
        <v/>
      </c>
      <c r="M4908" s="3" t="str">
        <f>IFERROR(INDEX('SINIF GÜNLER'!$A:$C,MATCH('VERİ TABANI'!$D4908,'SINIF GÜNLER'!$B:$B,0),MATCH('VERİ TABANI'!$M$1,'SINIF GÜNLER'!$A$1:$C$1,0)),"")</f>
        <v/>
      </c>
      <c r="P4908" s="28" t="str">
        <f t="array" ref="P4908">IFERROR(SEARCH(ÖĞRETMEN,'VERİ TABANI'!G4908,1),"")</f>
        <v/>
      </c>
      <c r="Q4908" s="29" t="str">
        <f t="shared" si="153"/>
        <v/>
      </c>
    </row>
    <row r="4909" spans="1:17">
      <c r="A4909" s="3" t="str">
        <f t="shared" si="152"/>
        <v/>
      </c>
      <c r="M4909" s="3" t="str">
        <f>IFERROR(INDEX('SINIF GÜNLER'!$A:$C,MATCH('VERİ TABANI'!$D4909,'SINIF GÜNLER'!$B:$B,0),MATCH('VERİ TABANI'!$M$1,'SINIF GÜNLER'!$A$1:$C$1,0)),"")</f>
        <v/>
      </c>
      <c r="P4909" s="28" t="str">
        <f t="array" ref="P4909">IFERROR(SEARCH(ÖĞRETMEN,'VERİ TABANI'!G4909,1),"")</f>
        <v/>
      </c>
      <c r="Q4909" s="29" t="str">
        <f t="shared" si="153"/>
        <v/>
      </c>
    </row>
    <row r="4910" spans="1:17">
      <c r="A4910" s="3" t="str">
        <f t="shared" si="152"/>
        <v/>
      </c>
      <c r="M4910" s="3" t="str">
        <f>IFERROR(INDEX('SINIF GÜNLER'!$A:$C,MATCH('VERİ TABANI'!$D4910,'SINIF GÜNLER'!$B:$B,0),MATCH('VERİ TABANI'!$M$1,'SINIF GÜNLER'!$A$1:$C$1,0)),"")</f>
        <v/>
      </c>
      <c r="P4910" s="28" t="str">
        <f t="array" ref="P4910">IFERROR(SEARCH(ÖĞRETMEN,'VERİ TABANI'!G4910,1),"")</f>
        <v/>
      </c>
      <c r="Q4910" s="29" t="str">
        <f t="shared" si="153"/>
        <v/>
      </c>
    </row>
    <row r="4911" spans="1:17">
      <c r="A4911" s="3" t="str">
        <f t="shared" si="152"/>
        <v/>
      </c>
      <c r="M4911" s="3" t="str">
        <f>IFERROR(INDEX('SINIF GÜNLER'!$A:$C,MATCH('VERİ TABANI'!$D4911,'SINIF GÜNLER'!$B:$B,0),MATCH('VERİ TABANI'!$M$1,'SINIF GÜNLER'!$A$1:$C$1,0)),"")</f>
        <v/>
      </c>
      <c r="P4911" s="28" t="str">
        <f t="array" ref="P4911">IFERROR(SEARCH(ÖĞRETMEN,'VERİ TABANI'!G4911,1),"")</f>
        <v/>
      </c>
      <c r="Q4911" s="29" t="str">
        <f t="shared" si="153"/>
        <v/>
      </c>
    </row>
    <row r="4912" spans="1:17">
      <c r="A4912" s="3" t="str">
        <f t="shared" si="152"/>
        <v/>
      </c>
      <c r="M4912" s="3" t="str">
        <f>IFERROR(INDEX('SINIF GÜNLER'!$A:$C,MATCH('VERİ TABANI'!$D4912,'SINIF GÜNLER'!$B:$B,0),MATCH('VERİ TABANI'!$M$1,'SINIF GÜNLER'!$A$1:$C$1,0)),"")</f>
        <v/>
      </c>
      <c r="P4912" s="28" t="str">
        <f t="array" ref="P4912">IFERROR(SEARCH(ÖĞRETMEN,'VERİ TABANI'!G4912,1),"")</f>
        <v/>
      </c>
      <c r="Q4912" s="29" t="str">
        <f t="shared" si="153"/>
        <v/>
      </c>
    </row>
    <row r="4913" spans="1:17">
      <c r="A4913" s="3" t="str">
        <f t="shared" si="152"/>
        <v/>
      </c>
      <c r="M4913" s="3" t="str">
        <f>IFERROR(INDEX('SINIF GÜNLER'!$A:$C,MATCH('VERİ TABANI'!$D4913,'SINIF GÜNLER'!$B:$B,0),MATCH('VERİ TABANI'!$M$1,'SINIF GÜNLER'!$A$1:$C$1,0)),"")</f>
        <v/>
      </c>
      <c r="P4913" s="28" t="str">
        <f t="array" ref="P4913">IFERROR(SEARCH(ÖĞRETMEN,'VERİ TABANI'!G4913,1),"")</f>
        <v/>
      </c>
      <c r="Q4913" s="29" t="str">
        <f t="shared" si="153"/>
        <v/>
      </c>
    </row>
    <row r="4914" spans="1:17">
      <c r="A4914" s="3" t="str">
        <f t="shared" si="152"/>
        <v/>
      </c>
      <c r="M4914" s="3" t="str">
        <f>IFERROR(INDEX('SINIF GÜNLER'!$A:$C,MATCH('VERİ TABANI'!$D4914,'SINIF GÜNLER'!$B:$B,0),MATCH('VERİ TABANI'!$M$1,'SINIF GÜNLER'!$A$1:$C$1,0)),"")</f>
        <v/>
      </c>
      <c r="P4914" s="28" t="str">
        <f t="array" ref="P4914">IFERROR(SEARCH(ÖĞRETMEN,'VERİ TABANI'!G4914,1),"")</f>
        <v/>
      </c>
      <c r="Q4914" s="29" t="str">
        <f t="shared" si="153"/>
        <v/>
      </c>
    </row>
    <row r="4915" spans="1:17">
      <c r="A4915" s="3" t="str">
        <f t="shared" si="152"/>
        <v/>
      </c>
      <c r="M4915" s="3" t="str">
        <f>IFERROR(INDEX('SINIF GÜNLER'!$A:$C,MATCH('VERİ TABANI'!$D4915,'SINIF GÜNLER'!$B:$B,0),MATCH('VERİ TABANI'!$M$1,'SINIF GÜNLER'!$A$1:$C$1,0)),"")</f>
        <v/>
      </c>
      <c r="P4915" s="28" t="str">
        <f t="array" ref="P4915">IFERROR(SEARCH(ÖĞRETMEN,'VERİ TABANI'!G4915,1),"")</f>
        <v/>
      </c>
      <c r="Q4915" s="29" t="str">
        <f t="shared" si="153"/>
        <v/>
      </c>
    </row>
    <row r="4916" spans="1:17">
      <c r="A4916" s="3" t="str">
        <f t="shared" si="152"/>
        <v/>
      </c>
      <c r="M4916" s="3" t="str">
        <f>IFERROR(INDEX('SINIF GÜNLER'!$A:$C,MATCH('VERİ TABANI'!$D4916,'SINIF GÜNLER'!$B:$B,0),MATCH('VERİ TABANI'!$M$1,'SINIF GÜNLER'!$A$1:$C$1,0)),"")</f>
        <v/>
      </c>
      <c r="P4916" s="28" t="str">
        <f t="array" ref="P4916">IFERROR(SEARCH(ÖĞRETMEN,'VERİ TABANI'!G4916,1),"")</f>
        <v/>
      </c>
      <c r="Q4916" s="29" t="str">
        <f t="shared" si="153"/>
        <v/>
      </c>
    </row>
    <row r="4917" spans="1:17">
      <c r="A4917" s="3" t="str">
        <f t="shared" si="152"/>
        <v/>
      </c>
      <c r="M4917" s="3" t="str">
        <f>IFERROR(INDEX('SINIF GÜNLER'!$A:$C,MATCH('VERİ TABANI'!$D4917,'SINIF GÜNLER'!$B:$B,0),MATCH('VERİ TABANI'!$M$1,'SINIF GÜNLER'!$A$1:$C$1,0)),"")</f>
        <v/>
      </c>
      <c r="P4917" s="28" t="str">
        <f t="array" ref="P4917">IFERROR(SEARCH(ÖĞRETMEN,'VERİ TABANI'!G4917,1),"")</f>
        <v/>
      </c>
      <c r="Q4917" s="29" t="str">
        <f t="shared" si="153"/>
        <v/>
      </c>
    </row>
    <row r="4918" spans="1:17">
      <c r="A4918" s="3" t="str">
        <f t="shared" si="152"/>
        <v/>
      </c>
      <c r="M4918" s="3" t="str">
        <f>IFERROR(INDEX('SINIF GÜNLER'!$A:$C,MATCH('VERİ TABANI'!$D4918,'SINIF GÜNLER'!$B:$B,0),MATCH('VERİ TABANI'!$M$1,'SINIF GÜNLER'!$A$1:$C$1,0)),"")</f>
        <v/>
      </c>
      <c r="P4918" s="28" t="str">
        <f t="array" ref="P4918">IFERROR(SEARCH(ÖĞRETMEN,'VERİ TABANI'!G4918,1),"")</f>
        <v/>
      </c>
      <c r="Q4918" s="29" t="str">
        <f t="shared" si="153"/>
        <v/>
      </c>
    </row>
    <row r="4919" spans="1:17">
      <c r="A4919" s="3" t="str">
        <f t="shared" si="152"/>
        <v/>
      </c>
      <c r="M4919" s="3" t="str">
        <f>IFERROR(INDEX('SINIF GÜNLER'!$A:$C,MATCH('VERİ TABANI'!$D4919,'SINIF GÜNLER'!$B:$B,0),MATCH('VERİ TABANI'!$M$1,'SINIF GÜNLER'!$A$1:$C$1,0)),"")</f>
        <v/>
      </c>
      <c r="P4919" s="28" t="str">
        <f t="array" ref="P4919">IFERROR(SEARCH(ÖĞRETMEN,'VERİ TABANI'!G4919,1),"")</f>
        <v/>
      </c>
      <c r="Q4919" s="29" t="str">
        <f t="shared" si="153"/>
        <v/>
      </c>
    </row>
    <row r="4920" spans="1:17">
      <c r="A4920" s="3" t="str">
        <f t="shared" si="152"/>
        <v/>
      </c>
      <c r="M4920" s="3" t="str">
        <f>IFERROR(INDEX('SINIF GÜNLER'!$A:$C,MATCH('VERİ TABANI'!$D4920,'SINIF GÜNLER'!$B:$B,0),MATCH('VERİ TABANI'!$M$1,'SINIF GÜNLER'!$A$1:$C$1,0)),"")</f>
        <v/>
      </c>
      <c r="P4920" s="28" t="str">
        <f t="array" ref="P4920">IFERROR(SEARCH(ÖĞRETMEN,'VERİ TABANI'!G4920,1),"")</f>
        <v/>
      </c>
      <c r="Q4920" s="29" t="str">
        <f t="shared" si="153"/>
        <v/>
      </c>
    </row>
    <row r="4921" spans="1:17">
      <c r="A4921" s="3" t="str">
        <f t="shared" si="152"/>
        <v/>
      </c>
      <c r="M4921" s="3" t="str">
        <f>IFERROR(INDEX('SINIF GÜNLER'!$A:$C,MATCH('VERİ TABANI'!$D4921,'SINIF GÜNLER'!$B:$B,0),MATCH('VERİ TABANI'!$M$1,'SINIF GÜNLER'!$A$1:$C$1,0)),"")</f>
        <v/>
      </c>
      <c r="P4921" s="28" t="str">
        <f t="array" ref="P4921">IFERROR(SEARCH(ÖĞRETMEN,'VERİ TABANI'!G4921,1),"")</f>
        <v/>
      </c>
      <c r="Q4921" s="29" t="str">
        <f t="shared" si="153"/>
        <v/>
      </c>
    </row>
    <row r="4922" spans="1:17">
      <c r="A4922" s="3" t="str">
        <f t="shared" si="152"/>
        <v/>
      </c>
      <c r="M4922" s="3" t="str">
        <f>IFERROR(INDEX('SINIF GÜNLER'!$A:$C,MATCH('VERİ TABANI'!$D4922,'SINIF GÜNLER'!$B:$B,0),MATCH('VERİ TABANI'!$M$1,'SINIF GÜNLER'!$A$1:$C$1,0)),"")</f>
        <v/>
      </c>
      <c r="P4922" s="28" t="str">
        <f t="array" ref="P4922">IFERROR(SEARCH(ÖĞRETMEN,'VERİ TABANI'!G4922,1),"")</f>
        <v/>
      </c>
      <c r="Q4922" s="29" t="str">
        <f t="shared" si="153"/>
        <v/>
      </c>
    </row>
    <row r="4923" spans="1:17">
      <c r="A4923" s="3" t="str">
        <f t="shared" si="152"/>
        <v/>
      </c>
      <c r="M4923" s="3" t="str">
        <f>IFERROR(INDEX('SINIF GÜNLER'!$A:$C,MATCH('VERİ TABANI'!$D4923,'SINIF GÜNLER'!$B:$B,0),MATCH('VERİ TABANI'!$M$1,'SINIF GÜNLER'!$A$1:$C$1,0)),"")</f>
        <v/>
      </c>
      <c r="P4923" s="28" t="str">
        <f t="array" ref="P4923">IFERROR(SEARCH(ÖĞRETMEN,'VERİ TABANI'!G4923,1),"")</f>
        <v/>
      </c>
      <c r="Q4923" s="29" t="str">
        <f t="shared" si="153"/>
        <v/>
      </c>
    </row>
    <row r="4924" spans="1:17">
      <c r="A4924" s="3" t="str">
        <f t="shared" si="152"/>
        <v/>
      </c>
      <c r="M4924" s="3" t="str">
        <f>IFERROR(INDEX('SINIF GÜNLER'!$A:$C,MATCH('VERİ TABANI'!$D4924,'SINIF GÜNLER'!$B:$B,0),MATCH('VERİ TABANI'!$M$1,'SINIF GÜNLER'!$A$1:$C$1,0)),"")</f>
        <v/>
      </c>
      <c r="P4924" s="28" t="str">
        <f t="array" ref="P4924">IFERROR(SEARCH(ÖĞRETMEN,'VERİ TABANI'!G4924,1),"")</f>
        <v/>
      </c>
      <c r="Q4924" s="29" t="str">
        <f t="shared" si="153"/>
        <v/>
      </c>
    </row>
    <row r="4925" spans="1:17">
      <c r="A4925" s="3" t="str">
        <f t="shared" si="152"/>
        <v/>
      </c>
      <c r="M4925" s="3" t="str">
        <f>IFERROR(INDEX('SINIF GÜNLER'!$A:$C,MATCH('VERİ TABANI'!$D4925,'SINIF GÜNLER'!$B:$B,0),MATCH('VERİ TABANI'!$M$1,'SINIF GÜNLER'!$A$1:$C$1,0)),"")</f>
        <v/>
      </c>
      <c r="P4925" s="28" t="str">
        <f t="array" ref="P4925">IFERROR(SEARCH(ÖĞRETMEN,'VERİ TABANI'!G4925,1),"")</f>
        <v/>
      </c>
      <c r="Q4925" s="29" t="str">
        <f t="shared" si="153"/>
        <v/>
      </c>
    </row>
    <row r="4926" spans="1:17">
      <c r="A4926" s="3" t="str">
        <f t="shared" si="152"/>
        <v/>
      </c>
      <c r="M4926" s="3" t="str">
        <f>IFERROR(INDEX('SINIF GÜNLER'!$A:$C,MATCH('VERİ TABANI'!$D4926,'SINIF GÜNLER'!$B:$B,0),MATCH('VERİ TABANI'!$M$1,'SINIF GÜNLER'!$A$1:$C$1,0)),"")</f>
        <v/>
      </c>
      <c r="P4926" s="28" t="str">
        <f t="array" ref="P4926">IFERROR(SEARCH(ÖĞRETMEN,'VERİ TABANI'!G4926,1),"")</f>
        <v/>
      </c>
      <c r="Q4926" s="29" t="str">
        <f t="shared" si="153"/>
        <v/>
      </c>
    </row>
    <row r="4927" spans="1:17">
      <c r="A4927" s="3" t="str">
        <f t="shared" si="152"/>
        <v/>
      </c>
      <c r="M4927" s="3" t="str">
        <f>IFERROR(INDEX('SINIF GÜNLER'!$A:$C,MATCH('VERİ TABANI'!$D4927,'SINIF GÜNLER'!$B:$B,0),MATCH('VERİ TABANI'!$M$1,'SINIF GÜNLER'!$A$1:$C$1,0)),"")</f>
        <v/>
      </c>
      <c r="P4927" s="28" t="str">
        <f t="array" ref="P4927">IFERROR(SEARCH(ÖĞRETMEN,'VERİ TABANI'!G4927,1),"")</f>
        <v/>
      </c>
      <c r="Q4927" s="29" t="str">
        <f t="shared" si="153"/>
        <v/>
      </c>
    </row>
    <row r="4928" spans="1:17">
      <c r="A4928" s="3" t="str">
        <f t="shared" si="152"/>
        <v/>
      </c>
      <c r="M4928" s="3" t="str">
        <f>IFERROR(INDEX('SINIF GÜNLER'!$A:$C,MATCH('VERİ TABANI'!$D4928,'SINIF GÜNLER'!$B:$B,0),MATCH('VERİ TABANI'!$M$1,'SINIF GÜNLER'!$A$1:$C$1,0)),"")</f>
        <v/>
      </c>
      <c r="P4928" s="28" t="str">
        <f t="array" ref="P4928">IFERROR(SEARCH(ÖĞRETMEN,'VERİ TABANI'!G4928,1),"")</f>
        <v/>
      </c>
      <c r="Q4928" s="29" t="str">
        <f t="shared" si="153"/>
        <v/>
      </c>
    </row>
    <row r="4929" spans="1:17">
      <c r="A4929" s="3" t="str">
        <f t="shared" si="152"/>
        <v/>
      </c>
      <c r="M4929" s="3" t="str">
        <f>IFERROR(INDEX('SINIF GÜNLER'!$A:$C,MATCH('VERİ TABANI'!$D4929,'SINIF GÜNLER'!$B:$B,0),MATCH('VERİ TABANI'!$M$1,'SINIF GÜNLER'!$A$1:$C$1,0)),"")</f>
        <v/>
      </c>
      <c r="P4929" s="28" t="str">
        <f t="array" ref="P4929">IFERROR(SEARCH(ÖĞRETMEN,'VERİ TABANI'!G4929,1),"")</f>
        <v/>
      </c>
      <c r="Q4929" s="29" t="str">
        <f t="shared" si="153"/>
        <v/>
      </c>
    </row>
    <row r="4930" spans="1:17">
      <c r="A4930" s="3" t="str">
        <f t="shared" ref="A4930:A4993" si="154">IFERROR(IF(B4930="","",ROW()-1),"")</f>
        <v/>
      </c>
      <c r="M4930" s="3" t="str">
        <f>IFERROR(INDEX('SINIF GÜNLER'!$A:$C,MATCH('VERİ TABANI'!$D4930,'SINIF GÜNLER'!$B:$B,0),MATCH('VERİ TABANI'!$M$1,'SINIF GÜNLER'!$A$1:$C$1,0)),"")</f>
        <v/>
      </c>
      <c r="P4930" s="28" t="str">
        <f t="array" ref="P4930">IFERROR(SEARCH(ÖĞRETMEN,'VERİ TABANI'!G4930,1),"")</f>
        <v/>
      </c>
      <c r="Q4930" s="29" t="str">
        <f t="shared" si="153"/>
        <v/>
      </c>
    </row>
    <row r="4931" spans="1:17">
      <c r="A4931" s="3" t="str">
        <f t="shared" si="154"/>
        <v/>
      </c>
      <c r="M4931" s="3" t="str">
        <f>IFERROR(INDEX('SINIF GÜNLER'!$A:$C,MATCH('VERİ TABANI'!$D4931,'SINIF GÜNLER'!$B:$B,0),MATCH('VERİ TABANI'!$M$1,'SINIF GÜNLER'!$A$1:$C$1,0)),"")</f>
        <v/>
      </c>
      <c r="P4931" s="28" t="str">
        <f t="array" ref="P4931">IFERROR(SEARCH(ÖĞRETMEN,'VERİ TABANI'!G4931,1),"")</f>
        <v/>
      </c>
      <c r="Q4931" s="29" t="str">
        <f t="shared" si="153"/>
        <v/>
      </c>
    </row>
    <row r="4932" spans="1:17">
      <c r="A4932" s="3" t="str">
        <f t="shared" si="154"/>
        <v/>
      </c>
      <c r="M4932" s="3" t="str">
        <f>IFERROR(INDEX('SINIF GÜNLER'!$A:$C,MATCH('VERİ TABANI'!$D4932,'SINIF GÜNLER'!$B:$B,0),MATCH('VERİ TABANI'!$M$1,'SINIF GÜNLER'!$A$1:$C$1,0)),"")</f>
        <v/>
      </c>
      <c r="P4932" s="28" t="str">
        <f t="array" ref="P4932">IFERROR(SEARCH(ÖĞRETMEN,'VERİ TABANI'!G4932,1),"")</f>
        <v/>
      </c>
      <c r="Q4932" s="29" t="str">
        <f t="shared" si="153"/>
        <v/>
      </c>
    </row>
    <row r="4933" spans="1:17">
      <c r="A4933" s="3" t="str">
        <f t="shared" si="154"/>
        <v/>
      </c>
      <c r="M4933" s="3" t="str">
        <f>IFERROR(INDEX('SINIF GÜNLER'!$A:$C,MATCH('VERİ TABANI'!$D4933,'SINIF GÜNLER'!$B:$B,0),MATCH('VERİ TABANI'!$M$1,'SINIF GÜNLER'!$A$1:$C$1,0)),"")</f>
        <v/>
      </c>
      <c r="P4933" s="28" t="str">
        <f t="array" ref="P4933">IFERROR(SEARCH(ÖĞRETMEN,'VERİ TABANI'!G4933,1),"")</f>
        <v/>
      </c>
      <c r="Q4933" s="29" t="str">
        <f t="shared" si="153"/>
        <v/>
      </c>
    </row>
    <row r="4934" spans="1:17">
      <c r="A4934" s="3" t="str">
        <f t="shared" si="154"/>
        <v/>
      </c>
      <c r="M4934" s="3" t="str">
        <f>IFERROR(INDEX('SINIF GÜNLER'!$A:$C,MATCH('VERİ TABANI'!$D4934,'SINIF GÜNLER'!$B:$B,0),MATCH('VERİ TABANI'!$M$1,'SINIF GÜNLER'!$A$1:$C$1,0)),"")</f>
        <v/>
      </c>
      <c r="P4934" s="28" t="str">
        <f t="array" ref="P4934">IFERROR(SEARCH(ÖĞRETMEN,'VERİ TABANI'!G4934,1),"")</f>
        <v/>
      </c>
      <c r="Q4934" s="29" t="str">
        <f t="shared" si="153"/>
        <v/>
      </c>
    </row>
    <row r="4935" spans="1:17">
      <c r="A4935" s="3" t="str">
        <f t="shared" si="154"/>
        <v/>
      </c>
      <c r="M4935" s="3" t="str">
        <f>IFERROR(INDEX('SINIF GÜNLER'!$A:$C,MATCH('VERİ TABANI'!$D4935,'SINIF GÜNLER'!$B:$B,0),MATCH('VERİ TABANI'!$M$1,'SINIF GÜNLER'!$A$1:$C$1,0)),"")</f>
        <v/>
      </c>
      <c r="P4935" s="28" t="str">
        <f t="array" ref="P4935">IFERROR(SEARCH(ÖĞRETMEN,'VERİ TABANI'!G4935,1),"")</f>
        <v/>
      </c>
      <c r="Q4935" s="29" t="str">
        <f t="shared" si="153"/>
        <v/>
      </c>
    </row>
    <row r="4936" spans="1:17">
      <c r="A4936" s="3" t="str">
        <f t="shared" si="154"/>
        <v/>
      </c>
      <c r="M4936" s="3" t="str">
        <f>IFERROR(INDEX('SINIF GÜNLER'!$A:$C,MATCH('VERİ TABANI'!$D4936,'SINIF GÜNLER'!$B:$B,0),MATCH('VERİ TABANI'!$M$1,'SINIF GÜNLER'!$A$1:$C$1,0)),"")</f>
        <v/>
      </c>
      <c r="P4936" s="28" t="str">
        <f t="array" ref="P4936">IFERROR(SEARCH(ÖĞRETMEN,'VERİ TABANI'!G4936,1),"")</f>
        <v/>
      </c>
      <c r="Q4936" s="29" t="str">
        <f t="shared" ref="Q4936:Q4999" si="155">IF(P4936="","",ROW())</f>
        <v/>
      </c>
    </row>
    <row r="4937" spans="1:17">
      <c r="A4937" s="3" t="str">
        <f t="shared" si="154"/>
        <v/>
      </c>
      <c r="M4937" s="3" t="str">
        <f>IFERROR(INDEX('SINIF GÜNLER'!$A:$C,MATCH('VERİ TABANI'!$D4937,'SINIF GÜNLER'!$B:$B,0),MATCH('VERİ TABANI'!$M$1,'SINIF GÜNLER'!$A$1:$C$1,0)),"")</f>
        <v/>
      </c>
      <c r="P4937" s="28" t="str">
        <f t="array" ref="P4937">IFERROR(SEARCH(ÖĞRETMEN,'VERİ TABANI'!G4937,1),"")</f>
        <v/>
      </c>
      <c r="Q4937" s="29" t="str">
        <f t="shared" si="155"/>
        <v/>
      </c>
    </row>
    <row r="4938" spans="1:17">
      <c r="A4938" s="3" t="str">
        <f t="shared" si="154"/>
        <v/>
      </c>
      <c r="M4938" s="3" t="str">
        <f>IFERROR(INDEX('SINIF GÜNLER'!$A:$C,MATCH('VERİ TABANI'!$D4938,'SINIF GÜNLER'!$B:$B,0),MATCH('VERİ TABANI'!$M$1,'SINIF GÜNLER'!$A$1:$C$1,0)),"")</f>
        <v/>
      </c>
      <c r="P4938" s="28" t="str">
        <f t="array" ref="P4938">IFERROR(SEARCH(ÖĞRETMEN,'VERİ TABANI'!G4938,1),"")</f>
        <v/>
      </c>
      <c r="Q4938" s="29" t="str">
        <f t="shared" si="155"/>
        <v/>
      </c>
    </row>
    <row r="4939" spans="1:17">
      <c r="A4939" s="3" t="str">
        <f t="shared" si="154"/>
        <v/>
      </c>
      <c r="M4939" s="3" t="str">
        <f>IFERROR(INDEX('SINIF GÜNLER'!$A:$C,MATCH('VERİ TABANI'!$D4939,'SINIF GÜNLER'!$B:$B,0),MATCH('VERİ TABANI'!$M$1,'SINIF GÜNLER'!$A$1:$C$1,0)),"")</f>
        <v/>
      </c>
      <c r="P4939" s="28" t="str">
        <f t="array" ref="P4939">IFERROR(SEARCH(ÖĞRETMEN,'VERİ TABANI'!G4939,1),"")</f>
        <v/>
      </c>
      <c r="Q4939" s="29" t="str">
        <f t="shared" si="155"/>
        <v/>
      </c>
    </row>
    <row r="4940" spans="1:17">
      <c r="A4940" s="3" t="str">
        <f t="shared" si="154"/>
        <v/>
      </c>
      <c r="M4940" s="3" t="str">
        <f>IFERROR(INDEX('SINIF GÜNLER'!$A:$C,MATCH('VERİ TABANI'!$D4940,'SINIF GÜNLER'!$B:$B,0),MATCH('VERİ TABANI'!$M$1,'SINIF GÜNLER'!$A$1:$C$1,0)),"")</f>
        <v/>
      </c>
      <c r="P4940" s="28" t="str">
        <f t="array" ref="P4940">IFERROR(SEARCH(ÖĞRETMEN,'VERİ TABANI'!G4940,1),"")</f>
        <v/>
      </c>
      <c r="Q4940" s="29" t="str">
        <f t="shared" si="155"/>
        <v/>
      </c>
    </row>
    <row r="4941" spans="1:17">
      <c r="A4941" s="3" t="str">
        <f t="shared" si="154"/>
        <v/>
      </c>
      <c r="M4941" s="3" t="str">
        <f>IFERROR(INDEX('SINIF GÜNLER'!$A:$C,MATCH('VERİ TABANI'!$D4941,'SINIF GÜNLER'!$B:$B,0),MATCH('VERİ TABANI'!$M$1,'SINIF GÜNLER'!$A$1:$C$1,0)),"")</f>
        <v/>
      </c>
      <c r="P4941" s="28" t="str">
        <f t="array" ref="P4941">IFERROR(SEARCH(ÖĞRETMEN,'VERİ TABANI'!G4941,1),"")</f>
        <v/>
      </c>
      <c r="Q4941" s="29" t="str">
        <f t="shared" si="155"/>
        <v/>
      </c>
    </row>
    <row r="4942" spans="1:17">
      <c r="A4942" s="3" t="str">
        <f t="shared" si="154"/>
        <v/>
      </c>
      <c r="M4942" s="3" t="str">
        <f>IFERROR(INDEX('SINIF GÜNLER'!$A:$C,MATCH('VERİ TABANI'!$D4942,'SINIF GÜNLER'!$B:$B,0),MATCH('VERİ TABANI'!$M$1,'SINIF GÜNLER'!$A$1:$C$1,0)),"")</f>
        <v/>
      </c>
      <c r="P4942" s="28" t="str">
        <f t="array" ref="P4942">IFERROR(SEARCH(ÖĞRETMEN,'VERİ TABANI'!G4942,1),"")</f>
        <v/>
      </c>
      <c r="Q4942" s="29" t="str">
        <f t="shared" si="155"/>
        <v/>
      </c>
    </row>
    <row r="4943" spans="1:17">
      <c r="A4943" s="3" t="str">
        <f t="shared" si="154"/>
        <v/>
      </c>
      <c r="M4943" s="3" t="str">
        <f>IFERROR(INDEX('SINIF GÜNLER'!$A:$C,MATCH('VERİ TABANI'!$D4943,'SINIF GÜNLER'!$B:$B,0),MATCH('VERİ TABANI'!$M$1,'SINIF GÜNLER'!$A$1:$C$1,0)),"")</f>
        <v/>
      </c>
      <c r="P4943" s="28" t="str">
        <f t="array" ref="P4943">IFERROR(SEARCH(ÖĞRETMEN,'VERİ TABANI'!G4943,1),"")</f>
        <v/>
      </c>
      <c r="Q4943" s="29" t="str">
        <f t="shared" si="155"/>
        <v/>
      </c>
    </row>
    <row r="4944" spans="1:17">
      <c r="A4944" s="3" t="str">
        <f t="shared" si="154"/>
        <v/>
      </c>
      <c r="M4944" s="3" t="str">
        <f>IFERROR(INDEX('SINIF GÜNLER'!$A:$C,MATCH('VERİ TABANI'!$D4944,'SINIF GÜNLER'!$B:$B,0),MATCH('VERİ TABANI'!$M$1,'SINIF GÜNLER'!$A$1:$C$1,0)),"")</f>
        <v/>
      </c>
      <c r="P4944" s="28" t="str">
        <f t="array" ref="P4944">IFERROR(SEARCH(ÖĞRETMEN,'VERİ TABANI'!G4944,1),"")</f>
        <v/>
      </c>
      <c r="Q4944" s="29" t="str">
        <f t="shared" si="155"/>
        <v/>
      </c>
    </row>
    <row r="4945" spans="1:17">
      <c r="A4945" s="3" t="str">
        <f t="shared" si="154"/>
        <v/>
      </c>
      <c r="M4945" s="3" t="str">
        <f>IFERROR(INDEX('SINIF GÜNLER'!$A:$C,MATCH('VERİ TABANI'!$D4945,'SINIF GÜNLER'!$B:$B,0),MATCH('VERİ TABANI'!$M$1,'SINIF GÜNLER'!$A$1:$C$1,0)),"")</f>
        <v/>
      </c>
      <c r="P4945" s="28" t="str">
        <f t="array" ref="P4945">IFERROR(SEARCH(ÖĞRETMEN,'VERİ TABANI'!G4945,1),"")</f>
        <v/>
      </c>
      <c r="Q4945" s="29" t="str">
        <f t="shared" si="155"/>
        <v/>
      </c>
    </row>
    <row r="4946" spans="1:17">
      <c r="A4946" s="3" t="str">
        <f t="shared" si="154"/>
        <v/>
      </c>
      <c r="M4946" s="3" t="str">
        <f>IFERROR(INDEX('SINIF GÜNLER'!$A:$C,MATCH('VERİ TABANI'!$D4946,'SINIF GÜNLER'!$B:$B,0),MATCH('VERİ TABANI'!$M$1,'SINIF GÜNLER'!$A$1:$C$1,0)),"")</f>
        <v/>
      </c>
      <c r="P4946" s="28" t="str">
        <f t="array" ref="P4946">IFERROR(SEARCH(ÖĞRETMEN,'VERİ TABANI'!G4946,1),"")</f>
        <v/>
      </c>
      <c r="Q4946" s="29" t="str">
        <f t="shared" si="155"/>
        <v/>
      </c>
    </row>
    <row r="4947" spans="1:17">
      <c r="A4947" s="3" t="str">
        <f t="shared" si="154"/>
        <v/>
      </c>
      <c r="M4947" s="3" t="str">
        <f>IFERROR(INDEX('SINIF GÜNLER'!$A:$C,MATCH('VERİ TABANI'!$D4947,'SINIF GÜNLER'!$B:$B,0),MATCH('VERİ TABANI'!$M$1,'SINIF GÜNLER'!$A$1:$C$1,0)),"")</f>
        <v/>
      </c>
      <c r="P4947" s="28" t="str">
        <f t="array" ref="P4947">IFERROR(SEARCH(ÖĞRETMEN,'VERİ TABANI'!G4947,1),"")</f>
        <v/>
      </c>
      <c r="Q4947" s="29" t="str">
        <f t="shared" si="155"/>
        <v/>
      </c>
    </row>
    <row r="4948" spans="1:17">
      <c r="A4948" s="3" t="str">
        <f t="shared" si="154"/>
        <v/>
      </c>
      <c r="M4948" s="3" t="str">
        <f>IFERROR(INDEX('SINIF GÜNLER'!$A:$C,MATCH('VERİ TABANI'!$D4948,'SINIF GÜNLER'!$B:$B,0),MATCH('VERİ TABANI'!$M$1,'SINIF GÜNLER'!$A$1:$C$1,0)),"")</f>
        <v/>
      </c>
      <c r="P4948" s="28" t="str">
        <f t="array" ref="P4948">IFERROR(SEARCH(ÖĞRETMEN,'VERİ TABANI'!G4948,1),"")</f>
        <v/>
      </c>
      <c r="Q4948" s="29" t="str">
        <f t="shared" si="155"/>
        <v/>
      </c>
    </row>
    <row r="4949" spans="1:17">
      <c r="A4949" s="3" t="str">
        <f t="shared" si="154"/>
        <v/>
      </c>
      <c r="M4949" s="3" t="str">
        <f>IFERROR(INDEX('SINIF GÜNLER'!$A:$C,MATCH('VERİ TABANI'!$D4949,'SINIF GÜNLER'!$B:$B,0),MATCH('VERİ TABANI'!$M$1,'SINIF GÜNLER'!$A$1:$C$1,0)),"")</f>
        <v/>
      </c>
      <c r="P4949" s="28" t="str">
        <f t="array" ref="P4949">IFERROR(SEARCH(ÖĞRETMEN,'VERİ TABANI'!G4949,1),"")</f>
        <v/>
      </c>
      <c r="Q4949" s="29" t="str">
        <f t="shared" si="155"/>
        <v/>
      </c>
    </row>
    <row r="4950" spans="1:17">
      <c r="A4950" s="3" t="str">
        <f t="shared" si="154"/>
        <v/>
      </c>
      <c r="M4950" s="3" t="str">
        <f>IFERROR(INDEX('SINIF GÜNLER'!$A:$C,MATCH('VERİ TABANI'!$D4950,'SINIF GÜNLER'!$B:$B,0),MATCH('VERİ TABANI'!$M$1,'SINIF GÜNLER'!$A$1:$C$1,0)),"")</f>
        <v/>
      </c>
      <c r="P4950" s="28" t="str">
        <f t="array" ref="P4950">IFERROR(SEARCH(ÖĞRETMEN,'VERİ TABANI'!G4950,1),"")</f>
        <v/>
      </c>
      <c r="Q4950" s="29" t="str">
        <f t="shared" si="155"/>
        <v/>
      </c>
    </row>
    <row r="4951" spans="1:17">
      <c r="A4951" s="3" t="str">
        <f t="shared" si="154"/>
        <v/>
      </c>
      <c r="M4951" s="3" t="str">
        <f>IFERROR(INDEX('SINIF GÜNLER'!$A:$C,MATCH('VERİ TABANI'!$D4951,'SINIF GÜNLER'!$B:$B,0),MATCH('VERİ TABANI'!$M$1,'SINIF GÜNLER'!$A$1:$C$1,0)),"")</f>
        <v/>
      </c>
      <c r="P4951" s="28" t="str">
        <f t="array" ref="P4951">IFERROR(SEARCH(ÖĞRETMEN,'VERİ TABANI'!G4951,1),"")</f>
        <v/>
      </c>
      <c r="Q4951" s="29" t="str">
        <f t="shared" si="155"/>
        <v/>
      </c>
    </row>
    <row r="4952" spans="1:17">
      <c r="A4952" s="3" t="str">
        <f t="shared" si="154"/>
        <v/>
      </c>
      <c r="M4952" s="3" t="str">
        <f>IFERROR(INDEX('SINIF GÜNLER'!$A:$C,MATCH('VERİ TABANI'!$D4952,'SINIF GÜNLER'!$B:$B,0),MATCH('VERİ TABANI'!$M$1,'SINIF GÜNLER'!$A$1:$C$1,0)),"")</f>
        <v/>
      </c>
      <c r="P4952" s="28" t="str">
        <f t="array" ref="P4952">IFERROR(SEARCH(ÖĞRETMEN,'VERİ TABANI'!G4952,1),"")</f>
        <v/>
      </c>
      <c r="Q4952" s="29" t="str">
        <f t="shared" si="155"/>
        <v/>
      </c>
    </row>
    <row r="4953" spans="1:17">
      <c r="A4953" s="3" t="str">
        <f t="shared" si="154"/>
        <v/>
      </c>
      <c r="M4953" s="3" t="str">
        <f>IFERROR(INDEX('SINIF GÜNLER'!$A:$C,MATCH('VERİ TABANI'!$D4953,'SINIF GÜNLER'!$B:$B,0),MATCH('VERİ TABANI'!$M$1,'SINIF GÜNLER'!$A$1:$C$1,0)),"")</f>
        <v/>
      </c>
      <c r="P4953" s="28" t="str">
        <f t="array" ref="P4953">IFERROR(SEARCH(ÖĞRETMEN,'VERİ TABANI'!G4953,1),"")</f>
        <v/>
      </c>
      <c r="Q4953" s="29" t="str">
        <f t="shared" si="155"/>
        <v/>
      </c>
    </row>
    <row r="4954" spans="1:17">
      <c r="A4954" s="3" t="str">
        <f t="shared" si="154"/>
        <v/>
      </c>
      <c r="M4954" s="3" t="str">
        <f>IFERROR(INDEX('SINIF GÜNLER'!$A:$C,MATCH('VERİ TABANI'!$D4954,'SINIF GÜNLER'!$B:$B,0),MATCH('VERİ TABANI'!$M$1,'SINIF GÜNLER'!$A$1:$C$1,0)),"")</f>
        <v/>
      </c>
      <c r="P4954" s="28" t="str">
        <f t="array" ref="P4954">IFERROR(SEARCH(ÖĞRETMEN,'VERİ TABANI'!G4954,1),"")</f>
        <v/>
      </c>
      <c r="Q4954" s="29" t="str">
        <f t="shared" si="155"/>
        <v/>
      </c>
    </row>
    <row r="4955" spans="1:17">
      <c r="A4955" s="3" t="str">
        <f t="shared" si="154"/>
        <v/>
      </c>
      <c r="M4955" s="3" t="str">
        <f>IFERROR(INDEX('SINIF GÜNLER'!$A:$C,MATCH('VERİ TABANI'!$D4955,'SINIF GÜNLER'!$B:$B,0),MATCH('VERİ TABANI'!$M$1,'SINIF GÜNLER'!$A$1:$C$1,0)),"")</f>
        <v/>
      </c>
      <c r="P4955" s="28" t="str">
        <f t="array" ref="P4955">IFERROR(SEARCH(ÖĞRETMEN,'VERİ TABANI'!G4955,1),"")</f>
        <v/>
      </c>
      <c r="Q4955" s="29" t="str">
        <f t="shared" si="155"/>
        <v/>
      </c>
    </row>
    <row r="4956" spans="1:17">
      <c r="A4956" s="3" t="str">
        <f t="shared" si="154"/>
        <v/>
      </c>
      <c r="M4956" s="3" t="str">
        <f>IFERROR(INDEX('SINIF GÜNLER'!$A:$C,MATCH('VERİ TABANI'!$D4956,'SINIF GÜNLER'!$B:$B,0),MATCH('VERİ TABANI'!$M$1,'SINIF GÜNLER'!$A$1:$C$1,0)),"")</f>
        <v/>
      </c>
      <c r="P4956" s="28" t="str">
        <f t="array" ref="P4956">IFERROR(SEARCH(ÖĞRETMEN,'VERİ TABANI'!G4956,1),"")</f>
        <v/>
      </c>
      <c r="Q4956" s="29" t="str">
        <f t="shared" si="155"/>
        <v/>
      </c>
    </row>
    <row r="4957" spans="1:17">
      <c r="A4957" s="3" t="str">
        <f t="shared" si="154"/>
        <v/>
      </c>
      <c r="M4957" s="3" t="str">
        <f>IFERROR(INDEX('SINIF GÜNLER'!$A:$C,MATCH('VERİ TABANI'!$D4957,'SINIF GÜNLER'!$B:$B,0),MATCH('VERİ TABANI'!$M$1,'SINIF GÜNLER'!$A$1:$C$1,0)),"")</f>
        <v/>
      </c>
      <c r="P4957" s="28" t="str">
        <f t="array" ref="P4957">IFERROR(SEARCH(ÖĞRETMEN,'VERİ TABANI'!G4957,1),"")</f>
        <v/>
      </c>
      <c r="Q4957" s="29" t="str">
        <f t="shared" si="155"/>
        <v/>
      </c>
    </row>
    <row r="4958" spans="1:17">
      <c r="A4958" s="3" t="str">
        <f t="shared" si="154"/>
        <v/>
      </c>
      <c r="M4958" s="3" t="str">
        <f>IFERROR(INDEX('SINIF GÜNLER'!$A:$C,MATCH('VERİ TABANI'!$D4958,'SINIF GÜNLER'!$B:$B,0),MATCH('VERİ TABANI'!$M$1,'SINIF GÜNLER'!$A$1:$C$1,0)),"")</f>
        <v/>
      </c>
      <c r="P4958" s="28" t="str">
        <f t="array" ref="P4958">IFERROR(SEARCH(ÖĞRETMEN,'VERİ TABANI'!G4958,1),"")</f>
        <v/>
      </c>
      <c r="Q4958" s="29" t="str">
        <f t="shared" si="155"/>
        <v/>
      </c>
    </row>
    <row r="4959" spans="1:17">
      <c r="A4959" s="3" t="str">
        <f t="shared" si="154"/>
        <v/>
      </c>
      <c r="M4959" s="3" t="str">
        <f>IFERROR(INDEX('SINIF GÜNLER'!$A:$C,MATCH('VERİ TABANI'!$D4959,'SINIF GÜNLER'!$B:$B,0),MATCH('VERİ TABANI'!$M$1,'SINIF GÜNLER'!$A$1:$C$1,0)),"")</f>
        <v/>
      </c>
      <c r="P4959" s="28" t="str">
        <f t="array" ref="P4959">IFERROR(SEARCH(ÖĞRETMEN,'VERİ TABANI'!G4959,1),"")</f>
        <v/>
      </c>
      <c r="Q4959" s="29" t="str">
        <f t="shared" si="155"/>
        <v/>
      </c>
    </row>
    <row r="4960" spans="1:17">
      <c r="A4960" s="3" t="str">
        <f t="shared" si="154"/>
        <v/>
      </c>
      <c r="M4960" s="3" t="str">
        <f>IFERROR(INDEX('SINIF GÜNLER'!$A:$C,MATCH('VERİ TABANI'!$D4960,'SINIF GÜNLER'!$B:$B,0),MATCH('VERİ TABANI'!$M$1,'SINIF GÜNLER'!$A$1:$C$1,0)),"")</f>
        <v/>
      </c>
      <c r="P4960" s="28" t="str">
        <f t="array" ref="P4960">IFERROR(SEARCH(ÖĞRETMEN,'VERİ TABANI'!G4960,1),"")</f>
        <v/>
      </c>
      <c r="Q4960" s="29" t="str">
        <f t="shared" si="155"/>
        <v/>
      </c>
    </row>
    <row r="4961" spans="1:17">
      <c r="A4961" s="3" t="str">
        <f t="shared" si="154"/>
        <v/>
      </c>
      <c r="M4961" s="3" t="str">
        <f>IFERROR(INDEX('SINIF GÜNLER'!$A:$C,MATCH('VERİ TABANI'!$D4961,'SINIF GÜNLER'!$B:$B,0),MATCH('VERİ TABANI'!$M$1,'SINIF GÜNLER'!$A$1:$C$1,0)),"")</f>
        <v/>
      </c>
      <c r="P4961" s="28" t="str">
        <f t="array" ref="P4961">IFERROR(SEARCH(ÖĞRETMEN,'VERİ TABANI'!G4961,1),"")</f>
        <v/>
      </c>
      <c r="Q4961" s="29" t="str">
        <f t="shared" si="155"/>
        <v/>
      </c>
    </row>
    <row r="4962" spans="1:17">
      <c r="A4962" s="3" t="str">
        <f t="shared" si="154"/>
        <v/>
      </c>
      <c r="M4962" s="3" t="str">
        <f>IFERROR(INDEX('SINIF GÜNLER'!$A:$C,MATCH('VERİ TABANI'!$D4962,'SINIF GÜNLER'!$B:$B,0),MATCH('VERİ TABANI'!$M$1,'SINIF GÜNLER'!$A$1:$C$1,0)),"")</f>
        <v/>
      </c>
      <c r="P4962" s="28" t="str">
        <f t="array" ref="P4962">IFERROR(SEARCH(ÖĞRETMEN,'VERİ TABANI'!G4962,1),"")</f>
        <v/>
      </c>
      <c r="Q4962" s="29" t="str">
        <f t="shared" si="155"/>
        <v/>
      </c>
    </row>
    <row r="4963" spans="1:17">
      <c r="A4963" s="3" t="str">
        <f t="shared" si="154"/>
        <v/>
      </c>
      <c r="M4963" s="3" t="str">
        <f>IFERROR(INDEX('SINIF GÜNLER'!$A:$C,MATCH('VERİ TABANI'!$D4963,'SINIF GÜNLER'!$B:$B,0),MATCH('VERİ TABANI'!$M$1,'SINIF GÜNLER'!$A$1:$C$1,0)),"")</f>
        <v/>
      </c>
      <c r="P4963" s="28" t="str">
        <f t="array" ref="P4963">IFERROR(SEARCH(ÖĞRETMEN,'VERİ TABANI'!G4963,1),"")</f>
        <v/>
      </c>
      <c r="Q4963" s="29" t="str">
        <f t="shared" si="155"/>
        <v/>
      </c>
    </row>
    <row r="4964" spans="1:17">
      <c r="A4964" s="3" t="str">
        <f t="shared" si="154"/>
        <v/>
      </c>
      <c r="M4964" s="3" t="str">
        <f>IFERROR(INDEX('SINIF GÜNLER'!$A:$C,MATCH('VERİ TABANI'!$D4964,'SINIF GÜNLER'!$B:$B,0),MATCH('VERİ TABANI'!$M$1,'SINIF GÜNLER'!$A$1:$C$1,0)),"")</f>
        <v/>
      </c>
      <c r="P4964" s="28" t="str">
        <f t="array" ref="P4964">IFERROR(SEARCH(ÖĞRETMEN,'VERİ TABANI'!G4964,1),"")</f>
        <v/>
      </c>
      <c r="Q4964" s="29" t="str">
        <f t="shared" si="155"/>
        <v/>
      </c>
    </row>
    <row r="4965" spans="1:17">
      <c r="A4965" s="3" t="str">
        <f t="shared" si="154"/>
        <v/>
      </c>
      <c r="M4965" s="3" t="str">
        <f>IFERROR(INDEX('SINIF GÜNLER'!$A:$C,MATCH('VERİ TABANI'!$D4965,'SINIF GÜNLER'!$B:$B,0),MATCH('VERİ TABANI'!$M$1,'SINIF GÜNLER'!$A$1:$C$1,0)),"")</f>
        <v/>
      </c>
      <c r="P4965" s="28" t="str">
        <f t="array" ref="P4965">IFERROR(SEARCH(ÖĞRETMEN,'VERİ TABANI'!G4965,1),"")</f>
        <v/>
      </c>
      <c r="Q4965" s="29" t="str">
        <f t="shared" si="155"/>
        <v/>
      </c>
    </row>
    <row r="4966" spans="1:17">
      <c r="A4966" s="3" t="str">
        <f t="shared" si="154"/>
        <v/>
      </c>
      <c r="M4966" s="3" t="str">
        <f>IFERROR(INDEX('SINIF GÜNLER'!$A:$C,MATCH('VERİ TABANI'!$D4966,'SINIF GÜNLER'!$B:$B,0),MATCH('VERİ TABANI'!$M$1,'SINIF GÜNLER'!$A$1:$C$1,0)),"")</f>
        <v/>
      </c>
      <c r="P4966" s="28" t="str">
        <f t="array" ref="P4966">IFERROR(SEARCH(ÖĞRETMEN,'VERİ TABANI'!G4966,1),"")</f>
        <v/>
      </c>
      <c r="Q4966" s="29" t="str">
        <f t="shared" si="155"/>
        <v/>
      </c>
    </row>
    <row r="4967" spans="1:17">
      <c r="A4967" s="3" t="str">
        <f t="shared" si="154"/>
        <v/>
      </c>
      <c r="M4967" s="3" t="str">
        <f>IFERROR(INDEX('SINIF GÜNLER'!$A:$C,MATCH('VERİ TABANI'!$D4967,'SINIF GÜNLER'!$B:$B,0),MATCH('VERİ TABANI'!$M$1,'SINIF GÜNLER'!$A$1:$C$1,0)),"")</f>
        <v/>
      </c>
      <c r="P4967" s="28" t="str">
        <f t="array" ref="P4967">IFERROR(SEARCH(ÖĞRETMEN,'VERİ TABANI'!G4967,1),"")</f>
        <v/>
      </c>
      <c r="Q4967" s="29" t="str">
        <f t="shared" si="155"/>
        <v/>
      </c>
    </row>
    <row r="4968" spans="1:17">
      <c r="A4968" s="3" t="str">
        <f t="shared" si="154"/>
        <v/>
      </c>
      <c r="M4968" s="3" t="str">
        <f>IFERROR(INDEX('SINIF GÜNLER'!$A:$C,MATCH('VERİ TABANI'!$D4968,'SINIF GÜNLER'!$B:$B,0),MATCH('VERİ TABANI'!$M$1,'SINIF GÜNLER'!$A$1:$C$1,0)),"")</f>
        <v/>
      </c>
      <c r="P4968" s="28" t="str">
        <f t="array" ref="P4968">IFERROR(SEARCH(ÖĞRETMEN,'VERİ TABANI'!G4968,1),"")</f>
        <v/>
      </c>
      <c r="Q4968" s="29" t="str">
        <f t="shared" si="155"/>
        <v/>
      </c>
    </row>
    <row r="4969" spans="1:17">
      <c r="A4969" s="3" t="str">
        <f t="shared" si="154"/>
        <v/>
      </c>
      <c r="M4969" s="3" t="str">
        <f>IFERROR(INDEX('SINIF GÜNLER'!$A:$C,MATCH('VERİ TABANI'!$D4969,'SINIF GÜNLER'!$B:$B,0),MATCH('VERİ TABANI'!$M$1,'SINIF GÜNLER'!$A$1:$C$1,0)),"")</f>
        <v/>
      </c>
      <c r="P4969" s="28" t="str">
        <f t="array" ref="P4969">IFERROR(SEARCH(ÖĞRETMEN,'VERİ TABANI'!G4969,1),"")</f>
        <v/>
      </c>
      <c r="Q4969" s="29" t="str">
        <f t="shared" si="155"/>
        <v/>
      </c>
    </row>
    <row r="4970" spans="1:17">
      <c r="A4970" s="3" t="str">
        <f t="shared" si="154"/>
        <v/>
      </c>
      <c r="M4970" s="3" t="str">
        <f>IFERROR(INDEX('SINIF GÜNLER'!$A:$C,MATCH('VERİ TABANI'!$D4970,'SINIF GÜNLER'!$B:$B,0),MATCH('VERİ TABANI'!$M$1,'SINIF GÜNLER'!$A$1:$C$1,0)),"")</f>
        <v/>
      </c>
      <c r="P4970" s="28" t="str">
        <f t="array" ref="P4970">IFERROR(SEARCH(ÖĞRETMEN,'VERİ TABANI'!G4970,1),"")</f>
        <v/>
      </c>
      <c r="Q4970" s="29" t="str">
        <f t="shared" si="155"/>
        <v/>
      </c>
    </row>
    <row r="4971" spans="1:17">
      <c r="A4971" s="3" t="str">
        <f t="shared" si="154"/>
        <v/>
      </c>
      <c r="M4971" s="3" t="str">
        <f>IFERROR(INDEX('SINIF GÜNLER'!$A:$C,MATCH('VERİ TABANI'!$D4971,'SINIF GÜNLER'!$B:$B,0),MATCH('VERİ TABANI'!$M$1,'SINIF GÜNLER'!$A$1:$C$1,0)),"")</f>
        <v/>
      </c>
      <c r="P4971" s="28" t="str">
        <f t="array" ref="P4971">IFERROR(SEARCH(ÖĞRETMEN,'VERİ TABANI'!G4971,1),"")</f>
        <v/>
      </c>
      <c r="Q4971" s="29" t="str">
        <f t="shared" si="155"/>
        <v/>
      </c>
    </row>
    <row r="4972" spans="1:17">
      <c r="A4972" s="3" t="str">
        <f t="shared" si="154"/>
        <v/>
      </c>
      <c r="M4972" s="3" t="str">
        <f>IFERROR(INDEX('SINIF GÜNLER'!$A:$C,MATCH('VERİ TABANI'!$D4972,'SINIF GÜNLER'!$B:$B,0),MATCH('VERİ TABANI'!$M$1,'SINIF GÜNLER'!$A$1:$C$1,0)),"")</f>
        <v/>
      </c>
      <c r="P4972" s="28" t="str">
        <f t="array" ref="P4972">IFERROR(SEARCH(ÖĞRETMEN,'VERİ TABANI'!G4972,1),"")</f>
        <v/>
      </c>
      <c r="Q4972" s="29" t="str">
        <f t="shared" si="155"/>
        <v/>
      </c>
    </row>
    <row r="4973" spans="1:17">
      <c r="A4973" s="3" t="str">
        <f t="shared" si="154"/>
        <v/>
      </c>
      <c r="M4973" s="3" t="str">
        <f>IFERROR(INDEX('SINIF GÜNLER'!$A:$C,MATCH('VERİ TABANI'!$D4973,'SINIF GÜNLER'!$B:$B,0),MATCH('VERİ TABANI'!$M$1,'SINIF GÜNLER'!$A$1:$C$1,0)),"")</f>
        <v/>
      </c>
      <c r="P4973" s="28" t="str">
        <f t="array" ref="P4973">IFERROR(SEARCH(ÖĞRETMEN,'VERİ TABANI'!G4973,1),"")</f>
        <v/>
      </c>
      <c r="Q4973" s="29" t="str">
        <f t="shared" si="155"/>
        <v/>
      </c>
    </row>
    <row r="4974" spans="1:17">
      <c r="A4974" s="3" t="str">
        <f t="shared" si="154"/>
        <v/>
      </c>
      <c r="M4974" s="3" t="str">
        <f>IFERROR(INDEX('SINIF GÜNLER'!$A:$C,MATCH('VERİ TABANI'!$D4974,'SINIF GÜNLER'!$B:$B,0),MATCH('VERİ TABANI'!$M$1,'SINIF GÜNLER'!$A$1:$C$1,0)),"")</f>
        <v/>
      </c>
      <c r="P4974" s="28" t="str">
        <f t="array" ref="P4974">IFERROR(SEARCH(ÖĞRETMEN,'VERİ TABANI'!G4974,1),"")</f>
        <v/>
      </c>
      <c r="Q4974" s="29" t="str">
        <f t="shared" si="155"/>
        <v/>
      </c>
    </row>
    <row r="4975" spans="1:17">
      <c r="A4975" s="3" t="str">
        <f t="shared" si="154"/>
        <v/>
      </c>
      <c r="M4975" s="3" t="str">
        <f>IFERROR(INDEX('SINIF GÜNLER'!$A:$C,MATCH('VERİ TABANI'!$D4975,'SINIF GÜNLER'!$B:$B,0),MATCH('VERİ TABANI'!$M$1,'SINIF GÜNLER'!$A$1:$C$1,0)),"")</f>
        <v/>
      </c>
      <c r="P4975" s="28" t="str">
        <f t="array" ref="P4975">IFERROR(SEARCH(ÖĞRETMEN,'VERİ TABANI'!G4975,1),"")</f>
        <v/>
      </c>
      <c r="Q4975" s="29" t="str">
        <f t="shared" si="155"/>
        <v/>
      </c>
    </row>
    <row r="4976" spans="1:17">
      <c r="A4976" s="3" t="str">
        <f t="shared" si="154"/>
        <v/>
      </c>
      <c r="M4976" s="3" t="str">
        <f>IFERROR(INDEX('SINIF GÜNLER'!$A:$C,MATCH('VERİ TABANI'!$D4976,'SINIF GÜNLER'!$B:$B,0),MATCH('VERİ TABANI'!$M$1,'SINIF GÜNLER'!$A$1:$C$1,0)),"")</f>
        <v/>
      </c>
      <c r="P4976" s="28" t="str">
        <f t="array" ref="P4976">IFERROR(SEARCH(ÖĞRETMEN,'VERİ TABANI'!G4976,1),"")</f>
        <v/>
      </c>
      <c r="Q4976" s="29" t="str">
        <f t="shared" si="155"/>
        <v/>
      </c>
    </row>
    <row r="4977" spans="1:17">
      <c r="A4977" s="3" t="str">
        <f t="shared" si="154"/>
        <v/>
      </c>
      <c r="M4977" s="3" t="str">
        <f>IFERROR(INDEX('SINIF GÜNLER'!$A:$C,MATCH('VERİ TABANI'!$D4977,'SINIF GÜNLER'!$B:$B,0),MATCH('VERİ TABANI'!$M$1,'SINIF GÜNLER'!$A$1:$C$1,0)),"")</f>
        <v/>
      </c>
      <c r="P4977" s="28" t="str">
        <f t="array" ref="P4977">IFERROR(SEARCH(ÖĞRETMEN,'VERİ TABANI'!G4977,1),"")</f>
        <v/>
      </c>
      <c r="Q4977" s="29" t="str">
        <f t="shared" si="155"/>
        <v/>
      </c>
    </row>
    <row r="4978" spans="1:17">
      <c r="A4978" s="3" t="str">
        <f t="shared" si="154"/>
        <v/>
      </c>
      <c r="M4978" s="3" t="str">
        <f>IFERROR(INDEX('SINIF GÜNLER'!$A:$C,MATCH('VERİ TABANI'!$D4978,'SINIF GÜNLER'!$B:$B,0),MATCH('VERİ TABANI'!$M$1,'SINIF GÜNLER'!$A$1:$C$1,0)),"")</f>
        <v/>
      </c>
      <c r="P4978" s="28" t="str">
        <f t="array" ref="P4978">IFERROR(SEARCH(ÖĞRETMEN,'VERİ TABANI'!G4978,1),"")</f>
        <v/>
      </c>
      <c r="Q4978" s="29" t="str">
        <f t="shared" si="155"/>
        <v/>
      </c>
    </row>
    <row r="4979" spans="1:17">
      <c r="A4979" s="3" t="str">
        <f t="shared" si="154"/>
        <v/>
      </c>
      <c r="M4979" s="3" t="str">
        <f>IFERROR(INDEX('SINIF GÜNLER'!$A:$C,MATCH('VERİ TABANI'!$D4979,'SINIF GÜNLER'!$B:$B,0),MATCH('VERİ TABANI'!$M$1,'SINIF GÜNLER'!$A$1:$C$1,0)),"")</f>
        <v/>
      </c>
      <c r="P4979" s="28" t="str">
        <f t="array" ref="P4979">IFERROR(SEARCH(ÖĞRETMEN,'VERİ TABANI'!G4979,1),"")</f>
        <v/>
      </c>
      <c r="Q4979" s="29" t="str">
        <f t="shared" si="155"/>
        <v/>
      </c>
    </row>
    <row r="4980" spans="1:17">
      <c r="A4980" s="3" t="str">
        <f t="shared" si="154"/>
        <v/>
      </c>
      <c r="M4980" s="3" t="str">
        <f>IFERROR(INDEX('SINIF GÜNLER'!$A:$C,MATCH('VERİ TABANI'!$D4980,'SINIF GÜNLER'!$B:$B,0),MATCH('VERİ TABANI'!$M$1,'SINIF GÜNLER'!$A$1:$C$1,0)),"")</f>
        <v/>
      </c>
      <c r="P4980" s="28" t="str">
        <f t="array" ref="P4980">IFERROR(SEARCH(ÖĞRETMEN,'VERİ TABANI'!G4980,1),"")</f>
        <v/>
      </c>
      <c r="Q4980" s="29" t="str">
        <f t="shared" si="155"/>
        <v/>
      </c>
    </row>
    <row r="4981" spans="1:17">
      <c r="A4981" s="3" t="str">
        <f t="shared" si="154"/>
        <v/>
      </c>
      <c r="M4981" s="3" t="str">
        <f>IFERROR(INDEX('SINIF GÜNLER'!$A:$C,MATCH('VERİ TABANI'!$D4981,'SINIF GÜNLER'!$B:$B,0),MATCH('VERİ TABANI'!$M$1,'SINIF GÜNLER'!$A$1:$C$1,0)),"")</f>
        <v/>
      </c>
      <c r="P4981" s="28" t="str">
        <f t="array" ref="P4981">IFERROR(SEARCH(ÖĞRETMEN,'VERİ TABANI'!G4981,1),"")</f>
        <v/>
      </c>
      <c r="Q4981" s="29" t="str">
        <f t="shared" si="155"/>
        <v/>
      </c>
    </row>
    <row r="4982" spans="1:17">
      <c r="A4982" s="3" t="str">
        <f t="shared" si="154"/>
        <v/>
      </c>
      <c r="M4982" s="3" t="str">
        <f>IFERROR(INDEX('SINIF GÜNLER'!$A:$C,MATCH('VERİ TABANI'!$D4982,'SINIF GÜNLER'!$B:$B,0),MATCH('VERİ TABANI'!$M$1,'SINIF GÜNLER'!$A$1:$C$1,0)),"")</f>
        <v/>
      </c>
      <c r="P4982" s="28" t="str">
        <f t="array" ref="P4982">IFERROR(SEARCH(ÖĞRETMEN,'VERİ TABANI'!G4982,1),"")</f>
        <v/>
      </c>
      <c r="Q4982" s="29" t="str">
        <f t="shared" si="155"/>
        <v/>
      </c>
    </row>
    <row r="4983" spans="1:17">
      <c r="A4983" s="3" t="str">
        <f t="shared" si="154"/>
        <v/>
      </c>
      <c r="M4983" s="3" t="str">
        <f>IFERROR(INDEX('SINIF GÜNLER'!$A:$C,MATCH('VERİ TABANI'!$D4983,'SINIF GÜNLER'!$B:$B,0),MATCH('VERİ TABANI'!$M$1,'SINIF GÜNLER'!$A$1:$C$1,0)),"")</f>
        <v/>
      </c>
      <c r="P4983" s="28" t="str">
        <f t="array" ref="P4983">IFERROR(SEARCH(ÖĞRETMEN,'VERİ TABANI'!G4983,1),"")</f>
        <v/>
      </c>
      <c r="Q4983" s="29" t="str">
        <f t="shared" si="155"/>
        <v/>
      </c>
    </row>
    <row r="4984" spans="1:17">
      <c r="A4984" s="3" t="str">
        <f t="shared" si="154"/>
        <v/>
      </c>
      <c r="M4984" s="3" t="str">
        <f>IFERROR(INDEX('SINIF GÜNLER'!$A:$C,MATCH('VERİ TABANI'!$D4984,'SINIF GÜNLER'!$B:$B,0),MATCH('VERİ TABANI'!$M$1,'SINIF GÜNLER'!$A$1:$C$1,0)),"")</f>
        <v/>
      </c>
      <c r="P4984" s="28" t="str">
        <f t="array" ref="P4984">IFERROR(SEARCH(ÖĞRETMEN,'VERİ TABANI'!G4984,1),"")</f>
        <v/>
      </c>
      <c r="Q4984" s="29" t="str">
        <f t="shared" si="155"/>
        <v/>
      </c>
    </row>
    <row r="4985" spans="1:17">
      <c r="A4985" s="3" t="str">
        <f t="shared" si="154"/>
        <v/>
      </c>
      <c r="M4985" s="3" t="str">
        <f>IFERROR(INDEX('SINIF GÜNLER'!$A:$C,MATCH('VERİ TABANI'!$D4985,'SINIF GÜNLER'!$B:$B,0),MATCH('VERİ TABANI'!$M$1,'SINIF GÜNLER'!$A$1:$C$1,0)),"")</f>
        <v/>
      </c>
      <c r="P4985" s="28" t="str">
        <f t="array" ref="P4985">IFERROR(SEARCH(ÖĞRETMEN,'VERİ TABANI'!G4985,1),"")</f>
        <v/>
      </c>
      <c r="Q4985" s="29" t="str">
        <f t="shared" si="155"/>
        <v/>
      </c>
    </row>
    <row r="4986" spans="1:17">
      <c r="A4986" s="3" t="str">
        <f t="shared" si="154"/>
        <v/>
      </c>
      <c r="M4986" s="3" t="str">
        <f>IFERROR(INDEX('SINIF GÜNLER'!$A:$C,MATCH('VERİ TABANI'!$D4986,'SINIF GÜNLER'!$B:$B,0),MATCH('VERİ TABANI'!$M$1,'SINIF GÜNLER'!$A$1:$C$1,0)),"")</f>
        <v/>
      </c>
      <c r="P4986" s="28" t="str">
        <f t="array" ref="P4986">IFERROR(SEARCH(ÖĞRETMEN,'VERİ TABANI'!G4986,1),"")</f>
        <v/>
      </c>
      <c r="Q4986" s="29" t="str">
        <f t="shared" si="155"/>
        <v/>
      </c>
    </row>
    <row r="4987" spans="1:17">
      <c r="A4987" s="3" t="str">
        <f t="shared" si="154"/>
        <v/>
      </c>
      <c r="M4987" s="3" t="str">
        <f>IFERROR(INDEX('SINIF GÜNLER'!$A:$C,MATCH('VERİ TABANI'!$D4987,'SINIF GÜNLER'!$B:$B,0),MATCH('VERİ TABANI'!$M$1,'SINIF GÜNLER'!$A$1:$C$1,0)),"")</f>
        <v/>
      </c>
      <c r="P4987" s="28" t="str">
        <f t="array" ref="P4987">IFERROR(SEARCH(ÖĞRETMEN,'VERİ TABANI'!G4987,1),"")</f>
        <v/>
      </c>
      <c r="Q4987" s="29" t="str">
        <f t="shared" si="155"/>
        <v/>
      </c>
    </row>
    <row r="4988" spans="1:17">
      <c r="A4988" s="3" t="str">
        <f t="shared" si="154"/>
        <v/>
      </c>
      <c r="M4988" s="3" t="str">
        <f>IFERROR(INDEX('SINIF GÜNLER'!$A:$C,MATCH('VERİ TABANI'!$D4988,'SINIF GÜNLER'!$B:$B,0),MATCH('VERİ TABANI'!$M$1,'SINIF GÜNLER'!$A$1:$C$1,0)),"")</f>
        <v/>
      </c>
      <c r="P4988" s="28" t="str">
        <f t="array" ref="P4988">IFERROR(SEARCH(ÖĞRETMEN,'VERİ TABANI'!G4988,1),"")</f>
        <v/>
      </c>
      <c r="Q4988" s="29" t="str">
        <f t="shared" si="155"/>
        <v/>
      </c>
    </row>
    <row r="4989" spans="1:17">
      <c r="A4989" s="3" t="str">
        <f t="shared" si="154"/>
        <v/>
      </c>
      <c r="M4989" s="3" t="str">
        <f>IFERROR(INDEX('SINIF GÜNLER'!$A:$C,MATCH('VERİ TABANI'!$D4989,'SINIF GÜNLER'!$B:$B,0),MATCH('VERİ TABANI'!$M$1,'SINIF GÜNLER'!$A$1:$C$1,0)),"")</f>
        <v/>
      </c>
      <c r="P4989" s="28" t="str">
        <f t="array" ref="P4989">IFERROR(SEARCH(ÖĞRETMEN,'VERİ TABANI'!G4989,1),"")</f>
        <v/>
      </c>
      <c r="Q4989" s="29" t="str">
        <f t="shared" si="155"/>
        <v/>
      </c>
    </row>
    <row r="4990" spans="1:17">
      <c r="A4990" s="3" t="str">
        <f t="shared" si="154"/>
        <v/>
      </c>
      <c r="M4990" s="3" t="str">
        <f>IFERROR(INDEX('SINIF GÜNLER'!$A:$C,MATCH('VERİ TABANI'!$D4990,'SINIF GÜNLER'!$B:$B,0),MATCH('VERİ TABANI'!$M$1,'SINIF GÜNLER'!$A$1:$C$1,0)),"")</f>
        <v/>
      </c>
      <c r="P4990" s="28" t="str">
        <f t="array" ref="P4990">IFERROR(SEARCH(ÖĞRETMEN,'VERİ TABANI'!G4990,1),"")</f>
        <v/>
      </c>
      <c r="Q4990" s="29" t="str">
        <f t="shared" si="155"/>
        <v/>
      </c>
    </row>
    <row r="4991" spans="1:17">
      <c r="A4991" s="3" t="str">
        <f t="shared" si="154"/>
        <v/>
      </c>
      <c r="M4991" s="3" t="str">
        <f>IFERROR(INDEX('SINIF GÜNLER'!$A:$C,MATCH('VERİ TABANI'!$D4991,'SINIF GÜNLER'!$B:$B,0),MATCH('VERİ TABANI'!$M$1,'SINIF GÜNLER'!$A$1:$C$1,0)),"")</f>
        <v/>
      </c>
      <c r="P4991" s="28" t="str">
        <f t="array" ref="P4991">IFERROR(SEARCH(ÖĞRETMEN,'VERİ TABANI'!G4991,1),"")</f>
        <v/>
      </c>
      <c r="Q4991" s="29" t="str">
        <f t="shared" si="155"/>
        <v/>
      </c>
    </row>
    <row r="4992" spans="1:17">
      <c r="A4992" s="3" t="str">
        <f t="shared" si="154"/>
        <v/>
      </c>
      <c r="M4992" s="3" t="str">
        <f>IFERROR(INDEX('SINIF GÜNLER'!$A:$C,MATCH('VERİ TABANI'!$D4992,'SINIF GÜNLER'!$B:$B,0),MATCH('VERİ TABANI'!$M$1,'SINIF GÜNLER'!$A$1:$C$1,0)),"")</f>
        <v/>
      </c>
      <c r="P4992" s="28" t="str">
        <f t="array" ref="P4992">IFERROR(SEARCH(ÖĞRETMEN,'VERİ TABANI'!G4992,1),"")</f>
        <v/>
      </c>
      <c r="Q4992" s="29" t="str">
        <f t="shared" si="155"/>
        <v/>
      </c>
    </row>
    <row r="4993" spans="1:17">
      <c r="A4993" s="3" t="str">
        <f t="shared" si="154"/>
        <v/>
      </c>
      <c r="M4993" s="3" t="str">
        <f>IFERROR(INDEX('SINIF GÜNLER'!$A:$C,MATCH('VERİ TABANI'!$D4993,'SINIF GÜNLER'!$B:$B,0),MATCH('VERİ TABANI'!$M$1,'SINIF GÜNLER'!$A$1:$C$1,0)),"")</f>
        <v/>
      </c>
      <c r="P4993" s="28" t="str">
        <f t="array" ref="P4993">IFERROR(SEARCH(ÖĞRETMEN,'VERİ TABANI'!G4993,1),"")</f>
        <v/>
      </c>
      <c r="Q4993" s="29" t="str">
        <f t="shared" si="155"/>
        <v/>
      </c>
    </row>
    <row r="4994" spans="1:17">
      <c r="A4994" s="3" t="str">
        <f t="shared" ref="A4994:A5057" si="156">IFERROR(IF(B4994="","",ROW()-1),"")</f>
        <v/>
      </c>
      <c r="M4994" s="3" t="str">
        <f>IFERROR(INDEX('SINIF GÜNLER'!$A:$C,MATCH('VERİ TABANI'!$D4994,'SINIF GÜNLER'!$B:$B,0),MATCH('VERİ TABANI'!$M$1,'SINIF GÜNLER'!$A$1:$C$1,0)),"")</f>
        <v/>
      </c>
      <c r="P4994" s="28" t="str">
        <f t="array" ref="P4994">IFERROR(SEARCH(ÖĞRETMEN,'VERİ TABANI'!G4994,1),"")</f>
        <v/>
      </c>
      <c r="Q4994" s="29" t="str">
        <f t="shared" si="155"/>
        <v/>
      </c>
    </row>
    <row r="4995" spans="1:17">
      <c r="A4995" s="3" t="str">
        <f t="shared" si="156"/>
        <v/>
      </c>
      <c r="M4995" s="3" t="str">
        <f>IFERROR(INDEX('SINIF GÜNLER'!$A:$C,MATCH('VERİ TABANI'!$D4995,'SINIF GÜNLER'!$B:$B,0),MATCH('VERİ TABANI'!$M$1,'SINIF GÜNLER'!$A$1:$C$1,0)),"")</f>
        <v/>
      </c>
      <c r="P4995" s="28" t="str">
        <f t="array" ref="P4995">IFERROR(SEARCH(ÖĞRETMEN,'VERİ TABANI'!G4995,1),"")</f>
        <v/>
      </c>
      <c r="Q4995" s="29" t="str">
        <f t="shared" si="155"/>
        <v/>
      </c>
    </row>
    <row r="4996" spans="1:17">
      <c r="A4996" s="3" t="str">
        <f t="shared" si="156"/>
        <v/>
      </c>
      <c r="M4996" s="3" t="str">
        <f>IFERROR(INDEX('SINIF GÜNLER'!$A:$C,MATCH('VERİ TABANI'!$D4996,'SINIF GÜNLER'!$B:$B,0),MATCH('VERİ TABANI'!$M$1,'SINIF GÜNLER'!$A$1:$C$1,0)),"")</f>
        <v/>
      </c>
      <c r="P4996" s="28" t="str">
        <f t="array" ref="P4996">IFERROR(SEARCH(ÖĞRETMEN,'VERİ TABANI'!G4996,1),"")</f>
        <v/>
      </c>
      <c r="Q4996" s="29" t="str">
        <f t="shared" si="155"/>
        <v/>
      </c>
    </row>
    <row r="4997" spans="1:17">
      <c r="A4997" s="3" t="str">
        <f t="shared" si="156"/>
        <v/>
      </c>
      <c r="M4997" s="3" t="str">
        <f>IFERROR(INDEX('SINIF GÜNLER'!$A:$C,MATCH('VERİ TABANI'!$D4997,'SINIF GÜNLER'!$B:$B,0),MATCH('VERİ TABANI'!$M$1,'SINIF GÜNLER'!$A$1:$C$1,0)),"")</f>
        <v/>
      </c>
      <c r="P4997" s="28" t="str">
        <f t="array" ref="P4997">IFERROR(SEARCH(ÖĞRETMEN,'VERİ TABANI'!G4997,1),"")</f>
        <v/>
      </c>
      <c r="Q4997" s="29" t="str">
        <f t="shared" si="155"/>
        <v/>
      </c>
    </row>
    <row r="4998" spans="1:17">
      <c r="A4998" s="3" t="str">
        <f t="shared" si="156"/>
        <v/>
      </c>
      <c r="M4998" s="3" t="str">
        <f>IFERROR(INDEX('SINIF GÜNLER'!$A:$C,MATCH('VERİ TABANI'!$D4998,'SINIF GÜNLER'!$B:$B,0),MATCH('VERİ TABANI'!$M$1,'SINIF GÜNLER'!$A$1:$C$1,0)),"")</f>
        <v/>
      </c>
      <c r="P4998" s="28" t="str">
        <f t="array" ref="P4998">IFERROR(SEARCH(ÖĞRETMEN,'VERİ TABANI'!G4998,1),"")</f>
        <v/>
      </c>
      <c r="Q4998" s="29" t="str">
        <f t="shared" si="155"/>
        <v/>
      </c>
    </row>
    <row r="4999" spans="1:17">
      <c r="A4999" s="3" t="str">
        <f t="shared" si="156"/>
        <v/>
      </c>
      <c r="M4999" s="3" t="str">
        <f>IFERROR(INDEX('SINIF GÜNLER'!$A:$C,MATCH('VERİ TABANI'!$D4999,'SINIF GÜNLER'!$B:$B,0),MATCH('VERİ TABANI'!$M$1,'SINIF GÜNLER'!$A$1:$C$1,0)),"")</f>
        <v/>
      </c>
      <c r="P4999" s="28" t="str">
        <f t="array" ref="P4999">IFERROR(SEARCH(ÖĞRETMEN,'VERİ TABANI'!G4999,1),"")</f>
        <v/>
      </c>
      <c r="Q4999" s="29" t="str">
        <f t="shared" si="155"/>
        <v/>
      </c>
    </row>
    <row r="5000" spans="1:17">
      <c r="A5000" s="3" t="str">
        <f t="shared" si="156"/>
        <v/>
      </c>
      <c r="M5000" s="3" t="str">
        <f>IFERROR(INDEX('SINIF GÜNLER'!$A:$C,MATCH('VERİ TABANI'!$D5000,'SINIF GÜNLER'!$B:$B,0),MATCH('VERİ TABANI'!$M$1,'SINIF GÜNLER'!$A$1:$C$1,0)),"")</f>
        <v/>
      </c>
      <c r="P5000" s="28" t="str">
        <f t="array" ref="P5000">IFERROR(SEARCH(ÖĞRETMEN,'VERİ TABANI'!G5000,1),"")</f>
        <v/>
      </c>
      <c r="Q5000" s="29" t="str">
        <f t="shared" ref="Q5000:Q5063" si="157">IF(P5000="","",ROW())</f>
        <v/>
      </c>
    </row>
    <row r="5001" spans="1:17">
      <c r="A5001" s="3" t="str">
        <f t="shared" si="156"/>
        <v/>
      </c>
      <c r="M5001" s="3" t="str">
        <f>IFERROR(INDEX('SINIF GÜNLER'!$A:$C,MATCH('VERİ TABANI'!$D5001,'SINIF GÜNLER'!$B:$B,0),MATCH('VERİ TABANI'!$M$1,'SINIF GÜNLER'!$A$1:$C$1,0)),"")</f>
        <v/>
      </c>
      <c r="P5001" s="28" t="str">
        <f t="array" ref="P5001">IFERROR(SEARCH(ÖĞRETMEN,'VERİ TABANI'!G5001,1),"")</f>
        <v/>
      </c>
      <c r="Q5001" s="29" t="str">
        <f t="shared" si="157"/>
        <v/>
      </c>
    </row>
    <row r="5002" spans="1:17">
      <c r="A5002" s="3" t="str">
        <f t="shared" si="156"/>
        <v/>
      </c>
      <c r="M5002" s="3" t="str">
        <f>IFERROR(INDEX('SINIF GÜNLER'!$A:$C,MATCH('VERİ TABANI'!$D5002,'SINIF GÜNLER'!$B:$B,0),MATCH('VERİ TABANI'!$M$1,'SINIF GÜNLER'!$A$1:$C$1,0)),"")</f>
        <v/>
      </c>
      <c r="P5002" s="28" t="str">
        <f t="array" ref="P5002">IFERROR(SEARCH(ÖĞRETMEN,'VERİ TABANI'!G5002,1),"")</f>
        <v/>
      </c>
      <c r="Q5002" s="29" t="str">
        <f t="shared" si="157"/>
        <v/>
      </c>
    </row>
    <row r="5003" spans="1:17">
      <c r="A5003" s="3" t="str">
        <f t="shared" si="156"/>
        <v/>
      </c>
      <c r="M5003" s="3" t="str">
        <f>IFERROR(INDEX('SINIF GÜNLER'!$A:$C,MATCH('VERİ TABANI'!$D5003,'SINIF GÜNLER'!$B:$B,0),MATCH('VERİ TABANI'!$M$1,'SINIF GÜNLER'!$A$1:$C$1,0)),"")</f>
        <v/>
      </c>
      <c r="P5003" s="28" t="str">
        <f t="array" ref="P5003">IFERROR(SEARCH(ÖĞRETMEN,'VERİ TABANI'!G5003,1),"")</f>
        <v/>
      </c>
      <c r="Q5003" s="29" t="str">
        <f t="shared" si="157"/>
        <v/>
      </c>
    </row>
    <row r="5004" spans="1:17">
      <c r="A5004" s="3" t="str">
        <f t="shared" si="156"/>
        <v/>
      </c>
      <c r="M5004" s="3" t="str">
        <f>IFERROR(INDEX('SINIF GÜNLER'!$A:$C,MATCH('VERİ TABANI'!$D5004,'SINIF GÜNLER'!$B:$B,0),MATCH('VERİ TABANI'!$M$1,'SINIF GÜNLER'!$A$1:$C$1,0)),"")</f>
        <v/>
      </c>
      <c r="P5004" s="28" t="str">
        <f t="array" ref="P5004">IFERROR(SEARCH(ÖĞRETMEN,'VERİ TABANI'!G5004,1),"")</f>
        <v/>
      </c>
      <c r="Q5004" s="29" t="str">
        <f t="shared" si="157"/>
        <v/>
      </c>
    </row>
    <row r="5005" spans="1:17">
      <c r="A5005" s="3" t="str">
        <f t="shared" si="156"/>
        <v/>
      </c>
      <c r="M5005" s="3" t="str">
        <f>IFERROR(INDEX('SINIF GÜNLER'!$A:$C,MATCH('VERİ TABANI'!$D5005,'SINIF GÜNLER'!$B:$B,0),MATCH('VERİ TABANI'!$M$1,'SINIF GÜNLER'!$A$1:$C$1,0)),"")</f>
        <v/>
      </c>
      <c r="P5005" s="28" t="str">
        <f t="array" ref="P5005">IFERROR(SEARCH(ÖĞRETMEN,'VERİ TABANI'!G5005,1),"")</f>
        <v/>
      </c>
      <c r="Q5005" s="29" t="str">
        <f t="shared" si="157"/>
        <v/>
      </c>
    </row>
    <row r="5006" spans="1:17">
      <c r="A5006" s="3" t="str">
        <f t="shared" si="156"/>
        <v/>
      </c>
      <c r="M5006" s="3" t="str">
        <f>IFERROR(INDEX('SINIF GÜNLER'!$A:$C,MATCH('VERİ TABANI'!$D5006,'SINIF GÜNLER'!$B:$B,0),MATCH('VERİ TABANI'!$M$1,'SINIF GÜNLER'!$A$1:$C$1,0)),"")</f>
        <v/>
      </c>
      <c r="P5006" s="28" t="str">
        <f t="array" ref="P5006">IFERROR(SEARCH(ÖĞRETMEN,'VERİ TABANI'!G5006,1),"")</f>
        <v/>
      </c>
      <c r="Q5006" s="29" t="str">
        <f t="shared" si="157"/>
        <v/>
      </c>
    </row>
    <row r="5007" spans="1:17">
      <c r="A5007" s="3" t="str">
        <f t="shared" si="156"/>
        <v/>
      </c>
      <c r="M5007" s="3" t="str">
        <f>IFERROR(INDEX('SINIF GÜNLER'!$A:$C,MATCH('VERİ TABANI'!$D5007,'SINIF GÜNLER'!$B:$B,0),MATCH('VERİ TABANI'!$M$1,'SINIF GÜNLER'!$A$1:$C$1,0)),"")</f>
        <v/>
      </c>
      <c r="P5007" s="28" t="str">
        <f t="array" ref="P5007">IFERROR(SEARCH(ÖĞRETMEN,'VERİ TABANI'!G5007,1),"")</f>
        <v/>
      </c>
      <c r="Q5007" s="29" t="str">
        <f t="shared" si="157"/>
        <v/>
      </c>
    </row>
    <row r="5008" spans="1:17">
      <c r="A5008" s="3" t="str">
        <f t="shared" si="156"/>
        <v/>
      </c>
      <c r="M5008" s="3" t="str">
        <f>IFERROR(INDEX('SINIF GÜNLER'!$A:$C,MATCH('VERİ TABANI'!$D5008,'SINIF GÜNLER'!$B:$B,0),MATCH('VERİ TABANI'!$M$1,'SINIF GÜNLER'!$A$1:$C$1,0)),"")</f>
        <v/>
      </c>
      <c r="P5008" s="28" t="str">
        <f t="array" ref="P5008">IFERROR(SEARCH(ÖĞRETMEN,'VERİ TABANI'!G5008,1),"")</f>
        <v/>
      </c>
      <c r="Q5008" s="29" t="str">
        <f t="shared" si="157"/>
        <v/>
      </c>
    </row>
    <row r="5009" spans="1:17">
      <c r="A5009" s="3" t="str">
        <f t="shared" si="156"/>
        <v/>
      </c>
      <c r="M5009" s="3" t="str">
        <f>IFERROR(INDEX('SINIF GÜNLER'!$A:$C,MATCH('VERİ TABANI'!$D5009,'SINIF GÜNLER'!$B:$B,0),MATCH('VERİ TABANI'!$M$1,'SINIF GÜNLER'!$A$1:$C$1,0)),"")</f>
        <v/>
      </c>
      <c r="P5009" s="28" t="str">
        <f t="array" ref="P5009">IFERROR(SEARCH(ÖĞRETMEN,'VERİ TABANI'!G5009,1),"")</f>
        <v/>
      </c>
      <c r="Q5009" s="29" t="str">
        <f t="shared" si="157"/>
        <v/>
      </c>
    </row>
    <row r="5010" spans="1:17">
      <c r="A5010" s="3" t="str">
        <f t="shared" si="156"/>
        <v/>
      </c>
      <c r="M5010" s="3" t="str">
        <f>IFERROR(INDEX('SINIF GÜNLER'!$A:$C,MATCH('VERİ TABANI'!$D5010,'SINIF GÜNLER'!$B:$B,0),MATCH('VERİ TABANI'!$M$1,'SINIF GÜNLER'!$A$1:$C$1,0)),"")</f>
        <v/>
      </c>
      <c r="P5010" s="28" t="str">
        <f t="array" ref="P5010">IFERROR(SEARCH(ÖĞRETMEN,'VERİ TABANI'!G5010,1),"")</f>
        <v/>
      </c>
      <c r="Q5010" s="29" t="str">
        <f t="shared" si="157"/>
        <v/>
      </c>
    </row>
    <row r="5011" spans="1:17">
      <c r="A5011" s="3" t="str">
        <f t="shared" si="156"/>
        <v/>
      </c>
      <c r="M5011" s="3" t="str">
        <f>IFERROR(INDEX('SINIF GÜNLER'!$A:$C,MATCH('VERİ TABANI'!$D5011,'SINIF GÜNLER'!$B:$B,0),MATCH('VERİ TABANI'!$M$1,'SINIF GÜNLER'!$A$1:$C$1,0)),"")</f>
        <v/>
      </c>
      <c r="P5011" s="28" t="str">
        <f t="array" ref="P5011">IFERROR(SEARCH(ÖĞRETMEN,'VERİ TABANI'!G5011,1),"")</f>
        <v/>
      </c>
      <c r="Q5011" s="29" t="str">
        <f t="shared" si="157"/>
        <v/>
      </c>
    </row>
    <row r="5012" spans="1:17">
      <c r="A5012" s="3" t="str">
        <f t="shared" si="156"/>
        <v/>
      </c>
      <c r="M5012" s="3" t="str">
        <f>IFERROR(INDEX('SINIF GÜNLER'!$A:$C,MATCH('VERİ TABANI'!$D5012,'SINIF GÜNLER'!$B:$B,0),MATCH('VERİ TABANI'!$M$1,'SINIF GÜNLER'!$A$1:$C$1,0)),"")</f>
        <v/>
      </c>
      <c r="P5012" s="28" t="str">
        <f t="array" ref="P5012">IFERROR(SEARCH(ÖĞRETMEN,'VERİ TABANI'!G5012,1),"")</f>
        <v/>
      </c>
      <c r="Q5012" s="29" t="str">
        <f t="shared" si="157"/>
        <v/>
      </c>
    </row>
    <row r="5013" spans="1:17">
      <c r="A5013" s="3" t="str">
        <f t="shared" si="156"/>
        <v/>
      </c>
      <c r="M5013" s="3" t="str">
        <f>IFERROR(INDEX('SINIF GÜNLER'!$A:$C,MATCH('VERİ TABANI'!$D5013,'SINIF GÜNLER'!$B:$B,0),MATCH('VERİ TABANI'!$M$1,'SINIF GÜNLER'!$A$1:$C$1,0)),"")</f>
        <v/>
      </c>
      <c r="P5013" s="28" t="str">
        <f t="array" ref="P5013">IFERROR(SEARCH(ÖĞRETMEN,'VERİ TABANI'!G5013,1),"")</f>
        <v/>
      </c>
      <c r="Q5013" s="29" t="str">
        <f t="shared" si="157"/>
        <v/>
      </c>
    </row>
    <row r="5014" spans="1:17">
      <c r="A5014" s="3" t="str">
        <f t="shared" si="156"/>
        <v/>
      </c>
      <c r="M5014" s="3" t="str">
        <f>IFERROR(INDEX('SINIF GÜNLER'!$A:$C,MATCH('VERİ TABANI'!$D5014,'SINIF GÜNLER'!$B:$B,0),MATCH('VERİ TABANI'!$M$1,'SINIF GÜNLER'!$A$1:$C$1,0)),"")</f>
        <v/>
      </c>
      <c r="P5014" s="28" t="str">
        <f t="array" ref="P5014">IFERROR(SEARCH(ÖĞRETMEN,'VERİ TABANI'!G5014,1),"")</f>
        <v/>
      </c>
      <c r="Q5014" s="29" t="str">
        <f t="shared" si="157"/>
        <v/>
      </c>
    </row>
    <row r="5015" spans="1:17">
      <c r="A5015" s="3" t="str">
        <f t="shared" si="156"/>
        <v/>
      </c>
      <c r="M5015" s="3" t="str">
        <f>IFERROR(INDEX('SINIF GÜNLER'!$A:$C,MATCH('VERİ TABANI'!$D5015,'SINIF GÜNLER'!$B:$B,0),MATCH('VERİ TABANI'!$M$1,'SINIF GÜNLER'!$A$1:$C$1,0)),"")</f>
        <v/>
      </c>
      <c r="P5015" s="28" t="str">
        <f t="array" ref="P5015">IFERROR(SEARCH(ÖĞRETMEN,'VERİ TABANI'!G5015,1),"")</f>
        <v/>
      </c>
      <c r="Q5015" s="29" t="str">
        <f t="shared" si="157"/>
        <v/>
      </c>
    </row>
    <row r="5016" spans="1:17">
      <c r="A5016" s="3" t="str">
        <f t="shared" si="156"/>
        <v/>
      </c>
      <c r="M5016" s="3" t="str">
        <f>IFERROR(INDEX('SINIF GÜNLER'!$A:$C,MATCH('VERİ TABANI'!$D5016,'SINIF GÜNLER'!$B:$B,0),MATCH('VERİ TABANI'!$M$1,'SINIF GÜNLER'!$A$1:$C$1,0)),"")</f>
        <v/>
      </c>
      <c r="P5016" s="28" t="str">
        <f t="array" ref="P5016">IFERROR(SEARCH(ÖĞRETMEN,'VERİ TABANI'!G5016,1),"")</f>
        <v/>
      </c>
      <c r="Q5016" s="29" t="str">
        <f t="shared" si="157"/>
        <v/>
      </c>
    </row>
    <row r="5017" spans="1:17">
      <c r="A5017" s="3" t="str">
        <f t="shared" si="156"/>
        <v/>
      </c>
      <c r="M5017" s="3" t="str">
        <f>IFERROR(INDEX('SINIF GÜNLER'!$A:$C,MATCH('VERİ TABANI'!$D5017,'SINIF GÜNLER'!$B:$B,0),MATCH('VERİ TABANI'!$M$1,'SINIF GÜNLER'!$A$1:$C$1,0)),"")</f>
        <v/>
      </c>
      <c r="P5017" s="28" t="str">
        <f t="array" ref="P5017">IFERROR(SEARCH(ÖĞRETMEN,'VERİ TABANI'!G5017,1),"")</f>
        <v/>
      </c>
      <c r="Q5017" s="29" t="str">
        <f t="shared" si="157"/>
        <v/>
      </c>
    </row>
    <row r="5018" spans="1:17">
      <c r="A5018" s="3" t="str">
        <f t="shared" si="156"/>
        <v/>
      </c>
      <c r="M5018" s="3" t="str">
        <f>IFERROR(INDEX('SINIF GÜNLER'!$A:$C,MATCH('VERİ TABANI'!$D5018,'SINIF GÜNLER'!$B:$B,0),MATCH('VERİ TABANI'!$M$1,'SINIF GÜNLER'!$A$1:$C$1,0)),"")</f>
        <v/>
      </c>
      <c r="P5018" s="28" t="str">
        <f t="array" ref="P5018">IFERROR(SEARCH(ÖĞRETMEN,'VERİ TABANI'!G5018,1),"")</f>
        <v/>
      </c>
      <c r="Q5018" s="29" t="str">
        <f t="shared" si="157"/>
        <v/>
      </c>
    </row>
    <row r="5019" spans="1:17">
      <c r="A5019" s="3" t="str">
        <f t="shared" si="156"/>
        <v/>
      </c>
      <c r="M5019" s="3" t="str">
        <f>IFERROR(INDEX('SINIF GÜNLER'!$A:$C,MATCH('VERİ TABANI'!$D5019,'SINIF GÜNLER'!$B:$B,0),MATCH('VERİ TABANI'!$M$1,'SINIF GÜNLER'!$A$1:$C$1,0)),"")</f>
        <v/>
      </c>
      <c r="P5019" s="28" t="str">
        <f t="array" ref="P5019">IFERROR(SEARCH(ÖĞRETMEN,'VERİ TABANI'!G5019,1),"")</f>
        <v/>
      </c>
      <c r="Q5019" s="29" t="str">
        <f t="shared" si="157"/>
        <v/>
      </c>
    </row>
    <row r="5020" spans="1:17">
      <c r="A5020" s="3" t="str">
        <f t="shared" si="156"/>
        <v/>
      </c>
      <c r="M5020" s="3" t="str">
        <f>IFERROR(INDEX('SINIF GÜNLER'!$A:$C,MATCH('VERİ TABANI'!$D5020,'SINIF GÜNLER'!$B:$B,0),MATCH('VERİ TABANI'!$M$1,'SINIF GÜNLER'!$A$1:$C$1,0)),"")</f>
        <v/>
      </c>
      <c r="P5020" s="28" t="str">
        <f t="array" ref="P5020">IFERROR(SEARCH(ÖĞRETMEN,'VERİ TABANI'!G5020,1),"")</f>
        <v/>
      </c>
      <c r="Q5020" s="29" t="str">
        <f t="shared" si="157"/>
        <v/>
      </c>
    </row>
    <row r="5021" spans="1:17">
      <c r="A5021" s="3" t="str">
        <f t="shared" si="156"/>
        <v/>
      </c>
      <c r="M5021" s="3" t="str">
        <f>IFERROR(INDEX('SINIF GÜNLER'!$A:$C,MATCH('VERİ TABANI'!$D5021,'SINIF GÜNLER'!$B:$B,0),MATCH('VERİ TABANI'!$M$1,'SINIF GÜNLER'!$A$1:$C$1,0)),"")</f>
        <v/>
      </c>
      <c r="P5021" s="28" t="str">
        <f t="array" ref="P5021">IFERROR(SEARCH(ÖĞRETMEN,'VERİ TABANI'!G5021,1),"")</f>
        <v/>
      </c>
      <c r="Q5021" s="29" t="str">
        <f t="shared" si="157"/>
        <v/>
      </c>
    </row>
    <row r="5022" spans="1:17">
      <c r="A5022" s="3" t="str">
        <f t="shared" si="156"/>
        <v/>
      </c>
      <c r="M5022" s="3" t="str">
        <f>IFERROR(INDEX('SINIF GÜNLER'!$A:$C,MATCH('VERİ TABANI'!$D5022,'SINIF GÜNLER'!$B:$B,0),MATCH('VERİ TABANI'!$M$1,'SINIF GÜNLER'!$A$1:$C$1,0)),"")</f>
        <v/>
      </c>
      <c r="P5022" s="28" t="str">
        <f t="array" ref="P5022">IFERROR(SEARCH(ÖĞRETMEN,'VERİ TABANI'!G5022,1),"")</f>
        <v/>
      </c>
      <c r="Q5022" s="29" t="str">
        <f t="shared" si="157"/>
        <v/>
      </c>
    </row>
    <row r="5023" spans="1:17">
      <c r="A5023" s="3" t="str">
        <f t="shared" si="156"/>
        <v/>
      </c>
      <c r="M5023" s="3" t="str">
        <f>IFERROR(INDEX('SINIF GÜNLER'!$A:$C,MATCH('VERİ TABANI'!$D5023,'SINIF GÜNLER'!$B:$B,0),MATCH('VERİ TABANI'!$M$1,'SINIF GÜNLER'!$A$1:$C$1,0)),"")</f>
        <v/>
      </c>
      <c r="P5023" s="28" t="str">
        <f t="array" ref="P5023">IFERROR(SEARCH(ÖĞRETMEN,'VERİ TABANI'!G5023,1),"")</f>
        <v/>
      </c>
      <c r="Q5023" s="29" t="str">
        <f t="shared" si="157"/>
        <v/>
      </c>
    </row>
    <row r="5024" spans="1:17">
      <c r="A5024" s="3" t="str">
        <f t="shared" si="156"/>
        <v/>
      </c>
      <c r="M5024" s="3" t="str">
        <f>IFERROR(INDEX('SINIF GÜNLER'!$A:$C,MATCH('VERİ TABANI'!$D5024,'SINIF GÜNLER'!$B:$B,0),MATCH('VERİ TABANI'!$M$1,'SINIF GÜNLER'!$A$1:$C$1,0)),"")</f>
        <v/>
      </c>
      <c r="P5024" s="28" t="str">
        <f t="array" ref="P5024">IFERROR(SEARCH(ÖĞRETMEN,'VERİ TABANI'!G5024,1),"")</f>
        <v/>
      </c>
      <c r="Q5024" s="29" t="str">
        <f t="shared" si="157"/>
        <v/>
      </c>
    </row>
    <row r="5025" spans="1:17">
      <c r="A5025" s="3" t="str">
        <f t="shared" si="156"/>
        <v/>
      </c>
      <c r="M5025" s="3" t="str">
        <f>IFERROR(INDEX('SINIF GÜNLER'!$A:$C,MATCH('VERİ TABANI'!$D5025,'SINIF GÜNLER'!$B:$B,0),MATCH('VERİ TABANI'!$M$1,'SINIF GÜNLER'!$A$1:$C$1,0)),"")</f>
        <v/>
      </c>
      <c r="P5025" s="28" t="str">
        <f t="array" ref="P5025">IFERROR(SEARCH(ÖĞRETMEN,'VERİ TABANI'!G5025,1),"")</f>
        <v/>
      </c>
      <c r="Q5025" s="29" t="str">
        <f t="shared" si="157"/>
        <v/>
      </c>
    </row>
    <row r="5026" spans="1:17">
      <c r="A5026" s="3" t="str">
        <f t="shared" si="156"/>
        <v/>
      </c>
      <c r="M5026" s="3" t="str">
        <f>IFERROR(INDEX('SINIF GÜNLER'!$A:$C,MATCH('VERİ TABANI'!$D5026,'SINIF GÜNLER'!$B:$B,0),MATCH('VERİ TABANI'!$M$1,'SINIF GÜNLER'!$A$1:$C$1,0)),"")</f>
        <v/>
      </c>
      <c r="P5026" s="28" t="str">
        <f t="array" ref="P5026">IFERROR(SEARCH(ÖĞRETMEN,'VERİ TABANI'!G5026,1),"")</f>
        <v/>
      </c>
      <c r="Q5026" s="29" t="str">
        <f t="shared" si="157"/>
        <v/>
      </c>
    </row>
    <row r="5027" spans="1:17">
      <c r="A5027" s="3" t="str">
        <f t="shared" si="156"/>
        <v/>
      </c>
      <c r="M5027" s="3" t="str">
        <f>IFERROR(INDEX('SINIF GÜNLER'!$A:$C,MATCH('VERİ TABANI'!$D5027,'SINIF GÜNLER'!$B:$B,0),MATCH('VERİ TABANI'!$M$1,'SINIF GÜNLER'!$A$1:$C$1,0)),"")</f>
        <v/>
      </c>
      <c r="P5027" s="28" t="str">
        <f t="array" ref="P5027">IFERROR(SEARCH(ÖĞRETMEN,'VERİ TABANI'!G5027,1),"")</f>
        <v/>
      </c>
      <c r="Q5027" s="29" t="str">
        <f t="shared" si="157"/>
        <v/>
      </c>
    </row>
    <row r="5028" spans="1:17">
      <c r="A5028" s="3" t="str">
        <f t="shared" si="156"/>
        <v/>
      </c>
      <c r="M5028" s="3" t="str">
        <f>IFERROR(INDEX('SINIF GÜNLER'!$A:$C,MATCH('VERİ TABANI'!$D5028,'SINIF GÜNLER'!$B:$B,0),MATCH('VERİ TABANI'!$M$1,'SINIF GÜNLER'!$A$1:$C$1,0)),"")</f>
        <v/>
      </c>
      <c r="P5028" s="28" t="str">
        <f t="array" ref="P5028">IFERROR(SEARCH(ÖĞRETMEN,'VERİ TABANI'!G5028,1),"")</f>
        <v/>
      </c>
      <c r="Q5028" s="29" t="str">
        <f t="shared" si="157"/>
        <v/>
      </c>
    </row>
    <row r="5029" spans="1:17">
      <c r="A5029" s="3" t="str">
        <f t="shared" si="156"/>
        <v/>
      </c>
      <c r="M5029" s="3" t="str">
        <f>IFERROR(INDEX('SINIF GÜNLER'!$A:$C,MATCH('VERİ TABANI'!$D5029,'SINIF GÜNLER'!$B:$B,0),MATCH('VERİ TABANI'!$M$1,'SINIF GÜNLER'!$A$1:$C$1,0)),"")</f>
        <v/>
      </c>
      <c r="P5029" s="28" t="str">
        <f t="array" ref="P5029">IFERROR(SEARCH(ÖĞRETMEN,'VERİ TABANI'!G5029,1),"")</f>
        <v/>
      </c>
      <c r="Q5029" s="29" t="str">
        <f t="shared" si="157"/>
        <v/>
      </c>
    </row>
    <row r="5030" spans="1:17">
      <c r="A5030" s="3" t="str">
        <f t="shared" si="156"/>
        <v/>
      </c>
      <c r="M5030" s="3" t="str">
        <f>IFERROR(INDEX('SINIF GÜNLER'!$A:$C,MATCH('VERİ TABANI'!$D5030,'SINIF GÜNLER'!$B:$B,0),MATCH('VERİ TABANI'!$M$1,'SINIF GÜNLER'!$A$1:$C$1,0)),"")</f>
        <v/>
      </c>
      <c r="P5030" s="28" t="str">
        <f t="array" ref="P5030">IFERROR(SEARCH(ÖĞRETMEN,'VERİ TABANI'!G5030,1),"")</f>
        <v/>
      </c>
      <c r="Q5030" s="29" t="str">
        <f t="shared" si="157"/>
        <v/>
      </c>
    </row>
    <row r="5031" spans="1:17">
      <c r="A5031" s="3" t="str">
        <f t="shared" si="156"/>
        <v/>
      </c>
      <c r="M5031" s="3" t="str">
        <f>IFERROR(INDEX('SINIF GÜNLER'!$A:$C,MATCH('VERİ TABANI'!$D5031,'SINIF GÜNLER'!$B:$B,0),MATCH('VERİ TABANI'!$M$1,'SINIF GÜNLER'!$A$1:$C$1,0)),"")</f>
        <v/>
      </c>
      <c r="P5031" s="28" t="str">
        <f t="array" ref="P5031">IFERROR(SEARCH(ÖĞRETMEN,'VERİ TABANI'!G5031,1),"")</f>
        <v/>
      </c>
      <c r="Q5031" s="29" t="str">
        <f t="shared" si="157"/>
        <v/>
      </c>
    </row>
    <row r="5032" spans="1:17">
      <c r="A5032" s="3" t="str">
        <f t="shared" si="156"/>
        <v/>
      </c>
      <c r="M5032" s="3" t="str">
        <f>IFERROR(INDEX('SINIF GÜNLER'!$A:$C,MATCH('VERİ TABANI'!$D5032,'SINIF GÜNLER'!$B:$B,0),MATCH('VERİ TABANI'!$M$1,'SINIF GÜNLER'!$A$1:$C$1,0)),"")</f>
        <v/>
      </c>
      <c r="P5032" s="28" t="str">
        <f t="array" ref="P5032">IFERROR(SEARCH(ÖĞRETMEN,'VERİ TABANI'!G5032,1),"")</f>
        <v/>
      </c>
      <c r="Q5032" s="29" t="str">
        <f t="shared" si="157"/>
        <v/>
      </c>
    </row>
    <row r="5033" spans="1:17">
      <c r="A5033" s="3" t="str">
        <f t="shared" si="156"/>
        <v/>
      </c>
      <c r="M5033" s="3" t="str">
        <f>IFERROR(INDEX('SINIF GÜNLER'!$A:$C,MATCH('VERİ TABANI'!$D5033,'SINIF GÜNLER'!$B:$B,0),MATCH('VERİ TABANI'!$M$1,'SINIF GÜNLER'!$A$1:$C$1,0)),"")</f>
        <v/>
      </c>
      <c r="P5033" s="28" t="str">
        <f t="array" ref="P5033">IFERROR(SEARCH(ÖĞRETMEN,'VERİ TABANI'!G5033,1),"")</f>
        <v/>
      </c>
      <c r="Q5033" s="29" t="str">
        <f t="shared" si="157"/>
        <v/>
      </c>
    </row>
    <row r="5034" spans="1:17">
      <c r="A5034" s="3" t="str">
        <f t="shared" si="156"/>
        <v/>
      </c>
      <c r="M5034" s="3" t="str">
        <f>IFERROR(INDEX('SINIF GÜNLER'!$A:$C,MATCH('VERİ TABANI'!$D5034,'SINIF GÜNLER'!$B:$B,0),MATCH('VERİ TABANI'!$M$1,'SINIF GÜNLER'!$A$1:$C$1,0)),"")</f>
        <v/>
      </c>
      <c r="P5034" s="28" t="str">
        <f t="array" ref="P5034">IFERROR(SEARCH(ÖĞRETMEN,'VERİ TABANI'!G5034,1),"")</f>
        <v/>
      </c>
      <c r="Q5034" s="29" t="str">
        <f t="shared" si="157"/>
        <v/>
      </c>
    </row>
    <row r="5035" spans="1:17">
      <c r="A5035" s="3" t="str">
        <f t="shared" si="156"/>
        <v/>
      </c>
      <c r="M5035" s="3" t="str">
        <f>IFERROR(INDEX('SINIF GÜNLER'!$A:$C,MATCH('VERİ TABANI'!$D5035,'SINIF GÜNLER'!$B:$B,0),MATCH('VERİ TABANI'!$M$1,'SINIF GÜNLER'!$A$1:$C$1,0)),"")</f>
        <v/>
      </c>
      <c r="P5035" s="28" t="str">
        <f t="array" ref="P5035">IFERROR(SEARCH(ÖĞRETMEN,'VERİ TABANI'!G5035,1),"")</f>
        <v/>
      </c>
      <c r="Q5035" s="29" t="str">
        <f t="shared" si="157"/>
        <v/>
      </c>
    </row>
    <row r="5036" spans="1:17">
      <c r="A5036" s="3" t="str">
        <f t="shared" si="156"/>
        <v/>
      </c>
      <c r="M5036" s="3" t="str">
        <f>IFERROR(INDEX('SINIF GÜNLER'!$A:$C,MATCH('VERİ TABANI'!$D5036,'SINIF GÜNLER'!$B:$B,0),MATCH('VERİ TABANI'!$M$1,'SINIF GÜNLER'!$A$1:$C$1,0)),"")</f>
        <v/>
      </c>
      <c r="P5036" s="28" t="str">
        <f t="array" ref="P5036">IFERROR(SEARCH(ÖĞRETMEN,'VERİ TABANI'!G5036,1),"")</f>
        <v/>
      </c>
      <c r="Q5036" s="29" t="str">
        <f t="shared" si="157"/>
        <v/>
      </c>
    </row>
    <row r="5037" spans="1:17">
      <c r="A5037" s="3" t="str">
        <f t="shared" si="156"/>
        <v/>
      </c>
      <c r="M5037" s="3" t="str">
        <f>IFERROR(INDEX('SINIF GÜNLER'!$A:$C,MATCH('VERİ TABANI'!$D5037,'SINIF GÜNLER'!$B:$B,0),MATCH('VERİ TABANI'!$M$1,'SINIF GÜNLER'!$A$1:$C$1,0)),"")</f>
        <v/>
      </c>
      <c r="P5037" s="28" t="str">
        <f t="array" ref="P5037">IFERROR(SEARCH(ÖĞRETMEN,'VERİ TABANI'!G5037,1),"")</f>
        <v/>
      </c>
      <c r="Q5037" s="29" t="str">
        <f t="shared" si="157"/>
        <v/>
      </c>
    </row>
    <row r="5038" spans="1:17">
      <c r="A5038" s="3" t="str">
        <f t="shared" si="156"/>
        <v/>
      </c>
      <c r="M5038" s="3" t="str">
        <f>IFERROR(INDEX('SINIF GÜNLER'!$A:$C,MATCH('VERİ TABANI'!$D5038,'SINIF GÜNLER'!$B:$B,0),MATCH('VERİ TABANI'!$M$1,'SINIF GÜNLER'!$A$1:$C$1,0)),"")</f>
        <v/>
      </c>
      <c r="P5038" s="28" t="str">
        <f t="array" ref="P5038">IFERROR(SEARCH(ÖĞRETMEN,'VERİ TABANI'!G5038,1),"")</f>
        <v/>
      </c>
      <c r="Q5038" s="29" t="str">
        <f t="shared" si="157"/>
        <v/>
      </c>
    </row>
    <row r="5039" spans="1:17">
      <c r="A5039" s="3" t="str">
        <f t="shared" si="156"/>
        <v/>
      </c>
      <c r="M5039" s="3" t="str">
        <f>IFERROR(INDEX('SINIF GÜNLER'!$A:$C,MATCH('VERİ TABANI'!$D5039,'SINIF GÜNLER'!$B:$B,0),MATCH('VERİ TABANI'!$M$1,'SINIF GÜNLER'!$A$1:$C$1,0)),"")</f>
        <v/>
      </c>
      <c r="P5039" s="28" t="str">
        <f t="array" ref="P5039">IFERROR(SEARCH(ÖĞRETMEN,'VERİ TABANI'!G5039,1),"")</f>
        <v/>
      </c>
      <c r="Q5039" s="29" t="str">
        <f t="shared" si="157"/>
        <v/>
      </c>
    </row>
    <row r="5040" spans="1:17">
      <c r="A5040" s="3" t="str">
        <f t="shared" si="156"/>
        <v/>
      </c>
      <c r="M5040" s="3" t="str">
        <f>IFERROR(INDEX('SINIF GÜNLER'!$A:$C,MATCH('VERİ TABANI'!$D5040,'SINIF GÜNLER'!$B:$B,0),MATCH('VERİ TABANI'!$M$1,'SINIF GÜNLER'!$A$1:$C$1,0)),"")</f>
        <v/>
      </c>
      <c r="P5040" s="28" t="str">
        <f t="array" ref="P5040">IFERROR(SEARCH(ÖĞRETMEN,'VERİ TABANI'!G5040,1),"")</f>
        <v/>
      </c>
      <c r="Q5040" s="29" t="str">
        <f t="shared" si="157"/>
        <v/>
      </c>
    </row>
    <row r="5041" spans="1:17">
      <c r="A5041" s="3" t="str">
        <f t="shared" si="156"/>
        <v/>
      </c>
      <c r="M5041" s="3" t="str">
        <f>IFERROR(INDEX('SINIF GÜNLER'!$A:$C,MATCH('VERİ TABANI'!$D5041,'SINIF GÜNLER'!$B:$B,0),MATCH('VERİ TABANI'!$M$1,'SINIF GÜNLER'!$A$1:$C$1,0)),"")</f>
        <v/>
      </c>
      <c r="P5041" s="28" t="str">
        <f t="array" ref="P5041">IFERROR(SEARCH(ÖĞRETMEN,'VERİ TABANI'!G5041,1),"")</f>
        <v/>
      </c>
      <c r="Q5041" s="29" t="str">
        <f t="shared" si="157"/>
        <v/>
      </c>
    </row>
    <row r="5042" spans="1:17">
      <c r="A5042" s="3" t="str">
        <f t="shared" si="156"/>
        <v/>
      </c>
      <c r="M5042" s="3" t="str">
        <f>IFERROR(INDEX('SINIF GÜNLER'!$A:$C,MATCH('VERİ TABANI'!$D5042,'SINIF GÜNLER'!$B:$B,0),MATCH('VERİ TABANI'!$M$1,'SINIF GÜNLER'!$A$1:$C$1,0)),"")</f>
        <v/>
      </c>
      <c r="P5042" s="28" t="str">
        <f t="array" ref="P5042">IFERROR(SEARCH(ÖĞRETMEN,'VERİ TABANI'!G5042,1),"")</f>
        <v/>
      </c>
      <c r="Q5042" s="29" t="str">
        <f t="shared" si="157"/>
        <v/>
      </c>
    </row>
    <row r="5043" spans="1:17">
      <c r="A5043" s="3" t="str">
        <f t="shared" si="156"/>
        <v/>
      </c>
      <c r="M5043" s="3" t="str">
        <f>IFERROR(INDEX('SINIF GÜNLER'!$A:$C,MATCH('VERİ TABANI'!$D5043,'SINIF GÜNLER'!$B:$B,0),MATCH('VERİ TABANI'!$M$1,'SINIF GÜNLER'!$A$1:$C$1,0)),"")</f>
        <v/>
      </c>
      <c r="P5043" s="28" t="str">
        <f t="array" ref="P5043">IFERROR(SEARCH(ÖĞRETMEN,'VERİ TABANI'!G5043,1),"")</f>
        <v/>
      </c>
      <c r="Q5043" s="29" t="str">
        <f t="shared" si="157"/>
        <v/>
      </c>
    </row>
    <row r="5044" spans="1:17">
      <c r="A5044" s="3" t="str">
        <f t="shared" si="156"/>
        <v/>
      </c>
      <c r="M5044" s="3" t="str">
        <f>IFERROR(INDEX('SINIF GÜNLER'!$A:$C,MATCH('VERİ TABANI'!$D5044,'SINIF GÜNLER'!$B:$B,0),MATCH('VERİ TABANI'!$M$1,'SINIF GÜNLER'!$A$1:$C$1,0)),"")</f>
        <v/>
      </c>
      <c r="P5044" s="28" t="str">
        <f t="array" ref="P5044">IFERROR(SEARCH(ÖĞRETMEN,'VERİ TABANI'!G5044,1),"")</f>
        <v/>
      </c>
      <c r="Q5044" s="29" t="str">
        <f t="shared" si="157"/>
        <v/>
      </c>
    </row>
    <row r="5045" spans="1:17">
      <c r="A5045" s="3" t="str">
        <f t="shared" si="156"/>
        <v/>
      </c>
      <c r="M5045" s="3" t="str">
        <f>IFERROR(INDEX('SINIF GÜNLER'!$A:$C,MATCH('VERİ TABANI'!$D5045,'SINIF GÜNLER'!$B:$B,0),MATCH('VERİ TABANI'!$M$1,'SINIF GÜNLER'!$A$1:$C$1,0)),"")</f>
        <v/>
      </c>
      <c r="P5045" s="28" t="str">
        <f t="array" ref="P5045">IFERROR(SEARCH(ÖĞRETMEN,'VERİ TABANI'!G5045,1),"")</f>
        <v/>
      </c>
      <c r="Q5045" s="29" t="str">
        <f t="shared" si="157"/>
        <v/>
      </c>
    </row>
    <row r="5046" spans="1:17">
      <c r="A5046" s="3" t="str">
        <f t="shared" si="156"/>
        <v/>
      </c>
      <c r="M5046" s="3" t="str">
        <f>IFERROR(INDEX('SINIF GÜNLER'!$A:$C,MATCH('VERİ TABANI'!$D5046,'SINIF GÜNLER'!$B:$B,0),MATCH('VERİ TABANI'!$M$1,'SINIF GÜNLER'!$A$1:$C$1,0)),"")</f>
        <v/>
      </c>
      <c r="P5046" s="28" t="str">
        <f t="array" ref="P5046">IFERROR(SEARCH(ÖĞRETMEN,'VERİ TABANI'!G5046,1),"")</f>
        <v/>
      </c>
      <c r="Q5046" s="29" t="str">
        <f t="shared" si="157"/>
        <v/>
      </c>
    </row>
    <row r="5047" spans="1:17">
      <c r="A5047" s="3" t="str">
        <f t="shared" si="156"/>
        <v/>
      </c>
      <c r="M5047" s="3" t="str">
        <f>IFERROR(INDEX('SINIF GÜNLER'!$A:$C,MATCH('VERİ TABANI'!$D5047,'SINIF GÜNLER'!$B:$B,0),MATCH('VERİ TABANI'!$M$1,'SINIF GÜNLER'!$A$1:$C$1,0)),"")</f>
        <v/>
      </c>
      <c r="P5047" s="28" t="str">
        <f t="array" ref="P5047">IFERROR(SEARCH(ÖĞRETMEN,'VERİ TABANI'!G5047,1),"")</f>
        <v/>
      </c>
      <c r="Q5047" s="29" t="str">
        <f t="shared" si="157"/>
        <v/>
      </c>
    </row>
    <row r="5048" spans="1:17">
      <c r="A5048" s="3" t="str">
        <f t="shared" si="156"/>
        <v/>
      </c>
      <c r="M5048" s="3" t="str">
        <f>IFERROR(INDEX('SINIF GÜNLER'!$A:$C,MATCH('VERİ TABANI'!$D5048,'SINIF GÜNLER'!$B:$B,0),MATCH('VERİ TABANI'!$M$1,'SINIF GÜNLER'!$A$1:$C$1,0)),"")</f>
        <v/>
      </c>
      <c r="P5048" s="28" t="str">
        <f t="array" ref="P5048">IFERROR(SEARCH(ÖĞRETMEN,'VERİ TABANI'!G5048,1),"")</f>
        <v/>
      </c>
      <c r="Q5048" s="29" t="str">
        <f t="shared" si="157"/>
        <v/>
      </c>
    </row>
    <row r="5049" spans="1:17">
      <c r="A5049" s="3" t="str">
        <f t="shared" si="156"/>
        <v/>
      </c>
      <c r="M5049" s="3" t="str">
        <f>IFERROR(INDEX('SINIF GÜNLER'!$A:$C,MATCH('VERİ TABANI'!$D5049,'SINIF GÜNLER'!$B:$B,0),MATCH('VERİ TABANI'!$M$1,'SINIF GÜNLER'!$A$1:$C$1,0)),"")</f>
        <v/>
      </c>
      <c r="P5049" s="28" t="str">
        <f t="array" ref="P5049">IFERROR(SEARCH(ÖĞRETMEN,'VERİ TABANI'!G5049,1),"")</f>
        <v/>
      </c>
      <c r="Q5049" s="29" t="str">
        <f t="shared" si="157"/>
        <v/>
      </c>
    </row>
    <row r="5050" spans="1:17">
      <c r="A5050" s="3" t="str">
        <f t="shared" si="156"/>
        <v/>
      </c>
      <c r="M5050" s="3" t="str">
        <f>IFERROR(INDEX('SINIF GÜNLER'!$A:$C,MATCH('VERİ TABANI'!$D5050,'SINIF GÜNLER'!$B:$B,0),MATCH('VERİ TABANI'!$M$1,'SINIF GÜNLER'!$A$1:$C$1,0)),"")</f>
        <v/>
      </c>
      <c r="P5050" s="28" t="str">
        <f t="array" ref="P5050">IFERROR(SEARCH(ÖĞRETMEN,'VERİ TABANI'!G5050,1),"")</f>
        <v/>
      </c>
      <c r="Q5050" s="29" t="str">
        <f t="shared" si="157"/>
        <v/>
      </c>
    </row>
    <row r="5051" spans="1:17">
      <c r="A5051" s="3" t="str">
        <f t="shared" si="156"/>
        <v/>
      </c>
      <c r="M5051" s="3" t="str">
        <f>IFERROR(INDEX('SINIF GÜNLER'!$A:$C,MATCH('VERİ TABANI'!$D5051,'SINIF GÜNLER'!$B:$B,0),MATCH('VERİ TABANI'!$M$1,'SINIF GÜNLER'!$A$1:$C$1,0)),"")</f>
        <v/>
      </c>
      <c r="P5051" s="28" t="str">
        <f t="array" ref="P5051">IFERROR(SEARCH(ÖĞRETMEN,'VERİ TABANI'!G5051,1),"")</f>
        <v/>
      </c>
      <c r="Q5051" s="29" t="str">
        <f t="shared" si="157"/>
        <v/>
      </c>
    </row>
    <row r="5052" spans="1:17">
      <c r="A5052" s="3" t="str">
        <f t="shared" si="156"/>
        <v/>
      </c>
      <c r="M5052" s="3" t="str">
        <f>IFERROR(INDEX('SINIF GÜNLER'!$A:$C,MATCH('VERİ TABANI'!$D5052,'SINIF GÜNLER'!$B:$B,0),MATCH('VERİ TABANI'!$M$1,'SINIF GÜNLER'!$A$1:$C$1,0)),"")</f>
        <v/>
      </c>
      <c r="P5052" s="28" t="str">
        <f t="array" ref="P5052">IFERROR(SEARCH(ÖĞRETMEN,'VERİ TABANI'!G5052,1),"")</f>
        <v/>
      </c>
      <c r="Q5052" s="29" t="str">
        <f t="shared" si="157"/>
        <v/>
      </c>
    </row>
    <row r="5053" spans="1:17">
      <c r="A5053" s="3" t="str">
        <f t="shared" si="156"/>
        <v/>
      </c>
      <c r="M5053" s="3" t="str">
        <f>IFERROR(INDEX('SINIF GÜNLER'!$A:$C,MATCH('VERİ TABANI'!$D5053,'SINIF GÜNLER'!$B:$B,0),MATCH('VERİ TABANI'!$M$1,'SINIF GÜNLER'!$A$1:$C$1,0)),"")</f>
        <v/>
      </c>
      <c r="P5053" s="28" t="str">
        <f t="array" ref="P5053">IFERROR(SEARCH(ÖĞRETMEN,'VERİ TABANI'!G5053,1),"")</f>
        <v/>
      </c>
      <c r="Q5053" s="29" t="str">
        <f t="shared" si="157"/>
        <v/>
      </c>
    </row>
    <row r="5054" spans="1:17">
      <c r="A5054" s="3" t="str">
        <f t="shared" si="156"/>
        <v/>
      </c>
      <c r="M5054" s="3" t="str">
        <f>IFERROR(INDEX('SINIF GÜNLER'!$A:$C,MATCH('VERİ TABANI'!$D5054,'SINIF GÜNLER'!$B:$B,0),MATCH('VERİ TABANI'!$M$1,'SINIF GÜNLER'!$A$1:$C$1,0)),"")</f>
        <v/>
      </c>
      <c r="P5054" s="28" t="str">
        <f t="array" ref="P5054">IFERROR(SEARCH(ÖĞRETMEN,'VERİ TABANI'!G5054,1),"")</f>
        <v/>
      </c>
      <c r="Q5054" s="29" t="str">
        <f t="shared" si="157"/>
        <v/>
      </c>
    </row>
    <row r="5055" spans="1:17">
      <c r="A5055" s="3" t="str">
        <f t="shared" si="156"/>
        <v/>
      </c>
      <c r="M5055" s="3" t="str">
        <f>IFERROR(INDEX('SINIF GÜNLER'!$A:$C,MATCH('VERİ TABANI'!$D5055,'SINIF GÜNLER'!$B:$B,0),MATCH('VERİ TABANI'!$M$1,'SINIF GÜNLER'!$A$1:$C$1,0)),"")</f>
        <v/>
      </c>
      <c r="P5055" s="28" t="str">
        <f t="array" ref="P5055">IFERROR(SEARCH(ÖĞRETMEN,'VERİ TABANI'!G5055,1),"")</f>
        <v/>
      </c>
      <c r="Q5055" s="29" t="str">
        <f t="shared" si="157"/>
        <v/>
      </c>
    </row>
    <row r="5056" spans="1:17">
      <c r="A5056" s="3" t="str">
        <f t="shared" si="156"/>
        <v/>
      </c>
      <c r="M5056" s="3" t="str">
        <f>IFERROR(INDEX('SINIF GÜNLER'!$A:$C,MATCH('VERİ TABANI'!$D5056,'SINIF GÜNLER'!$B:$B,0),MATCH('VERİ TABANI'!$M$1,'SINIF GÜNLER'!$A$1:$C$1,0)),"")</f>
        <v/>
      </c>
      <c r="P5056" s="28" t="str">
        <f t="array" ref="P5056">IFERROR(SEARCH(ÖĞRETMEN,'VERİ TABANI'!G5056,1),"")</f>
        <v/>
      </c>
      <c r="Q5056" s="29" t="str">
        <f t="shared" si="157"/>
        <v/>
      </c>
    </row>
    <row r="5057" spans="1:17">
      <c r="A5057" s="3" t="str">
        <f t="shared" si="156"/>
        <v/>
      </c>
      <c r="M5057" s="3" t="str">
        <f>IFERROR(INDEX('SINIF GÜNLER'!$A:$C,MATCH('VERİ TABANI'!$D5057,'SINIF GÜNLER'!$B:$B,0),MATCH('VERİ TABANI'!$M$1,'SINIF GÜNLER'!$A$1:$C$1,0)),"")</f>
        <v/>
      </c>
      <c r="P5057" s="28" t="str">
        <f t="array" ref="P5057">IFERROR(SEARCH(ÖĞRETMEN,'VERİ TABANI'!G5057,1),"")</f>
        <v/>
      </c>
      <c r="Q5057" s="29" t="str">
        <f t="shared" si="157"/>
        <v/>
      </c>
    </row>
    <row r="5058" spans="1:17">
      <c r="A5058" s="3" t="str">
        <f t="shared" ref="A5058:A5121" si="158">IFERROR(IF(B5058="","",ROW()-1),"")</f>
        <v/>
      </c>
      <c r="M5058" s="3" t="str">
        <f>IFERROR(INDEX('SINIF GÜNLER'!$A:$C,MATCH('VERİ TABANI'!$D5058,'SINIF GÜNLER'!$B:$B,0),MATCH('VERİ TABANI'!$M$1,'SINIF GÜNLER'!$A$1:$C$1,0)),"")</f>
        <v/>
      </c>
      <c r="P5058" s="28" t="str">
        <f t="array" ref="P5058">IFERROR(SEARCH(ÖĞRETMEN,'VERİ TABANI'!G5058,1),"")</f>
        <v/>
      </c>
      <c r="Q5058" s="29" t="str">
        <f t="shared" si="157"/>
        <v/>
      </c>
    </row>
    <row r="5059" spans="1:17">
      <c r="A5059" s="3" t="str">
        <f t="shared" si="158"/>
        <v/>
      </c>
      <c r="M5059" s="3" t="str">
        <f>IFERROR(INDEX('SINIF GÜNLER'!$A:$C,MATCH('VERİ TABANI'!$D5059,'SINIF GÜNLER'!$B:$B,0),MATCH('VERİ TABANI'!$M$1,'SINIF GÜNLER'!$A$1:$C$1,0)),"")</f>
        <v/>
      </c>
      <c r="P5059" s="28" t="str">
        <f t="array" ref="P5059">IFERROR(SEARCH(ÖĞRETMEN,'VERİ TABANI'!G5059,1),"")</f>
        <v/>
      </c>
      <c r="Q5059" s="29" t="str">
        <f t="shared" si="157"/>
        <v/>
      </c>
    </row>
    <row r="5060" spans="1:17">
      <c r="A5060" s="3" t="str">
        <f t="shared" si="158"/>
        <v/>
      </c>
      <c r="M5060" s="3" t="str">
        <f>IFERROR(INDEX('SINIF GÜNLER'!$A:$C,MATCH('VERİ TABANI'!$D5060,'SINIF GÜNLER'!$B:$B,0),MATCH('VERİ TABANI'!$M$1,'SINIF GÜNLER'!$A$1:$C$1,0)),"")</f>
        <v/>
      </c>
      <c r="P5060" s="28" t="str">
        <f t="array" ref="P5060">IFERROR(SEARCH(ÖĞRETMEN,'VERİ TABANI'!G5060,1),"")</f>
        <v/>
      </c>
      <c r="Q5060" s="29" t="str">
        <f t="shared" si="157"/>
        <v/>
      </c>
    </row>
    <row r="5061" spans="1:17">
      <c r="A5061" s="3" t="str">
        <f t="shared" si="158"/>
        <v/>
      </c>
      <c r="M5061" s="3" t="str">
        <f>IFERROR(INDEX('SINIF GÜNLER'!$A:$C,MATCH('VERİ TABANI'!$D5061,'SINIF GÜNLER'!$B:$B,0),MATCH('VERİ TABANI'!$M$1,'SINIF GÜNLER'!$A$1:$C$1,0)),"")</f>
        <v/>
      </c>
      <c r="P5061" s="28" t="str">
        <f t="array" ref="P5061">IFERROR(SEARCH(ÖĞRETMEN,'VERİ TABANI'!G5061,1),"")</f>
        <v/>
      </c>
      <c r="Q5061" s="29" t="str">
        <f t="shared" si="157"/>
        <v/>
      </c>
    </row>
    <row r="5062" spans="1:17">
      <c r="A5062" s="3" t="str">
        <f t="shared" si="158"/>
        <v/>
      </c>
      <c r="M5062" s="3" t="str">
        <f>IFERROR(INDEX('SINIF GÜNLER'!$A:$C,MATCH('VERİ TABANI'!$D5062,'SINIF GÜNLER'!$B:$B,0),MATCH('VERİ TABANI'!$M$1,'SINIF GÜNLER'!$A$1:$C$1,0)),"")</f>
        <v/>
      </c>
      <c r="P5062" s="28" t="str">
        <f t="array" ref="P5062">IFERROR(SEARCH(ÖĞRETMEN,'VERİ TABANI'!G5062,1),"")</f>
        <v/>
      </c>
      <c r="Q5062" s="29" t="str">
        <f t="shared" si="157"/>
        <v/>
      </c>
    </row>
    <row r="5063" spans="1:17">
      <c r="A5063" s="3" t="str">
        <f t="shared" si="158"/>
        <v/>
      </c>
      <c r="M5063" s="3" t="str">
        <f>IFERROR(INDEX('SINIF GÜNLER'!$A:$C,MATCH('VERİ TABANI'!$D5063,'SINIF GÜNLER'!$B:$B,0),MATCH('VERİ TABANI'!$M$1,'SINIF GÜNLER'!$A$1:$C$1,0)),"")</f>
        <v/>
      </c>
      <c r="P5063" s="28" t="str">
        <f t="array" ref="P5063">IFERROR(SEARCH(ÖĞRETMEN,'VERİ TABANI'!G5063,1),"")</f>
        <v/>
      </c>
      <c r="Q5063" s="29" t="str">
        <f t="shared" si="157"/>
        <v/>
      </c>
    </row>
    <row r="5064" spans="1:17">
      <c r="A5064" s="3" t="str">
        <f t="shared" si="158"/>
        <v/>
      </c>
      <c r="M5064" s="3" t="str">
        <f>IFERROR(INDEX('SINIF GÜNLER'!$A:$C,MATCH('VERİ TABANI'!$D5064,'SINIF GÜNLER'!$B:$B,0),MATCH('VERİ TABANI'!$M$1,'SINIF GÜNLER'!$A$1:$C$1,0)),"")</f>
        <v/>
      </c>
      <c r="P5064" s="28" t="str">
        <f t="array" ref="P5064">IFERROR(SEARCH(ÖĞRETMEN,'VERİ TABANI'!G5064,1),"")</f>
        <v/>
      </c>
      <c r="Q5064" s="29" t="str">
        <f t="shared" ref="Q5064:Q5127" si="159">IF(P5064="","",ROW())</f>
        <v/>
      </c>
    </row>
    <row r="5065" spans="1:17">
      <c r="A5065" s="3" t="str">
        <f t="shared" si="158"/>
        <v/>
      </c>
      <c r="M5065" s="3" t="str">
        <f>IFERROR(INDEX('SINIF GÜNLER'!$A:$C,MATCH('VERİ TABANI'!$D5065,'SINIF GÜNLER'!$B:$B,0),MATCH('VERİ TABANI'!$M$1,'SINIF GÜNLER'!$A$1:$C$1,0)),"")</f>
        <v/>
      </c>
      <c r="P5065" s="28" t="str">
        <f t="array" ref="P5065">IFERROR(SEARCH(ÖĞRETMEN,'VERİ TABANI'!G5065,1),"")</f>
        <v/>
      </c>
      <c r="Q5065" s="29" t="str">
        <f t="shared" si="159"/>
        <v/>
      </c>
    </row>
    <row r="5066" spans="1:17">
      <c r="A5066" s="3" t="str">
        <f t="shared" si="158"/>
        <v/>
      </c>
      <c r="M5066" s="3" t="str">
        <f>IFERROR(INDEX('SINIF GÜNLER'!$A:$C,MATCH('VERİ TABANI'!$D5066,'SINIF GÜNLER'!$B:$B,0),MATCH('VERİ TABANI'!$M$1,'SINIF GÜNLER'!$A$1:$C$1,0)),"")</f>
        <v/>
      </c>
      <c r="P5066" s="28" t="str">
        <f t="array" ref="P5066">IFERROR(SEARCH(ÖĞRETMEN,'VERİ TABANI'!G5066,1),"")</f>
        <v/>
      </c>
      <c r="Q5066" s="29" t="str">
        <f t="shared" si="159"/>
        <v/>
      </c>
    </row>
    <row r="5067" spans="1:17">
      <c r="A5067" s="3" t="str">
        <f t="shared" si="158"/>
        <v/>
      </c>
      <c r="M5067" s="3" t="str">
        <f>IFERROR(INDEX('SINIF GÜNLER'!$A:$C,MATCH('VERİ TABANI'!$D5067,'SINIF GÜNLER'!$B:$B,0),MATCH('VERİ TABANI'!$M$1,'SINIF GÜNLER'!$A$1:$C$1,0)),"")</f>
        <v/>
      </c>
      <c r="P5067" s="28" t="str">
        <f t="array" ref="P5067">IFERROR(SEARCH(ÖĞRETMEN,'VERİ TABANI'!G5067,1),"")</f>
        <v/>
      </c>
      <c r="Q5067" s="29" t="str">
        <f t="shared" si="159"/>
        <v/>
      </c>
    </row>
    <row r="5068" spans="1:17">
      <c r="A5068" s="3" t="str">
        <f t="shared" si="158"/>
        <v/>
      </c>
      <c r="M5068" s="3" t="str">
        <f>IFERROR(INDEX('SINIF GÜNLER'!$A:$C,MATCH('VERİ TABANI'!$D5068,'SINIF GÜNLER'!$B:$B,0),MATCH('VERİ TABANI'!$M$1,'SINIF GÜNLER'!$A$1:$C$1,0)),"")</f>
        <v/>
      </c>
      <c r="P5068" s="28" t="str">
        <f t="array" ref="P5068">IFERROR(SEARCH(ÖĞRETMEN,'VERİ TABANI'!G5068,1),"")</f>
        <v/>
      </c>
      <c r="Q5068" s="29" t="str">
        <f t="shared" si="159"/>
        <v/>
      </c>
    </row>
    <row r="5069" spans="1:17">
      <c r="A5069" s="3" t="str">
        <f t="shared" si="158"/>
        <v/>
      </c>
      <c r="M5069" s="3" t="str">
        <f>IFERROR(INDEX('SINIF GÜNLER'!$A:$C,MATCH('VERİ TABANI'!$D5069,'SINIF GÜNLER'!$B:$B,0),MATCH('VERİ TABANI'!$M$1,'SINIF GÜNLER'!$A$1:$C$1,0)),"")</f>
        <v/>
      </c>
      <c r="P5069" s="28" t="str">
        <f t="array" ref="P5069">IFERROR(SEARCH(ÖĞRETMEN,'VERİ TABANI'!G5069,1),"")</f>
        <v/>
      </c>
      <c r="Q5069" s="29" t="str">
        <f t="shared" si="159"/>
        <v/>
      </c>
    </row>
    <row r="5070" spans="1:17">
      <c r="A5070" s="3" t="str">
        <f t="shared" si="158"/>
        <v/>
      </c>
      <c r="M5070" s="3" t="str">
        <f>IFERROR(INDEX('SINIF GÜNLER'!$A:$C,MATCH('VERİ TABANI'!$D5070,'SINIF GÜNLER'!$B:$B,0),MATCH('VERİ TABANI'!$M$1,'SINIF GÜNLER'!$A$1:$C$1,0)),"")</f>
        <v/>
      </c>
      <c r="P5070" s="28" t="str">
        <f t="array" ref="P5070">IFERROR(SEARCH(ÖĞRETMEN,'VERİ TABANI'!G5070,1),"")</f>
        <v/>
      </c>
      <c r="Q5070" s="29" t="str">
        <f t="shared" si="159"/>
        <v/>
      </c>
    </row>
    <row r="5071" spans="1:17">
      <c r="A5071" s="3" t="str">
        <f t="shared" si="158"/>
        <v/>
      </c>
      <c r="M5071" s="3" t="str">
        <f>IFERROR(INDEX('SINIF GÜNLER'!$A:$C,MATCH('VERİ TABANI'!$D5071,'SINIF GÜNLER'!$B:$B,0),MATCH('VERİ TABANI'!$M$1,'SINIF GÜNLER'!$A$1:$C$1,0)),"")</f>
        <v/>
      </c>
      <c r="P5071" s="28" t="str">
        <f t="array" ref="P5071">IFERROR(SEARCH(ÖĞRETMEN,'VERİ TABANI'!G5071,1),"")</f>
        <v/>
      </c>
      <c r="Q5071" s="29" t="str">
        <f t="shared" si="159"/>
        <v/>
      </c>
    </row>
    <row r="5072" spans="1:17">
      <c r="A5072" s="3" t="str">
        <f t="shared" si="158"/>
        <v/>
      </c>
      <c r="M5072" s="3" t="str">
        <f>IFERROR(INDEX('SINIF GÜNLER'!$A:$C,MATCH('VERİ TABANI'!$D5072,'SINIF GÜNLER'!$B:$B,0),MATCH('VERİ TABANI'!$M$1,'SINIF GÜNLER'!$A$1:$C$1,0)),"")</f>
        <v/>
      </c>
      <c r="P5072" s="28" t="str">
        <f t="array" ref="P5072">IFERROR(SEARCH(ÖĞRETMEN,'VERİ TABANI'!G5072,1),"")</f>
        <v/>
      </c>
      <c r="Q5072" s="29" t="str">
        <f t="shared" si="159"/>
        <v/>
      </c>
    </row>
    <row r="5073" spans="1:17">
      <c r="A5073" s="3" t="str">
        <f t="shared" si="158"/>
        <v/>
      </c>
      <c r="M5073" s="3" t="str">
        <f>IFERROR(INDEX('SINIF GÜNLER'!$A:$C,MATCH('VERİ TABANI'!$D5073,'SINIF GÜNLER'!$B:$B,0),MATCH('VERİ TABANI'!$M$1,'SINIF GÜNLER'!$A$1:$C$1,0)),"")</f>
        <v/>
      </c>
      <c r="P5073" s="28" t="str">
        <f t="array" ref="P5073">IFERROR(SEARCH(ÖĞRETMEN,'VERİ TABANI'!G5073,1),"")</f>
        <v/>
      </c>
      <c r="Q5073" s="29" t="str">
        <f t="shared" si="159"/>
        <v/>
      </c>
    </row>
    <row r="5074" spans="1:17">
      <c r="A5074" s="3" t="str">
        <f t="shared" si="158"/>
        <v/>
      </c>
      <c r="M5074" s="3" t="str">
        <f>IFERROR(INDEX('SINIF GÜNLER'!$A:$C,MATCH('VERİ TABANI'!$D5074,'SINIF GÜNLER'!$B:$B,0),MATCH('VERİ TABANI'!$M$1,'SINIF GÜNLER'!$A$1:$C$1,0)),"")</f>
        <v/>
      </c>
      <c r="P5074" s="28" t="str">
        <f t="array" ref="P5074">IFERROR(SEARCH(ÖĞRETMEN,'VERİ TABANI'!G5074,1),"")</f>
        <v/>
      </c>
      <c r="Q5074" s="29" t="str">
        <f t="shared" si="159"/>
        <v/>
      </c>
    </row>
    <row r="5075" spans="1:17">
      <c r="A5075" s="3" t="str">
        <f t="shared" si="158"/>
        <v/>
      </c>
      <c r="M5075" s="3" t="str">
        <f>IFERROR(INDEX('SINIF GÜNLER'!$A:$C,MATCH('VERİ TABANI'!$D5075,'SINIF GÜNLER'!$B:$B,0),MATCH('VERİ TABANI'!$M$1,'SINIF GÜNLER'!$A$1:$C$1,0)),"")</f>
        <v/>
      </c>
      <c r="P5075" s="28" t="str">
        <f t="array" ref="P5075">IFERROR(SEARCH(ÖĞRETMEN,'VERİ TABANI'!G5075,1),"")</f>
        <v/>
      </c>
      <c r="Q5075" s="29" t="str">
        <f t="shared" si="159"/>
        <v/>
      </c>
    </row>
    <row r="5076" spans="1:17">
      <c r="A5076" s="3" t="str">
        <f t="shared" si="158"/>
        <v/>
      </c>
      <c r="M5076" s="3" t="str">
        <f>IFERROR(INDEX('SINIF GÜNLER'!$A:$C,MATCH('VERİ TABANI'!$D5076,'SINIF GÜNLER'!$B:$B,0),MATCH('VERİ TABANI'!$M$1,'SINIF GÜNLER'!$A$1:$C$1,0)),"")</f>
        <v/>
      </c>
      <c r="P5076" s="28" t="str">
        <f t="array" ref="P5076">IFERROR(SEARCH(ÖĞRETMEN,'VERİ TABANI'!G5076,1),"")</f>
        <v/>
      </c>
      <c r="Q5076" s="29" t="str">
        <f t="shared" si="159"/>
        <v/>
      </c>
    </row>
    <row r="5077" spans="1:17">
      <c r="A5077" s="3" t="str">
        <f t="shared" si="158"/>
        <v/>
      </c>
      <c r="M5077" s="3" t="str">
        <f>IFERROR(INDEX('SINIF GÜNLER'!$A:$C,MATCH('VERİ TABANI'!$D5077,'SINIF GÜNLER'!$B:$B,0),MATCH('VERİ TABANI'!$M$1,'SINIF GÜNLER'!$A$1:$C$1,0)),"")</f>
        <v/>
      </c>
      <c r="P5077" s="28" t="str">
        <f t="array" ref="P5077">IFERROR(SEARCH(ÖĞRETMEN,'VERİ TABANI'!G5077,1),"")</f>
        <v/>
      </c>
      <c r="Q5077" s="29" t="str">
        <f t="shared" si="159"/>
        <v/>
      </c>
    </row>
    <row r="5078" spans="1:17">
      <c r="A5078" s="3" t="str">
        <f t="shared" si="158"/>
        <v/>
      </c>
      <c r="M5078" s="3" t="str">
        <f>IFERROR(INDEX('SINIF GÜNLER'!$A:$C,MATCH('VERİ TABANI'!$D5078,'SINIF GÜNLER'!$B:$B,0),MATCH('VERİ TABANI'!$M$1,'SINIF GÜNLER'!$A$1:$C$1,0)),"")</f>
        <v/>
      </c>
      <c r="P5078" s="28" t="str">
        <f t="array" ref="P5078">IFERROR(SEARCH(ÖĞRETMEN,'VERİ TABANI'!G5078,1),"")</f>
        <v/>
      </c>
      <c r="Q5078" s="29" t="str">
        <f t="shared" si="159"/>
        <v/>
      </c>
    </row>
    <row r="5079" spans="1:17">
      <c r="A5079" s="3" t="str">
        <f t="shared" si="158"/>
        <v/>
      </c>
      <c r="M5079" s="3" t="str">
        <f>IFERROR(INDEX('SINIF GÜNLER'!$A:$C,MATCH('VERİ TABANI'!$D5079,'SINIF GÜNLER'!$B:$B,0),MATCH('VERİ TABANI'!$M$1,'SINIF GÜNLER'!$A$1:$C$1,0)),"")</f>
        <v/>
      </c>
      <c r="P5079" s="28" t="str">
        <f t="array" ref="P5079">IFERROR(SEARCH(ÖĞRETMEN,'VERİ TABANI'!G5079,1),"")</f>
        <v/>
      </c>
      <c r="Q5079" s="29" t="str">
        <f t="shared" si="159"/>
        <v/>
      </c>
    </row>
    <row r="5080" spans="1:17">
      <c r="A5080" s="3" t="str">
        <f t="shared" si="158"/>
        <v/>
      </c>
      <c r="M5080" s="3" t="str">
        <f>IFERROR(INDEX('SINIF GÜNLER'!$A:$C,MATCH('VERİ TABANI'!$D5080,'SINIF GÜNLER'!$B:$B,0),MATCH('VERİ TABANI'!$M$1,'SINIF GÜNLER'!$A$1:$C$1,0)),"")</f>
        <v/>
      </c>
      <c r="P5080" s="28" t="str">
        <f t="array" ref="P5080">IFERROR(SEARCH(ÖĞRETMEN,'VERİ TABANI'!G5080,1),"")</f>
        <v/>
      </c>
      <c r="Q5080" s="29" t="str">
        <f t="shared" si="159"/>
        <v/>
      </c>
    </row>
    <row r="5081" spans="1:17">
      <c r="A5081" s="3" t="str">
        <f t="shared" si="158"/>
        <v/>
      </c>
      <c r="M5081" s="3" t="str">
        <f>IFERROR(INDEX('SINIF GÜNLER'!$A:$C,MATCH('VERİ TABANI'!$D5081,'SINIF GÜNLER'!$B:$B,0),MATCH('VERİ TABANI'!$M$1,'SINIF GÜNLER'!$A$1:$C$1,0)),"")</f>
        <v/>
      </c>
      <c r="P5081" s="28" t="str">
        <f t="array" ref="P5081">IFERROR(SEARCH(ÖĞRETMEN,'VERİ TABANI'!G5081,1),"")</f>
        <v/>
      </c>
      <c r="Q5081" s="29" t="str">
        <f t="shared" si="159"/>
        <v/>
      </c>
    </row>
    <row r="5082" spans="1:17">
      <c r="A5082" s="3" t="str">
        <f t="shared" si="158"/>
        <v/>
      </c>
      <c r="M5082" s="3" t="str">
        <f>IFERROR(INDEX('SINIF GÜNLER'!$A:$C,MATCH('VERİ TABANI'!$D5082,'SINIF GÜNLER'!$B:$B,0),MATCH('VERİ TABANI'!$M$1,'SINIF GÜNLER'!$A$1:$C$1,0)),"")</f>
        <v/>
      </c>
      <c r="P5082" s="28" t="str">
        <f t="array" ref="P5082">IFERROR(SEARCH(ÖĞRETMEN,'VERİ TABANI'!G5082,1),"")</f>
        <v/>
      </c>
      <c r="Q5082" s="29" t="str">
        <f t="shared" si="159"/>
        <v/>
      </c>
    </row>
    <row r="5083" spans="1:17">
      <c r="A5083" s="3" t="str">
        <f t="shared" si="158"/>
        <v/>
      </c>
      <c r="M5083" s="3" t="str">
        <f>IFERROR(INDEX('SINIF GÜNLER'!$A:$C,MATCH('VERİ TABANI'!$D5083,'SINIF GÜNLER'!$B:$B,0),MATCH('VERİ TABANI'!$M$1,'SINIF GÜNLER'!$A$1:$C$1,0)),"")</f>
        <v/>
      </c>
      <c r="P5083" s="28" t="str">
        <f t="array" ref="P5083">IFERROR(SEARCH(ÖĞRETMEN,'VERİ TABANI'!G5083,1),"")</f>
        <v/>
      </c>
      <c r="Q5083" s="29" t="str">
        <f t="shared" si="159"/>
        <v/>
      </c>
    </row>
    <row r="5084" spans="1:17">
      <c r="A5084" s="3" t="str">
        <f t="shared" si="158"/>
        <v/>
      </c>
      <c r="M5084" s="3" t="str">
        <f>IFERROR(INDEX('SINIF GÜNLER'!$A:$C,MATCH('VERİ TABANI'!$D5084,'SINIF GÜNLER'!$B:$B,0),MATCH('VERİ TABANI'!$M$1,'SINIF GÜNLER'!$A$1:$C$1,0)),"")</f>
        <v/>
      </c>
      <c r="P5084" s="28" t="str">
        <f t="array" ref="P5084">IFERROR(SEARCH(ÖĞRETMEN,'VERİ TABANI'!G5084,1),"")</f>
        <v/>
      </c>
      <c r="Q5084" s="29" t="str">
        <f t="shared" si="159"/>
        <v/>
      </c>
    </row>
    <row r="5085" spans="1:17">
      <c r="A5085" s="3" t="str">
        <f t="shared" si="158"/>
        <v/>
      </c>
      <c r="M5085" s="3" t="str">
        <f>IFERROR(INDEX('SINIF GÜNLER'!$A:$C,MATCH('VERİ TABANI'!$D5085,'SINIF GÜNLER'!$B:$B,0),MATCH('VERİ TABANI'!$M$1,'SINIF GÜNLER'!$A$1:$C$1,0)),"")</f>
        <v/>
      </c>
      <c r="P5085" s="28" t="str">
        <f t="array" ref="P5085">IFERROR(SEARCH(ÖĞRETMEN,'VERİ TABANI'!G5085,1),"")</f>
        <v/>
      </c>
      <c r="Q5085" s="29" t="str">
        <f t="shared" si="159"/>
        <v/>
      </c>
    </row>
    <row r="5086" spans="1:17">
      <c r="A5086" s="3" t="str">
        <f t="shared" si="158"/>
        <v/>
      </c>
      <c r="M5086" s="3" t="str">
        <f>IFERROR(INDEX('SINIF GÜNLER'!$A:$C,MATCH('VERİ TABANI'!$D5086,'SINIF GÜNLER'!$B:$B,0),MATCH('VERİ TABANI'!$M$1,'SINIF GÜNLER'!$A$1:$C$1,0)),"")</f>
        <v/>
      </c>
      <c r="P5086" s="28" t="str">
        <f t="array" ref="P5086">IFERROR(SEARCH(ÖĞRETMEN,'VERİ TABANI'!G5086,1),"")</f>
        <v/>
      </c>
      <c r="Q5086" s="29" t="str">
        <f t="shared" si="159"/>
        <v/>
      </c>
    </row>
    <row r="5087" spans="1:17">
      <c r="A5087" s="3" t="str">
        <f t="shared" si="158"/>
        <v/>
      </c>
      <c r="M5087" s="3" t="str">
        <f>IFERROR(INDEX('SINIF GÜNLER'!$A:$C,MATCH('VERİ TABANI'!$D5087,'SINIF GÜNLER'!$B:$B,0),MATCH('VERİ TABANI'!$M$1,'SINIF GÜNLER'!$A$1:$C$1,0)),"")</f>
        <v/>
      </c>
      <c r="P5087" s="28" t="str">
        <f t="array" ref="P5087">IFERROR(SEARCH(ÖĞRETMEN,'VERİ TABANI'!G5087,1),"")</f>
        <v/>
      </c>
      <c r="Q5087" s="29" t="str">
        <f t="shared" si="159"/>
        <v/>
      </c>
    </row>
    <row r="5088" spans="1:17">
      <c r="A5088" s="3" t="str">
        <f t="shared" si="158"/>
        <v/>
      </c>
      <c r="M5088" s="3" t="str">
        <f>IFERROR(INDEX('SINIF GÜNLER'!$A:$C,MATCH('VERİ TABANI'!$D5088,'SINIF GÜNLER'!$B:$B,0),MATCH('VERİ TABANI'!$M$1,'SINIF GÜNLER'!$A$1:$C$1,0)),"")</f>
        <v/>
      </c>
      <c r="P5088" s="28" t="str">
        <f t="array" ref="P5088">IFERROR(SEARCH(ÖĞRETMEN,'VERİ TABANI'!G5088,1),"")</f>
        <v/>
      </c>
      <c r="Q5088" s="29" t="str">
        <f t="shared" si="159"/>
        <v/>
      </c>
    </row>
    <row r="5089" spans="1:17">
      <c r="A5089" s="3" t="str">
        <f t="shared" si="158"/>
        <v/>
      </c>
      <c r="M5089" s="3" t="str">
        <f>IFERROR(INDEX('SINIF GÜNLER'!$A:$C,MATCH('VERİ TABANI'!$D5089,'SINIF GÜNLER'!$B:$B,0),MATCH('VERİ TABANI'!$M$1,'SINIF GÜNLER'!$A$1:$C$1,0)),"")</f>
        <v/>
      </c>
      <c r="P5089" s="28" t="str">
        <f t="array" ref="P5089">IFERROR(SEARCH(ÖĞRETMEN,'VERİ TABANI'!G5089,1),"")</f>
        <v/>
      </c>
      <c r="Q5089" s="29" t="str">
        <f t="shared" si="159"/>
        <v/>
      </c>
    </row>
    <row r="5090" spans="1:17">
      <c r="A5090" s="3" t="str">
        <f t="shared" si="158"/>
        <v/>
      </c>
      <c r="M5090" s="3" t="str">
        <f>IFERROR(INDEX('SINIF GÜNLER'!$A:$C,MATCH('VERİ TABANI'!$D5090,'SINIF GÜNLER'!$B:$B,0),MATCH('VERİ TABANI'!$M$1,'SINIF GÜNLER'!$A$1:$C$1,0)),"")</f>
        <v/>
      </c>
      <c r="P5090" s="28" t="str">
        <f t="array" ref="P5090">IFERROR(SEARCH(ÖĞRETMEN,'VERİ TABANI'!G5090,1),"")</f>
        <v/>
      </c>
      <c r="Q5090" s="29" t="str">
        <f t="shared" si="159"/>
        <v/>
      </c>
    </row>
    <row r="5091" spans="1:17">
      <c r="A5091" s="3" t="str">
        <f t="shared" si="158"/>
        <v/>
      </c>
      <c r="M5091" s="3" t="str">
        <f>IFERROR(INDEX('SINIF GÜNLER'!$A:$C,MATCH('VERİ TABANI'!$D5091,'SINIF GÜNLER'!$B:$B,0),MATCH('VERİ TABANI'!$M$1,'SINIF GÜNLER'!$A$1:$C$1,0)),"")</f>
        <v/>
      </c>
      <c r="P5091" s="28" t="str">
        <f t="array" ref="P5091">IFERROR(SEARCH(ÖĞRETMEN,'VERİ TABANI'!G5091,1),"")</f>
        <v/>
      </c>
      <c r="Q5091" s="29" t="str">
        <f t="shared" si="159"/>
        <v/>
      </c>
    </row>
    <row r="5092" spans="1:17">
      <c r="A5092" s="3" t="str">
        <f t="shared" si="158"/>
        <v/>
      </c>
      <c r="M5092" s="3" t="str">
        <f>IFERROR(INDEX('SINIF GÜNLER'!$A:$C,MATCH('VERİ TABANI'!$D5092,'SINIF GÜNLER'!$B:$B,0),MATCH('VERİ TABANI'!$M$1,'SINIF GÜNLER'!$A$1:$C$1,0)),"")</f>
        <v/>
      </c>
      <c r="P5092" s="28" t="str">
        <f t="array" ref="P5092">IFERROR(SEARCH(ÖĞRETMEN,'VERİ TABANI'!G5092,1),"")</f>
        <v/>
      </c>
      <c r="Q5092" s="29" t="str">
        <f t="shared" si="159"/>
        <v/>
      </c>
    </row>
    <row r="5093" spans="1:17">
      <c r="A5093" s="3" t="str">
        <f t="shared" si="158"/>
        <v/>
      </c>
      <c r="M5093" s="3" t="str">
        <f>IFERROR(INDEX('SINIF GÜNLER'!$A:$C,MATCH('VERİ TABANI'!$D5093,'SINIF GÜNLER'!$B:$B,0),MATCH('VERİ TABANI'!$M$1,'SINIF GÜNLER'!$A$1:$C$1,0)),"")</f>
        <v/>
      </c>
      <c r="P5093" s="28" t="str">
        <f t="array" ref="P5093">IFERROR(SEARCH(ÖĞRETMEN,'VERİ TABANI'!G5093,1),"")</f>
        <v/>
      </c>
      <c r="Q5093" s="29" t="str">
        <f t="shared" si="159"/>
        <v/>
      </c>
    </row>
    <row r="5094" spans="1:17">
      <c r="A5094" s="3" t="str">
        <f t="shared" si="158"/>
        <v/>
      </c>
      <c r="M5094" s="3" t="str">
        <f>IFERROR(INDEX('SINIF GÜNLER'!$A:$C,MATCH('VERİ TABANI'!$D5094,'SINIF GÜNLER'!$B:$B,0),MATCH('VERİ TABANI'!$M$1,'SINIF GÜNLER'!$A$1:$C$1,0)),"")</f>
        <v/>
      </c>
      <c r="P5094" s="28" t="str">
        <f t="array" ref="P5094">IFERROR(SEARCH(ÖĞRETMEN,'VERİ TABANI'!G5094,1),"")</f>
        <v/>
      </c>
      <c r="Q5094" s="29" t="str">
        <f t="shared" si="159"/>
        <v/>
      </c>
    </row>
    <row r="5095" spans="1:17">
      <c r="A5095" s="3" t="str">
        <f t="shared" si="158"/>
        <v/>
      </c>
      <c r="M5095" s="3" t="str">
        <f>IFERROR(INDEX('SINIF GÜNLER'!$A:$C,MATCH('VERİ TABANI'!$D5095,'SINIF GÜNLER'!$B:$B,0),MATCH('VERİ TABANI'!$M$1,'SINIF GÜNLER'!$A$1:$C$1,0)),"")</f>
        <v/>
      </c>
      <c r="P5095" s="28" t="str">
        <f t="array" ref="P5095">IFERROR(SEARCH(ÖĞRETMEN,'VERİ TABANI'!G5095,1),"")</f>
        <v/>
      </c>
      <c r="Q5095" s="29" t="str">
        <f t="shared" si="159"/>
        <v/>
      </c>
    </row>
    <row r="5096" spans="1:17">
      <c r="A5096" s="3" t="str">
        <f t="shared" si="158"/>
        <v/>
      </c>
      <c r="M5096" s="3" t="str">
        <f>IFERROR(INDEX('SINIF GÜNLER'!$A:$C,MATCH('VERİ TABANI'!$D5096,'SINIF GÜNLER'!$B:$B,0),MATCH('VERİ TABANI'!$M$1,'SINIF GÜNLER'!$A$1:$C$1,0)),"")</f>
        <v/>
      </c>
      <c r="P5096" s="28" t="str">
        <f t="array" ref="P5096">IFERROR(SEARCH(ÖĞRETMEN,'VERİ TABANI'!G5096,1),"")</f>
        <v/>
      </c>
      <c r="Q5096" s="29" t="str">
        <f t="shared" si="159"/>
        <v/>
      </c>
    </row>
    <row r="5097" spans="1:17">
      <c r="A5097" s="3" t="str">
        <f t="shared" si="158"/>
        <v/>
      </c>
      <c r="M5097" s="3" t="str">
        <f>IFERROR(INDEX('SINIF GÜNLER'!$A:$C,MATCH('VERİ TABANI'!$D5097,'SINIF GÜNLER'!$B:$B,0),MATCH('VERİ TABANI'!$M$1,'SINIF GÜNLER'!$A$1:$C$1,0)),"")</f>
        <v/>
      </c>
      <c r="P5097" s="28" t="str">
        <f t="array" ref="P5097">IFERROR(SEARCH(ÖĞRETMEN,'VERİ TABANI'!G5097,1),"")</f>
        <v/>
      </c>
      <c r="Q5097" s="29" t="str">
        <f t="shared" si="159"/>
        <v/>
      </c>
    </row>
    <row r="5098" spans="1:17">
      <c r="A5098" s="3" t="str">
        <f t="shared" si="158"/>
        <v/>
      </c>
      <c r="M5098" s="3" t="str">
        <f>IFERROR(INDEX('SINIF GÜNLER'!$A:$C,MATCH('VERİ TABANI'!$D5098,'SINIF GÜNLER'!$B:$B,0),MATCH('VERİ TABANI'!$M$1,'SINIF GÜNLER'!$A$1:$C$1,0)),"")</f>
        <v/>
      </c>
      <c r="P5098" s="28" t="str">
        <f t="array" ref="P5098">IFERROR(SEARCH(ÖĞRETMEN,'VERİ TABANI'!G5098,1),"")</f>
        <v/>
      </c>
      <c r="Q5098" s="29" t="str">
        <f t="shared" si="159"/>
        <v/>
      </c>
    </row>
    <row r="5099" spans="1:17">
      <c r="A5099" s="3" t="str">
        <f t="shared" si="158"/>
        <v/>
      </c>
      <c r="M5099" s="3" t="str">
        <f>IFERROR(INDEX('SINIF GÜNLER'!$A:$C,MATCH('VERİ TABANI'!$D5099,'SINIF GÜNLER'!$B:$B,0),MATCH('VERİ TABANI'!$M$1,'SINIF GÜNLER'!$A$1:$C$1,0)),"")</f>
        <v/>
      </c>
      <c r="P5099" s="28" t="str">
        <f t="array" ref="P5099">IFERROR(SEARCH(ÖĞRETMEN,'VERİ TABANI'!G5099,1),"")</f>
        <v/>
      </c>
      <c r="Q5099" s="29" t="str">
        <f t="shared" si="159"/>
        <v/>
      </c>
    </row>
    <row r="5100" spans="1:17">
      <c r="A5100" s="3" t="str">
        <f t="shared" si="158"/>
        <v/>
      </c>
      <c r="M5100" s="3" t="str">
        <f>IFERROR(INDEX('SINIF GÜNLER'!$A:$C,MATCH('VERİ TABANI'!$D5100,'SINIF GÜNLER'!$B:$B,0),MATCH('VERİ TABANI'!$M$1,'SINIF GÜNLER'!$A$1:$C$1,0)),"")</f>
        <v/>
      </c>
      <c r="P5100" s="28" t="str">
        <f t="array" ref="P5100">IFERROR(SEARCH(ÖĞRETMEN,'VERİ TABANI'!G5100,1),"")</f>
        <v/>
      </c>
      <c r="Q5100" s="29" t="str">
        <f t="shared" si="159"/>
        <v/>
      </c>
    </row>
    <row r="5101" spans="1:17">
      <c r="A5101" s="3" t="str">
        <f t="shared" si="158"/>
        <v/>
      </c>
      <c r="M5101" s="3" t="str">
        <f>IFERROR(INDEX('SINIF GÜNLER'!$A:$C,MATCH('VERİ TABANI'!$D5101,'SINIF GÜNLER'!$B:$B,0),MATCH('VERİ TABANI'!$M$1,'SINIF GÜNLER'!$A$1:$C$1,0)),"")</f>
        <v/>
      </c>
      <c r="P5101" s="28" t="str">
        <f t="array" ref="P5101">IFERROR(SEARCH(ÖĞRETMEN,'VERİ TABANI'!G5101,1),"")</f>
        <v/>
      </c>
      <c r="Q5101" s="29" t="str">
        <f t="shared" si="159"/>
        <v/>
      </c>
    </row>
    <row r="5102" spans="1:17">
      <c r="A5102" s="3" t="str">
        <f t="shared" si="158"/>
        <v/>
      </c>
      <c r="M5102" s="3" t="str">
        <f>IFERROR(INDEX('SINIF GÜNLER'!$A:$C,MATCH('VERİ TABANI'!$D5102,'SINIF GÜNLER'!$B:$B,0),MATCH('VERİ TABANI'!$M$1,'SINIF GÜNLER'!$A$1:$C$1,0)),"")</f>
        <v/>
      </c>
      <c r="P5102" s="28" t="str">
        <f t="array" ref="P5102">IFERROR(SEARCH(ÖĞRETMEN,'VERİ TABANI'!G5102,1),"")</f>
        <v/>
      </c>
      <c r="Q5102" s="29" t="str">
        <f t="shared" si="159"/>
        <v/>
      </c>
    </row>
    <row r="5103" spans="1:17">
      <c r="A5103" s="3" t="str">
        <f t="shared" si="158"/>
        <v/>
      </c>
      <c r="M5103" s="3" t="str">
        <f>IFERROR(INDEX('SINIF GÜNLER'!$A:$C,MATCH('VERİ TABANI'!$D5103,'SINIF GÜNLER'!$B:$B,0),MATCH('VERİ TABANI'!$M$1,'SINIF GÜNLER'!$A$1:$C$1,0)),"")</f>
        <v/>
      </c>
      <c r="P5103" s="28" t="str">
        <f t="array" ref="P5103">IFERROR(SEARCH(ÖĞRETMEN,'VERİ TABANI'!G5103,1),"")</f>
        <v/>
      </c>
      <c r="Q5103" s="29" t="str">
        <f t="shared" si="159"/>
        <v/>
      </c>
    </row>
    <row r="5104" spans="1:17">
      <c r="A5104" s="3" t="str">
        <f t="shared" si="158"/>
        <v/>
      </c>
      <c r="M5104" s="3" t="str">
        <f>IFERROR(INDEX('SINIF GÜNLER'!$A:$C,MATCH('VERİ TABANI'!$D5104,'SINIF GÜNLER'!$B:$B,0),MATCH('VERİ TABANI'!$M$1,'SINIF GÜNLER'!$A$1:$C$1,0)),"")</f>
        <v/>
      </c>
      <c r="P5104" s="28" t="str">
        <f t="array" ref="P5104">IFERROR(SEARCH(ÖĞRETMEN,'VERİ TABANI'!G5104,1),"")</f>
        <v/>
      </c>
      <c r="Q5104" s="29" t="str">
        <f t="shared" si="159"/>
        <v/>
      </c>
    </row>
    <row r="5105" spans="1:17">
      <c r="A5105" s="3" t="str">
        <f t="shared" si="158"/>
        <v/>
      </c>
      <c r="M5105" s="3" t="str">
        <f>IFERROR(INDEX('SINIF GÜNLER'!$A:$C,MATCH('VERİ TABANI'!$D5105,'SINIF GÜNLER'!$B:$B,0),MATCH('VERİ TABANI'!$M$1,'SINIF GÜNLER'!$A$1:$C$1,0)),"")</f>
        <v/>
      </c>
      <c r="P5105" s="28" t="str">
        <f t="array" ref="P5105">IFERROR(SEARCH(ÖĞRETMEN,'VERİ TABANI'!G5105,1),"")</f>
        <v/>
      </c>
      <c r="Q5105" s="29" t="str">
        <f t="shared" si="159"/>
        <v/>
      </c>
    </row>
    <row r="5106" spans="1:17">
      <c r="A5106" s="3" t="str">
        <f t="shared" si="158"/>
        <v/>
      </c>
      <c r="M5106" s="3" t="str">
        <f>IFERROR(INDEX('SINIF GÜNLER'!$A:$C,MATCH('VERİ TABANI'!$D5106,'SINIF GÜNLER'!$B:$B,0),MATCH('VERİ TABANI'!$M$1,'SINIF GÜNLER'!$A$1:$C$1,0)),"")</f>
        <v/>
      </c>
      <c r="P5106" s="28" t="str">
        <f t="array" ref="P5106">IFERROR(SEARCH(ÖĞRETMEN,'VERİ TABANI'!G5106,1),"")</f>
        <v/>
      </c>
      <c r="Q5106" s="29" t="str">
        <f t="shared" si="159"/>
        <v/>
      </c>
    </row>
    <row r="5107" spans="1:17">
      <c r="A5107" s="3" t="str">
        <f t="shared" si="158"/>
        <v/>
      </c>
      <c r="M5107" s="3" t="str">
        <f>IFERROR(INDEX('SINIF GÜNLER'!$A:$C,MATCH('VERİ TABANI'!$D5107,'SINIF GÜNLER'!$B:$B,0),MATCH('VERİ TABANI'!$M$1,'SINIF GÜNLER'!$A$1:$C$1,0)),"")</f>
        <v/>
      </c>
      <c r="P5107" s="28" t="str">
        <f t="array" ref="P5107">IFERROR(SEARCH(ÖĞRETMEN,'VERİ TABANI'!G5107,1),"")</f>
        <v/>
      </c>
      <c r="Q5107" s="29" t="str">
        <f t="shared" si="159"/>
        <v/>
      </c>
    </row>
    <row r="5108" spans="1:17">
      <c r="A5108" s="3" t="str">
        <f t="shared" si="158"/>
        <v/>
      </c>
      <c r="M5108" s="3" t="str">
        <f>IFERROR(INDEX('SINIF GÜNLER'!$A:$C,MATCH('VERİ TABANI'!$D5108,'SINIF GÜNLER'!$B:$B,0),MATCH('VERİ TABANI'!$M$1,'SINIF GÜNLER'!$A$1:$C$1,0)),"")</f>
        <v/>
      </c>
      <c r="P5108" s="28" t="str">
        <f t="array" ref="P5108">IFERROR(SEARCH(ÖĞRETMEN,'VERİ TABANI'!G5108,1),"")</f>
        <v/>
      </c>
      <c r="Q5108" s="29" t="str">
        <f t="shared" si="159"/>
        <v/>
      </c>
    </row>
    <row r="5109" spans="1:17">
      <c r="A5109" s="3" t="str">
        <f t="shared" si="158"/>
        <v/>
      </c>
      <c r="M5109" s="3" t="str">
        <f>IFERROR(INDEX('SINIF GÜNLER'!$A:$C,MATCH('VERİ TABANI'!$D5109,'SINIF GÜNLER'!$B:$B,0),MATCH('VERİ TABANI'!$M$1,'SINIF GÜNLER'!$A$1:$C$1,0)),"")</f>
        <v/>
      </c>
      <c r="P5109" s="28" t="str">
        <f t="array" ref="P5109">IFERROR(SEARCH(ÖĞRETMEN,'VERİ TABANI'!G5109,1),"")</f>
        <v/>
      </c>
      <c r="Q5109" s="29" t="str">
        <f t="shared" si="159"/>
        <v/>
      </c>
    </row>
    <row r="5110" spans="1:17">
      <c r="A5110" s="3" t="str">
        <f t="shared" si="158"/>
        <v/>
      </c>
      <c r="M5110" s="3" t="str">
        <f>IFERROR(INDEX('SINIF GÜNLER'!$A:$C,MATCH('VERİ TABANI'!$D5110,'SINIF GÜNLER'!$B:$B,0),MATCH('VERİ TABANI'!$M$1,'SINIF GÜNLER'!$A$1:$C$1,0)),"")</f>
        <v/>
      </c>
      <c r="P5110" s="28" t="str">
        <f t="array" ref="P5110">IFERROR(SEARCH(ÖĞRETMEN,'VERİ TABANI'!G5110,1),"")</f>
        <v/>
      </c>
      <c r="Q5110" s="29" t="str">
        <f t="shared" si="159"/>
        <v/>
      </c>
    </row>
    <row r="5111" spans="1:17">
      <c r="A5111" s="3" t="str">
        <f t="shared" si="158"/>
        <v/>
      </c>
      <c r="M5111" s="3" t="str">
        <f>IFERROR(INDEX('SINIF GÜNLER'!$A:$C,MATCH('VERİ TABANI'!$D5111,'SINIF GÜNLER'!$B:$B,0),MATCH('VERİ TABANI'!$M$1,'SINIF GÜNLER'!$A$1:$C$1,0)),"")</f>
        <v/>
      </c>
      <c r="P5111" s="28" t="str">
        <f t="array" ref="P5111">IFERROR(SEARCH(ÖĞRETMEN,'VERİ TABANI'!G5111,1),"")</f>
        <v/>
      </c>
      <c r="Q5111" s="29" t="str">
        <f t="shared" si="159"/>
        <v/>
      </c>
    </row>
    <row r="5112" spans="1:17">
      <c r="A5112" s="3" t="str">
        <f t="shared" si="158"/>
        <v/>
      </c>
      <c r="M5112" s="3" t="str">
        <f>IFERROR(INDEX('SINIF GÜNLER'!$A:$C,MATCH('VERİ TABANI'!$D5112,'SINIF GÜNLER'!$B:$B,0),MATCH('VERİ TABANI'!$M$1,'SINIF GÜNLER'!$A$1:$C$1,0)),"")</f>
        <v/>
      </c>
      <c r="P5112" s="28" t="str">
        <f t="array" ref="P5112">IFERROR(SEARCH(ÖĞRETMEN,'VERİ TABANI'!G5112,1),"")</f>
        <v/>
      </c>
      <c r="Q5112" s="29" t="str">
        <f t="shared" si="159"/>
        <v/>
      </c>
    </row>
    <row r="5113" spans="1:17">
      <c r="A5113" s="3" t="str">
        <f t="shared" si="158"/>
        <v/>
      </c>
      <c r="M5113" s="3" t="str">
        <f>IFERROR(INDEX('SINIF GÜNLER'!$A:$C,MATCH('VERİ TABANI'!$D5113,'SINIF GÜNLER'!$B:$B,0),MATCH('VERİ TABANI'!$M$1,'SINIF GÜNLER'!$A$1:$C$1,0)),"")</f>
        <v/>
      </c>
      <c r="P5113" s="28" t="str">
        <f t="array" ref="P5113">IFERROR(SEARCH(ÖĞRETMEN,'VERİ TABANI'!G5113,1),"")</f>
        <v/>
      </c>
      <c r="Q5113" s="29" t="str">
        <f t="shared" si="159"/>
        <v/>
      </c>
    </row>
    <row r="5114" spans="1:17">
      <c r="A5114" s="3" t="str">
        <f t="shared" si="158"/>
        <v/>
      </c>
      <c r="M5114" s="3" t="str">
        <f>IFERROR(INDEX('SINIF GÜNLER'!$A:$C,MATCH('VERİ TABANI'!$D5114,'SINIF GÜNLER'!$B:$B,0),MATCH('VERİ TABANI'!$M$1,'SINIF GÜNLER'!$A$1:$C$1,0)),"")</f>
        <v/>
      </c>
      <c r="P5114" s="28" t="str">
        <f t="array" ref="P5114">IFERROR(SEARCH(ÖĞRETMEN,'VERİ TABANI'!G5114,1),"")</f>
        <v/>
      </c>
      <c r="Q5114" s="29" t="str">
        <f t="shared" si="159"/>
        <v/>
      </c>
    </row>
    <row r="5115" spans="1:17">
      <c r="A5115" s="3" t="str">
        <f t="shared" si="158"/>
        <v/>
      </c>
      <c r="M5115" s="3" t="str">
        <f>IFERROR(INDEX('SINIF GÜNLER'!$A:$C,MATCH('VERİ TABANI'!$D5115,'SINIF GÜNLER'!$B:$B,0),MATCH('VERİ TABANI'!$M$1,'SINIF GÜNLER'!$A$1:$C$1,0)),"")</f>
        <v/>
      </c>
      <c r="P5115" s="28" t="str">
        <f t="array" ref="P5115">IFERROR(SEARCH(ÖĞRETMEN,'VERİ TABANI'!G5115,1),"")</f>
        <v/>
      </c>
      <c r="Q5115" s="29" t="str">
        <f t="shared" si="159"/>
        <v/>
      </c>
    </row>
    <row r="5116" spans="1:17">
      <c r="A5116" s="3" t="str">
        <f t="shared" si="158"/>
        <v/>
      </c>
      <c r="M5116" s="3" t="str">
        <f>IFERROR(INDEX('SINIF GÜNLER'!$A:$C,MATCH('VERİ TABANI'!$D5116,'SINIF GÜNLER'!$B:$B,0),MATCH('VERİ TABANI'!$M$1,'SINIF GÜNLER'!$A$1:$C$1,0)),"")</f>
        <v/>
      </c>
      <c r="P5116" s="28" t="str">
        <f t="array" ref="P5116">IFERROR(SEARCH(ÖĞRETMEN,'VERİ TABANI'!G5116,1),"")</f>
        <v/>
      </c>
      <c r="Q5116" s="29" t="str">
        <f t="shared" si="159"/>
        <v/>
      </c>
    </row>
    <row r="5117" spans="1:17">
      <c r="A5117" s="3" t="str">
        <f t="shared" si="158"/>
        <v/>
      </c>
      <c r="M5117" s="3" t="str">
        <f>IFERROR(INDEX('SINIF GÜNLER'!$A:$C,MATCH('VERİ TABANI'!$D5117,'SINIF GÜNLER'!$B:$B,0),MATCH('VERİ TABANI'!$M$1,'SINIF GÜNLER'!$A$1:$C$1,0)),"")</f>
        <v/>
      </c>
      <c r="P5117" s="28" t="str">
        <f t="array" ref="P5117">IFERROR(SEARCH(ÖĞRETMEN,'VERİ TABANI'!G5117,1),"")</f>
        <v/>
      </c>
      <c r="Q5117" s="29" t="str">
        <f t="shared" si="159"/>
        <v/>
      </c>
    </row>
    <row r="5118" spans="1:17">
      <c r="A5118" s="3" t="str">
        <f t="shared" si="158"/>
        <v/>
      </c>
      <c r="M5118" s="3" t="str">
        <f>IFERROR(INDEX('SINIF GÜNLER'!$A:$C,MATCH('VERİ TABANI'!$D5118,'SINIF GÜNLER'!$B:$B,0),MATCH('VERİ TABANI'!$M$1,'SINIF GÜNLER'!$A$1:$C$1,0)),"")</f>
        <v/>
      </c>
      <c r="P5118" s="28" t="str">
        <f t="array" ref="P5118">IFERROR(SEARCH(ÖĞRETMEN,'VERİ TABANI'!G5118,1),"")</f>
        <v/>
      </c>
      <c r="Q5118" s="29" t="str">
        <f t="shared" si="159"/>
        <v/>
      </c>
    </row>
    <row r="5119" spans="1:17">
      <c r="A5119" s="3" t="str">
        <f t="shared" si="158"/>
        <v/>
      </c>
      <c r="M5119" s="3" t="str">
        <f>IFERROR(INDEX('SINIF GÜNLER'!$A:$C,MATCH('VERİ TABANI'!$D5119,'SINIF GÜNLER'!$B:$B,0),MATCH('VERİ TABANI'!$M$1,'SINIF GÜNLER'!$A$1:$C$1,0)),"")</f>
        <v/>
      </c>
      <c r="P5119" s="28" t="str">
        <f t="array" ref="P5119">IFERROR(SEARCH(ÖĞRETMEN,'VERİ TABANI'!G5119,1),"")</f>
        <v/>
      </c>
      <c r="Q5119" s="29" t="str">
        <f t="shared" si="159"/>
        <v/>
      </c>
    </row>
    <row r="5120" spans="1:17">
      <c r="A5120" s="3" t="str">
        <f t="shared" si="158"/>
        <v/>
      </c>
      <c r="M5120" s="3" t="str">
        <f>IFERROR(INDEX('SINIF GÜNLER'!$A:$C,MATCH('VERİ TABANI'!$D5120,'SINIF GÜNLER'!$B:$B,0),MATCH('VERİ TABANI'!$M$1,'SINIF GÜNLER'!$A$1:$C$1,0)),"")</f>
        <v/>
      </c>
      <c r="P5120" s="28" t="str">
        <f t="array" ref="P5120">IFERROR(SEARCH(ÖĞRETMEN,'VERİ TABANI'!G5120,1),"")</f>
        <v/>
      </c>
      <c r="Q5120" s="29" t="str">
        <f t="shared" si="159"/>
        <v/>
      </c>
    </row>
    <row r="5121" spans="1:17">
      <c r="A5121" s="3" t="str">
        <f t="shared" si="158"/>
        <v/>
      </c>
      <c r="M5121" s="3" t="str">
        <f>IFERROR(INDEX('SINIF GÜNLER'!$A:$C,MATCH('VERİ TABANI'!$D5121,'SINIF GÜNLER'!$B:$B,0),MATCH('VERİ TABANI'!$M$1,'SINIF GÜNLER'!$A$1:$C$1,0)),"")</f>
        <v/>
      </c>
      <c r="P5121" s="28" t="str">
        <f t="array" ref="P5121">IFERROR(SEARCH(ÖĞRETMEN,'VERİ TABANI'!G5121,1),"")</f>
        <v/>
      </c>
      <c r="Q5121" s="29" t="str">
        <f t="shared" si="159"/>
        <v/>
      </c>
    </row>
    <row r="5122" spans="1:17">
      <c r="A5122" s="3" t="str">
        <f t="shared" ref="A5122:A5185" si="160">IFERROR(IF(B5122="","",ROW()-1),"")</f>
        <v/>
      </c>
      <c r="M5122" s="3" t="str">
        <f>IFERROR(INDEX('SINIF GÜNLER'!$A:$C,MATCH('VERİ TABANI'!$D5122,'SINIF GÜNLER'!$B:$B,0),MATCH('VERİ TABANI'!$M$1,'SINIF GÜNLER'!$A$1:$C$1,0)),"")</f>
        <v/>
      </c>
      <c r="P5122" s="28" t="str">
        <f t="array" ref="P5122">IFERROR(SEARCH(ÖĞRETMEN,'VERİ TABANI'!G5122,1),"")</f>
        <v/>
      </c>
      <c r="Q5122" s="29" t="str">
        <f t="shared" si="159"/>
        <v/>
      </c>
    </row>
    <row r="5123" spans="1:17">
      <c r="A5123" s="3" t="str">
        <f t="shared" si="160"/>
        <v/>
      </c>
      <c r="M5123" s="3" t="str">
        <f>IFERROR(INDEX('SINIF GÜNLER'!$A:$C,MATCH('VERİ TABANI'!$D5123,'SINIF GÜNLER'!$B:$B,0),MATCH('VERİ TABANI'!$M$1,'SINIF GÜNLER'!$A$1:$C$1,0)),"")</f>
        <v/>
      </c>
      <c r="P5123" s="28" t="str">
        <f t="array" ref="P5123">IFERROR(SEARCH(ÖĞRETMEN,'VERİ TABANI'!G5123,1),"")</f>
        <v/>
      </c>
      <c r="Q5123" s="29" t="str">
        <f t="shared" si="159"/>
        <v/>
      </c>
    </row>
    <row r="5124" spans="1:17">
      <c r="A5124" s="3" t="str">
        <f t="shared" si="160"/>
        <v/>
      </c>
      <c r="M5124" s="3" t="str">
        <f>IFERROR(INDEX('SINIF GÜNLER'!$A:$C,MATCH('VERİ TABANI'!$D5124,'SINIF GÜNLER'!$B:$B,0),MATCH('VERİ TABANI'!$M$1,'SINIF GÜNLER'!$A$1:$C$1,0)),"")</f>
        <v/>
      </c>
      <c r="P5124" s="28" t="str">
        <f t="array" ref="P5124">IFERROR(SEARCH(ÖĞRETMEN,'VERİ TABANI'!G5124,1),"")</f>
        <v/>
      </c>
      <c r="Q5124" s="29" t="str">
        <f t="shared" si="159"/>
        <v/>
      </c>
    </row>
    <row r="5125" spans="1:17">
      <c r="A5125" s="3" t="str">
        <f t="shared" si="160"/>
        <v/>
      </c>
      <c r="M5125" s="3" t="str">
        <f>IFERROR(INDEX('SINIF GÜNLER'!$A:$C,MATCH('VERİ TABANI'!$D5125,'SINIF GÜNLER'!$B:$B,0),MATCH('VERİ TABANI'!$M$1,'SINIF GÜNLER'!$A$1:$C$1,0)),"")</f>
        <v/>
      </c>
      <c r="P5125" s="28" t="str">
        <f t="array" ref="P5125">IFERROR(SEARCH(ÖĞRETMEN,'VERİ TABANI'!G5125,1),"")</f>
        <v/>
      </c>
      <c r="Q5125" s="29" t="str">
        <f t="shared" si="159"/>
        <v/>
      </c>
    </row>
    <row r="5126" spans="1:17">
      <c r="A5126" s="3" t="str">
        <f t="shared" si="160"/>
        <v/>
      </c>
      <c r="M5126" s="3" t="str">
        <f>IFERROR(INDEX('SINIF GÜNLER'!$A:$C,MATCH('VERİ TABANI'!$D5126,'SINIF GÜNLER'!$B:$B,0),MATCH('VERİ TABANI'!$M$1,'SINIF GÜNLER'!$A$1:$C$1,0)),"")</f>
        <v/>
      </c>
      <c r="P5126" s="28" t="str">
        <f t="array" ref="P5126">IFERROR(SEARCH(ÖĞRETMEN,'VERİ TABANI'!G5126,1),"")</f>
        <v/>
      </c>
      <c r="Q5126" s="29" t="str">
        <f t="shared" si="159"/>
        <v/>
      </c>
    </row>
    <row r="5127" spans="1:17">
      <c r="A5127" s="3" t="str">
        <f t="shared" si="160"/>
        <v/>
      </c>
      <c r="M5127" s="3" t="str">
        <f>IFERROR(INDEX('SINIF GÜNLER'!$A:$C,MATCH('VERİ TABANI'!$D5127,'SINIF GÜNLER'!$B:$B,0),MATCH('VERİ TABANI'!$M$1,'SINIF GÜNLER'!$A$1:$C$1,0)),"")</f>
        <v/>
      </c>
      <c r="P5127" s="28" t="str">
        <f t="array" ref="P5127">IFERROR(SEARCH(ÖĞRETMEN,'VERİ TABANI'!G5127,1),"")</f>
        <v/>
      </c>
      <c r="Q5127" s="29" t="str">
        <f t="shared" si="159"/>
        <v/>
      </c>
    </row>
    <row r="5128" spans="1:17">
      <c r="A5128" s="3" t="str">
        <f t="shared" si="160"/>
        <v/>
      </c>
      <c r="M5128" s="3" t="str">
        <f>IFERROR(INDEX('SINIF GÜNLER'!$A:$C,MATCH('VERİ TABANI'!$D5128,'SINIF GÜNLER'!$B:$B,0),MATCH('VERİ TABANI'!$M$1,'SINIF GÜNLER'!$A$1:$C$1,0)),"")</f>
        <v/>
      </c>
      <c r="P5128" s="28" t="str">
        <f t="array" ref="P5128">IFERROR(SEARCH(ÖĞRETMEN,'VERİ TABANI'!G5128,1),"")</f>
        <v/>
      </c>
      <c r="Q5128" s="29" t="str">
        <f t="shared" ref="Q5128:Q5191" si="161">IF(P5128="","",ROW())</f>
        <v/>
      </c>
    </row>
    <row r="5129" spans="1:17">
      <c r="A5129" s="3" t="str">
        <f t="shared" si="160"/>
        <v/>
      </c>
      <c r="M5129" s="3" t="str">
        <f>IFERROR(INDEX('SINIF GÜNLER'!$A:$C,MATCH('VERİ TABANI'!$D5129,'SINIF GÜNLER'!$B:$B,0),MATCH('VERİ TABANI'!$M$1,'SINIF GÜNLER'!$A$1:$C$1,0)),"")</f>
        <v/>
      </c>
      <c r="P5129" s="28" t="str">
        <f t="array" ref="P5129">IFERROR(SEARCH(ÖĞRETMEN,'VERİ TABANI'!G5129,1),"")</f>
        <v/>
      </c>
      <c r="Q5129" s="29" t="str">
        <f t="shared" si="161"/>
        <v/>
      </c>
    </row>
    <row r="5130" spans="1:17">
      <c r="A5130" s="3" t="str">
        <f t="shared" si="160"/>
        <v/>
      </c>
      <c r="M5130" s="3" t="str">
        <f>IFERROR(INDEX('SINIF GÜNLER'!$A:$C,MATCH('VERİ TABANI'!$D5130,'SINIF GÜNLER'!$B:$B,0),MATCH('VERİ TABANI'!$M$1,'SINIF GÜNLER'!$A$1:$C$1,0)),"")</f>
        <v/>
      </c>
      <c r="P5130" s="28" t="str">
        <f t="array" ref="P5130">IFERROR(SEARCH(ÖĞRETMEN,'VERİ TABANI'!G5130,1),"")</f>
        <v/>
      </c>
      <c r="Q5130" s="29" t="str">
        <f t="shared" si="161"/>
        <v/>
      </c>
    </row>
    <row r="5131" spans="1:17">
      <c r="A5131" s="3" t="str">
        <f t="shared" si="160"/>
        <v/>
      </c>
      <c r="M5131" s="3" t="str">
        <f>IFERROR(INDEX('SINIF GÜNLER'!$A:$C,MATCH('VERİ TABANI'!$D5131,'SINIF GÜNLER'!$B:$B,0),MATCH('VERİ TABANI'!$M$1,'SINIF GÜNLER'!$A$1:$C$1,0)),"")</f>
        <v/>
      </c>
      <c r="P5131" s="28" t="str">
        <f t="array" ref="P5131">IFERROR(SEARCH(ÖĞRETMEN,'VERİ TABANI'!G5131,1),"")</f>
        <v/>
      </c>
      <c r="Q5131" s="29" t="str">
        <f t="shared" si="161"/>
        <v/>
      </c>
    </row>
    <row r="5132" spans="1:17">
      <c r="A5132" s="3" t="str">
        <f t="shared" si="160"/>
        <v/>
      </c>
      <c r="M5132" s="3" t="str">
        <f>IFERROR(INDEX('SINIF GÜNLER'!$A:$C,MATCH('VERİ TABANI'!$D5132,'SINIF GÜNLER'!$B:$B,0),MATCH('VERİ TABANI'!$M$1,'SINIF GÜNLER'!$A$1:$C$1,0)),"")</f>
        <v/>
      </c>
      <c r="P5132" s="28" t="str">
        <f t="array" ref="P5132">IFERROR(SEARCH(ÖĞRETMEN,'VERİ TABANI'!G5132,1),"")</f>
        <v/>
      </c>
      <c r="Q5132" s="29" t="str">
        <f t="shared" si="161"/>
        <v/>
      </c>
    </row>
    <row r="5133" spans="1:17">
      <c r="A5133" s="3" t="str">
        <f t="shared" si="160"/>
        <v/>
      </c>
      <c r="M5133" s="3" t="str">
        <f>IFERROR(INDEX('SINIF GÜNLER'!$A:$C,MATCH('VERİ TABANI'!$D5133,'SINIF GÜNLER'!$B:$B,0),MATCH('VERİ TABANI'!$M$1,'SINIF GÜNLER'!$A$1:$C$1,0)),"")</f>
        <v/>
      </c>
      <c r="P5133" s="28" t="str">
        <f t="array" ref="P5133">IFERROR(SEARCH(ÖĞRETMEN,'VERİ TABANI'!G5133,1),"")</f>
        <v/>
      </c>
      <c r="Q5133" s="29" t="str">
        <f t="shared" si="161"/>
        <v/>
      </c>
    </row>
    <row r="5134" spans="1:17">
      <c r="A5134" s="3" t="str">
        <f t="shared" si="160"/>
        <v/>
      </c>
      <c r="M5134" s="3" t="str">
        <f>IFERROR(INDEX('SINIF GÜNLER'!$A:$C,MATCH('VERİ TABANI'!$D5134,'SINIF GÜNLER'!$B:$B,0),MATCH('VERİ TABANI'!$M$1,'SINIF GÜNLER'!$A$1:$C$1,0)),"")</f>
        <v/>
      </c>
      <c r="P5134" s="28" t="str">
        <f t="array" ref="P5134">IFERROR(SEARCH(ÖĞRETMEN,'VERİ TABANI'!G5134,1),"")</f>
        <v/>
      </c>
      <c r="Q5134" s="29" t="str">
        <f t="shared" si="161"/>
        <v/>
      </c>
    </row>
    <row r="5135" spans="1:17">
      <c r="A5135" s="3" t="str">
        <f t="shared" si="160"/>
        <v/>
      </c>
      <c r="M5135" s="3" t="str">
        <f>IFERROR(INDEX('SINIF GÜNLER'!$A:$C,MATCH('VERİ TABANI'!$D5135,'SINIF GÜNLER'!$B:$B,0),MATCH('VERİ TABANI'!$M$1,'SINIF GÜNLER'!$A$1:$C$1,0)),"")</f>
        <v/>
      </c>
      <c r="P5135" s="28" t="str">
        <f t="array" ref="P5135">IFERROR(SEARCH(ÖĞRETMEN,'VERİ TABANI'!G5135,1),"")</f>
        <v/>
      </c>
      <c r="Q5135" s="29" t="str">
        <f t="shared" si="161"/>
        <v/>
      </c>
    </row>
    <row r="5136" spans="1:17">
      <c r="A5136" s="3" t="str">
        <f t="shared" si="160"/>
        <v/>
      </c>
      <c r="M5136" s="3" t="str">
        <f>IFERROR(INDEX('SINIF GÜNLER'!$A:$C,MATCH('VERİ TABANI'!$D5136,'SINIF GÜNLER'!$B:$B,0),MATCH('VERİ TABANI'!$M$1,'SINIF GÜNLER'!$A$1:$C$1,0)),"")</f>
        <v/>
      </c>
      <c r="P5136" s="28" t="str">
        <f t="array" ref="P5136">IFERROR(SEARCH(ÖĞRETMEN,'VERİ TABANI'!G5136,1),"")</f>
        <v/>
      </c>
      <c r="Q5136" s="29" t="str">
        <f t="shared" si="161"/>
        <v/>
      </c>
    </row>
    <row r="5137" spans="1:17">
      <c r="A5137" s="3" t="str">
        <f t="shared" si="160"/>
        <v/>
      </c>
      <c r="M5137" s="3" t="str">
        <f>IFERROR(INDEX('SINIF GÜNLER'!$A:$C,MATCH('VERİ TABANI'!$D5137,'SINIF GÜNLER'!$B:$B,0),MATCH('VERİ TABANI'!$M$1,'SINIF GÜNLER'!$A$1:$C$1,0)),"")</f>
        <v/>
      </c>
      <c r="P5137" s="28" t="str">
        <f t="array" ref="P5137">IFERROR(SEARCH(ÖĞRETMEN,'VERİ TABANI'!G5137,1),"")</f>
        <v/>
      </c>
      <c r="Q5137" s="29" t="str">
        <f t="shared" si="161"/>
        <v/>
      </c>
    </row>
    <row r="5138" spans="1:17">
      <c r="A5138" s="3" t="str">
        <f t="shared" si="160"/>
        <v/>
      </c>
      <c r="M5138" s="3" t="str">
        <f>IFERROR(INDEX('SINIF GÜNLER'!$A:$C,MATCH('VERİ TABANI'!$D5138,'SINIF GÜNLER'!$B:$B,0),MATCH('VERİ TABANI'!$M$1,'SINIF GÜNLER'!$A$1:$C$1,0)),"")</f>
        <v/>
      </c>
      <c r="P5138" s="28" t="str">
        <f t="array" ref="P5138">IFERROR(SEARCH(ÖĞRETMEN,'VERİ TABANI'!G5138,1),"")</f>
        <v/>
      </c>
      <c r="Q5138" s="29" t="str">
        <f t="shared" si="161"/>
        <v/>
      </c>
    </row>
    <row r="5139" spans="1:17">
      <c r="A5139" s="3" t="str">
        <f t="shared" si="160"/>
        <v/>
      </c>
      <c r="M5139" s="3" t="str">
        <f>IFERROR(INDEX('SINIF GÜNLER'!$A:$C,MATCH('VERİ TABANI'!$D5139,'SINIF GÜNLER'!$B:$B,0),MATCH('VERİ TABANI'!$M$1,'SINIF GÜNLER'!$A$1:$C$1,0)),"")</f>
        <v/>
      </c>
      <c r="P5139" s="28" t="str">
        <f t="array" ref="P5139">IFERROR(SEARCH(ÖĞRETMEN,'VERİ TABANI'!G5139,1),"")</f>
        <v/>
      </c>
      <c r="Q5139" s="29" t="str">
        <f t="shared" si="161"/>
        <v/>
      </c>
    </row>
    <row r="5140" spans="1:17">
      <c r="A5140" s="3" t="str">
        <f t="shared" si="160"/>
        <v/>
      </c>
      <c r="M5140" s="3" t="str">
        <f>IFERROR(INDEX('SINIF GÜNLER'!$A:$C,MATCH('VERİ TABANI'!$D5140,'SINIF GÜNLER'!$B:$B,0),MATCH('VERİ TABANI'!$M$1,'SINIF GÜNLER'!$A$1:$C$1,0)),"")</f>
        <v/>
      </c>
      <c r="P5140" s="28" t="str">
        <f t="array" ref="P5140">IFERROR(SEARCH(ÖĞRETMEN,'VERİ TABANI'!G5140,1),"")</f>
        <v/>
      </c>
      <c r="Q5140" s="29" t="str">
        <f t="shared" si="161"/>
        <v/>
      </c>
    </row>
    <row r="5141" spans="1:17">
      <c r="A5141" s="3" t="str">
        <f t="shared" si="160"/>
        <v/>
      </c>
      <c r="M5141" s="3" t="str">
        <f>IFERROR(INDEX('SINIF GÜNLER'!$A:$C,MATCH('VERİ TABANI'!$D5141,'SINIF GÜNLER'!$B:$B,0),MATCH('VERİ TABANI'!$M$1,'SINIF GÜNLER'!$A$1:$C$1,0)),"")</f>
        <v/>
      </c>
      <c r="P5141" s="28" t="str">
        <f t="array" ref="P5141">IFERROR(SEARCH(ÖĞRETMEN,'VERİ TABANI'!G5141,1),"")</f>
        <v/>
      </c>
      <c r="Q5141" s="29" t="str">
        <f t="shared" si="161"/>
        <v/>
      </c>
    </row>
    <row r="5142" spans="1:17">
      <c r="A5142" s="3" t="str">
        <f t="shared" si="160"/>
        <v/>
      </c>
      <c r="M5142" s="3" t="str">
        <f>IFERROR(INDEX('SINIF GÜNLER'!$A:$C,MATCH('VERİ TABANI'!$D5142,'SINIF GÜNLER'!$B:$B,0),MATCH('VERİ TABANI'!$M$1,'SINIF GÜNLER'!$A$1:$C$1,0)),"")</f>
        <v/>
      </c>
      <c r="P5142" s="28" t="str">
        <f t="array" ref="P5142">IFERROR(SEARCH(ÖĞRETMEN,'VERİ TABANI'!G5142,1),"")</f>
        <v/>
      </c>
      <c r="Q5142" s="29" t="str">
        <f t="shared" si="161"/>
        <v/>
      </c>
    </row>
    <row r="5143" spans="1:17">
      <c r="A5143" s="3" t="str">
        <f t="shared" si="160"/>
        <v/>
      </c>
      <c r="M5143" s="3" t="str">
        <f>IFERROR(INDEX('SINIF GÜNLER'!$A:$C,MATCH('VERİ TABANI'!$D5143,'SINIF GÜNLER'!$B:$B,0),MATCH('VERİ TABANI'!$M$1,'SINIF GÜNLER'!$A$1:$C$1,0)),"")</f>
        <v/>
      </c>
      <c r="P5143" s="28" t="str">
        <f t="array" ref="P5143">IFERROR(SEARCH(ÖĞRETMEN,'VERİ TABANI'!G5143,1),"")</f>
        <v/>
      </c>
      <c r="Q5143" s="29" t="str">
        <f t="shared" si="161"/>
        <v/>
      </c>
    </row>
    <row r="5144" spans="1:17">
      <c r="A5144" s="3" t="str">
        <f t="shared" si="160"/>
        <v/>
      </c>
      <c r="M5144" s="3" t="str">
        <f>IFERROR(INDEX('SINIF GÜNLER'!$A:$C,MATCH('VERİ TABANI'!$D5144,'SINIF GÜNLER'!$B:$B,0),MATCH('VERİ TABANI'!$M$1,'SINIF GÜNLER'!$A$1:$C$1,0)),"")</f>
        <v/>
      </c>
      <c r="P5144" s="28" t="str">
        <f t="array" ref="P5144">IFERROR(SEARCH(ÖĞRETMEN,'VERİ TABANI'!G5144,1),"")</f>
        <v/>
      </c>
      <c r="Q5144" s="29" t="str">
        <f t="shared" si="161"/>
        <v/>
      </c>
    </row>
    <row r="5145" spans="1:17">
      <c r="A5145" s="3" t="str">
        <f t="shared" si="160"/>
        <v/>
      </c>
      <c r="M5145" s="3" t="str">
        <f>IFERROR(INDEX('SINIF GÜNLER'!$A:$C,MATCH('VERİ TABANI'!$D5145,'SINIF GÜNLER'!$B:$B,0),MATCH('VERİ TABANI'!$M$1,'SINIF GÜNLER'!$A$1:$C$1,0)),"")</f>
        <v/>
      </c>
      <c r="P5145" s="28" t="str">
        <f t="array" ref="P5145">IFERROR(SEARCH(ÖĞRETMEN,'VERİ TABANI'!G5145,1),"")</f>
        <v/>
      </c>
      <c r="Q5145" s="29" t="str">
        <f t="shared" si="161"/>
        <v/>
      </c>
    </row>
    <row r="5146" spans="1:17">
      <c r="A5146" s="3" t="str">
        <f t="shared" si="160"/>
        <v/>
      </c>
      <c r="M5146" s="3" t="str">
        <f>IFERROR(INDEX('SINIF GÜNLER'!$A:$C,MATCH('VERİ TABANI'!$D5146,'SINIF GÜNLER'!$B:$B,0),MATCH('VERİ TABANI'!$M$1,'SINIF GÜNLER'!$A$1:$C$1,0)),"")</f>
        <v/>
      </c>
      <c r="P5146" s="28" t="str">
        <f t="array" ref="P5146">IFERROR(SEARCH(ÖĞRETMEN,'VERİ TABANI'!G5146,1),"")</f>
        <v/>
      </c>
      <c r="Q5146" s="29" t="str">
        <f t="shared" si="161"/>
        <v/>
      </c>
    </row>
    <row r="5147" spans="1:17">
      <c r="A5147" s="3" t="str">
        <f t="shared" si="160"/>
        <v/>
      </c>
      <c r="M5147" s="3" t="str">
        <f>IFERROR(INDEX('SINIF GÜNLER'!$A:$C,MATCH('VERİ TABANI'!$D5147,'SINIF GÜNLER'!$B:$B,0),MATCH('VERİ TABANI'!$M$1,'SINIF GÜNLER'!$A$1:$C$1,0)),"")</f>
        <v/>
      </c>
      <c r="P5147" s="28" t="str">
        <f t="array" ref="P5147">IFERROR(SEARCH(ÖĞRETMEN,'VERİ TABANI'!G5147,1),"")</f>
        <v/>
      </c>
      <c r="Q5147" s="29" t="str">
        <f t="shared" si="161"/>
        <v/>
      </c>
    </row>
    <row r="5148" spans="1:17">
      <c r="A5148" s="3" t="str">
        <f t="shared" si="160"/>
        <v/>
      </c>
      <c r="M5148" s="3" t="str">
        <f>IFERROR(INDEX('SINIF GÜNLER'!$A:$C,MATCH('VERİ TABANI'!$D5148,'SINIF GÜNLER'!$B:$B,0),MATCH('VERİ TABANI'!$M$1,'SINIF GÜNLER'!$A$1:$C$1,0)),"")</f>
        <v/>
      </c>
      <c r="P5148" s="28" t="str">
        <f t="array" ref="P5148">IFERROR(SEARCH(ÖĞRETMEN,'VERİ TABANI'!G5148,1),"")</f>
        <v/>
      </c>
      <c r="Q5148" s="29" t="str">
        <f t="shared" si="161"/>
        <v/>
      </c>
    </row>
    <row r="5149" spans="1:17">
      <c r="A5149" s="3" t="str">
        <f t="shared" si="160"/>
        <v/>
      </c>
      <c r="M5149" s="3" t="str">
        <f>IFERROR(INDEX('SINIF GÜNLER'!$A:$C,MATCH('VERİ TABANI'!$D5149,'SINIF GÜNLER'!$B:$B,0),MATCH('VERİ TABANI'!$M$1,'SINIF GÜNLER'!$A$1:$C$1,0)),"")</f>
        <v/>
      </c>
      <c r="P5149" s="28" t="str">
        <f t="array" ref="P5149">IFERROR(SEARCH(ÖĞRETMEN,'VERİ TABANI'!G5149,1),"")</f>
        <v/>
      </c>
      <c r="Q5149" s="29" t="str">
        <f t="shared" si="161"/>
        <v/>
      </c>
    </row>
    <row r="5150" spans="1:17">
      <c r="A5150" s="3" t="str">
        <f t="shared" si="160"/>
        <v/>
      </c>
      <c r="M5150" s="3" t="str">
        <f>IFERROR(INDEX('SINIF GÜNLER'!$A:$C,MATCH('VERİ TABANI'!$D5150,'SINIF GÜNLER'!$B:$B,0),MATCH('VERİ TABANI'!$M$1,'SINIF GÜNLER'!$A$1:$C$1,0)),"")</f>
        <v/>
      </c>
      <c r="P5150" s="28" t="str">
        <f t="array" ref="P5150">IFERROR(SEARCH(ÖĞRETMEN,'VERİ TABANI'!G5150,1),"")</f>
        <v/>
      </c>
      <c r="Q5150" s="29" t="str">
        <f t="shared" si="161"/>
        <v/>
      </c>
    </row>
    <row r="5151" spans="1:17">
      <c r="A5151" s="3" t="str">
        <f t="shared" si="160"/>
        <v/>
      </c>
      <c r="M5151" s="3" t="str">
        <f>IFERROR(INDEX('SINIF GÜNLER'!$A:$C,MATCH('VERİ TABANI'!$D5151,'SINIF GÜNLER'!$B:$B,0),MATCH('VERİ TABANI'!$M$1,'SINIF GÜNLER'!$A$1:$C$1,0)),"")</f>
        <v/>
      </c>
      <c r="P5151" s="28" t="str">
        <f t="array" ref="P5151">IFERROR(SEARCH(ÖĞRETMEN,'VERİ TABANI'!G5151,1),"")</f>
        <v/>
      </c>
      <c r="Q5151" s="29" t="str">
        <f t="shared" si="161"/>
        <v/>
      </c>
    </row>
    <row r="5152" spans="1:17">
      <c r="A5152" s="3" t="str">
        <f t="shared" si="160"/>
        <v/>
      </c>
      <c r="M5152" s="3" t="str">
        <f>IFERROR(INDEX('SINIF GÜNLER'!$A:$C,MATCH('VERİ TABANI'!$D5152,'SINIF GÜNLER'!$B:$B,0),MATCH('VERİ TABANI'!$M$1,'SINIF GÜNLER'!$A$1:$C$1,0)),"")</f>
        <v/>
      </c>
      <c r="P5152" s="28" t="str">
        <f t="array" ref="P5152">IFERROR(SEARCH(ÖĞRETMEN,'VERİ TABANI'!G5152,1),"")</f>
        <v/>
      </c>
      <c r="Q5152" s="29" t="str">
        <f t="shared" si="161"/>
        <v/>
      </c>
    </row>
    <row r="5153" spans="1:17">
      <c r="A5153" s="3" t="str">
        <f t="shared" si="160"/>
        <v/>
      </c>
      <c r="M5153" s="3" t="str">
        <f>IFERROR(INDEX('SINIF GÜNLER'!$A:$C,MATCH('VERİ TABANI'!$D5153,'SINIF GÜNLER'!$B:$B,0),MATCH('VERİ TABANI'!$M$1,'SINIF GÜNLER'!$A$1:$C$1,0)),"")</f>
        <v/>
      </c>
      <c r="P5153" s="28" t="str">
        <f t="array" ref="P5153">IFERROR(SEARCH(ÖĞRETMEN,'VERİ TABANI'!G5153,1),"")</f>
        <v/>
      </c>
      <c r="Q5153" s="29" t="str">
        <f t="shared" si="161"/>
        <v/>
      </c>
    </row>
    <row r="5154" spans="1:17">
      <c r="A5154" s="3" t="str">
        <f t="shared" si="160"/>
        <v/>
      </c>
      <c r="M5154" s="3" t="str">
        <f>IFERROR(INDEX('SINIF GÜNLER'!$A:$C,MATCH('VERİ TABANI'!$D5154,'SINIF GÜNLER'!$B:$B,0),MATCH('VERİ TABANI'!$M$1,'SINIF GÜNLER'!$A$1:$C$1,0)),"")</f>
        <v/>
      </c>
      <c r="P5154" s="28" t="str">
        <f t="array" ref="P5154">IFERROR(SEARCH(ÖĞRETMEN,'VERİ TABANI'!G5154,1),"")</f>
        <v/>
      </c>
      <c r="Q5154" s="29" t="str">
        <f t="shared" si="161"/>
        <v/>
      </c>
    </row>
    <row r="5155" spans="1:17">
      <c r="A5155" s="3" t="str">
        <f t="shared" si="160"/>
        <v/>
      </c>
      <c r="M5155" s="3" t="str">
        <f>IFERROR(INDEX('SINIF GÜNLER'!$A:$C,MATCH('VERİ TABANI'!$D5155,'SINIF GÜNLER'!$B:$B,0),MATCH('VERİ TABANI'!$M$1,'SINIF GÜNLER'!$A$1:$C$1,0)),"")</f>
        <v/>
      </c>
      <c r="P5155" s="28" t="str">
        <f t="array" ref="P5155">IFERROR(SEARCH(ÖĞRETMEN,'VERİ TABANI'!G5155,1),"")</f>
        <v/>
      </c>
      <c r="Q5155" s="29" t="str">
        <f t="shared" si="161"/>
        <v/>
      </c>
    </row>
    <row r="5156" spans="1:17">
      <c r="A5156" s="3" t="str">
        <f t="shared" si="160"/>
        <v/>
      </c>
      <c r="M5156" s="3" t="str">
        <f>IFERROR(INDEX('SINIF GÜNLER'!$A:$C,MATCH('VERİ TABANI'!$D5156,'SINIF GÜNLER'!$B:$B,0),MATCH('VERİ TABANI'!$M$1,'SINIF GÜNLER'!$A$1:$C$1,0)),"")</f>
        <v/>
      </c>
      <c r="P5156" s="28" t="str">
        <f t="array" ref="P5156">IFERROR(SEARCH(ÖĞRETMEN,'VERİ TABANI'!G5156,1),"")</f>
        <v/>
      </c>
      <c r="Q5156" s="29" t="str">
        <f t="shared" si="161"/>
        <v/>
      </c>
    </row>
    <row r="5157" spans="1:17">
      <c r="A5157" s="3" t="str">
        <f t="shared" si="160"/>
        <v/>
      </c>
      <c r="M5157" s="3" t="str">
        <f>IFERROR(INDEX('SINIF GÜNLER'!$A:$C,MATCH('VERİ TABANI'!$D5157,'SINIF GÜNLER'!$B:$B,0),MATCH('VERİ TABANI'!$M$1,'SINIF GÜNLER'!$A$1:$C$1,0)),"")</f>
        <v/>
      </c>
      <c r="P5157" s="28" t="str">
        <f t="array" ref="P5157">IFERROR(SEARCH(ÖĞRETMEN,'VERİ TABANI'!G5157,1),"")</f>
        <v/>
      </c>
      <c r="Q5157" s="29" t="str">
        <f t="shared" si="161"/>
        <v/>
      </c>
    </row>
    <row r="5158" spans="1:17">
      <c r="A5158" s="3" t="str">
        <f t="shared" si="160"/>
        <v/>
      </c>
      <c r="M5158" s="3" t="str">
        <f>IFERROR(INDEX('SINIF GÜNLER'!$A:$C,MATCH('VERİ TABANI'!$D5158,'SINIF GÜNLER'!$B:$B,0),MATCH('VERİ TABANI'!$M$1,'SINIF GÜNLER'!$A$1:$C$1,0)),"")</f>
        <v/>
      </c>
      <c r="P5158" s="28" t="str">
        <f t="array" ref="P5158">IFERROR(SEARCH(ÖĞRETMEN,'VERİ TABANI'!G5158,1),"")</f>
        <v/>
      </c>
      <c r="Q5158" s="29" t="str">
        <f t="shared" si="161"/>
        <v/>
      </c>
    </row>
    <row r="5159" spans="1:17">
      <c r="A5159" s="3" t="str">
        <f t="shared" si="160"/>
        <v/>
      </c>
      <c r="M5159" s="3" t="str">
        <f>IFERROR(INDEX('SINIF GÜNLER'!$A:$C,MATCH('VERİ TABANI'!$D5159,'SINIF GÜNLER'!$B:$B,0),MATCH('VERİ TABANI'!$M$1,'SINIF GÜNLER'!$A$1:$C$1,0)),"")</f>
        <v/>
      </c>
      <c r="P5159" s="28" t="str">
        <f t="array" ref="P5159">IFERROR(SEARCH(ÖĞRETMEN,'VERİ TABANI'!G5159,1),"")</f>
        <v/>
      </c>
      <c r="Q5159" s="29" t="str">
        <f t="shared" si="161"/>
        <v/>
      </c>
    </row>
    <row r="5160" spans="1:17">
      <c r="A5160" s="3" t="str">
        <f t="shared" si="160"/>
        <v/>
      </c>
      <c r="M5160" s="3" t="str">
        <f>IFERROR(INDEX('SINIF GÜNLER'!$A:$C,MATCH('VERİ TABANI'!$D5160,'SINIF GÜNLER'!$B:$B,0),MATCH('VERİ TABANI'!$M$1,'SINIF GÜNLER'!$A$1:$C$1,0)),"")</f>
        <v/>
      </c>
      <c r="P5160" s="28" t="str">
        <f t="array" ref="P5160">IFERROR(SEARCH(ÖĞRETMEN,'VERİ TABANI'!G5160,1),"")</f>
        <v/>
      </c>
      <c r="Q5160" s="29" t="str">
        <f t="shared" si="161"/>
        <v/>
      </c>
    </row>
    <row r="5161" spans="1:17">
      <c r="A5161" s="3" t="str">
        <f t="shared" si="160"/>
        <v/>
      </c>
      <c r="M5161" s="3" t="str">
        <f>IFERROR(INDEX('SINIF GÜNLER'!$A:$C,MATCH('VERİ TABANI'!$D5161,'SINIF GÜNLER'!$B:$B,0),MATCH('VERİ TABANI'!$M$1,'SINIF GÜNLER'!$A$1:$C$1,0)),"")</f>
        <v/>
      </c>
      <c r="P5161" s="28" t="str">
        <f t="array" ref="P5161">IFERROR(SEARCH(ÖĞRETMEN,'VERİ TABANI'!G5161,1),"")</f>
        <v/>
      </c>
      <c r="Q5161" s="29" t="str">
        <f t="shared" si="161"/>
        <v/>
      </c>
    </row>
    <row r="5162" spans="1:17">
      <c r="A5162" s="3" t="str">
        <f t="shared" si="160"/>
        <v/>
      </c>
      <c r="M5162" s="3" t="str">
        <f>IFERROR(INDEX('SINIF GÜNLER'!$A:$C,MATCH('VERİ TABANI'!$D5162,'SINIF GÜNLER'!$B:$B,0),MATCH('VERİ TABANI'!$M$1,'SINIF GÜNLER'!$A$1:$C$1,0)),"")</f>
        <v/>
      </c>
      <c r="P5162" s="28" t="str">
        <f t="array" ref="P5162">IFERROR(SEARCH(ÖĞRETMEN,'VERİ TABANI'!G5162,1),"")</f>
        <v/>
      </c>
      <c r="Q5162" s="29" t="str">
        <f t="shared" si="161"/>
        <v/>
      </c>
    </row>
    <row r="5163" spans="1:17">
      <c r="A5163" s="3" t="str">
        <f t="shared" si="160"/>
        <v/>
      </c>
      <c r="M5163" s="3" t="str">
        <f>IFERROR(INDEX('SINIF GÜNLER'!$A:$C,MATCH('VERİ TABANI'!$D5163,'SINIF GÜNLER'!$B:$B,0),MATCH('VERİ TABANI'!$M$1,'SINIF GÜNLER'!$A$1:$C$1,0)),"")</f>
        <v/>
      </c>
      <c r="P5163" s="28" t="str">
        <f t="array" ref="P5163">IFERROR(SEARCH(ÖĞRETMEN,'VERİ TABANI'!G5163,1),"")</f>
        <v/>
      </c>
      <c r="Q5163" s="29" t="str">
        <f t="shared" si="161"/>
        <v/>
      </c>
    </row>
    <row r="5164" spans="1:17">
      <c r="A5164" s="3" t="str">
        <f t="shared" si="160"/>
        <v/>
      </c>
      <c r="M5164" s="3" t="str">
        <f>IFERROR(INDEX('SINIF GÜNLER'!$A:$C,MATCH('VERİ TABANI'!$D5164,'SINIF GÜNLER'!$B:$B,0),MATCH('VERİ TABANI'!$M$1,'SINIF GÜNLER'!$A$1:$C$1,0)),"")</f>
        <v/>
      </c>
      <c r="P5164" s="28" t="str">
        <f t="array" ref="P5164">IFERROR(SEARCH(ÖĞRETMEN,'VERİ TABANI'!G5164,1),"")</f>
        <v/>
      </c>
      <c r="Q5164" s="29" t="str">
        <f t="shared" si="161"/>
        <v/>
      </c>
    </row>
    <row r="5165" spans="1:17">
      <c r="A5165" s="3" t="str">
        <f t="shared" si="160"/>
        <v/>
      </c>
      <c r="M5165" s="3" t="str">
        <f>IFERROR(INDEX('SINIF GÜNLER'!$A:$C,MATCH('VERİ TABANI'!$D5165,'SINIF GÜNLER'!$B:$B,0),MATCH('VERİ TABANI'!$M$1,'SINIF GÜNLER'!$A$1:$C$1,0)),"")</f>
        <v/>
      </c>
      <c r="P5165" s="28" t="str">
        <f t="array" ref="P5165">IFERROR(SEARCH(ÖĞRETMEN,'VERİ TABANI'!G5165,1),"")</f>
        <v/>
      </c>
      <c r="Q5165" s="29" t="str">
        <f t="shared" si="161"/>
        <v/>
      </c>
    </row>
    <row r="5166" spans="1:17">
      <c r="A5166" s="3" t="str">
        <f t="shared" si="160"/>
        <v/>
      </c>
      <c r="M5166" s="3" t="str">
        <f>IFERROR(INDEX('SINIF GÜNLER'!$A:$C,MATCH('VERİ TABANI'!$D5166,'SINIF GÜNLER'!$B:$B,0),MATCH('VERİ TABANI'!$M$1,'SINIF GÜNLER'!$A$1:$C$1,0)),"")</f>
        <v/>
      </c>
      <c r="P5166" s="28" t="str">
        <f t="array" ref="P5166">IFERROR(SEARCH(ÖĞRETMEN,'VERİ TABANI'!G5166,1),"")</f>
        <v/>
      </c>
      <c r="Q5166" s="29" t="str">
        <f t="shared" si="161"/>
        <v/>
      </c>
    </row>
    <row r="5167" spans="1:17">
      <c r="A5167" s="3" t="str">
        <f t="shared" si="160"/>
        <v/>
      </c>
      <c r="M5167" s="3" t="str">
        <f>IFERROR(INDEX('SINIF GÜNLER'!$A:$C,MATCH('VERİ TABANI'!$D5167,'SINIF GÜNLER'!$B:$B,0),MATCH('VERİ TABANI'!$M$1,'SINIF GÜNLER'!$A$1:$C$1,0)),"")</f>
        <v/>
      </c>
      <c r="P5167" s="28" t="str">
        <f t="array" ref="P5167">IFERROR(SEARCH(ÖĞRETMEN,'VERİ TABANI'!G5167,1),"")</f>
        <v/>
      </c>
      <c r="Q5167" s="29" t="str">
        <f t="shared" si="161"/>
        <v/>
      </c>
    </row>
    <row r="5168" spans="1:17">
      <c r="A5168" s="3" t="str">
        <f t="shared" si="160"/>
        <v/>
      </c>
      <c r="M5168" s="3" t="str">
        <f>IFERROR(INDEX('SINIF GÜNLER'!$A:$C,MATCH('VERİ TABANI'!$D5168,'SINIF GÜNLER'!$B:$B,0),MATCH('VERİ TABANI'!$M$1,'SINIF GÜNLER'!$A$1:$C$1,0)),"")</f>
        <v/>
      </c>
      <c r="P5168" s="28" t="str">
        <f t="array" ref="P5168">IFERROR(SEARCH(ÖĞRETMEN,'VERİ TABANI'!G5168,1),"")</f>
        <v/>
      </c>
      <c r="Q5168" s="29" t="str">
        <f t="shared" si="161"/>
        <v/>
      </c>
    </row>
    <row r="5169" spans="1:17">
      <c r="A5169" s="3" t="str">
        <f t="shared" si="160"/>
        <v/>
      </c>
      <c r="M5169" s="3" t="str">
        <f>IFERROR(INDEX('SINIF GÜNLER'!$A:$C,MATCH('VERİ TABANI'!$D5169,'SINIF GÜNLER'!$B:$B,0),MATCH('VERİ TABANI'!$M$1,'SINIF GÜNLER'!$A$1:$C$1,0)),"")</f>
        <v/>
      </c>
      <c r="P5169" s="28" t="str">
        <f t="array" ref="P5169">IFERROR(SEARCH(ÖĞRETMEN,'VERİ TABANI'!G5169,1),"")</f>
        <v/>
      </c>
      <c r="Q5169" s="29" t="str">
        <f t="shared" si="161"/>
        <v/>
      </c>
    </row>
    <row r="5170" spans="1:17">
      <c r="A5170" s="3" t="str">
        <f t="shared" si="160"/>
        <v/>
      </c>
      <c r="M5170" s="3" t="str">
        <f>IFERROR(INDEX('SINIF GÜNLER'!$A:$C,MATCH('VERİ TABANI'!$D5170,'SINIF GÜNLER'!$B:$B,0),MATCH('VERİ TABANI'!$M$1,'SINIF GÜNLER'!$A$1:$C$1,0)),"")</f>
        <v/>
      </c>
      <c r="P5170" s="28" t="str">
        <f t="array" ref="P5170">IFERROR(SEARCH(ÖĞRETMEN,'VERİ TABANI'!G5170,1),"")</f>
        <v/>
      </c>
      <c r="Q5170" s="29" t="str">
        <f t="shared" si="161"/>
        <v/>
      </c>
    </row>
    <row r="5171" spans="1:17">
      <c r="A5171" s="3" t="str">
        <f t="shared" si="160"/>
        <v/>
      </c>
      <c r="M5171" s="3" t="str">
        <f>IFERROR(INDEX('SINIF GÜNLER'!$A:$C,MATCH('VERİ TABANI'!$D5171,'SINIF GÜNLER'!$B:$B,0),MATCH('VERİ TABANI'!$M$1,'SINIF GÜNLER'!$A$1:$C$1,0)),"")</f>
        <v/>
      </c>
      <c r="P5171" s="28" t="str">
        <f t="array" ref="P5171">IFERROR(SEARCH(ÖĞRETMEN,'VERİ TABANI'!G5171,1),"")</f>
        <v/>
      </c>
      <c r="Q5171" s="29" t="str">
        <f t="shared" si="161"/>
        <v/>
      </c>
    </row>
    <row r="5172" spans="1:17">
      <c r="A5172" s="3" t="str">
        <f t="shared" si="160"/>
        <v/>
      </c>
      <c r="M5172" s="3" t="str">
        <f>IFERROR(INDEX('SINIF GÜNLER'!$A:$C,MATCH('VERİ TABANI'!$D5172,'SINIF GÜNLER'!$B:$B,0),MATCH('VERİ TABANI'!$M$1,'SINIF GÜNLER'!$A$1:$C$1,0)),"")</f>
        <v/>
      </c>
      <c r="P5172" s="28" t="str">
        <f t="array" ref="P5172">IFERROR(SEARCH(ÖĞRETMEN,'VERİ TABANI'!G5172,1),"")</f>
        <v/>
      </c>
      <c r="Q5172" s="29" t="str">
        <f t="shared" si="161"/>
        <v/>
      </c>
    </row>
    <row r="5173" spans="1:17">
      <c r="A5173" s="3" t="str">
        <f t="shared" si="160"/>
        <v/>
      </c>
      <c r="M5173" s="3" t="str">
        <f>IFERROR(INDEX('SINIF GÜNLER'!$A:$C,MATCH('VERİ TABANI'!$D5173,'SINIF GÜNLER'!$B:$B,0),MATCH('VERİ TABANI'!$M$1,'SINIF GÜNLER'!$A$1:$C$1,0)),"")</f>
        <v/>
      </c>
      <c r="P5173" s="28" t="str">
        <f t="array" ref="P5173">IFERROR(SEARCH(ÖĞRETMEN,'VERİ TABANI'!G5173,1),"")</f>
        <v/>
      </c>
      <c r="Q5173" s="29" t="str">
        <f t="shared" si="161"/>
        <v/>
      </c>
    </row>
    <row r="5174" spans="1:17">
      <c r="A5174" s="3" t="str">
        <f t="shared" si="160"/>
        <v/>
      </c>
      <c r="M5174" s="3" t="str">
        <f>IFERROR(INDEX('SINIF GÜNLER'!$A:$C,MATCH('VERİ TABANI'!$D5174,'SINIF GÜNLER'!$B:$B,0),MATCH('VERİ TABANI'!$M$1,'SINIF GÜNLER'!$A$1:$C$1,0)),"")</f>
        <v/>
      </c>
      <c r="P5174" s="28" t="str">
        <f t="array" ref="P5174">IFERROR(SEARCH(ÖĞRETMEN,'VERİ TABANI'!G5174,1),"")</f>
        <v/>
      </c>
      <c r="Q5174" s="29" t="str">
        <f t="shared" si="161"/>
        <v/>
      </c>
    </row>
    <row r="5175" spans="1:17">
      <c r="A5175" s="3" t="str">
        <f t="shared" si="160"/>
        <v/>
      </c>
      <c r="M5175" s="3" t="str">
        <f>IFERROR(INDEX('SINIF GÜNLER'!$A:$C,MATCH('VERİ TABANI'!$D5175,'SINIF GÜNLER'!$B:$B,0),MATCH('VERİ TABANI'!$M$1,'SINIF GÜNLER'!$A$1:$C$1,0)),"")</f>
        <v/>
      </c>
      <c r="P5175" s="28" t="str">
        <f t="array" ref="P5175">IFERROR(SEARCH(ÖĞRETMEN,'VERİ TABANI'!G5175,1),"")</f>
        <v/>
      </c>
      <c r="Q5175" s="29" t="str">
        <f t="shared" si="161"/>
        <v/>
      </c>
    </row>
    <row r="5176" spans="1:17">
      <c r="A5176" s="3" t="str">
        <f t="shared" si="160"/>
        <v/>
      </c>
      <c r="M5176" s="3" t="str">
        <f>IFERROR(INDEX('SINIF GÜNLER'!$A:$C,MATCH('VERİ TABANI'!$D5176,'SINIF GÜNLER'!$B:$B,0),MATCH('VERİ TABANI'!$M$1,'SINIF GÜNLER'!$A$1:$C$1,0)),"")</f>
        <v/>
      </c>
      <c r="P5176" s="28" t="str">
        <f t="array" ref="P5176">IFERROR(SEARCH(ÖĞRETMEN,'VERİ TABANI'!G5176,1),"")</f>
        <v/>
      </c>
      <c r="Q5176" s="29" t="str">
        <f t="shared" si="161"/>
        <v/>
      </c>
    </row>
    <row r="5177" spans="1:17">
      <c r="A5177" s="3" t="str">
        <f t="shared" si="160"/>
        <v/>
      </c>
      <c r="M5177" s="3" t="str">
        <f>IFERROR(INDEX('SINIF GÜNLER'!$A:$C,MATCH('VERİ TABANI'!$D5177,'SINIF GÜNLER'!$B:$B,0),MATCH('VERİ TABANI'!$M$1,'SINIF GÜNLER'!$A$1:$C$1,0)),"")</f>
        <v/>
      </c>
      <c r="P5177" s="28" t="str">
        <f t="array" ref="P5177">IFERROR(SEARCH(ÖĞRETMEN,'VERİ TABANI'!G5177,1),"")</f>
        <v/>
      </c>
      <c r="Q5177" s="29" t="str">
        <f t="shared" si="161"/>
        <v/>
      </c>
    </row>
    <row r="5178" spans="1:17">
      <c r="A5178" s="3" t="str">
        <f t="shared" si="160"/>
        <v/>
      </c>
      <c r="M5178" s="3" t="str">
        <f>IFERROR(INDEX('SINIF GÜNLER'!$A:$C,MATCH('VERİ TABANI'!$D5178,'SINIF GÜNLER'!$B:$B,0),MATCH('VERİ TABANI'!$M$1,'SINIF GÜNLER'!$A$1:$C$1,0)),"")</f>
        <v/>
      </c>
      <c r="P5178" s="28" t="str">
        <f t="array" ref="P5178">IFERROR(SEARCH(ÖĞRETMEN,'VERİ TABANI'!G5178,1),"")</f>
        <v/>
      </c>
      <c r="Q5178" s="29" t="str">
        <f t="shared" si="161"/>
        <v/>
      </c>
    </row>
    <row r="5179" spans="1:17">
      <c r="A5179" s="3" t="str">
        <f t="shared" si="160"/>
        <v/>
      </c>
      <c r="M5179" s="3" t="str">
        <f>IFERROR(INDEX('SINIF GÜNLER'!$A:$C,MATCH('VERİ TABANI'!$D5179,'SINIF GÜNLER'!$B:$B,0),MATCH('VERİ TABANI'!$M$1,'SINIF GÜNLER'!$A$1:$C$1,0)),"")</f>
        <v/>
      </c>
      <c r="P5179" s="28" t="str">
        <f t="array" ref="P5179">IFERROR(SEARCH(ÖĞRETMEN,'VERİ TABANI'!G5179,1),"")</f>
        <v/>
      </c>
      <c r="Q5179" s="29" t="str">
        <f t="shared" si="161"/>
        <v/>
      </c>
    </row>
    <row r="5180" spans="1:17">
      <c r="A5180" s="3" t="str">
        <f t="shared" si="160"/>
        <v/>
      </c>
      <c r="M5180" s="3" t="str">
        <f>IFERROR(INDEX('SINIF GÜNLER'!$A:$C,MATCH('VERİ TABANI'!$D5180,'SINIF GÜNLER'!$B:$B,0),MATCH('VERİ TABANI'!$M$1,'SINIF GÜNLER'!$A$1:$C$1,0)),"")</f>
        <v/>
      </c>
      <c r="P5180" s="28" t="str">
        <f t="array" ref="P5180">IFERROR(SEARCH(ÖĞRETMEN,'VERİ TABANI'!G5180,1),"")</f>
        <v/>
      </c>
      <c r="Q5180" s="29" t="str">
        <f t="shared" si="161"/>
        <v/>
      </c>
    </row>
    <row r="5181" spans="1:17">
      <c r="A5181" s="3" t="str">
        <f t="shared" si="160"/>
        <v/>
      </c>
      <c r="M5181" s="3" t="str">
        <f>IFERROR(INDEX('SINIF GÜNLER'!$A:$C,MATCH('VERİ TABANI'!$D5181,'SINIF GÜNLER'!$B:$B,0),MATCH('VERİ TABANI'!$M$1,'SINIF GÜNLER'!$A$1:$C$1,0)),"")</f>
        <v/>
      </c>
      <c r="P5181" s="28" t="str">
        <f t="array" ref="P5181">IFERROR(SEARCH(ÖĞRETMEN,'VERİ TABANI'!G5181,1),"")</f>
        <v/>
      </c>
      <c r="Q5181" s="29" t="str">
        <f t="shared" si="161"/>
        <v/>
      </c>
    </row>
    <row r="5182" spans="1:17">
      <c r="A5182" s="3" t="str">
        <f t="shared" si="160"/>
        <v/>
      </c>
      <c r="M5182" s="3" t="str">
        <f>IFERROR(INDEX('SINIF GÜNLER'!$A:$C,MATCH('VERİ TABANI'!$D5182,'SINIF GÜNLER'!$B:$B,0),MATCH('VERİ TABANI'!$M$1,'SINIF GÜNLER'!$A$1:$C$1,0)),"")</f>
        <v/>
      </c>
      <c r="P5182" s="28" t="str">
        <f t="array" ref="P5182">IFERROR(SEARCH(ÖĞRETMEN,'VERİ TABANI'!G5182,1),"")</f>
        <v/>
      </c>
      <c r="Q5182" s="29" t="str">
        <f t="shared" si="161"/>
        <v/>
      </c>
    </row>
    <row r="5183" spans="1:17">
      <c r="A5183" s="3" t="str">
        <f t="shared" si="160"/>
        <v/>
      </c>
      <c r="M5183" s="3" t="str">
        <f>IFERROR(INDEX('SINIF GÜNLER'!$A:$C,MATCH('VERİ TABANI'!$D5183,'SINIF GÜNLER'!$B:$B,0),MATCH('VERİ TABANI'!$M$1,'SINIF GÜNLER'!$A$1:$C$1,0)),"")</f>
        <v/>
      </c>
      <c r="P5183" s="28" t="str">
        <f t="array" ref="P5183">IFERROR(SEARCH(ÖĞRETMEN,'VERİ TABANI'!G5183,1),"")</f>
        <v/>
      </c>
      <c r="Q5183" s="29" t="str">
        <f t="shared" si="161"/>
        <v/>
      </c>
    </row>
    <row r="5184" spans="1:17">
      <c r="A5184" s="3" t="str">
        <f t="shared" si="160"/>
        <v/>
      </c>
      <c r="M5184" s="3" t="str">
        <f>IFERROR(INDEX('SINIF GÜNLER'!$A:$C,MATCH('VERİ TABANI'!$D5184,'SINIF GÜNLER'!$B:$B,0),MATCH('VERİ TABANI'!$M$1,'SINIF GÜNLER'!$A$1:$C$1,0)),"")</f>
        <v/>
      </c>
      <c r="P5184" s="28" t="str">
        <f t="array" ref="P5184">IFERROR(SEARCH(ÖĞRETMEN,'VERİ TABANI'!G5184,1),"")</f>
        <v/>
      </c>
      <c r="Q5184" s="29" t="str">
        <f t="shared" si="161"/>
        <v/>
      </c>
    </row>
    <row r="5185" spans="1:17">
      <c r="A5185" s="3" t="str">
        <f t="shared" si="160"/>
        <v/>
      </c>
      <c r="M5185" s="3" t="str">
        <f>IFERROR(INDEX('SINIF GÜNLER'!$A:$C,MATCH('VERİ TABANI'!$D5185,'SINIF GÜNLER'!$B:$B,0),MATCH('VERİ TABANI'!$M$1,'SINIF GÜNLER'!$A$1:$C$1,0)),"")</f>
        <v/>
      </c>
      <c r="P5185" s="28" t="str">
        <f t="array" ref="P5185">IFERROR(SEARCH(ÖĞRETMEN,'VERİ TABANI'!G5185,1),"")</f>
        <v/>
      </c>
      <c r="Q5185" s="29" t="str">
        <f t="shared" si="161"/>
        <v/>
      </c>
    </row>
    <row r="5186" spans="1:17">
      <c r="A5186" s="3" t="str">
        <f t="shared" ref="A5186:A5249" si="162">IFERROR(IF(B5186="","",ROW()-1),"")</f>
        <v/>
      </c>
      <c r="M5186" s="3" t="str">
        <f>IFERROR(INDEX('SINIF GÜNLER'!$A:$C,MATCH('VERİ TABANI'!$D5186,'SINIF GÜNLER'!$B:$B,0),MATCH('VERİ TABANI'!$M$1,'SINIF GÜNLER'!$A$1:$C$1,0)),"")</f>
        <v/>
      </c>
      <c r="P5186" s="28" t="str">
        <f t="array" ref="P5186">IFERROR(SEARCH(ÖĞRETMEN,'VERİ TABANI'!G5186,1),"")</f>
        <v/>
      </c>
      <c r="Q5186" s="29" t="str">
        <f t="shared" si="161"/>
        <v/>
      </c>
    </row>
    <row r="5187" spans="1:17">
      <c r="A5187" s="3" t="str">
        <f t="shared" si="162"/>
        <v/>
      </c>
      <c r="M5187" s="3" t="str">
        <f>IFERROR(INDEX('SINIF GÜNLER'!$A:$C,MATCH('VERİ TABANI'!$D5187,'SINIF GÜNLER'!$B:$B,0),MATCH('VERİ TABANI'!$M$1,'SINIF GÜNLER'!$A$1:$C$1,0)),"")</f>
        <v/>
      </c>
      <c r="P5187" s="28" t="str">
        <f t="array" ref="P5187">IFERROR(SEARCH(ÖĞRETMEN,'VERİ TABANI'!G5187,1),"")</f>
        <v/>
      </c>
      <c r="Q5187" s="29" t="str">
        <f t="shared" si="161"/>
        <v/>
      </c>
    </row>
    <row r="5188" spans="1:17">
      <c r="A5188" s="3" t="str">
        <f t="shared" si="162"/>
        <v/>
      </c>
      <c r="M5188" s="3" t="str">
        <f>IFERROR(INDEX('SINIF GÜNLER'!$A:$C,MATCH('VERİ TABANI'!$D5188,'SINIF GÜNLER'!$B:$B,0),MATCH('VERİ TABANI'!$M$1,'SINIF GÜNLER'!$A$1:$C$1,0)),"")</f>
        <v/>
      </c>
      <c r="P5188" s="28" t="str">
        <f t="array" ref="P5188">IFERROR(SEARCH(ÖĞRETMEN,'VERİ TABANI'!G5188,1),"")</f>
        <v/>
      </c>
      <c r="Q5188" s="29" t="str">
        <f t="shared" si="161"/>
        <v/>
      </c>
    </row>
    <row r="5189" spans="1:17">
      <c r="A5189" s="3" t="str">
        <f t="shared" si="162"/>
        <v/>
      </c>
      <c r="M5189" s="3" t="str">
        <f>IFERROR(INDEX('SINIF GÜNLER'!$A:$C,MATCH('VERİ TABANI'!$D5189,'SINIF GÜNLER'!$B:$B,0),MATCH('VERİ TABANI'!$M$1,'SINIF GÜNLER'!$A$1:$C$1,0)),"")</f>
        <v/>
      </c>
      <c r="P5189" s="28" t="str">
        <f t="array" ref="P5189">IFERROR(SEARCH(ÖĞRETMEN,'VERİ TABANI'!G5189,1),"")</f>
        <v/>
      </c>
      <c r="Q5189" s="29" t="str">
        <f t="shared" si="161"/>
        <v/>
      </c>
    </row>
    <row r="5190" spans="1:17">
      <c r="A5190" s="3" t="str">
        <f t="shared" si="162"/>
        <v/>
      </c>
      <c r="M5190" s="3" t="str">
        <f>IFERROR(INDEX('SINIF GÜNLER'!$A:$C,MATCH('VERİ TABANI'!$D5190,'SINIF GÜNLER'!$B:$B,0),MATCH('VERİ TABANI'!$M$1,'SINIF GÜNLER'!$A$1:$C$1,0)),"")</f>
        <v/>
      </c>
      <c r="P5190" s="28" t="str">
        <f t="array" ref="P5190">IFERROR(SEARCH(ÖĞRETMEN,'VERİ TABANI'!G5190,1),"")</f>
        <v/>
      </c>
      <c r="Q5190" s="29" t="str">
        <f t="shared" si="161"/>
        <v/>
      </c>
    </row>
    <row r="5191" spans="1:17">
      <c r="A5191" s="3" t="str">
        <f t="shared" si="162"/>
        <v/>
      </c>
      <c r="M5191" s="3" t="str">
        <f>IFERROR(INDEX('SINIF GÜNLER'!$A:$C,MATCH('VERİ TABANI'!$D5191,'SINIF GÜNLER'!$B:$B,0),MATCH('VERİ TABANI'!$M$1,'SINIF GÜNLER'!$A$1:$C$1,0)),"")</f>
        <v/>
      </c>
      <c r="P5191" s="28" t="str">
        <f t="array" ref="P5191">IFERROR(SEARCH(ÖĞRETMEN,'VERİ TABANI'!G5191,1),"")</f>
        <v/>
      </c>
      <c r="Q5191" s="29" t="str">
        <f t="shared" si="161"/>
        <v/>
      </c>
    </row>
    <row r="5192" spans="1:17">
      <c r="A5192" s="3" t="str">
        <f t="shared" si="162"/>
        <v/>
      </c>
      <c r="M5192" s="3" t="str">
        <f>IFERROR(INDEX('SINIF GÜNLER'!$A:$C,MATCH('VERİ TABANI'!$D5192,'SINIF GÜNLER'!$B:$B,0),MATCH('VERİ TABANI'!$M$1,'SINIF GÜNLER'!$A$1:$C$1,0)),"")</f>
        <v/>
      </c>
      <c r="P5192" s="28" t="str">
        <f t="array" ref="P5192">IFERROR(SEARCH(ÖĞRETMEN,'VERİ TABANI'!G5192,1),"")</f>
        <v/>
      </c>
      <c r="Q5192" s="29" t="str">
        <f t="shared" ref="Q5192:Q5255" si="163">IF(P5192="","",ROW())</f>
        <v/>
      </c>
    </row>
    <row r="5193" spans="1:17">
      <c r="A5193" s="3" t="str">
        <f t="shared" si="162"/>
        <v/>
      </c>
      <c r="M5193" s="3" t="str">
        <f>IFERROR(INDEX('SINIF GÜNLER'!$A:$C,MATCH('VERİ TABANI'!$D5193,'SINIF GÜNLER'!$B:$B,0),MATCH('VERİ TABANI'!$M$1,'SINIF GÜNLER'!$A$1:$C$1,0)),"")</f>
        <v/>
      </c>
      <c r="P5193" s="28" t="str">
        <f t="array" ref="P5193">IFERROR(SEARCH(ÖĞRETMEN,'VERİ TABANI'!G5193,1),"")</f>
        <v/>
      </c>
      <c r="Q5193" s="29" t="str">
        <f t="shared" si="163"/>
        <v/>
      </c>
    </row>
    <row r="5194" spans="1:17">
      <c r="A5194" s="3" t="str">
        <f t="shared" si="162"/>
        <v/>
      </c>
      <c r="M5194" s="3" t="str">
        <f>IFERROR(INDEX('SINIF GÜNLER'!$A:$C,MATCH('VERİ TABANI'!$D5194,'SINIF GÜNLER'!$B:$B,0),MATCH('VERİ TABANI'!$M$1,'SINIF GÜNLER'!$A$1:$C$1,0)),"")</f>
        <v/>
      </c>
      <c r="P5194" s="28" t="str">
        <f t="array" ref="P5194">IFERROR(SEARCH(ÖĞRETMEN,'VERİ TABANI'!G5194,1),"")</f>
        <v/>
      </c>
      <c r="Q5194" s="29" t="str">
        <f t="shared" si="163"/>
        <v/>
      </c>
    </row>
    <row r="5195" spans="1:17">
      <c r="A5195" s="3" t="str">
        <f t="shared" si="162"/>
        <v/>
      </c>
      <c r="M5195" s="3" t="str">
        <f>IFERROR(INDEX('SINIF GÜNLER'!$A:$C,MATCH('VERİ TABANI'!$D5195,'SINIF GÜNLER'!$B:$B,0),MATCH('VERİ TABANI'!$M$1,'SINIF GÜNLER'!$A$1:$C$1,0)),"")</f>
        <v/>
      </c>
      <c r="P5195" s="28" t="str">
        <f t="array" ref="P5195">IFERROR(SEARCH(ÖĞRETMEN,'VERİ TABANI'!G5195,1),"")</f>
        <v/>
      </c>
      <c r="Q5195" s="29" t="str">
        <f t="shared" si="163"/>
        <v/>
      </c>
    </row>
    <row r="5196" spans="1:17">
      <c r="A5196" s="3" t="str">
        <f t="shared" si="162"/>
        <v/>
      </c>
      <c r="M5196" s="3" t="str">
        <f>IFERROR(INDEX('SINIF GÜNLER'!$A:$C,MATCH('VERİ TABANI'!$D5196,'SINIF GÜNLER'!$B:$B,0),MATCH('VERİ TABANI'!$M$1,'SINIF GÜNLER'!$A$1:$C$1,0)),"")</f>
        <v/>
      </c>
      <c r="P5196" s="28" t="str">
        <f t="array" ref="P5196">IFERROR(SEARCH(ÖĞRETMEN,'VERİ TABANI'!G5196,1),"")</f>
        <v/>
      </c>
      <c r="Q5196" s="29" t="str">
        <f t="shared" si="163"/>
        <v/>
      </c>
    </row>
    <row r="5197" spans="1:17">
      <c r="A5197" s="3" t="str">
        <f t="shared" si="162"/>
        <v/>
      </c>
      <c r="M5197" s="3" t="str">
        <f>IFERROR(INDEX('SINIF GÜNLER'!$A:$C,MATCH('VERİ TABANI'!$D5197,'SINIF GÜNLER'!$B:$B,0),MATCH('VERİ TABANI'!$M$1,'SINIF GÜNLER'!$A$1:$C$1,0)),"")</f>
        <v/>
      </c>
      <c r="P5197" s="28" t="str">
        <f t="array" ref="P5197">IFERROR(SEARCH(ÖĞRETMEN,'VERİ TABANI'!G5197,1),"")</f>
        <v/>
      </c>
      <c r="Q5197" s="29" t="str">
        <f t="shared" si="163"/>
        <v/>
      </c>
    </row>
    <row r="5198" spans="1:17">
      <c r="A5198" s="3" t="str">
        <f t="shared" si="162"/>
        <v/>
      </c>
      <c r="M5198" s="3" t="str">
        <f>IFERROR(INDEX('SINIF GÜNLER'!$A:$C,MATCH('VERİ TABANI'!$D5198,'SINIF GÜNLER'!$B:$B,0),MATCH('VERİ TABANI'!$M$1,'SINIF GÜNLER'!$A$1:$C$1,0)),"")</f>
        <v/>
      </c>
      <c r="P5198" s="28" t="str">
        <f t="array" ref="P5198">IFERROR(SEARCH(ÖĞRETMEN,'VERİ TABANI'!G5198,1),"")</f>
        <v/>
      </c>
      <c r="Q5198" s="29" t="str">
        <f t="shared" si="163"/>
        <v/>
      </c>
    </row>
    <row r="5199" spans="1:17">
      <c r="A5199" s="3" t="str">
        <f t="shared" si="162"/>
        <v/>
      </c>
      <c r="M5199" s="3" t="str">
        <f>IFERROR(INDEX('SINIF GÜNLER'!$A:$C,MATCH('VERİ TABANI'!$D5199,'SINIF GÜNLER'!$B:$B,0),MATCH('VERİ TABANI'!$M$1,'SINIF GÜNLER'!$A$1:$C$1,0)),"")</f>
        <v/>
      </c>
      <c r="P5199" s="28" t="str">
        <f t="array" ref="P5199">IFERROR(SEARCH(ÖĞRETMEN,'VERİ TABANI'!G5199,1),"")</f>
        <v/>
      </c>
      <c r="Q5199" s="29" t="str">
        <f t="shared" si="163"/>
        <v/>
      </c>
    </row>
    <row r="5200" spans="1:17">
      <c r="A5200" s="3" t="str">
        <f t="shared" si="162"/>
        <v/>
      </c>
      <c r="M5200" s="3" t="str">
        <f>IFERROR(INDEX('SINIF GÜNLER'!$A:$C,MATCH('VERİ TABANI'!$D5200,'SINIF GÜNLER'!$B:$B,0),MATCH('VERİ TABANI'!$M$1,'SINIF GÜNLER'!$A$1:$C$1,0)),"")</f>
        <v/>
      </c>
      <c r="P5200" s="28" t="str">
        <f t="array" ref="P5200">IFERROR(SEARCH(ÖĞRETMEN,'VERİ TABANI'!G5200,1),"")</f>
        <v/>
      </c>
      <c r="Q5200" s="29" t="str">
        <f t="shared" si="163"/>
        <v/>
      </c>
    </row>
    <row r="5201" spans="1:17">
      <c r="A5201" s="3" t="str">
        <f t="shared" si="162"/>
        <v/>
      </c>
      <c r="M5201" s="3" t="str">
        <f>IFERROR(INDEX('SINIF GÜNLER'!$A:$C,MATCH('VERİ TABANI'!$D5201,'SINIF GÜNLER'!$B:$B,0),MATCH('VERİ TABANI'!$M$1,'SINIF GÜNLER'!$A$1:$C$1,0)),"")</f>
        <v/>
      </c>
      <c r="P5201" s="28" t="str">
        <f t="array" ref="P5201">IFERROR(SEARCH(ÖĞRETMEN,'VERİ TABANI'!G5201,1),"")</f>
        <v/>
      </c>
      <c r="Q5201" s="29" t="str">
        <f t="shared" si="163"/>
        <v/>
      </c>
    </row>
    <row r="5202" spans="1:17">
      <c r="A5202" s="3" t="str">
        <f t="shared" si="162"/>
        <v/>
      </c>
      <c r="M5202" s="3" t="str">
        <f>IFERROR(INDEX('SINIF GÜNLER'!$A:$C,MATCH('VERİ TABANI'!$D5202,'SINIF GÜNLER'!$B:$B,0),MATCH('VERİ TABANI'!$M$1,'SINIF GÜNLER'!$A$1:$C$1,0)),"")</f>
        <v/>
      </c>
      <c r="P5202" s="28" t="str">
        <f t="array" ref="P5202">IFERROR(SEARCH(ÖĞRETMEN,'VERİ TABANI'!G5202,1),"")</f>
        <v/>
      </c>
      <c r="Q5202" s="29" t="str">
        <f t="shared" si="163"/>
        <v/>
      </c>
    </row>
    <row r="5203" spans="1:17">
      <c r="A5203" s="3" t="str">
        <f t="shared" si="162"/>
        <v/>
      </c>
      <c r="M5203" s="3" t="str">
        <f>IFERROR(INDEX('SINIF GÜNLER'!$A:$C,MATCH('VERİ TABANI'!$D5203,'SINIF GÜNLER'!$B:$B,0),MATCH('VERİ TABANI'!$M$1,'SINIF GÜNLER'!$A$1:$C$1,0)),"")</f>
        <v/>
      </c>
      <c r="P5203" s="28" t="str">
        <f t="array" ref="P5203">IFERROR(SEARCH(ÖĞRETMEN,'VERİ TABANI'!G5203,1),"")</f>
        <v/>
      </c>
      <c r="Q5203" s="29" t="str">
        <f t="shared" si="163"/>
        <v/>
      </c>
    </row>
    <row r="5204" spans="1:17">
      <c r="A5204" s="3" t="str">
        <f t="shared" si="162"/>
        <v/>
      </c>
      <c r="M5204" s="3" t="str">
        <f>IFERROR(INDEX('SINIF GÜNLER'!$A:$C,MATCH('VERİ TABANI'!$D5204,'SINIF GÜNLER'!$B:$B,0),MATCH('VERİ TABANI'!$M$1,'SINIF GÜNLER'!$A$1:$C$1,0)),"")</f>
        <v/>
      </c>
      <c r="P5204" s="28" t="str">
        <f t="array" ref="P5204">IFERROR(SEARCH(ÖĞRETMEN,'VERİ TABANI'!G5204,1),"")</f>
        <v/>
      </c>
      <c r="Q5204" s="29" t="str">
        <f t="shared" si="163"/>
        <v/>
      </c>
    </row>
    <row r="5205" spans="1:17">
      <c r="A5205" s="3" t="str">
        <f t="shared" si="162"/>
        <v/>
      </c>
      <c r="M5205" s="3" t="str">
        <f>IFERROR(INDEX('SINIF GÜNLER'!$A:$C,MATCH('VERİ TABANI'!$D5205,'SINIF GÜNLER'!$B:$B,0),MATCH('VERİ TABANI'!$M$1,'SINIF GÜNLER'!$A$1:$C$1,0)),"")</f>
        <v/>
      </c>
      <c r="P5205" s="28" t="str">
        <f t="array" ref="P5205">IFERROR(SEARCH(ÖĞRETMEN,'VERİ TABANI'!G5205,1),"")</f>
        <v/>
      </c>
      <c r="Q5205" s="29" t="str">
        <f t="shared" si="163"/>
        <v/>
      </c>
    </row>
    <row r="5206" spans="1:17">
      <c r="A5206" s="3" t="str">
        <f t="shared" si="162"/>
        <v/>
      </c>
      <c r="M5206" s="3" t="str">
        <f>IFERROR(INDEX('SINIF GÜNLER'!$A:$C,MATCH('VERİ TABANI'!$D5206,'SINIF GÜNLER'!$B:$B,0),MATCH('VERİ TABANI'!$M$1,'SINIF GÜNLER'!$A$1:$C$1,0)),"")</f>
        <v/>
      </c>
      <c r="P5206" s="28" t="str">
        <f t="array" ref="P5206">IFERROR(SEARCH(ÖĞRETMEN,'VERİ TABANI'!G5206,1),"")</f>
        <v/>
      </c>
      <c r="Q5206" s="29" t="str">
        <f t="shared" si="163"/>
        <v/>
      </c>
    </row>
    <row r="5207" spans="1:17">
      <c r="A5207" s="3" t="str">
        <f t="shared" si="162"/>
        <v/>
      </c>
      <c r="M5207" s="3" t="str">
        <f>IFERROR(INDEX('SINIF GÜNLER'!$A:$C,MATCH('VERİ TABANI'!$D5207,'SINIF GÜNLER'!$B:$B,0),MATCH('VERİ TABANI'!$M$1,'SINIF GÜNLER'!$A$1:$C$1,0)),"")</f>
        <v/>
      </c>
      <c r="P5207" s="28" t="str">
        <f t="array" ref="P5207">IFERROR(SEARCH(ÖĞRETMEN,'VERİ TABANI'!G5207,1),"")</f>
        <v/>
      </c>
      <c r="Q5207" s="29" t="str">
        <f t="shared" si="163"/>
        <v/>
      </c>
    </row>
    <row r="5208" spans="1:17">
      <c r="A5208" s="3" t="str">
        <f t="shared" si="162"/>
        <v/>
      </c>
      <c r="M5208" s="3" t="str">
        <f>IFERROR(INDEX('SINIF GÜNLER'!$A:$C,MATCH('VERİ TABANI'!$D5208,'SINIF GÜNLER'!$B:$B,0),MATCH('VERİ TABANI'!$M$1,'SINIF GÜNLER'!$A$1:$C$1,0)),"")</f>
        <v/>
      </c>
      <c r="P5208" s="28" t="str">
        <f t="array" ref="P5208">IFERROR(SEARCH(ÖĞRETMEN,'VERİ TABANI'!G5208,1),"")</f>
        <v/>
      </c>
      <c r="Q5208" s="29" t="str">
        <f t="shared" si="163"/>
        <v/>
      </c>
    </row>
    <row r="5209" spans="1:17">
      <c r="A5209" s="3" t="str">
        <f t="shared" si="162"/>
        <v/>
      </c>
      <c r="M5209" s="3" t="str">
        <f>IFERROR(INDEX('SINIF GÜNLER'!$A:$C,MATCH('VERİ TABANI'!$D5209,'SINIF GÜNLER'!$B:$B,0),MATCH('VERİ TABANI'!$M$1,'SINIF GÜNLER'!$A$1:$C$1,0)),"")</f>
        <v/>
      </c>
      <c r="P5209" s="28" t="str">
        <f t="array" ref="P5209">IFERROR(SEARCH(ÖĞRETMEN,'VERİ TABANI'!G5209,1),"")</f>
        <v/>
      </c>
      <c r="Q5209" s="29" t="str">
        <f t="shared" si="163"/>
        <v/>
      </c>
    </row>
    <row r="5210" spans="1:17">
      <c r="A5210" s="3" t="str">
        <f t="shared" si="162"/>
        <v/>
      </c>
      <c r="M5210" s="3" t="str">
        <f>IFERROR(INDEX('SINIF GÜNLER'!$A:$C,MATCH('VERİ TABANI'!$D5210,'SINIF GÜNLER'!$B:$B,0),MATCH('VERİ TABANI'!$M$1,'SINIF GÜNLER'!$A$1:$C$1,0)),"")</f>
        <v/>
      </c>
      <c r="P5210" s="28" t="str">
        <f t="array" ref="P5210">IFERROR(SEARCH(ÖĞRETMEN,'VERİ TABANI'!G5210,1),"")</f>
        <v/>
      </c>
      <c r="Q5210" s="29" t="str">
        <f t="shared" si="163"/>
        <v/>
      </c>
    </row>
    <row r="5211" spans="1:17">
      <c r="A5211" s="3" t="str">
        <f t="shared" si="162"/>
        <v/>
      </c>
      <c r="M5211" s="3" t="str">
        <f>IFERROR(INDEX('SINIF GÜNLER'!$A:$C,MATCH('VERİ TABANI'!$D5211,'SINIF GÜNLER'!$B:$B,0),MATCH('VERİ TABANI'!$M$1,'SINIF GÜNLER'!$A$1:$C$1,0)),"")</f>
        <v/>
      </c>
      <c r="P5211" s="28" t="str">
        <f t="array" ref="P5211">IFERROR(SEARCH(ÖĞRETMEN,'VERİ TABANI'!G5211,1),"")</f>
        <v/>
      </c>
      <c r="Q5211" s="29" t="str">
        <f t="shared" si="163"/>
        <v/>
      </c>
    </row>
    <row r="5212" spans="1:17">
      <c r="A5212" s="3" t="str">
        <f t="shared" si="162"/>
        <v/>
      </c>
      <c r="M5212" s="3" t="str">
        <f>IFERROR(INDEX('SINIF GÜNLER'!$A:$C,MATCH('VERİ TABANI'!$D5212,'SINIF GÜNLER'!$B:$B,0),MATCH('VERİ TABANI'!$M$1,'SINIF GÜNLER'!$A$1:$C$1,0)),"")</f>
        <v/>
      </c>
      <c r="P5212" s="28" t="str">
        <f t="array" ref="P5212">IFERROR(SEARCH(ÖĞRETMEN,'VERİ TABANI'!G5212,1),"")</f>
        <v/>
      </c>
      <c r="Q5212" s="29" t="str">
        <f t="shared" si="163"/>
        <v/>
      </c>
    </row>
    <row r="5213" spans="1:17">
      <c r="A5213" s="3" t="str">
        <f t="shared" si="162"/>
        <v/>
      </c>
      <c r="M5213" s="3" t="str">
        <f>IFERROR(INDEX('SINIF GÜNLER'!$A:$C,MATCH('VERİ TABANI'!$D5213,'SINIF GÜNLER'!$B:$B,0),MATCH('VERİ TABANI'!$M$1,'SINIF GÜNLER'!$A$1:$C$1,0)),"")</f>
        <v/>
      </c>
      <c r="P5213" s="28" t="str">
        <f t="array" ref="P5213">IFERROR(SEARCH(ÖĞRETMEN,'VERİ TABANI'!G5213,1),"")</f>
        <v/>
      </c>
      <c r="Q5213" s="29" t="str">
        <f t="shared" si="163"/>
        <v/>
      </c>
    </row>
    <row r="5214" spans="1:17">
      <c r="A5214" s="3" t="str">
        <f t="shared" si="162"/>
        <v/>
      </c>
      <c r="M5214" s="3" t="str">
        <f>IFERROR(INDEX('SINIF GÜNLER'!$A:$C,MATCH('VERİ TABANI'!$D5214,'SINIF GÜNLER'!$B:$B,0),MATCH('VERİ TABANI'!$M$1,'SINIF GÜNLER'!$A$1:$C$1,0)),"")</f>
        <v/>
      </c>
      <c r="P5214" s="28" t="str">
        <f t="array" ref="P5214">IFERROR(SEARCH(ÖĞRETMEN,'VERİ TABANI'!G5214,1),"")</f>
        <v/>
      </c>
      <c r="Q5214" s="29" t="str">
        <f t="shared" si="163"/>
        <v/>
      </c>
    </row>
    <row r="5215" spans="1:17">
      <c r="A5215" s="3" t="str">
        <f t="shared" si="162"/>
        <v/>
      </c>
      <c r="M5215" s="3" t="str">
        <f>IFERROR(INDEX('SINIF GÜNLER'!$A:$C,MATCH('VERİ TABANI'!$D5215,'SINIF GÜNLER'!$B:$B,0),MATCH('VERİ TABANI'!$M$1,'SINIF GÜNLER'!$A$1:$C$1,0)),"")</f>
        <v/>
      </c>
      <c r="P5215" s="28" t="str">
        <f t="array" ref="P5215">IFERROR(SEARCH(ÖĞRETMEN,'VERİ TABANI'!G5215,1),"")</f>
        <v/>
      </c>
      <c r="Q5215" s="29" t="str">
        <f t="shared" si="163"/>
        <v/>
      </c>
    </row>
    <row r="5216" spans="1:17">
      <c r="A5216" s="3" t="str">
        <f t="shared" si="162"/>
        <v/>
      </c>
      <c r="M5216" s="3" t="str">
        <f>IFERROR(INDEX('SINIF GÜNLER'!$A:$C,MATCH('VERİ TABANI'!$D5216,'SINIF GÜNLER'!$B:$B,0),MATCH('VERİ TABANI'!$M$1,'SINIF GÜNLER'!$A$1:$C$1,0)),"")</f>
        <v/>
      </c>
      <c r="P5216" s="28" t="str">
        <f t="array" ref="P5216">IFERROR(SEARCH(ÖĞRETMEN,'VERİ TABANI'!G5216,1),"")</f>
        <v/>
      </c>
      <c r="Q5216" s="29" t="str">
        <f t="shared" si="163"/>
        <v/>
      </c>
    </row>
    <row r="5217" spans="1:17">
      <c r="A5217" s="3" t="str">
        <f t="shared" si="162"/>
        <v/>
      </c>
      <c r="M5217" s="3" t="str">
        <f>IFERROR(INDEX('SINIF GÜNLER'!$A:$C,MATCH('VERİ TABANI'!$D5217,'SINIF GÜNLER'!$B:$B,0),MATCH('VERİ TABANI'!$M$1,'SINIF GÜNLER'!$A$1:$C$1,0)),"")</f>
        <v/>
      </c>
      <c r="P5217" s="28" t="str">
        <f t="array" ref="P5217">IFERROR(SEARCH(ÖĞRETMEN,'VERİ TABANI'!G5217,1),"")</f>
        <v/>
      </c>
      <c r="Q5217" s="29" t="str">
        <f t="shared" si="163"/>
        <v/>
      </c>
    </row>
    <row r="5218" spans="1:17">
      <c r="A5218" s="3" t="str">
        <f t="shared" si="162"/>
        <v/>
      </c>
      <c r="M5218" s="3" t="str">
        <f>IFERROR(INDEX('SINIF GÜNLER'!$A:$C,MATCH('VERİ TABANI'!$D5218,'SINIF GÜNLER'!$B:$B,0),MATCH('VERİ TABANI'!$M$1,'SINIF GÜNLER'!$A$1:$C$1,0)),"")</f>
        <v/>
      </c>
      <c r="P5218" s="28" t="str">
        <f t="array" ref="P5218">IFERROR(SEARCH(ÖĞRETMEN,'VERİ TABANI'!G5218,1),"")</f>
        <v/>
      </c>
      <c r="Q5218" s="29" t="str">
        <f t="shared" si="163"/>
        <v/>
      </c>
    </row>
    <row r="5219" spans="1:17">
      <c r="A5219" s="3" t="str">
        <f t="shared" si="162"/>
        <v/>
      </c>
      <c r="M5219" s="3" t="str">
        <f>IFERROR(INDEX('SINIF GÜNLER'!$A:$C,MATCH('VERİ TABANI'!$D5219,'SINIF GÜNLER'!$B:$B,0),MATCH('VERİ TABANI'!$M$1,'SINIF GÜNLER'!$A$1:$C$1,0)),"")</f>
        <v/>
      </c>
      <c r="P5219" s="28" t="str">
        <f t="array" ref="P5219">IFERROR(SEARCH(ÖĞRETMEN,'VERİ TABANI'!G5219,1),"")</f>
        <v/>
      </c>
      <c r="Q5219" s="29" t="str">
        <f t="shared" si="163"/>
        <v/>
      </c>
    </row>
    <row r="5220" spans="1:17">
      <c r="A5220" s="3" t="str">
        <f t="shared" si="162"/>
        <v/>
      </c>
      <c r="M5220" s="3" t="str">
        <f>IFERROR(INDEX('SINIF GÜNLER'!$A:$C,MATCH('VERİ TABANI'!$D5220,'SINIF GÜNLER'!$B:$B,0),MATCH('VERİ TABANI'!$M$1,'SINIF GÜNLER'!$A$1:$C$1,0)),"")</f>
        <v/>
      </c>
      <c r="P5220" s="28" t="str">
        <f t="array" ref="P5220">IFERROR(SEARCH(ÖĞRETMEN,'VERİ TABANI'!G5220,1),"")</f>
        <v/>
      </c>
      <c r="Q5220" s="29" t="str">
        <f t="shared" si="163"/>
        <v/>
      </c>
    </row>
    <row r="5221" spans="1:17">
      <c r="A5221" s="3" t="str">
        <f t="shared" si="162"/>
        <v/>
      </c>
      <c r="M5221" s="3" t="str">
        <f>IFERROR(INDEX('SINIF GÜNLER'!$A:$C,MATCH('VERİ TABANI'!$D5221,'SINIF GÜNLER'!$B:$B,0),MATCH('VERİ TABANI'!$M$1,'SINIF GÜNLER'!$A$1:$C$1,0)),"")</f>
        <v/>
      </c>
      <c r="P5221" s="28" t="str">
        <f t="array" ref="P5221">IFERROR(SEARCH(ÖĞRETMEN,'VERİ TABANI'!G5221,1),"")</f>
        <v/>
      </c>
      <c r="Q5221" s="29" t="str">
        <f t="shared" si="163"/>
        <v/>
      </c>
    </row>
    <row r="5222" spans="1:17">
      <c r="A5222" s="3" t="str">
        <f t="shared" si="162"/>
        <v/>
      </c>
      <c r="M5222" s="3" t="str">
        <f>IFERROR(INDEX('SINIF GÜNLER'!$A:$C,MATCH('VERİ TABANI'!$D5222,'SINIF GÜNLER'!$B:$B,0),MATCH('VERİ TABANI'!$M$1,'SINIF GÜNLER'!$A$1:$C$1,0)),"")</f>
        <v/>
      </c>
      <c r="P5222" s="28" t="str">
        <f t="array" ref="P5222">IFERROR(SEARCH(ÖĞRETMEN,'VERİ TABANI'!G5222,1),"")</f>
        <v/>
      </c>
      <c r="Q5222" s="29" t="str">
        <f t="shared" si="163"/>
        <v/>
      </c>
    </row>
    <row r="5223" spans="1:17">
      <c r="A5223" s="3" t="str">
        <f t="shared" si="162"/>
        <v/>
      </c>
      <c r="M5223" s="3" t="str">
        <f>IFERROR(INDEX('SINIF GÜNLER'!$A:$C,MATCH('VERİ TABANI'!$D5223,'SINIF GÜNLER'!$B:$B,0),MATCH('VERİ TABANI'!$M$1,'SINIF GÜNLER'!$A$1:$C$1,0)),"")</f>
        <v/>
      </c>
      <c r="P5223" s="28" t="str">
        <f t="array" ref="P5223">IFERROR(SEARCH(ÖĞRETMEN,'VERİ TABANI'!G5223,1),"")</f>
        <v/>
      </c>
      <c r="Q5223" s="29" t="str">
        <f t="shared" si="163"/>
        <v/>
      </c>
    </row>
    <row r="5224" spans="1:17">
      <c r="A5224" s="3" t="str">
        <f t="shared" si="162"/>
        <v/>
      </c>
      <c r="M5224" s="3" t="str">
        <f>IFERROR(INDEX('SINIF GÜNLER'!$A:$C,MATCH('VERİ TABANI'!$D5224,'SINIF GÜNLER'!$B:$B,0),MATCH('VERİ TABANI'!$M$1,'SINIF GÜNLER'!$A$1:$C$1,0)),"")</f>
        <v/>
      </c>
      <c r="P5224" s="28" t="str">
        <f t="array" ref="P5224">IFERROR(SEARCH(ÖĞRETMEN,'VERİ TABANI'!G5224,1),"")</f>
        <v/>
      </c>
      <c r="Q5224" s="29" t="str">
        <f t="shared" si="163"/>
        <v/>
      </c>
    </row>
    <row r="5225" spans="1:17">
      <c r="A5225" s="3" t="str">
        <f t="shared" si="162"/>
        <v/>
      </c>
      <c r="M5225" s="3" t="str">
        <f>IFERROR(INDEX('SINIF GÜNLER'!$A:$C,MATCH('VERİ TABANI'!$D5225,'SINIF GÜNLER'!$B:$B,0),MATCH('VERİ TABANI'!$M$1,'SINIF GÜNLER'!$A$1:$C$1,0)),"")</f>
        <v/>
      </c>
      <c r="P5225" s="28" t="str">
        <f t="array" ref="P5225">IFERROR(SEARCH(ÖĞRETMEN,'VERİ TABANI'!G5225,1),"")</f>
        <v/>
      </c>
      <c r="Q5225" s="29" t="str">
        <f t="shared" si="163"/>
        <v/>
      </c>
    </row>
    <row r="5226" spans="1:17">
      <c r="A5226" s="3" t="str">
        <f t="shared" si="162"/>
        <v/>
      </c>
      <c r="M5226" s="3" t="str">
        <f>IFERROR(INDEX('SINIF GÜNLER'!$A:$C,MATCH('VERİ TABANI'!$D5226,'SINIF GÜNLER'!$B:$B,0),MATCH('VERİ TABANI'!$M$1,'SINIF GÜNLER'!$A$1:$C$1,0)),"")</f>
        <v/>
      </c>
      <c r="P5226" s="28" t="str">
        <f t="array" ref="P5226">IFERROR(SEARCH(ÖĞRETMEN,'VERİ TABANI'!G5226,1),"")</f>
        <v/>
      </c>
      <c r="Q5226" s="29" t="str">
        <f t="shared" si="163"/>
        <v/>
      </c>
    </row>
    <row r="5227" spans="1:17">
      <c r="A5227" s="3" t="str">
        <f t="shared" si="162"/>
        <v/>
      </c>
      <c r="M5227" s="3" t="str">
        <f>IFERROR(INDEX('SINIF GÜNLER'!$A:$C,MATCH('VERİ TABANI'!$D5227,'SINIF GÜNLER'!$B:$B,0),MATCH('VERİ TABANI'!$M$1,'SINIF GÜNLER'!$A$1:$C$1,0)),"")</f>
        <v/>
      </c>
      <c r="P5227" s="28" t="str">
        <f t="array" ref="P5227">IFERROR(SEARCH(ÖĞRETMEN,'VERİ TABANI'!G5227,1),"")</f>
        <v/>
      </c>
      <c r="Q5227" s="29" t="str">
        <f t="shared" si="163"/>
        <v/>
      </c>
    </row>
    <row r="5228" spans="1:17">
      <c r="A5228" s="3" t="str">
        <f t="shared" si="162"/>
        <v/>
      </c>
      <c r="M5228" s="3" t="str">
        <f>IFERROR(INDEX('SINIF GÜNLER'!$A:$C,MATCH('VERİ TABANI'!$D5228,'SINIF GÜNLER'!$B:$B,0),MATCH('VERİ TABANI'!$M$1,'SINIF GÜNLER'!$A$1:$C$1,0)),"")</f>
        <v/>
      </c>
      <c r="P5228" s="28" t="str">
        <f t="array" ref="P5228">IFERROR(SEARCH(ÖĞRETMEN,'VERİ TABANI'!G5228,1),"")</f>
        <v/>
      </c>
      <c r="Q5228" s="29" t="str">
        <f t="shared" si="163"/>
        <v/>
      </c>
    </row>
    <row r="5229" spans="1:17">
      <c r="A5229" s="3" t="str">
        <f t="shared" si="162"/>
        <v/>
      </c>
      <c r="M5229" s="3" t="str">
        <f>IFERROR(INDEX('SINIF GÜNLER'!$A:$C,MATCH('VERİ TABANI'!$D5229,'SINIF GÜNLER'!$B:$B,0),MATCH('VERİ TABANI'!$M$1,'SINIF GÜNLER'!$A$1:$C$1,0)),"")</f>
        <v/>
      </c>
      <c r="P5229" s="28" t="str">
        <f t="array" ref="P5229">IFERROR(SEARCH(ÖĞRETMEN,'VERİ TABANI'!G5229,1),"")</f>
        <v/>
      </c>
      <c r="Q5229" s="29" t="str">
        <f t="shared" si="163"/>
        <v/>
      </c>
    </row>
    <row r="5230" spans="1:17">
      <c r="A5230" s="3" t="str">
        <f t="shared" si="162"/>
        <v/>
      </c>
      <c r="M5230" s="3" t="str">
        <f>IFERROR(INDEX('SINIF GÜNLER'!$A:$C,MATCH('VERİ TABANI'!$D5230,'SINIF GÜNLER'!$B:$B,0),MATCH('VERİ TABANI'!$M$1,'SINIF GÜNLER'!$A$1:$C$1,0)),"")</f>
        <v/>
      </c>
      <c r="P5230" s="28" t="str">
        <f t="array" ref="P5230">IFERROR(SEARCH(ÖĞRETMEN,'VERİ TABANI'!G5230,1),"")</f>
        <v/>
      </c>
      <c r="Q5230" s="29" t="str">
        <f t="shared" si="163"/>
        <v/>
      </c>
    </row>
    <row r="5231" spans="1:17">
      <c r="A5231" s="3" t="str">
        <f t="shared" si="162"/>
        <v/>
      </c>
      <c r="M5231" s="3" t="str">
        <f>IFERROR(INDEX('SINIF GÜNLER'!$A:$C,MATCH('VERİ TABANI'!$D5231,'SINIF GÜNLER'!$B:$B,0),MATCH('VERİ TABANI'!$M$1,'SINIF GÜNLER'!$A$1:$C$1,0)),"")</f>
        <v/>
      </c>
      <c r="P5231" s="28" t="str">
        <f t="array" ref="P5231">IFERROR(SEARCH(ÖĞRETMEN,'VERİ TABANI'!G5231,1),"")</f>
        <v/>
      </c>
      <c r="Q5231" s="29" t="str">
        <f t="shared" si="163"/>
        <v/>
      </c>
    </row>
    <row r="5232" spans="1:17">
      <c r="A5232" s="3" t="str">
        <f t="shared" si="162"/>
        <v/>
      </c>
      <c r="M5232" s="3" t="str">
        <f>IFERROR(INDEX('SINIF GÜNLER'!$A:$C,MATCH('VERİ TABANI'!$D5232,'SINIF GÜNLER'!$B:$B,0),MATCH('VERİ TABANI'!$M$1,'SINIF GÜNLER'!$A$1:$C$1,0)),"")</f>
        <v/>
      </c>
      <c r="P5232" s="28" t="str">
        <f t="array" ref="P5232">IFERROR(SEARCH(ÖĞRETMEN,'VERİ TABANI'!G5232,1),"")</f>
        <v/>
      </c>
      <c r="Q5232" s="29" t="str">
        <f t="shared" si="163"/>
        <v/>
      </c>
    </row>
    <row r="5233" spans="1:17">
      <c r="A5233" s="3" t="str">
        <f t="shared" si="162"/>
        <v/>
      </c>
      <c r="M5233" s="3" t="str">
        <f>IFERROR(INDEX('SINIF GÜNLER'!$A:$C,MATCH('VERİ TABANI'!$D5233,'SINIF GÜNLER'!$B:$B,0),MATCH('VERİ TABANI'!$M$1,'SINIF GÜNLER'!$A$1:$C$1,0)),"")</f>
        <v/>
      </c>
      <c r="P5233" s="28" t="str">
        <f t="array" ref="P5233">IFERROR(SEARCH(ÖĞRETMEN,'VERİ TABANI'!G5233,1),"")</f>
        <v/>
      </c>
      <c r="Q5233" s="29" t="str">
        <f t="shared" si="163"/>
        <v/>
      </c>
    </row>
    <row r="5234" spans="1:17">
      <c r="A5234" s="3" t="str">
        <f t="shared" si="162"/>
        <v/>
      </c>
      <c r="M5234" s="3" t="str">
        <f>IFERROR(INDEX('SINIF GÜNLER'!$A:$C,MATCH('VERİ TABANI'!$D5234,'SINIF GÜNLER'!$B:$B,0),MATCH('VERİ TABANI'!$M$1,'SINIF GÜNLER'!$A$1:$C$1,0)),"")</f>
        <v/>
      </c>
      <c r="P5234" s="28" t="str">
        <f t="array" ref="P5234">IFERROR(SEARCH(ÖĞRETMEN,'VERİ TABANI'!G5234,1),"")</f>
        <v/>
      </c>
      <c r="Q5234" s="29" t="str">
        <f t="shared" si="163"/>
        <v/>
      </c>
    </row>
    <row r="5235" spans="1:17">
      <c r="A5235" s="3" t="str">
        <f t="shared" si="162"/>
        <v/>
      </c>
      <c r="M5235" s="3" t="str">
        <f>IFERROR(INDEX('SINIF GÜNLER'!$A:$C,MATCH('VERİ TABANI'!$D5235,'SINIF GÜNLER'!$B:$B,0),MATCH('VERİ TABANI'!$M$1,'SINIF GÜNLER'!$A$1:$C$1,0)),"")</f>
        <v/>
      </c>
      <c r="P5235" s="28" t="str">
        <f t="array" ref="P5235">IFERROR(SEARCH(ÖĞRETMEN,'VERİ TABANI'!G5235,1),"")</f>
        <v/>
      </c>
      <c r="Q5235" s="29" t="str">
        <f t="shared" si="163"/>
        <v/>
      </c>
    </row>
    <row r="5236" spans="1:17">
      <c r="A5236" s="3" t="str">
        <f t="shared" si="162"/>
        <v/>
      </c>
      <c r="M5236" s="3" t="str">
        <f>IFERROR(INDEX('SINIF GÜNLER'!$A:$C,MATCH('VERİ TABANI'!$D5236,'SINIF GÜNLER'!$B:$B,0),MATCH('VERİ TABANI'!$M$1,'SINIF GÜNLER'!$A$1:$C$1,0)),"")</f>
        <v/>
      </c>
      <c r="P5236" s="28" t="str">
        <f t="array" ref="P5236">IFERROR(SEARCH(ÖĞRETMEN,'VERİ TABANI'!G5236,1),"")</f>
        <v/>
      </c>
      <c r="Q5236" s="29" t="str">
        <f t="shared" si="163"/>
        <v/>
      </c>
    </row>
    <row r="5237" spans="1:17">
      <c r="A5237" s="3" t="str">
        <f t="shared" si="162"/>
        <v/>
      </c>
      <c r="M5237" s="3" t="str">
        <f>IFERROR(INDEX('SINIF GÜNLER'!$A:$C,MATCH('VERİ TABANI'!$D5237,'SINIF GÜNLER'!$B:$B,0),MATCH('VERİ TABANI'!$M$1,'SINIF GÜNLER'!$A$1:$C$1,0)),"")</f>
        <v/>
      </c>
      <c r="P5237" s="28" t="str">
        <f t="array" ref="P5237">IFERROR(SEARCH(ÖĞRETMEN,'VERİ TABANI'!G5237,1),"")</f>
        <v/>
      </c>
      <c r="Q5237" s="29" t="str">
        <f t="shared" si="163"/>
        <v/>
      </c>
    </row>
    <row r="5238" spans="1:17">
      <c r="A5238" s="3" t="str">
        <f t="shared" si="162"/>
        <v/>
      </c>
      <c r="M5238" s="3" t="str">
        <f>IFERROR(INDEX('SINIF GÜNLER'!$A:$C,MATCH('VERİ TABANI'!$D5238,'SINIF GÜNLER'!$B:$B,0),MATCH('VERİ TABANI'!$M$1,'SINIF GÜNLER'!$A$1:$C$1,0)),"")</f>
        <v/>
      </c>
      <c r="P5238" s="28" t="str">
        <f t="array" ref="P5238">IFERROR(SEARCH(ÖĞRETMEN,'VERİ TABANI'!G5238,1),"")</f>
        <v/>
      </c>
      <c r="Q5238" s="29" t="str">
        <f t="shared" si="163"/>
        <v/>
      </c>
    </row>
    <row r="5239" spans="1:17">
      <c r="A5239" s="3" t="str">
        <f t="shared" si="162"/>
        <v/>
      </c>
      <c r="M5239" s="3" t="str">
        <f>IFERROR(INDEX('SINIF GÜNLER'!$A:$C,MATCH('VERİ TABANI'!$D5239,'SINIF GÜNLER'!$B:$B,0),MATCH('VERİ TABANI'!$M$1,'SINIF GÜNLER'!$A$1:$C$1,0)),"")</f>
        <v/>
      </c>
      <c r="P5239" s="28" t="str">
        <f t="array" ref="P5239">IFERROR(SEARCH(ÖĞRETMEN,'VERİ TABANI'!G5239,1),"")</f>
        <v/>
      </c>
      <c r="Q5239" s="29" t="str">
        <f t="shared" si="163"/>
        <v/>
      </c>
    </row>
    <row r="5240" spans="1:17">
      <c r="A5240" s="3" t="str">
        <f t="shared" si="162"/>
        <v/>
      </c>
      <c r="M5240" s="3" t="str">
        <f>IFERROR(INDEX('SINIF GÜNLER'!$A:$C,MATCH('VERİ TABANI'!$D5240,'SINIF GÜNLER'!$B:$B,0),MATCH('VERİ TABANI'!$M$1,'SINIF GÜNLER'!$A$1:$C$1,0)),"")</f>
        <v/>
      </c>
      <c r="P5240" s="28" t="str">
        <f t="array" ref="P5240">IFERROR(SEARCH(ÖĞRETMEN,'VERİ TABANI'!G5240,1),"")</f>
        <v/>
      </c>
      <c r="Q5240" s="29" t="str">
        <f t="shared" si="163"/>
        <v/>
      </c>
    </row>
    <row r="5241" spans="1:17">
      <c r="A5241" s="3" t="str">
        <f t="shared" si="162"/>
        <v/>
      </c>
      <c r="M5241" s="3" t="str">
        <f>IFERROR(INDEX('SINIF GÜNLER'!$A:$C,MATCH('VERİ TABANI'!$D5241,'SINIF GÜNLER'!$B:$B,0),MATCH('VERİ TABANI'!$M$1,'SINIF GÜNLER'!$A$1:$C$1,0)),"")</f>
        <v/>
      </c>
      <c r="P5241" s="28" t="str">
        <f t="array" ref="P5241">IFERROR(SEARCH(ÖĞRETMEN,'VERİ TABANI'!G5241,1),"")</f>
        <v/>
      </c>
      <c r="Q5241" s="29" t="str">
        <f t="shared" si="163"/>
        <v/>
      </c>
    </row>
    <row r="5242" spans="1:17">
      <c r="A5242" s="3" t="str">
        <f t="shared" si="162"/>
        <v/>
      </c>
      <c r="M5242" s="3" t="str">
        <f>IFERROR(INDEX('SINIF GÜNLER'!$A:$C,MATCH('VERİ TABANI'!$D5242,'SINIF GÜNLER'!$B:$B,0),MATCH('VERİ TABANI'!$M$1,'SINIF GÜNLER'!$A$1:$C$1,0)),"")</f>
        <v/>
      </c>
      <c r="P5242" s="28" t="str">
        <f t="array" ref="P5242">IFERROR(SEARCH(ÖĞRETMEN,'VERİ TABANI'!G5242,1),"")</f>
        <v/>
      </c>
      <c r="Q5242" s="29" t="str">
        <f t="shared" si="163"/>
        <v/>
      </c>
    </row>
    <row r="5243" spans="1:17">
      <c r="A5243" s="3" t="str">
        <f t="shared" si="162"/>
        <v/>
      </c>
      <c r="M5243" s="3" t="str">
        <f>IFERROR(INDEX('SINIF GÜNLER'!$A:$C,MATCH('VERİ TABANI'!$D5243,'SINIF GÜNLER'!$B:$B,0),MATCH('VERİ TABANI'!$M$1,'SINIF GÜNLER'!$A$1:$C$1,0)),"")</f>
        <v/>
      </c>
      <c r="P5243" s="28" t="str">
        <f t="array" ref="P5243">IFERROR(SEARCH(ÖĞRETMEN,'VERİ TABANI'!G5243,1),"")</f>
        <v/>
      </c>
      <c r="Q5243" s="29" t="str">
        <f t="shared" si="163"/>
        <v/>
      </c>
    </row>
    <row r="5244" spans="1:17">
      <c r="A5244" s="3" t="str">
        <f t="shared" si="162"/>
        <v/>
      </c>
      <c r="M5244" s="3" t="str">
        <f>IFERROR(INDEX('SINIF GÜNLER'!$A:$C,MATCH('VERİ TABANI'!$D5244,'SINIF GÜNLER'!$B:$B,0),MATCH('VERİ TABANI'!$M$1,'SINIF GÜNLER'!$A$1:$C$1,0)),"")</f>
        <v/>
      </c>
      <c r="P5244" s="28" t="str">
        <f t="array" ref="P5244">IFERROR(SEARCH(ÖĞRETMEN,'VERİ TABANI'!G5244,1),"")</f>
        <v/>
      </c>
      <c r="Q5244" s="29" t="str">
        <f t="shared" si="163"/>
        <v/>
      </c>
    </row>
    <row r="5245" spans="1:17">
      <c r="A5245" s="3" t="str">
        <f t="shared" si="162"/>
        <v/>
      </c>
      <c r="M5245" s="3" t="str">
        <f>IFERROR(INDEX('SINIF GÜNLER'!$A:$C,MATCH('VERİ TABANI'!$D5245,'SINIF GÜNLER'!$B:$B,0),MATCH('VERİ TABANI'!$M$1,'SINIF GÜNLER'!$A$1:$C$1,0)),"")</f>
        <v/>
      </c>
      <c r="P5245" s="28" t="str">
        <f t="array" ref="P5245">IFERROR(SEARCH(ÖĞRETMEN,'VERİ TABANI'!G5245,1),"")</f>
        <v/>
      </c>
      <c r="Q5245" s="29" t="str">
        <f t="shared" si="163"/>
        <v/>
      </c>
    </row>
    <row r="5246" spans="1:17">
      <c r="A5246" s="3" t="str">
        <f t="shared" si="162"/>
        <v/>
      </c>
      <c r="M5246" s="3" t="str">
        <f>IFERROR(INDEX('SINIF GÜNLER'!$A:$C,MATCH('VERİ TABANI'!$D5246,'SINIF GÜNLER'!$B:$B,0),MATCH('VERİ TABANI'!$M$1,'SINIF GÜNLER'!$A$1:$C$1,0)),"")</f>
        <v/>
      </c>
      <c r="P5246" s="28" t="str">
        <f t="array" ref="P5246">IFERROR(SEARCH(ÖĞRETMEN,'VERİ TABANI'!G5246,1),"")</f>
        <v/>
      </c>
      <c r="Q5246" s="29" t="str">
        <f t="shared" si="163"/>
        <v/>
      </c>
    </row>
    <row r="5247" spans="1:17">
      <c r="A5247" s="3" t="str">
        <f t="shared" si="162"/>
        <v/>
      </c>
      <c r="M5247" s="3" t="str">
        <f>IFERROR(INDEX('SINIF GÜNLER'!$A:$C,MATCH('VERİ TABANI'!$D5247,'SINIF GÜNLER'!$B:$B,0),MATCH('VERİ TABANI'!$M$1,'SINIF GÜNLER'!$A$1:$C$1,0)),"")</f>
        <v/>
      </c>
      <c r="P5247" s="28" t="str">
        <f t="array" ref="P5247">IFERROR(SEARCH(ÖĞRETMEN,'VERİ TABANI'!G5247,1),"")</f>
        <v/>
      </c>
      <c r="Q5247" s="29" t="str">
        <f t="shared" si="163"/>
        <v/>
      </c>
    </row>
    <row r="5248" spans="1:17">
      <c r="A5248" s="3" t="str">
        <f t="shared" si="162"/>
        <v/>
      </c>
      <c r="M5248" s="3" t="str">
        <f>IFERROR(INDEX('SINIF GÜNLER'!$A:$C,MATCH('VERİ TABANI'!$D5248,'SINIF GÜNLER'!$B:$B,0),MATCH('VERİ TABANI'!$M$1,'SINIF GÜNLER'!$A$1:$C$1,0)),"")</f>
        <v/>
      </c>
      <c r="P5248" s="28" t="str">
        <f t="array" ref="P5248">IFERROR(SEARCH(ÖĞRETMEN,'VERİ TABANI'!G5248,1),"")</f>
        <v/>
      </c>
      <c r="Q5248" s="29" t="str">
        <f t="shared" si="163"/>
        <v/>
      </c>
    </row>
    <row r="5249" spans="1:17">
      <c r="A5249" s="3" t="str">
        <f t="shared" si="162"/>
        <v/>
      </c>
      <c r="M5249" s="3" t="str">
        <f>IFERROR(INDEX('SINIF GÜNLER'!$A:$C,MATCH('VERİ TABANI'!$D5249,'SINIF GÜNLER'!$B:$B,0),MATCH('VERİ TABANI'!$M$1,'SINIF GÜNLER'!$A$1:$C$1,0)),"")</f>
        <v/>
      </c>
      <c r="P5249" s="28" t="str">
        <f t="array" ref="P5249">IFERROR(SEARCH(ÖĞRETMEN,'VERİ TABANI'!G5249,1),"")</f>
        <v/>
      </c>
      <c r="Q5249" s="29" t="str">
        <f t="shared" si="163"/>
        <v/>
      </c>
    </row>
    <row r="5250" spans="1:17">
      <c r="A5250" s="3" t="str">
        <f t="shared" ref="A5250:A5313" si="164">IFERROR(IF(B5250="","",ROW()-1),"")</f>
        <v/>
      </c>
      <c r="M5250" s="3" t="str">
        <f>IFERROR(INDEX('SINIF GÜNLER'!$A:$C,MATCH('VERİ TABANI'!$D5250,'SINIF GÜNLER'!$B:$B,0),MATCH('VERİ TABANI'!$M$1,'SINIF GÜNLER'!$A$1:$C$1,0)),"")</f>
        <v/>
      </c>
      <c r="P5250" s="28" t="str">
        <f t="array" ref="P5250">IFERROR(SEARCH(ÖĞRETMEN,'VERİ TABANI'!G5250,1),"")</f>
        <v/>
      </c>
      <c r="Q5250" s="29" t="str">
        <f t="shared" si="163"/>
        <v/>
      </c>
    </row>
    <row r="5251" spans="1:17">
      <c r="A5251" s="3" t="str">
        <f t="shared" si="164"/>
        <v/>
      </c>
      <c r="M5251" s="3" t="str">
        <f>IFERROR(INDEX('SINIF GÜNLER'!$A:$C,MATCH('VERİ TABANI'!$D5251,'SINIF GÜNLER'!$B:$B,0),MATCH('VERİ TABANI'!$M$1,'SINIF GÜNLER'!$A$1:$C$1,0)),"")</f>
        <v/>
      </c>
      <c r="P5251" s="28" t="str">
        <f t="array" ref="P5251">IFERROR(SEARCH(ÖĞRETMEN,'VERİ TABANI'!G5251,1),"")</f>
        <v/>
      </c>
      <c r="Q5251" s="29" t="str">
        <f t="shared" si="163"/>
        <v/>
      </c>
    </row>
    <row r="5252" spans="1:17">
      <c r="A5252" s="3" t="str">
        <f t="shared" si="164"/>
        <v/>
      </c>
      <c r="M5252" s="3" t="str">
        <f>IFERROR(INDEX('SINIF GÜNLER'!$A:$C,MATCH('VERİ TABANI'!$D5252,'SINIF GÜNLER'!$B:$B,0),MATCH('VERİ TABANI'!$M$1,'SINIF GÜNLER'!$A$1:$C$1,0)),"")</f>
        <v/>
      </c>
      <c r="P5252" s="28" t="str">
        <f t="array" ref="P5252">IFERROR(SEARCH(ÖĞRETMEN,'VERİ TABANI'!G5252,1),"")</f>
        <v/>
      </c>
      <c r="Q5252" s="29" t="str">
        <f t="shared" si="163"/>
        <v/>
      </c>
    </row>
    <row r="5253" spans="1:17">
      <c r="A5253" s="3" t="str">
        <f t="shared" si="164"/>
        <v/>
      </c>
      <c r="M5253" s="3" t="str">
        <f>IFERROR(INDEX('SINIF GÜNLER'!$A:$C,MATCH('VERİ TABANI'!$D5253,'SINIF GÜNLER'!$B:$B,0),MATCH('VERİ TABANI'!$M$1,'SINIF GÜNLER'!$A$1:$C$1,0)),"")</f>
        <v/>
      </c>
      <c r="P5253" s="28" t="str">
        <f t="array" ref="P5253">IFERROR(SEARCH(ÖĞRETMEN,'VERİ TABANI'!G5253,1),"")</f>
        <v/>
      </c>
      <c r="Q5253" s="29" t="str">
        <f t="shared" si="163"/>
        <v/>
      </c>
    </row>
    <row r="5254" spans="1:17">
      <c r="A5254" s="3" t="str">
        <f t="shared" si="164"/>
        <v/>
      </c>
      <c r="M5254" s="3" t="str">
        <f>IFERROR(INDEX('SINIF GÜNLER'!$A:$C,MATCH('VERİ TABANI'!$D5254,'SINIF GÜNLER'!$B:$B,0),MATCH('VERİ TABANI'!$M$1,'SINIF GÜNLER'!$A$1:$C$1,0)),"")</f>
        <v/>
      </c>
      <c r="P5254" s="28" t="str">
        <f t="array" ref="P5254">IFERROR(SEARCH(ÖĞRETMEN,'VERİ TABANI'!G5254,1),"")</f>
        <v/>
      </c>
      <c r="Q5254" s="29" t="str">
        <f t="shared" si="163"/>
        <v/>
      </c>
    </row>
    <row r="5255" spans="1:17">
      <c r="A5255" s="3" t="str">
        <f t="shared" si="164"/>
        <v/>
      </c>
      <c r="M5255" s="3" t="str">
        <f>IFERROR(INDEX('SINIF GÜNLER'!$A:$C,MATCH('VERİ TABANI'!$D5255,'SINIF GÜNLER'!$B:$B,0),MATCH('VERİ TABANI'!$M$1,'SINIF GÜNLER'!$A$1:$C$1,0)),"")</f>
        <v/>
      </c>
      <c r="P5255" s="28" t="str">
        <f t="array" ref="P5255">IFERROR(SEARCH(ÖĞRETMEN,'VERİ TABANI'!G5255,1),"")</f>
        <v/>
      </c>
      <c r="Q5255" s="29" t="str">
        <f t="shared" si="163"/>
        <v/>
      </c>
    </row>
    <row r="5256" spans="1:17">
      <c r="A5256" s="3" t="str">
        <f t="shared" si="164"/>
        <v/>
      </c>
      <c r="M5256" s="3" t="str">
        <f>IFERROR(INDEX('SINIF GÜNLER'!$A:$C,MATCH('VERİ TABANI'!$D5256,'SINIF GÜNLER'!$B:$B,0),MATCH('VERİ TABANI'!$M$1,'SINIF GÜNLER'!$A$1:$C$1,0)),"")</f>
        <v/>
      </c>
      <c r="P5256" s="28" t="str">
        <f t="array" ref="P5256">IFERROR(SEARCH(ÖĞRETMEN,'VERİ TABANI'!G5256,1),"")</f>
        <v/>
      </c>
      <c r="Q5256" s="29" t="str">
        <f t="shared" ref="Q5256:Q5319" si="165">IF(P5256="","",ROW())</f>
        <v/>
      </c>
    </row>
    <row r="5257" spans="1:17">
      <c r="A5257" s="3" t="str">
        <f t="shared" si="164"/>
        <v/>
      </c>
      <c r="M5257" s="3" t="str">
        <f>IFERROR(INDEX('SINIF GÜNLER'!$A:$C,MATCH('VERİ TABANI'!$D5257,'SINIF GÜNLER'!$B:$B,0),MATCH('VERİ TABANI'!$M$1,'SINIF GÜNLER'!$A$1:$C$1,0)),"")</f>
        <v/>
      </c>
      <c r="P5257" s="28" t="str">
        <f t="array" ref="P5257">IFERROR(SEARCH(ÖĞRETMEN,'VERİ TABANI'!G5257,1),"")</f>
        <v/>
      </c>
      <c r="Q5257" s="29" t="str">
        <f t="shared" si="165"/>
        <v/>
      </c>
    </row>
    <row r="5258" spans="1:17">
      <c r="A5258" s="3" t="str">
        <f t="shared" si="164"/>
        <v/>
      </c>
      <c r="M5258" s="3" t="str">
        <f>IFERROR(INDEX('SINIF GÜNLER'!$A:$C,MATCH('VERİ TABANI'!$D5258,'SINIF GÜNLER'!$B:$B,0),MATCH('VERİ TABANI'!$M$1,'SINIF GÜNLER'!$A$1:$C$1,0)),"")</f>
        <v/>
      </c>
      <c r="P5258" s="28" t="str">
        <f t="array" ref="P5258">IFERROR(SEARCH(ÖĞRETMEN,'VERİ TABANI'!G5258,1),"")</f>
        <v/>
      </c>
      <c r="Q5258" s="29" t="str">
        <f t="shared" si="165"/>
        <v/>
      </c>
    </row>
    <row r="5259" spans="1:17">
      <c r="A5259" s="3" t="str">
        <f t="shared" si="164"/>
        <v/>
      </c>
      <c r="M5259" s="3" t="str">
        <f>IFERROR(INDEX('SINIF GÜNLER'!$A:$C,MATCH('VERİ TABANI'!$D5259,'SINIF GÜNLER'!$B:$B,0),MATCH('VERİ TABANI'!$M$1,'SINIF GÜNLER'!$A$1:$C$1,0)),"")</f>
        <v/>
      </c>
      <c r="P5259" s="28" t="str">
        <f t="array" ref="P5259">IFERROR(SEARCH(ÖĞRETMEN,'VERİ TABANI'!G5259,1),"")</f>
        <v/>
      </c>
      <c r="Q5259" s="29" t="str">
        <f t="shared" si="165"/>
        <v/>
      </c>
    </row>
    <row r="5260" spans="1:17">
      <c r="A5260" s="3" t="str">
        <f t="shared" si="164"/>
        <v/>
      </c>
      <c r="M5260" s="3" t="str">
        <f>IFERROR(INDEX('SINIF GÜNLER'!$A:$C,MATCH('VERİ TABANI'!$D5260,'SINIF GÜNLER'!$B:$B,0),MATCH('VERİ TABANI'!$M$1,'SINIF GÜNLER'!$A$1:$C$1,0)),"")</f>
        <v/>
      </c>
      <c r="P5260" s="28" t="str">
        <f t="array" ref="P5260">IFERROR(SEARCH(ÖĞRETMEN,'VERİ TABANI'!G5260,1),"")</f>
        <v/>
      </c>
      <c r="Q5260" s="29" t="str">
        <f t="shared" si="165"/>
        <v/>
      </c>
    </row>
    <row r="5261" spans="1:17">
      <c r="A5261" s="3" t="str">
        <f t="shared" si="164"/>
        <v/>
      </c>
      <c r="M5261" s="3" t="str">
        <f>IFERROR(INDEX('SINIF GÜNLER'!$A:$C,MATCH('VERİ TABANI'!$D5261,'SINIF GÜNLER'!$B:$B,0),MATCH('VERİ TABANI'!$M$1,'SINIF GÜNLER'!$A$1:$C$1,0)),"")</f>
        <v/>
      </c>
      <c r="P5261" s="28" t="str">
        <f t="array" ref="P5261">IFERROR(SEARCH(ÖĞRETMEN,'VERİ TABANI'!G5261,1),"")</f>
        <v/>
      </c>
      <c r="Q5261" s="29" t="str">
        <f t="shared" si="165"/>
        <v/>
      </c>
    </row>
    <row r="5262" spans="1:17">
      <c r="A5262" s="3" t="str">
        <f t="shared" si="164"/>
        <v/>
      </c>
      <c r="M5262" s="3" t="str">
        <f>IFERROR(INDEX('SINIF GÜNLER'!$A:$C,MATCH('VERİ TABANI'!$D5262,'SINIF GÜNLER'!$B:$B,0),MATCH('VERİ TABANI'!$M$1,'SINIF GÜNLER'!$A$1:$C$1,0)),"")</f>
        <v/>
      </c>
      <c r="P5262" s="28" t="str">
        <f t="array" ref="P5262">IFERROR(SEARCH(ÖĞRETMEN,'VERİ TABANI'!G5262,1),"")</f>
        <v/>
      </c>
      <c r="Q5262" s="29" t="str">
        <f t="shared" si="165"/>
        <v/>
      </c>
    </row>
    <row r="5263" spans="1:17">
      <c r="A5263" s="3" t="str">
        <f t="shared" si="164"/>
        <v/>
      </c>
      <c r="M5263" s="3" t="str">
        <f>IFERROR(INDEX('SINIF GÜNLER'!$A:$C,MATCH('VERİ TABANI'!$D5263,'SINIF GÜNLER'!$B:$B,0),MATCH('VERİ TABANI'!$M$1,'SINIF GÜNLER'!$A$1:$C$1,0)),"")</f>
        <v/>
      </c>
      <c r="P5263" s="28" t="str">
        <f t="array" ref="P5263">IFERROR(SEARCH(ÖĞRETMEN,'VERİ TABANI'!G5263,1),"")</f>
        <v/>
      </c>
      <c r="Q5263" s="29" t="str">
        <f t="shared" si="165"/>
        <v/>
      </c>
    </row>
    <row r="5264" spans="1:17">
      <c r="A5264" s="3" t="str">
        <f t="shared" si="164"/>
        <v/>
      </c>
      <c r="M5264" s="3" t="str">
        <f>IFERROR(INDEX('SINIF GÜNLER'!$A:$C,MATCH('VERİ TABANI'!$D5264,'SINIF GÜNLER'!$B:$B,0),MATCH('VERİ TABANI'!$M$1,'SINIF GÜNLER'!$A$1:$C$1,0)),"")</f>
        <v/>
      </c>
      <c r="P5264" s="28" t="str">
        <f t="array" ref="P5264">IFERROR(SEARCH(ÖĞRETMEN,'VERİ TABANI'!G5264,1),"")</f>
        <v/>
      </c>
      <c r="Q5264" s="29" t="str">
        <f t="shared" si="165"/>
        <v/>
      </c>
    </row>
    <row r="5265" spans="1:17">
      <c r="A5265" s="3" t="str">
        <f t="shared" si="164"/>
        <v/>
      </c>
      <c r="M5265" s="3" t="str">
        <f>IFERROR(INDEX('SINIF GÜNLER'!$A:$C,MATCH('VERİ TABANI'!$D5265,'SINIF GÜNLER'!$B:$B,0),MATCH('VERİ TABANI'!$M$1,'SINIF GÜNLER'!$A$1:$C$1,0)),"")</f>
        <v/>
      </c>
      <c r="P5265" s="28" t="str">
        <f t="array" ref="P5265">IFERROR(SEARCH(ÖĞRETMEN,'VERİ TABANI'!G5265,1),"")</f>
        <v/>
      </c>
      <c r="Q5265" s="29" t="str">
        <f t="shared" si="165"/>
        <v/>
      </c>
    </row>
    <row r="5266" spans="1:17">
      <c r="A5266" s="3" t="str">
        <f t="shared" si="164"/>
        <v/>
      </c>
      <c r="M5266" s="3" t="str">
        <f>IFERROR(INDEX('SINIF GÜNLER'!$A:$C,MATCH('VERİ TABANI'!$D5266,'SINIF GÜNLER'!$B:$B,0),MATCH('VERİ TABANI'!$M$1,'SINIF GÜNLER'!$A$1:$C$1,0)),"")</f>
        <v/>
      </c>
      <c r="P5266" s="28" t="str">
        <f t="array" ref="P5266">IFERROR(SEARCH(ÖĞRETMEN,'VERİ TABANI'!G5266,1),"")</f>
        <v/>
      </c>
      <c r="Q5266" s="29" t="str">
        <f t="shared" si="165"/>
        <v/>
      </c>
    </row>
    <row r="5267" spans="1:17">
      <c r="A5267" s="3" t="str">
        <f t="shared" si="164"/>
        <v/>
      </c>
      <c r="M5267" s="3" t="str">
        <f>IFERROR(INDEX('SINIF GÜNLER'!$A:$C,MATCH('VERİ TABANI'!$D5267,'SINIF GÜNLER'!$B:$B,0),MATCH('VERİ TABANI'!$M$1,'SINIF GÜNLER'!$A$1:$C$1,0)),"")</f>
        <v/>
      </c>
      <c r="P5267" s="28" t="str">
        <f t="array" ref="P5267">IFERROR(SEARCH(ÖĞRETMEN,'VERİ TABANI'!G5267,1),"")</f>
        <v/>
      </c>
      <c r="Q5267" s="29" t="str">
        <f t="shared" si="165"/>
        <v/>
      </c>
    </row>
    <row r="5268" spans="1:17">
      <c r="A5268" s="3" t="str">
        <f t="shared" si="164"/>
        <v/>
      </c>
      <c r="M5268" s="3" t="str">
        <f>IFERROR(INDEX('SINIF GÜNLER'!$A:$C,MATCH('VERİ TABANI'!$D5268,'SINIF GÜNLER'!$B:$B,0),MATCH('VERİ TABANI'!$M$1,'SINIF GÜNLER'!$A$1:$C$1,0)),"")</f>
        <v/>
      </c>
      <c r="P5268" s="28" t="str">
        <f t="array" ref="P5268">IFERROR(SEARCH(ÖĞRETMEN,'VERİ TABANI'!G5268,1),"")</f>
        <v/>
      </c>
      <c r="Q5268" s="29" t="str">
        <f t="shared" si="165"/>
        <v/>
      </c>
    </row>
    <row r="5269" spans="1:17">
      <c r="A5269" s="3" t="str">
        <f t="shared" si="164"/>
        <v/>
      </c>
      <c r="M5269" s="3" t="str">
        <f>IFERROR(INDEX('SINIF GÜNLER'!$A:$C,MATCH('VERİ TABANI'!$D5269,'SINIF GÜNLER'!$B:$B,0),MATCH('VERİ TABANI'!$M$1,'SINIF GÜNLER'!$A$1:$C$1,0)),"")</f>
        <v/>
      </c>
      <c r="P5269" s="28" t="str">
        <f t="array" ref="P5269">IFERROR(SEARCH(ÖĞRETMEN,'VERİ TABANI'!G5269,1),"")</f>
        <v/>
      </c>
      <c r="Q5269" s="29" t="str">
        <f t="shared" si="165"/>
        <v/>
      </c>
    </row>
    <row r="5270" spans="1:17">
      <c r="A5270" s="3" t="str">
        <f t="shared" si="164"/>
        <v/>
      </c>
      <c r="M5270" s="3" t="str">
        <f>IFERROR(INDEX('SINIF GÜNLER'!$A:$C,MATCH('VERİ TABANI'!$D5270,'SINIF GÜNLER'!$B:$B,0),MATCH('VERİ TABANI'!$M$1,'SINIF GÜNLER'!$A$1:$C$1,0)),"")</f>
        <v/>
      </c>
      <c r="P5270" s="28" t="str">
        <f t="array" ref="P5270">IFERROR(SEARCH(ÖĞRETMEN,'VERİ TABANI'!G5270,1),"")</f>
        <v/>
      </c>
      <c r="Q5270" s="29" t="str">
        <f t="shared" si="165"/>
        <v/>
      </c>
    </row>
    <row r="5271" spans="1:17">
      <c r="A5271" s="3" t="str">
        <f t="shared" si="164"/>
        <v/>
      </c>
      <c r="M5271" s="3" t="str">
        <f>IFERROR(INDEX('SINIF GÜNLER'!$A:$C,MATCH('VERİ TABANI'!$D5271,'SINIF GÜNLER'!$B:$B,0),MATCH('VERİ TABANI'!$M$1,'SINIF GÜNLER'!$A$1:$C$1,0)),"")</f>
        <v/>
      </c>
      <c r="P5271" s="28" t="str">
        <f t="array" ref="P5271">IFERROR(SEARCH(ÖĞRETMEN,'VERİ TABANI'!G5271,1),"")</f>
        <v/>
      </c>
      <c r="Q5271" s="29" t="str">
        <f t="shared" si="165"/>
        <v/>
      </c>
    </row>
    <row r="5272" spans="1:17">
      <c r="A5272" s="3" t="str">
        <f t="shared" si="164"/>
        <v/>
      </c>
      <c r="M5272" s="3" t="str">
        <f>IFERROR(INDEX('SINIF GÜNLER'!$A:$C,MATCH('VERİ TABANI'!$D5272,'SINIF GÜNLER'!$B:$B,0),MATCH('VERİ TABANI'!$M$1,'SINIF GÜNLER'!$A$1:$C$1,0)),"")</f>
        <v/>
      </c>
      <c r="P5272" s="28" t="str">
        <f t="array" ref="P5272">IFERROR(SEARCH(ÖĞRETMEN,'VERİ TABANI'!G5272,1),"")</f>
        <v/>
      </c>
      <c r="Q5272" s="29" t="str">
        <f t="shared" si="165"/>
        <v/>
      </c>
    </row>
    <row r="5273" spans="1:17">
      <c r="A5273" s="3" t="str">
        <f t="shared" si="164"/>
        <v/>
      </c>
      <c r="M5273" s="3" t="str">
        <f>IFERROR(INDEX('SINIF GÜNLER'!$A:$C,MATCH('VERİ TABANI'!$D5273,'SINIF GÜNLER'!$B:$B,0),MATCH('VERİ TABANI'!$M$1,'SINIF GÜNLER'!$A$1:$C$1,0)),"")</f>
        <v/>
      </c>
      <c r="P5273" s="28" t="str">
        <f t="array" ref="P5273">IFERROR(SEARCH(ÖĞRETMEN,'VERİ TABANI'!G5273,1),"")</f>
        <v/>
      </c>
      <c r="Q5273" s="29" t="str">
        <f t="shared" si="165"/>
        <v/>
      </c>
    </row>
    <row r="5274" spans="1:17">
      <c r="A5274" s="3" t="str">
        <f t="shared" si="164"/>
        <v/>
      </c>
      <c r="M5274" s="3" t="str">
        <f>IFERROR(INDEX('SINIF GÜNLER'!$A:$C,MATCH('VERİ TABANI'!$D5274,'SINIF GÜNLER'!$B:$B,0),MATCH('VERİ TABANI'!$M$1,'SINIF GÜNLER'!$A$1:$C$1,0)),"")</f>
        <v/>
      </c>
      <c r="P5274" s="28" t="str">
        <f t="array" ref="P5274">IFERROR(SEARCH(ÖĞRETMEN,'VERİ TABANI'!G5274,1),"")</f>
        <v/>
      </c>
      <c r="Q5274" s="29" t="str">
        <f t="shared" si="165"/>
        <v/>
      </c>
    </row>
    <row r="5275" spans="1:17">
      <c r="A5275" s="3" t="str">
        <f t="shared" si="164"/>
        <v/>
      </c>
      <c r="M5275" s="3" t="str">
        <f>IFERROR(INDEX('SINIF GÜNLER'!$A:$C,MATCH('VERİ TABANI'!$D5275,'SINIF GÜNLER'!$B:$B,0),MATCH('VERİ TABANI'!$M$1,'SINIF GÜNLER'!$A$1:$C$1,0)),"")</f>
        <v/>
      </c>
      <c r="P5275" s="28" t="str">
        <f t="array" ref="P5275">IFERROR(SEARCH(ÖĞRETMEN,'VERİ TABANI'!G5275,1),"")</f>
        <v/>
      </c>
      <c r="Q5275" s="29" t="str">
        <f t="shared" si="165"/>
        <v/>
      </c>
    </row>
    <row r="5276" spans="1:17">
      <c r="A5276" s="3" t="str">
        <f t="shared" si="164"/>
        <v/>
      </c>
      <c r="M5276" s="3" t="str">
        <f>IFERROR(INDEX('SINIF GÜNLER'!$A:$C,MATCH('VERİ TABANI'!$D5276,'SINIF GÜNLER'!$B:$B,0),MATCH('VERİ TABANI'!$M$1,'SINIF GÜNLER'!$A$1:$C$1,0)),"")</f>
        <v/>
      </c>
      <c r="P5276" s="28" t="str">
        <f t="array" ref="P5276">IFERROR(SEARCH(ÖĞRETMEN,'VERİ TABANI'!G5276,1),"")</f>
        <v/>
      </c>
      <c r="Q5276" s="29" t="str">
        <f t="shared" si="165"/>
        <v/>
      </c>
    </row>
    <row r="5277" spans="1:17">
      <c r="A5277" s="3" t="str">
        <f t="shared" si="164"/>
        <v/>
      </c>
      <c r="M5277" s="3" t="str">
        <f>IFERROR(INDEX('SINIF GÜNLER'!$A:$C,MATCH('VERİ TABANI'!$D5277,'SINIF GÜNLER'!$B:$B,0),MATCH('VERİ TABANI'!$M$1,'SINIF GÜNLER'!$A$1:$C$1,0)),"")</f>
        <v/>
      </c>
      <c r="P5277" s="28" t="str">
        <f t="array" ref="P5277">IFERROR(SEARCH(ÖĞRETMEN,'VERİ TABANI'!G5277,1),"")</f>
        <v/>
      </c>
      <c r="Q5277" s="29" t="str">
        <f t="shared" si="165"/>
        <v/>
      </c>
    </row>
    <row r="5278" spans="1:17">
      <c r="A5278" s="3" t="str">
        <f t="shared" si="164"/>
        <v/>
      </c>
      <c r="M5278" s="3" t="str">
        <f>IFERROR(INDEX('SINIF GÜNLER'!$A:$C,MATCH('VERİ TABANI'!$D5278,'SINIF GÜNLER'!$B:$B,0),MATCH('VERİ TABANI'!$M$1,'SINIF GÜNLER'!$A$1:$C$1,0)),"")</f>
        <v/>
      </c>
      <c r="P5278" s="28" t="str">
        <f t="array" ref="P5278">IFERROR(SEARCH(ÖĞRETMEN,'VERİ TABANI'!G5278,1),"")</f>
        <v/>
      </c>
      <c r="Q5278" s="29" t="str">
        <f t="shared" si="165"/>
        <v/>
      </c>
    </row>
    <row r="5279" spans="1:17">
      <c r="A5279" s="3" t="str">
        <f t="shared" si="164"/>
        <v/>
      </c>
      <c r="M5279" s="3" t="str">
        <f>IFERROR(INDEX('SINIF GÜNLER'!$A:$C,MATCH('VERİ TABANI'!$D5279,'SINIF GÜNLER'!$B:$B,0),MATCH('VERİ TABANI'!$M$1,'SINIF GÜNLER'!$A$1:$C$1,0)),"")</f>
        <v/>
      </c>
      <c r="P5279" s="28" t="str">
        <f t="array" ref="P5279">IFERROR(SEARCH(ÖĞRETMEN,'VERİ TABANI'!G5279,1),"")</f>
        <v/>
      </c>
      <c r="Q5279" s="29" t="str">
        <f t="shared" si="165"/>
        <v/>
      </c>
    </row>
    <row r="5280" spans="1:17">
      <c r="A5280" s="3" t="str">
        <f t="shared" si="164"/>
        <v/>
      </c>
      <c r="M5280" s="3" t="str">
        <f>IFERROR(INDEX('SINIF GÜNLER'!$A:$C,MATCH('VERİ TABANI'!$D5280,'SINIF GÜNLER'!$B:$B,0),MATCH('VERİ TABANI'!$M$1,'SINIF GÜNLER'!$A$1:$C$1,0)),"")</f>
        <v/>
      </c>
      <c r="P5280" s="28" t="str">
        <f t="array" ref="P5280">IFERROR(SEARCH(ÖĞRETMEN,'VERİ TABANI'!G5280,1),"")</f>
        <v/>
      </c>
      <c r="Q5280" s="29" t="str">
        <f t="shared" si="165"/>
        <v/>
      </c>
    </row>
    <row r="5281" spans="1:17">
      <c r="A5281" s="3" t="str">
        <f t="shared" si="164"/>
        <v/>
      </c>
      <c r="M5281" s="3" t="str">
        <f>IFERROR(INDEX('SINIF GÜNLER'!$A:$C,MATCH('VERİ TABANI'!$D5281,'SINIF GÜNLER'!$B:$B,0),MATCH('VERİ TABANI'!$M$1,'SINIF GÜNLER'!$A$1:$C$1,0)),"")</f>
        <v/>
      </c>
      <c r="P5281" s="28" t="str">
        <f t="array" ref="P5281">IFERROR(SEARCH(ÖĞRETMEN,'VERİ TABANI'!G5281,1),"")</f>
        <v/>
      </c>
      <c r="Q5281" s="29" t="str">
        <f t="shared" si="165"/>
        <v/>
      </c>
    </row>
    <row r="5282" spans="1:17">
      <c r="A5282" s="3" t="str">
        <f t="shared" si="164"/>
        <v/>
      </c>
      <c r="M5282" s="3" t="str">
        <f>IFERROR(INDEX('SINIF GÜNLER'!$A:$C,MATCH('VERİ TABANI'!$D5282,'SINIF GÜNLER'!$B:$B,0),MATCH('VERİ TABANI'!$M$1,'SINIF GÜNLER'!$A$1:$C$1,0)),"")</f>
        <v/>
      </c>
      <c r="P5282" s="28" t="str">
        <f t="array" ref="P5282">IFERROR(SEARCH(ÖĞRETMEN,'VERİ TABANI'!G5282,1),"")</f>
        <v/>
      </c>
      <c r="Q5282" s="29" t="str">
        <f t="shared" si="165"/>
        <v/>
      </c>
    </row>
    <row r="5283" spans="1:17">
      <c r="A5283" s="3" t="str">
        <f t="shared" si="164"/>
        <v/>
      </c>
      <c r="M5283" s="3" t="str">
        <f>IFERROR(INDEX('SINIF GÜNLER'!$A:$C,MATCH('VERİ TABANI'!$D5283,'SINIF GÜNLER'!$B:$B,0),MATCH('VERİ TABANI'!$M$1,'SINIF GÜNLER'!$A$1:$C$1,0)),"")</f>
        <v/>
      </c>
      <c r="P5283" s="28" t="str">
        <f t="array" ref="P5283">IFERROR(SEARCH(ÖĞRETMEN,'VERİ TABANI'!G5283,1),"")</f>
        <v/>
      </c>
      <c r="Q5283" s="29" t="str">
        <f t="shared" si="165"/>
        <v/>
      </c>
    </row>
    <row r="5284" spans="1:17">
      <c r="A5284" s="3" t="str">
        <f t="shared" si="164"/>
        <v/>
      </c>
      <c r="M5284" s="3" t="str">
        <f>IFERROR(INDEX('SINIF GÜNLER'!$A:$C,MATCH('VERİ TABANI'!$D5284,'SINIF GÜNLER'!$B:$B,0),MATCH('VERİ TABANI'!$M$1,'SINIF GÜNLER'!$A$1:$C$1,0)),"")</f>
        <v/>
      </c>
      <c r="P5284" s="28" t="str">
        <f t="array" ref="P5284">IFERROR(SEARCH(ÖĞRETMEN,'VERİ TABANI'!G5284,1),"")</f>
        <v/>
      </c>
      <c r="Q5284" s="29" t="str">
        <f t="shared" si="165"/>
        <v/>
      </c>
    </row>
    <row r="5285" spans="1:17">
      <c r="A5285" s="3" t="str">
        <f t="shared" si="164"/>
        <v/>
      </c>
      <c r="M5285" s="3" t="str">
        <f>IFERROR(INDEX('SINIF GÜNLER'!$A:$C,MATCH('VERİ TABANI'!$D5285,'SINIF GÜNLER'!$B:$B,0),MATCH('VERİ TABANI'!$M$1,'SINIF GÜNLER'!$A$1:$C$1,0)),"")</f>
        <v/>
      </c>
      <c r="P5285" s="28" t="str">
        <f t="array" ref="P5285">IFERROR(SEARCH(ÖĞRETMEN,'VERİ TABANI'!G5285,1),"")</f>
        <v/>
      </c>
      <c r="Q5285" s="29" t="str">
        <f t="shared" si="165"/>
        <v/>
      </c>
    </row>
    <row r="5286" spans="1:17">
      <c r="A5286" s="3" t="str">
        <f t="shared" si="164"/>
        <v/>
      </c>
      <c r="M5286" s="3" t="str">
        <f>IFERROR(INDEX('SINIF GÜNLER'!$A:$C,MATCH('VERİ TABANI'!$D5286,'SINIF GÜNLER'!$B:$B,0),MATCH('VERİ TABANI'!$M$1,'SINIF GÜNLER'!$A$1:$C$1,0)),"")</f>
        <v/>
      </c>
      <c r="P5286" s="28" t="str">
        <f t="array" ref="P5286">IFERROR(SEARCH(ÖĞRETMEN,'VERİ TABANI'!G5286,1),"")</f>
        <v/>
      </c>
      <c r="Q5286" s="29" t="str">
        <f t="shared" si="165"/>
        <v/>
      </c>
    </row>
    <row r="5287" spans="1:17">
      <c r="A5287" s="3" t="str">
        <f t="shared" si="164"/>
        <v/>
      </c>
      <c r="M5287" s="3" t="str">
        <f>IFERROR(INDEX('SINIF GÜNLER'!$A:$C,MATCH('VERİ TABANI'!$D5287,'SINIF GÜNLER'!$B:$B,0),MATCH('VERİ TABANI'!$M$1,'SINIF GÜNLER'!$A$1:$C$1,0)),"")</f>
        <v/>
      </c>
      <c r="P5287" s="28" t="str">
        <f t="array" ref="P5287">IFERROR(SEARCH(ÖĞRETMEN,'VERİ TABANI'!G5287,1),"")</f>
        <v/>
      </c>
      <c r="Q5287" s="29" t="str">
        <f t="shared" si="165"/>
        <v/>
      </c>
    </row>
    <row r="5288" spans="1:17">
      <c r="A5288" s="3" t="str">
        <f t="shared" si="164"/>
        <v/>
      </c>
      <c r="M5288" s="3" t="str">
        <f>IFERROR(INDEX('SINIF GÜNLER'!$A:$C,MATCH('VERİ TABANI'!$D5288,'SINIF GÜNLER'!$B:$B,0),MATCH('VERİ TABANI'!$M$1,'SINIF GÜNLER'!$A$1:$C$1,0)),"")</f>
        <v/>
      </c>
      <c r="P5288" s="28" t="str">
        <f t="array" ref="P5288">IFERROR(SEARCH(ÖĞRETMEN,'VERİ TABANI'!G5288,1),"")</f>
        <v/>
      </c>
      <c r="Q5288" s="29" t="str">
        <f t="shared" si="165"/>
        <v/>
      </c>
    </row>
    <row r="5289" spans="1:17">
      <c r="A5289" s="3" t="str">
        <f t="shared" si="164"/>
        <v/>
      </c>
      <c r="M5289" s="3" t="str">
        <f>IFERROR(INDEX('SINIF GÜNLER'!$A:$C,MATCH('VERİ TABANI'!$D5289,'SINIF GÜNLER'!$B:$B,0),MATCH('VERİ TABANI'!$M$1,'SINIF GÜNLER'!$A$1:$C$1,0)),"")</f>
        <v/>
      </c>
      <c r="P5289" s="28" t="str">
        <f t="array" ref="P5289">IFERROR(SEARCH(ÖĞRETMEN,'VERİ TABANI'!G5289,1),"")</f>
        <v/>
      </c>
      <c r="Q5289" s="29" t="str">
        <f t="shared" si="165"/>
        <v/>
      </c>
    </row>
    <row r="5290" spans="1:17">
      <c r="A5290" s="3" t="str">
        <f t="shared" si="164"/>
        <v/>
      </c>
      <c r="M5290" s="3" t="str">
        <f>IFERROR(INDEX('SINIF GÜNLER'!$A:$C,MATCH('VERİ TABANI'!$D5290,'SINIF GÜNLER'!$B:$B,0),MATCH('VERİ TABANI'!$M$1,'SINIF GÜNLER'!$A$1:$C$1,0)),"")</f>
        <v/>
      </c>
      <c r="P5290" s="28" t="str">
        <f t="array" ref="P5290">IFERROR(SEARCH(ÖĞRETMEN,'VERİ TABANI'!G5290,1),"")</f>
        <v/>
      </c>
      <c r="Q5290" s="29" t="str">
        <f t="shared" si="165"/>
        <v/>
      </c>
    </row>
    <row r="5291" spans="1:17">
      <c r="A5291" s="3" t="str">
        <f t="shared" si="164"/>
        <v/>
      </c>
      <c r="M5291" s="3" t="str">
        <f>IFERROR(INDEX('SINIF GÜNLER'!$A:$C,MATCH('VERİ TABANI'!$D5291,'SINIF GÜNLER'!$B:$B,0),MATCH('VERİ TABANI'!$M$1,'SINIF GÜNLER'!$A$1:$C$1,0)),"")</f>
        <v/>
      </c>
      <c r="P5291" s="28" t="str">
        <f t="array" ref="P5291">IFERROR(SEARCH(ÖĞRETMEN,'VERİ TABANI'!G5291,1),"")</f>
        <v/>
      </c>
      <c r="Q5291" s="29" t="str">
        <f t="shared" si="165"/>
        <v/>
      </c>
    </row>
    <row r="5292" spans="1:17">
      <c r="A5292" s="3" t="str">
        <f t="shared" si="164"/>
        <v/>
      </c>
      <c r="M5292" s="3" t="str">
        <f>IFERROR(INDEX('SINIF GÜNLER'!$A:$C,MATCH('VERİ TABANI'!$D5292,'SINIF GÜNLER'!$B:$B,0),MATCH('VERİ TABANI'!$M$1,'SINIF GÜNLER'!$A$1:$C$1,0)),"")</f>
        <v/>
      </c>
      <c r="P5292" s="28" t="str">
        <f t="array" ref="P5292">IFERROR(SEARCH(ÖĞRETMEN,'VERİ TABANI'!G5292,1),"")</f>
        <v/>
      </c>
      <c r="Q5292" s="29" t="str">
        <f t="shared" si="165"/>
        <v/>
      </c>
    </row>
    <row r="5293" spans="1:17">
      <c r="A5293" s="3" t="str">
        <f t="shared" si="164"/>
        <v/>
      </c>
      <c r="M5293" s="3" t="str">
        <f>IFERROR(INDEX('SINIF GÜNLER'!$A:$C,MATCH('VERİ TABANI'!$D5293,'SINIF GÜNLER'!$B:$B,0),MATCH('VERİ TABANI'!$M$1,'SINIF GÜNLER'!$A$1:$C$1,0)),"")</f>
        <v/>
      </c>
      <c r="P5293" s="28" t="str">
        <f t="array" ref="P5293">IFERROR(SEARCH(ÖĞRETMEN,'VERİ TABANI'!G5293,1),"")</f>
        <v/>
      </c>
      <c r="Q5293" s="29" t="str">
        <f t="shared" si="165"/>
        <v/>
      </c>
    </row>
    <row r="5294" spans="1:17">
      <c r="A5294" s="3" t="str">
        <f t="shared" si="164"/>
        <v/>
      </c>
      <c r="M5294" s="3" t="str">
        <f>IFERROR(INDEX('SINIF GÜNLER'!$A:$C,MATCH('VERİ TABANI'!$D5294,'SINIF GÜNLER'!$B:$B,0),MATCH('VERİ TABANI'!$M$1,'SINIF GÜNLER'!$A$1:$C$1,0)),"")</f>
        <v/>
      </c>
      <c r="P5294" s="28" t="str">
        <f t="array" ref="P5294">IFERROR(SEARCH(ÖĞRETMEN,'VERİ TABANI'!G5294,1),"")</f>
        <v/>
      </c>
      <c r="Q5294" s="29" t="str">
        <f t="shared" si="165"/>
        <v/>
      </c>
    </row>
    <row r="5295" spans="1:17">
      <c r="A5295" s="3" t="str">
        <f t="shared" si="164"/>
        <v/>
      </c>
      <c r="M5295" s="3" t="str">
        <f>IFERROR(INDEX('SINIF GÜNLER'!$A:$C,MATCH('VERİ TABANI'!$D5295,'SINIF GÜNLER'!$B:$B,0),MATCH('VERİ TABANI'!$M$1,'SINIF GÜNLER'!$A$1:$C$1,0)),"")</f>
        <v/>
      </c>
      <c r="P5295" s="28" t="str">
        <f t="array" ref="P5295">IFERROR(SEARCH(ÖĞRETMEN,'VERİ TABANI'!G5295,1),"")</f>
        <v/>
      </c>
      <c r="Q5295" s="29" t="str">
        <f t="shared" si="165"/>
        <v/>
      </c>
    </row>
    <row r="5296" spans="1:17">
      <c r="A5296" s="3" t="str">
        <f t="shared" si="164"/>
        <v/>
      </c>
      <c r="M5296" s="3" t="str">
        <f>IFERROR(INDEX('SINIF GÜNLER'!$A:$C,MATCH('VERİ TABANI'!$D5296,'SINIF GÜNLER'!$B:$B,0),MATCH('VERİ TABANI'!$M$1,'SINIF GÜNLER'!$A$1:$C$1,0)),"")</f>
        <v/>
      </c>
      <c r="P5296" s="28" t="str">
        <f t="array" ref="P5296">IFERROR(SEARCH(ÖĞRETMEN,'VERİ TABANI'!G5296,1),"")</f>
        <v/>
      </c>
      <c r="Q5296" s="29" t="str">
        <f t="shared" si="165"/>
        <v/>
      </c>
    </row>
    <row r="5297" spans="1:17">
      <c r="A5297" s="3" t="str">
        <f t="shared" si="164"/>
        <v/>
      </c>
      <c r="M5297" s="3" t="str">
        <f>IFERROR(INDEX('SINIF GÜNLER'!$A:$C,MATCH('VERİ TABANI'!$D5297,'SINIF GÜNLER'!$B:$B,0),MATCH('VERİ TABANI'!$M$1,'SINIF GÜNLER'!$A$1:$C$1,0)),"")</f>
        <v/>
      </c>
      <c r="P5297" s="28" t="str">
        <f t="array" ref="P5297">IFERROR(SEARCH(ÖĞRETMEN,'VERİ TABANI'!G5297,1),"")</f>
        <v/>
      </c>
      <c r="Q5297" s="29" t="str">
        <f t="shared" si="165"/>
        <v/>
      </c>
    </row>
    <row r="5298" spans="1:17">
      <c r="A5298" s="3" t="str">
        <f t="shared" si="164"/>
        <v/>
      </c>
      <c r="M5298" s="3" t="str">
        <f>IFERROR(INDEX('SINIF GÜNLER'!$A:$C,MATCH('VERİ TABANI'!$D5298,'SINIF GÜNLER'!$B:$B,0),MATCH('VERİ TABANI'!$M$1,'SINIF GÜNLER'!$A$1:$C$1,0)),"")</f>
        <v/>
      </c>
      <c r="P5298" s="28" t="str">
        <f t="array" ref="P5298">IFERROR(SEARCH(ÖĞRETMEN,'VERİ TABANI'!G5298,1),"")</f>
        <v/>
      </c>
      <c r="Q5298" s="29" t="str">
        <f t="shared" si="165"/>
        <v/>
      </c>
    </row>
    <row r="5299" spans="1:17">
      <c r="A5299" s="3" t="str">
        <f t="shared" si="164"/>
        <v/>
      </c>
      <c r="M5299" s="3" t="str">
        <f>IFERROR(INDEX('SINIF GÜNLER'!$A:$C,MATCH('VERİ TABANI'!$D5299,'SINIF GÜNLER'!$B:$B,0),MATCH('VERİ TABANI'!$M$1,'SINIF GÜNLER'!$A$1:$C$1,0)),"")</f>
        <v/>
      </c>
      <c r="P5299" s="28" t="str">
        <f t="array" ref="P5299">IFERROR(SEARCH(ÖĞRETMEN,'VERİ TABANI'!G5299,1),"")</f>
        <v/>
      </c>
      <c r="Q5299" s="29" t="str">
        <f t="shared" si="165"/>
        <v/>
      </c>
    </row>
    <row r="5300" spans="1:17">
      <c r="A5300" s="3" t="str">
        <f t="shared" si="164"/>
        <v/>
      </c>
      <c r="M5300" s="3" t="str">
        <f>IFERROR(INDEX('SINIF GÜNLER'!$A:$C,MATCH('VERİ TABANI'!$D5300,'SINIF GÜNLER'!$B:$B,0),MATCH('VERİ TABANI'!$M$1,'SINIF GÜNLER'!$A$1:$C$1,0)),"")</f>
        <v/>
      </c>
      <c r="P5300" s="28" t="str">
        <f t="array" ref="P5300">IFERROR(SEARCH(ÖĞRETMEN,'VERİ TABANI'!G5300,1),"")</f>
        <v/>
      </c>
      <c r="Q5300" s="29" t="str">
        <f t="shared" si="165"/>
        <v/>
      </c>
    </row>
    <row r="5301" spans="1:17">
      <c r="A5301" s="3" t="str">
        <f t="shared" si="164"/>
        <v/>
      </c>
      <c r="M5301" s="3" t="str">
        <f>IFERROR(INDEX('SINIF GÜNLER'!$A:$C,MATCH('VERİ TABANI'!$D5301,'SINIF GÜNLER'!$B:$B,0),MATCH('VERİ TABANI'!$M$1,'SINIF GÜNLER'!$A$1:$C$1,0)),"")</f>
        <v/>
      </c>
      <c r="P5301" s="28" t="str">
        <f t="array" ref="P5301">IFERROR(SEARCH(ÖĞRETMEN,'VERİ TABANI'!G5301,1),"")</f>
        <v/>
      </c>
      <c r="Q5301" s="29" t="str">
        <f t="shared" si="165"/>
        <v/>
      </c>
    </row>
    <row r="5302" spans="1:17">
      <c r="A5302" s="3" t="str">
        <f t="shared" si="164"/>
        <v/>
      </c>
      <c r="M5302" s="3" t="str">
        <f>IFERROR(INDEX('SINIF GÜNLER'!$A:$C,MATCH('VERİ TABANI'!$D5302,'SINIF GÜNLER'!$B:$B,0),MATCH('VERİ TABANI'!$M$1,'SINIF GÜNLER'!$A$1:$C$1,0)),"")</f>
        <v/>
      </c>
      <c r="P5302" s="28" t="str">
        <f t="array" ref="P5302">IFERROR(SEARCH(ÖĞRETMEN,'VERİ TABANI'!G5302,1),"")</f>
        <v/>
      </c>
      <c r="Q5302" s="29" t="str">
        <f t="shared" si="165"/>
        <v/>
      </c>
    </row>
    <row r="5303" spans="1:17">
      <c r="A5303" s="3" t="str">
        <f t="shared" si="164"/>
        <v/>
      </c>
      <c r="M5303" s="3" t="str">
        <f>IFERROR(INDEX('SINIF GÜNLER'!$A:$C,MATCH('VERİ TABANI'!$D5303,'SINIF GÜNLER'!$B:$B,0),MATCH('VERİ TABANI'!$M$1,'SINIF GÜNLER'!$A$1:$C$1,0)),"")</f>
        <v/>
      </c>
      <c r="P5303" s="28" t="str">
        <f t="array" ref="P5303">IFERROR(SEARCH(ÖĞRETMEN,'VERİ TABANI'!G5303,1),"")</f>
        <v/>
      </c>
      <c r="Q5303" s="29" t="str">
        <f t="shared" si="165"/>
        <v/>
      </c>
    </row>
    <row r="5304" spans="1:17">
      <c r="A5304" s="3" t="str">
        <f t="shared" si="164"/>
        <v/>
      </c>
      <c r="M5304" s="3" t="str">
        <f>IFERROR(INDEX('SINIF GÜNLER'!$A:$C,MATCH('VERİ TABANI'!$D5304,'SINIF GÜNLER'!$B:$B,0),MATCH('VERİ TABANI'!$M$1,'SINIF GÜNLER'!$A$1:$C$1,0)),"")</f>
        <v/>
      </c>
      <c r="P5304" s="28" t="str">
        <f t="array" ref="P5304">IFERROR(SEARCH(ÖĞRETMEN,'VERİ TABANI'!G5304,1),"")</f>
        <v/>
      </c>
      <c r="Q5304" s="29" t="str">
        <f t="shared" si="165"/>
        <v/>
      </c>
    </row>
    <row r="5305" spans="1:17">
      <c r="A5305" s="3" t="str">
        <f t="shared" si="164"/>
        <v/>
      </c>
      <c r="M5305" s="3" t="str">
        <f>IFERROR(INDEX('SINIF GÜNLER'!$A:$C,MATCH('VERİ TABANI'!$D5305,'SINIF GÜNLER'!$B:$B,0),MATCH('VERİ TABANI'!$M$1,'SINIF GÜNLER'!$A$1:$C$1,0)),"")</f>
        <v/>
      </c>
      <c r="P5305" s="28" t="str">
        <f t="array" ref="P5305">IFERROR(SEARCH(ÖĞRETMEN,'VERİ TABANI'!G5305,1),"")</f>
        <v/>
      </c>
      <c r="Q5305" s="29" t="str">
        <f t="shared" si="165"/>
        <v/>
      </c>
    </row>
    <row r="5306" spans="1:17">
      <c r="A5306" s="3" t="str">
        <f t="shared" si="164"/>
        <v/>
      </c>
      <c r="M5306" s="3" t="str">
        <f>IFERROR(INDEX('SINIF GÜNLER'!$A:$C,MATCH('VERİ TABANI'!$D5306,'SINIF GÜNLER'!$B:$B,0),MATCH('VERİ TABANI'!$M$1,'SINIF GÜNLER'!$A$1:$C$1,0)),"")</f>
        <v/>
      </c>
      <c r="P5306" s="28" t="str">
        <f t="array" ref="P5306">IFERROR(SEARCH(ÖĞRETMEN,'VERİ TABANI'!G5306,1),"")</f>
        <v/>
      </c>
      <c r="Q5306" s="29" t="str">
        <f t="shared" si="165"/>
        <v/>
      </c>
    </row>
    <row r="5307" spans="1:17">
      <c r="A5307" s="3" t="str">
        <f t="shared" si="164"/>
        <v/>
      </c>
      <c r="M5307" s="3" t="str">
        <f>IFERROR(INDEX('SINIF GÜNLER'!$A:$C,MATCH('VERİ TABANI'!$D5307,'SINIF GÜNLER'!$B:$B,0),MATCH('VERİ TABANI'!$M$1,'SINIF GÜNLER'!$A$1:$C$1,0)),"")</f>
        <v/>
      </c>
      <c r="P5307" s="28" t="str">
        <f t="array" ref="P5307">IFERROR(SEARCH(ÖĞRETMEN,'VERİ TABANI'!G5307,1),"")</f>
        <v/>
      </c>
      <c r="Q5307" s="29" t="str">
        <f t="shared" si="165"/>
        <v/>
      </c>
    </row>
    <row r="5308" spans="1:17">
      <c r="A5308" s="3" t="str">
        <f t="shared" si="164"/>
        <v/>
      </c>
      <c r="M5308" s="3" t="str">
        <f>IFERROR(INDEX('SINIF GÜNLER'!$A:$C,MATCH('VERİ TABANI'!$D5308,'SINIF GÜNLER'!$B:$B,0),MATCH('VERİ TABANI'!$M$1,'SINIF GÜNLER'!$A$1:$C$1,0)),"")</f>
        <v/>
      </c>
      <c r="P5308" s="28" t="str">
        <f t="array" ref="P5308">IFERROR(SEARCH(ÖĞRETMEN,'VERİ TABANI'!G5308,1),"")</f>
        <v/>
      </c>
      <c r="Q5308" s="29" t="str">
        <f t="shared" si="165"/>
        <v/>
      </c>
    </row>
    <row r="5309" spans="1:17">
      <c r="A5309" s="3" t="str">
        <f t="shared" si="164"/>
        <v/>
      </c>
      <c r="M5309" s="3" t="str">
        <f>IFERROR(INDEX('SINIF GÜNLER'!$A:$C,MATCH('VERİ TABANI'!$D5309,'SINIF GÜNLER'!$B:$B,0),MATCH('VERİ TABANI'!$M$1,'SINIF GÜNLER'!$A$1:$C$1,0)),"")</f>
        <v/>
      </c>
      <c r="P5309" s="28" t="str">
        <f t="array" ref="P5309">IFERROR(SEARCH(ÖĞRETMEN,'VERİ TABANI'!G5309,1),"")</f>
        <v/>
      </c>
      <c r="Q5309" s="29" t="str">
        <f t="shared" si="165"/>
        <v/>
      </c>
    </row>
    <row r="5310" spans="1:17">
      <c r="A5310" s="3" t="str">
        <f t="shared" si="164"/>
        <v/>
      </c>
      <c r="M5310" s="3" t="str">
        <f>IFERROR(INDEX('SINIF GÜNLER'!$A:$C,MATCH('VERİ TABANI'!$D5310,'SINIF GÜNLER'!$B:$B,0),MATCH('VERİ TABANI'!$M$1,'SINIF GÜNLER'!$A$1:$C$1,0)),"")</f>
        <v/>
      </c>
      <c r="P5310" s="28" t="str">
        <f t="array" ref="P5310">IFERROR(SEARCH(ÖĞRETMEN,'VERİ TABANI'!G5310,1),"")</f>
        <v/>
      </c>
      <c r="Q5310" s="29" t="str">
        <f t="shared" si="165"/>
        <v/>
      </c>
    </row>
    <row r="5311" spans="1:17">
      <c r="A5311" s="3" t="str">
        <f t="shared" si="164"/>
        <v/>
      </c>
      <c r="M5311" s="3" t="str">
        <f>IFERROR(INDEX('SINIF GÜNLER'!$A:$C,MATCH('VERİ TABANI'!$D5311,'SINIF GÜNLER'!$B:$B,0),MATCH('VERİ TABANI'!$M$1,'SINIF GÜNLER'!$A$1:$C$1,0)),"")</f>
        <v/>
      </c>
      <c r="P5311" s="28" t="str">
        <f t="array" ref="P5311">IFERROR(SEARCH(ÖĞRETMEN,'VERİ TABANI'!G5311,1),"")</f>
        <v/>
      </c>
      <c r="Q5311" s="29" t="str">
        <f t="shared" si="165"/>
        <v/>
      </c>
    </row>
    <row r="5312" spans="1:17">
      <c r="A5312" s="3" t="str">
        <f t="shared" si="164"/>
        <v/>
      </c>
      <c r="M5312" s="3" t="str">
        <f>IFERROR(INDEX('SINIF GÜNLER'!$A:$C,MATCH('VERİ TABANI'!$D5312,'SINIF GÜNLER'!$B:$B,0),MATCH('VERİ TABANI'!$M$1,'SINIF GÜNLER'!$A$1:$C$1,0)),"")</f>
        <v/>
      </c>
      <c r="P5312" s="28" t="str">
        <f t="array" ref="P5312">IFERROR(SEARCH(ÖĞRETMEN,'VERİ TABANI'!G5312,1),"")</f>
        <v/>
      </c>
      <c r="Q5312" s="29" t="str">
        <f t="shared" si="165"/>
        <v/>
      </c>
    </row>
    <row r="5313" spans="1:17">
      <c r="A5313" s="3" t="str">
        <f t="shared" si="164"/>
        <v/>
      </c>
      <c r="M5313" s="3" t="str">
        <f>IFERROR(INDEX('SINIF GÜNLER'!$A:$C,MATCH('VERİ TABANI'!$D5313,'SINIF GÜNLER'!$B:$B,0),MATCH('VERİ TABANI'!$M$1,'SINIF GÜNLER'!$A$1:$C$1,0)),"")</f>
        <v/>
      </c>
      <c r="P5313" s="28" t="str">
        <f t="array" ref="P5313">IFERROR(SEARCH(ÖĞRETMEN,'VERİ TABANI'!G5313,1),"")</f>
        <v/>
      </c>
      <c r="Q5313" s="29" t="str">
        <f t="shared" si="165"/>
        <v/>
      </c>
    </row>
    <row r="5314" spans="1:17">
      <c r="A5314" s="3" t="str">
        <f t="shared" ref="A5314:A5377" si="166">IFERROR(IF(B5314="","",ROW()-1),"")</f>
        <v/>
      </c>
      <c r="M5314" s="3" t="str">
        <f>IFERROR(INDEX('SINIF GÜNLER'!$A:$C,MATCH('VERİ TABANI'!$D5314,'SINIF GÜNLER'!$B:$B,0),MATCH('VERİ TABANI'!$M$1,'SINIF GÜNLER'!$A$1:$C$1,0)),"")</f>
        <v/>
      </c>
      <c r="P5314" s="28" t="str">
        <f t="array" ref="P5314">IFERROR(SEARCH(ÖĞRETMEN,'VERİ TABANI'!G5314,1),"")</f>
        <v/>
      </c>
      <c r="Q5314" s="29" t="str">
        <f t="shared" si="165"/>
        <v/>
      </c>
    </row>
    <row r="5315" spans="1:17">
      <c r="A5315" s="3" t="str">
        <f t="shared" si="166"/>
        <v/>
      </c>
      <c r="M5315" s="3" t="str">
        <f>IFERROR(INDEX('SINIF GÜNLER'!$A:$C,MATCH('VERİ TABANI'!$D5315,'SINIF GÜNLER'!$B:$B,0),MATCH('VERİ TABANI'!$M$1,'SINIF GÜNLER'!$A$1:$C$1,0)),"")</f>
        <v/>
      </c>
      <c r="P5315" s="28" t="str">
        <f t="array" ref="P5315">IFERROR(SEARCH(ÖĞRETMEN,'VERİ TABANI'!G5315,1),"")</f>
        <v/>
      </c>
      <c r="Q5315" s="29" t="str">
        <f t="shared" si="165"/>
        <v/>
      </c>
    </row>
    <row r="5316" spans="1:17">
      <c r="A5316" s="3" t="str">
        <f t="shared" si="166"/>
        <v/>
      </c>
      <c r="M5316" s="3" t="str">
        <f>IFERROR(INDEX('SINIF GÜNLER'!$A:$C,MATCH('VERİ TABANI'!$D5316,'SINIF GÜNLER'!$B:$B,0),MATCH('VERİ TABANI'!$M$1,'SINIF GÜNLER'!$A$1:$C$1,0)),"")</f>
        <v/>
      </c>
      <c r="P5316" s="28" t="str">
        <f t="array" ref="P5316">IFERROR(SEARCH(ÖĞRETMEN,'VERİ TABANI'!G5316,1),"")</f>
        <v/>
      </c>
      <c r="Q5316" s="29" t="str">
        <f t="shared" si="165"/>
        <v/>
      </c>
    </row>
    <row r="5317" spans="1:17">
      <c r="A5317" s="3" t="str">
        <f t="shared" si="166"/>
        <v/>
      </c>
      <c r="M5317" s="3" t="str">
        <f>IFERROR(INDEX('SINIF GÜNLER'!$A:$C,MATCH('VERİ TABANI'!$D5317,'SINIF GÜNLER'!$B:$B,0),MATCH('VERİ TABANI'!$M$1,'SINIF GÜNLER'!$A$1:$C$1,0)),"")</f>
        <v/>
      </c>
      <c r="P5317" s="28" t="str">
        <f t="array" ref="P5317">IFERROR(SEARCH(ÖĞRETMEN,'VERİ TABANI'!G5317,1),"")</f>
        <v/>
      </c>
      <c r="Q5317" s="29" t="str">
        <f t="shared" si="165"/>
        <v/>
      </c>
    </row>
    <row r="5318" spans="1:17">
      <c r="A5318" s="3" t="str">
        <f t="shared" si="166"/>
        <v/>
      </c>
      <c r="M5318" s="3" t="str">
        <f>IFERROR(INDEX('SINIF GÜNLER'!$A:$C,MATCH('VERİ TABANI'!$D5318,'SINIF GÜNLER'!$B:$B,0),MATCH('VERİ TABANI'!$M$1,'SINIF GÜNLER'!$A$1:$C$1,0)),"")</f>
        <v/>
      </c>
      <c r="P5318" s="28" t="str">
        <f t="array" ref="P5318">IFERROR(SEARCH(ÖĞRETMEN,'VERİ TABANI'!G5318,1),"")</f>
        <v/>
      </c>
      <c r="Q5318" s="29" t="str">
        <f t="shared" si="165"/>
        <v/>
      </c>
    </row>
    <row r="5319" spans="1:17">
      <c r="A5319" s="3" t="str">
        <f t="shared" si="166"/>
        <v/>
      </c>
      <c r="M5319" s="3" t="str">
        <f>IFERROR(INDEX('SINIF GÜNLER'!$A:$C,MATCH('VERİ TABANI'!$D5319,'SINIF GÜNLER'!$B:$B,0),MATCH('VERİ TABANI'!$M$1,'SINIF GÜNLER'!$A$1:$C$1,0)),"")</f>
        <v/>
      </c>
      <c r="P5319" s="28" t="str">
        <f t="array" ref="P5319">IFERROR(SEARCH(ÖĞRETMEN,'VERİ TABANI'!G5319,1),"")</f>
        <v/>
      </c>
      <c r="Q5319" s="29" t="str">
        <f t="shared" si="165"/>
        <v/>
      </c>
    </row>
    <row r="5320" spans="1:17">
      <c r="A5320" s="3" t="str">
        <f t="shared" si="166"/>
        <v/>
      </c>
      <c r="M5320" s="3" t="str">
        <f>IFERROR(INDEX('SINIF GÜNLER'!$A:$C,MATCH('VERİ TABANI'!$D5320,'SINIF GÜNLER'!$B:$B,0),MATCH('VERİ TABANI'!$M$1,'SINIF GÜNLER'!$A$1:$C$1,0)),"")</f>
        <v/>
      </c>
      <c r="P5320" s="28" t="str">
        <f t="array" ref="P5320">IFERROR(SEARCH(ÖĞRETMEN,'VERİ TABANI'!G5320,1),"")</f>
        <v/>
      </c>
      <c r="Q5320" s="29" t="str">
        <f t="shared" ref="Q5320:Q5383" si="167">IF(P5320="","",ROW())</f>
        <v/>
      </c>
    </row>
    <row r="5321" spans="1:17">
      <c r="A5321" s="3" t="str">
        <f t="shared" si="166"/>
        <v/>
      </c>
      <c r="M5321" s="3" t="str">
        <f>IFERROR(INDEX('SINIF GÜNLER'!$A:$C,MATCH('VERİ TABANI'!$D5321,'SINIF GÜNLER'!$B:$B,0),MATCH('VERİ TABANI'!$M$1,'SINIF GÜNLER'!$A$1:$C$1,0)),"")</f>
        <v/>
      </c>
      <c r="P5321" s="28" t="str">
        <f t="array" ref="P5321">IFERROR(SEARCH(ÖĞRETMEN,'VERİ TABANI'!G5321,1),"")</f>
        <v/>
      </c>
      <c r="Q5321" s="29" t="str">
        <f t="shared" si="167"/>
        <v/>
      </c>
    </row>
    <row r="5322" spans="1:17">
      <c r="A5322" s="3" t="str">
        <f t="shared" si="166"/>
        <v/>
      </c>
      <c r="M5322" s="3" t="str">
        <f>IFERROR(INDEX('SINIF GÜNLER'!$A:$C,MATCH('VERİ TABANI'!$D5322,'SINIF GÜNLER'!$B:$B,0),MATCH('VERİ TABANI'!$M$1,'SINIF GÜNLER'!$A$1:$C$1,0)),"")</f>
        <v/>
      </c>
      <c r="P5322" s="28" t="str">
        <f t="array" ref="P5322">IFERROR(SEARCH(ÖĞRETMEN,'VERİ TABANI'!G5322,1),"")</f>
        <v/>
      </c>
      <c r="Q5322" s="29" t="str">
        <f t="shared" si="167"/>
        <v/>
      </c>
    </row>
    <row r="5323" spans="1:17">
      <c r="A5323" s="3" t="str">
        <f t="shared" si="166"/>
        <v/>
      </c>
      <c r="M5323" s="3" t="str">
        <f>IFERROR(INDEX('SINIF GÜNLER'!$A:$C,MATCH('VERİ TABANI'!$D5323,'SINIF GÜNLER'!$B:$B,0),MATCH('VERİ TABANI'!$M$1,'SINIF GÜNLER'!$A$1:$C$1,0)),"")</f>
        <v/>
      </c>
      <c r="P5323" s="28" t="str">
        <f t="array" ref="P5323">IFERROR(SEARCH(ÖĞRETMEN,'VERİ TABANI'!G5323,1),"")</f>
        <v/>
      </c>
      <c r="Q5323" s="29" t="str">
        <f t="shared" si="167"/>
        <v/>
      </c>
    </row>
    <row r="5324" spans="1:17">
      <c r="A5324" s="3" t="str">
        <f t="shared" si="166"/>
        <v/>
      </c>
      <c r="M5324" s="3" t="str">
        <f>IFERROR(INDEX('SINIF GÜNLER'!$A:$C,MATCH('VERİ TABANI'!$D5324,'SINIF GÜNLER'!$B:$B,0),MATCH('VERİ TABANI'!$M$1,'SINIF GÜNLER'!$A$1:$C$1,0)),"")</f>
        <v/>
      </c>
      <c r="P5324" s="28" t="str">
        <f t="array" ref="P5324">IFERROR(SEARCH(ÖĞRETMEN,'VERİ TABANI'!G5324,1),"")</f>
        <v/>
      </c>
      <c r="Q5324" s="29" t="str">
        <f t="shared" si="167"/>
        <v/>
      </c>
    </row>
    <row r="5325" spans="1:17">
      <c r="A5325" s="3" t="str">
        <f t="shared" si="166"/>
        <v/>
      </c>
      <c r="M5325" s="3" t="str">
        <f>IFERROR(INDEX('SINIF GÜNLER'!$A:$C,MATCH('VERİ TABANI'!$D5325,'SINIF GÜNLER'!$B:$B,0),MATCH('VERİ TABANI'!$M$1,'SINIF GÜNLER'!$A$1:$C$1,0)),"")</f>
        <v/>
      </c>
      <c r="P5325" s="28" t="str">
        <f t="array" ref="P5325">IFERROR(SEARCH(ÖĞRETMEN,'VERİ TABANI'!G5325,1),"")</f>
        <v/>
      </c>
      <c r="Q5325" s="29" t="str">
        <f t="shared" si="167"/>
        <v/>
      </c>
    </row>
    <row r="5326" spans="1:17">
      <c r="A5326" s="3" t="str">
        <f t="shared" si="166"/>
        <v/>
      </c>
      <c r="M5326" s="3" t="str">
        <f>IFERROR(INDEX('SINIF GÜNLER'!$A:$C,MATCH('VERİ TABANI'!$D5326,'SINIF GÜNLER'!$B:$B,0),MATCH('VERİ TABANI'!$M$1,'SINIF GÜNLER'!$A$1:$C$1,0)),"")</f>
        <v/>
      </c>
      <c r="P5326" s="28" t="str">
        <f t="array" ref="P5326">IFERROR(SEARCH(ÖĞRETMEN,'VERİ TABANI'!G5326,1),"")</f>
        <v/>
      </c>
      <c r="Q5326" s="29" t="str">
        <f t="shared" si="167"/>
        <v/>
      </c>
    </row>
    <row r="5327" spans="1:17">
      <c r="A5327" s="3" t="str">
        <f t="shared" si="166"/>
        <v/>
      </c>
      <c r="M5327" s="3" t="str">
        <f>IFERROR(INDEX('SINIF GÜNLER'!$A:$C,MATCH('VERİ TABANI'!$D5327,'SINIF GÜNLER'!$B:$B,0),MATCH('VERİ TABANI'!$M$1,'SINIF GÜNLER'!$A$1:$C$1,0)),"")</f>
        <v/>
      </c>
      <c r="P5327" s="28" t="str">
        <f t="array" ref="P5327">IFERROR(SEARCH(ÖĞRETMEN,'VERİ TABANI'!G5327,1),"")</f>
        <v/>
      </c>
      <c r="Q5327" s="29" t="str">
        <f t="shared" si="167"/>
        <v/>
      </c>
    </row>
    <row r="5328" spans="1:17">
      <c r="A5328" s="3" t="str">
        <f t="shared" si="166"/>
        <v/>
      </c>
      <c r="M5328" s="3" t="str">
        <f>IFERROR(INDEX('SINIF GÜNLER'!$A:$C,MATCH('VERİ TABANI'!$D5328,'SINIF GÜNLER'!$B:$B,0),MATCH('VERİ TABANI'!$M$1,'SINIF GÜNLER'!$A$1:$C$1,0)),"")</f>
        <v/>
      </c>
      <c r="P5328" s="28" t="str">
        <f t="array" ref="P5328">IFERROR(SEARCH(ÖĞRETMEN,'VERİ TABANI'!G5328,1),"")</f>
        <v/>
      </c>
      <c r="Q5328" s="29" t="str">
        <f t="shared" si="167"/>
        <v/>
      </c>
    </row>
    <row r="5329" spans="1:17">
      <c r="A5329" s="3" t="str">
        <f t="shared" si="166"/>
        <v/>
      </c>
      <c r="M5329" s="3" t="str">
        <f>IFERROR(INDEX('SINIF GÜNLER'!$A:$C,MATCH('VERİ TABANI'!$D5329,'SINIF GÜNLER'!$B:$B,0),MATCH('VERİ TABANI'!$M$1,'SINIF GÜNLER'!$A$1:$C$1,0)),"")</f>
        <v/>
      </c>
      <c r="P5329" s="28" t="str">
        <f t="array" ref="P5329">IFERROR(SEARCH(ÖĞRETMEN,'VERİ TABANI'!G5329,1),"")</f>
        <v/>
      </c>
      <c r="Q5329" s="29" t="str">
        <f t="shared" si="167"/>
        <v/>
      </c>
    </row>
    <row r="5330" spans="1:17">
      <c r="A5330" s="3" t="str">
        <f t="shared" si="166"/>
        <v/>
      </c>
      <c r="M5330" s="3" t="str">
        <f>IFERROR(INDEX('SINIF GÜNLER'!$A:$C,MATCH('VERİ TABANI'!$D5330,'SINIF GÜNLER'!$B:$B,0),MATCH('VERİ TABANI'!$M$1,'SINIF GÜNLER'!$A$1:$C$1,0)),"")</f>
        <v/>
      </c>
      <c r="P5330" s="28" t="str">
        <f t="array" ref="P5330">IFERROR(SEARCH(ÖĞRETMEN,'VERİ TABANI'!G5330,1),"")</f>
        <v/>
      </c>
      <c r="Q5330" s="29" t="str">
        <f t="shared" si="167"/>
        <v/>
      </c>
    </row>
    <row r="5331" spans="1:17">
      <c r="A5331" s="3" t="str">
        <f t="shared" si="166"/>
        <v/>
      </c>
      <c r="M5331" s="3" t="str">
        <f>IFERROR(INDEX('SINIF GÜNLER'!$A:$C,MATCH('VERİ TABANI'!$D5331,'SINIF GÜNLER'!$B:$B,0),MATCH('VERİ TABANI'!$M$1,'SINIF GÜNLER'!$A$1:$C$1,0)),"")</f>
        <v/>
      </c>
      <c r="P5331" s="28" t="str">
        <f t="array" ref="P5331">IFERROR(SEARCH(ÖĞRETMEN,'VERİ TABANI'!G5331,1),"")</f>
        <v/>
      </c>
      <c r="Q5331" s="29" t="str">
        <f t="shared" si="167"/>
        <v/>
      </c>
    </row>
    <row r="5332" spans="1:17">
      <c r="A5332" s="3" t="str">
        <f t="shared" si="166"/>
        <v/>
      </c>
      <c r="M5332" s="3" t="str">
        <f>IFERROR(INDEX('SINIF GÜNLER'!$A:$C,MATCH('VERİ TABANI'!$D5332,'SINIF GÜNLER'!$B:$B,0),MATCH('VERİ TABANI'!$M$1,'SINIF GÜNLER'!$A$1:$C$1,0)),"")</f>
        <v/>
      </c>
      <c r="P5332" s="28" t="str">
        <f t="array" ref="P5332">IFERROR(SEARCH(ÖĞRETMEN,'VERİ TABANI'!G5332,1),"")</f>
        <v/>
      </c>
      <c r="Q5332" s="29" t="str">
        <f t="shared" si="167"/>
        <v/>
      </c>
    </row>
    <row r="5333" spans="1:17">
      <c r="A5333" s="3" t="str">
        <f t="shared" si="166"/>
        <v/>
      </c>
      <c r="M5333" s="3" t="str">
        <f>IFERROR(INDEX('SINIF GÜNLER'!$A:$C,MATCH('VERİ TABANI'!$D5333,'SINIF GÜNLER'!$B:$B,0),MATCH('VERİ TABANI'!$M$1,'SINIF GÜNLER'!$A$1:$C$1,0)),"")</f>
        <v/>
      </c>
      <c r="P5333" s="28" t="str">
        <f t="array" ref="P5333">IFERROR(SEARCH(ÖĞRETMEN,'VERİ TABANI'!G5333,1),"")</f>
        <v/>
      </c>
      <c r="Q5333" s="29" t="str">
        <f t="shared" si="167"/>
        <v/>
      </c>
    </row>
    <row r="5334" spans="1:17">
      <c r="A5334" s="3" t="str">
        <f t="shared" si="166"/>
        <v/>
      </c>
      <c r="M5334" s="3" t="str">
        <f>IFERROR(INDEX('SINIF GÜNLER'!$A:$C,MATCH('VERİ TABANI'!$D5334,'SINIF GÜNLER'!$B:$B,0),MATCH('VERİ TABANI'!$M$1,'SINIF GÜNLER'!$A$1:$C$1,0)),"")</f>
        <v/>
      </c>
      <c r="P5334" s="28" t="str">
        <f t="array" ref="P5334">IFERROR(SEARCH(ÖĞRETMEN,'VERİ TABANI'!G5334,1),"")</f>
        <v/>
      </c>
      <c r="Q5334" s="29" t="str">
        <f t="shared" si="167"/>
        <v/>
      </c>
    </row>
    <row r="5335" spans="1:17">
      <c r="A5335" s="3" t="str">
        <f t="shared" si="166"/>
        <v/>
      </c>
      <c r="M5335" s="3" t="str">
        <f>IFERROR(INDEX('SINIF GÜNLER'!$A:$C,MATCH('VERİ TABANI'!$D5335,'SINIF GÜNLER'!$B:$B,0),MATCH('VERİ TABANI'!$M$1,'SINIF GÜNLER'!$A$1:$C$1,0)),"")</f>
        <v/>
      </c>
      <c r="P5335" s="28" t="str">
        <f t="array" ref="P5335">IFERROR(SEARCH(ÖĞRETMEN,'VERİ TABANI'!G5335,1),"")</f>
        <v/>
      </c>
      <c r="Q5335" s="29" t="str">
        <f t="shared" si="167"/>
        <v/>
      </c>
    </row>
    <row r="5336" spans="1:17">
      <c r="A5336" s="3" t="str">
        <f t="shared" si="166"/>
        <v/>
      </c>
      <c r="M5336" s="3" t="str">
        <f>IFERROR(INDEX('SINIF GÜNLER'!$A:$C,MATCH('VERİ TABANI'!$D5336,'SINIF GÜNLER'!$B:$B,0),MATCH('VERİ TABANI'!$M$1,'SINIF GÜNLER'!$A$1:$C$1,0)),"")</f>
        <v/>
      </c>
      <c r="P5336" s="28" t="str">
        <f t="array" ref="P5336">IFERROR(SEARCH(ÖĞRETMEN,'VERİ TABANI'!G5336,1),"")</f>
        <v/>
      </c>
      <c r="Q5336" s="29" t="str">
        <f t="shared" si="167"/>
        <v/>
      </c>
    </row>
    <row r="5337" spans="1:17">
      <c r="A5337" s="3" t="str">
        <f t="shared" si="166"/>
        <v/>
      </c>
      <c r="M5337" s="3" t="str">
        <f>IFERROR(INDEX('SINIF GÜNLER'!$A:$C,MATCH('VERİ TABANI'!$D5337,'SINIF GÜNLER'!$B:$B,0),MATCH('VERİ TABANI'!$M$1,'SINIF GÜNLER'!$A$1:$C$1,0)),"")</f>
        <v/>
      </c>
      <c r="P5337" s="28" t="str">
        <f t="array" ref="P5337">IFERROR(SEARCH(ÖĞRETMEN,'VERİ TABANI'!G5337,1),"")</f>
        <v/>
      </c>
      <c r="Q5337" s="29" t="str">
        <f t="shared" si="167"/>
        <v/>
      </c>
    </row>
    <row r="5338" spans="1:17">
      <c r="A5338" s="3" t="str">
        <f t="shared" si="166"/>
        <v/>
      </c>
      <c r="M5338" s="3" t="str">
        <f>IFERROR(INDEX('SINIF GÜNLER'!$A:$C,MATCH('VERİ TABANI'!$D5338,'SINIF GÜNLER'!$B:$B,0),MATCH('VERİ TABANI'!$M$1,'SINIF GÜNLER'!$A$1:$C$1,0)),"")</f>
        <v/>
      </c>
      <c r="P5338" s="28" t="str">
        <f t="array" ref="P5338">IFERROR(SEARCH(ÖĞRETMEN,'VERİ TABANI'!G5338,1),"")</f>
        <v/>
      </c>
      <c r="Q5338" s="29" t="str">
        <f t="shared" si="167"/>
        <v/>
      </c>
    </row>
    <row r="5339" spans="1:17">
      <c r="A5339" s="3" t="str">
        <f t="shared" si="166"/>
        <v/>
      </c>
      <c r="M5339" s="3" t="str">
        <f>IFERROR(INDEX('SINIF GÜNLER'!$A:$C,MATCH('VERİ TABANI'!$D5339,'SINIF GÜNLER'!$B:$B,0),MATCH('VERİ TABANI'!$M$1,'SINIF GÜNLER'!$A$1:$C$1,0)),"")</f>
        <v/>
      </c>
      <c r="P5339" s="28" t="str">
        <f t="array" ref="P5339">IFERROR(SEARCH(ÖĞRETMEN,'VERİ TABANI'!G5339,1),"")</f>
        <v/>
      </c>
      <c r="Q5339" s="29" t="str">
        <f t="shared" si="167"/>
        <v/>
      </c>
    </row>
    <row r="5340" spans="1:17">
      <c r="A5340" s="3" t="str">
        <f t="shared" si="166"/>
        <v/>
      </c>
      <c r="M5340" s="3" t="str">
        <f>IFERROR(INDEX('SINIF GÜNLER'!$A:$C,MATCH('VERİ TABANI'!$D5340,'SINIF GÜNLER'!$B:$B,0),MATCH('VERİ TABANI'!$M$1,'SINIF GÜNLER'!$A$1:$C$1,0)),"")</f>
        <v/>
      </c>
      <c r="P5340" s="28" t="str">
        <f t="array" ref="P5340">IFERROR(SEARCH(ÖĞRETMEN,'VERİ TABANI'!G5340,1),"")</f>
        <v/>
      </c>
      <c r="Q5340" s="29" t="str">
        <f t="shared" si="167"/>
        <v/>
      </c>
    </row>
    <row r="5341" spans="1:17">
      <c r="A5341" s="3" t="str">
        <f t="shared" si="166"/>
        <v/>
      </c>
      <c r="M5341" s="3" t="str">
        <f>IFERROR(INDEX('SINIF GÜNLER'!$A:$C,MATCH('VERİ TABANI'!$D5341,'SINIF GÜNLER'!$B:$B,0),MATCH('VERİ TABANI'!$M$1,'SINIF GÜNLER'!$A$1:$C$1,0)),"")</f>
        <v/>
      </c>
      <c r="P5341" s="28" t="str">
        <f t="array" ref="P5341">IFERROR(SEARCH(ÖĞRETMEN,'VERİ TABANI'!G5341,1),"")</f>
        <v/>
      </c>
      <c r="Q5341" s="29" t="str">
        <f t="shared" si="167"/>
        <v/>
      </c>
    </row>
    <row r="5342" spans="1:17">
      <c r="A5342" s="3" t="str">
        <f t="shared" si="166"/>
        <v/>
      </c>
      <c r="M5342" s="3" t="str">
        <f>IFERROR(INDEX('SINIF GÜNLER'!$A:$C,MATCH('VERİ TABANI'!$D5342,'SINIF GÜNLER'!$B:$B,0),MATCH('VERİ TABANI'!$M$1,'SINIF GÜNLER'!$A$1:$C$1,0)),"")</f>
        <v/>
      </c>
      <c r="P5342" s="28" t="str">
        <f t="array" ref="P5342">IFERROR(SEARCH(ÖĞRETMEN,'VERİ TABANI'!G5342,1),"")</f>
        <v/>
      </c>
      <c r="Q5342" s="29" t="str">
        <f t="shared" si="167"/>
        <v/>
      </c>
    </row>
    <row r="5343" spans="1:17">
      <c r="A5343" s="3" t="str">
        <f t="shared" si="166"/>
        <v/>
      </c>
      <c r="M5343" s="3" t="str">
        <f>IFERROR(INDEX('SINIF GÜNLER'!$A:$C,MATCH('VERİ TABANI'!$D5343,'SINIF GÜNLER'!$B:$B,0),MATCH('VERİ TABANI'!$M$1,'SINIF GÜNLER'!$A$1:$C$1,0)),"")</f>
        <v/>
      </c>
      <c r="P5343" s="28" t="str">
        <f t="array" ref="P5343">IFERROR(SEARCH(ÖĞRETMEN,'VERİ TABANI'!G5343,1),"")</f>
        <v/>
      </c>
      <c r="Q5343" s="29" t="str">
        <f t="shared" si="167"/>
        <v/>
      </c>
    </row>
    <row r="5344" spans="1:17">
      <c r="A5344" s="3" t="str">
        <f t="shared" si="166"/>
        <v/>
      </c>
      <c r="M5344" s="3" t="str">
        <f>IFERROR(INDEX('SINIF GÜNLER'!$A:$C,MATCH('VERİ TABANI'!$D5344,'SINIF GÜNLER'!$B:$B,0),MATCH('VERİ TABANI'!$M$1,'SINIF GÜNLER'!$A$1:$C$1,0)),"")</f>
        <v/>
      </c>
      <c r="P5344" s="28" t="str">
        <f t="array" ref="P5344">IFERROR(SEARCH(ÖĞRETMEN,'VERİ TABANI'!G5344,1),"")</f>
        <v/>
      </c>
      <c r="Q5344" s="29" t="str">
        <f t="shared" si="167"/>
        <v/>
      </c>
    </row>
    <row r="5345" spans="1:17">
      <c r="A5345" s="3" t="str">
        <f t="shared" si="166"/>
        <v/>
      </c>
      <c r="M5345" s="3" t="str">
        <f>IFERROR(INDEX('SINIF GÜNLER'!$A:$C,MATCH('VERİ TABANI'!$D5345,'SINIF GÜNLER'!$B:$B,0),MATCH('VERİ TABANI'!$M$1,'SINIF GÜNLER'!$A$1:$C$1,0)),"")</f>
        <v/>
      </c>
      <c r="P5345" s="28" t="str">
        <f t="array" ref="P5345">IFERROR(SEARCH(ÖĞRETMEN,'VERİ TABANI'!G5345,1),"")</f>
        <v/>
      </c>
      <c r="Q5345" s="29" t="str">
        <f t="shared" si="167"/>
        <v/>
      </c>
    </row>
    <row r="5346" spans="1:17">
      <c r="A5346" s="3" t="str">
        <f t="shared" si="166"/>
        <v/>
      </c>
      <c r="M5346" s="3" t="str">
        <f>IFERROR(INDEX('SINIF GÜNLER'!$A:$C,MATCH('VERİ TABANI'!$D5346,'SINIF GÜNLER'!$B:$B,0),MATCH('VERİ TABANI'!$M$1,'SINIF GÜNLER'!$A$1:$C$1,0)),"")</f>
        <v/>
      </c>
      <c r="P5346" s="28" t="str">
        <f t="array" ref="P5346">IFERROR(SEARCH(ÖĞRETMEN,'VERİ TABANI'!G5346,1),"")</f>
        <v/>
      </c>
      <c r="Q5346" s="29" t="str">
        <f t="shared" si="167"/>
        <v/>
      </c>
    </row>
    <row r="5347" spans="1:17">
      <c r="A5347" s="3" t="str">
        <f t="shared" si="166"/>
        <v/>
      </c>
      <c r="M5347" s="3" t="str">
        <f>IFERROR(INDEX('SINIF GÜNLER'!$A:$C,MATCH('VERİ TABANI'!$D5347,'SINIF GÜNLER'!$B:$B,0),MATCH('VERİ TABANI'!$M$1,'SINIF GÜNLER'!$A$1:$C$1,0)),"")</f>
        <v/>
      </c>
      <c r="P5347" s="28" t="str">
        <f t="array" ref="P5347">IFERROR(SEARCH(ÖĞRETMEN,'VERİ TABANI'!G5347,1),"")</f>
        <v/>
      </c>
      <c r="Q5347" s="29" t="str">
        <f t="shared" si="167"/>
        <v/>
      </c>
    </row>
    <row r="5348" spans="1:17">
      <c r="A5348" s="3" t="str">
        <f t="shared" si="166"/>
        <v/>
      </c>
      <c r="M5348" s="3" t="str">
        <f>IFERROR(INDEX('SINIF GÜNLER'!$A:$C,MATCH('VERİ TABANI'!$D5348,'SINIF GÜNLER'!$B:$B,0),MATCH('VERİ TABANI'!$M$1,'SINIF GÜNLER'!$A$1:$C$1,0)),"")</f>
        <v/>
      </c>
      <c r="P5348" s="28" t="str">
        <f t="array" ref="P5348">IFERROR(SEARCH(ÖĞRETMEN,'VERİ TABANI'!G5348,1),"")</f>
        <v/>
      </c>
      <c r="Q5348" s="29" t="str">
        <f t="shared" si="167"/>
        <v/>
      </c>
    </row>
    <row r="5349" spans="1:17">
      <c r="A5349" s="3" t="str">
        <f t="shared" si="166"/>
        <v/>
      </c>
      <c r="M5349" s="3" t="str">
        <f>IFERROR(INDEX('SINIF GÜNLER'!$A:$C,MATCH('VERİ TABANI'!$D5349,'SINIF GÜNLER'!$B:$B,0),MATCH('VERİ TABANI'!$M$1,'SINIF GÜNLER'!$A$1:$C$1,0)),"")</f>
        <v/>
      </c>
      <c r="P5349" s="28" t="str">
        <f t="array" ref="P5349">IFERROR(SEARCH(ÖĞRETMEN,'VERİ TABANI'!G5349,1),"")</f>
        <v/>
      </c>
      <c r="Q5349" s="29" t="str">
        <f t="shared" si="167"/>
        <v/>
      </c>
    </row>
    <row r="5350" spans="1:17">
      <c r="A5350" s="3" t="str">
        <f t="shared" si="166"/>
        <v/>
      </c>
      <c r="M5350" s="3" t="str">
        <f>IFERROR(INDEX('SINIF GÜNLER'!$A:$C,MATCH('VERİ TABANI'!$D5350,'SINIF GÜNLER'!$B:$B,0),MATCH('VERİ TABANI'!$M$1,'SINIF GÜNLER'!$A$1:$C$1,0)),"")</f>
        <v/>
      </c>
      <c r="P5350" s="28" t="str">
        <f t="array" ref="P5350">IFERROR(SEARCH(ÖĞRETMEN,'VERİ TABANI'!G5350,1),"")</f>
        <v/>
      </c>
      <c r="Q5350" s="29" t="str">
        <f t="shared" si="167"/>
        <v/>
      </c>
    </row>
    <row r="5351" spans="1:17">
      <c r="A5351" s="3" t="str">
        <f t="shared" si="166"/>
        <v/>
      </c>
      <c r="M5351" s="3" t="str">
        <f>IFERROR(INDEX('SINIF GÜNLER'!$A:$C,MATCH('VERİ TABANI'!$D5351,'SINIF GÜNLER'!$B:$B,0),MATCH('VERİ TABANI'!$M$1,'SINIF GÜNLER'!$A$1:$C$1,0)),"")</f>
        <v/>
      </c>
      <c r="P5351" s="28" t="str">
        <f t="array" ref="P5351">IFERROR(SEARCH(ÖĞRETMEN,'VERİ TABANI'!G5351,1),"")</f>
        <v/>
      </c>
      <c r="Q5351" s="29" t="str">
        <f t="shared" si="167"/>
        <v/>
      </c>
    </row>
    <row r="5352" spans="1:17">
      <c r="A5352" s="3" t="str">
        <f t="shared" si="166"/>
        <v/>
      </c>
      <c r="M5352" s="3" t="str">
        <f>IFERROR(INDEX('SINIF GÜNLER'!$A:$C,MATCH('VERİ TABANI'!$D5352,'SINIF GÜNLER'!$B:$B,0),MATCH('VERİ TABANI'!$M$1,'SINIF GÜNLER'!$A$1:$C$1,0)),"")</f>
        <v/>
      </c>
      <c r="P5352" s="28" t="str">
        <f t="array" ref="P5352">IFERROR(SEARCH(ÖĞRETMEN,'VERİ TABANI'!G5352,1),"")</f>
        <v/>
      </c>
      <c r="Q5352" s="29" t="str">
        <f t="shared" si="167"/>
        <v/>
      </c>
    </row>
    <row r="5353" spans="1:17">
      <c r="A5353" s="3" t="str">
        <f t="shared" si="166"/>
        <v/>
      </c>
      <c r="M5353" s="3" t="str">
        <f>IFERROR(INDEX('SINIF GÜNLER'!$A:$C,MATCH('VERİ TABANI'!$D5353,'SINIF GÜNLER'!$B:$B,0),MATCH('VERİ TABANI'!$M$1,'SINIF GÜNLER'!$A$1:$C$1,0)),"")</f>
        <v/>
      </c>
      <c r="P5353" s="28" t="str">
        <f t="array" ref="P5353">IFERROR(SEARCH(ÖĞRETMEN,'VERİ TABANI'!G5353,1),"")</f>
        <v/>
      </c>
      <c r="Q5353" s="29" t="str">
        <f t="shared" si="167"/>
        <v/>
      </c>
    </row>
    <row r="5354" spans="1:17">
      <c r="A5354" s="3" t="str">
        <f t="shared" si="166"/>
        <v/>
      </c>
      <c r="M5354" s="3" t="str">
        <f>IFERROR(INDEX('SINIF GÜNLER'!$A:$C,MATCH('VERİ TABANI'!$D5354,'SINIF GÜNLER'!$B:$B,0),MATCH('VERİ TABANI'!$M$1,'SINIF GÜNLER'!$A$1:$C$1,0)),"")</f>
        <v/>
      </c>
      <c r="P5354" s="28" t="str">
        <f t="array" ref="P5354">IFERROR(SEARCH(ÖĞRETMEN,'VERİ TABANI'!G5354,1),"")</f>
        <v/>
      </c>
      <c r="Q5354" s="29" t="str">
        <f t="shared" si="167"/>
        <v/>
      </c>
    </row>
    <row r="5355" spans="1:17">
      <c r="A5355" s="3" t="str">
        <f t="shared" si="166"/>
        <v/>
      </c>
      <c r="M5355" s="3" t="str">
        <f>IFERROR(INDEX('SINIF GÜNLER'!$A:$C,MATCH('VERİ TABANI'!$D5355,'SINIF GÜNLER'!$B:$B,0),MATCH('VERİ TABANI'!$M$1,'SINIF GÜNLER'!$A$1:$C$1,0)),"")</f>
        <v/>
      </c>
      <c r="P5355" s="28" t="str">
        <f t="array" ref="P5355">IFERROR(SEARCH(ÖĞRETMEN,'VERİ TABANI'!G5355,1),"")</f>
        <v/>
      </c>
      <c r="Q5355" s="29" t="str">
        <f t="shared" si="167"/>
        <v/>
      </c>
    </row>
    <row r="5356" spans="1:17">
      <c r="A5356" s="3" t="str">
        <f t="shared" si="166"/>
        <v/>
      </c>
      <c r="M5356" s="3" t="str">
        <f>IFERROR(INDEX('SINIF GÜNLER'!$A:$C,MATCH('VERİ TABANI'!$D5356,'SINIF GÜNLER'!$B:$B,0),MATCH('VERİ TABANI'!$M$1,'SINIF GÜNLER'!$A$1:$C$1,0)),"")</f>
        <v/>
      </c>
      <c r="P5356" s="28" t="str">
        <f t="array" ref="P5356">IFERROR(SEARCH(ÖĞRETMEN,'VERİ TABANI'!G5356,1),"")</f>
        <v/>
      </c>
      <c r="Q5356" s="29" t="str">
        <f t="shared" si="167"/>
        <v/>
      </c>
    </row>
    <row r="5357" spans="1:17">
      <c r="A5357" s="3" t="str">
        <f t="shared" si="166"/>
        <v/>
      </c>
      <c r="M5357" s="3" t="str">
        <f>IFERROR(INDEX('SINIF GÜNLER'!$A:$C,MATCH('VERİ TABANI'!$D5357,'SINIF GÜNLER'!$B:$B,0),MATCH('VERİ TABANI'!$M$1,'SINIF GÜNLER'!$A$1:$C$1,0)),"")</f>
        <v/>
      </c>
      <c r="P5357" s="28" t="str">
        <f t="array" ref="P5357">IFERROR(SEARCH(ÖĞRETMEN,'VERİ TABANI'!G5357,1),"")</f>
        <v/>
      </c>
      <c r="Q5357" s="29" t="str">
        <f t="shared" si="167"/>
        <v/>
      </c>
    </row>
    <row r="5358" spans="1:17">
      <c r="A5358" s="3" t="str">
        <f t="shared" si="166"/>
        <v/>
      </c>
      <c r="M5358" s="3" t="str">
        <f>IFERROR(INDEX('SINIF GÜNLER'!$A:$C,MATCH('VERİ TABANI'!$D5358,'SINIF GÜNLER'!$B:$B,0),MATCH('VERİ TABANI'!$M$1,'SINIF GÜNLER'!$A$1:$C$1,0)),"")</f>
        <v/>
      </c>
      <c r="P5358" s="28" t="str">
        <f t="array" ref="P5358">IFERROR(SEARCH(ÖĞRETMEN,'VERİ TABANI'!G5358,1),"")</f>
        <v/>
      </c>
      <c r="Q5358" s="29" t="str">
        <f t="shared" si="167"/>
        <v/>
      </c>
    </row>
    <row r="5359" spans="1:17">
      <c r="A5359" s="3" t="str">
        <f t="shared" si="166"/>
        <v/>
      </c>
      <c r="M5359" s="3" t="str">
        <f>IFERROR(INDEX('SINIF GÜNLER'!$A:$C,MATCH('VERİ TABANI'!$D5359,'SINIF GÜNLER'!$B:$B,0),MATCH('VERİ TABANI'!$M$1,'SINIF GÜNLER'!$A$1:$C$1,0)),"")</f>
        <v/>
      </c>
      <c r="P5359" s="28" t="str">
        <f t="array" ref="P5359">IFERROR(SEARCH(ÖĞRETMEN,'VERİ TABANI'!G5359,1),"")</f>
        <v/>
      </c>
      <c r="Q5359" s="29" t="str">
        <f t="shared" si="167"/>
        <v/>
      </c>
    </row>
    <row r="5360" spans="1:17">
      <c r="A5360" s="3" t="str">
        <f t="shared" si="166"/>
        <v/>
      </c>
      <c r="M5360" s="3" t="str">
        <f>IFERROR(INDEX('SINIF GÜNLER'!$A:$C,MATCH('VERİ TABANI'!$D5360,'SINIF GÜNLER'!$B:$B,0),MATCH('VERİ TABANI'!$M$1,'SINIF GÜNLER'!$A$1:$C$1,0)),"")</f>
        <v/>
      </c>
      <c r="P5360" s="28" t="str">
        <f t="array" ref="P5360">IFERROR(SEARCH(ÖĞRETMEN,'VERİ TABANI'!G5360,1),"")</f>
        <v/>
      </c>
      <c r="Q5360" s="29" t="str">
        <f t="shared" si="167"/>
        <v/>
      </c>
    </row>
    <row r="5361" spans="1:17">
      <c r="A5361" s="3" t="str">
        <f t="shared" si="166"/>
        <v/>
      </c>
      <c r="M5361" s="3" t="str">
        <f>IFERROR(INDEX('SINIF GÜNLER'!$A:$C,MATCH('VERİ TABANI'!$D5361,'SINIF GÜNLER'!$B:$B,0),MATCH('VERİ TABANI'!$M$1,'SINIF GÜNLER'!$A$1:$C$1,0)),"")</f>
        <v/>
      </c>
      <c r="P5361" s="28" t="str">
        <f t="array" ref="P5361">IFERROR(SEARCH(ÖĞRETMEN,'VERİ TABANI'!G5361,1),"")</f>
        <v/>
      </c>
      <c r="Q5361" s="29" t="str">
        <f t="shared" si="167"/>
        <v/>
      </c>
    </row>
    <row r="5362" spans="1:17">
      <c r="A5362" s="3" t="str">
        <f t="shared" si="166"/>
        <v/>
      </c>
      <c r="M5362" s="3" t="str">
        <f>IFERROR(INDEX('SINIF GÜNLER'!$A:$C,MATCH('VERİ TABANI'!$D5362,'SINIF GÜNLER'!$B:$B,0),MATCH('VERİ TABANI'!$M$1,'SINIF GÜNLER'!$A$1:$C$1,0)),"")</f>
        <v/>
      </c>
      <c r="P5362" s="28" t="str">
        <f t="array" ref="P5362">IFERROR(SEARCH(ÖĞRETMEN,'VERİ TABANI'!G5362,1),"")</f>
        <v/>
      </c>
      <c r="Q5362" s="29" t="str">
        <f t="shared" si="167"/>
        <v/>
      </c>
    </row>
    <row r="5363" spans="1:17">
      <c r="A5363" s="3" t="str">
        <f t="shared" si="166"/>
        <v/>
      </c>
      <c r="M5363" s="3" t="str">
        <f>IFERROR(INDEX('SINIF GÜNLER'!$A:$C,MATCH('VERİ TABANI'!$D5363,'SINIF GÜNLER'!$B:$B,0),MATCH('VERİ TABANI'!$M$1,'SINIF GÜNLER'!$A$1:$C$1,0)),"")</f>
        <v/>
      </c>
      <c r="P5363" s="28" t="str">
        <f t="array" ref="P5363">IFERROR(SEARCH(ÖĞRETMEN,'VERİ TABANI'!G5363,1),"")</f>
        <v/>
      </c>
      <c r="Q5363" s="29" t="str">
        <f t="shared" si="167"/>
        <v/>
      </c>
    </row>
    <row r="5364" spans="1:17">
      <c r="A5364" s="3" t="str">
        <f t="shared" si="166"/>
        <v/>
      </c>
      <c r="M5364" s="3" t="str">
        <f>IFERROR(INDEX('SINIF GÜNLER'!$A:$C,MATCH('VERİ TABANI'!$D5364,'SINIF GÜNLER'!$B:$B,0),MATCH('VERİ TABANI'!$M$1,'SINIF GÜNLER'!$A$1:$C$1,0)),"")</f>
        <v/>
      </c>
      <c r="P5364" s="28" t="str">
        <f t="array" ref="P5364">IFERROR(SEARCH(ÖĞRETMEN,'VERİ TABANI'!G5364,1),"")</f>
        <v/>
      </c>
      <c r="Q5364" s="29" t="str">
        <f t="shared" si="167"/>
        <v/>
      </c>
    </row>
    <row r="5365" spans="1:17">
      <c r="A5365" s="3" t="str">
        <f t="shared" si="166"/>
        <v/>
      </c>
      <c r="M5365" s="3" t="str">
        <f>IFERROR(INDEX('SINIF GÜNLER'!$A:$C,MATCH('VERİ TABANI'!$D5365,'SINIF GÜNLER'!$B:$B,0),MATCH('VERİ TABANI'!$M$1,'SINIF GÜNLER'!$A$1:$C$1,0)),"")</f>
        <v/>
      </c>
      <c r="P5365" s="28" t="str">
        <f t="array" ref="P5365">IFERROR(SEARCH(ÖĞRETMEN,'VERİ TABANI'!G5365,1),"")</f>
        <v/>
      </c>
      <c r="Q5365" s="29" t="str">
        <f t="shared" si="167"/>
        <v/>
      </c>
    </row>
    <row r="5366" spans="1:17">
      <c r="A5366" s="3" t="str">
        <f t="shared" si="166"/>
        <v/>
      </c>
      <c r="M5366" s="3" t="str">
        <f>IFERROR(INDEX('SINIF GÜNLER'!$A:$C,MATCH('VERİ TABANI'!$D5366,'SINIF GÜNLER'!$B:$B,0),MATCH('VERİ TABANI'!$M$1,'SINIF GÜNLER'!$A$1:$C$1,0)),"")</f>
        <v/>
      </c>
      <c r="P5366" s="28" t="str">
        <f t="array" ref="P5366">IFERROR(SEARCH(ÖĞRETMEN,'VERİ TABANI'!G5366,1),"")</f>
        <v/>
      </c>
      <c r="Q5366" s="29" t="str">
        <f t="shared" si="167"/>
        <v/>
      </c>
    </row>
    <row r="5367" spans="1:17">
      <c r="A5367" s="3" t="str">
        <f t="shared" si="166"/>
        <v/>
      </c>
      <c r="M5367" s="3" t="str">
        <f>IFERROR(INDEX('SINIF GÜNLER'!$A:$C,MATCH('VERİ TABANI'!$D5367,'SINIF GÜNLER'!$B:$B,0),MATCH('VERİ TABANI'!$M$1,'SINIF GÜNLER'!$A$1:$C$1,0)),"")</f>
        <v/>
      </c>
      <c r="P5367" s="28" t="str">
        <f t="array" ref="P5367">IFERROR(SEARCH(ÖĞRETMEN,'VERİ TABANI'!G5367,1),"")</f>
        <v/>
      </c>
      <c r="Q5367" s="29" t="str">
        <f t="shared" si="167"/>
        <v/>
      </c>
    </row>
    <row r="5368" spans="1:17">
      <c r="A5368" s="3" t="str">
        <f t="shared" si="166"/>
        <v/>
      </c>
      <c r="M5368" s="3" t="str">
        <f>IFERROR(INDEX('SINIF GÜNLER'!$A:$C,MATCH('VERİ TABANI'!$D5368,'SINIF GÜNLER'!$B:$B,0),MATCH('VERİ TABANI'!$M$1,'SINIF GÜNLER'!$A$1:$C$1,0)),"")</f>
        <v/>
      </c>
      <c r="P5368" s="28" t="str">
        <f t="array" ref="P5368">IFERROR(SEARCH(ÖĞRETMEN,'VERİ TABANI'!G5368,1),"")</f>
        <v/>
      </c>
      <c r="Q5368" s="29" t="str">
        <f t="shared" si="167"/>
        <v/>
      </c>
    </row>
    <row r="5369" spans="1:17">
      <c r="A5369" s="3" t="str">
        <f t="shared" si="166"/>
        <v/>
      </c>
      <c r="M5369" s="3" t="str">
        <f>IFERROR(INDEX('SINIF GÜNLER'!$A:$C,MATCH('VERİ TABANI'!$D5369,'SINIF GÜNLER'!$B:$B,0),MATCH('VERİ TABANI'!$M$1,'SINIF GÜNLER'!$A$1:$C$1,0)),"")</f>
        <v/>
      </c>
      <c r="P5369" s="28" t="str">
        <f t="array" ref="P5369">IFERROR(SEARCH(ÖĞRETMEN,'VERİ TABANI'!G5369,1),"")</f>
        <v/>
      </c>
      <c r="Q5369" s="29" t="str">
        <f t="shared" si="167"/>
        <v/>
      </c>
    </row>
    <row r="5370" spans="1:17">
      <c r="A5370" s="3" t="str">
        <f t="shared" si="166"/>
        <v/>
      </c>
      <c r="M5370" s="3" t="str">
        <f>IFERROR(INDEX('SINIF GÜNLER'!$A:$C,MATCH('VERİ TABANI'!$D5370,'SINIF GÜNLER'!$B:$B,0),MATCH('VERİ TABANI'!$M$1,'SINIF GÜNLER'!$A$1:$C$1,0)),"")</f>
        <v/>
      </c>
      <c r="P5370" s="28" t="str">
        <f t="array" ref="P5370">IFERROR(SEARCH(ÖĞRETMEN,'VERİ TABANI'!G5370,1),"")</f>
        <v/>
      </c>
      <c r="Q5370" s="29" t="str">
        <f t="shared" si="167"/>
        <v/>
      </c>
    </row>
    <row r="5371" spans="1:17">
      <c r="A5371" s="3" t="str">
        <f t="shared" si="166"/>
        <v/>
      </c>
      <c r="M5371" s="3" t="str">
        <f>IFERROR(INDEX('SINIF GÜNLER'!$A:$C,MATCH('VERİ TABANI'!$D5371,'SINIF GÜNLER'!$B:$B,0),MATCH('VERİ TABANI'!$M$1,'SINIF GÜNLER'!$A$1:$C$1,0)),"")</f>
        <v/>
      </c>
      <c r="P5371" s="28" t="str">
        <f t="array" ref="P5371">IFERROR(SEARCH(ÖĞRETMEN,'VERİ TABANI'!G5371,1),"")</f>
        <v/>
      </c>
      <c r="Q5371" s="29" t="str">
        <f t="shared" si="167"/>
        <v/>
      </c>
    </row>
    <row r="5372" spans="1:17">
      <c r="A5372" s="3" t="str">
        <f t="shared" si="166"/>
        <v/>
      </c>
      <c r="M5372" s="3" t="str">
        <f>IFERROR(INDEX('SINIF GÜNLER'!$A:$C,MATCH('VERİ TABANI'!$D5372,'SINIF GÜNLER'!$B:$B,0),MATCH('VERİ TABANI'!$M$1,'SINIF GÜNLER'!$A$1:$C$1,0)),"")</f>
        <v/>
      </c>
      <c r="P5372" s="28" t="str">
        <f t="array" ref="P5372">IFERROR(SEARCH(ÖĞRETMEN,'VERİ TABANI'!G5372,1),"")</f>
        <v/>
      </c>
      <c r="Q5372" s="29" t="str">
        <f t="shared" si="167"/>
        <v/>
      </c>
    </row>
    <row r="5373" spans="1:17">
      <c r="A5373" s="3" t="str">
        <f t="shared" si="166"/>
        <v/>
      </c>
      <c r="M5373" s="3" t="str">
        <f>IFERROR(INDEX('SINIF GÜNLER'!$A:$C,MATCH('VERİ TABANI'!$D5373,'SINIF GÜNLER'!$B:$B,0),MATCH('VERİ TABANI'!$M$1,'SINIF GÜNLER'!$A$1:$C$1,0)),"")</f>
        <v/>
      </c>
      <c r="P5373" s="28" t="str">
        <f t="array" ref="P5373">IFERROR(SEARCH(ÖĞRETMEN,'VERİ TABANI'!G5373,1),"")</f>
        <v/>
      </c>
      <c r="Q5373" s="29" t="str">
        <f t="shared" si="167"/>
        <v/>
      </c>
    </row>
    <row r="5374" spans="1:17">
      <c r="A5374" s="3" t="str">
        <f t="shared" si="166"/>
        <v/>
      </c>
      <c r="M5374" s="3" t="str">
        <f>IFERROR(INDEX('SINIF GÜNLER'!$A:$C,MATCH('VERİ TABANI'!$D5374,'SINIF GÜNLER'!$B:$B,0),MATCH('VERİ TABANI'!$M$1,'SINIF GÜNLER'!$A$1:$C$1,0)),"")</f>
        <v/>
      </c>
      <c r="P5374" s="28" t="str">
        <f t="array" ref="P5374">IFERROR(SEARCH(ÖĞRETMEN,'VERİ TABANI'!G5374,1),"")</f>
        <v/>
      </c>
      <c r="Q5374" s="29" t="str">
        <f t="shared" si="167"/>
        <v/>
      </c>
    </row>
    <row r="5375" spans="1:17">
      <c r="A5375" s="3" t="str">
        <f t="shared" si="166"/>
        <v/>
      </c>
      <c r="M5375" s="3" t="str">
        <f>IFERROR(INDEX('SINIF GÜNLER'!$A:$C,MATCH('VERİ TABANI'!$D5375,'SINIF GÜNLER'!$B:$B,0),MATCH('VERİ TABANI'!$M$1,'SINIF GÜNLER'!$A$1:$C$1,0)),"")</f>
        <v/>
      </c>
      <c r="P5375" s="28" t="str">
        <f t="array" ref="P5375">IFERROR(SEARCH(ÖĞRETMEN,'VERİ TABANI'!G5375,1),"")</f>
        <v/>
      </c>
      <c r="Q5375" s="29" t="str">
        <f t="shared" si="167"/>
        <v/>
      </c>
    </row>
    <row r="5376" spans="1:17">
      <c r="A5376" s="3" t="str">
        <f t="shared" si="166"/>
        <v/>
      </c>
      <c r="M5376" s="3" t="str">
        <f>IFERROR(INDEX('SINIF GÜNLER'!$A:$C,MATCH('VERİ TABANI'!$D5376,'SINIF GÜNLER'!$B:$B,0),MATCH('VERİ TABANI'!$M$1,'SINIF GÜNLER'!$A$1:$C$1,0)),"")</f>
        <v/>
      </c>
      <c r="P5376" s="28" t="str">
        <f t="array" ref="P5376">IFERROR(SEARCH(ÖĞRETMEN,'VERİ TABANI'!G5376,1),"")</f>
        <v/>
      </c>
      <c r="Q5376" s="29" t="str">
        <f t="shared" si="167"/>
        <v/>
      </c>
    </row>
    <row r="5377" spans="1:17">
      <c r="A5377" s="3" t="str">
        <f t="shared" si="166"/>
        <v/>
      </c>
      <c r="M5377" s="3" t="str">
        <f>IFERROR(INDEX('SINIF GÜNLER'!$A:$C,MATCH('VERİ TABANI'!$D5377,'SINIF GÜNLER'!$B:$B,0),MATCH('VERİ TABANI'!$M$1,'SINIF GÜNLER'!$A$1:$C$1,0)),"")</f>
        <v/>
      </c>
      <c r="P5377" s="28" t="str">
        <f t="array" ref="P5377">IFERROR(SEARCH(ÖĞRETMEN,'VERİ TABANI'!G5377,1),"")</f>
        <v/>
      </c>
      <c r="Q5377" s="29" t="str">
        <f t="shared" si="167"/>
        <v/>
      </c>
    </row>
    <row r="5378" spans="1:17">
      <c r="A5378" s="3" t="str">
        <f t="shared" ref="A5378:A5441" si="168">IFERROR(IF(B5378="","",ROW()-1),"")</f>
        <v/>
      </c>
      <c r="M5378" s="3" t="str">
        <f>IFERROR(INDEX('SINIF GÜNLER'!$A:$C,MATCH('VERİ TABANI'!$D5378,'SINIF GÜNLER'!$B:$B,0),MATCH('VERİ TABANI'!$M$1,'SINIF GÜNLER'!$A$1:$C$1,0)),"")</f>
        <v/>
      </c>
      <c r="P5378" s="28" t="str">
        <f t="array" ref="P5378">IFERROR(SEARCH(ÖĞRETMEN,'VERİ TABANI'!G5378,1),"")</f>
        <v/>
      </c>
      <c r="Q5378" s="29" t="str">
        <f t="shared" si="167"/>
        <v/>
      </c>
    </row>
    <row r="5379" spans="1:17">
      <c r="A5379" s="3" t="str">
        <f t="shared" si="168"/>
        <v/>
      </c>
      <c r="M5379" s="3" t="str">
        <f>IFERROR(INDEX('SINIF GÜNLER'!$A:$C,MATCH('VERİ TABANI'!$D5379,'SINIF GÜNLER'!$B:$B,0),MATCH('VERİ TABANI'!$M$1,'SINIF GÜNLER'!$A$1:$C$1,0)),"")</f>
        <v/>
      </c>
      <c r="P5379" s="28" t="str">
        <f t="array" ref="P5379">IFERROR(SEARCH(ÖĞRETMEN,'VERİ TABANI'!G5379,1),"")</f>
        <v/>
      </c>
      <c r="Q5379" s="29" t="str">
        <f t="shared" si="167"/>
        <v/>
      </c>
    </row>
    <row r="5380" spans="1:17">
      <c r="A5380" s="3" t="str">
        <f t="shared" si="168"/>
        <v/>
      </c>
      <c r="M5380" s="3" t="str">
        <f>IFERROR(INDEX('SINIF GÜNLER'!$A:$C,MATCH('VERİ TABANI'!$D5380,'SINIF GÜNLER'!$B:$B,0),MATCH('VERİ TABANI'!$M$1,'SINIF GÜNLER'!$A$1:$C$1,0)),"")</f>
        <v/>
      </c>
      <c r="P5380" s="28" t="str">
        <f t="array" ref="P5380">IFERROR(SEARCH(ÖĞRETMEN,'VERİ TABANI'!G5380,1),"")</f>
        <v/>
      </c>
      <c r="Q5380" s="29" t="str">
        <f t="shared" si="167"/>
        <v/>
      </c>
    </row>
    <row r="5381" spans="1:17">
      <c r="A5381" s="3" t="str">
        <f t="shared" si="168"/>
        <v/>
      </c>
      <c r="M5381" s="3" t="str">
        <f>IFERROR(INDEX('SINIF GÜNLER'!$A:$C,MATCH('VERİ TABANI'!$D5381,'SINIF GÜNLER'!$B:$B,0),MATCH('VERİ TABANI'!$M$1,'SINIF GÜNLER'!$A$1:$C$1,0)),"")</f>
        <v/>
      </c>
      <c r="P5381" s="28" t="str">
        <f t="array" ref="P5381">IFERROR(SEARCH(ÖĞRETMEN,'VERİ TABANI'!G5381,1),"")</f>
        <v/>
      </c>
      <c r="Q5381" s="29" t="str">
        <f t="shared" si="167"/>
        <v/>
      </c>
    </row>
    <row r="5382" spans="1:17">
      <c r="A5382" s="3" t="str">
        <f t="shared" si="168"/>
        <v/>
      </c>
      <c r="M5382" s="3" t="str">
        <f>IFERROR(INDEX('SINIF GÜNLER'!$A:$C,MATCH('VERİ TABANI'!$D5382,'SINIF GÜNLER'!$B:$B,0),MATCH('VERİ TABANI'!$M$1,'SINIF GÜNLER'!$A$1:$C$1,0)),"")</f>
        <v/>
      </c>
      <c r="P5382" s="28" t="str">
        <f t="array" ref="P5382">IFERROR(SEARCH(ÖĞRETMEN,'VERİ TABANI'!G5382,1),"")</f>
        <v/>
      </c>
      <c r="Q5382" s="29" t="str">
        <f t="shared" si="167"/>
        <v/>
      </c>
    </row>
    <row r="5383" spans="1:17">
      <c r="A5383" s="3" t="str">
        <f t="shared" si="168"/>
        <v/>
      </c>
      <c r="M5383" s="3" t="str">
        <f>IFERROR(INDEX('SINIF GÜNLER'!$A:$C,MATCH('VERİ TABANI'!$D5383,'SINIF GÜNLER'!$B:$B,0),MATCH('VERİ TABANI'!$M$1,'SINIF GÜNLER'!$A$1:$C$1,0)),"")</f>
        <v/>
      </c>
      <c r="P5383" s="28" t="str">
        <f t="array" ref="P5383">IFERROR(SEARCH(ÖĞRETMEN,'VERİ TABANI'!G5383,1),"")</f>
        <v/>
      </c>
      <c r="Q5383" s="29" t="str">
        <f t="shared" si="167"/>
        <v/>
      </c>
    </row>
    <row r="5384" spans="1:17">
      <c r="A5384" s="3" t="str">
        <f t="shared" si="168"/>
        <v/>
      </c>
      <c r="M5384" s="3" t="str">
        <f>IFERROR(INDEX('SINIF GÜNLER'!$A:$C,MATCH('VERİ TABANI'!$D5384,'SINIF GÜNLER'!$B:$B,0),MATCH('VERİ TABANI'!$M$1,'SINIF GÜNLER'!$A$1:$C$1,0)),"")</f>
        <v/>
      </c>
      <c r="P5384" s="28" t="str">
        <f t="array" ref="P5384">IFERROR(SEARCH(ÖĞRETMEN,'VERİ TABANI'!G5384,1),"")</f>
        <v/>
      </c>
      <c r="Q5384" s="29" t="str">
        <f t="shared" ref="Q5384:Q5447" si="169">IF(P5384="","",ROW())</f>
        <v/>
      </c>
    </row>
    <row r="5385" spans="1:17">
      <c r="A5385" s="3" t="str">
        <f t="shared" si="168"/>
        <v/>
      </c>
      <c r="M5385" s="3" t="str">
        <f>IFERROR(INDEX('SINIF GÜNLER'!$A:$C,MATCH('VERİ TABANI'!$D5385,'SINIF GÜNLER'!$B:$B,0),MATCH('VERİ TABANI'!$M$1,'SINIF GÜNLER'!$A$1:$C$1,0)),"")</f>
        <v/>
      </c>
      <c r="P5385" s="28" t="str">
        <f t="array" ref="P5385">IFERROR(SEARCH(ÖĞRETMEN,'VERİ TABANI'!G5385,1),"")</f>
        <v/>
      </c>
      <c r="Q5385" s="29" t="str">
        <f t="shared" si="169"/>
        <v/>
      </c>
    </row>
    <row r="5386" spans="1:17">
      <c r="A5386" s="3" t="str">
        <f t="shared" si="168"/>
        <v/>
      </c>
      <c r="M5386" s="3" t="str">
        <f>IFERROR(INDEX('SINIF GÜNLER'!$A:$C,MATCH('VERİ TABANI'!$D5386,'SINIF GÜNLER'!$B:$B,0),MATCH('VERİ TABANI'!$M$1,'SINIF GÜNLER'!$A$1:$C$1,0)),"")</f>
        <v/>
      </c>
      <c r="P5386" s="28" t="str">
        <f t="array" ref="P5386">IFERROR(SEARCH(ÖĞRETMEN,'VERİ TABANI'!G5386,1),"")</f>
        <v/>
      </c>
      <c r="Q5386" s="29" t="str">
        <f t="shared" si="169"/>
        <v/>
      </c>
    </row>
    <row r="5387" spans="1:17">
      <c r="A5387" s="3" t="str">
        <f t="shared" si="168"/>
        <v/>
      </c>
      <c r="M5387" s="3" t="str">
        <f>IFERROR(INDEX('SINIF GÜNLER'!$A:$C,MATCH('VERİ TABANI'!$D5387,'SINIF GÜNLER'!$B:$B,0),MATCH('VERİ TABANI'!$M$1,'SINIF GÜNLER'!$A$1:$C$1,0)),"")</f>
        <v/>
      </c>
      <c r="P5387" s="28" t="str">
        <f t="array" ref="P5387">IFERROR(SEARCH(ÖĞRETMEN,'VERİ TABANI'!G5387,1),"")</f>
        <v/>
      </c>
      <c r="Q5387" s="29" t="str">
        <f t="shared" si="169"/>
        <v/>
      </c>
    </row>
    <row r="5388" spans="1:17">
      <c r="A5388" s="3" t="str">
        <f t="shared" si="168"/>
        <v/>
      </c>
      <c r="M5388" s="3" t="str">
        <f>IFERROR(INDEX('SINIF GÜNLER'!$A:$C,MATCH('VERİ TABANI'!$D5388,'SINIF GÜNLER'!$B:$B,0),MATCH('VERİ TABANI'!$M$1,'SINIF GÜNLER'!$A$1:$C$1,0)),"")</f>
        <v/>
      </c>
      <c r="P5388" s="28" t="str">
        <f t="array" ref="P5388">IFERROR(SEARCH(ÖĞRETMEN,'VERİ TABANI'!G5388,1),"")</f>
        <v/>
      </c>
      <c r="Q5388" s="29" t="str">
        <f t="shared" si="169"/>
        <v/>
      </c>
    </row>
    <row r="5389" spans="1:17">
      <c r="A5389" s="3" t="str">
        <f t="shared" si="168"/>
        <v/>
      </c>
      <c r="M5389" s="3" t="str">
        <f>IFERROR(INDEX('SINIF GÜNLER'!$A:$C,MATCH('VERİ TABANI'!$D5389,'SINIF GÜNLER'!$B:$B,0),MATCH('VERİ TABANI'!$M$1,'SINIF GÜNLER'!$A$1:$C$1,0)),"")</f>
        <v/>
      </c>
      <c r="P5389" s="28" t="str">
        <f t="array" ref="P5389">IFERROR(SEARCH(ÖĞRETMEN,'VERİ TABANI'!G5389,1),"")</f>
        <v/>
      </c>
      <c r="Q5389" s="29" t="str">
        <f t="shared" si="169"/>
        <v/>
      </c>
    </row>
    <row r="5390" spans="1:17">
      <c r="A5390" s="3" t="str">
        <f t="shared" si="168"/>
        <v/>
      </c>
      <c r="M5390" s="3" t="str">
        <f>IFERROR(INDEX('SINIF GÜNLER'!$A:$C,MATCH('VERİ TABANI'!$D5390,'SINIF GÜNLER'!$B:$B,0),MATCH('VERİ TABANI'!$M$1,'SINIF GÜNLER'!$A$1:$C$1,0)),"")</f>
        <v/>
      </c>
      <c r="P5390" s="28" t="str">
        <f t="array" ref="P5390">IFERROR(SEARCH(ÖĞRETMEN,'VERİ TABANI'!G5390,1),"")</f>
        <v/>
      </c>
      <c r="Q5390" s="29" t="str">
        <f t="shared" si="169"/>
        <v/>
      </c>
    </row>
    <row r="5391" spans="1:17">
      <c r="A5391" s="3" t="str">
        <f t="shared" si="168"/>
        <v/>
      </c>
      <c r="M5391" s="3" t="str">
        <f>IFERROR(INDEX('SINIF GÜNLER'!$A:$C,MATCH('VERİ TABANI'!$D5391,'SINIF GÜNLER'!$B:$B,0),MATCH('VERİ TABANI'!$M$1,'SINIF GÜNLER'!$A$1:$C$1,0)),"")</f>
        <v/>
      </c>
      <c r="P5391" s="28" t="str">
        <f t="array" ref="P5391">IFERROR(SEARCH(ÖĞRETMEN,'VERİ TABANI'!G5391,1),"")</f>
        <v/>
      </c>
      <c r="Q5391" s="29" t="str">
        <f t="shared" si="169"/>
        <v/>
      </c>
    </row>
    <row r="5392" spans="1:17">
      <c r="A5392" s="3" t="str">
        <f t="shared" si="168"/>
        <v/>
      </c>
      <c r="M5392" s="3" t="str">
        <f>IFERROR(INDEX('SINIF GÜNLER'!$A:$C,MATCH('VERİ TABANI'!$D5392,'SINIF GÜNLER'!$B:$B,0),MATCH('VERİ TABANI'!$M$1,'SINIF GÜNLER'!$A$1:$C$1,0)),"")</f>
        <v/>
      </c>
      <c r="P5392" s="28" t="str">
        <f t="array" ref="P5392">IFERROR(SEARCH(ÖĞRETMEN,'VERİ TABANI'!G5392,1),"")</f>
        <v/>
      </c>
      <c r="Q5392" s="29" t="str">
        <f t="shared" si="169"/>
        <v/>
      </c>
    </row>
    <row r="5393" spans="1:17">
      <c r="A5393" s="3" t="str">
        <f t="shared" si="168"/>
        <v/>
      </c>
      <c r="M5393" s="3" t="str">
        <f>IFERROR(INDEX('SINIF GÜNLER'!$A:$C,MATCH('VERİ TABANI'!$D5393,'SINIF GÜNLER'!$B:$B,0),MATCH('VERİ TABANI'!$M$1,'SINIF GÜNLER'!$A$1:$C$1,0)),"")</f>
        <v/>
      </c>
      <c r="P5393" s="28" t="str">
        <f t="array" ref="P5393">IFERROR(SEARCH(ÖĞRETMEN,'VERİ TABANI'!G5393,1),"")</f>
        <v/>
      </c>
      <c r="Q5393" s="29" t="str">
        <f t="shared" si="169"/>
        <v/>
      </c>
    </row>
    <row r="5394" spans="1:17">
      <c r="A5394" s="3" t="str">
        <f t="shared" si="168"/>
        <v/>
      </c>
      <c r="M5394" s="3" t="str">
        <f>IFERROR(INDEX('SINIF GÜNLER'!$A:$C,MATCH('VERİ TABANI'!$D5394,'SINIF GÜNLER'!$B:$B,0),MATCH('VERİ TABANI'!$M$1,'SINIF GÜNLER'!$A$1:$C$1,0)),"")</f>
        <v/>
      </c>
      <c r="P5394" s="28" t="str">
        <f t="array" ref="P5394">IFERROR(SEARCH(ÖĞRETMEN,'VERİ TABANI'!G5394,1),"")</f>
        <v/>
      </c>
      <c r="Q5394" s="29" t="str">
        <f t="shared" si="169"/>
        <v/>
      </c>
    </row>
    <row r="5395" spans="1:17">
      <c r="A5395" s="3" t="str">
        <f t="shared" si="168"/>
        <v/>
      </c>
      <c r="M5395" s="3" t="str">
        <f>IFERROR(INDEX('SINIF GÜNLER'!$A:$C,MATCH('VERİ TABANI'!$D5395,'SINIF GÜNLER'!$B:$B,0),MATCH('VERİ TABANI'!$M$1,'SINIF GÜNLER'!$A$1:$C$1,0)),"")</f>
        <v/>
      </c>
      <c r="P5395" s="28" t="str">
        <f t="array" ref="P5395">IFERROR(SEARCH(ÖĞRETMEN,'VERİ TABANI'!G5395,1),"")</f>
        <v/>
      </c>
      <c r="Q5395" s="29" t="str">
        <f t="shared" si="169"/>
        <v/>
      </c>
    </row>
    <row r="5396" spans="1:17">
      <c r="A5396" s="3" t="str">
        <f t="shared" si="168"/>
        <v/>
      </c>
      <c r="M5396" s="3" t="str">
        <f>IFERROR(INDEX('SINIF GÜNLER'!$A:$C,MATCH('VERİ TABANI'!$D5396,'SINIF GÜNLER'!$B:$B,0),MATCH('VERİ TABANI'!$M$1,'SINIF GÜNLER'!$A$1:$C$1,0)),"")</f>
        <v/>
      </c>
      <c r="P5396" s="28" t="str">
        <f t="array" ref="P5396">IFERROR(SEARCH(ÖĞRETMEN,'VERİ TABANI'!G5396,1),"")</f>
        <v/>
      </c>
      <c r="Q5396" s="29" t="str">
        <f t="shared" si="169"/>
        <v/>
      </c>
    </row>
    <row r="5397" spans="1:17">
      <c r="A5397" s="3" t="str">
        <f t="shared" si="168"/>
        <v/>
      </c>
      <c r="M5397" s="3" t="str">
        <f>IFERROR(INDEX('SINIF GÜNLER'!$A:$C,MATCH('VERİ TABANI'!$D5397,'SINIF GÜNLER'!$B:$B,0),MATCH('VERİ TABANI'!$M$1,'SINIF GÜNLER'!$A$1:$C$1,0)),"")</f>
        <v/>
      </c>
      <c r="P5397" s="28" t="str">
        <f t="array" ref="P5397">IFERROR(SEARCH(ÖĞRETMEN,'VERİ TABANI'!G5397,1),"")</f>
        <v/>
      </c>
      <c r="Q5397" s="29" t="str">
        <f t="shared" si="169"/>
        <v/>
      </c>
    </row>
    <row r="5398" spans="1:17">
      <c r="A5398" s="3" t="str">
        <f t="shared" si="168"/>
        <v/>
      </c>
      <c r="M5398" s="3" t="str">
        <f>IFERROR(INDEX('SINIF GÜNLER'!$A:$C,MATCH('VERİ TABANI'!$D5398,'SINIF GÜNLER'!$B:$B,0),MATCH('VERİ TABANI'!$M$1,'SINIF GÜNLER'!$A$1:$C$1,0)),"")</f>
        <v/>
      </c>
      <c r="P5398" s="28" t="str">
        <f t="array" ref="P5398">IFERROR(SEARCH(ÖĞRETMEN,'VERİ TABANI'!G5398,1),"")</f>
        <v/>
      </c>
      <c r="Q5398" s="29" t="str">
        <f t="shared" si="169"/>
        <v/>
      </c>
    </row>
    <row r="5399" spans="1:17">
      <c r="A5399" s="3" t="str">
        <f t="shared" si="168"/>
        <v/>
      </c>
      <c r="M5399" s="3" t="str">
        <f>IFERROR(INDEX('SINIF GÜNLER'!$A:$C,MATCH('VERİ TABANI'!$D5399,'SINIF GÜNLER'!$B:$B,0),MATCH('VERİ TABANI'!$M$1,'SINIF GÜNLER'!$A$1:$C$1,0)),"")</f>
        <v/>
      </c>
      <c r="P5399" s="28" t="str">
        <f t="array" ref="P5399">IFERROR(SEARCH(ÖĞRETMEN,'VERİ TABANI'!G5399,1),"")</f>
        <v/>
      </c>
      <c r="Q5399" s="29" t="str">
        <f t="shared" si="169"/>
        <v/>
      </c>
    </row>
    <row r="5400" spans="1:17">
      <c r="A5400" s="3" t="str">
        <f t="shared" si="168"/>
        <v/>
      </c>
      <c r="M5400" s="3" t="str">
        <f>IFERROR(INDEX('SINIF GÜNLER'!$A:$C,MATCH('VERİ TABANI'!$D5400,'SINIF GÜNLER'!$B:$B,0),MATCH('VERİ TABANI'!$M$1,'SINIF GÜNLER'!$A$1:$C$1,0)),"")</f>
        <v/>
      </c>
      <c r="P5400" s="28" t="str">
        <f t="array" ref="P5400">IFERROR(SEARCH(ÖĞRETMEN,'VERİ TABANI'!G5400,1),"")</f>
        <v/>
      </c>
      <c r="Q5400" s="29" t="str">
        <f t="shared" si="169"/>
        <v/>
      </c>
    </row>
    <row r="5401" spans="1:17">
      <c r="A5401" s="3" t="str">
        <f t="shared" si="168"/>
        <v/>
      </c>
      <c r="M5401" s="3" t="str">
        <f>IFERROR(INDEX('SINIF GÜNLER'!$A:$C,MATCH('VERİ TABANI'!$D5401,'SINIF GÜNLER'!$B:$B,0),MATCH('VERİ TABANI'!$M$1,'SINIF GÜNLER'!$A$1:$C$1,0)),"")</f>
        <v/>
      </c>
      <c r="P5401" s="28" t="str">
        <f t="array" ref="P5401">IFERROR(SEARCH(ÖĞRETMEN,'VERİ TABANI'!G5401,1),"")</f>
        <v/>
      </c>
      <c r="Q5401" s="29" t="str">
        <f t="shared" si="169"/>
        <v/>
      </c>
    </row>
    <row r="5402" spans="1:17">
      <c r="A5402" s="3" t="str">
        <f t="shared" si="168"/>
        <v/>
      </c>
      <c r="M5402" s="3" t="str">
        <f>IFERROR(INDEX('SINIF GÜNLER'!$A:$C,MATCH('VERİ TABANI'!$D5402,'SINIF GÜNLER'!$B:$B,0),MATCH('VERİ TABANI'!$M$1,'SINIF GÜNLER'!$A$1:$C$1,0)),"")</f>
        <v/>
      </c>
      <c r="P5402" s="28" t="str">
        <f t="array" ref="P5402">IFERROR(SEARCH(ÖĞRETMEN,'VERİ TABANI'!G5402,1),"")</f>
        <v/>
      </c>
      <c r="Q5402" s="29" t="str">
        <f t="shared" si="169"/>
        <v/>
      </c>
    </row>
    <row r="5403" spans="1:17">
      <c r="A5403" s="3" t="str">
        <f t="shared" si="168"/>
        <v/>
      </c>
      <c r="M5403" s="3" t="str">
        <f>IFERROR(INDEX('SINIF GÜNLER'!$A:$C,MATCH('VERİ TABANI'!$D5403,'SINIF GÜNLER'!$B:$B,0),MATCH('VERİ TABANI'!$M$1,'SINIF GÜNLER'!$A$1:$C$1,0)),"")</f>
        <v/>
      </c>
      <c r="P5403" s="28" t="str">
        <f t="array" ref="P5403">IFERROR(SEARCH(ÖĞRETMEN,'VERİ TABANI'!G5403,1),"")</f>
        <v/>
      </c>
      <c r="Q5403" s="29" t="str">
        <f t="shared" si="169"/>
        <v/>
      </c>
    </row>
    <row r="5404" spans="1:17">
      <c r="A5404" s="3" t="str">
        <f t="shared" si="168"/>
        <v/>
      </c>
      <c r="M5404" s="3" t="str">
        <f>IFERROR(INDEX('SINIF GÜNLER'!$A:$C,MATCH('VERİ TABANI'!$D5404,'SINIF GÜNLER'!$B:$B,0),MATCH('VERİ TABANI'!$M$1,'SINIF GÜNLER'!$A$1:$C$1,0)),"")</f>
        <v/>
      </c>
      <c r="P5404" s="28" t="str">
        <f t="array" ref="P5404">IFERROR(SEARCH(ÖĞRETMEN,'VERİ TABANI'!G5404,1),"")</f>
        <v/>
      </c>
      <c r="Q5404" s="29" t="str">
        <f t="shared" si="169"/>
        <v/>
      </c>
    </row>
    <row r="5405" spans="1:17">
      <c r="A5405" s="3" t="str">
        <f t="shared" si="168"/>
        <v/>
      </c>
      <c r="M5405" s="3" t="str">
        <f>IFERROR(INDEX('SINIF GÜNLER'!$A:$C,MATCH('VERİ TABANI'!$D5405,'SINIF GÜNLER'!$B:$B,0),MATCH('VERİ TABANI'!$M$1,'SINIF GÜNLER'!$A$1:$C$1,0)),"")</f>
        <v/>
      </c>
      <c r="P5405" s="28" t="str">
        <f t="array" ref="P5405">IFERROR(SEARCH(ÖĞRETMEN,'VERİ TABANI'!G5405,1),"")</f>
        <v/>
      </c>
      <c r="Q5405" s="29" t="str">
        <f t="shared" si="169"/>
        <v/>
      </c>
    </row>
    <row r="5406" spans="1:17">
      <c r="A5406" s="3" t="str">
        <f t="shared" si="168"/>
        <v/>
      </c>
      <c r="M5406" s="3" t="str">
        <f>IFERROR(INDEX('SINIF GÜNLER'!$A:$C,MATCH('VERİ TABANI'!$D5406,'SINIF GÜNLER'!$B:$B,0),MATCH('VERİ TABANI'!$M$1,'SINIF GÜNLER'!$A$1:$C$1,0)),"")</f>
        <v/>
      </c>
      <c r="P5406" s="28" t="str">
        <f t="array" ref="P5406">IFERROR(SEARCH(ÖĞRETMEN,'VERİ TABANI'!G5406,1),"")</f>
        <v/>
      </c>
      <c r="Q5406" s="29" t="str">
        <f t="shared" si="169"/>
        <v/>
      </c>
    </row>
    <row r="5407" spans="1:17">
      <c r="A5407" s="3" t="str">
        <f t="shared" si="168"/>
        <v/>
      </c>
      <c r="M5407" s="3" t="str">
        <f>IFERROR(INDEX('SINIF GÜNLER'!$A:$C,MATCH('VERİ TABANI'!$D5407,'SINIF GÜNLER'!$B:$B,0),MATCH('VERİ TABANI'!$M$1,'SINIF GÜNLER'!$A$1:$C$1,0)),"")</f>
        <v/>
      </c>
      <c r="P5407" s="28" t="str">
        <f t="array" ref="P5407">IFERROR(SEARCH(ÖĞRETMEN,'VERİ TABANI'!G5407,1),"")</f>
        <v/>
      </c>
      <c r="Q5407" s="29" t="str">
        <f t="shared" si="169"/>
        <v/>
      </c>
    </row>
    <row r="5408" spans="1:17">
      <c r="A5408" s="3" t="str">
        <f t="shared" si="168"/>
        <v/>
      </c>
      <c r="M5408" s="3" t="str">
        <f>IFERROR(INDEX('SINIF GÜNLER'!$A:$C,MATCH('VERİ TABANI'!$D5408,'SINIF GÜNLER'!$B:$B,0),MATCH('VERİ TABANI'!$M$1,'SINIF GÜNLER'!$A$1:$C$1,0)),"")</f>
        <v/>
      </c>
      <c r="P5408" s="28" t="str">
        <f t="array" ref="P5408">IFERROR(SEARCH(ÖĞRETMEN,'VERİ TABANI'!G5408,1),"")</f>
        <v/>
      </c>
      <c r="Q5408" s="29" t="str">
        <f t="shared" si="169"/>
        <v/>
      </c>
    </row>
    <row r="5409" spans="1:17">
      <c r="A5409" s="3" t="str">
        <f t="shared" si="168"/>
        <v/>
      </c>
      <c r="M5409" s="3" t="str">
        <f>IFERROR(INDEX('SINIF GÜNLER'!$A:$C,MATCH('VERİ TABANI'!$D5409,'SINIF GÜNLER'!$B:$B,0),MATCH('VERİ TABANI'!$M$1,'SINIF GÜNLER'!$A$1:$C$1,0)),"")</f>
        <v/>
      </c>
      <c r="P5409" s="28" t="str">
        <f t="array" ref="P5409">IFERROR(SEARCH(ÖĞRETMEN,'VERİ TABANI'!G5409,1),"")</f>
        <v/>
      </c>
      <c r="Q5409" s="29" t="str">
        <f t="shared" si="169"/>
        <v/>
      </c>
    </row>
    <row r="5410" spans="1:17">
      <c r="A5410" s="3" t="str">
        <f t="shared" si="168"/>
        <v/>
      </c>
      <c r="M5410" s="3" t="str">
        <f>IFERROR(INDEX('SINIF GÜNLER'!$A:$C,MATCH('VERİ TABANI'!$D5410,'SINIF GÜNLER'!$B:$B,0),MATCH('VERİ TABANI'!$M$1,'SINIF GÜNLER'!$A$1:$C$1,0)),"")</f>
        <v/>
      </c>
      <c r="P5410" s="28" t="str">
        <f t="array" ref="P5410">IFERROR(SEARCH(ÖĞRETMEN,'VERİ TABANI'!G5410,1),"")</f>
        <v/>
      </c>
      <c r="Q5410" s="29" t="str">
        <f t="shared" si="169"/>
        <v/>
      </c>
    </row>
    <row r="5411" spans="1:17">
      <c r="A5411" s="3" t="str">
        <f t="shared" si="168"/>
        <v/>
      </c>
      <c r="M5411" s="3" t="str">
        <f>IFERROR(INDEX('SINIF GÜNLER'!$A:$C,MATCH('VERİ TABANI'!$D5411,'SINIF GÜNLER'!$B:$B,0),MATCH('VERİ TABANI'!$M$1,'SINIF GÜNLER'!$A$1:$C$1,0)),"")</f>
        <v/>
      </c>
      <c r="P5411" s="28" t="str">
        <f t="array" ref="P5411">IFERROR(SEARCH(ÖĞRETMEN,'VERİ TABANI'!G5411,1),"")</f>
        <v/>
      </c>
      <c r="Q5411" s="29" t="str">
        <f t="shared" si="169"/>
        <v/>
      </c>
    </row>
    <row r="5412" spans="1:17">
      <c r="A5412" s="3" t="str">
        <f t="shared" si="168"/>
        <v/>
      </c>
      <c r="M5412" s="3" t="str">
        <f>IFERROR(INDEX('SINIF GÜNLER'!$A:$C,MATCH('VERİ TABANI'!$D5412,'SINIF GÜNLER'!$B:$B,0),MATCH('VERİ TABANI'!$M$1,'SINIF GÜNLER'!$A$1:$C$1,0)),"")</f>
        <v/>
      </c>
      <c r="P5412" s="28" t="str">
        <f t="array" ref="P5412">IFERROR(SEARCH(ÖĞRETMEN,'VERİ TABANI'!G5412,1),"")</f>
        <v/>
      </c>
      <c r="Q5412" s="29" t="str">
        <f t="shared" si="169"/>
        <v/>
      </c>
    </row>
    <row r="5413" spans="1:17">
      <c r="A5413" s="3" t="str">
        <f t="shared" si="168"/>
        <v/>
      </c>
      <c r="M5413" s="3" t="str">
        <f>IFERROR(INDEX('SINIF GÜNLER'!$A:$C,MATCH('VERİ TABANI'!$D5413,'SINIF GÜNLER'!$B:$B,0),MATCH('VERİ TABANI'!$M$1,'SINIF GÜNLER'!$A$1:$C$1,0)),"")</f>
        <v/>
      </c>
      <c r="P5413" s="28" t="str">
        <f t="array" ref="P5413">IFERROR(SEARCH(ÖĞRETMEN,'VERİ TABANI'!G5413,1),"")</f>
        <v/>
      </c>
      <c r="Q5413" s="29" t="str">
        <f t="shared" si="169"/>
        <v/>
      </c>
    </row>
    <row r="5414" spans="1:17">
      <c r="A5414" s="3" t="str">
        <f t="shared" si="168"/>
        <v/>
      </c>
      <c r="M5414" s="3" t="str">
        <f>IFERROR(INDEX('SINIF GÜNLER'!$A:$C,MATCH('VERİ TABANI'!$D5414,'SINIF GÜNLER'!$B:$B,0),MATCH('VERİ TABANI'!$M$1,'SINIF GÜNLER'!$A$1:$C$1,0)),"")</f>
        <v/>
      </c>
      <c r="P5414" s="28" t="str">
        <f t="array" ref="P5414">IFERROR(SEARCH(ÖĞRETMEN,'VERİ TABANI'!G5414,1),"")</f>
        <v/>
      </c>
      <c r="Q5414" s="29" t="str">
        <f t="shared" si="169"/>
        <v/>
      </c>
    </row>
    <row r="5415" spans="1:17">
      <c r="A5415" s="3" t="str">
        <f t="shared" si="168"/>
        <v/>
      </c>
      <c r="M5415" s="3" t="str">
        <f>IFERROR(INDEX('SINIF GÜNLER'!$A:$C,MATCH('VERİ TABANI'!$D5415,'SINIF GÜNLER'!$B:$B,0),MATCH('VERİ TABANI'!$M$1,'SINIF GÜNLER'!$A$1:$C$1,0)),"")</f>
        <v/>
      </c>
      <c r="P5415" s="28" t="str">
        <f t="array" ref="P5415">IFERROR(SEARCH(ÖĞRETMEN,'VERİ TABANI'!G5415,1),"")</f>
        <v/>
      </c>
      <c r="Q5415" s="29" t="str">
        <f t="shared" si="169"/>
        <v/>
      </c>
    </row>
    <row r="5416" spans="1:17">
      <c r="A5416" s="3" t="str">
        <f t="shared" si="168"/>
        <v/>
      </c>
      <c r="M5416" s="3" t="str">
        <f>IFERROR(INDEX('SINIF GÜNLER'!$A:$C,MATCH('VERİ TABANI'!$D5416,'SINIF GÜNLER'!$B:$B,0),MATCH('VERİ TABANI'!$M$1,'SINIF GÜNLER'!$A$1:$C$1,0)),"")</f>
        <v/>
      </c>
      <c r="P5416" s="28" t="str">
        <f t="array" ref="P5416">IFERROR(SEARCH(ÖĞRETMEN,'VERİ TABANI'!G5416,1),"")</f>
        <v/>
      </c>
      <c r="Q5416" s="29" t="str">
        <f t="shared" si="169"/>
        <v/>
      </c>
    </row>
    <row r="5417" spans="1:17">
      <c r="A5417" s="3" t="str">
        <f t="shared" si="168"/>
        <v/>
      </c>
      <c r="M5417" s="3" t="str">
        <f>IFERROR(INDEX('SINIF GÜNLER'!$A:$C,MATCH('VERİ TABANI'!$D5417,'SINIF GÜNLER'!$B:$B,0),MATCH('VERİ TABANI'!$M$1,'SINIF GÜNLER'!$A$1:$C$1,0)),"")</f>
        <v/>
      </c>
      <c r="P5417" s="28" t="str">
        <f t="array" ref="P5417">IFERROR(SEARCH(ÖĞRETMEN,'VERİ TABANI'!G5417,1),"")</f>
        <v/>
      </c>
      <c r="Q5417" s="29" t="str">
        <f t="shared" si="169"/>
        <v/>
      </c>
    </row>
    <row r="5418" spans="1:17">
      <c r="A5418" s="3" t="str">
        <f t="shared" si="168"/>
        <v/>
      </c>
      <c r="M5418" s="3" t="str">
        <f>IFERROR(INDEX('SINIF GÜNLER'!$A:$C,MATCH('VERİ TABANI'!$D5418,'SINIF GÜNLER'!$B:$B,0),MATCH('VERİ TABANI'!$M$1,'SINIF GÜNLER'!$A$1:$C$1,0)),"")</f>
        <v/>
      </c>
      <c r="P5418" s="28" t="str">
        <f t="array" ref="P5418">IFERROR(SEARCH(ÖĞRETMEN,'VERİ TABANI'!G5418,1),"")</f>
        <v/>
      </c>
      <c r="Q5418" s="29" t="str">
        <f t="shared" si="169"/>
        <v/>
      </c>
    </row>
    <row r="5419" spans="1:17">
      <c r="A5419" s="3" t="str">
        <f t="shared" si="168"/>
        <v/>
      </c>
      <c r="M5419" s="3" t="str">
        <f>IFERROR(INDEX('SINIF GÜNLER'!$A:$C,MATCH('VERİ TABANI'!$D5419,'SINIF GÜNLER'!$B:$B,0),MATCH('VERİ TABANI'!$M$1,'SINIF GÜNLER'!$A$1:$C$1,0)),"")</f>
        <v/>
      </c>
      <c r="P5419" s="28" t="str">
        <f t="array" ref="P5419">IFERROR(SEARCH(ÖĞRETMEN,'VERİ TABANI'!G5419,1),"")</f>
        <v/>
      </c>
      <c r="Q5419" s="29" t="str">
        <f t="shared" si="169"/>
        <v/>
      </c>
    </row>
    <row r="5420" spans="1:17">
      <c r="A5420" s="3" t="str">
        <f t="shared" si="168"/>
        <v/>
      </c>
      <c r="M5420" s="3" t="str">
        <f>IFERROR(INDEX('SINIF GÜNLER'!$A:$C,MATCH('VERİ TABANI'!$D5420,'SINIF GÜNLER'!$B:$B,0),MATCH('VERİ TABANI'!$M$1,'SINIF GÜNLER'!$A$1:$C$1,0)),"")</f>
        <v/>
      </c>
      <c r="P5420" s="28" t="str">
        <f t="array" ref="P5420">IFERROR(SEARCH(ÖĞRETMEN,'VERİ TABANI'!G5420,1),"")</f>
        <v/>
      </c>
      <c r="Q5420" s="29" t="str">
        <f t="shared" si="169"/>
        <v/>
      </c>
    </row>
    <row r="5421" spans="1:17">
      <c r="A5421" s="3" t="str">
        <f t="shared" si="168"/>
        <v/>
      </c>
      <c r="M5421" s="3" t="str">
        <f>IFERROR(INDEX('SINIF GÜNLER'!$A:$C,MATCH('VERİ TABANI'!$D5421,'SINIF GÜNLER'!$B:$B,0),MATCH('VERİ TABANI'!$M$1,'SINIF GÜNLER'!$A$1:$C$1,0)),"")</f>
        <v/>
      </c>
      <c r="P5421" s="28" t="str">
        <f t="array" ref="P5421">IFERROR(SEARCH(ÖĞRETMEN,'VERİ TABANI'!G5421,1),"")</f>
        <v/>
      </c>
      <c r="Q5421" s="29" t="str">
        <f t="shared" si="169"/>
        <v/>
      </c>
    </row>
    <row r="5422" spans="1:17">
      <c r="A5422" s="3" t="str">
        <f t="shared" si="168"/>
        <v/>
      </c>
      <c r="M5422" s="3" t="str">
        <f>IFERROR(INDEX('SINIF GÜNLER'!$A:$C,MATCH('VERİ TABANI'!$D5422,'SINIF GÜNLER'!$B:$B,0),MATCH('VERİ TABANI'!$M$1,'SINIF GÜNLER'!$A$1:$C$1,0)),"")</f>
        <v/>
      </c>
      <c r="P5422" s="28" t="str">
        <f t="array" ref="P5422">IFERROR(SEARCH(ÖĞRETMEN,'VERİ TABANI'!G5422,1),"")</f>
        <v/>
      </c>
      <c r="Q5422" s="29" t="str">
        <f t="shared" si="169"/>
        <v/>
      </c>
    </row>
    <row r="5423" spans="1:17">
      <c r="A5423" s="3" t="str">
        <f t="shared" si="168"/>
        <v/>
      </c>
      <c r="M5423" s="3" t="str">
        <f>IFERROR(INDEX('SINIF GÜNLER'!$A:$C,MATCH('VERİ TABANI'!$D5423,'SINIF GÜNLER'!$B:$B,0),MATCH('VERİ TABANI'!$M$1,'SINIF GÜNLER'!$A$1:$C$1,0)),"")</f>
        <v/>
      </c>
      <c r="P5423" s="28" t="str">
        <f t="array" ref="P5423">IFERROR(SEARCH(ÖĞRETMEN,'VERİ TABANI'!G5423,1),"")</f>
        <v/>
      </c>
      <c r="Q5423" s="29" t="str">
        <f t="shared" si="169"/>
        <v/>
      </c>
    </row>
    <row r="5424" spans="1:17">
      <c r="A5424" s="3" t="str">
        <f t="shared" si="168"/>
        <v/>
      </c>
      <c r="M5424" s="3" t="str">
        <f>IFERROR(INDEX('SINIF GÜNLER'!$A:$C,MATCH('VERİ TABANI'!$D5424,'SINIF GÜNLER'!$B:$B,0),MATCH('VERİ TABANI'!$M$1,'SINIF GÜNLER'!$A$1:$C$1,0)),"")</f>
        <v/>
      </c>
      <c r="P5424" s="28" t="str">
        <f t="array" ref="P5424">IFERROR(SEARCH(ÖĞRETMEN,'VERİ TABANI'!G5424,1),"")</f>
        <v/>
      </c>
      <c r="Q5424" s="29" t="str">
        <f t="shared" si="169"/>
        <v/>
      </c>
    </row>
    <row r="5425" spans="1:17">
      <c r="A5425" s="3" t="str">
        <f t="shared" si="168"/>
        <v/>
      </c>
      <c r="M5425" s="3" t="str">
        <f>IFERROR(INDEX('SINIF GÜNLER'!$A:$C,MATCH('VERİ TABANI'!$D5425,'SINIF GÜNLER'!$B:$B,0),MATCH('VERİ TABANI'!$M$1,'SINIF GÜNLER'!$A$1:$C$1,0)),"")</f>
        <v/>
      </c>
      <c r="P5425" s="28" t="str">
        <f t="array" ref="P5425">IFERROR(SEARCH(ÖĞRETMEN,'VERİ TABANI'!G5425,1),"")</f>
        <v/>
      </c>
      <c r="Q5425" s="29" t="str">
        <f t="shared" si="169"/>
        <v/>
      </c>
    </row>
    <row r="5426" spans="1:17">
      <c r="A5426" s="3" t="str">
        <f t="shared" si="168"/>
        <v/>
      </c>
      <c r="M5426" s="3" t="str">
        <f>IFERROR(INDEX('SINIF GÜNLER'!$A:$C,MATCH('VERİ TABANI'!$D5426,'SINIF GÜNLER'!$B:$B,0),MATCH('VERİ TABANI'!$M$1,'SINIF GÜNLER'!$A$1:$C$1,0)),"")</f>
        <v/>
      </c>
      <c r="P5426" s="28" t="str">
        <f t="array" ref="P5426">IFERROR(SEARCH(ÖĞRETMEN,'VERİ TABANI'!G5426,1),"")</f>
        <v/>
      </c>
      <c r="Q5426" s="29" t="str">
        <f t="shared" si="169"/>
        <v/>
      </c>
    </row>
    <row r="5427" spans="1:17">
      <c r="A5427" s="3" t="str">
        <f t="shared" si="168"/>
        <v/>
      </c>
      <c r="M5427" s="3" t="str">
        <f>IFERROR(INDEX('SINIF GÜNLER'!$A:$C,MATCH('VERİ TABANI'!$D5427,'SINIF GÜNLER'!$B:$B,0),MATCH('VERİ TABANI'!$M$1,'SINIF GÜNLER'!$A$1:$C$1,0)),"")</f>
        <v/>
      </c>
      <c r="P5427" s="28" t="str">
        <f t="array" ref="P5427">IFERROR(SEARCH(ÖĞRETMEN,'VERİ TABANI'!G5427,1),"")</f>
        <v/>
      </c>
      <c r="Q5427" s="29" t="str">
        <f t="shared" si="169"/>
        <v/>
      </c>
    </row>
    <row r="5428" spans="1:17">
      <c r="A5428" s="3" t="str">
        <f t="shared" si="168"/>
        <v/>
      </c>
      <c r="M5428" s="3" t="str">
        <f>IFERROR(INDEX('SINIF GÜNLER'!$A:$C,MATCH('VERİ TABANI'!$D5428,'SINIF GÜNLER'!$B:$B,0),MATCH('VERİ TABANI'!$M$1,'SINIF GÜNLER'!$A$1:$C$1,0)),"")</f>
        <v/>
      </c>
      <c r="P5428" s="28" t="str">
        <f t="array" ref="P5428">IFERROR(SEARCH(ÖĞRETMEN,'VERİ TABANI'!G5428,1),"")</f>
        <v/>
      </c>
      <c r="Q5428" s="29" t="str">
        <f t="shared" si="169"/>
        <v/>
      </c>
    </row>
    <row r="5429" spans="1:17">
      <c r="A5429" s="3" t="str">
        <f t="shared" si="168"/>
        <v/>
      </c>
      <c r="M5429" s="3" t="str">
        <f>IFERROR(INDEX('SINIF GÜNLER'!$A:$C,MATCH('VERİ TABANI'!$D5429,'SINIF GÜNLER'!$B:$B,0),MATCH('VERİ TABANI'!$M$1,'SINIF GÜNLER'!$A$1:$C$1,0)),"")</f>
        <v/>
      </c>
      <c r="P5429" s="28" t="str">
        <f t="array" ref="P5429">IFERROR(SEARCH(ÖĞRETMEN,'VERİ TABANI'!G5429,1),"")</f>
        <v/>
      </c>
      <c r="Q5429" s="29" t="str">
        <f t="shared" si="169"/>
        <v/>
      </c>
    </row>
    <row r="5430" spans="1:17">
      <c r="A5430" s="3" t="str">
        <f t="shared" si="168"/>
        <v/>
      </c>
      <c r="M5430" s="3" t="str">
        <f>IFERROR(INDEX('SINIF GÜNLER'!$A:$C,MATCH('VERİ TABANI'!$D5430,'SINIF GÜNLER'!$B:$B,0),MATCH('VERİ TABANI'!$M$1,'SINIF GÜNLER'!$A$1:$C$1,0)),"")</f>
        <v/>
      </c>
      <c r="P5430" s="28" t="str">
        <f t="array" ref="P5430">IFERROR(SEARCH(ÖĞRETMEN,'VERİ TABANI'!G5430,1),"")</f>
        <v/>
      </c>
      <c r="Q5430" s="29" t="str">
        <f t="shared" si="169"/>
        <v/>
      </c>
    </row>
    <row r="5431" spans="1:17">
      <c r="A5431" s="3" t="str">
        <f t="shared" si="168"/>
        <v/>
      </c>
      <c r="M5431" s="3" t="str">
        <f>IFERROR(INDEX('SINIF GÜNLER'!$A:$C,MATCH('VERİ TABANI'!$D5431,'SINIF GÜNLER'!$B:$B,0),MATCH('VERİ TABANI'!$M$1,'SINIF GÜNLER'!$A$1:$C$1,0)),"")</f>
        <v/>
      </c>
      <c r="P5431" s="28" t="str">
        <f t="array" ref="P5431">IFERROR(SEARCH(ÖĞRETMEN,'VERİ TABANI'!G5431,1),"")</f>
        <v/>
      </c>
      <c r="Q5431" s="29" t="str">
        <f t="shared" si="169"/>
        <v/>
      </c>
    </row>
    <row r="5432" spans="1:17">
      <c r="A5432" s="3" t="str">
        <f t="shared" si="168"/>
        <v/>
      </c>
      <c r="M5432" s="3" t="str">
        <f>IFERROR(INDEX('SINIF GÜNLER'!$A:$C,MATCH('VERİ TABANI'!$D5432,'SINIF GÜNLER'!$B:$B,0),MATCH('VERİ TABANI'!$M$1,'SINIF GÜNLER'!$A$1:$C$1,0)),"")</f>
        <v/>
      </c>
      <c r="P5432" s="28" t="str">
        <f t="array" ref="P5432">IFERROR(SEARCH(ÖĞRETMEN,'VERİ TABANI'!G5432,1),"")</f>
        <v/>
      </c>
      <c r="Q5432" s="29" t="str">
        <f t="shared" si="169"/>
        <v/>
      </c>
    </row>
    <row r="5433" spans="1:17">
      <c r="A5433" s="3" t="str">
        <f t="shared" si="168"/>
        <v/>
      </c>
      <c r="M5433" s="3" t="str">
        <f>IFERROR(INDEX('SINIF GÜNLER'!$A:$C,MATCH('VERİ TABANI'!$D5433,'SINIF GÜNLER'!$B:$B,0),MATCH('VERİ TABANI'!$M$1,'SINIF GÜNLER'!$A$1:$C$1,0)),"")</f>
        <v/>
      </c>
      <c r="P5433" s="28" t="str">
        <f t="array" ref="P5433">IFERROR(SEARCH(ÖĞRETMEN,'VERİ TABANI'!G5433,1),"")</f>
        <v/>
      </c>
      <c r="Q5433" s="29" t="str">
        <f t="shared" si="169"/>
        <v/>
      </c>
    </row>
    <row r="5434" spans="1:17">
      <c r="A5434" s="3" t="str">
        <f t="shared" si="168"/>
        <v/>
      </c>
      <c r="M5434" s="3" t="str">
        <f>IFERROR(INDEX('SINIF GÜNLER'!$A:$C,MATCH('VERİ TABANI'!$D5434,'SINIF GÜNLER'!$B:$B,0),MATCH('VERİ TABANI'!$M$1,'SINIF GÜNLER'!$A$1:$C$1,0)),"")</f>
        <v/>
      </c>
      <c r="P5434" s="28" t="str">
        <f t="array" ref="P5434">IFERROR(SEARCH(ÖĞRETMEN,'VERİ TABANI'!G5434,1),"")</f>
        <v/>
      </c>
      <c r="Q5434" s="29" t="str">
        <f t="shared" si="169"/>
        <v/>
      </c>
    </row>
    <row r="5435" spans="1:17">
      <c r="A5435" s="3" t="str">
        <f t="shared" si="168"/>
        <v/>
      </c>
      <c r="M5435" s="3" t="str">
        <f>IFERROR(INDEX('SINIF GÜNLER'!$A:$C,MATCH('VERİ TABANI'!$D5435,'SINIF GÜNLER'!$B:$B,0),MATCH('VERİ TABANI'!$M$1,'SINIF GÜNLER'!$A$1:$C$1,0)),"")</f>
        <v/>
      </c>
      <c r="P5435" s="28" t="str">
        <f t="array" ref="P5435">IFERROR(SEARCH(ÖĞRETMEN,'VERİ TABANI'!G5435,1),"")</f>
        <v/>
      </c>
      <c r="Q5435" s="29" t="str">
        <f t="shared" si="169"/>
        <v/>
      </c>
    </row>
    <row r="5436" spans="1:17">
      <c r="A5436" s="3" t="str">
        <f t="shared" si="168"/>
        <v/>
      </c>
      <c r="M5436" s="3" t="str">
        <f>IFERROR(INDEX('SINIF GÜNLER'!$A:$C,MATCH('VERİ TABANI'!$D5436,'SINIF GÜNLER'!$B:$B,0),MATCH('VERİ TABANI'!$M$1,'SINIF GÜNLER'!$A$1:$C$1,0)),"")</f>
        <v/>
      </c>
      <c r="P5436" s="28" t="str">
        <f t="array" ref="P5436">IFERROR(SEARCH(ÖĞRETMEN,'VERİ TABANI'!G5436,1),"")</f>
        <v/>
      </c>
      <c r="Q5436" s="29" t="str">
        <f t="shared" si="169"/>
        <v/>
      </c>
    </row>
    <row r="5437" spans="1:17">
      <c r="A5437" s="3" t="str">
        <f t="shared" si="168"/>
        <v/>
      </c>
      <c r="M5437" s="3" t="str">
        <f>IFERROR(INDEX('SINIF GÜNLER'!$A:$C,MATCH('VERİ TABANI'!$D5437,'SINIF GÜNLER'!$B:$B,0),MATCH('VERİ TABANI'!$M$1,'SINIF GÜNLER'!$A$1:$C$1,0)),"")</f>
        <v/>
      </c>
      <c r="P5437" s="28" t="str">
        <f t="array" ref="P5437">IFERROR(SEARCH(ÖĞRETMEN,'VERİ TABANI'!G5437,1),"")</f>
        <v/>
      </c>
      <c r="Q5437" s="29" t="str">
        <f t="shared" si="169"/>
        <v/>
      </c>
    </row>
    <row r="5438" spans="1:17">
      <c r="A5438" s="3" t="str">
        <f t="shared" si="168"/>
        <v/>
      </c>
      <c r="M5438" s="3" t="str">
        <f>IFERROR(INDEX('SINIF GÜNLER'!$A:$C,MATCH('VERİ TABANI'!$D5438,'SINIF GÜNLER'!$B:$B,0),MATCH('VERİ TABANI'!$M$1,'SINIF GÜNLER'!$A$1:$C$1,0)),"")</f>
        <v/>
      </c>
      <c r="P5438" s="28" t="str">
        <f t="array" ref="P5438">IFERROR(SEARCH(ÖĞRETMEN,'VERİ TABANI'!G5438,1),"")</f>
        <v/>
      </c>
      <c r="Q5438" s="29" t="str">
        <f t="shared" si="169"/>
        <v/>
      </c>
    </row>
    <row r="5439" spans="1:17">
      <c r="A5439" s="3" t="str">
        <f t="shared" si="168"/>
        <v/>
      </c>
      <c r="M5439" s="3" t="str">
        <f>IFERROR(INDEX('SINIF GÜNLER'!$A:$C,MATCH('VERİ TABANI'!$D5439,'SINIF GÜNLER'!$B:$B,0),MATCH('VERİ TABANI'!$M$1,'SINIF GÜNLER'!$A$1:$C$1,0)),"")</f>
        <v/>
      </c>
      <c r="P5439" s="28" t="str">
        <f t="array" ref="P5439">IFERROR(SEARCH(ÖĞRETMEN,'VERİ TABANI'!G5439,1),"")</f>
        <v/>
      </c>
      <c r="Q5439" s="29" t="str">
        <f t="shared" si="169"/>
        <v/>
      </c>
    </row>
    <row r="5440" spans="1:17">
      <c r="A5440" s="3" t="str">
        <f t="shared" si="168"/>
        <v/>
      </c>
      <c r="M5440" s="3" t="str">
        <f>IFERROR(INDEX('SINIF GÜNLER'!$A:$C,MATCH('VERİ TABANI'!$D5440,'SINIF GÜNLER'!$B:$B,0),MATCH('VERİ TABANI'!$M$1,'SINIF GÜNLER'!$A$1:$C$1,0)),"")</f>
        <v/>
      </c>
      <c r="P5440" s="28" t="str">
        <f t="array" ref="P5440">IFERROR(SEARCH(ÖĞRETMEN,'VERİ TABANI'!G5440,1),"")</f>
        <v/>
      </c>
      <c r="Q5440" s="29" t="str">
        <f t="shared" si="169"/>
        <v/>
      </c>
    </row>
    <row r="5441" spans="1:17">
      <c r="A5441" s="3" t="str">
        <f t="shared" si="168"/>
        <v/>
      </c>
      <c r="M5441" s="3" t="str">
        <f>IFERROR(INDEX('SINIF GÜNLER'!$A:$C,MATCH('VERİ TABANI'!$D5441,'SINIF GÜNLER'!$B:$B,0),MATCH('VERİ TABANI'!$M$1,'SINIF GÜNLER'!$A$1:$C$1,0)),"")</f>
        <v/>
      </c>
      <c r="P5441" s="28" t="str">
        <f t="array" ref="P5441">IFERROR(SEARCH(ÖĞRETMEN,'VERİ TABANI'!G5441,1),"")</f>
        <v/>
      </c>
      <c r="Q5441" s="29" t="str">
        <f t="shared" si="169"/>
        <v/>
      </c>
    </row>
    <row r="5442" spans="1:17">
      <c r="A5442" s="3" t="str">
        <f t="shared" ref="A5442:A5505" si="170">IFERROR(IF(B5442="","",ROW()-1),"")</f>
        <v/>
      </c>
      <c r="M5442" s="3" t="str">
        <f>IFERROR(INDEX('SINIF GÜNLER'!$A:$C,MATCH('VERİ TABANI'!$D5442,'SINIF GÜNLER'!$B:$B,0),MATCH('VERİ TABANI'!$M$1,'SINIF GÜNLER'!$A$1:$C$1,0)),"")</f>
        <v/>
      </c>
      <c r="P5442" s="28" t="str">
        <f t="array" ref="P5442">IFERROR(SEARCH(ÖĞRETMEN,'VERİ TABANI'!G5442,1),"")</f>
        <v/>
      </c>
      <c r="Q5442" s="29" t="str">
        <f t="shared" si="169"/>
        <v/>
      </c>
    </row>
    <row r="5443" spans="1:17">
      <c r="A5443" s="3" t="str">
        <f t="shared" si="170"/>
        <v/>
      </c>
      <c r="M5443" s="3" t="str">
        <f>IFERROR(INDEX('SINIF GÜNLER'!$A:$C,MATCH('VERİ TABANI'!$D5443,'SINIF GÜNLER'!$B:$B,0),MATCH('VERİ TABANI'!$M$1,'SINIF GÜNLER'!$A$1:$C$1,0)),"")</f>
        <v/>
      </c>
      <c r="P5443" s="28" t="str">
        <f t="array" ref="P5443">IFERROR(SEARCH(ÖĞRETMEN,'VERİ TABANI'!G5443,1),"")</f>
        <v/>
      </c>
      <c r="Q5443" s="29" t="str">
        <f t="shared" si="169"/>
        <v/>
      </c>
    </row>
    <row r="5444" spans="1:17">
      <c r="A5444" s="3" t="str">
        <f t="shared" si="170"/>
        <v/>
      </c>
      <c r="M5444" s="3" t="str">
        <f>IFERROR(INDEX('SINIF GÜNLER'!$A:$C,MATCH('VERİ TABANI'!$D5444,'SINIF GÜNLER'!$B:$B,0),MATCH('VERİ TABANI'!$M$1,'SINIF GÜNLER'!$A$1:$C$1,0)),"")</f>
        <v/>
      </c>
      <c r="P5444" s="28" t="str">
        <f t="array" ref="P5444">IFERROR(SEARCH(ÖĞRETMEN,'VERİ TABANI'!G5444,1),"")</f>
        <v/>
      </c>
      <c r="Q5444" s="29" t="str">
        <f t="shared" si="169"/>
        <v/>
      </c>
    </row>
    <row r="5445" spans="1:17">
      <c r="A5445" s="3" t="str">
        <f t="shared" si="170"/>
        <v/>
      </c>
      <c r="M5445" s="3" t="str">
        <f>IFERROR(INDEX('SINIF GÜNLER'!$A:$C,MATCH('VERİ TABANI'!$D5445,'SINIF GÜNLER'!$B:$B,0),MATCH('VERİ TABANI'!$M$1,'SINIF GÜNLER'!$A$1:$C$1,0)),"")</f>
        <v/>
      </c>
      <c r="P5445" s="28" t="str">
        <f t="array" ref="P5445">IFERROR(SEARCH(ÖĞRETMEN,'VERİ TABANI'!G5445,1),"")</f>
        <v/>
      </c>
      <c r="Q5445" s="29" t="str">
        <f t="shared" si="169"/>
        <v/>
      </c>
    </row>
    <row r="5446" spans="1:17">
      <c r="A5446" s="3" t="str">
        <f t="shared" si="170"/>
        <v/>
      </c>
      <c r="M5446" s="3" t="str">
        <f>IFERROR(INDEX('SINIF GÜNLER'!$A:$C,MATCH('VERİ TABANI'!$D5446,'SINIF GÜNLER'!$B:$B,0),MATCH('VERİ TABANI'!$M$1,'SINIF GÜNLER'!$A$1:$C$1,0)),"")</f>
        <v/>
      </c>
      <c r="P5446" s="28" t="str">
        <f t="array" ref="P5446">IFERROR(SEARCH(ÖĞRETMEN,'VERİ TABANI'!G5446,1),"")</f>
        <v/>
      </c>
      <c r="Q5446" s="29" t="str">
        <f t="shared" si="169"/>
        <v/>
      </c>
    </row>
    <row r="5447" spans="1:17">
      <c r="A5447" s="3" t="str">
        <f t="shared" si="170"/>
        <v/>
      </c>
      <c r="M5447" s="3" t="str">
        <f>IFERROR(INDEX('SINIF GÜNLER'!$A:$C,MATCH('VERİ TABANI'!$D5447,'SINIF GÜNLER'!$B:$B,0),MATCH('VERİ TABANI'!$M$1,'SINIF GÜNLER'!$A$1:$C$1,0)),"")</f>
        <v/>
      </c>
      <c r="P5447" s="28" t="str">
        <f t="array" ref="P5447">IFERROR(SEARCH(ÖĞRETMEN,'VERİ TABANI'!G5447,1),"")</f>
        <v/>
      </c>
      <c r="Q5447" s="29" t="str">
        <f t="shared" si="169"/>
        <v/>
      </c>
    </row>
    <row r="5448" spans="1:17">
      <c r="A5448" s="3" t="str">
        <f t="shared" si="170"/>
        <v/>
      </c>
      <c r="M5448" s="3" t="str">
        <f>IFERROR(INDEX('SINIF GÜNLER'!$A:$C,MATCH('VERİ TABANI'!$D5448,'SINIF GÜNLER'!$B:$B,0),MATCH('VERİ TABANI'!$M$1,'SINIF GÜNLER'!$A$1:$C$1,0)),"")</f>
        <v/>
      </c>
      <c r="P5448" s="28" t="str">
        <f t="array" ref="P5448">IFERROR(SEARCH(ÖĞRETMEN,'VERİ TABANI'!G5448,1),"")</f>
        <v/>
      </c>
      <c r="Q5448" s="29" t="str">
        <f t="shared" ref="Q5448:Q5511" si="171">IF(P5448="","",ROW())</f>
        <v/>
      </c>
    </row>
    <row r="5449" spans="1:17">
      <c r="A5449" s="3" t="str">
        <f t="shared" si="170"/>
        <v/>
      </c>
      <c r="M5449" s="3" t="str">
        <f>IFERROR(INDEX('SINIF GÜNLER'!$A:$C,MATCH('VERİ TABANI'!$D5449,'SINIF GÜNLER'!$B:$B,0),MATCH('VERİ TABANI'!$M$1,'SINIF GÜNLER'!$A$1:$C$1,0)),"")</f>
        <v/>
      </c>
      <c r="P5449" s="28" t="str">
        <f t="array" ref="P5449">IFERROR(SEARCH(ÖĞRETMEN,'VERİ TABANI'!G5449,1),"")</f>
        <v/>
      </c>
      <c r="Q5449" s="29" t="str">
        <f t="shared" si="171"/>
        <v/>
      </c>
    </row>
    <row r="5450" spans="1:17">
      <c r="A5450" s="3" t="str">
        <f t="shared" si="170"/>
        <v/>
      </c>
      <c r="M5450" s="3" t="str">
        <f>IFERROR(INDEX('SINIF GÜNLER'!$A:$C,MATCH('VERİ TABANI'!$D5450,'SINIF GÜNLER'!$B:$B,0),MATCH('VERİ TABANI'!$M$1,'SINIF GÜNLER'!$A$1:$C$1,0)),"")</f>
        <v/>
      </c>
      <c r="P5450" s="28" t="str">
        <f t="array" ref="P5450">IFERROR(SEARCH(ÖĞRETMEN,'VERİ TABANI'!G5450,1),"")</f>
        <v/>
      </c>
      <c r="Q5450" s="29" t="str">
        <f t="shared" si="171"/>
        <v/>
      </c>
    </row>
    <row r="5451" spans="1:17">
      <c r="A5451" s="3" t="str">
        <f t="shared" si="170"/>
        <v/>
      </c>
      <c r="M5451" s="3" t="str">
        <f>IFERROR(INDEX('SINIF GÜNLER'!$A:$C,MATCH('VERİ TABANI'!$D5451,'SINIF GÜNLER'!$B:$B,0),MATCH('VERİ TABANI'!$M$1,'SINIF GÜNLER'!$A$1:$C$1,0)),"")</f>
        <v/>
      </c>
      <c r="P5451" s="28" t="str">
        <f t="array" ref="P5451">IFERROR(SEARCH(ÖĞRETMEN,'VERİ TABANI'!G5451,1),"")</f>
        <v/>
      </c>
      <c r="Q5451" s="29" t="str">
        <f t="shared" si="171"/>
        <v/>
      </c>
    </row>
    <row r="5452" spans="1:17">
      <c r="A5452" s="3" t="str">
        <f t="shared" si="170"/>
        <v/>
      </c>
      <c r="M5452" s="3" t="str">
        <f>IFERROR(INDEX('SINIF GÜNLER'!$A:$C,MATCH('VERİ TABANI'!$D5452,'SINIF GÜNLER'!$B:$B,0),MATCH('VERİ TABANI'!$M$1,'SINIF GÜNLER'!$A$1:$C$1,0)),"")</f>
        <v/>
      </c>
      <c r="P5452" s="28" t="str">
        <f t="array" ref="P5452">IFERROR(SEARCH(ÖĞRETMEN,'VERİ TABANI'!G5452,1),"")</f>
        <v/>
      </c>
      <c r="Q5452" s="29" t="str">
        <f t="shared" si="171"/>
        <v/>
      </c>
    </row>
    <row r="5453" spans="1:17">
      <c r="A5453" s="3" t="str">
        <f t="shared" si="170"/>
        <v/>
      </c>
      <c r="M5453" s="3" t="str">
        <f>IFERROR(INDEX('SINIF GÜNLER'!$A:$C,MATCH('VERİ TABANI'!$D5453,'SINIF GÜNLER'!$B:$B,0),MATCH('VERİ TABANI'!$M$1,'SINIF GÜNLER'!$A$1:$C$1,0)),"")</f>
        <v/>
      </c>
      <c r="P5453" s="28" t="str">
        <f t="array" ref="P5453">IFERROR(SEARCH(ÖĞRETMEN,'VERİ TABANI'!G5453,1),"")</f>
        <v/>
      </c>
      <c r="Q5453" s="29" t="str">
        <f t="shared" si="171"/>
        <v/>
      </c>
    </row>
    <row r="5454" spans="1:17">
      <c r="A5454" s="3" t="str">
        <f t="shared" si="170"/>
        <v/>
      </c>
      <c r="M5454" s="3" t="str">
        <f>IFERROR(INDEX('SINIF GÜNLER'!$A:$C,MATCH('VERİ TABANI'!$D5454,'SINIF GÜNLER'!$B:$B,0),MATCH('VERİ TABANI'!$M$1,'SINIF GÜNLER'!$A$1:$C$1,0)),"")</f>
        <v/>
      </c>
      <c r="P5454" s="28" t="str">
        <f t="array" ref="P5454">IFERROR(SEARCH(ÖĞRETMEN,'VERİ TABANI'!G5454,1),"")</f>
        <v/>
      </c>
      <c r="Q5454" s="29" t="str">
        <f t="shared" si="171"/>
        <v/>
      </c>
    </row>
    <row r="5455" spans="1:17">
      <c r="A5455" s="3" t="str">
        <f t="shared" si="170"/>
        <v/>
      </c>
      <c r="M5455" s="3" t="str">
        <f>IFERROR(INDEX('SINIF GÜNLER'!$A:$C,MATCH('VERİ TABANI'!$D5455,'SINIF GÜNLER'!$B:$B,0),MATCH('VERİ TABANI'!$M$1,'SINIF GÜNLER'!$A$1:$C$1,0)),"")</f>
        <v/>
      </c>
      <c r="P5455" s="28" t="str">
        <f t="array" ref="P5455">IFERROR(SEARCH(ÖĞRETMEN,'VERİ TABANI'!G5455,1),"")</f>
        <v/>
      </c>
      <c r="Q5455" s="29" t="str">
        <f t="shared" si="171"/>
        <v/>
      </c>
    </row>
    <row r="5456" spans="1:17">
      <c r="A5456" s="3" t="str">
        <f t="shared" si="170"/>
        <v/>
      </c>
      <c r="M5456" s="3" t="str">
        <f>IFERROR(INDEX('SINIF GÜNLER'!$A:$C,MATCH('VERİ TABANI'!$D5456,'SINIF GÜNLER'!$B:$B,0),MATCH('VERİ TABANI'!$M$1,'SINIF GÜNLER'!$A$1:$C$1,0)),"")</f>
        <v/>
      </c>
      <c r="P5456" s="28" t="str">
        <f t="array" ref="P5456">IFERROR(SEARCH(ÖĞRETMEN,'VERİ TABANI'!G5456,1),"")</f>
        <v/>
      </c>
      <c r="Q5456" s="29" t="str">
        <f t="shared" si="171"/>
        <v/>
      </c>
    </row>
    <row r="5457" spans="1:17">
      <c r="A5457" s="3" t="str">
        <f t="shared" si="170"/>
        <v/>
      </c>
      <c r="M5457" s="3" t="str">
        <f>IFERROR(INDEX('SINIF GÜNLER'!$A:$C,MATCH('VERİ TABANI'!$D5457,'SINIF GÜNLER'!$B:$B,0),MATCH('VERİ TABANI'!$M$1,'SINIF GÜNLER'!$A$1:$C$1,0)),"")</f>
        <v/>
      </c>
      <c r="P5457" s="28" t="str">
        <f t="array" ref="P5457">IFERROR(SEARCH(ÖĞRETMEN,'VERİ TABANI'!G5457,1),"")</f>
        <v/>
      </c>
      <c r="Q5457" s="29" t="str">
        <f t="shared" si="171"/>
        <v/>
      </c>
    </row>
    <row r="5458" spans="1:17">
      <c r="A5458" s="3" t="str">
        <f t="shared" si="170"/>
        <v/>
      </c>
      <c r="M5458" s="3" t="str">
        <f>IFERROR(INDEX('SINIF GÜNLER'!$A:$C,MATCH('VERİ TABANI'!$D5458,'SINIF GÜNLER'!$B:$B,0),MATCH('VERİ TABANI'!$M$1,'SINIF GÜNLER'!$A$1:$C$1,0)),"")</f>
        <v/>
      </c>
      <c r="P5458" s="28" t="str">
        <f t="array" ref="P5458">IFERROR(SEARCH(ÖĞRETMEN,'VERİ TABANI'!G5458,1),"")</f>
        <v/>
      </c>
      <c r="Q5458" s="29" t="str">
        <f t="shared" si="171"/>
        <v/>
      </c>
    </row>
    <row r="5459" spans="1:17">
      <c r="A5459" s="3" t="str">
        <f t="shared" si="170"/>
        <v/>
      </c>
      <c r="M5459" s="3" t="str">
        <f>IFERROR(INDEX('SINIF GÜNLER'!$A:$C,MATCH('VERİ TABANI'!$D5459,'SINIF GÜNLER'!$B:$B,0),MATCH('VERİ TABANI'!$M$1,'SINIF GÜNLER'!$A$1:$C$1,0)),"")</f>
        <v/>
      </c>
      <c r="P5459" s="28" t="str">
        <f t="array" ref="P5459">IFERROR(SEARCH(ÖĞRETMEN,'VERİ TABANI'!G5459,1),"")</f>
        <v/>
      </c>
      <c r="Q5459" s="29" t="str">
        <f t="shared" si="171"/>
        <v/>
      </c>
    </row>
    <row r="5460" spans="1:17">
      <c r="A5460" s="3" t="str">
        <f t="shared" si="170"/>
        <v/>
      </c>
      <c r="M5460" s="3" t="str">
        <f>IFERROR(INDEX('SINIF GÜNLER'!$A:$C,MATCH('VERİ TABANI'!$D5460,'SINIF GÜNLER'!$B:$B,0),MATCH('VERİ TABANI'!$M$1,'SINIF GÜNLER'!$A$1:$C$1,0)),"")</f>
        <v/>
      </c>
      <c r="P5460" s="28" t="str">
        <f t="array" ref="P5460">IFERROR(SEARCH(ÖĞRETMEN,'VERİ TABANI'!G5460,1),"")</f>
        <v/>
      </c>
      <c r="Q5460" s="29" t="str">
        <f t="shared" si="171"/>
        <v/>
      </c>
    </row>
    <row r="5461" spans="1:17">
      <c r="A5461" s="3" t="str">
        <f t="shared" si="170"/>
        <v/>
      </c>
      <c r="M5461" s="3" t="str">
        <f>IFERROR(INDEX('SINIF GÜNLER'!$A:$C,MATCH('VERİ TABANI'!$D5461,'SINIF GÜNLER'!$B:$B,0),MATCH('VERİ TABANI'!$M$1,'SINIF GÜNLER'!$A$1:$C$1,0)),"")</f>
        <v/>
      </c>
      <c r="P5461" s="28" t="str">
        <f t="array" ref="P5461">IFERROR(SEARCH(ÖĞRETMEN,'VERİ TABANI'!G5461,1),"")</f>
        <v/>
      </c>
      <c r="Q5461" s="29" t="str">
        <f t="shared" si="171"/>
        <v/>
      </c>
    </row>
    <row r="5462" spans="1:17">
      <c r="A5462" s="3" t="str">
        <f t="shared" si="170"/>
        <v/>
      </c>
      <c r="M5462" s="3" t="str">
        <f>IFERROR(INDEX('SINIF GÜNLER'!$A:$C,MATCH('VERİ TABANI'!$D5462,'SINIF GÜNLER'!$B:$B,0),MATCH('VERİ TABANI'!$M$1,'SINIF GÜNLER'!$A$1:$C$1,0)),"")</f>
        <v/>
      </c>
      <c r="P5462" s="28" t="str">
        <f t="array" ref="P5462">IFERROR(SEARCH(ÖĞRETMEN,'VERİ TABANI'!G5462,1),"")</f>
        <v/>
      </c>
      <c r="Q5462" s="29" t="str">
        <f t="shared" si="171"/>
        <v/>
      </c>
    </row>
    <row r="5463" spans="1:17">
      <c r="A5463" s="3" t="str">
        <f t="shared" si="170"/>
        <v/>
      </c>
      <c r="M5463" s="3" t="str">
        <f>IFERROR(INDEX('SINIF GÜNLER'!$A:$C,MATCH('VERİ TABANI'!$D5463,'SINIF GÜNLER'!$B:$B,0),MATCH('VERİ TABANI'!$M$1,'SINIF GÜNLER'!$A$1:$C$1,0)),"")</f>
        <v/>
      </c>
      <c r="P5463" s="28" t="str">
        <f t="array" ref="P5463">IFERROR(SEARCH(ÖĞRETMEN,'VERİ TABANI'!G5463,1),"")</f>
        <v/>
      </c>
      <c r="Q5463" s="29" t="str">
        <f t="shared" si="171"/>
        <v/>
      </c>
    </row>
    <row r="5464" spans="1:17">
      <c r="A5464" s="3" t="str">
        <f t="shared" si="170"/>
        <v/>
      </c>
      <c r="M5464" s="3" t="str">
        <f>IFERROR(INDEX('SINIF GÜNLER'!$A:$C,MATCH('VERİ TABANI'!$D5464,'SINIF GÜNLER'!$B:$B,0),MATCH('VERİ TABANI'!$M$1,'SINIF GÜNLER'!$A$1:$C$1,0)),"")</f>
        <v/>
      </c>
      <c r="P5464" s="28" t="str">
        <f t="array" ref="P5464">IFERROR(SEARCH(ÖĞRETMEN,'VERİ TABANI'!G5464,1),"")</f>
        <v/>
      </c>
      <c r="Q5464" s="29" t="str">
        <f t="shared" si="171"/>
        <v/>
      </c>
    </row>
    <row r="5465" spans="1:17">
      <c r="A5465" s="3" t="str">
        <f t="shared" si="170"/>
        <v/>
      </c>
      <c r="M5465" s="3" t="str">
        <f>IFERROR(INDEX('SINIF GÜNLER'!$A:$C,MATCH('VERİ TABANI'!$D5465,'SINIF GÜNLER'!$B:$B,0),MATCH('VERİ TABANI'!$M$1,'SINIF GÜNLER'!$A$1:$C$1,0)),"")</f>
        <v/>
      </c>
      <c r="P5465" s="28" t="str">
        <f t="array" ref="P5465">IFERROR(SEARCH(ÖĞRETMEN,'VERİ TABANI'!G5465,1),"")</f>
        <v/>
      </c>
      <c r="Q5465" s="29" t="str">
        <f t="shared" si="171"/>
        <v/>
      </c>
    </row>
    <row r="5466" spans="1:17">
      <c r="A5466" s="3" t="str">
        <f t="shared" si="170"/>
        <v/>
      </c>
      <c r="M5466" s="3" t="str">
        <f>IFERROR(INDEX('SINIF GÜNLER'!$A:$C,MATCH('VERİ TABANI'!$D5466,'SINIF GÜNLER'!$B:$B,0),MATCH('VERİ TABANI'!$M$1,'SINIF GÜNLER'!$A$1:$C$1,0)),"")</f>
        <v/>
      </c>
      <c r="P5466" s="28" t="str">
        <f t="array" ref="P5466">IFERROR(SEARCH(ÖĞRETMEN,'VERİ TABANI'!G5466,1),"")</f>
        <v/>
      </c>
      <c r="Q5466" s="29" t="str">
        <f t="shared" si="171"/>
        <v/>
      </c>
    </row>
    <row r="5467" spans="1:17">
      <c r="A5467" s="3" t="str">
        <f t="shared" si="170"/>
        <v/>
      </c>
      <c r="M5467" s="3" t="str">
        <f>IFERROR(INDEX('SINIF GÜNLER'!$A:$C,MATCH('VERİ TABANI'!$D5467,'SINIF GÜNLER'!$B:$B,0),MATCH('VERİ TABANI'!$M$1,'SINIF GÜNLER'!$A$1:$C$1,0)),"")</f>
        <v/>
      </c>
      <c r="P5467" s="28" t="str">
        <f t="array" ref="P5467">IFERROR(SEARCH(ÖĞRETMEN,'VERİ TABANI'!G5467,1),"")</f>
        <v/>
      </c>
      <c r="Q5467" s="29" t="str">
        <f t="shared" si="171"/>
        <v/>
      </c>
    </row>
    <row r="5468" spans="1:17">
      <c r="A5468" s="3" t="str">
        <f t="shared" si="170"/>
        <v/>
      </c>
      <c r="M5468" s="3" t="str">
        <f>IFERROR(INDEX('SINIF GÜNLER'!$A:$C,MATCH('VERİ TABANI'!$D5468,'SINIF GÜNLER'!$B:$B,0),MATCH('VERİ TABANI'!$M$1,'SINIF GÜNLER'!$A$1:$C$1,0)),"")</f>
        <v/>
      </c>
      <c r="P5468" s="28" t="str">
        <f t="array" ref="P5468">IFERROR(SEARCH(ÖĞRETMEN,'VERİ TABANI'!G5468,1),"")</f>
        <v/>
      </c>
      <c r="Q5468" s="29" t="str">
        <f t="shared" si="171"/>
        <v/>
      </c>
    </row>
    <row r="5469" spans="1:17">
      <c r="A5469" s="3" t="str">
        <f t="shared" si="170"/>
        <v/>
      </c>
      <c r="M5469" s="3" t="str">
        <f>IFERROR(INDEX('SINIF GÜNLER'!$A:$C,MATCH('VERİ TABANI'!$D5469,'SINIF GÜNLER'!$B:$B,0),MATCH('VERİ TABANI'!$M$1,'SINIF GÜNLER'!$A$1:$C$1,0)),"")</f>
        <v/>
      </c>
      <c r="P5469" s="28" t="str">
        <f t="array" ref="P5469">IFERROR(SEARCH(ÖĞRETMEN,'VERİ TABANI'!G5469,1),"")</f>
        <v/>
      </c>
      <c r="Q5469" s="29" t="str">
        <f t="shared" si="171"/>
        <v/>
      </c>
    </row>
    <row r="5470" spans="1:17">
      <c r="A5470" s="3" t="str">
        <f t="shared" si="170"/>
        <v/>
      </c>
      <c r="M5470" s="3" t="str">
        <f>IFERROR(INDEX('SINIF GÜNLER'!$A:$C,MATCH('VERİ TABANI'!$D5470,'SINIF GÜNLER'!$B:$B,0),MATCH('VERİ TABANI'!$M$1,'SINIF GÜNLER'!$A$1:$C$1,0)),"")</f>
        <v/>
      </c>
      <c r="P5470" s="28" t="str">
        <f t="array" ref="P5470">IFERROR(SEARCH(ÖĞRETMEN,'VERİ TABANI'!G5470,1),"")</f>
        <v/>
      </c>
      <c r="Q5470" s="29" t="str">
        <f t="shared" si="171"/>
        <v/>
      </c>
    </row>
    <row r="5471" spans="1:17">
      <c r="A5471" s="3" t="str">
        <f t="shared" si="170"/>
        <v/>
      </c>
      <c r="M5471" s="3" t="str">
        <f>IFERROR(INDEX('SINIF GÜNLER'!$A:$C,MATCH('VERİ TABANI'!$D5471,'SINIF GÜNLER'!$B:$B,0),MATCH('VERİ TABANI'!$M$1,'SINIF GÜNLER'!$A$1:$C$1,0)),"")</f>
        <v/>
      </c>
      <c r="P5471" s="28" t="str">
        <f t="array" ref="P5471">IFERROR(SEARCH(ÖĞRETMEN,'VERİ TABANI'!G5471,1),"")</f>
        <v/>
      </c>
      <c r="Q5471" s="29" t="str">
        <f t="shared" si="171"/>
        <v/>
      </c>
    </row>
    <row r="5472" spans="1:17">
      <c r="A5472" s="3" t="str">
        <f t="shared" si="170"/>
        <v/>
      </c>
      <c r="M5472" s="3" t="str">
        <f>IFERROR(INDEX('SINIF GÜNLER'!$A:$C,MATCH('VERİ TABANI'!$D5472,'SINIF GÜNLER'!$B:$B,0),MATCH('VERİ TABANI'!$M$1,'SINIF GÜNLER'!$A$1:$C$1,0)),"")</f>
        <v/>
      </c>
      <c r="P5472" s="28" t="str">
        <f t="array" ref="P5472">IFERROR(SEARCH(ÖĞRETMEN,'VERİ TABANI'!G5472,1),"")</f>
        <v/>
      </c>
      <c r="Q5472" s="29" t="str">
        <f t="shared" si="171"/>
        <v/>
      </c>
    </row>
    <row r="5473" spans="1:17">
      <c r="A5473" s="3" t="str">
        <f t="shared" si="170"/>
        <v/>
      </c>
      <c r="M5473" s="3" t="str">
        <f>IFERROR(INDEX('SINIF GÜNLER'!$A:$C,MATCH('VERİ TABANI'!$D5473,'SINIF GÜNLER'!$B:$B,0),MATCH('VERİ TABANI'!$M$1,'SINIF GÜNLER'!$A$1:$C$1,0)),"")</f>
        <v/>
      </c>
      <c r="P5473" s="28" t="str">
        <f t="array" ref="P5473">IFERROR(SEARCH(ÖĞRETMEN,'VERİ TABANI'!G5473,1),"")</f>
        <v/>
      </c>
      <c r="Q5473" s="29" t="str">
        <f t="shared" si="171"/>
        <v/>
      </c>
    </row>
    <row r="5474" spans="1:17">
      <c r="A5474" s="3" t="str">
        <f t="shared" si="170"/>
        <v/>
      </c>
      <c r="M5474" s="3" t="str">
        <f>IFERROR(INDEX('SINIF GÜNLER'!$A:$C,MATCH('VERİ TABANI'!$D5474,'SINIF GÜNLER'!$B:$B,0),MATCH('VERİ TABANI'!$M$1,'SINIF GÜNLER'!$A$1:$C$1,0)),"")</f>
        <v/>
      </c>
      <c r="P5474" s="28" t="str">
        <f t="array" ref="P5474">IFERROR(SEARCH(ÖĞRETMEN,'VERİ TABANI'!G5474,1),"")</f>
        <v/>
      </c>
      <c r="Q5474" s="29" t="str">
        <f t="shared" si="171"/>
        <v/>
      </c>
    </row>
    <row r="5475" spans="1:17">
      <c r="A5475" s="3" t="str">
        <f t="shared" si="170"/>
        <v/>
      </c>
      <c r="M5475" s="3" t="str">
        <f>IFERROR(INDEX('SINIF GÜNLER'!$A:$C,MATCH('VERİ TABANI'!$D5475,'SINIF GÜNLER'!$B:$B,0),MATCH('VERİ TABANI'!$M$1,'SINIF GÜNLER'!$A$1:$C$1,0)),"")</f>
        <v/>
      </c>
      <c r="P5475" s="28" t="str">
        <f t="array" ref="P5475">IFERROR(SEARCH(ÖĞRETMEN,'VERİ TABANI'!G5475,1),"")</f>
        <v/>
      </c>
      <c r="Q5475" s="29" t="str">
        <f t="shared" si="171"/>
        <v/>
      </c>
    </row>
    <row r="5476" spans="1:17">
      <c r="A5476" s="3" t="str">
        <f t="shared" si="170"/>
        <v/>
      </c>
      <c r="M5476" s="3" t="str">
        <f>IFERROR(INDEX('SINIF GÜNLER'!$A:$C,MATCH('VERİ TABANI'!$D5476,'SINIF GÜNLER'!$B:$B,0),MATCH('VERİ TABANI'!$M$1,'SINIF GÜNLER'!$A$1:$C$1,0)),"")</f>
        <v/>
      </c>
      <c r="P5476" s="28" t="str">
        <f t="array" ref="P5476">IFERROR(SEARCH(ÖĞRETMEN,'VERİ TABANI'!G5476,1),"")</f>
        <v/>
      </c>
      <c r="Q5476" s="29" t="str">
        <f t="shared" si="171"/>
        <v/>
      </c>
    </row>
    <row r="5477" spans="1:17">
      <c r="A5477" s="3" t="str">
        <f t="shared" si="170"/>
        <v/>
      </c>
      <c r="M5477" s="3" t="str">
        <f>IFERROR(INDEX('SINIF GÜNLER'!$A:$C,MATCH('VERİ TABANI'!$D5477,'SINIF GÜNLER'!$B:$B,0),MATCH('VERİ TABANI'!$M$1,'SINIF GÜNLER'!$A$1:$C$1,0)),"")</f>
        <v/>
      </c>
      <c r="P5477" s="28" t="str">
        <f t="array" ref="P5477">IFERROR(SEARCH(ÖĞRETMEN,'VERİ TABANI'!G5477,1),"")</f>
        <v/>
      </c>
      <c r="Q5477" s="29" t="str">
        <f t="shared" si="171"/>
        <v/>
      </c>
    </row>
    <row r="5478" spans="1:17">
      <c r="A5478" s="3" t="str">
        <f t="shared" si="170"/>
        <v/>
      </c>
      <c r="M5478" s="3" t="str">
        <f>IFERROR(INDEX('SINIF GÜNLER'!$A:$C,MATCH('VERİ TABANI'!$D5478,'SINIF GÜNLER'!$B:$B,0),MATCH('VERİ TABANI'!$M$1,'SINIF GÜNLER'!$A$1:$C$1,0)),"")</f>
        <v/>
      </c>
      <c r="P5478" s="28" t="str">
        <f t="array" ref="P5478">IFERROR(SEARCH(ÖĞRETMEN,'VERİ TABANI'!G5478,1),"")</f>
        <v/>
      </c>
      <c r="Q5478" s="29" t="str">
        <f t="shared" si="171"/>
        <v/>
      </c>
    </row>
    <row r="5479" spans="1:17">
      <c r="A5479" s="3" t="str">
        <f t="shared" si="170"/>
        <v/>
      </c>
      <c r="M5479" s="3" t="str">
        <f>IFERROR(INDEX('SINIF GÜNLER'!$A:$C,MATCH('VERİ TABANI'!$D5479,'SINIF GÜNLER'!$B:$B,0),MATCH('VERİ TABANI'!$M$1,'SINIF GÜNLER'!$A$1:$C$1,0)),"")</f>
        <v/>
      </c>
      <c r="P5479" s="28" t="str">
        <f t="array" ref="P5479">IFERROR(SEARCH(ÖĞRETMEN,'VERİ TABANI'!G5479,1),"")</f>
        <v/>
      </c>
      <c r="Q5479" s="29" t="str">
        <f t="shared" si="171"/>
        <v/>
      </c>
    </row>
    <row r="5480" spans="1:17">
      <c r="A5480" s="3" t="str">
        <f t="shared" si="170"/>
        <v/>
      </c>
      <c r="M5480" s="3" t="str">
        <f>IFERROR(INDEX('SINIF GÜNLER'!$A:$C,MATCH('VERİ TABANI'!$D5480,'SINIF GÜNLER'!$B:$B,0),MATCH('VERİ TABANI'!$M$1,'SINIF GÜNLER'!$A$1:$C$1,0)),"")</f>
        <v/>
      </c>
      <c r="P5480" s="28" t="str">
        <f t="array" ref="P5480">IFERROR(SEARCH(ÖĞRETMEN,'VERİ TABANI'!G5480,1),"")</f>
        <v/>
      </c>
      <c r="Q5480" s="29" t="str">
        <f t="shared" si="171"/>
        <v/>
      </c>
    </row>
    <row r="5481" spans="1:17">
      <c r="A5481" s="3" t="str">
        <f t="shared" si="170"/>
        <v/>
      </c>
      <c r="M5481" s="3" t="str">
        <f>IFERROR(INDEX('SINIF GÜNLER'!$A:$C,MATCH('VERİ TABANI'!$D5481,'SINIF GÜNLER'!$B:$B,0),MATCH('VERİ TABANI'!$M$1,'SINIF GÜNLER'!$A$1:$C$1,0)),"")</f>
        <v/>
      </c>
      <c r="P5481" s="28" t="str">
        <f t="array" ref="P5481">IFERROR(SEARCH(ÖĞRETMEN,'VERİ TABANI'!G5481,1),"")</f>
        <v/>
      </c>
      <c r="Q5481" s="29" t="str">
        <f t="shared" si="171"/>
        <v/>
      </c>
    </row>
    <row r="5482" spans="1:17">
      <c r="A5482" s="3" t="str">
        <f t="shared" si="170"/>
        <v/>
      </c>
      <c r="M5482" s="3" t="str">
        <f>IFERROR(INDEX('SINIF GÜNLER'!$A:$C,MATCH('VERİ TABANI'!$D5482,'SINIF GÜNLER'!$B:$B,0),MATCH('VERİ TABANI'!$M$1,'SINIF GÜNLER'!$A$1:$C$1,0)),"")</f>
        <v/>
      </c>
      <c r="P5482" s="28" t="str">
        <f t="array" ref="P5482">IFERROR(SEARCH(ÖĞRETMEN,'VERİ TABANI'!G5482,1),"")</f>
        <v/>
      </c>
      <c r="Q5482" s="29" t="str">
        <f t="shared" si="171"/>
        <v/>
      </c>
    </row>
    <row r="5483" spans="1:17">
      <c r="A5483" s="3" t="str">
        <f t="shared" si="170"/>
        <v/>
      </c>
      <c r="M5483" s="3" t="str">
        <f>IFERROR(INDEX('SINIF GÜNLER'!$A:$C,MATCH('VERİ TABANI'!$D5483,'SINIF GÜNLER'!$B:$B,0),MATCH('VERİ TABANI'!$M$1,'SINIF GÜNLER'!$A$1:$C$1,0)),"")</f>
        <v/>
      </c>
      <c r="P5483" s="28" t="str">
        <f t="array" ref="P5483">IFERROR(SEARCH(ÖĞRETMEN,'VERİ TABANI'!G5483,1),"")</f>
        <v/>
      </c>
      <c r="Q5483" s="29" t="str">
        <f t="shared" si="171"/>
        <v/>
      </c>
    </row>
    <row r="5484" spans="1:17">
      <c r="A5484" s="3" t="str">
        <f t="shared" si="170"/>
        <v/>
      </c>
      <c r="M5484" s="3" t="str">
        <f>IFERROR(INDEX('SINIF GÜNLER'!$A:$C,MATCH('VERİ TABANI'!$D5484,'SINIF GÜNLER'!$B:$B,0),MATCH('VERİ TABANI'!$M$1,'SINIF GÜNLER'!$A$1:$C$1,0)),"")</f>
        <v/>
      </c>
      <c r="P5484" s="28" t="str">
        <f t="array" ref="P5484">IFERROR(SEARCH(ÖĞRETMEN,'VERİ TABANI'!G5484,1),"")</f>
        <v/>
      </c>
      <c r="Q5484" s="29" t="str">
        <f t="shared" si="171"/>
        <v/>
      </c>
    </row>
    <row r="5485" spans="1:17">
      <c r="A5485" s="3" t="str">
        <f t="shared" si="170"/>
        <v/>
      </c>
      <c r="M5485" s="3" t="str">
        <f>IFERROR(INDEX('SINIF GÜNLER'!$A:$C,MATCH('VERİ TABANI'!$D5485,'SINIF GÜNLER'!$B:$B,0),MATCH('VERİ TABANI'!$M$1,'SINIF GÜNLER'!$A$1:$C$1,0)),"")</f>
        <v/>
      </c>
      <c r="P5485" s="28" t="str">
        <f t="array" ref="P5485">IFERROR(SEARCH(ÖĞRETMEN,'VERİ TABANI'!G5485,1),"")</f>
        <v/>
      </c>
      <c r="Q5485" s="29" t="str">
        <f t="shared" si="171"/>
        <v/>
      </c>
    </row>
    <row r="5486" spans="1:17">
      <c r="A5486" s="3" t="str">
        <f t="shared" si="170"/>
        <v/>
      </c>
      <c r="M5486" s="3" t="str">
        <f>IFERROR(INDEX('SINIF GÜNLER'!$A:$C,MATCH('VERİ TABANI'!$D5486,'SINIF GÜNLER'!$B:$B,0),MATCH('VERİ TABANI'!$M$1,'SINIF GÜNLER'!$A$1:$C$1,0)),"")</f>
        <v/>
      </c>
      <c r="P5486" s="28" t="str">
        <f t="array" ref="P5486">IFERROR(SEARCH(ÖĞRETMEN,'VERİ TABANI'!G5486,1),"")</f>
        <v/>
      </c>
      <c r="Q5486" s="29" t="str">
        <f t="shared" si="171"/>
        <v/>
      </c>
    </row>
    <row r="5487" spans="1:17">
      <c r="A5487" s="3" t="str">
        <f t="shared" si="170"/>
        <v/>
      </c>
      <c r="M5487" s="3" t="str">
        <f>IFERROR(INDEX('SINIF GÜNLER'!$A:$C,MATCH('VERİ TABANI'!$D5487,'SINIF GÜNLER'!$B:$B,0),MATCH('VERİ TABANI'!$M$1,'SINIF GÜNLER'!$A$1:$C$1,0)),"")</f>
        <v/>
      </c>
      <c r="P5487" s="28" t="str">
        <f t="array" ref="P5487">IFERROR(SEARCH(ÖĞRETMEN,'VERİ TABANI'!G5487,1),"")</f>
        <v/>
      </c>
      <c r="Q5487" s="29" t="str">
        <f t="shared" si="171"/>
        <v/>
      </c>
    </row>
    <row r="5488" spans="1:17">
      <c r="A5488" s="3" t="str">
        <f t="shared" si="170"/>
        <v/>
      </c>
      <c r="M5488" s="3" t="str">
        <f>IFERROR(INDEX('SINIF GÜNLER'!$A:$C,MATCH('VERİ TABANI'!$D5488,'SINIF GÜNLER'!$B:$B,0),MATCH('VERİ TABANI'!$M$1,'SINIF GÜNLER'!$A$1:$C$1,0)),"")</f>
        <v/>
      </c>
      <c r="P5488" s="28" t="str">
        <f t="array" ref="P5488">IFERROR(SEARCH(ÖĞRETMEN,'VERİ TABANI'!G5488,1),"")</f>
        <v/>
      </c>
      <c r="Q5488" s="29" t="str">
        <f t="shared" si="171"/>
        <v/>
      </c>
    </row>
    <row r="5489" spans="1:17">
      <c r="A5489" s="3" t="str">
        <f t="shared" si="170"/>
        <v/>
      </c>
      <c r="M5489" s="3" t="str">
        <f>IFERROR(INDEX('SINIF GÜNLER'!$A:$C,MATCH('VERİ TABANI'!$D5489,'SINIF GÜNLER'!$B:$B,0),MATCH('VERİ TABANI'!$M$1,'SINIF GÜNLER'!$A$1:$C$1,0)),"")</f>
        <v/>
      </c>
      <c r="P5489" s="28" t="str">
        <f t="array" ref="P5489">IFERROR(SEARCH(ÖĞRETMEN,'VERİ TABANI'!G5489,1),"")</f>
        <v/>
      </c>
      <c r="Q5489" s="29" t="str">
        <f t="shared" si="171"/>
        <v/>
      </c>
    </row>
    <row r="5490" spans="1:17">
      <c r="A5490" s="3" t="str">
        <f t="shared" si="170"/>
        <v/>
      </c>
      <c r="M5490" s="3" t="str">
        <f>IFERROR(INDEX('SINIF GÜNLER'!$A:$C,MATCH('VERİ TABANI'!$D5490,'SINIF GÜNLER'!$B:$B,0),MATCH('VERİ TABANI'!$M$1,'SINIF GÜNLER'!$A$1:$C$1,0)),"")</f>
        <v/>
      </c>
      <c r="P5490" s="28" t="str">
        <f t="array" ref="P5490">IFERROR(SEARCH(ÖĞRETMEN,'VERİ TABANI'!G5490,1),"")</f>
        <v/>
      </c>
      <c r="Q5490" s="29" t="str">
        <f t="shared" si="171"/>
        <v/>
      </c>
    </row>
    <row r="5491" spans="1:17">
      <c r="A5491" s="3" t="str">
        <f t="shared" si="170"/>
        <v/>
      </c>
      <c r="M5491" s="3" t="str">
        <f>IFERROR(INDEX('SINIF GÜNLER'!$A:$C,MATCH('VERİ TABANI'!$D5491,'SINIF GÜNLER'!$B:$B,0),MATCH('VERİ TABANI'!$M$1,'SINIF GÜNLER'!$A$1:$C$1,0)),"")</f>
        <v/>
      </c>
      <c r="P5491" s="28" t="str">
        <f t="array" ref="P5491">IFERROR(SEARCH(ÖĞRETMEN,'VERİ TABANI'!G5491,1),"")</f>
        <v/>
      </c>
      <c r="Q5491" s="29" t="str">
        <f t="shared" si="171"/>
        <v/>
      </c>
    </row>
    <row r="5492" spans="1:17">
      <c r="A5492" s="3" t="str">
        <f t="shared" si="170"/>
        <v/>
      </c>
      <c r="M5492" s="3" t="str">
        <f>IFERROR(INDEX('SINIF GÜNLER'!$A:$C,MATCH('VERİ TABANI'!$D5492,'SINIF GÜNLER'!$B:$B,0),MATCH('VERİ TABANI'!$M$1,'SINIF GÜNLER'!$A$1:$C$1,0)),"")</f>
        <v/>
      </c>
      <c r="P5492" s="28" t="str">
        <f t="array" ref="P5492">IFERROR(SEARCH(ÖĞRETMEN,'VERİ TABANI'!G5492,1),"")</f>
        <v/>
      </c>
      <c r="Q5492" s="29" t="str">
        <f t="shared" si="171"/>
        <v/>
      </c>
    </row>
    <row r="5493" spans="1:17">
      <c r="A5493" s="3" t="str">
        <f t="shared" si="170"/>
        <v/>
      </c>
      <c r="M5493" s="3" t="str">
        <f>IFERROR(INDEX('SINIF GÜNLER'!$A:$C,MATCH('VERİ TABANI'!$D5493,'SINIF GÜNLER'!$B:$B,0),MATCH('VERİ TABANI'!$M$1,'SINIF GÜNLER'!$A$1:$C$1,0)),"")</f>
        <v/>
      </c>
      <c r="P5493" s="28" t="str">
        <f t="array" ref="P5493">IFERROR(SEARCH(ÖĞRETMEN,'VERİ TABANI'!G5493,1),"")</f>
        <v/>
      </c>
      <c r="Q5493" s="29" t="str">
        <f t="shared" si="171"/>
        <v/>
      </c>
    </row>
    <row r="5494" spans="1:17">
      <c r="A5494" s="3" t="str">
        <f t="shared" si="170"/>
        <v/>
      </c>
      <c r="M5494" s="3" t="str">
        <f>IFERROR(INDEX('SINIF GÜNLER'!$A:$C,MATCH('VERİ TABANI'!$D5494,'SINIF GÜNLER'!$B:$B,0),MATCH('VERİ TABANI'!$M$1,'SINIF GÜNLER'!$A$1:$C$1,0)),"")</f>
        <v/>
      </c>
      <c r="P5494" s="28" t="str">
        <f t="array" ref="P5494">IFERROR(SEARCH(ÖĞRETMEN,'VERİ TABANI'!G5494,1),"")</f>
        <v/>
      </c>
      <c r="Q5494" s="29" t="str">
        <f t="shared" si="171"/>
        <v/>
      </c>
    </row>
    <row r="5495" spans="1:17">
      <c r="A5495" s="3" t="str">
        <f t="shared" si="170"/>
        <v/>
      </c>
      <c r="M5495" s="3" t="str">
        <f>IFERROR(INDEX('SINIF GÜNLER'!$A:$C,MATCH('VERİ TABANI'!$D5495,'SINIF GÜNLER'!$B:$B,0),MATCH('VERİ TABANI'!$M$1,'SINIF GÜNLER'!$A$1:$C$1,0)),"")</f>
        <v/>
      </c>
      <c r="P5495" s="28" t="str">
        <f t="array" ref="P5495">IFERROR(SEARCH(ÖĞRETMEN,'VERİ TABANI'!G5495,1),"")</f>
        <v/>
      </c>
      <c r="Q5495" s="29" t="str">
        <f t="shared" si="171"/>
        <v/>
      </c>
    </row>
    <row r="5496" spans="1:17">
      <c r="A5496" s="3" t="str">
        <f t="shared" si="170"/>
        <v/>
      </c>
      <c r="M5496" s="3" t="str">
        <f>IFERROR(INDEX('SINIF GÜNLER'!$A:$C,MATCH('VERİ TABANI'!$D5496,'SINIF GÜNLER'!$B:$B,0),MATCH('VERİ TABANI'!$M$1,'SINIF GÜNLER'!$A$1:$C$1,0)),"")</f>
        <v/>
      </c>
      <c r="P5496" s="28" t="str">
        <f t="array" ref="P5496">IFERROR(SEARCH(ÖĞRETMEN,'VERİ TABANI'!G5496,1),"")</f>
        <v/>
      </c>
      <c r="Q5496" s="29" t="str">
        <f t="shared" si="171"/>
        <v/>
      </c>
    </row>
    <row r="5497" spans="1:17">
      <c r="A5497" s="3" t="str">
        <f t="shared" si="170"/>
        <v/>
      </c>
      <c r="M5497" s="3" t="str">
        <f>IFERROR(INDEX('SINIF GÜNLER'!$A:$C,MATCH('VERİ TABANI'!$D5497,'SINIF GÜNLER'!$B:$B,0),MATCH('VERİ TABANI'!$M$1,'SINIF GÜNLER'!$A$1:$C$1,0)),"")</f>
        <v/>
      </c>
      <c r="P5497" s="28" t="str">
        <f t="array" ref="P5497">IFERROR(SEARCH(ÖĞRETMEN,'VERİ TABANI'!G5497,1),"")</f>
        <v/>
      </c>
      <c r="Q5497" s="29" t="str">
        <f t="shared" si="171"/>
        <v/>
      </c>
    </row>
    <row r="5498" spans="1:17">
      <c r="A5498" s="3" t="str">
        <f t="shared" si="170"/>
        <v/>
      </c>
      <c r="M5498" s="3" t="str">
        <f>IFERROR(INDEX('SINIF GÜNLER'!$A:$C,MATCH('VERİ TABANI'!$D5498,'SINIF GÜNLER'!$B:$B,0),MATCH('VERİ TABANI'!$M$1,'SINIF GÜNLER'!$A$1:$C$1,0)),"")</f>
        <v/>
      </c>
      <c r="P5498" s="28" t="str">
        <f t="array" ref="P5498">IFERROR(SEARCH(ÖĞRETMEN,'VERİ TABANI'!G5498,1),"")</f>
        <v/>
      </c>
      <c r="Q5498" s="29" t="str">
        <f t="shared" si="171"/>
        <v/>
      </c>
    </row>
    <row r="5499" spans="1:17">
      <c r="A5499" s="3" t="str">
        <f t="shared" si="170"/>
        <v/>
      </c>
      <c r="M5499" s="3" t="str">
        <f>IFERROR(INDEX('SINIF GÜNLER'!$A:$C,MATCH('VERİ TABANI'!$D5499,'SINIF GÜNLER'!$B:$B,0),MATCH('VERİ TABANI'!$M$1,'SINIF GÜNLER'!$A$1:$C$1,0)),"")</f>
        <v/>
      </c>
      <c r="P5499" s="28" t="str">
        <f t="array" ref="P5499">IFERROR(SEARCH(ÖĞRETMEN,'VERİ TABANI'!G5499,1),"")</f>
        <v/>
      </c>
      <c r="Q5499" s="29" t="str">
        <f t="shared" si="171"/>
        <v/>
      </c>
    </row>
    <row r="5500" spans="1:17">
      <c r="A5500" s="3" t="str">
        <f t="shared" si="170"/>
        <v/>
      </c>
      <c r="M5500" s="3" t="str">
        <f>IFERROR(INDEX('SINIF GÜNLER'!$A:$C,MATCH('VERİ TABANI'!$D5500,'SINIF GÜNLER'!$B:$B,0),MATCH('VERİ TABANI'!$M$1,'SINIF GÜNLER'!$A$1:$C$1,0)),"")</f>
        <v/>
      </c>
      <c r="P5500" s="28" t="str">
        <f t="array" ref="P5500">IFERROR(SEARCH(ÖĞRETMEN,'VERİ TABANI'!G5500,1),"")</f>
        <v/>
      </c>
      <c r="Q5500" s="29" t="str">
        <f t="shared" si="171"/>
        <v/>
      </c>
    </row>
    <row r="5501" spans="1:17">
      <c r="A5501" s="3" t="str">
        <f t="shared" si="170"/>
        <v/>
      </c>
      <c r="M5501" s="3" t="str">
        <f>IFERROR(INDEX('SINIF GÜNLER'!$A:$C,MATCH('VERİ TABANI'!$D5501,'SINIF GÜNLER'!$B:$B,0),MATCH('VERİ TABANI'!$M$1,'SINIF GÜNLER'!$A$1:$C$1,0)),"")</f>
        <v/>
      </c>
      <c r="P5501" s="28" t="str">
        <f t="array" ref="P5501">IFERROR(SEARCH(ÖĞRETMEN,'VERİ TABANI'!G5501,1),"")</f>
        <v/>
      </c>
      <c r="Q5501" s="29" t="str">
        <f t="shared" si="171"/>
        <v/>
      </c>
    </row>
    <row r="5502" spans="1:17">
      <c r="A5502" s="3" t="str">
        <f t="shared" si="170"/>
        <v/>
      </c>
      <c r="M5502" s="3" t="str">
        <f>IFERROR(INDEX('SINIF GÜNLER'!$A:$C,MATCH('VERİ TABANI'!$D5502,'SINIF GÜNLER'!$B:$B,0),MATCH('VERİ TABANI'!$M$1,'SINIF GÜNLER'!$A$1:$C$1,0)),"")</f>
        <v/>
      </c>
      <c r="P5502" s="28" t="str">
        <f t="array" ref="P5502">IFERROR(SEARCH(ÖĞRETMEN,'VERİ TABANI'!G5502,1),"")</f>
        <v/>
      </c>
      <c r="Q5502" s="29" t="str">
        <f t="shared" si="171"/>
        <v/>
      </c>
    </row>
    <row r="5503" spans="1:17">
      <c r="A5503" s="3" t="str">
        <f t="shared" si="170"/>
        <v/>
      </c>
      <c r="M5503" s="3" t="str">
        <f>IFERROR(INDEX('SINIF GÜNLER'!$A:$C,MATCH('VERİ TABANI'!$D5503,'SINIF GÜNLER'!$B:$B,0),MATCH('VERİ TABANI'!$M$1,'SINIF GÜNLER'!$A$1:$C$1,0)),"")</f>
        <v/>
      </c>
      <c r="P5503" s="28" t="str">
        <f t="array" ref="P5503">IFERROR(SEARCH(ÖĞRETMEN,'VERİ TABANI'!G5503,1),"")</f>
        <v/>
      </c>
      <c r="Q5503" s="29" t="str">
        <f t="shared" si="171"/>
        <v/>
      </c>
    </row>
    <row r="5504" spans="1:17">
      <c r="A5504" s="3" t="str">
        <f t="shared" si="170"/>
        <v/>
      </c>
      <c r="M5504" s="3" t="str">
        <f>IFERROR(INDEX('SINIF GÜNLER'!$A:$C,MATCH('VERİ TABANI'!$D5504,'SINIF GÜNLER'!$B:$B,0),MATCH('VERİ TABANI'!$M$1,'SINIF GÜNLER'!$A$1:$C$1,0)),"")</f>
        <v/>
      </c>
      <c r="P5504" s="28" t="str">
        <f t="array" ref="P5504">IFERROR(SEARCH(ÖĞRETMEN,'VERİ TABANI'!G5504,1),"")</f>
        <v/>
      </c>
      <c r="Q5504" s="29" t="str">
        <f t="shared" si="171"/>
        <v/>
      </c>
    </row>
    <row r="5505" spans="1:17">
      <c r="A5505" s="3" t="str">
        <f t="shared" si="170"/>
        <v/>
      </c>
      <c r="M5505" s="3" t="str">
        <f>IFERROR(INDEX('SINIF GÜNLER'!$A:$C,MATCH('VERİ TABANI'!$D5505,'SINIF GÜNLER'!$B:$B,0),MATCH('VERİ TABANI'!$M$1,'SINIF GÜNLER'!$A$1:$C$1,0)),"")</f>
        <v/>
      </c>
      <c r="P5505" s="28" t="str">
        <f t="array" ref="P5505">IFERROR(SEARCH(ÖĞRETMEN,'VERİ TABANI'!G5505,1),"")</f>
        <v/>
      </c>
      <c r="Q5505" s="29" t="str">
        <f t="shared" si="171"/>
        <v/>
      </c>
    </row>
    <row r="5506" spans="1:17">
      <c r="A5506" s="3" t="str">
        <f t="shared" ref="A5506:A5569" si="172">IFERROR(IF(B5506="","",ROW()-1),"")</f>
        <v/>
      </c>
      <c r="M5506" s="3" t="str">
        <f>IFERROR(INDEX('SINIF GÜNLER'!$A:$C,MATCH('VERİ TABANI'!$D5506,'SINIF GÜNLER'!$B:$B,0),MATCH('VERİ TABANI'!$M$1,'SINIF GÜNLER'!$A$1:$C$1,0)),"")</f>
        <v/>
      </c>
      <c r="P5506" s="28" t="str">
        <f t="array" ref="P5506">IFERROR(SEARCH(ÖĞRETMEN,'VERİ TABANI'!G5506,1),"")</f>
        <v/>
      </c>
      <c r="Q5506" s="29" t="str">
        <f t="shared" si="171"/>
        <v/>
      </c>
    </row>
    <row r="5507" spans="1:17">
      <c r="A5507" s="3" t="str">
        <f t="shared" si="172"/>
        <v/>
      </c>
      <c r="M5507" s="3" t="str">
        <f>IFERROR(INDEX('SINIF GÜNLER'!$A:$C,MATCH('VERİ TABANI'!$D5507,'SINIF GÜNLER'!$B:$B,0),MATCH('VERİ TABANI'!$M$1,'SINIF GÜNLER'!$A$1:$C$1,0)),"")</f>
        <v/>
      </c>
      <c r="P5507" s="28" t="str">
        <f t="array" ref="P5507">IFERROR(SEARCH(ÖĞRETMEN,'VERİ TABANI'!G5507,1),"")</f>
        <v/>
      </c>
      <c r="Q5507" s="29" t="str">
        <f t="shared" si="171"/>
        <v/>
      </c>
    </row>
    <row r="5508" spans="1:17">
      <c r="A5508" s="3" t="str">
        <f t="shared" si="172"/>
        <v/>
      </c>
      <c r="M5508" s="3" t="str">
        <f>IFERROR(INDEX('SINIF GÜNLER'!$A:$C,MATCH('VERİ TABANI'!$D5508,'SINIF GÜNLER'!$B:$B,0),MATCH('VERİ TABANI'!$M$1,'SINIF GÜNLER'!$A$1:$C$1,0)),"")</f>
        <v/>
      </c>
      <c r="P5508" s="28" t="str">
        <f t="array" ref="P5508">IFERROR(SEARCH(ÖĞRETMEN,'VERİ TABANI'!G5508,1),"")</f>
        <v/>
      </c>
      <c r="Q5508" s="29" t="str">
        <f t="shared" si="171"/>
        <v/>
      </c>
    </row>
    <row r="5509" spans="1:17">
      <c r="A5509" s="3" t="str">
        <f t="shared" si="172"/>
        <v/>
      </c>
      <c r="M5509" s="3" t="str">
        <f>IFERROR(INDEX('SINIF GÜNLER'!$A:$C,MATCH('VERİ TABANI'!$D5509,'SINIF GÜNLER'!$B:$B,0),MATCH('VERİ TABANI'!$M$1,'SINIF GÜNLER'!$A$1:$C$1,0)),"")</f>
        <v/>
      </c>
      <c r="P5509" s="28" t="str">
        <f t="array" ref="P5509">IFERROR(SEARCH(ÖĞRETMEN,'VERİ TABANI'!G5509,1),"")</f>
        <v/>
      </c>
      <c r="Q5509" s="29" t="str">
        <f t="shared" si="171"/>
        <v/>
      </c>
    </row>
    <row r="5510" spans="1:17">
      <c r="A5510" s="3" t="str">
        <f t="shared" si="172"/>
        <v/>
      </c>
      <c r="M5510" s="3" t="str">
        <f>IFERROR(INDEX('SINIF GÜNLER'!$A:$C,MATCH('VERİ TABANI'!$D5510,'SINIF GÜNLER'!$B:$B,0),MATCH('VERİ TABANI'!$M$1,'SINIF GÜNLER'!$A$1:$C$1,0)),"")</f>
        <v/>
      </c>
      <c r="P5510" s="28" t="str">
        <f t="array" ref="P5510">IFERROR(SEARCH(ÖĞRETMEN,'VERİ TABANI'!G5510,1),"")</f>
        <v/>
      </c>
      <c r="Q5510" s="29" t="str">
        <f t="shared" si="171"/>
        <v/>
      </c>
    </row>
    <row r="5511" spans="1:17">
      <c r="A5511" s="3" t="str">
        <f t="shared" si="172"/>
        <v/>
      </c>
      <c r="M5511" s="3" t="str">
        <f>IFERROR(INDEX('SINIF GÜNLER'!$A:$C,MATCH('VERİ TABANI'!$D5511,'SINIF GÜNLER'!$B:$B,0),MATCH('VERİ TABANI'!$M$1,'SINIF GÜNLER'!$A$1:$C$1,0)),"")</f>
        <v/>
      </c>
      <c r="P5511" s="28" t="str">
        <f t="array" ref="P5511">IFERROR(SEARCH(ÖĞRETMEN,'VERİ TABANI'!G5511,1),"")</f>
        <v/>
      </c>
      <c r="Q5511" s="29" t="str">
        <f t="shared" si="171"/>
        <v/>
      </c>
    </row>
    <row r="5512" spans="1:17">
      <c r="A5512" s="3" t="str">
        <f t="shared" si="172"/>
        <v/>
      </c>
      <c r="M5512" s="3" t="str">
        <f>IFERROR(INDEX('SINIF GÜNLER'!$A:$C,MATCH('VERİ TABANI'!$D5512,'SINIF GÜNLER'!$B:$B,0),MATCH('VERİ TABANI'!$M$1,'SINIF GÜNLER'!$A$1:$C$1,0)),"")</f>
        <v/>
      </c>
      <c r="P5512" s="28" t="str">
        <f t="array" ref="P5512">IFERROR(SEARCH(ÖĞRETMEN,'VERİ TABANI'!G5512,1),"")</f>
        <v/>
      </c>
      <c r="Q5512" s="29" t="str">
        <f t="shared" ref="Q5512:Q5575" si="173">IF(P5512="","",ROW())</f>
        <v/>
      </c>
    </row>
    <row r="5513" spans="1:17">
      <c r="A5513" s="3" t="str">
        <f t="shared" si="172"/>
        <v/>
      </c>
      <c r="M5513" s="3" t="str">
        <f>IFERROR(INDEX('SINIF GÜNLER'!$A:$C,MATCH('VERİ TABANI'!$D5513,'SINIF GÜNLER'!$B:$B,0),MATCH('VERİ TABANI'!$M$1,'SINIF GÜNLER'!$A$1:$C$1,0)),"")</f>
        <v/>
      </c>
      <c r="P5513" s="28" t="str">
        <f t="array" ref="P5513">IFERROR(SEARCH(ÖĞRETMEN,'VERİ TABANI'!G5513,1),"")</f>
        <v/>
      </c>
      <c r="Q5513" s="29" t="str">
        <f t="shared" si="173"/>
        <v/>
      </c>
    </row>
    <row r="5514" spans="1:17">
      <c r="A5514" s="3" t="str">
        <f t="shared" si="172"/>
        <v/>
      </c>
      <c r="M5514" s="3" t="str">
        <f>IFERROR(INDEX('SINIF GÜNLER'!$A:$C,MATCH('VERİ TABANI'!$D5514,'SINIF GÜNLER'!$B:$B,0),MATCH('VERİ TABANI'!$M$1,'SINIF GÜNLER'!$A$1:$C$1,0)),"")</f>
        <v/>
      </c>
      <c r="P5514" s="28" t="str">
        <f t="array" ref="P5514">IFERROR(SEARCH(ÖĞRETMEN,'VERİ TABANI'!G5514,1),"")</f>
        <v/>
      </c>
      <c r="Q5514" s="29" t="str">
        <f t="shared" si="173"/>
        <v/>
      </c>
    </row>
    <row r="5515" spans="1:17">
      <c r="A5515" s="3" t="str">
        <f t="shared" si="172"/>
        <v/>
      </c>
      <c r="M5515" s="3" t="str">
        <f>IFERROR(INDEX('SINIF GÜNLER'!$A:$C,MATCH('VERİ TABANI'!$D5515,'SINIF GÜNLER'!$B:$B,0),MATCH('VERİ TABANI'!$M$1,'SINIF GÜNLER'!$A$1:$C$1,0)),"")</f>
        <v/>
      </c>
      <c r="P5515" s="28" t="str">
        <f t="array" ref="P5515">IFERROR(SEARCH(ÖĞRETMEN,'VERİ TABANI'!G5515,1),"")</f>
        <v/>
      </c>
      <c r="Q5515" s="29" t="str">
        <f t="shared" si="173"/>
        <v/>
      </c>
    </row>
    <row r="5516" spans="1:17">
      <c r="A5516" s="3" t="str">
        <f t="shared" si="172"/>
        <v/>
      </c>
      <c r="M5516" s="3" t="str">
        <f>IFERROR(INDEX('SINIF GÜNLER'!$A:$C,MATCH('VERİ TABANI'!$D5516,'SINIF GÜNLER'!$B:$B,0),MATCH('VERİ TABANI'!$M$1,'SINIF GÜNLER'!$A$1:$C$1,0)),"")</f>
        <v/>
      </c>
      <c r="P5516" s="28" t="str">
        <f t="array" ref="P5516">IFERROR(SEARCH(ÖĞRETMEN,'VERİ TABANI'!G5516,1),"")</f>
        <v/>
      </c>
      <c r="Q5516" s="29" t="str">
        <f t="shared" si="173"/>
        <v/>
      </c>
    </row>
    <row r="5517" spans="1:17">
      <c r="A5517" s="3" t="str">
        <f t="shared" si="172"/>
        <v/>
      </c>
      <c r="M5517" s="3" t="str">
        <f>IFERROR(INDEX('SINIF GÜNLER'!$A:$C,MATCH('VERİ TABANI'!$D5517,'SINIF GÜNLER'!$B:$B,0),MATCH('VERİ TABANI'!$M$1,'SINIF GÜNLER'!$A$1:$C$1,0)),"")</f>
        <v/>
      </c>
      <c r="P5517" s="28" t="str">
        <f t="array" ref="P5517">IFERROR(SEARCH(ÖĞRETMEN,'VERİ TABANI'!G5517,1),"")</f>
        <v/>
      </c>
      <c r="Q5517" s="29" t="str">
        <f t="shared" si="173"/>
        <v/>
      </c>
    </row>
    <row r="5518" spans="1:17">
      <c r="A5518" s="3" t="str">
        <f t="shared" si="172"/>
        <v/>
      </c>
      <c r="M5518" s="3" t="str">
        <f>IFERROR(INDEX('SINIF GÜNLER'!$A:$C,MATCH('VERİ TABANI'!$D5518,'SINIF GÜNLER'!$B:$B,0),MATCH('VERİ TABANI'!$M$1,'SINIF GÜNLER'!$A$1:$C$1,0)),"")</f>
        <v/>
      </c>
      <c r="P5518" s="28" t="str">
        <f t="array" ref="P5518">IFERROR(SEARCH(ÖĞRETMEN,'VERİ TABANI'!G5518,1),"")</f>
        <v/>
      </c>
      <c r="Q5518" s="29" t="str">
        <f t="shared" si="173"/>
        <v/>
      </c>
    </row>
    <row r="5519" spans="1:17">
      <c r="A5519" s="3" t="str">
        <f t="shared" si="172"/>
        <v/>
      </c>
      <c r="M5519" s="3" t="str">
        <f>IFERROR(INDEX('SINIF GÜNLER'!$A:$C,MATCH('VERİ TABANI'!$D5519,'SINIF GÜNLER'!$B:$B,0),MATCH('VERİ TABANI'!$M$1,'SINIF GÜNLER'!$A$1:$C$1,0)),"")</f>
        <v/>
      </c>
      <c r="P5519" s="28" t="str">
        <f t="array" ref="P5519">IFERROR(SEARCH(ÖĞRETMEN,'VERİ TABANI'!G5519,1),"")</f>
        <v/>
      </c>
      <c r="Q5519" s="29" t="str">
        <f t="shared" si="173"/>
        <v/>
      </c>
    </row>
    <row r="5520" spans="1:17">
      <c r="A5520" s="3" t="str">
        <f t="shared" si="172"/>
        <v/>
      </c>
      <c r="M5520" s="3" t="str">
        <f>IFERROR(INDEX('SINIF GÜNLER'!$A:$C,MATCH('VERİ TABANI'!$D5520,'SINIF GÜNLER'!$B:$B,0),MATCH('VERİ TABANI'!$M$1,'SINIF GÜNLER'!$A$1:$C$1,0)),"")</f>
        <v/>
      </c>
      <c r="P5520" s="28" t="str">
        <f t="array" ref="P5520">IFERROR(SEARCH(ÖĞRETMEN,'VERİ TABANI'!G5520,1),"")</f>
        <v/>
      </c>
      <c r="Q5520" s="29" t="str">
        <f t="shared" si="173"/>
        <v/>
      </c>
    </row>
    <row r="5521" spans="1:17">
      <c r="A5521" s="3" t="str">
        <f t="shared" si="172"/>
        <v/>
      </c>
      <c r="M5521" s="3" t="str">
        <f>IFERROR(INDEX('SINIF GÜNLER'!$A:$C,MATCH('VERİ TABANI'!$D5521,'SINIF GÜNLER'!$B:$B,0),MATCH('VERİ TABANI'!$M$1,'SINIF GÜNLER'!$A$1:$C$1,0)),"")</f>
        <v/>
      </c>
      <c r="P5521" s="28" t="str">
        <f t="array" ref="P5521">IFERROR(SEARCH(ÖĞRETMEN,'VERİ TABANI'!G5521,1),"")</f>
        <v/>
      </c>
      <c r="Q5521" s="29" t="str">
        <f t="shared" si="173"/>
        <v/>
      </c>
    </row>
    <row r="5522" spans="1:17">
      <c r="A5522" s="3" t="str">
        <f t="shared" si="172"/>
        <v/>
      </c>
      <c r="M5522" s="3" t="str">
        <f>IFERROR(INDEX('SINIF GÜNLER'!$A:$C,MATCH('VERİ TABANI'!$D5522,'SINIF GÜNLER'!$B:$B,0),MATCH('VERİ TABANI'!$M$1,'SINIF GÜNLER'!$A$1:$C$1,0)),"")</f>
        <v/>
      </c>
      <c r="P5522" s="28" t="str">
        <f t="array" ref="P5522">IFERROR(SEARCH(ÖĞRETMEN,'VERİ TABANI'!G5522,1),"")</f>
        <v/>
      </c>
      <c r="Q5522" s="29" t="str">
        <f t="shared" si="173"/>
        <v/>
      </c>
    </row>
    <row r="5523" spans="1:17">
      <c r="A5523" s="3" t="str">
        <f t="shared" si="172"/>
        <v/>
      </c>
      <c r="M5523" s="3" t="str">
        <f>IFERROR(INDEX('SINIF GÜNLER'!$A:$C,MATCH('VERİ TABANI'!$D5523,'SINIF GÜNLER'!$B:$B,0),MATCH('VERİ TABANI'!$M$1,'SINIF GÜNLER'!$A$1:$C$1,0)),"")</f>
        <v/>
      </c>
      <c r="P5523" s="28" t="str">
        <f t="array" ref="P5523">IFERROR(SEARCH(ÖĞRETMEN,'VERİ TABANI'!G5523,1),"")</f>
        <v/>
      </c>
      <c r="Q5523" s="29" t="str">
        <f t="shared" si="173"/>
        <v/>
      </c>
    </row>
    <row r="5524" spans="1:17">
      <c r="A5524" s="3" t="str">
        <f t="shared" si="172"/>
        <v/>
      </c>
      <c r="M5524" s="3" t="str">
        <f>IFERROR(INDEX('SINIF GÜNLER'!$A:$C,MATCH('VERİ TABANI'!$D5524,'SINIF GÜNLER'!$B:$B,0),MATCH('VERİ TABANI'!$M$1,'SINIF GÜNLER'!$A$1:$C$1,0)),"")</f>
        <v/>
      </c>
      <c r="P5524" s="28" t="str">
        <f t="array" ref="P5524">IFERROR(SEARCH(ÖĞRETMEN,'VERİ TABANI'!G5524,1),"")</f>
        <v/>
      </c>
      <c r="Q5524" s="29" t="str">
        <f t="shared" si="173"/>
        <v/>
      </c>
    </row>
    <row r="5525" spans="1:17">
      <c r="A5525" s="3" t="str">
        <f t="shared" si="172"/>
        <v/>
      </c>
      <c r="M5525" s="3" t="str">
        <f>IFERROR(INDEX('SINIF GÜNLER'!$A:$C,MATCH('VERİ TABANI'!$D5525,'SINIF GÜNLER'!$B:$B,0),MATCH('VERİ TABANI'!$M$1,'SINIF GÜNLER'!$A$1:$C$1,0)),"")</f>
        <v/>
      </c>
      <c r="P5525" s="28" t="str">
        <f t="array" ref="P5525">IFERROR(SEARCH(ÖĞRETMEN,'VERİ TABANI'!G5525,1),"")</f>
        <v/>
      </c>
      <c r="Q5525" s="29" t="str">
        <f t="shared" si="173"/>
        <v/>
      </c>
    </row>
    <row r="5526" spans="1:17">
      <c r="A5526" s="3" t="str">
        <f t="shared" si="172"/>
        <v/>
      </c>
      <c r="M5526" s="3" t="str">
        <f>IFERROR(INDEX('SINIF GÜNLER'!$A:$C,MATCH('VERİ TABANI'!$D5526,'SINIF GÜNLER'!$B:$B,0),MATCH('VERİ TABANI'!$M$1,'SINIF GÜNLER'!$A$1:$C$1,0)),"")</f>
        <v/>
      </c>
      <c r="P5526" s="28" t="str">
        <f t="array" ref="P5526">IFERROR(SEARCH(ÖĞRETMEN,'VERİ TABANI'!G5526,1),"")</f>
        <v/>
      </c>
      <c r="Q5526" s="29" t="str">
        <f t="shared" si="173"/>
        <v/>
      </c>
    </row>
    <row r="5527" spans="1:17">
      <c r="A5527" s="3" t="str">
        <f t="shared" si="172"/>
        <v/>
      </c>
      <c r="M5527" s="3" t="str">
        <f>IFERROR(INDEX('SINIF GÜNLER'!$A:$C,MATCH('VERİ TABANI'!$D5527,'SINIF GÜNLER'!$B:$B,0),MATCH('VERİ TABANI'!$M$1,'SINIF GÜNLER'!$A$1:$C$1,0)),"")</f>
        <v/>
      </c>
      <c r="P5527" s="28" t="str">
        <f t="array" ref="P5527">IFERROR(SEARCH(ÖĞRETMEN,'VERİ TABANI'!G5527,1),"")</f>
        <v/>
      </c>
      <c r="Q5527" s="29" t="str">
        <f t="shared" si="173"/>
        <v/>
      </c>
    </row>
    <row r="5528" spans="1:17">
      <c r="A5528" s="3" t="str">
        <f t="shared" si="172"/>
        <v/>
      </c>
      <c r="M5528" s="3" t="str">
        <f>IFERROR(INDEX('SINIF GÜNLER'!$A:$C,MATCH('VERİ TABANI'!$D5528,'SINIF GÜNLER'!$B:$B,0),MATCH('VERİ TABANI'!$M$1,'SINIF GÜNLER'!$A$1:$C$1,0)),"")</f>
        <v/>
      </c>
      <c r="P5528" s="28" t="str">
        <f t="array" ref="P5528">IFERROR(SEARCH(ÖĞRETMEN,'VERİ TABANI'!G5528,1),"")</f>
        <v/>
      </c>
      <c r="Q5528" s="29" t="str">
        <f t="shared" si="173"/>
        <v/>
      </c>
    </row>
    <row r="5529" spans="1:17">
      <c r="A5529" s="3" t="str">
        <f t="shared" si="172"/>
        <v/>
      </c>
      <c r="M5529" s="3" t="str">
        <f>IFERROR(INDEX('SINIF GÜNLER'!$A:$C,MATCH('VERİ TABANI'!$D5529,'SINIF GÜNLER'!$B:$B,0),MATCH('VERİ TABANI'!$M$1,'SINIF GÜNLER'!$A$1:$C$1,0)),"")</f>
        <v/>
      </c>
      <c r="P5529" s="28" t="str">
        <f t="array" ref="P5529">IFERROR(SEARCH(ÖĞRETMEN,'VERİ TABANI'!G5529,1),"")</f>
        <v/>
      </c>
      <c r="Q5529" s="29" t="str">
        <f t="shared" si="173"/>
        <v/>
      </c>
    </row>
    <row r="5530" spans="1:17">
      <c r="A5530" s="3" t="str">
        <f t="shared" si="172"/>
        <v/>
      </c>
      <c r="M5530" s="3" t="str">
        <f>IFERROR(INDEX('SINIF GÜNLER'!$A:$C,MATCH('VERİ TABANI'!$D5530,'SINIF GÜNLER'!$B:$B,0),MATCH('VERİ TABANI'!$M$1,'SINIF GÜNLER'!$A$1:$C$1,0)),"")</f>
        <v/>
      </c>
      <c r="P5530" s="28" t="str">
        <f t="array" ref="P5530">IFERROR(SEARCH(ÖĞRETMEN,'VERİ TABANI'!G5530,1),"")</f>
        <v/>
      </c>
      <c r="Q5530" s="29" t="str">
        <f t="shared" si="173"/>
        <v/>
      </c>
    </row>
    <row r="5531" spans="1:17">
      <c r="A5531" s="3" t="str">
        <f t="shared" si="172"/>
        <v/>
      </c>
      <c r="M5531" s="3" t="str">
        <f>IFERROR(INDEX('SINIF GÜNLER'!$A:$C,MATCH('VERİ TABANI'!$D5531,'SINIF GÜNLER'!$B:$B,0),MATCH('VERİ TABANI'!$M$1,'SINIF GÜNLER'!$A$1:$C$1,0)),"")</f>
        <v/>
      </c>
      <c r="P5531" s="28" t="str">
        <f t="array" ref="P5531">IFERROR(SEARCH(ÖĞRETMEN,'VERİ TABANI'!G5531,1),"")</f>
        <v/>
      </c>
      <c r="Q5531" s="29" t="str">
        <f t="shared" si="173"/>
        <v/>
      </c>
    </row>
    <row r="5532" spans="1:17">
      <c r="A5532" s="3" t="str">
        <f t="shared" si="172"/>
        <v/>
      </c>
      <c r="M5532" s="3" t="str">
        <f>IFERROR(INDEX('SINIF GÜNLER'!$A:$C,MATCH('VERİ TABANI'!$D5532,'SINIF GÜNLER'!$B:$B,0),MATCH('VERİ TABANI'!$M$1,'SINIF GÜNLER'!$A$1:$C$1,0)),"")</f>
        <v/>
      </c>
      <c r="P5532" s="28" t="str">
        <f t="array" ref="P5532">IFERROR(SEARCH(ÖĞRETMEN,'VERİ TABANI'!G5532,1),"")</f>
        <v/>
      </c>
      <c r="Q5532" s="29" t="str">
        <f t="shared" si="173"/>
        <v/>
      </c>
    </row>
    <row r="5533" spans="1:17">
      <c r="A5533" s="3" t="str">
        <f t="shared" si="172"/>
        <v/>
      </c>
      <c r="M5533" s="3" t="str">
        <f>IFERROR(INDEX('SINIF GÜNLER'!$A:$C,MATCH('VERİ TABANI'!$D5533,'SINIF GÜNLER'!$B:$B,0),MATCH('VERİ TABANI'!$M$1,'SINIF GÜNLER'!$A$1:$C$1,0)),"")</f>
        <v/>
      </c>
      <c r="P5533" s="28" t="str">
        <f t="array" ref="P5533">IFERROR(SEARCH(ÖĞRETMEN,'VERİ TABANI'!G5533,1),"")</f>
        <v/>
      </c>
      <c r="Q5533" s="29" t="str">
        <f t="shared" si="173"/>
        <v/>
      </c>
    </row>
    <row r="5534" spans="1:17">
      <c r="A5534" s="3" t="str">
        <f t="shared" si="172"/>
        <v/>
      </c>
      <c r="M5534" s="3" t="str">
        <f>IFERROR(INDEX('SINIF GÜNLER'!$A:$C,MATCH('VERİ TABANI'!$D5534,'SINIF GÜNLER'!$B:$B,0),MATCH('VERİ TABANI'!$M$1,'SINIF GÜNLER'!$A$1:$C$1,0)),"")</f>
        <v/>
      </c>
      <c r="P5534" s="28" t="str">
        <f t="array" ref="P5534">IFERROR(SEARCH(ÖĞRETMEN,'VERİ TABANI'!G5534,1),"")</f>
        <v/>
      </c>
      <c r="Q5534" s="29" t="str">
        <f t="shared" si="173"/>
        <v/>
      </c>
    </row>
    <row r="5535" spans="1:17">
      <c r="A5535" s="3" t="str">
        <f t="shared" si="172"/>
        <v/>
      </c>
      <c r="M5535" s="3" t="str">
        <f>IFERROR(INDEX('SINIF GÜNLER'!$A:$C,MATCH('VERİ TABANI'!$D5535,'SINIF GÜNLER'!$B:$B,0),MATCH('VERİ TABANI'!$M$1,'SINIF GÜNLER'!$A$1:$C$1,0)),"")</f>
        <v/>
      </c>
      <c r="P5535" s="28" t="str">
        <f t="array" ref="P5535">IFERROR(SEARCH(ÖĞRETMEN,'VERİ TABANI'!G5535,1),"")</f>
        <v/>
      </c>
      <c r="Q5535" s="29" t="str">
        <f t="shared" si="173"/>
        <v/>
      </c>
    </row>
    <row r="5536" spans="1:17">
      <c r="A5536" s="3" t="str">
        <f t="shared" si="172"/>
        <v/>
      </c>
      <c r="M5536" s="3" t="str">
        <f>IFERROR(INDEX('SINIF GÜNLER'!$A:$C,MATCH('VERİ TABANI'!$D5536,'SINIF GÜNLER'!$B:$B,0),MATCH('VERİ TABANI'!$M$1,'SINIF GÜNLER'!$A$1:$C$1,0)),"")</f>
        <v/>
      </c>
      <c r="P5536" s="28" t="str">
        <f t="array" ref="P5536">IFERROR(SEARCH(ÖĞRETMEN,'VERİ TABANI'!G5536,1),"")</f>
        <v/>
      </c>
      <c r="Q5536" s="29" t="str">
        <f t="shared" si="173"/>
        <v/>
      </c>
    </row>
    <row r="5537" spans="1:17">
      <c r="A5537" s="3" t="str">
        <f t="shared" si="172"/>
        <v/>
      </c>
      <c r="M5537" s="3" t="str">
        <f>IFERROR(INDEX('SINIF GÜNLER'!$A:$C,MATCH('VERİ TABANI'!$D5537,'SINIF GÜNLER'!$B:$B,0),MATCH('VERİ TABANI'!$M$1,'SINIF GÜNLER'!$A$1:$C$1,0)),"")</f>
        <v/>
      </c>
      <c r="P5537" s="28" t="str">
        <f t="array" ref="P5537">IFERROR(SEARCH(ÖĞRETMEN,'VERİ TABANI'!G5537,1),"")</f>
        <v/>
      </c>
      <c r="Q5537" s="29" t="str">
        <f t="shared" si="173"/>
        <v/>
      </c>
    </row>
    <row r="5538" spans="1:17">
      <c r="A5538" s="3" t="str">
        <f t="shared" si="172"/>
        <v/>
      </c>
      <c r="M5538" s="3" t="str">
        <f>IFERROR(INDEX('SINIF GÜNLER'!$A:$C,MATCH('VERİ TABANI'!$D5538,'SINIF GÜNLER'!$B:$B,0),MATCH('VERİ TABANI'!$M$1,'SINIF GÜNLER'!$A$1:$C$1,0)),"")</f>
        <v/>
      </c>
      <c r="P5538" s="28" t="str">
        <f t="array" ref="P5538">IFERROR(SEARCH(ÖĞRETMEN,'VERİ TABANI'!G5538,1),"")</f>
        <v/>
      </c>
      <c r="Q5538" s="29" t="str">
        <f t="shared" si="173"/>
        <v/>
      </c>
    </row>
    <row r="5539" spans="1:17">
      <c r="A5539" s="3" t="str">
        <f t="shared" si="172"/>
        <v/>
      </c>
      <c r="M5539" s="3" t="str">
        <f>IFERROR(INDEX('SINIF GÜNLER'!$A:$C,MATCH('VERİ TABANI'!$D5539,'SINIF GÜNLER'!$B:$B,0),MATCH('VERİ TABANI'!$M$1,'SINIF GÜNLER'!$A$1:$C$1,0)),"")</f>
        <v/>
      </c>
      <c r="P5539" s="28" t="str">
        <f t="array" ref="P5539">IFERROR(SEARCH(ÖĞRETMEN,'VERİ TABANI'!G5539,1),"")</f>
        <v/>
      </c>
      <c r="Q5539" s="29" t="str">
        <f t="shared" si="173"/>
        <v/>
      </c>
    </row>
    <row r="5540" spans="1:17">
      <c r="A5540" s="3" t="str">
        <f t="shared" si="172"/>
        <v/>
      </c>
      <c r="M5540" s="3" t="str">
        <f>IFERROR(INDEX('SINIF GÜNLER'!$A:$C,MATCH('VERİ TABANI'!$D5540,'SINIF GÜNLER'!$B:$B,0),MATCH('VERİ TABANI'!$M$1,'SINIF GÜNLER'!$A$1:$C$1,0)),"")</f>
        <v/>
      </c>
      <c r="P5540" s="28" t="str">
        <f t="array" ref="P5540">IFERROR(SEARCH(ÖĞRETMEN,'VERİ TABANI'!G5540,1),"")</f>
        <v/>
      </c>
      <c r="Q5540" s="29" t="str">
        <f t="shared" si="173"/>
        <v/>
      </c>
    </row>
    <row r="5541" spans="1:17">
      <c r="A5541" s="3" t="str">
        <f t="shared" si="172"/>
        <v/>
      </c>
      <c r="M5541" s="3" t="str">
        <f>IFERROR(INDEX('SINIF GÜNLER'!$A:$C,MATCH('VERİ TABANI'!$D5541,'SINIF GÜNLER'!$B:$B,0),MATCH('VERİ TABANI'!$M$1,'SINIF GÜNLER'!$A$1:$C$1,0)),"")</f>
        <v/>
      </c>
      <c r="P5541" s="28" t="str">
        <f t="array" ref="P5541">IFERROR(SEARCH(ÖĞRETMEN,'VERİ TABANI'!G5541,1),"")</f>
        <v/>
      </c>
      <c r="Q5541" s="29" t="str">
        <f t="shared" si="173"/>
        <v/>
      </c>
    </row>
    <row r="5542" spans="1:17">
      <c r="A5542" s="3" t="str">
        <f t="shared" si="172"/>
        <v/>
      </c>
      <c r="M5542" s="3" t="str">
        <f>IFERROR(INDEX('SINIF GÜNLER'!$A:$C,MATCH('VERİ TABANI'!$D5542,'SINIF GÜNLER'!$B:$B,0),MATCH('VERİ TABANI'!$M$1,'SINIF GÜNLER'!$A$1:$C$1,0)),"")</f>
        <v/>
      </c>
      <c r="P5542" s="28" t="str">
        <f t="array" ref="P5542">IFERROR(SEARCH(ÖĞRETMEN,'VERİ TABANI'!G5542,1),"")</f>
        <v/>
      </c>
      <c r="Q5542" s="29" t="str">
        <f t="shared" si="173"/>
        <v/>
      </c>
    </row>
    <row r="5543" spans="1:17">
      <c r="A5543" s="3" t="str">
        <f t="shared" si="172"/>
        <v/>
      </c>
      <c r="M5543" s="3" t="str">
        <f>IFERROR(INDEX('SINIF GÜNLER'!$A:$C,MATCH('VERİ TABANI'!$D5543,'SINIF GÜNLER'!$B:$B,0),MATCH('VERİ TABANI'!$M$1,'SINIF GÜNLER'!$A$1:$C$1,0)),"")</f>
        <v/>
      </c>
      <c r="P5543" s="28" t="str">
        <f t="array" ref="P5543">IFERROR(SEARCH(ÖĞRETMEN,'VERİ TABANI'!G5543,1),"")</f>
        <v/>
      </c>
      <c r="Q5543" s="29" t="str">
        <f t="shared" si="173"/>
        <v/>
      </c>
    </row>
    <row r="5544" spans="1:17">
      <c r="A5544" s="3" t="str">
        <f t="shared" si="172"/>
        <v/>
      </c>
      <c r="M5544" s="3" t="str">
        <f>IFERROR(INDEX('SINIF GÜNLER'!$A:$C,MATCH('VERİ TABANI'!$D5544,'SINIF GÜNLER'!$B:$B,0),MATCH('VERİ TABANI'!$M$1,'SINIF GÜNLER'!$A$1:$C$1,0)),"")</f>
        <v/>
      </c>
      <c r="P5544" s="28" t="str">
        <f t="array" ref="P5544">IFERROR(SEARCH(ÖĞRETMEN,'VERİ TABANI'!G5544,1),"")</f>
        <v/>
      </c>
      <c r="Q5544" s="29" t="str">
        <f t="shared" si="173"/>
        <v/>
      </c>
    </row>
    <row r="5545" spans="1:17">
      <c r="A5545" s="3" t="str">
        <f t="shared" si="172"/>
        <v/>
      </c>
      <c r="M5545" s="3" t="str">
        <f>IFERROR(INDEX('SINIF GÜNLER'!$A:$C,MATCH('VERİ TABANI'!$D5545,'SINIF GÜNLER'!$B:$B,0),MATCH('VERİ TABANI'!$M$1,'SINIF GÜNLER'!$A$1:$C$1,0)),"")</f>
        <v/>
      </c>
      <c r="P5545" s="28" t="str">
        <f t="array" ref="P5545">IFERROR(SEARCH(ÖĞRETMEN,'VERİ TABANI'!G5545,1),"")</f>
        <v/>
      </c>
      <c r="Q5545" s="29" t="str">
        <f t="shared" si="173"/>
        <v/>
      </c>
    </row>
    <row r="5546" spans="1:17">
      <c r="A5546" s="3" t="str">
        <f t="shared" si="172"/>
        <v/>
      </c>
      <c r="M5546" s="3" t="str">
        <f>IFERROR(INDEX('SINIF GÜNLER'!$A:$C,MATCH('VERİ TABANI'!$D5546,'SINIF GÜNLER'!$B:$B,0),MATCH('VERİ TABANI'!$M$1,'SINIF GÜNLER'!$A$1:$C$1,0)),"")</f>
        <v/>
      </c>
      <c r="P5546" s="28" t="str">
        <f t="array" ref="P5546">IFERROR(SEARCH(ÖĞRETMEN,'VERİ TABANI'!G5546,1),"")</f>
        <v/>
      </c>
      <c r="Q5546" s="29" t="str">
        <f t="shared" si="173"/>
        <v/>
      </c>
    </row>
    <row r="5547" spans="1:17">
      <c r="A5547" s="3" t="str">
        <f t="shared" si="172"/>
        <v/>
      </c>
      <c r="M5547" s="3" t="str">
        <f>IFERROR(INDEX('SINIF GÜNLER'!$A:$C,MATCH('VERİ TABANI'!$D5547,'SINIF GÜNLER'!$B:$B,0),MATCH('VERİ TABANI'!$M$1,'SINIF GÜNLER'!$A$1:$C$1,0)),"")</f>
        <v/>
      </c>
      <c r="P5547" s="28" t="str">
        <f t="array" ref="P5547">IFERROR(SEARCH(ÖĞRETMEN,'VERİ TABANI'!G5547,1),"")</f>
        <v/>
      </c>
      <c r="Q5547" s="29" t="str">
        <f t="shared" si="173"/>
        <v/>
      </c>
    </row>
    <row r="5548" spans="1:17">
      <c r="A5548" s="3" t="str">
        <f t="shared" si="172"/>
        <v/>
      </c>
      <c r="M5548" s="3" t="str">
        <f>IFERROR(INDEX('SINIF GÜNLER'!$A:$C,MATCH('VERİ TABANI'!$D5548,'SINIF GÜNLER'!$B:$B,0),MATCH('VERİ TABANI'!$M$1,'SINIF GÜNLER'!$A$1:$C$1,0)),"")</f>
        <v/>
      </c>
      <c r="P5548" s="28" t="str">
        <f t="array" ref="P5548">IFERROR(SEARCH(ÖĞRETMEN,'VERİ TABANI'!G5548,1),"")</f>
        <v/>
      </c>
      <c r="Q5548" s="29" t="str">
        <f t="shared" si="173"/>
        <v/>
      </c>
    </row>
    <row r="5549" spans="1:17">
      <c r="A5549" s="3" t="str">
        <f t="shared" si="172"/>
        <v/>
      </c>
      <c r="M5549" s="3" t="str">
        <f>IFERROR(INDEX('SINIF GÜNLER'!$A:$C,MATCH('VERİ TABANI'!$D5549,'SINIF GÜNLER'!$B:$B,0),MATCH('VERİ TABANI'!$M$1,'SINIF GÜNLER'!$A$1:$C$1,0)),"")</f>
        <v/>
      </c>
      <c r="P5549" s="28" t="str">
        <f t="array" ref="P5549">IFERROR(SEARCH(ÖĞRETMEN,'VERİ TABANI'!G5549,1),"")</f>
        <v/>
      </c>
      <c r="Q5549" s="29" t="str">
        <f t="shared" si="173"/>
        <v/>
      </c>
    </row>
    <row r="5550" spans="1:17">
      <c r="A5550" s="3" t="str">
        <f t="shared" si="172"/>
        <v/>
      </c>
      <c r="M5550" s="3" t="str">
        <f>IFERROR(INDEX('SINIF GÜNLER'!$A:$C,MATCH('VERİ TABANI'!$D5550,'SINIF GÜNLER'!$B:$B,0),MATCH('VERİ TABANI'!$M$1,'SINIF GÜNLER'!$A$1:$C$1,0)),"")</f>
        <v/>
      </c>
      <c r="P5550" s="28" t="str">
        <f t="array" ref="P5550">IFERROR(SEARCH(ÖĞRETMEN,'VERİ TABANI'!G5550,1),"")</f>
        <v/>
      </c>
      <c r="Q5550" s="29" t="str">
        <f t="shared" si="173"/>
        <v/>
      </c>
    </row>
    <row r="5551" spans="1:17">
      <c r="A5551" s="3" t="str">
        <f t="shared" si="172"/>
        <v/>
      </c>
      <c r="M5551" s="3" t="str">
        <f>IFERROR(INDEX('SINIF GÜNLER'!$A:$C,MATCH('VERİ TABANI'!$D5551,'SINIF GÜNLER'!$B:$B,0),MATCH('VERİ TABANI'!$M$1,'SINIF GÜNLER'!$A$1:$C$1,0)),"")</f>
        <v/>
      </c>
      <c r="P5551" s="28" t="str">
        <f t="array" ref="P5551">IFERROR(SEARCH(ÖĞRETMEN,'VERİ TABANI'!G5551,1),"")</f>
        <v/>
      </c>
      <c r="Q5551" s="29" t="str">
        <f t="shared" si="173"/>
        <v/>
      </c>
    </row>
    <row r="5552" spans="1:17">
      <c r="A5552" s="3" t="str">
        <f t="shared" si="172"/>
        <v/>
      </c>
      <c r="M5552" s="3" t="str">
        <f>IFERROR(INDEX('SINIF GÜNLER'!$A:$C,MATCH('VERİ TABANI'!$D5552,'SINIF GÜNLER'!$B:$B,0),MATCH('VERİ TABANI'!$M$1,'SINIF GÜNLER'!$A$1:$C$1,0)),"")</f>
        <v/>
      </c>
      <c r="P5552" s="28" t="str">
        <f t="array" ref="P5552">IFERROR(SEARCH(ÖĞRETMEN,'VERİ TABANI'!G5552,1),"")</f>
        <v/>
      </c>
      <c r="Q5552" s="29" t="str">
        <f t="shared" si="173"/>
        <v/>
      </c>
    </row>
    <row r="5553" spans="1:17">
      <c r="A5553" s="3" t="str">
        <f t="shared" si="172"/>
        <v/>
      </c>
      <c r="M5553" s="3" t="str">
        <f>IFERROR(INDEX('SINIF GÜNLER'!$A:$C,MATCH('VERİ TABANI'!$D5553,'SINIF GÜNLER'!$B:$B,0),MATCH('VERİ TABANI'!$M$1,'SINIF GÜNLER'!$A$1:$C$1,0)),"")</f>
        <v/>
      </c>
      <c r="P5553" s="28" t="str">
        <f t="array" ref="P5553">IFERROR(SEARCH(ÖĞRETMEN,'VERİ TABANI'!G5553,1),"")</f>
        <v/>
      </c>
      <c r="Q5553" s="29" t="str">
        <f t="shared" si="173"/>
        <v/>
      </c>
    </row>
    <row r="5554" spans="1:17">
      <c r="A5554" s="3" t="str">
        <f t="shared" si="172"/>
        <v/>
      </c>
      <c r="M5554" s="3" t="str">
        <f>IFERROR(INDEX('SINIF GÜNLER'!$A:$C,MATCH('VERİ TABANI'!$D5554,'SINIF GÜNLER'!$B:$B,0),MATCH('VERİ TABANI'!$M$1,'SINIF GÜNLER'!$A$1:$C$1,0)),"")</f>
        <v/>
      </c>
      <c r="P5554" s="28" t="str">
        <f t="array" ref="P5554">IFERROR(SEARCH(ÖĞRETMEN,'VERİ TABANI'!G5554,1),"")</f>
        <v/>
      </c>
      <c r="Q5554" s="29" t="str">
        <f t="shared" si="173"/>
        <v/>
      </c>
    </row>
    <row r="5555" spans="1:17">
      <c r="A5555" s="3" t="str">
        <f t="shared" si="172"/>
        <v/>
      </c>
      <c r="M5555" s="3" t="str">
        <f>IFERROR(INDEX('SINIF GÜNLER'!$A:$C,MATCH('VERİ TABANI'!$D5555,'SINIF GÜNLER'!$B:$B,0),MATCH('VERİ TABANI'!$M$1,'SINIF GÜNLER'!$A$1:$C$1,0)),"")</f>
        <v/>
      </c>
      <c r="P5555" s="28" t="str">
        <f t="array" ref="P5555">IFERROR(SEARCH(ÖĞRETMEN,'VERİ TABANI'!G5555,1),"")</f>
        <v/>
      </c>
      <c r="Q5555" s="29" t="str">
        <f t="shared" si="173"/>
        <v/>
      </c>
    </row>
    <row r="5556" spans="1:17">
      <c r="A5556" s="3" t="str">
        <f t="shared" si="172"/>
        <v/>
      </c>
      <c r="M5556" s="3" t="str">
        <f>IFERROR(INDEX('SINIF GÜNLER'!$A:$C,MATCH('VERİ TABANI'!$D5556,'SINIF GÜNLER'!$B:$B,0),MATCH('VERİ TABANI'!$M$1,'SINIF GÜNLER'!$A$1:$C$1,0)),"")</f>
        <v/>
      </c>
      <c r="P5556" s="28" t="str">
        <f t="array" ref="P5556">IFERROR(SEARCH(ÖĞRETMEN,'VERİ TABANI'!G5556,1),"")</f>
        <v/>
      </c>
      <c r="Q5556" s="29" t="str">
        <f t="shared" si="173"/>
        <v/>
      </c>
    </row>
    <row r="5557" spans="1:17">
      <c r="A5557" s="3" t="str">
        <f t="shared" si="172"/>
        <v/>
      </c>
      <c r="M5557" s="3" t="str">
        <f>IFERROR(INDEX('SINIF GÜNLER'!$A:$C,MATCH('VERİ TABANI'!$D5557,'SINIF GÜNLER'!$B:$B,0),MATCH('VERİ TABANI'!$M$1,'SINIF GÜNLER'!$A$1:$C$1,0)),"")</f>
        <v/>
      </c>
      <c r="P5557" s="28" t="str">
        <f t="array" ref="P5557">IFERROR(SEARCH(ÖĞRETMEN,'VERİ TABANI'!G5557,1),"")</f>
        <v/>
      </c>
      <c r="Q5557" s="29" t="str">
        <f t="shared" si="173"/>
        <v/>
      </c>
    </row>
    <row r="5558" spans="1:17">
      <c r="A5558" s="3" t="str">
        <f t="shared" si="172"/>
        <v/>
      </c>
      <c r="M5558" s="3" t="str">
        <f>IFERROR(INDEX('SINIF GÜNLER'!$A:$C,MATCH('VERİ TABANI'!$D5558,'SINIF GÜNLER'!$B:$B,0),MATCH('VERİ TABANI'!$M$1,'SINIF GÜNLER'!$A$1:$C$1,0)),"")</f>
        <v/>
      </c>
      <c r="P5558" s="28" t="str">
        <f t="array" ref="P5558">IFERROR(SEARCH(ÖĞRETMEN,'VERİ TABANI'!G5558,1),"")</f>
        <v/>
      </c>
      <c r="Q5558" s="29" t="str">
        <f t="shared" si="173"/>
        <v/>
      </c>
    </row>
    <row r="5559" spans="1:17">
      <c r="A5559" s="3" t="str">
        <f t="shared" si="172"/>
        <v/>
      </c>
      <c r="M5559" s="3" t="str">
        <f>IFERROR(INDEX('SINIF GÜNLER'!$A:$C,MATCH('VERİ TABANI'!$D5559,'SINIF GÜNLER'!$B:$B,0),MATCH('VERİ TABANI'!$M$1,'SINIF GÜNLER'!$A$1:$C$1,0)),"")</f>
        <v/>
      </c>
      <c r="P5559" s="28" t="str">
        <f t="array" ref="P5559">IFERROR(SEARCH(ÖĞRETMEN,'VERİ TABANI'!G5559,1),"")</f>
        <v/>
      </c>
      <c r="Q5559" s="29" t="str">
        <f t="shared" si="173"/>
        <v/>
      </c>
    </row>
    <row r="5560" spans="1:17">
      <c r="A5560" s="3" t="str">
        <f t="shared" si="172"/>
        <v/>
      </c>
      <c r="M5560" s="3" t="str">
        <f>IFERROR(INDEX('SINIF GÜNLER'!$A:$C,MATCH('VERİ TABANI'!$D5560,'SINIF GÜNLER'!$B:$B,0),MATCH('VERİ TABANI'!$M$1,'SINIF GÜNLER'!$A$1:$C$1,0)),"")</f>
        <v/>
      </c>
      <c r="P5560" s="28" t="str">
        <f t="array" ref="P5560">IFERROR(SEARCH(ÖĞRETMEN,'VERİ TABANI'!G5560,1),"")</f>
        <v/>
      </c>
      <c r="Q5560" s="29" t="str">
        <f t="shared" si="173"/>
        <v/>
      </c>
    </row>
    <row r="5561" spans="1:17">
      <c r="A5561" s="3" t="str">
        <f t="shared" si="172"/>
        <v/>
      </c>
      <c r="M5561" s="3" t="str">
        <f>IFERROR(INDEX('SINIF GÜNLER'!$A:$C,MATCH('VERİ TABANI'!$D5561,'SINIF GÜNLER'!$B:$B,0),MATCH('VERİ TABANI'!$M$1,'SINIF GÜNLER'!$A$1:$C$1,0)),"")</f>
        <v/>
      </c>
      <c r="P5561" s="28" t="str">
        <f t="array" ref="P5561">IFERROR(SEARCH(ÖĞRETMEN,'VERİ TABANI'!G5561,1),"")</f>
        <v/>
      </c>
      <c r="Q5561" s="29" t="str">
        <f t="shared" si="173"/>
        <v/>
      </c>
    </row>
    <row r="5562" spans="1:17">
      <c r="A5562" s="3" t="str">
        <f t="shared" si="172"/>
        <v/>
      </c>
      <c r="M5562" s="3" t="str">
        <f>IFERROR(INDEX('SINIF GÜNLER'!$A:$C,MATCH('VERİ TABANI'!$D5562,'SINIF GÜNLER'!$B:$B,0),MATCH('VERİ TABANI'!$M$1,'SINIF GÜNLER'!$A$1:$C$1,0)),"")</f>
        <v/>
      </c>
      <c r="P5562" s="28" t="str">
        <f t="array" ref="P5562">IFERROR(SEARCH(ÖĞRETMEN,'VERİ TABANI'!G5562,1),"")</f>
        <v/>
      </c>
      <c r="Q5562" s="29" t="str">
        <f t="shared" si="173"/>
        <v/>
      </c>
    </row>
    <row r="5563" spans="1:17">
      <c r="A5563" s="3" t="str">
        <f t="shared" si="172"/>
        <v/>
      </c>
      <c r="M5563" s="3" t="str">
        <f>IFERROR(INDEX('SINIF GÜNLER'!$A:$C,MATCH('VERİ TABANI'!$D5563,'SINIF GÜNLER'!$B:$B,0),MATCH('VERİ TABANI'!$M$1,'SINIF GÜNLER'!$A$1:$C$1,0)),"")</f>
        <v/>
      </c>
      <c r="P5563" s="28" t="str">
        <f t="array" ref="P5563">IFERROR(SEARCH(ÖĞRETMEN,'VERİ TABANI'!G5563,1),"")</f>
        <v/>
      </c>
      <c r="Q5563" s="29" t="str">
        <f t="shared" si="173"/>
        <v/>
      </c>
    </row>
    <row r="5564" spans="1:17">
      <c r="A5564" s="3" t="str">
        <f t="shared" si="172"/>
        <v/>
      </c>
      <c r="M5564" s="3" t="str">
        <f>IFERROR(INDEX('SINIF GÜNLER'!$A:$C,MATCH('VERİ TABANI'!$D5564,'SINIF GÜNLER'!$B:$B,0),MATCH('VERİ TABANI'!$M$1,'SINIF GÜNLER'!$A$1:$C$1,0)),"")</f>
        <v/>
      </c>
      <c r="P5564" s="28" t="str">
        <f t="array" ref="P5564">IFERROR(SEARCH(ÖĞRETMEN,'VERİ TABANI'!G5564,1),"")</f>
        <v/>
      </c>
      <c r="Q5564" s="29" t="str">
        <f t="shared" si="173"/>
        <v/>
      </c>
    </row>
    <row r="5565" spans="1:17">
      <c r="A5565" s="3" t="str">
        <f t="shared" si="172"/>
        <v/>
      </c>
      <c r="M5565" s="3" t="str">
        <f>IFERROR(INDEX('SINIF GÜNLER'!$A:$C,MATCH('VERİ TABANI'!$D5565,'SINIF GÜNLER'!$B:$B,0),MATCH('VERİ TABANI'!$M$1,'SINIF GÜNLER'!$A$1:$C$1,0)),"")</f>
        <v/>
      </c>
      <c r="P5565" s="28" t="str">
        <f t="array" ref="P5565">IFERROR(SEARCH(ÖĞRETMEN,'VERİ TABANI'!G5565,1),"")</f>
        <v/>
      </c>
      <c r="Q5565" s="29" t="str">
        <f t="shared" si="173"/>
        <v/>
      </c>
    </row>
    <row r="5566" spans="1:17">
      <c r="A5566" s="3" t="str">
        <f t="shared" si="172"/>
        <v/>
      </c>
      <c r="M5566" s="3" t="str">
        <f>IFERROR(INDEX('SINIF GÜNLER'!$A:$C,MATCH('VERİ TABANI'!$D5566,'SINIF GÜNLER'!$B:$B,0),MATCH('VERİ TABANI'!$M$1,'SINIF GÜNLER'!$A$1:$C$1,0)),"")</f>
        <v/>
      </c>
      <c r="P5566" s="28" t="str">
        <f t="array" ref="P5566">IFERROR(SEARCH(ÖĞRETMEN,'VERİ TABANI'!G5566,1),"")</f>
        <v/>
      </c>
      <c r="Q5566" s="29" t="str">
        <f t="shared" si="173"/>
        <v/>
      </c>
    </row>
    <row r="5567" spans="1:17">
      <c r="A5567" s="3" t="str">
        <f t="shared" si="172"/>
        <v/>
      </c>
      <c r="M5567" s="3" t="str">
        <f>IFERROR(INDEX('SINIF GÜNLER'!$A:$C,MATCH('VERİ TABANI'!$D5567,'SINIF GÜNLER'!$B:$B,0),MATCH('VERİ TABANI'!$M$1,'SINIF GÜNLER'!$A$1:$C$1,0)),"")</f>
        <v/>
      </c>
      <c r="P5567" s="28" t="str">
        <f t="array" ref="P5567">IFERROR(SEARCH(ÖĞRETMEN,'VERİ TABANI'!G5567,1),"")</f>
        <v/>
      </c>
      <c r="Q5567" s="29" t="str">
        <f t="shared" si="173"/>
        <v/>
      </c>
    </row>
    <row r="5568" spans="1:17">
      <c r="A5568" s="3" t="str">
        <f t="shared" si="172"/>
        <v/>
      </c>
      <c r="M5568" s="3" t="str">
        <f>IFERROR(INDEX('SINIF GÜNLER'!$A:$C,MATCH('VERİ TABANI'!$D5568,'SINIF GÜNLER'!$B:$B,0),MATCH('VERİ TABANI'!$M$1,'SINIF GÜNLER'!$A$1:$C$1,0)),"")</f>
        <v/>
      </c>
      <c r="P5568" s="28" t="str">
        <f t="array" ref="P5568">IFERROR(SEARCH(ÖĞRETMEN,'VERİ TABANI'!G5568,1),"")</f>
        <v/>
      </c>
      <c r="Q5568" s="29" t="str">
        <f t="shared" si="173"/>
        <v/>
      </c>
    </row>
    <row r="5569" spans="1:17">
      <c r="A5569" s="3" t="str">
        <f t="shared" si="172"/>
        <v/>
      </c>
      <c r="M5569" s="3" t="str">
        <f>IFERROR(INDEX('SINIF GÜNLER'!$A:$C,MATCH('VERİ TABANI'!$D5569,'SINIF GÜNLER'!$B:$B,0),MATCH('VERİ TABANI'!$M$1,'SINIF GÜNLER'!$A$1:$C$1,0)),"")</f>
        <v/>
      </c>
      <c r="P5569" s="28" t="str">
        <f t="array" ref="P5569">IFERROR(SEARCH(ÖĞRETMEN,'VERİ TABANI'!G5569,1),"")</f>
        <v/>
      </c>
      <c r="Q5569" s="29" t="str">
        <f t="shared" si="173"/>
        <v/>
      </c>
    </row>
    <row r="5570" spans="1:17">
      <c r="A5570" s="3" t="str">
        <f t="shared" ref="A5570:A5633" si="174">IFERROR(IF(B5570="","",ROW()-1),"")</f>
        <v/>
      </c>
      <c r="M5570" s="3" t="str">
        <f>IFERROR(INDEX('SINIF GÜNLER'!$A:$C,MATCH('VERİ TABANI'!$D5570,'SINIF GÜNLER'!$B:$B,0),MATCH('VERİ TABANI'!$M$1,'SINIF GÜNLER'!$A$1:$C$1,0)),"")</f>
        <v/>
      </c>
      <c r="P5570" s="28" t="str">
        <f t="array" ref="P5570">IFERROR(SEARCH(ÖĞRETMEN,'VERİ TABANI'!G5570,1),"")</f>
        <v/>
      </c>
      <c r="Q5570" s="29" t="str">
        <f t="shared" si="173"/>
        <v/>
      </c>
    </row>
    <row r="5571" spans="1:17">
      <c r="A5571" s="3" t="str">
        <f t="shared" si="174"/>
        <v/>
      </c>
      <c r="M5571" s="3" t="str">
        <f>IFERROR(INDEX('SINIF GÜNLER'!$A:$C,MATCH('VERİ TABANI'!$D5571,'SINIF GÜNLER'!$B:$B,0),MATCH('VERİ TABANI'!$M$1,'SINIF GÜNLER'!$A$1:$C$1,0)),"")</f>
        <v/>
      </c>
      <c r="P5571" s="28" t="str">
        <f t="array" ref="P5571">IFERROR(SEARCH(ÖĞRETMEN,'VERİ TABANI'!G5571,1),"")</f>
        <v/>
      </c>
      <c r="Q5571" s="29" t="str">
        <f t="shared" si="173"/>
        <v/>
      </c>
    </row>
    <row r="5572" spans="1:17">
      <c r="A5572" s="3" t="str">
        <f t="shared" si="174"/>
        <v/>
      </c>
      <c r="M5572" s="3" t="str">
        <f>IFERROR(INDEX('SINIF GÜNLER'!$A:$C,MATCH('VERİ TABANI'!$D5572,'SINIF GÜNLER'!$B:$B,0),MATCH('VERİ TABANI'!$M$1,'SINIF GÜNLER'!$A$1:$C$1,0)),"")</f>
        <v/>
      </c>
      <c r="P5572" s="28" t="str">
        <f t="array" ref="P5572">IFERROR(SEARCH(ÖĞRETMEN,'VERİ TABANI'!G5572,1),"")</f>
        <v/>
      </c>
      <c r="Q5572" s="29" t="str">
        <f t="shared" si="173"/>
        <v/>
      </c>
    </row>
    <row r="5573" spans="1:17">
      <c r="A5573" s="3" t="str">
        <f t="shared" si="174"/>
        <v/>
      </c>
      <c r="M5573" s="3" t="str">
        <f>IFERROR(INDEX('SINIF GÜNLER'!$A:$C,MATCH('VERİ TABANI'!$D5573,'SINIF GÜNLER'!$B:$B,0),MATCH('VERİ TABANI'!$M$1,'SINIF GÜNLER'!$A$1:$C$1,0)),"")</f>
        <v/>
      </c>
      <c r="P5573" s="28" t="str">
        <f t="array" ref="P5573">IFERROR(SEARCH(ÖĞRETMEN,'VERİ TABANI'!G5573,1),"")</f>
        <v/>
      </c>
      <c r="Q5573" s="29" t="str">
        <f t="shared" si="173"/>
        <v/>
      </c>
    </row>
    <row r="5574" spans="1:17">
      <c r="A5574" s="3" t="str">
        <f t="shared" si="174"/>
        <v/>
      </c>
      <c r="M5574" s="3" t="str">
        <f>IFERROR(INDEX('SINIF GÜNLER'!$A:$C,MATCH('VERİ TABANI'!$D5574,'SINIF GÜNLER'!$B:$B,0),MATCH('VERİ TABANI'!$M$1,'SINIF GÜNLER'!$A$1:$C$1,0)),"")</f>
        <v/>
      </c>
      <c r="P5574" s="28" t="str">
        <f t="array" ref="P5574">IFERROR(SEARCH(ÖĞRETMEN,'VERİ TABANI'!G5574,1),"")</f>
        <v/>
      </c>
      <c r="Q5574" s="29" t="str">
        <f t="shared" si="173"/>
        <v/>
      </c>
    </row>
    <row r="5575" spans="1:17">
      <c r="A5575" s="3" t="str">
        <f t="shared" si="174"/>
        <v/>
      </c>
      <c r="M5575" s="3" t="str">
        <f>IFERROR(INDEX('SINIF GÜNLER'!$A:$C,MATCH('VERİ TABANI'!$D5575,'SINIF GÜNLER'!$B:$B,0),MATCH('VERİ TABANI'!$M$1,'SINIF GÜNLER'!$A$1:$C$1,0)),"")</f>
        <v/>
      </c>
      <c r="P5575" s="28" t="str">
        <f t="array" ref="P5575">IFERROR(SEARCH(ÖĞRETMEN,'VERİ TABANI'!G5575,1),"")</f>
        <v/>
      </c>
      <c r="Q5575" s="29" t="str">
        <f t="shared" si="173"/>
        <v/>
      </c>
    </row>
    <row r="5576" spans="1:17">
      <c r="A5576" s="3" t="str">
        <f t="shared" si="174"/>
        <v/>
      </c>
      <c r="M5576" s="3" t="str">
        <f>IFERROR(INDEX('SINIF GÜNLER'!$A:$C,MATCH('VERİ TABANI'!$D5576,'SINIF GÜNLER'!$B:$B,0),MATCH('VERİ TABANI'!$M$1,'SINIF GÜNLER'!$A$1:$C$1,0)),"")</f>
        <v/>
      </c>
      <c r="P5576" s="28" t="str">
        <f t="array" ref="P5576">IFERROR(SEARCH(ÖĞRETMEN,'VERİ TABANI'!G5576,1),"")</f>
        <v/>
      </c>
      <c r="Q5576" s="29" t="str">
        <f t="shared" ref="Q5576:Q5639" si="175">IF(P5576="","",ROW())</f>
        <v/>
      </c>
    </row>
    <row r="5577" spans="1:17">
      <c r="A5577" s="3" t="str">
        <f t="shared" si="174"/>
        <v/>
      </c>
      <c r="M5577" s="3" t="str">
        <f>IFERROR(INDEX('SINIF GÜNLER'!$A:$C,MATCH('VERİ TABANI'!$D5577,'SINIF GÜNLER'!$B:$B,0),MATCH('VERİ TABANI'!$M$1,'SINIF GÜNLER'!$A$1:$C$1,0)),"")</f>
        <v/>
      </c>
      <c r="P5577" s="28" t="str">
        <f t="array" ref="P5577">IFERROR(SEARCH(ÖĞRETMEN,'VERİ TABANI'!G5577,1),"")</f>
        <v/>
      </c>
      <c r="Q5577" s="29" t="str">
        <f t="shared" si="175"/>
        <v/>
      </c>
    </row>
    <row r="5578" spans="1:17">
      <c r="A5578" s="3" t="str">
        <f t="shared" si="174"/>
        <v/>
      </c>
      <c r="M5578" s="3" t="str">
        <f>IFERROR(INDEX('SINIF GÜNLER'!$A:$C,MATCH('VERİ TABANI'!$D5578,'SINIF GÜNLER'!$B:$B,0),MATCH('VERİ TABANI'!$M$1,'SINIF GÜNLER'!$A$1:$C$1,0)),"")</f>
        <v/>
      </c>
      <c r="P5578" s="28" t="str">
        <f t="array" ref="P5578">IFERROR(SEARCH(ÖĞRETMEN,'VERİ TABANI'!G5578,1),"")</f>
        <v/>
      </c>
      <c r="Q5578" s="29" t="str">
        <f t="shared" si="175"/>
        <v/>
      </c>
    </row>
    <row r="5579" spans="1:17">
      <c r="A5579" s="3" t="str">
        <f t="shared" si="174"/>
        <v/>
      </c>
      <c r="M5579" s="3" t="str">
        <f>IFERROR(INDEX('SINIF GÜNLER'!$A:$C,MATCH('VERİ TABANI'!$D5579,'SINIF GÜNLER'!$B:$B,0),MATCH('VERİ TABANI'!$M$1,'SINIF GÜNLER'!$A$1:$C$1,0)),"")</f>
        <v/>
      </c>
      <c r="P5579" s="28" t="str">
        <f t="array" ref="P5579">IFERROR(SEARCH(ÖĞRETMEN,'VERİ TABANI'!G5579,1),"")</f>
        <v/>
      </c>
      <c r="Q5579" s="29" t="str">
        <f t="shared" si="175"/>
        <v/>
      </c>
    </row>
    <row r="5580" spans="1:17">
      <c r="A5580" s="3" t="str">
        <f t="shared" si="174"/>
        <v/>
      </c>
      <c r="M5580" s="3" t="str">
        <f>IFERROR(INDEX('SINIF GÜNLER'!$A:$C,MATCH('VERİ TABANI'!$D5580,'SINIF GÜNLER'!$B:$B,0),MATCH('VERİ TABANI'!$M$1,'SINIF GÜNLER'!$A$1:$C$1,0)),"")</f>
        <v/>
      </c>
      <c r="P5580" s="28" t="str">
        <f t="array" ref="P5580">IFERROR(SEARCH(ÖĞRETMEN,'VERİ TABANI'!G5580,1),"")</f>
        <v/>
      </c>
      <c r="Q5580" s="29" t="str">
        <f t="shared" si="175"/>
        <v/>
      </c>
    </row>
    <row r="5581" spans="1:17">
      <c r="A5581" s="3" t="str">
        <f t="shared" si="174"/>
        <v/>
      </c>
      <c r="M5581" s="3" t="str">
        <f>IFERROR(INDEX('SINIF GÜNLER'!$A:$C,MATCH('VERİ TABANI'!$D5581,'SINIF GÜNLER'!$B:$B,0),MATCH('VERİ TABANI'!$M$1,'SINIF GÜNLER'!$A$1:$C$1,0)),"")</f>
        <v/>
      </c>
      <c r="P5581" s="28" t="str">
        <f t="array" ref="P5581">IFERROR(SEARCH(ÖĞRETMEN,'VERİ TABANI'!G5581,1),"")</f>
        <v/>
      </c>
      <c r="Q5581" s="29" t="str">
        <f t="shared" si="175"/>
        <v/>
      </c>
    </row>
    <row r="5582" spans="1:17">
      <c r="A5582" s="3" t="str">
        <f t="shared" si="174"/>
        <v/>
      </c>
      <c r="M5582" s="3" t="str">
        <f>IFERROR(INDEX('SINIF GÜNLER'!$A:$C,MATCH('VERİ TABANI'!$D5582,'SINIF GÜNLER'!$B:$B,0),MATCH('VERİ TABANI'!$M$1,'SINIF GÜNLER'!$A$1:$C$1,0)),"")</f>
        <v/>
      </c>
      <c r="P5582" s="28" t="str">
        <f t="array" ref="P5582">IFERROR(SEARCH(ÖĞRETMEN,'VERİ TABANI'!G5582,1),"")</f>
        <v/>
      </c>
      <c r="Q5582" s="29" t="str">
        <f t="shared" si="175"/>
        <v/>
      </c>
    </row>
    <row r="5583" spans="1:17">
      <c r="A5583" s="3" t="str">
        <f t="shared" si="174"/>
        <v/>
      </c>
      <c r="M5583" s="3" t="str">
        <f>IFERROR(INDEX('SINIF GÜNLER'!$A:$C,MATCH('VERİ TABANI'!$D5583,'SINIF GÜNLER'!$B:$B,0),MATCH('VERİ TABANI'!$M$1,'SINIF GÜNLER'!$A$1:$C$1,0)),"")</f>
        <v/>
      </c>
      <c r="P5583" s="28" t="str">
        <f t="array" ref="P5583">IFERROR(SEARCH(ÖĞRETMEN,'VERİ TABANI'!G5583,1),"")</f>
        <v/>
      </c>
      <c r="Q5583" s="29" t="str">
        <f t="shared" si="175"/>
        <v/>
      </c>
    </row>
    <row r="5584" spans="1:17">
      <c r="A5584" s="3" t="str">
        <f t="shared" si="174"/>
        <v/>
      </c>
      <c r="M5584" s="3" t="str">
        <f>IFERROR(INDEX('SINIF GÜNLER'!$A:$C,MATCH('VERİ TABANI'!$D5584,'SINIF GÜNLER'!$B:$B,0),MATCH('VERİ TABANI'!$M$1,'SINIF GÜNLER'!$A$1:$C$1,0)),"")</f>
        <v/>
      </c>
      <c r="P5584" s="28" t="str">
        <f t="array" ref="P5584">IFERROR(SEARCH(ÖĞRETMEN,'VERİ TABANI'!G5584,1),"")</f>
        <v/>
      </c>
      <c r="Q5584" s="29" t="str">
        <f t="shared" si="175"/>
        <v/>
      </c>
    </row>
    <row r="5585" spans="1:17">
      <c r="A5585" s="3" t="str">
        <f t="shared" si="174"/>
        <v/>
      </c>
      <c r="M5585" s="3" t="str">
        <f>IFERROR(INDEX('SINIF GÜNLER'!$A:$C,MATCH('VERİ TABANI'!$D5585,'SINIF GÜNLER'!$B:$B,0),MATCH('VERİ TABANI'!$M$1,'SINIF GÜNLER'!$A$1:$C$1,0)),"")</f>
        <v/>
      </c>
      <c r="P5585" s="28" t="str">
        <f t="array" ref="P5585">IFERROR(SEARCH(ÖĞRETMEN,'VERİ TABANI'!G5585,1),"")</f>
        <v/>
      </c>
      <c r="Q5585" s="29" t="str">
        <f t="shared" si="175"/>
        <v/>
      </c>
    </row>
    <row r="5586" spans="1:17">
      <c r="A5586" s="3" t="str">
        <f t="shared" si="174"/>
        <v/>
      </c>
      <c r="M5586" s="3" t="str">
        <f>IFERROR(INDEX('SINIF GÜNLER'!$A:$C,MATCH('VERİ TABANI'!$D5586,'SINIF GÜNLER'!$B:$B,0),MATCH('VERİ TABANI'!$M$1,'SINIF GÜNLER'!$A$1:$C$1,0)),"")</f>
        <v/>
      </c>
      <c r="P5586" s="28" t="str">
        <f t="array" ref="P5586">IFERROR(SEARCH(ÖĞRETMEN,'VERİ TABANI'!G5586,1),"")</f>
        <v/>
      </c>
      <c r="Q5586" s="29" t="str">
        <f t="shared" si="175"/>
        <v/>
      </c>
    </row>
    <row r="5587" spans="1:17">
      <c r="A5587" s="3" t="str">
        <f t="shared" si="174"/>
        <v/>
      </c>
      <c r="M5587" s="3" t="str">
        <f>IFERROR(INDEX('SINIF GÜNLER'!$A:$C,MATCH('VERİ TABANI'!$D5587,'SINIF GÜNLER'!$B:$B,0),MATCH('VERİ TABANI'!$M$1,'SINIF GÜNLER'!$A$1:$C$1,0)),"")</f>
        <v/>
      </c>
      <c r="P5587" s="28" t="str">
        <f t="array" ref="P5587">IFERROR(SEARCH(ÖĞRETMEN,'VERİ TABANI'!G5587,1),"")</f>
        <v/>
      </c>
      <c r="Q5587" s="29" t="str">
        <f t="shared" si="175"/>
        <v/>
      </c>
    </row>
    <row r="5588" spans="1:17">
      <c r="A5588" s="3" t="str">
        <f t="shared" si="174"/>
        <v/>
      </c>
      <c r="M5588" s="3" t="str">
        <f>IFERROR(INDEX('SINIF GÜNLER'!$A:$C,MATCH('VERİ TABANI'!$D5588,'SINIF GÜNLER'!$B:$B,0),MATCH('VERİ TABANI'!$M$1,'SINIF GÜNLER'!$A$1:$C$1,0)),"")</f>
        <v/>
      </c>
      <c r="P5588" s="28" t="str">
        <f t="array" ref="P5588">IFERROR(SEARCH(ÖĞRETMEN,'VERİ TABANI'!G5588,1),"")</f>
        <v/>
      </c>
      <c r="Q5588" s="29" t="str">
        <f t="shared" si="175"/>
        <v/>
      </c>
    </row>
    <row r="5589" spans="1:17">
      <c r="A5589" s="3" t="str">
        <f t="shared" si="174"/>
        <v/>
      </c>
      <c r="M5589" s="3" t="str">
        <f>IFERROR(INDEX('SINIF GÜNLER'!$A:$C,MATCH('VERİ TABANI'!$D5589,'SINIF GÜNLER'!$B:$B,0),MATCH('VERİ TABANI'!$M$1,'SINIF GÜNLER'!$A$1:$C$1,0)),"")</f>
        <v/>
      </c>
      <c r="P5589" s="28" t="str">
        <f t="array" ref="P5589">IFERROR(SEARCH(ÖĞRETMEN,'VERİ TABANI'!G5589,1),"")</f>
        <v/>
      </c>
      <c r="Q5589" s="29" t="str">
        <f t="shared" si="175"/>
        <v/>
      </c>
    </row>
    <row r="5590" spans="1:17">
      <c r="A5590" s="3" t="str">
        <f t="shared" si="174"/>
        <v/>
      </c>
      <c r="M5590" s="3" t="str">
        <f>IFERROR(INDEX('SINIF GÜNLER'!$A:$C,MATCH('VERİ TABANI'!$D5590,'SINIF GÜNLER'!$B:$B,0),MATCH('VERİ TABANI'!$M$1,'SINIF GÜNLER'!$A$1:$C$1,0)),"")</f>
        <v/>
      </c>
      <c r="P5590" s="28" t="str">
        <f t="array" ref="P5590">IFERROR(SEARCH(ÖĞRETMEN,'VERİ TABANI'!G5590,1),"")</f>
        <v/>
      </c>
      <c r="Q5590" s="29" t="str">
        <f t="shared" si="175"/>
        <v/>
      </c>
    </row>
    <row r="5591" spans="1:17">
      <c r="A5591" s="3" t="str">
        <f t="shared" si="174"/>
        <v/>
      </c>
      <c r="M5591" s="3" t="str">
        <f>IFERROR(INDEX('SINIF GÜNLER'!$A:$C,MATCH('VERİ TABANI'!$D5591,'SINIF GÜNLER'!$B:$B,0),MATCH('VERİ TABANI'!$M$1,'SINIF GÜNLER'!$A$1:$C$1,0)),"")</f>
        <v/>
      </c>
      <c r="P5591" s="28" t="str">
        <f t="array" ref="P5591">IFERROR(SEARCH(ÖĞRETMEN,'VERİ TABANI'!G5591,1),"")</f>
        <v/>
      </c>
      <c r="Q5591" s="29" t="str">
        <f t="shared" si="175"/>
        <v/>
      </c>
    </row>
    <row r="5592" spans="1:17">
      <c r="A5592" s="3" t="str">
        <f t="shared" si="174"/>
        <v/>
      </c>
      <c r="M5592" s="3" t="str">
        <f>IFERROR(INDEX('SINIF GÜNLER'!$A:$C,MATCH('VERİ TABANI'!$D5592,'SINIF GÜNLER'!$B:$B,0),MATCH('VERİ TABANI'!$M$1,'SINIF GÜNLER'!$A$1:$C$1,0)),"")</f>
        <v/>
      </c>
      <c r="P5592" s="28" t="str">
        <f t="array" ref="P5592">IFERROR(SEARCH(ÖĞRETMEN,'VERİ TABANI'!G5592,1),"")</f>
        <v/>
      </c>
      <c r="Q5592" s="29" t="str">
        <f t="shared" si="175"/>
        <v/>
      </c>
    </row>
    <row r="5593" spans="1:17">
      <c r="A5593" s="3" t="str">
        <f t="shared" si="174"/>
        <v/>
      </c>
      <c r="M5593" s="3" t="str">
        <f>IFERROR(INDEX('SINIF GÜNLER'!$A:$C,MATCH('VERİ TABANI'!$D5593,'SINIF GÜNLER'!$B:$B,0),MATCH('VERİ TABANI'!$M$1,'SINIF GÜNLER'!$A$1:$C$1,0)),"")</f>
        <v/>
      </c>
      <c r="P5593" s="28" t="str">
        <f t="array" ref="P5593">IFERROR(SEARCH(ÖĞRETMEN,'VERİ TABANI'!G5593,1),"")</f>
        <v/>
      </c>
      <c r="Q5593" s="29" t="str">
        <f t="shared" si="175"/>
        <v/>
      </c>
    </row>
    <row r="5594" spans="1:17">
      <c r="A5594" s="3" t="str">
        <f t="shared" si="174"/>
        <v/>
      </c>
      <c r="M5594" s="3" t="str">
        <f>IFERROR(INDEX('SINIF GÜNLER'!$A:$C,MATCH('VERİ TABANI'!$D5594,'SINIF GÜNLER'!$B:$B,0),MATCH('VERİ TABANI'!$M$1,'SINIF GÜNLER'!$A$1:$C$1,0)),"")</f>
        <v/>
      </c>
      <c r="P5594" s="28" t="str">
        <f t="array" ref="P5594">IFERROR(SEARCH(ÖĞRETMEN,'VERİ TABANI'!G5594,1),"")</f>
        <v/>
      </c>
      <c r="Q5594" s="29" t="str">
        <f t="shared" si="175"/>
        <v/>
      </c>
    </row>
    <row r="5595" spans="1:17">
      <c r="A5595" s="3" t="str">
        <f t="shared" si="174"/>
        <v/>
      </c>
      <c r="M5595" s="3" t="str">
        <f>IFERROR(INDEX('SINIF GÜNLER'!$A:$C,MATCH('VERİ TABANI'!$D5595,'SINIF GÜNLER'!$B:$B,0),MATCH('VERİ TABANI'!$M$1,'SINIF GÜNLER'!$A$1:$C$1,0)),"")</f>
        <v/>
      </c>
      <c r="P5595" s="28" t="str">
        <f t="array" ref="P5595">IFERROR(SEARCH(ÖĞRETMEN,'VERİ TABANI'!G5595,1),"")</f>
        <v/>
      </c>
      <c r="Q5595" s="29" t="str">
        <f t="shared" si="175"/>
        <v/>
      </c>
    </row>
    <row r="5596" spans="1:17">
      <c r="A5596" s="3" t="str">
        <f t="shared" si="174"/>
        <v/>
      </c>
      <c r="M5596" s="3" t="str">
        <f>IFERROR(INDEX('SINIF GÜNLER'!$A:$C,MATCH('VERİ TABANI'!$D5596,'SINIF GÜNLER'!$B:$B,0),MATCH('VERİ TABANI'!$M$1,'SINIF GÜNLER'!$A$1:$C$1,0)),"")</f>
        <v/>
      </c>
      <c r="P5596" s="28" t="str">
        <f t="array" ref="P5596">IFERROR(SEARCH(ÖĞRETMEN,'VERİ TABANI'!G5596,1),"")</f>
        <v/>
      </c>
      <c r="Q5596" s="29" t="str">
        <f t="shared" si="175"/>
        <v/>
      </c>
    </row>
    <row r="5597" spans="1:17">
      <c r="A5597" s="3" t="str">
        <f t="shared" si="174"/>
        <v/>
      </c>
      <c r="M5597" s="3" t="str">
        <f>IFERROR(INDEX('SINIF GÜNLER'!$A:$C,MATCH('VERİ TABANI'!$D5597,'SINIF GÜNLER'!$B:$B,0),MATCH('VERİ TABANI'!$M$1,'SINIF GÜNLER'!$A$1:$C$1,0)),"")</f>
        <v/>
      </c>
      <c r="P5597" s="28" t="str">
        <f t="array" ref="P5597">IFERROR(SEARCH(ÖĞRETMEN,'VERİ TABANI'!G5597,1),"")</f>
        <v/>
      </c>
      <c r="Q5597" s="29" t="str">
        <f t="shared" si="175"/>
        <v/>
      </c>
    </row>
    <row r="5598" spans="1:17">
      <c r="A5598" s="3" t="str">
        <f t="shared" si="174"/>
        <v/>
      </c>
      <c r="M5598" s="3" t="str">
        <f>IFERROR(INDEX('SINIF GÜNLER'!$A:$C,MATCH('VERİ TABANI'!$D5598,'SINIF GÜNLER'!$B:$B,0),MATCH('VERİ TABANI'!$M$1,'SINIF GÜNLER'!$A$1:$C$1,0)),"")</f>
        <v/>
      </c>
      <c r="P5598" s="28" t="str">
        <f t="array" ref="P5598">IFERROR(SEARCH(ÖĞRETMEN,'VERİ TABANI'!G5598,1),"")</f>
        <v/>
      </c>
      <c r="Q5598" s="29" t="str">
        <f t="shared" si="175"/>
        <v/>
      </c>
    </row>
    <row r="5599" spans="1:17">
      <c r="A5599" s="3" t="str">
        <f t="shared" si="174"/>
        <v/>
      </c>
      <c r="M5599" s="3" t="str">
        <f>IFERROR(INDEX('SINIF GÜNLER'!$A:$C,MATCH('VERİ TABANI'!$D5599,'SINIF GÜNLER'!$B:$B,0),MATCH('VERİ TABANI'!$M$1,'SINIF GÜNLER'!$A$1:$C$1,0)),"")</f>
        <v/>
      </c>
      <c r="P5599" s="28" t="str">
        <f t="array" ref="P5599">IFERROR(SEARCH(ÖĞRETMEN,'VERİ TABANI'!G5599,1),"")</f>
        <v/>
      </c>
      <c r="Q5599" s="29" t="str">
        <f t="shared" si="175"/>
        <v/>
      </c>
    </row>
    <row r="5600" spans="1:17">
      <c r="A5600" s="3" t="str">
        <f t="shared" si="174"/>
        <v/>
      </c>
      <c r="M5600" s="3" t="str">
        <f>IFERROR(INDEX('SINIF GÜNLER'!$A:$C,MATCH('VERİ TABANI'!$D5600,'SINIF GÜNLER'!$B:$B,0),MATCH('VERİ TABANI'!$M$1,'SINIF GÜNLER'!$A$1:$C$1,0)),"")</f>
        <v/>
      </c>
      <c r="P5600" s="28" t="str">
        <f t="array" ref="P5600">IFERROR(SEARCH(ÖĞRETMEN,'VERİ TABANI'!G5600,1),"")</f>
        <v/>
      </c>
      <c r="Q5600" s="29" t="str">
        <f t="shared" si="175"/>
        <v/>
      </c>
    </row>
    <row r="5601" spans="1:17">
      <c r="A5601" s="3" t="str">
        <f t="shared" si="174"/>
        <v/>
      </c>
      <c r="M5601" s="3" t="str">
        <f>IFERROR(INDEX('SINIF GÜNLER'!$A:$C,MATCH('VERİ TABANI'!$D5601,'SINIF GÜNLER'!$B:$B,0),MATCH('VERİ TABANI'!$M$1,'SINIF GÜNLER'!$A$1:$C$1,0)),"")</f>
        <v/>
      </c>
      <c r="P5601" s="28" t="str">
        <f t="array" ref="P5601">IFERROR(SEARCH(ÖĞRETMEN,'VERİ TABANI'!G5601,1),"")</f>
        <v/>
      </c>
      <c r="Q5601" s="29" t="str">
        <f t="shared" si="175"/>
        <v/>
      </c>
    </row>
    <row r="5602" spans="1:17">
      <c r="A5602" s="3" t="str">
        <f t="shared" si="174"/>
        <v/>
      </c>
      <c r="M5602" s="3" t="str">
        <f>IFERROR(INDEX('SINIF GÜNLER'!$A:$C,MATCH('VERİ TABANI'!$D5602,'SINIF GÜNLER'!$B:$B,0),MATCH('VERİ TABANI'!$M$1,'SINIF GÜNLER'!$A$1:$C$1,0)),"")</f>
        <v/>
      </c>
      <c r="P5602" s="28" t="str">
        <f t="array" ref="P5602">IFERROR(SEARCH(ÖĞRETMEN,'VERİ TABANI'!G5602,1),"")</f>
        <v/>
      </c>
      <c r="Q5602" s="29" t="str">
        <f t="shared" si="175"/>
        <v/>
      </c>
    </row>
    <row r="5603" spans="1:17">
      <c r="A5603" s="3" t="str">
        <f t="shared" si="174"/>
        <v/>
      </c>
      <c r="M5603" s="3" t="str">
        <f>IFERROR(INDEX('SINIF GÜNLER'!$A:$C,MATCH('VERİ TABANI'!$D5603,'SINIF GÜNLER'!$B:$B,0),MATCH('VERİ TABANI'!$M$1,'SINIF GÜNLER'!$A$1:$C$1,0)),"")</f>
        <v/>
      </c>
      <c r="P5603" s="28" t="str">
        <f t="array" ref="P5603">IFERROR(SEARCH(ÖĞRETMEN,'VERİ TABANI'!G5603,1),"")</f>
        <v/>
      </c>
      <c r="Q5603" s="29" t="str">
        <f t="shared" si="175"/>
        <v/>
      </c>
    </row>
    <row r="5604" spans="1:17">
      <c r="A5604" s="3" t="str">
        <f t="shared" si="174"/>
        <v/>
      </c>
      <c r="M5604" s="3" t="str">
        <f>IFERROR(INDEX('SINIF GÜNLER'!$A:$C,MATCH('VERİ TABANI'!$D5604,'SINIF GÜNLER'!$B:$B,0),MATCH('VERİ TABANI'!$M$1,'SINIF GÜNLER'!$A$1:$C$1,0)),"")</f>
        <v/>
      </c>
      <c r="P5604" s="28" t="str">
        <f t="array" ref="P5604">IFERROR(SEARCH(ÖĞRETMEN,'VERİ TABANI'!G5604,1),"")</f>
        <v/>
      </c>
      <c r="Q5604" s="29" t="str">
        <f t="shared" si="175"/>
        <v/>
      </c>
    </row>
    <row r="5605" spans="1:17">
      <c r="A5605" s="3" t="str">
        <f t="shared" si="174"/>
        <v/>
      </c>
      <c r="M5605" s="3" t="str">
        <f>IFERROR(INDEX('SINIF GÜNLER'!$A:$C,MATCH('VERİ TABANI'!$D5605,'SINIF GÜNLER'!$B:$B,0),MATCH('VERİ TABANI'!$M$1,'SINIF GÜNLER'!$A$1:$C$1,0)),"")</f>
        <v/>
      </c>
      <c r="P5605" s="28" t="str">
        <f t="array" ref="P5605">IFERROR(SEARCH(ÖĞRETMEN,'VERİ TABANI'!G5605,1),"")</f>
        <v/>
      </c>
      <c r="Q5605" s="29" t="str">
        <f t="shared" si="175"/>
        <v/>
      </c>
    </row>
    <row r="5606" spans="1:17">
      <c r="A5606" s="3" t="str">
        <f t="shared" si="174"/>
        <v/>
      </c>
      <c r="M5606" s="3" t="str">
        <f>IFERROR(INDEX('SINIF GÜNLER'!$A:$C,MATCH('VERİ TABANI'!$D5606,'SINIF GÜNLER'!$B:$B,0),MATCH('VERİ TABANI'!$M$1,'SINIF GÜNLER'!$A$1:$C$1,0)),"")</f>
        <v/>
      </c>
      <c r="P5606" s="28" t="str">
        <f t="array" ref="P5606">IFERROR(SEARCH(ÖĞRETMEN,'VERİ TABANI'!G5606,1),"")</f>
        <v/>
      </c>
      <c r="Q5606" s="29" t="str">
        <f t="shared" si="175"/>
        <v/>
      </c>
    </row>
    <row r="5607" spans="1:17">
      <c r="A5607" s="3" t="str">
        <f t="shared" si="174"/>
        <v/>
      </c>
      <c r="M5607" s="3" t="str">
        <f>IFERROR(INDEX('SINIF GÜNLER'!$A:$C,MATCH('VERİ TABANI'!$D5607,'SINIF GÜNLER'!$B:$B,0),MATCH('VERİ TABANI'!$M$1,'SINIF GÜNLER'!$A$1:$C$1,0)),"")</f>
        <v/>
      </c>
      <c r="P5607" s="28" t="str">
        <f t="array" ref="P5607">IFERROR(SEARCH(ÖĞRETMEN,'VERİ TABANI'!G5607,1),"")</f>
        <v/>
      </c>
      <c r="Q5607" s="29" t="str">
        <f t="shared" si="175"/>
        <v/>
      </c>
    </row>
    <row r="5608" spans="1:17">
      <c r="A5608" s="3" t="str">
        <f t="shared" si="174"/>
        <v/>
      </c>
      <c r="M5608" s="3" t="str">
        <f>IFERROR(INDEX('SINIF GÜNLER'!$A:$C,MATCH('VERİ TABANI'!$D5608,'SINIF GÜNLER'!$B:$B,0),MATCH('VERİ TABANI'!$M$1,'SINIF GÜNLER'!$A$1:$C$1,0)),"")</f>
        <v/>
      </c>
      <c r="P5608" s="28" t="str">
        <f t="array" ref="P5608">IFERROR(SEARCH(ÖĞRETMEN,'VERİ TABANI'!G5608,1),"")</f>
        <v/>
      </c>
      <c r="Q5608" s="29" t="str">
        <f t="shared" si="175"/>
        <v/>
      </c>
    </row>
    <row r="5609" spans="1:17">
      <c r="A5609" s="3" t="str">
        <f t="shared" si="174"/>
        <v/>
      </c>
      <c r="M5609" s="3" t="str">
        <f>IFERROR(INDEX('SINIF GÜNLER'!$A:$C,MATCH('VERİ TABANI'!$D5609,'SINIF GÜNLER'!$B:$B,0),MATCH('VERİ TABANI'!$M$1,'SINIF GÜNLER'!$A$1:$C$1,0)),"")</f>
        <v/>
      </c>
      <c r="P5609" s="28" t="str">
        <f t="array" ref="P5609">IFERROR(SEARCH(ÖĞRETMEN,'VERİ TABANI'!G5609,1),"")</f>
        <v/>
      </c>
      <c r="Q5609" s="29" t="str">
        <f t="shared" si="175"/>
        <v/>
      </c>
    </row>
    <row r="5610" spans="1:17">
      <c r="A5610" s="3" t="str">
        <f t="shared" si="174"/>
        <v/>
      </c>
      <c r="M5610" s="3" t="str">
        <f>IFERROR(INDEX('SINIF GÜNLER'!$A:$C,MATCH('VERİ TABANI'!$D5610,'SINIF GÜNLER'!$B:$B,0),MATCH('VERİ TABANI'!$M$1,'SINIF GÜNLER'!$A$1:$C$1,0)),"")</f>
        <v/>
      </c>
      <c r="P5610" s="28" t="str">
        <f t="array" ref="P5610">IFERROR(SEARCH(ÖĞRETMEN,'VERİ TABANI'!G5610,1),"")</f>
        <v/>
      </c>
      <c r="Q5610" s="29" t="str">
        <f t="shared" si="175"/>
        <v/>
      </c>
    </row>
    <row r="5611" spans="1:17">
      <c r="A5611" s="3" t="str">
        <f t="shared" si="174"/>
        <v/>
      </c>
      <c r="M5611" s="3" t="str">
        <f>IFERROR(INDEX('SINIF GÜNLER'!$A:$C,MATCH('VERİ TABANI'!$D5611,'SINIF GÜNLER'!$B:$B,0),MATCH('VERİ TABANI'!$M$1,'SINIF GÜNLER'!$A$1:$C$1,0)),"")</f>
        <v/>
      </c>
      <c r="P5611" s="28" t="str">
        <f t="array" ref="P5611">IFERROR(SEARCH(ÖĞRETMEN,'VERİ TABANI'!G5611,1),"")</f>
        <v/>
      </c>
      <c r="Q5611" s="29" t="str">
        <f t="shared" si="175"/>
        <v/>
      </c>
    </row>
    <row r="5612" spans="1:17">
      <c r="A5612" s="3" t="str">
        <f t="shared" si="174"/>
        <v/>
      </c>
      <c r="M5612" s="3" t="str">
        <f>IFERROR(INDEX('SINIF GÜNLER'!$A:$C,MATCH('VERİ TABANI'!$D5612,'SINIF GÜNLER'!$B:$B,0),MATCH('VERİ TABANI'!$M$1,'SINIF GÜNLER'!$A$1:$C$1,0)),"")</f>
        <v/>
      </c>
      <c r="P5612" s="28" t="str">
        <f t="array" ref="P5612">IFERROR(SEARCH(ÖĞRETMEN,'VERİ TABANI'!G5612,1),"")</f>
        <v/>
      </c>
      <c r="Q5612" s="29" t="str">
        <f t="shared" si="175"/>
        <v/>
      </c>
    </row>
    <row r="5613" spans="1:17">
      <c r="A5613" s="3" t="str">
        <f t="shared" si="174"/>
        <v/>
      </c>
      <c r="M5613" s="3" t="str">
        <f>IFERROR(INDEX('SINIF GÜNLER'!$A:$C,MATCH('VERİ TABANI'!$D5613,'SINIF GÜNLER'!$B:$B,0),MATCH('VERİ TABANI'!$M$1,'SINIF GÜNLER'!$A$1:$C$1,0)),"")</f>
        <v/>
      </c>
      <c r="P5613" s="28" t="str">
        <f t="array" ref="P5613">IFERROR(SEARCH(ÖĞRETMEN,'VERİ TABANI'!G5613,1),"")</f>
        <v/>
      </c>
      <c r="Q5613" s="29" t="str">
        <f t="shared" si="175"/>
        <v/>
      </c>
    </row>
    <row r="5614" spans="1:17">
      <c r="A5614" s="3" t="str">
        <f t="shared" si="174"/>
        <v/>
      </c>
      <c r="M5614" s="3" t="str">
        <f>IFERROR(INDEX('SINIF GÜNLER'!$A:$C,MATCH('VERİ TABANI'!$D5614,'SINIF GÜNLER'!$B:$B,0),MATCH('VERİ TABANI'!$M$1,'SINIF GÜNLER'!$A$1:$C$1,0)),"")</f>
        <v/>
      </c>
      <c r="P5614" s="28" t="str">
        <f t="array" ref="P5614">IFERROR(SEARCH(ÖĞRETMEN,'VERİ TABANI'!G5614,1),"")</f>
        <v/>
      </c>
      <c r="Q5614" s="29" t="str">
        <f t="shared" si="175"/>
        <v/>
      </c>
    </row>
    <row r="5615" spans="1:17">
      <c r="A5615" s="3" t="str">
        <f t="shared" si="174"/>
        <v/>
      </c>
      <c r="M5615" s="3" t="str">
        <f>IFERROR(INDEX('SINIF GÜNLER'!$A:$C,MATCH('VERİ TABANI'!$D5615,'SINIF GÜNLER'!$B:$B,0),MATCH('VERİ TABANI'!$M$1,'SINIF GÜNLER'!$A$1:$C$1,0)),"")</f>
        <v/>
      </c>
      <c r="P5615" s="28" t="str">
        <f t="array" ref="P5615">IFERROR(SEARCH(ÖĞRETMEN,'VERİ TABANI'!G5615,1),"")</f>
        <v/>
      </c>
      <c r="Q5615" s="29" t="str">
        <f t="shared" si="175"/>
        <v/>
      </c>
    </row>
    <row r="5616" spans="1:17">
      <c r="A5616" s="3" t="str">
        <f t="shared" si="174"/>
        <v/>
      </c>
      <c r="M5616" s="3" t="str">
        <f>IFERROR(INDEX('SINIF GÜNLER'!$A:$C,MATCH('VERİ TABANI'!$D5616,'SINIF GÜNLER'!$B:$B,0),MATCH('VERİ TABANI'!$M$1,'SINIF GÜNLER'!$A$1:$C$1,0)),"")</f>
        <v/>
      </c>
      <c r="P5616" s="28" t="str">
        <f t="array" ref="P5616">IFERROR(SEARCH(ÖĞRETMEN,'VERİ TABANI'!G5616,1),"")</f>
        <v/>
      </c>
      <c r="Q5616" s="29" t="str">
        <f t="shared" si="175"/>
        <v/>
      </c>
    </row>
    <row r="5617" spans="1:17">
      <c r="A5617" s="3" t="str">
        <f t="shared" si="174"/>
        <v/>
      </c>
      <c r="M5617" s="3" t="str">
        <f>IFERROR(INDEX('SINIF GÜNLER'!$A:$C,MATCH('VERİ TABANI'!$D5617,'SINIF GÜNLER'!$B:$B,0),MATCH('VERİ TABANI'!$M$1,'SINIF GÜNLER'!$A$1:$C$1,0)),"")</f>
        <v/>
      </c>
      <c r="P5617" s="28" t="str">
        <f t="array" ref="P5617">IFERROR(SEARCH(ÖĞRETMEN,'VERİ TABANI'!G5617,1),"")</f>
        <v/>
      </c>
      <c r="Q5617" s="29" t="str">
        <f t="shared" si="175"/>
        <v/>
      </c>
    </row>
    <row r="5618" spans="1:17">
      <c r="A5618" s="3" t="str">
        <f t="shared" si="174"/>
        <v/>
      </c>
      <c r="M5618" s="3" t="str">
        <f>IFERROR(INDEX('SINIF GÜNLER'!$A:$C,MATCH('VERİ TABANI'!$D5618,'SINIF GÜNLER'!$B:$B,0),MATCH('VERİ TABANI'!$M$1,'SINIF GÜNLER'!$A$1:$C$1,0)),"")</f>
        <v/>
      </c>
      <c r="P5618" s="28" t="str">
        <f t="array" ref="P5618">IFERROR(SEARCH(ÖĞRETMEN,'VERİ TABANI'!G5618,1),"")</f>
        <v/>
      </c>
      <c r="Q5618" s="29" t="str">
        <f t="shared" si="175"/>
        <v/>
      </c>
    </row>
    <row r="5619" spans="1:17">
      <c r="A5619" s="3" t="str">
        <f t="shared" si="174"/>
        <v/>
      </c>
      <c r="M5619" s="3" t="str">
        <f>IFERROR(INDEX('SINIF GÜNLER'!$A:$C,MATCH('VERİ TABANI'!$D5619,'SINIF GÜNLER'!$B:$B,0),MATCH('VERİ TABANI'!$M$1,'SINIF GÜNLER'!$A$1:$C$1,0)),"")</f>
        <v/>
      </c>
      <c r="P5619" s="28" t="str">
        <f t="array" ref="P5619">IFERROR(SEARCH(ÖĞRETMEN,'VERİ TABANI'!G5619,1),"")</f>
        <v/>
      </c>
      <c r="Q5619" s="29" t="str">
        <f t="shared" si="175"/>
        <v/>
      </c>
    </row>
    <row r="5620" spans="1:17">
      <c r="A5620" s="3" t="str">
        <f t="shared" si="174"/>
        <v/>
      </c>
      <c r="M5620" s="3" t="str">
        <f>IFERROR(INDEX('SINIF GÜNLER'!$A:$C,MATCH('VERİ TABANI'!$D5620,'SINIF GÜNLER'!$B:$B,0),MATCH('VERİ TABANI'!$M$1,'SINIF GÜNLER'!$A$1:$C$1,0)),"")</f>
        <v/>
      </c>
      <c r="P5620" s="28" t="str">
        <f t="array" ref="P5620">IFERROR(SEARCH(ÖĞRETMEN,'VERİ TABANI'!G5620,1),"")</f>
        <v/>
      </c>
      <c r="Q5620" s="29" t="str">
        <f t="shared" si="175"/>
        <v/>
      </c>
    </row>
    <row r="5621" spans="1:17">
      <c r="A5621" s="3" t="str">
        <f t="shared" si="174"/>
        <v/>
      </c>
      <c r="M5621" s="3" t="str">
        <f>IFERROR(INDEX('SINIF GÜNLER'!$A:$C,MATCH('VERİ TABANI'!$D5621,'SINIF GÜNLER'!$B:$B,0),MATCH('VERİ TABANI'!$M$1,'SINIF GÜNLER'!$A$1:$C$1,0)),"")</f>
        <v/>
      </c>
      <c r="P5621" s="28" t="str">
        <f t="array" ref="P5621">IFERROR(SEARCH(ÖĞRETMEN,'VERİ TABANI'!G5621,1),"")</f>
        <v/>
      </c>
      <c r="Q5621" s="29" t="str">
        <f t="shared" si="175"/>
        <v/>
      </c>
    </row>
    <row r="5622" spans="1:17">
      <c r="A5622" s="3" t="str">
        <f t="shared" si="174"/>
        <v/>
      </c>
      <c r="M5622" s="3" t="str">
        <f>IFERROR(INDEX('SINIF GÜNLER'!$A:$C,MATCH('VERİ TABANI'!$D5622,'SINIF GÜNLER'!$B:$B,0),MATCH('VERİ TABANI'!$M$1,'SINIF GÜNLER'!$A$1:$C$1,0)),"")</f>
        <v/>
      </c>
      <c r="P5622" s="28" t="str">
        <f t="array" ref="P5622">IFERROR(SEARCH(ÖĞRETMEN,'VERİ TABANI'!G5622,1),"")</f>
        <v/>
      </c>
      <c r="Q5622" s="29" t="str">
        <f t="shared" si="175"/>
        <v/>
      </c>
    </row>
    <row r="5623" spans="1:17">
      <c r="A5623" s="3" t="str">
        <f t="shared" si="174"/>
        <v/>
      </c>
      <c r="M5623" s="3" t="str">
        <f>IFERROR(INDEX('SINIF GÜNLER'!$A:$C,MATCH('VERİ TABANI'!$D5623,'SINIF GÜNLER'!$B:$B,0),MATCH('VERİ TABANI'!$M$1,'SINIF GÜNLER'!$A$1:$C$1,0)),"")</f>
        <v/>
      </c>
      <c r="P5623" s="28" t="str">
        <f t="array" ref="P5623">IFERROR(SEARCH(ÖĞRETMEN,'VERİ TABANI'!G5623,1),"")</f>
        <v/>
      </c>
      <c r="Q5623" s="29" t="str">
        <f t="shared" si="175"/>
        <v/>
      </c>
    </row>
    <row r="5624" spans="1:17">
      <c r="A5624" s="3" t="str">
        <f t="shared" si="174"/>
        <v/>
      </c>
      <c r="M5624" s="3" t="str">
        <f>IFERROR(INDEX('SINIF GÜNLER'!$A:$C,MATCH('VERİ TABANI'!$D5624,'SINIF GÜNLER'!$B:$B,0),MATCH('VERİ TABANI'!$M$1,'SINIF GÜNLER'!$A$1:$C$1,0)),"")</f>
        <v/>
      </c>
      <c r="P5624" s="28" t="str">
        <f t="array" ref="P5624">IFERROR(SEARCH(ÖĞRETMEN,'VERİ TABANI'!G5624,1),"")</f>
        <v/>
      </c>
      <c r="Q5624" s="29" t="str">
        <f t="shared" si="175"/>
        <v/>
      </c>
    </row>
    <row r="5625" spans="1:17">
      <c r="A5625" s="3" t="str">
        <f t="shared" si="174"/>
        <v/>
      </c>
      <c r="M5625" s="3" t="str">
        <f>IFERROR(INDEX('SINIF GÜNLER'!$A:$C,MATCH('VERİ TABANI'!$D5625,'SINIF GÜNLER'!$B:$B,0),MATCH('VERİ TABANI'!$M$1,'SINIF GÜNLER'!$A$1:$C$1,0)),"")</f>
        <v/>
      </c>
      <c r="P5625" s="28" t="str">
        <f t="array" ref="P5625">IFERROR(SEARCH(ÖĞRETMEN,'VERİ TABANI'!G5625,1),"")</f>
        <v/>
      </c>
      <c r="Q5625" s="29" t="str">
        <f t="shared" si="175"/>
        <v/>
      </c>
    </row>
    <row r="5626" spans="1:17">
      <c r="A5626" s="3" t="str">
        <f t="shared" si="174"/>
        <v/>
      </c>
      <c r="M5626" s="3" t="str">
        <f>IFERROR(INDEX('SINIF GÜNLER'!$A:$C,MATCH('VERİ TABANI'!$D5626,'SINIF GÜNLER'!$B:$B,0),MATCH('VERİ TABANI'!$M$1,'SINIF GÜNLER'!$A$1:$C$1,0)),"")</f>
        <v/>
      </c>
      <c r="P5626" s="28" t="str">
        <f t="array" ref="P5626">IFERROR(SEARCH(ÖĞRETMEN,'VERİ TABANI'!G5626,1),"")</f>
        <v/>
      </c>
      <c r="Q5626" s="29" t="str">
        <f t="shared" si="175"/>
        <v/>
      </c>
    </row>
    <row r="5627" spans="1:17">
      <c r="A5627" s="3" t="str">
        <f t="shared" si="174"/>
        <v/>
      </c>
      <c r="M5627" s="3" t="str">
        <f>IFERROR(INDEX('SINIF GÜNLER'!$A:$C,MATCH('VERİ TABANI'!$D5627,'SINIF GÜNLER'!$B:$B,0),MATCH('VERİ TABANI'!$M$1,'SINIF GÜNLER'!$A$1:$C$1,0)),"")</f>
        <v/>
      </c>
      <c r="P5627" s="28" t="str">
        <f t="array" ref="P5627">IFERROR(SEARCH(ÖĞRETMEN,'VERİ TABANI'!G5627,1),"")</f>
        <v/>
      </c>
      <c r="Q5627" s="29" t="str">
        <f t="shared" si="175"/>
        <v/>
      </c>
    </row>
    <row r="5628" spans="1:17">
      <c r="A5628" s="3" t="str">
        <f t="shared" si="174"/>
        <v/>
      </c>
      <c r="M5628" s="3" t="str">
        <f>IFERROR(INDEX('SINIF GÜNLER'!$A:$C,MATCH('VERİ TABANI'!$D5628,'SINIF GÜNLER'!$B:$B,0),MATCH('VERİ TABANI'!$M$1,'SINIF GÜNLER'!$A$1:$C$1,0)),"")</f>
        <v/>
      </c>
      <c r="P5628" s="28" t="str">
        <f t="array" ref="P5628">IFERROR(SEARCH(ÖĞRETMEN,'VERİ TABANI'!G5628,1),"")</f>
        <v/>
      </c>
      <c r="Q5628" s="29" t="str">
        <f t="shared" si="175"/>
        <v/>
      </c>
    </row>
    <row r="5629" spans="1:17">
      <c r="A5629" s="3" t="str">
        <f t="shared" si="174"/>
        <v/>
      </c>
      <c r="M5629" s="3" t="str">
        <f>IFERROR(INDEX('SINIF GÜNLER'!$A:$C,MATCH('VERİ TABANI'!$D5629,'SINIF GÜNLER'!$B:$B,0),MATCH('VERİ TABANI'!$M$1,'SINIF GÜNLER'!$A$1:$C$1,0)),"")</f>
        <v/>
      </c>
      <c r="P5629" s="28" t="str">
        <f t="array" ref="P5629">IFERROR(SEARCH(ÖĞRETMEN,'VERİ TABANI'!G5629,1),"")</f>
        <v/>
      </c>
      <c r="Q5629" s="29" t="str">
        <f t="shared" si="175"/>
        <v/>
      </c>
    </row>
    <row r="5630" spans="1:17">
      <c r="A5630" s="3" t="str">
        <f t="shared" si="174"/>
        <v/>
      </c>
      <c r="M5630" s="3" t="str">
        <f>IFERROR(INDEX('SINIF GÜNLER'!$A:$C,MATCH('VERİ TABANI'!$D5630,'SINIF GÜNLER'!$B:$B,0),MATCH('VERİ TABANI'!$M$1,'SINIF GÜNLER'!$A$1:$C$1,0)),"")</f>
        <v/>
      </c>
      <c r="P5630" s="28" t="str">
        <f t="array" ref="P5630">IFERROR(SEARCH(ÖĞRETMEN,'VERİ TABANI'!G5630,1),"")</f>
        <v/>
      </c>
      <c r="Q5630" s="29" t="str">
        <f t="shared" si="175"/>
        <v/>
      </c>
    </row>
    <row r="5631" spans="1:17">
      <c r="A5631" s="3" t="str">
        <f t="shared" si="174"/>
        <v/>
      </c>
      <c r="M5631" s="3" t="str">
        <f>IFERROR(INDEX('SINIF GÜNLER'!$A:$C,MATCH('VERİ TABANI'!$D5631,'SINIF GÜNLER'!$B:$B,0),MATCH('VERİ TABANI'!$M$1,'SINIF GÜNLER'!$A$1:$C$1,0)),"")</f>
        <v/>
      </c>
      <c r="P5631" s="28" t="str">
        <f t="array" ref="P5631">IFERROR(SEARCH(ÖĞRETMEN,'VERİ TABANI'!G5631,1),"")</f>
        <v/>
      </c>
      <c r="Q5631" s="29" t="str">
        <f t="shared" si="175"/>
        <v/>
      </c>
    </row>
    <row r="5632" spans="1:17">
      <c r="A5632" s="3" t="str">
        <f t="shared" si="174"/>
        <v/>
      </c>
      <c r="M5632" s="3" t="str">
        <f>IFERROR(INDEX('SINIF GÜNLER'!$A:$C,MATCH('VERİ TABANI'!$D5632,'SINIF GÜNLER'!$B:$B,0),MATCH('VERİ TABANI'!$M$1,'SINIF GÜNLER'!$A$1:$C$1,0)),"")</f>
        <v/>
      </c>
      <c r="P5632" s="28" t="str">
        <f t="array" ref="P5632">IFERROR(SEARCH(ÖĞRETMEN,'VERİ TABANI'!G5632,1),"")</f>
        <v/>
      </c>
      <c r="Q5632" s="29" t="str">
        <f t="shared" si="175"/>
        <v/>
      </c>
    </row>
    <row r="5633" spans="1:17">
      <c r="A5633" s="3" t="str">
        <f t="shared" si="174"/>
        <v/>
      </c>
      <c r="M5633" s="3" t="str">
        <f>IFERROR(INDEX('SINIF GÜNLER'!$A:$C,MATCH('VERİ TABANI'!$D5633,'SINIF GÜNLER'!$B:$B,0),MATCH('VERİ TABANI'!$M$1,'SINIF GÜNLER'!$A$1:$C$1,0)),"")</f>
        <v/>
      </c>
      <c r="P5633" s="28" t="str">
        <f t="array" ref="P5633">IFERROR(SEARCH(ÖĞRETMEN,'VERİ TABANI'!G5633,1),"")</f>
        <v/>
      </c>
      <c r="Q5633" s="29" t="str">
        <f t="shared" si="175"/>
        <v/>
      </c>
    </row>
    <row r="5634" spans="1:17">
      <c r="A5634" s="3" t="str">
        <f t="shared" ref="A5634:A5697" si="176">IFERROR(IF(B5634="","",ROW()-1),"")</f>
        <v/>
      </c>
      <c r="M5634" s="3" t="str">
        <f>IFERROR(INDEX('SINIF GÜNLER'!$A:$C,MATCH('VERİ TABANI'!$D5634,'SINIF GÜNLER'!$B:$B,0),MATCH('VERİ TABANI'!$M$1,'SINIF GÜNLER'!$A$1:$C$1,0)),"")</f>
        <v/>
      </c>
      <c r="P5634" s="28" t="str">
        <f t="array" ref="P5634">IFERROR(SEARCH(ÖĞRETMEN,'VERİ TABANI'!G5634,1),"")</f>
        <v/>
      </c>
      <c r="Q5634" s="29" t="str">
        <f t="shared" si="175"/>
        <v/>
      </c>
    </row>
    <row r="5635" spans="1:17">
      <c r="A5635" s="3" t="str">
        <f t="shared" si="176"/>
        <v/>
      </c>
      <c r="M5635" s="3" t="str">
        <f>IFERROR(INDEX('SINIF GÜNLER'!$A:$C,MATCH('VERİ TABANI'!$D5635,'SINIF GÜNLER'!$B:$B,0),MATCH('VERİ TABANI'!$M$1,'SINIF GÜNLER'!$A$1:$C$1,0)),"")</f>
        <v/>
      </c>
      <c r="P5635" s="28" t="str">
        <f t="array" ref="P5635">IFERROR(SEARCH(ÖĞRETMEN,'VERİ TABANI'!G5635,1),"")</f>
        <v/>
      </c>
      <c r="Q5635" s="29" t="str">
        <f t="shared" si="175"/>
        <v/>
      </c>
    </row>
    <row r="5636" spans="1:17">
      <c r="A5636" s="3" t="str">
        <f t="shared" si="176"/>
        <v/>
      </c>
      <c r="M5636" s="3" t="str">
        <f>IFERROR(INDEX('SINIF GÜNLER'!$A:$C,MATCH('VERİ TABANI'!$D5636,'SINIF GÜNLER'!$B:$B,0),MATCH('VERİ TABANI'!$M$1,'SINIF GÜNLER'!$A$1:$C$1,0)),"")</f>
        <v/>
      </c>
      <c r="P5636" s="28" t="str">
        <f t="array" ref="P5636">IFERROR(SEARCH(ÖĞRETMEN,'VERİ TABANI'!G5636,1),"")</f>
        <v/>
      </c>
      <c r="Q5636" s="29" t="str">
        <f t="shared" si="175"/>
        <v/>
      </c>
    </row>
    <row r="5637" spans="1:17">
      <c r="A5637" s="3" t="str">
        <f t="shared" si="176"/>
        <v/>
      </c>
      <c r="M5637" s="3" t="str">
        <f>IFERROR(INDEX('SINIF GÜNLER'!$A:$C,MATCH('VERİ TABANI'!$D5637,'SINIF GÜNLER'!$B:$B,0),MATCH('VERİ TABANI'!$M$1,'SINIF GÜNLER'!$A$1:$C$1,0)),"")</f>
        <v/>
      </c>
      <c r="P5637" s="28" t="str">
        <f t="array" ref="P5637">IFERROR(SEARCH(ÖĞRETMEN,'VERİ TABANI'!G5637,1),"")</f>
        <v/>
      </c>
      <c r="Q5637" s="29" t="str">
        <f t="shared" si="175"/>
        <v/>
      </c>
    </row>
    <row r="5638" spans="1:17">
      <c r="A5638" s="3" t="str">
        <f t="shared" si="176"/>
        <v/>
      </c>
      <c r="M5638" s="3" t="str">
        <f>IFERROR(INDEX('SINIF GÜNLER'!$A:$C,MATCH('VERİ TABANI'!$D5638,'SINIF GÜNLER'!$B:$B,0),MATCH('VERİ TABANI'!$M$1,'SINIF GÜNLER'!$A$1:$C$1,0)),"")</f>
        <v/>
      </c>
      <c r="P5638" s="28" t="str">
        <f t="array" ref="P5638">IFERROR(SEARCH(ÖĞRETMEN,'VERİ TABANI'!G5638,1),"")</f>
        <v/>
      </c>
      <c r="Q5638" s="29" t="str">
        <f t="shared" si="175"/>
        <v/>
      </c>
    </row>
    <row r="5639" spans="1:17">
      <c r="A5639" s="3" t="str">
        <f t="shared" si="176"/>
        <v/>
      </c>
      <c r="M5639" s="3" t="str">
        <f>IFERROR(INDEX('SINIF GÜNLER'!$A:$C,MATCH('VERİ TABANI'!$D5639,'SINIF GÜNLER'!$B:$B,0),MATCH('VERİ TABANI'!$M$1,'SINIF GÜNLER'!$A$1:$C$1,0)),"")</f>
        <v/>
      </c>
      <c r="P5639" s="28" t="str">
        <f t="array" ref="P5639">IFERROR(SEARCH(ÖĞRETMEN,'VERİ TABANI'!G5639,1),"")</f>
        <v/>
      </c>
      <c r="Q5639" s="29" t="str">
        <f t="shared" si="175"/>
        <v/>
      </c>
    </row>
    <row r="5640" spans="1:17">
      <c r="A5640" s="3" t="str">
        <f t="shared" si="176"/>
        <v/>
      </c>
      <c r="M5640" s="3" t="str">
        <f>IFERROR(INDEX('SINIF GÜNLER'!$A:$C,MATCH('VERİ TABANI'!$D5640,'SINIF GÜNLER'!$B:$B,0),MATCH('VERİ TABANI'!$M$1,'SINIF GÜNLER'!$A$1:$C$1,0)),"")</f>
        <v/>
      </c>
      <c r="P5640" s="28" t="str">
        <f t="array" ref="P5640">IFERROR(SEARCH(ÖĞRETMEN,'VERİ TABANI'!G5640,1),"")</f>
        <v/>
      </c>
      <c r="Q5640" s="29" t="str">
        <f t="shared" ref="Q5640:Q5703" si="177">IF(P5640="","",ROW())</f>
        <v/>
      </c>
    </row>
    <row r="5641" spans="1:17">
      <c r="A5641" s="3" t="str">
        <f t="shared" si="176"/>
        <v/>
      </c>
      <c r="M5641" s="3" t="str">
        <f>IFERROR(INDEX('SINIF GÜNLER'!$A:$C,MATCH('VERİ TABANI'!$D5641,'SINIF GÜNLER'!$B:$B,0),MATCH('VERİ TABANI'!$M$1,'SINIF GÜNLER'!$A$1:$C$1,0)),"")</f>
        <v/>
      </c>
      <c r="P5641" s="28" t="str">
        <f t="array" ref="P5641">IFERROR(SEARCH(ÖĞRETMEN,'VERİ TABANI'!G5641,1),"")</f>
        <v/>
      </c>
      <c r="Q5641" s="29" t="str">
        <f t="shared" si="177"/>
        <v/>
      </c>
    </row>
    <row r="5642" spans="1:17">
      <c r="A5642" s="3" t="str">
        <f t="shared" si="176"/>
        <v/>
      </c>
      <c r="M5642" s="3" t="str">
        <f>IFERROR(INDEX('SINIF GÜNLER'!$A:$C,MATCH('VERİ TABANI'!$D5642,'SINIF GÜNLER'!$B:$B,0),MATCH('VERİ TABANI'!$M$1,'SINIF GÜNLER'!$A$1:$C$1,0)),"")</f>
        <v/>
      </c>
      <c r="P5642" s="28" t="str">
        <f t="array" ref="P5642">IFERROR(SEARCH(ÖĞRETMEN,'VERİ TABANI'!G5642,1),"")</f>
        <v/>
      </c>
      <c r="Q5642" s="29" t="str">
        <f t="shared" si="177"/>
        <v/>
      </c>
    </row>
    <row r="5643" spans="1:17">
      <c r="A5643" s="3" t="str">
        <f t="shared" si="176"/>
        <v/>
      </c>
      <c r="M5643" s="3" t="str">
        <f>IFERROR(INDEX('SINIF GÜNLER'!$A:$C,MATCH('VERİ TABANI'!$D5643,'SINIF GÜNLER'!$B:$B,0),MATCH('VERİ TABANI'!$M$1,'SINIF GÜNLER'!$A$1:$C$1,0)),"")</f>
        <v/>
      </c>
      <c r="P5643" s="28" t="str">
        <f t="array" ref="P5643">IFERROR(SEARCH(ÖĞRETMEN,'VERİ TABANI'!G5643,1),"")</f>
        <v/>
      </c>
      <c r="Q5643" s="29" t="str">
        <f t="shared" si="177"/>
        <v/>
      </c>
    </row>
    <row r="5644" spans="1:17">
      <c r="A5644" s="3" t="str">
        <f t="shared" si="176"/>
        <v/>
      </c>
      <c r="M5644" s="3" t="str">
        <f>IFERROR(INDEX('SINIF GÜNLER'!$A:$C,MATCH('VERİ TABANI'!$D5644,'SINIF GÜNLER'!$B:$B,0),MATCH('VERİ TABANI'!$M$1,'SINIF GÜNLER'!$A$1:$C$1,0)),"")</f>
        <v/>
      </c>
      <c r="P5644" s="28" t="str">
        <f t="array" ref="P5644">IFERROR(SEARCH(ÖĞRETMEN,'VERİ TABANI'!G5644,1),"")</f>
        <v/>
      </c>
      <c r="Q5644" s="29" t="str">
        <f t="shared" si="177"/>
        <v/>
      </c>
    </row>
    <row r="5645" spans="1:17">
      <c r="A5645" s="3" t="str">
        <f t="shared" si="176"/>
        <v/>
      </c>
      <c r="M5645" s="3" t="str">
        <f>IFERROR(INDEX('SINIF GÜNLER'!$A:$C,MATCH('VERİ TABANI'!$D5645,'SINIF GÜNLER'!$B:$B,0),MATCH('VERİ TABANI'!$M$1,'SINIF GÜNLER'!$A$1:$C$1,0)),"")</f>
        <v/>
      </c>
      <c r="P5645" s="28" t="str">
        <f t="array" ref="P5645">IFERROR(SEARCH(ÖĞRETMEN,'VERİ TABANI'!G5645,1),"")</f>
        <v/>
      </c>
      <c r="Q5645" s="29" t="str">
        <f t="shared" si="177"/>
        <v/>
      </c>
    </row>
    <row r="5646" spans="1:17">
      <c r="A5646" s="3" t="str">
        <f t="shared" si="176"/>
        <v/>
      </c>
      <c r="M5646" s="3" t="str">
        <f>IFERROR(INDEX('SINIF GÜNLER'!$A:$C,MATCH('VERİ TABANI'!$D5646,'SINIF GÜNLER'!$B:$B,0),MATCH('VERİ TABANI'!$M$1,'SINIF GÜNLER'!$A$1:$C$1,0)),"")</f>
        <v/>
      </c>
      <c r="P5646" s="28" t="str">
        <f t="array" ref="P5646">IFERROR(SEARCH(ÖĞRETMEN,'VERİ TABANI'!G5646,1),"")</f>
        <v/>
      </c>
      <c r="Q5646" s="29" t="str">
        <f t="shared" si="177"/>
        <v/>
      </c>
    </row>
    <row r="5647" spans="1:17">
      <c r="A5647" s="3" t="str">
        <f t="shared" si="176"/>
        <v/>
      </c>
      <c r="M5647" s="3" t="str">
        <f>IFERROR(INDEX('SINIF GÜNLER'!$A:$C,MATCH('VERİ TABANI'!$D5647,'SINIF GÜNLER'!$B:$B,0),MATCH('VERİ TABANI'!$M$1,'SINIF GÜNLER'!$A$1:$C$1,0)),"")</f>
        <v/>
      </c>
      <c r="P5647" s="28" t="str">
        <f t="array" ref="P5647">IFERROR(SEARCH(ÖĞRETMEN,'VERİ TABANI'!G5647,1),"")</f>
        <v/>
      </c>
      <c r="Q5647" s="29" t="str">
        <f t="shared" si="177"/>
        <v/>
      </c>
    </row>
    <row r="5648" spans="1:17">
      <c r="A5648" s="3" t="str">
        <f t="shared" si="176"/>
        <v/>
      </c>
      <c r="M5648" s="3" t="str">
        <f>IFERROR(INDEX('SINIF GÜNLER'!$A:$C,MATCH('VERİ TABANI'!$D5648,'SINIF GÜNLER'!$B:$B,0),MATCH('VERİ TABANI'!$M$1,'SINIF GÜNLER'!$A$1:$C$1,0)),"")</f>
        <v/>
      </c>
      <c r="P5648" s="28" t="str">
        <f t="array" ref="P5648">IFERROR(SEARCH(ÖĞRETMEN,'VERİ TABANI'!G5648,1),"")</f>
        <v/>
      </c>
      <c r="Q5648" s="29" t="str">
        <f t="shared" si="177"/>
        <v/>
      </c>
    </row>
    <row r="5649" spans="1:17">
      <c r="A5649" s="3" t="str">
        <f t="shared" si="176"/>
        <v/>
      </c>
      <c r="M5649" s="3" t="str">
        <f>IFERROR(INDEX('SINIF GÜNLER'!$A:$C,MATCH('VERİ TABANI'!$D5649,'SINIF GÜNLER'!$B:$B,0),MATCH('VERİ TABANI'!$M$1,'SINIF GÜNLER'!$A$1:$C$1,0)),"")</f>
        <v/>
      </c>
      <c r="P5649" s="28" t="str">
        <f t="array" ref="P5649">IFERROR(SEARCH(ÖĞRETMEN,'VERİ TABANI'!G5649,1),"")</f>
        <v/>
      </c>
      <c r="Q5649" s="29" t="str">
        <f t="shared" si="177"/>
        <v/>
      </c>
    </row>
    <row r="5650" spans="1:17">
      <c r="A5650" s="3" t="str">
        <f t="shared" si="176"/>
        <v/>
      </c>
      <c r="M5650" s="3" t="str">
        <f>IFERROR(INDEX('SINIF GÜNLER'!$A:$C,MATCH('VERİ TABANI'!$D5650,'SINIF GÜNLER'!$B:$B,0),MATCH('VERİ TABANI'!$M$1,'SINIF GÜNLER'!$A$1:$C$1,0)),"")</f>
        <v/>
      </c>
      <c r="P5650" s="28" t="str">
        <f t="array" ref="P5650">IFERROR(SEARCH(ÖĞRETMEN,'VERİ TABANI'!G5650,1),"")</f>
        <v/>
      </c>
      <c r="Q5650" s="29" t="str">
        <f t="shared" si="177"/>
        <v/>
      </c>
    </row>
    <row r="5651" spans="1:17">
      <c r="A5651" s="3" t="str">
        <f t="shared" si="176"/>
        <v/>
      </c>
      <c r="M5651" s="3" t="str">
        <f>IFERROR(INDEX('SINIF GÜNLER'!$A:$C,MATCH('VERİ TABANI'!$D5651,'SINIF GÜNLER'!$B:$B,0),MATCH('VERİ TABANI'!$M$1,'SINIF GÜNLER'!$A$1:$C$1,0)),"")</f>
        <v/>
      </c>
      <c r="P5651" s="28" t="str">
        <f t="array" ref="P5651">IFERROR(SEARCH(ÖĞRETMEN,'VERİ TABANI'!G5651,1),"")</f>
        <v/>
      </c>
      <c r="Q5651" s="29" t="str">
        <f t="shared" si="177"/>
        <v/>
      </c>
    </row>
    <row r="5652" spans="1:17">
      <c r="A5652" s="3" t="str">
        <f t="shared" si="176"/>
        <v/>
      </c>
      <c r="M5652" s="3" t="str">
        <f>IFERROR(INDEX('SINIF GÜNLER'!$A:$C,MATCH('VERİ TABANI'!$D5652,'SINIF GÜNLER'!$B:$B,0),MATCH('VERİ TABANI'!$M$1,'SINIF GÜNLER'!$A$1:$C$1,0)),"")</f>
        <v/>
      </c>
      <c r="P5652" s="28" t="str">
        <f t="array" ref="P5652">IFERROR(SEARCH(ÖĞRETMEN,'VERİ TABANI'!G5652,1),"")</f>
        <v/>
      </c>
      <c r="Q5652" s="29" t="str">
        <f t="shared" si="177"/>
        <v/>
      </c>
    </row>
    <row r="5653" spans="1:17">
      <c r="A5653" s="3" t="str">
        <f t="shared" si="176"/>
        <v/>
      </c>
      <c r="M5653" s="3" t="str">
        <f>IFERROR(INDEX('SINIF GÜNLER'!$A:$C,MATCH('VERİ TABANI'!$D5653,'SINIF GÜNLER'!$B:$B,0),MATCH('VERİ TABANI'!$M$1,'SINIF GÜNLER'!$A$1:$C$1,0)),"")</f>
        <v/>
      </c>
      <c r="P5653" s="28" t="str">
        <f t="array" ref="P5653">IFERROR(SEARCH(ÖĞRETMEN,'VERİ TABANI'!G5653,1),"")</f>
        <v/>
      </c>
      <c r="Q5653" s="29" t="str">
        <f t="shared" si="177"/>
        <v/>
      </c>
    </row>
    <row r="5654" spans="1:17">
      <c r="A5654" s="3" t="str">
        <f t="shared" si="176"/>
        <v/>
      </c>
      <c r="M5654" s="3" t="str">
        <f>IFERROR(INDEX('SINIF GÜNLER'!$A:$C,MATCH('VERİ TABANI'!$D5654,'SINIF GÜNLER'!$B:$B,0),MATCH('VERİ TABANI'!$M$1,'SINIF GÜNLER'!$A$1:$C$1,0)),"")</f>
        <v/>
      </c>
      <c r="P5654" s="28" t="str">
        <f t="array" ref="P5654">IFERROR(SEARCH(ÖĞRETMEN,'VERİ TABANI'!G5654,1),"")</f>
        <v/>
      </c>
      <c r="Q5654" s="29" t="str">
        <f t="shared" si="177"/>
        <v/>
      </c>
    </row>
    <row r="5655" spans="1:17">
      <c r="A5655" s="3" t="str">
        <f t="shared" si="176"/>
        <v/>
      </c>
      <c r="M5655" s="3" t="str">
        <f>IFERROR(INDEX('SINIF GÜNLER'!$A:$C,MATCH('VERİ TABANI'!$D5655,'SINIF GÜNLER'!$B:$B,0),MATCH('VERİ TABANI'!$M$1,'SINIF GÜNLER'!$A$1:$C$1,0)),"")</f>
        <v/>
      </c>
      <c r="P5655" s="28" t="str">
        <f t="array" ref="P5655">IFERROR(SEARCH(ÖĞRETMEN,'VERİ TABANI'!G5655,1),"")</f>
        <v/>
      </c>
      <c r="Q5655" s="29" t="str">
        <f t="shared" si="177"/>
        <v/>
      </c>
    </row>
    <row r="5656" spans="1:17">
      <c r="A5656" s="3" t="str">
        <f t="shared" si="176"/>
        <v/>
      </c>
      <c r="M5656" s="3" t="str">
        <f>IFERROR(INDEX('SINIF GÜNLER'!$A:$C,MATCH('VERİ TABANI'!$D5656,'SINIF GÜNLER'!$B:$B,0),MATCH('VERİ TABANI'!$M$1,'SINIF GÜNLER'!$A$1:$C$1,0)),"")</f>
        <v/>
      </c>
      <c r="P5656" s="28" t="str">
        <f t="array" ref="P5656">IFERROR(SEARCH(ÖĞRETMEN,'VERİ TABANI'!G5656,1),"")</f>
        <v/>
      </c>
      <c r="Q5656" s="29" t="str">
        <f t="shared" si="177"/>
        <v/>
      </c>
    </row>
    <row r="5657" spans="1:17">
      <c r="A5657" s="3" t="str">
        <f t="shared" si="176"/>
        <v/>
      </c>
      <c r="M5657" s="3" t="str">
        <f>IFERROR(INDEX('SINIF GÜNLER'!$A:$C,MATCH('VERİ TABANI'!$D5657,'SINIF GÜNLER'!$B:$B,0),MATCH('VERİ TABANI'!$M$1,'SINIF GÜNLER'!$A$1:$C$1,0)),"")</f>
        <v/>
      </c>
      <c r="P5657" s="28" t="str">
        <f t="array" ref="P5657">IFERROR(SEARCH(ÖĞRETMEN,'VERİ TABANI'!G5657,1),"")</f>
        <v/>
      </c>
      <c r="Q5657" s="29" t="str">
        <f t="shared" si="177"/>
        <v/>
      </c>
    </row>
    <row r="5658" spans="1:17">
      <c r="A5658" s="3" t="str">
        <f t="shared" si="176"/>
        <v/>
      </c>
      <c r="M5658" s="3" t="str">
        <f>IFERROR(INDEX('SINIF GÜNLER'!$A:$C,MATCH('VERİ TABANI'!$D5658,'SINIF GÜNLER'!$B:$B,0),MATCH('VERİ TABANI'!$M$1,'SINIF GÜNLER'!$A$1:$C$1,0)),"")</f>
        <v/>
      </c>
      <c r="P5658" s="28" t="str">
        <f t="array" ref="P5658">IFERROR(SEARCH(ÖĞRETMEN,'VERİ TABANI'!G5658,1),"")</f>
        <v/>
      </c>
      <c r="Q5658" s="29" t="str">
        <f t="shared" si="177"/>
        <v/>
      </c>
    </row>
    <row r="5659" spans="1:17">
      <c r="A5659" s="3" t="str">
        <f t="shared" si="176"/>
        <v/>
      </c>
      <c r="M5659" s="3" t="str">
        <f>IFERROR(INDEX('SINIF GÜNLER'!$A:$C,MATCH('VERİ TABANI'!$D5659,'SINIF GÜNLER'!$B:$B,0),MATCH('VERİ TABANI'!$M$1,'SINIF GÜNLER'!$A$1:$C$1,0)),"")</f>
        <v/>
      </c>
      <c r="P5659" s="28" t="str">
        <f t="array" ref="P5659">IFERROR(SEARCH(ÖĞRETMEN,'VERİ TABANI'!G5659,1),"")</f>
        <v/>
      </c>
      <c r="Q5659" s="29" t="str">
        <f t="shared" si="177"/>
        <v/>
      </c>
    </row>
    <row r="5660" spans="1:17">
      <c r="A5660" s="3" t="str">
        <f t="shared" si="176"/>
        <v/>
      </c>
      <c r="M5660" s="3" t="str">
        <f>IFERROR(INDEX('SINIF GÜNLER'!$A:$C,MATCH('VERİ TABANI'!$D5660,'SINIF GÜNLER'!$B:$B,0),MATCH('VERİ TABANI'!$M$1,'SINIF GÜNLER'!$A$1:$C$1,0)),"")</f>
        <v/>
      </c>
      <c r="P5660" s="28" t="str">
        <f t="array" ref="P5660">IFERROR(SEARCH(ÖĞRETMEN,'VERİ TABANI'!G5660,1),"")</f>
        <v/>
      </c>
      <c r="Q5660" s="29" t="str">
        <f t="shared" si="177"/>
        <v/>
      </c>
    </row>
    <row r="5661" spans="1:17">
      <c r="A5661" s="3" t="str">
        <f t="shared" si="176"/>
        <v/>
      </c>
      <c r="M5661" s="3" t="str">
        <f>IFERROR(INDEX('SINIF GÜNLER'!$A:$C,MATCH('VERİ TABANI'!$D5661,'SINIF GÜNLER'!$B:$B,0),MATCH('VERİ TABANI'!$M$1,'SINIF GÜNLER'!$A$1:$C$1,0)),"")</f>
        <v/>
      </c>
      <c r="P5661" s="28" t="str">
        <f t="array" ref="P5661">IFERROR(SEARCH(ÖĞRETMEN,'VERİ TABANI'!G5661,1),"")</f>
        <v/>
      </c>
      <c r="Q5661" s="29" t="str">
        <f t="shared" si="177"/>
        <v/>
      </c>
    </row>
    <row r="5662" spans="1:17">
      <c r="A5662" s="3" t="str">
        <f t="shared" si="176"/>
        <v/>
      </c>
      <c r="M5662" s="3" t="str">
        <f>IFERROR(INDEX('SINIF GÜNLER'!$A:$C,MATCH('VERİ TABANI'!$D5662,'SINIF GÜNLER'!$B:$B,0),MATCH('VERİ TABANI'!$M$1,'SINIF GÜNLER'!$A$1:$C$1,0)),"")</f>
        <v/>
      </c>
      <c r="P5662" s="28" t="str">
        <f t="array" ref="P5662">IFERROR(SEARCH(ÖĞRETMEN,'VERİ TABANI'!G5662,1),"")</f>
        <v/>
      </c>
      <c r="Q5662" s="29" t="str">
        <f t="shared" si="177"/>
        <v/>
      </c>
    </row>
    <row r="5663" spans="1:17">
      <c r="A5663" s="3" t="str">
        <f t="shared" si="176"/>
        <v/>
      </c>
      <c r="M5663" s="3" t="str">
        <f>IFERROR(INDEX('SINIF GÜNLER'!$A:$C,MATCH('VERİ TABANI'!$D5663,'SINIF GÜNLER'!$B:$B,0),MATCH('VERİ TABANI'!$M$1,'SINIF GÜNLER'!$A$1:$C$1,0)),"")</f>
        <v/>
      </c>
      <c r="P5663" s="28" t="str">
        <f t="array" ref="P5663">IFERROR(SEARCH(ÖĞRETMEN,'VERİ TABANI'!G5663,1),"")</f>
        <v/>
      </c>
      <c r="Q5663" s="29" t="str">
        <f t="shared" si="177"/>
        <v/>
      </c>
    </row>
    <row r="5664" spans="1:17">
      <c r="A5664" s="3" t="str">
        <f t="shared" si="176"/>
        <v/>
      </c>
      <c r="M5664" s="3" t="str">
        <f>IFERROR(INDEX('SINIF GÜNLER'!$A:$C,MATCH('VERİ TABANI'!$D5664,'SINIF GÜNLER'!$B:$B,0),MATCH('VERİ TABANI'!$M$1,'SINIF GÜNLER'!$A$1:$C$1,0)),"")</f>
        <v/>
      </c>
      <c r="P5664" s="28" t="str">
        <f t="array" ref="P5664">IFERROR(SEARCH(ÖĞRETMEN,'VERİ TABANI'!G5664,1),"")</f>
        <v/>
      </c>
      <c r="Q5664" s="29" t="str">
        <f t="shared" si="177"/>
        <v/>
      </c>
    </row>
    <row r="5665" spans="1:17">
      <c r="A5665" s="3" t="str">
        <f t="shared" si="176"/>
        <v/>
      </c>
      <c r="M5665" s="3" t="str">
        <f>IFERROR(INDEX('SINIF GÜNLER'!$A:$C,MATCH('VERİ TABANI'!$D5665,'SINIF GÜNLER'!$B:$B,0),MATCH('VERİ TABANI'!$M$1,'SINIF GÜNLER'!$A$1:$C$1,0)),"")</f>
        <v/>
      </c>
      <c r="P5665" s="28" t="str">
        <f t="array" ref="P5665">IFERROR(SEARCH(ÖĞRETMEN,'VERİ TABANI'!G5665,1),"")</f>
        <v/>
      </c>
      <c r="Q5665" s="29" t="str">
        <f t="shared" si="177"/>
        <v/>
      </c>
    </row>
    <row r="5666" spans="1:17">
      <c r="A5666" s="3" t="str">
        <f t="shared" si="176"/>
        <v/>
      </c>
      <c r="M5666" s="3" t="str">
        <f>IFERROR(INDEX('SINIF GÜNLER'!$A:$C,MATCH('VERİ TABANI'!$D5666,'SINIF GÜNLER'!$B:$B,0),MATCH('VERİ TABANI'!$M$1,'SINIF GÜNLER'!$A$1:$C$1,0)),"")</f>
        <v/>
      </c>
      <c r="P5666" s="28" t="str">
        <f t="array" ref="P5666">IFERROR(SEARCH(ÖĞRETMEN,'VERİ TABANI'!G5666,1),"")</f>
        <v/>
      </c>
      <c r="Q5666" s="29" t="str">
        <f t="shared" si="177"/>
        <v/>
      </c>
    </row>
    <row r="5667" spans="1:17">
      <c r="A5667" s="3" t="str">
        <f t="shared" si="176"/>
        <v/>
      </c>
      <c r="M5667" s="3" t="str">
        <f>IFERROR(INDEX('SINIF GÜNLER'!$A:$C,MATCH('VERİ TABANI'!$D5667,'SINIF GÜNLER'!$B:$B,0),MATCH('VERİ TABANI'!$M$1,'SINIF GÜNLER'!$A$1:$C$1,0)),"")</f>
        <v/>
      </c>
      <c r="P5667" s="28" t="str">
        <f t="array" ref="P5667">IFERROR(SEARCH(ÖĞRETMEN,'VERİ TABANI'!G5667,1),"")</f>
        <v/>
      </c>
      <c r="Q5667" s="29" t="str">
        <f t="shared" si="177"/>
        <v/>
      </c>
    </row>
    <row r="5668" spans="1:17">
      <c r="A5668" s="3" t="str">
        <f t="shared" si="176"/>
        <v/>
      </c>
      <c r="M5668" s="3" t="str">
        <f>IFERROR(INDEX('SINIF GÜNLER'!$A:$C,MATCH('VERİ TABANI'!$D5668,'SINIF GÜNLER'!$B:$B,0),MATCH('VERİ TABANI'!$M$1,'SINIF GÜNLER'!$A$1:$C$1,0)),"")</f>
        <v/>
      </c>
      <c r="P5668" s="28" t="str">
        <f t="array" ref="P5668">IFERROR(SEARCH(ÖĞRETMEN,'VERİ TABANI'!G5668,1),"")</f>
        <v/>
      </c>
      <c r="Q5668" s="29" t="str">
        <f t="shared" si="177"/>
        <v/>
      </c>
    </row>
    <row r="5669" spans="1:17">
      <c r="A5669" s="3" t="str">
        <f t="shared" si="176"/>
        <v/>
      </c>
      <c r="M5669" s="3" t="str">
        <f>IFERROR(INDEX('SINIF GÜNLER'!$A:$C,MATCH('VERİ TABANI'!$D5669,'SINIF GÜNLER'!$B:$B,0),MATCH('VERİ TABANI'!$M$1,'SINIF GÜNLER'!$A$1:$C$1,0)),"")</f>
        <v/>
      </c>
      <c r="P5669" s="28" t="str">
        <f t="array" ref="P5669">IFERROR(SEARCH(ÖĞRETMEN,'VERİ TABANI'!G5669,1),"")</f>
        <v/>
      </c>
      <c r="Q5669" s="29" t="str">
        <f t="shared" si="177"/>
        <v/>
      </c>
    </row>
    <row r="5670" spans="1:17">
      <c r="A5670" s="3" t="str">
        <f t="shared" si="176"/>
        <v/>
      </c>
      <c r="M5670" s="3" t="str">
        <f>IFERROR(INDEX('SINIF GÜNLER'!$A:$C,MATCH('VERİ TABANI'!$D5670,'SINIF GÜNLER'!$B:$B,0),MATCH('VERİ TABANI'!$M$1,'SINIF GÜNLER'!$A$1:$C$1,0)),"")</f>
        <v/>
      </c>
      <c r="P5670" s="28" t="str">
        <f t="array" ref="P5670">IFERROR(SEARCH(ÖĞRETMEN,'VERİ TABANI'!G5670,1),"")</f>
        <v/>
      </c>
      <c r="Q5670" s="29" t="str">
        <f t="shared" si="177"/>
        <v/>
      </c>
    </row>
    <row r="5671" spans="1:17">
      <c r="A5671" s="3" t="str">
        <f t="shared" si="176"/>
        <v/>
      </c>
      <c r="M5671" s="3" t="str">
        <f>IFERROR(INDEX('SINIF GÜNLER'!$A:$C,MATCH('VERİ TABANI'!$D5671,'SINIF GÜNLER'!$B:$B,0),MATCH('VERİ TABANI'!$M$1,'SINIF GÜNLER'!$A$1:$C$1,0)),"")</f>
        <v/>
      </c>
      <c r="P5671" s="28" t="str">
        <f t="array" ref="P5671">IFERROR(SEARCH(ÖĞRETMEN,'VERİ TABANI'!G5671,1),"")</f>
        <v/>
      </c>
      <c r="Q5671" s="29" t="str">
        <f t="shared" si="177"/>
        <v/>
      </c>
    </row>
    <row r="5672" spans="1:17">
      <c r="A5672" s="3" t="str">
        <f t="shared" si="176"/>
        <v/>
      </c>
      <c r="M5672" s="3" t="str">
        <f>IFERROR(INDEX('SINIF GÜNLER'!$A:$C,MATCH('VERİ TABANI'!$D5672,'SINIF GÜNLER'!$B:$B,0),MATCH('VERİ TABANI'!$M$1,'SINIF GÜNLER'!$A$1:$C$1,0)),"")</f>
        <v/>
      </c>
      <c r="P5672" s="28" t="str">
        <f t="array" ref="P5672">IFERROR(SEARCH(ÖĞRETMEN,'VERİ TABANI'!G5672,1),"")</f>
        <v/>
      </c>
      <c r="Q5672" s="29" t="str">
        <f t="shared" si="177"/>
        <v/>
      </c>
    </row>
    <row r="5673" spans="1:17">
      <c r="A5673" s="3" t="str">
        <f t="shared" si="176"/>
        <v/>
      </c>
      <c r="M5673" s="3" t="str">
        <f>IFERROR(INDEX('SINIF GÜNLER'!$A:$C,MATCH('VERİ TABANI'!$D5673,'SINIF GÜNLER'!$B:$B,0),MATCH('VERİ TABANI'!$M$1,'SINIF GÜNLER'!$A$1:$C$1,0)),"")</f>
        <v/>
      </c>
      <c r="P5673" s="28" t="str">
        <f t="array" ref="P5673">IFERROR(SEARCH(ÖĞRETMEN,'VERİ TABANI'!G5673,1),"")</f>
        <v/>
      </c>
      <c r="Q5673" s="29" t="str">
        <f t="shared" si="177"/>
        <v/>
      </c>
    </row>
    <row r="5674" spans="1:17">
      <c r="A5674" s="3" t="str">
        <f t="shared" si="176"/>
        <v/>
      </c>
      <c r="M5674" s="3" t="str">
        <f>IFERROR(INDEX('SINIF GÜNLER'!$A:$C,MATCH('VERİ TABANI'!$D5674,'SINIF GÜNLER'!$B:$B,0),MATCH('VERİ TABANI'!$M$1,'SINIF GÜNLER'!$A$1:$C$1,0)),"")</f>
        <v/>
      </c>
      <c r="P5674" s="28" t="str">
        <f t="array" ref="P5674">IFERROR(SEARCH(ÖĞRETMEN,'VERİ TABANI'!G5674,1),"")</f>
        <v/>
      </c>
      <c r="Q5674" s="29" t="str">
        <f t="shared" si="177"/>
        <v/>
      </c>
    </row>
    <row r="5675" spans="1:17">
      <c r="A5675" s="3" t="str">
        <f t="shared" si="176"/>
        <v/>
      </c>
      <c r="M5675" s="3" t="str">
        <f>IFERROR(INDEX('SINIF GÜNLER'!$A:$C,MATCH('VERİ TABANI'!$D5675,'SINIF GÜNLER'!$B:$B,0),MATCH('VERİ TABANI'!$M$1,'SINIF GÜNLER'!$A$1:$C$1,0)),"")</f>
        <v/>
      </c>
      <c r="P5675" s="28" t="str">
        <f t="array" ref="P5675">IFERROR(SEARCH(ÖĞRETMEN,'VERİ TABANI'!G5675,1),"")</f>
        <v/>
      </c>
      <c r="Q5675" s="29" t="str">
        <f t="shared" si="177"/>
        <v/>
      </c>
    </row>
    <row r="5676" spans="1:17">
      <c r="A5676" s="3" t="str">
        <f t="shared" si="176"/>
        <v/>
      </c>
      <c r="M5676" s="3" t="str">
        <f>IFERROR(INDEX('SINIF GÜNLER'!$A:$C,MATCH('VERİ TABANI'!$D5676,'SINIF GÜNLER'!$B:$B,0),MATCH('VERİ TABANI'!$M$1,'SINIF GÜNLER'!$A$1:$C$1,0)),"")</f>
        <v/>
      </c>
      <c r="P5676" s="28" t="str">
        <f t="array" ref="P5676">IFERROR(SEARCH(ÖĞRETMEN,'VERİ TABANI'!G5676,1),"")</f>
        <v/>
      </c>
      <c r="Q5676" s="29" t="str">
        <f t="shared" si="177"/>
        <v/>
      </c>
    </row>
    <row r="5677" spans="1:17">
      <c r="A5677" s="3" t="str">
        <f t="shared" si="176"/>
        <v/>
      </c>
      <c r="M5677" s="3" t="str">
        <f>IFERROR(INDEX('SINIF GÜNLER'!$A:$C,MATCH('VERİ TABANI'!$D5677,'SINIF GÜNLER'!$B:$B,0),MATCH('VERİ TABANI'!$M$1,'SINIF GÜNLER'!$A$1:$C$1,0)),"")</f>
        <v/>
      </c>
      <c r="P5677" s="28" t="str">
        <f t="array" ref="P5677">IFERROR(SEARCH(ÖĞRETMEN,'VERİ TABANI'!G5677,1),"")</f>
        <v/>
      </c>
      <c r="Q5677" s="29" t="str">
        <f t="shared" si="177"/>
        <v/>
      </c>
    </row>
    <row r="5678" spans="1:17">
      <c r="A5678" s="3" t="str">
        <f t="shared" si="176"/>
        <v/>
      </c>
      <c r="M5678" s="3" t="str">
        <f>IFERROR(INDEX('SINIF GÜNLER'!$A:$C,MATCH('VERİ TABANI'!$D5678,'SINIF GÜNLER'!$B:$B,0),MATCH('VERİ TABANI'!$M$1,'SINIF GÜNLER'!$A$1:$C$1,0)),"")</f>
        <v/>
      </c>
      <c r="P5678" s="28" t="str">
        <f t="array" ref="P5678">IFERROR(SEARCH(ÖĞRETMEN,'VERİ TABANI'!G5678,1),"")</f>
        <v/>
      </c>
      <c r="Q5678" s="29" t="str">
        <f t="shared" si="177"/>
        <v/>
      </c>
    </row>
    <row r="5679" spans="1:17">
      <c r="A5679" s="3" t="str">
        <f t="shared" si="176"/>
        <v/>
      </c>
      <c r="M5679" s="3" t="str">
        <f>IFERROR(INDEX('SINIF GÜNLER'!$A:$C,MATCH('VERİ TABANI'!$D5679,'SINIF GÜNLER'!$B:$B,0),MATCH('VERİ TABANI'!$M$1,'SINIF GÜNLER'!$A$1:$C$1,0)),"")</f>
        <v/>
      </c>
      <c r="P5679" s="28" t="str">
        <f t="array" ref="P5679">IFERROR(SEARCH(ÖĞRETMEN,'VERİ TABANI'!G5679,1),"")</f>
        <v/>
      </c>
      <c r="Q5679" s="29" t="str">
        <f t="shared" si="177"/>
        <v/>
      </c>
    </row>
    <row r="5680" spans="1:17">
      <c r="A5680" s="3" t="str">
        <f t="shared" si="176"/>
        <v/>
      </c>
      <c r="M5680" s="3" t="str">
        <f>IFERROR(INDEX('SINIF GÜNLER'!$A:$C,MATCH('VERİ TABANI'!$D5680,'SINIF GÜNLER'!$B:$B,0),MATCH('VERİ TABANI'!$M$1,'SINIF GÜNLER'!$A$1:$C$1,0)),"")</f>
        <v/>
      </c>
      <c r="P5680" s="28" t="str">
        <f t="array" ref="P5680">IFERROR(SEARCH(ÖĞRETMEN,'VERİ TABANI'!G5680,1),"")</f>
        <v/>
      </c>
      <c r="Q5680" s="29" t="str">
        <f t="shared" si="177"/>
        <v/>
      </c>
    </row>
    <row r="5681" spans="1:17">
      <c r="A5681" s="3" t="str">
        <f t="shared" si="176"/>
        <v/>
      </c>
      <c r="M5681" s="3" t="str">
        <f>IFERROR(INDEX('SINIF GÜNLER'!$A:$C,MATCH('VERİ TABANI'!$D5681,'SINIF GÜNLER'!$B:$B,0),MATCH('VERİ TABANI'!$M$1,'SINIF GÜNLER'!$A$1:$C$1,0)),"")</f>
        <v/>
      </c>
      <c r="P5681" s="28" t="str">
        <f t="array" ref="P5681">IFERROR(SEARCH(ÖĞRETMEN,'VERİ TABANI'!G5681,1),"")</f>
        <v/>
      </c>
      <c r="Q5681" s="29" t="str">
        <f t="shared" si="177"/>
        <v/>
      </c>
    </row>
    <row r="5682" spans="1:17">
      <c r="A5682" s="3" t="str">
        <f t="shared" si="176"/>
        <v/>
      </c>
      <c r="M5682" s="3" t="str">
        <f>IFERROR(INDEX('SINIF GÜNLER'!$A:$C,MATCH('VERİ TABANI'!$D5682,'SINIF GÜNLER'!$B:$B,0),MATCH('VERİ TABANI'!$M$1,'SINIF GÜNLER'!$A$1:$C$1,0)),"")</f>
        <v/>
      </c>
      <c r="P5682" s="28" t="str">
        <f t="array" ref="P5682">IFERROR(SEARCH(ÖĞRETMEN,'VERİ TABANI'!G5682,1),"")</f>
        <v/>
      </c>
      <c r="Q5682" s="29" t="str">
        <f t="shared" si="177"/>
        <v/>
      </c>
    </row>
    <row r="5683" spans="1:17">
      <c r="A5683" s="3" t="str">
        <f t="shared" si="176"/>
        <v/>
      </c>
      <c r="M5683" s="3" t="str">
        <f>IFERROR(INDEX('SINIF GÜNLER'!$A:$C,MATCH('VERİ TABANI'!$D5683,'SINIF GÜNLER'!$B:$B,0),MATCH('VERİ TABANI'!$M$1,'SINIF GÜNLER'!$A$1:$C$1,0)),"")</f>
        <v/>
      </c>
      <c r="P5683" s="28" t="str">
        <f t="array" ref="P5683">IFERROR(SEARCH(ÖĞRETMEN,'VERİ TABANI'!G5683,1),"")</f>
        <v/>
      </c>
      <c r="Q5683" s="29" t="str">
        <f t="shared" si="177"/>
        <v/>
      </c>
    </row>
    <row r="5684" spans="1:17">
      <c r="A5684" s="3" t="str">
        <f t="shared" si="176"/>
        <v/>
      </c>
      <c r="M5684" s="3" t="str">
        <f>IFERROR(INDEX('SINIF GÜNLER'!$A:$C,MATCH('VERİ TABANI'!$D5684,'SINIF GÜNLER'!$B:$B,0),MATCH('VERİ TABANI'!$M$1,'SINIF GÜNLER'!$A$1:$C$1,0)),"")</f>
        <v/>
      </c>
      <c r="P5684" s="28" t="str">
        <f t="array" ref="P5684">IFERROR(SEARCH(ÖĞRETMEN,'VERİ TABANI'!G5684,1),"")</f>
        <v/>
      </c>
      <c r="Q5684" s="29" t="str">
        <f t="shared" si="177"/>
        <v/>
      </c>
    </row>
    <row r="5685" spans="1:17">
      <c r="A5685" s="3" t="str">
        <f t="shared" si="176"/>
        <v/>
      </c>
      <c r="M5685" s="3" t="str">
        <f>IFERROR(INDEX('SINIF GÜNLER'!$A:$C,MATCH('VERİ TABANI'!$D5685,'SINIF GÜNLER'!$B:$B,0),MATCH('VERİ TABANI'!$M$1,'SINIF GÜNLER'!$A$1:$C$1,0)),"")</f>
        <v/>
      </c>
      <c r="P5685" s="28" t="str">
        <f t="array" ref="P5685">IFERROR(SEARCH(ÖĞRETMEN,'VERİ TABANI'!G5685,1),"")</f>
        <v/>
      </c>
      <c r="Q5685" s="29" t="str">
        <f t="shared" si="177"/>
        <v/>
      </c>
    </row>
    <row r="5686" spans="1:17">
      <c r="A5686" s="3" t="str">
        <f t="shared" si="176"/>
        <v/>
      </c>
      <c r="M5686" s="3" t="str">
        <f>IFERROR(INDEX('SINIF GÜNLER'!$A:$C,MATCH('VERİ TABANI'!$D5686,'SINIF GÜNLER'!$B:$B,0),MATCH('VERİ TABANI'!$M$1,'SINIF GÜNLER'!$A$1:$C$1,0)),"")</f>
        <v/>
      </c>
      <c r="P5686" s="28" t="str">
        <f t="array" ref="P5686">IFERROR(SEARCH(ÖĞRETMEN,'VERİ TABANI'!G5686,1),"")</f>
        <v/>
      </c>
      <c r="Q5686" s="29" t="str">
        <f t="shared" si="177"/>
        <v/>
      </c>
    </row>
    <row r="5687" spans="1:17">
      <c r="A5687" s="3" t="str">
        <f t="shared" si="176"/>
        <v/>
      </c>
      <c r="M5687" s="3" t="str">
        <f>IFERROR(INDEX('SINIF GÜNLER'!$A:$C,MATCH('VERİ TABANI'!$D5687,'SINIF GÜNLER'!$B:$B,0),MATCH('VERİ TABANI'!$M$1,'SINIF GÜNLER'!$A$1:$C$1,0)),"")</f>
        <v/>
      </c>
      <c r="P5687" s="28" t="str">
        <f t="array" ref="P5687">IFERROR(SEARCH(ÖĞRETMEN,'VERİ TABANI'!G5687,1),"")</f>
        <v/>
      </c>
      <c r="Q5687" s="29" t="str">
        <f t="shared" si="177"/>
        <v/>
      </c>
    </row>
    <row r="5688" spans="1:17">
      <c r="A5688" s="3" t="str">
        <f t="shared" si="176"/>
        <v/>
      </c>
      <c r="M5688" s="3" t="str">
        <f>IFERROR(INDEX('SINIF GÜNLER'!$A:$C,MATCH('VERİ TABANI'!$D5688,'SINIF GÜNLER'!$B:$B,0),MATCH('VERİ TABANI'!$M$1,'SINIF GÜNLER'!$A$1:$C$1,0)),"")</f>
        <v/>
      </c>
      <c r="P5688" s="28" t="str">
        <f t="array" ref="P5688">IFERROR(SEARCH(ÖĞRETMEN,'VERİ TABANI'!G5688,1),"")</f>
        <v/>
      </c>
      <c r="Q5688" s="29" t="str">
        <f t="shared" si="177"/>
        <v/>
      </c>
    </row>
    <row r="5689" spans="1:17">
      <c r="A5689" s="3" t="str">
        <f t="shared" si="176"/>
        <v/>
      </c>
      <c r="M5689" s="3" t="str">
        <f>IFERROR(INDEX('SINIF GÜNLER'!$A:$C,MATCH('VERİ TABANI'!$D5689,'SINIF GÜNLER'!$B:$B,0),MATCH('VERİ TABANI'!$M$1,'SINIF GÜNLER'!$A$1:$C$1,0)),"")</f>
        <v/>
      </c>
      <c r="P5689" s="28" t="str">
        <f t="array" ref="P5689">IFERROR(SEARCH(ÖĞRETMEN,'VERİ TABANI'!G5689,1),"")</f>
        <v/>
      </c>
      <c r="Q5689" s="29" t="str">
        <f t="shared" si="177"/>
        <v/>
      </c>
    </row>
    <row r="5690" spans="1:17">
      <c r="A5690" s="3" t="str">
        <f t="shared" si="176"/>
        <v/>
      </c>
      <c r="M5690" s="3" t="str">
        <f>IFERROR(INDEX('SINIF GÜNLER'!$A:$C,MATCH('VERİ TABANI'!$D5690,'SINIF GÜNLER'!$B:$B,0),MATCH('VERİ TABANI'!$M$1,'SINIF GÜNLER'!$A$1:$C$1,0)),"")</f>
        <v/>
      </c>
      <c r="P5690" s="28" t="str">
        <f t="array" ref="P5690">IFERROR(SEARCH(ÖĞRETMEN,'VERİ TABANI'!G5690,1),"")</f>
        <v/>
      </c>
      <c r="Q5690" s="29" t="str">
        <f t="shared" si="177"/>
        <v/>
      </c>
    </row>
    <row r="5691" spans="1:17">
      <c r="A5691" s="3" t="str">
        <f t="shared" si="176"/>
        <v/>
      </c>
      <c r="M5691" s="3" t="str">
        <f>IFERROR(INDEX('SINIF GÜNLER'!$A:$C,MATCH('VERİ TABANI'!$D5691,'SINIF GÜNLER'!$B:$B,0),MATCH('VERİ TABANI'!$M$1,'SINIF GÜNLER'!$A$1:$C$1,0)),"")</f>
        <v/>
      </c>
      <c r="P5691" s="28" t="str">
        <f t="array" ref="P5691">IFERROR(SEARCH(ÖĞRETMEN,'VERİ TABANI'!G5691,1),"")</f>
        <v/>
      </c>
      <c r="Q5691" s="29" t="str">
        <f t="shared" si="177"/>
        <v/>
      </c>
    </row>
    <row r="5692" spans="1:17">
      <c r="A5692" s="3" t="str">
        <f t="shared" si="176"/>
        <v/>
      </c>
      <c r="M5692" s="3" t="str">
        <f>IFERROR(INDEX('SINIF GÜNLER'!$A:$C,MATCH('VERİ TABANI'!$D5692,'SINIF GÜNLER'!$B:$B,0),MATCH('VERİ TABANI'!$M$1,'SINIF GÜNLER'!$A$1:$C$1,0)),"")</f>
        <v/>
      </c>
      <c r="P5692" s="28" t="str">
        <f t="array" ref="P5692">IFERROR(SEARCH(ÖĞRETMEN,'VERİ TABANI'!G5692,1),"")</f>
        <v/>
      </c>
      <c r="Q5692" s="29" t="str">
        <f t="shared" si="177"/>
        <v/>
      </c>
    </row>
    <row r="5693" spans="1:17">
      <c r="A5693" s="3" t="str">
        <f t="shared" si="176"/>
        <v/>
      </c>
      <c r="M5693" s="3" t="str">
        <f>IFERROR(INDEX('SINIF GÜNLER'!$A:$C,MATCH('VERİ TABANI'!$D5693,'SINIF GÜNLER'!$B:$B,0),MATCH('VERİ TABANI'!$M$1,'SINIF GÜNLER'!$A$1:$C$1,0)),"")</f>
        <v/>
      </c>
      <c r="P5693" s="28" t="str">
        <f t="array" ref="P5693">IFERROR(SEARCH(ÖĞRETMEN,'VERİ TABANI'!G5693,1),"")</f>
        <v/>
      </c>
      <c r="Q5693" s="29" t="str">
        <f t="shared" si="177"/>
        <v/>
      </c>
    </row>
    <row r="5694" spans="1:17">
      <c r="A5694" s="3" t="str">
        <f t="shared" si="176"/>
        <v/>
      </c>
      <c r="M5694" s="3" t="str">
        <f>IFERROR(INDEX('SINIF GÜNLER'!$A:$C,MATCH('VERİ TABANI'!$D5694,'SINIF GÜNLER'!$B:$B,0),MATCH('VERİ TABANI'!$M$1,'SINIF GÜNLER'!$A$1:$C$1,0)),"")</f>
        <v/>
      </c>
      <c r="P5694" s="28" t="str">
        <f t="array" ref="P5694">IFERROR(SEARCH(ÖĞRETMEN,'VERİ TABANI'!G5694,1),"")</f>
        <v/>
      </c>
      <c r="Q5694" s="29" t="str">
        <f t="shared" si="177"/>
        <v/>
      </c>
    </row>
    <row r="5695" spans="1:17">
      <c r="A5695" s="3" t="str">
        <f t="shared" si="176"/>
        <v/>
      </c>
      <c r="M5695" s="3" t="str">
        <f>IFERROR(INDEX('SINIF GÜNLER'!$A:$C,MATCH('VERİ TABANI'!$D5695,'SINIF GÜNLER'!$B:$B,0),MATCH('VERİ TABANI'!$M$1,'SINIF GÜNLER'!$A$1:$C$1,0)),"")</f>
        <v/>
      </c>
      <c r="P5695" s="28" t="str">
        <f t="array" ref="P5695">IFERROR(SEARCH(ÖĞRETMEN,'VERİ TABANI'!G5695,1),"")</f>
        <v/>
      </c>
      <c r="Q5695" s="29" t="str">
        <f t="shared" si="177"/>
        <v/>
      </c>
    </row>
    <row r="5696" spans="1:17">
      <c r="A5696" s="3" t="str">
        <f t="shared" si="176"/>
        <v/>
      </c>
      <c r="M5696" s="3" t="str">
        <f>IFERROR(INDEX('SINIF GÜNLER'!$A:$C,MATCH('VERİ TABANI'!$D5696,'SINIF GÜNLER'!$B:$B,0),MATCH('VERİ TABANI'!$M$1,'SINIF GÜNLER'!$A$1:$C$1,0)),"")</f>
        <v/>
      </c>
      <c r="P5696" s="28" t="str">
        <f t="array" ref="P5696">IFERROR(SEARCH(ÖĞRETMEN,'VERİ TABANI'!G5696,1),"")</f>
        <v/>
      </c>
      <c r="Q5696" s="29" t="str">
        <f t="shared" si="177"/>
        <v/>
      </c>
    </row>
    <row r="5697" spans="1:17">
      <c r="A5697" s="3" t="str">
        <f t="shared" si="176"/>
        <v/>
      </c>
      <c r="M5697" s="3" t="str">
        <f>IFERROR(INDEX('SINIF GÜNLER'!$A:$C,MATCH('VERİ TABANI'!$D5697,'SINIF GÜNLER'!$B:$B,0),MATCH('VERİ TABANI'!$M$1,'SINIF GÜNLER'!$A$1:$C$1,0)),"")</f>
        <v/>
      </c>
      <c r="P5697" s="28" t="str">
        <f t="array" ref="P5697">IFERROR(SEARCH(ÖĞRETMEN,'VERİ TABANI'!G5697,1),"")</f>
        <v/>
      </c>
      <c r="Q5697" s="29" t="str">
        <f t="shared" si="177"/>
        <v/>
      </c>
    </row>
    <row r="5698" spans="1:17">
      <c r="A5698" s="3" t="str">
        <f t="shared" ref="A5698:A5761" si="178">IFERROR(IF(B5698="","",ROW()-1),"")</f>
        <v/>
      </c>
      <c r="M5698" s="3" t="str">
        <f>IFERROR(INDEX('SINIF GÜNLER'!$A:$C,MATCH('VERİ TABANI'!$D5698,'SINIF GÜNLER'!$B:$B,0),MATCH('VERİ TABANI'!$M$1,'SINIF GÜNLER'!$A$1:$C$1,0)),"")</f>
        <v/>
      </c>
      <c r="P5698" s="28" t="str">
        <f t="array" ref="P5698">IFERROR(SEARCH(ÖĞRETMEN,'VERİ TABANI'!G5698,1),"")</f>
        <v/>
      </c>
      <c r="Q5698" s="29" t="str">
        <f t="shared" si="177"/>
        <v/>
      </c>
    </row>
    <row r="5699" spans="1:17">
      <c r="A5699" s="3" t="str">
        <f t="shared" si="178"/>
        <v/>
      </c>
      <c r="M5699" s="3" t="str">
        <f>IFERROR(INDEX('SINIF GÜNLER'!$A:$C,MATCH('VERİ TABANI'!$D5699,'SINIF GÜNLER'!$B:$B,0),MATCH('VERİ TABANI'!$M$1,'SINIF GÜNLER'!$A$1:$C$1,0)),"")</f>
        <v/>
      </c>
      <c r="P5699" s="28" t="str">
        <f t="array" ref="P5699">IFERROR(SEARCH(ÖĞRETMEN,'VERİ TABANI'!G5699,1),"")</f>
        <v/>
      </c>
      <c r="Q5699" s="29" t="str">
        <f t="shared" si="177"/>
        <v/>
      </c>
    </row>
    <row r="5700" spans="1:17">
      <c r="A5700" s="3" t="str">
        <f t="shared" si="178"/>
        <v/>
      </c>
      <c r="M5700" s="3" t="str">
        <f>IFERROR(INDEX('SINIF GÜNLER'!$A:$C,MATCH('VERİ TABANI'!$D5700,'SINIF GÜNLER'!$B:$B,0),MATCH('VERİ TABANI'!$M$1,'SINIF GÜNLER'!$A$1:$C$1,0)),"")</f>
        <v/>
      </c>
      <c r="P5700" s="28" t="str">
        <f t="array" ref="P5700">IFERROR(SEARCH(ÖĞRETMEN,'VERİ TABANI'!G5700,1),"")</f>
        <v/>
      </c>
      <c r="Q5700" s="29" t="str">
        <f t="shared" si="177"/>
        <v/>
      </c>
    </row>
    <row r="5701" spans="1:17">
      <c r="A5701" s="3" t="str">
        <f t="shared" si="178"/>
        <v/>
      </c>
      <c r="M5701" s="3" t="str">
        <f>IFERROR(INDEX('SINIF GÜNLER'!$A:$C,MATCH('VERİ TABANI'!$D5701,'SINIF GÜNLER'!$B:$B,0),MATCH('VERİ TABANI'!$M$1,'SINIF GÜNLER'!$A$1:$C$1,0)),"")</f>
        <v/>
      </c>
      <c r="P5701" s="28" t="str">
        <f t="array" ref="P5701">IFERROR(SEARCH(ÖĞRETMEN,'VERİ TABANI'!G5701,1),"")</f>
        <v/>
      </c>
      <c r="Q5701" s="29" t="str">
        <f t="shared" si="177"/>
        <v/>
      </c>
    </row>
    <row r="5702" spans="1:17">
      <c r="A5702" s="3" t="str">
        <f t="shared" si="178"/>
        <v/>
      </c>
      <c r="M5702" s="3" t="str">
        <f>IFERROR(INDEX('SINIF GÜNLER'!$A:$C,MATCH('VERİ TABANI'!$D5702,'SINIF GÜNLER'!$B:$B,0),MATCH('VERİ TABANI'!$M$1,'SINIF GÜNLER'!$A$1:$C$1,0)),"")</f>
        <v/>
      </c>
      <c r="P5702" s="28" t="str">
        <f t="array" ref="P5702">IFERROR(SEARCH(ÖĞRETMEN,'VERİ TABANI'!G5702,1),"")</f>
        <v/>
      </c>
      <c r="Q5702" s="29" t="str">
        <f t="shared" si="177"/>
        <v/>
      </c>
    </row>
    <row r="5703" spans="1:17">
      <c r="A5703" s="3" t="str">
        <f t="shared" si="178"/>
        <v/>
      </c>
      <c r="M5703" s="3" t="str">
        <f>IFERROR(INDEX('SINIF GÜNLER'!$A:$C,MATCH('VERİ TABANI'!$D5703,'SINIF GÜNLER'!$B:$B,0),MATCH('VERİ TABANI'!$M$1,'SINIF GÜNLER'!$A$1:$C$1,0)),"")</f>
        <v/>
      </c>
      <c r="P5703" s="28" t="str">
        <f t="array" ref="P5703">IFERROR(SEARCH(ÖĞRETMEN,'VERİ TABANI'!G5703,1),"")</f>
        <v/>
      </c>
      <c r="Q5703" s="29" t="str">
        <f t="shared" si="177"/>
        <v/>
      </c>
    </row>
    <row r="5704" spans="1:17">
      <c r="A5704" s="3" t="str">
        <f t="shared" si="178"/>
        <v/>
      </c>
      <c r="M5704" s="3" t="str">
        <f>IFERROR(INDEX('SINIF GÜNLER'!$A:$C,MATCH('VERİ TABANI'!$D5704,'SINIF GÜNLER'!$B:$B,0),MATCH('VERİ TABANI'!$M$1,'SINIF GÜNLER'!$A$1:$C$1,0)),"")</f>
        <v/>
      </c>
      <c r="P5704" s="28" t="str">
        <f t="array" ref="P5704">IFERROR(SEARCH(ÖĞRETMEN,'VERİ TABANI'!G5704,1),"")</f>
        <v/>
      </c>
      <c r="Q5704" s="29" t="str">
        <f t="shared" ref="Q5704:Q5767" si="179">IF(P5704="","",ROW())</f>
        <v/>
      </c>
    </row>
    <row r="5705" spans="1:17">
      <c r="A5705" s="3" t="str">
        <f t="shared" si="178"/>
        <v/>
      </c>
      <c r="M5705" s="3" t="str">
        <f>IFERROR(INDEX('SINIF GÜNLER'!$A:$C,MATCH('VERİ TABANI'!$D5705,'SINIF GÜNLER'!$B:$B,0),MATCH('VERİ TABANI'!$M$1,'SINIF GÜNLER'!$A$1:$C$1,0)),"")</f>
        <v/>
      </c>
      <c r="P5705" s="28" t="str">
        <f t="array" ref="P5705">IFERROR(SEARCH(ÖĞRETMEN,'VERİ TABANI'!G5705,1),"")</f>
        <v/>
      </c>
      <c r="Q5705" s="29" t="str">
        <f t="shared" si="179"/>
        <v/>
      </c>
    </row>
    <row r="5706" spans="1:17">
      <c r="A5706" s="3" t="str">
        <f t="shared" si="178"/>
        <v/>
      </c>
      <c r="M5706" s="3" t="str">
        <f>IFERROR(INDEX('SINIF GÜNLER'!$A:$C,MATCH('VERİ TABANI'!$D5706,'SINIF GÜNLER'!$B:$B,0),MATCH('VERİ TABANI'!$M$1,'SINIF GÜNLER'!$A$1:$C$1,0)),"")</f>
        <v/>
      </c>
      <c r="P5706" s="28" t="str">
        <f t="array" ref="P5706">IFERROR(SEARCH(ÖĞRETMEN,'VERİ TABANI'!G5706,1),"")</f>
        <v/>
      </c>
      <c r="Q5706" s="29" t="str">
        <f t="shared" si="179"/>
        <v/>
      </c>
    </row>
    <row r="5707" spans="1:17">
      <c r="A5707" s="3" t="str">
        <f t="shared" si="178"/>
        <v/>
      </c>
      <c r="M5707" s="3" t="str">
        <f>IFERROR(INDEX('SINIF GÜNLER'!$A:$C,MATCH('VERİ TABANI'!$D5707,'SINIF GÜNLER'!$B:$B,0),MATCH('VERİ TABANI'!$M$1,'SINIF GÜNLER'!$A$1:$C$1,0)),"")</f>
        <v/>
      </c>
      <c r="P5707" s="28" t="str">
        <f t="array" ref="P5707">IFERROR(SEARCH(ÖĞRETMEN,'VERİ TABANI'!G5707,1),"")</f>
        <v/>
      </c>
      <c r="Q5707" s="29" t="str">
        <f t="shared" si="179"/>
        <v/>
      </c>
    </row>
    <row r="5708" spans="1:17">
      <c r="A5708" s="3" t="str">
        <f t="shared" si="178"/>
        <v/>
      </c>
      <c r="M5708" s="3" t="str">
        <f>IFERROR(INDEX('SINIF GÜNLER'!$A:$C,MATCH('VERİ TABANI'!$D5708,'SINIF GÜNLER'!$B:$B,0),MATCH('VERİ TABANI'!$M$1,'SINIF GÜNLER'!$A$1:$C$1,0)),"")</f>
        <v/>
      </c>
      <c r="P5708" s="28" t="str">
        <f t="array" ref="P5708">IFERROR(SEARCH(ÖĞRETMEN,'VERİ TABANI'!G5708,1),"")</f>
        <v/>
      </c>
      <c r="Q5708" s="29" t="str">
        <f t="shared" si="179"/>
        <v/>
      </c>
    </row>
    <row r="5709" spans="1:17">
      <c r="A5709" s="3" t="str">
        <f t="shared" si="178"/>
        <v/>
      </c>
      <c r="M5709" s="3" t="str">
        <f>IFERROR(INDEX('SINIF GÜNLER'!$A:$C,MATCH('VERİ TABANI'!$D5709,'SINIF GÜNLER'!$B:$B,0),MATCH('VERİ TABANI'!$M$1,'SINIF GÜNLER'!$A$1:$C$1,0)),"")</f>
        <v/>
      </c>
      <c r="P5709" s="28" t="str">
        <f t="array" ref="P5709">IFERROR(SEARCH(ÖĞRETMEN,'VERİ TABANI'!G5709,1),"")</f>
        <v/>
      </c>
      <c r="Q5709" s="29" t="str">
        <f t="shared" si="179"/>
        <v/>
      </c>
    </row>
    <row r="5710" spans="1:17">
      <c r="A5710" s="3" t="str">
        <f t="shared" si="178"/>
        <v/>
      </c>
      <c r="M5710" s="3" t="str">
        <f>IFERROR(INDEX('SINIF GÜNLER'!$A:$C,MATCH('VERİ TABANI'!$D5710,'SINIF GÜNLER'!$B:$B,0),MATCH('VERİ TABANI'!$M$1,'SINIF GÜNLER'!$A$1:$C$1,0)),"")</f>
        <v/>
      </c>
      <c r="P5710" s="28" t="str">
        <f t="array" ref="P5710">IFERROR(SEARCH(ÖĞRETMEN,'VERİ TABANI'!G5710,1),"")</f>
        <v/>
      </c>
      <c r="Q5710" s="29" t="str">
        <f t="shared" si="179"/>
        <v/>
      </c>
    </row>
    <row r="5711" spans="1:17">
      <c r="A5711" s="3" t="str">
        <f t="shared" si="178"/>
        <v/>
      </c>
      <c r="M5711" s="3" t="str">
        <f>IFERROR(INDEX('SINIF GÜNLER'!$A:$C,MATCH('VERİ TABANI'!$D5711,'SINIF GÜNLER'!$B:$B,0),MATCH('VERİ TABANI'!$M$1,'SINIF GÜNLER'!$A$1:$C$1,0)),"")</f>
        <v/>
      </c>
      <c r="P5711" s="28" t="str">
        <f t="array" ref="P5711">IFERROR(SEARCH(ÖĞRETMEN,'VERİ TABANI'!G5711,1),"")</f>
        <v/>
      </c>
      <c r="Q5711" s="29" t="str">
        <f t="shared" si="179"/>
        <v/>
      </c>
    </row>
    <row r="5712" spans="1:17">
      <c r="A5712" s="3" t="str">
        <f t="shared" si="178"/>
        <v/>
      </c>
      <c r="M5712" s="3" t="str">
        <f>IFERROR(INDEX('SINIF GÜNLER'!$A:$C,MATCH('VERİ TABANI'!$D5712,'SINIF GÜNLER'!$B:$B,0),MATCH('VERİ TABANI'!$M$1,'SINIF GÜNLER'!$A$1:$C$1,0)),"")</f>
        <v/>
      </c>
      <c r="P5712" s="28" t="str">
        <f t="array" ref="P5712">IFERROR(SEARCH(ÖĞRETMEN,'VERİ TABANI'!G5712,1),"")</f>
        <v/>
      </c>
      <c r="Q5712" s="29" t="str">
        <f t="shared" si="179"/>
        <v/>
      </c>
    </row>
    <row r="5713" spans="1:17">
      <c r="A5713" s="3" t="str">
        <f t="shared" si="178"/>
        <v/>
      </c>
      <c r="M5713" s="3" t="str">
        <f>IFERROR(INDEX('SINIF GÜNLER'!$A:$C,MATCH('VERİ TABANI'!$D5713,'SINIF GÜNLER'!$B:$B,0),MATCH('VERİ TABANI'!$M$1,'SINIF GÜNLER'!$A$1:$C$1,0)),"")</f>
        <v/>
      </c>
      <c r="P5713" s="28" t="str">
        <f t="array" ref="P5713">IFERROR(SEARCH(ÖĞRETMEN,'VERİ TABANI'!G5713,1),"")</f>
        <v/>
      </c>
      <c r="Q5713" s="29" t="str">
        <f t="shared" si="179"/>
        <v/>
      </c>
    </row>
    <row r="5714" spans="1:17">
      <c r="A5714" s="3" t="str">
        <f t="shared" si="178"/>
        <v/>
      </c>
      <c r="M5714" s="3" t="str">
        <f>IFERROR(INDEX('SINIF GÜNLER'!$A:$C,MATCH('VERİ TABANI'!$D5714,'SINIF GÜNLER'!$B:$B,0),MATCH('VERİ TABANI'!$M$1,'SINIF GÜNLER'!$A$1:$C$1,0)),"")</f>
        <v/>
      </c>
      <c r="P5714" s="28" t="str">
        <f t="array" ref="P5714">IFERROR(SEARCH(ÖĞRETMEN,'VERİ TABANI'!G5714,1),"")</f>
        <v/>
      </c>
      <c r="Q5714" s="29" t="str">
        <f t="shared" si="179"/>
        <v/>
      </c>
    </row>
    <row r="5715" spans="1:17">
      <c r="A5715" s="3" t="str">
        <f t="shared" si="178"/>
        <v/>
      </c>
      <c r="M5715" s="3" t="str">
        <f>IFERROR(INDEX('SINIF GÜNLER'!$A:$C,MATCH('VERİ TABANI'!$D5715,'SINIF GÜNLER'!$B:$B,0),MATCH('VERİ TABANI'!$M$1,'SINIF GÜNLER'!$A$1:$C$1,0)),"")</f>
        <v/>
      </c>
      <c r="P5715" s="28" t="str">
        <f t="array" ref="P5715">IFERROR(SEARCH(ÖĞRETMEN,'VERİ TABANI'!G5715,1),"")</f>
        <v/>
      </c>
      <c r="Q5715" s="29" t="str">
        <f t="shared" si="179"/>
        <v/>
      </c>
    </row>
    <row r="5716" spans="1:17">
      <c r="A5716" s="3" t="str">
        <f t="shared" si="178"/>
        <v/>
      </c>
      <c r="M5716" s="3" t="str">
        <f>IFERROR(INDEX('SINIF GÜNLER'!$A:$C,MATCH('VERİ TABANI'!$D5716,'SINIF GÜNLER'!$B:$B,0),MATCH('VERİ TABANI'!$M$1,'SINIF GÜNLER'!$A$1:$C$1,0)),"")</f>
        <v/>
      </c>
      <c r="P5716" s="28" t="str">
        <f t="array" ref="P5716">IFERROR(SEARCH(ÖĞRETMEN,'VERİ TABANI'!G5716,1),"")</f>
        <v/>
      </c>
      <c r="Q5716" s="29" t="str">
        <f t="shared" si="179"/>
        <v/>
      </c>
    </row>
    <row r="5717" spans="1:17">
      <c r="A5717" s="3" t="str">
        <f t="shared" si="178"/>
        <v/>
      </c>
      <c r="M5717" s="3" t="str">
        <f>IFERROR(INDEX('SINIF GÜNLER'!$A:$C,MATCH('VERİ TABANI'!$D5717,'SINIF GÜNLER'!$B:$B,0),MATCH('VERİ TABANI'!$M$1,'SINIF GÜNLER'!$A$1:$C$1,0)),"")</f>
        <v/>
      </c>
      <c r="P5717" s="28" t="str">
        <f t="array" ref="P5717">IFERROR(SEARCH(ÖĞRETMEN,'VERİ TABANI'!G5717,1),"")</f>
        <v/>
      </c>
      <c r="Q5717" s="29" t="str">
        <f t="shared" si="179"/>
        <v/>
      </c>
    </row>
    <row r="5718" spans="1:17">
      <c r="A5718" s="3" t="str">
        <f t="shared" si="178"/>
        <v/>
      </c>
      <c r="M5718" s="3" t="str">
        <f>IFERROR(INDEX('SINIF GÜNLER'!$A:$C,MATCH('VERİ TABANI'!$D5718,'SINIF GÜNLER'!$B:$B,0),MATCH('VERİ TABANI'!$M$1,'SINIF GÜNLER'!$A$1:$C$1,0)),"")</f>
        <v/>
      </c>
      <c r="P5718" s="28" t="str">
        <f t="array" ref="P5718">IFERROR(SEARCH(ÖĞRETMEN,'VERİ TABANI'!G5718,1),"")</f>
        <v/>
      </c>
      <c r="Q5718" s="29" t="str">
        <f t="shared" si="179"/>
        <v/>
      </c>
    </row>
    <row r="5719" spans="1:17">
      <c r="A5719" s="3" t="str">
        <f t="shared" si="178"/>
        <v/>
      </c>
      <c r="M5719" s="3" t="str">
        <f>IFERROR(INDEX('SINIF GÜNLER'!$A:$C,MATCH('VERİ TABANI'!$D5719,'SINIF GÜNLER'!$B:$B,0),MATCH('VERİ TABANI'!$M$1,'SINIF GÜNLER'!$A$1:$C$1,0)),"")</f>
        <v/>
      </c>
      <c r="P5719" s="28" t="str">
        <f t="array" ref="P5719">IFERROR(SEARCH(ÖĞRETMEN,'VERİ TABANI'!G5719,1),"")</f>
        <v/>
      </c>
      <c r="Q5719" s="29" t="str">
        <f t="shared" si="179"/>
        <v/>
      </c>
    </row>
    <row r="5720" spans="1:17">
      <c r="A5720" s="3" t="str">
        <f t="shared" si="178"/>
        <v/>
      </c>
      <c r="M5720" s="3" t="str">
        <f>IFERROR(INDEX('SINIF GÜNLER'!$A:$C,MATCH('VERİ TABANI'!$D5720,'SINIF GÜNLER'!$B:$B,0),MATCH('VERİ TABANI'!$M$1,'SINIF GÜNLER'!$A$1:$C$1,0)),"")</f>
        <v/>
      </c>
      <c r="P5720" s="28" t="str">
        <f t="array" ref="P5720">IFERROR(SEARCH(ÖĞRETMEN,'VERİ TABANI'!G5720,1),"")</f>
        <v/>
      </c>
      <c r="Q5720" s="29" t="str">
        <f t="shared" si="179"/>
        <v/>
      </c>
    </row>
    <row r="5721" spans="1:17">
      <c r="A5721" s="3" t="str">
        <f t="shared" si="178"/>
        <v/>
      </c>
      <c r="M5721" s="3" t="str">
        <f>IFERROR(INDEX('SINIF GÜNLER'!$A:$C,MATCH('VERİ TABANI'!$D5721,'SINIF GÜNLER'!$B:$B,0),MATCH('VERİ TABANI'!$M$1,'SINIF GÜNLER'!$A$1:$C$1,0)),"")</f>
        <v/>
      </c>
      <c r="P5721" s="28" t="str">
        <f t="array" ref="P5721">IFERROR(SEARCH(ÖĞRETMEN,'VERİ TABANI'!G5721,1),"")</f>
        <v/>
      </c>
      <c r="Q5721" s="29" t="str">
        <f t="shared" si="179"/>
        <v/>
      </c>
    </row>
    <row r="5722" spans="1:17">
      <c r="A5722" s="3" t="str">
        <f t="shared" si="178"/>
        <v/>
      </c>
      <c r="M5722" s="3" t="str">
        <f>IFERROR(INDEX('SINIF GÜNLER'!$A:$C,MATCH('VERİ TABANI'!$D5722,'SINIF GÜNLER'!$B:$B,0),MATCH('VERİ TABANI'!$M$1,'SINIF GÜNLER'!$A$1:$C$1,0)),"")</f>
        <v/>
      </c>
      <c r="P5722" s="28" t="str">
        <f t="array" ref="P5722">IFERROR(SEARCH(ÖĞRETMEN,'VERİ TABANI'!G5722,1),"")</f>
        <v/>
      </c>
      <c r="Q5722" s="29" t="str">
        <f t="shared" si="179"/>
        <v/>
      </c>
    </row>
    <row r="5723" spans="1:17">
      <c r="A5723" s="3" t="str">
        <f t="shared" si="178"/>
        <v/>
      </c>
      <c r="M5723" s="3" t="str">
        <f>IFERROR(INDEX('SINIF GÜNLER'!$A:$C,MATCH('VERİ TABANI'!$D5723,'SINIF GÜNLER'!$B:$B,0),MATCH('VERİ TABANI'!$M$1,'SINIF GÜNLER'!$A$1:$C$1,0)),"")</f>
        <v/>
      </c>
      <c r="P5723" s="28" t="str">
        <f t="array" ref="P5723">IFERROR(SEARCH(ÖĞRETMEN,'VERİ TABANI'!G5723,1),"")</f>
        <v/>
      </c>
      <c r="Q5723" s="29" t="str">
        <f t="shared" si="179"/>
        <v/>
      </c>
    </row>
    <row r="5724" spans="1:17">
      <c r="A5724" s="3" t="str">
        <f t="shared" si="178"/>
        <v/>
      </c>
      <c r="M5724" s="3" t="str">
        <f>IFERROR(INDEX('SINIF GÜNLER'!$A:$C,MATCH('VERİ TABANI'!$D5724,'SINIF GÜNLER'!$B:$B,0),MATCH('VERİ TABANI'!$M$1,'SINIF GÜNLER'!$A$1:$C$1,0)),"")</f>
        <v/>
      </c>
      <c r="P5724" s="28" t="str">
        <f t="array" ref="P5724">IFERROR(SEARCH(ÖĞRETMEN,'VERİ TABANI'!G5724,1),"")</f>
        <v/>
      </c>
      <c r="Q5724" s="29" t="str">
        <f t="shared" si="179"/>
        <v/>
      </c>
    </row>
    <row r="5725" spans="1:17">
      <c r="A5725" s="3" t="str">
        <f t="shared" si="178"/>
        <v/>
      </c>
      <c r="M5725" s="3" t="str">
        <f>IFERROR(INDEX('SINIF GÜNLER'!$A:$C,MATCH('VERİ TABANI'!$D5725,'SINIF GÜNLER'!$B:$B,0),MATCH('VERİ TABANI'!$M$1,'SINIF GÜNLER'!$A$1:$C$1,0)),"")</f>
        <v/>
      </c>
      <c r="P5725" s="28" t="str">
        <f t="array" ref="P5725">IFERROR(SEARCH(ÖĞRETMEN,'VERİ TABANI'!G5725,1),"")</f>
        <v/>
      </c>
      <c r="Q5725" s="29" t="str">
        <f t="shared" si="179"/>
        <v/>
      </c>
    </row>
    <row r="5726" spans="1:17">
      <c r="A5726" s="3" t="str">
        <f t="shared" si="178"/>
        <v/>
      </c>
      <c r="M5726" s="3" t="str">
        <f>IFERROR(INDEX('SINIF GÜNLER'!$A:$C,MATCH('VERİ TABANI'!$D5726,'SINIF GÜNLER'!$B:$B,0),MATCH('VERİ TABANI'!$M$1,'SINIF GÜNLER'!$A$1:$C$1,0)),"")</f>
        <v/>
      </c>
      <c r="P5726" s="28" t="str">
        <f t="array" ref="P5726">IFERROR(SEARCH(ÖĞRETMEN,'VERİ TABANI'!G5726,1),"")</f>
        <v/>
      </c>
      <c r="Q5726" s="29" t="str">
        <f t="shared" si="179"/>
        <v/>
      </c>
    </row>
    <row r="5727" spans="1:17">
      <c r="A5727" s="3" t="str">
        <f t="shared" si="178"/>
        <v/>
      </c>
      <c r="M5727" s="3" t="str">
        <f>IFERROR(INDEX('SINIF GÜNLER'!$A:$C,MATCH('VERİ TABANI'!$D5727,'SINIF GÜNLER'!$B:$B,0),MATCH('VERİ TABANI'!$M$1,'SINIF GÜNLER'!$A$1:$C$1,0)),"")</f>
        <v/>
      </c>
      <c r="P5727" s="28" t="str">
        <f t="array" ref="P5727">IFERROR(SEARCH(ÖĞRETMEN,'VERİ TABANI'!G5727,1),"")</f>
        <v/>
      </c>
      <c r="Q5727" s="29" t="str">
        <f t="shared" si="179"/>
        <v/>
      </c>
    </row>
    <row r="5728" spans="1:17">
      <c r="A5728" s="3" t="str">
        <f t="shared" si="178"/>
        <v/>
      </c>
      <c r="M5728" s="3" t="str">
        <f>IFERROR(INDEX('SINIF GÜNLER'!$A:$C,MATCH('VERİ TABANI'!$D5728,'SINIF GÜNLER'!$B:$B,0),MATCH('VERİ TABANI'!$M$1,'SINIF GÜNLER'!$A$1:$C$1,0)),"")</f>
        <v/>
      </c>
      <c r="P5728" s="28" t="str">
        <f t="array" ref="P5728">IFERROR(SEARCH(ÖĞRETMEN,'VERİ TABANI'!G5728,1),"")</f>
        <v/>
      </c>
      <c r="Q5728" s="29" t="str">
        <f t="shared" si="179"/>
        <v/>
      </c>
    </row>
    <row r="5729" spans="1:17">
      <c r="A5729" s="3" t="str">
        <f t="shared" si="178"/>
        <v/>
      </c>
      <c r="M5729" s="3" t="str">
        <f>IFERROR(INDEX('SINIF GÜNLER'!$A:$C,MATCH('VERİ TABANI'!$D5729,'SINIF GÜNLER'!$B:$B,0),MATCH('VERİ TABANI'!$M$1,'SINIF GÜNLER'!$A$1:$C$1,0)),"")</f>
        <v/>
      </c>
      <c r="P5729" s="28" t="str">
        <f t="array" ref="P5729">IFERROR(SEARCH(ÖĞRETMEN,'VERİ TABANI'!G5729,1),"")</f>
        <v/>
      </c>
      <c r="Q5729" s="29" t="str">
        <f t="shared" si="179"/>
        <v/>
      </c>
    </row>
    <row r="5730" spans="1:17">
      <c r="A5730" s="3" t="str">
        <f t="shared" si="178"/>
        <v/>
      </c>
      <c r="M5730" s="3" t="str">
        <f>IFERROR(INDEX('SINIF GÜNLER'!$A:$C,MATCH('VERİ TABANI'!$D5730,'SINIF GÜNLER'!$B:$B,0),MATCH('VERİ TABANI'!$M$1,'SINIF GÜNLER'!$A$1:$C$1,0)),"")</f>
        <v/>
      </c>
      <c r="P5730" s="28" t="str">
        <f t="array" ref="P5730">IFERROR(SEARCH(ÖĞRETMEN,'VERİ TABANI'!G5730,1),"")</f>
        <v/>
      </c>
      <c r="Q5730" s="29" t="str">
        <f t="shared" si="179"/>
        <v/>
      </c>
    </row>
    <row r="5731" spans="1:17">
      <c r="A5731" s="3" t="str">
        <f t="shared" si="178"/>
        <v/>
      </c>
      <c r="M5731" s="3" t="str">
        <f>IFERROR(INDEX('SINIF GÜNLER'!$A:$C,MATCH('VERİ TABANI'!$D5731,'SINIF GÜNLER'!$B:$B,0),MATCH('VERİ TABANI'!$M$1,'SINIF GÜNLER'!$A$1:$C$1,0)),"")</f>
        <v/>
      </c>
      <c r="P5731" s="28" t="str">
        <f t="array" ref="P5731">IFERROR(SEARCH(ÖĞRETMEN,'VERİ TABANI'!G5731,1),"")</f>
        <v/>
      </c>
      <c r="Q5731" s="29" t="str">
        <f t="shared" si="179"/>
        <v/>
      </c>
    </row>
    <row r="5732" spans="1:17">
      <c r="A5732" s="3" t="str">
        <f t="shared" si="178"/>
        <v/>
      </c>
      <c r="M5732" s="3" t="str">
        <f>IFERROR(INDEX('SINIF GÜNLER'!$A:$C,MATCH('VERİ TABANI'!$D5732,'SINIF GÜNLER'!$B:$B,0),MATCH('VERİ TABANI'!$M$1,'SINIF GÜNLER'!$A$1:$C$1,0)),"")</f>
        <v/>
      </c>
      <c r="P5732" s="28" t="str">
        <f t="array" ref="P5732">IFERROR(SEARCH(ÖĞRETMEN,'VERİ TABANI'!G5732,1),"")</f>
        <v/>
      </c>
      <c r="Q5732" s="29" t="str">
        <f t="shared" si="179"/>
        <v/>
      </c>
    </row>
    <row r="5733" spans="1:17">
      <c r="A5733" s="3" t="str">
        <f t="shared" si="178"/>
        <v/>
      </c>
      <c r="M5733" s="3" t="str">
        <f>IFERROR(INDEX('SINIF GÜNLER'!$A:$C,MATCH('VERİ TABANI'!$D5733,'SINIF GÜNLER'!$B:$B,0),MATCH('VERİ TABANI'!$M$1,'SINIF GÜNLER'!$A$1:$C$1,0)),"")</f>
        <v/>
      </c>
      <c r="P5733" s="28" t="str">
        <f t="array" ref="P5733">IFERROR(SEARCH(ÖĞRETMEN,'VERİ TABANI'!G5733,1),"")</f>
        <v/>
      </c>
      <c r="Q5733" s="29" t="str">
        <f t="shared" si="179"/>
        <v/>
      </c>
    </row>
    <row r="5734" spans="1:17">
      <c r="A5734" s="3" t="str">
        <f t="shared" si="178"/>
        <v/>
      </c>
      <c r="M5734" s="3" t="str">
        <f>IFERROR(INDEX('SINIF GÜNLER'!$A:$C,MATCH('VERİ TABANI'!$D5734,'SINIF GÜNLER'!$B:$B,0),MATCH('VERİ TABANI'!$M$1,'SINIF GÜNLER'!$A$1:$C$1,0)),"")</f>
        <v/>
      </c>
      <c r="P5734" s="28" t="str">
        <f t="array" ref="P5734">IFERROR(SEARCH(ÖĞRETMEN,'VERİ TABANI'!G5734,1),"")</f>
        <v/>
      </c>
      <c r="Q5734" s="29" t="str">
        <f t="shared" si="179"/>
        <v/>
      </c>
    </row>
    <row r="5735" spans="1:17">
      <c r="A5735" s="3" t="str">
        <f t="shared" si="178"/>
        <v/>
      </c>
      <c r="M5735" s="3" t="str">
        <f>IFERROR(INDEX('SINIF GÜNLER'!$A:$C,MATCH('VERİ TABANI'!$D5735,'SINIF GÜNLER'!$B:$B,0),MATCH('VERİ TABANI'!$M$1,'SINIF GÜNLER'!$A$1:$C$1,0)),"")</f>
        <v/>
      </c>
      <c r="P5735" s="28" t="str">
        <f t="array" ref="P5735">IFERROR(SEARCH(ÖĞRETMEN,'VERİ TABANI'!G5735,1),"")</f>
        <v/>
      </c>
      <c r="Q5735" s="29" t="str">
        <f t="shared" si="179"/>
        <v/>
      </c>
    </row>
    <row r="5736" spans="1:17">
      <c r="A5736" s="3" t="str">
        <f t="shared" si="178"/>
        <v/>
      </c>
      <c r="M5736" s="3" t="str">
        <f>IFERROR(INDEX('SINIF GÜNLER'!$A:$C,MATCH('VERİ TABANI'!$D5736,'SINIF GÜNLER'!$B:$B,0),MATCH('VERİ TABANI'!$M$1,'SINIF GÜNLER'!$A$1:$C$1,0)),"")</f>
        <v/>
      </c>
      <c r="P5736" s="28" t="str">
        <f t="array" ref="P5736">IFERROR(SEARCH(ÖĞRETMEN,'VERİ TABANI'!G5736,1),"")</f>
        <v/>
      </c>
      <c r="Q5736" s="29" t="str">
        <f t="shared" si="179"/>
        <v/>
      </c>
    </row>
    <row r="5737" spans="1:17">
      <c r="A5737" s="3" t="str">
        <f t="shared" si="178"/>
        <v/>
      </c>
      <c r="M5737" s="3" t="str">
        <f>IFERROR(INDEX('SINIF GÜNLER'!$A:$C,MATCH('VERİ TABANI'!$D5737,'SINIF GÜNLER'!$B:$B,0),MATCH('VERİ TABANI'!$M$1,'SINIF GÜNLER'!$A$1:$C$1,0)),"")</f>
        <v/>
      </c>
      <c r="P5737" s="28" t="str">
        <f t="array" ref="P5737">IFERROR(SEARCH(ÖĞRETMEN,'VERİ TABANI'!G5737,1),"")</f>
        <v/>
      </c>
      <c r="Q5737" s="29" t="str">
        <f t="shared" si="179"/>
        <v/>
      </c>
    </row>
    <row r="5738" spans="1:17">
      <c r="A5738" s="3" t="str">
        <f t="shared" si="178"/>
        <v/>
      </c>
      <c r="M5738" s="3" t="str">
        <f>IFERROR(INDEX('SINIF GÜNLER'!$A:$C,MATCH('VERİ TABANI'!$D5738,'SINIF GÜNLER'!$B:$B,0),MATCH('VERİ TABANI'!$M$1,'SINIF GÜNLER'!$A$1:$C$1,0)),"")</f>
        <v/>
      </c>
      <c r="P5738" s="28" t="str">
        <f t="array" ref="P5738">IFERROR(SEARCH(ÖĞRETMEN,'VERİ TABANI'!G5738,1),"")</f>
        <v/>
      </c>
      <c r="Q5738" s="29" t="str">
        <f t="shared" si="179"/>
        <v/>
      </c>
    </row>
    <row r="5739" spans="1:17">
      <c r="A5739" s="3" t="str">
        <f t="shared" si="178"/>
        <v/>
      </c>
      <c r="M5739" s="3" t="str">
        <f>IFERROR(INDEX('SINIF GÜNLER'!$A:$C,MATCH('VERİ TABANI'!$D5739,'SINIF GÜNLER'!$B:$B,0),MATCH('VERİ TABANI'!$M$1,'SINIF GÜNLER'!$A$1:$C$1,0)),"")</f>
        <v/>
      </c>
      <c r="P5739" s="28" t="str">
        <f t="array" ref="P5739">IFERROR(SEARCH(ÖĞRETMEN,'VERİ TABANI'!G5739,1),"")</f>
        <v/>
      </c>
      <c r="Q5739" s="29" t="str">
        <f t="shared" si="179"/>
        <v/>
      </c>
    </row>
    <row r="5740" spans="1:17">
      <c r="A5740" s="3" t="str">
        <f t="shared" si="178"/>
        <v/>
      </c>
      <c r="M5740" s="3" t="str">
        <f>IFERROR(INDEX('SINIF GÜNLER'!$A:$C,MATCH('VERİ TABANI'!$D5740,'SINIF GÜNLER'!$B:$B,0),MATCH('VERİ TABANI'!$M$1,'SINIF GÜNLER'!$A$1:$C$1,0)),"")</f>
        <v/>
      </c>
      <c r="P5740" s="28" t="str">
        <f t="array" ref="P5740">IFERROR(SEARCH(ÖĞRETMEN,'VERİ TABANI'!G5740,1),"")</f>
        <v/>
      </c>
      <c r="Q5740" s="29" t="str">
        <f t="shared" si="179"/>
        <v/>
      </c>
    </row>
    <row r="5741" spans="1:17">
      <c r="A5741" s="3" t="str">
        <f t="shared" si="178"/>
        <v/>
      </c>
      <c r="M5741" s="3" t="str">
        <f>IFERROR(INDEX('SINIF GÜNLER'!$A:$C,MATCH('VERİ TABANI'!$D5741,'SINIF GÜNLER'!$B:$B,0),MATCH('VERİ TABANI'!$M$1,'SINIF GÜNLER'!$A$1:$C$1,0)),"")</f>
        <v/>
      </c>
      <c r="P5741" s="28" t="str">
        <f t="array" ref="P5741">IFERROR(SEARCH(ÖĞRETMEN,'VERİ TABANI'!G5741,1),"")</f>
        <v/>
      </c>
      <c r="Q5741" s="29" t="str">
        <f t="shared" si="179"/>
        <v/>
      </c>
    </row>
    <row r="5742" spans="1:17">
      <c r="A5742" s="3" t="str">
        <f t="shared" si="178"/>
        <v/>
      </c>
      <c r="M5742" s="3" t="str">
        <f>IFERROR(INDEX('SINIF GÜNLER'!$A:$C,MATCH('VERİ TABANI'!$D5742,'SINIF GÜNLER'!$B:$B,0),MATCH('VERİ TABANI'!$M$1,'SINIF GÜNLER'!$A$1:$C$1,0)),"")</f>
        <v/>
      </c>
      <c r="P5742" s="28" t="str">
        <f t="array" ref="P5742">IFERROR(SEARCH(ÖĞRETMEN,'VERİ TABANI'!G5742,1),"")</f>
        <v/>
      </c>
      <c r="Q5742" s="29" t="str">
        <f t="shared" si="179"/>
        <v/>
      </c>
    </row>
    <row r="5743" spans="1:17">
      <c r="A5743" s="3" t="str">
        <f t="shared" si="178"/>
        <v/>
      </c>
      <c r="M5743" s="3" t="str">
        <f>IFERROR(INDEX('SINIF GÜNLER'!$A:$C,MATCH('VERİ TABANI'!$D5743,'SINIF GÜNLER'!$B:$B,0),MATCH('VERİ TABANI'!$M$1,'SINIF GÜNLER'!$A$1:$C$1,0)),"")</f>
        <v/>
      </c>
      <c r="P5743" s="28" t="str">
        <f t="array" ref="P5743">IFERROR(SEARCH(ÖĞRETMEN,'VERİ TABANI'!G5743,1),"")</f>
        <v/>
      </c>
      <c r="Q5743" s="29" t="str">
        <f t="shared" si="179"/>
        <v/>
      </c>
    </row>
    <row r="5744" spans="1:17">
      <c r="A5744" s="3" t="str">
        <f t="shared" si="178"/>
        <v/>
      </c>
      <c r="M5744" s="3" t="str">
        <f>IFERROR(INDEX('SINIF GÜNLER'!$A:$C,MATCH('VERİ TABANI'!$D5744,'SINIF GÜNLER'!$B:$B,0),MATCH('VERİ TABANI'!$M$1,'SINIF GÜNLER'!$A$1:$C$1,0)),"")</f>
        <v/>
      </c>
      <c r="P5744" s="28" t="str">
        <f t="array" ref="P5744">IFERROR(SEARCH(ÖĞRETMEN,'VERİ TABANI'!G5744,1),"")</f>
        <v/>
      </c>
      <c r="Q5744" s="29" t="str">
        <f t="shared" si="179"/>
        <v/>
      </c>
    </row>
    <row r="5745" spans="1:17">
      <c r="A5745" s="3" t="str">
        <f t="shared" si="178"/>
        <v/>
      </c>
      <c r="M5745" s="3" t="str">
        <f>IFERROR(INDEX('SINIF GÜNLER'!$A:$C,MATCH('VERİ TABANI'!$D5745,'SINIF GÜNLER'!$B:$B,0),MATCH('VERİ TABANI'!$M$1,'SINIF GÜNLER'!$A$1:$C$1,0)),"")</f>
        <v/>
      </c>
      <c r="P5745" s="28" t="str">
        <f t="array" ref="P5745">IFERROR(SEARCH(ÖĞRETMEN,'VERİ TABANI'!G5745,1),"")</f>
        <v/>
      </c>
      <c r="Q5745" s="29" t="str">
        <f t="shared" si="179"/>
        <v/>
      </c>
    </row>
    <row r="5746" spans="1:17">
      <c r="A5746" s="3" t="str">
        <f t="shared" si="178"/>
        <v/>
      </c>
      <c r="M5746" s="3" t="str">
        <f>IFERROR(INDEX('SINIF GÜNLER'!$A:$C,MATCH('VERİ TABANI'!$D5746,'SINIF GÜNLER'!$B:$B,0),MATCH('VERİ TABANI'!$M$1,'SINIF GÜNLER'!$A$1:$C$1,0)),"")</f>
        <v/>
      </c>
      <c r="P5746" s="28" t="str">
        <f t="array" ref="P5746">IFERROR(SEARCH(ÖĞRETMEN,'VERİ TABANI'!G5746,1),"")</f>
        <v/>
      </c>
      <c r="Q5746" s="29" t="str">
        <f t="shared" si="179"/>
        <v/>
      </c>
    </row>
    <row r="5747" spans="1:17">
      <c r="A5747" s="3" t="str">
        <f t="shared" si="178"/>
        <v/>
      </c>
      <c r="M5747" s="3" t="str">
        <f>IFERROR(INDEX('SINIF GÜNLER'!$A:$C,MATCH('VERİ TABANI'!$D5747,'SINIF GÜNLER'!$B:$B,0),MATCH('VERİ TABANI'!$M$1,'SINIF GÜNLER'!$A$1:$C$1,0)),"")</f>
        <v/>
      </c>
      <c r="P5747" s="28" t="str">
        <f t="array" ref="P5747">IFERROR(SEARCH(ÖĞRETMEN,'VERİ TABANI'!G5747,1),"")</f>
        <v/>
      </c>
      <c r="Q5747" s="29" t="str">
        <f t="shared" si="179"/>
        <v/>
      </c>
    </row>
    <row r="5748" spans="1:17">
      <c r="A5748" s="3" t="str">
        <f t="shared" si="178"/>
        <v/>
      </c>
      <c r="M5748" s="3" t="str">
        <f>IFERROR(INDEX('SINIF GÜNLER'!$A:$C,MATCH('VERİ TABANI'!$D5748,'SINIF GÜNLER'!$B:$B,0),MATCH('VERİ TABANI'!$M$1,'SINIF GÜNLER'!$A$1:$C$1,0)),"")</f>
        <v/>
      </c>
      <c r="P5748" s="28" t="str">
        <f t="array" ref="P5748">IFERROR(SEARCH(ÖĞRETMEN,'VERİ TABANI'!G5748,1),"")</f>
        <v/>
      </c>
      <c r="Q5748" s="29" t="str">
        <f t="shared" si="179"/>
        <v/>
      </c>
    </row>
    <row r="5749" spans="1:17">
      <c r="A5749" s="3" t="str">
        <f t="shared" si="178"/>
        <v/>
      </c>
      <c r="M5749" s="3" t="str">
        <f>IFERROR(INDEX('SINIF GÜNLER'!$A:$C,MATCH('VERİ TABANI'!$D5749,'SINIF GÜNLER'!$B:$B,0),MATCH('VERİ TABANI'!$M$1,'SINIF GÜNLER'!$A$1:$C$1,0)),"")</f>
        <v/>
      </c>
      <c r="P5749" s="28" t="str">
        <f t="array" ref="P5749">IFERROR(SEARCH(ÖĞRETMEN,'VERİ TABANI'!G5749,1),"")</f>
        <v/>
      </c>
      <c r="Q5749" s="29" t="str">
        <f t="shared" si="179"/>
        <v/>
      </c>
    </row>
    <row r="5750" spans="1:17">
      <c r="A5750" s="3" t="str">
        <f t="shared" si="178"/>
        <v/>
      </c>
      <c r="M5750" s="3" t="str">
        <f>IFERROR(INDEX('SINIF GÜNLER'!$A:$C,MATCH('VERİ TABANI'!$D5750,'SINIF GÜNLER'!$B:$B,0),MATCH('VERİ TABANI'!$M$1,'SINIF GÜNLER'!$A$1:$C$1,0)),"")</f>
        <v/>
      </c>
      <c r="P5750" s="28" t="str">
        <f t="array" ref="P5750">IFERROR(SEARCH(ÖĞRETMEN,'VERİ TABANI'!G5750,1),"")</f>
        <v/>
      </c>
      <c r="Q5750" s="29" t="str">
        <f t="shared" si="179"/>
        <v/>
      </c>
    </row>
    <row r="5751" spans="1:17">
      <c r="A5751" s="3" t="str">
        <f t="shared" si="178"/>
        <v/>
      </c>
      <c r="M5751" s="3" t="str">
        <f>IFERROR(INDEX('SINIF GÜNLER'!$A:$C,MATCH('VERİ TABANI'!$D5751,'SINIF GÜNLER'!$B:$B,0),MATCH('VERİ TABANI'!$M$1,'SINIF GÜNLER'!$A$1:$C$1,0)),"")</f>
        <v/>
      </c>
      <c r="P5751" s="28" t="str">
        <f t="array" ref="P5751">IFERROR(SEARCH(ÖĞRETMEN,'VERİ TABANI'!G5751,1),"")</f>
        <v/>
      </c>
      <c r="Q5751" s="29" t="str">
        <f t="shared" si="179"/>
        <v/>
      </c>
    </row>
    <row r="5752" spans="1:17">
      <c r="A5752" s="3" t="str">
        <f t="shared" si="178"/>
        <v/>
      </c>
      <c r="M5752" s="3" t="str">
        <f>IFERROR(INDEX('SINIF GÜNLER'!$A:$C,MATCH('VERİ TABANI'!$D5752,'SINIF GÜNLER'!$B:$B,0),MATCH('VERİ TABANI'!$M$1,'SINIF GÜNLER'!$A$1:$C$1,0)),"")</f>
        <v/>
      </c>
      <c r="P5752" s="28" t="str">
        <f t="array" ref="P5752">IFERROR(SEARCH(ÖĞRETMEN,'VERİ TABANI'!G5752,1),"")</f>
        <v/>
      </c>
      <c r="Q5752" s="29" t="str">
        <f t="shared" si="179"/>
        <v/>
      </c>
    </row>
    <row r="5753" spans="1:17">
      <c r="A5753" s="3" t="str">
        <f t="shared" si="178"/>
        <v/>
      </c>
      <c r="M5753" s="3" t="str">
        <f>IFERROR(INDEX('SINIF GÜNLER'!$A:$C,MATCH('VERİ TABANI'!$D5753,'SINIF GÜNLER'!$B:$B,0),MATCH('VERİ TABANI'!$M$1,'SINIF GÜNLER'!$A$1:$C$1,0)),"")</f>
        <v/>
      </c>
      <c r="P5753" s="28" t="str">
        <f t="array" ref="P5753">IFERROR(SEARCH(ÖĞRETMEN,'VERİ TABANI'!G5753,1),"")</f>
        <v/>
      </c>
      <c r="Q5753" s="29" t="str">
        <f t="shared" si="179"/>
        <v/>
      </c>
    </row>
    <row r="5754" spans="1:17">
      <c r="A5754" s="3" t="str">
        <f t="shared" si="178"/>
        <v/>
      </c>
      <c r="M5754" s="3" t="str">
        <f>IFERROR(INDEX('SINIF GÜNLER'!$A:$C,MATCH('VERİ TABANI'!$D5754,'SINIF GÜNLER'!$B:$B,0),MATCH('VERİ TABANI'!$M$1,'SINIF GÜNLER'!$A$1:$C$1,0)),"")</f>
        <v/>
      </c>
      <c r="P5754" s="28" t="str">
        <f t="array" ref="P5754">IFERROR(SEARCH(ÖĞRETMEN,'VERİ TABANI'!G5754,1),"")</f>
        <v/>
      </c>
      <c r="Q5754" s="29" t="str">
        <f t="shared" si="179"/>
        <v/>
      </c>
    </row>
    <row r="5755" spans="1:17">
      <c r="A5755" s="3" t="str">
        <f t="shared" si="178"/>
        <v/>
      </c>
      <c r="M5755" s="3" t="str">
        <f>IFERROR(INDEX('SINIF GÜNLER'!$A:$C,MATCH('VERİ TABANI'!$D5755,'SINIF GÜNLER'!$B:$B,0),MATCH('VERİ TABANI'!$M$1,'SINIF GÜNLER'!$A$1:$C$1,0)),"")</f>
        <v/>
      </c>
      <c r="P5755" s="28" t="str">
        <f t="array" ref="P5755">IFERROR(SEARCH(ÖĞRETMEN,'VERİ TABANI'!G5755,1),"")</f>
        <v/>
      </c>
      <c r="Q5755" s="29" t="str">
        <f t="shared" si="179"/>
        <v/>
      </c>
    </row>
    <row r="5756" spans="1:17">
      <c r="A5756" s="3" t="str">
        <f t="shared" si="178"/>
        <v/>
      </c>
      <c r="M5756" s="3" t="str">
        <f>IFERROR(INDEX('SINIF GÜNLER'!$A:$C,MATCH('VERİ TABANI'!$D5756,'SINIF GÜNLER'!$B:$B,0),MATCH('VERİ TABANI'!$M$1,'SINIF GÜNLER'!$A$1:$C$1,0)),"")</f>
        <v/>
      </c>
      <c r="P5756" s="28" t="str">
        <f t="array" ref="P5756">IFERROR(SEARCH(ÖĞRETMEN,'VERİ TABANI'!G5756,1),"")</f>
        <v/>
      </c>
      <c r="Q5756" s="29" t="str">
        <f t="shared" si="179"/>
        <v/>
      </c>
    </row>
    <row r="5757" spans="1:17">
      <c r="A5757" s="3" t="str">
        <f t="shared" si="178"/>
        <v/>
      </c>
      <c r="M5757" s="3" t="str">
        <f>IFERROR(INDEX('SINIF GÜNLER'!$A:$C,MATCH('VERİ TABANI'!$D5757,'SINIF GÜNLER'!$B:$B,0),MATCH('VERİ TABANI'!$M$1,'SINIF GÜNLER'!$A$1:$C$1,0)),"")</f>
        <v/>
      </c>
      <c r="P5757" s="28" t="str">
        <f t="array" ref="P5757">IFERROR(SEARCH(ÖĞRETMEN,'VERİ TABANI'!G5757,1),"")</f>
        <v/>
      </c>
      <c r="Q5757" s="29" t="str">
        <f t="shared" si="179"/>
        <v/>
      </c>
    </row>
    <row r="5758" spans="1:17">
      <c r="A5758" s="3" t="str">
        <f t="shared" si="178"/>
        <v/>
      </c>
      <c r="M5758" s="3" t="str">
        <f>IFERROR(INDEX('SINIF GÜNLER'!$A:$C,MATCH('VERİ TABANI'!$D5758,'SINIF GÜNLER'!$B:$B,0),MATCH('VERİ TABANI'!$M$1,'SINIF GÜNLER'!$A$1:$C$1,0)),"")</f>
        <v/>
      </c>
      <c r="P5758" s="28" t="str">
        <f t="array" ref="P5758">IFERROR(SEARCH(ÖĞRETMEN,'VERİ TABANI'!G5758,1),"")</f>
        <v/>
      </c>
      <c r="Q5758" s="29" t="str">
        <f t="shared" si="179"/>
        <v/>
      </c>
    </row>
    <row r="5759" spans="1:17">
      <c r="A5759" s="3" t="str">
        <f t="shared" si="178"/>
        <v/>
      </c>
      <c r="M5759" s="3" t="str">
        <f>IFERROR(INDEX('SINIF GÜNLER'!$A:$C,MATCH('VERİ TABANI'!$D5759,'SINIF GÜNLER'!$B:$B,0),MATCH('VERİ TABANI'!$M$1,'SINIF GÜNLER'!$A$1:$C$1,0)),"")</f>
        <v/>
      </c>
      <c r="P5759" s="28" t="str">
        <f t="array" ref="P5759">IFERROR(SEARCH(ÖĞRETMEN,'VERİ TABANI'!G5759,1),"")</f>
        <v/>
      </c>
      <c r="Q5759" s="29" t="str">
        <f t="shared" si="179"/>
        <v/>
      </c>
    </row>
    <row r="5760" spans="1:17">
      <c r="A5760" s="3" t="str">
        <f t="shared" si="178"/>
        <v/>
      </c>
      <c r="M5760" s="3" t="str">
        <f>IFERROR(INDEX('SINIF GÜNLER'!$A:$C,MATCH('VERİ TABANI'!$D5760,'SINIF GÜNLER'!$B:$B,0),MATCH('VERİ TABANI'!$M$1,'SINIF GÜNLER'!$A$1:$C$1,0)),"")</f>
        <v/>
      </c>
      <c r="P5760" s="28" t="str">
        <f t="array" ref="P5760">IFERROR(SEARCH(ÖĞRETMEN,'VERİ TABANI'!G5760,1),"")</f>
        <v/>
      </c>
      <c r="Q5760" s="29" t="str">
        <f t="shared" si="179"/>
        <v/>
      </c>
    </row>
    <row r="5761" spans="1:17">
      <c r="A5761" s="3" t="str">
        <f t="shared" si="178"/>
        <v/>
      </c>
      <c r="M5761" s="3" t="str">
        <f>IFERROR(INDEX('SINIF GÜNLER'!$A:$C,MATCH('VERİ TABANI'!$D5761,'SINIF GÜNLER'!$B:$B,0),MATCH('VERİ TABANI'!$M$1,'SINIF GÜNLER'!$A$1:$C$1,0)),"")</f>
        <v/>
      </c>
      <c r="P5761" s="28" t="str">
        <f t="array" ref="P5761">IFERROR(SEARCH(ÖĞRETMEN,'VERİ TABANI'!G5761,1),"")</f>
        <v/>
      </c>
      <c r="Q5761" s="29" t="str">
        <f t="shared" si="179"/>
        <v/>
      </c>
    </row>
    <row r="5762" spans="1:17">
      <c r="A5762" s="3" t="str">
        <f t="shared" ref="A5762:A5825" si="180">IFERROR(IF(B5762="","",ROW()-1),"")</f>
        <v/>
      </c>
      <c r="M5762" s="3" t="str">
        <f>IFERROR(INDEX('SINIF GÜNLER'!$A:$C,MATCH('VERİ TABANI'!$D5762,'SINIF GÜNLER'!$B:$B,0),MATCH('VERİ TABANI'!$M$1,'SINIF GÜNLER'!$A$1:$C$1,0)),"")</f>
        <v/>
      </c>
      <c r="P5762" s="28" t="str">
        <f t="array" ref="P5762">IFERROR(SEARCH(ÖĞRETMEN,'VERİ TABANI'!G5762,1),"")</f>
        <v/>
      </c>
      <c r="Q5762" s="29" t="str">
        <f t="shared" si="179"/>
        <v/>
      </c>
    </row>
    <row r="5763" spans="1:17">
      <c r="A5763" s="3" t="str">
        <f t="shared" si="180"/>
        <v/>
      </c>
      <c r="M5763" s="3" t="str">
        <f>IFERROR(INDEX('SINIF GÜNLER'!$A:$C,MATCH('VERİ TABANI'!$D5763,'SINIF GÜNLER'!$B:$B,0),MATCH('VERİ TABANI'!$M$1,'SINIF GÜNLER'!$A$1:$C$1,0)),"")</f>
        <v/>
      </c>
      <c r="P5763" s="28" t="str">
        <f t="array" ref="P5763">IFERROR(SEARCH(ÖĞRETMEN,'VERİ TABANI'!G5763,1),"")</f>
        <v/>
      </c>
      <c r="Q5763" s="29" t="str">
        <f t="shared" si="179"/>
        <v/>
      </c>
    </row>
    <row r="5764" spans="1:17">
      <c r="A5764" s="3" t="str">
        <f t="shared" si="180"/>
        <v/>
      </c>
      <c r="M5764" s="3" t="str">
        <f>IFERROR(INDEX('SINIF GÜNLER'!$A:$C,MATCH('VERİ TABANI'!$D5764,'SINIF GÜNLER'!$B:$B,0),MATCH('VERİ TABANI'!$M$1,'SINIF GÜNLER'!$A$1:$C$1,0)),"")</f>
        <v/>
      </c>
      <c r="P5764" s="28" t="str">
        <f t="array" ref="P5764">IFERROR(SEARCH(ÖĞRETMEN,'VERİ TABANI'!G5764,1),"")</f>
        <v/>
      </c>
      <c r="Q5764" s="29" t="str">
        <f t="shared" si="179"/>
        <v/>
      </c>
    </row>
    <row r="5765" spans="1:17">
      <c r="A5765" s="3" t="str">
        <f t="shared" si="180"/>
        <v/>
      </c>
      <c r="M5765" s="3" t="str">
        <f>IFERROR(INDEX('SINIF GÜNLER'!$A:$C,MATCH('VERİ TABANI'!$D5765,'SINIF GÜNLER'!$B:$B,0),MATCH('VERİ TABANI'!$M$1,'SINIF GÜNLER'!$A$1:$C$1,0)),"")</f>
        <v/>
      </c>
      <c r="P5765" s="28" t="str">
        <f t="array" ref="P5765">IFERROR(SEARCH(ÖĞRETMEN,'VERİ TABANI'!G5765,1),"")</f>
        <v/>
      </c>
      <c r="Q5765" s="29" t="str">
        <f t="shared" si="179"/>
        <v/>
      </c>
    </row>
    <row r="5766" spans="1:17">
      <c r="A5766" s="3" t="str">
        <f t="shared" si="180"/>
        <v/>
      </c>
      <c r="M5766" s="3" t="str">
        <f>IFERROR(INDEX('SINIF GÜNLER'!$A:$C,MATCH('VERİ TABANI'!$D5766,'SINIF GÜNLER'!$B:$B,0),MATCH('VERİ TABANI'!$M$1,'SINIF GÜNLER'!$A$1:$C$1,0)),"")</f>
        <v/>
      </c>
      <c r="P5766" s="28" t="str">
        <f t="array" ref="P5766">IFERROR(SEARCH(ÖĞRETMEN,'VERİ TABANI'!G5766,1),"")</f>
        <v/>
      </c>
      <c r="Q5766" s="29" t="str">
        <f t="shared" si="179"/>
        <v/>
      </c>
    </row>
    <row r="5767" spans="1:17">
      <c r="A5767" s="3" t="str">
        <f t="shared" si="180"/>
        <v/>
      </c>
      <c r="M5767" s="3" t="str">
        <f>IFERROR(INDEX('SINIF GÜNLER'!$A:$C,MATCH('VERİ TABANI'!$D5767,'SINIF GÜNLER'!$B:$B,0),MATCH('VERİ TABANI'!$M$1,'SINIF GÜNLER'!$A$1:$C$1,0)),"")</f>
        <v/>
      </c>
      <c r="P5767" s="28" t="str">
        <f t="array" ref="P5767">IFERROR(SEARCH(ÖĞRETMEN,'VERİ TABANI'!G5767,1),"")</f>
        <v/>
      </c>
      <c r="Q5767" s="29" t="str">
        <f t="shared" si="179"/>
        <v/>
      </c>
    </row>
    <row r="5768" spans="1:17">
      <c r="A5768" s="3" t="str">
        <f t="shared" si="180"/>
        <v/>
      </c>
      <c r="M5768" s="3" t="str">
        <f>IFERROR(INDEX('SINIF GÜNLER'!$A:$C,MATCH('VERİ TABANI'!$D5768,'SINIF GÜNLER'!$B:$B,0),MATCH('VERİ TABANI'!$M$1,'SINIF GÜNLER'!$A$1:$C$1,0)),"")</f>
        <v/>
      </c>
      <c r="P5768" s="28" t="str">
        <f t="array" ref="P5768">IFERROR(SEARCH(ÖĞRETMEN,'VERİ TABANI'!G5768,1),"")</f>
        <v/>
      </c>
      <c r="Q5768" s="29" t="str">
        <f t="shared" ref="Q5768:Q5831" si="181">IF(P5768="","",ROW())</f>
        <v/>
      </c>
    </row>
    <row r="5769" spans="1:17">
      <c r="A5769" s="3" t="str">
        <f t="shared" si="180"/>
        <v/>
      </c>
      <c r="M5769" s="3" t="str">
        <f>IFERROR(INDEX('SINIF GÜNLER'!$A:$C,MATCH('VERİ TABANI'!$D5769,'SINIF GÜNLER'!$B:$B,0),MATCH('VERİ TABANI'!$M$1,'SINIF GÜNLER'!$A$1:$C$1,0)),"")</f>
        <v/>
      </c>
      <c r="P5769" s="28" t="str">
        <f t="array" ref="P5769">IFERROR(SEARCH(ÖĞRETMEN,'VERİ TABANI'!G5769,1),"")</f>
        <v/>
      </c>
      <c r="Q5769" s="29" t="str">
        <f t="shared" si="181"/>
        <v/>
      </c>
    </row>
    <row r="5770" spans="1:17">
      <c r="A5770" s="3" t="str">
        <f t="shared" si="180"/>
        <v/>
      </c>
      <c r="M5770" s="3" t="str">
        <f>IFERROR(INDEX('SINIF GÜNLER'!$A:$C,MATCH('VERİ TABANI'!$D5770,'SINIF GÜNLER'!$B:$B,0),MATCH('VERİ TABANI'!$M$1,'SINIF GÜNLER'!$A$1:$C$1,0)),"")</f>
        <v/>
      </c>
      <c r="P5770" s="28" t="str">
        <f t="array" ref="P5770">IFERROR(SEARCH(ÖĞRETMEN,'VERİ TABANI'!G5770,1),"")</f>
        <v/>
      </c>
      <c r="Q5770" s="29" t="str">
        <f t="shared" si="181"/>
        <v/>
      </c>
    </row>
    <row r="5771" spans="1:17">
      <c r="A5771" s="3" t="str">
        <f t="shared" si="180"/>
        <v/>
      </c>
      <c r="M5771" s="3" t="str">
        <f>IFERROR(INDEX('SINIF GÜNLER'!$A:$C,MATCH('VERİ TABANI'!$D5771,'SINIF GÜNLER'!$B:$B,0),MATCH('VERİ TABANI'!$M$1,'SINIF GÜNLER'!$A$1:$C$1,0)),"")</f>
        <v/>
      </c>
      <c r="P5771" s="28" t="str">
        <f t="array" ref="P5771">IFERROR(SEARCH(ÖĞRETMEN,'VERİ TABANI'!G5771,1),"")</f>
        <v/>
      </c>
      <c r="Q5771" s="29" t="str">
        <f t="shared" si="181"/>
        <v/>
      </c>
    </row>
    <row r="5772" spans="1:17">
      <c r="A5772" s="3" t="str">
        <f t="shared" si="180"/>
        <v/>
      </c>
      <c r="M5772" s="3" t="str">
        <f>IFERROR(INDEX('SINIF GÜNLER'!$A:$C,MATCH('VERİ TABANI'!$D5772,'SINIF GÜNLER'!$B:$B,0),MATCH('VERİ TABANI'!$M$1,'SINIF GÜNLER'!$A$1:$C$1,0)),"")</f>
        <v/>
      </c>
      <c r="P5772" s="28" t="str">
        <f t="array" ref="P5772">IFERROR(SEARCH(ÖĞRETMEN,'VERİ TABANI'!G5772,1),"")</f>
        <v/>
      </c>
      <c r="Q5772" s="29" t="str">
        <f t="shared" si="181"/>
        <v/>
      </c>
    </row>
    <row r="5773" spans="1:17">
      <c r="A5773" s="3" t="str">
        <f t="shared" si="180"/>
        <v/>
      </c>
      <c r="M5773" s="3" t="str">
        <f>IFERROR(INDEX('SINIF GÜNLER'!$A:$C,MATCH('VERİ TABANI'!$D5773,'SINIF GÜNLER'!$B:$B,0),MATCH('VERİ TABANI'!$M$1,'SINIF GÜNLER'!$A$1:$C$1,0)),"")</f>
        <v/>
      </c>
      <c r="P5773" s="28" t="str">
        <f t="array" ref="P5773">IFERROR(SEARCH(ÖĞRETMEN,'VERİ TABANI'!G5773,1),"")</f>
        <v/>
      </c>
      <c r="Q5773" s="29" t="str">
        <f t="shared" si="181"/>
        <v/>
      </c>
    </row>
    <row r="5774" spans="1:17">
      <c r="A5774" s="3" t="str">
        <f t="shared" si="180"/>
        <v/>
      </c>
      <c r="M5774" s="3" t="str">
        <f>IFERROR(INDEX('SINIF GÜNLER'!$A:$C,MATCH('VERİ TABANI'!$D5774,'SINIF GÜNLER'!$B:$B,0),MATCH('VERİ TABANI'!$M$1,'SINIF GÜNLER'!$A$1:$C$1,0)),"")</f>
        <v/>
      </c>
      <c r="P5774" s="28" t="str">
        <f t="array" ref="P5774">IFERROR(SEARCH(ÖĞRETMEN,'VERİ TABANI'!G5774,1),"")</f>
        <v/>
      </c>
      <c r="Q5774" s="29" t="str">
        <f t="shared" si="181"/>
        <v/>
      </c>
    </row>
    <row r="5775" spans="1:17">
      <c r="A5775" s="3" t="str">
        <f t="shared" si="180"/>
        <v/>
      </c>
      <c r="M5775" s="3" t="str">
        <f>IFERROR(INDEX('SINIF GÜNLER'!$A:$C,MATCH('VERİ TABANI'!$D5775,'SINIF GÜNLER'!$B:$B,0),MATCH('VERİ TABANI'!$M$1,'SINIF GÜNLER'!$A$1:$C$1,0)),"")</f>
        <v/>
      </c>
      <c r="P5775" s="28" t="str">
        <f t="array" ref="P5775">IFERROR(SEARCH(ÖĞRETMEN,'VERİ TABANI'!G5775,1),"")</f>
        <v/>
      </c>
      <c r="Q5775" s="29" t="str">
        <f t="shared" si="181"/>
        <v/>
      </c>
    </row>
    <row r="5776" spans="1:17">
      <c r="A5776" s="3" t="str">
        <f t="shared" si="180"/>
        <v/>
      </c>
      <c r="M5776" s="3" t="str">
        <f>IFERROR(INDEX('SINIF GÜNLER'!$A:$C,MATCH('VERİ TABANI'!$D5776,'SINIF GÜNLER'!$B:$B,0),MATCH('VERİ TABANI'!$M$1,'SINIF GÜNLER'!$A$1:$C$1,0)),"")</f>
        <v/>
      </c>
      <c r="P5776" s="28" t="str">
        <f t="array" ref="P5776">IFERROR(SEARCH(ÖĞRETMEN,'VERİ TABANI'!G5776,1),"")</f>
        <v/>
      </c>
      <c r="Q5776" s="29" t="str">
        <f t="shared" si="181"/>
        <v/>
      </c>
    </row>
    <row r="5777" spans="1:17">
      <c r="A5777" s="3" t="str">
        <f t="shared" si="180"/>
        <v/>
      </c>
      <c r="M5777" s="3" t="str">
        <f>IFERROR(INDEX('SINIF GÜNLER'!$A:$C,MATCH('VERİ TABANI'!$D5777,'SINIF GÜNLER'!$B:$B,0),MATCH('VERİ TABANI'!$M$1,'SINIF GÜNLER'!$A$1:$C$1,0)),"")</f>
        <v/>
      </c>
      <c r="P5777" s="28" t="str">
        <f t="array" ref="P5777">IFERROR(SEARCH(ÖĞRETMEN,'VERİ TABANI'!G5777,1),"")</f>
        <v/>
      </c>
      <c r="Q5777" s="29" t="str">
        <f t="shared" si="181"/>
        <v/>
      </c>
    </row>
    <row r="5778" spans="1:17">
      <c r="A5778" s="3" t="str">
        <f t="shared" si="180"/>
        <v/>
      </c>
      <c r="M5778" s="3" t="str">
        <f>IFERROR(INDEX('SINIF GÜNLER'!$A:$C,MATCH('VERİ TABANI'!$D5778,'SINIF GÜNLER'!$B:$B,0),MATCH('VERİ TABANI'!$M$1,'SINIF GÜNLER'!$A$1:$C$1,0)),"")</f>
        <v/>
      </c>
      <c r="P5778" s="28" t="str">
        <f t="array" ref="P5778">IFERROR(SEARCH(ÖĞRETMEN,'VERİ TABANI'!G5778,1),"")</f>
        <v/>
      </c>
      <c r="Q5778" s="29" t="str">
        <f t="shared" si="181"/>
        <v/>
      </c>
    </row>
    <row r="5779" spans="1:17">
      <c r="A5779" s="3" t="str">
        <f t="shared" si="180"/>
        <v/>
      </c>
      <c r="M5779" s="3" t="str">
        <f>IFERROR(INDEX('SINIF GÜNLER'!$A:$C,MATCH('VERİ TABANI'!$D5779,'SINIF GÜNLER'!$B:$B,0),MATCH('VERİ TABANI'!$M$1,'SINIF GÜNLER'!$A$1:$C$1,0)),"")</f>
        <v/>
      </c>
      <c r="P5779" s="28" t="str">
        <f t="array" ref="P5779">IFERROR(SEARCH(ÖĞRETMEN,'VERİ TABANI'!G5779,1),"")</f>
        <v/>
      </c>
      <c r="Q5779" s="29" t="str">
        <f t="shared" si="181"/>
        <v/>
      </c>
    </row>
    <row r="5780" spans="1:17">
      <c r="A5780" s="3" t="str">
        <f t="shared" si="180"/>
        <v/>
      </c>
      <c r="M5780" s="3" t="str">
        <f>IFERROR(INDEX('SINIF GÜNLER'!$A:$C,MATCH('VERİ TABANI'!$D5780,'SINIF GÜNLER'!$B:$B,0),MATCH('VERİ TABANI'!$M$1,'SINIF GÜNLER'!$A$1:$C$1,0)),"")</f>
        <v/>
      </c>
      <c r="P5780" s="28" t="str">
        <f t="array" ref="P5780">IFERROR(SEARCH(ÖĞRETMEN,'VERİ TABANI'!G5780,1),"")</f>
        <v/>
      </c>
      <c r="Q5780" s="29" t="str">
        <f t="shared" si="181"/>
        <v/>
      </c>
    </row>
    <row r="5781" spans="1:17">
      <c r="A5781" s="3" t="str">
        <f t="shared" si="180"/>
        <v/>
      </c>
      <c r="M5781" s="3" t="str">
        <f>IFERROR(INDEX('SINIF GÜNLER'!$A:$C,MATCH('VERİ TABANI'!$D5781,'SINIF GÜNLER'!$B:$B,0),MATCH('VERİ TABANI'!$M$1,'SINIF GÜNLER'!$A$1:$C$1,0)),"")</f>
        <v/>
      </c>
      <c r="P5781" s="28" t="str">
        <f t="array" ref="P5781">IFERROR(SEARCH(ÖĞRETMEN,'VERİ TABANI'!G5781,1),"")</f>
        <v/>
      </c>
      <c r="Q5781" s="29" t="str">
        <f t="shared" si="181"/>
        <v/>
      </c>
    </row>
    <row r="5782" spans="1:17">
      <c r="A5782" s="3" t="str">
        <f t="shared" si="180"/>
        <v/>
      </c>
      <c r="M5782" s="3" t="str">
        <f>IFERROR(INDEX('SINIF GÜNLER'!$A:$C,MATCH('VERİ TABANI'!$D5782,'SINIF GÜNLER'!$B:$B,0),MATCH('VERİ TABANI'!$M$1,'SINIF GÜNLER'!$A$1:$C$1,0)),"")</f>
        <v/>
      </c>
      <c r="P5782" s="28" t="str">
        <f t="array" ref="P5782">IFERROR(SEARCH(ÖĞRETMEN,'VERİ TABANI'!G5782,1),"")</f>
        <v/>
      </c>
      <c r="Q5782" s="29" t="str">
        <f t="shared" si="181"/>
        <v/>
      </c>
    </row>
    <row r="5783" spans="1:17">
      <c r="A5783" s="3" t="str">
        <f t="shared" si="180"/>
        <v/>
      </c>
      <c r="M5783" s="3" t="str">
        <f>IFERROR(INDEX('SINIF GÜNLER'!$A:$C,MATCH('VERİ TABANI'!$D5783,'SINIF GÜNLER'!$B:$B,0),MATCH('VERİ TABANI'!$M$1,'SINIF GÜNLER'!$A$1:$C$1,0)),"")</f>
        <v/>
      </c>
      <c r="P5783" s="28" t="str">
        <f t="array" ref="P5783">IFERROR(SEARCH(ÖĞRETMEN,'VERİ TABANI'!G5783,1),"")</f>
        <v/>
      </c>
      <c r="Q5783" s="29" t="str">
        <f t="shared" si="181"/>
        <v/>
      </c>
    </row>
    <row r="5784" spans="1:17">
      <c r="A5784" s="3" t="str">
        <f t="shared" si="180"/>
        <v/>
      </c>
      <c r="M5784" s="3" t="str">
        <f>IFERROR(INDEX('SINIF GÜNLER'!$A:$C,MATCH('VERİ TABANI'!$D5784,'SINIF GÜNLER'!$B:$B,0),MATCH('VERİ TABANI'!$M$1,'SINIF GÜNLER'!$A$1:$C$1,0)),"")</f>
        <v/>
      </c>
      <c r="P5784" s="28" t="str">
        <f t="array" ref="P5784">IFERROR(SEARCH(ÖĞRETMEN,'VERİ TABANI'!G5784,1),"")</f>
        <v/>
      </c>
      <c r="Q5784" s="29" t="str">
        <f t="shared" si="181"/>
        <v/>
      </c>
    </row>
    <row r="5785" spans="1:17">
      <c r="A5785" s="3" t="str">
        <f t="shared" si="180"/>
        <v/>
      </c>
      <c r="M5785" s="3" t="str">
        <f>IFERROR(INDEX('SINIF GÜNLER'!$A:$C,MATCH('VERİ TABANI'!$D5785,'SINIF GÜNLER'!$B:$B,0),MATCH('VERİ TABANI'!$M$1,'SINIF GÜNLER'!$A$1:$C$1,0)),"")</f>
        <v/>
      </c>
      <c r="P5785" s="28" t="str">
        <f t="array" ref="P5785">IFERROR(SEARCH(ÖĞRETMEN,'VERİ TABANI'!G5785,1),"")</f>
        <v/>
      </c>
      <c r="Q5785" s="29" t="str">
        <f t="shared" si="181"/>
        <v/>
      </c>
    </row>
    <row r="5786" spans="1:17">
      <c r="A5786" s="3" t="str">
        <f t="shared" si="180"/>
        <v/>
      </c>
      <c r="M5786" s="3" t="str">
        <f>IFERROR(INDEX('SINIF GÜNLER'!$A:$C,MATCH('VERİ TABANI'!$D5786,'SINIF GÜNLER'!$B:$B,0),MATCH('VERİ TABANI'!$M$1,'SINIF GÜNLER'!$A$1:$C$1,0)),"")</f>
        <v/>
      </c>
      <c r="P5786" s="28" t="str">
        <f t="array" ref="P5786">IFERROR(SEARCH(ÖĞRETMEN,'VERİ TABANI'!G5786,1),"")</f>
        <v/>
      </c>
      <c r="Q5786" s="29" t="str">
        <f t="shared" si="181"/>
        <v/>
      </c>
    </row>
    <row r="5787" spans="1:17">
      <c r="A5787" s="3" t="str">
        <f t="shared" si="180"/>
        <v/>
      </c>
      <c r="M5787" s="3" t="str">
        <f>IFERROR(INDEX('SINIF GÜNLER'!$A:$C,MATCH('VERİ TABANI'!$D5787,'SINIF GÜNLER'!$B:$B,0),MATCH('VERİ TABANI'!$M$1,'SINIF GÜNLER'!$A$1:$C$1,0)),"")</f>
        <v/>
      </c>
      <c r="P5787" s="28" t="str">
        <f t="array" ref="P5787">IFERROR(SEARCH(ÖĞRETMEN,'VERİ TABANI'!G5787,1),"")</f>
        <v/>
      </c>
      <c r="Q5787" s="29" t="str">
        <f t="shared" si="181"/>
        <v/>
      </c>
    </row>
    <row r="5788" spans="1:17">
      <c r="A5788" s="3" t="str">
        <f t="shared" si="180"/>
        <v/>
      </c>
      <c r="M5788" s="3" t="str">
        <f>IFERROR(INDEX('SINIF GÜNLER'!$A:$C,MATCH('VERİ TABANI'!$D5788,'SINIF GÜNLER'!$B:$B,0),MATCH('VERİ TABANI'!$M$1,'SINIF GÜNLER'!$A$1:$C$1,0)),"")</f>
        <v/>
      </c>
      <c r="P5788" s="28" t="str">
        <f t="array" ref="P5788">IFERROR(SEARCH(ÖĞRETMEN,'VERİ TABANI'!G5788,1),"")</f>
        <v/>
      </c>
      <c r="Q5788" s="29" t="str">
        <f t="shared" si="181"/>
        <v/>
      </c>
    </row>
    <row r="5789" spans="1:17">
      <c r="A5789" s="3" t="str">
        <f t="shared" si="180"/>
        <v/>
      </c>
      <c r="M5789" s="3" t="str">
        <f>IFERROR(INDEX('SINIF GÜNLER'!$A:$C,MATCH('VERİ TABANI'!$D5789,'SINIF GÜNLER'!$B:$B,0),MATCH('VERİ TABANI'!$M$1,'SINIF GÜNLER'!$A$1:$C$1,0)),"")</f>
        <v/>
      </c>
      <c r="P5789" s="28" t="str">
        <f t="array" ref="P5789">IFERROR(SEARCH(ÖĞRETMEN,'VERİ TABANI'!G5789,1),"")</f>
        <v/>
      </c>
      <c r="Q5789" s="29" t="str">
        <f t="shared" si="181"/>
        <v/>
      </c>
    </row>
    <row r="5790" spans="1:17">
      <c r="A5790" s="3" t="str">
        <f t="shared" si="180"/>
        <v/>
      </c>
      <c r="M5790" s="3" t="str">
        <f>IFERROR(INDEX('SINIF GÜNLER'!$A:$C,MATCH('VERİ TABANI'!$D5790,'SINIF GÜNLER'!$B:$B,0),MATCH('VERİ TABANI'!$M$1,'SINIF GÜNLER'!$A$1:$C$1,0)),"")</f>
        <v/>
      </c>
      <c r="P5790" s="28" t="str">
        <f t="array" ref="P5790">IFERROR(SEARCH(ÖĞRETMEN,'VERİ TABANI'!G5790,1),"")</f>
        <v/>
      </c>
      <c r="Q5790" s="29" t="str">
        <f t="shared" si="181"/>
        <v/>
      </c>
    </row>
    <row r="5791" spans="1:17">
      <c r="A5791" s="3" t="str">
        <f t="shared" si="180"/>
        <v/>
      </c>
      <c r="M5791" s="3" t="str">
        <f>IFERROR(INDEX('SINIF GÜNLER'!$A:$C,MATCH('VERİ TABANI'!$D5791,'SINIF GÜNLER'!$B:$B,0),MATCH('VERİ TABANI'!$M$1,'SINIF GÜNLER'!$A$1:$C$1,0)),"")</f>
        <v/>
      </c>
      <c r="P5791" s="28" t="str">
        <f t="array" ref="P5791">IFERROR(SEARCH(ÖĞRETMEN,'VERİ TABANI'!G5791,1),"")</f>
        <v/>
      </c>
      <c r="Q5791" s="29" t="str">
        <f t="shared" si="181"/>
        <v/>
      </c>
    </row>
    <row r="5792" spans="1:17">
      <c r="A5792" s="3" t="str">
        <f t="shared" si="180"/>
        <v/>
      </c>
      <c r="M5792" s="3" t="str">
        <f>IFERROR(INDEX('SINIF GÜNLER'!$A:$C,MATCH('VERİ TABANI'!$D5792,'SINIF GÜNLER'!$B:$B,0),MATCH('VERİ TABANI'!$M$1,'SINIF GÜNLER'!$A$1:$C$1,0)),"")</f>
        <v/>
      </c>
      <c r="P5792" s="28" t="str">
        <f t="array" ref="P5792">IFERROR(SEARCH(ÖĞRETMEN,'VERİ TABANI'!G5792,1),"")</f>
        <v/>
      </c>
      <c r="Q5792" s="29" t="str">
        <f t="shared" si="181"/>
        <v/>
      </c>
    </row>
    <row r="5793" spans="1:17">
      <c r="A5793" s="3" t="str">
        <f t="shared" si="180"/>
        <v/>
      </c>
      <c r="M5793" s="3" t="str">
        <f>IFERROR(INDEX('SINIF GÜNLER'!$A:$C,MATCH('VERİ TABANI'!$D5793,'SINIF GÜNLER'!$B:$B,0),MATCH('VERİ TABANI'!$M$1,'SINIF GÜNLER'!$A$1:$C$1,0)),"")</f>
        <v/>
      </c>
      <c r="P5793" s="28" t="str">
        <f t="array" ref="P5793">IFERROR(SEARCH(ÖĞRETMEN,'VERİ TABANI'!G5793,1),"")</f>
        <v/>
      </c>
      <c r="Q5793" s="29" t="str">
        <f t="shared" si="181"/>
        <v/>
      </c>
    </row>
    <row r="5794" spans="1:17">
      <c r="A5794" s="3" t="str">
        <f t="shared" si="180"/>
        <v/>
      </c>
      <c r="M5794" s="3" t="str">
        <f>IFERROR(INDEX('SINIF GÜNLER'!$A:$C,MATCH('VERİ TABANI'!$D5794,'SINIF GÜNLER'!$B:$B,0),MATCH('VERİ TABANI'!$M$1,'SINIF GÜNLER'!$A$1:$C$1,0)),"")</f>
        <v/>
      </c>
      <c r="P5794" s="28" t="str">
        <f t="array" ref="P5794">IFERROR(SEARCH(ÖĞRETMEN,'VERİ TABANI'!G5794,1),"")</f>
        <v/>
      </c>
      <c r="Q5794" s="29" t="str">
        <f t="shared" si="181"/>
        <v/>
      </c>
    </row>
    <row r="5795" spans="1:17">
      <c r="A5795" s="3" t="str">
        <f t="shared" si="180"/>
        <v/>
      </c>
      <c r="M5795" s="3" t="str">
        <f>IFERROR(INDEX('SINIF GÜNLER'!$A:$C,MATCH('VERİ TABANI'!$D5795,'SINIF GÜNLER'!$B:$B,0),MATCH('VERİ TABANI'!$M$1,'SINIF GÜNLER'!$A$1:$C$1,0)),"")</f>
        <v/>
      </c>
      <c r="P5795" s="28" t="str">
        <f t="array" ref="P5795">IFERROR(SEARCH(ÖĞRETMEN,'VERİ TABANI'!G5795,1),"")</f>
        <v/>
      </c>
      <c r="Q5795" s="29" t="str">
        <f t="shared" si="181"/>
        <v/>
      </c>
    </row>
    <row r="5796" spans="1:17">
      <c r="A5796" s="3" t="str">
        <f t="shared" si="180"/>
        <v/>
      </c>
      <c r="M5796" s="3" t="str">
        <f>IFERROR(INDEX('SINIF GÜNLER'!$A:$C,MATCH('VERİ TABANI'!$D5796,'SINIF GÜNLER'!$B:$B,0),MATCH('VERİ TABANI'!$M$1,'SINIF GÜNLER'!$A$1:$C$1,0)),"")</f>
        <v/>
      </c>
      <c r="P5796" s="28" t="str">
        <f t="array" ref="P5796">IFERROR(SEARCH(ÖĞRETMEN,'VERİ TABANI'!G5796,1),"")</f>
        <v/>
      </c>
      <c r="Q5796" s="29" t="str">
        <f t="shared" si="181"/>
        <v/>
      </c>
    </row>
    <row r="5797" spans="1:17">
      <c r="A5797" s="3" t="str">
        <f t="shared" si="180"/>
        <v/>
      </c>
      <c r="M5797" s="3" t="str">
        <f>IFERROR(INDEX('SINIF GÜNLER'!$A:$C,MATCH('VERİ TABANI'!$D5797,'SINIF GÜNLER'!$B:$B,0),MATCH('VERİ TABANI'!$M$1,'SINIF GÜNLER'!$A$1:$C$1,0)),"")</f>
        <v/>
      </c>
      <c r="P5797" s="28" t="str">
        <f t="array" ref="P5797">IFERROR(SEARCH(ÖĞRETMEN,'VERİ TABANI'!G5797,1),"")</f>
        <v/>
      </c>
      <c r="Q5797" s="29" t="str">
        <f t="shared" si="181"/>
        <v/>
      </c>
    </row>
    <row r="5798" spans="1:17">
      <c r="A5798" s="3" t="str">
        <f t="shared" si="180"/>
        <v/>
      </c>
      <c r="M5798" s="3" t="str">
        <f>IFERROR(INDEX('SINIF GÜNLER'!$A:$C,MATCH('VERİ TABANI'!$D5798,'SINIF GÜNLER'!$B:$B,0),MATCH('VERİ TABANI'!$M$1,'SINIF GÜNLER'!$A$1:$C$1,0)),"")</f>
        <v/>
      </c>
      <c r="P5798" s="28" t="str">
        <f t="array" ref="P5798">IFERROR(SEARCH(ÖĞRETMEN,'VERİ TABANI'!G5798,1),"")</f>
        <v/>
      </c>
      <c r="Q5798" s="29" t="str">
        <f t="shared" si="181"/>
        <v/>
      </c>
    </row>
    <row r="5799" spans="1:17">
      <c r="A5799" s="3" t="str">
        <f t="shared" si="180"/>
        <v/>
      </c>
      <c r="M5799" s="3" t="str">
        <f>IFERROR(INDEX('SINIF GÜNLER'!$A:$C,MATCH('VERİ TABANI'!$D5799,'SINIF GÜNLER'!$B:$B,0),MATCH('VERİ TABANI'!$M$1,'SINIF GÜNLER'!$A$1:$C$1,0)),"")</f>
        <v/>
      </c>
      <c r="P5799" s="28" t="str">
        <f t="array" ref="P5799">IFERROR(SEARCH(ÖĞRETMEN,'VERİ TABANI'!G5799,1),"")</f>
        <v/>
      </c>
      <c r="Q5799" s="29" t="str">
        <f t="shared" si="181"/>
        <v/>
      </c>
    </row>
    <row r="5800" spans="1:17">
      <c r="A5800" s="3" t="str">
        <f t="shared" si="180"/>
        <v/>
      </c>
      <c r="M5800" s="3" t="str">
        <f>IFERROR(INDEX('SINIF GÜNLER'!$A:$C,MATCH('VERİ TABANI'!$D5800,'SINIF GÜNLER'!$B:$B,0),MATCH('VERİ TABANI'!$M$1,'SINIF GÜNLER'!$A$1:$C$1,0)),"")</f>
        <v/>
      </c>
      <c r="P5800" s="28" t="str">
        <f t="array" ref="P5800">IFERROR(SEARCH(ÖĞRETMEN,'VERİ TABANI'!G5800,1),"")</f>
        <v/>
      </c>
      <c r="Q5800" s="29" t="str">
        <f t="shared" si="181"/>
        <v/>
      </c>
    </row>
    <row r="5801" spans="1:17">
      <c r="A5801" s="3" t="str">
        <f t="shared" si="180"/>
        <v/>
      </c>
      <c r="M5801" s="3" t="str">
        <f>IFERROR(INDEX('SINIF GÜNLER'!$A:$C,MATCH('VERİ TABANI'!$D5801,'SINIF GÜNLER'!$B:$B,0),MATCH('VERİ TABANI'!$M$1,'SINIF GÜNLER'!$A$1:$C$1,0)),"")</f>
        <v/>
      </c>
      <c r="P5801" s="28" t="str">
        <f t="array" ref="P5801">IFERROR(SEARCH(ÖĞRETMEN,'VERİ TABANI'!G5801,1),"")</f>
        <v/>
      </c>
      <c r="Q5801" s="29" t="str">
        <f t="shared" si="181"/>
        <v/>
      </c>
    </row>
    <row r="5802" spans="1:17">
      <c r="A5802" s="3" t="str">
        <f t="shared" si="180"/>
        <v/>
      </c>
      <c r="M5802" s="3" t="str">
        <f>IFERROR(INDEX('SINIF GÜNLER'!$A:$C,MATCH('VERİ TABANI'!$D5802,'SINIF GÜNLER'!$B:$B,0),MATCH('VERİ TABANI'!$M$1,'SINIF GÜNLER'!$A$1:$C$1,0)),"")</f>
        <v/>
      </c>
      <c r="P5802" s="28" t="str">
        <f t="array" ref="P5802">IFERROR(SEARCH(ÖĞRETMEN,'VERİ TABANI'!G5802,1),"")</f>
        <v/>
      </c>
      <c r="Q5802" s="29" t="str">
        <f t="shared" si="181"/>
        <v/>
      </c>
    </row>
    <row r="5803" spans="1:17">
      <c r="A5803" s="3" t="str">
        <f t="shared" si="180"/>
        <v/>
      </c>
      <c r="M5803" s="3" t="str">
        <f>IFERROR(INDEX('SINIF GÜNLER'!$A:$C,MATCH('VERİ TABANI'!$D5803,'SINIF GÜNLER'!$B:$B,0),MATCH('VERİ TABANI'!$M$1,'SINIF GÜNLER'!$A$1:$C$1,0)),"")</f>
        <v/>
      </c>
      <c r="P5803" s="28" t="str">
        <f t="array" ref="P5803">IFERROR(SEARCH(ÖĞRETMEN,'VERİ TABANI'!G5803,1),"")</f>
        <v/>
      </c>
      <c r="Q5803" s="29" t="str">
        <f t="shared" si="181"/>
        <v/>
      </c>
    </row>
    <row r="5804" spans="1:17">
      <c r="A5804" s="3" t="str">
        <f t="shared" si="180"/>
        <v/>
      </c>
      <c r="M5804" s="3" t="str">
        <f>IFERROR(INDEX('SINIF GÜNLER'!$A:$C,MATCH('VERİ TABANI'!$D5804,'SINIF GÜNLER'!$B:$B,0),MATCH('VERİ TABANI'!$M$1,'SINIF GÜNLER'!$A$1:$C$1,0)),"")</f>
        <v/>
      </c>
      <c r="P5804" s="28" t="str">
        <f t="array" ref="P5804">IFERROR(SEARCH(ÖĞRETMEN,'VERİ TABANI'!G5804,1),"")</f>
        <v/>
      </c>
      <c r="Q5804" s="29" t="str">
        <f t="shared" si="181"/>
        <v/>
      </c>
    </row>
    <row r="5805" spans="1:17">
      <c r="A5805" s="3" t="str">
        <f t="shared" si="180"/>
        <v/>
      </c>
      <c r="M5805" s="3" t="str">
        <f>IFERROR(INDEX('SINIF GÜNLER'!$A:$C,MATCH('VERİ TABANI'!$D5805,'SINIF GÜNLER'!$B:$B,0),MATCH('VERİ TABANI'!$M$1,'SINIF GÜNLER'!$A$1:$C$1,0)),"")</f>
        <v/>
      </c>
      <c r="P5805" s="28" t="str">
        <f t="array" ref="P5805">IFERROR(SEARCH(ÖĞRETMEN,'VERİ TABANI'!G5805,1),"")</f>
        <v/>
      </c>
      <c r="Q5805" s="29" t="str">
        <f t="shared" si="181"/>
        <v/>
      </c>
    </row>
    <row r="5806" spans="1:17">
      <c r="A5806" s="3" t="str">
        <f t="shared" si="180"/>
        <v/>
      </c>
      <c r="M5806" s="3" t="str">
        <f>IFERROR(INDEX('SINIF GÜNLER'!$A:$C,MATCH('VERİ TABANI'!$D5806,'SINIF GÜNLER'!$B:$B,0),MATCH('VERİ TABANI'!$M$1,'SINIF GÜNLER'!$A$1:$C$1,0)),"")</f>
        <v/>
      </c>
      <c r="P5806" s="28" t="str">
        <f t="array" ref="P5806">IFERROR(SEARCH(ÖĞRETMEN,'VERİ TABANI'!G5806,1),"")</f>
        <v/>
      </c>
      <c r="Q5806" s="29" t="str">
        <f t="shared" si="181"/>
        <v/>
      </c>
    </row>
    <row r="5807" spans="1:17">
      <c r="A5807" s="3" t="str">
        <f t="shared" si="180"/>
        <v/>
      </c>
      <c r="M5807" s="3" t="str">
        <f>IFERROR(INDEX('SINIF GÜNLER'!$A:$C,MATCH('VERİ TABANI'!$D5807,'SINIF GÜNLER'!$B:$B,0),MATCH('VERİ TABANI'!$M$1,'SINIF GÜNLER'!$A$1:$C$1,0)),"")</f>
        <v/>
      </c>
      <c r="P5807" s="28" t="str">
        <f t="array" ref="P5807">IFERROR(SEARCH(ÖĞRETMEN,'VERİ TABANI'!G5807,1),"")</f>
        <v/>
      </c>
      <c r="Q5807" s="29" t="str">
        <f t="shared" si="181"/>
        <v/>
      </c>
    </row>
    <row r="5808" spans="1:17">
      <c r="A5808" s="3" t="str">
        <f t="shared" si="180"/>
        <v/>
      </c>
      <c r="M5808" s="3" t="str">
        <f>IFERROR(INDEX('SINIF GÜNLER'!$A:$C,MATCH('VERİ TABANI'!$D5808,'SINIF GÜNLER'!$B:$B,0),MATCH('VERİ TABANI'!$M$1,'SINIF GÜNLER'!$A$1:$C$1,0)),"")</f>
        <v/>
      </c>
      <c r="P5808" s="28" t="str">
        <f t="array" ref="P5808">IFERROR(SEARCH(ÖĞRETMEN,'VERİ TABANI'!G5808,1),"")</f>
        <v/>
      </c>
      <c r="Q5808" s="29" t="str">
        <f t="shared" si="181"/>
        <v/>
      </c>
    </row>
    <row r="5809" spans="1:17">
      <c r="A5809" s="3" t="str">
        <f t="shared" si="180"/>
        <v/>
      </c>
      <c r="M5809" s="3" t="str">
        <f>IFERROR(INDEX('SINIF GÜNLER'!$A:$C,MATCH('VERİ TABANI'!$D5809,'SINIF GÜNLER'!$B:$B,0),MATCH('VERİ TABANI'!$M$1,'SINIF GÜNLER'!$A$1:$C$1,0)),"")</f>
        <v/>
      </c>
      <c r="P5809" s="28" t="str">
        <f t="array" ref="P5809">IFERROR(SEARCH(ÖĞRETMEN,'VERİ TABANI'!G5809,1),"")</f>
        <v/>
      </c>
      <c r="Q5809" s="29" t="str">
        <f t="shared" si="181"/>
        <v/>
      </c>
    </row>
    <row r="5810" spans="1:17">
      <c r="A5810" s="3" t="str">
        <f t="shared" si="180"/>
        <v/>
      </c>
      <c r="M5810" s="3" t="str">
        <f>IFERROR(INDEX('SINIF GÜNLER'!$A:$C,MATCH('VERİ TABANI'!$D5810,'SINIF GÜNLER'!$B:$B,0),MATCH('VERİ TABANI'!$M$1,'SINIF GÜNLER'!$A$1:$C$1,0)),"")</f>
        <v/>
      </c>
      <c r="P5810" s="28" t="str">
        <f t="array" ref="P5810">IFERROR(SEARCH(ÖĞRETMEN,'VERİ TABANI'!G5810,1),"")</f>
        <v/>
      </c>
      <c r="Q5810" s="29" t="str">
        <f t="shared" si="181"/>
        <v/>
      </c>
    </row>
    <row r="5811" spans="1:17">
      <c r="A5811" s="3" t="str">
        <f t="shared" si="180"/>
        <v/>
      </c>
      <c r="M5811" s="3" t="str">
        <f>IFERROR(INDEX('SINIF GÜNLER'!$A:$C,MATCH('VERİ TABANI'!$D5811,'SINIF GÜNLER'!$B:$B,0),MATCH('VERİ TABANI'!$M$1,'SINIF GÜNLER'!$A$1:$C$1,0)),"")</f>
        <v/>
      </c>
      <c r="P5811" s="28" t="str">
        <f t="array" ref="P5811">IFERROR(SEARCH(ÖĞRETMEN,'VERİ TABANI'!G5811,1),"")</f>
        <v/>
      </c>
      <c r="Q5811" s="29" t="str">
        <f t="shared" si="181"/>
        <v/>
      </c>
    </row>
    <row r="5812" spans="1:17">
      <c r="A5812" s="3" t="str">
        <f t="shared" si="180"/>
        <v/>
      </c>
      <c r="M5812" s="3" t="str">
        <f>IFERROR(INDEX('SINIF GÜNLER'!$A:$C,MATCH('VERİ TABANI'!$D5812,'SINIF GÜNLER'!$B:$B,0),MATCH('VERİ TABANI'!$M$1,'SINIF GÜNLER'!$A$1:$C$1,0)),"")</f>
        <v/>
      </c>
      <c r="P5812" s="28" t="str">
        <f t="array" ref="P5812">IFERROR(SEARCH(ÖĞRETMEN,'VERİ TABANI'!G5812,1),"")</f>
        <v/>
      </c>
      <c r="Q5812" s="29" t="str">
        <f t="shared" si="181"/>
        <v/>
      </c>
    </row>
    <row r="5813" spans="1:17">
      <c r="A5813" s="3" t="str">
        <f t="shared" si="180"/>
        <v/>
      </c>
      <c r="M5813" s="3" t="str">
        <f>IFERROR(INDEX('SINIF GÜNLER'!$A:$C,MATCH('VERİ TABANI'!$D5813,'SINIF GÜNLER'!$B:$B,0),MATCH('VERİ TABANI'!$M$1,'SINIF GÜNLER'!$A$1:$C$1,0)),"")</f>
        <v/>
      </c>
      <c r="P5813" s="28" t="str">
        <f t="array" ref="P5813">IFERROR(SEARCH(ÖĞRETMEN,'VERİ TABANI'!G5813,1),"")</f>
        <v/>
      </c>
      <c r="Q5813" s="29" t="str">
        <f t="shared" si="181"/>
        <v/>
      </c>
    </row>
    <row r="5814" spans="1:17">
      <c r="A5814" s="3" t="str">
        <f t="shared" si="180"/>
        <v/>
      </c>
      <c r="M5814" s="3" t="str">
        <f>IFERROR(INDEX('SINIF GÜNLER'!$A:$C,MATCH('VERİ TABANI'!$D5814,'SINIF GÜNLER'!$B:$B,0),MATCH('VERİ TABANI'!$M$1,'SINIF GÜNLER'!$A$1:$C$1,0)),"")</f>
        <v/>
      </c>
      <c r="P5814" s="28" t="str">
        <f t="array" ref="P5814">IFERROR(SEARCH(ÖĞRETMEN,'VERİ TABANI'!G5814,1),"")</f>
        <v/>
      </c>
      <c r="Q5814" s="29" t="str">
        <f t="shared" si="181"/>
        <v/>
      </c>
    </row>
    <row r="5815" spans="1:17">
      <c r="A5815" s="3" t="str">
        <f t="shared" si="180"/>
        <v/>
      </c>
      <c r="M5815" s="3" t="str">
        <f>IFERROR(INDEX('SINIF GÜNLER'!$A:$C,MATCH('VERİ TABANI'!$D5815,'SINIF GÜNLER'!$B:$B,0),MATCH('VERİ TABANI'!$M$1,'SINIF GÜNLER'!$A$1:$C$1,0)),"")</f>
        <v/>
      </c>
      <c r="P5815" s="28" t="str">
        <f t="array" ref="P5815">IFERROR(SEARCH(ÖĞRETMEN,'VERİ TABANI'!G5815,1),"")</f>
        <v/>
      </c>
      <c r="Q5815" s="29" t="str">
        <f t="shared" si="181"/>
        <v/>
      </c>
    </row>
    <row r="5816" spans="1:17">
      <c r="A5816" s="3" t="str">
        <f t="shared" si="180"/>
        <v/>
      </c>
      <c r="M5816" s="3" t="str">
        <f>IFERROR(INDEX('SINIF GÜNLER'!$A:$C,MATCH('VERİ TABANI'!$D5816,'SINIF GÜNLER'!$B:$B,0),MATCH('VERİ TABANI'!$M$1,'SINIF GÜNLER'!$A$1:$C$1,0)),"")</f>
        <v/>
      </c>
      <c r="P5816" s="28" t="str">
        <f t="array" ref="P5816">IFERROR(SEARCH(ÖĞRETMEN,'VERİ TABANI'!G5816,1),"")</f>
        <v/>
      </c>
      <c r="Q5816" s="29" t="str">
        <f t="shared" si="181"/>
        <v/>
      </c>
    </row>
    <row r="5817" spans="1:17">
      <c r="A5817" s="3" t="str">
        <f t="shared" si="180"/>
        <v/>
      </c>
      <c r="M5817" s="3" t="str">
        <f>IFERROR(INDEX('SINIF GÜNLER'!$A:$C,MATCH('VERİ TABANI'!$D5817,'SINIF GÜNLER'!$B:$B,0),MATCH('VERİ TABANI'!$M$1,'SINIF GÜNLER'!$A$1:$C$1,0)),"")</f>
        <v/>
      </c>
      <c r="P5817" s="28" t="str">
        <f t="array" ref="P5817">IFERROR(SEARCH(ÖĞRETMEN,'VERİ TABANI'!G5817,1),"")</f>
        <v/>
      </c>
      <c r="Q5817" s="29" t="str">
        <f t="shared" si="181"/>
        <v/>
      </c>
    </row>
    <row r="5818" spans="1:17">
      <c r="A5818" s="3" t="str">
        <f t="shared" si="180"/>
        <v/>
      </c>
      <c r="M5818" s="3" t="str">
        <f>IFERROR(INDEX('SINIF GÜNLER'!$A:$C,MATCH('VERİ TABANI'!$D5818,'SINIF GÜNLER'!$B:$B,0),MATCH('VERİ TABANI'!$M$1,'SINIF GÜNLER'!$A$1:$C$1,0)),"")</f>
        <v/>
      </c>
      <c r="P5818" s="28" t="str">
        <f t="array" ref="P5818">IFERROR(SEARCH(ÖĞRETMEN,'VERİ TABANI'!G5818,1),"")</f>
        <v/>
      </c>
      <c r="Q5818" s="29" t="str">
        <f t="shared" si="181"/>
        <v/>
      </c>
    </row>
    <row r="5819" spans="1:17">
      <c r="A5819" s="3" t="str">
        <f t="shared" si="180"/>
        <v/>
      </c>
      <c r="M5819" s="3" t="str">
        <f>IFERROR(INDEX('SINIF GÜNLER'!$A:$C,MATCH('VERİ TABANI'!$D5819,'SINIF GÜNLER'!$B:$B,0),MATCH('VERİ TABANI'!$M$1,'SINIF GÜNLER'!$A$1:$C$1,0)),"")</f>
        <v/>
      </c>
      <c r="P5819" s="28" t="str">
        <f t="array" ref="P5819">IFERROR(SEARCH(ÖĞRETMEN,'VERİ TABANI'!G5819,1),"")</f>
        <v/>
      </c>
      <c r="Q5819" s="29" t="str">
        <f t="shared" si="181"/>
        <v/>
      </c>
    </row>
    <row r="5820" spans="1:17">
      <c r="A5820" s="3" t="str">
        <f t="shared" si="180"/>
        <v/>
      </c>
      <c r="M5820" s="3" t="str">
        <f>IFERROR(INDEX('SINIF GÜNLER'!$A:$C,MATCH('VERİ TABANI'!$D5820,'SINIF GÜNLER'!$B:$B,0),MATCH('VERİ TABANI'!$M$1,'SINIF GÜNLER'!$A$1:$C$1,0)),"")</f>
        <v/>
      </c>
      <c r="P5820" s="28" t="str">
        <f t="array" ref="P5820">IFERROR(SEARCH(ÖĞRETMEN,'VERİ TABANI'!G5820,1),"")</f>
        <v/>
      </c>
      <c r="Q5820" s="29" t="str">
        <f t="shared" si="181"/>
        <v/>
      </c>
    </row>
    <row r="5821" spans="1:17">
      <c r="A5821" s="3" t="str">
        <f t="shared" si="180"/>
        <v/>
      </c>
      <c r="M5821" s="3" t="str">
        <f>IFERROR(INDEX('SINIF GÜNLER'!$A:$C,MATCH('VERİ TABANI'!$D5821,'SINIF GÜNLER'!$B:$B,0),MATCH('VERİ TABANI'!$M$1,'SINIF GÜNLER'!$A$1:$C$1,0)),"")</f>
        <v/>
      </c>
      <c r="P5821" s="28" t="str">
        <f t="array" ref="P5821">IFERROR(SEARCH(ÖĞRETMEN,'VERİ TABANI'!G5821,1),"")</f>
        <v/>
      </c>
      <c r="Q5821" s="29" t="str">
        <f t="shared" si="181"/>
        <v/>
      </c>
    </row>
    <row r="5822" spans="1:17">
      <c r="A5822" s="3" t="str">
        <f t="shared" si="180"/>
        <v/>
      </c>
      <c r="M5822" s="3" t="str">
        <f>IFERROR(INDEX('SINIF GÜNLER'!$A:$C,MATCH('VERİ TABANI'!$D5822,'SINIF GÜNLER'!$B:$B,0),MATCH('VERİ TABANI'!$M$1,'SINIF GÜNLER'!$A$1:$C$1,0)),"")</f>
        <v/>
      </c>
      <c r="P5822" s="28" t="str">
        <f t="array" ref="P5822">IFERROR(SEARCH(ÖĞRETMEN,'VERİ TABANI'!G5822,1),"")</f>
        <v/>
      </c>
      <c r="Q5822" s="29" t="str">
        <f t="shared" si="181"/>
        <v/>
      </c>
    </row>
    <row r="5823" spans="1:17">
      <c r="A5823" s="3" t="str">
        <f t="shared" si="180"/>
        <v/>
      </c>
      <c r="M5823" s="3" t="str">
        <f>IFERROR(INDEX('SINIF GÜNLER'!$A:$C,MATCH('VERİ TABANI'!$D5823,'SINIF GÜNLER'!$B:$B,0),MATCH('VERİ TABANI'!$M$1,'SINIF GÜNLER'!$A$1:$C$1,0)),"")</f>
        <v/>
      </c>
      <c r="P5823" s="28" t="str">
        <f t="array" ref="P5823">IFERROR(SEARCH(ÖĞRETMEN,'VERİ TABANI'!G5823,1),"")</f>
        <v/>
      </c>
      <c r="Q5823" s="29" t="str">
        <f t="shared" si="181"/>
        <v/>
      </c>
    </row>
    <row r="5824" spans="1:17">
      <c r="A5824" s="3" t="str">
        <f t="shared" si="180"/>
        <v/>
      </c>
      <c r="M5824" s="3" t="str">
        <f>IFERROR(INDEX('SINIF GÜNLER'!$A:$C,MATCH('VERİ TABANI'!$D5824,'SINIF GÜNLER'!$B:$B,0),MATCH('VERİ TABANI'!$M$1,'SINIF GÜNLER'!$A$1:$C$1,0)),"")</f>
        <v/>
      </c>
      <c r="P5824" s="28" t="str">
        <f t="array" ref="P5824">IFERROR(SEARCH(ÖĞRETMEN,'VERİ TABANI'!G5824,1),"")</f>
        <v/>
      </c>
      <c r="Q5824" s="29" t="str">
        <f t="shared" si="181"/>
        <v/>
      </c>
    </row>
    <row r="5825" spans="1:17">
      <c r="A5825" s="3" t="str">
        <f t="shared" si="180"/>
        <v/>
      </c>
      <c r="M5825" s="3" t="str">
        <f>IFERROR(INDEX('SINIF GÜNLER'!$A:$C,MATCH('VERİ TABANI'!$D5825,'SINIF GÜNLER'!$B:$B,0),MATCH('VERİ TABANI'!$M$1,'SINIF GÜNLER'!$A$1:$C$1,0)),"")</f>
        <v/>
      </c>
      <c r="P5825" s="28" t="str">
        <f t="array" ref="P5825">IFERROR(SEARCH(ÖĞRETMEN,'VERİ TABANI'!G5825,1),"")</f>
        <v/>
      </c>
      <c r="Q5825" s="29" t="str">
        <f t="shared" si="181"/>
        <v/>
      </c>
    </row>
    <row r="5826" spans="1:17">
      <c r="A5826" s="3" t="str">
        <f t="shared" ref="A5826:A5889" si="182">IFERROR(IF(B5826="","",ROW()-1),"")</f>
        <v/>
      </c>
      <c r="M5826" s="3" t="str">
        <f>IFERROR(INDEX('SINIF GÜNLER'!$A:$C,MATCH('VERİ TABANI'!$D5826,'SINIF GÜNLER'!$B:$B,0),MATCH('VERİ TABANI'!$M$1,'SINIF GÜNLER'!$A$1:$C$1,0)),"")</f>
        <v/>
      </c>
      <c r="P5826" s="28" t="str">
        <f t="array" ref="P5826">IFERROR(SEARCH(ÖĞRETMEN,'VERİ TABANI'!G5826,1),"")</f>
        <v/>
      </c>
      <c r="Q5826" s="29" t="str">
        <f t="shared" si="181"/>
        <v/>
      </c>
    </row>
    <row r="5827" spans="1:17">
      <c r="A5827" s="3" t="str">
        <f t="shared" si="182"/>
        <v/>
      </c>
      <c r="M5827" s="3" t="str">
        <f>IFERROR(INDEX('SINIF GÜNLER'!$A:$C,MATCH('VERİ TABANI'!$D5827,'SINIF GÜNLER'!$B:$B,0),MATCH('VERİ TABANI'!$M$1,'SINIF GÜNLER'!$A$1:$C$1,0)),"")</f>
        <v/>
      </c>
      <c r="P5827" s="28" t="str">
        <f t="array" ref="P5827">IFERROR(SEARCH(ÖĞRETMEN,'VERİ TABANI'!G5827,1),"")</f>
        <v/>
      </c>
      <c r="Q5827" s="29" t="str">
        <f t="shared" si="181"/>
        <v/>
      </c>
    </row>
    <row r="5828" spans="1:17">
      <c r="A5828" s="3" t="str">
        <f t="shared" si="182"/>
        <v/>
      </c>
      <c r="M5828" s="3" t="str">
        <f>IFERROR(INDEX('SINIF GÜNLER'!$A:$C,MATCH('VERİ TABANI'!$D5828,'SINIF GÜNLER'!$B:$B,0),MATCH('VERİ TABANI'!$M$1,'SINIF GÜNLER'!$A$1:$C$1,0)),"")</f>
        <v/>
      </c>
      <c r="P5828" s="28" t="str">
        <f t="array" ref="P5828">IFERROR(SEARCH(ÖĞRETMEN,'VERİ TABANI'!G5828,1),"")</f>
        <v/>
      </c>
      <c r="Q5828" s="29" t="str">
        <f t="shared" si="181"/>
        <v/>
      </c>
    </row>
    <row r="5829" spans="1:17">
      <c r="A5829" s="3" t="str">
        <f t="shared" si="182"/>
        <v/>
      </c>
      <c r="M5829" s="3" t="str">
        <f>IFERROR(INDEX('SINIF GÜNLER'!$A:$C,MATCH('VERİ TABANI'!$D5829,'SINIF GÜNLER'!$B:$B,0),MATCH('VERİ TABANI'!$M$1,'SINIF GÜNLER'!$A$1:$C$1,0)),"")</f>
        <v/>
      </c>
      <c r="P5829" s="28" t="str">
        <f t="array" ref="P5829">IFERROR(SEARCH(ÖĞRETMEN,'VERİ TABANI'!G5829,1),"")</f>
        <v/>
      </c>
      <c r="Q5829" s="29" t="str">
        <f t="shared" si="181"/>
        <v/>
      </c>
    </row>
    <row r="5830" spans="1:17">
      <c r="A5830" s="3" t="str">
        <f t="shared" si="182"/>
        <v/>
      </c>
      <c r="M5830" s="3" t="str">
        <f>IFERROR(INDEX('SINIF GÜNLER'!$A:$C,MATCH('VERİ TABANI'!$D5830,'SINIF GÜNLER'!$B:$B,0),MATCH('VERİ TABANI'!$M$1,'SINIF GÜNLER'!$A$1:$C$1,0)),"")</f>
        <v/>
      </c>
      <c r="P5830" s="28" t="str">
        <f t="array" ref="P5830">IFERROR(SEARCH(ÖĞRETMEN,'VERİ TABANI'!G5830,1),"")</f>
        <v/>
      </c>
      <c r="Q5830" s="29" t="str">
        <f t="shared" si="181"/>
        <v/>
      </c>
    </row>
    <row r="5831" spans="1:17">
      <c r="A5831" s="3" t="str">
        <f t="shared" si="182"/>
        <v/>
      </c>
      <c r="M5831" s="3" t="str">
        <f>IFERROR(INDEX('SINIF GÜNLER'!$A:$C,MATCH('VERİ TABANI'!$D5831,'SINIF GÜNLER'!$B:$B,0),MATCH('VERİ TABANI'!$M$1,'SINIF GÜNLER'!$A$1:$C$1,0)),"")</f>
        <v/>
      </c>
      <c r="P5831" s="28" t="str">
        <f t="array" ref="P5831">IFERROR(SEARCH(ÖĞRETMEN,'VERİ TABANI'!G5831,1),"")</f>
        <v/>
      </c>
      <c r="Q5831" s="29" t="str">
        <f t="shared" si="181"/>
        <v/>
      </c>
    </row>
    <row r="5832" spans="1:17">
      <c r="A5832" s="3" t="str">
        <f t="shared" si="182"/>
        <v/>
      </c>
      <c r="M5832" s="3" t="str">
        <f>IFERROR(INDEX('SINIF GÜNLER'!$A:$C,MATCH('VERİ TABANI'!$D5832,'SINIF GÜNLER'!$B:$B,0),MATCH('VERİ TABANI'!$M$1,'SINIF GÜNLER'!$A$1:$C$1,0)),"")</f>
        <v/>
      </c>
      <c r="P5832" s="28" t="str">
        <f t="array" ref="P5832">IFERROR(SEARCH(ÖĞRETMEN,'VERİ TABANI'!G5832,1),"")</f>
        <v/>
      </c>
      <c r="Q5832" s="29" t="str">
        <f t="shared" ref="Q5832:Q5895" si="183">IF(P5832="","",ROW())</f>
        <v/>
      </c>
    </row>
    <row r="5833" spans="1:17">
      <c r="A5833" s="3" t="str">
        <f t="shared" si="182"/>
        <v/>
      </c>
      <c r="M5833" s="3" t="str">
        <f>IFERROR(INDEX('SINIF GÜNLER'!$A:$C,MATCH('VERİ TABANI'!$D5833,'SINIF GÜNLER'!$B:$B,0),MATCH('VERİ TABANI'!$M$1,'SINIF GÜNLER'!$A$1:$C$1,0)),"")</f>
        <v/>
      </c>
      <c r="P5833" s="28" t="str">
        <f t="array" ref="P5833">IFERROR(SEARCH(ÖĞRETMEN,'VERİ TABANI'!G5833,1),"")</f>
        <v/>
      </c>
      <c r="Q5833" s="29" t="str">
        <f t="shared" si="183"/>
        <v/>
      </c>
    </row>
    <row r="5834" spans="1:17">
      <c r="A5834" s="3" t="str">
        <f t="shared" si="182"/>
        <v/>
      </c>
      <c r="M5834" s="3" t="str">
        <f>IFERROR(INDEX('SINIF GÜNLER'!$A:$C,MATCH('VERİ TABANI'!$D5834,'SINIF GÜNLER'!$B:$B,0),MATCH('VERİ TABANI'!$M$1,'SINIF GÜNLER'!$A$1:$C$1,0)),"")</f>
        <v/>
      </c>
      <c r="P5834" s="28" t="str">
        <f t="array" ref="P5834">IFERROR(SEARCH(ÖĞRETMEN,'VERİ TABANI'!G5834,1),"")</f>
        <v/>
      </c>
      <c r="Q5834" s="29" t="str">
        <f t="shared" si="183"/>
        <v/>
      </c>
    </row>
    <row r="5835" spans="1:17">
      <c r="A5835" s="3" t="str">
        <f t="shared" si="182"/>
        <v/>
      </c>
      <c r="M5835" s="3" t="str">
        <f>IFERROR(INDEX('SINIF GÜNLER'!$A:$C,MATCH('VERİ TABANI'!$D5835,'SINIF GÜNLER'!$B:$B,0),MATCH('VERİ TABANI'!$M$1,'SINIF GÜNLER'!$A$1:$C$1,0)),"")</f>
        <v/>
      </c>
      <c r="P5835" s="28" t="str">
        <f t="array" ref="P5835">IFERROR(SEARCH(ÖĞRETMEN,'VERİ TABANI'!G5835,1),"")</f>
        <v/>
      </c>
      <c r="Q5835" s="29" t="str">
        <f t="shared" si="183"/>
        <v/>
      </c>
    </row>
    <row r="5836" spans="1:17">
      <c r="A5836" s="3" t="str">
        <f t="shared" si="182"/>
        <v/>
      </c>
      <c r="M5836" s="3" t="str">
        <f>IFERROR(INDEX('SINIF GÜNLER'!$A:$C,MATCH('VERİ TABANI'!$D5836,'SINIF GÜNLER'!$B:$B,0),MATCH('VERİ TABANI'!$M$1,'SINIF GÜNLER'!$A$1:$C$1,0)),"")</f>
        <v/>
      </c>
      <c r="P5836" s="28" t="str">
        <f t="array" ref="P5836">IFERROR(SEARCH(ÖĞRETMEN,'VERİ TABANI'!G5836,1),"")</f>
        <v/>
      </c>
      <c r="Q5836" s="29" t="str">
        <f t="shared" si="183"/>
        <v/>
      </c>
    </row>
    <row r="5837" spans="1:17">
      <c r="A5837" s="3" t="str">
        <f t="shared" si="182"/>
        <v/>
      </c>
      <c r="M5837" s="3" t="str">
        <f>IFERROR(INDEX('SINIF GÜNLER'!$A:$C,MATCH('VERİ TABANI'!$D5837,'SINIF GÜNLER'!$B:$B,0),MATCH('VERİ TABANI'!$M$1,'SINIF GÜNLER'!$A$1:$C$1,0)),"")</f>
        <v/>
      </c>
      <c r="P5837" s="28" t="str">
        <f t="array" ref="P5837">IFERROR(SEARCH(ÖĞRETMEN,'VERİ TABANI'!G5837,1),"")</f>
        <v/>
      </c>
      <c r="Q5837" s="29" t="str">
        <f t="shared" si="183"/>
        <v/>
      </c>
    </row>
    <row r="5838" spans="1:17">
      <c r="A5838" s="3" t="str">
        <f t="shared" si="182"/>
        <v/>
      </c>
      <c r="M5838" s="3" t="str">
        <f>IFERROR(INDEX('SINIF GÜNLER'!$A:$C,MATCH('VERİ TABANI'!$D5838,'SINIF GÜNLER'!$B:$B,0),MATCH('VERİ TABANI'!$M$1,'SINIF GÜNLER'!$A$1:$C$1,0)),"")</f>
        <v/>
      </c>
      <c r="P5838" s="28" t="str">
        <f t="array" ref="P5838">IFERROR(SEARCH(ÖĞRETMEN,'VERİ TABANI'!G5838,1),"")</f>
        <v/>
      </c>
      <c r="Q5838" s="29" t="str">
        <f t="shared" si="183"/>
        <v/>
      </c>
    </row>
    <row r="5839" spans="1:17">
      <c r="A5839" s="3" t="str">
        <f t="shared" si="182"/>
        <v/>
      </c>
      <c r="M5839" s="3" t="str">
        <f>IFERROR(INDEX('SINIF GÜNLER'!$A:$C,MATCH('VERİ TABANI'!$D5839,'SINIF GÜNLER'!$B:$B,0),MATCH('VERİ TABANI'!$M$1,'SINIF GÜNLER'!$A$1:$C$1,0)),"")</f>
        <v/>
      </c>
      <c r="P5839" s="28" t="str">
        <f t="array" ref="P5839">IFERROR(SEARCH(ÖĞRETMEN,'VERİ TABANI'!G5839,1),"")</f>
        <v/>
      </c>
      <c r="Q5839" s="29" t="str">
        <f t="shared" si="183"/>
        <v/>
      </c>
    </row>
    <row r="5840" spans="1:17">
      <c r="A5840" s="3" t="str">
        <f t="shared" si="182"/>
        <v/>
      </c>
      <c r="M5840" s="3" t="str">
        <f>IFERROR(INDEX('SINIF GÜNLER'!$A:$C,MATCH('VERİ TABANI'!$D5840,'SINIF GÜNLER'!$B:$B,0),MATCH('VERİ TABANI'!$M$1,'SINIF GÜNLER'!$A$1:$C$1,0)),"")</f>
        <v/>
      </c>
      <c r="P5840" s="28" t="str">
        <f t="array" ref="P5840">IFERROR(SEARCH(ÖĞRETMEN,'VERİ TABANI'!G5840,1),"")</f>
        <v/>
      </c>
      <c r="Q5840" s="29" t="str">
        <f t="shared" si="183"/>
        <v/>
      </c>
    </row>
    <row r="5841" spans="1:17">
      <c r="A5841" s="3" t="str">
        <f t="shared" si="182"/>
        <v/>
      </c>
      <c r="M5841" s="3" t="str">
        <f>IFERROR(INDEX('SINIF GÜNLER'!$A:$C,MATCH('VERİ TABANI'!$D5841,'SINIF GÜNLER'!$B:$B,0),MATCH('VERİ TABANI'!$M$1,'SINIF GÜNLER'!$A$1:$C$1,0)),"")</f>
        <v/>
      </c>
      <c r="P5841" s="28" t="str">
        <f t="array" ref="P5841">IFERROR(SEARCH(ÖĞRETMEN,'VERİ TABANI'!G5841,1),"")</f>
        <v/>
      </c>
      <c r="Q5841" s="29" t="str">
        <f t="shared" si="183"/>
        <v/>
      </c>
    </row>
    <row r="5842" spans="1:17">
      <c r="A5842" s="3" t="str">
        <f t="shared" si="182"/>
        <v/>
      </c>
      <c r="M5842" s="3" t="str">
        <f>IFERROR(INDEX('SINIF GÜNLER'!$A:$C,MATCH('VERİ TABANI'!$D5842,'SINIF GÜNLER'!$B:$B,0),MATCH('VERİ TABANI'!$M$1,'SINIF GÜNLER'!$A$1:$C$1,0)),"")</f>
        <v/>
      </c>
      <c r="P5842" s="28" t="str">
        <f t="array" ref="P5842">IFERROR(SEARCH(ÖĞRETMEN,'VERİ TABANI'!G5842,1),"")</f>
        <v/>
      </c>
      <c r="Q5842" s="29" t="str">
        <f t="shared" si="183"/>
        <v/>
      </c>
    </row>
    <row r="5843" spans="1:17">
      <c r="A5843" s="3" t="str">
        <f t="shared" si="182"/>
        <v/>
      </c>
      <c r="M5843" s="3" t="str">
        <f>IFERROR(INDEX('SINIF GÜNLER'!$A:$C,MATCH('VERİ TABANI'!$D5843,'SINIF GÜNLER'!$B:$B,0),MATCH('VERİ TABANI'!$M$1,'SINIF GÜNLER'!$A$1:$C$1,0)),"")</f>
        <v/>
      </c>
      <c r="P5843" s="28" t="str">
        <f t="array" ref="P5843">IFERROR(SEARCH(ÖĞRETMEN,'VERİ TABANI'!G5843,1),"")</f>
        <v/>
      </c>
      <c r="Q5843" s="29" t="str">
        <f t="shared" si="183"/>
        <v/>
      </c>
    </row>
    <row r="5844" spans="1:17">
      <c r="A5844" s="3" t="str">
        <f t="shared" si="182"/>
        <v/>
      </c>
      <c r="M5844" s="3" t="str">
        <f>IFERROR(INDEX('SINIF GÜNLER'!$A:$C,MATCH('VERİ TABANI'!$D5844,'SINIF GÜNLER'!$B:$B,0),MATCH('VERİ TABANI'!$M$1,'SINIF GÜNLER'!$A$1:$C$1,0)),"")</f>
        <v/>
      </c>
      <c r="P5844" s="28" t="str">
        <f t="array" ref="P5844">IFERROR(SEARCH(ÖĞRETMEN,'VERİ TABANI'!G5844,1),"")</f>
        <v/>
      </c>
      <c r="Q5844" s="29" t="str">
        <f t="shared" si="183"/>
        <v/>
      </c>
    </row>
    <row r="5845" spans="1:17">
      <c r="A5845" s="3" t="str">
        <f t="shared" si="182"/>
        <v/>
      </c>
      <c r="M5845" s="3" t="str">
        <f>IFERROR(INDEX('SINIF GÜNLER'!$A:$C,MATCH('VERİ TABANI'!$D5845,'SINIF GÜNLER'!$B:$B,0),MATCH('VERİ TABANI'!$M$1,'SINIF GÜNLER'!$A$1:$C$1,0)),"")</f>
        <v/>
      </c>
      <c r="P5845" s="28" t="str">
        <f t="array" ref="P5845">IFERROR(SEARCH(ÖĞRETMEN,'VERİ TABANI'!G5845,1),"")</f>
        <v/>
      </c>
      <c r="Q5845" s="29" t="str">
        <f t="shared" si="183"/>
        <v/>
      </c>
    </row>
    <row r="5846" spans="1:17">
      <c r="A5846" s="3" t="str">
        <f t="shared" si="182"/>
        <v/>
      </c>
      <c r="M5846" s="3" t="str">
        <f>IFERROR(INDEX('SINIF GÜNLER'!$A:$C,MATCH('VERİ TABANI'!$D5846,'SINIF GÜNLER'!$B:$B,0),MATCH('VERİ TABANI'!$M$1,'SINIF GÜNLER'!$A$1:$C$1,0)),"")</f>
        <v/>
      </c>
      <c r="P5846" s="28" t="str">
        <f t="array" ref="P5846">IFERROR(SEARCH(ÖĞRETMEN,'VERİ TABANI'!G5846,1),"")</f>
        <v/>
      </c>
      <c r="Q5846" s="29" t="str">
        <f t="shared" si="183"/>
        <v/>
      </c>
    </row>
    <row r="5847" spans="1:17">
      <c r="A5847" s="3" t="str">
        <f t="shared" si="182"/>
        <v/>
      </c>
      <c r="M5847" s="3" t="str">
        <f>IFERROR(INDEX('SINIF GÜNLER'!$A:$C,MATCH('VERİ TABANI'!$D5847,'SINIF GÜNLER'!$B:$B,0),MATCH('VERİ TABANI'!$M$1,'SINIF GÜNLER'!$A$1:$C$1,0)),"")</f>
        <v/>
      </c>
      <c r="P5847" s="28" t="str">
        <f t="array" ref="P5847">IFERROR(SEARCH(ÖĞRETMEN,'VERİ TABANI'!G5847,1),"")</f>
        <v/>
      </c>
      <c r="Q5847" s="29" t="str">
        <f t="shared" si="183"/>
        <v/>
      </c>
    </row>
    <row r="5848" spans="1:17">
      <c r="A5848" s="3" t="str">
        <f t="shared" si="182"/>
        <v/>
      </c>
      <c r="M5848" s="3" t="str">
        <f>IFERROR(INDEX('SINIF GÜNLER'!$A:$C,MATCH('VERİ TABANI'!$D5848,'SINIF GÜNLER'!$B:$B,0),MATCH('VERİ TABANI'!$M$1,'SINIF GÜNLER'!$A$1:$C$1,0)),"")</f>
        <v/>
      </c>
      <c r="P5848" s="28" t="str">
        <f t="array" ref="P5848">IFERROR(SEARCH(ÖĞRETMEN,'VERİ TABANI'!G5848,1),"")</f>
        <v/>
      </c>
      <c r="Q5848" s="29" t="str">
        <f t="shared" si="183"/>
        <v/>
      </c>
    </row>
    <row r="5849" spans="1:17">
      <c r="A5849" s="3" t="str">
        <f t="shared" si="182"/>
        <v/>
      </c>
      <c r="M5849" s="3" t="str">
        <f>IFERROR(INDEX('SINIF GÜNLER'!$A:$C,MATCH('VERİ TABANI'!$D5849,'SINIF GÜNLER'!$B:$B,0),MATCH('VERİ TABANI'!$M$1,'SINIF GÜNLER'!$A$1:$C$1,0)),"")</f>
        <v/>
      </c>
      <c r="P5849" s="28" t="str">
        <f t="array" ref="P5849">IFERROR(SEARCH(ÖĞRETMEN,'VERİ TABANI'!G5849,1),"")</f>
        <v/>
      </c>
      <c r="Q5849" s="29" t="str">
        <f t="shared" si="183"/>
        <v/>
      </c>
    </row>
    <row r="5850" spans="1:17">
      <c r="A5850" s="3" t="str">
        <f t="shared" si="182"/>
        <v/>
      </c>
      <c r="M5850" s="3" t="str">
        <f>IFERROR(INDEX('SINIF GÜNLER'!$A:$C,MATCH('VERİ TABANI'!$D5850,'SINIF GÜNLER'!$B:$B,0),MATCH('VERİ TABANI'!$M$1,'SINIF GÜNLER'!$A$1:$C$1,0)),"")</f>
        <v/>
      </c>
      <c r="P5850" s="28" t="str">
        <f t="array" ref="P5850">IFERROR(SEARCH(ÖĞRETMEN,'VERİ TABANI'!G5850,1),"")</f>
        <v/>
      </c>
      <c r="Q5850" s="29" t="str">
        <f t="shared" si="183"/>
        <v/>
      </c>
    </row>
    <row r="5851" spans="1:17">
      <c r="A5851" s="3" t="str">
        <f t="shared" si="182"/>
        <v/>
      </c>
      <c r="M5851" s="3" t="str">
        <f>IFERROR(INDEX('SINIF GÜNLER'!$A:$C,MATCH('VERİ TABANI'!$D5851,'SINIF GÜNLER'!$B:$B,0),MATCH('VERİ TABANI'!$M$1,'SINIF GÜNLER'!$A$1:$C$1,0)),"")</f>
        <v/>
      </c>
      <c r="P5851" s="28" t="str">
        <f t="array" ref="P5851">IFERROR(SEARCH(ÖĞRETMEN,'VERİ TABANI'!G5851,1),"")</f>
        <v/>
      </c>
      <c r="Q5851" s="29" t="str">
        <f t="shared" si="183"/>
        <v/>
      </c>
    </row>
    <row r="5852" spans="1:17">
      <c r="A5852" s="3" t="str">
        <f t="shared" si="182"/>
        <v/>
      </c>
      <c r="M5852" s="3" t="str">
        <f>IFERROR(INDEX('SINIF GÜNLER'!$A:$C,MATCH('VERİ TABANI'!$D5852,'SINIF GÜNLER'!$B:$B,0),MATCH('VERİ TABANI'!$M$1,'SINIF GÜNLER'!$A$1:$C$1,0)),"")</f>
        <v/>
      </c>
      <c r="P5852" s="28" t="str">
        <f t="array" ref="P5852">IFERROR(SEARCH(ÖĞRETMEN,'VERİ TABANI'!G5852,1),"")</f>
        <v/>
      </c>
      <c r="Q5852" s="29" t="str">
        <f t="shared" si="183"/>
        <v/>
      </c>
    </row>
    <row r="5853" spans="1:17">
      <c r="A5853" s="3" t="str">
        <f t="shared" si="182"/>
        <v/>
      </c>
      <c r="M5853" s="3" t="str">
        <f>IFERROR(INDEX('SINIF GÜNLER'!$A:$C,MATCH('VERİ TABANI'!$D5853,'SINIF GÜNLER'!$B:$B,0),MATCH('VERİ TABANI'!$M$1,'SINIF GÜNLER'!$A$1:$C$1,0)),"")</f>
        <v/>
      </c>
      <c r="P5853" s="28" t="str">
        <f t="array" ref="P5853">IFERROR(SEARCH(ÖĞRETMEN,'VERİ TABANI'!G5853,1),"")</f>
        <v/>
      </c>
      <c r="Q5853" s="29" t="str">
        <f t="shared" si="183"/>
        <v/>
      </c>
    </row>
    <row r="5854" spans="1:17">
      <c r="A5854" s="3" t="str">
        <f t="shared" si="182"/>
        <v/>
      </c>
      <c r="M5854" s="3" t="str">
        <f>IFERROR(INDEX('SINIF GÜNLER'!$A:$C,MATCH('VERİ TABANI'!$D5854,'SINIF GÜNLER'!$B:$B,0),MATCH('VERİ TABANI'!$M$1,'SINIF GÜNLER'!$A$1:$C$1,0)),"")</f>
        <v/>
      </c>
      <c r="P5854" s="28" t="str">
        <f t="array" ref="P5854">IFERROR(SEARCH(ÖĞRETMEN,'VERİ TABANI'!G5854,1),"")</f>
        <v/>
      </c>
      <c r="Q5854" s="29" t="str">
        <f t="shared" si="183"/>
        <v/>
      </c>
    </row>
    <row r="5855" spans="1:17">
      <c r="A5855" s="3" t="str">
        <f t="shared" si="182"/>
        <v/>
      </c>
      <c r="M5855" s="3" t="str">
        <f>IFERROR(INDEX('SINIF GÜNLER'!$A:$C,MATCH('VERİ TABANI'!$D5855,'SINIF GÜNLER'!$B:$B,0),MATCH('VERİ TABANI'!$M$1,'SINIF GÜNLER'!$A$1:$C$1,0)),"")</f>
        <v/>
      </c>
      <c r="P5855" s="28" t="str">
        <f t="array" ref="P5855">IFERROR(SEARCH(ÖĞRETMEN,'VERİ TABANI'!G5855,1),"")</f>
        <v/>
      </c>
      <c r="Q5855" s="29" t="str">
        <f t="shared" si="183"/>
        <v/>
      </c>
    </row>
    <row r="5856" spans="1:17">
      <c r="A5856" s="3" t="str">
        <f t="shared" si="182"/>
        <v/>
      </c>
      <c r="M5856" s="3" t="str">
        <f>IFERROR(INDEX('SINIF GÜNLER'!$A:$C,MATCH('VERİ TABANI'!$D5856,'SINIF GÜNLER'!$B:$B,0),MATCH('VERİ TABANI'!$M$1,'SINIF GÜNLER'!$A$1:$C$1,0)),"")</f>
        <v/>
      </c>
      <c r="P5856" s="28" t="str">
        <f t="array" ref="P5856">IFERROR(SEARCH(ÖĞRETMEN,'VERİ TABANI'!G5856,1),"")</f>
        <v/>
      </c>
      <c r="Q5856" s="29" t="str">
        <f t="shared" si="183"/>
        <v/>
      </c>
    </row>
    <row r="5857" spans="1:17">
      <c r="A5857" s="3" t="str">
        <f t="shared" si="182"/>
        <v/>
      </c>
      <c r="M5857" s="3" t="str">
        <f>IFERROR(INDEX('SINIF GÜNLER'!$A:$C,MATCH('VERİ TABANI'!$D5857,'SINIF GÜNLER'!$B:$B,0),MATCH('VERİ TABANI'!$M$1,'SINIF GÜNLER'!$A$1:$C$1,0)),"")</f>
        <v/>
      </c>
      <c r="P5857" s="28" t="str">
        <f t="array" ref="P5857">IFERROR(SEARCH(ÖĞRETMEN,'VERİ TABANI'!G5857,1),"")</f>
        <v/>
      </c>
      <c r="Q5857" s="29" t="str">
        <f t="shared" si="183"/>
        <v/>
      </c>
    </row>
    <row r="5858" spans="1:17">
      <c r="A5858" s="3" t="str">
        <f t="shared" si="182"/>
        <v/>
      </c>
      <c r="M5858" s="3" t="str">
        <f>IFERROR(INDEX('SINIF GÜNLER'!$A:$C,MATCH('VERİ TABANI'!$D5858,'SINIF GÜNLER'!$B:$B,0),MATCH('VERİ TABANI'!$M$1,'SINIF GÜNLER'!$A$1:$C$1,0)),"")</f>
        <v/>
      </c>
      <c r="P5858" s="28" t="str">
        <f t="array" ref="P5858">IFERROR(SEARCH(ÖĞRETMEN,'VERİ TABANI'!G5858,1),"")</f>
        <v/>
      </c>
      <c r="Q5858" s="29" t="str">
        <f t="shared" si="183"/>
        <v/>
      </c>
    </row>
    <row r="5859" spans="1:17">
      <c r="A5859" s="3" t="str">
        <f t="shared" si="182"/>
        <v/>
      </c>
      <c r="M5859" s="3" t="str">
        <f>IFERROR(INDEX('SINIF GÜNLER'!$A:$C,MATCH('VERİ TABANI'!$D5859,'SINIF GÜNLER'!$B:$B,0),MATCH('VERİ TABANI'!$M$1,'SINIF GÜNLER'!$A$1:$C$1,0)),"")</f>
        <v/>
      </c>
      <c r="P5859" s="28" t="str">
        <f t="array" ref="P5859">IFERROR(SEARCH(ÖĞRETMEN,'VERİ TABANI'!G5859,1),"")</f>
        <v/>
      </c>
      <c r="Q5859" s="29" t="str">
        <f t="shared" si="183"/>
        <v/>
      </c>
    </row>
    <row r="5860" spans="1:17">
      <c r="A5860" s="3" t="str">
        <f t="shared" si="182"/>
        <v/>
      </c>
      <c r="M5860" s="3" t="str">
        <f>IFERROR(INDEX('SINIF GÜNLER'!$A:$C,MATCH('VERİ TABANI'!$D5860,'SINIF GÜNLER'!$B:$B,0),MATCH('VERİ TABANI'!$M$1,'SINIF GÜNLER'!$A$1:$C$1,0)),"")</f>
        <v/>
      </c>
      <c r="P5860" s="28" t="str">
        <f t="array" ref="P5860">IFERROR(SEARCH(ÖĞRETMEN,'VERİ TABANI'!G5860,1),"")</f>
        <v/>
      </c>
      <c r="Q5860" s="29" t="str">
        <f t="shared" si="183"/>
        <v/>
      </c>
    </row>
    <row r="5861" spans="1:17">
      <c r="A5861" s="3" t="str">
        <f t="shared" si="182"/>
        <v/>
      </c>
      <c r="M5861" s="3" t="str">
        <f>IFERROR(INDEX('SINIF GÜNLER'!$A:$C,MATCH('VERİ TABANI'!$D5861,'SINIF GÜNLER'!$B:$B,0),MATCH('VERİ TABANI'!$M$1,'SINIF GÜNLER'!$A$1:$C$1,0)),"")</f>
        <v/>
      </c>
      <c r="P5861" s="28" t="str">
        <f t="array" ref="P5861">IFERROR(SEARCH(ÖĞRETMEN,'VERİ TABANI'!G5861,1),"")</f>
        <v/>
      </c>
      <c r="Q5861" s="29" t="str">
        <f t="shared" si="183"/>
        <v/>
      </c>
    </row>
    <row r="5862" spans="1:17">
      <c r="A5862" s="3" t="str">
        <f t="shared" si="182"/>
        <v/>
      </c>
      <c r="M5862" s="3" t="str">
        <f>IFERROR(INDEX('SINIF GÜNLER'!$A:$C,MATCH('VERİ TABANI'!$D5862,'SINIF GÜNLER'!$B:$B,0),MATCH('VERİ TABANI'!$M$1,'SINIF GÜNLER'!$A$1:$C$1,0)),"")</f>
        <v/>
      </c>
      <c r="P5862" s="28" t="str">
        <f t="array" ref="P5862">IFERROR(SEARCH(ÖĞRETMEN,'VERİ TABANI'!G5862,1),"")</f>
        <v/>
      </c>
      <c r="Q5862" s="29" t="str">
        <f t="shared" si="183"/>
        <v/>
      </c>
    </row>
    <row r="5863" spans="1:17">
      <c r="A5863" s="3" t="str">
        <f t="shared" si="182"/>
        <v/>
      </c>
      <c r="M5863" s="3" t="str">
        <f>IFERROR(INDEX('SINIF GÜNLER'!$A:$C,MATCH('VERİ TABANI'!$D5863,'SINIF GÜNLER'!$B:$B,0),MATCH('VERİ TABANI'!$M$1,'SINIF GÜNLER'!$A$1:$C$1,0)),"")</f>
        <v/>
      </c>
      <c r="P5863" s="28" t="str">
        <f t="array" ref="P5863">IFERROR(SEARCH(ÖĞRETMEN,'VERİ TABANI'!G5863,1),"")</f>
        <v/>
      </c>
      <c r="Q5863" s="29" t="str">
        <f t="shared" si="183"/>
        <v/>
      </c>
    </row>
    <row r="5864" spans="1:17">
      <c r="A5864" s="3" t="str">
        <f t="shared" si="182"/>
        <v/>
      </c>
      <c r="M5864" s="3" t="str">
        <f>IFERROR(INDEX('SINIF GÜNLER'!$A:$C,MATCH('VERİ TABANI'!$D5864,'SINIF GÜNLER'!$B:$B,0),MATCH('VERİ TABANI'!$M$1,'SINIF GÜNLER'!$A$1:$C$1,0)),"")</f>
        <v/>
      </c>
      <c r="P5864" s="28" t="str">
        <f t="array" ref="P5864">IFERROR(SEARCH(ÖĞRETMEN,'VERİ TABANI'!G5864,1),"")</f>
        <v/>
      </c>
      <c r="Q5864" s="29" t="str">
        <f t="shared" si="183"/>
        <v/>
      </c>
    </row>
    <row r="5865" spans="1:17">
      <c r="A5865" s="3" t="str">
        <f t="shared" si="182"/>
        <v/>
      </c>
      <c r="M5865" s="3" t="str">
        <f>IFERROR(INDEX('SINIF GÜNLER'!$A:$C,MATCH('VERİ TABANI'!$D5865,'SINIF GÜNLER'!$B:$B,0),MATCH('VERİ TABANI'!$M$1,'SINIF GÜNLER'!$A$1:$C$1,0)),"")</f>
        <v/>
      </c>
      <c r="P5865" s="28" t="str">
        <f t="array" ref="P5865">IFERROR(SEARCH(ÖĞRETMEN,'VERİ TABANI'!G5865,1),"")</f>
        <v/>
      </c>
      <c r="Q5865" s="29" t="str">
        <f t="shared" si="183"/>
        <v/>
      </c>
    </row>
    <row r="5866" spans="1:17">
      <c r="A5866" s="3" t="str">
        <f t="shared" si="182"/>
        <v/>
      </c>
      <c r="M5866" s="3" t="str">
        <f>IFERROR(INDEX('SINIF GÜNLER'!$A:$C,MATCH('VERİ TABANI'!$D5866,'SINIF GÜNLER'!$B:$B,0),MATCH('VERİ TABANI'!$M$1,'SINIF GÜNLER'!$A$1:$C$1,0)),"")</f>
        <v/>
      </c>
      <c r="P5866" s="28" t="str">
        <f t="array" ref="P5866">IFERROR(SEARCH(ÖĞRETMEN,'VERİ TABANI'!G5866,1),"")</f>
        <v/>
      </c>
      <c r="Q5866" s="29" t="str">
        <f t="shared" si="183"/>
        <v/>
      </c>
    </row>
    <row r="5867" spans="1:17">
      <c r="A5867" s="3" t="str">
        <f t="shared" si="182"/>
        <v/>
      </c>
      <c r="M5867" s="3" t="str">
        <f>IFERROR(INDEX('SINIF GÜNLER'!$A:$C,MATCH('VERİ TABANI'!$D5867,'SINIF GÜNLER'!$B:$B,0),MATCH('VERİ TABANI'!$M$1,'SINIF GÜNLER'!$A$1:$C$1,0)),"")</f>
        <v/>
      </c>
      <c r="P5867" s="28" t="str">
        <f t="array" ref="P5867">IFERROR(SEARCH(ÖĞRETMEN,'VERİ TABANI'!G5867,1),"")</f>
        <v/>
      </c>
      <c r="Q5867" s="29" t="str">
        <f t="shared" si="183"/>
        <v/>
      </c>
    </row>
    <row r="5868" spans="1:17">
      <c r="A5868" s="3" t="str">
        <f t="shared" si="182"/>
        <v/>
      </c>
      <c r="M5868" s="3" t="str">
        <f>IFERROR(INDEX('SINIF GÜNLER'!$A:$C,MATCH('VERİ TABANI'!$D5868,'SINIF GÜNLER'!$B:$B,0),MATCH('VERİ TABANI'!$M$1,'SINIF GÜNLER'!$A$1:$C$1,0)),"")</f>
        <v/>
      </c>
      <c r="P5868" s="28" t="str">
        <f t="array" ref="P5868">IFERROR(SEARCH(ÖĞRETMEN,'VERİ TABANI'!G5868,1),"")</f>
        <v/>
      </c>
      <c r="Q5868" s="29" t="str">
        <f t="shared" si="183"/>
        <v/>
      </c>
    </row>
    <row r="5869" spans="1:17">
      <c r="A5869" s="3" t="str">
        <f t="shared" si="182"/>
        <v/>
      </c>
      <c r="M5869" s="3" t="str">
        <f>IFERROR(INDEX('SINIF GÜNLER'!$A:$C,MATCH('VERİ TABANI'!$D5869,'SINIF GÜNLER'!$B:$B,0),MATCH('VERİ TABANI'!$M$1,'SINIF GÜNLER'!$A$1:$C$1,0)),"")</f>
        <v/>
      </c>
      <c r="P5869" s="28" t="str">
        <f t="array" ref="P5869">IFERROR(SEARCH(ÖĞRETMEN,'VERİ TABANI'!G5869,1),"")</f>
        <v/>
      </c>
      <c r="Q5869" s="29" t="str">
        <f t="shared" si="183"/>
        <v/>
      </c>
    </row>
    <row r="5870" spans="1:17">
      <c r="A5870" s="3" t="str">
        <f t="shared" si="182"/>
        <v/>
      </c>
      <c r="M5870" s="3" t="str">
        <f>IFERROR(INDEX('SINIF GÜNLER'!$A:$C,MATCH('VERİ TABANI'!$D5870,'SINIF GÜNLER'!$B:$B,0),MATCH('VERİ TABANI'!$M$1,'SINIF GÜNLER'!$A$1:$C$1,0)),"")</f>
        <v/>
      </c>
      <c r="P5870" s="28" t="str">
        <f t="array" ref="P5870">IFERROR(SEARCH(ÖĞRETMEN,'VERİ TABANI'!G5870,1),"")</f>
        <v/>
      </c>
      <c r="Q5870" s="29" t="str">
        <f t="shared" si="183"/>
        <v/>
      </c>
    </row>
    <row r="5871" spans="1:17">
      <c r="A5871" s="3" t="str">
        <f t="shared" si="182"/>
        <v/>
      </c>
      <c r="M5871" s="3" t="str">
        <f>IFERROR(INDEX('SINIF GÜNLER'!$A:$C,MATCH('VERİ TABANI'!$D5871,'SINIF GÜNLER'!$B:$B,0),MATCH('VERİ TABANI'!$M$1,'SINIF GÜNLER'!$A$1:$C$1,0)),"")</f>
        <v/>
      </c>
      <c r="P5871" s="28" t="str">
        <f t="array" ref="P5871">IFERROR(SEARCH(ÖĞRETMEN,'VERİ TABANI'!G5871,1),"")</f>
        <v/>
      </c>
      <c r="Q5871" s="29" t="str">
        <f t="shared" si="183"/>
        <v/>
      </c>
    </row>
    <row r="5872" spans="1:17">
      <c r="A5872" s="3" t="str">
        <f t="shared" si="182"/>
        <v/>
      </c>
      <c r="M5872" s="3" t="str">
        <f>IFERROR(INDEX('SINIF GÜNLER'!$A:$C,MATCH('VERİ TABANI'!$D5872,'SINIF GÜNLER'!$B:$B,0),MATCH('VERİ TABANI'!$M$1,'SINIF GÜNLER'!$A$1:$C$1,0)),"")</f>
        <v/>
      </c>
      <c r="P5872" s="28" t="str">
        <f t="array" ref="P5872">IFERROR(SEARCH(ÖĞRETMEN,'VERİ TABANI'!G5872,1),"")</f>
        <v/>
      </c>
      <c r="Q5872" s="29" t="str">
        <f t="shared" si="183"/>
        <v/>
      </c>
    </row>
    <row r="5873" spans="1:17">
      <c r="A5873" s="3" t="str">
        <f t="shared" si="182"/>
        <v/>
      </c>
      <c r="M5873" s="3" t="str">
        <f>IFERROR(INDEX('SINIF GÜNLER'!$A:$C,MATCH('VERİ TABANI'!$D5873,'SINIF GÜNLER'!$B:$B,0),MATCH('VERİ TABANI'!$M$1,'SINIF GÜNLER'!$A$1:$C$1,0)),"")</f>
        <v/>
      </c>
      <c r="P5873" s="28" t="str">
        <f t="array" ref="P5873">IFERROR(SEARCH(ÖĞRETMEN,'VERİ TABANI'!G5873,1),"")</f>
        <v/>
      </c>
      <c r="Q5873" s="29" t="str">
        <f t="shared" si="183"/>
        <v/>
      </c>
    </row>
    <row r="5874" spans="1:17">
      <c r="A5874" s="3" t="str">
        <f t="shared" si="182"/>
        <v/>
      </c>
      <c r="M5874" s="3" t="str">
        <f>IFERROR(INDEX('SINIF GÜNLER'!$A:$C,MATCH('VERİ TABANI'!$D5874,'SINIF GÜNLER'!$B:$B,0),MATCH('VERİ TABANI'!$M$1,'SINIF GÜNLER'!$A$1:$C$1,0)),"")</f>
        <v/>
      </c>
      <c r="P5874" s="28" t="str">
        <f t="array" ref="P5874">IFERROR(SEARCH(ÖĞRETMEN,'VERİ TABANI'!G5874,1),"")</f>
        <v/>
      </c>
      <c r="Q5874" s="29" t="str">
        <f t="shared" si="183"/>
        <v/>
      </c>
    </row>
    <row r="5875" spans="1:17">
      <c r="A5875" s="3" t="str">
        <f t="shared" si="182"/>
        <v/>
      </c>
      <c r="M5875" s="3" t="str">
        <f>IFERROR(INDEX('SINIF GÜNLER'!$A:$C,MATCH('VERİ TABANI'!$D5875,'SINIF GÜNLER'!$B:$B,0),MATCH('VERİ TABANI'!$M$1,'SINIF GÜNLER'!$A$1:$C$1,0)),"")</f>
        <v/>
      </c>
      <c r="P5875" s="28" t="str">
        <f t="array" ref="P5875">IFERROR(SEARCH(ÖĞRETMEN,'VERİ TABANI'!G5875,1),"")</f>
        <v/>
      </c>
      <c r="Q5875" s="29" t="str">
        <f t="shared" si="183"/>
        <v/>
      </c>
    </row>
    <row r="5876" spans="1:17">
      <c r="A5876" s="3" t="str">
        <f t="shared" si="182"/>
        <v/>
      </c>
      <c r="M5876" s="3" t="str">
        <f>IFERROR(INDEX('SINIF GÜNLER'!$A:$C,MATCH('VERİ TABANI'!$D5876,'SINIF GÜNLER'!$B:$B,0),MATCH('VERİ TABANI'!$M$1,'SINIF GÜNLER'!$A$1:$C$1,0)),"")</f>
        <v/>
      </c>
      <c r="P5876" s="28" t="str">
        <f t="array" ref="P5876">IFERROR(SEARCH(ÖĞRETMEN,'VERİ TABANI'!G5876,1),"")</f>
        <v/>
      </c>
      <c r="Q5876" s="29" t="str">
        <f t="shared" si="183"/>
        <v/>
      </c>
    </row>
    <row r="5877" spans="1:17">
      <c r="A5877" s="3" t="str">
        <f t="shared" si="182"/>
        <v/>
      </c>
      <c r="M5877" s="3" t="str">
        <f>IFERROR(INDEX('SINIF GÜNLER'!$A:$C,MATCH('VERİ TABANI'!$D5877,'SINIF GÜNLER'!$B:$B,0),MATCH('VERİ TABANI'!$M$1,'SINIF GÜNLER'!$A$1:$C$1,0)),"")</f>
        <v/>
      </c>
      <c r="P5877" s="28" t="str">
        <f t="array" ref="P5877">IFERROR(SEARCH(ÖĞRETMEN,'VERİ TABANI'!G5877,1),"")</f>
        <v/>
      </c>
      <c r="Q5877" s="29" t="str">
        <f t="shared" si="183"/>
        <v/>
      </c>
    </row>
    <row r="5878" spans="1:17">
      <c r="A5878" s="3" t="str">
        <f t="shared" si="182"/>
        <v/>
      </c>
      <c r="M5878" s="3" t="str">
        <f>IFERROR(INDEX('SINIF GÜNLER'!$A:$C,MATCH('VERİ TABANI'!$D5878,'SINIF GÜNLER'!$B:$B,0),MATCH('VERİ TABANI'!$M$1,'SINIF GÜNLER'!$A$1:$C$1,0)),"")</f>
        <v/>
      </c>
      <c r="P5878" s="28" t="str">
        <f t="array" ref="P5878">IFERROR(SEARCH(ÖĞRETMEN,'VERİ TABANI'!G5878,1),"")</f>
        <v/>
      </c>
      <c r="Q5878" s="29" t="str">
        <f t="shared" si="183"/>
        <v/>
      </c>
    </row>
    <row r="5879" spans="1:17">
      <c r="A5879" s="3" t="str">
        <f t="shared" si="182"/>
        <v/>
      </c>
      <c r="M5879" s="3" t="str">
        <f>IFERROR(INDEX('SINIF GÜNLER'!$A:$C,MATCH('VERİ TABANI'!$D5879,'SINIF GÜNLER'!$B:$B,0),MATCH('VERİ TABANI'!$M$1,'SINIF GÜNLER'!$A$1:$C$1,0)),"")</f>
        <v/>
      </c>
      <c r="P5879" s="28" t="str">
        <f t="array" ref="P5879">IFERROR(SEARCH(ÖĞRETMEN,'VERİ TABANI'!G5879,1),"")</f>
        <v/>
      </c>
      <c r="Q5879" s="29" t="str">
        <f t="shared" si="183"/>
        <v/>
      </c>
    </row>
    <row r="5880" spans="1:17">
      <c r="A5880" s="3" t="str">
        <f t="shared" si="182"/>
        <v/>
      </c>
      <c r="M5880" s="3" t="str">
        <f>IFERROR(INDEX('SINIF GÜNLER'!$A:$C,MATCH('VERİ TABANI'!$D5880,'SINIF GÜNLER'!$B:$B,0),MATCH('VERİ TABANI'!$M$1,'SINIF GÜNLER'!$A$1:$C$1,0)),"")</f>
        <v/>
      </c>
      <c r="P5880" s="28" t="str">
        <f t="array" ref="P5880">IFERROR(SEARCH(ÖĞRETMEN,'VERİ TABANI'!G5880,1),"")</f>
        <v/>
      </c>
      <c r="Q5880" s="29" t="str">
        <f t="shared" si="183"/>
        <v/>
      </c>
    </row>
    <row r="5881" spans="1:17">
      <c r="A5881" s="3" t="str">
        <f t="shared" si="182"/>
        <v/>
      </c>
      <c r="M5881" s="3" t="str">
        <f>IFERROR(INDEX('SINIF GÜNLER'!$A:$C,MATCH('VERİ TABANI'!$D5881,'SINIF GÜNLER'!$B:$B,0),MATCH('VERİ TABANI'!$M$1,'SINIF GÜNLER'!$A$1:$C$1,0)),"")</f>
        <v/>
      </c>
      <c r="P5881" s="28" t="str">
        <f t="array" ref="P5881">IFERROR(SEARCH(ÖĞRETMEN,'VERİ TABANI'!G5881,1),"")</f>
        <v/>
      </c>
      <c r="Q5881" s="29" t="str">
        <f t="shared" si="183"/>
        <v/>
      </c>
    </row>
    <row r="5882" spans="1:17">
      <c r="A5882" s="3" t="str">
        <f t="shared" si="182"/>
        <v/>
      </c>
      <c r="M5882" s="3" t="str">
        <f>IFERROR(INDEX('SINIF GÜNLER'!$A:$C,MATCH('VERİ TABANI'!$D5882,'SINIF GÜNLER'!$B:$B,0),MATCH('VERİ TABANI'!$M$1,'SINIF GÜNLER'!$A$1:$C$1,0)),"")</f>
        <v/>
      </c>
      <c r="P5882" s="28" t="str">
        <f t="array" ref="P5882">IFERROR(SEARCH(ÖĞRETMEN,'VERİ TABANI'!G5882,1),"")</f>
        <v/>
      </c>
      <c r="Q5882" s="29" t="str">
        <f t="shared" si="183"/>
        <v/>
      </c>
    </row>
    <row r="5883" spans="1:17">
      <c r="A5883" s="3" t="str">
        <f t="shared" si="182"/>
        <v/>
      </c>
      <c r="M5883" s="3" t="str">
        <f>IFERROR(INDEX('SINIF GÜNLER'!$A:$C,MATCH('VERİ TABANI'!$D5883,'SINIF GÜNLER'!$B:$B,0),MATCH('VERİ TABANI'!$M$1,'SINIF GÜNLER'!$A$1:$C$1,0)),"")</f>
        <v/>
      </c>
      <c r="P5883" s="28" t="str">
        <f t="array" ref="P5883">IFERROR(SEARCH(ÖĞRETMEN,'VERİ TABANI'!G5883,1),"")</f>
        <v/>
      </c>
      <c r="Q5883" s="29" t="str">
        <f t="shared" si="183"/>
        <v/>
      </c>
    </row>
    <row r="5884" spans="1:17">
      <c r="A5884" s="3" t="str">
        <f t="shared" si="182"/>
        <v/>
      </c>
      <c r="M5884" s="3" t="str">
        <f>IFERROR(INDEX('SINIF GÜNLER'!$A:$C,MATCH('VERİ TABANI'!$D5884,'SINIF GÜNLER'!$B:$B,0),MATCH('VERİ TABANI'!$M$1,'SINIF GÜNLER'!$A$1:$C$1,0)),"")</f>
        <v/>
      </c>
      <c r="P5884" s="28" t="str">
        <f t="array" ref="P5884">IFERROR(SEARCH(ÖĞRETMEN,'VERİ TABANI'!G5884,1),"")</f>
        <v/>
      </c>
      <c r="Q5884" s="29" t="str">
        <f t="shared" si="183"/>
        <v/>
      </c>
    </row>
    <row r="5885" spans="1:17">
      <c r="A5885" s="3" t="str">
        <f t="shared" si="182"/>
        <v/>
      </c>
      <c r="M5885" s="3" t="str">
        <f>IFERROR(INDEX('SINIF GÜNLER'!$A:$C,MATCH('VERİ TABANI'!$D5885,'SINIF GÜNLER'!$B:$B,0),MATCH('VERİ TABANI'!$M$1,'SINIF GÜNLER'!$A$1:$C$1,0)),"")</f>
        <v/>
      </c>
      <c r="P5885" s="28" t="str">
        <f t="array" ref="P5885">IFERROR(SEARCH(ÖĞRETMEN,'VERİ TABANI'!G5885,1),"")</f>
        <v/>
      </c>
      <c r="Q5885" s="29" t="str">
        <f t="shared" si="183"/>
        <v/>
      </c>
    </row>
    <row r="5886" spans="1:17">
      <c r="A5886" s="3" t="str">
        <f t="shared" si="182"/>
        <v/>
      </c>
      <c r="M5886" s="3" t="str">
        <f>IFERROR(INDEX('SINIF GÜNLER'!$A:$C,MATCH('VERİ TABANI'!$D5886,'SINIF GÜNLER'!$B:$B,0),MATCH('VERİ TABANI'!$M$1,'SINIF GÜNLER'!$A$1:$C$1,0)),"")</f>
        <v/>
      </c>
      <c r="P5886" s="28" t="str">
        <f t="array" ref="P5886">IFERROR(SEARCH(ÖĞRETMEN,'VERİ TABANI'!G5886,1),"")</f>
        <v/>
      </c>
      <c r="Q5886" s="29" t="str">
        <f t="shared" si="183"/>
        <v/>
      </c>
    </row>
    <row r="5887" spans="1:17">
      <c r="A5887" s="3" t="str">
        <f t="shared" si="182"/>
        <v/>
      </c>
      <c r="M5887" s="3" t="str">
        <f>IFERROR(INDEX('SINIF GÜNLER'!$A:$C,MATCH('VERİ TABANI'!$D5887,'SINIF GÜNLER'!$B:$B,0),MATCH('VERİ TABANI'!$M$1,'SINIF GÜNLER'!$A$1:$C$1,0)),"")</f>
        <v/>
      </c>
      <c r="P5887" s="28" t="str">
        <f t="array" ref="P5887">IFERROR(SEARCH(ÖĞRETMEN,'VERİ TABANI'!G5887,1),"")</f>
        <v/>
      </c>
      <c r="Q5887" s="29" t="str">
        <f t="shared" si="183"/>
        <v/>
      </c>
    </row>
    <row r="5888" spans="1:17">
      <c r="A5888" s="3" t="str">
        <f t="shared" si="182"/>
        <v/>
      </c>
      <c r="M5888" s="3" t="str">
        <f>IFERROR(INDEX('SINIF GÜNLER'!$A:$C,MATCH('VERİ TABANI'!$D5888,'SINIF GÜNLER'!$B:$B,0),MATCH('VERİ TABANI'!$M$1,'SINIF GÜNLER'!$A$1:$C$1,0)),"")</f>
        <v/>
      </c>
      <c r="P5888" s="28" t="str">
        <f t="array" ref="P5888">IFERROR(SEARCH(ÖĞRETMEN,'VERİ TABANI'!G5888,1),"")</f>
        <v/>
      </c>
      <c r="Q5888" s="29" t="str">
        <f t="shared" si="183"/>
        <v/>
      </c>
    </row>
    <row r="5889" spans="1:17">
      <c r="A5889" s="3" t="str">
        <f t="shared" si="182"/>
        <v/>
      </c>
      <c r="M5889" s="3" t="str">
        <f>IFERROR(INDEX('SINIF GÜNLER'!$A:$C,MATCH('VERİ TABANI'!$D5889,'SINIF GÜNLER'!$B:$B,0),MATCH('VERİ TABANI'!$M$1,'SINIF GÜNLER'!$A$1:$C$1,0)),"")</f>
        <v/>
      </c>
      <c r="P5889" s="28" t="str">
        <f t="array" ref="P5889">IFERROR(SEARCH(ÖĞRETMEN,'VERİ TABANI'!G5889,1),"")</f>
        <v/>
      </c>
      <c r="Q5889" s="29" t="str">
        <f t="shared" si="183"/>
        <v/>
      </c>
    </row>
    <row r="5890" spans="1:17">
      <c r="A5890" s="3" t="str">
        <f t="shared" ref="A5890:A5953" si="184">IFERROR(IF(B5890="","",ROW()-1),"")</f>
        <v/>
      </c>
      <c r="M5890" s="3" t="str">
        <f>IFERROR(INDEX('SINIF GÜNLER'!$A:$C,MATCH('VERİ TABANI'!$D5890,'SINIF GÜNLER'!$B:$B,0),MATCH('VERİ TABANI'!$M$1,'SINIF GÜNLER'!$A$1:$C$1,0)),"")</f>
        <v/>
      </c>
      <c r="P5890" s="28" t="str">
        <f t="array" ref="P5890">IFERROR(SEARCH(ÖĞRETMEN,'VERİ TABANI'!G5890,1),"")</f>
        <v/>
      </c>
      <c r="Q5890" s="29" t="str">
        <f t="shared" si="183"/>
        <v/>
      </c>
    </row>
    <row r="5891" spans="1:17">
      <c r="A5891" s="3" t="str">
        <f t="shared" si="184"/>
        <v/>
      </c>
      <c r="M5891" s="3" t="str">
        <f>IFERROR(INDEX('SINIF GÜNLER'!$A:$C,MATCH('VERİ TABANI'!$D5891,'SINIF GÜNLER'!$B:$B,0),MATCH('VERİ TABANI'!$M$1,'SINIF GÜNLER'!$A$1:$C$1,0)),"")</f>
        <v/>
      </c>
      <c r="P5891" s="28" t="str">
        <f t="array" ref="P5891">IFERROR(SEARCH(ÖĞRETMEN,'VERİ TABANI'!G5891,1),"")</f>
        <v/>
      </c>
      <c r="Q5891" s="29" t="str">
        <f t="shared" si="183"/>
        <v/>
      </c>
    </row>
    <row r="5892" spans="1:17">
      <c r="A5892" s="3" t="str">
        <f t="shared" si="184"/>
        <v/>
      </c>
      <c r="M5892" s="3" t="str">
        <f>IFERROR(INDEX('SINIF GÜNLER'!$A:$C,MATCH('VERİ TABANI'!$D5892,'SINIF GÜNLER'!$B:$B,0),MATCH('VERİ TABANI'!$M$1,'SINIF GÜNLER'!$A$1:$C$1,0)),"")</f>
        <v/>
      </c>
      <c r="P5892" s="28" t="str">
        <f t="array" ref="P5892">IFERROR(SEARCH(ÖĞRETMEN,'VERİ TABANI'!G5892,1),"")</f>
        <v/>
      </c>
      <c r="Q5892" s="29" t="str">
        <f t="shared" si="183"/>
        <v/>
      </c>
    </row>
    <row r="5893" spans="1:17">
      <c r="A5893" s="3" t="str">
        <f t="shared" si="184"/>
        <v/>
      </c>
      <c r="M5893" s="3" t="str">
        <f>IFERROR(INDEX('SINIF GÜNLER'!$A:$C,MATCH('VERİ TABANI'!$D5893,'SINIF GÜNLER'!$B:$B,0),MATCH('VERİ TABANI'!$M$1,'SINIF GÜNLER'!$A$1:$C$1,0)),"")</f>
        <v/>
      </c>
      <c r="P5893" s="28" t="str">
        <f t="array" ref="P5893">IFERROR(SEARCH(ÖĞRETMEN,'VERİ TABANI'!G5893,1),"")</f>
        <v/>
      </c>
      <c r="Q5893" s="29" t="str">
        <f t="shared" si="183"/>
        <v/>
      </c>
    </row>
    <row r="5894" spans="1:17">
      <c r="A5894" s="3" t="str">
        <f t="shared" si="184"/>
        <v/>
      </c>
      <c r="M5894" s="3" t="str">
        <f>IFERROR(INDEX('SINIF GÜNLER'!$A:$C,MATCH('VERİ TABANI'!$D5894,'SINIF GÜNLER'!$B:$B,0),MATCH('VERİ TABANI'!$M$1,'SINIF GÜNLER'!$A$1:$C$1,0)),"")</f>
        <v/>
      </c>
      <c r="P5894" s="28" t="str">
        <f t="array" ref="P5894">IFERROR(SEARCH(ÖĞRETMEN,'VERİ TABANI'!G5894,1),"")</f>
        <v/>
      </c>
      <c r="Q5894" s="29" t="str">
        <f t="shared" si="183"/>
        <v/>
      </c>
    </row>
    <row r="5895" spans="1:17">
      <c r="A5895" s="3" t="str">
        <f t="shared" si="184"/>
        <v/>
      </c>
      <c r="M5895" s="3" t="str">
        <f>IFERROR(INDEX('SINIF GÜNLER'!$A:$C,MATCH('VERİ TABANI'!$D5895,'SINIF GÜNLER'!$B:$B,0),MATCH('VERİ TABANI'!$M$1,'SINIF GÜNLER'!$A$1:$C$1,0)),"")</f>
        <v/>
      </c>
      <c r="P5895" s="28" t="str">
        <f t="array" ref="P5895">IFERROR(SEARCH(ÖĞRETMEN,'VERİ TABANI'!G5895,1),"")</f>
        <v/>
      </c>
      <c r="Q5895" s="29" t="str">
        <f t="shared" si="183"/>
        <v/>
      </c>
    </row>
    <row r="5896" spans="1:17">
      <c r="A5896" s="3" t="str">
        <f t="shared" si="184"/>
        <v/>
      </c>
      <c r="M5896" s="3" t="str">
        <f>IFERROR(INDEX('SINIF GÜNLER'!$A:$C,MATCH('VERİ TABANI'!$D5896,'SINIF GÜNLER'!$B:$B,0),MATCH('VERİ TABANI'!$M$1,'SINIF GÜNLER'!$A$1:$C$1,0)),"")</f>
        <v/>
      </c>
      <c r="P5896" s="28" t="str">
        <f t="array" ref="P5896">IFERROR(SEARCH(ÖĞRETMEN,'VERİ TABANI'!G5896,1),"")</f>
        <v/>
      </c>
      <c r="Q5896" s="29" t="str">
        <f t="shared" ref="Q5896:Q5959" si="185">IF(P5896="","",ROW())</f>
        <v/>
      </c>
    </row>
    <row r="5897" spans="1:17">
      <c r="A5897" s="3" t="str">
        <f t="shared" si="184"/>
        <v/>
      </c>
      <c r="M5897" s="3" t="str">
        <f>IFERROR(INDEX('SINIF GÜNLER'!$A:$C,MATCH('VERİ TABANI'!$D5897,'SINIF GÜNLER'!$B:$B,0),MATCH('VERİ TABANI'!$M$1,'SINIF GÜNLER'!$A$1:$C$1,0)),"")</f>
        <v/>
      </c>
      <c r="P5897" s="28" t="str">
        <f t="array" ref="P5897">IFERROR(SEARCH(ÖĞRETMEN,'VERİ TABANI'!G5897,1),"")</f>
        <v/>
      </c>
      <c r="Q5897" s="29" t="str">
        <f t="shared" si="185"/>
        <v/>
      </c>
    </row>
    <row r="5898" spans="1:17">
      <c r="A5898" s="3" t="str">
        <f t="shared" si="184"/>
        <v/>
      </c>
      <c r="M5898" s="3" t="str">
        <f>IFERROR(INDEX('SINIF GÜNLER'!$A:$C,MATCH('VERİ TABANI'!$D5898,'SINIF GÜNLER'!$B:$B,0),MATCH('VERİ TABANI'!$M$1,'SINIF GÜNLER'!$A$1:$C$1,0)),"")</f>
        <v/>
      </c>
      <c r="P5898" s="28" t="str">
        <f t="array" ref="P5898">IFERROR(SEARCH(ÖĞRETMEN,'VERİ TABANI'!G5898,1),"")</f>
        <v/>
      </c>
      <c r="Q5898" s="29" t="str">
        <f t="shared" si="185"/>
        <v/>
      </c>
    </row>
    <row r="5899" spans="1:17">
      <c r="A5899" s="3" t="str">
        <f t="shared" si="184"/>
        <v/>
      </c>
      <c r="M5899" s="3" t="str">
        <f>IFERROR(INDEX('SINIF GÜNLER'!$A:$C,MATCH('VERİ TABANI'!$D5899,'SINIF GÜNLER'!$B:$B,0),MATCH('VERİ TABANI'!$M$1,'SINIF GÜNLER'!$A$1:$C$1,0)),"")</f>
        <v/>
      </c>
      <c r="P5899" s="28" t="str">
        <f t="array" ref="P5899">IFERROR(SEARCH(ÖĞRETMEN,'VERİ TABANI'!G5899,1),"")</f>
        <v/>
      </c>
      <c r="Q5899" s="29" t="str">
        <f t="shared" si="185"/>
        <v/>
      </c>
    </row>
    <row r="5900" spans="1:17">
      <c r="A5900" s="3" t="str">
        <f t="shared" si="184"/>
        <v/>
      </c>
      <c r="M5900" s="3" t="str">
        <f>IFERROR(INDEX('SINIF GÜNLER'!$A:$C,MATCH('VERİ TABANI'!$D5900,'SINIF GÜNLER'!$B:$B,0),MATCH('VERİ TABANI'!$M$1,'SINIF GÜNLER'!$A$1:$C$1,0)),"")</f>
        <v/>
      </c>
      <c r="P5900" s="28" t="str">
        <f t="array" ref="P5900">IFERROR(SEARCH(ÖĞRETMEN,'VERİ TABANI'!G5900,1),"")</f>
        <v/>
      </c>
      <c r="Q5900" s="29" t="str">
        <f t="shared" si="185"/>
        <v/>
      </c>
    </row>
    <row r="5901" spans="1:17">
      <c r="A5901" s="3" t="str">
        <f t="shared" si="184"/>
        <v/>
      </c>
      <c r="M5901" s="3" t="str">
        <f>IFERROR(INDEX('SINIF GÜNLER'!$A:$C,MATCH('VERİ TABANI'!$D5901,'SINIF GÜNLER'!$B:$B,0),MATCH('VERİ TABANI'!$M$1,'SINIF GÜNLER'!$A$1:$C$1,0)),"")</f>
        <v/>
      </c>
      <c r="P5901" s="28" t="str">
        <f t="array" ref="P5901">IFERROR(SEARCH(ÖĞRETMEN,'VERİ TABANI'!G5901,1),"")</f>
        <v/>
      </c>
      <c r="Q5901" s="29" t="str">
        <f t="shared" si="185"/>
        <v/>
      </c>
    </row>
    <row r="5902" spans="1:17">
      <c r="A5902" s="3" t="str">
        <f t="shared" si="184"/>
        <v/>
      </c>
      <c r="M5902" s="3" t="str">
        <f>IFERROR(INDEX('SINIF GÜNLER'!$A:$C,MATCH('VERİ TABANI'!$D5902,'SINIF GÜNLER'!$B:$B,0),MATCH('VERİ TABANI'!$M$1,'SINIF GÜNLER'!$A$1:$C$1,0)),"")</f>
        <v/>
      </c>
      <c r="P5902" s="28" t="str">
        <f t="array" ref="P5902">IFERROR(SEARCH(ÖĞRETMEN,'VERİ TABANI'!G5902,1),"")</f>
        <v/>
      </c>
      <c r="Q5902" s="29" t="str">
        <f t="shared" si="185"/>
        <v/>
      </c>
    </row>
    <row r="5903" spans="1:17">
      <c r="A5903" s="3" t="str">
        <f t="shared" si="184"/>
        <v/>
      </c>
      <c r="M5903" s="3" t="str">
        <f>IFERROR(INDEX('SINIF GÜNLER'!$A:$C,MATCH('VERİ TABANI'!$D5903,'SINIF GÜNLER'!$B:$B,0),MATCH('VERİ TABANI'!$M$1,'SINIF GÜNLER'!$A$1:$C$1,0)),"")</f>
        <v/>
      </c>
      <c r="P5903" s="28" t="str">
        <f t="array" ref="P5903">IFERROR(SEARCH(ÖĞRETMEN,'VERİ TABANI'!G5903,1),"")</f>
        <v/>
      </c>
      <c r="Q5903" s="29" t="str">
        <f t="shared" si="185"/>
        <v/>
      </c>
    </row>
    <row r="5904" spans="1:17">
      <c r="A5904" s="3" t="str">
        <f t="shared" si="184"/>
        <v/>
      </c>
      <c r="M5904" s="3" t="str">
        <f>IFERROR(INDEX('SINIF GÜNLER'!$A:$C,MATCH('VERİ TABANI'!$D5904,'SINIF GÜNLER'!$B:$B,0),MATCH('VERİ TABANI'!$M$1,'SINIF GÜNLER'!$A$1:$C$1,0)),"")</f>
        <v/>
      </c>
      <c r="P5904" s="28" t="str">
        <f t="array" ref="P5904">IFERROR(SEARCH(ÖĞRETMEN,'VERİ TABANI'!G5904,1),"")</f>
        <v/>
      </c>
      <c r="Q5904" s="29" t="str">
        <f t="shared" si="185"/>
        <v/>
      </c>
    </row>
    <row r="5905" spans="1:17">
      <c r="A5905" s="3" t="str">
        <f t="shared" si="184"/>
        <v/>
      </c>
      <c r="M5905" s="3" t="str">
        <f>IFERROR(INDEX('SINIF GÜNLER'!$A:$C,MATCH('VERİ TABANI'!$D5905,'SINIF GÜNLER'!$B:$B,0),MATCH('VERİ TABANI'!$M$1,'SINIF GÜNLER'!$A$1:$C$1,0)),"")</f>
        <v/>
      </c>
      <c r="P5905" s="28" t="str">
        <f t="array" ref="P5905">IFERROR(SEARCH(ÖĞRETMEN,'VERİ TABANI'!G5905,1),"")</f>
        <v/>
      </c>
      <c r="Q5905" s="29" t="str">
        <f t="shared" si="185"/>
        <v/>
      </c>
    </row>
    <row r="5906" spans="1:17">
      <c r="A5906" s="3" t="str">
        <f t="shared" si="184"/>
        <v/>
      </c>
      <c r="M5906" s="3" t="str">
        <f>IFERROR(INDEX('SINIF GÜNLER'!$A:$C,MATCH('VERİ TABANI'!$D5906,'SINIF GÜNLER'!$B:$B,0),MATCH('VERİ TABANI'!$M$1,'SINIF GÜNLER'!$A$1:$C$1,0)),"")</f>
        <v/>
      </c>
      <c r="P5906" s="28" t="str">
        <f t="array" ref="P5906">IFERROR(SEARCH(ÖĞRETMEN,'VERİ TABANI'!G5906,1),"")</f>
        <v/>
      </c>
      <c r="Q5906" s="29" t="str">
        <f t="shared" si="185"/>
        <v/>
      </c>
    </row>
    <row r="5907" spans="1:17">
      <c r="A5907" s="3" t="str">
        <f t="shared" si="184"/>
        <v/>
      </c>
      <c r="M5907" s="3" t="str">
        <f>IFERROR(INDEX('SINIF GÜNLER'!$A:$C,MATCH('VERİ TABANI'!$D5907,'SINIF GÜNLER'!$B:$B,0),MATCH('VERİ TABANI'!$M$1,'SINIF GÜNLER'!$A$1:$C$1,0)),"")</f>
        <v/>
      </c>
      <c r="P5907" s="28" t="str">
        <f t="array" ref="P5907">IFERROR(SEARCH(ÖĞRETMEN,'VERİ TABANI'!G5907,1),"")</f>
        <v/>
      </c>
      <c r="Q5907" s="29" t="str">
        <f t="shared" si="185"/>
        <v/>
      </c>
    </row>
    <row r="5908" spans="1:17">
      <c r="A5908" s="3" t="str">
        <f t="shared" si="184"/>
        <v/>
      </c>
      <c r="M5908" s="3" t="str">
        <f>IFERROR(INDEX('SINIF GÜNLER'!$A:$C,MATCH('VERİ TABANI'!$D5908,'SINIF GÜNLER'!$B:$B,0),MATCH('VERİ TABANI'!$M$1,'SINIF GÜNLER'!$A$1:$C$1,0)),"")</f>
        <v/>
      </c>
      <c r="P5908" s="28" t="str">
        <f t="array" ref="P5908">IFERROR(SEARCH(ÖĞRETMEN,'VERİ TABANI'!G5908,1),"")</f>
        <v/>
      </c>
      <c r="Q5908" s="29" t="str">
        <f t="shared" si="185"/>
        <v/>
      </c>
    </row>
    <row r="5909" spans="1:17">
      <c r="A5909" s="3" t="str">
        <f t="shared" si="184"/>
        <v/>
      </c>
      <c r="M5909" s="3" t="str">
        <f>IFERROR(INDEX('SINIF GÜNLER'!$A:$C,MATCH('VERİ TABANI'!$D5909,'SINIF GÜNLER'!$B:$B,0),MATCH('VERİ TABANI'!$M$1,'SINIF GÜNLER'!$A$1:$C$1,0)),"")</f>
        <v/>
      </c>
      <c r="P5909" s="28" t="str">
        <f t="array" ref="P5909">IFERROR(SEARCH(ÖĞRETMEN,'VERİ TABANI'!G5909,1),"")</f>
        <v/>
      </c>
      <c r="Q5909" s="29" t="str">
        <f t="shared" si="185"/>
        <v/>
      </c>
    </row>
    <row r="5910" spans="1:17">
      <c r="A5910" s="3" t="str">
        <f t="shared" si="184"/>
        <v/>
      </c>
      <c r="M5910" s="3" t="str">
        <f>IFERROR(INDEX('SINIF GÜNLER'!$A:$C,MATCH('VERİ TABANI'!$D5910,'SINIF GÜNLER'!$B:$B,0),MATCH('VERİ TABANI'!$M$1,'SINIF GÜNLER'!$A$1:$C$1,0)),"")</f>
        <v/>
      </c>
      <c r="P5910" s="28" t="str">
        <f t="array" ref="P5910">IFERROR(SEARCH(ÖĞRETMEN,'VERİ TABANI'!G5910,1),"")</f>
        <v/>
      </c>
      <c r="Q5910" s="29" t="str">
        <f t="shared" si="185"/>
        <v/>
      </c>
    </row>
    <row r="5911" spans="1:17">
      <c r="A5911" s="3" t="str">
        <f t="shared" si="184"/>
        <v/>
      </c>
      <c r="M5911" s="3" t="str">
        <f>IFERROR(INDEX('SINIF GÜNLER'!$A:$C,MATCH('VERİ TABANI'!$D5911,'SINIF GÜNLER'!$B:$B,0),MATCH('VERİ TABANI'!$M$1,'SINIF GÜNLER'!$A$1:$C$1,0)),"")</f>
        <v/>
      </c>
      <c r="P5911" s="28" t="str">
        <f t="array" ref="P5911">IFERROR(SEARCH(ÖĞRETMEN,'VERİ TABANI'!G5911,1),"")</f>
        <v/>
      </c>
      <c r="Q5911" s="29" t="str">
        <f t="shared" si="185"/>
        <v/>
      </c>
    </row>
    <row r="5912" spans="1:17">
      <c r="A5912" s="3" t="str">
        <f t="shared" si="184"/>
        <v/>
      </c>
      <c r="M5912" s="3" t="str">
        <f>IFERROR(INDEX('SINIF GÜNLER'!$A:$C,MATCH('VERİ TABANI'!$D5912,'SINIF GÜNLER'!$B:$B,0),MATCH('VERİ TABANI'!$M$1,'SINIF GÜNLER'!$A$1:$C$1,0)),"")</f>
        <v/>
      </c>
      <c r="P5912" s="28" t="str">
        <f t="array" ref="P5912">IFERROR(SEARCH(ÖĞRETMEN,'VERİ TABANI'!G5912,1),"")</f>
        <v/>
      </c>
      <c r="Q5912" s="29" t="str">
        <f t="shared" si="185"/>
        <v/>
      </c>
    </row>
    <row r="5913" spans="1:17">
      <c r="A5913" s="3" t="str">
        <f t="shared" si="184"/>
        <v/>
      </c>
      <c r="M5913" s="3" t="str">
        <f>IFERROR(INDEX('SINIF GÜNLER'!$A:$C,MATCH('VERİ TABANI'!$D5913,'SINIF GÜNLER'!$B:$B,0),MATCH('VERİ TABANI'!$M$1,'SINIF GÜNLER'!$A$1:$C$1,0)),"")</f>
        <v/>
      </c>
      <c r="P5913" s="28" t="str">
        <f t="array" ref="P5913">IFERROR(SEARCH(ÖĞRETMEN,'VERİ TABANI'!G5913,1),"")</f>
        <v/>
      </c>
      <c r="Q5913" s="29" t="str">
        <f t="shared" si="185"/>
        <v/>
      </c>
    </row>
    <row r="5914" spans="1:17">
      <c r="A5914" s="3" t="str">
        <f t="shared" si="184"/>
        <v/>
      </c>
      <c r="M5914" s="3" t="str">
        <f>IFERROR(INDEX('SINIF GÜNLER'!$A:$C,MATCH('VERİ TABANI'!$D5914,'SINIF GÜNLER'!$B:$B,0),MATCH('VERİ TABANI'!$M$1,'SINIF GÜNLER'!$A$1:$C$1,0)),"")</f>
        <v/>
      </c>
      <c r="P5914" s="28" t="str">
        <f t="array" ref="P5914">IFERROR(SEARCH(ÖĞRETMEN,'VERİ TABANI'!G5914,1),"")</f>
        <v/>
      </c>
      <c r="Q5914" s="29" t="str">
        <f t="shared" si="185"/>
        <v/>
      </c>
    </row>
    <row r="5915" spans="1:17">
      <c r="A5915" s="3" t="str">
        <f t="shared" si="184"/>
        <v/>
      </c>
      <c r="M5915" s="3" t="str">
        <f>IFERROR(INDEX('SINIF GÜNLER'!$A:$C,MATCH('VERİ TABANI'!$D5915,'SINIF GÜNLER'!$B:$B,0),MATCH('VERİ TABANI'!$M$1,'SINIF GÜNLER'!$A$1:$C$1,0)),"")</f>
        <v/>
      </c>
      <c r="P5915" s="28" t="str">
        <f t="array" ref="P5915">IFERROR(SEARCH(ÖĞRETMEN,'VERİ TABANI'!G5915,1),"")</f>
        <v/>
      </c>
      <c r="Q5915" s="29" t="str">
        <f t="shared" si="185"/>
        <v/>
      </c>
    </row>
    <row r="5916" spans="1:17">
      <c r="A5916" s="3" t="str">
        <f t="shared" si="184"/>
        <v/>
      </c>
      <c r="M5916" s="3" t="str">
        <f>IFERROR(INDEX('SINIF GÜNLER'!$A:$C,MATCH('VERİ TABANI'!$D5916,'SINIF GÜNLER'!$B:$B,0),MATCH('VERİ TABANI'!$M$1,'SINIF GÜNLER'!$A$1:$C$1,0)),"")</f>
        <v/>
      </c>
      <c r="P5916" s="28" t="str">
        <f t="array" ref="P5916">IFERROR(SEARCH(ÖĞRETMEN,'VERİ TABANI'!G5916,1),"")</f>
        <v/>
      </c>
      <c r="Q5916" s="29" t="str">
        <f t="shared" si="185"/>
        <v/>
      </c>
    </row>
    <row r="5917" spans="1:17">
      <c r="A5917" s="3" t="str">
        <f t="shared" si="184"/>
        <v/>
      </c>
      <c r="M5917" s="3" t="str">
        <f>IFERROR(INDEX('SINIF GÜNLER'!$A:$C,MATCH('VERİ TABANI'!$D5917,'SINIF GÜNLER'!$B:$B,0),MATCH('VERİ TABANI'!$M$1,'SINIF GÜNLER'!$A$1:$C$1,0)),"")</f>
        <v/>
      </c>
      <c r="P5917" s="28" t="str">
        <f t="array" ref="P5917">IFERROR(SEARCH(ÖĞRETMEN,'VERİ TABANI'!G5917,1),"")</f>
        <v/>
      </c>
      <c r="Q5917" s="29" t="str">
        <f t="shared" si="185"/>
        <v/>
      </c>
    </row>
    <row r="5918" spans="1:17">
      <c r="A5918" s="3" t="str">
        <f t="shared" si="184"/>
        <v/>
      </c>
      <c r="M5918" s="3" t="str">
        <f>IFERROR(INDEX('SINIF GÜNLER'!$A:$C,MATCH('VERİ TABANI'!$D5918,'SINIF GÜNLER'!$B:$B,0),MATCH('VERİ TABANI'!$M$1,'SINIF GÜNLER'!$A$1:$C$1,0)),"")</f>
        <v/>
      </c>
      <c r="P5918" s="28" t="str">
        <f t="array" ref="P5918">IFERROR(SEARCH(ÖĞRETMEN,'VERİ TABANI'!G5918,1),"")</f>
        <v/>
      </c>
      <c r="Q5918" s="29" t="str">
        <f t="shared" si="185"/>
        <v/>
      </c>
    </row>
    <row r="5919" spans="1:17">
      <c r="A5919" s="3" t="str">
        <f t="shared" si="184"/>
        <v/>
      </c>
      <c r="M5919" s="3" t="str">
        <f>IFERROR(INDEX('SINIF GÜNLER'!$A:$C,MATCH('VERİ TABANI'!$D5919,'SINIF GÜNLER'!$B:$B,0),MATCH('VERİ TABANI'!$M$1,'SINIF GÜNLER'!$A$1:$C$1,0)),"")</f>
        <v/>
      </c>
      <c r="P5919" s="28" t="str">
        <f t="array" ref="P5919">IFERROR(SEARCH(ÖĞRETMEN,'VERİ TABANI'!G5919,1),"")</f>
        <v/>
      </c>
      <c r="Q5919" s="29" t="str">
        <f t="shared" si="185"/>
        <v/>
      </c>
    </row>
    <row r="5920" spans="1:17">
      <c r="A5920" s="3" t="str">
        <f t="shared" si="184"/>
        <v/>
      </c>
      <c r="M5920" s="3" t="str">
        <f>IFERROR(INDEX('SINIF GÜNLER'!$A:$C,MATCH('VERİ TABANI'!$D5920,'SINIF GÜNLER'!$B:$B,0),MATCH('VERİ TABANI'!$M$1,'SINIF GÜNLER'!$A$1:$C$1,0)),"")</f>
        <v/>
      </c>
      <c r="P5920" s="28" t="str">
        <f t="array" ref="P5920">IFERROR(SEARCH(ÖĞRETMEN,'VERİ TABANI'!G5920,1),"")</f>
        <v/>
      </c>
      <c r="Q5920" s="29" t="str">
        <f t="shared" si="185"/>
        <v/>
      </c>
    </row>
    <row r="5921" spans="1:17">
      <c r="A5921" s="3" t="str">
        <f t="shared" si="184"/>
        <v/>
      </c>
      <c r="M5921" s="3" t="str">
        <f>IFERROR(INDEX('SINIF GÜNLER'!$A:$C,MATCH('VERİ TABANI'!$D5921,'SINIF GÜNLER'!$B:$B,0),MATCH('VERİ TABANI'!$M$1,'SINIF GÜNLER'!$A$1:$C$1,0)),"")</f>
        <v/>
      </c>
      <c r="P5921" s="28" t="str">
        <f t="array" ref="P5921">IFERROR(SEARCH(ÖĞRETMEN,'VERİ TABANI'!G5921,1),"")</f>
        <v/>
      </c>
      <c r="Q5921" s="29" t="str">
        <f t="shared" si="185"/>
        <v/>
      </c>
    </row>
    <row r="5922" spans="1:17">
      <c r="A5922" s="3" t="str">
        <f t="shared" si="184"/>
        <v/>
      </c>
      <c r="M5922" s="3" t="str">
        <f>IFERROR(INDEX('SINIF GÜNLER'!$A:$C,MATCH('VERİ TABANI'!$D5922,'SINIF GÜNLER'!$B:$B,0),MATCH('VERİ TABANI'!$M$1,'SINIF GÜNLER'!$A$1:$C$1,0)),"")</f>
        <v/>
      </c>
      <c r="P5922" s="28" t="str">
        <f t="array" ref="P5922">IFERROR(SEARCH(ÖĞRETMEN,'VERİ TABANI'!G5922,1),"")</f>
        <v/>
      </c>
      <c r="Q5922" s="29" t="str">
        <f t="shared" si="185"/>
        <v/>
      </c>
    </row>
    <row r="5923" spans="1:17">
      <c r="A5923" s="3" t="str">
        <f t="shared" si="184"/>
        <v/>
      </c>
      <c r="M5923" s="3" t="str">
        <f>IFERROR(INDEX('SINIF GÜNLER'!$A:$C,MATCH('VERİ TABANI'!$D5923,'SINIF GÜNLER'!$B:$B,0),MATCH('VERİ TABANI'!$M$1,'SINIF GÜNLER'!$A$1:$C$1,0)),"")</f>
        <v/>
      </c>
      <c r="P5923" s="28" t="str">
        <f t="array" ref="P5923">IFERROR(SEARCH(ÖĞRETMEN,'VERİ TABANI'!G5923,1),"")</f>
        <v/>
      </c>
      <c r="Q5923" s="29" t="str">
        <f t="shared" si="185"/>
        <v/>
      </c>
    </row>
    <row r="5924" spans="1:17">
      <c r="A5924" s="3" t="str">
        <f t="shared" si="184"/>
        <v/>
      </c>
      <c r="M5924" s="3" t="str">
        <f>IFERROR(INDEX('SINIF GÜNLER'!$A:$C,MATCH('VERİ TABANI'!$D5924,'SINIF GÜNLER'!$B:$B,0),MATCH('VERİ TABANI'!$M$1,'SINIF GÜNLER'!$A$1:$C$1,0)),"")</f>
        <v/>
      </c>
      <c r="P5924" s="28" t="str">
        <f t="array" ref="P5924">IFERROR(SEARCH(ÖĞRETMEN,'VERİ TABANI'!G5924,1),"")</f>
        <v/>
      </c>
      <c r="Q5924" s="29" t="str">
        <f t="shared" si="185"/>
        <v/>
      </c>
    </row>
    <row r="5925" spans="1:17">
      <c r="A5925" s="3" t="str">
        <f t="shared" si="184"/>
        <v/>
      </c>
      <c r="M5925" s="3" t="str">
        <f>IFERROR(INDEX('SINIF GÜNLER'!$A:$C,MATCH('VERİ TABANI'!$D5925,'SINIF GÜNLER'!$B:$B,0),MATCH('VERİ TABANI'!$M$1,'SINIF GÜNLER'!$A$1:$C$1,0)),"")</f>
        <v/>
      </c>
      <c r="P5925" s="28" t="str">
        <f t="array" ref="P5925">IFERROR(SEARCH(ÖĞRETMEN,'VERİ TABANI'!G5925,1),"")</f>
        <v/>
      </c>
      <c r="Q5925" s="29" t="str">
        <f t="shared" si="185"/>
        <v/>
      </c>
    </row>
    <row r="5926" spans="1:17">
      <c r="A5926" s="3" t="str">
        <f t="shared" si="184"/>
        <v/>
      </c>
      <c r="M5926" s="3" t="str">
        <f>IFERROR(INDEX('SINIF GÜNLER'!$A:$C,MATCH('VERİ TABANI'!$D5926,'SINIF GÜNLER'!$B:$B,0),MATCH('VERİ TABANI'!$M$1,'SINIF GÜNLER'!$A$1:$C$1,0)),"")</f>
        <v/>
      </c>
      <c r="P5926" s="28" t="str">
        <f t="array" ref="P5926">IFERROR(SEARCH(ÖĞRETMEN,'VERİ TABANI'!G5926,1),"")</f>
        <v/>
      </c>
      <c r="Q5926" s="29" t="str">
        <f t="shared" si="185"/>
        <v/>
      </c>
    </row>
    <row r="5927" spans="1:17">
      <c r="A5927" s="3" t="str">
        <f t="shared" si="184"/>
        <v/>
      </c>
      <c r="M5927" s="3" t="str">
        <f>IFERROR(INDEX('SINIF GÜNLER'!$A:$C,MATCH('VERİ TABANI'!$D5927,'SINIF GÜNLER'!$B:$B,0),MATCH('VERİ TABANI'!$M$1,'SINIF GÜNLER'!$A$1:$C$1,0)),"")</f>
        <v/>
      </c>
      <c r="P5927" s="28" t="str">
        <f t="array" ref="P5927">IFERROR(SEARCH(ÖĞRETMEN,'VERİ TABANI'!G5927,1),"")</f>
        <v/>
      </c>
      <c r="Q5927" s="29" t="str">
        <f t="shared" si="185"/>
        <v/>
      </c>
    </row>
    <row r="5928" spans="1:17">
      <c r="A5928" s="3" t="str">
        <f t="shared" si="184"/>
        <v/>
      </c>
      <c r="M5928" s="3" t="str">
        <f>IFERROR(INDEX('SINIF GÜNLER'!$A:$C,MATCH('VERİ TABANI'!$D5928,'SINIF GÜNLER'!$B:$B,0),MATCH('VERİ TABANI'!$M$1,'SINIF GÜNLER'!$A$1:$C$1,0)),"")</f>
        <v/>
      </c>
      <c r="P5928" s="28" t="str">
        <f t="array" ref="P5928">IFERROR(SEARCH(ÖĞRETMEN,'VERİ TABANI'!G5928,1),"")</f>
        <v/>
      </c>
      <c r="Q5928" s="29" t="str">
        <f t="shared" si="185"/>
        <v/>
      </c>
    </row>
    <row r="5929" spans="1:17">
      <c r="A5929" s="3" t="str">
        <f t="shared" si="184"/>
        <v/>
      </c>
      <c r="M5929" s="3" t="str">
        <f>IFERROR(INDEX('SINIF GÜNLER'!$A:$C,MATCH('VERİ TABANI'!$D5929,'SINIF GÜNLER'!$B:$B,0),MATCH('VERİ TABANI'!$M$1,'SINIF GÜNLER'!$A$1:$C$1,0)),"")</f>
        <v/>
      </c>
      <c r="P5929" s="28" t="str">
        <f t="array" ref="P5929">IFERROR(SEARCH(ÖĞRETMEN,'VERİ TABANI'!G5929,1),"")</f>
        <v/>
      </c>
      <c r="Q5929" s="29" t="str">
        <f t="shared" si="185"/>
        <v/>
      </c>
    </row>
    <row r="5930" spans="1:17">
      <c r="A5930" s="3" t="str">
        <f t="shared" si="184"/>
        <v/>
      </c>
      <c r="M5930" s="3" t="str">
        <f>IFERROR(INDEX('SINIF GÜNLER'!$A:$C,MATCH('VERİ TABANI'!$D5930,'SINIF GÜNLER'!$B:$B,0),MATCH('VERİ TABANI'!$M$1,'SINIF GÜNLER'!$A$1:$C$1,0)),"")</f>
        <v/>
      </c>
      <c r="P5930" s="28" t="str">
        <f t="array" ref="P5930">IFERROR(SEARCH(ÖĞRETMEN,'VERİ TABANI'!G5930,1),"")</f>
        <v/>
      </c>
      <c r="Q5930" s="29" t="str">
        <f t="shared" si="185"/>
        <v/>
      </c>
    </row>
    <row r="5931" spans="1:17">
      <c r="A5931" s="3" t="str">
        <f t="shared" si="184"/>
        <v/>
      </c>
      <c r="M5931" s="3" t="str">
        <f>IFERROR(INDEX('SINIF GÜNLER'!$A:$C,MATCH('VERİ TABANI'!$D5931,'SINIF GÜNLER'!$B:$B,0),MATCH('VERİ TABANI'!$M$1,'SINIF GÜNLER'!$A$1:$C$1,0)),"")</f>
        <v/>
      </c>
      <c r="P5931" s="28" t="str">
        <f t="array" ref="P5931">IFERROR(SEARCH(ÖĞRETMEN,'VERİ TABANI'!G5931,1),"")</f>
        <v/>
      </c>
      <c r="Q5931" s="29" t="str">
        <f t="shared" si="185"/>
        <v/>
      </c>
    </row>
    <row r="5932" spans="1:17">
      <c r="A5932" s="3" t="str">
        <f t="shared" si="184"/>
        <v/>
      </c>
      <c r="M5932" s="3" t="str">
        <f>IFERROR(INDEX('SINIF GÜNLER'!$A:$C,MATCH('VERİ TABANI'!$D5932,'SINIF GÜNLER'!$B:$B,0),MATCH('VERİ TABANI'!$M$1,'SINIF GÜNLER'!$A$1:$C$1,0)),"")</f>
        <v/>
      </c>
      <c r="P5932" s="28" t="str">
        <f t="array" ref="P5932">IFERROR(SEARCH(ÖĞRETMEN,'VERİ TABANI'!G5932,1),"")</f>
        <v/>
      </c>
      <c r="Q5932" s="29" t="str">
        <f t="shared" si="185"/>
        <v/>
      </c>
    </row>
    <row r="5933" spans="1:17">
      <c r="A5933" s="3" t="str">
        <f t="shared" si="184"/>
        <v/>
      </c>
      <c r="M5933" s="3" t="str">
        <f>IFERROR(INDEX('SINIF GÜNLER'!$A:$C,MATCH('VERİ TABANI'!$D5933,'SINIF GÜNLER'!$B:$B,0),MATCH('VERİ TABANI'!$M$1,'SINIF GÜNLER'!$A$1:$C$1,0)),"")</f>
        <v/>
      </c>
      <c r="P5933" s="28" t="str">
        <f t="array" ref="P5933">IFERROR(SEARCH(ÖĞRETMEN,'VERİ TABANI'!G5933,1),"")</f>
        <v/>
      </c>
      <c r="Q5933" s="29" t="str">
        <f t="shared" si="185"/>
        <v/>
      </c>
    </row>
    <row r="5934" spans="1:17">
      <c r="A5934" s="3" t="str">
        <f t="shared" si="184"/>
        <v/>
      </c>
      <c r="M5934" s="3" t="str">
        <f>IFERROR(INDEX('SINIF GÜNLER'!$A:$C,MATCH('VERİ TABANI'!$D5934,'SINIF GÜNLER'!$B:$B,0),MATCH('VERİ TABANI'!$M$1,'SINIF GÜNLER'!$A$1:$C$1,0)),"")</f>
        <v/>
      </c>
      <c r="P5934" s="28" t="str">
        <f t="array" ref="P5934">IFERROR(SEARCH(ÖĞRETMEN,'VERİ TABANI'!G5934,1),"")</f>
        <v/>
      </c>
      <c r="Q5934" s="29" t="str">
        <f t="shared" si="185"/>
        <v/>
      </c>
    </row>
    <row r="5935" spans="1:17">
      <c r="A5935" s="3" t="str">
        <f t="shared" si="184"/>
        <v/>
      </c>
      <c r="M5935" s="3" t="str">
        <f>IFERROR(INDEX('SINIF GÜNLER'!$A:$C,MATCH('VERİ TABANI'!$D5935,'SINIF GÜNLER'!$B:$B,0),MATCH('VERİ TABANI'!$M$1,'SINIF GÜNLER'!$A$1:$C$1,0)),"")</f>
        <v/>
      </c>
      <c r="P5935" s="28" t="str">
        <f t="array" ref="P5935">IFERROR(SEARCH(ÖĞRETMEN,'VERİ TABANI'!G5935,1),"")</f>
        <v/>
      </c>
      <c r="Q5935" s="29" t="str">
        <f t="shared" si="185"/>
        <v/>
      </c>
    </row>
    <row r="5936" spans="1:17">
      <c r="A5936" s="3" t="str">
        <f t="shared" si="184"/>
        <v/>
      </c>
      <c r="M5936" s="3" t="str">
        <f>IFERROR(INDEX('SINIF GÜNLER'!$A:$C,MATCH('VERİ TABANI'!$D5936,'SINIF GÜNLER'!$B:$B,0),MATCH('VERİ TABANI'!$M$1,'SINIF GÜNLER'!$A$1:$C$1,0)),"")</f>
        <v/>
      </c>
      <c r="P5936" s="28" t="str">
        <f t="array" ref="P5936">IFERROR(SEARCH(ÖĞRETMEN,'VERİ TABANI'!G5936,1),"")</f>
        <v/>
      </c>
      <c r="Q5936" s="29" t="str">
        <f t="shared" si="185"/>
        <v/>
      </c>
    </row>
    <row r="5937" spans="1:17">
      <c r="A5937" s="3" t="str">
        <f t="shared" si="184"/>
        <v/>
      </c>
      <c r="M5937" s="3" t="str">
        <f>IFERROR(INDEX('SINIF GÜNLER'!$A:$C,MATCH('VERİ TABANI'!$D5937,'SINIF GÜNLER'!$B:$B,0),MATCH('VERİ TABANI'!$M$1,'SINIF GÜNLER'!$A$1:$C$1,0)),"")</f>
        <v/>
      </c>
      <c r="P5937" s="28" t="str">
        <f t="array" ref="P5937">IFERROR(SEARCH(ÖĞRETMEN,'VERİ TABANI'!G5937,1),"")</f>
        <v/>
      </c>
      <c r="Q5937" s="29" t="str">
        <f t="shared" si="185"/>
        <v/>
      </c>
    </row>
    <row r="5938" spans="1:17">
      <c r="A5938" s="3" t="str">
        <f t="shared" si="184"/>
        <v/>
      </c>
      <c r="M5938" s="3" t="str">
        <f>IFERROR(INDEX('SINIF GÜNLER'!$A:$C,MATCH('VERİ TABANI'!$D5938,'SINIF GÜNLER'!$B:$B,0),MATCH('VERİ TABANI'!$M$1,'SINIF GÜNLER'!$A$1:$C$1,0)),"")</f>
        <v/>
      </c>
      <c r="P5938" s="28" t="str">
        <f t="array" ref="P5938">IFERROR(SEARCH(ÖĞRETMEN,'VERİ TABANI'!G5938,1),"")</f>
        <v/>
      </c>
      <c r="Q5938" s="29" t="str">
        <f t="shared" si="185"/>
        <v/>
      </c>
    </row>
    <row r="5939" spans="1:17">
      <c r="A5939" s="3" t="str">
        <f t="shared" si="184"/>
        <v/>
      </c>
      <c r="M5939" s="3" t="str">
        <f>IFERROR(INDEX('SINIF GÜNLER'!$A:$C,MATCH('VERİ TABANI'!$D5939,'SINIF GÜNLER'!$B:$B,0),MATCH('VERİ TABANI'!$M$1,'SINIF GÜNLER'!$A$1:$C$1,0)),"")</f>
        <v/>
      </c>
      <c r="P5939" s="28" t="str">
        <f t="array" ref="P5939">IFERROR(SEARCH(ÖĞRETMEN,'VERİ TABANI'!G5939,1),"")</f>
        <v/>
      </c>
      <c r="Q5939" s="29" t="str">
        <f t="shared" si="185"/>
        <v/>
      </c>
    </row>
    <row r="5940" spans="1:17">
      <c r="A5940" s="3" t="str">
        <f t="shared" si="184"/>
        <v/>
      </c>
      <c r="M5940" s="3" t="str">
        <f>IFERROR(INDEX('SINIF GÜNLER'!$A:$C,MATCH('VERİ TABANI'!$D5940,'SINIF GÜNLER'!$B:$B,0),MATCH('VERİ TABANI'!$M$1,'SINIF GÜNLER'!$A$1:$C$1,0)),"")</f>
        <v/>
      </c>
      <c r="P5940" s="28" t="str">
        <f t="array" ref="P5940">IFERROR(SEARCH(ÖĞRETMEN,'VERİ TABANI'!G5940,1),"")</f>
        <v/>
      </c>
      <c r="Q5940" s="29" t="str">
        <f t="shared" si="185"/>
        <v/>
      </c>
    </row>
    <row r="5941" spans="1:17">
      <c r="A5941" s="3" t="str">
        <f t="shared" si="184"/>
        <v/>
      </c>
      <c r="M5941" s="3" t="str">
        <f>IFERROR(INDEX('SINIF GÜNLER'!$A:$C,MATCH('VERİ TABANI'!$D5941,'SINIF GÜNLER'!$B:$B,0),MATCH('VERİ TABANI'!$M$1,'SINIF GÜNLER'!$A$1:$C$1,0)),"")</f>
        <v/>
      </c>
      <c r="P5941" s="28" t="str">
        <f t="array" ref="P5941">IFERROR(SEARCH(ÖĞRETMEN,'VERİ TABANI'!G5941,1),"")</f>
        <v/>
      </c>
      <c r="Q5941" s="29" t="str">
        <f t="shared" si="185"/>
        <v/>
      </c>
    </row>
    <row r="5942" spans="1:17">
      <c r="A5942" s="3" t="str">
        <f t="shared" si="184"/>
        <v/>
      </c>
      <c r="M5942" s="3" t="str">
        <f>IFERROR(INDEX('SINIF GÜNLER'!$A:$C,MATCH('VERİ TABANI'!$D5942,'SINIF GÜNLER'!$B:$B,0),MATCH('VERİ TABANI'!$M$1,'SINIF GÜNLER'!$A$1:$C$1,0)),"")</f>
        <v/>
      </c>
      <c r="P5942" s="28" t="str">
        <f t="array" ref="P5942">IFERROR(SEARCH(ÖĞRETMEN,'VERİ TABANI'!G5942,1),"")</f>
        <v/>
      </c>
      <c r="Q5942" s="29" t="str">
        <f t="shared" si="185"/>
        <v/>
      </c>
    </row>
    <row r="5943" spans="1:17">
      <c r="A5943" s="3" t="str">
        <f t="shared" si="184"/>
        <v/>
      </c>
      <c r="M5943" s="3" t="str">
        <f>IFERROR(INDEX('SINIF GÜNLER'!$A:$C,MATCH('VERİ TABANI'!$D5943,'SINIF GÜNLER'!$B:$B,0),MATCH('VERİ TABANI'!$M$1,'SINIF GÜNLER'!$A$1:$C$1,0)),"")</f>
        <v/>
      </c>
      <c r="P5943" s="28" t="str">
        <f t="array" ref="P5943">IFERROR(SEARCH(ÖĞRETMEN,'VERİ TABANI'!G5943,1),"")</f>
        <v/>
      </c>
      <c r="Q5943" s="29" t="str">
        <f t="shared" si="185"/>
        <v/>
      </c>
    </row>
    <row r="5944" spans="1:17">
      <c r="A5944" s="3" t="str">
        <f t="shared" si="184"/>
        <v/>
      </c>
      <c r="M5944" s="3" t="str">
        <f>IFERROR(INDEX('SINIF GÜNLER'!$A:$C,MATCH('VERİ TABANI'!$D5944,'SINIF GÜNLER'!$B:$B,0),MATCH('VERİ TABANI'!$M$1,'SINIF GÜNLER'!$A$1:$C$1,0)),"")</f>
        <v/>
      </c>
      <c r="P5944" s="28" t="str">
        <f t="array" ref="P5944">IFERROR(SEARCH(ÖĞRETMEN,'VERİ TABANI'!G5944,1),"")</f>
        <v/>
      </c>
      <c r="Q5944" s="29" t="str">
        <f t="shared" si="185"/>
        <v/>
      </c>
    </row>
    <row r="5945" spans="1:17">
      <c r="A5945" s="3" t="str">
        <f t="shared" si="184"/>
        <v/>
      </c>
      <c r="M5945" s="3" t="str">
        <f>IFERROR(INDEX('SINIF GÜNLER'!$A:$C,MATCH('VERİ TABANI'!$D5945,'SINIF GÜNLER'!$B:$B,0),MATCH('VERİ TABANI'!$M$1,'SINIF GÜNLER'!$A$1:$C$1,0)),"")</f>
        <v/>
      </c>
      <c r="P5945" s="28" t="str">
        <f t="array" ref="P5945">IFERROR(SEARCH(ÖĞRETMEN,'VERİ TABANI'!G5945,1),"")</f>
        <v/>
      </c>
      <c r="Q5945" s="29" t="str">
        <f t="shared" si="185"/>
        <v/>
      </c>
    </row>
    <row r="5946" spans="1:17">
      <c r="A5946" s="3" t="str">
        <f t="shared" si="184"/>
        <v/>
      </c>
      <c r="M5946" s="3" t="str">
        <f>IFERROR(INDEX('SINIF GÜNLER'!$A:$C,MATCH('VERİ TABANI'!$D5946,'SINIF GÜNLER'!$B:$B,0),MATCH('VERİ TABANI'!$M$1,'SINIF GÜNLER'!$A$1:$C$1,0)),"")</f>
        <v/>
      </c>
      <c r="P5946" s="28" t="str">
        <f t="array" ref="P5946">IFERROR(SEARCH(ÖĞRETMEN,'VERİ TABANI'!G5946,1),"")</f>
        <v/>
      </c>
      <c r="Q5946" s="29" t="str">
        <f t="shared" si="185"/>
        <v/>
      </c>
    </row>
    <row r="5947" spans="1:17">
      <c r="A5947" s="3" t="str">
        <f t="shared" si="184"/>
        <v/>
      </c>
      <c r="M5947" s="3" t="str">
        <f>IFERROR(INDEX('SINIF GÜNLER'!$A:$C,MATCH('VERİ TABANI'!$D5947,'SINIF GÜNLER'!$B:$B,0),MATCH('VERİ TABANI'!$M$1,'SINIF GÜNLER'!$A$1:$C$1,0)),"")</f>
        <v/>
      </c>
      <c r="P5947" s="28" t="str">
        <f t="array" ref="P5947">IFERROR(SEARCH(ÖĞRETMEN,'VERİ TABANI'!G5947,1),"")</f>
        <v/>
      </c>
      <c r="Q5947" s="29" t="str">
        <f t="shared" si="185"/>
        <v/>
      </c>
    </row>
    <row r="5948" spans="1:17">
      <c r="A5948" s="3" t="str">
        <f t="shared" si="184"/>
        <v/>
      </c>
      <c r="M5948" s="3" t="str">
        <f>IFERROR(INDEX('SINIF GÜNLER'!$A:$C,MATCH('VERİ TABANI'!$D5948,'SINIF GÜNLER'!$B:$B,0),MATCH('VERİ TABANI'!$M$1,'SINIF GÜNLER'!$A$1:$C$1,0)),"")</f>
        <v/>
      </c>
      <c r="P5948" s="28" t="str">
        <f t="array" ref="P5948">IFERROR(SEARCH(ÖĞRETMEN,'VERİ TABANI'!G5948,1),"")</f>
        <v/>
      </c>
      <c r="Q5948" s="29" t="str">
        <f t="shared" si="185"/>
        <v/>
      </c>
    </row>
    <row r="5949" spans="1:17">
      <c r="A5949" s="3" t="str">
        <f t="shared" si="184"/>
        <v/>
      </c>
      <c r="M5949" s="3" t="str">
        <f>IFERROR(INDEX('SINIF GÜNLER'!$A:$C,MATCH('VERİ TABANI'!$D5949,'SINIF GÜNLER'!$B:$B,0),MATCH('VERİ TABANI'!$M$1,'SINIF GÜNLER'!$A$1:$C$1,0)),"")</f>
        <v/>
      </c>
      <c r="P5949" s="28" t="str">
        <f t="array" ref="P5949">IFERROR(SEARCH(ÖĞRETMEN,'VERİ TABANI'!G5949,1),"")</f>
        <v/>
      </c>
      <c r="Q5949" s="29" t="str">
        <f t="shared" si="185"/>
        <v/>
      </c>
    </row>
    <row r="5950" spans="1:17">
      <c r="A5950" s="3" t="str">
        <f t="shared" si="184"/>
        <v/>
      </c>
      <c r="M5950" s="3" t="str">
        <f>IFERROR(INDEX('SINIF GÜNLER'!$A:$C,MATCH('VERİ TABANI'!$D5950,'SINIF GÜNLER'!$B:$B,0),MATCH('VERİ TABANI'!$M$1,'SINIF GÜNLER'!$A$1:$C$1,0)),"")</f>
        <v/>
      </c>
      <c r="P5950" s="28" t="str">
        <f t="array" ref="P5950">IFERROR(SEARCH(ÖĞRETMEN,'VERİ TABANI'!G5950,1),"")</f>
        <v/>
      </c>
      <c r="Q5950" s="29" t="str">
        <f t="shared" si="185"/>
        <v/>
      </c>
    </row>
    <row r="5951" spans="1:17">
      <c r="A5951" s="3" t="str">
        <f t="shared" si="184"/>
        <v/>
      </c>
      <c r="M5951" s="3" t="str">
        <f>IFERROR(INDEX('SINIF GÜNLER'!$A:$C,MATCH('VERİ TABANI'!$D5951,'SINIF GÜNLER'!$B:$B,0),MATCH('VERİ TABANI'!$M$1,'SINIF GÜNLER'!$A$1:$C$1,0)),"")</f>
        <v/>
      </c>
      <c r="P5951" s="28" t="str">
        <f t="array" ref="P5951">IFERROR(SEARCH(ÖĞRETMEN,'VERİ TABANI'!G5951,1),"")</f>
        <v/>
      </c>
      <c r="Q5951" s="29" t="str">
        <f t="shared" si="185"/>
        <v/>
      </c>
    </row>
    <row r="5952" spans="1:17">
      <c r="A5952" s="3" t="str">
        <f t="shared" si="184"/>
        <v/>
      </c>
      <c r="M5952" s="3" t="str">
        <f>IFERROR(INDEX('SINIF GÜNLER'!$A:$C,MATCH('VERİ TABANI'!$D5952,'SINIF GÜNLER'!$B:$B,0),MATCH('VERİ TABANI'!$M$1,'SINIF GÜNLER'!$A$1:$C$1,0)),"")</f>
        <v/>
      </c>
      <c r="P5952" s="28" t="str">
        <f t="array" ref="P5952">IFERROR(SEARCH(ÖĞRETMEN,'VERİ TABANI'!G5952,1),"")</f>
        <v/>
      </c>
      <c r="Q5952" s="29" t="str">
        <f t="shared" si="185"/>
        <v/>
      </c>
    </row>
    <row r="5953" spans="1:17">
      <c r="A5953" s="3" t="str">
        <f t="shared" si="184"/>
        <v/>
      </c>
      <c r="M5953" s="3" t="str">
        <f>IFERROR(INDEX('SINIF GÜNLER'!$A:$C,MATCH('VERİ TABANI'!$D5953,'SINIF GÜNLER'!$B:$B,0),MATCH('VERİ TABANI'!$M$1,'SINIF GÜNLER'!$A$1:$C$1,0)),"")</f>
        <v/>
      </c>
      <c r="P5953" s="28" t="str">
        <f t="array" ref="P5953">IFERROR(SEARCH(ÖĞRETMEN,'VERİ TABANI'!G5953,1),"")</f>
        <v/>
      </c>
      <c r="Q5953" s="29" t="str">
        <f t="shared" si="185"/>
        <v/>
      </c>
    </row>
    <row r="5954" spans="1:17">
      <c r="A5954" s="3" t="str">
        <f t="shared" ref="A5954:A6017" si="186">IFERROR(IF(B5954="","",ROW()-1),"")</f>
        <v/>
      </c>
      <c r="M5954" s="3" t="str">
        <f>IFERROR(INDEX('SINIF GÜNLER'!$A:$C,MATCH('VERİ TABANI'!$D5954,'SINIF GÜNLER'!$B:$B,0),MATCH('VERİ TABANI'!$M$1,'SINIF GÜNLER'!$A$1:$C$1,0)),"")</f>
        <v/>
      </c>
      <c r="P5954" s="28" t="str">
        <f t="array" ref="P5954">IFERROR(SEARCH(ÖĞRETMEN,'VERİ TABANI'!G5954,1),"")</f>
        <v/>
      </c>
      <c r="Q5954" s="29" t="str">
        <f t="shared" si="185"/>
        <v/>
      </c>
    </row>
    <row r="5955" spans="1:17">
      <c r="A5955" s="3" t="str">
        <f t="shared" si="186"/>
        <v/>
      </c>
      <c r="M5955" s="3" t="str">
        <f>IFERROR(INDEX('SINIF GÜNLER'!$A:$C,MATCH('VERİ TABANI'!$D5955,'SINIF GÜNLER'!$B:$B,0),MATCH('VERİ TABANI'!$M$1,'SINIF GÜNLER'!$A$1:$C$1,0)),"")</f>
        <v/>
      </c>
      <c r="P5955" s="28" t="str">
        <f t="array" ref="P5955">IFERROR(SEARCH(ÖĞRETMEN,'VERİ TABANI'!G5955,1),"")</f>
        <v/>
      </c>
      <c r="Q5955" s="29" t="str">
        <f t="shared" si="185"/>
        <v/>
      </c>
    </row>
    <row r="5956" spans="1:17">
      <c r="A5956" s="3" t="str">
        <f t="shared" si="186"/>
        <v/>
      </c>
      <c r="M5956" s="3" t="str">
        <f>IFERROR(INDEX('SINIF GÜNLER'!$A:$C,MATCH('VERİ TABANI'!$D5956,'SINIF GÜNLER'!$B:$B,0),MATCH('VERİ TABANI'!$M$1,'SINIF GÜNLER'!$A$1:$C$1,0)),"")</f>
        <v/>
      </c>
      <c r="P5956" s="28" t="str">
        <f t="array" ref="P5956">IFERROR(SEARCH(ÖĞRETMEN,'VERİ TABANI'!G5956,1),"")</f>
        <v/>
      </c>
      <c r="Q5956" s="29" t="str">
        <f t="shared" si="185"/>
        <v/>
      </c>
    </row>
    <row r="5957" spans="1:17">
      <c r="A5957" s="3" t="str">
        <f t="shared" si="186"/>
        <v/>
      </c>
      <c r="M5957" s="3" t="str">
        <f>IFERROR(INDEX('SINIF GÜNLER'!$A:$C,MATCH('VERİ TABANI'!$D5957,'SINIF GÜNLER'!$B:$B,0),MATCH('VERİ TABANI'!$M$1,'SINIF GÜNLER'!$A$1:$C$1,0)),"")</f>
        <v/>
      </c>
      <c r="P5957" s="28" t="str">
        <f t="array" ref="P5957">IFERROR(SEARCH(ÖĞRETMEN,'VERİ TABANI'!G5957,1),"")</f>
        <v/>
      </c>
      <c r="Q5957" s="29" t="str">
        <f t="shared" si="185"/>
        <v/>
      </c>
    </row>
    <row r="5958" spans="1:17">
      <c r="A5958" s="3" t="str">
        <f t="shared" si="186"/>
        <v/>
      </c>
      <c r="M5958" s="3" t="str">
        <f>IFERROR(INDEX('SINIF GÜNLER'!$A:$C,MATCH('VERİ TABANI'!$D5958,'SINIF GÜNLER'!$B:$B,0),MATCH('VERİ TABANI'!$M$1,'SINIF GÜNLER'!$A$1:$C$1,0)),"")</f>
        <v/>
      </c>
      <c r="P5958" s="28" t="str">
        <f t="array" ref="P5958">IFERROR(SEARCH(ÖĞRETMEN,'VERİ TABANI'!G5958,1),"")</f>
        <v/>
      </c>
      <c r="Q5958" s="29" t="str">
        <f t="shared" si="185"/>
        <v/>
      </c>
    </row>
    <row r="5959" spans="1:17">
      <c r="A5959" s="3" t="str">
        <f t="shared" si="186"/>
        <v/>
      </c>
      <c r="M5959" s="3" t="str">
        <f>IFERROR(INDEX('SINIF GÜNLER'!$A:$C,MATCH('VERİ TABANI'!$D5959,'SINIF GÜNLER'!$B:$B,0),MATCH('VERİ TABANI'!$M$1,'SINIF GÜNLER'!$A$1:$C$1,0)),"")</f>
        <v/>
      </c>
      <c r="P5959" s="28" t="str">
        <f t="array" ref="P5959">IFERROR(SEARCH(ÖĞRETMEN,'VERİ TABANI'!G5959,1),"")</f>
        <v/>
      </c>
      <c r="Q5959" s="29" t="str">
        <f t="shared" si="185"/>
        <v/>
      </c>
    </row>
    <row r="5960" spans="1:17">
      <c r="A5960" s="3" t="str">
        <f t="shared" si="186"/>
        <v/>
      </c>
      <c r="M5960" s="3" t="str">
        <f>IFERROR(INDEX('SINIF GÜNLER'!$A:$C,MATCH('VERİ TABANI'!$D5960,'SINIF GÜNLER'!$B:$B,0),MATCH('VERİ TABANI'!$M$1,'SINIF GÜNLER'!$A$1:$C$1,0)),"")</f>
        <v/>
      </c>
      <c r="P5960" s="28" t="str">
        <f t="array" ref="P5960">IFERROR(SEARCH(ÖĞRETMEN,'VERİ TABANI'!G5960,1),"")</f>
        <v/>
      </c>
      <c r="Q5960" s="29" t="str">
        <f t="shared" ref="Q5960:Q6023" si="187">IF(P5960="","",ROW())</f>
        <v/>
      </c>
    </row>
    <row r="5961" spans="1:17">
      <c r="A5961" s="3" t="str">
        <f t="shared" si="186"/>
        <v/>
      </c>
      <c r="M5961" s="3" t="str">
        <f>IFERROR(INDEX('SINIF GÜNLER'!$A:$C,MATCH('VERİ TABANI'!$D5961,'SINIF GÜNLER'!$B:$B,0),MATCH('VERİ TABANI'!$M$1,'SINIF GÜNLER'!$A$1:$C$1,0)),"")</f>
        <v/>
      </c>
      <c r="P5961" s="28" t="str">
        <f t="array" ref="P5961">IFERROR(SEARCH(ÖĞRETMEN,'VERİ TABANI'!G5961,1),"")</f>
        <v/>
      </c>
      <c r="Q5961" s="29" t="str">
        <f t="shared" si="187"/>
        <v/>
      </c>
    </row>
    <row r="5962" spans="1:17">
      <c r="A5962" s="3" t="str">
        <f t="shared" si="186"/>
        <v/>
      </c>
      <c r="M5962" s="3" t="str">
        <f>IFERROR(INDEX('SINIF GÜNLER'!$A:$C,MATCH('VERİ TABANI'!$D5962,'SINIF GÜNLER'!$B:$B,0),MATCH('VERİ TABANI'!$M$1,'SINIF GÜNLER'!$A$1:$C$1,0)),"")</f>
        <v/>
      </c>
      <c r="P5962" s="28" t="str">
        <f t="array" ref="P5962">IFERROR(SEARCH(ÖĞRETMEN,'VERİ TABANI'!G5962,1),"")</f>
        <v/>
      </c>
      <c r="Q5962" s="29" t="str">
        <f t="shared" si="187"/>
        <v/>
      </c>
    </row>
    <row r="5963" spans="1:17">
      <c r="A5963" s="3" t="str">
        <f t="shared" si="186"/>
        <v/>
      </c>
      <c r="M5963" s="3" t="str">
        <f>IFERROR(INDEX('SINIF GÜNLER'!$A:$C,MATCH('VERİ TABANI'!$D5963,'SINIF GÜNLER'!$B:$B,0),MATCH('VERİ TABANI'!$M$1,'SINIF GÜNLER'!$A$1:$C$1,0)),"")</f>
        <v/>
      </c>
      <c r="P5963" s="28" t="str">
        <f t="array" ref="P5963">IFERROR(SEARCH(ÖĞRETMEN,'VERİ TABANI'!G5963,1),"")</f>
        <v/>
      </c>
      <c r="Q5963" s="29" t="str">
        <f t="shared" si="187"/>
        <v/>
      </c>
    </row>
    <row r="5964" spans="1:17">
      <c r="A5964" s="3" t="str">
        <f t="shared" si="186"/>
        <v/>
      </c>
      <c r="M5964" s="3" t="str">
        <f>IFERROR(INDEX('SINIF GÜNLER'!$A:$C,MATCH('VERİ TABANI'!$D5964,'SINIF GÜNLER'!$B:$B,0),MATCH('VERİ TABANI'!$M$1,'SINIF GÜNLER'!$A$1:$C$1,0)),"")</f>
        <v/>
      </c>
      <c r="P5964" s="28" t="str">
        <f t="array" ref="P5964">IFERROR(SEARCH(ÖĞRETMEN,'VERİ TABANI'!G5964,1),"")</f>
        <v/>
      </c>
      <c r="Q5964" s="29" t="str">
        <f t="shared" si="187"/>
        <v/>
      </c>
    </row>
    <row r="5965" spans="1:17">
      <c r="A5965" s="3" t="str">
        <f t="shared" si="186"/>
        <v/>
      </c>
      <c r="M5965" s="3" t="str">
        <f>IFERROR(INDEX('SINIF GÜNLER'!$A:$C,MATCH('VERİ TABANI'!$D5965,'SINIF GÜNLER'!$B:$B,0),MATCH('VERİ TABANI'!$M$1,'SINIF GÜNLER'!$A$1:$C$1,0)),"")</f>
        <v/>
      </c>
      <c r="P5965" s="28" t="str">
        <f t="array" ref="P5965">IFERROR(SEARCH(ÖĞRETMEN,'VERİ TABANI'!G5965,1),"")</f>
        <v/>
      </c>
      <c r="Q5965" s="29" t="str">
        <f t="shared" si="187"/>
        <v/>
      </c>
    </row>
    <row r="5966" spans="1:17">
      <c r="A5966" s="3" t="str">
        <f t="shared" si="186"/>
        <v/>
      </c>
      <c r="M5966" s="3" t="str">
        <f>IFERROR(INDEX('SINIF GÜNLER'!$A:$C,MATCH('VERİ TABANI'!$D5966,'SINIF GÜNLER'!$B:$B,0),MATCH('VERİ TABANI'!$M$1,'SINIF GÜNLER'!$A$1:$C$1,0)),"")</f>
        <v/>
      </c>
      <c r="P5966" s="28" t="str">
        <f t="array" ref="P5966">IFERROR(SEARCH(ÖĞRETMEN,'VERİ TABANI'!G5966,1),"")</f>
        <v/>
      </c>
      <c r="Q5966" s="29" t="str">
        <f t="shared" si="187"/>
        <v/>
      </c>
    </row>
    <row r="5967" spans="1:17">
      <c r="A5967" s="3" t="str">
        <f t="shared" si="186"/>
        <v/>
      </c>
      <c r="M5967" s="3" t="str">
        <f>IFERROR(INDEX('SINIF GÜNLER'!$A:$C,MATCH('VERİ TABANI'!$D5967,'SINIF GÜNLER'!$B:$B,0),MATCH('VERİ TABANI'!$M$1,'SINIF GÜNLER'!$A$1:$C$1,0)),"")</f>
        <v/>
      </c>
      <c r="P5967" s="28" t="str">
        <f t="array" ref="P5967">IFERROR(SEARCH(ÖĞRETMEN,'VERİ TABANI'!G5967,1),"")</f>
        <v/>
      </c>
      <c r="Q5967" s="29" t="str">
        <f t="shared" si="187"/>
        <v/>
      </c>
    </row>
    <row r="5968" spans="1:17">
      <c r="A5968" s="3" t="str">
        <f t="shared" si="186"/>
        <v/>
      </c>
      <c r="M5968" s="3" t="str">
        <f>IFERROR(INDEX('SINIF GÜNLER'!$A:$C,MATCH('VERİ TABANI'!$D5968,'SINIF GÜNLER'!$B:$B,0),MATCH('VERİ TABANI'!$M$1,'SINIF GÜNLER'!$A$1:$C$1,0)),"")</f>
        <v/>
      </c>
      <c r="P5968" s="28" t="str">
        <f t="array" ref="P5968">IFERROR(SEARCH(ÖĞRETMEN,'VERİ TABANI'!G5968,1),"")</f>
        <v/>
      </c>
      <c r="Q5968" s="29" t="str">
        <f t="shared" si="187"/>
        <v/>
      </c>
    </row>
    <row r="5969" spans="1:17">
      <c r="A5969" s="3" t="str">
        <f t="shared" si="186"/>
        <v/>
      </c>
      <c r="M5969" s="3" t="str">
        <f>IFERROR(INDEX('SINIF GÜNLER'!$A:$C,MATCH('VERİ TABANI'!$D5969,'SINIF GÜNLER'!$B:$B,0),MATCH('VERİ TABANI'!$M$1,'SINIF GÜNLER'!$A$1:$C$1,0)),"")</f>
        <v/>
      </c>
      <c r="P5969" s="28" t="str">
        <f t="array" ref="P5969">IFERROR(SEARCH(ÖĞRETMEN,'VERİ TABANI'!G5969,1),"")</f>
        <v/>
      </c>
      <c r="Q5969" s="29" t="str">
        <f t="shared" si="187"/>
        <v/>
      </c>
    </row>
    <row r="5970" spans="1:17">
      <c r="A5970" s="3" t="str">
        <f t="shared" si="186"/>
        <v/>
      </c>
      <c r="M5970" s="3" t="str">
        <f>IFERROR(INDEX('SINIF GÜNLER'!$A:$C,MATCH('VERİ TABANI'!$D5970,'SINIF GÜNLER'!$B:$B,0),MATCH('VERİ TABANI'!$M$1,'SINIF GÜNLER'!$A$1:$C$1,0)),"")</f>
        <v/>
      </c>
      <c r="P5970" s="28" t="str">
        <f t="array" ref="P5970">IFERROR(SEARCH(ÖĞRETMEN,'VERİ TABANI'!G5970,1),"")</f>
        <v/>
      </c>
      <c r="Q5970" s="29" t="str">
        <f t="shared" si="187"/>
        <v/>
      </c>
    </row>
    <row r="5971" spans="1:17">
      <c r="A5971" s="3" t="str">
        <f t="shared" si="186"/>
        <v/>
      </c>
      <c r="M5971" s="3" t="str">
        <f>IFERROR(INDEX('SINIF GÜNLER'!$A:$C,MATCH('VERİ TABANI'!$D5971,'SINIF GÜNLER'!$B:$B,0),MATCH('VERİ TABANI'!$M$1,'SINIF GÜNLER'!$A$1:$C$1,0)),"")</f>
        <v/>
      </c>
      <c r="P5971" s="28" t="str">
        <f t="array" ref="P5971">IFERROR(SEARCH(ÖĞRETMEN,'VERİ TABANI'!G5971,1),"")</f>
        <v/>
      </c>
      <c r="Q5971" s="29" t="str">
        <f t="shared" si="187"/>
        <v/>
      </c>
    </row>
    <row r="5972" spans="1:17">
      <c r="A5972" s="3" t="str">
        <f t="shared" si="186"/>
        <v/>
      </c>
      <c r="M5972" s="3" t="str">
        <f>IFERROR(INDEX('SINIF GÜNLER'!$A:$C,MATCH('VERİ TABANI'!$D5972,'SINIF GÜNLER'!$B:$B,0),MATCH('VERİ TABANI'!$M$1,'SINIF GÜNLER'!$A$1:$C$1,0)),"")</f>
        <v/>
      </c>
      <c r="P5972" s="28" t="str">
        <f t="array" ref="P5972">IFERROR(SEARCH(ÖĞRETMEN,'VERİ TABANI'!G5972,1),"")</f>
        <v/>
      </c>
      <c r="Q5972" s="29" t="str">
        <f t="shared" si="187"/>
        <v/>
      </c>
    </row>
    <row r="5973" spans="1:17">
      <c r="A5973" s="3" t="str">
        <f t="shared" si="186"/>
        <v/>
      </c>
      <c r="M5973" s="3" t="str">
        <f>IFERROR(INDEX('SINIF GÜNLER'!$A:$C,MATCH('VERİ TABANI'!$D5973,'SINIF GÜNLER'!$B:$B,0),MATCH('VERİ TABANI'!$M$1,'SINIF GÜNLER'!$A$1:$C$1,0)),"")</f>
        <v/>
      </c>
      <c r="P5973" s="28" t="str">
        <f t="array" ref="P5973">IFERROR(SEARCH(ÖĞRETMEN,'VERİ TABANI'!G5973,1),"")</f>
        <v/>
      </c>
      <c r="Q5973" s="29" t="str">
        <f t="shared" si="187"/>
        <v/>
      </c>
    </row>
    <row r="5974" spans="1:17">
      <c r="A5974" s="3" t="str">
        <f t="shared" si="186"/>
        <v/>
      </c>
      <c r="M5974" s="3" t="str">
        <f>IFERROR(INDEX('SINIF GÜNLER'!$A:$C,MATCH('VERİ TABANI'!$D5974,'SINIF GÜNLER'!$B:$B,0),MATCH('VERİ TABANI'!$M$1,'SINIF GÜNLER'!$A$1:$C$1,0)),"")</f>
        <v/>
      </c>
      <c r="P5974" s="28" t="str">
        <f t="array" ref="P5974">IFERROR(SEARCH(ÖĞRETMEN,'VERİ TABANI'!G5974,1),"")</f>
        <v/>
      </c>
      <c r="Q5974" s="29" t="str">
        <f t="shared" si="187"/>
        <v/>
      </c>
    </row>
    <row r="5975" spans="1:17">
      <c r="A5975" s="3" t="str">
        <f t="shared" si="186"/>
        <v/>
      </c>
      <c r="M5975" s="3" t="str">
        <f>IFERROR(INDEX('SINIF GÜNLER'!$A:$C,MATCH('VERİ TABANI'!$D5975,'SINIF GÜNLER'!$B:$B,0),MATCH('VERİ TABANI'!$M$1,'SINIF GÜNLER'!$A$1:$C$1,0)),"")</f>
        <v/>
      </c>
      <c r="P5975" s="28" t="str">
        <f t="array" ref="P5975">IFERROR(SEARCH(ÖĞRETMEN,'VERİ TABANI'!G5975,1),"")</f>
        <v/>
      </c>
      <c r="Q5975" s="29" t="str">
        <f t="shared" si="187"/>
        <v/>
      </c>
    </row>
    <row r="5976" spans="1:17">
      <c r="A5976" s="3" t="str">
        <f t="shared" si="186"/>
        <v/>
      </c>
      <c r="M5976" s="3" t="str">
        <f>IFERROR(INDEX('SINIF GÜNLER'!$A:$C,MATCH('VERİ TABANI'!$D5976,'SINIF GÜNLER'!$B:$B,0),MATCH('VERİ TABANI'!$M$1,'SINIF GÜNLER'!$A$1:$C$1,0)),"")</f>
        <v/>
      </c>
      <c r="P5976" s="28" t="str">
        <f t="array" ref="P5976">IFERROR(SEARCH(ÖĞRETMEN,'VERİ TABANI'!G5976,1),"")</f>
        <v/>
      </c>
      <c r="Q5976" s="29" t="str">
        <f t="shared" si="187"/>
        <v/>
      </c>
    </row>
    <row r="5977" spans="1:17">
      <c r="A5977" s="3" t="str">
        <f t="shared" si="186"/>
        <v/>
      </c>
      <c r="M5977" s="3" t="str">
        <f>IFERROR(INDEX('SINIF GÜNLER'!$A:$C,MATCH('VERİ TABANI'!$D5977,'SINIF GÜNLER'!$B:$B,0),MATCH('VERİ TABANI'!$M$1,'SINIF GÜNLER'!$A$1:$C$1,0)),"")</f>
        <v/>
      </c>
      <c r="P5977" s="28" t="str">
        <f t="array" ref="P5977">IFERROR(SEARCH(ÖĞRETMEN,'VERİ TABANI'!G5977,1),"")</f>
        <v/>
      </c>
      <c r="Q5977" s="29" t="str">
        <f t="shared" si="187"/>
        <v/>
      </c>
    </row>
    <row r="5978" spans="1:17">
      <c r="A5978" s="3" t="str">
        <f t="shared" si="186"/>
        <v/>
      </c>
      <c r="M5978" s="3" t="str">
        <f>IFERROR(INDEX('SINIF GÜNLER'!$A:$C,MATCH('VERİ TABANI'!$D5978,'SINIF GÜNLER'!$B:$B,0),MATCH('VERİ TABANI'!$M$1,'SINIF GÜNLER'!$A$1:$C$1,0)),"")</f>
        <v/>
      </c>
      <c r="P5978" s="28" t="str">
        <f t="array" ref="P5978">IFERROR(SEARCH(ÖĞRETMEN,'VERİ TABANI'!G5978,1),"")</f>
        <v/>
      </c>
      <c r="Q5978" s="29" t="str">
        <f t="shared" si="187"/>
        <v/>
      </c>
    </row>
    <row r="5979" spans="1:17">
      <c r="A5979" s="3" t="str">
        <f t="shared" si="186"/>
        <v/>
      </c>
      <c r="M5979" s="3" t="str">
        <f>IFERROR(INDEX('SINIF GÜNLER'!$A:$C,MATCH('VERİ TABANI'!$D5979,'SINIF GÜNLER'!$B:$B,0),MATCH('VERİ TABANI'!$M$1,'SINIF GÜNLER'!$A$1:$C$1,0)),"")</f>
        <v/>
      </c>
      <c r="P5979" s="28" t="str">
        <f t="array" ref="P5979">IFERROR(SEARCH(ÖĞRETMEN,'VERİ TABANI'!G5979,1),"")</f>
        <v/>
      </c>
      <c r="Q5979" s="29" t="str">
        <f t="shared" si="187"/>
        <v/>
      </c>
    </row>
    <row r="5980" spans="1:17">
      <c r="A5980" s="3" t="str">
        <f t="shared" si="186"/>
        <v/>
      </c>
      <c r="M5980" s="3" t="str">
        <f>IFERROR(INDEX('SINIF GÜNLER'!$A:$C,MATCH('VERİ TABANI'!$D5980,'SINIF GÜNLER'!$B:$B,0),MATCH('VERİ TABANI'!$M$1,'SINIF GÜNLER'!$A$1:$C$1,0)),"")</f>
        <v/>
      </c>
      <c r="P5980" s="28" t="str">
        <f t="array" ref="P5980">IFERROR(SEARCH(ÖĞRETMEN,'VERİ TABANI'!G5980,1),"")</f>
        <v/>
      </c>
      <c r="Q5980" s="29" t="str">
        <f t="shared" si="187"/>
        <v/>
      </c>
    </row>
    <row r="5981" spans="1:17">
      <c r="A5981" s="3" t="str">
        <f t="shared" si="186"/>
        <v/>
      </c>
      <c r="M5981" s="3" t="str">
        <f>IFERROR(INDEX('SINIF GÜNLER'!$A:$C,MATCH('VERİ TABANI'!$D5981,'SINIF GÜNLER'!$B:$B,0),MATCH('VERİ TABANI'!$M$1,'SINIF GÜNLER'!$A$1:$C$1,0)),"")</f>
        <v/>
      </c>
      <c r="P5981" s="28" t="str">
        <f t="array" ref="P5981">IFERROR(SEARCH(ÖĞRETMEN,'VERİ TABANI'!G5981,1),"")</f>
        <v/>
      </c>
      <c r="Q5981" s="29" t="str">
        <f t="shared" si="187"/>
        <v/>
      </c>
    </row>
    <row r="5982" spans="1:17">
      <c r="A5982" s="3" t="str">
        <f t="shared" si="186"/>
        <v/>
      </c>
      <c r="M5982" s="3" t="str">
        <f>IFERROR(INDEX('SINIF GÜNLER'!$A:$C,MATCH('VERİ TABANI'!$D5982,'SINIF GÜNLER'!$B:$B,0),MATCH('VERİ TABANI'!$M$1,'SINIF GÜNLER'!$A$1:$C$1,0)),"")</f>
        <v/>
      </c>
      <c r="P5982" s="28" t="str">
        <f t="array" ref="P5982">IFERROR(SEARCH(ÖĞRETMEN,'VERİ TABANI'!G5982,1),"")</f>
        <v/>
      </c>
      <c r="Q5982" s="29" t="str">
        <f t="shared" si="187"/>
        <v/>
      </c>
    </row>
    <row r="5983" spans="1:17">
      <c r="A5983" s="3" t="str">
        <f t="shared" si="186"/>
        <v/>
      </c>
      <c r="M5983" s="3" t="str">
        <f>IFERROR(INDEX('SINIF GÜNLER'!$A:$C,MATCH('VERİ TABANI'!$D5983,'SINIF GÜNLER'!$B:$B,0),MATCH('VERİ TABANI'!$M$1,'SINIF GÜNLER'!$A$1:$C$1,0)),"")</f>
        <v/>
      </c>
      <c r="P5983" s="28" t="str">
        <f t="array" ref="P5983">IFERROR(SEARCH(ÖĞRETMEN,'VERİ TABANI'!G5983,1),"")</f>
        <v/>
      </c>
      <c r="Q5983" s="29" t="str">
        <f t="shared" si="187"/>
        <v/>
      </c>
    </row>
    <row r="5984" spans="1:17">
      <c r="A5984" s="3" t="str">
        <f t="shared" si="186"/>
        <v/>
      </c>
      <c r="M5984" s="3" t="str">
        <f>IFERROR(INDEX('SINIF GÜNLER'!$A:$C,MATCH('VERİ TABANI'!$D5984,'SINIF GÜNLER'!$B:$B,0),MATCH('VERİ TABANI'!$M$1,'SINIF GÜNLER'!$A$1:$C$1,0)),"")</f>
        <v/>
      </c>
      <c r="P5984" s="28" t="str">
        <f t="array" ref="P5984">IFERROR(SEARCH(ÖĞRETMEN,'VERİ TABANI'!G5984,1),"")</f>
        <v/>
      </c>
      <c r="Q5984" s="29" t="str">
        <f t="shared" si="187"/>
        <v/>
      </c>
    </row>
    <row r="5985" spans="1:17">
      <c r="A5985" s="3" t="str">
        <f t="shared" si="186"/>
        <v/>
      </c>
      <c r="M5985" s="3" t="str">
        <f>IFERROR(INDEX('SINIF GÜNLER'!$A:$C,MATCH('VERİ TABANI'!$D5985,'SINIF GÜNLER'!$B:$B,0),MATCH('VERİ TABANI'!$M$1,'SINIF GÜNLER'!$A$1:$C$1,0)),"")</f>
        <v/>
      </c>
      <c r="P5985" s="28" t="str">
        <f t="array" ref="P5985">IFERROR(SEARCH(ÖĞRETMEN,'VERİ TABANI'!G5985,1),"")</f>
        <v/>
      </c>
      <c r="Q5985" s="29" t="str">
        <f t="shared" si="187"/>
        <v/>
      </c>
    </row>
    <row r="5986" spans="1:17">
      <c r="A5986" s="3" t="str">
        <f t="shared" si="186"/>
        <v/>
      </c>
      <c r="M5986" s="3" t="str">
        <f>IFERROR(INDEX('SINIF GÜNLER'!$A:$C,MATCH('VERİ TABANI'!$D5986,'SINIF GÜNLER'!$B:$B,0),MATCH('VERİ TABANI'!$M$1,'SINIF GÜNLER'!$A$1:$C$1,0)),"")</f>
        <v/>
      </c>
      <c r="P5986" s="28" t="str">
        <f t="array" ref="P5986">IFERROR(SEARCH(ÖĞRETMEN,'VERİ TABANI'!G5986,1),"")</f>
        <v/>
      </c>
      <c r="Q5986" s="29" t="str">
        <f t="shared" si="187"/>
        <v/>
      </c>
    </row>
    <row r="5987" spans="1:17">
      <c r="A5987" s="3" t="str">
        <f t="shared" si="186"/>
        <v/>
      </c>
      <c r="M5987" s="3" t="str">
        <f>IFERROR(INDEX('SINIF GÜNLER'!$A:$C,MATCH('VERİ TABANI'!$D5987,'SINIF GÜNLER'!$B:$B,0),MATCH('VERİ TABANI'!$M$1,'SINIF GÜNLER'!$A$1:$C$1,0)),"")</f>
        <v/>
      </c>
      <c r="P5987" s="28" t="str">
        <f t="array" ref="P5987">IFERROR(SEARCH(ÖĞRETMEN,'VERİ TABANI'!G5987,1),"")</f>
        <v/>
      </c>
      <c r="Q5987" s="29" t="str">
        <f t="shared" si="187"/>
        <v/>
      </c>
    </row>
    <row r="5988" spans="1:17">
      <c r="A5988" s="3" t="str">
        <f t="shared" si="186"/>
        <v/>
      </c>
      <c r="M5988" s="3" t="str">
        <f>IFERROR(INDEX('SINIF GÜNLER'!$A:$C,MATCH('VERİ TABANI'!$D5988,'SINIF GÜNLER'!$B:$B,0),MATCH('VERİ TABANI'!$M$1,'SINIF GÜNLER'!$A$1:$C$1,0)),"")</f>
        <v/>
      </c>
      <c r="P5988" s="28" t="str">
        <f t="array" ref="P5988">IFERROR(SEARCH(ÖĞRETMEN,'VERİ TABANI'!G5988,1),"")</f>
        <v/>
      </c>
      <c r="Q5988" s="29" t="str">
        <f t="shared" si="187"/>
        <v/>
      </c>
    </row>
    <row r="5989" spans="1:17">
      <c r="A5989" s="3" t="str">
        <f t="shared" si="186"/>
        <v/>
      </c>
      <c r="M5989" s="3" t="str">
        <f>IFERROR(INDEX('SINIF GÜNLER'!$A:$C,MATCH('VERİ TABANI'!$D5989,'SINIF GÜNLER'!$B:$B,0),MATCH('VERİ TABANI'!$M$1,'SINIF GÜNLER'!$A$1:$C$1,0)),"")</f>
        <v/>
      </c>
      <c r="P5989" s="28" t="str">
        <f t="array" ref="P5989">IFERROR(SEARCH(ÖĞRETMEN,'VERİ TABANI'!G5989,1),"")</f>
        <v/>
      </c>
      <c r="Q5989" s="29" t="str">
        <f t="shared" si="187"/>
        <v/>
      </c>
    </row>
    <row r="5990" spans="1:17">
      <c r="A5990" s="3" t="str">
        <f t="shared" si="186"/>
        <v/>
      </c>
      <c r="M5990" s="3" t="str">
        <f>IFERROR(INDEX('SINIF GÜNLER'!$A:$C,MATCH('VERİ TABANI'!$D5990,'SINIF GÜNLER'!$B:$B,0),MATCH('VERİ TABANI'!$M$1,'SINIF GÜNLER'!$A$1:$C$1,0)),"")</f>
        <v/>
      </c>
      <c r="P5990" s="28" t="str">
        <f t="array" ref="P5990">IFERROR(SEARCH(ÖĞRETMEN,'VERİ TABANI'!G5990,1),"")</f>
        <v/>
      </c>
      <c r="Q5990" s="29" t="str">
        <f t="shared" si="187"/>
        <v/>
      </c>
    </row>
    <row r="5991" spans="1:17">
      <c r="A5991" s="3" t="str">
        <f t="shared" si="186"/>
        <v/>
      </c>
      <c r="M5991" s="3" t="str">
        <f>IFERROR(INDEX('SINIF GÜNLER'!$A:$C,MATCH('VERİ TABANI'!$D5991,'SINIF GÜNLER'!$B:$B,0),MATCH('VERİ TABANI'!$M$1,'SINIF GÜNLER'!$A$1:$C$1,0)),"")</f>
        <v/>
      </c>
      <c r="P5991" s="28" t="str">
        <f t="array" ref="P5991">IFERROR(SEARCH(ÖĞRETMEN,'VERİ TABANI'!G5991,1),"")</f>
        <v/>
      </c>
      <c r="Q5991" s="29" t="str">
        <f t="shared" si="187"/>
        <v/>
      </c>
    </row>
    <row r="5992" spans="1:17">
      <c r="A5992" s="3" t="str">
        <f t="shared" si="186"/>
        <v/>
      </c>
      <c r="M5992" s="3" t="str">
        <f>IFERROR(INDEX('SINIF GÜNLER'!$A:$C,MATCH('VERİ TABANI'!$D5992,'SINIF GÜNLER'!$B:$B,0),MATCH('VERİ TABANI'!$M$1,'SINIF GÜNLER'!$A$1:$C$1,0)),"")</f>
        <v/>
      </c>
      <c r="P5992" s="28" t="str">
        <f t="array" ref="P5992">IFERROR(SEARCH(ÖĞRETMEN,'VERİ TABANI'!G5992,1),"")</f>
        <v/>
      </c>
      <c r="Q5992" s="29" t="str">
        <f t="shared" si="187"/>
        <v/>
      </c>
    </row>
    <row r="5993" spans="1:17">
      <c r="A5993" s="3" t="str">
        <f t="shared" si="186"/>
        <v/>
      </c>
      <c r="M5993" s="3" t="str">
        <f>IFERROR(INDEX('SINIF GÜNLER'!$A:$C,MATCH('VERİ TABANI'!$D5993,'SINIF GÜNLER'!$B:$B,0),MATCH('VERİ TABANI'!$M$1,'SINIF GÜNLER'!$A$1:$C$1,0)),"")</f>
        <v/>
      </c>
      <c r="P5993" s="28" t="str">
        <f t="array" ref="P5993">IFERROR(SEARCH(ÖĞRETMEN,'VERİ TABANI'!G5993,1),"")</f>
        <v/>
      </c>
      <c r="Q5993" s="29" t="str">
        <f t="shared" si="187"/>
        <v/>
      </c>
    </row>
    <row r="5994" spans="1:17">
      <c r="A5994" s="3" t="str">
        <f t="shared" si="186"/>
        <v/>
      </c>
      <c r="M5994" s="3" t="str">
        <f>IFERROR(INDEX('SINIF GÜNLER'!$A:$C,MATCH('VERİ TABANI'!$D5994,'SINIF GÜNLER'!$B:$B,0),MATCH('VERİ TABANI'!$M$1,'SINIF GÜNLER'!$A$1:$C$1,0)),"")</f>
        <v/>
      </c>
      <c r="P5994" s="28" t="str">
        <f t="array" ref="P5994">IFERROR(SEARCH(ÖĞRETMEN,'VERİ TABANI'!G5994,1),"")</f>
        <v/>
      </c>
      <c r="Q5994" s="29" t="str">
        <f t="shared" si="187"/>
        <v/>
      </c>
    </row>
    <row r="5995" spans="1:17">
      <c r="A5995" s="3" t="str">
        <f t="shared" si="186"/>
        <v/>
      </c>
      <c r="M5995" s="3" t="str">
        <f>IFERROR(INDEX('SINIF GÜNLER'!$A:$C,MATCH('VERİ TABANI'!$D5995,'SINIF GÜNLER'!$B:$B,0),MATCH('VERİ TABANI'!$M$1,'SINIF GÜNLER'!$A$1:$C$1,0)),"")</f>
        <v/>
      </c>
      <c r="P5995" s="28" t="str">
        <f t="array" ref="P5995">IFERROR(SEARCH(ÖĞRETMEN,'VERİ TABANI'!G5995,1),"")</f>
        <v/>
      </c>
      <c r="Q5995" s="29" t="str">
        <f t="shared" si="187"/>
        <v/>
      </c>
    </row>
    <row r="5996" spans="1:17">
      <c r="A5996" s="3" t="str">
        <f t="shared" si="186"/>
        <v/>
      </c>
      <c r="M5996" s="3" t="str">
        <f>IFERROR(INDEX('SINIF GÜNLER'!$A:$C,MATCH('VERİ TABANI'!$D5996,'SINIF GÜNLER'!$B:$B,0),MATCH('VERİ TABANI'!$M$1,'SINIF GÜNLER'!$A$1:$C$1,0)),"")</f>
        <v/>
      </c>
      <c r="P5996" s="28" t="str">
        <f t="array" ref="P5996">IFERROR(SEARCH(ÖĞRETMEN,'VERİ TABANI'!G5996,1),"")</f>
        <v/>
      </c>
      <c r="Q5996" s="29" t="str">
        <f t="shared" si="187"/>
        <v/>
      </c>
    </row>
    <row r="5997" spans="1:17">
      <c r="A5997" s="3" t="str">
        <f t="shared" si="186"/>
        <v/>
      </c>
      <c r="M5997" s="3" t="str">
        <f>IFERROR(INDEX('SINIF GÜNLER'!$A:$C,MATCH('VERİ TABANI'!$D5997,'SINIF GÜNLER'!$B:$B,0),MATCH('VERİ TABANI'!$M$1,'SINIF GÜNLER'!$A$1:$C$1,0)),"")</f>
        <v/>
      </c>
      <c r="P5997" s="28" t="str">
        <f t="array" ref="P5997">IFERROR(SEARCH(ÖĞRETMEN,'VERİ TABANI'!G5997,1),"")</f>
        <v/>
      </c>
      <c r="Q5997" s="29" t="str">
        <f t="shared" si="187"/>
        <v/>
      </c>
    </row>
    <row r="5998" spans="1:17">
      <c r="A5998" s="3" t="str">
        <f t="shared" si="186"/>
        <v/>
      </c>
      <c r="M5998" s="3" t="str">
        <f>IFERROR(INDEX('SINIF GÜNLER'!$A:$C,MATCH('VERİ TABANI'!$D5998,'SINIF GÜNLER'!$B:$B,0),MATCH('VERİ TABANI'!$M$1,'SINIF GÜNLER'!$A$1:$C$1,0)),"")</f>
        <v/>
      </c>
      <c r="P5998" s="28" t="str">
        <f t="array" ref="P5998">IFERROR(SEARCH(ÖĞRETMEN,'VERİ TABANI'!G5998,1),"")</f>
        <v/>
      </c>
      <c r="Q5998" s="29" t="str">
        <f t="shared" si="187"/>
        <v/>
      </c>
    </row>
    <row r="5999" spans="1:17">
      <c r="A5999" s="3" t="str">
        <f t="shared" si="186"/>
        <v/>
      </c>
      <c r="M5999" s="3" t="str">
        <f>IFERROR(INDEX('SINIF GÜNLER'!$A:$C,MATCH('VERİ TABANI'!$D5999,'SINIF GÜNLER'!$B:$B,0),MATCH('VERİ TABANI'!$M$1,'SINIF GÜNLER'!$A$1:$C$1,0)),"")</f>
        <v/>
      </c>
      <c r="P5999" s="28" t="str">
        <f t="array" ref="P5999">IFERROR(SEARCH(ÖĞRETMEN,'VERİ TABANI'!G5999,1),"")</f>
        <v/>
      </c>
      <c r="Q5999" s="29" t="str">
        <f t="shared" si="187"/>
        <v/>
      </c>
    </row>
    <row r="6000" spans="1:17">
      <c r="A6000" s="3" t="str">
        <f t="shared" si="186"/>
        <v/>
      </c>
      <c r="M6000" s="3" t="str">
        <f>IFERROR(INDEX('SINIF GÜNLER'!$A:$C,MATCH('VERİ TABANI'!$D6000,'SINIF GÜNLER'!$B:$B,0),MATCH('VERİ TABANI'!$M$1,'SINIF GÜNLER'!$A$1:$C$1,0)),"")</f>
        <v/>
      </c>
      <c r="P6000" s="28" t="str">
        <f t="array" ref="P6000">IFERROR(SEARCH(ÖĞRETMEN,'VERİ TABANI'!G6000,1),"")</f>
        <v/>
      </c>
      <c r="Q6000" s="29" t="str">
        <f t="shared" si="187"/>
        <v/>
      </c>
    </row>
    <row r="6001" spans="1:17">
      <c r="A6001" s="3" t="str">
        <f t="shared" si="186"/>
        <v/>
      </c>
      <c r="M6001" s="3" t="str">
        <f>IFERROR(INDEX('SINIF GÜNLER'!$A:$C,MATCH('VERİ TABANI'!$D6001,'SINIF GÜNLER'!$B:$B,0),MATCH('VERİ TABANI'!$M$1,'SINIF GÜNLER'!$A$1:$C$1,0)),"")</f>
        <v/>
      </c>
      <c r="P6001" s="28" t="str">
        <f t="array" ref="P6001">IFERROR(SEARCH(ÖĞRETMEN,'VERİ TABANI'!G6001,1),"")</f>
        <v/>
      </c>
      <c r="Q6001" s="29" t="str">
        <f t="shared" si="187"/>
        <v/>
      </c>
    </row>
    <row r="6002" spans="1:17">
      <c r="A6002" s="3" t="str">
        <f t="shared" si="186"/>
        <v/>
      </c>
      <c r="M6002" s="3" t="str">
        <f>IFERROR(INDEX('SINIF GÜNLER'!$A:$C,MATCH('VERİ TABANI'!$D6002,'SINIF GÜNLER'!$B:$B,0),MATCH('VERİ TABANI'!$M$1,'SINIF GÜNLER'!$A$1:$C$1,0)),"")</f>
        <v/>
      </c>
      <c r="P6002" s="28" t="str">
        <f t="array" ref="P6002">IFERROR(SEARCH(ÖĞRETMEN,'VERİ TABANI'!G6002,1),"")</f>
        <v/>
      </c>
      <c r="Q6002" s="29" t="str">
        <f t="shared" si="187"/>
        <v/>
      </c>
    </row>
    <row r="6003" spans="1:17">
      <c r="A6003" s="3" t="str">
        <f t="shared" si="186"/>
        <v/>
      </c>
      <c r="M6003" s="3" t="str">
        <f>IFERROR(INDEX('SINIF GÜNLER'!$A:$C,MATCH('VERİ TABANI'!$D6003,'SINIF GÜNLER'!$B:$B,0),MATCH('VERİ TABANI'!$M$1,'SINIF GÜNLER'!$A$1:$C$1,0)),"")</f>
        <v/>
      </c>
      <c r="P6003" s="28" t="str">
        <f t="array" ref="P6003">IFERROR(SEARCH(ÖĞRETMEN,'VERİ TABANI'!G6003,1),"")</f>
        <v/>
      </c>
      <c r="Q6003" s="29" t="str">
        <f t="shared" si="187"/>
        <v/>
      </c>
    </row>
    <row r="6004" spans="1:17">
      <c r="A6004" s="3" t="str">
        <f t="shared" si="186"/>
        <v/>
      </c>
      <c r="M6004" s="3" t="str">
        <f>IFERROR(INDEX('SINIF GÜNLER'!$A:$C,MATCH('VERİ TABANI'!$D6004,'SINIF GÜNLER'!$B:$B,0),MATCH('VERİ TABANI'!$M$1,'SINIF GÜNLER'!$A$1:$C$1,0)),"")</f>
        <v/>
      </c>
      <c r="P6004" s="28" t="str">
        <f t="array" ref="P6004">IFERROR(SEARCH(ÖĞRETMEN,'VERİ TABANI'!G6004,1),"")</f>
        <v/>
      </c>
      <c r="Q6004" s="29" t="str">
        <f t="shared" si="187"/>
        <v/>
      </c>
    </row>
    <row r="6005" spans="1:17">
      <c r="A6005" s="3" t="str">
        <f t="shared" si="186"/>
        <v/>
      </c>
      <c r="M6005" s="3" t="str">
        <f>IFERROR(INDEX('SINIF GÜNLER'!$A:$C,MATCH('VERİ TABANI'!$D6005,'SINIF GÜNLER'!$B:$B,0),MATCH('VERİ TABANI'!$M$1,'SINIF GÜNLER'!$A$1:$C$1,0)),"")</f>
        <v/>
      </c>
      <c r="P6005" s="28" t="str">
        <f t="array" ref="P6005">IFERROR(SEARCH(ÖĞRETMEN,'VERİ TABANI'!G6005,1),"")</f>
        <v/>
      </c>
      <c r="Q6005" s="29" t="str">
        <f t="shared" si="187"/>
        <v/>
      </c>
    </row>
    <row r="6006" spans="1:17">
      <c r="A6006" s="3" t="str">
        <f t="shared" si="186"/>
        <v/>
      </c>
      <c r="M6006" s="3" t="str">
        <f>IFERROR(INDEX('SINIF GÜNLER'!$A:$C,MATCH('VERİ TABANI'!$D6006,'SINIF GÜNLER'!$B:$B,0),MATCH('VERİ TABANI'!$M$1,'SINIF GÜNLER'!$A$1:$C$1,0)),"")</f>
        <v/>
      </c>
      <c r="P6006" s="28" t="str">
        <f t="array" ref="P6006">IFERROR(SEARCH(ÖĞRETMEN,'VERİ TABANI'!G6006,1),"")</f>
        <v/>
      </c>
      <c r="Q6006" s="29" t="str">
        <f t="shared" si="187"/>
        <v/>
      </c>
    </row>
    <row r="6007" spans="1:17">
      <c r="A6007" s="3" t="str">
        <f t="shared" si="186"/>
        <v/>
      </c>
      <c r="M6007" s="3" t="str">
        <f>IFERROR(INDEX('SINIF GÜNLER'!$A:$C,MATCH('VERİ TABANI'!$D6007,'SINIF GÜNLER'!$B:$B,0),MATCH('VERİ TABANI'!$M$1,'SINIF GÜNLER'!$A$1:$C$1,0)),"")</f>
        <v/>
      </c>
      <c r="P6007" s="28" t="str">
        <f t="array" ref="P6007">IFERROR(SEARCH(ÖĞRETMEN,'VERİ TABANI'!G6007,1),"")</f>
        <v/>
      </c>
      <c r="Q6007" s="29" t="str">
        <f t="shared" si="187"/>
        <v/>
      </c>
    </row>
    <row r="6008" spans="1:17">
      <c r="A6008" s="3" t="str">
        <f t="shared" si="186"/>
        <v/>
      </c>
      <c r="M6008" s="3" t="str">
        <f>IFERROR(INDEX('SINIF GÜNLER'!$A:$C,MATCH('VERİ TABANI'!$D6008,'SINIF GÜNLER'!$B:$B,0),MATCH('VERİ TABANI'!$M$1,'SINIF GÜNLER'!$A$1:$C$1,0)),"")</f>
        <v/>
      </c>
      <c r="P6008" s="28" t="str">
        <f t="array" ref="P6008">IFERROR(SEARCH(ÖĞRETMEN,'VERİ TABANI'!G6008,1),"")</f>
        <v/>
      </c>
      <c r="Q6008" s="29" t="str">
        <f t="shared" si="187"/>
        <v/>
      </c>
    </row>
    <row r="6009" spans="1:17">
      <c r="A6009" s="3" t="str">
        <f t="shared" si="186"/>
        <v/>
      </c>
      <c r="M6009" s="3" t="str">
        <f>IFERROR(INDEX('SINIF GÜNLER'!$A:$C,MATCH('VERİ TABANI'!$D6009,'SINIF GÜNLER'!$B:$B,0),MATCH('VERİ TABANI'!$M$1,'SINIF GÜNLER'!$A$1:$C$1,0)),"")</f>
        <v/>
      </c>
      <c r="P6009" s="28" t="str">
        <f t="array" ref="P6009">IFERROR(SEARCH(ÖĞRETMEN,'VERİ TABANI'!G6009,1),"")</f>
        <v/>
      </c>
      <c r="Q6009" s="29" t="str">
        <f t="shared" si="187"/>
        <v/>
      </c>
    </row>
    <row r="6010" spans="1:17">
      <c r="A6010" s="3" t="str">
        <f t="shared" si="186"/>
        <v/>
      </c>
      <c r="M6010" s="3" t="str">
        <f>IFERROR(INDEX('SINIF GÜNLER'!$A:$C,MATCH('VERİ TABANI'!$D6010,'SINIF GÜNLER'!$B:$B,0),MATCH('VERİ TABANI'!$M$1,'SINIF GÜNLER'!$A$1:$C$1,0)),"")</f>
        <v/>
      </c>
      <c r="P6010" s="28" t="str">
        <f t="array" ref="P6010">IFERROR(SEARCH(ÖĞRETMEN,'VERİ TABANI'!G6010,1),"")</f>
        <v/>
      </c>
      <c r="Q6010" s="29" t="str">
        <f t="shared" si="187"/>
        <v/>
      </c>
    </row>
    <row r="6011" spans="1:17">
      <c r="A6011" s="3" t="str">
        <f t="shared" si="186"/>
        <v/>
      </c>
      <c r="M6011" s="3" t="str">
        <f>IFERROR(INDEX('SINIF GÜNLER'!$A:$C,MATCH('VERİ TABANI'!$D6011,'SINIF GÜNLER'!$B:$B,0),MATCH('VERİ TABANI'!$M$1,'SINIF GÜNLER'!$A$1:$C$1,0)),"")</f>
        <v/>
      </c>
      <c r="P6011" s="28" t="str">
        <f t="array" ref="P6011">IFERROR(SEARCH(ÖĞRETMEN,'VERİ TABANI'!G6011,1),"")</f>
        <v/>
      </c>
      <c r="Q6011" s="29" t="str">
        <f t="shared" si="187"/>
        <v/>
      </c>
    </row>
    <row r="6012" spans="1:17">
      <c r="A6012" s="3" t="str">
        <f t="shared" si="186"/>
        <v/>
      </c>
      <c r="M6012" s="3" t="str">
        <f>IFERROR(INDEX('SINIF GÜNLER'!$A:$C,MATCH('VERİ TABANI'!$D6012,'SINIF GÜNLER'!$B:$B,0),MATCH('VERİ TABANI'!$M$1,'SINIF GÜNLER'!$A$1:$C$1,0)),"")</f>
        <v/>
      </c>
      <c r="P6012" s="28" t="str">
        <f t="array" ref="P6012">IFERROR(SEARCH(ÖĞRETMEN,'VERİ TABANI'!G6012,1),"")</f>
        <v/>
      </c>
      <c r="Q6012" s="29" t="str">
        <f t="shared" si="187"/>
        <v/>
      </c>
    </row>
    <row r="6013" spans="1:17">
      <c r="A6013" s="3" t="str">
        <f t="shared" si="186"/>
        <v/>
      </c>
      <c r="M6013" s="3" t="str">
        <f>IFERROR(INDEX('SINIF GÜNLER'!$A:$C,MATCH('VERİ TABANI'!$D6013,'SINIF GÜNLER'!$B:$B,0),MATCH('VERİ TABANI'!$M$1,'SINIF GÜNLER'!$A$1:$C$1,0)),"")</f>
        <v/>
      </c>
      <c r="P6013" s="28" t="str">
        <f t="array" ref="P6013">IFERROR(SEARCH(ÖĞRETMEN,'VERİ TABANI'!G6013,1),"")</f>
        <v/>
      </c>
      <c r="Q6013" s="29" t="str">
        <f t="shared" si="187"/>
        <v/>
      </c>
    </row>
    <row r="6014" spans="1:17">
      <c r="A6014" s="3" t="str">
        <f t="shared" si="186"/>
        <v/>
      </c>
      <c r="M6014" s="3" t="str">
        <f>IFERROR(INDEX('SINIF GÜNLER'!$A:$C,MATCH('VERİ TABANI'!$D6014,'SINIF GÜNLER'!$B:$B,0),MATCH('VERİ TABANI'!$M$1,'SINIF GÜNLER'!$A$1:$C$1,0)),"")</f>
        <v/>
      </c>
      <c r="P6014" s="28" t="str">
        <f t="array" ref="P6014">IFERROR(SEARCH(ÖĞRETMEN,'VERİ TABANI'!G6014,1),"")</f>
        <v/>
      </c>
      <c r="Q6014" s="29" t="str">
        <f t="shared" si="187"/>
        <v/>
      </c>
    </row>
    <row r="6015" spans="1:17">
      <c r="A6015" s="3" t="str">
        <f t="shared" si="186"/>
        <v/>
      </c>
      <c r="M6015" s="3" t="str">
        <f>IFERROR(INDEX('SINIF GÜNLER'!$A:$C,MATCH('VERİ TABANI'!$D6015,'SINIF GÜNLER'!$B:$B,0),MATCH('VERİ TABANI'!$M$1,'SINIF GÜNLER'!$A$1:$C$1,0)),"")</f>
        <v/>
      </c>
      <c r="P6015" s="28" t="str">
        <f t="array" ref="P6015">IFERROR(SEARCH(ÖĞRETMEN,'VERİ TABANI'!G6015,1),"")</f>
        <v/>
      </c>
      <c r="Q6015" s="29" t="str">
        <f t="shared" si="187"/>
        <v/>
      </c>
    </row>
    <row r="6016" spans="1:17">
      <c r="A6016" s="3" t="str">
        <f t="shared" si="186"/>
        <v/>
      </c>
      <c r="M6016" s="3" t="str">
        <f>IFERROR(INDEX('SINIF GÜNLER'!$A:$C,MATCH('VERİ TABANI'!$D6016,'SINIF GÜNLER'!$B:$B,0),MATCH('VERİ TABANI'!$M$1,'SINIF GÜNLER'!$A$1:$C$1,0)),"")</f>
        <v/>
      </c>
      <c r="P6016" s="28" t="str">
        <f t="array" ref="P6016">IFERROR(SEARCH(ÖĞRETMEN,'VERİ TABANI'!G6016,1),"")</f>
        <v/>
      </c>
      <c r="Q6016" s="29" t="str">
        <f t="shared" si="187"/>
        <v/>
      </c>
    </row>
    <row r="6017" spans="1:17">
      <c r="A6017" s="3" t="str">
        <f t="shared" si="186"/>
        <v/>
      </c>
      <c r="M6017" s="3" t="str">
        <f>IFERROR(INDEX('SINIF GÜNLER'!$A:$C,MATCH('VERİ TABANI'!$D6017,'SINIF GÜNLER'!$B:$B,0),MATCH('VERİ TABANI'!$M$1,'SINIF GÜNLER'!$A$1:$C$1,0)),"")</f>
        <v/>
      </c>
      <c r="P6017" s="28" t="str">
        <f t="array" ref="P6017">IFERROR(SEARCH(ÖĞRETMEN,'VERİ TABANI'!G6017,1),"")</f>
        <v/>
      </c>
      <c r="Q6017" s="29" t="str">
        <f t="shared" si="187"/>
        <v/>
      </c>
    </row>
    <row r="6018" spans="1:17">
      <c r="A6018" s="3" t="str">
        <f t="shared" ref="A6018:A6081" si="188">IFERROR(IF(B6018="","",ROW()-1),"")</f>
        <v/>
      </c>
      <c r="M6018" s="3" t="str">
        <f>IFERROR(INDEX('SINIF GÜNLER'!$A:$C,MATCH('VERİ TABANI'!$D6018,'SINIF GÜNLER'!$B:$B,0),MATCH('VERİ TABANI'!$M$1,'SINIF GÜNLER'!$A$1:$C$1,0)),"")</f>
        <v/>
      </c>
      <c r="P6018" s="28" t="str">
        <f t="array" ref="P6018">IFERROR(SEARCH(ÖĞRETMEN,'VERİ TABANI'!G6018,1),"")</f>
        <v/>
      </c>
      <c r="Q6018" s="29" t="str">
        <f t="shared" si="187"/>
        <v/>
      </c>
    </row>
    <row r="6019" spans="1:17">
      <c r="A6019" s="3" t="str">
        <f t="shared" si="188"/>
        <v/>
      </c>
      <c r="M6019" s="3" t="str">
        <f>IFERROR(INDEX('SINIF GÜNLER'!$A:$C,MATCH('VERİ TABANI'!$D6019,'SINIF GÜNLER'!$B:$B,0),MATCH('VERİ TABANI'!$M$1,'SINIF GÜNLER'!$A$1:$C$1,0)),"")</f>
        <v/>
      </c>
      <c r="P6019" s="28" t="str">
        <f t="array" ref="P6019">IFERROR(SEARCH(ÖĞRETMEN,'VERİ TABANI'!G6019,1),"")</f>
        <v/>
      </c>
      <c r="Q6019" s="29" t="str">
        <f t="shared" si="187"/>
        <v/>
      </c>
    </row>
    <row r="6020" spans="1:17">
      <c r="A6020" s="3" t="str">
        <f t="shared" si="188"/>
        <v/>
      </c>
      <c r="M6020" s="3" t="str">
        <f>IFERROR(INDEX('SINIF GÜNLER'!$A:$C,MATCH('VERİ TABANI'!$D6020,'SINIF GÜNLER'!$B:$B,0),MATCH('VERİ TABANI'!$M$1,'SINIF GÜNLER'!$A$1:$C$1,0)),"")</f>
        <v/>
      </c>
      <c r="P6020" s="28" t="str">
        <f t="array" ref="P6020">IFERROR(SEARCH(ÖĞRETMEN,'VERİ TABANI'!G6020,1),"")</f>
        <v/>
      </c>
      <c r="Q6020" s="29" t="str">
        <f t="shared" si="187"/>
        <v/>
      </c>
    </row>
    <row r="6021" spans="1:17">
      <c r="A6021" s="3" t="str">
        <f t="shared" si="188"/>
        <v/>
      </c>
      <c r="M6021" s="3" t="str">
        <f>IFERROR(INDEX('SINIF GÜNLER'!$A:$C,MATCH('VERİ TABANI'!$D6021,'SINIF GÜNLER'!$B:$B,0),MATCH('VERİ TABANI'!$M$1,'SINIF GÜNLER'!$A$1:$C$1,0)),"")</f>
        <v/>
      </c>
      <c r="P6021" s="28" t="str">
        <f t="array" ref="P6021">IFERROR(SEARCH(ÖĞRETMEN,'VERİ TABANI'!G6021,1),"")</f>
        <v/>
      </c>
      <c r="Q6021" s="29" t="str">
        <f t="shared" si="187"/>
        <v/>
      </c>
    </row>
    <row r="6022" spans="1:17">
      <c r="A6022" s="3" t="str">
        <f t="shared" si="188"/>
        <v/>
      </c>
      <c r="M6022" s="3" t="str">
        <f>IFERROR(INDEX('SINIF GÜNLER'!$A:$C,MATCH('VERİ TABANI'!$D6022,'SINIF GÜNLER'!$B:$B,0),MATCH('VERİ TABANI'!$M$1,'SINIF GÜNLER'!$A$1:$C$1,0)),"")</f>
        <v/>
      </c>
      <c r="P6022" s="28" t="str">
        <f t="array" ref="P6022">IFERROR(SEARCH(ÖĞRETMEN,'VERİ TABANI'!G6022,1),"")</f>
        <v/>
      </c>
      <c r="Q6022" s="29" t="str">
        <f t="shared" si="187"/>
        <v/>
      </c>
    </row>
    <row r="6023" spans="1:17">
      <c r="A6023" s="3" t="str">
        <f t="shared" si="188"/>
        <v/>
      </c>
      <c r="M6023" s="3" t="str">
        <f>IFERROR(INDEX('SINIF GÜNLER'!$A:$C,MATCH('VERİ TABANI'!$D6023,'SINIF GÜNLER'!$B:$B,0),MATCH('VERİ TABANI'!$M$1,'SINIF GÜNLER'!$A$1:$C$1,0)),"")</f>
        <v/>
      </c>
      <c r="P6023" s="28" t="str">
        <f t="array" ref="P6023">IFERROR(SEARCH(ÖĞRETMEN,'VERİ TABANI'!G6023,1),"")</f>
        <v/>
      </c>
      <c r="Q6023" s="29" t="str">
        <f t="shared" si="187"/>
        <v/>
      </c>
    </row>
    <row r="6024" spans="1:17">
      <c r="A6024" s="3" t="str">
        <f t="shared" si="188"/>
        <v/>
      </c>
      <c r="M6024" s="3" t="str">
        <f>IFERROR(INDEX('SINIF GÜNLER'!$A:$C,MATCH('VERİ TABANI'!$D6024,'SINIF GÜNLER'!$B:$B,0),MATCH('VERİ TABANI'!$M$1,'SINIF GÜNLER'!$A$1:$C$1,0)),"")</f>
        <v/>
      </c>
      <c r="P6024" s="28" t="str">
        <f t="array" ref="P6024">IFERROR(SEARCH(ÖĞRETMEN,'VERİ TABANI'!G6024,1),"")</f>
        <v/>
      </c>
      <c r="Q6024" s="29" t="str">
        <f t="shared" ref="Q6024:Q6087" si="189">IF(P6024="","",ROW())</f>
        <v/>
      </c>
    </row>
    <row r="6025" spans="1:17">
      <c r="A6025" s="3" t="str">
        <f t="shared" si="188"/>
        <v/>
      </c>
      <c r="M6025" s="3" t="str">
        <f>IFERROR(INDEX('SINIF GÜNLER'!$A:$C,MATCH('VERİ TABANI'!$D6025,'SINIF GÜNLER'!$B:$B,0),MATCH('VERİ TABANI'!$M$1,'SINIF GÜNLER'!$A$1:$C$1,0)),"")</f>
        <v/>
      </c>
      <c r="P6025" s="28" t="str">
        <f t="array" ref="P6025">IFERROR(SEARCH(ÖĞRETMEN,'VERİ TABANI'!G6025,1),"")</f>
        <v/>
      </c>
      <c r="Q6025" s="29" t="str">
        <f t="shared" si="189"/>
        <v/>
      </c>
    </row>
    <row r="6026" spans="1:17">
      <c r="A6026" s="3" t="str">
        <f t="shared" si="188"/>
        <v/>
      </c>
      <c r="M6026" s="3" t="str">
        <f>IFERROR(INDEX('SINIF GÜNLER'!$A:$C,MATCH('VERİ TABANI'!$D6026,'SINIF GÜNLER'!$B:$B,0),MATCH('VERİ TABANI'!$M$1,'SINIF GÜNLER'!$A$1:$C$1,0)),"")</f>
        <v/>
      </c>
      <c r="P6026" s="28" t="str">
        <f t="array" ref="P6026">IFERROR(SEARCH(ÖĞRETMEN,'VERİ TABANI'!G6026,1),"")</f>
        <v/>
      </c>
      <c r="Q6026" s="29" t="str">
        <f t="shared" si="189"/>
        <v/>
      </c>
    </row>
    <row r="6027" spans="1:17">
      <c r="A6027" s="3" t="str">
        <f t="shared" si="188"/>
        <v/>
      </c>
      <c r="M6027" s="3" t="str">
        <f>IFERROR(INDEX('SINIF GÜNLER'!$A:$C,MATCH('VERİ TABANI'!$D6027,'SINIF GÜNLER'!$B:$B,0),MATCH('VERİ TABANI'!$M$1,'SINIF GÜNLER'!$A$1:$C$1,0)),"")</f>
        <v/>
      </c>
      <c r="P6027" s="28" t="str">
        <f t="array" ref="P6027">IFERROR(SEARCH(ÖĞRETMEN,'VERİ TABANI'!G6027,1),"")</f>
        <v/>
      </c>
      <c r="Q6027" s="29" t="str">
        <f t="shared" si="189"/>
        <v/>
      </c>
    </row>
    <row r="6028" spans="1:17">
      <c r="A6028" s="3" t="str">
        <f t="shared" si="188"/>
        <v/>
      </c>
      <c r="M6028" s="3" t="str">
        <f>IFERROR(INDEX('SINIF GÜNLER'!$A:$C,MATCH('VERİ TABANI'!$D6028,'SINIF GÜNLER'!$B:$B,0),MATCH('VERİ TABANI'!$M$1,'SINIF GÜNLER'!$A$1:$C$1,0)),"")</f>
        <v/>
      </c>
      <c r="P6028" s="28" t="str">
        <f t="array" ref="P6028">IFERROR(SEARCH(ÖĞRETMEN,'VERİ TABANI'!G6028,1),"")</f>
        <v/>
      </c>
      <c r="Q6028" s="29" t="str">
        <f t="shared" si="189"/>
        <v/>
      </c>
    </row>
    <row r="6029" spans="1:17">
      <c r="A6029" s="3" t="str">
        <f t="shared" si="188"/>
        <v/>
      </c>
      <c r="M6029" s="3" t="str">
        <f>IFERROR(INDEX('SINIF GÜNLER'!$A:$C,MATCH('VERİ TABANI'!$D6029,'SINIF GÜNLER'!$B:$B,0),MATCH('VERİ TABANI'!$M$1,'SINIF GÜNLER'!$A$1:$C$1,0)),"")</f>
        <v/>
      </c>
      <c r="P6029" s="28" t="str">
        <f t="array" ref="P6029">IFERROR(SEARCH(ÖĞRETMEN,'VERİ TABANI'!G6029,1),"")</f>
        <v/>
      </c>
      <c r="Q6029" s="29" t="str">
        <f t="shared" si="189"/>
        <v/>
      </c>
    </row>
    <row r="6030" spans="1:17">
      <c r="A6030" s="3" t="str">
        <f t="shared" si="188"/>
        <v/>
      </c>
      <c r="M6030" s="3" t="str">
        <f>IFERROR(INDEX('SINIF GÜNLER'!$A:$C,MATCH('VERİ TABANI'!$D6030,'SINIF GÜNLER'!$B:$B,0),MATCH('VERİ TABANI'!$M$1,'SINIF GÜNLER'!$A$1:$C$1,0)),"")</f>
        <v/>
      </c>
      <c r="P6030" s="28" t="str">
        <f t="array" ref="P6030">IFERROR(SEARCH(ÖĞRETMEN,'VERİ TABANI'!G6030,1),"")</f>
        <v/>
      </c>
      <c r="Q6030" s="29" t="str">
        <f t="shared" si="189"/>
        <v/>
      </c>
    </row>
    <row r="6031" spans="1:17">
      <c r="A6031" s="3" t="str">
        <f t="shared" si="188"/>
        <v/>
      </c>
      <c r="M6031" s="3" t="str">
        <f>IFERROR(INDEX('SINIF GÜNLER'!$A:$C,MATCH('VERİ TABANI'!$D6031,'SINIF GÜNLER'!$B:$B,0),MATCH('VERİ TABANI'!$M$1,'SINIF GÜNLER'!$A$1:$C$1,0)),"")</f>
        <v/>
      </c>
      <c r="P6031" s="28" t="str">
        <f t="array" ref="P6031">IFERROR(SEARCH(ÖĞRETMEN,'VERİ TABANI'!G6031,1),"")</f>
        <v/>
      </c>
      <c r="Q6031" s="29" t="str">
        <f t="shared" si="189"/>
        <v/>
      </c>
    </row>
    <row r="6032" spans="1:17">
      <c r="A6032" s="3" t="str">
        <f t="shared" si="188"/>
        <v/>
      </c>
      <c r="M6032" s="3" t="str">
        <f>IFERROR(INDEX('SINIF GÜNLER'!$A:$C,MATCH('VERİ TABANI'!$D6032,'SINIF GÜNLER'!$B:$B,0),MATCH('VERİ TABANI'!$M$1,'SINIF GÜNLER'!$A$1:$C$1,0)),"")</f>
        <v/>
      </c>
      <c r="P6032" s="28" t="str">
        <f t="array" ref="P6032">IFERROR(SEARCH(ÖĞRETMEN,'VERİ TABANI'!G6032,1),"")</f>
        <v/>
      </c>
      <c r="Q6032" s="29" t="str">
        <f t="shared" si="189"/>
        <v/>
      </c>
    </row>
    <row r="6033" spans="1:17">
      <c r="A6033" s="3" t="str">
        <f t="shared" si="188"/>
        <v/>
      </c>
      <c r="M6033" s="3" t="str">
        <f>IFERROR(INDEX('SINIF GÜNLER'!$A:$C,MATCH('VERİ TABANI'!$D6033,'SINIF GÜNLER'!$B:$B,0),MATCH('VERİ TABANI'!$M$1,'SINIF GÜNLER'!$A$1:$C$1,0)),"")</f>
        <v/>
      </c>
      <c r="P6033" s="28" t="str">
        <f t="array" ref="P6033">IFERROR(SEARCH(ÖĞRETMEN,'VERİ TABANI'!G6033,1),"")</f>
        <v/>
      </c>
      <c r="Q6033" s="29" t="str">
        <f t="shared" si="189"/>
        <v/>
      </c>
    </row>
    <row r="6034" spans="1:17">
      <c r="A6034" s="3" t="str">
        <f t="shared" si="188"/>
        <v/>
      </c>
      <c r="M6034" s="3" t="str">
        <f>IFERROR(INDEX('SINIF GÜNLER'!$A:$C,MATCH('VERİ TABANI'!$D6034,'SINIF GÜNLER'!$B:$B,0),MATCH('VERİ TABANI'!$M$1,'SINIF GÜNLER'!$A$1:$C$1,0)),"")</f>
        <v/>
      </c>
      <c r="P6034" s="28" t="str">
        <f t="array" ref="P6034">IFERROR(SEARCH(ÖĞRETMEN,'VERİ TABANI'!G6034,1),"")</f>
        <v/>
      </c>
      <c r="Q6034" s="29" t="str">
        <f t="shared" si="189"/>
        <v/>
      </c>
    </row>
    <row r="6035" spans="1:17">
      <c r="A6035" s="3" t="str">
        <f t="shared" si="188"/>
        <v/>
      </c>
      <c r="M6035" s="3" t="str">
        <f>IFERROR(INDEX('SINIF GÜNLER'!$A:$C,MATCH('VERİ TABANI'!$D6035,'SINIF GÜNLER'!$B:$B,0),MATCH('VERİ TABANI'!$M$1,'SINIF GÜNLER'!$A$1:$C$1,0)),"")</f>
        <v/>
      </c>
      <c r="P6035" s="28" t="str">
        <f t="array" ref="P6035">IFERROR(SEARCH(ÖĞRETMEN,'VERİ TABANI'!G6035,1),"")</f>
        <v/>
      </c>
      <c r="Q6035" s="29" t="str">
        <f t="shared" si="189"/>
        <v/>
      </c>
    </row>
    <row r="6036" spans="1:17">
      <c r="A6036" s="3" t="str">
        <f t="shared" si="188"/>
        <v/>
      </c>
      <c r="M6036" s="3" t="str">
        <f>IFERROR(INDEX('SINIF GÜNLER'!$A:$C,MATCH('VERİ TABANI'!$D6036,'SINIF GÜNLER'!$B:$B,0),MATCH('VERİ TABANI'!$M$1,'SINIF GÜNLER'!$A$1:$C$1,0)),"")</f>
        <v/>
      </c>
      <c r="P6036" s="28" t="str">
        <f t="array" ref="P6036">IFERROR(SEARCH(ÖĞRETMEN,'VERİ TABANI'!G6036,1),"")</f>
        <v/>
      </c>
      <c r="Q6036" s="29" t="str">
        <f t="shared" si="189"/>
        <v/>
      </c>
    </row>
    <row r="6037" spans="1:17">
      <c r="A6037" s="3" t="str">
        <f t="shared" si="188"/>
        <v/>
      </c>
      <c r="M6037" s="3" t="str">
        <f>IFERROR(INDEX('SINIF GÜNLER'!$A:$C,MATCH('VERİ TABANI'!$D6037,'SINIF GÜNLER'!$B:$B,0),MATCH('VERİ TABANI'!$M$1,'SINIF GÜNLER'!$A$1:$C$1,0)),"")</f>
        <v/>
      </c>
      <c r="P6037" s="28" t="str">
        <f t="array" ref="P6037">IFERROR(SEARCH(ÖĞRETMEN,'VERİ TABANI'!G6037,1),"")</f>
        <v/>
      </c>
      <c r="Q6037" s="29" t="str">
        <f t="shared" si="189"/>
        <v/>
      </c>
    </row>
    <row r="6038" spans="1:17">
      <c r="A6038" s="3" t="str">
        <f t="shared" si="188"/>
        <v/>
      </c>
      <c r="M6038" s="3" t="str">
        <f>IFERROR(INDEX('SINIF GÜNLER'!$A:$C,MATCH('VERİ TABANI'!$D6038,'SINIF GÜNLER'!$B:$B,0),MATCH('VERİ TABANI'!$M$1,'SINIF GÜNLER'!$A$1:$C$1,0)),"")</f>
        <v/>
      </c>
      <c r="P6038" s="28" t="str">
        <f t="array" ref="P6038">IFERROR(SEARCH(ÖĞRETMEN,'VERİ TABANI'!G6038,1),"")</f>
        <v/>
      </c>
      <c r="Q6038" s="29" t="str">
        <f t="shared" si="189"/>
        <v/>
      </c>
    </row>
    <row r="6039" spans="1:17">
      <c r="A6039" s="3" t="str">
        <f t="shared" si="188"/>
        <v/>
      </c>
      <c r="M6039" s="3" t="str">
        <f>IFERROR(INDEX('SINIF GÜNLER'!$A:$C,MATCH('VERİ TABANI'!$D6039,'SINIF GÜNLER'!$B:$B,0),MATCH('VERİ TABANI'!$M$1,'SINIF GÜNLER'!$A$1:$C$1,0)),"")</f>
        <v/>
      </c>
      <c r="P6039" s="28" t="str">
        <f t="array" ref="P6039">IFERROR(SEARCH(ÖĞRETMEN,'VERİ TABANI'!G6039,1),"")</f>
        <v/>
      </c>
      <c r="Q6039" s="29" t="str">
        <f t="shared" si="189"/>
        <v/>
      </c>
    </row>
    <row r="6040" spans="1:17">
      <c r="A6040" s="3" t="str">
        <f t="shared" si="188"/>
        <v/>
      </c>
      <c r="M6040" s="3" t="str">
        <f>IFERROR(INDEX('SINIF GÜNLER'!$A:$C,MATCH('VERİ TABANI'!$D6040,'SINIF GÜNLER'!$B:$B,0),MATCH('VERİ TABANI'!$M$1,'SINIF GÜNLER'!$A$1:$C$1,0)),"")</f>
        <v/>
      </c>
      <c r="P6040" s="28" t="str">
        <f t="array" ref="P6040">IFERROR(SEARCH(ÖĞRETMEN,'VERİ TABANI'!G6040,1),"")</f>
        <v/>
      </c>
      <c r="Q6040" s="29" t="str">
        <f t="shared" si="189"/>
        <v/>
      </c>
    </row>
    <row r="6041" spans="1:17">
      <c r="A6041" s="3" t="str">
        <f t="shared" si="188"/>
        <v/>
      </c>
      <c r="M6041" s="3" t="str">
        <f>IFERROR(INDEX('SINIF GÜNLER'!$A:$C,MATCH('VERİ TABANI'!$D6041,'SINIF GÜNLER'!$B:$B,0),MATCH('VERİ TABANI'!$M$1,'SINIF GÜNLER'!$A$1:$C$1,0)),"")</f>
        <v/>
      </c>
      <c r="P6041" s="28" t="str">
        <f t="array" ref="P6041">IFERROR(SEARCH(ÖĞRETMEN,'VERİ TABANI'!G6041,1),"")</f>
        <v/>
      </c>
      <c r="Q6041" s="29" t="str">
        <f t="shared" si="189"/>
        <v/>
      </c>
    </row>
    <row r="6042" spans="1:17">
      <c r="A6042" s="3" t="str">
        <f t="shared" si="188"/>
        <v/>
      </c>
      <c r="M6042" s="3" t="str">
        <f>IFERROR(INDEX('SINIF GÜNLER'!$A:$C,MATCH('VERİ TABANI'!$D6042,'SINIF GÜNLER'!$B:$B,0),MATCH('VERİ TABANI'!$M$1,'SINIF GÜNLER'!$A$1:$C$1,0)),"")</f>
        <v/>
      </c>
      <c r="P6042" s="28" t="str">
        <f t="array" ref="P6042">IFERROR(SEARCH(ÖĞRETMEN,'VERİ TABANI'!G6042,1),"")</f>
        <v/>
      </c>
      <c r="Q6042" s="29" t="str">
        <f t="shared" si="189"/>
        <v/>
      </c>
    </row>
    <row r="6043" spans="1:17">
      <c r="A6043" s="3" t="str">
        <f t="shared" si="188"/>
        <v/>
      </c>
      <c r="M6043" s="3" t="str">
        <f>IFERROR(INDEX('SINIF GÜNLER'!$A:$C,MATCH('VERİ TABANI'!$D6043,'SINIF GÜNLER'!$B:$B,0),MATCH('VERİ TABANI'!$M$1,'SINIF GÜNLER'!$A$1:$C$1,0)),"")</f>
        <v/>
      </c>
      <c r="P6043" s="28" t="str">
        <f t="array" ref="P6043">IFERROR(SEARCH(ÖĞRETMEN,'VERİ TABANI'!G6043,1),"")</f>
        <v/>
      </c>
      <c r="Q6043" s="29" t="str">
        <f t="shared" si="189"/>
        <v/>
      </c>
    </row>
    <row r="6044" spans="1:17">
      <c r="A6044" s="3" t="str">
        <f t="shared" si="188"/>
        <v/>
      </c>
      <c r="M6044" s="3" t="str">
        <f>IFERROR(INDEX('SINIF GÜNLER'!$A:$C,MATCH('VERİ TABANI'!$D6044,'SINIF GÜNLER'!$B:$B,0),MATCH('VERİ TABANI'!$M$1,'SINIF GÜNLER'!$A$1:$C$1,0)),"")</f>
        <v/>
      </c>
      <c r="P6044" s="28" t="str">
        <f t="array" ref="P6044">IFERROR(SEARCH(ÖĞRETMEN,'VERİ TABANI'!G6044,1),"")</f>
        <v/>
      </c>
      <c r="Q6044" s="29" t="str">
        <f t="shared" si="189"/>
        <v/>
      </c>
    </row>
    <row r="6045" spans="1:17">
      <c r="A6045" s="3" t="str">
        <f t="shared" si="188"/>
        <v/>
      </c>
      <c r="M6045" s="3" t="str">
        <f>IFERROR(INDEX('SINIF GÜNLER'!$A:$C,MATCH('VERİ TABANI'!$D6045,'SINIF GÜNLER'!$B:$B,0),MATCH('VERİ TABANI'!$M$1,'SINIF GÜNLER'!$A$1:$C$1,0)),"")</f>
        <v/>
      </c>
      <c r="P6045" s="28" t="str">
        <f t="array" ref="P6045">IFERROR(SEARCH(ÖĞRETMEN,'VERİ TABANI'!G6045,1),"")</f>
        <v/>
      </c>
      <c r="Q6045" s="29" t="str">
        <f t="shared" si="189"/>
        <v/>
      </c>
    </row>
    <row r="6046" spans="1:17">
      <c r="A6046" s="3" t="str">
        <f t="shared" si="188"/>
        <v/>
      </c>
      <c r="M6046" s="3" t="str">
        <f>IFERROR(INDEX('SINIF GÜNLER'!$A:$C,MATCH('VERİ TABANI'!$D6046,'SINIF GÜNLER'!$B:$B,0),MATCH('VERİ TABANI'!$M$1,'SINIF GÜNLER'!$A$1:$C$1,0)),"")</f>
        <v/>
      </c>
      <c r="P6046" s="28" t="str">
        <f t="array" ref="P6046">IFERROR(SEARCH(ÖĞRETMEN,'VERİ TABANI'!G6046,1),"")</f>
        <v/>
      </c>
      <c r="Q6046" s="29" t="str">
        <f t="shared" si="189"/>
        <v/>
      </c>
    </row>
    <row r="6047" spans="1:17">
      <c r="A6047" s="3" t="str">
        <f t="shared" si="188"/>
        <v/>
      </c>
      <c r="M6047" s="3" t="str">
        <f>IFERROR(INDEX('SINIF GÜNLER'!$A:$C,MATCH('VERİ TABANI'!$D6047,'SINIF GÜNLER'!$B:$B,0),MATCH('VERİ TABANI'!$M$1,'SINIF GÜNLER'!$A$1:$C$1,0)),"")</f>
        <v/>
      </c>
      <c r="P6047" s="28" t="str">
        <f t="array" ref="P6047">IFERROR(SEARCH(ÖĞRETMEN,'VERİ TABANI'!G6047,1),"")</f>
        <v/>
      </c>
      <c r="Q6047" s="29" t="str">
        <f t="shared" si="189"/>
        <v/>
      </c>
    </row>
    <row r="6048" spans="1:17">
      <c r="A6048" s="3" t="str">
        <f t="shared" si="188"/>
        <v/>
      </c>
      <c r="M6048" s="3" t="str">
        <f>IFERROR(INDEX('SINIF GÜNLER'!$A:$C,MATCH('VERİ TABANI'!$D6048,'SINIF GÜNLER'!$B:$B,0),MATCH('VERİ TABANI'!$M$1,'SINIF GÜNLER'!$A$1:$C$1,0)),"")</f>
        <v/>
      </c>
      <c r="P6048" s="28" t="str">
        <f t="array" ref="P6048">IFERROR(SEARCH(ÖĞRETMEN,'VERİ TABANI'!G6048,1),"")</f>
        <v/>
      </c>
      <c r="Q6048" s="29" t="str">
        <f t="shared" si="189"/>
        <v/>
      </c>
    </row>
    <row r="6049" spans="1:17">
      <c r="A6049" s="3" t="str">
        <f t="shared" si="188"/>
        <v/>
      </c>
      <c r="M6049" s="3" t="str">
        <f>IFERROR(INDEX('SINIF GÜNLER'!$A:$C,MATCH('VERİ TABANI'!$D6049,'SINIF GÜNLER'!$B:$B,0),MATCH('VERİ TABANI'!$M$1,'SINIF GÜNLER'!$A$1:$C$1,0)),"")</f>
        <v/>
      </c>
      <c r="P6049" s="28" t="str">
        <f t="array" ref="P6049">IFERROR(SEARCH(ÖĞRETMEN,'VERİ TABANI'!G6049,1),"")</f>
        <v/>
      </c>
      <c r="Q6049" s="29" t="str">
        <f t="shared" si="189"/>
        <v/>
      </c>
    </row>
    <row r="6050" spans="1:17">
      <c r="A6050" s="3" t="str">
        <f t="shared" si="188"/>
        <v/>
      </c>
      <c r="M6050" s="3" t="str">
        <f>IFERROR(INDEX('SINIF GÜNLER'!$A:$C,MATCH('VERİ TABANI'!$D6050,'SINIF GÜNLER'!$B:$B,0),MATCH('VERİ TABANI'!$M$1,'SINIF GÜNLER'!$A$1:$C$1,0)),"")</f>
        <v/>
      </c>
      <c r="P6050" s="28" t="str">
        <f t="array" ref="P6050">IFERROR(SEARCH(ÖĞRETMEN,'VERİ TABANI'!G6050,1),"")</f>
        <v/>
      </c>
      <c r="Q6050" s="29" t="str">
        <f t="shared" si="189"/>
        <v/>
      </c>
    </row>
    <row r="6051" spans="1:17">
      <c r="A6051" s="3" t="str">
        <f t="shared" si="188"/>
        <v/>
      </c>
      <c r="M6051" s="3" t="str">
        <f>IFERROR(INDEX('SINIF GÜNLER'!$A:$C,MATCH('VERİ TABANI'!$D6051,'SINIF GÜNLER'!$B:$B,0),MATCH('VERİ TABANI'!$M$1,'SINIF GÜNLER'!$A$1:$C$1,0)),"")</f>
        <v/>
      </c>
      <c r="P6051" s="28" t="str">
        <f t="array" ref="P6051">IFERROR(SEARCH(ÖĞRETMEN,'VERİ TABANI'!G6051,1),"")</f>
        <v/>
      </c>
      <c r="Q6051" s="29" t="str">
        <f t="shared" si="189"/>
        <v/>
      </c>
    </row>
    <row r="6052" spans="1:17">
      <c r="A6052" s="3" t="str">
        <f t="shared" si="188"/>
        <v/>
      </c>
      <c r="M6052" s="3" t="str">
        <f>IFERROR(INDEX('SINIF GÜNLER'!$A:$C,MATCH('VERİ TABANI'!$D6052,'SINIF GÜNLER'!$B:$B,0),MATCH('VERİ TABANI'!$M$1,'SINIF GÜNLER'!$A$1:$C$1,0)),"")</f>
        <v/>
      </c>
      <c r="P6052" s="28" t="str">
        <f t="array" ref="P6052">IFERROR(SEARCH(ÖĞRETMEN,'VERİ TABANI'!G6052,1),"")</f>
        <v/>
      </c>
      <c r="Q6052" s="29" t="str">
        <f t="shared" si="189"/>
        <v/>
      </c>
    </row>
    <row r="6053" spans="1:17">
      <c r="A6053" s="3" t="str">
        <f t="shared" si="188"/>
        <v/>
      </c>
      <c r="M6053" s="3" t="str">
        <f>IFERROR(INDEX('SINIF GÜNLER'!$A:$C,MATCH('VERİ TABANI'!$D6053,'SINIF GÜNLER'!$B:$B,0),MATCH('VERİ TABANI'!$M$1,'SINIF GÜNLER'!$A$1:$C$1,0)),"")</f>
        <v/>
      </c>
      <c r="P6053" s="28" t="str">
        <f t="array" ref="P6053">IFERROR(SEARCH(ÖĞRETMEN,'VERİ TABANI'!G6053,1),"")</f>
        <v/>
      </c>
      <c r="Q6053" s="29" t="str">
        <f t="shared" si="189"/>
        <v/>
      </c>
    </row>
    <row r="6054" spans="1:17">
      <c r="A6054" s="3" t="str">
        <f t="shared" si="188"/>
        <v/>
      </c>
      <c r="M6054" s="3" t="str">
        <f>IFERROR(INDEX('SINIF GÜNLER'!$A:$C,MATCH('VERİ TABANI'!$D6054,'SINIF GÜNLER'!$B:$B,0),MATCH('VERİ TABANI'!$M$1,'SINIF GÜNLER'!$A$1:$C$1,0)),"")</f>
        <v/>
      </c>
      <c r="P6054" s="28" t="str">
        <f t="array" ref="P6054">IFERROR(SEARCH(ÖĞRETMEN,'VERİ TABANI'!G6054,1),"")</f>
        <v/>
      </c>
      <c r="Q6054" s="29" t="str">
        <f t="shared" si="189"/>
        <v/>
      </c>
    </row>
    <row r="6055" spans="1:17">
      <c r="A6055" s="3" t="str">
        <f t="shared" si="188"/>
        <v/>
      </c>
      <c r="M6055" s="3" t="str">
        <f>IFERROR(INDEX('SINIF GÜNLER'!$A:$C,MATCH('VERİ TABANI'!$D6055,'SINIF GÜNLER'!$B:$B,0),MATCH('VERİ TABANI'!$M$1,'SINIF GÜNLER'!$A$1:$C$1,0)),"")</f>
        <v/>
      </c>
      <c r="P6055" s="28" t="str">
        <f t="array" ref="P6055">IFERROR(SEARCH(ÖĞRETMEN,'VERİ TABANI'!G6055,1),"")</f>
        <v/>
      </c>
      <c r="Q6055" s="29" t="str">
        <f t="shared" si="189"/>
        <v/>
      </c>
    </row>
    <row r="6056" spans="1:17">
      <c r="A6056" s="3" t="str">
        <f t="shared" si="188"/>
        <v/>
      </c>
      <c r="M6056" s="3" t="str">
        <f>IFERROR(INDEX('SINIF GÜNLER'!$A:$C,MATCH('VERİ TABANI'!$D6056,'SINIF GÜNLER'!$B:$B,0),MATCH('VERİ TABANI'!$M$1,'SINIF GÜNLER'!$A$1:$C$1,0)),"")</f>
        <v/>
      </c>
      <c r="P6056" s="28" t="str">
        <f t="array" ref="P6056">IFERROR(SEARCH(ÖĞRETMEN,'VERİ TABANI'!G6056,1),"")</f>
        <v/>
      </c>
      <c r="Q6056" s="29" t="str">
        <f t="shared" si="189"/>
        <v/>
      </c>
    </row>
    <row r="6057" spans="1:17">
      <c r="A6057" s="3" t="str">
        <f t="shared" si="188"/>
        <v/>
      </c>
      <c r="M6057" s="3" t="str">
        <f>IFERROR(INDEX('SINIF GÜNLER'!$A:$C,MATCH('VERİ TABANI'!$D6057,'SINIF GÜNLER'!$B:$B,0),MATCH('VERİ TABANI'!$M$1,'SINIF GÜNLER'!$A$1:$C$1,0)),"")</f>
        <v/>
      </c>
      <c r="P6057" s="28" t="str">
        <f t="array" ref="P6057">IFERROR(SEARCH(ÖĞRETMEN,'VERİ TABANI'!G6057,1),"")</f>
        <v/>
      </c>
      <c r="Q6057" s="29" t="str">
        <f t="shared" si="189"/>
        <v/>
      </c>
    </row>
    <row r="6058" spans="1:17">
      <c r="A6058" s="3" t="str">
        <f t="shared" si="188"/>
        <v/>
      </c>
      <c r="M6058" s="3" t="str">
        <f>IFERROR(INDEX('SINIF GÜNLER'!$A:$C,MATCH('VERİ TABANI'!$D6058,'SINIF GÜNLER'!$B:$B,0),MATCH('VERİ TABANI'!$M$1,'SINIF GÜNLER'!$A$1:$C$1,0)),"")</f>
        <v/>
      </c>
      <c r="P6058" s="28" t="str">
        <f t="array" ref="P6058">IFERROR(SEARCH(ÖĞRETMEN,'VERİ TABANI'!G6058,1),"")</f>
        <v/>
      </c>
      <c r="Q6058" s="29" t="str">
        <f t="shared" si="189"/>
        <v/>
      </c>
    </row>
    <row r="6059" spans="1:17">
      <c r="A6059" s="3" t="str">
        <f t="shared" si="188"/>
        <v/>
      </c>
      <c r="M6059" s="3" t="str">
        <f>IFERROR(INDEX('SINIF GÜNLER'!$A:$C,MATCH('VERİ TABANI'!$D6059,'SINIF GÜNLER'!$B:$B,0),MATCH('VERİ TABANI'!$M$1,'SINIF GÜNLER'!$A$1:$C$1,0)),"")</f>
        <v/>
      </c>
      <c r="P6059" s="28" t="str">
        <f t="array" ref="P6059">IFERROR(SEARCH(ÖĞRETMEN,'VERİ TABANI'!G6059,1),"")</f>
        <v/>
      </c>
      <c r="Q6059" s="29" t="str">
        <f t="shared" si="189"/>
        <v/>
      </c>
    </row>
    <row r="6060" spans="1:17">
      <c r="A6060" s="3" t="str">
        <f t="shared" si="188"/>
        <v/>
      </c>
      <c r="M6060" s="3" t="str">
        <f>IFERROR(INDEX('SINIF GÜNLER'!$A:$C,MATCH('VERİ TABANI'!$D6060,'SINIF GÜNLER'!$B:$B,0),MATCH('VERİ TABANI'!$M$1,'SINIF GÜNLER'!$A$1:$C$1,0)),"")</f>
        <v/>
      </c>
      <c r="P6060" s="28" t="str">
        <f t="array" ref="P6060">IFERROR(SEARCH(ÖĞRETMEN,'VERİ TABANI'!G6060,1),"")</f>
        <v/>
      </c>
      <c r="Q6060" s="29" t="str">
        <f t="shared" si="189"/>
        <v/>
      </c>
    </row>
    <row r="6061" spans="1:17">
      <c r="A6061" s="3" t="str">
        <f t="shared" si="188"/>
        <v/>
      </c>
      <c r="M6061" s="3" t="str">
        <f>IFERROR(INDEX('SINIF GÜNLER'!$A:$C,MATCH('VERİ TABANI'!$D6061,'SINIF GÜNLER'!$B:$B,0),MATCH('VERİ TABANI'!$M$1,'SINIF GÜNLER'!$A$1:$C$1,0)),"")</f>
        <v/>
      </c>
      <c r="P6061" s="28" t="str">
        <f t="array" ref="P6061">IFERROR(SEARCH(ÖĞRETMEN,'VERİ TABANI'!G6061,1),"")</f>
        <v/>
      </c>
      <c r="Q6061" s="29" t="str">
        <f t="shared" si="189"/>
        <v/>
      </c>
    </row>
    <row r="6062" spans="1:17">
      <c r="A6062" s="3" t="str">
        <f t="shared" si="188"/>
        <v/>
      </c>
      <c r="M6062" s="3" t="str">
        <f>IFERROR(INDEX('SINIF GÜNLER'!$A:$C,MATCH('VERİ TABANI'!$D6062,'SINIF GÜNLER'!$B:$B,0),MATCH('VERİ TABANI'!$M$1,'SINIF GÜNLER'!$A$1:$C$1,0)),"")</f>
        <v/>
      </c>
      <c r="P6062" s="28" t="str">
        <f t="array" ref="P6062">IFERROR(SEARCH(ÖĞRETMEN,'VERİ TABANI'!G6062,1),"")</f>
        <v/>
      </c>
      <c r="Q6062" s="29" t="str">
        <f t="shared" si="189"/>
        <v/>
      </c>
    </row>
    <row r="6063" spans="1:17">
      <c r="A6063" s="3" t="str">
        <f t="shared" si="188"/>
        <v/>
      </c>
      <c r="M6063" s="3" t="str">
        <f>IFERROR(INDEX('SINIF GÜNLER'!$A:$C,MATCH('VERİ TABANI'!$D6063,'SINIF GÜNLER'!$B:$B,0),MATCH('VERİ TABANI'!$M$1,'SINIF GÜNLER'!$A$1:$C$1,0)),"")</f>
        <v/>
      </c>
      <c r="P6063" s="28" t="str">
        <f t="array" ref="P6063">IFERROR(SEARCH(ÖĞRETMEN,'VERİ TABANI'!G6063,1),"")</f>
        <v/>
      </c>
      <c r="Q6063" s="29" t="str">
        <f t="shared" si="189"/>
        <v/>
      </c>
    </row>
    <row r="6064" spans="1:17">
      <c r="A6064" s="3" t="str">
        <f t="shared" si="188"/>
        <v/>
      </c>
      <c r="M6064" s="3" t="str">
        <f>IFERROR(INDEX('SINIF GÜNLER'!$A:$C,MATCH('VERİ TABANI'!$D6064,'SINIF GÜNLER'!$B:$B,0),MATCH('VERİ TABANI'!$M$1,'SINIF GÜNLER'!$A$1:$C$1,0)),"")</f>
        <v/>
      </c>
      <c r="P6064" s="28" t="str">
        <f t="array" ref="P6064">IFERROR(SEARCH(ÖĞRETMEN,'VERİ TABANI'!G6064,1),"")</f>
        <v/>
      </c>
      <c r="Q6064" s="29" t="str">
        <f t="shared" si="189"/>
        <v/>
      </c>
    </row>
    <row r="6065" spans="1:17">
      <c r="A6065" s="3" t="str">
        <f t="shared" si="188"/>
        <v/>
      </c>
      <c r="M6065" s="3" t="str">
        <f>IFERROR(INDEX('SINIF GÜNLER'!$A:$C,MATCH('VERİ TABANI'!$D6065,'SINIF GÜNLER'!$B:$B,0),MATCH('VERİ TABANI'!$M$1,'SINIF GÜNLER'!$A$1:$C$1,0)),"")</f>
        <v/>
      </c>
      <c r="P6065" s="28" t="str">
        <f t="array" ref="P6065">IFERROR(SEARCH(ÖĞRETMEN,'VERİ TABANI'!G6065,1),"")</f>
        <v/>
      </c>
      <c r="Q6065" s="29" t="str">
        <f t="shared" si="189"/>
        <v/>
      </c>
    </row>
    <row r="6066" spans="1:17">
      <c r="A6066" s="3" t="str">
        <f t="shared" si="188"/>
        <v/>
      </c>
      <c r="M6066" s="3" t="str">
        <f>IFERROR(INDEX('SINIF GÜNLER'!$A:$C,MATCH('VERİ TABANI'!$D6066,'SINIF GÜNLER'!$B:$B,0),MATCH('VERİ TABANI'!$M$1,'SINIF GÜNLER'!$A$1:$C$1,0)),"")</f>
        <v/>
      </c>
      <c r="P6066" s="28" t="str">
        <f t="array" ref="P6066">IFERROR(SEARCH(ÖĞRETMEN,'VERİ TABANI'!G6066,1),"")</f>
        <v/>
      </c>
      <c r="Q6066" s="29" t="str">
        <f t="shared" si="189"/>
        <v/>
      </c>
    </row>
    <row r="6067" spans="1:17">
      <c r="A6067" s="3" t="str">
        <f t="shared" si="188"/>
        <v/>
      </c>
      <c r="M6067" s="3" t="str">
        <f>IFERROR(INDEX('SINIF GÜNLER'!$A:$C,MATCH('VERİ TABANI'!$D6067,'SINIF GÜNLER'!$B:$B,0),MATCH('VERİ TABANI'!$M$1,'SINIF GÜNLER'!$A$1:$C$1,0)),"")</f>
        <v/>
      </c>
      <c r="P6067" s="28" t="str">
        <f t="array" ref="P6067">IFERROR(SEARCH(ÖĞRETMEN,'VERİ TABANI'!G6067,1),"")</f>
        <v/>
      </c>
      <c r="Q6067" s="29" t="str">
        <f t="shared" si="189"/>
        <v/>
      </c>
    </row>
    <row r="6068" spans="1:17">
      <c r="A6068" s="3" t="str">
        <f t="shared" si="188"/>
        <v/>
      </c>
      <c r="M6068" s="3" t="str">
        <f>IFERROR(INDEX('SINIF GÜNLER'!$A:$C,MATCH('VERİ TABANI'!$D6068,'SINIF GÜNLER'!$B:$B,0),MATCH('VERİ TABANI'!$M$1,'SINIF GÜNLER'!$A$1:$C$1,0)),"")</f>
        <v/>
      </c>
      <c r="P6068" s="28" t="str">
        <f t="array" ref="P6068">IFERROR(SEARCH(ÖĞRETMEN,'VERİ TABANI'!G6068,1),"")</f>
        <v/>
      </c>
      <c r="Q6068" s="29" t="str">
        <f t="shared" si="189"/>
        <v/>
      </c>
    </row>
    <row r="6069" spans="1:17">
      <c r="A6069" s="3" t="str">
        <f t="shared" si="188"/>
        <v/>
      </c>
      <c r="M6069" s="3" t="str">
        <f>IFERROR(INDEX('SINIF GÜNLER'!$A:$C,MATCH('VERİ TABANI'!$D6069,'SINIF GÜNLER'!$B:$B,0),MATCH('VERİ TABANI'!$M$1,'SINIF GÜNLER'!$A$1:$C$1,0)),"")</f>
        <v/>
      </c>
      <c r="P6069" s="28" t="str">
        <f t="array" ref="P6069">IFERROR(SEARCH(ÖĞRETMEN,'VERİ TABANI'!G6069,1),"")</f>
        <v/>
      </c>
      <c r="Q6069" s="29" t="str">
        <f t="shared" si="189"/>
        <v/>
      </c>
    </row>
    <row r="6070" spans="1:17">
      <c r="A6070" s="3" t="str">
        <f t="shared" si="188"/>
        <v/>
      </c>
      <c r="M6070" s="3" t="str">
        <f>IFERROR(INDEX('SINIF GÜNLER'!$A:$C,MATCH('VERİ TABANI'!$D6070,'SINIF GÜNLER'!$B:$B,0),MATCH('VERİ TABANI'!$M$1,'SINIF GÜNLER'!$A$1:$C$1,0)),"")</f>
        <v/>
      </c>
      <c r="P6070" s="28" t="str">
        <f t="array" ref="P6070">IFERROR(SEARCH(ÖĞRETMEN,'VERİ TABANI'!G6070,1),"")</f>
        <v/>
      </c>
      <c r="Q6070" s="29" t="str">
        <f t="shared" si="189"/>
        <v/>
      </c>
    </row>
    <row r="6071" spans="1:17">
      <c r="A6071" s="3" t="str">
        <f t="shared" si="188"/>
        <v/>
      </c>
      <c r="M6071" s="3" t="str">
        <f>IFERROR(INDEX('SINIF GÜNLER'!$A:$C,MATCH('VERİ TABANI'!$D6071,'SINIF GÜNLER'!$B:$B,0),MATCH('VERİ TABANI'!$M$1,'SINIF GÜNLER'!$A$1:$C$1,0)),"")</f>
        <v/>
      </c>
      <c r="P6071" s="28" t="str">
        <f t="array" ref="P6071">IFERROR(SEARCH(ÖĞRETMEN,'VERİ TABANI'!G6071,1),"")</f>
        <v/>
      </c>
      <c r="Q6071" s="29" t="str">
        <f t="shared" si="189"/>
        <v/>
      </c>
    </row>
    <row r="6072" spans="1:17">
      <c r="A6072" s="3" t="str">
        <f t="shared" si="188"/>
        <v/>
      </c>
      <c r="M6072" s="3" t="str">
        <f>IFERROR(INDEX('SINIF GÜNLER'!$A:$C,MATCH('VERİ TABANI'!$D6072,'SINIF GÜNLER'!$B:$B,0),MATCH('VERİ TABANI'!$M$1,'SINIF GÜNLER'!$A$1:$C$1,0)),"")</f>
        <v/>
      </c>
      <c r="P6072" s="28" t="str">
        <f t="array" ref="P6072">IFERROR(SEARCH(ÖĞRETMEN,'VERİ TABANI'!G6072,1),"")</f>
        <v/>
      </c>
      <c r="Q6072" s="29" t="str">
        <f t="shared" si="189"/>
        <v/>
      </c>
    </row>
    <row r="6073" spans="1:17">
      <c r="A6073" s="3" t="str">
        <f t="shared" si="188"/>
        <v/>
      </c>
      <c r="M6073" s="3" t="str">
        <f>IFERROR(INDEX('SINIF GÜNLER'!$A:$C,MATCH('VERİ TABANI'!$D6073,'SINIF GÜNLER'!$B:$B,0),MATCH('VERİ TABANI'!$M$1,'SINIF GÜNLER'!$A$1:$C$1,0)),"")</f>
        <v/>
      </c>
      <c r="P6073" s="28" t="str">
        <f t="array" ref="P6073">IFERROR(SEARCH(ÖĞRETMEN,'VERİ TABANI'!G6073,1),"")</f>
        <v/>
      </c>
      <c r="Q6073" s="29" t="str">
        <f t="shared" si="189"/>
        <v/>
      </c>
    </row>
    <row r="6074" spans="1:17">
      <c r="A6074" s="3" t="str">
        <f t="shared" si="188"/>
        <v/>
      </c>
      <c r="M6074" s="3" t="str">
        <f>IFERROR(INDEX('SINIF GÜNLER'!$A:$C,MATCH('VERİ TABANI'!$D6074,'SINIF GÜNLER'!$B:$B,0),MATCH('VERİ TABANI'!$M$1,'SINIF GÜNLER'!$A$1:$C$1,0)),"")</f>
        <v/>
      </c>
      <c r="P6074" s="28" t="str">
        <f t="array" ref="P6074">IFERROR(SEARCH(ÖĞRETMEN,'VERİ TABANI'!G6074,1),"")</f>
        <v/>
      </c>
      <c r="Q6074" s="29" t="str">
        <f t="shared" si="189"/>
        <v/>
      </c>
    </row>
    <row r="6075" spans="1:17">
      <c r="A6075" s="3" t="str">
        <f t="shared" si="188"/>
        <v/>
      </c>
      <c r="M6075" s="3" t="str">
        <f>IFERROR(INDEX('SINIF GÜNLER'!$A:$C,MATCH('VERİ TABANI'!$D6075,'SINIF GÜNLER'!$B:$B,0),MATCH('VERİ TABANI'!$M$1,'SINIF GÜNLER'!$A$1:$C$1,0)),"")</f>
        <v/>
      </c>
      <c r="P6075" s="28" t="str">
        <f t="array" ref="P6075">IFERROR(SEARCH(ÖĞRETMEN,'VERİ TABANI'!G6075,1),"")</f>
        <v/>
      </c>
      <c r="Q6075" s="29" t="str">
        <f t="shared" si="189"/>
        <v/>
      </c>
    </row>
    <row r="6076" spans="1:17">
      <c r="A6076" s="3" t="str">
        <f t="shared" si="188"/>
        <v/>
      </c>
      <c r="M6076" s="3" t="str">
        <f>IFERROR(INDEX('SINIF GÜNLER'!$A:$C,MATCH('VERİ TABANI'!$D6076,'SINIF GÜNLER'!$B:$B,0),MATCH('VERİ TABANI'!$M$1,'SINIF GÜNLER'!$A$1:$C$1,0)),"")</f>
        <v/>
      </c>
      <c r="P6076" s="28" t="str">
        <f t="array" ref="P6076">IFERROR(SEARCH(ÖĞRETMEN,'VERİ TABANI'!G6076,1),"")</f>
        <v/>
      </c>
      <c r="Q6076" s="29" t="str">
        <f t="shared" si="189"/>
        <v/>
      </c>
    </row>
    <row r="6077" spans="1:17">
      <c r="A6077" s="3" t="str">
        <f t="shared" si="188"/>
        <v/>
      </c>
      <c r="M6077" s="3" t="str">
        <f>IFERROR(INDEX('SINIF GÜNLER'!$A:$C,MATCH('VERİ TABANI'!$D6077,'SINIF GÜNLER'!$B:$B,0),MATCH('VERİ TABANI'!$M$1,'SINIF GÜNLER'!$A$1:$C$1,0)),"")</f>
        <v/>
      </c>
      <c r="P6077" s="28" t="str">
        <f t="array" ref="P6077">IFERROR(SEARCH(ÖĞRETMEN,'VERİ TABANI'!G6077,1),"")</f>
        <v/>
      </c>
      <c r="Q6077" s="29" t="str">
        <f t="shared" si="189"/>
        <v/>
      </c>
    </row>
    <row r="6078" spans="1:17">
      <c r="A6078" s="3" t="str">
        <f t="shared" si="188"/>
        <v/>
      </c>
      <c r="M6078" s="3" t="str">
        <f>IFERROR(INDEX('SINIF GÜNLER'!$A:$C,MATCH('VERİ TABANI'!$D6078,'SINIF GÜNLER'!$B:$B,0),MATCH('VERİ TABANI'!$M$1,'SINIF GÜNLER'!$A$1:$C$1,0)),"")</f>
        <v/>
      </c>
      <c r="P6078" s="28" t="str">
        <f t="array" ref="P6078">IFERROR(SEARCH(ÖĞRETMEN,'VERİ TABANI'!G6078,1),"")</f>
        <v/>
      </c>
      <c r="Q6078" s="29" t="str">
        <f t="shared" si="189"/>
        <v/>
      </c>
    </row>
    <row r="6079" spans="1:17">
      <c r="A6079" s="3" t="str">
        <f t="shared" si="188"/>
        <v/>
      </c>
      <c r="M6079" s="3" t="str">
        <f>IFERROR(INDEX('SINIF GÜNLER'!$A:$C,MATCH('VERİ TABANI'!$D6079,'SINIF GÜNLER'!$B:$B,0),MATCH('VERİ TABANI'!$M$1,'SINIF GÜNLER'!$A$1:$C$1,0)),"")</f>
        <v/>
      </c>
      <c r="P6079" s="28" t="str">
        <f t="array" ref="P6079">IFERROR(SEARCH(ÖĞRETMEN,'VERİ TABANI'!G6079,1),"")</f>
        <v/>
      </c>
      <c r="Q6079" s="29" t="str">
        <f t="shared" si="189"/>
        <v/>
      </c>
    </row>
    <row r="6080" spans="1:17">
      <c r="A6080" s="3" t="str">
        <f t="shared" si="188"/>
        <v/>
      </c>
      <c r="M6080" s="3" t="str">
        <f>IFERROR(INDEX('SINIF GÜNLER'!$A:$C,MATCH('VERİ TABANI'!$D6080,'SINIF GÜNLER'!$B:$B,0),MATCH('VERİ TABANI'!$M$1,'SINIF GÜNLER'!$A$1:$C$1,0)),"")</f>
        <v/>
      </c>
      <c r="P6080" s="28" t="str">
        <f t="array" ref="P6080">IFERROR(SEARCH(ÖĞRETMEN,'VERİ TABANI'!G6080,1),"")</f>
        <v/>
      </c>
      <c r="Q6080" s="29" t="str">
        <f t="shared" si="189"/>
        <v/>
      </c>
    </row>
    <row r="6081" spans="1:17">
      <c r="A6081" s="3" t="str">
        <f t="shared" si="188"/>
        <v/>
      </c>
      <c r="M6081" s="3" t="str">
        <f>IFERROR(INDEX('SINIF GÜNLER'!$A:$C,MATCH('VERİ TABANI'!$D6081,'SINIF GÜNLER'!$B:$B,0),MATCH('VERİ TABANI'!$M$1,'SINIF GÜNLER'!$A$1:$C$1,0)),"")</f>
        <v/>
      </c>
      <c r="P6081" s="28" t="str">
        <f t="array" ref="P6081">IFERROR(SEARCH(ÖĞRETMEN,'VERİ TABANI'!G6081,1),"")</f>
        <v/>
      </c>
      <c r="Q6081" s="29" t="str">
        <f t="shared" si="189"/>
        <v/>
      </c>
    </row>
    <row r="6082" spans="1:17">
      <c r="A6082" s="3" t="str">
        <f t="shared" ref="A6082:A6145" si="190">IFERROR(IF(B6082="","",ROW()-1),"")</f>
        <v/>
      </c>
      <c r="M6082" s="3" t="str">
        <f>IFERROR(INDEX('SINIF GÜNLER'!$A:$C,MATCH('VERİ TABANI'!$D6082,'SINIF GÜNLER'!$B:$B,0),MATCH('VERİ TABANI'!$M$1,'SINIF GÜNLER'!$A$1:$C$1,0)),"")</f>
        <v/>
      </c>
      <c r="P6082" s="28" t="str">
        <f t="array" ref="P6082">IFERROR(SEARCH(ÖĞRETMEN,'VERİ TABANI'!G6082,1),"")</f>
        <v/>
      </c>
      <c r="Q6082" s="29" t="str">
        <f t="shared" si="189"/>
        <v/>
      </c>
    </row>
    <row r="6083" spans="1:17">
      <c r="A6083" s="3" t="str">
        <f t="shared" si="190"/>
        <v/>
      </c>
      <c r="M6083" s="3" t="str">
        <f>IFERROR(INDEX('SINIF GÜNLER'!$A:$C,MATCH('VERİ TABANI'!$D6083,'SINIF GÜNLER'!$B:$B,0),MATCH('VERİ TABANI'!$M$1,'SINIF GÜNLER'!$A$1:$C$1,0)),"")</f>
        <v/>
      </c>
      <c r="P6083" s="28" t="str">
        <f t="array" ref="P6083">IFERROR(SEARCH(ÖĞRETMEN,'VERİ TABANI'!G6083,1),"")</f>
        <v/>
      </c>
      <c r="Q6083" s="29" t="str">
        <f t="shared" si="189"/>
        <v/>
      </c>
    </row>
    <row r="6084" spans="1:17">
      <c r="A6084" s="3" t="str">
        <f t="shared" si="190"/>
        <v/>
      </c>
      <c r="M6084" s="3" t="str">
        <f>IFERROR(INDEX('SINIF GÜNLER'!$A:$C,MATCH('VERİ TABANI'!$D6084,'SINIF GÜNLER'!$B:$B,0),MATCH('VERİ TABANI'!$M$1,'SINIF GÜNLER'!$A$1:$C$1,0)),"")</f>
        <v/>
      </c>
      <c r="P6084" s="28" t="str">
        <f t="array" ref="P6084">IFERROR(SEARCH(ÖĞRETMEN,'VERİ TABANI'!G6084,1),"")</f>
        <v/>
      </c>
      <c r="Q6084" s="29" t="str">
        <f t="shared" si="189"/>
        <v/>
      </c>
    </row>
    <row r="6085" spans="1:17">
      <c r="A6085" s="3" t="str">
        <f t="shared" si="190"/>
        <v/>
      </c>
      <c r="M6085" s="3" t="str">
        <f>IFERROR(INDEX('SINIF GÜNLER'!$A:$C,MATCH('VERİ TABANI'!$D6085,'SINIF GÜNLER'!$B:$B,0),MATCH('VERİ TABANI'!$M$1,'SINIF GÜNLER'!$A$1:$C$1,0)),"")</f>
        <v/>
      </c>
      <c r="P6085" s="28" t="str">
        <f t="array" ref="P6085">IFERROR(SEARCH(ÖĞRETMEN,'VERİ TABANI'!G6085,1),"")</f>
        <v/>
      </c>
      <c r="Q6085" s="29" t="str">
        <f t="shared" si="189"/>
        <v/>
      </c>
    </row>
    <row r="6086" spans="1:17">
      <c r="A6086" s="3" t="str">
        <f t="shared" si="190"/>
        <v/>
      </c>
      <c r="M6086" s="3" t="str">
        <f>IFERROR(INDEX('SINIF GÜNLER'!$A:$C,MATCH('VERİ TABANI'!$D6086,'SINIF GÜNLER'!$B:$B,0),MATCH('VERİ TABANI'!$M$1,'SINIF GÜNLER'!$A$1:$C$1,0)),"")</f>
        <v/>
      </c>
      <c r="P6086" s="28" t="str">
        <f t="array" ref="P6086">IFERROR(SEARCH(ÖĞRETMEN,'VERİ TABANI'!G6086,1),"")</f>
        <v/>
      </c>
      <c r="Q6086" s="29" t="str">
        <f t="shared" si="189"/>
        <v/>
      </c>
    </row>
    <row r="6087" spans="1:17">
      <c r="A6087" s="3" t="str">
        <f t="shared" si="190"/>
        <v/>
      </c>
      <c r="M6087" s="3" t="str">
        <f>IFERROR(INDEX('SINIF GÜNLER'!$A:$C,MATCH('VERİ TABANI'!$D6087,'SINIF GÜNLER'!$B:$B,0),MATCH('VERİ TABANI'!$M$1,'SINIF GÜNLER'!$A$1:$C$1,0)),"")</f>
        <v/>
      </c>
      <c r="P6087" s="28" t="str">
        <f t="array" ref="P6087">IFERROR(SEARCH(ÖĞRETMEN,'VERİ TABANI'!G6087,1),"")</f>
        <v/>
      </c>
      <c r="Q6087" s="29" t="str">
        <f t="shared" si="189"/>
        <v/>
      </c>
    </row>
    <row r="6088" spans="1:17">
      <c r="A6088" s="3" t="str">
        <f t="shared" si="190"/>
        <v/>
      </c>
      <c r="M6088" s="3" t="str">
        <f>IFERROR(INDEX('SINIF GÜNLER'!$A:$C,MATCH('VERİ TABANI'!$D6088,'SINIF GÜNLER'!$B:$B,0),MATCH('VERİ TABANI'!$M$1,'SINIF GÜNLER'!$A$1:$C$1,0)),"")</f>
        <v/>
      </c>
      <c r="P6088" s="28" t="str">
        <f t="array" ref="P6088">IFERROR(SEARCH(ÖĞRETMEN,'VERİ TABANI'!G6088,1),"")</f>
        <v/>
      </c>
      <c r="Q6088" s="29" t="str">
        <f t="shared" ref="Q6088:Q6151" si="191">IF(P6088="","",ROW())</f>
        <v/>
      </c>
    </row>
    <row r="6089" spans="1:17">
      <c r="A6089" s="3" t="str">
        <f t="shared" si="190"/>
        <v/>
      </c>
      <c r="M6089" s="3" t="str">
        <f>IFERROR(INDEX('SINIF GÜNLER'!$A:$C,MATCH('VERİ TABANI'!$D6089,'SINIF GÜNLER'!$B:$B,0),MATCH('VERİ TABANI'!$M$1,'SINIF GÜNLER'!$A$1:$C$1,0)),"")</f>
        <v/>
      </c>
      <c r="P6089" s="28" t="str">
        <f t="array" ref="P6089">IFERROR(SEARCH(ÖĞRETMEN,'VERİ TABANI'!G6089,1),"")</f>
        <v/>
      </c>
      <c r="Q6089" s="29" t="str">
        <f t="shared" si="191"/>
        <v/>
      </c>
    </row>
    <row r="6090" spans="1:17">
      <c r="A6090" s="3" t="str">
        <f t="shared" si="190"/>
        <v/>
      </c>
      <c r="M6090" s="3" t="str">
        <f>IFERROR(INDEX('SINIF GÜNLER'!$A:$C,MATCH('VERİ TABANI'!$D6090,'SINIF GÜNLER'!$B:$B,0),MATCH('VERİ TABANI'!$M$1,'SINIF GÜNLER'!$A$1:$C$1,0)),"")</f>
        <v/>
      </c>
      <c r="P6090" s="28" t="str">
        <f t="array" ref="P6090">IFERROR(SEARCH(ÖĞRETMEN,'VERİ TABANI'!G6090,1),"")</f>
        <v/>
      </c>
      <c r="Q6090" s="29" t="str">
        <f t="shared" si="191"/>
        <v/>
      </c>
    </row>
    <row r="6091" spans="1:17">
      <c r="A6091" s="3" t="str">
        <f t="shared" si="190"/>
        <v/>
      </c>
      <c r="M6091" s="3" t="str">
        <f>IFERROR(INDEX('SINIF GÜNLER'!$A:$C,MATCH('VERİ TABANI'!$D6091,'SINIF GÜNLER'!$B:$B,0),MATCH('VERİ TABANI'!$M$1,'SINIF GÜNLER'!$A$1:$C$1,0)),"")</f>
        <v/>
      </c>
      <c r="P6091" s="28" t="str">
        <f t="array" ref="P6091">IFERROR(SEARCH(ÖĞRETMEN,'VERİ TABANI'!G6091,1),"")</f>
        <v/>
      </c>
      <c r="Q6091" s="29" t="str">
        <f t="shared" si="191"/>
        <v/>
      </c>
    </row>
    <row r="6092" spans="1:17">
      <c r="A6092" s="3" t="str">
        <f t="shared" si="190"/>
        <v/>
      </c>
      <c r="M6092" s="3" t="str">
        <f>IFERROR(INDEX('SINIF GÜNLER'!$A:$C,MATCH('VERİ TABANI'!$D6092,'SINIF GÜNLER'!$B:$B,0),MATCH('VERİ TABANI'!$M$1,'SINIF GÜNLER'!$A$1:$C$1,0)),"")</f>
        <v/>
      </c>
      <c r="P6092" s="28" t="str">
        <f t="array" ref="P6092">IFERROR(SEARCH(ÖĞRETMEN,'VERİ TABANI'!G6092,1),"")</f>
        <v/>
      </c>
      <c r="Q6092" s="29" t="str">
        <f t="shared" si="191"/>
        <v/>
      </c>
    </row>
    <row r="6093" spans="1:17">
      <c r="A6093" s="3" t="str">
        <f t="shared" si="190"/>
        <v/>
      </c>
      <c r="M6093" s="3" t="str">
        <f>IFERROR(INDEX('SINIF GÜNLER'!$A:$C,MATCH('VERİ TABANI'!$D6093,'SINIF GÜNLER'!$B:$B,0),MATCH('VERİ TABANI'!$M$1,'SINIF GÜNLER'!$A$1:$C$1,0)),"")</f>
        <v/>
      </c>
      <c r="P6093" s="28" t="str">
        <f t="array" ref="P6093">IFERROR(SEARCH(ÖĞRETMEN,'VERİ TABANI'!G6093,1),"")</f>
        <v/>
      </c>
      <c r="Q6093" s="29" t="str">
        <f t="shared" si="191"/>
        <v/>
      </c>
    </row>
    <row r="6094" spans="1:17">
      <c r="A6094" s="3" t="str">
        <f t="shared" si="190"/>
        <v/>
      </c>
      <c r="M6094" s="3" t="str">
        <f>IFERROR(INDEX('SINIF GÜNLER'!$A:$C,MATCH('VERİ TABANI'!$D6094,'SINIF GÜNLER'!$B:$B,0),MATCH('VERİ TABANI'!$M$1,'SINIF GÜNLER'!$A$1:$C$1,0)),"")</f>
        <v/>
      </c>
      <c r="P6094" s="28" t="str">
        <f t="array" ref="P6094">IFERROR(SEARCH(ÖĞRETMEN,'VERİ TABANI'!G6094,1),"")</f>
        <v/>
      </c>
      <c r="Q6094" s="29" t="str">
        <f t="shared" si="191"/>
        <v/>
      </c>
    </row>
    <row r="6095" spans="1:17">
      <c r="A6095" s="3" t="str">
        <f t="shared" si="190"/>
        <v/>
      </c>
      <c r="M6095" s="3" t="str">
        <f>IFERROR(INDEX('SINIF GÜNLER'!$A:$C,MATCH('VERİ TABANI'!$D6095,'SINIF GÜNLER'!$B:$B,0),MATCH('VERİ TABANI'!$M$1,'SINIF GÜNLER'!$A$1:$C$1,0)),"")</f>
        <v/>
      </c>
      <c r="P6095" s="28" t="str">
        <f t="array" ref="P6095">IFERROR(SEARCH(ÖĞRETMEN,'VERİ TABANI'!G6095,1),"")</f>
        <v/>
      </c>
      <c r="Q6095" s="29" t="str">
        <f t="shared" si="191"/>
        <v/>
      </c>
    </row>
    <row r="6096" spans="1:17">
      <c r="A6096" s="3" t="str">
        <f t="shared" si="190"/>
        <v/>
      </c>
      <c r="M6096" s="3" t="str">
        <f>IFERROR(INDEX('SINIF GÜNLER'!$A:$C,MATCH('VERİ TABANI'!$D6096,'SINIF GÜNLER'!$B:$B,0),MATCH('VERİ TABANI'!$M$1,'SINIF GÜNLER'!$A$1:$C$1,0)),"")</f>
        <v/>
      </c>
      <c r="P6096" s="28" t="str">
        <f t="array" ref="P6096">IFERROR(SEARCH(ÖĞRETMEN,'VERİ TABANI'!G6096,1),"")</f>
        <v/>
      </c>
      <c r="Q6096" s="29" t="str">
        <f t="shared" si="191"/>
        <v/>
      </c>
    </row>
    <row r="6097" spans="1:17">
      <c r="A6097" s="3" t="str">
        <f t="shared" si="190"/>
        <v/>
      </c>
      <c r="M6097" s="3" t="str">
        <f>IFERROR(INDEX('SINIF GÜNLER'!$A:$C,MATCH('VERİ TABANI'!$D6097,'SINIF GÜNLER'!$B:$B,0),MATCH('VERİ TABANI'!$M$1,'SINIF GÜNLER'!$A$1:$C$1,0)),"")</f>
        <v/>
      </c>
      <c r="P6097" s="28" t="str">
        <f t="array" ref="P6097">IFERROR(SEARCH(ÖĞRETMEN,'VERİ TABANI'!G6097,1),"")</f>
        <v/>
      </c>
      <c r="Q6097" s="29" t="str">
        <f t="shared" si="191"/>
        <v/>
      </c>
    </row>
    <row r="6098" spans="1:17">
      <c r="A6098" s="3" t="str">
        <f t="shared" si="190"/>
        <v/>
      </c>
      <c r="M6098" s="3" t="str">
        <f>IFERROR(INDEX('SINIF GÜNLER'!$A:$C,MATCH('VERİ TABANI'!$D6098,'SINIF GÜNLER'!$B:$B,0),MATCH('VERİ TABANI'!$M$1,'SINIF GÜNLER'!$A$1:$C$1,0)),"")</f>
        <v/>
      </c>
      <c r="P6098" s="28" t="str">
        <f t="array" ref="P6098">IFERROR(SEARCH(ÖĞRETMEN,'VERİ TABANI'!G6098,1),"")</f>
        <v/>
      </c>
      <c r="Q6098" s="29" t="str">
        <f t="shared" si="191"/>
        <v/>
      </c>
    </row>
    <row r="6099" spans="1:17">
      <c r="A6099" s="3" t="str">
        <f t="shared" si="190"/>
        <v/>
      </c>
      <c r="M6099" s="3" t="str">
        <f>IFERROR(INDEX('SINIF GÜNLER'!$A:$C,MATCH('VERİ TABANI'!$D6099,'SINIF GÜNLER'!$B:$B,0),MATCH('VERİ TABANI'!$M$1,'SINIF GÜNLER'!$A$1:$C$1,0)),"")</f>
        <v/>
      </c>
      <c r="P6099" s="28" t="str">
        <f t="array" ref="P6099">IFERROR(SEARCH(ÖĞRETMEN,'VERİ TABANI'!G6099,1),"")</f>
        <v/>
      </c>
      <c r="Q6099" s="29" t="str">
        <f t="shared" si="191"/>
        <v/>
      </c>
    </row>
    <row r="6100" spans="1:17">
      <c r="A6100" s="3" t="str">
        <f t="shared" si="190"/>
        <v/>
      </c>
      <c r="M6100" s="3" t="str">
        <f>IFERROR(INDEX('SINIF GÜNLER'!$A:$C,MATCH('VERİ TABANI'!$D6100,'SINIF GÜNLER'!$B:$B,0),MATCH('VERİ TABANI'!$M$1,'SINIF GÜNLER'!$A$1:$C$1,0)),"")</f>
        <v/>
      </c>
      <c r="P6100" s="28" t="str">
        <f t="array" ref="P6100">IFERROR(SEARCH(ÖĞRETMEN,'VERİ TABANI'!G6100,1),"")</f>
        <v/>
      </c>
      <c r="Q6100" s="29" t="str">
        <f t="shared" si="191"/>
        <v/>
      </c>
    </row>
    <row r="6101" spans="1:17">
      <c r="A6101" s="3" t="str">
        <f t="shared" si="190"/>
        <v/>
      </c>
      <c r="M6101" s="3" t="str">
        <f>IFERROR(INDEX('SINIF GÜNLER'!$A:$C,MATCH('VERİ TABANI'!$D6101,'SINIF GÜNLER'!$B:$B,0),MATCH('VERİ TABANI'!$M$1,'SINIF GÜNLER'!$A$1:$C$1,0)),"")</f>
        <v/>
      </c>
      <c r="P6101" s="28" t="str">
        <f t="array" ref="P6101">IFERROR(SEARCH(ÖĞRETMEN,'VERİ TABANI'!G6101,1),"")</f>
        <v/>
      </c>
      <c r="Q6101" s="29" t="str">
        <f t="shared" si="191"/>
        <v/>
      </c>
    </row>
    <row r="6102" spans="1:17">
      <c r="A6102" s="3" t="str">
        <f t="shared" si="190"/>
        <v/>
      </c>
      <c r="M6102" s="3" t="str">
        <f>IFERROR(INDEX('SINIF GÜNLER'!$A:$C,MATCH('VERİ TABANI'!$D6102,'SINIF GÜNLER'!$B:$B,0),MATCH('VERİ TABANI'!$M$1,'SINIF GÜNLER'!$A$1:$C$1,0)),"")</f>
        <v/>
      </c>
      <c r="P6102" s="28" t="str">
        <f t="array" ref="P6102">IFERROR(SEARCH(ÖĞRETMEN,'VERİ TABANI'!G6102,1),"")</f>
        <v/>
      </c>
      <c r="Q6102" s="29" t="str">
        <f t="shared" si="191"/>
        <v/>
      </c>
    </row>
    <row r="6103" spans="1:17">
      <c r="A6103" s="3" t="str">
        <f t="shared" si="190"/>
        <v/>
      </c>
      <c r="M6103" s="3" t="str">
        <f>IFERROR(INDEX('SINIF GÜNLER'!$A:$C,MATCH('VERİ TABANI'!$D6103,'SINIF GÜNLER'!$B:$B,0),MATCH('VERİ TABANI'!$M$1,'SINIF GÜNLER'!$A$1:$C$1,0)),"")</f>
        <v/>
      </c>
      <c r="P6103" s="28" t="str">
        <f t="array" ref="P6103">IFERROR(SEARCH(ÖĞRETMEN,'VERİ TABANI'!G6103,1),"")</f>
        <v/>
      </c>
      <c r="Q6103" s="29" t="str">
        <f t="shared" si="191"/>
        <v/>
      </c>
    </row>
    <row r="6104" spans="1:17">
      <c r="A6104" s="3" t="str">
        <f t="shared" si="190"/>
        <v/>
      </c>
      <c r="M6104" s="3" t="str">
        <f>IFERROR(INDEX('SINIF GÜNLER'!$A:$C,MATCH('VERİ TABANI'!$D6104,'SINIF GÜNLER'!$B:$B,0),MATCH('VERİ TABANI'!$M$1,'SINIF GÜNLER'!$A$1:$C$1,0)),"")</f>
        <v/>
      </c>
      <c r="P6104" s="28" t="str">
        <f t="array" ref="P6104">IFERROR(SEARCH(ÖĞRETMEN,'VERİ TABANI'!G6104,1),"")</f>
        <v/>
      </c>
      <c r="Q6104" s="29" t="str">
        <f t="shared" si="191"/>
        <v/>
      </c>
    </row>
    <row r="6105" spans="1:17">
      <c r="A6105" s="3" t="str">
        <f t="shared" si="190"/>
        <v/>
      </c>
      <c r="M6105" s="3" t="str">
        <f>IFERROR(INDEX('SINIF GÜNLER'!$A:$C,MATCH('VERİ TABANI'!$D6105,'SINIF GÜNLER'!$B:$B,0),MATCH('VERİ TABANI'!$M$1,'SINIF GÜNLER'!$A$1:$C$1,0)),"")</f>
        <v/>
      </c>
      <c r="P6105" s="28" t="str">
        <f t="array" ref="P6105">IFERROR(SEARCH(ÖĞRETMEN,'VERİ TABANI'!G6105,1),"")</f>
        <v/>
      </c>
      <c r="Q6105" s="29" t="str">
        <f t="shared" si="191"/>
        <v/>
      </c>
    </row>
    <row r="6106" spans="1:17">
      <c r="A6106" s="3" t="str">
        <f t="shared" si="190"/>
        <v/>
      </c>
      <c r="M6106" s="3" t="str">
        <f>IFERROR(INDEX('SINIF GÜNLER'!$A:$C,MATCH('VERİ TABANI'!$D6106,'SINIF GÜNLER'!$B:$B,0),MATCH('VERİ TABANI'!$M$1,'SINIF GÜNLER'!$A$1:$C$1,0)),"")</f>
        <v/>
      </c>
      <c r="P6106" s="28" t="str">
        <f t="array" ref="P6106">IFERROR(SEARCH(ÖĞRETMEN,'VERİ TABANI'!G6106,1),"")</f>
        <v/>
      </c>
      <c r="Q6106" s="29" t="str">
        <f t="shared" si="191"/>
        <v/>
      </c>
    </row>
    <row r="6107" spans="1:17">
      <c r="A6107" s="3" t="str">
        <f t="shared" si="190"/>
        <v/>
      </c>
      <c r="M6107" s="3" t="str">
        <f>IFERROR(INDEX('SINIF GÜNLER'!$A:$C,MATCH('VERİ TABANI'!$D6107,'SINIF GÜNLER'!$B:$B,0),MATCH('VERİ TABANI'!$M$1,'SINIF GÜNLER'!$A$1:$C$1,0)),"")</f>
        <v/>
      </c>
      <c r="P6107" s="28" t="str">
        <f t="array" ref="P6107">IFERROR(SEARCH(ÖĞRETMEN,'VERİ TABANI'!G6107,1),"")</f>
        <v/>
      </c>
      <c r="Q6107" s="29" t="str">
        <f t="shared" si="191"/>
        <v/>
      </c>
    </row>
    <row r="6108" spans="1:17">
      <c r="A6108" s="3" t="str">
        <f t="shared" si="190"/>
        <v/>
      </c>
      <c r="M6108" s="3" t="str">
        <f>IFERROR(INDEX('SINIF GÜNLER'!$A:$C,MATCH('VERİ TABANI'!$D6108,'SINIF GÜNLER'!$B:$B,0),MATCH('VERİ TABANI'!$M$1,'SINIF GÜNLER'!$A$1:$C$1,0)),"")</f>
        <v/>
      </c>
      <c r="P6108" s="28" t="str">
        <f t="array" ref="P6108">IFERROR(SEARCH(ÖĞRETMEN,'VERİ TABANI'!G6108,1),"")</f>
        <v/>
      </c>
      <c r="Q6108" s="29" t="str">
        <f t="shared" si="191"/>
        <v/>
      </c>
    </row>
    <row r="6109" spans="1:17">
      <c r="A6109" s="3" t="str">
        <f t="shared" si="190"/>
        <v/>
      </c>
      <c r="M6109" s="3" t="str">
        <f>IFERROR(INDEX('SINIF GÜNLER'!$A:$C,MATCH('VERİ TABANI'!$D6109,'SINIF GÜNLER'!$B:$B,0),MATCH('VERİ TABANI'!$M$1,'SINIF GÜNLER'!$A$1:$C$1,0)),"")</f>
        <v/>
      </c>
      <c r="P6109" s="28" t="str">
        <f t="array" ref="P6109">IFERROR(SEARCH(ÖĞRETMEN,'VERİ TABANI'!G6109,1),"")</f>
        <v/>
      </c>
      <c r="Q6109" s="29" t="str">
        <f t="shared" si="191"/>
        <v/>
      </c>
    </row>
    <row r="6110" spans="1:17">
      <c r="A6110" s="3" t="str">
        <f t="shared" si="190"/>
        <v/>
      </c>
      <c r="M6110" s="3" t="str">
        <f>IFERROR(INDEX('SINIF GÜNLER'!$A:$C,MATCH('VERİ TABANI'!$D6110,'SINIF GÜNLER'!$B:$B,0),MATCH('VERİ TABANI'!$M$1,'SINIF GÜNLER'!$A$1:$C$1,0)),"")</f>
        <v/>
      </c>
      <c r="P6110" s="28" t="str">
        <f t="array" ref="P6110">IFERROR(SEARCH(ÖĞRETMEN,'VERİ TABANI'!G6110,1),"")</f>
        <v/>
      </c>
      <c r="Q6110" s="29" t="str">
        <f t="shared" si="191"/>
        <v/>
      </c>
    </row>
    <row r="6111" spans="1:17">
      <c r="A6111" s="3" t="str">
        <f t="shared" si="190"/>
        <v/>
      </c>
      <c r="M6111" s="3" t="str">
        <f>IFERROR(INDEX('SINIF GÜNLER'!$A:$C,MATCH('VERİ TABANI'!$D6111,'SINIF GÜNLER'!$B:$B,0),MATCH('VERİ TABANI'!$M$1,'SINIF GÜNLER'!$A$1:$C$1,0)),"")</f>
        <v/>
      </c>
      <c r="P6111" s="28" t="str">
        <f t="array" ref="P6111">IFERROR(SEARCH(ÖĞRETMEN,'VERİ TABANI'!G6111,1),"")</f>
        <v/>
      </c>
      <c r="Q6111" s="29" t="str">
        <f t="shared" si="191"/>
        <v/>
      </c>
    </row>
    <row r="6112" spans="1:17">
      <c r="A6112" s="3" t="str">
        <f t="shared" si="190"/>
        <v/>
      </c>
      <c r="M6112" s="3" t="str">
        <f>IFERROR(INDEX('SINIF GÜNLER'!$A:$C,MATCH('VERİ TABANI'!$D6112,'SINIF GÜNLER'!$B:$B,0),MATCH('VERİ TABANI'!$M$1,'SINIF GÜNLER'!$A$1:$C$1,0)),"")</f>
        <v/>
      </c>
      <c r="P6112" s="28" t="str">
        <f t="array" ref="P6112">IFERROR(SEARCH(ÖĞRETMEN,'VERİ TABANI'!G6112,1),"")</f>
        <v/>
      </c>
      <c r="Q6112" s="29" t="str">
        <f t="shared" si="191"/>
        <v/>
      </c>
    </row>
    <row r="6113" spans="1:17">
      <c r="A6113" s="3" t="str">
        <f t="shared" si="190"/>
        <v/>
      </c>
      <c r="M6113" s="3" t="str">
        <f>IFERROR(INDEX('SINIF GÜNLER'!$A:$C,MATCH('VERİ TABANI'!$D6113,'SINIF GÜNLER'!$B:$B,0),MATCH('VERİ TABANI'!$M$1,'SINIF GÜNLER'!$A$1:$C$1,0)),"")</f>
        <v/>
      </c>
      <c r="P6113" s="28" t="str">
        <f t="array" ref="P6113">IFERROR(SEARCH(ÖĞRETMEN,'VERİ TABANI'!G6113,1),"")</f>
        <v/>
      </c>
      <c r="Q6113" s="29" t="str">
        <f t="shared" si="191"/>
        <v/>
      </c>
    </row>
    <row r="6114" spans="1:17">
      <c r="A6114" s="3" t="str">
        <f t="shared" si="190"/>
        <v/>
      </c>
      <c r="M6114" s="3" t="str">
        <f>IFERROR(INDEX('SINIF GÜNLER'!$A:$C,MATCH('VERİ TABANI'!$D6114,'SINIF GÜNLER'!$B:$B,0),MATCH('VERİ TABANI'!$M$1,'SINIF GÜNLER'!$A$1:$C$1,0)),"")</f>
        <v/>
      </c>
      <c r="P6114" s="28" t="str">
        <f t="array" ref="P6114">IFERROR(SEARCH(ÖĞRETMEN,'VERİ TABANI'!G6114,1),"")</f>
        <v/>
      </c>
      <c r="Q6114" s="29" t="str">
        <f t="shared" si="191"/>
        <v/>
      </c>
    </row>
    <row r="6115" spans="1:17">
      <c r="A6115" s="3" t="str">
        <f t="shared" si="190"/>
        <v/>
      </c>
      <c r="M6115" s="3" t="str">
        <f>IFERROR(INDEX('SINIF GÜNLER'!$A:$C,MATCH('VERİ TABANI'!$D6115,'SINIF GÜNLER'!$B:$B,0),MATCH('VERİ TABANI'!$M$1,'SINIF GÜNLER'!$A$1:$C$1,0)),"")</f>
        <v/>
      </c>
      <c r="P6115" s="28" t="str">
        <f t="array" ref="P6115">IFERROR(SEARCH(ÖĞRETMEN,'VERİ TABANI'!G6115,1),"")</f>
        <v/>
      </c>
      <c r="Q6115" s="29" t="str">
        <f t="shared" si="191"/>
        <v/>
      </c>
    </row>
    <row r="6116" spans="1:17">
      <c r="A6116" s="3" t="str">
        <f t="shared" si="190"/>
        <v/>
      </c>
      <c r="M6116" s="3" t="str">
        <f>IFERROR(INDEX('SINIF GÜNLER'!$A:$C,MATCH('VERİ TABANI'!$D6116,'SINIF GÜNLER'!$B:$B,0),MATCH('VERİ TABANI'!$M$1,'SINIF GÜNLER'!$A$1:$C$1,0)),"")</f>
        <v/>
      </c>
      <c r="P6116" s="28" t="str">
        <f t="array" ref="P6116">IFERROR(SEARCH(ÖĞRETMEN,'VERİ TABANI'!G6116,1),"")</f>
        <v/>
      </c>
      <c r="Q6116" s="29" t="str">
        <f t="shared" si="191"/>
        <v/>
      </c>
    </row>
    <row r="6117" spans="1:17">
      <c r="A6117" s="3" t="str">
        <f t="shared" si="190"/>
        <v/>
      </c>
      <c r="M6117" s="3" t="str">
        <f>IFERROR(INDEX('SINIF GÜNLER'!$A:$C,MATCH('VERİ TABANI'!$D6117,'SINIF GÜNLER'!$B:$B,0),MATCH('VERİ TABANI'!$M$1,'SINIF GÜNLER'!$A$1:$C$1,0)),"")</f>
        <v/>
      </c>
      <c r="P6117" s="28" t="str">
        <f t="array" ref="P6117">IFERROR(SEARCH(ÖĞRETMEN,'VERİ TABANI'!G6117,1),"")</f>
        <v/>
      </c>
      <c r="Q6117" s="29" t="str">
        <f t="shared" si="191"/>
        <v/>
      </c>
    </row>
    <row r="6118" spans="1:17">
      <c r="A6118" s="3" t="str">
        <f t="shared" si="190"/>
        <v/>
      </c>
      <c r="M6118" s="3" t="str">
        <f>IFERROR(INDEX('SINIF GÜNLER'!$A:$C,MATCH('VERİ TABANI'!$D6118,'SINIF GÜNLER'!$B:$B,0),MATCH('VERİ TABANI'!$M$1,'SINIF GÜNLER'!$A$1:$C$1,0)),"")</f>
        <v/>
      </c>
      <c r="P6118" s="28" t="str">
        <f t="array" ref="P6118">IFERROR(SEARCH(ÖĞRETMEN,'VERİ TABANI'!G6118,1),"")</f>
        <v/>
      </c>
      <c r="Q6118" s="29" t="str">
        <f t="shared" si="191"/>
        <v/>
      </c>
    </row>
    <row r="6119" spans="1:17">
      <c r="A6119" s="3" t="str">
        <f t="shared" si="190"/>
        <v/>
      </c>
      <c r="M6119" s="3" t="str">
        <f>IFERROR(INDEX('SINIF GÜNLER'!$A:$C,MATCH('VERİ TABANI'!$D6119,'SINIF GÜNLER'!$B:$B,0),MATCH('VERİ TABANI'!$M$1,'SINIF GÜNLER'!$A$1:$C$1,0)),"")</f>
        <v/>
      </c>
      <c r="P6119" s="28" t="str">
        <f t="array" ref="P6119">IFERROR(SEARCH(ÖĞRETMEN,'VERİ TABANI'!G6119,1),"")</f>
        <v/>
      </c>
      <c r="Q6119" s="29" t="str">
        <f t="shared" si="191"/>
        <v/>
      </c>
    </row>
    <row r="6120" spans="1:17">
      <c r="A6120" s="3" t="str">
        <f t="shared" si="190"/>
        <v/>
      </c>
      <c r="M6120" s="3" t="str">
        <f>IFERROR(INDEX('SINIF GÜNLER'!$A:$C,MATCH('VERİ TABANI'!$D6120,'SINIF GÜNLER'!$B:$B,0),MATCH('VERİ TABANI'!$M$1,'SINIF GÜNLER'!$A$1:$C$1,0)),"")</f>
        <v/>
      </c>
      <c r="P6120" s="28" t="str">
        <f t="array" ref="P6120">IFERROR(SEARCH(ÖĞRETMEN,'VERİ TABANI'!G6120,1),"")</f>
        <v/>
      </c>
      <c r="Q6120" s="29" t="str">
        <f t="shared" si="191"/>
        <v/>
      </c>
    </row>
    <row r="6121" spans="1:17">
      <c r="A6121" s="3" t="str">
        <f t="shared" si="190"/>
        <v/>
      </c>
      <c r="M6121" s="3" t="str">
        <f>IFERROR(INDEX('SINIF GÜNLER'!$A:$C,MATCH('VERİ TABANI'!$D6121,'SINIF GÜNLER'!$B:$B,0),MATCH('VERİ TABANI'!$M$1,'SINIF GÜNLER'!$A$1:$C$1,0)),"")</f>
        <v/>
      </c>
      <c r="P6121" s="28" t="str">
        <f t="array" ref="P6121">IFERROR(SEARCH(ÖĞRETMEN,'VERİ TABANI'!G6121,1),"")</f>
        <v/>
      </c>
      <c r="Q6121" s="29" t="str">
        <f t="shared" si="191"/>
        <v/>
      </c>
    </row>
    <row r="6122" spans="1:17">
      <c r="A6122" s="3" t="str">
        <f t="shared" si="190"/>
        <v/>
      </c>
      <c r="M6122" s="3" t="str">
        <f>IFERROR(INDEX('SINIF GÜNLER'!$A:$C,MATCH('VERİ TABANI'!$D6122,'SINIF GÜNLER'!$B:$B,0),MATCH('VERİ TABANI'!$M$1,'SINIF GÜNLER'!$A$1:$C$1,0)),"")</f>
        <v/>
      </c>
      <c r="P6122" s="28" t="str">
        <f t="array" ref="P6122">IFERROR(SEARCH(ÖĞRETMEN,'VERİ TABANI'!G6122,1),"")</f>
        <v/>
      </c>
      <c r="Q6122" s="29" t="str">
        <f t="shared" si="191"/>
        <v/>
      </c>
    </row>
    <row r="6123" spans="1:17">
      <c r="A6123" s="3" t="str">
        <f t="shared" si="190"/>
        <v/>
      </c>
      <c r="M6123" s="3" t="str">
        <f>IFERROR(INDEX('SINIF GÜNLER'!$A:$C,MATCH('VERİ TABANI'!$D6123,'SINIF GÜNLER'!$B:$B,0),MATCH('VERİ TABANI'!$M$1,'SINIF GÜNLER'!$A$1:$C$1,0)),"")</f>
        <v/>
      </c>
      <c r="P6123" s="28" t="str">
        <f t="array" ref="P6123">IFERROR(SEARCH(ÖĞRETMEN,'VERİ TABANI'!G6123,1),"")</f>
        <v/>
      </c>
      <c r="Q6123" s="29" t="str">
        <f t="shared" si="191"/>
        <v/>
      </c>
    </row>
    <row r="6124" spans="1:17">
      <c r="A6124" s="3" t="str">
        <f t="shared" si="190"/>
        <v/>
      </c>
      <c r="M6124" s="3" t="str">
        <f>IFERROR(INDEX('SINIF GÜNLER'!$A:$C,MATCH('VERİ TABANI'!$D6124,'SINIF GÜNLER'!$B:$B,0),MATCH('VERİ TABANI'!$M$1,'SINIF GÜNLER'!$A$1:$C$1,0)),"")</f>
        <v/>
      </c>
      <c r="P6124" s="28" t="str">
        <f t="array" ref="P6124">IFERROR(SEARCH(ÖĞRETMEN,'VERİ TABANI'!G6124,1),"")</f>
        <v/>
      </c>
      <c r="Q6124" s="29" t="str">
        <f t="shared" si="191"/>
        <v/>
      </c>
    </row>
    <row r="6125" spans="1:17">
      <c r="A6125" s="3" t="str">
        <f t="shared" si="190"/>
        <v/>
      </c>
      <c r="M6125" s="3" t="str">
        <f>IFERROR(INDEX('SINIF GÜNLER'!$A:$C,MATCH('VERİ TABANI'!$D6125,'SINIF GÜNLER'!$B:$B,0),MATCH('VERİ TABANI'!$M$1,'SINIF GÜNLER'!$A$1:$C$1,0)),"")</f>
        <v/>
      </c>
      <c r="P6125" s="28" t="str">
        <f t="array" ref="P6125">IFERROR(SEARCH(ÖĞRETMEN,'VERİ TABANI'!G6125,1),"")</f>
        <v/>
      </c>
      <c r="Q6125" s="29" t="str">
        <f t="shared" si="191"/>
        <v/>
      </c>
    </row>
    <row r="6126" spans="1:17">
      <c r="A6126" s="3" t="str">
        <f t="shared" si="190"/>
        <v/>
      </c>
      <c r="M6126" s="3" t="str">
        <f>IFERROR(INDEX('SINIF GÜNLER'!$A:$C,MATCH('VERİ TABANI'!$D6126,'SINIF GÜNLER'!$B:$B,0),MATCH('VERİ TABANI'!$M$1,'SINIF GÜNLER'!$A$1:$C$1,0)),"")</f>
        <v/>
      </c>
      <c r="P6126" s="28" t="str">
        <f t="array" ref="P6126">IFERROR(SEARCH(ÖĞRETMEN,'VERİ TABANI'!G6126,1),"")</f>
        <v/>
      </c>
      <c r="Q6126" s="29" t="str">
        <f t="shared" si="191"/>
        <v/>
      </c>
    </row>
    <row r="6127" spans="1:17">
      <c r="A6127" s="3" t="str">
        <f t="shared" si="190"/>
        <v/>
      </c>
      <c r="M6127" s="3" t="str">
        <f>IFERROR(INDEX('SINIF GÜNLER'!$A:$C,MATCH('VERİ TABANI'!$D6127,'SINIF GÜNLER'!$B:$B,0),MATCH('VERİ TABANI'!$M$1,'SINIF GÜNLER'!$A$1:$C$1,0)),"")</f>
        <v/>
      </c>
      <c r="P6127" s="28" t="str">
        <f t="array" ref="P6127">IFERROR(SEARCH(ÖĞRETMEN,'VERİ TABANI'!G6127,1),"")</f>
        <v/>
      </c>
      <c r="Q6127" s="29" t="str">
        <f t="shared" si="191"/>
        <v/>
      </c>
    </row>
    <row r="6128" spans="1:17">
      <c r="A6128" s="3" t="str">
        <f t="shared" si="190"/>
        <v/>
      </c>
      <c r="M6128" s="3" t="str">
        <f>IFERROR(INDEX('SINIF GÜNLER'!$A:$C,MATCH('VERİ TABANI'!$D6128,'SINIF GÜNLER'!$B:$B,0),MATCH('VERİ TABANI'!$M$1,'SINIF GÜNLER'!$A$1:$C$1,0)),"")</f>
        <v/>
      </c>
      <c r="P6128" s="28" t="str">
        <f t="array" ref="P6128">IFERROR(SEARCH(ÖĞRETMEN,'VERİ TABANI'!G6128,1),"")</f>
        <v/>
      </c>
      <c r="Q6128" s="29" t="str">
        <f t="shared" si="191"/>
        <v/>
      </c>
    </row>
    <row r="6129" spans="1:17">
      <c r="A6129" s="3" t="str">
        <f t="shared" si="190"/>
        <v/>
      </c>
      <c r="M6129" s="3" t="str">
        <f>IFERROR(INDEX('SINIF GÜNLER'!$A:$C,MATCH('VERİ TABANI'!$D6129,'SINIF GÜNLER'!$B:$B,0),MATCH('VERİ TABANI'!$M$1,'SINIF GÜNLER'!$A$1:$C$1,0)),"")</f>
        <v/>
      </c>
      <c r="P6129" s="28" t="str">
        <f t="array" ref="P6129">IFERROR(SEARCH(ÖĞRETMEN,'VERİ TABANI'!G6129,1),"")</f>
        <v/>
      </c>
      <c r="Q6129" s="29" t="str">
        <f t="shared" si="191"/>
        <v/>
      </c>
    </row>
    <row r="6130" spans="1:17">
      <c r="A6130" s="3" t="str">
        <f t="shared" si="190"/>
        <v/>
      </c>
      <c r="M6130" s="3" t="str">
        <f>IFERROR(INDEX('SINIF GÜNLER'!$A:$C,MATCH('VERİ TABANI'!$D6130,'SINIF GÜNLER'!$B:$B,0),MATCH('VERİ TABANI'!$M$1,'SINIF GÜNLER'!$A$1:$C$1,0)),"")</f>
        <v/>
      </c>
      <c r="P6130" s="28" t="str">
        <f t="array" ref="P6130">IFERROR(SEARCH(ÖĞRETMEN,'VERİ TABANI'!G6130,1),"")</f>
        <v/>
      </c>
      <c r="Q6130" s="29" t="str">
        <f t="shared" si="191"/>
        <v/>
      </c>
    </row>
    <row r="6131" spans="1:17">
      <c r="A6131" s="3" t="str">
        <f t="shared" si="190"/>
        <v/>
      </c>
      <c r="M6131" s="3" t="str">
        <f>IFERROR(INDEX('SINIF GÜNLER'!$A:$C,MATCH('VERİ TABANI'!$D6131,'SINIF GÜNLER'!$B:$B,0),MATCH('VERİ TABANI'!$M$1,'SINIF GÜNLER'!$A$1:$C$1,0)),"")</f>
        <v/>
      </c>
      <c r="P6131" s="28" t="str">
        <f t="array" ref="P6131">IFERROR(SEARCH(ÖĞRETMEN,'VERİ TABANI'!G6131,1),"")</f>
        <v/>
      </c>
      <c r="Q6131" s="29" t="str">
        <f t="shared" si="191"/>
        <v/>
      </c>
    </row>
    <row r="6132" spans="1:17">
      <c r="A6132" s="3" t="str">
        <f t="shared" si="190"/>
        <v/>
      </c>
      <c r="M6132" s="3" t="str">
        <f>IFERROR(INDEX('SINIF GÜNLER'!$A:$C,MATCH('VERİ TABANI'!$D6132,'SINIF GÜNLER'!$B:$B,0),MATCH('VERİ TABANI'!$M$1,'SINIF GÜNLER'!$A$1:$C$1,0)),"")</f>
        <v/>
      </c>
      <c r="P6132" s="28" t="str">
        <f t="array" ref="P6132">IFERROR(SEARCH(ÖĞRETMEN,'VERİ TABANI'!G6132,1),"")</f>
        <v/>
      </c>
      <c r="Q6132" s="29" t="str">
        <f t="shared" si="191"/>
        <v/>
      </c>
    </row>
    <row r="6133" spans="1:17">
      <c r="A6133" s="3" t="str">
        <f t="shared" si="190"/>
        <v/>
      </c>
      <c r="M6133" s="3" t="str">
        <f>IFERROR(INDEX('SINIF GÜNLER'!$A:$C,MATCH('VERİ TABANI'!$D6133,'SINIF GÜNLER'!$B:$B,0),MATCH('VERİ TABANI'!$M$1,'SINIF GÜNLER'!$A$1:$C$1,0)),"")</f>
        <v/>
      </c>
      <c r="P6133" s="28" t="str">
        <f t="array" ref="P6133">IFERROR(SEARCH(ÖĞRETMEN,'VERİ TABANI'!G6133,1),"")</f>
        <v/>
      </c>
      <c r="Q6133" s="29" t="str">
        <f t="shared" si="191"/>
        <v/>
      </c>
    </row>
    <row r="6134" spans="1:17">
      <c r="A6134" s="3" t="str">
        <f t="shared" si="190"/>
        <v/>
      </c>
      <c r="M6134" s="3" t="str">
        <f>IFERROR(INDEX('SINIF GÜNLER'!$A:$C,MATCH('VERİ TABANI'!$D6134,'SINIF GÜNLER'!$B:$B,0),MATCH('VERİ TABANI'!$M$1,'SINIF GÜNLER'!$A$1:$C$1,0)),"")</f>
        <v/>
      </c>
      <c r="P6134" s="28" t="str">
        <f t="array" ref="P6134">IFERROR(SEARCH(ÖĞRETMEN,'VERİ TABANI'!G6134,1),"")</f>
        <v/>
      </c>
      <c r="Q6134" s="29" t="str">
        <f t="shared" si="191"/>
        <v/>
      </c>
    </row>
    <row r="6135" spans="1:17">
      <c r="A6135" s="3" t="str">
        <f t="shared" si="190"/>
        <v/>
      </c>
      <c r="M6135" s="3" t="str">
        <f>IFERROR(INDEX('SINIF GÜNLER'!$A:$C,MATCH('VERİ TABANI'!$D6135,'SINIF GÜNLER'!$B:$B,0),MATCH('VERİ TABANI'!$M$1,'SINIF GÜNLER'!$A$1:$C$1,0)),"")</f>
        <v/>
      </c>
      <c r="P6135" s="28" t="str">
        <f t="array" ref="P6135">IFERROR(SEARCH(ÖĞRETMEN,'VERİ TABANI'!G6135,1),"")</f>
        <v/>
      </c>
      <c r="Q6135" s="29" t="str">
        <f t="shared" si="191"/>
        <v/>
      </c>
    </row>
    <row r="6136" spans="1:17">
      <c r="A6136" s="3" t="str">
        <f t="shared" si="190"/>
        <v/>
      </c>
      <c r="M6136" s="3" t="str">
        <f>IFERROR(INDEX('SINIF GÜNLER'!$A:$C,MATCH('VERİ TABANI'!$D6136,'SINIF GÜNLER'!$B:$B,0),MATCH('VERİ TABANI'!$M$1,'SINIF GÜNLER'!$A$1:$C$1,0)),"")</f>
        <v/>
      </c>
      <c r="P6136" s="28" t="str">
        <f t="array" ref="P6136">IFERROR(SEARCH(ÖĞRETMEN,'VERİ TABANI'!G6136,1),"")</f>
        <v/>
      </c>
      <c r="Q6136" s="29" t="str">
        <f t="shared" si="191"/>
        <v/>
      </c>
    </row>
    <row r="6137" spans="1:17">
      <c r="A6137" s="3" t="str">
        <f t="shared" si="190"/>
        <v/>
      </c>
      <c r="M6137" s="3" t="str">
        <f>IFERROR(INDEX('SINIF GÜNLER'!$A:$C,MATCH('VERİ TABANI'!$D6137,'SINIF GÜNLER'!$B:$B,0),MATCH('VERİ TABANI'!$M$1,'SINIF GÜNLER'!$A$1:$C$1,0)),"")</f>
        <v/>
      </c>
      <c r="P6137" s="28" t="str">
        <f t="array" ref="P6137">IFERROR(SEARCH(ÖĞRETMEN,'VERİ TABANI'!G6137,1),"")</f>
        <v/>
      </c>
      <c r="Q6137" s="29" t="str">
        <f t="shared" si="191"/>
        <v/>
      </c>
    </row>
    <row r="6138" spans="1:17">
      <c r="A6138" s="3" t="str">
        <f t="shared" si="190"/>
        <v/>
      </c>
      <c r="M6138" s="3" t="str">
        <f>IFERROR(INDEX('SINIF GÜNLER'!$A:$C,MATCH('VERİ TABANI'!$D6138,'SINIF GÜNLER'!$B:$B,0),MATCH('VERİ TABANI'!$M$1,'SINIF GÜNLER'!$A$1:$C$1,0)),"")</f>
        <v/>
      </c>
      <c r="P6138" s="28" t="str">
        <f t="array" ref="P6138">IFERROR(SEARCH(ÖĞRETMEN,'VERİ TABANI'!G6138,1),"")</f>
        <v/>
      </c>
      <c r="Q6138" s="29" t="str">
        <f t="shared" si="191"/>
        <v/>
      </c>
    </row>
    <row r="6139" spans="1:17">
      <c r="A6139" s="3" t="str">
        <f t="shared" si="190"/>
        <v/>
      </c>
      <c r="M6139" s="3" t="str">
        <f>IFERROR(INDEX('SINIF GÜNLER'!$A:$C,MATCH('VERİ TABANI'!$D6139,'SINIF GÜNLER'!$B:$B,0),MATCH('VERİ TABANI'!$M$1,'SINIF GÜNLER'!$A$1:$C$1,0)),"")</f>
        <v/>
      </c>
      <c r="P6139" s="28" t="str">
        <f t="array" ref="P6139">IFERROR(SEARCH(ÖĞRETMEN,'VERİ TABANI'!G6139,1),"")</f>
        <v/>
      </c>
      <c r="Q6139" s="29" t="str">
        <f t="shared" si="191"/>
        <v/>
      </c>
    </row>
    <row r="6140" spans="1:17">
      <c r="A6140" s="3" t="str">
        <f t="shared" si="190"/>
        <v/>
      </c>
      <c r="M6140" s="3" t="str">
        <f>IFERROR(INDEX('SINIF GÜNLER'!$A:$C,MATCH('VERİ TABANI'!$D6140,'SINIF GÜNLER'!$B:$B,0),MATCH('VERİ TABANI'!$M$1,'SINIF GÜNLER'!$A$1:$C$1,0)),"")</f>
        <v/>
      </c>
      <c r="P6140" s="28" t="str">
        <f t="array" ref="P6140">IFERROR(SEARCH(ÖĞRETMEN,'VERİ TABANI'!G6140,1),"")</f>
        <v/>
      </c>
      <c r="Q6140" s="29" t="str">
        <f t="shared" si="191"/>
        <v/>
      </c>
    </row>
    <row r="6141" spans="1:17">
      <c r="A6141" s="3" t="str">
        <f t="shared" si="190"/>
        <v/>
      </c>
      <c r="M6141" s="3" t="str">
        <f>IFERROR(INDEX('SINIF GÜNLER'!$A:$C,MATCH('VERİ TABANI'!$D6141,'SINIF GÜNLER'!$B:$B,0),MATCH('VERİ TABANI'!$M$1,'SINIF GÜNLER'!$A$1:$C$1,0)),"")</f>
        <v/>
      </c>
      <c r="P6141" s="28" t="str">
        <f t="array" ref="P6141">IFERROR(SEARCH(ÖĞRETMEN,'VERİ TABANI'!G6141,1),"")</f>
        <v/>
      </c>
      <c r="Q6141" s="29" t="str">
        <f t="shared" si="191"/>
        <v/>
      </c>
    </row>
    <row r="6142" spans="1:17">
      <c r="A6142" s="3" t="str">
        <f t="shared" si="190"/>
        <v/>
      </c>
      <c r="M6142" s="3" t="str">
        <f>IFERROR(INDEX('SINIF GÜNLER'!$A:$C,MATCH('VERİ TABANI'!$D6142,'SINIF GÜNLER'!$B:$B,0),MATCH('VERİ TABANI'!$M$1,'SINIF GÜNLER'!$A$1:$C$1,0)),"")</f>
        <v/>
      </c>
      <c r="P6142" s="28" t="str">
        <f t="array" ref="P6142">IFERROR(SEARCH(ÖĞRETMEN,'VERİ TABANI'!G6142,1),"")</f>
        <v/>
      </c>
      <c r="Q6142" s="29" t="str">
        <f t="shared" si="191"/>
        <v/>
      </c>
    </row>
    <row r="6143" spans="1:17">
      <c r="A6143" s="3" t="str">
        <f t="shared" si="190"/>
        <v/>
      </c>
      <c r="M6143" s="3" t="str">
        <f>IFERROR(INDEX('SINIF GÜNLER'!$A:$C,MATCH('VERİ TABANI'!$D6143,'SINIF GÜNLER'!$B:$B,0),MATCH('VERİ TABANI'!$M$1,'SINIF GÜNLER'!$A$1:$C$1,0)),"")</f>
        <v/>
      </c>
      <c r="P6143" s="28" t="str">
        <f t="array" ref="P6143">IFERROR(SEARCH(ÖĞRETMEN,'VERİ TABANI'!G6143,1),"")</f>
        <v/>
      </c>
      <c r="Q6143" s="29" t="str">
        <f t="shared" si="191"/>
        <v/>
      </c>
    </row>
    <row r="6144" spans="1:17">
      <c r="A6144" s="3" t="str">
        <f t="shared" si="190"/>
        <v/>
      </c>
      <c r="M6144" s="3" t="str">
        <f>IFERROR(INDEX('SINIF GÜNLER'!$A:$C,MATCH('VERİ TABANI'!$D6144,'SINIF GÜNLER'!$B:$B,0),MATCH('VERİ TABANI'!$M$1,'SINIF GÜNLER'!$A$1:$C$1,0)),"")</f>
        <v/>
      </c>
      <c r="P6144" s="28" t="str">
        <f t="array" ref="P6144">IFERROR(SEARCH(ÖĞRETMEN,'VERİ TABANI'!G6144,1),"")</f>
        <v/>
      </c>
      <c r="Q6144" s="29" t="str">
        <f t="shared" si="191"/>
        <v/>
      </c>
    </row>
    <row r="6145" spans="1:17">
      <c r="A6145" s="3" t="str">
        <f t="shared" si="190"/>
        <v/>
      </c>
      <c r="M6145" s="3" t="str">
        <f>IFERROR(INDEX('SINIF GÜNLER'!$A:$C,MATCH('VERİ TABANI'!$D6145,'SINIF GÜNLER'!$B:$B,0),MATCH('VERİ TABANI'!$M$1,'SINIF GÜNLER'!$A$1:$C$1,0)),"")</f>
        <v/>
      </c>
      <c r="P6145" s="28" t="str">
        <f t="array" ref="P6145">IFERROR(SEARCH(ÖĞRETMEN,'VERİ TABANI'!G6145,1),"")</f>
        <v/>
      </c>
      <c r="Q6145" s="29" t="str">
        <f t="shared" si="191"/>
        <v/>
      </c>
    </row>
    <row r="6146" spans="1:17">
      <c r="A6146" s="3" t="str">
        <f t="shared" ref="A6146:A6209" si="192">IFERROR(IF(B6146="","",ROW()-1),"")</f>
        <v/>
      </c>
      <c r="M6146" s="3" t="str">
        <f>IFERROR(INDEX('SINIF GÜNLER'!$A:$C,MATCH('VERİ TABANI'!$D6146,'SINIF GÜNLER'!$B:$B,0),MATCH('VERİ TABANI'!$M$1,'SINIF GÜNLER'!$A$1:$C$1,0)),"")</f>
        <v/>
      </c>
      <c r="P6146" s="28" t="str">
        <f t="array" ref="P6146">IFERROR(SEARCH(ÖĞRETMEN,'VERİ TABANI'!G6146,1),"")</f>
        <v/>
      </c>
      <c r="Q6146" s="29" t="str">
        <f t="shared" si="191"/>
        <v/>
      </c>
    </row>
    <row r="6147" spans="1:17">
      <c r="A6147" s="3" t="str">
        <f t="shared" si="192"/>
        <v/>
      </c>
      <c r="M6147" s="3" t="str">
        <f>IFERROR(INDEX('SINIF GÜNLER'!$A:$C,MATCH('VERİ TABANI'!$D6147,'SINIF GÜNLER'!$B:$B,0),MATCH('VERİ TABANI'!$M$1,'SINIF GÜNLER'!$A$1:$C$1,0)),"")</f>
        <v/>
      </c>
      <c r="P6147" s="28" t="str">
        <f t="array" ref="P6147">IFERROR(SEARCH(ÖĞRETMEN,'VERİ TABANI'!G6147,1),"")</f>
        <v/>
      </c>
      <c r="Q6147" s="29" t="str">
        <f t="shared" si="191"/>
        <v/>
      </c>
    </row>
    <row r="6148" spans="1:17">
      <c r="A6148" s="3" t="str">
        <f t="shared" si="192"/>
        <v/>
      </c>
      <c r="M6148" s="3" t="str">
        <f>IFERROR(INDEX('SINIF GÜNLER'!$A:$C,MATCH('VERİ TABANI'!$D6148,'SINIF GÜNLER'!$B:$B,0),MATCH('VERİ TABANI'!$M$1,'SINIF GÜNLER'!$A$1:$C$1,0)),"")</f>
        <v/>
      </c>
      <c r="P6148" s="28" t="str">
        <f t="array" ref="P6148">IFERROR(SEARCH(ÖĞRETMEN,'VERİ TABANI'!G6148,1),"")</f>
        <v/>
      </c>
      <c r="Q6148" s="29" t="str">
        <f t="shared" si="191"/>
        <v/>
      </c>
    </row>
    <row r="6149" spans="1:17">
      <c r="A6149" s="3" t="str">
        <f t="shared" si="192"/>
        <v/>
      </c>
      <c r="M6149" s="3" t="str">
        <f>IFERROR(INDEX('SINIF GÜNLER'!$A:$C,MATCH('VERİ TABANI'!$D6149,'SINIF GÜNLER'!$B:$B,0),MATCH('VERİ TABANI'!$M$1,'SINIF GÜNLER'!$A$1:$C$1,0)),"")</f>
        <v/>
      </c>
      <c r="P6149" s="28" t="str">
        <f t="array" ref="P6149">IFERROR(SEARCH(ÖĞRETMEN,'VERİ TABANI'!G6149,1),"")</f>
        <v/>
      </c>
      <c r="Q6149" s="29" t="str">
        <f t="shared" si="191"/>
        <v/>
      </c>
    </row>
    <row r="6150" spans="1:17">
      <c r="A6150" s="3" t="str">
        <f t="shared" si="192"/>
        <v/>
      </c>
      <c r="M6150" s="3" t="str">
        <f>IFERROR(INDEX('SINIF GÜNLER'!$A:$C,MATCH('VERİ TABANI'!$D6150,'SINIF GÜNLER'!$B:$B,0),MATCH('VERİ TABANI'!$M$1,'SINIF GÜNLER'!$A$1:$C$1,0)),"")</f>
        <v/>
      </c>
      <c r="P6150" s="28" t="str">
        <f t="array" ref="P6150">IFERROR(SEARCH(ÖĞRETMEN,'VERİ TABANI'!G6150,1),"")</f>
        <v/>
      </c>
      <c r="Q6150" s="29" t="str">
        <f t="shared" si="191"/>
        <v/>
      </c>
    </row>
    <row r="6151" spans="1:17">
      <c r="A6151" s="3" t="str">
        <f t="shared" si="192"/>
        <v/>
      </c>
      <c r="M6151" s="3" t="str">
        <f>IFERROR(INDEX('SINIF GÜNLER'!$A:$C,MATCH('VERİ TABANI'!$D6151,'SINIF GÜNLER'!$B:$B,0),MATCH('VERİ TABANI'!$M$1,'SINIF GÜNLER'!$A$1:$C$1,0)),"")</f>
        <v/>
      </c>
      <c r="P6151" s="28" t="str">
        <f t="array" ref="P6151">IFERROR(SEARCH(ÖĞRETMEN,'VERİ TABANI'!G6151,1),"")</f>
        <v/>
      </c>
      <c r="Q6151" s="29" t="str">
        <f t="shared" si="191"/>
        <v/>
      </c>
    </row>
    <row r="6152" spans="1:17">
      <c r="A6152" s="3" t="str">
        <f t="shared" si="192"/>
        <v/>
      </c>
      <c r="M6152" s="3" t="str">
        <f>IFERROR(INDEX('SINIF GÜNLER'!$A:$C,MATCH('VERİ TABANI'!$D6152,'SINIF GÜNLER'!$B:$B,0),MATCH('VERİ TABANI'!$M$1,'SINIF GÜNLER'!$A$1:$C$1,0)),"")</f>
        <v/>
      </c>
      <c r="P6152" s="28" t="str">
        <f t="array" ref="P6152">IFERROR(SEARCH(ÖĞRETMEN,'VERİ TABANI'!G6152,1),"")</f>
        <v/>
      </c>
      <c r="Q6152" s="29" t="str">
        <f t="shared" ref="Q6152:Q6215" si="193">IF(P6152="","",ROW())</f>
        <v/>
      </c>
    </row>
    <row r="6153" spans="1:17">
      <c r="A6153" s="3" t="str">
        <f t="shared" si="192"/>
        <v/>
      </c>
      <c r="M6153" s="3" t="str">
        <f>IFERROR(INDEX('SINIF GÜNLER'!$A:$C,MATCH('VERİ TABANI'!$D6153,'SINIF GÜNLER'!$B:$B,0),MATCH('VERİ TABANI'!$M$1,'SINIF GÜNLER'!$A$1:$C$1,0)),"")</f>
        <v/>
      </c>
      <c r="P6153" s="28" t="str">
        <f t="array" ref="P6153">IFERROR(SEARCH(ÖĞRETMEN,'VERİ TABANI'!G6153,1),"")</f>
        <v/>
      </c>
      <c r="Q6153" s="29" t="str">
        <f t="shared" si="193"/>
        <v/>
      </c>
    </row>
    <row r="6154" spans="1:17">
      <c r="A6154" s="3" t="str">
        <f t="shared" si="192"/>
        <v/>
      </c>
      <c r="M6154" s="3" t="str">
        <f>IFERROR(INDEX('SINIF GÜNLER'!$A:$C,MATCH('VERİ TABANI'!$D6154,'SINIF GÜNLER'!$B:$B,0),MATCH('VERİ TABANI'!$M$1,'SINIF GÜNLER'!$A$1:$C$1,0)),"")</f>
        <v/>
      </c>
      <c r="P6154" s="28" t="str">
        <f t="array" ref="P6154">IFERROR(SEARCH(ÖĞRETMEN,'VERİ TABANI'!G6154,1),"")</f>
        <v/>
      </c>
      <c r="Q6154" s="29" t="str">
        <f t="shared" si="193"/>
        <v/>
      </c>
    </row>
    <row r="6155" spans="1:17">
      <c r="A6155" s="3" t="str">
        <f t="shared" si="192"/>
        <v/>
      </c>
      <c r="M6155" s="3" t="str">
        <f>IFERROR(INDEX('SINIF GÜNLER'!$A:$C,MATCH('VERİ TABANI'!$D6155,'SINIF GÜNLER'!$B:$B,0),MATCH('VERİ TABANI'!$M$1,'SINIF GÜNLER'!$A$1:$C$1,0)),"")</f>
        <v/>
      </c>
      <c r="P6155" s="28" t="str">
        <f t="array" ref="P6155">IFERROR(SEARCH(ÖĞRETMEN,'VERİ TABANI'!G6155,1),"")</f>
        <v/>
      </c>
      <c r="Q6155" s="29" t="str">
        <f t="shared" si="193"/>
        <v/>
      </c>
    </row>
    <row r="6156" spans="1:17">
      <c r="A6156" s="3" t="str">
        <f t="shared" si="192"/>
        <v/>
      </c>
      <c r="M6156" s="3" t="str">
        <f>IFERROR(INDEX('SINIF GÜNLER'!$A:$C,MATCH('VERİ TABANI'!$D6156,'SINIF GÜNLER'!$B:$B,0),MATCH('VERİ TABANI'!$M$1,'SINIF GÜNLER'!$A$1:$C$1,0)),"")</f>
        <v/>
      </c>
      <c r="P6156" s="28" t="str">
        <f t="array" ref="P6156">IFERROR(SEARCH(ÖĞRETMEN,'VERİ TABANI'!G6156,1),"")</f>
        <v/>
      </c>
      <c r="Q6156" s="29" t="str">
        <f t="shared" si="193"/>
        <v/>
      </c>
    </row>
    <row r="6157" spans="1:17">
      <c r="A6157" s="3" t="str">
        <f t="shared" si="192"/>
        <v/>
      </c>
      <c r="M6157" s="3" t="str">
        <f>IFERROR(INDEX('SINIF GÜNLER'!$A:$C,MATCH('VERİ TABANI'!$D6157,'SINIF GÜNLER'!$B:$B,0),MATCH('VERİ TABANI'!$M$1,'SINIF GÜNLER'!$A$1:$C$1,0)),"")</f>
        <v/>
      </c>
      <c r="P6157" s="28" t="str">
        <f t="array" ref="P6157">IFERROR(SEARCH(ÖĞRETMEN,'VERİ TABANI'!G6157,1),"")</f>
        <v/>
      </c>
      <c r="Q6157" s="29" t="str">
        <f t="shared" si="193"/>
        <v/>
      </c>
    </row>
    <row r="6158" spans="1:17">
      <c r="A6158" s="3" t="str">
        <f t="shared" si="192"/>
        <v/>
      </c>
      <c r="M6158" s="3" t="str">
        <f>IFERROR(INDEX('SINIF GÜNLER'!$A:$C,MATCH('VERİ TABANI'!$D6158,'SINIF GÜNLER'!$B:$B,0),MATCH('VERİ TABANI'!$M$1,'SINIF GÜNLER'!$A$1:$C$1,0)),"")</f>
        <v/>
      </c>
      <c r="P6158" s="28" t="str">
        <f t="array" ref="P6158">IFERROR(SEARCH(ÖĞRETMEN,'VERİ TABANI'!G6158,1),"")</f>
        <v/>
      </c>
      <c r="Q6158" s="29" t="str">
        <f t="shared" si="193"/>
        <v/>
      </c>
    </row>
    <row r="6159" spans="1:17">
      <c r="A6159" s="3" t="str">
        <f t="shared" si="192"/>
        <v/>
      </c>
      <c r="M6159" s="3" t="str">
        <f>IFERROR(INDEX('SINIF GÜNLER'!$A:$C,MATCH('VERİ TABANI'!$D6159,'SINIF GÜNLER'!$B:$B,0),MATCH('VERİ TABANI'!$M$1,'SINIF GÜNLER'!$A$1:$C$1,0)),"")</f>
        <v/>
      </c>
      <c r="P6159" s="28" t="str">
        <f t="array" ref="P6159">IFERROR(SEARCH(ÖĞRETMEN,'VERİ TABANI'!G6159,1),"")</f>
        <v/>
      </c>
      <c r="Q6159" s="29" t="str">
        <f t="shared" si="193"/>
        <v/>
      </c>
    </row>
    <row r="6160" spans="1:17">
      <c r="A6160" s="3" t="str">
        <f t="shared" si="192"/>
        <v/>
      </c>
      <c r="M6160" s="3" t="str">
        <f>IFERROR(INDEX('SINIF GÜNLER'!$A:$C,MATCH('VERİ TABANI'!$D6160,'SINIF GÜNLER'!$B:$B,0),MATCH('VERİ TABANI'!$M$1,'SINIF GÜNLER'!$A$1:$C$1,0)),"")</f>
        <v/>
      </c>
      <c r="P6160" s="28" t="str">
        <f t="array" ref="P6160">IFERROR(SEARCH(ÖĞRETMEN,'VERİ TABANI'!G6160,1),"")</f>
        <v/>
      </c>
      <c r="Q6160" s="29" t="str">
        <f t="shared" si="193"/>
        <v/>
      </c>
    </row>
    <row r="6161" spans="1:17">
      <c r="A6161" s="3" t="str">
        <f t="shared" si="192"/>
        <v/>
      </c>
      <c r="M6161" s="3" t="str">
        <f>IFERROR(INDEX('SINIF GÜNLER'!$A:$C,MATCH('VERİ TABANI'!$D6161,'SINIF GÜNLER'!$B:$B,0),MATCH('VERİ TABANI'!$M$1,'SINIF GÜNLER'!$A$1:$C$1,0)),"")</f>
        <v/>
      </c>
      <c r="P6161" s="28" t="str">
        <f t="array" ref="P6161">IFERROR(SEARCH(ÖĞRETMEN,'VERİ TABANI'!G6161,1),"")</f>
        <v/>
      </c>
      <c r="Q6161" s="29" t="str">
        <f t="shared" si="193"/>
        <v/>
      </c>
    </row>
    <row r="6162" spans="1:17">
      <c r="A6162" s="3" t="str">
        <f t="shared" si="192"/>
        <v/>
      </c>
      <c r="M6162" s="3" t="str">
        <f>IFERROR(INDEX('SINIF GÜNLER'!$A:$C,MATCH('VERİ TABANI'!$D6162,'SINIF GÜNLER'!$B:$B,0),MATCH('VERİ TABANI'!$M$1,'SINIF GÜNLER'!$A$1:$C$1,0)),"")</f>
        <v/>
      </c>
      <c r="P6162" s="28" t="str">
        <f t="array" ref="P6162">IFERROR(SEARCH(ÖĞRETMEN,'VERİ TABANI'!G6162,1),"")</f>
        <v/>
      </c>
      <c r="Q6162" s="29" t="str">
        <f t="shared" si="193"/>
        <v/>
      </c>
    </row>
    <row r="6163" spans="1:17">
      <c r="A6163" s="3" t="str">
        <f t="shared" si="192"/>
        <v/>
      </c>
      <c r="M6163" s="3" t="str">
        <f>IFERROR(INDEX('SINIF GÜNLER'!$A:$C,MATCH('VERİ TABANI'!$D6163,'SINIF GÜNLER'!$B:$B,0),MATCH('VERİ TABANI'!$M$1,'SINIF GÜNLER'!$A$1:$C$1,0)),"")</f>
        <v/>
      </c>
      <c r="P6163" s="28" t="str">
        <f t="array" ref="P6163">IFERROR(SEARCH(ÖĞRETMEN,'VERİ TABANI'!G6163,1),"")</f>
        <v/>
      </c>
      <c r="Q6163" s="29" t="str">
        <f t="shared" si="193"/>
        <v/>
      </c>
    </row>
    <row r="6164" spans="1:17">
      <c r="A6164" s="3" t="str">
        <f t="shared" si="192"/>
        <v/>
      </c>
      <c r="M6164" s="3" t="str">
        <f>IFERROR(INDEX('SINIF GÜNLER'!$A:$C,MATCH('VERİ TABANI'!$D6164,'SINIF GÜNLER'!$B:$B,0),MATCH('VERİ TABANI'!$M$1,'SINIF GÜNLER'!$A$1:$C$1,0)),"")</f>
        <v/>
      </c>
      <c r="P6164" s="28" t="str">
        <f t="array" ref="P6164">IFERROR(SEARCH(ÖĞRETMEN,'VERİ TABANI'!G6164,1),"")</f>
        <v/>
      </c>
      <c r="Q6164" s="29" t="str">
        <f t="shared" si="193"/>
        <v/>
      </c>
    </row>
    <row r="6165" spans="1:17">
      <c r="A6165" s="3" t="str">
        <f t="shared" si="192"/>
        <v/>
      </c>
      <c r="M6165" s="3" t="str">
        <f>IFERROR(INDEX('SINIF GÜNLER'!$A:$C,MATCH('VERİ TABANI'!$D6165,'SINIF GÜNLER'!$B:$B,0),MATCH('VERİ TABANI'!$M$1,'SINIF GÜNLER'!$A$1:$C$1,0)),"")</f>
        <v/>
      </c>
      <c r="P6165" s="28" t="str">
        <f t="array" ref="P6165">IFERROR(SEARCH(ÖĞRETMEN,'VERİ TABANI'!G6165,1),"")</f>
        <v/>
      </c>
      <c r="Q6165" s="29" t="str">
        <f t="shared" si="193"/>
        <v/>
      </c>
    </row>
    <row r="6166" spans="1:17">
      <c r="A6166" s="3" t="str">
        <f t="shared" si="192"/>
        <v/>
      </c>
      <c r="M6166" s="3" t="str">
        <f>IFERROR(INDEX('SINIF GÜNLER'!$A:$C,MATCH('VERİ TABANI'!$D6166,'SINIF GÜNLER'!$B:$B,0),MATCH('VERİ TABANI'!$M$1,'SINIF GÜNLER'!$A$1:$C$1,0)),"")</f>
        <v/>
      </c>
      <c r="P6166" s="28" t="str">
        <f t="array" ref="P6166">IFERROR(SEARCH(ÖĞRETMEN,'VERİ TABANI'!G6166,1),"")</f>
        <v/>
      </c>
      <c r="Q6166" s="29" t="str">
        <f t="shared" si="193"/>
        <v/>
      </c>
    </row>
    <row r="6167" spans="1:17">
      <c r="A6167" s="3" t="str">
        <f t="shared" si="192"/>
        <v/>
      </c>
      <c r="M6167" s="3" t="str">
        <f>IFERROR(INDEX('SINIF GÜNLER'!$A:$C,MATCH('VERİ TABANI'!$D6167,'SINIF GÜNLER'!$B:$B,0),MATCH('VERİ TABANI'!$M$1,'SINIF GÜNLER'!$A$1:$C$1,0)),"")</f>
        <v/>
      </c>
      <c r="P6167" s="28" t="str">
        <f t="array" ref="P6167">IFERROR(SEARCH(ÖĞRETMEN,'VERİ TABANI'!G6167,1),"")</f>
        <v/>
      </c>
      <c r="Q6167" s="29" t="str">
        <f t="shared" si="193"/>
        <v/>
      </c>
    </row>
    <row r="6168" spans="1:17">
      <c r="A6168" s="3" t="str">
        <f t="shared" si="192"/>
        <v/>
      </c>
      <c r="M6168" s="3" t="str">
        <f>IFERROR(INDEX('SINIF GÜNLER'!$A:$C,MATCH('VERİ TABANI'!$D6168,'SINIF GÜNLER'!$B:$B,0),MATCH('VERİ TABANI'!$M$1,'SINIF GÜNLER'!$A$1:$C$1,0)),"")</f>
        <v/>
      </c>
      <c r="P6168" s="28" t="str">
        <f t="array" ref="P6168">IFERROR(SEARCH(ÖĞRETMEN,'VERİ TABANI'!G6168,1),"")</f>
        <v/>
      </c>
      <c r="Q6168" s="29" t="str">
        <f t="shared" si="193"/>
        <v/>
      </c>
    </row>
    <row r="6169" spans="1:17">
      <c r="A6169" s="3" t="str">
        <f t="shared" si="192"/>
        <v/>
      </c>
      <c r="M6169" s="3" t="str">
        <f>IFERROR(INDEX('SINIF GÜNLER'!$A:$C,MATCH('VERİ TABANI'!$D6169,'SINIF GÜNLER'!$B:$B,0),MATCH('VERİ TABANI'!$M$1,'SINIF GÜNLER'!$A$1:$C$1,0)),"")</f>
        <v/>
      </c>
      <c r="P6169" s="28" t="str">
        <f t="array" ref="P6169">IFERROR(SEARCH(ÖĞRETMEN,'VERİ TABANI'!G6169,1),"")</f>
        <v/>
      </c>
      <c r="Q6169" s="29" t="str">
        <f t="shared" si="193"/>
        <v/>
      </c>
    </row>
    <row r="6170" spans="1:17">
      <c r="A6170" s="3" t="str">
        <f t="shared" si="192"/>
        <v/>
      </c>
      <c r="M6170" s="3" t="str">
        <f>IFERROR(INDEX('SINIF GÜNLER'!$A:$C,MATCH('VERİ TABANI'!$D6170,'SINIF GÜNLER'!$B:$B,0),MATCH('VERİ TABANI'!$M$1,'SINIF GÜNLER'!$A$1:$C$1,0)),"")</f>
        <v/>
      </c>
      <c r="P6170" s="28" t="str">
        <f t="array" ref="P6170">IFERROR(SEARCH(ÖĞRETMEN,'VERİ TABANI'!G6170,1),"")</f>
        <v/>
      </c>
      <c r="Q6170" s="29" t="str">
        <f t="shared" si="193"/>
        <v/>
      </c>
    </row>
    <row r="6171" spans="1:17">
      <c r="A6171" s="3" t="str">
        <f t="shared" si="192"/>
        <v/>
      </c>
      <c r="M6171" s="3" t="str">
        <f>IFERROR(INDEX('SINIF GÜNLER'!$A:$C,MATCH('VERİ TABANI'!$D6171,'SINIF GÜNLER'!$B:$B,0),MATCH('VERİ TABANI'!$M$1,'SINIF GÜNLER'!$A$1:$C$1,0)),"")</f>
        <v/>
      </c>
      <c r="P6171" s="28" t="str">
        <f t="array" ref="P6171">IFERROR(SEARCH(ÖĞRETMEN,'VERİ TABANI'!G6171,1),"")</f>
        <v/>
      </c>
      <c r="Q6171" s="29" t="str">
        <f t="shared" si="193"/>
        <v/>
      </c>
    </row>
    <row r="6172" spans="1:17">
      <c r="A6172" s="3" t="str">
        <f t="shared" si="192"/>
        <v/>
      </c>
      <c r="M6172" s="3" t="str">
        <f>IFERROR(INDEX('SINIF GÜNLER'!$A:$C,MATCH('VERİ TABANI'!$D6172,'SINIF GÜNLER'!$B:$B,0),MATCH('VERİ TABANI'!$M$1,'SINIF GÜNLER'!$A$1:$C$1,0)),"")</f>
        <v/>
      </c>
      <c r="P6172" s="28" t="str">
        <f t="array" ref="P6172">IFERROR(SEARCH(ÖĞRETMEN,'VERİ TABANI'!G6172,1),"")</f>
        <v/>
      </c>
      <c r="Q6172" s="29" t="str">
        <f t="shared" si="193"/>
        <v/>
      </c>
    </row>
    <row r="6173" spans="1:17">
      <c r="A6173" s="3" t="str">
        <f t="shared" si="192"/>
        <v/>
      </c>
      <c r="M6173" s="3" t="str">
        <f>IFERROR(INDEX('SINIF GÜNLER'!$A:$C,MATCH('VERİ TABANI'!$D6173,'SINIF GÜNLER'!$B:$B,0),MATCH('VERİ TABANI'!$M$1,'SINIF GÜNLER'!$A$1:$C$1,0)),"")</f>
        <v/>
      </c>
      <c r="P6173" s="28" t="str">
        <f t="array" ref="P6173">IFERROR(SEARCH(ÖĞRETMEN,'VERİ TABANI'!G6173,1),"")</f>
        <v/>
      </c>
      <c r="Q6173" s="29" t="str">
        <f t="shared" si="193"/>
        <v/>
      </c>
    </row>
    <row r="6174" spans="1:17">
      <c r="A6174" s="3" t="str">
        <f t="shared" si="192"/>
        <v/>
      </c>
      <c r="M6174" s="3" t="str">
        <f>IFERROR(INDEX('SINIF GÜNLER'!$A:$C,MATCH('VERİ TABANI'!$D6174,'SINIF GÜNLER'!$B:$B,0),MATCH('VERİ TABANI'!$M$1,'SINIF GÜNLER'!$A$1:$C$1,0)),"")</f>
        <v/>
      </c>
      <c r="P6174" s="28" t="str">
        <f t="array" ref="P6174">IFERROR(SEARCH(ÖĞRETMEN,'VERİ TABANI'!G6174,1),"")</f>
        <v/>
      </c>
      <c r="Q6174" s="29" t="str">
        <f t="shared" si="193"/>
        <v/>
      </c>
    </row>
    <row r="6175" spans="1:17">
      <c r="A6175" s="3" t="str">
        <f t="shared" si="192"/>
        <v/>
      </c>
      <c r="M6175" s="3" t="str">
        <f>IFERROR(INDEX('SINIF GÜNLER'!$A:$C,MATCH('VERİ TABANI'!$D6175,'SINIF GÜNLER'!$B:$B,0),MATCH('VERİ TABANI'!$M$1,'SINIF GÜNLER'!$A$1:$C$1,0)),"")</f>
        <v/>
      </c>
      <c r="P6175" s="28" t="str">
        <f t="array" ref="P6175">IFERROR(SEARCH(ÖĞRETMEN,'VERİ TABANI'!G6175,1),"")</f>
        <v/>
      </c>
      <c r="Q6175" s="29" t="str">
        <f t="shared" si="193"/>
        <v/>
      </c>
    </row>
    <row r="6176" spans="1:17">
      <c r="A6176" s="3" t="str">
        <f t="shared" si="192"/>
        <v/>
      </c>
      <c r="M6176" s="3" t="str">
        <f>IFERROR(INDEX('SINIF GÜNLER'!$A:$C,MATCH('VERİ TABANI'!$D6176,'SINIF GÜNLER'!$B:$B,0),MATCH('VERİ TABANI'!$M$1,'SINIF GÜNLER'!$A$1:$C$1,0)),"")</f>
        <v/>
      </c>
      <c r="P6176" s="28" t="str">
        <f t="array" ref="P6176">IFERROR(SEARCH(ÖĞRETMEN,'VERİ TABANI'!G6176,1),"")</f>
        <v/>
      </c>
      <c r="Q6176" s="29" t="str">
        <f t="shared" si="193"/>
        <v/>
      </c>
    </row>
    <row r="6177" spans="1:17">
      <c r="A6177" s="3" t="str">
        <f t="shared" si="192"/>
        <v/>
      </c>
      <c r="M6177" s="3" t="str">
        <f>IFERROR(INDEX('SINIF GÜNLER'!$A:$C,MATCH('VERİ TABANI'!$D6177,'SINIF GÜNLER'!$B:$B,0),MATCH('VERİ TABANI'!$M$1,'SINIF GÜNLER'!$A$1:$C$1,0)),"")</f>
        <v/>
      </c>
      <c r="P6177" s="28" t="str">
        <f t="array" ref="P6177">IFERROR(SEARCH(ÖĞRETMEN,'VERİ TABANI'!G6177,1),"")</f>
        <v/>
      </c>
      <c r="Q6177" s="29" t="str">
        <f t="shared" si="193"/>
        <v/>
      </c>
    </row>
    <row r="6178" spans="1:17">
      <c r="A6178" s="3" t="str">
        <f t="shared" si="192"/>
        <v/>
      </c>
      <c r="M6178" s="3" t="str">
        <f>IFERROR(INDEX('SINIF GÜNLER'!$A:$C,MATCH('VERİ TABANI'!$D6178,'SINIF GÜNLER'!$B:$B,0),MATCH('VERİ TABANI'!$M$1,'SINIF GÜNLER'!$A$1:$C$1,0)),"")</f>
        <v/>
      </c>
      <c r="P6178" s="28" t="str">
        <f t="array" ref="P6178">IFERROR(SEARCH(ÖĞRETMEN,'VERİ TABANI'!G6178,1),"")</f>
        <v/>
      </c>
      <c r="Q6178" s="29" t="str">
        <f t="shared" si="193"/>
        <v/>
      </c>
    </row>
    <row r="6179" spans="1:17">
      <c r="A6179" s="3" t="str">
        <f t="shared" si="192"/>
        <v/>
      </c>
      <c r="M6179" s="3" t="str">
        <f>IFERROR(INDEX('SINIF GÜNLER'!$A:$C,MATCH('VERİ TABANI'!$D6179,'SINIF GÜNLER'!$B:$B,0),MATCH('VERİ TABANI'!$M$1,'SINIF GÜNLER'!$A$1:$C$1,0)),"")</f>
        <v/>
      </c>
      <c r="P6179" s="28" t="str">
        <f t="array" ref="P6179">IFERROR(SEARCH(ÖĞRETMEN,'VERİ TABANI'!G6179,1),"")</f>
        <v/>
      </c>
      <c r="Q6179" s="29" t="str">
        <f t="shared" si="193"/>
        <v/>
      </c>
    </row>
    <row r="6180" spans="1:17">
      <c r="A6180" s="3" t="str">
        <f t="shared" si="192"/>
        <v/>
      </c>
      <c r="M6180" s="3" t="str">
        <f>IFERROR(INDEX('SINIF GÜNLER'!$A:$C,MATCH('VERİ TABANI'!$D6180,'SINIF GÜNLER'!$B:$B,0),MATCH('VERİ TABANI'!$M$1,'SINIF GÜNLER'!$A$1:$C$1,0)),"")</f>
        <v/>
      </c>
      <c r="P6180" s="28" t="str">
        <f t="array" ref="P6180">IFERROR(SEARCH(ÖĞRETMEN,'VERİ TABANI'!G6180,1),"")</f>
        <v/>
      </c>
      <c r="Q6180" s="29" t="str">
        <f t="shared" si="193"/>
        <v/>
      </c>
    </row>
    <row r="6181" spans="1:17">
      <c r="A6181" s="3" t="str">
        <f t="shared" si="192"/>
        <v/>
      </c>
      <c r="M6181" s="3" t="str">
        <f>IFERROR(INDEX('SINIF GÜNLER'!$A:$C,MATCH('VERİ TABANI'!$D6181,'SINIF GÜNLER'!$B:$B,0),MATCH('VERİ TABANI'!$M$1,'SINIF GÜNLER'!$A$1:$C$1,0)),"")</f>
        <v/>
      </c>
      <c r="P6181" s="28" t="str">
        <f t="array" ref="P6181">IFERROR(SEARCH(ÖĞRETMEN,'VERİ TABANI'!G6181,1),"")</f>
        <v/>
      </c>
      <c r="Q6181" s="29" t="str">
        <f t="shared" si="193"/>
        <v/>
      </c>
    </row>
    <row r="6182" spans="1:17">
      <c r="A6182" s="3" t="str">
        <f t="shared" si="192"/>
        <v/>
      </c>
      <c r="M6182" s="3" t="str">
        <f>IFERROR(INDEX('SINIF GÜNLER'!$A:$C,MATCH('VERİ TABANI'!$D6182,'SINIF GÜNLER'!$B:$B,0),MATCH('VERİ TABANI'!$M$1,'SINIF GÜNLER'!$A$1:$C$1,0)),"")</f>
        <v/>
      </c>
      <c r="P6182" s="28" t="str">
        <f t="array" ref="P6182">IFERROR(SEARCH(ÖĞRETMEN,'VERİ TABANI'!G6182,1),"")</f>
        <v/>
      </c>
      <c r="Q6182" s="29" t="str">
        <f t="shared" si="193"/>
        <v/>
      </c>
    </row>
    <row r="6183" spans="1:17">
      <c r="A6183" s="3" t="str">
        <f t="shared" si="192"/>
        <v/>
      </c>
      <c r="M6183" s="3" t="str">
        <f>IFERROR(INDEX('SINIF GÜNLER'!$A:$C,MATCH('VERİ TABANI'!$D6183,'SINIF GÜNLER'!$B:$B,0),MATCH('VERİ TABANI'!$M$1,'SINIF GÜNLER'!$A$1:$C$1,0)),"")</f>
        <v/>
      </c>
      <c r="P6183" s="28" t="str">
        <f t="array" ref="P6183">IFERROR(SEARCH(ÖĞRETMEN,'VERİ TABANI'!G6183,1),"")</f>
        <v/>
      </c>
      <c r="Q6183" s="29" t="str">
        <f t="shared" si="193"/>
        <v/>
      </c>
    </row>
    <row r="6184" spans="1:17">
      <c r="A6184" s="3" t="str">
        <f t="shared" si="192"/>
        <v/>
      </c>
      <c r="M6184" s="3" t="str">
        <f>IFERROR(INDEX('SINIF GÜNLER'!$A:$C,MATCH('VERİ TABANI'!$D6184,'SINIF GÜNLER'!$B:$B,0),MATCH('VERİ TABANI'!$M$1,'SINIF GÜNLER'!$A$1:$C$1,0)),"")</f>
        <v/>
      </c>
      <c r="P6184" s="28" t="str">
        <f t="array" ref="P6184">IFERROR(SEARCH(ÖĞRETMEN,'VERİ TABANI'!G6184,1),"")</f>
        <v/>
      </c>
      <c r="Q6184" s="29" t="str">
        <f t="shared" si="193"/>
        <v/>
      </c>
    </row>
    <row r="6185" spans="1:17">
      <c r="A6185" s="3" t="str">
        <f t="shared" si="192"/>
        <v/>
      </c>
      <c r="M6185" s="3" t="str">
        <f>IFERROR(INDEX('SINIF GÜNLER'!$A:$C,MATCH('VERİ TABANI'!$D6185,'SINIF GÜNLER'!$B:$B,0),MATCH('VERİ TABANI'!$M$1,'SINIF GÜNLER'!$A$1:$C$1,0)),"")</f>
        <v/>
      </c>
      <c r="P6185" s="28" t="str">
        <f t="array" ref="P6185">IFERROR(SEARCH(ÖĞRETMEN,'VERİ TABANI'!G6185,1),"")</f>
        <v/>
      </c>
      <c r="Q6185" s="29" t="str">
        <f t="shared" si="193"/>
        <v/>
      </c>
    </row>
    <row r="6186" spans="1:17">
      <c r="A6186" s="3" t="str">
        <f t="shared" si="192"/>
        <v/>
      </c>
      <c r="M6186" s="3" t="str">
        <f>IFERROR(INDEX('SINIF GÜNLER'!$A:$C,MATCH('VERİ TABANI'!$D6186,'SINIF GÜNLER'!$B:$B,0),MATCH('VERİ TABANI'!$M$1,'SINIF GÜNLER'!$A$1:$C$1,0)),"")</f>
        <v/>
      </c>
      <c r="P6186" s="28" t="str">
        <f t="array" ref="P6186">IFERROR(SEARCH(ÖĞRETMEN,'VERİ TABANI'!G6186,1),"")</f>
        <v/>
      </c>
      <c r="Q6186" s="29" t="str">
        <f t="shared" si="193"/>
        <v/>
      </c>
    </row>
    <row r="6187" spans="1:17">
      <c r="A6187" s="3" t="str">
        <f t="shared" si="192"/>
        <v/>
      </c>
      <c r="M6187" s="3" t="str">
        <f>IFERROR(INDEX('SINIF GÜNLER'!$A:$C,MATCH('VERİ TABANI'!$D6187,'SINIF GÜNLER'!$B:$B,0),MATCH('VERİ TABANI'!$M$1,'SINIF GÜNLER'!$A$1:$C$1,0)),"")</f>
        <v/>
      </c>
      <c r="P6187" s="28" t="str">
        <f t="array" ref="P6187">IFERROR(SEARCH(ÖĞRETMEN,'VERİ TABANI'!G6187,1),"")</f>
        <v/>
      </c>
      <c r="Q6187" s="29" t="str">
        <f t="shared" si="193"/>
        <v/>
      </c>
    </row>
    <row r="6188" spans="1:17">
      <c r="A6188" s="3" t="str">
        <f t="shared" si="192"/>
        <v/>
      </c>
      <c r="M6188" s="3" t="str">
        <f>IFERROR(INDEX('SINIF GÜNLER'!$A:$C,MATCH('VERİ TABANI'!$D6188,'SINIF GÜNLER'!$B:$B,0),MATCH('VERİ TABANI'!$M$1,'SINIF GÜNLER'!$A$1:$C$1,0)),"")</f>
        <v/>
      </c>
      <c r="P6188" s="28" t="str">
        <f t="array" ref="P6188">IFERROR(SEARCH(ÖĞRETMEN,'VERİ TABANI'!G6188,1),"")</f>
        <v/>
      </c>
      <c r="Q6188" s="29" t="str">
        <f t="shared" si="193"/>
        <v/>
      </c>
    </row>
    <row r="6189" spans="1:17">
      <c r="A6189" s="3" t="str">
        <f t="shared" si="192"/>
        <v/>
      </c>
      <c r="M6189" s="3" t="str">
        <f>IFERROR(INDEX('SINIF GÜNLER'!$A:$C,MATCH('VERİ TABANI'!$D6189,'SINIF GÜNLER'!$B:$B,0),MATCH('VERİ TABANI'!$M$1,'SINIF GÜNLER'!$A$1:$C$1,0)),"")</f>
        <v/>
      </c>
      <c r="P6189" s="28" t="str">
        <f t="array" ref="P6189">IFERROR(SEARCH(ÖĞRETMEN,'VERİ TABANI'!G6189,1),"")</f>
        <v/>
      </c>
      <c r="Q6189" s="29" t="str">
        <f t="shared" si="193"/>
        <v/>
      </c>
    </row>
    <row r="6190" spans="1:17">
      <c r="A6190" s="3" t="str">
        <f t="shared" si="192"/>
        <v/>
      </c>
      <c r="M6190" s="3" t="str">
        <f>IFERROR(INDEX('SINIF GÜNLER'!$A:$C,MATCH('VERİ TABANI'!$D6190,'SINIF GÜNLER'!$B:$B,0),MATCH('VERİ TABANI'!$M$1,'SINIF GÜNLER'!$A$1:$C$1,0)),"")</f>
        <v/>
      </c>
      <c r="P6190" s="28" t="str">
        <f t="array" ref="P6190">IFERROR(SEARCH(ÖĞRETMEN,'VERİ TABANI'!G6190,1),"")</f>
        <v/>
      </c>
      <c r="Q6190" s="29" t="str">
        <f t="shared" si="193"/>
        <v/>
      </c>
    </row>
    <row r="6191" spans="1:17">
      <c r="A6191" s="3" t="str">
        <f t="shared" si="192"/>
        <v/>
      </c>
      <c r="M6191" s="3" t="str">
        <f>IFERROR(INDEX('SINIF GÜNLER'!$A:$C,MATCH('VERİ TABANI'!$D6191,'SINIF GÜNLER'!$B:$B,0),MATCH('VERİ TABANI'!$M$1,'SINIF GÜNLER'!$A$1:$C$1,0)),"")</f>
        <v/>
      </c>
      <c r="P6191" s="28" t="str">
        <f t="array" ref="P6191">IFERROR(SEARCH(ÖĞRETMEN,'VERİ TABANI'!G6191,1),"")</f>
        <v/>
      </c>
      <c r="Q6191" s="29" t="str">
        <f t="shared" si="193"/>
        <v/>
      </c>
    </row>
    <row r="6192" spans="1:17">
      <c r="A6192" s="3" t="str">
        <f t="shared" si="192"/>
        <v/>
      </c>
      <c r="M6192" s="3" t="str">
        <f>IFERROR(INDEX('SINIF GÜNLER'!$A:$C,MATCH('VERİ TABANI'!$D6192,'SINIF GÜNLER'!$B:$B,0),MATCH('VERİ TABANI'!$M$1,'SINIF GÜNLER'!$A$1:$C$1,0)),"")</f>
        <v/>
      </c>
      <c r="P6192" s="28" t="str">
        <f t="array" ref="P6192">IFERROR(SEARCH(ÖĞRETMEN,'VERİ TABANI'!G6192,1),"")</f>
        <v/>
      </c>
      <c r="Q6192" s="29" t="str">
        <f t="shared" si="193"/>
        <v/>
      </c>
    </row>
    <row r="6193" spans="1:17">
      <c r="A6193" s="3" t="str">
        <f t="shared" si="192"/>
        <v/>
      </c>
      <c r="M6193" s="3" t="str">
        <f>IFERROR(INDEX('SINIF GÜNLER'!$A:$C,MATCH('VERİ TABANI'!$D6193,'SINIF GÜNLER'!$B:$B,0),MATCH('VERİ TABANI'!$M$1,'SINIF GÜNLER'!$A$1:$C$1,0)),"")</f>
        <v/>
      </c>
      <c r="P6193" s="28" t="str">
        <f t="array" ref="P6193">IFERROR(SEARCH(ÖĞRETMEN,'VERİ TABANI'!G6193,1),"")</f>
        <v/>
      </c>
      <c r="Q6193" s="29" t="str">
        <f t="shared" si="193"/>
        <v/>
      </c>
    </row>
    <row r="6194" spans="1:17">
      <c r="A6194" s="3" t="str">
        <f t="shared" si="192"/>
        <v/>
      </c>
      <c r="M6194" s="3" t="str">
        <f>IFERROR(INDEX('SINIF GÜNLER'!$A:$C,MATCH('VERİ TABANI'!$D6194,'SINIF GÜNLER'!$B:$B,0),MATCH('VERİ TABANI'!$M$1,'SINIF GÜNLER'!$A$1:$C$1,0)),"")</f>
        <v/>
      </c>
      <c r="P6194" s="28" t="str">
        <f t="array" ref="P6194">IFERROR(SEARCH(ÖĞRETMEN,'VERİ TABANI'!G6194,1),"")</f>
        <v/>
      </c>
      <c r="Q6194" s="29" t="str">
        <f t="shared" si="193"/>
        <v/>
      </c>
    </row>
    <row r="6195" spans="1:17">
      <c r="A6195" s="3" t="str">
        <f t="shared" si="192"/>
        <v/>
      </c>
      <c r="M6195" s="3" t="str">
        <f>IFERROR(INDEX('SINIF GÜNLER'!$A:$C,MATCH('VERİ TABANI'!$D6195,'SINIF GÜNLER'!$B:$B,0),MATCH('VERİ TABANI'!$M$1,'SINIF GÜNLER'!$A$1:$C$1,0)),"")</f>
        <v/>
      </c>
      <c r="P6195" s="28" t="str">
        <f t="array" ref="P6195">IFERROR(SEARCH(ÖĞRETMEN,'VERİ TABANI'!G6195,1),"")</f>
        <v/>
      </c>
      <c r="Q6195" s="29" t="str">
        <f t="shared" si="193"/>
        <v/>
      </c>
    </row>
    <row r="6196" spans="1:17">
      <c r="A6196" s="3" t="str">
        <f t="shared" si="192"/>
        <v/>
      </c>
      <c r="M6196" s="3" t="str">
        <f>IFERROR(INDEX('SINIF GÜNLER'!$A:$C,MATCH('VERİ TABANI'!$D6196,'SINIF GÜNLER'!$B:$B,0),MATCH('VERİ TABANI'!$M$1,'SINIF GÜNLER'!$A$1:$C$1,0)),"")</f>
        <v/>
      </c>
      <c r="P6196" s="28" t="str">
        <f t="array" ref="P6196">IFERROR(SEARCH(ÖĞRETMEN,'VERİ TABANI'!G6196,1),"")</f>
        <v/>
      </c>
      <c r="Q6196" s="29" t="str">
        <f t="shared" si="193"/>
        <v/>
      </c>
    </row>
    <row r="6197" spans="1:17">
      <c r="A6197" s="3" t="str">
        <f t="shared" si="192"/>
        <v/>
      </c>
      <c r="M6197" s="3" t="str">
        <f>IFERROR(INDEX('SINIF GÜNLER'!$A:$C,MATCH('VERİ TABANI'!$D6197,'SINIF GÜNLER'!$B:$B,0),MATCH('VERİ TABANI'!$M$1,'SINIF GÜNLER'!$A$1:$C$1,0)),"")</f>
        <v/>
      </c>
      <c r="P6197" s="28" t="str">
        <f t="array" ref="P6197">IFERROR(SEARCH(ÖĞRETMEN,'VERİ TABANI'!G6197,1),"")</f>
        <v/>
      </c>
      <c r="Q6197" s="29" t="str">
        <f t="shared" si="193"/>
        <v/>
      </c>
    </row>
    <row r="6198" spans="1:17">
      <c r="A6198" s="3" t="str">
        <f t="shared" si="192"/>
        <v/>
      </c>
      <c r="M6198" s="3" t="str">
        <f>IFERROR(INDEX('SINIF GÜNLER'!$A:$C,MATCH('VERİ TABANI'!$D6198,'SINIF GÜNLER'!$B:$B,0),MATCH('VERİ TABANI'!$M$1,'SINIF GÜNLER'!$A$1:$C$1,0)),"")</f>
        <v/>
      </c>
      <c r="P6198" s="28" t="str">
        <f t="array" ref="P6198">IFERROR(SEARCH(ÖĞRETMEN,'VERİ TABANI'!G6198,1),"")</f>
        <v/>
      </c>
      <c r="Q6198" s="29" t="str">
        <f t="shared" si="193"/>
        <v/>
      </c>
    </row>
    <row r="6199" spans="1:17">
      <c r="A6199" s="3" t="str">
        <f t="shared" si="192"/>
        <v/>
      </c>
      <c r="M6199" s="3" t="str">
        <f>IFERROR(INDEX('SINIF GÜNLER'!$A:$C,MATCH('VERİ TABANI'!$D6199,'SINIF GÜNLER'!$B:$B,0),MATCH('VERİ TABANI'!$M$1,'SINIF GÜNLER'!$A$1:$C$1,0)),"")</f>
        <v/>
      </c>
      <c r="P6199" s="28" t="str">
        <f t="array" ref="P6199">IFERROR(SEARCH(ÖĞRETMEN,'VERİ TABANI'!G6199,1),"")</f>
        <v/>
      </c>
      <c r="Q6199" s="29" t="str">
        <f t="shared" si="193"/>
        <v/>
      </c>
    </row>
    <row r="6200" spans="1:17">
      <c r="A6200" s="3" t="str">
        <f t="shared" si="192"/>
        <v/>
      </c>
      <c r="M6200" s="3" t="str">
        <f>IFERROR(INDEX('SINIF GÜNLER'!$A:$C,MATCH('VERİ TABANI'!$D6200,'SINIF GÜNLER'!$B:$B,0),MATCH('VERİ TABANI'!$M$1,'SINIF GÜNLER'!$A$1:$C$1,0)),"")</f>
        <v/>
      </c>
      <c r="P6200" s="28" t="str">
        <f t="array" ref="P6200">IFERROR(SEARCH(ÖĞRETMEN,'VERİ TABANI'!G6200,1),"")</f>
        <v/>
      </c>
      <c r="Q6200" s="29" t="str">
        <f t="shared" si="193"/>
        <v/>
      </c>
    </row>
    <row r="6201" spans="1:17">
      <c r="A6201" s="3" t="str">
        <f t="shared" si="192"/>
        <v/>
      </c>
      <c r="M6201" s="3" t="str">
        <f>IFERROR(INDEX('SINIF GÜNLER'!$A:$C,MATCH('VERİ TABANI'!$D6201,'SINIF GÜNLER'!$B:$B,0),MATCH('VERİ TABANI'!$M$1,'SINIF GÜNLER'!$A$1:$C$1,0)),"")</f>
        <v/>
      </c>
      <c r="P6201" s="28" t="str">
        <f t="array" ref="P6201">IFERROR(SEARCH(ÖĞRETMEN,'VERİ TABANI'!G6201,1),"")</f>
        <v/>
      </c>
      <c r="Q6201" s="29" t="str">
        <f t="shared" si="193"/>
        <v/>
      </c>
    </row>
    <row r="6202" spans="1:17">
      <c r="A6202" s="3" t="str">
        <f t="shared" si="192"/>
        <v/>
      </c>
      <c r="M6202" s="3" t="str">
        <f>IFERROR(INDEX('SINIF GÜNLER'!$A:$C,MATCH('VERİ TABANI'!$D6202,'SINIF GÜNLER'!$B:$B,0),MATCH('VERİ TABANI'!$M$1,'SINIF GÜNLER'!$A$1:$C$1,0)),"")</f>
        <v/>
      </c>
      <c r="P6202" s="28" t="str">
        <f t="array" ref="P6202">IFERROR(SEARCH(ÖĞRETMEN,'VERİ TABANI'!G6202,1),"")</f>
        <v/>
      </c>
      <c r="Q6202" s="29" t="str">
        <f t="shared" si="193"/>
        <v/>
      </c>
    </row>
    <row r="6203" spans="1:17">
      <c r="A6203" s="3" t="str">
        <f t="shared" si="192"/>
        <v/>
      </c>
      <c r="M6203" s="3" t="str">
        <f>IFERROR(INDEX('SINIF GÜNLER'!$A:$C,MATCH('VERİ TABANI'!$D6203,'SINIF GÜNLER'!$B:$B,0),MATCH('VERİ TABANI'!$M$1,'SINIF GÜNLER'!$A$1:$C$1,0)),"")</f>
        <v/>
      </c>
      <c r="P6203" s="28" t="str">
        <f t="array" ref="P6203">IFERROR(SEARCH(ÖĞRETMEN,'VERİ TABANI'!G6203,1),"")</f>
        <v/>
      </c>
      <c r="Q6203" s="29" t="str">
        <f t="shared" si="193"/>
        <v/>
      </c>
    </row>
    <row r="6204" spans="1:17">
      <c r="A6204" s="3" t="str">
        <f t="shared" si="192"/>
        <v/>
      </c>
      <c r="M6204" s="3" t="str">
        <f>IFERROR(INDEX('SINIF GÜNLER'!$A:$C,MATCH('VERİ TABANI'!$D6204,'SINIF GÜNLER'!$B:$B,0),MATCH('VERİ TABANI'!$M$1,'SINIF GÜNLER'!$A$1:$C$1,0)),"")</f>
        <v/>
      </c>
      <c r="P6204" s="28" t="str">
        <f t="array" ref="P6204">IFERROR(SEARCH(ÖĞRETMEN,'VERİ TABANI'!G6204,1),"")</f>
        <v/>
      </c>
      <c r="Q6204" s="29" t="str">
        <f t="shared" si="193"/>
        <v/>
      </c>
    </row>
    <row r="6205" spans="1:17">
      <c r="A6205" s="3" t="str">
        <f t="shared" si="192"/>
        <v/>
      </c>
      <c r="M6205" s="3" t="str">
        <f>IFERROR(INDEX('SINIF GÜNLER'!$A:$C,MATCH('VERİ TABANI'!$D6205,'SINIF GÜNLER'!$B:$B,0),MATCH('VERİ TABANI'!$M$1,'SINIF GÜNLER'!$A$1:$C$1,0)),"")</f>
        <v/>
      </c>
      <c r="P6205" s="28" t="str">
        <f t="array" ref="P6205">IFERROR(SEARCH(ÖĞRETMEN,'VERİ TABANI'!G6205,1),"")</f>
        <v/>
      </c>
      <c r="Q6205" s="29" t="str">
        <f t="shared" si="193"/>
        <v/>
      </c>
    </row>
    <row r="6206" spans="1:17">
      <c r="A6206" s="3" t="str">
        <f t="shared" si="192"/>
        <v/>
      </c>
      <c r="M6206" s="3" t="str">
        <f>IFERROR(INDEX('SINIF GÜNLER'!$A:$C,MATCH('VERİ TABANI'!$D6206,'SINIF GÜNLER'!$B:$B,0),MATCH('VERİ TABANI'!$M$1,'SINIF GÜNLER'!$A$1:$C$1,0)),"")</f>
        <v/>
      </c>
      <c r="P6206" s="28" t="str">
        <f t="array" ref="P6206">IFERROR(SEARCH(ÖĞRETMEN,'VERİ TABANI'!G6206,1),"")</f>
        <v/>
      </c>
      <c r="Q6206" s="29" t="str">
        <f t="shared" si="193"/>
        <v/>
      </c>
    </row>
    <row r="6207" spans="1:17">
      <c r="A6207" s="3" t="str">
        <f t="shared" si="192"/>
        <v/>
      </c>
      <c r="M6207" s="3" t="str">
        <f>IFERROR(INDEX('SINIF GÜNLER'!$A:$C,MATCH('VERİ TABANI'!$D6207,'SINIF GÜNLER'!$B:$B,0),MATCH('VERİ TABANI'!$M$1,'SINIF GÜNLER'!$A$1:$C$1,0)),"")</f>
        <v/>
      </c>
      <c r="P6207" s="28" t="str">
        <f t="array" ref="P6207">IFERROR(SEARCH(ÖĞRETMEN,'VERİ TABANI'!G6207,1),"")</f>
        <v/>
      </c>
      <c r="Q6207" s="29" t="str">
        <f t="shared" si="193"/>
        <v/>
      </c>
    </row>
    <row r="6208" spans="1:17">
      <c r="A6208" s="3" t="str">
        <f t="shared" si="192"/>
        <v/>
      </c>
      <c r="M6208" s="3" t="str">
        <f>IFERROR(INDEX('SINIF GÜNLER'!$A:$C,MATCH('VERİ TABANI'!$D6208,'SINIF GÜNLER'!$B:$B,0),MATCH('VERİ TABANI'!$M$1,'SINIF GÜNLER'!$A$1:$C$1,0)),"")</f>
        <v/>
      </c>
      <c r="P6208" s="28" t="str">
        <f t="array" ref="P6208">IFERROR(SEARCH(ÖĞRETMEN,'VERİ TABANI'!G6208,1),"")</f>
        <v/>
      </c>
      <c r="Q6208" s="29" t="str">
        <f t="shared" si="193"/>
        <v/>
      </c>
    </row>
    <row r="6209" spans="1:17">
      <c r="A6209" s="3" t="str">
        <f t="shared" si="192"/>
        <v/>
      </c>
      <c r="M6209" s="3" t="str">
        <f>IFERROR(INDEX('SINIF GÜNLER'!$A:$C,MATCH('VERİ TABANI'!$D6209,'SINIF GÜNLER'!$B:$B,0),MATCH('VERİ TABANI'!$M$1,'SINIF GÜNLER'!$A$1:$C$1,0)),"")</f>
        <v/>
      </c>
      <c r="P6209" s="28" t="str">
        <f t="array" ref="P6209">IFERROR(SEARCH(ÖĞRETMEN,'VERİ TABANI'!G6209,1),"")</f>
        <v/>
      </c>
      <c r="Q6209" s="29" t="str">
        <f t="shared" si="193"/>
        <v/>
      </c>
    </row>
    <row r="6210" spans="1:17">
      <c r="A6210" s="3" t="str">
        <f t="shared" ref="A6210:A6273" si="194">IFERROR(IF(B6210="","",ROW()-1),"")</f>
        <v/>
      </c>
      <c r="M6210" s="3" t="str">
        <f>IFERROR(INDEX('SINIF GÜNLER'!$A:$C,MATCH('VERİ TABANI'!$D6210,'SINIF GÜNLER'!$B:$B,0),MATCH('VERİ TABANI'!$M$1,'SINIF GÜNLER'!$A$1:$C$1,0)),"")</f>
        <v/>
      </c>
      <c r="P6210" s="28" t="str">
        <f t="array" ref="P6210">IFERROR(SEARCH(ÖĞRETMEN,'VERİ TABANI'!G6210,1),"")</f>
        <v/>
      </c>
      <c r="Q6210" s="29" t="str">
        <f t="shared" si="193"/>
        <v/>
      </c>
    </row>
    <row r="6211" spans="1:17">
      <c r="A6211" s="3" t="str">
        <f t="shared" si="194"/>
        <v/>
      </c>
      <c r="M6211" s="3" t="str">
        <f>IFERROR(INDEX('SINIF GÜNLER'!$A:$C,MATCH('VERİ TABANI'!$D6211,'SINIF GÜNLER'!$B:$B,0),MATCH('VERİ TABANI'!$M$1,'SINIF GÜNLER'!$A$1:$C$1,0)),"")</f>
        <v/>
      </c>
      <c r="P6211" s="28" t="str">
        <f t="array" ref="P6211">IFERROR(SEARCH(ÖĞRETMEN,'VERİ TABANI'!G6211,1),"")</f>
        <v/>
      </c>
      <c r="Q6211" s="29" t="str">
        <f t="shared" si="193"/>
        <v/>
      </c>
    </row>
    <row r="6212" spans="1:17">
      <c r="A6212" s="3" t="str">
        <f t="shared" si="194"/>
        <v/>
      </c>
      <c r="M6212" s="3" t="str">
        <f>IFERROR(INDEX('SINIF GÜNLER'!$A:$C,MATCH('VERİ TABANI'!$D6212,'SINIF GÜNLER'!$B:$B,0),MATCH('VERİ TABANI'!$M$1,'SINIF GÜNLER'!$A$1:$C$1,0)),"")</f>
        <v/>
      </c>
      <c r="P6212" s="28" t="str">
        <f t="array" ref="P6212">IFERROR(SEARCH(ÖĞRETMEN,'VERİ TABANI'!G6212,1),"")</f>
        <v/>
      </c>
      <c r="Q6212" s="29" t="str">
        <f t="shared" si="193"/>
        <v/>
      </c>
    </row>
    <row r="6213" spans="1:17">
      <c r="A6213" s="3" t="str">
        <f t="shared" si="194"/>
        <v/>
      </c>
      <c r="M6213" s="3" t="str">
        <f>IFERROR(INDEX('SINIF GÜNLER'!$A:$C,MATCH('VERİ TABANI'!$D6213,'SINIF GÜNLER'!$B:$B,0),MATCH('VERİ TABANI'!$M$1,'SINIF GÜNLER'!$A$1:$C$1,0)),"")</f>
        <v/>
      </c>
      <c r="P6213" s="28" t="str">
        <f t="array" ref="P6213">IFERROR(SEARCH(ÖĞRETMEN,'VERİ TABANI'!G6213,1),"")</f>
        <v/>
      </c>
      <c r="Q6213" s="29" t="str">
        <f t="shared" si="193"/>
        <v/>
      </c>
    </row>
    <row r="6214" spans="1:17">
      <c r="A6214" s="3" t="str">
        <f t="shared" si="194"/>
        <v/>
      </c>
      <c r="M6214" s="3" t="str">
        <f>IFERROR(INDEX('SINIF GÜNLER'!$A:$C,MATCH('VERİ TABANI'!$D6214,'SINIF GÜNLER'!$B:$B,0),MATCH('VERİ TABANI'!$M$1,'SINIF GÜNLER'!$A$1:$C$1,0)),"")</f>
        <v/>
      </c>
      <c r="P6214" s="28" t="str">
        <f t="array" ref="P6214">IFERROR(SEARCH(ÖĞRETMEN,'VERİ TABANI'!G6214,1),"")</f>
        <v/>
      </c>
      <c r="Q6214" s="29" t="str">
        <f t="shared" si="193"/>
        <v/>
      </c>
    </row>
    <row r="6215" spans="1:17">
      <c r="A6215" s="3" t="str">
        <f t="shared" si="194"/>
        <v/>
      </c>
      <c r="M6215" s="3" t="str">
        <f>IFERROR(INDEX('SINIF GÜNLER'!$A:$C,MATCH('VERİ TABANI'!$D6215,'SINIF GÜNLER'!$B:$B,0),MATCH('VERİ TABANI'!$M$1,'SINIF GÜNLER'!$A$1:$C$1,0)),"")</f>
        <v/>
      </c>
      <c r="P6215" s="28" t="str">
        <f t="array" ref="P6215">IFERROR(SEARCH(ÖĞRETMEN,'VERİ TABANI'!G6215,1),"")</f>
        <v/>
      </c>
      <c r="Q6215" s="29" t="str">
        <f t="shared" si="193"/>
        <v/>
      </c>
    </row>
    <row r="6216" spans="1:17">
      <c r="A6216" s="3" t="str">
        <f t="shared" si="194"/>
        <v/>
      </c>
      <c r="M6216" s="3" t="str">
        <f>IFERROR(INDEX('SINIF GÜNLER'!$A:$C,MATCH('VERİ TABANI'!$D6216,'SINIF GÜNLER'!$B:$B,0),MATCH('VERİ TABANI'!$M$1,'SINIF GÜNLER'!$A$1:$C$1,0)),"")</f>
        <v/>
      </c>
      <c r="P6216" s="28" t="str">
        <f t="array" ref="P6216">IFERROR(SEARCH(ÖĞRETMEN,'VERİ TABANI'!G6216,1),"")</f>
        <v/>
      </c>
      <c r="Q6216" s="29" t="str">
        <f t="shared" ref="Q6216:Q6279" si="195">IF(P6216="","",ROW())</f>
        <v/>
      </c>
    </row>
    <row r="6217" spans="1:17">
      <c r="A6217" s="3" t="str">
        <f t="shared" si="194"/>
        <v/>
      </c>
      <c r="M6217" s="3" t="str">
        <f>IFERROR(INDEX('SINIF GÜNLER'!$A:$C,MATCH('VERİ TABANI'!$D6217,'SINIF GÜNLER'!$B:$B,0),MATCH('VERİ TABANI'!$M$1,'SINIF GÜNLER'!$A$1:$C$1,0)),"")</f>
        <v/>
      </c>
      <c r="P6217" s="28" t="str">
        <f t="array" ref="P6217">IFERROR(SEARCH(ÖĞRETMEN,'VERİ TABANI'!G6217,1),"")</f>
        <v/>
      </c>
      <c r="Q6217" s="29" t="str">
        <f t="shared" si="195"/>
        <v/>
      </c>
    </row>
    <row r="6218" spans="1:17">
      <c r="A6218" s="3" t="str">
        <f t="shared" si="194"/>
        <v/>
      </c>
      <c r="M6218" s="3" t="str">
        <f>IFERROR(INDEX('SINIF GÜNLER'!$A:$C,MATCH('VERİ TABANI'!$D6218,'SINIF GÜNLER'!$B:$B,0),MATCH('VERİ TABANI'!$M$1,'SINIF GÜNLER'!$A$1:$C$1,0)),"")</f>
        <v/>
      </c>
      <c r="P6218" s="28" t="str">
        <f t="array" ref="P6218">IFERROR(SEARCH(ÖĞRETMEN,'VERİ TABANI'!G6218,1),"")</f>
        <v/>
      </c>
      <c r="Q6218" s="29" t="str">
        <f t="shared" si="195"/>
        <v/>
      </c>
    </row>
    <row r="6219" spans="1:17">
      <c r="A6219" s="3" t="str">
        <f t="shared" si="194"/>
        <v/>
      </c>
      <c r="M6219" s="3" t="str">
        <f>IFERROR(INDEX('SINIF GÜNLER'!$A:$C,MATCH('VERİ TABANI'!$D6219,'SINIF GÜNLER'!$B:$B,0),MATCH('VERİ TABANI'!$M$1,'SINIF GÜNLER'!$A$1:$C$1,0)),"")</f>
        <v/>
      </c>
      <c r="P6219" s="28" t="str">
        <f t="array" ref="P6219">IFERROR(SEARCH(ÖĞRETMEN,'VERİ TABANI'!G6219,1),"")</f>
        <v/>
      </c>
      <c r="Q6219" s="29" t="str">
        <f t="shared" si="195"/>
        <v/>
      </c>
    </row>
    <row r="6220" spans="1:17">
      <c r="A6220" s="3" t="str">
        <f t="shared" si="194"/>
        <v/>
      </c>
      <c r="M6220" s="3" t="str">
        <f>IFERROR(INDEX('SINIF GÜNLER'!$A:$C,MATCH('VERİ TABANI'!$D6220,'SINIF GÜNLER'!$B:$B,0),MATCH('VERİ TABANI'!$M$1,'SINIF GÜNLER'!$A$1:$C$1,0)),"")</f>
        <v/>
      </c>
      <c r="P6220" s="28" t="str">
        <f t="array" ref="P6220">IFERROR(SEARCH(ÖĞRETMEN,'VERİ TABANI'!G6220,1),"")</f>
        <v/>
      </c>
      <c r="Q6220" s="29" t="str">
        <f t="shared" si="195"/>
        <v/>
      </c>
    </row>
    <row r="6221" spans="1:17">
      <c r="A6221" s="3" t="str">
        <f t="shared" si="194"/>
        <v/>
      </c>
      <c r="M6221" s="3" t="str">
        <f>IFERROR(INDEX('SINIF GÜNLER'!$A:$C,MATCH('VERİ TABANI'!$D6221,'SINIF GÜNLER'!$B:$B,0),MATCH('VERİ TABANI'!$M$1,'SINIF GÜNLER'!$A$1:$C$1,0)),"")</f>
        <v/>
      </c>
      <c r="P6221" s="28" t="str">
        <f t="array" ref="P6221">IFERROR(SEARCH(ÖĞRETMEN,'VERİ TABANI'!G6221,1),"")</f>
        <v/>
      </c>
      <c r="Q6221" s="29" t="str">
        <f t="shared" si="195"/>
        <v/>
      </c>
    </row>
    <row r="6222" spans="1:17">
      <c r="A6222" s="3" t="str">
        <f t="shared" si="194"/>
        <v/>
      </c>
      <c r="M6222" s="3" t="str">
        <f>IFERROR(INDEX('SINIF GÜNLER'!$A:$C,MATCH('VERİ TABANI'!$D6222,'SINIF GÜNLER'!$B:$B,0),MATCH('VERİ TABANI'!$M$1,'SINIF GÜNLER'!$A$1:$C$1,0)),"")</f>
        <v/>
      </c>
      <c r="P6222" s="28" t="str">
        <f t="array" ref="P6222">IFERROR(SEARCH(ÖĞRETMEN,'VERİ TABANI'!G6222,1),"")</f>
        <v/>
      </c>
      <c r="Q6222" s="29" t="str">
        <f t="shared" si="195"/>
        <v/>
      </c>
    </row>
    <row r="6223" spans="1:17">
      <c r="A6223" s="3" t="str">
        <f t="shared" si="194"/>
        <v/>
      </c>
      <c r="M6223" s="3" t="str">
        <f>IFERROR(INDEX('SINIF GÜNLER'!$A:$C,MATCH('VERİ TABANI'!$D6223,'SINIF GÜNLER'!$B:$B,0),MATCH('VERİ TABANI'!$M$1,'SINIF GÜNLER'!$A$1:$C$1,0)),"")</f>
        <v/>
      </c>
      <c r="P6223" s="28" t="str">
        <f t="array" ref="P6223">IFERROR(SEARCH(ÖĞRETMEN,'VERİ TABANI'!G6223,1),"")</f>
        <v/>
      </c>
      <c r="Q6223" s="29" t="str">
        <f t="shared" si="195"/>
        <v/>
      </c>
    </row>
    <row r="6224" spans="1:17">
      <c r="A6224" s="3" t="str">
        <f t="shared" si="194"/>
        <v/>
      </c>
      <c r="M6224" s="3" t="str">
        <f>IFERROR(INDEX('SINIF GÜNLER'!$A:$C,MATCH('VERİ TABANI'!$D6224,'SINIF GÜNLER'!$B:$B,0),MATCH('VERİ TABANI'!$M$1,'SINIF GÜNLER'!$A$1:$C$1,0)),"")</f>
        <v/>
      </c>
      <c r="P6224" s="28" t="str">
        <f t="array" ref="P6224">IFERROR(SEARCH(ÖĞRETMEN,'VERİ TABANI'!G6224,1),"")</f>
        <v/>
      </c>
      <c r="Q6224" s="29" t="str">
        <f t="shared" si="195"/>
        <v/>
      </c>
    </row>
    <row r="6225" spans="1:17">
      <c r="A6225" s="3" t="str">
        <f t="shared" si="194"/>
        <v/>
      </c>
      <c r="M6225" s="3" t="str">
        <f>IFERROR(INDEX('SINIF GÜNLER'!$A:$C,MATCH('VERİ TABANI'!$D6225,'SINIF GÜNLER'!$B:$B,0),MATCH('VERİ TABANI'!$M$1,'SINIF GÜNLER'!$A$1:$C$1,0)),"")</f>
        <v/>
      </c>
      <c r="P6225" s="28" t="str">
        <f t="array" ref="P6225">IFERROR(SEARCH(ÖĞRETMEN,'VERİ TABANI'!G6225,1),"")</f>
        <v/>
      </c>
      <c r="Q6225" s="29" t="str">
        <f t="shared" si="195"/>
        <v/>
      </c>
    </row>
    <row r="6226" spans="1:17">
      <c r="A6226" s="3" t="str">
        <f t="shared" si="194"/>
        <v/>
      </c>
      <c r="M6226" s="3" t="str">
        <f>IFERROR(INDEX('SINIF GÜNLER'!$A:$C,MATCH('VERİ TABANI'!$D6226,'SINIF GÜNLER'!$B:$B,0),MATCH('VERİ TABANI'!$M$1,'SINIF GÜNLER'!$A$1:$C$1,0)),"")</f>
        <v/>
      </c>
      <c r="P6226" s="28" t="str">
        <f t="array" ref="P6226">IFERROR(SEARCH(ÖĞRETMEN,'VERİ TABANI'!G6226,1),"")</f>
        <v/>
      </c>
      <c r="Q6226" s="29" t="str">
        <f t="shared" si="195"/>
        <v/>
      </c>
    </row>
    <row r="6227" spans="1:17">
      <c r="A6227" s="3" t="str">
        <f t="shared" si="194"/>
        <v/>
      </c>
      <c r="M6227" s="3" t="str">
        <f>IFERROR(INDEX('SINIF GÜNLER'!$A:$C,MATCH('VERİ TABANI'!$D6227,'SINIF GÜNLER'!$B:$B,0),MATCH('VERİ TABANI'!$M$1,'SINIF GÜNLER'!$A$1:$C$1,0)),"")</f>
        <v/>
      </c>
      <c r="P6227" s="28" t="str">
        <f t="array" ref="P6227">IFERROR(SEARCH(ÖĞRETMEN,'VERİ TABANI'!G6227,1),"")</f>
        <v/>
      </c>
      <c r="Q6227" s="29" t="str">
        <f t="shared" si="195"/>
        <v/>
      </c>
    </row>
    <row r="6228" spans="1:17">
      <c r="A6228" s="3" t="str">
        <f t="shared" si="194"/>
        <v/>
      </c>
      <c r="M6228" s="3" t="str">
        <f>IFERROR(INDEX('SINIF GÜNLER'!$A:$C,MATCH('VERİ TABANI'!$D6228,'SINIF GÜNLER'!$B:$B,0),MATCH('VERİ TABANI'!$M$1,'SINIF GÜNLER'!$A$1:$C$1,0)),"")</f>
        <v/>
      </c>
      <c r="P6228" s="28" t="str">
        <f t="array" ref="P6228">IFERROR(SEARCH(ÖĞRETMEN,'VERİ TABANI'!G6228,1),"")</f>
        <v/>
      </c>
      <c r="Q6228" s="29" t="str">
        <f t="shared" si="195"/>
        <v/>
      </c>
    </row>
    <row r="6229" spans="1:17">
      <c r="A6229" s="3" t="str">
        <f t="shared" si="194"/>
        <v/>
      </c>
      <c r="M6229" s="3" t="str">
        <f>IFERROR(INDEX('SINIF GÜNLER'!$A:$C,MATCH('VERİ TABANI'!$D6229,'SINIF GÜNLER'!$B:$B,0),MATCH('VERİ TABANI'!$M$1,'SINIF GÜNLER'!$A$1:$C$1,0)),"")</f>
        <v/>
      </c>
      <c r="P6229" s="28" t="str">
        <f t="array" ref="P6229">IFERROR(SEARCH(ÖĞRETMEN,'VERİ TABANI'!G6229,1),"")</f>
        <v/>
      </c>
      <c r="Q6229" s="29" t="str">
        <f t="shared" si="195"/>
        <v/>
      </c>
    </row>
    <row r="6230" spans="1:17">
      <c r="A6230" s="3" t="str">
        <f t="shared" si="194"/>
        <v/>
      </c>
      <c r="M6230" s="3" t="str">
        <f>IFERROR(INDEX('SINIF GÜNLER'!$A:$C,MATCH('VERİ TABANI'!$D6230,'SINIF GÜNLER'!$B:$B,0),MATCH('VERİ TABANI'!$M$1,'SINIF GÜNLER'!$A$1:$C$1,0)),"")</f>
        <v/>
      </c>
      <c r="P6230" s="28" t="str">
        <f t="array" ref="P6230">IFERROR(SEARCH(ÖĞRETMEN,'VERİ TABANI'!G6230,1),"")</f>
        <v/>
      </c>
      <c r="Q6230" s="29" t="str">
        <f t="shared" si="195"/>
        <v/>
      </c>
    </row>
    <row r="6231" spans="1:17">
      <c r="A6231" s="3" t="str">
        <f t="shared" si="194"/>
        <v/>
      </c>
      <c r="M6231" s="3" t="str">
        <f>IFERROR(INDEX('SINIF GÜNLER'!$A:$C,MATCH('VERİ TABANI'!$D6231,'SINIF GÜNLER'!$B:$B,0),MATCH('VERİ TABANI'!$M$1,'SINIF GÜNLER'!$A$1:$C$1,0)),"")</f>
        <v/>
      </c>
      <c r="P6231" s="28" t="str">
        <f t="array" ref="P6231">IFERROR(SEARCH(ÖĞRETMEN,'VERİ TABANI'!G6231,1),"")</f>
        <v/>
      </c>
      <c r="Q6231" s="29" t="str">
        <f t="shared" si="195"/>
        <v/>
      </c>
    </row>
    <row r="6232" spans="1:17">
      <c r="A6232" s="3" t="str">
        <f t="shared" si="194"/>
        <v/>
      </c>
      <c r="M6232" s="3" t="str">
        <f>IFERROR(INDEX('SINIF GÜNLER'!$A:$C,MATCH('VERİ TABANI'!$D6232,'SINIF GÜNLER'!$B:$B,0),MATCH('VERİ TABANI'!$M$1,'SINIF GÜNLER'!$A$1:$C$1,0)),"")</f>
        <v/>
      </c>
      <c r="P6232" s="28" t="str">
        <f t="array" ref="P6232">IFERROR(SEARCH(ÖĞRETMEN,'VERİ TABANI'!G6232,1),"")</f>
        <v/>
      </c>
      <c r="Q6232" s="29" t="str">
        <f t="shared" si="195"/>
        <v/>
      </c>
    </row>
    <row r="6233" spans="1:17">
      <c r="A6233" s="3" t="str">
        <f t="shared" si="194"/>
        <v/>
      </c>
      <c r="M6233" s="3" t="str">
        <f>IFERROR(INDEX('SINIF GÜNLER'!$A:$C,MATCH('VERİ TABANI'!$D6233,'SINIF GÜNLER'!$B:$B,0),MATCH('VERİ TABANI'!$M$1,'SINIF GÜNLER'!$A$1:$C$1,0)),"")</f>
        <v/>
      </c>
      <c r="P6233" s="28" t="str">
        <f t="array" ref="P6233">IFERROR(SEARCH(ÖĞRETMEN,'VERİ TABANI'!G6233,1),"")</f>
        <v/>
      </c>
      <c r="Q6233" s="29" t="str">
        <f t="shared" si="195"/>
        <v/>
      </c>
    </row>
    <row r="6234" spans="1:17">
      <c r="A6234" s="3" t="str">
        <f t="shared" si="194"/>
        <v/>
      </c>
      <c r="M6234" s="3" t="str">
        <f>IFERROR(INDEX('SINIF GÜNLER'!$A:$C,MATCH('VERİ TABANI'!$D6234,'SINIF GÜNLER'!$B:$B,0),MATCH('VERİ TABANI'!$M$1,'SINIF GÜNLER'!$A$1:$C$1,0)),"")</f>
        <v/>
      </c>
      <c r="P6234" s="28" t="str">
        <f t="array" ref="P6234">IFERROR(SEARCH(ÖĞRETMEN,'VERİ TABANI'!G6234,1),"")</f>
        <v/>
      </c>
      <c r="Q6234" s="29" t="str">
        <f t="shared" si="195"/>
        <v/>
      </c>
    </row>
    <row r="6235" spans="1:17">
      <c r="A6235" s="3" t="str">
        <f t="shared" si="194"/>
        <v/>
      </c>
      <c r="M6235" s="3" t="str">
        <f>IFERROR(INDEX('SINIF GÜNLER'!$A:$C,MATCH('VERİ TABANI'!$D6235,'SINIF GÜNLER'!$B:$B,0),MATCH('VERİ TABANI'!$M$1,'SINIF GÜNLER'!$A$1:$C$1,0)),"")</f>
        <v/>
      </c>
      <c r="P6235" s="28" t="str">
        <f t="array" ref="P6235">IFERROR(SEARCH(ÖĞRETMEN,'VERİ TABANI'!G6235,1),"")</f>
        <v/>
      </c>
      <c r="Q6235" s="29" t="str">
        <f t="shared" si="195"/>
        <v/>
      </c>
    </row>
    <row r="6236" spans="1:17">
      <c r="A6236" s="3" t="str">
        <f t="shared" si="194"/>
        <v/>
      </c>
      <c r="M6236" s="3" t="str">
        <f>IFERROR(INDEX('SINIF GÜNLER'!$A:$C,MATCH('VERİ TABANI'!$D6236,'SINIF GÜNLER'!$B:$B,0),MATCH('VERİ TABANI'!$M$1,'SINIF GÜNLER'!$A$1:$C$1,0)),"")</f>
        <v/>
      </c>
      <c r="P6236" s="28" t="str">
        <f t="array" ref="P6236">IFERROR(SEARCH(ÖĞRETMEN,'VERİ TABANI'!G6236,1),"")</f>
        <v/>
      </c>
      <c r="Q6236" s="29" t="str">
        <f t="shared" si="195"/>
        <v/>
      </c>
    </row>
    <row r="6237" spans="1:17">
      <c r="A6237" s="3" t="str">
        <f t="shared" si="194"/>
        <v/>
      </c>
      <c r="M6237" s="3" t="str">
        <f>IFERROR(INDEX('SINIF GÜNLER'!$A:$C,MATCH('VERİ TABANI'!$D6237,'SINIF GÜNLER'!$B:$B,0),MATCH('VERİ TABANI'!$M$1,'SINIF GÜNLER'!$A$1:$C$1,0)),"")</f>
        <v/>
      </c>
      <c r="P6237" s="28" t="str">
        <f t="array" ref="P6237">IFERROR(SEARCH(ÖĞRETMEN,'VERİ TABANI'!G6237,1),"")</f>
        <v/>
      </c>
      <c r="Q6237" s="29" t="str">
        <f t="shared" si="195"/>
        <v/>
      </c>
    </row>
    <row r="6238" spans="1:17">
      <c r="A6238" s="3" t="str">
        <f t="shared" si="194"/>
        <v/>
      </c>
      <c r="M6238" s="3" t="str">
        <f>IFERROR(INDEX('SINIF GÜNLER'!$A:$C,MATCH('VERİ TABANI'!$D6238,'SINIF GÜNLER'!$B:$B,0),MATCH('VERİ TABANI'!$M$1,'SINIF GÜNLER'!$A$1:$C$1,0)),"")</f>
        <v/>
      </c>
      <c r="P6238" s="28" t="str">
        <f t="array" ref="P6238">IFERROR(SEARCH(ÖĞRETMEN,'VERİ TABANI'!G6238,1),"")</f>
        <v/>
      </c>
      <c r="Q6238" s="29" t="str">
        <f t="shared" si="195"/>
        <v/>
      </c>
    </row>
    <row r="6239" spans="1:17">
      <c r="A6239" s="3" t="str">
        <f t="shared" si="194"/>
        <v/>
      </c>
      <c r="M6239" s="3" t="str">
        <f>IFERROR(INDEX('SINIF GÜNLER'!$A:$C,MATCH('VERİ TABANI'!$D6239,'SINIF GÜNLER'!$B:$B,0),MATCH('VERİ TABANI'!$M$1,'SINIF GÜNLER'!$A$1:$C$1,0)),"")</f>
        <v/>
      </c>
      <c r="P6239" s="28" t="str">
        <f t="array" ref="P6239">IFERROR(SEARCH(ÖĞRETMEN,'VERİ TABANI'!G6239,1),"")</f>
        <v/>
      </c>
      <c r="Q6239" s="29" t="str">
        <f t="shared" si="195"/>
        <v/>
      </c>
    </row>
    <row r="6240" spans="1:17">
      <c r="A6240" s="3" t="str">
        <f t="shared" si="194"/>
        <v/>
      </c>
      <c r="M6240" s="3" t="str">
        <f>IFERROR(INDEX('SINIF GÜNLER'!$A:$C,MATCH('VERİ TABANI'!$D6240,'SINIF GÜNLER'!$B:$B,0),MATCH('VERİ TABANI'!$M$1,'SINIF GÜNLER'!$A$1:$C$1,0)),"")</f>
        <v/>
      </c>
      <c r="P6240" s="28" t="str">
        <f t="array" ref="P6240">IFERROR(SEARCH(ÖĞRETMEN,'VERİ TABANI'!G6240,1),"")</f>
        <v/>
      </c>
      <c r="Q6240" s="29" t="str">
        <f t="shared" si="195"/>
        <v/>
      </c>
    </row>
    <row r="6241" spans="1:17">
      <c r="A6241" s="3" t="str">
        <f t="shared" si="194"/>
        <v/>
      </c>
      <c r="M6241" s="3" t="str">
        <f>IFERROR(INDEX('SINIF GÜNLER'!$A:$C,MATCH('VERİ TABANI'!$D6241,'SINIF GÜNLER'!$B:$B,0),MATCH('VERİ TABANI'!$M$1,'SINIF GÜNLER'!$A$1:$C$1,0)),"")</f>
        <v/>
      </c>
      <c r="P6241" s="28" t="str">
        <f t="array" ref="P6241">IFERROR(SEARCH(ÖĞRETMEN,'VERİ TABANI'!G6241,1),"")</f>
        <v/>
      </c>
      <c r="Q6241" s="29" t="str">
        <f t="shared" si="195"/>
        <v/>
      </c>
    </row>
    <row r="6242" spans="1:17">
      <c r="A6242" s="3" t="str">
        <f t="shared" si="194"/>
        <v/>
      </c>
      <c r="M6242" s="3" t="str">
        <f>IFERROR(INDEX('SINIF GÜNLER'!$A:$C,MATCH('VERİ TABANI'!$D6242,'SINIF GÜNLER'!$B:$B,0),MATCH('VERİ TABANI'!$M$1,'SINIF GÜNLER'!$A$1:$C$1,0)),"")</f>
        <v/>
      </c>
      <c r="P6242" s="28" t="str">
        <f t="array" ref="P6242">IFERROR(SEARCH(ÖĞRETMEN,'VERİ TABANI'!G6242,1),"")</f>
        <v/>
      </c>
      <c r="Q6242" s="29" t="str">
        <f t="shared" si="195"/>
        <v/>
      </c>
    </row>
    <row r="6243" spans="1:17">
      <c r="A6243" s="3" t="str">
        <f t="shared" si="194"/>
        <v/>
      </c>
      <c r="M6243" s="3" t="str">
        <f>IFERROR(INDEX('SINIF GÜNLER'!$A:$C,MATCH('VERİ TABANI'!$D6243,'SINIF GÜNLER'!$B:$B,0),MATCH('VERİ TABANI'!$M$1,'SINIF GÜNLER'!$A$1:$C$1,0)),"")</f>
        <v/>
      </c>
      <c r="P6243" s="28" t="str">
        <f t="array" ref="P6243">IFERROR(SEARCH(ÖĞRETMEN,'VERİ TABANI'!G6243,1),"")</f>
        <v/>
      </c>
      <c r="Q6243" s="29" t="str">
        <f t="shared" si="195"/>
        <v/>
      </c>
    </row>
    <row r="6244" spans="1:17">
      <c r="A6244" s="3" t="str">
        <f t="shared" si="194"/>
        <v/>
      </c>
      <c r="M6244" s="3" t="str">
        <f>IFERROR(INDEX('SINIF GÜNLER'!$A:$C,MATCH('VERİ TABANI'!$D6244,'SINIF GÜNLER'!$B:$B,0),MATCH('VERİ TABANI'!$M$1,'SINIF GÜNLER'!$A$1:$C$1,0)),"")</f>
        <v/>
      </c>
      <c r="P6244" s="28" t="str">
        <f t="array" ref="P6244">IFERROR(SEARCH(ÖĞRETMEN,'VERİ TABANI'!G6244,1),"")</f>
        <v/>
      </c>
      <c r="Q6244" s="29" t="str">
        <f t="shared" si="195"/>
        <v/>
      </c>
    </row>
    <row r="6245" spans="1:17">
      <c r="A6245" s="3" t="str">
        <f t="shared" si="194"/>
        <v/>
      </c>
      <c r="M6245" s="3" t="str">
        <f>IFERROR(INDEX('SINIF GÜNLER'!$A:$C,MATCH('VERİ TABANI'!$D6245,'SINIF GÜNLER'!$B:$B,0),MATCH('VERİ TABANI'!$M$1,'SINIF GÜNLER'!$A$1:$C$1,0)),"")</f>
        <v/>
      </c>
      <c r="P6245" s="28" t="str">
        <f t="array" ref="P6245">IFERROR(SEARCH(ÖĞRETMEN,'VERİ TABANI'!G6245,1),"")</f>
        <v/>
      </c>
      <c r="Q6245" s="29" t="str">
        <f t="shared" si="195"/>
        <v/>
      </c>
    </row>
    <row r="6246" spans="1:17">
      <c r="A6246" s="3" t="str">
        <f t="shared" si="194"/>
        <v/>
      </c>
      <c r="M6246" s="3" t="str">
        <f>IFERROR(INDEX('SINIF GÜNLER'!$A:$C,MATCH('VERİ TABANI'!$D6246,'SINIF GÜNLER'!$B:$B,0),MATCH('VERİ TABANI'!$M$1,'SINIF GÜNLER'!$A$1:$C$1,0)),"")</f>
        <v/>
      </c>
      <c r="P6246" s="28" t="str">
        <f t="array" ref="P6246">IFERROR(SEARCH(ÖĞRETMEN,'VERİ TABANI'!G6246,1),"")</f>
        <v/>
      </c>
      <c r="Q6246" s="29" t="str">
        <f t="shared" si="195"/>
        <v/>
      </c>
    </row>
    <row r="6247" spans="1:17">
      <c r="A6247" s="3" t="str">
        <f t="shared" si="194"/>
        <v/>
      </c>
      <c r="M6247" s="3" t="str">
        <f>IFERROR(INDEX('SINIF GÜNLER'!$A:$C,MATCH('VERİ TABANI'!$D6247,'SINIF GÜNLER'!$B:$B,0),MATCH('VERİ TABANI'!$M$1,'SINIF GÜNLER'!$A$1:$C$1,0)),"")</f>
        <v/>
      </c>
      <c r="P6247" s="28" t="str">
        <f t="array" ref="P6247">IFERROR(SEARCH(ÖĞRETMEN,'VERİ TABANI'!G6247,1),"")</f>
        <v/>
      </c>
      <c r="Q6247" s="29" t="str">
        <f t="shared" si="195"/>
        <v/>
      </c>
    </row>
    <row r="6248" spans="1:17">
      <c r="A6248" s="3" t="str">
        <f t="shared" si="194"/>
        <v/>
      </c>
      <c r="M6248" s="3" t="str">
        <f>IFERROR(INDEX('SINIF GÜNLER'!$A:$C,MATCH('VERİ TABANI'!$D6248,'SINIF GÜNLER'!$B:$B,0),MATCH('VERİ TABANI'!$M$1,'SINIF GÜNLER'!$A$1:$C$1,0)),"")</f>
        <v/>
      </c>
      <c r="P6248" s="28" t="str">
        <f t="array" ref="P6248">IFERROR(SEARCH(ÖĞRETMEN,'VERİ TABANI'!G6248,1),"")</f>
        <v/>
      </c>
      <c r="Q6248" s="29" t="str">
        <f t="shared" si="195"/>
        <v/>
      </c>
    </row>
    <row r="6249" spans="1:17">
      <c r="A6249" s="3" t="str">
        <f t="shared" si="194"/>
        <v/>
      </c>
      <c r="M6249" s="3" t="str">
        <f>IFERROR(INDEX('SINIF GÜNLER'!$A:$C,MATCH('VERİ TABANI'!$D6249,'SINIF GÜNLER'!$B:$B,0),MATCH('VERİ TABANI'!$M$1,'SINIF GÜNLER'!$A$1:$C$1,0)),"")</f>
        <v/>
      </c>
      <c r="P6249" s="28" t="str">
        <f t="array" ref="P6249">IFERROR(SEARCH(ÖĞRETMEN,'VERİ TABANI'!G6249,1),"")</f>
        <v/>
      </c>
      <c r="Q6249" s="29" t="str">
        <f t="shared" si="195"/>
        <v/>
      </c>
    </row>
    <row r="6250" spans="1:17">
      <c r="A6250" s="3" t="str">
        <f t="shared" si="194"/>
        <v/>
      </c>
      <c r="M6250" s="3" t="str">
        <f>IFERROR(INDEX('SINIF GÜNLER'!$A:$C,MATCH('VERİ TABANI'!$D6250,'SINIF GÜNLER'!$B:$B,0),MATCH('VERİ TABANI'!$M$1,'SINIF GÜNLER'!$A$1:$C$1,0)),"")</f>
        <v/>
      </c>
      <c r="P6250" s="28" t="str">
        <f t="array" ref="P6250">IFERROR(SEARCH(ÖĞRETMEN,'VERİ TABANI'!G6250,1),"")</f>
        <v/>
      </c>
      <c r="Q6250" s="29" t="str">
        <f t="shared" si="195"/>
        <v/>
      </c>
    </row>
    <row r="6251" spans="1:17">
      <c r="A6251" s="3" t="str">
        <f t="shared" si="194"/>
        <v/>
      </c>
      <c r="M6251" s="3" t="str">
        <f>IFERROR(INDEX('SINIF GÜNLER'!$A:$C,MATCH('VERİ TABANI'!$D6251,'SINIF GÜNLER'!$B:$B,0),MATCH('VERİ TABANI'!$M$1,'SINIF GÜNLER'!$A$1:$C$1,0)),"")</f>
        <v/>
      </c>
      <c r="P6251" s="28" t="str">
        <f t="array" ref="P6251">IFERROR(SEARCH(ÖĞRETMEN,'VERİ TABANI'!G6251,1),"")</f>
        <v/>
      </c>
      <c r="Q6251" s="29" t="str">
        <f t="shared" si="195"/>
        <v/>
      </c>
    </row>
    <row r="6252" spans="1:17">
      <c r="A6252" s="3" t="str">
        <f t="shared" si="194"/>
        <v/>
      </c>
      <c r="M6252" s="3" t="str">
        <f>IFERROR(INDEX('SINIF GÜNLER'!$A:$C,MATCH('VERİ TABANI'!$D6252,'SINIF GÜNLER'!$B:$B,0),MATCH('VERİ TABANI'!$M$1,'SINIF GÜNLER'!$A$1:$C$1,0)),"")</f>
        <v/>
      </c>
      <c r="P6252" s="28" t="str">
        <f t="array" ref="P6252">IFERROR(SEARCH(ÖĞRETMEN,'VERİ TABANI'!G6252,1),"")</f>
        <v/>
      </c>
      <c r="Q6252" s="29" t="str">
        <f t="shared" si="195"/>
        <v/>
      </c>
    </row>
    <row r="6253" spans="1:17">
      <c r="A6253" s="3" t="str">
        <f t="shared" si="194"/>
        <v/>
      </c>
      <c r="M6253" s="3" t="str">
        <f>IFERROR(INDEX('SINIF GÜNLER'!$A:$C,MATCH('VERİ TABANI'!$D6253,'SINIF GÜNLER'!$B:$B,0),MATCH('VERİ TABANI'!$M$1,'SINIF GÜNLER'!$A$1:$C$1,0)),"")</f>
        <v/>
      </c>
      <c r="P6253" s="28" t="str">
        <f t="array" ref="P6253">IFERROR(SEARCH(ÖĞRETMEN,'VERİ TABANI'!G6253,1),"")</f>
        <v/>
      </c>
      <c r="Q6253" s="29" t="str">
        <f t="shared" si="195"/>
        <v/>
      </c>
    </row>
    <row r="6254" spans="1:17">
      <c r="A6254" s="3" t="str">
        <f t="shared" si="194"/>
        <v/>
      </c>
      <c r="M6254" s="3" t="str">
        <f>IFERROR(INDEX('SINIF GÜNLER'!$A:$C,MATCH('VERİ TABANI'!$D6254,'SINIF GÜNLER'!$B:$B,0),MATCH('VERİ TABANI'!$M$1,'SINIF GÜNLER'!$A$1:$C$1,0)),"")</f>
        <v/>
      </c>
      <c r="P6254" s="28" t="str">
        <f t="array" ref="P6254">IFERROR(SEARCH(ÖĞRETMEN,'VERİ TABANI'!G6254,1),"")</f>
        <v/>
      </c>
      <c r="Q6254" s="29" t="str">
        <f t="shared" si="195"/>
        <v/>
      </c>
    </row>
    <row r="6255" spans="1:17">
      <c r="A6255" s="3" t="str">
        <f t="shared" si="194"/>
        <v/>
      </c>
      <c r="M6255" s="3" t="str">
        <f>IFERROR(INDEX('SINIF GÜNLER'!$A:$C,MATCH('VERİ TABANI'!$D6255,'SINIF GÜNLER'!$B:$B,0),MATCH('VERİ TABANI'!$M$1,'SINIF GÜNLER'!$A$1:$C$1,0)),"")</f>
        <v/>
      </c>
      <c r="P6255" s="28" t="str">
        <f t="array" ref="P6255">IFERROR(SEARCH(ÖĞRETMEN,'VERİ TABANI'!G6255,1),"")</f>
        <v/>
      </c>
      <c r="Q6255" s="29" t="str">
        <f t="shared" si="195"/>
        <v/>
      </c>
    </row>
    <row r="6256" spans="1:17">
      <c r="A6256" s="3" t="str">
        <f t="shared" si="194"/>
        <v/>
      </c>
      <c r="M6256" s="3" t="str">
        <f>IFERROR(INDEX('SINIF GÜNLER'!$A:$C,MATCH('VERİ TABANI'!$D6256,'SINIF GÜNLER'!$B:$B,0),MATCH('VERİ TABANI'!$M$1,'SINIF GÜNLER'!$A$1:$C$1,0)),"")</f>
        <v/>
      </c>
      <c r="P6256" s="28" t="str">
        <f t="array" ref="P6256">IFERROR(SEARCH(ÖĞRETMEN,'VERİ TABANI'!G6256,1),"")</f>
        <v/>
      </c>
      <c r="Q6256" s="29" t="str">
        <f t="shared" si="195"/>
        <v/>
      </c>
    </row>
    <row r="6257" spans="1:17">
      <c r="A6257" s="3" t="str">
        <f t="shared" si="194"/>
        <v/>
      </c>
      <c r="M6257" s="3" t="str">
        <f>IFERROR(INDEX('SINIF GÜNLER'!$A:$C,MATCH('VERİ TABANI'!$D6257,'SINIF GÜNLER'!$B:$B,0),MATCH('VERİ TABANI'!$M$1,'SINIF GÜNLER'!$A$1:$C$1,0)),"")</f>
        <v/>
      </c>
      <c r="P6257" s="28" t="str">
        <f t="array" ref="P6257">IFERROR(SEARCH(ÖĞRETMEN,'VERİ TABANI'!G6257,1),"")</f>
        <v/>
      </c>
      <c r="Q6257" s="29" t="str">
        <f t="shared" si="195"/>
        <v/>
      </c>
    </row>
    <row r="6258" spans="1:17">
      <c r="A6258" s="3" t="str">
        <f t="shared" si="194"/>
        <v/>
      </c>
      <c r="M6258" s="3" t="str">
        <f>IFERROR(INDEX('SINIF GÜNLER'!$A:$C,MATCH('VERİ TABANI'!$D6258,'SINIF GÜNLER'!$B:$B,0),MATCH('VERİ TABANI'!$M$1,'SINIF GÜNLER'!$A$1:$C$1,0)),"")</f>
        <v/>
      </c>
      <c r="P6258" s="28" t="str">
        <f t="array" ref="P6258">IFERROR(SEARCH(ÖĞRETMEN,'VERİ TABANI'!G6258,1),"")</f>
        <v/>
      </c>
      <c r="Q6258" s="29" t="str">
        <f t="shared" si="195"/>
        <v/>
      </c>
    </row>
    <row r="6259" spans="1:17">
      <c r="A6259" s="3" t="str">
        <f t="shared" si="194"/>
        <v/>
      </c>
      <c r="M6259" s="3" t="str">
        <f>IFERROR(INDEX('SINIF GÜNLER'!$A:$C,MATCH('VERİ TABANI'!$D6259,'SINIF GÜNLER'!$B:$B,0),MATCH('VERİ TABANI'!$M$1,'SINIF GÜNLER'!$A$1:$C$1,0)),"")</f>
        <v/>
      </c>
      <c r="P6259" s="28" t="str">
        <f t="array" ref="P6259">IFERROR(SEARCH(ÖĞRETMEN,'VERİ TABANI'!G6259,1),"")</f>
        <v/>
      </c>
      <c r="Q6259" s="29" t="str">
        <f t="shared" si="195"/>
        <v/>
      </c>
    </row>
    <row r="6260" spans="1:17">
      <c r="A6260" s="3" t="str">
        <f t="shared" si="194"/>
        <v/>
      </c>
      <c r="M6260" s="3" t="str">
        <f>IFERROR(INDEX('SINIF GÜNLER'!$A:$C,MATCH('VERİ TABANI'!$D6260,'SINIF GÜNLER'!$B:$B,0),MATCH('VERİ TABANI'!$M$1,'SINIF GÜNLER'!$A$1:$C$1,0)),"")</f>
        <v/>
      </c>
      <c r="P6260" s="28" t="str">
        <f t="array" ref="P6260">IFERROR(SEARCH(ÖĞRETMEN,'VERİ TABANI'!G6260,1),"")</f>
        <v/>
      </c>
      <c r="Q6260" s="29" t="str">
        <f t="shared" si="195"/>
        <v/>
      </c>
    </row>
    <row r="6261" spans="1:17">
      <c r="A6261" s="3" t="str">
        <f t="shared" si="194"/>
        <v/>
      </c>
      <c r="M6261" s="3" t="str">
        <f>IFERROR(INDEX('SINIF GÜNLER'!$A:$C,MATCH('VERİ TABANI'!$D6261,'SINIF GÜNLER'!$B:$B,0),MATCH('VERİ TABANI'!$M$1,'SINIF GÜNLER'!$A$1:$C$1,0)),"")</f>
        <v/>
      </c>
      <c r="P6261" s="28" t="str">
        <f t="array" ref="P6261">IFERROR(SEARCH(ÖĞRETMEN,'VERİ TABANI'!G6261,1),"")</f>
        <v/>
      </c>
      <c r="Q6261" s="29" t="str">
        <f t="shared" si="195"/>
        <v/>
      </c>
    </row>
    <row r="6262" spans="1:17">
      <c r="A6262" s="3" t="str">
        <f t="shared" si="194"/>
        <v/>
      </c>
      <c r="M6262" s="3" t="str">
        <f>IFERROR(INDEX('SINIF GÜNLER'!$A:$C,MATCH('VERİ TABANI'!$D6262,'SINIF GÜNLER'!$B:$B,0),MATCH('VERİ TABANI'!$M$1,'SINIF GÜNLER'!$A$1:$C$1,0)),"")</f>
        <v/>
      </c>
      <c r="P6262" s="28" t="str">
        <f t="array" ref="P6262">IFERROR(SEARCH(ÖĞRETMEN,'VERİ TABANI'!G6262,1),"")</f>
        <v/>
      </c>
      <c r="Q6262" s="29" t="str">
        <f t="shared" si="195"/>
        <v/>
      </c>
    </row>
    <row r="6263" spans="1:17">
      <c r="A6263" s="3" t="str">
        <f t="shared" si="194"/>
        <v/>
      </c>
      <c r="M6263" s="3" t="str">
        <f>IFERROR(INDEX('SINIF GÜNLER'!$A:$C,MATCH('VERİ TABANI'!$D6263,'SINIF GÜNLER'!$B:$B,0),MATCH('VERİ TABANI'!$M$1,'SINIF GÜNLER'!$A$1:$C$1,0)),"")</f>
        <v/>
      </c>
      <c r="P6263" s="28" t="str">
        <f t="array" ref="P6263">IFERROR(SEARCH(ÖĞRETMEN,'VERİ TABANI'!G6263,1),"")</f>
        <v/>
      </c>
      <c r="Q6263" s="29" t="str">
        <f t="shared" si="195"/>
        <v/>
      </c>
    </row>
    <row r="6264" spans="1:17">
      <c r="A6264" s="3" t="str">
        <f t="shared" si="194"/>
        <v/>
      </c>
      <c r="M6264" s="3" t="str">
        <f>IFERROR(INDEX('SINIF GÜNLER'!$A:$C,MATCH('VERİ TABANI'!$D6264,'SINIF GÜNLER'!$B:$B,0),MATCH('VERİ TABANI'!$M$1,'SINIF GÜNLER'!$A$1:$C$1,0)),"")</f>
        <v/>
      </c>
      <c r="P6264" s="28" t="str">
        <f t="array" ref="P6264">IFERROR(SEARCH(ÖĞRETMEN,'VERİ TABANI'!G6264,1),"")</f>
        <v/>
      </c>
      <c r="Q6264" s="29" t="str">
        <f t="shared" si="195"/>
        <v/>
      </c>
    </row>
    <row r="6265" spans="1:17">
      <c r="A6265" s="3" t="str">
        <f t="shared" si="194"/>
        <v/>
      </c>
      <c r="M6265" s="3" t="str">
        <f>IFERROR(INDEX('SINIF GÜNLER'!$A:$C,MATCH('VERİ TABANI'!$D6265,'SINIF GÜNLER'!$B:$B,0),MATCH('VERİ TABANI'!$M$1,'SINIF GÜNLER'!$A$1:$C$1,0)),"")</f>
        <v/>
      </c>
      <c r="P6265" s="28" t="str">
        <f t="array" ref="P6265">IFERROR(SEARCH(ÖĞRETMEN,'VERİ TABANI'!G6265,1),"")</f>
        <v/>
      </c>
      <c r="Q6265" s="29" t="str">
        <f t="shared" si="195"/>
        <v/>
      </c>
    </row>
    <row r="6266" spans="1:17">
      <c r="A6266" s="3" t="str">
        <f t="shared" si="194"/>
        <v/>
      </c>
      <c r="M6266" s="3" t="str">
        <f>IFERROR(INDEX('SINIF GÜNLER'!$A:$C,MATCH('VERİ TABANI'!$D6266,'SINIF GÜNLER'!$B:$B,0),MATCH('VERİ TABANI'!$M$1,'SINIF GÜNLER'!$A$1:$C$1,0)),"")</f>
        <v/>
      </c>
      <c r="P6266" s="28" t="str">
        <f t="array" ref="P6266">IFERROR(SEARCH(ÖĞRETMEN,'VERİ TABANI'!G6266,1),"")</f>
        <v/>
      </c>
      <c r="Q6266" s="29" t="str">
        <f t="shared" si="195"/>
        <v/>
      </c>
    </row>
    <row r="6267" spans="1:17">
      <c r="A6267" s="3" t="str">
        <f t="shared" si="194"/>
        <v/>
      </c>
      <c r="M6267" s="3" t="str">
        <f>IFERROR(INDEX('SINIF GÜNLER'!$A:$C,MATCH('VERİ TABANI'!$D6267,'SINIF GÜNLER'!$B:$B,0),MATCH('VERİ TABANI'!$M$1,'SINIF GÜNLER'!$A$1:$C$1,0)),"")</f>
        <v/>
      </c>
      <c r="P6267" s="28" t="str">
        <f t="array" ref="P6267">IFERROR(SEARCH(ÖĞRETMEN,'VERİ TABANI'!G6267,1),"")</f>
        <v/>
      </c>
      <c r="Q6267" s="29" t="str">
        <f t="shared" si="195"/>
        <v/>
      </c>
    </row>
    <row r="6268" spans="1:17">
      <c r="A6268" s="3" t="str">
        <f t="shared" si="194"/>
        <v/>
      </c>
      <c r="M6268" s="3" t="str">
        <f>IFERROR(INDEX('SINIF GÜNLER'!$A:$C,MATCH('VERİ TABANI'!$D6268,'SINIF GÜNLER'!$B:$B,0),MATCH('VERİ TABANI'!$M$1,'SINIF GÜNLER'!$A$1:$C$1,0)),"")</f>
        <v/>
      </c>
      <c r="P6268" s="28" t="str">
        <f t="array" ref="P6268">IFERROR(SEARCH(ÖĞRETMEN,'VERİ TABANI'!G6268,1),"")</f>
        <v/>
      </c>
      <c r="Q6268" s="29" t="str">
        <f t="shared" si="195"/>
        <v/>
      </c>
    </row>
    <row r="6269" spans="1:17">
      <c r="A6269" s="3" t="str">
        <f t="shared" si="194"/>
        <v/>
      </c>
      <c r="M6269" s="3" t="str">
        <f>IFERROR(INDEX('SINIF GÜNLER'!$A:$C,MATCH('VERİ TABANI'!$D6269,'SINIF GÜNLER'!$B:$B,0),MATCH('VERİ TABANI'!$M$1,'SINIF GÜNLER'!$A$1:$C$1,0)),"")</f>
        <v/>
      </c>
      <c r="P6269" s="28" t="str">
        <f t="array" ref="P6269">IFERROR(SEARCH(ÖĞRETMEN,'VERİ TABANI'!G6269,1),"")</f>
        <v/>
      </c>
      <c r="Q6269" s="29" t="str">
        <f t="shared" si="195"/>
        <v/>
      </c>
    </row>
    <row r="6270" spans="1:17">
      <c r="A6270" s="3" t="str">
        <f t="shared" si="194"/>
        <v/>
      </c>
      <c r="M6270" s="3" t="str">
        <f>IFERROR(INDEX('SINIF GÜNLER'!$A:$C,MATCH('VERİ TABANI'!$D6270,'SINIF GÜNLER'!$B:$B,0),MATCH('VERİ TABANI'!$M$1,'SINIF GÜNLER'!$A$1:$C$1,0)),"")</f>
        <v/>
      </c>
      <c r="P6270" s="28" t="str">
        <f t="array" ref="P6270">IFERROR(SEARCH(ÖĞRETMEN,'VERİ TABANI'!G6270,1),"")</f>
        <v/>
      </c>
      <c r="Q6270" s="29" t="str">
        <f t="shared" si="195"/>
        <v/>
      </c>
    </row>
    <row r="6271" spans="1:17">
      <c r="A6271" s="3" t="str">
        <f t="shared" si="194"/>
        <v/>
      </c>
      <c r="M6271" s="3" t="str">
        <f>IFERROR(INDEX('SINIF GÜNLER'!$A:$C,MATCH('VERİ TABANI'!$D6271,'SINIF GÜNLER'!$B:$B,0),MATCH('VERİ TABANI'!$M$1,'SINIF GÜNLER'!$A$1:$C$1,0)),"")</f>
        <v/>
      </c>
      <c r="P6271" s="28" t="str">
        <f t="array" ref="P6271">IFERROR(SEARCH(ÖĞRETMEN,'VERİ TABANI'!G6271,1),"")</f>
        <v/>
      </c>
      <c r="Q6271" s="29" t="str">
        <f t="shared" si="195"/>
        <v/>
      </c>
    </row>
    <row r="6272" spans="1:17">
      <c r="A6272" s="3" t="str">
        <f t="shared" si="194"/>
        <v/>
      </c>
      <c r="M6272" s="3" t="str">
        <f>IFERROR(INDEX('SINIF GÜNLER'!$A:$C,MATCH('VERİ TABANI'!$D6272,'SINIF GÜNLER'!$B:$B,0),MATCH('VERİ TABANI'!$M$1,'SINIF GÜNLER'!$A$1:$C$1,0)),"")</f>
        <v/>
      </c>
      <c r="P6272" s="28" t="str">
        <f t="array" ref="P6272">IFERROR(SEARCH(ÖĞRETMEN,'VERİ TABANI'!G6272,1),"")</f>
        <v/>
      </c>
      <c r="Q6272" s="29" t="str">
        <f t="shared" si="195"/>
        <v/>
      </c>
    </row>
    <row r="6273" spans="1:17">
      <c r="A6273" s="3" t="str">
        <f t="shared" si="194"/>
        <v/>
      </c>
      <c r="M6273" s="3" t="str">
        <f>IFERROR(INDEX('SINIF GÜNLER'!$A:$C,MATCH('VERİ TABANI'!$D6273,'SINIF GÜNLER'!$B:$B,0),MATCH('VERİ TABANI'!$M$1,'SINIF GÜNLER'!$A$1:$C$1,0)),"")</f>
        <v/>
      </c>
      <c r="P6273" s="28" t="str">
        <f t="array" ref="P6273">IFERROR(SEARCH(ÖĞRETMEN,'VERİ TABANI'!G6273,1),"")</f>
        <v/>
      </c>
      <c r="Q6273" s="29" t="str">
        <f t="shared" si="195"/>
        <v/>
      </c>
    </row>
    <row r="6274" spans="1:17">
      <c r="A6274" s="3" t="str">
        <f t="shared" ref="A6274:A6337" si="196">IFERROR(IF(B6274="","",ROW()-1),"")</f>
        <v/>
      </c>
      <c r="M6274" s="3" t="str">
        <f>IFERROR(INDEX('SINIF GÜNLER'!$A:$C,MATCH('VERİ TABANI'!$D6274,'SINIF GÜNLER'!$B:$B,0),MATCH('VERİ TABANI'!$M$1,'SINIF GÜNLER'!$A$1:$C$1,0)),"")</f>
        <v/>
      </c>
      <c r="P6274" s="28" t="str">
        <f t="array" ref="P6274">IFERROR(SEARCH(ÖĞRETMEN,'VERİ TABANI'!G6274,1),"")</f>
        <v/>
      </c>
      <c r="Q6274" s="29" t="str">
        <f t="shared" si="195"/>
        <v/>
      </c>
    </row>
    <row r="6275" spans="1:17">
      <c r="A6275" s="3" t="str">
        <f t="shared" si="196"/>
        <v/>
      </c>
      <c r="M6275" s="3" t="str">
        <f>IFERROR(INDEX('SINIF GÜNLER'!$A:$C,MATCH('VERİ TABANI'!$D6275,'SINIF GÜNLER'!$B:$B,0),MATCH('VERİ TABANI'!$M$1,'SINIF GÜNLER'!$A$1:$C$1,0)),"")</f>
        <v/>
      </c>
      <c r="P6275" s="28" t="str">
        <f t="array" ref="P6275">IFERROR(SEARCH(ÖĞRETMEN,'VERİ TABANI'!G6275,1),"")</f>
        <v/>
      </c>
      <c r="Q6275" s="29" t="str">
        <f t="shared" si="195"/>
        <v/>
      </c>
    </row>
    <row r="6276" spans="1:17">
      <c r="A6276" s="3" t="str">
        <f t="shared" si="196"/>
        <v/>
      </c>
      <c r="M6276" s="3" t="str">
        <f>IFERROR(INDEX('SINIF GÜNLER'!$A:$C,MATCH('VERİ TABANI'!$D6276,'SINIF GÜNLER'!$B:$B,0),MATCH('VERİ TABANI'!$M$1,'SINIF GÜNLER'!$A$1:$C$1,0)),"")</f>
        <v/>
      </c>
      <c r="P6276" s="28" t="str">
        <f t="array" ref="P6276">IFERROR(SEARCH(ÖĞRETMEN,'VERİ TABANI'!G6276,1),"")</f>
        <v/>
      </c>
      <c r="Q6276" s="29" t="str">
        <f t="shared" si="195"/>
        <v/>
      </c>
    </row>
    <row r="6277" spans="1:17">
      <c r="A6277" s="3" t="str">
        <f t="shared" si="196"/>
        <v/>
      </c>
      <c r="M6277" s="3" t="str">
        <f>IFERROR(INDEX('SINIF GÜNLER'!$A:$C,MATCH('VERİ TABANI'!$D6277,'SINIF GÜNLER'!$B:$B,0),MATCH('VERİ TABANI'!$M$1,'SINIF GÜNLER'!$A$1:$C$1,0)),"")</f>
        <v/>
      </c>
      <c r="P6277" s="28" t="str">
        <f t="array" ref="P6277">IFERROR(SEARCH(ÖĞRETMEN,'VERİ TABANI'!G6277,1),"")</f>
        <v/>
      </c>
      <c r="Q6277" s="29" t="str">
        <f t="shared" si="195"/>
        <v/>
      </c>
    </row>
    <row r="6278" spans="1:17">
      <c r="A6278" s="3" t="str">
        <f t="shared" si="196"/>
        <v/>
      </c>
      <c r="M6278" s="3" t="str">
        <f>IFERROR(INDEX('SINIF GÜNLER'!$A:$C,MATCH('VERİ TABANI'!$D6278,'SINIF GÜNLER'!$B:$B,0),MATCH('VERİ TABANI'!$M$1,'SINIF GÜNLER'!$A$1:$C$1,0)),"")</f>
        <v/>
      </c>
      <c r="P6278" s="28" t="str">
        <f t="array" ref="P6278">IFERROR(SEARCH(ÖĞRETMEN,'VERİ TABANI'!G6278,1),"")</f>
        <v/>
      </c>
      <c r="Q6278" s="29" t="str">
        <f t="shared" si="195"/>
        <v/>
      </c>
    </row>
    <row r="6279" spans="1:17">
      <c r="A6279" s="3" t="str">
        <f t="shared" si="196"/>
        <v/>
      </c>
      <c r="M6279" s="3" t="str">
        <f>IFERROR(INDEX('SINIF GÜNLER'!$A:$C,MATCH('VERİ TABANI'!$D6279,'SINIF GÜNLER'!$B:$B,0),MATCH('VERİ TABANI'!$M$1,'SINIF GÜNLER'!$A$1:$C$1,0)),"")</f>
        <v/>
      </c>
      <c r="P6279" s="28" t="str">
        <f t="array" ref="P6279">IFERROR(SEARCH(ÖĞRETMEN,'VERİ TABANI'!G6279,1),"")</f>
        <v/>
      </c>
      <c r="Q6279" s="29" t="str">
        <f t="shared" si="195"/>
        <v/>
      </c>
    </row>
    <row r="6280" spans="1:17">
      <c r="A6280" s="3" t="str">
        <f t="shared" si="196"/>
        <v/>
      </c>
      <c r="M6280" s="3" t="str">
        <f>IFERROR(INDEX('SINIF GÜNLER'!$A:$C,MATCH('VERİ TABANI'!$D6280,'SINIF GÜNLER'!$B:$B,0),MATCH('VERİ TABANI'!$M$1,'SINIF GÜNLER'!$A$1:$C$1,0)),"")</f>
        <v/>
      </c>
      <c r="P6280" s="28" t="str">
        <f t="array" ref="P6280">IFERROR(SEARCH(ÖĞRETMEN,'VERİ TABANI'!G6280,1),"")</f>
        <v/>
      </c>
      <c r="Q6280" s="29" t="str">
        <f t="shared" ref="Q6280:Q6343" si="197">IF(P6280="","",ROW())</f>
        <v/>
      </c>
    </row>
    <row r="6281" spans="1:17">
      <c r="A6281" s="3" t="str">
        <f t="shared" si="196"/>
        <v/>
      </c>
      <c r="M6281" s="3" t="str">
        <f>IFERROR(INDEX('SINIF GÜNLER'!$A:$C,MATCH('VERİ TABANI'!$D6281,'SINIF GÜNLER'!$B:$B,0),MATCH('VERİ TABANI'!$M$1,'SINIF GÜNLER'!$A$1:$C$1,0)),"")</f>
        <v/>
      </c>
      <c r="P6281" s="28" t="str">
        <f t="array" ref="P6281">IFERROR(SEARCH(ÖĞRETMEN,'VERİ TABANI'!G6281,1),"")</f>
        <v/>
      </c>
      <c r="Q6281" s="29" t="str">
        <f t="shared" si="197"/>
        <v/>
      </c>
    </row>
    <row r="6282" spans="1:17">
      <c r="A6282" s="3" t="str">
        <f t="shared" si="196"/>
        <v/>
      </c>
      <c r="M6282" s="3" t="str">
        <f>IFERROR(INDEX('SINIF GÜNLER'!$A:$C,MATCH('VERİ TABANI'!$D6282,'SINIF GÜNLER'!$B:$B,0),MATCH('VERİ TABANI'!$M$1,'SINIF GÜNLER'!$A$1:$C$1,0)),"")</f>
        <v/>
      </c>
      <c r="P6282" s="28" t="str">
        <f t="array" ref="P6282">IFERROR(SEARCH(ÖĞRETMEN,'VERİ TABANI'!G6282,1),"")</f>
        <v/>
      </c>
      <c r="Q6282" s="29" t="str">
        <f t="shared" si="197"/>
        <v/>
      </c>
    </row>
    <row r="6283" spans="1:17">
      <c r="A6283" s="3" t="str">
        <f t="shared" si="196"/>
        <v/>
      </c>
      <c r="M6283" s="3" t="str">
        <f>IFERROR(INDEX('SINIF GÜNLER'!$A:$C,MATCH('VERİ TABANI'!$D6283,'SINIF GÜNLER'!$B:$B,0),MATCH('VERİ TABANI'!$M$1,'SINIF GÜNLER'!$A$1:$C$1,0)),"")</f>
        <v/>
      </c>
      <c r="P6283" s="28" t="str">
        <f t="array" ref="P6283">IFERROR(SEARCH(ÖĞRETMEN,'VERİ TABANI'!G6283,1),"")</f>
        <v/>
      </c>
      <c r="Q6283" s="29" t="str">
        <f t="shared" si="197"/>
        <v/>
      </c>
    </row>
    <row r="6284" spans="1:17">
      <c r="A6284" s="3" t="str">
        <f t="shared" si="196"/>
        <v/>
      </c>
      <c r="M6284" s="3" t="str">
        <f>IFERROR(INDEX('SINIF GÜNLER'!$A:$C,MATCH('VERİ TABANI'!$D6284,'SINIF GÜNLER'!$B:$B,0),MATCH('VERİ TABANI'!$M$1,'SINIF GÜNLER'!$A$1:$C$1,0)),"")</f>
        <v/>
      </c>
      <c r="P6284" s="28" t="str">
        <f t="array" ref="P6284">IFERROR(SEARCH(ÖĞRETMEN,'VERİ TABANI'!G6284,1),"")</f>
        <v/>
      </c>
      <c r="Q6284" s="29" t="str">
        <f t="shared" si="197"/>
        <v/>
      </c>
    </row>
    <row r="6285" spans="1:17">
      <c r="A6285" s="3" t="str">
        <f t="shared" si="196"/>
        <v/>
      </c>
      <c r="M6285" s="3" t="str">
        <f>IFERROR(INDEX('SINIF GÜNLER'!$A:$C,MATCH('VERİ TABANI'!$D6285,'SINIF GÜNLER'!$B:$B,0),MATCH('VERİ TABANI'!$M$1,'SINIF GÜNLER'!$A$1:$C$1,0)),"")</f>
        <v/>
      </c>
      <c r="P6285" s="28" t="str">
        <f t="array" ref="P6285">IFERROR(SEARCH(ÖĞRETMEN,'VERİ TABANI'!G6285,1),"")</f>
        <v/>
      </c>
      <c r="Q6285" s="29" t="str">
        <f t="shared" si="197"/>
        <v/>
      </c>
    </row>
    <row r="6286" spans="1:17">
      <c r="A6286" s="3" t="str">
        <f t="shared" si="196"/>
        <v/>
      </c>
      <c r="M6286" s="3" t="str">
        <f>IFERROR(INDEX('SINIF GÜNLER'!$A:$C,MATCH('VERİ TABANI'!$D6286,'SINIF GÜNLER'!$B:$B,0),MATCH('VERİ TABANI'!$M$1,'SINIF GÜNLER'!$A$1:$C$1,0)),"")</f>
        <v/>
      </c>
      <c r="P6286" s="28" t="str">
        <f t="array" ref="P6286">IFERROR(SEARCH(ÖĞRETMEN,'VERİ TABANI'!G6286,1),"")</f>
        <v/>
      </c>
      <c r="Q6286" s="29" t="str">
        <f t="shared" si="197"/>
        <v/>
      </c>
    </row>
    <row r="6287" spans="1:17">
      <c r="A6287" s="3" t="str">
        <f t="shared" si="196"/>
        <v/>
      </c>
      <c r="M6287" s="3" t="str">
        <f>IFERROR(INDEX('SINIF GÜNLER'!$A:$C,MATCH('VERİ TABANI'!$D6287,'SINIF GÜNLER'!$B:$B,0),MATCH('VERİ TABANI'!$M$1,'SINIF GÜNLER'!$A$1:$C$1,0)),"")</f>
        <v/>
      </c>
      <c r="P6287" s="28" t="str">
        <f t="array" ref="P6287">IFERROR(SEARCH(ÖĞRETMEN,'VERİ TABANI'!G6287,1),"")</f>
        <v/>
      </c>
      <c r="Q6287" s="29" t="str">
        <f t="shared" si="197"/>
        <v/>
      </c>
    </row>
    <row r="6288" spans="1:17">
      <c r="A6288" s="3" t="str">
        <f t="shared" si="196"/>
        <v/>
      </c>
      <c r="M6288" s="3" t="str">
        <f>IFERROR(INDEX('SINIF GÜNLER'!$A:$C,MATCH('VERİ TABANI'!$D6288,'SINIF GÜNLER'!$B:$B,0),MATCH('VERİ TABANI'!$M$1,'SINIF GÜNLER'!$A$1:$C$1,0)),"")</f>
        <v/>
      </c>
      <c r="P6288" s="28" t="str">
        <f t="array" ref="P6288">IFERROR(SEARCH(ÖĞRETMEN,'VERİ TABANI'!G6288,1),"")</f>
        <v/>
      </c>
      <c r="Q6288" s="29" t="str">
        <f t="shared" si="197"/>
        <v/>
      </c>
    </row>
    <row r="6289" spans="1:17">
      <c r="A6289" s="3" t="str">
        <f t="shared" si="196"/>
        <v/>
      </c>
      <c r="M6289" s="3" t="str">
        <f>IFERROR(INDEX('SINIF GÜNLER'!$A:$C,MATCH('VERİ TABANI'!$D6289,'SINIF GÜNLER'!$B:$B,0),MATCH('VERİ TABANI'!$M$1,'SINIF GÜNLER'!$A$1:$C$1,0)),"")</f>
        <v/>
      </c>
      <c r="P6289" s="28" t="str">
        <f t="array" ref="P6289">IFERROR(SEARCH(ÖĞRETMEN,'VERİ TABANI'!G6289,1),"")</f>
        <v/>
      </c>
      <c r="Q6289" s="29" t="str">
        <f t="shared" si="197"/>
        <v/>
      </c>
    </row>
    <row r="6290" spans="1:17">
      <c r="A6290" s="3" t="str">
        <f t="shared" si="196"/>
        <v/>
      </c>
      <c r="M6290" s="3" t="str">
        <f>IFERROR(INDEX('SINIF GÜNLER'!$A:$C,MATCH('VERİ TABANI'!$D6290,'SINIF GÜNLER'!$B:$B,0),MATCH('VERİ TABANI'!$M$1,'SINIF GÜNLER'!$A$1:$C$1,0)),"")</f>
        <v/>
      </c>
      <c r="P6290" s="28" t="str">
        <f t="array" ref="P6290">IFERROR(SEARCH(ÖĞRETMEN,'VERİ TABANI'!G6290,1),"")</f>
        <v/>
      </c>
      <c r="Q6290" s="29" t="str">
        <f t="shared" si="197"/>
        <v/>
      </c>
    </row>
    <row r="6291" spans="1:17">
      <c r="A6291" s="3" t="str">
        <f t="shared" si="196"/>
        <v/>
      </c>
      <c r="M6291" s="3" t="str">
        <f>IFERROR(INDEX('SINIF GÜNLER'!$A:$C,MATCH('VERİ TABANI'!$D6291,'SINIF GÜNLER'!$B:$B,0),MATCH('VERİ TABANI'!$M$1,'SINIF GÜNLER'!$A$1:$C$1,0)),"")</f>
        <v/>
      </c>
      <c r="P6291" s="28" t="str">
        <f t="array" ref="P6291">IFERROR(SEARCH(ÖĞRETMEN,'VERİ TABANI'!G6291,1),"")</f>
        <v/>
      </c>
      <c r="Q6291" s="29" t="str">
        <f t="shared" si="197"/>
        <v/>
      </c>
    </row>
    <row r="6292" spans="1:17">
      <c r="A6292" s="3" t="str">
        <f t="shared" si="196"/>
        <v/>
      </c>
      <c r="M6292" s="3" t="str">
        <f>IFERROR(INDEX('SINIF GÜNLER'!$A:$C,MATCH('VERİ TABANI'!$D6292,'SINIF GÜNLER'!$B:$B,0),MATCH('VERİ TABANI'!$M$1,'SINIF GÜNLER'!$A$1:$C$1,0)),"")</f>
        <v/>
      </c>
      <c r="P6292" s="28" t="str">
        <f t="array" ref="P6292">IFERROR(SEARCH(ÖĞRETMEN,'VERİ TABANI'!G6292,1),"")</f>
        <v/>
      </c>
      <c r="Q6292" s="29" t="str">
        <f t="shared" si="197"/>
        <v/>
      </c>
    </row>
    <row r="6293" spans="1:17">
      <c r="A6293" s="3" t="str">
        <f t="shared" si="196"/>
        <v/>
      </c>
      <c r="M6293" s="3" t="str">
        <f>IFERROR(INDEX('SINIF GÜNLER'!$A:$C,MATCH('VERİ TABANI'!$D6293,'SINIF GÜNLER'!$B:$B,0),MATCH('VERİ TABANI'!$M$1,'SINIF GÜNLER'!$A$1:$C$1,0)),"")</f>
        <v/>
      </c>
      <c r="P6293" s="28" t="str">
        <f t="array" ref="P6293">IFERROR(SEARCH(ÖĞRETMEN,'VERİ TABANI'!G6293,1),"")</f>
        <v/>
      </c>
      <c r="Q6293" s="29" t="str">
        <f t="shared" si="197"/>
        <v/>
      </c>
    </row>
    <row r="6294" spans="1:17">
      <c r="A6294" s="3" t="str">
        <f t="shared" si="196"/>
        <v/>
      </c>
      <c r="M6294" s="3" t="str">
        <f>IFERROR(INDEX('SINIF GÜNLER'!$A:$C,MATCH('VERİ TABANI'!$D6294,'SINIF GÜNLER'!$B:$B,0),MATCH('VERİ TABANI'!$M$1,'SINIF GÜNLER'!$A$1:$C$1,0)),"")</f>
        <v/>
      </c>
      <c r="P6294" s="28" t="str">
        <f t="array" ref="P6294">IFERROR(SEARCH(ÖĞRETMEN,'VERİ TABANI'!G6294,1),"")</f>
        <v/>
      </c>
      <c r="Q6294" s="29" t="str">
        <f t="shared" si="197"/>
        <v/>
      </c>
    </row>
    <row r="6295" spans="1:17">
      <c r="A6295" s="3" t="str">
        <f t="shared" si="196"/>
        <v/>
      </c>
      <c r="M6295" s="3" t="str">
        <f>IFERROR(INDEX('SINIF GÜNLER'!$A:$C,MATCH('VERİ TABANI'!$D6295,'SINIF GÜNLER'!$B:$B,0),MATCH('VERİ TABANI'!$M$1,'SINIF GÜNLER'!$A$1:$C$1,0)),"")</f>
        <v/>
      </c>
      <c r="P6295" s="28" t="str">
        <f t="array" ref="P6295">IFERROR(SEARCH(ÖĞRETMEN,'VERİ TABANI'!G6295,1),"")</f>
        <v/>
      </c>
      <c r="Q6295" s="29" t="str">
        <f t="shared" si="197"/>
        <v/>
      </c>
    </row>
    <row r="6296" spans="1:17">
      <c r="A6296" s="3" t="str">
        <f t="shared" si="196"/>
        <v/>
      </c>
      <c r="M6296" s="3" t="str">
        <f>IFERROR(INDEX('SINIF GÜNLER'!$A:$C,MATCH('VERİ TABANI'!$D6296,'SINIF GÜNLER'!$B:$B,0),MATCH('VERİ TABANI'!$M$1,'SINIF GÜNLER'!$A$1:$C$1,0)),"")</f>
        <v/>
      </c>
      <c r="P6296" s="28" t="str">
        <f t="array" ref="P6296">IFERROR(SEARCH(ÖĞRETMEN,'VERİ TABANI'!G6296,1),"")</f>
        <v/>
      </c>
      <c r="Q6296" s="29" t="str">
        <f t="shared" si="197"/>
        <v/>
      </c>
    </row>
    <row r="6297" spans="1:17">
      <c r="A6297" s="3" t="str">
        <f t="shared" si="196"/>
        <v/>
      </c>
      <c r="M6297" s="3" t="str">
        <f>IFERROR(INDEX('SINIF GÜNLER'!$A:$C,MATCH('VERİ TABANI'!$D6297,'SINIF GÜNLER'!$B:$B,0),MATCH('VERİ TABANI'!$M$1,'SINIF GÜNLER'!$A$1:$C$1,0)),"")</f>
        <v/>
      </c>
      <c r="P6297" s="28" t="str">
        <f t="array" ref="P6297">IFERROR(SEARCH(ÖĞRETMEN,'VERİ TABANI'!G6297,1),"")</f>
        <v/>
      </c>
      <c r="Q6297" s="29" t="str">
        <f t="shared" si="197"/>
        <v/>
      </c>
    </row>
    <row r="6298" spans="1:17">
      <c r="A6298" s="3" t="str">
        <f t="shared" si="196"/>
        <v/>
      </c>
      <c r="M6298" s="3" t="str">
        <f>IFERROR(INDEX('SINIF GÜNLER'!$A:$C,MATCH('VERİ TABANI'!$D6298,'SINIF GÜNLER'!$B:$B,0),MATCH('VERİ TABANI'!$M$1,'SINIF GÜNLER'!$A$1:$C$1,0)),"")</f>
        <v/>
      </c>
      <c r="P6298" s="28" t="str">
        <f t="array" ref="P6298">IFERROR(SEARCH(ÖĞRETMEN,'VERİ TABANI'!G6298,1),"")</f>
        <v/>
      </c>
      <c r="Q6298" s="29" t="str">
        <f t="shared" si="197"/>
        <v/>
      </c>
    </row>
    <row r="6299" spans="1:17">
      <c r="A6299" s="3" t="str">
        <f t="shared" si="196"/>
        <v/>
      </c>
      <c r="M6299" s="3" t="str">
        <f>IFERROR(INDEX('SINIF GÜNLER'!$A:$C,MATCH('VERİ TABANI'!$D6299,'SINIF GÜNLER'!$B:$B,0),MATCH('VERİ TABANI'!$M$1,'SINIF GÜNLER'!$A$1:$C$1,0)),"")</f>
        <v/>
      </c>
      <c r="P6299" s="28" t="str">
        <f t="array" ref="P6299">IFERROR(SEARCH(ÖĞRETMEN,'VERİ TABANI'!G6299,1),"")</f>
        <v/>
      </c>
      <c r="Q6299" s="29" t="str">
        <f t="shared" si="197"/>
        <v/>
      </c>
    </row>
    <row r="6300" spans="1:17">
      <c r="A6300" s="3" t="str">
        <f t="shared" si="196"/>
        <v/>
      </c>
      <c r="M6300" s="3" t="str">
        <f>IFERROR(INDEX('SINIF GÜNLER'!$A:$C,MATCH('VERİ TABANI'!$D6300,'SINIF GÜNLER'!$B:$B,0),MATCH('VERİ TABANI'!$M$1,'SINIF GÜNLER'!$A$1:$C$1,0)),"")</f>
        <v/>
      </c>
      <c r="P6300" s="28" t="str">
        <f t="array" ref="P6300">IFERROR(SEARCH(ÖĞRETMEN,'VERİ TABANI'!G6300,1),"")</f>
        <v/>
      </c>
      <c r="Q6300" s="29" t="str">
        <f t="shared" si="197"/>
        <v/>
      </c>
    </row>
    <row r="6301" spans="1:17">
      <c r="A6301" s="3" t="str">
        <f t="shared" si="196"/>
        <v/>
      </c>
      <c r="M6301" s="3" t="str">
        <f>IFERROR(INDEX('SINIF GÜNLER'!$A:$C,MATCH('VERİ TABANI'!$D6301,'SINIF GÜNLER'!$B:$B,0),MATCH('VERİ TABANI'!$M$1,'SINIF GÜNLER'!$A$1:$C$1,0)),"")</f>
        <v/>
      </c>
      <c r="P6301" s="28" t="str">
        <f t="array" ref="P6301">IFERROR(SEARCH(ÖĞRETMEN,'VERİ TABANI'!G6301,1),"")</f>
        <v/>
      </c>
      <c r="Q6301" s="29" t="str">
        <f t="shared" si="197"/>
        <v/>
      </c>
    </row>
    <row r="6302" spans="1:17">
      <c r="A6302" s="3" t="str">
        <f t="shared" si="196"/>
        <v/>
      </c>
      <c r="M6302" s="3" t="str">
        <f>IFERROR(INDEX('SINIF GÜNLER'!$A:$C,MATCH('VERİ TABANI'!$D6302,'SINIF GÜNLER'!$B:$B,0),MATCH('VERİ TABANI'!$M$1,'SINIF GÜNLER'!$A$1:$C$1,0)),"")</f>
        <v/>
      </c>
      <c r="P6302" s="28" t="str">
        <f t="array" ref="P6302">IFERROR(SEARCH(ÖĞRETMEN,'VERİ TABANI'!G6302,1),"")</f>
        <v/>
      </c>
      <c r="Q6302" s="29" t="str">
        <f t="shared" si="197"/>
        <v/>
      </c>
    </row>
    <row r="6303" spans="1:17">
      <c r="A6303" s="3" t="str">
        <f t="shared" si="196"/>
        <v/>
      </c>
      <c r="M6303" s="3" t="str">
        <f>IFERROR(INDEX('SINIF GÜNLER'!$A:$C,MATCH('VERİ TABANI'!$D6303,'SINIF GÜNLER'!$B:$B,0),MATCH('VERİ TABANI'!$M$1,'SINIF GÜNLER'!$A$1:$C$1,0)),"")</f>
        <v/>
      </c>
      <c r="P6303" s="28" t="str">
        <f t="array" ref="P6303">IFERROR(SEARCH(ÖĞRETMEN,'VERİ TABANI'!G6303,1),"")</f>
        <v/>
      </c>
      <c r="Q6303" s="29" t="str">
        <f t="shared" si="197"/>
        <v/>
      </c>
    </row>
    <row r="6304" spans="1:17">
      <c r="A6304" s="3" t="str">
        <f t="shared" si="196"/>
        <v/>
      </c>
      <c r="M6304" s="3" t="str">
        <f>IFERROR(INDEX('SINIF GÜNLER'!$A:$C,MATCH('VERİ TABANI'!$D6304,'SINIF GÜNLER'!$B:$B,0),MATCH('VERİ TABANI'!$M$1,'SINIF GÜNLER'!$A$1:$C$1,0)),"")</f>
        <v/>
      </c>
      <c r="P6304" s="28" t="str">
        <f t="array" ref="P6304">IFERROR(SEARCH(ÖĞRETMEN,'VERİ TABANI'!G6304,1),"")</f>
        <v/>
      </c>
      <c r="Q6304" s="29" t="str">
        <f t="shared" si="197"/>
        <v/>
      </c>
    </row>
    <row r="6305" spans="1:17">
      <c r="A6305" s="3" t="str">
        <f t="shared" si="196"/>
        <v/>
      </c>
      <c r="M6305" s="3" t="str">
        <f>IFERROR(INDEX('SINIF GÜNLER'!$A:$C,MATCH('VERİ TABANI'!$D6305,'SINIF GÜNLER'!$B:$B,0),MATCH('VERİ TABANI'!$M$1,'SINIF GÜNLER'!$A$1:$C$1,0)),"")</f>
        <v/>
      </c>
      <c r="P6305" s="28" t="str">
        <f t="array" ref="P6305">IFERROR(SEARCH(ÖĞRETMEN,'VERİ TABANI'!G6305,1),"")</f>
        <v/>
      </c>
      <c r="Q6305" s="29" t="str">
        <f t="shared" si="197"/>
        <v/>
      </c>
    </row>
    <row r="6306" spans="1:17">
      <c r="A6306" s="3" t="str">
        <f t="shared" si="196"/>
        <v/>
      </c>
      <c r="M6306" s="3" t="str">
        <f>IFERROR(INDEX('SINIF GÜNLER'!$A:$C,MATCH('VERİ TABANI'!$D6306,'SINIF GÜNLER'!$B:$B,0),MATCH('VERİ TABANI'!$M$1,'SINIF GÜNLER'!$A$1:$C$1,0)),"")</f>
        <v/>
      </c>
      <c r="P6306" s="28" t="str">
        <f t="array" ref="P6306">IFERROR(SEARCH(ÖĞRETMEN,'VERİ TABANI'!G6306,1),"")</f>
        <v/>
      </c>
      <c r="Q6306" s="29" t="str">
        <f t="shared" si="197"/>
        <v/>
      </c>
    </row>
    <row r="6307" spans="1:17">
      <c r="A6307" s="3" t="str">
        <f t="shared" si="196"/>
        <v/>
      </c>
      <c r="M6307" s="3" t="str">
        <f>IFERROR(INDEX('SINIF GÜNLER'!$A:$C,MATCH('VERİ TABANI'!$D6307,'SINIF GÜNLER'!$B:$B,0),MATCH('VERİ TABANI'!$M$1,'SINIF GÜNLER'!$A$1:$C$1,0)),"")</f>
        <v/>
      </c>
      <c r="P6307" s="28" t="str">
        <f t="array" ref="P6307">IFERROR(SEARCH(ÖĞRETMEN,'VERİ TABANI'!G6307,1),"")</f>
        <v/>
      </c>
      <c r="Q6307" s="29" t="str">
        <f t="shared" si="197"/>
        <v/>
      </c>
    </row>
    <row r="6308" spans="1:17">
      <c r="A6308" s="3" t="str">
        <f t="shared" si="196"/>
        <v/>
      </c>
      <c r="M6308" s="3" t="str">
        <f>IFERROR(INDEX('SINIF GÜNLER'!$A:$C,MATCH('VERİ TABANI'!$D6308,'SINIF GÜNLER'!$B:$B,0),MATCH('VERİ TABANI'!$M$1,'SINIF GÜNLER'!$A$1:$C$1,0)),"")</f>
        <v/>
      </c>
      <c r="P6308" s="28" t="str">
        <f t="array" ref="P6308">IFERROR(SEARCH(ÖĞRETMEN,'VERİ TABANI'!G6308,1),"")</f>
        <v/>
      </c>
      <c r="Q6308" s="29" t="str">
        <f t="shared" si="197"/>
        <v/>
      </c>
    </row>
    <row r="6309" spans="1:17">
      <c r="A6309" s="3" t="str">
        <f t="shared" si="196"/>
        <v/>
      </c>
      <c r="M6309" s="3" t="str">
        <f>IFERROR(INDEX('SINIF GÜNLER'!$A:$C,MATCH('VERİ TABANI'!$D6309,'SINIF GÜNLER'!$B:$B,0),MATCH('VERİ TABANI'!$M$1,'SINIF GÜNLER'!$A$1:$C$1,0)),"")</f>
        <v/>
      </c>
      <c r="P6309" s="28" t="str">
        <f t="array" ref="P6309">IFERROR(SEARCH(ÖĞRETMEN,'VERİ TABANI'!G6309,1),"")</f>
        <v/>
      </c>
      <c r="Q6309" s="29" t="str">
        <f t="shared" si="197"/>
        <v/>
      </c>
    </row>
    <row r="6310" spans="1:17">
      <c r="A6310" s="3" t="str">
        <f t="shared" si="196"/>
        <v/>
      </c>
      <c r="M6310" s="3" t="str">
        <f>IFERROR(INDEX('SINIF GÜNLER'!$A:$C,MATCH('VERİ TABANI'!$D6310,'SINIF GÜNLER'!$B:$B,0),MATCH('VERİ TABANI'!$M$1,'SINIF GÜNLER'!$A$1:$C$1,0)),"")</f>
        <v/>
      </c>
      <c r="P6310" s="28" t="str">
        <f t="array" ref="P6310">IFERROR(SEARCH(ÖĞRETMEN,'VERİ TABANI'!G6310,1),"")</f>
        <v/>
      </c>
      <c r="Q6310" s="29" t="str">
        <f t="shared" si="197"/>
        <v/>
      </c>
    </row>
    <row r="6311" spans="1:17">
      <c r="A6311" s="3" t="str">
        <f t="shared" si="196"/>
        <v/>
      </c>
      <c r="M6311" s="3" t="str">
        <f>IFERROR(INDEX('SINIF GÜNLER'!$A:$C,MATCH('VERİ TABANI'!$D6311,'SINIF GÜNLER'!$B:$B,0),MATCH('VERİ TABANI'!$M$1,'SINIF GÜNLER'!$A$1:$C$1,0)),"")</f>
        <v/>
      </c>
      <c r="P6311" s="28" t="str">
        <f t="array" ref="P6311">IFERROR(SEARCH(ÖĞRETMEN,'VERİ TABANI'!G6311,1),"")</f>
        <v/>
      </c>
      <c r="Q6311" s="29" t="str">
        <f t="shared" si="197"/>
        <v/>
      </c>
    </row>
    <row r="6312" spans="1:17">
      <c r="A6312" s="3" t="str">
        <f t="shared" si="196"/>
        <v/>
      </c>
      <c r="M6312" s="3" t="str">
        <f>IFERROR(INDEX('SINIF GÜNLER'!$A:$C,MATCH('VERİ TABANI'!$D6312,'SINIF GÜNLER'!$B:$B,0),MATCH('VERİ TABANI'!$M$1,'SINIF GÜNLER'!$A$1:$C$1,0)),"")</f>
        <v/>
      </c>
      <c r="P6312" s="28" t="str">
        <f t="array" ref="P6312">IFERROR(SEARCH(ÖĞRETMEN,'VERİ TABANI'!G6312,1),"")</f>
        <v/>
      </c>
      <c r="Q6312" s="29" t="str">
        <f t="shared" si="197"/>
        <v/>
      </c>
    </row>
    <row r="6313" spans="1:17">
      <c r="A6313" s="3" t="str">
        <f t="shared" si="196"/>
        <v/>
      </c>
      <c r="M6313" s="3" t="str">
        <f>IFERROR(INDEX('SINIF GÜNLER'!$A:$C,MATCH('VERİ TABANI'!$D6313,'SINIF GÜNLER'!$B:$B,0),MATCH('VERİ TABANI'!$M$1,'SINIF GÜNLER'!$A$1:$C$1,0)),"")</f>
        <v/>
      </c>
      <c r="P6313" s="28" t="str">
        <f t="array" ref="P6313">IFERROR(SEARCH(ÖĞRETMEN,'VERİ TABANI'!G6313,1),"")</f>
        <v/>
      </c>
      <c r="Q6313" s="29" t="str">
        <f t="shared" si="197"/>
        <v/>
      </c>
    </row>
    <row r="6314" spans="1:17">
      <c r="A6314" s="3" t="str">
        <f t="shared" si="196"/>
        <v/>
      </c>
      <c r="M6314" s="3" t="str">
        <f>IFERROR(INDEX('SINIF GÜNLER'!$A:$C,MATCH('VERİ TABANI'!$D6314,'SINIF GÜNLER'!$B:$B,0),MATCH('VERİ TABANI'!$M$1,'SINIF GÜNLER'!$A$1:$C$1,0)),"")</f>
        <v/>
      </c>
      <c r="P6314" s="28" t="str">
        <f t="array" ref="P6314">IFERROR(SEARCH(ÖĞRETMEN,'VERİ TABANI'!G6314,1),"")</f>
        <v/>
      </c>
      <c r="Q6314" s="29" t="str">
        <f t="shared" si="197"/>
        <v/>
      </c>
    </row>
    <row r="6315" spans="1:17">
      <c r="A6315" s="3" t="str">
        <f t="shared" si="196"/>
        <v/>
      </c>
      <c r="M6315" s="3" t="str">
        <f>IFERROR(INDEX('SINIF GÜNLER'!$A:$C,MATCH('VERİ TABANI'!$D6315,'SINIF GÜNLER'!$B:$B,0),MATCH('VERİ TABANI'!$M$1,'SINIF GÜNLER'!$A$1:$C$1,0)),"")</f>
        <v/>
      </c>
      <c r="P6315" s="28" t="str">
        <f t="array" ref="P6315">IFERROR(SEARCH(ÖĞRETMEN,'VERİ TABANI'!G6315,1),"")</f>
        <v/>
      </c>
      <c r="Q6315" s="29" t="str">
        <f t="shared" si="197"/>
        <v/>
      </c>
    </row>
    <row r="6316" spans="1:17">
      <c r="A6316" s="3" t="str">
        <f t="shared" si="196"/>
        <v/>
      </c>
      <c r="M6316" s="3" t="str">
        <f>IFERROR(INDEX('SINIF GÜNLER'!$A:$C,MATCH('VERİ TABANI'!$D6316,'SINIF GÜNLER'!$B:$B,0),MATCH('VERİ TABANI'!$M$1,'SINIF GÜNLER'!$A$1:$C$1,0)),"")</f>
        <v/>
      </c>
      <c r="P6316" s="28" t="str">
        <f t="array" ref="P6316">IFERROR(SEARCH(ÖĞRETMEN,'VERİ TABANI'!G6316,1),"")</f>
        <v/>
      </c>
      <c r="Q6316" s="29" t="str">
        <f t="shared" si="197"/>
        <v/>
      </c>
    </row>
    <row r="6317" spans="1:17">
      <c r="A6317" s="3" t="str">
        <f t="shared" si="196"/>
        <v/>
      </c>
      <c r="M6317" s="3" t="str">
        <f>IFERROR(INDEX('SINIF GÜNLER'!$A:$C,MATCH('VERİ TABANI'!$D6317,'SINIF GÜNLER'!$B:$B,0),MATCH('VERİ TABANI'!$M$1,'SINIF GÜNLER'!$A$1:$C$1,0)),"")</f>
        <v/>
      </c>
      <c r="P6317" s="28" t="str">
        <f t="array" ref="P6317">IFERROR(SEARCH(ÖĞRETMEN,'VERİ TABANI'!G6317,1),"")</f>
        <v/>
      </c>
      <c r="Q6317" s="29" t="str">
        <f t="shared" si="197"/>
        <v/>
      </c>
    </row>
    <row r="6318" spans="1:17">
      <c r="A6318" s="3" t="str">
        <f t="shared" si="196"/>
        <v/>
      </c>
      <c r="M6318" s="3" t="str">
        <f>IFERROR(INDEX('SINIF GÜNLER'!$A:$C,MATCH('VERİ TABANI'!$D6318,'SINIF GÜNLER'!$B:$B,0),MATCH('VERİ TABANI'!$M$1,'SINIF GÜNLER'!$A$1:$C$1,0)),"")</f>
        <v/>
      </c>
      <c r="P6318" s="28" t="str">
        <f t="array" ref="P6318">IFERROR(SEARCH(ÖĞRETMEN,'VERİ TABANI'!G6318,1),"")</f>
        <v/>
      </c>
      <c r="Q6318" s="29" t="str">
        <f t="shared" si="197"/>
        <v/>
      </c>
    </row>
    <row r="6319" spans="1:17">
      <c r="A6319" s="3" t="str">
        <f t="shared" si="196"/>
        <v/>
      </c>
      <c r="M6319" s="3" t="str">
        <f>IFERROR(INDEX('SINIF GÜNLER'!$A:$C,MATCH('VERİ TABANI'!$D6319,'SINIF GÜNLER'!$B:$B,0),MATCH('VERİ TABANI'!$M$1,'SINIF GÜNLER'!$A$1:$C$1,0)),"")</f>
        <v/>
      </c>
      <c r="P6319" s="28" t="str">
        <f t="array" ref="P6319">IFERROR(SEARCH(ÖĞRETMEN,'VERİ TABANI'!G6319,1),"")</f>
        <v/>
      </c>
      <c r="Q6319" s="29" t="str">
        <f t="shared" si="197"/>
        <v/>
      </c>
    </row>
    <row r="6320" spans="1:17">
      <c r="A6320" s="3" t="str">
        <f t="shared" si="196"/>
        <v/>
      </c>
      <c r="M6320" s="3" t="str">
        <f>IFERROR(INDEX('SINIF GÜNLER'!$A:$C,MATCH('VERİ TABANI'!$D6320,'SINIF GÜNLER'!$B:$B,0),MATCH('VERİ TABANI'!$M$1,'SINIF GÜNLER'!$A$1:$C$1,0)),"")</f>
        <v/>
      </c>
      <c r="P6320" s="28" t="str">
        <f t="array" ref="P6320">IFERROR(SEARCH(ÖĞRETMEN,'VERİ TABANI'!G6320,1),"")</f>
        <v/>
      </c>
      <c r="Q6320" s="29" t="str">
        <f t="shared" si="197"/>
        <v/>
      </c>
    </row>
    <row r="6321" spans="1:17">
      <c r="A6321" s="3" t="str">
        <f t="shared" si="196"/>
        <v/>
      </c>
      <c r="M6321" s="3" t="str">
        <f>IFERROR(INDEX('SINIF GÜNLER'!$A:$C,MATCH('VERİ TABANI'!$D6321,'SINIF GÜNLER'!$B:$B,0),MATCH('VERİ TABANI'!$M$1,'SINIF GÜNLER'!$A$1:$C$1,0)),"")</f>
        <v/>
      </c>
      <c r="P6321" s="28" t="str">
        <f t="array" ref="P6321">IFERROR(SEARCH(ÖĞRETMEN,'VERİ TABANI'!G6321,1),"")</f>
        <v/>
      </c>
      <c r="Q6321" s="29" t="str">
        <f t="shared" si="197"/>
        <v/>
      </c>
    </row>
    <row r="6322" spans="1:17">
      <c r="A6322" s="3" t="str">
        <f t="shared" si="196"/>
        <v/>
      </c>
      <c r="M6322" s="3" t="str">
        <f>IFERROR(INDEX('SINIF GÜNLER'!$A:$C,MATCH('VERİ TABANI'!$D6322,'SINIF GÜNLER'!$B:$B,0),MATCH('VERİ TABANI'!$M$1,'SINIF GÜNLER'!$A$1:$C$1,0)),"")</f>
        <v/>
      </c>
      <c r="P6322" s="28" t="str">
        <f t="array" ref="P6322">IFERROR(SEARCH(ÖĞRETMEN,'VERİ TABANI'!G6322,1),"")</f>
        <v/>
      </c>
      <c r="Q6322" s="29" t="str">
        <f t="shared" si="197"/>
        <v/>
      </c>
    </row>
    <row r="6323" spans="1:17">
      <c r="A6323" s="3" t="str">
        <f t="shared" si="196"/>
        <v/>
      </c>
      <c r="M6323" s="3" t="str">
        <f>IFERROR(INDEX('SINIF GÜNLER'!$A:$C,MATCH('VERİ TABANI'!$D6323,'SINIF GÜNLER'!$B:$B,0),MATCH('VERİ TABANI'!$M$1,'SINIF GÜNLER'!$A$1:$C$1,0)),"")</f>
        <v/>
      </c>
      <c r="P6323" s="28" t="str">
        <f t="array" ref="P6323">IFERROR(SEARCH(ÖĞRETMEN,'VERİ TABANI'!G6323,1),"")</f>
        <v/>
      </c>
      <c r="Q6323" s="29" t="str">
        <f t="shared" si="197"/>
        <v/>
      </c>
    </row>
    <row r="6324" spans="1:17">
      <c r="A6324" s="3" t="str">
        <f t="shared" si="196"/>
        <v/>
      </c>
      <c r="M6324" s="3" t="str">
        <f>IFERROR(INDEX('SINIF GÜNLER'!$A:$C,MATCH('VERİ TABANI'!$D6324,'SINIF GÜNLER'!$B:$B,0),MATCH('VERİ TABANI'!$M$1,'SINIF GÜNLER'!$A$1:$C$1,0)),"")</f>
        <v/>
      </c>
      <c r="P6324" s="28" t="str">
        <f t="array" ref="P6324">IFERROR(SEARCH(ÖĞRETMEN,'VERİ TABANI'!G6324,1),"")</f>
        <v/>
      </c>
      <c r="Q6324" s="29" t="str">
        <f t="shared" si="197"/>
        <v/>
      </c>
    </row>
    <row r="6325" spans="1:17">
      <c r="A6325" s="3" t="str">
        <f t="shared" si="196"/>
        <v/>
      </c>
      <c r="M6325" s="3" t="str">
        <f>IFERROR(INDEX('SINIF GÜNLER'!$A:$C,MATCH('VERİ TABANI'!$D6325,'SINIF GÜNLER'!$B:$B,0),MATCH('VERİ TABANI'!$M$1,'SINIF GÜNLER'!$A$1:$C$1,0)),"")</f>
        <v/>
      </c>
      <c r="P6325" s="28" t="str">
        <f t="array" ref="P6325">IFERROR(SEARCH(ÖĞRETMEN,'VERİ TABANI'!G6325,1),"")</f>
        <v/>
      </c>
      <c r="Q6325" s="29" t="str">
        <f t="shared" si="197"/>
        <v/>
      </c>
    </row>
    <row r="6326" spans="1:17">
      <c r="A6326" s="3" t="str">
        <f t="shared" si="196"/>
        <v/>
      </c>
      <c r="M6326" s="3" t="str">
        <f>IFERROR(INDEX('SINIF GÜNLER'!$A:$C,MATCH('VERİ TABANI'!$D6326,'SINIF GÜNLER'!$B:$B,0),MATCH('VERİ TABANI'!$M$1,'SINIF GÜNLER'!$A$1:$C$1,0)),"")</f>
        <v/>
      </c>
      <c r="P6326" s="28" t="str">
        <f t="array" ref="P6326">IFERROR(SEARCH(ÖĞRETMEN,'VERİ TABANI'!G6326,1),"")</f>
        <v/>
      </c>
      <c r="Q6326" s="29" t="str">
        <f t="shared" si="197"/>
        <v/>
      </c>
    </row>
    <row r="6327" spans="1:17">
      <c r="A6327" s="3" t="str">
        <f t="shared" si="196"/>
        <v/>
      </c>
      <c r="M6327" s="3" t="str">
        <f>IFERROR(INDEX('SINIF GÜNLER'!$A:$C,MATCH('VERİ TABANI'!$D6327,'SINIF GÜNLER'!$B:$B,0),MATCH('VERİ TABANI'!$M$1,'SINIF GÜNLER'!$A$1:$C$1,0)),"")</f>
        <v/>
      </c>
      <c r="P6327" s="28" t="str">
        <f t="array" ref="P6327">IFERROR(SEARCH(ÖĞRETMEN,'VERİ TABANI'!G6327,1),"")</f>
        <v/>
      </c>
      <c r="Q6327" s="29" t="str">
        <f t="shared" si="197"/>
        <v/>
      </c>
    </row>
    <row r="6328" spans="1:17">
      <c r="A6328" s="3" t="str">
        <f t="shared" si="196"/>
        <v/>
      </c>
      <c r="M6328" s="3" t="str">
        <f>IFERROR(INDEX('SINIF GÜNLER'!$A:$C,MATCH('VERİ TABANI'!$D6328,'SINIF GÜNLER'!$B:$B,0),MATCH('VERİ TABANI'!$M$1,'SINIF GÜNLER'!$A$1:$C$1,0)),"")</f>
        <v/>
      </c>
      <c r="P6328" s="28" t="str">
        <f t="array" ref="P6328">IFERROR(SEARCH(ÖĞRETMEN,'VERİ TABANI'!G6328,1),"")</f>
        <v/>
      </c>
      <c r="Q6328" s="29" t="str">
        <f t="shared" si="197"/>
        <v/>
      </c>
    </row>
    <row r="6329" spans="1:17">
      <c r="A6329" s="3" t="str">
        <f t="shared" si="196"/>
        <v/>
      </c>
      <c r="M6329" s="3" t="str">
        <f>IFERROR(INDEX('SINIF GÜNLER'!$A:$C,MATCH('VERİ TABANI'!$D6329,'SINIF GÜNLER'!$B:$B,0),MATCH('VERİ TABANI'!$M$1,'SINIF GÜNLER'!$A$1:$C$1,0)),"")</f>
        <v/>
      </c>
      <c r="P6329" s="28" t="str">
        <f t="array" ref="P6329">IFERROR(SEARCH(ÖĞRETMEN,'VERİ TABANI'!G6329,1),"")</f>
        <v/>
      </c>
      <c r="Q6329" s="29" t="str">
        <f t="shared" si="197"/>
        <v/>
      </c>
    </row>
    <row r="6330" spans="1:17">
      <c r="A6330" s="3" t="str">
        <f t="shared" si="196"/>
        <v/>
      </c>
      <c r="M6330" s="3" t="str">
        <f>IFERROR(INDEX('SINIF GÜNLER'!$A:$C,MATCH('VERİ TABANI'!$D6330,'SINIF GÜNLER'!$B:$B,0),MATCH('VERİ TABANI'!$M$1,'SINIF GÜNLER'!$A$1:$C$1,0)),"")</f>
        <v/>
      </c>
      <c r="P6330" s="28" t="str">
        <f t="array" ref="P6330">IFERROR(SEARCH(ÖĞRETMEN,'VERİ TABANI'!G6330,1),"")</f>
        <v/>
      </c>
      <c r="Q6330" s="29" t="str">
        <f t="shared" si="197"/>
        <v/>
      </c>
    </row>
    <row r="6331" spans="1:17">
      <c r="A6331" s="3" t="str">
        <f t="shared" si="196"/>
        <v/>
      </c>
      <c r="M6331" s="3" t="str">
        <f>IFERROR(INDEX('SINIF GÜNLER'!$A:$C,MATCH('VERİ TABANI'!$D6331,'SINIF GÜNLER'!$B:$B,0),MATCH('VERİ TABANI'!$M$1,'SINIF GÜNLER'!$A$1:$C$1,0)),"")</f>
        <v/>
      </c>
      <c r="P6331" s="28" t="str">
        <f t="array" ref="P6331">IFERROR(SEARCH(ÖĞRETMEN,'VERİ TABANI'!G6331,1),"")</f>
        <v/>
      </c>
      <c r="Q6331" s="29" t="str">
        <f t="shared" si="197"/>
        <v/>
      </c>
    </row>
    <row r="6332" spans="1:17">
      <c r="A6332" s="3" t="str">
        <f t="shared" si="196"/>
        <v/>
      </c>
      <c r="M6332" s="3" t="str">
        <f>IFERROR(INDEX('SINIF GÜNLER'!$A:$C,MATCH('VERİ TABANI'!$D6332,'SINIF GÜNLER'!$B:$B,0),MATCH('VERİ TABANI'!$M$1,'SINIF GÜNLER'!$A$1:$C$1,0)),"")</f>
        <v/>
      </c>
      <c r="P6332" s="28" t="str">
        <f t="array" ref="P6332">IFERROR(SEARCH(ÖĞRETMEN,'VERİ TABANI'!G6332,1),"")</f>
        <v/>
      </c>
      <c r="Q6332" s="29" t="str">
        <f t="shared" si="197"/>
        <v/>
      </c>
    </row>
    <row r="6333" spans="1:17">
      <c r="A6333" s="3" t="str">
        <f t="shared" si="196"/>
        <v/>
      </c>
      <c r="M6333" s="3" t="str">
        <f>IFERROR(INDEX('SINIF GÜNLER'!$A:$C,MATCH('VERİ TABANI'!$D6333,'SINIF GÜNLER'!$B:$B,0),MATCH('VERİ TABANI'!$M$1,'SINIF GÜNLER'!$A$1:$C$1,0)),"")</f>
        <v/>
      </c>
      <c r="P6333" s="28" t="str">
        <f t="array" ref="P6333">IFERROR(SEARCH(ÖĞRETMEN,'VERİ TABANI'!G6333,1),"")</f>
        <v/>
      </c>
      <c r="Q6333" s="29" t="str">
        <f t="shared" si="197"/>
        <v/>
      </c>
    </row>
    <row r="6334" spans="1:17">
      <c r="A6334" s="3" t="str">
        <f t="shared" si="196"/>
        <v/>
      </c>
      <c r="M6334" s="3" t="str">
        <f>IFERROR(INDEX('SINIF GÜNLER'!$A:$C,MATCH('VERİ TABANI'!$D6334,'SINIF GÜNLER'!$B:$B,0),MATCH('VERİ TABANI'!$M$1,'SINIF GÜNLER'!$A$1:$C$1,0)),"")</f>
        <v/>
      </c>
      <c r="P6334" s="28" t="str">
        <f t="array" ref="P6334">IFERROR(SEARCH(ÖĞRETMEN,'VERİ TABANI'!G6334,1),"")</f>
        <v/>
      </c>
      <c r="Q6334" s="29" t="str">
        <f t="shared" si="197"/>
        <v/>
      </c>
    </row>
    <row r="6335" spans="1:17">
      <c r="A6335" s="3" t="str">
        <f t="shared" si="196"/>
        <v/>
      </c>
      <c r="M6335" s="3" t="str">
        <f>IFERROR(INDEX('SINIF GÜNLER'!$A:$C,MATCH('VERİ TABANI'!$D6335,'SINIF GÜNLER'!$B:$B,0),MATCH('VERİ TABANI'!$M$1,'SINIF GÜNLER'!$A$1:$C$1,0)),"")</f>
        <v/>
      </c>
      <c r="P6335" s="28" t="str">
        <f t="array" ref="P6335">IFERROR(SEARCH(ÖĞRETMEN,'VERİ TABANI'!G6335,1),"")</f>
        <v/>
      </c>
      <c r="Q6335" s="29" t="str">
        <f t="shared" si="197"/>
        <v/>
      </c>
    </row>
    <row r="6336" spans="1:17">
      <c r="A6336" s="3" t="str">
        <f t="shared" si="196"/>
        <v/>
      </c>
      <c r="M6336" s="3" t="str">
        <f>IFERROR(INDEX('SINIF GÜNLER'!$A:$C,MATCH('VERİ TABANI'!$D6336,'SINIF GÜNLER'!$B:$B,0),MATCH('VERİ TABANI'!$M$1,'SINIF GÜNLER'!$A$1:$C$1,0)),"")</f>
        <v/>
      </c>
      <c r="P6336" s="28" t="str">
        <f t="array" ref="P6336">IFERROR(SEARCH(ÖĞRETMEN,'VERİ TABANI'!G6336,1),"")</f>
        <v/>
      </c>
      <c r="Q6336" s="29" t="str">
        <f t="shared" si="197"/>
        <v/>
      </c>
    </row>
    <row r="6337" spans="1:17">
      <c r="A6337" s="3" t="str">
        <f t="shared" si="196"/>
        <v/>
      </c>
      <c r="M6337" s="3" t="str">
        <f>IFERROR(INDEX('SINIF GÜNLER'!$A:$C,MATCH('VERİ TABANI'!$D6337,'SINIF GÜNLER'!$B:$B,0),MATCH('VERİ TABANI'!$M$1,'SINIF GÜNLER'!$A$1:$C$1,0)),"")</f>
        <v/>
      </c>
      <c r="P6337" s="28" t="str">
        <f t="array" ref="P6337">IFERROR(SEARCH(ÖĞRETMEN,'VERİ TABANI'!G6337,1),"")</f>
        <v/>
      </c>
      <c r="Q6337" s="29" t="str">
        <f t="shared" si="197"/>
        <v/>
      </c>
    </row>
    <row r="6338" spans="1:17">
      <c r="A6338" s="3" t="str">
        <f t="shared" ref="A6338:A6401" si="198">IFERROR(IF(B6338="","",ROW()-1),"")</f>
        <v/>
      </c>
      <c r="M6338" s="3" t="str">
        <f>IFERROR(INDEX('SINIF GÜNLER'!$A:$C,MATCH('VERİ TABANI'!$D6338,'SINIF GÜNLER'!$B:$B,0),MATCH('VERİ TABANI'!$M$1,'SINIF GÜNLER'!$A$1:$C$1,0)),"")</f>
        <v/>
      </c>
      <c r="P6338" s="28" t="str">
        <f t="array" ref="P6338">IFERROR(SEARCH(ÖĞRETMEN,'VERİ TABANI'!G6338,1),"")</f>
        <v/>
      </c>
      <c r="Q6338" s="29" t="str">
        <f t="shared" si="197"/>
        <v/>
      </c>
    </row>
    <row r="6339" spans="1:17">
      <c r="A6339" s="3" t="str">
        <f t="shared" si="198"/>
        <v/>
      </c>
      <c r="M6339" s="3" t="str">
        <f>IFERROR(INDEX('SINIF GÜNLER'!$A:$C,MATCH('VERİ TABANI'!$D6339,'SINIF GÜNLER'!$B:$B,0),MATCH('VERİ TABANI'!$M$1,'SINIF GÜNLER'!$A$1:$C$1,0)),"")</f>
        <v/>
      </c>
      <c r="P6339" s="28" t="str">
        <f t="array" ref="P6339">IFERROR(SEARCH(ÖĞRETMEN,'VERİ TABANI'!G6339,1),"")</f>
        <v/>
      </c>
      <c r="Q6339" s="29" t="str">
        <f t="shared" si="197"/>
        <v/>
      </c>
    </row>
    <row r="6340" spans="1:17">
      <c r="A6340" s="3" t="str">
        <f t="shared" si="198"/>
        <v/>
      </c>
      <c r="M6340" s="3" t="str">
        <f>IFERROR(INDEX('SINIF GÜNLER'!$A:$C,MATCH('VERİ TABANI'!$D6340,'SINIF GÜNLER'!$B:$B,0),MATCH('VERİ TABANI'!$M$1,'SINIF GÜNLER'!$A$1:$C$1,0)),"")</f>
        <v/>
      </c>
      <c r="P6340" s="28" t="str">
        <f t="array" ref="P6340">IFERROR(SEARCH(ÖĞRETMEN,'VERİ TABANI'!G6340,1),"")</f>
        <v/>
      </c>
      <c r="Q6340" s="29" t="str">
        <f t="shared" si="197"/>
        <v/>
      </c>
    </row>
    <row r="6341" spans="1:17">
      <c r="A6341" s="3" t="str">
        <f t="shared" si="198"/>
        <v/>
      </c>
      <c r="M6341" s="3" t="str">
        <f>IFERROR(INDEX('SINIF GÜNLER'!$A:$C,MATCH('VERİ TABANI'!$D6341,'SINIF GÜNLER'!$B:$B,0),MATCH('VERİ TABANI'!$M$1,'SINIF GÜNLER'!$A$1:$C$1,0)),"")</f>
        <v/>
      </c>
      <c r="P6341" s="28" t="str">
        <f t="array" ref="P6341">IFERROR(SEARCH(ÖĞRETMEN,'VERİ TABANI'!G6341,1),"")</f>
        <v/>
      </c>
      <c r="Q6341" s="29" t="str">
        <f t="shared" si="197"/>
        <v/>
      </c>
    </row>
    <row r="6342" spans="1:17">
      <c r="A6342" s="3" t="str">
        <f t="shared" si="198"/>
        <v/>
      </c>
      <c r="M6342" s="3" t="str">
        <f>IFERROR(INDEX('SINIF GÜNLER'!$A:$C,MATCH('VERİ TABANI'!$D6342,'SINIF GÜNLER'!$B:$B,0),MATCH('VERİ TABANI'!$M$1,'SINIF GÜNLER'!$A$1:$C$1,0)),"")</f>
        <v/>
      </c>
      <c r="P6342" s="28" t="str">
        <f t="array" ref="P6342">IFERROR(SEARCH(ÖĞRETMEN,'VERİ TABANI'!G6342,1),"")</f>
        <v/>
      </c>
      <c r="Q6342" s="29" t="str">
        <f t="shared" si="197"/>
        <v/>
      </c>
    </row>
    <row r="6343" spans="1:17">
      <c r="A6343" s="3" t="str">
        <f t="shared" si="198"/>
        <v/>
      </c>
      <c r="M6343" s="3" t="str">
        <f>IFERROR(INDEX('SINIF GÜNLER'!$A:$C,MATCH('VERİ TABANI'!$D6343,'SINIF GÜNLER'!$B:$B,0),MATCH('VERİ TABANI'!$M$1,'SINIF GÜNLER'!$A$1:$C$1,0)),"")</f>
        <v/>
      </c>
      <c r="P6343" s="28" t="str">
        <f t="array" ref="P6343">IFERROR(SEARCH(ÖĞRETMEN,'VERİ TABANI'!G6343,1),"")</f>
        <v/>
      </c>
      <c r="Q6343" s="29" t="str">
        <f t="shared" si="197"/>
        <v/>
      </c>
    </row>
    <row r="6344" spans="1:17">
      <c r="A6344" s="3" t="str">
        <f t="shared" si="198"/>
        <v/>
      </c>
      <c r="M6344" s="3" t="str">
        <f>IFERROR(INDEX('SINIF GÜNLER'!$A:$C,MATCH('VERİ TABANI'!$D6344,'SINIF GÜNLER'!$B:$B,0),MATCH('VERİ TABANI'!$M$1,'SINIF GÜNLER'!$A$1:$C$1,0)),"")</f>
        <v/>
      </c>
      <c r="P6344" s="28" t="str">
        <f t="array" ref="P6344">IFERROR(SEARCH(ÖĞRETMEN,'VERİ TABANI'!G6344,1),"")</f>
        <v/>
      </c>
      <c r="Q6344" s="29" t="str">
        <f t="shared" ref="Q6344:Q6407" si="199">IF(P6344="","",ROW())</f>
        <v/>
      </c>
    </row>
    <row r="6345" spans="1:17">
      <c r="A6345" s="3" t="str">
        <f t="shared" si="198"/>
        <v/>
      </c>
      <c r="M6345" s="3" t="str">
        <f>IFERROR(INDEX('SINIF GÜNLER'!$A:$C,MATCH('VERİ TABANI'!$D6345,'SINIF GÜNLER'!$B:$B,0),MATCH('VERİ TABANI'!$M$1,'SINIF GÜNLER'!$A$1:$C$1,0)),"")</f>
        <v/>
      </c>
      <c r="P6345" s="28" t="str">
        <f t="array" ref="P6345">IFERROR(SEARCH(ÖĞRETMEN,'VERİ TABANI'!G6345,1),"")</f>
        <v/>
      </c>
      <c r="Q6345" s="29" t="str">
        <f t="shared" si="199"/>
        <v/>
      </c>
    </row>
    <row r="6346" spans="1:17">
      <c r="A6346" s="3" t="str">
        <f t="shared" si="198"/>
        <v/>
      </c>
      <c r="M6346" s="3" t="str">
        <f>IFERROR(INDEX('SINIF GÜNLER'!$A:$C,MATCH('VERİ TABANI'!$D6346,'SINIF GÜNLER'!$B:$B,0),MATCH('VERİ TABANI'!$M$1,'SINIF GÜNLER'!$A$1:$C$1,0)),"")</f>
        <v/>
      </c>
      <c r="P6346" s="28" t="str">
        <f t="array" ref="P6346">IFERROR(SEARCH(ÖĞRETMEN,'VERİ TABANI'!G6346,1),"")</f>
        <v/>
      </c>
      <c r="Q6346" s="29" t="str">
        <f t="shared" si="199"/>
        <v/>
      </c>
    </row>
    <row r="6347" spans="1:17">
      <c r="A6347" s="3" t="str">
        <f t="shared" si="198"/>
        <v/>
      </c>
      <c r="M6347" s="3" t="str">
        <f>IFERROR(INDEX('SINIF GÜNLER'!$A:$C,MATCH('VERİ TABANI'!$D6347,'SINIF GÜNLER'!$B:$B,0),MATCH('VERİ TABANI'!$M$1,'SINIF GÜNLER'!$A$1:$C$1,0)),"")</f>
        <v/>
      </c>
      <c r="P6347" s="28" t="str">
        <f t="array" ref="P6347">IFERROR(SEARCH(ÖĞRETMEN,'VERİ TABANI'!G6347,1),"")</f>
        <v/>
      </c>
      <c r="Q6347" s="29" t="str">
        <f t="shared" si="199"/>
        <v/>
      </c>
    </row>
    <row r="6348" spans="1:17">
      <c r="A6348" s="3" t="str">
        <f t="shared" si="198"/>
        <v/>
      </c>
      <c r="M6348" s="3" t="str">
        <f>IFERROR(INDEX('SINIF GÜNLER'!$A:$C,MATCH('VERİ TABANI'!$D6348,'SINIF GÜNLER'!$B:$B,0),MATCH('VERİ TABANI'!$M$1,'SINIF GÜNLER'!$A$1:$C$1,0)),"")</f>
        <v/>
      </c>
      <c r="P6348" s="28" t="str">
        <f t="array" ref="P6348">IFERROR(SEARCH(ÖĞRETMEN,'VERİ TABANI'!G6348,1),"")</f>
        <v/>
      </c>
      <c r="Q6348" s="29" t="str">
        <f t="shared" si="199"/>
        <v/>
      </c>
    </row>
    <row r="6349" spans="1:17">
      <c r="A6349" s="3" t="str">
        <f t="shared" si="198"/>
        <v/>
      </c>
      <c r="M6349" s="3" t="str">
        <f>IFERROR(INDEX('SINIF GÜNLER'!$A:$C,MATCH('VERİ TABANI'!$D6349,'SINIF GÜNLER'!$B:$B,0),MATCH('VERİ TABANI'!$M$1,'SINIF GÜNLER'!$A$1:$C$1,0)),"")</f>
        <v/>
      </c>
      <c r="P6349" s="28" t="str">
        <f t="array" ref="P6349">IFERROR(SEARCH(ÖĞRETMEN,'VERİ TABANI'!G6349,1),"")</f>
        <v/>
      </c>
      <c r="Q6349" s="29" t="str">
        <f t="shared" si="199"/>
        <v/>
      </c>
    </row>
    <row r="6350" spans="1:17">
      <c r="A6350" s="3" t="str">
        <f t="shared" si="198"/>
        <v/>
      </c>
      <c r="M6350" s="3" t="str">
        <f>IFERROR(INDEX('SINIF GÜNLER'!$A:$C,MATCH('VERİ TABANI'!$D6350,'SINIF GÜNLER'!$B:$B,0),MATCH('VERİ TABANI'!$M$1,'SINIF GÜNLER'!$A$1:$C$1,0)),"")</f>
        <v/>
      </c>
      <c r="P6350" s="28" t="str">
        <f t="array" ref="P6350">IFERROR(SEARCH(ÖĞRETMEN,'VERİ TABANI'!G6350,1),"")</f>
        <v/>
      </c>
      <c r="Q6350" s="29" t="str">
        <f t="shared" si="199"/>
        <v/>
      </c>
    </row>
    <row r="6351" spans="1:17">
      <c r="A6351" s="3" t="str">
        <f t="shared" si="198"/>
        <v/>
      </c>
      <c r="M6351" s="3" t="str">
        <f>IFERROR(INDEX('SINIF GÜNLER'!$A:$C,MATCH('VERİ TABANI'!$D6351,'SINIF GÜNLER'!$B:$B,0),MATCH('VERİ TABANI'!$M$1,'SINIF GÜNLER'!$A$1:$C$1,0)),"")</f>
        <v/>
      </c>
      <c r="P6351" s="28" t="str">
        <f t="array" ref="P6351">IFERROR(SEARCH(ÖĞRETMEN,'VERİ TABANI'!G6351,1),"")</f>
        <v/>
      </c>
      <c r="Q6351" s="29" t="str">
        <f t="shared" si="199"/>
        <v/>
      </c>
    </row>
    <row r="6352" spans="1:17">
      <c r="A6352" s="3" t="str">
        <f t="shared" si="198"/>
        <v/>
      </c>
      <c r="M6352" s="3" t="str">
        <f>IFERROR(INDEX('SINIF GÜNLER'!$A:$C,MATCH('VERİ TABANI'!$D6352,'SINIF GÜNLER'!$B:$B,0),MATCH('VERİ TABANI'!$M$1,'SINIF GÜNLER'!$A$1:$C$1,0)),"")</f>
        <v/>
      </c>
      <c r="P6352" s="28" t="str">
        <f t="array" ref="P6352">IFERROR(SEARCH(ÖĞRETMEN,'VERİ TABANI'!G6352,1),"")</f>
        <v/>
      </c>
      <c r="Q6352" s="29" t="str">
        <f t="shared" si="199"/>
        <v/>
      </c>
    </row>
    <row r="6353" spans="1:17">
      <c r="A6353" s="3" t="str">
        <f t="shared" si="198"/>
        <v/>
      </c>
      <c r="M6353" s="3" t="str">
        <f>IFERROR(INDEX('SINIF GÜNLER'!$A:$C,MATCH('VERİ TABANI'!$D6353,'SINIF GÜNLER'!$B:$B,0),MATCH('VERİ TABANI'!$M$1,'SINIF GÜNLER'!$A$1:$C$1,0)),"")</f>
        <v/>
      </c>
      <c r="P6353" s="28" t="str">
        <f t="array" ref="P6353">IFERROR(SEARCH(ÖĞRETMEN,'VERİ TABANI'!G6353,1),"")</f>
        <v/>
      </c>
      <c r="Q6353" s="29" t="str">
        <f t="shared" si="199"/>
        <v/>
      </c>
    </row>
    <row r="6354" spans="1:17">
      <c r="A6354" s="3" t="str">
        <f t="shared" si="198"/>
        <v/>
      </c>
      <c r="M6354" s="3" t="str">
        <f>IFERROR(INDEX('SINIF GÜNLER'!$A:$C,MATCH('VERİ TABANI'!$D6354,'SINIF GÜNLER'!$B:$B,0),MATCH('VERİ TABANI'!$M$1,'SINIF GÜNLER'!$A$1:$C$1,0)),"")</f>
        <v/>
      </c>
      <c r="P6354" s="28" t="str">
        <f t="array" ref="P6354">IFERROR(SEARCH(ÖĞRETMEN,'VERİ TABANI'!G6354,1),"")</f>
        <v/>
      </c>
      <c r="Q6354" s="29" t="str">
        <f t="shared" si="199"/>
        <v/>
      </c>
    </row>
    <row r="6355" spans="1:17">
      <c r="A6355" s="3" t="str">
        <f t="shared" si="198"/>
        <v/>
      </c>
      <c r="M6355" s="3" t="str">
        <f>IFERROR(INDEX('SINIF GÜNLER'!$A:$C,MATCH('VERİ TABANI'!$D6355,'SINIF GÜNLER'!$B:$B,0),MATCH('VERİ TABANI'!$M$1,'SINIF GÜNLER'!$A$1:$C$1,0)),"")</f>
        <v/>
      </c>
      <c r="P6355" s="28" t="str">
        <f t="array" ref="P6355">IFERROR(SEARCH(ÖĞRETMEN,'VERİ TABANI'!G6355,1),"")</f>
        <v/>
      </c>
      <c r="Q6355" s="29" t="str">
        <f t="shared" si="199"/>
        <v/>
      </c>
    </row>
    <row r="6356" spans="1:17">
      <c r="A6356" s="3" t="str">
        <f t="shared" si="198"/>
        <v/>
      </c>
      <c r="M6356" s="3" t="str">
        <f>IFERROR(INDEX('SINIF GÜNLER'!$A:$C,MATCH('VERİ TABANI'!$D6356,'SINIF GÜNLER'!$B:$B,0),MATCH('VERİ TABANI'!$M$1,'SINIF GÜNLER'!$A$1:$C$1,0)),"")</f>
        <v/>
      </c>
      <c r="P6356" s="28" t="str">
        <f t="array" ref="P6356">IFERROR(SEARCH(ÖĞRETMEN,'VERİ TABANI'!G6356,1),"")</f>
        <v/>
      </c>
      <c r="Q6356" s="29" t="str">
        <f t="shared" si="199"/>
        <v/>
      </c>
    </row>
    <row r="6357" spans="1:17">
      <c r="A6357" s="3" t="str">
        <f t="shared" si="198"/>
        <v/>
      </c>
      <c r="M6357" s="3" t="str">
        <f>IFERROR(INDEX('SINIF GÜNLER'!$A:$C,MATCH('VERİ TABANI'!$D6357,'SINIF GÜNLER'!$B:$B,0),MATCH('VERİ TABANI'!$M$1,'SINIF GÜNLER'!$A$1:$C$1,0)),"")</f>
        <v/>
      </c>
      <c r="P6357" s="28" t="str">
        <f t="array" ref="P6357">IFERROR(SEARCH(ÖĞRETMEN,'VERİ TABANI'!G6357,1),"")</f>
        <v/>
      </c>
      <c r="Q6357" s="29" t="str">
        <f t="shared" si="199"/>
        <v/>
      </c>
    </row>
    <row r="6358" spans="1:17">
      <c r="A6358" s="3" t="str">
        <f t="shared" si="198"/>
        <v/>
      </c>
      <c r="M6358" s="3" t="str">
        <f>IFERROR(INDEX('SINIF GÜNLER'!$A:$C,MATCH('VERİ TABANI'!$D6358,'SINIF GÜNLER'!$B:$B,0),MATCH('VERİ TABANI'!$M$1,'SINIF GÜNLER'!$A$1:$C$1,0)),"")</f>
        <v/>
      </c>
      <c r="P6358" s="28" t="str">
        <f t="array" ref="P6358">IFERROR(SEARCH(ÖĞRETMEN,'VERİ TABANI'!G6358,1),"")</f>
        <v/>
      </c>
      <c r="Q6358" s="29" t="str">
        <f t="shared" si="199"/>
        <v/>
      </c>
    </row>
    <row r="6359" spans="1:17">
      <c r="A6359" s="3" t="str">
        <f t="shared" si="198"/>
        <v/>
      </c>
      <c r="M6359" s="3" t="str">
        <f>IFERROR(INDEX('SINIF GÜNLER'!$A:$C,MATCH('VERİ TABANI'!$D6359,'SINIF GÜNLER'!$B:$B,0),MATCH('VERİ TABANI'!$M$1,'SINIF GÜNLER'!$A$1:$C$1,0)),"")</f>
        <v/>
      </c>
      <c r="P6359" s="28" t="str">
        <f t="array" ref="P6359">IFERROR(SEARCH(ÖĞRETMEN,'VERİ TABANI'!G6359,1),"")</f>
        <v/>
      </c>
      <c r="Q6359" s="29" t="str">
        <f t="shared" si="199"/>
        <v/>
      </c>
    </row>
    <row r="6360" spans="1:17">
      <c r="A6360" s="3" t="str">
        <f t="shared" si="198"/>
        <v/>
      </c>
      <c r="M6360" s="3" t="str">
        <f>IFERROR(INDEX('SINIF GÜNLER'!$A:$C,MATCH('VERİ TABANI'!$D6360,'SINIF GÜNLER'!$B:$B,0),MATCH('VERİ TABANI'!$M$1,'SINIF GÜNLER'!$A$1:$C$1,0)),"")</f>
        <v/>
      </c>
      <c r="P6360" s="28" t="str">
        <f t="array" ref="P6360">IFERROR(SEARCH(ÖĞRETMEN,'VERİ TABANI'!G6360,1),"")</f>
        <v/>
      </c>
      <c r="Q6360" s="29" t="str">
        <f t="shared" si="199"/>
        <v/>
      </c>
    </row>
    <row r="6361" spans="1:17">
      <c r="A6361" s="3" t="str">
        <f t="shared" si="198"/>
        <v/>
      </c>
      <c r="M6361" s="3" t="str">
        <f>IFERROR(INDEX('SINIF GÜNLER'!$A:$C,MATCH('VERİ TABANI'!$D6361,'SINIF GÜNLER'!$B:$B,0),MATCH('VERİ TABANI'!$M$1,'SINIF GÜNLER'!$A$1:$C$1,0)),"")</f>
        <v/>
      </c>
      <c r="P6361" s="28" t="str">
        <f t="array" ref="P6361">IFERROR(SEARCH(ÖĞRETMEN,'VERİ TABANI'!G6361,1),"")</f>
        <v/>
      </c>
      <c r="Q6361" s="29" t="str">
        <f t="shared" si="199"/>
        <v/>
      </c>
    </row>
    <row r="6362" spans="1:17">
      <c r="A6362" s="3" t="str">
        <f t="shared" si="198"/>
        <v/>
      </c>
      <c r="M6362" s="3" t="str">
        <f>IFERROR(INDEX('SINIF GÜNLER'!$A:$C,MATCH('VERİ TABANI'!$D6362,'SINIF GÜNLER'!$B:$B,0),MATCH('VERİ TABANI'!$M$1,'SINIF GÜNLER'!$A$1:$C$1,0)),"")</f>
        <v/>
      </c>
      <c r="P6362" s="28" t="str">
        <f t="array" ref="P6362">IFERROR(SEARCH(ÖĞRETMEN,'VERİ TABANI'!G6362,1),"")</f>
        <v/>
      </c>
      <c r="Q6362" s="29" t="str">
        <f t="shared" si="199"/>
        <v/>
      </c>
    </row>
    <row r="6363" spans="1:17">
      <c r="A6363" s="3" t="str">
        <f t="shared" si="198"/>
        <v/>
      </c>
      <c r="M6363" s="3" t="str">
        <f>IFERROR(INDEX('SINIF GÜNLER'!$A:$C,MATCH('VERİ TABANI'!$D6363,'SINIF GÜNLER'!$B:$B,0),MATCH('VERİ TABANI'!$M$1,'SINIF GÜNLER'!$A$1:$C$1,0)),"")</f>
        <v/>
      </c>
      <c r="P6363" s="28" t="str">
        <f t="array" ref="P6363">IFERROR(SEARCH(ÖĞRETMEN,'VERİ TABANI'!G6363,1),"")</f>
        <v/>
      </c>
      <c r="Q6363" s="29" t="str">
        <f t="shared" si="199"/>
        <v/>
      </c>
    </row>
    <row r="6364" spans="1:17">
      <c r="A6364" s="3" t="str">
        <f t="shared" si="198"/>
        <v/>
      </c>
      <c r="M6364" s="3" t="str">
        <f>IFERROR(INDEX('SINIF GÜNLER'!$A:$C,MATCH('VERİ TABANI'!$D6364,'SINIF GÜNLER'!$B:$B,0),MATCH('VERİ TABANI'!$M$1,'SINIF GÜNLER'!$A$1:$C$1,0)),"")</f>
        <v/>
      </c>
      <c r="P6364" s="28" t="str">
        <f t="array" ref="P6364">IFERROR(SEARCH(ÖĞRETMEN,'VERİ TABANI'!G6364,1),"")</f>
        <v/>
      </c>
      <c r="Q6364" s="29" t="str">
        <f t="shared" si="199"/>
        <v/>
      </c>
    </row>
    <row r="6365" spans="1:17">
      <c r="A6365" s="3" t="str">
        <f t="shared" si="198"/>
        <v/>
      </c>
      <c r="M6365" s="3" t="str">
        <f>IFERROR(INDEX('SINIF GÜNLER'!$A:$C,MATCH('VERİ TABANI'!$D6365,'SINIF GÜNLER'!$B:$B,0),MATCH('VERİ TABANI'!$M$1,'SINIF GÜNLER'!$A$1:$C$1,0)),"")</f>
        <v/>
      </c>
      <c r="P6365" s="28" t="str">
        <f t="array" ref="P6365">IFERROR(SEARCH(ÖĞRETMEN,'VERİ TABANI'!G6365,1),"")</f>
        <v/>
      </c>
      <c r="Q6365" s="29" t="str">
        <f t="shared" si="199"/>
        <v/>
      </c>
    </row>
    <row r="6366" spans="1:17">
      <c r="A6366" s="3" t="str">
        <f t="shared" si="198"/>
        <v/>
      </c>
      <c r="M6366" s="3" t="str">
        <f>IFERROR(INDEX('SINIF GÜNLER'!$A:$C,MATCH('VERİ TABANI'!$D6366,'SINIF GÜNLER'!$B:$B,0),MATCH('VERİ TABANI'!$M$1,'SINIF GÜNLER'!$A$1:$C$1,0)),"")</f>
        <v/>
      </c>
      <c r="P6366" s="28" t="str">
        <f t="array" ref="P6366">IFERROR(SEARCH(ÖĞRETMEN,'VERİ TABANI'!G6366,1),"")</f>
        <v/>
      </c>
      <c r="Q6366" s="29" t="str">
        <f t="shared" si="199"/>
        <v/>
      </c>
    </row>
    <row r="6367" spans="1:17">
      <c r="A6367" s="3" t="str">
        <f t="shared" si="198"/>
        <v/>
      </c>
      <c r="M6367" s="3" t="str">
        <f>IFERROR(INDEX('SINIF GÜNLER'!$A:$C,MATCH('VERİ TABANI'!$D6367,'SINIF GÜNLER'!$B:$B,0),MATCH('VERİ TABANI'!$M$1,'SINIF GÜNLER'!$A$1:$C$1,0)),"")</f>
        <v/>
      </c>
      <c r="P6367" s="28" t="str">
        <f t="array" ref="P6367">IFERROR(SEARCH(ÖĞRETMEN,'VERİ TABANI'!G6367,1),"")</f>
        <v/>
      </c>
      <c r="Q6367" s="29" t="str">
        <f t="shared" si="199"/>
        <v/>
      </c>
    </row>
    <row r="6368" spans="1:17">
      <c r="A6368" s="3" t="str">
        <f t="shared" si="198"/>
        <v/>
      </c>
      <c r="M6368" s="3" t="str">
        <f>IFERROR(INDEX('SINIF GÜNLER'!$A:$C,MATCH('VERİ TABANI'!$D6368,'SINIF GÜNLER'!$B:$B,0),MATCH('VERİ TABANI'!$M$1,'SINIF GÜNLER'!$A$1:$C$1,0)),"")</f>
        <v/>
      </c>
      <c r="P6368" s="28" t="str">
        <f t="array" ref="P6368">IFERROR(SEARCH(ÖĞRETMEN,'VERİ TABANI'!G6368,1),"")</f>
        <v/>
      </c>
      <c r="Q6368" s="29" t="str">
        <f t="shared" si="199"/>
        <v/>
      </c>
    </row>
    <row r="6369" spans="1:17">
      <c r="A6369" s="3" t="str">
        <f t="shared" si="198"/>
        <v/>
      </c>
      <c r="M6369" s="3" t="str">
        <f>IFERROR(INDEX('SINIF GÜNLER'!$A:$C,MATCH('VERİ TABANI'!$D6369,'SINIF GÜNLER'!$B:$B,0),MATCH('VERİ TABANI'!$M$1,'SINIF GÜNLER'!$A$1:$C$1,0)),"")</f>
        <v/>
      </c>
      <c r="P6369" s="28" t="str">
        <f t="array" ref="P6369">IFERROR(SEARCH(ÖĞRETMEN,'VERİ TABANI'!G6369,1),"")</f>
        <v/>
      </c>
      <c r="Q6369" s="29" t="str">
        <f t="shared" si="199"/>
        <v/>
      </c>
    </row>
    <row r="6370" spans="1:17">
      <c r="A6370" s="3" t="str">
        <f t="shared" si="198"/>
        <v/>
      </c>
      <c r="M6370" s="3" t="str">
        <f>IFERROR(INDEX('SINIF GÜNLER'!$A:$C,MATCH('VERİ TABANI'!$D6370,'SINIF GÜNLER'!$B:$B,0),MATCH('VERİ TABANI'!$M$1,'SINIF GÜNLER'!$A$1:$C$1,0)),"")</f>
        <v/>
      </c>
      <c r="P6370" s="28" t="str">
        <f t="array" ref="P6370">IFERROR(SEARCH(ÖĞRETMEN,'VERİ TABANI'!G6370,1),"")</f>
        <v/>
      </c>
      <c r="Q6370" s="29" t="str">
        <f t="shared" si="199"/>
        <v/>
      </c>
    </row>
    <row r="6371" spans="1:17">
      <c r="A6371" s="3" t="str">
        <f t="shared" si="198"/>
        <v/>
      </c>
      <c r="M6371" s="3" t="str">
        <f>IFERROR(INDEX('SINIF GÜNLER'!$A:$C,MATCH('VERİ TABANI'!$D6371,'SINIF GÜNLER'!$B:$B,0),MATCH('VERİ TABANI'!$M$1,'SINIF GÜNLER'!$A$1:$C$1,0)),"")</f>
        <v/>
      </c>
      <c r="P6371" s="28" t="str">
        <f t="array" ref="P6371">IFERROR(SEARCH(ÖĞRETMEN,'VERİ TABANI'!G6371,1),"")</f>
        <v/>
      </c>
      <c r="Q6371" s="29" t="str">
        <f t="shared" si="199"/>
        <v/>
      </c>
    </row>
    <row r="6372" spans="1:17">
      <c r="A6372" s="3" t="str">
        <f t="shared" si="198"/>
        <v/>
      </c>
      <c r="M6372" s="3" t="str">
        <f>IFERROR(INDEX('SINIF GÜNLER'!$A:$C,MATCH('VERİ TABANI'!$D6372,'SINIF GÜNLER'!$B:$B,0),MATCH('VERİ TABANI'!$M$1,'SINIF GÜNLER'!$A$1:$C$1,0)),"")</f>
        <v/>
      </c>
      <c r="P6372" s="28" t="str">
        <f t="array" ref="P6372">IFERROR(SEARCH(ÖĞRETMEN,'VERİ TABANI'!G6372,1),"")</f>
        <v/>
      </c>
      <c r="Q6372" s="29" t="str">
        <f t="shared" si="199"/>
        <v/>
      </c>
    </row>
    <row r="6373" spans="1:17">
      <c r="A6373" s="3" t="str">
        <f t="shared" si="198"/>
        <v/>
      </c>
      <c r="M6373" s="3" t="str">
        <f>IFERROR(INDEX('SINIF GÜNLER'!$A:$C,MATCH('VERİ TABANI'!$D6373,'SINIF GÜNLER'!$B:$B,0),MATCH('VERİ TABANI'!$M$1,'SINIF GÜNLER'!$A$1:$C$1,0)),"")</f>
        <v/>
      </c>
      <c r="P6373" s="28" t="str">
        <f t="array" ref="P6373">IFERROR(SEARCH(ÖĞRETMEN,'VERİ TABANI'!G6373,1),"")</f>
        <v/>
      </c>
      <c r="Q6373" s="29" t="str">
        <f t="shared" si="199"/>
        <v/>
      </c>
    </row>
    <row r="6374" spans="1:17">
      <c r="A6374" s="3" t="str">
        <f t="shared" si="198"/>
        <v/>
      </c>
      <c r="M6374" s="3" t="str">
        <f>IFERROR(INDEX('SINIF GÜNLER'!$A:$C,MATCH('VERİ TABANI'!$D6374,'SINIF GÜNLER'!$B:$B,0),MATCH('VERİ TABANI'!$M$1,'SINIF GÜNLER'!$A$1:$C$1,0)),"")</f>
        <v/>
      </c>
      <c r="P6374" s="28" t="str">
        <f t="array" ref="P6374">IFERROR(SEARCH(ÖĞRETMEN,'VERİ TABANI'!G6374,1),"")</f>
        <v/>
      </c>
      <c r="Q6374" s="29" t="str">
        <f t="shared" si="199"/>
        <v/>
      </c>
    </row>
    <row r="6375" spans="1:17">
      <c r="A6375" s="3" t="str">
        <f t="shared" si="198"/>
        <v/>
      </c>
      <c r="M6375" s="3" t="str">
        <f>IFERROR(INDEX('SINIF GÜNLER'!$A:$C,MATCH('VERİ TABANI'!$D6375,'SINIF GÜNLER'!$B:$B,0),MATCH('VERİ TABANI'!$M$1,'SINIF GÜNLER'!$A$1:$C$1,0)),"")</f>
        <v/>
      </c>
      <c r="P6375" s="28" t="str">
        <f t="array" ref="P6375">IFERROR(SEARCH(ÖĞRETMEN,'VERİ TABANI'!G6375,1),"")</f>
        <v/>
      </c>
      <c r="Q6375" s="29" t="str">
        <f t="shared" si="199"/>
        <v/>
      </c>
    </row>
    <row r="6376" spans="1:17">
      <c r="A6376" s="3" t="str">
        <f t="shared" si="198"/>
        <v/>
      </c>
      <c r="M6376" s="3" t="str">
        <f>IFERROR(INDEX('SINIF GÜNLER'!$A:$C,MATCH('VERİ TABANI'!$D6376,'SINIF GÜNLER'!$B:$B,0),MATCH('VERİ TABANI'!$M$1,'SINIF GÜNLER'!$A$1:$C$1,0)),"")</f>
        <v/>
      </c>
      <c r="P6376" s="28" t="str">
        <f t="array" ref="P6376">IFERROR(SEARCH(ÖĞRETMEN,'VERİ TABANI'!G6376,1),"")</f>
        <v/>
      </c>
      <c r="Q6376" s="29" t="str">
        <f t="shared" si="199"/>
        <v/>
      </c>
    </row>
    <row r="6377" spans="1:17">
      <c r="A6377" s="3" t="str">
        <f t="shared" si="198"/>
        <v/>
      </c>
      <c r="M6377" s="3" t="str">
        <f>IFERROR(INDEX('SINIF GÜNLER'!$A:$C,MATCH('VERİ TABANI'!$D6377,'SINIF GÜNLER'!$B:$B,0),MATCH('VERİ TABANI'!$M$1,'SINIF GÜNLER'!$A$1:$C$1,0)),"")</f>
        <v/>
      </c>
      <c r="P6377" s="28" t="str">
        <f t="array" ref="P6377">IFERROR(SEARCH(ÖĞRETMEN,'VERİ TABANI'!G6377,1),"")</f>
        <v/>
      </c>
      <c r="Q6377" s="29" t="str">
        <f t="shared" si="199"/>
        <v/>
      </c>
    </row>
    <row r="6378" spans="1:17">
      <c r="A6378" s="3" t="str">
        <f t="shared" si="198"/>
        <v/>
      </c>
      <c r="M6378" s="3" t="str">
        <f>IFERROR(INDEX('SINIF GÜNLER'!$A:$C,MATCH('VERİ TABANI'!$D6378,'SINIF GÜNLER'!$B:$B,0),MATCH('VERİ TABANI'!$M$1,'SINIF GÜNLER'!$A$1:$C$1,0)),"")</f>
        <v/>
      </c>
      <c r="P6378" s="28" t="str">
        <f t="array" ref="P6378">IFERROR(SEARCH(ÖĞRETMEN,'VERİ TABANI'!G6378,1),"")</f>
        <v/>
      </c>
      <c r="Q6378" s="29" t="str">
        <f t="shared" si="199"/>
        <v/>
      </c>
    </row>
    <row r="6379" spans="1:17">
      <c r="A6379" s="3" t="str">
        <f t="shared" si="198"/>
        <v/>
      </c>
      <c r="M6379" s="3" t="str">
        <f>IFERROR(INDEX('SINIF GÜNLER'!$A:$C,MATCH('VERİ TABANI'!$D6379,'SINIF GÜNLER'!$B:$B,0),MATCH('VERİ TABANI'!$M$1,'SINIF GÜNLER'!$A$1:$C$1,0)),"")</f>
        <v/>
      </c>
      <c r="P6379" s="28" t="str">
        <f t="array" ref="P6379">IFERROR(SEARCH(ÖĞRETMEN,'VERİ TABANI'!G6379,1),"")</f>
        <v/>
      </c>
      <c r="Q6379" s="29" t="str">
        <f t="shared" si="199"/>
        <v/>
      </c>
    </row>
    <row r="6380" spans="1:17">
      <c r="A6380" s="3" t="str">
        <f t="shared" si="198"/>
        <v/>
      </c>
      <c r="M6380" s="3" t="str">
        <f>IFERROR(INDEX('SINIF GÜNLER'!$A:$C,MATCH('VERİ TABANI'!$D6380,'SINIF GÜNLER'!$B:$B,0),MATCH('VERİ TABANI'!$M$1,'SINIF GÜNLER'!$A$1:$C$1,0)),"")</f>
        <v/>
      </c>
      <c r="P6380" s="28" t="str">
        <f t="array" ref="P6380">IFERROR(SEARCH(ÖĞRETMEN,'VERİ TABANI'!G6380,1),"")</f>
        <v/>
      </c>
      <c r="Q6380" s="29" t="str">
        <f t="shared" si="199"/>
        <v/>
      </c>
    </row>
    <row r="6381" spans="1:17">
      <c r="A6381" s="3" t="str">
        <f t="shared" si="198"/>
        <v/>
      </c>
      <c r="M6381" s="3" t="str">
        <f>IFERROR(INDEX('SINIF GÜNLER'!$A:$C,MATCH('VERİ TABANI'!$D6381,'SINIF GÜNLER'!$B:$B,0),MATCH('VERİ TABANI'!$M$1,'SINIF GÜNLER'!$A$1:$C$1,0)),"")</f>
        <v/>
      </c>
      <c r="P6381" s="28" t="str">
        <f t="array" ref="P6381">IFERROR(SEARCH(ÖĞRETMEN,'VERİ TABANI'!G6381,1),"")</f>
        <v/>
      </c>
      <c r="Q6381" s="29" t="str">
        <f t="shared" si="199"/>
        <v/>
      </c>
    </row>
    <row r="6382" spans="1:17">
      <c r="A6382" s="3" t="str">
        <f t="shared" si="198"/>
        <v/>
      </c>
      <c r="M6382" s="3" t="str">
        <f>IFERROR(INDEX('SINIF GÜNLER'!$A:$C,MATCH('VERİ TABANI'!$D6382,'SINIF GÜNLER'!$B:$B,0),MATCH('VERİ TABANI'!$M$1,'SINIF GÜNLER'!$A$1:$C$1,0)),"")</f>
        <v/>
      </c>
      <c r="P6382" s="28" t="str">
        <f t="array" ref="P6382">IFERROR(SEARCH(ÖĞRETMEN,'VERİ TABANI'!G6382,1),"")</f>
        <v/>
      </c>
      <c r="Q6382" s="29" t="str">
        <f t="shared" si="199"/>
        <v/>
      </c>
    </row>
    <row r="6383" spans="1:17">
      <c r="A6383" s="3" t="str">
        <f t="shared" si="198"/>
        <v/>
      </c>
      <c r="M6383" s="3" t="str">
        <f>IFERROR(INDEX('SINIF GÜNLER'!$A:$C,MATCH('VERİ TABANI'!$D6383,'SINIF GÜNLER'!$B:$B,0),MATCH('VERİ TABANI'!$M$1,'SINIF GÜNLER'!$A$1:$C$1,0)),"")</f>
        <v/>
      </c>
      <c r="P6383" s="28" t="str">
        <f t="array" ref="P6383">IFERROR(SEARCH(ÖĞRETMEN,'VERİ TABANI'!G6383,1),"")</f>
        <v/>
      </c>
      <c r="Q6383" s="29" t="str">
        <f t="shared" si="199"/>
        <v/>
      </c>
    </row>
    <row r="6384" spans="1:17">
      <c r="A6384" s="3" t="str">
        <f t="shared" si="198"/>
        <v/>
      </c>
      <c r="M6384" s="3" t="str">
        <f>IFERROR(INDEX('SINIF GÜNLER'!$A:$C,MATCH('VERİ TABANI'!$D6384,'SINIF GÜNLER'!$B:$B,0),MATCH('VERİ TABANI'!$M$1,'SINIF GÜNLER'!$A$1:$C$1,0)),"")</f>
        <v/>
      </c>
      <c r="P6384" s="28" t="str">
        <f t="array" ref="P6384">IFERROR(SEARCH(ÖĞRETMEN,'VERİ TABANI'!G6384,1),"")</f>
        <v/>
      </c>
      <c r="Q6384" s="29" t="str">
        <f t="shared" si="199"/>
        <v/>
      </c>
    </row>
    <row r="6385" spans="1:17">
      <c r="A6385" s="3" t="str">
        <f t="shared" si="198"/>
        <v/>
      </c>
      <c r="M6385" s="3" t="str">
        <f>IFERROR(INDEX('SINIF GÜNLER'!$A:$C,MATCH('VERİ TABANI'!$D6385,'SINIF GÜNLER'!$B:$B,0),MATCH('VERİ TABANI'!$M$1,'SINIF GÜNLER'!$A$1:$C$1,0)),"")</f>
        <v/>
      </c>
      <c r="P6385" s="28" t="str">
        <f t="array" ref="P6385">IFERROR(SEARCH(ÖĞRETMEN,'VERİ TABANI'!G6385,1),"")</f>
        <v/>
      </c>
      <c r="Q6385" s="29" t="str">
        <f t="shared" si="199"/>
        <v/>
      </c>
    </row>
    <row r="6386" spans="1:17">
      <c r="A6386" s="3" t="str">
        <f t="shared" si="198"/>
        <v/>
      </c>
      <c r="M6386" s="3" t="str">
        <f>IFERROR(INDEX('SINIF GÜNLER'!$A:$C,MATCH('VERİ TABANI'!$D6386,'SINIF GÜNLER'!$B:$B,0),MATCH('VERİ TABANI'!$M$1,'SINIF GÜNLER'!$A$1:$C$1,0)),"")</f>
        <v/>
      </c>
      <c r="P6386" s="28" t="str">
        <f t="array" ref="P6386">IFERROR(SEARCH(ÖĞRETMEN,'VERİ TABANI'!G6386,1),"")</f>
        <v/>
      </c>
      <c r="Q6386" s="29" t="str">
        <f t="shared" si="199"/>
        <v/>
      </c>
    </row>
    <row r="6387" spans="1:17">
      <c r="A6387" s="3" t="str">
        <f t="shared" si="198"/>
        <v/>
      </c>
      <c r="M6387" s="3" t="str">
        <f>IFERROR(INDEX('SINIF GÜNLER'!$A:$C,MATCH('VERİ TABANI'!$D6387,'SINIF GÜNLER'!$B:$B,0),MATCH('VERİ TABANI'!$M$1,'SINIF GÜNLER'!$A$1:$C$1,0)),"")</f>
        <v/>
      </c>
      <c r="P6387" s="28" t="str">
        <f t="array" ref="P6387">IFERROR(SEARCH(ÖĞRETMEN,'VERİ TABANI'!G6387,1),"")</f>
        <v/>
      </c>
      <c r="Q6387" s="29" t="str">
        <f t="shared" si="199"/>
        <v/>
      </c>
    </row>
    <row r="6388" spans="1:17">
      <c r="A6388" s="3" t="str">
        <f t="shared" si="198"/>
        <v/>
      </c>
      <c r="M6388" s="3" t="str">
        <f>IFERROR(INDEX('SINIF GÜNLER'!$A:$C,MATCH('VERİ TABANI'!$D6388,'SINIF GÜNLER'!$B:$B,0),MATCH('VERİ TABANI'!$M$1,'SINIF GÜNLER'!$A$1:$C$1,0)),"")</f>
        <v/>
      </c>
      <c r="P6388" s="28" t="str">
        <f t="array" ref="P6388">IFERROR(SEARCH(ÖĞRETMEN,'VERİ TABANI'!G6388,1),"")</f>
        <v/>
      </c>
      <c r="Q6388" s="29" t="str">
        <f t="shared" si="199"/>
        <v/>
      </c>
    </row>
    <row r="6389" spans="1:17">
      <c r="A6389" s="3" t="str">
        <f t="shared" si="198"/>
        <v/>
      </c>
      <c r="M6389" s="3" t="str">
        <f>IFERROR(INDEX('SINIF GÜNLER'!$A:$C,MATCH('VERİ TABANI'!$D6389,'SINIF GÜNLER'!$B:$B,0),MATCH('VERİ TABANI'!$M$1,'SINIF GÜNLER'!$A$1:$C$1,0)),"")</f>
        <v/>
      </c>
      <c r="P6389" s="28" t="str">
        <f t="array" ref="P6389">IFERROR(SEARCH(ÖĞRETMEN,'VERİ TABANI'!G6389,1),"")</f>
        <v/>
      </c>
      <c r="Q6389" s="29" t="str">
        <f t="shared" si="199"/>
        <v/>
      </c>
    </row>
    <row r="6390" spans="1:17">
      <c r="A6390" s="3" t="str">
        <f t="shared" si="198"/>
        <v/>
      </c>
      <c r="M6390" s="3" t="str">
        <f>IFERROR(INDEX('SINIF GÜNLER'!$A:$C,MATCH('VERİ TABANI'!$D6390,'SINIF GÜNLER'!$B:$B,0),MATCH('VERİ TABANI'!$M$1,'SINIF GÜNLER'!$A$1:$C$1,0)),"")</f>
        <v/>
      </c>
      <c r="P6390" s="28" t="str">
        <f t="array" ref="P6390">IFERROR(SEARCH(ÖĞRETMEN,'VERİ TABANI'!G6390,1),"")</f>
        <v/>
      </c>
      <c r="Q6390" s="29" t="str">
        <f t="shared" si="199"/>
        <v/>
      </c>
    </row>
    <row r="6391" spans="1:17">
      <c r="A6391" s="3" t="str">
        <f t="shared" si="198"/>
        <v/>
      </c>
      <c r="M6391" s="3" t="str">
        <f>IFERROR(INDEX('SINIF GÜNLER'!$A:$C,MATCH('VERİ TABANI'!$D6391,'SINIF GÜNLER'!$B:$B,0),MATCH('VERİ TABANI'!$M$1,'SINIF GÜNLER'!$A$1:$C$1,0)),"")</f>
        <v/>
      </c>
      <c r="P6391" s="28" t="str">
        <f t="array" ref="P6391">IFERROR(SEARCH(ÖĞRETMEN,'VERİ TABANI'!G6391,1),"")</f>
        <v/>
      </c>
      <c r="Q6391" s="29" t="str">
        <f t="shared" si="199"/>
        <v/>
      </c>
    </row>
    <row r="6392" spans="1:17">
      <c r="A6392" s="3" t="str">
        <f t="shared" si="198"/>
        <v/>
      </c>
      <c r="M6392" s="3" t="str">
        <f>IFERROR(INDEX('SINIF GÜNLER'!$A:$C,MATCH('VERİ TABANI'!$D6392,'SINIF GÜNLER'!$B:$B,0),MATCH('VERİ TABANI'!$M$1,'SINIF GÜNLER'!$A$1:$C$1,0)),"")</f>
        <v/>
      </c>
      <c r="P6392" s="28" t="str">
        <f t="array" ref="P6392">IFERROR(SEARCH(ÖĞRETMEN,'VERİ TABANI'!G6392,1),"")</f>
        <v/>
      </c>
      <c r="Q6392" s="29" t="str">
        <f t="shared" si="199"/>
        <v/>
      </c>
    </row>
    <row r="6393" spans="1:17">
      <c r="A6393" s="3" t="str">
        <f t="shared" si="198"/>
        <v/>
      </c>
      <c r="M6393" s="3" t="str">
        <f>IFERROR(INDEX('SINIF GÜNLER'!$A:$C,MATCH('VERİ TABANI'!$D6393,'SINIF GÜNLER'!$B:$B,0),MATCH('VERİ TABANI'!$M$1,'SINIF GÜNLER'!$A$1:$C$1,0)),"")</f>
        <v/>
      </c>
      <c r="P6393" s="28" t="str">
        <f t="array" ref="P6393">IFERROR(SEARCH(ÖĞRETMEN,'VERİ TABANI'!G6393,1),"")</f>
        <v/>
      </c>
      <c r="Q6393" s="29" t="str">
        <f t="shared" si="199"/>
        <v/>
      </c>
    </row>
    <row r="6394" spans="1:17">
      <c r="A6394" s="3" t="str">
        <f t="shared" si="198"/>
        <v/>
      </c>
      <c r="M6394" s="3" t="str">
        <f>IFERROR(INDEX('SINIF GÜNLER'!$A:$C,MATCH('VERİ TABANI'!$D6394,'SINIF GÜNLER'!$B:$B,0),MATCH('VERİ TABANI'!$M$1,'SINIF GÜNLER'!$A$1:$C$1,0)),"")</f>
        <v/>
      </c>
      <c r="P6394" s="28" t="str">
        <f t="array" ref="P6394">IFERROR(SEARCH(ÖĞRETMEN,'VERİ TABANI'!G6394,1),"")</f>
        <v/>
      </c>
      <c r="Q6394" s="29" t="str">
        <f t="shared" si="199"/>
        <v/>
      </c>
    </row>
    <row r="6395" spans="1:17">
      <c r="A6395" s="3" t="str">
        <f t="shared" si="198"/>
        <v/>
      </c>
      <c r="M6395" s="3" t="str">
        <f>IFERROR(INDEX('SINIF GÜNLER'!$A:$C,MATCH('VERİ TABANI'!$D6395,'SINIF GÜNLER'!$B:$B,0),MATCH('VERİ TABANI'!$M$1,'SINIF GÜNLER'!$A$1:$C$1,0)),"")</f>
        <v/>
      </c>
      <c r="P6395" s="28" t="str">
        <f t="array" ref="P6395">IFERROR(SEARCH(ÖĞRETMEN,'VERİ TABANI'!G6395,1),"")</f>
        <v/>
      </c>
      <c r="Q6395" s="29" t="str">
        <f t="shared" si="199"/>
        <v/>
      </c>
    </row>
    <row r="6396" spans="1:17">
      <c r="A6396" s="3" t="str">
        <f t="shared" si="198"/>
        <v/>
      </c>
      <c r="M6396" s="3" t="str">
        <f>IFERROR(INDEX('SINIF GÜNLER'!$A:$C,MATCH('VERİ TABANI'!$D6396,'SINIF GÜNLER'!$B:$B,0),MATCH('VERİ TABANI'!$M$1,'SINIF GÜNLER'!$A$1:$C$1,0)),"")</f>
        <v/>
      </c>
      <c r="P6396" s="28" t="str">
        <f t="array" ref="P6396">IFERROR(SEARCH(ÖĞRETMEN,'VERİ TABANI'!G6396,1),"")</f>
        <v/>
      </c>
      <c r="Q6396" s="29" t="str">
        <f t="shared" si="199"/>
        <v/>
      </c>
    </row>
    <row r="6397" spans="1:17">
      <c r="A6397" s="3" t="str">
        <f t="shared" si="198"/>
        <v/>
      </c>
      <c r="M6397" s="3" t="str">
        <f>IFERROR(INDEX('SINIF GÜNLER'!$A:$C,MATCH('VERİ TABANI'!$D6397,'SINIF GÜNLER'!$B:$B,0),MATCH('VERİ TABANI'!$M$1,'SINIF GÜNLER'!$A$1:$C$1,0)),"")</f>
        <v/>
      </c>
      <c r="P6397" s="28" t="str">
        <f t="array" ref="P6397">IFERROR(SEARCH(ÖĞRETMEN,'VERİ TABANI'!G6397,1),"")</f>
        <v/>
      </c>
      <c r="Q6397" s="29" t="str">
        <f t="shared" si="199"/>
        <v/>
      </c>
    </row>
    <row r="6398" spans="1:17">
      <c r="A6398" s="3" t="str">
        <f t="shared" si="198"/>
        <v/>
      </c>
      <c r="M6398" s="3" t="str">
        <f>IFERROR(INDEX('SINIF GÜNLER'!$A:$C,MATCH('VERİ TABANI'!$D6398,'SINIF GÜNLER'!$B:$B,0),MATCH('VERİ TABANI'!$M$1,'SINIF GÜNLER'!$A$1:$C$1,0)),"")</f>
        <v/>
      </c>
      <c r="P6398" s="28" t="str">
        <f t="array" ref="P6398">IFERROR(SEARCH(ÖĞRETMEN,'VERİ TABANI'!G6398,1),"")</f>
        <v/>
      </c>
      <c r="Q6398" s="29" t="str">
        <f t="shared" si="199"/>
        <v/>
      </c>
    </row>
    <row r="6399" spans="1:17">
      <c r="A6399" s="3" t="str">
        <f t="shared" si="198"/>
        <v/>
      </c>
      <c r="M6399" s="3" t="str">
        <f>IFERROR(INDEX('SINIF GÜNLER'!$A:$C,MATCH('VERİ TABANI'!$D6399,'SINIF GÜNLER'!$B:$B,0),MATCH('VERİ TABANI'!$M$1,'SINIF GÜNLER'!$A$1:$C$1,0)),"")</f>
        <v/>
      </c>
      <c r="P6399" s="28" t="str">
        <f t="array" ref="P6399">IFERROR(SEARCH(ÖĞRETMEN,'VERİ TABANI'!G6399,1),"")</f>
        <v/>
      </c>
      <c r="Q6399" s="29" t="str">
        <f t="shared" si="199"/>
        <v/>
      </c>
    </row>
    <row r="6400" spans="1:17">
      <c r="A6400" s="3" t="str">
        <f t="shared" si="198"/>
        <v/>
      </c>
      <c r="M6400" s="3" t="str">
        <f>IFERROR(INDEX('SINIF GÜNLER'!$A:$C,MATCH('VERİ TABANI'!$D6400,'SINIF GÜNLER'!$B:$B,0),MATCH('VERİ TABANI'!$M$1,'SINIF GÜNLER'!$A$1:$C$1,0)),"")</f>
        <v/>
      </c>
      <c r="P6400" s="28" t="str">
        <f t="array" ref="P6400">IFERROR(SEARCH(ÖĞRETMEN,'VERİ TABANI'!G6400,1),"")</f>
        <v/>
      </c>
      <c r="Q6400" s="29" t="str">
        <f t="shared" si="199"/>
        <v/>
      </c>
    </row>
    <row r="6401" spans="1:17">
      <c r="A6401" s="3" t="str">
        <f t="shared" si="198"/>
        <v/>
      </c>
      <c r="M6401" s="3" t="str">
        <f>IFERROR(INDEX('SINIF GÜNLER'!$A:$C,MATCH('VERİ TABANI'!$D6401,'SINIF GÜNLER'!$B:$B,0),MATCH('VERİ TABANI'!$M$1,'SINIF GÜNLER'!$A$1:$C$1,0)),"")</f>
        <v/>
      </c>
      <c r="P6401" s="28" t="str">
        <f t="array" ref="P6401">IFERROR(SEARCH(ÖĞRETMEN,'VERİ TABANI'!G6401,1),"")</f>
        <v/>
      </c>
      <c r="Q6401" s="29" t="str">
        <f t="shared" si="199"/>
        <v/>
      </c>
    </row>
    <row r="6402" spans="1:17">
      <c r="A6402" s="3" t="str">
        <f t="shared" ref="A6402:A6465" si="200">IFERROR(IF(B6402="","",ROW()-1),"")</f>
        <v/>
      </c>
      <c r="M6402" s="3" t="str">
        <f>IFERROR(INDEX('SINIF GÜNLER'!$A:$C,MATCH('VERİ TABANI'!$D6402,'SINIF GÜNLER'!$B:$B,0),MATCH('VERİ TABANI'!$M$1,'SINIF GÜNLER'!$A$1:$C$1,0)),"")</f>
        <v/>
      </c>
      <c r="P6402" s="28" t="str">
        <f t="array" ref="P6402">IFERROR(SEARCH(ÖĞRETMEN,'VERİ TABANI'!G6402,1),"")</f>
        <v/>
      </c>
      <c r="Q6402" s="29" t="str">
        <f t="shared" si="199"/>
        <v/>
      </c>
    </row>
    <row r="6403" spans="1:17">
      <c r="A6403" s="3" t="str">
        <f t="shared" si="200"/>
        <v/>
      </c>
      <c r="M6403" s="3" t="str">
        <f>IFERROR(INDEX('SINIF GÜNLER'!$A:$C,MATCH('VERİ TABANI'!$D6403,'SINIF GÜNLER'!$B:$B,0),MATCH('VERİ TABANI'!$M$1,'SINIF GÜNLER'!$A$1:$C$1,0)),"")</f>
        <v/>
      </c>
      <c r="P6403" s="28" t="str">
        <f t="array" ref="P6403">IFERROR(SEARCH(ÖĞRETMEN,'VERİ TABANI'!G6403,1),"")</f>
        <v/>
      </c>
      <c r="Q6403" s="29" t="str">
        <f t="shared" si="199"/>
        <v/>
      </c>
    </row>
    <row r="6404" spans="1:17">
      <c r="A6404" s="3" t="str">
        <f t="shared" si="200"/>
        <v/>
      </c>
      <c r="M6404" s="3" t="str">
        <f>IFERROR(INDEX('SINIF GÜNLER'!$A:$C,MATCH('VERİ TABANI'!$D6404,'SINIF GÜNLER'!$B:$B,0),MATCH('VERİ TABANI'!$M$1,'SINIF GÜNLER'!$A$1:$C$1,0)),"")</f>
        <v/>
      </c>
      <c r="P6404" s="28" t="str">
        <f t="array" ref="P6404">IFERROR(SEARCH(ÖĞRETMEN,'VERİ TABANI'!G6404,1),"")</f>
        <v/>
      </c>
      <c r="Q6404" s="29" t="str">
        <f t="shared" si="199"/>
        <v/>
      </c>
    </row>
    <row r="6405" spans="1:17">
      <c r="A6405" s="3" t="str">
        <f t="shared" si="200"/>
        <v/>
      </c>
      <c r="M6405" s="3" t="str">
        <f>IFERROR(INDEX('SINIF GÜNLER'!$A:$C,MATCH('VERİ TABANI'!$D6405,'SINIF GÜNLER'!$B:$B,0),MATCH('VERİ TABANI'!$M$1,'SINIF GÜNLER'!$A$1:$C$1,0)),"")</f>
        <v/>
      </c>
      <c r="P6405" s="28" t="str">
        <f t="array" ref="P6405">IFERROR(SEARCH(ÖĞRETMEN,'VERİ TABANI'!G6405,1),"")</f>
        <v/>
      </c>
      <c r="Q6405" s="29" t="str">
        <f t="shared" si="199"/>
        <v/>
      </c>
    </row>
    <row r="6406" spans="1:17">
      <c r="A6406" s="3" t="str">
        <f t="shared" si="200"/>
        <v/>
      </c>
      <c r="M6406" s="3" t="str">
        <f>IFERROR(INDEX('SINIF GÜNLER'!$A:$C,MATCH('VERİ TABANI'!$D6406,'SINIF GÜNLER'!$B:$B,0),MATCH('VERİ TABANI'!$M$1,'SINIF GÜNLER'!$A$1:$C$1,0)),"")</f>
        <v/>
      </c>
      <c r="P6406" s="28" t="str">
        <f t="array" ref="P6406">IFERROR(SEARCH(ÖĞRETMEN,'VERİ TABANI'!G6406,1),"")</f>
        <v/>
      </c>
      <c r="Q6406" s="29" t="str">
        <f t="shared" si="199"/>
        <v/>
      </c>
    </row>
    <row r="6407" spans="1:17">
      <c r="A6407" s="3" t="str">
        <f t="shared" si="200"/>
        <v/>
      </c>
      <c r="M6407" s="3" t="str">
        <f>IFERROR(INDEX('SINIF GÜNLER'!$A:$C,MATCH('VERİ TABANI'!$D6407,'SINIF GÜNLER'!$B:$B,0),MATCH('VERİ TABANI'!$M$1,'SINIF GÜNLER'!$A$1:$C$1,0)),"")</f>
        <v/>
      </c>
      <c r="P6407" s="28" t="str">
        <f t="array" ref="P6407">IFERROR(SEARCH(ÖĞRETMEN,'VERİ TABANI'!G6407,1),"")</f>
        <v/>
      </c>
      <c r="Q6407" s="29" t="str">
        <f t="shared" si="199"/>
        <v/>
      </c>
    </row>
    <row r="6408" spans="1:17">
      <c r="A6408" s="3" t="str">
        <f t="shared" si="200"/>
        <v/>
      </c>
      <c r="M6408" s="3" t="str">
        <f>IFERROR(INDEX('SINIF GÜNLER'!$A:$C,MATCH('VERİ TABANI'!$D6408,'SINIF GÜNLER'!$B:$B,0),MATCH('VERİ TABANI'!$M$1,'SINIF GÜNLER'!$A$1:$C$1,0)),"")</f>
        <v/>
      </c>
      <c r="P6408" s="28" t="str">
        <f t="array" ref="P6408">IFERROR(SEARCH(ÖĞRETMEN,'VERİ TABANI'!G6408,1),"")</f>
        <v/>
      </c>
      <c r="Q6408" s="29" t="str">
        <f t="shared" ref="Q6408:Q6471" si="201">IF(P6408="","",ROW())</f>
        <v/>
      </c>
    </row>
    <row r="6409" spans="1:17">
      <c r="A6409" s="3" t="str">
        <f t="shared" si="200"/>
        <v/>
      </c>
      <c r="M6409" s="3" t="str">
        <f>IFERROR(INDEX('SINIF GÜNLER'!$A:$C,MATCH('VERİ TABANI'!$D6409,'SINIF GÜNLER'!$B:$B,0),MATCH('VERİ TABANI'!$M$1,'SINIF GÜNLER'!$A$1:$C$1,0)),"")</f>
        <v/>
      </c>
      <c r="P6409" s="28" t="str">
        <f t="array" ref="P6409">IFERROR(SEARCH(ÖĞRETMEN,'VERİ TABANI'!G6409,1),"")</f>
        <v/>
      </c>
      <c r="Q6409" s="29" t="str">
        <f t="shared" si="201"/>
        <v/>
      </c>
    </row>
    <row r="6410" spans="1:17">
      <c r="A6410" s="3" t="str">
        <f t="shared" si="200"/>
        <v/>
      </c>
      <c r="M6410" s="3" t="str">
        <f>IFERROR(INDEX('SINIF GÜNLER'!$A:$C,MATCH('VERİ TABANI'!$D6410,'SINIF GÜNLER'!$B:$B,0),MATCH('VERİ TABANI'!$M$1,'SINIF GÜNLER'!$A$1:$C$1,0)),"")</f>
        <v/>
      </c>
      <c r="P6410" s="28" t="str">
        <f t="array" ref="P6410">IFERROR(SEARCH(ÖĞRETMEN,'VERİ TABANI'!G6410,1),"")</f>
        <v/>
      </c>
      <c r="Q6410" s="29" t="str">
        <f t="shared" si="201"/>
        <v/>
      </c>
    </row>
    <row r="6411" spans="1:17">
      <c r="A6411" s="3" t="str">
        <f t="shared" si="200"/>
        <v/>
      </c>
      <c r="M6411" s="3" t="str">
        <f>IFERROR(INDEX('SINIF GÜNLER'!$A:$C,MATCH('VERİ TABANI'!$D6411,'SINIF GÜNLER'!$B:$B,0),MATCH('VERİ TABANI'!$M$1,'SINIF GÜNLER'!$A$1:$C$1,0)),"")</f>
        <v/>
      </c>
      <c r="P6411" s="28" t="str">
        <f t="array" ref="P6411">IFERROR(SEARCH(ÖĞRETMEN,'VERİ TABANI'!G6411,1),"")</f>
        <v/>
      </c>
      <c r="Q6411" s="29" t="str">
        <f t="shared" si="201"/>
        <v/>
      </c>
    </row>
    <row r="6412" spans="1:17">
      <c r="A6412" s="3" t="str">
        <f t="shared" si="200"/>
        <v/>
      </c>
      <c r="M6412" s="3" t="str">
        <f>IFERROR(INDEX('SINIF GÜNLER'!$A:$C,MATCH('VERİ TABANI'!$D6412,'SINIF GÜNLER'!$B:$B,0),MATCH('VERİ TABANI'!$M$1,'SINIF GÜNLER'!$A$1:$C$1,0)),"")</f>
        <v/>
      </c>
      <c r="P6412" s="28" t="str">
        <f t="array" ref="P6412">IFERROR(SEARCH(ÖĞRETMEN,'VERİ TABANI'!G6412,1),"")</f>
        <v/>
      </c>
      <c r="Q6412" s="29" t="str">
        <f t="shared" si="201"/>
        <v/>
      </c>
    </row>
    <row r="6413" spans="1:17">
      <c r="A6413" s="3" t="str">
        <f t="shared" si="200"/>
        <v/>
      </c>
      <c r="M6413" s="3" t="str">
        <f>IFERROR(INDEX('SINIF GÜNLER'!$A:$C,MATCH('VERİ TABANI'!$D6413,'SINIF GÜNLER'!$B:$B,0),MATCH('VERİ TABANI'!$M$1,'SINIF GÜNLER'!$A$1:$C$1,0)),"")</f>
        <v/>
      </c>
      <c r="P6413" s="28" t="str">
        <f t="array" ref="P6413">IFERROR(SEARCH(ÖĞRETMEN,'VERİ TABANI'!G6413,1),"")</f>
        <v/>
      </c>
      <c r="Q6413" s="29" t="str">
        <f t="shared" si="201"/>
        <v/>
      </c>
    </row>
    <row r="6414" spans="1:17">
      <c r="A6414" s="3" t="str">
        <f t="shared" si="200"/>
        <v/>
      </c>
      <c r="M6414" s="3" t="str">
        <f>IFERROR(INDEX('SINIF GÜNLER'!$A:$C,MATCH('VERİ TABANI'!$D6414,'SINIF GÜNLER'!$B:$B,0),MATCH('VERİ TABANI'!$M$1,'SINIF GÜNLER'!$A$1:$C$1,0)),"")</f>
        <v/>
      </c>
      <c r="P6414" s="28" t="str">
        <f t="array" ref="P6414">IFERROR(SEARCH(ÖĞRETMEN,'VERİ TABANI'!G6414,1),"")</f>
        <v/>
      </c>
      <c r="Q6414" s="29" t="str">
        <f t="shared" si="201"/>
        <v/>
      </c>
    </row>
    <row r="6415" spans="1:17">
      <c r="A6415" s="3" t="str">
        <f t="shared" si="200"/>
        <v/>
      </c>
      <c r="M6415" s="3" t="str">
        <f>IFERROR(INDEX('SINIF GÜNLER'!$A:$C,MATCH('VERİ TABANI'!$D6415,'SINIF GÜNLER'!$B:$B,0),MATCH('VERİ TABANI'!$M$1,'SINIF GÜNLER'!$A$1:$C$1,0)),"")</f>
        <v/>
      </c>
      <c r="P6415" s="28" t="str">
        <f t="array" ref="P6415">IFERROR(SEARCH(ÖĞRETMEN,'VERİ TABANI'!G6415,1),"")</f>
        <v/>
      </c>
      <c r="Q6415" s="29" t="str">
        <f t="shared" si="201"/>
        <v/>
      </c>
    </row>
    <row r="6416" spans="1:17">
      <c r="A6416" s="3" t="str">
        <f t="shared" si="200"/>
        <v/>
      </c>
      <c r="M6416" s="3" t="str">
        <f>IFERROR(INDEX('SINIF GÜNLER'!$A:$C,MATCH('VERİ TABANI'!$D6416,'SINIF GÜNLER'!$B:$B,0),MATCH('VERİ TABANI'!$M$1,'SINIF GÜNLER'!$A$1:$C$1,0)),"")</f>
        <v/>
      </c>
      <c r="P6416" s="28" t="str">
        <f t="array" ref="P6416">IFERROR(SEARCH(ÖĞRETMEN,'VERİ TABANI'!G6416,1),"")</f>
        <v/>
      </c>
      <c r="Q6416" s="29" t="str">
        <f t="shared" si="201"/>
        <v/>
      </c>
    </row>
    <row r="6417" spans="1:17">
      <c r="A6417" s="3" t="str">
        <f t="shared" si="200"/>
        <v/>
      </c>
      <c r="M6417" s="3" t="str">
        <f>IFERROR(INDEX('SINIF GÜNLER'!$A:$C,MATCH('VERİ TABANI'!$D6417,'SINIF GÜNLER'!$B:$B,0),MATCH('VERİ TABANI'!$M$1,'SINIF GÜNLER'!$A$1:$C$1,0)),"")</f>
        <v/>
      </c>
      <c r="P6417" s="28" t="str">
        <f t="array" ref="P6417">IFERROR(SEARCH(ÖĞRETMEN,'VERİ TABANI'!G6417,1),"")</f>
        <v/>
      </c>
      <c r="Q6417" s="29" t="str">
        <f t="shared" si="201"/>
        <v/>
      </c>
    </row>
    <row r="6418" spans="1:17">
      <c r="A6418" s="3" t="str">
        <f t="shared" si="200"/>
        <v/>
      </c>
      <c r="M6418" s="3" t="str">
        <f>IFERROR(INDEX('SINIF GÜNLER'!$A:$C,MATCH('VERİ TABANI'!$D6418,'SINIF GÜNLER'!$B:$B,0),MATCH('VERİ TABANI'!$M$1,'SINIF GÜNLER'!$A$1:$C$1,0)),"")</f>
        <v/>
      </c>
      <c r="P6418" s="28" t="str">
        <f t="array" ref="P6418">IFERROR(SEARCH(ÖĞRETMEN,'VERİ TABANI'!G6418,1),"")</f>
        <v/>
      </c>
      <c r="Q6418" s="29" t="str">
        <f t="shared" si="201"/>
        <v/>
      </c>
    </row>
    <row r="6419" spans="1:17">
      <c r="A6419" s="3" t="str">
        <f t="shared" si="200"/>
        <v/>
      </c>
      <c r="M6419" s="3" t="str">
        <f>IFERROR(INDEX('SINIF GÜNLER'!$A:$C,MATCH('VERİ TABANI'!$D6419,'SINIF GÜNLER'!$B:$B,0),MATCH('VERİ TABANI'!$M$1,'SINIF GÜNLER'!$A$1:$C$1,0)),"")</f>
        <v/>
      </c>
      <c r="P6419" s="28" t="str">
        <f t="array" ref="P6419">IFERROR(SEARCH(ÖĞRETMEN,'VERİ TABANI'!G6419,1),"")</f>
        <v/>
      </c>
      <c r="Q6419" s="29" t="str">
        <f t="shared" si="201"/>
        <v/>
      </c>
    </row>
    <row r="6420" spans="1:17">
      <c r="A6420" s="3" t="str">
        <f t="shared" si="200"/>
        <v/>
      </c>
      <c r="M6420" s="3" t="str">
        <f>IFERROR(INDEX('SINIF GÜNLER'!$A:$C,MATCH('VERİ TABANI'!$D6420,'SINIF GÜNLER'!$B:$B,0),MATCH('VERİ TABANI'!$M$1,'SINIF GÜNLER'!$A$1:$C$1,0)),"")</f>
        <v/>
      </c>
      <c r="P6420" s="28" t="str">
        <f t="array" ref="P6420">IFERROR(SEARCH(ÖĞRETMEN,'VERİ TABANI'!G6420,1),"")</f>
        <v/>
      </c>
      <c r="Q6420" s="29" t="str">
        <f t="shared" si="201"/>
        <v/>
      </c>
    </row>
    <row r="6421" spans="1:17">
      <c r="A6421" s="3" t="str">
        <f t="shared" si="200"/>
        <v/>
      </c>
      <c r="M6421" s="3" t="str">
        <f>IFERROR(INDEX('SINIF GÜNLER'!$A:$C,MATCH('VERİ TABANI'!$D6421,'SINIF GÜNLER'!$B:$B,0),MATCH('VERİ TABANI'!$M$1,'SINIF GÜNLER'!$A$1:$C$1,0)),"")</f>
        <v/>
      </c>
      <c r="P6421" s="28" t="str">
        <f t="array" ref="P6421">IFERROR(SEARCH(ÖĞRETMEN,'VERİ TABANI'!G6421,1),"")</f>
        <v/>
      </c>
      <c r="Q6421" s="29" t="str">
        <f t="shared" si="201"/>
        <v/>
      </c>
    </row>
    <row r="6422" spans="1:17">
      <c r="A6422" s="3" t="str">
        <f t="shared" si="200"/>
        <v/>
      </c>
      <c r="M6422" s="3" t="str">
        <f>IFERROR(INDEX('SINIF GÜNLER'!$A:$C,MATCH('VERİ TABANI'!$D6422,'SINIF GÜNLER'!$B:$B,0),MATCH('VERİ TABANI'!$M$1,'SINIF GÜNLER'!$A$1:$C$1,0)),"")</f>
        <v/>
      </c>
      <c r="P6422" s="28" t="str">
        <f t="array" ref="P6422">IFERROR(SEARCH(ÖĞRETMEN,'VERİ TABANI'!G6422,1),"")</f>
        <v/>
      </c>
      <c r="Q6422" s="29" t="str">
        <f t="shared" si="201"/>
        <v/>
      </c>
    </row>
    <row r="6423" spans="1:17">
      <c r="A6423" s="3" t="str">
        <f t="shared" si="200"/>
        <v/>
      </c>
      <c r="M6423" s="3" t="str">
        <f>IFERROR(INDEX('SINIF GÜNLER'!$A:$C,MATCH('VERİ TABANI'!$D6423,'SINIF GÜNLER'!$B:$B,0),MATCH('VERİ TABANI'!$M$1,'SINIF GÜNLER'!$A$1:$C$1,0)),"")</f>
        <v/>
      </c>
      <c r="P6423" s="28" t="str">
        <f t="array" ref="P6423">IFERROR(SEARCH(ÖĞRETMEN,'VERİ TABANI'!G6423,1),"")</f>
        <v/>
      </c>
      <c r="Q6423" s="29" t="str">
        <f t="shared" si="201"/>
        <v/>
      </c>
    </row>
    <row r="6424" spans="1:17">
      <c r="A6424" s="3" t="str">
        <f t="shared" si="200"/>
        <v/>
      </c>
      <c r="M6424" s="3" t="str">
        <f>IFERROR(INDEX('SINIF GÜNLER'!$A:$C,MATCH('VERİ TABANI'!$D6424,'SINIF GÜNLER'!$B:$B,0),MATCH('VERİ TABANI'!$M$1,'SINIF GÜNLER'!$A$1:$C$1,0)),"")</f>
        <v/>
      </c>
      <c r="P6424" s="28" t="str">
        <f t="array" ref="P6424">IFERROR(SEARCH(ÖĞRETMEN,'VERİ TABANI'!G6424,1),"")</f>
        <v/>
      </c>
      <c r="Q6424" s="29" t="str">
        <f t="shared" si="201"/>
        <v/>
      </c>
    </row>
    <row r="6425" spans="1:17">
      <c r="A6425" s="3" t="str">
        <f t="shared" si="200"/>
        <v/>
      </c>
      <c r="M6425" s="3" t="str">
        <f>IFERROR(INDEX('SINIF GÜNLER'!$A:$C,MATCH('VERİ TABANI'!$D6425,'SINIF GÜNLER'!$B:$B,0),MATCH('VERİ TABANI'!$M$1,'SINIF GÜNLER'!$A$1:$C$1,0)),"")</f>
        <v/>
      </c>
      <c r="P6425" s="28" t="str">
        <f t="array" ref="P6425">IFERROR(SEARCH(ÖĞRETMEN,'VERİ TABANI'!G6425,1),"")</f>
        <v/>
      </c>
      <c r="Q6425" s="29" t="str">
        <f t="shared" si="201"/>
        <v/>
      </c>
    </row>
    <row r="6426" spans="1:17">
      <c r="A6426" s="3" t="str">
        <f t="shared" si="200"/>
        <v/>
      </c>
      <c r="M6426" s="3" t="str">
        <f>IFERROR(INDEX('SINIF GÜNLER'!$A:$C,MATCH('VERİ TABANI'!$D6426,'SINIF GÜNLER'!$B:$B,0),MATCH('VERİ TABANI'!$M$1,'SINIF GÜNLER'!$A$1:$C$1,0)),"")</f>
        <v/>
      </c>
      <c r="P6426" s="28" t="str">
        <f t="array" ref="P6426">IFERROR(SEARCH(ÖĞRETMEN,'VERİ TABANI'!G6426,1),"")</f>
        <v/>
      </c>
      <c r="Q6426" s="29" t="str">
        <f t="shared" si="201"/>
        <v/>
      </c>
    </row>
    <row r="6427" spans="1:17">
      <c r="A6427" s="3" t="str">
        <f t="shared" si="200"/>
        <v/>
      </c>
      <c r="M6427" s="3" t="str">
        <f>IFERROR(INDEX('SINIF GÜNLER'!$A:$C,MATCH('VERİ TABANI'!$D6427,'SINIF GÜNLER'!$B:$B,0),MATCH('VERİ TABANI'!$M$1,'SINIF GÜNLER'!$A$1:$C$1,0)),"")</f>
        <v/>
      </c>
      <c r="P6427" s="28" t="str">
        <f t="array" ref="P6427">IFERROR(SEARCH(ÖĞRETMEN,'VERİ TABANI'!G6427,1),"")</f>
        <v/>
      </c>
      <c r="Q6427" s="29" t="str">
        <f t="shared" si="201"/>
        <v/>
      </c>
    </row>
    <row r="6428" spans="1:17">
      <c r="A6428" s="3" t="str">
        <f t="shared" si="200"/>
        <v/>
      </c>
      <c r="M6428" s="3" t="str">
        <f>IFERROR(INDEX('SINIF GÜNLER'!$A:$C,MATCH('VERİ TABANI'!$D6428,'SINIF GÜNLER'!$B:$B,0),MATCH('VERİ TABANI'!$M$1,'SINIF GÜNLER'!$A$1:$C$1,0)),"")</f>
        <v/>
      </c>
      <c r="P6428" s="28" t="str">
        <f t="array" ref="P6428">IFERROR(SEARCH(ÖĞRETMEN,'VERİ TABANI'!G6428,1),"")</f>
        <v/>
      </c>
      <c r="Q6428" s="29" t="str">
        <f t="shared" si="201"/>
        <v/>
      </c>
    </row>
    <row r="6429" spans="1:17">
      <c r="A6429" s="3" t="str">
        <f t="shared" si="200"/>
        <v/>
      </c>
      <c r="M6429" s="3" t="str">
        <f>IFERROR(INDEX('SINIF GÜNLER'!$A:$C,MATCH('VERİ TABANI'!$D6429,'SINIF GÜNLER'!$B:$B,0),MATCH('VERİ TABANI'!$M$1,'SINIF GÜNLER'!$A$1:$C$1,0)),"")</f>
        <v/>
      </c>
      <c r="P6429" s="28" t="str">
        <f t="array" ref="P6429">IFERROR(SEARCH(ÖĞRETMEN,'VERİ TABANI'!G6429,1),"")</f>
        <v/>
      </c>
      <c r="Q6429" s="29" t="str">
        <f t="shared" si="201"/>
        <v/>
      </c>
    </row>
    <row r="6430" spans="1:17">
      <c r="A6430" s="3" t="str">
        <f t="shared" si="200"/>
        <v/>
      </c>
      <c r="M6430" s="3" t="str">
        <f>IFERROR(INDEX('SINIF GÜNLER'!$A:$C,MATCH('VERİ TABANI'!$D6430,'SINIF GÜNLER'!$B:$B,0),MATCH('VERİ TABANI'!$M$1,'SINIF GÜNLER'!$A$1:$C$1,0)),"")</f>
        <v/>
      </c>
      <c r="P6430" s="28" t="str">
        <f t="array" ref="P6430">IFERROR(SEARCH(ÖĞRETMEN,'VERİ TABANI'!G6430,1),"")</f>
        <v/>
      </c>
      <c r="Q6430" s="29" t="str">
        <f t="shared" si="201"/>
        <v/>
      </c>
    </row>
    <row r="6431" spans="1:17">
      <c r="A6431" s="3" t="str">
        <f t="shared" si="200"/>
        <v/>
      </c>
      <c r="M6431" s="3" t="str">
        <f>IFERROR(INDEX('SINIF GÜNLER'!$A:$C,MATCH('VERİ TABANI'!$D6431,'SINIF GÜNLER'!$B:$B,0),MATCH('VERİ TABANI'!$M$1,'SINIF GÜNLER'!$A$1:$C$1,0)),"")</f>
        <v/>
      </c>
      <c r="P6431" s="28" t="str">
        <f t="array" ref="P6431">IFERROR(SEARCH(ÖĞRETMEN,'VERİ TABANI'!G6431,1),"")</f>
        <v/>
      </c>
      <c r="Q6431" s="29" t="str">
        <f t="shared" si="201"/>
        <v/>
      </c>
    </row>
    <row r="6432" spans="1:17">
      <c r="A6432" s="3" t="str">
        <f t="shared" si="200"/>
        <v/>
      </c>
      <c r="M6432" s="3" t="str">
        <f>IFERROR(INDEX('SINIF GÜNLER'!$A:$C,MATCH('VERİ TABANI'!$D6432,'SINIF GÜNLER'!$B:$B,0),MATCH('VERİ TABANI'!$M$1,'SINIF GÜNLER'!$A$1:$C$1,0)),"")</f>
        <v/>
      </c>
      <c r="P6432" s="28" t="str">
        <f t="array" ref="P6432">IFERROR(SEARCH(ÖĞRETMEN,'VERİ TABANI'!G6432,1),"")</f>
        <v/>
      </c>
      <c r="Q6432" s="29" t="str">
        <f t="shared" si="201"/>
        <v/>
      </c>
    </row>
    <row r="6433" spans="1:17">
      <c r="A6433" s="3" t="str">
        <f t="shared" si="200"/>
        <v/>
      </c>
      <c r="M6433" s="3" t="str">
        <f>IFERROR(INDEX('SINIF GÜNLER'!$A:$C,MATCH('VERİ TABANI'!$D6433,'SINIF GÜNLER'!$B:$B,0),MATCH('VERİ TABANI'!$M$1,'SINIF GÜNLER'!$A$1:$C$1,0)),"")</f>
        <v/>
      </c>
      <c r="P6433" s="28" t="str">
        <f t="array" ref="P6433">IFERROR(SEARCH(ÖĞRETMEN,'VERİ TABANI'!G6433,1),"")</f>
        <v/>
      </c>
      <c r="Q6433" s="29" t="str">
        <f t="shared" si="201"/>
        <v/>
      </c>
    </row>
    <row r="6434" spans="1:17">
      <c r="A6434" s="3" t="str">
        <f t="shared" si="200"/>
        <v/>
      </c>
      <c r="M6434" s="3" t="str">
        <f>IFERROR(INDEX('SINIF GÜNLER'!$A:$C,MATCH('VERİ TABANI'!$D6434,'SINIF GÜNLER'!$B:$B,0),MATCH('VERİ TABANI'!$M$1,'SINIF GÜNLER'!$A$1:$C$1,0)),"")</f>
        <v/>
      </c>
      <c r="P6434" s="28" t="str">
        <f t="array" ref="P6434">IFERROR(SEARCH(ÖĞRETMEN,'VERİ TABANI'!G6434,1),"")</f>
        <v/>
      </c>
      <c r="Q6434" s="29" t="str">
        <f t="shared" si="201"/>
        <v/>
      </c>
    </row>
    <row r="6435" spans="1:17">
      <c r="A6435" s="3" t="str">
        <f t="shared" si="200"/>
        <v/>
      </c>
      <c r="M6435" s="3" t="str">
        <f>IFERROR(INDEX('SINIF GÜNLER'!$A:$C,MATCH('VERİ TABANI'!$D6435,'SINIF GÜNLER'!$B:$B,0),MATCH('VERİ TABANI'!$M$1,'SINIF GÜNLER'!$A$1:$C$1,0)),"")</f>
        <v/>
      </c>
      <c r="P6435" s="28" t="str">
        <f t="array" ref="P6435">IFERROR(SEARCH(ÖĞRETMEN,'VERİ TABANI'!G6435,1),"")</f>
        <v/>
      </c>
      <c r="Q6435" s="29" t="str">
        <f t="shared" si="201"/>
        <v/>
      </c>
    </row>
    <row r="6436" spans="1:17">
      <c r="A6436" s="3" t="str">
        <f t="shared" si="200"/>
        <v/>
      </c>
      <c r="M6436" s="3" t="str">
        <f>IFERROR(INDEX('SINIF GÜNLER'!$A:$C,MATCH('VERİ TABANI'!$D6436,'SINIF GÜNLER'!$B:$B,0),MATCH('VERİ TABANI'!$M$1,'SINIF GÜNLER'!$A$1:$C$1,0)),"")</f>
        <v/>
      </c>
      <c r="P6436" s="28" t="str">
        <f t="array" ref="P6436">IFERROR(SEARCH(ÖĞRETMEN,'VERİ TABANI'!G6436,1),"")</f>
        <v/>
      </c>
      <c r="Q6436" s="29" t="str">
        <f t="shared" si="201"/>
        <v/>
      </c>
    </row>
    <row r="6437" spans="1:17">
      <c r="A6437" s="3" t="str">
        <f t="shared" si="200"/>
        <v/>
      </c>
      <c r="M6437" s="3" t="str">
        <f>IFERROR(INDEX('SINIF GÜNLER'!$A:$C,MATCH('VERİ TABANI'!$D6437,'SINIF GÜNLER'!$B:$B,0),MATCH('VERİ TABANI'!$M$1,'SINIF GÜNLER'!$A$1:$C$1,0)),"")</f>
        <v/>
      </c>
      <c r="P6437" s="28" t="str">
        <f t="array" ref="P6437">IFERROR(SEARCH(ÖĞRETMEN,'VERİ TABANI'!G6437,1),"")</f>
        <v/>
      </c>
      <c r="Q6437" s="29" t="str">
        <f t="shared" si="201"/>
        <v/>
      </c>
    </row>
    <row r="6438" spans="1:17">
      <c r="A6438" s="3" t="str">
        <f t="shared" si="200"/>
        <v/>
      </c>
      <c r="M6438" s="3" t="str">
        <f>IFERROR(INDEX('SINIF GÜNLER'!$A:$C,MATCH('VERİ TABANI'!$D6438,'SINIF GÜNLER'!$B:$B,0),MATCH('VERİ TABANI'!$M$1,'SINIF GÜNLER'!$A$1:$C$1,0)),"")</f>
        <v/>
      </c>
      <c r="P6438" s="28" t="str">
        <f t="array" ref="P6438">IFERROR(SEARCH(ÖĞRETMEN,'VERİ TABANI'!G6438,1),"")</f>
        <v/>
      </c>
      <c r="Q6438" s="29" t="str">
        <f t="shared" si="201"/>
        <v/>
      </c>
    </row>
    <row r="6439" spans="1:17">
      <c r="A6439" s="3" t="str">
        <f t="shared" si="200"/>
        <v/>
      </c>
      <c r="M6439" s="3" t="str">
        <f>IFERROR(INDEX('SINIF GÜNLER'!$A:$C,MATCH('VERİ TABANI'!$D6439,'SINIF GÜNLER'!$B:$B,0),MATCH('VERİ TABANI'!$M$1,'SINIF GÜNLER'!$A$1:$C$1,0)),"")</f>
        <v/>
      </c>
      <c r="P6439" s="28" t="str">
        <f t="array" ref="P6439">IFERROR(SEARCH(ÖĞRETMEN,'VERİ TABANI'!G6439,1),"")</f>
        <v/>
      </c>
      <c r="Q6439" s="29" t="str">
        <f t="shared" si="201"/>
        <v/>
      </c>
    </row>
    <row r="6440" spans="1:17">
      <c r="A6440" s="3" t="str">
        <f t="shared" si="200"/>
        <v/>
      </c>
      <c r="M6440" s="3" t="str">
        <f>IFERROR(INDEX('SINIF GÜNLER'!$A:$C,MATCH('VERİ TABANI'!$D6440,'SINIF GÜNLER'!$B:$B,0),MATCH('VERİ TABANI'!$M$1,'SINIF GÜNLER'!$A$1:$C$1,0)),"")</f>
        <v/>
      </c>
      <c r="P6440" s="28" t="str">
        <f t="array" ref="P6440">IFERROR(SEARCH(ÖĞRETMEN,'VERİ TABANI'!G6440,1),"")</f>
        <v/>
      </c>
      <c r="Q6440" s="29" t="str">
        <f t="shared" si="201"/>
        <v/>
      </c>
    </row>
    <row r="6441" spans="1:17">
      <c r="A6441" s="3" t="str">
        <f t="shared" si="200"/>
        <v/>
      </c>
      <c r="M6441" s="3" t="str">
        <f>IFERROR(INDEX('SINIF GÜNLER'!$A:$C,MATCH('VERİ TABANI'!$D6441,'SINIF GÜNLER'!$B:$B,0),MATCH('VERİ TABANI'!$M$1,'SINIF GÜNLER'!$A$1:$C$1,0)),"")</f>
        <v/>
      </c>
      <c r="P6441" s="28" t="str">
        <f t="array" ref="P6441">IFERROR(SEARCH(ÖĞRETMEN,'VERİ TABANI'!G6441,1),"")</f>
        <v/>
      </c>
      <c r="Q6441" s="29" t="str">
        <f t="shared" si="201"/>
        <v/>
      </c>
    </row>
    <row r="6442" spans="1:17">
      <c r="A6442" s="3" t="str">
        <f t="shared" si="200"/>
        <v/>
      </c>
      <c r="M6442" s="3" t="str">
        <f>IFERROR(INDEX('SINIF GÜNLER'!$A:$C,MATCH('VERİ TABANI'!$D6442,'SINIF GÜNLER'!$B:$B,0),MATCH('VERİ TABANI'!$M$1,'SINIF GÜNLER'!$A$1:$C$1,0)),"")</f>
        <v/>
      </c>
      <c r="P6442" s="28" t="str">
        <f t="array" ref="P6442">IFERROR(SEARCH(ÖĞRETMEN,'VERİ TABANI'!G6442,1),"")</f>
        <v/>
      </c>
      <c r="Q6442" s="29" t="str">
        <f t="shared" si="201"/>
        <v/>
      </c>
    </row>
    <row r="6443" spans="1:17">
      <c r="A6443" s="3" t="str">
        <f t="shared" si="200"/>
        <v/>
      </c>
      <c r="M6443" s="3" t="str">
        <f>IFERROR(INDEX('SINIF GÜNLER'!$A:$C,MATCH('VERİ TABANI'!$D6443,'SINIF GÜNLER'!$B:$B,0),MATCH('VERİ TABANI'!$M$1,'SINIF GÜNLER'!$A$1:$C$1,0)),"")</f>
        <v/>
      </c>
      <c r="P6443" s="28" t="str">
        <f t="array" ref="P6443">IFERROR(SEARCH(ÖĞRETMEN,'VERİ TABANI'!G6443,1),"")</f>
        <v/>
      </c>
      <c r="Q6443" s="29" t="str">
        <f t="shared" si="201"/>
        <v/>
      </c>
    </row>
    <row r="6444" spans="1:17">
      <c r="A6444" s="3" t="str">
        <f t="shared" si="200"/>
        <v/>
      </c>
      <c r="M6444" s="3" t="str">
        <f>IFERROR(INDEX('SINIF GÜNLER'!$A:$C,MATCH('VERİ TABANI'!$D6444,'SINIF GÜNLER'!$B:$B,0),MATCH('VERİ TABANI'!$M$1,'SINIF GÜNLER'!$A$1:$C$1,0)),"")</f>
        <v/>
      </c>
      <c r="P6444" s="28" t="str">
        <f t="array" ref="P6444">IFERROR(SEARCH(ÖĞRETMEN,'VERİ TABANI'!G6444,1),"")</f>
        <v/>
      </c>
      <c r="Q6444" s="29" t="str">
        <f t="shared" si="201"/>
        <v/>
      </c>
    </row>
    <row r="6445" spans="1:17">
      <c r="A6445" s="3" t="str">
        <f t="shared" si="200"/>
        <v/>
      </c>
      <c r="M6445" s="3" t="str">
        <f>IFERROR(INDEX('SINIF GÜNLER'!$A:$C,MATCH('VERİ TABANI'!$D6445,'SINIF GÜNLER'!$B:$B,0),MATCH('VERİ TABANI'!$M$1,'SINIF GÜNLER'!$A$1:$C$1,0)),"")</f>
        <v/>
      </c>
      <c r="P6445" s="28" t="str">
        <f t="array" ref="P6445">IFERROR(SEARCH(ÖĞRETMEN,'VERİ TABANI'!G6445,1),"")</f>
        <v/>
      </c>
      <c r="Q6445" s="29" t="str">
        <f t="shared" si="201"/>
        <v/>
      </c>
    </row>
    <row r="6446" spans="1:17">
      <c r="A6446" s="3" t="str">
        <f t="shared" si="200"/>
        <v/>
      </c>
      <c r="M6446" s="3" t="str">
        <f>IFERROR(INDEX('SINIF GÜNLER'!$A:$C,MATCH('VERİ TABANI'!$D6446,'SINIF GÜNLER'!$B:$B,0),MATCH('VERİ TABANI'!$M$1,'SINIF GÜNLER'!$A$1:$C$1,0)),"")</f>
        <v/>
      </c>
      <c r="P6446" s="28" t="str">
        <f t="array" ref="P6446">IFERROR(SEARCH(ÖĞRETMEN,'VERİ TABANI'!G6446,1),"")</f>
        <v/>
      </c>
      <c r="Q6446" s="29" t="str">
        <f t="shared" si="201"/>
        <v/>
      </c>
    </row>
    <row r="6447" spans="1:17">
      <c r="A6447" s="3" t="str">
        <f t="shared" si="200"/>
        <v/>
      </c>
      <c r="M6447" s="3" t="str">
        <f>IFERROR(INDEX('SINIF GÜNLER'!$A:$C,MATCH('VERİ TABANI'!$D6447,'SINIF GÜNLER'!$B:$B,0),MATCH('VERİ TABANI'!$M$1,'SINIF GÜNLER'!$A$1:$C$1,0)),"")</f>
        <v/>
      </c>
      <c r="P6447" s="28" t="str">
        <f t="array" ref="P6447">IFERROR(SEARCH(ÖĞRETMEN,'VERİ TABANI'!G6447,1),"")</f>
        <v/>
      </c>
      <c r="Q6447" s="29" t="str">
        <f t="shared" si="201"/>
        <v/>
      </c>
    </row>
    <row r="6448" spans="1:17">
      <c r="A6448" s="3" t="str">
        <f t="shared" si="200"/>
        <v/>
      </c>
      <c r="M6448" s="3" t="str">
        <f>IFERROR(INDEX('SINIF GÜNLER'!$A:$C,MATCH('VERİ TABANI'!$D6448,'SINIF GÜNLER'!$B:$B,0),MATCH('VERİ TABANI'!$M$1,'SINIF GÜNLER'!$A$1:$C$1,0)),"")</f>
        <v/>
      </c>
      <c r="P6448" s="28" t="str">
        <f t="array" ref="P6448">IFERROR(SEARCH(ÖĞRETMEN,'VERİ TABANI'!G6448,1),"")</f>
        <v/>
      </c>
      <c r="Q6448" s="29" t="str">
        <f t="shared" si="201"/>
        <v/>
      </c>
    </row>
    <row r="6449" spans="1:17">
      <c r="A6449" s="3" t="str">
        <f t="shared" si="200"/>
        <v/>
      </c>
      <c r="M6449" s="3" t="str">
        <f>IFERROR(INDEX('SINIF GÜNLER'!$A:$C,MATCH('VERİ TABANI'!$D6449,'SINIF GÜNLER'!$B:$B,0),MATCH('VERİ TABANI'!$M$1,'SINIF GÜNLER'!$A$1:$C$1,0)),"")</f>
        <v/>
      </c>
      <c r="P6449" s="28" t="str">
        <f t="array" ref="P6449">IFERROR(SEARCH(ÖĞRETMEN,'VERİ TABANI'!G6449,1),"")</f>
        <v/>
      </c>
      <c r="Q6449" s="29" t="str">
        <f t="shared" si="201"/>
        <v/>
      </c>
    </row>
    <row r="6450" spans="1:17">
      <c r="A6450" s="3" t="str">
        <f t="shared" si="200"/>
        <v/>
      </c>
      <c r="M6450" s="3" t="str">
        <f>IFERROR(INDEX('SINIF GÜNLER'!$A:$C,MATCH('VERİ TABANI'!$D6450,'SINIF GÜNLER'!$B:$B,0),MATCH('VERİ TABANI'!$M$1,'SINIF GÜNLER'!$A$1:$C$1,0)),"")</f>
        <v/>
      </c>
      <c r="P6450" s="28" t="str">
        <f t="array" ref="P6450">IFERROR(SEARCH(ÖĞRETMEN,'VERİ TABANI'!G6450,1),"")</f>
        <v/>
      </c>
      <c r="Q6450" s="29" t="str">
        <f t="shared" si="201"/>
        <v/>
      </c>
    </row>
    <row r="6451" spans="1:17">
      <c r="A6451" s="3" t="str">
        <f t="shared" si="200"/>
        <v/>
      </c>
      <c r="M6451" s="3" t="str">
        <f>IFERROR(INDEX('SINIF GÜNLER'!$A:$C,MATCH('VERİ TABANI'!$D6451,'SINIF GÜNLER'!$B:$B,0),MATCH('VERİ TABANI'!$M$1,'SINIF GÜNLER'!$A$1:$C$1,0)),"")</f>
        <v/>
      </c>
      <c r="P6451" s="28" t="str">
        <f t="array" ref="P6451">IFERROR(SEARCH(ÖĞRETMEN,'VERİ TABANI'!G6451,1),"")</f>
        <v/>
      </c>
      <c r="Q6451" s="29" t="str">
        <f t="shared" si="201"/>
        <v/>
      </c>
    </row>
    <row r="6452" spans="1:17">
      <c r="A6452" s="3" t="str">
        <f t="shared" si="200"/>
        <v/>
      </c>
      <c r="M6452" s="3" t="str">
        <f>IFERROR(INDEX('SINIF GÜNLER'!$A:$C,MATCH('VERİ TABANI'!$D6452,'SINIF GÜNLER'!$B:$B,0),MATCH('VERİ TABANI'!$M$1,'SINIF GÜNLER'!$A$1:$C$1,0)),"")</f>
        <v/>
      </c>
      <c r="P6452" s="28" t="str">
        <f t="array" ref="P6452">IFERROR(SEARCH(ÖĞRETMEN,'VERİ TABANI'!G6452,1),"")</f>
        <v/>
      </c>
      <c r="Q6452" s="29" t="str">
        <f t="shared" si="201"/>
        <v/>
      </c>
    </row>
    <row r="6453" spans="1:17">
      <c r="A6453" s="3" t="str">
        <f t="shared" si="200"/>
        <v/>
      </c>
      <c r="M6453" s="3" t="str">
        <f>IFERROR(INDEX('SINIF GÜNLER'!$A:$C,MATCH('VERİ TABANI'!$D6453,'SINIF GÜNLER'!$B:$B,0),MATCH('VERİ TABANI'!$M$1,'SINIF GÜNLER'!$A$1:$C$1,0)),"")</f>
        <v/>
      </c>
      <c r="P6453" s="28" t="str">
        <f t="array" ref="P6453">IFERROR(SEARCH(ÖĞRETMEN,'VERİ TABANI'!G6453,1),"")</f>
        <v/>
      </c>
      <c r="Q6453" s="29" t="str">
        <f t="shared" si="201"/>
        <v/>
      </c>
    </row>
    <row r="6454" spans="1:17">
      <c r="A6454" s="3" t="str">
        <f t="shared" si="200"/>
        <v/>
      </c>
      <c r="M6454" s="3" t="str">
        <f>IFERROR(INDEX('SINIF GÜNLER'!$A:$C,MATCH('VERİ TABANI'!$D6454,'SINIF GÜNLER'!$B:$B,0),MATCH('VERİ TABANI'!$M$1,'SINIF GÜNLER'!$A$1:$C$1,0)),"")</f>
        <v/>
      </c>
      <c r="P6454" s="28" t="str">
        <f t="array" ref="P6454">IFERROR(SEARCH(ÖĞRETMEN,'VERİ TABANI'!G6454,1),"")</f>
        <v/>
      </c>
      <c r="Q6454" s="29" t="str">
        <f t="shared" si="201"/>
        <v/>
      </c>
    </row>
    <row r="6455" spans="1:17">
      <c r="A6455" s="3" t="str">
        <f t="shared" si="200"/>
        <v/>
      </c>
      <c r="M6455" s="3" t="str">
        <f>IFERROR(INDEX('SINIF GÜNLER'!$A:$C,MATCH('VERİ TABANI'!$D6455,'SINIF GÜNLER'!$B:$B,0),MATCH('VERİ TABANI'!$M$1,'SINIF GÜNLER'!$A$1:$C$1,0)),"")</f>
        <v/>
      </c>
      <c r="P6455" s="28" t="str">
        <f t="array" ref="P6455">IFERROR(SEARCH(ÖĞRETMEN,'VERİ TABANI'!G6455,1),"")</f>
        <v/>
      </c>
      <c r="Q6455" s="29" t="str">
        <f t="shared" si="201"/>
        <v/>
      </c>
    </row>
    <row r="6456" spans="1:17">
      <c r="A6456" s="3" t="str">
        <f t="shared" si="200"/>
        <v/>
      </c>
      <c r="M6456" s="3" t="str">
        <f>IFERROR(INDEX('SINIF GÜNLER'!$A:$C,MATCH('VERİ TABANI'!$D6456,'SINIF GÜNLER'!$B:$B,0),MATCH('VERİ TABANI'!$M$1,'SINIF GÜNLER'!$A$1:$C$1,0)),"")</f>
        <v/>
      </c>
      <c r="P6456" s="28" t="str">
        <f t="array" ref="P6456">IFERROR(SEARCH(ÖĞRETMEN,'VERİ TABANI'!G6456,1),"")</f>
        <v/>
      </c>
      <c r="Q6456" s="29" t="str">
        <f t="shared" si="201"/>
        <v/>
      </c>
    </row>
    <row r="6457" spans="1:17">
      <c r="A6457" s="3" t="str">
        <f t="shared" si="200"/>
        <v/>
      </c>
      <c r="M6457" s="3" t="str">
        <f>IFERROR(INDEX('SINIF GÜNLER'!$A:$C,MATCH('VERİ TABANI'!$D6457,'SINIF GÜNLER'!$B:$B,0),MATCH('VERİ TABANI'!$M$1,'SINIF GÜNLER'!$A$1:$C$1,0)),"")</f>
        <v/>
      </c>
      <c r="P6457" s="28" t="str">
        <f t="array" ref="P6457">IFERROR(SEARCH(ÖĞRETMEN,'VERİ TABANI'!G6457,1),"")</f>
        <v/>
      </c>
      <c r="Q6457" s="29" t="str">
        <f t="shared" si="201"/>
        <v/>
      </c>
    </row>
    <row r="6458" spans="1:17">
      <c r="A6458" s="3" t="str">
        <f t="shared" si="200"/>
        <v/>
      </c>
      <c r="M6458" s="3" t="str">
        <f>IFERROR(INDEX('SINIF GÜNLER'!$A:$C,MATCH('VERİ TABANI'!$D6458,'SINIF GÜNLER'!$B:$B,0),MATCH('VERİ TABANI'!$M$1,'SINIF GÜNLER'!$A$1:$C$1,0)),"")</f>
        <v/>
      </c>
      <c r="P6458" s="28" t="str">
        <f t="array" ref="P6458">IFERROR(SEARCH(ÖĞRETMEN,'VERİ TABANI'!G6458,1),"")</f>
        <v/>
      </c>
      <c r="Q6458" s="29" t="str">
        <f t="shared" si="201"/>
        <v/>
      </c>
    </row>
    <row r="6459" spans="1:17">
      <c r="A6459" s="3" t="str">
        <f t="shared" si="200"/>
        <v/>
      </c>
      <c r="M6459" s="3" t="str">
        <f>IFERROR(INDEX('SINIF GÜNLER'!$A:$C,MATCH('VERİ TABANI'!$D6459,'SINIF GÜNLER'!$B:$B,0),MATCH('VERİ TABANI'!$M$1,'SINIF GÜNLER'!$A$1:$C$1,0)),"")</f>
        <v/>
      </c>
      <c r="P6459" s="28" t="str">
        <f t="array" ref="P6459">IFERROR(SEARCH(ÖĞRETMEN,'VERİ TABANI'!G6459,1),"")</f>
        <v/>
      </c>
      <c r="Q6459" s="29" t="str">
        <f t="shared" si="201"/>
        <v/>
      </c>
    </row>
    <row r="6460" spans="1:17">
      <c r="A6460" s="3" t="str">
        <f t="shared" si="200"/>
        <v/>
      </c>
      <c r="M6460" s="3" t="str">
        <f>IFERROR(INDEX('SINIF GÜNLER'!$A:$C,MATCH('VERİ TABANI'!$D6460,'SINIF GÜNLER'!$B:$B,0),MATCH('VERİ TABANI'!$M$1,'SINIF GÜNLER'!$A$1:$C$1,0)),"")</f>
        <v/>
      </c>
      <c r="P6460" s="28" t="str">
        <f t="array" ref="P6460">IFERROR(SEARCH(ÖĞRETMEN,'VERİ TABANI'!G6460,1),"")</f>
        <v/>
      </c>
      <c r="Q6460" s="29" t="str">
        <f t="shared" si="201"/>
        <v/>
      </c>
    </row>
    <row r="6461" spans="1:17">
      <c r="A6461" s="3" t="str">
        <f t="shared" si="200"/>
        <v/>
      </c>
      <c r="M6461" s="3" t="str">
        <f>IFERROR(INDEX('SINIF GÜNLER'!$A:$C,MATCH('VERİ TABANI'!$D6461,'SINIF GÜNLER'!$B:$B,0),MATCH('VERİ TABANI'!$M$1,'SINIF GÜNLER'!$A$1:$C$1,0)),"")</f>
        <v/>
      </c>
      <c r="P6461" s="28" t="str">
        <f t="array" ref="P6461">IFERROR(SEARCH(ÖĞRETMEN,'VERİ TABANI'!G6461,1),"")</f>
        <v/>
      </c>
      <c r="Q6461" s="29" t="str">
        <f t="shared" si="201"/>
        <v/>
      </c>
    </row>
    <row r="6462" spans="1:17">
      <c r="A6462" s="3" t="str">
        <f t="shared" si="200"/>
        <v/>
      </c>
      <c r="M6462" s="3" t="str">
        <f>IFERROR(INDEX('SINIF GÜNLER'!$A:$C,MATCH('VERİ TABANI'!$D6462,'SINIF GÜNLER'!$B:$B,0),MATCH('VERİ TABANI'!$M$1,'SINIF GÜNLER'!$A$1:$C$1,0)),"")</f>
        <v/>
      </c>
      <c r="P6462" s="28" t="str">
        <f t="array" ref="P6462">IFERROR(SEARCH(ÖĞRETMEN,'VERİ TABANI'!G6462,1),"")</f>
        <v/>
      </c>
      <c r="Q6462" s="29" t="str">
        <f t="shared" si="201"/>
        <v/>
      </c>
    </row>
    <row r="6463" spans="1:17">
      <c r="A6463" s="3" t="str">
        <f t="shared" si="200"/>
        <v/>
      </c>
      <c r="M6463" s="3" t="str">
        <f>IFERROR(INDEX('SINIF GÜNLER'!$A:$C,MATCH('VERİ TABANI'!$D6463,'SINIF GÜNLER'!$B:$B,0),MATCH('VERİ TABANI'!$M$1,'SINIF GÜNLER'!$A$1:$C$1,0)),"")</f>
        <v/>
      </c>
      <c r="P6463" s="28" t="str">
        <f t="array" ref="P6463">IFERROR(SEARCH(ÖĞRETMEN,'VERİ TABANI'!G6463,1),"")</f>
        <v/>
      </c>
      <c r="Q6463" s="29" t="str">
        <f t="shared" si="201"/>
        <v/>
      </c>
    </row>
    <row r="6464" spans="1:17">
      <c r="A6464" s="3" t="str">
        <f t="shared" si="200"/>
        <v/>
      </c>
      <c r="M6464" s="3" t="str">
        <f>IFERROR(INDEX('SINIF GÜNLER'!$A:$C,MATCH('VERİ TABANI'!$D6464,'SINIF GÜNLER'!$B:$B,0),MATCH('VERİ TABANI'!$M$1,'SINIF GÜNLER'!$A$1:$C$1,0)),"")</f>
        <v/>
      </c>
      <c r="P6464" s="28" t="str">
        <f t="array" ref="P6464">IFERROR(SEARCH(ÖĞRETMEN,'VERİ TABANI'!G6464,1),"")</f>
        <v/>
      </c>
      <c r="Q6464" s="29" t="str">
        <f t="shared" si="201"/>
        <v/>
      </c>
    </row>
    <row r="6465" spans="1:17">
      <c r="A6465" s="3" t="str">
        <f t="shared" si="200"/>
        <v/>
      </c>
      <c r="M6465" s="3" t="str">
        <f>IFERROR(INDEX('SINIF GÜNLER'!$A:$C,MATCH('VERİ TABANI'!$D6465,'SINIF GÜNLER'!$B:$B,0),MATCH('VERİ TABANI'!$M$1,'SINIF GÜNLER'!$A$1:$C$1,0)),"")</f>
        <v/>
      </c>
      <c r="P6465" s="28" t="str">
        <f t="array" ref="P6465">IFERROR(SEARCH(ÖĞRETMEN,'VERİ TABANI'!G6465,1),"")</f>
        <v/>
      </c>
      <c r="Q6465" s="29" t="str">
        <f t="shared" si="201"/>
        <v/>
      </c>
    </row>
    <row r="6466" spans="1:17">
      <c r="A6466" s="3" t="str">
        <f t="shared" ref="A6466:A6529" si="202">IFERROR(IF(B6466="","",ROW()-1),"")</f>
        <v/>
      </c>
      <c r="M6466" s="3" t="str">
        <f>IFERROR(INDEX('SINIF GÜNLER'!$A:$C,MATCH('VERİ TABANI'!$D6466,'SINIF GÜNLER'!$B:$B,0),MATCH('VERİ TABANI'!$M$1,'SINIF GÜNLER'!$A$1:$C$1,0)),"")</f>
        <v/>
      </c>
      <c r="P6466" s="28" t="str">
        <f t="array" ref="P6466">IFERROR(SEARCH(ÖĞRETMEN,'VERİ TABANI'!G6466,1),"")</f>
        <v/>
      </c>
      <c r="Q6466" s="29" t="str">
        <f t="shared" si="201"/>
        <v/>
      </c>
    </row>
    <row r="6467" spans="1:17">
      <c r="A6467" s="3" t="str">
        <f t="shared" si="202"/>
        <v/>
      </c>
      <c r="M6467" s="3" t="str">
        <f>IFERROR(INDEX('SINIF GÜNLER'!$A:$C,MATCH('VERİ TABANI'!$D6467,'SINIF GÜNLER'!$B:$B,0),MATCH('VERİ TABANI'!$M$1,'SINIF GÜNLER'!$A$1:$C$1,0)),"")</f>
        <v/>
      </c>
      <c r="P6467" s="28" t="str">
        <f t="array" ref="P6467">IFERROR(SEARCH(ÖĞRETMEN,'VERİ TABANI'!G6467,1),"")</f>
        <v/>
      </c>
      <c r="Q6467" s="29" t="str">
        <f t="shared" si="201"/>
        <v/>
      </c>
    </row>
    <row r="6468" spans="1:17">
      <c r="A6468" s="3" t="str">
        <f t="shared" si="202"/>
        <v/>
      </c>
      <c r="M6468" s="3" t="str">
        <f>IFERROR(INDEX('SINIF GÜNLER'!$A:$C,MATCH('VERİ TABANI'!$D6468,'SINIF GÜNLER'!$B:$B,0),MATCH('VERİ TABANI'!$M$1,'SINIF GÜNLER'!$A$1:$C$1,0)),"")</f>
        <v/>
      </c>
      <c r="P6468" s="28" t="str">
        <f t="array" ref="P6468">IFERROR(SEARCH(ÖĞRETMEN,'VERİ TABANI'!G6468,1),"")</f>
        <v/>
      </c>
      <c r="Q6468" s="29" t="str">
        <f t="shared" si="201"/>
        <v/>
      </c>
    </row>
    <row r="6469" spans="1:17">
      <c r="A6469" s="3" t="str">
        <f t="shared" si="202"/>
        <v/>
      </c>
      <c r="M6469" s="3" t="str">
        <f>IFERROR(INDEX('SINIF GÜNLER'!$A:$C,MATCH('VERİ TABANI'!$D6469,'SINIF GÜNLER'!$B:$B,0),MATCH('VERİ TABANI'!$M$1,'SINIF GÜNLER'!$A$1:$C$1,0)),"")</f>
        <v/>
      </c>
      <c r="P6469" s="28" t="str">
        <f t="array" ref="P6469">IFERROR(SEARCH(ÖĞRETMEN,'VERİ TABANI'!G6469,1),"")</f>
        <v/>
      </c>
      <c r="Q6469" s="29" t="str">
        <f t="shared" si="201"/>
        <v/>
      </c>
    </row>
    <row r="6470" spans="1:17">
      <c r="A6470" s="3" t="str">
        <f t="shared" si="202"/>
        <v/>
      </c>
      <c r="M6470" s="3" t="str">
        <f>IFERROR(INDEX('SINIF GÜNLER'!$A:$C,MATCH('VERİ TABANI'!$D6470,'SINIF GÜNLER'!$B:$B,0),MATCH('VERİ TABANI'!$M$1,'SINIF GÜNLER'!$A$1:$C$1,0)),"")</f>
        <v/>
      </c>
      <c r="P6470" s="28" t="str">
        <f t="array" ref="P6470">IFERROR(SEARCH(ÖĞRETMEN,'VERİ TABANI'!G6470,1),"")</f>
        <v/>
      </c>
      <c r="Q6470" s="29" t="str">
        <f t="shared" si="201"/>
        <v/>
      </c>
    </row>
    <row r="6471" spans="1:17">
      <c r="A6471" s="3" t="str">
        <f t="shared" si="202"/>
        <v/>
      </c>
      <c r="M6471" s="3" t="str">
        <f>IFERROR(INDEX('SINIF GÜNLER'!$A:$C,MATCH('VERİ TABANI'!$D6471,'SINIF GÜNLER'!$B:$B,0),MATCH('VERİ TABANI'!$M$1,'SINIF GÜNLER'!$A$1:$C$1,0)),"")</f>
        <v/>
      </c>
      <c r="P6471" s="28" t="str">
        <f t="array" ref="P6471">IFERROR(SEARCH(ÖĞRETMEN,'VERİ TABANI'!G6471,1),"")</f>
        <v/>
      </c>
      <c r="Q6471" s="29" t="str">
        <f t="shared" si="201"/>
        <v/>
      </c>
    </row>
    <row r="6472" spans="1:17">
      <c r="A6472" s="3" t="str">
        <f t="shared" si="202"/>
        <v/>
      </c>
      <c r="M6472" s="3" t="str">
        <f>IFERROR(INDEX('SINIF GÜNLER'!$A:$C,MATCH('VERİ TABANI'!$D6472,'SINIF GÜNLER'!$B:$B,0),MATCH('VERİ TABANI'!$M$1,'SINIF GÜNLER'!$A$1:$C$1,0)),"")</f>
        <v/>
      </c>
      <c r="P6472" s="28" t="str">
        <f t="array" ref="P6472">IFERROR(SEARCH(ÖĞRETMEN,'VERİ TABANI'!G6472,1),"")</f>
        <v/>
      </c>
      <c r="Q6472" s="29" t="str">
        <f t="shared" ref="Q6472:Q6535" si="203">IF(P6472="","",ROW())</f>
        <v/>
      </c>
    </row>
    <row r="6473" spans="1:17">
      <c r="A6473" s="3" t="str">
        <f t="shared" si="202"/>
        <v/>
      </c>
      <c r="M6473" s="3" t="str">
        <f>IFERROR(INDEX('SINIF GÜNLER'!$A:$C,MATCH('VERİ TABANI'!$D6473,'SINIF GÜNLER'!$B:$B,0),MATCH('VERİ TABANI'!$M$1,'SINIF GÜNLER'!$A$1:$C$1,0)),"")</f>
        <v/>
      </c>
      <c r="P6473" s="28" t="str">
        <f t="array" ref="P6473">IFERROR(SEARCH(ÖĞRETMEN,'VERİ TABANI'!G6473,1),"")</f>
        <v/>
      </c>
      <c r="Q6473" s="29" t="str">
        <f t="shared" si="203"/>
        <v/>
      </c>
    </row>
    <row r="6474" spans="1:17">
      <c r="A6474" s="3" t="str">
        <f t="shared" si="202"/>
        <v/>
      </c>
      <c r="M6474" s="3" t="str">
        <f>IFERROR(INDEX('SINIF GÜNLER'!$A:$C,MATCH('VERİ TABANI'!$D6474,'SINIF GÜNLER'!$B:$B,0),MATCH('VERİ TABANI'!$M$1,'SINIF GÜNLER'!$A$1:$C$1,0)),"")</f>
        <v/>
      </c>
      <c r="P6474" s="28" t="str">
        <f t="array" ref="P6474">IFERROR(SEARCH(ÖĞRETMEN,'VERİ TABANI'!G6474,1),"")</f>
        <v/>
      </c>
      <c r="Q6474" s="29" t="str">
        <f t="shared" si="203"/>
        <v/>
      </c>
    </row>
    <row r="6475" spans="1:17">
      <c r="A6475" s="3" t="str">
        <f t="shared" si="202"/>
        <v/>
      </c>
      <c r="M6475" s="3" t="str">
        <f>IFERROR(INDEX('SINIF GÜNLER'!$A:$C,MATCH('VERİ TABANI'!$D6475,'SINIF GÜNLER'!$B:$B,0),MATCH('VERİ TABANI'!$M$1,'SINIF GÜNLER'!$A$1:$C$1,0)),"")</f>
        <v/>
      </c>
      <c r="P6475" s="28" t="str">
        <f t="array" ref="P6475">IFERROR(SEARCH(ÖĞRETMEN,'VERİ TABANI'!G6475,1),"")</f>
        <v/>
      </c>
      <c r="Q6475" s="29" t="str">
        <f t="shared" si="203"/>
        <v/>
      </c>
    </row>
    <row r="6476" spans="1:17">
      <c r="A6476" s="3" t="str">
        <f t="shared" si="202"/>
        <v/>
      </c>
      <c r="M6476" s="3" t="str">
        <f>IFERROR(INDEX('SINIF GÜNLER'!$A:$C,MATCH('VERİ TABANI'!$D6476,'SINIF GÜNLER'!$B:$B,0),MATCH('VERİ TABANI'!$M$1,'SINIF GÜNLER'!$A$1:$C$1,0)),"")</f>
        <v/>
      </c>
      <c r="P6476" s="28" t="str">
        <f t="array" ref="P6476">IFERROR(SEARCH(ÖĞRETMEN,'VERİ TABANI'!G6476,1),"")</f>
        <v/>
      </c>
      <c r="Q6476" s="29" t="str">
        <f t="shared" si="203"/>
        <v/>
      </c>
    </row>
    <row r="6477" spans="1:17">
      <c r="A6477" s="3" t="str">
        <f t="shared" si="202"/>
        <v/>
      </c>
      <c r="M6477" s="3" t="str">
        <f>IFERROR(INDEX('SINIF GÜNLER'!$A:$C,MATCH('VERİ TABANI'!$D6477,'SINIF GÜNLER'!$B:$B,0),MATCH('VERİ TABANI'!$M$1,'SINIF GÜNLER'!$A$1:$C$1,0)),"")</f>
        <v/>
      </c>
      <c r="P6477" s="28" t="str">
        <f t="array" ref="P6477">IFERROR(SEARCH(ÖĞRETMEN,'VERİ TABANI'!G6477,1),"")</f>
        <v/>
      </c>
      <c r="Q6477" s="29" t="str">
        <f t="shared" si="203"/>
        <v/>
      </c>
    </row>
    <row r="6478" spans="1:17">
      <c r="A6478" s="3" t="str">
        <f t="shared" si="202"/>
        <v/>
      </c>
      <c r="M6478" s="3" t="str">
        <f>IFERROR(INDEX('SINIF GÜNLER'!$A:$C,MATCH('VERİ TABANI'!$D6478,'SINIF GÜNLER'!$B:$B,0),MATCH('VERİ TABANI'!$M$1,'SINIF GÜNLER'!$A$1:$C$1,0)),"")</f>
        <v/>
      </c>
      <c r="P6478" s="28" t="str">
        <f t="array" ref="P6478">IFERROR(SEARCH(ÖĞRETMEN,'VERİ TABANI'!G6478,1),"")</f>
        <v/>
      </c>
      <c r="Q6478" s="29" t="str">
        <f t="shared" si="203"/>
        <v/>
      </c>
    </row>
    <row r="6479" spans="1:17">
      <c r="A6479" s="3" t="str">
        <f t="shared" si="202"/>
        <v/>
      </c>
      <c r="M6479" s="3" t="str">
        <f>IFERROR(INDEX('SINIF GÜNLER'!$A:$C,MATCH('VERİ TABANI'!$D6479,'SINIF GÜNLER'!$B:$B,0),MATCH('VERİ TABANI'!$M$1,'SINIF GÜNLER'!$A$1:$C$1,0)),"")</f>
        <v/>
      </c>
      <c r="P6479" s="28" t="str">
        <f t="array" ref="P6479">IFERROR(SEARCH(ÖĞRETMEN,'VERİ TABANI'!G6479,1),"")</f>
        <v/>
      </c>
      <c r="Q6479" s="29" t="str">
        <f t="shared" si="203"/>
        <v/>
      </c>
    </row>
    <row r="6480" spans="1:17">
      <c r="A6480" s="3" t="str">
        <f t="shared" si="202"/>
        <v/>
      </c>
      <c r="M6480" s="3" t="str">
        <f>IFERROR(INDEX('SINIF GÜNLER'!$A:$C,MATCH('VERİ TABANI'!$D6480,'SINIF GÜNLER'!$B:$B,0),MATCH('VERİ TABANI'!$M$1,'SINIF GÜNLER'!$A$1:$C$1,0)),"")</f>
        <v/>
      </c>
      <c r="P6480" s="28" t="str">
        <f t="array" ref="P6480">IFERROR(SEARCH(ÖĞRETMEN,'VERİ TABANI'!G6480,1),"")</f>
        <v/>
      </c>
      <c r="Q6480" s="29" t="str">
        <f t="shared" si="203"/>
        <v/>
      </c>
    </row>
    <row r="6481" spans="1:17">
      <c r="A6481" s="3" t="str">
        <f t="shared" si="202"/>
        <v/>
      </c>
      <c r="M6481" s="3" t="str">
        <f>IFERROR(INDEX('SINIF GÜNLER'!$A:$C,MATCH('VERİ TABANI'!$D6481,'SINIF GÜNLER'!$B:$B,0),MATCH('VERİ TABANI'!$M$1,'SINIF GÜNLER'!$A$1:$C$1,0)),"")</f>
        <v/>
      </c>
      <c r="P6481" s="28" t="str">
        <f t="array" ref="P6481">IFERROR(SEARCH(ÖĞRETMEN,'VERİ TABANI'!G6481,1),"")</f>
        <v/>
      </c>
      <c r="Q6481" s="29" t="str">
        <f t="shared" si="203"/>
        <v/>
      </c>
    </row>
    <row r="6482" spans="1:17">
      <c r="A6482" s="3" t="str">
        <f t="shared" si="202"/>
        <v/>
      </c>
      <c r="M6482" s="3" t="str">
        <f>IFERROR(INDEX('SINIF GÜNLER'!$A:$C,MATCH('VERİ TABANI'!$D6482,'SINIF GÜNLER'!$B:$B,0),MATCH('VERİ TABANI'!$M$1,'SINIF GÜNLER'!$A$1:$C$1,0)),"")</f>
        <v/>
      </c>
      <c r="P6482" s="28" t="str">
        <f t="array" ref="P6482">IFERROR(SEARCH(ÖĞRETMEN,'VERİ TABANI'!G6482,1),"")</f>
        <v/>
      </c>
      <c r="Q6482" s="29" t="str">
        <f t="shared" si="203"/>
        <v/>
      </c>
    </row>
    <row r="6483" spans="1:17">
      <c r="A6483" s="3" t="str">
        <f t="shared" si="202"/>
        <v/>
      </c>
      <c r="M6483" s="3" t="str">
        <f>IFERROR(INDEX('SINIF GÜNLER'!$A:$C,MATCH('VERİ TABANI'!$D6483,'SINIF GÜNLER'!$B:$B,0),MATCH('VERİ TABANI'!$M$1,'SINIF GÜNLER'!$A$1:$C$1,0)),"")</f>
        <v/>
      </c>
      <c r="P6483" s="28" t="str">
        <f t="array" ref="P6483">IFERROR(SEARCH(ÖĞRETMEN,'VERİ TABANI'!G6483,1),"")</f>
        <v/>
      </c>
      <c r="Q6483" s="29" t="str">
        <f t="shared" si="203"/>
        <v/>
      </c>
    </row>
    <row r="6484" spans="1:17">
      <c r="A6484" s="3" t="str">
        <f t="shared" si="202"/>
        <v/>
      </c>
      <c r="M6484" s="3" t="str">
        <f>IFERROR(INDEX('SINIF GÜNLER'!$A:$C,MATCH('VERİ TABANI'!$D6484,'SINIF GÜNLER'!$B:$B,0),MATCH('VERİ TABANI'!$M$1,'SINIF GÜNLER'!$A$1:$C$1,0)),"")</f>
        <v/>
      </c>
      <c r="P6484" s="28" t="str">
        <f t="array" ref="P6484">IFERROR(SEARCH(ÖĞRETMEN,'VERİ TABANI'!G6484,1),"")</f>
        <v/>
      </c>
      <c r="Q6484" s="29" t="str">
        <f t="shared" si="203"/>
        <v/>
      </c>
    </row>
    <row r="6485" spans="1:17">
      <c r="A6485" s="3" t="str">
        <f t="shared" si="202"/>
        <v/>
      </c>
      <c r="M6485" s="3" t="str">
        <f>IFERROR(INDEX('SINIF GÜNLER'!$A:$C,MATCH('VERİ TABANI'!$D6485,'SINIF GÜNLER'!$B:$B,0),MATCH('VERİ TABANI'!$M$1,'SINIF GÜNLER'!$A$1:$C$1,0)),"")</f>
        <v/>
      </c>
      <c r="P6485" s="28" t="str">
        <f t="array" ref="P6485">IFERROR(SEARCH(ÖĞRETMEN,'VERİ TABANI'!G6485,1),"")</f>
        <v/>
      </c>
      <c r="Q6485" s="29" t="str">
        <f t="shared" si="203"/>
        <v/>
      </c>
    </row>
    <row r="6486" spans="1:17">
      <c r="A6486" s="3" t="str">
        <f t="shared" si="202"/>
        <v/>
      </c>
      <c r="M6486" s="3" t="str">
        <f>IFERROR(INDEX('SINIF GÜNLER'!$A:$C,MATCH('VERİ TABANI'!$D6486,'SINIF GÜNLER'!$B:$B,0),MATCH('VERİ TABANI'!$M$1,'SINIF GÜNLER'!$A$1:$C$1,0)),"")</f>
        <v/>
      </c>
      <c r="P6486" s="28" t="str">
        <f t="array" ref="P6486">IFERROR(SEARCH(ÖĞRETMEN,'VERİ TABANI'!G6486,1),"")</f>
        <v/>
      </c>
      <c r="Q6486" s="29" t="str">
        <f t="shared" si="203"/>
        <v/>
      </c>
    </row>
    <row r="6487" spans="1:17">
      <c r="A6487" s="3" t="str">
        <f t="shared" si="202"/>
        <v/>
      </c>
      <c r="M6487" s="3" t="str">
        <f>IFERROR(INDEX('SINIF GÜNLER'!$A:$C,MATCH('VERİ TABANI'!$D6487,'SINIF GÜNLER'!$B:$B,0),MATCH('VERİ TABANI'!$M$1,'SINIF GÜNLER'!$A$1:$C$1,0)),"")</f>
        <v/>
      </c>
      <c r="P6487" s="28" t="str">
        <f t="array" ref="P6487">IFERROR(SEARCH(ÖĞRETMEN,'VERİ TABANI'!G6487,1),"")</f>
        <v/>
      </c>
      <c r="Q6487" s="29" t="str">
        <f t="shared" si="203"/>
        <v/>
      </c>
    </row>
    <row r="6488" spans="1:17">
      <c r="A6488" s="3" t="str">
        <f t="shared" si="202"/>
        <v/>
      </c>
      <c r="M6488" s="3" t="str">
        <f>IFERROR(INDEX('SINIF GÜNLER'!$A:$C,MATCH('VERİ TABANI'!$D6488,'SINIF GÜNLER'!$B:$B,0),MATCH('VERİ TABANI'!$M$1,'SINIF GÜNLER'!$A$1:$C$1,0)),"")</f>
        <v/>
      </c>
      <c r="P6488" s="28" t="str">
        <f t="array" ref="P6488">IFERROR(SEARCH(ÖĞRETMEN,'VERİ TABANI'!G6488,1),"")</f>
        <v/>
      </c>
      <c r="Q6488" s="29" t="str">
        <f t="shared" si="203"/>
        <v/>
      </c>
    </row>
    <row r="6489" spans="1:17">
      <c r="A6489" s="3" t="str">
        <f t="shared" si="202"/>
        <v/>
      </c>
      <c r="M6489" s="3" t="str">
        <f>IFERROR(INDEX('SINIF GÜNLER'!$A:$C,MATCH('VERİ TABANI'!$D6489,'SINIF GÜNLER'!$B:$B,0),MATCH('VERİ TABANI'!$M$1,'SINIF GÜNLER'!$A$1:$C$1,0)),"")</f>
        <v/>
      </c>
      <c r="P6489" s="28" t="str">
        <f t="array" ref="P6489">IFERROR(SEARCH(ÖĞRETMEN,'VERİ TABANI'!G6489,1),"")</f>
        <v/>
      </c>
      <c r="Q6489" s="29" t="str">
        <f t="shared" si="203"/>
        <v/>
      </c>
    </row>
    <row r="6490" spans="1:17">
      <c r="A6490" s="3" t="str">
        <f t="shared" si="202"/>
        <v/>
      </c>
      <c r="M6490" s="3" t="str">
        <f>IFERROR(INDEX('SINIF GÜNLER'!$A:$C,MATCH('VERİ TABANI'!$D6490,'SINIF GÜNLER'!$B:$B,0),MATCH('VERİ TABANI'!$M$1,'SINIF GÜNLER'!$A$1:$C$1,0)),"")</f>
        <v/>
      </c>
      <c r="P6490" s="28" t="str">
        <f t="array" ref="P6490">IFERROR(SEARCH(ÖĞRETMEN,'VERİ TABANI'!G6490,1),"")</f>
        <v/>
      </c>
      <c r="Q6490" s="29" t="str">
        <f t="shared" si="203"/>
        <v/>
      </c>
    </row>
    <row r="6491" spans="1:17">
      <c r="A6491" s="3" t="str">
        <f t="shared" si="202"/>
        <v/>
      </c>
      <c r="M6491" s="3" t="str">
        <f>IFERROR(INDEX('SINIF GÜNLER'!$A:$C,MATCH('VERİ TABANI'!$D6491,'SINIF GÜNLER'!$B:$B,0),MATCH('VERİ TABANI'!$M$1,'SINIF GÜNLER'!$A$1:$C$1,0)),"")</f>
        <v/>
      </c>
      <c r="P6491" s="28" t="str">
        <f t="array" ref="P6491">IFERROR(SEARCH(ÖĞRETMEN,'VERİ TABANI'!G6491,1),"")</f>
        <v/>
      </c>
      <c r="Q6491" s="29" t="str">
        <f t="shared" si="203"/>
        <v/>
      </c>
    </row>
    <row r="6492" spans="1:17">
      <c r="A6492" s="3" t="str">
        <f t="shared" si="202"/>
        <v/>
      </c>
      <c r="M6492" s="3" t="str">
        <f>IFERROR(INDEX('SINIF GÜNLER'!$A:$C,MATCH('VERİ TABANI'!$D6492,'SINIF GÜNLER'!$B:$B,0),MATCH('VERİ TABANI'!$M$1,'SINIF GÜNLER'!$A$1:$C$1,0)),"")</f>
        <v/>
      </c>
      <c r="P6492" s="28" t="str">
        <f t="array" ref="P6492">IFERROR(SEARCH(ÖĞRETMEN,'VERİ TABANI'!G6492,1),"")</f>
        <v/>
      </c>
      <c r="Q6492" s="29" t="str">
        <f t="shared" si="203"/>
        <v/>
      </c>
    </row>
    <row r="6493" spans="1:17">
      <c r="A6493" s="3" t="str">
        <f t="shared" si="202"/>
        <v/>
      </c>
      <c r="M6493" s="3" t="str">
        <f>IFERROR(INDEX('SINIF GÜNLER'!$A:$C,MATCH('VERİ TABANI'!$D6493,'SINIF GÜNLER'!$B:$B,0),MATCH('VERİ TABANI'!$M$1,'SINIF GÜNLER'!$A$1:$C$1,0)),"")</f>
        <v/>
      </c>
      <c r="P6493" s="28" t="str">
        <f t="array" ref="P6493">IFERROR(SEARCH(ÖĞRETMEN,'VERİ TABANI'!G6493,1),"")</f>
        <v/>
      </c>
      <c r="Q6493" s="29" t="str">
        <f t="shared" si="203"/>
        <v/>
      </c>
    </row>
    <row r="6494" spans="1:17">
      <c r="A6494" s="3" t="str">
        <f t="shared" si="202"/>
        <v/>
      </c>
      <c r="M6494" s="3" t="str">
        <f>IFERROR(INDEX('SINIF GÜNLER'!$A:$C,MATCH('VERİ TABANI'!$D6494,'SINIF GÜNLER'!$B:$B,0),MATCH('VERİ TABANI'!$M$1,'SINIF GÜNLER'!$A$1:$C$1,0)),"")</f>
        <v/>
      </c>
      <c r="P6494" s="28" t="str">
        <f t="array" ref="P6494">IFERROR(SEARCH(ÖĞRETMEN,'VERİ TABANI'!G6494,1),"")</f>
        <v/>
      </c>
      <c r="Q6494" s="29" t="str">
        <f t="shared" si="203"/>
        <v/>
      </c>
    </row>
    <row r="6495" spans="1:17">
      <c r="A6495" s="3" t="str">
        <f t="shared" si="202"/>
        <v/>
      </c>
      <c r="M6495" s="3" t="str">
        <f>IFERROR(INDEX('SINIF GÜNLER'!$A:$C,MATCH('VERİ TABANI'!$D6495,'SINIF GÜNLER'!$B:$B,0),MATCH('VERİ TABANI'!$M$1,'SINIF GÜNLER'!$A$1:$C$1,0)),"")</f>
        <v/>
      </c>
      <c r="P6495" s="28" t="str">
        <f t="array" ref="P6495">IFERROR(SEARCH(ÖĞRETMEN,'VERİ TABANI'!G6495,1),"")</f>
        <v/>
      </c>
      <c r="Q6495" s="29" t="str">
        <f t="shared" si="203"/>
        <v/>
      </c>
    </row>
    <row r="6496" spans="1:17">
      <c r="A6496" s="3" t="str">
        <f t="shared" si="202"/>
        <v/>
      </c>
      <c r="M6496" s="3" t="str">
        <f>IFERROR(INDEX('SINIF GÜNLER'!$A:$C,MATCH('VERİ TABANI'!$D6496,'SINIF GÜNLER'!$B:$B,0),MATCH('VERİ TABANI'!$M$1,'SINIF GÜNLER'!$A$1:$C$1,0)),"")</f>
        <v/>
      </c>
      <c r="P6496" s="28" t="str">
        <f t="array" ref="P6496">IFERROR(SEARCH(ÖĞRETMEN,'VERİ TABANI'!G6496,1),"")</f>
        <v/>
      </c>
      <c r="Q6496" s="29" t="str">
        <f t="shared" si="203"/>
        <v/>
      </c>
    </row>
    <row r="6497" spans="1:17">
      <c r="A6497" s="3" t="str">
        <f t="shared" si="202"/>
        <v/>
      </c>
      <c r="M6497" s="3" t="str">
        <f>IFERROR(INDEX('SINIF GÜNLER'!$A:$C,MATCH('VERİ TABANI'!$D6497,'SINIF GÜNLER'!$B:$B,0),MATCH('VERİ TABANI'!$M$1,'SINIF GÜNLER'!$A$1:$C$1,0)),"")</f>
        <v/>
      </c>
      <c r="P6497" s="28" t="str">
        <f t="array" ref="P6497">IFERROR(SEARCH(ÖĞRETMEN,'VERİ TABANI'!G6497,1),"")</f>
        <v/>
      </c>
      <c r="Q6497" s="29" t="str">
        <f t="shared" si="203"/>
        <v/>
      </c>
    </row>
    <row r="6498" spans="1:17">
      <c r="A6498" s="3" t="str">
        <f t="shared" si="202"/>
        <v/>
      </c>
      <c r="M6498" s="3" t="str">
        <f>IFERROR(INDEX('SINIF GÜNLER'!$A:$C,MATCH('VERİ TABANI'!$D6498,'SINIF GÜNLER'!$B:$B,0),MATCH('VERİ TABANI'!$M$1,'SINIF GÜNLER'!$A$1:$C$1,0)),"")</f>
        <v/>
      </c>
      <c r="P6498" s="28" t="str">
        <f t="array" ref="P6498">IFERROR(SEARCH(ÖĞRETMEN,'VERİ TABANI'!G6498,1),"")</f>
        <v/>
      </c>
      <c r="Q6498" s="29" t="str">
        <f t="shared" si="203"/>
        <v/>
      </c>
    </row>
    <row r="6499" spans="1:17">
      <c r="A6499" s="3" t="str">
        <f t="shared" si="202"/>
        <v/>
      </c>
      <c r="M6499" s="3" t="str">
        <f>IFERROR(INDEX('SINIF GÜNLER'!$A:$C,MATCH('VERİ TABANI'!$D6499,'SINIF GÜNLER'!$B:$B,0),MATCH('VERİ TABANI'!$M$1,'SINIF GÜNLER'!$A$1:$C$1,0)),"")</f>
        <v/>
      </c>
      <c r="P6499" s="28" t="str">
        <f t="array" ref="P6499">IFERROR(SEARCH(ÖĞRETMEN,'VERİ TABANI'!G6499,1),"")</f>
        <v/>
      </c>
      <c r="Q6499" s="29" t="str">
        <f t="shared" si="203"/>
        <v/>
      </c>
    </row>
    <row r="6500" spans="1:17">
      <c r="A6500" s="3" t="str">
        <f t="shared" si="202"/>
        <v/>
      </c>
      <c r="M6500" s="3" t="str">
        <f>IFERROR(INDEX('SINIF GÜNLER'!$A:$C,MATCH('VERİ TABANI'!$D6500,'SINIF GÜNLER'!$B:$B,0),MATCH('VERİ TABANI'!$M$1,'SINIF GÜNLER'!$A$1:$C$1,0)),"")</f>
        <v/>
      </c>
      <c r="P6500" s="28" t="str">
        <f t="array" ref="P6500">IFERROR(SEARCH(ÖĞRETMEN,'VERİ TABANI'!G6500,1),"")</f>
        <v/>
      </c>
      <c r="Q6500" s="29" t="str">
        <f t="shared" si="203"/>
        <v/>
      </c>
    </row>
    <row r="6501" spans="1:17">
      <c r="A6501" s="3" t="str">
        <f t="shared" si="202"/>
        <v/>
      </c>
      <c r="M6501" s="3" t="str">
        <f>IFERROR(INDEX('SINIF GÜNLER'!$A:$C,MATCH('VERİ TABANI'!$D6501,'SINIF GÜNLER'!$B:$B,0),MATCH('VERİ TABANI'!$M$1,'SINIF GÜNLER'!$A$1:$C$1,0)),"")</f>
        <v/>
      </c>
      <c r="P6501" s="28" t="str">
        <f t="array" ref="P6501">IFERROR(SEARCH(ÖĞRETMEN,'VERİ TABANI'!G6501,1),"")</f>
        <v/>
      </c>
      <c r="Q6501" s="29" t="str">
        <f t="shared" si="203"/>
        <v/>
      </c>
    </row>
    <row r="6502" spans="1:17">
      <c r="A6502" s="3" t="str">
        <f t="shared" si="202"/>
        <v/>
      </c>
      <c r="M6502" s="3" t="str">
        <f>IFERROR(INDEX('SINIF GÜNLER'!$A:$C,MATCH('VERİ TABANI'!$D6502,'SINIF GÜNLER'!$B:$B,0),MATCH('VERİ TABANI'!$M$1,'SINIF GÜNLER'!$A$1:$C$1,0)),"")</f>
        <v/>
      </c>
      <c r="P6502" s="28" t="str">
        <f t="array" ref="P6502">IFERROR(SEARCH(ÖĞRETMEN,'VERİ TABANI'!G6502,1),"")</f>
        <v/>
      </c>
      <c r="Q6502" s="29" t="str">
        <f t="shared" si="203"/>
        <v/>
      </c>
    </row>
    <row r="6503" spans="1:17">
      <c r="A6503" s="3" t="str">
        <f t="shared" si="202"/>
        <v/>
      </c>
      <c r="M6503" s="3" t="str">
        <f>IFERROR(INDEX('SINIF GÜNLER'!$A:$C,MATCH('VERİ TABANI'!$D6503,'SINIF GÜNLER'!$B:$B,0),MATCH('VERİ TABANI'!$M$1,'SINIF GÜNLER'!$A$1:$C$1,0)),"")</f>
        <v/>
      </c>
      <c r="P6503" s="28" t="str">
        <f t="array" ref="P6503">IFERROR(SEARCH(ÖĞRETMEN,'VERİ TABANI'!G6503,1),"")</f>
        <v/>
      </c>
      <c r="Q6503" s="29" t="str">
        <f t="shared" si="203"/>
        <v/>
      </c>
    </row>
    <row r="6504" spans="1:17">
      <c r="A6504" s="3" t="str">
        <f t="shared" si="202"/>
        <v/>
      </c>
      <c r="M6504" s="3" t="str">
        <f>IFERROR(INDEX('SINIF GÜNLER'!$A:$C,MATCH('VERİ TABANI'!$D6504,'SINIF GÜNLER'!$B:$B,0),MATCH('VERİ TABANI'!$M$1,'SINIF GÜNLER'!$A$1:$C$1,0)),"")</f>
        <v/>
      </c>
      <c r="P6504" s="28" t="str">
        <f t="array" ref="P6504">IFERROR(SEARCH(ÖĞRETMEN,'VERİ TABANI'!G6504,1),"")</f>
        <v/>
      </c>
      <c r="Q6504" s="29" t="str">
        <f t="shared" si="203"/>
        <v/>
      </c>
    </row>
    <row r="6505" spans="1:17">
      <c r="A6505" s="3" t="str">
        <f t="shared" si="202"/>
        <v/>
      </c>
      <c r="M6505" s="3" t="str">
        <f>IFERROR(INDEX('SINIF GÜNLER'!$A:$C,MATCH('VERİ TABANI'!$D6505,'SINIF GÜNLER'!$B:$B,0),MATCH('VERİ TABANI'!$M$1,'SINIF GÜNLER'!$A$1:$C$1,0)),"")</f>
        <v/>
      </c>
      <c r="P6505" s="28" t="str">
        <f t="array" ref="P6505">IFERROR(SEARCH(ÖĞRETMEN,'VERİ TABANI'!G6505,1),"")</f>
        <v/>
      </c>
      <c r="Q6505" s="29" t="str">
        <f t="shared" si="203"/>
        <v/>
      </c>
    </row>
    <row r="6506" spans="1:17">
      <c r="A6506" s="3" t="str">
        <f t="shared" si="202"/>
        <v/>
      </c>
      <c r="M6506" s="3" t="str">
        <f>IFERROR(INDEX('SINIF GÜNLER'!$A:$C,MATCH('VERİ TABANI'!$D6506,'SINIF GÜNLER'!$B:$B,0),MATCH('VERİ TABANI'!$M$1,'SINIF GÜNLER'!$A$1:$C$1,0)),"")</f>
        <v/>
      </c>
      <c r="P6506" s="28" t="str">
        <f t="array" ref="P6506">IFERROR(SEARCH(ÖĞRETMEN,'VERİ TABANI'!G6506,1),"")</f>
        <v/>
      </c>
      <c r="Q6506" s="29" t="str">
        <f t="shared" si="203"/>
        <v/>
      </c>
    </row>
    <row r="6507" spans="1:17">
      <c r="A6507" s="3" t="str">
        <f t="shared" si="202"/>
        <v/>
      </c>
      <c r="M6507" s="3" t="str">
        <f>IFERROR(INDEX('SINIF GÜNLER'!$A:$C,MATCH('VERİ TABANI'!$D6507,'SINIF GÜNLER'!$B:$B,0),MATCH('VERİ TABANI'!$M$1,'SINIF GÜNLER'!$A$1:$C$1,0)),"")</f>
        <v/>
      </c>
      <c r="P6507" s="28" t="str">
        <f t="array" ref="P6507">IFERROR(SEARCH(ÖĞRETMEN,'VERİ TABANI'!G6507,1),"")</f>
        <v/>
      </c>
      <c r="Q6507" s="29" t="str">
        <f t="shared" si="203"/>
        <v/>
      </c>
    </row>
    <row r="6508" spans="1:17">
      <c r="A6508" s="3" t="str">
        <f t="shared" si="202"/>
        <v/>
      </c>
      <c r="M6508" s="3" t="str">
        <f>IFERROR(INDEX('SINIF GÜNLER'!$A:$C,MATCH('VERİ TABANI'!$D6508,'SINIF GÜNLER'!$B:$B,0),MATCH('VERİ TABANI'!$M$1,'SINIF GÜNLER'!$A$1:$C$1,0)),"")</f>
        <v/>
      </c>
      <c r="P6508" s="28" t="str">
        <f t="array" ref="P6508">IFERROR(SEARCH(ÖĞRETMEN,'VERİ TABANI'!G6508,1),"")</f>
        <v/>
      </c>
      <c r="Q6508" s="29" t="str">
        <f t="shared" si="203"/>
        <v/>
      </c>
    </row>
    <row r="6509" spans="1:17">
      <c r="A6509" s="3" t="str">
        <f t="shared" si="202"/>
        <v/>
      </c>
      <c r="M6509" s="3" t="str">
        <f>IFERROR(INDEX('SINIF GÜNLER'!$A:$C,MATCH('VERİ TABANI'!$D6509,'SINIF GÜNLER'!$B:$B,0),MATCH('VERİ TABANI'!$M$1,'SINIF GÜNLER'!$A$1:$C$1,0)),"")</f>
        <v/>
      </c>
      <c r="P6509" s="28" t="str">
        <f t="array" ref="P6509">IFERROR(SEARCH(ÖĞRETMEN,'VERİ TABANI'!G6509,1),"")</f>
        <v/>
      </c>
      <c r="Q6509" s="29" t="str">
        <f t="shared" si="203"/>
        <v/>
      </c>
    </row>
    <row r="6510" spans="1:17">
      <c r="A6510" s="3" t="str">
        <f t="shared" si="202"/>
        <v/>
      </c>
      <c r="M6510" s="3" t="str">
        <f>IFERROR(INDEX('SINIF GÜNLER'!$A:$C,MATCH('VERİ TABANI'!$D6510,'SINIF GÜNLER'!$B:$B,0),MATCH('VERİ TABANI'!$M$1,'SINIF GÜNLER'!$A$1:$C$1,0)),"")</f>
        <v/>
      </c>
      <c r="P6510" s="28" t="str">
        <f t="array" ref="P6510">IFERROR(SEARCH(ÖĞRETMEN,'VERİ TABANI'!G6510,1),"")</f>
        <v/>
      </c>
      <c r="Q6510" s="29" t="str">
        <f t="shared" si="203"/>
        <v/>
      </c>
    </row>
    <row r="6511" spans="1:17">
      <c r="A6511" s="3" t="str">
        <f t="shared" si="202"/>
        <v/>
      </c>
      <c r="M6511" s="3" t="str">
        <f>IFERROR(INDEX('SINIF GÜNLER'!$A:$C,MATCH('VERİ TABANI'!$D6511,'SINIF GÜNLER'!$B:$B,0),MATCH('VERİ TABANI'!$M$1,'SINIF GÜNLER'!$A$1:$C$1,0)),"")</f>
        <v/>
      </c>
      <c r="P6511" s="28" t="str">
        <f t="array" ref="P6511">IFERROR(SEARCH(ÖĞRETMEN,'VERİ TABANI'!G6511,1),"")</f>
        <v/>
      </c>
      <c r="Q6511" s="29" t="str">
        <f t="shared" si="203"/>
        <v/>
      </c>
    </row>
    <row r="6512" spans="1:17">
      <c r="A6512" s="3" t="str">
        <f t="shared" si="202"/>
        <v/>
      </c>
      <c r="M6512" s="3" t="str">
        <f>IFERROR(INDEX('SINIF GÜNLER'!$A:$C,MATCH('VERİ TABANI'!$D6512,'SINIF GÜNLER'!$B:$B,0),MATCH('VERİ TABANI'!$M$1,'SINIF GÜNLER'!$A$1:$C$1,0)),"")</f>
        <v/>
      </c>
      <c r="P6512" s="28" t="str">
        <f t="array" ref="P6512">IFERROR(SEARCH(ÖĞRETMEN,'VERİ TABANI'!G6512,1),"")</f>
        <v/>
      </c>
      <c r="Q6512" s="29" t="str">
        <f t="shared" si="203"/>
        <v/>
      </c>
    </row>
    <row r="6513" spans="1:17">
      <c r="A6513" s="3" t="str">
        <f t="shared" si="202"/>
        <v/>
      </c>
      <c r="M6513" s="3" t="str">
        <f>IFERROR(INDEX('SINIF GÜNLER'!$A:$C,MATCH('VERİ TABANI'!$D6513,'SINIF GÜNLER'!$B:$B,0),MATCH('VERİ TABANI'!$M$1,'SINIF GÜNLER'!$A$1:$C$1,0)),"")</f>
        <v/>
      </c>
      <c r="P6513" s="28" t="str">
        <f t="array" ref="P6513">IFERROR(SEARCH(ÖĞRETMEN,'VERİ TABANI'!G6513,1),"")</f>
        <v/>
      </c>
      <c r="Q6513" s="29" t="str">
        <f t="shared" si="203"/>
        <v/>
      </c>
    </row>
    <row r="6514" spans="1:17">
      <c r="A6514" s="3" t="str">
        <f t="shared" si="202"/>
        <v/>
      </c>
      <c r="M6514" s="3" t="str">
        <f>IFERROR(INDEX('SINIF GÜNLER'!$A:$C,MATCH('VERİ TABANI'!$D6514,'SINIF GÜNLER'!$B:$B,0),MATCH('VERİ TABANI'!$M$1,'SINIF GÜNLER'!$A$1:$C$1,0)),"")</f>
        <v/>
      </c>
      <c r="P6514" s="28" t="str">
        <f t="array" ref="P6514">IFERROR(SEARCH(ÖĞRETMEN,'VERİ TABANI'!G6514,1),"")</f>
        <v/>
      </c>
      <c r="Q6514" s="29" t="str">
        <f t="shared" si="203"/>
        <v/>
      </c>
    </row>
    <row r="6515" spans="1:17">
      <c r="A6515" s="3" t="str">
        <f t="shared" si="202"/>
        <v/>
      </c>
      <c r="M6515" s="3" t="str">
        <f>IFERROR(INDEX('SINIF GÜNLER'!$A:$C,MATCH('VERİ TABANI'!$D6515,'SINIF GÜNLER'!$B:$B,0),MATCH('VERİ TABANI'!$M$1,'SINIF GÜNLER'!$A$1:$C$1,0)),"")</f>
        <v/>
      </c>
      <c r="P6515" s="28" t="str">
        <f t="array" ref="P6515">IFERROR(SEARCH(ÖĞRETMEN,'VERİ TABANI'!G6515,1),"")</f>
        <v/>
      </c>
      <c r="Q6515" s="29" t="str">
        <f t="shared" si="203"/>
        <v/>
      </c>
    </row>
    <row r="6516" spans="1:17">
      <c r="A6516" s="3" t="str">
        <f t="shared" si="202"/>
        <v/>
      </c>
      <c r="M6516" s="3" t="str">
        <f>IFERROR(INDEX('SINIF GÜNLER'!$A:$C,MATCH('VERİ TABANI'!$D6516,'SINIF GÜNLER'!$B:$B,0),MATCH('VERİ TABANI'!$M$1,'SINIF GÜNLER'!$A$1:$C$1,0)),"")</f>
        <v/>
      </c>
      <c r="P6516" s="28" t="str">
        <f t="array" ref="P6516">IFERROR(SEARCH(ÖĞRETMEN,'VERİ TABANI'!G6516,1),"")</f>
        <v/>
      </c>
      <c r="Q6516" s="29" t="str">
        <f t="shared" si="203"/>
        <v/>
      </c>
    </row>
    <row r="6517" spans="1:17">
      <c r="A6517" s="3" t="str">
        <f t="shared" si="202"/>
        <v/>
      </c>
      <c r="M6517" s="3" t="str">
        <f>IFERROR(INDEX('SINIF GÜNLER'!$A:$C,MATCH('VERİ TABANI'!$D6517,'SINIF GÜNLER'!$B:$B,0),MATCH('VERİ TABANI'!$M$1,'SINIF GÜNLER'!$A$1:$C$1,0)),"")</f>
        <v/>
      </c>
      <c r="P6517" s="28" t="str">
        <f t="array" ref="P6517">IFERROR(SEARCH(ÖĞRETMEN,'VERİ TABANI'!G6517,1),"")</f>
        <v/>
      </c>
      <c r="Q6517" s="29" t="str">
        <f t="shared" si="203"/>
        <v/>
      </c>
    </row>
    <row r="6518" spans="1:17">
      <c r="A6518" s="3" t="str">
        <f t="shared" si="202"/>
        <v/>
      </c>
      <c r="M6518" s="3" t="str">
        <f>IFERROR(INDEX('SINIF GÜNLER'!$A:$C,MATCH('VERİ TABANI'!$D6518,'SINIF GÜNLER'!$B:$B,0),MATCH('VERİ TABANI'!$M$1,'SINIF GÜNLER'!$A$1:$C$1,0)),"")</f>
        <v/>
      </c>
      <c r="P6518" s="28" t="str">
        <f t="array" ref="P6518">IFERROR(SEARCH(ÖĞRETMEN,'VERİ TABANI'!G6518,1),"")</f>
        <v/>
      </c>
      <c r="Q6518" s="29" t="str">
        <f t="shared" si="203"/>
        <v/>
      </c>
    </row>
    <row r="6519" spans="1:17">
      <c r="A6519" s="3" t="str">
        <f t="shared" si="202"/>
        <v/>
      </c>
      <c r="M6519" s="3" t="str">
        <f>IFERROR(INDEX('SINIF GÜNLER'!$A:$C,MATCH('VERİ TABANI'!$D6519,'SINIF GÜNLER'!$B:$B,0),MATCH('VERİ TABANI'!$M$1,'SINIF GÜNLER'!$A$1:$C$1,0)),"")</f>
        <v/>
      </c>
      <c r="P6519" s="28" t="str">
        <f t="array" ref="P6519">IFERROR(SEARCH(ÖĞRETMEN,'VERİ TABANI'!G6519,1),"")</f>
        <v/>
      </c>
      <c r="Q6519" s="29" t="str">
        <f t="shared" si="203"/>
        <v/>
      </c>
    </row>
    <row r="6520" spans="1:17">
      <c r="A6520" s="3" t="str">
        <f t="shared" si="202"/>
        <v/>
      </c>
      <c r="M6520" s="3" t="str">
        <f>IFERROR(INDEX('SINIF GÜNLER'!$A:$C,MATCH('VERİ TABANI'!$D6520,'SINIF GÜNLER'!$B:$B,0),MATCH('VERİ TABANI'!$M$1,'SINIF GÜNLER'!$A$1:$C$1,0)),"")</f>
        <v/>
      </c>
      <c r="P6520" s="28" t="str">
        <f t="array" ref="P6520">IFERROR(SEARCH(ÖĞRETMEN,'VERİ TABANI'!G6520,1),"")</f>
        <v/>
      </c>
      <c r="Q6520" s="29" t="str">
        <f t="shared" si="203"/>
        <v/>
      </c>
    </row>
    <row r="6521" spans="1:17">
      <c r="A6521" s="3" t="str">
        <f t="shared" si="202"/>
        <v/>
      </c>
      <c r="M6521" s="3" t="str">
        <f>IFERROR(INDEX('SINIF GÜNLER'!$A:$C,MATCH('VERİ TABANI'!$D6521,'SINIF GÜNLER'!$B:$B,0),MATCH('VERİ TABANI'!$M$1,'SINIF GÜNLER'!$A$1:$C$1,0)),"")</f>
        <v/>
      </c>
      <c r="P6521" s="28" t="str">
        <f t="array" ref="P6521">IFERROR(SEARCH(ÖĞRETMEN,'VERİ TABANI'!G6521,1),"")</f>
        <v/>
      </c>
      <c r="Q6521" s="29" t="str">
        <f t="shared" si="203"/>
        <v/>
      </c>
    </row>
    <row r="6522" spans="1:17">
      <c r="A6522" s="3" t="str">
        <f t="shared" si="202"/>
        <v/>
      </c>
      <c r="M6522" s="3" t="str">
        <f>IFERROR(INDEX('SINIF GÜNLER'!$A:$C,MATCH('VERİ TABANI'!$D6522,'SINIF GÜNLER'!$B:$B,0),MATCH('VERİ TABANI'!$M$1,'SINIF GÜNLER'!$A$1:$C$1,0)),"")</f>
        <v/>
      </c>
      <c r="P6522" s="28" t="str">
        <f t="array" ref="P6522">IFERROR(SEARCH(ÖĞRETMEN,'VERİ TABANI'!G6522,1),"")</f>
        <v/>
      </c>
      <c r="Q6522" s="29" t="str">
        <f t="shared" si="203"/>
        <v/>
      </c>
    </row>
    <row r="6523" spans="1:17">
      <c r="A6523" s="3" t="str">
        <f t="shared" si="202"/>
        <v/>
      </c>
      <c r="M6523" s="3" t="str">
        <f>IFERROR(INDEX('SINIF GÜNLER'!$A:$C,MATCH('VERİ TABANI'!$D6523,'SINIF GÜNLER'!$B:$B,0),MATCH('VERİ TABANI'!$M$1,'SINIF GÜNLER'!$A$1:$C$1,0)),"")</f>
        <v/>
      </c>
      <c r="P6523" s="28" t="str">
        <f t="array" ref="P6523">IFERROR(SEARCH(ÖĞRETMEN,'VERİ TABANI'!G6523,1),"")</f>
        <v/>
      </c>
      <c r="Q6523" s="29" t="str">
        <f t="shared" si="203"/>
        <v/>
      </c>
    </row>
    <row r="6524" spans="1:17">
      <c r="A6524" s="3" t="str">
        <f t="shared" si="202"/>
        <v/>
      </c>
      <c r="M6524" s="3" t="str">
        <f>IFERROR(INDEX('SINIF GÜNLER'!$A:$C,MATCH('VERİ TABANI'!$D6524,'SINIF GÜNLER'!$B:$B,0),MATCH('VERİ TABANI'!$M$1,'SINIF GÜNLER'!$A$1:$C$1,0)),"")</f>
        <v/>
      </c>
      <c r="P6524" s="28" t="str">
        <f t="array" ref="P6524">IFERROR(SEARCH(ÖĞRETMEN,'VERİ TABANI'!G6524,1),"")</f>
        <v/>
      </c>
      <c r="Q6524" s="29" t="str">
        <f t="shared" si="203"/>
        <v/>
      </c>
    </row>
    <row r="6525" spans="1:17">
      <c r="A6525" s="3" t="str">
        <f t="shared" si="202"/>
        <v/>
      </c>
      <c r="M6525" s="3" t="str">
        <f>IFERROR(INDEX('SINIF GÜNLER'!$A:$C,MATCH('VERİ TABANI'!$D6525,'SINIF GÜNLER'!$B:$B,0),MATCH('VERİ TABANI'!$M$1,'SINIF GÜNLER'!$A$1:$C$1,0)),"")</f>
        <v/>
      </c>
      <c r="P6525" s="28" t="str">
        <f t="array" ref="P6525">IFERROR(SEARCH(ÖĞRETMEN,'VERİ TABANI'!G6525,1),"")</f>
        <v/>
      </c>
      <c r="Q6525" s="29" t="str">
        <f t="shared" si="203"/>
        <v/>
      </c>
    </row>
    <row r="6526" spans="1:17">
      <c r="A6526" s="3" t="str">
        <f t="shared" si="202"/>
        <v/>
      </c>
      <c r="M6526" s="3" t="str">
        <f>IFERROR(INDEX('SINIF GÜNLER'!$A:$C,MATCH('VERİ TABANI'!$D6526,'SINIF GÜNLER'!$B:$B,0),MATCH('VERİ TABANI'!$M$1,'SINIF GÜNLER'!$A$1:$C$1,0)),"")</f>
        <v/>
      </c>
      <c r="P6526" s="28" t="str">
        <f t="array" ref="P6526">IFERROR(SEARCH(ÖĞRETMEN,'VERİ TABANI'!G6526,1),"")</f>
        <v/>
      </c>
      <c r="Q6526" s="29" t="str">
        <f t="shared" si="203"/>
        <v/>
      </c>
    </row>
    <row r="6527" spans="1:17">
      <c r="A6527" s="3" t="str">
        <f t="shared" si="202"/>
        <v/>
      </c>
      <c r="M6527" s="3" t="str">
        <f>IFERROR(INDEX('SINIF GÜNLER'!$A:$C,MATCH('VERİ TABANI'!$D6527,'SINIF GÜNLER'!$B:$B,0),MATCH('VERİ TABANI'!$M$1,'SINIF GÜNLER'!$A$1:$C$1,0)),"")</f>
        <v/>
      </c>
      <c r="P6527" s="28" t="str">
        <f t="array" ref="P6527">IFERROR(SEARCH(ÖĞRETMEN,'VERİ TABANI'!G6527,1),"")</f>
        <v/>
      </c>
      <c r="Q6527" s="29" t="str">
        <f t="shared" si="203"/>
        <v/>
      </c>
    </row>
    <row r="6528" spans="1:17">
      <c r="A6528" s="3" t="str">
        <f t="shared" si="202"/>
        <v/>
      </c>
      <c r="M6528" s="3" t="str">
        <f>IFERROR(INDEX('SINIF GÜNLER'!$A:$C,MATCH('VERİ TABANI'!$D6528,'SINIF GÜNLER'!$B:$B,0),MATCH('VERİ TABANI'!$M$1,'SINIF GÜNLER'!$A$1:$C$1,0)),"")</f>
        <v/>
      </c>
      <c r="P6528" s="28" t="str">
        <f t="array" ref="P6528">IFERROR(SEARCH(ÖĞRETMEN,'VERİ TABANI'!G6528,1),"")</f>
        <v/>
      </c>
      <c r="Q6528" s="29" t="str">
        <f t="shared" si="203"/>
        <v/>
      </c>
    </row>
    <row r="6529" spans="1:17">
      <c r="A6529" s="3" t="str">
        <f t="shared" si="202"/>
        <v/>
      </c>
      <c r="M6529" s="3" t="str">
        <f>IFERROR(INDEX('SINIF GÜNLER'!$A:$C,MATCH('VERİ TABANI'!$D6529,'SINIF GÜNLER'!$B:$B,0),MATCH('VERİ TABANI'!$M$1,'SINIF GÜNLER'!$A$1:$C$1,0)),"")</f>
        <v/>
      </c>
      <c r="P6529" s="28" t="str">
        <f t="array" ref="P6529">IFERROR(SEARCH(ÖĞRETMEN,'VERİ TABANI'!G6529,1),"")</f>
        <v/>
      </c>
      <c r="Q6529" s="29" t="str">
        <f t="shared" si="203"/>
        <v/>
      </c>
    </row>
    <row r="6530" spans="1:17">
      <c r="A6530" s="3" t="str">
        <f t="shared" ref="A6530:A6593" si="204">IFERROR(IF(B6530="","",ROW()-1),"")</f>
        <v/>
      </c>
      <c r="M6530" s="3" t="str">
        <f>IFERROR(INDEX('SINIF GÜNLER'!$A:$C,MATCH('VERİ TABANI'!$D6530,'SINIF GÜNLER'!$B:$B,0),MATCH('VERİ TABANI'!$M$1,'SINIF GÜNLER'!$A$1:$C$1,0)),"")</f>
        <v/>
      </c>
      <c r="P6530" s="28" t="str">
        <f t="array" ref="P6530">IFERROR(SEARCH(ÖĞRETMEN,'VERİ TABANI'!G6530,1),"")</f>
        <v/>
      </c>
      <c r="Q6530" s="29" t="str">
        <f t="shared" si="203"/>
        <v/>
      </c>
    </row>
    <row r="6531" spans="1:17">
      <c r="A6531" s="3" t="str">
        <f t="shared" si="204"/>
        <v/>
      </c>
      <c r="M6531" s="3" t="str">
        <f>IFERROR(INDEX('SINIF GÜNLER'!$A:$C,MATCH('VERİ TABANI'!$D6531,'SINIF GÜNLER'!$B:$B,0),MATCH('VERİ TABANI'!$M$1,'SINIF GÜNLER'!$A$1:$C$1,0)),"")</f>
        <v/>
      </c>
      <c r="P6531" s="28" t="str">
        <f t="array" ref="P6531">IFERROR(SEARCH(ÖĞRETMEN,'VERİ TABANI'!G6531,1),"")</f>
        <v/>
      </c>
      <c r="Q6531" s="29" t="str">
        <f t="shared" si="203"/>
        <v/>
      </c>
    </row>
    <row r="6532" spans="1:17">
      <c r="A6532" s="3" t="str">
        <f t="shared" si="204"/>
        <v/>
      </c>
      <c r="M6532" s="3" t="str">
        <f>IFERROR(INDEX('SINIF GÜNLER'!$A:$C,MATCH('VERİ TABANI'!$D6532,'SINIF GÜNLER'!$B:$B,0),MATCH('VERİ TABANI'!$M$1,'SINIF GÜNLER'!$A$1:$C$1,0)),"")</f>
        <v/>
      </c>
      <c r="P6532" s="28" t="str">
        <f t="array" ref="P6532">IFERROR(SEARCH(ÖĞRETMEN,'VERİ TABANI'!G6532,1),"")</f>
        <v/>
      </c>
      <c r="Q6532" s="29" t="str">
        <f t="shared" si="203"/>
        <v/>
      </c>
    </row>
    <row r="6533" spans="1:17">
      <c r="A6533" s="3" t="str">
        <f t="shared" si="204"/>
        <v/>
      </c>
      <c r="M6533" s="3" t="str">
        <f>IFERROR(INDEX('SINIF GÜNLER'!$A:$C,MATCH('VERİ TABANI'!$D6533,'SINIF GÜNLER'!$B:$B,0),MATCH('VERİ TABANI'!$M$1,'SINIF GÜNLER'!$A$1:$C$1,0)),"")</f>
        <v/>
      </c>
      <c r="P6533" s="28" t="str">
        <f t="array" ref="P6533">IFERROR(SEARCH(ÖĞRETMEN,'VERİ TABANI'!G6533,1),"")</f>
        <v/>
      </c>
      <c r="Q6533" s="29" t="str">
        <f t="shared" si="203"/>
        <v/>
      </c>
    </row>
    <row r="6534" spans="1:17">
      <c r="A6534" s="3" t="str">
        <f t="shared" si="204"/>
        <v/>
      </c>
      <c r="M6534" s="3" t="str">
        <f>IFERROR(INDEX('SINIF GÜNLER'!$A:$C,MATCH('VERİ TABANI'!$D6534,'SINIF GÜNLER'!$B:$B,0),MATCH('VERİ TABANI'!$M$1,'SINIF GÜNLER'!$A$1:$C$1,0)),"")</f>
        <v/>
      </c>
      <c r="P6534" s="28" t="str">
        <f t="array" ref="P6534">IFERROR(SEARCH(ÖĞRETMEN,'VERİ TABANI'!G6534,1),"")</f>
        <v/>
      </c>
      <c r="Q6534" s="29" t="str">
        <f t="shared" si="203"/>
        <v/>
      </c>
    </row>
    <row r="6535" spans="1:17">
      <c r="A6535" s="3" t="str">
        <f t="shared" si="204"/>
        <v/>
      </c>
      <c r="M6535" s="3" t="str">
        <f>IFERROR(INDEX('SINIF GÜNLER'!$A:$C,MATCH('VERİ TABANI'!$D6535,'SINIF GÜNLER'!$B:$B,0),MATCH('VERİ TABANI'!$M$1,'SINIF GÜNLER'!$A$1:$C$1,0)),"")</f>
        <v/>
      </c>
      <c r="P6535" s="28" t="str">
        <f t="array" ref="P6535">IFERROR(SEARCH(ÖĞRETMEN,'VERİ TABANI'!G6535,1),"")</f>
        <v/>
      </c>
      <c r="Q6535" s="29" t="str">
        <f t="shared" si="203"/>
        <v/>
      </c>
    </row>
    <row r="6536" spans="1:17">
      <c r="A6536" s="3" t="str">
        <f t="shared" si="204"/>
        <v/>
      </c>
      <c r="M6536" s="3" t="str">
        <f>IFERROR(INDEX('SINIF GÜNLER'!$A:$C,MATCH('VERİ TABANI'!$D6536,'SINIF GÜNLER'!$B:$B,0),MATCH('VERİ TABANI'!$M$1,'SINIF GÜNLER'!$A$1:$C$1,0)),"")</f>
        <v/>
      </c>
      <c r="P6536" s="28" t="str">
        <f t="array" ref="P6536">IFERROR(SEARCH(ÖĞRETMEN,'VERİ TABANI'!G6536,1),"")</f>
        <v/>
      </c>
      <c r="Q6536" s="29" t="str">
        <f t="shared" ref="Q6536:Q6599" si="205">IF(P6536="","",ROW())</f>
        <v/>
      </c>
    </row>
    <row r="6537" spans="1:17">
      <c r="A6537" s="3" t="str">
        <f t="shared" si="204"/>
        <v/>
      </c>
      <c r="M6537" s="3" t="str">
        <f>IFERROR(INDEX('SINIF GÜNLER'!$A:$C,MATCH('VERİ TABANI'!$D6537,'SINIF GÜNLER'!$B:$B,0),MATCH('VERİ TABANI'!$M$1,'SINIF GÜNLER'!$A$1:$C$1,0)),"")</f>
        <v/>
      </c>
      <c r="P6537" s="28" t="str">
        <f t="array" ref="P6537">IFERROR(SEARCH(ÖĞRETMEN,'VERİ TABANI'!G6537,1),"")</f>
        <v/>
      </c>
      <c r="Q6537" s="29" t="str">
        <f t="shared" si="205"/>
        <v/>
      </c>
    </row>
    <row r="6538" spans="1:17">
      <c r="A6538" s="3" t="str">
        <f t="shared" si="204"/>
        <v/>
      </c>
      <c r="M6538" s="3" t="str">
        <f>IFERROR(INDEX('SINIF GÜNLER'!$A:$C,MATCH('VERİ TABANI'!$D6538,'SINIF GÜNLER'!$B:$B,0),MATCH('VERİ TABANI'!$M$1,'SINIF GÜNLER'!$A$1:$C$1,0)),"")</f>
        <v/>
      </c>
      <c r="P6538" s="28" t="str">
        <f t="array" ref="P6538">IFERROR(SEARCH(ÖĞRETMEN,'VERİ TABANI'!G6538,1),"")</f>
        <v/>
      </c>
      <c r="Q6538" s="29" t="str">
        <f t="shared" si="205"/>
        <v/>
      </c>
    </row>
    <row r="6539" spans="1:17">
      <c r="A6539" s="3" t="str">
        <f t="shared" si="204"/>
        <v/>
      </c>
      <c r="M6539" s="3" t="str">
        <f>IFERROR(INDEX('SINIF GÜNLER'!$A:$C,MATCH('VERİ TABANI'!$D6539,'SINIF GÜNLER'!$B:$B,0),MATCH('VERİ TABANI'!$M$1,'SINIF GÜNLER'!$A$1:$C$1,0)),"")</f>
        <v/>
      </c>
      <c r="P6539" s="28" t="str">
        <f t="array" ref="P6539">IFERROR(SEARCH(ÖĞRETMEN,'VERİ TABANI'!G6539,1),"")</f>
        <v/>
      </c>
      <c r="Q6539" s="29" t="str">
        <f t="shared" si="205"/>
        <v/>
      </c>
    </row>
    <row r="6540" spans="1:17">
      <c r="A6540" s="3" t="str">
        <f t="shared" si="204"/>
        <v/>
      </c>
      <c r="M6540" s="3" t="str">
        <f>IFERROR(INDEX('SINIF GÜNLER'!$A:$C,MATCH('VERİ TABANI'!$D6540,'SINIF GÜNLER'!$B:$B,0),MATCH('VERİ TABANI'!$M$1,'SINIF GÜNLER'!$A$1:$C$1,0)),"")</f>
        <v/>
      </c>
      <c r="P6540" s="28" t="str">
        <f t="array" ref="P6540">IFERROR(SEARCH(ÖĞRETMEN,'VERİ TABANI'!G6540,1),"")</f>
        <v/>
      </c>
      <c r="Q6540" s="29" t="str">
        <f t="shared" si="205"/>
        <v/>
      </c>
    </row>
    <row r="6541" spans="1:17">
      <c r="A6541" s="3" t="str">
        <f t="shared" si="204"/>
        <v/>
      </c>
      <c r="M6541" s="3" t="str">
        <f>IFERROR(INDEX('SINIF GÜNLER'!$A:$C,MATCH('VERİ TABANI'!$D6541,'SINIF GÜNLER'!$B:$B,0),MATCH('VERİ TABANI'!$M$1,'SINIF GÜNLER'!$A$1:$C$1,0)),"")</f>
        <v/>
      </c>
      <c r="P6541" s="28" t="str">
        <f t="array" ref="P6541">IFERROR(SEARCH(ÖĞRETMEN,'VERİ TABANI'!G6541,1),"")</f>
        <v/>
      </c>
      <c r="Q6541" s="29" t="str">
        <f t="shared" si="205"/>
        <v/>
      </c>
    </row>
    <row r="6542" spans="1:17">
      <c r="A6542" s="3" t="str">
        <f t="shared" si="204"/>
        <v/>
      </c>
      <c r="M6542" s="3" t="str">
        <f>IFERROR(INDEX('SINIF GÜNLER'!$A:$C,MATCH('VERİ TABANI'!$D6542,'SINIF GÜNLER'!$B:$B,0),MATCH('VERİ TABANI'!$M$1,'SINIF GÜNLER'!$A$1:$C$1,0)),"")</f>
        <v/>
      </c>
      <c r="P6542" s="28" t="str">
        <f t="array" ref="P6542">IFERROR(SEARCH(ÖĞRETMEN,'VERİ TABANI'!G6542,1),"")</f>
        <v/>
      </c>
      <c r="Q6542" s="29" t="str">
        <f t="shared" si="205"/>
        <v/>
      </c>
    </row>
    <row r="6543" spans="1:17">
      <c r="A6543" s="3" t="str">
        <f t="shared" si="204"/>
        <v/>
      </c>
      <c r="M6543" s="3" t="str">
        <f>IFERROR(INDEX('SINIF GÜNLER'!$A:$C,MATCH('VERİ TABANI'!$D6543,'SINIF GÜNLER'!$B:$B,0),MATCH('VERİ TABANI'!$M$1,'SINIF GÜNLER'!$A$1:$C$1,0)),"")</f>
        <v/>
      </c>
      <c r="P6543" s="28" t="str">
        <f t="array" ref="P6543">IFERROR(SEARCH(ÖĞRETMEN,'VERİ TABANI'!G6543,1),"")</f>
        <v/>
      </c>
      <c r="Q6543" s="29" t="str">
        <f t="shared" si="205"/>
        <v/>
      </c>
    </row>
    <row r="6544" spans="1:17">
      <c r="A6544" s="3" t="str">
        <f t="shared" si="204"/>
        <v/>
      </c>
      <c r="M6544" s="3" t="str">
        <f>IFERROR(INDEX('SINIF GÜNLER'!$A:$C,MATCH('VERİ TABANI'!$D6544,'SINIF GÜNLER'!$B:$B,0),MATCH('VERİ TABANI'!$M$1,'SINIF GÜNLER'!$A$1:$C$1,0)),"")</f>
        <v/>
      </c>
      <c r="P6544" s="28" t="str">
        <f t="array" ref="P6544">IFERROR(SEARCH(ÖĞRETMEN,'VERİ TABANI'!G6544,1),"")</f>
        <v/>
      </c>
      <c r="Q6544" s="29" t="str">
        <f t="shared" si="205"/>
        <v/>
      </c>
    </row>
    <row r="6545" spans="1:17">
      <c r="A6545" s="3" t="str">
        <f t="shared" si="204"/>
        <v/>
      </c>
      <c r="M6545" s="3" t="str">
        <f>IFERROR(INDEX('SINIF GÜNLER'!$A:$C,MATCH('VERİ TABANI'!$D6545,'SINIF GÜNLER'!$B:$B,0),MATCH('VERİ TABANI'!$M$1,'SINIF GÜNLER'!$A$1:$C$1,0)),"")</f>
        <v/>
      </c>
      <c r="P6545" s="28" t="str">
        <f t="array" ref="P6545">IFERROR(SEARCH(ÖĞRETMEN,'VERİ TABANI'!G6545,1),"")</f>
        <v/>
      </c>
      <c r="Q6545" s="29" t="str">
        <f t="shared" si="205"/>
        <v/>
      </c>
    </row>
    <row r="6546" spans="1:17">
      <c r="A6546" s="3" t="str">
        <f t="shared" si="204"/>
        <v/>
      </c>
      <c r="M6546" s="3" t="str">
        <f>IFERROR(INDEX('SINIF GÜNLER'!$A:$C,MATCH('VERİ TABANI'!$D6546,'SINIF GÜNLER'!$B:$B,0),MATCH('VERİ TABANI'!$M$1,'SINIF GÜNLER'!$A$1:$C$1,0)),"")</f>
        <v/>
      </c>
      <c r="P6546" s="28" t="str">
        <f t="array" ref="P6546">IFERROR(SEARCH(ÖĞRETMEN,'VERİ TABANI'!G6546,1),"")</f>
        <v/>
      </c>
      <c r="Q6546" s="29" t="str">
        <f t="shared" si="205"/>
        <v/>
      </c>
    </row>
    <row r="6547" spans="1:17">
      <c r="A6547" s="3" t="str">
        <f t="shared" si="204"/>
        <v/>
      </c>
      <c r="M6547" s="3" t="str">
        <f>IFERROR(INDEX('SINIF GÜNLER'!$A:$C,MATCH('VERİ TABANI'!$D6547,'SINIF GÜNLER'!$B:$B,0),MATCH('VERİ TABANI'!$M$1,'SINIF GÜNLER'!$A$1:$C$1,0)),"")</f>
        <v/>
      </c>
      <c r="P6547" s="28" t="str">
        <f t="array" ref="P6547">IFERROR(SEARCH(ÖĞRETMEN,'VERİ TABANI'!G6547,1),"")</f>
        <v/>
      </c>
      <c r="Q6547" s="29" t="str">
        <f t="shared" si="205"/>
        <v/>
      </c>
    </row>
    <row r="6548" spans="1:17">
      <c r="A6548" s="3" t="str">
        <f t="shared" si="204"/>
        <v/>
      </c>
      <c r="M6548" s="3" t="str">
        <f>IFERROR(INDEX('SINIF GÜNLER'!$A:$C,MATCH('VERİ TABANI'!$D6548,'SINIF GÜNLER'!$B:$B,0),MATCH('VERİ TABANI'!$M$1,'SINIF GÜNLER'!$A$1:$C$1,0)),"")</f>
        <v/>
      </c>
      <c r="P6548" s="28" t="str">
        <f t="array" ref="P6548">IFERROR(SEARCH(ÖĞRETMEN,'VERİ TABANI'!G6548,1),"")</f>
        <v/>
      </c>
      <c r="Q6548" s="29" t="str">
        <f t="shared" si="205"/>
        <v/>
      </c>
    </row>
    <row r="6549" spans="1:17">
      <c r="A6549" s="3" t="str">
        <f t="shared" si="204"/>
        <v/>
      </c>
      <c r="M6549" s="3" t="str">
        <f>IFERROR(INDEX('SINIF GÜNLER'!$A:$C,MATCH('VERİ TABANI'!$D6549,'SINIF GÜNLER'!$B:$B,0),MATCH('VERİ TABANI'!$M$1,'SINIF GÜNLER'!$A$1:$C$1,0)),"")</f>
        <v/>
      </c>
      <c r="P6549" s="28" t="str">
        <f t="array" ref="P6549">IFERROR(SEARCH(ÖĞRETMEN,'VERİ TABANI'!G6549,1),"")</f>
        <v/>
      </c>
      <c r="Q6549" s="29" t="str">
        <f t="shared" si="205"/>
        <v/>
      </c>
    </row>
    <row r="6550" spans="1:17">
      <c r="A6550" s="3" t="str">
        <f t="shared" si="204"/>
        <v/>
      </c>
      <c r="M6550" s="3" t="str">
        <f>IFERROR(INDEX('SINIF GÜNLER'!$A:$C,MATCH('VERİ TABANI'!$D6550,'SINIF GÜNLER'!$B:$B,0),MATCH('VERİ TABANI'!$M$1,'SINIF GÜNLER'!$A$1:$C$1,0)),"")</f>
        <v/>
      </c>
      <c r="P6550" s="28" t="str">
        <f t="array" ref="P6550">IFERROR(SEARCH(ÖĞRETMEN,'VERİ TABANI'!G6550,1),"")</f>
        <v/>
      </c>
      <c r="Q6550" s="29" t="str">
        <f t="shared" si="205"/>
        <v/>
      </c>
    </row>
    <row r="6551" spans="1:17">
      <c r="A6551" s="3" t="str">
        <f t="shared" si="204"/>
        <v/>
      </c>
      <c r="M6551" s="3" t="str">
        <f>IFERROR(INDEX('SINIF GÜNLER'!$A:$C,MATCH('VERİ TABANI'!$D6551,'SINIF GÜNLER'!$B:$B,0),MATCH('VERİ TABANI'!$M$1,'SINIF GÜNLER'!$A$1:$C$1,0)),"")</f>
        <v/>
      </c>
      <c r="P6551" s="28" t="str">
        <f t="array" ref="P6551">IFERROR(SEARCH(ÖĞRETMEN,'VERİ TABANI'!G6551,1),"")</f>
        <v/>
      </c>
      <c r="Q6551" s="29" t="str">
        <f t="shared" si="205"/>
        <v/>
      </c>
    </row>
    <row r="6552" spans="1:17">
      <c r="A6552" s="3" t="str">
        <f t="shared" si="204"/>
        <v/>
      </c>
      <c r="M6552" s="3" t="str">
        <f>IFERROR(INDEX('SINIF GÜNLER'!$A:$C,MATCH('VERİ TABANI'!$D6552,'SINIF GÜNLER'!$B:$B,0),MATCH('VERİ TABANI'!$M$1,'SINIF GÜNLER'!$A$1:$C$1,0)),"")</f>
        <v/>
      </c>
      <c r="P6552" s="28" t="str">
        <f t="array" ref="P6552">IFERROR(SEARCH(ÖĞRETMEN,'VERİ TABANI'!G6552,1),"")</f>
        <v/>
      </c>
      <c r="Q6552" s="29" t="str">
        <f t="shared" si="205"/>
        <v/>
      </c>
    </row>
    <row r="6553" spans="1:17">
      <c r="A6553" s="3" t="str">
        <f t="shared" si="204"/>
        <v/>
      </c>
      <c r="M6553" s="3" t="str">
        <f>IFERROR(INDEX('SINIF GÜNLER'!$A:$C,MATCH('VERİ TABANI'!$D6553,'SINIF GÜNLER'!$B:$B,0),MATCH('VERİ TABANI'!$M$1,'SINIF GÜNLER'!$A$1:$C$1,0)),"")</f>
        <v/>
      </c>
      <c r="P6553" s="28" t="str">
        <f t="array" ref="P6553">IFERROR(SEARCH(ÖĞRETMEN,'VERİ TABANI'!G6553,1),"")</f>
        <v/>
      </c>
      <c r="Q6553" s="29" t="str">
        <f t="shared" si="205"/>
        <v/>
      </c>
    </row>
    <row r="6554" spans="1:17">
      <c r="A6554" s="3" t="str">
        <f t="shared" si="204"/>
        <v/>
      </c>
      <c r="M6554" s="3" t="str">
        <f>IFERROR(INDEX('SINIF GÜNLER'!$A:$C,MATCH('VERİ TABANI'!$D6554,'SINIF GÜNLER'!$B:$B,0),MATCH('VERİ TABANI'!$M$1,'SINIF GÜNLER'!$A$1:$C$1,0)),"")</f>
        <v/>
      </c>
      <c r="P6554" s="28" t="str">
        <f t="array" ref="P6554">IFERROR(SEARCH(ÖĞRETMEN,'VERİ TABANI'!G6554,1),"")</f>
        <v/>
      </c>
      <c r="Q6554" s="29" t="str">
        <f t="shared" si="205"/>
        <v/>
      </c>
    </row>
    <row r="6555" spans="1:17">
      <c r="A6555" s="3" t="str">
        <f t="shared" si="204"/>
        <v/>
      </c>
      <c r="M6555" s="3" t="str">
        <f>IFERROR(INDEX('SINIF GÜNLER'!$A:$C,MATCH('VERİ TABANI'!$D6555,'SINIF GÜNLER'!$B:$B,0),MATCH('VERİ TABANI'!$M$1,'SINIF GÜNLER'!$A$1:$C$1,0)),"")</f>
        <v/>
      </c>
      <c r="P6555" s="28" t="str">
        <f t="array" ref="P6555">IFERROR(SEARCH(ÖĞRETMEN,'VERİ TABANI'!G6555,1),"")</f>
        <v/>
      </c>
      <c r="Q6555" s="29" t="str">
        <f t="shared" si="205"/>
        <v/>
      </c>
    </row>
    <row r="6556" spans="1:17">
      <c r="A6556" s="3" t="str">
        <f t="shared" si="204"/>
        <v/>
      </c>
      <c r="M6556" s="3" t="str">
        <f>IFERROR(INDEX('SINIF GÜNLER'!$A:$C,MATCH('VERİ TABANI'!$D6556,'SINIF GÜNLER'!$B:$B,0),MATCH('VERİ TABANI'!$M$1,'SINIF GÜNLER'!$A$1:$C$1,0)),"")</f>
        <v/>
      </c>
      <c r="P6556" s="28" t="str">
        <f t="array" ref="P6556">IFERROR(SEARCH(ÖĞRETMEN,'VERİ TABANI'!G6556,1),"")</f>
        <v/>
      </c>
      <c r="Q6556" s="29" t="str">
        <f t="shared" si="205"/>
        <v/>
      </c>
    </row>
    <row r="6557" spans="1:17">
      <c r="A6557" s="3" t="str">
        <f t="shared" si="204"/>
        <v/>
      </c>
      <c r="M6557" s="3" t="str">
        <f>IFERROR(INDEX('SINIF GÜNLER'!$A:$C,MATCH('VERİ TABANI'!$D6557,'SINIF GÜNLER'!$B:$B,0),MATCH('VERİ TABANI'!$M$1,'SINIF GÜNLER'!$A$1:$C$1,0)),"")</f>
        <v/>
      </c>
      <c r="P6557" s="28" t="str">
        <f t="array" ref="P6557">IFERROR(SEARCH(ÖĞRETMEN,'VERİ TABANI'!G6557,1),"")</f>
        <v/>
      </c>
      <c r="Q6557" s="29" t="str">
        <f t="shared" si="205"/>
        <v/>
      </c>
    </row>
    <row r="6558" spans="1:17">
      <c r="A6558" s="3" t="str">
        <f t="shared" si="204"/>
        <v/>
      </c>
      <c r="M6558" s="3" t="str">
        <f>IFERROR(INDEX('SINIF GÜNLER'!$A:$C,MATCH('VERİ TABANI'!$D6558,'SINIF GÜNLER'!$B:$B,0),MATCH('VERİ TABANI'!$M$1,'SINIF GÜNLER'!$A$1:$C$1,0)),"")</f>
        <v/>
      </c>
      <c r="P6558" s="28" t="str">
        <f t="array" ref="P6558">IFERROR(SEARCH(ÖĞRETMEN,'VERİ TABANI'!G6558,1),"")</f>
        <v/>
      </c>
      <c r="Q6558" s="29" t="str">
        <f t="shared" si="205"/>
        <v/>
      </c>
    </row>
    <row r="6559" spans="1:17">
      <c r="A6559" s="3" t="str">
        <f t="shared" si="204"/>
        <v/>
      </c>
      <c r="M6559" s="3" t="str">
        <f>IFERROR(INDEX('SINIF GÜNLER'!$A:$C,MATCH('VERİ TABANI'!$D6559,'SINIF GÜNLER'!$B:$B,0),MATCH('VERİ TABANI'!$M$1,'SINIF GÜNLER'!$A$1:$C$1,0)),"")</f>
        <v/>
      </c>
      <c r="P6559" s="28" t="str">
        <f t="array" ref="P6559">IFERROR(SEARCH(ÖĞRETMEN,'VERİ TABANI'!G6559,1),"")</f>
        <v/>
      </c>
      <c r="Q6559" s="29" t="str">
        <f t="shared" si="205"/>
        <v/>
      </c>
    </row>
    <row r="6560" spans="1:17">
      <c r="A6560" s="3" t="str">
        <f t="shared" si="204"/>
        <v/>
      </c>
      <c r="M6560" s="3" t="str">
        <f>IFERROR(INDEX('SINIF GÜNLER'!$A:$C,MATCH('VERİ TABANI'!$D6560,'SINIF GÜNLER'!$B:$B,0),MATCH('VERİ TABANI'!$M$1,'SINIF GÜNLER'!$A$1:$C$1,0)),"")</f>
        <v/>
      </c>
      <c r="P6560" s="28" t="str">
        <f t="array" ref="P6560">IFERROR(SEARCH(ÖĞRETMEN,'VERİ TABANI'!G6560,1),"")</f>
        <v/>
      </c>
      <c r="Q6560" s="29" t="str">
        <f t="shared" si="205"/>
        <v/>
      </c>
    </row>
    <row r="6561" spans="1:17">
      <c r="A6561" s="3" t="str">
        <f t="shared" si="204"/>
        <v/>
      </c>
      <c r="M6561" s="3" t="str">
        <f>IFERROR(INDEX('SINIF GÜNLER'!$A:$C,MATCH('VERİ TABANI'!$D6561,'SINIF GÜNLER'!$B:$B,0),MATCH('VERİ TABANI'!$M$1,'SINIF GÜNLER'!$A$1:$C$1,0)),"")</f>
        <v/>
      </c>
      <c r="P6561" s="28" t="str">
        <f t="array" ref="P6561">IFERROR(SEARCH(ÖĞRETMEN,'VERİ TABANI'!G6561,1),"")</f>
        <v/>
      </c>
      <c r="Q6561" s="29" t="str">
        <f t="shared" si="205"/>
        <v/>
      </c>
    </row>
    <row r="6562" spans="1:17">
      <c r="A6562" s="3" t="str">
        <f t="shared" si="204"/>
        <v/>
      </c>
      <c r="M6562" s="3" t="str">
        <f>IFERROR(INDEX('SINIF GÜNLER'!$A:$C,MATCH('VERİ TABANI'!$D6562,'SINIF GÜNLER'!$B:$B,0),MATCH('VERİ TABANI'!$M$1,'SINIF GÜNLER'!$A$1:$C$1,0)),"")</f>
        <v/>
      </c>
      <c r="P6562" s="28" t="str">
        <f t="array" ref="P6562">IFERROR(SEARCH(ÖĞRETMEN,'VERİ TABANI'!G6562,1),"")</f>
        <v/>
      </c>
      <c r="Q6562" s="29" t="str">
        <f t="shared" si="205"/>
        <v/>
      </c>
    </row>
    <row r="6563" spans="1:17">
      <c r="A6563" s="3" t="str">
        <f t="shared" si="204"/>
        <v/>
      </c>
      <c r="M6563" s="3" t="str">
        <f>IFERROR(INDEX('SINIF GÜNLER'!$A:$C,MATCH('VERİ TABANI'!$D6563,'SINIF GÜNLER'!$B:$B,0),MATCH('VERİ TABANI'!$M$1,'SINIF GÜNLER'!$A$1:$C$1,0)),"")</f>
        <v/>
      </c>
      <c r="P6563" s="28" t="str">
        <f t="array" ref="P6563">IFERROR(SEARCH(ÖĞRETMEN,'VERİ TABANI'!G6563,1),"")</f>
        <v/>
      </c>
      <c r="Q6563" s="29" t="str">
        <f t="shared" si="205"/>
        <v/>
      </c>
    </row>
    <row r="6564" spans="1:17">
      <c r="A6564" s="3" t="str">
        <f t="shared" si="204"/>
        <v/>
      </c>
      <c r="M6564" s="3" t="str">
        <f>IFERROR(INDEX('SINIF GÜNLER'!$A:$C,MATCH('VERİ TABANI'!$D6564,'SINIF GÜNLER'!$B:$B,0),MATCH('VERİ TABANI'!$M$1,'SINIF GÜNLER'!$A$1:$C$1,0)),"")</f>
        <v/>
      </c>
      <c r="P6564" s="28" t="str">
        <f t="array" ref="P6564">IFERROR(SEARCH(ÖĞRETMEN,'VERİ TABANI'!G6564,1),"")</f>
        <v/>
      </c>
      <c r="Q6564" s="29" t="str">
        <f t="shared" si="205"/>
        <v/>
      </c>
    </row>
    <row r="6565" spans="1:17">
      <c r="A6565" s="3" t="str">
        <f t="shared" si="204"/>
        <v/>
      </c>
      <c r="M6565" s="3" t="str">
        <f>IFERROR(INDEX('SINIF GÜNLER'!$A:$C,MATCH('VERİ TABANI'!$D6565,'SINIF GÜNLER'!$B:$B,0),MATCH('VERİ TABANI'!$M$1,'SINIF GÜNLER'!$A$1:$C$1,0)),"")</f>
        <v/>
      </c>
      <c r="P6565" s="28" t="str">
        <f t="array" ref="P6565">IFERROR(SEARCH(ÖĞRETMEN,'VERİ TABANI'!G6565,1),"")</f>
        <v/>
      </c>
      <c r="Q6565" s="29" t="str">
        <f t="shared" si="205"/>
        <v/>
      </c>
    </row>
    <row r="6566" spans="1:17">
      <c r="A6566" s="3" t="str">
        <f t="shared" si="204"/>
        <v/>
      </c>
      <c r="M6566" s="3" t="str">
        <f>IFERROR(INDEX('SINIF GÜNLER'!$A:$C,MATCH('VERİ TABANI'!$D6566,'SINIF GÜNLER'!$B:$B,0),MATCH('VERİ TABANI'!$M$1,'SINIF GÜNLER'!$A$1:$C$1,0)),"")</f>
        <v/>
      </c>
      <c r="P6566" s="28" t="str">
        <f t="array" ref="P6566">IFERROR(SEARCH(ÖĞRETMEN,'VERİ TABANI'!G6566,1),"")</f>
        <v/>
      </c>
      <c r="Q6566" s="29" t="str">
        <f t="shared" si="205"/>
        <v/>
      </c>
    </row>
    <row r="6567" spans="1:17">
      <c r="A6567" s="3" t="str">
        <f t="shared" si="204"/>
        <v/>
      </c>
      <c r="M6567" s="3" t="str">
        <f>IFERROR(INDEX('SINIF GÜNLER'!$A:$C,MATCH('VERİ TABANI'!$D6567,'SINIF GÜNLER'!$B:$B,0),MATCH('VERİ TABANI'!$M$1,'SINIF GÜNLER'!$A$1:$C$1,0)),"")</f>
        <v/>
      </c>
      <c r="P6567" s="28" t="str">
        <f t="array" ref="P6567">IFERROR(SEARCH(ÖĞRETMEN,'VERİ TABANI'!G6567,1),"")</f>
        <v/>
      </c>
      <c r="Q6567" s="29" t="str">
        <f t="shared" si="205"/>
        <v/>
      </c>
    </row>
    <row r="6568" spans="1:17">
      <c r="A6568" s="3" t="str">
        <f t="shared" si="204"/>
        <v/>
      </c>
      <c r="M6568" s="3" t="str">
        <f>IFERROR(INDEX('SINIF GÜNLER'!$A:$C,MATCH('VERİ TABANI'!$D6568,'SINIF GÜNLER'!$B:$B,0),MATCH('VERİ TABANI'!$M$1,'SINIF GÜNLER'!$A$1:$C$1,0)),"")</f>
        <v/>
      </c>
      <c r="P6568" s="28" t="str">
        <f t="array" ref="P6568">IFERROR(SEARCH(ÖĞRETMEN,'VERİ TABANI'!G6568,1),"")</f>
        <v/>
      </c>
      <c r="Q6568" s="29" t="str">
        <f t="shared" si="205"/>
        <v/>
      </c>
    </row>
    <row r="6569" spans="1:17">
      <c r="A6569" s="3" t="str">
        <f t="shared" si="204"/>
        <v/>
      </c>
      <c r="M6569" s="3" t="str">
        <f>IFERROR(INDEX('SINIF GÜNLER'!$A:$C,MATCH('VERİ TABANI'!$D6569,'SINIF GÜNLER'!$B:$B,0),MATCH('VERİ TABANI'!$M$1,'SINIF GÜNLER'!$A$1:$C$1,0)),"")</f>
        <v/>
      </c>
      <c r="P6569" s="28" t="str">
        <f t="array" ref="P6569">IFERROR(SEARCH(ÖĞRETMEN,'VERİ TABANI'!G6569,1),"")</f>
        <v/>
      </c>
      <c r="Q6569" s="29" t="str">
        <f t="shared" si="205"/>
        <v/>
      </c>
    </row>
    <row r="6570" spans="1:17">
      <c r="A6570" s="3" t="str">
        <f t="shared" si="204"/>
        <v/>
      </c>
      <c r="M6570" s="3" t="str">
        <f>IFERROR(INDEX('SINIF GÜNLER'!$A:$C,MATCH('VERİ TABANI'!$D6570,'SINIF GÜNLER'!$B:$B,0),MATCH('VERİ TABANI'!$M$1,'SINIF GÜNLER'!$A$1:$C$1,0)),"")</f>
        <v/>
      </c>
      <c r="P6570" s="28" t="str">
        <f t="array" ref="P6570">IFERROR(SEARCH(ÖĞRETMEN,'VERİ TABANI'!G6570,1),"")</f>
        <v/>
      </c>
      <c r="Q6570" s="29" t="str">
        <f t="shared" si="205"/>
        <v/>
      </c>
    </row>
    <row r="6571" spans="1:17">
      <c r="A6571" s="3" t="str">
        <f t="shared" si="204"/>
        <v/>
      </c>
      <c r="M6571" s="3" t="str">
        <f>IFERROR(INDEX('SINIF GÜNLER'!$A:$C,MATCH('VERİ TABANI'!$D6571,'SINIF GÜNLER'!$B:$B,0),MATCH('VERİ TABANI'!$M$1,'SINIF GÜNLER'!$A$1:$C$1,0)),"")</f>
        <v/>
      </c>
      <c r="P6571" s="28" t="str">
        <f t="array" ref="P6571">IFERROR(SEARCH(ÖĞRETMEN,'VERİ TABANI'!G6571,1),"")</f>
        <v/>
      </c>
      <c r="Q6571" s="29" t="str">
        <f t="shared" si="205"/>
        <v/>
      </c>
    </row>
    <row r="6572" spans="1:17">
      <c r="A6572" s="3" t="str">
        <f t="shared" si="204"/>
        <v/>
      </c>
      <c r="M6572" s="3" t="str">
        <f>IFERROR(INDEX('SINIF GÜNLER'!$A:$C,MATCH('VERİ TABANI'!$D6572,'SINIF GÜNLER'!$B:$B,0),MATCH('VERİ TABANI'!$M$1,'SINIF GÜNLER'!$A$1:$C$1,0)),"")</f>
        <v/>
      </c>
      <c r="P6572" s="28" t="str">
        <f t="array" ref="P6572">IFERROR(SEARCH(ÖĞRETMEN,'VERİ TABANI'!G6572,1),"")</f>
        <v/>
      </c>
      <c r="Q6572" s="29" t="str">
        <f t="shared" si="205"/>
        <v/>
      </c>
    </row>
    <row r="6573" spans="1:17">
      <c r="A6573" s="3" t="str">
        <f t="shared" si="204"/>
        <v/>
      </c>
      <c r="M6573" s="3" t="str">
        <f>IFERROR(INDEX('SINIF GÜNLER'!$A:$C,MATCH('VERİ TABANI'!$D6573,'SINIF GÜNLER'!$B:$B,0),MATCH('VERİ TABANI'!$M$1,'SINIF GÜNLER'!$A$1:$C$1,0)),"")</f>
        <v/>
      </c>
      <c r="P6573" s="28" t="str">
        <f t="array" ref="P6573">IFERROR(SEARCH(ÖĞRETMEN,'VERİ TABANI'!G6573,1),"")</f>
        <v/>
      </c>
      <c r="Q6573" s="29" t="str">
        <f t="shared" si="205"/>
        <v/>
      </c>
    </row>
    <row r="6574" spans="1:17">
      <c r="A6574" s="3" t="str">
        <f t="shared" si="204"/>
        <v/>
      </c>
      <c r="M6574" s="3" t="str">
        <f>IFERROR(INDEX('SINIF GÜNLER'!$A:$C,MATCH('VERİ TABANI'!$D6574,'SINIF GÜNLER'!$B:$B,0),MATCH('VERİ TABANI'!$M$1,'SINIF GÜNLER'!$A$1:$C$1,0)),"")</f>
        <v/>
      </c>
      <c r="P6574" s="28" t="str">
        <f t="array" ref="P6574">IFERROR(SEARCH(ÖĞRETMEN,'VERİ TABANI'!G6574,1),"")</f>
        <v/>
      </c>
      <c r="Q6574" s="29" t="str">
        <f t="shared" si="205"/>
        <v/>
      </c>
    </row>
    <row r="6575" spans="1:17">
      <c r="A6575" s="3" t="str">
        <f t="shared" si="204"/>
        <v/>
      </c>
      <c r="M6575" s="3" t="str">
        <f>IFERROR(INDEX('SINIF GÜNLER'!$A:$C,MATCH('VERİ TABANI'!$D6575,'SINIF GÜNLER'!$B:$B,0),MATCH('VERİ TABANI'!$M$1,'SINIF GÜNLER'!$A$1:$C$1,0)),"")</f>
        <v/>
      </c>
      <c r="P6575" s="28" t="str">
        <f t="array" ref="P6575">IFERROR(SEARCH(ÖĞRETMEN,'VERİ TABANI'!G6575,1),"")</f>
        <v/>
      </c>
      <c r="Q6575" s="29" t="str">
        <f t="shared" si="205"/>
        <v/>
      </c>
    </row>
    <row r="6576" spans="1:17">
      <c r="A6576" s="3" t="str">
        <f t="shared" si="204"/>
        <v/>
      </c>
      <c r="M6576" s="3" t="str">
        <f>IFERROR(INDEX('SINIF GÜNLER'!$A:$C,MATCH('VERİ TABANI'!$D6576,'SINIF GÜNLER'!$B:$B,0),MATCH('VERİ TABANI'!$M$1,'SINIF GÜNLER'!$A$1:$C$1,0)),"")</f>
        <v/>
      </c>
      <c r="P6576" s="28" t="str">
        <f t="array" ref="P6576">IFERROR(SEARCH(ÖĞRETMEN,'VERİ TABANI'!G6576,1),"")</f>
        <v/>
      </c>
      <c r="Q6576" s="29" t="str">
        <f t="shared" si="205"/>
        <v/>
      </c>
    </row>
    <row r="6577" spans="1:17">
      <c r="A6577" s="3" t="str">
        <f t="shared" si="204"/>
        <v/>
      </c>
      <c r="M6577" s="3" t="str">
        <f>IFERROR(INDEX('SINIF GÜNLER'!$A:$C,MATCH('VERİ TABANI'!$D6577,'SINIF GÜNLER'!$B:$B,0),MATCH('VERİ TABANI'!$M$1,'SINIF GÜNLER'!$A$1:$C$1,0)),"")</f>
        <v/>
      </c>
      <c r="P6577" s="28" t="str">
        <f t="array" ref="P6577">IFERROR(SEARCH(ÖĞRETMEN,'VERİ TABANI'!G6577,1),"")</f>
        <v/>
      </c>
      <c r="Q6577" s="29" t="str">
        <f t="shared" si="205"/>
        <v/>
      </c>
    </row>
    <row r="6578" spans="1:17">
      <c r="A6578" s="3" t="str">
        <f t="shared" si="204"/>
        <v/>
      </c>
      <c r="M6578" s="3" t="str">
        <f>IFERROR(INDEX('SINIF GÜNLER'!$A:$C,MATCH('VERİ TABANI'!$D6578,'SINIF GÜNLER'!$B:$B,0),MATCH('VERİ TABANI'!$M$1,'SINIF GÜNLER'!$A$1:$C$1,0)),"")</f>
        <v/>
      </c>
      <c r="P6578" s="28" t="str">
        <f t="array" ref="P6578">IFERROR(SEARCH(ÖĞRETMEN,'VERİ TABANI'!G6578,1),"")</f>
        <v/>
      </c>
      <c r="Q6578" s="29" t="str">
        <f t="shared" si="205"/>
        <v/>
      </c>
    </row>
    <row r="6579" spans="1:17">
      <c r="A6579" s="3" t="str">
        <f t="shared" si="204"/>
        <v/>
      </c>
      <c r="M6579" s="3" t="str">
        <f>IFERROR(INDEX('SINIF GÜNLER'!$A:$C,MATCH('VERİ TABANI'!$D6579,'SINIF GÜNLER'!$B:$B,0),MATCH('VERİ TABANI'!$M$1,'SINIF GÜNLER'!$A$1:$C$1,0)),"")</f>
        <v/>
      </c>
      <c r="P6579" s="28" t="str">
        <f t="array" ref="P6579">IFERROR(SEARCH(ÖĞRETMEN,'VERİ TABANI'!G6579,1),"")</f>
        <v/>
      </c>
      <c r="Q6579" s="29" t="str">
        <f t="shared" si="205"/>
        <v/>
      </c>
    </row>
    <row r="6580" spans="1:17">
      <c r="A6580" s="3" t="str">
        <f t="shared" si="204"/>
        <v/>
      </c>
      <c r="M6580" s="3" t="str">
        <f>IFERROR(INDEX('SINIF GÜNLER'!$A:$C,MATCH('VERİ TABANI'!$D6580,'SINIF GÜNLER'!$B:$B,0),MATCH('VERİ TABANI'!$M$1,'SINIF GÜNLER'!$A$1:$C$1,0)),"")</f>
        <v/>
      </c>
      <c r="P6580" s="28" t="str">
        <f t="array" ref="P6580">IFERROR(SEARCH(ÖĞRETMEN,'VERİ TABANI'!G6580,1),"")</f>
        <v/>
      </c>
      <c r="Q6580" s="29" t="str">
        <f t="shared" si="205"/>
        <v/>
      </c>
    </row>
    <row r="6581" spans="1:17">
      <c r="A6581" s="3" t="str">
        <f t="shared" si="204"/>
        <v/>
      </c>
      <c r="M6581" s="3" t="str">
        <f>IFERROR(INDEX('SINIF GÜNLER'!$A:$C,MATCH('VERİ TABANI'!$D6581,'SINIF GÜNLER'!$B:$B,0),MATCH('VERİ TABANI'!$M$1,'SINIF GÜNLER'!$A$1:$C$1,0)),"")</f>
        <v/>
      </c>
      <c r="P6581" s="28" t="str">
        <f t="array" ref="P6581">IFERROR(SEARCH(ÖĞRETMEN,'VERİ TABANI'!G6581,1),"")</f>
        <v/>
      </c>
      <c r="Q6581" s="29" t="str">
        <f t="shared" si="205"/>
        <v/>
      </c>
    </row>
    <row r="6582" spans="1:17">
      <c r="A6582" s="3" t="str">
        <f t="shared" si="204"/>
        <v/>
      </c>
      <c r="M6582" s="3" t="str">
        <f>IFERROR(INDEX('SINIF GÜNLER'!$A:$C,MATCH('VERİ TABANI'!$D6582,'SINIF GÜNLER'!$B:$B,0),MATCH('VERİ TABANI'!$M$1,'SINIF GÜNLER'!$A$1:$C$1,0)),"")</f>
        <v/>
      </c>
      <c r="P6582" s="28" t="str">
        <f t="array" ref="P6582">IFERROR(SEARCH(ÖĞRETMEN,'VERİ TABANI'!G6582,1),"")</f>
        <v/>
      </c>
      <c r="Q6582" s="29" t="str">
        <f t="shared" si="205"/>
        <v/>
      </c>
    </row>
    <row r="6583" spans="1:17">
      <c r="A6583" s="3" t="str">
        <f t="shared" si="204"/>
        <v/>
      </c>
      <c r="M6583" s="3" t="str">
        <f>IFERROR(INDEX('SINIF GÜNLER'!$A:$C,MATCH('VERİ TABANI'!$D6583,'SINIF GÜNLER'!$B:$B,0),MATCH('VERİ TABANI'!$M$1,'SINIF GÜNLER'!$A$1:$C$1,0)),"")</f>
        <v/>
      </c>
      <c r="P6583" s="28" t="str">
        <f t="array" ref="P6583">IFERROR(SEARCH(ÖĞRETMEN,'VERİ TABANI'!G6583,1),"")</f>
        <v/>
      </c>
      <c r="Q6583" s="29" t="str">
        <f t="shared" si="205"/>
        <v/>
      </c>
    </row>
    <row r="6584" spans="1:17">
      <c r="A6584" s="3" t="str">
        <f t="shared" si="204"/>
        <v/>
      </c>
      <c r="M6584" s="3" t="str">
        <f>IFERROR(INDEX('SINIF GÜNLER'!$A:$C,MATCH('VERİ TABANI'!$D6584,'SINIF GÜNLER'!$B:$B,0),MATCH('VERİ TABANI'!$M$1,'SINIF GÜNLER'!$A$1:$C$1,0)),"")</f>
        <v/>
      </c>
      <c r="P6584" s="28" t="str">
        <f t="array" ref="P6584">IFERROR(SEARCH(ÖĞRETMEN,'VERİ TABANI'!G6584,1),"")</f>
        <v/>
      </c>
      <c r="Q6584" s="29" t="str">
        <f t="shared" si="205"/>
        <v/>
      </c>
    </row>
    <row r="6585" spans="1:17">
      <c r="A6585" s="3" t="str">
        <f t="shared" si="204"/>
        <v/>
      </c>
      <c r="M6585" s="3" t="str">
        <f>IFERROR(INDEX('SINIF GÜNLER'!$A:$C,MATCH('VERİ TABANI'!$D6585,'SINIF GÜNLER'!$B:$B,0),MATCH('VERİ TABANI'!$M$1,'SINIF GÜNLER'!$A$1:$C$1,0)),"")</f>
        <v/>
      </c>
      <c r="P6585" s="28" t="str">
        <f t="array" ref="P6585">IFERROR(SEARCH(ÖĞRETMEN,'VERİ TABANI'!G6585,1),"")</f>
        <v/>
      </c>
      <c r="Q6585" s="29" t="str">
        <f t="shared" si="205"/>
        <v/>
      </c>
    </row>
    <row r="6586" spans="1:17">
      <c r="A6586" s="3" t="str">
        <f t="shared" si="204"/>
        <v/>
      </c>
      <c r="M6586" s="3" t="str">
        <f>IFERROR(INDEX('SINIF GÜNLER'!$A:$C,MATCH('VERİ TABANI'!$D6586,'SINIF GÜNLER'!$B:$B,0),MATCH('VERİ TABANI'!$M$1,'SINIF GÜNLER'!$A$1:$C$1,0)),"")</f>
        <v/>
      </c>
      <c r="P6586" s="28" t="str">
        <f t="array" ref="P6586">IFERROR(SEARCH(ÖĞRETMEN,'VERİ TABANI'!G6586,1),"")</f>
        <v/>
      </c>
      <c r="Q6586" s="29" t="str">
        <f t="shared" si="205"/>
        <v/>
      </c>
    </row>
    <row r="6587" spans="1:17">
      <c r="A6587" s="3" t="str">
        <f t="shared" si="204"/>
        <v/>
      </c>
      <c r="M6587" s="3" t="str">
        <f>IFERROR(INDEX('SINIF GÜNLER'!$A:$C,MATCH('VERİ TABANI'!$D6587,'SINIF GÜNLER'!$B:$B,0),MATCH('VERİ TABANI'!$M$1,'SINIF GÜNLER'!$A$1:$C$1,0)),"")</f>
        <v/>
      </c>
      <c r="P6587" s="28" t="str">
        <f t="array" ref="P6587">IFERROR(SEARCH(ÖĞRETMEN,'VERİ TABANI'!G6587,1),"")</f>
        <v/>
      </c>
      <c r="Q6587" s="29" t="str">
        <f t="shared" si="205"/>
        <v/>
      </c>
    </row>
    <row r="6588" spans="1:17">
      <c r="A6588" s="3" t="str">
        <f t="shared" si="204"/>
        <v/>
      </c>
      <c r="M6588" s="3" t="str">
        <f>IFERROR(INDEX('SINIF GÜNLER'!$A:$C,MATCH('VERİ TABANI'!$D6588,'SINIF GÜNLER'!$B:$B,0),MATCH('VERİ TABANI'!$M$1,'SINIF GÜNLER'!$A$1:$C$1,0)),"")</f>
        <v/>
      </c>
      <c r="P6588" s="28" t="str">
        <f t="array" ref="P6588">IFERROR(SEARCH(ÖĞRETMEN,'VERİ TABANI'!G6588,1),"")</f>
        <v/>
      </c>
      <c r="Q6588" s="29" t="str">
        <f t="shared" si="205"/>
        <v/>
      </c>
    </row>
    <row r="6589" spans="1:17">
      <c r="A6589" s="3" t="str">
        <f t="shared" si="204"/>
        <v/>
      </c>
      <c r="M6589" s="3" t="str">
        <f>IFERROR(INDEX('SINIF GÜNLER'!$A:$C,MATCH('VERİ TABANI'!$D6589,'SINIF GÜNLER'!$B:$B,0),MATCH('VERİ TABANI'!$M$1,'SINIF GÜNLER'!$A$1:$C$1,0)),"")</f>
        <v/>
      </c>
      <c r="P6589" s="28" t="str">
        <f t="array" ref="P6589">IFERROR(SEARCH(ÖĞRETMEN,'VERİ TABANI'!G6589,1),"")</f>
        <v/>
      </c>
      <c r="Q6589" s="29" t="str">
        <f t="shared" si="205"/>
        <v/>
      </c>
    </row>
    <row r="6590" spans="1:17">
      <c r="A6590" s="3" t="str">
        <f t="shared" si="204"/>
        <v/>
      </c>
      <c r="M6590" s="3" t="str">
        <f>IFERROR(INDEX('SINIF GÜNLER'!$A:$C,MATCH('VERİ TABANI'!$D6590,'SINIF GÜNLER'!$B:$B,0),MATCH('VERİ TABANI'!$M$1,'SINIF GÜNLER'!$A$1:$C$1,0)),"")</f>
        <v/>
      </c>
      <c r="P6590" s="28" t="str">
        <f t="array" ref="P6590">IFERROR(SEARCH(ÖĞRETMEN,'VERİ TABANI'!G6590,1),"")</f>
        <v/>
      </c>
      <c r="Q6590" s="29" t="str">
        <f t="shared" si="205"/>
        <v/>
      </c>
    </row>
    <row r="6591" spans="1:17">
      <c r="A6591" s="3" t="str">
        <f t="shared" si="204"/>
        <v/>
      </c>
      <c r="M6591" s="3" t="str">
        <f>IFERROR(INDEX('SINIF GÜNLER'!$A:$C,MATCH('VERİ TABANI'!$D6591,'SINIF GÜNLER'!$B:$B,0),MATCH('VERİ TABANI'!$M$1,'SINIF GÜNLER'!$A$1:$C$1,0)),"")</f>
        <v/>
      </c>
      <c r="P6591" s="28" t="str">
        <f t="array" ref="P6591">IFERROR(SEARCH(ÖĞRETMEN,'VERİ TABANI'!G6591,1),"")</f>
        <v/>
      </c>
      <c r="Q6591" s="29" t="str">
        <f t="shared" si="205"/>
        <v/>
      </c>
    </row>
    <row r="6592" spans="1:17">
      <c r="A6592" s="3" t="str">
        <f t="shared" si="204"/>
        <v/>
      </c>
      <c r="M6592" s="3" t="str">
        <f>IFERROR(INDEX('SINIF GÜNLER'!$A:$C,MATCH('VERİ TABANI'!$D6592,'SINIF GÜNLER'!$B:$B,0),MATCH('VERİ TABANI'!$M$1,'SINIF GÜNLER'!$A$1:$C$1,0)),"")</f>
        <v/>
      </c>
      <c r="P6592" s="28" t="str">
        <f t="array" ref="P6592">IFERROR(SEARCH(ÖĞRETMEN,'VERİ TABANI'!G6592,1),"")</f>
        <v/>
      </c>
      <c r="Q6592" s="29" t="str">
        <f t="shared" si="205"/>
        <v/>
      </c>
    </row>
    <row r="6593" spans="1:17">
      <c r="A6593" s="3" t="str">
        <f t="shared" si="204"/>
        <v/>
      </c>
      <c r="M6593" s="3" t="str">
        <f>IFERROR(INDEX('SINIF GÜNLER'!$A:$C,MATCH('VERİ TABANI'!$D6593,'SINIF GÜNLER'!$B:$B,0),MATCH('VERİ TABANI'!$M$1,'SINIF GÜNLER'!$A$1:$C$1,0)),"")</f>
        <v/>
      </c>
      <c r="P6593" s="28" t="str">
        <f t="array" ref="P6593">IFERROR(SEARCH(ÖĞRETMEN,'VERİ TABANI'!G6593,1),"")</f>
        <v/>
      </c>
      <c r="Q6593" s="29" t="str">
        <f t="shared" si="205"/>
        <v/>
      </c>
    </row>
    <row r="6594" spans="1:17">
      <c r="A6594" s="3" t="str">
        <f t="shared" ref="A6594:A6657" si="206">IFERROR(IF(B6594="","",ROW()-1),"")</f>
        <v/>
      </c>
      <c r="M6594" s="3" t="str">
        <f>IFERROR(INDEX('SINIF GÜNLER'!$A:$C,MATCH('VERİ TABANI'!$D6594,'SINIF GÜNLER'!$B:$B,0),MATCH('VERİ TABANI'!$M$1,'SINIF GÜNLER'!$A$1:$C$1,0)),"")</f>
        <v/>
      </c>
      <c r="P6594" s="28" t="str">
        <f t="array" ref="P6594">IFERROR(SEARCH(ÖĞRETMEN,'VERİ TABANI'!G6594,1),"")</f>
        <v/>
      </c>
      <c r="Q6594" s="29" t="str">
        <f t="shared" si="205"/>
        <v/>
      </c>
    </row>
    <row r="6595" spans="1:17">
      <c r="A6595" s="3" t="str">
        <f t="shared" si="206"/>
        <v/>
      </c>
      <c r="M6595" s="3" t="str">
        <f>IFERROR(INDEX('SINIF GÜNLER'!$A:$C,MATCH('VERİ TABANI'!$D6595,'SINIF GÜNLER'!$B:$B,0),MATCH('VERİ TABANI'!$M$1,'SINIF GÜNLER'!$A$1:$C$1,0)),"")</f>
        <v/>
      </c>
      <c r="P6595" s="28" t="str">
        <f t="array" ref="P6595">IFERROR(SEARCH(ÖĞRETMEN,'VERİ TABANI'!G6595,1),"")</f>
        <v/>
      </c>
      <c r="Q6595" s="29" t="str">
        <f t="shared" si="205"/>
        <v/>
      </c>
    </row>
    <row r="6596" spans="1:17">
      <c r="A6596" s="3" t="str">
        <f t="shared" si="206"/>
        <v/>
      </c>
      <c r="M6596" s="3" t="str">
        <f>IFERROR(INDEX('SINIF GÜNLER'!$A:$C,MATCH('VERİ TABANI'!$D6596,'SINIF GÜNLER'!$B:$B,0),MATCH('VERİ TABANI'!$M$1,'SINIF GÜNLER'!$A$1:$C$1,0)),"")</f>
        <v/>
      </c>
      <c r="P6596" s="28" t="str">
        <f t="array" ref="P6596">IFERROR(SEARCH(ÖĞRETMEN,'VERİ TABANI'!G6596,1),"")</f>
        <v/>
      </c>
      <c r="Q6596" s="29" t="str">
        <f t="shared" si="205"/>
        <v/>
      </c>
    </row>
    <row r="6597" spans="1:17">
      <c r="A6597" s="3" t="str">
        <f t="shared" si="206"/>
        <v/>
      </c>
      <c r="M6597" s="3" t="str">
        <f>IFERROR(INDEX('SINIF GÜNLER'!$A:$C,MATCH('VERİ TABANI'!$D6597,'SINIF GÜNLER'!$B:$B,0),MATCH('VERİ TABANI'!$M$1,'SINIF GÜNLER'!$A$1:$C$1,0)),"")</f>
        <v/>
      </c>
      <c r="P6597" s="28" t="str">
        <f t="array" ref="P6597">IFERROR(SEARCH(ÖĞRETMEN,'VERİ TABANI'!G6597,1),"")</f>
        <v/>
      </c>
      <c r="Q6597" s="29" t="str">
        <f t="shared" si="205"/>
        <v/>
      </c>
    </row>
    <row r="6598" spans="1:17">
      <c r="A6598" s="3" t="str">
        <f t="shared" si="206"/>
        <v/>
      </c>
      <c r="M6598" s="3" t="str">
        <f>IFERROR(INDEX('SINIF GÜNLER'!$A:$C,MATCH('VERİ TABANI'!$D6598,'SINIF GÜNLER'!$B:$B,0),MATCH('VERİ TABANI'!$M$1,'SINIF GÜNLER'!$A$1:$C$1,0)),"")</f>
        <v/>
      </c>
      <c r="P6598" s="28" t="str">
        <f t="array" ref="P6598">IFERROR(SEARCH(ÖĞRETMEN,'VERİ TABANI'!G6598,1),"")</f>
        <v/>
      </c>
      <c r="Q6598" s="29" t="str">
        <f t="shared" si="205"/>
        <v/>
      </c>
    </row>
    <row r="6599" spans="1:17">
      <c r="A6599" s="3" t="str">
        <f t="shared" si="206"/>
        <v/>
      </c>
      <c r="M6599" s="3" t="str">
        <f>IFERROR(INDEX('SINIF GÜNLER'!$A:$C,MATCH('VERİ TABANI'!$D6599,'SINIF GÜNLER'!$B:$B,0),MATCH('VERİ TABANI'!$M$1,'SINIF GÜNLER'!$A$1:$C$1,0)),"")</f>
        <v/>
      </c>
      <c r="P6599" s="28" t="str">
        <f t="array" ref="P6599">IFERROR(SEARCH(ÖĞRETMEN,'VERİ TABANI'!G6599,1),"")</f>
        <v/>
      </c>
      <c r="Q6599" s="29" t="str">
        <f t="shared" si="205"/>
        <v/>
      </c>
    </row>
    <row r="6600" spans="1:17">
      <c r="A6600" s="3" t="str">
        <f t="shared" si="206"/>
        <v/>
      </c>
      <c r="M6600" s="3" t="str">
        <f>IFERROR(INDEX('SINIF GÜNLER'!$A:$C,MATCH('VERİ TABANI'!$D6600,'SINIF GÜNLER'!$B:$B,0),MATCH('VERİ TABANI'!$M$1,'SINIF GÜNLER'!$A$1:$C$1,0)),"")</f>
        <v/>
      </c>
      <c r="P6600" s="28" t="str">
        <f t="array" ref="P6600">IFERROR(SEARCH(ÖĞRETMEN,'VERİ TABANI'!G6600,1),"")</f>
        <v/>
      </c>
      <c r="Q6600" s="29" t="str">
        <f t="shared" ref="Q6600:Q6663" si="207">IF(P6600="","",ROW())</f>
        <v/>
      </c>
    </row>
    <row r="6601" spans="1:17">
      <c r="A6601" s="3" t="str">
        <f t="shared" si="206"/>
        <v/>
      </c>
      <c r="M6601" s="3" t="str">
        <f>IFERROR(INDEX('SINIF GÜNLER'!$A:$C,MATCH('VERİ TABANI'!$D6601,'SINIF GÜNLER'!$B:$B,0),MATCH('VERİ TABANI'!$M$1,'SINIF GÜNLER'!$A$1:$C$1,0)),"")</f>
        <v/>
      </c>
      <c r="P6601" s="28" t="str">
        <f t="array" ref="P6601">IFERROR(SEARCH(ÖĞRETMEN,'VERİ TABANI'!G6601,1),"")</f>
        <v/>
      </c>
      <c r="Q6601" s="29" t="str">
        <f t="shared" si="207"/>
        <v/>
      </c>
    </row>
    <row r="6602" spans="1:17">
      <c r="A6602" s="3" t="str">
        <f t="shared" si="206"/>
        <v/>
      </c>
      <c r="M6602" s="3" t="str">
        <f>IFERROR(INDEX('SINIF GÜNLER'!$A:$C,MATCH('VERİ TABANI'!$D6602,'SINIF GÜNLER'!$B:$B,0),MATCH('VERİ TABANI'!$M$1,'SINIF GÜNLER'!$A$1:$C$1,0)),"")</f>
        <v/>
      </c>
      <c r="P6602" s="28" t="str">
        <f t="array" ref="P6602">IFERROR(SEARCH(ÖĞRETMEN,'VERİ TABANI'!G6602,1),"")</f>
        <v/>
      </c>
      <c r="Q6602" s="29" t="str">
        <f t="shared" si="207"/>
        <v/>
      </c>
    </row>
    <row r="6603" spans="1:17">
      <c r="A6603" s="3" t="str">
        <f t="shared" si="206"/>
        <v/>
      </c>
      <c r="M6603" s="3" t="str">
        <f>IFERROR(INDEX('SINIF GÜNLER'!$A:$C,MATCH('VERİ TABANI'!$D6603,'SINIF GÜNLER'!$B:$B,0),MATCH('VERİ TABANI'!$M$1,'SINIF GÜNLER'!$A$1:$C$1,0)),"")</f>
        <v/>
      </c>
      <c r="P6603" s="28" t="str">
        <f t="array" ref="P6603">IFERROR(SEARCH(ÖĞRETMEN,'VERİ TABANI'!G6603,1),"")</f>
        <v/>
      </c>
      <c r="Q6603" s="29" t="str">
        <f t="shared" si="207"/>
        <v/>
      </c>
    </row>
    <row r="6604" spans="1:17">
      <c r="A6604" s="3" t="str">
        <f t="shared" si="206"/>
        <v/>
      </c>
      <c r="M6604" s="3" t="str">
        <f>IFERROR(INDEX('SINIF GÜNLER'!$A:$C,MATCH('VERİ TABANI'!$D6604,'SINIF GÜNLER'!$B:$B,0),MATCH('VERİ TABANI'!$M$1,'SINIF GÜNLER'!$A$1:$C$1,0)),"")</f>
        <v/>
      </c>
      <c r="P6604" s="28" t="str">
        <f t="array" ref="P6604">IFERROR(SEARCH(ÖĞRETMEN,'VERİ TABANI'!G6604,1),"")</f>
        <v/>
      </c>
      <c r="Q6604" s="29" t="str">
        <f t="shared" si="207"/>
        <v/>
      </c>
    </row>
    <row r="6605" spans="1:17">
      <c r="A6605" s="3" t="str">
        <f t="shared" si="206"/>
        <v/>
      </c>
      <c r="M6605" s="3" t="str">
        <f>IFERROR(INDEX('SINIF GÜNLER'!$A:$C,MATCH('VERİ TABANI'!$D6605,'SINIF GÜNLER'!$B:$B,0),MATCH('VERİ TABANI'!$M$1,'SINIF GÜNLER'!$A$1:$C$1,0)),"")</f>
        <v/>
      </c>
      <c r="P6605" s="28" t="str">
        <f t="array" ref="P6605">IFERROR(SEARCH(ÖĞRETMEN,'VERİ TABANI'!G6605,1),"")</f>
        <v/>
      </c>
      <c r="Q6605" s="29" t="str">
        <f t="shared" si="207"/>
        <v/>
      </c>
    </row>
    <row r="6606" spans="1:17">
      <c r="A6606" s="3" t="str">
        <f t="shared" si="206"/>
        <v/>
      </c>
      <c r="M6606" s="3" t="str">
        <f>IFERROR(INDEX('SINIF GÜNLER'!$A:$C,MATCH('VERİ TABANI'!$D6606,'SINIF GÜNLER'!$B:$B,0),MATCH('VERİ TABANI'!$M$1,'SINIF GÜNLER'!$A$1:$C$1,0)),"")</f>
        <v/>
      </c>
      <c r="P6606" s="28" t="str">
        <f t="array" ref="P6606">IFERROR(SEARCH(ÖĞRETMEN,'VERİ TABANI'!G6606,1),"")</f>
        <v/>
      </c>
      <c r="Q6606" s="29" t="str">
        <f t="shared" si="207"/>
        <v/>
      </c>
    </row>
    <row r="6607" spans="1:17">
      <c r="A6607" s="3" t="str">
        <f t="shared" si="206"/>
        <v/>
      </c>
      <c r="M6607" s="3" t="str">
        <f>IFERROR(INDEX('SINIF GÜNLER'!$A:$C,MATCH('VERİ TABANI'!$D6607,'SINIF GÜNLER'!$B:$B,0),MATCH('VERİ TABANI'!$M$1,'SINIF GÜNLER'!$A$1:$C$1,0)),"")</f>
        <v/>
      </c>
      <c r="P6607" s="28" t="str">
        <f t="array" ref="P6607">IFERROR(SEARCH(ÖĞRETMEN,'VERİ TABANI'!G6607,1),"")</f>
        <v/>
      </c>
      <c r="Q6607" s="29" t="str">
        <f t="shared" si="207"/>
        <v/>
      </c>
    </row>
    <row r="6608" spans="1:17">
      <c r="A6608" s="3" t="str">
        <f t="shared" si="206"/>
        <v/>
      </c>
      <c r="M6608" s="3" t="str">
        <f>IFERROR(INDEX('SINIF GÜNLER'!$A:$C,MATCH('VERİ TABANI'!$D6608,'SINIF GÜNLER'!$B:$B,0),MATCH('VERİ TABANI'!$M$1,'SINIF GÜNLER'!$A$1:$C$1,0)),"")</f>
        <v/>
      </c>
      <c r="P6608" s="28" t="str">
        <f t="array" ref="P6608">IFERROR(SEARCH(ÖĞRETMEN,'VERİ TABANI'!G6608,1),"")</f>
        <v/>
      </c>
      <c r="Q6608" s="29" t="str">
        <f t="shared" si="207"/>
        <v/>
      </c>
    </row>
    <row r="6609" spans="1:17">
      <c r="A6609" s="3" t="str">
        <f t="shared" si="206"/>
        <v/>
      </c>
      <c r="M6609" s="3" t="str">
        <f>IFERROR(INDEX('SINIF GÜNLER'!$A:$C,MATCH('VERİ TABANI'!$D6609,'SINIF GÜNLER'!$B:$B,0),MATCH('VERİ TABANI'!$M$1,'SINIF GÜNLER'!$A$1:$C$1,0)),"")</f>
        <v/>
      </c>
      <c r="P6609" s="28" t="str">
        <f t="array" ref="P6609">IFERROR(SEARCH(ÖĞRETMEN,'VERİ TABANI'!G6609,1),"")</f>
        <v/>
      </c>
      <c r="Q6609" s="29" t="str">
        <f t="shared" si="207"/>
        <v/>
      </c>
    </row>
    <row r="6610" spans="1:17">
      <c r="A6610" s="3" t="str">
        <f t="shared" si="206"/>
        <v/>
      </c>
      <c r="M6610" s="3" t="str">
        <f>IFERROR(INDEX('SINIF GÜNLER'!$A:$C,MATCH('VERİ TABANI'!$D6610,'SINIF GÜNLER'!$B:$B,0),MATCH('VERİ TABANI'!$M$1,'SINIF GÜNLER'!$A$1:$C$1,0)),"")</f>
        <v/>
      </c>
      <c r="P6610" s="28" t="str">
        <f t="array" ref="P6610">IFERROR(SEARCH(ÖĞRETMEN,'VERİ TABANI'!G6610,1),"")</f>
        <v/>
      </c>
      <c r="Q6610" s="29" t="str">
        <f t="shared" si="207"/>
        <v/>
      </c>
    </row>
    <row r="6611" spans="1:17">
      <c r="A6611" s="3" t="str">
        <f t="shared" si="206"/>
        <v/>
      </c>
      <c r="M6611" s="3" t="str">
        <f>IFERROR(INDEX('SINIF GÜNLER'!$A:$C,MATCH('VERİ TABANI'!$D6611,'SINIF GÜNLER'!$B:$B,0),MATCH('VERİ TABANI'!$M$1,'SINIF GÜNLER'!$A$1:$C$1,0)),"")</f>
        <v/>
      </c>
      <c r="P6611" s="28" t="str">
        <f t="array" ref="P6611">IFERROR(SEARCH(ÖĞRETMEN,'VERİ TABANI'!G6611,1),"")</f>
        <v/>
      </c>
      <c r="Q6611" s="29" t="str">
        <f t="shared" si="207"/>
        <v/>
      </c>
    </row>
    <row r="6612" spans="1:17">
      <c r="A6612" s="3" t="str">
        <f t="shared" si="206"/>
        <v/>
      </c>
      <c r="M6612" s="3" t="str">
        <f>IFERROR(INDEX('SINIF GÜNLER'!$A:$C,MATCH('VERİ TABANI'!$D6612,'SINIF GÜNLER'!$B:$B,0),MATCH('VERİ TABANI'!$M$1,'SINIF GÜNLER'!$A$1:$C$1,0)),"")</f>
        <v/>
      </c>
      <c r="P6612" s="28" t="str">
        <f t="array" ref="P6612">IFERROR(SEARCH(ÖĞRETMEN,'VERİ TABANI'!G6612,1),"")</f>
        <v/>
      </c>
      <c r="Q6612" s="29" t="str">
        <f t="shared" si="207"/>
        <v/>
      </c>
    </row>
    <row r="6613" spans="1:17">
      <c r="A6613" s="3" t="str">
        <f t="shared" si="206"/>
        <v/>
      </c>
      <c r="M6613" s="3" t="str">
        <f>IFERROR(INDEX('SINIF GÜNLER'!$A:$C,MATCH('VERİ TABANI'!$D6613,'SINIF GÜNLER'!$B:$B,0),MATCH('VERİ TABANI'!$M$1,'SINIF GÜNLER'!$A$1:$C$1,0)),"")</f>
        <v/>
      </c>
      <c r="P6613" s="28" t="str">
        <f t="array" ref="P6613">IFERROR(SEARCH(ÖĞRETMEN,'VERİ TABANI'!G6613,1),"")</f>
        <v/>
      </c>
      <c r="Q6613" s="29" t="str">
        <f t="shared" si="207"/>
        <v/>
      </c>
    </row>
    <row r="6614" spans="1:17">
      <c r="A6614" s="3" t="str">
        <f t="shared" si="206"/>
        <v/>
      </c>
      <c r="M6614" s="3" t="str">
        <f>IFERROR(INDEX('SINIF GÜNLER'!$A:$C,MATCH('VERİ TABANI'!$D6614,'SINIF GÜNLER'!$B:$B,0),MATCH('VERİ TABANI'!$M$1,'SINIF GÜNLER'!$A$1:$C$1,0)),"")</f>
        <v/>
      </c>
      <c r="P6614" s="28" t="str">
        <f t="array" ref="P6614">IFERROR(SEARCH(ÖĞRETMEN,'VERİ TABANI'!G6614,1),"")</f>
        <v/>
      </c>
      <c r="Q6614" s="29" t="str">
        <f t="shared" si="207"/>
        <v/>
      </c>
    </row>
    <row r="6615" spans="1:17">
      <c r="A6615" s="3" t="str">
        <f t="shared" si="206"/>
        <v/>
      </c>
      <c r="M6615" s="3" t="str">
        <f>IFERROR(INDEX('SINIF GÜNLER'!$A:$C,MATCH('VERİ TABANI'!$D6615,'SINIF GÜNLER'!$B:$B,0),MATCH('VERİ TABANI'!$M$1,'SINIF GÜNLER'!$A$1:$C$1,0)),"")</f>
        <v/>
      </c>
      <c r="P6615" s="28" t="str">
        <f t="array" ref="P6615">IFERROR(SEARCH(ÖĞRETMEN,'VERİ TABANI'!G6615,1),"")</f>
        <v/>
      </c>
      <c r="Q6615" s="29" t="str">
        <f t="shared" si="207"/>
        <v/>
      </c>
    </row>
    <row r="6616" spans="1:17">
      <c r="A6616" s="3" t="str">
        <f t="shared" si="206"/>
        <v/>
      </c>
      <c r="M6616" s="3" t="str">
        <f>IFERROR(INDEX('SINIF GÜNLER'!$A:$C,MATCH('VERİ TABANI'!$D6616,'SINIF GÜNLER'!$B:$B,0),MATCH('VERİ TABANI'!$M$1,'SINIF GÜNLER'!$A$1:$C$1,0)),"")</f>
        <v/>
      </c>
      <c r="P6616" s="28" t="str">
        <f t="array" ref="P6616">IFERROR(SEARCH(ÖĞRETMEN,'VERİ TABANI'!G6616,1),"")</f>
        <v/>
      </c>
      <c r="Q6616" s="29" t="str">
        <f t="shared" si="207"/>
        <v/>
      </c>
    </row>
    <row r="6617" spans="1:17">
      <c r="A6617" s="3" t="str">
        <f t="shared" si="206"/>
        <v/>
      </c>
      <c r="M6617" s="3" t="str">
        <f>IFERROR(INDEX('SINIF GÜNLER'!$A:$C,MATCH('VERİ TABANI'!$D6617,'SINIF GÜNLER'!$B:$B,0),MATCH('VERİ TABANI'!$M$1,'SINIF GÜNLER'!$A$1:$C$1,0)),"")</f>
        <v/>
      </c>
      <c r="P6617" s="28" t="str">
        <f t="array" ref="P6617">IFERROR(SEARCH(ÖĞRETMEN,'VERİ TABANI'!G6617,1),"")</f>
        <v/>
      </c>
      <c r="Q6617" s="29" t="str">
        <f t="shared" si="207"/>
        <v/>
      </c>
    </row>
    <row r="6618" spans="1:17">
      <c r="A6618" s="3" t="str">
        <f t="shared" si="206"/>
        <v/>
      </c>
      <c r="M6618" s="3" t="str">
        <f>IFERROR(INDEX('SINIF GÜNLER'!$A:$C,MATCH('VERİ TABANI'!$D6618,'SINIF GÜNLER'!$B:$B,0),MATCH('VERİ TABANI'!$M$1,'SINIF GÜNLER'!$A$1:$C$1,0)),"")</f>
        <v/>
      </c>
      <c r="P6618" s="28" t="str">
        <f t="array" ref="P6618">IFERROR(SEARCH(ÖĞRETMEN,'VERİ TABANI'!G6618,1),"")</f>
        <v/>
      </c>
      <c r="Q6618" s="29" t="str">
        <f t="shared" si="207"/>
        <v/>
      </c>
    </row>
    <row r="6619" spans="1:17">
      <c r="A6619" s="3" t="str">
        <f t="shared" si="206"/>
        <v/>
      </c>
      <c r="M6619" s="3" t="str">
        <f>IFERROR(INDEX('SINIF GÜNLER'!$A:$C,MATCH('VERİ TABANI'!$D6619,'SINIF GÜNLER'!$B:$B,0),MATCH('VERİ TABANI'!$M$1,'SINIF GÜNLER'!$A$1:$C$1,0)),"")</f>
        <v/>
      </c>
      <c r="P6619" s="28" t="str">
        <f t="array" ref="P6619">IFERROR(SEARCH(ÖĞRETMEN,'VERİ TABANI'!G6619,1),"")</f>
        <v/>
      </c>
      <c r="Q6619" s="29" t="str">
        <f t="shared" si="207"/>
        <v/>
      </c>
    </row>
    <row r="6620" spans="1:17">
      <c r="A6620" s="3" t="str">
        <f t="shared" si="206"/>
        <v/>
      </c>
      <c r="M6620" s="3" t="str">
        <f>IFERROR(INDEX('SINIF GÜNLER'!$A:$C,MATCH('VERİ TABANI'!$D6620,'SINIF GÜNLER'!$B:$B,0),MATCH('VERİ TABANI'!$M$1,'SINIF GÜNLER'!$A$1:$C$1,0)),"")</f>
        <v/>
      </c>
      <c r="P6620" s="28" t="str">
        <f t="array" ref="P6620">IFERROR(SEARCH(ÖĞRETMEN,'VERİ TABANI'!G6620,1),"")</f>
        <v/>
      </c>
      <c r="Q6620" s="29" t="str">
        <f t="shared" si="207"/>
        <v/>
      </c>
    </row>
    <row r="6621" spans="1:17">
      <c r="A6621" s="3" t="str">
        <f t="shared" si="206"/>
        <v/>
      </c>
      <c r="M6621" s="3" t="str">
        <f>IFERROR(INDEX('SINIF GÜNLER'!$A:$C,MATCH('VERİ TABANI'!$D6621,'SINIF GÜNLER'!$B:$B,0),MATCH('VERİ TABANI'!$M$1,'SINIF GÜNLER'!$A$1:$C$1,0)),"")</f>
        <v/>
      </c>
      <c r="P6621" s="28" t="str">
        <f t="array" ref="P6621">IFERROR(SEARCH(ÖĞRETMEN,'VERİ TABANI'!G6621,1),"")</f>
        <v/>
      </c>
      <c r="Q6621" s="29" t="str">
        <f t="shared" si="207"/>
        <v/>
      </c>
    </row>
    <row r="6622" spans="1:17">
      <c r="A6622" s="3" t="str">
        <f t="shared" si="206"/>
        <v/>
      </c>
      <c r="M6622" s="3" t="str">
        <f>IFERROR(INDEX('SINIF GÜNLER'!$A:$C,MATCH('VERİ TABANI'!$D6622,'SINIF GÜNLER'!$B:$B,0),MATCH('VERİ TABANI'!$M$1,'SINIF GÜNLER'!$A$1:$C$1,0)),"")</f>
        <v/>
      </c>
      <c r="P6622" s="28" t="str">
        <f t="array" ref="P6622">IFERROR(SEARCH(ÖĞRETMEN,'VERİ TABANI'!G6622,1),"")</f>
        <v/>
      </c>
      <c r="Q6622" s="29" t="str">
        <f t="shared" si="207"/>
        <v/>
      </c>
    </row>
    <row r="6623" spans="1:17">
      <c r="A6623" s="3" t="str">
        <f t="shared" si="206"/>
        <v/>
      </c>
      <c r="M6623" s="3" t="str">
        <f>IFERROR(INDEX('SINIF GÜNLER'!$A:$C,MATCH('VERİ TABANI'!$D6623,'SINIF GÜNLER'!$B:$B,0),MATCH('VERİ TABANI'!$M$1,'SINIF GÜNLER'!$A$1:$C$1,0)),"")</f>
        <v/>
      </c>
      <c r="P6623" s="28" t="str">
        <f t="array" ref="P6623">IFERROR(SEARCH(ÖĞRETMEN,'VERİ TABANI'!G6623,1),"")</f>
        <v/>
      </c>
      <c r="Q6623" s="29" t="str">
        <f t="shared" si="207"/>
        <v/>
      </c>
    </row>
    <row r="6624" spans="1:17">
      <c r="A6624" s="3" t="str">
        <f t="shared" si="206"/>
        <v/>
      </c>
      <c r="M6624" s="3" t="str">
        <f>IFERROR(INDEX('SINIF GÜNLER'!$A:$C,MATCH('VERİ TABANI'!$D6624,'SINIF GÜNLER'!$B:$B,0),MATCH('VERİ TABANI'!$M$1,'SINIF GÜNLER'!$A$1:$C$1,0)),"")</f>
        <v/>
      </c>
      <c r="P6624" s="28" t="str">
        <f t="array" ref="P6624">IFERROR(SEARCH(ÖĞRETMEN,'VERİ TABANI'!G6624,1),"")</f>
        <v/>
      </c>
      <c r="Q6624" s="29" t="str">
        <f t="shared" si="207"/>
        <v/>
      </c>
    </row>
    <row r="6625" spans="1:17">
      <c r="A6625" s="3" t="str">
        <f t="shared" si="206"/>
        <v/>
      </c>
      <c r="M6625" s="3" t="str">
        <f>IFERROR(INDEX('SINIF GÜNLER'!$A:$C,MATCH('VERİ TABANI'!$D6625,'SINIF GÜNLER'!$B:$B,0),MATCH('VERİ TABANI'!$M$1,'SINIF GÜNLER'!$A$1:$C$1,0)),"")</f>
        <v/>
      </c>
      <c r="P6625" s="28" t="str">
        <f t="array" ref="P6625">IFERROR(SEARCH(ÖĞRETMEN,'VERİ TABANI'!G6625,1),"")</f>
        <v/>
      </c>
      <c r="Q6625" s="29" t="str">
        <f t="shared" si="207"/>
        <v/>
      </c>
    </row>
    <row r="6626" spans="1:17">
      <c r="A6626" s="3" t="str">
        <f t="shared" si="206"/>
        <v/>
      </c>
      <c r="M6626" s="3" t="str">
        <f>IFERROR(INDEX('SINIF GÜNLER'!$A:$C,MATCH('VERİ TABANI'!$D6626,'SINIF GÜNLER'!$B:$B,0),MATCH('VERİ TABANI'!$M$1,'SINIF GÜNLER'!$A$1:$C$1,0)),"")</f>
        <v/>
      </c>
      <c r="P6626" s="28" t="str">
        <f t="array" ref="P6626">IFERROR(SEARCH(ÖĞRETMEN,'VERİ TABANI'!G6626,1),"")</f>
        <v/>
      </c>
      <c r="Q6626" s="29" t="str">
        <f t="shared" si="207"/>
        <v/>
      </c>
    </row>
    <row r="6627" spans="1:17">
      <c r="A6627" s="3" t="str">
        <f t="shared" si="206"/>
        <v/>
      </c>
      <c r="M6627" s="3" t="str">
        <f>IFERROR(INDEX('SINIF GÜNLER'!$A:$C,MATCH('VERİ TABANI'!$D6627,'SINIF GÜNLER'!$B:$B,0),MATCH('VERİ TABANI'!$M$1,'SINIF GÜNLER'!$A$1:$C$1,0)),"")</f>
        <v/>
      </c>
      <c r="P6627" s="28" t="str">
        <f t="array" ref="P6627">IFERROR(SEARCH(ÖĞRETMEN,'VERİ TABANI'!G6627,1),"")</f>
        <v/>
      </c>
      <c r="Q6627" s="29" t="str">
        <f t="shared" si="207"/>
        <v/>
      </c>
    </row>
    <row r="6628" spans="1:17">
      <c r="A6628" s="3" t="str">
        <f t="shared" si="206"/>
        <v/>
      </c>
      <c r="M6628" s="3" t="str">
        <f>IFERROR(INDEX('SINIF GÜNLER'!$A:$C,MATCH('VERİ TABANI'!$D6628,'SINIF GÜNLER'!$B:$B,0),MATCH('VERİ TABANI'!$M$1,'SINIF GÜNLER'!$A$1:$C$1,0)),"")</f>
        <v/>
      </c>
      <c r="P6628" s="28" t="str">
        <f t="array" ref="P6628">IFERROR(SEARCH(ÖĞRETMEN,'VERİ TABANI'!G6628,1),"")</f>
        <v/>
      </c>
      <c r="Q6628" s="29" t="str">
        <f t="shared" si="207"/>
        <v/>
      </c>
    </row>
    <row r="6629" spans="1:17">
      <c r="A6629" s="3" t="str">
        <f t="shared" si="206"/>
        <v/>
      </c>
      <c r="M6629" s="3" t="str">
        <f>IFERROR(INDEX('SINIF GÜNLER'!$A:$C,MATCH('VERİ TABANI'!$D6629,'SINIF GÜNLER'!$B:$B,0),MATCH('VERİ TABANI'!$M$1,'SINIF GÜNLER'!$A$1:$C$1,0)),"")</f>
        <v/>
      </c>
      <c r="P6629" s="28" t="str">
        <f t="array" ref="P6629">IFERROR(SEARCH(ÖĞRETMEN,'VERİ TABANI'!G6629,1),"")</f>
        <v/>
      </c>
      <c r="Q6629" s="29" t="str">
        <f t="shared" si="207"/>
        <v/>
      </c>
    </row>
    <row r="6630" spans="1:17">
      <c r="A6630" s="3" t="str">
        <f t="shared" si="206"/>
        <v/>
      </c>
      <c r="M6630" s="3" t="str">
        <f>IFERROR(INDEX('SINIF GÜNLER'!$A:$C,MATCH('VERİ TABANI'!$D6630,'SINIF GÜNLER'!$B:$B,0),MATCH('VERİ TABANI'!$M$1,'SINIF GÜNLER'!$A$1:$C$1,0)),"")</f>
        <v/>
      </c>
      <c r="P6630" s="28" t="str">
        <f t="array" ref="P6630">IFERROR(SEARCH(ÖĞRETMEN,'VERİ TABANI'!G6630,1),"")</f>
        <v/>
      </c>
      <c r="Q6630" s="29" t="str">
        <f t="shared" si="207"/>
        <v/>
      </c>
    </row>
    <row r="6631" spans="1:17">
      <c r="A6631" s="3" t="str">
        <f t="shared" si="206"/>
        <v/>
      </c>
      <c r="M6631" s="3" t="str">
        <f>IFERROR(INDEX('SINIF GÜNLER'!$A:$C,MATCH('VERİ TABANI'!$D6631,'SINIF GÜNLER'!$B:$B,0),MATCH('VERİ TABANI'!$M$1,'SINIF GÜNLER'!$A$1:$C$1,0)),"")</f>
        <v/>
      </c>
      <c r="P6631" s="28" t="str">
        <f t="array" ref="P6631">IFERROR(SEARCH(ÖĞRETMEN,'VERİ TABANI'!G6631,1),"")</f>
        <v/>
      </c>
      <c r="Q6631" s="29" t="str">
        <f t="shared" si="207"/>
        <v/>
      </c>
    </row>
    <row r="6632" spans="1:17">
      <c r="A6632" s="3" t="str">
        <f t="shared" si="206"/>
        <v/>
      </c>
      <c r="M6632" s="3" t="str">
        <f>IFERROR(INDEX('SINIF GÜNLER'!$A:$C,MATCH('VERİ TABANI'!$D6632,'SINIF GÜNLER'!$B:$B,0),MATCH('VERİ TABANI'!$M$1,'SINIF GÜNLER'!$A$1:$C$1,0)),"")</f>
        <v/>
      </c>
      <c r="P6632" s="28" t="str">
        <f t="array" ref="P6632">IFERROR(SEARCH(ÖĞRETMEN,'VERİ TABANI'!G6632,1),"")</f>
        <v/>
      </c>
      <c r="Q6632" s="29" t="str">
        <f t="shared" si="207"/>
        <v/>
      </c>
    </row>
    <row r="6633" spans="1:17">
      <c r="A6633" s="3" t="str">
        <f t="shared" si="206"/>
        <v/>
      </c>
      <c r="M6633" s="3" t="str">
        <f>IFERROR(INDEX('SINIF GÜNLER'!$A:$C,MATCH('VERİ TABANI'!$D6633,'SINIF GÜNLER'!$B:$B,0),MATCH('VERİ TABANI'!$M$1,'SINIF GÜNLER'!$A$1:$C$1,0)),"")</f>
        <v/>
      </c>
      <c r="P6633" s="28" t="str">
        <f t="array" ref="P6633">IFERROR(SEARCH(ÖĞRETMEN,'VERİ TABANI'!G6633,1),"")</f>
        <v/>
      </c>
      <c r="Q6633" s="29" t="str">
        <f t="shared" si="207"/>
        <v/>
      </c>
    </row>
    <row r="6634" spans="1:17">
      <c r="A6634" s="3" t="str">
        <f t="shared" si="206"/>
        <v/>
      </c>
      <c r="M6634" s="3" t="str">
        <f>IFERROR(INDEX('SINIF GÜNLER'!$A:$C,MATCH('VERİ TABANI'!$D6634,'SINIF GÜNLER'!$B:$B,0),MATCH('VERİ TABANI'!$M$1,'SINIF GÜNLER'!$A$1:$C$1,0)),"")</f>
        <v/>
      </c>
      <c r="P6634" s="28" t="str">
        <f t="array" ref="P6634">IFERROR(SEARCH(ÖĞRETMEN,'VERİ TABANI'!G6634,1),"")</f>
        <v/>
      </c>
      <c r="Q6634" s="29" t="str">
        <f t="shared" si="207"/>
        <v/>
      </c>
    </row>
    <row r="6635" spans="1:17">
      <c r="A6635" s="3" t="str">
        <f t="shared" si="206"/>
        <v/>
      </c>
      <c r="M6635" s="3" t="str">
        <f>IFERROR(INDEX('SINIF GÜNLER'!$A:$C,MATCH('VERİ TABANI'!$D6635,'SINIF GÜNLER'!$B:$B,0),MATCH('VERİ TABANI'!$M$1,'SINIF GÜNLER'!$A$1:$C$1,0)),"")</f>
        <v/>
      </c>
      <c r="P6635" s="28" t="str">
        <f t="array" ref="P6635">IFERROR(SEARCH(ÖĞRETMEN,'VERİ TABANI'!G6635,1),"")</f>
        <v/>
      </c>
      <c r="Q6635" s="29" t="str">
        <f t="shared" si="207"/>
        <v/>
      </c>
    </row>
    <row r="6636" spans="1:17">
      <c r="A6636" s="3" t="str">
        <f t="shared" si="206"/>
        <v/>
      </c>
      <c r="M6636" s="3" t="str">
        <f>IFERROR(INDEX('SINIF GÜNLER'!$A:$C,MATCH('VERİ TABANI'!$D6636,'SINIF GÜNLER'!$B:$B,0),MATCH('VERİ TABANI'!$M$1,'SINIF GÜNLER'!$A$1:$C$1,0)),"")</f>
        <v/>
      </c>
      <c r="P6636" s="28" t="str">
        <f t="array" ref="P6636">IFERROR(SEARCH(ÖĞRETMEN,'VERİ TABANI'!G6636,1),"")</f>
        <v/>
      </c>
      <c r="Q6636" s="29" t="str">
        <f t="shared" si="207"/>
        <v/>
      </c>
    </row>
    <row r="6637" spans="1:17">
      <c r="A6637" s="3" t="str">
        <f t="shared" si="206"/>
        <v/>
      </c>
      <c r="M6637" s="3" t="str">
        <f>IFERROR(INDEX('SINIF GÜNLER'!$A:$C,MATCH('VERİ TABANI'!$D6637,'SINIF GÜNLER'!$B:$B,0),MATCH('VERİ TABANI'!$M$1,'SINIF GÜNLER'!$A$1:$C$1,0)),"")</f>
        <v/>
      </c>
      <c r="P6637" s="28" t="str">
        <f t="array" ref="P6637">IFERROR(SEARCH(ÖĞRETMEN,'VERİ TABANI'!G6637,1),"")</f>
        <v/>
      </c>
      <c r="Q6637" s="29" t="str">
        <f t="shared" si="207"/>
        <v/>
      </c>
    </row>
    <row r="6638" spans="1:17">
      <c r="A6638" s="3" t="str">
        <f t="shared" si="206"/>
        <v/>
      </c>
      <c r="M6638" s="3" t="str">
        <f>IFERROR(INDEX('SINIF GÜNLER'!$A:$C,MATCH('VERİ TABANI'!$D6638,'SINIF GÜNLER'!$B:$B,0),MATCH('VERİ TABANI'!$M$1,'SINIF GÜNLER'!$A$1:$C$1,0)),"")</f>
        <v/>
      </c>
      <c r="P6638" s="28" t="str">
        <f t="array" ref="P6638">IFERROR(SEARCH(ÖĞRETMEN,'VERİ TABANI'!G6638,1),"")</f>
        <v/>
      </c>
      <c r="Q6638" s="29" t="str">
        <f t="shared" si="207"/>
        <v/>
      </c>
    </row>
    <row r="6639" spans="1:17">
      <c r="A6639" s="3" t="str">
        <f t="shared" si="206"/>
        <v/>
      </c>
      <c r="M6639" s="3" t="str">
        <f>IFERROR(INDEX('SINIF GÜNLER'!$A:$C,MATCH('VERİ TABANI'!$D6639,'SINIF GÜNLER'!$B:$B,0),MATCH('VERİ TABANI'!$M$1,'SINIF GÜNLER'!$A$1:$C$1,0)),"")</f>
        <v/>
      </c>
      <c r="P6639" s="28" t="str">
        <f t="array" ref="P6639">IFERROR(SEARCH(ÖĞRETMEN,'VERİ TABANI'!G6639,1),"")</f>
        <v/>
      </c>
      <c r="Q6639" s="29" t="str">
        <f t="shared" si="207"/>
        <v/>
      </c>
    </row>
    <row r="6640" spans="1:17">
      <c r="A6640" s="3" t="str">
        <f t="shared" si="206"/>
        <v/>
      </c>
      <c r="M6640" s="3" t="str">
        <f>IFERROR(INDEX('SINIF GÜNLER'!$A:$C,MATCH('VERİ TABANI'!$D6640,'SINIF GÜNLER'!$B:$B,0),MATCH('VERİ TABANI'!$M$1,'SINIF GÜNLER'!$A$1:$C$1,0)),"")</f>
        <v/>
      </c>
      <c r="P6640" s="28" t="str">
        <f t="array" ref="P6640">IFERROR(SEARCH(ÖĞRETMEN,'VERİ TABANI'!G6640,1),"")</f>
        <v/>
      </c>
      <c r="Q6640" s="29" t="str">
        <f t="shared" si="207"/>
        <v/>
      </c>
    </row>
    <row r="6641" spans="1:17">
      <c r="A6641" s="3" t="str">
        <f t="shared" si="206"/>
        <v/>
      </c>
      <c r="M6641" s="3" t="str">
        <f>IFERROR(INDEX('SINIF GÜNLER'!$A:$C,MATCH('VERİ TABANI'!$D6641,'SINIF GÜNLER'!$B:$B,0),MATCH('VERİ TABANI'!$M$1,'SINIF GÜNLER'!$A$1:$C$1,0)),"")</f>
        <v/>
      </c>
      <c r="P6641" s="28" t="str">
        <f t="array" ref="P6641">IFERROR(SEARCH(ÖĞRETMEN,'VERİ TABANI'!G6641,1),"")</f>
        <v/>
      </c>
      <c r="Q6641" s="29" t="str">
        <f t="shared" si="207"/>
        <v/>
      </c>
    </row>
    <row r="6642" spans="1:17">
      <c r="A6642" s="3" t="str">
        <f t="shared" si="206"/>
        <v/>
      </c>
      <c r="M6642" s="3" t="str">
        <f>IFERROR(INDEX('SINIF GÜNLER'!$A:$C,MATCH('VERİ TABANI'!$D6642,'SINIF GÜNLER'!$B:$B,0),MATCH('VERİ TABANI'!$M$1,'SINIF GÜNLER'!$A$1:$C$1,0)),"")</f>
        <v/>
      </c>
      <c r="P6642" s="28" t="str">
        <f t="array" ref="P6642">IFERROR(SEARCH(ÖĞRETMEN,'VERİ TABANI'!G6642,1),"")</f>
        <v/>
      </c>
      <c r="Q6642" s="29" t="str">
        <f t="shared" si="207"/>
        <v/>
      </c>
    </row>
    <row r="6643" spans="1:17">
      <c r="A6643" s="3" t="str">
        <f t="shared" si="206"/>
        <v/>
      </c>
      <c r="M6643" s="3" t="str">
        <f>IFERROR(INDEX('SINIF GÜNLER'!$A:$C,MATCH('VERİ TABANI'!$D6643,'SINIF GÜNLER'!$B:$B,0),MATCH('VERİ TABANI'!$M$1,'SINIF GÜNLER'!$A$1:$C$1,0)),"")</f>
        <v/>
      </c>
      <c r="P6643" s="28" t="str">
        <f t="array" ref="P6643">IFERROR(SEARCH(ÖĞRETMEN,'VERİ TABANI'!G6643,1),"")</f>
        <v/>
      </c>
      <c r="Q6643" s="29" t="str">
        <f t="shared" si="207"/>
        <v/>
      </c>
    </row>
    <row r="6644" spans="1:17">
      <c r="A6644" s="3" t="str">
        <f t="shared" si="206"/>
        <v/>
      </c>
      <c r="M6644" s="3" t="str">
        <f>IFERROR(INDEX('SINIF GÜNLER'!$A:$C,MATCH('VERİ TABANI'!$D6644,'SINIF GÜNLER'!$B:$B,0),MATCH('VERİ TABANI'!$M$1,'SINIF GÜNLER'!$A$1:$C$1,0)),"")</f>
        <v/>
      </c>
      <c r="P6644" s="28" t="str">
        <f t="array" ref="P6644">IFERROR(SEARCH(ÖĞRETMEN,'VERİ TABANI'!G6644,1),"")</f>
        <v/>
      </c>
      <c r="Q6644" s="29" t="str">
        <f t="shared" si="207"/>
        <v/>
      </c>
    </row>
    <row r="6645" spans="1:17">
      <c r="A6645" s="3" t="str">
        <f t="shared" si="206"/>
        <v/>
      </c>
      <c r="M6645" s="3" t="str">
        <f>IFERROR(INDEX('SINIF GÜNLER'!$A:$C,MATCH('VERİ TABANI'!$D6645,'SINIF GÜNLER'!$B:$B,0),MATCH('VERİ TABANI'!$M$1,'SINIF GÜNLER'!$A$1:$C$1,0)),"")</f>
        <v/>
      </c>
      <c r="P6645" s="28" t="str">
        <f t="array" ref="P6645">IFERROR(SEARCH(ÖĞRETMEN,'VERİ TABANI'!G6645,1),"")</f>
        <v/>
      </c>
      <c r="Q6645" s="29" t="str">
        <f t="shared" si="207"/>
        <v/>
      </c>
    </row>
    <row r="6646" spans="1:17">
      <c r="A6646" s="3" t="str">
        <f t="shared" si="206"/>
        <v/>
      </c>
      <c r="M6646" s="3" t="str">
        <f>IFERROR(INDEX('SINIF GÜNLER'!$A:$C,MATCH('VERİ TABANI'!$D6646,'SINIF GÜNLER'!$B:$B,0),MATCH('VERİ TABANI'!$M$1,'SINIF GÜNLER'!$A$1:$C$1,0)),"")</f>
        <v/>
      </c>
      <c r="P6646" s="28" t="str">
        <f t="array" ref="P6646">IFERROR(SEARCH(ÖĞRETMEN,'VERİ TABANI'!G6646,1),"")</f>
        <v/>
      </c>
      <c r="Q6646" s="29" t="str">
        <f t="shared" si="207"/>
        <v/>
      </c>
    </row>
    <row r="6647" spans="1:17">
      <c r="A6647" s="3" t="str">
        <f t="shared" si="206"/>
        <v/>
      </c>
      <c r="M6647" s="3" t="str">
        <f>IFERROR(INDEX('SINIF GÜNLER'!$A:$C,MATCH('VERİ TABANI'!$D6647,'SINIF GÜNLER'!$B:$B,0),MATCH('VERİ TABANI'!$M$1,'SINIF GÜNLER'!$A$1:$C$1,0)),"")</f>
        <v/>
      </c>
      <c r="P6647" s="28" t="str">
        <f t="array" ref="P6647">IFERROR(SEARCH(ÖĞRETMEN,'VERİ TABANI'!G6647,1),"")</f>
        <v/>
      </c>
      <c r="Q6647" s="29" t="str">
        <f t="shared" si="207"/>
        <v/>
      </c>
    </row>
    <row r="6648" spans="1:17">
      <c r="A6648" s="3" t="str">
        <f t="shared" si="206"/>
        <v/>
      </c>
      <c r="M6648" s="3" t="str">
        <f>IFERROR(INDEX('SINIF GÜNLER'!$A:$C,MATCH('VERİ TABANI'!$D6648,'SINIF GÜNLER'!$B:$B,0),MATCH('VERİ TABANI'!$M$1,'SINIF GÜNLER'!$A$1:$C$1,0)),"")</f>
        <v/>
      </c>
      <c r="P6648" s="28" t="str">
        <f t="array" ref="P6648">IFERROR(SEARCH(ÖĞRETMEN,'VERİ TABANI'!G6648,1),"")</f>
        <v/>
      </c>
      <c r="Q6648" s="29" t="str">
        <f t="shared" si="207"/>
        <v/>
      </c>
    </row>
    <row r="6649" spans="1:17">
      <c r="A6649" s="3" t="str">
        <f t="shared" si="206"/>
        <v/>
      </c>
      <c r="M6649" s="3" t="str">
        <f>IFERROR(INDEX('SINIF GÜNLER'!$A:$C,MATCH('VERİ TABANI'!$D6649,'SINIF GÜNLER'!$B:$B,0),MATCH('VERİ TABANI'!$M$1,'SINIF GÜNLER'!$A$1:$C$1,0)),"")</f>
        <v/>
      </c>
      <c r="P6649" s="28" t="str">
        <f t="array" ref="P6649">IFERROR(SEARCH(ÖĞRETMEN,'VERİ TABANI'!G6649,1),"")</f>
        <v/>
      </c>
      <c r="Q6649" s="29" t="str">
        <f t="shared" si="207"/>
        <v/>
      </c>
    </row>
    <row r="6650" spans="1:17">
      <c r="A6650" s="3" t="str">
        <f t="shared" si="206"/>
        <v/>
      </c>
      <c r="M6650" s="3" t="str">
        <f>IFERROR(INDEX('SINIF GÜNLER'!$A:$C,MATCH('VERİ TABANI'!$D6650,'SINIF GÜNLER'!$B:$B,0),MATCH('VERİ TABANI'!$M$1,'SINIF GÜNLER'!$A$1:$C$1,0)),"")</f>
        <v/>
      </c>
      <c r="P6650" s="28" t="str">
        <f t="array" ref="P6650">IFERROR(SEARCH(ÖĞRETMEN,'VERİ TABANI'!G6650,1),"")</f>
        <v/>
      </c>
      <c r="Q6650" s="29" t="str">
        <f t="shared" si="207"/>
        <v/>
      </c>
    </row>
    <row r="6651" spans="1:17">
      <c r="A6651" s="3" t="str">
        <f t="shared" si="206"/>
        <v/>
      </c>
      <c r="M6651" s="3" t="str">
        <f>IFERROR(INDEX('SINIF GÜNLER'!$A:$C,MATCH('VERİ TABANI'!$D6651,'SINIF GÜNLER'!$B:$B,0),MATCH('VERİ TABANI'!$M$1,'SINIF GÜNLER'!$A$1:$C$1,0)),"")</f>
        <v/>
      </c>
      <c r="P6651" s="28" t="str">
        <f t="array" ref="P6651">IFERROR(SEARCH(ÖĞRETMEN,'VERİ TABANI'!G6651,1),"")</f>
        <v/>
      </c>
      <c r="Q6651" s="29" t="str">
        <f t="shared" si="207"/>
        <v/>
      </c>
    </row>
    <row r="6652" spans="1:17">
      <c r="A6652" s="3" t="str">
        <f t="shared" si="206"/>
        <v/>
      </c>
      <c r="M6652" s="3" t="str">
        <f>IFERROR(INDEX('SINIF GÜNLER'!$A:$C,MATCH('VERİ TABANI'!$D6652,'SINIF GÜNLER'!$B:$B,0),MATCH('VERİ TABANI'!$M$1,'SINIF GÜNLER'!$A$1:$C$1,0)),"")</f>
        <v/>
      </c>
      <c r="P6652" s="28" t="str">
        <f t="array" ref="P6652">IFERROR(SEARCH(ÖĞRETMEN,'VERİ TABANI'!G6652,1),"")</f>
        <v/>
      </c>
      <c r="Q6652" s="29" t="str">
        <f t="shared" si="207"/>
        <v/>
      </c>
    </row>
    <row r="6653" spans="1:17">
      <c r="A6653" s="3" t="str">
        <f t="shared" si="206"/>
        <v/>
      </c>
      <c r="M6653" s="3" t="str">
        <f>IFERROR(INDEX('SINIF GÜNLER'!$A:$C,MATCH('VERİ TABANI'!$D6653,'SINIF GÜNLER'!$B:$B,0),MATCH('VERİ TABANI'!$M$1,'SINIF GÜNLER'!$A$1:$C$1,0)),"")</f>
        <v/>
      </c>
      <c r="P6653" s="28" t="str">
        <f t="array" ref="P6653">IFERROR(SEARCH(ÖĞRETMEN,'VERİ TABANI'!G6653,1),"")</f>
        <v/>
      </c>
      <c r="Q6653" s="29" t="str">
        <f t="shared" si="207"/>
        <v/>
      </c>
    </row>
    <row r="6654" spans="1:17">
      <c r="A6654" s="3" t="str">
        <f t="shared" si="206"/>
        <v/>
      </c>
      <c r="M6654" s="3" t="str">
        <f>IFERROR(INDEX('SINIF GÜNLER'!$A:$C,MATCH('VERİ TABANI'!$D6654,'SINIF GÜNLER'!$B:$B,0),MATCH('VERİ TABANI'!$M$1,'SINIF GÜNLER'!$A$1:$C$1,0)),"")</f>
        <v/>
      </c>
      <c r="P6654" s="28" t="str">
        <f t="array" ref="P6654">IFERROR(SEARCH(ÖĞRETMEN,'VERİ TABANI'!G6654,1),"")</f>
        <v/>
      </c>
      <c r="Q6654" s="29" t="str">
        <f t="shared" si="207"/>
        <v/>
      </c>
    </row>
    <row r="6655" spans="1:17">
      <c r="A6655" s="3" t="str">
        <f t="shared" si="206"/>
        <v/>
      </c>
      <c r="M6655" s="3" t="str">
        <f>IFERROR(INDEX('SINIF GÜNLER'!$A:$C,MATCH('VERİ TABANI'!$D6655,'SINIF GÜNLER'!$B:$B,0),MATCH('VERİ TABANI'!$M$1,'SINIF GÜNLER'!$A$1:$C$1,0)),"")</f>
        <v/>
      </c>
      <c r="P6655" s="28" t="str">
        <f t="array" ref="P6655">IFERROR(SEARCH(ÖĞRETMEN,'VERİ TABANI'!G6655,1),"")</f>
        <v/>
      </c>
      <c r="Q6655" s="29" t="str">
        <f t="shared" si="207"/>
        <v/>
      </c>
    </row>
    <row r="6656" spans="1:17">
      <c r="A6656" s="3" t="str">
        <f t="shared" si="206"/>
        <v/>
      </c>
      <c r="M6656" s="3" t="str">
        <f>IFERROR(INDEX('SINIF GÜNLER'!$A:$C,MATCH('VERİ TABANI'!$D6656,'SINIF GÜNLER'!$B:$B,0),MATCH('VERİ TABANI'!$M$1,'SINIF GÜNLER'!$A$1:$C$1,0)),"")</f>
        <v/>
      </c>
      <c r="P6656" s="28" t="str">
        <f t="array" ref="P6656">IFERROR(SEARCH(ÖĞRETMEN,'VERİ TABANI'!G6656,1),"")</f>
        <v/>
      </c>
      <c r="Q6656" s="29" t="str">
        <f t="shared" si="207"/>
        <v/>
      </c>
    </row>
    <row r="6657" spans="1:17">
      <c r="A6657" s="3" t="str">
        <f t="shared" si="206"/>
        <v/>
      </c>
      <c r="M6657" s="3" t="str">
        <f>IFERROR(INDEX('SINIF GÜNLER'!$A:$C,MATCH('VERİ TABANI'!$D6657,'SINIF GÜNLER'!$B:$B,0),MATCH('VERİ TABANI'!$M$1,'SINIF GÜNLER'!$A$1:$C$1,0)),"")</f>
        <v/>
      </c>
      <c r="P6657" s="28" t="str">
        <f t="array" ref="P6657">IFERROR(SEARCH(ÖĞRETMEN,'VERİ TABANI'!G6657,1),"")</f>
        <v/>
      </c>
      <c r="Q6657" s="29" t="str">
        <f t="shared" si="207"/>
        <v/>
      </c>
    </row>
    <row r="6658" spans="1:17">
      <c r="A6658" s="3" t="str">
        <f t="shared" ref="A6658:A6721" si="208">IFERROR(IF(B6658="","",ROW()-1),"")</f>
        <v/>
      </c>
      <c r="M6658" s="3" t="str">
        <f>IFERROR(INDEX('SINIF GÜNLER'!$A:$C,MATCH('VERİ TABANI'!$D6658,'SINIF GÜNLER'!$B:$B,0),MATCH('VERİ TABANI'!$M$1,'SINIF GÜNLER'!$A$1:$C$1,0)),"")</f>
        <v/>
      </c>
      <c r="P6658" s="28" t="str">
        <f t="array" ref="P6658">IFERROR(SEARCH(ÖĞRETMEN,'VERİ TABANI'!G6658,1),"")</f>
        <v/>
      </c>
      <c r="Q6658" s="29" t="str">
        <f t="shared" si="207"/>
        <v/>
      </c>
    </row>
    <row r="6659" spans="1:17">
      <c r="A6659" s="3" t="str">
        <f t="shared" si="208"/>
        <v/>
      </c>
      <c r="M6659" s="3" t="str">
        <f>IFERROR(INDEX('SINIF GÜNLER'!$A:$C,MATCH('VERİ TABANI'!$D6659,'SINIF GÜNLER'!$B:$B,0),MATCH('VERİ TABANI'!$M$1,'SINIF GÜNLER'!$A$1:$C$1,0)),"")</f>
        <v/>
      </c>
      <c r="P6659" s="28" t="str">
        <f t="array" ref="P6659">IFERROR(SEARCH(ÖĞRETMEN,'VERİ TABANI'!G6659,1),"")</f>
        <v/>
      </c>
      <c r="Q6659" s="29" t="str">
        <f t="shared" si="207"/>
        <v/>
      </c>
    </row>
    <row r="6660" spans="1:17">
      <c r="A6660" s="3" t="str">
        <f t="shared" si="208"/>
        <v/>
      </c>
      <c r="M6660" s="3" t="str">
        <f>IFERROR(INDEX('SINIF GÜNLER'!$A:$C,MATCH('VERİ TABANI'!$D6660,'SINIF GÜNLER'!$B:$B,0),MATCH('VERİ TABANI'!$M$1,'SINIF GÜNLER'!$A$1:$C$1,0)),"")</f>
        <v/>
      </c>
      <c r="P6660" s="28" t="str">
        <f t="array" ref="P6660">IFERROR(SEARCH(ÖĞRETMEN,'VERİ TABANI'!G6660,1),"")</f>
        <v/>
      </c>
      <c r="Q6660" s="29" t="str">
        <f t="shared" si="207"/>
        <v/>
      </c>
    </row>
    <row r="6661" spans="1:17">
      <c r="A6661" s="3" t="str">
        <f t="shared" si="208"/>
        <v/>
      </c>
      <c r="M6661" s="3" t="str">
        <f>IFERROR(INDEX('SINIF GÜNLER'!$A:$C,MATCH('VERİ TABANI'!$D6661,'SINIF GÜNLER'!$B:$B,0),MATCH('VERİ TABANI'!$M$1,'SINIF GÜNLER'!$A$1:$C$1,0)),"")</f>
        <v/>
      </c>
      <c r="P6661" s="28" t="str">
        <f t="array" ref="P6661">IFERROR(SEARCH(ÖĞRETMEN,'VERİ TABANI'!G6661,1),"")</f>
        <v/>
      </c>
      <c r="Q6661" s="29" t="str">
        <f t="shared" si="207"/>
        <v/>
      </c>
    </row>
    <row r="6662" spans="1:17">
      <c r="A6662" s="3" t="str">
        <f t="shared" si="208"/>
        <v/>
      </c>
      <c r="M6662" s="3" t="str">
        <f>IFERROR(INDEX('SINIF GÜNLER'!$A:$C,MATCH('VERİ TABANI'!$D6662,'SINIF GÜNLER'!$B:$B,0),MATCH('VERİ TABANI'!$M$1,'SINIF GÜNLER'!$A$1:$C$1,0)),"")</f>
        <v/>
      </c>
      <c r="P6662" s="28" t="str">
        <f t="array" ref="P6662">IFERROR(SEARCH(ÖĞRETMEN,'VERİ TABANI'!G6662,1),"")</f>
        <v/>
      </c>
      <c r="Q6662" s="29" t="str">
        <f t="shared" si="207"/>
        <v/>
      </c>
    </row>
    <row r="6663" spans="1:17">
      <c r="A6663" s="3" t="str">
        <f t="shared" si="208"/>
        <v/>
      </c>
      <c r="M6663" s="3" t="str">
        <f>IFERROR(INDEX('SINIF GÜNLER'!$A:$C,MATCH('VERİ TABANI'!$D6663,'SINIF GÜNLER'!$B:$B,0),MATCH('VERİ TABANI'!$M$1,'SINIF GÜNLER'!$A$1:$C$1,0)),"")</f>
        <v/>
      </c>
      <c r="P6663" s="28" t="str">
        <f t="array" ref="P6663">IFERROR(SEARCH(ÖĞRETMEN,'VERİ TABANI'!G6663,1),"")</f>
        <v/>
      </c>
      <c r="Q6663" s="29" t="str">
        <f t="shared" si="207"/>
        <v/>
      </c>
    </row>
    <row r="6664" spans="1:17">
      <c r="A6664" s="3" t="str">
        <f t="shared" si="208"/>
        <v/>
      </c>
      <c r="M6664" s="3" t="str">
        <f>IFERROR(INDEX('SINIF GÜNLER'!$A:$C,MATCH('VERİ TABANI'!$D6664,'SINIF GÜNLER'!$B:$B,0),MATCH('VERİ TABANI'!$M$1,'SINIF GÜNLER'!$A$1:$C$1,0)),"")</f>
        <v/>
      </c>
      <c r="P6664" s="28" t="str">
        <f t="array" ref="P6664">IFERROR(SEARCH(ÖĞRETMEN,'VERİ TABANI'!G6664,1),"")</f>
        <v/>
      </c>
      <c r="Q6664" s="29" t="str">
        <f t="shared" ref="Q6664:Q6727" si="209">IF(P6664="","",ROW())</f>
        <v/>
      </c>
    </row>
    <row r="6665" spans="1:17">
      <c r="A6665" s="3" t="str">
        <f t="shared" si="208"/>
        <v/>
      </c>
      <c r="M6665" s="3" t="str">
        <f>IFERROR(INDEX('SINIF GÜNLER'!$A:$C,MATCH('VERİ TABANI'!$D6665,'SINIF GÜNLER'!$B:$B,0),MATCH('VERİ TABANI'!$M$1,'SINIF GÜNLER'!$A$1:$C$1,0)),"")</f>
        <v/>
      </c>
      <c r="P6665" s="28" t="str">
        <f t="array" ref="P6665">IFERROR(SEARCH(ÖĞRETMEN,'VERİ TABANI'!G6665,1),"")</f>
        <v/>
      </c>
      <c r="Q6665" s="29" t="str">
        <f t="shared" si="209"/>
        <v/>
      </c>
    </row>
    <row r="6666" spans="1:17">
      <c r="A6666" s="3" t="str">
        <f t="shared" si="208"/>
        <v/>
      </c>
      <c r="M6666" s="3" t="str">
        <f>IFERROR(INDEX('SINIF GÜNLER'!$A:$C,MATCH('VERİ TABANI'!$D6666,'SINIF GÜNLER'!$B:$B,0),MATCH('VERİ TABANI'!$M$1,'SINIF GÜNLER'!$A$1:$C$1,0)),"")</f>
        <v/>
      </c>
      <c r="P6666" s="28" t="str">
        <f t="array" ref="P6666">IFERROR(SEARCH(ÖĞRETMEN,'VERİ TABANI'!G6666,1),"")</f>
        <v/>
      </c>
      <c r="Q6666" s="29" t="str">
        <f t="shared" si="209"/>
        <v/>
      </c>
    </row>
    <row r="6667" spans="1:17">
      <c r="A6667" s="3" t="str">
        <f t="shared" si="208"/>
        <v/>
      </c>
      <c r="M6667" s="3" t="str">
        <f>IFERROR(INDEX('SINIF GÜNLER'!$A:$C,MATCH('VERİ TABANI'!$D6667,'SINIF GÜNLER'!$B:$B,0),MATCH('VERİ TABANI'!$M$1,'SINIF GÜNLER'!$A$1:$C$1,0)),"")</f>
        <v/>
      </c>
      <c r="P6667" s="28" t="str">
        <f t="array" ref="P6667">IFERROR(SEARCH(ÖĞRETMEN,'VERİ TABANI'!G6667,1),"")</f>
        <v/>
      </c>
      <c r="Q6667" s="29" t="str">
        <f t="shared" si="209"/>
        <v/>
      </c>
    </row>
    <row r="6668" spans="1:17">
      <c r="A6668" s="3" t="str">
        <f t="shared" si="208"/>
        <v/>
      </c>
      <c r="M6668" s="3" t="str">
        <f>IFERROR(INDEX('SINIF GÜNLER'!$A:$C,MATCH('VERİ TABANI'!$D6668,'SINIF GÜNLER'!$B:$B,0),MATCH('VERİ TABANI'!$M$1,'SINIF GÜNLER'!$A$1:$C$1,0)),"")</f>
        <v/>
      </c>
      <c r="P6668" s="28" t="str">
        <f t="array" ref="P6668">IFERROR(SEARCH(ÖĞRETMEN,'VERİ TABANI'!G6668,1),"")</f>
        <v/>
      </c>
      <c r="Q6668" s="29" t="str">
        <f t="shared" si="209"/>
        <v/>
      </c>
    </row>
    <row r="6669" spans="1:17">
      <c r="A6669" s="3" t="str">
        <f t="shared" si="208"/>
        <v/>
      </c>
      <c r="M6669" s="3" t="str">
        <f>IFERROR(INDEX('SINIF GÜNLER'!$A:$C,MATCH('VERİ TABANI'!$D6669,'SINIF GÜNLER'!$B:$B,0),MATCH('VERİ TABANI'!$M$1,'SINIF GÜNLER'!$A$1:$C$1,0)),"")</f>
        <v/>
      </c>
      <c r="P6669" s="28" t="str">
        <f t="array" ref="P6669">IFERROR(SEARCH(ÖĞRETMEN,'VERİ TABANI'!G6669,1),"")</f>
        <v/>
      </c>
      <c r="Q6669" s="29" t="str">
        <f t="shared" si="209"/>
        <v/>
      </c>
    </row>
    <row r="6670" spans="1:17">
      <c r="A6670" s="3" t="str">
        <f t="shared" si="208"/>
        <v/>
      </c>
      <c r="M6670" s="3" t="str">
        <f>IFERROR(INDEX('SINIF GÜNLER'!$A:$C,MATCH('VERİ TABANI'!$D6670,'SINIF GÜNLER'!$B:$B,0),MATCH('VERİ TABANI'!$M$1,'SINIF GÜNLER'!$A$1:$C$1,0)),"")</f>
        <v/>
      </c>
      <c r="P6670" s="28" t="str">
        <f t="array" ref="P6670">IFERROR(SEARCH(ÖĞRETMEN,'VERİ TABANI'!G6670,1),"")</f>
        <v/>
      </c>
      <c r="Q6670" s="29" t="str">
        <f t="shared" si="209"/>
        <v/>
      </c>
    </row>
    <row r="6671" spans="1:17">
      <c r="A6671" s="3" t="str">
        <f t="shared" si="208"/>
        <v/>
      </c>
      <c r="M6671" s="3" t="str">
        <f>IFERROR(INDEX('SINIF GÜNLER'!$A:$C,MATCH('VERİ TABANI'!$D6671,'SINIF GÜNLER'!$B:$B,0),MATCH('VERİ TABANI'!$M$1,'SINIF GÜNLER'!$A$1:$C$1,0)),"")</f>
        <v/>
      </c>
      <c r="P6671" s="28" t="str">
        <f t="array" ref="P6671">IFERROR(SEARCH(ÖĞRETMEN,'VERİ TABANI'!G6671,1),"")</f>
        <v/>
      </c>
      <c r="Q6671" s="29" t="str">
        <f t="shared" si="209"/>
        <v/>
      </c>
    </row>
    <row r="6672" spans="1:17">
      <c r="A6672" s="3" t="str">
        <f t="shared" si="208"/>
        <v/>
      </c>
      <c r="M6672" s="3" t="str">
        <f>IFERROR(INDEX('SINIF GÜNLER'!$A:$C,MATCH('VERİ TABANI'!$D6672,'SINIF GÜNLER'!$B:$B,0),MATCH('VERİ TABANI'!$M$1,'SINIF GÜNLER'!$A$1:$C$1,0)),"")</f>
        <v/>
      </c>
      <c r="P6672" s="28" t="str">
        <f t="array" ref="P6672">IFERROR(SEARCH(ÖĞRETMEN,'VERİ TABANI'!G6672,1),"")</f>
        <v/>
      </c>
      <c r="Q6672" s="29" t="str">
        <f t="shared" si="209"/>
        <v/>
      </c>
    </row>
    <row r="6673" spans="1:17">
      <c r="A6673" s="3" t="str">
        <f t="shared" si="208"/>
        <v/>
      </c>
      <c r="M6673" s="3" t="str">
        <f>IFERROR(INDEX('SINIF GÜNLER'!$A:$C,MATCH('VERİ TABANI'!$D6673,'SINIF GÜNLER'!$B:$B,0),MATCH('VERİ TABANI'!$M$1,'SINIF GÜNLER'!$A$1:$C$1,0)),"")</f>
        <v/>
      </c>
      <c r="P6673" s="28" t="str">
        <f t="array" ref="P6673">IFERROR(SEARCH(ÖĞRETMEN,'VERİ TABANI'!G6673,1),"")</f>
        <v/>
      </c>
      <c r="Q6673" s="29" t="str">
        <f t="shared" si="209"/>
        <v/>
      </c>
    </row>
    <row r="6674" spans="1:17">
      <c r="A6674" s="3" t="str">
        <f t="shared" si="208"/>
        <v/>
      </c>
      <c r="M6674" s="3" t="str">
        <f>IFERROR(INDEX('SINIF GÜNLER'!$A:$C,MATCH('VERİ TABANI'!$D6674,'SINIF GÜNLER'!$B:$B,0),MATCH('VERİ TABANI'!$M$1,'SINIF GÜNLER'!$A$1:$C$1,0)),"")</f>
        <v/>
      </c>
      <c r="P6674" s="28" t="str">
        <f t="array" ref="P6674">IFERROR(SEARCH(ÖĞRETMEN,'VERİ TABANI'!G6674,1),"")</f>
        <v/>
      </c>
      <c r="Q6674" s="29" t="str">
        <f t="shared" si="209"/>
        <v/>
      </c>
    </row>
    <row r="6675" spans="1:17">
      <c r="A6675" s="3" t="str">
        <f t="shared" si="208"/>
        <v/>
      </c>
      <c r="M6675" s="3" t="str">
        <f>IFERROR(INDEX('SINIF GÜNLER'!$A:$C,MATCH('VERİ TABANI'!$D6675,'SINIF GÜNLER'!$B:$B,0),MATCH('VERİ TABANI'!$M$1,'SINIF GÜNLER'!$A$1:$C$1,0)),"")</f>
        <v/>
      </c>
      <c r="P6675" s="28" t="str">
        <f t="array" ref="P6675">IFERROR(SEARCH(ÖĞRETMEN,'VERİ TABANI'!G6675,1),"")</f>
        <v/>
      </c>
      <c r="Q6675" s="29" t="str">
        <f t="shared" si="209"/>
        <v/>
      </c>
    </row>
    <row r="6676" spans="1:17">
      <c r="A6676" s="3" t="str">
        <f t="shared" si="208"/>
        <v/>
      </c>
      <c r="M6676" s="3" t="str">
        <f>IFERROR(INDEX('SINIF GÜNLER'!$A:$C,MATCH('VERİ TABANI'!$D6676,'SINIF GÜNLER'!$B:$B,0),MATCH('VERİ TABANI'!$M$1,'SINIF GÜNLER'!$A$1:$C$1,0)),"")</f>
        <v/>
      </c>
      <c r="P6676" s="28" t="str">
        <f t="array" ref="P6676">IFERROR(SEARCH(ÖĞRETMEN,'VERİ TABANI'!G6676,1),"")</f>
        <v/>
      </c>
      <c r="Q6676" s="29" t="str">
        <f t="shared" si="209"/>
        <v/>
      </c>
    </row>
    <row r="6677" spans="1:17">
      <c r="A6677" s="3" t="str">
        <f t="shared" si="208"/>
        <v/>
      </c>
      <c r="M6677" s="3" t="str">
        <f>IFERROR(INDEX('SINIF GÜNLER'!$A:$C,MATCH('VERİ TABANI'!$D6677,'SINIF GÜNLER'!$B:$B,0),MATCH('VERİ TABANI'!$M$1,'SINIF GÜNLER'!$A$1:$C$1,0)),"")</f>
        <v/>
      </c>
      <c r="P6677" s="28" t="str">
        <f t="array" ref="P6677">IFERROR(SEARCH(ÖĞRETMEN,'VERİ TABANI'!G6677,1),"")</f>
        <v/>
      </c>
      <c r="Q6677" s="29" t="str">
        <f t="shared" si="209"/>
        <v/>
      </c>
    </row>
    <row r="6678" spans="1:17">
      <c r="A6678" s="3" t="str">
        <f t="shared" si="208"/>
        <v/>
      </c>
      <c r="M6678" s="3" t="str">
        <f>IFERROR(INDEX('SINIF GÜNLER'!$A:$C,MATCH('VERİ TABANI'!$D6678,'SINIF GÜNLER'!$B:$B,0),MATCH('VERİ TABANI'!$M$1,'SINIF GÜNLER'!$A$1:$C$1,0)),"")</f>
        <v/>
      </c>
      <c r="P6678" s="28" t="str">
        <f t="array" ref="P6678">IFERROR(SEARCH(ÖĞRETMEN,'VERİ TABANI'!G6678,1),"")</f>
        <v/>
      </c>
      <c r="Q6678" s="29" t="str">
        <f t="shared" si="209"/>
        <v/>
      </c>
    </row>
    <row r="6679" spans="1:17">
      <c r="A6679" s="3" t="str">
        <f t="shared" si="208"/>
        <v/>
      </c>
      <c r="M6679" s="3" t="str">
        <f>IFERROR(INDEX('SINIF GÜNLER'!$A:$C,MATCH('VERİ TABANI'!$D6679,'SINIF GÜNLER'!$B:$B,0),MATCH('VERİ TABANI'!$M$1,'SINIF GÜNLER'!$A$1:$C$1,0)),"")</f>
        <v/>
      </c>
      <c r="P6679" s="28" t="str">
        <f t="array" ref="P6679">IFERROR(SEARCH(ÖĞRETMEN,'VERİ TABANI'!G6679,1),"")</f>
        <v/>
      </c>
      <c r="Q6679" s="29" t="str">
        <f t="shared" si="209"/>
        <v/>
      </c>
    </row>
    <row r="6680" spans="1:17">
      <c r="A6680" s="3" t="str">
        <f t="shared" si="208"/>
        <v/>
      </c>
      <c r="M6680" s="3" t="str">
        <f>IFERROR(INDEX('SINIF GÜNLER'!$A:$C,MATCH('VERİ TABANI'!$D6680,'SINIF GÜNLER'!$B:$B,0),MATCH('VERİ TABANI'!$M$1,'SINIF GÜNLER'!$A$1:$C$1,0)),"")</f>
        <v/>
      </c>
      <c r="P6680" s="28" t="str">
        <f t="array" ref="P6680">IFERROR(SEARCH(ÖĞRETMEN,'VERİ TABANI'!G6680,1),"")</f>
        <v/>
      </c>
      <c r="Q6680" s="29" t="str">
        <f t="shared" si="209"/>
        <v/>
      </c>
    </row>
    <row r="6681" spans="1:17">
      <c r="A6681" s="3" t="str">
        <f t="shared" si="208"/>
        <v/>
      </c>
      <c r="M6681" s="3" t="str">
        <f>IFERROR(INDEX('SINIF GÜNLER'!$A:$C,MATCH('VERİ TABANI'!$D6681,'SINIF GÜNLER'!$B:$B,0),MATCH('VERİ TABANI'!$M$1,'SINIF GÜNLER'!$A$1:$C$1,0)),"")</f>
        <v/>
      </c>
      <c r="P6681" s="28" t="str">
        <f t="array" ref="P6681">IFERROR(SEARCH(ÖĞRETMEN,'VERİ TABANI'!G6681,1),"")</f>
        <v/>
      </c>
      <c r="Q6681" s="29" t="str">
        <f t="shared" si="209"/>
        <v/>
      </c>
    </row>
    <row r="6682" spans="1:17">
      <c r="A6682" s="3" t="str">
        <f t="shared" si="208"/>
        <v/>
      </c>
      <c r="M6682" s="3" t="str">
        <f>IFERROR(INDEX('SINIF GÜNLER'!$A:$C,MATCH('VERİ TABANI'!$D6682,'SINIF GÜNLER'!$B:$B,0),MATCH('VERİ TABANI'!$M$1,'SINIF GÜNLER'!$A$1:$C$1,0)),"")</f>
        <v/>
      </c>
      <c r="P6682" s="28" t="str">
        <f t="array" ref="P6682">IFERROR(SEARCH(ÖĞRETMEN,'VERİ TABANI'!G6682,1),"")</f>
        <v/>
      </c>
      <c r="Q6682" s="29" t="str">
        <f t="shared" si="209"/>
        <v/>
      </c>
    </row>
    <row r="6683" spans="1:17">
      <c r="A6683" s="3" t="str">
        <f t="shared" si="208"/>
        <v/>
      </c>
      <c r="M6683" s="3" t="str">
        <f>IFERROR(INDEX('SINIF GÜNLER'!$A:$C,MATCH('VERİ TABANI'!$D6683,'SINIF GÜNLER'!$B:$B,0),MATCH('VERİ TABANI'!$M$1,'SINIF GÜNLER'!$A$1:$C$1,0)),"")</f>
        <v/>
      </c>
      <c r="P6683" s="28" t="str">
        <f t="array" ref="P6683">IFERROR(SEARCH(ÖĞRETMEN,'VERİ TABANI'!G6683,1),"")</f>
        <v/>
      </c>
      <c r="Q6683" s="29" t="str">
        <f t="shared" si="209"/>
        <v/>
      </c>
    </row>
    <row r="6684" spans="1:17">
      <c r="A6684" s="3" t="str">
        <f t="shared" si="208"/>
        <v/>
      </c>
      <c r="M6684" s="3" t="str">
        <f>IFERROR(INDEX('SINIF GÜNLER'!$A:$C,MATCH('VERİ TABANI'!$D6684,'SINIF GÜNLER'!$B:$B,0),MATCH('VERİ TABANI'!$M$1,'SINIF GÜNLER'!$A$1:$C$1,0)),"")</f>
        <v/>
      </c>
      <c r="P6684" s="28" t="str">
        <f t="array" ref="P6684">IFERROR(SEARCH(ÖĞRETMEN,'VERİ TABANI'!G6684,1),"")</f>
        <v/>
      </c>
      <c r="Q6684" s="29" t="str">
        <f t="shared" si="209"/>
        <v/>
      </c>
    </row>
    <row r="6685" spans="1:17">
      <c r="A6685" s="3" t="str">
        <f t="shared" si="208"/>
        <v/>
      </c>
      <c r="M6685" s="3" t="str">
        <f>IFERROR(INDEX('SINIF GÜNLER'!$A:$C,MATCH('VERİ TABANI'!$D6685,'SINIF GÜNLER'!$B:$B,0),MATCH('VERİ TABANI'!$M$1,'SINIF GÜNLER'!$A$1:$C$1,0)),"")</f>
        <v/>
      </c>
      <c r="P6685" s="28" t="str">
        <f t="array" ref="P6685">IFERROR(SEARCH(ÖĞRETMEN,'VERİ TABANI'!G6685,1),"")</f>
        <v/>
      </c>
      <c r="Q6685" s="29" t="str">
        <f t="shared" si="209"/>
        <v/>
      </c>
    </row>
    <row r="6686" spans="1:17">
      <c r="A6686" s="3" t="str">
        <f t="shared" si="208"/>
        <v/>
      </c>
      <c r="M6686" s="3" t="str">
        <f>IFERROR(INDEX('SINIF GÜNLER'!$A:$C,MATCH('VERİ TABANI'!$D6686,'SINIF GÜNLER'!$B:$B,0),MATCH('VERİ TABANI'!$M$1,'SINIF GÜNLER'!$A$1:$C$1,0)),"")</f>
        <v/>
      </c>
      <c r="P6686" s="28" t="str">
        <f t="array" ref="P6686">IFERROR(SEARCH(ÖĞRETMEN,'VERİ TABANI'!G6686,1),"")</f>
        <v/>
      </c>
      <c r="Q6686" s="29" t="str">
        <f t="shared" si="209"/>
        <v/>
      </c>
    </row>
    <row r="6687" spans="1:17">
      <c r="A6687" s="3" t="str">
        <f t="shared" si="208"/>
        <v/>
      </c>
      <c r="M6687" s="3" t="str">
        <f>IFERROR(INDEX('SINIF GÜNLER'!$A:$C,MATCH('VERİ TABANI'!$D6687,'SINIF GÜNLER'!$B:$B,0),MATCH('VERİ TABANI'!$M$1,'SINIF GÜNLER'!$A$1:$C$1,0)),"")</f>
        <v/>
      </c>
      <c r="P6687" s="28" t="str">
        <f t="array" ref="P6687">IFERROR(SEARCH(ÖĞRETMEN,'VERİ TABANI'!G6687,1),"")</f>
        <v/>
      </c>
      <c r="Q6687" s="29" t="str">
        <f t="shared" si="209"/>
        <v/>
      </c>
    </row>
    <row r="6688" spans="1:17">
      <c r="A6688" s="3" t="str">
        <f t="shared" si="208"/>
        <v/>
      </c>
      <c r="M6688" s="3" t="str">
        <f>IFERROR(INDEX('SINIF GÜNLER'!$A:$C,MATCH('VERİ TABANI'!$D6688,'SINIF GÜNLER'!$B:$B,0),MATCH('VERİ TABANI'!$M$1,'SINIF GÜNLER'!$A$1:$C$1,0)),"")</f>
        <v/>
      </c>
      <c r="P6688" s="28" t="str">
        <f t="array" ref="P6688">IFERROR(SEARCH(ÖĞRETMEN,'VERİ TABANI'!G6688,1),"")</f>
        <v/>
      </c>
      <c r="Q6688" s="29" t="str">
        <f t="shared" si="209"/>
        <v/>
      </c>
    </row>
    <row r="6689" spans="1:17">
      <c r="A6689" s="3" t="str">
        <f t="shared" si="208"/>
        <v/>
      </c>
      <c r="M6689" s="3" t="str">
        <f>IFERROR(INDEX('SINIF GÜNLER'!$A:$C,MATCH('VERİ TABANI'!$D6689,'SINIF GÜNLER'!$B:$B,0),MATCH('VERİ TABANI'!$M$1,'SINIF GÜNLER'!$A$1:$C$1,0)),"")</f>
        <v/>
      </c>
      <c r="P6689" s="28" t="str">
        <f t="array" ref="P6689">IFERROR(SEARCH(ÖĞRETMEN,'VERİ TABANI'!G6689,1),"")</f>
        <v/>
      </c>
      <c r="Q6689" s="29" t="str">
        <f t="shared" si="209"/>
        <v/>
      </c>
    </row>
    <row r="6690" spans="1:17">
      <c r="A6690" s="3" t="str">
        <f t="shared" si="208"/>
        <v/>
      </c>
      <c r="M6690" s="3" t="str">
        <f>IFERROR(INDEX('SINIF GÜNLER'!$A:$C,MATCH('VERİ TABANI'!$D6690,'SINIF GÜNLER'!$B:$B,0),MATCH('VERİ TABANI'!$M$1,'SINIF GÜNLER'!$A$1:$C$1,0)),"")</f>
        <v/>
      </c>
      <c r="P6690" s="28" t="str">
        <f t="array" ref="P6690">IFERROR(SEARCH(ÖĞRETMEN,'VERİ TABANI'!G6690,1),"")</f>
        <v/>
      </c>
      <c r="Q6690" s="29" t="str">
        <f t="shared" si="209"/>
        <v/>
      </c>
    </row>
    <row r="6691" spans="1:17">
      <c r="A6691" s="3" t="str">
        <f t="shared" si="208"/>
        <v/>
      </c>
      <c r="M6691" s="3" t="str">
        <f>IFERROR(INDEX('SINIF GÜNLER'!$A:$C,MATCH('VERİ TABANI'!$D6691,'SINIF GÜNLER'!$B:$B,0),MATCH('VERİ TABANI'!$M$1,'SINIF GÜNLER'!$A$1:$C$1,0)),"")</f>
        <v/>
      </c>
      <c r="P6691" s="28" t="str">
        <f t="array" ref="P6691">IFERROR(SEARCH(ÖĞRETMEN,'VERİ TABANI'!G6691,1),"")</f>
        <v/>
      </c>
      <c r="Q6691" s="29" t="str">
        <f t="shared" si="209"/>
        <v/>
      </c>
    </row>
    <row r="6692" spans="1:17">
      <c r="A6692" s="3" t="str">
        <f t="shared" si="208"/>
        <v/>
      </c>
      <c r="M6692" s="3" t="str">
        <f>IFERROR(INDEX('SINIF GÜNLER'!$A:$C,MATCH('VERİ TABANI'!$D6692,'SINIF GÜNLER'!$B:$B,0),MATCH('VERİ TABANI'!$M$1,'SINIF GÜNLER'!$A$1:$C$1,0)),"")</f>
        <v/>
      </c>
      <c r="P6692" s="28" t="str">
        <f t="array" ref="P6692">IFERROR(SEARCH(ÖĞRETMEN,'VERİ TABANI'!G6692,1),"")</f>
        <v/>
      </c>
      <c r="Q6692" s="29" t="str">
        <f t="shared" si="209"/>
        <v/>
      </c>
    </row>
    <row r="6693" spans="1:17">
      <c r="A6693" s="3" t="str">
        <f t="shared" si="208"/>
        <v/>
      </c>
      <c r="M6693" s="3" t="str">
        <f>IFERROR(INDEX('SINIF GÜNLER'!$A:$C,MATCH('VERİ TABANI'!$D6693,'SINIF GÜNLER'!$B:$B,0),MATCH('VERİ TABANI'!$M$1,'SINIF GÜNLER'!$A$1:$C$1,0)),"")</f>
        <v/>
      </c>
      <c r="P6693" s="28" t="str">
        <f t="array" ref="P6693">IFERROR(SEARCH(ÖĞRETMEN,'VERİ TABANI'!G6693,1),"")</f>
        <v/>
      </c>
      <c r="Q6693" s="29" t="str">
        <f t="shared" si="209"/>
        <v/>
      </c>
    </row>
    <row r="6694" spans="1:17">
      <c r="A6694" s="3" t="str">
        <f t="shared" si="208"/>
        <v/>
      </c>
      <c r="M6694" s="3" t="str">
        <f>IFERROR(INDEX('SINIF GÜNLER'!$A:$C,MATCH('VERİ TABANI'!$D6694,'SINIF GÜNLER'!$B:$B,0),MATCH('VERİ TABANI'!$M$1,'SINIF GÜNLER'!$A$1:$C$1,0)),"")</f>
        <v/>
      </c>
      <c r="P6694" s="28" t="str">
        <f t="array" ref="P6694">IFERROR(SEARCH(ÖĞRETMEN,'VERİ TABANI'!G6694,1),"")</f>
        <v/>
      </c>
      <c r="Q6694" s="29" t="str">
        <f t="shared" si="209"/>
        <v/>
      </c>
    </row>
    <row r="6695" spans="1:17">
      <c r="A6695" s="3" t="str">
        <f t="shared" si="208"/>
        <v/>
      </c>
      <c r="M6695" s="3" t="str">
        <f>IFERROR(INDEX('SINIF GÜNLER'!$A:$C,MATCH('VERİ TABANI'!$D6695,'SINIF GÜNLER'!$B:$B,0),MATCH('VERİ TABANI'!$M$1,'SINIF GÜNLER'!$A$1:$C$1,0)),"")</f>
        <v/>
      </c>
      <c r="P6695" s="28" t="str">
        <f t="array" ref="P6695">IFERROR(SEARCH(ÖĞRETMEN,'VERİ TABANI'!G6695,1),"")</f>
        <v/>
      </c>
      <c r="Q6695" s="29" t="str">
        <f t="shared" si="209"/>
        <v/>
      </c>
    </row>
    <row r="6696" spans="1:17">
      <c r="A6696" s="3" t="str">
        <f t="shared" si="208"/>
        <v/>
      </c>
      <c r="M6696" s="3" t="str">
        <f>IFERROR(INDEX('SINIF GÜNLER'!$A:$C,MATCH('VERİ TABANI'!$D6696,'SINIF GÜNLER'!$B:$B,0),MATCH('VERİ TABANI'!$M$1,'SINIF GÜNLER'!$A$1:$C$1,0)),"")</f>
        <v/>
      </c>
      <c r="P6696" s="28" t="str">
        <f t="array" ref="P6696">IFERROR(SEARCH(ÖĞRETMEN,'VERİ TABANI'!G6696,1),"")</f>
        <v/>
      </c>
      <c r="Q6696" s="29" t="str">
        <f t="shared" si="209"/>
        <v/>
      </c>
    </row>
    <row r="6697" spans="1:17">
      <c r="A6697" s="3" t="str">
        <f t="shared" si="208"/>
        <v/>
      </c>
      <c r="M6697" s="3" t="str">
        <f>IFERROR(INDEX('SINIF GÜNLER'!$A:$C,MATCH('VERİ TABANI'!$D6697,'SINIF GÜNLER'!$B:$B,0),MATCH('VERİ TABANI'!$M$1,'SINIF GÜNLER'!$A$1:$C$1,0)),"")</f>
        <v/>
      </c>
      <c r="P6697" s="28" t="str">
        <f t="array" ref="P6697">IFERROR(SEARCH(ÖĞRETMEN,'VERİ TABANI'!G6697,1),"")</f>
        <v/>
      </c>
      <c r="Q6697" s="29" t="str">
        <f t="shared" si="209"/>
        <v/>
      </c>
    </row>
    <row r="6698" spans="1:17">
      <c r="A6698" s="3" t="str">
        <f t="shared" si="208"/>
        <v/>
      </c>
      <c r="M6698" s="3" t="str">
        <f>IFERROR(INDEX('SINIF GÜNLER'!$A:$C,MATCH('VERİ TABANI'!$D6698,'SINIF GÜNLER'!$B:$B,0),MATCH('VERİ TABANI'!$M$1,'SINIF GÜNLER'!$A$1:$C$1,0)),"")</f>
        <v/>
      </c>
      <c r="P6698" s="28" t="str">
        <f t="array" ref="P6698">IFERROR(SEARCH(ÖĞRETMEN,'VERİ TABANI'!G6698,1),"")</f>
        <v/>
      </c>
      <c r="Q6698" s="29" t="str">
        <f t="shared" si="209"/>
        <v/>
      </c>
    </row>
    <row r="6699" spans="1:17">
      <c r="A6699" s="3" t="str">
        <f t="shared" si="208"/>
        <v/>
      </c>
      <c r="M6699" s="3" t="str">
        <f>IFERROR(INDEX('SINIF GÜNLER'!$A:$C,MATCH('VERİ TABANI'!$D6699,'SINIF GÜNLER'!$B:$B,0),MATCH('VERİ TABANI'!$M$1,'SINIF GÜNLER'!$A$1:$C$1,0)),"")</f>
        <v/>
      </c>
      <c r="P6699" s="28" t="str">
        <f t="array" ref="P6699">IFERROR(SEARCH(ÖĞRETMEN,'VERİ TABANI'!G6699,1),"")</f>
        <v/>
      </c>
      <c r="Q6699" s="29" t="str">
        <f t="shared" si="209"/>
        <v/>
      </c>
    </row>
    <row r="6700" spans="1:17">
      <c r="A6700" s="3" t="str">
        <f t="shared" si="208"/>
        <v/>
      </c>
      <c r="M6700" s="3" t="str">
        <f>IFERROR(INDEX('SINIF GÜNLER'!$A:$C,MATCH('VERİ TABANI'!$D6700,'SINIF GÜNLER'!$B:$B,0),MATCH('VERİ TABANI'!$M$1,'SINIF GÜNLER'!$A$1:$C$1,0)),"")</f>
        <v/>
      </c>
      <c r="P6700" s="28" t="str">
        <f t="array" ref="P6700">IFERROR(SEARCH(ÖĞRETMEN,'VERİ TABANI'!G6700,1),"")</f>
        <v/>
      </c>
      <c r="Q6700" s="29" t="str">
        <f t="shared" si="209"/>
        <v/>
      </c>
    </row>
    <row r="6701" spans="1:17">
      <c r="A6701" s="3" t="str">
        <f t="shared" si="208"/>
        <v/>
      </c>
      <c r="M6701" s="3" t="str">
        <f>IFERROR(INDEX('SINIF GÜNLER'!$A:$C,MATCH('VERİ TABANI'!$D6701,'SINIF GÜNLER'!$B:$B,0),MATCH('VERİ TABANI'!$M$1,'SINIF GÜNLER'!$A$1:$C$1,0)),"")</f>
        <v/>
      </c>
      <c r="P6701" s="28" t="str">
        <f t="array" ref="P6701">IFERROR(SEARCH(ÖĞRETMEN,'VERİ TABANI'!G6701,1),"")</f>
        <v/>
      </c>
      <c r="Q6701" s="29" t="str">
        <f t="shared" si="209"/>
        <v/>
      </c>
    </row>
    <row r="6702" spans="1:17">
      <c r="A6702" s="3" t="str">
        <f t="shared" si="208"/>
        <v/>
      </c>
      <c r="M6702" s="3" t="str">
        <f>IFERROR(INDEX('SINIF GÜNLER'!$A:$C,MATCH('VERİ TABANI'!$D6702,'SINIF GÜNLER'!$B:$B,0),MATCH('VERİ TABANI'!$M$1,'SINIF GÜNLER'!$A$1:$C$1,0)),"")</f>
        <v/>
      </c>
      <c r="P6702" s="28" t="str">
        <f t="array" ref="P6702">IFERROR(SEARCH(ÖĞRETMEN,'VERİ TABANI'!G6702,1),"")</f>
        <v/>
      </c>
      <c r="Q6702" s="29" t="str">
        <f t="shared" si="209"/>
        <v/>
      </c>
    </row>
    <row r="6703" spans="1:17">
      <c r="A6703" s="3" t="str">
        <f t="shared" si="208"/>
        <v/>
      </c>
      <c r="M6703" s="3" t="str">
        <f>IFERROR(INDEX('SINIF GÜNLER'!$A:$C,MATCH('VERİ TABANI'!$D6703,'SINIF GÜNLER'!$B:$B,0),MATCH('VERİ TABANI'!$M$1,'SINIF GÜNLER'!$A$1:$C$1,0)),"")</f>
        <v/>
      </c>
      <c r="P6703" s="28" t="str">
        <f t="array" ref="P6703">IFERROR(SEARCH(ÖĞRETMEN,'VERİ TABANI'!G6703,1),"")</f>
        <v/>
      </c>
      <c r="Q6703" s="29" t="str">
        <f t="shared" si="209"/>
        <v/>
      </c>
    </row>
    <row r="6704" spans="1:17">
      <c r="A6704" s="3" t="str">
        <f t="shared" si="208"/>
        <v/>
      </c>
      <c r="M6704" s="3" t="str">
        <f>IFERROR(INDEX('SINIF GÜNLER'!$A:$C,MATCH('VERİ TABANI'!$D6704,'SINIF GÜNLER'!$B:$B,0),MATCH('VERİ TABANI'!$M$1,'SINIF GÜNLER'!$A$1:$C$1,0)),"")</f>
        <v/>
      </c>
      <c r="P6704" s="28" t="str">
        <f t="array" ref="P6704">IFERROR(SEARCH(ÖĞRETMEN,'VERİ TABANI'!G6704,1),"")</f>
        <v/>
      </c>
      <c r="Q6704" s="29" t="str">
        <f t="shared" si="209"/>
        <v/>
      </c>
    </row>
    <row r="6705" spans="1:17">
      <c r="A6705" s="3" t="str">
        <f t="shared" si="208"/>
        <v/>
      </c>
      <c r="M6705" s="3" t="str">
        <f>IFERROR(INDEX('SINIF GÜNLER'!$A:$C,MATCH('VERİ TABANI'!$D6705,'SINIF GÜNLER'!$B:$B,0),MATCH('VERİ TABANI'!$M$1,'SINIF GÜNLER'!$A$1:$C$1,0)),"")</f>
        <v/>
      </c>
      <c r="P6705" s="28" t="str">
        <f t="array" ref="P6705">IFERROR(SEARCH(ÖĞRETMEN,'VERİ TABANI'!G6705,1),"")</f>
        <v/>
      </c>
      <c r="Q6705" s="29" t="str">
        <f t="shared" si="209"/>
        <v/>
      </c>
    </row>
    <row r="6706" spans="1:17">
      <c r="A6706" s="3" t="str">
        <f t="shared" si="208"/>
        <v/>
      </c>
      <c r="M6706" s="3" t="str">
        <f>IFERROR(INDEX('SINIF GÜNLER'!$A:$C,MATCH('VERİ TABANI'!$D6706,'SINIF GÜNLER'!$B:$B,0),MATCH('VERİ TABANI'!$M$1,'SINIF GÜNLER'!$A$1:$C$1,0)),"")</f>
        <v/>
      </c>
      <c r="P6706" s="28" t="str">
        <f t="array" ref="P6706">IFERROR(SEARCH(ÖĞRETMEN,'VERİ TABANI'!G6706,1),"")</f>
        <v/>
      </c>
      <c r="Q6706" s="29" t="str">
        <f t="shared" si="209"/>
        <v/>
      </c>
    </row>
    <row r="6707" spans="1:17">
      <c r="A6707" s="3" t="str">
        <f t="shared" si="208"/>
        <v/>
      </c>
      <c r="M6707" s="3" t="str">
        <f>IFERROR(INDEX('SINIF GÜNLER'!$A:$C,MATCH('VERİ TABANI'!$D6707,'SINIF GÜNLER'!$B:$B,0),MATCH('VERİ TABANI'!$M$1,'SINIF GÜNLER'!$A$1:$C$1,0)),"")</f>
        <v/>
      </c>
      <c r="P6707" s="28" t="str">
        <f t="array" ref="P6707">IFERROR(SEARCH(ÖĞRETMEN,'VERİ TABANI'!G6707,1),"")</f>
        <v/>
      </c>
      <c r="Q6707" s="29" t="str">
        <f t="shared" si="209"/>
        <v/>
      </c>
    </row>
    <row r="6708" spans="1:17">
      <c r="A6708" s="3" t="str">
        <f t="shared" si="208"/>
        <v/>
      </c>
      <c r="M6708" s="3" t="str">
        <f>IFERROR(INDEX('SINIF GÜNLER'!$A:$C,MATCH('VERİ TABANI'!$D6708,'SINIF GÜNLER'!$B:$B,0),MATCH('VERİ TABANI'!$M$1,'SINIF GÜNLER'!$A$1:$C$1,0)),"")</f>
        <v/>
      </c>
      <c r="P6708" s="28" t="str">
        <f t="array" ref="P6708">IFERROR(SEARCH(ÖĞRETMEN,'VERİ TABANI'!G6708,1),"")</f>
        <v/>
      </c>
      <c r="Q6708" s="29" t="str">
        <f t="shared" si="209"/>
        <v/>
      </c>
    </row>
    <row r="6709" spans="1:17">
      <c r="A6709" s="3" t="str">
        <f t="shared" si="208"/>
        <v/>
      </c>
      <c r="M6709" s="3" t="str">
        <f>IFERROR(INDEX('SINIF GÜNLER'!$A:$C,MATCH('VERİ TABANI'!$D6709,'SINIF GÜNLER'!$B:$B,0),MATCH('VERİ TABANI'!$M$1,'SINIF GÜNLER'!$A$1:$C$1,0)),"")</f>
        <v/>
      </c>
      <c r="P6709" s="28" t="str">
        <f t="array" ref="P6709">IFERROR(SEARCH(ÖĞRETMEN,'VERİ TABANI'!G6709,1),"")</f>
        <v/>
      </c>
      <c r="Q6709" s="29" t="str">
        <f t="shared" si="209"/>
        <v/>
      </c>
    </row>
    <row r="6710" spans="1:17">
      <c r="A6710" s="3" t="str">
        <f t="shared" si="208"/>
        <v/>
      </c>
      <c r="M6710" s="3" t="str">
        <f>IFERROR(INDEX('SINIF GÜNLER'!$A:$C,MATCH('VERİ TABANI'!$D6710,'SINIF GÜNLER'!$B:$B,0),MATCH('VERİ TABANI'!$M$1,'SINIF GÜNLER'!$A$1:$C$1,0)),"")</f>
        <v/>
      </c>
      <c r="P6710" s="28" t="str">
        <f t="array" ref="P6710">IFERROR(SEARCH(ÖĞRETMEN,'VERİ TABANI'!G6710,1),"")</f>
        <v/>
      </c>
      <c r="Q6710" s="29" t="str">
        <f t="shared" si="209"/>
        <v/>
      </c>
    </row>
    <row r="6711" spans="1:17">
      <c r="A6711" s="3" t="str">
        <f t="shared" si="208"/>
        <v/>
      </c>
      <c r="M6711" s="3" t="str">
        <f>IFERROR(INDEX('SINIF GÜNLER'!$A:$C,MATCH('VERİ TABANI'!$D6711,'SINIF GÜNLER'!$B:$B,0),MATCH('VERİ TABANI'!$M$1,'SINIF GÜNLER'!$A$1:$C$1,0)),"")</f>
        <v/>
      </c>
      <c r="P6711" s="28" t="str">
        <f t="array" ref="P6711">IFERROR(SEARCH(ÖĞRETMEN,'VERİ TABANI'!G6711,1),"")</f>
        <v/>
      </c>
      <c r="Q6711" s="29" t="str">
        <f t="shared" si="209"/>
        <v/>
      </c>
    </row>
    <row r="6712" spans="1:17">
      <c r="A6712" s="3" t="str">
        <f t="shared" si="208"/>
        <v/>
      </c>
      <c r="M6712" s="3" t="str">
        <f>IFERROR(INDEX('SINIF GÜNLER'!$A:$C,MATCH('VERİ TABANI'!$D6712,'SINIF GÜNLER'!$B:$B,0),MATCH('VERİ TABANI'!$M$1,'SINIF GÜNLER'!$A$1:$C$1,0)),"")</f>
        <v/>
      </c>
      <c r="P6712" s="28" t="str">
        <f t="array" ref="P6712">IFERROR(SEARCH(ÖĞRETMEN,'VERİ TABANI'!G6712,1),"")</f>
        <v/>
      </c>
      <c r="Q6712" s="29" t="str">
        <f t="shared" si="209"/>
        <v/>
      </c>
    </row>
    <row r="6713" spans="1:17">
      <c r="A6713" s="3" t="str">
        <f t="shared" si="208"/>
        <v/>
      </c>
      <c r="M6713" s="3" t="str">
        <f>IFERROR(INDEX('SINIF GÜNLER'!$A:$C,MATCH('VERİ TABANI'!$D6713,'SINIF GÜNLER'!$B:$B,0),MATCH('VERİ TABANI'!$M$1,'SINIF GÜNLER'!$A$1:$C$1,0)),"")</f>
        <v/>
      </c>
      <c r="P6713" s="28" t="str">
        <f t="array" ref="P6713">IFERROR(SEARCH(ÖĞRETMEN,'VERİ TABANI'!G6713,1),"")</f>
        <v/>
      </c>
      <c r="Q6713" s="29" t="str">
        <f t="shared" si="209"/>
        <v/>
      </c>
    </row>
    <row r="6714" spans="1:17">
      <c r="A6714" s="3" t="str">
        <f t="shared" si="208"/>
        <v/>
      </c>
      <c r="M6714" s="3" t="str">
        <f>IFERROR(INDEX('SINIF GÜNLER'!$A:$C,MATCH('VERİ TABANI'!$D6714,'SINIF GÜNLER'!$B:$B,0),MATCH('VERİ TABANI'!$M$1,'SINIF GÜNLER'!$A$1:$C$1,0)),"")</f>
        <v/>
      </c>
      <c r="P6714" s="28" t="str">
        <f t="array" ref="P6714">IFERROR(SEARCH(ÖĞRETMEN,'VERİ TABANI'!G6714,1),"")</f>
        <v/>
      </c>
      <c r="Q6714" s="29" t="str">
        <f t="shared" si="209"/>
        <v/>
      </c>
    </row>
    <row r="6715" spans="1:17">
      <c r="A6715" s="3" t="str">
        <f t="shared" si="208"/>
        <v/>
      </c>
      <c r="M6715" s="3" t="str">
        <f>IFERROR(INDEX('SINIF GÜNLER'!$A:$C,MATCH('VERİ TABANI'!$D6715,'SINIF GÜNLER'!$B:$B,0),MATCH('VERİ TABANI'!$M$1,'SINIF GÜNLER'!$A$1:$C$1,0)),"")</f>
        <v/>
      </c>
      <c r="P6715" s="28" t="str">
        <f t="array" ref="P6715">IFERROR(SEARCH(ÖĞRETMEN,'VERİ TABANI'!G6715,1),"")</f>
        <v/>
      </c>
      <c r="Q6715" s="29" t="str">
        <f t="shared" si="209"/>
        <v/>
      </c>
    </row>
    <row r="6716" spans="1:17">
      <c r="A6716" s="3" t="str">
        <f t="shared" si="208"/>
        <v/>
      </c>
      <c r="M6716" s="3" t="str">
        <f>IFERROR(INDEX('SINIF GÜNLER'!$A:$C,MATCH('VERİ TABANI'!$D6716,'SINIF GÜNLER'!$B:$B,0),MATCH('VERİ TABANI'!$M$1,'SINIF GÜNLER'!$A$1:$C$1,0)),"")</f>
        <v/>
      </c>
      <c r="P6716" s="28" t="str">
        <f t="array" ref="P6716">IFERROR(SEARCH(ÖĞRETMEN,'VERİ TABANI'!G6716,1),"")</f>
        <v/>
      </c>
      <c r="Q6716" s="29" t="str">
        <f t="shared" si="209"/>
        <v/>
      </c>
    </row>
    <row r="6717" spans="1:17">
      <c r="A6717" s="3" t="str">
        <f t="shared" si="208"/>
        <v/>
      </c>
      <c r="M6717" s="3" t="str">
        <f>IFERROR(INDEX('SINIF GÜNLER'!$A:$C,MATCH('VERİ TABANI'!$D6717,'SINIF GÜNLER'!$B:$B,0),MATCH('VERİ TABANI'!$M$1,'SINIF GÜNLER'!$A$1:$C$1,0)),"")</f>
        <v/>
      </c>
      <c r="P6717" s="28" t="str">
        <f t="array" ref="P6717">IFERROR(SEARCH(ÖĞRETMEN,'VERİ TABANI'!G6717,1),"")</f>
        <v/>
      </c>
      <c r="Q6717" s="29" t="str">
        <f t="shared" si="209"/>
        <v/>
      </c>
    </row>
    <row r="6718" spans="1:17">
      <c r="A6718" s="3" t="str">
        <f t="shared" si="208"/>
        <v/>
      </c>
      <c r="M6718" s="3" t="str">
        <f>IFERROR(INDEX('SINIF GÜNLER'!$A:$C,MATCH('VERİ TABANI'!$D6718,'SINIF GÜNLER'!$B:$B,0),MATCH('VERİ TABANI'!$M$1,'SINIF GÜNLER'!$A$1:$C$1,0)),"")</f>
        <v/>
      </c>
      <c r="P6718" s="28" t="str">
        <f t="array" ref="P6718">IFERROR(SEARCH(ÖĞRETMEN,'VERİ TABANI'!G6718,1),"")</f>
        <v/>
      </c>
      <c r="Q6718" s="29" t="str">
        <f t="shared" si="209"/>
        <v/>
      </c>
    </row>
    <row r="6719" spans="1:17">
      <c r="A6719" s="3" t="str">
        <f t="shared" si="208"/>
        <v/>
      </c>
      <c r="M6719" s="3" t="str">
        <f>IFERROR(INDEX('SINIF GÜNLER'!$A:$C,MATCH('VERİ TABANI'!$D6719,'SINIF GÜNLER'!$B:$B,0),MATCH('VERİ TABANI'!$M$1,'SINIF GÜNLER'!$A$1:$C$1,0)),"")</f>
        <v/>
      </c>
      <c r="P6719" s="28" t="str">
        <f t="array" ref="P6719">IFERROR(SEARCH(ÖĞRETMEN,'VERİ TABANI'!G6719,1),"")</f>
        <v/>
      </c>
      <c r="Q6719" s="29" t="str">
        <f t="shared" si="209"/>
        <v/>
      </c>
    </row>
    <row r="6720" spans="1:17">
      <c r="A6720" s="3" t="str">
        <f t="shared" si="208"/>
        <v/>
      </c>
      <c r="M6720" s="3" t="str">
        <f>IFERROR(INDEX('SINIF GÜNLER'!$A:$C,MATCH('VERİ TABANI'!$D6720,'SINIF GÜNLER'!$B:$B,0),MATCH('VERİ TABANI'!$M$1,'SINIF GÜNLER'!$A$1:$C$1,0)),"")</f>
        <v/>
      </c>
      <c r="P6720" s="28" t="str">
        <f t="array" ref="P6720">IFERROR(SEARCH(ÖĞRETMEN,'VERİ TABANI'!G6720,1),"")</f>
        <v/>
      </c>
      <c r="Q6720" s="29" t="str">
        <f t="shared" si="209"/>
        <v/>
      </c>
    </row>
    <row r="6721" spans="1:17">
      <c r="A6721" s="3" t="str">
        <f t="shared" si="208"/>
        <v/>
      </c>
      <c r="M6721" s="3" t="str">
        <f>IFERROR(INDEX('SINIF GÜNLER'!$A:$C,MATCH('VERİ TABANI'!$D6721,'SINIF GÜNLER'!$B:$B,0),MATCH('VERİ TABANI'!$M$1,'SINIF GÜNLER'!$A$1:$C$1,0)),"")</f>
        <v/>
      </c>
      <c r="P6721" s="28" t="str">
        <f t="array" ref="P6721">IFERROR(SEARCH(ÖĞRETMEN,'VERİ TABANI'!G6721,1),"")</f>
        <v/>
      </c>
      <c r="Q6721" s="29" t="str">
        <f t="shared" si="209"/>
        <v/>
      </c>
    </row>
    <row r="6722" spans="1:17">
      <c r="A6722" s="3" t="str">
        <f t="shared" ref="A6722:A6785" si="210">IFERROR(IF(B6722="","",ROW()-1),"")</f>
        <v/>
      </c>
      <c r="M6722" s="3" t="str">
        <f>IFERROR(INDEX('SINIF GÜNLER'!$A:$C,MATCH('VERİ TABANI'!$D6722,'SINIF GÜNLER'!$B:$B,0),MATCH('VERİ TABANI'!$M$1,'SINIF GÜNLER'!$A$1:$C$1,0)),"")</f>
        <v/>
      </c>
      <c r="P6722" s="28" t="str">
        <f t="array" ref="P6722">IFERROR(SEARCH(ÖĞRETMEN,'VERİ TABANI'!G6722,1),"")</f>
        <v/>
      </c>
      <c r="Q6722" s="29" t="str">
        <f t="shared" si="209"/>
        <v/>
      </c>
    </row>
    <row r="6723" spans="1:17">
      <c r="A6723" s="3" t="str">
        <f t="shared" si="210"/>
        <v/>
      </c>
      <c r="M6723" s="3" t="str">
        <f>IFERROR(INDEX('SINIF GÜNLER'!$A:$C,MATCH('VERİ TABANI'!$D6723,'SINIF GÜNLER'!$B:$B,0),MATCH('VERİ TABANI'!$M$1,'SINIF GÜNLER'!$A$1:$C$1,0)),"")</f>
        <v/>
      </c>
      <c r="P6723" s="28" t="str">
        <f t="array" ref="P6723">IFERROR(SEARCH(ÖĞRETMEN,'VERİ TABANI'!G6723,1),"")</f>
        <v/>
      </c>
      <c r="Q6723" s="29" t="str">
        <f t="shared" si="209"/>
        <v/>
      </c>
    </row>
    <row r="6724" spans="1:17">
      <c r="A6724" s="3" t="str">
        <f t="shared" si="210"/>
        <v/>
      </c>
      <c r="M6724" s="3" t="str">
        <f>IFERROR(INDEX('SINIF GÜNLER'!$A:$C,MATCH('VERİ TABANI'!$D6724,'SINIF GÜNLER'!$B:$B,0),MATCH('VERİ TABANI'!$M$1,'SINIF GÜNLER'!$A$1:$C$1,0)),"")</f>
        <v/>
      </c>
      <c r="P6724" s="28" t="str">
        <f t="array" ref="P6724">IFERROR(SEARCH(ÖĞRETMEN,'VERİ TABANI'!G6724,1),"")</f>
        <v/>
      </c>
      <c r="Q6724" s="29" t="str">
        <f t="shared" si="209"/>
        <v/>
      </c>
    </row>
    <row r="6725" spans="1:17">
      <c r="A6725" s="3" t="str">
        <f t="shared" si="210"/>
        <v/>
      </c>
      <c r="M6725" s="3" t="str">
        <f>IFERROR(INDEX('SINIF GÜNLER'!$A:$C,MATCH('VERİ TABANI'!$D6725,'SINIF GÜNLER'!$B:$B,0),MATCH('VERİ TABANI'!$M$1,'SINIF GÜNLER'!$A$1:$C$1,0)),"")</f>
        <v/>
      </c>
      <c r="P6725" s="28" t="str">
        <f t="array" ref="P6725">IFERROR(SEARCH(ÖĞRETMEN,'VERİ TABANI'!G6725,1),"")</f>
        <v/>
      </c>
      <c r="Q6725" s="29" t="str">
        <f t="shared" si="209"/>
        <v/>
      </c>
    </row>
    <row r="6726" spans="1:17">
      <c r="A6726" s="3" t="str">
        <f t="shared" si="210"/>
        <v/>
      </c>
      <c r="M6726" s="3" t="str">
        <f>IFERROR(INDEX('SINIF GÜNLER'!$A:$C,MATCH('VERİ TABANI'!$D6726,'SINIF GÜNLER'!$B:$B,0),MATCH('VERİ TABANI'!$M$1,'SINIF GÜNLER'!$A$1:$C$1,0)),"")</f>
        <v/>
      </c>
      <c r="P6726" s="28" t="str">
        <f t="array" ref="P6726">IFERROR(SEARCH(ÖĞRETMEN,'VERİ TABANI'!G6726,1),"")</f>
        <v/>
      </c>
      <c r="Q6726" s="29" t="str">
        <f t="shared" si="209"/>
        <v/>
      </c>
    </row>
    <row r="6727" spans="1:17">
      <c r="A6727" s="3" t="str">
        <f t="shared" si="210"/>
        <v/>
      </c>
      <c r="M6727" s="3" t="str">
        <f>IFERROR(INDEX('SINIF GÜNLER'!$A:$C,MATCH('VERİ TABANI'!$D6727,'SINIF GÜNLER'!$B:$B,0),MATCH('VERİ TABANI'!$M$1,'SINIF GÜNLER'!$A$1:$C$1,0)),"")</f>
        <v/>
      </c>
      <c r="P6727" s="28" t="str">
        <f t="array" ref="P6727">IFERROR(SEARCH(ÖĞRETMEN,'VERİ TABANI'!G6727,1),"")</f>
        <v/>
      </c>
      <c r="Q6727" s="29" t="str">
        <f t="shared" si="209"/>
        <v/>
      </c>
    </row>
    <row r="6728" spans="1:17">
      <c r="A6728" s="3" t="str">
        <f t="shared" si="210"/>
        <v/>
      </c>
      <c r="M6728" s="3" t="str">
        <f>IFERROR(INDEX('SINIF GÜNLER'!$A:$C,MATCH('VERİ TABANI'!$D6728,'SINIF GÜNLER'!$B:$B,0),MATCH('VERİ TABANI'!$M$1,'SINIF GÜNLER'!$A$1:$C$1,0)),"")</f>
        <v/>
      </c>
      <c r="P6728" s="28" t="str">
        <f t="array" ref="P6728">IFERROR(SEARCH(ÖĞRETMEN,'VERİ TABANI'!G6728,1),"")</f>
        <v/>
      </c>
      <c r="Q6728" s="29" t="str">
        <f t="shared" ref="Q6728:Q6791" si="211">IF(P6728="","",ROW())</f>
        <v/>
      </c>
    </row>
    <row r="6729" spans="1:17">
      <c r="A6729" s="3" t="str">
        <f t="shared" si="210"/>
        <v/>
      </c>
      <c r="M6729" s="3" t="str">
        <f>IFERROR(INDEX('SINIF GÜNLER'!$A:$C,MATCH('VERİ TABANI'!$D6729,'SINIF GÜNLER'!$B:$B,0),MATCH('VERİ TABANI'!$M$1,'SINIF GÜNLER'!$A$1:$C$1,0)),"")</f>
        <v/>
      </c>
      <c r="P6729" s="28" t="str">
        <f t="array" ref="P6729">IFERROR(SEARCH(ÖĞRETMEN,'VERİ TABANI'!G6729,1),"")</f>
        <v/>
      </c>
      <c r="Q6729" s="29" t="str">
        <f t="shared" si="211"/>
        <v/>
      </c>
    </row>
    <row r="6730" spans="1:17">
      <c r="A6730" s="3" t="str">
        <f t="shared" si="210"/>
        <v/>
      </c>
      <c r="M6730" s="3" t="str">
        <f>IFERROR(INDEX('SINIF GÜNLER'!$A:$C,MATCH('VERİ TABANI'!$D6730,'SINIF GÜNLER'!$B:$B,0),MATCH('VERİ TABANI'!$M$1,'SINIF GÜNLER'!$A$1:$C$1,0)),"")</f>
        <v/>
      </c>
      <c r="P6730" s="28" t="str">
        <f t="array" ref="P6730">IFERROR(SEARCH(ÖĞRETMEN,'VERİ TABANI'!G6730,1),"")</f>
        <v/>
      </c>
      <c r="Q6730" s="29" t="str">
        <f t="shared" si="211"/>
        <v/>
      </c>
    </row>
    <row r="6731" spans="1:17">
      <c r="A6731" s="3" t="str">
        <f t="shared" si="210"/>
        <v/>
      </c>
      <c r="M6731" s="3" t="str">
        <f>IFERROR(INDEX('SINIF GÜNLER'!$A:$C,MATCH('VERİ TABANI'!$D6731,'SINIF GÜNLER'!$B:$B,0),MATCH('VERİ TABANI'!$M$1,'SINIF GÜNLER'!$A$1:$C$1,0)),"")</f>
        <v/>
      </c>
      <c r="P6731" s="28" t="str">
        <f t="array" ref="P6731">IFERROR(SEARCH(ÖĞRETMEN,'VERİ TABANI'!G6731,1),"")</f>
        <v/>
      </c>
      <c r="Q6731" s="29" t="str">
        <f t="shared" si="211"/>
        <v/>
      </c>
    </row>
    <row r="6732" spans="1:17">
      <c r="A6732" s="3" t="str">
        <f t="shared" si="210"/>
        <v/>
      </c>
      <c r="M6732" s="3" t="str">
        <f>IFERROR(INDEX('SINIF GÜNLER'!$A:$C,MATCH('VERİ TABANI'!$D6732,'SINIF GÜNLER'!$B:$B,0),MATCH('VERİ TABANI'!$M$1,'SINIF GÜNLER'!$A$1:$C$1,0)),"")</f>
        <v/>
      </c>
      <c r="P6732" s="28" t="str">
        <f t="array" ref="P6732">IFERROR(SEARCH(ÖĞRETMEN,'VERİ TABANI'!G6732,1),"")</f>
        <v/>
      </c>
      <c r="Q6732" s="29" t="str">
        <f t="shared" si="211"/>
        <v/>
      </c>
    </row>
    <row r="6733" spans="1:17">
      <c r="A6733" s="3" t="str">
        <f t="shared" si="210"/>
        <v/>
      </c>
      <c r="M6733" s="3" t="str">
        <f>IFERROR(INDEX('SINIF GÜNLER'!$A:$C,MATCH('VERİ TABANI'!$D6733,'SINIF GÜNLER'!$B:$B,0),MATCH('VERİ TABANI'!$M$1,'SINIF GÜNLER'!$A$1:$C$1,0)),"")</f>
        <v/>
      </c>
      <c r="P6733" s="28" t="str">
        <f t="array" ref="P6733">IFERROR(SEARCH(ÖĞRETMEN,'VERİ TABANI'!G6733,1),"")</f>
        <v/>
      </c>
      <c r="Q6733" s="29" t="str">
        <f t="shared" si="211"/>
        <v/>
      </c>
    </row>
    <row r="6734" spans="1:17">
      <c r="A6734" s="3" t="str">
        <f t="shared" si="210"/>
        <v/>
      </c>
      <c r="M6734" s="3" t="str">
        <f>IFERROR(INDEX('SINIF GÜNLER'!$A:$C,MATCH('VERİ TABANI'!$D6734,'SINIF GÜNLER'!$B:$B,0),MATCH('VERİ TABANI'!$M$1,'SINIF GÜNLER'!$A$1:$C$1,0)),"")</f>
        <v/>
      </c>
      <c r="P6734" s="28" t="str">
        <f t="array" ref="P6734">IFERROR(SEARCH(ÖĞRETMEN,'VERİ TABANI'!G6734,1),"")</f>
        <v/>
      </c>
      <c r="Q6734" s="29" t="str">
        <f t="shared" si="211"/>
        <v/>
      </c>
    </row>
    <row r="6735" spans="1:17">
      <c r="A6735" s="3" t="str">
        <f t="shared" si="210"/>
        <v/>
      </c>
      <c r="M6735" s="3" t="str">
        <f>IFERROR(INDEX('SINIF GÜNLER'!$A:$C,MATCH('VERİ TABANI'!$D6735,'SINIF GÜNLER'!$B:$B,0),MATCH('VERİ TABANI'!$M$1,'SINIF GÜNLER'!$A$1:$C$1,0)),"")</f>
        <v/>
      </c>
      <c r="P6735" s="28" t="str">
        <f t="array" ref="P6735">IFERROR(SEARCH(ÖĞRETMEN,'VERİ TABANI'!G6735,1),"")</f>
        <v/>
      </c>
      <c r="Q6735" s="29" t="str">
        <f t="shared" si="211"/>
        <v/>
      </c>
    </row>
    <row r="6736" spans="1:17">
      <c r="A6736" s="3" t="str">
        <f t="shared" si="210"/>
        <v/>
      </c>
      <c r="M6736" s="3" t="str">
        <f>IFERROR(INDEX('SINIF GÜNLER'!$A:$C,MATCH('VERİ TABANI'!$D6736,'SINIF GÜNLER'!$B:$B,0),MATCH('VERİ TABANI'!$M$1,'SINIF GÜNLER'!$A$1:$C$1,0)),"")</f>
        <v/>
      </c>
      <c r="P6736" s="28" t="str">
        <f t="array" ref="P6736">IFERROR(SEARCH(ÖĞRETMEN,'VERİ TABANI'!G6736,1),"")</f>
        <v/>
      </c>
      <c r="Q6736" s="29" t="str">
        <f t="shared" si="211"/>
        <v/>
      </c>
    </row>
    <row r="6737" spans="1:17">
      <c r="A6737" s="3" t="str">
        <f t="shared" si="210"/>
        <v/>
      </c>
      <c r="M6737" s="3" t="str">
        <f>IFERROR(INDEX('SINIF GÜNLER'!$A:$C,MATCH('VERİ TABANI'!$D6737,'SINIF GÜNLER'!$B:$B,0),MATCH('VERİ TABANI'!$M$1,'SINIF GÜNLER'!$A$1:$C$1,0)),"")</f>
        <v/>
      </c>
      <c r="P6737" s="28" t="str">
        <f t="array" ref="P6737">IFERROR(SEARCH(ÖĞRETMEN,'VERİ TABANI'!G6737,1),"")</f>
        <v/>
      </c>
      <c r="Q6737" s="29" t="str">
        <f t="shared" si="211"/>
        <v/>
      </c>
    </row>
    <row r="6738" spans="1:17">
      <c r="A6738" s="3" t="str">
        <f t="shared" si="210"/>
        <v/>
      </c>
      <c r="M6738" s="3" t="str">
        <f>IFERROR(INDEX('SINIF GÜNLER'!$A:$C,MATCH('VERİ TABANI'!$D6738,'SINIF GÜNLER'!$B:$B,0),MATCH('VERİ TABANI'!$M$1,'SINIF GÜNLER'!$A$1:$C$1,0)),"")</f>
        <v/>
      </c>
      <c r="P6738" s="28" t="str">
        <f t="array" ref="P6738">IFERROR(SEARCH(ÖĞRETMEN,'VERİ TABANI'!G6738,1),"")</f>
        <v/>
      </c>
      <c r="Q6738" s="29" t="str">
        <f t="shared" si="211"/>
        <v/>
      </c>
    </row>
    <row r="6739" spans="1:17">
      <c r="A6739" s="3" t="str">
        <f t="shared" si="210"/>
        <v/>
      </c>
      <c r="M6739" s="3" t="str">
        <f>IFERROR(INDEX('SINIF GÜNLER'!$A:$C,MATCH('VERİ TABANI'!$D6739,'SINIF GÜNLER'!$B:$B,0),MATCH('VERİ TABANI'!$M$1,'SINIF GÜNLER'!$A$1:$C$1,0)),"")</f>
        <v/>
      </c>
      <c r="P6739" s="28" t="str">
        <f t="array" ref="P6739">IFERROR(SEARCH(ÖĞRETMEN,'VERİ TABANI'!G6739,1),"")</f>
        <v/>
      </c>
      <c r="Q6739" s="29" t="str">
        <f t="shared" si="211"/>
        <v/>
      </c>
    </row>
    <row r="6740" spans="1:17">
      <c r="A6740" s="3" t="str">
        <f t="shared" si="210"/>
        <v/>
      </c>
      <c r="M6740" s="3" t="str">
        <f>IFERROR(INDEX('SINIF GÜNLER'!$A:$C,MATCH('VERİ TABANI'!$D6740,'SINIF GÜNLER'!$B:$B,0),MATCH('VERİ TABANI'!$M$1,'SINIF GÜNLER'!$A$1:$C$1,0)),"")</f>
        <v/>
      </c>
      <c r="P6740" s="28" t="str">
        <f t="array" ref="P6740">IFERROR(SEARCH(ÖĞRETMEN,'VERİ TABANI'!G6740,1),"")</f>
        <v/>
      </c>
      <c r="Q6740" s="29" t="str">
        <f t="shared" si="211"/>
        <v/>
      </c>
    </row>
    <row r="6741" spans="1:17">
      <c r="A6741" s="3" t="str">
        <f t="shared" si="210"/>
        <v/>
      </c>
      <c r="M6741" s="3" t="str">
        <f>IFERROR(INDEX('SINIF GÜNLER'!$A:$C,MATCH('VERİ TABANI'!$D6741,'SINIF GÜNLER'!$B:$B,0),MATCH('VERİ TABANI'!$M$1,'SINIF GÜNLER'!$A$1:$C$1,0)),"")</f>
        <v/>
      </c>
      <c r="P6741" s="28" t="str">
        <f t="array" ref="P6741">IFERROR(SEARCH(ÖĞRETMEN,'VERİ TABANI'!G6741,1),"")</f>
        <v/>
      </c>
      <c r="Q6741" s="29" t="str">
        <f t="shared" si="211"/>
        <v/>
      </c>
    </row>
    <row r="6742" spans="1:17">
      <c r="A6742" s="3" t="str">
        <f t="shared" si="210"/>
        <v/>
      </c>
      <c r="M6742" s="3" t="str">
        <f>IFERROR(INDEX('SINIF GÜNLER'!$A:$C,MATCH('VERİ TABANI'!$D6742,'SINIF GÜNLER'!$B:$B,0),MATCH('VERİ TABANI'!$M$1,'SINIF GÜNLER'!$A$1:$C$1,0)),"")</f>
        <v/>
      </c>
      <c r="P6742" s="28" t="str">
        <f t="array" ref="P6742">IFERROR(SEARCH(ÖĞRETMEN,'VERİ TABANI'!G6742,1),"")</f>
        <v/>
      </c>
      <c r="Q6742" s="29" t="str">
        <f t="shared" si="211"/>
        <v/>
      </c>
    </row>
    <row r="6743" spans="1:17">
      <c r="A6743" s="3" t="str">
        <f t="shared" si="210"/>
        <v/>
      </c>
      <c r="M6743" s="3" t="str">
        <f>IFERROR(INDEX('SINIF GÜNLER'!$A:$C,MATCH('VERİ TABANI'!$D6743,'SINIF GÜNLER'!$B:$B,0),MATCH('VERİ TABANI'!$M$1,'SINIF GÜNLER'!$A$1:$C$1,0)),"")</f>
        <v/>
      </c>
      <c r="P6743" s="28" t="str">
        <f t="array" ref="P6743">IFERROR(SEARCH(ÖĞRETMEN,'VERİ TABANI'!G6743,1),"")</f>
        <v/>
      </c>
      <c r="Q6743" s="29" t="str">
        <f t="shared" si="211"/>
        <v/>
      </c>
    </row>
    <row r="6744" spans="1:17">
      <c r="A6744" s="3" t="str">
        <f t="shared" si="210"/>
        <v/>
      </c>
      <c r="M6744" s="3" t="str">
        <f>IFERROR(INDEX('SINIF GÜNLER'!$A:$C,MATCH('VERİ TABANI'!$D6744,'SINIF GÜNLER'!$B:$B,0),MATCH('VERİ TABANI'!$M$1,'SINIF GÜNLER'!$A$1:$C$1,0)),"")</f>
        <v/>
      </c>
      <c r="P6744" s="28" t="str">
        <f t="array" ref="P6744">IFERROR(SEARCH(ÖĞRETMEN,'VERİ TABANI'!G6744,1),"")</f>
        <v/>
      </c>
      <c r="Q6744" s="29" t="str">
        <f t="shared" si="211"/>
        <v/>
      </c>
    </row>
    <row r="6745" spans="1:17">
      <c r="A6745" s="3" t="str">
        <f t="shared" si="210"/>
        <v/>
      </c>
      <c r="M6745" s="3" t="str">
        <f>IFERROR(INDEX('SINIF GÜNLER'!$A:$C,MATCH('VERİ TABANI'!$D6745,'SINIF GÜNLER'!$B:$B,0),MATCH('VERİ TABANI'!$M$1,'SINIF GÜNLER'!$A$1:$C$1,0)),"")</f>
        <v/>
      </c>
      <c r="P6745" s="28" t="str">
        <f t="array" ref="P6745">IFERROR(SEARCH(ÖĞRETMEN,'VERİ TABANI'!G6745,1),"")</f>
        <v/>
      </c>
      <c r="Q6745" s="29" t="str">
        <f t="shared" si="211"/>
        <v/>
      </c>
    </row>
    <row r="6746" spans="1:17">
      <c r="A6746" s="3" t="str">
        <f t="shared" si="210"/>
        <v/>
      </c>
      <c r="M6746" s="3" t="str">
        <f>IFERROR(INDEX('SINIF GÜNLER'!$A:$C,MATCH('VERİ TABANI'!$D6746,'SINIF GÜNLER'!$B:$B,0),MATCH('VERİ TABANI'!$M$1,'SINIF GÜNLER'!$A$1:$C$1,0)),"")</f>
        <v/>
      </c>
      <c r="P6746" s="28" t="str">
        <f t="array" ref="P6746">IFERROR(SEARCH(ÖĞRETMEN,'VERİ TABANI'!G6746,1),"")</f>
        <v/>
      </c>
      <c r="Q6746" s="29" t="str">
        <f t="shared" si="211"/>
        <v/>
      </c>
    </row>
    <row r="6747" spans="1:17">
      <c r="A6747" s="3" t="str">
        <f t="shared" si="210"/>
        <v/>
      </c>
      <c r="M6747" s="3" t="str">
        <f>IFERROR(INDEX('SINIF GÜNLER'!$A:$C,MATCH('VERİ TABANI'!$D6747,'SINIF GÜNLER'!$B:$B,0),MATCH('VERİ TABANI'!$M$1,'SINIF GÜNLER'!$A$1:$C$1,0)),"")</f>
        <v/>
      </c>
      <c r="P6747" s="28" t="str">
        <f t="array" ref="P6747">IFERROR(SEARCH(ÖĞRETMEN,'VERİ TABANI'!G6747,1),"")</f>
        <v/>
      </c>
      <c r="Q6747" s="29" t="str">
        <f t="shared" si="211"/>
        <v/>
      </c>
    </row>
    <row r="6748" spans="1:17">
      <c r="A6748" s="3" t="str">
        <f t="shared" si="210"/>
        <v/>
      </c>
      <c r="M6748" s="3" t="str">
        <f>IFERROR(INDEX('SINIF GÜNLER'!$A:$C,MATCH('VERİ TABANI'!$D6748,'SINIF GÜNLER'!$B:$B,0),MATCH('VERİ TABANI'!$M$1,'SINIF GÜNLER'!$A$1:$C$1,0)),"")</f>
        <v/>
      </c>
      <c r="P6748" s="28" t="str">
        <f t="array" ref="P6748">IFERROR(SEARCH(ÖĞRETMEN,'VERİ TABANI'!G6748,1),"")</f>
        <v/>
      </c>
      <c r="Q6748" s="29" t="str">
        <f t="shared" si="211"/>
        <v/>
      </c>
    </row>
    <row r="6749" spans="1:17">
      <c r="A6749" s="3" t="str">
        <f t="shared" si="210"/>
        <v/>
      </c>
      <c r="M6749" s="3" t="str">
        <f>IFERROR(INDEX('SINIF GÜNLER'!$A:$C,MATCH('VERİ TABANI'!$D6749,'SINIF GÜNLER'!$B:$B,0),MATCH('VERİ TABANI'!$M$1,'SINIF GÜNLER'!$A$1:$C$1,0)),"")</f>
        <v/>
      </c>
      <c r="P6749" s="28" t="str">
        <f t="array" ref="P6749">IFERROR(SEARCH(ÖĞRETMEN,'VERİ TABANI'!G6749,1),"")</f>
        <v/>
      </c>
      <c r="Q6749" s="29" t="str">
        <f t="shared" si="211"/>
        <v/>
      </c>
    </row>
    <row r="6750" spans="1:17">
      <c r="A6750" s="3" t="str">
        <f t="shared" si="210"/>
        <v/>
      </c>
      <c r="M6750" s="3" t="str">
        <f>IFERROR(INDEX('SINIF GÜNLER'!$A:$C,MATCH('VERİ TABANI'!$D6750,'SINIF GÜNLER'!$B:$B,0),MATCH('VERİ TABANI'!$M$1,'SINIF GÜNLER'!$A$1:$C$1,0)),"")</f>
        <v/>
      </c>
      <c r="P6750" s="28" t="str">
        <f t="array" ref="P6750">IFERROR(SEARCH(ÖĞRETMEN,'VERİ TABANI'!G6750,1),"")</f>
        <v/>
      </c>
      <c r="Q6750" s="29" t="str">
        <f t="shared" si="211"/>
        <v/>
      </c>
    </row>
    <row r="6751" spans="1:17">
      <c r="A6751" s="3" t="str">
        <f t="shared" si="210"/>
        <v/>
      </c>
      <c r="M6751" s="3" t="str">
        <f>IFERROR(INDEX('SINIF GÜNLER'!$A:$C,MATCH('VERİ TABANI'!$D6751,'SINIF GÜNLER'!$B:$B,0),MATCH('VERİ TABANI'!$M$1,'SINIF GÜNLER'!$A$1:$C$1,0)),"")</f>
        <v/>
      </c>
      <c r="P6751" s="28" t="str">
        <f t="array" ref="P6751">IFERROR(SEARCH(ÖĞRETMEN,'VERİ TABANI'!G6751,1),"")</f>
        <v/>
      </c>
      <c r="Q6751" s="29" t="str">
        <f t="shared" si="211"/>
        <v/>
      </c>
    </row>
    <row r="6752" spans="1:17">
      <c r="A6752" s="3" t="str">
        <f t="shared" si="210"/>
        <v/>
      </c>
      <c r="M6752" s="3" t="str">
        <f>IFERROR(INDEX('SINIF GÜNLER'!$A:$C,MATCH('VERİ TABANI'!$D6752,'SINIF GÜNLER'!$B:$B,0),MATCH('VERİ TABANI'!$M$1,'SINIF GÜNLER'!$A$1:$C$1,0)),"")</f>
        <v/>
      </c>
      <c r="P6752" s="28" t="str">
        <f t="array" ref="P6752">IFERROR(SEARCH(ÖĞRETMEN,'VERİ TABANI'!G6752,1),"")</f>
        <v/>
      </c>
      <c r="Q6752" s="29" t="str">
        <f t="shared" si="211"/>
        <v/>
      </c>
    </row>
    <row r="6753" spans="1:17">
      <c r="A6753" s="3" t="str">
        <f t="shared" si="210"/>
        <v/>
      </c>
      <c r="M6753" s="3" t="str">
        <f>IFERROR(INDEX('SINIF GÜNLER'!$A:$C,MATCH('VERİ TABANI'!$D6753,'SINIF GÜNLER'!$B:$B,0),MATCH('VERİ TABANI'!$M$1,'SINIF GÜNLER'!$A$1:$C$1,0)),"")</f>
        <v/>
      </c>
      <c r="P6753" s="28" t="str">
        <f t="array" ref="P6753">IFERROR(SEARCH(ÖĞRETMEN,'VERİ TABANI'!G6753,1),"")</f>
        <v/>
      </c>
      <c r="Q6753" s="29" t="str">
        <f t="shared" si="211"/>
        <v/>
      </c>
    </row>
    <row r="6754" spans="1:17">
      <c r="A6754" s="3" t="str">
        <f t="shared" si="210"/>
        <v/>
      </c>
      <c r="M6754" s="3" t="str">
        <f>IFERROR(INDEX('SINIF GÜNLER'!$A:$C,MATCH('VERİ TABANI'!$D6754,'SINIF GÜNLER'!$B:$B,0),MATCH('VERİ TABANI'!$M$1,'SINIF GÜNLER'!$A$1:$C$1,0)),"")</f>
        <v/>
      </c>
      <c r="P6754" s="28" t="str">
        <f t="array" ref="P6754">IFERROR(SEARCH(ÖĞRETMEN,'VERİ TABANI'!G6754,1),"")</f>
        <v/>
      </c>
      <c r="Q6754" s="29" t="str">
        <f t="shared" si="211"/>
        <v/>
      </c>
    </row>
    <row r="6755" spans="1:17">
      <c r="A6755" s="3" t="str">
        <f t="shared" si="210"/>
        <v/>
      </c>
      <c r="M6755" s="3" t="str">
        <f>IFERROR(INDEX('SINIF GÜNLER'!$A:$C,MATCH('VERİ TABANI'!$D6755,'SINIF GÜNLER'!$B:$B,0),MATCH('VERİ TABANI'!$M$1,'SINIF GÜNLER'!$A$1:$C$1,0)),"")</f>
        <v/>
      </c>
      <c r="P6755" s="28" t="str">
        <f t="array" ref="P6755">IFERROR(SEARCH(ÖĞRETMEN,'VERİ TABANI'!G6755,1),"")</f>
        <v/>
      </c>
      <c r="Q6755" s="29" t="str">
        <f t="shared" si="211"/>
        <v/>
      </c>
    </row>
    <row r="6756" spans="1:17">
      <c r="A6756" s="3" t="str">
        <f t="shared" si="210"/>
        <v/>
      </c>
      <c r="M6756" s="3" t="str">
        <f>IFERROR(INDEX('SINIF GÜNLER'!$A:$C,MATCH('VERİ TABANI'!$D6756,'SINIF GÜNLER'!$B:$B,0),MATCH('VERİ TABANI'!$M$1,'SINIF GÜNLER'!$A$1:$C$1,0)),"")</f>
        <v/>
      </c>
      <c r="P6756" s="28" t="str">
        <f t="array" ref="P6756">IFERROR(SEARCH(ÖĞRETMEN,'VERİ TABANI'!G6756,1),"")</f>
        <v/>
      </c>
      <c r="Q6756" s="29" t="str">
        <f t="shared" si="211"/>
        <v/>
      </c>
    </row>
    <row r="6757" spans="1:17">
      <c r="A6757" s="3" t="str">
        <f t="shared" si="210"/>
        <v/>
      </c>
      <c r="M6757" s="3" t="str">
        <f>IFERROR(INDEX('SINIF GÜNLER'!$A:$C,MATCH('VERİ TABANI'!$D6757,'SINIF GÜNLER'!$B:$B,0),MATCH('VERİ TABANI'!$M$1,'SINIF GÜNLER'!$A$1:$C$1,0)),"")</f>
        <v/>
      </c>
      <c r="P6757" s="28" t="str">
        <f t="array" ref="P6757">IFERROR(SEARCH(ÖĞRETMEN,'VERİ TABANI'!G6757,1),"")</f>
        <v/>
      </c>
      <c r="Q6757" s="29" t="str">
        <f t="shared" si="211"/>
        <v/>
      </c>
    </row>
    <row r="6758" spans="1:17">
      <c r="A6758" s="3" t="str">
        <f t="shared" si="210"/>
        <v/>
      </c>
      <c r="M6758" s="3" t="str">
        <f>IFERROR(INDEX('SINIF GÜNLER'!$A:$C,MATCH('VERİ TABANI'!$D6758,'SINIF GÜNLER'!$B:$B,0),MATCH('VERİ TABANI'!$M$1,'SINIF GÜNLER'!$A$1:$C$1,0)),"")</f>
        <v/>
      </c>
      <c r="P6758" s="28" t="str">
        <f t="array" ref="P6758">IFERROR(SEARCH(ÖĞRETMEN,'VERİ TABANI'!G6758,1),"")</f>
        <v/>
      </c>
      <c r="Q6758" s="29" t="str">
        <f t="shared" si="211"/>
        <v/>
      </c>
    </row>
    <row r="6759" spans="1:17">
      <c r="A6759" s="3" t="str">
        <f t="shared" si="210"/>
        <v/>
      </c>
      <c r="M6759" s="3" t="str">
        <f>IFERROR(INDEX('SINIF GÜNLER'!$A:$C,MATCH('VERİ TABANI'!$D6759,'SINIF GÜNLER'!$B:$B,0),MATCH('VERİ TABANI'!$M$1,'SINIF GÜNLER'!$A$1:$C$1,0)),"")</f>
        <v/>
      </c>
      <c r="P6759" s="28" t="str">
        <f t="array" ref="P6759">IFERROR(SEARCH(ÖĞRETMEN,'VERİ TABANI'!G6759,1),"")</f>
        <v/>
      </c>
      <c r="Q6759" s="29" t="str">
        <f t="shared" si="211"/>
        <v/>
      </c>
    </row>
    <row r="6760" spans="1:17">
      <c r="A6760" s="3" t="str">
        <f t="shared" si="210"/>
        <v/>
      </c>
      <c r="M6760" s="3" t="str">
        <f>IFERROR(INDEX('SINIF GÜNLER'!$A:$C,MATCH('VERİ TABANI'!$D6760,'SINIF GÜNLER'!$B:$B,0),MATCH('VERİ TABANI'!$M$1,'SINIF GÜNLER'!$A$1:$C$1,0)),"")</f>
        <v/>
      </c>
      <c r="P6760" s="28" t="str">
        <f t="array" ref="P6760">IFERROR(SEARCH(ÖĞRETMEN,'VERİ TABANI'!G6760,1),"")</f>
        <v/>
      </c>
      <c r="Q6760" s="29" t="str">
        <f t="shared" si="211"/>
        <v/>
      </c>
    </row>
    <row r="6761" spans="1:17">
      <c r="A6761" s="3" t="str">
        <f t="shared" si="210"/>
        <v/>
      </c>
      <c r="M6761" s="3" t="str">
        <f>IFERROR(INDEX('SINIF GÜNLER'!$A:$C,MATCH('VERİ TABANI'!$D6761,'SINIF GÜNLER'!$B:$B,0),MATCH('VERİ TABANI'!$M$1,'SINIF GÜNLER'!$A$1:$C$1,0)),"")</f>
        <v/>
      </c>
      <c r="P6761" s="28" t="str">
        <f t="array" ref="P6761">IFERROR(SEARCH(ÖĞRETMEN,'VERİ TABANI'!G6761,1),"")</f>
        <v/>
      </c>
      <c r="Q6761" s="29" t="str">
        <f t="shared" si="211"/>
        <v/>
      </c>
    </row>
    <row r="6762" spans="1:17">
      <c r="A6762" s="3" t="str">
        <f t="shared" si="210"/>
        <v/>
      </c>
      <c r="M6762" s="3" t="str">
        <f>IFERROR(INDEX('SINIF GÜNLER'!$A:$C,MATCH('VERİ TABANI'!$D6762,'SINIF GÜNLER'!$B:$B,0),MATCH('VERİ TABANI'!$M$1,'SINIF GÜNLER'!$A$1:$C$1,0)),"")</f>
        <v/>
      </c>
      <c r="P6762" s="28" t="str">
        <f t="array" ref="P6762">IFERROR(SEARCH(ÖĞRETMEN,'VERİ TABANI'!G6762,1),"")</f>
        <v/>
      </c>
      <c r="Q6762" s="29" t="str">
        <f t="shared" si="211"/>
        <v/>
      </c>
    </row>
    <row r="6763" spans="1:17">
      <c r="A6763" s="3" t="str">
        <f t="shared" si="210"/>
        <v/>
      </c>
      <c r="M6763" s="3" t="str">
        <f>IFERROR(INDEX('SINIF GÜNLER'!$A:$C,MATCH('VERİ TABANI'!$D6763,'SINIF GÜNLER'!$B:$B,0),MATCH('VERİ TABANI'!$M$1,'SINIF GÜNLER'!$A$1:$C$1,0)),"")</f>
        <v/>
      </c>
      <c r="P6763" s="28" t="str">
        <f t="array" ref="P6763">IFERROR(SEARCH(ÖĞRETMEN,'VERİ TABANI'!G6763,1),"")</f>
        <v/>
      </c>
      <c r="Q6763" s="29" t="str">
        <f t="shared" si="211"/>
        <v/>
      </c>
    </row>
    <row r="6764" spans="1:17">
      <c r="A6764" s="3" t="str">
        <f t="shared" si="210"/>
        <v/>
      </c>
      <c r="M6764" s="3" t="str">
        <f>IFERROR(INDEX('SINIF GÜNLER'!$A:$C,MATCH('VERİ TABANI'!$D6764,'SINIF GÜNLER'!$B:$B,0),MATCH('VERİ TABANI'!$M$1,'SINIF GÜNLER'!$A$1:$C$1,0)),"")</f>
        <v/>
      </c>
      <c r="P6764" s="28" t="str">
        <f t="array" ref="P6764">IFERROR(SEARCH(ÖĞRETMEN,'VERİ TABANI'!G6764,1),"")</f>
        <v/>
      </c>
      <c r="Q6764" s="29" t="str">
        <f t="shared" si="211"/>
        <v/>
      </c>
    </row>
    <row r="6765" spans="1:17">
      <c r="A6765" s="3" t="str">
        <f t="shared" si="210"/>
        <v/>
      </c>
      <c r="M6765" s="3" t="str">
        <f>IFERROR(INDEX('SINIF GÜNLER'!$A:$C,MATCH('VERİ TABANI'!$D6765,'SINIF GÜNLER'!$B:$B,0),MATCH('VERİ TABANI'!$M$1,'SINIF GÜNLER'!$A$1:$C$1,0)),"")</f>
        <v/>
      </c>
      <c r="P6765" s="28" t="str">
        <f t="array" ref="P6765">IFERROR(SEARCH(ÖĞRETMEN,'VERİ TABANI'!G6765,1),"")</f>
        <v/>
      </c>
      <c r="Q6765" s="29" t="str">
        <f t="shared" si="211"/>
        <v/>
      </c>
    </row>
    <row r="6766" spans="1:17">
      <c r="A6766" s="3" t="str">
        <f t="shared" si="210"/>
        <v/>
      </c>
      <c r="M6766" s="3" t="str">
        <f>IFERROR(INDEX('SINIF GÜNLER'!$A:$C,MATCH('VERİ TABANI'!$D6766,'SINIF GÜNLER'!$B:$B,0),MATCH('VERİ TABANI'!$M$1,'SINIF GÜNLER'!$A$1:$C$1,0)),"")</f>
        <v/>
      </c>
      <c r="P6766" s="28" t="str">
        <f t="array" ref="P6766">IFERROR(SEARCH(ÖĞRETMEN,'VERİ TABANI'!G6766,1),"")</f>
        <v/>
      </c>
      <c r="Q6766" s="29" t="str">
        <f t="shared" si="211"/>
        <v/>
      </c>
    </row>
    <row r="6767" spans="1:17">
      <c r="A6767" s="3" t="str">
        <f t="shared" si="210"/>
        <v/>
      </c>
      <c r="M6767" s="3" t="str">
        <f>IFERROR(INDEX('SINIF GÜNLER'!$A:$C,MATCH('VERİ TABANI'!$D6767,'SINIF GÜNLER'!$B:$B,0),MATCH('VERİ TABANI'!$M$1,'SINIF GÜNLER'!$A$1:$C$1,0)),"")</f>
        <v/>
      </c>
      <c r="P6767" s="28" t="str">
        <f t="array" ref="P6767">IFERROR(SEARCH(ÖĞRETMEN,'VERİ TABANI'!G6767,1),"")</f>
        <v/>
      </c>
      <c r="Q6767" s="29" t="str">
        <f t="shared" si="211"/>
        <v/>
      </c>
    </row>
    <row r="6768" spans="1:17">
      <c r="A6768" s="3" t="str">
        <f t="shared" si="210"/>
        <v/>
      </c>
      <c r="M6768" s="3" t="str">
        <f>IFERROR(INDEX('SINIF GÜNLER'!$A:$C,MATCH('VERİ TABANI'!$D6768,'SINIF GÜNLER'!$B:$B,0),MATCH('VERİ TABANI'!$M$1,'SINIF GÜNLER'!$A$1:$C$1,0)),"")</f>
        <v/>
      </c>
      <c r="P6768" s="28" t="str">
        <f t="array" ref="P6768">IFERROR(SEARCH(ÖĞRETMEN,'VERİ TABANI'!G6768,1),"")</f>
        <v/>
      </c>
      <c r="Q6768" s="29" t="str">
        <f t="shared" si="211"/>
        <v/>
      </c>
    </row>
    <row r="6769" spans="1:17">
      <c r="A6769" s="3" t="str">
        <f t="shared" si="210"/>
        <v/>
      </c>
      <c r="M6769" s="3" t="str">
        <f>IFERROR(INDEX('SINIF GÜNLER'!$A:$C,MATCH('VERİ TABANI'!$D6769,'SINIF GÜNLER'!$B:$B,0),MATCH('VERİ TABANI'!$M$1,'SINIF GÜNLER'!$A$1:$C$1,0)),"")</f>
        <v/>
      </c>
      <c r="P6769" s="28" t="str">
        <f t="array" ref="P6769">IFERROR(SEARCH(ÖĞRETMEN,'VERİ TABANI'!G6769,1),"")</f>
        <v/>
      </c>
      <c r="Q6769" s="29" t="str">
        <f t="shared" si="211"/>
        <v/>
      </c>
    </row>
    <row r="6770" spans="1:17">
      <c r="A6770" s="3" t="str">
        <f t="shared" si="210"/>
        <v/>
      </c>
      <c r="M6770" s="3" t="str">
        <f>IFERROR(INDEX('SINIF GÜNLER'!$A:$C,MATCH('VERİ TABANI'!$D6770,'SINIF GÜNLER'!$B:$B,0),MATCH('VERİ TABANI'!$M$1,'SINIF GÜNLER'!$A$1:$C$1,0)),"")</f>
        <v/>
      </c>
      <c r="P6770" s="28" t="str">
        <f t="array" ref="P6770">IFERROR(SEARCH(ÖĞRETMEN,'VERİ TABANI'!G6770,1),"")</f>
        <v/>
      </c>
      <c r="Q6770" s="29" t="str">
        <f t="shared" si="211"/>
        <v/>
      </c>
    </row>
    <row r="6771" spans="1:17">
      <c r="A6771" s="3" t="str">
        <f t="shared" si="210"/>
        <v/>
      </c>
      <c r="M6771" s="3" t="str">
        <f>IFERROR(INDEX('SINIF GÜNLER'!$A:$C,MATCH('VERİ TABANI'!$D6771,'SINIF GÜNLER'!$B:$B,0),MATCH('VERİ TABANI'!$M$1,'SINIF GÜNLER'!$A$1:$C$1,0)),"")</f>
        <v/>
      </c>
      <c r="P6771" s="28" t="str">
        <f t="array" ref="P6771">IFERROR(SEARCH(ÖĞRETMEN,'VERİ TABANI'!G6771,1),"")</f>
        <v/>
      </c>
      <c r="Q6771" s="29" t="str">
        <f t="shared" si="211"/>
        <v/>
      </c>
    </row>
    <row r="6772" spans="1:17">
      <c r="A6772" s="3" t="str">
        <f t="shared" si="210"/>
        <v/>
      </c>
      <c r="M6772" s="3" t="str">
        <f>IFERROR(INDEX('SINIF GÜNLER'!$A:$C,MATCH('VERİ TABANI'!$D6772,'SINIF GÜNLER'!$B:$B,0),MATCH('VERİ TABANI'!$M$1,'SINIF GÜNLER'!$A$1:$C$1,0)),"")</f>
        <v/>
      </c>
      <c r="P6772" s="28" t="str">
        <f t="array" ref="P6772">IFERROR(SEARCH(ÖĞRETMEN,'VERİ TABANI'!G6772,1),"")</f>
        <v/>
      </c>
      <c r="Q6772" s="29" t="str">
        <f t="shared" si="211"/>
        <v/>
      </c>
    </row>
    <row r="6773" spans="1:17">
      <c r="A6773" s="3" t="str">
        <f t="shared" si="210"/>
        <v/>
      </c>
      <c r="M6773" s="3" t="str">
        <f>IFERROR(INDEX('SINIF GÜNLER'!$A:$C,MATCH('VERİ TABANI'!$D6773,'SINIF GÜNLER'!$B:$B,0),MATCH('VERİ TABANI'!$M$1,'SINIF GÜNLER'!$A$1:$C$1,0)),"")</f>
        <v/>
      </c>
      <c r="P6773" s="28" t="str">
        <f t="array" ref="P6773">IFERROR(SEARCH(ÖĞRETMEN,'VERİ TABANI'!G6773,1),"")</f>
        <v/>
      </c>
      <c r="Q6773" s="29" t="str">
        <f t="shared" si="211"/>
        <v/>
      </c>
    </row>
    <row r="6774" spans="1:17">
      <c r="A6774" s="3" t="str">
        <f t="shared" si="210"/>
        <v/>
      </c>
      <c r="M6774" s="3" t="str">
        <f>IFERROR(INDEX('SINIF GÜNLER'!$A:$C,MATCH('VERİ TABANI'!$D6774,'SINIF GÜNLER'!$B:$B,0),MATCH('VERİ TABANI'!$M$1,'SINIF GÜNLER'!$A$1:$C$1,0)),"")</f>
        <v/>
      </c>
      <c r="P6774" s="28" t="str">
        <f t="array" ref="P6774">IFERROR(SEARCH(ÖĞRETMEN,'VERİ TABANI'!G6774,1),"")</f>
        <v/>
      </c>
      <c r="Q6774" s="29" t="str">
        <f t="shared" si="211"/>
        <v/>
      </c>
    </row>
    <row r="6775" spans="1:17">
      <c r="A6775" s="3" t="str">
        <f t="shared" si="210"/>
        <v/>
      </c>
      <c r="M6775" s="3" t="str">
        <f>IFERROR(INDEX('SINIF GÜNLER'!$A:$C,MATCH('VERİ TABANI'!$D6775,'SINIF GÜNLER'!$B:$B,0),MATCH('VERİ TABANI'!$M$1,'SINIF GÜNLER'!$A$1:$C$1,0)),"")</f>
        <v/>
      </c>
      <c r="P6775" s="28" t="str">
        <f t="array" ref="P6775">IFERROR(SEARCH(ÖĞRETMEN,'VERİ TABANI'!G6775,1),"")</f>
        <v/>
      </c>
      <c r="Q6775" s="29" t="str">
        <f t="shared" si="211"/>
        <v/>
      </c>
    </row>
    <row r="6776" spans="1:17">
      <c r="A6776" s="3" t="str">
        <f t="shared" si="210"/>
        <v/>
      </c>
      <c r="M6776" s="3" t="str">
        <f>IFERROR(INDEX('SINIF GÜNLER'!$A:$C,MATCH('VERİ TABANI'!$D6776,'SINIF GÜNLER'!$B:$B,0),MATCH('VERİ TABANI'!$M$1,'SINIF GÜNLER'!$A$1:$C$1,0)),"")</f>
        <v/>
      </c>
      <c r="P6776" s="28" t="str">
        <f t="array" ref="P6776">IFERROR(SEARCH(ÖĞRETMEN,'VERİ TABANI'!G6776,1),"")</f>
        <v/>
      </c>
      <c r="Q6776" s="29" t="str">
        <f t="shared" si="211"/>
        <v/>
      </c>
    </row>
    <row r="6777" spans="1:17">
      <c r="A6777" s="3" t="str">
        <f t="shared" si="210"/>
        <v/>
      </c>
      <c r="M6777" s="3" t="str">
        <f>IFERROR(INDEX('SINIF GÜNLER'!$A:$C,MATCH('VERİ TABANI'!$D6777,'SINIF GÜNLER'!$B:$B,0),MATCH('VERİ TABANI'!$M$1,'SINIF GÜNLER'!$A$1:$C$1,0)),"")</f>
        <v/>
      </c>
      <c r="P6777" s="28" t="str">
        <f t="array" ref="P6777">IFERROR(SEARCH(ÖĞRETMEN,'VERİ TABANI'!G6777,1),"")</f>
        <v/>
      </c>
      <c r="Q6777" s="29" t="str">
        <f t="shared" si="211"/>
        <v/>
      </c>
    </row>
    <row r="6778" spans="1:17">
      <c r="A6778" s="3" t="str">
        <f t="shared" si="210"/>
        <v/>
      </c>
      <c r="M6778" s="3" t="str">
        <f>IFERROR(INDEX('SINIF GÜNLER'!$A:$C,MATCH('VERİ TABANI'!$D6778,'SINIF GÜNLER'!$B:$B,0),MATCH('VERİ TABANI'!$M$1,'SINIF GÜNLER'!$A$1:$C$1,0)),"")</f>
        <v/>
      </c>
      <c r="P6778" s="28" t="str">
        <f t="array" ref="P6778">IFERROR(SEARCH(ÖĞRETMEN,'VERİ TABANI'!G6778,1),"")</f>
        <v/>
      </c>
      <c r="Q6778" s="29" t="str">
        <f t="shared" si="211"/>
        <v/>
      </c>
    </row>
    <row r="6779" spans="1:17">
      <c r="A6779" s="3" t="str">
        <f t="shared" si="210"/>
        <v/>
      </c>
      <c r="M6779" s="3" t="str">
        <f>IFERROR(INDEX('SINIF GÜNLER'!$A:$C,MATCH('VERİ TABANI'!$D6779,'SINIF GÜNLER'!$B:$B,0),MATCH('VERİ TABANI'!$M$1,'SINIF GÜNLER'!$A$1:$C$1,0)),"")</f>
        <v/>
      </c>
      <c r="P6779" s="28" t="str">
        <f t="array" ref="P6779">IFERROR(SEARCH(ÖĞRETMEN,'VERİ TABANI'!G6779,1),"")</f>
        <v/>
      </c>
      <c r="Q6779" s="29" t="str">
        <f t="shared" si="211"/>
        <v/>
      </c>
    </row>
    <row r="6780" spans="1:17">
      <c r="A6780" s="3" t="str">
        <f t="shared" si="210"/>
        <v/>
      </c>
      <c r="M6780" s="3" t="str">
        <f>IFERROR(INDEX('SINIF GÜNLER'!$A:$C,MATCH('VERİ TABANI'!$D6780,'SINIF GÜNLER'!$B:$B,0),MATCH('VERİ TABANI'!$M$1,'SINIF GÜNLER'!$A$1:$C$1,0)),"")</f>
        <v/>
      </c>
      <c r="P6780" s="28" t="str">
        <f t="array" ref="P6780">IFERROR(SEARCH(ÖĞRETMEN,'VERİ TABANI'!G6780,1),"")</f>
        <v/>
      </c>
      <c r="Q6780" s="29" t="str">
        <f t="shared" si="211"/>
        <v/>
      </c>
    </row>
    <row r="6781" spans="1:17">
      <c r="A6781" s="3" t="str">
        <f t="shared" si="210"/>
        <v/>
      </c>
      <c r="M6781" s="3" t="str">
        <f>IFERROR(INDEX('SINIF GÜNLER'!$A:$C,MATCH('VERİ TABANI'!$D6781,'SINIF GÜNLER'!$B:$B,0),MATCH('VERİ TABANI'!$M$1,'SINIF GÜNLER'!$A$1:$C$1,0)),"")</f>
        <v/>
      </c>
      <c r="P6781" s="28" t="str">
        <f t="array" ref="P6781">IFERROR(SEARCH(ÖĞRETMEN,'VERİ TABANI'!G6781,1),"")</f>
        <v/>
      </c>
      <c r="Q6781" s="29" t="str">
        <f t="shared" si="211"/>
        <v/>
      </c>
    </row>
    <row r="6782" spans="1:17">
      <c r="A6782" s="3" t="str">
        <f t="shared" si="210"/>
        <v/>
      </c>
      <c r="M6782" s="3" t="str">
        <f>IFERROR(INDEX('SINIF GÜNLER'!$A:$C,MATCH('VERİ TABANI'!$D6782,'SINIF GÜNLER'!$B:$B,0),MATCH('VERİ TABANI'!$M$1,'SINIF GÜNLER'!$A$1:$C$1,0)),"")</f>
        <v/>
      </c>
      <c r="P6782" s="28" t="str">
        <f t="array" ref="P6782">IFERROR(SEARCH(ÖĞRETMEN,'VERİ TABANI'!G6782,1),"")</f>
        <v/>
      </c>
      <c r="Q6782" s="29" t="str">
        <f t="shared" si="211"/>
        <v/>
      </c>
    </row>
    <row r="6783" spans="1:17">
      <c r="A6783" s="3" t="str">
        <f t="shared" si="210"/>
        <v/>
      </c>
      <c r="M6783" s="3" t="str">
        <f>IFERROR(INDEX('SINIF GÜNLER'!$A:$C,MATCH('VERİ TABANI'!$D6783,'SINIF GÜNLER'!$B:$B,0),MATCH('VERİ TABANI'!$M$1,'SINIF GÜNLER'!$A$1:$C$1,0)),"")</f>
        <v/>
      </c>
      <c r="P6783" s="28" t="str">
        <f t="array" ref="P6783">IFERROR(SEARCH(ÖĞRETMEN,'VERİ TABANI'!G6783,1),"")</f>
        <v/>
      </c>
      <c r="Q6783" s="29" t="str">
        <f t="shared" si="211"/>
        <v/>
      </c>
    </row>
    <row r="6784" spans="1:17">
      <c r="A6784" s="3" t="str">
        <f t="shared" si="210"/>
        <v/>
      </c>
      <c r="M6784" s="3" t="str">
        <f>IFERROR(INDEX('SINIF GÜNLER'!$A:$C,MATCH('VERİ TABANI'!$D6784,'SINIF GÜNLER'!$B:$B,0),MATCH('VERİ TABANI'!$M$1,'SINIF GÜNLER'!$A$1:$C$1,0)),"")</f>
        <v/>
      </c>
      <c r="P6784" s="28" t="str">
        <f t="array" ref="P6784">IFERROR(SEARCH(ÖĞRETMEN,'VERİ TABANI'!G6784,1),"")</f>
        <v/>
      </c>
      <c r="Q6784" s="29" t="str">
        <f t="shared" si="211"/>
        <v/>
      </c>
    </row>
    <row r="6785" spans="1:17">
      <c r="A6785" s="3" t="str">
        <f t="shared" si="210"/>
        <v/>
      </c>
      <c r="M6785" s="3" t="str">
        <f>IFERROR(INDEX('SINIF GÜNLER'!$A:$C,MATCH('VERİ TABANI'!$D6785,'SINIF GÜNLER'!$B:$B,0),MATCH('VERİ TABANI'!$M$1,'SINIF GÜNLER'!$A$1:$C$1,0)),"")</f>
        <v/>
      </c>
      <c r="P6785" s="28" t="str">
        <f t="array" ref="P6785">IFERROR(SEARCH(ÖĞRETMEN,'VERİ TABANI'!G6785,1),"")</f>
        <v/>
      </c>
      <c r="Q6785" s="29" t="str">
        <f t="shared" si="211"/>
        <v/>
      </c>
    </row>
    <row r="6786" spans="1:17">
      <c r="A6786" s="3" t="str">
        <f t="shared" ref="A6786:A6849" si="212">IFERROR(IF(B6786="","",ROW()-1),"")</f>
        <v/>
      </c>
      <c r="M6786" s="3" t="str">
        <f>IFERROR(INDEX('SINIF GÜNLER'!$A:$C,MATCH('VERİ TABANI'!$D6786,'SINIF GÜNLER'!$B:$B,0),MATCH('VERİ TABANI'!$M$1,'SINIF GÜNLER'!$A$1:$C$1,0)),"")</f>
        <v/>
      </c>
      <c r="P6786" s="28" t="str">
        <f t="array" ref="P6786">IFERROR(SEARCH(ÖĞRETMEN,'VERİ TABANI'!G6786,1),"")</f>
        <v/>
      </c>
      <c r="Q6786" s="29" t="str">
        <f t="shared" si="211"/>
        <v/>
      </c>
    </row>
    <row r="6787" spans="1:17">
      <c r="A6787" s="3" t="str">
        <f t="shared" si="212"/>
        <v/>
      </c>
      <c r="M6787" s="3" t="str">
        <f>IFERROR(INDEX('SINIF GÜNLER'!$A:$C,MATCH('VERİ TABANI'!$D6787,'SINIF GÜNLER'!$B:$B,0),MATCH('VERİ TABANI'!$M$1,'SINIF GÜNLER'!$A$1:$C$1,0)),"")</f>
        <v/>
      </c>
      <c r="P6787" s="28" t="str">
        <f t="array" ref="P6787">IFERROR(SEARCH(ÖĞRETMEN,'VERİ TABANI'!G6787,1),"")</f>
        <v/>
      </c>
      <c r="Q6787" s="29" t="str">
        <f t="shared" si="211"/>
        <v/>
      </c>
    </row>
    <row r="6788" spans="1:17">
      <c r="A6788" s="3" t="str">
        <f t="shared" si="212"/>
        <v/>
      </c>
      <c r="M6788" s="3" t="str">
        <f>IFERROR(INDEX('SINIF GÜNLER'!$A:$C,MATCH('VERİ TABANI'!$D6788,'SINIF GÜNLER'!$B:$B,0),MATCH('VERİ TABANI'!$M$1,'SINIF GÜNLER'!$A$1:$C$1,0)),"")</f>
        <v/>
      </c>
      <c r="P6788" s="28" t="str">
        <f t="array" ref="P6788">IFERROR(SEARCH(ÖĞRETMEN,'VERİ TABANI'!G6788,1),"")</f>
        <v/>
      </c>
      <c r="Q6788" s="29" t="str">
        <f t="shared" si="211"/>
        <v/>
      </c>
    </row>
    <row r="6789" spans="1:17">
      <c r="A6789" s="3" t="str">
        <f t="shared" si="212"/>
        <v/>
      </c>
      <c r="M6789" s="3" t="str">
        <f>IFERROR(INDEX('SINIF GÜNLER'!$A:$C,MATCH('VERİ TABANI'!$D6789,'SINIF GÜNLER'!$B:$B,0),MATCH('VERİ TABANI'!$M$1,'SINIF GÜNLER'!$A$1:$C$1,0)),"")</f>
        <v/>
      </c>
      <c r="P6789" s="28" t="str">
        <f t="array" ref="P6789">IFERROR(SEARCH(ÖĞRETMEN,'VERİ TABANI'!G6789,1),"")</f>
        <v/>
      </c>
      <c r="Q6789" s="29" t="str">
        <f t="shared" si="211"/>
        <v/>
      </c>
    </row>
    <row r="6790" spans="1:17">
      <c r="A6790" s="3" t="str">
        <f t="shared" si="212"/>
        <v/>
      </c>
      <c r="M6790" s="3" t="str">
        <f>IFERROR(INDEX('SINIF GÜNLER'!$A:$C,MATCH('VERİ TABANI'!$D6790,'SINIF GÜNLER'!$B:$B,0),MATCH('VERİ TABANI'!$M$1,'SINIF GÜNLER'!$A$1:$C$1,0)),"")</f>
        <v/>
      </c>
      <c r="P6790" s="28" t="str">
        <f t="array" ref="P6790">IFERROR(SEARCH(ÖĞRETMEN,'VERİ TABANI'!G6790,1),"")</f>
        <v/>
      </c>
      <c r="Q6790" s="29" t="str">
        <f t="shared" si="211"/>
        <v/>
      </c>
    </row>
    <row r="6791" spans="1:17">
      <c r="A6791" s="3" t="str">
        <f t="shared" si="212"/>
        <v/>
      </c>
      <c r="M6791" s="3" t="str">
        <f>IFERROR(INDEX('SINIF GÜNLER'!$A:$C,MATCH('VERİ TABANI'!$D6791,'SINIF GÜNLER'!$B:$B,0),MATCH('VERİ TABANI'!$M$1,'SINIF GÜNLER'!$A$1:$C$1,0)),"")</f>
        <v/>
      </c>
      <c r="P6791" s="28" t="str">
        <f t="array" ref="P6791">IFERROR(SEARCH(ÖĞRETMEN,'VERİ TABANI'!G6791,1),"")</f>
        <v/>
      </c>
      <c r="Q6791" s="29" t="str">
        <f t="shared" si="211"/>
        <v/>
      </c>
    </row>
    <row r="6792" spans="1:17">
      <c r="A6792" s="3" t="str">
        <f t="shared" si="212"/>
        <v/>
      </c>
      <c r="M6792" s="3" t="str">
        <f>IFERROR(INDEX('SINIF GÜNLER'!$A:$C,MATCH('VERİ TABANI'!$D6792,'SINIF GÜNLER'!$B:$B,0),MATCH('VERİ TABANI'!$M$1,'SINIF GÜNLER'!$A$1:$C$1,0)),"")</f>
        <v/>
      </c>
      <c r="P6792" s="28" t="str">
        <f t="array" ref="P6792">IFERROR(SEARCH(ÖĞRETMEN,'VERİ TABANI'!G6792,1),"")</f>
        <v/>
      </c>
      <c r="Q6792" s="29" t="str">
        <f t="shared" ref="Q6792:Q6855" si="213">IF(P6792="","",ROW())</f>
        <v/>
      </c>
    </row>
    <row r="6793" spans="1:17">
      <c r="A6793" s="3" t="str">
        <f t="shared" si="212"/>
        <v/>
      </c>
      <c r="M6793" s="3" t="str">
        <f>IFERROR(INDEX('SINIF GÜNLER'!$A:$C,MATCH('VERİ TABANI'!$D6793,'SINIF GÜNLER'!$B:$B,0),MATCH('VERİ TABANI'!$M$1,'SINIF GÜNLER'!$A$1:$C$1,0)),"")</f>
        <v/>
      </c>
      <c r="P6793" s="28" t="str">
        <f t="array" ref="P6793">IFERROR(SEARCH(ÖĞRETMEN,'VERİ TABANI'!G6793,1),"")</f>
        <v/>
      </c>
      <c r="Q6793" s="29" t="str">
        <f t="shared" si="213"/>
        <v/>
      </c>
    </row>
    <row r="6794" spans="1:17">
      <c r="A6794" s="3" t="str">
        <f t="shared" si="212"/>
        <v/>
      </c>
      <c r="M6794" s="3" t="str">
        <f>IFERROR(INDEX('SINIF GÜNLER'!$A:$C,MATCH('VERİ TABANI'!$D6794,'SINIF GÜNLER'!$B:$B,0),MATCH('VERİ TABANI'!$M$1,'SINIF GÜNLER'!$A$1:$C$1,0)),"")</f>
        <v/>
      </c>
      <c r="P6794" s="28" t="str">
        <f t="array" ref="P6794">IFERROR(SEARCH(ÖĞRETMEN,'VERİ TABANI'!G6794,1),"")</f>
        <v/>
      </c>
      <c r="Q6794" s="29" t="str">
        <f t="shared" si="213"/>
        <v/>
      </c>
    </row>
    <row r="6795" spans="1:17">
      <c r="A6795" s="3" t="str">
        <f t="shared" si="212"/>
        <v/>
      </c>
      <c r="M6795" s="3" t="str">
        <f>IFERROR(INDEX('SINIF GÜNLER'!$A:$C,MATCH('VERİ TABANI'!$D6795,'SINIF GÜNLER'!$B:$B,0),MATCH('VERİ TABANI'!$M$1,'SINIF GÜNLER'!$A$1:$C$1,0)),"")</f>
        <v/>
      </c>
      <c r="P6795" s="28" t="str">
        <f t="array" ref="P6795">IFERROR(SEARCH(ÖĞRETMEN,'VERİ TABANI'!G6795,1),"")</f>
        <v/>
      </c>
      <c r="Q6795" s="29" t="str">
        <f t="shared" si="213"/>
        <v/>
      </c>
    </row>
    <row r="6796" spans="1:17">
      <c r="A6796" s="3" t="str">
        <f t="shared" si="212"/>
        <v/>
      </c>
      <c r="M6796" s="3" t="str">
        <f>IFERROR(INDEX('SINIF GÜNLER'!$A:$C,MATCH('VERİ TABANI'!$D6796,'SINIF GÜNLER'!$B:$B,0),MATCH('VERİ TABANI'!$M$1,'SINIF GÜNLER'!$A$1:$C$1,0)),"")</f>
        <v/>
      </c>
      <c r="P6796" s="28" t="str">
        <f t="array" ref="P6796">IFERROR(SEARCH(ÖĞRETMEN,'VERİ TABANI'!G6796,1),"")</f>
        <v/>
      </c>
      <c r="Q6796" s="29" t="str">
        <f t="shared" si="213"/>
        <v/>
      </c>
    </row>
    <row r="6797" spans="1:17">
      <c r="A6797" s="3" t="str">
        <f t="shared" si="212"/>
        <v/>
      </c>
      <c r="M6797" s="3" t="str">
        <f>IFERROR(INDEX('SINIF GÜNLER'!$A:$C,MATCH('VERİ TABANI'!$D6797,'SINIF GÜNLER'!$B:$B,0),MATCH('VERİ TABANI'!$M$1,'SINIF GÜNLER'!$A$1:$C$1,0)),"")</f>
        <v/>
      </c>
      <c r="P6797" s="28" t="str">
        <f t="array" ref="P6797">IFERROR(SEARCH(ÖĞRETMEN,'VERİ TABANI'!G6797,1),"")</f>
        <v/>
      </c>
      <c r="Q6797" s="29" t="str">
        <f t="shared" si="213"/>
        <v/>
      </c>
    </row>
    <row r="6798" spans="1:17">
      <c r="A6798" s="3" t="str">
        <f t="shared" si="212"/>
        <v/>
      </c>
      <c r="M6798" s="3" t="str">
        <f>IFERROR(INDEX('SINIF GÜNLER'!$A:$C,MATCH('VERİ TABANI'!$D6798,'SINIF GÜNLER'!$B:$B,0),MATCH('VERİ TABANI'!$M$1,'SINIF GÜNLER'!$A$1:$C$1,0)),"")</f>
        <v/>
      </c>
      <c r="P6798" s="28" t="str">
        <f t="array" ref="P6798">IFERROR(SEARCH(ÖĞRETMEN,'VERİ TABANI'!G6798,1),"")</f>
        <v/>
      </c>
      <c r="Q6798" s="29" t="str">
        <f t="shared" si="213"/>
        <v/>
      </c>
    </row>
    <row r="6799" spans="1:17">
      <c r="A6799" s="3" t="str">
        <f t="shared" si="212"/>
        <v/>
      </c>
      <c r="M6799" s="3" t="str">
        <f>IFERROR(INDEX('SINIF GÜNLER'!$A:$C,MATCH('VERİ TABANI'!$D6799,'SINIF GÜNLER'!$B:$B,0),MATCH('VERİ TABANI'!$M$1,'SINIF GÜNLER'!$A$1:$C$1,0)),"")</f>
        <v/>
      </c>
      <c r="P6799" s="28" t="str">
        <f t="array" ref="P6799">IFERROR(SEARCH(ÖĞRETMEN,'VERİ TABANI'!G6799,1),"")</f>
        <v/>
      </c>
      <c r="Q6799" s="29" t="str">
        <f t="shared" si="213"/>
        <v/>
      </c>
    </row>
    <row r="6800" spans="1:17">
      <c r="A6800" s="3" t="str">
        <f t="shared" si="212"/>
        <v/>
      </c>
      <c r="M6800" s="3" t="str">
        <f>IFERROR(INDEX('SINIF GÜNLER'!$A:$C,MATCH('VERİ TABANI'!$D6800,'SINIF GÜNLER'!$B:$B,0),MATCH('VERİ TABANI'!$M$1,'SINIF GÜNLER'!$A$1:$C$1,0)),"")</f>
        <v/>
      </c>
      <c r="P6800" s="28" t="str">
        <f t="array" ref="P6800">IFERROR(SEARCH(ÖĞRETMEN,'VERİ TABANI'!G6800,1),"")</f>
        <v/>
      </c>
      <c r="Q6800" s="29" t="str">
        <f t="shared" si="213"/>
        <v/>
      </c>
    </row>
    <row r="6801" spans="1:17">
      <c r="A6801" s="3" t="str">
        <f t="shared" si="212"/>
        <v/>
      </c>
      <c r="M6801" s="3" t="str">
        <f>IFERROR(INDEX('SINIF GÜNLER'!$A:$C,MATCH('VERİ TABANI'!$D6801,'SINIF GÜNLER'!$B:$B,0),MATCH('VERİ TABANI'!$M$1,'SINIF GÜNLER'!$A$1:$C$1,0)),"")</f>
        <v/>
      </c>
      <c r="P6801" s="28" t="str">
        <f t="array" ref="P6801">IFERROR(SEARCH(ÖĞRETMEN,'VERİ TABANI'!G6801,1),"")</f>
        <v/>
      </c>
      <c r="Q6801" s="29" t="str">
        <f t="shared" si="213"/>
        <v/>
      </c>
    </row>
    <row r="6802" spans="1:17">
      <c r="A6802" s="3" t="str">
        <f t="shared" si="212"/>
        <v/>
      </c>
      <c r="M6802" s="3" t="str">
        <f>IFERROR(INDEX('SINIF GÜNLER'!$A:$C,MATCH('VERİ TABANI'!$D6802,'SINIF GÜNLER'!$B:$B,0),MATCH('VERİ TABANI'!$M$1,'SINIF GÜNLER'!$A$1:$C$1,0)),"")</f>
        <v/>
      </c>
      <c r="P6802" s="28" t="str">
        <f t="array" ref="P6802">IFERROR(SEARCH(ÖĞRETMEN,'VERİ TABANI'!G6802,1),"")</f>
        <v/>
      </c>
      <c r="Q6802" s="29" t="str">
        <f t="shared" si="213"/>
        <v/>
      </c>
    </row>
    <row r="6803" spans="1:17">
      <c r="A6803" s="3" t="str">
        <f t="shared" si="212"/>
        <v/>
      </c>
      <c r="M6803" s="3" t="str">
        <f>IFERROR(INDEX('SINIF GÜNLER'!$A:$C,MATCH('VERİ TABANI'!$D6803,'SINIF GÜNLER'!$B:$B,0),MATCH('VERİ TABANI'!$M$1,'SINIF GÜNLER'!$A$1:$C$1,0)),"")</f>
        <v/>
      </c>
      <c r="P6803" s="28" t="str">
        <f t="array" ref="P6803">IFERROR(SEARCH(ÖĞRETMEN,'VERİ TABANI'!G6803,1),"")</f>
        <v/>
      </c>
      <c r="Q6803" s="29" t="str">
        <f t="shared" si="213"/>
        <v/>
      </c>
    </row>
    <row r="6804" spans="1:17">
      <c r="A6804" s="3" t="str">
        <f t="shared" si="212"/>
        <v/>
      </c>
      <c r="M6804" s="3" t="str">
        <f>IFERROR(INDEX('SINIF GÜNLER'!$A:$C,MATCH('VERİ TABANI'!$D6804,'SINIF GÜNLER'!$B:$B,0),MATCH('VERİ TABANI'!$M$1,'SINIF GÜNLER'!$A$1:$C$1,0)),"")</f>
        <v/>
      </c>
      <c r="P6804" s="28" t="str">
        <f t="array" ref="P6804">IFERROR(SEARCH(ÖĞRETMEN,'VERİ TABANI'!G6804,1),"")</f>
        <v/>
      </c>
      <c r="Q6804" s="29" t="str">
        <f t="shared" si="213"/>
        <v/>
      </c>
    </row>
    <row r="6805" spans="1:17">
      <c r="A6805" s="3" t="str">
        <f t="shared" si="212"/>
        <v/>
      </c>
      <c r="M6805" s="3" t="str">
        <f>IFERROR(INDEX('SINIF GÜNLER'!$A:$C,MATCH('VERİ TABANI'!$D6805,'SINIF GÜNLER'!$B:$B,0),MATCH('VERİ TABANI'!$M$1,'SINIF GÜNLER'!$A$1:$C$1,0)),"")</f>
        <v/>
      </c>
      <c r="P6805" s="28" t="str">
        <f t="array" ref="P6805">IFERROR(SEARCH(ÖĞRETMEN,'VERİ TABANI'!G6805,1),"")</f>
        <v/>
      </c>
      <c r="Q6805" s="29" t="str">
        <f t="shared" si="213"/>
        <v/>
      </c>
    </row>
    <row r="6806" spans="1:17">
      <c r="A6806" s="3" t="str">
        <f t="shared" si="212"/>
        <v/>
      </c>
      <c r="M6806" s="3" t="str">
        <f>IFERROR(INDEX('SINIF GÜNLER'!$A:$C,MATCH('VERİ TABANI'!$D6806,'SINIF GÜNLER'!$B:$B,0),MATCH('VERİ TABANI'!$M$1,'SINIF GÜNLER'!$A$1:$C$1,0)),"")</f>
        <v/>
      </c>
      <c r="P6806" s="28" t="str">
        <f t="array" ref="P6806">IFERROR(SEARCH(ÖĞRETMEN,'VERİ TABANI'!G6806,1),"")</f>
        <v/>
      </c>
      <c r="Q6806" s="29" t="str">
        <f t="shared" si="213"/>
        <v/>
      </c>
    </row>
    <row r="6807" spans="1:17">
      <c r="A6807" s="3" t="str">
        <f t="shared" si="212"/>
        <v/>
      </c>
      <c r="M6807" s="3" t="str">
        <f>IFERROR(INDEX('SINIF GÜNLER'!$A:$C,MATCH('VERİ TABANI'!$D6807,'SINIF GÜNLER'!$B:$B,0),MATCH('VERİ TABANI'!$M$1,'SINIF GÜNLER'!$A$1:$C$1,0)),"")</f>
        <v/>
      </c>
      <c r="P6807" s="28" t="str">
        <f t="array" ref="P6807">IFERROR(SEARCH(ÖĞRETMEN,'VERİ TABANI'!G6807,1),"")</f>
        <v/>
      </c>
      <c r="Q6807" s="29" t="str">
        <f t="shared" si="213"/>
        <v/>
      </c>
    </row>
    <row r="6808" spans="1:17">
      <c r="A6808" s="3" t="str">
        <f t="shared" si="212"/>
        <v/>
      </c>
      <c r="M6808" s="3" t="str">
        <f>IFERROR(INDEX('SINIF GÜNLER'!$A:$C,MATCH('VERİ TABANI'!$D6808,'SINIF GÜNLER'!$B:$B,0),MATCH('VERİ TABANI'!$M$1,'SINIF GÜNLER'!$A$1:$C$1,0)),"")</f>
        <v/>
      </c>
      <c r="P6808" s="28" t="str">
        <f t="array" ref="P6808">IFERROR(SEARCH(ÖĞRETMEN,'VERİ TABANI'!G6808,1),"")</f>
        <v/>
      </c>
      <c r="Q6808" s="29" t="str">
        <f t="shared" si="213"/>
        <v/>
      </c>
    </row>
    <row r="6809" spans="1:17">
      <c r="A6809" s="3" t="str">
        <f t="shared" si="212"/>
        <v/>
      </c>
      <c r="M6809" s="3" t="str">
        <f>IFERROR(INDEX('SINIF GÜNLER'!$A:$C,MATCH('VERİ TABANI'!$D6809,'SINIF GÜNLER'!$B:$B,0),MATCH('VERİ TABANI'!$M$1,'SINIF GÜNLER'!$A$1:$C$1,0)),"")</f>
        <v/>
      </c>
      <c r="P6809" s="28" t="str">
        <f t="array" ref="P6809">IFERROR(SEARCH(ÖĞRETMEN,'VERİ TABANI'!G6809,1),"")</f>
        <v/>
      </c>
      <c r="Q6809" s="29" t="str">
        <f t="shared" si="213"/>
        <v/>
      </c>
    </row>
    <row r="6810" spans="1:17">
      <c r="A6810" s="3" t="str">
        <f t="shared" si="212"/>
        <v/>
      </c>
      <c r="M6810" s="3" t="str">
        <f>IFERROR(INDEX('SINIF GÜNLER'!$A:$C,MATCH('VERİ TABANI'!$D6810,'SINIF GÜNLER'!$B:$B,0),MATCH('VERİ TABANI'!$M$1,'SINIF GÜNLER'!$A$1:$C$1,0)),"")</f>
        <v/>
      </c>
      <c r="P6810" s="28" t="str">
        <f t="array" ref="P6810">IFERROR(SEARCH(ÖĞRETMEN,'VERİ TABANI'!G6810,1),"")</f>
        <v/>
      </c>
      <c r="Q6810" s="29" t="str">
        <f t="shared" si="213"/>
        <v/>
      </c>
    </row>
    <row r="6811" spans="1:17">
      <c r="A6811" s="3" t="str">
        <f t="shared" si="212"/>
        <v/>
      </c>
      <c r="M6811" s="3" t="str">
        <f>IFERROR(INDEX('SINIF GÜNLER'!$A:$C,MATCH('VERİ TABANI'!$D6811,'SINIF GÜNLER'!$B:$B,0),MATCH('VERİ TABANI'!$M$1,'SINIF GÜNLER'!$A$1:$C$1,0)),"")</f>
        <v/>
      </c>
      <c r="P6811" s="28" t="str">
        <f t="array" ref="P6811">IFERROR(SEARCH(ÖĞRETMEN,'VERİ TABANI'!G6811,1),"")</f>
        <v/>
      </c>
      <c r="Q6811" s="29" t="str">
        <f t="shared" si="213"/>
        <v/>
      </c>
    </row>
    <row r="6812" spans="1:17">
      <c r="A6812" s="3" t="str">
        <f t="shared" si="212"/>
        <v/>
      </c>
      <c r="M6812" s="3" t="str">
        <f>IFERROR(INDEX('SINIF GÜNLER'!$A:$C,MATCH('VERİ TABANI'!$D6812,'SINIF GÜNLER'!$B:$B,0),MATCH('VERİ TABANI'!$M$1,'SINIF GÜNLER'!$A$1:$C$1,0)),"")</f>
        <v/>
      </c>
      <c r="P6812" s="28" t="str">
        <f t="array" ref="P6812">IFERROR(SEARCH(ÖĞRETMEN,'VERİ TABANI'!G6812,1),"")</f>
        <v/>
      </c>
      <c r="Q6812" s="29" t="str">
        <f t="shared" si="213"/>
        <v/>
      </c>
    </row>
    <row r="6813" spans="1:17">
      <c r="A6813" s="3" t="str">
        <f t="shared" si="212"/>
        <v/>
      </c>
      <c r="M6813" s="3" t="str">
        <f>IFERROR(INDEX('SINIF GÜNLER'!$A:$C,MATCH('VERİ TABANI'!$D6813,'SINIF GÜNLER'!$B:$B,0),MATCH('VERİ TABANI'!$M$1,'SINIF GÜNLER'!$A$1:$C$1,0)),"")</f>
        <v/>
      </c>
      <c r="P6813" s="28" t="str">
        <f t="array" ref="P6813">IFERROR(SEARCH(ÖĞRETMEN,'VERİ TABANI'!G6813,1),"")</f>
        <v/>
      </c>
      <c r="Q6813" s="29" t="str">
        <f t="shared" si="213"/>
        <v/>
      </c>
    </row>
    <row r="6814" spans="1:17">
      <c r="A6814" s="3" t="str">
        <f t="shared" si="212"/>
        <v/>
      </c>
      <c r="M6814" s="3" t="str">
        <f>IFERROR(INDEX('SINIF GÜNLER'!$A:$C,MATCH('VERİ TABANI'!$D6814,'SINIF GÜNLER'!$B:$B,0),MATCH('VERİ TABANI'!$M$1,'SINIF GÜNLER'!$A$1:$C$1,0)),"")</f>
        <v/>
      </c>
      <c r="P6814" s="28" t="str">
        <f t="array" ref="P6814">IFERROR(SEARCH(ÖĞRETMEN,'VERİ TABANI'!G6814,1),"")</f>
        <v/>
      </c>
      <c r="Q6814" s="29" t="str">
        <f t="shared" si="213"/>
        <v/>
      </c>
    </row>
    <row r="6815" spans="1:17">
      <c r="A6815" s="3" t="str">
        <f t="shared" si="212"/>
        <v/>
      </c>
      <c r="M6815" s="3" t="str">
        <f>IFERROR(INDEX('SINIF GÜNLER'!$A:$C,MATCH('VERİ TABANI'!$D6815,'SINIF GÜNLER'!$B:$B,0),MATCH('VERİ TABANI'!$M$1,'SINIF GÜNLER'!$A$1:$C$1,0)),"")</f>
        <v/>
      </c>
      <c r="P6815" s="28" t="str">
        <f t="array" ref="P6815">IFERROR(SEARCH(ÖĞRETMEN,'VERİ TABANI'!G6815,1),"")</f>
        <v/>
      </c>
      <c r="Q6815" s="29" t="str">
        <f t="shared" si="213"/>
        <v/>
      </c>
    </row>
    <row r="6816" spans="1:17">
      <c r="A6816" s="3" t="str">
        <f t="shared" si="212"/>
        <v/>
      </c>
      <c r="M6816" s="3" t="str">
        <f>IFERROR(INDEX('SINIF GÜNLER'!$A:$C,MATCH('VERİ TABANI'!$D6816,'SINIF GÜNLER'!$B:$B,0),MATCH('VERİ TABANI'!$M$1,'SINIF GÜNLER'!$A$1:$C$1,0)),"")</f>
        <v/>
      </c>
      <c r="P6816" s="28" t="str">
        <f t="array" ref="P6816">IFERROR(SEARCH(ÖĞRETMEN,'VERİ TABANI'!G6816,1),"")</f>
        <v/>
      </c>
      <c r="Q6816" s="29" t="str">
        <f t="shared" si="213"/>
        <v/>
      </c>
    </row>
    <row r="6817" spans="1:17">
      <c r="A6817" s="3" t="str">
        <f t="shared" si="212"/>
        <v/>
      </c>
      <c r="M6817" s="3" t="str">
        <f>IFERROR(INDEX('SINIF GÜNLER'!$A:$C,MATCH('VERİ TABANI'!$D6817,'SINIF GÜNLER'!$B:$B,0),MATCH('VERİ TABANI'!$M$1,'SINIF GÜNLER'!$A$1:$C$1,0)),"")</f>
        <v/>
      </c>
      <c r="P6817" s="28" t="str">
        <f t="array" ref="P6817">IFERROR(SEARCH(ÖĞRETMEN,'VERİ TABANI'!G6817,1),"")</f>
        <v/>
      </c>
      <c r="Q6817" s="29" t="str">
        <f t="shared" si="213"/>
        <v/>
      </c>
    </row>
    <row r="6818" spans="1:17">
      <c r="A6818" s="3" t="str">
        <f t="shared" si="212"/>
        <v/>
      </c>
      <c r="M6818" s="3" t="str">
        <f>IFERROR(INDEX('SINIF GÜNLER'!$A:$C,MATCH('VERİ TABANI'!$D6818,'SINIF GÜNLER'!$B:$B,0),MATCH('VERİ TABANI'!$M$1,'SINIF GÜNLER'!$A$1:$C$1,0)),"")</f>
        <v/>
      </c>
      <c r="P6818" s="28" t="str">
        <f t="array" ref="P6818">IFERROR(SEARCH(ÖĞRETMEN,'VERİ TABANI'!G6818,1),"")</f>
        <v/>
      </c>
      <c r="Q6818" s="29" t="str">
        <f t="shared" si="213"/>
        <v/>
      </c>
    </row>
    <row r="6819" spans="1:17">
      <c r="A6819" s="3" t="str">
        <f t="shared" si="212"/>
        <v/>
      </c>
      <c r="M6819" s="3" t="str">
        <f>IFERROR(INDEX('SINIF GÜNLER'!$A:$C,MATCH('VERİ TABANI'!$D6819,'SINIF GÜNLER'!$B:$B,0),MATCH('VERİ TABANI'!$M$1,'SINIF GÜNLER'!$A$1:$C$1,0)),"")</f>
        <v/>
      </c>
      <c r="P6819" s="28" t="str">
        <f t="array" ref="P6819">IFERROR(SEARCH(ÖĞRETMEN,'VERİ TABANI'!G6819,1),"")</f>
        <v/>
      </c>
      <c r="Q6819" s="29" t="str">
        <f t="shared" si="213"/>
        <v/>
      </c>
    </row>
    <row r="6820" spans="1:17">
      <c r="A6820" s="3" t="str">
        <f t="shared" si="212"/>
        <v/>
      </c>
      <c r="M6820" s="3" t="str">
        <f>IFERROR(INDEX('SINIF GÜNLER'!$A:$C,MATCH('VERİ TABANI'!$D6820,'SINIF GÜNLER'!$B:$B,0),MATCH('VERİ TABANI'!$M$1,'SINIF GÜNLER'!$A$1:$C$1,0)),"")</f>
        <v/>
      </c>
      <c r="P6820" s="28" t="str">
        <f t="array" ref="P6820">IFERROR(SEARCH(ÖĞRETMEN,'VERİ TABANI'!G6820,1),"")</f>
        <v/>
      </c>
      <c r="Q6820" s="29" t="str">
        <f t="shared" si="213"/>
        <v/>
      </c>
    </row>
    <row r="6821" spans="1:17">
      <c r="A6821" s="3" t="str">
        <f t="shared" si="212"/>
        <v/>
      </c>
      <c r="M6821" s="3" t="str">
        <f>IFERROR(INDEX('SINIF GÜNLER'!$A:$C,MATCH('VERİ TABANI'!$D6821,'SINIF GÜNLER'!$B:$B,0),MATCH('VERİ TABANI'!$M$1,'SINIF GÜNLER'!$A$1:$C$1,0)),"")</f>
        <v/>
      </c>
      <c r="P6821" s="28" t="str">
        <f t="array" ref="P6821">IFERROR(SEARCH(ÖĞRETMEN,'VERİ TABANI'!G6821,1),"")</f>
        <v/>
      </c>
      <c r="Q6821" s="29" t="str">
        <f t="shared" si="213"/>
        <v/>
      </c>
    </row>
    <row r="6822" spans="1:17">
      <c r="A6822" s="3" t="str">
        <f t="shared" si="212"/>
        <v/>
      </c>
      <c r="M6822" s="3" t="str">
        <f>IFERROR(INDEX('SINIF GÜNLER'!$A:$C,MATCH('VERİ TABANI'!$D6822,'SINIF GÜNLER'!$B:$B,0),MATCH('VERİ TABANI'!$M$1,'SINIF GÜNLER'!$A$1:$C$1,0)),"")</f>
        <v/>
      </c>
      <c r="P6822" s="28" t="str">
        <f t="array" ref="P6822">IFERROR(SEARCH(ÖĞRETMEN,'VERİ TABANI'!G6822,1),"")</f>
        <v/>
      </c>
      <c r="Q6822" s="29" t="str">
        <f t="shared" si="213"/>
        <v/>
      </c>
    </row>
    <row r="6823" spans="1:17">
      <c r="A6823" s="3" t="str">
        <f t="shared" si="212"/>
        <v/>
      </c>
      <c r="M6823" s="3" t="str">
        <f>IFERROR(INDEX('SINIF GÜNLER'!$A:$C,MATCH('VERİ TABANI'!$D6823,'SINIF GÜNLER'!$B:$B,0),MATCH('VERİ TABANI'!$M$1,'SINIF GÜNLER'!$A$1:$C$1,0)),"")</f>
        <v/>
      </c>
      <c r="P6823" s="28" t="str">
        <f t="array" ref="P6823">IFERROR(SEARCH(ÖĞRETMEN,'VERİ TABANI'!G6823,1),"")</f>
        <v/>
      </c>
      <c r="Q6823" s="29" t="str">
        <f t="shared" si="213"/>
        <v/>
      </c>
    </row>
    <row r="6824" spans="1:17">
      <c r="A6824" s="3" t="str">
        <f t="shared" si="212"/>
        <v/>
      </c>
      <c r="M6824" s="3" t="str">
        <f>IFERROR(INDEX('SINIF GÜNLER'!$A:$C,MATCH('VERİ TABANI'!$D6824,'SINIF GÜNLER'!$B:$B,0),MATCH('VERİ TABANI'!$M$1,'SINIF GÜNLER'!$A$1:$C$1,0)),"")</f>
        <v/>
      </c>
      <c r="P6824" s="28" t="str">
        <f t="array" ref="P6824">IFERROR(SEARCH(ÖĞRETMEN,'VERİ TABANI'!G6824,1),"")</f>
        <v/>
      </c>
      <c r="Q6824" s="29" t="str">
        <f t="shared" si="213"/>
        <v/>
      </c>
    </row>
    <row r="6825" spans="1:17">
      <c r="A6825" s="3" t="str">
        <f t="shared" si="212"/>
        <v/>
      </c>
      <c r="M6825" s="3" t="str">
        <f>IFERROR(INDEX('SINIF GÜNLER'!$A:$C,MATCH('VERİ TABANI'!$D6825,'SINIF GÜNLER'!$B:$B,0),MATCH('VERİ TABANI'!$M$1,'SINIF GÜNLER'!$A$1:$C$1,0)),"")</f>
        <v/>
      </c>
      <c r="P6825" s="28" t="str">
        <f t="array" ref="P6825">IFERROR(SEARCH(ÖĞRETMEN,'VERİ TABANI'!G6825,1),"")</f>
        <v/>
      </c>
      <c r="Q6825" s="29" t="str">
        <f t="shared" si="213"/>
        <v/>
      </c>
    </row>
    <row r="6826" spans="1:17">
      <c r="A6826" s="3" t="str">
        <f t="shared" si="212"/>
        <v/>
      </c>
      <c r="M6826" s="3" t="str">
        <f>IFERROR(INDEX('SINIF GÜNLER'!$A:$C,MATCH('VERİ TABANI'!$D6826,'SINIF GÜNLER'!$B:$B,0),MATCH('VERİ TABANI'!$M$1,'SINIF GÜNLER'!$A$1:$C$1,0)),"")</f>
        <v/>
      </c>
      <c r="P6826" s="28" t="str">
        <f t="array" ref="P6826">IFERROR(SEARCH(ÖĞRETMEN,'VERİ TABANI'!G6826,1),"")</f>
        <v/>
      </c>
      <c r="Q6826" s="29" t="str">
        <f t="shared" si="213"/>
        <v/>
      </c>
    </row>
    <row r="6827" spans="1:17">
      <c r="A6827" s="3" t="str">
        <f t="shared" si="212"/>
        <v/>
      </c>
      <c r="M6827" s="3" t="str">
        <f>IFERROR(INDEX('SINIF GÜNLER'!$A:$C,MATCH('VERİ TABANI'!$D6827,'SINIF GÜNLER'!$B:$B,0),MATCH('VERİ TABANI'!$M$1,'SINIF GÜNLER'!$A$1:$C$1,0)),"")</f>
        <v/>
      </c>
      <c r="P6827" s="28" t="str">
        <f t="array" ref="P6827">IFERROR(SEARCH(ÖĞRETMEN,'VERİ TABANI'!G6827,1),"")</f>
        <v/>
      </c>
      <c r="Q6827" s="29" t="str">
        <f t="shared" si="213"/>
        <v/>
      </c>
    </row>
    <row r="6828" spans="1:17">
      <c r="A6828" s="3" t="str">
        <f t="shared" si="212"/>
        <v/>
      </c>
      <c r="M6828" s="3" t="str">
        <f>IFERROR(INDEX('SINIF GÜNLER'!$A:$C,MATCH('VERİ TABANI'!$D6828,'SINIF GÜNLER'!$B:$B,0),MATCH('VERİ TABANI'!$M$1,'SINIF GÜNLER'!$A$1:$C$1,0)),"")</f>
        <v/>
      </c>
      <c r="P6828" s="28" t="str">
        <f t="array" ref="P6828">IFERROR(SEARCH(ÖĞRETMEN,'VERİ TABANI'!G6828,1),"")</f>
        <v/>
      </c>
      <c r="Q6828" s="29" t="str">
        <f t="shared" si="213"/>
        <v/>
      </c>
    </row>
    <row r="6829" spans="1:17">
      <c r="A6829" s="3" t="str">
        <f t="shared" si="212"/>
        <v/>
      </c>
      <c r="M6829" s="3" t="str">
        <f>IFERROR(INDEX('SINIF GÜNLER'!$A:$C,MATCH('VERİ TABANI'!$D6829,'SINIF GÜNLER'!$B:$B,0),MATCH('VERİ TABANI'!$M$1,'SINIF GÜNLER'!$A$1:$C$1,0)),"")</f>
        <v/>
      </c>
      <c r="P6829" s="28" t="str">
        <f t="array" ref="P6829">IFERROR(SEARCH(ÖĞRETMEN,'VERİ TABANI'!G6829,1),"")</f>
        <v/>
      </c>
      <c r="Q6829" s="29" t="str">
        <f t="shared" si="213"/>
        <v/>
      </c>
    </row>
    <row r="6830" spans="1:17">
      <c r="A6830" s="3" t="str">
        <f t="shared" si="212"/>
        <v/>
      </c>
      <c r="M6830" s="3" t="str">
        <f>IFERROR(INDEX('SINIF GÜNLER'!$A:$C,MATCH('VERİ TABANI'!$D6830,'SINIF GÜNLER'!$B:$B,0),MATCH('VERİ TABANI'!$M$1,'SINIF GÜNLER'!$A$1:$C$1,0)),"")</f>
        <v/>
      </c>
      <c r="P6830" s="28" t="str">
        <f t="array" ref="P6830">IFERROR(SEARCH(ÖĞRETMEN,'VERİ TABANI'!G6830,1),"")</f>
        <v/>
      </c>
      <c r="Q6830" s="29" t="str">
        <f t="shared" si="213"/>
        <v/>
      </c>
    </row>
    <row r="6831" spans="1:17">
      <c r="A6831" s="3" t="str">
        <f t="shared" si="212"/>
        <v/>
      </c>
      <c r="M6831" s="3" t="str">
        <f>IFERROR(INDEX('SINIF GÜNLER'!$A:$C,MATCH('VERİ TABANI'!$D6831,'SINIF GÜNLER'!$B:$B,0),MATCH('VERİ TABANI'!$M$1,'SINIF GÜNLER'!$A$1:$C$1,0)),"")</f>
        <v/>
      </c>
      <c r="P6831" s="28" t="str">
        <f t="array" ref="P6831">IFERROR(SEARCH(ÖĞRETMEN,'VERİ TABANI'!G6831,1),"")</f>
        <v/>
      </c>
      <c r="Q6831" s="29" t="str">
        <f t="shared" si="213"/>
        <v/>
      </c>
    </row>
    <row r="6832" spans="1:17">
      <c r="A6832" s="3" t="str">
        <f t="shared" si="212"/>
        <v/>
      </c>
      <c r="M6832" s="3" t="str">
        <f>IFERROR(INDEX('SINIF GÜNLER'!$A:$C,MATCH('VERİ TABANI'!$D6832,'SINIF GÜNLER'!$B:$B,0),MATCH('VERİ TABANI'!$M$1,'SINIF GÜNLER'!$A$1:$C$1,0)),"")</f>
        <v/>
      </c>
      <c r="P6832" s="28" t="str">
        <f t="array" ref="P6832">IFERROR(SEARCH(ÖĞRETMEN,'VERİ TABANI'!G6832,1),"")</f>
        <v/>
      </c>
      <c r="Q6832" s="29" t="str">
        <f t="shared" si="213"/>
        <v/>
      </c>
    </row>
    <row r="6833" spans="1:17">
      <c r="A6833" s="3" t="str">
        <f t="shared" si="212"/>
        <v/>
      </c>
      <c r="M6833" s="3" t="str">
        <f>IFERROR(INDEX('SINIF GÜNLER'!$A:$C,MATCH('VERİ TABANI'!$D6833,'SINIF GÜNLER'!$B:$B,0),MATCH('VERİ TABANI'!$M$1,'SINIF GÜNLER'!$A$1:$C$1,0)),"")</f>
        <v/>
      </c>
      <c r="P6833" s="28" t="str">
        <f t="array" ref="P6833">IFERROR(SEARCH(ÖĞRETMEN,'VERİ TABANI'!G6833,1),"")</f>
        <v/>
      </c>
      <c r="Q6833" s="29" t="str">
        <f t="shared" si="213"/>
        <v/>
      </c>
    </row>
    <row r="6834" spans="1:17">
      <c r="A6834" s="3" t="str">
        <f t="shared" si="212"/>
        <v/>
      </c>
      <c r="M6834" s="3" t="str">
        <f>IFERROR(INDEX('SINIF GÜNLER'!$A:$C,MATCH('VERİ TABANI'!$D6834,'SINIF GÜNLER'!$B:$B,0),MATCH('VERİ TABANI'!$M$1,'SINIF GÜNLER'!$A$1:$C$1,0)),"")</f>
        <v/>
      </c>
      <c r="P6834" s="28" t="str">
        <f t="array" ref="P6834">IFERROR(SEARCH(ÖĞRETMEN,'VERİ TABANI'!G6834,1),"")</f>
        <v/>
      </c>
      <c r="Q6834" s="29" t="str">
        <f t="shared" si="213"/>
        <v/>
      </c>
    </row>
    <row r="6835" spans="1:17">
      <c r="A6835" s="3" t="str">
        <f t="shared" si="212"/>
        <v/>
      </c>
      <c r="M6835" s="3" t="str">
        <f>IFERROR(INDEX('SINIF GÜNLER'!$A:$C,MATCH('VERİ TABANI'!$D6835,'SINIF GÜNLER'!$B:$B,0),MATCH('VERİ TABANI'!$M$1,'SINIF GÜNLER'!$A$1:$C$1,0)),"")</f>
        <v/>
      </c>
      <c r="P6835" s="28" t="str">
        <f t="array" ref="P6835">IFERROR(SEARCH(ÖĞRETMEN,'VERİ TABANI'!G6835,1),"")</f>
        <v/>
      </c>
      <c r="Q6835" s="29" t="str">
        <f t="shared" si="213"/>
        <v/>
      </c>
    </row>
    <row r="6836" spans="1:17">
      <c r="A6836" s="3" t="str">
        <f t="shared" si="212"/>
        <v/>
      </c>
      <c r="M6836" s="3" t="str">
        <f>IFERROR(INDEX('SINIF GÜNLER'!$A:$C,MATCH('VERİ TABANI'!$D6836,'SINIF GÜNLER'!$B:$B,0),MATCH('VERİ TABANI'!$M$1,'SINIF GÜNLER'!$A$1:$C$1,0)),"")</f>
        <v/>
      </c>
      <c r="P6836" s="28" t="str">
        <f t="array" ref="P6836">IFERROR(SEARCH(ÖĞRETMEN,'VERİ TABANI'!G6836,1),"")</f>
        <v/>
      </c>
      <c r="Q6836" s="29" t="str">
        <f t="shared" si="213"/>
        <v/>
      </c>
    </row>
    <row r="6837" spans="1:17">
      <c r="A6837" s="3" t="str">
        <f t="shared" si="212"/>
        <v/>
      </c>
      <c r="M6837" s="3" t="str">
        <f>IFERROR(INDEX('SINIF GÜNLER'!$A:$C,MATCH('VERİ TABANI'!$D6837,'SINIF GÜNLER'!$B:$B,0),MATCH('VERİ TABANI'!$M$1,'SINIF GÜNLER'!$A$1:$C$1,0)),"")</f>
        <v/>
      </c>
      <c r="P6837" s="28" t="str">
        <f t="array" ref="P6837">IFERROR(SEARCH(ÖĞRETMEN,'VERİ TABANI'!G6837,1),"")</f>
        <v/>
      </c>
      <c r="Q6837" s="29" t="str">
        <f t="shared" si="213"/>
        <v/>
      </c>
    </row>
    <row r="6838" spans="1:17">
      <c r="A6838" s="3" t="str">
        <f t="shared" si="212"/>
        <v/>
      </c>
      <c r="M6838" s="3" t="str">
        <f>IFERROR(INDEX('SINIF GÜNLER'!$A:$C,MATCH('VERİ TABANI'!$D6838,'SINIF GÜNLER'!$B:$B,0),MATCH('VERİ TABANI'!$M$1,'SINIF GÜNLER'!$A$1:$C$1,0)),"")</f>
        <v/>
      </c>
      <c r="P6838" s="28" t="str">
        <f t="array" ref="P6838">IFERROR(SEARCH(ÖĞRETMEN,'VERİ TABANI'!G6838,1),"")</f>
        <v/>
      </c>
      <c r="Q6838" s="29" t="str">
        <f t="shared" si="213"/>
        <v/>
      </c>
    </row>
    <row r="6839" spans="1:17">
      <c r="A6839" s="3" t="str">
        <f t="shared" si="212"/>
        <v/>
      </c>
      <c r="M6839" s="3" t="str">
        <f>IFERROR(INDEX('SINIF GÜNLER'!$A:$C,MATCH('VERİ TABANI'!$D6839,'SINIF GÜNLER'!$B:$B,0),MATCH('VERİ TABANI'!$M$1,'SINIF GÜNLER'!$A$1:$C$1,0)),"")</f>
        <v/>
      </c>
      <c r="P6839" s="28" t="str">
        <f t="array" ref="P6839">IFERROR(SEARCH(ÖĞRETMEN,'VERİ TABANI'!G6839,1),"")</f>
        <v/>
      </c>
      <c r="Q6839" s="29" t="str">
        <f t="shared" si="213"/>
        <v/>
      </c>
    </row>
    <row r="6840" spans="1:17">
      <c r="A6840" s="3" t="str">
        <f t="shared" si="212"/>
        <v/>
      </c>
      <c r="M6840" s="3" t="str">
        <f>IFERROR(INDEX('SINIF GÜNLER'!$A:$C,MATCH('VERİ TABANI'!$D6840,'SINIF GÜNLER'!$B:$B,0),MATCH('VERİ TABANI'!$M$1,'SINIF GÜNLER'!$A$1:$C$1,0)),"")</f>
        <v/>
      </c>
      <c r="P6840" s="28" t="str">
        <f t="array" ref="P6840">IFERROR(SEARCH(ÖĞRETMEN,'VERİ TABANI'!G6840,1),"")</f>
        <v/>
      </c>
      <c r="Q6840" s="29" t="str">
        <f t="shared" si="213"/>
        <v/>
      </c>
    </row>
    <row r="6841" spans="1:17">
      <c r="A6841" s="3" t="str">
        <f t="shared" si="212"/>
        <v/>
      </c>
      <c r="M6841" s="3" t="str">
        <f>IFERROR(INDEX('SINIF GÜNLER'!$A:$C,MATCH('VERİ TABANI'!$D6841,'SINIF GÜNLER'!$B:$B,0),MATCH('VERİ TABANI'!$M$1,'SINIF GÜNLER'!$A$1:$C$1,0)),"")</f>
        <v/>
      </c>
      <c r="P6841" s="28" t="str">
        <f t="array" ref="P6841">IFERROR(SEARCH(ÖĞRETMEN,'VERİ TABANI'!G6841,1),"")</f>
        <v/>
      </c>
      <c r="Q6841" s="29" t="str">
        <f t="shared" si="213"/>
        <v/>
      </c>
    </row>
    <row r="6842" spans="1:17">
      <c r="A6842" s="3" t="str">
        <f t="shared" si="212"/>
        <v/>
      </c>
      <c r="M6842" s="3" t="str">
        <f>IFERROR(INDEX('SINIF GÜNLER'!$A:$C,MATCH('VERİ TABANI'!$D6842,'SINIF GÜNLER'!$B:$B,0),MATCH('VERİ TABANI'!$M$1,'SINIF GÜNLER'!$A$1:$C$1,0)),"")</f>
        <v/>
      </c>
      <c r="P6842" s="28" t="str">
        <f t="array" ref="P6842">IFERROR(SEARCH(ÖĞRETMEN,'VERİ TABANI'!G6842,1),"")</f>
        <v/>
      </c>
      <c r="Q6842" s="29" t="str">
        <f t="shared" si="213"/>
        <v/>
      </c>
    </row>
    <row r="6843" spans="1:17">
      <c r="A6843" s="3" t="str">
        <f t="shared" si="212"/>
        <v/>
      </c>
      <c r="M6843" s="3" t="str">
        <f>IFERROR(INDEX('SINIF GÜNLER'!$A:$C,MATCH('VERİ TABANI'!$D6843,'SINIF GÜNLER'!$B:$B,0),MATCH('VERİ TABANI'!$M$1,'SINIF GÜNLER'!$A$1:$C$1,0)),"")</f>
        <v/>
      </c>
      <c r="P6843" s="28" t="str">
        <f t="array" ref="P6843">IFERROR(SEARCH(ÖĞRETMEN,'VERİ TABANI'!G6843,1),"")</f>
        <v/>
      </c>
      <c r="Q6843" s="29" t="str">
        <f t="shared" si="213"/>
        <v/>
      </c>
    </row>
    <row r="6844" spans="1:17">
      <c r="A6844" s="3" t="str">
        <f t="shared" si="212"/>
        <v/>
      </c>
      <c r="M6844" s="3" t="str">
        <f>IFERROR(INDEX('SINIF GÜNLER'!$A:$C,MATCH('VERİ TABANI'!$D6844,'SINIF GÜNLER'!$B:$B,0),MATCH('VERİ TABANI'!$M$1,'SINIF GÜNLER'!$A$1:$C$1,0)),"")</f>
        <v/>
      </c>
      <c r="P6844" s="28" t="str">
        <f t="array" ref="P6844">IFERROR(SEARCH(ÖĞRETMEN,'VERİ TABANI'!G6844,1),"")</f>
        <v/>
      </c>
      <c r="Q6844" s="29" t="str">
        <f t="shared" si="213"/>
        <v/>
      </c>
    </row>
    <row r="6845" spans="1:17">
      <c r="A6845" s="3" t="str">
        <f t="shared" si="212"/>
        <v/>
      </c>
      <c r="M6845" s="3" t="str">
        <f>IFERROR(INDEX('SINIF GÜNLER'!$A:$C,MATCH('VERİ TABANI'!$D6845,'SINIF GÜNLER'!$B:$B,0),MATCH('VERİ TABANI'!$M$1,'SINIF GÜNLER'!$A$1:$C$1,0)),"")</f>
        <v/>
      </c>
      <c r="P6845" s="28" t="str">
        <f t="array" ref="P6845">IFERROR(SEARCH(ÖĞRETMEN,'VERİ TABANI'!G6845,1),"")</f>
        <v/>
      </c>
      <c r="Q6845" s="29" t="str">
        <f t="shared" si="213"/>
        <v/>
      </c>
    </row>
    <row r="6846" spans="1:17">
      <c r="A6846" s="3" t="str">
        <f t="shared" si="212"/>
        <v/>
      </c>
      <c r="M6846" s="3" t="str">
        <f>IFERROR(INDEX('SINIF GÜNLER'!$A:$C,MATCH('VERİ TABANI'!$D6846,'SINIF GÜNLER'!$B:$B,0),MATCH('VERİ TABANI'!$M$1,'SINIF GÜNLER'!$A$1:$C$1,0)),"")</f>
        <v/>
      </c>
      <c r="P6846" s="28" t="str">
        <f t="array" ref="P6846">IFERROR(SEARCH(ÖĞRETMEN,'VERİ TABANI'!G6846,1),"")</f>
        <v/>
      </c>
      <c r="Q6846" s="29" t="str">
        <f t="shared" si="213"/>
        <v/>
      </c>
    </row>
    <row r="6847" spans="1:17">
      <c r="A6847" s="3" t="str">
        <f t="shared" si="212"/>
        <v/>
      </c>
      <c r="M6847" s="3" t="str">
        <f>IFERROR(INDEX('SINIF GÜNLER'!$A:$C,MATCH('VERİ TABANI'!$D6847,'SINIF GÜNLER'!$B:$B,0),MATCH('VERİ TABANI'!$M$1,'SINIF GÜNLER'!$A$1:$C$1,0)),"")</f>
        <v/>
      </c>
      <c r="P6847" s="28" t="str">
        <f t="array" ref="P6847">IFERROR(SEARCH(ÖĞRETMEN,'VERİ TABANI'!G6847,1),"")</f>
        <v/>
      </c>
      <c r="Q6847" s="29" t="str">
        <f t="shared" si="213"/>
        <v/>
      </c>
    </row>
    <row r="6848" spans="1:17">
      <c r="A6848" s="3" t="str">
        <f t="shared" si="212"/>
        <v/>
      </c>
      <c r="M6848" s="3" t="str">
        <f>IFERROR(INDEX('SINIF GÜNLER'!$A:$C,MATCH('VERİ TABANI'!$D6848,'SINIF GÜNLER'!$B:$B,0),MATCH('VERİ TABANI'!$M$1,'SINIF GÜNLER'!$A$1:$C$1,0)),"")</f>
        <v/>
      </c>
      <c r="P6848" s="28" t="str">
        <f t="array" ref="P6848">IFERROR(SEARCH(ÖĞRETMEN,'VERİ TABANI'!G6848,1),"")</f>
        <v/>
      </c>
      <c r="Q6848" s="29" t="str">
        <f t="shared" si="213"/>
        <v/>
      </c>
    </row>
    <row r="6849" spans="1:17">
      <c r="A6849" s="3" t="str">
        <f t="shared" si="212"/>
        <v/>
      </c>
      <c r="M6849" s="3" t="str">
        <f>IFERROR(INDEX('SINIF GÜNLER'!$A:$C,MATCH('VERİ TABANI'!$D6849,'SINIF GÜNLER'!$B:$B,0),MATCH('VERİ TABANI'!$M$1,'SINIF GÜNLER'!$A$1:$C$1,0)),"")</f>
        <v/>
      </c>
      <c r="P6849" s="28" t="str">
        <f t="array" ref="P6849">IFERROR(SEARCH(ÖĞRETMEN,'VERİ TABANI'!G6849,1),"")</f>
        <v/>
      </c>
      <c r="Q6849" s="29" t="str">
        <f t="shared" si="213"/>
        <v/>
      </c>
    </row>
    <row r="6850" spans="1:17">
      <c r="A6850" s="3" t="str">
        <f t="shared" ref="A6850:A6913" si="214">IFERROR(IF(B6850="","",ROW()-1),"")</f>
        <v/>
      </c>
      <c r="M6850" s="3" t="str">
        <f>IFERROR(INDEX('SINIF GÜNLER'!$A:$C,MATCH('VERİ TABANI'!$D6850,'SINIF GÜNLER'!$B:$B,0),MATCH('VERİ TABANI'!$M$1,'SINIF GÜNLER'!$A$1:$C$1,0)),"")</f>
        <v/>
      </c>
      <c r="P6850" s="28" t="str">
        <f t="array" ref="P6850">IFERROR(SEARCH(ÖĞRETMEN,'VERİ TABANI'!G6850,1),"")</f>
        <v/>
      </c>
      <c r="Q6850" s="29" t="str">
        <f t="shared" si="213"/>
        <v/>
      </c>
    </row>
    <row r="6851" spans="1:17">
      <c r="A6851" s="3" t="str">
        <f t="shared" si="214"/>
        <v/>
      </c>
      <c r="M6851" s="3" t="str">
        <f>IFERROR(INDEX('SINIF GÜNLER'!$A:$C,MATCH('VERİ TABANI'!$D6851,'SINIF GÜNLER'!$B:$B,0),MATCH('VERİ TABANI'!$M$1,'SINIF GÜNLER'!$A$1:$C$1,0)),"")</f>
        <v/>
      </c>
      <c r="P6851" s="28" t="str">
        <f t="array" ref="P6851">IFERROR(SEARCH(ÖĞRETMEN,'VERİ TABANI'!G6851,1),"")</f>
        <v/>
      </c>
      <c r="Q6851" s="29" t="str">
        <f t="shared" si="213"/>
        <v/>
      </c>
    </row>
    <row r="6852" spans="1:17">
      <c r="A6852" s="3" t="str">
        <f t="shared" si="214"/>
        <v/>
      </c>
      <c r="M6852" s="3" t="str">
        <f>IFERROR(INDEX('SINIF GÜNLER'!$A:$C,MATCH('VERİ TABANI'!$D6852,'SINIF GÜNLER'!$B:$B,0),MATCH('VERİ TABANI'!$M$1,'SINIF GÜNLER'!$A$1:$C$1,0)),"")</f>
        <v/>
      </c>
      <c r="P6852" s="28" t="str">
        <f t="array" ref="P6852">IFERROR(SEARCH(ÖĞRETMEN,'VERİ TABANI'!G6852,1),"")</f>
        <v/>
      </c>
      <c r="Q6852" s="29" t="str">
        <f t="shared" si="213"/>
        <v/>
      </c>
    </row>
    <row r="6853" spans="1:17">
      <c r="A6853" s="3" t="str">
        <f t="shared" si="214"/>
        <v/>
      </c>
      <c r="M6853" s="3" t="str">
        <f>IFERROR(INDEX('SINIF GÜNLER'!$A:$C,MATCH('VERİ TABANI'!$D6853,'SINIF GÜNLER'!$B:$B,0),MATCH('VERİ TABANI'!$M$1,'SINIF GÜNLER'!$A$1:$C$1,0)),"")</f>
        <v/>
      </c>
      <c r="P6853" s="28" t="str">
        <f t="array" ref="P6853">IFERROR(SEARCH(ÖĞRETMEN,'VERİ TABANI'!G6853,1),"")</f>
        <v/>
      </c>
      <c r="Q6853" s="29" t="str">
        <f t="shared" si="213"/>
        <v/>
      </c>
    </row>
    <row r="6854" spans="1:17">
      <c r="A6854" s="3" t="str">
        <f t="shared" si="214"/>
        <v/>
      </c>
      <c r="M6854" s="3" t="str">
        <f>IFERROR(INDEX('SINIF GÜNLER'!$A:$C,MATCH('VERİ TABANI'!$D6854,'SINIF GÜNLER'!$B:$B,0),MATCH('VERİ TABANI'!$M$1,'SINIF GÜNLER'!$A$1:$C$1,0)),"")</f>
        <v/>
      </c>
      <c r="P6854" s="28" t="str">
        <f t="array" ref="P6854">IFERROR(SEARCH(ÖĞRETMEN,'VERİ TABANI'!G6854,1),"")</f>
        <v/>
      </c>
      <c r="Q6854" s="29" t="str">
        <f t="shared" si="213"/>
        <v/>
      </c>
    </row>
    <row r="6855" spans="1:17">
      <c r="A6855" s="3" t="str">
        <f t="shared" si="214"/>
        <v/>
      </c>
      <c r="M6855" s="3" t="str">
        <f>IFERROR(INDEX('SINIF GÜNLER'!$A:$C,MATCH('VERİ TABANI'!$D6855,'SINIF GÜNLER'!$B:$B,0),MATCH('VERİ TABANI'!$M$1,'SINIF GÜNLER'!$A$1:$C$1,0)),"")</f>
        <v/>
      </c>
      <c r="P6855" s="28" t="str">
        <f t="array" ref="P6855">IFERROR(SEARCH(ÖĞRETMEN,'VERİ TABANI'!G6855,1),"")</f>
        <v/>
      </c>
      <c r="Q6855" s="29" t="str">
        <f t="shared" si="213"/>
        <v/>
      </c>
    </row>
    <row r="6856" spans="1:17">
      <c r="A6856" s="3" t="str">
        <f t="shared" si="214"/>
        <v/>
      </c>
      <c r="M6856" s="3" t="str">
        <f>IFERROR(INDEX('SINIF GÜNLER'!$A:$C,MATCH('VERİ TABANI'!$D6856,'SINIF GÜNLER'!$B:$B,0),MATCH('VERİ TABANI'!$M$1,'SINIF GÜNLER'!$A$1:$C$1,0)),"")</f>
        <v/>
      </c>
      <c r="P6856" s="28" t="str">
        <f t="array" ref="P6856">IFERROR(SEARCH(ÖĞRETMEN,'VERİ TABANI'!G6856,1),"")</f>
        <v/>
      </c>
      <c r="Q6856" s="29" t="str">
        <f t="shared" ref="Q6856:Q6919" si="215">IF(P6856="","",ROW())</f>
        <v/>
      </c>
    </row>
    <row r="6857" spans="1:17">
      <c r="A6857" s="3" t="str">
        <f t="shared" si="214"/>
        <v/>
      </c>
      <c r="M6857" s="3" t="str">
        <f>IFERROR(INDEX('SINIF GÜNLER'!$A:$C,MATCH('VERİ TABANI'!$D6857,'SINIF GÜNLER'!$B:$B,0),MATCH('VERİ TABANI'!$M$1,'SINIF GÜNLER'!$A$1:$C$1,0)),"")</f>
        <v/>
      </c>
      <c r="P6857" s="28" t="str">
        <f t="array" ref="P6857">IFERROR(SEARCH(ÖĞRETMEN,'VERİ TABANI'!G6857,1),"")</f>
        <v/>
      </c>
      <c r="Q6857" s="29" t="str">
        <f t="shared" si="215"/>
        <v/>
      </c>
    </row>
    <row r="6858" spans="1:17">
      <c r="A6858" s="3" t="str">
        <f t="shared" si="214"/>
        <v/>
      </c>
      <c r="M6858" s="3" t="str">
        <f>IFERROR(INDEX('SINIF GÜNLER'!$A:$C,MATCH('VERİ TABANI'!$D6858,'SINIF GÜNLER'!$B:$B,0),MATCH('VERİ TABANI'!$M$1,'SINIF GÜNLER'!$A$1:$C$1,0)),"")</f>
        <v/>
      </c>
      <c r="P6858" s="28" t="str">
        <f t="array" ref="P6858">IFERROR(SEARCH(ÖĞRETMEN,'VERİ TABANI'!G6858,1),"")</f>
        <v/>
      </c>
      <c r="Q6858" s="29" t="str">
        <f t="shared" si="215"/>
        <v/>
      </c>
    </row>
    <row r="6859" spans="1:17">
      <c r="A6859" s="3" t="str">
        <f t="shared" si="214"/>
        <v/>
      </c>
      <c r="M6859" s="3" t="str">
        <f>IFERROR(INDEX('SINIF GÜNLER'!$A:$C,MATCH('VERİ TABANI'!$D6859,'SINIF GÜNLER'!$B:$B,0),MATCH('VERİ TABANI'!$M$1,'SINIF GÜNLER'!$A$1:$C$1,0)),"")</f>
        <v/>
      </c>
      <c r="P6859" s="28" t="str">
        <f t="array" ref="P6859">IFERROR(SEARCH(ÖĞRETMEN,'VERİ TABANI'!G6859,1),"")</f>
        <v/>
      </c>
      <c r="Q6859" s="29" t="str">
        <f t="shared" si="215"/>
        <v/>
      </c>
    </row>
    <row r="6860" spans="1:17">
      <c r="A6860" s="3" t="str">
        <f t="shared" si="214"/>
        <v/>
      </c>
      <c r="M6860" s="3" t="str">
        <f>IFERROR(INDEX('SINIF GÜNLER'!$A:$C,MATCH('VERİ TABANI'!$D6860,'SINIF GÜNLER'!$B:$B,0),MATCH('VERİ TABANI'!$M$1,'SINIF GÜNLER'!$A$1:$C$1,0)),"")</f>
        <v/>
      </c>
      <c r="P6860" s="28" t="str">
        <f t="array" ref="P6860">IFERROR(SEARCH(ÖĞRETMEN,'VERİ TABANI'!G6860,1),"")</f>
        <v/>
      </c>
      <c r="Q6860" s="29" t="str">
        <f t="shared" si="215"/>
        <v/>
      </c>
    </row>
    <row r="6861" spans="1:17">
      <c r="A6861" s="3" t="str">
        <f t="shared" si="214"/>
        <v/>
      </c>
      <c r="M6861" s="3" t="str">
        <f>IFERROR(INDEX('SINIF GÜNLER'!$A:$C,MATCH('VERİ TABANI'!$D6861,'SINIF GÜNLER'!$B:$B,0),MATCH('VERİ TABANI'!$M$1,'SINIF GÜNLER'!$A$1:$C$1,0)),"")</f>
        <v/>
      </c>
      <c r="P6861" s="28" t="str">
        <f t="array" ref="P6861">IFERROR(SEARCH(ÖĞRETMEN,'VERİ TABANI'!G6861,1),"")</f>
        <v/>
      </c>
      <c r="Q6861" s="29" t="str">
        <f t="shared" si="215"/>
        <v/>
      </c>
    </row>
    <row r="6862" spans="1:17">
      <c r="A6862" s="3" t="str">
        <f t="shared" si="214"/>
        <v/>
      </c>
      <c r="M6862" s="3" t="str">
        <f>IFERROR(INDEX('SINIF GÜNLER'!$A:$C,MATCH('VERİ TABANI'!$D6862,'SINIF GÜNLER'!$B:$B,0),MATCH('VERİ TABANI'!$M$1,'SINIF GÜNLER'!$A$1:$C$1,0)),"")</f>
        <v/>
      </c>
      <c r="P6862" s="28" t="str">
        <f t="array" ref="P6862">IFERROR(SEARCH(ÖĞRETMEN,'VERİ TABANI'!G6862,1),"")</f>
        <v/>
      </c>
      <c r="Q6862" s="29" t="str">
        <f t="shared" si="215"/>
        <v/>
      </c>
    </row>
    <row r="6863" spans="1:17">
      <c r="A6863" s="3" t="str">
        <f t="shared" si="214"/>
        <v/>
      </c>
      <c r="M6863" s="3" t="str">
        <f>IFERROR(INDEX('SINIF GÜNLER'!$A:$C,MATCH('VERİ TABANI'!$D6863,'SINIF GÜNLER'!$B:$B,0),MATCH('VERİ TABANI'!$M$1,'SINIF GÜNLER'!$A$1:$C$1,0)),"")</f>
        <v/>
      </c>
      <c r="P6863" s="28" t="str">
        <f t="array" ref="P6863">IFERROR(SEARCH(ÖĞRETMEN,'VERİ TABANI'!G6863,1),"")</f>
        <v/>
      </c>
      <c r="Q6863" s="29" t="str">
        <f t="shared" si="215"/>
        <v/>
      </c>
    </row>
    <row r="6864" spans="1:17">
      <c r="A6864" s="3" t="str">
        <f t="shared" si="214"/>
        <v/>
      </c>
      <c r="M6864" s="3" t="str">
        <f>IFERROR(INDEX('SINIF GÜNLER'!$A:$C,MATCH('VERİ TABANI'!$D6864,'SINIF GÜNLER'!$B:$B,0),MATCH('VERİ TABANI'!$M$1,'SINIF GÜNLER'!$A$1:$C$1,0)),"")</f>
        <v/>
      </c>
      <c r="P6864" s="28" t="str">
        <f t="array" ref="P6864">IFERROR(SEARCH(ÖĞRETMEN,'VERİ TABANI'!G6864,1),"")</f>
        <v/>
      </c>
      <c r="Q6864" s="29" t="str">
        <f t="shared" si="215"/>
        <v/>
      </c>
    </row>
    <row r="6865" spans="1:17">
      <c r="A6865" s="3" t="str">
        <f t="shared" si="214"/>
        <v/>
      </c>
      <c r="M6865" s="3" t="str">
        <f>IFERROR(INDEX('SINIF GÜNLER'!$A:$C,MATCH('VERİ TABANI'!$D6865,'SINIF GÜNLER'!$B:$B,0),MATCH('VERİ TABANI'!$M$1,'SINIF GÜNLER'!$A$1:$C$1,0)),"")</f>
        <v/>
      </c>
      <c r="P6865" s="28" t="str">
        <f t="array" ref="P6865">IFERROR(SEARCH(ÖĞRETMEN,'VERİ TABANI'!G6865,1),"")</f>
        <v/>
      </c>
      <c r="Q6865" s="29" t="str">
        <f t="shared" si="215"/>
        <v/>
      </c>
    </row>
    <row r="6866" spans="1:17">
      <c r="A6866" s="3" t="str">
        <f t="shared" si="214"/>
        <v/>
      </c>
      <c r="M6866" s="3" t="str">
        <f>IFERROR(INDEX('SINIF GÜNLER'!$A:$C,MATCH('VERİ TABANI'!$D6866,'SINIF GÜNLER'!$B:$B,0),MATCH('VERİ TABANI'!$M$1,'SINIF GÜNLER'!$A$1:$C$1,0)),"")</f>
        <v/>
      </c>
      <c r="P6866" s="28" t="str">
        <f t="array" ref="P6866">IFERROR(SEARCH(ÖĞRETMEN,'VERİ TABANI'!G6866,1),"")</f>
        <v/>
      </c>
      <c r="Q6866" s="29" t="str">
        <f t="shared" si="215"/>
        <v/>
      </c>
    </row>
    <row r="6867" spans="1:17">
      <c r="A6867" s="3" t="str">
        <f t="shared" si="214"/>
        <v/>
      </c>
      <c r="M6867" s="3" t="str">
        <f>IFERROR(INDEX('SINIF GÜNLER'!$A:$C,MATCH('VERİ TABANI'!$D6867,'SINIF GÜNLER'!$B:$B,0),MATCH('VERİ TABANI'!$M$1,'SINIF GÜNLER'!$A$1:$C$1,0)),"")</f>
        <v/>
      </c>
      <c r="P6867" s="28" t="str">
        <f t="array" ref="P6867">IFERROR(SEARCH(ÖĞRETMEN,'VERİ TABANI'!G6867,1),"")</f>
        <v/>
      </c>
      <c r="Q6867" s="29" t="str">
        <f t="shared" si="215"/>
        <v/>
      </c>
    </row>
    <row r="6868" spans="1:17">
      <c r="A6868" s="3" t="str">
        <f t="shared" si="214"/>
        <v/>
      </c>
      <c r="M6868" s="3" t="str">
        <f>IFERROR(INDEX('SINIF GÜNLER'!$A:$C,MATCH('VERİ TABANI'!$D6868,'SINIF GÜNLER'!$B:$B,0),MATCH('VERİ TABANI'!$M$1,'SINIF GÜNLER'!$A$1:$C$1,0)),"")</f>
        <v/>
      </c>
      <c r="P6868" s="28" t="str">
        <f t="array" ref="P6868">IFERROR(SEARCH(ÖĞRETMEN,'VERİ TABANI'!G6868,1),"")</f>
        <v/>
      </c>
      <c r="Q6868" s="29" t="str">
        <f t="shared" si="215"/>
        <v/>
      </c>
    </row>
    <row r="6869" spans="1:17">
      <c r="A6869" s="3" t="str">
        <f t="shared" si="214"/>
        <v/>
      </c>
      <c r="M6869" s="3" t="str">
        <f>IFERROR(INDEX('SINIF GÜNLER'!$A:$C,MATCH('VERİ TABANI'!$D6869,'SINIF GÜNLER'!$B:$B,0),MATCH('VERİ TABANI'!$M$1,'SINIF GÜNLER'!$A$1:$C$1,0)),"")</f>
        <v/>
      </c>
      <c r="P6869" s="28" t="str">
        <f t="array" ref="P6869">IFERROR(SEARCH(ÖĞRETMEN,'VERİ TABANI'!G6869,1),"")</f>
        <v/>
      </c>
      <c r="Q6869" s="29" t="str">
        <f t="shared" si="215"/>
        <v/>
      </c>
    </row>
    <row r="6870" spans="1:17">
      <c r="A6870" s="3" t="str">
        <f t="shared" si="214"/>
        <v/>
      </c>
      <c r="M6870" s="3" t="str">
        <f>IFERROR(INDEX('SINIF GÜNLER'!$A:$C,MATCH('VERİ TABANI'!$D6870,'SINIF GÜNLER'!$B:$B,0),MATCH('VERİ TABANI'!$M$1,'SINIF GÜNLER'!$A$1:$C$1,0)),"")</f>
        <v/>
      </c>
      <c r="P6870" s="28" t="str">
        <f t="array" ref="P6870">IFERROR(SEARCH(ÖĞRETMEN,'VERİ TABANI'!G6870,1),"")</f>
        <v/>
      </c>
      <c r="Q6870" s="29" t="str">
        <f t="shared" si="215"/>
        <v/>
      </c>
    </row>
    <row r="6871" spans="1:17">
      <c r="A6871" s="3" t="str">
        <f t="shared" si="214"/>
        <v/>
      </c>
      <c r="M6871" s="3" t="str">
        <f>IFERROR(INDEX('SINIF GÜNLER'!$A:$C,MATCH('VERİ TABANI'!$D6871,'SINIF GÜNLER'!$B:$B,0),MATCH('VERİ TABANI'!$M$1,'SINIF GÜNLER'!$A$1:$C$1,0)),"")</f>
        <v/>
      </c>
      <c r="P6871" s="28" t="str">
        <f t="array" ref="P6871">IFERROR(SEARCH(ÖĞRETMEN,'VERİ TABANI'!G6871,1),"")</f>
        <v/>
      </c>
      <c r="Q6871" s="29" t="str">
        <f t="shared" si="215"/>
        <v/>
      </c>
    </row>
    <row r="6872" spans="1:17">
      <c r="A6872" s="3" t="str">
        <f t="shared" si="214"/>
        <v/>
      </c>
      <c r="M6872" s="3" t="str">
        <f>IFERROR(INDEX('SINIF GÜNLER'!$A:$C,MATCH('VERİ TABANI'!$D6872,'SINIF GÜNLER'!$B:$B,0),MATCH('VERİ TABANI'!$M$1,'SINIF GÜNLER'!$A$1:$C$1,0)),"")</f>
        <v/>
      </c>
      <c r="P6872" s="28" t="str">
        <f t="array" ref="P6872">IFERROR(SEARCH(ÖĞRETMEN,'VERİ TABANI'!G6872,1),"")</f>
        <v/>
      </c>
      <c r="Q6872" s="29" t="str">
        <f t="shared" si="215"/>
        <v/>
      </c>
    </row>
    <row r="6873" spans="1:17">
      <c r="A6873" s="3" t="str">
        <f t="shared" si="214"/>
        <v/>
      </c>
      <c r="M6873" s="3" t="str">
        <f>IFERROR(INDEX('SINIF GÜNLER'!$A:$C,MATCH('VERİ TABANI'!$D6873,'SINIF GÜNLER'!$B:$B,0),MATCH('VERİ TABANI'!$M$1,'SINIF GÜNLER'!$A$1:$C$1,0)),"")</f>
        <v/>
      </c>
      <c r="P6873" s="28" t="str">
        <f t="array" ref="P6873">IFERROR(SEARCH(ÖĞRETMEN,'VERİ TABANI'!G6873,1),"")</f>
        <v/>
      </c>
      <c r="Q6873" s="29" t="str">
        <f t="shared" si="215"/>
        <v/>
      </c>
    </row>
    <row r="6874" spans="1:17">
      <c r="A6874" s="3" t="str">
        <f t="shared" si="214"/>
        <v/>
      </c>
      <c r="M6874" s="3" t="str">
        <f>IFERROR(INDEX('SINIF GÜNLER'!$A:$C,MATCH('VERİ TABANI'!$D6874,'SINIF GÜNLER'!$B:$B,0),MATCH('VERİ TABANI'!$M$1,'SINIF GÜNLER'!$A$1:$C$1,0)),"")</f>
        <v/>
      </c>
      <c r="P6874" s="28" t="str">
        <f t="array" ref="P6874">IFERROR(SEARCH(ÖĞRETMEN,'VERİ TABANI'!G6874,1),"")</f>
        <v/>
      </c>
      <c r="Q6874" s="29" t="str">
        <f t="shared" si="215"/>
        <v/>
      </c>
    </row>
    <row r="6875" spans="1:17">
      <c r="A6875" s="3" t="str">
        <f t="shared" si="214"/>
        <v/>
      </c>
      <c r="M6875" s="3" t="str">
        <f>IFERROR(INDEX('SINIF GÜNLER'!$A:$C,MATCH('VERİ TABANI'!$D6875,'SINIF GÜNLER'!$B:$B,0),MATCH('VERİ TABANI'!$M$1,'SINIF GÜNLER'!$A$1:$C$1,0)),"")</f>
        <v/>
      </c>
      <c r="P6875" s="28" t="str">
        <f t="array" ref="P6875">IFERROR(SEARCH(ÖĞRETMEN,'VERİ TABANI'!G6875,1),"")</f>
        <v/>
      </c>
      <c r="Q6875" s="29" t="str">
        <f t="shared" si="215"/>
        <v/>
      </c>
    </row>
    <row r="6876" spans="1:17">
      <c r="A6876" s="3" t="str">
        <f t="shared" si="214"/>
        <v/>
      </c>
      <c r="M6876" s="3" t="str">
        <f>IFERROR(INDEX('SINIF GÜNLER'!$A:$C,MATCH('VERİ TABANI'!$D6876,'SINIF GÜNLER'!$B:$B,0),MATCH('VERİ TABANI'!$M$1,'SINIF GÜNLER'!$A$1:$C$1,0)),"")</f>
        <v/>
      </c>
      <c r="P6876" s="28" t="str">
        <f t="array" ref="P6876">IFERROR(SEARCH(ÖĞRETMEN,'VERİ TABANI'!G6876,1),"")</f>
        <v/>
      </c>
      <c r="Q6876" s="29" t="str">
        <f t="shared" si="215"/>
        <v/>
      </c>
    </row>
    <row r="6877" spans="1:17">
      <c r="A6877" s="3" t="str">
        <f t="shared" si="214"/>
        <v/>
      </c>
      <c r="M6877" s="3" t="str">
        <f>IFERROR(INDEX('SINIF GÜNLER'!$A:$C,MATCH('VERİ TABANI'!$D6877,'SINIF GÜNLER'!$B:$B,0),MATCH('VERİ TABANI'!$M$1,'SINIF GÜNLER'!$A$1:$C$1,0)),"")</f>
        <v/>
      </c>
      <c r="P6877" s="28" t="str">
        <f t="array" ref="P6877">IFERROR(SEARCH(ÖĞRETMEN,'VERİ TABANI'!G6877,1),"")</f>
        <v/>
      </c>
      <c r="Q6877" s="29" t="str">
        <f t="shared" si="215"/>
        <v/>
      </c>
    </row>
    <row r="6878" spans="1:17">
      <c r="A6878" s="3" t="str">
        <f t="shared" si="214"/>
        <v/>
      </c>
      <c r="M6878" s="3" t="str">
        <f>IFERROR(INDEX('SINIF GÜNLER'!$A:$C,MATCH('VERİ TABANI'!$D6878,'SINIF GÜNLER'!$B:$B,0),MATCH('VERİ TABANI'!$M$1,'SINIF GÜNLER'!$A$1:$C$1,0)),"")</f>
        <v/>
      </c>
      <c r="P6878" s="28" t="str">
        <f t="array" ref="P6878">IFERROR(SEARCH(ÖĞRETMEN,'VERİ TABANI'!G6878,1),"")</f>
        <v/>
      </c>
      <c r="Q6878" s="29" t="str">
        <f t="shared" si="215"/>
        <v/>
      </c>
    </row>
    <row r="6879" spans="1:17">
      <c r="A6879" s="3" t="str">
        <f t="shared" si="214"/>
        <v/>
      </c>
      <c r="M6879" s="3" t="str">
        <f>IFERROR(INDEX('SINIF GÜNLER'!$A:$C,MATCH('VERİ TABANI'!$D6879,'SINIF GÜNLER'!$B:$B,0),MATCH('VERİ TABANI'!$M$1,'SINIF GÜNLER'!$A$1:$C$1,0)),"")</f>
        <v/>
      </c>
      <c r="P6879" s="28" t="str">
        <f t="array" ref="P6879">IFERROR(SEARCH(ÖĞRETMEN,'VERİ TABANI'!G6879,1),"")</f>
        <v/>
      </c>
      <c r="Q6879" s="29" t="str">
        <f t="shared" si="215"/>
        <v/>
      </c>
    </row>
    <row r="6880" spans="1:17">
      <c r="A6880" s="3" t="str">
        <f t="shared" si="214"/>
        <v/>
      </c>
      <c r="M6880" s="3" t="str">
        <f>IFERROR(INDEX('SINIF GÜNLER'!$A:$C,MATCH('VERİ TABANI'!$D6880,'SINIF GÜNLER'!$B:$B,0),MATCH('VERİ TABANI'!$M$1,'SINIF GÜNLER'!$A$1:$C$1,0)),"")</f>
        <v/>
      </c>
      <c r="P6880" s="28" t="str">
        <f t="array" ref="P6880">IFERROR(SEARCH(ÖĞRETMEN,'VERİ TABANI'!G6880,1),"")</f>
        <v/>
      </c>
      <c r="Q6880" s="29" t="str">
        <f t="shared" si="215"/>
        <v/>
      </c>
    </row>
    <row r="6881" spans="1:17">
      <c r="A6881" s="3" t="str">
        <f t="shared" si="214"/>
        <v/>
      </c>
      <c r="M6881" s="3" t="str">
        <f>IFERROR(INDEX('SINIF GÜNLER'!$A:$C,MATCH('VERİ TABANI'!$D6881,'SINIF GÜNLER'!$B:$B,0),MATCH('VERİ TABANI'!$M$1,'SINIF GÜNLER'!$A$1:$C$1,0)),"")</f>
        <v/>
      </c>
      <c r="P6881" s="28" t="str">
        <f t="array" ref="P6881">IFERROR(SEARCH(ÖĞRETMEN,'VERİ TABANI'!G6881,1),"")</f>
        <v/>
      </c>
      <c r="Q6881" s="29" t="str">
        <f t="shared" si="215"/>
        <v/>
      </c>
    </row>
    <row r="6882" spans="1:17">
      <c r="A6882" s="3" t="str">
        <f t="shared" si="214"/>
        <v/>
      </c>
      <c r="M6882" s="3" t="str">
        <f>IFERROR(INDEX('SINIF GÜNLER'!$A:$C,MATCH('VERİ TABANI'!$D6882,'SINIF GÜNLER'!$B:$B,0),MATCH('VERİ TABANI'!$M$1,'SINIF GÜNLER'!$A$1:$C$1,0)),"")</f>
        <v/>
      </c>
      <c r="P6882" s="28" t="str">
        <f t="array" ref="P6882">IFERROR(SEARCH(ÖĞRETMEN,'VERİ TABANI'!G6882,1),"")</f>
        <v/>
      </c>
      <c r="Q6882" s="29" t="str">
        <f t="shared" si="215"/>
        <v/>
      </c>
    </row>
    <row r="6883" spans="1:17">
      <c r="A6883" s="3" t="str">
        <f t="shared" si="214"/>
        <v/>
      </c>
      <c r="M6883" s="3" t="str">
        <f>IFERROR(INDEX('SINIF GÜNLER'!$A:$C,MATCH('VERİ TABANI'!$D6883,'SINIF GÜNLER'!$B:$B,0),MATCH('VERİ TABANI'!$M$1,'SINIF GÜNLER'!$A$1:$C$1,0)),"")</f>
        <v/>
      </c>
      <c r="P6883" s="28" t="str">
        <f t="array" ref="P6883">IFERROR(SEARCH(ÖĞRETMEN,'VERİ TABANI'!G6883,1),"")</f>
        <v/>
      </c>
      <c r="Q6883" s="29" t="str">
        <f t="shared" si="215"/>
        <v/>
      </c>
    </row>
    <row r="6884" spans="1:17">
      <c r="A6884" s="3" t="str">
        <f t="shared" si="214"/>
        <v/>
      </c>
      <c r="M6884" s="3" t="str">
        <f>IFERROR(INDEX('SINIF GÜNLER'!$A:$C,MATCH('VERİ TABANI'!$D6884,'SINIF GÜNLER'!$B:$B,0),MATCH('VERİ TABANI'!$M$1,'SINIF GÜNLER'!$A$1:$C$1,0)),"")</f>
        <v/>
      </c>
      <c r="P6884" s="28" t="str">
        <f t="array" ref="P6884">IFERROR(SEARCH(ÖĞRETMEN,'VERİ TABANI'!G6884,1),"")</f>
        <v/>
      </c>
      <c r="Q6884" s="29" t="str">
        <f t="shared" si="215"/>
        <v/>
      </c>
    </row>
    <row r="6885" spans="1:17">
      <c r="A6885" s="3" t="str">
        <f t="shared" si="214"/>
        <v/>
      </c>
      <c r="M6885" s="3" t="str">
        <f>IFERROR(INDEX('SINIF GÜNLER'!$A:$C,MATCH('VERİ TABANI'!$D6885,'SINIF GÜNLER'!$B:$B,0),MATCH('VERİ TABANI'!$M$1,'SINIF GÜNLER'!$A$1:$C$1,0)),"")</f>
        <v/>
      </c>
      <c r="P6885" s="28" t="str">
        <f t="array" ref="P6885">IFERROR(SEARCH(ÖĞRETMEN,'VERİ TABANI'!G6885,1),"")</f>
        <v/>
      </c>
      <c r="Q6885" s="29" t="str">
        <f t="shared" si="215"/>
        <v/>
      </c>
    </row>
    <row r="6886" spans="1:17">
      <c r="A6886" s="3" t="str">
        <f t="shared" si="214"/>
        <v/>
      </c>
      <c r="M6886" s="3" t="str">
        <f>IFERROR(INDEX('SINIF GÜNLER'!$A:$C,MATCH('VERİ TABANI'!$D6886,'SINIF GÜNLER'!$B:$B,0),MATCH('VERİ TABANI'!$M$1,'SINIF GÜNLER'!$A$1:$C$1,0)),"")</f>
        <v/>
      </c>
      <c r="P6886" s="28" t="str">
        <f t="array" ref="P6886">IFERROR(SEARCH(ÖĞRETMEN,'VERİ TABANI'!G6886,1),"")</f>
        <v/>
      </c>
      <c r="Q6886" s="29" t="str">
        <f t="shared" si="215"/>
        <v/>
      </c>
    </row>
    <row r="6887" spans="1:17">
      <c r="A6887" s="3" t="str">
        <f t="shared" si="214"/>
        <v/>
      </c>
      <c r="M6887" s="3" t="str">
        <f>IFERROR(INDEX('SINIF GÜNLER'!$A:$C,MATCH('VERİ TABANI'!$D6887,'SINIF GÜNLER'!$B:$B,0),MATCH('VERİ TABANI'!$M$1,'SINIF GÜNLER'!$A$1:$C$1,0)),"")</f>
        <v/>
      </c>
      <c r="P6887" s="28" t="str">
        <f t="array" ref="P6887">IFERROR(SEARCH(ÖĞRETMEN,'VERİ TABANI'!G6887,1),"")</f>
        <v/>
      </c>
      <c r="Q6887" s="29" t="str">
        <f t="shared" si="215"/>
        <v/>
      </c>
    </row>
    <row r="6888" spans="1:17">
      <c r="A6888" s="3" t="str">
        <f t="shared" si="214"/>
        <v/>
      </c>
      <c r="M6888" s="3" t="str">
        <f>IFERROR(INDEX('SINIF GÜNLER'!$A:$C,MATCH('VERİ TABANI'!$D6888,'SINIF GÜNLER'!$B:$B,0),MATCH('VERİ TABANI'!$M$1,'SINIF GÜNLER'!$A$1:$C$1,0)),"")</f>
        <v/>
      </c>
      <c r="P6888" s="28" t="str">
        <f t="array" ref="P6888">IFERROR(SEARCH(ÖĞRETMEN,'VERİ TABANI'!G6888,1),"")</f>
        <v/>
      </c>
      <c r="Q6888" s="29" t="str">
        <f t="shared" si="215"/>
        <v/>
      </c>
    </row>
    <row r="6889" spans="1:17">
      <c r="A6889" s="3" t="str">
        <f t="shared" si="214"/>
        <v/>
      </c>
      <c r="M6889" s="3" t="str">
        <f>IFERROR(INDEX('SINIF GÜNLER'!$A:$C,MATCH('VERİ TABANI'!$D6889,'SINIF GÜNLER'!$B:$B,0),MATCH('VERİ TABANI'!$M$1,'SINIF GÜNLER'!$A$1:$C$1,0)),"")</f>
        <v/>
      </c>
      <c r="P6889" s="28" t="str">
        <f t="array" ref="P6889">IFERROR(SEARCH(ÖĞRETMEN,'VERİ TABANI'!G6889,1),"")</f>
        <v/>
      </c>
      <c r="Q6889" s="29" t="str">
        <f t="shared" si="215"/>
        <v/>
      </c>
    </row>
    <row r="6890" spans="1:17">
      <c r="A6890" s="3" t="str">
        <f t="shared" si="214"/>
        <v/>
      </c>
      <c r="M6890" s="3" t="str">
        <f>IFERROR(INDEX('SINIF GÜNLER'!$A:$C,MATCH('VERİ TABANI'!$D6890,'SINIF GÜNLER'!$B:$B,0),MATCH('VERİ TABANI'!$M$1,'SINIF GÜNLER'!$A$1:$C$1,0)),"")</f>
        <v/>
      </c>
      <c r="P6890" s="28" t="str">
        <f t="array" ref="P6890">IFERROR(SEARCH(ÖĞRETMEN,'VERİ TABANI'!G6890,1),"")</f>
        <v/>
      </c>
      <c r="Q6890" s="29" t="str">
        <f t="shared" si="215"/>
        <v/>
      </c>
    </row>
    <row r="6891" spans="1:17">
      <c r="A6891" s="3" t="str">
        <f t="shared" si="214"/>
        <v/>
      </c>
      <c r="M6891" s="3" t="str">
        <f>IFERROR(INDEX('SINIF GÜNLER'!$A:$C,MATCH('VERİ TABANI'!$D6891,'SINIF GÜNLER'!$B:$B,0),MATCH('VERİ TABANI'!$M$1,'SINIF GÜNLER'!$A$1:$C$1,0)),"")</f>
        <v/>
      </c>
      <c r="P6891" s="28" t="str">
        <f t="array" ref="P6891">IFERROR(SEARCH(ÖĞRETMEN,'VERİ TABANI'!G6891,1),"")</f>
        <v/>
      </c>
      <c r="Q6891" s="29" t="str">
        <f t="shared" si="215"/>
        <v/>
      </c>
    </row>
    <row r="6892" spans="1:17">
      <c r="A6892" s="3" t="str">
        <f t="shared" si="214"/>
        <v/>
      </c>
      <c r="M6892" s="3" t="str">
        <f>IFERROR(INDEX('SINIF GÜNLER'!$A:$C,MATCH('VERİ TABANI'!$D6892,'SINIF GÜNLER'!$B:$B,0),MATCH('VERİ TABANI'!$M$1,'SINIF GÜNLER'!$A$1:$C$1,0)),"")</f>
        <v/>
      </c>
      <c r="P6892" s="28" t="str">
        <f t="array" ref="P6892">IFERROR(SEARCH(ÖĞRETMEN,'VERİ TABANI'!G6892,1),"")</f>
        <v/>
      </c>
      <c r="Q6892" s="29" t="str">
        <f t="shared" si="215"/>
        <v/>
      </c>
    </row>
    <row r="6893" spans="1:17">
      <c r="A6893" s="3" t="str">
        <f t="shared" si="214"/>
        <v/>
      </c>
      <c r="M6893" s="3" t="str">
        <f>IFERROR(INDEX('SINIF GÜNLER'!$A:$C,MATCH('VERİ TABANI'!$D6893,'SINIF GÜNLER'!$B:$B,0),MATCH('VERİ TABANI'!$M$1,'SINIF GÜNLER'!$A$1:$C$1,0)),"")</f>
        <v/>
      </c>
      <c r="P6893" s="28" t="str">
        <f t="array" ref="P6893">IFERROR(SEARCH(ÖĞRETMEN,'VERİ TABANI'!G6893,1),"")</f>
        <v/>
      </c>
      <c r="Q6893" s="29" t="str">
        <f t="shared" si="215"/>
        <v/>
      </c>
    </row>
    <row r="6894" spans="1:17">
      <c r="A6894" s="3" t="str">
        <f t="shared" si="214"/>
        <v/>
      </c>
      <c r="M6894" s="3" t="str">
        <f>IFERROR(INDEX('SINIF GÜNLER'!$A:$C,MATCH('VERİ TABANI'!$D6894,'SINIF GÜNLER'!$B:$B,0),MATCH('VERİ TABANI'!$M$1,'SINIF GÜNLER'!$A$1:$C$1,0)),"")</f>
        <v/>
      </c>
      <c r="P6894" s="28" t="str">
        <f t="array" ref="P6894">IFERROR(SEARCH(ÖĞRETMEN,'VERİ TABANI'!G6894,1),"")</f>
        <v/>
      </c>
      <c r="Q6894" s="29" t="str">
        <f t="shared" si="215"/>
        <v/>
      </c>
    </row>
    <row r="6895" spans="1:17">
      <c r="A6895" s="3" t="str">
        <f t="shared" si="214"/>
        <v/>
      </c>
      <c r="M6895" s="3" t="str">
        <f>IFERROR(INDEX('SINIF GÜNLER'!$A:$C,MATCH('VERİ TABANI'!$D6895,'SINIF GÜNLER'!$B:$B,0),MATCH('VERİ TABANI'!$M$1,'SINIF GÜNLER'!$A$1:$C$1,0)),"")</f>
        <v/>
      </c>
      <c r="P6895" s="28" t="str">
        <f t="array" ref="P6895">IFERROR(SEARCH(ÖĞRETMEN,'VERİ TABANI'!G6895,1),"")</f>
        <v/>
      </c>
      <c r="Q6895" s="29" t="str">
        <f t="shared" si="215"/>
        <v/>
      </c>
    </row>
    <row r="6896" spans="1:17">
      <c r="A6896" s="3" t="str">
        <f t="shared" si="214"/>
        <v/>
      </c>
      <c r="M6896" s="3" t="str">
        <f>IFERROR(INDEX('SINIF GÜNLER'!$A:$C,MATCH('VERİ TABANI'!$D6896,'SINIF GÜNLER'!$B:$B,0),MATCH('VERİ TABANI'!$M$1,'SINIF GÜNLER'!$A$1:$C$1,0)),"")</f>
        <v/>
      </c>
      <c r="P6896" s="28" t="str">
        <f t="array" ref="P6896">IFERROR(SEARCH(ÖĞRETMEN,'VERİ TABANI'!G6896,1),"")</f>
        <v/>
      </c>
      <c r="Q6896" s="29" t="str">
        <f t="shared" si="215"/>
        <v/>
      </c>
    </row>
    <row r="6897" spans="1:17">
      <c r="A6897" s="3" t="str">
        <f t="shared" si="214"/>
        <v/>
      </c>
      <c r="M6897" s="3" t="str">
        <f>IFERROR(INDEX('SINIF GÜNLER'!$A:$C,MATCH('VERİ TABANI'!$D6897,'SINIF GÜNLER'!$B:$B,0),MATCH('VERİ TABANI'!$M$1,'SINIF GÜNLER'!$A$1:$C$1,0)),"")</f>
        <v/>
      </c>
      <c r="P6897" s="28" t="str">
        <f t="array" ref="P6897">IFERROR(SEARCH(ÖĞRETMEN,'VERİ TABANI'!G6897,1),"")</f>
        <v/>
      </c>
      <c r="Q6897" s="29" t="str">
        <f t="shared" si="215"/>
        <v/>
      </c>
    </row>
    <row r="6898" spans="1:17">
      <c r="A6898" s="3" t="str">
        <f t="shared" si="214"/>
        <v/>
      </c>
      <c r="M6898" s="3" t="str">
        <f>IFERROR(INDEX('SINIF GÜNLER'!$A:$C,MATCH('VERİ TABANI'!$D6898,'SINIF GÜNLER'!$B:$B,0),MATCH('VERİ TABANI'!$M$1,'SINIF GÜNLER'!$A$1:$C$1,0)),"")</f>
        <v/>
      </c>
      <c r="P6898" s="28" t="str">
        <f t="array" ref="P6898">IFERROR(SEARCH(ÖĞRETMEN,'VERİ TABANI'!G6898,1),"")</f>
        <v/>
      </c>
      <c r="Q6898" s="29" t="str">
        <f t="shared" si="215"/>
        <v/>
      </c>
    </row>
    <row r="6899" spans="1:17">
      <c r="A6899" s="3" t="str">
        <f t="shared" si="214"/>
        <v/>
      </c>
      <c r="M6899" s="3" t="str">
        <f>IFERROR(INDEX('SINIF GÜNLER'!$A:$C,MATCH('VERİ TABANI'!$D6899,'SINIF GÜNLER'!$B:$B,0),MATCH('VERİ TABANI'!$M$1,'SINIF GÜNLER'!$A$1:$C$1,0)),"")</f>
        <v/>
      </c>
      <c r="P6899" s="28" t="str">
        <f t="array" ref="P6899">IFERROR(SEARCH(ÖĞRETMEN,'VERİ TABANI'!G6899,1),"")</f>
        <v/>
      </c>
      <c r="Q6899" s="29" t="str">
        <f t="shared" si="215"/>
        <v/>
      </c>
    </row>
    <row r="6900" spans="1:17">
      <c r="A6900" s="3" t="str">
        <f t="shared" si="214"/>
        <v/>
      </c>
      <c r="M6900" s="3" t="str">
        <f>IFERROR(INDEX('SINIF GÜNLER'!$A:$C,MATCH('VERİ TABANI'!$D6900,'SINIF GÜNLER'!$B:$B,0),MATCH('VERİ TABANI'!$M$1,'SINIF GÜNLER'!$A$1:$C$1,0)),"")</f>
        <v/>
      </c>
      <c r="P6900" s="28" t="str">
        <f t="array" ref="P6900">IFERROR(SEARCH(ÖĞRETMEN,'VERİ TABANI'!G6900,1),"")</f>
        <v/>
      </c>
      <c r="Q6900" s="29" t="str">
        <f t="shared" si="215"/>
        <v/>
      </c>
    </row>
    <row r="6901" spans="1:17">
      <c r="A6901" s="3" t="str">
        <f t="shared" si="214"/>
        <v/>
      </c>
      <c r="M6901" s="3" t="str">
        <f>IFERROR(INDEX('SINIF GÜNLER'!$A:$C,MATCH('VERİ TABANI'!$D6901,'SINIF GÜNLER'!$B:$B,0),MATCH('VERİ TABANI'!$M$1,'SINIF GÜNLER'!$A$1:$C$1,0)),"")</f>
        <v/>
      </c>
      <c r="P6901" s="28" t="str">
        <f t="array" ref="P6901">IFERROR(SEARCH(ÖĞRETMEN,'VERİ TABANI'!G6901,1),"")</f>
        <v/>
      </c>
      <c r="Q6901" s="29" t="str">
        <f t="shared" si="215"/>
        <v/>
      </c>
    </row>
    <row r="6902" spans="1:17">
      <c r="A6902" s="3" t="str">
        <f t="shared" si="214"/>
        <v/>
      </c>
      <c r="M6902" s="3" t="str">
        <f>IFERROR(INDEX('SINIF GÜNLER'!$A:$C,MATCH('VERİ TABANI'!$D6902,'SINIF GÜNLER'!$B:$B,0),MATCH('VERİ TABANI'!$M$1,'SINIF GÜNLER'!$A$1:$C$1,0)),"")</f>
        <v/>
      </c>
      <c r="P6902" s="28" t="str">
        <f t="array" ref="P6902">IFERROR(SEARCH(ÖĞRETMEN,'VERİ TABANI'!G6902,1),"")</f>
        <v/>
      </c>
      <c r="Q6902" s="29" t="str">
        <f t="shared" si="215"/>
        <v/>
      </c>
    </row>
    <row r="6903" spans="1:17">
      <c r="A6903" s="3" t="str">
        <f t="shared" si="214"/>
        <v/>
      </c>
      <c r="M6903" s="3" t="str">
        <f>IFERROR(INDEX('SINIF GÜNLER'!$A:$C,MATCH('VERİ TABANI'!$D6903,'SINIF GÜNLER'!$B:$B,0),MATCH('VERİ TABANI'!$M$1,'SINIF GÜNLER'!$A$1:$C$1,0)),"")</f>
        <v/>
      </c>
      <c r="P6903" s="28" t="str">
        <f t="array" ref="P6903">IFERROR(SEARCH(ÖĞRETMEN,'VERİ TABANI'!G6903,1),"")</f>
        <v/>
      </c>
      <c r="Q6903" s="29" t="str">
        <f t="shared" si="215"/>
        <v/>
      </c>
    </row>
    <row r="6904" spans="1:17">
      <c r="A6904" s="3" t="str">
        <f t="shared" si="214"/>
        <v/>
      </c>
      <c r="M6904" s="3" t="str">
        <f>IFERROR(INDEX('SINIF GÜNLER'!$A:$C,MATCH('VERİ TABANI'!$D6904,'SINIF GÜNLER'!$B:$B,0),MATCH('VERİ TABANI'!$M$1,'SINIF GÜNLER'!$A$1:$C$1,0)),"")</f>
        <v/>
      </c>
      <c r="P6904" s="28" t="str">
        <f t="array" ref="P6904">IFERROR(SEARCH(ÖĞRETMEN,'VERİ TABANI'!G6904,1),"")</f>
        <v/>
      </c>
      <c r="Q6904" s="29" t="str">
        <f t="shared" si="215"/>
        <v/>
      </c>
    </row>
    <row r="6905" spans="1:17">
      <c r="A6905" s="3" t="str">
        <f t="shared" si="214"/>
        <v/>
      </c>
      <c r="M6905" s="3" t="str">
        <f>IFERROR(INDEX('SINIF GÜNLER'!$A:$C,MATCH('VERİ TABANI'!$D6905,'SINIF GÜNLER'!$B:$B,0),MATCH('VERİ TABANI'!$M$1,'SINIF GÜNLER'!$A$1:$C$1,0)),"")</f>
        <v/>
      </c>
      <c r="P6905" s="28" t="str">
        <f t="array" ref="P6905">IFERROR(SEARCH(ÖĞRETMEN,'VERİ TABANI'!G6905,1),"")</f>
        <v/>
      </c>
      <c r="Q6905" s="29" t="str">
        <f t="shared" si="215"/>
        <v/>
      </c>
    </row>
    <row r="6906" spans="1:17">
      <c r="A6906" s="3" t="str">
        <f t="shared" si="214"/>
        <v/>
      </c>
      <c r="M6906" s="3" t="str">
        <f>IFERROR(INDEX('SINIF GÜNLER'!$A:$C,MATCH('VERİ TABANI'!$D6906,'SINIF GÜNLER'!$B:$B,0),MATCH('VERİ TABANI'!$M$1,'SINIF GÜNLER'!$A$1:$C$1,0)),"")</f>
        <v/>
      </c>
      <c r="P6906" s="28" t="str">
        <f t="array" ref="P6906">IFERROR(SEARCH(ÖĞRETMEN,'VERİ TABANI'!G6906,1),"")</f>
        <v/>
      </c>
      <c r="Q6906" s="29" t="str">
        <f t="shared" si="215"/>
        <v/>
      </c>
    </row>
    <row r="6907" spans="1:17">
      <c r="A6907" s="3" t="str">
        <f t="shared" si="214"/>
        <v/>
      </c>
      <c r="M6907" s="3" t="str">
        <f>IFERROR(INDEX('SINIF GÜNLER'!$A:$C,MATCH('VERİ TABANI'!$D6907,'SINIF GÜNLER'!$B:$B,0),MATCH('VERİ TABANI'!$M$1,'SINIF GÜNLER'!$A$1:$C$1,0)),"")</f>
        <v/>
      </c>
      <c r="P6907" s="28" t="str">
        <f t="array" ref="P6907">IFERROR(SEARCH(ÖĞRETMEN,'VERİ TABANI'!G6907,1),"")</f>
        <v/>
      </c>
      <c r="Q6907" s="29" t="str">
        <f t="shared" si="215"/>
        <v/>
      </c>
    </row>
    <row r="6908" spans="1:17">
      <c r="A6908" s="3" t="str">
        <f t="shared" si="214"/>
        <v/>
      </c>
      <c r="M6908" s="3" t="str">
        <f>IFERROR(INDEX('SINIF GÜNLER'!$A:$C,MATCH('VERİ TABANI'!$D6908,'SINIF GÜNLER'!$B:$B,0),MATCH('VERİ TABANI'!$M$1,'SINIF GÜNLER'!$A$1:$C$1,0)),"")</f>
        <v/>
      </c>
      <c r="P6908" s="28" t="str">
        <f t="array" ref="P6908">IFERROR(SEARCH(ÖĞRETMEN,'VERİ TABANI'!G6908,1),"")</f>
        <v/>
      </c>
      <c r="Q6908" s="29" t="str">
        <f t="shared" si="215"/>
        <v/>
      </c>
    </row>
    <row r="6909" spans="1:17">
      <c r="A6909" s="3" t="str">
        <f t="shared" si="214"/>
        <v/>
      </c>
      <c r="M6909" s="3" t="str">
        <f>IFERROR(INDEX('SINIF GÜNLER'!$A:$C,MATCH('VERİ TABANI'!$D6909,'SINIF GÜNLER'!$B:$B,0),MATCH('VERİ TABANI'!$M$1,'SINIF GÜNLER'!$A$1:$C$1,0)),"")</f>
        <v/>
      </c>
      <c r="P6909" s="28" t="str">
        <f t="array" ref="P6909">IFERROR(SEARCH(ÖĞRETMEN,'VERİ TABANI'!G6909,1),"")</f>
        <v/>
      </c>
      <c r="Q6909" s="29" t="str">
        <f t="shared" si="215"/>
        <v/>
      </c>
    </row>
    <row r="6910" spans="1:17">
      <c r="A6910" s="3" t="str">
        <f t="shared" si="214"/>
        <v/>
      </c>
      <c r="M6910" s="3" t="str">
        <f>IFERROR(INDEX('SINIF GÜNLER'!$A:$C,MATCH('VERİ TABANI'!$D6910,'SINIF GÜNLER'!$B:$B,0),MATCH('VERİ TABANI'!$M$1,'SINIF GÜNLER'!$A$1:$C$1,0)),"")</f>
        <v/>
      </c>
      <c r="P6910" s="28" t="str">
        <f t="array" ref="P6910">IFERROR(SEARCH(ÖĞRETMEN,'VERİ TABANI'!G6910,1),"")</f>
        <v/>
      </c>
      <c r="Q6910" s="29" t="str">
        <f t="shared" si="215"/>
        <v/>
      </c>
    </row>
    <row r="6911" spans="1:17">
      <c r="A6911" s="3" t="str">
        <f t="shared" si="214"/>
        <v/>
      </c>
      <c r="M6911" s="3" t="str">
        <f>IFERROR(INDEX('SINIF GÜNLER'!$A:$C,MATCH('VERİ TABANI'!$D6911,'SINIF GÜNLER'!$B:$B,0),MATCH('VERİ TABANI'!$M$1,'SINIF GÜNLER'!$A$1:$C$1,0)),"")</f>
        <v/>
      </c>
      <c r="P6911" s="28" t="str">
        <f t="array" ref="P6911">IFERROR(SEARCH(ÖĞRETMEN,'VERİ TABANI'!G6911,1),"")</f>
        <v/>
      </c>
      <c r="Q6911" s="29" t="str">
        <f t="shared" si="215"/>
        <v/>
      </c>
    </row>
    <row r="6912" spans="1:17">
      <c r="A6912" s="3" t="str">
        <f t="shared" si="214"/>
        <v/>
      </c>
      <c r="M6912" s="3" t="str">
        <f>IFERROR(INDEX('SINIF GÜNLER'!$A:$C,MATCH('VERİ TABANI'!$D6912,'SINIF GÜNLER'!$B:$B,0),MATCH('VERİ TABANI'!$M$1,'SINIF GÜNLER'!$A$1:$C$1,0)),"")</f>
        <v/>
      </c>
      <c r="P6912" s="28" t="str">
        <f t="array" ref="P6912">IFERROR(SEARCH(ÖĞRETMEN,'VERİ TABANI'!G6912,1),"")</f>
        <v/>
      </c>
      <c r="Q6912" s="29" t="str">
        <f t="shared" si="215"/>
        <v/>
      </c>
    </row>
    <row r="6913" spans="1:17">
      <c r="A6913" s="3" t="str">
        <f t="shared" si="214"/>
        <v/>
      </c>
      <c r="M6913" s="3" t="str">
        <f>IFERROR(INDEX('SINIF GÜNLER'!$A:$C,MATCH('VERİ TABANI'!$D6913,'SINIF GÜNLER'!$B:$B,0),MATCH('VERİ TABANI'!$M$1,'SINIF GÜNLER'!$A$1:$C$1,0)),"")</f>
        <v/>
      </c>
      <c r="P6913" s="28" t="str">
        <f t="array" ref="P6913">IFERROR(SEARCH(ÖĞRETMEN,'VERİ TABANI'!G6913,1),"")</f>
        <v/>
      </c>
      <c r="Q6913" s="29" t="str">
        <f t="shared" si="215"/>
        <v/>
      </c>
    </row>
    <row r="6914" spans="1:17">
      <c r="A6914" s="3" t="str">
        <f t="shared" ref="A6914:A6977" si="216">IFERROR(IF(B6914="","",ROW()-1),"")</f>
        <v/>
      </c>
      <c r="M6914" s="3" t="str">
        <f>IFERROR(INDEX('SINIF GÜNLER'!$A:$C,MATCH('VERİ TABANI'!$D6914,'SINIF GÜNLER'!$B:$B,0),MATCH('VERİ TABANI'!$M$1,'SINIF GÜNLER'!$A$1:$C$1,0)),"")</f>
        <v/>
      </c>
      <c r="P6914" s="28" t="str">
        <f t="array" ref="P6914">IFERROR(SEARCH(ÖĞRETMEN,'VERİ TABANI'!G6914,1),"")</f>
        <v/>
      </c>
      <c r="Q6914" s="29" t="str">
        <f t="shared" si="215"/>
        <v/>
      </c>
    </row>
    <row r="6915" spans="1:17">
      <c r="A6915" s="3" t="str">
        <f t="shared" si="216"/>
        <v/>
      </c>
      <c r="M6915" s="3" t="str">
        <f>IFERROR(INDEX('SINIF GÜNLER'!$A:$C,MATCH('VERİ TABANI'!$D6915,'SINIF GÜNLER'!$B:$B,0),MATCH('VERİ TABANI'!$M$1,'SINIF GÜNLER'!$A$1:$C$1,0)),"")</f>
        <v/>
      </c>
      <c r="P6915" s="28" t="str">
        <f t="array" ref="P6915">IFERROR(SEARCH(ÖĞRETMEN,'VERİ TABANI'!G6915,1),"")</f>
        <v/>
      </c>
      <c r="Q6915" s="29" t="str">
        <f t="shared" si="215"/>
        <v/>
      </c>
    </row>
    <row r="6916" spans="1:17">
      <c r="A6916" s="3" t="str">
        <f t="shared" si="216"/>
        <v/>
      </c>
      <c r="M6916" s="3" t="str">
        <f>IFERROR(INDEX('SINIF GÜNLER'!$A:$C,MATCH('VERİ TABANI'!$D6916,'SINIF GÜNLER'!$B:$B,0),MATCH('VERİ TABANI'!$M$1,'SINIF GÜNLER'!$A$1:$C$1,0)),"")</f>
        <v/>
      </c>
      <c r="P6916" s="28" t="str">
        <f t="array" ref="P6916">IFERROR(SEARCH(ÖĞRETMEN,'VERİ TABANI'!G6916,1),"")</f>
        <v/>
      </c>
      <c r="Q6916" s="29" t="str">
        <f t="shared" si="215"/>
        <v/>
      </c>
    </row>
    <row r="6917" spans="1:17">
      <c r="A6917" s="3" t="str">
        <f t="shared" si="216"/>
        <v/>
      </c>
      <c r="M6917" s="3" t="str">
        <f>IFERROR(INDEX('SINIF GÜNLER'!$A:$C,MATCH('VERİ TABANI'!$D6917,'SINIF GÜNLER'!$B:$B,0),MATCH('VERİ TABANI'!$M$1,'SINIF GÜNLER'!$A$1:$C$1,0)),"")</f>
        <v/>
      </c>
      <c r="P6917" s="28" t="str">
        <f t="array" ref="P6917">IFERROR(SEARCH(ÖĞRETMEN,'VERİ TABANI'!G6917,1),"")</f>
        <v/>
      </c>
      <c r="Q6917" s="29" t="str">
        <f t="shared" si="215"/>
        <v/>
      </c>
    </row>
    <row r="6918" spans="1:17">
      <c r="A6918" s="3" t="str">
        <f t="shared" si="216"/>
        <v/>
      </c>
      <c r="M6918" s="3" t="str">
        <f>IFERROR(INDEX('SINIF GÜNLER'!$A:$C,MATCH('VERİ TABANI'!$D6918,'SINIF GÜNLER'!$B:$B,0),MATCH('VERİ TABANI'!$M$1,'SINIF GÜNLER'!$A$1:$C$1,0)),"")</f>
        <v/>
      </c>
      <c r="P6918" s="28" t="str">
        <f t="array" ref="P6918">IFERROR(SEARCH(ÖĞRETMEN,'VERİ TABANI'!G6918,1),"")</f>
        <v/>
      </c>
      <c r="Q6918" s="29" t="str">
        <f t="shared" si="215"/>
        <v/>
      </c>
    </row>
    <row r="6919" spans="1:17">
      <c r="A6919" s="3" t="str">
        <f t="shared" si="216"/>
        <v/>
      </c>
      <c r="M6919" s="3" t="str">
        <f>IFERROR(INDEX('SINIF GÜNLER'!$A:$C,MATCH('VERİ TABANI'!$D6919,'SINIF GÜNLER'!$B:$B,0),MATCH('VERİ TABANI'!$M$1,'SINIF GÜNLER'!$A$1:$C$1,0)),"")</f>
        <v/>
      </c>
      <c r="P6919" s="28" t="str">
        <f t="array" ref="P6919">IFERROR(SEARCH(ÖĞRETMEN,'VERİ TABANI'!G6919,1),"")</f>
        <v/>
      </c>
      <c r="Q6919" s="29" t="str">
        <f t="shared" si="215"/>
        <v/>
      </c>
    </row>
    <row r="6920" spans="1:17">
      <c r="A6920" s="3" t="str">
        <f t="shared" si="216"/>
        <v/>
      </c>
      <c r="M6920" s="3" t="str">
        <f>IFERROR(INDEX('SINIF GÜNLER'!$A:$C,MATCH('VERİ TABANI'!$D6920,'SINIF GÜNLER'!$B:$B,0),MATCH('VERİ TABANI'!$M$1,'SINIF GÜNLER'!$A$1:$C$1,0)),"")</f>
        <v/>
      </c>
      <c r="P6920" s="28" t="str">
        <f t="array" ref="P6920">IFERROR(SEARCH(ÖĞRETMEN,'VERİ TABANI'!G6920,1),"")</f>
        <v/>
      </c>
      <c r="Q6920" s="29" t="str">
        <f t="shared" ref="Q6920:Q6983" si="217">IF(P6920="","",ROW())</f>
        <v/>
      </c>
    </row>
    <row r="6921" spans="1:17">
      <c r="A6921" s="3" t="str">
        <f t="shared" si="216"/>
        <v/>
      </c>
      <c r="M6921" s="3" t="str">
        <f>IFERROR(INDEX('SINIF GÜNLER'!$A:$C,MATCH('VERİ TABANI'!$D6921,'SINIF GÜNLER'!$B:$B,0),MATCH('VERİ TABANI'!$M$1,'SINIF GÜNLER'!$A$1:$C$1,0)),"")</f>
        <v/>
      </c>
      <c r="P6921" s="28" t="str">
        <f t="array" ref="P6921">IFERROR(SEARCH(ÖĞRETMEN,'VERİ TABANI'!G6921,1),"")</f>
        <v/>
      </c>
      <c r="Q6921" s="29" t="str">
        <f t="shared" si="217"/>
        <v/>
      </c>
    </row>
    <row r="6922" spans="1:17">
      <c r="A6922" s="3" t="str">
        <f t="shared" si="216"/>
        <v/>
      </c>
      <c r="M6922" s="3" t="str">
        <f>IFERROR(INDEX('SINIF GÜNLER'!$A:$C,MATCH('VERİ TABANI'!$D6922,'SINIF GÜNLER'!$B:$B,0),MATCH('VERİ TABANI'!$M$1,'SINIF GÜNLER'!$A$1:$C$1,0)),"")</f>
        <v/>
      </c>
      <c r="P6922" s="28" t="str">
        <f t="array" ref="P6922">IFERROR(SEARCH(ÖĞRETMEN,'VERİ TABANI'!G6922,1),"")</f>
        <v/>
      </c>
      <c r="Q6922" s="29" t="str">
        <f t="shared" si="217"/>
        <v/>
      </c>
    </row>
    <row r="6923" spans="1:17">
      <c r="A6923" s="3" t="str">
        <f t="shared" si="216"/>
        <v/>
      </c>
      <c r="M6923" s="3" t="str">
        <f>IFERROR(INDEX('SINIF GÜNLER'!$A:$C,MATCH('VERİ TABANI'!$D6923,'SINIF GÜNLER'!$B:$B,0),MATCH('VERİ TABANI'!$M$1,'SINIF GÜNLER'!$A$1:$C$1,0)),"")</f>
        <v/>
      </c>
      <c r="P6923" s="28" t="str">
        <f t="array" ref="P6923">IFERROR(SEARCH(ÖĞRETMEN,'VERİ TABANI'!G6923,1),"")</f>
        <v/>
      </c>
      <c r="Q6923" s="29" t="str">
        <f t="shared" si="217"/>
        <v/>
      </c>
    </row>
    <row r="6924" spans="1:17">
      <c r="A6924" s="3" t="str">
        <f t="shared" si="216"/>
        <v/>
      </c>
      <c r="M6924" s="3" t="str">
        <f>IFERROR(INDEX('SINIF GÜNLER'!$A:$C,MATCH('VERİ TABANI'!$D6924,'SINIF GÜNLER'!$B:$B,0),MATCH('VERİ TABANI'!$M$1,'SINIF GÜNLER'!$A$1:$C$1,0)),"")</f>
        <v/>
      </c>
      <c r="P6924" s="28" t="str">
        <f t="array" ref="P6924">IFERROR(SEARCH(ÖĞRETMEN,'VERİ TABANI'!G6924,1),"")</f>
        <v/>
      </c>
      <c r="Q6924" s="29" t="str">
        <f t="shared" si="217"/>
        <v/>
      </c>
    </row>
    <row r="6925" spans="1:17">
      <c r="A6925" s="3" t="str">
        <f t="shared" si="216"/>
        <v/>
      </c>
      <c r="M6925" s="3" t="str">
        <f>IFERROR(INDEX('SINIF GÜNLER'!$A:$C,MATCH('VERİ TABANI'!$D6925,'SINIF GÜNLER'!$B:$B,0),MATCH('VERİ TABANI'!$M$1,'SINIF GÜNLER'!$A$1:$C$1,0)),"")</f>
        <v/>
      </c>
      <c r="P6925" s="28" t="str">
        <f t="array" ref="P6925">IFERROR(SEARCH(ÖĞRETMEN,'VERİ TABANI'!G6925,1),"")</f>
        <v/>
      </c>
      <c r="Q6925" s="29" t="str">
        <f t="shared" si="217"/>
        <v/>
      </c>
    </row>
    <row r="6926" spans="1:17">
      <c r="A6926" s="3" t="str">
        <f t="shared" si="216"/>
        <v/>
      </c>
      <c r="M6926" s="3" t="str">
        <f>IFERROR(INDEX('SINIF GÜNLER'!$A:$C,MATCH('VERİ TABANI'!$D6926,'SINIF GÜNLER'!$B:$B,0),MATCH('VERİ TABANI'!$M$1,'SINIF GÜNLER'!$A$1:$C$1,0)),"")</f>
        <v/>
      </c>
      <c r="P6926" s="28" t="str">
        <f t="array" ref="P6926">IFERROR(SEARCH(ÖĞRETMEN,'VERİ TABANI'!G6926,1),"")</f>
        <v/>
      </c>
      <c r="Q6926" s="29" t="str">
        <f t="shared" si="217"/>
        <v/>
      </c>
    </row>
    <row r="6927" spans="1:17">
      <c r="A6927" s="3" t="str">
        <f t="shared" si="216"/>
        <v/>
      </c>
      <c r="M6927" s="3" t="str">
        <f>IFERROR(INDEX('SINIF GÜNLER'!$A:$C,MATCH('VERİ TABANI'!$D6927,'SINIF GÜNLER'!$B:$B,0),MATCH('VERİ TABANI'!$M$1,'SINIF GÜNLER'!$A$1:$C$1,0)),"")</f>
        <v/>
      </c>
      <c r="P6927" s="28" t="str">
        <f t="array" ref="P6927">IFERROR(SEARCH(ÖĞRETMEN,'VERİ TABANI'!G6927,1),"")</f>
        <v/>
      </c>
      <c r="Q6927" s="29" t="str">
        <f t="shared" si="217"/>
        <v/>
      </c>
    </row>
    <row r="6928" spans="1:17">
      <c r="A6928" s="3" t="str">
        <f t="shared" si="216"/>
        <v/>
      </c>
      <c r="M6928" s="3" t="str">
        <f>IFERROR(INDEX('SINIF GÜNLER'!$A:$C,MATCH('VERİ TABANI'!$D6928,'SINIF GÜNLER'!$B:$B,0),MATCH('VERİ TABANI'!$M$1,'SINIF GÜNLER'!$A$1:$C$1,0)),"")</f>
        <v/>
      </c>
      <c r="P6928" s="28" t="str">
        <f t="array" ref="P6928">IFERROR(SEARCH(ÖĞRETMEN,'VERİ TABANI'!G6928,1),"")</f>
        <v/>
      </c>
      <c r="Q6928" s="29" t="str">
        <f t="shared" si="217"/>
        <v/>
      </c>
    </row>
    <row r="6929" spans="1:17">
      <c r="A6929" s="3" t="str">
        <f t="shared" si="216"/>
        <v/>
      </c>
      <c r="M6929" s="3" t="str">
        <f>IFERROR(INDEX('SINIF GÜNLER'!$A:$C,MATCH('VERİ TABANI'!$D6929,'SINIF GÜNLER'!$B:$B,0),MATCH('VERİ TABANI'!$M$1,'SINIF GÜNLER'!$A$1:$C$1,0)),"")</f>
        <v/>
      </c>
      <c r="P6929" s="28" t="str">
        <f t="array" ref="P6929">IFERROR(SEARCH(ÖĞRETMEN,'VERİ TABANI'!G6929,1),"")</f>
        <v/>
      </c>
      <c r="Q6929" s="29" t="str">
        <f t="shared" si="217"/>
        <v/>
      </c>
    </row>
    <row r="6930" spans="1:17">
      <c r="A6930" s="3" t="str">
        <f t="shared" si="216"/>
        <v/>
      </c>
      <c r="M6930" s="3" t="str">
        <f>IFERROR(INDEX('SINIF GÜNLER'!$A:$C,MATCH('VERİ TABANI'!$D6930,'SINIF GÜNLER'!$B:$B,0),MATCH('VERİ TABANI'!$M$1,'SINIF GÜNLER'!$A$1:$C$1,0)),"")</f>
        <v/>
      </c>
      <c r="P6930" s="28" t="str">
        <f t="array" ref="P6930">IFERROR(SEARCH(ÖĞRETMEN,'VERİ TABANI'!G6930,1),"")</f>
        <v/>
      </c>
      <c r="Q6930" s="29" t="str">
        <f t="shared" si="217"/>
        <v/>
      </c>
    </row>
    <row r="6931" spans="1:17">
      <c r="A6931" s="3" t="str">
        <f t="shared" si="216"/>
        <v/>
      </c>
      <c r="M6931" s="3" t="str">
        <f>IFERROR(INDEX('SINIF GÜNLER'!$A:$C,MATCH('VERİ TABANI'!$D6931,'SINIF GÜNLER'!$B:$B,0),MATCH('VERİ TABANI'!$M$1,'SINIF GÜNLER'!$A$1:$C$1,0)),"")</f>
        <v/>
      </c>
      <c r="P6931" s="28" t="str">
        <f t="array" ref="P6931">IFERROR(SEARCH(ÖĞRETMEN,'VERİ TABANI'!G6931,1),"")</f>
        <v/>
      </c>
      <c r="Q6931" s="29" t="str">
        <f t="shared" si="217"/>
        <v/>
      </c>
    </row>
    <row r="6932" spans="1:17">
      <c r="A6932" s="3" t="str">
        <f t="shared" si="216"/>
        <v/>
      </c>
      <c r="M6932" s="3" t="str">
        <f>IFERROR(INDEX('SINIF GÜNLER'!$A:$C,MATCH('VERİ TABANI'!$D6932,'SINIF GÜNLER'!$B:$B,0),MATCH('VERİ TABANI'!$M$1,'SINIF GÜNLER'!$A$1:$C$1,0)),"")</f>
        <v/>
      </c>
      <c r="P6932" s="28" t="str">
        <f t="array" ref="P6932">IFERROR(SEARCH(ÖĞRETMEN,'VERİ TABANI'!G6932,1),"")</f>
        <v/>
      </c>
      <c r="Q6932" s="29" t="str">
        <f t="shared" si="217"/>
        <v/>
      </c>
    </row>
    <row r="6933" spans="1:17">
      <c r="A6933" s="3" t="str">
        <f t="shared" si="216"/>
        <v/>
      </c>
      <c r="M6933" s="3" t="str">
        <f>IFERROR(INDEX('SINIF GÜNLER'!$A:$C,MATCH('VERİ TABANI'!$D6933,'SINIF GÜNLER'!$B:$B,0),MATCH('VERİ TABANI'!$M$1,'SINIF GÜNLER'!$A$1:$C$1,0)),"")</f>
        <v/>
      </c>
      <c r="P6933" s="28" t="str">
        <f t="array" ref="P6933">IFERROR(SEARCH(ÖĞRETMEN,'VERİ TABANI'!G6933,1),"")</f>
        <v/>
      </c>
      <c r="Q6933" s="29" t="str">
        <f t="shared" si="217"/>
        <v/>
      </c>
    </row>
    <row r="6934" spans="1:17">
      <c r="A6934" s="3" t="str">
        <f t="shared" si="216"/>
        <v/>
      </c>
      <c r="M6934" s="3" t="str">
        <f>IFERROR(INDEX('SINIF GÜNLER'!$A:$C,MATCH('VERİ TABANI'!$D6934,'SINIF GÜNLER'!$B:$B,0),MATCH('VERİ TABANI'!$M$1,'SINIF GÜNLER'!$A$1:$C$1,0)),"")</f>
        <v/>
      </c>
      <c r="P6934" s="28" t="str">
        <f t="array" ref="P6934">IFERROR(SEARCH(ÖĞRETMEN,'VERİ TABANI'!G6934,1),"")</f>
        <v/>
      </c>
      <c r="Q6934" s="29" t="str">
        <f t="shared" si="217"/>
        <v/>
      </c>
    </row>
    <row r="6935" spans="1:17">
      <c r="A6935" s="3" t="str">
        <f t="shared" si="216"/>
        <v/>
      </c>
      <c r="M6935" s="3" t="str">
        <f>IFERROR(INDEX('SINIF GÜNLER'!$A:$C,MATCH('VERİ TABANI'!$D6935,'SINIF GÜNLER'!$B:$B,0),MATCH('VERİ TABANI'!$M$1,'SINIF GÜNLER'!$A$1:$C$1,0)),"")</f>
        <v/>
      </c>
      <c r="P6935" s="28" t="str">
        <f t="array" ref="P6935">IFERROR(SEARCH(ÖĞRETMEN,'VERİ TABANI'!G6935,1),"")</f>
        <v/>
      </c>
      <c r="Q6935" s="29" t="str">
        <f t="shared" si="217"/>
        <v/>
      </c>
    </row>
    <row r="6936" spans="1:17">
      <c r="A6936" s="3" t="str">
        <f t="shared" si="216"/>
        <v/>
      </c>
      <c r="M6936" s="3" t="str">
        <f>IFERROR(INDEX('SINIF GÜNLER'!$A:$C,MATCH('VERİ TABANI'!$D6936,'SINIF GÜNLER'!$B:$B,0),MATCH('VERİ TABANI'!$M$1,'SINIF GÜNLER'!$A$1:$C$1,0)),"")</f>
        <v/>
      </c>
      <c r="P6936" s="28" t="str">
        <f t="array" ref="P6936">IFERROR(SEARCH(ÖĞRETMEN,'VERİ TABANI'!G6936,1),"")</f>
        <v/>
      </c>
      <c r="Q6936" s="29" t="str">
        <f t="shared" si="217"/>
        <v/>
      </c>
    </row>
    <row r="6937" spans="1:17">
      <c r="A6937" s="3" t="str">
        <f t="shared" si="216"/>
        <v/>
      </c>
      <c r="M6937" s="3" t="str">
        <f>IFERROR(INDEX('SINIF GÜNLER'!$A:$C,MATCH('VERİ TABANI'!$D6937,'SINIF GÜNLER'!$B:$B,0),MATCH('VERİ TABANI'!$M$1,'SINIF GÜNLER'!$A$1:$C$1,0)),"")</f>
        <v/>
      </c>
      <c r="P6937" s="28" t="str">
        <f t="array" ref="P6937">IFERROR(SEARCH(ÖĞRETMEN,'VERİ TABANI'!G6937,1),"")</f>
        <v/>
      </c>
      <c r="Q6937" s="29" t="str">
        <f t="shared" si="217"/>
        <v/>
      </c>
    </row>
    <row r="6938" spans="1:17">
      <c r="A6938" s="3" t="str">
        <f t="shared" si="216"/>
        <v/>
      </c>
      <c r="M6938" s="3" t="str">
        <f>IFERROR(INDEX('SINIF GÜNLER'!$A:$C,MATCH('VERİ TABANI'!$D6938,'SINIF GÜNLER'!$B:$B,0),MATCH('VERİ TABANI'!$M$1,'SINIF GÜNLER'!$A$1:$C$1,0)),"")</f>
        <v/>
      </c>
      <c r="P6938" s="28" t="str">
        <f t="array" ref="P6938">IFERROR(SEARCH(ÖĞRETMEN,'VERİ TABANI'!G6938,1),"")</f>
        <v/>
      </c>
      <c r="Q6938" s="29" t="str">
        <f t="shared" si="217"/>
        <v/>
      </c>
    </row>
    <row r="6939" spans="1:17">
      <c r="A6939" s="3" t="str">
        <f t="shared" si="216"/>
        <v/>
      </c>
      <c r="M6939" s="3" t="str">
        <f>IFERROR(INDEX('SINIF GÜNLER'!$A:$C,MATCH('VERİ TABANI'!$D6939,'SINIF GÜNLER'!$B:$B,0),MATCH('VERİ TABANI'!$M$1,'SINIF GÜNLER'!$A$1:$C$1,0)),"")</f>
        <v/>
      </c>
      <c r="P6939" s="28" t="str">
        <f t="array" ref="P6939">IFERROR(SEARCH(ÖĞRETMEN,'VERİ TABANI'!G6939,1),"")</f>
        <v/>
      </c>
      <c r="Q6939" s="29" t="str">
        <f t="shared" si="217"/>
        <v/>
      </c>
    </row>
    <row r="6940" spans="1:17">
      <c r="A6940" s="3" t="str">
        <f t="shared" si="216"/>
        <v/>
      </c>
      <c r="M6940" s="3" t="str">
        <f>IFERROR(INDEX('SINIF GÜNLER'!$A:$C,MATCH('VERİ TABANI'!$D6940,'SINIF GÜNLER'!$B:$B,0),MATCH('VERİ TABANI'!$M$1,'SINIF GÜNLER'!$A$1:$C$1,0)),"")</f>
        <v/>
      </c>
      <c r="P6940" s="28" t="str">
        <f t="array" ref="P6940">IFERROR(SEARCH(ÖĞRETMEN,'VERİ TABANI'!G6940,1),"")</f>
        <v/>
      </c>
      <c r="Q6940" s="29" t="str">
        <f t="shared" si="217"/>
        <v/>
      </c>
    </row>
    <row r="6941" spans="1:17">
      <c r="A6941" s="3" t="str">
        <f t="shared" si="216"/>
        <v/>
      </c>
      <c r="M6941" s="3" t="str">
        <f>IFERROR(INDEX('SINIF GÜNLER'!$A:$C,MATCH('VERİ TABANI'!$D6941,'SINIF GÜNLER'!$B:$B,0),MATCH('VERİ TABANI'!$M$1,'SINIF GÜNLER'!$A$1:$C$1,0)),"")</f>
        <v/>
      </c>
      <c r="P6941" s="28" t="str">
        <f t="array" ref="P6941">IFERROR(SEARCH(ÖĞRETMEN,'VERİ TABANI'!G6941,1),"")</f>
        <v/>
      </c>
      <c r="Q6941" s="29" t="str">
        <f t="shared" si="217"/>
        <v/>
      </c>
    </row>
    <row r="6942" spans="1:17">
      <c r="A6942" s="3" t="str">
        <f t="shared" si="216"/>
        <v/>
      </c>
      <c r="M6942" s="3" t="str">
        <f>IFERROR(INDEX('SINIF GÜNLER'!$A:$C,MATCH('VERİ TABANI'!$D6942,'SINIF GÜNLER'!$B:$B,0),MATCH('VERİ TABANI'!$M$1,'SINIF GÜNLER'!$A$1:$C$1,0)),"")</f>
        <v/>
      </c>
      <c r="P6942" s="28" t="str">
        <f t="array" ref="P6942">IFERROR(SEARCH(ÖĞRETMEN,'VERİ TABANI'!G6942,1),"")</f>
        <v/>
      </c>
      <c r="Q6942" s="29" t="str">
        <f t="shared" si="217"/>
        <v/>
      </c>
    </row>
    <row r="6943" spans="1:17">
      <c r="A6943" s="3" t="str">
        <f t="shared" si="216"/>
        <v/>
      </c>
      <c r="M6943" s="3" t="str">
        <f>IFERROR(INDEX('SINIF GÜNLER'!$A:$C,MATCH('VERİ TABANI'!$D6943,'SINIF GÜNLER'!$B:$B,0),MATCH('VERİ TABANI'!$M$1,'SINIF GÜNLER'!$A$1:$C$1,0)),"")</f>
        <v/>
      </c>
      <c r="P6943" s="28" t="str">
        <f t="array" ref="P6943">IFERROR(SEARCH(ÖĞRETMEN,'VERİ TABANI'!G6943,1),"")</f>
        <v/>
      </c>
      <c r="Q6943" s="29" t="str">
        <f t="shared" si="217"/>
        <v/>
      </c>
    </row>
    <row r="6944" spans="1:17">
      <c r="A6944" s="3" t="str">
        <f t="shared" si="216"/>
        <v/>
      </c>
      <c r="M6944" s="3" t="str">
        <f>IFERROR(INDEX('SINIF GÜNLER'!$A:$C,MATCH('VERİ TABANI'!$D6944,'SINIF GÜNLER'!$B:$B,0),MATCH('VERİ TABANI'!$M$1,'SINIF GÜNLER'!$A$1:$C$1,0)),"")</f>
        <v/>
      </c>
      <c r="P6944" s="28" t="str">
        <f t="array" ref="P6944">IFERROR(SEARCH(ÖĞRETMEN,'VERİ TABANI'!G6944,1),"")</f>
        <v/>
      </c>
      <c r="Q6944" s="29" t="str">
        <f t="shared" si="217"/>
        <v/>
      </c>
    </row>
    <row r="6945" spans="1:17">
      <c r="A6945" s="3" t="str">
        <f t="shared" si="216"/>
        <v/>
      </c>
      <c r="M6945" s="3" t="str">
        <f>IFERROR(INDEX('SINIF GÜNLER'!$A:$C,MATCH('VERİ TABANI'!$D6945,'SINIF GÜNLER'!$B:$B,0),MATCH('VERİ TABANI'!$M$1,'SINIF GÜNLER'!$A$1:$C$1,0)),"")</f>
        <v/>
      </c>
      <c r="P6945" s="28" t="str">
        <f t="array" ref="P6945">IFERROR(SEARCH(ÖĞRETMEN,'VERİ TABANI'!G6945,1),"")</f>
        <v/>
      </c>
      <c r="Q6945" s="29" t="str">
        <f t="shared" si="217"/>
        <v/>
      </c>
    </row>
    <row r="6946" spans="1:17">
      <c r="A6946" s="3" t="str">
        <f t="shared" si="216"/>
        <v/>
      </c>
      <c r="M6946" s="3" t="str">
        <f>IFERROR(INDEX('SINIF GÜNLER'!$A:$C,MATCH('VERİ TABANI'!$D6946,'SINIF GÜNLER'!$B:$B,0),MATCH('VERİ TABANI'!$M$1,'SINIF GÜNLER'!$A$1:$C$1,0)),"")</f>
        <v/>
      </c>
      <c r="P6946" s="28" t="str">
        <f t="array" ref="P6946">IFERROR(SEARCH(ÖĞRETMEN,'VERİ TABANI'!G6946,1),"")</f>
        <v/>
      </c>
      <c r="Q6946" s="29" t="str">
        <f t="shared" si="217"/>
        <v/>
      </c>
    </row>
    <row r="6947" spans="1:17">
      <c r="A6947" s="3" t="str">
        <f t="shared" si="216"/>
        <v/>
      </c>
      <c r="M6947" s="3" t="str">
        <f>IFERROR(INDEX('SINIF GÜNLER'!$A:$C,MATCH('VERİ TABANI'!$D6947,'SINIF GÜNLER'!$B:$B,0),MATCH('VERİ TABANI'!$M$1,'SINIF GÜNLER'!$A$1:$C$1,0)),"")</f>
        <v/>
      </c>
      <c r="P6947" s="28" t="str">
        <f t="array" ref="P6947">IFERROR(SEARCH(ÖĞRETMEN,'VERİ TABANI'!G6947,1),"")</f>
        <v/>
      </c>
      <c r="Q6947" s="29" t="str">
        <f t="shared" si="217"/>
        <v/>
      </c>
    </row>
    <row r="6948" spans="1:17">
      <c r="A6948" s="3" t="str">
        <f t="shared" si="216"/>
        <v/>
      </c>
      <c r="M6948" s="3" t="str">
        <f>IFERROR(INDEX('SINIF GÜNLER'!$A:$C,MATCH('VERİ TABANI'!$D6948,'SINIF GÜNLER'!$B:$B,0),MATCH('VERİ TABANI'!$M$1,'SINIF GÜNLER'!$A$1:$C$1,0)),"")</f>
        <v/>
      </c>
      <c r="P6948" s="28" t="str">
        <f t="array" ref="P6948">IFERROR(SEARCH(ÖĞRETMEN,'VERİ TABANI'!G6948,1),"")</f>
        <v/>
      </c>
      <c r="Q6948" s="29" t="str">
        <f t="shared" si="217"/>
        <v/>
      </c>
    </row>
    <row r="6949" spans="1:17">
      <c r="A6949" s="3" t="str">
        <f t="shared" si="216"/>
        <v/>
      </c>
      <c r="M6949" s="3" t="str">
        <f>IFERROR(INDEX('SINIF GÜNLER'!$A:$C,MATCH('VERİ TABANI'!$D6949,'SINIF GÜNLER'!$B:$B,0),MATCH('VERİ TABANI'!$M$1,'SINIF GÜNLER'!$A$1:$C$1,0)),"")</f>
        <v/>
      </c>
      <c r="P6949" s="28" t="str">
        <f t="array" ref="P6949">IFERROR(SEARCH(ÖĞRETMEN,'VERİ TABANI'!G6949,1),"")</f>
        <v/>
      </c>
      <c r="Q6949" s="29" t="str">
        <f t="shared" si="217"/>
        <v/>
      </c>
    </row>
    <row r="6950" spans="1:17">
      <c r="A6950" s="3" t="str">
        <f t="shared" si="216"/>
        <v/>
      </c>
      <c r="M6950" s="3" t="str">
        <f>IFERROR(INDEX('SINIF GÜNLER'!$A:$C,MATCH('VERİ TABANI'!$D6950,'SINIF GÜNLER'!$B:$B,0),MATCH('VERİ TABANI'!$M$1,'SINIF GÜNLER'!$A$1:$C$1,0)),"")</f>
        <v/>
      </c>
      <c r="P6950" s="28" t="str">
        <f t="array" ref="P6950">IFERROR(SEARCH(ÖĞRETMEN,'VERİ TABANI'!G6950,1),"")</f>
        <v/>
      </c>
      <c r="Q6950" s="29" t="str">
        <f t="shared" si="217"/>
        <v/>
      </c>
    </row>
    <row r="6951" spans="1:17">
      <c r="A6951" s="3" t="str">
        <f t="shared" si="216"/>
        <v/>
      </c>
      <c r="M6951" s="3" t="str">
        <f>IFERROR(INDEX('SINIF GÜNLER'!$A:$C,MATCH('VERİ TABANI'!$D6951,'SINIF GÜNLER'!$B:$B,0),MATCH('VERİ TABANI'!$M$1,'SINIF GÜNLER'!$A$1:$C$1,0)),"")</f>
        <v/>
      </c>
      <c r="P6951" s="28" t="str">
        <f t="array" ref="P6951">IFERROR(SEARCH(ÖĞRETMEN,'VERİ TABANI'!G6951,1),"")</f>
        <v/>
      </c>
      <c r="Q6951" s="29" t="str">
        <f t="shared" si="217"/>
        <v/>
      </c>
    </row>
    <row r="6952" spans="1:17">
      <c r="A6952" s="3" t="str">
        <f t="shared" si="216"/>
        <v/>
      </c>
      <c r="M6952" s="3" t="str">
        <f>IFERROR(INDEX('SINIF GÜNLER'!$A:$C,MATCH('VERİ TABANI'!$D6952,'SINIF GÜNLER'!$B:$B,0),MATCH('VERİ TABANI'!$M$1,'SINIF GÜNLER'!$A$1:$C$1,0)),"")</f>
        <v/>
      </c>
      <c r="P6952" s="28" t="str">
        <f t="array" ref="P6952">IFERROR(SEARCH(ÖĞRETMEN,'VERİ TABANI'!G6952,1),"")</f>
        <v/>
      </c>
      <c r="Q6952" s="29" t="str">
        <f t="shared" si="217"/>
        <v/>
      </c>
    </row>
    <row r="6953" spans="1:17">
      <c r="A6953" s="3" t="str">
        <f t="shared" si="216"/>
        <v/>
      </c>
      <c r="M6953" s="3" t="str">
        <f>IFERROR(INDEX('SINIF GÜNLER'!$A:$C,MATCH('VERİ TABANI'!$D6953,'SINIF GÜNLER'!$B:$B,0),MATCH('VERİ TABANI'!$M$1,'SINIF GÜNLER'!$A$1:$C$1,0)),"")</f>
        <v/>
      </c>
      <c r="P6953" s="28" t="str">
        <f t="array" ref="P6953">IFERROR(SEARCH(ÖĞRETMEN,'VERİ TABANI'!G6953,1),"")</f>
        <v/>
      </c>
      <c r="Q6953" s="29" t="str">
        <f t="shared" si="217"/>
        <v/>
      </c>
    </row>
    <row r="6954" spans="1:17">
      <c r="A6954" s="3" t="str">
        <f t="shared" si="216"/>
        <v/>
      </c>
      <c r="M6954" s="3" t="str">
        <f>IFERROR(INDEX('SINIF GÜNLER'!$A:$C,MATCH('VERİ TABANI'!$D6954,'SINIF GÜNLER'!$B:$B,0),MATCH('VERİ TABANI'!$M$1,'SINIF GÜNLER'!$A$1:$C$1,0)),"")</f>
        <v/>
      </c>
      <c r="P6954" s="28" t="str">
        <f t="array" ref="P6954">IFERROR(SEARCH(ÖĞRETMEN,'VERİ TABANI'!G6954,1),"")</f>
        <v/>
      </c>
      <c r="Q6954" s="29" t="str">
        <f t="shared" si="217"/>
        <v/>
      </c>
    </row>
    <row r="6955" spans="1:17">
      <c r="A6955" s="3" t="str">
        <f t="shared" si="216"/>
        <v/>
      </c>
      <c r="M6955" s="3" t="str">
        <f>IFERROR(INDEX('SINIF GÜNLER'!$A:$C,MATCH('VERİ TABANI'!$D6955,'SINIF GÜNLER'!$B:$B,0),MATCH('VERİ TABANI'!$M$1,'SINIF GÜNLER'!$A$1:$C$1,0)),"")</f>
        <v/>
      </c>
      <c r="P6955" s="28" t="str">
        <f t="array" ref="P6955">IFERROR(SEARCH(ÖĞRETMEN,'VERİ TABANI'!G6955,1),"")</f>
        <v/>
      </c>
      <c r="Q6955" s="29" t="str">
        <f t="shared" si="217"/>
        <v/>
      </c>
    </row>
    <row r="6956" spans="1:17">
      <c r="A6956" s="3" t="str">
        <f t="shared" si="216"/>
        <v/>
      </c>
      <c r="M6956" s="3" t="str">
        <f>IFERROR(INDEX('SINIF GÜNLER'!$A:$C,MATCH('VERİ TABANI'!$D6956,'SINIF GÜNLER'!$B:$B,0),MATCH('VERİ TABANI'!$M$1,'SINIF GÜNLER'!$A$1:$C$1,0)),"")</f>
        <v/>
      </c>
      <c r="P6956" s="28" t="str">
        <f t="array" ref="P6956">IFERROR(SEARCH(ÖĞRETMEN,'VERİ TABANI'!G6956,1),"")</f>
        <v/>
      </c>
      <c r="Q6956" s="29" t="str">
        <f t="shared" si="217"/>
        <v/>
      </c>
    </row>
    <row r="6957" spans="1:17">
      <c r="A6957" s="3" t="str">
        <f t="shared" si="216"/>
        <v/>
      </c>
      <c r="M6957" s="3" t="str">
        <f>IFERROR(INDEX('SINIF GÜNLER'!$A:$C,MATCH('VERİ TABANI'!$D6957,'SINIF GÜNLER'!$B:$B,0),MATCH('VERİ TABANI'!$M$1,'SINIF GÜNLER'!$A$1:$C$1,0)),"")</f>
        <v/>
      </c>
      <c r="P6957" s="28" t="str">
        <f t="array" ref="P6957">IFERROR(SEARCH(ÖĞRETMEN,'VERİ TABANI'!G6957,1),"")</f>
        <v/>
      </c>
      <c r="Q6957" s="29" t="str">
        <f t="shared" si="217"/>
        <v/>
      </c>
    </row>
    <row r="6958" spans="1:17">
      <c r="A6958" s="3" t="str">
        <f t="shared" si="216"/>
        <v/>
      </c>
      <c r="M6958" s="3" t="str">
        <f>IFERROR(INDEX('SINIF GÜNLER'!$A:$C,MATCH('VERİ TABANI'!$D6958,'SINIF GÜNLER'!$B:$B,0),MATCH('VERİ TABANI'!$M$1,'SINIF GÜNLER'!$A$1:$C$1,0)),"")</f>
        <v/>
      </c>
      <c r="P6958" s="28" t="str">
        <f t="array" ref="P6958">IFERROR(SEARCH(ÖĞRETMEN,'VERİ TABANI'!G6958,1),"")</f>
        <v/>
      </c>
      <c r="Q6958" s="29" t="str">
        <f t="shared" si="217"/>
        <v/>
      </c>
    </row>
    <row r="6959" spans="1:17">
      <c r="A6959" s="3" t="str">
        <f t="shared" si="216"/>
        <v/>
      </c>
      <c r="M6959" s="3" t="str">
        <f>IFERROR(INDEX('SINIF GÜNLER'!$A:$C,MATCH('VERİ TABANI'!$D6959,'SINIF GÜNLER'!$B:$B,0),MATCH('VERİ TABANI'!$M$1,'SINIF GÜNLER'!$A$1:$C$1,0)),"")</f>
        <v/>
      </c>
      <c r="P6959" s="28" t="str">
        <f t="array" ref="P6959">IFERROR(SEARCH(ÖĞRETMEN,'VERİ TABANI'!G6959,1),"")</f>
        <v/>
      </c>
      <c r="Q6959" s="29" t="str">
        <f t="shared" si="217"/>
        <v/>
      </c>
    </row>
    <row r="6960" spans="1:17">
      <c r="A6960" s="3" t="str">
        <f t="shared" si="216"/>
        <v/>
      </c>
      <c r="M6960" s="3" t="str">
        <f>IFERROR(INDEX('SINIF GÜNLER'!$A:$C,MATCH('VERİ TABANI'!$D6960,'SINIF GÜNLER'!$B:$B,0),MATCH('VERİ TABANI'!$M$1,'SINIF GÜNLER'!$A$1:$C$1,0)),"")</f>
        <v/>
      </c>
      <c r="P6960" s="28" t="str">
        <f t="array" ref="P6960">IFERROR(SEARCH(ÖĞRETMEN,'VERİ TABANI'!G6960,1),"")</f>
        <v/>
      </c>
      <c r="Q6960" s="29" t="str">
        <f t="shared" si="217"/>
        <v/>
      </c>
    </row>
    <row r="6961" spans="1:17">
      <c r="A6961" s="3" t="str">
        <f t="shared" si="216"/>
        <v/>
      </c>
      <c r="M6961" s="3" t="str">
        <f>IFERROR(INDEX('SINIF GÜNLER'!$A:$C,MATCH('VERİ TABANI'!$D6961,'SINIF GÜNLER'!$B:$B,0),MATCH('VERİ TABANI'!$M$1,'SINIF GÜNLER'!$A$1:$C$1,0)),"")</f>
        <v/>
      </c>
      <c r="P6961" s="28" t="str">
        <f t="array" ref="P6961">IFERROR(SEARCH(ÖĞRETMEN,'VERİ TABANI'!G6961,1),"")</f>
        <v/>
      </c>
      <c r="Q6961" s="29" t="str">
        <f t="shared" si="217"/>
        <v/>
      </c>
    </row>
    <row r="6962" spans="1:17">
      <c r="A6962" s="3" t="str">
        <f t="shared" si="216"/>
        <v/>
      </c>
      <c r="M6962" s="3" t="str">
        <f>IFERROR(INDEX('SINIF GÜNLER'!$A:$C,MATCH('VERİ TABANI'!$D6962,'SINIF GÜNLER'!$B:$B,0),MATCH('VERİ TABANI'!$M$1,'SINIF GÜNLER'!$A$1:$C$1,0)),"")</f>
        <v/>
      </c>
      <c r="P6962" s="28" t="str">
        <f t="array" ref="P6962">IFERROR(SEARCH(ÖĞRETMEN,'VERİ TABANI'!G6962,1),"")</f>
        <v/>
      </c>
      <c r="Q6962" s="29" t="str">
        <f t="shared" si="217"/>
        <v/>
      </c>
    </row>
    <row r="6963" spans="1:17">
      <c r="A6963" s="3" t="str">
        <f t="shared" si="216"/>
        <v/>
      </c>
      <c r="M6963" s="3" t="str">
        <f>IFERROR(INDEX('SINIF GÜNLER'!$A:$C,MATCH('VERİ TABANI'!$D6963,'SINIF GÜNLER'!$B:$B,0),MATCH('VERİ TABANI'!$M$1,'SINIF GÜNLER'!$A$1:$C$1,0)),"")</f>
        <v/>
      </c>
      <c r="P6963" s="28" t="str">
        <f t="array" ref="P6963">IFERROR(SEARCH(ÖĞRETMEN,'VERİ TABANI'!G6963,1),"")</f>
        <v/>
      </c>
      <c r="Q6963" s="29" t="str">
        <f t="shared" si="217"/>
        <v/>
      </c>
    </row>
    <row r="6964" spans="1:17">
      <c r="A6964" s="3" t="str">
        <f t="shared" si="216"/>
        <v/>
      </c>
      <c r="M6964" s="3" t="str">
        <f>IFERROR(INDEX('SINIF GÜNLER'!$A:$C,MATCH('VERİ TABANI'!$D6964,'SINIF GÜNLER'!$B:$B,0),MATCH('VERİ TABANI'!$M$1,'SINIF GÜNLER'!$A$1:$C$1,0)),"")</f>
        <v/>
      </c>
      <c r="P6964" s="28" t="str">
        <f t="array" ref="P6964">IFERROR(SEARCH(ÖĞRETMEN,'VERİ TABANI'!G6964,1),"")</f>
        <v/>
      </c>
      <c r="Q6964" s="29" t="str">
        <f t="shared" si="217"/>
        <v/>
      </c>
    </row>
    <row r="6965" spans="1:17">
      <c r="A6965" s="3" t="str">
        <f t="shared" si="216"/>
        <v/>
      </c>
      <c r="M6965" s="3" t="str">
        <f>IFERROR(INDEX('SINIF GÜNLER'!$A:$C,MATCH('VERİ TABANI'!$D6965,'SINIF GÜNLER'!$B:$B,0),MATCH('VERİ TABANI'!$M$1,'SINIF GÜNLER'!$A$1:$C$1,0)),"")</f>
        <v/>
      </c>
      <c r="P6965" s="28" t="str">
        <f t="array" ref="P6965">IFERROR(SEARCH(ÖĞRETMEN,'VERİ TABANI'!G6965,1),"")</f>
        <v/>
      </c>
      <c r="Q6965" s="29" t="str">
        <f t="shared" si="217"/>
        <v/>
      </c>
    </row>
    <row r="6966" spans="1:17">
      <c r="A6966" s="3" t="str">
        <f t="shared" si="216"/>
        <v/>
      </c>
      <c r="M6966" s="3" t="str">
        <f>IFERROR(INDEX('SINIF GÜNLER'!$A:$C,MATCH('VERİ TABANI'!$D6966,'SINIF GÜNLER'!$B:$B,0),MATCH('VERİ TABANI'!$M$1,'SINIF GÜNLER'!$A$1:$C$1,0)),"")</f>
        <v/>
      </c>
      <c r="P6966" s="28" t="str">
        <f t="array" ref="P6966">IFERROR(SEARCH(ÖĞRETMEN,'VERİ TABANI'!G6966,1),"")</f>
        <v/>
      </c>
      <c r="Q6966" s="29" t="str">
        <f t="shared" si="217"/>
        <v/>
      </c>
    </row>
    <row r="6967" spans="1:17">
      <c r="A6967" s="3" t="str">
        <f t="shared" si="216"/>
        <v/>
      </c>
      <c r="M6967" s="3" t="str">
        <f>IFERROR(INDEX('SINIF GÜNLER'!$A:$C,MATCH('VERİ TABANI'!$D6967,'SINIF GÜNLER'!$B:$B,0),MATCH('VERİ TABANI'!$M$1,'SINIF GÜNLER'!$A$1:$C$1,0)),"")</f>
        <v/>
      </c>
      <c r="P6967" s="28" t="str">
        <f t="array" ref="P6967">IFERROR(SEARCH(ÖĞRETMEN,'VERİ TABANI'!G6967,1),"")</f>
        <v/>
      </c>
      <c r="Q6967" s="29" t="str">
        <f t="shared" si="217"/>
        <v/>
      </c>
    </row>
    <row r="6968" spans="1:17">
      <c r="A6968" s="3" t="str">
        <f t="shared" si="216"/>
        <v/>
      </c>
      <c r="M6968" s="3" t="str">
        <f>IFERROR(INDEX('SINIF GÜNLER'!$A:$C,MATCH('VERİ TABANI'!$D6968,'SINIF GÜNLER'!$B:$B,0),MATCH('VERİ TABANI'!$M$1,'SINIF GÜNLER'!$A$1:$C$1,0)),"")</f>
        <v/>
      </c>
      <c r="P6968" s="28" t="str">
        <f t="array" ref="P6968">IFERROR(SEARCH(ÖĞRETMEN,'VERİ TABANI'!G6968,1),"")</f>
        <v/>
      </c>
      <c r="Q6968" s="29" t="str">
        <f t="shared" si="217"/>
        <v/>
      </c>
    </row>
    <row r="6969" spans="1:17">
      <c r="A6969" s="3" t="str">
        <f t="shared" si="216"/>
        <v/>
      </c>
      <c r="M6969" s="3" t="str">
        <f>IFERROR(INDEX('SINIF GÜNLER'!$A:$C,MATCH('VERİ TABANI'!$D6969,'SINIF GÜNLER'!$B:$B,0),MATCH('VERİ TABANI'!$M$1,'SINIF GÜNLER'!$A$1:$C$1,0)),"")</f>
        <v/>
      </c>
      <c r="P6969" s="28" t="str">
        <f t="array" ref="P6969">IFERROR(SEARCH(ÖĞRETMEN,'VERİ TABANI'!G6969,1),"")</f>
        <v/>
      </c>
      <c r="Q6969" s="29" t="str">
        <f t="shared" si="217"/>
        <v/>
      </c>
    </row>
    <row r="6970" spans="1:17">
      <c r="A6970" s="3" t="str">
        <f t="shared" si="216"/>
        <v/>
      </c>
      <c r="M6970" s="3" t="str">
        <f>IFERROR(INDEX('SINIF GÜNLER'!$A:$C,MATCH('VERİ TABANI'!$D6970,'SINIF GÜNLER'!$B:$B,0),MATCH('VERİ TABANI'!$M$1,'SINIF GÜNLER'!$A$1:$C$1,0)),"")</f>
        <v/>
      </c>
      <c r="P6970" s="28" t="str">
        <f t="array" ref="P6970">IFERROR(SEARCH(ÖĞRETMEN,'VERİ TABANI'!G6970,1),"")</f>
        <v/>
      </c>
      <c r="Q6970" s="29" t="str">
        <f t="shared" si="217"/>
        <v/>
      </c>
    </row>
    <row r="6971" spans="1:17">
      <c r="A6971" s="3" t="str">
        <f t="shared" si="216"/>
        <v/>
      </c>
      <c r="M6971" s="3" t="str">
        <f>IFERROR(INDEX('SINIF GÜNLER'!$A:$C,MATCH('VERİ TABANI'!$D6971,'SINIF GÜNLER'!$B:$B,0),MATCH('VERİ TABANI'!$M$1,'SINIF GÜNLER'!$A$1:$C$1,0)),"")</f>
        <v/>
      </c>
      <c r="P6971" s="28" t="str">
        <f t="array" ref="P6971">IFERROR(SEARCH(ÖĞRETMEN,'VERİ TABANI'!G6971,1),"")</f>
        <v/>
      </c>
      <c r="Q6971" s="29" t="str">
        <f t="shared" si="217"/>
        <v/>
      </c>
    </row>
    <row r="6972" spans="1:17">
      <c r="A6972" s="3" t="str">
        <f t="shared" si="216"/>
        <v/>
      </c>
      <c r="M6972" s="3" t="str">
        <f>IFERROR(INDEX('SINIF GÜNLER'!$A:$C,MATCH('VERİ TABANI'!$D6972,'SINIF GÜNLER'!$B:$B,0),MATCH('VERİ TABANI'!$M$1,'SINIF GÜNLER'!$A$1:$C$1,0)),"")</f>
        <v/>
      </c>
      <c r="P6972" s="28" t="str">
        <f t="array" ref="P6972">IFERROR(SEARCH(ÖĞRETMEN,'VERİ TABANI'!G6972,1),"")</f>
        <v/>
      </c>
      <c r="Q6972" s="29" t="str">
        <f t="shared" si="217"/>
        <v/>
      </c>
    </row>
    <row r="6973" spans="1:17">
      <c r="A6973" s="3" t="str">
        <f t="shared" si="216"/>
        <v/>
      </c>
      <c r="M6973" s="3" t="str">
        <f>IFERROR(INDEX('SINIF GÜNLER'!$A:$C,MATCH('VERİ TABANI'!$D6973,'SINIF GÜNLER'!$B:$B,0),MATCH('VERİ TABANI'!$M$1,'SINIF GÜNLER'!$A$1:$C$1,0)),"")</f>
        <v/>
      </c>
      <c r="P6973" s="28" t="str">
        <f t="array" ref="P6973">IFERROR(SEARCH(ÖĞRETMEN,'VERİ TABANI'!G6973,1),"")</f>
        <v/>
      </c>
      <c r="Q6973" s="29" t="str">
        <f t="shared" si="217"/>
        <v/>
      </c>
    </row>
    <row r="6974" spans="1:17">
      <c r="A6974" s="3" t="str">
        <f t="shared" si="216"/>
        <v/>
      </c>
      <c r="M6974" s="3" t="str">
        <f>IFERROR(INDEX('SINIF GÜNLER'!$A:$C,MATCH('VERİ TABANI'!$D6974,'SINIF GÜNLER'!$B:$B,0),MATCH('VERİ TABANI'!$M$1,'SINIF GÜNLER'!$A$1:$C$1,0)),"")</f>
        <v/>
      </c>
      <c r="P6974" s="28" t="str">
        <f t="array" ref="P6974">IFERROR(SEARCH(ÖĞRETMEN,'VERİ TABANI'!G6974,1),"")</f>
        <v/>
      </c>
      <c r="Q6974" s="29" t="str">
        <f t="shared" si="217"/>
        <v/>
      </c>
    </row>
    <row r="6975" spans="1:17">
      <c r="A6975" s="3" t="str">
        <f t="shared" si="216"/>
        <v/>
      </c>
      <c r="M6975" s="3" t="str">
        <f>IFERROR(INDEX('SINIF GÜNLER'!$A:$C,MATCH('VERİ TABANI'!$D6975,'SINIF GÜNLER'!$B:$B,0),MATCH('VERİ TABANI'!$M$1,'SINIF GÜNLER'!$A$1:$C$1,0)),"")</f>
        <v/>
      </c>
      <c r="P6975" s="28" t="str">
        <f t="array" ref="P6975">IFERROR(SEARCH(ÖĞRETMEN,'VERİ TABANI'!G6975,1),"")</f>
        <v/>
      </c>
      <c r="Q6975" s="29" t="str">
        <f t="shared" si="217"/>
        <v/>
      </c>
    </row>
    <row r="6976" spans="1:17">
      <c r="A6976" s="3" t="str">
        <f t="shared" si="216"/>
        <v/>
      </c>
      <c r="M6976" s="3" t="str">
        <f>IFERROR(INDEX('SINIF GÜNLER'!$A:$C,MATCH('VERİ TABANI'!$D6976,'SINIF GÜNLER'!$B:$B,0),MATCH('VERİ TABANI'!$M$1,'SINIF GÜNLER'!$A$1:$C$1,0)),"")</f>
        <v/>
      </c>
      <c r="P6976" s="28" t="str">
        <f t="array" ref="P6976">IFERROR(SEARCH(ÖĞRETMEN,'VERİ TABANI'!G6976,1),"")</f>
        <v/>
      </c>
      <c r="Q6976" s="29" t="str">
        <f t="shared" si="217"/>
        <v/>
      </c>
    </row>
    <row r="6977" spans="1:17">
      <c r="A6977" s="3" t="str">
        <f t="shared" si="216"/>
        <v/>
      </c>
      <c r="M6977" s="3" t="str">
        <f>IFERROR(INDEX('SINIF GÜNLER'!$A:$C,MATCH('VERİ TABANI'!$D6977,'SINIF GÜNLER'!$B:$B,0),MATCH('VERİ TABANI'!$M$1,'SINIF GÜNLER'!$A$1:$C$1,0)),"")</f>
        <v/>
      </c>
      <c r="P6977" s="28" t="str">
        <f t="array" ref="P6977">IFERROR(SEARCH(ÖĞRETMEN,'VERİ TABANI'!G6977,1),"")</f>
        <v/>
      </c>
      <c r="Q6977" s="29" t="str">
        <f t="shared" si="217"/>
        <v/>
      </c>
    </row>
    <row r="6978" spans="1:17">
      <c r="A6978" s="3" t="str">
        <f t="shared" ref="A6978:A7041" si="218">IFERROR(IF(B6978="","",ROW()-1),"")</f>
        <v/>
      </c>
      <c r="M6978" s="3" t="str">
        <f>IFERROR(INDEX('SINIF GÜNLER'!$A:$C,MATCH('VERİ TABANI'!$D6978,'SINIF GÜNLER'!$B:$B,0),MATCH('VERİ TABANI'!$M$1,'SINIF GÜNLER'!$A$1:$C$1,0)),"")</f>
        <v/>
      </c>
      <c r="P6978" s="28" t="str">
        <f t="array" ref="P6978">IFERROR(SEARCH(ÖĞRETMEN,'VERİ TABANI'!G6978,1),"")</f>
        <v/>
      </c>
      <c r="Q6978" s="29" t="str">
        <f t="shared" si="217"/>
        <v/>
      </c>
    </row>
    <row r="6979" spans="1:17">
      <c r="A6979" s="3" t="str">
        <f t="shared" si="218"/>
        <v/>
      </c>
      <c r="M6979" s="3" t="str">
        <f>IFERROR(INDEX('SINIF GÜNLER'!$A:$C,MATCH('VERİ TABANI'!$D6979,'SINIF GÜNLER'!$B:$B,0),MATCH('VERİ TABANI'!$M$1,'SINIF GÜNLER'!$A$1:$C$1,0)),"")</f>
        <v/>
      </c>
      <c r="P6979" s="28" t="str">
        <f t="array" ref="P6979">IFERROR(SEARCH(ÖĞRETMEN,'VERİ TABANI'!G6979,1),"")</f>
        <v/>
      </c>
      <c r="Q6979" s="29" t="str">
        <f t="shared" si="217"/>
        <v/>
      </c>
    </row>
    <row r="6980" spans="1:17">
      <c r="A6980" s="3" t="str">
        <f t="shared" si="218"/>
        <v/>
      </c>
      <c r="M6980" s="3" t="str">
        <f>IFERROR(INDEX('SINIF GÜNLER'!$A:$C,MATCH('VERİ TABANI'!$D6980,'SINIF GÜNLER'!$B:$B,0),MATCH('VERİ TABANI'!$M$1,'SINIF GÜNLER'!$A$1:$C$1,0)),"")</f>
        <v/>
      </c>
      <c r="P6980" s="28" t="str">
        <f t="array" ref="P6980">IFERROR(SEARCH(ÖĞRETMEN,'VERİ TABANI'!G6980,1),"")</f>
        <v/>
      </c>
      <c r="Q6980" s="29" t="str">
        <f t="shared" si="217"/>
        <v/>
      </c>
    </row>
    <row r="6981" spans="1:17">
      <c r="A6981" s="3" t="str">
        <f t="shared" si="218"/>
        <v/>
      </c>
      <c r="M6981" s="3" t="str">
        <f>IFERROR(INDEX('SINIF GÜNLER'!$A:$C,MATCH('VERİ TABANI'!$D6981,'SINIF GÜNLER'!$B:$B,0),MATCH('VERİ TABANI'!$M$1,'SINIF GÜNLER'!$A$1:$C$1,0)),"")</f>
        <v/>
      </c>
      <c r="P6981" s="28" t="str">
        <f t="array" ref="P6981">IFERROR(SEARCH(ÖĞRETMEN,'VERİ TABANI'!G6981,1),"")</f>
        <v/>
      </c>
      <c r="Q6981" s="29" t="str">
        <f t="shared" si="217"/>
        <v/>
      </c>
    </row>
    <row r="6982" spans="1:17">
      <c r="A6982" s="3" t="str">
        <f t="shared" si="218"/>
        <v/>
      </c>
      <c r="M6982" s="3" t="str">
        <f>IFERROR(INDEX('SINIF GÜNLER'!$A:$C,MATCH('VERİ TABANI'!$D6982,'SINIF GÜNLER'!$B:$B,0),MATCH('VERİ TABANI'!$M$1,'SINIF GÜNLER'!$A$1:$C$1,0)),"")</f>
        <v/>
      </c>
      <c r="P6982" s="28" t="str">
        <f t="array" ref="P6982">IFERROR(SEARCH(ÖĞRETMEN,'VERİ TABANI'!G6982,1),"")</f>
        <v/>
      </c>
      <c r="Q6982" s="29" t="str">
        <f t="shared" si="217"/>
        <v/>
      </c>
    </row>
    <row r="6983" spans="1:17">
      <c r="A6983" s="3" t="str">
        <f t="shared" si="218"/>
        <v/>
      </c>
      <c r="M6983" s="3" t="str">
        <f>IFERROR(INDEX('SINIF GÜNLER'!$A:$C,MATCH('VERİ TABANI'!$D6983,'SINIF GÜNLER'!$B:$B,0),MATCH('VERİ TABANI'!$M$1,'SINIF GÜNLER'!$A$1:$C$1,0)),"")</f>
        <v/>
      </c>
      <c r="P6983" s="28" t="str">
        <f t="array" ref="P6983">IFERROR(SEARCH(ÖĞRETMEN,'VERİ TABANI'!G6983,1),"")</f>
        <v/>
      </c>
      <c r="Q6983" s="29" t="str">
        <f t="shared" si="217"/>
        <v/>
      </c>
    </row>
    <row r="6984" spans="1:17">
      <c r="A6984" s="3" t="str">
        <f t="shared" si="218"/>
        <v/>
      </c>
      <c r="M6984" s="3" t="str">
        <f>IFERROR(INDEX('SINIF GÜNLER'!$A:$C,MATCH('VERİ TABANI'!$D6984,'SINIF GÜNLER'!$B:$B,0),MATCH('VERİ TABANI'!$M$1,'SINIF GÜNLER'!$A$1:$C$1,0)),"")</f>
        <v/>
      </c>
      <c r="P6984" s="28" t="str">
        <f t="array" ref="P6984">IFERROR(SEARCH(ÖĞRETMEN,'VERİ TABANI'!G6984,1),"")</f>
        <v/>
      </c>
      <c r="Q6984" s="29" t="str">
        <f t="shared" ref="Q6984:Q7047" si="219">IF(P6984="","",ROW())</f>
        <v/>
      </c>
    </row>
    <row r="6985" spans="1:17">
      <c r="A6985" s="3" t="str">
        <f t="shared" si="218"/>
        <v/>
      </c>
      <c r="M6985" s="3" t="str">
        <f>IFERROR(INDEX('SINIF GÜNLER'!$A:$C,MATCH('VERİ TABANI'!$D6985,'SINIF GÜNLER'!$B:$B,0),MATCH('VERİ TABANI'!$M$1,'SINIF GÜNLER'!$A$1:$C$1,0)),"")</f>
        <v/>
      </c>
      <c r="P6985" s="28" t="str">
        <f t="array" ref="P6985">IFERROR(SEARCH(ÖĞRETMEN,'VERİ TABANI'!G6985,1),"")</f>
        <v/>
      </c>
      <c r="Q6985" s="29" t="str">
        <f t="shared" si="219"/>
        <v/>
      </c>
    </row>
    <row r="6986" spans="1:17">
      <c r="A6986" s="3" t="str">
        <f t="shared" si="218"/>
        <v/>
      </c>
      <c r="M6986" s="3" t="str">
        <f>IFERROR(INDEX('SINIF GÜNLER'!$A:$C,MATCH('VERİ TABANI'!$D6986,'SINIF GÜNLER'!$B:$B,0),MATCH('VERİ TABANI'!$M$1,'SINIF GÜNLER'!$A$1:$C$1,0)),"")</f>
        <v/>
      </c>
      <c r="P6986" s="28" t="str">
        <f t="array" ref="P6986">IFERROR(SEARCH(ÖĞRETMEN,'VERİ TABANI'!G6986,1),"")</f>
        <v/>
      </c>
      <c r="Q6986" s="29" t="str">
        <f t="shared" si="219"/>
        <v/>
      </c>
    </row>
    <row r="6987" spans="1:17">
      <c r="A6987" s="3" t="str">
        <f t="shared" si="218"/>
        <v/>
      </c>
      <c r="M6987" s="3" t="str">
        <f>IFERROR(INDEX('SINIF GÜNLER'!$A:$C,MATCH('VERİ TABANI'!$D6987,'SINIF GÜNLER'!$B:$B,0),MATCH('VERİ TABANI'!$M$1,'SINIF GÜNLER'!$A$1:$C$1,0)),"")</f>
        <v/>
      </c>
      <c r="P6987" s="28" t="str">
        <f t="array" ref="P6987">IFERROR(SEARCH(ÖĞRETMEN,'VERİ TABANI'!G6987,1),"")</f>
        <v/>
      </c>
      <c r="Q6987" s="29" t="str">
        <f t="shared" si="219"/>
        <v/>
      </c>
    </row>
    <row r="6988" spans="1:17">
      <c r="A6988" s="3" t="str">
        <f t="shared" si="218"/>
        <v/>
      </c>
      <c r="M6988" s="3" t="str">
        <f>IFERROR(INDEX('SINIF GÜNLER'!$A:$C,MATCH('VERİ TABANI'!$D6988,'SINIF GÜNLER'!$B:$B,0),MATCH('VERİ TABANI'!$M$1,'SINIF GÜNLER'!$A$1:$C$1,0)),"")</f>
        <v/>
      </c>
      <c r="P6988" s="28" t="str">
        <f t="array" ref="P6988">IFERROR(SEARCH(ÖĞRETMEN,'VERİ TABANI'!G6988,1),"")</f>
        <v/>
      </c>
      <c r="Q6988" s="29" t="str">
        <f t="shared" si="219"/>
        <v/>
      </c>
    </row>
    <row r="6989" spans="1:17">
      <c r="A6989" s="3" t="str">
        <f t="shared" si="218"/>
        <v/>
      </c>
      <c r="M6989" s="3" t="str">
        <f>IFERROR(INDEX('SINIF GÜNLER'!$A:$C,MATCH('VERİ TABANI'!$D6989,'SINIF GÜNLER'!$B:$B,0),MATCH('VERİ TABANI'!$M$1,'SINIF GÜNLER'!$A$1:$C$1,0)),"")</f>
        <v/>
      </c>
      <c r="P6989" s="28" t="str">
        <f t="array" ref="P6989">IFERROR(SEARCH(ÖĞRETMEN,'VERİ TABANI'!G6989,1),"")</f>
        <v/>
      </c>
      <c r="Q6989" s="29" t="str">
        <f t="shared" si="219"/>
        <v/>
      </c>
    </row>
    <row r="6990" spans="1:17">
      <c r="A6990" s="3" t="str">
        <f t="shared" si="218"/>
        <v/>
      </c>
      <c r="M6990" s="3" t="str">
        <f>IFERROR(INDEX('SINIF GÜNLER'!$A:$C,MATCH('VERİ TABANI'!$D6990,'SINIF GÜNLER'!$B:$B,0),MATCH('VERİ TABANI'!$M$1,'SINIF GÜNLER'!$A$1:$C$1,0)),"")</f>
        <v/>
      </c>
      <c r="P6990" s="28" t="str">
        <f t="array" ref="P6990">IFERROR(SEARCH(ÖĞRETMEN,'VERİ TABANI'!G6990,1),"")</f>
        <v/>
      </c>
      <c r="Q6990" s="29" t="str">
        <f t="shared" si="219"/>
        <v/>
      </c>
    </row>
    <row r="6991" spans="1:17">
      <c r="A6991" s="3" t="str">
        <f t="shared" si="218"/>
        <v/>
      </c>
      <c r="M6991" s="3" t="str">
        <f>IFERROR(INDEX('SINIF GÜNLER'!$A:$C,MATCH('VERİ TABANI'!$D6991,'SINIF GÜNLER'!$B:$B,0),MATCH('VERİ TABANI'!$M$1,'SINIF GÜNLER'!$A$1:$C$1,0)),"")</f>
        <v/>
      </c>
      <c r="P6991" s="28" t="str">
        <f t="array" ref="P6991">IFERROR(SEARCH(ÖĞRETMEN,'VERİ TABANI'!G6991,1),"")</f>
        <v/>
      </c>
      <c r="Q6991" s="29" t="str">
        <f t="shared" si="219"/>
        <v/>
      </c>
    </row>
    <row r="6992" spans="1:17">
      <c r="A6992" s="3" t="str">
        <f t="shared" si="218"/>
        <v/>
      </c>
      <c r="M6992" s="3" t="str">
        <f>IFERROR(INDEX('SINIF GÜNLER'!$A:$C,MATCH('VERİ TABANI'!$D6992,'SINIF GÜNLER'!$B:$B,0),MATCH('VERİ TABANI'!$M$1,'SINIF GÜNLER'!$A$1:$C$1,0)),"")</f>
        <v/>
      </c>
      <c r="P6992" s="28" t="str">
        <f t="array" ref="P6992">IFERROR(SEARCH(ÖĞRETMEN,'VERİ TABANI'!G6992,1),"")</f>
        <v/>
      </c>
      <c r="Q6992" s="29" t="str">
        <f t="shared" si="219"/>
        <v/>
      </c>
    </row>
    <row r="6993" spans="1:17">
      <c r="A6993" s="3" t="str">
        <f t="shared" si="218"/>
        <v/>
      </c>
      <c r="M6993" s="3" t="str">
        <f>IFERROR(INDEX('SINIF GÜNLER'!$A:$C,MATCH('VERİ TABANI'!$D6993,'SINIF GÜNLER'!$B:$B,0),MATCH('VERİ TABANI'!$M$1,'SINIF GÜNLER'!$A$1:$C$1,0)),"")</f>
        <v/>
      </c>
      <c r="P6993" s="28" t="str">
        <f t="array" ref="P6993">IFERROR(SEARCH(ÖĞRETMEN,'VERİ TABANI'!G6993,1),"")</f>
        <v/>
      </c>
      <c r="Q6993" s="29" t="str">
        <f t="shared" si="219"/>
        <v/>
      </c>
    </row>
    <row r="6994" spans="1:17">
      <c r="A6994" s="3" t="str">
        <f t="shared" si="218"/>
        <v/>
      </c>
      <c r="M6994" s="3" t="str">
        <f>IFERROR(INDEX('SINIF GÜNLER'!$A:$C,MATCH('VERİ TABANI'!$D6994,'SINIF GÜNLER'!$B:$B,0),MATCH('VERİ TABANI'!$M$1,'SINIF GÜNLER'!$A$1:$C$1,0)),"")</f>
        <v/>
      </c>
      <c r="P6994" s="28" t="str">
        <f t="array" ref="P6994">IFERROR(SEARCH(ÖĞRETMEN,'VERİ TABANI'!G6994,1),"")</f>
        <v/>
      </c>
      <c r="Q6994" s="29" t="str">
        <f t="shared" si="219"/>
        <v/>
      </c>
    </row>
    <row r="6995" spans="1:17">
      <c r="A6995" s="3" t="str">
        <f t="shared" si="218"/>
        <v/>
      </c>
      <c r="M6995" s="3" t="str">
        <f>IFERROR(INDEX('SINIF GÜNLER'!$A:$C,MATCH('VERİ TABANI'!$D6995,'SINIF GÜNLER'!$B:$B,0),MATCH('VERİ TABANI'!$M$1,'SINIF GÜNLER'!$A$1:$C$1,0)),"")</f>
        <v/>
      </c>
      <c r="P6995" s="28" t="str">
        <f t="array" ref="P6995">IFERROR(SEARCH(ÖĞRETMEN,'VERİ TABANI'!G6995,1),"")</f>
        <v/>
      </c>
      <c r="Q6995" s="29" t="str">
        <f t="shared" si="219"/>
        <v/>
      </c>
    </row>
    <row r="6996" spans="1:17">
      <c r="A6996" s="3" t="str">
        <f t="shared" si="218"/>
        <v/>
      </c>
      <c r="M6996" s="3" t="str">
        <f>IFERROR(INDEX('SINIF GÜNLER'!$A:$C,MATCH('VERİ TABANI'!$D6996,'SINIF GÜNLER'!$B:$B,0),MATCH('VERİ TABANI'!$M$1,'SINIF GÜNLER'!$A$1:$C$1,0)),"")</f>
        <v/>
      </c>
      <c r="P6996" s="28" t="str">
        <f t="array" ref="P6996">IFERROR(SEARCH(ÖĞRETMEN,'VERİ TABANI'!G6996,1),"")</f>
        <v/>
      </c>
      <c r="Q6996" s="29" t="str">
        <f t="shared" si="219"/>
        <v/>
      </c>
    </row>
    <row r="6997" spans="1:17">
      <c r="A6997" s="3" t="str">
        <f t="shared" si="218"/>
        <v/>
      </c>
      <c r="M6997" s="3" t="str">
        <f>IFERROR(INDEX('SINIF GÜNLER'!$A:$C,MATCH('VERİ TABANI'!$D6997,'SINIF GÜNLER'!$B:$B,0),MATCH('VERİ TABANI'!$M$1,'SINIF GÜNLER'!$A$1:$C$1,0)),"")</f>
        <v/>
      </c>
      <c r="P6997" s="28" t="str">
        <f t="array" ref="P6997">IFERROR(SEARCH(ÖĞRETMEN,'VERİ TABANI'!G6997,1),"")</f>
        <v/>
      </c>
      <c r="Q6997" s="29" t="str">
        <f t="shared" si="219"/>
        <v/>
      </c>
    </row>
    <row r="6998" spans="1:17">
      <c r="A6998" s="3" t="str">
        <f t="shared" si="218"/>
        <v/>
      </c>
      <c r="M6998" s="3" t="str">
        <f>IFERROR(INDEX('SINIF GÜNLER'!$A:$C,MATCH('VERİ TABANI'!$D6998,'SINIF GÜNLER'!$B:$B,0),MATCH('VERİ TABANI'!$M$1,'SINIF GÜNLER'!$A$1:$C$1,0)),"")</f>
        <v/>
      </c>
      <c r="P6998" s="28" t="str">
        <f t="array" ref="P6998">IFERROR(SEARCH(ÖĞRETMEN,'VERİ TABANI'!G6998,1),"")</f>
        <v/>
      </c>
      <c r="Q6998" s="29" t="str">
        <f t="shared" si="219"/>
        <v/>
      </c>
    </row>
    <row r="6999" spans="1:17">
      <c r="A6999" s="3" t="str">
        <f t="shared" si="218"/>
        <v/>
      </c>
      <c r="M6999" s="3" t="str">
        <f>IFERROR(INDEX('SINIF GÜNLER'!$A:$C,MATCH('VERİ TABANI'!$D6999,'SINIF GÜNLER'!$B:$B,0),MATCH('VERİ TABANI'!$M$1,'SINIF GÜNLER'!$A$1:$C$1,0)),"")</f>
        <v/>
      </c>
      <c r="P6999" s="28" t="str">
        <f t="array" ref="P6999">IFERROR(SEARCH(ÖĞRETMEN,'VERİ TABANI'!G6999,1),"")</f>
        <v/>
      </c>
      <c r="Q6999" s="29" t="str">
        <f t="shared" si="219"/>
        <v/>
      </c>
    </row>
    <row r="7000" spans="1:17">
      <c r="A7000" s="3" t="str">
        <f t="shared" si="218"/>
        <v/>
      </c>
      <c r="M7000" s="3" t="str">
        <f>IFERROR(INDEX('SINIF GÜNLER'!$A:$C,MATCH('VERİ TABANI'!$D7000,'SINIF GÜNLER'!$B:$B,0),MATCH('VERİ TABANI'!$M$1,'SINIF GÜNLER'!$A$1:$C$1,0)),"")</f>
        <v/>
      </c>
      <c r="P7000" s="28" t="str">
        <f t="array" ref="P7000">IFERROR(SEARCH(ÖĞRETMEN,'VERİ TABANI'!G7000,1),"")</f>
        <v/>
      </c>
      <c r="Q7000" s="29" t="str">
        <f t="shared" si="219"/>
        <v/>
      </c>
    </row>
    <row r="7001" spans="1:17">
      <c r="A7001" s="3" t="str">
        <f t="shared" si="218"/>
        <v/>
      </c>
      <c r="M7001" s="3" t="str">
        <f>IFERROR(INDEX('SINIF GÜNLER'!$A:$C,MATCH('VERİ TABANI'!$D7001,'SINIF GÜNLER'!$B:$B,0),MATCH('VERİ TABANI'!$M$1,'SINIF GÜNLER'!$A$1:$C$1,0)),"")</f>
        <v/>
      </c>
      <c r="P7001" s="28" t="str">
        <f t="array" ref="P7001">IFERROR(SEARCH(ÖĞRETMEN,'VERİ TABANI'!G7001,1),"")</f>
        <v/>
      </c>
      <c r="Q7001" s="29" t="str">
        <f t="shared" si="219"/>
        <v/>
      </c>
    </row>
    <row r="7002" spans="1:17">
      <c r="A7002" s="3" t="str">
        <f t="shared" si="218"/>
        <v/>
      </c>
      <c r="M7002" s="3" t="str">
        <f>IFERROR(INDEX('SINIF GÜNLER'!$A:$C,MATCH('VERİ TABANI'!$D7002,'SINIF GÜNLER'!$B:$B,0),MATCH('VERİ TABANI'!$M$1,'SINIF GÜNLER'!$A$1:$C$1,0)),"")</f>
        <v/>
      </c>
      <c r="P7002" s="28" t="str">
        <f t="array" ref="P7002">IFERROR(SEARCH(ÖĞRETMEN,'VERİ TABANI'!G7002,1),"")</f>
        <v/>
      </c>
      <c r="Q7002" s="29" t="str">
        <f t="shared" si="219"/>
        <v/>
      </c>
    </row>
    <row r="7003" spans="1:17">
      <c r="A7003" s="3" t="str">
        <f t="shared" si="218"/>
        <v/>
      </c>
      <c r="M7003" s="3" t="str">
        <f>IFERROR(INDEX('SINIF GÜNLER'!$A:$C,MATCH('VERİ TABANI'!$D7003,'SINIF GÜNLER'!$B:$B,0),MATCH('VERİ TABANI'!$M$1,'SINIF GÜNLER'!$A$1:$C$1,0)),"")</f>
        <v/>
      </c>
      <c r="P7003" s="28" t="str">
        <f t="array" ref="P7003">IFERROR(SEARCH(ÖĞRETMEN,'VERİ TABANI'!G7003,1),"")</f>
        <v/>
      </c>
      <c r="Q7003" s="29" t="str">
        <f t="shared" si="219"/>
        <v/>
      </c>
    </row>
    <row r="7004" spans="1:17">
      <c r="A7004" s="3" t="str">
        <f t="shared" si="218"/>
        <v/>
      </c>
      <c r="M7004" s="3" t="str">
        <f>IFERROR(INDEX('SINIF GÜNLER'!$A:$C,MATCH('VERİ TABANI'!$D7004,'SINIF GÜNLER'!$B:$B,0),MATCH('VERİ TABANI'!$M$1,'SINIF GÜNLER'!$A$1:$C$1,0)),"")</f>
        <v/>
      </c>
      <c r="P7004" s="28" t="str">
        <f t="array" ref="P7004">IFERROR(SEARCH(ÖĞRETMEN,'VERİ TABANI'!G7004,1),"")</f>
        <v/>
      </c>
      <c r="Q7004" s="29" t="str">
        <f t="shared" si="219"/>
        <v/>
      </c>
    </row>
    <row r="7005" spans="1:17">
      <c r="A7005" s="3" t="str">
        <f t="shared" si="218"/>
        <v/>
      </c>
      <c r="M7005" s="3" t="str">
        <f>IFERROR(INDEX('SINIF GÜNLER'!$A:$C,MATCH('VERİ TABANI'!$D7005,'SINIF GÜNLER'!$B:$B,0),MATCH('VERİ TABANI'!$M$1,'SINIF GÜNLER'!$A$1:$C$1,0)),"")</f>
        <v/>
      </c>
      <c r="P7005" s="28" t="str">
        <f t="array" ref="P7005">IFERROR(SEARCH(ÖĞRETMEN,'VERİ TABANI'!G7005,1),"")</f>
        <v/>
      </c>
      <c r="Q7005" s="29" t="str">
        <f t="shared" si="219"/>
        <v/>
      </c>
    </row>
    <row r="7006" spans="1:17">
      <c r="A7006" s="3" t="str">
        <f t="shared" si="218"/>
        <v/>
      </c>
      <c r="M7006" s="3" t="str">
        <f>IFERROR(INDEX('SINIF GÜNLER'!$A:$C,MATCH('VERİ TABANI'!$D7006,'SINIF GÜNLER'!$B:$B,0),MATCH('VERİ TABANI'!$M$1,'SINIF GÜNLER'!$A$1:$C$1,0)),"")</f>
        <v/>
      </c>
      <c r="P7006" s="28" t="str">
        <f t="array" ref="P7006">IFERROR(SEARCH(ÖĞRETMEN,'VERİ TABANI'!G7006,1),"")</f>
        <v/>
      </c>
      <c r="Q7006" s="29" t="str">
        <f t="shared" si="219"/>
        <v/>
      </c>
    </row>
    <row r="7007" spans="1:17">
      <c r="A7007" s="3" t="str">
        <f t="shared" si="218"/>
        <v/>
      </c>
      <c r="M7007" s="3" t="str">
        <f>IFERROR(INDEX('SINIF GÜNLER'!$A:$C,MATCH('VERİ TABANI'!$D7007,'SINIF GÜNLER'!$B:$B,0),MATCH('VERİ TABANI'!$M$1,'SINIF GÜNLER'!$A$1:$C$1,0)),"")</f>
        <v/>
      </c>
      <c r="P7007" s="28" t="str">
        <f t="array" ref="P7007">IFERROR(SEARCH(ÖĞRETMEN,'VERİ TABANI'!G7007,1),"")</f>
        <v/>
      </c>
      <c r="Q7007" s="29" t="str">
        <f t="shared" si="219"/>
        <v/>
      </c>
    </row>
    <row r="7008" spans="1:17">
      <c r="A7008" s="3" t="str">
        <f t="shared" si="218"/>
        <v/>
      </c>
      <c r="M7008" s="3" t="str">
        <f>IFERROR(INDEX('SINIF GÜNLER'!$A:$C,MATCH('VERİ TABANI'!$D7008,'SINIF GÜNLER'!$B:$B,0),MATCH('VERİ TABANI'!$M$1,'SINIF GÜNLER'!$A$1:$C$1,0)),"")</f>
        <v/>
      </c>
      <c r="P7008" s="28" t="str">
        <f t="array" ref="P7008">IFERROR(SEARCH(ÖĞRETMEN,'VERİ TABANI'!G7008,1),"")</f>
        <v/>
      </c>
      <c r="Q7008" s="29" t="str">
        <f t="shared" si="219"/>
        <v/>
      </c>
    </row>
    <row r="7009" spans="1:17">
      <c r="A7009" s="3" t="str">
        <f t="shared" si="218"/>
        <v/>
      </c>
      <c r="M7009" s="3" t="str">
        <f>IFERROR(INDEX('SINIF GÜNLER'!$A:$C,MATCH('VERİ TABANI'!$D7009,'SINIF GÜNLER'!$B:$B,0),MATCH('VERİ TABANI'!$M$1,'SINIF GÜNLER'!$A$1:$C$1,0)),"")</f>
        <v/>
      </c>
      <c r="P7009" s="28" t="str">
        <f t="array" ref="P7009">IFERROR(SEARCH(ÖĞRETMEN,'VERİ TABANI'!G7009,1),"")</f>
        <v/>
      </c>
      <c r="Q7009" s="29" t="str">
        <f t="shared" si="219"/>
        <v/>
      </c>
    </row>
    <row r="7010" spans="1:17">
      <c r="A7010" s="3" t="str">
        <f t="shared" si="218"/>
        <v/>
      </c>
      <c r="M7010" s="3" t="str">
        <f>IFERROR(INDEX('SINIF GÜNLER'!$A:$C,MATCH('VERİ TABANI'!$D7010,'SINIF GÜNLER'!$B:$B,0),MATCH('VERİ TABANI'!$M$1,'SINIF GÜNLER'!$A$1:$C$1,0)),"")</f>
        <v/>
      </c>
      <c r="P7010" s="28" t="str">
        <f t="array" ref="P7010">IFERROR(SEARCH(ÖĞRETMEN,'VERİ TABANI'!G7010,1),"")</f>
        <v/>
      </c>
      <c r="Q7010" s="29" t="str">
        <f t="shared" si="219"/>
        <v/>
      </c>
    </row>
    <row r="7011" spans="1:17">
      <c r="A7011" s="3" t="str">
        <f t="shared" si="218"/>
        <v/>
      </c>
      <c r="M7011" s="3" t="str">
        <f>IFERROR(INDEX('SINIF GÜNLER'!$A:$C,MATCH('VERİ TABANI'!$D7011,'SINIF GÜNLER'!$B:$B,0),MATCH('VERİ TABANI'!$M$1,'SINIF GÜNLER'!$A$1:$C$1,0)),"")</f>
        <v/>
      </c>
      <c r="P7011" s="28" t="str">
        <f t="array" ref="P7011">IFERROR(SEARCH(ÖĞRETMEN,'VERİ TABANI'!G7011,1),"")</f>
        <v/>
      </c>
      <c r="Q7011" s="29" t="str">
        <f t="shared" si="219"/>
        <v/>
      </c>
    </row>
    <row r="7012" spans="1:17">
      <c r="A7012" s="3" t="str">
        <f t="shared" si="218"/>
        <v/>
      </c>
      <c r="M7012" s="3" t="str">
        <f>IFERROR(INDEX('SINIF GÜNLER'!$A:$C,MATCH('VERİ TABANI'!$D7012,'SINIF GÜNLER'!$B:$B,0),MATCH('VERİ TABANI'!$M$1,'SINIF GÜNLER'!$A$1:$C$1,0)),"")</f>
        <v/>
      </c>
      <c r="P7012" s="28" t="str">
        <f t="array" ref="P7012">IFERROR(SEARCH(ÖĞRETMEN,'VERİ TABANI'!G7012,1),"")</f>
        <v/>
      </c>
      <c r="Q7012" s="29" t="str">
        <f t="shared" si="219"/>
        <v/>
      </c>
    </row>
    <row r="7013" spans="1:17">
      <c r="A7013" s="3" t="str">
        <f t="shared" si="218"/>
        <v/>
      </c>
      <c r="M7013" s="3" t="str">
        <f>IFERROR(INDEX('SINIF GÜNLER'!$A:$C,MATCH('VERİ TABANI'!$D7013,'SINIF GÜNLER'!$B:$B,0),MATCH('VERİ TABANI'!$M$1,'SINIF GÜNLER'!$A$1:$C$1,0)),"")</f>
        <v/>
      </c>
      <c r="P7013" s="28" t="str">
        <f t="array" ref="P7013">IFERROR(SEARCH(ÖĞRETMEN,'VERİ TABANI'!G7013,1),"")</f>
        <v/>
      </c>
      <c r="Q7013" s="29" t="str">
        <f t="shared" si="219"/>
        <v/>
      </c>
    </row>
    <row r="7014" spans="1:17">
      <c r="A7014" s="3" t="str">
        <f t="shared" si="218"/>
        <v/>
      </c>
      <c r="M7014" s="3" t="str">
        <f>IFERROR(INDEX('SINIF GÜNLER'!$A:$C,MATCH('VERİ TABANI'!$D7014,'SINIF GÜNLER'!$B:$B,0),MATCH('VERİ TABANI'!$M$1,'SINIF GÜNLER'!$A$1:$C$1,0)),"")</f>
        <v/>
      </c>
      <c r="P7014" s="28" t="str">
        <f t="array" ref="P7014">IFERROR(SEARCH(ÖĞRETMEN,'VERİ TABANI'!G7014,1),"")</f>
        <v/>
      </c>
      <c r="Q7014" s="29" t="str">
        <f t="shared" si="219"/>
        <v/>
      </c>
    </row>
    <row r="7015" spans="1:17">
      <c r="A7015" s="3" t="str">
        <f t="shared" si="218"/>
        <v/>
      </c>
      <c r="M7015" s="3" t="str">
        <f>IFERROR(INDEX('SINIF GÜNLER'!$A:$C,MATCH('VERİ TABANI'!$D7015,'SINIF GÜNLER'!$B:$B,0),MATCH('VERİ TABANI'!$M$1,'SINIF GÜNLER'!$A$1:$C$1,0)),"")</f>
        <v/>
      </c>
      <c r="P7015" s="28" t="str">
        <f t="array" ref="P7015">IFERROR(SEARCH(ÖĞRETMEN,'VERİ TABANI'!G7015,1),"")</f>
        <v/>
      </c>
      <c r="Q7015" s="29" t="str">
        <f t="shared" si="219"/>
        <v/>
      </c>
    </row>
    <row r="7016" spans="1:17">
      <c r="A7016" s="3" t="str">
        <f t="shared" si="218"/>
        <v/>
      </c>
      <c r="M7016" s="3" t="str">
        <f>IFERROR(INDEX('SINIF GÜNLER'!$A:$C,MATCH('VERİ TABANI'!$D7016,'SINIF GÜNLER'!$B:$B,0),MATCH('VERİ TABANI'!$M$1,'SINIF GÜNLER'!$A$1:$C$1,0)),"")</f>
        <v/>
      </c>
      <c r="P7016" s="28" t="str">
        <f t="array" ref="P7016">IFERROR(SEARCH(ÖĞRETMEN,'VERİ TABANI'!G7016,1),"")</f>
        <v/>
      </c>
      <c r="Q7016" s="29" t="str">
        <f t="shared" si="219"/>
        <v/>
      </c>
    </row>
    <row r="7017" spans="1:17">
      <c r="A7017" s="3" t="str">
        <f t="shared" si="218"/>
        <v/>
      </c>
      <c r="M7017" s="3" t="str">
        <f>IFERROR(INDEX('SINIF GÜNLER'!$A:$C,MATCH('VERİ TABANI'!$D7017,'SINIF GÜNLER'!$B:$B,0),MATCH('VERİ TABANI'!$M$1,'SINIF GÜNLER'!$A$1:$C$1,0)),"")</f>
        <v/>
      </c>
      <c r="P7017" s="28" t="str">
        <f t="array" ref="P7017">IFERROR(SEARCH(ÖĞRETMEN,'VERİ TABANI'!G7017,1),"")</f>
        <v/>
      </c>
      <c r="Q7017" s="29" t="str">
        <f t="shared" si="219"/>
        <v/>
      </c>
    </row>
    <row r="7018" spans="1:17">
      <c r="A7018" s="3" t="str">
        <f t="shared" si="218"/>
        <v/>
      </c>
      <c r="M7018" s="3" t="str">
        <f>IFERROR(INDEX('SINIF GÜNLER'!$A:$C,MATCH('VERİ TABANI'!$D7018,'SINIF GÜNLER'!$B:$B,0),MATCH('VERİ TABANI'!$M$1,'SINIF GÜNLER'!$A$1:$C$1,0)),"")</f>
        <v/>
      </c>
      <c r="P7018" s="28" t="str">
        <f t="array" ref="P7018">IFERROR(SEARCH(ÖĞRETMEN,'VERİ TABANI'!G7018,1),"")</f>
        <v/>
      </c>
      <c r="Q7018" s="29" t="str">
        <f t="shared" si="219"/>
        <v/>
      </c>
    </row>
    <row r="7019" spans="1:17">
      <c r="A7019" s="3" t="str">
        <f t="shared" si="218"/>
        <v/>
      </c>
      <c r="M7019" s="3" t="str">
        <f>IFERROR(INDEX('SINIF GÜNLER'!$A:$C,MATCH('VERİ TABANI'!$D7019,'SINIF GÜNLER'!$B:$B,0),MATCH('VERİ TABANI'!$M$1,'SINIF GÜNLER'!$A$1:$C$1,0)),"")</f>
        <v/>
      </c>
      <c r="P7019" s="28" t="str">
        <f t="array" ref="P7019">IFERROR(SEARCH(ÖĞRETMEN,'VERİ TABANI'!G7019,1),"")</f>
        <v/>
      </c>
      <c r="Q7019" s="29" t="str">
        <f t="shared" si="219"/>
        <v/>
      </c>
    </row>
    <row r="7020" spans="1:17">
      <c r="A7020" s="3" t="str">
        <f t="shared" si="218"/>
        <v/>
      </c>
      <c r="M7020" s="3" t="str">
        <f>IFERROR(INDEX('SINIF GÜNLER'!$A:$C,MATCH('VERİ TABANI'!$D7020,'SINIF GÜNLER'!$B:$B,0),MATCH('VERİ TABANI'!$M$1,'SINIF GÜNLER'!$A$1:$C$1,0)),"")</f>
        <v/>
      </c>
      <c r="P7020" s="28" t="str">
        <f t="array" ref="P7020">IFERROR(SEARCH(ÖĞRETMEN,'VERİ TABANI'!G7020,1),"")</f>
        <v/>
      </c>
      <c r="Q7020" s="29" t="str">
        <f t="shared" si="219"/>
        <v/>
      </c>
    </row>
    <row r="7021" spans="1:17">
      <c r="A7021" s="3" t="str">
        <f t="shared" si="218"/>
        <v/>
      </c>
      <c r="M7021" s="3" t="str">
        <f>IFERROR(INDEX('SINIF GÜNLER'!$A:$C,MATCH('VERİ TABANI'!$D7021,'SINIF GÜNLER'!$B:$B,0),MATCH('VERİ TABANI'!$M$1,'SINIF GÜNLER'!$A$1:$C$1,0)),"")</f>
        <v/>
      </c>
      <c r="P7021" s="28" t="str">
        <f t="array" ref="P7021">IFERROR(SEARCH(ÖĞRETMEN,'VERİ TABANI'!G7021,1),"")</f>
        <v/>
      </c>
      <c r="Q7021" s="29" t="str">
        <f t="shared" si="219"/>
        <v/>
      </c>
    </row>
    <row r="7022" spans="1:17">
      <c r="A7022" s="3" t="str">
        <f t="shared" si="218"/>
        <v/>
      </c>
      <c r="M7022" s="3" t="str">
        <f>IFERROR(INDEX('SINIF GÜNLER'!$A:$C,MATCH('VERİ TABANI'!$D7022,'SINIF GÜNLER'!$B:$B,0),MATCH('VERİ TABANI'!$M$1,'SINIF GÜNLER'!$A$1:$C$1,0)),"")</f>
        <v/>
      </c>
      <c r="P7022" s="28" t="str">
        <f t="array" ref="P7022">IFERROR(SEARCH(ÖĞRETMEN,'VERİ TABANI'!G7022,1),"")</f>
        <v/>
      </c>
      <c r="Q7022" s="29" t="str">
        <f t="shared" si="219"/>
        <v/>
      </c>
    </row>
    <row r="7023" spans="1:17">
      <c r="A7023" s="3" t="str">
        <f t="shared" si="218"/>
        <v/>
      </c>
      <c r="M7023" s="3" t="str">
        <f>IFERROR(INDEX('SINIF GÜNLER'!$A:$C,MATCH('VERİ TABANI'!$D7023,'SINIF GÜNLER'!$B:$B,0),MATCH('VERİ TABANI'!$M$1,'SINIF GÜNLER'!$A$1:$C$1,0)),"")</f>
        <v/>
      </c>
      <c r="P7023" s="28" t="str">
        <f t="array" ref="P7023">IFERROR(SEARCH(ÖĞRETMEN,'VERİ TABANI'!G7023,1),"")</f>
        <v/>
      </c>
      <c r="Q7023" s="29" t="str">
        <f t="shared" si="219"/>
        <v/>
      </c>
    </row>
    <row r="7024" spans="1:17">
      <c r="A7024" s="3" t="str">
        <f t="shared" si="218"/>
        <v/>
      </c>
      <c r="M7024" s="3" t="str">
        <f>IFERROR(INDEX('SINIF GÜNLER'!$A:$C,MATCH('VERİ TABANI'!$D7024,'SINIF GÜNLER'!$B:$B,0),MATCH('VERİ TABANI'!$M$1,'SINIF GÜNLER'!$A$1:$C$1,0)),"")</f>
        <v/>
      </c>
      <c r="P7024" s="28" t="str">
        <f t="array" ref="P7024">IFERROR(SEARCH(ÖĞRETMEN,'VERİ TABANI'!G7024,1),"")</f>
        <v/>
      </c>
      <c r="Q7024" s="29" t="str">
        <f t="shared" si="219"/>
        <v/>
      </c>
    </row>
    <row r="7025" spans="1:17">
      <c r="A7025" s="3" t="str">
        <f t="shared" si="218"/>
        <v/>
      </c>
      <c r="M7025" s="3" t="str">
        <f>IFERROR(INDEX('SINIF GÜNLER'!$A:$C,MATCH('VERİ TABANI'!$D7025,'SINIF GÜNLER'!$B:$B,0),MATCH('VERİ TABANI'!$M$1,'SINIF GÜNLER'!$A$1:$C$1,0)),"")</f>
        <v/>
      </c>
      <c r="P7025" s="28" t="str">
        <f t="array" ref="P7025">IFERROR(SEARCH(ÖĞRETMEN,'VERİ TABANI'!G7025,1),"")</f>
        <v/>
      </c>
      <c r="Q7025" s="29" t="str">
        <f t="shared" si="219"/>
        <v/>
      </c>
    </row>
    <row r="7026" spans="1:17">
      <c r="A7026" s="3" t="str">
        <f t="shared" si="218"/>
        <v/>
      </c>
      <c r="M7026" s="3" t="str">
        <f>IFERROR(INDEX('SINIF GÜNLER'!$A:$C,MATCH('VERİ TABANI'!$D7026,'SINIF GÜNLER'!$B:$B,0),MATCH('VERİ TABANI'!$M$1,'SINIF GÜNLER'!$A$1:$C$1,0)),"")</f>
        <v/>
      </c>
      <c r="P7026" s="28" t="str">
        <f t="array" ref="P7026">IFERROR(SEARCH(ÖĞRETMEN,'VERİ TABANI'!G7026,1),"")</f>
        <v/>
      </c>
      <c r="Q7026" s="29" t="str">
        <f t="shared" si="219"/>
        <v/>
      </c>
    </row>
    <row r="7027" spans="1:17">
      <c r="A7027" s="3" t="str">
        <f t="shared" si="218"/>
        <v/>
      </c>
      <c r="M7027" s="3" t="str">
        <f>IFERROR(INDEX('SINIF GÜNLER'!$A:$C,MATCH('VERİ TABANI'!$D7027,'SINIF GÜNLER'!$B:$B,0),MATCH('VERİ TABANI'!$M$1,'SINIF GÜNLER'!$A$1:$C$1,0)),"")</f>
        <v/>
      </c>
      <c r="P7027" s="28" t="str">
        <f t="array" ref="P7027">IFERROR(SEARCH(ÖĞRETMEN,'VERİ TABANI'!G7027,1),"")</f>
        <v/>
      </c>
      <c r="Q7027" s="29" t="str">
        <f t="shared" si="219"/>
        <v/>
      </c>
    </row>
    <row r="7028" spans="1:17">
      <c r="A7028" s="3" t="str">
        <f t="shared" si="218"/>
        <v/>
      </c>
      <c r="M7028" s="3" t="str">
        <f>IFERROR(INDEX('SINIF GÜNLER'!$A:$C,MATCH('VERİ TABANI'!$D7028,'SINIF GÜNLER'!$B:$B,0),MATCH('VERİ TABANI'!$M$1,'SINIF GÜNLER'!$A$1:$C$1,0)),"")</f>
        <v/>
      </c>
      <c r="P7028" s="28" t="str">
        <f t="array" ref="P7028">IFERROR(SEARCH(ÖĞRETMEN,'VERİ TABANI'!G7028,1),"")</f>
        <v/>
      </c>
      <c r="Q7028" s="29" t="str">
        <f t="shared" si="219"/>
        <v/>
      </c>
    </row>
    <row r="7029" spans="1:17">
      <c r="A7029" s="3" t="str">
        <f t="shared" si="218"/>
        <v/>
      </c>
      <c r="M7029" s="3" t="str">
        <f>IFERROR(INDEX('SINIF GÜNLER'!$A:$C,MATCH('VERİ TABANI'!$D7029,'SINIF GÜNLER'!$B:$B,0),MATCH('VERİ TABANI'!$M$1,'SINIF GÜNLER'!$A$1:$C$1,0)),"")</f>
        <v/>
      </c>
      <c r="P7029" s="28" t="str">
        <f t="array" ref="P7029">IFERROR(SEARCH(ÖĞRETMEN,'VERİ TABANI'!G7029,1),"")</f>
        <v/>
      </c>
      <c r="Q7029" s="29" t="str">
        <f t="shared" si="219"/>
        <v/>
      </c>
    </row>
    <row r="7030" spans="1:17">
      <c r="A7030" s="3" t="str">
        <f t="shared" si="218"/>
        <v/>
      </c>
      <c r="M7030" s="3" t="str">
        <f>IFERROR(INDEX('SINIF GÜNLER'!$A:$C,MATCH('VERİ TABANI'!$D7030,'SINIF GÜNLER'!$B:$B,0),MATCH('VERİ TABANI'!$M$1,'SINIF GÜNLER'!$A$1:$C$1,0)),"")</f>
        <v/>
      </c>
      <c r="P7030" s="28" t="str">
        <f t="array" ref="P7030">IFERROR(SEARCH(ÖĞRETMEN,'VERİ TABANI'!G7030,1),"")</f>
        <v/>
      </c>
      <c r="Q7030" s="29" t="str">
        <f t="shared" si="219"/>
        <v/>
      </c>
    </row>
    <row r="7031" spans="1:17">
      <c r="A7031" s="3" t="str">
        <f t="shared" si="218"/>
        <v/>
      </c>
      <c r="M7031" s="3" t="str">
        <f>IFERROR(INDEX('SINIF GÜNLER'!$A:$C,MATCH('VERİ TABANI'!$D7031,'SINIF GÜNLER'!$B:$B,0),MATCH('VERİ TABANI'!$M$1,'SINIF GÜNLER'!$A$1:$C$1,0)),"")</f>
        <v/>
      </c>
      <c r="P7031" s="28" t="str">
        <f t="array" ref="P7031">IFERROR(SEARCH(ÖĞRETMEN,'VERİ TABANI'!G7031,1),"")</f>
        <v/>
      </c>
      <c r="Q7031" s="29" t="str">
        <f t="shared" si="219"/>
        <v/>
      </c>
    </row>
    <row r="7032" spans="1:17">
      <c r="A7032" s="3" t="str">
        <f t="shared" si="218"/>
        <v/>
      </c>
      <c r="M7032" s="3" t="str">
        <f>IFERROR(INDEX('SINIF GÜNLER'!$A:$C,MATCH('VERİ TABANI'!$D7032,'SINIF GÜNLER'!$B:$B,0),MATCH('VERİ TABANI'!$M$1,'SINIF GÜNLER'!$A$1:$C$1,0)),"")</f>
        <v/>
      </c>
      <c r="P7032" s="28" t="str">
        <f t="array" ref="P7032">IFERROR(SEARCH(ÖĞRETMEN,'VERİ TABANI'!G7032,1),"")</f>
        <v/>
      </c>
      <c r="Q7032" s="29" t="str">
        <f t="shared" si="219"/>
        <v/>
      </c>
    </row>
    <row r="7033" spans="1:17">
      <c r="A7033" s="3" t="str">
        <f t="shared" si="218"/>
        <v/>
      </c>
      <c r="M7033" s="3" t="str">
        <f>IFERROR(INDEX('SINIF GÜNLER'!$A:$C,MATCH('VERİ TABANI'!$D7033,'SINIF GÜNLER'!$B:$B,0),MATCH('VERİ TABANI'!$M$1,'SINIF GÜNLER'!$A$1:$C$1,0)),"")</f>
        <v/>
      </c>
      <c r="P7033" s="28" t="str">
        <f t="array" ref="P7033">IFERROR(SEARCH(ÖĞRETMEN,'VERİ TABANI'!G7033,1),"")</f>
        <v/>
      </c>
      <c r="Q7033" s="29" t="str">
        <f t="shared" si="219"/>
        <v/>
      </c>
    </row>
    <row r="7034" spans="1:17">
      <c r="A7034" s="3" t="str">
        <f t="shared" si="218"/>
        <v/>
      </c>
      <c r="M7034" s="3" t="str">
        <f>IFERROR(INDEX('SINIF GÜNLER'!$A:$C,MATCH('VERİ TABANI'!$D7034,'SINIF GÜNLER'!$B:$B,0),MATCH('VERİ TABANI'!$M$1,'SINIF GÜNLER'!$A$1:$C$1,0)),"")</f>
        <v/>
      </c>
      <c r="P7034" s="28" t="str">
        <f t="array" ref="P7034">IFERROR(SEARCH(ÖĞRETMEN,'VERİ TABANI'!G7034,1),"")</f>
        <v/>
      </c>
      <c r="Q7034" s="29" t="str">
        <f t="shared" si="219"/>
        <v/>
      </c>
    </row>
    <row r="7035" spans="1:17">
      <c r="A7035" s="3" t="str">
        <f t="shared" si="218"/>
        <v/>
      </c>
      <c r="M7035" s="3" t="str">
        <f>IFERROR(INDEX('SINIF GÜNLER'!$A:$C,MATCH('VERİ TABANI'!$D7035,'SINIF GÜNLER'!$B:$B,0),MATCH('VERİ TABANI'!$M$1,'SINIF GÜNLER'!$A$1:$C$1,0)),"")</f>
        <v/>
      </c>
      <c r="P7035" s="28" t="str">
        <f t="array" ref="P7035">IFERROR(SEARCH(ÖĞRETMEN,'VERİ TABANI'!G7035,1),"")</f>
        <v/>
      </c>
      <c r="Q7035" s="29" t="str">
        <f t="shared" si="219"/>
        <v/>
      </c>
    </row>
    <row r="7036" spans="1:17">
      <c r="A7036" s="3" t="str">
        <f t="shared" si="218"/>
        <v/>
      </c>
      <c r="M7036" s="3" t="str">
        <f>IFERROR(INDEX('SINIF GÜNLER'!$A:$C,MATCH('VERİ TABANI'!$D7036,'SINIF GÜNLER'!$B:$B,0),MATCH('VERİ TABANI'!$M$1,'SINIF GÜNLER'!$A$1:$C$1,0)),"")</f>
        <v/>
      </c>
      <c r="P7036" s="28" t="str">
        <f t="array" ref="P7036">IFERROR(SEARCH(ÖĞRETMEN,'VERİ TABANI'!G7036,1),"")</f>
        <v/>
      </c>
      <c r="Q7036" s="29" t="str">
        <f t="shared" si="219"/>
        <v/>
      </c>
    </row>
    <row r="7037" spans="1:17">
      <c r="A7037" s="3" t="str">
        <f t="shared" si="218"/>
        <v/>
      </c>
      <c r="M7037" s="3" t="str">
        <f>IFERROR(INDEX('SINIF GÜNLER'!$A:$C,MATCH('VERİ TABANI'!$D7037,'SINIF GÜNLER'!$B:$B,0),MATCH('VERİ TABANI'!$M$1,'SINIF GÜNLER'!$A$1:$C$1,0)),"")</f>
        <v/>
      </c>
      <c r="P7037" s="28" t="str">
        <f t="array" ref="P7037">IFERROR(SEARCH(ÖĞRETMEN,'VERİ TABANI'!G7037,1),"")</f>
        <v/>
      </c>
      <c r="Q7037" s="29" t="str">
        <f t="shared" si="219"/>
        <v/>
      </c>
    </row>
    <row r="7038" spans="1:17">
      <c r="A7038" s="3" t="str">
        <f t="shared" si="218"/>
        <v/>
      </c>
      <c r="M7038" s="3" t="str">
        <f>IFERROR(INDEX('SINIF GÜNLER'!$A:$C,MATCH('VERİ TABANI'!$D7038,'SINIF GÜNLER'!$B:$B,0),MATCH('VERİ TABANI'!$M$1,'SINIF GÜNLER'!$A$1:$C$1,0)),"")</f>
        <v/>
      </c>
      <c r="P7038" s="28" t="str">
        <f t="array" ref="P7038">IFERROR(SEARCH(ÖĞRETMEN,'VERİ TABANI'!G7038,1),"")</f>
        <v/>
      </c>
      <c r="Q7038" s="29" t="str">
        <f t="shared" si="219"/>
        <v/>
      </c>
    </row>
    <row r="7039" spans="1:17">
      <c r="A7039" s="3" t="str">
        <f t="shared" si="218"/>
        <v/>
      </c>
      <c r="M7039" s="3" t="str">
        <f>IFERROR(INDEX('SINIF GÜNLER'!$A:$C,MATCH('VERİ TABANI'!$D7039,'SINIF GÜNLER'!$B:$B,0),MATCH('VERİ TABANI'!$M$1,'SINIF GÜNLER'!$A$1:$C$1,0)),"")</f>
        <v/>
      </c>
      <c r="P7039" s="28" t="str">
        <f t="array" ref="P7039">IFERROR(SEARCH(ÖĞRETMEN,'VERİ TABANI'!G7039,1),"")</f>
        <v/>
      </c>
      <c r="Q7039" s="29" t="str">
        <f t="shared" si="219"/>
        <v/>
      </c>
    </row>
    <row r="7040" spans="1:17">
      <c r="A7040" s="3" t="str">
        <f t="shared" si="218"/>
        <v/>
      </c>
      <c r="M7040" s="3" t="str">
        <f>IFERROR(INDEX('SINIF GÜNLER'!$A:$C,MATCH('VERİ TABANI'!$D7040,'SINIF GÜNLER'!$B:$B,0),MATCH('VERİ TABANI'!$M$1,'SINIF GÜNLER'!$A$1:$C$1,0)),"")</f>
        <v/>
      </c>
      <c r="P7040" s="28" t="str">
        <f t="array" ref="P7040">IFERROR(SEARCH(ÖĞRETMEN,'VERİ TABANI'!G7040,1),"")</f>
        <v/>
      </c>
      <c r="Q7040" s="29" t="str">
        <f t="shared" si="219"/>
        <v/>
      </c>
    </row>
    <row r="7041" spans="1:17">
      <c r="A7041" s="3" t="str">
        <f t="shared" si="218"/>
        <v/>
      </c>
      <c r="M7041" s="3" t="str">
        <f>IFERROR(INDEX('SINIF GÜNLER'!$A:$C,MATCH('VERİ TABANI'!$D7041,'SINIF GÜNLER'!$B:$B,0),MATCH('VERİ TABANI'!$M$1,'SINIF GÜNLER'!$A$1:$C$1,0)),"")</f>
        <v/>
      </c>
      <c r="P7041" s="28" t="str">
        <f t="array" ref="P7041">IFERROR(SEARCH(ÖĞRETMEN,'VERİ TABANI'!G7041,1),"")</f>
        <v/>
      </c>
      <c r="Q7041" s="29" t="str">
        <f t="shared" si="219"/>
        <v/>
      </c>
    </row>
    <row r="7042" spans="1:17">
      <c r="A7042" s="3" t="str">
        <f t="shared" ref="A7042:A7105" si="220">IFERROR(IF(B7042="","",ROW()-1),"")</f>
        <v/>
      </c>
      <c r="M7042" s="3" t="str">
        <f>IFERROR(INDEX('SINIF GÜNLER'!$A:$C,MATCH('VERİ TABANI'!$D7042,'SINIF GÜNLER'!$B:$B,0),MATCH('VERİ TABANI'!$M$1,'SINIF GÜNLER'!$A$1:$C$1,0)),"")</f>
        <v/>
      </c>
      <c r="P7042" s="28" t="str">
        <f t="array" ref="P7042">IFERROR(SEARCH(ÖĞRETMEN,'VERİ TABANI'!G7042,1),"")</f>
        <v/>
      </c>
      <c r="Q7042" s="29" t="str">
        <f t="shared" si="219"/>
        <v/>
      </c>
    </row>
    <row r="7043" spans="1:17">
      <c r="A7043" s="3" t="str">
        <f t="shared" si="220"/>
        <v/>
      </c>
      <c r="M7043" s="3" t="str">
        <f>IFERROR(INDEX('SINIF GÜNLER'!$A:$C,MATCH('VERİ TABANI'!$D7043,'SINIF GÜNLER'!$B:$B,0),MATCH('VERİ TABANI'!$M$1,'SINIF GÜNLER'!$A$1:$C$1,0)),"")</f>
        <v/>
      </c>
      <c r="P7043" s="28" t="str">
        <f t="array" ref="P7043">IFERROR(SEARCH(ÖĞRETMEN,'VERİ TABANI'!G7043,1),"")</f>
        <v/>
      </c>
      <c r="Q7043" s="29" t="str">
        <f t="shared" si="219"/>
        <v/>
      </c>
    </row>
    <row r="7044" spans="1:17">
      <c r="A7044" s="3" t="str">
        <f t="shared" si="220"/>
        <v/>
      </c>
      <c r="M7044" s="3" t="str">
        <f>IFERROR(INDEX('SINIF GÜNLER'!$A:$C,MATCH('VERİ TABANI'!$D7044,'SINIF GÜNLER'!$B:$B,0),MATCH('VERİ TABANI'!$M$1,'SINIF GÜNLER'!$A$1:$C$1,0)),"")</f>
        <v/>
      </c>
      <c r="P7044" s="28" t="str">
        <f t="array" ref="P7044">IFERROR(SEARCH(ÖĞRETMEN,'VERİ TABANI'!G7044,1),"")</f>
        <v/>
      </c>
      <c r="Q7044" s="29" t="str">
        <f t="shared" si="219"/>
        <v/>
      </c>
    </row>
    <row r="7045" spans="1:17">
      <c r="A7045" s="3" t="str">
        <f t="shared" si="220"/>
        <v/>
      </c>
      <c r="M7045" s="3" t="str">
        <f>IFERROR(INDEX('SINIF GÜNLER'!$A:$C,MATCH('VERİ TABANI'!$D7045,'SINIF GÜNLER'!$B:$B,0),MATCH('VERİ TABANI'!$M$1,'SINIF GÜNLER'!$A$1:$C$1,0)),"")</f>
        <v/>
      </c>
      <c r="P7045" s="28" t="str">
        <f t="array" ref="P7045">IFERROR(SEARCH(ÖĞRETMEN,'VERİ TABANI'!G7045,1),"")</f>
        <v/>
      </c>
      <c r="Q7045" s="29" t="str">
        <f t="shared" si="219"/>
        <v/>
      </c>
    </row>
    <row r="7046" spans="1:17">
      <c r="A7046" s="3" t="str">
        <f t="shared" si="220"/>
        <v/>
      </c>
      <c r="M7046" s="3" t="str">
        <f>IFERROR(INDEX('SINIF GÜNLER'!$A:$C,MATCH('VERİ TABANI'!$D7046,'SINIF GÜNLER'!$B:$B,0),MATCH('VERİ TABANI'!$M$1,'SINIF GÜNLER'!$A$1:$C$1,0)),"")</f>
        <v/>
      </c>
      <c r="P7046" s="28" t="str">
        <f t="array" ref="P7046">IFERROR(SEARCH(ÖĞRETMEN,'VERİ TABANI'!G7046,1),"")</f>
        <v/>
      </c>
      <c r="Q7046" s="29" t="str">
        <f t="shared" si="219"/>
        <v/>
      </c>
    </row>
    <row r="7047" spans="1:17">
      <c r="A7047" s="3" t="str">
        <f t="shared" si="220"/>
        <v/>
      </c>
      <c r="M7047" s="3" t="str">
        <f>IFERROR(INDEX('SINIF GÜNLER'!$A:$C,MATCH('VERİ TABANI'!$D7047,'SINIF GÜNLER'!$B:$B,0),MATCH('VERİ TABANI'!$M$1,'SINIF GÜNLER'!$A$1:$C$1,0)),"")</f>
        <v/>
      </c>
      <c r="P7047" s="28" t="str">
        <f t="array" ref="P7047">IFERROR(SEARCH(ÖĞRETMEN,'VERİ TABANI'!G7047,1),"")</f>
        <v/>
      </c>
      <c r="Q7047" s="29" t="str">
        <f t="shared" si="219"/>
        <v/>
      </c>
    </row>
    <row r="7048" spans="1:17">
      <c r="A7048" s="3" t="str">
        <f t="shared" si="220"/>
        <v/>
      </c>
      <c r="M7048" s="3" t="str">
        <f>IFERROR(INDEX('SINIF GÜNLER'!$A:$C,MATCH('VERİ TABANI'!$D7048,'SINIF GÜNLER'!$B:$B,0),MATCH('VERİ TABANI'!$M$1,'SINIF GÜNLER'!$A$1:$C$1,0)),"")</f>
        <v/>
      </c>
      <c r="P7048" s="28" t="str">
        <f t="array" ref="P7048">IFERROR(SEARCH(ÖĞRETMEN,'VERİ TABANI'!G7048,1),"")</f>
        <v/>
      </c>
      <c r="Q7048" s="29" t="str">
        <f t="shared" ref="Q7048:Q7111" si="221">IF(P7048="","",ROW())</f>
        <v/>
      </c>
    </row>
    <row r="7049" spans="1:17">
      <c r="A7049" s="3" t="str">
        <f t="shared" si="220"/>
        <v/>
      </c>
      <c r="M7049" s="3" t="str">
        <f>IFERROR(INDEX('SINIF GÜNLER'!$A:$C,MATCH('VERİ TABANI'!$D7049,'SINIF GÜNLER'!$B:$B,0),MATCH('VERİ TABANI'!$M$1,'SINIF GÜNLER'!$A$1:$C$1,0)),"")</f>
        <v/>
      </c>
      <c r="P7049" s="28" t="str">
        <f t="array" ref="P7049">IFERROR(SEARCH(ÖĞRETMEN,'VERİ TABANI'!G7049,1),"")</f>
        <v/>
      </c>
      <c r="Q7049" s="29" t="str">
        <f t="shared" si="221"/>
        <v/>
      </c>
    </row>
    <row r="7050" spans="1:17">
      <c r="A7050" s="3" t="str">
        <f t="shared" si="220"/>
        <v/>
      </c>
      <c r="M7050" s="3" t="str">
        <f>IFERROR(INDEX('SINIF GÜNLER'!$A:$C,MATCH('VERİ TABANI'!$D7050,'SINIF GÜNLER'!$B:$B,0),MATCH('VERİ TABANI'!$M$1,'SINIF GÜNLER'!$A$1:$C$1,0)),"")</f>
        <v/>
      </c>
      <c r="P7050" s="28" t="str">
        <f t="array" ref="P7050">IFERROR(SEARCH(ÖĞRETMEN,'VERİ TABANI'!G7050,1),"")</f>
        <v/>
      </c>
      <c r="Q7050" s="29" t="str">
        <f t="shared" si="221"/>
        <v/>
      </c>
    </row>
    <row r="7051" spans="1:17">
      <c r="A7051" s="3" t="str">
        <f t="shared" si="220"/>
        <v/>
      </c>
      <c r="M7051" s="3" t="str">
        <f>IFERROR(INDEX('SINIF GÜNLER'!$A:$C,MATCH('VERİ TABANI'!$D7051,'SINIF GÜNLER'!$B:$B,0),MATCH('VERİ TABANI'!$M$1,'SINIF GÜNLER'!$A$1:$C$1,0)),"")</f>
        <v/>
      </c>
      <c r="P7051" s="28" t="str">
        <f t="array" ref="P7051">IFERROR(SEARCH(ÖĞRETMEN,'VERİ TABANI'!G7051,1),"")</f>
        <v/>
      </c>
      <c r="Q7051" s="29" t="str">
        <f t="shared" si="221"/>
        <v/>
      </c>
    </row>
    <row r="7052" spans="1:17">
      <c r="A7052" s="3" t="str">
        <f t="shared" si="220"/>
        <v/>
      </c>
      <c r="M7052" s="3" t="str">
        <f>IFERROR(INDEX('SINIF GÜNLER'!$A:$C,MATCH('VERİ TABANI'!$D7052,'SINIF GÜNLER'!$B:$B,0),MATCH('VERİ TABANI'!$M$1,'SINIF GÜNLER'!$A$1:$C$1,0)),"")</f>
        <v/>
      </c>
      <c r="P7052" s="28" t="str">
        <f t="array" ref="P7052">IFERROR(SEARCH(ÖĞRETMEN,'VERİ TABANI'!G7052,1),"")</f>
        <v/>
      </c>
      <c r="Q7052" s="29" t="str">
        <f t="shared" si="221"/>
        <v/>
      </c>
    </row>
    <row r="7053" spans="1:17">
      <c r="A7053" s="3" t="str">
        <f t="shared" si="220"/>
        <v/>
      </c>
      <c r="M7053" s="3" t="str">
        <f>IFERROR(INDEX('SINIF GÜNLER'!$A:$C,MATCH('VERİ TABANI'!$D7053,'SINIF GÜNLER'!$B:$B,0),MATCH('VERİ TABANI'!$M$1,'SINIF GÜNLER'!$A$1:$C$1,0)),"")</f>
        <v/>
      </c>
      <c r="P7053" s="28" t="str">
        <f t="array" ref="P7053">IFERROR(SEARCH(ÖĞRETMEN,'VERİ TABANI'!G7053,1),"")</f>
        <v/>
      </c>
      <c r="Q7053" s="29" t="str">
        <f t="shared" si="221"/>
        <v/>
      </c>
    </row>
    <row r="7054" spans="1:17">
      <c r="A7054" s="3" t="str">
        <f t="shared" si="220"/>
        <v/>
      </c>
      <c r="M7054" s="3" t="str">
        <f>IFERROR(INDEX('SINIF GÜNLER'!$A:$C,MATCH('VERİ TABANI'!$D7054,'SINIF GÜNLER'!$B:$B,0),MATCH('VERİ TABANI'!$M$1,'SINIF GÜNLER'!$A$1:$C$1,0)),"")</f>
        <v/>
      </c>
      <c r="P7054" s="28" t="str">
        <f t="array" ref="P7054">IFERROR(SEARCH(ÖĞRETMEN,'VERİ TABANI'!G7054,1),"")</f>
        <v/>
      </c>
      <c r="Q7054" s="29" t="str">
        <f t="shared" si="221"/>
        <v/>
      </c>
    </row>
    <row r="7055" spans="1:17">
      <c r="A7055" s="3" t="str">
        <f t="shared" si="220"/>
        <v/>
      </c>
      <c r="M7055" s="3" t="str">
        <f>IFERROR(INDEX('SINIF GÜNLER'!$A:$C,MATCH('VERİ TABANI'!$D7055,'SINIF GÜNLER'!$B:$B,0),MATCH('VERİ TABANI'!$M$1,'SINIF GÜNLER'!$A$1:$C$1,0)),"")</f>
        <v/>
      </c>
      <c r="P7055" s="28" t="str">
        <f t="array" ref="P7055">IFERROR(SEARCH(ÖĞRETMEN,'VERİ TABANI'!G7055,1),"")</f>
        <v/>
      </c>
      <c r="Q7055" s="29" t="str">
        <f t="shared" si="221"/>
        <v/>
      </c>
    </row>
    <row r="7056" spans="1:17">
      <c r="A7056" s="3" t="str">
        <f t="shared" si="220"/>
        <v/>
      </c>
      <c r="M7056" s="3" t="str">
        <f>IFERROR(INDEX('SINIF GÜNLER'!$A:$C,MATCH('VERİ TABANI'!$D7056,'SINIF GÜNLER'!$B:$B,0),MATCH('VERİ TABANI'!$M$1,'SINIF GÜNLER'!$A$1:$C$1,0)),"")</f>
        <v/>
      </c>
      <c r="P7056" s="28" t="str">
        <f t="array" ref="P7056">IFERROR(SEARCH(ÖĞRETMEN,'VERİ TABANI'!G7056,1),"")</f>
        <v/>
      </c>
      <c r="Q7056" s="29" t="str">
        <f t="shared" si="221"/>
        <v/>
      </c>
    </row>
    <row r="7057" spans="1:17">
      <c r="A7057" s="3" t="str">
        <f t="shared" si="220"/>
        <v/>
      </c>
      <c r="M7057" s="3" t="str">
        <f>IFERROR(INDEX('SINIF GÜNLER'!$A:$C,MATCH('VERİ TABANI'!$D7057,'SINIF GÜNLER'!$B:$B,0),MATCH('VERİ TABANI'!$M$1,'SINIF GÜNLER'!$A$1:$C$1,0)),"")</f>
        <v/>
      </c>
      <c r="P7057" s="28" t="str">
        <f t="array" ref="P7057">IFERROR(SEARCH(ÖĞRETMEN,'VERİ TABANI'!G7057,1),"")</f>
        <v/>
      </c>
      <c r="Q7057" s="29" t="str">
        <f t="shared" si="221"/>
        <v/>
      </c>
    </row>
    <row r="7058" spans="1:17">
      <c r="A7058" s="3" t="str">
        <f t="shared" si="220"/>
        <v/>
      </c>
      <c r="M7058" s="3" t="str">
        <f>IFERROR(INDEX('SINIF GÜNLER'!$A:$C,MATCH('VERİ TABANI'!$D7058,'SINIF GÜNLER'!$B:$B,0),MATCH('VERİ TABANI'!$M$1,'SINIF GÜNLER'!$A$1:$C$1,0)),"")</f>
        <v/>
      </c>
      <c r="P7058" s="28" t="str">
        <f t="array" ref="P7058">IFERROR(SEARCH(ÖĞRETMEN,'VERİ TABANI'!G7058,1),"")</f>
        <v/>
      </c>
      <c r="Q7058" s="29" t="str">
        <f t="shared" si="221"/>
        <v/>
      </c>
    </row>
    <row r="7059" spans="1:17">
      <c r="A7059" s="3" t="str">
        <f t="shared" si="220"/>
        <v/>
      </c>
      <c r="M7059" s="3" t="str">
        <f>IFERROR(INDEX('SINIF GÜNLER'!$A:$C,MATCH('VERİ TABANI'!$D7059,'SINIF GÜNLER'!$B:$B,0),MATCH('VERİ TABANI'!$M$1,'SINIF GÜNLER'!$A$1:$C$1,0)),"")</f>
        <v/>
      </c>
      <c r="P7059" s="28" t="str">
        <f t="array" ref="P7059">IFERROR(SEARCH(ÖĞRETMEN,'VERİ TABANI'!G7059,1),"")</f>
        <v/>
      </c>
      <c r="Q7059" s="29" t="str">
        <f t="shared" si="221"/>
        <v/>
      </c>
    </row>
    <row r="7060" spans="1:17">
      <c r="A7060" s="3" t="str">
        <f t="shared" si="220"/>
        <v/>
      </c>
      <c r="M7060" s="3" t="str">
        <f>IFERROR(INDEX('SINIF GÜNLER'!$A:$C,MATCH('VERİ TABANI'!$D7060,'SINIF GÜNLER'!$B:$B,0),MATCH('VERİ TABANI'!$M$1,'SINIF GÜNLER'!$A$1:$C$1,0)),"")</f>
        <v/>
      </c>
      <c r="P7060" s="28" t="str">
        <f t="array" ref="P7060">IFERROR(SEARCH(ÖĞRETMEN,'VERİ TABANI'!G7060,1),"")</f>
        <v/>
      </c>
      <c r="Q7060" s="29" t="str">
        <f t="shared" si="221"/>
        <v/>
      </c>
    </row>
    <row r="7061" spans="1:17">
      <c r="A7061" s="3" t="str">
        <f t="shared" si="220"/>
        <v/>
      </c>
      <c r="M7061" s="3" t="str">
        <f>IFERROR(INDEX('SINIF GÜNLER'!$A:$C,MATCH('VERİ TABANI'!$D7061,'SINIF GÜNLER'!$B:$B,0),MATCH('VERİ TABANI'!$M$1,'SINIF GÜNLER'!$A$1:$C$1,0)),"")</f>
        <v/>
      </c>
      <c r="P7061" s="28" t="str">
        <f t="array" ref="P7061">IFERROR(SEARCH(ÖĞRETMEN,'VERİ TABANI'!G7061,1),"")</f>
        <v/>
      </c>
      <c r="Q7061" s="29" t="str">
        <f t="shared" si="221"/>
        <v/>
      </c>
    </row>
    <row r="7062" spans="1:17">
      <c r="A7062" s="3" t="str">
        <f t="shared" si="220"/>
        <v/>
      </c>
      <c r="M7062" s="3" t="str">
        <f>IFERROR(INDEX('SINIF GÜNLER'!$A:$C,MATCH('VERİ TABANI'!$D7062,'SINIF GÜNLER'!$B:$B,0),MATCH('VERİ TABANI'!$M$1,'SINIF GÜNLER'!$A$1:$C$1,0)),"")</f>
        <v/>
      </c>
      <c r="P7062" s="28" t="str">
        <f t="array" ref="P7062">IFERROR(SEARCH(ÖĞRETMEN,'VERİ TABANI'!G7062,1),"")</f>
        <v/>
      </c>
      <c r="Q7062" s="29" t="str">
        <f t="shared" si="221"/>
        <v/>
      </c>
    </row>
    <row r="7063" spans="1:17">
      <c r="A7063" s="3" t="str">
        <f t="shared" si="220"/>
        <v/>
      </c>
      <c r="M7063" s="3" t="str">
        <f>IFERROR(INDEX('SINIF GÜNLER'!$A:$C,MATCH('VERİ TABANI'!$D7063,'SINIF GÜNLER'!$B:$B,0),MATCH('VERİ TABANI'!$M$1,'SINIF GÜNLER'!$A$1:$C$1,0)),"")</f>
        <v/>
      </c>
      <c r="P7063" s="28" t="str">
        <f t="array" ref="P7063">IFERROR(SEARCH(ÖĞRETMEN,'VERİ TABANI'!G7063,1),"")</f>
        <v/>
      </c>
      <c r="Q7063" s="29" t="str">
        <f t="shared" si="221"/>
        <v/>
      </c>
    </row>
    <row r="7064" spans="1:17">
      <c r="A7064" s="3" t="str">
        <f t="shared" si="220"/>
        <v/>
      </c>
      <c r="M7064" s="3" t="str">
        <f>IFERROR(INDEX('SINIF GÜNLER'!$A:$C,MATCH('VERİ TABANI'!$D7064,'SINIF GÜNLER'!$B:$B,0),MATCH('VERİ TABANI'!$M$1,'SINIF GÜNLER'!$A$1:$C$1,0)),"")</f>
        <v/>
      </c>
      <c r="P7064" s="28" t="str">
        <f t="array" ref="P7064">IFERROR(SEARCH(ÖĞRETMEN,'VERİ TABANI'!G7064,1),"")</f>
        <v/>
      </c>
      <c r="Q7064" s="29" t="str">
        <f t="shared" si="221"/>
        <v/>
      </c>
    </row>
    <row r="7065" spans="1:17">
      <c r="A7065" s="3" t="str">
        <f t="shared" si="220"/>
        <v/>
      </c>
      <c r="M7065" s="3" t="str">
        <f>IFERROR(INDEX('SINIF GÜNLER'!$A:$C,MATCH('VERİ TABANI'!$D7065,'SINIF GÜNLER'!$B:$B,0),MATCH('VERİ TABANI'!$M$1,'SINIF GÜNLER'!$A$1:$C$1,0)),"")</f>
        <v/>
      </c>
      <c r="P7065" s="28" t="str">
        <f t="array" ref="P7065">IFERROR(SEARCH(ÖĞRETMEN,'VERİ TABANI'!G7065,1),"")</f>
        <v/>
      </c>
      <c r="Q7065" s="29" t="str">
        <f t="shared" si="221"/>
        <v/>
      </c>
    </row>
    <row r="7066" spans="1:17">
      <c r="A7066" s="3" t="str">
        <f t="shared" si="220"/>
        <v/>
      </c>
      <c r="M7066" s="3" t="str">
        <f>IFERROR(INDEX('SINIF GÜNLER'!$A:$C,MATCH('VERİ TABANI'!$D7066,'SINIF GÜNLER'!$B:$B,0),MATCH('VERİ TABANI'!$M$1,'SINIF GÜNLER'!$A$1:$C$1,0)),"")</f>
        <v/>
      </c>
      <c r="P7066" s="28" t="str">
        <f t="array" ref="P7066">IFERROR(SEARCH(ÖĞRETMEN,'VERİ TABANI'!G7066,1),"")</f>
        <v/>
      </c>
      <c r="Q7066" s="29" t="str">
        <f t="shared" si="221"/>
        <v/>
      </c>
    </row>
    <row r="7067" spans="1:17">
      <c r="A7067" s="3" t="str">
        <f t="shared" si="220"/>
        <v/>
      </c>
      <c r="M7067" s="3" t="str">
        <f>IFERROR(INDEX('SINIF GÜNLER'!$A:$C,MATCH('VERİ TABANI'!$D7067,'SINIF GÜNLER'!$B:$B,0),MATCH('VERİ TABANI'!$M$1,'SINIF GÜNLER'!$A$1:$C$1,0)),"")</f>
        <v/>
      </c>
      <c r="P7067" s="28" t="str">
        <f t="array" ref="P7067">IFERROR(SEARCH(ÖĞRETMEN,'VERİ TABANI'!G7067,1),"")</f>
        <v/>
      </c>
      <c r="Q7067" s="29" t="str">
        <f t="shared" si="221"/>
        <v/>
      </c>
    </row>
    <row r="7068" spans="1:17">
      <c r="A7068" s="3" t="str">
        <f t="shared" si="220"/>
        <v/>
      </c>
      <c r="M7068" s="3" t="str">
        <f>IFERROR(INDEX('SINIF GÜNLER'!$A:$C,MATCH('VERİ TABANI'!$D7068,'SINIF GÜNLER'!$B:$B,0),MATCH('VERİ TABANI'!$M$1,'SINIF GÜNLER'!$A$1:$C$1,0)),"")</f>
        <v/>
      </c>
      <c r="P7068" s="28" t="str">
        <f t="array" ref="P7068">IFERROR(SEARCH(ÖĞRETMEN,'VERİ TABANI'!G7068,1),"")</f>
        <v/>
      </c>
      <c r="Q7068" s="29" t="str">
        <f t="shared" si="221"/>
        <v/>
      </c>
    </row>
    <row r="7069" spans="1:17">
      <c r="A7069" s="3" t="str">
        <f t="shared" si="220"/>
        <v/>
      </c>
      <c r="M7069" s="3" t="str">
        <f>IFERROR(INDEX('SINIF GÜNLER'!$A:$C,MATCH('VERİ TABANI'!$D7069,'SINIF GÜNLER'!$B:$B,0),MATCH('VERİ TABANI'!$M$1,'SINIF GÜNLER'!$A$1:$C$1,0)),"")</f>
        <v/>
      </c>
      <c r="P7069" s="28" t="str">
        <f t="array" ref="P7069">IFERROR(SEARCH(ÖĞRETMEN,'VERİ TABANI'!G7069,1),"")</f>
        <v/>
      </c>
      <c r="Q7069" s="29" t="str">
        <f t="shared" si="221"/>
        <v/>
      </c>
    </row>
    <row r="7070" spans="1:17">
      <c r="A7070" s="3" t="str">
        <f t="shared" si="220"/>
        <v/>
      </c>
      <c r="M7070" s="3" t="str">
        <f>IFERROR(INDEX('SINIF GÜNLER'!$A:$C,MATCH('VERİ TABANI'!$D7070,'SINIF GÜNLER'!$B:$B,0),MATCH('VERİ TABANI'!$M$1,'SINIF GÜNLER'!$A$1:$C$1,0)),"")</f>
        <v/>
      </c>
      <c r="P7070" s="28" t="str">
        <f t="array" ref="P7070">IFERROR(SEARCH(ÖĞRETMEN,'VERİ TABANI'!G7070,1),"")</f>
        <v/>
      </c>
      <c r="Q7070" s="29" t="str">
        <f t="shared" si="221"/>
        <v/>
      </c>
    </row>
    <row r="7071" spans="1:17">
      <c r="A7071" s="3" t="str">
        <f t="shared" si="220"/>
        <v/>
      </c>
      <c r="M7071" s="3" t="str">
        <f>IFERROR(INDEX('SINIF GÜNLER'!$A:$C,MATCH('VERİ TABANI'!$D7071,'SINIF GÜNLER'!$B:$B,0),MATCH('VERİ TABANI'!$M$1,'SINIF GÜNLER'!$A$1:$C$1,0)),"")</f>
        <v/>
      </c>
      <c r="P7071" s="28" t="str">
        <f t="array" ref="P7071">IFERROR(SEARCH(ÖĞRETMEN,'VERİ TABANI'!G7071,1),"")</f>
        <v/>
      </c>
      <c r="Q7071" s="29" t="str">
        <f t="shared" si="221"/>
        <v/>
      </c>
    </row>
    <row r="7072" spans="1:17">
      <c r="A7072" s="3" t="str">
        <f t="shared" si="220"/>
        <v/>
      </c>
      <c r="M7072" s="3" t="str">
        <f>IFERROR(INDEX('SINIF GÜNLER'!$A:$C,MATCH('VERİ TABANI'!$D7072,'SINIF GÜNLER'!$B:$B,0),MATCH('VERİ TABANI'!$M$1,'SINIF GÜNLER'!$A$1:$C$1,0)),"")</f>
        <v/>
      </c>
      <c r="P7072" s="28" t="str">
        <f t="array" ref="P7072">IFERROR(SEARCH(ÖĞRETMEN,'VERİ TABANI'!G7072,1),"")</f>
        <v/>
      </c>
      <c r="Q7072" s="29" t="str">
        <f t="shared" si="221"/>
        <v/>
      </c>
    </row>
    <row r="7073" spans="1:17">
      <c r="A7073" s="3" t="str">
        <f t="shared" si="220"/>
        <v/>
      </c>
      <c r="M7073" s="3" t="str">
        <f>IFERROR(INDEX('SINIF GÜNLER'!$A:$C,MATCH('VERİ TABANI'!$D7073,'SINIF GÜNLER'!$B:$B,0),MATCH('VERİ TABANI'!$M$1,'SINIF GÜNLER'!$A$1:$C$1,0)),"")</f>
        <v/>
      </c>
      <c r="P7073" s="28" t="str">
        <f t="array" ref="P7073">IFERROR(SEARCH(ÖĞRETMEN,'VERİ TABANI'!G7073,1),"")</f>
        <v/>
      </c>
      <c r="Q7073" s="29" t="str">
        <f t="shared" si="221"/>
        <v/>
      </c>
    </row>
    <row r="7074" spans="1:17">
      <c r="A7074" s="3" t="str">
        <f t="shared" si="220"/>
        <v/>
      </c>
      <c r="M7074" s="3" t="str">
        <f>IFERROR(INDEX('SINIF GÜNLER'!$A:$C,MATCH('VERİ TABANI'!$D7074,'SINIF GÜNLER'!$B:$B,0),MATCH('VERİ TABANI'!$M$1,'SINIF GÜNLER'!$A$1:$C$1,0)),"")</f>
        <v/>
      </c>
      <c r="P7074" s="28" t="str">
        <f t="array" ref="P7074">IFERROR(SEARCH(ÖĞRETMEN,'VERİ TABANI'!G7074,1),"")</f>
        <v/>
      </c>
      <c r="Q7074" s="29" t="str">
        <f t="shared" si="221"/>
        <v/>
      </c>
    </row>
    <row r="7075" spans="1:17">
      <c r="A7075" s="3" t="str">
        <f t="shared" si="220"/>
        <v/>
      </c>
      <c r="M7075" s="3" t="str">
        <f>IFERROR(INDEX('SINIF GÜNLER'!$A:$C,MATCH('VERİ TABANI'!$D7075,'SINIF GÜNLER'!$B:$B,0),MATCH('VERİ TABANI'!$M$1,'SINIF GÜNLER'!$A$1:$C$1,0)),"")</f>
        <v/>
      </c>
      <c r="P7075" s="28" t="str">
        <f t="array" ref="P7075">IFERROR(SEARCH(ÖĞRETMEN,'VERİ TABANI'!G7075,1),"")</f>
        <v/>
      </c>
      <c r="Q7075" s="29" t="str">
        <f t="shared" si="221"/>
        <v/>
      </c>
    </row>
    <row r="7076" spans="1:17">
      <c r="A7076" s="3" t="str">
        <f t="shared" si="220"/>
        <v/>
      </c>
      <c r="M7076" s="3" t="str">
        <f>IFERROR(INDEX('SINIF GÜNLER'!$A:$C,MATCH('VERİ TABANI'!$D7076,'SINIF GÜNLER'!$B:$B,0),MATCH('VERİ TABANI'!$M$1,'SINIF GÜNLER'!$A$1:$C$1,0)),"")</f>
        <v/>
      </c>
      <c r="P7076" s="28" t="str">
        <f t="array" ref="P7076">IFERROR(SEARCH(ÖĞRETMEN,'VERİ TABANI'!G7076,1),"")</f>
        <v/>
      </c>
      <c r="Q7076" s="29" t="str">
        <f t="shared" si="221"/>
        <v/>
      </c>
    </row>
    <row r="7077" spans="1:17">
      <c r="A7077" s="3" t="str">
        <f t="shared" si="220"/>
        <v/>
      </c>
      <c r="M7077" s="3" t="str">
        <f>IFERROR(INDEX('SINIF GÜNLER'!$A:$C,MATCH('VERİ TABANI'!$D7077,'SINIF GÜNLER'!$B:$B,0),MATCH('VERİ TABANI'!$M$1,'SINIF GÜNLER'!$A$1:$C$1,0)),"")</f>
        <v/>
      </c>
      <c r="P7077" s="28" t="str">
        <f t="array" ref="P7077">IFERROR(SEARCH(ÖĞRETMEN,'VERİ TABANI'!G7077,1),"")</f>
        <v/>
      </c>
      <c r="Q7077" s="29" t="str">
        <f t="shared" si="221"/>
        <v/>
      </c>
    </row>
    <row r="7078" spans="1:17">
      <c r="A7078" s="3" t="str">
        <f t="shared" si="220"/>
        <v/>
      </c>
      <c r="M7078" s="3" t="str">
        <f>IFERROR(INDEX('SINIF GÜNLER'!$A:$C,MATCH('VERİ TABANI'!$D7078,'SINIF GÜNLER'!$B:$B,0),MATCH('VERİ TABANI'!$M$1,'SINIF GÜNLER'!$A$1:$C$1,0)),"")</f>
        <v/>
      </c>
      <c r="P7078" s="28" t="str">
        <f t="array" ref="P7078">IFERROR(SEARCH(ÖĞRETMEN,'VERİ TABANI'!G7078,1),"")</f>
        <v/>
      </c>
      <c r="Q7078" s="29" t="str">
        <f t="shared" si="221"/>
        <v/>
      </c>
    </row>
    <row r="7079" spans="1:17">
      <c r="A7079" s="3" t="str">
        <f t="shared" si="220"/>
        <v/>
      </c>
      <c r="M7079" s="3" t="str">
        <f>IFERROR(INDEX('SINIF GÜNLER'!$A:$C,MATCH('VERİ TABANI'!$D7079,'SINIF GÜNLER'!$B:$B,0),MATCH('VERİ TABANI'!$M$1,'SINIF GÜNLER'!$A$1:$C$1,0)),"")</f>
        <v/>
      </c>
      <c r="P7079" s="28" t="str">
        <f t="array" ref="P7079">IFERROR(SEARCH(ÖĞRETMEN,'VERİ TABANI'!G7079,1),"")</f>
        <v/>
      </c>
      <c r="Q7079" s="29" t="str">
        <f t="shared" si="221"/>
        <v/>
      </c>
    </row>
    <row r="7080" spans="1:17">
      <c r="A7080" s="3" t="str">
        <f t="shared" si="220"/>
        <v/>
      </c>
      <c r="M7080" s="3" t="str">
        <f>IFERROR(INDEX('SINIF GÜNLER'!$A:$C,MATCH('VERİ TABANI'!$D7080,'SINIF GÜNLER'!$B:$B,0),MATCH('VERİ TABANI'!$M$1,'SINIF GÜNLER'!$A$1:$C$1,0)),"")</f>
        <v/>
      </c>
      <c r="P7080" s="28" t="str">
        <f t="array" ref="P7080">IFERROR(SEARCH(ÖĞRETMEN,'VERİ TABANI'!G7080,1),"")</f>
        <v/>
      </c>
      <c r="Q7080" s="29" t="str">
        <f t="shared" si="221"/>
        <v/>
      </c>
    </row>
    <row r="7081" spans="1:17">
      <c r="A7081" s="3" t="str">
        <f t="shared" si="220"/>
        <v/>
      </c>
      <c r="M7081" s="3" t="str">
        <f>IFERROR(INDEX('SINIF GÜNLER'!$A:$C,MATCH('VERİ TABANI'!$D7081,'SINIF GÜNLER'!$B:$B,0),MATCH('VERİ TABANI'!$M$1,'SINIF GÜNLER'!$A$1:$C$1,0)),"")</f>
        <v/>
      </c>
      <c r="P7081" s="28" t="str">
        <f t="array" ref="P7081">IFERROR(SEARCH(ÖĞRETMEN,'VERİ TABANI'!G7081,1),"")</f>
        <v/>
      </c>
      <c r="Q7081" s="29" t="str">
        <f t="shared" si="221"/>
        <v/>
      </c>
    </row>
    <row r="7082" spans="1:17">
      <c r="A7082" s="3" t="str">
        <f t="shared" si="220"/>
        <v/>
      </c>
      <c r="M7082" s="3" t="str">
        <f>IFERROR(INDEX('SINIF GÜNLER'!$A:$C,MATCH('VERİ TABANI'!$D7082,'SINIF GÜNLER'!$B:$B,0),MATCH('VERİ TABANI'!$M$1,'SINIF GÜNLER'!$A$1:$C$1,0)),"")</f>
        <v/>
      </c>
      <c r="P7082" s="28" t="str">
        <f t="array" ref="P7082">IFERROR(SEARCH(ÖĞRETMEN,'VERİ TABANI'!G7082,1),"")</f>
        <v/>
      </c>
      <c r="Q7082" s="29" t="str">
        <f t="shared" si="221"/>
        <v/>
      </c>
    </row>
    <row r="7083" spans="1:17">
      <c r="A7083" s="3" t="str">
        <f t="shared" si="220"/>
        <v/>
      </c>
      <c r="M7083" s="3" t="str">
        <f>IFERROR(INDEX('SINIF GÜNLER'!$A:$C,MATCH('VERİ TABANI'!$D7083,'SINIF GÜNLER'!$B:$B,0),MATCH('VERİ TABANI'!$M$1,'SINIF GÜNLER'!$A$1:$C$1,0)),"")</f>
        <v/>
      </c>
      <c r="P7083" s="28" t="str">
        <f t="array" ref="P7083">IFERROR(SEARCH(ÖĞRETMEN,'VERİ TABANI'!G7083,1),"")</f>
        <v/>
      </c>
      <c r="Q7083" s="29" t="str">
        <f t="shared" si="221"/>
        <v/>
      </c>
    </row>
    <row r="7084" spans="1:17">
      <c r="A7084" s="3" t="str">
        <f t="shared" si="220"/>
        <v/>
      </c>
      <c r="M7084" s="3" t="str">
        <f>IFERROR(INDEX('SINIF GÜNLER'!$A:$C,MATCH('VERİ TABANI'!$D7084,'SINIF GÜNLER'!$B:$B,0),MATCH('VERİ TABANI'!$M$1,'SINIF GÜNLER'!$A$1:$C$1,0)),"")</f>
        <v/>
      </c>
      <c r="P7084" s="28" t="str">
        <f t="array" ref="P7084">IFERROR(SEARCH(ÖĞRETMEN,'VERİ TABANI'!G7084,1),"")</f>
        <v/>
      </c>
      <c r="Q7084" s="29" t="str">
        <f t="shared" si="221"/>
        <v/>
      </c>
    </row>
    <row r="7085" spans="1:17">
      <c r="A7085" s="3" t="str">
        <f t="shared" si="220"/>
        <v/>
      </c>
      <c r="M7085" s="3" t="str">
        <f>IFERROR(INDEX('SINIF GÜNLER'!$A:$C,MATCH('VERİ TABANI'!$D7085,'SINIF GÜNLER'!$B:$B,0),MATCH('VERİ TABANI'!$M$1,'SINIF GÜNLER'!$A$1:$C$1,0)),"")</f>
        <v/>
      </c>
      <c r="P7085" s="28" t="str">
        <f t="array" ref="P7085">IFERROR(SEARCH(ÖĞRETMEN,'VERİ TABANI'!G7085,1),"")</f>
        <v/>
      </c>
      <c r="Q7085" s="29" t="str">
        <f t="shared" si="221"/>
        <v/>
      </c>
    </row>
    <row r="7086" spans="1:17">
      <c r="A7086" s="3" t="str">
        <f t="shared" si="220"/>
        <v/>
      </c>
      <c r="M7086" s="3" t="str">
        <f>IFERROR(INDEX('SINIF GÜNLER'!$A:$C,MATCH('VERİ TABANI'!$D7086,'SINIF GÜNLER'!$B:$B,0),MATCH('VERİ TABANI'!$M$1,'SINIF GÜNLER'!$A$1:$C$1,0)),"")</f>
        <v/>
      </c>
      <c r="P7086" s="28" t="str">
        <f t="array" ref="P7086">IFERROR(SEARCH(ÖĞRETMEN,'VERİ TABANI'!G7086,1),"")</f>
        <v/>
      </c>
      <c r="Q7086" s="29" t="str">
        <f t="shared" si="221"/>
        <v/>
      </c>
    </row>
    <row r="7087" spans="1:17">
      <c r="A7087" s="3" t="str">
        <f t="shared" si="220"/>
        <v/>
      </c>
      <c r="M7087" s="3" t="str">
        <f>IFERROR(INDEX('SINIF GÜNLER'!$A:$C,MATCH('VERİ TABANI'!$D7087,'SINIF GÜNLER'!$B:$B,0),MATCH('VERİ TABANI'!$M$1,'SINIF GÜNLER'!$A$1:$C$1,0)),"")</f>
        <v/>
      </c>
      <c r="P7087" s="28" t="str">
        <f t="array" ref="P7087">IFERROR(SEARCH(ÖĞRETMEN,'VERİ TABANI'!G7087,1),"")</f>
        <v/>
      </c>
      <c r="Q7087" s="29" t="str">
        <f t="shared" si="221"/>
        <v/>
      </c>
    </row>
    <row r="7088" spans="1:17">
      <c r="A7088" s="3" t="str">
        <f t="shared" si="220"/>
        <v/>
      </c>
      <c r="M7088" s="3" t="str">
        <f>IFERROR(INDEX('SINIF GÜNLER'!$A:$C,MATCH('VERİ TABANI'!$D7088,'SINIF GÜNLER'!$B:$B,0),MATCH('VERİ TABANI'!$M$1,'SINIF GÜNLER'!$A$1:$C$1,0)),"")</f>
        <v/>
      </c>
      <c r="P7088" s="28" t="str">
        <f t="array" ref="P7088">IFERROR(SEARCH(ÖĞRETMEN,'VERİ TABANI'!G7088,1),"")</f>
        <v/>
      </c>
      <c r="Q7088" s="29" t="str">
        <f t="shared" si="221"/>
        <v/>
      </c>
    </row>
    <row r="7089" spans="1:17">
      <c r="A7089" s="3" t="str">
        <f t="shared" si="220"/>
        <v/>
      </c>
      <c r="M7089" s="3" t="str">
        <f>IFERROR(INDEX('SINIF GÜNLER'!$A:$C,MATCH('VERİ TABANI'!$D7089,'SINIF GÜNLER'!$B:$B,0),MATCH('VERİ TABANI'!$M$1,'SINIF GÜNLER'!$A$1:$C$1,0)),"")</f>
        <v/>
      </c>
      <c r="P7089" s="28" t="str">
        <f t="array" ref="P7089">IFERROR(SEARCH(ÖĞRETMEN,'VERİ TABANI'!G7089,1),"")</f>
        <v/>
      </c>
      <c r="Q7089" s="29" t="str">
        <f t="shared" si="221"/>
        <v/>
      </c>
    </row>
    <row r="7090" spans="1:17">
      <c r="A7090" s="3" t="str">
        <f t="shared" si="220"/>
        <v/>
      </c>
      <c r="M7090" s="3" t="str">
        <f>IFERROR(INDEX('SINIF GÜNLER'!$A:$C,MATCH('VERİ TABANI'!$D7090,'SINIF GÜNLER'!$B:$B,0),MATCH('VERİ TABANI'!$M$1,'SINIF GÜNLER'!$A$1:$C$1,0)),"")</f>
        <v/>
      </c>
      <c r="P7090" s="28" t="str">
        <f t="array" ref="P7090">IFERROR(SEARCH(ÖĞRETMEN,'VERİ TABANI'!G7090,1),"")</f>
        <v/>
      </c>
      <c r="Q7090" s="29" t="str">
        <f t="shared" si="221"/>
        <v/>
      </c>
    </row>
    <row r="7091" spans="1:17">
      <c r="A7091" s="3" t="str">
        <f t="shared" si="220"/>
        <v/>
      </c>
      <c r="M7091" s="3" t="str">
        <f>IFERROR(INDEX('SINIF GÜNLER'!$A:$C,MATCH('VERİ TABANI'!$D7091,'SINIF GÜNLER'!$B:$B,0),MATCH('VERİ TABANI'!$M$1,'SINIF GÜNLER'!$A$1:$C$1,0)),"")</f>
        <v/>
      </c>
      <c r="P7091" s="28" t="str">
        <f t="array" ref="P7091">IFERROR(SEARCH(ÖĞRETMEN,'VERİ TABANI'!G7091,1),"")</f>
        <v/>
      </c>
      <c r="Q7091" s="29" t="str">
        <f t="shared" si="221"/>
        <v/>
      </c>
    </row>
    <row r="7092" spans="1:17">
      <c r="A7092" s="3" t="str">
        <f t="shared" si="220"/>
        <v/>
      </c>
      <c r="M7092" s="3" t="str">
        <f>IFERROR(INDEX('SINIF GÜNLER'!$A:$C,MATCH('VERİ TABANI'!$D7092,'SINIF GÜNLER'!$B:$B,0),MATCH('VERİ TABANI'!$M$1,'SINIF GÜNLER'!$A$1:$C$1,0)),"")</f>
        <v/>
      </c>
      <c r="P7092" s="28" t="str">
        <f t="array" ref="P7092">IFERROR(SEARCH(ÖĞRETMEN,'VERİ TABANI'!G7092,1),"")</f>
        <v/>
      </c>
      <c r="Q7092" s="29" t="str">
        <f t="shared" si="221"/>
        <v/>
      </c>
    </row>
    <row r="7093" spans="1:17">
      <c r="A7093" s="3" t="str">
        <f t="shared" si="220"/>
        <v/>
      </c>
      <c r="M7093" s="3" t="str">
        <f>IFERROR(INDEX('SINIF GÜNLER'!$A:$C,MATCH('VERİ TABANI'!$D7093,'SINIF GÜNLER'!$B:$B,0),MATCH('VERİ TABANI'!$M$1,'SINIF GÜNLER'!$A$1:$C$1,0)),"")</f>
        <v/>
      </c>
      <c r="P7093" s="28" t="str">
        <f t="array" ref="P7093">IFERROR(SEARCH(ÖĞRETMEN,'VERİ TABANI'!G7093,1),"")</f>
        <v/>
      </c>
      <c r="Q7093" s="29" t="str">
        <f t="shared" si="221"/>
        <v/>
      </c>
    </row>
    <row r="7094" spans="1:17">
      <c r="A7094" s="3" t="str">
        <f t="shared" si="220"/>
        <v/>
      </c>
      <c r="M7094" s="3" t="str">
        <f>IFERROR(INDEX('SINIF GÜNLER'!$A:$C,MATCH('VERİ TABANI'!$D7094,'SINIF GÜNLER'!$B:$B,0),MATCH('VERİ TABANI'!$M$1,'SINIF GÜNLER'!$A$1:$C$1,0)),"")</f>
        <v/>
      </c>
      <c r="P7094" s="28" t="str">
        <f t="array" ref="P7094">IFERROR(SEARCH(ÖĞRETMEN,'VERİ TABANI'!G7094,1),"")</f>
        <v/>
      </c>
      <c r="Q7094" s="29" t="str">
        <f t="shared" si="221"/>
        <v/>
      </c>
    </row>
    <row r="7095" spans="1:17">
      <c r="A7095" s="3" t="str">
        <f t="shared" si="220"/>
        <v/>
      </c>
      <c r="M7095" s="3" t="str">
        <f>IFERROR(INDEX('SINIF GÜNLER'!$A:$C,MATCH('VERİ TABANI'!$D7095,'SINIF GÜNLER'!$B:$B,0),MATCH('VERİ TABANI'!$M$1,'SINIF GÜNLER'!$A$1:$C$1,0)),"")</f>
        <v/>
      </c>
      <c r="P7095" s="28" t="str">
        <f t="array" ref="P7095">IFERROR(SEARCH(ÖĞRETMEN,'VERİ TABANI'!G7095,1),"")</f>
        <v/>
      </c>
      <c r="Q7095" s="29" t="str">
        <f t="shared" si="221"/>
        <v/>
      </c>
    </row>
    <row r="7096" spans="1:17">
      <c r="A7096" s="3" t="str">
        <f t="shared" si="220"/>
        <v/>
      </c>
      <c r="M7096" s="3" t="str">
        <f>IFERROR(INDEX('SINIF GÜNLER'!$A:$C,MATCH('VERİ TABANI'!$D7096,'SINIF GÜNLER'!$B:$B,0),MATCH('VERİ TABANI'!$M$1,'SINIF GÜNLER'!$A$1:$C$1,0)),"")</f>
        <v/>
      </c>
      <c r="P7096" s="28" t="str">
        <f t="array" ref="P7096">IFERROR(SEARCH(ÖĞRETMEN,'VERİ TABANI'!G7096,1),"")</f>
        <v/>
      </c>
      <c r="Q7096" s="29" t="str">
        <f t="shared" si="221"/>
        <v/>
      </c>
    </row>
    <row r="7097" spans="1:17">
      <c r="A7097" s="3" t="str">
        <f t="shared" si="220"/>
        <v/>
      </c>
      <c r="M7097" s="3" t="str">
        <f>IFERROR(INDEX('SINIF GÜNLER'!$A:$C,MATCH('VERİ TABANI'!$D7097,'SINIF GÜNLER'!$B:$B,0),MATCH('VERİ TABANI'!$M$1,'SINIF GÜNLER'!$A$1:$C$1,0)),"")</f>
        <v/>
      </c>
      <c r="P7097" s="28" t="str">
        <f t="array" ref="P7097">IFERROR(SEARCH(ÖĞRETMEN,'VERİ TABANI'!G7097,1),"")</f>
        <v/>
      </c>
      <c r="Q7097" s="29" t="str">
        <f t="shared" si="221"/>
        <v/>
      </c>
    </row>
    <row r="7098" spans="1:17">
      <c r="A7098" s="3" t="str">
        <f t="shared" si="220"/>
        <v/>
      </c>
      <c r="M7098" s="3" t="str">
        <f>IFERROR(INDEX('SINIF GÜNLER'!$A:$C,MATCH('VERİ TABANI'!$D7098,'SINIF GÜNLER'!$B:$B,0),MATCH('VERİ TABANI'!$M$1,'SINIF GÜNLER'!$A$1:$C$1,0)),"")</f>
        <v/>
      </c>
      <c r="P7098" s="28" t="str">
        <f t="array" ref="P7098">IFERROR(SEARCH(ÖĞRETMEN,'VERİ TABANI'!G7098,1),"")</f>
        <v/>
      </c>
      <c r="Q7098" s="29" t="str">
        <f t="shared" si="221"/>
        <v/>
      </c>
    </row>
    <row r="7099" spans="1:17">
      <c r="A7099" s="3" t="str">
        <f t="shared" si="220"/>
        <v/>
      </c>
      <c r="M7099" s="3" t="str">
        <f>IFERROR(INDEX('SINIF GÜNLER'!$A:$C,MATCH('VERİ TABANI'!$D7099,'SINIF GÜNLER'!$B:$B,0),MATCH('VERİ TABANI'!$M$1,'SINIF GÜNLER'!$A$1:$C$1,0)),"")</f>
        <v/>
      </c>
      <c r="P7099" s="28" t="str">
        <f t="array" ref="P7099">IFERROR(SEARCH(ÖĞRETMEN,'VERİ TABANI'!G7099,1),"")</f>
        <v/>
      </c>
      <c r="Q7099" s="29" t="str">
        <f t="shared" si="221"/>
        <v/>
      </c>
    </row>
    <row r="7100" spans="1:17">
      <c r="A7100" s="3" t="str">
        <f t="shared" si="220"/>
        <v/>
      </c>
      <c r="M7100" s="3" t="str">
        <f>IFERROR(INDEX('SINIF GÜNLER'!$A:$C,MATCH('VERİ TABANI'!$D7100,'SINIF GÜNLER'!$B:$B,0),MATCH('VERİ TABANI'!$M$1,'SINIF GÜNLER'!$A$1:$C$1,0)),"")</f>
        <v/>
      </c>
      <c r="P7100" s="28" t="str">
        <f t="array" ref="P7100">IFERROR(SEARCH(ÖĞRETMEN,'VERİ TABANI'!G7100,1),"")</f>
        <v/>
      </c>
      <c r="Q7100" s="29" t="str">
        <f t="shared" si="221"/>
        <v/>
      </c>
    </row>
    <row r="7101" spans="1:17">
      <c r="A7101" s="3" t="str">
        <f t="shared" si="220"/>
        <v/>
      </c>
      <c r="M7101" s="3" t="str">
        <f>IFERROR(INDEX('SINIF GÜNLER'!$A:$C,MATCH('VERİ TABANI'!$D7101,'SINIF GÜNLER'!$B:$B,0),MATCH('VERİ TABANI'!$M$1,'SINIF GÜNLER'!$A$1:$C$1,0)),"")</f>
        <v/>
      </c>
      <c r="P7101" s="28" t="str">
        <f t="array" ref="P7101">IFERROR(SEARCH(ÖĞRETMEN,'VERİ TABANI'!G7101,1),"")</f>
        <v/>
      </c>
      <c r="Q7101" s="29" t="str">
        <f t="shared" si="221"/>
        <v/>
      </c>
    </row>
    <row r="7102" spans="1:17">
      <c r="A7102" s="3" t="str">
        <f t="shared" si="220"/>
        <v/>
      </c>
      <c r="M7102" s="3" t="str">
        <f>IFERROR(INDEX('SINIF GÜNLER'!$A:$C,MATCH('VERİ TABANI'!$D7102,'SINIF GÜNLER'!$B:$B,0),MATCH('VERİ TABANI'!$M$1,'SINIF GÜNLER'!$A$1:$C$1,0)),"")</f>
        <v/>
      </c>
      <c r="P7102" s="28" t="str">
        <f t="array" ref="P7102">IFERROR(SEARCH(ÖĞRETMEN,'VERİ TABANI'!G7102,1),"")</f>
        <v/>
      </c>
      <c r="Q7102" s="29" t="str">
        <f t="shared" si="221"/>
        <v/>
      </c>
    </row>
    <row r="7103" spans="1:17">
      <c r="A7103" s="3" t="str">
        <f t="shared" si="220"/>
        <v/>
      </c>
      <c r="M7103" s="3" t="str">
        <f>IFERROR(INDEX('SINIF GÜNLER'!$A:$C,MATCH('VERİ TABANI'!$D7103,'SINIF GÜNLER'!$B:$B,0),MATCH('VERİ TABANI'!$M$1,'SINIF GÜNLER'!$A$1:$C$1,0)),"")</f>
        <v/>
      </c>
      <c r="P7103" s="28" t="str">
        <f t="array" ref="P7103">IFERROR(SEARCH(ÖĞRETMEN,'VERİ TABANI'!G7103,1),"")</f>
        <v/>
      </c>
      <c r="Q7103" s="29" t="str">
        <f t="shared" si="221"/>
        <v/>
      </c>
    </row>
    <row r="7104" spans="1:17">
      <c r="A7104" s="3" t="str">
        <f t="shared" si="220"/>
        <v/>
      </c>
      <c r="M7104" s="3" t="str">
        <f>IFERROR(INDEX('SINIF GÜNLER'!$A:$C,MATCH('VERİ TABANI'!$D7104,'SINIF GÜNLER'!$B:$B,0),MATCH('VERİ TABANI'!$M$1,'SINIF GÜNLER'!$A$1:$C$1,0)),"")</f>
        <v/>
      </c>
      <c r="P7104" s="28" t="str">
        <f t="array" ref="P7104">IFERROR(SEARCH(ÖĞRETMEN,'VERİ TABANI'!G7104,1),"")</f>
        <v/>
      </c>
      <c r="Q7104" s="29" t="str">
        <f t="shared" si="221"/>
        <v/>
      </c>
    </row>
    <row r="7105" spans="1:17">
      <c r="A7105" s="3" t="str">
        <f t="shared" si="220"/>
        <v/>
      </c>
      <c r="M7105" s="3" t="str">
        <f>IFERROR(INDEX('SINIF GÜNLER'!$A:$C,MATCH('VERİ TABANI'!$D7105,'SINIF GÜNLER'!$B:$B,0),MATCH('VERİ TABANI'!$M$1,'SINIF GÜNLER'!$A$1:$C$1,0)),"")</f>
        <v/>
      </c>
      <c r="P7105" s="28" t="str">
        <f t="array" ref="P7105">IFERROR(SEARCH(ÖĞRETMEN,'VERİ TABANI'!G7105,1),"")</f>
        <v/>
      </c>
      <c r="Q7105" s="29" t="str">
        <f t="shared" si="221"/>
        <v/>
      </c>
    </row>
    <row r="7106" spans="1:17">
      <c r="A7106" s="3" t="str">
        <f t="shared" ref="A7106:A7169" si="222">IFERROR(IF(B7106="","",ROW()-1),"")</f>
        <v/>
      </c>
      <c r="M7106" s="3" t="str">
        <f>IFERROR(INDEX('SINIF GÜNLER'!$A:$C,MATCH('VERİ TABANI'!$D7106,'SINIF GÜNLER'!$B:$B,0),MATCH('VERİ TABANI'!$M$1,'SINIF GÜNLER'!$A$1:$C$1,0)),"")</f>
        <v/>
      </c>
      <c r="P7106" s="28" t="str">
        <f t="array" ref="P7106">IFERROR(SEARCH(ÖĞRETMEN,'VERİ TABANI'!G7106,1),"")</f>
        <v/>
      </c>
      <c r="Q7106" s="29" t="str">
        <f t="shared" si="221"/>
        <v/>
      </c>
    </row>
    <row r="7107" spans="1:17">
      <c r="A7107" s="3" t="str">
        <f t="shared" si="222"/>
        <v/>
      </c>
      <c r="M7107" s="3" t="str">
        <f>IFERROR(INDEX('SINIF GÜNLER'!$A:$C,MATCH('VERİ TABANI'!$D7107,'SINIF GÜNLER'!$B:$B,0),MATCH('VERİ TABANI'!$M$1,'SINIF GÜNLER'!$A$1:$C$1,0)),"")</f>
        <v/>
      </c>
      <c r="P7107" s="28" t="str">
        <f t="array" ref="P7107">IFERROR(SEARCH(ÖĞRETMEN,'VERİ TABANI'!G7107,1),"")</f>
        <v/>
      </c>
      <c r="Q7107" s="29" t="str">
        <f t="shared" si="221"/>
        <v/>
      </c>
    </row>
    <row r="7108" spans="1:17">
      <c r="A7108" s="3" t="str">
        <f t="shared" si="222"/>
        <v/>
      </c>
      <c r="M7108" s="3" t="str">
        <f>IFERROR(INDEX('SINIF GÜNLER'!$A:$C,MATCH('VERİ TABANI'!$D7108,'SINIF GÜNLER'!$B:$B,0),MATCH('VERİ TABANI'!$M$1,'SINIF GÜNLER'!$A$1:$C$1,0)),"")</f>
        <v/>
      </c>
      <c r="P7108" s="28" t="str">
        <f t="array" ref="P7108">IFERROR(SEARCH(ÖĞRETMEN,'VERİ TABANI'!G7108,1),"")</f>
        <v/>
      </c>
      <c r="Q7108" s="29" t="str">
        <f t="shared" si="221"/>
        <v/>
      </c>
    </row>
    <row r="7109" spans="1:17">
      <c r="A7109" s="3" t="str">
        <f t="shared" si="222"/>
        <v/>
      </c>
      <c r="M7109" s="3" t="str">
        <f>IFERROR(INDEX('SINIF GÜNLER'!$A:$C,MATCH('VERİ TABANI'!$D7109,'SINIF GÜNLER'!$B:$B,0),MATCH('VERİ TABANI'!$M$1,'SINIF GÜNLER'!$A$1:$C$1,0)),"")</f>
        <v/>
      </c>
      <c r="P7109" s="28" t="str">
        <f t="array" ref="P7109">IFERROR(SEARCH(ÖĞRETMEN,'VERİ TABANI'!G7109,1),"")</f>
        <v/>
      </c>
      <c r="Q7109" s="29" t="str">
        <f t="shared" si="221"/>
        <v/>
      </c>
    </row>
    <row r="7110" spans="1:17">
      <c r="A7110" s="3" t="str">
        <f t="shared" si="222"/>
        <v/>
      </c>
      <c r="M7110" s="3" t="str">
        <f>IFERROR(INDEX('SINIF GÜNLER'!$A:$C,MATCH('VERİ TABANI'!$D7110,'SINIF GÜNLER'!$B:$B,0),MATCH('VERİ TABANI'!$M$1,'SINIF GÜNLER'!$A$1:$C$1,0)),"")</f>
        <v/>
      </c>
      <c r="P7110" s="28" t="str">
        <f t="array" ref="P7110">IFERROR(SEARCH(ÖĞRETMEN,'VERİ TABANI'!G7110,1),"")</f>
        <v/>
      </c>
      <c r="Q7110" s="29" t="str">
        <f t="shared" si="221"/>
        <v/>
      </c>
    </row>
    <row r="7111" spans="1:17">
      <c r="A7111" s="3" t="str">
        <f t="shared" si="222"/>
        <v/>
      </c>
      <c r="M7111" s="3" t="str">
        <f>IFERROR(INDEX('SINIF GÜNLER'!$A:$C,MATCH('VERİ TABANI'!$D7111,'SINIF GÜNLER'!$B:$B,0),MATCH('VERİ TABANI'!$M$1,'SINIF GÜNLER'!$A$1:$C$1,0)),"")</f>
        <v/>
      </c>
      <c r="P7111" s="28" t="str">
        <f t="array" ref="P7111">IFERROR(SEARCH(ÖĞRETMEN,'VERİ TABANI'!G7111,1),"")</f>
        <v/>
      </c>
      <c r="Q7111" s="29" t="str">
        <f t="shared" si="221"/>
        <v/>
      </c>
    </row>
    <row r="7112" spans="1:17">
      <c r="A7112" s="3" t="str">
        <f t="shared" si="222"/>
        <v/>
      </c>
      <c r="M7112" s="3" t="str">
        <f>IFERROR(INDEX('SINIF GÜNLER'!$A:$C,MATCH('VERİ TABANI'!$D7112,'SINIF GÜNLER'!$B:$B,0),MATCH('VERİ TABANI'!$M$1,'SINIF GÜNLER'!$A$1:$C$1,0)),"")</f>
        <v/>
      </c>
      <c r="P7112" s="28" t="str">
        <f t="array" ref="P7112">IFERROR(SEARCH(ÖĞRETMEN,'VERİ TABANI'!G7112,1),"")</f>
        <v/>
      </c>
      <c r="Q7112" s="29" t="str">
        <f t="shared" ref="Q7112:Q7175" si="223">IF(P7112="","",ROW())</f>
        <v/>
      </c>
    </row>
    <row r="7113" spans="1:17">
      <c r="A7113" s="3" t="str">
        <f t="shared" si="222"/>
        <v/>
      </c>
      <c r="M7113" s="3" t="str">
        <f>IFERROR(INDEX('SINIF GÜNLER'!$A:$C,MATCH('VERİ TABANI'!$D7113,'SINIF GÜNLER'!$B:$B,0),MATCH('VERİ TABANI'!$M$1,'SINIF GÜNLER'!$A$1:$C$1,0)),"")</f>
        <v/>
      </c>
      <c r="P7113" s="28" t="str">
        <f t="array" ref="P7113">IFERROR(SEARCH(ÖĞRETMEN,'VERİ TABANI'!G7113,1),"")</f>
        <v/>
      </c>
      <c r="Q7113" s="29" t="str">
        <f t="shared" si="223"/>
        <v/>
      </c>
    </row>
    <row r="7114" spans="1:17">
      <c r="A7114" s="3" t="str">
        <f t="shared" si="222"/>
        <v/>
      </c>
      <c r="M7114" s="3" t="str">
        <f>IFERROR(INDEX('SINIF GÜNLER'!$A:$C,MATCH('VERİ TABANI'!$D7114,'SINIF GÜNLER'!$B:$B,0),MATCH('VERİ TABANI'!$M$1,'SINIF GÜNLER'!$A$1:$C$1,0)),"")</f>
        <v/>
      </c>
      <c r="P7114" s="28" t="str">
        <f t="array" ref="P7114">IFERROR(SEARCH(ÖĞRETMEN,'VERİ TABANI'!G7114,1),"")</f>
        <v/>
      </c>
      <c r="Q7114" s="29" t="str">
        <f t="shared" si="223"/>
        <v/>
      </c>
    </row>
    <row r="7115" spans="1:17">
      <c r="A7115" s="3" t="str">
        <f t="shared" si="222"/>
        <v/>
      </c>
      <c r="M7115" s="3" t="str">
        <f>IFERROR(INDEX('SINIF GÜNLER'!$A:$C,MATCH('VERİ TABANI'!$D7115,'SINIF GÜNLER'!$B:$B,0),MATCH('VERİ TABANI'!$M$1,'SINIF GÜNLER'!$A$1:$C$1,0)),"")</f>
        <v/>
      </c>
      <c r="P7115" s="28" t="str">
        <f t="array" ref="P7115">IFERROR(SEARCH(ÖĞRETMEN,'VERİ TABANI'!G7115,1),"")</f>
        <v/>
      </c>
      <c r="Q7115" s="29" t="str">
        <f t="shared" si="223"/>
        <v/>
      </c>
    </row>
    <row r="7116" spans="1:17">
      <c r="A7116" s="3" t="str">
        <f t="shared" si="222"/>
        <v/>
      </c>
      <c r="M7116" s="3" t="str">
        <f>IFERROR(INDEX('SINIF GÜNLER'!$A:$C,MATCH('VERİ TABANI'!$D7116,'SINIF GÜNLER'!$B:$B,0),MATCH('VERİ TABANI'!$M$1,'SINIF GÜNLER'!$A$1:$C$1,0)),"")</f>
        <v/>
      </c>
      <c r="P7116" s="28" t="str">
        <f t="array" ref="P7116">IFERROR(SEARCH(ÖĞRETMEN,'VERİ TABANI'!G7116,1),"")</f>
        <v/>
      </c>
      <c r="Q7116" s="29" t="str">
        <f t="shared" si="223"/>
        <v/>
      </c>
    </row>
    <row r="7117" spans="1:17">
      <c r="A7117" s="3" t="str">
        <f t="shared" si="222"/>
        <v/>
      </c>
      <c r="M7117" s="3" t="str">
        <f>IFERROR(INDEX('SINIF GÜNLER'!$A:$C,MATCH('VERİ TABANI'!$D7117,'SINIF GÜNLER'!$B:$B,0),MATCH('VERİ TABANI'!$M$1,'SINIF GÜNLER'!$A$1:$C$1,0)),"")</f>
        <v/>
      </c>
      <c r="P7117" s="28" t="str">
        <f t="array" ref="P7117">IFERROR(SEARCH(ÖĞRETMEN,'VERİ TABANI'!G7117,1),"")</f>
        <v/>
      </c>
      <c r="Q7117" s="29" t="str">
        <f t="shared" si="223"/>
        <v/>
      </c>
    </row>
    <row r="7118" spans="1:17">
      <c r="A7118" s="3" t="str">
        <f t="shared" si="222"/>
        <v/>
      </c>
      <c r="M7118" s="3" t="str">
        <f>IFERROR(INDEX('SINIF GÜNLER'!$A:$C,MATCH('VERİ TABANI'!$D7118,'SINIF GÜNLER'!$B:$B,0),MATCH('VERİ TABANI'!$M$1,'SINIF GÜNLER'!$A$1:$C$1,0)),"")</f>
        <v/>
      </c>
      <c r="P7118" s="28" t="str">
        <f t="array" ref="P7118">IFERROR(SEARCH(ÖĞRETMEN,'VERİ TABANI'!G7118,1),"")</f>
        <v/>
      </c>
      <c r="Q7118" s="29" t="str">
        <f t="shared" si="223"/>
        <v/>
      </c>
    </row>
    <row r="7119" spans="1:17">
      <c r="A7119" s="3" t="str">
        <f t="shared" si="222"/>
        <v/>
      </c>
      <c r="M7119" s="3" t="str">
        <f>IFERROR(INDEX('SINIF GÜNLER'!$A:$C,MATCH('VERİ TABANI'!$D7119,'SINIF GÜNLER'!$B:$B,0),MATCH('VERİ TABANI'!$M$1,'SINIF GÜNLER'!$A$1:$C$1,0)),"")</f>
        <v/>
      </c>
      <c r="P7119" s="28" t="str">
        <f t="array" ref="P7119">IFERROR(SEARCH(ÖĞRETMEN,'VERİ TABANI'!G7119,1),"")</f>
        <v/>
      </c>
      <c r="Q7119" s="29" t="str">
        <f t="shared" si="223"/>
        <v/>
      </c>
    </row>
    <row r="7120" spans="1:17">
      <c r="A7120" s="3" t="str">
        <f t="shared" si="222"/>
        <v/>
      </c>
      <c r="M7120" s="3" t="str">
        <f>IFERROR(INDEX('SINIF GÜNLER'!$A:$C,MATCH('VERİ TABANI'!$D7120,'SINIF GÜNLER'!$B:$B,0),MATCH('VERİ TABANI'!$M$1,'SINIF GÜNLER'!$A$1:$C$1,0)),"")</f>
        <v/>
      </c>
      <c r="P7120" s="28" t="str">
        <f t="array" ref="P7120">IFERROR(SEARCH(ÖĞRETMEN,'VERİ TABANI'!G7120,1),"")</f>
        <v/>
      </c>
      <c r="Q7120" s="29" t="str">
        <f t="shared" si="223"/>
        <v/>
      </c>
    </row>
    <row r="7121" spans="1:17">
      <c r="A7121" s="3" t="str">
        <f t="shared" si="222"/>
        <v/>
      </c>
      <c r="M7121" s="3" t="str">
        <f>IFERROR(INDEX('SINIF GÜNLER'!$A:$C,MATCH('VERİ TABANI'!$D7121,'SINIF GÜNLER'!$B:$B,0),MATCH('VERİ TABANI'!$M$1,'SINIF GÜNLER'!$A$1:$C$1,0)),"")</f>
        <v/>
      </c>
      <c r="P7121" s="28" t="str">
        <f t="array" ref="P7121">IFERROR(SEARCH(ÖĞRETMEN,'VERİ TABANI'!G7121,1),"")</f>
        <v/>
      </c>
      <c r="Q7121" s="29" t="str">
        <f t="shared" si="223"/>
        <v/>
      </c>
    </row>
    <row r="7122" spans="1:17">
      <c r="A7122" s="3" t="str">
        <f t="shared" si="222"/>
        <v/>
      </c>
      <c r="M7122" s="3" t="str">
        <f>IFERROR(INDEX('SINIF GÜNLER'!$A:$C,MATCH('VERİ TABANI'!$D7122,'SINIF GÜNLER'!$B:$B,0),MATCH('VERİ TABANI'!$M$1,'SINIF GÜNLER'!$A$1:$C$1,0)),"")</f>
        <v/>
      </c>
      <c r="P7122" s="28" t="str">
        <f t="array" ref="P7122">IFERROR(SEARCH(ÖĞRETMEN,'VERİ TABANI'!G7122,1),"")</f>
        <v/>
      </c>
      <c r="Q7122" s="29" t="str">
        <f t="shared" si="223"/>
        <v/>
      </c>
    </row>
    <row r="7123" spans="1:17">
      <c r="A7123" s="3" t="str">
        <f t="shared" si="222"/>
        <v/>
      </c>
      <c r="M7123" s="3" t="str">
        <f>IFERROR(INDEX('SINIF GÜNLER'!$A:$C,MATCH('VERİ TABANI'!$D7123,'SINIF GÜNLER'!$B:$B,0),MATCH('VERİ TABANI'!$M$1,'SINIF GÜNLER'!$A$1:$C$1,0)),"")</f>
        <v/>
      </c>
      <c r="P7123" s="28" t="str">
        <f t="array" ref="P7123">IFERROR(SEARCH(ÖĞRETMEN,'VERİ TABANI'!G7123,1),"")</f>
        <v/>
      </c>
      <c r="Q7123" s="29" t="str">
        <f t="shared" si="223"/>
        <v/>
      </c>
    </row>
    <row r="7124" spans="1:17">
      <c r="A7124" s="3" t="str">
        <f t="shared" si="222"/>
        <v/>
      </c>
      <c r="M7124" s="3" t="str">
        <f>IFERROR(INDEX('SINIF GÜNLER'!$A:$C,MATCH('VERİ TABANI'!$D7124,'SINIF GÜNLER'!$B:$B,0),MATCH('VERİ TABANI'!$M$1,'SINIF GÜNLER'!$A$1:$C$1,0)),"")</f>
        <v/>
      </c>
      <c r="P7124" s="28" t="str">
        <f t="array" ref="P7124">IFERROR(SEARCH(ÖĞRETMEN,'VERİ TABANI'!G7124,1),"")</f>
        <v/>
      </c>
      <c r="Q7124" s="29" t="str">
        <f t="shared" si="223"/>
        <v/>
      </c>
    </row>
    <row r="7125" spans="1:17">
      <c r="A7125" s="3" t="str">
        <f t="shared" si="222"/>
        <v/>
      </c>
      <c r="M7125" s="3" t="str">
        <f>IFERROR(INDEX('SINIF GÜNLER'!$A:$C,MATCH('VERİ TABANI'!$D7125,'SINIF GÜNLER'!$B:$B,0),MATCH('VERİ TABANI'!$M$1,'SINIF GÜNLER'!$A$1:$C$1,0)),"")</f>
        <v/>
      </c>
      <c r="P7125" s="28" t="str">
        <f t="array" ref="P7125">IFERROR(SEARCH(ÖĞRETMEN,'VERİ TABANI'!G7125,1),"")</f>
        <v/>
      </c>
      <c r="Q7125" s="29" t="str">
        <f t="shared" si="223"/>
        <v/>
      </c>
    </row>
    <row r="7126" spans="1:17">
      <c r="A7126" s="3" t="str">
        <f t="shared" si="222"/>
        <v/>
      </c>
      <c r="M7126" s="3" t="str">
        <f>IFERROR(INDEX('SINIF GÜNLER'!$A:$C,MATCH('VERİ TABANI'!$D7126,'SINIF GÜNLER'!$B:$B,0),MATCH('VERİ TABANI'!$M$1,'SINIF GÜNLER'!$A$1:$C$1,0)),"")</f>
        <v/>
      </c>
      <c r="P7126" s="28" t="str">
        <f t="array" ref="P7126">IFERROR(SEARCH(ÖĞRETMEN,'VERİ TABANI'!G7126,1),"")</f>
        <v/>
      </c>
      <c r="Q7126" s="29" t="str">
        <f t="shared" si="223"/>
        <v/>
      </c>
    </row>
    <row r="7127" spans="1:17">
      <c r="A7127" s="3" t="str">
        <f t="shared" si="222"/>
        <v/>
      </c>
      <c r="M7127" s="3" t="str">
        <f>IFERROR(INDEX('SINIF GÜNLER'!$A:$C,MATCH('VERİ TABANI'!$D7127,'SINIF GÜNLER'!$B:$B,0),MATCH('VERİ TABANI'!$M$1,'SINIF GÜNLER'!$A$1:$C$1,0)),"")</f>
        <v/>
      </c>
      <c r="P7127" s="28" t="str">
        <f t="array" ref="P7127">IFERROR(SEARCH(ÖĞRETMEN,'VERİ TABANI'!G7127,1),"")</f>
        <v/>
      </c>
      <c r="Q7127" s="29" t="str">
        <f t="shared" si="223"/>
        <v/>
      </c>
    </row>
    <row r="7128" spans="1:17">
      <c r="A7128" s="3" t="str">
        <f t="shared" si="222"/>
        <v/>
      </c>
      <c r="M7128" s="3" t="str">
        <f>IFERROR(INDEX('SINIF GÜNLER'!$A:$C,MATCH('VERİ TABANI'!$D7128,'SINIF GÜNLER'!$B:$B,0),MATCH('VERİ TABANI'!$M$1,'SINIF GÜNLER'!$A$1:$C$1,0)),"")</f>
        <v/>
      </c>
      <c r="P7128" s="28" t="str">
        <f t="array" ref="P7128">IFERROR(SEARCH(ÖĞRETMEN,'VERİ TABANI'!G7128,1),"")</f>
        <v/>
      </c>
      <c r="Q7128" s="29" t="str">
        <f t="shared" si="223"/>
        <v/>
      </c>
    </row>
    <row r="7129" spans="1:17">
      <c r="A7129" s="3" t="str">
        <f t="shared" si="222"/>
        <v/>
      </c>
      <c r="M7129" s="3" t="str">
        <f>IFERROR(INDEX('SINIF GÜNLER'!$A:$C,MATCH('VERİ TABANI'!$D7129,'SINIF GÜNLER'!$B:$B,0),MATCH('VERİ TABANI'!$M$1,'SINIF GÜNLER'!$A$1:$C$1,0)),"")</f>
        <v/>
      </c>
      <c r="P7129" s="28" t="str">
        <f t="array" ref="P7129">IFERROR(SEARCH(ÖĞRETMEN,'VERİ TABANI'!G7129,1),"")</f>
        <v/>
      </c>
      <c r="Q7129" s="29" t="str">
        <f t="shared" si="223"/>
        <v/>
      </c>
    </row>
    <row r="7130" spans="1:17">
      <c r="A7130" s="3" t="str">
        <f t="shared" si="222"/>
        <v/>
      </c>
      <c r="M7130" s="3" t="str">
        <f>IFERROR(INDEX('SINIF GÜNLER'!$A:$C,MATCH('VERİ TABANI'!$D7130,'SINIF GÜNLER'!$B:$B,0),MATCH('VERİ TABANI'!$M$1,'SINIF GÜNLER'!$A$1:$C$1,0)),"")</f>
        <v/>
      </c>
      <c r="P7130" s="28" t="str">
        <f t="array" ref="P7130">IFERROR(SEARCH(ÖĞRETMEN,'VERİ TABANI'!G7130,1),"")</f>
        <v/>
      </c>
      <c r="Q7130" s="29" t="str">
        <f t="shared" si="223"/>
        <v/>
      </c>
    </row>
    <row r="7131" spans="1:17">
      <c r="A7131" s="3" t="str">
        <f t="shared" si="222"/>
        <v/>
      </c>
      <c r="M7131" s="3" t="str">
        <f>IFERROR(INDEX('SINIF GÜNLER'!$A:$C,MATCH('VERİ TABANI'!$D7131,'SINIF GÜNLER'!$B:$B,0),MATCH('VERİ TABANI'!$M$1,'SINIF GÜNLER'!$A$1:$C$1,0)),"")</f>
        <v/>
      </c>
      <c r="P7131" s="28" t="str">
        <f t="array" ref="P7131">IFERROR(SEARCH(ÖĞRETMEN,'VERİ TABANI'!G7131,1),"")</f>
        <v/>
      </c>
      <c r="Q7131" s="29" t="str">
        <f t="shared" si="223"/>
        <v/>
      </c>
    </row>
    <row r="7132" spans="1:17">
      <c r="A7132" s="3" t="str">
        <f t="shared" si="222"/>
        <v/>
      </c>
      <c r="M7132" s="3" t="str">
        <f>IFERROR(INDEX('SINIF GÜNLER'!$A:$C,MATCH('VERİ TABANI'!$D7132,'SINIF GÜNLER'!$B:$B,0),MATCH('VERİ TABANI'!$M$1,'SINIF GÜNLER'!$A$1:$C$1,0)),"")</f>
        <v/>
      </c>
      <c r="P7132" s="28" t="str">
        <f t="array" ref="P7132">IFERROR(SEARCH(ÖĞRETMEN,'VERİ TABANI'!G7132,1),"")</f>
        <v/>
      </c>
      <c r="Q7132" s="29" t="str">
        <f t="shared" si="223"/>
        <v/>
      </c>
    </row>
    <row r="7133" spans="1:17">
      <c r="A7133" s="3" t="str">
        <f t="shared" si="222"/>
        <v/>
      </c>
      <c r="M7133" s="3" t="str">
        <f>IFERROR(INDEX('SINIF GÜNLER'!$A:$C,MATCH('VERİ TABANI'!$D7133,'SINIF GÜNLER'!$B:$B,0),MATCH('VERİ TABANI'!$M$1,'SINIF GÜNLER'!$A$1:$C$1,0)),"")</f>
        <v/>
      </c>
      <c r="P7133" s="28" t="str">
        <f t="array" ref="P7133">IFERROR(SEARCH(ÖĞRETMEN,'VERİ TABANI'!G7133,1),"")</f>
        <v/>
      </c>
      <c r="Q7133" s="29" t="str">
        <f t="shared" si="223"/>
        <v/>
      </c>
    </row>
    <row r="7134" spans="1:17">
      <c r="A7134" s="3" t="str">
        <f t="shared" si="222"/>
        <v/>
      </c>
      <c r="M7134" s="3" t="str">
        <f>IFERROR(INDEX('SINIF GÜNLER'!$A:$C,MATCH('VERİ TABANI'!$D7134,'SINIF GÜNLER'!$B:$B,0),MATCH('VERİ TABANI'!$M$1,'SINIF GÜNLER'!$A$1:$C$1,0)),"")</f>
        <v/>
      </c>
      <c r="P7134" s="28" t="str">
        <f t="array" ref="P7134">IFERROR(SEARCH(ÖĞRETMEN,'VERİ TABANI'!G7134,1),"")</f>
        <v/>
      </c>
      <c r="Q7134" s="29" t="str">
        <f t="shared" si="223"/>
        <v/>
      </c>
    </row>
    <row r="7135" spans="1:17">
      <c r="A7135" s="3" t="str">
        <f t="shared" si="222"/>
        <v/>
      </c>
      <c r="M7135" s="3" t="str">
        <f>IFERROR(INDEX('SINIF GÜNLER'!$A:$C,MATCH('VERİ TABANI'!$D7135,'SINIF GÜNLER'!$B:$B,0),MATCH('VERİ TABANI'!$M$1,'SINIF GÜNLER'!$A$1:$C$1,0)),"")</f>
        <v/>
      </c>
      <c r="P7135" s="28" t="str">
        <f t="array" ref="P7135">IFERROR(SEARCH(ÖĞRETMEN,'VERİ TABANI'!G7135,1),"")</f>
        <v/>
      </c>
      <c r="Q7135" s="29" t="str">
        <f t="shared" si="223"/>
        <v/>
      </c>
    </row>
    <row r="7136" spans="1:17">
      <c r="A7136" s="3" t="str">
        <f t="shared" si="222"/>
        <v/>
      </c>
      <c r="M7136" s="3" t="str">
        <f>IFERROR(INDEX('SINIF GÜNLER'!$A:$C,MATCH('VERİ TABANI'!$D7136,'SINIF GÜNLER'!$B:$B,0),MATCH('VERİ TABANI'!$M$1,'SINIF GÜNLER'!$A$1:$C$1,0)),"")</f>
        <v/>
      </c>
      <c r="P7136" s="28" t="str">
        <f t="array" ref="P7136">IFERROR(SEARCH(ÖĞRETMEN,'VERİ TABANI'!G7136,1),"")</f>
        <v/>
      </c>
      <c r="Q7136" s="29" t="str">
        <f t="shared" si="223"/>
        <v/>
      </c>
    </row>
    <row r="7137" spans="1:17">
      <c r="A7137" s="3" t="str">
        <f t="shared" si="222"/>
        <v/>
      </c>
      <c r="M7137" s="3" t="str">
        <f>IFERROR(INDEX('SINIF GÜNLER'!$A:$C,MATCH('VERİ TABANI'!$D7137,'SINIF GÜNLER'!$B:$B,0),MATCH('VERİ TABANI'!$M$1,'SINIF GÜNLER'!$A$1:$C$1,0)),"")</f>
        <v/>
      </c>
      <c r="P7137" s="28" t="str">
        <f t="array" ref="P7137">IFERROR(SEARCH(ÖĞRETMEN,'VERİ TABANI'!G7137,1),"")</f>
        <v/>
      </c>
      <c r="Q7137" s="29" t="str">
        <f t="shared" si="223"/>
        <v/>
      </c>
    </row>
    <row r="7138" spans="1:17">
      <c r="A7138" s="3" t="str">
        <f t="shared" si="222"/>
        <v/>
      </c>
      <c r="M7138" s="3" t="str">
        <f>IFERROR(INDEX('SINIF GÜNLER'!$A:$C,MATCH('VERİ TABANI'!$D7138,'SINIF GÜNLER'!$B:$B,0),MATCH('VERİ TABANI'!$M$1,'SINIF GÜNLER'!$A$1:$C$1,0)),"")</f>
        <v/>
      </c>
      <c r="P7138" s="28" t="str">
        <f t="array" ref="P7138">IFERROR(SEARCH(ÖĞRETMEN,'VERİ TABANI'!G7138,1),"")</f>
        <v/>
      </c>
      <c r="Q7138" s="29" t="str">
        <f t="shared" si="223"/>
        <v/>
      </c>
    </row>
    <row r="7139" spans="1:17">
      <c r="A7139" s="3" t="str">
        <f t="shared" si="222"/>
        <v/>
      </c>
      <c r="M7139" s="3" t="str">
        <f>IFERROR(INDEX('SINIF GÜNLER'!$A:$C,MATCH('VERİ TABANI'!$D7139,'SINIF GÜNLER'!$B:$B,0),MATCH('VERİ TABANI'!$M$1,'SINIF GÜNLER'!$A$1:$C$1,0)),"")</f>
        <v/>
      </c>
      <c r="P7139" s="28" t="str">
        <f t="array" ref="P7139">IFERROR(SEARCH(ÖĞRETMEN,'VERİ TABANI'!G7139,1),"")</f>
        <v/>
      </c>
      <c r="Q7139" s="29" t="str">
        <f t="shared" si="223"/>
        <v/>
      </c>
    </row>
    <row r="7140" spans="1:17">
      <c r="A7140" s="3" t="str">
        <f t="shared" si="222"/>
        <v/>
      </c>
      <c r="M7140" s="3" t="str">
        <f>IFERROR(INDEX('SINIF GÜNLER'!$A:$C,MATCH('VERİ TABANI'!$D7140,'SINIF GÜNLER'!$B:$B,0),MATCH('VERİ TABANI'!$M$1,'SINIF GÜNLER'!$A$1:$C$1,0)),"")</f>
        <v/>
      </c>
      <c r="P7140" s="28" t="str">
        <f t="array" ref="P7140">IFERROR(SEARCH(ÖĞRETMEN,'VERİ TABANI'!G7140,1),"")</f>
        <v/>
      </c>
      <c r="Q7140" s="29" t="str">
        <f t="shared" si="223"/>
        <v/>
      </c>
    </row>
    <row r="7141" spans="1:17">
      <c r="A7141" s="3" t="str">
        <f t="shared" si="222"/>
        <v/>
      </c>
      <c r="M7141" s="3" t="str">
        <f>IFERROR(INDEX('SINIF GÜNLER'!$A:$C,MATCH('VERİ TABANI'!$D7141,'SINIF GÜNLER'!$B:$B,0),MATCH('VERİ TABANI'!$M$1,'SINIF GÜNLER'!$A$1:$C$1,0)),"")</f>
        <v/>
      </c>
      <c r="P7141" s="28" t="str">
        <f t="array" ref="P7141">IFERROR(SEARCH(ÖĞRETMEN,'VERİ TABANI'!G7141,1),"")</f>
        <v/>
      </c>
      <c r="Q7141" s="29" t="str">
        <f t="shared" si="223"/>
        <v/>
      </c>
    </row>
    <row r="7142" spans="1:17">
      <c r="A7142" s="3" t="str">
        <f t="shared" si="222"/>
        <v/>
      </c>
      <c r="M7142" s="3" t="str">
        <f>IFERROR(INDEX('SINIF GÜNLER'!$A:$C,MATCH('VERİ TABANI'!$D7142,'SINIF GÜNLER'!$B:$B,0),MATCH('VERİ TABANI'!$M$1,'SINIF GÜNLER'!$A$1:$C$1,0)),"")</f>
        <v/>
      </c>
      <c r="P7142" s="28" t="str">
        <f t="array" ref="P7142">IFERROR(SEARCH(ÖĞRETMEN,'VERİ TABANI'!G7142,1),"")</f>
        <v/>
      </c>
      <c r="Q7142" s="29" t="str">
        <f t="shared" si="223"/>
        <v/>
      </c>
    </row>
    <row r="7143" spans="1:17">
      <c r="A7143" s="3" t="str">
        <f t="shared" si="222"/>
        <v/>
      </c>
      <c r="M7143" s="3" t="str">
        <f>IFERROR(INDEX('SINIF GÜNLER'!$A:$C,MATCH('VERİ TABANI'!$D7143,'SINIF GÜNLER'!$B:$B,0),MATCH('VERİ TABANI'!$M$1,'SINIF GÜNLER'!$A$1:$C$1,0)),"")</f>
        <v/>
      </c>
      <c r="P7143" s="28" t="str">
        <f t="array" ref="P7143">IFERROR(SEARCH(ÖĞRETMEN,'VERİ TABANI'!G7143,1),"")</f>
        <v/>
      </c>
      <c r="Q7143" s="29" t="str">
        <f t="shared" si="223"/>
        <v/>
      </c>
    </row>
    <row r="7144" spans="1:17">
      <c r="A7144" s="3" t="str">
        <f t="shared" si="222"/>
        <v/>
      </c>
      <c r="M7144" s="3" t="str">
        <f>IFERROR(INDEX('SINIF GÜNLER'!$A:$C,MATCH('VERİ TABANI'!$D7144,'SINIF GÜNLER'!$B:$B,0),MATCH('VERİ TABANI'!$M$1,'SINIF GÜNLER'!$A$1:$C$1,0)),"")</f>
        <v/>
      </c>
      <c r="P7144" s="28" t="str">
        <f t="array" ref="P7144">IFERROR(SEARCH(ÖĞRETMEN,'VERİ TABANI'!G7144,1),"")</f>
        <v/>
      </c>
      <c r="Q7144" s="29" t="str">
        <f t="shared" si="223"/>
        <v/>
      </c>
    </row>
    <row r="7145" spans="1:17">
      <c r="A7145" s="3" t="str">
        <f t="shared" si="222"/>
        <v/>
      </c>
      <c r="M7145" s="3" t="str">
        <f>IFERROR(INDEX('SINIF GÜNLER'!$A:$C,MATCH('VERİ TABANI'!$D7145,'SINIF GÜNLER'!$B:$B,0),MATCH('VERİ TABANI'!$M$1,'SINIF GÜNLER'!$A$1:$C$1,0)),"")</f>
        <v/>
      </c>
      <c r="P7145" s="28" t="str">
        <f t="array" ref="P7145">IFERROR(SEARCH(ÖĞRETMEN,'VERİ TABANI'!G7145,1),"")</f>
        <v/>
      </c>
      <c r="Q7145" s="29" t="str">
        <f t="shared" si="223"/>
        <v/>
      </c>
    </row>
    <row r="7146" spans="1:17">
      <c r="A7146" s="3" t="str">
        <f t="shared" si="222"/>
        <v/>
      </c>
      <c r="M7146" s="3" t="str">
        <f>IFERROR(INDEX('SINIF GÜNLER'!$A:$C,MATCH('VERİ TABANI'!$D7146,'SINIF GÜNLER'!$B:$B,0),MATCH('VERİ TABANI'!$M$1,'SINIF GÜNLER'!$A$1:$C$1,0)),"")</f>
        <v/>
      </c>
      <c r="P7146" s="28" t="str">
        <f t="array" ref="P7146">IFERROR(SEARCH(ÖĞRETMEN,'VERİ TABANI'!G7146,1),"")</f>
        <v/>
      </c>
      <c r="Q7146" s="29" t="str">
        <f t="shared" si="223"/>
        <v/>
      </c>
    </row>
    <row r="7147" spans="1:17">
      <c r="A7147" s="3" t="str">
        <f t="shared" si="222"/>
        <v/>
      </c>
      <c r="M7147" s="3" t="str">
        <f>IFERROR(INDEX('SINIF GÜNLER'!$A:$C,MATCH('VERİ TABANI'!$D7147,'SINIF GÜNLER'!$B:$B,0),MATCH('VERİ TABANI'!$M$1,'SINIF GÜNLER'!$A$1:$C$1,0)),"")</f>
        <v/>
      </c>
      <c r="P7147" s="28" t="str">
        <f t="array" ref="P7147">IFERROR(SEARCH(ÖĞRETMEN,'VERİ TABANI'!G7147,1),"")</f>
        <v/>
      </c>
      <c r="Q7147" s="29" t="str">
        <f t="shared" si="223"/>
        <v/>
      </c>
    </row>
    <row r="7148" spans="1:17">
      <c r="A7148" s="3" t="str">
        <f t="shared" si="222"/>
        <v/>
      </c>
      <c r="M7148" s="3" t="str">
        <f>IFERROR(INDEX('SINIF GÜNLER'!$A:$C,MATCH('VERİ TABANI'!$D7148,'SINIF GÜNLER'!$B:$B,0),MATCH('VERİ TABANI'!$M$1,'SINIF GÜNLER'!$A$1:$C$1,0)),"")</f>
        <v/>
      </c>
      <c r="P7148" s="28" t="str">
        <f t="array" ref="P7148">IFERROR(SEARCH(ÖĞRETMEN,'VERİ TABANI'!G7148,1),"")</f>
        <v/>
      </c>
      <c r="Q7148" s="29" t="str">
        <f t="shared" si="223"/>
        <v/>
      </c>
    </row>
    <row r="7149" spans="1:17">
      <c r="A7149" s="3" t="str">
        <f t="shared" si="222"/>
        <v/>
      </c>
      <c r="M7149" s="3" t="str">
        <f>IFERROR(INDEX('SINIF GÜNLER'!$A:$C,MATCH('VERİ TABANI'!$D7149,'SINIF GÜNLER'!$B:$B,0),MATCH('VERİ TABANI'!$M$1,'SINIF GÜNLER'!$A$1:$C$1,0)),"")</f>
        <v/>
      </c>
      <c r="P7149" s="28" t="str">
        <f t="array" ref="P7149">IFERROR(SEARCH(ÖĞRETMEN,'VERİ TABANI'!G7149,1),"")</f>
        <v/>
      </c>
      <c r="Q7149" s="29" t="str">
        <f t="shared" si="223"/>
        <v/>
      </c>
    </row>
    <row r="7150" spans="1:17">
      <c r="A7150" s="3" t="str">
        <f t="shared" si="222"/>
        <v/>
      </c>
      <c r="M7150" s="3" t="str">
        <f>IFERROR(INDEX('SINIF GÜNLER'!$A:$C,MATCH('VERİ TABANI'!$D7150,'SINIF GÜNLER'!$B:$B,0),MATCH('VERİ TABANI'!$M$1,'SINIF GÜNLER'!$A$1:$C$1,0)),"")</f>
        <v/>
      </c>
      <c r="P7150" s="28" t="str">
        <f t="array" ref="P7150">IFERROR(SEARCH(ÖĞRETMEN,'VERİ TABANI'!G7150,1),"")</f>
        <v/>
      </c>
      <c r="Q7150" s="29" t="str">
        <f t="shared" si="223"/>
        <v/>
      </c>
    </row>
    <row r="7151" spans="1:17">
      <c r="A7151" s="3" t="str">
        <f t="shared" si="222"/>
        <v/>
      </c>
      <c r="M7151" s="3" t="str">
        <f>IFERROR(INDEX('SINIF GÜNLER'!$A:$C,MATCH('VERİ TABANI'!$D7151,'SINIF GÜNLER'!$B:$B,0),MATCH('VERİ TABANI'!$M$1,'SINIF GÜNLER'!$A$1:$C$1,0)),"")</f>
        <v/>
      </c>
      <c r="P7151" s="28" t="str">
        <f t="array" ref="P7151">IFERROR(SEARCH(ÖĞRETMEN,'VERİ TABANI'!G7151,1),"")</f>
        <v/>
      </c>
      <c r="Q7151" s="29" t="str">
        <f t="shared" si="223"/>
        <v/>
      </c>
    </row>
    <row r="7152" spans="1:17">
      <c r="A7152" s="3" t="str">
        <f t="shared" si="222"/>
        <v/>
      </c>
      <c r="M7152" s="3" t="str">
        <f>IFERROR(INDEX('SINIF GÜNLER'!$A:$C,MATCH('VERİ TABANI'!$D7152,'SINIF GÜNLER'!$B:$B,0),MATCH('VERİ TABANI'!$M$1,'SINIF GÜNLER'!$A$1:$C$1,0)),"")</f>
        <v/>
      </c>
      <c r="P7152" s="28" t="str">
        <f t="array" ref="P7152">IFERROR(SEARCH(ÖĞRETMEN,'VERİ TABANI'!G7152,1),"")</f>
        <v/>
      </c>
      <c r="Q7152" s="29" t="str">
        <f t="shared" si="223"/>
        <v/>
      </c>
    </row>
    <row r="7153" spans="1:17">
      <c r="A7153" s="3" t="str">
        <f t="shared" si="222"/>
        <v/>
      </c>
      <c r="M7153" s="3" t="str">
        <f>IFERROR(INDEX('SINIF GÜNLER'!$A:$C,MATCH('VERİ TABANI'!$D7153,'SINIF GÜNLER'!$B:$B,0),MATCH('VERİ TABANI'!$M$1,'SINIF GÜNLER'!$A$1:$C$1,0)),"")</f>
        <v/>
      </c>
      <c r="P7153" s="28" t="str">
        <f t="array" ref="P7153">IFERROR(SEARCH(ÖĞRETMEN,'VERİ TABANI'!G7153,1),"")</f>
        <v/>
      </c>
      <c r="Q7153" s="29" t="str">
        <f t="shared" si="223"/>
        <v/>
      </c>
    </row>
    <row r="7154" spans="1:17">
      <c r="A7154" s="3" t="str">
        <f t="shared" si="222"/>
        <v/>
      </c>
      <c r="M7154" s="3" t="str">
        <f>IFERROR(INDEX('SINIF GÜNLER'!$A:$C,MATCH('VERİ TABANI'!$D7154,'SINIF GÜNLER'!$B:$B,0),MATCH('VERİ TABANI'!$M$1,'SINIF GÜNLER'!$A$1:$C$1,0)),"")</f>
        <v/>
      </c>
      <c r="P7154" s="28" t="str">
        <f t="array" ref="P7154">IFERROR(SEARCH(ÖĞRETMEN,'VERİ TABANI'!G7154,1),"")</f>
        <v/>
      </c>
      <c r="Q7154" s="29" t="str">
        <f t="shared" si="223"/>
        <v/>
      </c>
    </row>
    <row r="7155" spans="1:17">
      <c r="A7155" s="3" t="str">
        <f t="shared" si="222"/>
        <v/>
      </c>
      <c r="M7155" s="3" t="str">
        <f>IFERROR(INDEX('SINIF GÜNLER'!$A:$C,MATCH('VERİ TABANI'!$D7155,'SINIF GÜNLER'!$B:$B,0),MATCH('VERİ TABANI'!$M$1,'SINIF GÜNLER'!$A$1:$C$1,0)),"")</f>
        <v/>
      </c>
      <c r="P7155" s="28" t="str">
        <f t="array" ref="P7155">IFERROR(SEARCH(ÖĞRETMEN,'VERİ TABANI'!G7155,1),"")</f>
        <v/>
      </c>
      <c r="Q7155" s="29" t="str">
        <f t="shared" si="223"/>
        <v/>
      </c>
    </row>
    <row r="7156" spans="1:17">
      <c r="A7156" s="3" t="str">
        <f t="shared" si="222"/>
        <v/>
      </c>
      <c r="M7156" s="3" t="str">
        <f>IFERROR(INDEX('SINIF GÜNLER'!$A:$C,MATCH('VERİ TABANI'!$D7156,'SINIF GÜNLER'!$B:$B,0),MATCH('VERİ TABANI'!$M$1,'SINIF GÜNLER'!$A$1:$C$1,0)),"")</f>
        <v/>
      </c>
      <c r="P7156" s="28" t="str">
        <f t="array" ref="P7156">IFERROR(SEARCH(ÖĞRETMEN,'VERİ TABANI'!G7156,1),"")</f>
        <v/>
      </c>
      <c r="Q7156" s="29" t="str">
        <f t="shared" si="223"/>
        <v/>
      </c>
    </row>
    <row r="7157" spans="1:17">
      <c r="A7157" s="3" t="str">
        <f t="shared" si="222"/>
        <v/>
      </c>
      <c r="M7157" s="3" t="str">
        <f>IFERROR(INDEX('SINIF GÜNLER'!$A:$C,MATCH('VERİ TABANI'!$D7157,'SINIF GÜNLER'!$B:$B,0),MATCH('VERİ TABANI'!$M$1,'SINIF GÜNLER'!$A$1:$C$1,0)),"")</f>
        <v/>
      </c>
      <c r="P7157" s="28" t="str">
        <f t="array" ref="P7157">IFERROR(SEARCH(ÖĞRETMEN,'VERİ TABANI'!G7157,1),"")</f>
        <v/>
      </c>
      <c r="Q7157" s="29" t="str">
        <f t="shared" si="223"/>
        <v/>
      </c>
    </row>
    <row r="7158" spans="1:17">
      <c r="A7158" s="3" t="str">
        <f t="shared" si="222"/>
        <v/>
      </c>
      <c r="M7158" s="3" t="str">
        <f>IFERROR(INDEX('SINIF GÜNLER'!$A:$C,MATCH('VERİ TABANI'!$D7158,'SINIF GÜNLER'!$B:$B,0),MATCH('VERİ TABANI'!$M$1,'SINIF GÜNLER'!$A$1:$C$1,0)),"")</f>
        <v/>
      </c>
      <c r="P7158" s="28" t="str">
        <f t="array" ref="P7158">IFERROR(SEARCH(ÖĞRETMEN,'VERİ TABANI'!G7158,1),"")</f>
        <v/>
      </c>
      <c r="Q7158" s="29" t="str">
        <f t="shared" si="223"/>
        <v/>
      </c>
    </row>
    <row r="7159" spans="1:17">
      <c r="A7159" s="3" t="str">
        <f t="shared" si="222"/>
        <v/>
      </c>
      <c r="M7159" s="3" t="str">
        <f>IFERROR(INDEX('SINIF GÜNLER'!$A:$C,MATCH('VERİ TABANI'!$D7159,'SINIF GÜNLER'!$B:$B,0),MATCH('VERİ TABANI'!$M$1,'SINIF GÜNLER'!$A$1:$C$1,0)),"")</f>
        <v/>
      </c>
      <c r="P7159" s="28" t="str">
        <f t="array" ref="P7159">IFERROR(SEARCH(ÖĞRETMEN,'VERİ TABANI'!G7159,1),"")</f>
        <v/>
      </c>
      <c r="Q7159" s="29" t="str">
        <f t="shared" si="223"/>
        <v/>
      </c>
    </row>
    <row r="7160" spans="1:17">
      <c r="A7160" s="3" t="str">
        <f t="shared" si="222"/>
        <v/>
      </c>
      <c r="M7160" s="3" t="str">
        <f>IFERROR(INDEX('SINIF GÜNLER'!$A:$C,MATCH('VERİ TABANI'!$D7160,'SINIF GÜNLER'!$B:$B,0),MATCH('VERİ TABANI'!$M$1,'SINIF GÜNLER'!$A$1:$C$1,0)),"")</f>
        <v/>
      </c>
      <c r="P7160" s="28" t="str">
        <f t="array" ref="P7160">IFERROR(SEARCH(ÖĞRETMEN,'VERİ TABANI'!G7160,1),"")</f>
        <v/>
      </c>
      <c r="Q7160" s="29" t="str">
        <f t="shared" si="223"/>
        <v/>
      </c>
    </row>
    <row r="7161" spans="1:17">
      <c r="A7161" s="3" t="str">
        <f t="shared" si="222"/>
        <v/>
      </c>
      <c r="M7161" s="3" t="str">
        <f>IFERROR(INDEX('SINIF GÜNLER'!$A:$C,MATCH('VERİ TABANI'!$D7161,'SINIF GÜNLER'!$B:$B,0),MATCH('VERİ TABANI'!$M$1,'SINIF GÜNLER'!$A$1:$C$1,0)),"")</f>
        <v/>
      </c>
      <c r="P7161" s="28" t="str">
        <f t="array" ref="P7161">IFERROR(SEARCH(ÖĞRETMEN,'VERİ TABANI'!G7161,1),"")</f>
        <v/>
      </c>
      <c r="Q7161" s="29" t="str">
        <f t="shared" si="223"/>
        <v/>
      </c>
    </row>
    <row r="7162" spans="1:17">
      <c r="A7162" s="3" t="str">
        <f t="shared" si="222"/>
        <v/>
      </c>
      <c r="M7162" s="3" t="str">
        <f>IFERROR(INDEX('SINIF GÜNLER'!$A:$C,MATCH('VERİ TABANI'!$D7162,'SINIF GÜNLER'!$B:$B,0),MATCH('VERİ TABANI'!$M$1,'SINIF GÜNLER'!$A$1:$C$1,0)),"")</f>
        <v/>
      </c>
      <c r="P7162" s="28" t="str">
        <f t="array" ref="P7162">IFERROR(SEARCH(ÖĞRETMEN,'VERİ TABANI'!G7162,1),"")</f>
        <v/>
      </c>
      <c r="Q7162" s="29" t="str">
        <f t="shared" si="223"/>
        <v/>
      </c>
    </row>
    <row r="7163" spans="1:17">
      <c r="A7163" s="3" t="str">
        <f t="shared" si="222"/>
        <v/>
      </c>
      <c r="M7163" s="3" t="str">
        <f>IFERROR(INDEX('SINIF GÜNLER'!$A:$C,MATCH('VERİ TABANI'!$D7163,'SINIF GÜNLER'!$B:$B,0),MATCH('VERİ TABANI'!$M$1,'SINIF GÜNLER'!$A$1:$C$1,0)),"")</f>
        <v/>
      </c>
      <c r="P7163" s="28" t="str">
        <f t="array" ref="P7163">IFERROR(SEARCH(ÖĞRETMEN,'VERİ TABANI'!G7163,1),"")</f>
        <v/>
      </c>
      <c r="Q7163" s="29" t="str">
        <f t="shared" si="223"/>
        <v/>
      </c>
    </row>
    <row r="7164" spans="1:17">
      <c r="A7164" s="3" t="str">
        <f t="shared" si="222"/>
        <v/>
      </c>
      <c r="M7164" s="3" t="str">
        <f>IFERROR(INDEX('SINIF GÜNLER'!$A:$C,MATCH('VERİ TABANI'!$D7164,'SINIF GÜNLER'!$B:$B,0),MATCH('VERİ TABANI'!$M$1,'SINIF GÜNLER'!$A$1:$C$1,0)),"")</f>
        <v/>
      </c>
      <c r="P7164" s="28" t="str">
        <f t="array" ref="P7164">IFERROR(SEARCH(ÖĞRETMEN,'VERİ TABANI'!G7164,1),"")</f>
        <v/>
      </c>
      <c r="Q7164" s="29" t="str">
        <f t="shared" si="223"/>
        <v/>
      </c>
    </row>
    <row r="7165" spans="1:17">
      <c r="A7165" s="3" t="str">
        <f t="shared" si="222"/>
        <v/>
      </c>
      <c r="M7165" s="3" t="str">
        <f>IFERROR(INDEX('SINIF GÜNLER'!$A:$C,MATCH('VERİ TABANI'!$D7165,'SINIF GÜNLER'!$B:$B,0),MATCH('VERİ TABANI'!$M$1,'SINIF GÜNLER'!$A$1:$C$1,0)),"")</f>
        <v/>
      </c>
      <c r="P7165" s="28" t="str">
        <f t="array" ref="P7165">IFERROR(SEARCH(ÖĞRETMEN,'VERİ TABANI'!G7165,1),"")</f>
        <v/>
      </c>
      <c r="Q7165" s="29" t="str">
        <f t="shared" si="223"/>
        <v/>
      </c>
    </row>
    <row r="7166" spans="1:17">
      <c r="A7166" s="3" t="str">
        <f t="shared" si="222"/>
        <v/>
      </c>
      <c r="M7166" s="3" t="str">
        <f>IFERROR(INDEX('SINIF GÜNLER'!$A:$C,MATCH('VERİ TABANI'!$D7166,'SINIF GÜNLER'!$B:$B,0),MATCH('VERİ TABANI'!$M$1,'SINIF GÜNLER'!$A$1:$C$1,0)),"")</f>
        <v/>
      </c>
      <c r="P7166" s="28" t="str">
        <f t="array" ref="P7166">IFERROR(SEARCH(ÖĞRETMEN,'VERİ TABANI'!G7166,1),"")</f>
        <v/>
      </c>
      <c r="Q7166" s="29" t="str">
        <f t="shared" si="223"/>
        <v/>
      </c>
    </row>
    <row r="7167" spans="1:17">
      <c r="A7167" s="3" t="str">
        <f t="shared" si="222"/>
        <v/>
      </c>
      <c r="M7167" s="3" t="str">
        <f>IFERROR(INDEX('SINIF GÜNLER'!$A:$C,MATCH('VERİ TABANI'!$D7167,'SINIF GÜNLER'!$B:$B,0),MATCH('VERİ TABANI'!$M$1,'SINIF GÜNLER'!$A$1:$C$1,0)),"")</f>
        <v/>
      </c>
      <c r="P7167" s="28" t="str">
        <f t="array" ref="P7167">IFERROR(SEARCH(ÖĞRETMEN,'VERİ TABANI'!G7167,1),"")</f>
        <v/>
      </c>
      <c r="Q7167" s="29" t="str">
        <f t="shared" si="223"/>
        <v/>
      </c>
    </row>
    <row r="7168" spans="1:17">
      <c r="A7168" s="3" t="str">
        <f t="shared" si="222"/>
        <v/>
      </c>
      <c r="M7168" s="3" t="str">
        <f>IFERROR(INDEX('SINIF GÜNLER'!$A:$C,MATCH('VERİ TABANI'!$D7168,'SINIF GÜNLER'!$B:$B,0),MATCH('VERİ TABANI'!$M$1,'SINIF GÜNLER'!$A$1:$C$1,0)),"")</f>
        <v/>
      </c>
      <c r="P7168" s="28" t="str">
        <f t="array" ref="P7168">IFERROR(SEARCH(ÖĞRETMEN,'VERİ TABANI'!G7168,1),"")</f>
        <v/>
      </c>
      <c r="Q7168" s="29" t="str">
        <f t="shared" si="223"/>
        <v/>
      </c>
    </row>
    <row r="7169" spans="1:17">
      <c r="A7169" s="3" t="str">
        <f t="shared" si="222"/>
        <v/>
      </c>
      <c r="M7169" s="3" t="str">
        <f>IFERROR(INDEX('SINIF GÜNLER'!$A:$C,MATCH('VERİ TABANI'!$D7169,'SINIF GÜNLER'!$B:$B,0),MATCH('VERİ TABANI'!$M$1,'SINIF GÜNLER'!$A$1:$C$1,0)),"")</f>
        <v/>
      </c>
      <c r="P7169" s="28" t="str">
        <f t="array" ref="P7169">IFERROR(SEARCH(ÖĞRETMEN,'VERİ TABANI'!G7169,1),"")</f>
        <v/>
      </c>
      <c r="Q7169" s="29" t="str">
        <f t="shared" si="223"/>
        <v/>
      </c>
    </row>
    <row r="7170" spans="1:17">
      <c r="A7170" s="3" t="str">
        <f t="shared" ref="A7170:A7233" si="224">IFERROR(IF(B7170="","",ROW()-1),"")</f>
        <v/>
      </c>
      <c r="M7170" s="3" t="str">
        <f>IFERROR(INDEX('SINIF GÜNLER'!$A:$C,MATCH('VERİ TABANI'!$D7170,'SINIF GÜNLER'!$B:$B,0),MATCH('VERİ TABANI'!$M$1,'SINIF GÜNLER'!$A$1:$C$1,0)),"")</f>
        <v/>
      </c>
      <c r="P7170" s="28" t="str">
        <f t="array" ref="P7170">IFERROR(SEARCH(ÖĞRETMEN,'VERİ TABANI'!G7170,1),"")</f>
        <v/>
      </c>
      <c r="Q7170" s="29" t="str">
        <f t="shared" si="223"/>
        <v/>
      </c>
    </row>
    <row r="7171" spans="1:17">
      <c r="A7171" s="3" t="str">
        <f t="shared" si="224"/>
        <v/>
      </c>
      <c r="M7171" s="3" t="str">
        <f>IFERROR(INDEX('SINIF GÜNLER'!$A:$C,MATCH('VERİ TABANI'!$D7171,'SINIF GÜNLER'!$B:$B,0),MATCH('VERİ TABANI'!$M$1,'SINIF GÜNLER'!$A$1:$C$1,0)),"")</f>
        <v/>
      </c>
      <c r="P7171" s="28" t="str">
        <f t="array" ref="P7171">IFERROR(SEARCH(ÖĞRETMEN,'VERİ TABANI'!G7171,1),"")</f>
        <v/>
      </c>
      <c r="Q7171" s="29" t="str">
        <f t="shared" si="223"/>
        <v/>
      </c>
    </row>
    <row r="7172" spans="1:17">
      <c r="A7172" s="3" t="str">
        <f t="shared" si="224"/>
        <v/>
      </c>
      <c r="M7172" s="3" t="str">
        <f>IFERROR(INDEX('SINIF GÜNLER'!$A:$C,MATCH('VERİ TABANI'!$D7172,'SINIF GÜNLER'!$B:$B,0),MATCH('VERİ TABANI'!$M$1,'SINIF GÜNLER'!$A$1:$C$1,0)),"")</f>
        <v/>
      </c>
      <c r="P7172" s="28" t="str">
        <f t="array" ref="P7172">IFERROR(SEARCH(ÖĞRETMEN,'VERİ TABANI'!G7172,1),"")</f>
        <v/>
      </c>
      <c r="Q7172" s="29" t="str">
        <f t="shared" si="223"/>
        <v/>
      </c>
    </row>
    <row r="7173" spans="1:17">
      <c r="A7173" s="3" t="str">
        <f t="shared" si="224"/>
        <v/>
      </c>
      <c r="M7173" s="3" t="str">
        <f>IFERROR(INDEX('SINIF GÜNLER'!$A:$C,MATCH('VERİ TABANI'!$D7173,'SINIF GÜNLER'!$B:$B,0),MATCH('VERİ TABANI'!$M$1,'SINIF GÜNLER'!$A$1:$C$1,0)),"")</f>
        <v/>
      </c>
      <c r="P7173" s="28" t="str">
        <f t="array" ref="P7173">IFERROR(SEARCH(ÖĞRETMEN,'VERİ TABANI'!G7173,1),"")</f>
        <v/>
      </c>
      <c r="Q7173" s="29" t="str">
        <f t="shared" si="223"/>
        <v/>
      </c>
    </row>
    <row r="7174" spans="1:17">
      <c r="A7174" s="3" t="str">
        <f t="shared" si="224"/>
        <v/>
      </c>
      <c r="M7174" s="3" t="str">
        <f>IFERROR(INDEX('SINIF GÜNLER'!$A:$C,MATCH('VERİ TABANI'!$D7174,'SINIF GÜNLER'!$B:$B,0),MATCH('VERİ TABANI'!$M$1,'SINIF GÜNLER'!$A$1:$C$1,0)),"")</f>
        <v/>
      </c>
      <c r="P7174" s="28" t="str">
        <f t="array" ref="P7174">IFERROR(SEARCH(ÖĞRETMEN,'VERİ TABANI'!G7174,1),"")</f>
        <v/>
      </c>
      <c r="Q7174" s="29" t="str">
        <f t="shared" si="223"/>
        <v/>
      </c>
    </row>
    <row r="7175" spans="1:17">
      <c r="A7175" s="3" t="str">
        <f t="shared" si="224"/>
        <v/>
      </c>
      <c r="M7175" s="3" t="str">
        <f>IFERROR(INDEX('SINIF GÜNLER'!$A:$C,MATCH('VERİ TABANI'!$D7175,'SINIF GÜNLER'!$B:$B,0),MATCH('VERİ TABANI'!$M$1,'SINIF GÜNLER'!$A$1:$C$1,0)),"")</f>
        <v/>
      </c>
      <c r="P7175" s="28" t="str">
        <f t="array" ref="P7175">IFERROR(SEARCH(ÖĞRETMEN,'VERİ TABANI'!G7175,1),"")</f>
        <v/>
      </c>
      <c r="Q7175" s="29" t="str">
        <f t="shared" si="223"/>
        <v/>
      </c>
    </row>
    <row r="7176" spans="1:17">
      <c r="A7176" s="3" t="str">
        <f t="shared" si="224"/>
        <v/>
      </c>
      <c r="M7176" s="3" t="str">
        <f>IFERROR(INDEX('SINIF GÜNLER'!$A:$C,MATCH('VERİ TABANI'!$D7176,'SINIF GÜNLER'!$B:$B,0),MATCH('VERİ TABANI'!$M$1,'SINIF GÜNLER'!$A$1:$C$1,0)),"")</f>
        <v/>
      </c>
      <c r="P7176" s="28" t="str">
        <f t="array" ref="P7176">IFERROR(SEARCH(ÖĞRETMEN,'VERİ TABANI'!G7176,1),"")</f>
        <v/>
      </c>
      <c r="Q7176" s="29" t="str">
        <f t="shared" ref="Q7176:Q7239" si="225">IF(P7176="","",ROW())</f>
        <v/>
      </c>
    </row>
    <row r="7177" spans="1:17">
      <c r="A7177" s="3" t="str">
        <f t="shared" si="224"/>
        <v/>
      </c>
      <c r="M7177" s="3" t="str">
        <f>IFERROR(INDEX('SINIF GÜNLER'!$A:$C,MATCH('VERİ TABANI'!$D7177,'SINIF GÜNLER'!$B:$B,0),MATCH('VERİ TABANI'!$M$1,'SINIF GÜNLER'!$A$1:$C$1,0)),"")</f>
        <v/>
      </c>
      <c r="P7177" s="28" t="str">
        <f t="array" ref="P7177">IFERROR(SEARCH(ÖĞRETMEN,'VERİ TABANI'!G7177,1),"")</f>
        <v/>
      </c>
      <c r="Q7177" s="29" t="str">
        <f t="shared" si="225"/>
        <v/>
      </c>
    </row>
    <row r="7178" spans="1:17">
      <c r="A7178" s="3" t="str">
        <f t="shared" si="224"/>
        <v/>
      </c>
      <c r="M7178" s="3" t="str">
        <f>IFERROR(INDEX('SINIF GÜNLER'!$A:$C,MATCH('VERİ TABANI'!$D7178,'SINIF GÜNLER'!$B:$B,0),MATCH('VERİ TABANI'!$M$1,'SINIF GÜNLER'!$A$1:$C$1,0)),"")</f>
        <v/>
      </c>
      <c r="P7178" s="28" t="str">
        <f t="array" ref="P7178">IFERROR(SEARCH(ÖĞRETMEN,'VERİ TABANI'!G7178,1),"")</f>
        <v/>
      </c>
      <c r="Q7178" s="29" t="str">
        <f t="shared" si="225"/>
        <v/>
      </c>
    </row>
    <row r="7179" spans="1:17">
      <c r="A7179" s="3" t="str">
        <f t="shared" si="224"/>
        <v/>
      </c>
      <c r="M7179" s="3" t="str">
        <f>IFERROR(INDEX('SINIF GÜNLER'!$A:$C,MATCH('VERİ TABANI'!$D7179,'SINIF GÜNLER'!$B:$B,0),MATCH('VERİ TABANI'!$M$1,'SINIF GÜNLER'!$A$1:$C$1,0)),"")</f>
        <v/>
      </c>
      <c r="P7179" s="28" t="str">
        <f t="array" ref="P7179">IFERROR(SEARCH(ÖĞRETMEN,'VERİ TABANI'!G7179,1),"")</f>
        <v/>
      </c>
      <c r="Q7179" s="29" t="str">
        <f t="shared" si="225"/>
        <v/>
      </c>
    </row>
    <row r="7180" spans="1:17">
      <c r="A7180" s="3" t="str">
        <f t="shared" si="224"/>
        <v/>
      </c>
      <c r="M7180" s="3" t="str">
        <f>IFERROR(INDEX('SINIF GÜNLER'!$A:$C,MATCH('VERİ TABANI'!$D7180,'SINIF GÜNLER'!$B:$B,0),MATCH('VERİ TABANI'!$M$1,'SINIF GÜNLER'!$A$1:$C$1,0)),"")</f>
        <v/>
      </c>
      <c r="P7180" s="28" t="str">
        <f t="array" ref="P7180">IFERROR(SEARCH(ÖĞRETMEN,'VERİ TABANI'!G7180,1),"")</f>
        <v/>
      </c>
      <c r="Q7180" s="29" t="str">
        <f t="shared" si="225"/>
        <v/>
      </c>
    </row>
    <row r="7181" spans="1:17">
      <c r="A7181" s="3" t="str">
        <f t="shared" si="224"/>
        <v/>
      </c>
      <c r="M7181" s="3" t="str">
        <f>IFERROR(INDEX('SINIF GÜNLER'!$A:$C,MATCH('VERİ TABANI'!$D7181,'SINIF GÜNLER'!$B:$B,0),MATCH('VERİ TABANI'!$M$1,'SINIF GÜNLER'!$A$1:$C$1,0)),"")</f>
        <v/>
      </c>
      <c r="P7181" s="28" t="str">
        <f t="array" ref="P7181">IFERROR(SEARCH(ÖĞRETMEN,'VERİ TABANI'!G7181,1),"")</f>
        <v/>
      </c>
      <c r="Q7181" s="29" t="str">
        <f t="shared" si="225"/>
        <v/>
      </c>
    </row>
    <row r="7182" spans="1:17">
      <c r="A7182" s="3" t="str">
        <f t="shared" si="224"/>
        <v/>
      </c>
      <c r="M7182" s="3" t="str">
        <f>IFERROR(INDEX('SINIF GÜNLER'!$A:$C,MATCH('VERİ TABANI'!$D7182,'SINIF GÜNLER'!$B:$B,0),MATCH('VERİ TABANI'!$M$1,'SINIF GÜNLER'!$A$1:$C$1,0)),"")</f>
        <v/>
      </c>
      <c r="P7182" s="28" t="str">
        <f t="array" ref="P7182">IFERROR(SEARCH(ÖĞRETMEN,'VERİ TABANI'!G7182,1),"")</f>
        <v/>
      </c>
      <c r="Q7182" s="29" t="str">
        <f t="shared" si="225"/>
        <v/>
      </c>
    </row>
    <row r="7183" spans="1:17">
      <c r="A7183" s="3" t="str">
        <f t="shared" si="224"/>
        <v/>
      </c>
      <c r="M7183" s="3" t="str">
        <f>IFERROR(INDEX('SINIF GÜNLER'!$A:$C,MATCH('VERİ TABANI'!$D7183,'SINIF GÜNLER'!$B:$B,0),MATCH('VERİ TABANI'!$M$1,'SINIF GÜNLER'!$A$1:$C$1,0)),"")</f>
        <v/>
      </c>
      <c r="P7183" s="28" t="str">
        <f t="array" ref="P7183">IFERROR(SEARCH(ÖĞRETMEN,'VERİ TABANI'!G7183,1),"")</f>
        <v/>
      </c>
      <c r="Q7183" s="29" t="str">
        <f t="shared" si="225"/>
        <v/>
      </c>
    </row>
    <row r="7184" spans="1:17">
      <c r="A7184" s="3" t="str">
        <f t="shared" si="224"/>
        <v/>
      </c>
      <c r="M7184" s="3" t="str">
        <f>IFERROR(INDEX('SINIF GÜNLER'!$A:$C,MATCH('VERİ TABANI'!$D7184,'SINIF GÜNLER'!$B:$B,0),MATCH('VERİ TABANI'!$M$1,'SINIF GÜNLER'!$A$1:$C$1,0)),"")</f>
        <v/>
      </c>
      <c r="P7184" s="28" t="str">
        <f t="array" ref="P7184">IFERROR(SEARCH(ÖĞRETMEN,'VERİ TABANI'!G7184,1),"")</f>
        <v/>
      </c>
      <c r="Q7184" s="29" t="str">
        <f t="shared" si="225"/>
        <v/>
      </c>
    </row>
    <row r="7185" spans="1:17">
      <c r="A7185" s="3" t="str">
        <f t="shared" si="224"/>
        <v/>
      </c>
      <c r="M7185" s="3" t="str">
        <f>IFERROR(INDEX('SINIF GÜNLER'!$A:$C,MATCH('VERİ TABANI'!$D7185,'SINIF GÜNLER'!$B:$B,0),MATCH('VERİ TABANI'!$M$1,'SINIF GÜNLER'!$A$1:$C$1,0)),"")</f>
        <v/>
      </c>
      <c r="P7185" s="28" t="str">
        <f t="array" ref="P7185">IFERROR(SEARCH(ÖĞRETMEN,'VERİ TABANI'!G7185,1),"")</f>
        <v/>
      </c>
      <c r="Q7185" s="29" t="str">
        <f t="shared" si="225"/>
        <v/>
      </c>
    </row>
    <row r="7186" spans="1:17">
      <c r="A7186" s="3" t="str">
        <f t="shared" si="224"/>
        <v/>
      </c>
      <c r="M7186" s="3" t="str">
        <f>IFERROR(INDEX('SINIF GÜNLER'!$A:$C,MATCH('VERİ TABANI'!$D7186,'SINIF GÜNLER'!$B:$B,0),MATCH('VERİ TABANI'!$M$1,'SINIF GÜNLER'!$A$1:$C$1,0)),"")</f>
        <v/>
      </c>
      <c r="P7186" s="28" t="str">
        <f t="array" ref="P7186">IFERROR(SEARCH(ÖĞRETMEN,'VERİ TABANI'!G7186,1),"")</f>
        <v/>
      </c>
      <c r="Q7186" s="29" t="str">
        <f t="shared" si="225"/>
        <v/>
      </c>
    </row>
    <row r="7187" spans="1:17">
      <c r="A7187" s="3" t="str">
        <f t="shared" si="224"/>
        <v/>
      </c>
      <c r="M7187" s="3" t="str">
        <f>IFERROR(INDEX('SINIF GÜNLER'!$A:$C,MATCH('VERİ TABANI'!$D7187,'SINIF GÜNLER'!$B:$B,0),MATCH('VERİ TABANI'!$M$1,'SINIF GÜNLER'!$A$1:$C$1,0)),"")</f>
        <v/>
      </c>
      <c r="P7187" s="28" t="str">
        <f t="array" ref="P7187">IFERROR(SEARCH(ÖĞRETMEN,'VERİ TABANI'!G7187,1),"")</f>
        <v/>
      </c>
      <c r="Q7187" s="29" t="str">
        <f t="shared" si="225"/>
        <v/>
      </c>
    </row>
    <row r="7188" spans="1:17">
      <c r="A7188" s="3" t="str">
        <f t="shared" si="224"/>
        <v/>
      </c>
      <c r="M7188" s="3" t="str">
        <f>IFERROR(INDEX('SINIF GÜNLER'!$A:$C,MATCH('VERİ TABANI'!$D7188,'SINIF GÜNLER'!$B:$B,0),MATCH('VERİ TABANI'!$M$1,'SINIF GÜNLER'!$A$1:$C$1,0)),"")</f>
        <v/>
      </c>
      <c r="P7188" s="28" t="str">
        <f t="array" ref="P7188">IFERROR(SEARCH(ÖĞRETMEN,'VERİ TABANI'!G7188,1),"")</f>
        <v/>
      </c>
      <c r="Q7188" s="29" t="str">
        <f t="shared" si="225"/>
        <v/>
      </c>
    </row>
    <row r="7189" spans="1:17">
      <c r="A7189" s="3" t="str">
        <f t="shared" si="224"/>
        <v/>
      </c>
      <c r="M7189" s="3" t="str">
        <f>IFERROR(INDEX('SINIF GÜNLER'!$A:$C,MATCH('VERİ TABANI'!$D7189,'SINIF GÜNLER'!$B:$B,0),MATCH('VERİ TABANI'!$M$1,'SINIF GÜNLER'!$A$1:$C$1,0)),"")</f>
        <v/>
      </c>
      <c r="P7189" s="28" t="str">
        <f t="array" ref="P7189">IFERROR(SEARCH(ÖĞRETMEN,'VERİ TABANI'!G7189,1),"")</f>
        <v/>
      </c>
      <c r="Q7189" s="29" t="str">
        <f t="shared" si="225"/>
        <v/>
      </c>
    </row>
    <row r="7190" spans="1:17">
      <c r="A7190" s="3" t="str">
        <f t="shared" si="224"/>
        <v/>
      </c>
      <c r="M7190" s="3" t="str">
        <f>IFERROR(INDEX('SINIF GÜNLER'!$A:$C,MATCH('VERİ TABANI'!$D7190,'SINIF GÜNLER'!$B:$B,0),MATCH('VERİ TABANI'!$M$1,'SINIF GÜNLER'!$A$1:$C$1,0)),"")</f>
        <v/>
      </c>
      <c r="P7190" s="28" t="str">
        <f t="array" ref="P7190">IFERROR(SEARCH(ÖĞRETMEN,'VERİ TABANI'!G7190,1),"")</f>
        <v/>
      </c>
      <c r="Q7190" s="29" t="str">
        <f t="shared" si="225"/>
        <v/>
      </c>
    </row>
    <row r="7191" spans="1:17">
      <c r="A7191" s="3" t="str">
        <f t="shared" si="224"/>
        <v/>
      </c>
      <c r="M7191" s="3" t="str">
        <f>IFERROR(INDEX('SINIF GÜNLER'!$A:$C,MATCH('VERİ TABANI'!$D7191,'SINIF GÜNLER'!$B:$B,0),MATCH('VERİ TABANI'!$M$1,'SINIF GÜNLER'!$A$1:$C$1,0)),"")</f>
        <v/>
      </c>
      <c r="P7191" s="28" t="str">
        <f t="array" ref="P7191">IFERROR(SEARCH(ÖĞRETMEN,'VERİ TABANI'!G7191,1),"")</f>
        <v/>
      </c>
      <c r="Q7191" s="29" t="str">
        <f t="shared" si="225"/>
        <v/>
      </c>
    </row>
    <row r="7192" spans="1:17">
      <c r="A7192" s="3" t="str">
        <f t="shared" si="224"/>
        <v/>
      </c>
      <c r="M7192" s="3" t="str">
        <f>IFERROR(INDEX('SINIF GÜNLER'!$A:$C,MATCH('VERİ TABANI'!$D7192,'SINIF GÜNLER'!$B:$B,0),MATCH('VERİ TABANI'!$M$1,'SINIF GÜNLER'!$A$1:$C$1,0)),"")</f>
        <v/>
      </c>
      <c r="P7192" s="28" t="str">
        <f t="array" ref="P7192">IFERROR(SEARCH(ÖĞRETMEN,'VERİ TABANI'!G7192,1),"")</f>
        <v/>
      </c>
      <c r="Q7192" s="29" t="str">
        <f t="shared" si="225"/>
        <v/>
      </c>
    </row>
    <row r="7193" spans="1:17">
      <c r="A7193" s="3" t="str">
        <f t="shared" si="224"/>
        <v/>
      </c>
      <c r="M7193" s="3" t="str">
        <f>IFERROR(INDEX('SINIF GÜNLER'!$A:$C,MATCH('VERİ TABANI'!$D7193,'SINIF GÜNLER'!$B:$B,0),MATCH('VERİ TABANI'!$M$1,'SINIF GÜNLER'!$A$1:$C$1,0)),"")</f>
        <v/>
      </c>
      <c r="P7193" s="28" t="str">
        <f t="array" ref="P7193">IFERROR(SEARCH(ÖĞRETMEN,'VERİ TABANI'!G7193,1),"")</f>
        <v/>
      </c>
      <c r="Q7193" s="29" t="str">
        <f t="shared" si="225"/>
        <v/>
      </c>
    </row>
    <row r="7194" spans="1:17">
      <c r="A7194" s="3" t="str">
        <f t="shared" si="224"/>
        <v/>
      </c>
      <c r="M7194" s="3" t="str">
        <f>IFERROR(INDEX('SINIF GÜNLER'!$A:$C,MATCH('VERİ TABANI'!$D7194,'SINIF GÜNLER'!$B:$B,0),MATCH('VERİ TABANI'!$M$1,'SINIF GÜNLER'!$A$1:$C$1,0)),"")</f>
        <v/>
      </c>
      <c r="P7194" s="28" t="str">
        <f t="array" ref="P7194">IFERROR(SEARCH(ÖĞRETMEN,'VERİ TABANI'!G7194,1),"")</f>
        <v/>
      </c>
      <c r="Q7194" s="29" t="str">
        <f t="shared" si="225"/>
        <v/>
      </c>
    </row>
    <row r="7195" spans="1:17">
      <c r="A7195" s="3" t="str">
        <f t="shared" si="224"/>
        <v/>
      </c>
      <c r="M7195" s="3" t="str">
        <f>IFERROR(INDEX('SINIF GÜNLER'!$A:$C,MATCH('VERİ TABANI'!$D7195,'SINIF GÜNLER'!$B:$B,0),MATCH('VERİ TABANI'!$M$1,'SINIF GÜNLER'!$A$1:$C$1,0)),"")</f>
        <v/>
      </c>
      <c r="P7195" s="28" t="str">
        <f t="array" ref="P7195">IFERROR(SEARCH(ÖĞRETMEN,'VERİ TABANI'!G7195,1),"")</f>
        <v/>
      </c>
      <c r="Q7195" s="29" t="str">
        <f t="shared" si="225"/>
        <v/>
      </c>
    </row>
    <row r="7196" spans="1:17">
      <c r="A7196" s="3" t="str">
        <f t="shared" si="224"/>
        <v/>
      </c>
      <c r="M7196" s="3" t="str">
        <f>IFERROR(INDEX('SINIF GÜNLER'!$A:$C,MATCH('VERİ TABANI'!$D7196,'SINIF GÜNLER'!$B:$B,0),MATCH('VERİ TABANI'!$M$1,'SINIF GÜNLER'!$A$1:$C$1,0)),"")</f>
        <v/>
      </c>
      <c r="P7196" s="28" t="str">
        <f t="array" ref="P7196">IFERROR(SEARCH(ÖĞRETMEN,'VERİ TABANI'!G7196,1),"")</f>
        <v/>
      </c>
      <c r="Q7196" s="29" t="str">
        <f t="shared" si="225"/>
        <v/>
      </c>
    </row>
    <row r="7197" spans="1:17">
      <c r="A7197" s="3" t="str">
        <f t="shared" si="224"/>
        <v/>
      </c>
      <c r="M7197" s="3" t="str">
        <f>IFERROR(INDEX('SINIF GÜNLER'!$A:$C,MATCH('VERİ TABANI'!$D7197,'SINIF GÜNLER'!$B:$B,0),MATCH('VERİ TABANI'!$M$1,'SINIF GÜNLER'!$A$1:$C$1,0)),"")</f>
        <v/>
      </c>
      <c r="P7197" s="28" t="str">
        <f t="array" ref="P7197">IFERROR(SEARCH(ÖĞRETMEN,'VERİ TABANI'!G7197,1),"")</f>
        <v/>
      </c>
      <c r="Q7197" s="29" t="str">
        <f t="shared" si="225"/>
        <v/>
      </c>
    </row>
    <row r="7198" spans="1:17">
      <c r="A7198" s="3" t="str">
        <f t="shared" si="224"/>
        <v/>
      </c>
      <c r="M7198" s="3" t="str">
        <f>IFERROR(INDEX('SINIF GÜNLER'!$A:$C,MATCH('VERİ TABANI'!$D7198,'SINIF GÜNLER'!$B:$B,0),MATCH('VERİ TABANI'!$M$1,'SINIF GÜNLER'!$A$1:$C$1,0)),"")</f>
        <v/>
      </c>
      <c r="P7198" s="28" t="str">
        <f t="array" ref="P7198">IFERROR(SEARCH(ÖĞRETMEN,'VERİ TABANI'!G7198,1),"")</f>
        <v/>
      </c>
      <c r="Q7198" s="29" t="str">
        <f t="shared" si="225"/>
        <v/>
      </c>
    </row>
    <row r="7199" spans="1:17">
      <c r="A7199" s="3" t="str">
        <f t="shared" si="224"/>
        <v/>
      </c>
      <c r="M7199" s="3" t="str">
        <f>IFERROR(INDEX('SINIF GÜNLER'!$A:$C,MATCH('VERİ TABANI'!$D7199,'SINIF GÜNLER'!$B:$B,0),MATCH('VERİ TABANI'!$M$1,'SINIF GÜNLER'!$A$1:$C$1,0)),"")</f>
        <v/>
      </c>
      <c r="P7199" s="28" t="str">
        <f t="array" ref="P7199">IFERROR(SEARCH(ÖĞRETMEN,'VERİ TABANI'!G7199,1),"")</f>
        <v/>
      </c>
      <c r="Q7199" s="29" t="str">
        <f t="shared" si="225"/>
        <v/>
      </c>
    </row>
    <row r="7200" spans="1:17">
      <c r="A7200" s="3" t="str">
        <f t="shared" si="224"/>
        <v/>
      </c>
      <c r="M7200" s="3" t="str">
        <f>IFERROR(INDEX('SINIF GÜNLER'!$A:$C,MATCH('VERİ TABANI'!$D7200,'SINIF GÜNLER'!$B:$B,0),MATCH('VERİ TABANI'!$M$1,'SINIF GÜNLER'!$A$1:$C$1,0)),"")</f>
        <v/>
      </c>
      <c r="P7200" s="28" t="str">
        <f t="array" ref="P7200">IFERROR(SEARCH(ÖĞRETMEN,'VERİ TABANI'!G7200,1),"")</f>
        <v/>
      </c>
      <c r="Q7200" s="29" t="str">
        <f t="shared" si="225"/>
        <v/>
      </c>
    </row>
    <row r="7201" spans="1:17">
      <c r="A7201" s="3" t="str">
        <f t="shared" si="224"/>
        <v/>
      </c>
      <c r="M7201" s="3" t="str">
        <f>IFERROR(INDEX('SINIF GÜNLER'!$A:$C,MATCH('VERİ TABANI'!$D7201,'SINIF GÜNLER'!$B:$B,0),MATCH('VERİ TABANI'!$M$1,'SINIF GÜNLER'!$A$1:$C$1,0)),"")</f>
        <v/>
      </c>
      <c r="P7201" s="28" t="str">
        <f t="array" ref="P7201">IFERROR(SEARCH(ÖĞRETMEN,'VERİ TABANI'!G7201,1),"")</f>
        <v/>
      </c>
      <c r="Q7201" s="29" t="str">
        <f t="shared" si="225"/>
        <v/>
      </c>
    </row>
    <row r="7202" spans="1:17">
      <c r="A7202" s="3" t="str">
        <f t="shared" si="224"/>
        <v/>
      </c>
      <c r="M7202" s="3" t="str">
        <f>IFERROR(INDEX('SINIF GÜNLER'!$A:$C,MATCH('VERİ TABANI'!$D7202,'SINIF GÜNLER'!$B:$B,0),MATCH('VERİ TABANI'!$M$1,'SINIF GÜNLER'!$A$1:$C$1,0)),"")</f>
        <v/>
      </c>
      <c r="P7202" s="28" t="str">
        <f t="array" ref="P7202">IFERROR(SEARCH(ÖĞRETMEN,'VERİ TABANI'!G7202,1),"")</f>
        <v/>
      </c>
      <c r="Q7202" s="29" t="str">
        <f t="shared" si="225"/>
        <v/>
      </c>
    </row>
    <row r="7203" spans="1:17">
      <c r="A7203" s="3" t="str">
        <f t="shared" si="224"/>
        <v/>
      </c>
      <c r="M7203" s="3" t="str">
        <f>IFERROR(INDEX('SINIF GÜNLER'!$A:$C,MATCH('VERİ TABANI'!$D7203,'SINIF GÜNLER'!$B:$B,0),MATCH('VERİ TABANI'!$M$1,'SINIF GÜNLER'!$A$1:$C$1,0)),"")</f>
        <v/>
      </c>
      <c r="P7203" s="28" t="str">
        <f t="array" ref="P7203">IFERROR(SEARCH(ÖĞRETMEN,'VERİ TABANI'!G7203,1),"")</f>
        <v/>
      </c>
      <c r="Q7203" s="29" t="str">
        <f t="shared" si="225"/>
        <v/>
      </c>
    </row>
    <row r="7204" spans="1:17">
      <c r="A7204" s="3" t="str">
        <f t="shared" si="224"/>
        <v/>
      </c>
      <c r="M7204" s="3" t="str">
        <f>IFERROR(INDEX('SINIF GÜNLER'!$A:$C,MATCH('VERİ TABANI'!$D7204,'SINIF GÜNLER'!$B:$B,0),MATCH('VERİ TABANI'!$M$1,'SINIF GÜNLER'!$A$1:$C$1,0)),"")</f>
        <v/>
      </c>
      <c r="P7204" s="28" t="str">
        <f t="array" ref="P7204">IFERROR(SEARCH(ÖĞRETMEN,'VERİ TABANI'!G7204,1),"")</f>
        <v/>
      </c>
      <c r="Q7204" s="29" t="str">
        <f t="shared" si="225"/>
        <v/>
      </c>
    </row>
    <row r="7205" spans="1:17">
      <c r="A7205" s="3" t="str">
        <f t="shared" si="224"/>
        <v/>
      </c>
      <c r="M7205" s="3" t="str">
        <f>IFERROR(INDEX('SINIF GÜNLER'!$A:$C,MATCH('VERİ TABANI'!$D7205,'SINIF GÜNLER'!$B:$B,0),MATCH('VERİ TABANI'!$M$1,'SINIF GÜNLER'!$A$1:$C$1,0)),"")</f>
        <v/>
      </c>
      <c r="P7205" s="28" t="str">
        <f t="array" ref="P7205">IFERROR(SEARCH(ÖĞRETMEN,'VERİ TABANI'!G7205,1),"")</f>
        <v/>
      </c>
      <c r="Q7205" s="29" t="str">
        <f t="shared" si="225"/>
        <v/>
      </c>
    </row>
    <row r="7206" spans="1:17">
      <c r="A7206" s="3" t="str">
        <f t="shared" si="224"/>
        <v/>
      </c>
      <c r="M7206" s="3" t="str">
        <f>IFERROR(INDEX('SINIF GÜNLER'!$A:$C,MATCH('VERİ TABANI'!$D7206,'SINIF GÜNLER'!$B:$B,0),MATCH('VERİ TABANI'!$M$1,'SINIF GÜNLER'!$A$1:$C$1,0)),"")</f>
        <v/>
      </c>
      <c r="P7206" s="28" t="str">
        <f t="array" ref="P7206">IFERROR(SEARCH(ÖĞRETMEN,'VERİ TABANI'!G7206,1),"")</f>
        <v/>
      </c>
      <c r="Q7206" s="29" t="str">
        <f t="shared" si="225"/>
        <v/>
      </c>
    </row>
    <row r="7207" spans="1:17">
      <c r="A7207" s="3" t="str">
        <f t="shared" si="224"/>
        <v/>
      </c>
      <c r="M7207" s="3" t="str">
        <f>IFERROR(INDEX('SINIF GÜNLER'!$A:$C,MATCH('VERİ TABANI'!$D7207,'SINIF GÜNLER'!$B:$B,0),MATCH('VERİ TABANI'!$M$1,'SINIF GÜNLER'!$A$1:$C$1,0)),"")</f>
        <v/>
      </c>
      <c r="P7207" s="28" t="str">
        <f t="array" ref="P7207">IFERROR(SEARCH(ÖĞRETMEN,'VERİ TABANI'!G7207,1),"")</f>
        <v/>
      </c>
      <c r="Q7207" s="29" t="str">
        <f t="shared" si="225"/>
        <v/>
      </c>
    </row>
    <row r="7208" spans="1:17">
      <c r="A7208" s="3" t="str">
        <f t="shared" si="224"/>
        <v/>
      </c>
      <c r="M7208" s="3" t="str">
        <f>IFERROR(INDEX('SINIF GÜNLER'!$A:$C,MATCH('VERİ TABANI'!$D7208,'SINIF GÜNLER'!$B:$B,0),MATCH('VERİ TABANI'!$M$1,'SINIF GÜNLER'!$A$1:$C$1,0)),"")</f>
        <v/>
      </c>
      <c r="P7208" s="28" t="str">
        <f t="array" ref="P7208">IFERROR(SEARCH(ÖĞRETMEN,'VERİ TABANI'!G7208,1),"")</f>
        <v/>
      </c>
      <c r="Q7208" s="29" t="str">
        <f t="shared" si="225"/>
        <v/>
      </c>
    </row>
    <row r="7209" spans="1:17">
      <c r="A7209" s="3" t="str">
        <f t="shared" si="224"/>
        <v/>
      </c>
      <c r="M7209" s="3" t="str">
        <f>IFERROR(INDEX('SINIF GÜNLER'!$A:$C,MATCH('VERİ TABANI'!$D7209,'SINIF GÜNLER'!$B:$B,0),MATCH('VERİ TABANI'!$M$1,'SINIF GÜNLER'!$A$1:$C$1,0)),"")</f>
        <v/>
      </c>
      <c r="P7209" s="28" t="str">
        <f t="array" ref="P7209">IFERROR(SEARCH(ÖĞRETMEN,'VERİ TABANI'!G7209,1),"")</f>
        <v/>
      </c>
      <c r="Q7209" s="29" t="str">
        <f t="shared" si="225"/>
        <v/>
      </c>
    </row>
    <row r="7210" spans="1:17">
      <c r="A7210" s="3" t="str">
        <f t="shared" si="224"/>
        <v/>
      </c>
      <c r="M7210" s="3" t="str">
        <f>IFERROR(INDEX('SINIF GÜNLER'!$A:$C,MATCH('VERİ TABANI'!$D7210,'SINIF GÜNLER'!$B:$B,0),MATCH('VERİ TABANI'!$M$1,'SINIF GÜNLER'!$A$1:$C$1,0)),"")</f>
        <v/>
      </c>
      <c r="P7210" s="28" t="str">
        <f t="array" ref="P7210">IFERROR(SEARCH(ÖĞRETMEN,'VERİ TABANI'!G7210,1),"")</f>
        <v/>
      </c>
      <c r="Q7210" s="29" t="str">
        <f t="shared" si="225"/>
        <v/>
      </c>
    </row>
    <row r="7211" spans="1:17">
      <c r="A7211" s="3" t="str">
        <f t="shared" si="224"/>
        <v/>
      </c>
      <c r="M7211" s="3" t="str">
        <f>IFERROR(INDEX('SINIF GÜNLER'!$A:$C,MATCH('VERİ TABANI'!$D7211,'SINIF GÜNLER'!$B:$B,0),MATCH('VERİ TABANI'!$M$1,'SINIF GÜNLER'!$A$1:$C$1,0)),"")</f>
        <v/>
      </c>
      <c r="P7211" s="28" t="str">
        <f t="array" ref="P7211">IFERROR(SEARCH(ÖĞRETMEN,'VERİ TABANI'!G7211,1),"")</f>
        <v/>
      </c>
      <c r="Q7211" s="29" t="str">
        <f t="shared" si="225"/>
        <v/>
      </c>
    </row>
    <row r="7212" spans="1:17">
      <c r="A7212" s="3" t="str">
        <f t="shared" si="224"/>
        <v/>
      </c>
      <c r="M7212" s="3" t="str">
        <f>IFERROR(INDEX('SINIF GÜNLER'!$A:$C,MATCH('VERİ TABANI'!$D7212,'SINIF GÜNLER'!$B:$B,0),MATCH('VERİ TABANI'!$M$1,'SINIF GÜNLER'!$A$1:$C$1,0)),"")</f>
        <v/>
      </c>
      <c r="P7212" s="28" t="str">
        <f t="array" ref="P7212">IFERROR(SEARCH(ÖĞRETMEN,'VERİ TABANI'!G7212,1),"")</f>
        <v/>
      </c>
      <c r="Q7212" s="29" t="str">
        <f t="shared" si="225"/>
        <v/>
      </c>
    </row>
    <row r="7213" spans="1:17">
      <c r="A7213" s="3" t="str">
        <f t="shared" si="224"/>
        <v/>
      </c>
      <c r="M7213" s="3" t="str">
        <f>IFERROR(INDEX('SINIF GÜNLER'!$A:$C,MATCH('VERİ TABANI'!$D7213,'SINIF GÜNLER'!$B:$B,0),MATCH('VERİ TABANI'!$M$1,'SINIF GÜNLER'!$A$1:$C$1,0)),"")</f>
        <v/>
      </c>
      <c r="P7213" s="28" t="str">
        <f t="array" ref="P7213">IFERROR(SEARCH(ÖĞRETMEN,'VERİ TABANI'!G7213,1),"")</f>
        <v/>
      </c>
      <c r="Q7213" s="29" t="str">
        <f t="shared" si="225"/>
        <v/>
      </c>
    </row>
    <row r="7214" spans="1:17">
      <c r="A7214" s="3" t="str">
        <f t="shared" si="224"/>
        <v/>
      </c>
      <c r="M7214" s="3" t="str">
        <f>IFERROR(INDEX('SINIF GÜNLER'!$A:$C,MATCH('VERİ TABANI'!$D7214,'SINIF GÜNLER'!$B:$B,0),MATCH('VERİ TABANI'!$M$1,'SINIF GÜNLER'!$A$1:$C$1,0)),"")</f>
        <v/>
      </c>
      <c r="P7214" s="28" t="str">
        <f t="array" ref="P7214">IFERROR(SEARCH(ÖĞRETMEN,'VERİ TABANI'!G7214,1),"")</f>
        <v/>
      </c>
      <c r="Q7214" s="29" t="str">
        <f t="shared" si="225"/>
        <v/>
      </c>
    </row>
    <row r="7215" spans="1:17">
      <c r="A7215" s="3" t="str">
        <f t="shared" si="224"/>
        <v/>
      </c>
      <c r="M7215" s="3" t="str">
        <f>IFERROR(INDEX('SINIF GÜNLER'!$A:$C,MATCH('VERİ TABANI'!$D7215,'SINIF GÜNLER'!$B:$B,0),MATCH('VERİ TABANI'!$M$1,'SINIF GÜNLER'!$A$1:$C$1,0)),"")</f>
        <v/>
      </c>
      <c r="P7215" s="28" t="str">
        <f t="array" ref="P7215">IFERROR(SEARCH(ÖĞRETMEN,'VERİ TABANI'!G7215,1),"")</f>
        <v/>
      </c>
      <c r="Q7215" s="29" t="str">
        <f t="shared" si="225"/>
        <v/>
      </c>
    </row>
    <row r="7216" spans="1:17">
      <c r="A7216" s="3" t="str">
        <f t="shared" si="224"/>
        <v/>
      </c>
      <c r="M7216" s="3" t="str">
        <f>IFERROR(INDEX('SINIF GÜNLER'!$A:$C,MATCH('VERİ TABANI'!$D7216,'SINIF GÜNLER'!$B:$B,0),MATCH('VERİ TABANI'!$M$1,'SINIF GÜNLER'!$A$1:$C$1,0)),"")</f>
        <v/>
      </c>
      <c r="P7216" s="28" t="str">
        <f t="array" ref="P7216">IFERROR(SEARCH(ÖĞRETMEN,'VERİ TABANI'!G7216,1),"")</f>
        <v/>
      </c>
      <c r="Q7216" s="29" t="str">
        <f t="shared" si="225"/>
        <v/>
      </c>
    </row>
    <row r="7217" spans="1:17">
      <c r="A7217" s="3" t="str">
        <f t="shared" si="224"/>
        <v/>
      </c>
      <c r="M7217" s="3" t="str">
        <f>IFERROR(INDEX('SINIF GÜNLER'!$A:$C,MATCH('VERİ TABANI'!$D7217,'SINIF GÜNLER'!$B:$B,0),MATCH('VERİ TABANI'!$M$1,'SINIF GÜNLER'!$A$1:$C$1,0)),"")</f>
        <v/>
      </c>
      <c r="P7217" s="28" t="str">
        <f t="array" ref="P7217">IFERROR(SEARCH(ÖĞRETMEN,'VERİ TABANI'!G7217,1),"")</f>
        <v/>
      </c>
      <c r="Q7217" s="29" t="str">
        <f t="shared" si="225"/>
        <v/>
      </c>
    </row>
    <row r="7218" spans="1:17">
      <c r="A7218" s="3" t="str">
        <f t="shared" si="224"/>
        <v/>
      </c>
      <c r="M7218" s="3" t="str">
        <f>IFERROR(INDEX('SINIF GÜNLER'!$A:$C,MATCH('VERİ TABANI'!$D7218,'SINIF GÜNLER'!$B:$B,0),MATCH('VERİ TABANI'!$M$1,'SINIF GÜNLER'!$A$1:$C$1,0)),"")</f>
        <v/>
      </c>
      <c r="P7218" s="28" t="str">
        <f t="array" ref="P7218">IFERROR(SEARCH(ÖĞRETMEN,'VERİ TABANI'!G7218,1),"")</f>
        <v/>
      </c>
      <c r="Q7218" s="29" t="str">
        <f t="shared" si="225"/>
        <v/>
      </c>
    </row>
    <row r="7219" spans="1:17">
      <c r="A7219" s="3" t="str">
        <f t="shared" si="224"/>
        <v/>
      </c>
      <c r="M7219" s="3" t="str">
        <f>IFERROR(INDEX('SINIF GÜNLER'!$A:$C,MATCH('VERİ TABANI'!$D7219,'SINIF GÜNLER'!$B:$B,0),MATCH('VERİ TABANI'!$M$1,'SINIF GÜNLER'!$A$1:$C$1,0)),"")</f>
        <v/>
      </c>
      <c r="P7219" s="28" t="str">
        <f t="array" ref="P7219">IFERROR(SEARCH(ÖĞRETMEN,'VERİ TABANI'!G7219,1),"")</f>
        <v/>
      </c>
      <c r="Q7219" s="29" t="str">
        <f t="shared" si="225"/>
        <v/>
      </c>
    </row>
    <row r="7220" spans="1:17">
      <c r="A7220" s="3" t="str">
        <f t="shared" si="224"/>
        <v/>
      </c>
      <c r="M7220" s="3" t="str">
        <f>IFERROR(INDEX('SINIF GÜNLER'!$A:$C,MATCH('VERİ TABANI'!$D7220,'SINIF GÜNLER'!$B:$B,0),MATCH('VERİ TABANI'!$M$1,'SINIF GÜNLER'!$A$1:$C$1,0)),"")</f>
        <v/>
      </c>
      <c r="P7220" s="28" t="str">
        <f t="array" ref="P7220">IFERROR(SEARCH(ÖĞRETMEN,'VERİ TABANI'!G7220,1),"")</f>
        <v/>
      </c>
      <c r="Q7220" s="29" t="str">
        <f t="shared" si="225"/>
        <v/>
      </c>
    </row>
    <row r="7221" spans="1:17">
      <c r="A7221" s="3" t="str">
        <f t="shared" si="224"/>
        <v/>
      </c>
      <c r="M7221" s="3" t="str">
        <f>IFERROR(INDEX('SINIF GÜNLER'!$A:$C,MATCH('VERİ TABANI'!$D7221,'SINIF GÜNLER'!$B:$B,0),MATCH('VERİ TABANI'!$M$1,'SINIF GÜNLER'!$A$1:$C$1,0)),"")</f>
        <v/>
      </c>
      <c r="P7221" s="28" t="str">
        <f t="array" ref="P7221">IFERROR(SEARCH(ÖĞRETMEN,'VERİ TABANI'!G7221,1),"")</f>
        <v/>
      </c>
      <c r="Q7221" s="29" t="str">
        <f t="shared" si="225"/>
        <v/>
      </c>
    </row>
    <row r="7222" spans="1:17">
      <c r="A7222" s="3" t="str">
        <f t="shared" si="224"/>
        <v/>
      </c>
      <c r="M7222" s="3" t="str">
        <f>IFERROR(INDEX('SINIF GÜNLER'!$A:$C,MATCH('VERİ TABANI'!$D7222,'SINIF GÜNLER'!$B:$B,0),MATCH('VERİ TABANI'!$M$1,'SINIF GÜNLER'!$A$1:$C$1,0)),"")</f>
        <v/>
      </c>
      <c r="P7222" s="28" t="str">
        <f t="array" ref="P7222">IFERROR(SEARCH(ÖĞRETMEN,'VERİ TABANI'!G7222,1),"")</f>
        <v/>
      </c>
      <c r="Q7222" s="29" t="str">
        <f t="shared" si="225"/>
        <v/>
      </c>
    </row>
    <row r="7223" spans="1:17">
      <c r="A7223" s="3" t="str">
        <f t="shared" si="224"/>
        <v/>
      </c>
      <c r="M7223" s="3" t="str">
        <f>IFERROR(INDEX('SINIF GÜNLER'!$A:$C,MATCH('VERİ TABANI'!$D7223,'SINIF GÜNLER'!$B:$B,0),MATCH('VERİ TABANI'!$M$1,'SINIF GÜNLER'!$A$1:$C$1,0)),"")</f>
        <v/>
      </c>
      <c r="P7223" s="28" t="str">
        <f t="array" ref="P7223">IFERROR(SEARCH(ÖĞRETMEN,'VERİ TABANI'!G7223,1),"")</f>
        <v/>
      </c>
      <c r="Q7223" s="29" t="str">
        <f t="shared" si="225"/>
        <v/>
      </c>
    </row>
    <row r="7224" spans="1:17">
      <c r="A7224" s="3" t="str">
        <f t="shared" si="224"/>
        <v/>
      </c>
      <c r="M7224" s="3" t="str">
        <f>IFERROR(INDEX('SINIF GÜNLER'!$A:$C,MATCH('VERİ TABANI'!$D7224,'SINIF GÜNLER'!$B:$B,0),MATCH('VERİ TABANI'!$M$1,'SINIF GÜNLER'!$A$1:$C$1,0)),"")</f>
        <v/>
      </c>
      <c r="P7224" s="28" t="str">
        <f t="array" ref="P7224">IFERROR(SEARCH(ÖĞRETMEN,'VERİ TABANI'!G7224,1),"")</f>
        <v/>
      </c>
      <c r="Q7224" s="29" t="str">
        <f t="shared" si="225"/>
        <v/>
      </c>
    </row>
    <row r="7225" spans="1:17">
      <c r="A7225" s="3" t="str">
        <f t="shared" si="224"/>
        <v/>
      </c>
      <c r="M7225" s="3" t="str">
        <f>IFERROR(INDEX('SINIF GÜNLER'!$A:$C,MATCH('VERİ TABANI'!$D7225,'SINIF GÜNLER'!$B:$B,0),MATCH('VERİ TABANI'!$M$1,'SINIF GÜNLER'!$A$1:$C$1,0)),"")</f>
        <v/>
      </c>
      <c r="P7225" s="28" t="str">
        <f t="array" ref="P7225">IFERROR(SEARCH(ÖĞRETMEN,'VERİ TABANI'!G7225,1),"")</f>
        <v/>
      </c>
      <c r="Q7225" s="29" t="str">
        <f t="shared" si="225"/>
        <v/>
      </c>
    </row>
    <row r="7226" spans="1:17">
      <c r="A7226" s="3" t="str">
        <f t="shared" si="224"/>
        <v/>
      </c>
      <c r="M7226" s="3" t="str">
        <f>IFERROR(INDEX('SINIF GÜNLER'!$A:$C,MATCH('VERİ TABANI'!$D7226,'SINIF GÜNLER'!$B:$B,0),MATCH('VERİ TABANI'!$M$1,'SINIF GÜNLER'!$A$1:$C$1,0)),"")</f>
        <v/>
      </c>
      <c r="P7226" s="28" t="str">
        <f t="array" ref="P7226">IFERROR(SEARCH(ÖĞRETMEN,'VERİ TABANI'!G7226,1),"")</f>
        <v/>
      </c>
      <c r="Q7226" s="29" t="str">
        <f t="shared" si="225"/>
        <v/>
      </c>
    </row>
    <row r="7227" spans="1:17">
      <c r="A7227" s="3" t="str">
        <f t="shared" si="224"/>
        <v/>
      </c>
      <c r="M7227" s="3" t="str">
        <f>IFERROR(INDEX('SINIF GÜNLER'!$A:$C,MATCH('VERİ TABANI'!$D7227,'SINIF GÜNLER'!$B:$B,0),MATCH('VERİ TABANI'!$M$1,'SINIF GÜNLER'!$A$1:$C$1,0)),"")</f>
        <v/>
      </c>
      <c r="P7227" s="28" t="str">
        <f t="array" ref="P7227">IFERROR(SEARCH(ÖĞRETMEN,'VERİ TABANI'!G7227,1),"")</f>
        <v/>
      </c>
      <c r="Q7227" s="29" t="str">
        <f t="shared" si="225"/>
        <v/>
      </c>
    </row>
    <row r="7228" spans="1:17">
      <c r="A7228" s="3" t="str">
        <f t="shared" si="224"/>
        <v/>
      </c>
      <c r="M7228" s="3" t="str">
        <f>IFERROR(INDEX('SINIF GÜNLER'!$A:$C,MATCH('VERİ TABANI'!$D7228,'SINIF GÜNLER'!$B:$B,0),MATCH('VERİ TABANI'!$M$1,'SINIF GÜNLER'!$A$1:$C$1,0)),"")</f>
        <v/>
      </c>
      <c r="P7228" s="28" t="str">
        <f t="array" ref="P7228">IFERROR(SEARCH(ÖĞRETMEN,'VERİ TABANI'!G7228,1),"")</f>
        <v/>
      </c>
      <c r="Q7228" s="29" t="str">
        <f t="shared" si="225"/>
        <v/>
      </c>
    </row>
    <row r="7229" spans="1:17">
      <c r="A7229" s="3" t="str">
        <f t="shared" si="224"/>
        <v/>
      </c>
      <c r="M7229" s="3" t="str">
        <f>IFERROR(INDEX('SINIF GÜNLER'!$A:$C,MATCH('VERİ TABANI'!$D7229,'SINIF GÜNLER'!$B:$B,0),MATCH('VERİ TABANI'!$M$1,'SINIF GÜNLER'!$A$1:$C$1,0)),"")</f>
        <v/>
      </c>
      <c r="P7229" s="28" t="str">
        <f t="array" ref="P7229">IFERROR(SEARCH(ÖĞRETMEN,'VERİ TABANI'!G7229,1),"")</f>
        <v/>
      </c>
      <c r="Q7229" s="29" t="str">
        <f t="shared" si="225"/>
        <v/>
      </c>
    </row>
    <row r="7230" spans="1:17">
      <c r="A7230" s="3" t="str">
        <f t="shared" si="224"/>
        <v/>
      </c>
      <c r="M7230" s="3" t="str">
        <f>IFERROR(INDEX('SINIF GÜNLER'!$A:$C,MATCH('VERİ TABANI'!$D7230,'SINIF GÜNLER'!$B:$B,0),MATCH('VERİ TABANI'!$M$1,'SINIF GÜNLER'!$A$1:$C$1,0)),"")</f>
        <v/>
      </c>
      <c r="P7230" s="28" t="str">
        <f t="array" ref="P7230">IFERROR(SEARCH(ÖĞRETMEN,'VERİ TABANI'!G7230,1),"")</f>
        <v/>
      </c>
      <c r="Q7230" s="29" t="str">
        <f t="shared" si="225"/>
        <v/>
      </c>
    </row>
    <row r="7231" spans="1:17">
      <c r="A7231" s="3" t="str">
        <f t="shared" si="224"/>
        <v/>
      </c>
      <c r="M7231" s="3" t="str">
        <f>IFERROR(INDEX('SINIF GÜNLER'!$A:$C,MATCH('VERİ TABANI'!$D7231,'SINIF GÜNLER'!$B:$B,0),MATCH('VERİ TABANI'!$M$1,'SINIF GÜNLER'!$A$1:$C$1,0)),"")</f>
        <v/>
      </c>
      <c r="P7231" s="28" t="str">
        <f t="array" ref="P7231">IFERROR(SEARCH(ÖĞRETMEN,'VERİ TABANI'!G7231,1),"")</f>
        <v/>
      </c>
      <c r="Q7231" s="29" t="str">
        <f t="shared" si="225"/>
        <v/>
      </c>
    </row>
    <row r="7232" spans="1:17">
      <c r="A7232" s="3" t="str">
        <f t="shared" si="224"/>
        <v/>
      </c>
      <c r="M7232" s="3" t="str">
        <f>IFERROR(INDEX('SINIF GÜNLER'!$A:$C,MATCH('VERİ TABANI'!$D7232,'SINIF GÜNLER'!$B:$B,0),MATCH('VERİ TABANI'!$M$1,'SINIF GÜNLER'!$A$1:$C$1,0)),"")</f>
        <v/>
      </c>
      <c r="P7232" s="28" t="str">
        <f t="array" ref="P7232">IFERROR(SEARCH(ÖĞRETMEN,'VERİ TABANI'!G7232,1),"")</f>
        <v/>
      </c>
      <c r="Q7232" s="29" t="str">
        <f t="shared" si="225"/>
        <v/>
      </c>
    </row>
    <row r="7233" spans="1:17">
      <c r="A7233" s="3" t="str">
        <f t="shared" si="224"/>
        <v/>
      </c>
      <c r="M7233" s="3" t="str">
        <f>IFERROR(INDEX('SINIF GÜNLER'!$A:$C,MATCH('VERİ TABANI'!$D7233,'SINIF GÜNLER'!$B:$B,0),MATCH('VERİ TABANI'!$M$1,'SINIF GÜNLER'!$A$1:$C$1,0)),"")</f>
        <v/>
      </c>
      <c r="P7233" s="28" t="str">
        <f t="array" ref="P7233">IFERROR(SEARCH(ÖĞRETMEN,'VERİ TABANI'!G7233,1),"")</f>
        <v/>
      </c>
      <c r="Q7233" s="29" t="str">
        <f t="shared" si="225"/>
        <v/>
      </c>
    </row>
    <row r="7234" spans="1:17">
      <c r="A7234" s="3" t="str">
        <f t="shared" ref="A7234:A7297" si="226">IFERROR(IF(B7234="","",ROW()-1),"")</f>
        <v/>
      </c>
      <c r="M7234" s="3" t="str">
        <f>IFERROR(INDEX('SINIF GÜNLER'!$A:$C,MATCH('VERİ TABANI'!$D7234,'SINIF GÜNLER'!$B:$B,0),MATCH('VERİ TABANI'!$M$1,'SINIF GÜNLER'!$A$1:$C$1,0)),"")</f>
        <v/>
      </c>
      <c r="P7234" s="28" t="str">
        <f t="array" ref="P7234">IFERROR(SEARCH(ÖĞRETMEN,'VERİ TABANI'!G7234,1),"")</f>
        <v/>
      </c>
      <c r="Q7234" s="29" t="str">
        <f t="shared" si="225"/>
        <v/>
      </c>
    </row>
    <row r="7235" spans="1:17">
      <c r="A7235" s="3" t="str">
        <f t="shared" si="226"/>
        <v/>
      </c>
      <c r="M7235" s="3" t="str">
        <f>IFERROR(INDEX('SINIF GÜNLER'!$A:$C,MATCH('VERİ TABANI'!$D7235,'SINIF GÜNLER'!$B:$B,0),MATCH('VERİ TABANI'!$M$1,'SINIF GÜNLER'!$A$1:$C$1,0)),"")</f>
        <v/>
      </c>
      <c r="P7235" s="28" t="str">
        <f t="array" ref="P7235">IFERROR(SEARCH(ÖĞRETMEN,'VERİ TABANI'!G7235,1),"")</f>
        <v/>
      </c>
      <c r="Q7235" s="29" t="str">
        <f t="shared" si="225"/>
        <v/>
      </c>
    </row>
    <row r="7236" spans="1:17">
      <c r="A7236" s="3" t="str">
        <f t="shared" si="226"/>
        <v/>
      </c>
      <c r="M7236" s="3" t="str">
        <f>IFERROR(INDEX('SINIF GÜNLER'!$A:$C,MATCH('VERİ TABANI'!$D7236,'SINIF GÜNLER'!$B:$B,0),MATCH('VERİ TABANI'!$M$1,'SINIF GÜNLER'!$A$1:$C$1,0)),"")</f>
        <v/>
      </c>
      <c r="P7236" s="28" t="str">
        <f t="array" ref="P7236">IFERROR(SEARCH(ÖĞRETMEN,'VERİ TABANI'!G7236,1),"")</f>
        <v/>
      </c>
      <c r="Q7236" s="29" t="str">
        <f t="shared" si="225"/>
        <v/>
      </c>
    </row>
    <row r="7237" spans="1:17">
      <c r="A7237" s="3" t="str">
        <f t="shared" si="226"/>
        <v/>
      </c>
      <c r="M7237" s="3" t="str">
        <f>IFERROR(INDEX('SINIF GÜNLER'!$A:$C,MATCH('VERİ TABANI'!$D7237,'SINIF GÜNLER'!$B:$B,0),MATCH('VERİ TABANI'!$M$1,'SINIF GÜNLER'!$A$1:$C$1,0)),"")</f>
        <v/>
      </c>
      <c r="P7237" s="28" t="str">
        <f t="array" ref="P7237">IFERROR(SEARCH(ÖĞRETMEN,'VERİ TABANI'!G7237,1),"")</f>
        <v/>
      </c>
      <c r="Q7237" s="29" t="str">
        <f t="shared" si="225"/>
        <v/>
      </c>
    </row>
    <row r="7238" spans="1:17">
      <c r="A7238" s="3" t="str">
        <f t="shared" si="226"/>
        <v/>
      </c>
      <c r="M7238" s="3" t="str">
        <f>IFERROR(INDEX('SINIF GÜNLER'!$A:$C,MATCH('VERİ TABANI'!$D7238,'SINIF GÜNLER'!$B:$B,0),MATCH('VERİ TABANI'!$M$1,'SINIF GÜNLER'!$A$1:$C$1,0)),"")</f>
        <v/>
      </c>
      <c r="P7238" s="28" t="str">
        <f t="array" ref="P7238">IFERROR(SEARCH(ÖĞRETMEN,'VERİ TABANI'!G7238,1),"")</f>
        <v/>
      </c>
      <c r="Q7238" s="29" t="str">
        <f t="shared" si="225"/>
        <v/>
      </c>
    </row>
    <row r="7239" spans="1:17">
      <c r="A7239" s="3" t="str">
        <f t="shared" si="226"/>
        <v/>
      </c>
      <c r="M7239" s="3" t="str">
        <f>IFERROR(INDEX('SINIF GÜNLER'!$A:$C,MATCH('VERİ TABANI'!$D7239,'SINIF GÜNLER'!$B:$B,0),MATCH('VERİ TABANI'!$M$1,'SINIF GÜNLER'!$A$1:$C$1,0)),"")</f>
        <v/>
      </c>
      <c r="P7239" s="28" t="str">
        <f t="array" ref="P7239">IFERROR(SEARCH(ÖĞRETMEN,'VERİ TABANI'!G7239,1),"")</f>
        <v/>
      </c>
      <c r="Q7239" s="29" t="str">
        <f t="shared" si="225"/>
        <v/>
      </c>
    </row>
    <row r="7240" spans="1:17">
      <c r="A7240" s="3" t="str">
        <f t="shared" si="226"/>
        <v/>
      </c>
      <c r="M7240" s="3" t="str">
        <f>IFERROR(INDEX('SINIF GÜNLER'!$A:$C,MATCH('VERİ TABANI'!$D7240,'SINIF GÜNLER'!$B:$B,0),MATCH('VERİ TABANI'!$M$1,'SINIF GÜNLER'!$A$1:$C$1,0)),"")</f>
        <v/>
      </c>
      <c r="P7240" s="28" t="str">
        <f t="array" ref="P7240">IFERROR(SEARCH(ÖĞRETMEN,'VERİ TABANI'!G7240,1),"")</f>
        <v/>
      </c>
      <c r="Q7240" s="29" t="str">
        <f t="shared" ref="Q7240:Q7303" si="227">IF(P7240="","",ROW())</f>
        <v/>
      </c>
    </row>
    <row r="7241" spans="1:17">
      <c r="A7241" s="3" t="str">
        <f t="shared" si="226"/>
        <v/>
      </c>
      <c r="M7241" s="3" t="str">
        <f>IFERROR(INDEX('SINIF GÜNLER'!$A:$C,MATCH('VERİ TABANI'!$D7241,'SINIF GÜNLER'!$B:$B,0),MATCH('VERİ TABANI'!$M$1,'SINIF GÜNLER'!$A$1:$C$1,0)),"")</f>
        <v/>
      </c>
      <c r="P7241" s="28" t="str">
        <f t="array" ref="P7241">IFERROR(SEARCH(ÖĞRETMEN,'VERİ TABANI'!G7241,1),"")</f>
        <v/>
      </c>
      <c r="Q7241" s="29" t="str">
        <f t="shared" si="227"/>
        <v/>
      </c>
    </row>
    <row r="7242" spans="1:17">
      <c r="A7242" s="3" t="str">
        <f t="shared" si="226"/>
        <v/>
      </c>
      <c r="M7242" s="3" t="str">
        <f>IFERROR(INDEX('SINIF GÜNLER'!$A:$C,MATCH('VERİ TABANI'!$D7242,'SINIF GÜNLER'!$B:$B,0),MATCH('VERİ TABANI'!$M$1,'SINIF GÜNLER'!$A$1:$C$1,0)),"")</f>
        <v/>
      </c>
      <c r="P7242" s="28" t="str">
        <f t="array" ref="P7242">IFERROR(SEARCH(ÖĞRETMEN,'VERİ TABANI'!G7242,1),"")</f>
        <v/>
      </c>
      <c r="Q7242" s="29" t="str">
        <f t="shared" si="227"/>
        <v/>
      </c>
    </row>
    <row r="7243" spans="1:17">
      <c r="A7243" s="3" t="str">
        <f t="shared" si="226"/>
        <v/>
      </c>
      <c r="M7243" s="3" t="str">
        <f>IFERROR(INDEX('SINIF GÜNLER'!$A:$C,MATCH('VERİ TABANI'!$D7243,'SINIF GÜNLER'!$B:$B,0),MATCH('VERİ TABANI'!$M$1,'SINIF GÜNLER'!$A$1:$C$1,0)),"")</f>
        <v/>
      </c>
      <c r="P7243" s="28" t="str">
        <f t="array" ref="P7243">IFERROR(SEARCH(ÖĞRETMEN,'VERİ TABANI'!G7243,1),"")</f>
        <v/>
      </c>
      <c r="Q7243" s="29" t="str">
        <f t="shared" si="227"/>
        <v/>
      </c>
    </row>
    <row r="7244" spans="1:17">
      <c r="A7244" s="3" t="str">
        <f t="shared" si="226"/>
        <v/>
      </c>
      <c r="M7244" s="3" t="str">
        <f>IFERROR(INDEX('SINIF GÜNLER'!$A:$C,MATCH('VERİ TABANI'!$D7244,'SINIF GÜNLER'!$B:$B,0),MATCH('VERİ TABANI'!$M$1,'SINIF GÜNLER'!$A$1:$C$1,0)),"")</f>
        <v/>
      </c>
      <c r="P7244" s="28" t="str">
        <f t="array" ref="P7244">IFERROR(SEARCH(ÖĞRETMEN,'VERİ TABANI'!G7244,1),"")</f>
        <v/>
      </c>
      <c r="Q7244" s="29" t="str">
        <f t="shared" si="227"/>
        <v/>
      </c>
    </row>
    <row r="7245" spans="1:17">
      <c r="A7245" s="3" t="str">
        <f t="shared" si="226"/>
        <v/>
      </c>
      <c r="M7245" s="3" t="str">
        <f>IFERROR(INDEX('SINIF GÜNLER'!$A:$C,MATCH('VERİ TABANI'!$D7245,'SINIF GÜNLER'!$B:$B,0),MATCH('VERİ TABANI'!$M$1,'SINIF GÜNLER'!$A$1:$C$1,0)),"")</f>
        <v/>
      </c>
      <c r="P7245" s="28" t="str">
        <f t="array" ref="P7245">IFERROR(SEARCH(ÖĞRETMEN,'VERİ TABANI'!G7245,1),"")</f>
        <v/>
      </c>
      <c r="Q7245" s="29" t="str">
        <f t="shared" si="227"/>
        <v/>
      </c>
    </row>
    <row r="7246" spans="1:17">
      <c r="A7246" s="3" t="str">
        <f t="shared" si="226"/>
        <v/>
      </c>
      <c r="M7246" s="3" t="str">
        <f>IFERROR(INDEX('SINIF GÜNLER'!$A:$C,MATCH('VERİ TABANI'!$D7246,'SINIF GÜNLER'!$B:$B,0),MATCH('VERİ TABANI'!$M$1,'SINIF GÜNLER'!$A$1:$C$1,0)),"")</f>
        <v/>
      </c>
      <c r="P7246" s="28" t="str">
        <f t="array" ref="P7246">IFERROR(SEARCH(ÖĞRETMEN,'VERİ TABANI'!G7246,1),"")</f>
        <v/>
      </c>
      <c r="Q7246" s="29" t="str">
        <f t="shared" si="227"/>
        <v/>
      </c>
    </row>
    <row r="7247" spans="1:17">
      <c r="A7247" s="3" t="str">
        <f t="shared" si="226"/>
        <v/>
      </c>
      <c r="M7247" s="3" t="str">
        <f>IFERROR(INDEX('SINIF GÜNLER'!$A:$C,MATCH('VERİ TABANI'!$D7247,'SINIF GÜNLER'!$B:$B,0),MATCH('VERİ TABANI'!$M$1,'SINIF GÜNLER'!$A$1:$C$1,0)),"")</f>
        <v/>
      </c>
      <c r="P7247" s="28" t="str">
        <f t="array" ref="P7247">IFERROR(SEARCH(ÖĞRETMEN,'VERİ TABANI'!G7247,1),"")</f>
        <v/>
      </c>
      <c r="Q7247" s="29" t="str">
        <f t="shared" si="227"/>
        <v/>
      </c>
    </row>
    <row r="7248" spans="1:17">
      <c r="A7248" s="3" t="str">
        <f t="shared" si="226"/>
        <v/>
      </c>
      <c r="M7248" s="3" t="str">
        <f>IFERROR(INDEX('SINIF GÜNLER'!$A:$C,MATCH('VERİ TABANI'!$D7248,'SINIF GÜNLER'!$B:$B,0),MATCH('VERİ TABANI'!$M$1,'SINIF GÜNLER'!$A$1:$C$1,0)),"")</f>
        <v/>
      </c>
      <c r="P7248" s="28" t="str">
        <f t="array" ref="P7248">IFERROR(SEARCH(ÖĞRETMEN,'VERİ TABANI'!G7248,1),"")</f>
        <v/>
      </c>
      <c r="Q7248" s="29" t="str">
        <f t="shared" si="227"/>
        <v/>
      </c>
    </row>
    <row r="7249" spans="1:17">
      <c r="A7249" s="3" t="str">
        <f t="shared" si="226"/>
        <v/>
      </c>
      <c r="M7249" s="3" t="str">
        <f>IFERROR(INDEX('SINIF GÜNLER'!$A:$C,MATCH('VERİ TABANI'!$D7249,'SINIF GÜNLER'!$B:$B,0),MATCH('VERİ TABANI'!$M$1,'SINIF GÜNLER'!$A$1:$C$1,0)),"")</f>
        <v/>
      </c>
      <c r="P7249" s="28" t="str">
        <f t="array" ref="P7249">IFERROR(SEARCH(ÖĞRETMEN,'VERİ TABANI'!G7249,1),"")</f>
        <v/>
      </c>
      <c r="Q7249" s="29" t="str">
        <f t="shared" si="227"/>
        <v/>
      </c>
    </row>
    <row r="7250" spans="1:17">
      <c r="A7250" s="3" t="str">
        <f t="shared" si="226"/>
        <v/>
      </c>
      <c r="M7250" s="3" t="str">
        <f>IFERROR(INDEX('SINIF GÜNLER'!$A:$C,MATCH('VERİ TABANI'!$D7250,'SINIF GÜNLER'!$B:$B,0),MATCH('VERİ TABANI'!$M$1,'SINIF GÜNLER'!$A$1:$C$1,0)),"")</f>
        <v/>
      </c>
      <c r="P7250" s="28" t="str">
        <f t="array" ref="P7250">IFERROR(SEARCH(ÖĞRETMEN,'VERİ TABANI'!G7250,1),"")</f>
        <v/>
      </c>
      <c r="Q7250" s="29" t="str">
        <f t="shared" si="227"/>
        <v/>
      </c>
    </row>
    <row r="7251" spans="1:17">
      <c r="A7251" s="3" t="str">
        <f t="shared" si="226"/>
        <v/>
      </c>
      <c r="M7251" s="3" t="str">
        <f>IFERROR(INDEX('SINIF GÜNLER'!$A:$C,MATCH('VERİ TABANI'!$D7251,'SINIF GÜNLER'!$B:$B,0),MATCH('VERİ TABANI'!$M$1,'SINIF GÜNLER'!$A$1:$C$1,0)),"")</f>
        <v/>
      </c>
      <c r="P7251" s="28" t="str">
        <f t="array" ref="P7251">IFERROR(SEARCH(ÖĞRETMEN,'VERİ TABANI'!G7251,1),"")</f>
        <v/>
      </c>
      <c r="Q7251" s="29" t="str">
        <f t="shared" si="227"/>
        <v/>
      </c>
    </row>
    <row r="7252" spans="1:17">
      <c r="A7252" s="3" t="str">
        <f t="shared" si="226"/>
        <v/>
      </c>
      <c r="M7252" s="3" t="str">
        <f>IFERROR(INDEX('SINIF GÜNLER'!$A:$C,MATCH('VERİ TABANI'!$D7252,'SINIF GÜNLER'!$B:$B,0),MATCH('VERİ TABANI'!$M$1,'SINIF GÜNLER'!$A$1:$C$1,0)),"")</f>
        <v/>
      </c>
      <c r="P7252" s="28" t="str">
        <f t="array" ref="P7252">IFERROR(SEARCH(ÖĞRETMEN,'VERİ TABANI'!G7252,1),"")</f>
        <v/>
      </c>
      <c r="Q7252" s="29" t="str">
        <f t="shared" si="227"/>
        <v/>
      </c>
    </row>
    <row r="7253" spans="1:17">
      <c r="A7253" s="3" t="str">
        <f t="shared" si="226"/>
        <v/>
      </c>
      <c r="M7253" s="3" t="str">
        <f>IFERROR(INDEX('SINIF GÜNLER'!$A:$C,MATCH('VERİ TABANI'!$D7253,'SINIF GÜNLER'!$B:$B,0),MATCH('VERİ TABANI'!$M$1,'SINIF GÜNLER'!$A$1:$C$1,0)),"")</f>
        <v/>
      </c>
      <c r="P7253" s="28" t="str">
        <f t="array" ref="P7253">IFERROR(SEARCH(ÖĞRETMEN,'VERİ TABANI'!G7253,1),"")</f>
        <v/>
      </c>
      <c r="Q7253" s="29" t="str">
        <f t="shared" si="227"/>
        <v/>
      </c>
    </row>
    <row r="7254" spans="1:17">
      <c r="A7254" s="3" t="str">
        <f t="shared" si="226"/>
        <v/>
      </c>
      <c r="M7254" s="3" t="str">
        <f>IFERROR(INDEX('SINIF GÜNLER'!$A:$C,MATCH('VERİ TABANI'!$D7254,'SINIF GÜNLER'!$B:$B,0),MATCH('VERİ TABANI'!$M$1,'SINIF GÜNLER'!$A$1:$C$1,0)),"")</f>
        <v/>
      </c>
      <c r="P7254" s="28" t="str">
        <f t="array" ref="P7254">IFERROR(SEARCH(ÖĞRETMEN,'VERİ TABANI'!G7254,1),"")</f>
        <v/>
      </c>
      <c r="Q7254" s="29" t="str">
        <f t="shared" si="227"/>
        <v/>
      </c>
    </row>
    <row r="7255" spans="1:17">
      <c r="A7255" s="3" t="str">
        <f t="shared" si="226"/>
        <v/>
      </c>
      <c r="M7255" s="3" t="str">
        <f>IFERROR(INDEX('SINIF GÜNLER'!$A:$C,MATCH('VERİ TABANI'!$D7255,'SINIF GÜNLER'!$B:$B,0),MATCH('VERİ TABANI'!$M$1,'SINIF GÜNLER'!$A$1:$C$1,0)),"")</f>
        <v/>
      </c>
      <c r="P7255" s="28" t="str">
        <f t="array" ref="P7255">IFERROR(SEARCH(ÖĞRETMEN,'VERİ TABANI'!G7255,1),"")</f>
        <v/>
      </c>
      <c r="Q7255" s="29" t="str">
        <f t="shared" si="227"/>
        <v/>
      </c>
    </row>
    <row r="7256" spans="1:17">
      <c r="A7256" s="3" t="str">
        <f t="shared" si="226"/>
        <v/>
      </c>
      <c r="M7256" s="3" t="str">
        <f>IFERROR(INDEX('SINIF GÜNLER'!$A:$C,MATCH('VERİ TABANI'!$D7256,'SINIF GÜNLER'!$B:$B,0),MATCH('VERİ TABANI'!$M$1,'SINIF GÜNLER'!$A$1:$C$1,0)),"")</f>
        <v/>
      </c>
      <c r="P7256" s="28" t="str">
        <f t="array" ref="P7256">IFERROR(SEARCH(ÖĞRETMEN,'VERİ TABANI'!G7256,1),"")</f>
        <v/>
      </c>
      <c r="Q7256" s="29" t="str">
        <f t="shared" si="227"/>
        <v/>
      </c>
    </row>
    <row r="7257" spans="1:17">
      <c r="A7257" s="3" t="str">
        <f t="shared" si="226"/>
        <v/>
      </c>
      <c r="M7257" s="3" t="str">
        <f>IFERROR(INDEX('SINIF GÜNLER'!$A:$C,MATCH('VERİ TABANI'!$D7257,'SINIF GÜNLER'!$B:$B,0),MATCH('VERİ TABANI'!$M$1,'SINIF GÜNLER'!$A$1:$C$1,0)),"")</f>
        <v/>
      </c>
      <c r="P7257" s="28" t="str">
        <f t="array" ref="P7257">IFERROR(SEARCH(ÖĞRETMEN,'VERİ TABANI'!G7257,1),"")</f>
        <v/>
      </c>
      <c r="Q7257" s="29" t="str">
        <f t="shared" si="227"/>
        <v/>
      </c>
    </row>
    <row r="7258" spans="1:17">
      <c r="A7258" s="3" t="str">
        <f t="shared" si="226"/>
        <v/>
      </c>
      <c r="M7258" s="3" t="str">
        <f>IFERROR(INDEX('SINIF GÜNLER'!$A:$C,MATCH('VERİ TABANI'!$D7258,'SINIF GÜNLER'!$B:$B,0),MATCH('VERİ TABANI'!$M$1,'SINIF GÜNLER'!$A$1:$C$1,0)),"")</f>
        <v/>
      </c>
      <c r="P7258" s="28" t="str">
        <f t="array" ref="P7258">IFERROR(SEARCH(ÖĞRETMEN,'VERİ TABANI'!G7258,1),"")</f>
        <v/>
      </c>
      <c r="Q7258" s="29" t="str">
        <f t="shared" si="227"/>
        <v/>
      </c>
    </row>
    <row r="7259" spans="1:17">
      <c r="A7259" s="3" t="str">
        <f t="shared" si="226"/>
        <v/>
      </c>
      <c r="M7259" s="3" t="str">
        <f>IFERROR(INDEX('SINIF GÜNLER'!$A:$C,MATCH('VERİ TABANI'!$D7259,'SINIF GÜNLER'!$B:$B,0),MATCH('VERİ TABANI'!$M$1,'SINIF GÜNLER'!$A$1:$C$1,0)),"")</f>
        <v/>
      </c>
      <c r="P7259" s="28" t="str">
        <f t="array" ref="P7259">IFERROR(SEARCH(ÖĞRETMEN,'VERİ TABANI'!G7259,1),"")</f>
        <v/>
      </c>
      <c r="Q7259" s="29" t="str">
        <f t="shared" si="227"/>
        <v/>
      </c>
    </row>
    <row r="7260" spans="1:17">
      <c r="A7260" s="3" t="str">
        <f t="shared" si="226"/>
        <v/>
      </c>
      <c r="M7260" s="3" t="str">
        <f>IFERROR(INDEX('SINIF GÜNLER'!$A:$C,MATCH('VERİ TABANI'!$D7260,'SINIF GÜNLER'!$B:$B,0),MATCH('VERİ TABANI'!$M$1,'SINIF GÜNLER'!$A$1:$C$1,0)),"")</f>
        <v/>
      </c>
      <c r="P7260" s="28" t="str">
        <f t="array" ref="P7260">IFERROR(SEARCH(ÖĞRETMEN,'VERİ TABANI'!G7260,1),"")</f>
        <v/>
      </c>
      <c r="Q7260" s="29" t="str">
        <f t="shared" si="227"/>
        <v/>
      </c>
    </row>
    <row r="7261" spans="1:17">
      <c r="A7261" s="3" t="str">
        <f t="shared" si="226"/>
        <v/>
      </c>
      <c r="M7261" s="3" t="str">
        <f>IFERROR(INDEX('SINIF GÜNLER'!$A:$C,MATCH('VERİ TABANI'!$D7261,'SINIF GÜNLER'!$B:$B,0),MATCH('VERİ TABANI'!$M$1,'SINIF GÜNLER'!$A$1:$C$1,0)),"")</f>
        <v/>
      </c>
      <c r="P7261" s="28" t="str">
        <f t="array" ref="P7261">IFERROR(SEARCH(ÖĞRETMEN,'VERİ TABANI'!G7261,1),"")</f>
        <v/>
      </c>
      <c r="Q7261" s="29" t="str">
        <f t="shared" si="227"/>
        <v/>
      </c>
    </row>
    <row r="7262" spans="1:17">
      <c r="A7262" s="3" t="str">
        <f t="shared" si="226"/>
        <v/>
      </c>
      <c r="M7262" s="3" t="str">
        <f>IFERROR(INDEX('SINIF GÜNLER'!$A:$C,MATCH('VERİ TABANI'!$D7262,'SINIF GÜNLER'!$B:$B,0),MATCH('VERİ TABANI'!$M$1,'SINIF GÜNLER'!$A$1:$C$1,0)),"")</f>
        <v/>
      </c>
      <c r="P7262" s="28" t="str">
        <f t="array" ref="P7262">IFERROR(SEARCH(ÖĞRETMEN,'VERİ TABANI'!G7262,1),"")</f>
        <v/>
      </c>
      <c r="Q7262" s="29" t="str">
        <f t="shared" si="227"/>
        <v/>
      </c>
    </row>
    <row r="7263" spans="1:17">
      <c r="A7263" s="3" t="str">
        <f t="shared" si="226"/>
        <v/>
      </c>
      <c r="M7263" s="3" t="str">
        <f>IFERROR(INDEX('SINIF GÜNLER'!$A:$C,MATCH('VERİ TABANI'!$D7263,'SINIF GÜNLER'!$B:$B,0),MATCH('VERİ TABANI'!$M$1,'SINIF GÜNLER'!$A$1:$C$1,0)),"")</f>
        <v/>
      </c>
      <c r="P7263" s="28" t="str">
        <f t="array" ref="P7263">IFERROR(SEARCH(ÖĞRETMEN,'VERİ TABANI'!G7263,1),"")</f>
        <v/>
      </c>
      <c r="Q7263" s="29" t="str">
        <f t="shared" si="227"/>
        <v/>
      </c>
    </row>
    <row r="7264" spans="1:17">
      <c r="A7264" s="3" t="str">
        <f t="shared" si="226"/>
        <v/>
      </c>
      <c r="M7264" s="3" t="str">
        <f>IFERROR(INDEX('SINIF GÜNLER'!$A:$C,MATCH('VERİ TABANI'!$D7264,'SINIF GÜNLER'!$B:$B,0),MATCH('VERİ TABANI'!$M$1,'SINIF GÜNLER'!$A$1:$C$1,0)),"")</f>
        <v/>
      </c>
      <c r="P7264" s="28" t="str">
        <f t="array" ref="P7264">IFERROR(SEARCH(ÖĞRETMEN,'VERİ TABANI'!G7264,1),"")</f>
        <v/>
      </c>
      <c r="Q7264" s="29" t="str">
        <f t="shared" si="227"/>
        <v/>
      </c>
    </row>
    <row r="7265" spans="1:17">
      <c r="A7265" s="3" t="str">
        <f t="shared" si="226"/>
        <v/>
      </c>
      <c r="M7265" s="3" t="str">
        <f>IFERROR(INDEX('SINIF GÜNLER'!$A:$C,MATCH('VERİ TABANI'!$D7265,'SINIF GÜNLER'!$B:$B,0),MATCH('VERİ TABANI'!$M$1,'SINIF GÜNLER'!$A$1:$C$1,0)),"")</f>
        <v/>
      </c>
      <c r="P7265" s="28" t="str">
        <f t="array" ref="P7265">IFERROR(SEARCH(ÖĞRETMEN,'VERİ TABANI'!G7265,1),"")</f>
        <v/>
      </c>
      <c r="Q7265" s="29" t="str">
        <f t="shared" si="227"/>
        <v/>
      </c>
    </row>
    <row r="7266" spans="1:17">
      <c r="A7266" s="3" t="str">
        <f t="shared" si="226"/>
        <v/>
      </c>
      <c r="M7266" s="3" t="str">
        <f>IFERROR(INDEX('SINIF GÜNLER'!$A:$C,MATCH('VERİ TABANI'!$D7266,'SINIF GÜNLER'!$B:$B,0),MATCH('VERİ TABANI'!$M$1,'SINIF GÜNLER'!$A$1:$C$1,0)),"")</f>
        <v/>
      </c>
      <c r="P7266" s="28" t="str">
        <f t="array" ref="P7266">IFERROR(SEARCH(ÖĞRETMEN,'VERİ TABANI'!G7266,1),"")</f>
        <v/>
      </c>
      <c r="Q7266" s="29" t="str">
        <f t="shared" si="227"/>
        <v/>
      </c>
    </row>
    <row r="7267" spans="1:17">
      <c r="A7267" s="3" t="str">
        <f t="shared" si="226"/>
        <v/>
      </c>
      <c r="M7267" s="3" t="str">
        <f>IFERROR(INDEX('SINIF GÜNLER'!$A:$C,MATCH('VERİ TABANI'!$D7267,'SINIF GÜNLER'!$B:$B,0),MATCH('VERİ TABANI'!$M$1,'SINIF GÜNLER'!$A$1:$C$1,0)),"")</f>
        <v/>
      </c>
      <c r="P7267" s="28" t="str">
        <f t="array" ref="P7267">IFERROR(SEARCH(ÖĞRETMEN,'VERİ TABANI'!G7267,1),"")</f>
        <v/>
      </c>
      <c r="Q7267" s="29" t="str">
        <f t="shared" si="227"/>
        <v/>
      </c>
    </row>
    <row r="7268" spans="1:17">
      <c r="A7268" s="3" t="str">
        <f t="shared" si="226"/>
        <v/>
      </c>
      <c r="M7268" s="3" t="str">
        <f>IFERROR(INDEX('SINIF GÜNLER'!$A:$C,MATCH('VERİ TABANI'!$D7268,'SINIF GÜNLER'!$B:$B,0),MATCH('VERİ TABANI'!$M$1,'SINIF GÜNLER'!$A$1:$C$1,0)),"")</f>
        <v/>
      </c>
      <c r="P7268" s="28" t="str">
        <f t="array" ref="P7268">IFERROR(SEARCH(ÖĞRETMEN,'VERİ TABANI'!G7268,1),"")</f>
        <v/>
      </c>
      <c r="Q7268" s="29" t="str">
        <f t="shared" si="227"/>
        <v/>
      </c>
    </row>
    <row r="7269" spans="1:17">
      <c r="A7269" s="3" t="str">
        <f t="shared" si="226"/>
        <v/>
      </c>
      <c r="M7269" s="3" t="str">
        <f>IFERROR(INDEX('SINIF GÜNLER'!$A:$C,MATCH('VERİ TABANI'!$D7269,'SINIF GÜNLER'!$B:$B,0),MATCH('VERİ TABANI'!$M$1,'SINIF GÜNLER'!$A$1:$C$1,0)),"")</f>
        <v/>
      </c>
      <c r="P7269" s="28" t="str">
        <f t="array" ref="P7269">IFERROR(SEARCH(ÖĞRETMEN,'VERİ TABANI'!G7269,1),"")</f>
        <v/>
      </c>
      <c r="Q7269" s="29" t="str">
        <f t="shared" si="227"/>
        <v/>
      </c>
    </row>
    <row r="7270" spans="1:17">
      <c r="A7270" s="3" t="str">
        <f t="shared" si="226"/>
        <v/>
      </c>
      <c r="M7270" s="3" t="str">
        <f>IFERROR(INDEX('SINIF GÜNLER'!$A:$C,MATCH('VERİ TABANI'!$D7270,'SINIF GÜNLER'!$B:$B,0),MATCH('VERİ TABANI'!$M$1,'SINIF GÜNLER'!$A$1:$C$1,0)),"")</f>
        <v/>
      </c>
      <c r="P7270" s="28" t="str">
        <f t="array" ref="P7270">IFERROR(SEARCH(ÖĞRETMEN,'VERİ TABANI'!G7270,1),"")</f>
        <v/>
      </c>
      <c r="Q7270" s="29" t="str">
        <f t="shared" si="227"/>
        <v/>
      </c>
    </row>
    <row r="7271" spans="1:17">
      <c r="A7271" s="3" t="str">
        <f t="shared" si="226"/>
        <v/>
      </c>
      <c r="M7271" s="3" t="str">
        <f>IFERROR(INDEX('SINIF GÜNLER'!$A:$C,MATCH('VERİ TABANI'!$D7271,'SINIF GÜNLER'!$B:$B,0),MATCH('VERİ TABANI'!$M$1,'SINIF GÜNLER'!$A$1:$C$1,0)),"")</f>
        <v/>
      </c>
      <c r="P7271" s="28" t="str">
        <f t="array" ref="P7271">IFERROR(SEARCH(ÖĞRETMEN,'VERİ TABANI'!G7271,1),"")</f>
        <v/>
      </c>
      <c r="Q7271" s="29" t="str">
        <f t="shared" si="227"/>
        <v/>
      </c>
    </row>
    <row r="7272" spans="1:17">
      <c r="A7272" s="3" t="str">
        <f t="shared" si="226"/>
        <v/>
      </c>
      <c r="M7272" s="3" t="str">
        <f>IFERROR(INDEX('SINIF GÜNLER'!$A:$C,MATCH('VERİ TABANI'!$D7272,'SINIF GÜNLER'!$B:$B,0),MATCH('VERİ TABANI'!$M$1,'SINIF GÜNLER'!$A$1:$C$1,0)),"")</f>
        <v/>
      </c>
      <c r="P7272" s="28" t="str">
        <f t="array" ref="P7272">IFERROR(SEARCH(ÖĞRETMEN,'VERİ TABANI'!G7272,1),"")</f>
        <v/>
      </c>
      <c r="Q7272" s="29" t="str">
        <f t="shared" si="227"/>
        <v/>
      </c>
    </row>
    <row r="7273" spans="1:17">
      <c r="A7273" s="3" t="str">
        <f t="shared" si="226"/>
        <v/>
      </c>
      <c r="M7273" s="3" t="str">
        <f>IFERROR(INDEX('SINIF GÜNLER'!$A:$C,MATCH('VERİ TABANI'!$D7273,'SINIF GÜNLER'!$B:$B,0),MATCH('VERİ TABANI'!$M$1,'SINIF GÜNLER'!$A$1:$C$1,0)),"")</f>
        <v/>
      </c>
      <c r="P7273" s="28" t="str">
        <f t="array" ref="P7273">IFERROR(SEARCH(ÖĞRETMEN,'VERİ TABANI'!G7273,1),"")</f>
        <v/>
      </c>
      <c r="Q7273" s="29" t="str">
        <f t="shared" si="227"/>
        <v/>
      </c>
    </row>
    <row r="7274" spans="1:17">
      <c r="A7274" s="3" t="str">
        <f t="shared" si="226"/>
        <v/>
      </c>
      <c r="M7274" s="3" t="str">
        <f>IFERROR(INDEX('SINIF GÜNLER'!$A:$C,MATCH('VERİ TABANI'!$D7274,'SINIF GÜNLER'!$B:$B,0),MATCH('VERİ TABANI'!$M$1,'SINIF GÜNLER'!$A$1:$C$1,0)),"")</f>
        <v/>
      </c>
      <c r="P7274" s="28" t="str">
        <f t="array" ref="P7274">IFERROR(SEARCH(ÖĞRETMEN,'VERİ TABANI'!G7274,1),"")</f>
        <v/>
      </c>
      <c r="Q7274" s="29" t="str">
        <f t="shared" si="227"/>
        <v/>
      </c>
    </row>
    <row r="7275" spans="1:17">
      <c r="A7275" s="3" t="str">
        <f t="shared" si="226"/>
        <v/>
      </c>
      <c r="M7275" s="3" t="str">
        <f>IFERROR(INDEX('SINIF GÜNLER'!$A:$C,MATCH('VERİ TABANI'!$D7275,'SINIF GÜNLER'!$B:$B,0),MATCH('VERİ TABANI'!$M$1,'SINIF GÜNLER'!$A$1:$C$1,0)),"")</f>
        <v/>
      </c>
      <c r="P7275" s="28" t="str">
        <f t="array" ref="P7275">IFERROR(SEARCH(ÖĞRETMEN,'VERİ TABANI'!G7275,1),"")</f>
        <v/>
      </c>
      <c r="Q7275" s="29" t="str">
        <f t="shared" si="227"/>
        <v/>
      </c>
    </row>
    <row r="7276" spans="1:17">
      <c r="A7276" s="3" t="str">
        <f t="shared" si="226"/>
        <v/>
      </c>
      <c r="M7276" s="3" t="str">
        <f>IFERROR(INDEX('SINIF GÜNLER'!$A:$C,MATCH('VERİ TABANI'!$D7276,'SINIF GÜNLER'!$B:$B,0),MATCH('VERİ TABANI'!$M$1,'SINIF GÜNLER'!$A$1:$C$1,0)),"")</f>
        <v/>
      </c>
      <c r="P7276" s="28" t="str">
        <f t="array" ref="P7276">IFERROR(SEARCH(ÖĞRETMEN,'VERİ TABANI'!G7276,1),"")</f>
        <v/>
      </c>
      <c r="Q7276" s="29" t="str">
        <f t="shared" si="227"/>
        <v/>
      </c>
    </row>
    <row r="7277" spans="1:17">
      <c r="A7277" s="3" t="str">
        <f t="shared" si="226"/>
        <v/>
      </c>
      <c r="M7277" s="3" t="str">
        <f>IFERROR(INDEX('SINIF GÜNLER'!$A:$C,MATCH('VERİ TABANI'!$D7277,'SINIF GÜNLER'!$B:$B,0),MATCH('VERİ TABANI'!$M$1,'SINIF GÜNLER'!$A$1:$C$1,0)),"")</f>
        <v/>
      </c>
      <c r="P7277" s="28" t="str">
        <f t="array" ref="P7277">IFERROR(SEARCH(ÖĞRETMEN,'VERİ TABANI'!G7277,1),"")</f>
        <v/>
      </c>
      <c r="Q7277" s="29" t="str">
        <f t="shared" si="227"/>
        <v/>
      </c>
    </row>
    <row r="7278" spans="1:17">
      <c r="A7278" s="3" t="str">
        <f t="shared" si="226"/>
        <v/>
      </c>
      <c r="M7278" s="3" t="str">
        <f>IFERROR(INDEX('SINIF GÜNLER'!$A:$C,MATCH('VERİ TABANI'!$D7278,'SINIF GÜNLER'!$B:$B,0),MATCH('VERİ TABANI'!$M$1,'SINIF GÜNLER'!$A$1:$C$1,0)),"")</f>
        <v/>
      </c>
      <c r="P7278" s="28" t="str">
        <f t="array" ref="P7278">IFERROR(SEARCH(ÖĞRETMEN,'VERİ TABANI'!G7278,1),"")</f>
        <v/>
      </c>
      <c r="Q7278" s="29" t="str">
        <f t="shared" si="227"/>
        <v/>
      </c>
    </row>
    <row r="7279" spans="1:17">
      <c r="A7279" s="3" t="str">
        <f t="shared" si="226"/>
        <v/>
      </c>
      <c r="M7279" s="3" t="str">
        <f>IFERROR(INDEX('SINIF GÜNLER'!$A:$C,MATCH('VERİ TABANI'!$D7279,'SINIF GÜNLER'!$B:$B,0),MATCH('VERİ TABANI'!$M$1,'SINIF GÜNLER'!$A$1:$C$1,0)),"")</f>
        <v/>
      </c>
      <c r="P7279" s="28" t="str">
        <f t="array" ref="P7279">IFERROR(SEARCH(ÖĞRETMEN,'VERİ TABANI'!G7279,1),"")</f>
        <v/>
      </c>
      <c r="Q7279" s="29" t="str">
        <f t="shared" si="227"/>
        <v/>
      </c>
    </row>
    <row r="7280" spans="1:17">
      <c r="A7280" s="3" t="str">
        <f t="shared" si="226"/>
        <v/>
      </c>
      <c r="M7280" s="3" t="str">
        <f>IFERROR(INDEX('SINIF GÜNLER'!$A:$C,MATCH('VERİ TABANI'!$D7280,'SINIF GÜNLER'!$B:$B,0),MATCH('VERİ TABANI'!$M$1,'SINIF GÜNLER'!$A$1:$C$1,0)),"")</f>
        <v/>
      </c>
      <c r="P7280" s="28" t="str">
        <f t="array" ref="P7280">IFERROR(SEARCH(ÖĞRETMEN,'VERİ TABANI'!G7280,1),"")</f>
        <v/>
      </c>
      <c r="Q7280" s="29" t="str">
        <f t="shared" si="227"/>
        <v/>
      </c>
    </row>
    <row r="7281" spans="1:17">
      <c r="A7281" s="3" t="str">
        <f t="shared" si="226"/>
        <v/>
      </c>
      <c r="M7281" s="3" t="str">
        <f>IFERROR(INDEX('SINIF GÜNLER'!$A:$C,MATCH('VERİ TABANI'!$D7281,'SINIF GÜNLER'!$B:$B,0),MATCH('VERİ TABANI'!$M$1,'SINIF GÜNLER'!$A$1:$C$1,0)),"")</f>
        <v/>
      </c>
      <c r="P7281" s="28" t="str">
        <f t="array" ref="P7281">IFERROR(SEARCH(ÖĞRETMEN,'VERİ TABANI'!G7281,1),"")</f>
        <v/>
      </c>
      <c r="Q7281" s="29" t="str">
        <f t="shared" si="227"/>
        <v/>
      </c>
    </row>
    <row r="7282" spans="1:17">
      <c r="A7282" s="3" t="str">
        <f t="shared" si="226"/>
        <v/>
      </c>
      <c r="M7282" s="3" t="str">
        <f>IFERROR(INDEX('SINIF GÜNLER'!$A:$C,MATCH('VERİ TABANI'!$D7282,'SINIF GÜNLER'!$B:$B,0),MATCH('VERİ TABANI'!$M$1,'SINIF GÜNLER'!$A$1:$C$1,0)),"")</f>
        <v/>
      </c>
      <c r="P7282" s="28" t="str">
        <f t="array" ref="P7282">IFERROR(SEARCH(ÖĞRETMEN,'VERİ TABANI'!G7282,1),"")</f>
        <v/>
      </c>
      <c r="Q7282" s="29" t="str">
        <f t="shared" si="227"/>
        <v/>
      </c>
    </row>
    <row r="7283" spans="1:17">
      <c r="A7283" s="3" t="str">
        <f t="shared" si="226"/>
        <v/>
      </c>
      <c r="M7283" s="3" t="str">
        <f>IFERROR(INDEX('SINIF GÜNLER'!$A:$C,MATCH('VERİ TABANI'!$D7283,'SINIF GÜNLER'!$B:$B,0),MATCH('VERİ TABANI'!$M$1,'SINIF GÜNLER'!$A$1:$C$1,0)),"")</f>
        <v/>
      </c>
      <c r="P7283" s="28" t="str">
        <f t="array" ref="P7283">IFERROR(SEARCH(ÖĞRETMEN,'VERİ TABANI'!G7283,1),"")</f>
        <v/>
      </c>
      <c r="Q7283" s="29" t="str">
        <f t="shared" si="227"/>
        <v/>
      </c>
    </row>
    <row r="7284" spans="1:17">
      <c r="A7284" s="3" t="str">
        <f t="shared" si="226"/>
        <v/>
      </c>
      <c r="M7284" s="3" t="str">
        <f>IFERROR(INDEX('SINIF GÜNLER'!$A:$C,MATCH('VERİ TABANI'!$D7284,'SINIF GÜNLER'!$B:$B,0),MATCH('VERİ TABANI'!$M$1,'SINIF GÜNLER'!$A$1:$C$1,0)),"")</f>
        <v/>
      </c>
      <c r="P7284" s="28" t="str">
        <f t="array" ref="P7284">IFERROR(SEARCH(ÖĞRETMEN,'VERİ TABANI'!G7284,1),"")</f>
        <v/>
      </c>
      <c r="Q7284" s="29" t="str">
        <f t="shared" si="227"/>
        <v/>
      </c>
    </row>
    <row r="7285" spans="1:17">
      <c r="A7285" s="3" t="str">
        <f t="shared" si="226"/>
        <v/>
      </c>
      <c r="M7285" s="3" t="str">
        <f>IFERROR(INDEX('SINIF GÜNLER'!$A:$C,MATCH('VERİ TABANI'!$D7285,'SINIF GÜNLER'!$B:$B,0),MATCH('VERİ TABANI'!$M$1,'SINIF GÜNLER'!$A$1:$C$1,0)),"")</f>
        <v/>
      </c>
      <c r="P7285" s="28" t="str">
        <f t="array" ref="P7285">IFERROR(SEARCH(ÖĞRETMEN,'VERİ TABANI'!G7285,1),"")</f>
        <v/>
      </c>
      <c r="Q7285" s="29" t="str">
        <f t="shared" si="227"/>
        <v/>
      </c>
    </row>
    <row r="7286" spans="1:17">
      <c r="A7286" s="3" t="str">
        <f t="shared" si="226"/>
        <v/>
      </c>
      <c r="M7286" s="3" t="str">
        <f>IFERROR(INDEX('SINIF GÜNLER'!$A:$C,MATCH('VERİ TABANI'!$D7286,'SINIF GÜNLER'!$B:$B,0),MATCH('VERİ TABANI'!$M$1,'SINIF GÜNLER'!$A$1:$C$1,0)),"")</f>
        <v/>
      </c>
      <c r="P7286" s="28" t="str">
        <f t="array" ref="P7286">IFERROR(SEARCH(ÖĞRETMEN,'VERİ TABANI'!G7286,1),"")</f>
        <v/>
      </c>
      <c r="Q7286" s="29" t="str">
        <f t="shared" si="227"/>
        <v/>
      </c>
    </row>
    <row r="7287" spans="1:17">
      <c r="A7287" s="3" t="str">
        <f t="shared" si="226"/>
        <v/>
      </c>
      <c r="M7287" s="3" t="str">
        <f>IFERROR(INDEX('SINIF GÜNLER'!$A:$C,MATCH('VERİ TABANI'!$D7287,'SINIF GÜNLER'!$B:$B,0),MATCH('VERİ TABANI'!$M$1,'SINIF GÜNLER'!$A$1:$C$1,0)),"")</f>
        <v/>
      </c>
      <c r="P7287" s="28" t="str">
        <f t="array" ref="P7287">IFERROR(SEARCH(ÖĞRETMEN,'VERİ TABANI'!G7287,1),"")</f>
        <v/>
      </c>
      <c r="Q7287" s="29" t="str">
        <f t="shared" si="227"/>
        <v/>
      </c>
    </row>
    <row r="7288" spans="1:17">
      <c r="A7288" s="3" t="str">
        <f t="shared" si="226"/>
        <v/>
      </c>
      <c r="M7288" s="3" t="str">
        <f>IFERROR(INDEX('SINIF GÜNLER'!$A:$C,MATCH('VERİ TABANI'!$D7288,'SINIF GÜNLER'!$B:$B,0),MATCH('VERİ TABANI'!$M$1,'SINIF GÜNLER'!$A$1:$C$1,0)),"")</f>
        <v/>
      </c>
      <c r="P7288" s="28" t="str">
        <f t="array" ref="P7288">IFERROR(SEARCH(ÖĞRETMEN,'VERİ TABANI'!G7288,1),"")</f>
        <v/>
      </c>
      <c r="Q7288" s="29" t="str">
        <f t="shared" si="227"/>
        <v/>
      </c>
    </row>
    <row r="7289" spans="1:17">
      <c r="A7289" s="3" t="str">
        <f t="shared" si="226"/>
        <v/>
      </c>
      <c r="M7289" s="3" t="str">
        <f>IFERROR(INDEX('SINIF GÜNLER'!$A:$C,MATCH('VERİ TABANI'!$D7289,'SINIF GÜNLER'!$B:$B,0),MATCH('VERİ TABANI'!$M$1,'SINIF GÜNLER'!$A$1:$C$1,0)),"")</f>
        <v/>
      </c>
      <c r="P7289" s="28" t="str">
        <f t="array" ref="P7289">IFERROR(SEARCH(ÖĞRETMEN,'VERİ TABANI'!G7289,1),"")</f>
        <v/>
      </c>
      <c r="Q7289" s="29" t="str">
        <f t="shared" si="227"/>
        <v/>
      </c>
    </row>
    <row r="7290" spans="1:17">
      <c r="A7290" s="3" t="str">
        <f t="shared" si="226"/>
        <v/>
      </c>
      <c r="M7290" s="3" t="str">
        <f>IFERROR(INDEX('SINIF GÜNLER'!$A:$C,MATCH('VERİ TABANI'!$D7290,'SINIF GÜNLER'!$B:$B,0),MATCH('VERİ TABANI'!$M$1,'SINIF GÜNLER'!$A$1:$C$1,0)),"")</f>
        <v/>
      </c>
      <c r="P7290" s="28" t="str">
        <f t="array" ref="P7290">IFERROR(SEARCH(ÖĞRETMEN,'VERİ TABANI'!G7290,1),"")</f>
        <v/>
      </c>
      <c r="Q7290" s="29" t="str">
        <f t="shared" si="227"/>
        <v/>
      </c>
    </row>
    <row r="7291" spans="1:17">
      <c r="A7291" s="3" t="str">
        <f t="shared" si="226"/>
        <v/>
      </c>
      <c r="M7291" s="3" t="str">
        <f>IFERROR(INDEX('SINIF GÜNLER'!$A:$C,MATCH('VERİ TABANI'!$D7291,'SINIF GÜNLER'!$B:$B,0),MATCH('VERİ TABANI'!$M$1,'SINIF GÜNLER'!$A$1:$C$1,0)),"")</f>
        <v/>
      </c>
      <c r="P7291" s="28" t="str">
        <f t="array" ref="P7291">IFERROR(SEARCH(ÖĞRETMEN,'VERİ TABANI'!G7291,1),"")</f>
        <v/>
      </c>
      <c r="Q7291" s="29" t="str">
        <f t="shared" si="227"/>
        <v/>
      </c>
    </row>
    <row r="7292" spans="1:17">
      <c r="A7292" s="3" t="str">
        <f t="shared" si="226"/>
        <v/>
      </c>
      <c r="M7292" s="3" t="str">
        <f>IFERROR(INDEX('SINIF GÜNLER'!$A:$C,MATCH('VERİ TABANI'!$D7292,'SINIF GÜNLER'!$B:$B,0),MATCH('VERİ TABANI'!$M$1,'SINIF GÜNLER'!$A$1:$C$1,0)),"")</f>
        <v/>
      </c>
      <c r="P7292" s="28" t="str">
        <f t="array" ref="P7292">IFERROR(SEARCH(ÖĞRETMEN,'VERİ TABANI'!G7292,1),"")</f>
        <v/>
      </c>
      <c r="Q7292" s="29" t="str">
        <f t="shared" si="227"/>
        <v/>
      </c>
    </row>
    <row r="7293" spans="1:17">
      <c r="A7293" s="3" t="str">
        <f t="shared" si="226"/>
        <v/>
      </c>
      <c r="M7293" s="3" t="str">
        <f>IFERROR(INDEX('SINIF GÜNLER'!$A:$C,MATCH('VERİ TABANI'!$D7293,'SINIF GÜNLER'!$B:$B,0),MATCH('VERİ TABANI'!$M$1,'SINIF GÜNLER'!$A$1:$C$1,0)),"")</f>
        <v/>
      </c>
      <c r="P7293" s="28" t="str">
        <f t="array" ref="P7293">IFERROR(SEARCH(ÖĞRETMEN,'VERİ TABANI'!G7293,1),"")</f>
        <v/>
      </c>
      <c r="Q7293" s="29" t="str">
        <f t="shared" si="227"/>
        <v/>
      </c>
    </row>
    <row r="7294" spans="1:17">
      <c r="A7294" s="3" t="str">
        <f t="shared" si="226"/>
        <v/>
      </c>
      <c r="M7294" s="3" t="str">
        <f>IFERROR(INDEX('SINIF GÜNLER'!$A:$C,MATCH('VERİ TABANI'!$D7294,'SINIF GÜNLER'!$B:$B,0),MATCH('VERİ TABANI'!$M$1,'SINIF GÜNLER'!$A$1:$C$1,0)),"")</f>
        <v/>
      </c>
      <c r="P7294" s="28" t="str">
        <f t="array" ref="P7294">IFERROR(SEARCH(ÖĞRETMEN,'VERİ TABANI'!G7294,1),"")</f>
        <v/>
      </c>
      <c r="Q7294" s="29" t="str">
        <f t="shared" si="227"/>
        <v/>
      </c>
    </row>
    <row r="7295" spans="1:17">
      <c r="A7295" s="3" t="str">
        <f t="shared" si="226"/>
        <v/>
      </c>
      <c r="M7295" s="3" t="str">
        <f>IFERROR(INDEX('SINIF GÜNLER'!$A:$C,MATCH('VERİ TABANI'!$D7295,'SINIF GÜNLER'!$B:$B,0),MATCH('VERİ TABANI'!$M$1,'SINIF GÜNLER'!$A$1:$C$1,0)),"")</f>
        <v/>
      </c>
      <c r="P7295" s="28" t="str">
        <f t="array" ref="P7295">IFERROR(SEARCH(ÖĞRETMEN,'VERİ TABANI'!G7295,1),"")</f>
        <v/>
      </c>
      <c r="Q7295" s="29" t="str">
        <f t="shared" si="227"/>
        <v/>
      </c>
    </row>
    <row r="7296" spans="1:17">
      <c r="A7296" s="3" t="str">
        <f t="shared" si="226"/>
        <v/>
      </c>
      <c r="M7296" s="3" t="str">
        <f>IFERROR(INDEX('SINIF GÜNLER'!$A:$C,MATCH('VERİ TABANI'!$D7296,'SINIF GÜNLER'!$B:$B,0),MATCH('VERİ TABANI'!$M$1,'SINIF GÜNLER'!$A$1:$C$1,0)),"")</f>
        <v/>
      </c>
      <c r="P7296" s="28" t="str">
        <f t="array" ref="P7296">IFERROR(SEARCH(ÖĞRETMEN,'VERİ TABANI'!G7296,1),"")</f>
        <v/>
      </c>
      <c r="Q7296" s="29" t="str">
        <f t="shared" si="227"/>
        <v/>
      </c>
    </row>
    <row r="7297" spans="1:17">
      <c r="A7297" s="3" t="str">
        <f t="shared" si="226"/>
        <v/>
      </c>
      <c r="M7297" s="3" t="str">
        <f>IFERROR(INDEX('SINIF GÜNLER'!$A:$C,MATCH('VERİ TABANI'!$D7297,'SINIF GÜNLER'!$B:$B,0),MATCH('VERİ TABANI'!$M$1,'SINIF GÜNLER'!$A$1:$C$1,0)),"")</f>
        <v/>
      </c>
      <c r="P7297" s="28" t="str">
        <f t="array" ref="P7297">IFERROR(SEARCH(ÖĞRETMEN,'VERİ TABANI'!G7297,1),"")</f>
        <v/>
      </c>
      <c r="Q7297" s="29" t="str">
        <f t="shared" si="227"/>
        <v/>
      </c>
    </row>
    <row r="7298" spans="1:17">
      <c r="A7298" s="3" t="str">
        <f t="shared" ref="A7298:A7361" si="228">IFERROR(IF(B7298="","",ROW()-1),"")</f>
        <v/>
      </c>
      <c r="M7298" s="3" t="str">
        <f>IFERROR(INDEX('SINIF GÜNLER'!$A:$C,MATCH('VERİ TABANI'!$D7298,'SINIF GÜNLER'!$B:$B,0),MATCH('VERİ TABANI'!$M$1,'SINIF GÜNLER'!$A$1:$C$1,0)),"")</f>
        <v/>
      </c>
      <c r="P7298" s="28" t="str">
        <f t="array" ref="P7298">IFERROR(SEARCH(ÖĞRETMEN,'VERİ TABANI'!G7298,1),"")</f>
        <v/>
      </c>
      <c r="Q7298" s="29" t="str">
        <f t="shared" si="227"/>
        <v/>
      </c>
    </row>
    <row r="7299" spans="1:17">
      <c r="A7299" s="3" t="str">
        <f t="shared" si="228"/>
        <v/>
      </c>
      <c r="M7299" s="3" t="str">
        <f>IFERROR(INDEX('SINIF GÜNLER'!$A:$C,MATCH('VERİ TABANI'!$D7299,'SINIF GÜNLER'!$B:$B,0),MATCH('VERİ TABANI'!$M$1,'SINIF GÜNLER'!$A$1:$C$1,0)),"")</f>
        <v/>
      </c>
      <c r="P7299" s="28" t="str">
        <f t="array" ref="P7299">IFERROR(SEARCH(ÖĞRETMEN,'VERİ TABANI'!G7299,1),"")</f>
        <v/>
      </c>
      <c r="Q7299" s="29" t="str">
        <f t="shared" si="227"/>
        <v/>
      </c>
    </row>
    <row r="7300" spans="1:17">
      <c r="A7300" s="3" t="str">
        <f t="shared" si="228"/>
        <v/>
      </c>
      <c r="M7300" s="3" t="str">
        <f>IFERROR(INDEX('SINIF GÜNLER'!$A:$C,MATCH('VERİ TABANI'!$D7300,'SINIF GÜNLER'!$B:$B,0),MATCH('VERİ TABANI'!$M$1,'SINIF GÜNLER'!$A$1:$C$1,0)),"")</f>
        <v/>
      </c>
      <c r="P7300" s="28" t="str">
        <f t="array" ref="P7300">IFERROR(SEARCH(ÖĞRETMEN,'VERİ TABANI'!G7300,1),"")</f>
        <v/>
      </c>
      <c r="Q7300" s="29" t="str">
        <f t="shared" si="227"/>
        <v/>
      </c>
    </row>
    <row r="7301" spans="1:17">
      <c r="A7301" s="3" t="str">
        <f t="shared" si="228"/>
        <v/>
      </c>
      <c r="M7301" s="3" t="str">
        <f>IFERROR(INDEX('SINIF GÜNLER'!$A:$C,MATCH('VERİ TABANI'!$D7301,'SINIF GÜNLER'!$B:$B,0),MATCH('VERİ TABANI'!$M$1,'SINIF GÜNLER'!$A$1:$C$1,0)),"")</f>
        <v/>
      </c>
      <c r="P7301" s="28" t="str">
        <f t="array" ref="P7301">IFERROR(SEARCH(ÖĞRETMEN,'VERİ TABANI'!G7301,1),"")</f>
        <v/>
      </c>
      <c r="Q7301" s="29" t="str">
        <f t="shared" si="227"/>
        <v/>
      </c>
    </row>
    <row r="7302" spans="1:17">
      <c r="A7302" s="3" t="str">
        <f t="shared" si="228"/>
        <v/>
      </c>
      <c r="M7302" s="3" t="str">
        <f>IFERROR(INDEX('SINIF GÜNLER'!$A:$C,MATCH('VERİ TABANI'!$D7302,'SINIF GÜNLER'!$B:$B,0),MATCH('VERİ TABANI'!$M$1,'SINIF GÜNLER'!$A$1:$C$1,0)),"")</f>
        <v/>
      </c>
      <c r="P7302" s="28" t="str">
        <f t="array" ref="P7302">IFERROR(SEARCH(ÖĞRETMEN,'VERİ TABANI'!G7302,1),"")</f>
        <v/>
      </c>
      <c r="Q7302" s="29" t="str">
        <f t="shared" si="227"/>
        <v/>
      </c>
    </row>
    <row r="7303" spans="1:17">
      <c r="A7303" s="3" t="str">
        <f t="shared" si="228"/>
        <v/>
      </c>
      <c r="M7303" s="3" t="str">
        <f>IFERROR(INDEX('SINIF GÜNLER'!$A:$C,MATCH('VERİ TABANI'!$D7303,'SINIF GÜNLER'!$B:$B,0),MATCH('VERİ TABANI'!$M$1,'SINIF GÜNLER'!$A$1:$C$1,0)),"")</f>
        <v/>
      </c>
      <c r="P7303" s="28" t="str">
        <f t="array" ref="P7303">IFERROR(SEARCH(ÖĞRETMEN,'VERİ TABANI'!G7303,1),"")</f>
        <v/>
      </c>
      <c r="Q7303" s="29" t="str">
        <f t="shared" si="227"/>
        <v/>
      </c>
    </row>
    <row r="7304" spans="1:17">
      <c r="A7304" s="3" t="str">
        <f t="shared" si="228"/>
        <v/>
      </c>
      <c r="M7304" s="3" t="str">
        <f>IFERROR(INDEX('SINIF GÜNLER'!$A:$C,MATCH('VERİ TABANI'!$D7304,'SINIF GÜNLER'!$B:$B,0),MATCH('VERİ TABANI'!$M$1,'SINIF GÜNLER'!$A$1:$C$1,0)),"")</f>
        <v/>
      </c>
      <c r="P7304" s="28" t="str">
        <f t="array" ref="P7304">IFERROR(SEARCH(ÖĞRETMEN,'VERİ TABANI'!G7304,1),"")</f>
        <v/>
      </c>
      <c r="Q7304" s="29" t="str">
        <f t="shared" ref="Q7304:Q7367" si="229">IF(P7304="","",ROW())</f>
        <v/>
      </c>
    </row>
    <row r="7305" spans="1:17">
      <c r="A7305" s="3" t="str">
        <f t="shared" si="228"/>
        <v/>
      </c>
      <c r="M7305" s="3" t="str">
        <f>IFERROR(INDEX('SINIF GÜNLER'!$A:$C,MATCH('VERİ TABANI'!$D7305,'SINIF GÜNLER'!$B:$B,0),MATCH('VERİ TABANI'!$M$1,'SINIF GÜNLER'!$A$1:$C$1,0)),"")</f>
        <v/>
      </c>
      <c r="P7305" s="28" t="str">
        <f t="array" ref="P7305">IFERROR(SEARCH(ÖĞRETMEN,'VERİ TABANI'!G7305,1),"")</f>
        <v/>
      </c>
      <c r="Q7305" s="29" t="str">
        <f t="shared" si="229"/>
        <v/>
      </c>
    </row>
    <row r="7306" spans="1:17">
      <c r="A7306" s="3" t="str">
        <f t="shared" si="228"/>
        <v/>
      </c>
      <c r="M7306" s="3" t="str">
        <f>IFERROR(INDEX('SINIF GÜNLER'!$A:$C,MATCH('VERİ TABANI'!$D7306,'SINIF GÜNLER'!$B:$B,0),MATCH('VERİ TABANI'!$M$1,'SINIF GÜNLER'!$A$1:$C$1,0)),"")</f>
        <v/>
      </c>
      <c r="P7306" s="28" t="str">
        <f t="array" ref="P7306">IFERROR(SEARCH(ÖĞRETMEN,'VERİ TABANI'!G7306,1),"")</f>
        <v/>
      </c>
      <c r="Q7306" s="29" t="str">
        <f t="shared" si="229"/>
        <v/>
      </c>
    </row>
    <row r="7307" spans="1:17">
      <c r="A7307" s="3" t="str">
        <f t="shared" si="228"/>
        <v/>
      </c>
      <c r="M7307" s="3" t="str">
        <f>IFERROR(INDEX('SINIF GÜNLER'!$A:$C,MATCH('VERİ TABANI'!$D7307,'SINIF GÜNLER'!$B:$B,0),MATCH('VERİ TABANI'!$M$1,'SINIF GÜNLER'!$A$1:$C$1,0)),"")</f>
        <v/>
      </c>
      <c r="P7307" s="28" t="str">
        <f t="array" ref="P7307">IFERROR(SEARCH(ÖĞRETMEN,'VERİ TABANI'!G7307,1),"")</f>
        <v/>
      </c>
      <c r="Q7307" s="29" t="str">
        <f t="shared" si="229"/>
        <v/>
      </c>
    </row>
    <row r="7308" spans="1:17">
      <c r="A7308" s="3" t="str">
        <f t="shared" si="228"/>
        <v/>
      </c>
      <c r="M7308" s="3" t="str">
        <f>IFERROR(INDEX('SINIF GÜNLER'!$A:$C,MATCH('VERİ TABANI'!$D7308,'SINIF GÜNLER'!$B:$B,0),MATCH('VERİ TABANI'!$M$1,'SINIF GÜNLER'!$A$1:$C$1,0)),"")</f>
        <v/>
      </c>
      <c r="P7308" s="28" t="str">
        <f t="array" ref="P7308">IFERROR(SEARCH(ÖĞRETMEN,'VERİ TABANI'!G7308,1),"")</f>
        <v/>
      </c>
      <c r="Q7308" s="29" t="str">
        <f t="shared" si="229"/>
        <v/>
      </c>
    </row>
    <row r="7309" spans="1:17">
      <c r="A7309" s="3" t="str">
        <f t="shared" si="228"/>
        <v/>
      </c>
      <c r="M7309" s="3" t="str">
        <f>IFERROR(INDEX('SINIF GÜNLER'!$A:$C,MATCH('VERİ TABANI'!$D7309,'SINIF GÜNLER'!$B:$B,0),MATCH('VERİ TABANI'!$M$1,'SINIF GÜNLER'!$A$1:$C$1,0)),"")</f>
        <v/>
      </c>
      <c r="P7309" s="28" t="str">
        <f t="array" ref="P7309">IFERROR(SEARCH(ÖĞRETMEN,'VERİ TABANI'!G7309,1),"")</f>
        <v/>
      </c>
      <c r="Q7309" s="29" t="str">
        <f t="shared" si="229"/>
        <v/>
      </c>
    </row>
    <row r="7310" spans="1:17">
      <c r="A7310" s="3" t="str">
        <f t="shared" si="228"/>
        <v/>
      </c>
      <c r="M7310" s="3" t="str">
        <f>IFERROR(INDEX('SINIF GÜNLER'!$A:$C,MATCH('VERİ TABANI'!$D7310,'SINIF GÜNLER'!$B:$B,0),MATCH('VERİ TABANI'!$M$1,'SINIF GÜNLER'!$A$1:$C$1,0)),"")</f>
        <v/>
      </c>
      <c r="P7310" s="28" t="str">
        <f t="array" ref="P7310">IFERROR(SEARCH(ÖĞRETMEN,'VERİ TABANI'!G7310,1),"")</f>
        <v/>
      </c>
      <c r="Q7310" s="29" t="str">
        <f t="shared" si="229"/>
        <v/>
      </c>
    </row>
    <row r="7311" spans="1:17">
      <c r="A7311" s="3" t="str">
        <f t="shared" si="228"/>
        <v/>
      </c>
      <c r="M7311" s="3" t="str">
        <f>IFERROR(INDEX('SINIF GÜNLER'!$A:$C,MATCH('VERİ TABANI'!$D7311,'SINIF GÜNLER'!$B:$B,0),MATCH('VERİ TABANI'!$M$1,'SINIF GÜNLER'!$A$1:$C$1,0)),"")</f>
        <v/>
      </c>
      <c r="P7311" s="28" t="str">
        <f t="array" ref="P7311">IFERROR(SEARCH(ÖĞRETMEN,'VERİ TABANI'!G7311,1),"")</f>
        <v/>
      </c>
      <c r="Q7311" s="29" t="str">
        <f t="shared" si="229"/>
        <v/>
      </c>
    </row>
    <row r="7312" spans="1:17">
      <c r="A7312" s="3" t="str">
        <f t="shared" si="228"/>
        <v/>
      </c>
      <c r="M7312" s="3" t="str">
        <f>IFERROR(INDEX('SINIF GÜNLER'!$A:$C,MATCH('VERİ TABANI'!$D7312,'SINIF GÜNLER'!$B:$B,0),MATCH('VERİ TABANI'!$M$1,'SINIF GÜNLER'!$A$1:$C$1,0)),"")</f>
        <v/>
      </c>
      <c r="P7312" s="28" t="str">
        <f t="array" ref="P7312">IFERROR(SEARCH(ÖĞRETMEN,'VERİ TABANI'!G7312,1),"")</f>
        <v/>
      </c>
      <c r="Q7312" s="29" t="str">
        <f t="shared" si="229"/>
        <v/>
      </c>
    </row>
    <row r="7313" spans="1:17">
      <c r="A7313" s="3" t="str">
        <f t="shared" si="228"/>
        <v/>
      </c>
      <c r="M7313" s="3" t="str">
        <f>IFERROR(INDEX('SINIF GÜNLER'!$A:$C,MATCH('VERİ TABANI'!$D7313,'SINIF GÜNLER'!$B:$B,0),MATCH('VERİ TABANI'!$M$1,'SINIF GÜNLER'!$A$1:$C$1,0)),"")</f>
        <v/>
      </c>
      <c r="P7313" s="28" t="str">
        <f t="array" ref="P7313">IFERROR(SEARCH(ÖĞRETMEN,'VERİ TABANI'!G7313,1),"")</f>
        <v/>
      </c>
      <c r="Q7313" s="29" t="str">
        <f t="shared" si="229"/>
        <v/>
      </c>
    </row>
    <row r="7314" spans="1:17">
      <c r="A7314" s="3" t="str">
        <f t="shared" si="228"/>
        <v/>
      </c>
      <c r="M7314" s="3" t="str">
        <f>IFERROR(INDEX('SINIF GÜNLER'!$A:$C,MATCH('VERİ TABANI'!$D7314,'SINIF GÜNLER'!$B:$B,0),MATCH('VERİ TABANI'!$M$1,'SINIF GÜNLER'!$A$1:$C$1,0)),"")</f>
        <v/>
      </c>
      <c r="P7314" s="28" t="str">
        <f t="array" ref="P7314">IFERROR(SEARCH(ÖĞRETMEN,'VERİ TABANI'!G7314,1),"")</f>
        <v/>
      </c>
      <c r="Q7314" s="29" t="str">
        <f t="shared" si="229"/>
        <v/>
      </c>
    </row>
    <row r="7315" spans="1:17">
      <c r="A7315" s="3" t="str">
        <f t="shared" si="228"/>
        <v/>
      </c>
      <c r="M7315" s="3" t="str">
        <f>IFERROR(INDEX('SINIF GÜNLER'!$A:$C,MATCH('VERİ TABANI'!$D7315,'SINIF GÜNLER'!$B:$B,0),MATCH('VERİ TABANI'!$M$1,'SINIF GÜNLER'!$A$1:$C$1,0)),"")</f>
        <v/>
      </c>
      <c r="P7315" s="28" t="str">
        <f t="array" ref="P7315">IFERROR(SEARCH(ÖĞRETMEN,'VERİ TABANI'!G7315,1),"")</f>
        <v/>
      </c>
      <c r="Q7315" s="29" t="str">
        <f t="shared" si="229"/>
        <v/>
      </c>
    </row>
    <row r="7316" spans="1:17">
      <c r="A7316" s="3" t="str">
        <f t="shared" si="228"/>
        <v/>
      </c>
      <c r="M7316" s="3" t="str">
        <f>IFERROR(INDEX('SINIF GÜNLER'!$A:$C,MATCH('VERİ TABANI'!$D7316,'SINIF GÜNLER'!$B:$B,0),MATCH('VERİ TABANI'!$M$1,'SINIF GÜNLER'!$A$1:$C$1,0)),"")</f>
        <v/>
      </c>
      <c r="P7316" s="28" t="str">
        <f t="array" ref="P7316">IFERROR(SEARCH(ÖĞRETMEN,'VERİ TABANI'!G7316,1),"")</f>
        <v/>
      </c>
      <c r="Q7316" s="29" t="str">
        <f t="shared" si="229"/>
        <v/>
      </c>
    </row>
    <row r="7317" spans="1:17">
      <c r="A7317" s="3" t="str">
        <f t="shared" si="228"/>
        <v/>
      </c>
      <c r="M7317" s="3" t="str">
        <f>IFERROR(INDEX('SINIF GÜNLER'!$A:$C,MATCH('VERİ TABANI'!$D7317,'SINIF GÜNLER'!$B:$B,0),MATCH('VERİ TABANI'!$M$1,'SINIF GÜNLER'!$A$1:$C$1,0)),"")</f>
        <v/>
      </c>
      <c r="P7317" s="28" t="str">
        <f t="array" ref="P7317">IFERROR(SEARCH(ÖĞRETMEN,'VERİ TABANI'!G7317,1),"")</f>
        <v/>
      </c>
      <c r="Q7317" s="29" t="str">
        <f t="shared" si="229"/>
        <v/>
      </c>
    </row>
    <row r="7318" spans="1:17">
      <c r="A7318" s="3" t="str">
        <f t="shared" si="228"/>
        <v/>
      </c>
      <c r="M7318" s="3" t="str">
        <f>IFERROR(INDEX('SINIF GÜNLER'!$A:$C,MATCH('VERİ TABANI'!$D7318,'SINIF GÜNLER'!$B:$B,0),MATCH('VERİ TABANI'!$M$1,'SINIF GÜNLER'!$A$1:$C$1,0)),"")</f>
        <v/>
      </c>
      <c r="P7318" s="28" t="str">
        <f t="array" ref="P7318">IFERROR(SEARCH(ÖĞRETMEN,'VERİ TABANI'!G7318,1),"")</f>
        <v/>
      </c>
      <c r="Q7318" s="29" t="str">
        <f t="shared" si="229"/>
        <v/>
      </c>
    </row>
    <row r="7319" spans="1:17">
      <c r="A7319" s="3" t="str">
        <f t="shared" si="228"/>
        <v/>
      </c>
      <c r="M7319" s="3" t="str">
        <f>IFERROR(INDEX('SINIF GÜNLER'!$A:$C,MATCH('VERİ TABANI'!$D7319,'SINIF GÜNLER'!$B:$B,0),MATCH('VERİ TABANI'!$M$1,'SINIF GÜNLER'!$A$1:$C$1,0)),"")</f>
        <v/>
      </c>
      <c r="P7319" s="28" t="str">
        <f t="array" ref="P7319">IFERROR(SEARCH(ÖĞRETMEN,'VERİ TABANI'!G7319,1),"")</f>
        <v/>
      </c>
      <c r="Q7319" s="29" t="str">
        <f t="shared" si="229"/>
        <v/>
      </c>
    </row>
    <row r="7320" spans="1:17">
      <c r="A7320" s="3" t="str">
        <f t="shared" si="228"/>
        <v/>
      </c>
      <c r="M7320" s="3" t="str">
        <f>IFERROR(INDEX('SINIF GÜNLER'!$A:$C,MATCH('VERİ TABANI'!$D7320,'SINIF GÜNLER'!$B:$B,0),MATCH('VERİ TABANI'!$M$1,'SINIF GÜNLER'!$A$1:$C$1,0)),"")</f>
        <v/>
      </c>
      <c r="P7320" s="28" t="str">
        <f t="array" ref="P7320">IFERROR(SEARCH(ÖĞRETMEN,'VERİ TABANI'!G7320,1),"")</f>
        <v/>
      </c>
      <c r="Q7320" s="29" t="str">
        <f t="shared" si="229"/>
        <v/>
      </c>
    </row>
    <row r="7321" spans="1:17">
      <c r="A7321" s="3" t="str">
        <f t="shared" si="228"/>
        <v/>
      </c>
      <c r="M7321" s="3" t="str">
        <f>IFERROR(INDEX('SINIF GÜNLER'!$A:$C,MATCH('VERİ TABANI'!$D7321,'SINIF GÜNLER'!$B:$B,0),MATCH('VERİ TABANI'!$M$1,'SINIF GÜNLER'!$A$1:$C$1,0)),"")</f>
        <v/>
      </c>
      <c r="P7321" s="28" t="str">
        <f t="array" ref="P7321">IFERROR(SEARCH(ÖĞRETMEN,'VERİ TABANI'!G7321,1),"")</f>
        <v/>
      </c>
      <c r="Q7321" s="29" t="str">
        <f t="shared" si="229"/>
        <v/>
      </c>
    </row>
    <row r="7322" spans="1:17">
      <c r="A7322" s="3" t="str">
        <f t="shared" si="228"/>
        <v/>
      </c>
      <c r="M7322" s="3" t="str">
        <f>IFERROR(INDEX('SINIF GÜNLER'!$A:$C,MATCH('VERİ TABANI'!$D7322,'SINIF GÜNLER'!$B:$B,0),MATCH('VERİ TABANI'!$M$1,'SINIF GÜNLER'!$A$1:$C$1,0)),"")</f>
        <v/>
      </c>
      <c r="P7322" s="28" t="str">
        <f t="array" ref="P7322">IFERROR(SEARCH(ÖĞRETMEN,'VERİ TABANI'!G7322,1),"")</f>
        <v/>
      </c>
      <c r="Q7322" s="29" t="str">
        <f t="shared" si="229"/>
        <v/>
      </c>
    </row>
    <row r="7323" spans="1:17">
      <c r="A7323" s="3" t="str">
        <f t="shared" si="228"/>
        <v/>
      </c>
      <c r="M7323" s="3" t="str">
        <f>IFERROR(INDEX('SINIF GÜNLER'!$A:$C,MATCH('VERİ TABANI'!$D7323,'SINIF GÜNLER'!$B:$B,0),MATCH('VERİ TABANI'!$M$1,'SINIF GÜNLER'!$A$1:$C$1,0)),"")</f>
        <v/>
      </c>
      <c r="P7323" s="28" t="str">
        <f t="array" ref="P7323">IFERROR(SEARCH(ÖĞRETMEN,'VERİ TABANI'!G7323,1),"")</f>
        <v/>
      </c>
      <c r="Q7323" s="29" t="str">
        <f t="shared" si="229"/>
        <v/>
      </c>
    </row>
    <row r="7324" spans="1:17">
      <c r="A7324" s="3" t="str">
        <f t="shared" si="228"/>
        <v/>
      </c>
      <c r="M7324" s="3" t="str">
        <f>IFERROR(INDEX('SINIF GÜNLER'!$A:$C,MATCH('VERİ TABANI'!$D7324,'SINIF GÜNLER'!$B:$B,0),MATCH('VERİ TABANI'!$M$1,'SINIF GÜNLER'!$A$1:$C$1,0)),"")</f>
        <v/>
      </c>
      <c r="P7324" s="28" t="str">
        <f t="array" ref="P7324">IFERROR(SEARCH(ÖĞRETMEN,'VERİ TABANI'!G7324,1),"")</f>
        <v/>
      </c>
      <c r="Q7324" s="29" t="str">
        <f t="shared" si="229"/>
        <v/>
      </c>
    </row>
    <row r="7325" spans="1:17">
      <c r="A7325" s="3" t="str">
        <f t="shared" si="228"/>
        <v/>
      </c>
      <c r="M7325" s="3" t="str">
        <f>IFERROR(INDEX('SINIF GÜNLER'!$A:$C,MATCH('VERİ TABANI'!$D7325,'SINIF GÜNLER'!$B:$B,0),MATCH('VERİ TABANI'!$M$1,'SINIF GÜNLER'!$A$1:$C$1,0)),"")</f>
        <v/>
      </c>
      <c r="P7325" s="28" t="str">
        <f t="array" ref="P7325">IFERROR(SEARCH(ÖĞRETMEN,'VERİ TABANI'!G7325,1),"")</f>
        <v/>
      </c>
      <c r="Q7325" s="29" t="str">
        <f t="shared" si="229"/>
        <v/>
      </c>
    </row>
    <row r="7326" spans="1:17">
      <c r="A7326" s="3" t="str">
        <f t="shared" si="228"/>
        <v/>
      </c>
      <c r="M7326" s="3" t="str">
        <f>IFERROR(INDEX('SINIF GÜNLER'!$A:$C,MATCH('VERİ TABANI'!$D7326,'SINIF GÜNLER'!$B:$B,0),MATCH('VERİ TABANI'!$M$1,'SINIF GÜNLER'!$A$1:$C$1,0)),"")</f>
        <v/>
      </c>
      <c r="P7326" s="28" t="str">
        <f t="array" ref="P7326">IFERROR(SEARCH(ÖĞRETMEN,'VERİ TABANI'!G7326,1),"")</f>
        <v/>
      </c>
      <c r="Q7326" s="29" t="str">
        <f t="shared" si="229"/>
        <v/>
      </c>
    </row>
    <row r="7327" spans="1:17">
      <c r="A7327" s="3" t="str">
        <f t="shared" si="228"/>
        <v/>
      </c>
      <c r="M7327" s="3" t="str">
        <f>IFERROR(INDEX('SINIF GÜNLER'!$A:$C,MATCH('VERİ TABANI'!$D7327,'SINIF GÜNLER'!$B:$B,0),MATCH('VERİ TABANI'!$M$1,'SINIF GÜNLER'!$A$1:$C$1,0)),"")</f>
        <v/>
      </c>
      <c r="P7327" s="28" t="str">
        <f t="array" ref="P7327">IFERROR(SEARCH(ÖĞRETMEN,'VERİ TABANI'!G7327,1),"")</f>
        <v/>
      </c>
      <c r="Q7327" s="29" t="str">
        <f t="shared" si="229"/>
        <v/>
      </c>
    </row>
    <row r="7328" spans="1:17">
      <c r="A7328" s="3" t="str">
        <f t="shared" si="228"/>
        <v/>
      </c>
      <c r="M7328" s="3" t="str">
        <f>IFERROR(INDEX('SINIF GÜNLER'!$A:$C,MATCH('VERİ TABANI'!$D7328,'SINIF GÜNLER'!$B:$B,0),MATCH('VERİ TABANI'!$M$1,'SINIF GÜNLER'!$A$1:$C$1,0)),"")</f>
        <v/>
      </c>
      <c r="P7328" s="28" t="str">
        <f t="array" ref="P7328">IFERROR(SEARCH(ÖĞRETMEN,'VERİ TABANI'!G7328,1),"")</f>
        <v/>
      </c>
      <c r="Q7328" s="29" t="str">
        <f t="shared" si="229"/>
        <v/>
      </c>
    </row>
    <row r="7329" spans="1:17">
      <c r="A7329" s="3" t="str">
        <f t="shared" si="228"/>
        <v/>
      </c>
      <c r="M7329" s="3" t="str">
        <f>IFERROR(INDEX('SINIF GÜNLER'!$A:$C,MATCH('VERİ TABANI'!$D7329,'SINIF GÜNLER'!$B:$B,0),MATCH('VERİ TABANI'!$M$1,'SINIF GÜNLER'!$A$1:$C$1,0)),"")</f>
        <v/>
      </c>
      <c r="P7329" s="28" t="str">
        <f t="array" ref="P7329">IFERROR(SEARCH(ÖĞRETMEN,'VERİ TABANI'!G7329,1),"")</f>
        <v/>
      </c>
      <c r="Q7329" s="29" t="str">
        <f t="shared" si="229"/>
        <v/>
      </c>
    </row>
    <row r="7330" spans="1:17">
      <c r="A7330" s="3" t="str">
        <f t="shared" si="228"/>
        <v/>
      </c>
      <c r="M7330" s="3" t="str">
        <f>IFERROR(INDEX('SINIF GÜNLER'!$A:$C,MATCH('VERİ TABANI'!$D7330,'SINIF GÜNLER'!$B:$B,0),MATCH('VERİ TABANI'!$M$1,'SINIF GÜNLER'!$A$1:$C$1,0)),"")</f>
        <v/>
      </c>
      <c r="P7330" s="28" t="str">
        <f t="array" ref="P7330">IFERROR(SEARCH(ÖĞRETMEN,'VERİ TABANI'!G7330,1),"")</f>
        <v/>
      </c>
      <c r="Q7330" s="29" t="str">
        <f t="shared" si="229"/>
        <v/>
      </c>
    </row>
    <row r="7331" spans="1:17">
      <c r="A7331" s="3" t="str">
        <f t="shared" si="228"/>
        <v/>
      </c>
      <c r="M7331" s="3" t="str">
        <f>IFERROR(INDEX('SINIF GÜNLER'!$A:$C,MATCH('VERİ TABANI'!$D7331,'SINIF GÜNLER'!$B:$B,0),MATCH('VERİ TABANI'!$M$1,'SINIF GÜNLER'!$A$1:$C$1,0)),"")</f>
        <v/>
      </c>
      <c r="P7331" s="28" t="str">
        <f t="array" ref="P7331">IFERROR(SEARCH(ÖĞRETMEN,'VERİ TABANI'!G7331,1),"")</f>
        <v/>
      </c>
      <c r="Q7331" s="29" t="str">
        <f t="shared" si="229"/>
        <v/>
      </c>
    </row>
    <row r="7332" spans="1:17">
      <c r="A7332" s="3" t="str">
        <f t="shared" si="228"/>
        <v/>
      </c>
      <c r="M7332" s="3" t="str">
        <f>IFERROR(INDEX('SINIF GÜNLER'!$A:$C,MATCH('VERİ TABANI'!$D7332,'SINIF GÜNLER'!$B:$B,0),MATCH('VERİ TABANI'!$M$1,'SINIF GÜNLER'!$A$1:$C$1,0)),"")</f>
        <v/>
      </c>
      <c r="P7332" s="28" t="str">
        <f t="array" ref="P7332">IFERROR(SEARCH(ÖĞRETMEN,'VERİ TABANI'!G7332,1),"")</f>
        <v/>
      </c>
      <c r="Q7332" s="29" t="str">
        <f t="shared" si="229"/>
        <v/>
      </c>
    </row>
    <row r="7333" spans="1:17">
      <c r="A7333" s="3" t="str">
        <f t="shared" si="228"/>
        <v/>
      </c>
      <c r="M7333" s="3" t="str">
        <f>IFERROR(INDEX('SINIF GÜNLER'!$A:$C,MATCH('VERİ TABANI'!$D7333,'SINIF GÜNLER'!$B:$B,0),MATCH('VERİ TABANI'!$M$1,'SINIF GÜNLER'!$A$1:$C$1,0)),"")</f>
        <v/>
      </c>
      <c r="P7333" s="28" t="str">
        <f t="array" ref="P7333">IFERROR(SEARCH(ÖĞRETMEN,'VERİ TABANI'!G7333,1),"")</f>
        <v/>
      </c>
      <c r="Q7333" s="29" t="str">
        <f t="shared" si="229"/>
        <v/>
      </c>
    </row>
    <row r="7334" spans="1:17">
      <c r="A7334" s="3" t="str">
        <f t="shared" si="228"/>
        <v/>
      </c>
      <c r="M7334" s="3" t="str">
        <f>IFERROR(INDEX('SINIF GÜNLER'!$A:$C,MATCH('VERİ TABANI'!$D7334,'SINIF GÜNLER'!$B:$B,0),MATCH('VERİ TABANI'!$M$1,'SINIF GÜNLER'!$A$1:$C$1,0)),"")</f>
        <v/>
      </c>
      <c r="P7334" s="28" t="str">
        <f t="array" ref="P7334">IFERROR(SEARCH(ÖĞRETMEN,'VERİ TABANI'!G7334,1),"")</f>
        <v/>
      </c>
      <c r="Q7334" s="29" t="str">
        <f t="shared" si="229"/>
        <v/>
      </c>
    </row>
    <row r="7335" spans="1:17">
      <c r="A7335" s="3" t="str">
        <f t="shared" si="228"/>
        <v/>
      </c>
      <c r="M7335" s="3" t="str">
        <f>IFERROR(INDEX('SINIF GÜNLER'!$A:$C,MATCH('VERİ TABANI'!$D7335,'SINIF GÜNLER'!$B:$B,0),MATCH('VERİ TABANI'!$M$1,'SINIF GÜNLER'!$A$1:$C$1,0)),"")</f>
        <v/>
      </c>
      <c r="P7335" s="28" t="str">
        <f t="array" ref="P7335">IFERROR(SEARCH(ÖĞRETMEN,'VERİ TABANI'!G7335,1),"")</f>
        <v/>
      </c>
      <c r="Q7335" s="29" t="str">
        <f t="shared" si="229"/>
        <v/>
      </c>
    </row>
    <row r="7336" spans="1:17">
      <c r="A7336" s="3" t="str">
        <f t="shared" si="228"/>
        <v/>
      </c>
      <c r="M7336" s="3" t="str">
        <f>IFERROR(INDEX('SINIF GÜNLER'!$A:$C,MATCH('VERİ TABANI'!$D7336,'SINIF GÜNLER'!$B:$B,0),MATCH('VERİ TABANI'!$M$1,'SINIF GÜNLER'!$A$1:$C$1,0)),"")</f>
        <v/>
      </c>
      <c r="P7336" s="28" t="str">
        <f t="array" ref="P7336">IFERROR(SEARCH(ÖĞRETMEN,'VERİ TABANI'!G7336,1),"")</f>
        <v/>
      </c>
      <c r="Q7336" s="29" t="str">
        <f t="shared" si="229"/>
        <v/>
      </c>
    </row>
    <row r="7337" spans="1:17">
      <c r="A7337" s="3" t="str">
        <f t="shared" si="228"/>
        <v/>
      </c>
      <c r="M7337" s="3" t="str">
        <f>IFERROR(INDEX('SINIF GÜNLER'!$A:$C,MATCH('VERİ TABANI'!$D7337,'SINIF GÜNLER'!$B:$B,0),MATCH('VERİ TABANI'!$M$1,'SINIF GÜNLER'!$A$1:$C$1,0)),"")</f>
        <v/>
      </c>
      <c r="P7337" s="28" t="str">
        <f t="array" ref="P7337">IFERROR(SEARCH(ÖĞRETMEN,'VERİ TABANI'!G7337,1),"")</f>
        <v/>
      </c>
      <c r="Q7337" s="29" t="str">
        <f t="shared" si="229"/>
        <v/>
      </c>
    </row>
    <row r="7338" spans="1:17">
      <c r="A7338" s="3" t="str">
        <f t="shared" si="228"/>
        <v/>
      </c>
      <c r="M7338" s="3" t="str">
        <f>IFERROR(INDEX('SINIF GÜNLER'!$A:$C,MATCH('VERİ TABANI'!$D7338,'SINIF GÜNLER'!$B:$B,0),MATCH('VERİ TABANI'!$M$1,'SINIF GÜNLER'!$A$1:$C$1,0)),"")</f>
        <v/>
      </c>
      <c r="P7338" s="28" t="str">
        <f t="array" ref="P7338">IFERROR(SEARCH(ÖĞRETMEN,'VERİ TABANI'!G7338,1),"")</f>
        <v/>
      </c>
      <c r="Q7338" s="29" t="str">
        <f t="shared" si="229"/>
        <v/>
      </c>
    </row>
    <row r="7339" spans="1:17">
      <c r="A7339" s="3" t="str">
        <f t="shared" si="228"/>
        <v/>
      </c>
      <c r="M7339" s="3" t="str">
        <f>IFERROR(INDEX('SINIF GÜNLER'!$A:$C,MATCH('VERİ TABANI'!$D7339,'SINIF GÜNLER'!$B:$B,0),MATCH('VERİ TABANI'!$M$1,'SINIF GÜNLER'!$A$1:$C$1,0)),"")</f>
        <v/>
      </c>
      <c r="P7339" s="28" t="str">
        <f t="array" ref="P7339">IFERROR(SEARCH(ÖĞRETMEN,'VERİ TABANI'!G7339,1),"")</f>
        <v/>
      </c>
      <c r="Q7339" s="29" t="str">
        <f t="shared" si="229"/>
        <v/>
      </c>
    </row>
    <row r="7340" spans="1:17">
      <c r="A7340" s="3" t="str">
        <f t="shared" si="228"/>
        <v/>
      </c>
      <c r="M7340" s="3" t="str">
        <f>IFERROR(INDEX('SINIF GÜNLER'!$A:$C,MATCH('VERİ TABANI'!$D7340,'SINIF GÜNLER'!$B:$B,0),MATCH('VERİ TABANI'!$M$1,'SINIF GÜNLER'!$A$1:$C$1,0)),"")</f>
        <v/>
      </c>
      <c r="P7340" s="28" t="str">
        <f t="array" ref="P7340">IFERROR(SEARCH(ÖĞRETMEN,'VERİ TABANI'!G7340,1),"")</f>
        <v/>
      </c>
      <c r="Q7340" s="29" t="str">
        <f t="shared" si="229"/>
        <v/>
      </c>
    </row>
    <row r="7341" spans="1:17">
      <c r="A7341" s="3" t="str">
        <f t="shared" si="228"/>
        <v/>
      </c>
      <c r="M7341" s="3" t="str">
        <f>IFERROR(INDEX('SINIF GÜNLER'!$A:$C,MATCH('VERİ TABANI'!$D7341,'SINIF GÜNLER'!$B:$B,0),MATCH('VERİ TABANI'!$M$1,'SINIF GÜNLER'!$A$1:$C$1,0)),"")</f>
        <v/>
      </c>
      <c r="P7341" s="28" t="str">
        <f t="array" ref="P7341">IFERROR(SEARCH(ÖĞRETMEN,'VERİ TABANI'!G7341,1),"")</f>
        <v/>
      </c>
      <c r="Q7341" s="29" t="str">
        <f t="shared" si="229"/>
        <v/>
      </c>
    </row>
    <row r="7342" spans="1:17">
      <c r="A7342" s="3" t="str">
        <f t="shared" si="228"/>
        <v/>
      </c>
      <c r="M7342" s="3" t="str">
        <f>IFERROR(INDEX('SINIF GÜNLER'!$A:$C,MATCH('VERİ TABANI'!$D7342,'SINIF GÜNLER'!$B:$B,0),MATCH('VERİ TABANI'!$M$1,'SINIF GÜNLER'!$A$1:$C$1,0)),"")</f>
        <v/>
      </c>
      <c r="P7342" s="28" t="str">
        <f t="array" ref="P7342">IFERROR(SEARCH(ÖĞRETMEN,'VERİ TABANI'!G7342,1),"")</f>
        <v/>
      </c>
      <c r="Q7342" s="29" t="str">
        <f t="shared" si="229"/>
        <v/>
      </c>
    </row>
    <row r="7343" spans="1:17">
      <c r="A7343" s="3" t="str">
        <f t="shared" si="228"/>
        <v/>
      </c>
      <c r="M7343" s="3" t="str">
        <f>IFERROR(INDEX('SINIF GÜNLER'!$A:$C,MATCH('VERİ TABANI'!$D7343,'SINIF GÜNLER'!$B:$B,0),MATCH('VERİ TABANI'!$M$1,'SINIF GÜNLER'!$A$1:$C$1,0)),"")</f>
        <v/>
      </c>
      <c r="P7343" s="28" t="str">
        <f t="array" ref="P7343">IFERROR(SEARCH(ÖĞRETMEN,'VERİ TABANI'!G7343,1),"")</f>
        <v/>
      </c>
      <c r="Q7343" s="29" t="str">
        <f t="shared" si="229"/>
        <v/>
      </c>
    </row>
    <row r="7344" spans="1:17">
      <c r="A7344" s="3" t="str">
        <f t="shared" si="228"/>
        <v/>
      </c>
      <c r="M7344" s="3" t="str">
        <f>IFERROR(INDEX('SINIF GÜNLER'!$A:$C,MATCH('VERİ TABANI'!$D7344,'SINIF GÜNLER'!$B:$B,0),MATCH('VERİ TABANI'!$M$1,'SINIF GÜNLER'!$A$1:$C$1,0)),"")</f>
        <v/>
      </c>
      <c r="P7344" s="28" t="str">
        <f t="array" ref="P7344">IFERROR(SEARCH(ÖĞRETMEN,'VERİ TABANI'!G7344,1),"")</f>
        <v/>
      </c>
      <c r="Q7344" s="29" t="str">
        <f t="shared" si="229"/>
        <v/>
      </c>
    </row>
    <row r="7345" spans="1:17">
      <c r="A7345" s="3" t="str">
        <f t="shared" si="228"/>
        <v/>
      </c>
      <c r="M7345" s="3" t="str">
        <f>IFERROR(INDEX('SINIF GÜNLER'!$A:$C,MATCH('VERİ TABANI'!$D7345,'SINIF GÜNLER'!$B:$B,0),MATCH('VERİ TABANI'!$M$1,'SINIF GÜNLER'!$A$1:$C$1,0)),"")</f>
        <v/>
      </c>
      <c r="P7345" s="28" t="str">
        <f t="array" ref="P7345">IFERROR(SEARCH(ÖĞRETMEN,'VERİ TABANI'!G7345,1),"")</f>
        <v/>
      </c>
      <c r="Q7345" s="29" t="str">
        <f t="shared" si="229"/>
        <v/>
      </c>
    </row>
    <row r="7346" spans="1:17">
      <c r="A7346" s="3" t="str">
        <f t="shared" si="228"/>
        <v/>
      </c>
      <c r="M7346" s="3" t="str">
        <f>IFERROR(INDEX('SINIF GÜNLER'!$A:$C,MATCH('VERİ TABANI'!$D7346,'SINIF GÜNLER'!$B:$B,0),MATCH('VERİ TABANI'!$M$1,'SINIF GÜNLER'!$A$1:$C$1,0)),"")</f>
        <v/>
      </c>
      <c r="P7346" s="28" t="str">
        <f t="array" ref="P7346">IFERROR(SEARCH(ÖĞRETMEN,'VERİ TABANI'!G7346,1),"")</f>
        <v/>
      </c>
      <c r="Q7346" s="29" t="str">
        <f t="shared" si="229"/>
        <v/>
      </c>
    </row>
    <row r="7347" spans="1:17">
      <c r="A7347" s="3" t="str">
        <f t="shared" si="228"/>
        <v/>
      </c>
      <c r="M7347" s="3" t="str">
        <f>IFERROR(INDEX('SINIF GÜNLER'!$A:$C,MATCH('VERİ TABANI'!$D7347,'SINIF GÜNLER'!$B:$B,0),MATCH('VERİ TABANI'!$M$1,'SINIF GÜNLER'!$A$1:$C$1,0)),"")</f>
        <v/>
      </c>
      <c r="P7347" s="28" t="str">
        <f t="array" ref="P7347">IFERROR(SEARCH(ÖĞRETMEN,'VERİ TABANI'!G7347,1),"")</f>
        <v/>
      </c>
      <c r="Q7347" s="29" t="str">
        <f t="shared" si="229"/>
        <v/>
      </c>
    </row>
    <row r="7348" spans="1:17">
      <c r="A7348" s="3" t="str">
        <f t="shared" si="228"/>
        <v/>
      </c>
      <c r="M7348" s="3" t="str">
        <f>IFERROR(INDEX('SINIF GÜNLER'!$A:$C,MATCH('VERİ TABANI'!$D7348,'SINIF GÜNLER'!$B:$B,0),MATCH('VERİ TABANI'!$M$1,'SINIF GÜNLER'!$A$1:$C$1,0)),"")</f>
        <v/>
      </c>
      <c r="P7348" s="28" t="str">
        <f t="array" ref="P7348">IFERROR(SEARCH(ÖĞRETMEN,'VERİ TABANI'!G7348,1),"")</f>
        <v/>
      </c>
      <c r="Q7348" s="29" t="str">
        <f t="shared" si="229"/>
        <v/>
      </c>
    </row>
    <row r="7349" spans="1:17">
      <c r="A7349" s="3" t="str">
        <f t="shared" si="228"/>
        <v/>
      </c>
      <c r="M7349" s="3" t="str">
        <f>IFERROR(INDEX('SINIF GÜNLER'!$A:$C,MATCH('VERİ TABANI'!$D7349,'SINIF GÜNLER'!$B:$B,0),MATCH('VERİ TABANI'!$M$1,'SINIF GÜNLER'!$A$1:$C$1,0)),"")</f>
        <v/>
      </c>
      <c r="P7349" s="28" t="str">
        <f t="array" ref="P7349">IFERROR(SEARCH(ÖĞRETMEN,'VERİ TABANI'!G7349,1),"")</f>
        <v/>
      </c>
      <c r="Q7349" s="29" t="str">
        <f t="shared" si="229"/>
        <v/>
      </c>
    </row>
    <row r="7350" spans="1:17">
      <c r="A7350" s="3" t="str">
        <f t="shared" si="228"/>
        <v/>
      </c>
      <c r="M7350" s="3" t="str">
        <f>IFERROR(INDEX('SINIF GÜNLER'!$A:$C,MATCH('VERİ TABANI'!$D7350,'SINIF GÜNLER'!$B:$B,0),MATCH('VERİ TABANI'!$M$1,'SINIF GÜNLER'!$A$1:$C$1,0)),"")</f>
        <v/>
      </c>
      <c r="P7350" s="28" t="str">
        <f t="array" ref="P7350">IFERROR(SEARCH(ÖĞRETMEN,'VERİ TABANI'!G7350,1),"")</f>
        <v/>
      </c>
      <c r="Q7350" s="29" t="str">
        <f t="shared" si="229"/>
        <v/>
      </c>
    </row>
    <row r="7351" spans="1:17">
      <c r="A7351" s="3" t="str">
        <f t="shared" si="228"/>
        <v/>
      </c>
      <c r="M7351" s="3" t="str">
        <f>IFERROR(INDEX('SINIF GÜNLER'!$A:$C,MATCH('VERİ TABANI'!$D7351,'SINIF GÜNLER'!$B:$B,0),MATCH('VERİ TABANI'!$M$1,'SINIF GÜNLER'!$A$1:$C$1,0)),"")</f>
        <v/>
      </c>
      <c r="P7351" s="28" t="str">
        <f t="array" ref="P7351">IFERROR(SEARCH(ÖĞRETMEN,'VERİ TABANI'!G7351,1),"")</f>
        <v/>
      </c>
      <c r="Q7351" s="29" t="str">
        <f t="shared" si="229"/>
        <v/>
      </c>
    </row>
    <row r="7352" spans="1:17">
      <c r="A7352" s="3" t="str">
        <f t="shared" si="228"/>
        <v/>
      </c>
      <c r="M7352" s="3" t="str">
        <f>IFERROR(INDEX('SINIF GÜNLER'!$A:$C,MATCH('VERİ TABANI'!$D7352,'SINIF GÜNLER'!$B:$B,0),MATCH('VERİ TABANI'!$M$1,'SINIF GÜNLER'!$A$1:$C$1,0)),"")</f>
        <v/>
      </c>
      <c r="P7352" s="28" t="str">
        <f t="array" ref="P7352">IFERROR(SEARCH(ÖĞRETMEN,'VERİ TABANI'!G7352,1),"")</f>
        <v/>
      </c>
      <c r="Q7352" s="29" t="str">
        <f t="shared" si="229"/>
        <v/>
      </c>
    </row>
    <row r="7353" spans="1:17">
      <c r="A7353" s="3" t="str">
        <f t="shared" si="228"/>
        <v/>
      </c>
      <c r="M7353" s="3" t="str">
        <f>IFERROR(INDEX('SINIF GÜNLER'!$A:$C,MATCH('VERİ TABANI'!$D7353,'SINIF GÜNLER'!$B:$B,0),MATCH('VERİ TABANI'!$M$1,'SINIF GÜNLER'!$A$1:$C$1,0)),"")</f>
        <v/>
      </c>
      <c r="P7353" s="28" t="str">
        <f t="array" ref="P7353">IFERROR(SEARCH(ÖĞRETMEN,'VERİ TABANI'!G7353,1),"")</f>
        <v/>
      </c>
      <c r="Q7353" s="29" t="str">
        <f t="shared" si="229"/>
        <v/>
      </c>
    </row>
    <row r="7354" spans="1:17">
      <c r="A7354" s="3" t="str">
        <f t="shared" si="228"/>
        <v/>
      </c>
      <c r="M7354" s="3" t="str">
        <f>IFERROR(INDEX('SINIF GÜNLER'!$A:$C,MATCH('VERİ TABANI'!$D7354,'SINIF GÜNLER'!$B:$B,0),MATCH('VERİ TABANI'!$M$1,'SINIF GÜNLER'!$A$1:$C$1,0)),"")</f>
        <v/>
      </c>
      <c r="P7354" s="28" t="str">
        <f t="array" ref="P7354">IFERROR(SEARCH(ÖĞRETMEN,'VERİ TABANI'!G7354,1),"")</f>
        <v/>
      </c>
      <c r="Q7354" s="29" t="str">
        <f t="shared" si="229"/>
        <v/>
      </c>
    </row>
    <row r="7355" spans="1:17">
      <c r="A7355" s="3" t="str">
        <f t="shared" si="228"/>
        <v/>
      </c>
      <c r="M7355" s="3" t="str">
        <f>IFERROR(INDEX('SINIF GÜNLER'!$A:$C,MATCH('VERİ TABANI'!$D7355,'SINIF GÜNLER'!$B:$B,0),MATCH('VERİ TABANI'!$M$1,'SINIF GÜNLER'!$A$1:$C$1,0)),"")</f>
        <v/>
      </c>
      <c r="P7355" s="28" t="str">
        <f t="array" ref="P7355">IFERROR(SEARCH(ÖĞRETMEN,'VERİ TABANI'!G7355,1),"")</f>
        <v/>
      </c>
      <c r="Q7355" s="29" t="str">
        <f t="shared" si="229"/>
        <v/>
      </c>
    </row>
    <row r="7356" spans="1:17">
      <c r="A7356" s="3" t="str">
        <f t="shared" si="228"/>
        <v/>
      </c>
      <c r="M7356" s="3" t="str">
        <f>IFERROR(INDEX('SINIF GÜNLER'!$A:$C,MATCH('VERİ TABANI'!$D7356,'SINIF GÜNLER'!$B:$B,0),MATCH('VERİ TABANI'!$M$1,'SINIF GÜNLER'!$A$1:$C$1,0)),"")</f>
        <v/>
      </c>
      <c r="P7356" s="28" t="str">
        <f t="array" ref="P7356">IFERROR(SEARCH(ÖĞRETMEN,'VERİ TABANI'!G7356,1),"")</f>
        <v/>
      </c>
      <c r="Q7356" s="29" t="str">
        <f t="shared" si="229"/>
        <v/>
      </c>
    </row>
    <row r="7357" spans="1:17">
      <c r="A7357" s="3" t="str">
        <f t="shared" si="228"/>
        <v/>
      </c>
      <c r="M7357" s="3" t="str">
        <f>IFERROR(INDEX('SINIF GÜNLER'!$A:$C,MATCH('VERİ TABANI'!$D7357,'SINIF GÜNLER'!$B:$B,0),MATCH('VERİ TABANI'!$M$1,'SINIF GÜNLER'!$A$1:$C$1,0)),"")</f>
        <v/>
      </c>
      <c r="P7357" s="28" t="str">
        <f t="array" ref="P7357">IFERROR(SEARCH(ÖĞRETMEN,'VERİ TABANI'!G7357,1),"")</f>
        <v/>
      </c>
      <c r="Q7357" s="29" t="str">
        <f t="shared" si="229"/>
        <v/>
      </c>
    </row>
    <row r="7358" spans="1:17">
      <c r="A7358" s="3" t="str">
        <f t="shared" si="228"/>
        <v/>
      </c>
      <c r="M7358" s="3" t="str">
        <f>IFERROR(INDEX('SINIF GÜNLER'!$A:$C,MATCH('VERİ TABANI'!$D7358,'SINIF GÜNLER'!$B:$B,0),MATCH('VERİ TABANI'!$M$1,'SINIF GÜNLER'!$A$1:$C$1,0)),"")</f>
        <v/>
      </c>
      <c r="P7358" s="28" t="str">
        <f t="array" ref="P7358">IFERROR(SEARCH(ÖĞRETMEN,'VERİ TABANI'!G7358,1),"")</f>
        <v/>
      </c>
      <c r="Q7358" s="29" t="str">
        <f t="shared" si="229"/>
        <v/>
      </c>
    </row>
    <row r="7359" spans="1:17">
      <c r="A7359" s="3" t="str">
        <f t="shared" si="228"/>
        <v/>
      </c>
      <c r="M7359" s="3" t="str">
        <f>IFERROR(INDEX('SINIF GÜNLER'!$A:$C,MATCH('VERİ TABANI'!$D7359,'SINIF GÜNLER'!$B:$B,0),MATCH('VERİ TABANI'!$M$1,'SINIF GÜNLER'!$A$1:$C$1,0)),"")</f>
        <v/>
      </c>
      <c r="P7359" s="28" t="str">
        <f t="array" ref="P7359">IFERROR(SEARCH(ÖĞRETMEN,'VERİ TABANI'!G7359,1),"")</f>
        <v/>
      </c>
      <c r="Q7359" s="29" t="str">
        <f t="shared" si="229"/>
        <v/>
      </c>
    </row>
    <row r="7360" spans="1:17">
      <c r="A7360" s="3" t="str">
        <f t="shared" si="228"/>
        <v/>
      </c>
      <c r="M7360" s="3" t="str">
        <f>IFERROR(INDEX('SINIF GÜNLER'!$A:$C,MATCH('VERİ TABANI'!$D7360,'SINIF GÜNLER'!$B:$B,0),MATCH('VERİ TABANI'!$M$1,'SINIF GÜNLER'!$A$1:$C$1,0)),"")</f>
        <v/>
      </c>
      <c r="P7360" s="28" t="str">
        <f t="array" ref="P7360">IFERROR(SEARCH(ÖĞRETMEN,'VERİ TABANI'!G7360,1),"")</f>
        <v/>
      </c>
      <c r="Q7360" s="29" t="str">
        <f t="shared" si="229"/>
        <v/>
      </c>
    </row>
    <row r="7361" spans="1:17">
      <c r="A7361" s="3" t="str">
        <f t="shared" si="228"/>
        <v/>
      </c>
      <c r="M7361" s="3" t="str">
        <f>IFERROR(INDEX('SINIF GÜNLER'!$A:$C,MATCH('VERİ TABANI'!$D7361,'SINIF GÜNLER'!$B:$B,0),MATCH('VERİ TABANI'!$M$1,'SINIF GÜNLER'!$A$1:$C$1,0)),"")</f>
        <v/>
      </c>
      <c r="P7361" s="28" t="str">
        <f t="array" ref="P7361">IFERROR(SEARCH(ÖĞRETMEN,'VERİ TABANI'!G7361,1),"")</f>
        <v/>
      </c>
      <c r="Q7361" s="29" t="str">
        <f t="shared" si="229"/>
        <v/>
      </c>
    </row>
    <row r="7362" spans="1:17">
      <c r="A7362" s="3" t="str">
        <f t="shared" ref="A7362:A7425" si="230">IFERROR(IF(B7362="","",ROW()-1),"")</f>
        <v/>
      </c>
      <c r="M7362" s="3" t="str">
        <f>IFERROR(INDEX('SINIF GÜNLER'!$A:$C,MATCH('VERİ TABANI'!$D7362,'SINIF GÜNLER'!$B:$B,0),MATCH('VERİ TABANI'!$M$1,'SINIF GÜNLER'!$A$1:$C$1,0)),"")</f>
        <v/>
      </c>
      <c r="P7362" s="28" t="str">
        <f t="array" ref="P7362">IFERROR(SEARCH(ÖĞRETMEN,'VERİ TABANI'!G7362,1),"")</f>
        <v/>
      </c>
      <c r="Q7362" s="29" t="str">
        <f t="shared" si="229"/>
        <v/>
      </c>
    </row>
    <row r="7363" spans="1:17">
      <c r="A7363" s="3" t="str">
        <f t="shared" si="230"/>
        <v/>
      </c>
      <c r="M7363" s="3" t="str">
        <f>IFERROR(INDEX('SINIF GÜNLER'!$A:$C,MATCH('VERİ TABANI'!$D7363,'SINIF GÜNLER'!$B:$B,0),MATCH('VERİ TABANI'!$M$1,'SINIF GÜNLER'!$A$1:$C$1,0)),"")</f>
        <v/>
      </c>
      <c r="P7363" s="28" t="str">
        <f t="array" ref="P7363">IFERROR(SEARCH(ÖĞRETMEN,'VERİ TABANI'!G7363,1),"")</f>
        <v/>
      </c>
      <c r="Q7363" s="29" t="str">
        <f t="shared" si="229"/>
        <v/>
      </c>
    </row>
    <row r="7364" spans="1:17">
      <c r="A7364" s="3" t="str">
        <f t="shared" si="230"/>
        <v/>
      </c>
      <c r="M7364" s="3" t="str">
        <f>IFERROR(INDEX('SINIF GÜNLER'!$A:$C,MATCH('VERİ TABANI'!$D7364,'SINIF GÜNLER'!$B:$B,0),MATCH('VERİ TABANI'!$M$1,'SINIF GÜNLER'!$A$1:$C$1,0)),"")</f>
        <v/>
      </c>
      <c r="P7364" s="28" t="str">
        <f t="array" ref="P7364">IFERROR(SEARCH(ÖĞRETMEN,'VERİ TABANI'!G7364,1),"")</f>
        <v/>
      </c>
      <c r="Q7364" s="29" t="str">
        <f t="shared" si="229"/>
        <v/>
      </c>
    </row>
    <row r="7365" spans="1:17">
      <c r="A7365" s="3" t="str">
        <f t="shared" si="230"/>
        <v/>
      </c>
      <c r="M7365" s="3" t="str">
        <f>IFERROR(INDEX('SINIF GÜNLER'!$A:$C,MATCH('VERİ TABANI'!$D7365,'SINIF GÜNLER'!$B:$B,0),MATCH('VERİ TABANI'!$M$1,'SINIF GÜNLER'!$A$1:$C$1,0)),"")</f>
        <v/>
      </c>
      <c r="P7365" s="28" t="str">
        <f t="array" ref="P7365">IFERROR(SEARCH(ÖĞRETMEN,'VERİ TABANI'!G7365,1),"")</f>
        <v/>
      </c>
      <c r="Q7365" s="29" t="str">
        <f t="shared" si="229"/>
        <v/>
      </c>
    </row>
    <row r="7366" spans="1:17">
      <c r="A7366" s="3" t="str">
        <f t="shared" si="230"/>
        <v/>
      </c>
      <c r="M7366" s="3" t="str">
        <f>IFERROR(INDEX('SINIF GÜNLER'!$A:$C,MATCH('VERİ TABANI'!$D7366,'SINIF GÜNLER'!$B:$B,0),MATCH('VERİ TABANI'!$M$1,'SINIF GÜNLER'!$A$1:$C$1,0)),"")</f>
        <v/>
      </c>
      <c r="P7366" s="28" t="str">
        <f t="array" ref="P7366">IFERROR(SEARCH(ÖĞRETMEN,'VERİ TABANI'!G7366,1),"")</f>
        <v/>
      </c>
      <c r="Q7366" s="29" t="str">
        <f t="shared" si="229"/>
        <v/>
      </c>
    </row>
    <row r="7367" spans="1:17">
      <c r="A7367" s="3" t="str">
        <f t="shared" si="230"/>
        <v/>
      </c>
      <c r="M7367" s="3" t="str">
        <f>IFERROR(INDEX('SINIF GÜNLER'!$A:$C,MATCH('VERİ TABANI'!$D7367,'SINIF GÜNLER'!$B:$B,0),MATCH('VERİ TABANI'!$M$1,'SINIF GÜNLER'!$A$1:$C$1,0)),"")</f>
        <v/>
      </c>
      <c r="P7367" s="28" t="str">
        <f t="array" ref="P7367">IFERROR(SEARCH(ÖĞRETMEN,'VERİ TABANI'!G7367,1),"")</f>
        <v/>
      </c>
      <c r="Q7367" s="29" t="str">
        <f t="shared" si="229"/>
        <v/>
      </c>
    </row>
    <row r="7368" spans="1:17">
      <c r="A7368" s="3" t="str">
        <f t="shared" si="230"/>
        <v/>
      </c>
      <c r="M7368" s="3" t="str">
        <f>IFERROR(INDEX('SINIF GÜNLER'!$A:$C,MATCH('VERİ TABANI'!$D7368,'SINIF GÜNLER'!$B:$B,0),MATCH('VERİ TABANI'!$M$1,'SINIF GÜNLER'!$A$1:$C$1,0)),"")</f>
        <v/>
      </c>
      <c r="P7368" s="28" t="str">
        <f t="array" ref="P7368">IFERROR(SEARCH(ÖĞRETMEN,'VERİ TABANI'!G7368,1),"")</f>
        <v/>
      </c>
      <c r="Q7368" s="29" t="str">
        <f t="shared" ref="Q7368:Q7431" si="231">IF(P7368="","",ROW())</f>
        <v/>
      </c>
    </row>
    <row r="7369" spans="1:17">
      <c r="A7369" s="3" t="str">
        <f t="shared" si="230"/>
        <v/>
      </c>
      <c r="M7369" s="3" t="str">
        <f>IFERROR(INDEX('SINIF GÜNLER'!$A:$C,MATCH('VERİ TABANI'!$D7369,'SINIF GÜNLER'!$B:$B,0),MATCH('VERİ TABANI'!$M$1,'SINIF GÜNLER'!$A$1:$C$1,0)),"")</f>
        <v/>
      </c>
      <c r="P7369" s="28" t="str">
        <f t="array" ref="P7369">IFERROR(SEARCH(ÖĞRETMEN,'VERİ TABANI'!G7369,1),"")</f>
        <v/>
      </c>
      <c r="Q7369" s="29" t="str">
        <f t="shared" si="231"/>
        <v/>
      </c>
    </row>
    <row r="7370" spans="1:17">
      <c r="A7370" s="3" t="str">
        <f t="shared" si="230"/>
        <v/>
      </c>
      <c r="M7370" s="3" t="str">
        <f>IFERROR(INDEX('SINIF GÜNLER'!$A:$C,MATCH('VERİ TABANI'!$D7370,'SINIF GÜNLER'!$B:$B,0),MATCH('VERİ TABANI'!$M$1,'SINIF GÜNLER'!$A$1:$C$1,0)),"")</f>
        <v/>
      </c>
      <c r="P7370" s="28" t="str">
        <f t="array" ref="P7370">IFERROR(SEARCH(ÖĞRETMEN,'VERİ TABANI'!G7370,1),"")</f>
        <v/>
      </c>
      <c r="Q7370" s="29" t="str">
        <f t="shared" si="231"/>
        <v/>
      </c>
    </row>
    <row r="7371" spans="1:17">
      <c r="A7371" s="3" t="str">
        <f t="shared" si="230"/>
        <v/>
      </c>
      <c r="M7371" s="3" t="str">
        <f>IFERROR(INDEX('SINIF GÜNLER'!$A:$C,MATCH('VERİ TABANI'!$D7371,'SINIF GÜNLER'!$B:$B,0),MATCH('VERİ TABANI'!$M$1,'SINIF GÜNLER'!$A$1:$C$1,0)),"")</f>
        <v/>
      </c>
      <c r="P7371" s="28" t="str">
        <f t="array" ref="P7371">IFERROR(SEARCH(ÖĞRETMEN,'VERİ TABANI'!G7371,1),"")</f>
        <v/>
      </c>
      <c r="Q7371" s="29" t="str">
        <f t="shared" si="231"/>
        <v/>
      </c>
    </row>
    <row r="7372" spans="1:17">
      <c r="A7372" s="3" t="str">
        <f t="shared" si="230"/>
        <v/>
      </c>
      <c r="M7372" s="3" t="str">
        <f>IFERROR(INDEX('SINIF GÜNLER'!$A:$C,MATCH('VERİ TABANI'!$D7372,'SINIF GÜNLER'!$B:$B,0),MATCH('VERİ TABANI'!$M$1,'SINIF GÜNLER'!$A$1:$C$1,0)),"")</f>
        <v/>
      </c>
      <c r="P7372" s="28" t="str">
        <f t="array" ref="P7372">IFERROR(SEARCH(ÖĞRETMEN,'VERİ TABANI'!G7372,1),"")</f>
        <v/>
      </c>
      <c r="Q7372" s="29" t="str">
        <f t="shared" si="231"/>
        <v/>
      </c>
    </row>
    <row r="7373" spans="1:17">
      <c r="A7373" s="3" t="str">
        <f t="shared" si="230"/>
        <v/>
      </c>
      <c r="M7373" s="3" t="str">
        <f>IFERROR(INDEX('SINIF GÜNLER'!$A:$C,MATCH('VERİ TABANI'!$D7373,'SINIF GÜNLER'!$B:$B,0),MATCH('VERİ TABANI'!$M$1,'SINIF GÜNLER'!$A$1:$C$1,0)),"")</f>
        <v/>
      </c>
      <c r="P7373" s="28" t="str">
        <f t="array" ref="P7373">IFERROR(SEARCH(ÖĞRETMEN,'VERİ TABANI'!G7373,1),"")</f>
        <v/>
      </c>
      <c r="Q7373" s="29" t="str">
        <f t="shared" si="231"/>
        <v/>
      </c>
    </row>
    <row r="7374" spans="1:17">
      <c r="A7374" s="3" t="str">
        <f t="shared" si="230"/>
        <v/>
      </c>
      <c r="M7374" s="3" t="str">
        <f>IFERROR(INDEX('SINIF GÜNLER'!$A:$C,MATCH('VERİ TABANI'!$D7374,'SINIF GÜNLER'!$B:$B,0),MATCH('VERİ TABANI'!$M$1,'SINIF GÜNLER'!$A$1:$C$1,0)),"")</f>
        <v/>
      </c>
      <c r="P7374" s="28" t="str">
        <f t="array" ref="P7374">IFERROR(SEARCH(ÖĞRETMEN,'VERİ TABANI'!G7374,1),"")</f>
        <v/>
      </c>
      <c r="Q7374" s="29" t="str">
        <f t="shared" si="231"/>
        <v/>
      </c>
    </row>
    <row r="7375" spans="1:17">
      <c r="A7375" s="3" t="str">
        <f t="shared" si="230"/>
        <v/>
      </c>
      <c r="M7375" s="3" t="str">
        <f>IFERROR(INDEX('SINIF GÜNLER'!$A:$C,MATCH('VERİ TABANI'!$D7375,'SINIF GÜNLER'!$B:$B,0),MATCH('VERİ TABANI'!$M$1,'SINIF GÜNLER'!$A$1:$C$1,0)),"")</f>
        <v/>
      </c>
      <c r="P7375" s="28" t="str">
        <f t="array" ref="P7375">IFERROR(SEARCH(ÖĞRETMEN,'VERİ TABANI'!G7375,1),"")</f>
        <v/>
      </c>
      <c r="Q7375" s="29" t="str">
        <f t="shared" si="231"/>
        <v/>
      </c>
    </row>
    <row r="7376" spans="1:17">
      <c r="A7376" s="3" t="str">
        <f t="shared" si="230"/>
        <v/>
      </c>
      <c r="M7376" s="3" t="str">
        <f>IFERROR(INDEX('SINIF GÜNLER'!$A:$C,MATCH('VERİ TABANI'!$D7376,'SINIF GÜNLER'!$B:$B,0),MATCH('VERİ TABANI'!$M$1,'SINIF GÜNLER'!$A$1:$C$1,0)),"")</f>
        <v/>
      </c>
      <c r="P7376" s="28" t="str">
        <f t="array" ref="P7376">IFERROR(SEARCH(ÖĞRETMEN,'VERİ TABANI'!G7376,1),"")</f>
        <v/>
      </c>
      <c r="Q7376" s="29" t="str">
        <f t="shared" si="231"/>
        <v/>
      </c>
    </row>
    <row r="7377" spans="1:17">
      <c r="A7377" s="3" t="str">
        <f t="shared" si="230"/>
        <v/>
      </c>
      <c r="M7377" s="3" t="str">
        <f>IFERROR(INDEX('SINIF GÜNLER'!$A:$C,MATCH('VERİ TABANI'!$D7377,'SINIF GÜNLER'!$B:$B,0),MATCH('VERİ TABANI'!$M$1,'SINIF GÜNLER'!$A$1:$C$1,0)),"")</f>
        <v/>
      </c>
      <c r="P7377" s="28" t="str">
        <f t="array" ref="P7377">IFERROR(SEARCH(ÖĞRETMEN,'VERİ TABANI'!G7377,1),"")</f>
        <v/>
      </c>
      <c r="Q7377" s="29" t="str">
        <f t="shared" si="231"/>
        <v/>
      </c>
    </row>
    <row r="7378" spans="1:17">
      <c r="A7378" s="3" t="str">
        <f t="shared" si="230"/>
        <v/>
      </c>
      <c r="M7378" s="3" t="str">
        <f>IFERROR(INDEX('SINIF GÜNLER'!$A:$C,MATCH('VERİ TABANI'!$D7378,'SINIF GÜNLER'!$B:$B,0),MATCH('VERİ TABANI'!$M$1,'SINIF GÜNLER'!$A$1:$C$1,0)),"")</f>
        <v/>
      </c>
      <c r="P7378" s="28" t="str">
        <f t="array" ref="P7378">IFERROR(SEARCH(ÖĞRETMEN,'VERİ TABANI'!G7378,1),"")</f>
        <v/>
      </c>
      <c r="Q7378" s="29" t="str">
        <f t="shared" si="231"/>
        <v/>
      </c>
    </row>
    <row r="7379" spans="1:17">
      <c r="A7379" s="3" t="str">
        <f t="shared" si="230"/>
        <v/>
      </c>
      <c r="M7379" s="3" t="str">
        <f>IFERROR(INDEX('SINIF GÜNLER'!$A:$C,MATCH('VERİ TABANI'!$D7379,'SINIF GÜNLER'!$B:$B,0),MATCH('VERİ TABANI'!$M$1,'SINIF GÜNLER'!$A$1:$C$1,0)),"")</f>
        <v/>
      </c>
      <c r="P7379" s="28" t="str">
        <f t="array" ref="P7379">IFERROR(SEARCH(ÖĞRETMEN,'VERİ TABANI'!G7379,1),"")</f>
        <v/>
      </c>
      <c r="Q7379" s="29" t="str">
        <f t="shared" si="231"/>
        <v/>
      </c>
    </row>
    <row r="7380" spans="1:17">
      <c r="A7380" s="3" t="str">
        <f t="shared" si="230"/>
        <v/>
      </c>
      <c r="M7380" s="3" t="str">
        <f>IFERROR(INDEX('SINIF GÜNLER'!$A:$C,MATCH('VERİ TABANI'!$D7380,'SINIF GÜNLER'!$B:$B,0),MATCH('VERİ TABANI'!$M$1,'SINIF GÜNLER'!$A$1:$C$1,0)),"")</f>
        <v/>
      </c>
      <c r="P7380" s="28" t="str">
        <f t="array" ref="P7380">IFERROR(SEARCH(ÖĞRETMEN,'VERİ TABANI'!G7380,1),"")</f>
        <v/>
      </c>
      <c r="Q7380" s="29" t="str">
        <f t="shared" si="231"/>
        <v/>
      </c>
    </row>
    <row r="7381" spans="1:17">
      <c r="A7381" s="3" t="str">
        <f t="shared" si="230"/>
        <v/>
      </c>
      <c r="M7381" s="3" t="str">
        <f>IFERROR(INDEX('SINIF GÜNLER'!$A:$C,MATCH('VERİ TABANI'!$D7381,'SINIF GÜNLER'!$B:$B,0),MATCH('VERİ TABANI'!$M$1,'SINIF GÜNLER'!$A$1:$C$1,0)),"")</f>
        <v/>
      </c>
      <c r="P7381" s="28" t="str">
        <f t="array" ref="P7381">IFERROR(SEARCH(ÖĞRETMEN,'VERİ TABANI'!G7381,1),"")</f>
        <v/>
      </c>
      <c r="Q7381" s="29" t="str">
        <f t="shared" si="231"/>
        <v/>
      </c>
    </row>
    <row r="7382" spans="1:17">
      <c r="A7382" s="3" t="str">
        <f t="shared" si="230"/>
        <v/>
      </c>
      <c r="M7382" s="3" t="str">
        <f>IFERROR(INDEX('SINIF GÜNLER'!$A:$C,MATCH('VERİ TABANI'!$D7382,'SINIF GÜNLER'!$B:$B,0),MATCH('VERİ TABANI'!$M$1,'SINIF GÜNLER'!$A$1:$C$1,0)),"")</f>
        <v/>
      </c>
      <c r="P7382" s="28" t="str">
        <f t="array" ref="P7382">IFERROR(SEARCH(ÖĞRETMEN,'VERİ TABANI'!G7382,1),"")</f>
        <v/>
      </c>
      <c r="Q7382" s="29" t="str">
        <f t="shared" si="231"/>
        <v/>
      </c>
    </row>
    <row r="7383" spans="1:17">
      <c r="A7383" s="3" t="str">
        <f t="shared" si="230"/>
        <v/>
      </c>
      <c r="M7383" s="3" t="str">
        <f>IFERROR(INDEX('SINIF GÜNLER'!$A:$C,MATCH('VERİ TABANI'!$D7383,'SINIF GÜNLER'!$B:$B,0),MATCH('VERİ TABANI'!$M$1,'SINIF GÜNLER'!$A$1:$C$1,0)),"")</f>
        <v/>
      </c>
      <c r="P7383" s="28" t="str">
        <f t="array" ref="P7383">IFERROR(SEARCH(ÖĞRETMEN,'VERİ TABANI'!G7383,1),"")</f>
        <v/>
      </c>
      <c r="Q7383" s="29" t="str">
        <f t="shared" si="231"/>
        <v/>
      </c>
    </row>
    <row r="7384" spans="1:17">
      <c r="A7384" s="3" t="str">
        <f t="shared" si="230"/>
        <v/>
      </c>
      <c r="M7384" s="3" t="str">
        <f>IFERROR(INDEX('SINIF GÜNLER'!$A:$C,MATCH('VERİ TABANI'!$D7384,'SINIF GÜNLER'!$B:$B,0),MATCH('VERİ TABANI'!$M$1,'SINIF GÜNLER'!$A$1:$C$1,0)),"")</f>
        <v/>
      </c>
      <c r="P7384" s="28" t="str">
        <f t="array" ref="P7384">IFERROR(SEARCH(ÖĞRETMEN,'VERİ TABANI'!G7384,1),"")</f>
        <v/>
      </c>
      <c r="Q7384" s="29" t="str">
        <f t="shared" si="231"/>
        <v/>
      </c>
    </row>
    <row r="7385" spans="1:17">
      <c r="A7385" s="3" t="str">
        <f t="shared" si="230"/>
        <v/>
      </c>
      <c r="M7385" s="3" t="str">
        <f>IFERROR(INDEX('SINIF GÜNLER'!$A:$C,MATCH('VERİ TABANI'!$D7385,'SINIF GÜNLER'!$B:$B,0),MATCH('VERİ TABANI'!$M$1,'SINIF GÜNLER'!$A$1:$C$1,0)),"")</f>
        <v/>
      </c>
      <c r="P7385" s="28" t="str">
        <f t="array" ref="P7385">IFERROR(SEARCH(ÖĞRETMEN,'VERİ TABANI'!G7385,1),"")</f>
        <v/>
      </c>
      <c r="Q7385" s="29" t="str">
        <f t="shared" si="231"/>
        <v/>
      </c>
    </row>
    <row r="7386" spans="1:17">
      <c r="A7386" s="3" t="str">
        <f t="shared" si="230"/>
        <v/>
      </c>
      <c r="M7386" s="3" t="str">
        <f>IFERROR(INDEX('SINIF GÜNLER'!$A:$C,MATCH('VERİ TABANI'!$D7386,'SINIF GÜNLER'!$B:$B,0),MATCH('VERİ TABANI'!$M$1,'SINIF GÜNLER'!$A$1:$C$1,0)),"")</f>
        <v/>
      </c>
      <c r="P7386" s="28" t="str">
        <f t="array" ref="P7386">IFERROR(SEARCH(ÖĞRETMEN,'VERİ TABANI'!G7386,1),"")</f>
        <v/>
      </c>
      <c r="Q7386" s="29" t="str">
        <f t="shared" si="231"/>
        <v/>
      </c>
    </row>
    <row r="7387" spans="1:17">
      <c r="A7387" s="3" t="str">
        <f t="shared" si="230"/>
        <v/>
      </c>
      <c r="M7387" s="3" t="str">
        <f>IFERROR(INDEX('SINIF GÜNLER'!$A:$C,MATCH('VERİ TABANI'!$D7387,'SINIF GÜNLER'!$B:$B,0),MATCH('VERİ TABANI'!$M$1,'SINIF GÜNLER'!$A$1:$C$1,0)),"")</f>
        <v/>
      </c>
      <c r="P7387" s="28" t="str">
        <f t="array" ref="P7387">IFERROR(SEARCH(ÖĞRETMEN,'VERİ TABANI'!G7387,1),"")</f>
        <v/>
      </c>
      <c r="Q7387" s="29" t="str">
        <f t="shared" si="231"/>
        <v/>
      </c>
    </row>
    <row r="7388" spans="1:17">
      <c r="A7388" s="3" t="str">
        <f t="shared" si="230"/>
        <v/>
      </c>
      <c r="M7388" s="3" t="str">
        <f>IFERROR(INDEX('SINIF GÜNLER'!$A:$C,MATCH('VERİ TABANI'!$D7388,'SINIF GÜNLER'!$B:$B,0),MATCH('VERİ TABANI'!$M$1,'SINIF GÜNLER'!$A$1:$C$1,0)),"")</f>
        <v/>
      </c>
      <c r="P7388" s="28" t="str">
        <f t="array" ref="P7388">IFERROR(SEARCH(ÖĞRETMEN,'VERİ TABANI'!G7388,1),"")</f>
        <v/>
      </c>
      <c r="Q7388" s="29" t="str">
        <f t="shared" si="231"/>
        <v/>
      </c>
    </row>
    <row r="7389" spans="1:17">
      <c r="A7389" s="3" t="str">
        <f t="shared" si="230"/>
        <v/>
      </c>
      <c r="M7389" s="3" t="str">
        <f>IFERROR(INDEX('SINIF GÜNLER'!$A:$C,MATCH('VERİ TABANI'!$D7389,'SINIF GÜNLER'!$B:$B,0),MATCH('VERİ TABANI'!$M$1,'SINIF GÜNLER'!$A$1:$C$1,0)),"")</f>
        <v/>
      </c>
      <c r="P7389" s="28" t="str">
        <f t="array" ref="P7389">IFERROR(SEARCH(ÖĞRETMEN,'VERİ TABANI'!G7389,1),"")</f>
        <v/>
      </c>
      <c r="Q7389" s="29" t="str">
        <f t="shared" si="231"/>
        <v/>
      </c>
    </row>
    <row r="7390" spans="1:17">
      <c r="A7390" s="3" t="str">
        <f t="shared" si="230"/>
        <v/>
      </c>
      <c r="M7390" s="3" t="str">
        <f>IFERROR(INDEX('SINIF GÜNLER'!$A:$C,MATCH('VERİ TABANI'!$D7390,'SINIF GÜNLER'!$B:$B,0),MATCH('VERİ TABANI'!$M$1,'SINIF GÜNLER'!$A$1:$C$1,0)),"")</f>
        <v/>
      </c>
      <c r="P7390" s="28" t="str">
        <f t="array" ref="P7390">IFERROR(SEARCH(ÖĞRETMEN,'VERİ TABANI'!G7390,1),"")</f>
        <v/>
      </c>
      <c r="Q7390" s="29" t="str">
        <f t="shared" si="231"/>
        <v/>
      </c>
    </row>
    <row r="7391" spans="1:17">
      <c r="A7391" s="3" t="str">
        <f t="shared" si="230"/>
        <v/>
      </c>
      <c r="M7391" s="3" t="str">
        <f>IFERROR(INDEX('SINIF GÜNLER'!$A:$C,MATCH('VERİ TABANI'!$D7391,'SINIF GÜNLER'!$B:$B,0),MATCH('VERİ TABANI'!$M$1,'SINIF GÜNLER'!$A$1:$C$1,0)),"")</f>
        <v/>
      </c>
      <c r="P7391" s="28" t="str">
        <f t="array" ref="P7391">IFERROR(SEARCH(ÖĞRETMEN,'VERİ TABANI'!G7391,1),"")</f>
        <v/>
      </c>
      <c r="Q7391" s="29" t="str">
        <f t="shared" si="231"/>
        <v/>
      </c>
    </row>
    <row r="7392" spans="1:17">
      <c r="A7392" s="3" t="str">
        <f t="shared" si="230"/>
        <v/>
      </c>
      <c r="M7392" s="3" t="str">
        <f>IFERROR(INDEX('SINIF GÜNLER'!$A:$C,MATCH('VERİ TABANI'!$D7392,'SINIF GÜNLER'!$B:$B,0),MATCH('VERİ TABANI'!$M$1,'SINIF GÜNLER'!$A$1:$C$1,0)),"")</f>
        <v/>
      </c>
      <c r="P7392" s="28" t="str">
        <f t="array" ref="P7392">IFERROR(SEARCH(ÖĞRETMEN,'VERİ TABANI'!G7392,1),"")</f>
        <v/>
      </c>
      <c r="Q7392" s="29" t="str">
        <f t="shared" si="231"/>
        <v/>
      </c>
    </row>
    <row r="7393" spans="1:17">
      <c r="A7393" s="3" t="str">
        <f t="shared" si="230"/>
        <v/>
      </c>
      <c r="M7393" s="3" t="str">
        <f>IFERROR(INDEX('SINIF GÜNLER'!$A:$C,MATCH('VERİ TABANI'!$D7393,'SINIF GÜNLER'!$B:$B,0),MATCH('VERİ TABANI'!$M$1,'SINIF GÜNLER'!$A$1:$C$1,0)),"")</f>
        <v/>
      </c>
      <c r="P7393" s="28" t="str">
        <f t="array" ref="P7393">IFERROR(SEARCH(ÖĞRETMEN,'VERİ TABANI'!G7393,1),"")</f>
        <v/>
      </c>
      <c r="Q7393" s="29" t="str">
        <f t="shared" si="231"/>
        <v/>
      </c>
    </row>
    <row r="7394" spans="1:17">
      <c r="A7394" s="3" t="str">
        <f t="shared" si="230"/>
        <v/>
      </c>
      <c r="M7394" s="3" t="str">
        <f>IFERROR(INDEX('SINIF GÜNLER'!$A:$C,MATCH('VERİ TABANI'!$D7394,'SINIF GÜNLER'!$B:$B,0),MATCH('VERİ TABANI'!$M$1,'SINIF GÜNLER'!$A$1:$C$1,0)),"")</f>
        <v/>
      </c>
      <c r="P7394" s="28" t="str">
        <f t="array" ref="P7394">IFERROR(SEARCH(ÖĞRETMEN,'VERİ TABANI'!G7394,1),"")</f>
        <v/>
      </c>
      <c r="Q7394" s="29" t="str">
        <f t="shared" si="231"/>
        <v/>
      </c>
    </row>
    <row r="7395" spans="1:17">
      <c r="A7395" s="3" t="str">
        <f t="shared" si="230"/>
        <v/>
      </c>
      <c r="M7395" s="3" t="str">
        <f>IFERROR(INDEX('SINIF GÜNLER'!$A:$C,MATCH('VERİ TABANI'!$D7395,'SINIF GÜNLER'!$B:$B,0),MATCH('VERİ TABANI'!$M$1,'SINIF GÜNLER'!$A$1:$C$1,0)),"")</f>
        <v/>
      </c>
      <c r="P7395" s="28" t="str">
        <f t="array" ref="P7395">IFERROR(SEARCH(ÖĞRETMEN,'VERİ TABANI'!G7395,1),"")</f>
        <v/>
      </c>
      <c r="Q7395" s="29" t="str">
        <f t="shared" si="231"/>
        <v/>
      </c>
    </row>
    <row r="7396" spans="1:17">
      <c r="A7396" s="3" t="str">
        <f t="shared" si="230"/>
        <v/>
      </c>
      <c r="M7396" s="3" t="str">
        <f>IFERROR(INDEX('SINIF GÜNLER'!$A:$C,MATCH('VERİ TABANI'!$D7396,'SINIF GÜNLER'!$B:$B,0),MATCH('VERİ TABANI'!$M$1,'SINIF GÜNLER'!$A$1:$C$1,0)),"")</f>
        <v/>
      </c>
      <c r="P7396" s="28" t="str">
        <f t="array" ref="P7396">IFERROR(SEARCH(ÖĞRETMEN,'VERİ TABANI'!G7396,1),"")</f>
        <v/>
      </c>
      <c r="Q7396" s="29" t="str">
        <f t="shared" si="231"/>
        <v/>
      </c>
    </row>
    <row r="7397" spans="1:17">
      <c r="A7397" s="3" t="str">
        <f t="shared" si="230"/>
        <v/>
      </c>
      <c r="M7397" s="3" t="str">
        <f>IFERROR(INDEX('SINIF GÜNLER'!$A:$C,MATCH('VERİ TABANI'!$D7397,'SINIF GÜNLER'!$B:$B,0),MATCH('VERİ TABANI'!$M$1,'SINIF GÜNLER'!$A$1:$C$1,0)),"")</f>
        <v/>
      </c>
      <c r="P7397" s="28" t="str">
        <f t="array" ref="P7397">IFERROR(SEARCH(ÖĞRETMEN,'VERİ TABANI'!G7397,1),"")</f>
        <v/>
      </c>
      <c r="Q7397" s="29" t="str">
        <f t="shared" si="231"/>
        <v/>
      </c>
    </row>
    <row r="7398" spans="1:17">
      <c r="A7398" s="3" t="str">
        <f t="shared" si="230"/>
        <v/>
      </c>
      <c r="M7398" s="3" t="str">
        <f>IFERROR(INDEX('SINIF GÜNLER'!$A:$C,MATCH('VERİ TABANI'!$D7398,'SINIF GÜNLER'!$B:$B,0),MATCH('VERİ TABANI'!$M$1,'SINIF GÜNLER'!$A$1:$C$1,0)),"")</f>
        <v/>
      </c>
      <c r="P7398" s="28" t="str">
        <f t="array" ref="P7398">IFERROR(SEARCH(ÖĞRETMEN,'VERİ TABANI'!G7398,1),"")</f>
        <v/>
      </c>
      <c r="Q7398" s="29" t="str">
        <f t="shared" si="231"/>
        <v/>
      </c>
    </row>
    <row r="7399" spans="1:17">
      <c r="A7399" s="3" t="str">
        <f t="shared" si="230"/>
        <v/>
      </c>
      <c r="M7399" s="3" t="str">
        <f>IFERROR(INDEX('SINIF GÜNLER'!$A:$C,MATCH('VERİ TABANI'!$D7399,'SINIF GÜNLER'!$B:$B,0),MATCH('VERİ TABANI'!$M$1,'SINIF GÜNLER'!$A$1:$C$1,0)),"")</f>
        <v/>
      </c>
      <c r="P7399" s="28" t="str">
        <f t="array" ref="P7399">IFERROR(SEARCH(ÖĞRETMEN,'VERİ TABANI'!G7399,1),"")</f>
        <v/>
      </c>
      <c r="Q7399" s="29" t="str">
        <f t="shared" si="231"/>
        <v/>
      </c>
    </row>
    <row r="7400" spans="1:17">
      <c r="A7400" s="3" t="str">
        <f t="shared" si="230"/>
        <v/>
      </c>
      <c r="M7400" s="3" t="str">
        <f>IFERROR(INDEX('SINIF GÜNLER'!$A:$C,MATCH('VERİ TABANI'!$D7400,'SINIF GÜNLER'!$B:$B,0),MATCH('VERİ TABANI'!$M$1,'SINIF GÜNLER'!$A$1:$C$1,0)),"")</f>
        <v/>
      </c>
      <c r="P7400" s="28" t="str">
        <f t="array" ref="P7400">IFERROR(SEARCH(ÖĞRETMEN,'VERİ TABANI'!G7400,1),"")</f>
        <v/>
      </c>
      <c r="Q7400" s="29" t="str">
        <f t="shared" si="231"/>
        <v/>
      </c>
    </row>
    <row r="7401" spans="1:17">
      <c r="A7401" s="3" t="str">
        <f t="shared" si="230"/>
        <v/>
      </c>
      <c r="M7401" s="3" t="str">
        <f>IFERROR(INDEX('SINIF GÜNLER'!$A:$C,MATCH('VERİ TABANI'!$D7401,'SINIF GÜNLER'!$B:$B,0),MATCH('VERİ TABANI'!$M$1,'SINIF GÜNLER'!$A$1:$C$1,0)),"")</f>
        <v/>
      </c>
      <c r="P7401" s="28" t="str">
        <f t="array" ref="P7401">IFERROR(SEARCH(ÖĞRETMEN,'VERİ TABANI'!G7401,1),"")</f>
        <v/>
      </c>
      <c r="Q7401" s="29" t="str">
        <f t="shared" si="231"/>
        <v/>
      </c>
    </row>
    <row r="7402" spans="1:17">
      <c r="A7402" s="3" t="str">
        <f t="shared" si="230"/>
        <v/>
      </c>
      <c r="M7402" s="3" t="str">
        <f>IFERROR(INDEX('SINIF GÜNLER'!$A:$C,MATCH('VERİ TABANI'!$D7402,'SINIF GÜNLER'!$B:$B,0),MATCH('VERİ TABANI'!$M$1,'SINIF GÜNLER'!$A$1:$C$1,0)),"")</f>
        <v/>
      </c>
      <c r="P7402" s="28" t="str">
        <f t="array" ref="P7402">IFERROR(SEARCH(ÖĞRETMEN,'VERİ TABANI'!G7402,1),"")</f>
        <v/>
      </c>
      <c r="Q7402" s="29" t="str">
        <f t="shared" si="231"/>
        <v/>
      </c>
    </row>
    <row r="7403" spans="1:17">
      <c r="A7403" s="3" t="str">
        <f t="shared" si="230"/>
        <v/>
      </c>
      <c r="M7403" s="3" t="str">
        <f>IFERROR(INDEX('SINIF GÜNLER'!$A:$C,MATCH('VERİ TABANI'!$D7403,'SINIF GÜNLER'!$B:$B,0),MATCH('VERİ TABANI'!$M$1,'SINIF GÜNLER'!$A$1:$C$1,0)),"")</f>
        <v/>
      </c>
      <c r="P7403" s="28" t="str">
        <f t="array" ref="P7403">IFERROR(SEARCH(ÖĞRETMEN,'VERİ TABANI'!G7403,1),"")</f>
        <v/>
      </c>
      <c r="Q7403" s="29" t="str">
        <f t="shared" si="231"/>
        <v/>
      </c>
    </row>
    <row r="7404" spans="1:17">
      <c r="A7404" s="3" t="str">
        <f t="shared" si="230"/>
        <v/>
      </c>
      <c r="M7404" s="3" t="str">
        <f>IFERROR(INDEX('SINIF GÜNLER'!$A:$C,MATCH('VERİ TABANI'!$D7404,'SINIF GÜNLER'!$B:$B,0),MATCH('VERİ TABANI'!$M$1,'SINIF GÜNLER'!$A$1:$C$1,0)),"")</f>
        <v/>
      </c>
      <c r="P7404" s="28" t="str">
        <f t="array" ref="P7404">IFERROR(SEARCH(ÖĞRETMEN,'VERİ TABANI'!G7404,1),"")</f>
        <v/>
      </c>
      <c r="Q7404" s="29" t="str">
        <f t="shared" si="231"/>
        <v/>
      </c>
    </row>
    <row r="7405" spans="1:17">
      <c r="A7405" s="3" t="str">
        <f t="shared" si="230"/>
        <v/>
      </c>
      <c r="M7405" s="3" t="str">
        <f>IFERROR(INDEX('SINIF GÜNLER'!$A:$C,MATCH('VERİ TABANI'!$D7405,'SINIF GÜNLER'!$B:$B,0),MATCH('VERİ TABANI'!$M$1,'SINIF GÜNLER'!$A$1:$C$1,0)),"")</f>
        <v/>
      </c>
      <c r="P7405" s="28" t="str">
        <f t="array" ref="P7405">IFERROR(SEARCH(ÖĞRETMEN,'VERİ TABANI'!G7405,1),"")</f>
        <v/>
      </c>
      <c r="Q7405" s="29" t="str">
        <f t="shared" si="231"/>
        <v/>
      </c>
    </row>
    <row r="7406" spans="1:17">
      <c r="A7406" s="3" t="str">
        <f t="shared" si="230"/>
        <v/>
      </c>
      <c r="M7406" s="3" t="str">
        <f>IFERROR(INDEX('SINIF GÜNLER'!$A:$C,MATCH('VERİ TABANI'!$D7406,'SINIF GÜNLER'!$B:$B,0),MATCH('VERİ TABANI'!$M$1,'SINIF GÜNLER'!$A$1:$C$1,0)),"")</f>
        <v/>
      </c>
      <c r="P7406" s="28" t="str">
        <f t="array" ref="P7406">IFERROR(SEARCH(ÖĞRETMEN,'VERİ TABANI'!G7406,1),"")</f>
        <v/>
      </c>
      <c r="Q7406" s="29" t="str">
        <f t="shared" si="231"/>
        <v/>
      </c>
    </row>
    <row r="7407" spans="1:17">
      <c r="A7407" s="3" t="str">
        <f t="shared" si="230"/>
        <v/>
      </c>
      <c r="M7407" s="3" t="str">
        <f>IFERROR(INDEX('SINIF GÜNLER'!$A:$C,MATCH('VERİ TABANI'!$D7407,'SINIF GÜNLER'!$B:$B,0),MATCH('VERİ TABANI'!$M$1,'SINIF GÜNLER'!$A$1:$C$1,0)),"")</f>
        <v/>
      </c>
      <c r="P7407" s="28" t="str">
        <f t="array" ref="P7407">IFERROR(SEARCH(ÖĞRETMEN,'VERİ TABANI'!G7407,1),"")</f>
        <v/>
      </c>
      <c r="Q7407" s="29" t="str">
        <f t="shared" si="231"/>
        <v/>
      </c>
    </row>
    <row r="7408" spans="1:17">
      <c r="A7408" s="3" t="str">
        <f t="shared" si="230"/>
        <v/>
      </c>
      <c r="M7408" s="3" t="str">
        <f>IFERROR(INDEX('SINIF GÜNLER'!$A:$C,MATCH('VERİ TABANI'!$D7408,'SINIF GÜNLER'!$B:$B,0),MATCH('VERİ TABANI'!$M$1,'SINIF GÜNLER'!$A$1:$C$1,0)),"")</f>
        <v/>
      </c>
      <c r="P7408" s="28" t="str">
        <f t="array" ref="P7408">IFERROR(SEARCH(ÖĞRETMEN,'VERİ TABANI'!G7408,1),"")</f>
        <v/>
      </c>
      <c r="Q7408" s="29" t="str">
        <f t="shared" si="231"/>
        <v/>
      </c>
    </row>
    <row r="7409" spans="1:17">
      <c r="A7409" s="3" t="str">
        <f t="shared" si="230"/>
        <v/>
      </c>
      <c r="M7409" s="3" t="str">
        <f>IFERROR(INDEX('SINIF GÜNLER'!$A:$C,MATCH('VERİ TABANI'!$D7409,'SINIF GÜNLER'!$B:$B,0),MATCH('VERİ TABANI'!$M$1,'SINIF GÜNLER'!$A$1:$C$1,0)),"")</f>
        <v/>
      </c>
      <c r="P7409" s="28" t="str">
        <f t="array" ref="P7409">IFERROR(SEARCH(ÖĞRETMEN,'VERİ TABANI'!G7409,1),"")</f>
        <v/>
      </c>
      <c r="Q7409" s="29" t="str">
        <f t="shared" si="231"/>
        <v/>
      </c>
    </row>
    <row r="7410" spans="1:17">
      <c r="A7410" s="3" t="str">
        <f t="shared" si="230"/>
        <v/>
      </c>
      <c r="M7410" s="3" t="str">
        <f>IFERROR(INDEX('SINIF GÜNLER'!$A:$C,MATCH('VERİ TABANI'!$D7410,'SINIF GÜNLER'!$B:$B,0),MATCH('VERİ TABANI'!$M$1,'SINIF GÜNLER'!$A$1:$C$1,0)),"")</f>
        <v/>
      </c>
      <c r="P7410" s="28" t="str">
        <f t="array" ref="P7410">IFERROR(SEARCH(ÖĞRETMEN,'VERİ TABANI'!G7410,1),"")</f>
        <v/>
      </c>
      <c r="Q7410" s="29" t="str">
        <f t="shared" si="231"/>
        <v/>
      </c>
    </row>
    <row r="7411" spans="1:17">
      <c r="A7411" s="3" t="str">
        <f t="shared" si="230"/>
        <v/>
      </c>
      <c r="M7411" s="3" t="str">
        <f>IFERROR(INDEX('SINIF GÜNLER'!$A:$C,MATCH('VERİ TABANI'!$D7411,'SINIF GÜNLER'!$B:$B,0),MATCH('VERİ TABANI'!$M$1,'SINIF GÜNLER'!$A$1:$C$1,0)),"")</f>
        <v/>
      </c>
      <c r="P7411" s="28" t="str">
        <f t="array" ref="P7411">IFERROR(SEARCH(ÖĞRETMEN,'VERİ TABANI'!G7411,1),"")</f>
        <v/>
      </c>
      <c r="Q7411" s="29" t="str">
        <f t="shared" si="231"/>
        <v/>
      </c>
    </row>
    <row r="7412" spans="1:17">
      <c r="A7412" s="3" t="str">
        <f t="shared" si="230"/>
        <v/>
      </c>
      <c r="M7412" s="3" t="str">
        <f>IFERROR(INDEX('SINIF GÜNLER'!$A:$C,MATCH('VERİ TABANI'!$D7412,'SINIF GÜNLER'!$B:$B,0),MATCH('VERİ TABANI'!$M$1,'SINIF GÜNLER'!$A$1:$C$1,0)),"")</f>
        <v/>
      </c>
      <c r="P7412" s="28" t="str">
        <f t="array" ref="P7412">IFERROR(SEARCH(ÖĞRETMEN,'VERİ TABANI'!G7412,1),"")</f>
        <v/>
      </c>
      <c r="Q7412" s="29" t="str">
        <f t="shared" si="231"/>
        <v/>
      </c>
    </row>
    <row r="7413" spans="1:17">
      <c r="A7413" s="3" t="str">
        <f t="shared" si="230"/>
        <v/>
      </c>
      <c r="M7413" s="3" t="str">
        <f>IFERROR(INDEX('SINIF GÜNLER'!$A:$C,MATCH('VERİ TABANI'!$D7413,'SINIF GÜNLER'!$B:$B,0),MATCH('VERİ TABANI'!$M$1,'SINIF GÜNLER'!$A$1:$C$1,0)),"")</f>
        <v/>
      </c>
      <c r="P7413" s="28" t="str">
        <f t="array" ref="P7413">IFERROR(SEARCH(ÖĞRETMEN,'VERİ TABANI'!G7413,1),"")</f>
        <v/>
      </c>
      <c r="Q7413" s="29" t="str">
        <f t="shared" si="231"/>
        <v/>
      </c>
    </row>
    <row r="7414" spans="1:17">
      <c r="A7414" s="3" t="str">
        <f t="shared" si="230"/>
        <v/>
      </c>
      <c r="M7414" s="3" t="str">
        <f>IFERROR(INDEX('SINIF GÜNLER'!$A:$C,MATCH('VERİ TABANI'!$D7414,'SINIF GÜNLER'!$B:$B,0),MATCH('VERİ TABANI'!$M$1,'SINIF GÜNLER'!$A$1:$C$1,0)),"")</f>
        <v/>
      </c>
      <c r="P7414" s="28" t="str">
        <f t="array" ref="P7414">IFERROR(SEARCH(ÖĞRETMEN,'VERİ TABANI'!G7414,1),"")</f>
        <v/>
      </c>
      <c r="Q7414" s="29" t="str">
        <f t="shared" si="231"/>
        <v/>
      </c>
    </row>
    <row r="7415" spans="1:17">
      <c r="A7415" s="3" t="str">
        <f t="shared" si="230"/>
        <v/>
      </c>
      <c r="M7415" s="3" t="str">
        <f>IFERROR(INDEX('SINIF GÜNLER'!$A:$C,MATCH('VERİ TABANI'!$D7415,'SINIF GÜNLER'!$B:$B,0),MATCH('VERİ TABANI'!$M$1,'SINIF GÜNLER'!$A$1:$C$1,0)),"")</f>
        <v/>
      </c>
      <c r="P7415" s="28" t="str">
        <f t="array" ref="P7415">IFERROR(SEARCH(ÖĞRETMEN,'VERİ TABANI'!G7415,1),"")</f>
        <v/>
      </c>
      <c r="Q7415" s="29" t="str">
        <f t="shared" si="231"/>
        <v/>
      </c>
    </row>
    <row r="7416" spans="1:17">
      <c r="A7416" s="3" t="str">
        <f t="shared" si="230"/>
        <v/>
      </c>
      <c r="M7416" s="3" t="str">
        <f>IFERROR(INDEX('SINIF GÜNLER'!$A:$C,MATCH('VERİ TABANI'!$D7416,'SINIF GÜNLER'!$B:$B,0),MATCH('VERİ TABANI'!$M$1,'SINIF GÜNLER'!$A$1:$C$1,0)),"")</f>
        <v/>
      </c>
      <c r="P7416" s="28" t="str">
        <f t="array" ref="P7416">IFERROR(SEARCH(ÖĞRETMEN,'VERİ TABANI'!G7416,1),"")</f>
        <v/>
      </c>
      <c r="Q7416" s="29" t="str">
        <f t="shared" si="231"/>
        <v/>
      </c>
    </row>
    <row r="7417" spans="1:17">
      <c r="A7417" s="3" t="str">
        <f t="shared" si="230"/>
        <v/>
      </c>
      <c r="M7417" s="3" t="str">
        <f>IFERROR(INDEX('SINIF GÜNLER'!$A:$C,MATCH('VERİ TABANI'!$D7417,'SINIF GÜNLER'!$B:$B,0),MATCH('VERİ TABANI'!$M$1,'SINIF GÜNLER'!$A$1:$C$1,0)),"")</f>
        <v/>
      </c>
      <c r="P7417" s="28" t="str">
        <f t="array" ref="P7417">IFERROR(SEARCH(ÖĞRETMEN,'VERİ TABANI'!G7417,1),"")</f>
        <v/>
      </c>
      <c r="Q7417" s="29" t="str">
        <f t="shared" si="231"/>
        <v/>
      </c>
    </row>
    <row r="7418" spans="1:17">
      <c r="A7418" s="3" t="str">
        <f t="shared" si="230"/>
        <v/>
      </c>
      <c r="M7418" s="3" t="str">
        <f>IFERROR(INDEX('SINIF GÜNLER'!$A:$C,MATCH('VERİ TABANI'!$D7418,'SINIF GÜNLER'!$B:$B,0),MATCH('VERİ TABANI'!$M$1,'SINIF GÜNLER'!$A$1:$C$1,0)),"")</f>
        <v/>
      </c>
      <c r="P7418" s="28" t="str">
        <f t="array" ref="P7418">IFERROR(SEARCH(ÖĞRETMEN,'VERİ TABANI'!G7418,1),"")</f>
        <v/>
      </c>
      <c r="Q7418" s="29" t="str">
        <f t="shared" si="231"/>
        <v/>
      </c>
    </row>
    <row r="7419" spans="1:17">
      <c r="A7419" s="3" t="str">
        <f t="shared" si="230"/>
        <v/>
      </c>
      <c r="M7419" s="3" t="str">
        <f>IFERROR(INDEX('SINIF GÜNLER'!$A:$C,MATCH('VERİ TABANI'!$D7419,'SINIF GÜNLER'!$B:$B,0),MATCH('VERİ TABANI'!$M$1,'SINIF GÜNLER'!$A$1:$C$1,0)),"")</f>
        <v/>
      </c>
      <c r="P7419" s="28" t="str">
        <f t="array" ref="P7419">IFERROR(SEARCH(ÖĞRETMEN,'VERİ TABANI'!G7419,1),"")</f>
        <v/>
      </c>
      <c r="Q7419" s="29" t="str">
        <f t="shared" si="231"/>
        <v/>
      </c>
    </row>
    <row r="7420" spans="1:17">
      <c r="A7420" s="3" t="str">
        <f t="shared" si="230"/>
        <v/>
      </c>
      <c r="M7420" s="3" t="str">
        <f>IFERROR(INDEX('SINIF GÜNLER'!$A:$C,MATCH('VERİ TABANI'!$D7420,'SINIF GÜNLER'!$B:$B,0),MATCH('VERİ TABANI'!$M$1,'SINIF GÜNLER'!$A$1:$C$1,0)),"")</f>
        <v/>
      </c>
      <c r="P7420" s="28" t="str">
        <f t="array" ref="P7420">IFERROR(SEARCH(ÖĞRETMEN,'VERİ TABANI'!G7420,1),"")</f>
        <v/>
      </c>
      <c r="Q7420" s="29" t="str">
        <f t="shared" si="231"/>
        <v/>
      </c>
    </row>
    <row r="7421" spans="1:17">
      <c r="A7421" s="3" t="str">
        <f t="shared" si="230"/>
        <v/>
      </c>
      <c r="M7421" s="3" t="str">
        <f>IFERROR(INDEX('SINIF GÜNLER'!$A:$C,MATCH('VERİ TABANI'!$D7421,'SINIF GÜNLER'!$B:$B,0),MATCH('VERİ TABANI'!$M$1,'SINIF GÜNLER'!$A$1:$C$1,0)),"")</f>
        <v/>
      </c>
      <c r="P7421" s="28" t="str">
        <f t="array" ref="P7421">IFERROR(SEARCH(ÖĞRETMEN,'VERİ TABANI'!G7421,1),"")</f>
        <v/>
      </c>
      <c r="Q7421" s="29" t="str">
        <f t="shared" si="231"/>
        <v/>
      </c>
    </row>
    <row r="7422" spans="1:17">
      <c r="A7422" s="3" t="str">
        <f t="shared" si="230"/>
        <v/>
      </c>
      <c r="M7422" s="3" t="str">
        <f>IFERROR(INDEX('SINIF GÜNLER'!$A:$C,MATCH('VERİ TABANI'!$D7422,'SINIF GÜNLER'!$B:$B,0),MATCH('VERİ TABANI'!$M$1,'SINIF GÜNLER'!$A$1:$C$1,0)),"")</f>
        <v/>
      </c>
      <c r="P7422" s="28" t="str">
        <f t="array" ref="P7422">IFERROR(SEARCH(ÖĞRETMEN,'VERİ TABANI'!G7422,1),"")</f>
        <v/>
      </c>
      <c r="Q7422" s="29" t="str">
        <f t="shared" si="231"/>
        <v/>
      </c>
    </row>
    <row r="7423" spans="1:17">
      <c r="A7423" s="3" t="str">
        <f t="shared" si="230"/>
        <v/>
      </c>
      <c r="M7423" s="3" t="str">
        <f>IFERROR(INDEX('SINIF GÜNLER'!$A:$C,MATCH('VERİ TABANI'!$D7423,'SINIF GÜNLER'!$B:$B,0),MATCH('VERİ TABANI'!$M$1,'SINIF GÜNLER'!$A$1:$C$1,0)),"")</f>
        <v/>
      </c>
      <c r="P7423" s="28" t="str">
        <f t="array" ref="P7423">IFERROR(SEARCH(ÖĞRETMEN,'VERİ TABANI'!G7423,1),"")</f>
        <v/>
      </c>
      <c r="Q7423" s="29" t="str">
        <f t="shared" si="231"/>
        <v/>
      </c>
    </row>
    <row r="7424" spans="1:17">
      <c r="A7424" s="3" t="str">
        <f t="shared" si="230"/>
        <v/>
      </c>
      <c r="M7424" s="3" t="str">
        <f>IFERROR(INDEX('SINIF GÜNLER'!$A:$C,MATCH('VERİ TABANI'!$D7424,'SINIF GÜNLER'!$B:$B,0),MATCH('VERİ TABANI'!$M$1,'SINIF GÜNLER'!$A$1:$C$1,0)),"")</f>
        <v/>
      </c>
      <c r="P7424" s="28" t="str">
        <f t="array" ref="P7424">IFERROR(SEARCH(ÖĞRETMEN,'VERİ TABANI'!G7424,1),"")</f>
        <v/>
      </c>
      <c r="Q7424" s="29" t="str">
        <f t="shared" si="231"/>
        <v/>
      </c>
    </row>
    <row r="7425" spans="1:17">
      <c r="A7425" s="3" t="str">
        <f t="shared" si="230"/>
        <v/>
      </c>
      <c r="M7425" s="3" t="str">
        <f>IFERROR(INDEX('SINIF GÜNLER'!$A:$C,MATCH('VERİ TABANI'!$D7425,'SINIF GÜNLER'!$B:$B,0),MATCH('VERİ TABANI'!$M$1,'SINIF GÜNLER'!$A$1:$C$1,0)),"")</f>
        <v/>
      </c>
      <c r="P7425" s="28" t="str">
        <f t="array" ref="P7425">IFERROR(SEARCH(ÖĞRETMEN,'VERİ TABANI'!G7425,1),"")</f>
        <v/>
      </c>
      <c r="Q7425" s="29" t="str">
        <f t="shared" si="231"/>
        <v/>
      </c>
    </row>
    <row r="7426" spans="1:17">
      <c r="A7426" s="3" t="str">
        <f t="shared" ref="A7426:A7489" si="232">IFERROR(IF(B7426="","",ROW()-1),"")</f>
        <v/>
      </c>
      <c r="M7426" s="3" t="str">
        <f>IFERROR(INDEX('SINIF GÜNLER'!$A:$C,MATCH('VERİ TABANI'!$D7426,'SINIF GÜNLER'!$B:$B,0),MATCH('VERİ TABANI'!$M$1,'SINIF GÜNLER'!$A$1:$C$1,0)),"")</f>
        <v/>
      </c>
      <c r="P7426" s="28" t="str">
        <f t="array" ref="P7426">IFERROR(SEARCH(ÖĞRETMEN,'VERİ TABANI'!G7426,1),"")</f>
        <v/>
      </c>
      <c r="Q7426" s="29" t="str">
        <f t="shared" si="231"/>
        <v/>
      </c>
    </row>
    <row r="7427" spans="1:17">
      <c r="A7427" s="3" t="str">
        <f t="shared" si="232"/>
        <v/>
      </c>
      <c r="M7427" s="3" t="str">
        <f>IFERROR(INDEX('SINIF GÜNLER'!$A:$C,MATCH('VERİ TABANI'!$D7427,'SINIF GÜNLER'!$B:$B,0),MATCH('VERİ TABANI'!$M$1,'SINIF GÜNLER'!$A$1:$C$1,0)),"")</f>
        <v/>
      </c>
      <c r="P7427" s="28" t="str">
        <f t="array" ref="P7427">IFERROR(SEARCH(ÖĞRETMEN,'VERİ TABANI'!G7427,1),"")</f>
        <v/>
      </c>
      <c r="Q7427" s="29" t="str">
        <f t="shared" si="231"/>
        <v/>
      </c>
    </row>
    <row r="7428" spans="1:17">
      <c r="A7428" s="3" t="str">
        <f t="shared" si="232"/>
        <v/>
      </c>
      <c r="M7428" s="3" t="str">
        <f>IFERROR(INDEX('SINIF GÜNLER'!$A:$C,MATCH('VERİ TABANI'!$D7428,'SINIF GÜNLER'!$B:$B,0),MATCH('VERİ TABANI'!$M$1,'SINIF GÜNLER'!$A$1:$C$1,0)),"")</f>
        <v/>
      </c>
      <c r="P7428" s="28" t="str">
        <f t="array" ref="P7428">IFERROR(SEARCH(ÖĞRETMEN,'VERİ TABANI'!G7428,1),"")</f>
        <v/>
      </c>
      <c r="Q7428" s="29" t="str">
        <f t="shared" si="231"/>
        <v/>
      </c>
    </row>
    <row r="7429" spans="1:17">
      <c r="A7429" s="3" t="str">
        <f t="shared" si="232"/>
        <v/>
      </c>
      <c r="M7429" s="3" t="str">
        <f>IFERROR(INDEX('SINIF GÜNLER'!$A:$C,MATCH('VERİ TABANI'!$D7429,'SINIF GÜNLER'!$B:$B,0),MATCH('VERİ TABANI'!$M$1,'SINIF GÜNLER'!$A$1:$C$1,0)),"")</f>
        <v/>
      </c>
      <c r="P7429" s="28" t="str">
        <f t="array" ref="P7429">IFERROR(SEARCH(ÖĞRETMEN,'VERİ TABANI'!G7429,1),"")</f>
        <v/>
      </c>
      <c r="Q7429" s="29" t="str">
        <f t="shared" si="231"/>
        <v/>
      </c>
    </row>
    <row r="7430" spans="1:17">
      <c r="A7430" s="3" t="str">
        <f t="shared" si="232"/>
        <v/>
      </c>
      <c r="M7430" s="3" t="str">
        <f>IFERROR(INDEX('SINIF GÜNLER'!$A:$C,MATCH('VERİ TABANI'!$D7430,'SINIF GÜNLER'!$B:$B,0),MATCH('VERİ TABANI'!$M$1,'SINIF GÜNLER'!$A$1:$C$1,0)),"")</f>
        <v/>
      </c>
      <c r="P7430" s="28" t="str">
        <f t="array" ref="P7430">IFERROR(SEARCH(ÖĞRETMEN,'VERİ TABANI'!G7430,1),"")</f>
        <v/>
      </c>
      <c r="Q7430" s="29" t="str">
        <f t="shared" si="231"/>
        <v/>
      </c>
    </row>
    <row r="7431" spans="1:17">
      <c r="A7431" s="3" t="str">
        <f t="shared" si="232"/>
        <v/>
      </c>
      <c r="M7431" s="3" t="str">
        <f>IFERROR(INDEX('SINIF GÜNLER'!$A:$C,MATCH('VERİ TABANI'!$D7431,'SINIF GÜNLER'!$B:$B,0),MATCH('VERİ TABANI'!$M$1,'SINIF GÜNLER'!$A$1:$C$1,0)),"")</f>
        <v/>
      </c>
      <c r="P7431" s="28" t="str">
        <f t="array" ref="P7431">IFERROR(SEARCH(ÖĞRETMEN,'VERİ TABANI'!G7431,1),"")</f>
        <v/>
      </c>
      <c r="Q7431" s="29" t="str">
        <f t="shared" si="231"/>
        <v/>
      </c>
    </row>
    <row r="7432" spans="1:17">
      <c r="A7432" s="3" t="str">
        <f t="shared" si="232"/>
        <v/>
      </c>
      <c r="M7432" s="3" t="str">
        <f>IFERROR(INDEX('SINIF GÜNLER'!$A:$C,MATCH('VERİ TABANI'!$D7432,'SINIF GÜNLER'!$B:$B,0),MATCH('VERİ TABANI'!$M$1,'SINIF GÜNLER'!$A$1:$C$1,0)),"")</f>
        <v/>
      </c>
      <c r="P7432" s="28" t="str">
        <f t="array" ref="P7432">IFERROR(SEARCH(ÖĞRETMEN,'VERİ TABANI'!G7432,1),"")</f>
        <v/>
      </c>
      <c r="Q7432" s="29" t="str">
        <f t="shared" ref="Q7432:Q7495" si="233">IF(P7432="","",ROW())</f>
        <v/>
      </c>
    </row>
    <row r="7433" spans="1:17">
      <c r="A7433" s="3" t="str">
        <f t="shared" si="232"/>
        <v/>
      </c>
      <c r="M7433" s="3" t="str">
        <f>IFERROR(INDEX('SINIF GÜNLER'!$A:$C,MATCH('VERİ TABANI'!$D7433,'SINIF GÜNLER'!$B:$B,0),MATCH('VERİ TABANI'!$M$1,'SINIF GÜNLER'!$A$1:$C$1,0)),"")</f>
        <v/>
      </c>
      <c r="P7433" s="28" t="str">
        <f t="array" ref="P7433">IFERROR(SEARCH(ÖĞRETMEN,'VERİ TABANI'!G7433,1),"")</f>
        <v/>
      </c>
      <c r="Q7433" s="29" t="str">
        <f t="shared" si="233"/>
        <v/>
      </c>
    </row>
    <row r="7434" spans="1:17">
      <c r="A7434" s="3" t="str">
        <f t="shared" si="232"/>
        <v/>
      </c>
      <c r="M7434" s="3" t="str">
        <f>IFERROR(INDEX('SINIF GÜNLER'!$A:$C,MATCH('VERİ TABANI'!$D7434,'SINIF GÜNLER'!$B:$B,0),MATCH('VERİ TABANI'!$M$1,'SINIF GÜNLER'!$A$1:$C$1,0)),"")</f>
        <v/>
      </c>
      <c r="P7434" s="28" t="str">
        <f t="array" ref="P7434">IFERROR(SEARCH(ÖĞRETMEN,'VERİ TABANI'!G7434,1),"")</f>
        <v/>
      </c>
      <c r="Q7434" s="29" t="str">
        <f t="shared" si="233"/>
        <v/>
      </c>
    </row>
    <row r="7435" spans="1:17">
      <c r="A7435" s="3" t="str">
        <f t="shared" si="232"/>
        <v/>
      </c>
      <c r="M7435" s="3" t="str">
        <f>IFERROR(INDEX('SINIF GÜNLER'!$A:$C,MATCH('VERİ TABANI'!$D7435,'SINIF GÜNLER'!$B:$B,0),MATCH('VERİ TABANI'!$M$1,'SINIF GÜNLER'!$A$1:$C$1,0)),"")</f>
        <v/>
      </c>
      <c r="P7435" s="28" t="str">
        <f t="array" ref="P7435">IFERROR(SEARCH(ÖĞRETMEN,'VERİ TABANI'!G7435,1),"")</f>
        <v/>
      </c>
      <c r="Q7435" s="29" t="str">
        <f t="shared" si="233"/>
        <v/>
      </c>
    </row>
    <row r="7436" spans="1:17">
      <c r="A7436" s="3" t="str">
        <f t="shared" si="232"/>
        <v/>
      </c>
      <c r="M7436" s="3" t="str">
        <f>IFERROR(INDEX('SINIF GÜNLER'!$A:$C,MATCH('VERİ TABANI'!$D7436,'SINIF GÜNLER'!$B:$B,0),MATCH('VERİ TABANI'!$M$1,'SINIF GÜNLER'!$A$1:$C$1,0)),"")</f>
        <v/>
      </c>
      <c r="P7436" s="28" t="str">
        <f t="array" ref="P7436">IFERROR(SEARCH(ÖĞRETMEN,'VERİ TABANI'!G7436,1),"")</f>
        <v/>
      </c>
      <c r="Q7436" s="29" t="str">
        <f t="shared" si="233"/>
        <v/>
      </c>
    </row>
    <row r="7437" spans="1:17">
      <c r="A7437" s="3" t="str">
        <f t="shared" si="232"/>
        <v/>
      </c>
      <c r="M7437" s="3" t="str">
        <f>IFERROR(INDEX('SINIF GÜNLER'!$A:$C,MATCH('VERİ TABANI'!$D7437,'SINIF GÜNLER'!$B:$B,0),MATCH('VERİ TABANI'!$M$1,'SINIF GÜNLER'!$A$1:$C$1,0)),"")</f>
        <v/>
      </c>
      <c r="P7437" s="28" t="str">
        <f t="array" ref="P7437">IFERROR(SEARCH(ÖĞRETMEN,'VERİ TABANI'!G7437,1),"")</f>
        <v/>
      </c>
      <c r="Q7437" s="29" t="str">
        <f t="shared" si="233"/>
        <v/>
      </c>
    </row>
    <row r="7438" spans="1:17">
      <c r="A7438" s="3" t="str">
        <f t="shared" si="232"/>
        <v/>
      </c>
      <c r="M7438" s="3" t="str">
        <f>IFERROR(INDEX('SINIF GÜNLER'!$A:$C,MATCH('VERİ TABANI'!$D7438,'SINIF GÜNLER'!$B:$B,0),MATCH('VERİ TABANI'!$M$1,'SINIF GÜNLER'!$A$1:$C$1,0)),"")</f>
        <v/>
      </c>
      <c r="P7438" s="28" t="str">
        <f t="array" ref="P7438">IFERROR(SEARCH(ÖĞRETMEN,'VERİ TABANI'!G7438,1),"")</f>
        <v/>
      </c>
      <c r="Q7438" s="29" t="str">
        <f t="shared" si="233"/>
        <v/>
      </c>
    </row>
    <row r="7439" spans="1:17">
      <c r="A7439" s="3" t="str">
        <f t="shared" si="232"/>
        <v/>
      </c>
      <c r="M7439" s="3" t="str">
        <f>IFERROR(INDEX('SINIF GÜNLER'!$A:$C,MATCH('VERİ TABANI'!$D7439,'SINIF GÜNLER'!$B:$B,0),MATCH('VERİ TABANI'!$M$1,'SINIF GÜNLER'!$A$1:$C$1,0)),"")</f>
        <v/>
      </c>
      <c r="P7439" s="28" t="str">
        <f t="array" ref="P7439">IFERROR(SEARCH(ÖĞRETMEN,'VERİ TABANI'!G7439,1),"")</f>
        <v/>
      </c>
      <c r="Q7439" s="29" t="str">
        <f t="shared" si="233"/>
        <v/>
      </c>
    </row>
    <row r="7440" spans="1:17">
      <c r="A7440" s="3" t="str">
        <f t="shared" si="232"/>
        <v/>
      </c>
      <c r="M7440" s="3" t="str">
        <f>IFERROR(INDEX('SINIF GÜNLER'!$A:$C,MATCH('VERİ TABANI'!$D7440,'SINIF GÜNLER'!$B:$B,0),MATCH('VERİ TABANI'!$M$1,'SINIF GÜNLER'!$A$1:$C$1,0)),"")</f>
        <v/>
      </c>
      <c r="P7440" s="28" t="str">
        <f t="array" ref="P7440">IFERROR(SEARCH(ÖĞRETMEN,'VERİ TABANI'!G7440,1),"")</f>
        <v/>
      </c>
      <c r="Q7440" s="29" t="str">
        <f t="shared" si="233"/>
        <v/>
      </c>
    </row>
    <row r="7441" spans="1:17">
      <c r="A7441" s="3" t="str">
        <f t="shared" si="232"/>
        <v/>
      </c>
      <c r="M7441" s="3" t="str">
        <f>IFERROR(INDEX('SINIF GÜNLER'!$A:$C,MATCH('VERİ TABANI'!$D7441,'SINIF GÜNLER'!$B:$B,0),MATCH('VERİ TABANI'!$M$1,'SINIF GÜNLER'!$A$1:$C$1,0)),"")</f>
        <v/>
      </c>
      <c r="P7441" s="28" t="str">
        <f t="array" ref="P7441">IFERROR(SEARCH(ÖĞRETMEN,'VERİ TABANI'!G7441,1),"")</f>
        <v/>
      </c>
      <c r="Q7441" s="29" t="str">
        <f t="shared" si="233"/>
        <v/>
      </c>
    </row>
    <row r="7442" spans="1:17">
      <c r="A7442" s="3" t="str">
        <f t="shared" si="232"/>
        <v/>
      </c>
      <c r="M7442" s="3" t="str">
        <f>IFERROR(INDEX('SINIF GÜNLER'!$A:$C,MATCH('VERİ TABANI'!$D7442,'SINIF GÜNLER'!$B:$B,0),MATCH('VERİ TABANI'!$M$1,'SINIF GÜNLER'!$A$1:$C$1,0)),"")</f>
        <v/>
      </c>
      <c r="P7442" s="28" t="str">
        <f t="array" ref="P7442">IFERROR(SEARCH(ÖĞRETMEN,'VERİ TABANI'!G7442,1),"")</f>
        <v/>
      </c>
      <c r="Q7442" s="29" t="str">
        <f t="shared" si="233"/>
        <v/>
      </c>
    </row>
    <row r="7443" spans="1:17">
      <c r="A7443" s="3" t="str">
        <f t="shared" si="232"/>
        <v/>
      </c>
      <c r="M7443" s="3" t="str">
        <f>IFERROR(INDEX('SINIF GÜNLER'!$A:$C,MATCH('VERİ TABANI'!$D7443,'SINIF GÜNLER'!$B:$B,0),MATCH('VERİ TABANI'!$M$1,'SINIF GÜNLER'!$A$1:$C$1,0)),"")</f>
        <v/>
      </c>
      <c r="P7443" s="28" t="str">
        <f t="array" ref="P7443">IFERROR(SEARCH(ÖĞRETMEN,'VERİ TABANI'!G7443,1),"")</f>
        <v/>
      </c>
      <c r="Q7443" s="29" t="str">
        <f t="shared" si="233"/>
        <v/>
      </c>
    </row>
    <row r="7444" spans="1:17">
      <c r="A7444" s="3" t="str">
        <f t="shared" si="232"/>
        <v/>
      </c>
      <c r="M7444" s="3" t="str">
        <f>IFERROR(INDEX('SINIF GÜNLER'!$A:$C,MATCH('VERİ TABANI'!$D7444,'SINIF GÜNLER'!$B:$B,0),MATCH('VERİ TABANI'!$M$1,'SINIF GÜNLER'!$A$1:$C$1,0)),"")</f>
        <v/>
      </c>
      <c r="P7444" s="28" t="str">
        <f t="array" ref="P7444">IFERROR(SEARCH(ÖĞRETMEN,'VERİ TABANI'!G7444,1),"")</f>
        <v/>
      </c>
      <c r="Q7444" s="29" t="str">
        <f t="shared" si="233"/>
        <v/>
      </c>
    </row>
    <row r="7445" spans="1:17">
      <c r="A7445" s="3" t="str">
        <f t="shared" si="232"/>
        <v/>
      </c>
      <c r="M7445" s="3" t="str">
        <f>IFERROR(INDEX('SINIF GÜNLER'!$A:$C,MATCH('VERİ TABANI'!$D7445,'SINIF GÜNLER'!$B:$B,0),MATCH('VERİ TABANI'!$M$1,'SINIF GÜNLER'!$A$1:$C$1,0)),"")</f>
        <v/>
      </c>
      <c r="P7445" s="28" t="str">
        <f t="array" ref="P7445">IFERROR(SEARCH(ÖĞRETMEN,'VERİ TABANI'!G7445,1),"")</f>
        <v/>
      </c>
      <c r="Q7445" s="29" t="str">
        <f t="shared" si="233"/>
        <v/>
      </c>
    </row>
    <row r="7446" spans="1:17">
      <c r="A7446" s="3" t="str">
        <f t="shared" si="232"/>
        <v/>
      </c>
      <c r="M7446" s="3" t="str">
        <f>IFERROR(INDEX('SINIF GÜNLER'!$A:$C,MATCH('VERİ TABANI'!$D7446,'SINIF GÜNLER'!$B:$B,0),MATCH('VERİ TABANI'!$M$1,'SINIF GÜNLER'!$A$1:$C$1,0)),"")</f>
        <v/>
      </c>
      <c r="P7446" s="28" t="str">
        <f t="array" ref="P7446">IFERROR(SEARCH(ÖĞRETMEN,'VERİ TABANI'!G7446,1),"")</f>
        <v/>
      </c>
      <c r="Q7446" s="29" t="str">
        <f t="shared" si="233"/>
        <v/>
      </c>
    </row>
    <row r="7447" spans="1:17">
      <c r="A7447" s="3" t="str">
        <f t="shared" si="232"/>
        <v/>
      </c>
      <c r="M7447" s="3" t="str">
        <f>IFERROR(INDEX('SINIF GÜNLER'!$A:$C,MATCH('VERİ TABANI'!$D7447,'SINIF GÜNLER'!$B:$B,0),MATCH('VERİ TABANI'!$M$1,'SINIF GÜNLER'!$A$1:$C$1,0)),"")</f>
        <v/>
      </c>
      <c r="P7447" s="28" t="str">
        <f t="array" ref="P7447">IFERROR(SEARCH(ÖĞRETMEN,'VERİ TABANI'!G7447,1),"")</f>
        <v/>
      </c>
      <c r="Q7447" s="29" t="str">
        <f t="shared" si="233"/>
        <v/>
      </c>
    </row>
    <row r="7448" spans="1:17">
      <c r="A7448" s="3" t="str">
        <f t="shared" si="232"/>
        <v/>
      </c>
      <c r="M7448" s="3" t="str">
        <f>IFERROR(INDEX('SINIF GÜNLER'!$A:$C,MATCH('VERİ TABANI'!$D7448,'SINIF GÜNLER'!$B:$B,0),MATCH('VERİ TABANI'!$M$1,'SINIF GÜNLER'!$A$1:$C$1,0)),"")</f>
        <v/>
      </c>
      <c r="P7448" s="28" t="str">
        <f t="array" ref="P7448">IFERROR(SEARCH(ÖĞRETMEN,'VERİ TABANI'!G7448,1),"")</f>
        <v/>
      </c>
      <c r="Q7448" s="29" t="str">
        <f t="shared" si="233"/>
        <v/>
      </c>
    </row>
    <row r="7449" spans="1:17">
      <c r="A7449" s="3" t="str">
        <f t="shared" si="232"/>
        <v/>
      </c>
      <c r="M7449" s="3" t="str">
        <f>IFERROR(INDEX('SINIF GÜNLER'!$A:$C,MATCH('VERİ TABANI'!$D7449,'SINIF GÜNLER'!$B:$B,0),MATCH('VERİ TABANI'!$M$1,'SINIF GÜNLER'!$A$1:$C$1,0)),"")</f>
        <v/>
      </c>
      <c r="P7449" s="28" t="str">
        <f t="array" ref="P7449">IFERROR(SEARCH(ÖĞRETMEN,'VERİ TABANI'!G7449,1),"")</f>
        <v/>
      </c>
      <c r="Q7449" s="29" t="str">
        <f t="shared" si="233"/>
        <v/>
      </c>
    </row>
    <row r="7450" spans="1:17">
      <c r="A7450" s="3" t="str">
        <f t="shared" si="232"/>
        <v/>
      </c>
      <c r="M7450" s="3" t="str">
        <f>IFERROR(INDEX('SINIF GÜNLER'!$A:$C,MATCH('VERİ TABANI'!$D7450,'SINIF GÜNLER'!$B:$B,0),MATCH('VERİ TABANI'!$M$1,'SINIF GÜNLER'!$A$1:$C$1,0)),"")</f>
        <v/>
      </c>
      <c r="P7450" s="28" t="str">
        <f t="array" ref="P7450">IFERROR(SEARCH(ÖĞRETMEN,'VERİ TABANI'!G7450,1),"")</f>
        <v/>
      </c>
      <c r="Q7450" s="29" t="str">
        <f t="shared" si="233"/>
        <v/>
      </c>
    </row>
    <row r="7451" spans="1:17">
      <c r="A7451" s="3" t="str">
        <f t="shared" si="232"/>
        <v/>
      </c>
      <c r="M7451" s="3" t="str">
        <f>IFERROR(INDEX('SINIF GÜNLER'!$A:$C,MATCH('VERİ TABANI'!$D7451,'SINIF GÜNLER'!$B:$B,0),MATCH('VERİ TABANI'!$M$1,'SINIF GÜNLER'!$A$1:$C$1,0)),"")</f>
        <v/>
      </c>
      <c r="P7451" s="28" t="str">
        <f t="array" ref="P7451">IFERROR(SEARCH(ÖĞRETMEN,'VERİ TABANI'!G7451,1),"")</f>
        <v/>
      </c>
      <c r="Q7451" s="29" t="str">
        <f t="shared" si="233"/>
        <v/>
      </c>
    </row>
    <row r="7452" spans="1:17">
      <c r="A7452" s="3" t="str">
        <f t="shared" si="232"/>
        <v/>
      </c>
      <c r="M7452" s="3" t="str">
        <f>IFERROR(INDEX('SINIF GÜNLER'!$A:$C,MATCH('VERİ TABANI'!$D7452,'SINIF GÜNLER'!$B:$B,0),MATCH('VERİ TABANI'!$M$1,'SINIF GÜNLER'!$A$1:$C$1,0)),"")</f>
        <v/>
      </c>
      <c r="P7452" s="28" t="str">
        <f t="array" ref="P7452">IFERROR(SEARCH(ÖĞRETMEN,'VERİ TABANI'!G7452,1),"")</f>
        <v/>
      </c>
      <c r="Q7452" s="29" t="str">
        <f t="shared" si="233"/>
        <v/>
      </c>
    </row>
    <row r="7453" spans="1:17">
      <c r="A7453" s="3" t="str">
        <f t="shared" si="232"/>
        <v/>
      </c>
      <c r="M7453" s="3" t="str">
        <f>IFERROR(INDEX('SINIF GÜNLER'!$A:$C,MATCH('VERİ TABANI'!$D7453,'SINIF GÜNLER'!$B:$B,0),MATCH('VERİ TABANI'!$M$1,'SINIF GÜNLER'!$A$1:$C$1,0)),"")</f>
        <v/>
      </c>
      <c r="P7453" s="28" t="str">
        <f t="array" ref="P7453">IFERROR(SEARCH(ÖĞRETMEN,'VERİ TABANI'!G7453,1),"")</f>
        <v/>
      </c>
      <c r="Q7453" s="29" t="str">
        <f t="shared" si="233"/>
        <v/>
      </c>
    </row>
    <row r="7454" spans="1:17">
      <c r="A7454" s="3" t="str">
        <f t="shared" si="232"/>
        <v/>
      </c>
      <c r="M7454" s="3" t="str">
        <f>IFERROR(INDEX('SINIF GÜNLER'!$A:$C,MATCH('VERİ TABANI'!$D7454,'SINIF GÜNLER'!$B:$B,0),MATCH('VERİ TABANI'!$M$1,'SINIF GÜNLER'!$A$1:$C$1,0)),"")</f>
        <v/>
      </c>
      <c r="P7454" s="28" t="str">
        <f t="array" ref="P7454">IFERROR(SEARCH(ÖĞRETMEN,'VERİ TABANI'!G7454,1),"")</f>
        <v/>
      </c>
      <c r="Q7454" s="29" t="str">
        <f t="shared" si="233"/>
        <v/>
      </c>
    </row>
    <row r="7455" spans="1:17">
      <c r="A7455" s="3" t="str">
        <f t="shared" si="232"/>
        <v/>
      </c>
      <c r="M7455" s="3" t="str">
        <f>IFERROR(INDEX('SINIF GÜNLER'!$A:$C,MATCH('VERİ TABANI'!$D7455,'SINIF GÜNLER'!$B:$B,0),MATCH('VERİ TABANI'!$M$1,'SINIF GÜNLER'!$A$1:$C$1,0)),"")</f>
        <v/>
      </c>
      <c r="P7455" s="28" t="str">
        <f t="array" ref="P7455">IFERROR(SEARCH(ÖĞRETMEN,'VERİ TABANI'!G7455,1),"")</f>
        <v/>
      </c>
      <c r="Q7455" s="29" t="str">
        <f t="shared" si="233"/>
        <v/>
      </c>
    </row>
    <row r="7456" spans="1:17">
      <c r="A7456" s="3" t="str">
        <f t="shared" si="232"/>
        <v/>
      </c>
      <c r="M7456" s="3" t="str">
        <f>IFERROR(INDEX('SINIF GÜNLER'!$A:$C,MATCH('VERİ TABANI'!$D7456,'SINIF GÜNLER'!$B:$B,0),MATCH('VERİ TABANI'!$M$1,'SINIF GÜNLER'!$A$1:$C$1,0)),"")</f>
        <v/>
      </c>
      <c r="P7456" s="28" t="str">
        <f t="array" ref="P7456">IFERROR(SEARCH(ÖĞRETMEN,'VERİ TABANI'!G7456,1),"")</f>
        <v/>
      </c>
      <c r="Q7456" s="29" t="str">
        <f t="shared" si="233"/>
        <v/>
      </c>
    </row>
    <row r="7457" spans="1:17">
      <c r="A7457" s="3" t="str">
        <f t="shared" si="232"/>
        <v/>
      </c>
      <c r="M7457" s="3" t="str">
        <f>IFERROR(INDEX('SINIF GÜNLER'!$A:$C,MATCH('VERİ TABANI'!$D7457,'SINIF GÜNLER'!$B:$B,0),MATCH('VERİ TABANI'!$M$1,'SINIF GÜNLER'!$A$1:$C$1,0)),"")</f>
        <v/>
      </c>
      <c r="P7457" s="28" t="str">
        <f t="array" ref="P7457">IFERROR(SEARCH(ÖĞRETMEN,'VERİ TABANI'!G7457,1),"")</f>
        <v/>
      </c>
      <c r="Q7457" s="29" t="str">
        <f t="shared" si="233"/>
        <v/>
      </c>
    </row>
    <row r="7458" spans="1:17">
      <c r="A7458" s="3" t="str">
        <f t="shared" si="232"/>
        <v/>
      </c>
      <c r="M7458" s="3" t="str">
        <f>IFERROR(INDEX('SINIF GÜNLER'!$A:$C,MATCH('VERİ TABANI'!$D7458,'SINIF GÜNLER'!$B:$B,0),MATCH('VERİ TABANI'!$M$1,'SINIF GÜNLER'!$A$1:$C$1,0)),"")</f>
        <v/>
      </c>
      <c r="P7458" s="28" t="str">
        <f t="array" ref="P7458">IFERROR(SEARCH(ÖĞRETMEN,'VERİ TABANI'!G7458,1),"")</f>
        <v/>
      </c>
      <c r="Q7458" s="29" t="str">
        <f t="shared" si="233"/>
        <v/>
      </c>
    </row>
    <row r="7459" spans="1:17">
      <c r="A7459" s="3" t="str">
        <f t="shared" si="232"/>
        <v/>
      </c>
      <c r="M7459" s="3" t="str">
        <f>IFERROR(INDEX('SINIF GÜNLER'!$A:$C,MATCH('VERİ TABANI'!$D7459,'SINIF GÜNLER'!$B:$B,0),MATCH('VERİ TABANI'!$M$1,'SINIF GÜNLER'!$A$1:$C$1,0)),"")</f>
        <v/>
      </c>
      <c r="P7459" s="28" t="str">
        <f t="array" ref="P7459">IFERROR(SEARCH(ÖĞRETMEN,'VERİ TABANI'!G7459,1),"")</f>
        <v/>
      </c>
      <c r="Q7459" s="29" t="str">
        <f t="shared" si="233"/>
        <v/>
      </c>
    </row>
    <row r="7460" spans="1:17">
      <c r="A7460" s="3" t="str">
        <f t="shared" si="232"/>
        <v/>
      </c>
      <c r="M7460" s="3" t="str">
        <f>IFERROR(INDEX('SINIF GÜNLER'!$A:$C,MATCH('VERİ TABANI'!$D7460,'SINIF GÜNLER'!$B:$B,0),MATCH('VERİ TABANI'!$M$1,'SINIF GÜNLER'!$A$1:$C$1,0)),"")</f>
        <v/>
      </c>
      <c r="P7460" s="28" t="str">
        <f t="array" ref="P7460">IFERROR(SEARCH(ÖĞRETMEN,'VERİ TABANI'!G7460,1),"")</f>
        <v/>
      </c>
      <c r="Q7460" s="29" t="str">
        <f t="shared" si="233"/>
        <v/>
      </c>
    </row>
    <row r="7461" spans="1:17">
      <c r="A7461" s="3" t="str">
        <f t="shared" si="232"/>
        <v/>
      </c>
      <c r="M7461" s="3" t="str">
        <f>IFERROR(INDEX('SINIF GÜNLER'!$A:$C,MATCH('VERİ TABANI'!$D7461,'SINIF GÜNLER'!$B:$B,0),MATCH('VERİ TABANI'!$M$1,'SINIF GÜNLER'!$A$1:$C$1,0)),"")</f>
        <v/>
      </c>
      <c r="P7461" s="28" t="str">
        <f t="array" ref="P7461">IFERROR(SEARCH(ÖĞRETMEN,'VERİ TABANI'!G7461,1),"")</f>
        <v/>
      </c>
      <c r="Q7461" s="29" t="str">
        <f t="shared" si="233"/>
        <v/>
      </c>
    </row>
    <row r="7462" spans="1:17">
      <c r="A7462" s="3" t="str">
        <f t="shared" si="232"/>
        <v/>
      </c>
      <c r="M7462" s="3" t="str">
        <f>IFERROR(INDEX('SINIF GÜNLER'!$A:$C,MATCH('VERİ TABANI'!$D7462,'SINIF GÜNLER'!$B:$B,0),MATCH('VERİ TABANI'!$M$1,'SINIF GÜNLER'!$A$1:$C$1,0)),"")</f>
        <v/>
      </c>
      <c r="P7462" s="28" t="str">
        <f t="array" ref="P7462">IFERROR(SEARCH(ÖĞRETMEN,'VERİ TABANI'!G7462,1),"")</f>
        <v/>
      </c>
      <c r="Q7462" s="29" t="str">
        <f t="shared" si="233"/>
        <v/>
      </c>
    </row>
    <row r="7463" spans="1:17">
      <c r="A7463" s="3" t="str">
        <f t="shared" si="232"/>
        <v/>
      </c>
      <c r="M7463" s="3" t="str">
        <f>IFERROR(INDEX('SINIF GÜNLER'!$A:$C,MATCH('VERİ TABANI'!$D7463,'SINIF GÜNLER'!$B:$B,0),MATCH('VERİ TABANI'!$M$1,'SINIF GÜNLER'!$A$1:$C$1,0)),"")</f>
        <v/>
      </c>
      <c r="P7463" s="28" t="str">
        <f t="array" ref="P7463">IFERROR(SEARCH(ÖĞRETMEN,'VERİ TABANI'!G7463,1),"")</f>
        <v/>
      </c>
      <c r="Q7463" s="29" t="str">
        <f t="shared" si="233"/>
        <v/>
      </c>
    </row>
    <row r="7464" spans="1:17">
      <c r="A7464" s="3" t="str">
        <f t="shared" si="232"/>
        <v/>
      </c>
      <c r="M7464" s="3" t="str">
        <f>IFERROR(INDEX('SINIF GÜNLER'!$A:$C,MATCH('VERİ TABANI'!$D7464,'SINIF GÜNLER'!$B:$B,0),MATCH('VERİ TABANI'!$M$1,'SINIF GÜNLER'!$A$1:$C$1,0)),"")</f>
        <v/>
      </c>
      <c r="P7464" s="28" t="str">
        <f t="array" ref="P7464">IFERROR(SEARCH(ÖĞRETMEN,'VERİ TABANI'!G7464,1),"")</f>
        <v/>
      </c>
      <c r="Q7464" s="29" t="str">
        <f t="shared" si="233"/>
        <v/>
      </c>
    </row>
    <row r="7465" spans="1:17">
      <c r="A7465" s="3" t="str">
        <f t="shared" si="232"/>
        <v/>
      </c>
      <c r="M7465" s="3" t="str">
        <f>IFERROR(INDEX('SINIF GÜNLER'!$A:$C,MATCH('VERİ TABANI'!$D7465,'SINIF GÜNLER'!$B:$B,0),MATCH('VERİ TABANI'!$M$1,'SINIF GÜNLER'!$A$1:$C$1,0)),"")</f>
        <v/>
      </c>
      <c r="P7465" s="28" t="str">
        <f t="array" ref="P7465">IFERROR(SEARCH(ÖĞRETMEN,'VERİ TABANI'!G7465,1),"")</f>
        <v/>
      </c>
      <c r="Q7465" s="29" t="str">
        <f t="shared" si="233"/>
        <v/>
      </c>
    </row>
    <row r="7466" spans="1:17">
      <c r="A7466" s="3" t="str">
        <f t="shared" si="232"/>
        <v/>
      </c>
      <c r="M7466" s="3" t="str">
        <f>IFERROR(INDEX('SINIF GÜNLER'!$A:$C,MATCH('VERİ TABANI'!$D7466,'SINIF GÜNLER'!$B:$B,0),MATCH('VERİ TABANI'!$M$1,'SINIF GÜNLER'!$A$1:$C$1,0)),"")</f>
        <v/>
      </c>
      <c r="P7466" s="28" t="str">
        <f t="array" ref="P7466">IFERROR(SEARCH(ÖĞRETMEN,'VERİ TABANI'!G7466,1),"")</f>
        <v/>
      </c>
      <c r="Q7466" s="29" t="str">
        <f t="shared" si="233"/>
        <v/>
      </c>
    </row>
    <row r="7467" spans="1:17">
      <c r="A7467" s="3" t="str">
        <f t="shared" si="232"/>
        <v/>
      </c>
      <c r="M7467" s="3" t="str">
        <f>IFERROR(INDEX('SINIF GÜNLER'!$A:$C,MATCH('VERİ TABANI'!$D7467,'SINIF GÜNLER'!$B:$B,0),MATCH('VERİ TABANI'!$M$1,'SINIF GÜNLER'!$A$1:$C$1,0)),"")</f>
        <v/>
      </c>
      <c r="P7467" s="28" t="str">
        <f t="array" ref="P7467">IFERROR(SEARCH(ÖĞRETMEN,'VERİ TABANI'!G7467,1),"")</f>
        <v/>
      </c>
      <c r="Q7467" s="29" t="str">
        <f t="shared" si="233"/>
        <v/>
      </c>
    </row>
    <row r="7468" spans="1:17">
      <c r="A7468" s="3" t="str">
        <f t="shared" si="232"/>
        <v/>
      </c>
      <c r="M7468" s="3" t="str">
        <f>IFERROR(INDEX('SINIF GÜNLER'!$A:$C,MATCH('VERİ TABANI'!$D7468,'SINIF GÜNLER'!$B:$B,0),MATCH('VERİ TABANI'!$M$1,'SINIF GÜNLER'!$A$1:$C$1,0)),"")</f>
        <v/>
      </c>
      <c r="P7468" s="28" t="str">
        <f t="array" ref="P7468">IFERROR(SEARCH(ÖĞRETMEN,'VERİ TABANI'!G7468,1),"")</f>
        <v/>
      </c>
      <c r="Q7468" s="29" t="str">
        <f t="shared" si="233"/>
        <v/>
      </c>
    </row>
    <row r="7469" spans="1:17">
      <c r="A7469" s="3" t="str">
        <f t="shared" si="232"/>
        <v/>
      </c>
      <c r="M7469" s="3" t="str">
        <f>IFERROR(INDEX('SINIF GÜNLER'!$A:$C,MATCH('VERİ TABANI'!$D7469,'SINIF GÜNLER'!$B:$B,0),MATCH('VERİ TABANI'!$M$1,'SINIF GÜNLER'!$A$1:$C$1,0)),"")</f>
        <v/>
      </c>
      <c r="P7469" s="28" t="str">
        <f t="array" ref="P7469">IFERROR(SEARCH(ÖĞRETMEN,'VERİ TABANI'!G7469,1),"")</f>
        <v/>
      </c>
      <c r="Q7469" s="29" t="str">
        <f t="shared" si="233"/>
        <v/>
      </c>
    </row>
    <row r="7470" spans="1:17">
      <c r="A7470" s="3" t="str">
        <f t="shared" si="232"/>
        <v/>
      </c>
      <c r="M7470" s="3" t="str">
        <f>IFERROR(INDEX('SINIF GÜNLER'!$A:$C,MATCH('VERİ TABANI'!$D7470,'SINIF GÜNLER'!$B:$B,0),MATCH('VERİ TABANI'!$M$1,'SINIF GÜNLER'!$A$1:$C$1,0)),"")</f>
        <v/>
      </c>
      <c r="P7470" s="28" t="str">
        <f t="array" ref="P7470">IFERROR(SEARCH(ÖĞRETMEN,'VERİ TABANI'!G7470,1),"")</f>
        <v/>
      </c>
      <c r="Q7470" s="29" t="str">
        <f t="shared" si="233"/>
        <v/>
      </c>
    </row>
    <row r="7471" spans="1:17">
      <c r="A7471" s="3" t="str">
        <f t="shared" si="232"/>
        <v/>
      </c>
      <c r="M7471" s="3" t="str">
        <f>IFERROR(INDEX('SINIF GÜNLER'!$A:$C,MATCH('VERİ TABANI'!$D7471,'SINIF GÜNLER'!$B:$B,0),MATCH('VERİ TABANI'!$M$1,'SINIF GÜNLER'!$A$1:$C$1,0)),"")</f>
        <v/>
      </c>
      <c r="P7471" s="28" t="str">
        <f t="array" ref="P7471">IFERROR(SEARCH(ÖĞRETMEN,'VERİ TABANI'!G7471,1),"")</f>
        <v/>
      </c>
      <c r="Q7471" s="29" t="str">
        <f t="shared" si="233"/>
        <v/>
      </c>
    </row>
    <row r="7472" spans="1:17">
      <c r="A7472" s="3" t="str">
        <f t="shared" si="232"/>
        <v/>
      </c>
      <c r="M7472" s="3" t="str">
        <f>IFERROR(INDEX('SINIF GÜNLER'!$A:$C,MATCH('VERİ TABANI'!$D7472,'SINIF GÜNLER'!$B:$B,0),MATCH('VERİ TABANI'!$M$1,'SINIF GÜNLER'!$A$1:$C$1,0)),"")</f>
        <v/>
      </c>
      <c r="P7472" s="28" t="str">
        <f t="array" ref="P7472">IFERROR(SEARCH(ÖĞRETMEN,'VERİ TABANI'!G7472,1),"")</f>
        <v/>
      </c>
      <c r="Q7472" s="29" t="str">
        <f t="shared" si="233"/>
        <v/>
      </c>
    </row>
    <row r="7473" spans="1:17">
      <c r="A7473" s="3" t="str">
        <f t="shared" si="232"/>
        <v/>
      </c>
      <c r="M7473" s="3" t="str">
        <f>IFERROR(INDEX('SINIF GÜNLER'!$A:$C,MATCH('VERİ TABANI'!$D7473,'SINIF GÜNLER'!$B:$B,0),MATCH('VERİ TABANI'!$M$1,'SINIF GÜNLER'!$A$1:$C$1,0)),"")</f>
        <v/>
      </c>
      <c r="P7473" s="28" t="str">
        <f t="array" ref="P7473">IFERROR(SEARCH(ÖĞRETMEN,'VERİ TABANI'!G7473,1),"")</f>
        <v/>
      </c>
      <c r="Q7473" s="29" t="str">
        <f t="shared" si="233"/>
        <v/>
      </c>
    </row>
    <row r="7474" spans="1:17">
      <c r="A7474" s="3" t="str">
        <f t="shared" si="232"/>
        <v/>
      </c>
      <c r="M7474" s="3" t="str">
        <f>IFERROR(INDEX('SINIF GÜNLER'!$A:$C,MATCH('VERİ TABANI'!$D7474,'SINIF GÜNLER'!$B:$B,0),MATCH('VERİ TABANI'!$M$1,'SINIF GÜNLER'!$A$1:$C$1,0)),"")</f>
        <v/>
      </c>
      <c r="P7474" s="28" t="str">
        <f t="array" ref="P7474">IFERROR(SEARCH(ÖĞRETMEN,'VERİ TABANI'!G7474,1),"")</f>
        <v/>
      </c>
      <c r="Q7474" s="29" t="str">
        <f t="shared" si="233"/>
        <v/>
      </c>
    </row>
    <row r="7475" spans="1:17">
      <c r="A7475" s="3" t="str">
        <f t="shared" si="232"/>
        <v/>
      </c>
      <c r="M7475" s="3" t="str">
        <f>IFERROR(INDEX('SINIF GÜNLER'!$A:$C,MATCH('VERİ TABANI'!$D7475,'SINIF GÜNLER'!$B:$B,0),MATCH('VERİ TABANI'!$M$1,'SINIF GÜNLER'!$A$1:$C$1,0)),"")</f>
        <v/>
      </c>
      <c r="P7475" s="28" t="str">
        <f t="array" ref="P7475">IFERROR(SEARCH(ÖĞRETMEN,'VERİ TABANI'!G7475,1),"")</f>
        <v/>
      </c>
      <c r="Q7475" s="29" t="str">
        <f t="shared" si="233"/>
        <v/>
      </c>
    </row>
    <row r="7476" spans="1:17">
      <c r="A7476" s="3" t="str">
        <f t="shared" si="232"/>
        <v/>
      </c>
      <c r="M7476" s="3" t="str">
        <f>IFERROR(INDEX('SINIF GÜNLER'!$A:$C,MATCH('VERİ TABANI'!$D7476,'SINIF GÜNLER'!$B:$B,0),MATCH('VERİ TABANI'!$M$1,'SINIF GÜNLER'!$A$1:$C$1,0)),"")</f>
        <v/>
      </c>
      <c r="P7476" s="28" t="str">
        <f t="array" ref="P7476">IFERROR(SEARCH(ÖĞRETMEN,'VERİ TABANI'!G7476,1),"")</f>
        <v/>
      </c>
      <c r="Q7476" s="29" t="str">
        <f t="shared" si="233"/>
        <v/>
      </c>
    </row>
    <row r="7477" spans="1:17">
      <c r="A7477" s="3" t="str">
        <f t="shared" si="232"/>
        <v/>
      </c>
      <c r="M7477" s="3" t="str">
        <f>IFERROR(INDEX('SINIF GÜNLER'!$A:$C,MATCH('VERİ TABANI'!$D7477,'SINIF GÜNLER'!$B:$B,0),MATCH('VERİ TABANI'!$M$1,'SINIF GÜNLER'!$A$1:$C$1,0)),"")</f>
        <v/>
      </c>
      <c r="P7477" s="28" t="str">
        <f t="array" ref="P7477">IFERROR(SEARCH(ÖĞRETMEN,'VERİ TABANI'!G7477,1),"")</f>
        <v/>
      </c>
      <c r="Q7477" s="29" t="str">
        <f t="shared" si="233"/>
        <v/>
      </c>
    </row>
    <row r="7478" spans="1:17">
      <c r="A7478" s="3" t="str">
        <f t="shared" si="232"/>
        <v/>
      </c>
      <c r="M7478" s="3" t="str">
        <f>IFERROR(INDEX('SINIF GÜNLER'!$A:$C,MATCH('VERİ TABANI'!$D7478,'SINIF GÜNLER'!$B:$B,0),MATCH('VERİ TABANI'!$M$1,'SINIF GÜNLER'!$A$1:$C$1,0)),"")</f>
        <v/>
      </c>
      <c r="P7478" s="28" t="str">
        <f t="array" ref="P7478">IFERROR(SEARCH(ÖĞRETMEN,'VERİ TABANI'!G7478,1),"")</f>
        <v/>
      </c>
      <c r="Q7478" s="29" t="str">
        <f t="shared" si="233"/>
        <v/>
      </c>
    </row>
    <row r="7479" spans="1:17">
      <c r="A7479" s="3" t="str">
        <f t="shared" si="232"/>
        <v/>
      </c>
      <c r="M7479" s="3" t="str">
        <f>IFERROR(INDEX('SINIF GÜNLER'!$A:$C,MATCH('VERİ TABANI'!$D7479,'SINIF GÜNLER'!$B:$B,0),MATCH('VERİ TABANI'!$M$1,'SINIF GÜNLER'!$A$1:$C$1,0)),"")</f>
        <v/>
      </c>
      <c r="P7479" s="28" t="str">
        <f t="array" ref="P7479">IFERROR(SEARCH(ÖĞRETMEN,'VERİ TABANI'!G7479,1),"")</f>
        <v/>
      </c>
      <c r="Q7479" s="29" t="str">
        <f t="shared" si="233"/>
        <v/>
      </c>
    </row>
    <row r="7480" spans="1:17">
      <c r="A7480" s="3" t="str">
        <f t="shared" si="232"/>
        <v/>
      </c>
      <c r="M7480" s="3" t="str">
        <f>IFERROR(INDEX('SINIF GÜNLER'!$A:$C,MATCH('VERİ TABANI'!$D7480,'SINIF GÜNLER'!$B:$B,0),MATCH('VERİ TABANI'!$M$1,'SINIF GÜNLER'!$A$1:$C$1,0)),"")</f>
        <v/>
      </c>
      <c r="P7480" s="28" t="str">
        <f t="array" ref="P7480">IFERROR(SEARCH(ÖĞRETMEN,'VERİ TABANI'!G7480,1),"")</f>
        <v/>
      </c>
      <c r="Q7480" s="29" t="str">
        <f t="shared" si="233"/>
        <v/>
      </c>
    </row>
    <row r="7481" spans="1:17">
      <c r="A7481" s="3" t="str">
        <f t="shared" si="232"/>
        <v/>
      </c>
      <c r="M7481" s="3" t="str">
        <f>IFERROR(INDEX('SINIF GÜNLER'!$A:$C,MATCH('VERİ TABANI'!$D7481,'SINIF GÜNLER'!$B:$B,0),MATCH('VERİ TABANI'!$M$1,'SINIF GÜNLER'!$A$1:$C$1,0)),"")</f>
        <v/>
      </c>
      <c r="P7481" s="28" t="str">
        <f t="array" ref="P7481">IFERROR(SEARCH(ÖĞRETMEN,'VERİ TABANI'!G7481,1),"")</f>
        <v/>
      </c>
      <c r="Q7481" s="29" t="str">
        <f t="shared" si="233"/>
        <v/>
      </c>
    </row>
    <row r="7482" spans="1:17">
      <c r="A7482" s="3" t="str">
        <f t="shared" si="232"/>
        <v/>
      </c>
      <c r="M7482" s="3" t="str">
        <f>IFERROR(INDEX('SINIF GÜNLER'!$A:$C,MATCH('VERİ TABANI'!$D7482,'SINIF GÜNLER'!$B:$B,0),MATCH('VERİ TABANI'!$M$1,'SINIF GÜNLER'!$A$1:$C$1,0)),"")</f>
        <v/>
      </c>
      <c r="P7482" s="28" t="str">
        <f t="array" ref="P7482">IFERROR(SEARCH(ÖĞRETMEN,'VERİ TABANI'!G7482,1),"")</f>
        <v/>
      </c>
      <c r="Q7482" s="29" t="str">
        <f t="shared" si="233"/>
        <v/>
      </c>
    </row>
    <row r="7483" spans="1:17">
      <c r="A7483" s="3" t="str">
        <f t="shared" si="232"/>
        <v/>
      </c>
      <c r="M7483" s="3" t="str">
        <f>IFERROR(INDEX('SINIF GÜNLER'!$A:$C,MATCH('VERİ TABANI'!$D7483,'SINIF GÜNLER'!$B:$B,0),MATCH('VERİ TABANI'!$M$1,'SINIF GÜNLER'!$A$1:$C$1,0)),"")</f>
        <v/>
      </c>
      <c r="P7483" s="28" t="str">
        <f t="array" ref="P7483">IFERROR(SEARCH(ÖĞRETMEN,'VERİ TABANI'!G7483,1),"")</f>
        <v/>
      </c>
      <c r="Q7483" s="29" t="str">
        <f t="shared" si="233"/>
        <v/>
      </c>
    </row>
    <row r="7484" spans="1:17">
      <c r="A7484" s="3" t="str">
        <f t="shared" si="232"/>
        <v/>
      </c>
      <c r="M7484" s="3" t="str">
        <f>IFERROR(INDEX('SINIF GÜNLER'!$A:$C,MATCH('VERİ TABANI'!$D7484,'SINIF GÜNLER'!$B:$B,0),MATCH('VERİ TABANI'!$M$1,'SINIF GÜNLER'!$A$1:$C$1,0)),"")</f>
        <v/>
      </c>
      <c r="P7484" s="28" t="str">
        <f t="array" ref="P7484">IFERROR(SEARCH(ÖĞRETMEN,'VERİ TABANI'!G7484,1),"")</f>
        <v/>
      </c>
      <c r="Q7484" s="29" t="str">
        <f t="shared" si="233"/>
        <v/>
      </c>
    </row>
    <row r="7485" spans="1:17">
      <c r="A7485" s="3" t="str">
        <f t="shared" si="232"/>
        <v/>
      </c>
      <c r="M7485" s="3" t="str">
        <f>IFERROR(INDEX('SINIF GÜNLER'!$A:$C,MATCH('VERİ TABANI'!$D7485,'SINIF GÜNLER'!$B:$B,0),MATCH('VERİ TABANI'!$M$1,'SINIF GÜNLER'!$A$1:$C$1,0)),"")</f>
        <v/>
      </c>
      <c r="P7485" s="28" t="str">
        <f t="array" ref="P7485">IFERROR(SEARCH(ÖĞRETMEN,'VERİ TABANI'!G7485,1),"")</f>
        <v/>
      </c>
      <c r="Q7485" s="29" t="str">
        <f t="shared" si="233"/>
        <v/>
      </c>
    </row>
    <row r="7486" spans="1:17">
      <c r="A7486" s="3" t="str">
        <f t="shared" si="232"/>
        <v/>
      </c>
      <c r="M7486" s="3" t="str">
        <f>IFERROR(INDEX('SINIF GÜNLER'!$A:$C,MATCH('VERİ TABANI'!$D7486,'SINIF GÜNLER'!$B:$B,0),MATCH('VERİ TABANI'!$M$1,'SINIF GÜNLER'!$A$1:$C$1,0)),"")</f>
        <v/>
      </c>
      <c r="P7486" s="28" t="str">
        <f t="array" ref="P7486">IFERROR(SEARCH(ÖĞRETMEN,'VERİ TABANI'!G7486,1),"")</f>
        <v/>
      </c>
      <c r="Q7486" s="29" t="str">
        <f t="shared" si="233"/>
        <v/>
      </c>
    </row>
    <row r="7487" spans="1:17">
      <c r="A7487" s="3" t="str">
        <f t="shared" si="232"/>
        <v/>
      </c>
      <c r="M7487" s="3" t="str">
        <f>IFERROR(INDEX('SINIF GÜNLER'!$A:$C,MATCH('VERİ TABANI'!$D7487,'SINIF GÜNLER'!$B:$B,0),MATCH('VERİ TABANI'!$M$1,'SINIF GÜNLER'!$A$1:$C$1,0)),"")</f>
        <v/>
      </c>
      <c r="P7487" s="28" t="str">
        <f t="array" ref="P7487">IFERROR(SEARCH(ÖĞRETMEN,'VERİ TABANI'!G7487,1),"")</f>
        <v/>
      </c>
      <c r="Q7487" s="29" t="str">
        <f t="shared" si="233"/>
        <v/>
      </c>
    </row>
    <row r="7488" spans="1:17">
      <c r="A7488" s="3" t="str">
        <f t="shared" si="232"/>
        <v/>
      </c>
      <c r="M7488" s="3" t="str">
        <f>IFERROR(INDEX('SINIF GÜNLER'!$A:$C,MATCH('VERİ TABANI'!$D7488,'SINIF GÜNLER'!$B:$B,0),MATCH('VERİ TABANI'!$M$1,'SINIF GÜNLER'!$A$1:$C$1,0)),"")</f>
        <v/>
      </c>
      <c r="P7488" s="28" t="str">
        <f t="array" ref="P7488">IFERROR(SEARCH(ÖĞRETMEN,'VERİ TABANI'!G7488,1),"")</f>
        <v/>
      </c>
      <c r="Q7488" s="29" t="str">
        <f t="shared" si="233"/>
        <v/>
      </c>
    </row>
    <row r="7489" spans="1:17">
      <c r="A7489" s="3" t="str">
        <f t="shared" si="232"/>
        <v/>
      </c>
      <c r="M7489" s="3" t="str">
        <f>IFERROR(INDEX('SINIF GÜNLER'!$A:$C,MATCH('VERİ TABANI'!$D7489,'SINIF GÜNLER'!$B:$B,0),MATCH('VERİ TABANI'!$M$1,'SINIF GÜNLER'!$A$1:$C$1,0)),"")</f>
        <v/>
      </c>
      <c r="P7489" s="28" t="str">
        <f t="array" ref="P7489">IFERROR(SEARCH(ÖĞRETMEN,'VERİ TABANI'!G7489,1),"")</f>
        <v/>
      </c>
      <c r="Q7489" s="29" t="str">
        <f t="shared" si="233"/>
        <v/>
      </c>
    </row>
    <row r="7490" spans="1:17">
      <c r="A7490" s="3" t="str">
        <f t="shared" ref="A7490:A7553" si="234">IFERROR(IF(B7490="","",ROW()-1),"")</f>
        <v/>
      </c>
      <c r="M7490" s="3" t="str">
        <f>IFERROR(INDEX('SINIF GÜNLER'!$A:$C,MATCH('VERİ TABANI'!$D7490,'SINIF GÜNLER'!$B:$B,0),MATCH('VERİ TABANI'!$M$1,'SINIF GÜNLER'!$A$1:$C$1,0)),"")</f>
        <v/>
      </c>
      <c r="P7490" s="28" t="str">
        <f t="array" ref="P7490">IFERROR(SEARCH(ÖĞRETMEN,'VERİ TABANI'!G7490,1),"")</f>
        <v/>
      </c>
      <c r="Q7490" s="29" t="str">
        <f t="shared" si="233"/>
        <v/>
      </c>
    </row>
    <row r="7491" spans="1:17">
      <c r="A7491" s="3" t="str">
        <f t="shared" si="234"/>
        <v/>
      </c>
      <c r="M7491" s="3" t="str">
        <f>IFERROR(INDEX('SINIF GÜNLER'!$A:$C,MATCH('VERİ TABANI'!$D7491,'SINIF GÜNLER'!$B:$B,0),MATCH('VERİ TABANI'!$M$1,'SINIF GÜNLER'!$A$1:$C$1,0)),"")</f>
        <v/>
      </c>
      <c r="P7491" s="28" t="str">
        <f t="array" ref="P7491">IFERROR(SEARCH(ÖĞRETMEN,'VERİ TABANI'!G7491,1),"")</f>
        <v/>
      </c>
      <c r="Q7491" s="29" t="str">
        <f t="shared" si="233"/>
        <v/>
      </c>
    </row>
    <row r="7492" spans="1:17">
      <c r="A7492" s="3" t="str">
        <f t="shared" si="234"/>
        <v/>
      </c>
      <c r="M7492" s="3" t="str">
        <f>IFERROR(INDEX('SINIF GÜNLER'!$A:$C,MATCH('VERİ TABANI'!$D7492,'SINIF GÜNLER'!$B:$B,0),MATCH('VERİ TABANI'!$M$1,'SINIF GÜNLER'!$A$1:$C$1,0)),"")</f>
        <v/>
      </c>
      <c r="P7492" s="28" t="str">
        <f t="array" ref="P7492">IFERROR(SEARCH(ÖĞRETMEN,'VERİ TABANI'!G7492,1),"")</f>
        <v/>
      </c>
      <c r="Q7492" s="29" t="str">
        <f t="shared" si="233"/>
        <v/>
      </c>
    </row>
    <row r="7493" spans="1:17">
      <c r="A7493" s="3" t="str">
        <f t="shared" si="234"/>
        <v/>
      </c>
      <c r="M7493" s="3" t="str">
        <f>IFERROR(INDEX('SINIF GÜNLER'!$A:$C,MATCH('VERİ TABANI'!$D7493,'SINIF GÜNLER'!$B:$B,0),MATCH('VERİ TABANI'!$M$1,'SINIF GÜNLER'!$A$1:$C$1,0)),"")</f>
        <v/>
      </c>
      <c r="P7493" s="28" t="str">
        <f t="array" ref="P7493">IFERROR(SEARCH(ÖĞRETMEN,'VERİ TABANI'!G7493,1),"")</f>
        <v/>
      </c>
      <c r="Q7493" s="29" t="str">
        <f t="shared" si="233"/>
        <v/>
      </c>
    </row>
    <row r="7494" spans="1:17">
      <c r="A7494" s="3" t="str">
        <f t="shared" si="234"/>
        <v/>
      </c>
      <c r="M7494" s="3" t="str">
        <f>IFERROR(INDEX('SINIF GÜNLER'!$A:$C,MATCH('VERİ TABANI'!$D7494,'SINIF GÜNLER'!$B:$B,0),MATCH('VERİ TABANI'!$M$1,'SINIF GÜNLER'!$A$1:$C$1,0)),"")</f>
        <v/>
      </c>
      <c r="P7494" s="28" t="str">
        <f t="array" ref="P7494">IFERROR(SEARCH(ÖĞRETMEN,'VERİ TABANI'!G7494,1),"")</f>
        <v/>
      </c>
      <c r="Q7494" s="29" t="str">
        <f t="shared" si="233"/>
        <v/>
      </c>
    </row>
    <row r="7495" spans="1:17">
      <c r="A7495" s="3" t="str">
        <f t="shared" si="234"/>
        <v/>
      </c>
      <c r="M7495" s="3" t="str">
        <f>IFERROR(INDEX('SINIF GÜNLER'!$A:$C,MATCH('VERİ TABANI'!$D7495,'SINIF GÜNLER'!$B:$B,0),MATCH('VERİ TABANI'!$M$1,'SINIF GÜNLER'!$A$1:$C$1,0)),"")</f>
        <v/>
      </c>
      <c r="P7495" s="28" t="str">
        <f t="array" ref="P7495">IFERROR(SEARCH(ÖĞRETMEN,'VERİ TABANI'!G7495,1),"")</f>
        <v/>
      </c>
      <c r="Q7495" s="29" t="str">
        <f t="shared" si="233"/>
        <v/>
      </c>
    </row>
    <row r="7496" spans="1:17">
      <c r="A7496" s="3" t="str">
        <f t="shared" si="234"/>
        <v/>
      </c>
      <c r="M7496" s="3" t="str">
        <f>IFERROR(INDEX('SINIF GÜNLER'!$A:$C,MATCH('VERİ TABANI'!$D7496,'SINIF GÜNLER'!$B:$B,0),MATCH('VERİ TABANI'!$M$1,'SINIF GÜNLER'!$A$1:$C$1,0)),"")</f>
        <v/>
      </c>
      <c r="P7496" s="28" t="str">
        <f t="array" ref="P7496">IFERROR(SEARCH(ÖĞRETMEN,'VERİ TABANI'!G7496,1),"")</f>
        <v/>
      </c>
      <c r="Q7496" s="29" t="str">
        <f t="shared" ref="Q7496:Q7559" si="235">IF(P7496="","",ROW())</f>
        <v/>
      </c>
    </row>
    <row r="7497" spans="1:17">
      <c r="A7497" s="3" t="str">
        <f t="shared" si="234"/>
        <v/>
      </c>
      <c r="M7497" s="3" t="str">
        <f>IFERROR(INDEX('SINIF GÜNLER'!$A:$C,MATCH('VERİ TABANI'!$D7497,'SINIF GÜNLER'!$B:$B,0),MATCH('VERİ TABANI'!$M$1,'SINIF GÜNLER'!$A$1:$C$1,0)),"")</f>
        <v/>
      </c>
      <c r="P7497" s="28" t="str">
        <f t="array" ref="P7497">IFERROR(SEARCH(ÖĞRETMEN,'VERİ TABANI'!G7497,1),"")</f>
        <v/>
      </c>
      <c r="Q7497" s="29" t="str">
        <f t="shared" si="235"/>
        <v/>
      </c>
    </row>
    <row r="7498" spans="1:17">
      <c r="A7498" s="3" t="str">
        <f t="shared" si="234"/>
        <v/>
      </c>
      <c r="M7498" s="3" t="str">
        <f>IFERROR(INDEX('SINIF GÜNLER'!$A:$C,MATCH('VERİ TABANI'!$D7498,'SINIF GÜNLER'!$B:$B,0),MATCH('VERİ TABANI'!$M$1,'SINIF GÜNLER'!$A$1:$C$1,0)),"")</f>
        <v/>
      </c>
      <c r="P7498" s="28" t="str">
        <f t="array" ref="P7498">IFERROR(SEARCH(ÖĞRETMEN,'VERİ TABANI'!G7498,1),"")</f>
        <v/>
      </c>
      <c r="Q7498" s="29" t="str">
        <f t="shared" si="235"/>
        <v/>
      </c>
    </row>
    <row r="7499" spans="1:17">
      <c r="A7499" s="3" t="str">
        <f t="shared" si="234"/>
        <v/>
      </c>
      <c r="M7499" s="3" t="str">
        <f>IFERROR(INDEX('SINIF GÜNLER'!$A:$C,MATCH('VERİ TABANI'!$D7499,'SINIF GÜNLER'!$B:$B,0),MATCH('VERİ TABANI'!$M$1,'SINIF GÜNLER'!$A$1:$C$1,0)),"")</f>
        <v/>
      </c>
      <c r="P7499" s="28" t="str">
        <f t="array" ref="P7499">IFERROR(SEARCH(ÖĞRETMEN,'VERİ TABANI'!G7499,1),"")</f>
        <v/>
      </c>
      <c r="Q7499" s="29" t="str">
        <f t="shared" si="235"/>
        <v/>
      </c>
    </row>
    <row r="7500" spans="1:17">
      <c r="A7500" s="3" t="str">
        <f t="shared" si="234"/>
        <v/>
      </c>
      <c r="M7500" s="3" t="str">
        <f>IFERROR(INDEX('SINIF GÜNLER'!$A:$C,MATCH('VERİ TABANI'!$D7500,'SINIF GÜNLER'!$B:$B,0),MATCH('VERİ TABANI'!$M$1,'SINIF GÜNLER'!$A$1:$C$1,0)),"")</f>
        <v/>
      </c>
      <c r="P7500" s="28" t="str">
        <f t="array" ref="P7500">IFERROR(SEARCH(ÖĞRETMEN,'VERİ TABANI'!G7500,1),"")</f>
        <v/>
      </c>
      <c r="Q7500" s="29" t="str">
        <f t="shared" si="235"/>
        <v/>
      </c>
    </row>
    <row r="7501" spans="1:17">
      <c r="A7501" s="3" t="str">
        <f t="shared" si="234"/>
        <v/>
      </c>
      <c r="M7501" s="3" t="str">
        <f>IFERROR(INDEX('SINIF GÜNLER'!$A:$C,MATCH('VERİ TABANI'!$D7501,'SINIF GÜNLER'!$B:$B,0),MATCH('VERİ TABANI'!$M$1,'SINIF GÜNLER'!$A$1:$C$1,0)),"")</f>
        <v/>
      </c>
      <c r="P7501" s="28" t="str">
        <f t="array" ref="P7501">IFERROR(SEARCH(ÖĞRETMEN,'VERİ TABANI'!G7501,1),"")</f>
        <v/>
      </c>
      <c r="Q7501" s="29" t="str">
        <f t="shared" si="235"/>
        <v/>
      </c>
    </row>
    <row r="7502" spans="1:17">
      <c r="A7502" s="3" t="str">
        <f t="shared" si="234"/>
        <v/>
      </c>
      <c r="M7502" s="3" t="str">
        <f>IFERROR(INDEX('SINIF GÜNLER'!$A:$C,MATCH('VERİ TABANI'!$D7502,'SINIF GÜNLER'!$B:$B,0),MATCH('VERİ TABANI'!$M$1,'SINIF GÜNLER'!$A$1:$C$1,0)),"")</f>
        <v/>
      </c>
      <c r="P7502" s="28" t="str">
        <f t="array" ref="P7502">IFERROR(SEARCH(ÖĞRETMEN,'VERİ TABANI'!G7502,1),"")</f>
        <v/>
      </c>
      <c r="Q7502" s="29" t="str">
        <f t="shared" si="235"/>
        <v/>
      </c>
    </row>
    <row r="7503" spans="1:17">
      <c r="A7503" s="3" t="str">
        <f t="shared" si="234"/>
        <v/>
      </c>
      <c r="M7503" s="3" t="str">
        <f>IFERROR(INDEX('SINIF GÜNLER'!$A:$C,MATCH('VERİ TABANI'!$D7503,'SINIF GÜNLER'!$B:$B,0),MATCH('VERİ TABANI'!$M$1,'SINIF GÜNLER'!$A$1:$C$1,0)),"")</f>
        <v/>
      </c>
      <c r="P7503" s="28" t="str">
        <f t="array" ref="P7503">IFERROR(SEARCH(ÖĞRETMEN,'VERİ TABANI'!G7503,1),"")</f>
        <v/>
      </c>
      <c r="Q7503" s="29" t="str">
        <f t="shared" si="235"/>
        <v/>
      </c>
    </row>
    <row r="7504" spans="1:17">
      <c r="A7504" s="3" t="str">
        <f t="shared" si="234"/>
        <v/>
      </c>
      <c r="M7504" s="3" t="str">
        <f>IFERROR(INDEX('SINIF GÜNLER'!$A:$C,MATCH('VERİ TABANI'!$D7504,'SINIF GÜNLER'!$B:$B,0),MATCH('VERİ TABANI'!$M$1,'SINIF GÜNLER'!$A$1:$C$1,0)),"")</f>
        <v/>
      </c>
      <c r="P7504" s="28" t="str">
        <f t="array" ref="P7504">IFERROR(SEARCH(ÖĞRETMEN,'VERİ TABANI'!G7504,1),"")</f>
        <v/>
      </c>
      <c r="Q7504" s="29" t="str">
        <f t="shared" si="235"/>
        <v/>
      </c>
    </row>
    <row r="7505" spans="1:17">
      <c r="A7505" s="3" t="str">
        <f t="shared" si="234"/>
        <v/>
      </c>
      <c r="M7505" s="3" t="str">
        <f>IFERROR(INDEX('SINIF GÜNLER'!$A:$C,MATCH('VERİ TABANI'!$D7505,'SINIF GÜNLER'!$B:$B,0),MATCH('VERİ TABANI'!$M$1,'SINIF GÜNLER'!$A$1:$C$1,0)),"")</f>
        <v/>
      </c>
      <c r="P7505" s="28" t="str">
        <f t="array" ref="P7505">IFERROR(SEARCH(ÖĞRETMEN,'VERİ TABANI'!G7505,1),"")</f>
        <v/>
      </c>
      <c r="Q7505" s="29" t="str">
        <f t="shared" si="235"/>
        <v/>
      </c>
    </row>
    <row r="7506" spans="1:17">
      <c r="A7506" s="3" t="str">
        <f t="shared" si="234"/>
        <v/>
      </c>
      <c r="M7506" s="3" t="str">
        <f>IFERROR(INDEX('SINIF GÜNLER'!$A:$C,MATCH('VERİ TABANI'!$D7506,'SINIF GÜNLER'!$B:$B,0),MATCH('VERİ TABANI'!$M$1,'SINIF GÜNLER'!$A$1:$C$1,0)),"")</f>
        <v/>
      </c>
      <c r="P7506" s="28" t="str">
        <f t="array" ref="P7506">IFERROR(SEARCH(ÖĞRETMEN,'VERİ TABANI'!G7506,1),"")</f>
        <v/>
      </c>
      <c r="Q7506" s="29" t="str">
        <f t="shared" si="235"/>
        <v/>
      </c>
    </row>
    <row r="7507" spans="1:17">
      <c r="A7507" s="3" t="str">
        <f t="shared" si="234"/>
        <v/>
      </c>
      <c r="M7507" s="3" t="str">
        <f>IFERROR(INDEX('SINIF GÜNLER'!$A:$C,MATCH('VERİ TABANI'!$D7507,'SINIF GÜNLER'!$B:$B,0),MATCH('VERİ TABANI'!$M$1,'SINIF GÜNLER'!$A$1:$C$1,0)),"")</f>
        <v/>
      </c>
      <c r="P7507" s="28" t="str">
        <f t="array" ref="P7507">IFERROR(SEARCH(ÖĞRETMEN,'VERİ TABANI'!G7507,1),"")</f>
        <v/>
      </c>
      <c r="Q7507" s="29" t="str">
        <f t="shared" si="235"/>
        <v/>
      </c>
    </row>
    <row r="7508" spans="1:17">
      <c r="A7508" s="3" t="str">
        <f t="shared" si="234"/>
        <v/>
      </c>
      <c r="M7508" s="3" t="str">
        <f>IFERROR(INDEX('SINIF GÜNLER'!$A:$C,MATCH('VERİ TABANI'!$D7508,'SINIF GÜNLER'!$B:$B,0),MATCH('VERİ TABANI'!$M$1,'SINIF GÜNLER'!$A$1:$C$1,0)),"")</f>
        <v/>
      </c>
      <c r="P7508" s="28" t="str">
        <f t="array" ref="P7508">IFERROR(SEARCH(ÖĞRETMEN,'VERİ TABANI'!G7508,1),"")</f>
        <v/>
      </c>
      <c r="Q7508" s="29" t="str">
        <f t="shared" si="235"/>
        <v/>
      </c>
    </row>
    <row r="7509" spans="1:17">
      <c r="A7509" s="3" t="str">
        <f t="shared" si="234"/>
        <v/>
      </c>
      <c r="M7509" s="3" t="str">
        <f>IFERROR(INDEX('SINIF GÜNLER'!$A:$C,MATCH('VERİ TABANI'!$D7509,'SINIF GÜNLER'!$B:$B,0),MATCH('VERİ TABANI'!$M$1,'SINIF GÜNLER'!$A$1:$C$1,0)),"")</f>
        <v/>
      </c>
      <c r="P7509" s="28" t="str">
        <f t="array" ref="P7509">IFERROR(SEARCH(ÖĞRETMEN,'VERİ TABANI'!G7509,1),"")</f>
        <v/>
      </c>
      <c r="Q7509" s="29" t="str">
        <f t="shared" si="235"/>
        <v/>
      </c>
    </row>
    <row r="7510" spans="1:17">
      <c r="A7510" s="3" t="str">
        <f t="shared" si="234"/>
        <v/>
      </c>
      <c r="M7510" s="3" t="str">
        <f>IFERROR(INDEX('SINIF GÜNLER'!$A:$C,MATCH('VERİ TABANI'!$D7510,'SINIF GÜNLER'!$B:$B,0),MATCH('VERİ TABANI'!$M$1,'SINIF GÜNLER'!$A$1:$C$1,0)),"")</f>
        <v/>
      </c>
      <c r="P7510" s="28" t="str">
        <f t="array" ref="P7510">IFERROR(SEARCH(ÖĞRETMEN,'VERİ TABANI'!G7510,1),"")</f>
        <v/>
      </c>
      <c r="Q7510" s="29" t="str">
        <f t="shared" si="235"/>
        <v/>
      </c>
    </row>
    <row r="7511" spans="1:17">
      <c r="A7511" s="3" t="str">
        <f t="shared" si="234"/>
        <v/>
      </c>
      <c r="M7511" s="3" t="str">
        <f>IFERROR(INDEX('SINIF GÜNLER'!$A:$C,MATCH('VERİ TABANI'!$D7511,'SINIF GÜNLER'!$B:$B,0),MATCH('VERİ TABANI'!$M$1,'SINIF GÜNLER'!$A$1:$C$1,0)),"")</f>
        <v/>
      </c>
      <c r="P7511" s="28" t="str">
        <f t="array" ref="P7511">IFERROR(SEARCH(ÖĞRETMEN,'VERİ TABANI'!G7511,1),"")</f>
        <v/>
      </c>
      <c r="Q7511" s="29" t="str">
        <f t="shared" si="235"/>
        <v/>
      </c>
    </row>
    <row r="7512" spans="1:17">
      <c r="A7512" s="3" t="str">
        <f t="shared" si="234"/>
        <v/>
      </c>
      <c r="M7512" s="3" t="str">
        <f>IFERROR(INDEX('SINIF GÜNLER'!$A:$C,MATCH('VERİ TABANI'!$D7512,'SINIF GÜNLER'!$B:$B,0),MATCH('VERİ TABANI'!$M$1,'SINIF GÜNLER'!$A$1:$C$1,0)),"")</f>
        <v/>
      </c>
      <c r="P7512" s="28" t="str">
        <f t="array" ref="P7512">IFERROR(SEARCH(ÖĞRETMEN,'VERİ TABANI'!G7512,1),"")</f>
        <v/>
      </c>
      <c r="Q7512" s="29" t="str">
        <f t="shared" si="235"/>
        <v/>
      </c>
    </row>
    <row r="7513" spans="1:17">
      <c r="A7513" s="3" t="str">
        <f t="shared" si="234"/>
        <v/>
      </c>
      <c r="M7513" s="3" t="str">
        <f>IFERROR(INDEX('SINIF GÜNLER'!$A:$C,MATCH('VERİ TABANI'!$D7513,'SINIF GÜNLER'!$B:$B,0),MATCH('VERİ TABANI'!$M$1,'SINIF GÜNLER'!$A$1:$C$1,0)),"")</f>
        <v/>
      </c>
      <c r="P7513" s="28" t="str">
        <f t="array" ref="P7513">IFERROR(SEARCH(ÖĞRETMEN,'VERİ TABANI'!G7513,1),"")</f>
        <v/>
      </c>
      <c r="Q7513" s="29" t="str">
        <f t="shared" si="235"/>
        <v/>
      </c>
    </row>
    <row r="7514" spans="1:17">
      <c r="A7514" s="3" t="str">
        <f t="shared" si="234"/>
        <v/>
      </c>
      <c r="M7514" s="3" t="str">
        <f>IFERROR(INDEX('SINIF GÜNLER'!$A:$C,MATCH('VERİ TABANI'!$D7514,'SINIF GÜNLER'!$B:$B,0),MATCH('VERİ TABANI'!$M$1,'SINIF GÜNLER'!$A$1:$C$1,0)),"")</f>
        <v/>
      </c>
      <c r="P7514" s="28" t="str">
        <f t="array" ref="P7514">IFERROR(SEARCH(ÖĞRETMEN,'VERİ TABANI'!G7514,1),"")</f>
        <v/>
      </c>
      <c r="Q7514" s="29" t="str">
        <f t="shared" si="235"/>
        <v/>
      </c>
    </row>
    <row r="7515" spans="1:17">
      <c r="A7515" s="3" t="str">
        <f t="shared" si="234"/>
        <v/>
      </c>
      <c r="M7515" s="3" t="str">
        <f>IFERROR(INDEX('SINIF GÜNLER'!$A:$C,MATCH('VERİ TABANI'!$D7515,'SINIF GÜNLER'!$B:$B,0),MATCH('VERİ TABANI'!$M$1,'SINIF GÜNLER'!$A$1:$C$1,0)),"")</f>
        <v/>
      </c>
      <c r="P7515" s="28" t="str">
        <f t="array" ref="P7515">IFERROR(SEARCH(ÖĞRETMEN,'VERİ TABANI'!G7515,1),"")</f>
        <v/>
      </c>
      <c r="Q7515" s="29" t="str">
        <f t="shared" si="235"/>
        <v/>
      </c>
    </row>
    <row r="7516" spans="1:17">
      <c r="A7516" s="3" t="str">
        <f t="shared" si="234"/>
        <v/>
      </c>
      <c r="M7516" s="3" t="str">
        <f>IFERROR(INDEX('SINIF GÜNLER'!$A:$C,MATCH('VERİ TABANI'!$D7516,'SINIF GÜNLER'!$B:$B,0),MATCH('VERİ TABANI'!$M$1,'SINIF GÜNLER'!$A$1:$C$1,0)),"")</f>
        <v/>
      </c>
      <c r="P7516" s="28" t="str">
        <f t="array" ref="P7516">IFERROR(SEARCH(ÖĞRETMEN,'VERİ TABANI'!G7516,1),"")</f>
        <v/>
      </c>
      <c r="Q7516" s="29" t="str">
        <f t="shared" si="235"/>
        <v/>
      </c>
    </row>
    <row r="7517" spans="1:17">
      <c r="A7517" s="3" t="str">
        <f t="shared" si="234"/>
        <v/>
      </c>
      <c r="M7517" s="3" t="str">
        <f>IFERROR(INDEX('SINIF GÜNLER'!$A:$C,MATCH('VERİ TABANI'!$D7517,'SINIF GÜNLER'!$B:$B,0),MATCH('VERİ TABANI'!$M$1,'SINIF GÜNLER'!$A$1:$C$1,0)),"")</f>
        <v/>
      </c>
      <c r="P7517" s="28" t="str">
        <f t="array" ref="P7517">IFERROR(SEARCH(ÖĞRETMEN,'VERİ TABANI'!G7517,1),"")</f>
        <v/>
      </c>
      <c r="Q7517" s="29" t="str">
        <f t="shared" si="235"/>
        <v/>
      </c>
    </row>
    <row r="7518" spans="1:17">
      <c r="A7518" s="3" t="str">
        <f t="shared" si="234"/>
        <v/>
      </c>
      <c r="M7518" s="3" t="str">
        <f>IFERROR(INDEX('SINIF GÜNLER'!$A:$C,MATCH('VERİ TABANI'!$D7518,'SINIF GÜNLER'!$B:$B,0),MATCH('VERİ TABANI'!$M$1,'SINIF GÜNLER'!$A$1:$C$1,0)),"")</f>
        <v/>
      </c>
      <c r="P7518" s="28" t="str">
        <f t="array" ref="P7518">IFERROR(SEARCH(ÖĞRETMEN,'VERİ TABANI'!G7518,1),"")</f>
        <v/>
      </c>
      <c r="Q7518" s="29" t="str">
        <f t="shared" si="235"/>
        <v/>
      </c>
    </row>
    <row r="7519" spans="1:17">
      <c r="A7519" s="3" t="str">
        <f t="shared" si="234"/>
        <v/>
      </c>
      <c r="M7519" s="3" t="str">
        <f>IFERROR(INDEX('SINIF GÜNLER'!$A:$C,MATCH('VERİ TABANI'!$D7519,'SINIF GÜNLER'!$B:$B,0),MATCH('VERİ TABANI'!$M$1,'SINIF GÜNLER'!$A$1:$C$1,0)),"")</f>
        <v/>
      </c>
      <c r="P7519" s="28" t="str">
        <f t="array" ref="P7519">IFERROR(SEARCH(ÖĞRETMEN,'VERİ TABANI'!G7519,1),"")</f>
        <v/>
      </c>
      <c r="Q7519" s="29" t="str">
        <f t="shared" si="235"/>
        <v/>
      </c>
    </row>
    <row r="7520" spans="1:17">
      <c r="A7520" s="3" t="str">
        <f t="shared" si="234"/>
        <v/>
      </c>
      <c r="M7520" s="3" t="str">
        <f>IFERROR(INDEX('SINIF GÜNLER'!$A:$C,MATCH('VERİ TABANI'!$D7520,'SINIF GÜNLER'!$B:$B,0),MATCH('VERİ TABANI'!$M$1,'SINIF GÜNLER'!$A$1:$C$1,0)),"")</f>
        <v/>
      </c>
      <c r="P7520" s="28" t="str">
        <f t="array" ref="P7520">IFERROR(SEARCH(ÖĞRETMEN,'VERİ TABANI'!G7520,1),"")</f>
        <v/>
      </c>
      <c r="Q7520" s="29" t="str">
        <f t="shared" si="235"/>
        <v/>
      </c>
    </row>
    <row r="7521" spans="1:17">
      <c r="A7521" s="3" t="str">
        <f t="shared" si="234"/>
        <v/>
      </c>
      <c r="M7521" s="3" t="str">
        <f>IFERROR(INDEX('SINIF GÜNLER'!$A:$C,MATCH('VERİ TABANI'!$D7521,'SINIF GÜNLER'!$B:$B,0),MATCH('VERİ TABANI'!$M$1,'SINIF GÜNLER'!$A$1:$C$1,0)),"")</f>
        <v/>
      </c>
      <c r="P7521" s="28" t="str">
        <f t="array" ref="P7521">IFERROR(SEARCH(ÖĞRETMEN,'VERİ TABANI'!G7521,1),"")</f>
        <v/>
      </c>
      <c r="Q7521" s="29" t="str">
        <f t="shared" si="235"/>
        <v/>
      </c>
    </row>
    <row r="7522" spans="1:17">
      <c r="A7522" s="3" t="str">
        <f t="shared" si="234"/>
        <v/>
      </c>
      <c r="M7522" s="3" t="str">
        <f>IFERROR(INDEX('SINIF GÜNLER'!$A:$C,MATCH('VERİ TABANI'!$D7522,'SINIF GÜNLER'!$B:$B,0),MATCH('VERİ TABANI'!$M$1,'SINIF GÜNLER'!$A$1:$C$1,0)),"")</f>
        <v/>
      </c>
      <c r="P7522" s="28" t="str">
        <f t="array" ref="P7522">IFERROR(SEARCH(ÖĞRETMEN,'VERİ TABANI'!G7522,1),"")</f>
        <v/>
      </c>
      <c r="Q7522" s="29" t="str">
        <f t="shared" si="235"/>
        <v/>
      </c>
    </row>
    <row r="7523" spans="1:17">
      <c r="A7523" s="3" t="str">
        <f t="shared" si="234"/>
        <v/>
      </c>
      <c r="M7523" s="3" t="str">
        <f>IFERROR(INDEX('SINIF GÜNLER'!$A:$C,MATCH('VERİ TABANI'!$D7523,'SINIF GÜNLER'!$B:$B,0),MATCH('VERİ TABANI'!$M$1,'SINIF GÜNLER'!$A$1:$C$1,0)),"")</f>
        <v/>
      </c>
      <c r="P7523" s="28" t="str">
        <f t="array" ref="P7523">IFERROR(SEARCH(ÖĞRETMEN,'VERİ TABANI'!G7523,1),"")</f>
        <v/>
      </c>
      <c r="Q7523" s="29" t="str">
        <f t="shared" si="235"/>
        <v/>
      </c>
    </row>
    <row r="7524" spans="1:17">
      <c r="A7524" s="3" t="str">
        <f t="shared" si="234"/>
        <v/>
      </c>
      <c r="M7524" s="3" t="str">
        <f>IFERROR(INDEX('SINIF GÜNLER'!$A:$C,MATCH('VERİ TABANI'!$D7524,'SINIF GÜNLER'!$B:$B,0),MATCH('VERİ TABANI'!$M$1,'SINIF GÜNLER'!$A$1:$C$1,0)),"")</f>
        <v/>
      </c>
      <c r="P7524" s="28" t="str">
        <f t="array" ref="P7524">IFERROR(SEARCH(ÖĞRETMEN,'VERİ TABANI'!G7524,1),"")</f>
        <v/>
      </c>
      <c r="Q7524" s="29" t="str">
        <f t="shared" si="235"/>
        <v/>
      </c>
    </row>
    <row r="7525" spans="1:17">
      <c r="A7525" s="3" t="str">
        <f t="shared" si="234"/>
        <v/>
      </c>
      <c r="M7525" s="3" t="str">
        <f>IFERROR(INDEX('SINIF GÜNLER'!$A:$C,MATCH('VERİ TABANI'!$D7525,'SINIF GÜNLER'!$B:$B,0),MATCH('VERİ TABANI'!$M$1,'SINIF GÜNLER'!$A$1:$C$1,0)),"")</f>
        <v/>
      </c>
      <c r="P7525" s="28" t="str">
        <f t="array" ref="P7525">IFERROR(SEARCH(ÖĞRETMEN,'VERİ TABANI'!G7525,1),"")</f>
        <v/>
      </c>
      <c r="Q7525" s="29" t="str">
        <f t="shared" si="235"/>
        <v/>
      </c>
    </row>
    <row r="7526" spans="1:17">
      <c r="A7526" s="3" t="str">
        <f t="shared" si="234"/>
        <v/>
      </c>
      <c r="M7526" s="3" t="str">
        <f>IFERROR(INDEX('SINIF GÜNLER'!$A:$C,MATCH('VERİ TABANI'!$D7526,'SINIF GÜNLER'!$B:$B,0),MATCH('VERİ TABANI'!$M$1,'SINIF GÜNLER'!$A$1:$C$1,0)),"")</f>
        <v/>
      </c>
      <c r="P7526" s="28" t="str">
        <f t="array" ref="P7526">IFERROR(SEARCH(ÖĞRETMEN,'VERİ TABANI'!G7526,1),"")</f>
        <v/>
      </c>
      <c r="Q7526" s="29" t="str">
        <f t="shared" si="235"/>
        <v/>
      </c>
    </row>
    <row r="7527" spans="1:17">
      <c r="A7527" s="3" t="str">
        <f t="shared" si="234"/>
        <v/>
      </c>
      <c r="M7527" s="3" t="str">
        <f>IFERROR(INDEX('SINIF GÜNLER'!$A:$C,MATCH('VERİ TABANI'!$D7527,'SINIF GÜNLER'!$B:$B,0),MATCH('VERİ TABANI'!$M$1,'SINIF GÜNLER'!$A$1:$C$1,0)),"")</f>
        <v/>
      </c>
      <c r="P7527" s="28" t="str">
        <f t="array" ref="P7527">IFERROR(SEARCH(ÖĞRETMEN,'VERİ TABANI'!G7527,1),"")</f>
        <v/>
      </c>
      <c r="Q7527" s="29" t="str">
        <f t="shared" si="235"/>
        <v/>
      </c>
    </row>
    <row r="7528" spans="1:17">
      <c r="A7528" s="3" t="str">
        <f t="shared" si="234"/>
        <v/>
      </c>
      <c r="M7528" s="3" t="str">
        <f>IFERROR(INDEX('SINIF GÜNLER'!$A:$C,MATCH('VERİ TABANI'!$D7528,'SINIF GÜNLER'!$B:$B,0),MATCH('VERİ TABANI'!$M$1,'SINIF GÜNLER'!$A$1:$C$1,0)),"")</f>
        <v/>
      </c>
      <c r="P7528" s="28" t="str">
        <f t="array" ref="P7528">IFERROR(SEARCH(ÖĞRETMEN,'VERİ TABANI'!G7528,1),"")</f>
        <v/>
      </c>
      <c r="Q7528" s="29" t="str">
        <f t="shared" si="235"/>
        <v/>
      </c>
    </row>
    <row r="7529" spans="1:17">
      <c r="A7529" s="3" t="str">
        <f t="shared" si="234"/>
        <v/>
      </c>
      <c r="M7529" s="3" t="str">
        <f>IFERROR(INDEX('SINIF GÜNLER'!$A:$C,MATCH('VERİ TABANI'!$D7529,'SINIF GÜNLER'!$B:$B,0),MATCH('VERİ TABANI'!$M$1,'SINIF GÜNLER'!$A$1:$C$1,0)),"")</f>
        <v/>
      </c>
      <c r="P7529" s="28" t="str">
        <f t="array" ref="P7529">IFERROR(SEARCH(ÖĞRETMEN,'VERİ TABANI'!G7529,1),"")</f>
        <v/>
      </c>
      <c r="Q7529" s="29" t="str">
        <f t="shared" si="235"/>
        <v/>
      </c>
    </row>
    <row r="7530" spans="1:17">
      <c r="A7530" s="3" t="str">
        <f t="shared" si="234"/>
        <v/>
      </c>
      <c r="M7530" s="3" t="str">
        <f>IFERROR(INDEX('SINIF GÜNLER'!$A:$C,MATCH('VERİ TABANI'!$D7530,'SINIF GÜNLER'!$B:$B,0),MATCH('VERİ TABANI'!$M$1,'SINIF GÜNLER'!$A$1:$C$1,0)),"")</f>
        <v/>
      </c>
      <c r="P7530" s="28" t="str">
        <f t="array" ref="P7530">IFERROR(SEARCH(ÖĞRETMEN,'VERİ TABANI'!G7530,1),"")</f>
        <v/>
      </c>
      <c r="Q7530" s="29" t="str">
        <f t="shared" si="235"/>
        <v/>
      </c>
    </row>
    <row r="7531" spans="1:17">
      <c r="A7531" s="3" t="str">
        <f t="shared" si="234"/>
        <v/>
      </c>
      <c r="M7531" s="3" t="str">
        <f>IFERROR(INDEX('SINIF GÜNLER'!$A:$C,MATCH('VERİ TABANI'!$D7531,'SINIF GÜNLER'!$B:$B,0),MATCH('VERİ TABANI'!$M$1,'SINIF GÜNLER'!$A$1:$C$1,0)),"")</f>
        <v/>
      </c>
      <c r="P7531" s="28" t="str">
        <f t="array" ref="P7531">IFERROR(SEARCH(ÖĞRETMEN,'VERİ TABANI'!G7531,1),"")</f>
        <v/>
      </c>
      <c r="Q7531" s="29" t="str">
        <f t="shared" si="235"/>
        <v/>
      </c>
    </row>
    <row r="7532" spans="1:17">
      <c r="A7532" s="3" t="str">
        <f t="shared" si="234"/>
        <v/>
      </c>
      <c r="M7532" s="3" t="str">
        <f>IFERROR(INDEX('SINIF GÜNLER'!$A:$C,MATCH('VERİ TABANI'!$D7532,'SINIF GÜNLER'!$B:$B,0),MATCH('VERİ TABANI'!$M$1,'SINIF GÜNLER'!$A$1:$C$1,0)),"")</f>
        <v/>
      </c>
      <c r="P7532" s="28" t="str">
        <f t="array" ref="P7532">IFERROR(SEARCH(ÖĞRETMEN,'VERİ TABANI'!G7532,1),"")</f>
        <v/>
      </c>
      <c r="Q7532" s="29" t="str">
        <f t="shared" si="235"/>
        <v/>
      </c>
    </row>
    <row r="7533" spans="1:17">
      <c r="A7533" s="3" t="str">
        <f t="shared" si="234"/>
        <v/>
      </c>
      <c r="M7533" s="3" t="str">
        <f>IFERROR(INDEX('SINIF GÜNLER'!$A:$C,MATCH('VERİ TABANI'!$D7533,'SINIF GÜNLER'!$B:$B,0),MATCH('VERİ TABANI'!$M$1,'SINIF GÜNLER'!$A$1:$C$1,0)),"")</f>
        <v/>
      </c>
      <c r="P7533" s="28" t="str">
        <f t="array" ref="P7533">IFERROR(SEARCH(ÖĞRETMEN,'VERİ TABANI'!G7533,1),"")</f>
        <v/>
      </c>
      <c r="Q7533" s="29" t="str">
        <f t="shared" si="235"/>
        <v/>
      </c>
    </row>
    <row r="7534" spans="1:17">
      <c r="A7534" s="3" t="str">
        <f t="shared" si="234"/>
        <v/>
      </c>
      <c r="M7534" s="3" t="str">
        <f>IFERROR(INDEX('SINIF GÜNLER'!$A:$C,MATCH('VERİ TABANI'!$D7534,'SINIF GÜNLER'!$B:$B,0),MATCH('VERİ TABANI'!$M$1,'SINIF GÜNLER'!$A$1:$C$1,0)),"")</f>
        <v/>
      </c>
      <c r="P7534" s="28" t="str">
        <f t="array" ref="P7534">IFERROR(SEARCH(ÖĞRETMEN,'VERİ TABANI'!G7534,1),"")</f>
        <v/>
      </c>
      <c r="Q7534" s="29" t="str">
        <f t="shared" si="235"/>
        <v/>
      </c>
    </row>
    <row r="7535" spans="1:17">
      <c r="A7535" s="3" t="str">
        <f t="shared" si="234"/>
        <v/>
      </c>
      <c r="M7535" s="3" t="str">
        <f>IFERROR(INDEX('SINIF GÜNLER'!$A:$C,MATCH('VERİ TABANI'!$D7535,'SINIF GÜNLER'!$B:$B,0),MATCH('VERİ TABANI'!$M$1,'SINIF GÜNLER'!$A$1:$C$1,0)),"")</f>
        <v/>
      </c>
      <c r="P7535" s="28" t="str">
        <f t="array" ref="P7535">IFERROR(SEARCH(ÖĞRETMEN,'VERİ TABANI'!G7535,1),"")</f>
        <v/>
      </c>
      <c r="Q7535" s="29" t="str">
        <f t="shared" si="235"/>
        <v/>
      </c>
    </row>
    <row r="7536" spans="1:17">
      <c r="A7536" s="3" t="str">
        <f t="shared" si="234"/>
        <v/>
      </c>
      <c r="M7536" s="3" t="str">
        <f>IFERROR(INDEX('SINIF GÜNLER'!$A:$C,MATCH('VERİ TABANI'!$D7536,'SINIF GÜNLER'!$B:$B,0),MATCH('VERİ TABANI'!$M$1,'SINIF GÜNLER'!$A$1:$C$1,0)),"")</f>
        <v/>
      </c>
      <c r="P7536" s="28" t="str">
        <f t="array" ref="P7536">IFERROR(SEARCH(ÖĞRETMEN,'VERİ TABANI'!G7536,1),"")</f>
        <v/>
      </c>
      <c r="Q7536" s="29" t="str">
        <f t="shared" si="235"/>
        <v/>
      </c>
    </row>
    <row r="7537" spans="1:17">
      <c r="A7537" s="3" t="str">
        <f t="shared" si="234"/>
        <v/>
      </c>
      <c r="M7537" s="3" t="str">
        <f>IFERROR(INDEX('SINIF GÜNLER'!$A:$C,MATCH('VERİ TABANI'!$D7537,'SINIF GÜNLER'!$B:$B,0),MATCH('VERİ TABANI'!$M$1,'SINIF GÜNLER'!$A$1:$C$1,0)),"")</f>
        <v/>
      </c>
      <c r="P7537" s="28" t="str">
        <f t="array" ref="P7537">IFERROR(SEARCH(ÖĞRETMEN,'VERİ TABANI'!G7537,1),"")</f>
        <v/>
      </c>
      <c r="Q7537" s="29" t="str">
        <f t="shared" si="235"/>
        <v/>
      </c>
    </row>
    <row r="7538" spans="1:17">
      <c r="A7538" s="3" t="str">
        <f t="shared" si="234"/>
        <v/>
      </c>
      <c r="M7538" s="3" t="str">
        <f>IFERROR(INDEX('SINIF GÜNLER'!$A:$C,MATCH('VERİ TABANI'!$D7538,'SINIF GÜNLER'!$B:$B,0),MATCH('VERİ TABANI'!$M$1,'SINIF GÜNLER'!$A$1:$C$1,0)),"")</f>
        <v/>
      </c>
      <c r="P7538" s="28" t="str">
        <f t="array" ref="P7538">IFERROR(SEARCH(ÖĞRETMEN,'VERİ TABANI'!G7538,1),"")</f>
        <v/>
      </c>
      <c r="Q7538" s="29" t="str">
        <f t="shared" si="235"/>
        <v/>
      </c>
    </row>
    <row r="7539" spans="1:17">
      <c r="A7539" s="3" t="str">
        <f t="shared" si="234"/>
        <v/>
      </c>
      <c r="M7539" s="3" t="str">
        <f>IFERROR(INDEX('SINIF GÜNLER'!$A:$C,MATCH('VERİ TABANI'!$D7539,'SINIF GÜNLER'!$B:$B,0),MATCH('VERİ TABANI'!$M$1,'SINIF GÜNLER'!$A$1:$C$1,0)),"")</f>
        <v/>
      </c>
      <c r="P7539" s="28" t="str">
        <f t="array" ref="P7539">IFERROR(SEARCH(ÖĞRETMEN,'VERİ TABANI'!G7539,1),"")</f>
        <v/>
      </c>
      <c r="Q7539" s="29" t="str">
        <f t="shared" si="235"/>
        <v/>
      </c>
    </row>
    <row r="7540" spans="1:17">
      <c r="A7540" s="3" t="str">
        <f t="shared" si="234"/>
        <v/>
      </c>
      <c r="M7540" s="3" t="str">
        <f>IFERROR(INDEX('SINIF GÜNLER'!$A:$C,MATCH('VERİ TABANI'!$D7540,'SINIF GÜNLER'!$B:$B,0),MATCH('VERİ TABANI'!$M$1,'SINIF GÜNLER'!$A$1:$C$1,0)),"")</f>
        <v/>
      </c>
      <c r="P7540" s="28" t="str">
        <f t="array" ref="P7540">IFERROR(SEARCH(ÖĞRETMEN,'VERİ TABANI'!G7540,1),"")</f>
        <v/>
      </c>
      <c r="Q7540" s="29" t="str">
        <f t="shared" si="235"/>
        <v/>
      </c>
    </row>
    <row r="7541" spans="1:17">
      <c r="A7541" s="3" t="str">
        <f t="shared" si="234"/>
        <v/>
      </c>
      <c r="M7541" s="3" t="str">
        <f>IFERROR(INDEX('SINIF GÜNLER'!$A:$C,MATCH('VERİ TABANI'!$D7541,'SINIF GÜNLER'!$B:$B,0),MATCH('VERİ TABANI'!$M$1,'SINIF GÜNLER'!$A$1:$C$1,0)),"")</f>
        <v/>
      </c>
      <c r="P7541" s="28" t="str">
        <f t="array" ref="P7541">IFERROR(SEARCH(ÖĞRETMEN,'VERİ TABANI'!G7541,1),"")</f>
        <v/>
      </c>
      <c r="Q7541" s="29" t="str">
        <f t="shared" si="235"/>
        <v/>
      </c>
    </row>
    <row r="7542" spans="1:17">
      <c r="A7542" s="3" t="str">
        <f t="shared" si="234"/>
        <v/>
      </c>
      <c r="M7542" s="3" t="str">
        <f>IFERROR(INDEX('SINIF GÜNLER'!$A:$C,MATCH('VERİ TABANI'!$D7542,'SINIF GÜNLER'!$B:$B,0),MATCH('VERİ TABANI'!$M$1,'SINIF GÜNLER'!$A$1:$C$1,0)),"")</f>
        <v/>
      </c>
      <c r="P7542" s="28" t="str">
        <f t="array" ref="P7542">IFERROR(SEARCH(ÖĞRETMEN,'VERİ TABANI'!G7542,1),"")</f>
        <v/>
      </c>
      <c r="Q7542" s="29" t="str">
        <f t="shared" si="235"/>
        <v/>
      </c>
    </row>
    <row r="7543" spans="1:17">
      <c r="A7543" s="3" t="str">
        <f t="shared" si="234"/>
        <v/>
      </c>
      <c r="M7543" s="3" t="str">
        <f>IFERROR(INDEX('SINIF GÜNLER'!$A:$C,MATCH('VERİ TABANI'!$D7543,'SINIF GÜNLER'!$B:$B,0),MATCH('VERİ TABANI'!$M$1,'SINIF GÜNLER'!$A$1:$C$1,0)),"")</f>
        <v/>
      </c>
      <c r="P7543" s="28" t="str">
        <f t="array" ref="P7543">IFERROR(SEARCH(ÖĞRETMEN,'VERİ TABANI'!G7543,1),"")</f>
        <v/>
      </c>
      <c r="Q7543" s="29" t="str">
        <f t="shared" si="235"/>
        <v/>
      </c>
    </row>
    <row r="7544" spans="1:17">
      <c r="A7544" s="3" t="str">
        <f t="shared" si="234"/>
        <v/>
      </c>
      <c r="M7544" s="3" t="str">
        <f>IFERROR(INDEX('SINIF GÜNLER'!$A:$C,MATCH('VERİ TABANI'!$D7544,'SINIF GÜNLER'!$B:$B,0),MATCH('VERİ TABANI'!$M$1,'SINIF GÜNLER'!$A$1:$C$1,0)),"")</f>
        <v/>
      </c>
      <c r="P7544" s="28" t="str">
        <f t="array" ref="P7544">IFERROR(SEARCH(ÖĞRETMEN,'VERİ TABANI'!G7544,1),"")</f>
        <v/>
      </c>
      <c r="Q7544" s="29" t="str">
        <f t="shared" si="235"/>
        <v/>
      </c>
    </row>
    <row r="7545" spans="1:17">
      <c r="A7545" s="3" t="str">
        <f t="shared" si="234"/>
        <v/>
      </c>
      <c r="M7545" s="3" t="str">
        <f>IFERROR(INDEX('SINIF GÜNLER'!$A:$C,MATCH('VERİ TABANI'!$D7545,'SINIF GÜNLER'!$B:$B,0),MATCH('VERİ TABANI'!$M$1,'SINIF GÜNLER'!$A$1:$C$1,0)),"")</f>
        <v/>
      </c>
      <c r="P7545" s="28" t="str">
        <f t="array" ref="P7545">IFERROR(SEARCH(ÖĞRETMEN,'VERİ TABANI'!G7545,1),"")</f>
        <v/>
      </c>
      <c r="Q7545" s="29" t="str">
        <f t="shared" si="235"/>
        <v/>
      </c>
    </row>
    <row r="7546" spans="1:17">
      <c r="A7546" s="3" t="str">
        <f t="shared" si="234"/>
        <v/>
      </c>
      <c r="M7546" s="3" t="str">
        <f>IFERROR(INDEX('SINIF GÜNLER'!$A:$C,MATCH('VERİ TABANI'!$D7546,'SINIF GÜNLER'!$B:$B,0),MATCH('VERİ TABANI'!$M$1,'SINIF GÜNLER'!$A$1:$C$1,0)),"")</f>
        <v/>
      </c>
      <c r="P7546" s="28" t="str">
        <f t="array" ref="P7546">IFERROR(SEARCH(ÖĞRETMEN,'VERİ TABANI'!G7546,1),"")</f>
        <v/>
      </c>
      <c r="Q7546" s="29" t="str">
        <f t="shared" si="235"/>
        <v/>
      </c>
    </row>
    <row r="7547" spans="1:17">
      <c r="A7547" s="3" t="str">
        <f t="shared" si="234"/>
        <v/>
      </c>
      <c r="M7547" s="3" t="str">
        <f>IFERROR(INDEX('SINIF GÜNLER'!$A:$C,MATCH('VERİ TABANI'!$D7547,'SINIF GÜNLER'!$B:$B,0),MATCH('VERİ TABANI'!$M$1,'SINIF GÜNLER'!$A$1:$C$1,0)),"")</f>
        <v/>
      </c>
      <c r="P7547" s="28" t="str">
        <f t="array" ref="P7547">IFERROR(SEARCH(ÖĞRETMEN,'VERİ TABANI'!G7547,1),"")</f>
        <v/>
      </c>
      <c r="Q7547" s="29" t="str">
        <f t="shared" si="235"/>
        <v/>
      </c>
    </row>
    <row r="7548" spans="1:17">
      <c r="A7548" s="3" t="str">
        <f t="shared" si="234"/>
        <v/>
      </c>
      <c r="M7548" s="3" t="str">
        <f>IFERROR(INDEX('SINIF GÜNLER'!$A:$C,MATCH('VERİ TABANI'!$D7548,'SINIF GÜNLER'!$B:$B,0),MATCH('VERİ TABANI'!$M$1,'SINIF GÜNLER'!$A$1:$C$1,0)),"")</f>
        <v/>
      </c>
      <c r="P7548" s="28" t="str">
        <f t="array" ref="P7548">IFERROR(SEARCH(ÖĞRETMEN,'VERİ TABANI'!G7548,1),"")</f>
        <v/>
      </c>
      <c r="Q7548" s="29" t="str">
        <f t="shared" si="235"/>
        <v/>
      </c>
    </row>
    <row r="7549" spans="1:17">
      <c r="A7549" s="3" t="str">
        <f t="shared" si="234"/>
        <v/>
      </c>
      <c r="M7549" s="3" t="str">
        <f>IFERROR(INDEX('SINIF GÜNLER'!$A:$C,MATCH('VERİ TABANI'!$D7549,'SINIF GÜNLER'!$B:$B,0),MATCH('VERİ TABANI'!$M$1,'SINIF GÜNLER'!$A$1:$C$1,0)),"")</f>
        <v/>
      </c>
      <c r="P7549" s="28" t="str">
        <f t="array" ref="P7549">IFERROR(SEARCH(ÖĞRETMEN,'VERİ TABANI'!G7549,1),"")</f>
        <v/>
      </c>
      <c r="Q7549" s="29" t="str">
        <f t="shared" si="235"/>
        <v/>
      </c>
    </row>
    <row r="7550" spans="1:17">
      <c r="A7550" s="3" t="str">
        <f t="shared" si="234"/>
        <v/>
      </c>
      <c r="M7550" s="3" t="str">
        <f>IFERROR(INDEX('SINIF GÜNLER'!$A:$C,MATCH('VERİ TABANI'!$D7550,'SINIF GÜNLER'!$B:$B,0),MATCH('VERİ TABANI'!$M$1,'SINIF GÜNLER'!$A$1:$C$1,0)),"")</f>
        <v/>
      </c>
      <c r="P7550" s="28" t="str">
        <f t="array" ref="P7550">IFERROR(SEARCH(ÖĞRETMEN,'VERİ TABANI'!G7550,1),"")</f>
        <v/>
      </c>
      <c r="Q7550" s="29" t="str">
        <f t="shared" si="235"/>
        <v/>
      </c>
    </row>
    <row r="7551" spans="1:17">
      <c r="A7551" s="3" t="str">
        <f t="shared" si="234"/>
        <v/>
      </c>
      <c r="M7551" s="3" t="str">
        <f>IFERROR(INDEX('SINIF GÜNLER'!$A:$C,MATCH('VERİ TABANI'!$D7551,'SINIF GÜNLER'!$B:$B,0),MATCH('VERİ TABANI'!$M$1,'SINIF GÜNLER'!$A$1:$C$1,0)),"")</f>
        <v/>
      </c>
      <c r="P7551" s="28" t="str">
        <f t="array" ref="P7551">IFERROR(SEARCH(ÖĞRETMEN,'VERİ TABANI'!G7551,1),"")</f>
        <v/>
      </c>
      <c r="Q7551" s="29" t="str">
        <f t="shared" si="235"/>
        <v/>
      </c>
    </row>
    <row r="7552" spans="1:17">
      <c r="A7552" s="3" t="str">
        <f t="shared" si="234"/>
        <v/>
      </c>
      <c r="M7552" s="3" t="str">
        <f>IFERROR(INDEX('SINIF GÜNLER'!$A:$C,MATCH('VERİ TABANI'!$D7552,'SINIF GÜNLER'!$B:$B,0),MATCH('VERİ TABANI'!$M$1,'SINIF GÜNLER'!$A$1:$C$1,0)),"")</f>
        <v/>
      </c>
      <c r="P7552" s="28" t="str">
        <f t="array" ref="P7552">IFERROR(SEARCH(ÖĞRETMEN,'VERİ TABANI'!G7552,1),"")</f>
        <v/>
      </c>
      <c r="Q7552" s="29" t="str">
        <f t="shared" si="235"/>
        <v/>
      </c>
    </row>
    <row r="7553" spans="1:17">
      <c r="A7553" s="3" t="str">
        <f t="shared" si="234"/>
        <v/>
      </c>
      <c r="M7553" s="3" t="str">
        <f>IFERROR(INDEX('SINIF GÜNLER'!$A:$C,MATCH('VERİ TABANI'!$D7553,'SINIF GÜNLER'!$B:$B,0),MATCH('VERİ TABANI'!$M$1,'SINIF GÜNLER'!$A$1:$C$1,0)),"")</f>
        <v/>
      </c>
      <c r="P7553" s="28" t="str">
        <f t="array" ref="P7553">IFERROR(SEARCH(ÖĞRETMEN,'VERİ TABANI'!G7553,1),"")</f>
        <v/>
      </c>
      <c r="Q7553" s="29" t="str">
        <f t="shared" si="235"/>
        <v/>
      </c>
    </row>
    <row r="7554" spans="1:17">
      <c r="A7554" s="3" t="str">
        <f t="shared" ref="A7554:A7617" si="236">IFERROR(IF(B7554="","",ROW()-1),"")</f>
        <v/>
      </c>
      <c r="M7554" s="3" t="str">
        <f>IFERROR(INDEX('SINIF GÜNLER'!$A:$C,MATCH('VERİ TABANI'!$D7554,'SINIF GÜNLER'!$B:$B,0),MATCH('VERİ TABANI'!$M$1,'SINIF GÜNLER'!$A$1:$C$1,0)),"")</f>
        <v/>
      </c>
      <c r="P7554" s="28" t="str">
        <f t="array" ref="P7554">IFERROR(SEARCH(ÖĞRETMEN,'VERİ TABANI'!G7554,1),"")</f>
        <v/>
      </c>
      <c r="Q7554" s="29" t="str">
        <f t="shared" si="235"/>
        <v/>
      </c>
    </row>
    <row r="7555" spans="1:17">
      <c r="A7555" s="3" t="str">
        <f t="shared" si="236"/>
        <v/>
      </c>
      <c r="M7555" s="3" t="str">
        <f>IFERROR(INDEX('SINIF GÜNLER'!$A:$C,MATCH('VERİ TABANI'!$D7555,'SINIF GÜNLER'!$B:$B,0),MATCH('VERİ TABANI'!$M$1,'SINIF GÜNLER'!$A$1:$C$1,0)),"")</f>
        <v/>
      </c>
      <c r="P7555" s="28" t="str">
        <f t="array" ref="P7555">IFERROR(SEARCH(ÖĞRETMEN,'VERİ TABANI'!G7555,1),"")</f>
        <v/>
      </c>
      <c r="Q7555" s="29" t="str">
        <f t="shared" si="235"/>
        <v/>
      </c>
    </row>
    <row r="7556" spans="1:17">
      <c r="A7556" s="3" t="str">
        <f t="shared" si="236"/>
        <v/>
      </c>
      <c r="M7556" s="3" t="str">
        <f>IFERROR(INDEX('SINIF GÜNLER'!$A:$C,MATCH('VERİ TABANI'!$D7556,'SINIF GÜNLER'!$B:$B,0),MATCH('VERİ TABANI'!$M$1,'SINIF GÜNLER'!$A$1:$C$1,0)),"")</f>
        <v/>
      </c>
      <c r="P7556" s="28" t="str">
        <f t="array" ref="P7556">IFERROR(SEARCH(ÖĞRETMEN,'VERİ TABANI'!G7556,1),"")</f>
        <v/>
      </c>
      <c r="Q7556" s="29" t="str">
        <f t="shared" si="235"/>
        <v/>
      </c>
    </row>
    <row r="7557" spans="1:17">
      <c r="A7557" s="3" t="str">
        <f t="shared" si="236"/>
        <v/>
      </c>
      <c r="M7557" s="3" t="str">
        <f>IFERROR(INDEX('SINIF GÜNLER'!$A:$C,MATCH('VERİ TABANI'!$D7557,'SINIF GÜNLER'!$B:$B,0),MATCH('VERİ TABANI'!$M$1,'SINIF GÜNLER'!$A$1:$C$1,0)),"")</f>
        <v/>
      </c>
      <c r="P7557" s="28" t="str">
        <f t="array" ref="P7557">IFERROR(SEARCH(ÖĞRETMEN,'VERİ TABANI'!G7557,1),"")</f>
        <v/>
      </c>
      <c r="Q7557" s="29" t="str">
        <f t="shared" si="235"/>
        <v/>
      </c>
    </row>
    <row r="7558" spans="1:17">
      <c r="A7558" s="3" t="str">
        <f t="shared" si="236"/>
        <v/>
      </c>
      <c r="M7558" s="3" t="str">
        <f>IFERROR(INDEX('SINIF GÜNLER'!$A:$C,MATCH('VERİ TABANI'!$D7558,'SINIF GÜNLER'!$B:$B,0),MATCH('VERİ TABANI'!$M$1,'SINIF GÜNLER'!$A$1:$C$1,0)),"")</f>
        <v/>
      </c>
      <c r="P7558" s="28" t="str">
        <f t="array" ref="P7558">IFERROR(SEARCH(ÖĞRETMEN,'VERİ TABANI'!G7558,1),"")</f>
        <v/>
      </c>
      <c r="Q7558" s="29" t="str">
        <f t="shared" si="235"/>
        <v/>
      </c>
    </row>
    <row r="7559" spans="1:17">
      <c r="A7559" s="3" t="str">
        <f t="shared" si="236"/>
        <v/>
      </c>
      <c r="M7559" s="3" t="str">
        <f>IFERROR(INDEX('SINIF GÜNLER'!$A:$C,MATCH('VERİ TABANI'!$D7559,'SINIF GÜNLER'!$B:$B,0),MATCH('VERİ TABANI'!$M$1,'SINIF GÜNLER'!$A$1:$C$1,0)),"")</f>
        <v/>
      </c>
      <c r="P7559" s="28" t="str">
        <f t="array" ref="P7559">IFERROR(SEARCH(ÖĞRETMEN,'VERİ TABANI'!G7559,1),"")</f>
        <v/>
      </c>
      <c r="Q7559" s="29" t="str">
        <f t="shared" si="235"/>
        <v/>
      </c>
    </row>
    <row r="7560" spans="1:17">
      <c r="A7560" s="3" t="str">
        <f t="shared" si="236"/>
        <v/>
      </c>
      <c r="M7560" s="3" t="str">
        <f>IFERROR(INDEX('SINIF GÜNLER'!$A:$C,MATCH('VERİ TABANI'!$D7560,'SINIF GÜNLER'!$B:$B,0),MATCH('VERİ TABANI'!$M$1,'SINIF GÜNLER'!$A$1:$C$1,0)),"")</f>
        <v/>
      </c>
      <c r="P7560" s="28" t="str">
        <f t="array" ref="P7560">IFERROR(SEARCH(ÖĞRETMEN,'VERİ TABANI'!G7560,1),"")</f>
        <v/>
      </c>
      <c r="Q7560" s="29" t="str">
        <f t="shared" ref="Q7560:Q7623" si="237">IF(P7560="","",ROW())</f>
        <v/>
      </c>
    </row>
    <row r="7561" spans="1:17">
      <c r="A7561" s="3" t="str">
        <f t="shared" si="236"/>
        <v/>
      </c>
      <c r="M7561" s="3" t="str">
        <f>IFERROR(INDEX('SINIF GÜNLER'!$A:$C,MATCH('VERİ TABANI'!$D7561,'SINIF GÜNLER'!$B:$B,0),MATCH('VERİ TABANI'!$M$1,'SINIF GÜNLER'!$A$1:$C$1,0)),"")</f>
        <v/>
      </c>
      <c r="P7561" s="28" t="str">
        <f t="array" ref="P7561">IFERROR(SEARCH(ÖĞRETMEN,'VERİ TABANI'!G7561,1),"")</f>
        <v/>
      </c>
      <c r="Q7561" s="29" t="str">
        <f t="shared" si="237"/>
        <v/>
      </c>
    </row>
    <row r="7562" spans="1:17">
      <c r="A7562" s="3" t="str">
        <f t="shared" si="236"/>
        <v/>
      </c>
      <c r="M7562" s="3" t="str">
        <f>IFERROR(INDEX('SINIF GÜNLER'!$A:$C,MATCH('VERİ TABANI'!$D7562,'SINIF GÜNLER'!$B:$B,0),MATCH('VERİ TABANI'!$M$1,'SINIF GÜNLER'!$A$1:$C$1,0)),"")</f>
        <v/>
      </c>
      <c r="P7562" s="28" t="str">
        <f t="array" ref="P7562">IFERROR(SEARCH(ÖĞRETMEN,'VERİ TABANI'!G7562,1),"")</f>
        <v/>
      </c>
      <c r="Q7562" s="29" t="str">
        <f t="shared" si="237"/>
        <v/>
      </c>
    </row>
    <row r="7563" spans="1:17">
      <c r="A7563" s="3" t="str">
        <f t="shared" si="236"/>
        <v/>
      </c>
      <c r="M7563" s="3" t="str">
        <f>IFERROR(INDEX('SINIF GÜNLER'!$A:$C,MATCH('VERİ TABANI'!$D7563,'SINIF GÜNLER'!$B:$B,0),MATCH('VERİ TABANI'!$M$1,'SINIF GÜNLER'!$A$1:$C$1,0)),"")</f>
        <v/>
      </c>
      <c r="P7563" s="28" t="str">
        <f t="array" ref="P7563">IFERROR(SEARCH(ÖĞRETMEN,'VERİ TABANI'!G7563,1),"")</f>
        <v/>
      </c>
      <c r="Q7563" s="29" t="str">
        <f t="shared" si="237"/>
        <v/>
      </c>
    </row>
    <row r="7564" spans="1:17">
      <c r="A7564" s="3" t="str">
        <f t="shared" si="236"/>
        <v/>
      </c>
      <c r="M7564" s="3" t="str">
        <f>IFERROR(INDEX('SINIF GÜNLER'!$A:$C,MATCH('VERİ TABANI'!$D7564,'SINIF GÜNLER'!$B:$B,0),MATCH('VERİ TABANI'!$M$1,'SINIF GÜNLER'!$A$1:$C$1,0)),"")</f>
        <v/>
      </c>
      <c r="P7564" s="28" t="str">
        <f t="array" ref="P7564">IFERROR(SEARCH(ÖĞRETMEN,'VERİ TABANI'!G7564,1),"")</f>
        <v/>
      </c>
      <c r="Q7564" s="29" t="str">
        <f t="shared" si="237"/>
        <v/>
      </c>
    </row>
    <row r="7565" spans="1:17">
      <c r="A7565" s="3" t="str">
        <f t="shared" si="236"/>
        <v/>
      </c>
      <c r="M7565" s="3" t="str">
        <f>IFERROR(INDEX('SINIF GÜNLER'!$A:$C,MATCH('VERİ TABANI'!$D7565,'SINIF GÜNLER'!$B:$B,0),MATCH('VERİ TABANI'!$M$1,'SINIF GÜNLER'!$A$1:$C$1,0)),"")</f>
        <v/>
      </c>
      <c r="P7565" s="28" t="str">
        <f t="array" ref="P7565">IFERROR(SEARCH(ÖĞRETMEN,'VERİ TABANI'!G7565,1),"")</f>
        <v/>
      </c>
      <c r="Q7565" s="29" t="str">
        <f t="shared" si="237"/>
        <v/>
      </c>
    </row>
    <row r="7566" spans="1:17">
      <c r="A7566" s="3" t="str">
        <f t="shared" si="236"/>
        <v/>
      </c>
      <c r="M7566" s="3" t="str">
        <f>IFERROR(INDEX('SINIF GÜNLER'!$A:$C,MATCH('VERİ TABANI'!$D7566,'SINIF GÜNLER'!$B:$B,0),MATCH('VERİ TABANI'!$M$1,'SINIF GÜNLER'!$A$1:$C$1,0)),"")</f>
        <v/>
      </c>
      <c r="P7566" s="28" t="str">
        <f t="array" ref="P7566">IFERROR(SEARCH(ÖĞRETMEN,'VERİ TABANI'!G7566,1),"")</f>
        <v/>
      </c>
      <c r="Q7566" s="29" t="str">
        <f t="shared" si="237"/>
        <v/>
      </c>
    </row>
    <row r="7567" spans="1:17">
      <c r="A7567" s="3" t="str">
        <f t="shared" si="236"/>
        <v/>
      </c>
      <c r="M7567" s="3" t="str">
        <f>IFERROR(INDEX('SINIF GÜNLER'!$A:$C,MATCH('VERİ TABANI'!$D7567,'SINIF GÜNLER'!$B:$B,0),MATCH('VERİ TABANI'!$M$1,'SINIF GÜNLER'!$A$1:$C$1,0)),"")</f>
        <v/>
      </c>
      <c r="P7567" s="28" t="str">
        <f t="array" ref="P7567">IFERROR(SEARCH(ÖĞRETMEN,'VERİ TABANI'!G7567,1),"")</f>
        <v/>
      </c>
      <c r="Q7567" s="29" t="str">
        <f t="shared" si="237"/>
        <v/>
      </c>
    </row>
    <row r="7568" spans="1:17">
      <c r="A7568" s="3" t="str">
        <f t="shared" si="236"/>
        <v/>
      </c>
      <c r="M7568" s="3" t="str">
        <f>IFERROR(INDEX('SINIF GÜNLER'!$A:$C,MATCH('VERİ TABANI'!$D7568,'SINIF GÜNLER'!$B:$B,0),MATCH('VERİ TABANI'!$M$1,'SINIF GÜNLER'!$A$1:$C$1,0)),"")</f>
        <v/>
      </c>
      <c r="P7568" s="28" t="str">
        <f t="array" ref="P7568">IFERROR(SEARCH(ÖĞRETMEN,'VERİ TABANI'!G7568,1),"")</f>
        <v/>
      </c>
      <c r="Q7568" s="29" t="str">
        <f t="shared" si="237"/>
        <v/>
      </c>
    </row>
    <row r="7569" spans="1:17">
      <c r="A7569" s="3" t="str">
        <f t="shared" si="236"/>
        <v/>
      </c>
      <c r="M7569" s="3" t="str">
        <f>IFERROR(INDEX('SINIF GÜNLER'!$A:$C,MATCH('VERİ TABANI'!$D7569,'SINIF GÜNLER'!$B:$B,0),MATCH('VERİ TABANI'!$M$1,'SINIF GÜNLER'!$A$1:$C$1,0)),"")</f>
        <v/>
      </c>
      <c r="P7569" s="28" t="str">
        <f t="array" ref="P7569">IFERROR(SEARCH(ÖĞRETMEN,'VERİ TABANI'!G7569,1),"")</f>
        <v/>
      </c>
      <c r="Q7569" s="29" t="str">
        <f t="shared" si="237"/>
        <v/>
      </c>
    </row>
    <row r="7570" spans="1:17">
      <c r="A7570" s="3" t="str">
        <f t="shared" si="236"/>
        <v/>
      </c>
      <c r="M7570" s="3" t="str">
        <f>IFERROR(INDEX('SINIF GÜNLER'!$A:$C,MATCH('VERİ TABANI'!$D7570,'SINIF GÜNLER'!$B:$B,0),MATCH('VERİ TABANI'!$M$1,'SINIF GÜNLER'!$A$1:$C$1,0)),"")</f>
        <v/>
      </c>
      <c r="P7570" s="28" t="str">
        <f t="array" ref="P7570">IFERROR(SEARCH(ÖĞRETMEN,'VERİ TABANI'!G7570,1),"")</f>
        <v/>
      </c>
      <c r="Q7570" s="29" t="str">
        <f t="shared" si="237"/>
        <v/>
      </c>
    </row>
    <row r="7571" spans="1:17">
      <c r="A7571" s="3" t="str">
        <f t="shared" si="236"/>
        <v/>
      </c>
      <c r="M7571" s="3" t="str">
        <f>IFERROR(INDEX('SINIF GÜNLER'!$A:$C,MATCH('VERİ TABANI'!$D7571,'SINIF GÜNLER'!$B:$B,0),MATCH('VERİ TABANI'!$M$1,'SINIF GÜNLER'!$A$1:$C$1,0)),"")</f>
        <v/>
      </c>
      <c r="P7571" s="28" t="str">
        <f t="array" ref="P7571">IFERROR(SEARCH(ÖĞRETMEN,'VERİ TABANI'!G7571,1),"")</f>
        <v/>
      </c>
      <c r="Q7571" s="29" t="str">
        <f t="shared" si="237"/>
        <v/>
      </c>
    </row>
    <row r="7572" spans="1:17">
      <c r="A7572" s="3" t="str">
        <f t="shared" si="236"/>
        <v/>
      </c>
      <c r="M7572" s="3" t="str">
        <f>IFERROR(INDEX('SINIF GÜNLER'!$A:$C,MATCH('VERİ TABANI'!$D7572,'SINIF GÜNLER'!$B:$B,0),MATCH('VERİ TABANI'!$M$1,'SINIF GÜNLER'!$A$1:$C$1,0)),"")</f>
        <v/>
      </c>
      <c r="P7572" s="28" t="str">
        <f t="array" ref="P7572">IFERROR(SEARCH(ÖĞRETMEN,'VERİ TABANI'!G7572,1),"")</f>
        <v/>
      </c>
      <c r="Q7572" s="29" t="str">
        <f t="shared" si="237"/>
        <v/>
      </c>
    </row>
    <row r="7573" spans="1:17">
      <c r="A7573" s="3" t="str">
        <f t="shared" si="236"/>
        <v/>
      </c>
      <c r="M7573" s="3" t="str">
        <f>IFERROR(INDEX('SINIF GÜNLER'!$A:$C,MATCH('VERİ TABANI'!$D7573,'SINIF GÜNLER'!$B:$B,0),MATCH('VERİ TABANI'!$M$1,'SINIF GÜNLER'!$A$1:$C$1,0)),"")</f>
        <v/>
      </c>
      <c r="P7573" s="28" t="str">
        <f t="array" ref="P7573">IFERROR(SEARCH(ÖĞRETMEN,'VERİ TABANI'!G7573,1),"")</f>
        <v/>
      </c>
      <c r="Q7573" s="29" t="str">
        <f t="shared" si="237"/>
        <v/>
      </c>
    </row>
    <row r="7574" spans="1:17">
      <c r="A7574" s="3" t="str">
        <f t="shared" si="236"/>
        <v/>
      </c>
      <c r="M7574" s="3" t="str">
        <f>IFERROR(INDEX('SINIF GÜNLER'!$A:$C,MATCH('VERİ TABANI'!$D7574,'SINIF GÜNLER'!$B:$B,0),MATCH('VERİ TABANI'!$M$1,'SINIF GÜNLER'!$A$1:$C$1,0)),"")</f>
        <v/>
      </c>
      <c r="P7574" s="28" t="str">
        <f t="array" ref="P7574">IFERROR(SEARCH(ÖĞRETMEN,'VERİ TABANI'!G7574,1),"")</f>
        <v/>
      </c>
      <c r="Q7574" s="29" t="str">
        <f t="shared" si="237"/>
        <v/>
      </c>
    </row>
    <row r="7575" spans="1:17">
      <c r="A7575" s="3" t="str">
        <f t="shared" si="236"/>
        <v/>
      </c>
      <c r="M7575" s="3" t="str">
        <f>IFERROR(INDEX('SINIF GÜNLER'!$A:$C,MATCH('VERİ TABANI'!$D7575,'SINIF GÜNLER'!$B:$B,0),MATCH('VERİ TABANI'!$M$1,'SINIF GÜNLER'!$A$1:$C$1,0)),"")</f>
        <v/>
      </c>
      <c r="P7575" s="28" t="str">
        <f t="array" ref="P7575">IFERROR(SEARCH(ÖĞRETMEN,'VERİ TABANI'!G7575,1),"")</f>
        <v/>
      </c>
      <c r="Q7575" s="29" t="str">
        <f t="shared" si="237"/>
        <v/>
      </c>
    </row>
    <row r="7576" spans="1:17">
      <c r="A7576" s="3" t="str">
        <f t="shared" si="236"/>
        <v/>
      </c>
      <c r="M7576" s="3" t="str">
        <f>IFERROR(INDEX('SINIF GÜNLER'!$A:$C,MATCH('VERİ TABANI'!$D7576,'SINIF GÜNLER'!$B:$B,0),MATCH('VERİ TABANI'!$M$1,'SINIF GÜNLER'!$A$1:$C$1,0)),"")</f>
        <v/>
      </c>
      <c r="P7576" s="28" t="str">
        <f t="array" ref="P7576">IFERROR(SEARCH(ÖĞRETMEN,'VERİ TABANI'!G7576,1),"")</f>
        <v/>
      </c>
      <c r="Q7576" s="29" t="str">
        <f t="shared" si="237"/>
        <v/>
      </c>
    </row>
    <row r="7577" spans="1:17">
      <c r="A7577" s="3" t="str">
        <f t="shared" si="236"/>
        <v/>
      </c>
      <c r="M7577" s="3" t="str">
        <f>IFERROR(INDEX('SINIF GÜNLER'!$A:$C,MATCH('VERİ TABANI'!$D7577,'SINIF GÜNLER'!$B:$B,0),MATCH('VERİ TABANI'!$M$1,'SINIF GÜNLER'!$A$1:$C$1,0)),"")</f>
        <v/>
      </c>
      <c r="P7577" s="28" t="str">
        <f t="array" ref="P7577">IFERROR(SEARCH(ÖĞRETMEN,'VERİ TABANI'!G7577,1),"")</f>
        <v/>
      </c>
      <c r="Q7577" s="29" t="str">
        <f t="shared" si="237"/>
        <v/>
      </c>
    </row>
    <row r="7578" spans="1:17">
      <c r="A7578" s="3" t="str">
        <f t="shared" si="236"/>
        <v/>
      </c>
      <c r="M7578" s="3" t="str">
        <f>IFERROR(INDEX('SINIF GÜNLER'!$A:$C,MATCH('VERİ TABANI'!$D7578,'SINIF GÜNLER'!$B:$B,0),MATCH('VERİ TABANI'!$M$1,'SINIF GÜNLER'!$A$1:$C$1,0)),"")</f>
        <v/>
      </c>
      <c r="P7578" s="28" t="str">
        <f t="array" ref="P7578">IFERROR(SEARCH(ÖĞRETMEN,'VERİ TABANI'!G7578,1),"")</f>
        <v/>
      </c>
      <c r="Q7578" s="29" t="str">
        <f t="shared" si="237"/>
        <v/>
      </c>
    </row>
    <row r="7579" spans="1:17">
      <c r="A7579" s="3" t="str">
        <f t="shared" si="236"/>
        <v/>
      </c>
      <c r="M7579" s="3" t="str">
        <f>IFERROR(INDEX('SINIF GÜNLER'!$A:$C,MATCH('VERİ TABANI'!$D7579,'SINIF GÜNLER'!$B:$B,0),MATCH('VERİ TABANI'!$M$1,'SINIF GÜNLER'!$A$1:$C$1,0)),"")</f>
        <v/>
      </c>
      <c r="P7579" s="28" t="str">
        <f t="array" ref="P7579">IFERROR(SEARCH(ÖĞRETMEN,'VERİ TABANI'!G7579,1),"")</f>
        <v/>
      </c>
      <c r="Q7579" s="29" t="str">
        <f t="shared" si="237"/>
        <v/>
      </c>
    </row>
    <row r="7580" spans="1:17">
      <c r="A7580" s="3" t="str">
        <f t="shared" si="236"/>
        <v/>
      </c>
      <c r="M7580" s="3" t="str">
        <f>IFERROR(INDEX('SINIF GÜNLER'!$A:$C,MATCH('VERİ TABANI'!$D7580,'SINIF GÜNLER'!$B:$B,0),MATCH('VERİ TABANI'!$M$1,'SINIF GÜNLER'!$A$1:$C$1,0)),"")</f>
        <v/>
      </c>
      <c r="P7580" s="28" t="str">
        <f t="array" ref="P7580">IFERROR(SEARCH(ÖĞRETMEN,'VERİ TABANI'!G7580,1),"")</f>
        <v/>
      </c>
      <c r="Q7580" s="29" t="str">
        <f t="shared" si="237"/>
        <v/>
      </c>
    </row>
    <row r="7581" spans="1:17">
      <c r="A7581" s="3" t="str">
        <f t="shared" si="236"/>
        <v/>
      </c>
      <c r="M7581" s="3" t="str">
        <f>IFERROR(INDEX('SINIF GÜNLER'!$A:$C,MATCH('VERİ TABANI'!$D7581,'SINIF GÜNLER'!$B:$B,0),MATCH('VERİ TABANI'!$M$1,'SINIF GÜNLER'!$A$1:$C$1,0)),"")</f>
        <v/>
      </c>
      <c r="P7581" s="28" t="str">
        <f t="array" ref="P7581">IFERROR(SEARCH(ÖĞRETMEN,'VERİ TABANI'!G7581,1),"")</f>
        <v/>
      </c>
      <c r="Q7581" s="29" t="str">
        <f t="shared" si="237"/>
        <v/>
      </c>
    </row>
    <row r="7582" spans="1:17">
      <c r="A7582" s="3" t="str">
        <f t="shared" si="236"/>
        <v/>
      </c>
      <c r="M7582" s="3" t="str">
        <f>IFERROR(INDEX('SINIF GÜNLER'!$A:$C,MATCH('VERİ TABANI'!$D7582,'SINIF GÜNLER'!$B:$B,0),MATCH('VERİ TABANI'!$M$1,'SINIF GÜNLER'!$A$1:$C$1,0)),"")</f>
        <v/>
      </c>
      <c r="P7582" s="28" t="str">
        <f t="array" ref="P7582">IFERROR(SEARCH(ÖĞRETMEN,'VERİ TABANI'!G7582,1),"")</f>
        <v/>
      </c>
      <c r="Q7582" s="29" t="str">
        <f t="shared" si="237"/>
        <v/>
      </c>
    </row>
    <row r="7583" spans="1:17">
      <c r="A7583" s="3" t="str">
        <f t="shared" si="236"/>
        <v/>
      </c>
      <c r="M7583" s="3" t="str">
        <f>IFERROR(INDEX('SINIF GÜNLER'!$A:$C,MATCH('VERİ TABANI'!$D7583,'SINIF GÜNLER'!$B:$B,0),MATCH('VERİ TABANI'!$M$1,'SINIF GÜNLER'!$A$1:$C$1,0)),"")</f>
        <v/>
      </c>
      <c r="P7583" s="28" t="str">
        <f t="array" ref="P7583">IFERROR(SEARCH(ÖĞRETMEN,'VERİ TABANI'!G7583,1),"")</f>
        <v/>
      </c>
      <c r="Q7583" s="29" t="str">
        <f t="shared" si="237"/>
        <v/>
      </c>
    </row>
    <row r="7584" spans="1:17">
      <c r="A7584" s="3" t="str">
        <f t="shared" si="236"/>
        <v/>
      </c>
      <c r="M7584" s="3" t="str">
        <f>IFERROR(INDEX('SINIF GÜNLER'!$A:$C,MATCH('VERİ TABANI'!$D7584,'SINIF GÜNLER'!$B:$B,0),MATCH('VERİ TABANI'!$M$1,'SINIF GÜNLER'!$A$1:$C$1,0)),"")</f>
        <v/>
      </c>
      <c r="P7584" s="28" t="str">
        <f t="array" ref="P7584">IFERROR(SEARCH(ÖĞRETMEN,'VERİ TABANI'!G7584,1),"")</f>
        <v/>
      </c>
      <c r="Q7584" s="29" t="str">
        <f t="shared" si="237"/>
        <v/>
      </c>
    </row>
    <row r="7585" spans="1:17">
      <c r="A7585" s="3" t="str">
        <f t="shared" si="236"/>
        <v/>
      </c>
      <c r="M7585" s="3" t="str">
        <f>IFERROR(INDEX('SINIF GÜNLER'!$A:$C,MATCH('VERİ TABANI'!$D7585,'SINIF GÜNLER'!$B:$B,0),MATCH('VERİ TABANI'!$M$1,'SINIF GÜNLER'!$A$1:$C$1,0)),"")</f>
        <v/>
      </c>
      <c r="P7585" s="28" t="str">
        <f t="array" ref="P7585">IFERROR(SEARCH(ÖĞRETMEN,'VERİ TABANI'!G7585,1),"")</f>
        <v/>
      </c>
      <c r="Q7585" s="29" t="str">
        <f t="shared" si="237"/>
        <v/>
      </c>
    </row>
    <row r="7586" spans="1:17">
      <c r="A7586" s="3" t="str">
        <f t="shared" si="236"/>
        <v/>
      </c>
      <c r="M7586" s="3" t="str">
        <f>IFERROR(INDEX('SINIF GÜNLER'!$A:$C,MATCH('VERİ TABANI'!$D7586,'SINIF GÜNLER'!$B:$B,0),MATCH('VERİ TABANI'!$M$1,'SINIF GÜNLER'!$A$1:$C$1,0)),"")</f>
        <v/>
      </c>
      <c r="P7586" s="28" t="str">
        <f t="array" ref="P7586">IFERROR(SEARCH(ÖĞRETMEN,'VERİ TABANI'!G7586,1),"")</f>
        <v/>
      </c>
      <c r="Q7586" s="29" t="str">
        <f t="shared" si="237"/>
        <v/>
      </c>
    </row>
    <row r="7587" spans="1:17">
      <c r="A7587" s="3" t="str">
        <f t="shared" si="236"/>
        <v/>
      </c>
      <c r="M7587" s="3" t="str">
        <f>IFERROR(INDEX('SINIF GÜNLER'!$A:$C,MATCH('VERİ TABANI'!$D7587,'SINIF GÜNLER'!$B:$B,0),MATCH('VERİ TABANI'!$M$1,'SINIF GÜNLER'!$A$1:$C$1,0)),"")</f>
        <v/>
      </c>
      <c r="P7587" s="28" t="str">
        <f t="array" ref="P7587">IFERROR(SEARCH(ÖĞRETMEN,'VERİ TABANI'!G7587,1),"")</f>
        <v/>
      </c>
      <c r="Q7587" s="29" t="str">
        <f t="shared" si="237"/>
        <v/>
      </c>
    </row>
    <row r="7588" spans="1:17">
      <c r="A7588" s="3" t="str">
        <f t="shared" si="236"/>
        <v/>
      </c>
      <c r="M7588" s="3" t="str">
        <f>IFERROR(INDEX('SINIF GÜNLER'!$A:$C,MATCH('VERİ TABANI'!$D7588,'SINIF GÜNLER'!$B:$B,0),MATCH('VERİ TABANI'!$M$1,'SINIF GÜNLER'!$A$1:$C$1,0)),"")</f>
        <v/>
      </c>
      <c r="P7588" s="28" t="str">
        <f t="array" ref="P7588">IFERROR(SEARCH(ÖĞRETMEN,'VERİ TABANI'!G7588,1),"")</f>
        <v/>
      </c>
      <c r="Q7588" s="29" t="str">
        <f t="shared" si="237"/>
        <v/>
      </c>
    </row>
    <row r="7589" spans="1:17">
      <c r="A7589" s="3" t="str">
        <f t="shared" si="236"/>
        <v/>
      </c>
      <c r="M7589" s="3" t="str">
        <f>IFERROR(INDEX('SINIF GÜNLER'!$A:$C,MATCH('VERİ TABANI'!$D7589,'SINIF GÜNLER'!$B:$B,0),MATCH('VERİ TABANI'!$M$1,'SINIF GÜNLER'!$A$1:$C$1,0)),"")</f>
        <v/>
      </c>
      <c r="P7589" s="28" t="str">
        <f t="array" ref="P7589">IFERROR(SEARCH(ÖĞRETMEN,'VERİ TABANI'!G7589,1),"")</f>
        <v/>
      </c>
      <c r="Q7589" s="29" t="str">
        <f t="shared" si="237"/>
        <v/>
      </c>
    </row>
    <row r="7590" spans="1:17">
      <c r="A7590" s="3" t="str">
        <f t="shared" si="236"/>
        <v/>
      </c>
      <c r="M7590" s="3" t="str">
        <f>IFERROR(INDEX('SINIF GÜNLER'!$A:$C,MATCH('VERİ TABANI'!$D7590,'SINIF GÜNLER'!$B:$B,0),MATCH('VERİ TABANI'!$M$1,'SINIF GÜNLER'!$A$1:$C$1,0)),"")</f>
        <v/>
      </c>
      <c r="P7590" s="28" t="str">
        <f t="array" ref="P7590">IFERROR(SEARCH(ÖĞRETMEN,'VERİ TABANI'!G7590,1),"")</f>
        <v/>
      </c>
      <c r="Q7590" s="29" t="str">
        <f t="shared" si="237"/>
        <v/>
      </c>
    </row>
    <row r="7591" spans="1:17">
      <c r="A7591" s="3" t="str">
        <f t="shared" si="236"/>
        <v/>
      </c>
      <c r="M7591" s="3" t="str">
        <f>IFERROR(INDEX('SINIF GÜNLER'!$A:$C,MATCH('VERİ TABANI'!$D7591,'SINIF GÜNLER'!$B:$B,0),MATCH('VERİ TABANI'!$M$1,'SINIF GÜNLER'!$A$1:$C$1,0)),"")</f>
        <v/>
      </c>
      <c r="P7591" s="28" t="str">
        <f t="array" ref="P7591">IFERROR(SEARCH(ÖĞRETMEN,'VERİ TABANI'!G7591,1),"")</f>
        <v/>
      </c>
      <c r="Q7591" s="29" t="str">
        <f t="shared" si="237"/>
        <v/>
      </c>
    </row>
    <row r="7592" spans="1:17">
      <c r="A7592" s="3" t="str">
        <f t="shared" si="236"/>
        <v/>
      </c>
      <c r="M7592" s="3" t="str">
        <f>IFERROR(INDEX('SINIF GÜNLER'!$A:$C,MATCH('VERİ TABANI'!$D7592,'SINIF GÜNLER'!$B:$B,0),MATCH('VERİ TABANI'!$M$1,'SINIF GÜNLER'!$A$1:$C$1,0)),"")</f>
        <v/>
      </c>
      <c r="P7592" s="28" t="str">
        <f t="array" ref="P7592">IFERROR(SEARCH(ÖĞRETMEN,'VERİ TABANI'!G7592,1),"")</f>
        <v/>
      </c>
      <c r="Q7592" s="29" t="str">
        <f t="shared" si="237"/>
        <v/>
      </c>
    </row>
    <row r="7593" spans="1:17">
      <c r="A7593" s="3" t="str">
        <f t="shared" si="236"/>
        <v/>
      </c>
      <c r="M7593" s="3" t="str">
        <f>IFERROR(INDEX('SINIF GÜNLER'!$A:$C,MATCH('VERİ TABANI'!$D7593,'SINIF GÜNLER'!$B:$B,0),MATCH('VERİ TABANI'!$M$1,'SINIF GÜNLER'!$A$1:$C$1,0)),"")</f>
        <v/>
      </c>
      <c r="P7593" s="28" t="str">
        <f t="array" ref="P7593">IFERROR(SEARCH(ÖĞRETMEN,'VERİ TABANI'!G7593,1),"")</f>
        <v/>
      </c>
      <c r="Q7593" s="29" t="str">
        <f t="shared" si="237"/>
        <v/>
      </c>
    </row>
    <row r="7594" spans="1:17">
      <c r="A7594" s="3" t="str">
        <f t="shared" si="236"/>
        <v/>
      </c>
      <c r="M7594" s="3" t="str">
        <f>IFERROR(INDEX('SINIF GÜNLER'!$A:$C,MATCH('VERİ TABANI'!$D7594,'SINIF GÜNLER'!$B:$B,0),MATCH('VERİ TABANI'!$M$1,'SINIF GÜNLER'!$A$1:$C$1,0)),"")</f>
        <v/>
      </c>
      <c r="P7594" s="28" t="str">
        <f t="array" ref="P7594">IFERROR(SEARCH(ÖĞRETMEN,'VERİ TABANI'!G7594,1),"")</f>
        <v/>
      </c>
      <c r="Q7594" s="29" t="str">
        <f t="shared" si="237"/>
        <v/>
      </c>
    </row>
    <row r="7595" spans="1:17">
      <c r="A7595" s="3" t="str">
        <f t="shared" si="236"/>
        <v/>
      </c>
      <c r="M7595" s="3" t="str">
        <f>IFERROR(INDEX('SINIF GÜNLER'!$A:$C,MATCH('VERİ TABANI'!$D7595,'SINIF GÜNLER'!$B:$B,0),MATCH('VERİ TABANI'!$M$1,'SINIF GÜNLER'!$A$1:$C$1,0)),"")</f>
        <v/>
      </c>
      <c r="P7595" s="28" t="str">
        <f t="array" ref="P7595">IFERROR(SEARCH(ÖĞRETMEN,'VERİ TABANI'!G7595,1),"")</f>
        <v/>
      </c>
      <c r="Q7595" s="29" t="str">
        <f t="shared" si="237"/>
        <v/>
      </c>
    </row>
    <row r="7596" spans="1:17">
      <c r="A7596" s="3" t="str">
        <f t="shared" si="236"/>
        <v/>
      </c>
      <c r="M7596" s="3" t="str">
        <f>IFERROR(INDEX('SINIF GÜNLER'!$A:$C,MATCH('VERİ TABANI'!$D7596,'SINIF GÜNLER'!$B:$B,0),MATCH('VERİ TABANI'!$M$1,'SINIF GÜNLER'!$A$1:$C$1,0)),"")</f>
        <v/>
      </c>
      <c r="P7596" s="28" t="str">
        <f t="array" ref="P7596">IFERROR(SEARCH(ÖĞRETMEN,'VERİ TABANI'!G7596,1),"")</f>
        <v/>
      </c>
      <c r="Q7596" s="29" t="str">
        <f t="shared" si="237"/>
        <v/>
      </c>
    </row>
    <row r="7597" spans="1:17">
      <c r="A7597" s="3" t="str">
        <f t="shared" si="236"/>
        <v/>
      </c>
      <c r="M7597" s="3" t="str">
        <f>IFERROR(INDEX('SINIF GÜNLER'!$A:$C,MATCH('VERİ TABANI'!$D7597,'SINIF GÜNLER'!$B:$B,0),MATCH('VERİ TABANI'!$M$1,'SINIF GÜNLER'!$A$1:$C$1,0)),"")</f>
        <v/>
      </c>
      <c r="P7597" s="28" t="str">
        <f t="array" ref="P7597">IFERROR(SEARCH(ÖĞRETMEN,'VERİ TABANI'!G7597,1),"")</f>
        <v/>
      </c>
      <c r="Q7597" s="29" t="str">
        <f t="shared" si="237"/>
        <v/>
      </c>
    </row>
    <row r="7598" spans="1:17">
      <c r="A7598" s="3" t="str">
        <f t="shared" si="236"/>
        <v/>
      </c>
      <c r="M7598" s="3" t="str">
        <f>IFERROR(INDEX('SINIF GÜNLER'!$A:$C,MATCH('VERİ TABANI'!$D7598,'SINIF GÜNLER'!$B:$B,0),MATCH('VERİ TABANI'!$M$1,'SINIF GÜNLER'!$A$1:$C$1,0)),"")</f>
        <v/>
      </c>
      <c r="P7598" s="28" t="str">
        <f t="array" ref="P7598">IFERROR(SEARCH(ÖĞRETMEN,'VERİ TABANI'!G7598,1),"")</f>
        <v/>
      </c>
      <c r="Q7598" s="29" t="str">
        <f t="shared" si="237"/>
        <v/>
      </c>
    </row>
    <row r="7599" spans="1:17">
      <c r="A7599" s="3" t="str">
        <f t="shared" si="236"/>
        <v/>
      </c>
      <c r="M7599" s="3" t="str">
        <f>IFERROR(INDEX('SINIF GÜNLER'!$A:$C,MATCH('VERİ TABANI'!$D7599,'SINIF GÜNLER'!$B:$B,0),MATCH('VERİ TABANI'!$M$1,'SINIF GÜNLER'!$A$1:$C$1,0)),"")</f>
        <v/>
      </c>
      <c r="P7599" s="28" t="str">
        <f t="array" ref="P7599">IFERROR(SEARCH(ÖĞRETMEN,'VERİ TABANI'!G7599,1),"")</f>
        <v/>
      </c>
      <c r="Q7599" s="29" t="str">
        <f t="shared" si="237"/>
        <v/>
      </c>
    </row>
    <row r="7600" spans="1:17">
      <c r="A7600" s="3" t="str">
        <f t="shared" si="236"/>
        <v/>
      </c>
      <c r="M7600" s="3" t="str">
        <f>IFERROR(INDEX('SINIF GÜNLER'!$A:$C,MATCH('VERİ TABANI'!$D7600,'SINIF GÜNLER'!$B:$B,0),MATCH('VERİ TABANI'!$M$1,'SINIF GÜNLER'!$A$1:$C$1,0)),"")</f>
        <v/>
      </c>
      <c r="P7600" s="28" t="str">
        <f t="array" ref="P7600">IFERROR(SEARCH(ÖĞRETMEN,'VERİ TABANI'!G7600,1),"")</f>
        <v/>
      </c>
      <c r="Q7600" s="29" t="str">
        <f t="shared" si="237"/>
        <v/>
      </c>
    </row>
    <row r="7601" spans="1:17">
      <c r="A7601" s="3" t="str">
        <f t="shared" si="236"/>
        <v/>
      </c>
      <c r="M7601" s="3" t="str">
        <f>IFERROR(INDEX('SINIF GÜNLER'!$A:$C,MATCH('VERİ TABANI'!$D7601,'SINIF GÜNLER'!$B:$B,0),MATCH('VERİ TABANI'!$M$1,'SINIF GÜNLER'!$A$1:$C$1,0)),"")</f>
        <v/>
      </c>
      <c r="P7601" s="28" t="str">
        <f t="array" ref="P7601">IFERROR(SEARCH(ÖĞRETMEN,'VERİ TABANI'!G7601,1),"")</f>
        <v/>
      </c>
      <c r="Q7601" s="29" t="str">
        <f t="shared" si="237"/>
        <v/>
      </c>
    </row>
    <row r="7602" spans="1:17">
      <c r="A7602" s="3" t="str">
        <f t="shared" si="236"/>
        <v/>
      </c>
      <c r="M7602" s="3" t="str">
        <f>IFERROR(INDEX('SINIF GÜNLER'!$A:$C,MATCH('VERİ TABANI'!$D7602,'SINIF GÜNLER'!$B:$B,0),MATCH('VERİ TABANI'!$M$1,'SINIF GÜNLER'!$A$1:$C$1,0)),"")</f>
        <v/>
      </c>
      <c r="P7602" s="28" t="str">
        <f t="array" ref="P7602">IFERROR(SEARCH(ÖĞRETMEN,'VERİ TABANI'!G7602,1),"")</f>
        <v/>
      </c>
      <c r="Q7602" s="29" t="str">
        <f t="shared" si="237"/>
        <v/>
      </c>
    </row>
    <row r="7603" spans="1:17">
      <c r="A7603" s="3" t="str">
        <f t="shared" si="236"/>
        <v/>
      </c>
      <c r="M7603" s="3" t="str">
        <f>IFERROR(INDEX('SINIF GÜNLER'!$A:$C,MATCH('VERİ TABANI'!$D7603,'SINIF GÜNLER'!$B:$B,0),MATCH('VERİ TABANI'!$M$1,'SINIF GÜNLER'!$A$1:$C$1,0)),"")</f>
        <v/>
      </c>
      <c r="P7603" s="28" t="str">
        <f t="array" ref="P7603">IFERROR(SEARCH(ÖĞRETMEN,'VERİ TABANI'!G7603,1),"")</f>
        <v/>
      </c>
      <c r="Q7603" s="29" t="str">
        <f t="shared" si="237"/>
        <v/>
      </c>
    </row>
    <row r="7604" spans="1:17">
      <c r="A7604" s="3" t="str">
        <f t="shared" si="236"/>
        <v/>
      </c>
      <c r="M7604" s="3" t="str">
        <f>IFERROR(INDEX('SINIF GÜNLER'!$A:$C,MATCH('VERİ TABANI'!$D7604,'SINIF GÜNLER'!$B:$B,0),MATCH('VERİ TABANI'!$M$1,'SINIF GÜNLER'!$A$1:$C$1,0)),"")</f>
        <v/>
      </c>
      <c r="P7604" s="28" t="str">
        <f t="array" ref="P7604">IFERROR(SEARCH(ÖĞRETMEN,'VERİ TABANI'!G7604,1),"")</f>
        <v/>
      </c>
      <c r="Q7604" s="29" t="str">
        <f t="shared" si="237"/>
        <v/>
      </c>
    </row>
    <row r="7605" spans="1:17">
      <c r="A7605" s="3" t="str">
        <f t="shared" si="236"/>
        <v/>
      </c>
      <c r="M7605" s="3" t="str">
        <f>IFERROR(INDEX('SINIF GÜNLER'!$A:$C,MATCH('VERİ TABANI'!$D7605,'SINIF GÜNLER'!$B:$B,0),MATCH('VERİ TABANI'!$M$1,'SINIF GÜNLER'!$A$1:$C$1,0)),"")</f>
        <v/>
      </c>
      <c r="P7605" s="28" t="str">
        <f t="array" ref="P7605">IFERROR(SEARCH(ÖĞRETMEN,'VERİ TABANI'!G7605,1),"")</f>
        <v/>
      </c>
      <c r="Q7605" s="29" t="str">
        <f t="shared" si="237"/>
        <v/>
      </c>
    </row>
    <row r="7606" spans="1:17">
      <c r="A7606" s="3" t="str">
        <f t="shared" si="236"/>
        <v/>
      </c>
      <c r="M7606" s="3" t="str">
        <f>IFERROR(INDEX('SINIF GÜNLER'!$A:$C,MATCH('VERİ TABANI'!$D7606,'SINIF GÜNLER'!$B:$B,0),MATCH('VERİ TABANI'!$M$1,'SINIF GÜNLER'!$A$1:$C$1,0)),"")</f>
        <v/>
      </c>
      <c r="P7606" s="28" t="str">
        <f t="array" ref="P7606">IFERROR(SEARCH(ÖĞRETMEN,'VERİ TABANI'!G7606,1),"")</f>
        <v/>
      </c>
      <c r="Q7606" s="29" t="str">
        <f t="shared" si="237"/>
        <v/>
      </c>
    </row>
    <row r="7607" spans="1:17">
      <c r="A7607" s="3" t="str">
        <f t="shared" si="236"/>
        <v/>
      </c>
      <c r="M7607" s="3" t="str">
        <f>IFERROR(INDEX('SINIF GÜNLER'!$A:$C,MATCH('VERİ TABANI'!$D7607,'SINIF GÜNLER'!$B:$B,0),MATCH('VERİ TABANI'!$M$1,'SINIF GÜNLER'!$A$1:$C$1,0)),"")</f>
        <v/>
      </c>
      <c r="P7607" s="28" t="str">
        <f t="array" ref="P7607">IFERROR(SEARCH(ÖĞRETMEN,'VERİ TABANI'!G7607,1),"")</f>
        <v/>
      </c>
      <c r="Q7607" s="29" t="str">
        <f t="shared" si="237"/>
        <v/>
      </c>
    </row>
    <row r="7608" spans="1:17">
      <c r="A7608" s="3" t="str">
        <f t="shared" si="236"/>
        <v/>
      </c>
      <c r="M7608" s="3" t="str">
        <f>IFERROR(INDEX('SINIF GÜNLER'!$A:$C,MATCH('VERİ TABANI'!$D7608,'SINIF GÜNLER'!$B:$B,0),MATCH('VERİ TABANI'!$M$1,'SINIF GÜNLER'!$A$1:$C$1,0)),"")</f>
        <v/>
      </c>
      <c r="P7608" s="28" t="str">
        <f t="array" ref="P7608">IFERROR(SEARCH(ÖĞRETMEN,'VERİ TABANI'!G7608,1),"")</f>
        <v/>
      </c>
      <c r="Q7608" s="29" t="str">
        <f t="shared" si="237"/>
        <v/>
      </c>
    </row>
    <row r="7609" spans="1:17">
      <c r="A7609" s="3" t="str">
        <f t="shared" si="236"/>
        <v/>
      </c>
      <c r="M7609" s="3" t="str">
        <f>IFERROR(INDEX('SINIF GÜNLER'!$A:$C,MATCH('VERİ TABANI'!$D7609,'SINIF GÜNLER'!$B:$B,0),MATCH('VERİ TABANI'!$M$1,'SINIF GÜNLER'!$A$1:$C$1,0)),"")</f>
        <v/>
      </c>
      <c r="P7609" s="28" t="str">
        <f t="array" ref="P7609">IFERROR(SEARCH(ÖĞRETMEN,'VERİ TABANI'!G7609,1),"")</f>
        <v/>
      </c>
      <c r="Q7609" s="29" t="str">
        <f t="shared" si="237"/>
        <v/>
      </c>
    </row>
    <row r="7610" spans="1:17">
      <c r="A7610" s="3" t="str">
        <f t="shared" si="236"/>
        <v/>
      </c>
      <c r="M7610" s="3" t="str">
        <f>IFERROR(INDEX('SINIF GÜNLER'!$A:$C,MATCH('VERİ TABANI'!$D7610,'SINIF GÜNLER'!$B:$B,0),MATCH('VERİ TABANI'!$M$1,'SINIF GÜNLER'!$A$1:$C$1,0)),"")</f>
        <v/>
      </c>
      <c r="P7610" s="28" t="str">
        <f t="array" ref="P7610">IFERROR(SEARCH(ÖĞRETMEN,'VERİ TABANI'!G7610,1),"")</f>
        <v/>
      </c>
      <c r="Q7610" s="29" t="str">
        <f t="shared" si="237"/>
        <v/>
      </c>
    </row>
    <row r="7611" spans="1:17">
      <c r="A7611" s="3" t="str">
        <f t="shared" si="236"/>
        <v/>
      </c>
      <c r="M7611" s="3" t="str">
        <f>IFERROR(INDEX('SINIF GÜNLER'!$A:$C,MATCH('VERİ TABANI'!$D7611,'SINIF GÜNLER'!$B:$B,0),MATCH('VERİ TABANI'!$M$1,'SINIF GÜNLER'!$A$1:$C$1,0)),"")</f>
        <v/>
      </c>
      <c r="P7611" s="28" t="str">
        <f t="array" ref="P7611">IFERROR(SEARCH(ÖĞRETMEN,'VERİ TABANI'!G7611,1),"")</f>
        <v/>
      </c>
      <c r="Q7611" s="29" t="str">
        <f t="shared" si="237"/>
        <v/>
      </c>
    </row>
    <row r="7612" spans="1:17">
      <c r="A7612" s="3" t="str">
        <f t="shared" si="236"/>
        <v/>
      </c>
      <c r="M7612" s="3" t="str">
        <f>IFERROR(INDEX('SINIF GÜNLER'!$A:$C,MATCH('VERİ TABANI'!$D7612,'SINIF GÜNLER'!$B:$B,0),MATCH('VERİ TABANI'!$M$1,'SINIF GÜNLER'!$A$1:$C$1,0)),"")</f>
        <v/>
      </c>
      <c r="P7612" s="28" t="str">
        <f t="array" ref="P7612">IFERROR(SEARCH(ÖĞRETMEN,'VERİ TABANI'!G7612,1),"")</f>
        <v/>
      </c>
      <c r="Q7612" s="29" t="str">
        <f t="shared" si="237"/>
        <v/>
      </c>
    </row>
    <row r="7613" spans="1:17">
      <c r="A7613" s="3" t="str">
        <f t="shared" si="236"/>
        <v/>
      </c>
      <c r="M7613" s="3" t="str">
        <f>IFERROR(INDEX('SINIF GÜNLER'!$A:$C,MATCH('VERİ TABANI'!$D7613,'SINIF GÜNLER'!$B:$B,0),MATCH('VERİ TABANI'!$M$1,'SINIF GÜNLER'!$A$1:$C$1,0)),"")</f>
        <v/>
      </c>
      <c r="P7613" s="28" t="str">
        <f t="array" ref="P7613">IFERROR(SEARCH(ÖĞRETMEN,'VERİ TABANI'!G7613,1),"")</f>
        <v/>
      </c>
      <c r="Q7613" s="29" t="str">
        <f t="shared" si="237"/>
        <v/>
      </c>
    </row>
    <row r="7614" spans="1:17">
      <c r="A7614" s="3" t="str">
        <f t="shared" si="236"/>
        <v/>
      </c>
      <c r="M7614" s="3" t="str">
        <f>IFERROR(INDEX('SINIF GÜNLER'!$A:$C,MATCH('VERİ TABANI'!$D7614,'SINIF GÜNLER'!$B:$B,0),MATCH('VERİ TABANI'!$M$1,'SINIF GÜNLER'!$A$1:$C$1,0)),"")</f>
        <v/>
      </c>
      <c r="P7614" s="28" t="str">
        <f t="array" ref="P7614">IFERROR(SEARCH(ÖĞRETMEN,'VERİ TABANI'!G7614,1),"")</f>
        <v/>
      </c>
      <c r="Q7614" s="29" t="str">
        <f t="shared" si="237"/>
        <v/>
      </c>
    </row>
    <row r="7615" spans="1:17">
      <c r="A7615" s="3" t="str">
        <f t="shared" si="236"/>
        <v/>
      </c>
      <c r="M7615" s="3" t="str">
        <f>IFERROR(INDEX('SINIF GÜNLER'!$A:$C,MATCH('VERİ TABANI'!$D7615,'SINIF GÜNLER'!$B:$B,0),MATCH('VERİ TABANI'!$M$1,'SINIF GÜNLER'!$A$1:$C$1,0)),"")</f>
        <v/>
      </c>
      <c r="P7615" s="28" t="str">
        <f t="array" ref="P7615">IFERROR(SEARCH(ÖĞRETMEN,'VERİ TABANI'!G7615,1),"")</f>
        <v/>
      </c>
      <c r="Q7615" s="29" t="str">
        <f t="shared" si="237"/>
        <v/>
      </c>
    </row>
    <row r="7616" spans="1:17">
      <c r="A7616" s="3" t="str">
        <f t="shared" si="236"/>
        <v/>
      </c>
      <c r="M7616" s="3" t="str">
        <f>IFERROR(INDEX('SINIF GÜNLER'!$A:$C,MATCH('VERİ TABANI'!$D7616,'SINIF GÜNLER'!$B:$B,0),MATCH('VERİ TABANI'!$M$1,'SINIF GÜNLER'!$A$1:$C$1,0)),"")</f>
        <v/>
      </c>
      <c r="P7616" s="28" t="str">
        <f t="array" ref="P7616">IFERROR(SEARCH(ÖĞRETMEN,'VERİ TABANI'!G7616,1),"")</f>
        <v/>
      </c>
      <c r="Q7616" s="29" t="str">
        <f t="shared" si="237"/>
        <v/>
      </c>
    </row>
    <row r="7617" spans="1:17">
      <c r="A7617" s="3" t="str">
        <f t="shared" si="236"/>
        <v/>
      </c>
      <c r="M7617" s="3" t="str">
        <f>IFERROR(INDEX('SINIF GÜNLER'!$A:$C,MATCH('VERİ TABANI'!$D7617,'SINIF GÜNLER'!$B:$B,0),MATCH('VERİ TABANI'!$M$1,'SINIF GÜNLER'!$A$1:$C$1,0)),"")</f>
        <v/>
      </c>
      <c r="P7617" s="28" t="str">
        <f t="array" ref="P7617">IFERROR(SEARCH(ÖĞRETMEN,'VERİ TABANI'!G7617,1),"")</f>
        <v/>
      </c>
      <c r="Q7617" s="29" t="str">
        <f t="shared" si="237"/>
        <v/>
      </c>
    </row>
    <row r="7618" spans="1:17">
      <c r="A7618" s="3" t="str">
        <f t="shared" ref="A7618:A7681" si="238">IFERROR(IF(B7618="","",ROW()-1),"")</f>
        <v/>
      </c>
      <c r="M7618" s="3" t="str">
        <f>IFERROR(INDEX('SINIF GÜNLER'!$A:$C,MATCH('VERİ TABANI'!$D7618,'SINIF GÜNLER'!$B:$B,0),MATCH('VERİ TABANI'!$M$1,'SINIF GÜNLER'!$A$1:$C$1,0)),"")</f>
        <v/>
      </c>
      <c r="P7618" s="28" t="str">
        <f t="array" ref="P7618">IFERROR(SEARCH(ÖĞRETMEN,'VERİ TABANI'!G7618,1),"")</f>
        <v/>
      </c>
      <c r="Q7618" s="29" t="str">
        <f t="shared" si="237"/>
        <v/>
      </c>
    </row>
    <row r="7619" spans="1:17">
      <c r="A7619" s="3" t="str">
        <f t="shared" si="238"/>
        <v/>
      </c>
      <c r="M7619" s="3" t="str">
        <f>IFERROR(INDEX('SINIF GÜNLER'!$A:$C,MATCH('VERİ TABANI'!$D7619,'SINIF GÜNLER'!$B:$B,0),MATCH('VERİ TABANI'!$M$1,'SINIF GÜNLER'!$A$1:$C$1,0)),"")</f>
        <v/>
      </c>
      <c r="P7619" s="28" t="str">
        <f t="array" ref="P7619">IFERROR(SEARCH(ÖĞRETMEN,'VERİ TABANI'!G7619,1),"")</f>
        <v/>
      </c>
      <c r="Q7619" s="29" t="str">
        <f t="shared" si="237"/>
        <v/>
      </c>
    </row>
    <row r="7620" spans="1:17">
      <c r="A7620" s="3" t="str">
        <f t="shared" si="238"/>
        <v/>
      </c>
      <c r="M7620" s="3" t="str">
        <f>IFERROR(INDEX('SINIF GÜNLER'!$A:$C,MATCH('VERİ TABANI'!$D7620,'SINIF GÜNLER'!$B:$B,0),MATCH('VERİ TABANI'!$M$1,'SINIF GÜNLER'!$A$1:$C$1,0)),"")</f>
        <v/>
      </c>
      <c r="P7620" s="28" t="str">
        <f t="array" ref="P7620">IFERROR(SEARCH(ÖĞRETMEN,'VERİ TABANI'!G7620,1),"")</f>
        <v/>
      </c>
      <c r="Q7620" s="29" t="str">
        <f t="shared" si="237"/>
        <v/>
      </c>
    </row>
    <row r="7621" spans="1:17">
      <c r="A7621" s="3" t="str">
        <f t="shared" si="238"/>
        <v/>
      </c>
      <c r="M7621" s="3" t="str">
        <f>IFERROR(INDEX('SINIF GÜNLER'!$A:$C,MATCH('VERİ TABANI'!$D7621,'SINIF GÜNLER'!$B:$B,0),MATCH('VERİ TABANI'!$M$1,'SINIF GÜNLER'!$A$1:$C$1,0)),"")</f>
        <v/>
      </c>
      <c r="P7621" s="28" t="str">
        <f t="array" ref="P7621">IFERROR(SEARCH(ÖĞRETMEN,'VERİ TABANI'!G7621,1),"")</f>
        <v/>
      </c>
      <c r="Q7621" s="29" t="str">
        <f t="shared" si="237"/>
        <v/>
      </c>
    </row>
    <row r="7622" spans="1:17">
      <c r="A7622" s="3" t="str">
        <f t="shared" si="238"/>
        <v/>
      </c>
      <c r="M7622" s="3" t="str">
        <f>IFERROR(INDEX('SINIF GÜNLER'!$A:$C,MATCH('VERİ TABANI'!$D7622,'SINIF GÜNLER'!$B:$B,0),MATCH('VERİ TABANI'!$M$1,'SINIF GÜNLER'!$A$1:$C$1,0)),"")</f>
        <v/>
      </c>
      <c r="P7622" s="28" t="str">
        <f t="array" ref="P7622">IFERROR(SEARCH(ÖĞRETMEN,'VERİ TABANI'!G7622,1),"")</f>
        <v/>
      </c>
      <c r="Q7622" s="29" t="str">
        <f t="shared" si="237"/>
        <v/>
      </c>
    </row>
    <row r="7623" spans="1:17">
      <c r="A7623" s="3" t="str">
        <f t="shared" si="238"/>
        <v/>
      </c>
      <c r="M7623" s="3" t="str">
        <f>IFERROR(INDEX('SINIF GÜNLER'!$A:$C,MATCH('VERİ TABANI'!$D7623,'SINIF GÜNLER'!$B:$B,0),MATCH('VERİ TABANI'!$M$1,'SINIF GÜNLER'!$A$1:$C$1,0)),"")</f>
        <v/>
      </c>
      <c r="P7623" s="28" t="str">
        <f t="array" ref="P7623">IFERROR(SEARCH(ÖĞRETMEN,'VERİ TABANI'!G7623,1),"")</f>
        <v/>
      </c>
      <c r="Q7623" s="29" t="str">
        <f t="shared" si="237"/>
        <v/>
      </c>
    </row>
    <row r="7624" spans="1:17">
      <c r="A7624" s="3" t="str">
        <f t="shared" si="238"/>
        <v/>
      </c>
      <c r="M7624" s="3" t="str">
        <f>IFERROR(INDEX('SINIF GÜNLER'!$A:$C,MATCH('VERİ TABANI'!$D7624,'SINIF GÜNLER'!$B:$B,0),MATCH('VERİ TABANI'!$M$1,'SINIF GÜNLER'!$A$1:$C$1,0)),"")</f>
        <v/>
      </c>
      <c r="P7624" s="28" t="str">
        <f t="array" ref="P7624">IFERROR(SEARCH(ÖĞRETMEN,'VERİ TABANI'!G7624,1),"")</f>
        <v/>
      </c>
      <c r="Q7624" s="29" t="str">
        <f t="shared" ref="Q7624:Q7687" si="239">IF(P7624="","",ROW())</f>
        <v/>
      </c>
    </row>
    <row r="7625" spans="1:17">
      <c r="A7625" s="3" t="str">
        <f t="shared" si="238"/>
        <v/>
      </c>
      <c r="M7625" s="3" t="str">
        <f>IFERROR(INDEX('SINIF GÜNLER'!$A:$C,MATCH('VERİ TABANI'!$D7625,'SINIF GÜNLER'!$B:$B,0),MATCH('VERİ TABANI'!$M$1,'SINIF GÜNLER'!$A$1:$C$1,0)),"")</f>
        <v/>
      </c>
      <c r="P7625" s="28" t="str">
        <f t="array" ref="P7625">IFERROR(SEARCH(ÖĞRETMEN,'VERİ TABANI'!G7625,1),"")</f>
        <v/>
      </c>
      <c r="Q7625" s="29" t="str">
        <f t="shared" si="239"/>
        <v/>
      </c>
    </row>
    <row r="7626" spans="1:17">
      <c r="A7626" s="3" t="str">
        <f t="shared" si="238"/>
        <v/>
      </c>
      <c r="M7626" s="3" t="str">
        <f>IFERROR(INDEX('SINIF GÜNLER'!$A:$C,MATCH('VERİ TABANI'!$D7626,'SINIF GÜNLER'!$B:$B,0),MATCH('VERİ TABANI'!$M$1,'SINIF GÜNLER'!$A$1:$C$1,0)),"")</f>
        <v/>
      </c>
      <c r="P7626" s="28" t="str">
        <f t="array" ref="P7626">IFERROR(SEARCH(ÖĞRETMEN,'VERİ TABANI'!G7626,1),"")</f>
        <v/>
      </c>
      <c r="Q7626" s="29" t="str">
        <f t="shared" si="239"/>
        <v/>
      </c>
    </row>
    <row r="7627" spans="1:17">
      <c r="A7627" s="3" t="str">
        <f t="shared" si="238"/>
        <v/>
      </c>
      <c r="M7627" s="3" t="str">
        <f>IFERROR(INDEX('SINIF GÜNLER'!$A:$C,MATCH('VERİ TABANI'!$D7627,'SINIF GÜNLER'!$B:$B,0),MATCH('VERİ TABANI'!$M$1,'SINIF GÜNLER'!$A$1:$C$1,0)),"")</f>
        <v/>
      </c>
      <c r="P7627" s="28" t="str">
        <f t="array" ref="P7627">IFERROR(SEARCH(ÖĞRETMEN,'VERİ TABANI'!G7627,1),"")</f>
        <v/>
      </c>
      <c r="Q7627" s="29" t="str">
        <f t="shared" si="239"/>
        <v/>
      </c>
    </row>
    <row r="7628" spans="1:17">
      <c r="A7628" s="3" t="str">
        <f t="shared" si="238"/>
        <v/>
      </c>
      <c r="M7628" s="3" t="str">
        <f>IFERROR(INDEX('SINIF GÜNLER'!$A:$C,MATCH('VERİ TABANI'!$D7628,'SINIF GÜNLER'!$B:$B,0),MATCH('VERİ TABANI'!$M$1,'SINIF GÜNLER'!$A$1:$C$1,0)),"")</f>
        <v/>
      </c>
      <c r="P7628" s="28" t="str">
        <f t="array" ref="P7628">IFERROR(SEARCH(ÖĞRETMEN,'VERİ TABANI'!G7628,1),"")</f>
        <v/>
      </c>
      <c r="Q7628" s="29" t="str">
        <f t="shared" si="239"/>
        <v/>
      </c>
    </row>
    <row r="7629" spans="1:17">
      <c r="A7629" s="3" t="str">
        <f t="shared" si="238"/>
        <v/>
      </c>
      <c r="M7629" s="3" t="str">
        <f>IFERROR(INDEX('SINIF GÜNLER'!$A:$C,MATCH('VERİ TABANI'!$D7629,'SINIF GÜNLER'!$B:$B,0),MATCH('VERİ TABANI'!$M$1,'SINIF GÜNLER'!$A$1:$C$1,0)),"")</f>
        <v/>
      </c>
      <c r="P7629" s="28" t="str">
        <f t="array" ref="P7629">IFERROR(SEARCH(ÖĞRETMEN,'VERİ TABANI'!G7629,1),"")</f>
        <v/>
      </c>
      <c r="Q7629" s="29" t="str">
        <f t="shared" si="239"/>
        <v/>
      </c>
    </row>
    <row r="7630" spans="1:17">
      <c r="A7630" s="3" t="str">
        <f t="shared" si="238"/>
        <v/>
      </c>
      <c r="M7630" s="3" t="str">
        <f>IFERROR(INDEX('SINIF GÜNLER'!$A:$C,MATCH('VERİ TABANI'!$D7630,'SINIF GÜNLER'!$B:$B,0),MATCH('VERİ TABANI'!$M$1,'SINIF GÜNLER'!$A$1:$C$1,0)),"")</f>
        <v/>
      </c>
      <c r="P7630" s="28" t="str">
        <f t="array" ref="P7630">IFERROR(SEARCH(ÖĞRETMEN,'VERİ TABANI'!G7630,1),"")</f>
        <v/>
      </c>
      <c r="Q7630" s="29" t="str">
        <f t="shared" si="239"/>
        <v/>
      </c>
    </row>
    <row r="7631" spans="1:17">
      <c r="A7631" s="3" t="str">
        <f t="shared" si="238"/>
        <v/>
      </c>
      <c r="M7631" s="3" t="str">
        <f>IFERROR(INDEX('SINIF GÜNLER'!$A:$C,MATCH('VERİ TABANI'!$D7631,'SINIF GÜNLER'!$B:$B,0),MATCH('VERİ TABANI'!$M$1,'SINIF GÜNLER'!$A$1:$C$1,0)),"")</f>
        <v/>
      </c>
      <c r="P7631" s="28" t="str">
        <f t="array" ref="P7631">IFERROR(SEARCH(ÖĞRETMEN,'VERİ TABANI'!G7631,1),"")</f>
        <v/>
      </c>
      <c r="Q7631" s="29" t="str">
        <f t="shared" si="239"/>
        <v/>
      </c>
    </row>
    <row r="7632" spans="1:17">
      <c r="A7632" s="3" t="str">
        <f t="shared" si="238"/>
        <v/>
      </c>
      <c r="M7632" s="3" t="str">
        <f>IFERROR(INDEX('SINIF GÜNLER'!$A:$C,MATCH('VERİ TABANI'!$D7632,'SINIF GÜNLER'!$B:$B,0),MATCH('VERİ TABANI'!$M$1,'SINIF GÜNLER'!$A$1:$C$1,0)),"")</f>
        <v/>
      </c>
      <c r="P7632" s="28" t="str">
        <f t="array" ref="P7632">IFERROR(SEARCH(ÖĞRETMEN,'VERİ TABANI'!G7632,1),"")</f>
        <v/>
      </c>
      <c r="Q7632" s="29" t="str">
        <f t="shared" si="239"/>
        <v/>
      </c>
    </row>
    <row r="7633" spans="1:17">
      <c r="A7633" s="3" t="str">
        <f t="shared" si="238"/>
        <v/>
      </c>
      <c r="M7633" s="3" t="str">
        <f>IFERROR(INDEX('SINIF GÜNLER'!$A:$C,MATCH('VERİ TABANI'!$D7633,'SINIF GÜNLER'!$B:$B,0),MATCH('VERİ TABANI'!$M$1,'SINIF GÜNLER'!$A$1:$C$1,0)),"")</f>
        <v/>
      </c>
      <c r="P7633" s="28" t="str">
        <f t="array" ref="P7633">IFERROR(SEARCH(ÖĞRETMEN,'VERİ TABANI'!G7633,1),"")</f>
        <v/>
      </c>
      <c r="Q7633" s="29" t="str">
        <f t="shared" si="239"/>
        <v/>
      </c>
    </row>
    <row r="7634" spans="1:17">
      <c r="A7634" s="3" t="str">
        <f t="shared" si="238"/>
        <v/>
      </c>
      <c r="M7634" s="3" t="str">
        <f>IFERROR(INDEX('SINIF GÜNLER'!$A:$C,MATCH('VERİ TABANI'!$D7634,'SINIF GÜNLER'!$B:$B,0),MATCH('VERİ TABANI'!$M$1,'SINIF GÜNLER'!$A$1:$C$1,0)),"")</f>
        <v/>
      </c>
      <c r="P7634" s="28" t="str">
        <f t="array" ref="P7634">IFERROR(SEARCH(ÖĞRETMEN,'VERİ TABANI'!G7634,1),"")</f>
        <v/>
      </c>
      <c r="Q7634" s="29" t="str">
        <f t="shared" si="239"/>
        <v/>
      </c>
    </row>
    <row r="7635" spans="1:17">
      <c r="A7635" s="3" t="str">
        <f t="shared" si="238"/>
        <v/>
      </c>
      <c r="M7635" s="3" t="str">
        <f>IFERROR(INDEX('SINIF GÜNLER'!$A:$C,MATCH('VERİ TABANI'!$D7635,'SINIF GÜNLER'!$B:$B,0),MATCH('VERİ TABANI'!$M$1,'SINIF GÜNLER'!$A$1:$C$1,0)),"")</f>
        <v/>
      </c>
      <c r="P7635" s="28" t="str">
        <f t="array" ref="P7635">IFERROR(SEARCH(ÖĞRETMEN,'VERİ TABANI'!G7635,1),"")</f>
        <v/>
      </c>
      <c r="Q7635" s="29" t="str">
        <f t="shared" si="239"/>
        <v/>
      </c>
    </row>
    <row r="7636" spans="1:17">
      <c r="A7636" s="3" t="str">
        <f t="shared" si="238"/>
        <v/>
      </c>
      <c r="M7636" s="3" t="str">
        <f>IFERROR(INDEX('SINIF GÜNLER'!$A:$C,MATCH('VERİ TABANI'!$D7636,'SINIF GÜNLER'!$B:$B,0),MATCH('VERİ TABANI'!$M$1,'SINIF GÜNLER'!$A$1:$C$1,0)),"")</f>
        <v/>
      </c>
      <c r="P7636" s="28" t="str">
        <f t="array" ref="P7636">IFERROR(SEARCH(ÖĞRETMEN,'VERİ TABANI'!G7636,1),"")</f>
        <v/>
      </c>
      <c r="Q7636" s="29" t="str">
        <f t="shared" si="239"/>
        <v/>
      </c>
    </row>
    <row r="7637" spans="1:17">
      <c r="A7637" s="3" t="str">
        <f t="shared" si="238"/>
        <v/>
      </c>
      <c r="M7637" s="3" t="str">
        <f>IFERROR(INDEX('SINIF GÜNLER'!$A:$C,MATCH('VERİ TABANI'!$D7637,'SINIF GÜNLER'!$B:$B,0),MATCH('VERİ TABANI'!$M$1,'SINIF GÜNLER'!$A$1:$C$1,0)),"")</f>
        <v/>
      </c>
      <c r="P7637" s="28" t="str">
        <f t="array" ref="P7637">IFERROR(SEARCH(ÖĞRETMEN,'VERİ TABANI'!G7637,1),"")</f>
        <v/>
      </c>
      <c r="Q7637" s="29" t="str">
        <f t="shared" si="239"/>
        <v/>
      </c>
    </row>
    <row r="7638" spans="1:17">
      <c r="A7638" s="3" t="str">
        <f t="shared" si="238"/>
        <v/>
      </c>
      <c r="M7638" s="3" t="str">
        <f>IFERROR(INDEX('SINIF GÜNLER'!$A:$C,MATCH('VERİ TABANI'!$D7638,'SINIF GÜNLER'!$B:$B,0),MATCH('VERİ TABANI'!$M$1,'SINIF GÜNLER'!$A$1:$C$1,0)),"")</f>
        <v/>
      </c>
      <c r="P7638" s="28" t="str">
        <f t="array" ref="P7638">IFERROR(SEARCH(ÖĞRETMEN,'VERİ TABANI'!G7638,1),"")</f>
        <v/>
      </c>
      <c r="Q7638" s="29" t="str">
        <f t="shared" si="239"/>
        <v/>
      </c>
    </row>
    <row r="7639" spans="1:17">
      <c r="A7639" s="3" t="str">
        <f t="shared" si="238"/>
        <v/>
      </c>
      <c r="M7639" s="3" t="str">
        <f>IFERROR(INDEX('SINIF GÜNLER'!$A:$C,MATCH('VERİ TABANI'!$D7639,'SINIF GÜNLER'!$B:$B,0),MATCH('VERİ TABANI'!$M$1,'SINIF GÜNLER'!$A$1:$C$1,0)),"")</f>
        <v/>
      </c>
      <c r="P7639" s="28" t="str">
        <f t="array" ref="P7639">IFERROR(SEARCH(ÖĞRETMEN,'VERİ TABANI'!G7639,1),"")</f>
        <v/>
      </c>
      <c r="Q7639" s="29" t="str">
        <f t="shared" si="239"/>
        <v/>
      </c>
    </row>
    <row r="7640" spans="1:17">
      <c r="A7640" s="3" t="str">
        <f t="shared" si="238"/>
        <v/>
      </c>
      <c r="M7640" s="3" t="str">
        <f>IFERROR(INDEX('SINIF GÜNLER'!$A:$C,MATCH('VERİ TABANI'!$D7640,'SINIF GÜNLER'!$B:$B,0),MATCH('VERİ TABANI'!$M$1,'SINIF GÜNLER'!$A$1:$C$1,0)),"")</f>
        <v/>
      </c>
      <c r="P7640" s="28" t="str">
        <f t="array" ref="P7640">IFERROR(SEARCH(ÖĞRETMEN,'VERİ TABANI'!G7640,1),"")</f>
        <v/>
      </c>
      <c r="Q7640" s="29" t="str">
        <f t="shared" si="239"/>
        <v/>
      </c>
    </row>
    <row r="7641" spans="1:17">
      <c r="A7641" s="3" t="str">
        <f t="shared" si="238"/>
        <v/>
      </c>
      <c r="M7641" s="3" t="str">
        <f>IFERROR(INDEX('SINIF GÜNLER'!$A:$C,MATCH('VERİ TABANI'!$D7641,'SINIF GÜNLER'!$B:$B,0),MATCH('VERİ TABANI'!$M$1,'SINIF GÜNLER'!$A$1:$C$1,0)),"")</f>
        <v/>
      </c>
      <c r="P7641" s="28" t="str">
        <f t="array" ref="P7641">IFERROR(SEARCH(ÖĞRETMEN,'VERİ TABANI'!G7641,1),"")</f>
        <v/>
      </c>
      <c r="Q7641" s="29" t="str">
        <f t="shared" si="239"/>
        <v/>
      </c>
    </row>
    <row r="7642" spans="1:17">
      <c r="A7642" s="3" t="str">
        <f t="shared" si="238"/>
        <v/>
      </c>
      <c r="M7642" s="3" t="str">
        <f>IFERROR(INDEX('SINIF GÜNLER'!$A:$C,MATCH('VERİ TABANI'!$D7642,'SINIF GÜNLER'!$B:$B,0),MATCH('VERİ TABANI'!$M$1,'SINIF GÜNLER'!$A$1:$C$1,0)),"")</f>
        <v/>
      </c>
      <c r="P7642" s="28" t="str">
        <f t="array" ref="P7642">IFERROR(SEARCH(ÖĞRETMEN,'VERİ TABANI'!G7642,1),"")</f>
        <v/>
      </c>
      <c r="Q7642" s="29" t="str">
        <f t="shared" si="239"/>
        <v/>
      </c>
    </row>
    <row r="7643" spans="1:17">
      <c r="A7643" s="3" t="str">
        <f t="shared" si="238"/>
        <v/>
      </c>
      <c r="M7643" s="3" t="str">
        <f>IFERROR(INDEX('SINIF GÜNLER'!$A:$C,MATCH('VERİ TABANI'!$D7643,'SINIF GÜNLER'!$B:$B,0),MATCH('VERİ TABANI'!$M$1,'SINIF GÜNLER'!$A$1:$C$1,0)),"")</f>
        <v/>
      </c>
      <c r="P7643" s="28" t="str">
        <f t="array" ref="P7643">IFERROR(SEARCH(ÖĞRETMEN,'VERİ TABANI'!G7643,1),"")</f>
        <v/>
      </c>
      <c r="Q7643" s="29" t="str">
        <f t="shared" si="239"/>
        <v/>
      </c>
    </row>
    <row r="7644" spans="1:17">
      <c r="A7644" s="3" t="str">
        <f t="shared" si="238"/>
        <v/>
      </c>
      <c r="M7644" s="3" t="str">
        <f>IFERROR(INDEX('SINIF GÜNLER'!$A:$C,MATCH('VERİ TABANI'!$D7644,'SINIF GÜNLER'!$B:$B,0),MATCH('VERİ TABANI'!$M$1,'SINIF GÜNLER'!$A$1:$C$1,0)),"")</f>
        <v/>
      </c>
      <c r="P7644" s="28" t="str">
        <f t="array" ref="P7644">IFERROR(SEARCH(ÖĞRETMEN,'VERİ TABANI'!G7644,1),"")</f>
        <v/>
      </c>
      <c r="Q7644" s="29" t="str">
        <f t="shared" si="239"/>
        <v/>
      </c>
    </row>
    <row r="7645" spans="1:17">
      <c r="A7645" s="3" t="str">
        <f t="shared" si="238"/>
        <v/>
      </c>
      <c r="M7645" s="3" t="str">
        <f>IFERROR(INDEX('SINIF GÜNLER'!$A:$C,MATCH('VERİ TABANI'!$D7645,'SINIF GÜNLER'!$B:$B,0),MATCH('VERİ TABANI'!$M$1,'SINIF GÜNLER'!$A$1:$C$1,0)),"")</f>
        <v/>
      </c>
      <c r="P7645" s="28" t="str">
        <f t="array" ref="P7645">IFERROR(SEARCH(ÖĞRETMEN,'VERİ TABANI'!G7645,1),"")</f>
        <v/>
      </c>
      <c r="Q7645" s="29" t="str">
        <f t="shared" si="239"/>
        <v/>
      </c>
    </row>
    <row r="7646" spans="1:17">
      <c r="A7646" s="3" t="str">
        <f t="shared" si="238"/>
        <v/>
      </c>
      <c r="M7646" s="3" t="str">
        <f>IFERROR(INDEX('SINIF GÜNLER'!$A:$C,MATCH('VERİ TABANI'!$D7646,'SINIF GÜNLER'!$B:$B,0),MATCH('VERİ TABANI'!$M$1,'SINIF GÜNLER'!$A$1:$C$1,0)),"")</f>
        <v/>
      </c>
      <c r="P7646" s="28" t="str">
        <f t="array" ref="P7646">IFERROR(SEARCH(ÖĞRETMEN,'VERİ TABANI'!G7646,1),"")</f>
        <v/>
      </c>
      <c r="Q7646" s="29" t="str">
        <f t="shared" si="239"/>
        <v/>
      </c>
    </row>
    <row r="7647" spans="1:17">
      <c r="A7647" s="3" t="str">
        <f t="shared" si="238"/>
        <v/>
      </c>
      <c r="M7647" s="3" t="str">
        <f>IFERROR(INDEX('SINIF GÜNLER'!$A:$C,MATCH('VERİ TABANI'!$D7647,'SINIF GÜNLER'!$B:$B,0),MATCH('VERİ TABANI'!$M$1,'SINIF GÜNLER'!$A$1:$C$1,0)),"")</f>
        <v/>
      </c>
      <c r="P7647" s="28" t="str">
        <f t="array" ref="P7647">IFERROR(SEARCH(ÖĞRETMEN,'VERİ TABANI'!G7647,1),"")</f>
        <v/>
      </c>
      <c r="Q7647" s="29" t="str">
        <f t="shared" si="239"/>
        <v/>
      </c>
    </row>
    <row r="7648" spans="1:17">
      <c r="A7648" s="3" t="str">
        <f t="shared" si="238"/>
        <v/>
      </c>
      <c r="M7648" s="3" t="str">
        <f>IFERROR(INDEX('SINIF GÜNLER'!$A:$C,MATCH('VERİ TABANI'!$D7648,'SINIF GÜNLER'!$B:$B,0),MATCH('VERİ TABANI'!$M$1,'SINIF GÜNLER'!$A$1:$C$1,0)),"")</f>
        <v/>
      </c>
      <c r="P7648" s="28" t="str">
        <f t="array" ref="P7648">IFERROR(SEARCH(ÖĞRETMEN,'VERİ TABANI'!G7648,1),"")</f>
        <v/>
      </c>
      <c r="Q7648" s="29" t="str">
        <f t="shared" si="239"/>
        <v/>
      </c>
    </row>
    <row r="7649" spans="1:17">
      <c r="A7649" s="3" t="str">
        <f t="shared" si="238"/>
        <v/>
      </c>
      <c r="M7649" s="3" t="str">
        <f>IFERROR(INDEX('SINIF GÜNLER'!$A:$C,MATCH('VERİ TABANI'!$D7649,'SINIF GÜNLER'!$B:$B,0),MATCH('VERİ TABANI'!$M$1,'SINIF GÜNLER'!$A$1:$C$1,0)),"")</f>
        <v/>
      </c>
      <c r="P7649" s="28" t="str">
        <f t="array" ref="P7649">IFERROR(SEARCH(ÖĞRETMEN,'VERİ TABANI'!G7649,1),"")</f>
        <v/>
      </c>
      <c r="Q7649" s="29" t="str">
        <f t="shared" si="239"/>
        <v/>
      </c>
    </row>
    <row r="7650" spans="1:17">
      <c r="A7650" s="3" t="str">
        <f t="shared" si="238"/>
        <v/>
      </c>
      <c r="M7650" s="3" t="str">
        <f>IFERROR(INDEX('SINIF GÜNLER'!$A:$C,MATCH('VERİ TABANI'!$D7650,'SINIF GÜNLER'!$B:$B,0),MATCH('VERİ TABANI'!$M$1,'SINIF GÜNLER'!$A$1:$C$1,0)),"")</f>
        <v/>
      </c>
      <c r="P7650" s="28" t="str">
        <f t="array" ref="P7650">IFERROR(SEARCH(ÖĞRETMEN,'VERİ TABANI'!G7650,1),"")</f>
        <v/>
      </c>
      <c r="Q7650" s="29" t="str">
        <f t="shared" si="239"/>
        <v/>
      </c>
    </row>
    <row r="7651" spans="1:17">
      <c r="A7651" s="3" t="str">
        <f t="shared" si="238"/>
        <v/>
      </c>
      <c r="M7651" s="3" t="str">
        <f>IFERROR(INDEX('SINIF GÜNLER'!$A:$C,MATCH('VERİ TABANI'!$D7651,'SINIF GÜNLER'!$B:$B,0),MATCH('VERİ TABANI'!$M$1,'SINIF GÜNLER'!$A$1:$C$1,0)),"")</f>
        <v/>
      </c>
      <c r="P7651" s="28" t="str">
        <f t="array" ref="P7651">IFERROR(SEARCH(ÖĞRETMEN,'VERİ TABANI'!G7651,1),"")</f>
        <v/>
      </c>
      <c r="Q7651" s="29" t="str">
        <f t="shared" si="239"/>
        <v/>
      </c>
    </row>
    <row r="7652" spans="1:17">
      <c r="A7652" s="3" t="str">
        <f t="shared" si="238"/>
        <v/>
      </c>
      <c r="M7652" s="3" t="str">
        <f>IFERROR(INDEX('SINIF GÜNLER'!$A:$C,MATCH('VERİ TABANI'!$D7652,'SINIF GÜNLER'!$B:$B,0),MATCH('VERİ TABANI'!$M$1,'SINIF GÜNLER'!$A$1:$C$1,0)),"")</f>
        <v/>
      </c>
      <c r="P7652" s="28" t="str">
        <f t="array" ref="P7652">IFERROR(SEARCH(ÖĞRETMEN,'VERİ TABANI'!G7652,1),"")</f>
        <v/>
      </c>
      <c r="Q7652" s="29" t="str">
        <f t="shared" si="239"/>
        <v/>
      </c>
    </row>
    <row r="7653" spans="1:17">
      <c r="A7653" s="3" t="str">
        <f t="shared" si="238"/>
        <v/>
      </c>
      <c r="M7653" s="3" t="str">
        <f>IFERROR(INDEX('SINIF GÜNLER'!$A:$C,MATCH('VERİ TABANI'!$D7653,'SINIF GÜNLER'!$B:$B,0),MATCH('VERİ TABANI'!$M$1,'SINIF GÜNLER'!$A$1:$C$1,0)),"")</f>
        <v/>
      </c>
      <c r="P7653" s="28" t="str">
        <f t="array" ref="P7653">IFERROR(SEARCH(ÖĞRETMEN,'VERİ TABANI'!G7653,1),"")</f>
        <v/>
      </c>
      <c r="Q7653" s="29" t="str">
        <f t="shared" si="239"/>
        <v/>
      </c>
    </row>
    <row r="7654" spans="1:17">
      <c r="A7654" s="3" t="str">
        <f t="shared" si="238"/>
        <v/>
      </c>
      <c r="M7654" s="3" t="str">
        <f>IFERROR(INDEX('SINIF GÜNLER'!$A:$C,MATCH('VERİ TABANI'!$D7654,'SINIF GÜNLER'!$B:$B,0),MATCH('VERİ TABANI'!$M$1,'SINIF GÜNLER'!$A$1:$C$1,0)),"")</f>
        <v/>
      </c>
      <c r="P7654" s="28" t="str">
        <f t="array" ref="P7654">IFERROR(SEARCH(ÖĞRETMEN,'VERİ TABANI'!G7654,1),"")</f>
        <v/>
      </c>
      <c r="Q7654" s="29" t="str">
        <f t="shared" si="239"/>
        <v/>
      </c>
    </row>
    <row r="7655" spans="1:17">
      <c r="A7655" s="3" t="str">
        <f t="shared" si="238"/>
        <v/>
      </c>
      <c r="M7655" s="3" t="str">
        <f>IFERROR(INDEX('SINIF GÜNLER'!$A:$C,MATCH('VERİ TABANI'!$D7655,'SINIF GÜNLER'!$B:$B,0),MATCH('VERİ TABANI'!$M$1,'SINIF GÜNLER'!$A$1:$C$1,0)),"")</f>
        <v/>
      </c>
      <c r="P7655" s="28" t="str">
        <f t="array" ref="P7655">IFERROR(SEARCH(ÖĞRETMEN,'VERİ TABANI'!G7655,1),"")</f>
        <v/>
      </c>
      <c r="Q7655" s="29" t="str">
        <f t="shared" si="239"/>
        <v/>
      </c>
    </row>
    <row r="7656" spans="1:17">
      <c r="A7656" s="3" t="str">
        <f t="shared" si="238"/>
        <v/>
      </c>
      <c r="M7656" s="3" t="str">
        <f>IFERROR(INDEX('SINIF GÜNLER'!$A:$C,MATCH('VERİ TABANI'!$D7656,'SINIF GÜNLER'!$B:$B,0),MATCH('VERİ TABANI'!$M$1,'SINIF GÜNLER'!$A$1:$C$1,0)),"")</f>
        <v/>
      </c>
      <c r="P7656" s="28" t="str">
        <f t="array" ref="P7656">IFERROR(SEARCH(ÖĞRETMEN,'VERİ TABANI'!G7656,1),"")</f>
        <v/>
      </c>
      <c r="Q7656" s="29" t="str">
        <f t="shared" si="239"/>
        <v/>
      </c>
    </row>
    <row r="7657" spans="1:17">
      <c r="A7657" s="3" t="str">
        <f t="shared" si="238"/>
        <v/>
      </c>
      <c r="M7657" s="3" t="str">
        <f>IFERROR(INDEX('SINIF GÜNLER'!$A:$C,MATCH('VERİ TABANI'!$D7657,'SINIF GÜNLER'!$B:$B,0),MATCH('VERİ TABANI'!$M$1,'SINIF GÜNLER'!$A$1:$C$1,0)),"")</f>
        <v/>
      </c>
      <c r="P7657" s="28" t="str">
        <f t="array" ref="P7657">IFERROR(SEARCH(ÖĞRETMEN,'VERİ TABANI'!G7657,1),"")</f>
        <v/>
      </c>
      <c r="Q7657" s="29" t="str">
        <f t="shared" si="239"/>
        <v/>
      </c>
    </row>
    <row r="7658" spans="1:17">
      <c r="A7658" s="3" t="str">
        <f t="shared" si="238"/>
        <v/>
      </c>
      <c r="M7658" s="3" t="str">
        <f>IFERROR(INDEX('SINIF GÜNLER'!$A:$C,MATCH('VERİ TABANI'!$D7658,'SINIF GÜNLER'!$B:$B,0),MATCH('VERİ TABANI'!$M$1,'SINIF GÜNLER'!$A$1:$C$1,0)),"")</f>
        <v/>
      </c>
      <c r="P7658" s="28" t="str">
        <f t="array" ref="P7658">IFERROR(SEARCH(ÖĞRETMEN,'VERİ TABANI'!G7658,1),"")</f>
        <v/>
      </c>
      <c r="Q7658" s="29" t="str">
        <f t="shared" si="239"/>
        <v/>
      </c>
    </row>
    <row r="7659" spans="1:17">
      <c r="A7659" s="3" t="str">
        <f t="shared" si="238"/>
        <v/>
      </c>
      <c r="M7659" s="3" t="str">
        <f>IFERROR(INDEX('SINIF GÜNLER'!$A:$C,MATCH('VERİ TABANI'!$D7659,'SINIF GÜNLER'!$B:$B,0),MATCH('VERİ TABANI'!$M$1,'SINIF GÜNLER'!$A$1:$C$1,0)),"")</f>
        <v/>
      </c>
      <c r="P7659" s="28" t="str">
        <f t="array" ref="P7659">IFERROR(SEARCH(ÖĞRETMEN,'VERİ TABANI'!G7659,1),"")</f>
        <v/>
      </c>
      <c r="Q7659" s="29" t="str">
        <f t="shared" si="239"/>
        <v/>
      </c>
    </row>
    <row r="7660" spans="1:17">
      <c r="A7660" s="3" t="str">
        <f t="shared" si="238"/>
        <v/>
      </c>
      <c r="M7660" s="3" t="str">
        <f>IFERROR(INDEX('SINIF GÜNLER'!$A:$C,MATCH('VERİ TABANI'!$D7660,'SINIF GÜNLER'!$B:$B,0),MATCH('VERİ TABANI'!$M$1,'SINIF GÜNLER'!$A$1:$C$1,0)),"")</f>
        <v/>
      </c>
      <c r="P7660" s="28" t="str">
        <f t="array" ref="P7660">IFERROR(SEARCH(ÖĞRETMEN,'VERİ TABANI'!G7660,1),"")</f>
        <v/>
      </c>
      <c r="Q7660" s="29" t="str">
        <f t="shared" si="239"/>
        <v/>
      </c>
    </row>
    <row r="7661" spans="1:17">
      <c r="A7661" s="3" t="str">
        <f t="shared" si="238"/>
        <v/>
      </c>
      <c r="M7661" s="3" t="str">
        <f>IFERROR(INDEX('SINIF GÜNLER'!$A:$C,MATCH('VERİ TABANI'!$D7661,'SINIF GÜNLER'!$B:$B,0),MATCH('VERİ TABANI'!$M$1,'SINIF GÜNLER'!$A$1:$C$1,0)),"")</f>
        <v/>
      </c>
      <c r="P7661" s="28" t="str">
        <f t="array" ref="P7661">IFERROR(SEARCH(ÖĞRETMEN,'VERİ TABANI'!G7661,1),"")</f>
        <v/>
      </c>
      <c r="Q7661" s="29" t="str">
        <f t="shared" si="239"/>
        <v/>
      </c>
    </row>
    <row r="7662" spans="1:17">
      <c r="A7662" s="3" t="str">
        <f t="shared" si="238"/>
        <v/>
      </c>
      <c r="M7662" s="3" t="str">
        <f>IFERROR(INDEX('SINIF GÜNLER'!$A:$C,MATCH('VERİ TABANI'!$D7662,'SINIF GÜNLER'!$B:$B,0),MATCH('VERİ TABANI'!$M$1,'SINIF GÜNLER'!$A$1:$C$1,0)),"")</f>
        <v/>
      </c>
      <c r="P7662" s="28" t="str">
        <f t="array" ref="P7662">IFERROR(SEARCH(ÖĞRETMEN,'VERİ TABANI'!G7662,1),"")</f>
        <v/>
      </c>
      <c r="Q7662" s="29" t="str">
        <f t="shared" si="239"/>
        <v/>
      </c>
    </row>
    <row r="7663" spans="1:17">
      <c r="A7663" s="3" t="str">
        <f t="shared" si="238"/>
        <v/>
      </c>
      <c r="M7663" s="3" t="str">
        <f>IFERROR(INDEX('SINIF GÜNLER'!$A:$C,MATCH('VERİ TABANI'!$D7663,'SINIF GÜNLER'!$B:$B,0),MATCH('VERİ TABANI'!$M$1,'SINIF GÜNLER'!$A$1:$C$1,0)),"")</f>
        <v/>
      </c>
      <c r="P7663" s="28" t="str">
        <f t="array" ref="P7663">IFERROR(SEARCH(ÖĞRETMEN,'VERİ TABANI'!G7663,1),"")</f>
        <v/>
      </c>
      <c r="Q7663" s="29" t="str">
        <f t="shared" si="239"/>
        <v/>
      </c>
    </row>
    <row r="7664" spans="1:17">
      <c r="A7664" s="3" t="str">
        <f t="shared" si="238"/>
        <v/>
      </c>
      <c r="M7664" s="3" t="str">
        <f>IFERROR(INDEX('SINIF GÜNLER'!$A:$C,MATCH('VERİ TABANI'!$D7664,'SINIF GÜNLER'!$B:$B,0),MATCH('VERİ TABANI'!$M$1,'SINIF GÜNLER'!$A$1:$C$1,0)),"")</f>
        <v/>
      </c>
      <c r="P7664" s="28" t="str">
        <f t="array" ref="P7664">IFERROR(SEARCH(ÖĞRETMEN,'VERİ TABANI'!G7664,1),"")</f>
        <v/>
      </c>
      <c r="Q7664" s="29" t="str">
        <f t="shared" si="239"/>
        <v/>
      </c>
    </row>
    <row r="7665" spans="1:17">
      <c r="A7665" s="3" t="str">
        <f t="shared" si="238"/>
        <v/>
      </c>
      <c r="M7665" s="3" t="str">
        <f>IFERROR(INDEX('SINIF GÜNLER'!$A:$C,MATCH('VERİ TABANI'!$D7665,'SINIF GÜNLER'!$B:$B,0),MATCH('VERİ TABANI'!$M$1,'SINIF GÜNLER'!$A$1:$C$1,0)),"")</f>
        <v/>
      </c>
      <c r="P7665" s="28" t="str">
        <f t="array" ref="P7665">IFERROR(SEARCH(ÖĞRETMEN,'VERİ TABANI'!G7665,1),"")</f>
        <v/>
      </c>
      <c r="Q7665" s="29" t="str">
        <f t="shared" si="239"/>
        <v/>
      </c>
    </row>
    <row r="7666" spans="1:17">
      <c r="A7666" s="3" t="str">
        <f t="shared" si="238"/>
        <v/>
      </c>
      <c r="M7666" s="3" t="str">
        <f>IFERROR(INDEX('SINIF GÜNLER'!$A:$C,MATCH('VERİ TABANI'!$D7666,'SINIF GÜNLER'!$B:$B,0),MATCH('VERİ TABANI'!$M$1,'SINIF GÜNLER'!$A$1:$C$1,0)),"")</f>
        <v/>
      </c>
      <c r="P7666" s="28" t="str">
        <f t="array" ref="P7666">IFERROR(SEARCH(ÖĞRETMEN,'VERİ TABANI'!G7666,1),"")</f>
        <v/>
      </c>
      <c r="Q7666" s="29" t="str">
        <f t="shared" si="239"/>
        <v/>
      </c>
    </row>
    <row r="7667" spans="1:17">
      <c r="A7667" s="3" t="str">
        <f t="shared" si="238"/>
        <v/>
      </c>
      <c r="M7667" s="3" t="str">
        <f>IFERROR(INDEX('SINIF GÜNLER'!$A:$C,MATCH('VERİ TABANI'!$D7667,'SINIF GÜNLER'!$B:$B,0),MATCH('VERİ TABANI'!$M$1,'SINIF GÜNLER'!$A$1:$C$1,0)),"")</f>
        <v/>
      </c>
      <c r="P7667" s="28" t="str">
        <f t="array" ref="P7667">IFERROR(SEARCH(ÖĞRETMEN,'VERİ TABANI'!G7667,1),"")</f>
        <v/>
      </c>
      <c r="Q7667" s="29" t="str">
        <f t="shared" si="239"/>
        <v/>
      </c>
    </row>
    <row r="7668" spans="1:17">
      <c r="A7668" s="3" t="str">
        <f t="shared" si="238"/>
        <v/>
      </c>
      <c r="M7668" s="3" t="str">
        <f>IFERROR(INDEX('SINIF GÜNLER'!$A:$C,MATCH('VERİ TABANI'!$D7668,'SINIF GÜNLER'!$B:$B,0),MATCH('VERİ TABANI'!$M$1,'SINIF GÜNLER'!$A$1:$C$1,0)),"")</f>
        <v/>
      </c>
      <c r="P7668" s="28" t="str">
        <f t="array" ref="P7668">IFERROR(SEARCH(ÖĞRETMEN,'VERİ TABANI'!G7668,1),"")</f>
        <v/>
      </c>
      <c r="Q7668" s="29" t="str">
        <f t="shared" si="239"/>
        <v/>
      </c>
    </row>
    <row r="7669" spans="1:17">
      <c r="A7669" s="3" t="str">
        <f t="shared" si="238"/>
        <v/>
      </c>
      <c r="M7669" s="3" t="str">
        <f>IFERROR(INDEX('SINIF GÜNLER'!$A:$C,MATCH('VERİ TABANI'!$D7669,'SINIF GÜNLER'!$B:$B,0),MATCH('VERİ TABANI'!$M$1,'SINIF GÜNLER'!$A$1:$C$1,0)),"")</f>
        <v/>
      </c>
      <c r="P7669" s="28" t="str">
        <f t="array" ref="P7669">IFERROR(SEARCH(ÖĞRETMEN,'VERİ TABANI'!G7669,1),"")</f>
        <v/>
      </c>
      <c r="Q7669" s="29" t="str">
        <f t="shared" si="239"/>
        <v/>
      </c>
    </row>
    <row r="7670" spans="1:17">
      <c r="A7670" s="3" t="str">
        <f t="shared" si="238"/>
        <v/>
      </c>
      <c r="M7670" s="3" t="str">
        <f>IFERROR(INDEX('SINIF GÜNLER'!$A:$C,MATCH('VERİ TABANI'!$D7670,'SINIF GÜNLER'!$B:$B,0),MATCH('VERİ TABANI'!$M$1,'SINIF GÜNLER'!$A$1:$C$1,0)),"")</f>
        <v/>
      </c>
      <c r="P7670" s="28" t="str">
        <f t="array" ref="P7670">IFERROR(SEARCH(ÖĞRETMEN,'VERİ TABANI'!G7670,1),"")</f>
        <v/>
      </c>
      <c r="Q7670" s="29" t="str">
        <f t="shared" si="239"/>
        <v/>
      </c>
    </row>
    <row r="7671" spans="1:17">
      <c r="A7671" s="3" t="str">
        <f t="shared" si="238"/>
        <v/>
      </c>
      <c r="M7671" s="3" t="str">
        <f>IFERROR(INDEX('SINIF GÜNLER'!$A:$C,MATCH('VERİ TABANI'!$D7671,'SINIF GÜNLER'!$B:$B,0),MATCH('VERİ TABANI'!$M$1,'SINIF GÜNLER'!$A$1:$C$1,0)),"")</f>
        <v/>
      </c>
      <c r="P7671" s="28" t="str">
        <f t="array" ref="P7671">IFERROR(SEARCH(ÖĞRETMEN,'VERİ TABANI'!G7671,1),"")</f>
        <v/>
      </c>
      <c r="Q7671" s="29" t="str">
        <f t="shared" si="239"/>
        <v/>
      </c>
    </row>
    <row r="7672" spans="1:17">
      <c r="A7672" s="3" t="str">
        <f t="shared" si="238"/>
        <v/>
      </c>
      <c r="M7672" s="3" t="str">
        <f>IFERROR(INDEX('SINIF GÜNLER'!$A:$C,MATCH('VERİ TABANI'!$D7672,'SINIF GÜNLER'!$B:$B,0),MATCH('VERİ TABANI'!$M$1,'SINIF GÜNLER'!$A$1:$C$1,0)),"")</f>
        <v/>
      </c>
      <c r="P7672" s="28" t="str">
        <f t="array" ref="P7672">IFERROR(SEARCH(ÖĞRETMEN,'VERİ TABANI'!G7672,1),"")</f>
        <v/>
      </c>
      <c r="Q7672" s="29" t="str">
        <f t="shared" si="239"/>
        <v/>
      </c>
    </row>
    <row r="7673" spans="1:17">
      <c r="A7673" s="3" t="str">
        <f t="shared" si="238"/>
        <v/>
      </c>
      <c r="M7673" s="3" t="str">
        <f>IFERROR(INDEX('SINIF GÜNLER'!$A:$C,MATCH('VERİ TABANI'!$D7673,'SINIF GÜNLER'!$B:$B,0),MATCH('VERİ TABANI'!$M$1,'SINIF GÜNLER'!$A$1:$C$1,0)),"")</f>
        <v/>
      </c>
      <c r="P7673" s="28" t="str">
        <f t="array" ref="P7673">IFERROR(SEARCH(ÖĞRETMEN,'VERİ TABANI'!G7673,1),"")</f>
        <v/>
      </c>
      <c r="Q7673" s="29" t="str">
        <f t="shared" si="239"/>
        <v/>
      </c>
    </row>
    <row r="7674" spans="1:17">
      <c r="A7674" s="3" t="str">
        <f t="shared" si="238"/>
        <v/>
      </c>
      <c r="M7674" s="3" t="str">
        <f>IFERROR(INDEX('SINIF GÜNLER'!$A:$C,MATCH('VERİ TABANI'!$D7674,'SINIF GÜNLER'!$B:$B,0),MATCH('VERİ TABANI'!$M$1,'SINIF GÜNLER'!$A$1:$C$1,0)),"")</f>
        <v/>
      </c>
      <c r="P7674" s="28" t="str">
        <f t="array" ref="P7674">IFERROR(SEARCH(ÖĞRETMEN,'VERİ TABANI'!G7674,1),"")</f>
        <v/>
      </c>
      <c r="Q7674" s="29" t="str">
        <f t="shared" si="239"/>
        <v/>
      </c>
    </row>
    <row r="7675" spans="1:17">
      <c r="A7675" s="3" t="str">
        <f t="shared" si="238"/>
        <v/>
      </c>
      <c r="M7675" s="3" t="str">
        <f>IFERROR(INDEX('SINIF GÜNLER'!$A:$C,MATCH('VERİ TABANI'!$D7675,'SINIF GÜNLER'!$B:$B,0),MATCH('VERİ TABANI'!$M$1,'SINIF GÜNLER'!$A$1:$C$1,0)),"")</f>
        <v/>
      </c>
      <c r="P7675" s="28" t="str">
        <f t="array" ref="P7675">IFERROR(SEARCH(ÖĞRETMEN,'VERİ TABANI'!G7675,1),"")</f>
        <v/>
      </c>
      <c r="Q7675" s="29" t="str">
        <f t="shared" si="239"/>
        <v/>
      </c>
    </row>
    <row r="7676" spans="1:17">
      <c r="A7676" s="3" t="str">
        <f t="shared" si="238"/>
        <v/>
      </c>
      <c r="M7676" s="3" t="str">
        <f>IFERROR(INDEX('SINIF GÜNLER'!$A:$C,MATCH('VERİ TABANI'!$D7676,'SINIF GÜNLER'!$B:$B,0),MATCH('VERİ TABANI'!$M$1,'SINIF GÜNLER'!$A$1:$C$1,0)),"")</f>
        <v/>
      </c>
      <c r="P7676" s="28" t="str">
        <f t="array" ref="P7676">IFERROR(SEARCH(ÖĞRETMEN,'VERİ TABANI'!G7676,1),"")</f>
        <v/>
      </c>
      <c r="Q7676" s="29" t="str">
        <f t="shared" si="239"/>
        <v/>
      </c>
    </row>
    <row r="7677" spans="1:17">
      <c r="A7677" s="3" t="str">
        <f t="shared" si="238"/>
        <v/>
      </c>
      <c r="M7677" s="3" t="str">
        <f>IFERROR(INDEX('SINIF GÜNLER'!$A:$C,MATCH('VERİ TABANI'!$D7677,'SINIF GÜNLER'!$B:$B,0),MATCH('VERİ TABANI'!$M$1,'SINIF GÜNLER'!$A$1:$C$1,0)),"")</f>
        <v/>
      </c>
      <c r="P7677" s="28" t="str">
        <f t="array" ref="P7677">IFERROR(SEARCH(ÖĞRETMEN,'VERİ TABANI'!G7677,1),"")</f>
        <v/>
      </c>
      <c r="Q7677" s="29" t="str">
        <f t="shared" si="239"/>
        <v/>
      </c>
    </row>
    <row r="7678" spans="1:17">
      <c r="A7678" s="3" t="str">
        <f t="shared" si="238"/>
        <v/>
      </c>
      <c r="M7678" s="3" t="str">
        <f>IFERROR(INDEX('SINIF GÜNLER'!$A:$C,MATCH('VERİ TABANI'!$D7678,'SINIF GÜNLER'!$B:$B,0),MATCH('VERİ TABANI'!$M$1,'SINIF GÜNLER'!$A$1:$C$1,0)),"")</f>
        <v/>
      </c>
      <c r="P7678" s="28" t="str">
        <f t="array" ref="P7678">IFERROR(SEARCH(ÖĞRETMEN,'VERİ TABANI'!G7678,1),"")</f>
        <v/>
      </c>
      <c r="Q7678" s="29" t="str">
        <f t="shared" si="239"/>
        <v/>
      </c>
    </row>
    <row r="7679" spans="1:17">
      <c r="A7679" s="3" t="str">
        <f t="shared" si="238"/>
        <v/>
      </c>
      <c r="M7679" s="3" t="str">
        <f>IFERROR(INDEX('SINIF GÜNLER'!$A:$C,MATCH('VERİ TABANI'!$D7679,'SINIF GÜNLER'!$B:$B,0),MATCH('VERİ TABANI'!$M$1,'SINIF GÜNLER'!$A$1:$C$1,0)),"")</f>
        <v/>
      </c>
      <c r="P7679" s="28" t="str">
        <f t="array" ref="P7679">IFERROR(SEARCH(ÖĞRETMEN,'VERİ TABANI'!G7679,1),"")</f>
        <v/>
      </c>
      <c r="Q7679" s="29" t="str">
        <f t="shared" si="239"/>
        <v/>
      </c>
    </row>
    <row r="7680" spans="1:17">
      <c r="A7680" s="3" t="str">
        <f t="shared" si="238"/>
        <v/>
      </c>
      <c r="M7680" s="3" t="str">
        <f>IFERROR(INDEX('SINIF GÜNLER'!$A:$C,MATCH('VERİ TABANI'!$D7680,'SINIF GÜNLER'!$B:$B,0),MATCH('VERİ TABANI'!$M$1,'SINIF GÜNLER'!$A$1:$C$1,0)),"")</f>
        <v/>
      </c>
      <c r="P7680" s="28" t="str">
        <f t="array" ref="P7680">IFERROR(SEARCH(ÖĞRETMEN,'VERİ TABANI'!G7680,1),"")</f>
        <v/>
      </c>
      <c r="Q7680" s="29" t="str">
        <f t="shared" si="239"/>
        <v/>
      </c>
    </row>
    <row r="7681" spans="1:17">
      <c r="A7681" s="3" t="str">
        <f t="shared" si="238"/>
        <v/>
      </c>
      <c r="M7681" s="3" t="str">
        <f>IFERROR(INDEX('SINIF GÜNLER'!$A:$C,MATCH('VERİ TABANI'!$D7681,'SINIF GÜNLER'!$B:$B,0),MATCH('VERİ TABANI'!$M$1,'SINIF GÜNLER'!$A$1:$C$1,0)),"")</f>
        <v/>
      </c>
      <c r="P7681" s="28" t="str">
        <f t="array" ref="P7681">IFERROR(SEARCH(ÖĞRETMEN,'VERİ TABANI'!G7681,1),"")</f>
        <v/>
      </c>
      <c r="Q7681" s="29" t="str">
        <f t="shared" si="239"/>
        <v/>
      </c>
    </row>
    <row r="7682" spans="1:17">
      <c r="A7682" s="3" t="str">
        <f t="shared" ref="A7682:A7745" si="240">IFERROR(IF(B7682="","",ROW()-1),"")</f>
        <v/>
      </c>
      <c r="M7682" s="3" t="str">
        <f>IFERROR(INDEX('SINIF GÜNLER'!$A:$C,MATCH('VERİ TABANI'!$D7682,'SINIF GÜNLER'!$B:$B,0),MATCH('VERİ TABANI'!$M$1,'SINIF GÜNLER'!$A$1:$C$1,0)),"")</f>
        <v/>
      </c>
      <c r="P7682" s="28" t="str">
        <f t="array" ref="P7682">IFERROR(SEARCH(ÖĞRETMEN,'VERİ TABANI'!G7682,1),"")</f>
        <v/>
      </c>
      <c r="Q7682" s="29" t="str">
        <f t="shared" si="239"/>
        <v/>
      </c>
    </row>
    <row r="7683" spans="1:17">
      <c r="A7683" s="3" t="str">
        <f t="shared" si="240"/>
        <v/>
      </c>
      <c r="M7683" s="3" t="str">
        <f>IFERROR(INDEX('SINIF GÜNLER'!$A:$C,MATCH('VERİ TABANI'!$D7683,'SINIF GÜNLER'!$B:$B,0),MATCH('VERİ TABANI'!$M$1,'SINIF GÜNLER'!$A$1:$C$1,0)),"")</f>
        <v/>
      </c>
      <c r="P7683" s="28" t="str">
        <f t="array" ref="P7683">IFERROR(SEARCH(ÖĞRETMEN,'VERİ TABANI'!G7683,1),"")</f>
        <v/>
      </c>
      <c r="Q7683" s="29" t="str">
        <f t="shared" si="239"/>
        <v/>
      </c>
    </row>
    <row r="7684" spans="1:17">
      <c r="A7684" s="3" t="str">
        <f t="shared" si="240"/>
        <v/>
      </c>
      <c r="M7684" s="3" t="str">
        <f>IFERROR(INDEX('SINIF GÜNLER'!$A:$C,MATCH('VERİ TABANI'!$D7684,'SINIF GÜNLER'!$B:$B,0),MATCH('VERİ TABANI'!$M$1,'SINIF GÜNLER'!$A$1:$C$1,0)),"")</f>
        <v/>
      </c>
      <c r="P7684" s="28" t="str">
        <f t="array" ref="P7684">IFERROR(SEARCH(ÖĞRETMEN,'VERİ TABANI'!G7684,1),"")</f>
        <v/>
      </c>
      <c r="Q7684" s="29" t="str">
        <f t="shared" si="239"/>
        <v/>
      </c>
    </row>
    <row r="7685" spans="1:17">
      <c r="A7685" s="3" t="str">
        <f t="shared" si="240"/>
        <v/>
      </c>
      <c r="M7685" s="3" t="str">
        <f>IFERROR(INDEX('SINIF GÜNLER'!$A:$C,MATCH('VERİ TABANI'!$D7685,'SINIF GÜNLER'!$B:$B,0),MATCH('VERİ TABANI'!$M$1,'SINIF GÜNLER'!$A$1:$C$1,0)),"")</f>
        <v/>
      </c>
      <c r="P7685" s="28" t="str">
        <f t="array" ref="P7685">IFERROR(SEARCH(ÖĞRETMEN,'VERİ TABANI'!G7685,1),"")</f>
        <v/>
      </c>
      <c r="Q7685" s="29" t="str">
        <f t="shared" si="239"/>
        <v/>
      </c>
    </row>
    <row r="7686" spans="1:17">
      <c r="A7686" s="3" t="str">
        <f t="shared" si="240"/>
        <v/>
      </c>
      <c r="M7686" s="3" t="str">
        <f>IFERROR(INDEX('SINIF GÜNLER'!$A:$C,MATCH('VERİ TABANI'!$D7686,'SINIF GÜNLER'!$B:$B,0),MATCH('VERİ TABANI'!$M$1,'SINIF GÜNLER'!$A$1:$C$1,0)),"")</f>
        <v/>
      </c>
      <c r="P7686" s="28" t="str">
        <f t="array" ref="P7686">IFERROR(SEARCH(ÖĞRETMEN,'VERİ TABANI'!G7686,1),"")</f>
        <v/>
      </c>
      <c r="Q7686" s="29" t="str">
        <f t="shared" si="239"/>
        <v/>
      </c>
    </row>
    <row r="7687" spans="1:17">
      <c r="A7687" s="3" t="str">
        <f t="shared" si="240"/>
        <v/>
      </c>
      <c r="M7687" s="3" t="str">
        <f>IFERROR(INDEX('SINIF GÜNLER'!$A:$C,MATCH('VERİ TABANI'!$D7687,'SINIF GÜNLER'!$B:$B,0),MATCH('VERİ TABANI'!$M$1,'SINIF GÜNLER'!$A$1:$C$1,0)),"")</f>
        <v/>
      </c>
      <c r="P7687" s="28" t="str">
        <f t="array" ref="P7687">IFERROR(SEARCH(ÖĞRETMEN,'VERİ TABANI'!G7687,1),"")</f>
        <v/>
      </c>
      <c r="Q7687" s="29" t="str">
        <f t="shared" si="239"/>
        <v/>
      </c>
    </row>
    <row r="7688" spans="1:17">
      <c r="A7688" s="3" t="str">
        <f t="shared" si="240"/>
        <v/>
      </c>
      <c r="M7688" s="3" t="str">
        <f>IFERROR(INDEX('SINIF GÜNLER'!$A:$C,MATCH('VERİ TABANI'!$D7688,'SINIF GÜNLER'!$B:$B,0),MATCH('VERİ TABANI'!$M$1,'SINIF GÜNLER'!$A$1:$C$1,0)),"")</f>
        <v/>
      </c>
      <c r="P7688" s="28" t="str">
        <f t="array" ref="P7688">IFERROR(SEARCH(ÖĞRETMEN,'VERİ TABANI'!G7688,1),"")</f>
        <v/>
      </c>
      <c r="Q7688" s="29" t="str">
        <f t="shared" ref="Q7688:Q7751" si="241">IF(P7688="","",ROW())</f>
        <v/>
      </c>
    </row>
    <row r="7689" spans="1:17">
      <c r="A7689" s="3" t="str">
        <f t="shared" si="240"/>
        <v/>
      </c>
      <c r="M7689" s="3" t="str">
        <f>IFERROR(INDEX('SINIF GÜNLER'!$A:$C,MATCH('VERİ TABANI'!$D7689,'SINIF GÜNLER'!$B:$B,0),MATCH('VERİ TABANI'!$M$1,'SINIF GÜNLER'!$A$1:$C$1,0)),"")</f>
        <v/>
      </c>
      <c r="P7689" s="28" t="str">
        <f t="array" ref="P7689">IFERROR(SEARCH(ÖĞRETMEN,'VERİ TABANI'!G7689,1),"")</f>
        <v/>
      </c>
      <c r="Q7689" s="29" t="str">
        <f t="shared" si="241"/>
        <v/>
      </c>
    </row>
    <row r="7690" spans="1:17">
      <c r="A7690" s="3" t="str">
        <f t="shared" si="240"/>
        <v/>
      </c>
      <c r="M7690" s="3" t="str">
        <f>IFERROR(INDEX('SINIF GÜNLER'!$A:$C,MATCH('VERİ TABANI'!$D7690,'SINIF GÜNLER'!$B:$B,0),MATCH('VERİ TABANI'!$M$1,'SINIF GÜNLER'!$A$1:$C$1,0)),"")</f>
        <v/>
      </c>
      <c r="P7690" s="28" t="str">
        <f t="array" ref="P7690">IFERROR(SEARCH(ÖĞRETMEN,'VERİ TABANI'!G7690,1),"")</f>
        <v/>
      </c>
      <c r="Q7690" s="29" t="str">
        <f t="shared" si="241"/>
        <v/>
      </c>
    </row>
    <row r="7691" spans="1:17">
      <c r="A7691" s="3" t="str">
        <f t="shared" si="240"/>
        <v/>
      </c>
      <c r="M7691" s="3" t="str">
        <f>IFERROR(INDEX('SINIF GÜNLER'!$A:$C,MATCH('VERİ TABANI'!$D7691,'SINIF GÜNLER'!$B:$B,0),MATCH('VERİ TABANI'!$M$1,'SINIF GÜNLER'!$A$1:$C$1,0)),"")</f>
        <v/>
      </c>
      <c r="P7691" s="28" t="str">
        <f t="array" ref="P7691">IFERROR(SEARCH(ÖĞRETMEN,'VERİ TABANI'!G7691,1),"")</f>
        <v/>
      </c>
      <c r="Q7691" s="29" t="str">
        <f t="shared" si="241"/>
        <v/>
      </c>
    </row>
    <row r="7692" spans="1:17">
      <c r="A7692" s="3" t="str">
        <f t="shared" si="240"/>
        <v/>
      </c>
      <c r="M7692" s="3" t="str">
        <f>IFERROR(INDEX('SINIF GÜNLER'!$A:$C,MATCH('VERİ TABANI'!$D7692,'SINIF GÜNLER'!$B:$B,0),MATCH('VERİ TABANI'!$M$1,'SINIF GÜNLER'!$A$1:$C$1,0)),"")</f>
        <v/>
      </c>
      <c r="P7692" s="28" t="str">
        <f t="array" ref="P7692">IFERROR(SEARCH(ÖĞRETMEN,'VERİ TABANI'!G7692,1),"")</f>
        <v/>
      </c>
      <c r="Q7692" s="29" t="str">
        <f t="shared" si="241"/>
        <v/>
      </c>
    </row>
    <row r="7693" spans="1:17">
      <c r="A7693" s="3" t="str">
        <f t="shared" si="240"/>
        <v/>
      </c>
      <c r="M7693" s="3" t="str">
        <f>IFERROR(INDEX('SINIF GÜNLER'!$A:$C,MATCH('VERİ TABANI'!$D7693,'SINIF GÜNLER'!$B:$B,0),MATCH('VERİ TABANI'!$M$1,'SINIF GÜNLER'!$A$1:$C$1,0)),"")</f>
        <v/>
      </c>
      <c r="P7693" s="28" t="str">
        <f t="array" ref="P7693">IFERROR(SEARCH(ÖĞRETMEN,'VERİ TABANI'!G7693,1),"")</f>
        <v/>
      </c>
      <c r="Q7693" s="29" t="str">
        <f t="shared" si="241"/>
        <v/>
      </c>
    </row>
    <row r="7694" spans="1:17">
      <c r="A7694" s="3" t="str">
        <f t="shared" si="240"/>
        <v/>
      </c>
      <c r="M7694" s="3" t="str">
        <f>IFERROR(INDEX('SINIF GÜNLER'!$A:$C,MATCH('VERİ TABANI'!$D7694,'SINIF GÜNLER'!$B:$B,0),MATCH('VERİ TABANI'!$M$1,'SINIF GÜNLER'!$A$1:$C$1,0)),"")</f>
        <v/>
      </c>
      <c r="P7694" s="28" t="str">
        <f t="array" ref="P7694">IFERROR(SEARCH(ÖĞRETMEN,'VERİ TABANI'!G7694,1),"")</f>
        <v/>
      </c>
      <c r="Q7694" s="29" t="str">
        <f t="shared" si="241"/>
        <v/>
      </c>
    </row>
    <row r="7695" spans="1:17">
      <c r="A7695" s="3" t="str">
        <f t="shared" si="240"/>
        <v/>
      </c>
      <c r="M7695" s="3" t="str">
        <f>IFERROR(INDEX('SINIF GÜNLER'!$A:$C,MATCH('VERİ TABANI'!$D7695,'SINIF GÜNLER'!$B:$B,0),MATCH('VERİ TABANI'!$M$1,'SINIF GÜNLER'!$A$1:$C$1,0)),"")</f>
        <v/>
      </c>
      <c r="P7695" s="28" t="str">
        <f t="array" ref="P7695">IFERROR(SEARCH(ÖĞRETMEN,'VERİ TABANI'!G7695,1),"")</f>
        <v/>
      </c>
      <c r="Q7695" s="29" t="str">
        <f t="shared" si="241"/>
        <v/>
      </c>
    </row>
    <row r="7696" spans="1:17">
      <c r="A7696" s="3" t="str">
        <f t="shared" si="240"/>
        <v/>
      </c>
      <c r="M7696" s="3" t="str">
        <f>IFERROR(INDEX('SINIF GÜNLER'!$A:$C,MATCH('VERİ TABANI'!$D7696,'SINIF GÜNLER'!$B:$B,0),MATCH('VERİ TABANI'!$M$1,'SINIF GÜNLER'!$A$1:$C$1,0)),"")</f>
        <v/>
      </c>
      <c r="P7696" s="28" t="str">
        <f t="array" ref="P7696">IFERROR(SEARCH(ÖĞRETMEN,'VERİ TABANI'!G7696,1),"")</f>
        <v/>
      </c>
      <c r="Q7696" s="29" t="str">
        <f t="shared" si="241"/>
        <v/>
      </c>
    </row>
    <row r="7697" spans="1:17">
      <c r="A7697" s="3" t="str">
        <f t="shared" si="240"/>
        <v/>
      </c>
      <c r="M7697" s="3" t="str">
        <f>IFERROR(INDEX('SINIF GÜNLER'!$A:$C,MATCH('VERİ TABANI'!$D7697,'SINIF GÜNLER'!$B:$B,0),MATCH('VERİ TABANI'!$M$1,'SINIF GÜNLER'!$A$1:$C$1,0)),"")</f>
        <v/>
      </c>
      <c r="P7697" s="28" t="str">
        <f t="array" ref="P7697">IFERROR(SEARCH(ÖĞRETMEN,'VERİ TABANI'!G7697,1),"")</f>
        <v/>
      </c>
      <c r="Q7697" s="29" t="str">
        <f t="shared" si="241"/>
        <v/>
      </c>
    </row>
    <row r="7698" spans="1:17">
      <c r="A7698" s="3" t="str">
        <f t="shared" si="240"/>
        <v/>
      </c>
      <c r="M7698" s="3" t="str">
        <f>IFERROR(INDEX('SINIF GÜNLER'!$A:$C,MATCH('VERİ TABANI'!$D7698,'SINIF GÜNLER'!$B:$B,0),MATCH('VERİ TABANI'!$M$1,'SINIF GÜNLER'!$A$1:$C$1,0)),"")</f>
        <v/>
      </c>
      <c r="P7698" s="28" t="str">
        <f t="array" ref="P7698">IFERROR(SEARCH(ÖĞRETMEN,'VERİ TABANI'!G7698,1),"")</f>
        <v/>
      </c>
      <c r="Q7698" s="29" t="str">
        <f t="shared" si="241"/>
        <v/>
      </c>
    </row>
    <row r="7699" spans="1:17">
      <c r="A7699" s="3" t="str">
        <f t="shared" si="240"/>
        <v/>
      </c>
      <c r="M7699" s="3" t="str">
        <f>IFERROR(INDEX('SINIF GÜNLER'!$A:$C,MATCH('VERİ TABANI'!$D7699,'SINIF GÜNLER'!$B:$B,0),MATCH('VERİ TABANI'!$M$1,'SINIF GÜNLER'!$A$1:$C$1,0)),"")</f>
        <v/>
      </c>
      <c r="P7699" s="28" t="str">
        <f t="array" ref="P7699">IFERROR(SEARCH(ÖĞRETMEN,'VERİ TABANI'!G7699,1),"")</f>
        <v/>
      </c>
      <c r="Q7699" s="29" t="str">
        <f t="shared" si="241"/>
        <v/>
      </c>
    </row>
    <row r="7700" spans="1:17">
      <c r="A7700" s="3" t="str">
        <f t="shared" si="240"/>
        <v/>
      </c>
      <c r="M7700" s="3" t="str">
        <f>IFERROR(INDEX('SINIF GÜNLER'!$A:$C,MATCH('VERİ TABANI'!$D7700,'SINIF GÜNLER'!$B:$B,0),MATCH('VERİ TABANI'!$M$1,'SINIF GÜNLER'!$A$1:$C$1,0)),"")</f>
        <v/>
      </c>
      <c r="P7700" s="28" t="str">
        <f t="array" ref="P7700">IFERROR(SEARCH(ÖĞRETMEN,'VERİ TABANI'!G7700,1),"")</f>
        <v/>
      </c>
      <c r="Q7700" s="29" t="str">
        <f t="shared" si="241"/>
        <v/>
      </c>
    </row>
    <row r="7701" spans="1:17">
      <c r="A7701" s="3" t="str">
        <f t="shared" si="240"/>
        <v/>
      </c>
      <c r="M7701" s="3" t="str">
        <f>IFERROR(INDEX('SINIF GÜNLER'!$A:$C,MATCH('VERİ TABANI'!$D7701,'SINIF GÜNLER'!$B:$B,0),MATCH('VERİ TABANI'!$M$1,'SINIF GÜNLER'!$A$1:$C$1,0)),"")</f>
        <v/>
      </c>
      <c r="P7701" s="28" t="str">
        <f t="array" ref="P7701">IFERROR(SEARCH(ÖĞRETMEN,'VERİ TABANI'!G7701,1),"")</f>
        <v/>
      </c>
      <c r="Q7701" s="29" t="str">
        <f t="shared" si="241"/>
        <v/>
      </c>
    </row>
    <row r="7702" spans="1:17">
      <c r="A7702" s="3" t="str">
        <f t="shared" si="240"/>
        <v/>
      </c>
      <c r="M7702" s="3" t="str">
        <f>IFERROR(INDEX('SINIF GÜNLER'!$A:$C,MATCH('VERİ TABANI'!$D7702,'SINIF GÜNLER'!$B:$B,0),MATCH('VERİ TABANI'!$M$1,'SINIF GÜNLER'!$A$1:$C$1,0)),"")</f>
        <v/>
      </c>
      <c r="P7702" s="28" t="str">
        <f t="array" ref="P7702">IFERROR(SEARCH(ÖĞRETMEN,'VERİ TABANI'!G7702,1),"")</f>
        <v/>
      </c>
      <c r="Q7702" s="29" t="str">
        <f t="shared" si="241"/>
        <v/>
      </c>
    </row>
    <row r="7703" spans="1:17">
      <c r="A7703" s="3" t="str">
        <f t="shared" si="240"/>
        <v/>
      </c>
      <c r="M7703" s="3" t="str">
        <f>IFERROR(INDEX('SINIF GÜNLER'!$A:$C,MATCH('VERİ TABANI'!$D7703,'SINIF GÜNLER'!$B:$B,0),MATCH('VERİ TABANI'!$M$1,'SINIF GÜNLER'!$A$1:$C$1,0)),"")</f>
        <v/>
      </c>
      <c r="P7703" s="28" t="str">
        <f t="array" ref="P7703">IFERROR(SEARCH(ÖĞRETMEN,'VERİ TABANI'!G7703,1),"")</f>
        <v/>
      </c>
      <c r="Q7703" s="29" t="str">
        <f t="shared" si="241"/>
        <v/>
      </c>
    </row>
    <row r="7704" spans="1:17">
      <c r="A7704" s="3" t="str">
        <f t="shared" si="240"/>
        <v/>
      </c>
      <c r="M7704" s="3" t="str">
        <f>IFERROR(INDEX('SINIF GÜNLER'!$A:$C,MATCH('VERİ TABANI'!$D7704,'SINIF GÜNLER'!$B:$B,0),MATCH('VERİ TABANI'!$M$1,'SINIF GÜNLER'!$A$1:$C$1,0)),"")</f>
        <v/>
      </c>
      <c r="P7704" s="28" t="str">
        <f t="array" ref="P7704">IFERROR(SEARCH(ÖĞRETMEN,'VERİ TABANI'!G7704,1),"")</f>
        <v/>
      </c>
      <c r="Q7704" s="29" t="str">
        <f t="shared" si="241"/>
        <v/>
      </c>
    </row>
    <row r="7705" spans="1:17">
      <c r="A7705" s="3" t="str">
        <f t="shared" si="240"/>
        <v/>
      </c>
      <c r="M7705" s="3" t="str">
        <f>IFERROR(INDEX('SINIF GÜNLER'!$A:$C,MATCH('VERİ TABANI'!$D7705,'SINIF GÜNLER'!$B:$B,0),MATCH('VERİ TABANI'!$M$1,'SINIF GÜNLER'!$A$1:$C$1,0)),"")</f>
        <v/>
      </c>
      <c r="P7705" s="28" t="str">
        <f t="array" ref="P7705">IFERROR(SEARCH(ÖĞRETMEN,'VERİ TABANI'!G7705,1),"")</f>
        <v/>
      </c>
      <c r="Q7705" s="29" t="str">
        <f t="shared" si="241"/>
        <v/>
      </c>
    </row>
    <row r="7706" spans="1:17">
      <c r="A7706" s="3" t="str">
        <f t="shared" si="240"/>
        <v/>
      </c>
      <c r="M7706" s="3" t="str">
        <f>IFERROR(INDEX('SINIF GÜNLER'!$A:$C,MATCH('VERİ TABANI'!$D7706,'SINIF GÜNLER'!$B:$B,0),MATCH('VERİ TABANI'!$M$1,'SINIF GÜNLER'!$A$1:$C$1,0)),"")</f>
        <v/>
      </c>
      <c r="P7706" s="28" t="str">
        <f t="array" ref="P7706">IFERROR(SEARCH(ÖĞRETMEN,'VERİ TABANI'!G7706,1),"")</f>
        <v/>
      </c>
      <c r="Q7706" s="29" t="str">
        <f t="shared" si="241"/>
        <v/>
      </c>
    </row>
    <row r="7707" spans="1:17">
      <c r="A7707" s="3" t="str">
        <f t="shared" si="240"/>
        <v/>
      </c>
      <c r="M7707" s="3" t="str">
        <f>IFERROR(INDEX('SINIF GÜNLER'!$A:$C,MATCH('VERİ TABANI'!$D7707,'SINIF GÜNLER'!$B:$B,0),MATCH('VERİ TABANI'!$M$1,'SINIF GÜNLER'!$A$1:$C$1,0)),"")</f>
        <v/>
      </c>
      <c r="P7707" s="28" t="str">
        <f t="array" ref="P7707">IFERROR(SEARCH(ÖĞRETMEN,'VERİ TABANI'!G7707,1),"")</f>
        <v/>
      </c>
      <c r="Q7707" s="29" t="str">
        <f t="shared" si="241"/>
        <v/>
      </c>
    </row>
    <row r="7708" spans="1:17">
      <c r="A7708" s="3" t="str">
        <f t="shared" si="240"/>
        <v/>
      </c>
      <c r="M7708" s="3" t="str">
        <f>IFERROR(INDEX('SINIF GÜNLER'!$A:$C,MATCH('VERİ TABANI'!$D7708,'SINIF GÜNLER'!$B:$B,0),MATCH('VERİ TABANI'!$M$1,'SINIF GÜNLER'!$A$1:$C$1,0)),"")</f>
        <v/>
      </c>
      <c r="P7708" s="28" t="str">
        <f t="array" ref="P7708">IFERROR(SEARCH(ÖĞRETMEN,'VERİ TABANI'!G7708,1),"")</f>
        <v/>
      </c>
      <c r="Q7708" s="29" t="str">
        <f t="shared" si="241"/>
        <v/>
      </c>
    </row>
    <row r="7709" spans="1:17">
      <c r="A7709" s="3" t="str">
        <f t="shared" si="240"/>
        <v/>
      </c>
      <c r="M7709" s="3" t="str">
        <f>IFERROR(INDEX('SINIF GÜNLER'!$A:$C,MATCH('VERİ TABANI'!$D7709,'SINIF GÜNLER'!$B:$B,0),MATCH('VERİ TABANI'!$M$1,'SINIF GÜNLER'!$A$1:$C$1,0)),"")</f>
        <v/>
      </c>
      <c r="P7709" s="28" t="str">
        <f t="array" ref="P7709">IFERROR(SEARCH(ÖĞRETMEN,'VERİ TABANI'!G7709,1),"")</f>
        <v/>
      </c>
      <c r="Q7709" s="29" t="str">
        <f t="shared" si="241"/>
        <v/>
      </c>
    </row>
    <row r="7710" spans="1:17">
      <c r="A7710" s="3" t="str">
        <f t="shared" si="240"/>
        <v/>
      </c>
      <c r="M7710" s="3" t="str">
        <f>IFERROR(INDEX('SINIF GÜNLER'!$A:$C,MATCH('VERİ TABANI'!$D7710,'SINIF GÜNLER'!$B:$B,0),MATCH('VERİ TABANI'!$M$1,'SINIF GÜNLER'!$A$1:$C$1,0)),"")</f>
        <v/>
      </c>
      <c r="P7710" s="28" t="str">
        <f t="array" ref="P7710">IFERROR(SEARCH(ÖĞRETMEN,'VERİ TABANI'!G7710,1),"")</f>
        <v/>
      </c>
      <c r="Q7710" s="29" t="str">
        <f t="shared" si="241"/>
        <v/>
      </c>
    </row>
    <row r="7711" spans="1:17">
      <c r="A7711" s="3" t="str">
        <f t="shared" si="240"/>
        <v/>
      </c>
      <c r="M7711" s="3" t="str">
        <f>IFERROR(INDEX('SINIF GÜNLER'!$A:$C,MATCH('VERİ TABANI'!$D7711,'SINIF GÜNLER'!$B:$B,0),MATCH('VERİ TABANI'!$M$1,'SINIF GÜNLER'!$A$1:$C$1,0)),"")</f>
        <v/>
      </c>
      <c r="P7711" s="28" t="str">
        <f t="array" ref="P7711">IFERROR(SEARCH(ÖĞRETMEN,'VERİ TABANI'!G7711,1),"")</f>
        <v/>
      </c>
      <c r="Q7711" s="29" t="str">
        <f t="shared" si="241"/>
        <v/>
      </c>
    </row>
    <row r="7712" spans="1:17">
      <c r="A7712" s="3" t="str">
        <f t="shared" si="240"/>
        <v/>
      </c>
      <c r="M7712" s="3" t="str">
        <f>IFERROR(INDEX('SINIF GÜNLER'!$A:$C,MATCH('VERİ TABANI'!$D7712,'SINIF GÜNLER'!$B:$B,0),MATCH('VERİ TABANI'!$M$1,'SINIF GÜNLER'!$A$1:$C$1,0)),"")</f>
        <v/>
      </c>
      <c r="P7712" s="28" t="str">
        <f t="array" ref="P7712">IFERROR(SEARCH(ÖĞRETMEN,'VERİ TABANI'!G7712,1),"")</f>
        <v/>
      </c>
      <c r="Q7712" s="29" t="str">
        <f t="shared" si="241"/>
        <v/>
      </c>
    </row>
    <row r="7713" spans="1:17">
      <c r="A7713" s="3" t="str">
        <f t="shared" si="240"/>
        <v/>
      </c>
      <c r="M7713" s="3" t="str">
        <f>IFERROR(INDEX('SINIF GÜNLER'!$A:$C,MATCH('VERİ TABANI'!$D7713,'SINIF GÜNLER'!$B:$B,0),MATCH('VERİ TABANI'!$M$1,'SINIF GÜNLER'!$A$1:$C$1,0)),"")</f>
        <v/>
      </c>
      <c r="P7713" s="28" t="str">
        <f t="array" ref="P7713">IFERROR(SEARCH(ÖĞRETMEN,'VERİ TABANI'!G7713,1),"")</f>
        <v/>
      </c>
      <c r="Q7713" s="29" t="str">
        <f t="shared" si="241"/>
        <v/>
      </c>
    </row>
    <row r="7714" spans="1:17">
      <c r="A7714" s="3" t="str">
        <f t="shared" si="240"/>
        <v/>
      </c>
      <c r="M7714" s="3" t="str">
        <f>IFERROR(INDEX('SINIF GÜNLER'!$A:$C,MATCH('VERİ TABANI'!$D7714,'SINIF GÜNLER'!$B:$B,0),MATCH('VERİ TABANI'!$M$1,'SINIF GÜNLER'!$A$1:$C$1,0)),"")</f>
        <v/>
      </c>
      <c r="P7714" s="28" t="str">
        <f t="array" ref="P7714">IFERROR(SEARCH(ÖĞRETMEN,'VERİ TABANI'!G7714,1),"")</f>
        <v/>
      </c>
      <c r="Q7714" s="29" t="str">
        <f t="shared" si="241"/>
        <v/>
      </c>
    </row>
    <row r="7715" spans="1:17">
      <c r="A7715" s="3" t="str">
        <f t="shared" si="240"/>
        <v/>
      </c>
      <c r="M7715" s="3" t="str">
        <f>IFERROR(INDEX('SINIF GÜNLER'!$A:$C,MATCH('VERİ TABANI'!$D7715,'SINIF GÜNLER'!$B:$B,0),MATCH('VERİ TABANI'!$M$1,'SINIF GÜNLER'!$A$1:$C$1,0)),"")</f>
        <v/>
      </c>
      <c r="P7715" s="28" t="str">
        <f t="array" ref="P7715">IFERROR(SEARCH(ÖĞRETMEN,'VERİ TABANI'!G7715,1),"")</f>
        <v/>
      </c>
      <c r="Q7715" s="29" t="str">
        <f t="shared" si="241"/>
        <v/>
      </c>
    </row>
    <row r="7716" spans="1:17">
      <c r="A7716" s="3" t="str">
        <f t="shared" si="240"/>
        <v/>
      </c>
      <c r="M7716" s="3" t="str">
        <f>IFERROR(INDEX('SINIF GÜNLER'!$A:$C,MATCH('VERİ TABANI'!$D7716,'SINIF GÜNLER'!$B:$B,0),MATCH('VERİ TABANI'!$M$1,'SINIF GÜNLER'!$A$1:$C$1,0)),"")</f>
        <v/>
      </c>
      <c r="P7716" s="28" t="str">
        <f t="array" ref="P7716">IFERROR(SEARCH(ÖĞRETMEN,'VERİ TABANI'!G7716,1),"")</f>
        <v/>
      </c>
      <c r="Q7716" s="29" t="str">
        <f t="shared" si="241"/>
        <v/>
      </c>
    </row>
    <row r="7717" spans="1:17">
      <c r="A7717" s="3" t="str">
        <f t="shared" si="240"/>
        <v/>
      </c>
      <c r="M7717" s="3" t="str">
        <f>IFERROR(INDEX('SINIF GÜNLER'!$A:$C,MATCH('VERİ TABANI'!$D7717,'SINIF GÜNLER'!$B:$B,0),MATCH('VERİ TABANI'!$M$1,'SINIF GÜNLER'!$A$1:$C$1,0)),"")</f>
        <v/>
      </c>
      <c r="P7717" s="28" t="str">
        <f t="array" ref="P7717">IFERROR(SEARCH(ÖĞRETMEN,'VERİ TABANI'!G7717,1),"")</f>
        <v/>
      </c>
      <c r="Q7717" s="29" t="str">
        <f t="shared" si="241"/>
        <v/>
      </c>
    </row>
    <row r="7718" spans="1:17">
      <c r="A7718" s="3" t="str">
        <f t="shared" si="240"/>
        <v/>
      </c>
      <c r="M7718" s="3" t="str">
        <f>IFERROR(INDEX('SINIF GÜNLER'!$A:$C,MATCH('VERİ TABANI'!$D7718,'SINIF GÜNLER'!$B:$B,0),MATCH('VERİ TABANI'!$M$1,'SINIF GÜNLER'!$A$1:$C$1,0)),"")</f>
        <v/>
      </c>
      <c r="P7718" s="28" t="str">
        <f t="array" ref="P7718">IFERROR(SEARCH(ÖĞRETMEN,'VERİ TABANI'!G7718,1),"")</f>
        <v/>
      </c>
      <c r="Q7718" s="29" t="str">
        <f t="shared" si="241"/>
        <v/>
      </c>
    </row>
    <row r="7719" spans="1:17">
      <c r="A7719" s="3" t="str">
        <f t="shared" si="240"/>
        <v/>
      </c>
      <c r="M7719" s="3" t="str">
        <f>IFERROR(INDEX('SINIF GÜNLER'!$A:$C,MATCH('VERİ TABANI'!$D7719,'SINIF GÜNLER'!$B:$B,0),MATCH('VERİ TABANI'!$M$1,'SINIF GÜNLER'!$A$1:$C$1,0)),"")</f>
        <v/>
      </c>
      <c r="P7719" s="28" t="str">
        <f t="array" ref="P7719">IFERROR(SEARCH(ÖĞRETMEN,'VERİ TABANI'!G7719,1),"")</f>
        <v/>
      </c>
      <c r="Q7719" s="29" t="str">
        <f t="shared" si="241"/>
        <v/>
      </c>
    </row>
    <row r="7720" spans="1:17">
      <c r="A7720" s="3" t="str">
        <f t="shared" si="240"/>
        <v/>
      </c>
      <c r="M7720" s="3" t="str">
        <f>IFERROR(INDEX('SINIF GÜNLER'!$A:$C,MATCH('VERİ TABANI'!$D7720,'SINIF GÜNLER'!$B:$B,0),MATCH('VERİ TABANI'!$M$1,'SINIF GÜNLER'!$A$1:$C$1,0)),"")</f>
        <v/>
      </c>
      <c r="P7720" s="28" t="str">
        <f t="array" ref="P7720">IFERROR(SEARCH(ÖĞRETMEN,'VERİ TABANI'!G7720,1),"")</f>
        <v/>
      </c>
      <c r="Q7720" s="29" t="str">
        <f t="shared" si="241"/>
        <v/>
      </c>
    </row>
    <row r="7721" spans="1:17">
      <c r="A7721" s="3" t="str">
        <f t="shared" si="240"/>
        <v/>
      </c>
      <c r="M7721" s="3" t="str">
        <f>IFERROR(INDEX('SINIF GÜNLER'!$A:$C,MATCH('VERİ TABANI'!$D7721,'SINIF GÜNLER'!$B:$B,0),MATCH('VERİ TABANI'!$M$1,'SINIF GÜNLER'!$A$1:$C$1,0)),"")</f>
        <v/>
      </c>
      <c r="P7721" s="28" t="str">
        <f t="array" ref="P7721">IFERROR(SEARCH(ÖĞRETMEN,'VERİ TABANI'!G7721,1),"")</f>
        <v/>
      </c>
      <c r="Q7721" s="29" t="str">
        <f t="shared" si="241"/>
        <v/>
      </c>
    </row>
    <row r="7722" spans="1:17">
      <c r="A7722" s="3" t="str">
        <f t="shared" si="240"/>
        <v/>
      </c>
      <c r="M7722" s="3" t="str">
        <f>IFERROR(INDEX('SINIF GÜNLER'!$A:$C,MATCH('VERİ TABANI'!$D7722,'SINIF GÜNLER'!$B:$B,0),MATCH('VERİ TABANI'!$M$1,'SINIF GÜNLER'!$A$1:$C$1,0)),"")</f>
        <v/>
      </c>
      <c r="P7722" s="28" t="str">
        <f t="array" ref="P7722">IFERROR(SEARCH(ÖĞRETMEN,'VERİ TABANI'!G7722,1),"")</f>
        <v/>
      </c>
      <c r="Q7722" s="29" t="str">
        <f t="shared" si="241"/>
        <v/>
      </c>
    </row>
    <row r="7723" spans="1:17">
      <c r="A7723" s="3" t="str">
        <f t="shared" si="240"/>
        <v/>
      </c>
      <c r="M7723" s="3" t="str">
        <f>IFERROR(INDEX('SINIF GÜNLER'!$A:$C,MATCH('VERİ TABANI'!$D7723,'SINIF GÜNLER'!$B:$B,0),MATCH('VERİ TABANI'!$M$1,'SINIF GÜNLER'!$A$1:$C$1,0)),"")</f>
        <v/>
      </c>
      <c r="P7723" s="28" t="str">
        <f t="array" ref="P7723">IFERROR(SEARCH(ÖĞRETMEN,'VERİ TABANI'!G7723,1),"")</f>
        <v/>
      </c>
      <c r="Q7723" s="29" t="str">
        <f t="shared" si="241"/>
        <v/>
      </c>
    </row>
    <row r="7724" spans="1:17">
      <c r="A7724" s="3" t="str">
        <f t="shared" si="240"/>
        <v/>
      </c>
      <c r="M7724" s="3" t="str">
        <f>IFERROR(INDEX('SINIF GÜNLER'!$A:$C,MATCH('VERİ TABANI'!$D7724,'SINIF GÜNLER'!$B:$B,0),MATCH('VERİ TABANI'!$M$1,'SINIF GÜNLER'!$A$1:$C$1,0)),"")</f>
        <v/>
      </c>
      <c r="P7724" s="28" t="str">
        <f t="array" ref="P7724">IFERROR(SEARCH(ÖĞRETMEN,'VERİ TABANI'!G7724,1),"")</f>
        <v/>
      </c>
      <c r="Q7724" s="29" t="str">
        <f t="shared" si="241"/>
        <v/>
      </c>
    </row>
    <row r="7725" spans="1:17">
      <c r="A7725" s="3" t="str">
        <f t="shared" si="240"/>
        <v/>
      </c>
      <c r="M7725" s="3" t="str">
        <f>IFERROR(INDEX('SINIF GÜNLER'!$A:$C,MATCH('VERİ TABANI'!$D7725,'SINIF GÜNLER'!$B:$B,0),MATCH('VERİ TABANI'!$M$1,'SINIF GÜNLER'!$A$1:$C$1,0)),"")</f>
        <v/>
      </c>
      <c r="P7725" s="28" t="str">
        <f t="array" ref="P7725">IFERROR(SEARCH(ÖĞRETMEN,'VERİ TABANI'!G7725,1),"")</f>
        <v/>
      </c>
      <c r="Q7725" s="29" t="str">
        <f t="shared" si="241"/>
        <v/>
      </c>
    </row>
    <row r="7726" spans="1:17">
      <c r="A7726" s="3" t="str">
        <f t="shared" si="240"/>
        <v/>
      </c>
      <c r="M7726" s="3" t="str">
        <f>IFERROR(INDEX('SINIF GÜNLER'!$A:$C,MATCH('VERİ TABANI'!$D7726,'SINIF GÜNLER'!$B:$B,0),MATCH('VERİ TABANI'!$M$1,'SINIF GÜNLER'!$A$1:$C$1,0)),"")</f>
        <v/>
      </c>
      <c r="P7726" s="28" t="str">
        <f t="array" ref="P7726">IFERROR(SEARCH(ÖĞRETMEN,'VERİ TABANI'!G7726,1),"")</f>
        <v/>
      </c>
      <c r="Q7726" s="29" t="str">
        <f t="shared" si="241"/>
        <v/>
      </c>
    </row>
    <row r="7727" spans="1:17">
      <c r="A7727" s="3" t="str">
        <f t="shared" si="240"/>
        <v/>
      </c>
      <c r="M7727" s="3" t="str">
        <f>IFERROR(INDEX('SINIF GÜNLER'!$A:$C,MATCH('VERİ TABANI'!$D7727,'SINIF GÜNLER'!$B:$B,0),MATCH('VERİ TABANI'!$M$1,'SINIF GÜNLER'!$A$1:$C$1,0)),"")</f>
        <v/>
      </c>
      <c r="P7727" s="28" t="str">
        <f t="array" ref="P7727">IFERROR(SEARCH(ÖĞRETMEN,'VERİ TABANI'!G7727,1),"")</f>
        <v/>
      </c>
      <c r="Q7727" s="29" t="str">
        <f t="shared" si="241"/>
        <v/>
      </c>
    </row>
    <row r="7728" spans="1:17">
      <c r="A7728" s="3" t="str">
        <f t="shared" si="240"/>
        <v/>
      </c>
      <c r="M7728" s="3" t="str">
        <f>IFERROR(INDEX('SINIF GÜNLER'!$A:$C,MATCH('VERİ TABANI'!$D7728,'SINIF GÜNLER'!$B:$B,0),MATCH('VERİ TABANI'!$M$1,'SINIF GÜNLER'!$A$1:$C$1,0)),"")</f>
        <v/>
      </c>
      <c r="P7728" s="28" t="str">
        <f t="array" ref="P7728">IFERROR(SEARCH(ÖĞRETMEN,'VERİ TABANI'!G7728,1),"")</f>
        <v/>
      </c>
      <c r="Q7728" s="29" t="str">
        <f t="shared" si="241"/>
        <v/>
      </c>
    </row>
    <row r="7729" spans="1:17">
      <c r="A7729" s="3" t="str">
        <f t="shared" si="240"/>
        <v/>
      </c>
      <c r="M7729" s="3" t="str">
        <f>IFERROR(INDEX('SINIF GÜNLER'!$A:$C,MATCH('VERİ TABANI'!$D7729,'SINIF GÜNLER'!$B:$B,0),MATCH('VERİ TABANI'!$M$1,'SINIF GÜNLER'!$A$1:$C$1,0)),"")</f>
        <v/>
      </c>
      <c r="P7729" s="28" t="str">
        <f t="array" ref="P7729">IFERROR(SEARCH(ÖĞRETMEN,'VERİ TABANI'!G7729,1),"")</f>
        <v/>
      </c>
      <c r="Q7729" s="29" t="str">
        <f t="shared" si="241"/>
        <v/>
      </c>
    </row>
    <row r="7730" spans="1:17">
      <c r="A7730" s="3" t="str">
        <f t="shared" si="240"/>
        <v/>
      </c>
      <c r="M7730" s="3" t="str">
        <f>IFERROR(INDEX('SINIF GÜNLER'!$A:$C,MATCH('VERİ TABANI'!$D7730,'SINIF GÜNLER'!$B:$B,0),MATCH('VERİ TABANI'!$M$1,'SINIF GÜNLER'!$A$1:$C$1,0)),"")</f>
        <v/>
      </c>
      <c r="P7730" s="28" t="str">
        <f t="array" ref="P7730">IFERROR(SEARCH(ÖĞRETMEN,'VERİ TABANI'!G7730,1),"")</f>
        <v/>
      </c>
      <c r="Q7730" s="29" t="str">
        <f t="shared" si="241"/>
        <v/>
      </c>
    </row>
    <row r="7731" spans="1:17">
      <c r="A7731" s="3" t="str">
        <f t="shared" si="240"/>
        <v/>
      </c>
      <c r="M7731" s="3" t="str">
        <f>IFERROR(INDEX('SINIF GÜNLER'!$A:$C,MATCH('VERİ TABANI'!$D7731,'SINIF GÜNLER'!$B:$B,0),MATCH('VERİ TABANI'!$M$1,'SINIF GÜNLER'!$A$1:$C$1,0)),"")</f>
        <v/>
      </c>
      <c r="P7731" s="28" t="str">
        <f t="array" ref="P7731">IFERROR(SEARCH(ÖĞRETMEN,'VERİ TABANI'!G7731,1),"")</f>
        <v/>
      </c>
      <c r="Q7731" s="29" t="str">
        <f t="shared" si="241"/>
        <v/>
      </c>
    </row>
    <row r="7732" spans="1:17">
      <c r="A7732" s="3" t="str">
        <f t="shared" si="240"/>
        <v/>
      </c>
      <c r="M7732" s="3" t="str">
        <f>IFERROR(INDEX('SINIF GÜNLER'!$A:$C,MATCH('VERİ TABANI'!$D7732,'SINIF GÜNLER'!$B:$B,0),MATCH('VERİ TABANI'!$M$1,'SINIF GÜNLER'!$A$1:$C$1,0)),"")</f>
        <v/>
      </c>
      <c r="P7732" s="28" t="str">
        <f t="array" ref="P7732">IFERROR(SEARCH(ÖĞRETMEN,'VERİ TABANI'!G7732,1),"")</f>
        <v/>
      </c>
      <c r="Q7732" s="29" t="str">
        <f t="shared" si="241"/>
        <v/>
      </c>
    </row>
    <row r="7733" spans="1:17">
      <c r="A7733" s="3" t="str">
        <f t="shared" si="240"/>
        <v/>
      </c>
      <c r="M7733" s="3" t="str">
        <f>IFERROR(INDEX('SINIF GÜNLER'!$A:$C,MATCH('VERİ TABANI'!$D7733,'SINIF GÜNLER'!$B:$B,0),MATCH('VERİ TABANI'!$M$1,'SINIF GÜNLER'!$A$1:$C$1,0)),"")</f>
        <v/>
      </c>
      <c r="P7733" s="28" t="str">
        <f t="array" ref="P7733">IFERROR(SEARCH(ÖĞRETMEN,'VERİ TABANI'!G7733,1),"")</f>
        <v/>
      </c>
      <c r="Q7733" s="29" t="str">
        <f t="shared" si="241"/>
        <v/>
      </c>
    </row>
    <row r="7734" spans="1:17">
      <c r="A7734" s="3" t="str">
        <f t="shared" si="240"/>
        <v/>
      </c>
      <c r="M7734" s="3" t="str">
        <f>IFERROR(INDEX('SINIF GÜNLER'!$A:$C,MATCH('VERİ TABANI'!$D7734,'SINIF GÜNLER'!$B:$B,0),MATCH('VERİ TABANI'!$M$1,'SINIF GÜNLER'!$A$1:$C$1,0)),"")</f>
        <v/>
      </c>
      <c r="P7734" s="28" t="str">
        <f t="array" ref="P7734">IFERROR(SEARCH(ÖĞRETMEN,'VERİ TABANI'!G7734,1),"")</f>
        <v/>
      </c>
      <c r="Q7734" s="29" t="str">
        <f t="shared" si="241"/>
        <v/>
      </c>
    </row>
    <row r="7735" spans="1:17">
      <c r="A7735" s="3" t="str">
        <f t="shared" si="240"/>
        <v/>
      </c>
      <c r="M7735" s="3" t="str">
        <f>IFERROR(INDEX('SINIF GÜNLER'!$A:$C,MATCH('VERİ TABANI'!$D7735,'SINIF GÜNLER'!$B:$B,0),MATCH('VERİ TABANI'!$M$1,'SINIF GÜNLER'!$A$1:$C$1,0)),"")</f>
        <v/>
      </c>
      <c r="P7735" s="28" t="str">
        <f t="array" ref="P7735">IFERROR(SEARCH(ÖĞRETMEN,'VERİ TABANI'!G7735,1),"")</f>
        <v/>
      </c>
      <c r="Q7735" s="29" t="str">
        <f t="shared" si="241"/>
        <v/>
      </c>
    </row>
    <row r="7736" spans="1:17">
      <c r="A7736" s="3" t="str">
        <f t="shared" si="240"/>
        <v/>
      </c>
      <c r="M7736" s="3" t="str">
        <f>IFERROR(INDEX('SINIF GÜNLER'!$A:$C,MATCH('VERİ TABANI'!$D7736,'SINIF GÜNLER'!$B:$B,0),MATCH('VERİ TABANI'!$M$1,'SINIF GÜNLER'!$A$1:$C$1,0)),"")</f>
        <v/>
      </c>
      <c r="P7736" s="28" t="str">
        <f t="array" ref="P7736">IFERROR(SEARCH(ÖĞRETMEN,'VERİ TABANI'!G7736,1),"")</f>
        <v/>
      </c>
      <c r="Q7736" s="29" t="str">
        <f t="shared" si="241"/>
        <v/>
      </c>
    </row>
    <row r="7737" spans="1:17">
      <c r="A7737" s="3" t="str">
        <f t="shared" si="240"/>
        <v/>
      </c>
      <c r="M7737" s="3" t="str">
        <f>IFERROR(INDEX('SINIF GÜNLER'!$A:$C,MATCH('VERİ TABANI'!$D7737,'SINIF GÜNLER'!$B:$B,0),MATCH('VERİ TABANI'!$M$1,'SINIF GÜNLER'!$A$1:$C$1,0)),"")</f>
        <v/>
      </c>
      <c r="P7737" s="28" t="str">
        <f t="array" ref="P7737">IFERROR(SEARCH(ÖĞRETMEN,'VERİ TABANI'!G7737,1),"")</f>
        <v/>
      </c>
      <c r="Q7737" s="29" t="str">
        <f t="shared" si="241"/>
        <v/>
      </c>
    </row>
    <row r="7738" spans="1:17">
      <c r="A7738" s="3" t="str">
        <f t="shared" si="240"/>
        <v/>
      </c>
      <c r="M7738" s="3" t="str">
        <f>IFERROR(INDEX('SINIF GÜNLER'!$A:$C,MATCH('VERİ TABANI'!$D7738,'SINIF GÜNLER'!$B:$B,0),MATCH('VERİ TABANI'!$M$1,'SINIF GÜNLER'!$A$1:$C$1,0)),"")</f>
        <v/>
      </c>
      <c r="P7738" s="28" t="str">
        <f t="array" ref="P7738">IFERROR(SEARCH(ÖĞRETMEN,'VERİ TABANI'!G7738,1),"")</f>
        <v/>
      </c>
      <c r="Q7738" s="29" t="str">
        <f t="shared" si="241"/>
        <v/>
      </c>
    </row>
    <row r="7739" spans="1:17">
      <c r="A7739" s="3" t="str">
        <f t="shared" si="240"/>
        <v/>
      </c>
      <c r="M7739" s="3" t="str">
        <f>IFERROR(INDEX('SINIF GÜNLER'!$A:$C,MATCH('VERİ TABANI'!$D7739,'SINIF GÜNLER'!$B:$B,0),MATCH('VERİ TABANI'!$M$1,'SINIF GÜNLER'!$A$1:$C$1,0)),"")</f>
        <v/>
      </c>
      <c r="P7739" s="28" t="str">
        <f t="array" ref="P7739">IFERROR(SEARCH(ÖĞRETMEN,'VERİ TABANI'!G7739,1),"")</f>
        <v/>
      </c>
      <c r="Q7739" s="29" t="str">
        <f t="shared" si="241"/>
        <v/>
      </c>
    </row>
    <row r="7740" spans="1:17">
      <c r="A7740" s="3" t="str">
        <f t="shared" si="240"/>
        <v/>
      </c>
      <c r="M7740" s="3" t="str">
        <f>IFERROR(INDEX('SINIF GÜNLER'!$A:$C,MATCH('VERİ TABANI'!$D7740,'SINIF GÜNLER'!$B:$B,0),MATCH('VERİ TABANI'!$M$1,'SINIF GÜNLER'!$A$1:$C$1,0)),"")</f>
        <v/>
      </c>
      <c r="P7740" s="28" t="str">
        <f t="array" ref="P7740">IFERROR(SEARCH(ÖĞRETMEN,'VERİ TABANI'!G7740,1),"")</f>
        <v/>
      </c>
      <c r="Q7740" s="29" t="str">
        <f t="shared" si="241"/>
        <v/>
      </c>
    </row>
    <row r="7741" spans="1:17">
      <c r="A7741" s="3" t="str">
        <f t="shared" si="240"/>
        <v/>
      </c>
      <c r="M7741" s="3" t="str">
        <f>IFERROR(INDEX('SINIF GÜNLER'!$A:$C,MATCH('VERİ TABANI'!$D7741,'SINIF GÜNLER'!$B:$B,0),MATCH('VERİ TABANI'!$M$1,'SINIF GÜNLER'!$A$1:$C$1,0)),"")</f>
        <v/>
      </c>
      <c r="P7741" s="28" t="str">
        <f t="array" ref="P7741">IFERROR(SEARCH(ÖĞRETMEN,'VERİ TABANI'!G7741,1),"")</f>
        <v/>
      </c>
      <c r="Q7741" s="29" t="str">
        <f t="shared" si="241"/>
        <v/>
      </c>
    </row>
    <row r="7742" spans="1:17">
      <c r="A7742" s="3" t="str">
        <f t="shared" si="240"/>
        <v/>
      </c>
      <c r="M7742" s="3" t="str">
        <f>IFERROR(INDEX('SINIF GÜNLER'!$A:$C,MATCH('VERİ TABANI'!$D7742,'SINIF GÜNLER'!$B:$B,0),MATCH('VERİ TABANI'!$M$1,'SINIF GÜNLER'!$A$1:$C$1,0)),"")</f>
        <v/>
      </c>
      <c r="P7742" s="28" t="str">
        <f t="array" ref="P7742">IFERROR(SEARCH(ÖĞRETMEN,'VERİ TABANI'!G7742,1),"")</f>
        <v/>
      </c>
      <c r="Q7742" s="29" t="str">
        <f t="shared" si="241"/>
        <v/>
      </c>
    </row>
    <row r="7743" spans="1:17">
      <c r="A7743" s="3" t="str">
        <f t="shared" si="240"/>
        <v/>
      </c>
      <c r="M7743" s="3" t="str">
        <f>IFERROR(INDEX('SINIF GÜNLER'!$A:$C,MATCH('VERİ TABANI'!$D7743,'SINIF GÜNLER'!$B:$B,0),MATCH('VERİ TABANI'!$M$1,'SINIF GÜNLER'!$A$1:$C$1,0)),"")</f>
        <v/>
      </c>
      <c r="P7743" s="28" t="str">
        <f t="array" ref="P7743">IFERROR(SEARCH(ÖĞRETMEN,'VERİ TABANI'!G7743,1),"")</f>
        <v/>
      </c>
      <c r="Q7743" s="29" t="str">
        <f t="shared" si="241"/>
        <v/>
      </c>
    </row>
    <row r="7744" spans="1:17">
      <c r="A7744" s="3" t="str">
        <f t="shared" si="240"/>
        <v/>
      </c>
      <c r="M7744" s="3" t="str">
        <f>IFERROR(INDEX('SINIF GÜNLER'!$A:$C,MATCH('VERİ TABANI'!$D7744,'SINIF GÜNLER'!$B:$B,0),MATCH('VERİ TABANI'!$M$1,'SINIF GÜNLER'!$A$1:$C$1,0)),"")</f>
        <v/>
      </c>
      <c r="P7744" s="28" t="str">
        <f t="array" ref="P7744">IFERROR(SEARCH(ÖĞRETMEN,'VERİ TABANI'!G7744,1),"")</f>
        <v/>
      </c>
      <c r="Q7744" s="29" t="str">
        <f t="shared" si="241"/>
        <v/>
      </c>
    </row>
    <row r="7745" spans="1:17">
      <c r="A7745" s="3" t="str">
        <f t="shared" si="240"/>
        <v/>
      </c>
      <c r="M7745" s="3" t="str">
        <f>IFERROR(INDEX('SINIF GÜNLER'!$A:$C,MATCH('VERİ TABANI'!$D7745,'SINIF GÜNLER'!$B:$B,0),MATCH('VERİ TABANI'!$M$1,'SINIF GÜNLER'!$A$1:$C$1,0)),"")</f>
        <v/>
      </c>
      <c r="P7745" s="28" t="str">
        <f t="array" ref="P7745">IFERROR(SEARCH(ÖĞRETMEN,'VERİ TABANI'!G7745,1),"")</f>
        <v/>
      </c>
      <c r="Q7745" s="29" t="str">
        <f t="shared" si="241"/>
        <v/>
      </c>
    </row>
    <row r="7746" spans="1:17">
      <c r="A7746" s="3" t="str">
        <f t="shared" ref="A7746:A7809" si="242">IFERROR(IF(B7746="","",ROW()-1),"")</f>
        <v/>
      </c>
      <c r="M7746" s="3" t="str">
        <f>IFERROR(INDEX('SINIF GÜNLER'!$A:$C,MATCH('VERİ TABANI'!$D7746,'SINIF GÜNLER'!$B:$B,0),MATCH('VERİ TABANI'!$M$1,'SINIF GÜNLER'!$A$1:$C$1,0)),"")</f>
        <v/>
      </c>
      <c r="P7746" s="28" t="str">
        <f t="array" ref="P7746">IFERROR(SEARCH(ÖĞRETMEN,'VERİ TABANI'!G7746,1),"")</f>
        <v/>
      </c>
      <c r="Q7746" s="29" t="str">
        <f t="shared" si="241"/>
        <v/>
      </c>
    </row>
    <row r="7747" spans="1:17">
      <c r="A7747" s="3" t="str">
        <f t="shared" si="242"/>
        <v/>
      </c>
      <c r="M7747" s="3" t="str">
        <f>IFERROR(INDEX('SINIF GÜNLER'!$A:$C,MATCH('VERİ TABANI'!$D7747,'SINIF GÜNLER'!$B:$B,0),MATCH('VERİ TABANI'!$M$1,'SINIF GÜNLER'!$A$1:$C$1,0)),"")</f>
        <v/>
      </c>
      <c r="P7747" s="28" t="str">
        <f t="array" ref="P7747">IFERROR(SEARCH(ÖĞRETMEN,'VERİ TABANI'!G7747,1),"")</f>
        <v/>
      </c>
      <c r="Q7747" s="29" t="str">
        <f t="shared" si="241"/>
        <v/>
      </c>
    </row>
    <row r="7748" spans="1:17">
      <c r="A7748" s="3" t="str">
        <f t="shared" si="242"/>
        <v/>
      </c>
      <c r="M7748" s="3" t="str">
        <f>IFERROR(INDEX('SINIF GÜNLER'!$A:$C,MATCH('VERİ TABANI'!$D7748,'SINIF GÜNLER'!$B:$B,0),MATCH('VERİ TABANI'!$M$1,'SINIF GÜNLER'!$A$1:$C$1,0)),"")</f>
        <v/>
      </c>
      <c r="P7748" s="28" t="str">
        <f t="array" ref="P7748">IFERROR(SEARCH(ÖĞRETMEN,'VERİ TABANI'!G7748,1),"")</f>
        <v/>
      </c>
      <c r="Q7748" s="29" t="str">
        <f t="shared" si="241"/>
        <v/>
      </c>
    </row>
    <row r="7749" spans="1:17">
      <c r="A7749" s="3" t="str">
        <f t="shared" si="242"/>
        <v/>
      </c>
      <c r="M7749" s="3" t="str">
        <f>IFERROR(INDEX('SINIF GÜNLER'!$A:$C,MATCH('VERİ TABANI'!$D7749,'SINIF GÜNLER'!$B:$B,0),MATCH('VERİ TABANI'!$M$1,'SINIF GÜNLER'!$A$1:$C$1,0)),"")</f>
        <v/>
      </c>
      <c r="P7749" s="28" t="str">
        <f t="array" ref="P7749">IFERROR(SEARCH(ÖĞRETMEN,'VERİ TABANI'!G7749,1),"")</f>
        <v/>
      </c>
      <c r="Q7749" s="29" t="str">
        <f t="shared" si="241"/>
        <v/>
      </c>
    </row>
    <row r="7750" spans="1:17">
      <c r="A7750" s="3" t="str">
        <f t="shared" si="242"/>
        <v/>
      </c>
      <c r="M7750" s="3" t="str">
        <f>IFERROR(INDEX('SINIF GÜNLER'!$A:$C,MATCH('VERİ TABANI'!$D7750,'SINIF GÜNLER'!$B:$B,0),MATCH('VERİ TABANI'!$M$1,'SINIF GÜNLER'!$A$1:$C$1,0)),"")</f>
        <v/>
      </c>
      <c r="P7750" s="28" t="str">
        <f t="array" ref="P7750">IFERROR(SEARCH(ÖĞRETMEN,'VERİ TABANI'!G7750,1),"")</f>
        <v/>
      </c>
      <c r="Q7750" s="29" t="str">
        <f t="shared" si="241"/>
        <v/>
      </c>
    </row>
    <row r="7751" spans="1:17">
      <c r="A7751" s="3" t="str">
        <f t="shared" si="242"/>
        <v/>
      </c>
      <c r="M7751" s="3" t="str">
        <f>IFERROR(INDEX('SINIF GÜNLER'!$A:$C,MATCH('VERİ TABANI'!$D7751,'SINIF GÜNLER'!$B:$B,0),MATCH('VERİ TABANI'!$M$1,'SINIF GÜNLER'!$A$1:$C$1,0)),"")</f>
        <v/>
      </c>
      <c r="P7751" s="28" t="str">
        <f t="array" ref="P7751">IFERROR(SEARCH(ÖĞRETMEN,'VERİ TABANI'!G7751,1),"")</f>
        <v/>
      </c>
      <c r="Q7751" s="29" t="str">
        <f t="shared" si="241"/>
        <v/>
      </c>
    </row>
    <row r="7752" spans="1:17">
      <c r="A7752" s="3" t="str">
        <f t="shared" si="242"/>
        <v/>
      </c>
      <c r="M7752" s="3" t="str">
        <f>IFERROR(INDEX('SINIF GÜNLER'!$A:$C,MATCH('VERİ TABANI'!$D7752,'SINIF GÜNLER'!$B:$B,0),MATCH('VERİ TABANI'!$M$1,'SINIF GÜNLER'!$A$1:$C$1,0)),"")</f>
        <v/>
      </c>
      <c r="P7752" s="28" t="str">
        <f t="array" ref="P7752">IFERROR(SEARCH(ÖĞRETMEN,'VERİ TABANI'!G7752,1),"")</f>
        <v/>
      </c>
      <c r="Q7752" s="29" t="str">
        <f t="shared" ref="Q7752:Q7815" si="243">IF(P7752="","",ROW())</f>
        <v/>
      </c>
    </row>
    <row r="7753" spans="1:17">
      <c r="A7753" s="3" t="str">
        <f t="shared" si="242"/>
        <v/>
      </c>
      <c r="M7753" s="3" t="str">
        <f>IFERROR(INDEX('SINIF GÜNLER'!$A:$C,MATCH('VERİ TABANI'!$D7753,'SINIF GÜNLER'!$B:$B,0),MATCH('VERİ TABANI'!$M$1,'SINIF GÜNLER'!$A$1:$C$1,0)),"")</f>
        <v/>
      </c>
      <c r="P7753" s="28" t="str">
        <f t="array" ref="P7753">IFERROR(SEARCH(ÖĞRETMEN,'VERİ TABANI'!G7753,1),"")</f>
        <v/>
      </c>
      <c r="Q7753" s="29" t="str">
        <f t="shared" si="243"/>
        <v/>
      </c>
    </row>
    <row r="7754" spans="1:17">
      <c r="A7754" s="3" t="str">
        <f t="shared" si="242"/>
        <v/>
      </c>
      <c r="M7754" s="3" t="str">
        <f>IFERROR(INDEX('SINIF GÜNLER'!$A:$C,MATCH('VERİ TABANI'!$D7754,'SINIF GÜNLER'!$B:$B,0),MATCH('VERİ TABANI'!$M$1,'SINIF GÜNLER'!$A$1:$C$1,0)),"")</f>
        <v/>
      </c>
      <c r="P7754" s="28" t="str">
        <f t="array" ref="P7754">IFERROR(SEARCH(ÖĞRETMEN,'VERİ TABANI'!G7754,1),"")</f>
        <v/>
      </c>
      <c r="Q7754" s="29" t="str">
        <f t="shared" si="243"/>
        <v/>
      </c>
    </row>
    <row r="7755" spans="1:17">
      <c r="A7755" s="3" t="str">
        <f t="shared" si="242"/>
        <v/>
      </c>
      <c r="M7755" s="3" t="str">
        <f>IFERROR(INDEX('SINIF GÜNLER'!$A:$C,MATCH('VERİ TABANI'!$D7755,'SINIF GÜNLER'!$B:$B,0),MATCH('VERİ TABANI'!$M$1,'SINIF GÜNLER'!$A$1:$C$1,0)),"")</f>
        <v/>
      </c>
      <c r="P7755" s="28" t="str">
        <f t="array" ref="P7755">IFERROR(SEARCH(ÖĞRETMEN,'VERİ TABANI'!G7755,1),"")</f>
        <v/>
      </c>
      <c r="Q7755" s="29" t="str">
        <f t="shared" si="243"/>
        <v/>
      </c>
    </row>
    <row r="7756" spans="1:17">
      <c r="A7756" s="3" t="str">
        <f t="shared" si="242"/>
        <v/>
      </c>
      <c r="M7756" s="3" t="str">
        <f>IFERROR(INDEX('SINIF GÜNLER'!$A:$C,MATCH('VERİ TABANI'!$D7756,'SINIF GÜNLER'!$B:$B,0),MATCH('VERİ TABANI'!$M$1,'SINIF GÜNLER'!$A$1:$C$1,0)),"")</f>
        <v/>
      </c>
      <c r="P7756" s="28" t="str">
        <f t="array" ref="P7756">IFERROR(SEARCH(ÖĞRETMEN,'VERİ TABANI'!G7756,1),"")</f>
        <v/>
      </c>
      <c r="Q7756" s="29" t="str">
        <f t="shared" si="243"/>
        <v/>
      </c>
    </row>
    <row r="7757" spans="1:17">
      <c r="A7757" s="3" t="str">
        <f t="shared" si="242"/>
        <v/>
      </c>
      <c r="M7757" s="3" t="str">
        <f>IFERROR(INDEX('SINIF GÜNLER'!$A:$C,MATCH('VERİ TABANI'!$D7757,'SINIF GÜNLER'!$B:$B,0),MATCH('VERİ TABANI'!$M$1,'SINIF GÜNLER'!$A$1:$C$1,0)),"")</f>
        <v/>
      </c>
      <c r="P7757" s="28" t="str">
        <f t="array" ref="P7757">IFERROR(SEARCH(ÖĞRETMEN,'VERİ TABANI'!G7757,1),"")</f>
        <v/>
      </c>
      <c r="Q7757" s="29" t="str">
        <f t="shared" si="243"/>
        <v/>
      </c>
    </row>
    <row r="7758" spans="1:17">
      <c r="A7758" s="3" t="str">
        <f t="shared" si="242"/>
        <v/>
      </c>
      <c r="M7758" s="3" t="str">
        <f>IFERROR(INDEX('SINIF GÜNLER'!$A:$C,MATCH('VERİ TABANI'!$D7758,'SINIF GÜNLER'!$B:$B,0),MATCH('VERİ TABANI'!$M$1,'SINIF GÜNLER'!$A$1:$C$1,0)),"")</f>
        <v/>
      </c>
      <c r="P7758" s="28" t="str">
        <f t="array" ref="P7758">IFERROR(SEARCH(ÖĞRETMEN,'VERİ TABANI'!G7758,1),"")</f>
        <v/>
      </c>
      <c r="Q7758" s="29" t="str">
        <f t="shared" si="243"/>
        <v/>
      </c>
    </row>
    <row r="7759" spans="1:17">
      <c r="A7759" s="3" t="str">
        <f t="shared" si="242"/>
        <v/>
      </c>
      <c r="M7759" s="3" t="str">
        <f>IFERROR(INDEX('SINIF GÜNLER'!$A:$C,MATCH('VERİ TABANI'!$D7759,'SINIF GÜNLER'!$B:$B,0),MATCH('VERİ TABANI'!$M$1,'SINIF GÜNLER'!$A$1:$C$1,0)),"")</f>
        <v/>
      </c>
      <c r="P7759" s="28" t="str">
        <f t="array" ref="P7759">IFERROR(SEARCH(ÖĞRETMEN,'VERİ TABANI'!G7759,1),"")</f>
        <v/>
      </c>
      <c r="Q7759" s="29" t="str">
        <f t="shared" si="243"/>
        <v/>
      </c>
    </row>
    <row r="7760" spans="1:17">
      <c r="A7760" s="3" t="str">
        <f t="shared" si="242"/>
        <v/>
      </c>
      <c r="M7760" s="3" t="str">
        <f>IFERROR(INDEX('SINIF GÜNLER'!$A:$C,MATCH('VERİ TABANI'!$D7760,'SINIF GÜNLER'!$B:$B,0),MATCH('VERİ TABANI'!$M$1,'SINIF GÜNLER'!$A$1:$C$1,0)),"")</f>
        <v/>
      </c>
      <c r="P7760" s="28" t="str">
        <f t="array" ref="P7760">IFERROR(SEARCH(ÖĞRETMEN,'VERİ TABANI'!G7760,1),"")</f>
        <v/>
      </c>
      <c r="Q7760" s="29" t="str">
        <f t="shared" si="243"/>
        <v/>
      </c>
    </row>
    <row r="7761" spans="1:17">
      <c r="A7761" s="3" t="str">
        <f t="shared" si="242"/>
        <v/>
      </c>
      <c r="M7761" s="3" t="str">
        <f>IFERROR(INDEX('SINIF GÜNLER'!$A:$C,MATCH('VERİ TABANI'!$D7761,'SINIF GÜNLER'!$B:$B,0),MATCH('VERİ TABANI'!$M$1,'SINIF GÜNLER'!$A$1:$C$1,0)),"")</f>
        <v/>
      </c>
      <c r="P7761" s="28" t="str">
        <f t="array" ref="P7761">IFERROR(SEARCH(ÖĞRETMEN,'VERİ TABANI'!G7761,1),"")</f>
        <v/>
      </c>
      <c r="Q7761" s="29" t="str">
        <f t="shared" si="243"/>
        <v/>
      </c>
    </row>
    <row r="7762" spans="1:17">
      <c r="A7762" s="3" t="str">
        <f t="shared" si="242"/>
        <v/>
      </c>
      <c r="M7762" s="3" t="str">
        <f>IFERROR(INDEX('SINIF GÜNLER'!$A:$C,MATCH('VERİ TABANI'!$D7762,'SINIF GÜNLER'!$B:$B,0),MATCH('VERİ TABANI'!$M$1,'SINIF GÜNLER'!$A$1:$C$1,0)),"")</f>
        <v/>
      </c>
      <c r="P7762" s="28" t="str">
        <f t="array" ref="P7762">IFERROR(SEARCH(ÖĞRETMEN,'VERİ TABANI'!G7762,1),"")</f>
        <v/>
      </c>
      <c r="Q7762" s="29" t="str">
        <f t="shared" si="243"/>
        <v/>
      </c>
    </row>
    <row r="7763" spans="1:17">
      <c r="A7763" s="3" t="str">
        <f t="shared" si="242"/>
        <v/>
      </c>
      <c r="M7763" s="3" t="str">
        <f>IFERROR(INDEX('SINIF GÜNLER'!$A:$C,MATCH('VERİ TABANI'!$D7763,'SINIF GÜNLER'!$B:$B,0),MATCH('VERİ TABANI'!$M$1,'SINIF GÜNLER'!$A$1:$C$1,0)),"")</f>
        <v/>
      </c>
      <c r="P7763" s="28" t="str">
        <f t="array" ref="P7763">IFERROR(SEARCH(ÖĞRETMEN,'VERİ TABANI'!G7763,1),"")</f>
        <v/>
      </c>
      <c r="Q7763" s="29" t="str">
        <f t="shared" si="243"/>
        <v/>
      </c>
    </row>
    <row r="7764" spans="1:17">
      <c r="A7764" s="3" t="str">
        <f t="shared" si="242"/>
        <v/>
      </c>
      <c r="M7764" s="3" t="str">
        <f>IFERROR(INDEX('SINIF GÜNLER'!$A:$C,MATCH('VERİ TABANI'!$D7764,'SINIF GÜNLER'!$B:$B,0),MATCH('VERİ TABANI'!$M$1,'SINIF GÜNLER'!$A$1:$C$1,0)),"")</f>
        <v/>
      </c>
      <c r="P7764" s="28" t="str">
        <f t="array" ref="P7764">IFERROR(SEARCH(ÖĞRETMEN,'VERİ TABANI'!G7764,1),"")</f>
        <v/>
      </c>
      <c r="Q7764" s="29" t="str">
        <f t="shared" si="243"/>
        <v/>
      </c>
    </row>
    <row r="7765" spans="1:17">
      <c r="A7765" s="3" t="str">
        <f t="shared" si="242"/>
        <v/>
      </c>
      <c r="M7765" s="3" t="str">
        <f>IFERROR(INDEX('SINIF GÜNLER'!$A:$C,MATCH('VERİ TABANI'!$D7765,'SINIF GÜNLER'!$B:$B,0),MATCH('VERİ TABANI'!$M$1,'SINIF GÜNLER'!$A$1:$C$1,0)),"")</f>
        <v/>
      </c>
      <c r="P7765" s="28" t="str">
        <f t="array" ref="P7765">IFERROR(SEARCH(ÖĞRETMEN,'VERİ TABANI'!G7765,1),"")</f>
        <v/>
      </c>
      <c r="Q7765" s="29" t="str">
        <f t="shared" si="243"/>
        <v/>
      </c>
    </row>
    <row r="7766" spans="1:17">
      <c r="A7766" s="3" t="str">
        <f t="shared" si="242"/>
        <v/>
      </c>
      <c r="M7766" s="3" t="str">
        <f>IFERROR(INDEX('SINIF GÜNLER'!$A:$C,MATCH('VERİ TABANI'!$D7766,'SINIF GÜNLER'!$B:$B,0),MATCH('VERİ TABANI'!$M$1,'SINIF GÜNLER'!$A$1:$C$1,0)),"")</f>
        <v/>
      </c>
      <c r="P7766" s="28" t="str">
        <f t="array" ref="P7766">IFERROR(SEARCH(ÖĞRETMEN,'VERİ TABANI'!G7766,1),"")</f>
        <v/>
      </c>
      <c r="Q7766" s="29" t="str">
        <f t="shared" si="243"/>
        <v/>
      </c>
    </row>
    <row r="7767" spans="1:17">
      <c r="A7767" s="3" t="str">
        <f t="shared" si="242"/>
        <v/>
      </c>
      <c r="M7767" s="3" t="str">
        <f>IFERROR(INDEX('SINIF GÜNLER'!$A:$C,MATCH('VERİ TABANI'!$D7767,'SINIF GÜNLER'!$B:$B,0),MATCH('VERİ TABANI'!$M$1,'SINIF GÜNLER'!$A$1:$C$1,0)),"")</f>
        <v/>
      </c>
      <c r="P7767" s="28" t="str">
        <f t="array" ref="P7767">IFERROR(SEARCH(ÖĞRETMEN,'VERİ TABANI'!G7767,1),"")</f>
        <v/>
      </c>
      <c r="Q7767" s="29" t="str">
        <f t="shared" si="243"/>
        <v/>
      </c>
    </row>
    <row r="7768" spans="1:17">
      <c r="A7768" s="3" t="str">
        <f t="shared" si="242"/>
        <v/>
      </c>
      <c r="M7768" s="3" t="str">
        <f>IFERROR(INDEX('SINIF GÜNLER'!$A:$C,MATCH('VERİ TABANI'!$D7768,'SINIF GÜNLER'!$B:$B,0),MATCH('VERİ TABANI'!$M$1,'SINIF GÜNLER'!$A$1:$C$1,0)),"")</f>
        <v/>
      </c>
      <c r="P7768" s="28" t="str">
        <f t="array" ref="P7768">IFERROR(SEARCH(ÖĞRETMEN,'VERİ TABANI'!G7768,1),"")</f>
        <v/>
      </c>
      <c r="Q7768" s="29" t="str">
        <f t="shared" si="243"/>
        <v/>
      </c>
    </row>
    <row r="7769" spans="1:17">
      <c r="A7769" s="3" t="str">
        <f t="shared" si="242"/>
        <v/>
      </c>
      <c r="M7769" s="3" t="str">
        <f>IFERROR(INDEX('SINIF GÜNLER'!$A:$C,MATCH('VERİ TABANI'!$D7769,'SINIF GÜNLER'!$B:$B,0),MATCH('VERİ TABANI'!$M$1,'SINIF GÜNLER'!$A$1:$C$1,0)),"")</f>
        <v/>
      </c>
      <c r="P7769" s="28" t="str">
        <f t="array" ref="P7769">IFERROR(SEARCH(ÖĞRETMEN,'VERİ TABANI'!G7769,1),"")</f>
        <v/>
      </c>
      <c r="Q7769" s="29" t="str">
        <f t="shared" si="243"/>
        <v/>
      </c>
    </row>
    <row r="7770" spans="1:17">
      <c r="A7770" s="3" t="str">
        <f t="shared" si="242"/>
        <v/>
      </c>
      <c r="M7770" s="3" t="str">
        <f>IFERROR(INDEX('SINIF GÜNLER'!$A:$C,MATCH('VERİ TABANI'!$D7770,'SINIF GÜNLER'!$B:$B,0),MATCH('VERİ TABANI'!$M$1,'SINIF GÜNLER'!$A$1:$C$1,0)),"")</f>
        <v/>
      </c>
      <c r="P7770" s="28" t="str">
        <f t="array" ref="P7770">IFERROR(SEARCH(ÖĞRETMEN,'VERİ TABANI'!G7770,1),"")</f>
        <v/>
      </c>
      <c r="Q7770" s="29" t="str">
        <f t="shared" si="243"/>
        <v/>
      </c>
    </row>
    <row r="7771" spans="1:17">
      <c r="A7771" s="3" t="str">
        <f t="shared" si="242"/>
        <v/>
      </c>
      <c r="M7771" s="3" t="str">
        <f>IFERROR(INDEX('SINIF GÜNLER'!$A:$C,MATCH('VERİ TABANI'!$D7771,'SINIF GÜNLER'!$B:$B,0),MATCH('VERİ TABANI'!$M$1,'SINIF GÜNLER'!$A$1:$C$1,0)),"")</f>
        <v/>
      </c>
      <c r="P7771" s="28" t="str">
        <f t="array" ref="P7771">IFERROR(SEARCH(ÖĞRETMEN,'VERİ TABANI'!G7771,1),"")</f>
        <v/>
      </c>
      <c r="Q7771" s="29" t="str">
        <f t="shared" si="243"/>
        <v/>
      </c>
    </row>
    <row r="7772" spans="1:17">
      <c r="A7772" s="3" t="str">
        <f t="shared" si="242"/>
        <v/>
      </c>
      <c r="M7772" s="3" t="str">
        <f>IFERROR(INDEX('SINIF GÜNLER'!$A:$C,MATCH('VERİ TABANI'!$D7772,'SINIF GÜNLER'!$B:$B,0),MATCH('VERİ TABANI'!$M$1,'SINIF GÜNLER'!$A$1:$C$1,0)),"")</f>
        <v/>
      </c>
      <c r="P7772" s="28" t="str">
        <f t="array" ref="P7772">IFERROR(SEARCH(ÖĞRETMEN,'VERİ TABANI'!G7772,1),"")</f>
        <v/>
      </c>
      <c r="Q7772" s="29" t="str">
        <f t="shared" si="243"/>
        <v/>
      </c>
    </row>
    <row r="7773" spans="1:17">
      <c r="A7773" s="3" t="str">
        <f t="shared" si="242"/>
        <v/>
      </c>
      <c r="M7773" s="3" t="str">
        <f>IFERROR(INDEX('SINIF GÜNLER'!$A:$C,MATCH('VERİ TABANI'!$D7773,'SINIF GÜNLER'!$B:$B,0),MATCH('VERİ TABANI'!$M$1,'SINIF GÜNLER'!$A$1:$C$1,0)),"")</f>
        <v/>
      </c>
      <c r="P7773" s="28" t="str">
        <f t="array" ref="P7773">IFERROR(SEARCH(ÖĞRETMEN,'VERİ TABANI'!G7773,1),"")</f>
        <v/>
      </c>
      <c r="Q7773" s="29" t="str">
        <f t="shared" si="243"/>
        <v/>
      </c>
    </row>
    <row r="7774" spans="1:17">
      <c r="A7774" s="3" t="str">
        <f t="shared" si="242"/>
        <v/>
      </c>
      <c r="M7774" s="3" t="str">
        <f>IFERROR(INDEX('SINIF GÜNLER'!$A:$C,MATCH('VERİ TABANI'!$D7774,'SINIF GÜNLER'!$B:$B,0),MATCH('VERİ TABANI'!$M$1,'SINIF GÜNLER'!$A$1:$C$1,0)),"")</f>
        <v/>
      </c>
      <c r="P7774" s="28" t="str">
        <f t="array" ref="P7774">IFERROR(SEARCH(ÖĞRETMEN,'VERİ TABANI'!G7774,1),"")</f>
        <v/>
      </c>
      <c r="Q7774" s="29" t="str">
        <f t="shared" si="243"/>
        <v/>
      </c>
    </row>
    <row r="7775" spans="1:17">
      <c r="A7775" s="3" t="str">
        <f t="shared" si="242"/>
        <v/>
      </c>
      <c r="M7775" s="3" t="str">
        <f>IFERROR(INDEX('SINIF GÜNLER'!$A:$C,MATCH('VERİ TABANI'!$D7775,'SINIF GÜNLER'!$B:$B,0),MATCH('VERİ TABANI'!$M$1,'SINIF GÜNLER'!$A$1:$C$1,0)),"")</f>
        <v/>
      </c>
      <c r="P7775" s="28" t="str">
        <f t="array" ref="P7775">IFERROR(SEARCH(ÖĞRETMEN,'VERİ TABANI'!G7775,1),"")</f>
        <v/>
      </c>
      <c r="Q7775" s="29" t="str">
        <f t="shared" si="243"/>
        <v/>
      </c>
    </row>
    <row r="7776" spans="1:17">
      <c r="A7776" s="3" t="str">
        <f t="shared" si="242"/>
        <v/>
      </c>
      <c r="M7776" s="3" t="str">
        <f>IFERROR(INDEX('SINIF GÜNLER'!$A:$C,MATCH('VERİ TABANI'!$D7776,'SINIF GÜNLER'!$B:$B,0),MATCH('VERİ TABANI'!$M$1,'SINIF GÜNLER'!$A$1:$C$1,0)),"")</f>
        <v/>
      </c>
      <c r="P7776" s="28" t="str">
        <f t="array" ref="P7776">IFERROR(SEARCH(ÖĞRETMEN,'VERİ TABANI'!G7776,1),"")</f>
        <v/>
      </c>
      <c r="Q7776" s="29" t="str">
        <f t="shared" si="243"/>
        <v/>
      </c>
    </row>
    <row r="7777" spans="1:17">
      <c r="A7777" s="3" t="str">
        <f t="shared" si="242"/>
        <v/>
      </c>
      <c r="M7777" s="3" t="str">
        <f>IFERROR(INDEX('SINIF GÜNLER'!$A:$C,MATCH('VERİ TABANI'!$D7777,'SINIF GÜNLER'!$B:$B,0),MATCH('VERİ TABANI'!$M$1,'SINIF GÜNLER'!$A$1:$C$1,0)),"")</f>
        <v/>
      </c>
      <c r="P7777" s="28" t="str">
        <f t="array" ref="P7777">IFERROR(SEARCH(ÖĞRETMEN,'VERİ TABANI'!G7777,1),"")</f>
        <v/>
      </c>
      <c r="Q7777" s="29" t="str">
        <f t="shared" si="243"/>
        <v/>
      </c>
    </row>
    <row r="7778" spans="1:17">
      <c r="A7778" s="3" t="str">
        <f t="shared" si="242"/>
        <v/>
      </c>
      <c r="M7778" s="3" t="str">
        <f>IFERROR(INDEX('SINIF GÜNLER'!$A:$C,MATCH('VERİ TABANI'!$D7778,'SINIF GÜNLER'!$B:$B,0),MATCH('VERİ TABANI'!$M$1,'SINIF GÜNLER'!$A$1:$C$1,0)),"")</f>
        <v/>
      </c>
      <c r="P7778" s="28" t="str">
        <f t="array" ref="P7778">IFERROR(SEARCH(ÖĞRETMEN,'VERİ TABANI'!G7778,1),"")</f>
        <v/>
      </c>
      <c r="Q7778" s="29" t="str">
        <f t="shared" si="243"/>
        <v/>
      </c>
    </row>
    <row r="7779" spans="1:17">
      <c r="A7779" s="3" t="str">
        <f t="shared" si="242"/>
        <v/>
      </c>
      <c r="M7779" s="3" t="str">
        <f>IFERROR(INDEX('SINIF GÜNLER'!$A:$C,MATCH('VERİ TABANI'!$D7779,'SINIF GÜNLER'!$B:$B,0),MATCH('VERİ TABANI'!$M$1,'SINIF GÜNLER'!$A$1:$C$1,0)),"")</f>
        <v/>
      </c>
      <c r="P7779" s="28" t="str">
        <f t="array" ref="P7779">IFERROR(SEARCH(ÖĞRETMEN,'VERİ TABANI'!G7779,1),"")</f>
        <v/>
      </c>
      <c r="Q7779" s="29" t="str">
        <f t="shared" si="243"/>
        <v/>
      </c>
    </row>
    <row r="7780" spans="1:17">
      <c r="A7780" s="3" t="str">
        <f t="shared" si="242"/>
        <v/>
      </c>
      <c r="M7780" s="3" t="str">
        <f>IFERROR(INDEX('SINIF GÜNLER'!$A:$C,MATCH('VERİ TABANI'!$D7780,'SINIF GÜNLER'!$B:$B,0),MATCH('VERİ TABANI'!$M$1,'SINIF GÜNLER'!$A$1:$C$1,0)),"")</f>
        <v/>
      </c>
      <c r="P7780" s="28" t="str">
        <f t="array" ref="P7780">IFERROR(SEARCH(ÖĞRETMEN,'VERİ TABANI'!G7780,1),"")</f>
        <v/>
      </c>
      <c r="Q7780" s="29" t="str">
        <f t="shared" si="243"/>
        <v/>
      </c>
    </row>
    <row r="7781" spans="1:17">
      <c r="A7781" s="3" t="str">
        <f t="shared" si="242"/>
        <v/>
      </c>
      <c r="M7781" s="3" t="str">
        <f>IFERROR(INDEX('SINIF GÜNLER'!$A:$C,MATCH('VERİ TABANI'!$D7781,'SINIF GÜNLER'!$B:$B,0),MATCH('VERİ TABANI'!$M$1,'SINIF GÜNLER'!$A$1:$C$1,0)),"")</f>
        <v/>
      </c>
      <c r="P7781" s="28" t="str">
        <f t="array" ref="P7781">IFERROR(SEARCH(ÖĞRETMEN,'VERİ TABANI'!G7781,1),"")</f>
        <v/>
      </c>
      <c r="Q7781" s="29" t="str">
        <f t="shared" si="243"/>
        <v/>
      </c>
    </row>
    <row r="7782" spans="1:17">
      <c r="A7782" s="3" t="str">
        <f t="shared" si="242"/>
        <v/>
      </c>
      <c r="M7782" s="3" t="str">
        <f>IFERROR(INDEX('SINIF GÜNLER'!$A:$C,MATCH('VERİ TABANI'!$D7782,'SINIF GÜNLER'!$B:$B,0),MATCH('VERİ TABANI'!$M$1,'SINIF GÜNLER'!$A$1:$C$1,0)),"")</f>
        <v/>
      </c>
      <c r="P7782" s="28" t="str">
        <f t="array" ref="P7782">IFERROR(SEARCH(ÖĞRETMEN,'VERİ TABANI'!G7782,1),"")</f>
        <v/>
      </c>
      <c r="Q7782" s="29" t="str">
        <f t="shared" si="243"/>
        <v/>
      </c>
    </row>
    <row r="7783" spans="1:17">
      <c r="A7783" s="3" t="str">
        <f t="shared" si="242"/>
        <v/>
      </c>
      <c r="M7783" s="3" t="str">
        <f>IFERROR(INDEX('SINIF GÜNLER'!$A:$C,MATCH('VERİ TABANI'!$D7783,'SINIF GÜNLER'!$B:$B,0),MATCH('VERİ TABANI'!$M$1,'SINIF GÜNLER'!$A$1:$C$1,0)),"")</f>
        <v/>
      </c>
      <c r="P7783" s="28" t="str">
        <f t="array" ref="P7783">IFERROR(SEARCH(ÖĞRETMEN,'VERİ TABANI'!G7783,1),"")</f>
        <v/>
      </c>
      <c r="Q7783" s="29" t="str">
        <f t="shared" si="243"/>
        <v/>
      </c>
    </row>
    <row r="7784" spans="1:17">
      <c r="A7784" s="3" t="str">
        <f t="shared" si="242"/>
        <v/>
      </c>
      <c r="M7784" s="3" t="str">
        <f>IFERROR(INDEX('SINIF GÜNLER'!$A:$C,MATCH('VERİ TABANI'!$D7784,'SINIF GÜNLER'!$B:$B,0),MATCH('VERİ TABANI'!$M$1,'SINIF GÜNLER'!$A$1:$C$1,0)),"")</f>
        <v/>
      </c>
      <c r="P7784" s="28" t="str">
        <f t="array" ref="P7784">IFERROR(SEARCH(ÖĞRETMEN,'VERİ TABANI'!G7784,1),"")</f>
        <v/>
      </c>
      <c r="Q7784" s="29" t="str">
        <f t="shared" si="243"/>
        <v/>
      </c>
    </row>
    <row r="7785" spans="1:17">
      <c r="A7785" s="3" t="str">
        <f t="shared" si="242"/>
        <v/>
      </c>
      <c r="M7785" s="3" t="str">
        <f>IFERROR(INDEX('SINIF GÜNLER'!$A:$C,MATCH('VERİ TABANI'!$D7785,'SINIF GÜNLER'!$B:$B,0),MATCH('VERİ TABANI'!$M$1,'SINIF GÜNLER'!$A$1:$C$1,0)),"")</f>
        <v/>
      </c>
      <c r="P7785" s="28" t="str">
        <f t="array" ref="P7785">IFERROR(SEARCH(ÖĞRETMEN,'VERİ TABANI'!G7785,1),"")</f>
        <v/>
      </c>
      <c r="Q7785" s="29" t="str">
        <f t="shared" si="243"/>
        <v/>
      </c>
    </row>
    <row r="7786" spans="1:17">
      <c r="A7786" s="3" t="str">
        <f t="shared" si="242"/>
        <v/>
      </c>
      <c r="M7786" s="3" t="str">
        <f>IFERROR(INDEX('SINIF GÜNLER'!$A:$C,MATCH('VERİ TABANI'!$D7786,'SINIF GÜNLER'!$B:$B,0),MATCH('VERİ TABANI'!$M$1,'SINIF GÜNLER'!$A$1:$C$1,0)),"")</f>
        <v/>
      </c>
      <c r="P7786" s="28" t="str">
        <f t="array" ref="P7786">IFERROR(SEARCH(ÖĞRETMEN,'VERİ TABANI'!G7786,1),"")</f>
        <v/>
      </c>
      <c r="Q7786" s="29" t="str">
        <f t="shared" si="243"/>
        <v/>
      </c>
    </row>
    <row r="7787" spans="1:17">
      <c r="A7787" s="3" t="str">
        <f t="shared" si="242"/>
        <v/>
      </c>
      <c r="M7787" s="3" t="str">
        <f>IFERROR(INDEX('SINIF GÜNLER'!$A:$C,MATCH('VERİ TABANI'!$D7787,'SINIF GÜNLER'!$B:$B,0),MATCH('VERİ TABANI'!$M$1,'SINIF GÜNLER'!$A$1:$C$1,0)),"")</f>
        <v/>
      </c>
      <c r="P7787" s="28" t="str">
        <f t="array" ref="P7787">IFERROR(SEARCH(ÖĞRETMEN,'VERİ TABANI'!G7787,1),"")</f>
        <v/>
      </c>
      <c r="Q7787" s="29" t="str">
        <f t="shared" si="243"/>
        <v/>
      </c>
    </row>
    <row r="7788" spans="1:17">
      <c r="A7788" s="3" t="str">
        <f t="shared" si="242"/>
        <v/>
      </c>
      <c r="M7788" s="3" t="str">
        <f>IFERROR(INDEX('SINIF GÜNLER'!$A:$C,MATCH('VERİ TABANI'!$D7788,'SINIF GÜNLER'!$B:$B,0),MATCH('VERİ TABANI'!$M$1,'SINIF GÜNLER'!$A$1:$C$1,0)),"")</f>
        <v/>
      </c>
      <c r="P7788" s="28" t="str">
        <f t="array" ref="P7788">IFERROR(SEARCH(ÖĞRETMEN,'VERİ TABANI'!G7788,1),"")</f>
        <v/>
      </c>
      <c r="Q7788" s="29" t="str">
        <f t="shared" si="243"/>
        <v/>
      </c>
    </row>
    <row r="7789" spans="1:17">
      <c r="A7789" s="3" t="str">
        <f t="shared" si="242"/>
        <v/>
      </c>
      <c r="M7789" s="3" t="str">
        <f>IFERROR(INDEX('SINIF GÜNLER'!$A:$C,MATCH('VERİ TABANI'!$D7789,'SINIF GÜNLER'!$B:$B,0),MATCH('VERİ TABANI'!$M$1,'SINIF GÜNLER'!$A$1:$C$1,0)),"")</f>
        <v/>
      </c>
      <c r="P7789" s="28" t="str">
        <f t="array" ref="P7789">IFERROR(SEARCH(ÖĞRETMEN,'VERİ TABANI'!G7789,1),"")</f>
        <v/>
      </c>
      <c r="Q7789" s="29" t="str">
        <f t="shared" si="243"/>
        <v/>
      </c>
    </row>
    <row r="7790" spans="1:17">
      <c r="A7790" s="3" t="str">
        <f t="shared" si="242"/>
        <v/>
      </c>
      <c r="M7790" s="3" t="str">
        <f>IFERROR(INDEX('SINIF GÜNLER'!$A:$C,MATCH('VERİ TABANI'!$D7790,'SINIF GÜNLER'!$B:$B,0),MATCH('VERİ TABANI'!$M$1,'SINIF GÜNLER'!$A$1:$C$1,0)),"")</f>
        <v/>
      </c>
      <c r="P7790" s="28" t="str">
        <f t="array" ref="P7790">IFERROR(SEARCH(ÖĞRETMEN,'VERİ TABANI'!G7790,1),"")</f>
        <v/>
      </c>
      <c r="Q7790" s="29" t="str">
        <f t="shared" si="243"/>
        <v/>
      </c>
    </row>
    <row r="7791" spans="1:17">
      <c r="A7791" s="3" t="str">
        <f t="shared" si="242"/>
        <v/>
      </c>
      <c r="M7791" s="3" t="str">
        <f>IFERROR(INDEX('SINIF GÜNLER'!$A:$C,MATCH('VERİ TABANI'!$D7791,'SINIF GÜNLER'!$B:$B,0),MATCH('VERİ TABANI'!$M$1,'SINIF GÜNLER'!$A$1:$C$1,0)),"")</f>
        <v/>
      </c>
      <c r="P7791" s="28" t="str">
        <f t="array" ref="P7791">IFERROR(SEARCH(ÖĞRETMEN,'VERİ TABANI'!G7791,1),"")</f>
        <v/>
      </c>
      <c r="Q7791" s="29" t="str">
        <f t="shared" si="243"/>
        <v/>
      </c>
    </row>
    <row r="7792" spans="1:17">
      <c r="A7792" s="3" t="str">
        <f t="shared" si="242"/>
        <v/>
      </c>
      <c r="M7792" s="3" t="str">
        <f>IFERROR(INDEX('SINIF GÜNLER'!$A:$C,MATCH('VERİ TABANI'!$D7792,'SINIF GÜNLER'!$B:$B,0),MATCH('VERİ TABANI'!$M$1,'SINIF GÜNLER'!$A$1:$C$1,0)),"")</f>
        <v/>
      </c>
      <c r="P7792" s="28" t="str">
        <f t="array" ref="P7792">IFERROR(SEARCH(ÖĞRETMEN,'VERİ TABANI'!G7792,1),"")</f>
        <v/>
      </c>
      <c r="Q7792" s="29" t="str">
        <f t="shared" si="243"/>
        <v/>
      </c>
    </row>
    <row r="7793" spans="1:17">
      <c r="A7793" s="3" t="str">
        <f t="shared" si="242"/>
        <v/>
      </c>
      <c r="M7793" s="3" t="str">
        <f>IFERROR(INDEX('SINIF GÜNLER'!$A:$C,MATCH('VERİ TABANI'!$D7793,'SINIF GÜNLER'!$B:$B,0),MATCH('VERİ TABANI'!$M$1,'SINIF GÜNLER'!$A$1:$C$1,0)),"")</f>
        <v/>
      </c>
      <c r="P7793" s="28" t="str">
        <f t="array" ref="P7793">IFERROR(SEARCH(ÖĞRETMEN,'VERİ TABANI'!G7793,1),"")</f>
        <v/>
      </c>
      <c r="Q7793" s="29" t="str">
        <f t="shared" si="243"/>
        <v/>
      </c>
    </row>
    <row r="7794" spans="1:17">
      <c r="A7794" s="3" t="str">
        <f t="shared" si="242"/>
        <v/>
      </c>
      <c r="M7794" s="3" t="str">
        <f>IFERROR(INDEX('SINIF GÜNLER'!$A:$C,MATCH('VERİ TABANI'!$D7794,'SINIF GÜNLER'!$B:$B,0),MATCH('VERİ TABANI'!$M$1,'SINIF GÜNLER'!$A$1:$C$1,0)),"")</f>
        <v/>
      </c>
      <c r="P7794" s="28" t="str">
        <f t="array" ref="P7794">IFERROR(SEARCH(ÖĞRETMEN,'VERİ TABANI'!G7794,1),"")</f>
        <v/>
      </c>
      <c r="Q7794" s="29" t="str">
        <f t="shared" si="243"/>
        <v/>
      </c>
    </row>
    <row r="7795" spans="1:17">
      <c r="A7795" s="3" t="str">
        <f t="shared" si="242"/>
        <v/>
      </c>
      <c r="M7795" s="3" t="str">
        <f>IFERROR(INDEX('SINIF GÜNLER'!$A:$C,MATCH('VERİ TABANI'!$D7795,'SINIF GÜNLER'!$B:$B,0),MATCH('VERİ TABANI'!$M$1,'SINIF GÜNLER'!$A$1:$C$1,0)),"")</f>
        <v/>
      </c>
      <c r="P7795" s="28" t="str">
        <f t="array" ref="P7795">IFERROR(SEARCH(ÖĞRETMEN,'VERİ TABANI'!G7795,1),"")</f>
        <v/>
      </c>
      <c r="Q7795" s="29" t="str">
        <f t="shared" si="243"/>
        <v/>
      </c>
    </row>
    <row r="7796" spans="1:17">
      <c r="A7796" s="3" t="str">
        <f t="shared" si="242"/>
        <v/>
      </c>
      <c r="M7796" s="3" t="str">
        <f>IFERROR(INDEX('SINIF GÜNLER'!$A:$C,MATCH('VERİ TABANI'!$D7796,'SINIF GÜNLER'!$B:$B,0),MATCH('VERİ TABANI'!$M$1,'SINIF GÜNLER'!$A$1:$C$1,0)),"")</f>
        <v/>
      </c>
      <c r="P7796" s="28" t="str">
        <f t="array" ref="P7796">IFERROR(SEARCH(ÖĞRETMEN,'VERİ TABANI'!G7796,1),"")</f>
        <v/>
      </c>
      <c r="Q7796" s="29" t="str">
        <f t="shared" si="243"/>
        <v/>
      </c>
    </row>
    <row r="7797" spans="1:17">
      <c r="A7797" s="3" t="str">
        <f t="shared" si="242"/>
        <v/>
      </c>
      <c r="M7797" s="3" t="str">
        <f>IFERROR(INDEX('SINIF GÜNLER'!$A:$C,MATCH('VERİ TABANI'!$D7797,'SINIF GÜNLER'!$B:$B,0),MATCH('VERİ TABANI'!$M$1,'SINIF GÜNLER'!$A$1:$C$1,0)),"")</f>
        <v/>
      </c>
      <c r="P7797" s="28" t="str">
        <f t="array" ref="P7797">IFERROR(SEARCH(ÖĞRETMEN,'VERİ TABANI'!G7797,1),"")</f>
        <v/>
      </c>
      <c r="Q7797" s="29" t="str">
        <f t="shared" si="243"/>
        <v/>
      </c>
    </row>
    <row r="7798" spans="1:17">
      <c r="A7798" s="3" t="str">
        <f t="shared" si="242"/>
        <v/>
      </c>
      <c r="M7798" s="3" t="str">
        <f>IFERROR(INDEX('SINIF GÜNLER'!$A:$C,MATCH('VERİ TABANI'!$D7798,'SINIF GÜNLER'!$B:$B,0),MATCH('VERİ TABANI'!$M$1,'SINIF GÜNLER'!$A$1:$C$1,0)),"")</f>
        <v/>
      </c>
      <c r="P7798" s="28" t="str">
        <f t="array" ref="P7798">IFERROR(SEARCH(ÖĞRETMEN,'VERİ TABANI'!G7798,1),"")</f>
        <v/>
      </c>
      <c r="Q7798" s="29" t="str">
        <f t="shared" si="243"/>
        <v/>
      </c>
    </row>
    <row r="7799" spans="1:17">
      <c r="A7799" s="3" t="str">
        <f t="shared" si="242"/>
        <v/>
      </c>
      <c r="M7799" s="3" t="str">
        <f>IFERROR(INDEX('SINIF GÜNLER'!$A:$C,MATCH('VERİ TABANI'!$D7799,'SINIF GÜNLER'!$B:$B,0),MATCH('VERİ TABANI'!$M$1,'SINIF GÜNLER'!$A$1:$C$1,0)),"")</f>
        <v/>
      </c>
      <c r="P7799" s="28" t="str">
        <f t="array" ref="P7799">IFERROR(SEARCH(ÖĞRETMEN,'VERİ TABANI'!G7799,1),"")</f>
        <v/>
      </c>
      <c r="Q7799" s="29" t="str">
        <f t="shared" si="243"/>
        <v/>
      </c>
    </row>
    <row r="7800" spans="1:17">
      <c r="A7800" s="3" t="str">
        <f t="shared" si="242"/>
        <v/>
      </c>
      <c r="M7800" s="3" t="str">
        <f>IFERROR(INDEX('SINIF GÜNLER'!$A:$C,MATCH('VERİ TABANI'!$D7800,'SINIF GÜNLER'!$B:$B,0),MATCH('VERİ TABANI'!$M$1,'SINIF GÜNLER'!$A$1:$C$1,0)),"")</f>
        <v/>
      </c>
      <c r="P7800" s="28" t="str">
        <f t="array" ref="P7800">IFERROR(SEARCH(ÖĞRETMEN,'VERİ TABANI'!G7800,1),"")</f>
        <v/>
      </c>
      <c r="Q7800" s="29" t="str">
        <f t="shared" si="243"/>
        <v/>
      </c>
    </row>
    <row r="7801" spans="1:17">
      <c r="A7801" s="3" t="str">
        <f t="shared" si="242"/>
        <v/>
      </c>
      <c r="M7801" s="3" t="str">
        <f>IFERROR(INDEX('SINIF GÜNLER'!$A:$C,MATCH('VERİ TABANI'!$D7801,'SINIF GÜNLER'!$B:$B,0),MATCH('VERİ TABANI'!$M$1,'SINIF GÜNLER'!$A$1:$C$1,0)),"")</f>
        <v/>
      </c>
      <c r="P7801" s="28" t="str">
        <f t="array" ref="P7801">IFERROR(SEARCH(ÖĞRETMEN,'VERİ TABANI'!G7801,1),"")</f>
        <v/>
      </c>
      <c r="Q7801" s="29" t="str">
        <f t="shared" si="243"/>
        <v/>
      </c>
    </row>
    <row r="7802" spans="1:17">
      <c r="A7802" s="3" t="str">
        <f t="shared" si="242"/>
        <v/>
      </c>
      <c r="M7802" s="3" t="str">
        <f>IFERROR(INDEX('SINIF GÜNLER'!$A:$C,MATCH('VERİ TABANI'!$D7802,'SINIF GÜNLER'!$B:$B,0),MATCH('VERİ TABANI'!$M$1,'SINIF GÜNLER'!$A$1:$C$1,0)),"")</f>
        <v/>
      </c>
      <c r="P7802" s="28" t="str">
        <f t="array" ref="P7802">IFERROR(SEARCH(ÖĞRETMEN,'VERİ TABANI'!G7802,1),"")</f>
        <v/>
      </c>
      <c r="Q7802" s="29" t="str">
        <f t="shared" si="243"/>
        <v/>
      </c>
    </row>
    <row r="7803" spans="1:17">
      <c r="A7803" s="3" t="str">
        <f t="shared" si="242"/>
        <v/>
      </c>
      <c r="M7803" s="3" t="str">
        <f>IFERROR(INDEX('SINIF GÜNLER'!$A:$C,MATCH('VERİ TABANI'!$D7803,'SINIF GÜNLER'!$B:$B,0),MATCH('VERİ TABANI'!$M$1,'SINIF GÜNLER'!$A$1:$C$1,0)),"")</f>
        <v/>
      </c>
      <c r="P7803" s="28" t="str">
        <f t="array" ref="P7803">IFERROR(SEARCH(ÖĞRETMEN,'VERİ TABANI'!G7803,1),"")</f>
        <v/>
      </c>
      <c r="Q7803" s="29" t="str">
        <f t="shared" si="243"/>
        <v/>
      </c>
    </row>
    <row r="7804" spans="1:17">
      <c r="A7804" s="3" t="str">
        <f t="shared" si="242"/>
        <v/>
      </c>
      <c r="M7804" s="3" t="str">
        <f>IFERROR(INDEX('SINIF GÜNLER'!$A:$C,MATCH('VERİ TABANI'!$D7804,'SINIF GÜNLER'!$B:$B,0),MATCH('VERİ TABANI'!$M$1,'SINIF GÜNLER'!$A$1:$C$1,0)),"")</f>
        <v/>
      </c>
      <c r="P7804" s="28" t="str">
        <f t="array" ref="P7804">IFERROR(SEARCH(ÖĞRETMEN,'VERİ TABANI'!G7804,1),"")</f>
        <v/>
      </c>
      <c r="Q7804" s="29" t="str">
        <f t="shared" si="243"/>
        <v/>
      </c>
    </row>
    <row r="7805" spans="1:17">
      <c r="A7805" s="3" t="str">
        <f t="shared" si="242"/>
        <v/>
      </c>
      <c r="M7805" s="3" t="str">
        <f>IFERROR(INDEX('SINIF GÜNLER'!$A:$C,MATCH('VERİ TABANI'!$D7805,'SINIF GÜNLER'!$B:$B,0),MATCH('VERİ TABANI'!$M$1,'SINIF GÜNLER'!$A$1:$C$1,0)),"")</f>
        <v/>
      </c>
      <c r="P7805" s="28" t="str">
        <f t="array" ref="P7805">IFERROR(SEARCH(ÖĞRETMEN,'VERİ TABANI'!G7805,1),"")</f>
        <v/>
      </c>
      <c r="Q7805" s="29" t="str">
        <f t="shared" si="243"/>
        <v/>
      </c>
    </row>
    <row r="7806" spans="1:17">
      <c r="A7806" s="3" t="str">
        <f t="shared" si="242"/>
        <v/>
      </c>
      <c r="M7806" s="3" t="str">
        <f>IFERROR(INDEX('SINIF GÜNLER'!$A:$C,MATCH('VERİ TABANI'!$D7806,'SINIF GÜNLER'!$B:$B,0),MATCH('VERİ TABANI'!$M$1,'SINIF GÜNLER'!$A$1:$C$1,0)),"")</f>
        <v/>
      </c>
      <c r="P7806" s="28" t="str">
        <f t="array" ref="P7806">IFERROR(SEARCH(ÖĞRETMEN,'VERİ TABANI'!G7806,1),"")</f>
        <v/>
      </c>
      <c r="Q7806" s="29" t="str">
        <f t="shared" si="243"/>
        <v/>
      </c>
    </row>
    <row r="7807" spans="1:17">
      <c r="A7807" s="3" t="str">
        <f t="shared" si="242"/>
        <v/>
      </c>
      <c r="M7807" s="3" t="str">
        <f>IFERROR(INDEX('SINIF GÜNLER'!$A:$C,MATCH('VERİ TABANI'!$D7807,'SINIF GÜNLER'!$B:$B,0),MATCH('VERİ TABANI'!$M$1,'SINIF GÜNLER'!$A$1:$C$1,0)),"")</f>
        <v/>
      </c>
      <c r="P7807" s="28" t="str">
        <f t="array" ref="P7807">IFERROR(SEARCH(ÖĞRETMEN,'VERİ TABANI'!G7807,1),"")</f>
        <v/>
      </c>
      <c r="Q7807" s="29" t="str">
        <f t="shared" si="243"/>
        <v/>
      </c>
    </row>
    <row r="7808" spans="1:17">
      <c r="A7808" s="3" t="str">
        <f t="shared" si="242"/>
        <v/>
      </c>
      <c r="M7808" s="3" t="str">
        <f>IFERROR(INDEX('SINIF GÜNLER'!$A:$C,MATCH('VERİ TABANI'!$D7808,'SINIF GÜNLER'!$B:$B,0),MATCH('VERİ TABANI'!$M$1,'SINIF GÜNLER'!$A$1:$C$1,0)),"")</f>
        <v/>
      </c>
      <c r="P7808" s="28" t="str">
        <f t="array" ref="P7808">IFERROR(SEARCH(ÖĞRETMEN,'VERİ TABANI'!G7808,1),"")</f>
        <v/>
      </c>
      <c r="Q7808" s="29" t="str">
        <f t="shared" si="243"/>
        <v/>
      </c>
    </row>
    <row r="7809" spans="1:17">
      <c r="A7809" s="3" t="str">
        <f t="shared" si="242"/>
        <v/>
      </c>
      <c r="M7809" s="3" t="str">
        <f>IFERROR(INDEX('SINIF GÜNLER'!$A:$C,MATCH('VERİ TABANI'!$D7809,'SINIF GÜNLER'!$B:$B,0),MATCH('VERİ TABANI'!$M$1,'SINIF GÜNLER'!$A$1:$C$1,0)),"")</f>
        <v/>
      </c>
      <c r="P7809" s="28" t="str">
        <f t="array" ref="P7809">IFERROR(SEARCH(ÖĞRETMEN,'VERİ TABANI'!G7809,1),"")</f>
        <v/>
      </c>
      <c r="Q7809" s="29" t="str">
        <f t="shared" si="243"/>
        <v/>
      </c>
    </row>
    <row r="7810" spans="1:17">
      <c r="A7810" s="3" t="str">
        <f t="shared" ref="A7810:A7873" si="244">IFERROR(IF(B7810="","",ROW()-1),"")</f>
        <v/>
      </c>
      <c r="M7810" s="3" t="str">
        <f>IFERROR(INDEX('SINIF GÜNLER'!$A:$C,MATCH('VERİ TABANI'!$D7810,'SINIF GÜNLER'!$B:$B,0),MATCH('VERİ TABANI'!$M$1,'SINIF GÜNLER'!$A$1:$C$1,0)),"")</f>
        <v/>
      </c>
      <c r="P7810" s="28" t="str">
        <f t="array" ref="P7810">IFERROR(SEARCH(ÖĞRETMEN,'VERİ TABANI'!G7810,1),"")</f>
        <v/>
      </c>
      <c r="Q7810" s="29" t="str">
        <f t="shared" si="243"/>
        <v/>
      </c>
    </row>
    <row r="7811" spans="1:17">
      <c r="A7811" s="3" t="str">
        <f t="shared" si="244"/>
        <v/>
      </c>
      <c r="M7811" s="3" t="str">
        <f>IFERROR(INDEX('SINIF GÜNLER'!$A:$C,MATCH('VERİ TABANI'!$D7811,'SINIF GÜNLER'!$B:$B,0),MATCH('VERİ TABANI'!$M$1,'SINIF GÜNLER'!$A$1:$C$1,0)),"")</f>
        <v/>
      </c>
      <c r="P7811" s="28" t="str">
        <f t="array" ref="P7811">IFERROR(SEARCH(ÖĞRETMEN,'VERİ TABANI'!G7811,1),"")</f>
        <v/>
      </c>
      <c r="Q7811" s="29" t="str">
        <f t="shared" si="243"/>
        <v/>
      </c>
    </row>
    <row r="7812" spans="1:17">
      <c r="A7812" s="3" t="str">
        <f t="shared" si="244"/>
        <v/>
      </c>
      <c r="M7812" s="3" t="str">
        <f>IFERROR(INDEX('SINIF GÜNLER'!$A:$C,MATCH('VERİ TABANI'!$D7812,'SINIF GÜNLER'!$B:$B,0),MATCH('VERİ TABANI'!$M$1,'SINIF GÜNLER'!$A$1:$C$1,0)),"")</f>
        <v/>
      </c>
      <c r="P7812" s="28" t="str">
        <f t="array" ref="P7812">IFERROR(SEARCH(ÖĞRETMEN,'VERİ TABANI'!G7812,1),"")</f>
        <v/>
      </c>
      <c r="Q7812" s="29" t="str">
        <f t="shared" si="243"/>
        <v/>
      </c>
    </row>
    <row r="7813" spans="1:17">
      <c r="A7813" s="3" t="str">
        <f t="shared" si="244"/>
        <v/>
      </c>
      <c r="M7813" s="3" t="str">
        <f>IFERROR(INDEX('SINIF GÜNLER'!$A:$C,MATCH('VERİ TABANI'!$D7813,'SINIF GÜNLER'!$B:$B,0),MATCH('VERİ TABANI'!$M$1,'SINIF GÜNLER'!$A$1:$C$1,0)),"")</f>
        <v/>
      </c>
      <c r="P7813" s="28" t="str">
        <f t="array" ref="P7813">IFERROR(SEARCH(ÖĞRETMEN,'VERİ TABANI'!G7813,1),"")</f>
        <v/>
      </c>
      <c r="Q7813" s="29" t="str">
        <f t="shared" si="243"/>
        <v/>
      </c>
    </row>
    <row r="7814" spans="1:17">
      <c r="A7814" s="3" t="str">
        <f t="shared" si="244"/>
        <v/>
      </c>
      <c r="M7814" s="3" t="str">
        <f>IFERROR(INDEX('SINIF GÜNLER'!$A:$C,MATCH('VERİ TABANI'!$D7814,'SINIF GÜNLER'!$B:$B,0),MATCH('VERİ TABANI'!$M$1,'SINIF GÜNLER'!$A$1:$C$1,0)),"")</f>
        <v/>
      </c>
      <c r="P7814" s="28" t="str">
        <f t="array" ref="P7814">IFERROR(SEARCH(ÖĞRETMEN,'VERİ TABANI'!G7814,1),"")</f>
        <v/>
      </c>
      <c r="Q7814" s="29" t="str">
        <f t="shared" si="243"/>
        <v/>
      </c>
    </row>
    <row r="7815" spans="1:17">
      <c r="A7815" s="3" t="str">
        <f t="shared" si="244"/>
        <v/>
      </c>
      <c r="M7815" s="3" t="str">
        <f>IFERROR(INDEX('SINIF GÜNLER'!$A:$C,MATCH('VERİ TABANI'!$D7815,'SINIF GÜNLER'!$B:$B,0),MATCH('VERİ TABANI'!$M$1,'SINIF GÜNLER'!$A$1:$C$1,0)),"")</f>
        <v/>
      </c>
      <c r="P7815" s="28" t="str">
        <f t="array" ref="P7815">IFERROR(SEARCH(ÖĞRETMEN,'VERİ TABANI'!G7815,1),"")</f>
        <v/>
      </c>
      <c r="Q7815" s="29" t="str">
        <f t="shared" si="243"/>
        <v/>
      </c>
    </row>
    <row r="7816" spans="1:17">
      <c r="A7816" s="3" t="str">
        <f t="shared" si="244"/>
        <v/>
      </c>
      <c r="M7816" s="3" t="str">
        <f>IFERROR(INDEX('SINIF GÜNLER'!$A:$C,MATCH('VERİ TABANI'!$D7816,'SINIF GÜNLER'!$B:$B,0),MATCH('VERİ TABANI'!$M$1,'SINIF GÜNLER'!$A$1:$C$1,0)),"")</f>
        <v/>
      </c>
      <c r="P7816" s="28" t="str">
        <f t="array" ref="P7816">IFERROR(SEARCH(ÖĞRETMEN,'VERİ TABANI'!G7816,1),"")</f>
        <v/>
      </c>
      <c r="Q7816" s="29" t="str">
        <f t="shared" ref="Q7816:Q7879" si="245">IF(P7816="","",ROW())</f>
        <v/>
      </c>
    </row>
    <row r="7817" spans="1:17">
      <c r="A7817" s="3" t="str">
        <f t="shared" si="244"/>
        <v/>
      </c>
      <c r="M7817" s="3" t="str">
        <f>IFERROR(INDEX('SINIF GÜNLER'!$A:$C,MATCH('VERİ TABANI'!$D7817,'SINIF GÜNLER'!$B:$B,0),MATCH('VERİ TABANI'!$M$1,'SINIF GÜNLER'!$A$1:$C$1,0)),"")</f>
        <v/>
      </c>
      <c r="P7817" s="28" t="str">
        <f t="array" ref="P7817">IFERROR(SEARCH(ÖĞRETMEN,'VERİ TABANI'!G7817,1),"")</f>
        <v/>
      </c>
      <c r="Q7817" s="29" t="str">
        <f t="shared" si="245"/>
        <v/>
      </c>
    </row>
    <row r="7818" spans="1:17">
      <c r="A7818" s="3" t="str">
        <f t="shared" si="244"/>
        <v/>
      </c>
      <c r="M7818" s="3" t="str">
        <f>IFERROR(INDEX('SINIF GÜNLER'!$A:$C,MATCH('VERİ TABANI'!$D7818,'SINIF GÜNLER'!$B:$B,0),MATCH('VERİ TABANI'!$M$1,'SINIF GÜNLER'!$A$1:$C$1,0)),"")</f>
        <v/>
      </c>
      <c r="P7818" s="28" t="str">
        <f t="array" ref="P7818">IFERROR(SEARCH(ÖĞRETMEN,'VERİ TABANI'!G7818,1),"")</f>
        <v/>
      </c>
      <c r="Q7818" s="29" t="str">
        <f t="shared" si="245"/>
        <v/>
      </c>
    </row>
    <row r="7819" spans="1:17">
      <c r="A7819" s="3" t="str">
        <f t="shared" si="244"/>
        <v/>
      </c>
      <c r="M7819" s="3" t="str">
        <f>IFERROR(INDEX('SINIF GÜNLER'!$A:$C,MATCH('VERİ TABANI'!$D7819,'SINIF GÜNLER'!$B:$B,0),MATCH('VERİ TABANI'!$M$1,'SINIF GÜNLER'!$A$1:$C$1,0)),"")</f>
        <v/>
      </c>
      <c r="P7819" s="28" t="str">
        <f t="array" ref="P7819">IFERROR(SEARCH(ÖĞRETMEN,'VERİ TABANI'!G7819,1),"")</f>
        <v/>
      </c>
      <c r="Q7819" s="29" t="str">
        <f t="shared" si="245"/>
        <v/>
      </c>
    </row>
    <row r="7820" spans="1:17">
      <c r="A7820" s="3" t="str">
        <f t="shared" si="244"/>
        <v/>
      </c>
      <c r="M7820" s="3" t="str">
        <f>IFERROR(INDEX('SINIF GÜNLER'!$A:$C,MATCH('VERİ TABANI'!$D7820,'SINIF GÜNLER'!$B:$B,0),MATCH('VERİ TABANI'!$M$1,'SINIF GÜNLER'!$A$1:$C$1,0)),"")</f>
        <v/>
      </c>
      <c r="P7820" s="28" t="str">
        <f t="array" ref="P7820">IFERROR(SEARCH(ÖĞRETMEN,'VERİ TABANI'!G7820,1),"")</f>
        <v/>
      </c>
      <c r="Q7820" s="29" t="str">
        <f t="shared" si="245"/>
        <v/>
      </c>
    </row>
    <row r="7821" spans="1:17">
      <c r="A7821" s="3" t="str">
        <f t="shared" si="244"/>
        <v/>
      </c>
      <c r="M7821" s="3" t="str">
        <f>IFERROR(INDEX('SINIF GÜNLER'!$A:$C,MATCH('VERİ TABANI'!$D7821,'SINIF GÜNLER'!$B:$B,0),MATCH('VERİ TABANI'!$M$1,'SINIF GÜNLER'!$A$1:$C$1,0)),"")</f>
        <v/>
      </c>
      <c r="P7821" s="28" t="str">
        <f t="array" ref="P7821">IFERROR(SEARCH(ÖĞRETMEN,'VERİ TABANI'!G7821,1),"")</f>
        <v/>
      </c>
      <c r="Q7821" s="29" t="str">
        <f t="shared" si="245"/>
        <v/>
      </c>
    </row>
    <row r="7822" spans="1:17">
      <c r="A7822" s="3" t="str">
        <f t="shared" si="244"/>
        <v/>
      </c>
      <c r="M7822" s="3" t="str">
        <f>IFERROR(INDEX('SINIF GÜNLER'!$A:$C,MATCH('VERİ TABANI'!$D7822,'SINIF GÜNLER'!$B:$B,0),MATCH('VERİ TABANI'!$M$1,'SINIF GÜNLER'!$A$1:$C$1,0)),"")</f>
        <v/>
      </c>
      <c r="P7822" s="28" t="str">
        <f t="array" ref="P7822">IFERROR(SEARCH(ÖĞRETMEN,'VERİ TABANI'!G7822,1),"")</f>
        <v/>
      </c>
      <c r="Q7822" s="29" t="str">
        <f t="shared" si="245"/>
        <v/>
      </c>
    </row>
    <row r="7823" spans="1:17">
      <c r="A7823" s="3" t="str">
        <f t="shared" si="244"/>
        <v/>
      </c>
      <c r="M7823" s="3" t="str">
        <f>IFERROR(INDEX('SINIF GÜNLER'!$A:$C,MATCH('VERİ TABANI'!$D7823,'SINIF GÜNLER'!$B:$B,0),MATCH('VERİ TABANI'!$M$1,'SINIF GÜNLER'!$A$1:$C$1,0)),"")</f>
        <v/>
      </c>
      <c r="P7823" s="28" t="str">
        <f t="array" ref="P7823">IFERROR(SEARCH(ÖĞRETMEN,'VERİ TABANI'!G7823,1),"")</f>
        <v/>
      </c>
      <c r="Q7823" s="29" t="str">
        <f t="shared" si="245"/>
        <v/>
      </c>
    </row>
    <row r="7824" spans="1:17">
      <c r="A7824" s="3" t="str">
        <f t="shared" si="244"/>
        <v/>
      </c>
      <c r="M7824" s="3" t="str">
        <f>IFERROR(INDEX('SINIF GÜNLER'!$A:$C,MATCH('VERİ TABANI'!$D7824,'SINIF GÜNLER'!$B:$B,0),MATCH('VERİ TABANI'!$M$1,'SINIF GÜNLER'!$A$1:$C$1,0)),"")</f>
        <v/>
      </c>
      <c r="P7824" s="28" t="str">
        <f t="array" ref="P7824">IFERROR(SEARCH(ÖĞRETMEN,'VERİ TABANI'!G7824,1),"")</f>
        <v/>
      </c>
      <c r="Q7824" s="29" t="str">
        <f t="shared" si="245"/>
        <v/>
      </c>
    </row>
    <row r="7825" spans="1:17">
      <c r="A7825" s="3" t="str">
        <f t="shared" si="244"/>
        <v/>
      </c>
      <c r="M7825" s="3" t="str">
        <f>IFERROR(INDEX('SINIF GÜNLER'!$A:$C,MATCH('VERİ TABANI'!$D7825,'SINIF GÜNLER'!$B:$B,0),MATCH('VERİ TABANI'!$M$1,'SINIF GÜNLER'!$A$1:$C$1,0)),"")</f>
        <v/>
      </c>
      <c r="P7825" s="28" t="str">
        <f t="array" ref="P7825">IFERROR(SEARCH(ÖĞRETMEN,'VERİ TABANI'!G7825,1),"")</f>
        <v/>
      </c>
      <c r="Q7825" s="29" t="str">
        <f t="shared" si="245"/>
        <v/>
      </c>
    </row>
    <row r="7826" spans="1:17">
      <c r="A7826" s="3" t="str">
        <f t="shared" si="244"/>
        <v/>
      </c>
      <c r="M7826" s="3" t="str">
        <f>IFERROR(INDEX('SINIF GÜNLER'!$A:$C,MATCH('VERİ TABANI'!$D7826,'SINIF GÜNLER'!$B:$B,0),MATCH('VERİ TABANI'!$M$1,'SINIF GÜNLER'!$A$1:$C$1,0)),"")</f>
        <v/>
      </c>
      <c r="P7826" s="28" t="str">
        <f t="array" ref="P7826">IFERROR(SEARCH(ÖĞRETMEN,'VERİ TABANI'!G7826,1),"")</f>
        <v/>
      </c>
      <c r="Q7826" s="29" t="str">
        <f t="shared" si="245"/>
        <v/>
      </c>
    </row>
    <row r="7827" spans="1:17">
      <c r="A7827" s="3" t="str">
        <f t="shared" si="244"/>
        <v/>
      </c>
      <c r="M7827" s="3" t="str">
        <f>IFERROR(INDEX('SINIF GÜNLER'!$A:$C,MATCH('VERİ TABANI'!$D7827,'SINIF GÜNLER'!$B:$B,0),MATCH('VERİ TABANI'!$M$1,'SINIF GÜNLER'!$A$1:$C$1,0)),"")</f>
        <v/>
      </c>
      <c r="P7827" s="28" t="str">
        <f t="array" ref="P7827">IFERROR(SEARCH(ÖĞRETMEN,'VERİ TABANI'!G7827,1),"")</f>
        <v/>
      </c>
      <c r="Q7827" s="29" t="str">
        <f t="shared" si="245"/>
        <v/>
      </c>
    </row>
    <row r="7828" spans="1:17">
      <c r="A7828" s="3" t="str">
        <f t="shared" si="244"/>
        <v/>
      </c>
      <c r="M7828" s="3" t="str">
        <f>IFERROR(INDEX('SINIF GÜNLER'!$A:$C,MATCH('VERİ TABANI'!$D7828,'SINIF GÜNLER'!$B:$B,0),MATCH('VERİ TABANI'!$M$1,'SINIF GÜNLER'!$A$1:$C$1,0)),"")</f>
        <v/>
      </c>
      <c r="P7828" s="28" t="str">
        <f t="array" ref="P7828">IFERROR(SEARCH(ÖĞRETMEN,'VERİ TABANI'!G7828,1),"")</f>
        <v/>
      </c>
      <c r="Q7828" s="29" t="str">
        <f t="shared" si="245"/>
        <v/>
      </c>
    </row>
    <row r="7829" spans="1:17">
      <c r="A7829" s="3" t="str">
        <f t="shared" si="244"/>
        <v/>
      </c>
      <c r="M7829" s="3" t="str">
        <f>IFERROR(INDEX('SINIF GÜNLER'!$A:$C,MATCH('VERİ TABANI'!$D7829,'SINIF GÜNLER'!$B:$B,0),MATCH('VERİ TABANI'!$M$1,'SINIF GÜNLER'!$A$1:$C$1,0)),"")</f>
        <v/>
      </c>
      <c r="P7829" s="28" t="str">
        <f t="array" ref="P7829">IFERROR(SEARCH(ÖĞRETMEN,'VERİ TABANI'!G7829,1),"")</f>
        <v/>
      </c>
      <c r="Q7829" s="29" t="str">
        <f t="shared" si="245"/>
        <v/>
      </c>
    </row>
    <row r="7830" spans="1:17">
      <c r="A7830" s="3" t="str">
        <f t="shared" si="244"/>
        <v/>
      </c>
      <c r="M7830" s="3" t="str">
        <f>IFERROR(INDEX('SINIF GÜNLER'!$A:$C,MATCH('VERİ TABANI'!$D7830,'SINIF GÜNLER'!$B:$B,0),MATCH('VERİ TABANI'!$M$1,'SINIF GÜNLER'!$A$1:$C$1,0)),"")</f>
        <v/>
      </c>
      <c r="P7830" s="28" t="str">
        <f t="array" ref="P7830">IFERROR(SEARCH(ÖĞRETMEN,'VERİ TABANI'!G7830,1),"")</f>
        <v/>
      </c>
      <c r="Q7830" s="29" t="str">
        <f t="shared" si="245"/>
        <v/>
      </c>
    </row>
    <row r="7831" spans="1:17">
      <c r="A7831" s="3" t="str">
        <f t="shared" si="244"/>
        <v/>
      </c>
      <c r="M7831" s="3" t="str">
        <f>IFERROR(INDEX('SINIF GÜNLER'!$A:$C,MATCH('VERİ TABANI'!$D7831,'SINIF GÜNLER'!$B:$B,0),MATCH('VERİ TABANI'!$M$1,'SINIF GÜNLER'!$A$1:$C$1,0)),"")</f>
        <v/>
      </c>
      <c r="P7831" s="28" t="str">
        <f t="array" ref="P7831">IFERROR(SEARCH(ÖĞRETMEN,'VERİ TABANI'!G7831,1),"")</f>
        <v/>
      </c>
      <c r="Q7831" s="29" t="str">
        <f t="shared" si="245"/>
        <v/>
      </c>
    </row>
    <row r="7832" spans="1:17">
      <c r="A7832" s="3" t="str">
        <f t="shared" si="244"/>
        <v/>
      </c>
      <c r="M7832" s="3" t="str">
        <f>IFERROR(INDEX('SINIF GÜNLER'!$A:$C,MATCH('VERİ TABANI'!$D7832,'SINIF GÜNLER'!$B:$B,0),MATCH('VERİ TABANI'!$M$1,'SINIF GÜNLER'!$A$1:$C$1,0)),"")</f>
        <v/>
      </c>
      <c r="P7832" s="28" t="str">
        <f t="array" ref="P7832">IFERROR(SEARCH(ÖĞRETMEN,'VERİ TABANI'!G7832,1),"")</f>
        <v/>
      </c>
      <c r="Q7832" s="29" t="str">
        <f t="shared" si="245"/>
        <v/>
      </c>
    </row>
    <row r="7833" spans="1:17">
      <c r="A7833" s="3" t="str">
        <f t="shared" si="244"/>
        <v/>
      </c>
      <c r="M7833" s="3" t="str">
        <f>IFERROR(INDEX('SINIF GÜNLER'!$A:$C,MATCH('VERİ TABANI'!$D7833,'SINIF GÜNLER'!$B:$B,0),MATCH('VERİ TABANI'!$M$1,'SINIF GÜNLER'!$A$1:$C$1,0)),"")</f>
        <v/>
      </c>
      <c r="P7833" s="28" t="str">
        <f t="array" ref="P7833">IFERROR(SEARCH(ÖĞRETMEN,'VERİ TABANI'!G7833,1),"")</f>
        <v/>
      </c>
      <c r="Q7833" s="29" t="str">
        <f t="shared" si="245"/>
        <v/>
      </c>
    </row>
    <row r="7834" spans="1:17">
      <c r="A7834" s="3" t="str">
        <f t="shared" si="244"/>
        <v/>
      </c>
      <c r="M7834" s="3" t="str">
        <f>IFERROR(INDEX('SINIF GÜNLER'!$A:$C,MATCH('VERİ TABANI'!$D7834,'SINIF GÜNLER'!$B:$B,0),MATCH('VERİ TABANI'!$M$1,'SINIF GÜNLER'!$A$1:$C$1,0)),"")</f>
        <v/>
      </c>
      <c r="P7834" s="28" t="str">
        <f t="array" ref="P7834">IFERROR(SEARCH(ÖĞRETMEN,'VERİ TABANI'!G7834,1),"")</f>
        <v/>
      </c>
      <c r="Q7834" s="29" t="str">
        <f t="shared" si="245"/>
        <v/>
      </c>
    </row>
    <row r="7835" spans="1:17">
      <c r="A7835" s="3" t="str">
        <f t="shared" si="244"/>
        <v/>
      </c>
      <c r="M7835" s="3" t="str">
        <f>IFERROR(INDEX('SINIF GÜNLER'!$A:$C,MATCH('VERİ TABANI'!$D7835,'SINIF GÜNLER'!$B:$B,0),MATCH('VERİ TABANI'!$M$1,'SINIF GÜNLER'!$A$1:$C$1,0)),"")</f>
        <v/>
      </c>
      <c r="P7835" s="28" t="str">
        <f t="array" ref="P7835">IFERROR(SEARCH(ÖĞRETMEN,'VERİ TABANI'!G7835,1),"")</f>
        <v/>
      </c>
      <c r="Q7835" s="29" t="str">
        <f t="shared" si="245"/>
        <v/>
      </c>
    </row>
    <row r="7836" spans="1:17">
      <c r="A7836" s="3" t="str">
        <f t="shared" si="244"/>
        <v/>
      </c>
      <c r="M7836" s="3" t="str">
        <f>IFERROR(INDEX('SINIF GÜNLER'!$A:$C,MATCH('VERİ TABANI'!$D7836,'SINIF GÜNLER'!$B:$B,0),MATCH('VERİ TABANI'!$M$1,'SINIF GÜNLER'!$A$1:$C$1,0)),"")</f>
        <v/>
      </c>
      <c r="P7836" s="28" t="str">
        <f t="array" ref="P7836">IFERROR(SEARCH(ÖĞRETMEN,'VERİ TABANI'!G7836,1),"")</f>
        <v/>
      </c>
      <c r="Q7836" s="29" t="str">
        <f t="shared" si="245"/>
        <v/>
      </c>
    </row>
    <row r="7837" spans="1:17">
      <c r="A7837" s="3" t="str">
        <f t="shared" si="244"/>
        <v/>
      </c>
      <c r="M7837" s="3" t="str">
        <f>IFERROR(INDEX('SINIF GÜNLER'!$A:$C,MATCH('VERİ TABANI'!$D7837,'SINIF GÜNLER'!$B:$B,0),MATCH('VERİ TABANI'!$M$1,'SINIF GÜNLER'!$A$1:$C$1,0)),"")</f>
        <v/>
      </c>
      <c r="P7837" s="28" t="str">
        <f t="array" ref="P7837">IFERROR(SEARCH(ÖĞRETMEN,'VERİ TABANI'!G7837,1),"")</f>
        <v/>
      </c>
      <c r="Q7837" s="29" t="str">
        <f t="shared" si="245"/>
        <v/>
      </c>
    </row>
    <row r="7838" spans="1:17">
      <c r="A7838" s="3" t="str">
        <f t="shared" si="244"/>
        <v/>
      </c>
      <c r="M7838" s="3" t="str">
        <f>IFERROR(INDEX('SINIF GÜNLER'!$A:$C,MATCH('VERİ TABANI'!$D7838,'SINIF GÜNLER'!$B:$B,0),MATCH('VERİ TABANI'!$M$1,'SINIF GÜNLER'!$A$1:$C$1,0)),"")</f>
        <v/>
      </c>
      <c r="P7838" s="28" t="str">
        <f t="array" ref="P7838">IFERROR(SEARCH(ÖĞRETMEN,'VERİ TABANI'!G7838,1),"")</f>
        <v/>
      </c>
      <c r="Q7838" s="29" t="str">
        <f t="shared" si="245"/>
        <v/>
      </c>
    </row>
    <row r="7839" spans="1:17">
      <c r="A7839" s="3" t="str">
        <f t="shared" si="244"/>
        <v/>
      </c>
      <c r="M7839" s="3" t="str">
        <f>IFERROR(INDEX('SINIF GÜNLER'!$A:$C,MATCH('VERİ TABANI'!$D7839,'SINIF GÜNLER'!$B:$B,0),MATCH('VERİ TABANI'!$M$1,'SINIF GÜNLER'!$A$1:$C$1,0)),"")</f>
        <v/>
      </c>
      <c r="P7839" s="28" t="str">
        <f t="array" ref="P7839">IFERROR(SEARCH(ÖĞRETMEN,'VERİ TABANI'!G7839,1),"")</f>
        <v/>
      </c>
      <c r="Q7839" s="29" t="str">
        <f t="shared" si="245"/>
        <v/>
      </c>
    </row>
    <row r="7840" spans="1:17">
      <c r="A7840" s="3" t="str">
        <f t="shared" si="244"/>
        <v/>
      </c>
      <c r="M7840" s="3" t="str">
        <f>IFERROR(INDEX('SINIF GÜNLER'!$A:$C,MATCH('VERİ TABANI'!$D7840,'SINIF GÜNLER'!$B:$B,0),MATCH('VERİ TABANI'!$M$1,'SINIF GÜNLER'!$A$1:$C$1,0)),"")</f>
        <v/>
      </c>
      <c r="P7840" s="28" t="str">
        <f t="array" ref="P7840">IFERROR(SEARCH(ÖĞRETMEN,'VERİ TABANI'!G7840,1),"")</f>
        <v/>
      </c>
      <c r="Q7840" s="29" t="str">
        <f t="shared" si="245"/>
        <v/>
      </c>
    </row>
    <row r="7841" spans="1:17">
      <c r="A7841" s="3" t="str">
        <f t="shared" si="244"/>
        <v/>
      </c>
      <c r="M7841" s="3" t="str">
        <f>IFERROR(INDEX('SINIF GÜNLER'!$A:$C,MATCH('VERİ TABANI'!$D7841,'SINIF GÜNLER'!$B:$B,0),MATCH('VERİ TABANI'!$M$1,'SINIF GÜNLER'!$A$1:$C$1,0)),"")</f>
        <v/>
      </c>
      <c r="P7841" s="28" t="str">
        <f t="array" ref="P7841">IFERROR(SEARCH(ÖĞRETMEN,'VERİ TABANI'!G7841,1),"")</f>
        <v/>
      </c>
      <c r="Q7841" s="29" t="str">
        <f t="shared" si="245"/>
        <v/>
      </c>
    </row>
    <row r="7842" spans="1:17">
      <c r="A7842" s="3" t="str">
        <f t="shared" si="244"/>
        <v/>
      </c>
      <c r="M7842" s="3" t="str">
        <f>IFERROR(INDEX('SINIF GÜNLER'!$A:$C,MATCH('VERİ TABANI'!$D7842,'SINIF GÜNLER'!$B:$B,0),MATCH('VERİ TABANI'!$M$1,'SINIF GÜNLER'!$A$1:$C$1,0)),"")</f>
        <v/>
      </c>
      <c r="P7842" s="28" t="str">
        <f t="array" ref="P7842">IFERROR(SEARCH(ÖĞRETMEN,'VERİ TABANI'!G7842,1),"")</f>
        <v/>
      </c>
      <c r="Q7842" s="29" t="str">
        <f t="shared" si="245"/>
        <v/>
      </c>
    </row>
    <row r="7843" spans="1:17">
      <c r="A7843" s="3" t="str">
        <f t="shared" si="244"/>
        <v/>
      </c>
      <c r="M7843" s="3" t="str">
        <f>IFERROR(INDEX('SINIF GÜNLER'!$A:$C,MATCH('VERİ TABANI'!$D7843,'SINIF GÜNLER'!$B:$B,0),MATCH('VERİ TABANI'!$M$1,'SINIF GÜNLER'!$A$1:$C$1,0)),"")</f>
        <v/>
      </c>
      <c r="P7843" s="28" t="str">
        <f t="array" ref="P7843">IFERROR(SEARCH(ÖĞRETMEN,'VERİ TABANI'!G7843,1),"")</f>
        <v/>
      </c>
      <c r="Q7843" s="29" t="str">
        <f t="shared" si="245"/>
        <v/>
      </c>
    </row>
    <row r="7844" spans="1:17">
      <c r="A7844" s="3" t="str">
        <f t="shared" si="244"/>
        <v/>
      </c>
      <c r="M7844" s="3" t="str">
        <f>IFERROR(INDEX('SINIF GÜNLER'!$A:$C,MATCH('VERİ TABANI'!$D7844,'SINIF GÜNLER'!$B:$B,0),MATCH('VERİ TABANI'!$M$1,'SINIF GÜNLER'!$A$1:$C$1,0)),"")</f>
        <v/>
      </c>
      <c r="P7844" s="28" t="str">
        <f t="array" ref="P7844">IFERROR(SEARCH(ÖĞRETMEN,'VERİ TABANI'!G7844,1),"")</f>
        <v/>
      </c>
      <c r="Q7844" s="29" t="str">
        <f t="shared" si="245"/>
        <v/>
      </c>
    </row>
    <row r="7845" spans="1:17">
      <c r="A7845" s="3" t="str">
        <f t="shared" si="244"/>
        <v/>
      </c>
      <c r="M7845" s="3" t="str">
        <f>IFERROR(INDEX('SINIF GÜNLER'!$A:$C,MATCH('VERİ TABANI'!$D7845,'SINIF GÜNLER'!$B:$B,0),MATCH('VERİ TABANI'!$M$1,'SINIF GÜNLER'!$A$1:$C$1,0)),"")</f>
        <v/>
      </c>
      <c r="P7845" s="28" t="str">
        <f t="array" ref="P7845">IFERROR(SEARCH(ÖĞRETMEN,'VERİ TABANI'!G7845,1),"")</f>
        <v/>
      </c>
      <c r="Q7845" s="29" t="str">
        <f t="shared" si="245"/>
        <v/>
      </c>
    </row>
    <row r="7846" spans="1:17">
      <c r="A7846" s="3" t="str">
        <f t="shared" si="244"/>
        <v/>
      </c>
      <c r="M7846" s="3" t="str">
        <f>IFERROR(INDEX('SINIF GÜNLER'!$A:$C,MATCH('VERİ TABANI'!$D7846,'SINIF GÜNLER'!$B:$B,0),MATCH('VERİ TABANI'!$M$1,'SINIF GÜNLER'!$A$1:$C$1,0)),"")</f>
        <v/>
      </c>
      <c r="P7846" s="28" t="str">
        <f t="array" ref="P7846">IFERROR(SEARCH(ÖĞRETMEN,'VERİ TABANI'!G7846,1),"")</f>
        <v/>
      </c>
      <c r="Q7846" s="29" t="str">
        <f t="shared" si="245"/>
        <v/>
      </c>
    </row>
    <row r="7847" spans="1:17">
      <c r="A7847" s="3" t="str">
        <f t="shared" si="244"/>
        <v/>
      </c>
      <c r="M7847" s="3" t="str">
        <f>IFERROR(INDEX('SINIF GÜNLER'!$A:$C,MATCH('VERİ TABANI'!$D7847,'SINIF GÜNLER'!$B:$B,0),MATCH('VERİ TABANI'!$M$1,'SINIF GÜNLER'!$A$1:$C$1,0)),"")</f>
        <v/>
      </c>
      <c r="P7847" s="28" t="str">
        <f t="array" ref="P7847">IFERROR(SEARCH(ÖĞRETMEN,'VERİ TABANI'!G7847,1),"")</f>
        <v/>
      </c>
      <c r="Q7847" s="29" t="str">
        <f t="shared" si="245"/>
        <v/>
      </c>
    </row>
    <row r="7848" spans="1:17">
      <c r="A7848" s="3" t="str">
        <f t="shared" si="244"/>
        <v/>
      </c>
      <c r="M7848" s="3" t="str">
        <f>IFERROR(INDEX('SINIF GÜNLER'!$A:$C,MATCH('VERİ TABANI'!$D7848,'SINIF GÜNLER'!$B:$B,0),MATCH('VERİ TABANI'!$M$1,'SINIF GÜNLER'!$A$1:$C$1,0)),"")</f>
        <v/>
      </c>
      <c r="P7848" s="28" t="str">
        <f t="array" ref="P7848">IFERROR(SEARCH(ÖĞRETMEN,'VERİ TABANI'!G7848,1),"")</f>
        <v/>
      </c>
      <c r="Q7848" s="29" t="str">
        <f t="shared" si="245"/>
        <v/>
      </c>
    </row>
    <row r="7849" spans="1:17">
      <c r="A7849" s="3" t="str">
        <f t="shared" si="244"/>
        <v/>
      </c>
      <c r="M7849" s="3" t="str">
        <f>IFERROR(INDEX('SINIF GÜNLER'!$A:$C,MATCH('VERİ TABANI'!$D7849,'SINIF GÜNLER'!$B:$B,0),MATCH('VERİ TABANI'!$M$1,'SINIF GÜNLER'!$A$1:$C$1,0)),"")</f>
        <v/>
      </c>
      <c r="P7849" s="28" t="str">
        <f t="array" ref="P7849">IFERROR(SEARCH(ÖĞRETMEN,'VERİ TABANI'!G7849,1),"")</f>
        <v/>
      </c>
      <c r="Q7849" s="29" t="str">
        <f t="shared" si="245"/>
        <v/>
      </c>
    </row>
    <row r="7850" spans="1:17">
      <c r="A7850" s="3" t="str">
        <f t="shared" si="244"/>
        <v/>
      </c>
      <c r="M7850" s="3" t="str">
        <f>IFERROR(INDEX('SINIF GÜNLER'!$A:$C,MATCH('VERİ TABANI'!$D7850,'SINIF GÜNLER'!$B:$B,0),MATCH('VERİ TABANI'!$M$1,'SINIF GÜNLER'!$A$1:$C$1,0)),"")</f>
        <v/>
      </c>
      <c r="P7850" s="28" t="str">
        <f t="array" ref="P7850">IFERROR(SEARCH(ÖĞRETMEN,'VERİ TABANI'!G7850,1),"")</f>
        <v/>
      </c>
      <c r="Q7850" s="29" t="str">
        <f t="shared" si="245"/>
        <v/>
      </c>
    </row>
    <row r="7851" spans="1:17">
      <c r="A7851" s="3" t="str">
        <f t="shared" si="244"/>
        <v/>
      </c>
      <c r="M7851" s="3" t="str">
        <f>IFERROR(INDEX('SINIF GÜNLER'!$A:$C,MATCH('VERİ TABANI'!$D7851,'SINIF GÜNLER'!$B:$B,0),MATCH('VERİ TABANI'!$M$1,'SINIF GÜNLER'!$A$1:$C$1,0)),"")</f>
        <v/>
      </c>
      <c r="P7851" s="28" t="str">
        <f t="array" ref="P7851">IFERROR(SEARCH(ÖĞRETMEN,'VERİ TABANI'!G7851,1),"")</f>
        <v/>
      </c>
      <c r="Q7851" s="29" t="str">
        <f t="shared" si="245"/>
        <v/>
      </c>
    </row>
    <row r="7852" spans="1:17">
      <c r="A7852" s="3" t="str">
        <f t="shared" si="244"/>
        <v/>
      </c>
      <c r="M7852" s="3" t="str">
        <f>IFERROR(INDEX('SINIF GÜNLER'!$A:$C,MATCH('VERİ TABANI'!$D7852,'SINIF GÜNLER'!$B:$B,0),MATCH('VERİ TABANI'!$M$1,'SINIF GÜNLER'!$A$1:$C$1,0)),"")</f>
        <v/>
      </c>
      <c r="P7852" s="28" t="str">
        <f t="array" ref="P7852">IFERROR(SEARCH(ÖĞRETMEN,'VERİ TABANI'!G7852,1),"")</f>
        <v/>
      </c>
      <c r="Q7852" s="29" t="str">
        <f t="shared" si="245"/>
        <v/>
      </c>
    </row>
    <row r="7853" spans="1:17">
      <c r="A7853" s="3" t="str">
        <f t="shared" si="244"/>
        <v/>
      </c>
      <c r="M7853" s="3" t="str">
        <f>IFERROR(INDEX('SINIF GÜNLER'!$A:$C,MATCH('VERİ TABANI'!$D7853,'SINIF GÜNLER'!$B:$B,0),MATCH('VERİ TABANI'!$M$1,'SINIF GÜNLER'!$A$1:$C$1,0)),"")</f>
        <v/>
      </c>
      <c r="P7853" s="28" t="str">
        <f t="array" ref="P7853">IFERROR(SEARCH(ÖĞRETMEN,'VERİ TABANI'!G7853,1),"")</f>
        <v/>
      </c>
      <c r="Q7853" s="29" t="str">
        <f t="shared" si="245"/>
        <v/>
      </c>
    </row>
    <row r="7854" spans="1:17">
      <c r="A7854" s="3" t="str">
        <f t="shared" si="244"/>
        <v/>
      </c>
      <c r="M7854" s="3" t="str">
        <f>IFERROR(INDEX('SINIF GÜNLER'!$A:$C,MATCH('VERİ TABANI'!$D7854,'SINIF GÜNLER'!$B:$B,0),MATCH('VERİ TABANI'!$M$1,'SINIF GÜNLER'!$A$1:$C$1,0)),"")</f>
        <v/>
      </c>
      <c r="P7854" s="28" t="str">
        <f t="array" ref="P7854">IFERROR(SEARCH(ÖĞRETMEN,'VERİ TABANI'!G7854,1),"")</f>
        <v/>
      </c>
      <c r="Q7854" s="29" t="str">
        <f t="shared" si="245"/>
        <v/>
      </c>
    </row>
    <row r="7855" spans="1:17">
      <c r="A7855" s="3" t="str">
        <f t="shared" si="244"/>
        <v/>
      </c>
      <c r="M7855" s="3" t="str">
        <f>IFERROR(INDEX('SINIF GÜNLER'!$A:$C,MATCH('VERİ TABANI'!$D7855,'SINIF GÜNLER'!$B:$B,0),MATCH('VERİ TABANI'!$M$1,'SINIF GÜNLER'!$A$1:$C$1,0)),"")</f>
        <v/>
      </c>
      <c r="P7855" s="28" t="str">
        <f t="array" ref="P7855">IFERROR(SEARCH(ÖĞRETMEN,'VERİ TABANI'!G7855,1),"")</f>
        <v/>
      </c>
      <c r="Q7855" s="29" t="str">
        <f t="shared" si="245"/>
        <v/>
      </c>
    </row>
    <row r="7856" spans="1:17">
      <c r="A7856" s="3" t="str">
        <f t="shared" si="244"/>
        <v/>
      </c>
      <c r="M7856" s="3" t="str">
        <f>IFERROR(INDEX('SINIF GÜNLER'!$A:$C,MATCH('VERİ TABANI'!$D7856,'SINIF GÜNLER'!$B:$B,0),MATCH('VERİ TABANI'!$M$1,'SINIF GÜNLER'!$A$1:$C$1,0)),"")</f>
        <v/>
      </c>
      <c r="P7856" s="28" t="str">
        <f t="array" ref="P7856">IFERROR(SEARCH(ÖĞRETMEN,'VERİ TABANI'!G7856,1),"")</f>
        <v/>
      </c>
      <c r="Q7856" s="29" t="str">
        <f t="shared" si="245"/>
        <v/>
      </c>
    </row>
    <row r="7857" spans="1:17">
      <c r="A7857" s="3" t="str">
        <f t="shared" si="244"/>
        <v/>
      </c>
      <c r="M7857" s="3" t="str">
        <f>IFERROR(INDEX('SINIF GÜNLER'!$A:$C,MATCH('VERİ TABANI'!$D7857,'SINIF GÜNLER'!$B:$B,0),MATCH('VERİ TABANI'!$M$1,'SINIF GÜNLER'!$A$1:$C$1,0)),"")</f>
        <v/>
      </c>
      <c r="P7857" s="28" t="str">
        <f t="array" ref="P7857">IFERROR(SEARCH(ÖĞRETMEN,'VERİ TABANI'!G7857,1),"")</f>
        <v/>
      </c>
      <c r="Q7857" s="29" t="str">
        <f t="shared" si="245"/>
        <v/>
      </c>
    </row>
    <row r="7858" spans="1:17">
      <c r="A7858" s="3" t="str">
        <f t="shared" si="244"/>
        <v/>
      </c>
      <c r="M7858" s="3" t="str">
        <f>IFERROR(INDEX('SINIF GÜNLER'!$A:$C,MATCH('VERİ TABANI'!$D7858,'SINIF GÜNLER'!$B:$B,0),MATCH('VERİ TABANI'!$M$1,'SINIF GÜNLER'!$A$1:$C$1,0)),"")</f>
        <v/>
      </c>
      <c r="P7858" s="28" t="str">
        <f t="array" ref="P7858">IFERROR(SEARCH(ÖĞRETMEN,'VERİ TABANI'!G7858,1),"")</f>
        <v/>
      </c>
      <c r="Q7858" s="29" t="str">
        <f t="shared" si="245"/>
        <v/>
      </c>
    </row>
    <row r="7859" spans="1:17">
      <c r="A7859" s="3" t="str">
        <f t="shared" si="244"/>
        <v/>
      </c>
      <c r="M7859" s="3" t="str">
        <f>IFERROR(INDEX('SINIF GÜNLER'!$A:$C,MATCH('VERİ TABANI'!$D7859,'SINIF GÜNLER'!$B:$B,0),MATCH('VERİ TABANI'!$M$1,'SINIF GÜNLER'!$A$1:$C$1,0)),"")</f>
        <v/>
      </c>
      <c r="P7859" s="28" t="str">
        <f t="array" ref="P7859">IFERROR(SEARCH(ÖĞRETMEN,'VERİ TABANI'!G7859,1),"")</f>
        <v/>
      </c>
      <c r="Q7859" s="29" t="str">
        <f t="shared" si="245"/>
        <v/>
      </c>
    </row>
    <row r="7860" spans="1:17">
      <c r="A7860" s="3" t="str">
        <f t="shared" si="244"/>
        <v/>
      </c>
      <c r="M7860" s="3" t="str">
        <f>IFERROR(INDEX('SINIF GÜNLER'!$A:$C,MATCH('VERİ TABANI'!$D7860,'SINIF GÜNLER'!$B:$B,0),MATCH('VERİ TABANI'!$M$1,'SINIF GÜNLER'!$A$1:$C$1,0)),"")</f>
        <v/>
      </c>
      <c r="P7860" s="28" t="str">
        <f t="array" ref="P7860">IFERROR(SEARCH(ÖĞRETMEN,'VERİ TABANI'!G7860,1),"")</f>
        <v/>
      </c>
      <c r="Q7860" s="29" t="str">
        <f t="shared" si="245"/>
        <v/>
      </c>
    </row>
    <row r="7861" spans="1:17">
      <c r="A7861" s="3" t="str">
        <f t="shared" si="244"/>
        <v/>
      </c>
      <c r="M7861" s="3" t="str">
        <f>IFERROR(INDEX('SINIF GÜNLER'!$A:$C,MATCH('VERİ TABANI'!$D7861,'SINIF GÜNLER'!$B:$B,0),MATCH('VERİ TABANI'!$M$1,'SINIF GÜNLER'!$A$1:$C$1,0)),"")</f>
        <v/>
      </c>
      <c r="P7861" s="28" t="str">
        <f t="array" ref="P7861">IFERROR(SEARCH(ÖĞRETMEN,'VERİ TABANI'!G7861,1),"")</f>
        <v/>
      </c>
      <c r="Q7861" s="29" t="str">
        <f t="shared" si="245"/>
        <v/>
      </c>
    </row>
    <row r="7862" spans="1:17">
      <c r="A7862" s="3" t="str">
        <f t="shared" si="244"/>
        <v/>
      </c>
      <c r="M7862" s="3" t="str">
        <f>IFERROR(INDEX('SINIF GÜNLER'!$A:$C,MATCH('VERİ TABANI'!$D7862,'SINIF GÜNLER'!$B:$B,0),MATCH('VERİ TABANI'!$M$1,'SINIF GÜNLER'!$A$1:$C$1,0)),"")</f>
        <v/>
      </c>
      <c r="P7862" s="28" t="str">
        <f t="array" ref="P7862">IFERROR(SEARCH(ÖĞRETMEN,'VERİ TABANI'!G7862,1),"")</f>
        <v/>
      </c>
      <c r="Q7862" s="29" t="str">
        <f t="shared" si="245"/>
        <v/>
      </c>
    </row>
    <row r="7863" spans="1:17">
      <c r="A7863" s="3" t="str">
        <f t="shared" si="244"/>
        <v/>
      </c>
      <c r="M7863" s="3" t="str">
        <f>IFERROR(INDEX('SINIF GÜNLER'!$A:$C,MATCH('VERİ TABANI'!$D7863,'SINIF GÜNLER'!$B:$B,0),MATCH('VERİ TABANI'!$M$1,'SINIF GÜNLER'!$A$1:$C$1,0)),"")</f>
        <v/>
      </c>
      <c r="P7863" s="28" t="str">
        <f t="array" ref="P7863">IFERROR(SEARCH(ÖĞRETMEN,'VERİ TABANI'!G7863,1),"")</f>
        <v/>
      </c>
      <c r="Q7863" s="29" t="str">
        <f t="shared" si="245"/>
        <v/>
      </c>
    </row>
    <row r="7864" spans="1:17">
      <c r="A7864" s="3" t="str">
        <f t="shared" si="244"/>
        <v/>
      </c>
      <c r="M7864" s="3" t="str">
        <f>IFERROR(INDEX('SINIF GÜNLER'!$A:$C,MATCH('VERİ TABANI'!$D7864,'SINIF GÜNLER'!$B:$B,0),MATCH('VERİ TABANI'!$M$1,'SINIF GÜNLER'!$A$1:$C$1,0)),"")</f>
        <v/>
      </c>
      <c r="P7864" s="28" t="str">
        <f t="array" ref="P7864">IFERROR(SEARCH(ÖĞRETMEN,'VERİ TABANI'!G7864,1),"")</f>
        <v/>
      </c>
      <c r="Q7864" s="29" t="str">
        <f t="shared" si="245"/>
        <v/>
      </c>
    </row>
    <row r="7865" spans="1:17">
      <c r="A7865" s="3" t="str">
        <f t="shared" si="244"/>
        <v/>
      </c>
      <c r="M7865" s="3" t="str">
        <f>IFERROR(INDEX('SINIF GÜNLER'!$A:$C,MATCH('VERİ TABANI'!$D7865,'SINIF GÜNLER'!$B:$B,0),MATCH('VERİ TABANI'!$M$1,'SINIF GÜNLER'!$A$1:$C$1,0)),"")</f>
        <v/>
      </c>
      <c r="P7865" s="28" t="str">
        <f t="array" ref="P7865">IFERROR(SEARCH(ÖĞRETMEN,'VERİ TABANI'!G7865,1),"")</f>
        <v/>
      </c>
      <c r="Q7865" s="29" t="str">
        <f t="shared" si="245"/>
        <v/>
      </c>
    </row>
    <row r="7866" spans="1:17">
      <c r="A7866" s="3" t="str">
        <f t="shared" si="244"/>
        <v/>
      </c>
      <c r="M7866" s="3" t="str">
        <f>IFERROR(INDEX('SINIF GÜNLER'!$A:$C,MATCH('VERİ TABANI'!$D7866,'SINIF GÜNLER'!$B:$B,0),MATCH('VERİ TABANI'!$M$1,'SINIF GÜNLER'!$A$1:$C$1,0)),"")</f>
        <v/>
      </c>
      <c r="P7866" s="28" t="str">
        <f t="array" ref="P7866">IFERROR(SEARCH(ÖĞRETMEN,'VERİ TABANI'!G7866,1),"")</f>
        <v/>
      </c>
      <c r="Q7866" s="29" t="str">
        <f t="shared" si="245"/>
        <v/>
      </c>
    </row>
    <row r="7867" spans="1:17">
      <c r="A7867" s="3" t="str">
        <f t="shared" si="244"/>
        <v/>
      </c>
      <c r="M7867" s="3" t="str">
        <f>IFERROR(INDEX('SINIF GÜNLER'!$A:$C,MATCH('VERİ TABANI'!$D7867,'SINIF GÜNLER'!$B:$B,0),MATCH('VERİ TABANI'!$M$1,'SINIF GÜNLER'!$A$1:$C$1,0)),"")</f>
        <v/>
      </c>
      <c r="P7867" s="28" t="str">
        <f t="array" ref="P7867">IFERROR(SEARCH(ÖĞRETMEN,'VERİ TABANI'!G7867,1),"")</f>
        <v/>
      </c>
      <c r="Q7867" s="29" t="str">
        <f t="shared" si="245"/>
        <v/>
      </c>
    </row>
    <row r="7868" spans="1:17">
      <c r="A7868" s="3" t="str">
        <f t="shared" si="244"/>
        <v/>
      </c>
      <c r="M7868" s="3" t="str">
        <f>IFERROR(INDEX('SINIF GÜNLER'!$A:$C,MATCH('VERİ TABANI'!$D7868,'SINIF GÜNLER'!$B:$B,0),MATCH('VERİ TABANI'!$M$1,'SINIF GÜNLER'!$A$1:$C$1,0)),"")</f>
        <v/>
      </c>
      <c r="P7868" s="28" t="str">
        <f t="array" ref="P7868">IFERROR(SEARCH(ÖĞRETMEN,'VERİ TABANI'!G7868,1),"")</f>
        <v/>
      </c>
      <c r="Q7868" s="29" t="str">
        <f t="shared" si="245"/>
        <v/>
      </c>
    </row>
    <row r="7869" spans="1:17">
      <c r="A7869" s="3" t="str">
        <f t="shared" si="244"/>
        <v/>
      </c>
      <c r="M7869" s="3" t="str">
        <f>IFERROR(INDEX('SINIF GÜNLER'!$A:$C,MATCH('VERİ TABANI'!$D7869,'SINIF GÜNLER'!$B:$B,0),MATCH('VERİ TABANI'!$M$1,'SINIF GÜNLER'!$A$1:$C$1,0)),"")</f>
        <v/>
      </c>
      <c r="P7869" s="28" t="str">
        <f t="array" ref="P7869">IFERROR(SEARCH(ÖĞRETMEN,'VERİ TABANI'!G7869,1),"")</f>
        <v/>
      </c>
      <c r="Q7869" s="29" t="str">
        <f t="shared" si="245"/>
        <v/>
      </c>
    </row>
    <row r="7870" spans="1:17">
      <c r="A7870" s="3" t="str">
        <f t="shared" si="244"/>
        <v/>
      </c>
      <c r="M7870" s="3" t="str">
        <f>IFERROR(INDEX('SINIF GÜNLER'!$A:$C,MATCH('VERİ TABANI'!$D7870,'SINIF GÜNLER'!$B:$B,0),MATCH('VERİ TABANI'!$M$1,'SINIF GÜNLER'!$A$1:$C$1,0)),"")</f>
        <v/>
      </c>
      <c r="P7870" s="28" t="str">
        <f t="array" ref="P7870">IFERROR(SEARCH(ÖĞRETMEN,'VERİ TABANI'!G7870,1),"")</f>
        <v/>
      </c>
      <c r="Q7870" s="29" t="str">
        <f t="shared" si="245"/>
        <v/>
      </c>
    </row>
    <row r="7871" spans="1:17">
      <c r="A7871" s="3" t="str">
        <f t="shared" si="244"/>
        <v/>
      </c>
      <c r="M7871" s="3" t="str">
        <f>IFERROR(INDEX('SINIF GÜNLER'!$A:$C,MATCH('VERİ TABANI'!$D7871,'SINIF GÜNLER'!$B:$B,0),MATCH('VERİ TABANI'!$M$1,'SINIF GÜNLER'!$A$1:$C$1,0)),"")</f>
        <v/>
      </c>
      <c r="P7871" s="28" t="str">
        <f t="array" ref="P7871">IFERROR(SEARCH(ÖĞRETMEN,'VERİ TABANI'!G7871,1),"")</f>
        <v/>
      </c>
      <c r="Q7871" s="29" t="str">
        <f t="shared" si="245"/>
        <v/>
      </c>
    </row>
    <row r="7872" spans="1:17">
      <c r="A7872" s="3" t="str">
        <f t="shared" si="244"/>
        <v/>
      </c>
      <c r="M7872" s="3" t="str">
        <f>IFERROR(INDEX('SINIF GÜNLER'!$A:$C,MATCH('VERİ TABANI'!$D7872,'SINIF GÜNLER'!$B:$B,0),MATCH('VERİ TABANI'!$M$1,'SINIF GÜNLER'!$A$1:$C$1,0)),"")</f>
        <v/>
      </c>
      <c r="P7872" s="28" t="str">
        <f t="array" ref="P7872">IFERROR(SEARCH(ÖĞRETMEN,'VERİ TABANI'!G7872,1),"")</f>
        <v/>
      </c>
      <c r="Q7872" s="29" t="str">
        <f t="shared" si="245"/>
        <v/>
      </c>
    </row>
    <row r="7873" spans="1:17">
      <c r="A7873" s="3" t="str">
        <f t="shared" si="244"/>
        <v/>
      </c>
      <c r="M7873" s="3" t="str">
        <f>IFERROR(INDEX('SINIF GÜNLER'!$A:$C,MATCH('VERİ TABANI'!$D7873,'SINIF GÜNLER'!$B:$B,0),MATCH('VERİ TABANI'!$M$1,'SINIF GÜNLER'!$A$1:$C$1,0)),"")</f>
        <v/>
      </c>
      <c r="P7873" s="28" t="str">
        <f t="array" ref="P7873">IFERROR(SEARCH(ÖĞRETMEN,'VERİ TABANI'!G7873,1),"")</f>
        <v/>
      </c>
      <c r="Q7873" s="29" t="str">
        <f t="shared" si="245"/>
        <v/>
      </c>
    </row>
    <row r="7874" spans="1:17">
      <c r="A7874" s="3" t="str">
        <f t="shared" ref="A7874:A7937" si="246">IFERROR(IF(B7874="","",ROW()-1),"")</f>
        <v/>
      </c>
      <c r="M7874" s="3" t="str">
        <f>IFERROR(INDEX('SINIF GÜNLER'!$A:$C,MATCH('VERİ TABANI'!$D7874,'SINIF GÜNLER'!$B:$B,0),MATCH('VERİ TABANI'!$M$1,'SINIF GÜNLER'!$A$1:$C$1,0)),"")</f>
        <v/>
      </c>
      <c r="P7874" s="28" t="str">
        <f t="array" ref="P7874">IFERROR(SEARCH(ÖĞRETMEN,'VERİ TABANI'!G7874,1),"")</f>
        <v/>
      </c>
      <c r="Q7874" s="29" t="str">
        <f t="shared" si="245"/>
        <v/>
      </c>
    </row>
    <row r="7875" spans="1:17">
      <c r="A7875" s="3" t="str">
        <f t="shared" si="246"/>
        <v/>
      </c>
      <c r="M7875" s="3" t="str">
        <f>IFERROR(INDEX('SINIF GÜNLER'!$A:$C,MATCH('VERİ TABANI'!$D7875,'SINIF GÜNLER'!$B:$B,0),MATCH('VERİ TABANI'!$M$1,'SINIF GÜNLER'!$A$1:$C$1,0)),"")</f>
        <v/>
      </c>
      <c r="P7875" s="28" t="str">
        <f t="array" ref="P7875">IFERROR(SEARCH(ÖĞRETMEN,'VERİ TABANI'!G7875,1),"")</f>
        <v/>
      </c>
      <c r="Q7875" s="29" t="str">
        <f t="shared" si="245"/>
        <v/>
      </c>
    </row>
    <row r="7876" spans="1:17">
      <c r="A7876" s="3" t="str">
        <f t="shared" si="246"/>
        <v/>
      </c>
      <c r="M7876" s="3" t="str">
        <f>IFERROR(INDEX('SINIF GÜNLER'!$A:$C,MATCH('VERİ TABANI'!$D7876,'SINIF GÜNLER'!$B:$B,0),MATCH('VERİ TABANI'!$M$1,'SINIF GÜNLER'!$A$1:$C$1,0)),"")</f>
        <v/>
      </c>
      <c r="P7876" s="28" t="str">
        <f t="array" ref="P7876">IFERROR(SEARCH(ÖĞRETMEN,'VERİ TABANI'!G7876,1),"")</f>
        <v/>
      </c>
      <c r="Q7876" s="29" t="str">
        <f t="shared" si="245"/>
        <v/>
      </c>
    </row>
    <row r="7877" spans="1:17">
      <c r="A7877" s="3" t="str">
        <f t="shared" si="246"/>
        <v/>
      </c>
      <c r="M7877" s="3" t="str">
        <f>IFERROR(INDEX('SINIF GÜNLER'!$A:$C,MATCH('VERİ TABANI'!$D7877,'SINIF GÜNLER'!$B:$B,0),MATCH('VERİ TABANI'!$M$1,'SINIF GÜNLER'!$A$1:$C$1,0)),"")</f>
        <v/>
      </c>
      <c r="P7877" s="28" t="str">
        <f t="array" ref="P7877">IFERROR(SEARCH(ÖĞRETMEN,'VERİ TABANI'!G7877,1),"")</f>
        <v/>
      </c>
      <c r="Q7877" s="29" t="str">
        <f t="shared" si="245"/>
        <v/>
      </c>
    </row>
    <row r="7878" spans="1:17">
      <c r="A7878" s="3" t="str">
        <f t="shared" si="246"/>
        <v/>
      </c>
      <c r="M7878" s="3" t="str">
        <f>IFERROR(INDEX('SINIF GÜNLER'!$A:$C,MATCH('VERİ TABANI'!$D7878,'SINIF GÜNLER'!$B:$B,0),MATCH('VERİ TABANI'!$M$1,'SINIF GÜNLER'!$A$1:$C$1,0)),"")</f>
        <v/>
      </c>
      <c r="P7878" s="28" t="str">
        <f t="array" ref="P7878">IFERROR(SEARCH(ÖĞRETMEN,'VERİ TABANI'!G7878,1),"")</f>
        <v/>
      </c>
      <c r="Q7878" s="29" t="str">
        <f t="shared" si="245"/>
        <v/>
      </c>
    </row>
    <row r="7879" spans="1:17">
      <c r="A7879" s="3" t="str">
        <f t="shared" si="246"/>
        <v/>
      </c>
      <c r="M7879" s="3" t="str">
        <f>IFERROR(INDEX('SINIF GÜNLER'!$A:$C,MATCH('VERİ TABANI'!$D7879,'SINIF GÜNLER'!$B:$B,0),MATCH('VERİ TABANI'!$M$1,'SINIF GÜNLER'!$A$1:$C$1,0)),"")</f>
        <v/>
      </c>
      <c r="P7879" s="28" t="str">
        <f t="array" ref="P7879">IFERROR(SEARCH(ÖĞRETMEN,'VERİ TABANI'!G7879,1),"")</f>
        <v/>
      </c>
      <c r="Q7879" s="29" t="str">
        <f t="shared" si="245"/>
        <v/>
      </c>
    </row>
    <row r="7880" spans="1:17">
      <c r="A7880" s="3" t="str">
        <f t="shared" si="246"/>
        <v/>
      </c>
      <c r="M7880" s="3" t="str">
        <f>IFERROR(INDEX('SINIF GÜNLER'!$A:$C,MATCH('VERİ TABANI'!$D7880,'SINIF GÜNLER'!$B:$B,0),MATCH('VERİ TABANI'!$M$1,'SINIF GÜNLER'!$A$1:$C$1,0)),"")</f>
        <v/>
      </c>
      <c r="P7880" s="28" t="str">
        <f t="array" ref="P7880">IFERROR(SEARCH(ÖĞRETMEN,'VERİ TABANI'!G7880,1),"")</f>
        <v/>
      </c>
      <c r="Q7880" s="29" t="str">
        <f t="shared" ref="Q7880:Q7943" si="247">IF(P7880="","",ROW())</f>
        <v/>
      </c>
    </row>
    <row r="7881" spans="1:17">
      <c r="A7881" s="3" t="str">
        <f t="shared" si="246"/>
        <v/>
      </c>
      <c r="M7881" s="3" t="str">
        <f>IFERROR(INDEX('SINIF GÜNLER'!$A:$C,MATCH('VERİ TABANI'!$D7881,'SINIF GÜNLER'!$B:$B,0),MATCH('VERİ TABANI'!$M$1,'SINIF GÜNLER'!$A$1:$C$1,0)),"")</f>
        <v/>
      </c>
      <c r="P7881" s="28" t="str">
        <f t="array" ref="P7881">IFERROR(SEARCH(ÖĞRETMEN,'VERİ TABANI'!G7881,1),"")</f>
        <v/>
      </c>
      <c r="Q7881" s="29" t="str">
        <f t="shared" si="247"/>
        <v/>
      </c>
    </row>
    <row r="7882" spans="1:17">
      <c r="A7882" s="3" t="str">
        <f t="shared" si="246"/>
        <v/>
      </c>
      <c r="M7882" s="3" t="str">
        <f>IFERROR(INDEX('SINIF GÜNLER'!$A:$C,MATCH('VERİ TABANI'!$D7882,'SINIF GÜNLER'!$B:$B,0),MATCH('VERİ TABANI'!$M$1,'SINIF GÜNLER'!$A$1:$C$1,0)),"")</f>
        <v/>
      </c>
      <c r="P7882" s="28" t="str">
        <f t="array" ref="P7882">IFERROR(SEARCH(ÖĞRETMEN,'VERİ TABANI'!G7882,1),"")</f>
        <v/>
      </c>
      <c r="Q7882" s="29" t="str">
        <f t="shared" si="247"/>
        <v/>
      </c>
    </row>
    <row r="7883" spans="1:17">
      <c r="A7883" s="3" t="str">
        <f t="shared" si="246"/>
        <v/>
      </c>
      <c r="M7883" s="3" t="str">
        <f>IFERROR(INDEX('SINIF GÜNLER'!$A:$C,MATCH('VERİ TABANI'!$D7883,'SINIF GÜNLER'!$B:$B,0),MATCH('VERİ TABANI'!$M$1,'SINIF GÜNLER'!$A$1:$C$1,0)),"")</f>
        <v/>
      </c>
      <c r="P7883" s="28" t="str">
        <f t="array" ref="P7883">IFERROR(SEARCH(ÖĞRETMEN,'VERİ TABANI'!G7883,1),"")</f>
        <v/>
      </c>
      <c r="Q7883" s="29" t="str">
        <f t="shared" si="247"/>
        <v/>
      </c>
    </row>
    <row r="7884" spans="1:17">
      <c r="A7884" s="3" t="str">
        <f t="shared" si="246"/>
        <v/>
      </c>
      <c r="M7884" s="3" t="str">
        <f>IFERROR(INDEX('SINIF GÜNLER'!$A:$C,MATCH('VERİ TABANI'!$D7884,'SINIF GÜNLER'!$B:$B,0),MATCH('VERİ TABANI'!$M$1,'SINIF GÜNLER'!$A$1:$C$1,0)),"")</f>
        <v/>
      </c>
      <c r="P7884" s="28" t="str">
        <f t="array" ref="P7884">IFERROR(SEARCH(ÖĞRETMEN,'VERİ TABANI'!G7884,1),"")</f>
        <v/>
      </c>
      <c r="Q7884" s="29" t="str">
        <f t="shared" si="247"/>
        <v/>
      </c>
    </row>
    <row r="7885" spans="1:17">
      <c r="A7885" s="3" t="str">
        <f t="shared" si="246"/>
        <v/>
      </c>
      <c r="M7885" s="3" t="str">
        <f>IFERROR(INDEX('SINIF GÜNLER'!$A:$C,MATCH('VERİ TABANI'!$D7885,'SINIF GÜNLER'!$B:$B,0),MATCH('VERİ TABANI'!$M$1,'SINIF GÜNLER'!$A$1:$C$1,0)),"")</f>
        <v/>
      </c>
      <c r="P7885" s="28" t="str">
        <f t="array" ref="P7885">IFERROR(SEARCH(ÖĞRETMEN,'VERİ TABANI'!G7885,1),"")</f>
        <v/>
      </c>
      <c r="Q7885" s="29" t="str">
        <f t="shared" si="247"/>
        <v/>
      </c>
    </row>
    <row r="7886" spans="1:17">
      <c r="A7886" s="3" t="str">
        <f t="shared" si="246"/>
        <v/>
      </c>
      <c r="M7886" s="3" t="str">
        <f>IFERROR(INDEX('SINIF GÜNLER'!$A:$C,MATCH('VERİ TABANI'!$D7886,'SINIF GÜNLER'!$B:$B,0),MATCH('VERİ TABANI'!$M$1,'SINIF GÜNLER'!$A$1:$C$1,0)),"")</f>
        <v/>
      </c>
      <c r="P7886" s="28" t="str">
        <f t="array" ref="P7886">IFERROR(SEARCH(ÖĞRETMEN,'VERİ TABANI'!G7886,1),"")</f>
        <v/>
      </c>
      <c r="Q7886" s="29" t="str">
        <f t="shared" si="247"/>
        <v/>
      </c>
    </row>
    <row r="7887" spans="1:17">
      <c r="A7887" s="3" t="str">
        <f t="shared" si="246"/>
        <v/>
      </c>
      <c r="M7887" s="3" t="str">
        <f>IFERROR(INDEX('SINIF GÜNLER'!$A:$C,MATCH('VERİ TABANI'!$D7887,'SINIF GÜNLER'!$B:$B,0),MATCH('VERİ TABANI'!$M$1,'SINIF GÜNLER'!$A$1:$C$1,0)),"")</f>
        <v/>
      </c>
      <c r="P7887" s="28" t="str">
        <f t="array" ref="P7887">IFERROR(SEARCH(ÖĞRETMEN,'VERİ TABANI'!G7887,1),"")</f>
        <v/>
      </c>
      <c r="Q7887" s="29" t="str">
        <f t="shared" si="247"/>
        <v/>
      </c>
    </row>
    <row r="7888" spans="1:17">
      <c r="A7888" s="3" t="str">
        <f t="shared" si="246"/>
        <v/>
      </c>
      <c r="M7888" s="3" t="str">
        <f>IFERROR(INDEX('SINIF GÜNLER'!$A:$C,MATCH('VERİ TABANI'!$D7888,'SINIF GÜNLER'!$B:$B,0),MATCH('VERİ TABANI'!$M$1,'SINIF GÜNLER'!$A$1:$C$1,0)),"")</f>
        <v/>
      </c>
      <c r="P7888" s="28" t="str">
        <f t="array" ref="P7888">IFERROR(SEARCH(ÖĞRETMEN,'VERİ TABANI'!G7888,1),"")</f>
        <v/>
      </c>
      <c r="Q7888" s="29" t="str">
        <f t="shared" si="247"/>
        <v/>
      </c>
    </row>
    <row r="7889" spans="1:17">
      <c r="A7889" s="3" t="str">
        <f t="shared" si="246"/>
        <v/>
      </c>
      <c r="M7889" s="3" t="str">
        <f>IFERROR(INDEX('SINIF GÜNLER'!$A:$C,MATCH('VERİ TABANI'!$D7889,'SINIF GÜNLER'!$B:$B,0),MATCH('VERİ TABANI'!$M$1,'SINIF GÜNLER'!$A$1:$C$1,0)),"")</f>
        <v/>
      </c>
      <c r="P7889" s="28" t="str">
        <f t="array" ref="P7889">IFERROR(SEARCH(ÖĞRETMEN,'VERİ TABANI'!G7889,1),"")</f>
        <v/>
      </c>
      <c r="Q7889" s="29" t="str">
        <f t="shared" si="247"/>
        <v/>
      </c>
    </row>
    <row r="7890" spans="1:17">
      <c r="A7890" s="3" t="str">
        <f t="shared" si="246"/>
        <v/>
      </c>
      <c r="M7890" s="3" t="str">
        <f>IFERROR(INDEX('SINIF GÜNLER'!$A:$C,MATCH('VERİ TABANI'!$D7890,'SINIF GÜNLER'!$B:$B,0),MATCH('VERİ TABANI'!$M$1,'SINIF GÜNLER'!$A$1:$C$1,0)),"")</f>
        <v/>
      </c>
      <c r="P7890" s="28" t="str">
        <f t="array" ref="P7890">IFERROR(SEARCH(ÖĞRETMEN,'VERİ TABANI'!G7890,1),"")</f>
        <v/>
      </c>
      <c r="Q7890" s="29" t="str">
        <f t="shared" si="247"/>
        <v/>
      </c>
    </row>
    <row r="7891" spans="1:17">
      <c r="A7891" s="3" t="str">
        <f t="shared" si="246"/>
        <v/>
      </c>
      <c r="M7891" s="3" t="str">
        <f>IFERROR(INDEX('SINIF GÜNLER'!$A:$C,MATCH('VERİ TABANI'!$D7891,'SINIF GÜNLER'!$B:$B,0),MATCH('VERİ TABANI'!$M$1,'SINIF GÜNLER'!$A$1:$C$1,0)),"")</f>
        <v/>
      </c>
      <c r="P7891" s="28" t="str">
        <f t="array" ref="P7891">IFERROR(SEARCH(ÖĞRETMEN,'VERİ TABANI'!G7891,1),"")</f>
        <v/>
      </c>
      <c r="Q7891" s="29" t="str">
        <f t="shared" si="247"/>
        <v/>
      </c>
    </row>
    <row r="7892" spans="1:17">
      <c r="A7892" s="3" t="str">
        <f t="shared" si="246"/>
        <v/>
      </c>
      <c r="M7892" s="3" t="str">
        <f>IFERROR(INDEX('SINIF GÜNLER'!$A:$C,MATCH('VERİ TABANI'!$D7892,'SINIF GÜNLER'!$B:$B,0),MATCH('VERİ TABANI'!$M$1,'SINIF GÜNLER'!$A$1:$C$1,0)),"")</f>
        <v/>
      </c>
      <c r="P7892" s="28" t="str">
        <f t="array" ref="P7892">IFERROR(SEARCH(ÖĞRETMEN,'VERİ TABANI'!G7892,1),"")</f>
        <v/>
      </c>
      <c r="Q7892" s="29" t="str">
        <f t="shared" si="247"/>
        <v/>
      </c>
    </row>
    <row r="7893" spans="1:17">
      <c r="A7893" s="3" t="str">
        <f t="shared" si="246"/>
        <v/>
      </c>
      <c r="M7893" s="3" t="str">
        <f>IFERROR(INDEX('SINIF GÜNLER'!$A:$C,MATCH('VERİ TABANI'!$D7893,'SINIF GÜNLER'!$B:$B,0),MATCH('VERİ TABANI'!$M$1,'SINIF GÜNLER'!$A$1:$C$1,0)),"")</f>
        <v/>
      </c>
      <c r="P7893" s="28" t="str">
        <f t="array" ref="P7893">IFERROR(SEARCH(ÖĞRETMEN,'VERİ TABANI'!G7893,1),"")</f>
        <v/>
      </c>
      <c r="Q7893" s="29" t="str">
        <f t="shared" si="247"/>
        <v/>
      </c>
    </row>
    <row r="7894" spans="1:17">
      <c r="A7894" s="3" t="str">
        <f t="shared" si="246"/>
        <v/>
      </c>
      <c r="M7894" s="3" t="str">
        <f>IFERROR(INDEX('SINIF GÜNLER'!$A:$C,MATCH('VERİ TABANI'!$D7894,'SINIF GÜNLER'!$B:$B,0),MATCH('VERİ TABANI'!$M$1,'SINIF GÜNLER'!$A$1:$C$1,0)),"")</f>
        <v/>
      </c>
      <c r="P7894" s="28" t="str">
        <f t="array" ref="P7894">IFERROR(SEARCH(ÖĞRETMEN,'VERİ TABANI'!G7894,1),"")</f>
        <v/>
      </c>
      <c r="Q7894" s="29" t="str">
        <f t="shared" si="247"/>
        <v/>
      </c>
    </row>
    <row r="7895" spans="1:17">
      <c r="A7895" s="3" t="str">
        <f t="shared" si="246"/>
        <v/>
      </c>
      <c r="M7895" s="3" t="str">
        <f>IFERROR(INDEX('SINIF GÜNLER'!$A:$C,MATCH('VERİ TABANI'!$D7895,'SINIF GÜNLER'!$B:$B,0),MATCH('VERİ TABANI'!$M$1,'SINIF GÜNLER'!$A$1:$C$1,0)),"")</f>
        <v/>
      </c>
      <c r="P7895" s="28" t="str">
        <f t="array" ref="P7895">IFERROR(SEARCH(ÖĞRETMEN,'VERİ TABANI'!G7895,1),"")</f>
        <v/>
      </c>
      <c r="Q7895" s="29" t="str">
        <f t="shared" si="247"/>
        <v/>
      </c>
    </row>
    <row r="7896" spans="1:17">
      <c r="A7896" s="3" t="str">
        <f t="shared" si="246"/>
        <v/>
      </c>
      <c r="M7896" s="3" t="str">
        <f>IFERROR(INDEX('SINIF GÜNLER'!$A:$C,MATCH('VERİ TABANI'!$D7896,'SINIF GÜNLER'!$B:$B,0),MATCH('VERİ TABANI'!$M$1,'SINIF GÜNLER'!$A$1:$C$1,0)),"")</f>
        <v/>
      </c>
      <c r="P7896" s="28" t="str">
        <f t="array" ref="P7896">IFERROR(SEARCH(ÖĞRETMEN,'VERİ TABANI'!G7896,1),"")</f>
        <v/>
      </c>
      <c r="Q7896" s="29" t="str">
        <f t="shared" si="247"/>
        <v/>
      </c>
    </row>
    <row r="7897" spans="1:17">
      <c r="A7897" s="3" t="str">
        <f t="shared" si="246"/>
        <v/>
      </c>
      <c r="M7897" s="3" t="str">
        <f>IFERROR(INDEX('SINIF GÜNLER'!$A:$C,MATCH('VERİ TABANI'!$D7897,'SINIF GÜNLER'!$B:$B,0),MATCH('VERİ TABANI'!$M$1,'SINIF GÜNLER'!$A$1:$C$1,0)),"")</f>
        <v/>
      </c>
      <c r="P7897" s="28" t="str">
        <f t="array" ref="P7897">IFERROR(SEARCH(ÖĞRETMEN,'VERİ TABANI'!G7897,1),"")</f>
        <v/>
      </c>
      <c r="Q7897" s="29" t="str">
        <f t="shared" si="247"/>
        <v/>
      </c>
    </row>
    <row r="7898" spans="1:17">
      <c r="A7898" s="3" t="str">
        <f t="shared" si="246"/>
        <v/>
      </c>
      <c r="M7898" s="3" t="str">
        <f>IFERROR(INDEX('SINIF GÜNLER'!$A:$C,MATCH('VERİ TABANI'!$D7898,'SINIF GÜNLER'!$B:$B,0),MATCH('VERİ TABANI'!$M$1,'SINIF GÜNLER'!$A$1:$C$1,0)),"")</f>
        <v/>
      </c>
      <c r="P7898" s="28" t="str">
        <f t="array" ref="P7898">IFERROR(SEARCH(ÖĞRETMEN,'VERİ TABANI'!G7898,1),"")</f>
        <v/>
      </c>
      <c r="Q7898" s="29" t="str">
        <f t="shared" si="247"/>
        <v/>
      </c>
    </row>
    <row r="7899" spans="1:17">
      <c r="A7899" s="3" t="str">
        <f t="shared" si="246"/>
        <v/>
      </c>
      <c r="M7899" s="3" t="str">
        <f>IFERROR(INDEX('SINIF GÜNLER'!$A:$C,MATCH('VERİ TABANI'!$D7899,'SINIF GÜNLER'!$B:$B,0),MATCH('VERİ TABANI'!$M$1,'SINIF GÜNLER'!$A$1:$C$1,0)),"")</f>
        <v/>
      </c>
      <c r="P7899" s="28" t="str">
        <f t="array" ref="P7899">IFERROR(SEARCH(ÖĞRETMEN,'VERİ TABANI'!G7899,1),"")</f>
        <v/>
      </c>
      <c r="Q7899" s="29" t="str">
        <f t="shared" si="247"/>
        <v/>
      </c>
    </row>
    <row r="7900" spans="1:17">
      <c r="A7900" s="3" t="str">
        <f t="shared" si="246"/>
        <v/>
      </c>
      <c r="M7900" s="3" t="str">
        <f>IFERROR(INDEX('SINIF GÜNLER'!$A:$C,MATCH('VERİ TABANI'!$D7900,'SINIF GÜNLER'!$B:$B,0),MATCH('VERİ TABANI'!$M$1,'SINIF GÜNLER'!$A$1:$C$1,0)),"")</f>
        <v/>
      </c>
      <c r="P7900" s="28" t="str">
        <f t="array" ref="P7900">IFERROR(SEARCH(ÖĞRETMEN,'VERİ TABANI'!G7900,1),"")</f>
        <v/>
      </c>
      <c r="Q7900" s="29" t="str">
        <f t="shared" si="247"/>
        <v/>
      </c>
    </row>
    <row r="7901" spans="1:17">
      <c r="A7901" s="3" t="str">
        <f t="shared" si="246"/>
        <v/>
      </c>
      <c r="M7901" s="3" t="str">
        <f>IFERROR(INDEX('SINIF GÜNLER'!$A:$C,MATCH('VERİ TABANI'!$D7901,'SINIF GÜNLER'!$B:$B,0),MATCH('VERİ TABANI'!$M$1,'SINIF GÜNLER'!$A$1:$C$1,0)),"")</f>
        <v/>
      </c>
      <c r="P7901" s="28" t="str">
        <f t="array" ref="P7901">IFERROR(SEARCH(ÖĞRETMEN,'VERİ TABANI'!G7901,1),"")</f>
        <v/>
      </c>
      <c r="Q7901" s="29" t="str">
        <f t="shared" si="247"/>
        <v/>
      </c>
    </row>
    <row r="7902" spans="1:17">
      <c r="A7902" s="3" t="str">
        <f t="shared" si="246"/>
        <v/>
      </c>
      <c r="M7902" s="3" t="str">
        <f>IFERROR(INDEX('SINIF GÜNLER'!$A:$C,MATCH('VERİ TABANI'!$D7902,'SINIF GÜNLER'!$B:$B,0),MATCH('VERİ TABANI'!$M$1,'SINIF GÜNLER'!$A$1:$C$1,0)),"")</f>
        <v/>
      </c>
      <c r="P7902" s="28" t="str">
        <f t="array" ref="P7902">IFERROR(SEARCH(ÖĞRETMEN,'VERİ TABANI'!G7902,1),"")</f>
        <v/>
      </c>
      <c r="Q7902" s="29" t="str">
        <f t="shared" si="247"/>
        <v/>
      </c>
    </row>
    <row r="7903" spans="1:17">
      <c r="A7903" s="3" t="str">
        <f t="shared" si="246"/>
        <v/>
      </c>
      <c r="M7903" s="3" t="str">
        <f>IFERROR(INDEX('SINIF GÜNLER'!$A:$C,MATCH('VERİ TABANI'!$D7903,'SINIF GÜNLER'!$B:$B,0),MATCH('VERİ TABANI'!$M$1,'SINIF GÜNLER'!$A$1:$C$1,0)),"")</f>
        <v/>
      </c>
      <c r="P7903" s="28" t="str">
        <f t="array" ref="P7903">IFERROR(SEARCH(ÖĞRETMEN,'VERİ TABANI'!G7903,1),"")</f>
        <v/>
      </c>
      <c r="Q7903" s="29" t="str">
        <f t="shared" si="247"/>
        <v/>
      </c>
    </row>
    <row r="7904" spans="1:17">
      <c r="A7904" s="3" t="str">
        <f t="shared" si="246"/>
        <v/>
      </c>
      <c r="M7904" s="3" t="str">
        <f>IFERROR(INDEX('SINIF GÜNLER'!$A:$C,MATCH('VERİ TABANI'!$D7904,'SINIF GÜNLER'!$B:$B,0),MATCH('VERİ TABANI'!$M$1,'SINIF GÜNLER'!$A$1:$C$1,0)),"")</f>
        <v/>
      </c>
      <c r="P7904" s="28" t="str">
        <f t="array" ref="P7904">IFERROR(SEARCH(ÖĞRETMEN,'VERİ TABANI'!G7904,1),"")</f>
        <v/>
      </c>
      <c r="Q7904" s="29" t="str">
        <f t="shared" si="247"/>
        <v/>
      </c>
    </row>
    <row r="7905" spans="1:17">
      <c r="A7905" s="3" t="str">
        <f t="shared" si="246"/>
        <v/>
      </c>
      <c r="M7905" s="3" t="str">
        <f>IFERROR(INDEX('SINIF GÜNLER'!$A:$C,MATCH('VERİ TABANI'!$D7905,'SINIF GÜNLER'!$B:$B,0),MATCH('VERİ TABANI'!$M$1,'SINIF GÜNLER'!$A$1:$C$1,0)),"")</f>
        <v/>
      </c>
      <c r="P7905" s="28" t="str">
        <f t="array" ref="P7905">IFERROR(SEARCH(ÖĞRETMEN,'VERİ TABANI'!G7905,1),"")</f>
        <v/>
      </c>
      <c r="Q7905" s="29" t="str">
        <f t="shared" si="247"/>
        <v/>
      </c>
    </row>
    <row r="7906" spans="1:17">
      <c r="A7906" s="3" t="str">
        <f t="shared" si="246"/>
        <v/>
      </c>
      <c r="M7906" s="3" t="str">
        <f>IFERROR(INDEX('SINIF GÜNLER'!$A:$C,MATCH('VERİ TABANI'!$D7906,'SINIF GÜNLER'!$B:$B,0),MATCH('VERİ TABANI'!$M$1,'SINIF GÜNLER'!$A$1:$C$1,0)),"")</f>
        <v/>
      </c>
      <c r="P7906" s="28" t="str">
        <f t="array" ref="P7906">IFERROR(SEARCH(ÖĞRETMEN,'VERİ TABANI'!G7906,1),"")</f>
        <v/>
      </c>
      <c r="Q7906" s="29" t="str">
        <f t="shared" si="247"/>
        <v/>
      </c>
    </row>
    <row r="7907" spans="1:17">
      <c r="A7907" s="3" t="str">
        <f t="shared" si="246"/>
        <v/>
      </c>
      <c r="M7907" s="3" t="str">
        <f>IFERROR(INDEX('SINIF GÜNLER'!$A:$C,MATCH('VERİ TABANI'!$D7907,'SINIF GÜNLER'!$B:$B,0),MATCH('VERİ TABANI'!$M$1,'SINIF GÜNLER'!$A$1:$C$1,0)),"")</f>
        <v/>
      </c>
      <c r="P7907" s="28" t="str">
        <f t="array" ref="P7907">IFERROR(SEARCH(ÖĞRETMEN,'VERİ TABANI'!G7907,1),"")</f>
        <v/>
      </c>
      <c r="Q7907" s="29" t="str">
        <f t="shared" si="247"/>
        <v/>
      </c>
    </row>
    <row r="7908" spans="1:17">
      <c r="A7908" s="3" t="str">
        <f t="shared" si="246"/>
        <v/>
      </c>
      <c r="M7908" s="3" t="str">
        <f>IFERROR(INDEX('SINIF GÜNLER'!$A:$C,MATCH('VERİ TABANI'!$D7908,'SINIF GÜNLER'!$B:$B,0),MATCH('VERİ TABANI'!$M$1,'SINIF GÜNLER'!$A$1:$C$1,0)),"")</f>
        <v/>
      </c>
      <c r="P7908" s="28" t="str">
        <f t="array" ref="P7908">IFERROR(SEARCH(ÖĞRETMEN,'VERİ TABANI'!G7908,1),"")</f>
        <v/>
      </c>
      <c r="Q7908" s="29" t="str">
        <f t="shared" si="247"/>
        <v/>
      </c>
    </row>
    <row r="7909" spans="1:17">
      <c r="A7909" s="3" t="str">
        <f t="shared" si="246"/>
        <v/>
      </c>
      <c r="M7909" s="3" t="str">
        <f>IFERROR(INDEX('SINIF GÜNLER'!$A:$C,MATCH('VERİ TABANI'!$D7909,'SINIF GÜNLER'!$B:$B,0),MATCH('VERİ TABANI'!$M$1,'SINIF GÜNLER'!$A$1:$C$1,0)),"")</f>
        <v/>
      </c>
      <c r="P7909" s="28" t="str">
        <f t="array" ref="P7909">IFERROR(SEARCH(ÖĞRETMEN,'VERİ TABANI'!G7909,1),"")</f>
        <v/>
      </c>
      <c r="Q7909" s="29" t="str">
        <f t="shared" si="247"/>
        <v/>
      </c>
    </row>
    <row r="7910" spans="1:17">
      <c r="A7910" s="3" t="str">
        <f t="shared" si="246"/>
        <v/>
      </c>
      <c r="M7910" s="3" t="str">
        <f>IFERROR(INDEX('SINIF GÜNLER'!$A:$C,MATCH('VERİ TABANI'!$D7910,'SINIF GÜNLER'!$B:$B,0),MATCH('VERİ TABANI'!$M$1,'SINIF GÜNLER'!$A$1:$C$1,0)),"")</f>
        <v/>
      </c>
      <c r="P7910" s="28" t="str">
        <f t="array" ref="P7910">IFERROR(SEARCH(ÖĞRETMEN,'VERİ TABANI'!G7910,1),"")</f>
        <v/>
      </c>
      <c r="Q7910" s="29" t="str">
        <f t="shared" si="247"/>
        <v/>
      </c>
    </row>
    <row r="7911" spans="1:17">
      <c r="A7911" s="3" t="str">
        <f t="shared" si="246"/>
        <v/>
      </c>
      <c r="M7911" s="3" t="str">
        <f>IFERROR(INDEX('SINIF GÜNLER'!$A:$C,MATCH('VERİ TABANI'!$D7911,'SINIF GÜNLER'!$B:$B,0),MATCH('VERİ TABANI'!$M$1,'SINIF GÜNLER'!$A$1:$C$1,0)),"")</f>
        <v/>
      </c>
      <c r="P7911" s="28" t="str">
        <f t="array" ref="P7911">IFERROR(SEARCH(ÖĞRETMEN,'VERİ TABANI'!G7911,1),"")</f>
        <v/>
      </c>
      <c r="Q7911" s="29" t="str">
        <f t="shared" si="247"/>
        <v/>
      </c>
    </row>
    <row r="7912" spans="1:17">
      <c r="A7912" s="3" t="str">
        <f t="shared" si="246"/>
        <v/>
      </c>
      <c r="M7912" s="3" t="str">
        <f>IFERROR(INDEX('SINIF GÜNLER'!$A:$C,MATCH('VERİ TABANI'!$D7912,'SINIF GÜNLER'!$B:$B,0),MATCH('VERİ TABANI'!$M$1,'SINIF GÜNLER'!$A$1:$C$1,0)),"")</f>
        <v/>
      </c>
      <c r="P7912" s="28" t="str">
        <f t="array" ref="P7912">IFERROR(SEARCH(ÖĞRETMEN,'VERİ TABANI'!G7912,1),"")</f>
        <v/>
      </c>
      <c r="Q7912" s="29" t="str">
        <f t="shared" si="247"/>
        <v/>
      </c>
    </row>
    <row r="7913" spans="1:17">
      <c r="A7913" s="3" t="str">
        <f t="shared" si="246"/>
        <v/>
      </c>
      <c r="M7913" s="3" t="str">
        <f>IFERROR(INDEX('SINIF GÜNLER'!$A:$C,MATCH('VERİ TABANI'!$D7913,'SINIF GÜNLER'!$B:$B,0),MATCH('VERİ TABANI'!$M$1,'SINIF GÜNLER'!$A$1:$C$1,0)),"")</f>
        <v/>
      </c>
      <c r="P7913" s="28" t="str">
        <f t="array" ref="P7913">IFERROR(SEARCH(ÖĞRETMEN,'VERİ TABANI'!G7913,1),"")</f>
        <v/>
      </c>
      <c r="Q7913" s="29" t="str">
        <f t="shared" si="247"/>
        <v/>
      </c>
    </row>
    <row r="7914" spans="1:17">
      <c r="A7914" s="3" t="str">
        <f t="shared" si="246"/>
        <v/>
      </c>
      <c r="M7914" s="3" t="str">
        <f>IFERROR(INDEX('SINIF GÜNLER'!$A:$C,MATCH('VERİ TABANI'!$D7914,'SINIF GÜNLER'!$B:$B,0),MATCH('VERİ TABANI'!$M$1,'SINIF GÜNLER'!$A$1:$C$1,0)),"")</f>
        <v/>
      </c>
      <c r="P7914" s="28" t="str">
        <f t="array" ref="P7914">IFERROR(SEARCH(ÖĞRETMEN,'VERİ TABANI'!G7914,1),"")</f>
        <v/>
      </c>
      <c r="Q7914" s="29" t="str">
        <f t="shared" si="247"/>
        <v/>
      </c>
    </row>
    <row r="7915" spans="1:17">
      <c r="A7915" s="3" t="str">
        <f t="shared" si="246"/>
        <v/>
      </c>
      <c r="M7915" s="3" t="str">
        <f>IFERROR(INDEX('SINIF GÜNLER'!$A:$C,MATCH('VERİ TABANI'!$D7915,'SINIF GÜNLER'!$B:$B,0),MATCH('VERİ TABANI'!$M$1,'SINIF GÜNLER'!$A$1:$C$1,0)),"")</f>
        <v/>
      </c>
      <c r="P7915" s="28" t="str">
        <f t="array" ref="P7915">IFERROR(SEARCH(ÖĞRETMEN,'VERİ TABANI'!G7915,1),"")</f>
        <v/>
      </c>
      <c r="Q7915" s="29" t="str">
        <f t="shared" si="247"/>
        <v/>
      </c>
    </row>
    <row r="7916" spans="1:17">
      <c r="A7916" s="3" t="str">
        <f t="shared" si="246"/>
        <v/>
      </c>
      <c r="M7916" s="3" t="str">
        <f>IFERROR(INDEX('SINIF GÜNLER'!$A:$C,MATCH('VERİ TABANI'!$D7916,'SINIF GÜNLER'!$B:$B,0),MATCH('VERİ TABANI'!$M$1,'SINIF GÜNLER'!$A$1:$C$1,0)),"")</f>
        <v/>
      </c>
      <c r="P7916" s="28" t="str">
        <f t="array" ref="P7916">IFERROR(SEARCH(ÖĞRETMEN,'VERİ TABANI'!G7916,1),"")</f>
        <v/>
      </c>
      <c r="Q7916" s="29" t="str">
        <f t="shared" si="247"/>
        <v/>
      </c>
    </row>
    <row r="7917" spans="1:17">
      <c r="A7917" s="3" t="str">
        <f t="shared" si="246"/>
        <v/>
      </c>
      <c r="M7917" s="3" t="str">
        <f>IFERROR(INDEX('SINIF GÜNLER'!$A:$C,MATCH('VERİ TABANI'!$D7917,'SINIF GÜNLER'!$B:$B,0),MATCH('VERİ TABANI'!$M$1,'SINIF GÜNLER'!$A$1:$C$1,0)),"")</f>
        <v/>
      </c>
      <c r="P7917" s="28" t="str">
        <f t="array" ref="P7917">IFERROR(SEARCH(ÖĞRETMEN,'VERİ TABANI'!G7917,1),"")</f>
        <v/>
      </c>
      <c r="Q7917" s="29" t="str">
        <f t="shared" si="247"/>
        <v/>
      </c>
    </row>
    <row r="7918" spans="1:17">
      <c r="A7918" s="3" t="str">
        <f t="shared" si="246"/>
        <v/>
      </c>
      <c r="M7918" s="3" t="str">
        <f>IFERROR(INDEX('SINIF GÜNLER'!$A:$C,MATCH('VERİ TABANI'!$D7918,'SINIF GÜNLER'!$B:$B,0),MATCH('VERİ TABANI'!$M$1,'SINIF GÜNLER'!$A$1:$C$1,0)),"")</f>
        <v/>
      </c>
      <c r="P7918" s="28" t="str">
        <f t="array" ref="P7918">IFERROR(SEARCH(ÖĞRETMEN,'VERİ TABANI'!G7918,1),"")</f>
        <v/>
      </c>
      <c r="Q7918" s="29" t="str">
        <f t="shared" si="247"/>
        <v/>
      </c>
    </row>
    <row r="7919" spans="1:17">
      <c r="A7919" s="3" t="str">
        <f t="shared" si="246"/>
        <v/>
      </c>
      <c r="M7919" s="3" t="str">
        <f>IFERROR(INDEX('SINIF GÜNLER'!$A:$C,MATCH('VERİ TABANI'!$D7919,'SINIF GÜNLER'!$B:$B,0),MATCH('VERİ TABANI'!$M$1,'SINIF GÜNLER'!$A$1:$C$1,0)),"")</f>
        <v/>
      </c>
      <c r="P7919" s="28" t="str">
        <f t="array" ref="P7919">IFERROR(SEARCH(ÖĞRETMEN,'VERİ TABANI'!G7919,1),"")</f>
        <v/>
      </c>
      <c r="Q7919" s="29" t="str">
        <f t="shared" si="247"/>
        <v/>
      </c>
    </row>
    <row r="7920" spans="1:17">
      <c r="A7920" s="3" t="str">
        <f t="shared" si="246"/>
        <v/>
      </c>
      <c r="M7920" s="3" t="str">
        <f>IFERROR(INDEX('SINIF GÜNLER'!$A:$C,MATCH('VERİ TABANI'!$D7920,'SINIF GÜNLER'!$B:$B,0),MATCH('VERİ TABANI'!$M$1,'SINIF GÜNLER'!$A$1:$C$1,0)),"")</f>
        <v/>
      </c>
      <c r="P7920" s="28" t="str">
        <f t="array" ref="P7920">IFERROR(SEARCH(ÖĞRETMEN,'VERİ TABANI'!G7920,1),"")</f>
        <v/>
      </c>
      <c r="Q7920" s="29" t="str">
        <f t="shared" si="247"/>
        <v/>
      </c>
    </row>
    <row r="7921" spans="1:17">
      <c r="A7921" s="3" t="str">
        <f t="shared" si="246"/>
        <v/>
      </c>
      <c r="M7921" s="3" t="str">
        <f>IFERROR(INDEX('SINIF GÜNLER'!$A:$C,MATCH('VERİ TABANI'!$D7921,'SINIF GÜNLER'!$B:$B,0),MATCH('VERİ TABANI'!$M$1,'SINIF GÜNLER'!$A$1:$C$1,0)),"")</f>
        <v/>
      </c>
      <c r="P7921" s="28" t="str">
        <f t="array" ref="P7921">IFERROR(SEARCH(ÖĞRETMEN,'VERİ TABANI'!G7921,1),"")</f>
        <v/>
      </c>
      <c r="Q7921" s="29" t="str">
        <f t="shared" si="247"/>
        <v/>
      </c>
    </row>
    <row r="7922" spans="1:17">
      <c r="A7922" s="3" t="str">
        <f t="shared" si="246"/>
        <v/>
      </c>
      <c r="M7922" s="3" t="str">
        <f>IFERROR(INDEX('SINIF GÜNLER'!$A:$C,MATCH('VERİ TABANI'!$D7922,'SINIF GÜNLER'!$B:$B,0),MATCH('VERİ TABANI'!$M$1,'SINIF GÜNLER'!$A$1:$C$1,0)),"")</f>
        <v/>
      </c>
      <c r="P7922" s="28" t="str">
        <f t="array" ref="P7922">IFERROR(SEARCH(ÖĞRETMEN,'VERİ TABANI'!G7922,1),"")</f>
        <v/>
      </c>
      <c r="Q7922" s="29" t="str">
        <f t="shared" si="247"/>
        <v/>
      </c>
    </row>
    <row r="7923" spans="1:17">
      <c r="A7923" s="3" t="str">
        <f t="shared" si="246"/>
        <v/>
      </c>
      <c r="M7923" s="3" t="str">
        <f>IFERROR(INDEX('SINIF GÜNLER'!$A:$C,MATCH('VERİ TABANI'!$D7923,'SINIF GÜNLER'!$B:$B,0),MATCH('VERİ TABANI'!$M$1,'SINIF GÜNLER'!$A$1:$C$1,0)),"")</f>
        <v/>
      </c>
      <c r="P7923" s="28" t="str">
        <f t="array" ref="P7923">IFERROR(SEARCH(ÖĞRETMEN,'VERİ TABANI'!G7923,1),"")</f>
        <v/>
      </c>
      <c r="Q7923" s="29" t="str">
        <f t="shared" si="247"/>
        <v/>
      </c>
    </row>
    <row r="7924" spans="1:17">
      <c r="A7924" s="3" t="str">
        <f t="shared" si="246"/>
        <v/>
      </c>
      <c r="M7924" s="3" t="str">
        <f>IFERROR(INDEX('SINIF GÜNLER'!$A:$C,MATCH('VERİ TABANI'!$D7924,'SINIF GÜNLER'!$B:$B,0),MATCH('VERİ TABANI'!$M$1,'SINIF GÜNLER'!$A$1:$C$1,0)),"")</f>
        <v/>
      </c>
      <c r="P7924" s="28" t="str">
        <f t="array" ref="P7924">IFERROR(SEARCH(ÖĞRETMEN,'VERİ TABANI'!G7924,1),"")</f>
        <v/>
      </c>
      <c r="Q7924" s="29" t="str">
        <f t="shared" si="247"/>
        <v/>
      </c>
    </row>
    <row r="7925" spans="1:17">
      <c r="A7925" s="3" t="str">
        <f t="shared" si="246"/>
        <v/>
      </c>
      <c r="M7925" s="3" t="str">
        <f>IFERROR(INDEX('SINIF GÜNLER'!$A:$C,MATCH('VERİ TABANI'!$D7925,'SINIF GÜNLER'!$B:$B,0),MATCH('VERİ TABANI'!$M$1,'SINIF GÜNLER'!$A$1:$C$1,0)),"")</f>
        <v/>
      </c>
      <c r="P7925" s="28" t="str">
        <f t="array" ref="P7925">IFERROR(SEARCH(ÖĞRETMEN,'VERİ TABANI'!G7925,1),"")</f>
        <v/>
      </c>
      <c r="Q7925" s="29" t="str">
        <f t="shared" si="247"/>
        <v/>
      </c>
    </row>
    <row r="7926" spans="1:17">
      <c r="A7926" s="3" t="str">
        <f t="shared" si="246"/>
        <v/>
      </c>
      <c r="M7926" s="3" t="str">
        <f>IFERROR(INDEX('SINIF GÜNLER'!$A:$C,MATCH('VERİ TABANI'!$D7926,'SINIF GÜNLER'!$B:$B,0),MATCH('VERİ TABANI'!$M$1,'SINIF GÜNLER'!$A$1:$C$1,0)),"")</f>
        <v/>
      </c>
      <c r="P7926" s="28" t="str">
        <f t="array" ref="P7926">IFERROR(SEARCH(ÖĞRETMEN,'VERİ TABANI'!G7926,1),"")</f>
        <v/>
      </c>
      <c r="Q7926" s="29" t="str">
        <f t="shared" si="247"/>
        <v/>
      </c>
    </row>
    <row r="7927" spans="1:17">
      <c r="A7927" s="3" t="str">
        <f t="shared" si="246"/>
        <v/>
      </c>
      <c r="M7927" s="3" t="str">
        <f>IFERROR(INDEX('SINIF GÜNLER'!$A:$C,MATCH('VERİ TABANI'!$D7927,'SINIF GÜNLER'!$B:$B,0),MATCH('VERİ TABANI'!$M$1,'SINIF GÜNLER'!$A$1:$C$1,0)),"")</f>
        <v/>
      </c>
      <c r="P7927" s="28" t="str">
        <f t="array" ref="P7927">IFERROR(SEARCH(ÖĞRETMEN,'VERİ TABANI'!G7927,1),"")</f>
        <v/>
      </c>
      <c r="Q7927" s="29" t="str">
        <f t="shared" si="247"/>
        <v/>
      </c>
    </row>
    <row r="7928" spans="1:17">
      <c r="A7928" s="3" t="str">
        <f t="shared" si="246"/>
        <v/>
      </c>
      <c r="M7928" s="3" t="str">
        <f>IFERROR(INDEX('SINIF GÜNLER'!$A:$C,MATCH('VERİ TABANI'!$D7928,'SINIF GÜNLER'!$B:$B,0),MATCH('VERİ TABANI'!$M$1,'SINIF GÜNLER'!$A$1:$C$1,0)),"")</f>
        <v/>
      </c>
      <c r="P7928" s="28" t="str">
        <f t="array" ref="P7928">IFERROR(SEARCH(ÖĞRETMEN,'VERİ TABANI'!G7928,1),"")</f>
        <v/>
      </c>
      <c r="Q7928" s="29" t="str">
        <f t="shared" si="247"/>
        <v/>
      </c>
    </row>
    <row r="7929" spans="1:17">
      <c r="A7929" s="3" t="str">
        <f t="shared" si="246"/>
        <v/>
      </c>
      <c r="M7929" s="3" t="str">
        <f>IFERROR(INDEX('SINIF GÜNLER'!$A:$C,MATCH('VERİ TABANI'!$D7929,'SINIF GÜNLER'!$B:$B,0),MATCH('VERİ TABANI'!$M$1,'SINIF GÜNLER'!$A$1:$C$1,0)),"")</f>
        <v/>
      </c>
      <c r="P7929" s="28" t="str">
        <f t="array" ref="P7929">IFERROR(SEARCH(ÖĞRETMEN,'VERİ TABANI'!G7929,1),"")</f>
        <v/>
      </c>
      <c r="Q7929" s="29" t="str">
        <f t="shared" si="247"/>
        <v/>
      </c>
    </row>
    <row r="7930" spans="1:17">
      <c r="A7930" s="3" t="str">
        <f t="shared" si="246"/>
        <v/>
      </c>
      <c r="M7930" s="3" t="str">
        <f>IFERROR(INDEX('SINIF GÜNLER'!$A:$C,MATCH('VERİ TABANI'!$D7930,'SINIF GÜNLER'!$B:$B,0),MATCH('VERİ TABANI'!$M$1,'SINIF GÜNLER'!$A$1:$C$1,0)),"")</f>
        <v/>
      </c>
      <c r="P7930" s="28" t="str">
        <f t="array" ref="P7930">IFERROR(SEARCH(ÖĞRETMEN,'VERİ TABANI'!G7930,1),"")</f>
        <v/>
      </c>
      <c r="Q7930" s="29" t="str">
        <f t="shared" si="247"/>
        <v/>
      </c>
    </row>
    <row r="7931" spans="1:17">
      <c r="A7931" s="3" t="str">
        <f t="shared" si="246"/>
        <v/>
      </c>
      <c r="M7931" s="3" t="str">
        <f>IFERROR(INDEX('SINIF GÜNLER'!$A:$C,MATCH('VERİ TABANI'!$D7931,'SINIF GÜNLER'!$B:$B,0),MATCH('VERİ TABANI'!$M$1,'SINIF GÜNLER'!$A$1:$C$1,0)),"")</f>
        <v/>
      </c>
      <c r="P7931" s="28" t="str">
        <f t="array" ref="P7931">IFERROR(SEARCH(ÖĞRETMEN,'VERİ TABANI'!G7931,1),"")</f>
        <v/>
      </c>
      <c r="Q7931" s="29" t="str">
        <f t="shared" si="247"/>
        <v/>
      </c>
    </row>
    <row r="7932" spans="1:17">
      <c r="A7932" s="3" t="str">
        <f t="shared" si="246"/>
        <v/>
      </c>
      <c r="M7932" s="3" t="str">
        <f>IFERROR(INDEX('SINIF GÜNLER'!$A:$C,MATCH('VERİ TABANI'!$D7932,'SINIF GÜNLER'!$B:$B,0),MATCH('VERİ TABANI'!$M$1,'SINIF GÜNLER'!$A$1:$C$1,0)),"")</f>
        <v/>
      </c>
      <c r="P7932" s="28" t="str">
        <f t="array" ref="P7932">IFERROR(SEARCH(ÖĞRETMEN,'VERİ TABANI'!G7932,1),"")</f>
        <v/>
      </c>
      <c r="Q7932" s="29" t="str">
        <f t="shared" si="247"/>
        <v/>
      </c>
    </row>
    <row r="7933" spans="1:17">
      <c r="A7933" s="3" t="str">
        <f t="shared" si="246"/>
        <v/>
      </c>
      <c r="M7933" s="3" t="str">
        <f>IFERROR(INDEX('SINIF GÜNLER'!$A:$C,MATCH('VERİ TABANI'!$D7933,'SINIF GÜNLER'!$B:$B,0),MATCH('VERİ TABANI'!$M$1,'SINIF GÜNLER'!$A$1:$C$1,0)),"")</f>
        <v/>
      </c>
      <c r="P7933" s="28" t="str">
        <f t="array" ref="P7933">IFERROR(SEARCH(ÖĞRETMEN,'VERİ TABANI'!G7933,1),"")</f>
        <v/>
      </c>
      <c r="Q7933" s="29" t="str">
        <f t="shared" si="247"/>
        <v/>
      </c>
    </row>
    <row r="7934" spans="1:17">
      <c r="A7934" s="3" t="str">
        <f t="shared" si="246"/>
        <v/>
      </c>
      <c r="M7934" s="3" t="str">
        <f>IFERROR(INDEX('SINIF GÜNLER'!$A:$C,MATCH('VERİ TABANI'!$D7934,'SINIF GÜNLER'!$B:$B,0),MATCH('VERİ TABANI'!$M$1,'SINIF GÜNLER'!$A$1:$C$1,0)),"")</f>
        <v/>
      </c>
      <c r="P7934" s="28" t="str">
        <f t="array" ref="P7934">IFERROR(SEARCH(ÖĞRETMEN,'VERİ TABANI'!G7934,1),"")</f>
        <v/>
      </c>
      <c r="Q7934" s="29" t="str">
        <f t="shared" si="247"/>
        <v/>
      </c>
    </row>
    <row r="7935" spans="1:17">
      <c r="A7935" s="3" t="str">
        <f t="shared" si="246"/>
        <v/>
      </c>
      <c r="M7935" s="3" t="str">
        <f>IFERROR(INDEX('SINIF GÜNLER'!$A:$C,MATCH('VERİ TABANI'!$D7935,'SINIF GÜNLER'!$B:$B,0),MATCH('VERİ TABANI'!$M$1,'SINIF GÜNLER'!$A$1:$C$1,0)),"")</f>
        <v/>
      </c>
      <c r="P7935" s="28" t="str">
        <f t="array" ref="P7935">IFERROR(SEARCH(ÖĞRETMEN,'VERİ TABANI'!G7935,1),"")</f>
        <v/>
      </c>
      <c r="Q7935" s="29" t="str">
        <f t="shared" si="247"/>
        <v/>
      </c>
    </row>
    <row r="7936" spans="1:17">
      <c r="A7936" s="3" t="str">
        <f t="shared" si="246"/>
        <v/>
      </c>
      <c r="M7936" s="3" t="str">
        <f>IFERROR(INDEX('SINIF GÜNLER'!$A:$C,MATCH('VERİ TABANI'!$D7936,'SINIF GÜNLER'!$B:$B,0),MATCH('VERİ TABANI'!$M$1,'SINIF GÜNLER'!$A$1:$C$1,0)),"")</f>
        <v/>
      </c>
      <c r="P7936" s="28" t="str">
        <f t="array" ref="P7936">IFERROR(SEARCH(ÖĞRETMEN,'VERİ TABANI'!G7936,1),"")</f>
        <v/>
      </c>
      <c r="Q7936" s="29" t="str">
        <f t="shared" si="247"/>
        <v/>
      </c>
    </row>
    <row r="7937" spans="1:17">
      <c r="A7937" s="3" t="str">
        <f t="shared" si="246"/>
        <v/>
      </c>
      <c r="M7937" s="3" t="str">
        <f>IFERROR(INDEX('SINIF GÜNLER'!$A:$C,MATCH('VERİ TABANI'!$D7937,'SINIF GÜNLER'!$B:$B,0),MATCH('VERİ TABANI'!$M$1,'SINIF GÜNLER'!$A$1:$C$1,0)),"")</f>
        <v/>
      </c>
      <c r="P7937" s="28" t="str">
        <f t="array" ref="P7937">IFERROR(SEARCH(ÖĞRETMEN,'VERİ TABANI'!G7937,1),"")</f>
        <v/>
      </c>
      <c r="Q7937" s="29" t="str">
        <f t="shared" si="247"/>
        <v/>
      </c>
    </row>
    <row r="7938" spans="1:17">
      <c r="A7938" s="3" t="str">
        <f t="shared" ref="A7938:A8001" si="248">IFERROR(IF(B7938="","",ROW()-1),"")</f>
        <v/>
      </c>
      <c r="M7938" s="3" t="str">
        <f>IFERROR(INDEX('SINIF GÜNLER'!$A:$C,MATCH('VERİ TABANI'!$D7938,'SINIF GÜNLER'!$B:$B,0),MATCH('VERİ TABANI'!$M$1,'SINIF GÜNLER'!$A$1:$C$1,0)),"")</f>
        <v/>
      </c>
      <c r="P7938" s="28" t="str">
        <f t="array" ref="P7938">IFERROR(SEARCH(ÖĞRETMEN,'VERİ TABANI'!G7938,1),"")</f>
        <v/>
      </c>
      <c r="Q7938" s="29" t="str">
        <f t="shared" si="247"/>
        <v/>
      </c>
    </row>
    <row r="7939" spans="1:17">
      <c r="A7939" s="3" t="str">
        <f t="shared" si="248"/>
        <v/>
      </c>
      <c r="M7939" s="3" t="str">
        <f>IFERROR(INDEX('SINIF GÜNLER'!$A:$C,MATCH('VERİ TABANI'!$D7939,'SINIF GÜNLER'!$B:$B,0),MATCH('VERİ TABANI'!$M$1,'SINIF GÜNLER'!$A$1:$C$1,0)),"")</f>
        <v/>
      </c>
      <c r="P7939" s="28" t="str">
        <f t="array" ref="P7939">IFERROR(SEARCH(ÖĞRETMEN,'VERİ TABANI'!G7939,1),"")</f>
        <v/>
      </c>
      <c r="Q7939" s="29" t="str">
        <f t="shared" si="247"/>
        <v/>
      </c>
    </row>
    <row r="7940" spans="1:17">
      <c r="A7940" s="3" t="str">
        <f t="shared" si="248"/>
        <v/>
      </c>
      <c r="M7940" s="3" t="str">
        <f>IFERROR(INDEX('SINIF GÜNLER'!$A:$C,MATCH('VERİ TABANI'!$D7940,'SINIF GÜNLER'!$B:$B,0),MATCH('VERİ TABANI'!$M$1,'SINIF GÜNLER'!$A$1:$C$1,0)),"")</f>
        <v/>
      </c>
      <c r="P7940" s="28" t="str">
        <f t="array" ref="P7940">IFERROR(SEARCH(ÖĞRETMEN,'VERİ TABANI'!G7940,1),"")</f>
        <v/>
      </c>
      <c r="Q7940" s="29" t="str">
        <f t="shared" si="247"/>
        <v/>
      </c>
    </row>
    <row r="7941" spans="1:17">
      <c r="A7941" s="3" t="str">
        <f t="shared" si="248"/>
        <v/>
      </c>
      <c r="M7941" s="3" t="str">
        <f>IFERROR(INDEX('SINIF GÜNLER'!$A:$C,MATCH('VERİ TABANI'!$D7941,'SINIF GÜNLER'!$B:$B,0),MATCH('VERİ TABANI'!$M$1,'SINIF GÜNLER'!$A$1:$C$1,0)),"")</f>
        <v/>
      </c>
      <c r="P7941" s="28" t="str">
        <f t="array" ref="P7941">IFERROR(SEARCH(ÖĞRETMEN,'VERİ TABANI'!G7941,1),"")</f>
        <v/>
      </c>
      <c r="Q7941" s="29" t="str">
        <f t="shared" si="247"/>
        <v/>
      </c>
    </row>
    <row r="7942" spans="1:17">
      <c r="A7942" s="3" t="str">
        <f t="shared" si="248"/>
        <v/>
      </c>
      <c r="M7942" s="3" t="str">
        <f>IFERROR(INDEX('SINIF GÜNLER'!$A:$C,MATCH('VERİ TABANI'!$D7942,'SINIF GÜNLER'!$B:$B,0),MATCH('VERİ TABANI'!$M$1,'SINIF GÜNLER'!$A$1:$C$1,0)),"")</f>
        <v/>
      </c>
      <c r="P7942" s="28" t="str">
        <f t="array" ref="P7942">IFERROR(SEARCH(ÖĞRETMEN,'VERİ TABANI'!G7942,1),"")</f>
        <v/>
      </c>
      <c r="Q7942" s="29" t="str">
        <f t="shared" si="247"/>
        <v/>
      </c>
    </row>
    <row r="7943" spans="1:17">
      <c r="A7943" s="3" t="str">
        <f t="shared" si="248"/>
        <v/>
      </c>
      <c r="M7943" s="3" t="str">
        <f>IFERROR(INDEX('SINIF GÜNLER'!$A:$C,MATCH('VERİ TABANI'!$D7943,'SINIF GÜNLER'!$B:$B,0),MATCH('VERİ TABANI'!$M$1,'SINIF GÜNLER'!$A$1:$C$1,0)),"")</f>
        <v/>
      </c>
      <c r="P7943" s="28" t="str">
        <f t="array" ref="P7943">IFERROR(SEARCH(ÖĞRETMEN,'VERİ TABANI'!G7943,1),"")</f>
        <v/>
      </c>
      <c r="Q7943" s="29" t="str">
        <f t="shared" si="247"/>
        <v/>
      </c>
    </row>
    <row r="7944" spans="1:17">
      <c r="A7944" s="3" t="str">
        <f t="shared" si="248"/>
        <v/>
      </c>
      <c r="M7944" s="3" t="str">
        <f>IFERROR(INDEX('SINIF GÜNLER'!$A:$C,MATCH('VERİ TABANI'!$D7944,'SINIF GÜNLER'!$B:$B,0),MATCH('VERİ TABANI'!$M$1,'SINIF GÜNLER'!$A$1:$C$1,0)),"")</f>
        <v/>
      </c>
      <c r="P7944" s="28" t="str">
        <f t="array" ref="P7944">IFERROR(SEARCH(ÖĞRETMEN,'VERİ TABANI'!G7944,1),"")</f>
        <v/>
      </c>
      <c r="Q7944" s="29" t="str">
        <f t="shared" ref="Q7944:Q8007" si="249">IF(P7944="","",ROW())</f>
        <v/>
      </c>
    </row>
    <row r="7945" spans="1:17">
      <c r="A7945" s="3" t="str">
        <f t="shared" si="248"/>
        <v/>
      </c>
      <c r="M7945" s="3" t="str">
        <f>IFERROR(INDEX('SINIF GÜNLER'!$A:$C,MATCH('VERİ TABANI'!$D7945,'SINIF GÜNLER'!$B:$B,0),MATCH('VERİ TABANI'!$M$1,'SINIF GÜNLER'!$A$1:$C$1,0)),"")</f>
        <v/>
      </c>
      <c r="P7945" s="28" t="str">
        <f t="array" ref="P7945">IFERROR(SEARCH(ÖĞRETMEN,'VERİ TABANI'!G7945,1),"")</f>
        <v/>
      </c>
      <c r="Q7945" s="29" t="str">
        <f t="shared" si="249"/>
        <v/>
      </c>
    </row>
    <row r="7946" spans="1:17">
      <c r="A7946" s="3" t="str">
        <f t="shared" si="248"/>
        <v/>
      </c>
      <c r="M7946" s="3" t="str">
        <f>IFERROR(INDEX('SINIF GÜNLER'!$A:$C,MATCH('VERİ TABANI'!$D7946,'SINIF GÜNLER'!$B:$B,0),MATCH('VERİ TABANI'!$M$1,'SINIF GÜNLER'!$A$1:$C$1,0)),"")</f>
        <v/>
      </c>
      <c r="P7946" s="28" t="str">
        <f t="array" ref="P7946">IFERROR(SEARCH(ÖĞRETMEN,'VERİ TABANI'!G7946,1),"")</f>
        <v/>
      </c>
      <c r="Q7946" s="29" t="str">
        <f t="shared" si="249"/>
        <v/>
      </c>
    </row>
    <row r="7947" spans="1:17">
      <c r="A7947" s="3" t="str">
        <f t="shared" si="248"/>
        <v/>
      </c>
      <c r="M7947" s="3" t="str">
        <f>IFERROR(INDEX('SINIF GÜNLER'!$A:$C,MATCH('VERİ TABANI'!$D7947,'SINIF GÜNLER'!$B:$B,0),MATCH('VERİ TABANI'!$M$1,'SINIF GÜNLER'!$A$1:$C$1,0)),"")</f>
        <v/>
      </c>
      <c r="P7947" s="28" t="str">
        <f t="array" ref="P7947">IFERROR(SEARCH(ÖĞRETMEN,'VERİ TABANI'!G7947,1),"")</f>
        <v/>
      </c>
      <c r="Q7947" s="29" t="str">
        <f t="shared" si="249"/>
        <v/>
      </c>
    </row>
    <row r="7948" spans="1:17">
      <c r="A7948" s="3" t="str">
        <f t="shared" si="248"/>
        <v/>
      </c>
      <c r="M7948" s="3" t="str">
        <f>IFERROR(INDEX('SINIF GÜNLER'!$A:$C,MATCH('VERİ TABANI'!$D7948,'SINIF GÜNLER'!$B:$B,0),MATCH('VERİ TABANI'!$M$1,'SINIF GÜNLER'!$A$1:$C$1,0)),"")</f>
        <v/>
      </c>
      <c r="P7948" s="28" t="str">
        <f t="array" ref="P7948">IFERROR(SEARCH(ÖĞRETMEN,'VERİ TABANI'!G7948,1),"")</f>
        <v/>
      </c>
      <c r="Q7948" s="29" t="str">
        <f t="shared" si="249"/>
        <v/>
      </c>
    </row>
    <row r="7949" spans="1:17">
      <c r="A7949" s="3" t="str">
        <f t="shared" si="248"/>
        <v/>
      </c>
      <c r="M7949" s="3" t="str">
        <f>IFERROR(INDEX('SINIF GÜNLER'!$A:$C,MATCH('VERİ TABANI'!$D7949,'SINIF GÜNLER'!$B:$B,0),MATCH('VERİ TABANI'!$M$1,'SINIF GÜNLER'!$A$1:$C$1,0)),"")</f>
        <v/>
      </c>
      <c r="P7949" s="28" t="str">
        <f t="array" ref="P7949">IFERROR(SEARCH(ÖĞRETMEN,'VERİ TABANI'!G7949,1),"")</f>
        <v/>
      </c>
      <c r="Q7949" s="29" t="str">
        <f t="shared" si="249"/>
        <v/>
      </c>
    </row>
    <row r="7950" spans="1:17">
      <c r="A7950" s="3" t="str">
        <f t="shared" si="248"/>
        <v/>
      </c>
      <c r="M7950" s="3" t="str">
        <f>IFERROR(INDEX('SINIF GÜNLER'!$A:$C,MATCH('VERİ TABANI'!$D7950,'SINIF GÜNLER'!$B:$B,0),MATCH('VERİ TABANI'!$M$1,'SINIF GÜNLER'!$A$1:$C$1,0)),"")</f>
        <v/>
      </c>
      <c r="P7950" s="28" t="str">
        <f t="array" ref="P7950">IFERROR(SEARCH(ÖĞRETMEN,'VERİ TABANI'!G7950,1),"")</f>
        <v/>
      </c>
      <c r="Q7950" s="29" t="str">
        <f t="shared" si="249"/>
        <v/>
      </c>
    </row>
    <row r="7951" spans="1:17">
      <c r="A7951" s="3" t="str">
        <f t="shared" si="248"/>
        <v/>
      </c>
      <c r="M7951" s="3" t="str">
        <f>IFERROR(INDEX('SINIF GÜNLER'!$A:$C,MATCH('VERİ TABANI'!$D7951,'SINIF GÜNLER'!$B:$B,0),MATCH('VERİ TABANI'!$M$1,'SINIF GÜNLER'!$A$1:$C$1,0)),"")</f>
        <v/>
      </c>
      <c r="P7951" s="28" t="str">
        <f t="array" ref="P7951">IFERROR(SEARCH(ÖĞRETMEN,'VERİ TABANI'!G7951,1),"")</f>
        <v/>
      </c>
      <c r="Q7951" s="29" t="str">
        <f t="shared" si="249"/>
        <v/>
      </c>
    </row>
    <row r="7952" spans="1:17">
      <c r="A7952" s="3" t="str">
        <f t="shared" si="248"/>
        <v/>
      </c>
      <c r="M7952" s="3" t="str">
        <f>IFERROR(INDEX('SINIF GÜNLER'!$A:$C,MATCH('VERİ TABANI'!$D7952,'SINIF GÜNLER'!$B:$B,0),MATCH('VERİ TABANI'!$M$1,'SINIF GÜNLER'!$A$1:$C$1,0)),"")</f>
        <v/>
      </c>
      <c r="P7952" s="28" t="str">
        <f t="array" ref="P7952">IFERROR(SEARCH(ÖĞRETMEN,'VERİ TABANI'!G7952,1),"")</f>
        <v/>
      </c>
      <c r="Q7952" s="29" t="str">
        <f t="shared" si="249"/>
        <v/>
      </c>
    </row>
    <row r="7953" spans="1:17">
      <c r="A7953" s="3" t="str">
        <f t="shared" si="248"/>
        <v/>
      </c>
      <c r="M7953" s="3" t="str">
        <f>IFERROR(INDEX('SINIF GÜNLER'!$A:$C,MATCH('VERİ TABANI'!$D7953,'SINIF GÜNLER'!$B:$B,0),MATCH('VERİ TABANI'!$M$1,'SINIF GÜNLER'!$A$1:$C$1,0)),"")</f>
        <v/>
      </c>
      <c r="P7953" s="28" t="str">
        <f t="array" ref="P7953">IFERROR(SEARCH(ÖĞRETMEN,'VERİ TABANI'!G7953,1),"")</f>
        <v/>
      </c>
      <c r="Q7953" s="29" t="str">
        <f t="shared" si="249"/>
        <v/>
      </c>
    </row>
    <row r="7954" spans="1:17">
      <c r="A7954" s="3" t="str">
        <f t="shared" si="248"/>
        <v/>
      </c>
      <c r="M7954" s="3" t="str">
        <f>IFERROR(INDEX('SINIF GÜNLER'!$A:$C,MATCH('VERİ TABANI'!$D7954,'SINIF GÜNLER'!$B:$B,0),MATCH('VERİ TABANI'!$M$1,'SINIF GÜNLER'!$A$1:$C$1,0)),"")</f>
        <v/>
      </c>
      <c r="P7954" s="28" t="str">
        <f t="array" ref="P7954">IFERROR(SEARCH(ÖĞRETMEN,'VERİ TABANI'!G7954,1),"")</f>
        <v/>
      </c>
      <c r="Q7954" s="29" t="str">
        <f t="shared" si="249"/>
        <v/>
      </c>
    </row>
    <row r="7955" spans="1:17">
      <c r="A7955" s="3" t="str">
        <f t="shared" si="248"/>
        <v/>
      </c>
      <c r="M7955" s="3" t="str">
        <f>IFERROR(INDEX('SINIF GÜNLER'!$A:$C,MATCH('VERİ TABANI'!$D7955,'SINIF GÜNLER'!$B:$B,0),MATCH('VERİ TABANI'!$M$1,'SINIF GÜNLER'!$A$1:$C$1,0)),"")</f>
        <v/>
      </c>
      <c r="P7955" s="28" t="str">
        <f t="array" ref="P7955">IFERROR(SEARCH(ÖĞRETMEN,'VERİ TABANI'!G7955,1),"")</f>
        <v/>
      </c>
      <c r="Q7955" s="29" t="str">
        <f t="shared" si="249"/>
        <v/>
      </c>
    </row>
    <row r="7956" spans="1:17">
      <c r="A7956" s="3" t="str">
        <f t="shared" si="248"/>
        <v/>
      </c>
      <c r="M7956" s="3" t="str">
        <f>IFERROR(INDEX('SINIF GÜNLER'!$A:$C,MATCH('VERİ TABANI'!$D7956,'SINIF GÜNLER'!$B:$B,0),MATCH('VERİ TABANI'!$M$1,'SINIF GÜNLER'!$A$1:$C$1,0)),"")</f>
        <v/>
      </c>
      <c r="P7956" s="28" t="str">
        <f t="array" ref="P7956">IFERROR(SEARCH(ÖĞRETMEN,'VERİ TABANI'!G7956,1),"")</f>
        <v/>
      </c>
      <c r="Q7956" s="29" t="str">
        <f t="shared" si="249"/>
        <v/>
      </c>
    </row>
    <row r="7957" spans="1:17">
      <c r="A7957" s="3" t="str">
        <f t="shared" si="248"/>
        <v/>
      </c>
      <c r="M7957" s="3" t="str">
        <f>IFERROR(INDEX('SINIF GÜNLER'!$A:$C,MATCH('VERİ TABANI'!$D7957,'SINIF GÜNLER'!$B:$B,0),MATCH('VERİ TABANI'!$M$1,'SINIF GÜNLER'!$A$1:$C$1,0)),"")</f>
        <v/>
      </c>
      <c r="P7957" s="28" t="str">
        <f t="array" ref="P7957">IFERROR(SEARCH(ÖĞRETMEN,'VERİ TABANI'!G7957,1),"")</f>
        <v/>
      </c>
      <c r="Q7957" s="29" t="str">
        <f t="shared" si="249"/>
        <v/>
      </c>
    </row>
    <row r="7958" spans="1:17">
      <c r="A7958" s="3" t="str">
        <f t="shared" si="248"/>
        <v/>
      </c>
      <c r="M7958" s="3" t="str">
        <f>IFERROR(INDEX('SINIF GÜNLER'!$A:$C,MATCH('VERİ TABANI'!$D7958,'SINIF GÜNLER'!$B:$B,0),MATCH('VERİ TABANI'!$M$1,'SINIF GÜNLER'!$A$1:$C$1,0)),"")</f>
        <v/>
      </c>
      <c r="P7958" s="28" t="str">
        <f t="array" ref="P7958">IFERROR(SEARCH(ÖĞRETMEN,'VERİ TABANI'!G7958,1),"")</f>
        <v/>
      </c>
      <c r="Q7958" s="29" t="str">
        <f t="shared" si="249"/>
        <v/>
      </c>
    </row>
    <row r="7959" spans="1:17">
      <c r="A7959" s="3" t="str">
        <f t="shared" si="248"/>
        <v/>
      </c>
      <c r="M7959" s="3" t="str">
        <f>IFERROR(INDEX('SINIF GÜNLER'!$A:$C,MATCH('VERİ TABANI'!$D7959,'SINIF GÜNLER'!$B:$B,0),MATCH('VERİ TABANI'!$M$1,'SINIF GÜNLER'!$A$1:$C$1,0)),"")</f>
        <v/>
      </c>
      <c r="P7959" s="28" t="str">
        <f t="array" ref="P7959">IFERROR(SEARCH(ÖĞRETMEN,'VERİ TABANI'!G7959,1),"")</f>
        <v/>
      </c>
      <c r="Q7959" s="29" t="str">
        <f t="shared" si="249"/>
        <v/>
      </c>
    </row>
    <row r="7960" spans="1:17">
      <c r="A7960" s="3" t="str">
        <f t="shared" si="248"/>
        <v/>
      </c>
      <c r="M7960" s="3" t="str">
        <f>IFERROR(INDEX('SINIF GÜNLER'!$A:$C,MATCH('VERİ TABANI'!$D7960,'SINIF GÜNLER'!$B:$B,0),MATCH('VERİ TABANI'!$M$1,'SINIF GÜNLER'!$A$1:$C$1,0)),"")</f>
        <v/>
      </c>
      <c r="P7960" s="28" t="str">
        <f t="array" ref="P7960">IFERROR(SEARCH(ÖĞRETMEN,'VERİ TABANI'!G7960,1),"")</f>
        <v/>
      </c>
      <c r="Q7960" s="29" t="str">
        <f t="shared" si="249"/>
        <v/>
      </c>
    </row>
    <row r="7961" spans="1:17">
      <c r="A7961" s="3" t="str">
        <f t="shared" si="248"/>
        <v/>
      </c>
      <c r="M7961" s="3" t="str">
        <f>IFERROR(INDEX('SINIF GÜNLER'!$A:$C,MATCH('VERİ TABANI'!$D7961,'SINIF GÜNLER'!$B:$B,0),MATCH('VERİ TABANI'!$M$1,'SINIF GÜNLER'!$A$1:$C$1,0)),"")</f>
        <v/>
      </c>
      <c r="P7961" s="28" t="str">
        <f t="array" ref="P7961">IFERROR(SEARCH(ÖĞRETMEN,'VERİ TABANI'!G7961,1),"")</f>
        <v/>
      </c>
      <c r="Q7961" s="29" t="str">
        <f t="shared" si="249"/>
        <v/>
      </c>
    </row>
    <row r="7962" spans="1:17">
      <c r="A7962" s="3" t="str">
        <f t="shared" si="248"/>
        <v/>
      </c>
      <c r="M7962" s="3" t="str">
        <f>IFERROR(INDEX('SINIF GÜNLER'!$A:$C,MATCH('VERİ TABANI'!$D7962,'SINIF GÜNLER'!$B:$B,0),MATCH('VERİ TABANI'!$M$1,'SINIF GÜNLER'!$A$1:$C$1,0)),"")</f>
        <v/>
      </c>
      <c r="P7962" s="28" t="str">
        <f t="array" ref="P7962">IFERROR(SEARCH(ÖĞRETMEN,'VERİ TABANI'!G7962,1),"")</f>
        <v/>
      </c>
      <c r="Q7962" s="29" t="str">
        <f t="shared" si="249"/>
        <v/>
      </c>
    </row>
    <row r="7963" spans="1:17">
      <c r="A7963" s="3" t="str">
        <f t="shared" si="248"/>
        <v/>
      </c>
      <c r="M7963" s="3" t="str">
        <f>IFERROR(INDEX('SINIF GÜNLER'!$A:$C,MATCH('VERİ TABANI'!$D7963,'SINIF GÜNLER'!$B:$B,0),MATCH('VERİ TABANI'!$M$1,'SINIF GÜNLER'!$A$1:$C$1,0)),"")</f>
        <v/>
      </c>
      <c r="P7963" s="28" t="str">
        <f t="array" ref="P7963">IFERROR(SEARCH(ÖĞRETMEN,'VERİ TABANI'!G7963,1),"")</f>
        <v/>
      </c>
      <c r="Q7963" s="29" t="str">
        <f t="shared" si="249"/>
        <v/>
      </c>
    </row>
    <row r="7964" spans="1:17">
      <c r="A7964" s="3" t="str">
        <f t="shared" si="248"/>
        <v/>
      </c>
      <c r="M7964" s="3" t="str">
        <f>IFERROR(INDEX('SINIF GÜNLER'!$A:$C,MATCH('VERİ TABANI'!$D7964,'SINIF GÜNLER'!$B:$B,0),MATCH('VERİ TABANI'!$M$1,'SINIF GÜNLER'!$A$1:$C$1,0)),"")</f>
        <v/>
      </c>
      <c r="P7964" s="28" t="str">
        <f t="array" ref="P7964">IFERROR(SEARCH(ÖĞRETMEN,'VERİ TABANI'!G7964,1),"")</f>
        <v/>
      </c>
      <c r="Q7964" s="29" t="str">
        <f t="shared" si="249"/>
        <v/>
      </c>
    </row>
    <row r="7965" spans="1:17">
      <c r="A7965" s="3" t="str">
        <f t="shared" si="248"/>
        <v/>
      </c>
      <c r="M7965" s="3" t="str">
        <f>IFERROR(INDEX('SINIF GÜNLER'!$A:$C,MATCH('VERİ TABANI'!$D7965,'SINIF GÜNLER'!$B:$B,0),MATCH('VERİ TABANI'!$M$1,'SINIF GÜNLER'!$A$1:$C$1,0)),"")</f>
        <v/>
      </c>
      <c r="P7965" s="28" t="str">
        <f t="array" ref="P7965">IFERROR(SEARCH(ÖĞRETMEN,'VERİ TABANI'!G7965,1),"")</f>
        <v/>
      </c>
      <c r="Q7965" s="29" t="str">
        <f t="shared" si="249"/>
        <v/>
      </c>
    </row>
    <row r="7966" spans="1:17">
      <c r="A7966" s="3" t="str">
        <f t="shared" si="248"/>
        <v/>
      </c>
      <c r="M7966" s="3" t="str">
        <f>IFERROR(INDEX('SINIF GÜNLER'!$A:$C,MATCH('VERİ TABANI'!$D7966,'SINIF GÜNLER'!$B:$B,0),MATCH('VERİ TABANI'!$M$1,'SINIF GÜNLER'!$A$1:$C$1,0)),"")</f>
        <v/>
      </c>
      <c r="P7966" s="28" t="str">
        <f t="array" ref="P7966">IFERROR(SEARCH(ÖĞRETMEN,'VERİ TABANI'!G7966,1),"")</f>
        <v/>
      </c>
      <c r="Q7966" s="29" t="str">
        <f t="shared" si="249"/>
        <v/>
      </c>
    </row>
    <row r="7967" spans="1:17">
      <c r="A7967" s="3" t="str">
        <f t="shared" si="248"/>
        <v/>
      </c>
      <c r="M7967" s="3" t="str">
        <f>IFERROR(INDEX('SINIF GÜNLER'!$A:$C,MATCH('VERİ TABANI'!$D7967,'SINIF GÜNLER'!$B:$B,0),MATCH('VERİ TABANI'!$M$1,'SINIF GÜNLER'!$A$1:$C$1,0)),"")</f>
        <v/>
      </c>
      <c r="P7967" s="28" t="str">
        <f t="array" ref="P7967">IFERROR(SEARCH(ÖĞRETMEN,'VERİ TABANI'!G7967,1),"")</f>
        <v/>
      </c>
      <c r="Q7967" s="29" t="str">
        <f t="shared" si="249"/>
        <v/>
      </c>
    </row>
    <row r="7968" spans="1:17">
      <c r="A7968" s="3" t="str">
        <f t="shared" si="248"/>
        <v/>
      </c>
      <c r="M7968" s="3" t="str">
        <f>IFERROR(INDEX('SINIF GÜNLER'!$A:$C,MATCH('VERİ TABANI'!$D7968,'SINIF GÜNLER'!$B:$B,0),MATCH('VERİ TABANI'!$M$1,'SINIF GÜNLER'!$A$1:$C$1,0)),"")</f>
        <v/>
      </c>
      <c r="P7968" s="28" t="str">
        <f t="array" ref="P7968">IFERROR(SEARCH(ÖĞRETMEN,'VERİ TABANI'!G7968,1),"")</f>
        <v/>
      </c>
      <c r="Q7968" s="29" t="str">
        <f t="shared" si="249"/>
        <v/>
      </c>
    </row>
    <row r="7969" spans="1:17">
      <c r="A7969" s="3" t="str">
        <f t="shared" si="248"/>
        <v/>
      </c>
      <c r="M7969" s="3" t="str">
        <f>IFERROR(INDEX('SINIF GÜNLER'!$A:$C,MATCH('VERİ TABANI'!$D7969,'SINIF GÜNLER'!$B:$B,0),MATCH('VERİ TABANI'!$M$1,'SINIF GÜNLER'!$A$1:$C$1,0)),"")</f>
        <v/>
      </c>
      <c r="P7969" s="28" t="str">
        <f t="array" ref="P7969">IFERROR(SEARCH(ÖĞRETMEN,'VERİ TABANI'!G7969,1),"")</f>
        <v/>
      </c>
      <c r="Q7969" s="29" t="str">
        <f t="shared" si="249"/>
        <v/>
      </c>
    </row>
    <row r="7970" spans="1:17">
      <c r="A7970" s="3" t="str">
        <f t="shared" si="248"/>
        <v/>
      </c>
      <c r="M7970" s="3" t="str">
        <f>IFERROR(INDEX('SINIF GÜNLER'!$A:$C,MATCH('VERİ TABANI'!$D7970,'SINIF GÜNLER'!$B:$B,0),MATCH('VERİ TABANI'!$M$1,'SINIF GÜNLER'!$A$1:$C$1,0)),"")</f>
        <v/>
      </c>
      <c r="P7970" s="28" t="str">
        <f t="array" ref="P7970">IFERROR(SEARCH(ÖĞRETMEN,'VERİ TABANI'!G7970,1),"")</f>
        <v/>
      </c>
      <c r="Q7970" s="29" t="str">
        <f t="shared" si="249"/>
        <v/>
      </c>
    </row>
    <row r="7971" spans="1:17">
      <c r="A7971" s="3" t="str">
        <f t="shared" si="248"/>
        <v/>
      </c>
      <c r="M7971" s="3" t="str">
        <f>IFERROR(INDEX('SINIF GÜNLER'!$A:$C,MATCH('VERİ TABANI'!$D7971,'SINIF GÜNLER'!$B:$B,0),MATCH('VERİ TABANI'!$M$1,'SINIF GÜNLER'!$A$1:$C$1,0)),"")</f>
        <v/>
      </c>
      <c r="P7971" s="28" t="str">
        <f t="array" ref="P7971">IFERROR(SEARCH(ÖĞRETMEN,'VERİ TABANI'!G7971,1),"")</f>
        <v/>
      </c>
      <c r="Q7971" s="29" t="str">
        <f t="shared" si="249"/>
        <v/>
      </c>
    </row>
    <row r="7972" spans="1:17">
      <c r="A7972" s="3" t="str">
        <f t="shared" si="248"/>
        <v/>
      </c>
      <c r="M7972" s="3" t="str">
        <f>IFERROR(INDEX('SINIF GÜNLER'!$A:$C,MATCH('VERİ TABANI'!$D7972,'SINIF GÜNLER'!$B:$B,0),MATCH('VERİ TABANI'!$M$1,'SINIF GÜNLER'!$A$1:$C$1,0)),"")</f>
        <v/>
      </c>
      <c r="P7972" s="28" t="str">
        <f t="array" ref="P7972">IFERROR(SEARCH(ÖĞRETMEN,'VERİ TABANI'!G7972,1),"")</f>
        <v/>
      </c>
      <c r="Q7972" s="29" t="str">
        <f t="shared" si="249"/>
        <v/>
      </c>
    </row>
    <row r="7973" spans="1:17">
      <c r="A7973" s="3" t="str">
        <f t="shared" si="248"/>
        <v/>
      </c>
      <c r="M7973" s="3" t="str">
        <f>IFERROR(INDEX('SINIF GÜNLER'!$A:$C,MATCH('VERİ TABANI'!$D7973,'SINIF GÜNLER'!$B:$B,0),MATCH('VERİ TABANI'!$M$1,'SINIF GÜNLER'!$A$1:$C$1,0)),"")</f>
        <v/>
      </c>
      <c r="P7973" s="28" t="str">
        <f t="array" ref="P7973">IFERROR(SEARCH(ÖĞRETMEN,'VERİ TABANI'!G7973,1),"")</f>
        <v/>
      </c>
      <c r="Q7973" s="29" t="str">
        <f t="shared" si="249"/>
        <v/>
      </c>
    </row>
    <row r="7974" spans="1:17">
      <c r="A7974" s="3" t="str">
        <f t="shared" si="248"/>
        <v/>
      </c>
      <c r="M7974" s="3" t="str">
        <f>IFERROR(INDEX('SINIF GÜNLER'!$A:$C,MATCH('VERİ TABANI'!$D7974,'SINIF GÜNLER'!$B:$B,0),MATCH('VERİ TABANI'!$M$1,'SINIF GÜNLER'!$A$1:$C$1,0)),"")</f>
        <v/>
      </c>
      <c r="P7974" s="28" t="str">
        <f t="array" ref="P7974">IFERROR(SEARCH(ÖĞRETMEN,'VERİ TABANI'!G7974,1),"")</f>
        <v/>
      </c>
      <c r="Q7974" s="29" t="str">
        <f t="shared" si="249"/>
        <v/>
      </c>
    </row>
    <row r="7975" spans="1:17">
      <c r="A7975" s="3" t="str">
        <f t="shared" si="248"/>
        <v/>
      </c>
      <c r="M7975" s="3" t="str">
        <f>IFERROR(INDEX('SINIF GÜNLER'!$A:$C,MATCH('VERİ TABANI'!$D7975,'SINIF GÜNLER'!$B:$B,0),MATCH('VERİ TABANI'!$M$1,'SINIF GÜNLER'!$A$1:$C$1,0)),"")</f>
        <v/>
      </c>
      <c r="P7975" s="28" t="str">
        <f t="array" ref="P7975">IFERROR(SEARCH(ÖĞRETMEN,'VERİ TABANI'!G7975,1),"")</f>
        <v/>
      </c>
      <c r="Q7975" s="29" t="str">
        <f t="shared" si="249"/>
        <v/>
      </c>
    </row>
    <row r="7976" spans="1:17">
      <c r="A7976" s="3" t="str">
        <f t="shared" si="248"/>
        <v/>
      </c>
      <c r="M7976" s="3" t="str">
        <f>IFERROR(INDEX('SINIF GÜNLER'!$A:$C,MATCH('VERİ TABANI'!$D7976,'SINIF GÜNLER'!$B:$B,0),MATCH('VERİ TABANI'!$M$1,'SINIF GÜNLER'!$A$1:$C$1,0)),"")</f>
        <v/>
      </c>
      <c r="P7976" s="28" t="str">
        <f t="array" ref="P7976">IFERROR(SEARCH(ÖĞRETMEN,'VERİ TABANI'!G7976,1),"")</f>
        <v/>
      </c>
      <c r="Q7976" s="29" t="str">
        <f t="shared" si="249"/>
        <v/>
      </c>
    </row>
    <row r="7977" spans="1:17">
      <c r="A7977" s="3" t="str">
        <f t="shared" si="248"/>
        <v/>
      </c>
      <c r="M7977" s="3" t="str">
        <f>IFERROR(INDEX('SINIF GÜNLER'!$A:$C,MATCH('VERİ TABANI'!$D7977,'SINIF GÜNLER'!$B:$B,0),MATCH('VERİ TABANI'!$M$1,'SINIF GÜNLER'!$A$1:$C$1,0)),"")</f>
        <v/>
      </c>
      <c r="P7977" s="28" t="str">
        <f t="array" ref="P7977">IFERROR(SEARCH(ÖĞRETMEN,'VERİ TABANI'!G7977,1),"")</f>
        <v/>
      </c>
      <c r="Q7977" s="29" t="str">
        <f t="shared" si="249"/>
        <v/>
      </c>
    </row>
    <row r="7978" spans="1:17">
      <c r="A7978" s="3" t="str">
        <f t="shared" si="248"/>
        <v/>
      </c>
      <c r="M7978" s="3" t="str">
        <f>IFERROR(INDEX('SINIF GÜNLER'!$A:$C,MATCH('VERİ TABANI'!$D7978,'SINIF GÜNLER'!$B:$B,0),MATCH('VERİ TABANI'!$M$1,'SINIF GÜNLER'!$A$1:$C$1,0)),"")</f>
        <v/>
      </c>
      <c r="P7978" s="28" t="str">
        <f t="array" ref="P7978">IFERROR(SEARCH(ÖĞRETMEN,'VERİ TABANI'!G7978,1),"")</f>
        <v/>
      </c>
      <c r="Q7978" s="29" t="str">
        <f t="shared" si="249"/>
        <v/>
      </c>
    </row>
    <row r="7979" spans="1:17">
      <c r="A7979" s="3" t="str">
        <f t="shared" si="248"/>
        <v/>
      </c>
      <c r="M7979" s="3" t="str">
        <f>IFERROR(INDEX('SINIF GÜNLER'!$A:$C,MATCH('VERİ TABANI'!$D7979,'SINIF GÜNLER'!$B:$B,0),MATCH('VERİ TABANI'!$M$1,'SINIF GÜNLER'!$A$1:$C$1,0)),"")</f>
        <v/>
      </c>
      <c r="P7979" s="28" t="str">
        <f t="array" ref="P7979">IFERROR(SEARCH(ÖĞRETMEN,'VERİ TABANI'!G7979,1),"")</f>
        <v/>
      </c>
      <c r="Q7979" s="29" t="str">
        <f t="shared" si="249"/>
        <v/>
      </c>
    </row>
    <row r="7980" spans="1:17">
      <c r="A7980" s="3" t="str">
        <f t="shared" si="248"/>
        <v/>
      </c>
      <c r="M7980" s="3" t="str">
        <f>IFERROR(INDEX('SINIF GÜNLER'!$A:$C,MATCH('VERİ TABANI'!$D7980,'SINIF GÜNLER'!$B:$B,0),MATCH('VERİ TABANI'!$M$1,'SINIF GÜNLER'!$A$1:$C$1,0)),"")</f>
        <v/>
      </c>
      <c r="P7980" s="28" t="str">
        <f t="array" ref="P7980">IFERROR(SEARCH(ÖĞRETMEN,'VERİ TABANI'!G7980,1),"")</f>
        <v/>
      </c>
      <c r="Q7980" s="29" t="str">
        <f t="shared" si="249"/>
        <v/>
      </c>
    </row>
    <row r="7981" spans="1:17">
      <c r="A7981" s="3" t="str">
        <f t="shared" si="248"/>
        <v/>
      </c>
      <c r="M7981" s="3" t="str">
        <f>IFERROR(INDEX('SINIF GÜNLER'!$A:$C,MATCH('VERİ TABANI'!$D7981,'SINIF GÜNLER'!$B:$B,0),MATCH('VERİ TABANI'!$M$1,'SINIF GÜNLER'!$A$1:$C$1,0)),"")</f>
        <v/>
      </c>
      <c r="P7981" s="28" t="str">
        <f t="array" ref="P7981">IFERROR(SEARCH(ÖĞRETMEN,'VERİ TABANI'!G7981,1),"")</f>
        <v/>
      </c>
      <c r="Q7981" s="29" t="str">
        <f t="shared" si="249"/>
        <v/>
      </c>
    </row>
    <row r="7982" spans="1:17">
      <c r="A7982" s="3" t="str">
        <f t="shared" si="248"/>
        <v/>
      </c>
      <c r="M7982" s="3" t="str">
        <f>IFERROR(INDEX('SINIF GÜNLER'!$A:$C,MATCH('VERİ TABANI'!$D7982,'SINIF GÜNLER'!$B:$B,0),MATCH('VERİ TABANI'!$M$1,'SINIF GÜNLER'!$A$1:$C$1,0)),"")</f>
        <v/>
      </c>
      <c r="P7982" s="28" t="str">
        <f t="array" ref="P7982">IFERROR(SEARCH(ÖĞRETMEN,'VERİ TABANI'!G7982,1),"")</f>
        <v/>
      </c>
      <c r="Q7982" s="29" t="str">
        <f t="shared" si="249"/>
        <v/>
      </c>
    </row>
    <row r="7983" spans="1:17">
      <c r="A7983" s="3" t="str">
        <f t="shared" si="248"/>
        <v/>
      </c>
      <c r="M7983" s="3" t="str">
        <f>IFERROR(INDEX('SINIF GÜNLER'!$A:$C,MATCH('VERİ TABANI'!$D7983,'SINIF GÜNLER'!$B:$B,0),MATCH('VERİ TABANI'!$M$1,'SINIF GÜNLER'!$A$1:$C$1,0)),"")</f>
        <v/>
      </c>
      <c r="P7983" s="28" t="str">
        <f t="array" ref="P7983">IFERROR(SEARCH(ÖĞRETMEN,'VERİ TABANI'!G7983,1),"")</f>
        <v/>
      </c>
      <c r="Q7983" s="29" t="str">
        <f t="shared" si="249"/>
        <v/>
      </c>
    </row>
    <row r="7984" spans="1:17">
      <c r="A7984" s="3" t="str">
        <f t="shared" si="248"/>
        <v/>
      </c>
      <c r="M7984" s="3" t="str">
        <f>IFERROR(INDEX('SINIF GÜNLER'!$A:$C,MATCH('VERİ TABANI'!$D7984,'SINIF GÜNLER'!$B:$B,0),MATCH('VERİ TABANI'!$M$1,'SINIF GÜNLER'!$A$1:$C$1,0)),"")</f>
        <v/>
      </c>
      <c r="P7984" s="28" t="str">
        <f t="array" ref="P7984">IFERROR(SEARCH(ÖĞRETMEN,'VERİ TABANI'!G7984,1),"")</f>
        <v/>
      </c>
      <c r="Q7984" s="29" t="str">
        <f t="shared" si="249"/>
        <v/>
      </c>
    </row>
    <row r="7985" spans="1:17">
      <c r="A7985" s="3" t="str">
        <f t="shared" si="248"/>
        <v/>
      </c>
      <c r="M7985" s="3" t="str">
        <f>IFERROR(INDEX('SINIF GÜNLER'!$A:$C,MATCH('VERİ TABANI'!$D7985,'SINIF GÜNLER'!$B:$B,0),MATCH('VERİ TABANI'!$M$1,'SINIF GÜNLER'!$A$1:$C$1,0)),"")</f>
        <v/>
      </c>
      <c r="P7985" s="28" t="str">
        <f t="array" ref="P7985">IFERROR(SEARCH(ÖĞRETMEN,'VERİ TABANI'!G7985,1),"")</f>
        <v/>
      </c>
      <c r="Q7985" s="29" t="str">
        <f t="shared" si="249"/>
        <v/>
      </c>
    </row>
    <row r="7986" spans="1:17">
      <c r="A7986" s="3" t="str">
        <f t="shared" si="248"/>
        <v/>
      </c>
      <c r="M7986" s="3" t="str">
        <f>IFERROR(INDEX('SINIF GÜNLER'!$A:$C,MATCH('VERİ TABANI'!$D7986,'SINIF GÜNLER'!$B:$B,0),MATCH('VERİ TABANI'!$M$1,'SINIF GÜNLER'!$A$1:$C$1,0)),"")</f>
        <v/>
      </c>
      <c r="P7986" s="28" t="str">
        <f t="array" ref="P7986">IFERROR(SEARCH(ÖĞRETMEN,'VERİ TABANI'!G7986,1),"")</f>
        <v/>
      </c>
      <c r="Q7986" s="29" t="str">
        <f t="shared" si="249"/>
        <v/>
      </c>
    </row>
    <row r="7987" spans="1:17">
      <c r="A7987" s="3" t="str">
        <f t="shared" si="248"/>
        <v/>
      </c>
      <c r="M7987" s="3" t="str">
        <f>IFERROR(INDEX('SINIF GÜNLER'!$A:$C,MATCH('VERİ TABANI'!$D7987,'SINIF GÜNLER'!$B:$B,0),MATCH('VERİ TABANI'!$M$1,'SINIF GÜNLER'!$A$1:$C$1,0)),"")</f>
        <v/>
      </c>
      <c r="P7987" s="28" t="str">
        <f t="array" ref="P7987">IFERROR(SEARCH(ÖĞRETMEN,'VERİ TABANI'!G7987,1),"")</f>
        <v/>
      </c>
      <c r="Q7987" s="29" t="str">
        <f t="shared" si="249"/>
        <v/>
      </c>
    </row>
    <row r="7988" spans="1:17">
      <c r="A7988" s="3" t="str">
        <f t="shared" si="248"/>
        <v/>
      </c>
      <c r="M7988" s="3" t="str">
        <f>IFERROR(INDEX('SINIF GÜNLER'!$A:$C,MATCH('VERİ TABANI'!$D7988,'SINIF GÜNLER'!$B:$B,0),MATCH('VERİ TABANI'!$M$1,'SINIF GÜNLER'!$A$1:$C$1,0)),"")</f>
        <v/>
      </c>
      <c r="P7988" s="28" t="str">
        <f t="array" ref="P7988">IFERROR(SEARCH(ÖĞRETMEN,'VERİ TABANI'!G7988,1),"")</f>
        <v/>
      </c>
      <c r="Q7988" s="29" t="str">
        <f t="shared" si="249"/>
        <v/>
      </c>
    </row>
    <row r="7989" spans="1:17">
      <c r="A7989" s="3" t="str">
        <f t="shared" si="248"/>
        <v/>
      </c>
      <c r="M7989" s="3" t="str">
        <f>IFERROR(INDEX('SINIF GÜNLER'!$A:$C,MATCH('VERİ TABANI'!$D7989,'SINIF GÜNLER'!$B:$B,0),MATCH('VERİ TABANI'!$M$1,'SINIF GÜNLER'!$A$1:$C$1,0)),"")</f>
        <v/>
      </c>
      <c r="P7989" s="28" t="str">
        <f t="array" ref="P7989">IFERROR(SEARCH(ÖĞRETMEN,'VERİ TABANI'!G7989,1),"")</f>
        <v/>
      </c>
      <c r="Q7989" s="29" t="str">
        <f t="shared" si="249"/>
        <v/>
      </c>
    </row>
    <row r="7990" spans="1:17">
      <c r="A7990" s="3" t="str">
        <f t="shared" si="248"/>
        <v/>
      </c>
      <c r="M7990" s="3" t="str">
        <f>IFERROR(INDEX('SINIF GÜNLER'!$A:$C,MATCH('VERİ TABANI'!$D7990,'SINIF GÜNLER'!$B:$B,0),MATCH('VERİ TABANI'!$M$1,'SINIF GÜNLER'!$A$1:$C$1,0)),"")</f>
        <v/>
      </c>
      <c r="P7990" s="28" t="str">
        <f t="array" ref="P7990">IFERROR(SEARCH(ÖĞRETMEN,'VERİ TABANI'!G7990,1),"")</f>
        <v/>
      </c>
      <c r="Q7990" s="29" t="str">
        <f t="shared" si="249"/>
        <v/>
      </c>
    </row>
    <row r="7991" spans="1:17">
      <c r="A7991" s="3" t="str">
        <f t="shared" si="248"/>
        <v/>
      </c>
      <c r="M7991" s="3" t="str">
        <f>IFERROR(INDEX('SINIF GÜNLER'!$A:$C,MATCH('VERİ TABANI'!$D7991,'SINIF GÜNLER'!$B:$B,0),MATCH('VERİ TABANI'!$M$1,'SINIF GÜNLER'!$A$1:$C$1,0)),"")</f>
        <v/>
      </c>
      <c r="P7991" s="28" t="str">
        <f t="array" ref="P7991">IFERROR(SEARCH(ÖĞRETMEN,'VERİ TABANI'!G7991,1),"")</f>
        <v/>
      </c>
      <c r="Q7991" s="29" t="str">
        <f t="shared" si="249"/>
        <v/>
      </c>
    </row>
    <row r="7992" spans="1:17">
      <c r="A7992" s="3" t="str">
        <f t="shared" si="248"/>
        <v/>
      </c>
      <c r="M7992" s="3" t="str">
        <f>IFERROR(INDEX('SINIF GÜNLER'!$A:$C,MATCH('VERİ TABANI'!$D7992,'SINIF GÜNLER'!$B:$B,0),MATCH('VERİ TABANI'!$M$1,'SINIF GÜNLER'!$A$1:$C$1,0)),"")</f>
        <v/>
      </c>
      <c r="P7992" s="28" t="str">
        <f t="array" ref="P7992">IFERROR(SEARCH(ÖĞRETMEN,'VERİ TABANI'!G7992,1),"")</f>
        <v/>
      </c>
      <c r="Q7992" s="29" t="str">
        <f t="shared" si="249"/>
        <v/>
      </c>
    </row>
    <row r="7993" spans="1:17">
      <c r="A7993" s="3" t="str">
        <f t="shared" si="248"/>
        <v/>
      </c>
      <c r="M7993" s="3" t="str">
        <f>IFERROR(INDEX('SINIF GÜNLER'!$A:$C,MATCH('VERİ TABANI'!$D7993,'SINIF GÜNLER'!$B:$B,0),MATCH('VERİ TABANI'!$M$1,'SINIF GÜNLER'!$A$1:$C$1,0)),"")</f>
        <v/>
      </c>
      <c r="P7993" s="28" t="str">
        <f t="array" ref="P7993">IFERROR(SEARCH(ÖĞRETMEN,'VERİ TABANI'!G7993,1),"")</f>
        <v/>
      </c>
      <c r="Q7993" s="29" t="str">
        <f t="shared" si="249"/>
        <v/>
      </c>
    </row>
    <row r="7994" spans="1:17">
      <c r="A7994" s="3" t="str">
        <f t="shared" si="248"/>
        <v/>
      </c>
      <c r="M7994" s="3" t="str">
        <f>IFERROR(INDEX('SINIF GÜNLER'!$A:$C,MATCH('VERİ TABANI'!$D7994,'SINIF GÜNLER'!$B:$B,0),MATCH('VERİ TABANI'!$M$1,'SINIF GÜNLER'!$A$1:$C$1,0)),"")</f>
        <v/>
      </c>
      <c r="P7994" s="28" t="str">
        <f t="array" ref="P7994">IFERROR(SEARCH(ÖĞRETMEN,'VERİ TABANI'!G7994,1),"")</f>
        <v/>
      </c>
      <c r="Q7994" s="29" t="str">
        <f t="shared" si="249"/>
        <v/>
      </c>
    </row>
    <row r="7995" spans="1:17">
      <c r="A7995" s="3" t="str">
        <f t="shared" si="248"/>
        <v/>
      </c>
      <c r="M7995" s="3" t="str">
        <f>IFERROR(INDEX('SINIF GÜNLER'!$A:$C,MATCH('VERİ TABANI'!$D7995,'SINIF GÜNLER'!$B:$B,0),MATCH('VERİ TABANI'!$M$1,'SINIF GÜNLER'!$A$1:$C$1,0)),"")</f>
        <v/>
      </c>
      <c r="P7995" s="28" t="str">
        <f t="array" ref="P7995">IFERROR(SEARCH(ÖĞRETMEN,'VERİ TABANI'!G7995,1),"")</f>
        <v/>
      </c>
      <c r="Q7995" s="29" t="str">
        <f t="shared" si="249"/>
        <v/>
      </c>
    </row>
    <row r="7996" spans="1:17">
      <c r="A7996" s="3" t="str">
        <f t="shared" si="248"/>
        <v/>
      </c>
      <c r="M7996" s="3" t="str">
        <f>IFERROR(INDEX('SINIF GÜNLER'!$A:$C,MATCH('VERİ TABANI'!$D7996,'SINIF GÜNLER'!$B:$B,0),MATCH('VERİ TABANI'!$M$1,'SINIF GÜNLER'!$A$1:$C$1,0)),"")</f>
        <v/>
      </c>
      <c r="P7996" s="28" t="str">
        <f t="array" ref="P7996">IFERROR(SEARCH(ÖĞRETMEN,'VERİ TABANI'!G7996,1),"")</f>
        <v/>
      </c>
      <c r="Q7996" s="29" t="str">
        <f t="shared" si="249"/>
        <v/>
      </c>
    </row>
    <row r="7997" spans="1:17">
      <c r="A7997" s="3" t="str">
        <f t="shared" si="248"/>
        <v/>
      </c>
      <c r="M7997" s="3" t="str">
        <f>IFERROR(INDEX('SINIF GÜNLER'!$A:$C,MATCH('VERİ TABANI'!$D7997,'SINIF GÜNLER'!$B:$B,0),MATCH('VERİ TABANI'!$M$1,'SINIF GÜNLER'!$A$1:$C$1,0)),"")</f>
        <v/>
      </c>
      <c r="P7997" s="28" t="str">
        <f t="array" ref="P7997">IFERROR(SEARCH(ÖĞRETMEN,'VERİ TABANI'!G7997,1),"")</f>
        <v/>
      </c>
      <c r="Q7997" s="29" t="str">
        <f t="shared" si="249"/>
        <v/>
      </c>
    </row>
    <row r="7998" spans="1:17">
      <c r="A7998" s="3" t="str">
        <f t="shared" si="248"/>
        <v/>
      </c>
      <c r="M7998" s="3" t="str">
        <f>IFERROR(INDEX('SINIF GÜNLER'!$A:$C,MATCH('VERİ TABANI'!$D7998,'SINIF GÜNLER'!$B:$B,0),MATCH('VERİ TABANI'!$M$1,'SINIF GÜNLER'!$A$1:$C$1,0)),"")</f>
        <v/>
      </c>
      <c r="P7998" s="28" t="str">
        <f t="array" ref="P7998">IFERROR(SEARCH(ÖĞRETMEN,'VERİ TABANI'!G7998,1),"")</f>
        <v/>
      </c>
      <c r="Q7998" s="29" t="str">
        <f t="shared" si="249"/>
        <v/>
      </c>
    </row>
    <row r="7999" spans="1:17">
      <c r="A7999" s="3" t="str">
        <f t="shared" si="248"/>
        <v/>
      </c>
      <c r="M7999" s="3" t="str">
        <f>IFERROR(INDEX('SINIF GÜNLER'!$A:$C,MATCH('VERİ TABANI'!$D7999,'SINIF GÜNLER'!$B:$B,0),MATCH('VERİ TABANI'!$M$1,'SINIF GÜNLER'!$A$1:$C$1,0)),"")</f>
        <v/>
      </c>
      <c r="P7999" s="28" t="str">
        <f t="array" ref="P7999">IFERROR(SEARCH(ÖĞRETMEN,'VERİ TABANI'!G7999,1),"")</f>
        <v/>
      </c>
      <c r="Q7999" s="29" t="str">
        <f t="shared" si="249"/>
        <v/>
      </c>
    </row>
    <row r="8000" spans="1:17">
      <c r="A8000" s="3" t="str">
        <f t="shared" si="248"/>
        <v/>
      </c>
      <c r="M8000" s="3" t="str">
        <f>IFERROR(INDEX('SINIF GÜNLER'!$A:$C,MATCH('VERİ TABANI'!$D8000,'SINIF GÜNLER'!$B:$B,0),MATCH('VERİ TABANI'!$M$1,'SINIF GÜNLER'!$A$1:$C$1,0)),"")</f>
        <v/>
      </c>
      <c r="P8000" s="28" t="str">
        <f t="array" ref="P8000">IFERROR(SEARCH(ÖĞRETMEN,'VERİ TABANI'!G8000,1),"")</f>
        <v/>
      </c>
      <c r="Q8000" s="29" t="str">
        <f t="shared" si="249"/>
        <v/>
      </c>
    </row>
    <row r="8001" spans="1:17">
      <c r="A8001" s="3" t="str">
        <f t="shared" si="248"/>
        <v/>
      </c>
      <c r="M8001" s="3" t="str">
        <f>IFERROR(INDEX('SINIF GÜNLER'!$A:$C,MATCH('VERİ TABANI'!$D8001,'SINIF GÜNLER'!$B:$B,0),MATCH('VERİ TABANI'!$M$1,'SINIF GÜNLER'!$A$1:$C$1,0)),"")</f>
        <v/>
      </c>
      <c r="P8001" s="28" t="str">
        <f t="array" ref="P8001">IFERROR(SEARCH(ÖĞRETMEN,'VERİ TABANI'!G8001,1),"")</f>
        <v/>
      </c>
      <c r="Q8001" s="29" t="str">
        <f t="shared" si="249"/>
        <v/>
      </c>
    </row>
    <row r="8002" spans="1:17">
      <c r="A8002" s="3" t="str">
        <f t="shared" ref="A8002:A8065" si="250">IFERROR(IF(B8002="","",ROW()-1),"")</f>
        <v/>
      </c>
      <c r="M8002" s="3" t="str">
        <f>IFERROR(INDEX('SINIF GÜNLER'!$A:$C,MATCH('VERİ TABANI'!$D8002,'SINIF GÜNLER'!$B:$B,0),MATCH('VERİ TABANI'!$M$1,'SINIF GÜNLER'!$A$1:$C$1,0)),"")</f>
        <v/>
      </c>
      <c r="P8002" s="28" t="str">
        <f t="array" ref="P8002">IFERROR(SEARCH(ÖĞRETMEN,'VERİ TABANI'!G8002,1),"")</f>
        <v/>
      </c>
      <c r="Q8002" s="29" t="str">
        <f t="shared" si="249"/>
        <v/>
      </c>
    </row>
    <row r="8003" spans="1:17">
      <c r="A8003" s="3" t="str">
        <f t="shared" si="250"/>
        <v/>
      </c>
      <c r="M8003" s="3" t="str">
        <f>IFERROR(INDEX('SINIF GÜNLER'!$A:$C,MATCH('VERİ TABANI'!$D8003,'SINIF GÜNLER'!$B:$B,0),MATCH('VERİ TABANI'!$M$1,'SINIF GÜNLER'!$A$1:$C$1,0)),"")</f>
        <v/>
      </c>
      <c r="P8003" s="28" t="str">
        <f t="array" ref="P8003">IFERROR(SEARCH(ÖĞRETMEN,'VERİ TABANI'!G8003,1),"")</f>
        <v/>
      </c>
      <c r="Q8003" s="29" t="str">
        <f t="shared" si="249"/>
        <v/>
      </c>
    </row>
    <row r="8004" spans="1:17">
      <c r="A8004" s="3" t="str">
        <f t="shared" si="250"/>
        <v/>
      </c>
      <c r="M8004" s="3" t="str">
        <f>IFERROR(INDEX('SINIF GÜNLER'!$A:$C,MATCH('VERİ TABANI'!$D8004,'SINIF GÜNLER'!$B:$B,0),MATCH('VERİ TABANI'!$M$1,'SINIF GÜNLER'!$A$1:$C$1,0)),"")</f>
        <v/>
      </c>
      <c r="P8004" s="28" t="str">
        <f t="array" ref="P8004">IFERROR(SEARCH(ÖĞRETMEN,'VERİ TABANI'!G8004,1),"")</f>
        <v/>
      </c>
      <c r="Q8004" s="29" t="str">
        <f t="shared" si="249"/>
        <v/>
      </c>
    </row>
    <row r="8005" spans="1:17">
      <c r="A8005" s="3" t="str">
        <f t="shared" si="250"/>
        <v/>
      </c>
      <c r="M8005" s="3" t="str">
        <f>IFERROR(INDEX('SINIF GÜNLER'!$A:$C,MATCH('VERİ TABANI'!$D8005,'SINIF GÜNLER'!$B:$B,0),MATCH('VERİ TABANI'!$M$1,'SINIF GÜNLER'!$A$1:$C$1,0)),"")</f>
        <v/>
      </c>
      <c r="P8005" s="28" t="str">
        <f t="array" ref="P8005">IFERROR(SEARCH(ÖĞRETMEN,'VERİ TABANI'!G8005,1),"")</f>
        <v/>
      </c>
      <c r="Q8005" s="29" t="str">
        <f t="shared" si="249"/>
        <v/>
      </c>
    </row>
    <row r="8006" spans="1:17">
      <c r="A8006" s="3" t="str">
        <f t="shared" si="250"/>
        <v/>
      </c>
      <c r="M8006" s="3" t="str">
        <f>IFERROR(INDEX('SINIF GÜNLER'!$A:$C,MATCH('VERİ TABANI'!$D8006,'SINIF GÜNLER'!$B:$B,0),MATCH('VERİ TABANI'!$M$1,'SINIF GÜNLER'!$A$1:$C$1,0)),"")</f>
        <v/>
      </c>
      <c r="P8006" s="28" t="str">
        <f t="array" ref="P8006">IFERROR(SEARCH(ÖĞRETMEN,'VERİ TABANI'!G8006,1),"")</f>
        <v/>
      </c>
      <c r="Q8006" s="29" t="str">
        <f t="shared" si="249"/>
        <v/>
      </c>
    </row>
    <row r="8007" spans="1:17">
      <c r="A8007" s="3" t="str">
        <f t="shared" si="250"/>
        <v/>
      </c>
      <c r="M8007" s="3" t="str">
        <f>IFERROR(INDEX('SINIF GÜNLER'!$A:$C,MATCH('VERİ TABANI'!$D8007,'SINIF GÜNLER'!$B:$B,0),MATCH('VERİ TABANI'!$M$1,'SINIF GÜNLER'!$A$1:$C$1,0)),"")</f>
        <v/>
      </c>
      <c r="P8007" s="28" t="str">
        <f t="array" ref="P8007">IFERROR(SEARCH(ÖĞRETMEN,'VERİ TABANI'!G8007,1),"")</f>
        <v/>
      </c>
      <c r="Q8007" s="29" t="str">
        <f t="shared" si="249"/>
        <v/>
      </c>
    </row>
    <row r="8008" spans="1:17">
      <c r="A8008" s="3" t="str">
        <f t="shared" si="250"/>
        <v/>
      </c>
      <c r="M8008" s="3" t="str">
        <f>IFERROR(INDEX('SINIF GÜNLER'!$A:$C,MATCH('VERİ TABANI'!$D8008,'SINIF GÜNLER'!$B:$B,0),MATCH('VERİ TABANI'!$M$1,'SINIF GÜNLER'!$A$1:$C$1,0)),"")</f>
        <v/>
      </c>
      <c r="P8008" s="28" t="str">
        <f t="array" ref="P8008">IFERROR(SEARCH(ÖĞRETMEN,'VERİ TABANI'!G8008,1),"")</f>
        <v/>
      </c>
      <c r="Q8008" s="29" t="str">
        <f t="shared" ref="Q8008:Q8071" si="251">IF(P8008="","",ROW())</f>
        <v/>
      </c>
    </row>
    <row r="8009" spans="1:17">
      <c r="A8009" s="3" t="str">
        <f t="shared" si="250"/>
        <v/>
      </c>
      <c r="M8009" s="3" t="str">
        <f>IFERROR(INDEX('SINIF GÜNLER'!$A:$C,MATCH('VERİ TABANI'!$D8009,'SINIF GÜNLER'!$B:$B,0),MATCH('VERİ TABANI'!$M$1,'SINIF GÜNLER'!$A$1:$C$1,0)),"")</f>
        <v/>
      </c>
      <c r="P8009" s="28" t="str">
        <f t="array" ref="P8009">IFERROR(SEARCH(ÖĞRETMEN,'VERİ TABANI'!G8009,1),"")</f>
        <v/>
      </c>
      <c r="Q8009" s="29" t="str">
        <f t="shared" si="251"/>
        <v/>
      </c>
    </row>
    <row r="8010" spans="1:17">
      <c r="A8010" s="3" t="str">
        <f t="shared" si="250"/>
        <v/>
      </c>
      <c r="M8010" s="3" t="str">
        <f>IFERROR(INDEX('SINIF GÜNLER'!$A:$C,MATCH('VERİ TABANI'!$D8010,'SINIF GÜNLER'!$B:$B,0),MATCH('VERİ TABANI'!$M$1,'SINIF GÜNLER'!$A$1:$C$1,0)),"")</f>
        <v/>
      </c>
      <c r="P8010" s="28" t="str">
        <f t="array" ref="P8010">IFERROR(SEARCH(ÖĞRETMEN,'VERİ TABANI'!G8010,1),"")</f>
        <v/>
      </c>
      <c r="Q8010" s="29" t="str">
        <f t="shared" si="251"/>
        <v/>
      </c>
    </row>
    <row r="8011" spans="1:17">
      <c r="A8011" s="3" t="str">
        <f t="shared" si="250"/>
        <v/>
      </c>
      <c r="M8011" s="3" t="str">
        <f>IFERROR(INDEX('SINIF GÜNLER'!$A:$C,MATCH('VERİ TABANI'!$D8011,'SINIF GÜNLER'!$B:$B,0),MATCH('VERİ TABANI'!$M$1,'SINIF GÜNLER'!$A$1:$C$1,0)),"")</f>
        <v/>
      </c>
      <c r="P8011" s="28" t="str">
        <f t="array" ref="P8011">IFERROR(SEARCH(ÖĞRETMEN,'VERİ TABANI'!G8011,1),"")</f>
        <v/>
      </c>
      <c r="Q8011" s="29" t="str">
        <f t="shared" si="251"/>
        <v/>
      </c>
    </row>
    <row r="8012" spans="1:17">
      <c r="A8012" s="3" t="str">
        <f t="shared" si="250"/>
        <v/>
      </c>
      <c r="M8012" s="3" t="str">
        <f>IFERROR(INDEX('SINIF GÜNLER'!$A:$C,MATCH('VERİ TABANI'!$D8012,'SINIF GÜNLER'!$B:$B,0),MATCH('VERİ TABANI'!$M$1,'SINIF GÜNLER'!$A$1:$C$1,0)),"")</f>
        <v/>
      </c>
      <c r="P8012" s="28" t="str">
        <f t="array" ref="P8012">IFERROR(SEARCH(ÖĞRETMEN,'VERİ TABANI'!G8012,1),"")</f>
        <v/>
      </c>
      <c r="Q8012" s="29" t="str">
        <f t="shared" si="251"/>
        <v/>
      </c>
    </row>
    <row r="8013" spans="1:17">
      <c r="A8013" s="3" t="str">
        <f t="shared" si="250"/>
        <v/>
      </c>
      <c r="M8013" s="3" t="str">
        <f>IFERROR(INDEX('SINIF GÜNLER'!$A:$C,MATCH('VERİ TABANI'!$D8013,'SINIF GÜNLER'!$B:$B,0),MATCH('VERİ TABANI'!$M$1,'SINIF GÜNLER'!$A$1:$C$1,0)),"")</f>
        <v/>
      </c>
      <c r="P8013" s="28" t="str">
        <f t="array" ref="P8013">IFERROR(SEARCH(ÖĞRETMEN,'VERİ TABANI'!G8013,1),"")</f>
        <v/>
      </c>
      <c r="Q8013" s="29" t="str">
        <f t="shared" si="251"/>
        <v/>
      </c>
    </row>
    <row r="8014" spans="1:17">
      <c r="A8014" s="3" t="str">
        <f t="shared" si="250"/>
        <v/>
      </c>
      <c r="M8014" s="3" t="str">
        <f>IFERROR(INDEX('SINIF GÜNLER'!$A:$C,MATCH('VERİ TABANI'!$D8014,'SINIF GÜNLER'!$B:$B,0),MATCH('VERİ TABANI'!$M$1,'SINIF GÜNLER'!$A$1:$C$1,0)),"")</f>
        <v/>
      </c>
      <c r="P8014" s="28" t="str">
        <f t="array" ref="P8014">IFERROR(SEARCH(ÖĞRETMEN,'VERİ TABANI'!G8014,1),"")</f>
        <v/>
      </c>
      <c r="Q8014" s="29" t="str">
        <f t="shared" si="251"/>
        <v/>
      </c>
    </row>
    <row r="8015" spans="1:17">
      <c r="A8015" s="3" t="str">
        <f t="shared" si="250"/>
        <v/>
      </c>
      <c r="M8015" s="3" t="str">
        <f>IFERROR(INDEX('SINIF GÜNLER'!$A:$C,MATCH('VERİ TABANI'!$D8015,'SINIF GÜNLER'!$B:$B,0),MATCH('VERİ TABANI'!$M$1,'SINIF GÜNLER'!$A$1:$C$1,0)),"")</f>
        <v/>
      </c>
      <c r="P8015" s="28" t="str">
        <f t="array" ref="P8015">IFERROR(SEARCH(ÖĞRETMEN,'VERİ TABANI'!G8015,1),"")</f>
        <v/>
      </c>
      <c r="Q8015" s="29" t="str">
        <f t="shared" si="251"/>
        <v/>
      </c>
    </row>
    <row r="8016" spans="1:17">
      <c r="A8016" s="3" t="str">
        <f t="shared" si="250"/>
        <v/>
      </c>
      <c r="M8016" s="3" t="str">
        <f>IFERROR(INDEX('SINIF GÜNLER'!$A:$C,MATCH('VERİ TABANI'!$D8016,'SINIF GÜNLER'!$B:$B,0),MATCH('VERİ TABANI'!$M$1,'SINIF GÜNLER'!$A$1:$C$1,0)),"")</f>
        <v/>
      </c>
      <c r="P8016" s="28" t="str">
        <f t="array" ref="P8016">IFERROR(SEARCH(ÖĞRETMEN,'VERİ TABANI'!G8016,1),"")</f>
        <v/>
      </c>
      <c r="Q8016" s="29" t="str">
        <f t="shared" si="251"/>
        <v/>
      </c>
    </row>
    <row r="8017" spans="1:17">
      <c r="A8017" s="3" t="str">
        <f t="shared" si="250"/>
        <v/>
      </c>
      <c r="M8017" s="3" t="str">
        <f>IFERROR(INDEX('SINIF GÜNLER'!$A:$C,MATCH('VERİ TABANI'!$D8017,'SINIF GÜNLER'!$B:$B,0),MATCH('VERİ TABANI'!$M$1,'SINIF GÜNLER'!$A$1:$C$1,0)),"")</f>
        <v/>
      </c>
      <c r="P8017" s="28" t="str">
        <f t="array" ref="P8017">IFERROR(SEARCH(ÖĞRETMEN,'VERİ TABANI'!G8017,1),"")</f>
        <v/>
      </c>
      <c r="Q8017" s="29" t="str">
        <f t="shared" si="251"/>
        <v/>
      </c>
    </row>
    <row r="8018" spans="1:17">
      <c r="A8018" s="3" t="str">
        <f t="shared" si="250"/>
        <v/>
      </c>
      <c r="M8018" s="3" t="str">
        <f>IFERROR(INDEX('SINIF GÜNLER'!$A:$C,MATCH('VERİ TABANI'!$D8018,'SINIF GÜNLER'!$B:$B,0),MATCH('VERİ TABANI'!$M$1,'SINIF GÜNLER'!$A$1:$C$1,0)),"")</f>
        <v/>
      </c>
      <c r="P8018" s="28" t="str">
        <f t="array" ref="P8018">IFERROR(SEARCH(ÖĞRETMEN,'VERİ TABANI'!G8018,1),"")</f>
        <v/>
      </c>
      <c r="Q8018" s="29" t="str">
        <f t="shared" si="251"/>
        <v/>
      </c>
    </row>
    <row r="8019" spans="1:17">
      <c r="A8019" s="3" t="str">
        <f t="shared" si="250"/>
        <v/>
      </c>
      <c r="M8019" s="3" t="str">
        <f>IFERROR(INDEX('SINIF GÜNLER'!$A:$C,MATCH('VERİ TABANI'!$D8019,'SINIF GÜNLER'!$B:$B,0),MATCH('VERİ TABANI'!$M$1,'SINIF GÜNLER'!$A$1:$C$1,0)),"")</f>
        <v/>
      </c>
      <c r="P8019" s="28" t="str">
        <f t="array" ref="P8019">IFERROR(SEARCH(ÖĞRETMEN,'VERİ TABANI'!G8019,1),"")</f>
        <v/>
      </c>
      <c r="Q8019" s="29" t="str">
        <f t="shared" si="251"/>
        <v/>
      </c>
    </row>
    <row r="8020" spans="1:17">
      <c r="A8020" s="3" t="str">
        <f t="shared" si="250"/>
        <v/>
      </c>
      <c r="M8020" s="3" t="str">
        <f>IFERROR(INDEX('SINIF GÜNLER'!$A:$C,MATCH('VERİ TABANI'!$D8020,'SINIF GÜNLER'!$B:$B,0),MATCH('VERİ TABANI'!$M$1,'SINIF GÜNLER'!$A$1:$C$1,0)),"")</f>
        <v/>
      </c>
      <c r="P8020" s="28" t="str">
        <f t="array" ref="P8020">IFERROR(SEARCH(ÖĞRETMEN,'VERİ TABANI'!G8020,1),"")</f>
        <v/>
      </c>
      <c r="Q8020" s="29" t="str">
        <f t="shared" si="251"/>
        <v/>
      </c>
    </row>
    <row r="8021" spans="1:17">
      <c r="A8021" s="3" t="str">
        <f t="shared" si="250"/>
        <v/>
      </c>
      <c r="M8021" s="3" t="str">
        <f>IFERROR(INDEX('SINIF GÜNLER'!$A:$C,MATCH('VERİ TABANI'!$D8021,'SINIF GÜNLER'!$B:$B,0),MATCH('VERİ TABANI'!$M$1,'SINIF GÜNLER'!$A$1:$C$1,0)),"")</f>
        <v/>
      </c>
      <c r="P8021" s="28" t="str">
        <f t="array" ref="P8021">IFERROR(SEARCH(ÖĞRETMEN,'VERİ TABANI'!G8021,1),"")</f>
        <v/>
      </c>
      <c r="Q8021" s="29" t="str">
        <f t="shared" si="251"/>
        <v/>
      </c>
    </row>
    <row r="8022" spans="1:17">
      <c r="A8022" s="3" t="str">
        <f t="shared" si="250"/>
        <v/>
      </c>
      <c r="M8022" s="3" t="str">
        <f>IFERROR(INDEX('SINIF GÜNLER'!$A:$C,MATCH('VERİ TABANI'!$D8022,'SINIF GÜNLER'!$B:$B,0),MATCH('VERİ TABANI'!$M$1,'SINIF GÜNLER'!$A$1:$C$1,0)),"")</f>
        <v/>
      </c>
      <c r="P8022" s="28" t="str">
        <f t="array" ref="P8022">IFERROR(SEARCH(ÖĞRETMEN,'VERİ TABANI'!G8022,1),"")</f>
        <v/>
      </c>
      <c r="Q8022" s="29" t="str">
        <f t="shared" si="251"/>
        <v/>
      </c>
    </row>
    <row r="8023" spans="1:17">
      <c r="A8023" s="3" t="str">
        <f t="shared" si="250"/>
        <v/>
      </c>
      <c r="M8023" s="3" t="str">
        <f>IFERROR(INDEX('SINIF GÜNLER'!$A:$C,MATCH('VERİ TABANI'!$D8023,'SINIF GÜNLER'!$B:$B,0),MATCH('VERİ TABANI'!$M$1,'SINIF GÜNLER'!$A$1:$C$1,0)),"")</f>
        <v/>
      </c>
      <c r="P8023" s="28" t="str">
        <f t="array" ref="P8023">IFERROR(SEARCH(ÖĞRETMEN,'VERİ TABANI'!G8023,1),"")</f>
        <v/>
      </c>
      <c r="Q8023" s="29" t="str">
        <f t="shared" si="251"/>
        <v/>
      </c>
    </row>
    <row r="8024" spans="1:17">
      <c r="A8024" s="3" t="str">
        <f t="shared" si="250"/>
        <v/>
      </c>
      <c r="M8024" s="3" t="str">
        <f>IFERROR(INDEX('SINIF GÜNLER'!$A:$C,MATCH('VERİ TABANI'!$D8024,'SINIF GÜNLER'!$B:$B,0),MATCH('VERİ TABANI'!$M$1,'SINIF GÜNLER'!$A$1:$C$1,0)),"")</f>
        <v/>
      </c>
      <c r="P8024" s="28" t="str">
        <f t="array" ref="P8024">IFERROR(SEARCH(ÖĞRETMEN,'VERİ TABANI'!G8024,1),"")</f>
        <v/>
      </c>
      <c r="Q8024" s="29" t="str">
        <f t="shared" si="251"/>
        <v/>
      </c>
    </row>
    <row r="8025" spans="1:17">
      <c r="A8025" s="3" t="str">
        <f t="shared" si="250"/>
        <v/>
      </c>
      <c r="M8025" s="3" t="str">
        <f>IFERROR(INDEX('SINIF GÜNLER'!$A:$C,MATCH('VERİ TABANI'!$D8025,'SINIF GÜNLER'!$B:$B,0),MATCH('VERİ TABANI'!$M$1,'SINIF GÜNLER'!$A$1:$C$1,0)),"")</f>
        <v/>
      </c>
      <c r="P8025" s="28" t="str">
        <f t="array" ref="P8025">IFERROR(SEARCH(ÖĞRETMEN,'VERİ TABANI'!G8025,1),"")</f>
        <v/>
      </c>
      <c r="Q8025" s="29" t="str">
        <f t="shared" si="251"/>
        <v/>
      </c>
    </row>
    <row r="8026" spans="1:17">
      <c r="A8026" s="3" t="str">
        <f t="shared" si="250"/>
        <v/>
      </c>
      <c r="M8026" s="3" t="str">
        <f>IFERROR(INDEX('SINIF GÜNLER'!$A:$C,MATCH('VERİ TABANI'!$D8026,'SINIF GÜNLER'!$B:$B,0),MATCH('VERİ TABANI'!$M$1,'SINIF GÜNLER'!$A$1:$C$1,0)),"")</f>
        <v/>
      </c>
      <c r="P8026" s="28" t="str">
        <f t="array" ref="P8026">IFERROR(SEARCH(ÖĞRETMEN,'VERİ TABANI'!G8026,1),"")</f>
        <v/>
      </c>
      <c r="Q8026" s="29" t="str">
        <f t="shared" si="251"/>
        <v/>
      </c>
    </row>
    <row r="8027" spans="1:17">
      <c r="A8027" s="3" t="str">
        <f t="shared" si="250"/>
        <v/>
      </c>
      <c r="M8027" s="3" t="str">
        <f>IFERROR(INDEX('SINIF GÜNLER'!$A:$C,MATCH('VERİ TABANI'!$D8027,'SINIF GÜNLER'!$B:$B,0),MATCH('VERİ TABANI'!$M$1,'SINIF GÜNLER'!$A$1:$C$1,0)),"")</f>
        <v/>
      </c>
      <c r="P8027" s="28" t="str">
        <f t="array" ref="P8027">IFERROR(SEARCH(ÖĞRETMEN,'VERİ TABANI'!G8027,1),"")</f>
        <v/>
      </c>
      <c r="Q8027" s="29" t="str">
        <f t="shared" si="251"/>
        <v/>
      </c>
    </row>
    <row r="8028" spans="1:17">
      <c r="A8028" s="3" t="str">
        <f t="shared" si="250"/>
        <v/>
      </c>
      <c r="M8028" s="3" t="str">
        <f>IFERROR(INDEX('SINIF GÜNLER'!$A:$C,MATCH('VERİ TABANI'!$D8028,'SINIF GÜNLER'!$B:$B,0),MATCH('VERİ TABANI'!$M$1,'SINIF GÜNLER'!$A$1:$C$1,0)),"")</f>
        <v/>
      </c>
      <c r="P8028" s="28" t="str">
        <f t="array" ref="P8028">IFERROR(SEARCH(ÖĞRETMEN,'VERİ TABANI'!G8028,1),"")</f>
        <v/>
      </c>
      <c r="Q8028" s="29" t="str">
        <f t="shared" si="251"/>
        <v/>
      </c>
    </row>
    <row r="8029" spans="1:17">
      <c r="A8029" s="3" t="str">
        <f t="shared" si="250"/>
        <v/>
      </c>
      <c r="M8029" s="3" t="str">
        <f>IFERROR(INDEX('SINIF GÜNLER'!$A:$C,MATCH('VERİ TABANI'!$D8029,'SINIF GÜNLER'!$B:$B,0),MATCH('VERİ TABANI'!$M$1,'SINIF GÜNLER'!$A$1:$C$1,0)),"")</f>
        <v/>
      </c>
      <c r="P8029" s="28" t="str">
        <f t="array" ref="P8029">IFERROR(SEARCH(ÖĞRETMEN,'VERİ TABANI'!G8029,1),"")</f>
        <v/>
      </c>
      <c r="Q8029" s="29" t="str">
        <f t="shared" si="251"/>
        <v/>
      </c>
    </row>
    <row r="8030" spans="1:17">
      <c r="A8030" s="3" t="str">
        <f t="shared" si="250"/>
        <v/>
      </c>
      <c r="M8030" s="3" t="str">
        <f>IFERROR(INDEX('SINIF GÜNLER'!$A:$C,MATCH('VERİ TABANI'!$D8030,'SINIF GÜNLER'!$B:$B,0),MATCH('VERİ TABANI'!$M$1,'SINIF GÜNLER'!$A$1:$C$1,0)),"")</f>
        <v/>
      </c>
      <c r="P8030" s="28" t="str">
        <f t="array" ref="P8030">IFERROR(SEARCH(ÖĞRETMEN,'VERİ TABANI'!G8030,1),"")</f>
        <v/>
      </c>
      <c r="Q8030" s="29" t="str">
        <f t="shared" si="251"/>
        <v/>
      </c>
    </row>
    <row r="8031" spans="1:17">
      <c r="A8031" s="3" t="str">
        <f t="shared" si="250"/>
        <v/>
      </c>
      <c r="M8031" s="3" t="str">
        <f>IFERROR(INDEX('SINIF GÜNLER'!$A:$C,MATCH('VERİ TABANI'!$D8031,'SINIF GÜNLER'!$B:$B,0),MATCH('VERİ TABANI'!$M$1,'SINIF GÜNLER'!$A$1:$C$1,0)),"")</f>
        <v/>
      </c>
      <c r="P8031" s="28" t="str">
        <f t="array" ref="P8031">IFERROR(SEARCH(ÖĞRETMEN,'VERİ TABANI'!G8031,1),"")</f>
        <v/>
      </c>
      <c r="Q8031" s="29" t="str">
        <f t="shared" si="251"/>
        <v/>
      </c>
    </row>
    <row r="8032" spans="1:17">
      <c r="A8032" s="3" t="str">
        <f t="shared" si="250"/>
        <v/>
      </c>
      <c r="M8032" s="3" t="str">
        <f>IFERROR(INDEX('SINIF GÜNLER'!$A:$C,MATCH('VERİ TABANI'!$D8032,'SINIF GÜNLER'!$B:$B,0),MATCH('VERİ TABANI'!$M$1,'SINIF GÜNLER'!$A$1:$C$1,0)),"")</f>
        <v/>
      </c>
      <c r="P8032" s="28" t="str">
        <f t="array" ref="P8032">IFERROR(SEARCH(ÖĞRETMEN,'VERİ TABANI'!G8032,1),"")</f>
        <v/>
      </c>
      <c r="Q8032" s="29" t="str">
        <f t="shared" si="251"/>
        <v/>
      </c>
    </row>
    <row r="8033" spans="1:17">
      <c r="A8033" s="3" t="str">
        <f t="shared" si="250"/>
        <v/>
      </c>
      <c r="M8033" s="3" t="str">
        <f>IFERROR(INDEX('SINIF GÜNLER'!$A:$C,MATCH('VERİ TABANI'!$D8033,'SINIF GÜNLER'!$B:$B,0),MATCH('VERİ TABANI'!$M$1,'SINIF GÜNLER'!$A$1:$C$1,0)),"")</f>
        <v/>
      </c>
      <c r="P8033" s="28" t="str">
        <f t="array" ref="P8033">IFERROR(SEARCH(ÖĞRETMEN,'VERİ TABANI'!G8033,1),"")</f>
        <v/>
      </c>
      <c r="Q8033" s="29" t="str">
        <f t="shared" si="251"/>
        <v/>
      </c>
    </row>
    <row r="8034" spans="1:17">
      <c r="A8034" s="3" t="str">
        <f t="shared" si="250"/>
        <v/>
      </c>
      <c r="M8034" s="3" t="str">
        <f>IFERROR(INDEX('SINIF GÜNLER'!$A:$C,MATCH('VERİ TABANI'!$D8034,'SINIF GÜNLER'!$B:$B,0),MATCH('VERİ TABANI'!$M$1,'SINIF GÜNLER'!$A$1:$C$1,0)),"")</f>
        <v/>
      </c>
      <c r="P8034" s="28" t="str">
        <f t="array" ref="P8034">IFERROR(SEARCH(ÖĞRETMEN,'VERİ TABANI'!G8034,1),"")</f>
        <v/>
      </c>
      <c r="Q8034" s="29" t="str">
        <f t="shared" si="251"/>
        <v/>
      </c>
    </row>
    <row r="8035" spans="1:17">
      <c r="A8035" s="3" t="str">
        <f t="shared" si="250"/>
        <v/>
      </c>
      <c r="M8035" s="3" t="str">
        <f>IFERROR(INDEX('SINIF GÜNLER'!$A:$C,MATCH('VERİ TABANI'!$D8035,'SINIF GÜNLER'!$B:$B,0),MATCH('VERİ TABANI'!$M$1,'SINIF GÜNLER'!$A$1:$C$1,0)),"")</f>
        <v/>
      </c>
      <c r="P8035" s="28" t="str">
        <f t="array" ref="P8035">IFERROR(SEARCH(ÖĞRETMEN,'VERİ TABANI'!G8035,1),"")</f>
        <v/>
      </c>
      <c r="Q8035" s="29" t="str">
        <f t="shared" si="251"/>
        <v/>
      </c>
    </row>
    <row r="8036" spans="1:17">
      <c r="A8036" s="3" t="str">
        <f t="shared" si="250"/>
        <v/>
      </c>
      <c r="M8036" s="3" t="str">
        <f>IFERROR(INDEX('SINIF GÜNLER'!$A:$C,MATCH('VERİ TABANI'!$D8036,'SINIF GÜNLER'!$B:$B,0),MATCH('VERİ TABANI'!$M$1,'SINIF GÜNLER'!$A$1:$C$1,0)),"")</f>
        <v/>
      </c>
      <c r="P8036" s="28" t="str">
        <f t="array" ref="P8036">IFERROR(SEARCH(ÖĞRETMEN,'VERİ TABANI'!G8036,1),"")</f>
        <v/>
      </c>
      <c r="Q8036" s="29" t="str">
        <f t="shared" si="251"/>
        <v/>
      </c>
    </row>
    <row r="8037" spans="1:17">
      <c r="A8037" s="3" t="str">
        <f t="shared" si="250"/>
        <v/>
      </c>
      <c r="M8037" s="3" t="str">
        <f>IFERROR(INDEX('SINIF GÜNLER'!$A:$C,MATCH('VERİ TABANI'!$D8037,'SINIF GÜNLER'!$B:$B,0),MATCH('VERİ TABANI'!$M$1,'SINIF GÜNLER'!$A$1:$C$1,0)),"")</f>
        <v/>
      </c>
      <c r="P8037" s="28" t="str">
        <f t="array" ref="P8037">IFERROR(SEARCH(ÖĞRETMEN,'VERİ TABANI'!G8037,1),"")</f>
        <v/>
      </c>
      <c r="Q8037" s="29" t="str">
        <f t="shared" si="251"/>
        <v/>
      </c>
    </row>
    <row r="8038" spans="1:17">
      <c r="A8038" s="3" t="str">
        <f t="shared" si="250"/>
        <v/>
      </c>
      <c r="M8038" s="3" t="str">
        <f>IFERROR(INDEX('SINIF GÜNLER'!$A:$C,MATCH('VERİ TABANI'!$D8038,'SINIF GÜNLER'!$B:$B,0),MATCH('VERİ TABANI'!$M$1,'SINIF GÜNLER'!$A$1:$C$1,0)),"")</f>
        <v/>
      </c>
      <c r="P8038" s="28" t="str">
        <f t="array" ref="P8038">IFERROR(SEARCH(ÖĞRETMEN,'VERİ TABANI'!G8038,1),"")</f>
        <v/>
      </c>
      <c r="Q8038" s="29" t="str">
        <f t="shared" si="251"/>
        <v/>
      </c>
    </row>
    <row r="8039" spans="1:17">
      <c r="A8039" s="3" t="str">
        <f t="shared" si="250"/>
        <v/>
      </c>
      <c r="M8039" s="3" t="str">
        <f>IFERROR(INDEX('SINIF GÜNLER'!$A:$C,MATCH('VERİ TABANI'!$D8039,'SINIF GÜNLER'!$B:$B,0),MATCH('VERİ TABANI'!$M$1,'SINIF GÜNLER'!$A$1:$C$1,0)),"")</f>
        <v/>
      </c>
      <c r="P8039" s="28" t="str">
        <f t="array" ref="P8039">IFERROR(SEARCH(ÖĞRETMEN,'VERİ TABANI'!G8039,1),"")</f>
        <v/>
      </c>
      <c r="Q8039" s="29" t="str">
        <f t="shared" si="251"/>
        <v/>
      </c>
    </row>
    <row r="8040" spans="1:17">
      <c r="A8040" s="3" t="str">
        <f t="shared" si="250"/>
        <v/>
      </c>
      <c r="M8040" s="3" t="str">
        <f>IFERROR(INDEX('SINIF GÜNLER'!$A:$C,MATCH('VERİ TABANI'!$D8040,'SINIF GÜNLER'!$B:$B,0),MATCH('VERİ TABANI'!$M$1,'SINIF GÜNLER'!$A$1:$C$1,0)),"")</f>
        <v/>
      </c>
      <c r="P8040" s="28" t="str">
        <f t="array" ref="P8040">IFERROR(SEARCH(ÖĞRETMEN,'VERİ TABANI'!G8040,1),"")</f>
        <v/>
      </c>
      <c r="Q8040" s="29" t="str">
        <f t="shared" si="251"/>
        <v/>
      </c>
    </row>
    <row r="8041" spans="1:17">
      <c r="A8041" s="3" t="str">
        <f t="shared" si="250"/>
        <v/>
      </c>
      <c r="M8041" s="3" t="str">
        <f>IFERROR(INDEX('SINIF GÜNLER'!$A:$C,MATCH('VERİ TABANI'!$D8041,'SINIF GÜNLER'!$B:$B,0),MATCH('VERİ TABANI'!$M$1,'SINIF GÜNLER'!$A$1:$C$1,0)),"")</f>
        <v/>
      </c>
      <c r="P8041" s="28" t="str">
        <f t="array" ref="P8041">IFERROR(SEARCH(ÖĞRETMEN,'VERİ TABANI'!G8041,1),"")</f>
        <v/>
      </c>
      <c r="Q8041" s="29" t="str">
        <f t="shared" si="251"/>
        <v/>
      </c>
    </row>
    <row r="8042" spans="1:17">
      <c r="A8042" s="3" t="str">
        <f t="shared" si="250"/>
        <v/>
      </c>
      <c r="M8042" s="3" t="str">
        <f>IFERROR(INDEX('SINIF GÜNLER'!$A:$C,MATCH('VERİ TABANI'!$D8042,'SINIF GÜNLER'!$B:$B,0),MATCH('VERİ TABANI'!$M$1,'SINIF GÜNLER'!$A$1:$C$1,0)),"")</f>
        <v/>
      </c>
      <c r="P8042" s="28" t="str">
        <f t="array" ref="P8042">IFERROR(SEARCH(ÖĞRETMEN,'VERİ TABANI'!G8042,1),"")</f>
        <v/>
      </c>
      <c r="Q8042" s="29" t="str">
        <f t="shared" si="251"/>
        <v/>
      </c>
    </row>
    <row r="8043" spans="1:17">
      <c r="A8043" s="3" t="str">
        <f t="shared" si="250"/>
        <v/>
      </c>
      <c r="M8043" s="3" t="str">
        <f>IFERROR(INDEX('SINIF GÜNLER'!$A:$C,MATCH('VERİ TABANI'!$D8043,'SINIF GÜNLER'!$B:$B,0),MATCH('VERİ TABANI'!$M$1,'SINIF GÜNLER'!$A$1:$C$1,0)),"")</f>
        <v/>
      </c>
      <c r="P8043" s="28" t="str">
        <f t="array" ref="P8043">IFERROR(SEARCH(ÖĞRETMEN,'VERİ TABANI'!G8043,1),"")</f>
        <v/>
      </c>
      <c r="Q8043" s="29" t="str">
        <f t="shared" si="251"/>
        <v/>
      </c>
    </row>
    <row r="8044" spans="1:17">
      <c r="A8044" s="3" t="str">
        <f t="shared" si="250"/>
        <v/>
      </c>
      <c r="M8044" s="3" t="str">
        <f>IFERROR(INDEX('SINIF GÜNLER'!$A:$C,MATCH('VERİ TABANI'!$D8044,'SINIF GÜNLER'!$B:$B,0),MATCH('VERİ TABANI'!$M$1,'SINIF GÜNLER'!$A$1:$C$1,0)),"")</f>
        <v/>
      </c>
      <c r="P8044" s="28" t="str">
        <f t="array" ref="P8044">IFERROR(SEARCH(ÖĞRETMEN,'VERİ TABANI'!G8044,1),"")</f>
        <v/>
      </c>
      <c r="Q8044" s="29" t="str">
        <f t="shared" si="251"/>
        <v/>
      </c>
    </row>
    <row r="8045" spans="1:17">
      <c r="A8045" s="3" t="str">
        <f t="shared" si="250"/>
        <v/>
      </c>
      <c r="M8045" s="3" t="str">
        <f>IFERROR(INDEX('SINIF GÜNLER'!$A:$C,MATCH('VERİ TABANI'!$D8045,'SINIF GÜNLER'!$B:$B,0),MATCH('VERİ TABANI'!$M$1,'SINIF GÜNLER'!$A$1:$C$1,0)),"")</f>
        <v/>
      </c>
      <c r="P8045" s="28" t="str">
        <f t="array" ref="P8045">IFERROR(SEARCH(ÖĞRETMEN,'VERİ TABANI'!G8045,1),"")</f>
        <v/>
      </c>
      <c r="Q8045" s="29" t="str">
        <f t="shared" si="251"/>
        <v/>
      </c>
    </row>
    <row r="8046" spans="1:17">
      <c r="A8046" s="3" t="str">
        <f t="shared" si="250"/>
        <v/>
      </c>
      <c r="M8046" s="3" t="str">
        <f>IFERROR(INDEX('SINIF GÜNLER'!$A:$C,MATCH('VERİ TABANI'!$D8046,'SINIF GÜNLER'!$B:$B,0),MATCH('VERİ TABANI'!$M$1,'SINIF GÜNLER'!$A$1:$C$1,0)),"")</f>
        <v/>
      </c>
      <c r="P8046" s="28" t="str">
        <f t="array" ref="P8046">IFERROR(SEARCH(ÖĞRETMEN,'VERİ TABANI'!G8046,1),"")</f>
        <v/>
      </c>
      <c r="Q8046" s="29" t="str">
        <f t="shared" si="251"/>
        <v/>
      </c>
    </row>
    <row r="8047" spans="1:17">
      <c r="A8047" s="3" t="str">
        <f t="shared" si="250"/>
        <v/>
      </c>
      <c r="M8047" s="3" t="str">
        <f>IFERROR(INDEX('SINIF GÜNLER'!$A:$C,MATCH('VERİ TABANI'!$D8047,'SINIF GÜNLER'!$B:$B,0),MATCH('VERİ TABANI'!$M$1,'SINIF GÜNLER'!$A$1:$C$1,0)),"")</f>
        <v/>
      </c>
      <c r="P8047" s="28" t="str">
        <f t="array" ref="P8047">IFERROR(SEARCH(ÖĞRETMEN,'VERİ TABANI'!G8047,1),"")</f>
        <v/>
      </c>
      <c r="Q8047" s="29" t="str">
        <f t="shared" si="251"/>
        <v/>
      </c>
    </row>
    <row r="8048" spans="1:17">
      <c r="A8048" s="3" t="str">
        <f t="shared" si="250"/>
        <v/>
      </c>
      <c r="M8048" s="3" t="str">
        <f>IFERROR(INDEX('SINIF GÜNLER'!$A:$C,MATCH('VERİ TABANI'!$D8048,'SINIF GÜNLER'!$B:$B,0),MATCH('VERİ TABANI'!$M$1,'SINIF GÜNLER'!$A$1:$C$1,0)),"")</f>
        <v/>
      </c>
      <c r="P8048" s="28" t="str">
        <f t="array" ref="P8048">IFERROR(SEARCH(ÖĞRETMEN,'VERİ TABANI'!G8048,1),"")</f>
        <v/>
      </c>
      <c r="Q8048" s="29" t="str">
        <f t="shared" si="251"/>
        <v/>
      </c>
    </row>
    <row r="8049" spans="1:17">
      <c r="A8049" s="3" t="str">
        <f t="shared" si="250"/>
        <v/>
      </c>
      <c r="M8049" s="3" t="str">
        <f>IFERROR(INDEX('SINIF GÜNLER'!$A:$C,MATCH('VERİ TABANI'!$D8049,'SINIF GÜNLER'!$B:$B,0),MATCH('VERİ TABANI'!$M$1,'SINIF GÜNLER'!$A$1:$C$1,0)),"")</f>
        <v/>
      </c>
      <c r="P8049" s="28" t="str">
        <f t="array" ref="P8049">IFERROR(SEARCH(ÖĞRETMEN,'VERİ TABANI'!G8049,1),"")</f>
        <v/>
      </c>
      <c r="Q8049" s="29" t="str">
        <f t="shared" si="251"/>
        <v/>
      </c>
    </row>
    <row r="8050" spans="1:17">
      <c r="A8050" s="3" t="str">
        <f t="shared" si="250"/>
        <v/>
      </c>
      <c r="M8050" s="3" t="str">
        <f>IFERROR(INDEX('SINIF GÜNLER'!$A:$C,MATCH('VERİ TABANI'!$D8050,'SINIF GÜNLER'!$B:$B,0),MATCH('VERİ TABANI'!$M$1,'SINIF GÜNLER'!$A$1:$C$1,0)),"")</f>
        <v/>
      </c>
      <c r="P8050" s="28" t="str">
        <f t="array" ref="P8050">IFERROR(SEARCH(ÖĞRETMEN,'VERİ TABANI'!G8050,1),"")</f>
        <v/>
      </c>
      <c r="Q8050" s="29" t="str">
        <f t="shared" si="251"/>
        <v/>
      </c>
    </row>
    <row r="8051" spans="1:17">
      <c r="A8051" s="3" t="str">
        <f t="shared" si="250"/>
        <v/>
      </c>
      <c r="M8051" s="3" t="str">
        <f>IFERROR(INDEX('SINIF GÜNLER'!$A:$C,MATCH('VERİ TABANI'!$D8051,'SINIF GÜNLER'!$B:$B,0),MATCH('VERİ TABANI'!$M$1,'SINIF GÜNLER'!$A$1:$C$1,0)),"")</f>
        <v/>
      </c>
      <c r="P8051" s="28" t="str">
        <f t="array" ref="P8051">IFERROR(SEARCH(ÖĞRETMEN,'VERİ TABANI'!G8051,1),"")</f>
        <v/>
      </c>
      <c r="Q8051" s="29" t="str">
        <f t="shared" si="251"/>
        <v/>
      </c>
    </row>
    <row r="8052" spans="1:17">
      <c r="A8052" s="3" t="str">
        <f t="shared" si="250"/>
        <v/>
      </c>
      <c r="M8052" s="3" t="str">
        <f>IFERROR(INDEX('SINIF GÜNLER'!$A:$C,MATCH('VERİ TABANI'!$D8052,'SINIF GÜNLER'!$B:$B,0),MATCH('VERİ TABANI'!$M$1,'SINIF GÜNLER'!$A$1:$C$1,0)),"")</f>
        <v/>
      </c>
      <c r="P8052" s="28" t="str">
        <f t="array" ref="P8052">IFERROR(SEARCH(ÖĞRETMEN,'VERİ TABANI'!G8052,1),"")</f>
        <v/>
      </c>
      <c r="Q8052" s="29" t="str">
        <f t="shared" si="251"/>
        <v/>
      </c>
    </row>
    <row r="8053" spans="1:17">
      <c r="A8053" s="3" t="str">
        <f t="shared" si="250"/>
        <v/>
      </c>
      <c r="M8053" s="3" t="str">
        <f>IFERROR(INDEX('SINIF GÜNLER'!$A:$C,MATCH('VERİ TABANI'!$D8053,'SINIF GÜNLER'!$B:$B,0),MATCH('VERİ TABANI'!$M$1,'SINIF GÜNLER'!$A$1:$C$1,0)),"")</f>
        <v/>
      </c>
      <c r="P8053" s="28" t="str">
        <f t="array" ref="P8053">IFERROR(SEARCH(ÖĞRETMEN,'VERİ TABANI'!G8053,1),"")</f>
        <v/>
      </c>
      <c r="Q8053" s="29" t="str">
        <f t="shared" si="251"/>
        <v/>
      </c>
    </row>
    <row r="8054" spans="1:17">
      <c r="A8054" s="3" t="str">
        <f t="shared" si="250"/>
        <v/>
      </c>
      <c r="M8054" s="3" t="str">
        <f>IFERROR(INDEX('SINIF GÜNLER'!$A:$C,MATCH('VERİ TABANI'!$D8054,'SINIF GÜNLER'!$B:$B,0),MATCH('VERİ TABANI'!$M$1,'SINIF GÜNLER'!$A$1:$C$1,0)),"")</f>
        <v/>
      </c>
      <c r="P8054" s="28" t="str">
        <f t="array" ref="P8054">IFERROR(SEARCH(ÖĞRETMEN,'VERİ TABANI'!G8054,1),"")</f>
        <v/>
      </c>
      <c r="Q8054" s="29" t="str">
        <f t="shared" si="251"/>
        <v/>
      </c>
    </row>
    <row r="8055" spans="1:17">
      <c r="A8055" s="3" t="str">
        <f t="shared" si="250"/>
        <v/>
      </c>
      <c r="M8055" s="3" t="str">
        <f>IFERROR(INDEX('SINIF GÜNLER'!$A:$C,MATCH('VERİ TABANI'!$D8055,'SINIF GÜNLER'!$B:$B,0),MATCH('VERİ TABANI'!$M$1,'SINIF GÜNLER'!$A$1:$C$1,0)),"")</f>
        <v/>
      </c>
      <c r="P8055" s="28" t="str">
        <f t="array" ref="P8055">IFERROR(SEARCH(ÖĞRETMEN,'VERİ TABANI'!G8055,1),"")</f>
        <v/>
      </c>
      <c r="Q8055" s="29" t="str">
        <f t="shared" si="251"/>
        <v/>
      </c>
    </row>
    <row r="8056" spans="1:17">
      <c r="A8056" s="3" t="str">
        <f t="shared" si="250"/>
        <v/>
      </c>
      <c r="M8056" s="3" t="str">
        <f>IFERROR(INDEX('SINIF GÜNLER'!$A:$C,MATCH('VERİ TABANI'!$D8056,'SINIF GÜNLER'!$B:$B,0),MATCH('VERİ TABANI'!$M$1,'SINIF GÜNLER'!$A$1:$C$1,0)),"")</f>
        <v/>
      </c>
      <c r="P8056" s="28" t="str">
        <f t="array" ref="P8056">IFERROR(SEARCH(ÖĞRETMEN,'VERİ TABANI'!G8056,1),"")</f>
        <v/>
      </c>
      <c r="Q8056" s="29" t="str">
        <f t="shared" si="251"/>
        <v/>
      </c>
    </row>
    <row r="8057" spans="1:17">
      <c r="A8057" s="3" t="str">
        <f t="shared" si="250"/>
        <v/>
      </c>
      <c r="M8057" s="3" t="str">
        <f>IFERROR(INDEX('SINIF GÜNLER'!$A:$C,MATCH('VERİ TABANI'!$D8057,'SINIF GÜNLER'!$B:$B,0),MATCH('VERİ TABANI'!$M$1,'SINIF GÜNLER'!$A$1:$C$1,0)),"")</f>
        <v/>
      </c>
      <c r="P8057" s="28" t="str">
        <f t="array" ref="P8057">IFERROR(SEARCH(ÖĞRETMEN,'VERİ TABANI'!G8057,1),"")</f>
        <v/>
      </c>
      <c r="Q8057" s="29" t="str">
        <f t="shared" si="251"/>
        <v/>
      </c>
    </row>
    <row r="8058" spans="1:17">
      <c r="A8058" s="3" t="str">
        <f t="shared" si="250"/>
        <v/>
      </c>
      <c r="M8058" s="3" t="str">
        <f>IFERROR(INDEX('SINIF GÜNLER'!$A:$C,MATCH('VERİ TABANI'!$D8058,'SINIF GÜNLER'!$B:$B,0),MATCH('VERİ TABANI'!$M$1,'SINIF GÜNLER'!$A$1:$C$1,0)),"")</f>
        <v/>
      </c>
      <c r="P8058" s="28" t="str">
        <f t="array" ref="P8058">IFERROR(SEARCH(ÖĞRETMEN,'VERİ TABANI'!G8058,1),"")</f>
        <v/>
      </c>
      <c r="Q8058" s="29" t="str">
        <f t="shared" si="251"/>
        <v/>
      </c>
    </row>
    <row r="8059" spans="1:17">
      <c r="A8059" s="3" t="str">
        <f t="shared" si="250"/>
        <v/>
      </c>
      <c r="M8059" s="3" t="str">
        <f>IFERROR(INDEX('SINIF GÜNLER'!$A:$C,MATCH('VERİ TABANI'!$D8059,'SINIF GÜNLER'!$B:$B,0),MATCH('VERİ TABANI'!$M$1,'SINIF GÜNLER'!$A$1:$C$1,0)),"")</f>
        <v/>
      </c>
      <c r="P8059" s="28" t="str">
        <f t="array" ref="P8059">IFERROR(SEARCH(ÖĞRETMEN,'VERİ TABANI'!G8059,1),"")</f>
        <v/>
      </c>
      <c r="Q8059" s="29" t="str">
        <f t="shared" si="251"/>
        <v/>
      </c>
    </row>
    <row r="8060" spans="1:17">
      <c r="A8060" s="3" t="str">
        <f t="shared" si="250"/>
        <v/>
      </c>
      <c r="M8060" s="3" t="str">
        <f>IFERROR(INDEX('SINIF GÜNLER'!$A:$C,MATCH('VERİ TABANI'!$D8060,'SINIF GÜNLER'!$B:$B,0),MATCH('VERİ TABANI'!$M$1,'SINIF GÜNLER'!$A$1:$C$1,0)),"")</f>
        <v/>
      </c>
      <c r="P8060" s="28" t="str">
        <f t="array" ref="P8060">IFERROR(SEARCH(ÖĞRETMEN,'VERİ TABANI'!G8060,1),"")</f>
        <v/>
      </c>
      <c r="Q8060" s="29" t="str">
        <f t="shared" si="251"/>
        <v/>
      </c>
    </row>
    <row r="8061" spans="1:17">
      <c r="A8061" s="3" t="str">
        <f t="shared" si="250"/>
        <v/>
      </c>
      <c r="M8061" s="3" t="str">
        <f>IFERROR(INDEX('SINIF GÜNLER'!$A:$C,MATCH('VERİ TABANI'!$D8061,'SINIF GÜNLER'!$B:$B,0),MATCH('VERİ TABANI'!$M$1,'SINIF GÜNLER'!$A$1:$C$1,0)),"")</f>
        <v/>
      </c>
      <c r="P8061" s="28" t="str">
        <f t="array" ref="P8061">IFERROR(SEARCH(ÖĞRETMEN,'VERİ TABANI'!G8061,1),"")</f>
        <v/>
      </c>
      <c r="Q8061" s="29" t="str">
        <f t="shared" si="251"/>
        <v/>
      </c>
    </row>
    <row r="8062" spans="1:17">
      <c r="A8062" s="3" t="str">
        <f t="shared" si="250"/>
        <v/>
      </c>
      <c r="M8062" s="3" t="str">
        <f>IFERROR(INDEX('SINIF GÜNLER'!$A:$C,MATCH('VERİ TABANI'!$D8062,'SINIF GÜNLER'!$B:$B,0),MATCH('VERİ TABANI'!$M$1,'SINIF GÜNLER'!$A$1:$C$1,0)),"")</f>
        <v/>
      </c>
      <c r="P8062" s="28" t="str">
        <f t="array" ref="P8062">IFERROR(SEARCH(ÖĞRETMEN,'VERİ TABANI'!G8062,1),"")</f>
        <v/>
      </c>
      <c r="Q8062" s="29" t="str">
        <f t="shared" si="251"/>
        <v/>
      </c>
    </row>
    <row r="8063" spans="1:17">
      <c r="A8063" s="3" t="str">
        <f t="shared" si="250"/>
        <v/>
      </c>
      <c r="M8063" s="3" t="str">
        <f>IFERROR(INDEX('SINIF GÜNLER'!$A:$C,MATCH('VERİ TABANI'!$D8063,'SINIF GÜNLER'!$B:$B,0),MATCH('VERİ TABANI'!$M$1,'SINIF GÜNLER'!$A$1:$C$1,0)),"")</f>
        <v/>
      </c>
      <c r="P8063" s="28" t="str">
        <f t="array" ref="P8063">IFERROR(SEARCH(ÖĞRETMEN,'VERİ TABANI'!G8063,1),"")</f>
        <v/>
      </c>
      <c r="Q8063" s="29" t="str">
        <f t="shared" si="251"/>
        <v/>
      </c>
    </row>
    <row r="8064" spans="1:17">
      <c r="A8064" s="3" t="str">
        <f t="shared" si="250"/>
        <v/>
      </c>
      <c r="M8064" s="3" t="str">
        <f>IFERROR(INDEX('SINIF GÜNLER'!$A:$C,MATCH('VERİ TABANI'!$D8064,'SINIF GÜNLER'!$B:$B,0),MATCH('VERİ TABANI'!$M$1,'SINIF GÜNLER'!$A$1:$C$1,0)),"")</f>
        <v/>
      </c>
      <c r="P8064" s="28" t="str">
        <f t="array" ref="P8064">IFERROR(SEARCH(ÖĞRETMEN,'VERİ TABANI'!G8064,1),"")</f>
        <v/>
      </c>
      <c r="Q8064" s="29" t="str">
        <f t="shared" si="251"/>
        <v/>
      </c>
    </row>
    <row r="8065" spans="1:17">
      <c r="A8065" s="3" t="str">
        <f t="shared" si="250"/>
        <v/>
      </c>
      <c r="M8065" s="3" t="str">
        <f>IFERROR(INDEX('SINIF GÜNLER'!$A:$C,MATCH('VERİ TABANI'!$D8065,'SINIF GÜNLER'!$B:$B,0),MATCH('VERİ TABANI'!$M$1,'SINIF GÜNLER'!$A$1:$C$1,0)),"")</f>
        <v/>
      </c>
      <c r="P8065" s="28" t="str">
        <f t="array" ref="P8065">IFERROR(SEARCH(ÖĞRETMEN,'VERİ TABANI'!G8065,1),"")</f>
        <v/>
      </c>
      <c r="Q8065" s="29" t="str">
        <f t="shared" si="251"/>
        <v/>
      </c>
    </row>
    <row r="8066" spans="1:17">
      <c r="A8066" s="3" t="str">
        <f t="shared" ref="A8066:A8129" si="252">IFERROR(IF(B8066="","",ROW()-1),"")</f>
        <v/>
      </c>
      <c r="M8066" s="3" t="str">
        <f>IFERROR(INDEX('SINIF GÜNLER'!$A:$C,MATCH('VERİ TABANI'!$D8066,'SINIF GÜNLER'!$B:$B,0),MATCH('VERİ TABANI'!$M$1,'SINIF GÜNLER'!$A$1:$C$1,0)),"")</f>
        <v/>
      </c>
      <c r="P8066" s="28" t="str">
        <f t="array" ref="P8066">IFERROR(SEARCH(ÖĞRETMEN,'VERİ TABANI'!G8066,1),"")</f>
        <v/>
      </c>
      <c r="Q8066" s="29" t="str">
        <f t="shared" si="251"/>
        <v/>
      </c>
    </row>
    <row r="8067" spans="1:17">
      <c r="A8067" s="3" t="str">
        <f t="shared" si="252"/>
        <v/>
      </c>
      <c r="M8067" s="3" t="str">
        <f>IFERROR(INDEX('SINIF GÜNLER'!$A:$C,MATCH('VERİ TABANI'!$D8067,'SINIF GÜNLER'!$B:$B,0),MATCH('VERİ TABANI'!$M$1,'SINIF GÜNLER'!$A$1:$C$1,0)),"")</f>
        <v/>
      </c>
      <c r="P8067" s="28" t="str">
        <f t="array" ref="P8067">IFERROR(SEARCH(ÖĞRETMEN,'VERİ TABANI'!G8067,1),"")</f>
        <v/>
      </c>
      <c r="Q8067" s="29" t="str">
        <f t="shared" si="251"/>
        <v/>
      </c>
    </row>
    <row r="8068" spans="1:17">
      <c r="A8068" s="3" t="str">
        <f t="shared" si="252"/>
        <v/>
      </c>
      <c r="M8068" s="3" t="str">
        <f>IFERROR(INDEX('SINIF GÜNLER'!$A:$C,MATCH('VERİ TABANI'!$D8068,'SINIF GÜNLER'!$B:$B,0),MATCH('VERİ TABANI'!$M$1,'SINIF GÜNLER'!$A$1:$C$1,0)),"")</f>
        <v/>
      </c>
      <c r="P8068" s="28" t="str">
        <f t="array" ref="P8068">IFERROR(SEARCH(ÖĞRETMEN,'VERİ TABANI'!G8068,1),"")</f>
        <v/>
      </c>
      <c r="Q8068" s="29" t="str">
        <f t="shared" si="251"/>
        <v/>
      </c>
    </row>
    <row r="8069" spans="1:17">
      <c r="A8069" s="3" t="str">
        <f t="shared" si="252"/>
        <v/>
      </c>
      <c r="M8069" s="3" t="str">
        <f>IFERROR(INDEX('SINIF GÜNLER'!$A:$C,MATCH('VERİ TABANI'!$D8069,'SINIF GÜNLER'!$B:$B,0),MATCH('VERİ TABANI'!$M$1,'SINIF GÜNLER'!$A$1:$C$1,0)),"")</f>
        <v/>
      </c>
      <c r="P8069" s="28" t="str">
        <f t="array" ref="P8069">IFERROR(SEARCH(ÖĞRETMEN,'VERİ TABANI'!G8069,1),"")</f>
        <v/>
      </c>
      <c r="Q8069" s="29" t="str">
        <f t="shared" si="251"/>
        <v/>
      </c>
    </row>
    <row r="8070" spans="1:17">
      <c r="A8070" s="3" t="str">
        <f t="shared" si="252"/>
        <v/>
      </c>
      <c r="M8070" s="3" t="str">
        <f>IFERROR(INDEX('SINIF GÜNLER'!$A:$C,MATCH('VERİ TABANI'!$D8070,'SINIF GÜNLER'!$B:$B,0),MATCH('VERİ TABANI'!$M$1,'SINIF GÜNLER'!$A$1:$C$1,0)),"")</f>
        <v/>
      </c>
      <c r="P8070" s="28" t="str">
        <f t="array" ref="P8070">IFERROR(SEARCH(ÖĞRETMEN,'VERİ TABANI'!G8070,1),"")</f>
        <v/>
      </c>
      <c r="Q8070" s="29" t="str">
        <f t="shared" si="251"/>
        <v/>
      </c>
    </row>
    <row r="8071" spans="1:17">
      <c r="A8071" s="3" t="str">
        <f t="shared" si="252"/>
        <v/>
      </c>
      <c r="M8071" s="3" t="str">
        <f>IFERROR(INDEX('SINIF GÜNLER'!$A:$C,MATCH('VERİ TABANI'!$D8071,'SINIF GÜNLER'!$B:$B,0),MATCH('VERİ TABANI'!$M$1,'SINIF GÜNLER'!$A$1:$C$1,0)),"")</f>
        <v/>
      </c>
      <c r="P8071" s="28" t="str">
        <f t="array" ref="P8071">IFERROR(SEARCH(ÖĞRETMEN,'VERİ TABANI'!G8071,1),"")</f>
        <v/>
      </c>
      <c r="Q8071" s="29" t="str">
        <f t="shared" si="251"/>
        <v/>
      </c>
    </row>
    <row r="8072" spans="1:17">
      <c r="A8072" s="3" t="str">
        <f t="shared" si="252"/>
        <v/>
      </c>
      <c r="M8072" s="3" t="str">
        <f>IFERROR(INDEX('SINIF GÜNLER'!$A:$C,MATCH('VERİ TABANI'!$D8072,'SINIF GÜNLER'!$B:$B,0),MATCH('VERİ TABANI'!$M$1,'SINIF GÜNLER'!$A$1:$C$1,0)),"")</f>
        <v/>
      </c>
      <c r="P8072" s="28" t="str">
        <f t="array" ref="P8072">IFERROR(SEARCH(ÖĞRETMEN,'VERİ TABANI'!G8072,1),"")</f>
        <v/>
      </c>
      <c r="Q8072" s="29" t="str">
        <f t="shared" ref="Q8072:Q8135" si="253">IF(P8072="","",ROW())</f>
        <v/>
      </c>
    </row>
    <row r="8073" spans="1:17">
      <c r="A8073" s="3" t="str">
        <f t="shared" si="252"/>
        <v/>
      </c>
      <c r="M8073" s="3" t="str">
        <f>IFERROR(INDEX('SINIF GÜNLER'!$A:$C,MATCH('VERİ TABANI'!$D8073,'SINIF GÜNLER'!$B:$B,0),MATCH('VERİ TABANI'!$M$1,'SINIF GÜNLER'!$A$1:$C$1,0)),"")</f>
        <v/>
      </c>
      <c r="P8073" s="28" t="str">
        <f t="array" ref="P8073">IFERROR(SEARCH(ÖĞRETMEN,'VERİ TABANI'!G8073,1),"")</f>
        <v/>
      </c>
      <c r="Q8073" s="29" t="str">
        <f t="shared" si="253"/>
        <v/>
      </c>
    </row>
    <row r="8074" spans="1:17">
      <c r="A8074" s="3" t="str">
        <f t="shared" si="252"/>
        <v/>
      </c>
      <c r="M8074" s="3" t="str">
        <f>IFERROR(INDEX('SINIF GÜNLER'!$A:$C,MATCH('VERİ TABANI'!$D8074,'SINIF GÜNLER'!$B:$B,0),MATCH('VERİ TABANI'!$M$1,'SINIF GÜNLER'!$A$1:$C$1,0)),"")</f>
        <v/>
      </c>
      <c r="P8074" s="28" t="str">
        <f t="array" ref="P8074">IFERROR(SEARCH(ÖĞRETMEN,'VERİ TABANI'!G8074,1),"")</f>
        <v/>
      </c>
      <c r="Q8074" s="29" t="str">
        <f t="shared" si="253"/>
        <v/>
      </c>
    </row>
    <row r="8075" spans="1:17">
      <c r="A8075" s="3" t="str">
        <f t="shared" si="252"/>
        <v/>
      </c>
      <c r="M8075" s="3" t="str">
        <f>IFERROR(INDEX('SINIF GÜNLER'!$A:$C,MATCH('VERİ TABANI'!$D8075,'SINIF GÜNLER'!$B:$B,0),MATCH('VERİ TABANI'!$M$1,'SINIF GÜNLER'!$A$1:$C$1,0)),"")</f>
        <v/>
      </c>
      <c r="P8075" s="28" t="str">
        <f t="array" ref="P8075">IFERROR(SEARCH(ÖĞRETMEN,'VERİ TABANI'!G8075,1),"")</f>
        <v/>
      </c>
      <c r="Q8075" s="29" t="str">
        <f t="shared" si="253"/>
        <v/>
      </c>
    </row>
    <row r="8076" spans="1:17">
      <c r="A8076" s="3" t="str">
        <f t="shared" si="252"/>
        <v/>
      </c>
      <c r="M8076" s="3" t="str">
        <f>IFERROR(INDEX('SINIF GÜNLER'!$A:$C,MATCH('VERİ TABANI'!$D8076,'SINIF GÜNLER'!$B:$B,0),MATCH('VERİ TABANI'!$M$1,'SINIF GÜNLER'!$A$1:$C$1,0)),"")</f>
        <v/>
      </c>
      <c r="P8076" s="28" t="str">
        <f t="array" ref="P8076">IFERROR(SEARCH(ÖĞRETMEN,'VERİ TABANI'!G8076,1),"")</f>
        <v/>
      </c>
      <c r="Q8076" s="29" t="str">
        <f t="shared" si="253"/>
        <v/>
      </c>
    </row>
    <row r="8077" spans="1:17">
      <c r="A8077" s="3" t="str">
        <f t="shared" si="252"/>
        <v/>
      </c>
      <c r="M8077" s="3" t="str">
        <f>IFERROR(INDEX('SINIF GÜNLER'!$A:$C,MATCH('VERİ TABANI'!$D8077,'SINIF GÜNLER'!$B:$B,0),MATCH('VERİ TABANI'!$M$1,'SINIF GÜNLER'!$A$1:$C$1,0)),"")</f>
        <v/>
      </c>
      <c r="P8077" s="28" t="str">
        <f t="array" ref="P8077">IFERROR(SEARCH(ÖĞRETMEN,'VERİ TABANI'!G8077,1),"")</f>
        <v/>
      </c>
      <c r="Q8077" s="29" t="str">
        <f t="shared" si="253"/>
        <v/>
      </c>
    </row>
    <row r="8078" spans="1:17">
      <c r="A8078" s="3" t="str">
        <f t="shared" si="252"/>
        <v/>
      </c>
      <c r="M8078" s="3" t="str">
        <f>IFERROR(INDEX('SINIF GÜNLER'!$A:$C,MATCH('VERİ TABANI'!$D8078,'SINIF GÜNLER'!$B:$B,0),MATCH('VERİ TABANI'!$M$1,'SINIF GÜNLER'!$A$1:$C$1,0)),"")</f>
        <v/>
      </c>
      <c r="P8078" s="28" t="str">
        <f t="array" ref="P8078">IFERROR(SEARCH(ÖĞRETMEN,'VERİ TABANI'!G8078,1),"")</f>
        <v/>
      </c>
      <c r="Q8078" s="29" t="str">
        <f t="shared" si="253"/>
        <v/>
      </c>
    </row>
    <row r="8079" spans="1:17">
      <c r="A8079" s="3" t="str">
        <f t="shared" si="252"/>
        <v/>
      </c>
      <c r="M8079" s="3" t="str">
        <f>IFERROR(INDEX('SINIF GÜNLER'!$A:$C,MATCH('VERİ TABANI'!$D8079,'SINIF GÜNLER'!$B:$B,0),MATCH('VERİ TABANI'!$M$1,'SINIF GÜNLER'!$A$1:$C$1,0)),"")</f>
        <v/>
      </c>
      <c r="P8079" s="28" t="str">
        <f t="array" ref="P8079">IFERROR(SEARCH(ÖĞRETMEN,'VERİ TABANI'!G8079,1),"")</f>
        <v/>
      </c>
      <c r="Q8079" s="29" t="str">
        <f t="shared" si="253"/>
        <v/>
      </c>
    </row>
    <row r="8080" spans="1:17">
      <c r="A8080" s="3" t="str">
        <f t="shared" si="252"/>
        <v/>
      </c>
      <c r="M8080" s="3" t="str">
        <f>IFERROR(INDEX('SINIF GÜNLER'!$A:$C,MATCH('VERİ TABANI'!$D8080,'SINIF GÜNLER'!$B:$B,0),MATCH('VERİ TABANI'!$M$1,'SINIF GÜNLER'!$A$1:$C$1,0)),"")</f>
        <v/>
      </c>
      <c r="P8080" s="28" t="str">
        <f t="array" ref="P8080">IFERROR(SEARCH(ÖĞRETMEN,'VERİ TABANI'!G8080,1),"")</f>
        <v/>
      </c>
      <c r="Q8080" s="29" t="str">
        <f t="shared" si="253"/>
        <v/>
      </c>
    </row>
    <row r="8081" spans="1:17">
      <c r="A8081" s="3" t="str">
        <f t="shared" si="252"/>
        <v/>
      </c>
      <c r="M8081" s="3" t="str">
        <f>IFERROR(INDEX('SINIF GÜNLER'!$A:$C,MATCH('VERİ TABANI'!$D8081,'SINIF GÜNLER'!$B:$B,0),MATCH('VERİ TABANI'!$M$1,'SINIF GÜNLER'!$A$1:$C$1,0)),"")</f>
        <v/>
      </c>
      <c r="P8081" s="28" t="str">
        <f t="array" ref="P8081">IFERROR(SEARCH(ÖĞRETMEN,'VERİ TABANI'!G8081,1),"")</f>
        <v/>
      </c>
      <c r="Q8081" s="29" t="str">
        <f t="shared" si="253"/>
        <v/>
      </c>
    </row>
    <row r="8082" spans="1:17">
      <c r="A8082" s="3" t="str">
        <f t="shared" si="252"/>
        <v/>
      </c>
      <c r="M8082" s="3" t="str">
        <f>IFERROR(INDEX('SINIF GÜNLER'!$A:$C,MATCH('VERİ TABANI'!$D8082,'SINIF GÜNLER'!$B:$B,0),MATCH('VERİ TABANI'!$M$1,'SINIF GÜNLER'!$A$1:$C$1,0)),"")</f>
        <v/>
      </c>
      <c r="P8082" s="28" t="str">
        <f t="array" ref="P8082">IFERROR(SEARCH(ÖĞRETMEN,'VERİ TABANI'!G8082,1),"")</f>
        <v/>
      </c>
      <c r="Q8082" s="29" t="str">
        <f t="shared" si="253"/>
        <v/>
      </c>
    </row>
    <row r="8083" spans="1:17">
      <c r="A8083" s="3" t="str">
        <f t="shared" si="252"/>
        <v/>
      </c>
      <c r="M8083" s="3" t="str">
        <f>IFERROR(INDEX('SINIF GÜNLER'!$A:$C,MATCH('VERİ TABANI'!$D8083,'SINIF GÜNLER'!$B:$B,0),MATCH('VERİ TABANI'!$M$1,'SINIF GÜNLER'!$A$1:$C$1,0)),"")</f>
        <v/>
      </c>
      <c r="P8083" s="28" t="str">
        <f t="array" ref="P8083">IFERROR(SEARCH(ÖĞRETMEN,'VERİ TABANI'!G8083,1),"")</f>
        <v/>
      </c>
      <c r="Q8083" s="29" t="str">
        <f t="shared" si="253"/>
        <v/>
      </c>
    </row>
    <row r="8084" spans="1:17">
      <c r="A8084" s="3" t="str">
        <f t="shared" si="252"/>
        <v/>
      </c>
      <c r="M8084" s="3" t="str">
        <f>IFERROR(INDEX('SINIF GÜNLER'!$A:$C,MATCH('VERİ TABANI'!$D8084,'SINIF GÜNLER'!$B:$B,0),MATCH('VERİ TABANI'!$M$1,'SINIF GÜNLER'!$A$1:$C$1,0)),"")</f>
        <v/>
      </c>
      <c r="P8084" s="28" t="str">
        <f t="array" ref="P8084">IFERROR(SEARCH(ÖĞRETMEN,'VERİ TABANI'!G8084,1),"")</f>
        <v/>
      </c>
      <c r="Q8084" s="29" t="str">
        <f t="shared" si="253"/>
        <v/>
      </c>
    </row>
    <row r="8085" spans="1:17">
      <c r="A8085" s="3" t="str">
        <f t="shared" si="252"/>
        <v/>
      </c>
      <c r="M8085" s="3" t="str">
        <f>IFERROR(INDEX('SINIF GÜNLER'!$A:$C,MATCH('VERİ TABANI'!$D8085,'SINIF GÜNLER'!$B:$B,0),MATCH('VERİ TABANI'!$M$1,'SINIF GÜNLER'!$A$1:$C$1,0)),"")</f>
        <v/>
      </c>
      <c r="P8085" s="28" t="str">
        <f t="array" ref="P8085">IFERROR(SEARCH(ÖĞRETMEN,'VERİ TABANI'!G8085,1),"")</f>
        <v/>
      </c>
      <c r="Q8085" s="29" t="str">
        <f t="shared" si="253"/>
        <v/>
      </c>
    </row>
    <row r="8086" spans="1:17">
      <c r="A8086" s="3" t="str">
        <f t="shared" si="252"/>
        <v/>
      </c>
      <c r="M8086" s="3" t="str">
        <f>IFERROR(INDEX('SINIF GÜNLER'!$A:$C,MATCH('VERİ TABANI'!$D8086,'SINIF GÜNLER'!$B:$B,0),MATCH('VERİ TABANI'!$M$1,'SINIF GÜNLER'!$A$1:$C$1,0)),"")</f>
        <v/>
      </c>
      <c r="P8086" s="28" t="str">
        <f t="array" ref="P8086">IFERROR(SEARCH(ÖĞRETMEN,'VERİ TABANI'!G8086,1),"")</f>
        <v/>
      </c>
      <c r="Q8086" s="29" t="str">
        <f t="shared" si="253"/>
        <v/>
      </c>
    </row>
    <row r="8087" spans="1:17">
      <c r="A8087" s="3" t="str">
        <f t="shared" si="252"/>
        <v/>
      </c>
      <c r="M8087" s="3" t="str">
        <f>IFERROR(INDEX('SINIF GÜNLER'!$A:$C,MATCH('VERİ TABANI'!$D8087,'SINIF GÜNLER'!$B:$B,0),MATCH('VERİ TABANI'!$M$1,'SINIF GÜNLER'!$A$1:$C$1,0)),"")</f>
        <v/>
      </c>
      <c r="P8087" s="28" t="str">
        <f t="array" ref="P8087">IFERROR(SEARCH(ÖĞRETMEN,'VERİ TABANI'!G8087,1),"")</f>
        <v/>
      </c>
      <c r="Q8087" s="29" t="str">
        <f t="shared" si="253"/>
        <v/>
      </c>
    </row>
    <row r="8088" spans="1:17">
      <c r="A8088" s="3" t="str">
        <f t="shared" si="252"/>
        <v/>
      </c>
      <c r="M8088" s="3" t="str">
        <f>IFERROR(INDEX('SINIF GÜNLER'!$A:$C,MATCH('VERİ TABANI'!$D8088,'SINIF GÜNLER'!$B:$B,0),MATCH('VERİ TABANI'!$M$1,'SINIF GÜNLER'!$A$1:$C$1,0)),"")</f>
        <v/>
      </c>
      <c r="P8088" s="28" t="str">
        <f t="array" ref="P8088">IFERROR(SEARCH(ÖĞRETMEN,'VERİ TABANI'!G8088,1),"")</f>
        <v/>
      </c>
      <c r="Q8088" s="29" t="str">
        <f t="shared" si="253"/>
        <v/>
      </c>
    </row>
    <row r="8089" spans="1:17">
      <c r="A8089" s="3" t="str">
        <f t="shared" si="252"/>
        <v/>
      </c>
      <c r="M8089" s="3" t="str">
        <f>IFERROR(INDEX('SINIF GÜNLER'!$A:$C,MATCH('VERİ TABANI'!$D8089,'SINIF GÜNLER'!$B:$B,0),MATCH('VERİ TABANI'!$M$1,'SINIF GÜNLER'!$A$1:$C$1,0)),"")</f>
        <v/>
      </c>
      <c r="P8089" s="28" t="str">
        <f t="array" ref="P8089">IFERROR(SEARCH(ÖĞRETMEN,'VERİ TABANI'!G8089,1),"")</f>
        <v/>
      </c>
      <c r="Q8089" s="29" t="str">
        <f t="shared" si="253"/>
        <v/>
      </c>
    </row>
    <row r="8090" spans="1:17">
      <c r="A8090" s="3" t="str">
        <f t="shared" si="252"/>
        <v/>
      </c>
      <c r="M8090" s="3" t="str">
        <f>IFERROR(INDEX('SINIF GÜNLER'!$A:$C,MATCH('VERİ TABANI'!$D8090,'SINIF GÜNLER'!$B:$B,0),MATCH('VERİ TABANI'!$M$1,'SINIF GÜNLER'!$A$1:$C$1,0)),"")</f>
        <v/>
      </c>
      <c r="P8090" s="28" t="str">
        <f t="array" ref="P8090">IFERROR(SEARCH(ÖĞRETMEN,'VERİ TABANI'!G8090,1),"")</f>
        <v/>
      </c>
      <c r="Q8090" s="29" t="str">
        <f t="shared" si="253"/>
        <v/>
      </c>
    </row>
    <row r="8091" spans="1:17">
      <c r="A8091" s="3" t="str">
        <f t="shared" si="252"/>
        <v/>
      </c>
      <c r="M8091" s="3" t="str">
        <f>IFERROR(INDEX('SINIF GÜNLER'!$A:$C,MATCH('VERİ TABANI'!$D8091,'SINIF GÜNLER'!$B:$B,0),MATCH('VERİ TABANI'!$M$1,'SINIF GÜNLER'!$A$1:$C$1,0)),"")</f>
        <v/>
      </c>
      <c r="P8091" s="28" t="str">
        <f t="array" ref="P8091">IFERROR(SEARCH(ÖĞRETMEN,'VERİ TABANI'!G8091,1),"")</f>
        <v/>
      </c>
      <c r="Q8091" s="29" t="str">
        <f t="shared" si="253"/>
        <v/>
      </c>
    </row>
    <row r="8092" spans="1:17">
      <c r="A8092" s="3" t="str">
        <f t="shared" si="252"/>
        <v/>
      </c>
      <c r="M8092" s="3" t="str">
        <f>IFERROR(INDEX('SINIF GÜNLER'!$A:$C,MATCH('VERİ TABANI'!$D8092,'SINIF GÜNLER'!$B:$B,0),MATCH('VERİ TABANI'!$M$1,'SINIF GÜNLER'!$A$1:$C$1,0)),"")</f>
        <v/>
      </c>
      <c r="P8092" s="28" t="str">
        <f t="array" ref="P8092">IFERROR(SEARCH(ÖĞRETMEN,'VERİ TABANI'!G8092,1),"")</f>
        <v/>
      </c>
      <c r="Q8092" s="29" t="str">
        <f t="shared" si="253"/>
        <v/>
      </c>
    </row>
    <row r="8093" spans="1:17">
      <c r="A8093" s="3" t="str">
        <f t="shared" si="252"/>
        <v/>
      </c>
      <c r="M8093" s="3" t="str">
        <f>IFERROR(INDEX('SINIF GÜNLER'!$A:$C,MATCH('VERİ TABANI'!$D8093,'SINIF GÜNLER'!$B:$B,0),MATCH('VERİ TABANI'!$M$1,'SINIF GÜNLER'!$A$1:$C$1,0)),"")</f>
        <v/>
      </c>
      <c r="P8093" s="28" t="str">
        <f t="array" ref="P8093">IFERROR(SEARCH(ÖĞRETMEN,'VERİ TABANI'!G8093,1),"")</f>
        <v/>
      </c>
      <c r="Q8093" s="29" t="str">
        <f t="shared" si="253"/>
        <v/>
      </c>
    </row>
    <row r="8094" spans="1:17">
      <c r="A8094" s="3" t="str">
        <f t="shared" si="252"/>
        <v/>
      </c>
      <c r="M8094" s="3" t="str">
        <f>IFERROR(INDEX('SINIF GÜNLER'!$A:$C,MATCH('VERİ TABANI'!$D8094,'SINIF GÜNLER'!$B:$B,0),MATCH('VERİ TABANI'!$M$1,'SINIF GÜNLER'!$A$1:$C$1,0)),"")</f>
        <v/>
      </c>
      <c r="P8094" s="28" t="str">
        <f t="array" ref="P8094">IFERROR(SEARCH(ÖĞRETMEN,'VERİ TABANI'!G8094,1),"")</f>
        <v/>
      </c>
      <c r="Q8094" s="29" t="str">
        <f t="shared" si="253"/>
        <v/>
      </c>
    </row>
    <row r="8095" spans="1:17">
      <c r="A8095" s="3" t="str">
        <f t="shared" si="252"/>
        <v/>
      </c>
      <c r="M8095" s="3" t="str">
        <f>IFERROR(INDEX('SINIF GÜNLER'!$A:$C,MATCH('VERİ TABANI'!$D8095,'SINIF GÜNLER'!$B:$B,0),MATCH('VERİ TABANI'!$M$1,'SINIF GÜNLER'!$A$1:$C$1,0)),"")</f>
        <v/>
      </c>
      <c r="P8095" s="28" t="str">
        <f t="array" ref="P8095">IFERROR(SEARCH(ÖĞRETMEN,'VERİ TABANI'!G8095,1),"")</f>
        <v/>
      </c>
      <c r="Q8095" s="29" t="str">
        <f t="shared" si="253"/>
        <v/>
      </c>
    </row>
    <row r="8096" spans="1:17">
      <c r="A8096" s="3" t="str">
        <f t="shared" si="252"/>
        <v/>
      </c>
      <c r="M8096" s="3" t="str">
        <f>IFERROR(INDEX('SINIF GÜNLER'!$A:$C,MATCH('VERİ TABANI'!$D8096,'SINIF GÜNLER'!$B:$B,0),MATCH('VERİ TABANI'!$M$1,'SINIF GÜNLER'!$A$1:$C$1,0)),"")</f>
        <v/>
      </c>
      <c r="P8096" s="28" t="str">
        <f t="array" ref="P8096">IFERROR(SEARCH(ÖĞRETMEN,'VERİ TABANI'!G8096,1),"")</f>
        <v/>
      </c>
      <c r="Q8096" s="29" t="str">
        <f t="shared" si="253"/>
        <v/>
      </c>
    </row>
    <row r="8097" spans="1:17">
      <c r="A8097" s="3" t="str">
        <f t="shared" si="252"/>
        <v/>
      </c>
      <c r="M8097" s="3" t="str">
        <f>IFERROR(INDEX('SINIF GÜNLER'!$A:$C,MATCH('VERİ TABANI'!$D8097,'SINIF GÜNLER'!$B:$B,0),MATCH('VERİ TABANI'!$M$1,'SINIF GÜNLER'!$A$1:$C$1,0)),"")</f>
        <v/>
      </c>
      <c r="P8097" s="28" t="str">
        <f t="array" ref="P8097">IFERROR(SEARCH(ÖĞRETMEN,'VERİ TABANI'!G8097,1),"")</f>
        <v/>
      </c>
      <c r="Q8097" s="29" t="str">
        <f t="shared" si="253"/>
        <v/>
      </c>
    </row>
    <row r="8098" spans="1:17">
      <c r="A8098" s="3" t="str">
        <f t="shared" si="252"/>
        <v/>
      </c>
      <c r="M8098" s="3" t="str">
        <f>IFERROR(INDEX('SINIF GÜNLER'!$A:$C,MATCH('VERİ TABANI'!$D8098,'SINIF GÜNLER'!$B:$B,0),MATCH('VERİ TABANI'!$M$1,'SINIF GÜNLER'!$A$1:$C$1,0)),"")</f>
        <v/>
      </c>
      <c r="P8098" s="28" t="str">
        <f t="array" ref="P8098">IFERROR(SEARCH(ÖĞRETMEN,'VERİ TABANI'!G8098,1),"")</f>
        <v/>
      </c>
      <c r="Q8098" s="29" t="str">
        <f t="shared" si="253"/>
        <v/>
      </c>
    </row>
    <row r="8099" spans="1:17">
      <c r="A8099" s="3" t="str">
        <f t="shared" si="252"/>
        <v/>
      </c>
      <c r="M8099" s="3" t="str">
        <f>IFERROR(INDEX('SINIF GÜNLER'!$A:$C,MATCH('VERİ TABANI'!$D8099,'SINIF GÜNLER'!$B:$B,0),MATCH('VERİ TABANI'!$M$1,'SINIF GÜNLER'!$A$1:$C$1,0)),"")</f>
        <v/>
      </c>
      <c r="P8099" s="28" t="str">
        <f t="array" ref="P8099">IFERROR(SEARCH(ÖĞRETMEN,'VERİ TABANI'!G8099,1),"")</f>
        <v/>
      </c>
      <c r="Q8099" s="29" t="str">
        <f t="shared" si="253"/>
        <v/>
      </c>
    </row>
    <row r="8100" spans="1:17">
      <c r="A8100" s="3" t="str">
        <f t="shared" si="252"/>
        <v/>
      </c>
      <c r="M8100" s="3" t="str">
        <f>IFERROR(INDEX('SINIF GÜNLER'!$A:$C,MATCH('VERİ TABANI'!$D8100,'SINIF GÜNLER'!$B:$B,0),MATCH('VERİ TABANI'!$M$1,'SINIF GÜNLER'!$A$1:$C$1,0)),"")</f>
        <v/>
      </c>
      <c r="P8100" s="28" t="str">
        <f t="array" ref="P8100">IFERROR(SEARCH(ÖĞRETMEN,'VERİ TABANI'!G8100,1),"")</f>
        <v/>
      </c>
      <c r="Q8100" s="29" t="str">
        <f t="shared" si="253"/>
        <v/>
      </c>
    </row>
    <row r="8101" spans="1:17">
      <c r="A8101" s="3" t="str">
        <f t="shared" si="252"/>
        <v/>
      </c>
      <c r="M8101" s="3" t="str">
        <f>IFERROR(INDEX('SINIF GÜNLER'!$A:$C,MATCH('VERİ TABANI'!$D8101,'SINIF GÜNLER'!$B:$B,0),MATCH('VERİ TABANI'!$M$1,'SINIF GÜNLER'!$A$1:$C$1,0)),"")</f>
        <v/>
      </c>
      <c r="P8101" s="28" t="str">
        <f t="array" ref="P8101">IFERROR(SEARCH(ÖĞRETMEN,'VERİ TABANI'!G8101,1),"")</f>
        <v/>
      </c>
      <c r="Q8101" s="29" t="str">
        <f t="shared" si="253"/>
        <v/>
      </c>
    </row>
    <row r="8102" spans="1:17">
      <c r="A8102" s="3" t="str">
        <f t="shared" si="252"/>
        <v/>
      </c>
      <c r="M8102" s="3" t="str">
        <f>IFERROR(INDEX('SINIF GÜNLER'!$A:$C,MATCH('VERİ TABANI'!$D8102,'SINIF GÜNLER'!$B:$B,0),MATCH('VERİ TABANI'!$M$1,'SINIF GÜNLER'!$A$1:$C$1,0)),"")</f>
        <v/>
      </c>
      <c r="P8102" s="28" t="str">
        <f t="array" ref="P8102">IFERROR(SEARCH(ÖĞRETMEN,'VERİ TABANI'!G8102,1),"")</f>
        <v/>
      </c>
      <c r="Q8102" s="29" t="str">
        <f t="shared" si="253"/>
        <v/>
      </c>
    </row>
    <row r="8103" spans="1:17">
      <c r="A8103" s="3" t="str">
        <f t="shared" si="252"/>
        <v/>
      </c>
      <c r="M8103" s="3" t="str">
        <f>IFERROR(INDEX('SINIF GÜNLER'!$A:$C,MATCH('VERİ TABANI'!$D8103,'SINIF GÜNLER'!$B:$B,0),MATCH('VERİ TABANI'!$M$1,'SINIF GÜNLER'!$A$1:$C$1,0)),"")</f>
        <v/>
      </c>
      <c r="P8103" s="28" t="str">
        <f t="array" ref="P8103">IFERROR(SEARCH(ÖĞRETMEN,'VERİ TABANI'!G8103,1),"")</f>
        <v/>
      </c>
      <c r="Q8103" s="29" t="str">
        <f t="shared" si="253"/>
        <v/>
      </c>
    </row>
    <row r="8104" spans="1:17">
      <c r="A8104" s="3" t="str">
        <f t="shared" si="252"/>
        <v/>
      </c>
      <c r="M8104" s="3" t="str">
        <f>IFERROR(INDEX('SINIF GÜNLER'!$A:$C,MATCH('VERİ TABANI'!$D8104,'SINIF GÜNLER'!$B:$B,0),MATCH('VERİ TABANI'!$M$1,'SINIF GÜNLER'!$A$1:$C$1,0)),"")</f>
        <v/>
      </c>
      <c r="P8104" s="28" t="str">
        <f t="array" ref="P8104">IFERROR(SEARCH(ÖĞRETMEN,'VERİ TABANI'!G8104,1),"")</f>
        <v/>
      </c>
      <c r="Q8104" s="29" t="str">
        <f t="shared" si="253"/>
        <v/>
      </c>
    </row>
    <row r="8105" spans="1:17">
      <c r="A8105" s="3" t="str">
        <f t="shared" si="252"/>
        <v/>
      </c>
      <c r="M8105" s="3" t="str">
        <f>IFERROR(INDEX('SINIF GÜNLER'!$A:$C,MATCH('VERİ TABANI'!$D8105,'SINIF GÜNLER'!$B:$B,0),MATCH('VERİ TABANI'!$M$1,'SINIF GÜNLER'!$A$1:$C$1,0)),"")</f>
        <v/>
      </c>
      <c r="P8105" s="28" t="str">
        <f t="array" ref="P8105">IFERROR(SEARCH(ÖĞRETMEN,'VERİ TABANI'!G8105,1),"")</f>
        <v/>
      </c>
      <c r="Q8105" s="29" t="str">
        <f t="shared" si="253"/>
        <v/>
      </c>
    </row>
    <row r="8106" spans="1:17">
      <c r="A8106" s="3" t="str">
        <f t="shared" si="252"/>
        <v/>
      </c>
      <c r="M8106" s="3" t="str">
        <f>IFERROR(INDEX('SINIF GÜNLER'!$A:$C,MATCH('VERİ TABANI'!$D8106,'SINIF GÜNLER'!$B:$B,0),MATCH('VERİ TABANI'!$M$1,'SINIF GÜNLER'!$A$1:$C$1,0)),"")</f>
        <v/>
      </c>
      <c r="P8106" s="28" t="str">
        <f t="array" ref="P8106">IFERROR(SEARCH(ÖĞRETMEN,'VERİ TABANI'!G8106,1),"")</f>
        <v/>
      </c>
      <c r="Q8106" s="29" t="str">
        <f t="shared" si="253"/>
        <v/>
      </c>
    </row>
    <row r="8107" spans="1:17">
      <c r="A8107" s="3" t="str">
        <f t="shared" si="252"/>
        <v/>
      </c>
      <c r="M8107" s="3" t="str">
        <f>IFERROR(INDEX('SINIF GÜNLER'!$A:$C,MATCH('VERİ TABANI'!$D8107,'SINIF GÜNLER'!$B:$B,0),MATCH('VERİ TABANI'!$M$1,'SINIF GÜNLER'!$A$1:$C$1,0)),"")</f>
        <v/>
      </c>
      <c r="P8107" s="28" t="str">
        <f t="array" ref="P8107">IFERROR(SEARCH(ÖĞRETMEN,'VERİ TABANI'!G8107,1),"")</f>
        <v/>
      </c>
      <c r="Q8107" s="29" t="str">
        <f t="shared" si="253"/>
        <v/>
      </c>
    </row>
    <row r="8108" spans="1:17">
      <c r="A8108" s="3" t="str">
        <f t="shared" si="252"/>
        <v/>
      </c>
      <c r="M8108" s="3" t="str">
        <f>IFERROR(INDEX('SINIF GÜNLER'!$A:$C,MATCH('VERİ TABANI'!$D8108,'SINIF GÜNLER'!$B:$B,0),MATCH('VERİ TABANI'!$M$1,'SINIF GÜNLER'!$A$1:$C$1,0)),"")</f>
        <v/>
      </c>
      <c r="P8108" s="28" t="str">
        <f t="array" ref="P8108">IFERROR(SEARCH(ÖĞRETMEN,'VERİ TABANI'!G8108,1),"")</f>
        <v/>
      </c>
      <c r="Q8108" s="29" t="str">
        <f t="shared" si="253"/>
        <v/>
      </c>
    </row>
    <row r="8109" spans="1:17">
      <c r="A8109" s="3" t="str">
        <f t="shared" si="252"/>
        <v/>
      </c>
      <c r="M8109" s="3" t="str">
        <f>IFERROR(INDEX('SINIF GÜNLER'!$A:$C,MATCH('VERİ TABANI'!$D8109,'SINIF GÜNLER'!$B:$B,0),MATCH('VERİ TABANI'!$M$1,'SINIF GÜNLER'!$A$1:$C$1,0)),"")</f>
        <v/>
      </c>
      <c r="P8109" s="28" t="str">
        <f t="array" ref="P8109">IFERROR(SEARCH(ÖĞRETMEN,'VERİ TABANI'!G8109,1),"")</f>
        <v/>
      </c>
      <c r="Q8109" s="29" t="str">
        <f t="shared" si="253"/>
        <v/>
      </c>
    </row>
    <row r="8110" spans="1:17">
      <c r="A8110" s="3" t="str">
        <f t="shared" si="252"/>
        <v/>
      </c>
      <c r="M8110" s="3" t="str">
        <f>IFERROR(INDEX('SINIF GÜNLER'!$A:$C,MATCH('VERİ TABANI'!$D8110,'SINIF GÜNLER'!$B:$B,0),MATCH('VERİ TABANI'!$M$1,'SINIF GÜNLER'!$A$1:$C$1,0)),"")</f>
        <v/>
      </c>
      <c r="P8110" s="28" t="str">
        <f t="array" ref="P8110">IFERROR(SEARCH(ÖĞRETMEN,'VERİ TABANI'!G8110,1),"")</f>
        <v/>
      </c>
      <c r="Q8110" s="29" t="str">
        <f t="shared" si="253"/>
        <v/>
      </c>
    </row>
    <row r="8111" spans="1:17">
      <c r="A8111" s="3" t="str">
        <f t="shared" si="252"/>
        <v/>
      </c>
      <c r="M8111" s="3" t="str">
        <f>IFERROR(INDEX('SINIF GÜNLER'!$A:$C,MATCH('VERİ TABANI'!$D8111,'SINIF GÜNLER'!$B:$B,0),MATCH('VERİ TABANI'!$M$1,'SINIF GÜNLER'!$A$1:$C$1,0)),"")</f>
        <v/>
      </c>
      <c r="P8111" s="28" t="str">
        <f t="array" ref="P8111">IFERROR(SEARCH(ÖĞRETMEN,'VERİ TABANI'!G8111,1),"")</f>
        <v/>
      </c>
      <c r="Q8111" s="29" t="str">
        <f t="shared" si="253"/>
        <v/>
      </c>
    </row>
    <row r="8112" spans="1:17">
      <c r="A8112" s="3" t="str">
        <f t="shared" si="252"/>
        <v/>
      </c>
      <c r="M8112" s="3" t="str">
        <f>IFERROR(INDEX('SINIF GÜNLER'!$A:$C,MATCH('VERİ TABANI'!$D8112,'SINIF GÜNLER'!$B:$B,0),MATCH('VERİ TABANI'!$M$1,'SINIF GÜNLER'!$A$1:$C$1,0)),"")</f>
        <v/>
      </c>
      <c r="P8112" s="28" t="str">
        <f t="array" ref="P8112">IFERROR(SEARCH(ÖĞRETMEN,'VERİ TABANI'!G8112,1),"")</f>
        <v/>
      </c>
      <c r="Q8112" s="29" t="str">
        <f t="shared" si="253"/>
        <v/>
      </c>
    </row>
    <row r="8113" spans="1:17">
      <c r="A8113" s="3" t="str">
        <f t="shared" si="252"/>
        <v/>
      </c>
      <c r="M8113" s="3" t="str">
        <f>IFERROR(INDEX('SINIF GÜNLER'!$A:$C,MATCH('VERİ TABANI'!$D8113,'SINIF GÜNLER'!$B:$B,0),MATCH('VERİ TABANI'!$M$1,'SINIF GÜNLER'!$A$1:$C$1,0)),"")</f>
        <v/>
      </c>
      <c r="P8113" s="28" t="str">
        <f t="array" ref="P8113">IFERROR(SEARCH(ÖĞRETMEN,'VERİ TABANI'!G8113,1),"")</f>
        <v/>
      </c>
      <c r="Q8113" s="29" t="str">
        <f t="shared" si="253"/>
        <v/>
      </c>
    </row>
    <row r="8114" spans="1:17">
      <c r="A8114" s="3" t="str">
        <f t="shared" si="252"/>
        <v/>
      </c>
      <c r="M8114" s="3" t="str">
        <f>IFERROR(INDEX('SINIF GÜNLER'!$A:$C,MATCH('VERİ TABANI'!$D8114,'SINIF GÜNLER'!$B:$B,0),MATCH('VERİ TABANI'!$M$1,'SINIF GÜNLER'!$A$1:$C$1,0)),"")</f>
        <v/>
      </c>
      <c r="P8114" s="28" t="str">
        <f t="array" ref="P8114">IFERROR(SEARCH(ÖĞRETMEN,'VERİ TABANI'!G8114,1),"")</f>
        <v/>
      </c>
      <c r="Q8114" s="29" t="str">
        <f t="shared" si="253"/>
        <v/>
      </c>
    </row>
    <row r="8115" spans="1:17">
      <c r="A8115" s="3" t="str">
        <f t="shared" si="252"/>
        <v/>
      </c>
      <c r="M8115" s="3" t="str">
        <f>IFERROR(INDEX('SINIF GÜNLER'!$A:$C,MATCH('VERİ TABANI'!$D8115,'SINIF GÜNLER'!$B:$B,0),MATCH('VERİ TABANI'!$M$1,'SINIF GÜNLER'!$A$1:$C$1,0)),"")</f>
        <v/>
      </c>
      <c r="P8115" s="28" t="str">
        <f t="array" ref="P8115">IFERROR(SEARCH(ÖĞRETMEN,'VERİ TABANI'!G8115,1),"")</f>
        <v/>
      </c>
      <c r="Q8115" s="29" t="str">
        <f t="shared" si="253"/>
        <v/>
      </c>
    </row>
    <row r="8116" spans="1:17">
      <c r="A8116" s="3" t="str">
        <f t="shared" si="252"/>
        <v/>
      </c>
      <c r="M8116" s="3" t="str">
        <f>IFERROR(INDEX('SINIF GÜNLER'!$A:$C,MATCH('VERİ TABANI'!$D8116,'SINIF GÜNLER'!$B:$B,0),MATCH('VERİ TABANI'!$M$1,'SINIF GÜNLER'!$A$1:$C$1,0)),"")</f>
        <v/>
      </c>
      <c r="P8116" s="28" t="str">
        <f t="array" ref="P8116">IFERROR(SEARCH(ÖĞRETMEN,'VERİ TABANI'!G8116,1),"")</f>
        <v/>
      </c>
      <c r="Q8116" s="29" t="str">
        <f t="shared" si="253"/>
        <v/>
      </c>
    </row>
    <row r="8117" spans="1:17">
      <c r="A8117" s="3" t="str">
        <f t="shared" si="252"/>
        <v/>
      </c>
      <c r="M8117" s="3" t="str">
        <f>IFERROR(INDEX('SINIF GÜNLER'!$A:$C,MATCH('VERİ TABANI'!$D8117,'SINIF GÜNLER'!$B:$B,0),MATCH('VERİ TABANI'!$M$1,'SINIF GÜNLER'!$A$1:$C$1,0)),"")</f>
        <v/>
      </c>
      <c r="P8117" s="28" t="str">
        <f t="array" ref="P8117">IFERROR(SEARCH(ÖĞRETMEN,'VERİ TABANI'!G8117,1),"")</f>
        <v/>
      </c>
      <c r="Q8117" s="29" t="str">
        <f t="shared" si="253"/>
        <v/>
      </c>
    </row>
    <row r="8118" spans="1:17">
      <c r="A8118" s="3" t="str">
        <f t="shared" si="252"/>
        <v/>
      </c>
      <c r="M8118" s="3" t="str">
        <f>IFERROR(INDEX('SINIF GÜNLER'!$A:$C,MATCH('VERİ TABANI'!$D8118,'SINIF GÜNLER'!$B:$B,0),MATCH('VERİ TABANI'!$M$1,'SINIF GÜNLER'!$A$1:$C$1,0)),"")</f>
        <v/>
      </c>
      <c r="P8118" s="28" t="str">
        <f t="array" ref="P8118">IFERROR(SEARCH(ÖĞRETMEN,'VERİ TABANI'!G8118,1),"")</f>
        <v/>
      </c>
      <c r="Q8118" s="29" t="str">
        <f t="shared" si="253"/>
        <v/>
      </c>
    </row>
    <row r="8119" spans="1:17">
      <c r="A8119" s="3" t="str">
        <f t="shared" si="252"/>
        <v/>
      </c>
      <c r="M8119" s="3" t="str">
        <f>IFERROR(INDEX('SINIF GÜNLER'!$A:$C,MATCH('VERİ TABANI'!$D8119,'SINIF GÜNLER'!$B:$B,0),MATCH('VERİ TABANI'!$M$1,'SINIF GÜNLER'!$A$1:$C$1,0)),"")</f>
        <v/>
      </c>
      <c r="P8119" s="28" t="str">
        <f t="array" ref="P8119">IFERROR(SEARCH(ÖĞRETMEN,'VERİ TABANI'!G8119,1),"")</f>
        <v/>
      </c>
      <c r="Q8119" s="29" t="str">
        <f t="shared" si="253"/>
        <v/>
      </c>
    </row>
    <row r="8120" spans="1:17">
      <c r="A8120" s="3" t="str">
        <f t="shared" si="252"/>
        <v/>
      </c>
      <c r="M8120" s="3" t="str">
        <f>IFERROR(INDEX('SINIF GÜNLER'!$A:$C,MATCH('VERİ TABANI'!$D8120,'SINIF GÜNLER'!$B:$B,0),MATCH('VERİ TABANI'!$M$1,'SINIF GÜNLER'!$A$1:$C$1,0)),"")</f>
        <v/>
      </c>
      <c r="P8120" s="28" t="str">
        <f t="array" ref="P8120">IFERROR(SEARCH(ÖĞRETMEN,'VERİ TABANI'!G8120,1),"")</f>
        <v/>
      </c>
      <c r="Q8120" s="29" t="str">
        <f t="shared" si="253"/>
        <v/>
      </c>
    </row>
    <row r="8121" spans="1:17">
      <c r="A8121" s="3" t="str">
        <f t="shared" si="252"/>
        <v/>
      </c>
      <c r="M8121" s="3" t="str">
        <f>IFERROR(INDEX('SINIF GÜNLER'!$A:$C,MATCH('VERİ TABANI'!$D8121,'SINIF GÜNLER'!$B:$B,0),MATCH('VERİ TABANI'!$M$1,'SINIF GÜNLER'!$A$1:$C$1,0)),"")</f>
        <v/>
      </c>
      <c r="P8121" s="28" t="str">
        <f t="array" ref="P8121">IFERROR(SEARCH(ÖĞRETMEN,'VERİ TABANI'!G8121,1),"")</f>
        <v/>
      </c>
      <c r="Q8121" s="29" t="str">
        <f t="shared" si="253"/>
        <v/>
      </c>
    </row>
    <row r="8122" spans="1:17">
      <c r="A8122" s="3" t="str">
        <f t="shared" si="252"/>
        <v/>
      </c>
      <c r="M8122" s="3" t="str">
        <f>IFERROR(INDEX('SINIF GÜNLER'!$A:$C,MATCH('VERİ TABANI'!$D8122,'SINIF GÜNLER'!$B:$B,0),MATCH('VERİ TABANI'!$M$1,'SINIF GÜNLER'!$A$1:$C$1,0)),"")</f>
        <v/>
      </c>
      <c r="P8122" s="28" t="str">
        <f t="array" ref="P8122">IFERROR(SEARCH(ÖĞRETMEN,'VERİ TABANI'!G8122,1),"")</f>
        <v/>
      </c>
      <c r="Q8122" s="29" t="str">
        <f t="shared" si="253"/>
        <v/>
      </c>
    </row>
    <row r="8123" spans="1:17">
      <c r="A8123" s="3" t="str">
        <f t="shared" si="252"/>
        <v/>
      </c>
      <c r="M8123" s="3" t="str">
        <f>IFERROR(INDEX('SINIF GÜNLER'!$A:$C,MATCH('VERİ TABANI'!$D8123,'SINIF GÜNLER'!$B:$B,0),MATCH('VERİ TABANI'!$M$1,'SINIF GÜNLER'!$A$1:$C$1,0)),"")</f>
        <v/>
      </c>
      <c r="P8123" s="28" t="str">
        <f t="array" ref="P8123">IFERROR(SEARCH(ÖĞRETMEN,'VERİ TABANI'!G8123,1),"")</f>
        <v/>
      </c>
      <c r="Q8123" s="29" t="str">
        <f t="shared" si="253"/>
        <v/>
      </c>
    </row>
    <row r="8124" spans="1:17">
      <c r="A8124" s="3" t="str">
        <f t="shared" si="252"/>
        <v/>
      </c>
      <c r="M8124" s="3" t="str">
        <f>IFERROR(INDEX('SINIF GÜNLER'!$A:$C,MATCH('VERİ TABANI'!$D8124,'SINIF GÜNLER'!$B:$B,0),MATCH('VERİ TABANI'!$M$1,'SINIF GÜNLER'!$A$1:$C$1,0)),"")</f>
        <v/>
      </c>
      <c r="P8124" s="28" t="str">
        <f t="array" ref="P8124">IFERROR(SEARCH(ÖĞRETMEN,'VERİ TABANI'!G8124,1),"")</f>
        <v/>
      </c>
      <c r="Q8124" s="29" t="str">
        <f t="shared" si="253"/>
        <v/>
      </c>
    </row>
    <row r="8125" spans="1:17">
      <c r="A8125" s="3" t="str">
        <f t="shared" si="252"/>
        <v/>
      </c>
      <c r="M8125" s="3" t="str">
        <f>IFERROR(INDEX('SINIF GÜNLER'!$A:$C,MATCH('VERİ TABANI'!$D8125,'SINIF GÜNLER'!$B:$B,0),MATCH('VERİ TABANI'!$M$1,'SINIF GÜNLER'!$A$1:$C$1,0)),"")</f>
        <v/>
      </c>
      <c r="P8125" s="28" t="str">
        <f t="array" ref="P8125">IFERROR(SEARCH(ÖĞRETMEN,'VERİ TABANI'!G8125,1),"")</f>
        <v/>
      </c>
      <c r="Q8125" s="29" t="str">
        <f t="shared" si="253"/>
        <v/>
      </c>
    </row>
    <row r="8126" spans="1:17">
      <c r="A8126" s="3" t="str">
        <f t="shared" si="252"/>
        <v/>
      </c>
      <c r="M8126" s="3" t="str">
        <f>IFERROR(INDEX('SINIF GÜNLER'!$A:$C,MATCH('VERİ TABANI'!$D8126,'SINIF GÜNLER'!$B:$B,0),MATCH('VERİ TABANI'!$M$1,'SINIF GÜNLER'!$A$1:$C$1,0)),"")</f>
        <v/>
      </c>
      <c r="P8126" s="28" t="str">
        <f t="array" ref="P8126">IFERROR(SEARCH(ÖĞRETMEN,'VERİ TABANI'!G8126,1),"")</f>
        <v/>
      </c>
      <c r="Q8126" s="29" t="str">
        <f t="shared" si="253"/>
        <v/>
      </c>
    </row>
    <row r="8127" spans="1:17">
      <c r="A8127" s="3" t="str">
        <f t="shared" si="252"/>
        <v/>
      </c>
      <c r="M8127" s="3" t="str">
        <f>IFERROR(INDEX('SINIF GÜNLER'!$A:$C,MATCH('VERİ TABANI'!$D8127,'SINIF GÜNLER'!$B:$B,0),MATCH('VERİ TABANI'!$M$1,'SINIF GÜNLER'!$A$1:$C$1,0)),"")</f>
        <v/>
      </c>
      <c r="P8127" s="28" t="str">
        <f t="array" ref="P8127">IFERROR(SEARCH(ÖĞRETMEN,'VERİ TABANI'!G8127,1),"")</f>
        <v/>
      </c>
      <c r="Q8127" s="29" t="str">
        <f t="shared" si="253"/>
        <v/>
      </c>
    </row>
    <row r="8128" spans="1:17">
      <c r="A8128" s="3" t="str">
        <f t="shared" si="252"/>
        <v/>
      </c>
      <c r="M8128" s="3" t="str">
        <f>IFERROR(INDEX('SINIF GÜNLER'!$A:$C,MATCH('VERİ TABANI'!$D8128,'SINIF GÜNLER'!$B:$B,0),MATCH('VERİ TABANI'!$M$1,'SINIF GÜNLER'!$A$1:$C$1,0)),"")</f>
        <v/>
      </c>
      <c r="P8128" s="28" t="str">
        <f t="array" ref="P8128">IFERROR(SEARCH(ÖĞRETMEN,'VERİ TABANI'!G8128,1),"")</f>
        <v/>
      </c>
      <c r="Q8128" s="29" t="str">
        <f t="shared" si="253"/>
        <v/>
      </c>
    </row>
    <row r="8129" spans="1:17">
      <c r="A8129" s="3" t="str">
        <f t="shared" si="252"/>
        <v/>
      </c>
      <c r="M8129" s="3" t="str">
        <f>IFERROR(INDEX('SINIF GÜNLER'!$A:$C,MATCH('VERİ TABANI'!$D8129,'SINIF GÜNLER'!$B:$B,0),MATCH('VERİ TABANI'!$M$1,'SINIF GÜNLER'!$A$1:$C$1,0)),"")</f>
        <v/>
      </c>
      <c r="P8129" s="28" t="str">
        <f t="array" ref="P8129">IFERROR(SEARCH(ÖĞRETMEN,'VERİ TABANI'!G8129,1),"")</f>
        <v/>
      </c>
      <c r="Q8129" s="29" t="str">
        <f t="shared" si="253"/>
        <v/>
      </c>
    </row>
    <row r="8130" spans="1:17">
      <c r="A8130" s="3" t="str">
        <f t="shared" ref="A8130:A8193" si="254">IFERROR(IF(B8130="","",ROW()-1),"")</f>
        <v/>
      </c>
      <c r="M8130" s="3" t="str">
        <f>IFERROR(INDEX('SINIF GÜNLER'!$A:$C,MATCH('VERİ TABANI'!$D8130,'SINIF GÜNLER'!$B:$B,0),MATCH('VERİ TABANI'!$M$1,'SINIF GÜNLER'!$A$1:$C$1,0)),"")</f>
        <v/>
      </c>
      <c r="P8130" s="28" t="str">
        <f t="array" ref="P8130">IFERROR(SEARCH(ÖĞRETMEN,'VERİ TABANI'!G8130,1),"")</f>
        <v/>
      </c>
      <c r="Q8130" s="29" t="str">
        <f t="shared" si="253"/>
        <v/>
      </c>
    </row>
    <row r="8131" spans="1:17">
      <c r="A8131" s="3" t="str">
        <f t="shared" si="254"/>
        <v/>
      </c>
      <c r="M8131" s="3" t="str">
        <f>IFERROR(INDEX('SINIF GÜNLER'!$A:$C,MATCH('VERİ TABANI'!$D8131,'SINIF GÜNLER'!$B:$B,0),MATCH('VERİ TABANI'!$M$1,'SINIF GÜNLER'!$A$1:$C$1,0)),"")</f>
        <v/>
      </c>
      <c r="P8131" s="28" t="str">
        <f t="array" ref="P8131">IFERROR(SEARCH(ÖĞRETMEN,'VERİ TABANI'!G8131,1),"")</f>
        <v/>
      </c>
      <c r="Q8131" s="29" t="str">
        <f t="shared" si="253"/>
        <v/>
      </c>
    </row>
    <row r="8132" spans="1:17">
      <c r="A8132" s="3" t="str">
        <f t="shared" si="254"/>
        <v/>
      </c>
      <c r="M8132" s="3" t="str">
        <f>IFERROR(INDEX('SINIF GÜNLER'!$A:$C,MATCH('VERİ TABANI'!$D8132,'SINIF GÜNLER'!$B:$B,0),MATCH('VERİ TABANI'!$M$1,'SINIF GÜNLER'!$A$1:$C$1,0)),"")</f>
        <v/>
      </c>
      <c r="P8132" s="28" t="str">
        <f t="array" ref="P8132">IFERROR(SEARCH(ÖĞRETMEN,'VERİ TABANI'!G8132,1),"")</f>
        <v/>
      </c>
      <c r="Q8132" s="29" t="str">
        <f t="shared" si="253"/>
        <v/>
      </c>
    </row>
    <row r="8133" spans="1:17">
      <c r="A8133" s="3" t="str">
        <f t="shared" si="254"/>
        <v/>
      </c>
      <c r="M8133" s="3" t="str">
        <f>IFERROR(INDEX('SINIF GÜNLER'!$A:$C,MATCH('VERİ TABANI'!$D8133,'SINIF GÜNLER'!$B:$B,0),MATCH('VERİ TABANI'!$M$1,'SINIF GÜNLER'!$A$1:$C$1,0)),"")</f>
        <v/>
      </c>
      <c r="P8133" s="28" t="str">
        <f t="array" ref="P8133">IFERROR(SEARCH(ÖĞRETMEN,'VERİ TABANI'!G8133,1),"")</f>
        <v/>
      </c>
      <c r="Q8133" s="29" t="str">
        <f t="shared" si="253"/>
        <v/>
      </c>
    </row>
    <row r="8134" spans="1:17">
      <c r="A8134" s="3" t="str">
        <f t="shared" si="254"/>
        <v/>
      </c>
      <c r="M8134" s="3" t="str">
        <f>IFERROR(INDEX('SINIF GÜNLER'!$A:$C,MATCH('VERİ TABANI'!$D8134,'SINIF GÜNLER'!$B:$B,0),MATCH('VERİ TABANI'!$M$1,'SINIF GÜNLER'!$A$1:$C$1,0)),"")</f>
        <v/>
      </c>
      <c r="P8134" s="28" t="str">
        <f t="array" ref="P8134">IFERROR(SEARCH(ÖĞRETMEN,'VERİ TABANI'!G8134,1),"")</f>
        <v/>
      </c>
      <c r="Q8134" s="29" t="str">
        <f t="shared" si="253"/>
        <v/>
      </c>
    </row>
    <row r="8135" spans="1:17">
      <c r="A8135" s="3" t="str">
        <f t="shared" si="254"/>
        <v/>
      </c>
      <c r="M8135" s="3" t="str">
        <f>IFERROR(INDEX('SINIF GÜNLER'!$A:$C,MATCH('VERİ TABANI'!$D8135,'SINIF GÜNLER'!$B:$B,0),MATCH('VERİ TABANI'!$M$1,'SINIF GÜNLER'!$A$1:$C$1,0)),"")</f>
        <v/>
      </c>
      <c r="P8135" s="28" t="str">
        <f t="array" ref="P8135">IFERROR(SEARCH(ÖĞRETMEN,'VERİ TABANI'!G8135,1),"")</f>
        <v/>
      </c>
      <c r="Q8135" s="29" t="str">
        <f t="shared" si="253"/>
        <v/>
      </c>
    </row>
    <row r="8136" spans="1:17">
      <c r="A8136" s="3" t="str">
        <f t="shared" si="254"/>
        <v/>
      </c>
      <c r="M8136" s="3" t="str">
        <f>IFERROR(INDEX('SINIF GÜNLER'!$A:$C,MATCH('VERİ TABANI'!$D8136,'SINIF GÜNLER'!$B:$B,0),MATCH('VERİ TABANI'!$M$1,'SINIF GÜNLER'!$A$1:$C$1,0)),"")</f>
        <v/>
      </c>
      <c r="P8136" s="28" t="str">
        <f t="array" ref="P8136">IFERROR(SEARCH(ÖĞRETMEN,'VERİ TABANI'!G8136,1),"")</f>
        <v/>
      </c>
      <c r="Q8136" s="29" t="str">
        <f t="shared" ref="Q8136:Q8199" si="255">IF(P8136="","",ROW())</f>
        <v/>
      </c>
    </row>
    <row r="8137" spans="1:17">
      <c r="A8137" s="3" t="str">
        <f t="shared" si="254"/>
        <v/>
      </c>
      <c r="M8137" s="3" t="str">
        <f>IFERROR(INDEX('SINIF GÜNLER'!$A:$C,MATCH('VERİ TABANI'!$D8137,'SINIF GÜNLER'!$B:$B,0),MATCH('VERİ TABANI'!$M$1,'SINIF GÜNLER'!$A$1:$C$1,0)),"")</f>
        <v/>
      </c>
      <c r="P8137" s="28" t="str">
        <f t="array" ref="P8137">IFERROR(SEARCH(ÖĞRETMEN,'VERİ TABANI'!G8137,1),"")</f>
        <v/>
      </c>
      <c r="Q8137" s="29" t="str">
        <f t="shared" si="255"/>
        <v/>
      </c>
    </row>
    <row r="8138" spans="1:17">
      <c r="A8138" s="3" t="str">
        <f t="shared" si="254"/>
        <v/>
      </c>
      <c r="M8138" s="3" t="str">
        <f>IFERROR(INDEX('SINIF GÜNLER'!$A:$C,MATCH('VERİ TABANI'!$D8138,'SINIF GÜNLER'!$B:$B,0),MATCH('VERİ TABANI'!$M$1,'SINIF GÜNLER'!$A$1:$C$1,0)),"")</f>
        <v/>
      </c>
      <c r="P8138" s="28" t="str">
        <f t="array" ref="P8138">IFERROR(SEARCH(ÖĞRETMEN,'VERİ TABANI'!G8138,1),"")</f>
        <v/>
      </c>
      <c r="Q8138" s="29" t="str">
        <f t="shared" si="255"/>
        <v/>
      </c>
    </row>
    <row r="8139" spans="1:17">
      <c r="A8139" s="3" t="str">
        <f t="shared" si="254"/>
        <v/>
      </c>
      <c r="M8139" s="3" t="str">
        <f>IFERROR(INDEX('SINIF GÜNLER'!$A:$C,MATCH('VERİ TABANI'!$D8139,'SINIF GÜNLER'!$B:$B,0),MATCH('VERİ TABANI'!$M$1,'SINIF GÜNLER'!$A$1:$C$1,0)),"")</f>
        <v/>
      </c>
      <c r="P8139" s="28" t="str">
        <f t="array" ref="P8139">IFERROR(SEARCH(ÖĞRETMEN,'VERİ TABANI'!G8139,1),"")</f>
        <v/>
      </c>
      <c r="Q8139" s="29" t="str">
        <f t="shared" si="255"/>
        <v/>
      </c>
    </row>
    <row r="8140" spans="1:17">
      <c r="A8140" s="3" t="str">
        <f t="shared" si="254"/>
        <v/>
      </c>
      <c r="M8140" s="3" t="str">
        <f>IFERROR(INDEX('SINIF GÜNLER'!$A:$C,MATCH('VERİ TABANI'!$D8140,'SINIF GÜNLER'!$B:$B,0),MATCH('VERİ TABANI'!$M$1,'SINIF GÜNLER'!$A$1:$C$1,0)),"")</f>
        <v/>
      </c>
      <c r="P8140" s="28" t="str">
        <f t="array" ref="P8140">IFERROR(SEARCH(ÖĞRETMEN,'VERİ TABANI'!G8140,1),"")</f>
        <v/>
      </c>
      <c r="Q8140" s="29" t="str">
        <f t="shared" si="255"/>
        <v/>
      </c>
    </row>
    <row r="8141" spans="1:17">
      <c r="A8141" s="3" t="str">
        <f t="shared" si="254"/>
        <v/>
      </c>
      <c r="M8141" s="3" t="str">
        <f>IFERROR(INDEX('SINIF GÜNLER'!$A:$C,MATCH('VERİ TABANI'!$D8141,'SINIF GÜNLER'!$B:$B,0),MATCH('VERİ TABANI'!$M$1,'SINIF GÜNLER'!$A$1:$C$1,0)),"")</f>
        <v/>
      </c>
      <c r="P8141" s="28" t="str">
        <f t="array" ref="P8141">IFERROR(SEARCH(ÖĞRETMEN,'VERİ TABANI'!G8141,1),"")</f>
        <v/>
      </c>
      <c r="Q8141" s="29" t="str">
        <f t="shared" si="255"/>
        <v/>
      </c>
    </row>
    <row r="8142" spans="1:17">
      <c r="A8142" s="3" t="str">
        <f t="shared" si="254"/>
        <v/>
      </c>
      <c r="M8142" s="3" t="str">
        <f>IFERROR(INDEX('SINIF GÜNLER'!$A:$C,MATCH('VERİ TABANI'!$D8142,'SINIF GÜNLER'!$B:$B,0),MATCH('VERİ TABANI'!$M$1,'SINIF GÜNLER'!$A$1:$C$1,0)),"")</f>
        <v/>
      </c>
      <c r="P8142" s="28" t="str">
        <f t="array" ref="P8142">IFERROR(SEARCH(ÖĞRETMEN,'VERİ TABANI'!G8142,1),"")</f>
        <v/>
      </c>
      <c r="Q8142" s="29" t="str">
        <f t="shared" si="255"/>
        <v/>
      </c>
    </row>
    <row r="8143" spans="1:17">
      <c r="A8143" s="3" t="str">
        <f t="shared" si="254"/>
        <v/>
      </c>
      <c r="M8143" s="3" t="str">
        <f>IFERROR(INDEX('SINIF GÜNLER'!$A:$C,MATCH('VERİ TABANI'!$D8143,'SINIF GÜNLER'!$B:$B,0),MATCH('VERİ TABANI'!$M$1,'SINIF GÜNLER'!$A$1:$C$1,0)),"")</f>
        <v/>
      </c>
      <c r="P8143" s="28" t="str">
        <f t="array" ref="P8143">IFERROR(SEARCH(ÖĞRETMEN,'VERİ TABANI'!G8143,1),"")</f>
        <v/>
      </c>
      <c r="Q8143" s="29" t="str">
        <f t="shared" si="255"/>
        <v/>
      </c>
    </row>
    <row r="8144" spans="1:17">
      <c r="A8144" s="3" t="str">
        <f t="shared" si="254"/>
        <v/>
      </c>
      <c r="M8144" s="3" t="str">
        <f>IFERROR(INDEX('SINIF GÜNLER'!$A:$C,MATCH('VERİ TABANI'!$D8144,'SINIF GÜNLER'!$B:$B,0),MATCH('VERİ TABANI'!$M$1,'SINIF GÜNLER'!$A$1:$C$1,0)),"")</f>
        <v/>
      </c>
      <c r="P8144" s="28" t="str">
        <f t="array" ref="P8144">IFERROR(SEARCH(ÖĞRETMEN,'VERİ TABANI'!G8144,1),"")</f>
        <v/>
      </c>
      <c r="Q8144" s="29" t="str">
        <f t="shared" si="255"/>
        <v/>
      </c>
    </row>
    <row r="8145" spans="1:17">
      <c r="A8145" s="3" t="str">
        <f t="shared" si="254"/>
        <v/>
      </c>
      <c r="M8145" s="3" t="str">
        <f>IFERROR(INDEX('SINIF GÜNLER'!$A:$C,MATCH('VERİ TABANI'!$D8145,'SINIF GÜNLER'!$B:$B,0),MATCH('VERİ TABANI'!$M$1,'SINIF GÜNLER'!$A$1:$C$1,0)),"")</f>
        <v/>
      </c>
      <c r="P8145" s="28" t="str">
        <f t="array" ref="P8145">IFERROR(SEARCH(ÖĞRETMEN,'VERİ TABANI'!G8145,1),"")</f>
        <v/>
      </c>
      <c r="Q8145" s="29" t="str">
        <f t="shared" si="255"/>
        <v/>
      </c>
    </row>
    <row r="8146" spans="1:17">
      <c r="A8146" s="3" t="str">
        <f t="shared" si="254"/>
        <v/>
      </c>
      <c r="M8146" s="3" t="str">
        <f>IFERROR(INDEX('SINIF GÜNLER'!$A:$C,MATCH('VERİ TABANI'!$D8146,'SINIF GÜNLER'!$B:$B,0),MATCH('VERİ TABANI'!$M$1,'SINIF GÜNLER'!$A$1:$C$1,0)),"")</f>
        <v/>
      </c>
      <c r="P8146" s="28" t="str">
        <f t="array" ref="P8146">IFERROR(SEARCH(ÖĞRETMEN,'VERİ TABANI'!G8146,1),"")</f>
        <v/>
      </c>
      <c r="Q8146" s="29" t="str">
        <f t="shared" si="255"/>
        <v/>
      </c>
    </row>
    <row r="8147" spans="1:17">
      <c r="A8147" s="3" t="str">
        <f t="shared" si="254"/>
        <v/>
      </c>
      <c r="M8147" s="3" t="str">
        <f>IFERROR(INDEX('SINIF GÜNLER'!$A:$C,MATCH('VERİ TABANI'!$D8147,'SINIF GÜNLER'!$B:$B,0),MATCH('VERİ TABANI'!$M$1,'SINIF GÜNLER'!$A$1:$C$1,0)),"")</f>
        <v/>
      </c>
      <c r="P8147" s="28" t="str">
        <f t="array" ref="P8147">IFERROR(SEARCH(ÖĞRETMEN,'VERİ TABANI'!G8147,1),"")</f>
        <v/>
      </c>
      <c r="Q8147" s="29" t="str">
        <f t="shared" si="255"/>
        <v/>
      </c>
    </row>
    <row r="8148" spans="1:17">
      <c r="A8148" s="3" t="str">
        <f t="shared" si="254"/>
        <v/>
      </c>
      <c r="M8148" s="3" t="str">
        <f>IFERROR(INDEX('SINIF GÜNLER'!$A:$C,MATCH('VERİ TABANI'!$D8148,'SINIF GÜNLER'!$B:$B,0),MATCH('VERİ TABANI'!$M$1,'SINIF GÜNLER'!$A$1:$C$1,0)),"")</f>
        <v/>
      </c>
      <c r="P8148" s="28" t="str">
        <f t="array" ref="P8148">IFERROR(SEARCH(ÖĞRETMEN,'VERİ TABANI'!G8148,1),"")</f>
        <v/>
      </c>
      <c r="Q8148" s="29" t="str">
        <f t="shared" si="255"/>
        <v/>
      </c>
    </row>
    <row r="8149" spans="1:17">
      <c r="A8149" s="3" t="str">
        <f t="shared" si="254"/>
        <v/>
      </c>
      <c r="M8149" s="3" t="str">
        <f>IFERROR(INDEX('SINIF GÜNLER'!$A:$C,MATCH('VERİ TABANI'!$D8149,'SINIF GÜNLER'!$B:$B,0),MATCH('VERİ TABANI'!$M$1,'SINIF GÜNLER'!$A$1:$C$1,0)),"")</f>
        <v/>
      </c>
      <c r="P8149" s="28" t="str">
        <f t="array" ref="P8149">IFERROR(SEARCH(ÖĞRETMEN,'VERİ TABANI'!G8149,1),"")</f>
        <v/>
      </c>
      <c r="Q8149" s="29" t="str">
        <f t="shared" si="255"/>
        <v/>
      </c>
    </row>
    <row r="8150" spans="1:17">
      <c r="A8150" s="3" t="str">
        <f t="shared" si="254"/>
        <v/>
      </c>
      <c r="M8150" s="3" t="str">
        <f>IFERROR(INDEX('SINIF GÜNLER'!$A:$C,MATCH('VERİ TABANI'!$D8150,'SINIF GÜNLER'!$B:$B,0),MATCH('VERİ TABANI'!$M$1,'SINIF GÜNLER'!$A$1:$C$1,0)),"")</f>
        <v/>
      </c>
      <c r="P8150" s="28" t="str">
        <f t="array" ref="P8150">IFERROR(SEARCH(ÖĞRETMEN,'VERİ TABANI'!G8150,1),"")</f>
        <v/>
      </c>
      <c r="Q8150" s="29" t="str">
        <f t="shared" si="255"/>
        <v/>
      </c>
    </row>
    <row r="8151" spans="1:17">
      <c r="A8151" s="3" t="str">
        <f t="shared" si="254"/>
        <v/>
      </c>
      <c r="M8151" s="3" t="str">
        <f>IFERROR(INDEX('SINIF GÜNLER'!$A:$C,MATCH('VERİ TABANI'!$D8151,'SINIF GÜNLER'!$B:$B,0),MATCH('VERİ TABANI'!$M$1,'SINIF GÜNLER'!$A$1:$C$1,0)),"")</f>
        <v/>
      </c>
      <c r="P8151" s="28" t="str">
        <f t="array" ref="P8151">IFERROR(SEARCH(ÖĞRETMEN,'VERİ TABANI'!G8151,1),"")</f>
        <v/>
      </c>
      <c r="Q8151" s="29" t="str">
        <f t="shared" si="255"/>
        <v/>
      </c>
    </row>
    <row r="8152" spans="1:17">
      <c r="A8152" s="3" t="str">
        <f t="shared" si="254"/>
        <v/>
      </c>
      <c r="M8152" s="3" t="str">
        <f>IFERROR(INDEX('SINIF GÜNLER'!$A:$C,MATCH('VERİ TABANI'!$D8152,'SINIF GÜNLER'!$B:$B,0),MATCH('VERİ TABANI'!$M$1,'SINIF GÜNLER'!$A$1:$C$1,0)),"")</f>
        <v/>
      </c>
      <c r="P8152" s="28" t="str">
        <f t="array" ref="P8152">IFERROR(SEARCH(ÖĞRETMEN,'VERİ TABANI'!G8152,1),"")</f>
        <v/>
      </c>
      <c r="Q8152" s="29" t="str">
        <f t="shared" si="255"/>
        <v/>
      </c>
    </row>
    <row r="8153" spans="1:17">
      <c r="A8153" s="3" t="str">
        <f t="shared" si="254"/>
        <v/>
      </c>
      <c r="M8153" s="3" t="str">
        <f>IFERROR(INDEX('SINIF GÜNLER'!$A:$C,MATCH('VERİ TABANI'!$D8153,'SINIF GÜNLER'!$B:$B,0),MATCH('VERİ TABANI'!$M$1,'SINIF GÜNLER'!$A$1:$C$1,0)),"")</f>
        <v/>
      </c>
      <c r="P8153" s="28" t="str">
        <f t="array" ref="P8153">IFERROR(SEARCH(ÖĞRETMEN,'VERİ TABANI'!G8153,1),"")</f>
        <v/>
      </c>
      <c r="Q8153" s="29" t="str">
        <f t="shared" si="255"/>
        <v/>
      </c>
    </row>
    <row r="8154" spans="1:17">
      <c r="A8154" s="3" t="str">
        <f t="shared" si="254"/>
        <v/>
      </c>
      <c r="M8154" s="3" t="str">
        <f>IFERROR(INDEX('SINIF GÜNLER'!$A:$C,MATCH('VERİ TABANI'!$D8154,'SINIF GÜNLER'!$B:$B,0),MATCH('VERİ TABANI'!$M$1,'SINIF GÜNLER'!$A$1:$C$1,0)),"")</f>
        <v/>
      </c>
      <c r="P8154" s="28" t="str">
        <f t="array" ref="P8154">IFERROR(SEARCH(ÖĞRETMEN,'VERİ TABANI'!G8154,1),"")</f>
        <v/>
      </c>
      <c r="Q8154" s="29" t="str">
        <f t="shared" si="255"/>
        <v/>
      </c>
    </row>
    <row r="8155" spans="1:17">
      <c r="A8155" s="3" t="str">
        <f t="shared" si="254"/>
        <v/>
      </c>
      <c r="M8155" s="3" t="str">
        <f>IFERROR(INDEX('SINIF GÜNLER'!$A:$C,MATCH('VERİ TABANI'!$D8155,'SINIF GÜNLER'!$B:$B,0),MATCH('VERİ TABANI'!$M$1,'SINIF GÜNLER'!$A$1:$C$1,0)),"")</f>
        <v/>
      </c>
      <c r="P8155" s="28" t="str">
        <f t="array" ref="P8155">IFERROR(SEARCH(ÖĞRETMEN,'VERİ TABANI'!G8155,1),"")</f>
        <v/>
      </c>
      <c r="Q8155" s="29" t="str">
        <f t="shared" si="255"/>
        <v/>
      </c>
    </row>
    <row r="8156" spans="1:17">
      <c r="A8156" s="3" t="str">
        <f t="shared" si="254"/>
        <v/>
      </c>
      <c r="M8156" s="3" t="str">
        <f>IFERROR(INDEX('SINIF GÜNLER'!$A:$C,MATCH('VERİ TABANI'!$D8156,'SINIF GÜNLER'!$B:$B,0),MATCH('VERİ TABANI'!$M$1,'SINIF GÜNLER'!$A$1:$C$1,0)),"")</f>
        <v/>
      </c>
      <c r="P8156" s="28" t="str">
        <f t="array" ref="P8156">IFERROR(SEARCH(ÖĞRETMEN,'VERİ TABANI'!G8156,1),"")</f>
        <v/>
      </c>
      <c r="Q8156" s="29" t="str">
        <f t="shared" si="255"/>
        <v/>
      </c>
    </row>
    <row r="8157" spans="1:17">
      <c r="A8157" s="3" t="str">
        <f t="shared" si="254"/>
        <v/>
      </c>
      <c r="M8157" s="3" t="str">
        <f>IFERROR(INDEX('SINIF GÜNLER'!$A:$C,MATCH('VERİ TABANI'!$D8157,'SINIF GÜNLER'!$B:$B,0),MATCH('VERİ TABANI'!$M$1,'SINIF GÜNLER'!$A$1:$C$1,0)),"")</f>
        <v/>
      </c>
      <c r="P8157" s="28" t="str">
        <f t="array" ref="P8157">IFERROR(SEARCH(ÖĞRETMEN,'VERİ TABANI'!G8157,1),"")</f>
        <v/>
      </c>
      <c r="Q8157" s="29" t="str">
        <f t="shared" si="255"/>
        <v/>
      </c>
    </row>
    <row r="8158" spans="1:17">
      <c r="A8158" s="3" t="str">
        <f t="shared" si="254"/>
        <v/>
      </c>
      <c r="M8158" s="3" t="str">
        <f>IFERROR(INDEX('SINIF GÜNLER'!$A:$C,MATCH('VERİ TABANI'!$D8158,'SINIF GÜNLER'!$B:$B,0),MATCH('VERİ TABANI'!$M$1,'SINIF GÜNLER'!$A$1:$C$1,0)),"")</f>
        <v/>
      </c>
      <c r="P8158" s="28" t="str">
        <f t="array" ref="P8158">IFERROR(SEARCH(ÖĞRETMEN,'VERİ TABANI'!G8158,1),"")</f>
        <v/>
      </c>
      <c r="Q8158" s="29" t="str">
        <f t="shared" si="255"/>
        <v/>
      </c>
    </row>
    <row r="8159" spans="1:17">
      <c r="A8159" s="3" t="str">
        <f t="shared" si="254"/>
        <v/>
      </c>
      <c r="M8159" s="3" t="str">
        <f>IFERROR(INDEX('SINIF GÜNLER'!$A:$C,MATCH('VERİ TABANI'!$D8159,'SINIF GÜNLER'!$B:$B,0),MATCH('VERİ TABANI'!$M$1,'SINIF GÜNLER'!$A$1:$C$1,0)),"")</f>
        <v/>
      </c>
      <c r="P8159" s="28" t="str">
        <f t="array" ref="P8159">IFERROR(SEARCH(ÖĞRETMEN,'VERİ TABANI'!G8159,1),"")</f>
        <v/>
      </c>
      <c r="Q8159" s="29" t="str">
        <f t="shared" si="255"/>
        <v/>
      </c>
    </row>
    <row r="8160" spans="1:17">
      <c r="A8160" s="3" t="str">
        <f t="shared" si="254"/>
        <v/>
      </c>
      <c r="M8160" s="3" t="str">
        <f>IFERROR(INDEX('SINIF GÜNLER'!$A:$C,MATCH('VERİ TABANI'!$D8160,'SINIF GÜNLER'!$B:$B,0),MATCH('VERİ TABANI'!$M$1,'SINIF GÜNLER'!$A$1:$C$1,0)),"")</f>
        <v/>
      </c>
      <c r="P8160" s="28" t="str">
        <f t="array" ref="P8160">IFERROR(SEARCH(ÖĞRETMEN,'VERİ TABANI'!G8160,1),"")</f>
        <v/>
      </c>
      <c r="Q8160" s="29" t="str">
        <f t="shared" si="255"/>
        <v/>
      </c>
    </row>
    <row r="8161" spans="1:17">
      <c r="A8161" s="3" t="str">
        <f t="shared" si="254"/>
        <v/>
      </c>
      <c r="M8161" s="3" t="str">
        <f>IFERROR(INDEX('SINIF GÜNLER'!$A:$C,MATCH('VERİ TABANI'!$D8161,'SINIF GÜNLER'!$B:$B,0),MATCH('VERİ TABANI'!$M$1,'SINIF GÜNLER'!$A$1:$C$1,0)),"")</f>
        <v/>
      </c>
      <c r="P8161" s="28" t="str">
        <f t="array" ref="P8161">IFERROR(SEARCH(ÖĞRETMEN,'VERİ TABANI'!G8161,1),"")</f>
        <v/>
      </c>
      <c r="Q8161" s="29" t="str">
        <f t="shared" si="255"/>
        <v/>
      </c>
    </row>
    <row r="8162" spans="1:17">
      <c r="A8162" s="3" t="str">
        <f t="shared" si="254"/>
        <v/>
      </c>
      <c r="M8162" s="3" t="str">
        <f>IFERROR(INDEX('SINIF GÜNLER'!$A:$C,MATCH('VERİ TABANI'!$D8162,'SINIF GÜNLER'!$B:$B,0),MATCH('VERİ TABANI'!$M$1,'SINIF GÜNLER'!$A$1:$C$1,0)),"")</f>
        <v/>
      </c>
      <c r="P8162" s="28" t="str">
        <f t="array" ref="P8162">IFERROR(SEARCH(ÖĞRETMEN,'VERİ TABANI'!G8162,1),"")</f>
        <v/>
      </c>
      <c r="Q8162" s="29" t="str">
        <f t="shared" si="255"/>
        <v/>
      </c>
    </row>
    <row r="8163" spans="1:17">
      <c r="A8163" s="3" t="str">
        <f t="shared" si="254"/>
        <v/>
      </c>
      <c r="M8163" s="3" t="str">
        <f>IFERROR(INDEX('SINIF GÜNLER'!$A:$C,MATCH('VERİ TABANI'!$D8163,'SINIF GÜNLER'!$B:$B,0),MATCH('VERİ TABANI'!$M$1,'SINIF GÜNLER'!$A$1:$C$1,0)),"")</f>
        <v/>
      </c>
      <c r="P8163" s="28" t="str">
        <f t="array" ref="P8163">IFERROR(SEARCH(ÖĞRETMEN,'VERİ TABANI'!G8163,1),"")</f>
        <v/>
      </c>
      <c r="Q8163" s="29" t="str">
        <f t="shared" si="255"/>
        <v/>
      </c>
    </row>
    <row r="8164" spans="1:17">
      <c r="A8164" s="3" t="str">
        <f t="shared" si="254"/>
        <v/>
      </c>
      <c r="M8164" s="3" t="str">
        <f>IFERROR(INDEX('SINIF GÜNLER'!$A:$C,MATCH('VERİ TABANI'!$D8164,'SINIF GÜNLER'!$B:$B,0),MATCH('VERİ TABANI'!$M$1,'SINIF GÜNLER'!$A$1:$C$1,0)),"")</f>
        <v/>
      </c>
      <c r="P8164" s="28" t="str">
        <f t="array" ref="P8164">IFERROR(SEARCH(ÖĞRETMEN,'VERİ TABANI'!G8164,1),"")</f>
        <v/>
      </c>
      <c r="Q8164" s="29" t="str">
        <f t="shared" si="255"/>
        <v/>
      </c>
    </row>
    <row r="8165" spans="1:17">
      <c r="A8165" s="3" t="str">
        <f t="shared" si="254"/>
        <v/>
      </c>
      <c r="M8165" s="3" t="str">
        <f>IFERROR(INDEX('SINIF GÜNLER'!$A:$C,MATCH('VERİ TABANI'!$D8165,'SINIF GÜNLER'!$B:$B,0),MATCH('VERİ TABANI'!$M$1,'SINIF GÜNLER'!$A$1:$C$1,0)),"")</f>
        <v/>
      </c>
      <c r="P8165" s="28" t="str">
        <f t="array" ref="P8165">IFERROR(SEARCH(ÖĞRETMEN,'VERİ TABANI'!G8165,1),"")</f>
        <v/>
      </c>
      <c r="Q8165" s="29" t="str">
        <f t="shared" si="255"/>
        <v/>
      </c>
    </row>
    <row r="8166" spans="1:17">
      <c r="A8166" s="3" t="str">
        <f t="shared" si="254"/>
        <v/>
      </c>
      <c r="M8166" s="3" t="str">
        <f>IFERROR(INDEX('SINIF GÜNLER'!$A:$C,MATCH('VERİ TABANI'!$D8166,'SINIF GÜNLER'!$B:$B,0),MATCH('VERİ TABANI'!$M$1,'SINIF GÜNLER'!$A$1:$C$1,0)),"")</f>
        <v/>
      </c>
      <c r="P8166" s="28" t="str">
        <f t="array" ref="P8166">IFERROR(SEARCH(ÖĞRETMEN,'VERİ TABANI'!G8166,1),"")</f>
        <v/>
      </c>
      <c r="Q8166" s="29" t="str">
        <f t="shared" si="255"/>
        <v/>
      </c>
    </row>
    <row r="8167" spans="1:17">
      <c r="A8167" s="3" t="str">
        <f t="shared" si="254"/>
        <v/>
      </c>
      <c r="M8167" s="3" t="str">
        <f>IFERROR(INDEX('SINIF GÜNLER'!$A:$C,MATCH('VERİ TABANI'!$D8167,'SINIF GÜNLER'!$B:$B,0),MATCH('VERİ TABANI'!$M$1,'SINIF GÜNLER'!$A$1:$C$1,0)),"")</f>
        <v/>
      </c>
      <c r="P8167" s="28" t="str">
        <f t="array" ref="P8167">IFERROR(SEARCH(ÖĞRETMEN,'VERİ TABANI'!G8167,1),"")</f>
        <v/>
      </c>
      <c r="Q8167" s="29" t="str">
        <f t="shared" si="255"/>
        <v/>
      </c>
    </row>
    <row r="8168" spans="1:17">
      <c r="A8168" s="3" t="str">
        <f t="shared" si="254"/>
        <v/>
      </c>
      <c r="M8168" s="3" t="str">
        <f>IFERROR(INDEX('SINIF GÜNLER'!$A:$C,MATCH('VERİ TABANI'!$D8168,'SINIF GÜNLER'!$B:$B,0),MATCH('VERİ TABANI'!$M$1,'SINIF GÜNLER'!$A$1:$C$1,0)),"")</f>
        <v/>
      </c>
      <c r="P8168" s="28" t="str">
        <f t="array" ref="P8168">IFERROR(SEARCH(ÖĞRETMEN,'VERİ TABANI'!G8168,1),"")</f>
        <v/>
      </c>
      <c r="Q8168" s="29" t="str">
        <f t="shared" si="255"/>
        <v/>
      </c>
    </row>
    <row r="8169" spans="1:17">
      <c r="A8169" s="3" t="str">
        <f t="shared" si="254"/>
        <v/>
      </c>
      <c r="M8169" s="3" t="str">
        <f>IFERROR(INDEX('SINIF GÜNLER'!$A:$C,MATCH('VERİ TABANI'!$D8169,'SINIF GÜNLER'!$B:$B,0),MATCH('VERİ TABANI'!$M$1,'SINIF GÜNLER'!$A$1:$C$1,0)),"")</f>
        <v/>
      </c>
      <c r="P8169" s="28" t="str">
        <f t="array" ref="P8169">IFERROR(SEARCH(ÖĞRETMEN,'VERİ TABANI'!G8169,1),"")</f>
        <v/>
      </c>
      <c r="Q8169" s="29" t="str">
        <f t="shared" si="255"/>
        <v/>
      </c>
    </row>
    <row r="8170" spans="1:17">
      <c r="A8170" s="3" t="str">
        <f t="shared" si="254"/>
        <v/>
      </c>
      <c r="M8170" s="3" t="str">
        <f>IFERROR(INDEX('SINIF GÜNLER'!$A:$C,MATCH('VERİ TABANI'!$D8170,'SINIF GÜNLER'!$B:$B,0),MATCH('VERİ TABANI'!$M$1,'SINIF GÜNLER'!$A$1:$C$1,0)),"")</f>
        <v/>
      </c>
      <c r="P8170" s="28" t="str">
        <f t="array" ref="P8170">IFERROR(SEARCH(ÖĞRETMEN,'VERİ TABANI'!G8170,1),"")</f>
        <v/>
      </c>
      <c r="Q8170" s="29" t="str">
        <f t="shared" si="255"/>
        <v/>
      </c>
    </row>
    <row r="8171" spans="1:17">
      <c r="A8171" s="3" t="str">
        <f t="shared" si="254"/>
        <v/>
      </c>
      <c r="M8171" s="3" t="str">
        <f>IFERROR(INDEX('SINIF GÜNLER'!$A:$C,MATCH('VERİ TABANI'!$D8171,'SINIF GÜNLER'!$B:$B,0),MATCH('VERİ TABANI'!$M$1,'SINIF GÜNLER'!$A$1:$C$1,0)),"")</f>
        <v/>
      </c>
      <c r="P8171" s="28" t="str">
        <f t="array" ref="P8171">IFERROR(SEARCH(ÖĞRETMEN,'VERİ TABANI'!G8171,1),"")</f>
        <v/>
      </c>
      <c r="Q8171" s="29" t="str">
        <f t="shared" si="255"/>
        <v/>
      </c>
    </row>
    <row r="8172" spans="1:17">
      <c r="A8172" s="3" t="str">
        <f t="shared" si="254"/>
        <v/>
      </c>
      <c r="M8172" s="3" t="str">
        <f>IFERROR(INDEX('SINIF GÜNLER'!$A:$C,MATCH('VERİ TABANI'!$D8172,'SINIF GÜNLER'!$B:$B,0),MATCH('VERİ TABANI'!$M$1,'SINIF GÜNLER'!$A$1:$C$1,0)),"")</f>
        <v/>
      </c>
      <c r="P8172" s="28" t="str">
        <f t="array" ref="P8172">IFERROR(SEARCH(ÖĞRETMEN,'VERİ TABANI'!G8172,1),"")</f>
        <v/>
      </c>
      <c r="Q8172" s="29" t="str">
        <f t="shared" si="255"/>
        <v/>
      </c>
    </row>
    <row r="8173" spans="1:17">
      <c r="A8173" s="3" t="str">
        <f t="shared" si="254"/>
        <v/>
      </c>
      <c r="M8173" s="3" t="str">
        <f>IFERROR(INDEX('SINIF GÜNLER'!$A:$C,MATCH('VERİ TABANI'!$D8173,'SINIF GÜNLER'!$B:$B,0),MATCH('VERİ TABANI'!$M$1,'SINIF GÜNLER'!$A$1:$C$1,0)),"")</f>
        <v/>
      </c>
      <c r="P8173" s="28" t="str">
        <f t="array" ref="P8173">IFERROR(SEARCH(ÖĞRETMEN,'VERİ TABANI'!G8173,1),"")</f>
        <v/>
      </c>
      <c r="Q8173" s="29" t="str">
        <f t="shared" si="255"/>
        <v/>
      </c>
    </row>
    <row r="8174" spans="1:17">
      <c r="A8174" s="3" t="str">
        <f t="shared" si="254"/>
        <v/>
      </c>
      <c r="M8174" s="3" t="str">
        <f>IFERROR(INDEX('SINIF GÜNLER'!$A:$C,MATCH('VERİ TABANI'!$D8174,'SINIF GÜNLER'!$B:$B,0),MATCH('VERİ TABANI'!$M$1,'SINIF GÜNLER'!$A$1:$C$1,0)),"")</f>
        <v/>
      </c>
      <c r="P8174" s="28" t="str">
        <f t="array" ref="P8174">IFERROR(SEARCH(ÖĞRETMEN,'VERİ TABANI'!G8174,1),"")</f>
        <v/>
      </c>
      <c r="Q8174" s="29" t="str">
        <f t="shared" si="255"/>
        <v/>
      </c>
    </row>
    <row r="8175" spans="1:17">
      <c r="A8175" s="3" t="str">
        <f t="shared" si="254"/>
        <v/>
      </c>
      <c r="M8175" s="3" t="str">
        <f>IFERROR(INDEX('SINIF GÜNLER'!$A:$C,MATCH('VERİ TABANI'!$D8175,'SINIF GÜNLER'!$B:$B,0),MATCH('VERİ TABANI'!$M$1,'SINIF GÜNLER'!$A$1:$C$1,0)),"")</f>
        <v/>
      </c>
      <c r="P8175" s="28" t="str">
        <f t="array" ref="P8175">IFERROR(SEARCH(ÖĞRETMEN,'VERİ TABANI'!G8175,1),"")</f>
        <v/>
      </c>
      <c r="Q8175" s="29" t="str">
        <f t="shared" si="255"/>
        <v/>
      </c>
    </row>
    <row r="8176" spans="1:17">
      <c r="A8176" s="3" t="str">
        <f t="shared" si="254"/>
        <v/>
      </c>
      <c r="M8176" s="3" t="str">
        <f>IFERROR(INDEX('SINIF GÜNLER'!$A:$C,MATCH('VERİ TABANI'!$D8176,'SINIF GÜNLER'!$B:$B,0),MATCH('VERİ TABANI'!$M$1,'SINIF GÜNLER'!$A$1:$C$1,0)),"")</f>
        <v/>
      </c>
      <c r="P8176" s="28" t="str">
        <f t="array" ref="P8176">IFERROR(SEARCH(ÖĞRETMEN,'VERİ TABANI'!G8176,1),"")</f>
        <v/>
      </c>
      <c r="Q8176" s="29" t="str">
        <f t="shared" si="255"/>
        <v/>
      </c>
    </row>
    <row r="8177" spans="1:17">
      <c r="A8177" s="3" t="str">
        <f t="shared" si="254"/>
        <v/>
      </c>
      <c r="M8177" s="3" t="str">
        <f>IFERROR(INDEX('SINIF GÜNLER'!$A:$C,MATCH('VERİ TABANI'!$D8177,'SINIF GÜNLER'!$B:$B,0),MATCH('VERİ TABANI'!$M$1,'SINIF GÜNLER'!$A$1:$C$1,0)),"")</f>
        <v/>
      </c>
      <c r="P8177" s="28" t="str">
        <f t="array" ref="P8177">IFERROR(SEARCH(ÖĞRETMEN,'VERİ TABANI'!G8177,1),"")</f>
        <v/>
      </c>
      <c r="Q8177" s="29" t="str">
        <f t="shared" si="255"/>
        <v/>
      </c>
    </row>
    <row r="8178" spans="1:17">
      <c r="A8178" s="3" t="str">
        <f t="shared" si="254"/>
        <v/>
      </c>
      <c r="M8178" s="3" t="str">
        <f>IFERROR(INDEX('SINIF GÜNLER'!$A:$C,MATCH('VERİ TABANI'!$D8178,'SINIF GÜNLER'!$B:$B,0),MATCH('VERİ TABANI'!$M$1,'SINIF GÜNLER'!$A$1:$C$1,0)),"")</f>
        <v/>
      </c>
      <c r="P8178" s="28" t="str">
        <f t="array" ref="P8178">IFERROR(SEARCH(ÖĞRETMEN,'VERİ TABANI'!G8178,1),"")</f>
        <v/>
      </c>
      <c r="Q8178" s="29" t="str">
        <f t="shared" si="255"/>
        <v/>
      </c>
    </row>
    <row r="8179" spans="1:17">
      <c r="A8179" s="3" t="str">
        <f t="shared" si="254"/>
        <v/>
      </c>
      <c r="M8179" s="3" t="str">
        <f>IFERROR(INDEX('SINIF GÜNLER'!$A:$C,MATCH('VERİ TABANI'!$D8179,'SINIF GÜNLER'!$B:$B,0),MATCH('VERİ TABANI'!$M$1,'SINIF GÜNLER'!$A$1:$C$1,0)),"")</f>
        <v/>
      </c>
      <c r="P8179" s="28" t="str">
        <f t="array" ref="P8179">IFERROR(SEARCH(ÖĞRETMEN,'VERİ TABANI'!G8179,1),"")</f>
        <v/>
      </c>
      <c r="Q8179" s="29" t="str">
        <f t="shared" si="255"/>
        <v/>
      </c>
    </row>
    <row r="8180" spans="1:17">
      <c r="A8180" s="3" t="str">
        <f t="shared" si="254"/>
        <v/>
      </c>
      <c r="M8180" s="3" t="str">
        <f>IFERROR(INDEX('SINIF GÜNLER'!$A:$C,MATCH('VERİ TABANI'!$D8180,'SINIF GÜNLER'!$B:$B,0),MATCH('VERİ TABANI'!$M$1,'SINIF GÜNLER'!$A$1:$C$1,0)),"")</f>
        <v/>
      </c>
      <c r="P8180" s="28" t="str">
        <f t="array" ref="P8180">IFERROR(SEARCH(ÖĞRETMEN,'VERİ TABANI'!G8180,1),"")</f>
        <v/>
      </c>
      <c r="Q8180" s="29" t="str">
        <f t="shared" si="255"/>
        <v/>
      </c>
    </row>
    <row r="8181" spans="1:17">
      <c r="A8181" s="3" t="str">
        <f t="shared" si="254"/>
        <v/>
      </c>
      <c r="M8181" s="3" t="str">
        <f>IFERROR(INDEX('SINIF GÜNLER'!$A:$C,MATCH('VERİ TABANI'!$D8181,'SINIF GÜNLER'!$B:$B,0),MATCH('VERİ TABANI'!$M$1,'SINIF GÜNLER'!$A$1:$C$1,0)),"")</f>
        <v/>
      </c>
      <c r="P8181" s="28" t="str">
        <f t="array" ref="P8181">IFERROR(SEARCH(ÖĞRETMEN,'VERİ TABANI'!G8181,1),"")</f>
        <v/>
      </c>
      <c r="Q8181" s="29" t="str">
        <f t="shared" si="255"/>
        <v/>
      </c>
    </row>
    <row r="8182" spans="1:17">
      <c r="A8182" s="3" t="str">
        <f t="shared" si="254"/>
        <v/>
      </c>
      <c r="M8182" s="3" t="str">
        <f>IFERROR(INDEX('SINIF GÜNLER'!$A:$C,MATCH('VERİ TABANI'!$D8182,'SINIF GÜNLER'!$B:$B,0),MATCH('VERİ TABANI'!$M$1,'SINIF GÜNLER'!$A$1:$C$1,0)),"")</f>
        <v/>
      </c>
      <c r="P8182" s="28" t="str">
        <f t="array" ref="P8182">IFERROR(SEARCH(ÖĞRETMEN,'VERİ TABANI'!G8182,1),"")</f>
        <v/>
      </c>
      <c r="Q8182" s="29" t="str">
        <f t="shared" si="255"/>
        <v/>
      </c>
    </row>
    <row r="8183" spans="1:17">
      <c r="A8183" s="3" t="str">
        <f t="shared" si="254"/>
        <v/>
      </c>
      <c r="M8183" s="3" t="str">
        <f>IFERROR(INDEX('SINIF GÜNLER'!$A:$C,MATCH('VERİ TABANI'!$D8183,'SINIF GÜNLER'!$B:$B,0),MATCH('VERİ TABANI'!$M$1,'SINIF GÜNLER'!$A$1:$C$1,0)),"")</f>
        <v/>
      </c>
      <c r="P8183" s="28" t="str">
        <f t="array" ref="P8183">IFERROR(SEARCH(ÖĞRETMEN,'VERİ TABANI'!G8183,1),"")</f>
        <v/>
      </c>
      <c r="Q8183" s="29" t="str">
        <f t="shared" si="255"/>
        <v/>
      </c>
    </row>
    <row r="8184" spans="1:17">
      <c r="A8184" s="3" t="str">
        <f t="shared" si="254"/>
        <v/>
      </c>
      <c r="M8184" s="3" t="str">
        <f>IFERROR(INDEX('SINIF GÜNLER'!$A:$C,MATCH('VERİ TABANI'!$D8184,'SINIF GÜNLER'!$B:$B,0),MATCH('VERİ TABANI'!$M$1,'SINIF GÜNLER'!$A$1:$C$1,0)),"")</f>
        <v/>
      </c>
      <c r="P8184" s="28" t="str">
        <f t="array" ref="P8184">IFERROR(SEARCH(ÖĞRETMEN,'VERİ TABANI'!G8184,1),"")</f>
        <v/>
      </c>
      <c r="Q8184" s="29" t="str">
        <f t="shared" si="255"/>
        <v/>
      </c>
    </row>
    <row r="8185" spans="1:17">
      <c r="A8185" s="3" t="str">
        <f t="shared" si="254"/>
        <v/>
      </c>
      <c r="M8185" s="3" t="str">
        <f>IFERROR(INDEX('SINIF GÜNLER'!$A:$C,MATCH('VERİ TABANI'!$D8185,'SINIF GÜNLER'!$B:$B,0),MATCH('VERİ TABANI'!$M$1,'SINIF GÜNLER'!$A$1:$C$1,0)),"")</f>
        <v/>
      </c>
      <c r="P8185" s="28" t="str">
        <f t="array" ref="P8185">IFERROR(SEARCH(ÖĞRETMEN,'VERİ TABANI'!G8185,1),"")</f>
        <v/>
      </c>
      <c r="Q8185" s="29" t="str">
        <f t="shared" si="255"/>
        <v/>
      </c>
    </row>
    <row r="8186" spans="1:17">
      <c r="A8186" s="3" t="str">
        <f t="shared" si="254"/>
        <v/>
      </c>
      <c r="M8186" s="3" t="str">
        <f>IFERROR(INDEX('SINIF GÜNLER'!$A:$C,MATCH('VERİ TABANI'!$D8186,'SINIF GÜNLER'!$B:$B,0),MATCH('VERİ TABANI'!$M$1,'SINIF GÜNLER'!$A$1:$C$1,0)),"")</f>
        <v/>
      </c>
      <c r="P8186" s="28" t="str">
        <f t="array" ref="P8186">IFERROR(SEARCH(ÖĞRETMEN,'VERİ TABANI'!G8186,1),"")</f>
        <v/>
      </c>
      <c r="Q8186" s="29" t="str">
        <f t="shared" si="255"/>
        <v/>
      </c>
    </row>
    <row r="8187" spans="1:17">
      <c r="A8187" s="3" t="str">
        <f t="shared" si="254"/>
        <v/>
      </c>
      <c r="M8187" s="3" t="str">
        <f>IFERROR(INDEX('SINIF GÜNLER'!$A:$C,MATCH('VERİ TABANI'!$D8187,'SINIF GÜNLER'!$B:$B,0),MATCH('VERİ TABANI'!$M$1,'SINIF GÜNLER'!$A$1:$C$1,0)),"")</f>
        <v/>
      </c>
      <c r="P8187" s="28" t="str">
        <f t="array" ref="P8187">IFERROR(SEARCH(ÖĞRETMEN,'VERİ TABANI'!G8187,1),"")</f>
        <v/>
      </c>
      <c r="Q8187" s="29" t="str">
        <f t="shared" si="255"/>
        <v/>
      </c>
    </row>
    <row r="8188" spans="1:17">
      <c r="A8188" s="3" t="str">
        <f t="shared" si="254"/>
        <v/>
      </c>
      <c r="M8188" s="3" t="str">
        <f>IFERROR(INDEX('SINIF GÜNLER'!$A:$C,MATCH('VERİ TABANI'!$D8188,'SINIF GÜNLER'!$B:$B,0),MATCH('VERİ TABANI'!$M$1,'SINIF GÜNLER'!$A$1:$C$1,0)),"")</f>
        <v/>
      </c>
      <c r="P8188" s="28" t="str">
        <f t="array" ref="P8188">IFERROR(SEARCH(ÖĞRETMEN,'VERİ TABANI'!G8188,1),"")</f>
        <v/>
      </c>
      <c r="Q8188" s="29" t="str">
        <f t="shared" si="255"/>
        <v/>
      </c>
    </row>
    <row r="8189" spans="1:17">
      <c r="A8189" s="3" t="str">
        <f t="shared" si="254"/>
        <v/>
      </c>
      <c r="M8189" s="3" t="str">
        <f>IFERROR(INDEX('SINIF GÜNLER'!$A:$C,MATCH('VERİ TABANI'!$D8189,'SINIF GÜNLER'!$B:$B,0),MATCH('VERİ TABANI'!$M$1,'SINIF GÜNLER'!$A$1:$C$1,0)),"")</f>
        <v/>
      </c>
      <c r="P8189" s="28" t="str">
        <f t="array" ref="P8189">IFERROR(SEARCH(ÖĞRETMEN,'VERİ TABANI'!G8189,1),"")</f>
        <v/>
      </c>
      <c r="Q8189" s="29" t="str">
        <f t="shared" si="255"/>
        <v/>
      </c>
    </row>
    <row r="8190" spans="1:17">
      <c r="A8190" s="3" t="str">
        <f t="shared" si="254"/>
        <v/>
      </c>
      <c r="M8190" s="3" t="str">
        <f>IFERROR(INDEX('SINIF GÜNLER'!$A:$C,MATCH('VERİ TABANI'!$D8190,'SINIF GÜNLER'!$B:$B,0),MATCH('VERİ TABANI'!$M$1,'SINIF GÜNLER'!$A$1:$C$1,0)),"")</f>
        <v/>
      </c>
      <c r="P8190" s="28" t="str">
        <f t="array" ref="P8190">IFERROR(SEARCH(ÖĞRETMEN,'VERİ TABANI'!G8190,1),"")</f>
        <v/>
      </c>
      <c r="Q8190" s="29" t="str">
        <f t="shared" si="255"/>
        <v/>
      </c>
    </row>
    <row r="8191" spans="1:17">
      <c r="A8191" s="3" t="str">
        <f t="shared" si="254"/>
        <v/>
      </c>
      <c r="M8191" s="3" t="str">
        <f>IFERROR(INDEX('SINIF GÜNLER'!$A:$C,MATCH('VERİ TABANI'!$D8191,'SINIF GÜNLER'!$B:$B,0),MATCH('VERİ TABANI'!$M$1,'SINIF GÜNLER'!$A$1:$C$1,0)),"")</f>
        <v/>
      </c>
      <c r="P8191" s="28" t="str">
        <f t="array" ref="P8191">IFERROR(SEARCH(ÖĞRETMEN,'VERİ TABANI'!G8191,1),"")</f>
        <v/>
      </c>
      <c r="Q8191" s="29" t="str">
        <f t="shared" si="255"/>
        <v/>
      </c>
    </row>
    <row r="8192" spans="1:17">
      <c r="A8192" s="3" t="str">
        <f t="shared" si="254"/>
        <v/>
      </c>
      <c r="M8192" s="3" t="str">
        <f>IFERROR(INDEX('SINIF GÜNLER'!$A:$C,MATCH('VERİ TABANI'!$D8192,'SINIF GÜNLER'!$B:$B,0),MATCH('VERİ TABANI'!$M$1,'SINIF GÜNLER'!$A$1:$C$1,0)),"")</f>
        <v/>
      </c>
      <c r="P8192" s="28" t="str">
        <f t="array" ref="P8192">IFERROR(SEARCH(ÖĞRETMEN,'VERİ TABANI'!G8192,1),"")</f>
        <v/>
      </c>
      <c r="Q8192" s="29" t="str">
        <f t="shared" si="255"/>
        <v/>
      </c>
    </row>
    <row r="8193" spans="1:17">
      <c r="A8193" s="3" t="str">
        <f t="shared" si="254"/>
        <v/>
      </c>
      <c r="M8193" s="3" t="str">
        <f>IFERROR(INDEX('SINIF GÜNLER'!$A:$C,MATCH('VERİ TABANI'!$D8193,'SINIF GÜNLER'!$B:$B,0),MATCH('VERİ TABANI'!$M$1,'SINIF GÜNLER'!$A$1:$C$1,0)),"")</f>
        <v/>
      </c>
      <c r="P8193" s="28" t="str">
        <f t="array" ref="P8193">IFERROR(SEARCH(ÖĞRETMEN,'VERİ TABANI'!G8193,1),"")</f>
        <v/>
      </c>
      <c r="Q8193" s="29" t="str">
        <f t="shared" si="255"/>
        <v/>
      </c>
    </row>
    <row r="8194" spans="1:17">
      <c r="A8194" s="3" t="str">
        <f t="shared" ref="A8194:A8257" si="256">IFERROR(IF(B8194="","",ROW()-1),"")</f>
        <v/>
      </c>
      <c r="M8194" s="3" t="str">
        <f>IFERROR(INDEX('SINIF GÜNLER'!$A:$C,MATCH('VERİ TABANI'!$D8194,'SINIF GÜNLER'!$B:$B,0),MATCH('VERİ TABANI'!$M$1,'SINIF GÜNLER'!$A$1:$C$1,0)),"")</f>
        <v/>
      </c>
      <c r="P8194" s="28" t="str">
        <f t="array" ref="P8194">IFERROR(SEARCH(ÖĞRETMEN,'VERİ TABANI'!G8194,1),"")</f>
        <v/>
      </c>
      <c r="Q8194" s="29" t="str">
        <f t="shared" si="255"/>
        <v/>
      </c>
    </row>
    <row r="8195" spans="1:17">
      <c r="A8195" s="3" t="str">
        <f t="shared" si="256"/>
        <v/>
      </c>
      <c r="M8195" s="3" t="str">
        <f>IFERROR(INDEX('SINIF GÜNLER'!$A:$C,MATCH('VERİ TABANI'!$D8195,'SINIF GÜNLER'!$B:$B,0),MATCH('VERİ TABANI'!$M$1,'SINIF GÜNLER'!$A$1:$C$1,0)),"")</f>
        <v/>
      </c>
      <c r="P8195" s="28" t="str">
        <f t="array" ref="P8195">IFERROR(SEARCH(ÖĞRETMEN,'VERİ TABANI'!G8195,1),"")</f>
        <v/>
      </c>
      <c r="Q8195" s="29" t="str">
        <f t="shared" si="255"/>
        <v/>
      </c>
    </row>
    <row r="8196" spans="1:17">
      <c r="A8196" s="3" t="str">
        <f t="shared" si="256"/>
        <v/>
      </c>
      <c r="M8196" s="3" t="str">
        <f>IFERROR(INDEX('SINIF GÜNLER'!$A:$C,MATCH('VERİ TABANI'!$D8196,'SINIF GÜNLER'!$B:$B,0),MATCH('VERİ TABANI'!$M$1,'SINIF GÜNLER'!$A$1:$C$1,0)),"")</f>
        <v/>
      </c>
      <c r="P8196" s="28" t="str">
        <f t="array" ref="P8196">IFERROR(SEARCH(ÖĞRETMEN,'VERİ TABANI'!G8196,1),"")</f>
        <v/>
      </c>
      <c r="Q8196" s="29" t="str">
        <f t="shared" si="255"/>
        <v/>
      </c>
    </row>
    <row r="8197" spans="1:17">
      <c r="A8197" s="3" t="str">
        <f t="shared" si="256"/>
        <v/>
      </c>
      <c r="M8197" s="3" t="str">
        <f>IFERROR(INDEX('SINIF GÜNLER'!$A:$C,MATCH('VERİ TABANI'!$D8197,'SINIF GÜNLER'!$B:$B,0),MATCH('VERİ TABANI'!$M$1,'SINIF GÜNLER'!$A$1:$C$1,0)),"")</f>
        <v/>
      </c>
      <c r="P8197" s="28" t="str">
        <f t="array" ref="P8197">IFERROR(SEARCH(ÖĞRETMEN,'VERİ TABANI'!G8197,1),"")</f>
        <v/>
      </c>
      <c r="Q8197" s="29" t="str">
        <f t="shared" si="255"/>
        <v/>
      </c>
    </row>
    <row r="8198" spans="1:17">
      <c r="A8198" s="3" t="str">
        <f t="shared" si="256"/>
        <v/>
      </c>
      <c r="M8198" s="3" t="str">
        <f>IFERROR(INDEX('SINIF GÜNLER'!$A:$C,MATCH('VERİ TABANI'!$D8198,'SINIF GÜNLER'!$B:$B,0),MATCH('VERİ TABANI'!$M$1,'SINIF GÜNLER'!$A$1:$C$1,0)),"")</f>
        <v/>
      </c>
      <c r="P8198" s="28" t="str">
        <f t="array" ref="P8198">IFERROR(SEARCH(ÖĞRETMEN,'VERİ TABANI'!G8198,1),"")</f>
        <v/>
      </c>
      <c r="Q8198" s="29" t="str">
        <f t="shared" si="255"/>
        <v/>
      </c>
    </row>
    <row r="8199" spans="1:17">
      <c r="A8199" s="3" t="str">
        <f t="shared" si="256"/>
        <v/>
      </c>
      <c r="M8199" s="3" t="str">
        <f>IFERROR(INDEX('SINIF GÜNLER'!$A:$C,MATCH('VERİ TABANI'!$D8199,'SINIF GÜNLER'!$B:$B,0),MATCH('VERİ TABANI'!$M$1,'SINIF GÜNLER'!$A$1:$C$1,0)),"")</f>
        <v/>
      </c>
      <c r="P8199" s="28" t="str">
        <f t="array" ref="P8199">IFERROR(SEARCH(ÖĞRETMEN,'VERİ TABANI'!G8199,1),"")</f>
        <v/>
      </c>
      <c r="Q8199" s="29" t="str">
        <f t="shared" si="255"/>
        <v/>
      </c>
    </row>
    <row r="8200" spans="1:17">
      <c r="A8200" s="3" t="str">
        <f t="shared" si="256"/>
        <v/>
      </c>
      <c r="M8200" s="3" t="str">
        <f>IFERROR(INDEX('SINIF GÜNLER'!$A:$C,MATCH('VERİ TABANI'!$D8200,'SINIF GÜNLER'!$B:$B,0),MATCH('VERİ TABANI'!$M$1,'SINIF GÜNLER'!$A$1:$C$1,0)),"")</f>
        <v/>
      </c>
      <c r="P8200" s="28" t="str">
        <f t="array" ref="P8200">IFERROR(SEARCH(ÖĞRETMEN,'VERİ TABANI'!G8200,1),"")</f>
        <v/>
      </c>
      <c r="Q8200" s="29" t="str">
        <f t="shared" ref="Q8200:Q8263" si="257">IF(P8200="","",ROW())</f>
        <v/>
      </c>
    </row>
    <row r="8201" spans="1:17">
      <c r="A8201" s="3" t="str">
        <f t="shared" si="256"/>
        <v/>
      </c>
      <c r="M8201" s="3" t="str">
        <f>IFERROR(INDEX('SINIF GÜNLER'!$A:$C,MATCH('VERİ TABANI'!$D8201,'SINIF GÜNLER'!$B:$B,0),MATCH('VERİ TABANI'!$M$1,'SINIF GÜNLER'!$A$1:$C$1,0)),"")</f>
        <v/>
      </c>
      <c r="P8201" s="28" t="str">
        <f t="array" ref="P8201">IFERROR(SEARCH(ÖĞRETMEN,'VERİ TABANI'!G8201,1),"")</f>
        <v/>
      </c>
      <c r="Q8201" s="29" t="str">
        <f t="shared" si="257"/>
        <v/>
      </c>
    </row>
    <row r="8202" spans="1:17">
      <c r="A8202" s="3" t="str">
        <f t="shared" si="256"/>
        <v/>
      </c>
      <c r="M8202" s="3" t="str">
        <f>IFERROR(INDEX('SINIF GÜNLER'!$A:$C,MATCH('VERİ TABANI'!$D8202,'SINIF GÜNLER'!$B:$B,0),MATCH('VERİ TABANI'!$M$1,'SINIF GÜNLER'!$A$1:$C$1,0)),"")</f>
        <v/>
      </c>
      <c r="P8202" s="28" t="str">
        <f t="array" ref="P8202">IFERROR(SEARCH(ÖĞRETMEN,'VERİ TABANI'!G8202,1),"")</f>
        <v/>
      </c>
      <c r="Q8202" s="29" t="str">
        <f t="shared" si="257"/>
        <v/>
      </c>
    </row>
    <row r="8203" spans="1:17">
      <c r="A8203" s="3" t="str">
        <f t="shared" si="256"/>
        <v/>
      </c>
      <c r="M8203" s="3" t="str">
        <f>IFERROR(INDEX('SINIF GÜNLER'!$A:$C,MATCH('VERİ TABANI'!$D8203,'SINIF GÜNLER'!$B:$B,0),MATCH('VERİ TABANI'!$M$1,'SINIF GÜNLER'!$A$1:$C$1,0)),"")</f>
        <v/>
      </c>
      <c r="P8203" s="28" t="str">
        <f t="array" ref="P8203">IFERROR(SEARCH(ÖĞRETMEN,'VERİ TABANI'!G8203,1),"")</f>
        <v/>
      </c>
      <c r="Q8203" s="29" t="str">
        <f t="shared" si="257"/>
        <v/>
      </c>
    </row>
    <row r="8204" spans="1:17">
      <c r="A8204" s="3" t="str">
        <f t="shared" si="256"/>
        <v/>
      </c>
      <c r="M8204" s="3" t="str">
        <f>IFERROR(INDEX('SINIF GÜNLER'!$A:$C,MATCH('VERİ TABANI'!$D8204,'SINIF GÜNLER'!$B:$B,0),MATCH('VERİ TABANI'!$M$1,'SINIF GÜNLER'!$A$1:$C$1,0)),"")</f>
        <v/>
      </c>
      <c r="P8204" s="28" t="str">
        <f t="array" ref="P8204">IFERROR(SEARCH(ÖĞRETMEN,'VERİ TABANI'!G8204,1),"")</f>
        <v/>
      </c>
      <c r="Q8204" s="29" t="str">
        <f t="shared" si="257"/>
        <v/>
      </c>
    </row>
    <row r="8205" spans="1:17">
      <c r="A8205" s="3" t="str">
        <f t="shared" si="256"/>
        <v/>
      </c>
      <c r="M8205" s="3" t="str">
        <f>IFERROR(INDEX('SINIF GÜNLER'!$A:$C,MATCH('VERİ TABANI'!$D8205,'SINIF GÜNLER'!$B:$B,0),MATCH('VERİ TABANI'!$M$1,'SINIF GÜNLER'!$A$1:$C$1,0)),"")</f>
        <v/>
      </c>
      <c r="P8205" s="28" t="str">
        <f t="array" ref="P8205">IFERROR(SEARCH(ÖĞRETMEN,'VERİ TABANI'!G8205,1),"")</f>
        <v/>
      </c>
      <c r="Q8205" s="29" t="str">
        <f t="shared" si="257"/>
        <v/>
      </c>
    </row>
    <row r="8206" spans="1:17">
      <c r="A8206" s="3" t="str">
        <f t="shared" si="256"/>
        <v/>
      </c>
      <c r="M8206" s="3" t="str">
        <f>IFERROR(INDEX('SINIF GÜNLER'!$A:$C,MATCH('VERİ TABANI'!$D8206,'SINIF GÜNLER'!$B:$B,0),MATCH('VERİ TABANI'!$M$1,'SINIF GÜNLER'!$A$1:$C$1,0)),"")</f>
        <v/>
      </c>
      <c r="P8206" s="28" t="str">
        <f t="array" ref="P8206">IFERROR(SEARCH(ÖĞRETMEN,'VERİ TABANI'!G8206,1),"")</f>
        <v/>
      </c>
      <c r="Q8206" s="29" t="str">
        <f t="shared" si="257"/>
        <v/>
      </c>
    </row>
    <row r="8207" spans="1:17">
      <c r="A8207" s="3" t="str">
        <f t="shared" si="256"/>
        <v/>
      </c>
      <c r="M8207" s="3" t="str">
        <f>IFERROR(INDEX('SINIF GÜNLER'!$A:$C,MATCH('VERİ TABANI'!$D8207,'SINIF GÜNLER'!$B:$B,0),MATCH('VERİ TABANI'!$M$1,'SINIF GÜNLER'!$A$1:$C$1,0)),"")</f>
        <v/>
      </c>
      <c r="P8207" s="28" t="str">
        <f t="array" ref="P8207">IFERROR(SEARCH(ÖĞRETMEN,'VERİ TABANI'!G8207,1),"")</f>
        <v/>
      </c>
      <c r="Q8207" s="29" t="str">
        <f t="shared" si="257"/>
        <v/>
      </c>
    </row>
    <row r="8208" spans="1:17">
      <c r="A8208" s="3" t="str">
        <f t="shared" si="256"/>
        <v/>
      </c>
      <c r="M8208" s="3" t="str">
        <f>IFERROR(INDEX('SINIF GÜNLER'!$A:$C,MATCH('VERİ TABANI'!$D8208,'SINIF GÜNLER'!$B:$B,0),MATCH('VERİ TABANI'!$M$1,'SINIF GÜNLER'!$A$1:$C$1,0)),"")</f>
        <v/>
      </c>
      <c r="P8208" s="28" t="str">
        <f t="array" ref="P8208">IFERROR(SEARCH(ÖĞRETMEN,'VERİ TABANI'!G8208,1),"")</f>
        <v/>
      </c>
      <c r="Q8208" s="29" t="str">
        <f t="shared" si="257"/>
        <v/>
      </c>
    </row>
    <row r="8209" spans="1:17">
      <c r="A8209" s="3" t="str">
        <f t="shared" si="256"/>
        <v/>
      </c>
      <c r="M8209" s="3" t="str">
        <f>IFERROR(INDEX('SINIF GÜNLER'!$A:$C,MATCH('VERİ TABANI'!$D8209,'SINIF GÜNLER'!$B:$B,0),MATCH('VERİ TABANI'!$M$1,'SINIF GÜNLER'!$A$1:$C$1,0)),"")</f>
        <v/>
      </c>
      <c r="P8209" s="28" t="str">
        <f t="array" ref="P8209">IFERROR(SEARCH(ÖĞRETMEN,'VERİ TABANI'!G8209,1),"")</f>
        <v/>
      </c>
      <c r="Q8209" s="29" t="str">
        <f t="shared" si="257"/>
        <v/>
      </c>
    </row>
    <row r="8210" spans="1:17">
      <c r="A8210" s="3" t="str">
        <f t="shared" si="256"/>
        <v/>
      </c>
      <c r="M8210" s="3" t="str">
        <f>IFERROR(INDEX('SINIF GÜNLER'!$A:$C,MATCH('VERİ TABANI'!$D8210,'SINIF GÜNLER'!$B:$B,0),MATCH('VERİ TABANI'!$M$1,'SINIF GÜNLER'!$A$1:$C$1,0)),"")</f>
        <v/>
      </c>
      <c r="P8210" s="28" t="str">
        <f t="array" ref="P8210">IFERROR(SEARCH(ÖĞRETMEN,'VERİ TABANI'!G8210,1),"")</f>
        <v/>
      </c>
      <c r="Q8210" s="29" t="str">
        <f t="shared" si="257"/>
        <v/>
      </c>
    </row>
    <row r="8211" spans="1:17">
      <c r="A8211" s="3" t="str">
        <f t="shared" si="256"/>
        <v/>
      </c>
      <c r="M8211" s="3" t="str">
        <f>IFERROR(INDEX('SINIF GÜNLER'!$A:$C,MATCH('VERİ TABANI'!$D8211,'SINIF GÜNLER'!$B:$B,0),MATCH('VERİ TABANI'!$M$1,'SINIF GÜNLER'!$A$1:$C$1,0)),"")</f>
        <v/>
      </c>
      <c r="P8211" s="28" t="str">
        <f t="array" ref="P8211">IFERROR(SEARCH(ÖĞRETMEN,'VERİ TABANI'!G8211,1),"")</f>
        <v/>
      </c>
      <c r="Q8211" s="29" t="str">
        <f t="shared" si="257"/>
        <v/>
      </c>
    </row>
    <row r="8212" spans="1:17">
      <c r="A8212" s="3" t="str">
        <f t="shared" si="256"/>
        <v/>
      </c>
      <c r="M8212" s="3" t="str">
        <f>IFERROR(INDEX('SINIF GÜNLER'!$A:$C,MATCH('VERİ TABANI'!$D8212,'SINIF GÜNLER'!$B:$B,0),MATCH('VERİ TABANI'!$M$1,'SINIF GÜNLER'!$A$1:$C$1,0)),"")</f>
        <v/>
      </c>
      <c r="P8212" s="28" t="str">
        <f t="array" ref="P8212">IFERROR(SEARCH(ÖĞRETMEN,'VERİ TABANI'!G8212,1),"")</f>
        <v/>
      </c>
      <c r="Q8212" s="29" t="str">
        <f t="shared" si="257"/>
        <v/>
      </c>
    </row>
    <row r="8213" spans="1:17">
      <c r="A8213" s="3" t="str">
        <f t="shared" si="256"/>
        <v/>
      </c>
      <c r="M8213" s="3" t="str">
        <f>IFERROR(INDEX('SINIF GÜNLER'!$A:$C,MATCH('VERİ TABANI'!$D8213,'SINIF GÜNLER'!$B:$B,0),MATCH('VERİ TABANI'!$M$1,'SINIF GÜNLER'!$A$1:$C$1,0)),"")</f>
        <v/>
      </c>
      <c r="P8213" s="28" t="str">
        <f t="array" ref="P8213">IFERROR(SEARCH(ÖĞRETMEN,'VERİ TABANI'!G8213,1),"")</f>
        <v/>
      </c>
      <c r="Q8213" s="29" t="str">
        <f t="shared" si="257"/>
        <v/>
      </c>
    </row>
    <row r="8214" spans="1:17">
      <c r="A8214" s="3" t="str">
        <f t="shared" si="256"/>
        <v/>
      </c>
      <c r="M8214" s="3" t="str">
        <f>IFERROR(INDEX('SINIF GÜNLER'!$A:$C,MATCH('VERİ TABANI'!$D8214,'SINIF GÜNLER'!$B:$B,0),MATCH('VERİ TABANI'!$M$1,'SINIF GÜNLER'!$A$1:$C$1,0)),"")</f>
        <v/>
      </c>
      <c r="P8214" s="28" t="str">
        <f t="array" ref="P8214">IFERROR(SEARCH(ÖĞRETMEN,'VERİ TABANI'!G8214,1),"")</f>
        <v/>
      </c>
      <c r="Q8214" s="29" t="str">
        <f t="shared" si="257"/>
        <v/>
      </c>
    </row>
    <row r="8215" spans="1:17">
      <c r="A8215" s="3" t="str">
        <f t="shared" si="256"/>
        <v/>
      </c>
      <c r="M8215" s="3" t="str">
        <f>IFERROR(INDEX('SINIF GÜNLER'!$A:$C,MATCH('VERİ TABANI'!$D8215,'SINIF GÜNLER'!$B:$B,0),MATCH('VERİ TABANI'!$M$1,'SINIF GÜNLER'!$A$1:$C$1,0)),"")</f>
        <v/>
      </c>
      <c r="P8215" s="28" t="str">
        <f t="array" ref="P8215">IFERROR(SEARCH(ÖĞRETMEN,'VERİ TABANI'!G8215,1),"")</f>
        <v/>
      </c>
      <c r="Q8215" s="29" t="str">
        <f t="shared" si="257"/>
        <v/>
      </c>
    </row>
    <row r="8216" spans="1:17">
      <c r="A8216" s="3" t="str">
        <f t="shared" si="256"/>
        <v/>
      </c>
      <c r="M8216" s="3" t="str">
        <f>IFERROR(INDEX('SINIF GÜNLER'!$A:$C,MATCH('VERİ TABANI'!$D8216,'SINIF GÜNLER'!$B:$B,0),MATCH('VERİ TABANI'!$M$1,'SINIF GÜNLER'!$A$1:$C$1,0)),"")</f>
        <v/>
      </c>
      <c r="P8216" s="28" t="str">
        <f t="array" ref="P8216">IFERROR(SEARCH(ÖĞRETMEN,'VERİ TABANI'!G8216,1),"")</f>
        <v/>
      </c>
      <c r="Q8216" s="29" t="str">
        <f t="shared" si="257"/>
        <v/>
      </c>
    </row>
    <row r="8217" spans="1:17">
      <c r="A8217" s="3" t="str">
        <f t="shared" si="256"/>
        <v/>
      </c>
      <c r="M8217" s="3" t="str">
        <f>IFERROR(INDEX('SINIF GÜNLER'!$A:$C,MATCH('VERİ TABANI'!$D8217,'SINIF GÜNLER'!$B:$B,0),MATCH('VERİ TABANI'!$M$1,'SINIF GÜNLER'!$A$1:$C$1,0)),"")</f>
        <v/>
      </c>
      <c r="P8217" s="28" t="str">
        <f t="array" ref="P8217">IFERROR(SEARCH(ÖĞRETMEN,'VERİ TABANI'!G8217,1),"")</f>
        <v/>
      </c>
      <c r="Q8217" s="29" t="str">
        <f t="shared" si="257"/>
        <v/>
      </c>
    </row>
    <row r="8218" spans="1:17">
      <c r="A8218" s="3" t="str">
        <f t="shared" si="256"/>
        <v/>
      </c>
      <c r="M8218" s="3" t="str">
        <f>IFERROR(INDEX('SINIF GÜNLER'!$A:$C,MATCH('VERİ TABANI'!$D8218,'SINIF GÜNLER'!$B:$B,0),MATCH('VERİ TABANI'!$M$1,'SINIF GÜNLER'!$A$1:$C$1,0)),"")</f>
        <v/>
      </c>
      <c r="P8218" s="28" t="str">
        <f t="array" ref="P8218">IFERROR(SEARCH(ÖĞRETMEN,'VERİ TABANI'!G8218,1),"")</f>
        <v/>
      </c>
      <c r="Q8218" s="29" t="str">
        <f t="shared" si="257"/>
        <v/>
      </c>
    </row>
    <row r="8219" spans="1:17">
      <c r="A8219" s="3" t="str">
        <f t="shared" si="256"/>
        <v/>
      </c>
      <c r="M8219" s="3" t="str">
        <f>IFERROR(INDEX('SINIF GÜNLER'!$A:$C,MATCH('VERİ TABANI'!$D8219,'SINIF GÜNLER'!$B:$B,0),MATCH('VERİ TABANI'!$M$1,'SINIF GÜNLER'!$A$1:$C$1,0)),"")</f>
        <v/>
      </c>
      <c r="P8219" s="28" t="str">
        <f t="array" ref="P8219">IFERROR(SEARCH(ÖĞRETMEN,'VERİ TABANI'!G8219,1),"")</f>
        <v/>
      </c>
      <c r="Q8219" s="29" t="str">
        <f t="shared" si="257"/>
        <v/>
      </c>
    </row>
    <row r="8220" spans="1:17">
      <c r="A8220" s="3" t="str">
        <f t="shared" si="256"/>
        <v/>
      </c>
      <c r="M8220" s="3" t="str">
        <f>IFERROR(INDEX('SINIF GÜNLER'!$A:$C,MATCH('VERİ TABANI'!$D8220,'SINIF GÜNLER'!$B:$B,0),MATCH('VERİ TABANI'!$M$1,'SINIF GÜNLER'!$A$1:$C$1,0)),"")</f>
        <v/>
      </c>
      <c r="P8220" s="28" t="str">
        <f t="array" ref="P8220">IFERROR(SEARCH(ÖĞRETMEN,'VERİ TABANI'!G8220,1),"")</f>
        <v/>
      </c>
      <c r="Q8220" s="29" t="str">
        <f t="shared" si="257"/>
        <v/>
      </c>
    </row>
    <row r="8221" spans="1:17">
      <c r="A8221" s="3" t="str">
        <f t="shared" si="256"/>
        <v/>
      </c>
      <c r="M8221" s="3" t="str">
        <f>IFERROR(INDEX('SINIF GÜNLER'!$A:$C,MATCH('VERİ TABANI'!$D8221,'SINIF GÜNLER'!$B:$B,0),MATCH('VERİ TABANI'!$M$1,'SINIF GÜNLER'!$A$1:$C$1,0)),"")</f>
        <v/>
      </c>
      <c r="P8221" s="28" t="str">
        <f t="array" ref="P8221">IFERROR(SEARCH(ÖĞRETMEN,'VERİ TABANI'!G8221,1),"")</f>
        <v/>
      </c>
      <c r="Q8221" s="29" t="str">
        <f t="shared" si="257"/>
        <v/>
      </c>
    </row>
    <row r="8222" spans="1:17">
      <c r="A8222" s="3" t="str">
        <f t="shared" si="256"/>
        <v/>
      </c>
      <c r="M8222" s="3" t="str">
        <f>IFERROR(INDEX('SINIF GÜNLER'!$A:$C,MATCH('VERİ TABANI'!$D8222,'SINIF GÜNLER'!$B:$B,0),MATCH('VERİ TABANI'!$M$1,'SINIF GÜNLER'!$A$1:$C$1,0)),"")</f>
        <v/>
      </c>
      <c r="P8222" s="28" t="str">
        <f t="array" ref="P8222">IFERROR(SEARCH(ÖĞRETMEN,'VERİ TABANI'!G8222,1),"")</f>
        <v/>
      </c>
      <c r="Q8222" s="29" t="str">
        <f t="shared" si="257"/>
        <v/>
      </c>
    </row>
    <row r="8223" spans="1:17">
      <c r="A8223" s="3" t="str">
        <f t="shared" si="256"/>
        <v/>
      </c>
      <c r="M8223" s="3" t="str">
        <f>IFERROR(INDEX('SINIF GÜNLER'!$A:$C,MATCH('VERİ TABANI'!$D8223,'SINIF GÜNLER'!$B:$B,0),MATCH('VERİ TABANI'!$M$1,'SINIF GÜNLER'!$A$1:$C$1,0)),"")</f>
        <v/>
      </c>
      <c r="P8223" s="28" t="str">
        <f t="array" ref="P8223">IFERROR(SEARCH(ÖĞRETMEN,'VERİ TABANI'!G8223,1),"")</f>
        <v/>
      </c>
      <c r="Q8223" s="29" t="str">
        <f t="shared" si="257"/>
        <v/>
      </c>
    </row>
    <row r="8224" spans="1:17">
      <c r="A8224" s="3" t="str">
        <f t="shared" si="256"/>
        <v/>
      </c>
      <c r="M8224" s="3" t="str">
        <f>IFERROR(INDEX('SINIF GÜNLER'!$A:$C,MATCH('VERİ TABANI'!$D8224,'SINIF GÜNLER'!$B:$B,0),MATCH('VERİ TABANI'!$M$1,'SINIF GÜNLER'!$A$1:$C$1,0)),"")</f>
        <v/>
      </c>
      <c r="P8224" s="28" t="str">
        <f t="array" ref="P8224">IFERROR(SEARCH(ÖĞRETMEN,'VERİ TABANI'!G8224,1),"")</f>
        <v/>
      </c>
      <c r="Q8224" s="29" t="str">
        <f t="shared" si="257"/>
        <v/>
      </c>
    </row>
    <row r="8225" spans="1:17">
      <c r="A8225" s="3" t="str">
        <f t="shared" si="256"/>
        <v/>
      </c>
      <c r="M8225" s="3" t="str">
        <f>IFERROR(INDEX('SINIF GÜNLER'!$A:$C,MATCH('VERİ TABANI'!$D8225,'SINIF GÜNLER'!$B:$B,0),MATCH('VERİ TABANI'!$M$1,'SINIF GÜNLER'!$A$1:$C$1,0)),"")</f>
        <v/>
      </c>
      <c r="P8225" s="28" t="str">
        <f t="array" ref="P8225">IFERROR(SEARCH(ÖĞRETMEN,'VERİ TABANI'!G8225,1),"")</f>
        <v/>
      </c>
      <c r="Q8225" s="29" t="str">
        <f t="shared" si="257"/>
        <v/>
      </c>
    </row>
    <row r="8226" spans="1:17">
      <c r="A8226" s="3" t="str">
        <f t="shared" si="256"/>
        <v/>
      </c>
      <c r="M8226" s="3" t="str">
        <f>IFERROR(INDEX('SINIF GÜNLER'!$A:$C,MATCH('VERİ TABANI'!$D8226,'SINIF GÜNLER'!$B:$B,0),MATCH('VERİ TABANI'!$M$1,'SINIF GÜNLER'!$A$1:$C$1,0)),"")</f>
        <v/>
      </c>
      <c r="P8226" s="28" t="str">
        <f t="array" ref="P8226">IFERROR(SEARCH(ÖĞRETMEN,'VERİ TABANI'!G8226,1),"")</f>
        <v/>
      </c>
      <c r="Q8226" s="29" t="str">
        <f t="shared" si="257"/>
        <v/>
      </c>
    </row>
    <row r="8227" spans="1:17">
      <c r="A8227" s="3" t="str">
        <f t="shared" si="256"/>
        <v/>
      </c>
      <c r="M8227" s="3" t="str">
        <f>IFERROR(INDEX('SINIF GÜNLER'!$A:$C,MATCH('VERİ TABANI'!$D8227,'SINIF GÜNLER'!$B:$B,0),MATCH('VERİ TABANI'!$M$1,'SINIF GÜNLER'!$A$1:$C$1,0)),"")</f>
        <v/>
      </c>
      <c r="P8227" s="28" t="str">
        <f t="array" ref="P8227">IFERROR(SEARCH(ÖĞRETMEN,'VERİ TABANI'!G8227,1),"")</f>
        <v/>
      </c>
      <c r="Q8227" s="29" t="str">
        <f t="shared" si="257"/>
        <v/>
      </c>
    </row>
    <row r="8228" spans="1:17">
      <c r="A8228" s="3" t="str">
        <f t="shared" si="256"/>
        <v/>
      </c>
      <c r="M8228" s="3" t="str">
        <f>IFERROR(INDEX('SINIF GÜNLER'!$A:$C,MATCH('VERİ TABANI'!$D8228,'SINIF GÜNLER'!$B:$B,0),MATCH('VERİ TABANI'!$M$1,'SINIF GÜNLER'!$A$1:$C$1,0)),"")</f>
        <v/>
      </c>
      <c r="P8228" s="28" t="str">
        <f t="array" ref="P8228">IFERROR(SEARCH(ÖĞRETMEN,'VERİ TABANI'!G8228,1),"")</f>
        <v/>
      </c>
      <c r="Q8228" s="29" t="str">
        <f t="shared" si="257"/>
        <v/>
      </c>
    </row>
    <row r="8229" spans="1:17">
      <c r="A8229" s="3" t="str">
        <f t="shared" si="256"/>
        <v/>
      </c>
      <c r="M8229" s="3" t="str">
        <f>IFERROR(INDEX('SINIF GÜNLER'!$A:$C,MATCH('VERİ TABANI'!$D8229,'SINIF GÜNLER'!$B:$B,0),MATCH('VERİ TABANI'!$M$1,'SINIF GÜNLER'!$A$1:$C$1,0)),"")</f>
        <v/>
      </c>
      <c r="P8229" s="28" t="str">
        <f t="array" ref="P8229">IFERROR(SEARCH(ÖĞRETMEN,'VERİ TABANI'!G8229,1),"")</f>
        <v/>
      </c>
      <c r="Q8229" s="29" t="str">
        <f t="shared" si="257"/>
        <v/>
      </c>
    </row>
    <row r="8230" spans="1:17">
      <c r="A8230" s="3" t="str">
        <f t="shared" si="256"/>
        <v/>
      </c>
      <c r="M8230" s="3" t="str">
        <f>IFERROR(INDEX('SINIF GÜNLER'!$A:$C,MATCH('VERİ TABANI'!$D8230,'SINIF GÜNLER'!$B:$B,0),MATCH('VERİ TABANI'!$M$1,'SINIF GÜNLER'!$A$1:$C$1,0)),"")</f>
        <v/>
      </c>
      <c r="P8230" s="28" t="str">
        <f t="array" ref="P8230">IFERROR(SEARCH(ÖĞRETMEN,'VERİ TABANI'!G8230,1),"")</f>
        <v/>
      </c>
      <c r="Q8230" s="29" t="str">
        <f t="shared" si="257"/>
        <v/>
      </c>
    </row>
    <row r="8231" spans="1:17">
      <c r="A8231" s="3" t="str">
        <f t="shared" si="256"/>
        <v/>
      </c>
      <c r="M8231" s="3" t="str">
        <f>IFERROR(INDEX('SINIF GÜNLER'!$A:$C,MATCH('VERİ TABANI'!$D8231,'SINIF GÜNLER'!$B:$B,0),MATCH('VERİ TABANI'!$M$1,'SINIF GÜNLER'!$A$1:$C$1,0)),"")</f>
        <v/>
      </c>
      <c r="P8231" s="28" t="str">
        <f t="array" ref="P8231">IFERROR(SEARCH(ÖĞRETMEN,'VERİ TABANI'!G8231,1),"")</f>
        <v/>
      </c>
      <c r="Q8231" s="29" t="str">
        <f t="shared" si="257"/>
        <v/>
      </c>
    </row>
    <row r="8232" spans="1:17">
      <c r="A8232" s="3" t="str">
        <f t="shared" si="256"/>
        <v/>
      </c>
      <c r="M8232" s="3" t="str">
        <f>IFERROR(INDEX('SINIF GÜNLER'!$A:$C,MATCH('VERİ TABANI'!$D8232,'SINIF GÜNLER'!$B:$B,0),MATCH('VERİ TABANI'!$M$1,'SINIF GÜNLER'!$A$1:$C$1,0)),"")</f>
        <v/>
      </c>
      <c r="P8232" s="28" t="str">
        <f t="array" ref="P8232">IFERROR(SEARCH(ÖĞRETMEN,'VERİ TABANI'!G8232,1),"")</f>
        <v/>
      </c>
      <c r="Q8232" s="29" t="str">
        <f t="shared" si="257"/>
        <v/>
      </c>
    </row>
    <row r="8233" spans="1:17">
      <c r="A8233" s="3" t="str">
        <f t="shared" si="256"/>
        <v/>
      </c>
      <c r="M8233" s="3" t="str">
        <f>IFERROR(INDEX('SINIF GÜNLER'!$A:$C,MATCH('VERİ TABANI'!$D8233,'SINIF GÜNLER'!$B:$B,0),MATCH('VERİ TABANI'!$M$1,'SINIF GÜNLER'!$A$1:$C$1,0)),"")</f>
        <v/>
      </c>
      <c r="P8233" s="28" t="str">
        <f t="array" ref="P8233">IFERROR(SEARCH(ÖĞRETMEN,'VERİ TABANI'!G8233,1),"")</f>
        <v/>
      </c>
      <c r="Q8233" s="29" t="str">
        <f t="shared" si="257"/>
        <v/>
      </c>
    </row>
    <row r="8234" spans="1:17">
      <c r="A8234" s="3" t="str">
        <f t="shared" si="256"/>
        <v/>
      </c>
      <c r="M8234" s="3" t="str">
        <f>IFERROR(INDEX('SINIF GÜNLER'!$A:$C,MATCH('VERİ TABANI'!$D8234,'SINIF GÜNLER'!$B:$B,0),MATCH('VERİ TABANI'!$M$1,'SINIF GÜNLER'!$A$1:$C$1,0)),"")</f>
        <v/>
      </c>
      <c r="P8234" s="28" t="str">
        <f t="array" ref="P8234">IFERROR(SEARCH(ÖĞRETMEN,'VERİ TABANI'!G8234,1),"")</f>
        <v/>
      </c>
      <c r="Q8234" s="29" t="str">
        <f t="shared" si="257"/>
        <v/>
      </c>
    </row>
    <row r="8235" spans="1:17">
      <c r="A8235" s="3" t="str">
        <f t="shared" si="256"/>
        <v/>
      </c>
      <c r="M8235" s="3" t="str">
        <f>IFERROR(INDEX('SINIF GÜNLER'!$A:$C,MATCH('VERİ TABANI'!$D8235,'SINIF GÜNLER'!$B:$B,0),MATCH('VERİ TABANI'!$M$1,'SINIF GÜNLER'!$A$1:$C$1,0)),"")</f>
        <v/>
      </c>
      <c r="P8235" s="28" t="str">
        <f t="array" ref="P8235">IFERROR(SEARCH(ÖĞRETMEN,'VERİ TABANI'!G8235,1),"")</f>
        <v/>
      </c>
      <c r="Q8235" s="29" t="str">
        <f t="shared" si="257"/>
        <v/>
      </c>
    </row>
    <row r="8236" spans="1:17">
      <c r="A8236" s="3" t="str">
        <f t="shared" si="256"/>
        <v/>
      </c>
      <c r="M8236" s="3" t="str">
        <f>IFERROR(INDEX('SINIF GÜNLER'!$A:$C,MATCH('VERİ TABANI'!$D8236,'SINIF GÜNLER'!$B:$B,0),MATCH('VERİ TABANI'!$M$1,'SINIF GÜNLER'!$A$1:$C$1,0)),"")</f>
        <v/>
      </c>
      <c r="P8236" s="28" t="str">
        <f t="array" ref="P8236">IFERROR(SEARCH(ÖĞRETMEN,'VERİ TABANI'!G8236,1),"")</f>
        <v/>
      </c>
      <c r="Q8236" s="29" t="str">
        <f t="shared" si="257"/>
        <v/>
      </c>
    </row>
    <row r="8237" spans="1:17">
      <c r="A8237" s="3" t="str">
        <f t="shared" si="256"/>
        <v/>
      </c>
      <c r="M8237" s="3" t="str">
        <f>IFERROR(INDEX('SINIF GÜNLER'!$A:$C,MATCH('VERİ TABANI'!$D8237,'SINIF GÜNLER'!$B:$B,0),MATCH('VERİ TABANI'!$M$1,'SINIF GÜNLER'!$A$1:$C$1,0)),"")</f>
        <v/>
      </c>
      <c r="P8237" s="28" t="str">
        <f t="array" ref="P8237">IFERROR(SEARCH(ÖĞRETMEN,'VERİ TABANI'!G8237,1),"")</f>
        <v/>
      </c>
      <c r="Q8237" s="29" t="str">
        <f t="shared" si="257"/>
        <v/>
      </c>
    </row>
    <row r="8238" spans="1:17">
      <c r="A8238" s="3" t="str">
        <f t="shared" si="256"/>
        <v/>
      </c>
      <c r="M8238" s="3" t="str">
        <f>IFERROR(INDEX('SINIF GÜNLER'!$A:$C,MATCH('VERİ TABANI'!$D8238,'SINIF GÜNLER'!$B:$B,0),MATCH('VERİ TABANI'!$M$1,'SINIF GÜNLER'!$A$1:$C$1,0)),"")</f>
        <v/>
      </c>
      <c r="P8238" s="28" t="str">
        <f t="array" ref="P8238">IFERROR(SEARCH(ÖĞRETMEN,'VERİ TABANI'!G8238,1),"")</f>
        <v/>
      </c>
      <c r="Q8238" s="29" t="str">
        <f t="shared" si="257"/>
        <v/>
      </c>
    </row>
    <row r="8239" spans="1:17">
      <c r="A8239" s="3" t="str">
        <f t="shared" si="256"/>
        <v/>
      </c>
      <c r="M8239" s="3" t="str">
        <f>IFERROR(INDEX('SINIF GÜNLER'!$A:$C,MATCH('VERİ TABANI'!$D8239,'SINIF GÜNLER'!$B:$B,0),MATCH('VERİ TABANI'!$M$1,'SINIF GÜNLER'!$A$1:$C$1,0)),"")</f>
        <v/>
      </c>
      <c r="P8239" s="28" t="str">
        <f t="array" ref="P8239">IFERROR(SEARCH(ÖĞRETMEN,'VERİ TABANI'!G8239,1),"")</f>
        <v/>
      </c>
      <c r="Q8239" s="29" t="str">
        <f t="shared" si="257"/>
        <v/>
      </c>
    </row>
    <row r="8240" spans="1:17">
      <c r="A8240" s="3" t="str">
        <f t="shared" si="256"/>
        <v/>
      </c>
      <c r="M8240" s="3" t="str">
        <f>IFERROR(INDEX('SINIF GÜNLER'!$A:$C,MATCH('VERİ TABANI'!$D8240,'SINIF GÜNLER'!$B:$B,0),MATCH('VERİ TABANI'!$M$1,'SINIF GÜNLER'!$A$1:$C$1,0)),"")</f>
        <v/>
      </c>
      <c r="P8240" s="28" t="str">
        <f t="array" ref="P8240">IFERROR(SEARCH(ÖĞRETMEN,'VERİ TABANI'!G8240,1),"")</f>
        <v/>
      </c>
      <c r="Q8240" s="29" t="str">
        <f t="shared" si="257"/>
        <v/>
      </c>
    </row>
    <row r="8241" spans="1:17">
      <c r="A8241" s="3" t="str">
        <f t="shared" si="256"/>
        <v/>
      </c>
      <c r="M8241" s="3" t="str">
        <f>IFERROR(INDEX('SINIF GÜNLER'!$A:$C,MATCH('VERİ TABANI'!$D8241,'SINIF GÜNLER'!$B:$B,0),MATCH('VERİ TABANI'!$M$1,'SINIF GÜNLER'!$A$1:$C$1,0)),"")</f>
        <v/>
      </c>
      <c r="P8241" s="28" t="str">
        <f t="array" ref="P8241">IFERROR(SEARCH(ÖĞRETMEN,'VERİ TABANI'!G8241,1),"")</f>
        <v/>
      </c>
      <c r="Q8241" s="29" t="str">
        <f t="shared" si="257"/>
        <v/>
      </c>
    </row>
    <row r="8242" spans="1:17">
      <c r="A8242" s="3" t="str">
        <f t="shared" si="256"/>
        <v/>
      </c>
      <c r="M8242" s="3" t="str">
        <f>IFERROR(INDEX('SINIF GÜNLER'!$A:$C,MATCH('VERİ TABANI'!$D8242,'SINIF GÜNLER'!$B:$B,0),MATCH('VERİ TABANI'!$M$1,'SINIF GÜNLER'!$A$1:$C$1,0)),"")</f>
        <v/>
      </c>
      <c r="P8242" s="28" t="str">
        <f t="array" ref="P8242">IFERROR(SEARCH(ÖĞRETMEN,'VERİ TABANI'!G8242,1),"")</f>
        <v/>
      </c>
      <c r="Q8242" s="29" t="str">
        <f t="shared" si="257"/>
        <v/>
      </c>
    </row>
    <row r="8243" spans="1:17">
      <c r="A8243" s="3" t="str">
        <f t="shared" si="256"/>
        <v/>
      </c>
      <c r="M8243" s="3" t="str">
        <f>IFERROR(INDEX('SINIF GÜNLER'!$A:$C,MATCH('VERİ TABANI'!$D8243,'SINIF GÜNLER'!$B:$B,0),MATCH('VERİ TABANI'!$M$1,'SINIF GÜNLER'!$A$1:$C$1,0)),"")</f>
        <v/>
      </c>
      <c r="P8243" s="28" t="str">
        <f t="array" ref="P8243">IFERROR(SEARCH(ÖĞRETMEN,'VERİ TABANI'!G8243,1),"")</f>
        <v/>
      </c>
      <c r="Q8243" s="29" t="str">
        <f t="shared" si="257"/>
        <v/>
      </c>
    </row>
    <row r="8244" spans="1:17">
      <c r="A8244" s="3" t="str">
        <f t="shared" si="256"/>
        <v/>
      </c>
      <c r="M8244" s="3" t="str">
        <f>IFERROR(INDEX('SINIF GÜNLER'!$A:$C,MATCH('VERİ TABANI'!$D8244,'SINIF GÜNLER'!$B:$B,0),MATCH('VERİ TABANI'!$M$1,'SINIF GÜNLER'!$A$1:$C$1,0)),"")</f>
        <v/>
      </c>
      <c r="P8244" s="28" t="str">
        <f t="array" ref="P8244">IFERROR(SEARCH(ÖĞRETMEN,'VERİ TABANI'!G8244,1),"")</f>
        <v/>
      </c>
      <c r="Q8244" s="29" t="str">
        <f t="shared" si="257"/>
        <v/>
      </c>
    </row>
    <row r="8245" spans="1:17">
      <c r="A8245" s="3" t="str">
        <f t="shared" si="256"/>
        <v/>
      </c>
      <c r="M8245" s="3" t="str">
        <f>IFERROR(INDEX('SINIF GÜNLER'!$A:$C,MATCH('VERİ TABANI'!$D8245,'SINIF GÜNLER'!$B:$B,0),MATCH('VERİ TABANI'!$M$1,'SINIF GÜNLER'!$A$1:$C$1,0)),"")</f>
        <v/>
      </c>
      <c r="P8245" s="28" t="str">
        <f t="array" ref="P8245">IFERROR(SEARCH(ÖĞRETMEN,'VERİ TABANI'!G8245,1),"")</f>
        <v/>
      </c>
      <c r="Q8245" s="29" t="str">
        <f t="shared" si="257"/>
        <v/>
      </c>
    </row>
    <row r="8246" spans="1:17">
      <c r="A8246" s="3" t="str">
        <f t="shared" si="256"/>
        <v/>
      </c>
      <c r="M8246" s="3" t="str">
        <f>IFERROR(INDEX('SINIF GÜNLER'!$A:$C,MATCH('VERİ TABANI'!$D8246,'SINIF GÜNLER'!$B:$B,0),MATCH('VERİ TABANI'!$M$1,'SINIF GÜNLER'!$A$1:$C$1,0)),"")</f>
        <v/>
      </c>
      <c r="P8246" s="28" t="str">
        <f t="array" ref="P8246">IFERROR(SEARCH(ÖĞRETMEN,'VERİ TABANI'!G8246,1),"")</f>
        <v/>
      </c>
      <c r="Q8246" s="29" t="str">
        <f t="shared" si="257"/>
        <v/>
      </c>
    </row>
    <row r="8247" spans="1:17">
      <c r="A8247" s="3" t="str">
        <f t="shared" si="256"/>
        <v/>
      </c>
      <c r="M8247" s="3" t="str">
        <f>IFERROR(INDEX('SINIF GÜNLER'!$A:$C,MATCH('VERİ TABANI'!$D8247,'SINIF GÜNLER'!$B:$B,0),MATCH('VERİ TABANI'!$M$1,'SINIF GÜNLER'!$A$1:$C$1,0)),"")</f>
        <v/>
      </c>
      <c r="P8247" s="28" t="str">
        <f t="array" ref="P8247">IFERROR(SEARCH(ÖĞRETMEN,'VERİ TABANI'!G8247,1),"")</f>
        <v/>
      </c>
      <c r="Q8247" s="29" t="str">
        <f t="shared" si="257"/>
        <v/>
      </c>
    </row>
    <row r="8248" spans="1:17">
      <c r="A8248" s="3" t="str">
        <f t="shared" si="256"/>
        <v/>
      </c>
      <c r="M8248" s="3" t="str">
        <f>IFERROR(INDEX('SINIF GÜNLER'!$A:$C,MATCH('VERİ TABANI'!$D8248,'SINIF GÜNLER'!$B:$B,0),MATCH('VERİ TABANI'!$M$1,'SINIF GÜNLER'!$A$1:$C$1,0)),"")</f>
        <v/>
      </c>
      <c r="P8248" s="28" t="str">
        <f t="array" ref="P8248">IFERROR(SEARCH(ÖĞRETMEN,'VERİ TABANI'!G8248,1),"")</f>
        <v/>
      </c>
      <c r="Q8248" s="29" t="str">
        <f t="shared" si="257"/>
        <v/>
      </c>
    </row>
    <row r="8249" spans="1:17">
      <c r="A8249" s="3" t="str">
        <f t="shared" si="256"/>
        <v/>
      </c>
      <c r="M8249" s="3" t="str">
        <f>IFERROR(INDEX('SINIF GÜNLER'!$A:$C,MATCH('VERİ TABANI'!$D8249,'SINIF GÜNLER'!$B:$B,0),MATCH('VERİ TABANI'!$M$1,'SINIF GÜNLER'!$A$1:$C$1,0)),"")</f>
        <v/>
      </c>
      <c r="P8249" s="28" t="str">
        <f t="array" ref="P8249">IFERROR(SEARCH(ÖĞRETMEN,'VERİ TABANI'!G8249,1),"")</f>
        <v/>
      </c>
      <c r="Q8249" s="29" t="str">
        <f t="shared" si="257"/>
        <v/>
      </c>
    </row>
    <row r="8250" spans="1:17">
      <c r="A8250" s="3" t="str">
        <f t="shared" si="256"/>
        <v/>
      </c>
      <c r="M8250" s="3" t="str">
        <f>IFERROR(INDEX('SINIF GÜNLER'!$A:$C,MATCH('VERİ TABANI'!$D8250,'SINIF GÜNLER'!$B:$B,0),MATCH('VERİ TABANI'!$M$1,'SINIF GÜNLER'!$A$1:$C$1,0)),"")</f>
        <v/>
      </c>
      <c r="P8250" s="28" t="str">
        <f t="array" ref="P8250">IFERROR(SEARCH(ÖĞRETMEN,'VERİ TABANI'!G8250,1),"")</f>
        <v/>
      </c>
      <c r="Q8250" s="29" t="str">
        <f t="shared" si="257"/>
        <v/>
      </c>
    </row>
    <row r="8251" spans="1:17">
      <c r="A8251" s="3" t="str">
        <f t="shared" si="256"/>
        <v/>
      </c>
      <c r="M8251" s="3" t="str">
        <f>IFERROR(INDEX('SINIF GÜNLER'!$A:$C,MATCH('VERİ TABANI'!$D8251,'SINIF GÜNLER'!$B:$B,0),MATCH('VERİ TABANI'!$M$1,'SINIF GÜNLER'!$A$1:$C$1,0)),"")</f>
        <v/>
      </c>
      <c r="P8251" s="28" t="str">
        <f t="array" ref="P8251">IFERROR(SEARCH(ÖĞRETMEN,'VERİ TABANI'!G8251,1),"")</f>
        <v/>
      </c>
      <c r="Q8251" s="29" t="str">
        <f t="shared" si="257"/>
        <v/>
      </c>
    </row>
    <row r="8252" spans="1:17">
      <c r="A8252" s="3" t="str">
        <f t="shared" si="256"/>
        <v/>
      </c>
      <c r="M8252" s="3" t="str">
        <f>IFERROR(INDEX('SINIF GÜNLER'!$A:$C,MATCH('VERİ TABANI'!$D8252,'SINIF GÜNLER'!$B:$B,0),MATCH('VERİ TABANI'!$M$1,'SINIF GÜNLER'!$A$1:$C$1,0)),"")</f>
        <v/>
      </c>
      <c r="P8252" s="28" t="str">
        <f t="array" ref="P8252">IFERROR(SEARCH(ÖĞRETMEN,'VERİ TABANI'!G8252,1),"")</f>
        <v/>
      </c>
      <c r="Q8252" s="29" t="str">
        <f t="shared" si="257"/>
        <v/>
      </c>
    </row>
    <row r="8253" spans="1:17">
      <c r="A8253" s="3" t="str">
        <f t="shared" si="256"/>
        <v/>
      </c>
      <c r="M8253" s="3" t="str">
        <f>IFERROR(INDEX('SINIF GÜNLER'!$A:$C,MATCH('VERİ TABANI'!$D8253,'SINIF GÜNLER'!$B:$B,0),MATCH('VERİ TABANI'!$M$1,'SINIF GÜNLER'!$A$1:$C$1,0)),"")</f>
        <v/>
      </c>
      <c r="P8253" s="28" t="str">
        <f t="array" ref="P8253">IFERROR(SEARCH(ÖĞRETMEN,'VERİ TABANI'!G8253,1),"")</f>
        <v/>
      </c>
      <c r="Q8253" s="29" t="str">
        <f t="shared" si="257"/>
        <v/>
      </c>
    </row>
    <row r="8254" spans="1:17">
      <c r="A8254" s="3" t="str">
        <f t="shared" si="256"/>
        <v/>
      </c>
      <c r="M8254" s="3" t="str">
        <f>IFERROR(INDEX('SINIF GÜNLER'!$A:$C,MATCH('VERİ TABANI'!$D8254,'SINIF GÜNLER'!$B:$B,0),MATCH('VERİ TABANI'!$M$1,'SINIF GÜNLER'!$A$1:$C$1,0)),"")</f>
        <v/>
      </c>
      <c r="P8254" s="28" t="str">
        <f t="array" ref="P8254">IFERROR(SEARCH(ÖĞRETMEN,'VERİ TABANI'!G8254,1),"")</f>
        <v/>
      </c>
      <c r="Q8254" s="29" t="str">
        <f t="shared" si="257"/>
        <v/>
      </c>
    </row>
    <row r="8255" spans="1:17">
      <c r="A8255" s="3" t="str">
        <f t="shared" si="256"/>
        <v/>
      </c>
      <c r="M8255" s="3" t="str">
        <f>IFERROR(INDEX('SINIF GÜNLER'!$A:$C,MATCH('VERİ TABANI'!$D8255,'SINIF GÜNLER'!$B:$B,0),MATCH('VERİ TABANI'!$M$1,'SINIF GÜNLER'!$A$1:$C$1,0)),"")</f>
        <v/>
      </c>
      <c r="P8255" s="28" t="str">
        <f t="array" ref="P8255">IFERROR(SEARCH(ÖĞRETMEN,'VERİ TABANI'!G8255,1),"")</f>
        <v/>
      </c>
      <c r="Q8255" s="29" t="str">
        <f t="shared" si="257"/>
        <v/>
      </c>
    </row>
    <row r="8256" spans="1:17">
      <c r="A8256" s="3" t="str">
        <f t="shared" si="256"/>
        <v/>
      </c>
      <c r="M8256" s="3" t="str">
        <f>IFERROR(INDEX('SINIF GÜNLER'!$A:$C,MATCH('VERİ TABANI'!$D8256,'SINIF GÜNLER'!$B:$B,0),MATCH('VERİ TABANI'!$M$1,'SINIF GÜNLER'!$A$1:$C$1,0)),"")</f>
        <v/>
      </c>
      <c r="P8256" s="28" t="str">
        <f t="array" ref="P8256">IFERROR(SEARCH(ÖĞRETMEN,'VERİ TABANI'!G8256,1),"")</f>
        <v/>
      </c>
      <c r="Q8256" s="29" t="str">
        <f t="shared" si="257"/>
        <v/>
      </c>
    </row>
    <row r="8257" spans="1:17">
      <c r="A8257" s="3" t="str">
        <f t="shared" si="256"/>
        <v/>
      </c>
      <c r="M8257" s="3" t="str">
        <f>IFERROR(INDEX('SINIF GÜNLER'!$A:$C,MATCH('VERİ TABANI'!$D8257,'SINIF GÜNLER'!$B:$B,0),MATCH('VERİ TABANI'!$M$1,'SINIF GÜNLER'!$A$1:$C$1,0)),"")</f>
        <v/>
      </c>
      <c r="P8257" s="28" t="str">
        <f t="array" ref="P8257">IFERROR(SEARCH(ÖĞRETMEN,'VERİ TABANI'!G8257,1),"")</f>
        <v/>
      </c>
      <c r="Q8257" s="29" t="str">
        <f t="shared" si="257"/>
        <v/>
      </c>
    </row>
    <row r="8258" spans="1:17">
      <c r="A8258" s="3" t="str">
        <f t="shared" ref="A8258:A8321" si="258">IFERROR(IF(B8258="","",ROW()-1),"")</f>
        <v/>
      </c>
      <c r="M8258" s="3" t="str">
        <f>IFERROR(INDEX('SINIF GÜNLER'!$A:$C,MATCH('VERİ TABANI'!$D8258,'SINIF GÜNLER'!$B:$B,0),MATCH('VERİ TABANI'!$M$1,'SINIF GÜNLER'!$A$1:$C$1,0)),"")</f>
        <v/>
      </c>
      <c r="P8258" s="28" t="str">
        <f t="array" ref="P8258">IFERROR(SEARCH(ÖĞRETMEN,'VERİ TABANI'!G8258,1),"")</f>
        <v/>
      </c>
      <c r="Q8258" s="29" t="str">
        <f t="shared" si="257"/>
        <v/>
      </c>
    </row>
    <row r="8259" spans="1:17">
      <c r="A8259" s="3" t="str">
        <f t="shared" si="258"/>
        <v/>
      </c>
      <c r="M8259" s="3" t="str">
        <f>IFERROR(INDEX('SINIF GÜNLER'!$A:$C,MATCH('VERİ TABANI'!$D8259,'SINIF GÜNLER'!$B:$B,0),MATCH('VERİ TABANI'!$M$1,'SINIF GÜNLER'!$A$1:$C$1,0)),"")</f>
        <v/>
      </c>
      <c r="P8259" s="28" t="str">
        <f t="array" ref="P8259">IFERROR(SEARCH(ÖĞRETMEN,'VERİ TABANI'!G8259,1),"")</f>
        <v/>
      </c>
      <c r="Q8259" s="29" t="str">
        <f t="shared" si="257"/>
        <v/>
      </c>
    </row>
    <row r="8260" spans="1:17">
      <c r="A8260" s="3" t="str">
        <f t="shared" si="258"/>
        <v/>
      </c>
      <c r="M8260" s="3" t="str">
        <f>IFERROR(INDEX('SINIF GÜNLER'!$A:$C,MATCH('VERİ TABANI'!$D8260,'SINIF GÜNLER'!$B:$B,0),MATCH('VERİ TABANI'!$M$1,'SINIF GÜNLER'!$A$1:$C$1,0)),"")</f>
        <v/>
      </c>
      <c r="P8260" s="28" t="str">
        <f t="array" ref="P8260">IFERROR(SEARCH(ÖĞRETMEN,'VERİ TABANI'!G8260,1),"")</f>
        <v/>
      </c>
      <c r="Q8260" s="29" t="str">
        <f t="shared" si="257"/>
        <v/>
      </c>
    </row>
    <row r="8261" spans="1:17">
      <c r="A8261" s="3" t="str">
        <f t="shared" si="258"/>
        <v/>
      </c>
      <c r="M8261" s="3" t="str">
        <f>IFERROR(INDEX('SINIF GÜNLER'!$A:$C,MATCH('VERİ TABANI'!$D8261,'SINIF GÜNLER'!$B:$B,0),MATCH('VERİ TABANI'!$M$1,'SINIF GÜNLER'!$A$1:$C$1,0)),"")</f>
        <v/>
      </c>
      <c r="P8261" s="28" t="str">
        <f t="array" ref="P8261">IFERROR(SEARCH(ÖĞRETMEN,'VERİ TABANI'!G8261,1),"")</f>
        <v/>
      </c>
      <c r="Q8261" s="29" t="str">
        <f t="shared" si="257"/>
        <v/>
      </c>
    </row>
    <row r="8262" spans="1:17">
      <c r="A8262" s="3" t="str">
        <f t="shared" si="258"/>
        <v/>
      </c>
      <c r="M8262" s="3" t="str">
        <f>IFERROR(INDEX('SINIF GÜNLER'!$A:$C,MATCH('VERİ TABANI'!$D8262,'SINIF GÜNLER'!$B:$B,0),MATCH('VERİ TABANI'!$M$1,'SINIF GÜNLER'!$A$1:$C$1,0)),"")</f>
        <v/>
      </c>
      <c r="P8262" s="28" t="str">
        <f t="array" ref="P8262">IFERROR(SEARCH(ÖĞRETMEN,'VERİ TABANI'!G8262,1),"")</f>
        <v/>
      </c>
      <c r="Q8262" s="29" t="str">
        <f t="shared" si="257"/>
        <v/>
      </c>
    </row>
    <row r="8263" spans="1:17">
      <c r="A8263" s="3" t="str">
        <f t="shared" si="258"/>
        <v/>
      </c>
      <c r="M8263" s="3" t="str">
        <f>IFERROR(INDEX('SINIF GÜNLER'!$A:$C,MATCH('VERİ TABANI'!$D8263,'SINIF GÜNLER'!$B:$B,0),MATCH('VERİ TABANI'!$M$1,'SINIF GÜNLER'!$A$1:$C$1,0)),"")</f>
        <v/>
      </c>
      <c r="P8263" s="28" t="str">
        <f t="array" ref="P8263">IFERROR(SEARCH(ÖĞRETMEN,'VERİ TABANI'!G8263,1),"")</f>
        <v/>
      </c>
      <c r="Q8263" s="29" t="str">
        <f t="shared" si="257"/>
        <v/>
      </c>
    </row>
    <row r="8264" spans="1:17">
      <c r="A8264" s="3" t="str">
        <f t="shared" si="258"/>
        <v/>
      </c>
      <c r="M8264" s="3" t="str">
        <f>IFERROR(INDEX('SINIF GÜNLER'!$A:$C,MATCH('VERİ TABANI'!$D8264,'SINIF GÜNLER'!$B:$B,0),MATCH('VERİ TABANI'!$M$1,'SINIF GÜNLER'!$A$1:$C$1,0)),"")</f>
        <v/>
      </c>
      <c r="P8264" s="28" t="str">
        <f t="array" ref="P8264">IFERROR(SEARCH(ÖĞRETMEN,'VERİ TABANI'!G8264,1),"")</f>
        <v/>
      </c>
      <c r="Q8264" s="29" t="str">
        <f t="shared" ref="Q8264:Q8327" si="259">IF(P8264="","",ROW())</f>
        <v/>
      </c>
    </row>
    <row r="8265" spans="1:17">
      <c r="A8265" s="3" t="str">
        <f t="shared" si="258"/>
        <v/>
      </c>
      <c r="M8265" s="3" t="str">
        <f>IFERROR(INDEX('SINIF GÜNLER'!$A:$C,MATCH('VERİ TABANI'!$D8265,'SINIF GÜNLER'!$B:$B,0),MATCH('VERİ TABANI'!$M$1,'SINIF GÜNLER'!$A$1:$C$1,0)),"")</f>
        <v/>
      </c>
      <c r="P8265" s="28" t="str">
        <f t="array" ref="P8265">IFERROR(SEARCH(ÖĞRETMEN,'VERİ TABANI'!G8265,1),"")</f>
        <v/>
      </c>
      <c r="Q8265" s="29" t="str">
        <f t="shared" si="259"/>
        <v/>
      </c>
    </row>
    <row r="8266" spans="1:17">
      <c r="A8266" s="3" t="str">
        <f t="shared" si="258"/>
        <v/>
      </c>
      <c r="M8266" s="3" t="str">
        <f>IFERROR(INDEX('SINIF GÜNLER'!$A:$C,MATCH('VERİ TABANI'!$D8266,'SINIF GÜNLER'!$B:$B,0),MATCH('VERİ TABANI'!$M$1,'SINIF GÜNLER'!$A$1:$C$1,0)),"")</f>
        <v/>
      </c>
      <c r="P8266" s="28" t="str">
        <f t="array" ref="P8266">IFERROR(SEARCH(ÖĞRETMEN,'VERİ TABANI'!G8266,1),"")</f>
        <v/>
      </c>
      <c r="Q8266" s="29" t="str">
        <f t="shared" si="259"/>
        <v/>
      </c>
    </row>
    <row r="8267" spans="1:17">
      <c r="A8267" s="3" t="str">
        <f t="shared" si="258"/>
        <v/>
      </c>
      <c r="M8267" s="3" t="str">
        <f>IFERROR(INDEX('SINIF GÜNLER'!$A:$C,MATCH('VERİ TABANI'!$D8267,'SINIF GÜNLER'!$B:$B,0),MATCH('VERİ TABANI'!$M$1,'SINIF GÜNLER'!$A$1:$C$1,0)),"")</f>
        <v/>
      </c>
      <c r="P8267" s="28" t="str">
        <f t="array" ref="P8267">IFERROR(SEARCH(ÖĞRETMEN,'VERİ TABANI'!G8267,1),"")</f>
        <v/>
      </c>
      <c r="Q8267" s="29" t="str">
        <f t="shared" si="259"/>
        <v/>
      </c>
    </row>
    <row r="8268" spans="1:17">
      <c r="A8268" s="3" t="str">
        <f t="shared" si="258"/>
        <v/>
      </c>
      <c r="M8268" s="3" t="str">
        <f>IFERROR(INDEX('SINIF GÜNLER'!$A:$C,MATCH('VERİ TABANI'!$D8268,'SINIF GÜNLER'!$B:$B,0),MATCH('VERİ TABANI'!$M$1,'SINIF GÜNLER'!$A$1:$C$1,0)),"")</f>
        <v/>
      </c>
      <c r="P8268" s="28" t="str">
        <f t="array" ref="P8268">IFERROR(SEARCH(ÖĞRETMEN,'VERİ TABANI'!G8268,1),"")</f>
        <v/>
      </c>
      <c r="Q8268" s="29" t="str">
        <f t="shared" si="259"/>
        <v/>
      </c>
    </row>
    <row r="8269" spans="1:17">
      <c r="A8269" s="3" t="str">
        <f t="shared" si="258"/>
        <v/>
      </c>
      <c r="M8269" s="3" t="str">
        <f>IFERROR(INDEX('SINIF GÜNLER'!$A:$C,MATCH('VERİ TABANI'!$D8269,'SINIF GÜNLER'!$B:$B,0),MATCH('VERİ TABANI'!$M$1,'SINIF GÜNLER'!$A$1:$C$1,0)),"")</f>
        <v/>
      </c>
      <c r="P8269" s="28" t="str">
        <f t="array" ref="P8269">IFERROR(SEARCH(ÖĞRETMEN,'VERİ TABANI'!G8269,1),"")</f>
        <v/>
      </c>
      <c r="Q8269" s="29" t="str">
        <f t="shared" si="259"/>
        <v/>
      </c>
    </row>
    <row r="8270" spans="1:17">
      <c r="A8270" s="3" t="str">
        <f t="shared" si="258"/>
        <v/>
      </c>
      <c r="M8270" s="3" t="str">
        <f>IFERROR(INDEX('SINIF GÜNLER'!$A:$C,MATCH('VERİ TABANI'!$D8270,'SINIF GÜNLER'!$B:$B,0),MATCH('VERİ TABANI'!$M$1,'SINIF GÜNLER'!$A$1:$C$1,0)),"")</f>
        <v/>
      </c>
      <c r="P8270" s="28" t="str">
        <f t="array" ref="P8270">IFERROR(SEARCH(ÖĞRETMEN,'VERİ TABANI'!G8270,1),"")</f>
        <v/>
      </c>
      <c r="Q8270" s="29" t="str">
        <f t="shared" si="259"/>
        <v/>
      </c>
    </row>
    <row r="8271" spans="1:17">
      <c r="A8271" s="3" t="str">
        <f t="shared" si="258"/>
        <v/>
      </c>
      <c r="M8271" s="3" t="str">
        <f>IFERROR(INDEX('SINIF GÜNLER'!$A:$C,MATCH('VERİ TABANI'!$D8271,'SINIF GÜNLER'!$B:$B,0),MATCH('VERİ TABANI'!$M$1,'SINIF GÜNLER'!$A$1:$C$1,0)),"")</f>
        <v/>
      </c>
      <c r="P8271" s="28" t="str">
        <f t="array" ref="P8271">IFERROR(SEARCH(ÖĞRETMEN,'VERİ TABANI'!G8271,1),"")</f>
        <v/>
      </c>
      <c r="Q8271" s="29" t="str">
        <f t="shared" si="259"/>
        <v/>
      </c>
    </row>
    <row r="8272" spans="1:17">
      <c r="A8272" s="3" t="str">
        <f t="shared" si="258"/>
        <v/>
      </c>
      <c r="M8272" s="3" t="str">
        <f>IFERROR(INDEX('SINIF GÜNLER'!$A:$C,MATCH('VERİ TABANI'!$D8272,'SINIF GÜNLER'!$B:$B,0),MATCH('VERİ TABANI'!$M$1,'SINIF GÜNLER'!$A$1:$C$1,0)),"")</f>
        <v/>
      </c>
      <c r="P8272" s="28" t="str">
        <f t="array" ref="P8272">IFERROR(SEARCH(ÖĞRETMEN,'VERİ TABANI'!G8272,1),"")</f>
        <v/>
      </c>
      <c r="Q8272" s="29" t="str">
        <f t="shared" si="259"/>
        <v/>
      </c>
    </row>
    <row r="8273" spans="1:17">
      <c r="A8273" s="3" t="str">
        <f t="shared" si="258"/>
        <v/>
      </c>
      <c r="M8273" s="3" t="str">
        <f>IFERROR(INDEX('SINIF GÜNLER'!$A:$C,MATCH('VERİ TABANI'!$D8273,'SINIF GÜNLER'!$B:$B,0),MATCH('VERİ TABANI'!$M$1,'SINIF GÜNLER'!$A$1:$C$1,0)),"")</f>
        <v/>
      </c>
      <c r="P8273" s="28" t="str">
        <f t="array" ref="P8273">IFERROR(SEARCH(ÖĞRETMEN,'VERİ TABANI'!G8273,1),"")</f>
        <v/>
      </c>
      <c r="Q8273" s="29" t="str">
        <f t="shared" si="259"/>
        <v/>
      </c>
    </row>
    <row r="8274" spans="1:17">
      <c r="A8274" s="3" t="str">
        <f t="shared" si="258"/>
        <v/>
      </c>
      <c r="M8274" s="3" t="str">
        <f>IFERROR(INDEX('SINIF GÜNLER'!$A:$C,MATCH('VERİ TABANI'!$D8274,'SINIF GÜNLER'!$B:$B,0),MATCH('VERİ TABANI'!$M$1,'SINIF GÜNLER'!$A$1:$C$1,0)),"")</f>
        <v/>
      </c>
      <c r="P8274" s="28" t="str">
        <f t="array" ref="P8274">IFERROR(SEARCH(ÖĞRETMEN,'VERİ TABANI'!G8274,1),"")</f>
        <v/>
      </c>
      <c r="Q8274" s="29" t="str">
        <f t="shared" si="259"/>
        <v/>
      </c>
    </row>
    <row r="8275" spans="1:17">
      <c r="A8275" s="3" t="str">
        <f t="shared" si="258"/>
        <v/>
      </c>
      <c r="M8275" s="3" t="str">
        <f>IFERROR(INDEX('SINIF GÜNLER'!$A:$C,MATCH('VERİ TABANI'!$D8275,'SINIF GÜNLER'!$B:$B,0),MATCH('VERİ TABANI'!$M$1,'SINIF GÜNLER'!$A$1:$C$1,0)),"")</f>
        <v/>
      </c>
      <c r="P8275" s="28" t="str">
        <f t="array" ref="P8275">IFERROR(SEARCH(ÖĞRETMEN,'VERİ TABANI'!G8275,1),"")</f>
        <v/>
      </c>
      <c r="Q8275" s="29" t="str">
        <f t="shared" si="259"/>
        <v/>
      </c>
    </row>
    <row r="8276" spans="1:17">
      <c r="A8276" s="3" t="str">
        <f t="shared" si="258"/>
        <v/>
      </c>
      <c r="M8276" s="3" t="str">
        <f>IFERROR(INDEX('SINIF GÜNLER'!$A:$C,MATCH('VERİ TABANI'!$D8276,'SINIF GÜNLER'!$B:$B,0),MATCH('VERİ TABANI'!$M$1,'SINIF GÜNLER'!$A$1:$C$1,0)),"")</f>
        <v/>
      </c>
      <c r="P8276" s="28" t="str">
        <f t="array" ref="P8276">IFERROR(SEARCH(ÖĞRETMEN,'VERİ TABANI'!G8276,1),"")</f>
        <v/>
      </c>
      <c r="Q8276" s="29" t="str">
        <f t="shared" si="259"/>
        <v/>
      </c>
    </row>
    <row r="8277" spans="1:17">
      <c r="A8277" s="3" t="str">
        <f t="shared" si="258"/>
        <v/>
      </c>
      <c r="M8277" s="3" t="str">
        <f>IFERROR(INDEX('SINIF GÜNLER'!$A:$C,MATCH('VERİ TABANI'!$D8277,'SINIF GÜNLER'!$B:$B,0),MATCH('VERİ TABANI'!$M$1,'SINIF GÜNLER'!$A$1:$C$1,0)),"")</f>
        <v/>
      </c>
      <c r="P8277" s="28" t="str">
        <f t="array" ref="P8277">IFERROR(SEARCH(ÖĞRETMEN,'VERİ TABANI'!G8277,1),"")</f>
        <v/>
      </c>
      <c r="Q8277" s="29" t="str">
        <f t="shared" si="259"/>
        <v/>
      </c>
    </row>
    <row r="8278" spans="1:17">
      <c r="A8278" s="3" t="str">
        <f t="shared" si="258"/>
        <v/>
      </c>
      <c r="M8278" s="3" t="str">
        <f>IFERROR(INDEX('SINIF GÜNLER'!$A:$C,MATCH('VERİ TABANI'!$D8278,'SINIF GÜNLER'!$B:$B,0),MATCH('VERİ TABANI'!$M$1,'SINIF GÜNLER'!$A$1:$C$1,0)),"")</f>
        <v/>
      </c>
      <c r="P8278" s="28" t="str">
        <f t="array" ref="P8278">IFERROR(SEARCH(ÖĞRETMEN,'VERİ TABANI'!G8278,1),"")</f>
        <v/>
      </c>
      <c r="Q8278" s="29" t="str">
        <f t="shared" si="259"/>
        <v/>
      </c>
    </row>
    <row r="8279" spans="1:17">
      <c r="A8279" s="3" t="str">
        <f t="shared" si="258"/>
        <v/>
      </c>
      <c r="M8279" s="3" t="str">
        <f>IFERROR(INDEX('SINIF GÜNLER'!$A:$C,MATCH('VERİ TABANI'!$D8279,'SINIF GÜNLER'!$B:$B,0),MATCH('VERİ TABANI'!$M$1,'SINIF GÜNLER'!$A$1:$C$1,0)),"")</f>
        <v/>
      </c>
      <c r="P8279" s="28" t="str">
        <f t="array" ref="P8279">IFERROR(SEARCH(ÖĞRETMEN,'VERİ TABANI'!G8279,1),"")</f>
        <v/>
      </c>
      <c r="Q8279" s="29" t="str">
        <f t="shared" si="259"/>
        <v/>
      </c>
    </row>
    <row r="8280" spans="1:17">
      <c r="A8280" s="3" t="str">
        <f t="shared" si="258"/>
        <v/>
      </c>
      <c r="M8280" s="3" t="str">
        <f>IFERROR(INDEX('SINIF GÜNLER'!$A:$C,MATCH('VERİ TABANI'!$D8280,'SINIF GÜNLER'!$B:$B,0),MATCH('VERİ TABANI'!$M$1,'SINIF GÜNLER'!$A$1:$C$1,0)),"")</f>
        <v/>
      </c>
      <c r="P8280" s="28" t="str">
        <f t="array" ref="P8280">IFERROR(SEARCH(ÖĞRETMEN,'VERİ TABANI'!G8280,1),"")</f>
        <v/>
      </c>
      <c r="Q8280" s="29" t="str">
        <f t="shared" si="259"/>
        <v/>
      </c>
    </row>
    <row r="8281" spans="1:17">
      <c r="A8281" s="3" t="str">
        <f t="shared" si="258"/>
        <v/>
      </c>
      <c r="M8281" s="3" t="str">
        <f>IFERROR(INDEX('SINIF GÜNLER'!$A:$C,MATCH('VERİ TABANI'!$D8281,'SINIF GÜNLER'!$B:$B,0),MATCH('VERİ TABANI'!$M$1,'SINIF GÜNLER'!$A$1:$C$1,0)),"")</f>
        <v/>
      </c>
      <c r="P8281" s="28" t="str">
        <f t="array" ref="P8281">IFERROR(SEARCH(ÖĞRETMEN,'VERİ TABANI'!G8281,1),"")</f>
        <v/>
      </c>
      <c r="Q8281" s="29" t="str">
        <f t="shared" si="259"/>
        <v/>
      </c>
    </row>
    <row r="8282" spans="1:17">
      <c r="A8282" s="3" t="str">
        <f t="shared" si="258"/>
        <v/>
      </c>
      <c r="M8282" s="3" t="str">
        <f>IFERROR(INDEX('SINIF GÜNLER'!$A:$C,MATCH('VERİ TABANI'!$D8282,'SINIF GÜNLER'!$B:$B,0),MATCH('VERİ TABANI'!$M$1,'SINIF GÜNLER'!$A$1:$C$1,0)),"")</f>
        <v/>
      </c>
      <c r="P8282" s="28" t="str">
        <f t="array" ref="P8282">IFERROR(SEARCH(ÖĞRETMEN,'VERİ TABANI'!G8282,1),"")</f>
        <v/>
      </c>
      <c r="Q8282" s="29" t="str">
        <f t="shared" si="259"/>
        <v/>
      </c>
    </row>
    <row r="8283" spans="1:17">
      <c r="A8283" s="3" t="str">
        <f t="shared" si="258"/>
        <v/>
      </c>
      <c r="M8283" s="3" t="str">
        <f>IFERROR(INDEX('SINIF GÜNLER'!$A:$C,MATCH('VERİ TABANI'!$D8283,'SINIF GÜNLER'!$B:$B,0),MATCH('VERİ TABANI'!$M$1,'SINIF GÜNLER'!$A$1:$C$1,0)),"")</f>
        <v/>
      </c>
      <c r="P8283" s="28" t="str">
        <f t="array" ref="P8283">IFERROR(SEARCH(ÖĞRETMEN,'VERİ TABANI'!G8283,1),"")</f>
        <v/>
      </c>
      <c r="Q8283" s="29" t="str">
        <f t="shared" si="259"/>
        <v/>
      </c>
    </row>
    <row r="8284" spans="1:17">
      <c r="A8284" s="3" t="str">
        <f t="shared" si="258"/>
        <v/>
      </c>
      <c r="M8284" s="3" t="str">
        <f>IFERROR(INDEX('SINIF GÜNLER'!$A:$C,MATCH('VERİ TABANI'!$D8284,'SINIF GÜNLER'!$B:$B,0),MATCH('VERİ TABANI'!$M$1,'SINIF GÜNLER'!$A$1:$C$1,0)),"")</f>
        <v/>
      </c>
      <c r="P8284" s="28" t="str">
        <f t="array" ref="P8284">IFERROR(SEARCH(ÖĞRETMEN,'VERİ TABANI'!G8284,1),"")</f>
        <v/>
      </c>
      <c r="Q8284" s="29" t="str">
        <f t="shared" si="259"/>
        <v/>
      </c>
    </row>
    <row r="8285" spans="1:17">
      <c r="A8285" s="3" t="str">
        <f t="shared" si="258"/>
        <v/>
      </c>
      <c r="M8285" s="3" t="str">
        <f>IFERROR(INDEX('SINIF GÜNLER'!$A:$C,MATCH('VERİ TABANI'!$D8285,'SINIF GÜNLER'!$B:$B,0),MATCH('VERİ TABANI'!$M$1,'SINIF GÜNLER'!$A$1:$C$1,0)),"")</f>
        <v/>
      </c>
      <c r="P8285" s="28" t="str">
        <f t="array" ref="P8285">IFERROR(SEARCH(ÖĞRETMEN,'VERİ TABANI'!G8285,1),"")</f>
        <v/>
      </c>
      <c r="Q8285" s="29" t="str">
        <f t="shared" si="259"/>
        <v/>
      </c>
    </row>
    <row r="8286" spans="1:17">
      <c r="A8286" s="3" t="str">
        <f t="shared" si="258"/>
        <v/>
      </c>
      <c r="M8286" s="3" t="str">
        <f>IFERROR(INDEX('SINIF GÜNLER'!$A:$C,MATCH('VERİ TABANI'!$D8286,'SINIF GÜNLER'!$B:$B,0),MATCH('VERİ TABANI'!$M$1,'SINIF GÜNLER'!$A$1:$C$1,0)),"")</f>
        <v/>
      </c>
      <c r="P8286" s="28" t="str">
        <f t="array" ref="P8286">IFERROR(SEARCH(ÖĞRETMEN,'VERİ TABANI'!G8286,1),"")</f>
        <v/>
      </c>
      <c r="Q8286" s="29" t="str">
        <f t="shared" si="259"/>
        <v/>
      </c>
    </row>
    <row r="8287" spans="1:17">
      <c r="A8287" s="3" t="str">
        <f t="shared" si="258"/>
        <v/>
      </c>
      <c r="M8287" s="3" t="str">
        <f>IFERROR(INDEX('SINIF GÜNLER'!$A:$C,MATCH('VERİ TABANI'!$D8287,'SINIF GÜNLER'!$B:$B,0),MATCH('VERİ TABANI'!$M$1,'SINIF GÜNLER'!$A$1:$C$1,0)),"")</f>
        <v/>
      </c>
      <c r="P8287" s="28" t="str">
        <f t="array" ref="P8287">IFERROR(SEARCH(ÖĞRETMEN,'VERİ TABANI'!G8287,1),"")</f>
        <v/>
      </c>
      <c r="Q8287" s="29" t="str">
        <f t="shared" si="259"/>
        <v/>
      </c>
    </row>
    <row r="8288" spans="1:17">
      <c r="A8288" s="3" t="str">
        <f t="shared" si="258"/>
        <v/>
      </c>
      <c r="M8288" s="3" t="str">
        <f>IFERROR(INDEX('SINIF GÜNLER'!$A:$C,MATCH('VERİ TABANI'!$D8288,'SINIF GÜNLER'!$B:$B,0),MATCH('VERİ TABANI'!$M$1,'SINIF GÜNLER'!$A$1:$C$1,0)),"")</f>
        <v/>
      </c>
      <c r="P8288" s="28" t="str">
        <f t="array" ref="P8288">IFERROR(SEARCH(ÖĞRETMEN,'VERİ TABANI'!G8288,1),"")</f>
        <v/>
      </c>
      <c r="Q8288" s="29" t="str">
        <f t="shared" si="259"/>
        <v/>
      </c>
    </row>
    <row r="8289" spans="1:17">
      <c r="A8289" s="3" t="str">
        <f t="shared" si="258"/>
        <v/>
      </c>
      <c r="M8289" s="3" t="str">
        <f>IFERROR(INDEX('SINIF GÜNLER'!$A:$C,MATCH('VERİ TABANI'!$D8289,'SINIF GÜNLER'!$B:$B,0),MATCH('VERİ TABANI'!$M$1,'SINIF GÜNLER'!$A$1:$C$1,0)),"")</f>
        <v/>
      </c>
      <c r="P8289" s="28" t="str">
        <f t="array" ref="P8289">IFERROR(SEARCH(ÖĞRETMEN,'VERİ TABANI'!G8289,1),"")</f>
        <v/>
      </c>
      <c r="Q8289" s="29" t="str">
        <f t="shared" si="259"/>
        <v/>
      </c>
    </row>
    <row r="8290" spans="1:17">
      <c r="A8290" s="3" t="str">
        <f t="shared" si="258"/>
        <v/>
      </c>
      <c r="M8290" s="3" t="str">
        <f>IFERROR(INDEX('SINIF GÜNLER'!$A:$C,MATCH('VERİ TABANI'!$D8290,'SINIF GÜNLER'!$B:$B,0),MATCH('VERİ TABANI'!$M$1,'SINIF GÜNLER'!$A$1:$C$1,0)),"")</f>
        <v/>
      </c>
      <c r="P8290" s="28" t="str">
        <f t="array" ref="P8290">IFERROR(SEARCH(ÖĞRETMEN,'VERİ TABANI'!G8290,1),"")</f>
        <v/>
      </c>
      <c r="Q8290" s="29" t="str">
        <f t="shared" si="259"/>
        <v/>
      </c>
    </row>
    <row r="8291" spans="1:17">
      <c r="A8291" s="3" t="str">
        <f t="shared" si="258"/>
        <v/>
      </c>
      <c r="M8291" s="3" t="str">
        <f>IFERROR(INDEX('SINIF GÜNLER'!$A:$C,MATCH('VERİ TABANI'!$D8291,'SINIF GÜNLER'!$B:$B,0),MATCH('VERİ TABANI'!$M$1,'SINIF GÜNLER'!$A$1:$C$1,0)),"")</f>
        <v/>
      </c>
      <c r="P8291" s="28" t="str">
        <f t="array" ref="P8291">IFERROR(SEARCH(ÖĞRETMEN,'VERİ TABANI'!G8291,1),"")</f>
        <v/>
      </c>
      <c r="Q8291" s="29" t="str">
        <f t="shared" si="259"/>
        <v/>
      </c>
    </row>
    <row r="8292" spans="1:17">
      <c r="A8292" s="3" t="str">
        <f t="shared" si="258"/>
        <v/>
      </c>
      <c r="M8292" s="3" t="str">
        <f>IFERROR(INDEX('SINIF GÜNLER'!$A:$C,MATCH('VERİ TABANI'!$D8292,'SINIF GÜNLER'!$B:$B,0),MATCH('VERİ TABANI'!$M$1,'SINIF GÜNLER'!$A$1:$C$1,0)),"")</f>
        <v/>
      </c>
      <c r="P8292" s="28" t="str">
        <f t="array" ref="P8292">IFERROR(SEARCH(ÖĞRETMEN,'VERİ TABANI'!G8292,1),"")</f>
        <v/>
      </c>
      <c r="Q8292" s="29" t="str">
        <f t="shared" si="259"/>
        <v/>
      </c>
    </row>
    <row r="8293" spans="1:17">
      <c r="A8293" s="3" t="str">
        <f t="shared" si="258"/>
        <v/>
      </c>
      <c r="M8293" s="3" t="str">
        <f>IFERROR(INDEX('SINIF GÜNLER'!$A:$C,MATCH('VERİ TABANI'!$D8293,'SINIF GÜNLER'!$B:$B,0),MATCH('VERİ TABANI'!$M$1,'SINIF GÜNLER'!$A$1:$C$1,0)),"")</f>
        <v/>
      </c>
      <c r="P8293" s="28" t="str">
        <f t="array" ref="P8293">IFERROR(SEARCH(ÖĞRETMEN,'VERİ TABANI'!G8293,1),"")</f>
        <v/>
      </c>
      <c r="Q8293" s="29" t="str">
        <f t="shared" si="259"/>
        <v/>
      </c>
    </row>
    <row r="8294" spans="1:17">
      <c r="A8294" s="3" t="str">
        <f t="shared" si="258"/>
        <v/>
      </c>
      <c r="M8294" s="3" t="str">
        <f>IFERROR(INDEX('SINIF GÜNLER'!$A:$C,MATCH('VERİ TABANI'!$D8294,'SINIF GÜNLER'!$B:$B,0),MATCH('VERİ TABANI'!$M$1,'SINIF GÜNLER'!$A$1:$C$1,0)),"")</f>
        <v/>
      </c>
      <c r="P8294" s="28" t="str">
        <f t="array" ref="P8294">IFERROR(SEARCH(ÖĞRETMEN,'VERİ TABANI'!G8294,1),"")</f>
        <v/>
      </c>
      <c r="Q8294" s="29" t="str">
        <f t="shared" si="259"/>
        <v/>
      </c>
    </row>
    <row r="8295" spans="1:17">
      <c r="A8295" s="3" t="str">
        <f t="shared" si="258"/>
        <v/>
      </c>
      <c r="M8295" s="3" t="str">
        <f>IFERROR(INDEX('SINIF GÜNLER'!$A:$C,MATCH('VERİ TABANI'!$D8295,'SINIF GÜNLER'!$B:$B,0),MATCH('VERİ TABANI'!$M$1,'SINIF GÜNLER'!$A$1:$C$1,0)),"")</f>
        <v/>
      </c>
      <c r="P8295" s="28" t="str">
        <f t="array" ref="P8295">IFERROR(SEARCH(ÖĞRETMEN,'VERİ TABANI'!G8295,1),"")</f>
        <v/>
      </c>
      <c r="Q8295" s="29" t="str">
        <f t="shared" si="259"/>
        <v/>
      </c>
    </row>
    <row r="8296" spans="1:17">
      <c r="A8296" s="3" t="str">
        <f t="shared" si="258"/>
        <v/>
      </c>
      <c r="M8296" s="3" t="str">
        <f>IFERROR(INDEX('SINIF GÜNLER'!$A:$C,MATCH('VERİ TABANI'!$D8296,'SINIF GÜNLER'!$B:$B,0),MATCH('VERİ TABANI'!$M$1,'SINIF GÜNLER'!$A$1:$C$1,0)),"")</f>
        <v/>
      </c>
      <c r="P8296" s="28" t="str">
        <f t="array" ref="P8296">IFERROR(SEARCH(ÖĞRETMEN,'VERİ TABANI'!G8296,1),"")</f>
        <v/>
      </c>
      <c r="Q8296" s="29" t="str">
        <f t="shared" si="259"/>
        <v/>
      </c>
    </row>
    <row r="8297" spans="1:17">
      <c r="A8297" s="3" t="str">
        <f t="shared" si="258"/>
        <v/>
      </c>
      <c r="M8297" s="3" t="str">
        <f>IFERROR(INDEX('SINIF GÜNLER'!$A:$C,MATCH('VERİ TABANI'!$D8297,'SINIF GÜNLER'!$B:$B,0),MATCH('VERİ TABANI'!$M$1,'SINIF GÜNLER'!$A$1:$C$1,0)),"")</f>
        <v/>
      </c>
      <c r="P8297" s="28" t="str">
        <f t="array" ref="P8297">IFERROR(SEARCH(ÖĞRETMEN,'VERİ TABANI'!G8297,1),"")</f>
        <v/>
      </c>
      <c r="Q8297" s="29" t="str">
        <f t="shared" si="259"/>
        <v/>
      </c>
    </row>
    <row r="8298" spans="1:17">
      <c r="A8298" s="3" t="str">
        <f t="shared" si="258"/>
        <v/>
      </c>
      <c r="M8298" s="3" t="str">
        <f>IFERROR(INDEX('SINIF GÜNLER'!$A:$C,MATCH('VERİ TABANI'!$D8298,'SINIF GÜNLER'!$B:$B,0),MATCH('VERİ TABANI'!$M$1,'SINIF GÜNLER'!$A$1:$C$1,0)),"")</f>
        <v/>
      </c>
      <c r="P8298" s="28" t="str">
        <f t="array" ref="P8298">IFERROR(SEARCH(ÖĞRETMEN,'VERİ TABANI'!G8298,1),"")</f>
        <v/>
      </c>
      <c r="Q8298" s="29" t="str">
        <f t="shared" si="259"/>
        <v/>
      </c>
    </row>
    <row r="8299" spans="1:17">
      <c r="A8299" s="3" t="str">
        <f t="shared" si="258"/>
        <v/>
      </c>
      <c r="M8299" s="3" t="str">
        <f>IFERROR(INDEX('SINIF GÜNLER'!$A:$C,MATCH('VERİ TABANI'!$D8299,'SINIF GÜNLER'!$B:$B,0),MATCH('VERİ TABANI'!$M$1,'SINIF GÜNLER'!$A$1:$C$1,0)),"")</f>
        <v/>
      </c>
      <c r="P8299" s="28" t="str">
        <f t="array" ref="P8299">IFERROR(SEARCH(ÖĞRETMEN,'VERİ TABANI'!G8299,1),"")</f>
        <v/>
      </c>
      <c r="Q8299" s="29" t="str">
        <f t="shared" si="259"/>
        <v/>
      </c>
    </row>
    <row r="8300" spans="1:17">
      <c r="A8300" s="3" t="str">
        <f t="shared" si="258"/>
        <v/>
      </c>
      <c r="M8300" s="3" t="str">
        <f>IFERROR(INDEX('SINIF GÜNLER'!$A:$C,MATCH('VERİ TABANI'!$D8300,'SINIF GÜNLER'!$B:$B,0),MATCH('VERİ TABANI'!$M$1,'SINIF GÜNLER'!$A$1:$C$1,0)),"")</f>
        <v/>
      </c>
      <c r="P8300" s="28" t="str">
        <f t="array" ref="P8300">IFERROR(SEARCH(ÖĞRETMEN,'VERİ TABANI'!G8300,1),"")</f>
        <v/>
      </c>
      <c r="Q8300" s="29" t="str">
        <f t="shared" si="259"/>
        <v/>
      </c>
    </row>
    <row r="8301" spans="1:17">
      <c r="A8301" s="3" t="str">
        <f t="shared" si="258"/>
        <v/>
      </c>
      <c r="M8301" s="3" t="str">
        <f>IFERROR(INDEX('SINIF GÜNLER'!$A:$C,MATCH('VERİ TABANI'!$D8301,'SINIF GÜNLER'!$B:$B,0),MATCH('VERİ TABANI'!$M$1,'SINIF GÜNLER'!$A$1:$C$1,0)),"")</f>
        <v/>
      </c>
      <c r="P8301" s="28" t="str">
        <f t="array" ref="P8301">IFERROR(SEARCH(ÖĞRETMEN,'VERİ TABANI'!G8301,1),"")</f>
        <v/>
      </c>
      <c r="Q8301" s="29" t="str">
        <f t="shared" si="259"/>
        <v/>
      </c>
    </row>
    <row r="8302" spans="1:17">
      <c r="A8302" s="3" t="str">
        <f t="shared" si="258"/>
        <v/>
      </c>
      <c r="M8302" s="3" t="str">
        <f>IFERROR(INDEX('SINIF GÜNLER'!$A:$C,MATCH('VERİ TABANI'!$D8302,'SINIF GÜNLER'!$B:$B,0),MATCH('VERİ TABANI'!$M$1,'SINIF GÜNLER'!$A$1:$C$1,0)),"")</f>
        <v/>
      </c>
      <c r="P8302" s="28" t="str">
        <f t="array" ref="P8302">IFERROR(SEARCH(ÖĞRETMEN,'VERİ TABANI'!G8302,1),"")</f>
        <v/>
      </c>
      <c r="Q8302" s="29" t="str">
        <f t="shared" si="259"/>
        <v/>
      </c>
    </row>
    <row r="8303" spans="1:17">
      <c r="A8303" s="3" t="str">
        <f t="shared" si="258"/>
        <v/>
      </c>
      <c r="M8303" s="3" t="str">
        <f>IFERROR(INDEX('SINIF GÜNLER'!$A:$C,MATCH('VERİ TABANI'!$D8303,'SINIF GÜNLER'!$B:$B,0),MATCH('VERİ TABANI'!$M$1,'SINIF GÜNLER'!$A$1:$C$1,0)),"")</f>
        <v/>
      </c>
      <c r="P8303" s="28" t="str">
        <f t="array" ref="P8303">IFERROR(SEARCH(ÖĞRETMEN,'VERİ TABANI'!G8303,1),"")</f>
        <v/>
      </c>
      <c r="Q8303" s="29" t="str">
        <f t="shared" si="259"/>
        <v/>
      </c>
    </row>
    <row r="8304" spans="1:17">
      <c r="A8304" s="3" t="str">
        <f t="shared" si="258"/>
        <v/>
      </c>
      <c r="M8304" s="3" t="str">
        <f>IFERROR(INDEX('SINIF GÜNLER'!$A:$C,MATCH('VERİ TABANI'!$D8304,'SINIF GÜNLER'!$B:$B,0),MATCH('VERİ TABANI'!$M$1,'SINIF GÜNLER'!$A$1:$C$1,0)),"")</f>
        <v/>
      </c>
      <c r="P8304" s="28" t="str">
        <f t="array" ref="P8304">IFERROR(SEARCH(ÖĞRETMEN,'VERİ TABANI'!G8304,1),"")</f>
        <v/>
      </c>
      <c r="Q8304" s="29" t="str">
        <f t="shared" si="259"/>
        <v/>
      </c>
    </row>
    <row r="8305" spans="1:17">
      <c r="A8305" s="3" t="str">
        <f t="shared" si="258"/>
        <v/>
      </c>
      <c r="M8305" s="3" t="str">
        <f>IFERROR(INDEX('SINIF GÜNLER'!$A:$C,MATCH('VERİ TABANI'!$D8305,'SINIF GÜNLER'!$B:$B,0),MATCH('VERİ TABANI'!$M$1,'SINIF GÜNLER'!$A$1:$C$1,0)),"")</f>
        <v/>
      </c>
      <c r="P8305" s="28" t="str">
        <f t="array" ref="P8305">IFERROR(SEARCH(ÖĞRETMEN,'VERİ TABANI'!G8305,1),"")</f>
        <v/>
      </c>
      <c r="Q8305" s="29" t="str">
        <f t="shared" si="259"/>
        <v/>
      </c>
    </row>
    <row r="8306" spans="1:17">
      <c r="A8306" s="3" t="str">
        <f t="shared" si="258"/>
        <v/>
      </c>
      <c r="M8306" s="3" t="str">
        <f>IFERROR(INDEX('SINIF GÜNLER'!$A:$C,MATCH('VERİ TABANI'!$D8306,'SINIF GÜNLER'!$B:$B,0),MATCH('VERİ TABANI'!$M$1,'SINIF GÜNLER'!$A$1:$C$1,0)),"")</f>
        <v/>
      </c>
      <c r="P8306" s="28" t="str">
        <f t="array" ref="P8306">IFERROR(SEARCH(ÖĞRETMEN,'VERİ TABANI'!G8306,1),"")</f>
        <v/>
      </c>
      <c r="Q8306" s="29" t="str">
        <f t="shared" si="259"/>
        <v/>
      </c>
    </row>
    <row r="8307" spans="1:17">
      <c r="A8307" s="3" t="str">
        <f t="shared" si="258"/>
        <v/>
      </c>
      <c r="M8307" s="3" t="str">
        <f>IFERROR(INDEX('SINIF GÜNLER'!$A:$C,MATCH('VERİ TABANI'!$D8307,'SINIF GÜNLER'!$B:$B,0),MATCH('VERİ TABANI'!$M$1,'SINIF GÜNLER'!$A$1:$C$1,0)),"")</f>
        <v/>
      </c>
      <c r="P8307" s="28" t="str">
        <f t="array" ref="P8307">IFERROR(SEARCH(ÖĞRETMEN,'VERİ TABANI'!G8307,1),"")</f>
        <v/>
      </c>
      <c r="Q8307" s="29" t="str">
        <f t="shared" si="259"/>
        <v/>
      </c>
    </row>
    <row r="8308" spans="1:17">
      <c r="A8308" s="3" t="str">
        <f t="shared" si="258"/>
        <v/>
      </c>
      <c r="M8308" s="3" t="str">
        <f>IFERROR(INDEX('SINIF GÜNLER'!$A:$C,MATCH('VERİ TABANI'!$D8308,'SINIF GÜNLER'!$B:$B,0),MATCH('VERİ TABANI'!$M$1,'SINIF GÜNLER'!$A$1:$C$1,0)),"")</f>
        <v/>
      </c>
      <c r="P8308" s="28" t="str">
        <f t="array" ref="P8308">IFERROR(SEARCH(ÖĞRETMEN,'VERİ TABANI'!G8308,1),"")</f>
        <v/>
      </c>
      <c r="Q8308" s="29" t="str">
        <f t="shared" si="259"/>
        <v/>
      </c>
    </row>
    <row r="8309" spans="1:17">
      <c r="A8309" s="3" t="str">
        <f t="shared" si="258"/>
        <v/>
      </c>
      <c r="M8309" s="3" t="str">
        <f>IFERROR(INDEX('SINIF GÜNLER'!$A:$C,MATCH('VERİ TABANI'!$D8309,'SINIF GÜNLER'!$B:$B,0),MATCH('VERİ TABANI'!$M$1,'SINIF GÜNLER'!$A$1:$C$1,0)),"")</f>
        <v/>
      </c>
      <c r="P8309" s="28" t="str">
        <f t="array" ref="P8309">IFERROR(SEARCH(ÖĞRETMEN,'VERİ TABANI'!G8309,1),"")</f>
        <v/>
      </c>
      <c r="Q8309" s="29" t="str">
        <f t="shared" si="259"/>
        <v/>
      </c>
    </row>
    <row r="8310" spans="1:17">
      <c r="A8310" s="3" t="str">
        <f t="shared" si="258"/>
        <v/>
      </c>
      <c r="M8310" s="3" t="str">
        <f>IFERROR(INDEX('SINIF GÜNLER'!$A:$C,MATCH('VERİ TABANI'!$D8310,'SINIF GÜNLER'!$B:$B,0),MATCH('VERİ TABANI'!$M$1,'SINIF GÜNLER'!$A$1:$C$1,0)),"")</f>
        <v/>
      </c>
      <c r="P8310" s="28" t="str">
        <f t="array" ref="P8310">IFERROR(SEARCH(ÖĞRETMEN,'VERİ TABANI'!G8310,1),"")</f>
        <v/>
      </c>
      <c r="Q8310" s="29" t="str">
        <f t="shared" si="259"/>
        <v/>
      </c>
    </row>
    <row r="8311" spans="1:17">
      <c r="A8311" s="3" t="str">
        <f t="shared" si="258"/>
        <v/>
      </c>
      <c r="M8311" s="3" t="str">
        <f>IFERROR(INDEX('SINIF GÜNLER'!$A:$C,MATCH('VERİ TABANI'!$D8311,'SINIF GÜNLER'!$B:$B,0),MATCH('VERİ TABANI'!$M$1,'SINIF GÜNLER'!$A$1:$C$1,0)),"")</f>
        <v/>
      </c>
      <c r="P8311" s="28" t="str">
        <f t="array" ref="P8311">IFERROR(SEARCH(ÖĞRETMEN,'VERİ TABANI'!G8311,1),"")</f>
        <v/>
      </c>
      <c r="Q8311" s="29" t="str">
        <f t="shared" si="259"/>
        <v/>
      </c>
    </row>
    <row r="8312" spans="1:17">
      <c r="A8312" s="3" t="str">
        <f t="shared" si="258"/>
        <v/>
      </c>
      <c r="M8312" s="3" t="str">
        <f>IFERROR(INDEX('SINIF GÜNLER'!$A:$C,MATCH('VERİ TABANI'!$D8312,'SINIF GÜNLER'!$B:$B,0),MATCH('VERİ TABANI'!$M$1,'SINIF GÜNLER'!$A$1:$C$1,0)),"")</f>
        <v/>
      </c>
      <c r="P8312" s="28" t="str">
        <f t="array" ref="P8312">IFERROR(SEARCH(ÖĞRETMEN,'VERİ TABANI'!G8312,1),"")</f>
        <v/>
      </c>
      <c r="Q8312" s="29" t="str">
        <f t="shared" si="259"/>
        <v/>
      </c>
    </row>
    <row r="8313" spans="1:17">
      <c r="A8313" s="3" t="str">
        <f t="shared" si="258"/>
        <v/>
      </c>
      <c r="M8313" s="3" t="str">
        <f>IFERROR(INDEX('SINIF GÜNLER'!$A:$C,MATCH('VERİ TABANI'!$D8313,'SINIF GÜNLER'!$B:$B,0),MATCH('VERİ TABANI'!$M$1,'SINIF GÜNLER'!$A$1:$C$1,0)),"")</f>
        <v/>
      </c>
      <c r="P8313" s="28" t="str">
        <f t="array" ref="P8313">IFERROR(SEARCH(ÖĞRETMEN,'VERİ TABANI'!G8313,1),"")</f>
        <v/>
      </c>
      <c r="Q8313" s="29" t="str">
        <f t="shared" si="259"/>
        <v/>
      </c>
    </row>
    <row r="8314" spans="1:17">
      <c r="A8314" s="3" t="str">
        <f t="shared" si="258"/>
        <v/>
      </c>
      <c r="M8314" s="3" t="str">
        <f>IFERROR(INDEX('SINIF GÜNLER'!$A:$C,MATCH('VERİ TABANI'!$D8314,'SINIF GÜNLER'!$B:$B,0),MATCH('VERİ TABANI'!$M$1,'SINIF GÜNLER'!$A$1:$C$1,0)),"")</f>
        <v/>
      </c>
      <c r="P8314" s="28" t="str">
        <f t="array" ref="P8314">IFERROR(SEARCH(ÖĞRETMEN,'VERİ TABANI'!G8314,1),"")</f>
        <v/>
      </c>
      <c r="Q8314" s="29" t="str">
        <f t="shared" si="259"/>
        <v/>
      </c>
    </row>
    <row r="8315" spans="1:17">
      <c r="A8315" s="3" t="str">
        <f t="shared" si="258"/>
        <v/>
      </c>
      <c r="M8315" s="3" t="str">
        <f>IFERROR(INDEX('SINIF GÜNLER'!$A:$C,MATCH('VERİ TABANI'!$D8315,'SINIF GÜNLER'!$B:$B,0),MATCH('VERİ TABANI'!$M$1,'SINIF GÜNLER'!$A$1:$C$1,0)),"")</f>
        <v/>
      </c>
      <c r="P8315" s="28" t="str">
        <f t="array" ref="P8315">IFERROR(SEARCH(ÖĞRETMEN,'VERİ TABANI'!G8315,1),"")</f>
        <v/>
      </c>
      <c r="Q8315" s="29" t="str">
        <f t="shared" si="259"/>
        <v/>
      </c>
    </row>
    <row r="8316" spans="1:17">
      <c r="A8316" s="3" t="str">
        <f t="shared" si="258"/>
        <v/>
      </c>
      <c r="M8316" s="3" t="str">
        <f>IFERROR(INDEX('SINIF GÜNLER'!$A:$C,MATCH('VERİ TABANI'!$D8316,'SINIF GÜNLER'!$B:$B,0),MATCH('VERİ TABANI'!$M$1,'SINIF GÜNLER'!$A$1:$C$1,0)),"")</f>
        <v/>
      </c>
      <c r="P8316" s="28" t="str">
        <f t="array" ref="P8316">IFERROR(SEARCH(ÖĞRETMEN,'VERİ TABANI'!G8316,1),"")</f>
        <v/>
      </c>
      <c r="Q8316" s="29" t="str">
        <f t="shared" si="259"/>
        <v/>
      </c>
    </row>
    <row r="8317" spans="1:17">
      <c r="A8317" s="3" t="str">
        <f t="shared" si="258"/>
        <v/>
      </c>
      <c r="M8317" s="3" t="str">
        <f>IFERROR(INDEX('SINIF GÜNLER'!$A:$C,MATCH('VERİ TABANI'!$D8317,'SINIF GÜNLER'!$B:$B,0),MATCH('VERİ TABANI'!$M$1,'SINIF GÜNLER'!$A$1:$C$1,0)),"")</f>
        <v/>
      </c>
      <c r="P8317" s="28" t="str">
        <f t="array" ref="P8317">IFERROR(SEARCH(ÖĞRETMEN,'VERİ TABANI'!G8317,1),"")</f>
        <v/>
      </c>
      <c r="Q8317" s="29" t="str">
        <f t="shared" si="259"/>
        <v/>
      </c>
    </row>
    <row r="8318" spans="1:17">
      <c r="A8318" s="3" t="str">
        <f t="shared" si="258"/>
        <v/>
      </c>
      <c r="M8318" s="3" t="str">
        <f>IFERROR(INDEX('SINIF GÜNLER'!$A:$C,MATCH('VERİ TABANI'!$D8318,'SINIF GÜNLER'!$B:$B,0),MATCH('VERİ TABANI'!$M$1,'SINIF GÜNLER'!$A$1:$C$1,0)),"")</f>
        <v/>
      </c>
      <c r="P8318" s="28" t="str">
        <f t="array" ref="P8318">IFERROR(SEARCH(ÖĞRETMEN,'VERİ TABANI'!G8318,1),"")</f>
        <v/>
      </c>
      <c r="Q8318" s="29" t="str">
        <f t="shared" si="259"/>
        <v/>
      </c>
    </row>
    <row r="8319" spans="1:17">
      <c r="A8319" s="3" t="str">
        <f t="shared" si="258"/>
        <v/>
      </c>
      <c r="M8319" s="3" t="str">
        <f>IFERROR(INDEX('SINIF GÜNLER'!$A:$C,MATCH('VERİ TABANI'!$D8319,'SINIF GÜNLER'!$B:$B,0),MATCH('VERİ TABANI'!$M$1,'SINIF GÜNLER'!$A$1:$C$1,0)),"")</f>
        <v/>
      </c>
      <c r="P8319" s="28" t="str">
        <f t="array" ref="P8319">IFERROR(SEARCH(ÖĞRETMEN,'VERİ TABANI'!G8319,1),"")</f>
        <v/>
      </c>
      <c r="Q8319" s="29" t="str">
        <f t="shared" si="259"/>
        <v/>
      </c>
    </row>
    <row r="8320" spans="1:17">
      <c r="A8320" s="3" t="str">
        <f t="shared" si="258"/>
        <v/>
      </c>
      <c r="M8320" s="3" t="str">
        <f>IFERROR(INDEX('SINIF GÜNLER'!$A:$C,MATCH('VERİ TABANI'!$D8320,'SINIF GÜNLER'!$B:$B,0),MATCH('VERİ TABANI'!$M$1,'SINIF GÜNLER'!$A$1:$C$1,0)),"")</f>
        <v/>
      </c>
      <c r="P8320" s="28" t="str">
        <f t="array" ref="P8320">IFERROR(SEARCH(ÖĞRETMEN,'VERİ TABANI'!G8320,1),"")</f>
        <v/>
      </c>
      <c r="Q8320" s="29" t="str">
        <f t="shared" si="259"/>
        <v/>
      </c>
    </row>
    <row r="8321" spans="1:17">
      <c r="A8321" s="3" t="str">
        <f t="shared" si="258"/>
        <v/>
      </c>
      <c r="M8321" s="3" t="str">
        <f>IFERROR(INDEX('SINIF GÜNLER'!$A:$C,MATCH('VERİ TABANI'!$D8321,'SINIF GÜNLER'!$B:$B,0),MATCH('VERİ TABANI'!$M$1,'SINIF GÜNLER'!$A$1:$C$1,0)),"")</f>
        <v/>
      </c>
      <c r="P8321" s="28" t="str">
        <f t="array" ref="P8321">IFERROR(SEARCH(ÖĞRETMEN,'VERİ TABANI'!G8321,1),"")</f>
        <v/>
      </c>
      <c r="Q8321" s="29" t="str">
        <f t="shared" si="259"/>
        <v/>
      </c>
    </row>
    <row r="8322" spans="1:17">
      <c r="A8322" s="3" t="str">
        <f t="shared" ref="A8322:A8380" si="260">IFERROR(IF(B8322="","",ROW()-1),"")</f>
        <v/>
      </c>
      <c r="M8322" s="3" t="str">
        <f>IFERROR(INDEX('SINIF GÜNLER'!$A:$C,MATCH('VERİ TABANI'!$D8322,'SINIF GÜNLER'!$B:$B,0),MATCH('VERİ TABANI'!$M$1,'SINIF GÜNLER'!$A$1:$C$1,0)),"")</f>
        <v/>
      </c>
      <c r="P8322" s="28" t="str">
        <f t="array" ref="P8322">IFERROR(SEARCH(ÖĞRETMEN,'VERİ TABANI'!G8322,1),"")</f>
        <v/>
      </c>
      <c r="Q8322" s="29" t="str">
        <f t="shared" si="259"/>
        <v/>
      </c>
    </row>
    <row r="8323" spans="1:17">
      <c r="A8323" s="3" t="str">
        <f t="shared" si="260"/>
        <v/>
      </c>
      <c r="M8323" s="3" t="str">
        <f>IFERROR(INDEX('SINIF GÜNLER'!$A:$C,MATCH('VERİ TABANI'!$D8323,'SINIF GÜNLER'!$B:$B,0),MATCH('VERİ TABANI'!$M$1,'SINIF GÜNLER'!$A$1:$C$1,0)),"")</f>
        <v/>
      </c>
      <c r="P8323" s="28" t="str">
        <f t="array" ref="P8323">IFERROR(SEARCH(ÖĞRETMEN,'VERİ TABANI'!G8323,1),"")</f>
        <v/>
      </c>
      <c r="Q8323" s="29" t="str">
        <f t="shared" si="259"/>
        <v/>
      </c>
    </row>
    <row r="8324" spans="1:17">
      <c r="A8324" s="3" t="str">
        <f t="shared" si="260"/>
        <v/>
      </c>
      <c r="M8324" s="3" t="str">
        <f>IFERROR(INDEX('SINIF GÜNLER'!$A:$C,MATCH('VERİ TABANI'!$D8324,'SINIF GÜNLER'!$B:$B,0),MATCH('VERİ TABANI'!$M$1,'SINIF GÜNLER'!$A$1:$C$1,0)),"")</f>
        <v/>
      </c>
      <c r="P8324" s="28" t="str">
        <f t="array" ref="P8324">IFERROR(SEARCH(ÖĞRETMEN,'VERİ TABANI'!G8324,1),"")</f>
        <v/>
      </c>
      <c r="Q8324" s="29" t="str">
        <f t="shared" si="259"/>
        <v/>
      </c>
    </row>
    <row r="8325" spans="1:17">
      <c r="A8325" s="3" t="str">
        <f t="shared" si="260"/>
        <v/>
      </c>
      <c r="M8325" s="3" t="str">
        <f>IFERROR(INDEX('SINIF GÜNLER'!$A:$C,MATCH('VERİ TABANI'!$D8325,'SINIF GÜNLER'!$B:$B,0),MATCH('VERİ TABANI'!$M$1,'SINIF GÜNLER'!$A$1:$C$1,0)),"")</f>
        <v/>
      </c>
      <c r="P8325" s="28" t="str">
        <f t="array" ref="P8325">IFERROR(SEARCH(ÖĞRETMEN,'VERİ TABANI'!G8325,1),"")</f>
        <v/>
      </c>
      <c r="Q8325" s="29" t="str">
        <f t="shared" si="259"/>
        <v/>
      </c>
    </row>
    <row r="8326" spans="1:17">
      <c r="A8326" s="3" t="str">
        <f t="shared" si="260"/>
        <v/>
      </c>
      <c r="M8326" s="3" t="str">
        <f>IFERROR(INDEX('SINIF GÜNLER'!$A:$C,MATCH('VERİ TABANI'!$D8326,'SINIF GÜNLER'!$B:$B,0),MATCH('VERİ TABANI'!$M$1,'SINIF GÜNLER'!$A$1:$C$1,0)),"")</f>
        <v/>
      </c>
      <c r="P8326" s="28" t="str">
        <f t="array" ref="P8326">IFERROR(SEARCH(ÖĞRETMEN,'VERİ TABANI'!G8326,1),"")</f>
        <v/>
      </c>
      <c r="Q8326" s="29" t="str">
        <f t="shared" si="259"/>
        <v/>
      </c>
    </row>
    <row r="8327" spans="1:17">
      <c r="A8327" s="3" t="str">
        <f t="shared" si="260"/>
        <v/>
      </c>
      <c r="M8327" s="3" t="str">
        <f>IFERROR(INDEX('SINIF GÜNLER'!$A:$C,MATCH('VERİ TABANI'!$D8327,'SINIF GÜNLER'!$B:$B,0),MATCH('VERİ TABANI'!$M$1,'SINIF GÜNLER'!$A$1:$C$1,0)),"")</f>
        <v/>
      </c>
      <c r="P8327" s="28" t="str">
        <f t="array" ref="P8327">IFERROR(SEARCH(ÖĞRETMEN,'VERİ TABANI'!G8327,1),"")</f>
        <v/>
      </c>
      <c r="Q8327" s="29" t="str">
        <f t="shared" si="259"/>
        <v/>
      </c>
    </row>
    <row r="8328" spans="1:17">
      <c r="A8328" s="3" t="str">
        <f t="shared" si="260"/>
        <v/>
      </c>
      <c r="M8328" s="3" t="str">
        <f>IFERROR(INDEX('SINIF GÜNLER'!$A:$C,MATCH('VERİ TABANI'!$D8328,'SINIF GÜNLER'!$B:$B,0),MATCH('VERİ TABANI'!$M$1,'SINIF GÜNLER'!$A$1:$C$1,0)),"")</f>
        <v/>
      </c>
      <c r="P8328" s="28" t="str">
        <f t="array" ref="P8328">IFERROR(SEARCH(ÖĞRETMEN,'VERİ TABANI'!G8328,1),"")</f>
        <v/>
      </c>
      <c r="Q8328" s="29" t="str">
        <f t="shared" ref="Q8328:Q8391" si="261">IF(P8328="","",ROW())</f>
        <v/>
      </c>
    </row>
    <row r="8329" spans="1:17">
      <c r="A8329" s="3" t="str">
        <f t="shared" si="260"/>
        <v/>
      </c>
      <c r="M8329" s="3" t="str">
        <f>IFERROR(INDEX('SINIF GÜNLER'!$A:$C,MATCH('VERİ TABANI'!$D8329,'SINIF GÜNLER'!$B:$B,0),MATCH('VERİ TABANI'!$M$1,'SINIF GÜNLER'!$A$1:$C$1,0)),"")</f>
        <v/>
      </c>
      <c r="P8329" s="28" t="str">
        <f t="array" ref="P8329">IFERROR(SEARCH(ÖĞRETMEN,'VERİ TABANI'!G8329,1),"")</f>
        <v/>
      </c>
      <c r="Q8329" s="29" t="str">
        <f t="shared" si="261"/>
        <v/>
      </c>
    </row>
    <row r="8330" spans="1:17">
      <c r="A8330" s="3" t="str">
        <f t="shared" si="260"/>
        <v/>
      </c>
      <c r="M8330" s="3" t="str">
        <f>IFERROR(INDEX('SINIF GÜNLER'!$A:$C,MATCH('VERİ TABANI'!$D8330,'SINIF GÜNLER'!$B:$B,0),MATCH('VERİ TABANI'!$M$1,'SINIF GÜNLER'!$A$1:$C$1,0)),"")</f>
        <v/>
      </c>
      <c r="P8330" s="28" t="str">
        <f t="array" ref="P8330">IFERROR(SEARCH(ÖĞRETMEN,'VERİ TABANI'!G8330,1),"")</f>
        <v/>
      </c>
      <c r="Q8330" s="29" t="str">
        <f t="shared" si="261"/>
        <v/>
      </c>
    </row>
    <row r="8331" spans="1:17">
      <c r="A8331" s="3" t="str">
        <f t="shared" si="260"/>
        <v/>
      </c>
      <c r="M8331" s="3" t="str">
        <f>IFERROR(INDEX('SINIF GÜNLER'!$A:$C,MATCH('VERİ TABANI'!$D8331,'SINIF GÜNLER'!$B:$B,0),MATCH('VERİ TABANI'!$M$1,'SINIF GÜNLER'!$A$1:$C$1,0)),"")</f>
        <v/>
      </c>
      <c r="P8331" s="28" t="str">
        <f t="array" ref="P8331">IFERROR(SEARCH(ÖĞRETMEN,'VERİ TABANI'!G8331,1),"")</f>
        <v/>
      </c>
      <c r="Q8331" s="29" t="str">
        <f t="shared" si="261"/>
        <v/>
      </c>
    </row>
    <row r="8332" spans="1:17">
      <c r="A8332" s="3" t="str">
        <f t="shared" si="260"/>
        <v/>
      </c>
      <c r="M8332" s="3" t="str">
        <f>IFERROR(INDEX('SINIF GÜNLER'!$A:$C,MATCH('VERİ TABANI'!$D8332,'SINIF GÜNLER'!$B:$B,0),MATCH('VERİ TABANI'!$M$1,'SINIF GÜNLER'!$A$1:$C$1,0)),"")</f>
        <v/>
      </c>
      <c r="P8332" s="28" t="str">
        <f t="array" ref="P8332">IFERROR(SEARCH(ÖĞRETMEN,'VERİ TABANI'!G8332,1),"")</f>
        <v/>
      </c>
      <c r="Q8332" s="29" t="str">
        <f t="shared" si="261"/>
        <v/>
      </c>
    </row>
    <row r="8333" spans="1:17">
      <c r="A8333" s="3" t="str">
        <f t="shared" si="260"/>
        <v/>
      </c>
      <c r="M8333" s="3" t="str">
        <f>IFERROR(INDEX('SINIF GÜNLER'!$A:$C,MATCH('VERİ TABANI'!$D8333,'SINIF GÜNLER'!$B:$B,0),MATCH('VERİ TABANI'!$M$1,'SINIF GÜNLER'!$A$1:$C$1,0)),"")</f>
        <v/>
      </c>
      <c r="P8333" s="28" t="str">
        <f t="array" ref="P8333">IFERROR(SEARCH(ÖĞRETMEN,'VERİ TABANI'!G8333,1),"")</f>
        <v/>
      </c>
      <c r="Q8333" s="29" t="str">
        <f t="shared" si="261"/>
        <v/>
      </c>
    </row>
    <row r="8334" spans="1:17">
      <c r="A8334" s="3" t="str">
        <f t="shared" si="260"/>
        <v/>
      </c>
      <c r="M8334" s="3" t="str">
        <f>IFERROR(INDEX('SINIF GÜNLER'!$A:$C,MATCH('VERİ TABANI'!$D8334,'SINIF GÜNLER'!$B:$B,0),MATCH('VERİ TABANI'!$M$1,'SINIF GÜNLER'!$A$1:$C$1,0)),"")</f>
        <v/>
      </c>
      <c r="P8334" s="28" t="str">
        <f t="array" ref="P8334">IFERROR(SEARCH(ÖĞRETMEN,'VERİ TABANI'!G8334,1),"")</f>
        <v/>
      </c>
      <c r="Q8334" s="29" t="str">
        <f t="shared" si="261"/>
        <v/>
      </c>
    </row>
    <row r="8335" spans="1:17">
      <c r="A8335" s="3" t="str">
        <f t="shared" si="260"/>
        <v/>
      </c>
      <c r="M8335" s="3" t="str">
        <f>IFERROR(INDEX('SINIF GÜNLER'!$A:$C,MATCH('VERİ TABANI'!$D8335,'SINIF GÜNLER'!$B:$B,0),MATCH('VERİ TABANI'!$M$1,'SINIF GÜNLER'!$A$1:$C$1,0)),"")</f>
        <v/>
      </c>
      <c r="P8335" s="28" t="str">
        <f t="array" ref="P8335">IFERROR(SEARCH(ÖĞRETMEN,'VERİ TABANI'!G8335,1),"")</f>
        <v/>
      </c>
      <c r="Q8335" s="29" t="str">
        <f t="shared" si="261"/>
        <v/>
      </c>
    </row>
    <row r="8336" spans="1:17">
      <c r="A8336" s="3" t="str">
        <f t="shared" si="260"/>
        <v/>
      </c>
      <c r="M8336" s="3" t="str">
        <f>IFERROR(INDEX('SINIF GÜNLER'!$A:$C,MATCH('VERİ TABANI'!$D8336,'SINIF GÜNLER'!$B:$B,0),MATCH('VERİ TABANI'!$M$1,'SINIF GÜNLER'!$A$1:$C$1,0)),"")</f>
        <v/>
      </c>
      <c r="P8336" s="28" t="str">
        <f t="array" ref="P8336">IFERROR(SEARCH(ÖĞRETMEN,'VERİ TABANI'!G8336,1),"")</f>
        <v/>
      </c>
      <c r="Q8336" s="29" t="str">
        <f t="shared" si="261"/>
        <v/>
      </c>
    </row>
    <row r="8337" spans="1:17">
      <c r="A8337" s="3" t="str">
        <f t="shared" si="260"/>
        <v/>
      </c>
      <c r="M8337" s="3" t="str">
        <f>IFERROR(INDEX('SINIF GÜNLER'!$A:$C,MATCH('VERİ TABANI'!$D8337,'SINIF GÜNLER'!$B:$B,0),MATCH('VERİ TABANI'!$M$1,'SINIF GÜNLER'!$A$1:$C$1,0)),"")</f>
        <v/>
      </c>
      <c r="P8337" s="28" t="str">
        <f t="array" ref="P8337">IFERROR(SEARCH(ÖĞRETMEN,'VERİ TABANI'!G8337,1),"")</f>
        <v/>
      </c>
      <c r="Q8337" s="29" t="str">
        <f t="shared" si="261"/>
        <v/>
      </c>
    </row>
    <row r="8338" spans="1:17">
      <c r="A8338" s="3" t="str">
        <f t="shared" si="260"/>
        <v/>
      </c>
      <c r="M8338" s="3" t="str">
        <f>IFERROR(INDEX('SINIF GÜNLER'!$A:$C,MATCH('VERİ TABANI'!$D8338,'SINIF GÜNLER'!$B:$B,0),MATCH('VERİ TABANI'!$M$1,'SINIF GÜNLER'!$A$1:$C$1,0)),"")</f>
        <v/>
      </c>
      <c r="P8338" s="28" t="str">
        <f t="array" ref="P8338">IFERROR(SEARCH(ÖĞRETMEN,'VERİ TABANI'!G8338,1),"")</f>
        <v/>
      </c>
      <c r="Q8338" s="29" t="str">
        <f t="shared" si="261"/>
        <v/>
      </c>
    </row>
    <row r="8339" spans="1:17">
      <c r="A8339" s="3" t="str">
        <f t="shared" si="260"/>
        <v/>
      </c>
      <c r="M8339" s="3" t="str">
        <f>IFERROR(INDEX('SINIF GÜNLER'!$A:$C,MATCH('VERİ TABANI'!$D8339,'SINIF GÜNLER'!$B:$B,0),MATCH('VERİ TABANI'!$M$1,'SINIF GÜNLER'!$A$1:$C$1,0)),"")</f>
        <v/>
      </c>
      <c r="P8339" s="28" t="str">
        <f t="array" ref="P8339">IFERROR(SEARCH(ÖĞRETMEN,'VERİ TABANI'!G8339,1),"")</f>
        <v/>
      </c>
      <c r="Q8339" s="29" t="str">
        <f t="shared" si="261"/>
        <v/>
      </c>
    </row>
    <row r="8340" spans="1:17">
      <c r="A8340" s="3" t="str">
        <f t="shared" si="260"/>
        <v/>
      </c>
      <c r="M8340" s="3" t="str">
        <f>IFERROR(INDEX('SINIF GÜNLER'!$A:$C,MATCH('VERİ TABANI'!$D8340,'SINIF GÜNLER'!$B:$B,0),MATCH('VERİ TABANI'!$M$1,'SINIF GÜNLER'!$A$1:$C$1,0)),"")</f>
        <v/>
      </c>
      <c r="P8340" s="28" t="str">
        <f t="array" ref="P8340">IFERROR(SEARCH(ÖĞRETMEN,'VERİ TABANI'!G8340,1),"")</f>
        <v/>
      </c>
      <c r="Q8340" s="29" t="str">
        <f t="shared" si="261"/>
        <v/>
      </c>
    </row>
    <row r="8341" spans="1:17">
      <c r="A8341" s="3" t="str">
        <f t="shared" si="260"/>
        <v/>
      </c>
      <c r="M8341" s="3" t="str">
        <f>IFERROR(INDEX('SINIF GÜNLER'!$A:$C,MATCH('VERİ TABANI'!$D8341,'SINIF GÜNLER'!$B:$B,0),MATCH('VERİ TABANI'!$M$1,'SINIF GÜNLER'!$A$1:$C$1,0)),"")</f>
        <v/>
      </c>
      <c r="P8341" s="28" t="str">
        <f t="array" ref="P8341">IFERROR(SEARCH(ÖĞRETMEN,'VERİ TABANI'!G8341,1),"")</f>
        <v/>
      </c>
      <c r="Q8341" s="29" t="str">
        <f t="shared" si="261"/>
        <v/>
      </c>
    </row>
    <row r="8342" spans="1:17">
      <c r="A8342" s="3" t="str">
        <f t="shared" si="260"/>
        <v/>
      </c>
      <c r="M8342" s="3" t="str">
        <f>IFERROR(INDEX('SINIF GÜNLER'!$A:$C,MATCH('VERİ TABANI'!$D8342,'SINIF GÜNLER'!$B:$B,0),MATCH('VERİ TABANI'!$M$1,'SINIF GÜNLER'!$A$1:$C$1,0)),"")</f>
        <v/>
      </c>
      <c r="P8342" s="28" t="str">
        <f t="array" ref="P8342">IFERROR(SEARCH(ÖĞRETMEN,'VERİ TABANI'!G8342,1),"")</f>
        <v/>
      </c>
      <c r="Q8342" s="29" t="str">
        <f t="shared" si="261"/>
        <v/>
      </c>
    </row>
    <row r="8343" spans="1:17">
      <c r="A8343" s="3" t="str">
        <f t="shared" si="260"/>
        <v/>
      </c>
      <c r="M8343" s="3" t="str">
        <f>IFERROR(INDEX('SINIF GÜNLER'!$A:$C,MATCH('VERİ TABANI'!$D8343,'SINIF GÜNLER'!$B:$B,0),MATCH('VERİ TABANI'!$M$1,'SINIF GÜNLER'!$A$1:$C$1,0)),"")</f>
        <v/>
      </c>
      <c r="P8343" s="28" t="str">
        <f t="array" ref="P8343">IFERROR(SEARCH(ÖĞRETMEN,'VERİ TABANI'!G8343,1),"")</f>
        <v/>
      </c>
      <c r="Q8343" s="29" t="str">
        <f t="shared" si="261"/>
        <v/>
      </c>
    </row>
    <row r="8344" spans="1:17">
      <c r="A8344" s="3" t="str">
        <f t="shared" si="260"/>
        <v/>
      </c>
      <c r="M8344" s="3" t="str">
        <f>IFERROR(INDEX('SINIF GÜNLER'!$A:$C,MATCH('VERİ TABANI'!$D8344,'SINIF GÜNLER'!$B:$B,0),MATCH('VERİ TABANI'!$M$1,'SINIF GÜNLER'!$A$1:$C$1,0)),"")</f>
        <v/>
      </c>
      <c r="P8344" s="28" t="str">
        <f t="array" ref="P8344">IFERROR(SEARCH(ÖĞRETMEN,'VERİ TABANI'!G8344,1),"")</f>
        <v/>
      </c>
      <c r="Q8344" s="29" t="str">
        <f t="shared" si="261"/>
        <v/>
      </c>
    </row>
    <row r="8345" spans="1:17">
      <c r="A8345" s="3" t="str">
        <f t="shared" si="260"/>
        <v/>
      </c>
      <c r="M8345" s="3" t="str">
        <f>IFERROR(INDEX('SINIF GÜNLER'!$A:$C,MATCH('VERİ TABANI'!$D8345,'SINIF GÜNLER'!$B:$B,0),MATCH('VERİ TABANI'!$M$1,'SINIF GÜNLER'!$A$1:$C$1,0)),"")</f>
        <v/>
      </c>
      <c r="P8345" s="28" t="str">
        <f t="array" ref="P8345">IFERROR(SEARCH(ÖĞRETMEN,'VERİ TABANI'!G8345,1),"")</f>
        <v/>
      </c>
      <c r="Q8345" s="29" t="str">
        <f t="shared" si="261"/>
        <v/>
      </c>
    </row>
    <row r="8346" spans="1:17">
      <c r="A8346" s="3" t="str">
        <f t="shared" si="260"/>
        <v/>
      </c>
      <c r="M8346" s="3" t="str">
        <f>IFERROR(INDEX('SINIF GÜNLER'!$A:$C,MATCH('VERİ TABANI'!$D8346,'SINIF GÜNLER'!$B:$B,0),MATCH('VERİ TABANI'!$M$1,'SINIF GÜNLER'!$A$1:$C$1,0)),"")</f>
        <v/>
      </c>
      <c r="P8346" s="28" t="str">
        <f t="array" ref="P8346">IFERROR(SEARCH(ÖĞRETMEN,'VERİ TABANI'!G8346,1),"")</f>
        <v/>
      </c>
      <c r="Q8346" s="29" t="str">
        <f t="shared" si="261"/>
        <v/>
      </c>
    </row>
    <row r="8347" spans="1:17">
      <c r="A8347" s="3" t="str">
        <f t="shared" si="260"/>
        <v/>
      </c>
      <c r="M8347" s="3" t="str">
        <f>IFERROR(INDEX('SINIF GÜNLER'!$A:$C,MATCH('VERİ TABANI'!$D8347,'SINIF GÜNLER'!$B:$B,0),MATCH('VERİ TABANI'!$M$1,'SINIF GÜNLER'!$A$1:$C$1,0)),"")</f>
        <v/>
      </c>
      <c r="P8347" s="28" t="str">
        <f t="array" ref="P8347">IFERROR(SEARCH(ÖĞRETMEN,'VERİ TABANI'!G8347,1),"")</f>
        <v/>
      </c>
      <c r="Q8347" s="29" t="str">
        <f t="shared" si="261"/>
        <v/>
      </c>
    </row>
    <row r="8348" spans="1:17">
      <c r="A8348" s="3" t="str">
        <f t="shared" si="260"/>
        <v/>
      </c>
      <c r="M8348" s="3" t="str">
        <f>IFERROR(INDEX('SINIF GÜNLER'!$A:$C,MATCH('VERİ TABANI'!$D8348,'SINIF GÜNLER'!$B:$B,0),MATCH('VERİ TABANI'!$M$1,'SINIF GÜNLER'!$A$1:$C$1,0)),"")</f>
        <v/>
      </c>
      <c r="P8348" s="28" t="str">
        <f t="array" ref="P8348">IFERROR(SEARCH(ÖĞRETMEN,'VERİ TABANI'!G8348,1),"")</f>
        <v/>
      </c>
      <c r="Q8348" s="29" t="str">
        <f t="shared" si="261"/>
        <v/>
      </c>
    </row>
    <row r="8349" spans="1:17">
      <c r="A8349" s="3" t="str">
        <f t="shared" si="260"/>
        <v/>
      </c>
      <c r="M8349" s="3" t="str">
        <f>IFERROR(INDEX('SINIF GÜNLER'!$A:$C,MATCH('VERİ TABANI'!$D8349,'SINIF GÜNLER'!$B:$B,0),MATCH('VERİ TABANI'!$M$1,'SINIF GÜNLER'!$A$1:$C$1,0)),"")</f>
        <v/>
      </c>
      <c r="P8349" s="28" t="str">
        <f t="array" ref="P8349">IFERROR(SEARCH(ÖĞRETMEN,'VERİ TABANI'!G8349,1),"")</f>
        <v/>
      </c>
      <c r="Q8349" s="29" t="str">
        <f t="shared" si="261"/>
        <v/>
      </c>
    </row>
    <row r="8350" spans="1:17">
      <c r="A8350" s="3" t="str">
        <f t="shared" si="260"/>
        <v/>
      </c>
      <c r="M8350" s="3" t="str">
        <f>IFERROR(INDEX('SINIF GÜNLER'!$A:$C,MATCH('VERİ TABANI'!$D8350,'SINIF GÜNLER'!$B:$B,0),MATCH('VERİ TABANI'!$M$1,'SINIF GÜNLER'!$A$1:$C$1,0)),"")</f>
        <v/>
      </c>
      <c r="P8350" s="28" t="str">
        <f t="array" ref="P8350">IFERROR(SEARCH(ÖĞRETMEN,'VERİ TABANI'!G8350,1),"")</f>
        <v/>
      </c>
      <c r="Q8350" s="29" t="str">
        <f t="shared" si="261"/>
        <v/>
      </c>
    </row>
    <row r="8351" spans="1:17">
      <c r="A8351" s="3" t="str">
        <f t="shared" si="260"/>
        <v/>
      </c>
      <c r="M8351" s="3" t="str">
        <f>IFERROR(INDEX('SINIF GÜNLER'!$A:$C,MATCH('VERİ TABANI'!$D8351,'SINIF GÜNLER'!$B:$B,0),MATCH('VERİ TABANI'!$M$1,'SINIF GÜNLER'!$A$1:$C$1,0)),"")</f>
        <v/>
      </c>
      <c r="P8351" s="28" t="str">
        <f t="array" ref="P8351">IFERROR(SEARCH(ÖĞRETMEN,'VERİ TABANI'!G8351,1),"")</f>
        <v/>
      </c>
      <c r="Q8351" s="29" t="str">
        <f t="shared" si="261"/>
        <v/>
      </c>
    </row>
    <row r="8352" spans="1:17">
      <c r="A8352" s="3" t="str">
        <f t="shared" si="260"/>
        <v/>
      </c>
      <c r="M8352" s="3" t="str">
        <f>IFERROR(INDEX('SINIF GÜNLER'!$A:$C,MATCH('VERİ TABANI'!$D8352,'SINIF GÜNLER'!$B:$B,0),MATCH('VERİ TABANI'!$M$1,'SINIF GÜNLER'!$A$1:$C$1,0)),"")</f>
        <v/>
      </c>
      <c r="P8352" s="28" t="str">
        <f t="array" ref="P8352">IFERROR(SEARCH(ÖĞRETMEN,'VERİ TABANI'!G8352,1),"")</f>
        <v/>
      </c>
      <c r="Q8352" s="29" t="str">
        <f t="shared" si="261"/>
        <v/>
      </c>
    </row>
    <row r="8353" spans="1:17">
      <c r="A8353" s="3" t="str">
        <f t="shared" si="260"/>
        <v/>
      </c>
      <c r="M8353" s="3" t="str">
        <f>IFERROR(INDEX('SINIF GÜNLER'!$A:$C,MATCH('VERİ TABANI'!$D8353,'SINIF GÜNLER'!$B:$B,0),MATCH('VERİ TABANI'!$M$1,'SINIF GÜNLER'!$A$1:$C$1,0)),"")</f>
        <v/>
      </c>
      <c r="P8353" s="28" t="str">
        <f t="array" ref="P8353">IFERROR(SEARCH(ÖĞRETMEN,'VERİ TABANI'!G8353,1),"")</f>
        <v/>
      </c>
      <c r="Q8353" s="29" t="str">
        <f t="shared" si="261"/>
        <v/>
      </c>
    </row>
    <row r="8354" spans="1:17">
      <c r="A8354" s="3" t="str">
        <f t="shared" si="260"/>
        <v/>
      </c>
      <c r="M8354" s="3" t="str">
        <f>IFERROR(INDEX('SINIF GÜNLER'!$A:$C,MATCH('VERİ TABANI'!$D8354,'SINIF GÜNLER'!$B:$B,0),MATCH('VERİ TABANI'!$M$1,'SINIF GÜNLER'!$A$1:$C$1,0)),"")</f>
        <v/>
      </c>
      <c r="P8354" s="28" t="str">
        <f t="array" ref="P8354">IFERROR(SEARCH(ÖĞRETMEN,'VERİ TABANI'!G8354,1),"")</f>
        <v/>
      </c>
      <c r="Q8354" s="29" t="str">
        <f t="shared" si="261"/>
        <v/>
      </c>
    </row>
    <row r="8355" spans="1:17">
      <c r="A8355" s="3" t="str">
        <f t="shared" si="260"/>
        <v/>
      </c>
      <c r="M8355" s="3" t="str">
        <f>IFERROR(INDEX('SINIF GÜNLER'!$A:$C,MATCH('VERİ TABANI'!$D8355,'SINIF GÜNLER'!$B:$B,0),MATCH('VERİ TABANI'!$M$1,'SINIF GÜNLER'!$A$1:$C$1,0)),"")</f>
        <v/>
      </c>
      <c r="P8355" s="28" t="str">
        <f t="array" ref="P8355">IFERROR(SEARCH(ÖĞRETMEN,'VERİ TABANI'!G8355,1),"")</f>
        <v/>
      </c>
      <c r="Q8355" s="29" t="str">
        <f t="shared" si="261"/>
        <v/>
      </c>
    </row>
    <row r="8356" spans="1:17">
      <c r="A8356" s="3" t="str">
        <f t="shared" si="260"/>
        <v/>
      </c>
      <c r="M8356" s="3" t="str">
        <f>IFERROR(INDEX('SINIF GÜNLER'!$A:$C,MATCH('VERİ TABANI'!$D8356,'SINIF GÜNLER'!$B:$B,0),MATCH('VERİ TABANI'!$M$1,'SINIF GÜNLER'!$A$1:$C$1,0)),"")</f>
        <v/>
      </c>
      <c r="P8356" s="28" t="str">
        <f t="array" ref="P8356">IFERROR(SEARCH(ÖĞRETMEN,'VERİ TABANI'!G8356,1),"")</f>
        <v/>
      </c>
      <c r="Q8356" s="29" t="str">
        <f t="shared" si="261"/>
        <v/>
      </c>
    </row>
    <row r="8357" spans="1:17">
      <c r="A8357" s="3" t="str">
        <f t="shared" si="260"/>
        <v/>
      </c>
      <c r="M8357" s="3" t="str">
        <f>IFERROR(INDEX('SINIF GÜNLER'!$A:$C,MATCH('VERİ TABANI'!$D8357,'SINIF GÜNLER'!$B:$B,0),MATCH('VERİ TABANI'!$M$1,'SINIF GÜNLER'!$A$1:$C$1,0)),"")</f>
        <v/>
      </c>
      <c r="P8357" s="28" t="str">
        <f t="array" ref="P8357">IFERROR(SEARCH(ÖĞRETMEN,'VERİ TABANI'!G8357,1),"")</f>
        <v/>
      </c>
      <c r="Q8357" s="29" t="str">
        <f t="shared" si="261"/>
        <v/>
      </c>
    </row>
    <row r="8358" spans="1:17">
      <c r="A8358" s="3" t="str">
        <f t="shared" si="260"/>
        <v/>
      </c>
      <c r="M8358" s="3" t="str">
        <f>IFERROR(INDEX('SINIF GÜNLER'!$A:$C,MATCH('VERİ TABANI'!$D8358,'SINIF GÜNLER'!$B:$B,0),MATCH('VERİ TABANI'!$M$1,'SINIF GÜNLER'!$A$1:$C$1,0)),"")</f>
        <v/>
      </c>
      <c r="P8358" s="28" t="str">
        <f t="array" ref="P8358">IFERROR(SEARCH(ÖĞRETMEN,'VERİ TABANI'!G8358,1),"")</f>
        <v/>
      </c>
      <c r="Q8358" s="29" t="str">
        <f t="shared" si="261"/>
        <v/>
      </c>
    </row>
    <row r="8359" spans="1:17">
      <c r="A8359" s="3" t="str">
        <f t="shared" si="260"/>
        <v/>
      </c>
      <c r="M8359" s="3" t="str">
        <f>IFERROR(INDEX('SINIF GÜNLER'!$A:$C,MATCH('VERİ TABANI'!$D8359,'SINIF GÜNLER'!$B:$B,0),MATCH('VERİ TABANI'!$M$1,'SINIF GÜNLER'!$A$1:$C$1,0)),"")</f>
        <v/>
      </c>
      <c r="P8359" s="28" t="str">
        <f t="array" ref="P8359">IFERROR(SEARCH(ÖĞRETMEN,'VERİ TABANI'!G8359,1),"")</f>
        <v/>
      </c>
      <c r="Q8359" s="29" t="str">
        <f t="shared" si="261"/>
        <v/>
      </c>
    </row>
    <row r="8360" spans="1:17">
      <c r="A8360" s="3" t="str">
        <f t="shared" si="260"/>
        <v/>
      </c>
      <c r="M8360" s="3" t="str">
        <f>IFERROR(INDEX('SINIF GÜNLER'!$A:$C,MATCH('VERİ TABANI'!$D8360,'SINIF GÜNLER'!$B:$B,0),MATCH('VERİ TABANI'!$M$1,'SINIF GÜNLER'!$A$1:$C$1,0)),"")</f>
        <v/>
      </c>
      <c r="P8360" s="28" t="str">
        <f t="array" ref="P8360">IFERROR(SEARCH(ÖĞRETMEN,'VERİ TABANI'!G8360,1),"")</f>
        <v/>
      </c>
      <c r="Q8360" s="29" t="str">
        <f t="shared" si="261"/>
        <v/>
      </c>
    </row>
    <row r="8361" spans="1:17">
      <c r="A8361" s="3" t="str">
        <f t="shared" si="260"/>
        <v/>
      </c>
      <c r="M8361" s="3" t="str">
        <f>IFERROR(INDEX('SINIF GÜNLER'!$A:$C,MATCH('VERİ TABANI'!$D8361,'SINIF GÜNLER'!$B:$B,0),MATCH('VERİ TABANI'!$M$1,'SINIF GÜNLER'!$A$1:$C$1,0)),"")</f>
        <v/>
      </c>
      <c r="P8361" s="28" t="str">
        <f t="array" ref="P8361">IFERROR(SEARCH(ÖĞRETMEN,'VERİ TABANI'!G8361,1),"")</f>
        <v/>
      </c>
      <c r="Q8361" s="29" t="str">
        <f t="shared" si="261"/>
        <v/>
      </c>
    </row>
    <row r="8362" spans="1:17">
      <c r="A8362" s="3" t="str">
        <f t="shared" si="260"/>
        <v/>
      </c>
      <c r="M8362" s="3" t="str">
        <f>IFERROR(INDEX('SINIF GÜNLER'!$A:$C,MATCH('VERİ TABANI'!$D8362,'SINIF GÜNLER'!$B:$B,0),MATCH('VERİ TABANI'!$M$1,'SINIF GÜNLER'!$A$1:$C$1,0)),"")</f>
        <v/>
      </c>
      <c r="P8362" s="28" t="str">
        <f t="array" ref="P8362">IFERROR(SEARCH(ÖĞRETMEN,'VERİ TABANI'!G8362,1),"")</f>
        <v/>
      </c>
      <c r="Q8362" s="29" t="str">
        <f t="shared" si="261"/>
        <v/>
      </c>
    </row>
    <row r="8363" spans="1:17">
      <c r="A8363" s="3" t="str">
        <f t="shared" si="260"/>
        <v/>
      </c>
      <c r="M8363" s="3" t="str">
        <f>IFERROR(INDEX('SINIF GÜNLER'!$A:$C,MATCH('VERİ TABANI'!$D8363,'SINIF GÜNLER'!$B:$B,0),MATCH('VERİ TABANI'!$M$1,'SINIF GÜNLER'!$A$1:$C$1,0)),"")</f>
        <v/>
      </c>
      <c r="P8363" s="28" t="str">
        <f t="array" ref="P8363">IFERROR(SEARCH(ÖĞRETMEN,'VERİ TABANI'!G8363,1),"")</f>
        <v/>
      </c>
      <c r="Q8363" s="29" t="str">
        <f t="shared" si="261"/>
        <v/>
      </c>
    </row>
    <row r="8364" spans="1:17">
      <c r="A8364" s="3" t="str">
        <f t="shared" si="260"/>
        <v/>
      </c>
      <c r="M8364" s="3" t="str">
        <f>IFERROR(INDEX('SINIF GÜNLER'!$A:$C,MATCH('VERİ TABANI'!$D8364,'SINIF GÜNLER'!$B:$B,0),MATCH('VERİ TABANI'!$M$1,'SINIF GÜNLER'!$A$1:$C$1,0)),"")</f>
        <v/>
      </c>
      <c r="P8364" s="28" t="str">
        <f t="array" ref="P8364">IFERROR(SEARCH(ÖĞRETMEN,'VERİ TABANI'!G8364,1),"")</f>
        <v/>
      </c>
      <c r="Q8364" s="29" t="str">
        <f t="shared" si="261"/>
        <v/>
      </c>
    </row>
    <row r="8365" spans="1:17">
      <c r="A8365" s="3" t="str">
        <f t="shared" si="260"/>
        <v/>
      </c>
      <c r="M8365" s="3" t="str">
        <f>IFERROR(INDEX('SINIF GÜNLER'!$A:$C,MATCH('VERİ TABANI'!$D8365,'SINIF GÜNLER'!$B:$B,0),MATCH('VERİ TABANI'!$M$1,'SINIF GÜNLER'!$A$1:$C$1,0)),"")</f>
        <v/>
      </c>
      <c r="P8365" s="28" t="str">
        <f t="array" ref="P8365">IFERROR(SEARCH(ÖĞRETMEN,'VERİ TABANI'!G8365,1),"")</f>
        <v/>
      </c>
      <c r="Q8365" s="29" t="str">
        <f t="shared" si="261"/>
        <v/>
      </c>
    </row>
    <row r="8366" spans="1:17">
      <c r="A8366" s="3" t="str">
        <f t="shared" si="260"/>
        <v/>
      </c>
      <c r="M8366" s="3" t="str">
        <f>IFERROR(INDEX('SINIF GÜNLER'!$A:$C,MATCH('VERİ TABANI'!$D8366,'SINIF GÜNLER'!$B:$B,0),MATCH('VERİ TABANI'!$M$1,'SINIF GÜNLER'!$A$1:$C$1,0)),"")</f>
        <v/>
      </c>
      <c r="P8366" s="28" t="str">
        <f t="array" ref="P8366">IFERROR(SEARCH(ÖĞRETMEN,'VERİ TABANI'!G8366,1),"")</f>
        <v/>
      </c>
      <c r="Q8366" s="29" t="str">
        <f t="shared" si="261"/>
        <v/>
      </c>
    </row>
    <row r="8367" spans="1:17">
      <c r="A8367" s="3" t="str">
        <f t="shared" si="260"/>
        <v/>
      </c>
      <c r="M8367" s="3" t="str">
        <f>IFERROR(INDEX('SINIF GÜNLER'!$A:$C,MATCH('VERİ TABANI'!$D8367,'SINIF GÜNLER'!$B:$B,0),MATCH('VERİ TABANI'!$M$1,'SINIF GÜNLER'!$A$1:$C$1,0)),"")</f>
        <v/>
      </c>
      <c r="P8367" s="28" t="str">
        <f t="array" ref="P8367">IFERROR(SEARCH(ÖĞRETMEN,'VERİ TABANI'!G8367,1),"")</f>
        <v/>
      </c>
      <c r="Q8367" s="29" t="str">
        <f t="shared" si="261"/>
        <v/>
      </c>
    </row>
    <row r="8368" spans="1:17">
      <c r="A8368" s="3" t="str">
        <f t="shared" si="260"/>
        <v/>
      </c>
      <c r="M8368" s="3" t="str">
        <f>IFERROR(INDEX('SINIF GÜNLER'!$A:$C,MATCH('VERİ TABANI'!$D8368,'SINIF GÜNLER'!$B:$B,0),MATCH('VERİ TABANI'!$M$1,'SINIF GÜNLER'!$A$1:$C$1,0)),"")</f>
        <v/>
      </c>
      <c r="P8368" s="28" t="str">
        <f t="array" ref="P8368">IFERROR(SEARCH(ÖĞRETMEN,'VERİ TABANI'!G8368,1),"")</f>
        <v/>
      </c>
      <c r="Q8368" s="29" t="str">
        <f t="shared" si="261"/>
        <v/>
      </c>
    </row>
    <row r="8369" spans="1:17">
      <c r="A8369" s="3" t="str">
        <f t="shared" si="260"/>
        <v/>
      </c>
      <c r="M8369" s="3" t="str">
        <f>IFERROR(INDEX('SINIF GÜNLER'!$A:$C,MATCH('VERİ TABANI'!$D8369,'SINIF GÜNLER'!$B:$B,0),MATCH('VERİ TABANI'!$M$1,'SINIF GÜNLER'!$A$1:$C$1,0)),"")</f>
        <v/>
      </c>
      <c r="P8369" s="28" t="str">
        <f t="array" ref="P8369">IFERROR(SEARCH(ÖĞRETMEN,'VERİ TABANI'!G8369,1),"")</f>
        <v/>
      </c>
      <c r="Q8369" s="29" t="str">
        <f t="shared" si="261"/>
        <v/>
      </c>
    </row>
    <row r="8370" spans="1:17">
      <c r="A8370" s="3" t="str">
        <f t="shared" si="260"/>
        <v/>
      </c>
      <c r="M8370" s="3" t="str">
        <f>IFERROR(INDEX('SINIF GÜNLER'!$A:$C,MATCH('VERİ TABANI'!$D8370,'SINIF GÜNLER'!$B:$B,0),MATCH('VERİ TABANI'!$M$1,'SINIF GÜNLER'!$A$1:$C$1,0)),"")</f>
        <v/>
      </c>
      <c r="P8370" s="28" t="str">
        <f t="array" ref="P8370">IFERROR(SEARCH(ÖĞRETMEN,'VERİ TABANI'!G8370,1),"")</f>
        <v/>
      </c>
      <c r="Q8370" s="29" t="str">
        <f t="shared" si="261"/>
        <v/>
      </c>
    </row>
    <row r="8371" spans="1:17">
      <c r="A8371" s="3" t="str">
        <f t="shared" si="260"/>
        <v/>
      </c>
      <c r="M8371" s="3" t="str">
        <f>IFERROR(INDEX('SINIF GÜNLER'!$A:$C,MATCH('VERİ TABANI'!$D8371,'SINIF GÜNLER'!$B:$B,0),MATCH('VERİ TABANI'!$M$1,'SINIF GÜNLER'!$A$1:$C$1,0)),"")</f>
        <v/>
      </c>
      <c r="P8371" s="28" t="str">
        <f t="array" ref="P8371">IFERROR(SEARCH(ÖĞRETMEN,'VERİ TABANI'!G8371,1),"")</f>
        <v/>
      </c>
      <c r="Q8371" s="29" t="str">
        <f t="shared" si="261"/>
        <v/>
      </c>
    </row>
    <row r="8372" spans="1:17">
      <c r="A8372" s="3" t="str">
        <f t="shared" si="260"/>
        <v/>
      </c>
      <c r="M8372" s="3" t="str">
        <f>IFERROR(INDEX('SINIF GÜNLER'!$A:$C,MATCH('VERİ TABANI'!$D8372,'SINIF GÜNLER'!$B:$B,0),MATCH('VERİ TABANI'!$M$1,'SINIF GÜNLER'!$A$1:$C$1,0)),"")</f>
        <v/>
      </c>
      <c r="P8372" s="28" t="str">
        <f t="array" ref="P8372">IFERROR(SEARCH(ÖĞRETMEN,'VERİ TABANI'!G8372,1),"")</f>
        <v/>
      </c>
      <c r="Q8372" s="29" t="str">
        <f t="shared" si="261"/>
        <v/>
      </c>
    </row>
    <row r="8373" spans="1:17">
      <c r="A8373" s="3" t="str">
        <f t="shared" si="260"/>
        <v/>
      </c>
      <c r="M8373" s="3" t="str">
        <f>IFERROR(INDEX('SINIF GÜNLER'!$A:$C,MATCH('VERİ TABANI'!$D8373,'SINIF GÜNLER'!$B:$B,0),MATCH('VERİ TABANI'!$M$1,'SINIF GÜNLER'!$A$1:$C$1,0)),"")</f>
        <v/>
      </c>
      <c r="P8373" s="28" t="str">
        <f t="array" ref="P8373">IFERROR(SEARCH(ÖĞRETMEN,'VERİ TABANI'!G8373,1),"")</f>
        <v/>
      </c>
      <c r="Q8373" s="29" t="str">
        <f t="shared" si="261"/>
        <v/>
      </c>
    </row>
    <row r="8374" spans="1:17">
      <c r="A8374" s="3" t="str">
        <f t="shared" si="260"/>
        <v/>
      </c>
      <c r="M8374" s="3" t="str">
        <f>IFERROR(INDEX('SINIF GÜNLER'!$A:$C,MATCH('VERİ TABANI'!$D8374,'SINIF GÜNLER'!$B:$B,0),MATCH('VERİ TABANI'!$M$1,'SINIF GÜNLER'!$A$1:$C$1,0)),"")</f>
        <v/>
      </c>
      <c r="P8374" s="28" t="str">
        <f t="array" ref="P8374">IFERROR(SEARCH(ÖĞRETMEN,'VERİ TABANI'!G8374,1),"")</f>
        <v/>
      </c>
      <c r="Q8374" s="29" t="str">
        <f t="shared" si="261"/>
        <v/>
      </c>
    </row>
    <row r="8375" spans="1:17">
      <c r="A8375" s="3" t="str">
        <f t="shared" si="260"/>
        <v/>
      </c>
      <c r="M8375" s="3" t="str">
        <f>IFERROR(INDEX('SINIF GÜNLER'!$A:$C,MATCH('VERİ TABANI'!$D8375,'SINIF GÜNLER'!$B:$B,0),MATCH('VERİ TABANI'!$M$1,'SINIF GÜNLER'!$A$1:$C$1,0)),"")</f>
        <v/>
      </c>
      <c r="P8375" s="28" t="str">
        <f t="array" ref="P8375">IFERROR(SEARCH(ÖĞRETMEN,'VERİ TABANI'!G8375,1),"")</f>
        <v/>
      </c>
      <c r="Q8375" s="29" t="str">
        <f t="shared" si="261"/>
        <v/>
      </c>
    </row>
    <row r="8376" spans="1:17">
      <c r="A8376" s="3" t="str">
        <f t="shared" si="260"/>
        <v/>
      </c>
      <c r="M8376" s="3" t="str">
        <f>IFERROR(INDEX('SINIF GÜNLER'!$A:$C,MATCH('VERİ TABANI'!$D8376,'SINIF GÜNLER'!$B:$B,0),MATCH('VERİ TABANI'!$M$1,'SINIF GÜNLER'!$A$1:$C$1,0)),"")</f>
        <v/>
      </c>
      <c r="P8376" s="28" t="str">
        <f t="array" ref="P8376">IFERROR(SEARCH(ÖĞRETMEN,'VERİ TABANI'!G8376,1),"")</f>
        <v/>
      </c>
      <c r="Q8376" s="29" t="str">
        <f t="shared" si="261"/>
        <v/>
      </c>
    </row>
    <row r="8377" spans="1:17">
      <c r="A8377" s="3" t="str">
        <f t="shared" si="260"/>
        <v/>
      </c>
      <c r="M8377" s="3" t="str">
        <f>IFERROR(INDEX('SINIF GÜNLER'!$A:$C,MATCH('VERİ TABANI'!$D8377,'SINIF GÜNLER'!$B:$B,0),MATCH('VERİ TABANI'!$M$1,'SINIF GÜNLER'!$A$1:$C$1,0)),"")</f>
        <v/>
      </c>
      <c r="P8377" s="28" t="str">
        <f t="array" ref="P8377">IFERROR(SEARCH(ÖĞRETMEN,'VERİ TABANI'!G8377,1),"")</f>
        <v/>
      </c>
      <c r="Q8377" s="29" t="str">
        <f t="shared" si="261"/>
        <v/>
      </c>
    </row>
    <row r="8378" spans="1:17">
      <c r="A8378" s="3" t="str">
        <f t="shared" si="260"/>
        <v/>
      </c>
      <c r="M8378" s="3" t="str">
        <f>IFERROR(INDEX('SINIF GÜNLER'!$A:$C,MATCH('VERİ TABANI'!$D8378,'SINIF GÜNLER'!$B:$B,0),MATCH('VERİ TABANI'!$M$1,'SINIF GÜNLER'!$A$1:$C$1,0)),"")</f>
        <v/>
      </c>
      <c r="P8378" s="28" t="str">
        <f t="array" ref="P8378">IFERROR(SEARCH(ÖĞRETMEN,'VERİ TABANI'!G8378,1),"")</f>
        <v/>
      </c>
      <c r="Q8378" s="29" t="str">
        <f t="shared" si="261"/>
        <v/>
      </c>
    </row>
    <row r="8379" spans="1:17">
      <c r="A8379" s="3" t="str">
        <f t="shared" si="260"/>
        <v/>
      </c>
      <c r="M8379" s="3" t="str">
        <f>IFERROR(INDEX('SINIF GÜNLER'!$A:$C,MATCH('VERİ TABANI'!$D8379,'SINIF GÜNLER'!$B:$B,0),MATCH('VERİ TABANI'!$M$1,'SINIF GÜNLER'!$A$1:$C$1,0)),"")</f>
        <v/>
      </c>
      <c r="P8379" s="28" t="str">
        <f t="array" ref="P8379">IFERROR(SEARCH(ÖĞRETMEN,'VERİ TABANI'!G8379,1),"")</f>
        <v/>
      </c>
      <c r="Q8379" s="29" t="str">
        <f t="shared" si="261"/>
        <v/>
      </c>
    </row>
    <row r="8380" spans="1:17">
      <c r="A8380" s="3" t="str">
        <f t="shared" si="260"/>
        <v/>
      </c>
      <c r="M8380" s="3" t="str">
        <f>IFERROR(INDEX('SINIF GÜNLER'!$A:$C,MATCH('VERİ TABANI'!$D8380,'SINIF GÜNLER'!$B:$B,0),MATCH('VERİ TABANI'!$M$1,'SINIF GÜNLER'!$A$1:$C$1,0)),"")</f>
        <v/>
      </c>
      <c r="P8380" s="28" t="str">
        <f t="array" ref="P8380">IFERROR(SEARCH(ÖĞRETMEN,'VERİ TABANI'!G8380,1),"")</f>
        <v/>
      </c>
      <c r="Q8380" s="29" t="str">
        <f t="shared" si="261"/>
        <v/>
      </c>
    </row>
    <row r="8381" spans="1:17">
      <c r="M8381" s="3" t="str">
        <f>IFERROR(INDEX('SINIF GÜNLER'!$A:$C,MATCH('VERİ TABANI'!$D8381,'SINIF GÜNLER'!$B:$B,0),MATCH('VERİ TABANI'!$M$1,'SINIF GÜNLER'!$A$1:$C$1,0)),"")</f>
        <v/>
      </c>
      <c r="P8381" s="28" t="str">
        <f t="array" ref="P8381">IFERROR(SEARCH(ÖĞRETMEN,'VERİ TABANI'!G8381,1),"")</f>
        <v/>
      </c>
      <c r="Q8381" s="29" t="str">
        <f t="shared" si="261"/>
        <v/>
      </c>
    </row>
    <row r="8382" spans="1:17">
      <c r="M8382" s="3" t="str">
        <f>IFERROR(INDEX('SINIF GÜNLER'!$A:$C,MATCH('VERİ TABANI'!$D8382,'SINIF GÜNLER'!$B:$B,0),MATCH('VERİ TABANI'!$M$1,'SINIF GÜNLER'!$A$1:$C$1,0)),"")</f>
        <v/>
      </c>
      <c r="P8382" s="28" t="str">
        <f t="array" ref="P8382">IFERROR(SEARCH(ÖĞRETMEN,'VERİ TABANI'!G8382,1),"")</f>
        <v/>
      </c>
      <c r="Q8382" s="29" t="str">
        <f t="shared" si="261"/>
        <v/>
      </c>
    </row>
    <row r="8383" spans="1:17">
      <c r="M8383" s="3" t="str">
        <f>IFERROR(INDEX('SINIF GÜNLER'!$A:$C,MATCH('VERİ TABANI'!$D8383,'SINIF GÜNLER'!$B:$B,0),MATCH('VERİ TABANI'!$M$1,'SINIF GÜNLER'!$A$1:$C$1,0)),"")</f>
        <v/>
      </c>
      <c r="P8383" s="28" t="str">
        <f t="array" ref="P8383">IFERROR(SEARCH(ÖĞRETMEN,'VERİ TABANI'!G8383,1),"")</f>
        <v/>
      </c>
      <c r="Q8383" s="29" t="str">
        <f t="shared" si="261"/>
        <v/>
      </c>
    </row>
    <row r="8384" spans="1:17">
      <c r="M8384" s="3" t="str">
        <f>IFERROR(INDEX('SINIF GÜNLER'!$A:$C,MATCH('VERİ TABANI'!$D8384,'SINIF GÜNLER'!$B:$B,0),MATCH('VERİ TABANI'!$M$1,'SINIF GÜNLER'!$A$1:$C$1,0)),"")</f>
        <v/>
      </c>
      <c r="P8384" s="28" t="str">
        <f t="array" ref="P8384">IFERROR(SEARCH(ÖĞRETMEN,'VERİ TABANI'!G8384,1),"")</f>
        <v/>
      </c>
      <c r="Q8384" s="29" t="str">
        <f t="shared" si="261"/>
        <v/>
      </c>
    </row>
    <row r="8385" spans="13:17">
      <c r="M8385" s="3" t="str">
        <f>IFERROR(INDEX('SINIF GÜNLER'!$A:$C,MATCH('VERİ TABANI'!$D8385,'SINIF GÜNLER'!$B:$B,0),MATCH('VERİ TABANI'!$M$1,'SINIF GÜNLER'!$A$1:$C$1,0)),"")</f>
        <v/>
      </c>
      <c r="P8385" s="28" t="str">
        <f t="array" ref="P8385">IFERROR(SEARCH(ÖĞRETMEN,'VERİ TABANI'!G8385,1),"")</f>
        <v/>
      </c>
      <c r="Q8385" s="29" t="str">
        <f t="shared" si="261"/>
        <v/>
      </c>
    </row>
    <row r="8386" spans="13:17">
      <c r="M8386" s="3" t="str">
        <f>IFERROR(INDEX('SINIF GÜNLER'!$A:$C,MATCH('VERİ TABANI'!$D8386,'SINIF GÜNLER'!$B:$B,0),MATCH('VERİ TABANI'!$M$1,'SINIF GÜNLER'!$A$1:$C$1,0)),"")</f>
        <v/>
      </c>
      <c r="P8386" s="28" t="str">
        <f t="array" ref="P8386">IFERROR(SEARCH(ÖĞRETMEN,'VERİ TABANI'!G8386,1),"")</f>
        <v/>
      </c>
      <c r="Q8386" s="29" t="str">
        <f t="shared" si="261"/>
        <v/>
      </c>
    </row>
    <row r="8387" spans="13:17">
      <c r="M8387" s="3" t="str">
        <f>IFERROR(INDEX('SINIF GÜNLER'!$A:$C,MATCH('VERİ TABANI'!$D8387,'SINIF GÜNLER'!$B:$B,0),MATCH('VERİ TABANI'!$M$1,'SINIF GÜNLER'!$A$1:$C$1,0)),"")</f>
        <v/>
      </c>
      <c r="P8387" s="28" t="str">
        <f t="array" ref="P8387">IFERROR(SEARCH(ÖĞRETMEN,'VERİ TABANI'!G8387,1),"")</f>
        <v/>
      </c>
      <c r="Q8387" s="29" t="str">
        <f t="shared" si="261"/>
        <v/>
      </c>
    </row>
    <row r="8388" spans="13:17">
      <c r="M8388" s="3" t="str">
        <f>IFERROR(INDEX('SINIF GÜNLER'!$A:$C,MATCH('VERİ TABANI'!$D8388,'SINIF GÜNLER'!$B:$B,0),MATCH('VERİ TABANI'!$M$1,'SINIF GÜNLER'!$A$1:$C$1,0)),"")</f>
        <v/>
      </c>
      <c r="P8388" s="28" t="str">
        <f t="array" ref="P8388">IFERROR(SEARCH(ÖĞRETMEN,'VERİ TABANI'!G8388,1),"")</f>
        <v/>
      </c>
      <c r="Q8388" s="29" t="str">
        <f t="shared" si="261"/>
        <v/>
      </c>
    </row>
    <row r="8389" spans="13:17">
      <c r="M8389" s="3" t="str">
        <f>IFERROR(INDEX('SINIF GÜNLER'!$A:$C,MATCH('VERİ TABANI'!$D8389,'SINIF GÜNLER'!$B:$B,0),MATCH('VERİ TABANI'!$M$1,'SINIF GÜNLER'!$A$1:$C$1,0)),"")</f>
        <v/>
      </c>
      <c r="P8389" s="28" t="str">
        <f t="array" ref="P8389">IFERROR(SEARCH(ÖĞRETMEN,'VERİ TABANI'!G8389,1),"")</f>
        <v/>
      </c>
      <c r="Q8389" s="29" t="str">
        <f t="shared" si="261"/>
        <v/>
      </c>
    </row>
    <row r="8390" spans="13:17">
      <c r="M8390" s="3" t="str">
        <f>IFERROR(INDEX('SINIF GÜNLER'!$A:$C,MATCH('VERİ TABANI'!$D8390,'SINIF GÜNLER'!$B:$B,0),MATCH('VERİ TABANI'!$M$1,'SINIF GÜNLER'!$A$1:$C$1,0)),"")</f>
        <v/>
      </c>
      <c r="P8390" s="28" t="str">
        <f t="array" ref="P8390">IFERROR(SEARCH(ÖĞRETMEN,'VERİ TABANI'!G8390,1),"")</f>
        <v/>
      </c>
      <c r="Q8390" s="29" t="str">
        <f t="shared" si="261"/>
        <v/>
      </c>
    </row>
    <row r="8391" spans="13:17">
      <c r="M8391" s="3" t="str">
        <f>IFERROR(INDEX('SINIF GÜNLER'!$A:$C,MATCH('VERİ TABANI'!$D8391,'SINIF GÜNLER'!$B:$B,0),MATCH('VERİ TABANI'!$M$1,'SINIF GÜNLER'!$A$1:$C$1,0)),"")</f>
        <v/>
      </c>
      <c r="P8391" s="28" t="str">
        <f t="array" ref="P8391">IFERROR(SEARCH(ÖĞRETMEN,'VERİ TABANI'!G8391,1),"")</f>
        <v/>
      </c>
      <c r="Q8391" s="29" t="str">
        <f t="shared" si="261"/>
        <v/>
      </c>
    </row>
    <row r="8392" spans="13:17">
      <c r="M8392" s="3" t="str">
        <f>IFERROR(INDEX('SINIF GÜNLER'!$A:$C,MATCH('VERİ TABANI'!$D8392,'SINIF GÜNLER'!$B:$B,0),MATCH('VERİ TABANI'!$M$1,'SINIF GÜNLER'!$A$1:$C$1,0)),"")</f>
        <v/>
      </c>
      <c r="P8392" s="28" t="str">
        <f t="array" ref="P8392">IFERROR(SEARCH(ÖĞRETMEN,'VERİ TABANI'!G8392,1),"")</f>
        <v/>
      </c>
      <c r="Q8392" s="29" t="str">
        <f t="shared" ref="Q8392:Q8455" si="262">IF(P8392="","",ROW())</f>
        <v/>
      </c>
    </row>
    <row r="8393" spans="13:17">
      <c r="M8393" s="3" t="str">
        <f>IFERROR(INDEX('SINIF GÜNLER'!$A:$C,MATCH('VERİ TABANI'!$D8393,'SINIF GÜNLER'!$B:$B,0),MATCH('VERİ TABANI'!$M$1,'SINIF GÜNLER'!$A$1:$C$1,0)),"")</f>
        <v/>
      </c>
      <c r="P8393" s="28" t="str">
        <f t="array" ref="P8393">IFERROR(SEARCH(ÖĞRETMEN,'VERİ TABANI'!G8393,1),"")</f>
        <v/>
      </c>
      <c r="Q8393" s="29" t="str">
        <f t="shared" si="262"/>
        <v/>
      </c>
    </row>
    <row r="8394" spans="13:17">
      <c r="M8394" s="3" t="str">
        <f>IFERROR(INDEX('SINIF GÜNLER'!$A:$C,MATCH('VERİ TABANI'!$D8394,'SINIF GÜNLER'!$B:$B,0),MATCH('VERİ TABANI'!$M$1,'SINIF GÜNLER'!$A$1:$C$1,0)),"")</f>
        <v/>
      </c>
      <c r="P8394" s="28" t="str">
        <f t="array" ref="P8394">IFERROR(SEARCH(ÖĞRETMEN,'VERİ TABANI'!G8394,1),"")</f>
        <v/>
      </c>
      <c r="Q8394" s="29" t="str">
        <f t="shared" si="262"/>
        <v/>
      </c>
    </row>
    <row r="8395" spans="13:17">
      <c r="M8395" s="3" t="str">
        <f>IFERROR(INDEX('SINIF GÜNLER'!$A:$C,MATCH('VERİ TABANI'!$D8395,'SINIF GÜNLER'!$B:$B,0),MATCH('VERİ TABANI'!$M$1,'SINIF GÜNLER'!$A$1:$C$1,0)),"")</f>
        <v/>
      </c>
      <c r="P8395" s="28" t="str">
        <f t="array" ref="P8395">IFERROR(SEARCH(ÖĞRETMEN,'VERİ TABANI'!G8395,1),"")</f>
        <v/>
      </c>
      <c r="Q8395" s="29" t="str">
        <f t="shared" si="262"/>
        <v/>
      </c>
    </row>
    <row r="8396" spans="13:17">
      <c r="M8396" s="3" t="str">
        <f>IFERROR(INDEX('SINIF GÜNLER'!$A:$C,MATCH('VERİ TABANI'!$D8396,'SINIF GÜNLER'!$B:$B,0),MATCH('VERİ TABANI'!$M$1,'SINIF GÜNLER'!$A$1:$C$1,0)),"")</f>
        <v/>
      </c>
      <c r="P8396" s="28" t="str">
        <f t="array" ref="P8396">IFERROR(SEARCH(ÖĞRETMEN,'VERİ TABANI'!G8396,1),"")</f>
        <v/>
      </c>
      <c r="Q8396" s="29" t="str">
        <f t="shared" si="262"/>
        <v/>
      </c>
    </row>
    <row r="8397" spans="13:17">
      <c r="M8397" s="3" t="str">
        <f>IFERROR(INDEX('SINIF GÜNLER'!$A:$C,MATCH('VERİ TABANI'!$D8397,'SINIF GÜNLER'!$B:$B,0),MATCH('VERİ TABANI'!$M$1,'SINIF GÜNLER'!$A$1:$C$1,0)),"")</f>
        <v/>
      </c>
      <c r="P8397" s="28" t="str">
        <f t="array" ref="P8397">IFERROR(SEARCH(ÖĞRETMEN,'VERİ TABANI'!G8397,1),"")</f>
        <v/>
      </c>
      <c r="Q8397" s="29" t="str">
        <f t="shared" si="262"/>
        <v/>
      </c>
    </row>
    <row r="8398" spans="13:17">
      <c r="M8398" s="3" t="str">
        <f>IFERROR(INDEX('SINIF GÜNLER'!$A:$C,MATCH('VERİ TABANI'!$D8398,'SINIF GÜNLER'!$B:$B,0),MATCH('VERİ TABANI'!$M$1,'SINIF GÜNLER'!$A$1:$C$1,0)),"")</f>
        <v/>
      </c>
      <c r="P8398" s="28" t="str">
        <f t="array" ref="P8398">IFERROR(SEARCH(ÖĞRETMEN,'VERİ TABANI'!G8398,1),"")</f>
        <v/>
      </c>
      <c r="Q8398" s="29" t="str">
        <f t="shared" si="262"/>
        <v/>
      </c>
    </row>
    <row r="8399" spans="13:17">
      <c r="M8399" s="3" t="str">
        <f>IFERROR(INDEX('SINIF GÜNLER'!$A:$C,MATCH('VERİ TABANI'!$D8399,'SINIF GÜNLER'!$B:$B,0),MATCH('VERİ TABANI'!$M$1,'SINIF GÜNLER'!$A$1:$C$1,0)),"")</f>
        <v/>
      </c>
      <c r="P8399" s="28" t="str">
        <f t="array" ref="P8399">IFERROR(SEARCH(ÖĞRETMEN,'VERİ TABANI'!G8399,1),"")</f>
        <v/>
      </c>
      <c r="Q8399" s="29" t="str">
        <f t="shared" si="262"/>
        <v/>
      </c>
    </row>
    <row r="8400" spans="13:17">
      <c r="M8400" s="3" t="str">
        <f>IFERROR(INDEX('SINIF GÜNLER'!$A:$C,MATCH('VERİ TABANI'!$D8400,'SINIF GÜNLER'!$B:$B,0),MATCH('VERİ TABANI'!$M$1,'SINIF GÜNLER'!$A$1:$C$1,0)),"")</f>
        <v/>
      </c>
      <c r="P8400" s="28" t="str">
        <f t="array" ref="P8400">IFERROR(SEARCH(ÖĞRETMEN,'VERİ TABANI'!G8400,1),"")</f>
        <v/>
      </c>
      <c r="Q8400" s="29" t="str">
        <f t="shared" si="262"/>
        <v/>
      </c>
    </row>
    <row r="8401" spans="13:17">
      <c r="M8401" s="3" t="str">
        <f>IFERROR(INDEX('SINIF GÜNLER'!$A:$C,MATCH('VERİ TABANI'!$D8401,'SINIF GÜNLER'!$B:$B,0),MATCH('VERİ TABANI'!$M$1,'SINIF GÜNLER'!$A$1:$C$1,0)),"")</f>
        <v/>
      </c>
      <c r="P8401" s="28" t="str">
        <f t="array" ref="P8401">IFERROR(SEARCH(ÖĞRETMEN,'VERİ TABANI'!G8401,1),"")</f>
        <v/>
      </c>
      <c r="Q8401" s="29" t="str">
        <f t="shared" si="262"/>
        <v/>
      </c>
    </row>
    <row r="8402" spans="13:17">
      <c r="M8402" s="3" t="str">
        <f>IFERROR(INDEX('SINIF GÜNLER'!$A:$C,MATCH('VERİ TABANI'!$D8402,'SINIF GÜNLER'!$B:$B,0),MATCH('VERİ TABANI'!$M$1,'SINIF GÜNLER'!$A$1:$C$1,0)),"")</f>
        <v/>
      </c>
      <c r="P8402" s="28" t="str">
        <f t="array" ref="P8402">IFERROR(SEARCH(ÖĞRETMEN,'VERİ TABANI'!G8402,1),"")</f>
        <v/>
      </c>
      <c r="Q8402" s="29" t="str">
        <f t="shared" si="262"/>
        <v/>
      </c>
    </row>
    <row r="8403" spans="13:17">
      <c r="M8403" s="3" t="str">
        <f>IFERROR(INDEX('SINIF GÜNLER'!$A:$C,MATCH('VERİ TABANI'!$D8403,'SINIF GÜNLER'!$B:$B,0),MATCH('VERİ TABANI'!$M$1,'SINIF GÜNLER'!$A$1:$C$1,0)),"")</f>
        <v/>
      </c>
      <c r="P8403" s="28" t="str">
        <f t="array" ref="P8403">IFERROR(SEARCH(ÖĞRETMEN,'VERİ TABANI'!G8403,1),"")</f>
        <v/>
      </c>
      <c r="Q8403" s="29" t="str">
        <f t="shared" si="262"/>
        <v/>
      </c>
    </row>
    <row r="8404" spans="13:17">
      <c r="M8404" s="3" t="str">
        <f>IFERROR(INDEX('SINIF GÜNLER'!$A:$C,MATCH('VERİ TABANI'!$D8404,'SINIF GÜNLER'!$B:$B,0),MATCH('VERİ TABANI'!$M$1,'SINIF GÜNLER'!$A$1:$C$1,0)),"")</f>
        <v/>
      </c>
      <c r="P8404" s="28" t="str">
        <f t="array" ref="P8404">IFERROR(SEARCH(ÖĞRETMEN,'VERİ TABANI'!G8404,1),"")</f>
        <v/>
      </c>
      <c r="Q8404" s="29" t="str">
        <f t="shared" si="262"/>
        <v/>
      </c>
    </row>
    <row r="8405" spans="13:17">
      <c r="M8405" s="3" t="str">
        <f>IFERROR(INDEX('SINIF GÜNLER'!$A:$C,MATCH('VERİ TABANI'!$D8405,'SINIF GÜNLER'!$B:$B,0),MATCH('VERİ TABANI'!$M$1,'SINIF GÜNLER'!$A$1:$C$1,0)),"")</f>
        <v/>
      </c>
      <c r="P8405" s="28" t="str">
        <f t="array" ref="P8405">IFERROR(SEARCH(ÖĞRETMEN,'VERİ TABANI'!G8405,1),"")</f>
        <v/>
      </c>
      <c r="Q8405" s="29" t="str">
        <f t="shared" si="262"/>
        <v/>
      </c>
    </row>
    <row r="8406" spans="13:17">
      <c r="M8406" s="3" t="str">
        <f>IFERROR(INDEX('SINIF GÜNLER'!$A:$C,MATCH('VERİ TABANI'!$D8406,'SINIF GÜNLER'!$B:$B,0),MATCH('VERİ TABANI'!$M$1,'SINIF GÜNLER'!$A$1:$C$1,0)),"")</f>
        <v/>
      </c>
      <c r="P8406" s="28" t="str">
        <f t="array" ref="P8406">IFERROR(SEARCH(ÖĞRETMEN,'VERİ TABANI'!G8406,1),"")</f>
        <v/>
      </c>
      <c r="Q8406" s="29" t="str">
        <f t="shared" si="262"/>
        <v/>
      </c>
    </row>
    <row r="8407" spans="13:17">
      <c r="M8407" s="3" t="str">
        <f>IFERROR(INDEX('SINIF GÜNLER'!$A:$C,MATCH('VERİ TABANI'!$D8407,'SINIF GÜNLER'!$B:$B,0),MATCH('VERİ TABANI'!$M$1,'SINIF GÜNLER'!$A$1:$C$1,0)),"")</f>
        <v/>
      </c>
      <c r="P8407" s="28" t="str">
        <f t="array" ref="P8407">IFERROR(SEARCH(ÖĞRETMEN,'VERİ TABANI'!G8407,1),"")</f>
        <v/>
      </c>
      <c r="Q8407" s="29" t="str">
        <f t="shared" si="262"/>
        <v/>
      </c>
    </row>
    <row r="8408" spans="13:17">
      <c r="M8408" s="3" t="str">
        <f>IFERROR(INDEX('SINIF GÜNLER'!$A:$C,MATCH('VERİ TABANI'!$D8408,'SINIF GÜNLER'!$B:$B,0),MATCH('VERİ TABANI'!$M$1,'SINIF GÜNLER'!$A$1:$C$1,0)),"")</f>
        <v/>
      </c>
      <c r="P8408" s="28" t="str">
        <f t="array" ref="P8408">IFERROR(SEARCH(ÖĞRETMEN,'VERİ TABANI'!G8408,1),"")</f>
        <v/>
      </c>
      <c r="Q8408" s="29" t="str">
        <f t="shared" si="262"/>
        <v/>
      </c>
    </row>
    <row r="8409" spans="13:17">
      <c r="M8409" s="3" t="str">
        <f>IFERROR(INDEX('SINIF GÜNLER'!$A:$C,MATCH('VERİ TABANI'!$D8409,'SINIF GÜNLER'!$B:$B,0),MATCH('VERİ TABANI'!$M$1,'SINIF GÜNLER'!$A$1:$C$1,0)),"")</f>
        <v/>
      </c>
      <c r="P8409" s="28" t="str">
        <f t="array" ref="P8409">IFERROR(SEARCH(ÖĞRETMEN,'VERİ TABANI'!G8409,1),"")</f>
        <v/>
      </c>
      <c r="Q8409" s="29" t="str">
        <f t="shared" si="262"/>
        <v/>
      </c>
    </row>
    <row r="8410" spans="13:17">
      <c r="M8410" s="3" t="str">
        <f>IFERROR(INDEX('SINIF GÜNLER'!$A:$C,MATCH('VERİ TABANI'!$D8410,'SINIF GÜNLER'!$B:$B,0),MATCH('VERİ TABANI'!$M$1,'SINIF GÜNLER'!$A$1:$C$1,0)),"")</f>
        <v/>
      </c>
      <c r="P8410" s="28" t="str">
        <f t="array" ref="P8410">IFERROR(SEARCH(ÖĞRETMEN,'VERİ TABANI'!G8410,1),"")</f>
        <v/>
      </c>
      <c r="Q8410" s="29" t="str">
        <f t="shared" si="262"/>
        <v/>
      </c>
    </row>
    <row r="8411" spans="13:17">
      <c r="M8411" s="3" t="str">
        <f>IFERROR(INDEX('SINIF GÜNLER'!$A:$C,MATCH('VERİ TABANI'!$D8411,'SINIF GÜNLER'!$B:$B,0),MATCH('VERİ TABANI'!$M$1,'SINIF GÜNLER'!$A$1:$C$1,0)),"")</f>
        <v/>
      </c>
      <c r="P8411" s="28" t="str">
        <f t="array" ref="P8411">IFERROR(SEARCH(ÖĞRETMEN,'VERİ TABANI'!G8411,1),"")</f>
        <v/>
      </c>
      <c r="Q8411" s="29" t="str">
        <f t="shared" si="262"/>
        <v/>
      </c>
    </row>
    <row r="8412" spans="13:17">
      <c r="M8412" s="3" t="str">
        <f>IFERROR(INDEX('SINIF GÜNLER'!$A:$C,MATCH('VERİ TABANI'!$D8412,'SINIF GÜNLER'!$B:$B,0),MATCH('VERİ TABANI'!$M$1,'SINIF GÜNLER'!$A$1:$C$1,0)),"")</f>
        <v/>
      </c>
      <c r="P8412" s="28" t="str">
        <f t="array" ref="P8412">IFERROR(SEARCH(ÖĞRETMEN,'VERİ TABANI'!G8412,1),"")</f>
        <v/>
      </c>
      <c r="Q8412" s="29" t="str">
        <f t="shared" si="262"/>
        <v/>
      </c>
    </row>
    <row r="8413" spans="13:17">
      <c r="M8413" s="3" t="str">
        <f>IFERROR(INDEX('SINIF GÜNLER'!$A:$C,MATCH('VERİ TABANI'!$D8413,'SINIF GÜNLER'!$B:$B,0),MATCH('VERİ TABANI'!$M$1,'SINIF GÜNLER'!$A$1:$C$1,0)),"")</f>
        <v/>
      </c>
      <c r="P8413" s="28" t="str">
        <f t="array" ref="P8413">IFERROR(SEARCH(ÖĞRETMEN,'VERİ TABANI'!G8413,1),"")</f>
        <v/>
      </c>
      <c r="Q8413" s="29" t="str">
        <f t="shared" si="262"/>
        <v/>
      </c>
    </row>
    <row r="8414" spans="13:17">
      <c r="M8414" s="3" t="str">
        <f>IFERROR(INDEX('SINIF GÜNLER'!$A:$C,MATCH('VERİ TABANI'!$D8414,'SINIF GÜNLER'!$B:$B,0),MATCH('VERİ TABANI'!$M$1,'SINIF GÜNLER'!$A$1:$C$1,0)),"")</f>
        <v/>
      </c>
      <c r="P8414" s="28" t="str">
        <f t="array" ref="P8414">IFERROR(SEARCH(ÖĞRETMEN,'VERİ TABANI'!G8414,1),"")</f>
        <v/>
      </c>
      <c r="Q8414" s="29" t="str">
        <f t="shared" si="262"/>
        <v/>
      </c>
    </row>
    <row r="8415" spans="13:17">
      <c r="M8415" s="3" t="str">
        <f>IFERROR(INDEX('SINIF GÜNLER'!$A:$C,MATCH('VERİ TABANI'!$D8415,'SINIF GÜNLER'!$B:$B,0),MATCH('VERİ TABANI'!$M$1,'SINIF GÜNLER'!$A$1:$C$1,0)),"")</f>
        <v/>
      </c>
      <c r="P8415" s="28" t="str">
        <f t="array" ref="P8415">IFERROR(SEARCH(ÖĞRETMEN,'VERİ TABANI'!G8415,1),"")</f>
        <v/>
      </c>
      <c r="Q8415" s="29" t="str">
        <f t="shared" si="262"/>
        <v/>
      </c>
    </row>
    <row r="8416" spans="13:17">
      <c r="M8416" s="3" t="str">
        <f>IFERROR(INDEX('SINIF GÜNLER'!$A:$C,MATCH('VERİ TABANI'!$D8416,'SINIF GÜNLER'!$B:$B,0),MATCH('VERİ TABANI'!$M$1,'SINIF GÜNLER'!$A$1:$C$1,0)),"")</f>
        <v/>
      </c>
      <c r="P8416" s="28" t="str">
        <f t="array" ref="P8416">IFERROR(SEARCH(ÖĞRETMEN,'VERİ TABANI'!G8416,1),"")</f>
        <v/>
      </c>
      <c r="Q8416" s="29" t="str">
        <f t="shared" si="262"/>
        <v/>
      </c>
    </row>
    <row r="8417" spans="13:17">
      <c r="M8417" s="3" t="str">
        <f>IFERROR(INDEX('SINIF GÜNLER'!$A:$C,MATCH('VERİ TABANI'!$D8417,'SINIF GÜNLER'!$B:$B,0),MATCH('VERİ TABANI'!$M$1,'SINIF GÜNLER'!$A$1:$C$1,0)),"")</f>
        <v/>
      </c>
      <c r="P8417" s="28" t="str">
        <f t="array" ref="P8417">IFERROR(SEARCH(ÖĞRETMEN,'VERİ TABANI'!G8417,1),"")</f>
        <v/>
      </c>
      <c r="Q8417" s="29" t="str">
        <f t="shared" si="262"/>
        <v/>
      </c>
    </row>
    <row r="8418" spans="13:17">
      <c r="M8418" s="3" t="str">
        <f>IFERROR(INDEX('SINIF GÜNLER'!$A:$C,MATCH('VERİ TABANI'!$D8418,'SINIF GÜNLER'!$B:$B,0),MATCH('VERİ TABANI'!$M$1,'SINIF GÜNLER'!$A$1:$C$1,0)),"")</f>
        <v/>
      </c>
      <c r="P8418" s="28" t="str">
        <f t="array" ref="P8418">IFERROR(SEARCH(ÖĞRETMEN,'VERİ TABANI'!G8418,1),"")</f>
        <v/>
      </c>
      <c r="Q8418" s="29" t="str">
        <f t="shared" si="262"/>
        <v/>
      </c>
    </row>
    <row r="8419" spans="13:17">
      <c r="M8419" s="3" t="str">
        <f>IFERROR(INDEX('SINIF GÜNLER'!$A:$C,MATCH('VERİ TABANI'!$D8419,'SINIF GÜNLER'!$B:$B,0),MATCH('VERİ TABANI'!$M$1,'SINIF GÜNLER'!$A$1:$C$1,0)),"")</f>
        <v/>
      </c>
      <c r="P8419" s="28" t="str">
        <f t="array" ref="P8419">IFERROR(SEARCH(ÖĞRETMEN,'VERİ TABANI'!G8419,1),"")</f>
        <v/>
      </c>
      <c r="Q8419" s="29" t="str">
        <f t="shared" si="262"/>
        <v/>
      </c>
    </row>
    <row r="8420" spans="13:17">
      <c r="M8420" s="3" t="str">
        <f>IFERROR(INDEX('SINIF GÜNLER'!$A:$C,MATCH('VERİ TABANI'!$D8420,'SINIF GÜNLER'!$B:$B,0),MATCH('VERİ TABANI'!$M$1,'SINIF GÜNLER'!$A$1:$C$1,0)),"")</f>
        <v/>
      </c>
      <c r="P8420" s="28" t="str">
        <f t="array" ref="P8420">IFERROR(SEARCH(ÖĞRETMEN,'VERİ TABANI'!G8420,1),"")</f>
        <v/>
      </c>
      <c r="Q8420" s="29" t="str">
        <f t="shared" si="262"/>
        <v/>
      </c>
    </row>
    <row r="8421" spans="13:17">
      <c r="M8421" s="3" t="str">
        <f>IFERROR(INDEX('SINIF GÜNLER'!$A:$C,MATCH('VERİ TABANI'!$D8421,'SINIF GÜNLER'!$B:$B,0),MATCH('VERİ TABANI'!$M$1,'SINIF GÜNLER'!$A$1:$C$1,0)),"")</f>
        <v/>
      </c>
      <c r="P8421" s="28" t="str">
        <f t="array" ref="P8421">IFERROR(SEARCH(ÖĞRETMEN,'VERİ TABANI'!G8421,1),"")</f>
        <v/>
      </c>
      <c r="Q8421" s="29" t="str">
        <f t="shared" si="262"/>
        <v/>
      </c>
    </row>
    <row r="8422" spans="13:17">
      <c r="M8422" s="3" t="str">
        <f>IFERROR(INDEX('SINIF GÜNLER'!$A:$C,MATCH('VERİ TABANI'!$D8422,'SINIF GÜNLER'!$B:$B,0),MATCH('VERİ TABANI'!$M$1,'SINIF GÜNLER'!$A$1:$C$1,0)),"")</f>
        <v/>
      </c>
      <c r="P8422" s="28" t="str">
        <f t="array" ref="P8422">IFERROR(SEARCH(ÖĞRETMEN,'VERİ TABANI'!G8422,1),"")</f>
        <v/>
      </c>
      <c r="Q8422" s="29" t="str">
        <f t="shared" si="262"/>
        <v/>
      </c>
    </row>
    <row r="8423" spans="13:17">
      <c r="M8423" s="3" t="str">
        <f>IFERROR(INDEX('SINIF GÜNLER'!$A:$C,MATCH('VERİ TABANI'!$D8423,'SINIF GÜNLER'!$B:$B,0),MATCH('VERİ TABANI'!$M$1,'SINIF GÜNLER'!$A$1:$C$1,0)),"")</f>
        <v/>
      </c>
      <c r="P8423" s="28" t="str">
        <f t="array" ref="P8423">IFERROR(SEARCH(ÖĞRETMEN,'VERİ TABANI'!G8423,1),"")</f>
        <v/>
      </c>
      <c r="Q8423" s="29" t="str">
        <f t="shared" si="262"/>
        <v/>
      </c>
    </row>
    <row r="8424" spans="13:17">
      <c r="M8424" s="3" t="str">
        <f>IFERROR(INDEX('SINIF GÜNLER'!$A:$C,MATCH('VERİ TABANI'!$D8424,'SINIF GÜNLER'!$B:$B,0),MATCH('VERİ TABANI'!$M$1,'SINIF GÜNLER'!$A$1:$C$1,0)),"")</f>
        <v/>
      </c>
      <c r="P8424" s="28" t="str">
        <f t="array" ref="P8424">IFERROR(SEARCH(ÖĞRETMEN,'VERİ TABANI'!G8424,1),"")</f>
        <v/>
      </c>
      <c r="Q8424" s="29" t="str">
        <f t="shared" si="262"/>
        <v/>
      </c>
    </row>
    <row r="8425" spans="13:17">
      <c r="M8425" s="3" t="str">
        <f>IFERROR(INDEX('SINIF GÜNLER'!$A:$C,MATCH('VERİ TABANI'!$D8425,'SINIF GÜNLER'!$B:$B,0),MATCH('VERİ TABANI'!$M$1,'SINIF GÜNLER'!$A$1:$C$1,0)),"")</f>
        <v/>
      </c>
      <c r="P8425" s="28" t="str">
        <f t="array" ref="P8425">IFERROR(SEARCH(ÖĞRETMEN,'VERİ TABANI'!G8425,1),"")</f>
        <v/>
      </c>
      <c r="Q8425" s="29" t="str">
        <f t="shared" si="262"/>
        <v/>
      </c>
    </row>
    <row r="8426" spans="13:17">
      <c r="M8426" s="3" t="str">
        <f>IFERROR(INDEX('SINIF GÜNLER'!$A:$C,MATCH('VERİ TABANI'!$D8426,'SINIF GÜNLER'!$B:$B,0),MATCH('VERİ TABANI'!$M$1,'SINIF GÜNLER'!$A$1:$C$1,0)),"")</f>
        <v/>
      </c>
      <c r="P8426" s="28" t="str">
        <f t="array" ref="P8426">IFERROR(SEARCH(ÖĞRETMEN,'VERİ TABANI'!G8426,1),"")</f>
        <v/>
      </c>
      <c r="Q8426" s="29" t="str">
        <f t="shared" si="262"/>
        <v/>
      </c>
    </row>
    <row r="8427" spans="13:17">
      <c r="M8427" s="3" t="str">
        <f>IFERROR(INDEX('SINIF GÜNLER'!$A:$C,MATCH('VERİ TABANI'!$D8427,'SINIF GÜNLER'!$B:$B,0),MATCH('VERİ TABANI'!$M$1,'SINIF GÜNLER'!$A$1:$C$1,0)),"")</f>
        <v/>
      </c>
      <c r="P8427" s="28" t="str">
        <f t="array" ref="P8427">IFERROR(SEARCH(ÖĞRETMEN,'VERİ TABANI'!G8427,1),"")</f>
        <v/>
      </c>
      <c r="Q8427" s="29" t="str">
        <f t="shared" si="262"/>
        <v/>
      </c>
    </row>
    <row r="8428" spans="13:17">
      <c r="M8428" s="3" t="str">
        <f>IFERROR(INDEX('SINIF GÜNLER'!$A:$C,MATCH('VERİ TABANI'!$D8428,'SINIF GÜNLER'!$B:$B,0),MATCH('VERİ TABANI'!$M$1,'SINIF GÜNLER'!$A$1:$C$1,0)),"")</f>
        <v/>
      </c>
      <c r="P8428" s="28" t="str">
        <f t="array" ref="P8428">IFERROR(SEARCH(ÖĞRETMEN,'VERİ TABANI'!G8428,1),"")</f>
        <v/>
      </c>
      <c r="Q8428" s="29" t="str">
        <f t="shared" si="262"/>
        <v/>
      </c>
    </row>
    <row r="8429" spans="13:17">
      <c r="M8429" s="3" t="str">
        <f>IFERROR(INDEX('SINIF GÜNLER'!$A:$C,MATCH('VERİ TABANI'!$D8429,'SINIF GÜNLER'!$B:$B,0),MATCH('VERİ TABANI'!$M$1,'SINIF GÜNLER'!$A$1:$C$1,0)),"")</f>
        <v/>
      </c>
      <c r="P8429" s="28" t="str">
        <f t="array" ref="P8429">IFERROR(SEARCH(ÖĞRETMEN,'VERİ TABANI'!G8429,1),"")</f>
        <v/>
      </c>
      <c r="Q8429" s="29" t="str">
        <f t="shared" si="262"/>
        <v/>
      </c>
    </row>
    <row r="8430" spans="13:17">
      <c r="M8430" s="3" t="str">
        <f>IFERROR(INDEX('SINIF GÜNLER'!$A:$C,MATCH('VERİ TABANI'!$D8430,'SINIF GÜNLER'!$B:$B,0),MATCH('VERİ TABANI'!$M$1,'SINIF GÜNLER'!$A$1:$C$1,0)),"")</f>
        <v/>
      </c>
      <c r="P8430" s="28" t="str">
        <f t="array" ref="P8430">IFERROR(SEARCH(ÖĞRETMEN,'VERİ TABANI'!G8430,1),"")</f>
        <v/>
      </c>
      <c r="Q8430" s="29" t="str">
        <f t="shared" si="262"/>
        <v/>
      </c>
    </row>
    <row r="8431" spans="13:17">
      <c r="M8431" s="3" t="str">
        <f>IFERROR(INDEX('SINIF GÜNLER'!$A:$C,MATCH('VERİ TABANI'!$D8431,'SINIF GÜNLER'!$B:$B,0),MATCH('VERİ TABANI'!$M$1,'SINIF GÜNLER'!$A$1:$C$1,0)),"")</f>
        <v/>
      </c>
      <c r="P8431" s="28" t="str">
        <f t="array" ref="P8431">IFERROR(SEARCH(ÖĞRETMEN,'VERİ TABANI'!G8431,1),"")</f>
        <v/>
      </c>
      <c r="Q8431" s="29" t="str">
        <f t="shared" si="262"/>
        <v/>
      </c>
    </row>
    <row r="8432" spans="13:17">
      <c r="M8432" s="3" t="str">
        <f>IFERROR(INDEX('SINIF GÜNLER'!$A:$C,MATCH('VERİ TABANI'!$D8432,'SINIF GÜNLER'!$B:$B,0),MATCH('VERİ TABANI'!$M$1,'SINIF GÜNLER'!$A$1:$C$1,0)),"")</f>
        <v/>
      </c>
      <c r="P8432" s="28" t="str">
        <f t="array" ref="P8432">IFERROR(SEARCH(ÖĞRETMEN,'VERİ TABANI'!G8432,1),"")</f>
        <v/>
      </c>
      <c r="Q8432" s="29" t="str">
        <f t="shared" si="262"/>
        <v/>
      </c>
    </row>
    <row r="8433" spans="13:17">
      <c r="M8433" s="3" t="str">
        <f>IFERROR(INDEX('SINIF GÜNLER'!$A:$C,MATCH('VERİ TABANI'!$D8433,'SINIF GÜNLER'!$B:$B,0),MATCH('VERİ TABANI'!$M$1,'SINIF GÜNLER'!$A$1:$C$1,0)),"")</f>
        <v/>
      </c>
      <c r="P8433" s="28" t="str">
        <f t="array" ref="P8433">IFERROR(SEARCH(ÖĞRETMEN,'VERİ TABANI'!G8433,1),"")</f>
        <v/>
      </c>
      <c r="Q8433" s="29" t="str">
        <f t="shared" si="262"/>
        <v/>
      </c>
    </row>
    <row r="8434" spans="13:17">
      <c r="M8434" s="3" t="str">
        <f>IFERROR(INDEX('SINIF GÜNLER'!$A:$C,MATCH('VERİ TABANI'!$D8434,'SINIF GÜNLER'!$B:$B,0),MATCH('VERİ TABANI'!$M$1,'SINIF GÜNLER'!$A$1:$C$1,0)),"")</f>
        <v/>
      </c>
      <c r="P8434" s="28" t="str">
        <f t="array" ref="P8434">IFERROR(SEARCH(ÖĞRETMEN,'VERİ TABANI'!G8434,1),"")</f>
        <v/>
      </c>
      <c r="Q8434" s="29" t="str">
        <f t="shared" si="262"/>
        <v/>
      </c>
    </row>
    <row r="8435" spans="13:17">
      <c r="M8435" s="3" t="str">
        <f>IFERROR(INDEX('SINIF GÜNLER'!$A:$C,MATCH('VERİ TABANI'!$D8435,'SINIF GÜNLER'!$B:$B,0),MATCH('VERİ TABANI'!$M$1,'SINIF GÜNLER'!$A$1:$C$1,0)),"")</f>
        <v/>
      </c>
      <c r="P8435" s="28" t="str">
        <f t="array" ref="P8435">IFERROR(SEARCH(ÖĞRETMEN,'VERİ TABANI'!G8435,1),"")</f>
        <v/>
      </c>
      <c r="Q8435" s="29" t="str">
        <f t="shared" si="262"/>
        <v/>
      </c>
    </row>
    <row r="8436" spans="13:17">
      <c r="M8436" s="3" t="str">
        <f>IFERROR(INDEX('SINIF GÜNLER'!$A:$C,MATCH('VERİ TABANI'!$D8436,'SINIF GÜNLER'!$B:$B,0),MATCH('VERİ TABANI'!$M$1,'SINIF GÜNLER'!$A$1:$C$1,0)),"")</f>
        <v/>
      </c>
      <c r="P8436" s="28" t="str">
        <f t="array" ref="P8436">IFERROR(SEARCH(ÖĞRETMEN,'VERİ TABANI'!G8436,1),"")</f>
        <v/>
      </c>
      <c r="Q8436" s="29" t="str">
        <f t="shared" si="262"/>
        <v/>
      </c>
    </row>
    <row r="8437" spans="13:17">
      <c r="M8437" s="3" t="str">
        <f>IFERROR(INDEX('SINIF GÜNLER'!$A:$C,MATCH('VERİ TABANI'!$D8437,'SINIF GÜNLER'!$B:$B,0),MATCH('VERİ TABANI'!$M$1,'SINIF GÜNLER'!$A$1:$C$1,0)),"")</f>
        <v/>
      </c>
      <c r="P8437" s="28" t="str">
        <f t="array" ref="P8437">IFERROR(SEARCH(ÖĞRETMEN,'VERİ TABANI'!G8437,1),"")</f>
        <v/>
      </c>
      <c r="Q8437" s="29" t="str">
        <f t="shared" si="262"/>
        <v/>
      </c>
    </row>
    <row r="8438" spans="13:17">
      <c r="M8438" s="3" t="str">
        <f>IFERROR(INDEX('SINIF GÜNLER'!$A:$C,MATCH('VERİ TABANI'!$D8438,'SINIF GÜNLER'!$B:$B,0),MATCH('VERİ TABANI'!$M$1,'SINIF GÜNLER'!$A$1:$C$1,0)),"")</f>
        <v/>
      </c>
      <c r="P8438" s="28" t="str">
        <f t="array" ref="P8438">IFERROR(SEARCH(ÖĞRETMEN,'VERİ TABANI'!G8438,1),"")</f>
        <v/>
      </c>
      <c r="Q8438" s="29" t="str">
        <f t="shared" si="262"/>
        <v/>
      </c>
    </row>
    <row r="8439" spans="13:17">
      <c r="M8439" s="3" t="str">
        <f>IFERROR(INDEX('SINIF GÜNLER'!$A:$C,MATCH('VERİ TABANI'!$D8439,'SINIF GÜNLER'!$B:$B,0),MATCH('VERİ TABANI'!$M$1,'SINIF GÜNLER'!$A$1:$C$1,0)),"")</f>
        <v/>
      </c>
      <c r="P8439" s="28" t="str">
        <f t="array" ref="P8439">IFERROR(SEARCH(ÖĞRETMEN,'VERİ TABANI'!G8439,1),"")</f>
        <v/>
      </c>
      <c r="Q8439" s="29" t="str">
        <f t="shared" si="262"/>
        <v/>
      </c>
    </row>
    <row r="8440" spans="13:17">
      <c r="M8440" s="3" t="str">
        <f>IFERROR(INDEX('SINIF GÜNLER'!$A:$C,MATCH('VERİ TABANI'!$D8440,'SINIF GÜNLER'!$B:$B,0),MATCH('VERİ TABANI'!$M$1,'SINIF GÜNLER'!$A$1:$C$1,0)),"")</f>
        <v/>
      </c>
      <c r="P8440" s="28" t="str">
        <f t="array" ref="P8440">IFERROR(SEARCH(ÖĞRETMEN,'VERİ TABANI'!G8440,1),"")</f>
        <v/>
      </c>
      <c r="Q8440" s="29" t="str">
        <f t="shared" si="262"/>
        <v/>
      </c>
    </row>
    <row r="8441" spans="13:17">
      <c r="M8441" s="3" t="str">
        <f>IFERROR(INDEX('SINIF GÜNLER'!$A:$C,MATCH('VERİ TABANI'!$D8441,'SINIF GÜNLER'!$B:$B,0),MATCH('VERİ TABANI'!$M$1,'SINIF GÜNLER'!$A$1:$C$1,0)),"")</f>
        <v/>
      </c>
      <c r="P8441" s="28" t="str">
        <f t="array" ref="P8441">IFERROR(SEARCH(ÖĞRETMEN,'VERİ TABANI'!G8441,1),"")</f>
        <v/>
      </c>
      <c r="Q8441" s="29" t="str">
        <f t="shared" si="262"/>
        <v/>
      </c>
    </row>
    <row r="8442" spans="13:17">
      <c r="M8442" s="3" t="str">
        <f>IFERROR(INDEX('SINIF GÜNLER'!$A:$C,MATCH('VERİ TABANI'!$D8442,'SINIF GÜNLER'!$B:$B,0),MATCH('VERİ TABANI'!$M$1,'SINIF GÜNLER'!$A$1:$C$1,0)),"")</f>
        <v/>
      </c>
      <c r="P8442" s="28" t="str">
        <f t="array" ref="P8442">IFERROR(SEARCH(ÖĞRETMEN,'VERİ TABANI'!G8442,1),"")</f>
        <v/>
      </c>
      <c r="Q8442" s="29" t="str">
        <f t="shared" si="262"/>
        <v/>
      </c>
    </row>
    <row r="8443" spans="13:17">
      <c r="M8443" s="3" t="str">
        <f>IFERROR(INDEX('SINIF GÜNLER'!$A:$C,MATCH('VERİ TABANI'!$D8443,'SINIF GÜNLER'!$B:$B,0),MATCH('VERİ TABANI'!$M$1,'SINIF GÜNLER'!$A$1:$C$1,0)),"")</f>
        <v/>
      </c>
      <c r="P8443" s="28" t="str">
        <f t="array" ref="P8443">IFERROR(SEARCH(ÖĞRETMEN,'VERİ TABANI'!G8443,1),"")</f>
        <v/>
      </c>
      <c r="Q8443" s="29" t="str">
        <f t="shared" si="262"/>
        <v/>
      </c>
    </row>
    <row r="8444" spans="13:17">
      <c r="M8444" s="3" t="str">
        <f>IFERROR(INDEX('SINIF GÜNLER'!$A:$C,MATCH('VERİ TABANI'!$D8444,'SINIF GÜNLER'!$B:$B,0),MATCH('VERİ TABANI'!$M$1,'SINIF GÜNLER'!$A$1:$C$1,0)),"")</f>
        <v/>
      </c>
      <c r="P8444" s="28" t="str">
        <f t="array" ref="P8444">IFERROR(SEARCH(ÖĞRETMEN,'VERİ TABANI'!G8444,1),"")</f>
        <v/>
      </c>
      <c r="Q8444" s="29" t="str">
        <f t="shared" si="262"/>
        <v/>
      </c>
    </row>
    <row r="8445" spans="13:17">
      <c r="M8445" s="3" t="str">
        <f>IFERROR(INDEX('SINIF GÜNLER'!$A:$C,MATCH('VERİ TABANI'!$D8445,'SINIF GÜNLER'!$B:$B,0),MATCH('VERİ TABANI'!$M$1,'SINIF GÜNLER'!$A$1:$C$1,0)),"")</f>
        <v/>
      </c>
      <c r="P8445" s="28" t="str">
        <f t="array" ref="P8445">IFERROR(SEARCH(ÖĞRETMEN,'VERİ TABANI'!G8445,1),"")</f>
        <v/>
      </c>
      <c r="Q8445" s="29" t="str">
        <f t="shared" si="262"/>
        <v/>
      </c>
    </row>
    <row r="8446" spans="13:17">
      <c r="M8446" s="3" t="str">
        <f>IFERROR(INDEX('SINIF GÜNLER'!$A:$C,MATCH('VERİ TABANI'!$D8446,'SINIF GÜNLER'!$B:$B,0),MATCH('VERİ TABANI'!$M$1,'SINIF GÜNLER'!$A$1:$C$1,0)),"")</f>
        <v/>
      </c>
      <c r="P8446" s="28" t="str">
        <f t="array" ref="P8446">IFERROR(SEARCH(ÖĞRETMEN,'VERİ TABANI'!G8446,1),"")</f>
        <v/>
      </c>
      <c r="Q8446" s="29" t="str">
        <f t="shared" si="262"/>
        <v/>
      </c>
    </row>
    <row r="8447" spans="13:17">
      <c r="M8447" s="3" t="str">
        <f>IFERROR(INDEX('SINIF GÜNLER'!$A:$C,MATCH('VERİ TABANI'!$D8447,'SINIF GÜNLER'!$B:$B,0),MATCH('VERİ TABANI'!$M$1,'SINIF GÜNLER'!$A$1:$C$1,0)),"")</f>
        <v/>
      </c>
      <c r="P8447" s="28" t="str">
        <f t="array" ref="P8447">IFERROR(SEARCH(ÖĞRETMEN,'VERİ TABANI'!G8447,1),"")</f>
        <v/>
      </c>
      <c r="Q8447" s="29" t="str">
        <f t="shared" si="262"/>
        <v/>
      </c>
    </row>
    <row r="8448" spans="13:17">
      <c r="M8448" s="3" t="str">
        <f>IFERROR(INDEX('SINIF GÜNLER'!$A:$C,MATCH('VERİ TABANI'!$D8448,'SINIF GÜNLER'!$B:$B,0),MATCH('VERİ TABANI'!$M$1,'SINIF GÜNLER'!$A$1:$C$1,0)),"")</f>
        <v/>
      </c>
      <c r="P8448" s="28" t="str">
        <f t="array" ref="P8448">IFERROR(SEARCH(ÖĞRETMEN,'VERİ TABANI'!G8448,1),"")</f>
        <v/>
      </c>
      <c r="Q8448" s="29" t="str">
        <f t="shared" si="262"/>
        <v/>
      </c>
    </row>
    <row r="8449" spans="13:17">
      <c r="M8449" s="3" t="str">
        <f>IFERROR(INDEX('SINIF GÜNLER'!$A:$C,MATCH('VERİ TABANI'!$D8449,'SINIF GÜNLER'!$B:$B,0),MATCH('VERİ TABANI'!$M$1,'SINIF GÜNLER'!$A$1:$C$1,0)),"")</f>
        <v/>
      </c>
      <c r="P8449" s="28" t="str">
        <f t="array" ref="P8449">IFERROR(SEARCH(ÖĞRETMEN,'VERİ TABANI'!G8449,1),"")</f>
        <v/>
      </c>
      <c r="Q8449" s="29" t="str">
        <f t="shared" si="262"/>
        <v/>
      </c>
    </row>
    <row r="8450" spans="13:17">
      <c r="M8450" s="3" t="str">
        <f>IFERROR(INDEX('SINIF GÜNLER'!$A:$C,MATCH('VERİ TABANI'!$D8450,'SINIF GÜNLER'!$B:$B,0),MATCH('VERİ TABANI'!$M$1,'SINIF GÜNLER'!$A$1:$C$1,0)),"")</f>
        <v/>
      </c>
      <c r="P8450" s="28" t="str">
        <f t="array" ref="P8450">IFERROR(SEARCH(ÖĞRETMEN,'VERİ TABANI'!G8450,1),"")</f>
        <v/>
      </c>
      <c r="Q8450" s="29" t="str">
        <f t="shared" si="262"/>
        <v/>
      </c>
    </row>
    <row r="8451" spans="13:17">
      <c r="M8451" s="3" t="str">
        <f>IFERROR(INDEX('SINIF GÜNLER'!$A:$C,MATCH('VERİ TABANI'!$D8451,'SINIF GÜNLER'!$B:$B,0),MATCH('VERİ TABANI'!$M$1,'SINIF GÜNLER'!$A$1:$C$1,0)),"")</f>
        <v/>
      </c>
      <c r="P8451" s="28" t="str">
        <f t="array" ref="P8451">IFERROR(SEARCH(ÖĞRETMEN,'VERİ TABANI'!G8451,1),"")</f>
        <v/>
      </c>
      <c r="Q8451" s="29" t="str">
        <f t="shared" si="262"/>
        <v/>
      </c>
    </row>
    <row r="8452" spans="13:17">
      <c r="M8452" s="3" t="str">
        <f>IFERROR(INDEX('SINIF GÜNLER'!$A:$C,MATCH('VERİ TABANI'!$D8452,'SINIF GÜNLER'!$B:$B,0),MATCH('VERİ TABANI'!$M$1,'SINIF GÜNLER'!$A$1:$C$1,0)),"")</f>
        <v/>
      </c>
      <c r="P8452" s="28" t="str">
        <f t="array" ref="P8452">IFERROR(SEARCH(ÖĞRETMEN,'VERİ TABANI'!G8452,1),"")</f>
        <v/>
      </c>
      <c r="Q8452" s="29" t="str">
        <f t="shared" si="262"/>
        <v/>
      </c>
    </row>
    <row r="8453" spans="13:17">
      <c r="M8453" s="3" t="str">
        <f>IFERROR(INDEX('SINIF GÜNLER'!$A:$C,MATCH('VERİ TABANI'!$D8453,'SINIF GÜNLER'!$B:$B,0),MATCH('VERİ TABANI'!$M$1,'SINIF GÜNLER'!$A$1:$C$1,0)),"")</f>
        <v/>
      </c>
      <c r="P8453" s="28" t="str">
        <f t="array" ref="P8453">IFERROR(SEARCH(ÖĞRETMEN,'VERİ TABANI'!G8453,1),"")</f>
        <v/>
      </c>
      <c r="Q8453" s="29" t="str">
        <f t="shared" si="262"/>
        <v/>
      </c>
    </row>
    <row r="8454" spans="13:17">
      <c r="M8454" s="3" t="str">
        <f>IFERROR(INDEX('SINIF GÜNLER'!$A:$C,MATCH('VERİ TABANI'!$D8454,'SINIF GÜNLER'!$B:$B,0),MATCH('VERİ TABANI'!$M$1,'SINIF GÜNLER'!$A$1:$C$1,0)),"")</f>
        <v/>
      </c>
      <c r="P8454" s="28" t="str">
        <f t="array" ref="P8454">IFERROR(SEARCH(ÖĞRETMEN,'VERİ TABANI'!G8454,1),"")</f>
        <v/>
      </c>
      <c r="Q8454" s="29" t="str">
        <f t="shared" si="262"/>
        <v/>
      </c>
    </row>
    <row r="8455" spans="13:17">
      <c r="M8455" s="3" t="str">
        <f>IFERROR(INDEX('SINIF GÜNLER'!$A:$C,MATCH('VERİ TABANI'!$D8455,'SINIF GÜNLER'!$B:$B,0),MATCH('VERİ TABANI'!$M$1,'SINIF GÜNLER'!$A$1:$C$1,0)),"")</f>
        <v/>
      </c>
      <c r="P8455" s="28" t="str">
        <f t="array" ref="P8455">IFERROR(SEARCH(ÖĞRETMEN,'VERİ TABANI'!G8455,1),"")</f>
        <v/>
      </c>
      <c r="Q8455" s="29" t="str">
        <f t="shared" si="262"/>
        <v/>
      </c>
    </row>
    <row r="8456" spans="13:17">
      <c r="M8456" s="3" t="str">
        <f>IFERROR(INDEX('SINIF GÜNLER'!$A:$C,MATCH('VERİ TABANI'!$D8456,'SINIF GÜNLER'!$B:$B,0),MATCH('VERİ TABANI'!$M$1,'SINIF GÜNLER'!$A$1:$C$1,0)),"")</f>
        <v/>
      </c>
      <c r="P8456" s="28" t="str">
        <f t="array" ref="P8456">IFERROR(SEARCH(ÖĞRETMEN,'VERİ TABANI'!G8456,1),"")</f>
        <v/>
      </c>
      <c r="Q8456" s="29" t="str">
        <f t="shared" ref="Q8456:Q8519" si="263">IF(P8456="","",ROW())</f>
        <v/>
      </c>
    </row>
    <row r="8457" spans="13:17">
      <c r="M8457" s="3" t="str">
        <f>IFERROR(INDEX('SINIF GÜNLER'!$A:$C,MATCH('VERİ TABANI'!$D8457,'SINIF GÜNLER'!$B:$B,0),MATCH('VERİ TABANI'!$M$1,'SINIF GÜNLER'!$A$1:$C$1,0)),"")</f>
        <v/>
      </c>
      <c r="P8457" s="28" t="str">
        <f t="array" ref="P8457">IFERROR(SEARCH(ÖĞRETMEN,'VERİ TABANI'!G8457,1),"")</f>
        <v/>
      </c>
      <c r="Q8457" s="29" t="str">
        <f t="shared" si="263"/>
        <v/>
      </c>
    </row>
    <row r="8458" spans="13:17">
      <c r="M8458" s="3" t="str">
        <f>IFERROR(INDEX('SINIF GÜNLER'!$A:$C,MATCH('VERİ TABANI'!$D8458,'SINIF GÜNLER'!$B:$B,0),MATCH('VERİ TABANI'!$M$1,'SINIF GÜNLER'!$A$1:$C$1,0)),"")</f>
        <v/>
      </c>
      <c r="P8458" s="28" t="str">
        <f t="array" ref="P8458">IFERROR(SEARCH(ÖĞRETMEN,'VERİ TABANI'!G8458,1),"")</f>
        <v/>
      </c>
      <c r="Q8458" s="29" t="str">
        <f t="shared" si="263"/>
        <v/>
      </c>
    </row>
    <row r="8459" spans="13:17">
      <c r="M8459" s="3" t="str">
        <f>IFERROR(INDEX('SINIF GÜNLER'!$A:$C,MATCH('VERİ TABANI'!$D8459,'SINIF GÜNLER'!$B:$B,0),MATCH('VERİ TABANI'!$M$1,'SINIF GÜNLER'!$A$1:$C$1,0)),"")</f>
        <v/>
      </c>
      <c r="P8459" s="28" t="str">
        <f t="array" ref="P8459">IFERROR(SEARCH(ÖĞRETMEN,'VERİ TABANI'!G8459,1),"")</f>
        <v/>
      </c>
      <c r="Q8459" s="29" t="str">
        <f t="shared" si="263"/>
        <v/>
      </c>
    </row>
    <row r="8460" spans="13:17">
      <c r="M8460" s="3" t="str">
        <f>IFERROR(INDEX('SINIF GÜNLER'!$A:$C,MATCH('VERİ TABANI'!$D8460,'SINIF GÜNLER'!$B:$B,0),MATCH('VERİ TABANI'!$M$1,'SINIF GÜNLER'!$A$1:$C$1,0)),"")</f>
        <v/>
      </c>
      <c r="P8460" s="28" t="str">
        <f t="array" ref="P8460">IFERROR(SEARCH(ÖĞRETMEN,'VERİ TABANI'!G8460,1),"")</f>
        <v/>
      </c>
      <c r="Q8460" s="29" t="str">
        <f t="shared" si="263"/>
        <v/>
      </c>
    </row>
    <row r="8461" spans="13:17">
      <c r="M8461" s="3" t="str">
        <f>IFERROR(INDEX('SINIF GÜNLER'!$A:$C,MATCH('VERİ TABANI'!$D8461,'SINIF GÜNLER'!$B:$B,0),MATCH('VERİ TABANI'!$M$1,'SINIF GÜNLER'!$A$1:$C$1,0)),"")</f>
        <v/>
      </c>
      <c r="P8461" s="28" t="str">
        <f t="array" ref="P8461">IFERROR(SEARCH(ÖĞRETMEN,'VERİ TABANI'!G8461,1),"")</f>
        <v/>
      </c>
      <c r="Q8461" s="29" t="str">
        <f t="shared" si="263"/>
        <v/>
      </c>
    </row>
    <row r="8462" spans="13:17">
      <c r="M8462" s="3" t="str">
        <f>IFERROR(INDEX('SINIF GÜNLER'!$A:$C,MATCH('VERİ TABANI'!$D8462,'SINIF GÜNLER'!$B:$B,0),MATCH('VERİ TABANI'!$M$1,'SINIF GÜNLER'!$A$1:$C$1,0)),"")</f>
        <v/>
      </c>
      <c r="P8462" s="28" t="str">
        <f t="array" ref="P8462">IFERROR(SEARCH(ÖĞRETMEN,'VERİ TABANI'!G8462,1),"")</f>
        <v/>
      </c>
      <c r="Q8462" s="29" t="str">
        <f t="shared" si="263"/>
        <v/>
      </c>
    </row>
    <row r="8463" spans="13:17">
      <c r="M8463" s="3" t="str">
        <f>IFERROR(INDEX('SINIF GÜNLER'!$A:$C,MATCH('VERİ TABANI'!$D8463,'SINIF GÜNLER'!$B:$B,0),MATCH('VERİ TABANI'!$M$1,'SINIF GÜNLER'!$A$1:$C$1,0)),"")</f>
        <v/>
      </c>
      <c r="P8463" s="28" t="str">
        <f t="array" ref="P8463">IFERROR(SEARCH(ÖĞRETMEN,'VERİ TABANI'!G8463,1),"")</f>
        <v/>
      </c>
      <c r="Q8463" s="29" t="str">
        <f t="shared" si="263"/>
        <v/>
      </c>
    </row>
    <row r="8464" spans="13:17">
      <c r="M8464" s="3" t="str">
        <f>IFERROR(INDEX('SINIF GÜNLER'!$A:$C,MATCH('VERİ TABANI'!$D8464,'SINIF GÜNLER'!$B:$B,0),MATCH('VERİ TABANI'!$M$1,'SINIF GÜNLER'!$A$1:$C$1,0)),"")</f>
        <v/>
      </c>
      <c r="P8464" s="28" t="str">
        <f t="array" ref="P8464">IFERROR(SEARCH(ÖĞRETMEN,'VERİ TABANI'!G8464,1),"")</f>
        <v/>
      </c>
      <c r="Q8464" s="29" t="str">
        <f t="shared" si="263"/>
        <v/>
      </c>
    </row>
    <row r="8465" spans="13:17">
      <c r="M8465" s="3" t="str">
        <f>IFERROR(INDEX('SINIF GÜNLER'!$A:$C,MATCH('VERİ TABANI'!$D8465,'SINIF GÜNLER'!$B:$B,0),MATCH('VERİ TABANI'!$M$1,'SINIF GÜNLER'!$A$1:$C$1,0)),"")</f>
        <v/>
      </c>
      <c r="P8465" s="28" t="str">
        <f t="array" ref="P8465">IFERROR(SEARCH(ÖĞRETMEN,'VERİ TABANI'!G8465,1),"")</f>
        <v/>
      </c>
      <c r="Q8465" s="29" t="str">
        <f t="shared" si="263"/>
        <v/>
      </c>
    </row>
    <row r="8466" spans="13:17">
      <c r="M8466" s="3" t="str">
        <f>IFERROR(INDEX('SINIF GÜNLER'!$A:$C,MATCH('VERİ TABANI'!$D8466,'SINIF GÜNLER'!$B:$B,0),MATCH('VERİ TABANI'!$M$1,'SINIF GÜNLER'!$A$1:$C$1,0)),"")</f>
        <v/>
      </c>
      <c r="P8466" s="28" t="str">
        <f t="array" ref="P8466">IFERROR(SEARCH(ÖĞRETMEN,'VERİ TABANI'!G8466,1),"")</f>
        <v/>
      </c>
      <c r="Q8466" s="29" t="str">
        <f t="shared" si="263"/>
        <v/>
      </c>
    </row>
    <row r="8467" spans="13:17">
      <c r="M8467" s="3" t="str">
        <f>IFERROR(INDEX('SINIF GÜNLER'!$A:$C,MATCH('VERİ TABANI'!$D8467,'SINIF GÜNLER'!$B:$B,0),MATCH('VERİ TABANI'!$M$1,'SINIF GÜNLER'!$A$1:$C$1,0)),"")</f>
        <v/>
      </c>
      <c r="P8467" s="28" t="str">
        <f t="array" ref="P8467">IFERROR(SEARCH(ÖĞRETMEN,'VERİ TABANI'!G8467,1),"")</f>
        <v/>
      </c>
      <c r="Q8467" s="29" t="str">
        <f t="shared" si="263"/>
        <v/>
      </c>
    </row>
    <row r="8468" spans="13:17">
      <c r="M8468" s="3" t="str">
        <f>IFERROR(INDEX('SINIF GÜNLER'!$A:$C,MATCH('VERİ TABANI'!$D8468,'SINIF GÜNLER'!$B:$B,0),MATCH('VERİ TABANI'!$M$1,'SINIF GÜNLER'!$A$1:$C$1,0)),"")</f>
        <v/>
      </c>
      <c r="P8468" s="28" t="str">
        <f t="array" ref="P8468">IFERROR(SEARCH(ÖĞRETMEN,'VERİ TABANI'!G8468,1),"")</f>
        <v/>
      </c>
      <c r="Q8468" s="29" t="str">
        <f t="shared" si="263"/>
        <v/>
      </c>
    </row>
    <row r="8469" spans="13:17">
      <c r="M8469" s="3" t="str">
        <f>IFERROR(INDEX('SINIF GÜNLER'!$A:$C,MATCH('VERİ TABANI'!$D8469,'SINIF GÜNLER'!$B:$B,0),MATCH('VERİ TABANI'!$M$1,'SINIF GÜNLER'!$A$1:$C$1,0)),"")</f>
        <v/>
      </c>
      <c r="P8469" s="28" t="str">
        <f t="array" ref="P8469">IFERROR(SEARCH(ÖĞRETMEN,'VERİ TABANI'!G8469,1),"")</f>
        <v/>
      </c>
      <c r="Q8469" s="29" t="str">
        <f t="shared" si="263"/>
        <v/>
      </c>
    </row>
    <row r="8470" spans="13:17">
      <c r="M8470" s="3" t="str">
        <f>IFERROR(INDEX('SINIF GÜNLER'!$A:$C,MATCH('VERİ TABANI'!$D8470,'SINIF GÜNLER'!$B:$B,0),MATCH('VERİ TABANI'!$M$1,'SINIF GÜNLER'!$A$1:$C$1,0)),"")</f>
        <v/>
      </c>
      <c r="P8470" s="28" t="str">
        <f t="array" ref="P8470">IFERROR(SEARCH(ÖĞRETMEN,'VERİ TABANI'!G8470,1),"")</f>
        <v/>
      </c>
      <c r="Q8470" s="29" t="str">
        <f t="shared" si="263"/>
        <v/>
      </c>
    </row>
    <row r="8471" spans="13:17">
      <c r="M8471" s="3" t="str">
        <f>IFERROR(INDEX('SINIF GÜNLER'!$A:$C,MATCH('VERİ TABANI'!$D8471,'SINIF GÜNLER'!$B:$B,0),MATCH('VERİ TABANI'!$M$1,'SINIF GÜNLER'!$A$1:$C$1,0)),"")</f>
        <v/>
      </c>
      <c r="P8471" s="28" t="str">
        <f t="array" ref="P8471">IFERROR(SEARCH(ÖĞRETMEN,'VERİ TABANI'!G8471,1),"")</f>
        <v/>
      </c>
      <c r="Q8471" s="29" t="str">
        <f t="shared" si="263"/>
        <v/>
      </c>
    </row>
    <row r="8472" spans="13:17">
      <c r="M8472" s="3" t="str">
        <f>IFERROR(INDEX('SINIF GÜNLER'!$A:$C,MATCH('VERİ TABANI'!$D8472,'SINIF GÜNLER'!$B:$B,0),MATCH('VERİ TABANI'!$M$1,'SINIF GÜNLER'!$A$1:$C$1,0)),"")</f>
        <v/>
      </c>
      <c r="P8472" s="28" t="str">
        <f t="array" ref="P8472">IFERROR(SEARCH(ÖĞRETMEN,'VERİ TABANI'!G8472,1),"")</f>
        <v/>
      </c>
      <c r="Q8472" s="29" t="str">
        <f t="shared" si="263"/>
        <v/>
      </c>
    </row>
    <row r="8473" spans="13:17">
      <c r="M8473" s="3" t="str">
        <f>IFERROR(INDEX('SINIF GÜNLER'!$A:$C,MATCH('VERİ TABANI'!$D8473,'SINIF GÜNLER'!$B:$B,0),MATCH('VERİ TABANI'!$M$1,'SINIF GÜNLER'!$A$1:$C$1,0)),"")</f>
        <v/>
      </c>
      <c r="P8473" s="28" t="str">
        <f t="array" ref="P8473">IFERROR(SEARCH(ÖĞRETMEN,'VERİ TABANI'!G8473,1),"")</f>
        <v/>
      </c>
      <c r="Q8473" s="29" t="str">
        <f t="shared" si="263"/>
        <v/>
      </c>
    </row>
    <row r="8474" spans="13:17">
      <c r="M8474" s="3" t="str">
        <f>IFERROR(INDEX('SINIF GÜNLER'!$A:$C,MATCH('VERİ TABANI'!$D8474,'SINIF GÜNLER'!$B:$B,0),MATCH('VERİ TABANI'!$M$1,'SINIF GÜNLER'!$A$1:$C$1,0)),"")</f>
        <v/>
      </c>
      <c r="P8474" s="28" t="str">
        <f t="array" ref="P8474">IFERROR(SEARCH(ÖĞRETMEN,'VERİ TABANI'!G8474,1),"")</f>
        <v/>
      </c>
      <c r="Q8474" s="29" t="str">
        <f t="shared" si="263"/>
        <v/>
      </c>
    </row>
    <row r="8475" spans="13:17">
      <c r="M8475" s="3" t="str">
        <f>IFERROR(INDEX('SINIF GÜNLER'!$A:$C,MATCH('VERİ TABANI'!$D8475,'SINIF GÜNLER'!$B:$B,0),MATCH('VERİ TABANI'!$M$1,'SINIF GÜNLER'!$A$1:$C$1,0)),"")</f>
        <v/>
      </c>
      <c r="P8475" s="28" t="str">
        <f t="array" ref="P8475">IFERROR(SEARCH(ÖĞRETMEN,'VERİ TABANI'!G8475,1),"")</f>
        <v/>
      </c>
      <c r="Q8475" s="29" t="str">
        <f t="shared" si="263"/>
        <v/>
      </c>
    </row>
    <row r="8476" spans="13:17">
      <c r="M8476" s="3" t="str">
        <f>IFERROR(INDEX('SINIF GÜNLER'!$A:$C,MATCH('VERİ TABANI'!$D8476,'SINIF GÜNLER'!$B:$B,0),MATCH('VERİ TABANI'!$M$1,'SINIF GÜNLER'!$A$1:$C$1,0)),"")</f>
        <v/>
      </c>
      <c r="P8476" s="28" t="str">
        <f t="array" ref="P8476">IFERROR(SEARCH(ÖĞRETMEN,'VERİ TABANI'!G8476,1),"")</f>
        <v/>
      </c>
      <c r="Q8476" s="29" t="str">
        <f t="shared" si="263"/>
        <v/>
      </c>
    </row>
    <row r="8477" spans="13:17">
      <c r="M8477" s="3" t="str">
        <f>IFERROR(INDEX('SINIF GÜNLER'!$A:$C,MATCH('VERİ TABANI'!$D8477,'SINIF GÜNLER'!$B:$B,0),MATCH('VERİ TABANI'!$M$1,'SINIF GÜNLER'!$A$1:$C$1,0)),"")</f>
        <v/>
      </c>
      <c r="P8477" s="28" t="str">
        <f t="array" ref="P8477">IFERROR(SEARCH(ÖĞRETMEN,'VERİ TABANI'!G8477,1),"")</f>
        <v/>
      </c>
      <c r="Q8477" s="29" t="str">
        <f t="shared" si="263"/>
        <v/>
      </c>
    </row>
    <row r="8478" spans="13:17">
      <c r="M8478" s="3" t="str">
        <f>IFERROR(INDEX('SINIF GÜNLER'!$A:$C,MATCH('VERİ TABANI'!$D8478,'SINIF GÜNLER'!$B:$B,0),MATCH('VERİ TABANI'!$M$1,'SINIF GÜNLER'!$A$1:$C$1,0)),"")</f>
        <v/>
      </c>
      <c r="P8478" s="28" t="str">
        <f t="array" ref="P8478">IFERROR(SEARCH(ÖĞRETMEN,'VERİ TABANI'!G8478,1),"")</f>
        <v/>
      </c>
      <c r="Q8478" s="29" t="str">
        <f t="shared" si="263"/>
        <v/>
      </c>
    </row>
    <row r="8479" spans="13:17">
      <c r="M8479" s="3" t="str">
        <f>IFERROR(INDEX('SINIF GÜNLER'!$A:$C,MATCH('VERİ TABANI'!$D8479,'SINIF GÜNLER'!$B:$B,0),MATCH('VERİ TABANI'!$M$1,'SINIF GÜNLER'!$A$1:$C$1,0)),"")</f>
        <v/>
      </c>
      <c r="P8479" s="28" t="str">
        <f t="array" ref="P8479">IFERROR(SEARCH(ÖĞRETMEN,'VERİ TABANI'!G8479,1),"")</f>
        <v/>
      </c>
      <c r="Q8479" s="29" t="str">
        <f t="shared" si="263"/>
        <v/>
      </c>
    </row>
    <row r="8480" spans="13:17">
      <c r="M8480" s="3" t="str">
        <f>IFERROR(INDEX('SINIF GÜNLER'!$A:$C,MATCH('VERİ TABANI'!$D8480,'SINIF GÜNLER'!$B:$B,0),MATCH('VERİ TABANI'!$M$1,'SINIF GÜNLER'!$A$1:$C$1,0)),"")</f>
        <v/>
      </c>
      <c r="P8480" s="28" t="str">
        <f t="array" ref="P8480">IFERROR(SEARCH(ÖĞRETMEN,'VERİ TABANI'!G8480,1),"")</f>
        <v/>
      </c>
      <c r="Q8480" s="29" t="str">
        <f t="shared" si="263"/>
        <v/>
      </c>
    </row>
    <row r="8481" spans="13:17">
      <c r="M8481" s="3" t="str">
        <f>IFERROR(INDEX('SINIF GÜNLER'!$A:$C,MATCH('VERİ TABANI'!$D8481,'SINIF GÜNLER'!$B:$B,0),MATCH('VERİ TABANI'!$M$1,'SINIF GÜNLER'!$A$1:$C$1,0)),"")</f>
        <v/>
      </c>
      <c r="P8481" s="28" t="str">
        <f t="array" ref="P8481">IFERROR(SEARCH(ÖĞRETMEN,'VERİ TABANI'!G8481,1),"")</f>
        <v/>
      </c>
      <c r="Q8481" s="29" t="str">
        <f t="shared" si="263"/>
        <v/>
      </c>
    </row>
    <row r="8482" spans="13:17">
      <c r="M8482" s="3" t="str">
        <f>IFERROR(INDEX('SINIF GÜNLER'!$A:$C,MATCH('VERİ TABANI'!$D8482,'SINIF GÜNLER'!$B:$B,0),MATCH('VERİ TABANI'!$M$1,'SINIF GÜNLER'!$A$1:$C$1,0)),"")</f>
        <v/>
      </c>
      <c r="P8482" s="28" t="str">
        <f t="array" ref="P8482">IFERROR(SEARCH(ÖĞRETMEN,'VERİ TABANI'!G8482,1),"")</f>
        <v/>
      </c>
      <c r="Q8482" s="29" t="str">
        <f t="shared" si="263"/>
        <v/>
      </c>
    </row>
    <row r="8483" spans="13:17">
      <c r="M8483" s="3" t="str">
        <f>IFERROR(INDEX('SINIF GÜNLER'!$A:$C,MATCH('VERİ TABANI'!$D8483,'SINIF GÜNLER'!$B:$B,0),MATCH('VERİ TABANI'!$M$1,'SINIF GÜNLER'!$A$1:$C$1,0)),"")</f>
        <v/>
      </c>
      <c r="P8483" s="28" t="str">
        <f t="array" ref="P8483">IFERROR(SEARCH(ÖĞRETMEN,'VERİ TABANI'!G8483,1),"")</f>
        <v/>
      </c>
      <c r="Q8483" s="29" t="str">
        <f t="shared" si="263"/>
        <v/>
      </c>
    </row>
    <row r="8484" spans="13:17">
      <c r="M8484" s="3" t="str">
        <f>IFERROR(INDEX('SINIF GÜNLER'!$A:$C,MATCH('VERİ TABANI'!$D8484,'SINIF GÜNLER'!$B:$B,0),MATCH('VERİ TABANI'!$M$1,'SINIF GÜNLER'!$A$1:$C$1,0)),"")</f>
        <v/>
      </c>
      <c r="P8484" s="28" t="str">
        <f t="array" ref="P8484">IFERROR(SEARCH(ÖĞRETMEN,'VERİ TABANI'!G8484,1),"")</f>
        <v/>
      </c>
      <c r="Q8484" s="29" t="str">
        <f t="shared" si="263"/>
        <v/>
      </c>
    </row>
    <row r="8485" spans="13:17">
      <c r="M8485" s="3" t="str">
        <f>IFERROR(INDEX('SINIF GÜNLER'!$A:$C,MATCH('VERİ TABANI'!$D8485,'SINIF GÜNLER'!$B:$B,0),MATCH('VERİ TABANI'!$M$1,'SINIF GÜNLER'!$A$1:$C$1,0)),"")</f>
        <v/>
      </c>
      <c r="P8485" s="28" t="str">
        <f t="array" ref="P8485">IFERROR(SEARCH(ÖĞRETMEN,'VERİ TABANI'!G8485,1),"")</f>
        <v/>
      </c>
      <c r="Q8485" s="29" t="str">
        <f t="shared" si="263"/>
        <v/>
      </c>
    </row>
    <row r="8486" spans="13:17">
      <c r="M8486" s="3" t="str">
        <f>IFERROR(INDEX('SINIF GÜNLER'!$A:$C,MATCH('VERİ TABANI'!$D8486,'SINIF GÜNLER'!$B:$B,0),MATCH('VERİ TABANI'!$M$1,'SINIF GÜNLER'!$A$1:$C$1,0)),"")</f>
        <v/>
      </c>
      <c r="P8486" s="28" t="str">
        <f t="array" ref="P8486">IFERROR(SEARCH(ÖĞRETMEN,'VERİ TABANI'!G8486,1),"")</f>
        <v/>
      </c>
      <c r="Q8486" s="29" t="str">
        <f t="shared" si="263"/>
        <v/>
      </c>
    </row>
    <row r="8487" spans="13:17">
      <c r="M8487" s="3" t="str">
        <f>IFERROR(INDEX('SINIF GÜNLER'!$A:$C,MATCH('VERİ TABANI'!$D8487,'SINIF GÜNLER'!$B:$B,0),MATCH('VERİ TABANI'!$M$1,'SINIF GÜNLER'!$A$1:$C$1,0)),"")</f>
        <v/>
      </c>
      <c r="P8487" s="28" t="str">
        <f t="array" ref="P8487">IFERROR(SEARCH(ÖĞRETMEN,'VERİ TABANI'!G8487,1),"")</f>
        <v/>
      </c>
      <c r="Q8487" s="29" t="str">
        <f t="shared" si="263"/>
        <v/>
      </c>
    </row>
    <row r="8488" spans="13:17">
      <c r="M8488" s="3" t="str">
        <f>IFERROR(INDEX('SINIF GÜNLER'!$A:$C,MATCH('VERİ TABANI'!$D8488,'SINIF GÜNLER'!$B:$B,0),MATCH('VERİ TABANI'!$M$1,'SINIF GÜNLER'!$A$1:$C$1,0)),"")</f>
        <v/>
      </c>
      <c r="P8488" s="28" t="str">
        <f t="array" ref="P8488">IFERROR(SEARCH(ÖĞRETMEN,'VERİ TABANI'!G8488,1),"")</f>
        <v/>
      </c>
      <c r="Q8488" s="29" t="str">
        <f t="shared" si="263"/>
        <v/>
      </c>
    </row>
    <row r="8489" spans="13:17">
      <c r="M8489" s="3" t="str">
        <f>IFERROR(INDEX('SINIF GÜNLER'!$A:$C,MATCH('VERİ TABANI'!$D8489,'SINIF GÜNLER'!$B:$B,0),MATCH('VERİ TABANI'!$M$1,'SINIF GÜNLER'!$A$1:$C$1,0)),"")</f>
        <v/>
      </c>
      <c r="P8489" s="28" t="str">
        <f t="array" ref="P8489">IFERROR(SEARCH(ÖĞRETMEN,'VERİ TABANI'!G8489,1),"")</f>
        <v/>
      </c>
      <c r="Q8489" s="29" t="str">
        <f t="shared" si="263"/>
        <v/>
      </c>
    </row>
    <row r="8490" spans="13:17">
      <c r="M8490" s="3" t="str">
        <f>IFERROR(INDEX('SINIF GÜNLER'!$A:$C,MATCH('VERİ TABANI'!$D8490,'SINIF GÜNLER'!$B:$B,0),MATCH('VERİ TABANI'!$M$1,'SINIF GÜNLER'!$A$1:$C$1,0)),"")</f>
        <v/>
      </c>
      <c r="P8490" s="28" t="str">
        <f t="array" ref="P8490">IFERROR(SEARCH(ÖĞRETMEN,'VERİ TABANI'!G8490,1),"")</f>
        <v/>
      </c>
      <c r="Q8490" s="29" t="str">
        <f t="shared" si="263"/>
        <v/>
      </c>
    </row>
    <row r="8491" spans="13:17">
      <c r="M8491" s="3" t="str">
        <f>IFERROR(INDEX('SINIF GÜNLER'!$A:$C,MATCH('VERİ TABANI'!$D8491,'SINIF GÜNLER'!$B:$B,0),MATCH('VERİ TABANI'!$M$1,'SINIF GÜNLER'!$A$1:$C$1,0)),"")</f>
        <v/>
      </c>
      <c r="P8491" s="28" t="str">
        <f t="array" ref="P8491">IFERROR(SEARCH(ÖĞRETMEN,'VERİ TABANI'!G8491,1),"")</f>
        <v/>
      </c>
      <c r="Q8491" s="29" t="str">
        <f t="shared" si="263"/>
        <v/>
      </c>
    </row>
    <row r="8492" spans="13:17">
      <c r="M8492" s="3" t="str">
        <f>IFERROR(INDEX('SINIF GÜNLER'!$A:$C,MATCH('VERİ TABANI'!$D8492,'SINIF GÜNLER'!$B:$B,0),MATCH('VERİ TABANI'!$M$1,'SINIF GÜNLER'!$A$1:$C$1,0)),"")</f>
        <v/>
      </c>
      <c r="P8492" s="28" t="str">
        <f t="array" ref="P8492">IFERROR(SEARCH(ÖĞRETMEN,'VERİ TABANI'!G8492,1),"")</f>
        <v/>
      </c>
      <c r="Q8492" s="29" t="str">
        <f t="shared" si="263"/>
        <v/>
      </c>
    </row>
    <row r="8493" spans="13:17">
      <c r="M8493" s="3" t="str">
        <f>IFERROR(INDEX('SINIF GÜNLER'!$A:$C,MATCH('VERİ TABANI'!$D8493,'SINIF GÜNLER'!$B:$B,0),MATCH('VERİ TABANI'!$M$1,'SINIF GÜNLER'!$A$1:$C$1,0)),"")</f>
        <v/>
      </c>
      <c r="P8493" s="28" t="str">
        <f t="array" ref="P8493">IFERROR(SEARCH(ÖĞRETMEN,'VERİ TABANI'!G8493,1),"")</f>
        <v/>
      </c>
      <c r="Q8493" s="29" t="str">
        <f t="shared" si="263"/>
        <v/>
      </c>
    </row>
    <row r="8494" spans="13:17">
      <c r="M8494" s="3" t="str">
        <f>IFERROR(INDEX('SINIF GÜNLER'!$A:$C,MATCH('VERİ TABANI'!$D8494,'SINIF GÜNLER'!$B:$B,0),MATCH('VERİ TABANI'!$M$1,'SINIF GÜNLER'!$A$1:$C$1,0)),"")</f>
        <v/>
      </c>
      <c r="P8494" s="28" t="str">
        <f t="array" ref="P8494">IFERROR(SEARCH(ÖĞRETMEN,'VERİ TABANI'!G8494,1),"")</f>
        <v/>
      </c>
      <c r="Q8494" s="29" t="str">
        <f t="shared" si="263"/>
        <v/>
      </c>
    </row>
    <row r="8495" spans="13:17">
      <c r="M8495" s="3" t="str">
        <f>IFERROR(INDEX('SINIF GÜNLER'!$A:$C,MATCH('VERİ TABANI'!$D8495,'SINIF GÜNLER'!$B:$B,0),MATCH('VERİ TABANI'!$M$1,'SINIF GÜNLER'!$A$1:$C$1,0)),"")</f>
        <v/>
      </c>
      <c r="P8495" s="28" t="str">
        <f t="array" ref="P8495">IFERROR(SEARCH(ÖĞRETMEN,'VERİ TABANI'!G8495,1),"")</f>
        <v/>
      </c>
      <c r="Q8495" s="29" t="str">
        <f t="shared" si="263"/>
        <v/>
      </c>
    </row>
    <row r="8496" spans="13:17">
      <c r="M8496" s="3" t="str">
        <f>IFERROR(INDEX('SINIF GÜNLER'!$A:$C,MATCH('VERİ TABANI'!$D8496,'SINIF GÜNLER'!$B:$B,0),MATCH('VERİ TABANI'!$M$1,'SINIF GÜNLER'!$A$1:$C$1,0)),"")</f>
        <v/>
      </c>
      <c r="P8496" s="28" t="str">
        <f t="array" ref="P8496">IFERROR(SEARCH(ÖĞRETMEN,'VERİ TABANI'!G8496,1),"")</f>
        <v/>
      </c>
      <c r="Q8496" s="29" t="str">
        <f t="shared" si="263"/>
        <v/>
      </c>
    </row>
    <row r="8497" spans="13:17">
      <c r="M8497" s="3" t="str">
        <f>IFERROR(INDEX('SINIF GÜNLER'!$A:$C,MATCH('VERİ TABANI'!$D8497,'SINIF GÜNLER'!$B:$B,0),MATCH('VERİ TABANI'!$M$1,'SINIF GÜNLER'!$A$1:$C$1,0)),"")</f>
        <v/>
      </c>
      <c r="P8497" s="28" t="str">
        <f t="array" ref="P8497">IFERROR(SEARCH(ÖĞRETMEN,'VERİ TABANI'!G8497,1),"")</f>
        <v/>
      </c>
      <c r="Q8497" s="29" t="str">
        <f t="shared" si="263"/>
        <v/>
      </c>
    </row>
    <row r="8498" spans="13:17">
      <c r="M8498" s="3" t="str">
        <f>IFERROR(INDEX('SINIF GÜNLER'!$A:$C,MATCH('VERİ TABANI'!$D8498,'SINIF GÜNLER'!$B:$B,0),MATCH('VERİ TABANI'!$M$1,'SINIF GÜNLER'!$A$1:$C$1,0)),"")</f>
        <v/>
      </c>
      <c r="P8498" s="28" t="str">
        <f t="array" ref="P8498">IFERROR(SEARCH(ÖĞRETMEN,'VERİ TABANI'!G8498,1),"")</f>
        <v/>
      </c>
      <c r="Q8498" s="29" t="str">
        <f t="shared" si="263"/>
        <v/>
      </c>
    </row>
    <row r="8499" spans="13:17">
      <c r="M8499" s="3" t="str">
        <f>IFERROR(INDEX('SINIF GÜNLER'!$A:$C,MATCH('VERİ TABANI'!$D8499,'SINIF GÜNLER'!$B:$B,0),MATCH('VERİ TABANI'!$M$1,'SINIF GÜNLER'!$A$1:$C$1,0)),"")</f>
        <v/>
      </c>
      <c r="P8499" s="28" t="str">
        <f t="array" ref="P8499">IFERROR(SEARCH(ÖĞRETMEN,'VERİ TABANI'!G8499,1),"")</f>
        <v/>
      </c>
      <c r="Q8499" s="29" t="str">
        <f t="shared" si="263"/>
        <v/>
      </c>
    </row>
    <row r="8500" spans="13:17">
      <c r="M8500" s="3" t="str">
        <f>IFERROR(INDEX('SINIF GÜNLER'!$A:$C,MATCH('VERİ TABANI'!$D8500,'SINIF GÜNLER'!$B:$B,0),MATCH('VERİ TABANI'!$M$1,'SINIF GÜNLER'!$A$1:$C$1,0)),"")</f>
        <v/>
      </c>
      <c r="P8500" s="28" t="str">
        <f t="array" ref="P8500">IFERROR(SEARCH(ÖĞRETMEN,'VERİ TABANI'!G8500,1),"")</f>
        <v/>
      </c>
      <c r="Q8500" s="29" t="str">
        <f t="shared" si="263"/>
        <v/>
      </c>
    </row>
    <row r="8501" spans="13:17">
      <c r="M8501" s="3" t="str">
        <f>IFERROR(INDEX('SINIF GÜNLER'!$A:$C,MATCH('VERİ TABANI'!$D8501,'SINIF GÜNLER'!$B:$B,0),MATCH('VERİ TABANI'!$M$1,'SINIF GÜNLER'!$A$1:$C$1,0)),"")</f>
        <v/>
      </c>
      <c r="P8501" s="28" t="str">
        <f t="array" ref="P8501">IFERROR(SEARCH(ÖĞRETMEN,'VERİ TABANI'!G8501,1),"")</f>
        <v/>
      </c>
      <c r="Q8501" s="29" t="str">
        <f t="shared" si="263"/>
        <v/>
      </c>
    </row>
    <row r="8502" spans="13:17">
      <c r="M8502" s="3" t="str">
        <f>IFERROR(INDEX('SINIF GÜNLER'!$A:$C,MATCH('VERİ TABANI'!$D8502,'SINIF GÜNLER'!$B:$B,0),MATCH('VERİ TABANI'!$M$1,'SINIF GÜNLER'!$A$1:$C$1,0)),"")</f>
        <v/>
      </c>
      <c r="P8502" s="28" t="str">
        <f t="array" ref="P8502">IFERROR(SEARCH(ÖĞRETMEN,'VERİ TABANI'!G8502,1),"")</f>
        <v/>
      </c>
      <c r="Q8502" s="29" t="str">
        <f t="shared" si="263"/>
        <v/>
      </c>
    </row>
    <row r="8503" spans="13:17">
      <c r="M8503" s="3" t="str">
        <f>IFERROR(INDEX('SINIF GÜNLER'!$A:$C,MATCH('VERİ TABANI'!$D8503,'SINIF GÜNLER'!$B:$B,0),MATCH('VERİ TABANI'!$M$1,'SINIF GÜNLER'!$A$1:$C$1,0)),"")</f>
        <v/>
      </c>
      <c r="P8503" s="28" t="str">
        <f t="array" ref="P8503">IFERROR(SEARCH(ÖĞRETMEN,'VERİ TABANI'!G8503,1),"")</f>
        <v/>
      </c>
      <c r="Q8503" s="29" t="str">
        <f t="shared" si="263"/>
        <v/>
      </c>
    </row>
    <row r="8504" spans="13:17">
      <c r="M8504" s="3" t="str">
        <f>IFERROR(INDEX('SINIF GÜNLER'!$A:$C,MATCH('VERİ TABANI'!$D8504,'SINIF GÜNLER'!$B:$B,0),MATCH('VERİ TABANI'!$M$1,'SINIF GÜNLER'!$A$1:$C$1,0)),"")</f>
        <v/>
      </c>
      <c r="P8504" s="28" t="str">
        <f t="array" ref="P8504">IFERROR(SEARCH(ÖĞRETMEN,'VERİ TABANI'!G8504,1),"")</f>
        <v/>
      </c>
      <c r="Q8504" s="29" t="str">
        <f t="shared" si="263"/>
        <v/>
      </c>
    </row>
    <row r="8505" spans="13:17">
      <c r="M8505" s="3" t="str">
        <f>IFERROR(INDEX('SINIF GÜNLER'!$A:$C,MATCH('VERİ TABANI'!$D8505,'SINIF GÜNLER'!$B:$B,0),MATCH('VERİ TABANI'!$M$1,'SINIF GÜNLER'!$A$1:$C$1,0)),"")</f>
        <v/>
      </c>
      <c r="P8505" s="28" t="str">
        <f t="array" ref="P8505">IFERROR(SEARCH(ÖĞRETMEN,'VERİ TABANI'!G8505,1),"")</f>
        <v/>
      </c>
      <c r="Q8505" s="29" t="str">
        <f t="shared" si="263"/>
        <v/>
      </c>
    </row>
    <row r="8506" spans="13:17">
      <c r="M8506" s="3" t="str">
        <f>IFERROR(INDEX('SINIF GÜNLER'!$A:$C,MATCH('VERİ TABANI'!$D8506,'SINIF GÜNLER'!$B:$B,0),MATCH('VERİ TABANI'!$M$1,'SINIF GÜNLER'!$A$1:$C$1,0)),"")</f>
        <v/>
      </c>
      <c r="P8506" s="28" t="str">
        <f t="array" ref="P8506">IFERROR(SEARCH(ÖĞRETMEN,'VERİ TABANI'!G8506,1),"")</f>
        <v/>
      </c>
      <c r="Q8506" s="29" t="str">
        <f t="shared" si="263"/>
        <v/>
      </c>
    </row>
    <row r="8507" spans="13:17">
      <c r="M8507" s="3" t="str">
        <f>IFERROR(INDEX('SINIF GÜNLER'!$A:$C,MATCH('VERİ TABANI'!$D8507,'SINIF GÜNLER'!$B:$B,0),MATCH('VERİ TABANI'!$M$1,'SINIF GÜNLER'!$A$1:$C$1,0)),"")</f>
        <v/>
      </c>
      <c r="P8507" s="28" t="str">
        <f t="array" ref="P8507">IFERROR(SEARCH(ÖĞRETMEN,'VERİ TABANI'!G8507,1),"")</f>
        <v/>
      </c>
      <c r="Q8507" s="29" t="str">
        <f t="shared" si="263"/>
        <v/>
      </c>
    </row>
    <row r="8508" spans="13:17">
      <c r="M8508" s="3" t="str">
        <f>IFERROR(INDEX('SINIF GÜNLER'!$A:$C,MATCH('VERİ TABANI'!$D8508,'SINIF GÜNLER'!$B:$B,0),MATCH('VERİ TABANI'!$M$1,'SINIF GÜNLER'!$A$1:$C$1,0)),"")</f>
        <v/>
      </c>
      <c r="P8508" s="28" t="str">
        <f t="array" ref="P8508">IFERROR(SEARCH(ÖĞRETMEN,'VERİ TABANI'!G8508,1),"")</f>
        <v/>
      </c>
      <c r="Q8508" s="29" t="str">
        <f t="shared" si="263"/>
        <v/>
      </c>
    </row>
    <row r="8509" spans="13:17">
      <c r="M8509" s="3" t="str">
        <f>IFERROR(INDEX('SINIF GÜNLER'!$A:$C,MATCH('VERİ TABANI'!$D8509,'SINIF GÜNLER'!$B:$B,0),MATCH('VERİ TABANI'!$M$1,'SINIF GÜNLER'!$A$1:$C$1,0)),"")</f>
        <v/>
      </c>
      <c r="P8509" s="28" t="str">
        <f t="array" ref="P8509">IFERROR(SEARCH(ÖĞRETMEN,'VERİ TABANI'!G8509,1),"")</f>
        <v/>
      </c>
      <c r="Q8509" s="29" t="str">
        <f t="shared" si="263"/>
        <v/>
      </c>
    </row>
    <row r="8510" spans="13:17">
      <c r="M8510" s="3" t="str">
        <f>IFERROR(INDEX('SINIF GÜNLER'!$A:$C,MATCH('VERİ TABANI'!$D8510,'SINIF GÜNLER'!$B:$B,0),MATCH('VERİ TABANI'!$M$1,'SINIF GÜNLER'!$A$1:$C$1,0)),"")</f>
        <v/>
      </c>
      <c r="P8510" s="28" t="str">
        <f t="array" ref="P8510">IFERROR(SEARCH(ÖĞRETMEN,'VERİ TABANI'!G8510,1),"")</f>
        <v/>
      </c>
      <c r="Q8510" s="29" t="str">
        <f t="shared" si="263"/>
        <v/>
      </c>
    </row>
    <row r="8511" spans="13:17">
      <c r="M8511" s="3" t="str">
        <f>IFERROR(INDEX('SINIF GÜNLER'!$A:$C,MATCH('VERİ TABANI'!$D8511,'SINIF GÜNLER'!$B:$B,0),MATCH('VERİ TABANI'!$M$1,'SINIF GÜNLER'!$A$1:$C$1,0)),"")</f>
        <v/>
      </c>
      <c r="P8511" s="28" t="str">
        <f t="array" ref="P8511">IFERROR(SEARCH(ÖĞRETMEN,'VERİ TABANI'!G8511,1),"")</f>
        <v/>
      </c>
      <c r="Q8511" s="29" t="str">
        <f t="shared" si="263"/>
        <v/>
      </c>
    </row>
    <row r="8512" spans="13:17">
      <c r="M8512" s="3" t="str">
        <f>IFERROR(INDEX('SINIF GÜNLER'!$A:$C,MATCH('VERİ TABANI'!$D8512,'SINIF GÜNLER'!$B:$B,0),MATCH('VERİ TABANI'!$M$1,'SINIF GÜNLER'!$A$1:$C$1,0)),"")</f>
        <v/>
      </c>
      <c r="P8512" s="28" t="str">
        <f t="array" ref="P8512">IFERROR(SEARCH(ÖĞRETMEN,'VERİ TABANI'!G8512,1),"")</f>
        <v/>
      </c>
      <c r="Q8512" s="29" t="str">
        <f t="shared" si="263"/>
        <v/>
      </c>
    </row>
    <row r="8513" spans="13:17">
      <c r="M8513" s="3" t="str">
        <f>IFERROR(INDEX('SINIF GÜNLER'!$A:$C,MATCH('VERİ TABANI'!$D8513,'SINIF GÜNLER'!$B:$B,0),MATCH('VERİ TABANI'!$M$1,'SINIF GÜNLER'!$A$1:$C$1,0)),"")</f>
        <v/>
      </c>
      <c r="P8513" s="28" t="str">
        <f t="array" ref="P8513">IFERROR(SEARCH(ÖĞRETMEN,'VERİ TABANI'!G8513,1),"")</f>
        <v/>
      </c>
      <c r="Q8513" s="29" t="str">
        <f t="shared" si="263"/>
        <v/>
      </c>
    </row>
    <row r="8514" spans="13:17">
      <c r="M8514" s="3" t="str">
        <f>IFERROR(INDEX('SINIF GÜNLER'!$A:$C,MATCH('VERİ TABANI'!$D8514,'SINIF GÜNLER'!$B:$B,0),MATCH('VERİ TABANI'!$M$1,'SINIF GÜNLER'!$A$1:$C$1,0)),"")</f>
        <v/>
      </c>
      <c r="P8514" s="28" t="str">
        <f t="array" ref="P8514">IFERROR(SEARCH(ÖĞRETMEN,'VERİ TABANI'!G8514,1),"")</f>
        <v/>
      </c>
      <c r="Q8514" s="29" t="str">
        <f t="shared" si="263"/>
        <v/>
      </c>
    </row>
    <row r="8515" spans="13:17">
      <c r="M8515" s="3" t="str">
        <f>IFERROR(INDEX('SINIF GÜNLER'!$A:$C,MATCH('VERİ TABANI'!$D8515,'SINIF GÜNLER'!$B:$B,0),MATCH('VERİ TABANI'!$M$1,'SINIF GÜNLER'!$A$1:$C$1,0)),"")</f>
        <v/>
      </c>
      <c r="P8515" s="28" t="str">
        <f t="array" ref="P8515">IFERROR(SEARCH(ÖĞRETMEN,'VERİ TABANI'!G8515,1),"")</f>
        <v/>
      </c>
      <c r="Q8515" s="29" t="str">
        <f t="shared" si="263"/>
        <v/>
      </c>
    </row>
    <row r="8516" spans="13:17">
      <c r="M8516" s="3" t="str">
        <f>IFERROR(INDEX('SINIF GÜNLER'!$A:$C,MATCH('VERİ TABANI'!$D8516,'SINIF GÜNLER'!$B:$B,0),MATCH('VERİ TABANI'!$M$1,'SINIF GÜNLER'!$A$1:$C$1,0)),"")</f>
        <v/>
      </c>
      <c r="P8516" s="28" t="str">
        <f t="array" ref="P8516">IFERROR(SEARCH(ÖĞRETMEN,'VERİ TABANI'!G8516,1),"")</f>
        <v/>
      </c>
      <c r="Q8516" s="29" t="str">
        <f t="shared" si="263"/>
        <v/>
      </c>
    </row>
    <row r="8517" spans="13:17">
      <c r="M8517" s="3" t="str">
        <f>IFERROR(INDEX('SINIF GÜNLER'!$A:$C,MATCH('VERİ TABANI'!$D8517,'SINIF GÜNLER'!$B:$B,0),MATCH('VERİ TABANI'!$M$1,'SINIF GÜNLER'!$A$1:$C$1,0)),"")</f>
        <v/>
      </c>
      <c r="P8517" s="28" t="str">
        <f t="array" ref="P8517">IFERROR(SEARCH(ÖĞRETMEN,'VERİ TABANI'!G8517,1),"")</f>
        <v/>
      </c>
      <c r="Q8517" s="29" t="str">
        <f t="shared" si="263"/>
        <v/>
      </c>
    </row>
    <row r="8518" spans="13:17">
      <c r="M8518" s="3" t="str">
        <f>IFERROR(INDEX('SINIF GÜNLER'!$A:$C,MATCH('VERİ TABANI'!$D8518,'SINIF GÜNLER'!$B:$B,0),MATCH('VERİ TABANI'!$M$1,'SINIF GÜNLER'!$A$1:$C$1,0)),"")</f>
        <v/>
      </c>
      <c r="P8518" s="28" t="str">
        <f t="array" ref="P8518">IFERROR(SEARCH(ÖĞRETMEN,'VERİ TABANI'!G8518,1),"")</f>
        <v/>
      </c>
      <c r="Q8518" s="29" t="str">
        <f t="shared" si="263"/>
        <v/>
      </c>
    </row>
    <row r="8519" spans="13:17">
      <c r="M8519" s="3" t="str">
        <f>IFERROR(INDEX('SINIF GÜNLER'!$A:$C,MATCH('VERİ TABANI'!$D8519,'SINIF GÜNLER'!$B:$B,0),MATCH('VERİ TABANI'!$M$1,'SINIF GÜNLER'!$A$1:$C$1,0)),"")</f>
        <v/>
      </c>
      <c r="P8519" s="28" t="str">
        <f t="array" ref="P8519">IFERROR(SEARCH(ÖĞRETMEN,'VERİ TABANI'!G8519,1),"")</f>
        <v/>
      </c>
      <c r="Q8519" s="29" t="str">
        <f t="shared" si="263"/>
        <v/>
      </c>
    </row>
    <row r="8520" spans="13:17">
      <c r="M8520" s="3" t="str">
        <f>IFERROR(INDEX('SINIF GÜNLER'!$A:$C,MATCH('VERİ TABANI'!$D8520,'SINIF GÜNLER'!$B:$B,0),MATCH('VERİ TABANI'!$M$1,'SINIF GÜNLER'!$A$1:$C$1,0)),"")</f>
        <v/>
      </c>
      <c r="P8520" s="28" t="str">
        <f t="array" ref="P8520">IFERROR(SEARCH(ÖĞRETMEN,'VERİ TABANI'!G8520,1),"")</f>
        <v/>
      </c>
      <c r="Q8520" s="29" t="str">
        <f t="shared" ref="Q8520:Q8583" si="264">IF(P8520="","",ROW())</f>
        <v/>
      </c>
    </row>
    <row r="8521" spans="13:17">
      <c r="M8521" s="3" t="str">
        <f>IFERROR(INDEX('SINIF GÜNLER'!$A:$C,MATCH('VERİ TABANI'!$D8521,'SINIF GÜNLER'!$B:$B,0),MATCH('VERİ TABANI'!$M$1,'SINIF GÜNLER'!$A$1:$C$1,0)),"")</f>
        <v/>
      </c>
      <c r="P8521" s="28" t="str">
        <f t="array" ref="P8521">IFERROR(SEARCH(ÖĞRETMEN,'VERİ TABANI'!G8521,1),"")</f>
        <v/>
      </c>
      <c r="Q8521" s="29" t="str">
        <f t="shared" si="264"/>
        <v/>
      </c>
    </row>
    <row r="8522" spans="13:17">
      <c r="M8522" s="3" t="str">
        <f>IFERROR(INDEX('SINIF GÜNLER'!$A:$C,MATCH('VERİ TABANI'!$D8522,'SINIF GÜNLER'!$B:$B,0),MATCH('VERİ TABANI'!$M$1,'SINIF GÜNLER'!$A$1:$C$1,0)),"")</f>
        <v/>
      </c>
      <c r="P8522" s="28" t="str">
        <f t="array" ref="P8522">IFERROR(SEARCH(ÖĞRETMEN,'VERİ TABANI'!G8522,1),"")</f>
        <v/>
      </c>
      <c r="Q8522" s="29" t="str">
        <f t="shared" si="264"/>
        <v/>
      </c>
    </row>
    <row r="8523" spans="13:17">
      <c r="M8523" s="3" t="str">
        <f>IFERROR(INDEX('SINIF GÜNLER'!$A:$C,MATCH('VERİ TABANI'!$D8523,'SINIF GÜNLER'!$B:$B,0),MATCH('VERİ TABANI'!$M$1,'SINIF GÜNLER'!$A$1:$C$1,0)),"")</f>
        <v/>
      </c>
      <c r="P8523" s="28" t="str">
        <f t="array" ref="P8523">IFERROR(SEARCH(ÖĞRETMEN,'VERİ TABANI'!G8523,1),"")</f>
        <v/>
      </c>
      <c r="Q8523" s="29" t="str">
        <f t="shared" si="264"/>
        <v/>
      </c>
    </row>
    <row r="8524" spans="13:17">
      <c r="M8524" s="3" t="str">
        <f>IFERROR(INDEX('SINIF GÜNLER'!$A:$C,MATCH('VERİ TABANI'!$D8524,'SINIF GÜNLER'!$B:$B,0),MATCH('VERİ TABANI'!$M$1,'SINIF GÜNLER'!$A$1:$C$1,0)),"")</f>
        <v/>
      </c>
      <c r="P8524" s="28" t="str">
        <f t="array" ref="P8524">IFERROR(SEARCH(ÖĞRETMEN,'VERİ TABANI'!G8524,1),"")</f>
        <v/>
      </c>
      <c r="Q8524" s="29" t="str">
        <f t="shared" si="264"/>
        <v/>
      </c>
    </row>
    <row r="8525" spans="13:17">
      <c r="M8525" s="3" t="str">
        <f>IFERROR(INDEX('SINIF GÜNLER'!$A:$C,MATCH('VERİ TABANI'!$D8525,'SINIF GÜNLER'!$B:$B,0),MATCH('VERİ TABANI'!$M$1,'SINIF GÜNLER'!$A$1:$C$1,0)),"")</f>
        <v/>
      </c>
      <c r="P8525" s="28" t="str">
        <f t="array" ref="P8525">IFERROR(SEARCH(ÖĞRETMEN,'VERİ TABANI'!G8525,1),"")</f>
        <v/>
      </c>
      <c r="Q8525" s="29" t="str">
        <f t="shared" si="264"/>
        <v/>
      </c>
    </row>
    <row r="8526" spans="13:17">
      <c r="M8526" s="3" t="str">
        <f>IFERROR(INDEX('SINIF GÜNLER'!$A:$C,MATCH('VERİ TABANI'!$D8526,'SINIF GÜNLER'!$B:$B,0),MATCH('VERİ TABANI'!$M$1,'SINIF GÜNLER'!$A$1:$C$1,0)),"")</f>
        <v/>
      </c>
      <c r="P8526" s="28" t="str">
        <f t="array" ref="P8526">IFERROR(SEARCH(ÖĞRETMEN,'VERİ TABANI'!G8526,1),"")</f>
        <v/>
      </c>
      <c r="Q8526" s="29" t="str">
        <f t="shared" si="264"/>
        <v/>
      </c>
    </row>
    <row r="8527" spans="13:17">
      <c r="M8527" s="3" t="str">
        <f>IFERROR(INDEX('SINIF GÜNLER'!$A:$C,MATCH('VERİ TABANI'!$D8527,'SINIF GÜNLER'!$B:$B,0),MATCH('VERİ TABANI'!$M$1,'SINIF GÜNLER'!$A$1:$C$1,0)),"")</f>
        <v/>
      </c>
      <c r="P8527" s="28" t="str">
        <f t="array" ref="P8527">IFERROR(SEARCH(ÖĞRETMEN,'VERİ TABANI'!G8527,1),"")</f>
        <v/>
      </c>
      <c r="Q8527" s="29" t="str">
        <f t="shared" si="264"/>
        <v/>
      </c>
    </row>
    <row r="8528" spans="13:17">
      <c r="M8528" s="3" t="str">
        <f>IFERROR(INDEX('SINIF GÜNLER'!$A:$C,MATCH('VERİ TABANI'!$D8528,'SINIF GÜNLER'!$B:$B,0),MATCH('VERİ TABANI'!$M$1,'SINIF GÜNLER'!$A$1:$C$1,0)),"")</f>
        <v/>
      </c>
      <c r="P8528" s="28" t="str">
        <f t="array" ref="P8528">IFERROR(SEARCH(ÖĞRETMEN,'VERİ TABANI'!G8528,1),"")</f>
        <v/>
      </c>
      <c r="Q8528" s="29" t="str">
        <f t="shared" si="264"/>
        <v/>
      </c>
    </row>
    <row r="8529" spans="13:17">
      <c r="M8529" s="3" t="str">
        <f>IFERROR(INDEX('SINIF GÜNLER'!$A:$C,MATCH('VERİ TABANI'!$D8529,'SINIF GÜNLER'!$B:$B,0),MATCH('VERİ TABANI'!$M$1,'SINIF GÜNLER'!$A$1:$C$1,0)),"")</f>
        <v/>
      </c>
      <c r="P8529" s="28" t="str">
        <f t="array" ref="P8529">IFERROR(SEARCH(ÖĞRETMEN,'VERİ TABANI'!G8529,1),"")</f>
        <v/>
      </c>
      <c r="Q8529" s="29" t="str">
        <f t="shared" si="264"/>
        <v/>
      </c>
    </row>
    <row r="8530" spans="13:17">
      <c r="M8530" s="3" t="str">
        <f>IFERROR(INDEX('SINIF GÜNLER'!$A:$C,MATCH('VERİ TABANI'!$D8530,'SINIF GÜNLER'!$B:$B,0),MATCH('VERİ TABANI'!$M$1,'SINIF GÜNLER'!$A$1:$C$1,0)),"")</f>
        <v/>
      </c>
      <c r="P8530" s="28" t="str">
        <f t="array" ref="P8530">IFERROR(SEARCH(ÖĞRETMEN,'VERİ TABANI'!G8530,1),"")</f>
        <v/>
      </c>
      <c r="Q8530" s="29" t="str">
        <f t="shared" si="264"/>
        <v/>
      </c>
    </row>
    <row r="8531" spans="13:17">
      <c r="M8531" s="3" t="str">
        <f>IFERROR(INDEX('SINIF GÜNLER'!$A:$C,MATCH('VERİ TABANI'!$D8531,'SINIF GÜNLER'!$B:$B,0),MATCH('VERİ TABANI'!$M$1,'SINIF GÜNLER'!$A$1:$C$1,0)),"")</f>
        <v/>
      </c>
      <c r="P8531" s="28" t="str">
        <f t="array" ref="P8531">IFERROR(SEARCH(ÖĞRETMEN,'VERİ TABANI'!G8531,1),"")</f>
        <v/>
      </c>
      <c r="Q8531" s="29" t="str">
        <f t="shared" si="264"/>
        <v/>
      </c>
    </row>
    <row r="8532" spans="13:17">
      <c r="M8532" s="3" t="str">
        <f>IFERROR(INDEX('SINIF GÜNLER'!$A:$C,MATCH('VERİ TABANI'!$D8532,'SINIF GÜNLER'!$B:$B,0),MATCH('VERİ TABANI'!$M$1,'SINIF GÜNLER'!$A$1:$C$1,0)),"")</f>
        <v/>
      </c>
      <c r="P8532" s="28" t="str">
        <f t="array" ref="P8532">IFERROR(SEARCH(ÖĞRETMEN,'VERİ TABANI'!G8532,1),"")</f>
        <v/>
      </c>
      <c r="Q8532" s="29" t="str">
        <f t="shared" si="264"/>
        <v/>
      </c>
    </row>
    <row r="8533" spans="13:17">
      <c r="M8533" s="3" t="str">
        <f>IFERROR(INDEX('SINIF GÜNLER'!$A:$C,MATCH('VERİ TABANI'!$D8533,'SINIF GÜNLER'!$B:$B,0),MATCH('VERİ TABANI'!$M$1,'SINIF GÜNLER'!$A$1:$C$1,0)),"")</f>
        <v/>
      </c>
      <c r="P8533" s="28" t="str">
        <f t="array" ref="P8533">IFERROR(SEARCH(ÖĞRETMEN,'VERİ TABANI'!G8533,1),"")</f>
        <v/>
      </c>
      <c r="Q8533" s="29" t="str">
        <f t="shared" si="264"/>
        <v/>
      </c>
    </row>
    <row r="8534" spans="13:17">
      <c r="M8534" s="3" t="str">
        <f>IFERROR(INDEX('SINIF GÜNLER'!$A:$C,MATCH('VERİ TABANI'!$D8534,'SINIF GÜNLER'!$B:$B,0),MATCH('VERİ TABANI'!$M$1,'SINIF GÜNLER'!$A$1:$C$1,0)),"")</f>
        <v/>
      </c>
      <c r="P8534" s="28" t="str">
        <f t="array" ref="P8534">IFERROR(SEARCH(ÖĞRETMEN,'VERİ TABANI'!G8534,1),"")</f>
        <v/>
      </c>
      <c r="Q8534" s="29" t="str">
        <f t="shared" si="264"/>
        <v/>
      </c>
    </row>
    <row r="8535" spans="13:17">
      <c r="M8535" s="3" t="str">
        <f>IFERROR(INDEX('SINIF GÜNLER'!$A:$C,MATCH('VERİ TABANI'!$D8535,'SINIF GÜNLER'!$B:$B,0),MATCH('VERİ TABANI'!$M$1,'SINIF GÜNLER'!$A$1:$C$1,0)),"")</f>
        <v/>
      </c>
      <c r="P8535" s="28" t="str">
        <f t="array" ref="P8535">IFERROR(SEARCH(ÖĞRETMEN,'VERİ TABANI'!G8535,1),"")</f>
        <v/>
      </c>
      <c r="Q8535" s="29" t="str">
        <f t="shared" si="264"/>
        <v/>
      </c>
    </row>
    <row r="8536" spans="13:17">
      <c r="M8536" s="3" t="str">
        <f>IFERROR(INDEX('SINIF GÜNLER'!$A:$C,MATCH('VERİ TABANI'!$D8536,'SINIF GÜNLER'!$B:$B,0),MATCH('VERİ TABANI'!$M$1,'SINIF GÜNLER'!$A$1:$C$1,0)),"")</f>
        <v/>
      </c>
      <c r="P8536" s="28" t="str">
        <f t="array" ref="P8536">IFERROR(SEARCH(ÖĞRETMEN,'VERİ TABANI'!G8536,1),"")</f>
        <v/>
      </c>
      <c r="Q8536" s="29" t="str">
        <f t="shared" si="264"/>
        <v/>
      </c>
    </row>
    <row r="8537" spans="13:17">
      <c r="M8537" s="3" t="str">
        <f>IFERROR(INDEX('SINIF GÜNLER'!$A:$C,MATCH('VERİ TABANI'!$D8537,'SINIF GÜNLER'!$B:$B,0),MATCH('VERİ TABANI'!$M$1,'SINIF GÜNLER'!$A$1:$C$1,0)),"")</f>
        <v/>
      </c>
      <c r="P8537" s="28" t="str">
        <f t="array" ref="P8537">IFERROR(SEARCH(ÖĞRETMEN,'VERİ TABANI'!G8537,1),"")</f>
        <v/>
      </c>
      <c r="Q8537" s="29" t="str">
        <f t="shared" si="264"/>
        <v/>
      </c>
    </row>
    <row r="8538" spans="13:17">
      <c r="M8538" s="3" t="str">
        <f>IFERROR(INDEX('SINIF GÜNLER'!$A:$C,MATCH('VERİ TABANI'!$D8538,'SINIF GÜNLER'!$B:$B,0),MATCH('VERİ TABANI'!$M$1,'SINIF GÜNLER'!$A$1:$C$1,0)),"")</f>
        <v/>
      </c>
      <c r="P8538" s="28" t="str">
        <f t="array" ref="P8538">IFERROR(SEARCH(ÖĞRETMEN,'VERİ TABANI'!G8538,1),"")</f>
        <v/>
      </c>
      <c r="Q8538" s="29" t="str">
        <f t="shared" si="264"/>
        <v/>
      </c>
    </row>
    <row r="8539" spans="13:17">
      <c r="M8539" s="3" t="str">
        <f>IFERROR(INDEX('SINIF GÜNLER'!$A:$C,MATCH('VERİ TABANI'!$D8539,'SINIF GÜNLER'!$B:$B,0),MATCH('VERİ TABANI'!$M$1,'SINIF GÜNLER'!$A$1:$C$1,0)),"")</f>
        <v/>
      </c>
      <c r="P8539" s="28" t="str">
        <f t="array" ref="P8539">IFERROR(SEARCH(ÖĞRETMEN,'VERİ TABANI'!G8539,1),"")</f>
        <v/>
      </c>
      <c r="Q8539" s="29" t="str">
        <f t="shared" si="264"/>
        <v/>
      </c>
    </row>
    <row r="8540" spans="13:17">
      <c r="M8540" s="3" t="str">
        <f>IFERROR(INDEX('SINIF GÜNLER'!$A:$C,MATCH('VERİ TABANI'!$D8540,'SINIF GÜNLER'!$B:$B,0),MATCH('VERİ TABANI'!$M$1,'SINIF GÜNLER'!$A$1:$C$1,0)),"")</f>
        <v/>
      </c>
      <c r="P8540" s="28" t="str">
        <f t="array" ref="P8540">IFERROR(SEARCH(ÖĞRETMEN,'VERİ TABANI'!G8540,1),"")</f>
        <v/>
      </c>
      <c r="Q8540" s="29" t="str">
        <f t="shared" si="264"/>
        <v/>
      </c>
    </row>
    <row r="8541" spans="13:17">
      <c r="M8541" s="3" t="str">
        <f>IFERROR(INDEX('SINIF GÜNLER'!$A:$C,MATCH('VERİ TABANI'!$D8541,'SINIF GÜNLER'!$B:$B,0),MATCH('VERİ TABANI'!$M$1,'SINIF GÜNLER'!$A$1:$C$1,0)),"")</f>
        <v/>
      </c>
      <c r="P8541" s="28" t="str">
        <f t="array" ref="P8541">IFERROR(SEARCH(ÖĞRETMEN,'VERİ TABANI'!G8541,1),"")</f>
        <v/>
      </c>
      <c r="Q8541" s="29" t="str">
        <f t="shared" si="264"/>
        <v/>
      </c>
    </row>
    <row r="8542" spans="13:17">
      <c r="M8542" s="3" t="str">
        <f>IFERROR(INDEX('SINIF GÜNLER'!$A:$C,MATCH('VERİ TABANI'!$D8542,'SINIF GÜNLER'!$B:$B,0),MATCH('VERİ TABANI'!$M$1,'SINIF GÜNLER'!$A$1:$C$1,0)),"")</f>
        <v/>
      </c>
      <c r="P8542" s="28" t="str">
        <f t="array" ref="P8542">IFERROR(SEARCH(ÖĞRETMEN,'VERİ TABANI'!G8542,1),"")</f>
        <v/>
      </c>
      <c r="Q8542" s="29" t="str">
        <f t="shared" si="264"/>
        <v/>
      </c>
    </row>
    <row r="8543" spans="13:17">
      <c r="M8543" s="3" t="str">
        <f>IFERROR(INDEX('SINIF GÜNLER'!$A:$C,MATCH('VERİ TABANI'!$D8543,'SINIF GÜNLER'!$B:$B,0),MATCH('VERİ TABANI'!$M$1,'SINIF GÜNLER'!$A$1:$C$1,0)),"")</f>
        <v/>
      </c>
      <c r="P8543" s="28" t="str">
        <f t="array" ref="P8543">IFERROR(SEARCH(ÖĞRETMEN,'VERİ TABANI'!G8543,1),"")</f>
        <v/>
      </c>
      <c r="Q8543" s="29" t="str">
        <f t="shared" si="264"/>
        <v/>
      </c>
    </row>
    <row r="8544" spans="13:17">
      <c r="M8544" s="3" t="str">
        <f>IFERROR(INDEX('SINIF GÜNLER'!$A:$C,MATCH('VERİ TABANI'!$D8544,'SINIF GÜNLER'!$B:$B,0),MATCH('VERİ TABANI'!$M$1,'SINIF GÜNLER'!$A$1:$C$1,0)),"")</f>
        <v/>
      </c>
      <c r="P8544" s="28" t="str">
        <f t="array" ref="P8544">IFERROR(SEARCH(ÖĞRETMEN,'VERİ TABANI'!G8544,1),"")</f>
        <v/>
      </c>
      <c r="Q8544" s="29" t="str">
        <f t="shared" si="264"/>
        <v/>
      </c>
    </row>
    <row r="8545" spans="13:17">
      <c r="M8545" s="3" t="str">
        <f>IFERROR(INDEX('SINIF GÜNLER'!$A:$C,MATCH('VERİ TABANI'!$D8545,'SINIF GÜNLER'!$B:$B,0),MATCH('VERİ TABANI'!$M$1,'SINIF GÜNLER'!$A$1:$C$1,0)),"")</f>
        <v/>
      </c>
      <c r="P8545" s="28" t="str">
        <f t="array" ref="P8545">IFERROR(SEARCH(ÖĞRETMEN,'VERİ TABANI'!G8545,1),"")</f>
        <v/>
      </c>
      <c r="Q8545" s="29" t="str">
        <f t="shared" si="264"/>
        <v/>
      </c>
    </row>
    <row r="8546" spans="13:17">
      <c r="M8546" s="3" t="str">
        <f>IFERROR(INDEX('SINIF GÜNLER'!$A:$C,MATCH('VERİ TABANI'!$D8546,'SINIF GÜNLER'!$B:$B,0),MATCH('VERİ TABANI'!$M$1,'SINIF GÜNLER'!$A$1:$C$1,0)),"")</f>
        <v/>
      </c>
      <c r="P8546" s="28" t="str">
        <f t="array" ref="P8546">IFERROR(SEARCH(ÖĞRETMEN,'VERİ TABANI'!G8546,1),"")</f>
        <v/>
      </c>
      <c r="Q8546" s="29" t="str">
        <f t="shared" si="264"/>
        <v/>
      </c>
    </row>
    <row r="8547" spans="13:17">
      <c r="M8547" s="3" t="str">
        <f>IFERROR(INDEX('SINIF GÜNLER'!$A:$C,MATCH('VERİ TABANI'!$D8547,'SINIF GÜNLER'!$B:$B,0),MATCH('VERİ TABANI'!$M$1,'SINIF GÜNLER'!$A$1:$C$1,0)),"")</f>
        <v/>
      </c>
      <c r="P8547" s="28" t="str">
        <f t="array" ref="P8547">IFERROR(SEARCH(ÖĞRETMEN,'VERİ TABANI'!G8547,1),"")</f>
        <v/>
      </c>
      <c r="Q8547" s="29" t="str">
        <f t="shared" si="264"/>
        <v/>
      </c>
    </row>
    <row r="8548" spans="13:17">
      <c r="M8548" s="3" t="str">
        <f>IFERROR(INDEX('SINIF GÜNLER'!$A:$C,MATCH('VERİ TABANI'!$D8548,'SINIF GÜNLER'!$B:$B,0),MATCH('VERİ TABANI'!$M$1,'SINIF GÜNLER'!$A$1:$C$1,0)),"")</f>
        <v/>
      </c>
      <c r="P8548" s="28" t="str">
        <f t="array" ref="P8548">IFERROR(SEARCH(ÖĞRETMEN,'VERİ TABANI'!G8548,1),"")</f>
        <v/>
      </c>
      <c r="Q8548" s="29" t="str">
        <f t="shared" si="264"/>
        <v/>
      </c>
    </row>
    <row r="8549" spans="13:17">
      <c r="M8549" s="3" t="str">
        <f>IFERROR(INDEX('SINIF GÜNLER'!$A:$C,MATCH('VERİ TABANI'!$D8549,'SINIF GÜNLER'!$B:$B,0),MATCH('VERİ TABANI'!$M$1,'SINIF GÜNLER'!$A$1:$C$1,0)),"")</f>
        <v/>
      </c>
      <c r="P8549" s="28" t="str">
        <f t="array" ref="P8549">IFERROR(SEARCH(ÖĞRETMEN,'VERİ TABANI'!G8549,1),"")</f>
        <v/>
      </c>
      <c r="Q8549" s="29" t="str">
        <f t="shared" si="264"/>
        <v/>
      </c>
    </row>
    <row r="8550" spans="13:17">
      <c r="M8550" s="3" t="str">
        <f>IFERROR(INDEX('SINIF GÜNLER'!$A:$C,MATCH('VERİ TABANI'!$D8550,'SINIF GÜNLER'!$B:$B,0),MATCH('VERİ TABANI'!$M$1,'SINIF GÜNLER'!$A$1:$C$1,0)),"")</f>
        <v/>
      </c>
      <c r="P8550" s="28" t="str">
        <f t="array" ref="P8550">IFERROR(SEARCH(ÖĞRETMEN,'VERİ TABANI'!G8550,1),"")</f>
        <v/>
      </c>
      <c r="Q8550" s="29" t="str">
        <f t="shared" si="264"/>
        <v/>
      </c>
    </row>
    <row r="8551" spans="13:17">
      <c r="M8551" s="3" t="str">
        <f>IFERROR(INDEX('SINIF GÜNLER'!$A:$C,MATCH('VERİ TABANI'!$D8551,'SINIF GÜNLER'!$B:$B,0),MATCH('VERİ TABANI'!$M$1,'SINIF GÜNLER'!$A$1:$C$1,0)),"")</f>
        <v/>
      </c>
      <c r="P8551" s="28" t="str">
        <f t="array" ref="P8551">IFERROR(SEARCH(ÖĞRETMEN,'VERİ TABANI'!G8551,1),"")</f>
        <v/>
      </c>
      <c r="Q8551" s="29" t="str">
        <f t="shared" si="264"/>
        <v/>
      </c>
    </row>
    <row r="8552" spans="13:17">
      <c r="M8552" s="3" t="str">
        <f>IFERROR(INDEX('SINIF GÜNLER'!$A:$C,MATCH('VERİ TABANI'!$D8552,'SINIF GÜNLER'!$B:$B,0),MATCH('VERİ TABANI'!$M$1,'SINIF GÜNLER'!$A$1:$C$1,0)),"")</f>
        <v/>
      </c>
      <c r="P8552" s="28" t="str">
        <f t="array" ref="P8552">IFERROR(SEARCH(ÖĞRETMEN,'VERİ TABANI'!G8552,1),"")</f>
        <v/>
      </c>
      <c r="Q8552" s="29" t="str">
        <f t="shared" si="264"/>
        <v/>
      </c>
    </row>
    <row r="8553" spans="13:17">
      <c r="M8553" s="3" t="str">
        <f>IFERROR(INDEX('SINIF GÜNLER'!$A:$C,MATCH('VERİ TABANI'!$D8553,'SINIF GÜNLER'!$B:$B,0),MATCH('VERİ TABANI'!$M$1,'SINIF GÜNLER'!$A$1:$C$1,0)),"")</f>
        <v/>
      </c>
      <c r="P8553" s="28" t="str">
        <f t="array" ref="P8553">IFERROR(SEARCH(ÖĞRETMEN,'VERİ TABANI'!G8553,1),"")</f>
        <v/>
      </c>
      <c r="Q8553" s="29" t="str">
        <f t="shared" si="264"/>
        <v/>
      </c>
    </row>
    <row r="8554" spans="13:17">
      <c r="M8554" s="3" t="str">
        <f>IFERROR(INDEX('SINIF GÜNLER'!$A:$C,MATCH('VERİ TABANI'!$D8554,'SINIF GÜNLER'!$B:$B,0),MATCH('VERİ TABANI'!$M$1,'SINIF GÜNLER'!$A$1:$C$1,0)),"")</f>
        <v/>
      </c>
      <c r="P8554" s="28" t="str">
        <f t="array" ref="P8554">IFERROR(SEARCH(ÖĞRETMEN,'VERİ TABANI'!G8554,1),"")</f>
        <v/>
      </c>
      <c r="Q8554" s="29" t="str">
        <f t="shared" si="264"/>
        <v/>
      </c>
    </row>
    <row r="8555" spans="13:17">
      <c r="M8555" s="3" t="str">
        <f>IFERROR(INDEX('SINIF GÜNLER'!$A:$C,MATCH('VERİ TABANI'!$D8555,'SINIF GÜNLER'!$B:$B,0),MATCH('VERİ TABANI'!$M$1,'SINIF GÜNLER'!$A$1:$C$1,0)),"")</f>
        <v/>
      </c>
      <c r="P8555" s="28" t="str">
        <f t="array" ref="P8555">IFERROR(SEARCH(ÖĞRETMEN,'VERİ TABANI'!G8555,1),"")</f>
        <v/>
      </c>
      <c r="Q8555" s="29" t="str">
        <f t="shared" si="264"/>
        <v/>
      </c>
    </row>
    <row r="8556" spans="13:17">
      <c r="M8556" s="3" t="str">
        <f>IFERROR(INDEX('SINIF GÜNLER'!$A:$C,MATCH('VERİ TABANI'!$D8556,'SINIF GÜNLER'!$B:$B,0),MATCH('VERİ TABANI'!$M$1,'SINIF GÜNLER'!$A$1:$C$1,0)),"")</f>
        <v/>
      </c>
      <c r="P8556" s="28" t="str">
        <f t="array" ref="P8556">IFERROR(SEARCH(ÖĞRETMEN,'VERİ TABANI'!G8556,1),"")</f>
        <v/>
      </c>
      <c r="Q8556" s="29" t="str">
        <f t="shared" si="264"/>
        <v/>
      </c>
    </row>
    <row r="8557" spans="13:17">
      <c r="M8557" s="3" t="str">
        <f>IFERROR(INDEX('SINIF GÜNLER'!$A:$C,MATCH('VERİ TABANI'!$D8557,'SINIF GÜNLER'!$B:$B,0),MATCH('VERİ TABANI'!$M$1,'SINIF GÜNLER'!$A$1:$C$1,0)),"")</f>
        <v/>
      </c>
      <c r="P8557" s="28" t="str">
        <f t="array" ref="P8557">IFERROR(SEARCH(ÖĞRETMEN,'VERİ TABANI'!G8557,1),"")</f>
        <v/>
      </c>
      <c r="Q8557" s="29" t="str">
        <f t="shared" si="264"/>
        <v/>
      </c>
    </row>
    <row r="8558" spans="13:17">
      <c r="M8558" s="3" t="str">
        <f>IFERROR(INDEX('SINIF GÜNLER'!$A:$C,MATCH('VERİ TABANI'!$D8558,'SINIF GÜNLER'!$B:$B,0),MATCH('VERİ TABANI'!$M$1,'SINIF GÜNLER'!$A$1:$C$1,0)),"")</f>
        <v/>
      </c>
      <c r="P8558" s="28" t="str">
        <f t="array" ref="P8558">IFERROR(SEARCH(ÖĞRETMEN,'VERİ TABANI'!G8558,1),"")</f>
        <v/>
      </c>
      <c r="Q8558" s="29" t="str">
        <f t="shared" si="264"/>
        <v/>
      </c>
    </row>
    <row r="8559" spans="13:17">
      <c r="M8559" s="3" t="str">
        <f>IFERROR(INDEX('SINIF GÜNLER'!$A:$C,MATCH('VERİ TABANI'!$D8559,'SINIF GÜNLER'!$B:$B,0),MATCH('VERİ TABANI'!$M$1,'SINIF GÜNLER'!$A$1:$C$1,0)),"")</f>
        <v/>
      </c>
      <c r="P8559" s="28" t="str">
        <f t="array" ref="P8559">IFERROR(SEARCH(ÖĞRETMEN,'VERİ TABANI'!G8559,1),"")</f>
        <v/>
      </c>
      <c r="Q8559" s="29" t="str">
        <f t="shared" si="264"/>
        <v/>
      </c>
    </row>
    <row r="8560" spans="13:17">
      <c r="M8560" s="3" t="str">
        <f>IFERROR(INDEX('SINIF GÜNLER'!$A:$C,MATCH('VERİ TABANI'!$D8560,'SINIF GÜNLER'!$B:$B,0),MATCH('VERİ TABANI'!$M$1,'SINIF GÜNLER'!$A$1:$C$1,0)),"")</f>
        <v/>
      </c>
      <c r="P8560" s="28" t="str">
        <f t="array" ref="P8560">IFERROR(SEARCH(ÖĞRETMEN,'VERİ TABANI'!G8560,1),"")</f>
        <v/>
      </c>
      <c r="Q8560" s="29" t="str">
        <f t="shared" si="264"/>
        <v/>
      </c>
    </row>
    <row r="8561" spans="13:17">
      <c r="M8561" s="3" t="str">
        <f>IFERROR(INDEX('SINIF GÜNLER'!$A:$C,MATCH('VERİ TABANI'!$D8561,'SINIF GÜNLER'!$B:$B,0),MATCH('VERİ TABANI'!$M$1,'SINIF GÜNLER'!$A$1:$C$1,0)),"")</f>
        <v/>
      </c>
      <c r="P8561" s="28" t="str">
        <f t="array" ref="P8561">IFERROR(SEARCH(ÖĞRETMEN,'VERİ TABANI'!G8561,1),"")</f>
        <v/>
      </c>
      <c r="Q8561" s="29" t="str">
        <f t="shared" si="264"/>
        <v/>
      </c>
    </row>
    <row r="8562" spans="13:17">
      <c r="M8562" s="3" t="str">
        <f>IFERROR(INDEX('SINIF GÜNLER'!$A:$C,MATCH('VERİ TABANI'!$D8562,'SINIF GÜNLER'!$B:$B,0),MATCH('VERİ TABANI'!$M$1,'SINIF GÜNLER'!$A$1:$C$1,0)),"")</f>
        <v/>
      </c>
      <c r="P8562" s="28" t="str">
        <f t="array" ref="P8562">IFERROR(SEARCH(ÖĞRETMEN,'VERİ TABANI'!G8562,1),"")</f>
        <v/>
      </c>
      <c r="Q8562" s="29" t="str">
        <f t="shared" si="264"/>
        <v/>
      </c>
    </row>
    <row r="8563" spans="13:17">
      <c r="M8563" s="3" t="str">
        <f>IFERROR(INDEX('SINIF GÜNLER'!$A:$C,MATCH('VERİ TABANI'!$D8563,'SINIF GÜNLER'!$B:$B,0),MATCH('VERİ TABANI'!$M$1,'SINIF GÜNLER'!$A$1:$C$1,0)),"")</f>
        <v/>
      </c>
      <c r="P8563" s="28" t="str">
        <f t="array" ref="P8563">IFERROR(SEARCH(ÖĞRETMEN,'VERİ TABANI'!G8563,1),"")</f>
        <v/>
      </c>
      <c r="Q8563" s="29" t="str">
        <f t="shared" si="264"/>
        <v/>
      </c>
    </row>
    <row r="8564" spans="13:17">
      <c r="M8564" s="3" t="str">
        <f>IFERROR(INDEX('SINIF GÜNLER'!$A:$C,MATCH('VERİ TABANI'!$D8564,'SINIF GÜNLER'!$B:$B,0),MATCH('VERİ TABANI'!$M$1,'SINIF GÜNLER'!$A$1:$C$1,0)),"")</f>
        <v/>
      </c>
      <c r="P8564" s="28" t="str">
        <f t="array" ref="P8564">IFERROR(SEARCH(ÖĞRETMEN,'VERİ TABANI'!G8564,1),"")</f>
        <v/>
      </c>
      <c r="Q8564" s="29" t="str">
        <f t="shared" si="264"/>
        <v/>
      </c>
    </row>
    <row r="8565" spans="13:17">
      <c r="M8565" s="3" t="str">
        <f>IFERROR(INDEX('SINIF GÜNLER'!$A:$C,MATCH('VERİ TABANI'!$D8565,'SINIF GÜNLER'!$B:$B,0),MATCH('VERİ TABANI'!$M$1,'SINIF GÜNLER'!$A$1:$C$1,0)),"")</f>
        <v/>
      </c>
      <c r="P8565" s="28" t="str">
        <f t="array" ref="P8565">IFERROR(SEARCH(ÖĞRETMEN,'VERİ TABANI'!G8565,1),"")</f>
        <v/>
      </c>
      <c r="Q8565" s="29" t="str">
        <f t="shared" si="264"/>
        <v/>
      </c>
    </row>
    <row r="8566" spans="13:17">
      <c r="M8566" s="3" t="str">
        <f>IFERROR(INDEX('SINIF GÜNLER'!$A:$C,MATCH('VERİ TABANI'!$D8566,'SINIF GÜNLER'!$B:$B,0),MATCH('VERİ TABANI'!$M$1,'SINIF GÜNLER'!$A$1:$C$1,0)),"")</f>
        <v/>
      </c>
      <c r="P8566" s="28" t="str">
        <f t="array" ref="P8566">IFERROR(SEARCH(ÖĞRETMEN,'VERİ TABANI'!G8566,1),"")</f>
        <v/>
      </c>
      <c r="Q8566" s="29" t="str">
        <f t="shared" si="264"/>
        <v/>
      </c>
    </row>
    <row r="8567" spans="13:17">
      <c r="M8567" s="3" t="str">
        <f>IFERROR(INDEX('SINIF GÜNLER'!$A:$C,MATCH('VERİ TABANI'!$D8567,'SINIF GÜNLER'!$B:$B,0),MATCH('VERİ TABANI'!$M$1,'SINIF GÜNLER'!$A$1:$C$1,0)),"")</f>
        <v/>
      </c>
      <c r="P8567" s="28" t="str">
        <f t="array" ref="P8567">IFERROR(SEARCH(ÖĞRETMEN,'VERİ TABANI'!G8567,1),"")</f>
        <v/>
      </c>
      <c r="Q8567" s="29" t="str">
        <f t="shared" si="264"/>
        <v/>
      </c>
    </row>
    <row r="8568" spans="13:17">
      <c r="M8568" s="3" t="str">
        <f>IFERROR(INDEX('SINIF GÜNLER'!$A:$C,MATCH('VERİ TABANI'!$D8568,'SINIF GÜNLER'!$B:$B,0),MATCH('VERİ TABANI'!$M$1,'SINIF GÜNLER'!$A$1:$C$1,0)),"")</f>
        <v/>
      </c>
      <c r="P8568" s="28" t="str">
        <f t="array" ref="P8568">IFERROR(SEARCH(ÖĞRETMEN,'VERİ TABANI'!G8568,1),"")</f>
        <v/>
      </c>
      <c r="Q8568" s="29" t="str">
        <f t="shared" si="264"/>
        <v/>
      </c>
    </row>
    <row r="8569" spans="13:17">
      <c r="M8569" s="3" t="str">
        <f>IFERROR(INDEX('SINIF GÜNLER'!$A:$C,MATCH('VERİ TABANI'!$D8569,'SINIF GÜNLER'!$B:$B,0),MATCH('VERİ TABANI'!$M$1,'SINIF GÜNLER'!$A$1:$C$1,0)),"")</f>
        <v/>
      </c>
      <c r="P8569" s="28" t="str">
        <f t="array" ref="P8569">IFERROR(SEARCH(ÖĞRETMEN,'VERİ TABANI'!G8569,1),"")</f>
        <v/>
      </c>
      <c r="Q8569" s="29" t="str">
        <f t="shared" si="264"/>
        <v/>
      </c>
    </row>
    <row r="8570" spans="13:17">
      <c r="M8570" s="3" t="str">
        <f>IFERROR(INDEX('SINIF GÜNLER'!$A:$C,MATCH('VERİ TABANI'!$D8570,'SINIF GÜNLER'!$B:$B,0),MATCH('VERİ TABANI'!$M$1,'SINIF GÜNLER'!$A$1:$C$1,0)),"")</f>
        <v/>
      </c>
      <c r="P8570" s="28" t="str">
        <f t="array" ref="P8570">IFERROR(SEARCH(ÖĞRETMEN,'VERİ TABANI'!G8570,1),"")</f>
        <v/>
      </c>
      <c r="Q8570" s="29" t="str">
        <f t="shared" si="264"/>
        <v/>
      </c>
    </row>
    <row r="8571" spans="13:17">
      <c r="M8571" s="3" t="str">
        <f>IFERROR(INDEX('SINIF GÜNLER'!$A:$C,MATCH('VERİ TABANI'!$D8571,'SINIF GÜNLER'!$B:$B,0),MATCH('VERİ TABANI'!$M$1,'SINIF GÜNLER'!$A$1:$C$1,0)),"")</f>
        <v/>
      </c>
      <c r="P8571" s="28" t="str">
        <f t="array" ref="P8571">IFERROR(SEARCH(ÖĞRETMEN,'VERİ TABANI'!G8571,1),"")</f>
        <v/>
      </c>
      <c r="Q8571" s="29" t="str">
        <f t="shared" si="264"/>
        <v/>
      </c>
    </row>
    <row r="8572" spans="13:17">
      <c r="M8572" s="3" t="str">
        <f>IFERROR(INDEX('SINIF GÜNLER'!$A:$C,MATCH('VERİ TABANI'!$D8572,'SINIF GÜNLER'!$B:$B,0),MATCH('VERİ TABANI'!$M$1,'SINIF GÜNLER'!$A$1:$C$1,0)),"")</f>
        <v/>
      </c>
      <c r="P8572" s="28" t="str">
        <f t="array" ref="P8572">IFERROR(SEARCH(ÖĞRETMEN,'VERİ TABANI'!G8572,1),"")</f>
        <v/>
      </c>
      <c r="Q8572" s="29" t="str">
        <f t="shared" si="264"/>
        <v/>
      </c>
    </row>
    <row r="8573" spans="13:17">
      <c r="M8573" s="3" t="str">
        <f>IFERROR(INDEX('SINIF GÜNLER'!$A:$C,MATCH('VERİ TABANI'!$D8573,'SINIF GÜNLER'!$B:$B,0),MATCH('VERİ TABANI'!$M$1,'SINIF GÜNLER'!$A$1:$C$1,0)),"")</f>
        <v/>
      </c>
      <c r="P8573" s="28" t="str">
        <f t="array" ref="P8573">IFERROR(SEARCH(ÖĞRETMEN,'VERİ TABANI'!G8573,1),"")</f>
        <v/>
      </c>
      <c r="Q8573" s="29" t="str">
        <f t="shared" si="264"/>
        <v/>
      </c>
    </row>
    <row r="8574" spans="13:17">
      <c r="M8574" s="3" t="str">
        <f>IFERROR(INDEX('SINIF GÜNLER'!$A:$C,MATCH('VERİ TABANI'!$D8574,'SINIF GÜNLER'!$B:$B,0),MATCH('VERİ TABANI'!$M$1,'SINIF GÜNLER'!$A$1:$C$1,0)),"")</f>
        <v/>
      </c>
      <c r="P8574" s="28" t="str">
        <f t="array" ref="P8574">IFERROR(SEARCH(ÖĞRETMEN,'VERİ TABANI'!G8574,1),"")</f>
        <v/>
      </c>
      <c r="Q8574" s="29" t="str">
        <f t="shared" si="264"/>
        <v/>
      </c>
    </row>
    <row r="8575" spans="13:17">
      <c r="M8575" s="3" t="str">
        <f>IFERROR(INDEX('SINIF GÜNLER'!$A:$C,MATCH('VERİ TABANI'!$D8575,'SINIF GÜNLER'!$B:$B,0),MATCH('VERİ TABANI'!$M$1,'SINIF GÜNLER'!$A$1:$C$1,0)),"")</f>
        <v/>
      </c>
      <c r="P8575" s="28" t="str">
        <f t="array" ref="P8575">IFERROR(SEARCH(ÖĞRETMEN,'VERİ TABANI'!G8575,1),"")</f>
        <v/>
      </c>
      <c r="Q8575" s="29" t="str">
        <f t="shared" si="264"/>
        <v/>
      </c>
    </row>
    <row r="8576" spans="13:17">
      <c r="M8576" s="3" t="str">
        <f>IFERROR(INDEX('SINIF GÜNLER'!$A:$C,MATCH('VERİ TABANI'!$D8576,'SINIF GÜNLER'!$B:$B,0),MATCH('VERİ TABANI'!$M$1,'SINIF GÜNLER'!$A$1:$C$1,0)),"")</f>
        <v/>
      </c>
      <c r="P8576" s="28" t="str">
        <f t="array" ref="P8576">IFERROR(SEARCH(ÖĞRETMEN,'VERİ TABANI'!G8576,1),"")</f>
        <v/>
      </c>
      <c r="Q8576" s="29" t="str">
        <f t="shared" si="264"/>
        <v/>
      </c>
    </row>
    <row r="8577" spans="13:17">
      <c r="M8577" s="3" t="str">
        <f>IFERROR(INDEX('SINIF GÜNLER'!$A:$C,MATCH('VERİ TABANI'!$D8577,'SINIF GÜNLER'!$B:$B,0),MATCH('VERİ TABANI'!$M$1,'SINIF GÜNLER'!$A$1:$C$1,0)),"")</f>
        <v/>
      </c>
      <c r="P8577" s="28" t="str">
        <f t="array" ref="P8577">IFERROR(SEARCH(ÖĞRETMEN,'VERİ TABANI'!G8577,1),"")</f>
        <v/>
      </c>
      <c r="Q8577" s="29" t="str">
        <f t="shared" si="264"/>
        <v/>
      </c>
    </row>
    <row r="8578" spans="13:17">
      <c r="M8578" s="3" t="str">
        <f>IFERROR(INDEX('SINIF GÜNLER'!$A:$C,MATCH('VERİ TABANI'!$D8578,'SINIF GÜNLER'!$B:$B,0),MATCH('VERİ TABANI'!$M$1,'SINIF GÜNLER'!$A$1:$C$1,0)),"")</f>
        <v/>
      </c>
      <c r="P8578" s="28" t="str">
        <f t="array" ref="P8578">IFERROR(SEARCH(ÖĞRETMEN,'VERİ TABANI'!G8578,1),"")</f>
        <v/>
      </c>
      <c r="Q8578" s="29" t="str">
        <f t="shared" si="264"/>
        <v/>
      </c>
    </row>
    <row r="8579" spans="13:17">
      <c r="M8579" s="3" t="str">
        <f>IFERROR(INDEX('SINIF GÜNLER'!$A:$C,MATCH('VERİ TABANI'!$D8579,'SINIF GÜNLER'!$B:$B,0),MATCH('VERİ TABANI'!$M$1,'SINIF GÜNLER'!$A$1:$C$1,0)),"")</f>
        <v/>
      </c>
      <c r="P8579" s="28" t="str">
        <f t="array" ref="P8579">IFERROR(SEARCH(ÖĞRETMEN,'VERİ TABANI'!G8579,1),"")</f>
        <v/>
      </c>
      <c r="Q8579" s="29" t="str">
        <f t="shared" si="264"/>
        <v/>
      </c>
    </row>
    <row r="8580" spans="13:17">
      <c r="M8580" s="3" t="str">
        <f>IFERROR(INDEX('SINIF GÜNLER'!$A:$C,MATCH('VERİ TABANI'!$D8580,'SINIF GÜNLER'!$B:$B,0),MATCH('VERİ TABANI'!$M$1,'SINIF GÜNLER'!$A$1:$C$1,0)),"")</f>
        <v/>
      </c>
      <c r="P8580" s="28" t="str">
        <f t="array" ref="P8580">IFERROR(SEARCH(ÖĞRETMEN,'VERİ TABANI'!G8580,1),"")</f>
        <v/>
      </c>
      <c r="Q8580" s="29" t="str">
        <f t="shared" si="264"/>
        <v/>
      </c>
    </row>
    <row r="8581" spans="13:17">
      <c r="M8581" s="3" t="str">
        <f>IFERROR(INDEX('SINIF GÜNLER'!$A:$C,MATCH('VERİ TABANI'!$D8581,'SINIF GÜNLER'!$B:$B,0),MATCH('VERİ TABANI'!$M$1,'SINIF GÜNLER'!$A$1:$C$1,0)),"")</f>
        <v/>
      </c>
      <c r="P8581" s="28" t="str">
        <f t="array" ref="P8581">IFERROR(SEARCH(ÖĞRETMEN,'VERİ TABANI'!G8581,1),"")</f>
        <v/>
      </c>
      <c r="Q8581" s="29" t="str">
        <f t="shared" si="264"/>
        <v/>
      </c>
    </row>
    <row r="8582" spans="13:17">
      <c r="M8582" s="3" t="str">
        <f>IFERROR(INDEX('SINIF GÜNLER'!$A:$C,MATCH('VERİ TABANI'!$D8582,'SINIF GÜNLER'!$B:$B,0),MATCH('VERİ TABANI'!$M$1,'SINIF GÜNLER'!$A$1:$C$1,0)),"")</f>
        <v/>
      </c>
      <c r="P8582" s="28" t="str">
        <f t="array" ref="P8582">IFERROR(SEARCH(ÖĞRETMEN,'VERİ TABANI'!G8582,1),"")</f>
        <v/>
      </c>
      <c r="Q8582" s="29" t="str">
        <f t="shared" si="264"/>
        <v/>
      </c>
    </row>
    <row r="8583" spans="13:17">
      <c r="M8583" s="3" t="str">
        <f>IFERROR(INDEX('SINIF GÜNLER'!$A:$C,MATCH('VERİ TABANI'!$D8583,'SINIF GÜNLER'!$B:$B,0),MATCH('VERİ TABANI'!$M$1,'SINIF GÜNLER'!$A$1:$C$1,0)),"")</f>
        <v/>
      </c>
      <c r="P8583" s="28" t="str">
        <f t="array" ref="P8583">IFERROR(SEARCH(ÖĞRETMEN,'VERİ TABANI'!G8583,1),"")</f>
        <v/>
      </c>
      <c r="Q8583" s="29" t="str">
        <f t="shared" si="264"/>
        <v/>
      </c>
    </row>
    <row r="8584" spans="13:17">
      <c r="M8584" s="3" t="str">
        <f>IFERROR(INDEX('SINIF GÜNLER'!$A:$C,MATCH('VERİ TABANI'!$D8584,'SINIF GÜNLER'!$B:$B,0),MATCH('VERİ TABANI'!$M$1,'SINIF GÜNLER'!$A$1:$C$1,0)),"")</f>
        <v/>
      </c>
      <c r="P8584" s="28" t="str">
        <f t="array" ref="P8584">IFERROR(SEARCH(ÖĞRETMEN,'VERİ TABANI'!G8584,1),"")</f>
        <v/>
      </c>
      <c r="Q8584" s="29" t="str">
        <f t="shared" ref="Q8584:Q8647" si="265">IF(P8584="","",ROW())</f>
        <v/>
      </c>
    </row>
    <row r="8585" spans="13:17">
      <c r="M8585" s="3" t="str">
        <f>IFERROR(INDEX('SINIF GÜNLER'!$A:$C,MATCH('VERİ TABANI'!$D8585,'SINIF GÜNLER'!$B:$B,0),MATCH('VERİ TABANI'!$M$1,'SINIF GÜNLER'!$A$1:$C$1,0)),"")</f>
        <v/>
      </c>
      <c r="P8585" s="28" t="str">
        <f t="array" ref="P8585">IFERROR(SEARCH(ÖĞRETMEN,'VERİ TABANI'!G8585,1),"")</f>
        <v/>
      </c>
      <c r="Q8585" s="29" t="str">
        <f t="shared" si="265"/>
        <v/>
      </c>
    </row>
    <row r="8586" spans="13:17">
      <c r="M8586" s="3" t="str">
        <f>IFERROR(INDEX('SINIF GÜNLER'!$A:$C,MATCH('VERİ TABANI'!$D8586,'SINIF GÜNLER'!$B:$B,0),MATCH('VERİ TABANI'!$M$1,'SINIF GÜNLER'!$A$1:$C$1,0)),"")</f>
        <v/>
      </c>
      <c r="P8586" s="28" t="str">
        <f t="array" ref="P8586">IFERROR(SEARCH(ÖĞRETMEN,'VERİ TABANI'!G8586,1),"")</f>
        <v/>
      </c>
      <c r="Q8586" s="29" t="str">
        <f t="shared" si="265"/>
        <v/>
      </c>
    </row>
    <row r="8587" spans="13:17">
      <c r="M8587" s="3" t="str">
        <f>IFERROR(INDEX('SINIF GÜNLER'!$A:$C,MATCH('VERİ TABANI'!$D8587,'SINIF GÜNLER'!$B:$B,0),MATCH('VERİ TABANI'!$M$1,'SINIF GÜNLER'!$A$1:$C$1,0)),"")</f>
        <v/>
      </c>
      <c r="P8587" s="28" t="str">
        <f t="array" ref="P8587">IFERROR(SEARCH(ÖĞRETMEN,'VERİ TABANI'!G8587,1),"")</f>
        <v/>
      </c>
      <c r="Q8587" s="29" t="str">
        <f t="shared" si="265"/>
        <v/>
      </c>
    </row>
    <row r="8588" spans="13:17">
      <c r="M8588" s="3" t="str">
        <f>IFERROR(INDEX('SINIF GÜNLER'!$A:$C,MATCH('VERİ TABANI'!$D8588,'SINIF GÜNLER'!$B:$B,0),MATCH('VERİ TABANI'!$M$1,'SINIF GÜNLER'!$A$1:$C$1,0)),"")</f>
        <v/>
      </c>
      <c r="P8588" s="28" t="str">
        <f t="array" ref="P8588">IFERROR(SEARCH(ÖĞRETMEN,'VERİ TABANI'!G8588,1),"")</f>
        <v/>
      </c>
      <c r="Q8588" s="29" t="str">
        <f t="shared" si="265"/>
        <v/>
      </c>
    </row>
    <row r="8589" spans="13:17">
      <c r="M8589" s="3" t="str">
        <f>IFERROR(INDEX('SINIF GÜNLER'!$A:$C,MATCH('VERİ TABANI'!$D8589,'SINIF GÜNLER'!$B:$B,0),MATCH('VERİ TABANI'!$M$1,'SINIF GÜNLER'!$A$1:$C$1,0)),"")</f>
        <v/>
      </c>
      <c r="P8589" s="28" t="str">
        <f t="array" ref="P8589">IFERROR(SEARCH(ÖĞRETMEN,'VERİ TABANI'!G8589,1),"")</f>
        <v/>
      </c>
      <c r="Q8589" s="29" t="str">
        <f t="shared" si="265"/>
        <v/>
      </c>
    </row>
    <row r="8590" spans="13:17">
      <c r="M8590" s="3" t="str">
        <f>IFERROR(INDEX('SINIF GÜNLER'!$A:$C,MATCH('VERİ TABANI'!$D8590,'SINIF GÜNLER'!$B:$B,0),MATCH('VERİ TABANI'!$M$1,'SINIF GÜNLER'!$A$1:$C$1,0)),"")</f>
        <v/>
      </c>
      <c r="P8590" s="28" t="str">
        <f t="array" ref="P8590">IFERROR(SEARCH(ÖĞRETMEN,'VERİ TABANI'!G8590,1),"")</f>
        <v/>
      </c>
      <c r="Q8590" s="29" t="str">
        <f t="shared" si="265"/>
        <v/>
      </c>
    </row>
    <row r="8591" spans="13:17">
      <c r="M8591" s="3" t="str">
        <f>IFERROR(INDEX('SINIF GÜNLER'!$A:$C,MATCH('VERİ TABANI'!$D8591,'SINIF GÜNLER'!$B:$B,0),MATCH('VERİ TABANI'!$M$1,'SINIF GÜNLER'!$A$1:$C$1,0)),"")</f>
        <v/>
      </c>
      <c r="P8591" s="28" t="str">
        <f t="array" ref="P8591">IFERROR(SEARCH(ÖĞRETMEN,'VERİ TABANI'!G8591,1),"")</f>
        <v/>
      </c>
      <c r="Q8591" s="29" t="str">
        <f t="shared" si="265"/>
        <v/>
      </c>
    </row>
    <row r="8592" spans="13:17">
      <c r="M8592" s="3" t="str">
        <f>IFERROR(INDEX('SINIF GÜNLER'!$A:$C,MATCH('VERİ TABANI'!$D8592,'SINIF GÜNLER'!$B:$B,0),MATCH('VERİ TABANI'!$M$1,'SINIF GÜNLER'!$A$1:$C$1,0)),"")</f>
        <v/>
      </c>
      <c r="P8592" s="28" t="str">
        <f t="array" ref="P8592">IFERROR(SEARCH(ÖĞRETMEN,'VERİ TABANI'!G8592,1),"")</f>
        <v/>
      </c>
      <c r="Q8592" s="29" t="str">
        <f t="shared" si="265"/>
        <v/>
      </c>
    </row>
    <row r="8593" spans="13:17">
      <c r="M8593" s="3" t="str">
        <f>IFERROR(INDEX('SINIF GÜNLER'!$A:$C,MATCH('VERİ TABANI'!$D8593,'SINIF GÜNLER'!$B:$B,0),MATCH('VERİ TABANI'!$M$1,'SINIF GÜNLER'!$A$1:$C$1,0)),"")</f>
        <v/>
      </c>
      <c r="P8593" s="28" t="str">
        <f t="array" ref="P8593">IFERROR(SEARCH(ÖĞRETMEN,'VERİ TABANI'!G8593,1),"")</f>
        <v/>
      </c>
      <c r="Q8593" s="29" t="str">
        <f t="shared" si="265"/>
        <v/>
      </c>
    </row>
    <row r="8594" spans="13:17">
      <c r="M8594" s="3" t="str">
        <f>IFERROR(INDEX('SINIF GÜNLER'!$A:$C,MATCH('VERİ TABANI'!$D8594,'SINIF GÜNLER'!$B:$B,0),MATCH('VERİ TABANI'!$M$1,'SINIF GÜNLER'!$A$1:$C$1,0)),"")</f>
        <v/>
      </c>
      <c r="P8594" s="28" t="str">
        <f t="array" ref="P8594">IFERROR(SEARCH(ÖĞRETMEN,'VERİ TABANI'!G8594,1),"")</f>
        <v/>
      </c>
      <c r="Q8594" s="29" t="str">
        <f t="shared" si="265"/>
        <v/>
      </c>
    </row>
    <row r="8595" spans="13:17">
      <c r="M8595" s="3" t="str">
        <f>IFERROR(INDEX('SINIF GÜNLER'!$A:$C,MATCH('VERİ TABANI'!$D8595,'SINIF GÜNLER'!$B:$B,0),MATCH('VERİ TABANI'!$M$1,'SINIF GÜNLER'!$A$1:$C$1,0)),"")</f>
        <v/>
      </c>
      <c r="P8595" s="28" t="str">
        <f t="array" ref="P8595">IFERROR(SEARCH(ÖĞRETMEN,'VERİ TABANI'!G8595,1),"")</f>
        <v/>
      </c>
      <c r="Q8595" s="29" t="str">
        <f t="shared" si="265"/>
        <v/>
      </c>
    </row>
    <row r="8596" spans="13:17">
      <c r="M8596" s="3" t="str">
        <f>IFERROR(INDEX('SINIF GÜNLER'!$A:$C,MATCH('VERİ TABANI'!$D8596,'SINIF GÜNLER'!$B:$B,0),MATCH('VERİ TABANI'!$M$1,'SINIF GÜNLER'!$A$1:$C$1,0)),"")</f>
        <v/>
      </c>
      <c r="P8596" s="28" t="str">
        <f t="array" ref="P8596">IFERROR(SEARCH(ÖĞRETMEN,'VERİ TABANI'!G8596,1),"")</f>
        <v/>
      </c>
      <c r="Q8596" s="29" t="str">
        <f t="shared" si="265"/>
        <v/>
      </c>
    </row>
    <row r="8597" spans="13:17">
      <c r="M8597" s="3" t="str">
        <f>IFERROR(INDEX('SINIF GÜNLER'!$A:$C,MATCH('VERİ TABANI'!$D8597,'SINIF GÜNLER'!$B:$B,0),MATCH('VERİ TABANI'!$M$1,'SINIF GÜNLER'!$A$1:$C$1,0)),"")</f>
        <v/>
      </c>
      <c r="P8597" s="28" t="str">
        <f t="array" ref="P8597">IFERROR(SEARCH(ÖĞRETMEN,'VERİ TABANI'!G8597,1),"")</f>
        <v/>
      </c>
      <c r="Q8597" s="29" t="str">
        <f t="shared" si="265"/>
        <v/>
      </c>
    </row>
    <row r="8598" spans="13:17">
      <c r="M8598" s="3" t="str">
        <f>IFERROR(INDEX('SINIF GÜNLER'!$A:$C,MATCH('VERİ TABANI'!$D8598,'SINIF GÜNLER'!$B:$B,0),MATCH('VERİ TABANI'!$M$1,'SINIF GÜNLER'!$A$1:$C$1,0)),"")</f>
        <v/>
      </c>
      <c r="P8598" s="28" t="str">
        <f t="array" ref="P8598">IFERROR(SEARCH(ÖĞRETMEN,'VERİ TABANI'!G8598,1),"")</f>
        <v/>
      </c>
      <c r="Q8598" s="29" t="str">
        <f t="shared" si="265"/>
        <v/>
      </c>
    </row>
    <row r="8599" spans="13:17">
      <c r="M8599" s="3" t="str">
        <f>IFERROR(INDEX('SINIF GÜNLER'!$A:$C,MATCH('VERİ TABANI'!$D8599,'SINIF GÜNLER'!$B:$B,0),MATCH('VERİ TABANI'!$M$1,'SINIF GÜNLER'!$A$1:$C$1,0)),"")</f>
        <v/>
      </c>
      <c r="P8599" s="28" t="str">
        <f t="array" ref="P8599">IFERROR(SEARCH(ÖĞRETMEN,'VERİ TABANI'!G8599,1),"")</f>
        <v/>
      </c>
      <c r="Q8599" s="29" t="str">
        <f t="shared" si="265"/>
        <v/>
      </c>
    </row>
    <row r="8600" spans="13:17">
      <c r="M8600" s="3" t="str">
        <f>IFERROR(INDEX('SINIF GÜNLER'!$A:$C,MATCH('VERİ TABANI'!$D8600,'SINIF GÜNLER'!$B:$B,0),MATCH('VERİ TABANI'!$M$1,'SINIF GÜNLER'!$A$1:$C$1,0)),"")</f>
        <v/>
      </c>
      <c r="P8600" s="28" t="str">
        <f t="array" ref="P8600">IFERROR(SEARCH(ÖĞRETMEN,'VERİ TABANI'!G8600,1),"")</f>
        <v/>
      </c>
      <c r="Q8600" s="29" t="str">
        <f t="shared" si="265"/>
        <v/>
      </c>
    </row>
    <row r="8601" spans="13:17">
      <c r="M8601" s="3" t="str">
        <f>IFERROR(INDEX('SINIF GÜNLER'!$A:$C,MATCH('VERİ TABANI'!$D8601,'SINIF GÜNLER'!$B:$B,0),MATCH('VERİ TABANI'!$M$1,'SINIF GÜNLER'!$A$1:$C$1,0)),"")</f>
        <v/>
      </c>
      <c r="P8601" s="28" t="str">
        <f t="array" ref="P8601">IFERROR(SEARCH(ÖĞRETMEN,'VERİ TABANI'!G8601,1),"")</f>
        <v/>
      </c>
      <c r="Q8601" s="29" t="str">
        <f t="shared" si="265"/>
        <v/>
      </c>
    </row>
    <row r="8602" spans="13:17">
      <c r="M8602" s="3" t="str">
        <f>IFERROR(INDEX('SINIF GÜNLER'!$A:$C,MATCH('VERİ TABANI'!$D8602,'SINIF GÜNLER'!$B:$B,0),MATCH('VERİ TABANI'!$M$1,'SINIF GÜNLER'!$A$1:$C$1,0)),"")</f>
        <v/>
      </c>
      <c r="P8602" s="28" t="str">
        <f t="array" ref="P8602">IFERROR(SEARCH(ÖĞRETMEN,'VERİ TABANI'!G8602,1),"")</f>
        <v/>
      </c>
      <c r="Q8602" s="29" t="str">
        <f t="shared" si="265"/>
        <v/>
      </c>
    </row>
    <row r="8603" spans="13:17">
      <c r="M8603" s="3" t="str">
        <f>IFERROR(INDEX('SINIF GÜNLER'!$A:$C,MATCH('VERİ TABANI'!$D8603,'SINIF GÜNLER'!$B:$B,0),MATCH('VERİ TABANI'!$M$1,'SINIF GÜNLER'!$A$1:$C$1,0)),"")</f>
        <v/>
      </c>
      <c r="P8603" s="28" t="str">
        <f t="array" ref="P8603">IFERROR(SEARCH(ÖĞRETMEN,'VERİ TABANI'!G8603,1),"")</f>
        <v/>
      </c>
      <c r="Q8603" s="29" t="str">
        <f t="shared" si="265"/>
        <v/>
      </c>
    </row>
    <row r="8604" spans="13:17">
      <c r="M8604" s="3" t="str">
        <f>IFERROR(INDEX('SINIF GÜNLER'!$A:$C,MATCH('VERİ TABANI'!$D8604,'SINIF GÜNLER'!$B:$B,0),MATCH('VERİ TABANI'!$M$1,'SINIF GÜNLER'!$A$1:$C$1,0)),"")</f>
        <v/>
      </c>
      <c r="P8604" s="28" t="str">
        <f t="array" ref="P8604">IFERROR(SEARCH(ÖĞRETMEN,'VERİ TABANI'!G8604,1),"")</f>
        <v/>
      </c>
      <c r="Q8604" s="29" t="str">
        <f t="shared" si="265"/>
        <v/>
      </c>
    </row>
    <row r="8605" spans="13:17">
      <c r="M8605" s="3" t="str">
        <f>IFERROR(INDEX('SINIF GÜNLER'!$A:$C,MATCH('VERİ TABANI'!$D8605,'SINIF GÜNLER'!$B:$B,0),MATCH('VERİ TABANI'!$M$1,'SINIF GÜNLER'!$A$1:$C$1,0)),"")</f>
        <v/>
      </c>
      <c r="P8605" s="28" t="str">
        <f t="array" ref="P8605">IFERROR(SEARCH(ÖĞRETMEN,'VERİ TABANI'!G8605,1),"")</f>
        <v/>
      </c>
      <c r="Q8605" s="29" t="str">
        <f t="shared" si="265"/>
        <v/>
      </c>
    </row>
    <row r="8606" spans="13:17">
      <c r="M8606" s="3" t="str">
        <f>IFERROR(INDEX('SINIF GÜNLER'!$A:$C,MATCH('VERİ TABANI'!$D8606,'SINIF GÜNLER'!$B:$B,0),MATCH('VERİ TABANI'!$M$1,'SINIF GÜNLER'!$A$1:$C$1,0)),"")</f>
        <v/>
      </c>
      <c r="P8606" s="28" t="str">
        <f t="array" ref="P8606">IFERROR(SEARCH(ÖĞRETMEN,'VERİ TABANI'!G8606,1),"")</f>
        <v/>
      </c>
      <c r="Q8606" s="29" t="str">
        <f t="shared" si="265"/>
        <v/>
      </c>
    </row>
    <row r="8607" spans="13:17">
      <c r="M8607" s="3" t="str">
        <f>IFERROR(INDEX('SINIF GÜNLER'!$A:$C,MATCH('VERİ TABANI'!$D8607,'SINIF GÜNLER'!$B:$B,0),MATCH('VERİ TABANI'!$M$1,'SINIF GÜNLER'!$A$1:$C$1,0)),"")</f>
        <v/>
      </c>
      <c r="P8607" s="28" t="str">
        <f t="array" ref="P8607">IFERROR(SEARCH(ÖĞRETMEN,'VERİ TABANI'!G8607,1),"")</f>
        <v/>
      </c>
      <c r="Q8607" s="29" t="str">
        <f t="shared" si="265"/>
        <v/>
      </c>
    </row>
    <row r="8608" spans="13:17">
      <c r="M8608" s="3" t="str">
        <f>IFERROR(INDEX('SINIF GÜNLER'!$A:$C,MATCH('VERİ TABANI'!$D8608,'SINIF GÜNLER'!$B:$B,0),MATCH('VERİ TABANI'!$M$1,'SINIF GÜNLER'!$A$1:$C$1,0)),"")</f>
        <v/>
      </c>
      <c r="P8608" s="28" t="str">
        <f t="array" ref="P8608">IFERROR(SEARCH(ÖĞRETMEN,'VERİ TABANI'!G8608,1),"")</f>
        <v/>
      </c>
      <c r="Q8608" s="29" t="str">
        <f t="shared" si="265"/>
        <v/>
      </c>
    </row>
    <row r="8609" spans="13:17">
      <c r="M8609" s="3" t="str">
        <f>IFERROR(INDEX('SINIF GÜNLER'!$A:$C,MATCH('VERİ TABANI'!$D8609,'SINIF GÜNLER'!$B:$B,0),MATCH('VERİ TABANI'!$M$1,'SINIF GÜNLER'!$A$1:$C$1,0)),"")</f>
        <v/>
      </c>
      <c r="P8609" s="28" t="str">
        <f t="array" ref="P8609">IFERROR(SEARCH(ÖĞRETMEN,'VERİ TABANI'!G8609,1),"")</f>
        <v/>
      </c>
      <c r="Q8609" s="29" t="str">
        <f t="shared" si="265"/>
        <v/>
      </c>
    </row>
    <row r="8610" spans="13:17">
      <c r="M8610" s="3" t="str">
        <f>IFERROR(INDEX('SINIF GÜNLER'!$A:$C,MATCH('VERİ TABANI'!$D8610,'SINIF GÜNLER'!$B:$B,0),MATCH('VERİ TABANI'!$M$1,'SINIF GÜNLER'!$A$1:$C$1,0)),"")</f>
        <v/>
      </c>
      <c r="P8610" s="28" t="str">
        <f t="array" ref="P8610">IFERROR(SEARCH(ÖĞRETMEN,'VERİ TABANI'!G8610,1),"")</f>
        <v/>
      </c>
      <c r="Q8610" s="29" t="str">
        <f t="shared" si="265"/>
        <v/>
      </c>
    </row>
    <row r="8611" spans="13:17">
      <c r="M8611" s="3" t="str">
        <f>IFERROR(INDEX('SINIF GÜNLER'!$A:$C,MATCH('VERİ TABANI'!$D8611,'SINIF GÜNLER'!$B:$B,0),MATCH('VERİ TABANI'!$M$1,'SINIF GÜNLER'!$A$1:$C$1,0)),"")</f>
        <v/>
      </c>
      <c r="P8611" s="28" t="str">
        <f t="array" ref="P8611">IFERROR(SEARCH(ÖĞRETMEN,'VERİ TABANI'!G8611,1),"")</f>
        <v/>
      </c>
      <c r="Q8611" s="29" t="str">
        <f t="shared" si="265"/>
        <v/>
      </c>
    </row>
    <row r="8612" spans="13:17">
      <c r="M8612" s="3" t="str">
        <f>IFERROR(INDEX('SINIF GÜNLER'!$A:$C,MATCH('VERİ TABANI'!$D8612,'SINIF GÜNLER'!$B:$B,0),MATCH('VERİ TABANI'!$M$1,'SINIF GÜNLER'!$A$1:$C$1,0)),"")</f>
        <v/>
      </c>
      <c r="P8612" s="28" t="str">
        <f t="array" ref="P8612">IFERROR(SEARCH(ÖĞRETMEN,'VERİ TABANI'!G8612,1),"")</f>
        <v/>
      </c>
      <c r="Q8612" s="29" t="str">
        <f t="shared" si="265"/>
        <v/>
      </c>
    </row>
    <row r="8613" spans="13:17">
      <c r="M8613" s="3" t="str">
        <f>IFERROR(INDEX('SINIF GÜNLER'!$A:$C,MATCH('VERİ TABANI'!$D8613,'SINIF GÜNLER'!$B:$B,0),MATCH('VERİ TABANI'!$M$1,'SINIF GÜNLER'!$A$1:$C$1,0)),"")</f>
        <v/>
      </c>
      <c r="P8613" s="28" t="str">
        <f t="array" ref="P8613">IFERROR(SEARCH(ÖĞRETMEN,'VERİ TABANI'!G8613,1),"")</f>
        <v/>
      </c>
      <c r="Q8613" s="29" t="str">
        <f t="shared" si="265"/>
        <v/>
      </c>
    </row>
    <row r="8614" spans="13:17">
      <c r="M8614" s="3" t="str">
        <f>IFERROR(INDEX('SINIF GÜNLER'!$A:$C,MATCH('VERİ TABANI'!$D8614,'SINIF GÜNLER'!$B:$B,0),MATCH('VERİ TABANI'!$M$1,'SINIF GÜNLER'!$A$1:$C$1,0)),"")</f>
        <v/>
      </c>
      <c r="P8614" s="28" t="str">
        <f t="array" ref="P8614">IFERROR(SEARCH(ÖĞRETMEN,'VERİ TABANI'!G8614,1),"")</f>
        <v/>
      </c>
      <c r="Q8614" s="29" t="str">
        <f t="shared" si="265"/>
        <v/>
      </c>
    </row>
    <row r="8615" spans="13:17">
      <c r="M8615" s="3" t="str">
        <f>IFERROR(INDEX('SINIF GÜNLER'!$A:$C,MATCH('VERİ TABANI'!$D8615,'SINIF GÜNLER'!$B:$B,0),MATCH('VERİ TABANI'!$M$1,'SINIF GÜNLER'!$A$1:$C$1,0)),"")</f>
        <v/>
      </c>
      <c r="P8615" s="28" t="str">
        <f t="array" ref="P8615">IFERROR(SEARCH(ÖĞRETMEN,'VERİ TABANI'!G8615,1),"")</f>
        <v/>
      </c>
      <c r="Q8615" s="29" t="str">
        <f t="shared" si="265"/>
        <v/>
      </c>
    </row>
    <row r="8616" spans="13:17">
      <c r="M8616" s="3" t="str">
        <f>IFERROR(INDEX('SINIF GÜNLER'!$A:$C,MATCH('VERİ TABANI'!$D8616,'SINIF GÜNLER'!$B:$B,0),MATCH('VERİ TABANI'!$M$1,'SINIF GÜNLER'!$A$1:$C$1,0)),"")</f>
        <v/>
      </c>
      <c r="P8616" s="28" t="str">
        <f t="array" ref="P8616">IFERROR(SEARCH(ÖĞRETMEN,'VERİ TABANI'!G8616,1),"")</f>
        <v/>
      </c>
      <c r="Q8616" s="29" t="str">
        <f t="shared" si="265"/>
        <v/>
      </c>
    </row>
    <row r="8617" spans="13:17">
      <c r="M8617" s="3" t="str">
        <f>IFERROR(INDEX('SINIF GÜNLER'!$A:$C,MATCH('VERİ TABANI'!$D8617,'SINIF GÜNLER'!$B:$B,0),MATCH('VERİ TABANI'!$M$1,'SINIF GÜNLER'!$A$1:$C$1,0)),"")</f>
        <v/>
      </c>
      <c r="P8617" s="28" t="str">
        <f t="array" ref="P8617">IFERROR(SEARCH(ÖĞRETMEN,'VERİ TABANI'!G8617,1),"")</f>
        <v/>
      </c>
      <c r="Q8617" s="29" t="str">
        <f t="shared" si="265"/>
        <v/>
      </c>
    </row>
    <row r="8618" spans="13:17">
      <c r="M8618" s="3" t="str">
        <f>IFERROR(INDEX('SINIF GÜNLER'!$A:$C,MATCH('VERİ TABANI'!$D8618,'SINIF GÜNLER'!$B:$B,0),MATCH('VERİ TABANI'!$M$1,'SINIF GÜNLER'!$A$1:$C$1,0)),"")</f>
        <v/>
      </c>
      <c r="P8618" s="28" t="str">
        <f t="array" ref="P8618">IFERROR(SEARCH(ÖĞRETMEN,'VERİ TABANI'!G8618,1),"")</f>
        <v/>
      </c>
      <c r="Q8618" s="29" t="str">
        <f t="shared" si="265"/>
        <v/>
      </c>
    </row>
    <row r="8619" spans="13:17">
      <c r="M8619" s="3" t="str">
        <f>IFERROR(INDEX('SINIF GÜNLER'!$A:$C,MATCH('VERİ TABANI'!$D8619,'SINIF GÜNLER'!$B:$B,0),MATCH('VERİ TABANI'!$M$1,'SINIF GÜNLER'!$A$1:$C$1,0)),"")</f>
        <v/>
      </c>
      <c r="P8619" s="28" t="str">
        <f t="array" ref="P8619">IFERROR(SEARCH(ÖĞRETMEN,'VERİ TABANI'!G8619,1),"")</f>
        <v/>
      </c>
      <c r="Q8619" s="29" t="str">
        <f t="shared" si="265"/>
        <v/>
      </c>
    </row>
    <row r="8620" spans="13:17">
      <c r="M8620" s="3" t="str">
        <f>IFERROR(INDEX('SINIF GÜNLER'!$A:$C,MATCH('VERİ TABANI'!$D8620,'SINIF GÜNLER'!$B:$B,0),MATCH('VERİ TABANI'!$M$1,'SINIF GÜNLER'!$A$1:$C$1,0)),"")</f>
        <v/>
      </c>
      <c r="P8620" s="28" t="str">
        <f t="array" ref="P8620">IFERROR(SEARCH(ÖĞRETMEN,'VERİ TABANI'!G8620,1),"")</f>
        <v/>
      </c>
      <c r="Q8620" s="29" t="str">
        <f t="shared" si="265"/>
        <v/>
      </c>
    </row>
    <row r="8621" spans="13:17">
      <c r="M8621" s="3" t="str">
        <f>IFERROR(INDEX('SINIF GÜNLER'!$A:$C,MATCH('VERİ TABANI'!$D8621,'SINIF GÜNLER'!$B:$B,0),MATCH('VERİ TABANI'!$M$1,'SINIF GÜNLER'!$A$1:$C$1,0)),"")</f>
        <v/>
      </c>
      <c r="P8621" s="28" t="str">
        <f t="array" ref="P8621">IFERROR(SEARCH(ÖĞRETMEN,'VERİ TABANI'!G8621,1),"")</f>
        <v/>
      </c>
      <c r="Q8621" s="29" t="str">
        <f t="shared" si="265"/>
        <v/>
      </c>
    </row>
    <row r="8622" spans="13:17">
      <c r="M8622" s="3" t="str">
        <f>IFERROR(INDEX('SINIF GÜNLER'!$A:$C,MATCH('VERİ TABANI'!$D8622,'SINIF GÜNLER'!$B:$B,0),MATCH('VERİ TABANI'!$M$1,'SINIF GÜNLER'!$A$1:$C$1,0)),"")</f>
        <v/>
      </c>
      <c r="P8622" s="28" t="str">
        <f t="array" ref="P8622">IFERROR(SEARCH(ÖĞRETMEN,'VERİ TABANI'!G8622,1),"")</f>
        <v/>
      </c>
      <c r="Q8622" s="29" t="str">
        <f t="shared" si="265"/>
        <v/>
      </c>
    </row>
    <row r="8623" spans="13:17">
      <c r="M8623" s="3" t="str">
        <f>IFERROR(INDEX('SINIF GÜNLER'!$A:$C,MATCH('VERİ TABANI'!$D8623,'SINIF GÜNLER'!$B:$B,0),MATCH('VERİ TABANI'!$M$1,'SINIF GÜNLER'!$A$1:$C$1,0)),"")</f>
        <v/>
      </c>
      <c r="P8623" s="28" t="str">
        <f t="array" ref="P8623">IFERROR(SEARCH(ÖĞRETMEN,'VERİ TABANI'!G8623,1),"")</f>
        <v/>
      </c>
      <c r="Q8623" s="29" t="str">
        <f t="shared" si="265"/>
        <v/>
      </c>
    </row>
    <row r="8624" spans="13:17">
      <c r="M8624" s="3" t="str">
        <f>IFERROR(INDEX('SINIF GÜNLER'!$A:$C,MATCH('VERİ TABANI'!$D8624,'SINIF GÜNLER'!$B:$B,0),MATCH('VERİ TABANI'!$M$1,'SINIF GÜNLER'!$A$1:$C$1,0)),"")</f>
        <v/>
      </c>
      <c r="P8624" s="28" t="str">
        <f t="array" ref="P8624">IFERROR(SEARCH(ÖĞRETMEN,'VERİ TABANI'!G8624,1),"")</f>
        <v/>
      </c>
      <c r="Q8624" s="29" t="str">
        <f t="shared" si="265"/>
        <v/>
      </c>
    </row>
    <row r="8625" spans="13:17">
      <c r="M8625" s="3" t="str">
        <f>IFERROR(INDEX('SINIF GÜNLER'!$A:$C,MATCH('VERİ TABANI'!$D8625,'SINIF GÜNLER'!$B:$B,0),MATCH('VERİ TABANI'!$M$1,'SINIF GÜNLER'!$A$1:$C$1,0)),"")</f>
        <v/>
      </c>
      <c r="P8625" s="28" t="str">
        <f t="array" ref="P8625">IFERROR(SEARCH(ÖĞRETMEN,'VERİ TABANI'!G8625,1),"")</f>
        <v/>
      </c>
      <c r="Q8625" s="29" t="str">
        <f t="shared" si="265"/>
        <v/>
      </c>
    </row>
    <row r="8626" spans="13:17">
      <c r="M8626" s="3" t="str">
        <f>IFERROR(INDEX('SINIF GÜNLER'!$A:$C,MATCH('VERİ TABANI'!$D8626,'SINIF GÜNLER'!$B:$B,0),MATCH('VERİ TABANI'!$M$1,'SINIF GÜNLER'!$A$1:$C$1,0)),"")</f>
        <v/>
      </c>
      <c r="P8626" s="28" t="str">
        <f t="array" ref="P8626">IFERROR(SEARCH(ÖĞRETMEN,'VERİ TABANI'!G8626,1),"")</f>
        <v/>
      </c>
      <c r="Q8626" s="29" t="str">
        <f t="shared" si="265"/>
        <v/>
      </c>
    </row>
    <row r="8627" spans="13:17">
      <c r="M8627" s="3" t="str">
        <f>IFERROR(INDEX('SINIF GÜNLER'!$A:$C,MATCH('VERİ TABANI'!$D8627,'SINIF GÜNLER'!$B:$B,0),MATCH('VERİ TABANI'!$M$1,'SINIF GÜNLER'!$A$1:$C$1,0)),"")</f>
        <v/>
      </c>
      <c r="P8627" s="28" t="str">
        <f t="array" ref="P8627">IFERROR(SEARCH(ÖĞRETMEN,'VERİ TABANI'!G8627,1),"")</f>
        <v/>
      </c>
      <c r="Q8627" s="29" t="str">
        <f t="shared" si="265"/>
        <v/>
      </c>
    </row>
    <row r="8628" spans="13:17">
      <c r="M8628" s="3" t="str">
        <f>IFERROR(INDEX('SINIF GÜNLER'!$A:$C,MATCH('VERİ TABANI'!$D8628,'SINIF GÜNLER'!$B:$B,0),MATCH('VERİ TABANI'!$M$1,'SINIF GÜNLER'!$A$1:$C$1,0)),"")</f>
        <v/>
      </c>
      <c r="P8628" s="28" t="str">
        <f t="array" ref="P8628">IFERROR(SEARCH(ÖĞRETMEN,'VERİ TABANI'!G8628,1),"")</f>
        <v/>
      </c>
      <c r="Q8628" s="29" t="str">
        <f t="shared" si="265"/>
        <v/>
      </c>
    </row>
    <row r="8629" spans="13:17">
      <c r="M8629" s="3" t="str">
        <f>IFERROR(INDEX('SINIF GÜNLER'!$A:$C,MATCH('VERİ TABANI'!$D8629,'SINIF GÜNLER'!$B:$B,0),MATCH('VERİ TABANI'!$M$1,'SINIF GÜNLER'!$A$1:$C$1,0)),"")</f>
        <v/>
      </c>
      <c r="P8629" s="28" t="str">
        <f t="array" ref="P8629">IFERROR(SEARCH(ÖĞRETMEN,'VERİ TABANI'!G8629,1),"")</f>
        <v/>
      </c>
      <c r="Q8629" s="29" t="str">
        <f t="shared" si="265"/>
        <v/>
      </c>
    </row>
    <row r="8630" spans="13:17">
      <c r="M8630" s="3" t="str">
        <f>IFERROR(INDEX('SINIF GÜNLER'!$A:$C,MATCH('VERİ TABANI'!$D8630,'SINIF GÜNLER'!$B:$B,0),MATCH('VERİ TABANI'!$M$1,'SINIF GÜNLER'!$A$1:$C$1,0)),"")</f>
        <v/>
      </c>
      <c r="P8630" s="28" t="str">
        <f t="array" ref="P8630">IFERROR(SEARCH(ÖĞRETMEN,'VERİ TABANI'!G8630,1),"")</f>
        <v/>
      </c>
      <c r="Q8630" s="29" t="str">
        <f t="shared" si="265"/>
        <v/>
      </c>
    </row>
    <row r="8631" spans="13:17">
      <c r="M8631" s="3" t="str">
        <f>IFERROR(INDEX('SINIF GÜNLER'!$A:$C,MATCH('VERİ TABANI'!$D8631,'SINIF GÜNLER'!$B:$B,0),MATCH('VERİ TABANI'!$M$1,'SINIF GÜNLER'!$A$1:$C$1,0)),"")</f>
        <v/>
      </c>
      <c r="P8631" s="28" t="str">
        <f t="array" ref="P8631">IFERROR(SEARCH(ÖĞRETMEN,'VERİ TABANI'!G8631,1),"")</f>
        <v/>
      </c>
      <c r="Q8631" s="29" t="str">
        <f t="shared" si="265"/>
        <v/>
      </c>
    </row>
    <row r="8632" spans="13:17">
      <c r="M8632" s="3" t="str">
        <f>IFERROR(INDEX('SINIF GÜNLER'!$A:$C,MATCH('VERİ TABANI'!$D8632,'SINIF GÜNLER'!$B:$B,0),MATCH('VERİ TABANI'!$M$1,'SINIF GÜNLER'!$A$1:$C$1,0)),"")</f>
        <v/>
      </c>
      <c r="P8632" s="28" t="str">
        <f t="array" ref="P8632">IFERROR(SEARCH(ÖĞRETMEN,'VERİ TABANI'!G8632,1),"")</f>
        <v/>
      </c>
      <c r="Q8632" s="29" t="str">
        <f t="shared" si="265"/>
        <v/>
      </c>
    </row>
    <row r="8633" spans="13:17">
      <c r="M8633" s="3" t="str">
        <f>IFERROR(INDEX('SINIF GÜNLER'!$A:$C,MATCH('VERİ TABANI'!$D8633,'SINIF GÜNLER'!$B:$B,0),MATCH('VERİ TABANI'!$M$1,'SINIF GÜNLER'!$A$1:$C$1,0)),"")</f>
        <v/>
      </c>
      <c r="P8633" s="28" t="str">
        <f t="array" ref="P8633">IFERROR(SEARCH(ÖĞRETMEN,'VERİ TABANI'!G8633,1),"")</f>
        <v/>
      </c>
      <c r="Q8633" s="29" t="str">
        <f t="shared" si="265"/>
        <v/>
      </c>
    </row>
    <row r="8634" spans="13:17">
      <c r="M8634" s="3" t="str">
        <f>IFERROR(INDEX('SINIF GÜNLER'!$A:$C,MATCH('VERİ TABANI'!$D8634,'SINIF GÜNLER'!$B:$B,0),MATCH('VERİ TABANI'!$M$1,'SINIF GÜNLER'!$A$1:$C$1,0)),"")</f>
        <v/>
      </c>
      <c r="P8634" s="28" t="str">
        <f t="array" ref="P8634">IFERROR(SEARCH(ÖĞRETMEN,'VERİ TABANI'!G8634,1),"")</f>
        <v/>
      </c>
      <c r="Q8634" s="29" t="str">
        <f t="shared" si="265"/>
        <v/>
      </c>
    </row>
    <row r="8635" spans="13:17">
      <c r="M8635" s="3" t="str">
        <f>IFERROR(INDEX('SINIF GÜNLER'!$A:$C,MATCH('VERİ TABANI'!$D8635,'SINIF GÜNLER'!$B:$B,0),MATCH('VERİ TABANI'!$M$1,'SINIF GÜNLER'!$A$1:$C$1,0)),"")</f>
        <v/>
      </c>
      <c r="P8635" s="28" t="str">
        <f t="array" ref="P8635">IFERROR(SEARCH(ÖĞRETMEN,'VERİ TABANI'!G8635,1),"")</f>
        <v/>
      </c>
      <c r="Q8635" s="29" t="str">
        <f t="shared" si="265"/>
        <v/>
      </c>
    </row>
    <row r="8636" spans="13:17">
      <c r="M8636" s="3" t="str">
        <f>IFERROR(INDEX('SINIF GÜNLER'!$A:$C,MATCH('VERİ TABANI'!$D8636,'SINIF GÜNLER'!$B:$B,0),MATCH('VERİ TABANI'!$M$1,'SINIF GÜNLER'!$A$1:$C$1,0)),"")</f>
        <v/>
      </c>
      <c r="P8636" s="28" t="str">
        <f t="array" ref="P8636">IFERROR(SEARCH(ÖĞRETMEN,'VERİ TABANI'!G8636,1),"")</f>
        <v/>
      </c>
      <c r="Q8636" s="29" t="str">
        <f t="shared" si="265"/>
        <v/>
      </c>
    </row>
    <row r="8637" spans="13:17">
      <c r="M8637" s="3" t="str">
        <f>IFERROR(INDEX('SINIF GÜNLER'!$A:$C,MATCH('VERİ TABANI'!$D8637,'SINIF GÜNLER'!$B:$B,0),MATCH('VERİ TABANI'!$M$1,'SINIF GÜNLER'!$A$1:$C$1,0)),"")</f>
        <v/>
      </c>
      <c r="P8637" s="28" t="str">
        <f t="array" ref="P8637">IFERROR(SEARCH(ÖĞRETMEN,'VERİ TABANI'!G8637,1),"")</f>
        <v/>
      </c>
      <c r="Q8637" s="29" t="str">
        <f t="shared" si="265"/>
        <v/>
      </c>
    </row>
    <row r="8638" spans="13:17">
      <c r="M8638" s="3" t="str">
        <f>IFERROR(INDEX('SINIF GÜNLER'!$A:$C,MATCH('VERİ TABANI'!$D8638,'SINIF GÜNLER'!$B:$B,0),MATCH('VERİ TABANI'!$M$1,'SINIF GÜNLER'!$A$1:$C$1,0)),"")</f>
        <v/>
      </c>
      <c r="P8638" s="28" t="str">
        <f t="array" ref="P8638">IFERROR(SEARCH(ÖĞRETMEN,'VERİ TABANI'!G8638,1),"")</f>
        <v/>
      </c>
      <c r="Q8638" s="29" t="str">
        <f t="shared" si="265"/>
        <v/>
      </c>
    </row>
    <row r="8639" spans="13:17">
      <c r="M8639" s="3" t="str">
        <f>IFERROR(INDEX('SINIF GÜNLER'!$A:$C,MATCH('VERİ TABANI'!$D8639,'SINIF GÜNLER'!$B:$B,0),MATCH('VERİ TABANI'!$M$1,'SINIF GÜNLER'!$A$1:$C$1,0)),"")</f>
        <v/>
      </c>
      <c r="P8639" s="28" t="str">
        <f t="array" ref="P8639">IFERROR(SEARCH(ÖĞRETMEN,'VERİ TABANI'!G8639,1),"")</f>
        <v/>
      </c>
      <c r="Q8639" s="29" t="str">
        <f t="shared" si="265"/>
        <v/>
      </c>
    </row>
    <row r="8640" spans="13:17">
      <c r="M8640" s="3" t="str">
        <f>IFERROR(INDEX('SINIF GÜNLER'!$A:$C,MATCH('VERİ TABANI'!$D8640,'SINIF GÜNLER'!$B:$B,0),MATCH('VERİ TABANI'!$M$1,'SINIF GÜNLER'!$A$1:$C$1,0)),"")</f>
        <v/>
      </c>
      <c r="P8640" s="28" t="str">
        <f t="array" ref="P8640">IFERROR(SEARCH(ÖĞRETMEN,'VERİ TABANI'!G8640,1),"")</f>
        <v/>
      </c>
      <c r="Q8640" s="29" t="str">
        <f t="shared" si="265"/>
        <v/>
      </c>
    </row>
    <row r="8641" spans="13:17">
      <c r="M8641" s="3" t="str">
        <f>IFERROR(INDEX('SINIF GÜNLER'!$A:$C,MATCH('VERİ TABANI'!$D8641,'SINIF GÜNLER'!$B:$B,0),MATCH('VERİ TABANI'!$M$1,'SINIF GÜNLER'!$A$1:$C$1,0)),"")</f>
        <v/>
      </c>
      <c r="P8641" s="28" t="str">
        <f t="array" ref="P8641">IFERROR(SEARCH(ÖĞRETMEN,'VERİ TABANI'!G8641,1),"")</f>
        <v/>
      </c>
      <c r="Q8641" s="29" t="str">
        <f t="shared" si="265"/>
        <v/>
      </c>
    </row>
    <row r="8642" spans="13:17">
      <c r="M8642" s="3" t="str">
        <f>IFERROR(INDEX('SINIF GÜNLER'!$A:$C,MATCH('VERİ TABANI'!$D8642,'SINIF GÜNLER'!$B:$B,0),MATCH('VERİ TABANI'!$M$1,'SINIF GÜNLER'!$A$1:$C$1,0)),"")</f>
        <v/>
      </c>
      <c r="P8642" s="28" t="str">
        <f t="array" ref="P8642">IFERROR(SEARCH(ÖĞRETMEN,'VERİ TABANI'!G8642,1),"")</f>
        <v/>
      </c>
      <c r="Q8642" s="29" t="str">
        <f t="shared" si="265"/>
        <v/>
      </c>
    </row>
    <row r="8643" spans="13:17">
      <c r="M8643" s="3" t="str">
        <f>IFERROR(INDEX('SINIF GÜNLER'!$A:$C,MATCH('VERİ TABANI'!$D8643,'SINIF GÜNLER'!$B:$B,0),MATCH('VERİ TABANI'!$M$1,'SINIF GÜNLER'!$A$1:$C$1,0)),"")</f>
        <v/>
      </c>
      <c r="P8643" s="28" t="str">
        <f t="array" ref="P8643">IFERROR(SEARCH(ÖĞRETMEN,'VERİ TABANI'!G8643,1),"")</f>
        <v/>
      </c>
      <c r="Q8643" s="29" t="str">
        <f t="shared" si="265"/>
        <v/>
      </c>
    </row>
    <row r="8644" spans="13:17">
      <c r="M8644" s="3" t="str">
        <f>IFERROR(INDEX('SINIF GÜNLER'!$A:$C,MATCH('VERİ TABANI'!$D8644,'SINIF GÜNLER'!$B:$B,0),MATCH('VERİ TABANI'!$M$1,'SINIF GÜNLER'!$A$1:$C$1,0)),"")</f>
        <v/>
      </c>
      <c r="P8644" s="28" t="str">
        <f t="array" ref="P8644">IFERROR(SEARCH(ÖĞRETMEN,'VERİ TABANI'!G8644,1),"")</f>
        <v/>
      </c>
      <c r="Q8644" s="29" t="str">
        <f t="shared" si="265"/>
        <v/>
      </c>
    </row>
    <row r="8645" spans="13:17">
      <c r="M8645" s="3" t="str">
        <f>IFERROR(INDEX('SINIF GÜNLER'!$A:$C,MATCH('VERİ TABANI'!$D8645,'SINIF GÜNLER'!$B:$B,0),MATCH('VERİ TABANI'!$M$1,'SINIF GÜNLER'!$A$1:$C$1,0)),"")</f>
        <v/>
      </c>
      <c r="P8645" s="28" t="str">
        <f t="array" ref="P8645">IFERROR(SEARCH(ÖĞRETMEN,'VERİ TABANI'!G8645,1),"")</f>
        <v/>
      </c>
      <c r="Q8645" s="29" t="str">
        <f t="shared" si="265"/>
        <v/>
      </c>
    </row>
    <row r="8646" spans="13:17">
      <c r="M8646" s="3" t="str">
        <f>IFERROR(INDEX('SINIF GÜNLER'!$A:$C,MATCH('VERİ TABANI'!$D8646,'SINIF GÜNLER'!$B:$B,0),MATCH('VERİ TABANI'!$M$1,'SINIF GÜNLER'!$A$1:$C$1,0)),"")</f>
        <v/>
      </c>
      <c r="P8646" s="28" t="str">
        <f t="array" ref="P8646">IFERROR(SEARCH(ÖĞRETMEN,'VERİ TABANI'!G8646,1),"")</f>
        <v/>
      </c>
      <c r="Q8646" s="29" t="str">
        <f t="shared" si="265"/>
        <v/>
      </c>
    </row>
    <row r="8647" spans="13:17">
      <c r="M8647" s="3" t="str">
        <f>IFERROR(INDEX('SINIF GÜNLER'!$A:$C,MATCH('VERİ TABANI'!$D8647,'SINIF GÜNLER'!$B:$B,0),MATCH('VERİ TABANI'!$M$1,'SINIF GÜNLER'!$A$1:$C$1,0)),"")</f>
        <v/>
      </c>
      <c r="P8647" s="28" t="str">
        <f t="array" ref="P8647">IFERROR(SEARCH(ÖĞRETMEN,'VERİ TABANI'!G8647,1),"")</f>
        <v/>
      </c>
      <c r="Q8647" s="29" t="str">
        <f t="shared" si="265"/>
        <v/>
      </c>
    </row>
    <row r="8648" spans="13:17">
      <c r="M8648" s="3" t="str">
        <f>IFERROR(INDEX('SINIF GÜNLER'!$A:$C,MATCH('VERİ TABANI'!$D8648,'SINIF GÜNLER'!$B:$B,0),MATCH('VERİ TABANI'!$M$1,'SINIF GÜNLER'!$A$1:$C$1,0)),"")</f>
        <v/>
      </c>
      <c r="P8648" s="28" t="str">
        <f t="array" ref="P8648">IFERROR(SEARCH(ÖĞRETMEN,'VERİ TABANI'!G8648,1),"")</f>
        <v/>
      </c>
      <c r="Q8648" s="29" t="str">
        <f t="shared" ref="Q8648:Q8711" si="266">IF(P8648="","",ROW())</f>
        <v/>
      </c>
    </row>
    <row r="8649" spans="13:17">
      <c r="M8649" s="3" t="str">
        <f>IFERROR(INDEX('SINIF GÜNLER'!$A:$C,MATCH('VERİ TABANI'!$D8649,'SINIF GÜNLER'!$B:$B,0),MATCH('VERİ TABANI'!$M$1,'SINIF GÜNLER'!$A$1:$C$1,0)),"")</f>
        <v/>
      </c>
      <c r="P8649" s="28" t="str">
        <f t="array" ref="P8649">IFERROR(SEARCH(ÖĞRETMEN,'VERİ TABANI'!G8649,1),"")</f>
        <v/>
      </c>
      <c r="Q8649" s="29" t="str">
        <f t="shared" si="266"/>
        <v/>
      </c>
    </row>
    <row r="8650" spans="13:17">
      <c r="M8650" s="3" t="str">
        <f>IFERROR(INDEX('SINIF GÜNLER'!$A:$C,MATCH('VERİ TABANI'!$D8650,'SINIF GÜNLER'!$B:$B,0),MATCH('VERİ TABANI'!$M$1,'SINIF GÜNLER'!$A$1:$C$1,0)),"")</f>
        <v/>
      </c>
      <c r="P8650" s="28" t="str">
        <f t="array" ref="P8650">IFERROR(SEARCH(ÖĞRETMEN,'VERİ TABANI'!G8650,1),"")</f>
        <v/>
      </c>
      <c r="Q8650" s="29" t="str">
        <f t="shared" si="266"/>
        <v/>
      </c>
    </row>
    <row r="8651" spans="13:17">
      <c r="M8651" s="3" t="str">
        <f>IFERROR(INDEX('SINIF GÜNLER'!$A:$C,MATCH('VERİ TABANI'!$D8651,'SINIF GÜNLER'!$B:$B,0),MATCH('VERİ TABANI'!$M$1,'SINIF GÜNLER'!$A$1:$C$1,0)),"")</f>
        <v/>
      </c>
      <c r="P8651" s="28" t="str">
        <f t="array" ref="P8651">IFERROR(SEARCH(ÖĞRETMEN,'VERİ TABANI'!G8651,1),"")</f>
        <v/>
      </c>
      <c r="Q8651" s="29" t="str">
        <f t="shared" si="266"/>
        <v/>
      </c>
    </row>
    <row r="8652" spans="13:17">
      <c r="M8652" s="3" t="str">
        <f>IFERROR(INDEX('SINIF GÜNLER'!$A:$C,MATCH('VERİ TABANI'!$D8652,'SINIF GÜNLER'!$B:$B,0),MATCH('VERİ TABANI'!$M$1,'SINIF GÜNLER'!$A$1:$C$1,0)),"")</f>
        <v/>
      </c>
      <c r="P8652" s="28" t="str">
        <f t="array" ref="P8652">IFERROR(SEARCH(ÖĞRETMEN,'VERİ TABANI'!G8652,1),"")</f>
        <v/>
      </c>
      <c r="Q8652" s="29" t="str">
        <f t="shared" si="266"/>
        <v/>
      </c>
    </row>
    <row r="8653" spans="13:17">
      <c r="M8653" s="3" t="str">
        <f>IFERROR(INDEX('SINIF GÜNLER'!$A:$C,MATCH('VERİ TABANI'!$D8653,'SINIF GÜNLER'!$B:$B,0),MATCH('VERİ TABANI'!$M$1,'SINIF GÜNLER'!$A$1:$C$1,0)),"")</f>
        <v/>
      </c>
      <c r="P8653" s="28" t="str">
        <f t="array" ref="P8653">IFERROR(SEARCH(ÖĞRETMEN,'VERİ TABANI'!G8653,1),"")</f>
        <v/>
      </c>
      <c r="Q8653" s="29" t="str">
        <f t="shared" si="266"/>
        <v/>
      </c>
    </row>
    <row r="8654" spans="13:17">
      <c r="M8654" s="3" t="str">
        <f>IFERROR(INDEX('SINIF GÜNLER'!$A:$C,MATCH('VERİ TABANI'!$D8654,'SINIF GÜNLER'!$B:$B,0),MATCH('VERİ TABANI'!$M$1,'SINIF GÜNLER'!$A$1:$C$1,0)),"")</f>
        <v/>
      </c>
      <c r="P8654" s="28" t="str">
        <f t="array" ref="P8654">IFERROR(SEARCH(ÖĞRETMEN,'VERİ TABANI'!G8654,1),"")</f>
        <v/>
      </c>
      <c r="Q8654" s="29" t="str">
        <f t="shared" si="266"/>
        <v/>
      </c>
    </row>
    <row r="8655" spans="13:17">
      <c r="M8655" s="3" t="str">
        <f>IFERROR(INDEX('SINIF GÜNLER'!$A:$C,MATCH('VERİ TABANI'!$D8655,'SINIF GÜNLER'!$B:$B,0),MATCH('VERİ TABANI'!$M$1,'SINIF GÜNLER'!$A$1:$C$1,0)),"")</f>
        <v/>
      </c>
      <c r="P8655" s="28" t="str">
        <f t="array" ref="P8655">IFERROR(SEARCH(ÖĞRETMEN,'VERİ TABANI'!G8655,1),"")</f>
        <v/>
      </c>
      <c r="Q8655" s="29" t="str">
        <f t="shared" si="266"/>
        <v/>
      </c>
    </row>
    <row r="8656" spans="13:17">
      <c r="M8656" s="3" t="str">
        <f>IFERROR(INDEX('SINIF GÜNLER'!$A:$C,MATCH('VERİ TABANI'!$D8656,'SINIF GÜNLER'!$B:$B,0),MATCH('VERİ TABANI'!$M$1,'SINIF GÜNLER'!$A$1:$C$1,0)),"")</f>
        <v/>
      </c>
      <c r="P8656" s="28" t="str">
        <f t="array" ref="P8656">IFERROR(SEARCH(ÖĞRETMEN,'VERİ TABANI'!G8656,1),"")</f>
        <v/>
      </c>
      <c r="Q8656" s="29" t="str">
        <f t="shared" si="266"/>
        <v/>
      </c>
    </row>
    <row r="8657" spans="13:17">
      <c r="M8657" s="3" t="str">
        <f>IFERROR(INDEX('SINIF GÜNLER'!$A:$C,MATCH('VERİ TABANI'!$D8657,'SINIF GÜNLER'!$B:$B,0),MATCH('VERİ TABANI'!$M$1,'SINIF GÜNLER'!$A$1:$C$1,0)),"")</f>
        <v/>
      </c>
      <c r="P8657" s="28" t="str">
        <f t="array" ref="P8657">IFERROR(SEARCH(ÖĞRETMEN,'VERİ TABANI'!G8657,1),"")</f>
        <v/>
      </c>
      <c r="Q8657" s="29" t="str">
        <f t="shared" si="266"/>
        <v/>
      </c>
    </row>
    <row r="8658" spans="13:17">
      <c r="M8658" s="3" t="str">
        <f>IFERROR(INDEX('SINIF GÜNLER'!$A:$C,MATCH('VERİ TABANI'!$D8658,'SINIF GÜNLER'!$B:$B,0),MATCH('VERİ TABANI'!$M$1,'SINIF GÜNLER'!$A$1:$C$1,0)),"")</f>
        <v/>
      </c>
      <c r="P8658" s="28" t="str">
        <f t="array" ref="P8658">IFERROR(SEARCH(ÖĞRETMEN,'VERİ TABANI'!G8658,1),"")</f>
        <v/>
      </c>
      <c r="Q8658" s="29" t="str">
        <f t="shared" si="266"/>
        <v/>
      </c>
    </row>
    <row r="8659" spans="13:17">
      <c r="M8659" s="3" t="str">
        <f>IFERROR(INDEX('SINIF GÜNLER'!$A:$C,MATCH('VERİ TABANI'!$D8659,'SINIF GÜNLER'!$B:$B,0),MATCH('VERİ TABANI'!$M$1,'SINIF GÜNLER'!$A$1:$C$1,0)),"")</f>
        <v/>
      </c>
      <c r="P8659" s="28" t="str">
        <f t="array" ref="P8659">IFERROR(SEARCH(ÖĞRETMEN,'VERİ TABANI'!G8659,1),"")</f>
        <v/>
      </c>
      <c r="Q8659" s="29" t="str">
        <f t="shared" si="266"/>
        <v/>
      </c>
    </row>
    <row r="8660" spans="13:17">
      <c r="M8660" s="3" t="str">
        <f>IFERROR(INDEX('SINIF GÜNLER'!$A:$C,MATCH('VERİ TABANI'!$D8660,'SINIF GÜNLER'!$B:$B,0),MATCH('VERİ TABANI'!$M$1,'SINIF GÜNLER'!$A$1:$C$1,0)),"")</f>
        <v/>
      </c>
      <c r="P8660" s="28" t="str">
        <f t="array" ref="P8660">IFERROR(SEARCH(ÖĞRETMEN,'VERİ TABANI'!G8660,1),"")</f>
        <v/>
      </c>
      <c r="Q8660" s="29" t="str">
        <f t="shared" si="266"/>
        <v/>
      </c>
    </row>
    <row r="8661" spans="13:17">
      <c r="M8661" s="3" t="str">
        <f>IFERROR(INDEX('SINIF GÜNLER'!$A:$C,MATCH('VERİ TABANI'!$D8661,'SINIF GÜNLER'!$B:$B,0),MATCH('VERİ TABANI'!$M$1,'SINIF GÜNLER'!$A$1:$C$1,0)),"")</f>
        <v/>
      </c>
      <c r="P8661" s="28" t="str">
        <f t="array" ref="P8661">IFERROR(SEARCH(ÖĞRETMEN,'VERİ TABANI'!G8661,1),"")</f>
        <v/>
      </c>
      <c r="Q8661" s="29" t="str">
        <f t="shared" si="266"/>
        <v/>
      </c>
    </row>
    <row r="8662" spans="13:17">
      <c r="M8662" s="3" t="str">
        <f>IFERROR(INDEX('SINIF GÜNLER'!$A:$C,MATCH('VERİ TABANI'!$D8662,'SINIF GÜNLER'!$B:$B,0),MATCH('VERİ TABANI'!$M$1,'SINIF GÜNLER'!$A$1:$C$1,0)),"")</f>
        <v/>
      </c>
      <c r="P8662" s="28" t="str">
        <f t="array" ref="P8662">IFERROR(SEARCH(ÖĞRETMEN,'VERİ TABANI'!G8662,1),"")</f>
        <v/>
      </c>
      <c r="Q8662" s="29" t="str">
        <f t="shared" si="266"/>
        <v/>
      </c>
    </row>
    <row r="8663" spans="13:17">
      <c r="M8663" s="3" t="str">
        <f>IFERROR(INDEX('SINIF GÜNLER'!$A:$C,MATCH('VERİ TABANI'!$D8663,'SINIF GÜNLER'!$B:$B,0),MATCH('VERİ TABANI'!$M$1,'SINIF GÜNLER'!$A$1:$C$1,0)),"")</f>
        <v/>
      </c>
      <c r="P8663" s="28" t="str">
        <f t="array" ref="P8663">IFERROR(SEARCH(ÖĞRETMEN,'VERİ TABANI'!G8663,1),"")</f>
        <v/>
      </c>
      <c r="Q8663" s="29" t="str">
        <f t="shared" si="266"/>
        <v/>
      </c>
    </row>
    <row r="8664" spans="13:17">
      <c r="M8664" s="3" t="str">
        <f>IFERROR(INDEX('SINIF GÜNLER'!$A:$C,MATCH('VERİ TABANI'!$D8664,'SINIF GÜNLER'!$B:$B,0),MATCH('VERİ TABANI'!$M$1,'SINIF GÜNLER'!$A$1:$C$1,0)),"")</f>
        <v/>
      </c>
      <c r="P8664" s="28" t="str">
        <f t="array" ref="P8664">IFERROR(SEARCH(ÖĞRETMEN,'VERİ TABANI'!G8664,1),"")</f>
        <v/>
      </c>
      <c r="Q8664" s="29" t="str">
        <f t="shared" si="266"/>
        <v/>
      </c>
    </row>
    <row r="8665" spans="13:17">
      <c r="M8665" s="3" t="str">
        <f>IFERROR(INDEX('SINIF GÜNLER'!$A:$C,MATCH('VERİ TABANI'!$D8665,'SINIF GÜNLER'!$B:$B,0),MATCH('VERİ TABANI'!$M$1,'SINIF GÜNLER'!$A$1:$C$1,0)),"")</f>
        <v/>
      </c>
      <c r="P8665" s="28" t="str">
        <f t="array" ref="P8665">IFERROR(SEARCH(ÖĞRETMEN,'VERİ TABANI'!G8665,1),"")</f>
        <v/>
      </c>
      <c r="Q8665" s="29" t="str">
        <f t="shared" si="266"/>
        <v/>
      </c>
    </row>
    <row r="8666" spans="13:17">
      <c r="M8666" s="3" t="str">
        <f>IFERROR(INDEX('SINIF GÜNLER'!$A:$C,MATCH('VERİ TABANI'!$D8666,'SINIF GÜNLER'!$B:$B,0),MATCH('VERİ TABANI'!$M$1,'SINIF GÜNLER'!$A$1:$C$1,0)),"")</f>
        <v/>
      </c>
      <c r="P8666" s="28" t="str">
        <f t="array" ref="P8666">IFERROR(SEARCH(ÖĞRETMEN,'VERİ TABANI'!G8666,1),"")</f>
        <v/>
      </c>
      <c r="Q8666" s="29" t="str">
        <f t="shared" si="266"/>
        <v/>
      </c>
    </row>
    <row r="8667" spans="13:17">
      <c r="M8667" s="3" t="str">
        <f>IFERROR(INDEX('SINIF GÜNLER'!$A:$C,MATCH('VERİ TABANI'!$D8667,'SINIF GÜNLER'!$B:$B,0),MATCH('VERİ TABANI'!$M$1,'SINIF GÜNLER'!$A$1:$C$1,0)),"")</f>
        <v/>
      </c>
      <c r="P8667" s="28" t="str">
        <f t="array" ref="P8667">IFERROR(SEARCH(ÖĞRETMEN,'VERİ TABANI'!G8667,1),"")</f>
        <v/>
      </c>
      <c r="Q8667" s="29" t="str">
        <f t="shared" si="266"/>
        <v/>
      </c>
    </row>
    <row r="8668" spans="13:17">
      <c r="M8668" s="3" t="str">
        <f>IFERROR(INDEX('SINIF GÜNLER'!$A:$C,MATCH('VERİ TABANI'!$D8668,'SINIF GÜNLER'!$B:$B,0),MATCH('VERİ TABANI'!$M$1,'SINIF GÜNLER'!$A$1:$C$1,0)),"")</f>
        <v/>
      </c>
      <c r="P8668" s="28" t="str">
        <f t="array" ref="P8668">IFERROR(SEARCH(ÖĞRETMEN,'VERİ TABANI'!G8668,1),"")</f>
        <v/>
      </c>
      <c r="Q8668" s="29" t="str">
        <f t="shared" si="266"/>
        <v/>
      </c>
    </row>
    <row r="8669" spans="13:17">
      <c r="M8669" s="3" t="str">
        <f>IFERROR(INDEX('SINIF GÜNLER'!$A:$C,MATCH('VERİ TABANI'!$D8669,'SINIF GÜNLER'!$B:$B,0),MATCH('VERİ TABANI'!$M$1,'SINIF GÜNLER'!$A$1:$C$1,0)),"")</f>
        <v/>
      </c>
      <c r="P8669" s="28" t="str">
        <f t="array" ref="P8669">IFERROR(SEARCH(ÖĞRETMEN,'VERİ TABANI'!G8669,1),"")</f>
        <v/>
      </c>
      <c r="Q8669" s="29" t="str">
        <f t="shared" si="266"/>
        <v/>
      </c>
    </row>
    <row r="8670" spans="13:17">
      <c r="M8670" s="3" t="str">
        <f>IFERROR(INDEX('SINIF GÜNLER'!$A:$C,MATCH('VERİ TABANI'!$D8670,'SINIF GÜNLER'!$B:$B,0),MATCH('VERİ TABANI'!$M$1,'SINIF GÜNLER'!$A$1:$C$1,0)),"")</f>
        <v/>
      </c>
      <c r="P8670" s="28" t="str">
        <f t="array" ref="P8670">IFERROR(SEARCH(ÖĞRETMEN,'VERİ TABANI'!G8670,1),"")</f>
        <v/>
      </c>
      <c r="Q8670" s="29" t="str">
        <f t="shared" si="266"/>
        <v/>
      </c>
    </row>
    <row r="8671" spans="13:17">
      <c r="M8671" s="3" t="str">
        <f>IFERROR(INDEX('SINIF GÜNLER'!$A:$C,MATCH('VERİ TABANI'!$D8671,'SINIF GÜNLER'!$B:$B,0),MATCH('VERİ TABANI'!$M$1,'SINIF GÜNLER'!$A$1:$C$1,0)),"")</f>
        <v/>
      </c>
      <c r="P8671" s="28" t="str">
        <f t="array" ref="P8671">IFERROR(SEARCH(ÖĞRETMEN,'VERİ TABANI'!G8671,1),"")</f>
        <v/>
      </c>
      <c r="Q8671" s="29" t="str">
        <f t="shared" si="266"/>
        <v/>
      </c>
    </row>
    <row r="8672" spans="13:17">
      <c r="M8672" s="3" t="str">
        <f>IFERROR(INDEX('SINIF GÜNLER'!$A:$C,MATCH('VERİ TABANI'!$D8672,'SINIF GÜNLER'!$B:$B,0),MATCH('VERİ TABANI'!$M$1,'SINIF GÜNLER'!$A$1:$C$1,0)),"")</f>
        <v/>
      </c>
      <c r="P8672" s="28" t="str">
        <f t="array" ref="P8672">IFERROR(SEARCH(ÖĞRETMEN,'VERİ TABANI'!G8672,1),"")</f>
        <v/>
      </c>
      <c r="Q8672" s="29" t="str">
        <f t="shared" si="266"/>
        <v/>
      </c>
    </row>
    <row r="8673" spans="13:17">
      <c r="M8673" s="3" t="str">
        <f>IFERROR(INDEX('SINIF GÜNLER'!$A:$C,MATCH('VERİ TABANI'!$D8673,'SINIF GÜNLER'!$B:$B,0),MATCH('VERİ TABANI'!$M$1,'SINIF GÜNLER'!$A$1:$C$1,0)),"")</f>
        <v/>
      </c>
      <c r="P8673" s="28" t="str">
        <f t="array" ref="P8673">IFERROR(SEARCH(ÖĞRETMEN,'VERİ TABANI'!G8673,1),"")</f>
        <v/>
      </c>
      <c r="Q8673" s="29" t="str">
        <f t="shared" si="266"/>
        <v/>
      </c>
    </row>
    <row r="8674" spans="13:17">
      <c r="M8674" s="3" t="str">
        <f>IFERROR(INDEX('SINIF GÜNLER'!$A:$C,MATCH('VERİ TABANI'!$D8674,'SINIF GÜNLER'!$B:$B,0),MATCH('VERİ TABANI'!$M$1,'SINIF GÜNLER'!$A$1:$C$1,0)),"")</f>
        <v/>
      </c>
      <c r="P8674" s="28" t="str">
        <f t="array" ref="P8674">IFERROR(SEARCH(ÖĞRETMEN,'VERİ TABANI'!G8674,1),"")</f>
        <v/>
      </c>
      <c r="Q8674" s="29" t="str">
        <f t="shared" si="266"/>
        <v/>
      </c>
    </row>
    <row r="8675" spans="13:17">
      <c r="M8675" s="3" t="str">
        <f>IFERROR(INDEX('SINIF GÜNLER'!$A:$C,MATCH('VERİ TABANI'!$D8675,'SINIF GÜNLER'!$B:$B,0),MATCH('VERİ TABANI'!$M$1,'SINIF GÜNLER'!$A$1:$C$1,0)),"")</f>
        <v/>
      </c>
      <c r="P8675" s="28" t="str">
        <f t="array" ref="P8675">IFERROR(SEARCH(ÖĞRETMEN,'VERİ TABANI'!G8675,1),"")</f>
        <v/>
      </c>
      <c r="Q8675" s="29" t="str">
        <f t="shared" si="266"/>
        <v/>
      </c>
    </row>
    <row r="8676" spans="13:17">
      <c r="M8676" s="3" t="str">
        <f>IFERROR(INDEX('SINIF GÜNLER'!$A:$C,MATCH('VERİ TABANI'!$D8676,'SINIF GÜNLER'!$B:$B,0),MATCH('VERİ TABANI'!$M$1,'SINIF GÜNLER'!$A$1:$C$1,0)),"")</f>
        <v/>
      </c>
      <c r="P8676" s="28" t="str">
        <f t="array" ref="P8676">IFERROR(SEARCH(ÖĞRETMEN,'VERİ TABANI'!G8676,1),"")</f>
        <v/>
      </c>
      <c r="Q8676" s="29" t="str">
        <f t="shared" si="266"/>
        <v/>
      </c>
    </row>
    <row r="8677" spans="13:17">
      <c r="M8677" s="3" t="str">
        <f>IFERROR(INDEX('SINIF GÜNLER'!$A:$C,MATCH('VERİ TABANI'!$D8677,'SINIF GÜNLER'!$B:$B,0),MATCH('VERİ TABANI'!$M$1,'SINIF GÜNLER'!$A$1:$C$1,0)),"")</f>
        <v/>
      </c>
      <c r="P8677" s="28" t="str">
        <f t="array" ref="P8677">IFERROR(SEARCH(ÖĞRETMEN,'VERİ TABANI'!G8677,1),"")</f>
        <v/>
      </c>
      <c r="Q8677" s="29" t="str">
        <f t="shared" si="266"/>
        <v/>
      </c>
    </row>
    <row r="8678" spans="13:17">
      <c r="M8678" s="3" t="str">
        <f>IFERROR(INDEX('SINIF GÜNLER'!$A:$C,MATCH('VERİ TABANI'!$D8678,'SINIF GÜNLER'!$B:$B,0),MATCH('VERİ TABANI'!$M$1,'SINIF GÜNLER'!$A$1:$C$1,0)),"")</f>
        <v/>
      </c>
      <c r="P8678" s="28" t="str">
        <f t="array" ref="P8678">IFERROR(SEARCH(ÖĞRETMEN,'VERİ TABANI'!G8678,1),"")</f>
        <v/>
      </c>
      <c r="Q8678" s="29" t="str">
        <f t="shared" si="266"/>
        <v/>
      </c>
    </row>
    <row r="8679" spans="13:17">
      <c r="M8679" s="3" t="str">
        <f>IFERROR(INDEX('SINIF GÜNLER'!$A:$C,MATCH('VERİ TABANI'!$D8679,'SINIF GÜNLER'!$B:$B,0),MATCH('VERİ TABANI'!$M$1,'SINIF GÜNLER'!$A$1:$C$1,0)),"")</f>
        <v/>
      </c>
      <c r="P8679" s="28" t="str">
        <f t="array" ref="P8679">IFERROR(SEARCH(ÖĞRETMEN,'VERİ TABANI'!G8679,1),"")</f>
        <v/>
      </c>
      <c r="Q8679" s="29" t="str">
        <f t="shared" si="266"/>
        <v/>
      </c>
    </row>
    <row r="8680" spans="13:17">
      <c r="M8680" s="3" t="str">
        <f>IFERROR(INDEX('SINIF GÜNLER'!$A:$C,MATCH('VERİ TABANI'!$D8680,'SINIF GÜNLER'!$B:$B,0),MATCH('VERİ TABANI'!$M$1,'SINIF GÜNLER'!$A$1:$C$1,0)),"")</f>
        <v/>
      </c>
      <c r="P8680" s="28" t="str">
        <f t="array" ref="P8680">IFERROR(SEARCH(ÖĞRETMEN,'VERİ TABANI'!G8680,1),"")</f>
        <v/>
      </c>
      <c r="Q8680" s="29" t="str">
        <f t="shared" si="266"/>
        <v/>
      </c>
    </row>
    <row r="8681" spans="13:17">
      <c r="M8681" s="3" t="str">
        <f>IFERROR(INDEX('SINIF GÜNLER'!$A:$C,MATCH('VERİ TABANI'!$D8681,'SINIF GÜNLER'!$B:$B,0),MATCH('VERİ TABANI'!$M$1,'SINIF GÜNLER'!$A$1:$C$1,0)),"")</f>
        <v/>
      </c>
      <c r="P8681" s="28" t="str">
        <f t="array" ref="P8681">IFERROR(SEARCH(ÖĞRETMEN,'VERİ TABANI'!G8681,1),"")</f>
        <v/>
      </c>
      <c r="Q8681" s="29" t="str">
        <f t="shared" si="266"/>
        <v/>
      </c>
    </row>
    <row r="8682" spans="13:17">
      <c r="M8682" s="3" t="str">
        <f>IFERROR(INDEX('SINIF GÜNLER'!$A:$C,MATCH('VERİ TABANI'!$D8682,'SINIF GÜNLER'!$B:$B,0),MATCH('VERİ TABANI'!$M$1,'SINIF GÜNLER'!$A$1:$C$1,0)),"")</f>
        <v/>
      </c>
      <c r="P8682" s="28" t="str">
        <f t="array" ref="P8682">IFERROR(SEARCH(ÖĞRETMEN,'VERİ TABANI'!G8682,1),"")</f>
        <v/>
      </c>
      <c r="Q8682" s="29" t="str">
        <f t="shared" si="266"/>
        <v/>
      </c>
    </row>
    <row r="8683" spans="13:17">
      <c r="M8683" s="3" t="str">
        <f>IFERROR(INDEX('SINIF GÜNLER'!$A:$C,MATCH('VERİ TABANI'!$D8683,'SINIF GÜNLER'!$B:$B,0),MATCH('VERİ TABANI'!$M$1,'SINIF GÜNLER'!$A$1:$C$1,0)),"")</f>
        <v/>
      </c>
      <c r="P8683" s="28" t="str">
        <f t="array" ref="P8683">IFERROR(SEARCH(ÖĞRETMEN,'VERİ TABANI'!G8683,1),"")</f>
        <v/>
      </c>
      <c r="Q8683" s="29" t="str">
        <f t="shared" si="266"/>
        <v/>
      </c>
    </row>
    <row r="8684" spans="13:17">
      <c r="M8684" s="3" t="str">
        <f>IFERROR(INDEX('SINIF GÜNLER'!$A:$C,MATCH('VERİ TABANI'!$D8684,'SINIF GÜNLER'!$B:$B,0),MATCH('VERİ TABANI'!$M$1,'SINIF GÜNLER'!$A$1:$C$1,0)),"")</f>
        <v/>
      </c>
      <c r="P8684" s="28" t="str">
        <f t="array" ref="P8684">IFERROR(SEARCH(ÖĞRETMEN,'VERİ TABANI'!G8684,1),"")</f>
        <v/>
      </c>
      <c r="Q8684" s="29" t="str">
        <f t="shared" si="266"/>
        <v/>
      </c>
    </row>
    <row r="8685" spans="13:17">
      <c r="M8685" s="3" t="str">
        <f>IFERROR(INDEX('SINIF GÜNLER'!$A:$C,MATCH('VERİ TABANI'!$D8685,'SINIF GÜNLER'!$B:$B,0),MATCH('VERİ TABANI'!$M$1,'SINIF GÜNLER'!$A$1:$C$1,0)),"")</f>
        <v/>
      </c>
      <c r="P8685" s="28" t="str">
        <f t="array" ref="P8685">IFERROR(SEARCH(ÖĞRETMEN,'VERİ TABANI'!G8685,1),"")</f>
        <v/>
      </c>
      <c r="Q8685" s="29" t="str">
        <f t="shared" si="266"/>
        <v/>
      </c>
    </row>
    <row r="8686" spans="13:17">
      <c r="M8686" s="3" t="str">
        <f>IFERROR(INDEX('SINIF GÜNLER'!$A:$C,MATCH('VERİ TABANI'!$D8686,'SINIF GÜNLER'!$B:$B,0),MATCH('VERİ TABANI'!$M$1,'SINIF GÜNLER'!$A$1:$C$1,0)),"")</f>
        <v/>
      </c>
      <c r="P8686" s="28" t="str">
        <f t="array" ref="P8686">IFERROR(SEARCH(ÖĞRETMEN,'VERİ TABANI'!G8686,1),"")</f>
        <v/>
      </c>
      <c r="Q8686" s="29" t="str">
        <f t="shared" si="266"/>
        <v/>
      </c>
    </row>
    <row r="8687" spans="13:17">
      <c r="M8687" s="3" t="str">
        <f>IFERROR(INDEX('SINIF GÜNLER'!$A:$C,MATCH('VERİ TABANI'!$D8687,'SINIF GÜNLER'!$B:$B,0),MATCH('VERİ TABANI'!$M$1,'SINIF GÜNLER'!$A$1:$C$1,0)),"")</f>
        <v/>
      </c>
      <c r="P8687" s="28" t="str">
        <f t="array" ref="P8687">IFERROR(SEARCH(ÖĞRETMEN,'VERİ TABANI'!G8687,1),"")</f>
        <v/>
      </c>
      <c r="Q8687" s="29" t="str">
        <f t="shared" si="266"/>
        <v/>
      </c>
    </row>
    <row r="8688" spans="13:17">
      <c r="M8688" s="3" t="str">
        <f>IFERROR(INDEX('SINIF GÜNLER'!$A:$C,MATCH('VERİ TABANI'!$D8688,'SINIF GÜNLER'!$B:$B,0),MATCH('VERİ TABANI'!$M$1,'SINIF GÜNLER'!$A$1:$C$1,0)),"")</f>
        <v/>
      </c>
      <c r="P8688" s="28" t="str">
        <f t="array" ref="P8688">IFERROR(SEARCH(ÖĞRETMEN,'VERİ TABANI'!G8688,1),"")</f>
        <v/>
      </c>
      <c r="Q8688" s="29" t="str">
        <f t="shared" si="266"/>
        <v/>
      </c>
    </row>
    <row r="8689" spans="13:17">
      <c r="M8689" s="3" t="str">
        <f>IFERROR(INDEX('SINIF GÜNLER'!$A:$C,MATCH('VERİ TABANI'!$D8689,'SINIF GÜNLER'!$B:$B,0),MATCH('VERİ TABANI'!$M$1,'SINIF GÜNLER'!$A$1:$C$1,0)),"")</f>
        <v/>
      </c>
      <c r="P8689" s="28" t="str">
        <f t="array" ref="P8689">IFERROR(SEARCH(ÖĞRETMEN,'VERİ TABANI'!G8689,1),"")</f>
        <v/>
      </c>
      <c r="Q8689" s="29" t="str">
        <f t="shared" si="266"/>
        <v/>
      </c>
    </row>
    <row r="8690" spans="13:17">
      <c r="M8690" s="3" t="str">
        <f>IFERROR(INDEX('SINIF GÜNLER'!$A:$C,MATCH('VERİ TABANI'!$D8690,'SINIF GÜNLER'!$B:$B,0),MATCH('VERİ TABANI'!$M$1,'SINIF GÜNLER'!$A$1:$C$1,0)),"")</f>
        <v/>
      </c>
      <c r="P8690" s="28" t="str">
        <f t="array" ref="P8690">IFERROR(SEARCH(ÖĞRETMEN,'VERİ TABANI'!G8690,1),"")</f>
        <v/>
      </c>
      <c r="Q8690" s="29" t="str">
        <f t="shared" si="266"/>
        <v/>
      </c>
    </row>
    <row r="8691" spans="13:17">
      <c r="M8691" s="3" t="str">
        <f>IFERROR(INDEX('SINIF GÜNLER'!$A:$C,MATCH('VERİ TABANI'!$D8691,'SINIF GÜNLER'!$B:$B,0),MATCH('VERİ TABANI'!$M$1,'SINIF GÜNLER'!$A$1:$C$1,0)),"")</f>
        <v/>
      </c>
      <c r="P8691" s="28" t="str">
        <f t="array" ref="P8691">IFERROR(SEARCH(ÖĞRETMEN,'VERİ TABANI'!G8691,1),"")</f>
        <v/>
      </c>
      <c r="Q8691" s="29" t="str">
        <f t="shared" si="266"/>
        <v/>
      </c>
    </row>
    <row r="8692" spans="13:17">
      <c r="M8692" s="3" t="str">
        <f>IFERROR(INDEX('SINIF GÜNLER'!$A:$C,MATCH('VERİ TABANI'!$D8692,'SINIF GÜNLER'!$B:$B,0),MATCH('VERİ TABANI'!$M$1,'SINIF GÜNLER'!$A$1:$C$1,0)),"")</f>
        <v/>
      </c>
      <c r="P8692" s="28" t="str">
        <f t="array" ref="P8692">IFERROR(SEARCH(ÖĞRETMEN,'VERİ TABANI'!G8692,1),"")</f>
        <v/>
      </c>
      <c r="Q8692" s="29" t="str">
        <f t="shared" si="266"/>
        <v/>
      </c>
    </row>
    <row r="8693" spans="13:17">
      <c r="M8693" s="3" t="str">
        <f>IFERROR(INDEX('SINIF GÜNLER'!$A:$C,MATCH('VERİ TABANI'!$D8693,'SINIF GÜNLER'!$B:$B,0),MATCH('VERİ TABANI'!$M$1,'SINIF GÜNLER'!$A$1:$C$1,0)),"")</f>
        <v/>
      </c>
      <c r="P8693" s="28" t="str">
        <f t="array" ref="P8693">IFERROR(SEARCH(ÖĞRETMEN,'VERİ TABANI'!G8693,1),"")</f>
        <v/>
      </c>
      <c r="Q8693" s="29" t="str">
        <f t="shared" si="266"/>
        <v/>
      </c>
    </row>
    <row r="8694" spans="13:17">
      <c r="M8694" s="3" t="str">
        <f>IFERROR(INDEX('SINIF GÜNLER'!$A:$C,MATCH('VERİ TABANI'!$D8694,'SINIF GÜNLER'!$B:$B,0),MATCH('VERİ TABANI'!$M$1,'SINIF GÜNLER'!$A$1:$C$1,0)),"")</f>
        <v/>
      </c>
      <c r="P8694" s="28" t="str">
        <f t="array" ref="P8694">IFERROR(SEARCH(ÖĞRETMEN,'VERİ TABANI'!G8694,1),"")</f>
        <v/>
      </c>
      <c r="Q8694" s="29" t="str">
        <f t="shared" si="266"/>
        <v/>
      </c>
    </row>
    <row r="8695" spans="13:17">
      <c r="M8695" s="3" t="str">
        <f>IFERROR(INDEX('SINIF GÜNLER'!$A:$C,MATCH('VERİ TABANI'!$D8695,'SINIF GÜNLER'!$B:$B,0),MATCH('VERİ TABANI'!$M$1,'SINIF GÜNLER'!$A$1:$C$1,0)),"")</f>
        <v/>
      </c>
      <c r="P8695" s="28" t="str">
        <f t="array" ref="P8695">IFERROR(SEARCH(ÖĞRETMEN,'VERİ TABANI'!G8695,1),"")</f>
        <v/>
      </c>
      <c r="Q8695" s="29" t="str">
        <f t="shared" si="266"/>
        <v/>
      </c>
    </row>
    <row r="8696" spans="13:17">
      <c r="M8696" s="3" t="str">
        <f>IFERROR(INDEX('SINIF GÜNLER'!$A:$C,MATCH('VERİ TABANI'!$D8696,'SINIF GÜNLER'!$B:$B,0),MATCH('VERİ TABANI'!$M$1,'SINIF GÜNLER'!$A$1:$C$1,0)),"")</f>
        <v/>
      </c>
      <c r="P8696" s="28" t="str">
        <f t="array" ref="P8696">IFERROR(SEARCH(ÖĞRETMEN,'VERİ TABANI'!G8696,1),"")</f>
        <v/>
      </c>
      <c r="Q8696" s="29" t="str">
        <f t="shared" si="266"/>
        <v/>
      </c>
    </row>
    <row r="8697" spans="13:17">
      <c r="M8697" s="3" t="str">
        <f>IFERROR(INDEX('SINIF GÜNLER'!$A:$C,MATCH('VERİ TABANI'!$D8697,'SINIF GÜNLER'!$B:$B,0),MATCH('VERİ TABANI'!$M$1,'SINIF GÜNLER'!$A$1:$C$1,0)),"")</f>
        <v/>
      </c>
      <c r="P8697" s="28" t="str">
        <f t="array" ref="P8697">IFERROR(SEARCH(ÖĞRETMEN,'VERİ TABANI'!G8697,1),"")</f>
        <v/>
      </c>
      <c r="Q8697" s="29" t="str">
        <f t="shared" si="266"/>
        <v/>
      </c>
    </row>
    <row r="8698" spans="13:17">
      <c r="M8698" s="3" t="str">
        <f>IFERROR(INDEX('SINIF GÜNLER'!$A:$C,MATCH('VERİ TABANI'!$D8698,'SINIF GÜNLER'!$B:$B,0),MATCH('VERİ TABANI'!$M$1,'SINIF GÜNLER'!$A$1:$C$1,0)),"")</f>
        <v/>
      </c>
      <c r="P8698" s="28" t="str">
        <f t="array" ref="P8698">IFERROR(SEARCH(ÖĞRETMEN,'VERİ TABANI'!G8698,1),"")</f>
        <v/>
      </c>
      <c r="Q8698" s="29" t="str">
        <f t="shared" si="266"/>
        <v/>
      </c>
    </row>
    <row r="8699" spans="13:17">
      <c r="M8699" s="3" t="str">
        <f>IFERROR(INDEX('SINIF GÜNLER'!$A:$C,MATCH('VERİ TABANI'!$D8699,'SINIF GÜNLER'!$B:$B,0),MATCH('VERİ TABANI'!$M$1,'SINIF GÜNLER'!$A$1:$C$1,0)),"")</f>
        <v/>
      </c>
      <c r="P8699" s="28" t="str">
        <f t="array" ref="P8699">IFERROR(SEARCH(ÖĞRETMEN,'VERİ TABANI'!G8699,1),"")</f>
        <v/>
      </c>
      <c r="Q8699" s="29" t="str">
        <f t="shared" si="266"/>
        <v/>
      </c>
    </row>
    <row r="8700" spans="13:17">
      <c r="M8700" s="3" t="str">
        <f>IFERROR(INDEX('SINIF GÜNLER'!$A:$C,MATCH('VERİ TABANI'!$D8700,'SINIF GÜNLER'!$B:$B,0),MATCH('VERİ TABANI'!$M$1,'SINIF GÜNLER'!$A$1:$C$1,0)),"")</f>
        <v/>
      </c>
      <c r="P8700" s="28" t="str">
        <f t="array" ref="P8700">IFERROR(SEARCH(ÖĞRETMEN,'VERİ TABANI'!G8700,1),"")</f>
        <v/>
      </c>
      <c r="Q8700" s="29" t="str">
        <f t="shared" si="266"/>
        <v/>
      </c>
    </row>
    <row r="8701" spans="13:17">
      <c r="M8701" s="3" t="str">
        <f>IFERROR(INDEX('SINIF GÜNLER'!$A:$C,MATCH('VERİ TABANI'!$D8701,'SINIF GÜNLER'!$B:$B,0),MATCH('VERİ TABANI'!$M$1,'SINIF GÜNLER'!$A$1:$C$1,0)),"")</f>
        <v/>
      </c>
      <c r="P8701" s="28" t="str">
        <f t="array" ref="P8701">IFERROR(SEARCH(ÖĞRETMEN,'VERİ TABANI'!G8701,1),"")</f>
        <v/>
      </c>
      <c r="Q8701" s="29" t="str">
        <f t="shared" si="266"/>
        <v/>
      </c>
    </row>
    <row r="8702" spans="13:17">
      <c r="M8702" s="3" t="str">
        <f>IFERROR(INDEX('SINIF GÜNLER'!$A:$C,MATCH('VERİ TABANI'!$D8702,'SINIF GÜNLER'!$B:$B,0),MATCH('VERİ TABANI'!$M$1,'SINIF GÜNLER'!$A$1:$C$1,0)),"")</f>
        <v/>
      </c>
      <c r="P8702" s="28" t="str">
        <f t="array" ref="P8702">IFERROR(SEARCH(ÖĞRETMEN,'VERİ TABANI'!G8702,1),"")</f>
        <v/>
      </c>
      <c r="Q8702" s="29" t="str">
        <f t="shared" si="266"/>
        <v/>
      </c>
    </row>
    <row r="8703" spans="13:17">
      <c r="M8703" s="3" t="str">
        <f>IFERROR(INDEX('SINIF GÜNLER'!$A:$C,MATCH('VERİ TABANI'!$D8703,'SINIF GÜNLER'!$B:$B,0),MATCH('VERİ TABANI'!$M$1,'SINIF GÜNLER'!$A$1:$C$1,0)),"")</f>
        <v/>
      </c>
      <c r="P8703" s="28" t="str">
        <f t="array" ref="P8703">IFERROR(SEARCH(ÖĞRETMEN,'VERİ TABANI'!G8703,1),"")</f>
        <v/>
      </c>
      <c r="Q8703" s="29" t="str">
        <f t="shared" si="266"/>
        <v/>
      </c>
    </row>
    <row r="8704" spans="13:17">
      <c r="M8704" s="3" t="str">
        <f>IFERROR(INDEX('SINIF GÜNLER'!$A:$C,MATCH('VERİ TABANI'!$D8704,'SINIF GÜNLER'!$B:$B,0),MATCH('VERİ TABANI'!$M$1,'SINIF GÜNLER'!$A$1:$C$1,0)),"")</f>
        <v/>
      </c>
      <c r="P8704" s="28" t="str">
        <f t="array" ref="P8704">IFERROR(SEARCH(ÖĞRETMEN,'VERİ TABANI'!G8704,1),"")</f>
        <v/>
      </c>
      <c r="Q8704" s="29" t="str">
        <f t="shared" si="266"/>
        <v/>
      </c>
    </row>
    <row r="8705" spans="13:17">
      <c r="M8705" s="3" t="str">
        <f>IFERROR(INDEX('SINIF GÜNLER'!$A:$C,MATCH('VERİ TABANI'!$D8705,'SINIF GÜNLER'!$B:$B,0),MATCH('VERİ TABANI'!$M$1,'SINIF GÜNLER'!$A$1:$C$1,0)),"")</f>
        <v/>
      </c>
      <c r="P8705" s="28" t="str">
        <f t="array" ref="P8705">IFERROR(SEARCH(ÖĞRETMEN,'VERİ TABANI'!G8705,1),"")</f>
        <v/>
      </c>
      <c r="Q8705" s="29" t="str">
        <f t="shared" si="266"/>
        <v/>
      </c>
    </row>
    <row r="8706" spans="13:17">
      <c r="M8706" s="3" t="str">
        <f>IFERROR(INDEX('SINIF GÜNLER'!$A:$C,MATCH('VERİ TABANI'!$D8706,'SINIF GÜNLER'!$B:$B,0),MATCH('VERİ TABANI'!$M$1,'SINIF GÜNLER'!$A$1:$C$1,0)),"")</f>
        <v/>
      </c>
      <c r="P8706" s="28" t="str">
        <f t="array" ref="P8706">IFERROR(SEARCH(ÖĞRETMEN,'VERİ TABANI'!G8706,1),"")</f>
        <v/>
      </c>
      <c r="Q8706" s="29" t="str">
        <f t="shared" si="266"/>
        <v/>
      </c>
    </row>
    <row r="8707" spans="13:17">
      <c r="M8707" s="3" t="str">
        <f>IFERROR(INDEX('SINIF GÜNLER'!$A:$C,MATCH('VERİ TABANI'!$D8707,'SINIF GÜNLER'!$B:$B,0),MATCH('VERİ TABANI'!$M$1,'SINIF GÜNLER'!$A$1:$C$1,0)),"")</f>
        <v/>
      </c>
      <c r="P8707" s="28" t="str">
        <f t="array" ref="P8707">IFERROR(SEARCH(ÖĞRETMEN,'VERİ TABANI'!G8707,1),"")</f>
        <v/>
      </c>
      <c r="Q8707" s="29" t="str">
        <f t="shared" si="266"/>
        <v/>
      </c>
    </row>
    <row r="8708" spans="13:17">
      <c r="M8708" s="3" t="str">
        <f>IFERROR(INDEX('SINIF GÜNLER'!$A:$C,MATCH('VERİ TABANI'!$D8708,'SINIF GÜNLER'!$B:$B,0),MATCH('VERİ TABANI'!$M$1,'SINIF GÜNLER'!$A$1:$C$1,0)),"")</f>
        <v/>
      </c>
      <c r="P8708" s="28" t="str">
        <f t="array" ref="P8708">IFERROR(SEARCH(ÖĞRETMEN,'VERİ TABANI'!G8708,1),"")</f>
        <v/>
      </c>
      <c r="Q8708" s="29" t="str">
        <f t="shared" si="266"/>
        <v/>
      </c>
    </row>
    <row r="8709" spans="13:17">
      <c r="M8709" s="3" t="str">
        <f>IFERROR(INDEX('SINIF GÜNLER'!$A:$C,MATCH('VERİ TABANI'!$D8709,'SINIF GÜNLER'!$B:$B,0),MATCH('VERİ TABANI'!$M$1,'SINIF GÜNLER'!$A$1:$C$1,0)),"")</f>
        <v/>
      </c>
      <c r="P8709" s="28" t="str">
        <f t="array" ref="P8709">IFERROR(SEARCH(ÖĞRETMEN,'VERİ TABANI'!G8709,1),"")</f>
        <v/>
      </c>
      <c r="Q8709" s="29" t="str">
        <f t="shared" si="266"/>
        <v/>
      </c>
    </row>
    <row r="8710" spans="13:17">
      <c r="M8710" s="3" t="str">
        <f>IFERROR(INDEX('SINIF GÜNLER'!$A:$C,MATCH('VERİ TABANI'!$D8710,'SINIF GÜNLER'!$B:$B,0),MATCH('VERİ TABANI'!$M$1,'SINIF GÜNLER'!$A$1:$C$1,0)),"")</f>
        <v/>
      </c>
      <c r="P8710" s="28" t="str">
        <f t="array" ref="P8710">IFERROR(SEARCH(ÖĞRETMEN,'VERİ TABANI'!G8710,1),"")</f>
        <v/>
      </c>
      <c r="Q8710" s="29" t="str">
        <f t="shared" si="266"/>
        <v/>
      </c>
    </row>
    <row r="8711" spans="13:17">
      <c r="M8711" s="3" t="str">
        <f>IFERROR(INDEX('SINIF GÜNLER'!$A:$C,MATCH('VERİ TABANI'!$D8711,'SINIF GÜNLER'!$B:$B,0),MATCH('VERİ TABANI'!$M$1,'SINIF GÜNLER'!$A$1:$C$1,0)),"")</f>
        <v/>
      </c>
      <c r="P8711" s="28" t="str">
        <f t="array" ref="P8711">IFERROR(SEARCH(ÖĞRETMEN,'VERİ TABANI'!G8711,1),"")</f>
        <v/>
      </c>
      <c r="Q8711" s="29" t="str">
        <f t="shared" si="266"/>
        <v/>
      </c>
    </row>
    <row r="8712" spans="13:17">
      <c r="M8712" s="3" t="str">
        <f>IFERROR(INDEX('SINIF GÜNLER'!$A:$C,MATCH('VERİ TABANI'!$D8712,'SINIF GÜNLER'!$B:$B,0),MATCH('VERİ TABANI'!$M$1,'SINIF GÜNLER'!$A$1:$C$1,0)),"")</f>
        <v/>
      </c>
      <c r="P8712" s="28" t="str">
        <f t="array" ref="P8712">IFERROR(SEARCH(ÖĞRETMEN,'VERİ TABANI'!G8712,1),"")</f>
        <v/>
      </c>
      <c r="Q8712" s="29" t="str">
        <f t="shared" ref="Q8712:Q8775" si="267">IF(P8712="","",ROW())</f>
        <v/>
      </c>
    </row>
    <row r="8713" spans="13:17">
      <c r="M8713" s="3" t="str">
        <f>IFERROR(INDEX('SINIF GÜNLER'!$A:$C,MATCH('VERİ TABANI'!$D8713,'SINIF GÜNLER'!$B:$B,0),MATCH('VERİ TABANI'!$M$1,'SINIF GÜNLER'!$A$1:$C$1,0)),"")</f>
        <v/>
      </c>
      <c r="P8713" s="28" t="str">
        <f t="array" ref="P8713">IFERROR(SEARCH(ÖĞRETMEN,'VERİ TABANI'!G8713,1),"")</f>
        <v/>
      </c>
      <c r="Q8713" s="29" t="str">
        <f t="shared" si="267"/>
        <v/>
      </c>
    </row>
    <row r="8714" spans="13:17">
      <c r="M8714" s="3" t="str">
        <f>IFERROR(INDEX('SINIF GÜNLER'!$A:$C,MATCH('VERİ TABANI'!$D8714,'SINIF GÜNLER'!$B:$B,0),MATCH('VERİ TABANI'!$M$1,'SINIF GÜNLER'!$A$1:$C$1,0)),"")</f>
        <v/>
      </c>
      <c r="P8714" s="28" t="str">
        <f t="array" ref="P8714">IFERROR(SEARCH(ÖĞRETMEN,'VERİ TABANI'!G8714,1),"")</f>
        <v/>
      </c>
      <c r="Q8714" s="29" t="str">
        <f t="shared" si="267"/>
        <v/>
      </c>
    </row>
    <row r="8715" spans="13:17">
      <c r="M8715" s="3" t="str">
        <f>IFERROR(INDEX('SINIF GÜNLER'!$A:$C,MATCH('VERİ TABANI'!$D8715,'SINIF GÜNLER'!$B:$B,0),MATCH('VERİ TABANI'!$M$1,'SINIF GÜNLER'!$A$1:$C$1,0)),"")</f>
        <v/>
      </c>
      <c r="P8715" s="28" t="str">
        <f t="array" ref="P8715">IFERROR(SEARCH(ÖĞRETMEN,'VERİ TABANI'!G8715,1),"")</f>
        <v/>
      </c>
      <c r="Q8715" s="29" t="str">
        <f t="shared" si="267"/>
        <v/>
      </c>
    </row>
    <row r="8716" spans="13:17">
      <c r="M8716" s="3" t="str">
        <f>IFERROR(INDEX('SINIF GÜNLER'!$A:$C,MATCH('VERİ TABANI'!$D8716,'SINIF GÜNLER'!$B:$B,0),MATCH('VERİ TABANI'!$M$1,'SINIF GÜNLER'!$A$1:$C$1,0)),"")</f>
        <v/>
      </c>
      <c r="P8716" s="28" t="str">
        <f t="array" ref="P8716">IFERROR(SEARCH(ÖĞRETMEN,'VERİ TABANI'!G8716,1),"")</f>
        <v/>
      </c>
      <c r="Q8716" s="29" t="str">
        <f t="shared" si="267"/>
        <v/>
      </c>
    </row>
    <row r="8717" spans="13:17">
      <c r="M8717" s="3" t="str">
        <f>IFERROR(INDEX('SINIF GÜNLER'!$A:$C,MATCH('VERİ TABANI'!$D8717,'SINIF GÜNLER'!$B:$B,0),MATCH('VERİ TABANI'!$M$1,'SINIF GÜNLER'!$A$1:$C$1,0)),"")</f>
        <v/>
      </c>
      <c r="P8717" s="28" t="str">
        <f t="array" ref="P8717">IFERROR(SEARCH(ÖĞRETMEN,'VERİ TABANI'!G8717,1),"")</f>
        <v/>
      </c>
      <c r="Q8717" s="29" t="str">
        <f t="shared" si="267"/>
        <v/>
      </c>
    </row>
    <row r="8718" spans="13:17">
      <c r="M8718" s="3" t="str">
        <f>IFERROR(INDEX('SINIF GÜNLER'!$A:$C,MATCH('VERİ TABANI'!$D8718,'SINIF GÜNLER'!$B:$B,0),MATCH('VERİ TABANI'!$M$1,'SINIF GÜNLER'!$A$1:$C$1,0)),"")</f>
        <v/>
      </c>
      <c r="P8718" s="28" t="str">
        <f t="array" ref="P8718">IFERROR(SEARCH(ÖĞRETMEN,'VERİ TABANI'!G8718,1),"")</f>
        <v/>
      </c>
      <c r="Q8718" s="29" t="str">
        <f t="shared" si="267"/>
        <v/>
      </c>
    </row>
    <row r="8719" spans="13:17">
      <c r="M8719" s="3" t="str">
        <f>IFERROR(INDEX('SINIF GÜNLER'!$A:$C,MATCH('VERİ TABANI'!$D8719,'SINIF GÜNLER'!$B:$B,0),MATCH('VERİ TABANI'!$M$1,'SINIF GÜNLER'!$A$1:$C$1,0)),"")</f>
        <v/>
      </c>
      <c r="P8719" s="28" t="str">
        <f t="array" ref="P8719">IFERROR(SEARCH(ÖĞRETMEN,'VERİ TABANI'!G8719,1),"")</f>
        <v/>
      </c>
      <c r="Q8719" s="29" t="str">
        <f t="shared" si="267"/>
        <v/>
      </c>
    </row>
    <row r="8720" spans="13:17">
      <c r="M8720" s="3" t="str">
        <f>IFERROR(INDEX('SINIF GÜNLER'!$A:$C,MATCH('VERİ TABANI'!$D8720,'SINIF GÜNLER'!$B:$B,0),MATCH('VERİ TABANI'!$M$1,'SINIF GÜNLER'!$A$1:$C$1,0)),"")</f>
        <v/>
      </c>
      <c r="P8720" s="28" t="str">
        <f t="array" ref="P8720">IFERROR(SEARCH(ÖĞRETMEN,'VERİ TABANI'!G8720,1),"")</f>
        <v/>
      </c>
      <c r="Q8720" s="29" t="str">
        <f t="shared" si="267"/>
        <v/>
      </c>
    </row>
    <row r="8721" spans="13:17">
      <c r="M8721" s="3" t="str">
        <f>IFERROR(INDEX('SINIF GÜNLER'!$A:$C,MATCH('VERİ TABANI'!$D8721,'SINIF GÜNLER'!$B:$B,0),MATCH('VERİ TABANI'!$M$1,'SINIF GÜNLER'!$A$1:$C$1,0)),"")</f>
        <v/>
      </c>
      <c r="P8721" s="28" t="str">
        <f t="array" ref="P8721">IFERROR(SEARCH(ÖĞRETMEN,'VERİ TABANI'!G8721,1),"")</f>
        <v/>
      </c>
      <c r="Q8721" s="29" t="str">
        <f t="shared" si="267"/>
        <v/>
      </c>
    </row>
    <row r="8722" spans="13:17">
      <c r="M8722" s="3" t="str">
        <f>IFERROR(INDEX('SINIF GÜNLER'!$A:$C,MATCH('VERİ TABANI'!$D8722,'SINIF GÜNLER'!$B:$B,0),MATCH('VERİ TABANI'!$M$1,'SINIF GÜNLER'!$A$1:$C$1,0)),"")</f>
        <v/>
      </c>
      <c r="P8722" s="28" t="str">
        <f t="array" ref="P8722">IFERROR(SEARCH(ÖĞRETMEN,'VERİ TABANI'!G8722,1),"")</f>
        <v/>
      </c>
      <c r="Q8722" s="29" t="str">
        <f t="shared" si="267"/>
        <v/>
      </c>
    </row>
    <row r="8723" spans="13:17">
      <c r="M8723" s="3" t="str">
        <f>IFERROR(INDEX('SINIF GÜNLER'!$A:$C,MATCH('VERİ TABANI'!$D8723,'SINIF GÜNLER'!$B:$B,0),MATCH('VERİ TABANI'!$M$1,'SINIF GÜNLER'!$A$1:$C$1,0)),"")</f>
        <v/>
      </c>
      <c r="P8723" s="28" t="str">
        <f t="array" ref="P8723">IFERROR(SEARCH(ÖĞRETMEN,'VERİ TABANI'!G8723,1),"")</f>
        <v/>
      </c>
      <c r="Q8723" s="29" t="str">
        <f t="shared" si="267"/>
        <v/>
      </c>
    </row>
    <row r="8724" spans="13:17">
      <c r="M8724" s="3" t="str">
        <f>IFERROR(INDEX('SINIF GÜNLER'!$A:$C,MATCH('VERİ TABANI'!$D8724,'SINIF GÜNLER'!$B:$B,0),MATCH('VERİ TABANI'!$M$1,'SINIF GÜNLER'!$A$1:$C$1,0)),"")</f>
        <v/>
      </c>
      <c r="P8724" s="28" t="str">
        <f t="array" ref="P8724">IFERROR(SEARCH(ÖĞRETMEN,'VERİ TABANI'!G8724,1),"")</f>
        <v/>
      </c>
      <c r="Q8724" s="29" t="str">
        <f t="shared" si="267"/>
        <v/>
      </c>
    </row>
    <row r="8725" spans="13:17">
      <c r="M8725" s="3" t="str">
        <f>IFERROR(INDEX('SINIF GÜNLER'!$A:$C,MATCH('VERİ TABANI'!$D8725,'SINIF GÜNLER'!$B:$B,0),MATCH('VERİ TABANI'!$M$1,'SINIF GÜNLER'!$A$1:$C$1,0)),"")</f>
        <v/>
      </c>
      <c r="P8725" s="28" t="str">
        <f t="array" ref="P8725">IFERROR(SEARCH(ÖĞRETMEN,'VERİ TABANI'!G8725,1),"")</f>
        <v/>
      </c>
      <c r="Q8725" s="29" t="str">
        <f t="shared" si="267"/>
        <v/>
      </c>
    </row>
    <row r="8726" spans="13:17">
      <c r="M8726" s="3" t="str">
        <f>IFERROR(INDEX('SINIF GÜNLER'!$A:$C,MATCH('VERİ TABANI'!$D8726,'SINIF GÜNLER'!$B:$B,0),MATCH('VERİ TABANI'!$M$1,'SINIF GÜNLER'!$A$1:$C$1,0)),"")</f>
        <v/>
      </c>
      <c r="P8726" s="28" t="str">
        <f t="array" ref="P8726">IFERROR(SEARCH(ÖĞRETMEN,'VERİ TABANI'!G8726,1),"")</f>
        <v/>
      </c>
      <c r="Q8726" s="29" t="str">
        <f t="shared" si="267"/>
        <v/>
      </c>
    </row>
    <row r="8727" spans="13:17">
      <c r="M8727" s="3" t="str">
        <f>IFERROR(INDEX('SINIF GÜNLER'!$A:$C,MATCH('VERİ TABANI'!$D8727,'SINIF GÜNLER'!$B:$B,0),MATCH('VERİ TABANI'!$M$1,'SINIF GÜNLER'!$A$1:$C$1,0)),"")</f>
        <v/>
      </c>
      <c r="P8727" s="28" t="str">
        <f t="array" ref="P8727">IFERROR(SEARCH(ÖĞRETMEN,'VERİ TABANI'!G8727,1),"")</f>
        <v/>
      </c>
      <c r="Q8727" s="29" t="str">
        <f t="shared" si="267"/>
        <v/>
      </c>
    </row>
    <row r="8728" spans="13:17">
      <c r="M8728" s="3" t="str">
        <f>IFERROR(INDEX('SINIF GÜNLER'!$A:$C,MATCH('VERİ TABANI'!$D8728,'SINIF GÜNLER'!$B:$B,0),MATCH('VERİ TABANI'!$M$1,'SINIF GÜNLER'!$A$1:$C$1,0)),"")</f>
        <v/>
      </c>
      <c r="P8728" s="28" t="str">
        <f t="array" ref="P8728">IFERROR(SEARCH(ÖĞRETMEN,'VERİ TABANI'!G8728,1),"")</f>
        <v/>
      </c>
      <c r="Q8728" s="29" t="str">
        <f t="shared" si="267"/>
        <v/>
      </c>
    </row>
    <row r="8729" spans="13:17">
      <c r="M8729" s="3" t="str">
        <f>IFERROR(INDEX('SINIF GÜNLER'!$A:$C,MATCH('VERİ TABANI'!$D8729,'SINIF GÜNLER'!$B:$B,0),MATCH('VERİ TABANI'!$M$1,'SINIF GÜNLER'!$A$1:$C$1,0)),"")</f>
        <v/>
      </c>
      <c r="P8729" s="28" t="str">
        <f t="array" ref="P8729">IFERROR(SEARCH(ÖĞRETMEN,'VERİ TABANI'!G8729,1),"")</f>
        <v/>
      </c>
      <c r="Q8729" s="29" t="str">
        <f t="shared" si="267"/>
        <v/>
      </c>
    </row>
    <row r="8730" spans="13:17">
      <c r="M8730" s="3" t="str">
        <f>IFERROR(INDEX('SINIF GÜNLER'!$A:$C,MATCH('VERİ TABANI'!$D8730,'SINIF GÜNLER'!$B:$B,0),MATCH('VERİ TABANI'!$M$1,'SINIF GÜNLER'!$A$1:$C$1,0)),"")</f>
        <v/>
      </c>
      <c r="P8730" s="28" t="str">
        <f t="array" ref="P8730">IFERROR(SEARCH(ÖĞRETMEN,'VERİ TABANI'!G8730,1),"")</f>
        <v/>
      </c>
      <c r="Q8730" s="29" t="str">
        <f t="shared" si="267"/>
        <v/>
      </c>
    </row>
    <row r="8731" spans="13:17">
      <c r="M8731" s="3" t="str">
        <f>IFERROR(INDEX('SINIF GÜNLER'!$A:$C,MATCH('VERİ TABANI'!$D8731,'SINIF GÜNLER'!$B:$B,0),MATCH('VERİ TABANI'!$M$1,'SINIF GÜNLER'!$A$1:$C$1,0)),"")</f>
        <v/>
      </c>
      <c r="P8731" s="28" t="str">
        <f t="array" ref="P8731">IFERROR(SEARCH(ÖĞRETMEN,'VERİ TABANI'!G8731,1),"")</f>
        <v/>
      </c>
      <c r="Q8731" s="29" t="str">
        <f t="shared" si="267"/>
        <v/>
      </c>
    </row>
    <row r="8732" spans="13:17">
      <c r="M8732" s="3" t="str">
        <f>IFERROR(INDEX('SINIF GÜNLER'!$A:$C,MATCH('VERİ TABANI'!$D8732,'SINIF GÜNLER'!$B:$B,0),MATCH('VERİ TABANI'!$M$1,'SINIF GÜNLER'!$A$1:$C$1,0)),"")</f>
        <v/>
      </c>
      <c r="P8732" s="28" t="str">
        <f t="array" ref="P8732">IFERROR(SEARCH(ÖĞRETMEN,'VERİ TABANI'!G8732,1),"")</f>
        <v/>
      </c>
      <c r="Q8732" s="29" t="str">
        <f t="shared" si="267"/>
        <v/>
      </c>
    </row>
    <row r="8733" spans="13:17">
      <c r="M8733" s="3" t="str">
        <f>IFERROR(INDEX('SINIF GÜNLER'!$A:$C,MATCH('VERİ TABANI'!$D8733,'SINIF GÜNLER'!$B:$B,0),MATCH('VERİ TABANI'!$M$1,'SINIF GÜNLER'!$A$1:$C$1,0)),"")</f>
        <v/>
      </c>
      <c r="P8733" s="28" t="str">
        <f t="array" ref="P8733">IFERROR(SEARCH(ÖĞRETMEN,'VERİ TABANI'!G8733,1),"")</f>
        <v/>
      </c>
      <c r="Q8733" s="29" t="str">
        <f t="shared" si="267"/>
        <v/>
      </c>
    </row>
    <row r="8734" spans="13:17">
      <c r="M8734" s="3" t="str">
        <f>IFERROR(INDEX('SINIF GÜNLER'!$A:$C,MATCH('VERİ TABANI'!$D8734,'SINIF GÜNLER'!$B:$B,0),MATCH('VERİ TABANI'!$M$1,'SINIF GÜNLER'!$A$1:$C$1,0)),"")</f>
        <v/>
      </c>
      <c r="P8734" s="28" t="str">
        <f t="array" ref="P8734">IFERROR(SEARCH(ÖĞRETMEN,'VERİ TABANI'!G8734,1),"")</f>
        <v/>
      </c>
      <c r="Q8734" s="29" t="str">
        <f t="shared" si="267"/>
        <v/>
      </c>
    </row>
    <row r="8735" spans="13:17">
      <c r="M8735" s="3" t="str">
        <f>IFERROR(INDEX('SINIF GÜNLER'!$A:$C,MATCH('VERİ TABANI'!$D8735,'SINIF GÜNLER'!$B:$B,0),MATCH('VERİ TABANI'!$M$1,'SINIF GÜNLER'!$A$1:$C$1,0)),"")</f>
        <v/>
      </c>
      <c r="P8735" s="28" t="str">
        <f t="array" ref="P8735">IFERROR(SEARCH(ÖĞRETMEN,'VERİ TABANI'!G8735,1),"")</f>
        <v/>
      </c>
      <c r="Q8735" s="29" t="str">
        <f t="shared" si="267"/>
        <v/>
      </c>
    </row>
    <row r="8736" spans="13:17">
      <c r="M8736" s="3" t="str">
        <f>IFERROR(INDEX('SINIF GÜNLER'!$A:$C,MATCH('VERİ TABANI'!$D8736,'SINIF GÜNLER'!$B:$B,0),MATCH('VERİ TABANI'!$M$1,'SINIF GÜNLER'!$A$1:$C$1,0)),"")</f>
        <v/>
      </c>
      <c r="P8736" s="28" t="str">
        <f t="array" ref="P8736">IFERROR(SEARCH(ÖĞRETMEN,'VERİ TABANI'!G8736,1),"")</f>
        <v/>
      </c>
      <c r="Q8736" s="29" t="str">
        <f t="shared" si="267"/>
        <v/>
      </c>
    </row>
    <row r="8737" spans="13:17">
      <c r="M8737" s="3" t="str">
        <f>IFERROR(INDEX('SINIF GÜNLER'!$A:$C,MATCH('VERİ TABANI'!$D8737,'SINIF GÜNLER'!$B:$B,0),MATCH('VERİ TABANI'!$M$1,'SINIF GÜNLER'!$A$1:$C$1,0)),"")</f>
        <v/>
      </c>
      <c r="P8737" s="28" t="str">
        <f t="array" ref="P8737">IFERROR(SEARCH(ÖĞRETMEN,'VERİ TABANI'!G8737,1),"")</f>
        <v/>
      </c>
      <c r="Q8737" s="29" t="str">
        <f t="shared" si="267"/>
        <v/>
      </c>
    </row>
    <row r="8738" spans="13:17">
      <c r="M8738" s="3" t="str">
        <f>IFERROR(INDEX('SINIF GÜNLER'!$A:$C,MATCH('VERİ TABANI'!$D8738,'SINIF GÜNLER'!$B:$B,0),MATCH('VERİ TABANI'!$M$1,'SINIF GÜNLER'!$A$1:$C$1,0)),"")</f>
        <v/>
      </c>
      <c r="P8738" s="28" t="str">
        <f t="array" ref="P8738">IFERROR(SEARCH(ÖĞRETMEN,'VERİ TABANI'!G8738,1),"")</f>
        <v/>
      </c>
      <c r="Q8738" s="29" t="str">
        <f t="shared" si="267"/>
        <v/>
      </c>
    </row>
    <row r="8739" spans="13:17">
      <c r="M8739" s="3" t="str">
        <f>IFERROR(INDEX('SINIF GÜNLER'!$A:$C,MATCH('VERİ TABANI'!$D8739,'SINIF GÜNLER'!$B:$B,0),MATCH('VERİ TABANI'!$M$1,'SINIF GÜNLER'!$A$1:$C$1,0)),"")</f>
        <v/>
      </c>
      <c r="P8739" s="28" t="str">
        <f t="array" ref="P8739">IFERROR(SEARCH(ÖĞRETMEN,'VERİ TABANI'!G8739,1),"")</f>
        <v/>
      </c>
      <c r="Q8739" s="29" t="str">
        <f t="shared" si="267"/>
        <v/>
      </c>
    </row>
    <row r="8740" spans="13:17">
      <c r="M8740" s="3" t="str">
        <f>IFERROR(INDEX('SINIF GÜNLER'!$A:$C,MATCH('VERİ TABANI'!$D8740,'SINIF GÜNLER'!$B:$B,0),MATCH('VERİ TABANI'!$M$1,'SINIF GÜNLER'!$A$1:$C$1,0)),"")</f>
        <v/>
      </c>
      <c r="P8740" s="28" t="str">
        <f t="array" ref="P8740">IFERROR(SEARCH(ÖĞRETMEN,'VERİ TABANI'!G8740,1),"")</f>
        <v/>
      </c>
      <c r="Q8740" s="29" t="str">
        <f t="shared" si="267"/>
        <v/>
      </c>
    </row>
    <row r="8741" spans="13:17">
      <c r="M8741" s="3" t="str">
        <f>IFERROR(INDEX('SINIF GÜNLER'!$A:$C,MATCH('VERİ TABANI'!$D8741,'SINIF GÜNLER'!$B:$B,0),MATCH('VERİ TABANI'!$M$1,'SINIF GÜNLER'!$A$1:$C$1,0)),"")</f>
        <v/>
      </c>
      <c r="P8741" s="28" t="str">
        <f t="array" ref="P8741">IFERROR(SEARCH(ÖĞRETMEN,'VERİ TABANI'!G8741,1),"")</f>
        <v/>
      </c>
      <c r="Q8741" s="29" t="str">
        <f t="shared" si="267"/>
        <v/>
      </c>
    </row>
    <row r="8742" spans="13:17">
      <c r="M8742" s="3" t="str">
        <f>IFERROR(INDEX('SINIF GÜNLER'!$A:$C,MATCH('VERİ TABANI'!$D8742,'SINIF GÜNLER'!$B:$B,0),MATCH('VERİ TABANI'!$M$1,'SINIF GÜNLER'!$A$1:$C$1,0)),"")</f>
        <v/>
      </c>
      <c r="P8742" s="28" t="str">
        <f t="array" ref="P8742">IFERROR(SEARCH(ÖĞRETMEN,'VERİ TABANI'!G8742,1),"")</f>
        <v/>
      </c>
      <c r="Q8742" s="29" t="str">
        <f t="shared" si="267"/>
        <v/>
      </c>
    </row>
    <row r="8743" spans="13:17">
      <c r="M8743" s="3" t="str">
        <f>IFERROR(INDEX('SINIF GÜNLER'!$A:$C,MATCH('VERİ TABANI'!$D8743,'SINIF GÜNLER'!$B:$B,0),MATCH('VERİ TABANI'!$M$1,'SINIF GÜNLER'!$A$1:$C$1,0)),"")</f>
        <v/>
      </c>
      <c r="P8743" s="28" t="str">
        <f t="array" ref="P8743">IFERROR(SEARCH(ÖĞRETMEN,'VERİ TABANI'!G8743,1),"")</f>
        <v/>
      </c>
      <c r="Q8743" s="29" t="str">
        <f t="shared" si="267"/>
        <v/>
      </c>
    </row>
    <row r="8744" spans="13:17">
      <c r="M8744" s="3" t="str">
        <f>IFERROR(INDEX('SINIF GÜNLER'!$A:$C,MATCH('VERİ TABANI'!$D8744,'SINIF GÜNLER'!$B:$B,0),MATCH('VERİ TABANI'!$M$1,'SINIF GÜNLER'!$A$1:$C$1,0)),"")</f>
        <v/>
      </c>
      <c r="P8744" s="28" t="str">
        <f t="array" ref="P8744">IFERROR(SEARCH(ÖĞRETMEN,'VERİ TABANI'!G8744,1),"")</f>
        <v/>
      </c>
      <c r="Q8744" s="29" t="str">
        <f t="shared" si="267"/>
        <v/>
      </c>
    </row>
    <row r="8745" spans="13:17">
      <c r="M8745" s="3" t="str">
        <f>IFERROR(INDEX('SINIF GÜNLER'!$A:$C,MATCH('VERİ TABANI'!$D8745,'SINIF GÜNLER'!$B:$B,0),MATCH('VERİ TABANI'!$M$1,'SINIF GÜNLER'!$A$1:$C$1,0)),"")</f>
        <v/>
      </c>
      <c r="P8745" s="28" t="str">
        <f t="array" ref="P8745">IFERROR(SEARCH(ÖĞRETMEN,'VERİ TABANI'!G8745,1),"")</f>
        <v/>
      </c>
      <c r="Q8745" s="29" t="str">
        <f t="shared" si="267"/>
        <v/>
      </c>
    </row>
    <row r="8746" spans="13:17">
      <c r="M8746" s="3" t="str">
        <f>IFERROR(INDEX('SINIF GÜNLER'!$A:$C,MATCH('VERİ TABANI'!$D8746,'SINIF GÜNLER'!$B:$B,0),MATCH('VERİ TABANI'!$M$1,'SINIF GÜNLER'!$A$1:$C$1,0)),"")</f>
        <v/>
      </c>
      <c r="P8746" s="28" t="str">
        <f t="array" ref="P8746">IFERROR(SEARCH(ÖĞRETMEN,'VERİ TABANI'!G8746,1),"")</f>
        <v/>
      </c>
      <c r="Q8746" s="29" t="str">
        <f t="shared" si="267"/>
        <v/>
      </c>
    </row>
    <row r="8747" spans="13:17">
      <c r="M8747" s="3" t="str">
        <f>IFERROR(INDEX('SINIF GÜNLER'!$A:$C,MATCH('VERİ TABANI'!$D8747,'SINIF GÜNLER'!$B:$B,0),MATCH('VERİ TABANI'!$M$1,'SINIF GÜNLER'!$A$1:$C$1,0)),"")</f>
        <v/>
      </c>
      <c r="P8747" s="28" t="str">
        <f t="array" ref="P8747">IFERROR(SEARCH(ÖĞRETMEN,'VERİ TABANI'!G8747,1),"")</f>
        <v/>
      </c>
      <c r="Q8747" s="29" t="str">
        <f t="shared" si="267"/>
        <v/>
      </c>
    </row>
    <row r="8748" spans="13:17">
      <c r="M8748" s="3" t="str">
        <f>IFERROR(INDEX('SINIF GÜNLER'!$A:$C,MATCH('VERİ TABANI'!$D8748,'SINIF GÜNLER'!$B:$B,0),MATCH('VERİ TABANI'!$M$1,'SINIF GÜNLER'!$A$1:$C$1,0)),"")</f>
        <v/>
      </c>
      <c r="P8748" s="28" t="str">
        <f t="array" ref="P8748">IFERROR(SEARCH(ÖĞRETMEN,'VERİ TABANI'!G8748,1),"")</f>
        <v/>
      </c>
      <c r="Q8748" s="29" t="str">
        <f t="shared" si="267"/>
        <v/>
      </c>
    </row>
    <row r="8749" spans="13:17">
      <c r="M8749" s="3" t="str">
        <f>IFERROR(INDEX('SINIF GÜNLER'!$A:$C,MATCH('VERİ TABANI'!$D8749,'SINIF GÜNLER'!$B:$B,0),MATCH('VERİ TABANI'!$M$1,'SINIF GÜNLER'!$A$1:$C$1,0)),"")</f>
        <v/>
      </c>
      <c r="P8749" s="28" t="str">
        <f t="array" ref="P8749">IFERROR(SEARCH(ÖĞRETMEN,'VERİ TABANI'!G8749,1),"")</f>
        <v/>
      </c>
      <c r="Q8749" s="29" t="str">
        <f t="shared" si="267"/>
        <v/>
      </c>
    </row>
    <row r="8750" spans="13:17">
      <c r="M8750" s="3" t="str">
        <f>IFERROR(INDEX('SINIF GÜNLER'!$A:$C,MATCH('VERİ TABANI'!$D8750,'SINIF GÜNLER'!$B:$B,0),MATCH('VERİ TABANI'!$M$1,'SINIF GÜNLER'!$A$1:$C$1,0)),"")</f>
        <v/>
      </c>
      <c r="P8750" s="28" t="str">
        <f t="array" ref="P8750">IFERROR(SEARCH(ÖĞRETMEN,'VERİ TABANI'!G8750,1),"")</f>
        <v/>
      </c>
      <c r="Q8750" s="29" t="str">
        <f t="shared" si="267"/>
        <v/>
      </c>
    </row>
    <row r="8751" spans="13:17">
      <c r="M8751" s="3" t="str">
        <f>IFERROR(INDEX('SINIF GÜNLER'!$A:$C,MATCH('VERİ TABANI'!$D8751,'SINIF GÜNLER'!$B:$B,0),MATCH('VERİ TABANI'!$M$1,'SINIF GÜNLER'!$A$1:$C$1,0)),"")</f>
        <v/>
      </c>
      <c r="P8751" s="28" t="str">
        <f t="array" ref="P8751">IFERROR(SEARCH(ÖĞRETMEN,'VERİ TABANI'!G8751,1),"")</f>
        <v/>
      </c>
      <c r="Q8751" s="29" t="str">
        <f t="shared" si="267"/>
        <v/>
      </c>
    </row>
    <row r="8752" spans="13:17">
      <c r="M8752" s="3" t="str">
        <f>IFERROR(INDEX('SINIF GÜNLER'!$A:$C,MATCH('VERİ TABANI'!$D8752,'SINIF GÜNLER'!$B:$B,0),MATCH('VERİ TABANI'!$M$1,'SINIF GÜNLER'!$A$1:$C$1,0)),"")</f>
        <v/>
      </c>
      <c r="P8752" s="28" t="str">
        <f t="array" ref="P8752">IFERROR(SEARCH(ÖĞRETMEN,'VERİ TABANI'!G8752,1),"")</f>
        <v/>
      </c>
      <c r="Q8752" s="29" t="str">
        <f t="shared" si="267"/>
        <v/>
      </c>
    </row>
    <row r="8753" spans="13:17">
      <c r="M8753" s="3" t="str">
        <f>IFERROR(INDEX('SINIF GÜNLER'!$A:$C,MATCH('VERİ TABANI'!$D8753,'SINIF GÜNLER'!$B:$B,0),MATCH('VERİ TABANI'!$M$1,'SINIF GÜNLER'!$A$1:$C$1,0)),"")</f>
        <v/>
      </c>
      <c r="P8753" s="28" t="str">
        <f t="array" ref="P8753">IFERROR(SEARCH(ÖĞRETMEN,'VERİ TABANI'!G8753,1),"")</f>
        <v/>
      </c>
      <c r="Q8753" s="29" t="str">
        <f t="shared" si="267"/>
        <v/>
      </c>
    </row>
    <row r="8754" spans="13:17">
      <c r="M8754" s="3" t="str">
        <f>IFERROR(INDEX('SINIF GÜNLER'!$A:$C,MATCH('VERİ TABANI'!$D8754,'SINIF GÜNLER'!$B:$B,0),MATCH('VERİ TABANI'!$M$1,'SINIF GÜNLER'!$A$1:$C$1,0)),"")</f>
        <v/>
      </c>
      <c r="P8754" s="28" t="str">
        <f t="array" ref="P8754">IFERROR(SEARCH(ÖĞRETMEN,'VERİ TABANI'!G8754,1),"")</f>
        <v/>
      </c>
      <c r="Q8754" s="29" t="str">
        <f t="shared" si="267"/>
        <v/>
      </c>
    </row>
    <row r="8755" spans="13:17">
      <c r="M8755" s="3" t="str">
        <f>IFERROR(INDEX('SINIF GÜNLER'!$A:$C,MATCH('VERİ TABANI'!$D8755,'SINIF GÜNLER'!$B:$B,0),MATCH('VERİ TABANI'!$M$1,'SINIF GÜNLER'!$A$1:$C$1,0)),"")</f>
        <v/>
      </c>
      <c r="P8755" s="28" t="str">
        <f t="array" ref="P8755">IFERROR(SEARCH(ÖĞRETMEN,'VERİ TABANI'!G8755,1),"")</f>
        <v/>
      </c>
      <c r="Q8755" s="29" t="str">
        <f t="shared" si="267"/>
        <v/>
      </c>
    </row>
    <row r="8756" spans="13:17">
      <c r="M8756" s="3" t="str">
        <f>IFERROR(INDEX('SINIF GÜNLER'!$A:$C,MATCH('VERİ TABANI'!$D8756,'SINIF GÜNLER'!$B:$B,0),MATCH('VERİ TABANI'!$M$1,'SINIF GÜNLER'!$A$1:$C$1,0)),"")</f>
        <v/>
      </c>
      <c r="P8756" s="28" t="str">
        <f t="array" ref="P8756">IFERROR(SEARCH(ÖĞRETMEN,'VERİ TABANI'!G8756,1),"")</f>
        <v/>
      </c>
      <c r="Q8756" s="29" t="str">
        <f t="shared" si="267"/>
        <v/>
      </c>
    </row>
    <row r="8757" spans="13:17">
      <c r="M8757" s="3" t="str">
        <f>IFERROR(INDEX('SINIF GÜNLER'!$A:$C,MATCH('VERİ TABANI'!$D8757,'SINIF GÜNLER'!$B:$B,0),MATCH('VERİ TABANI'!$M$1,'SINIF GÜNLER'!$A$1:$C$1,0)),"")</f>
        <v/>
      </c>
      <c r="P8757" s="28" t="str">
        <f t="array" ref="P8757">IFERROR(SEARCH(ÖĞRETMEN,'VERİ TABANI'!G8757,1),"")</f>
        <v/>
      </c>
      <c r="Q8757" s="29" t="str">
        <f t="shared" si="267"/>
        <v/>
      </c>
    </row>
    <row r="8758" spans="13:17">
      <c r="M8758" s="3" t="str">
        <f>IFERROR(INDEX('SINIF GÜNLER'!$A:$C,MATCH('VERİ TABANI'!$D8758,'SINIF GÜNLER'!$B:$B,0),MATCH('VERİ TABANI'!$M$1,'SINIF GÜNLER'!$A$1:$C$1,0)),"")</f>
        <v/>
      </c>
      <c r="P8758" s="28" t="str">
        <f t="array" ref="P8758">IFERROR(SEARCH(ÖĞRETMEN,'VERİ TABANI'!G8758,1),"")</f>
        <v/>
      </c>
      <c r="Q8758" s="29" t="str">
        <f t="shared" si="267"/>
        <v/>
      </c>
    </row>
    <row r="8759" spans="13:17">
      <c r="M8759" s="3" t="str">
        <f>IFERROR(INDEX('SINIF GÜNLER'!$A:$C,MATCH('VERİ TABANI'!$D8759,'SINIF GÜNLER'!$B:$B,0),MATCH('VERİ TABANI'!$M$1,'SINIF GÜNLER'!$A$1:$C$1,0)),"")</f>
        <v/>
      </c>
      <c r="P8759" s="28" t="str">
        <f t="array" ref="P8759">IFERROR(SEARCH(ÖĞRETMEN,'VERİ TABANI'!G8759,1),"")</f>
        <v/>
      </c>
      <c r="Q8759" s="29" t="str">
        <f t="shared" si="267"/>
        <v/>
      </c>
    </row>
    <row r="8760" spans="13:17">
      <c r="M8760" s="3" t="str">
        <f>IFERROR(INDEX('SINIF GÜNLER'!$A:$C,MATCH('VERİ TABANI'!$D8760,'SINIF GÜNLER'!$B:$B,0),MATCH('VERİ TABANI'!$M$1,'SINIF GÜNLER'!$A$1:$C$1,0)),"")</f>
        <v/>
      </c>
      <c r="P8760" s="28" t="str">
        <f t="array" ref="P8760">IFERROR(SEARCH(ÖĞRETMEN,'VERİ TABANI'!G8760,1),"")</f>
        <v/>
      </c>
      <c r="Q8760" s="29" t="str">
        <f t="shared" si="267"/>
        <v/>
      </c>
    </row>
    <row r="8761" spans="13:17">
      <c r="M8761" s="3" t="str">
        <f>IFERROR(INDEX('SINIF GÜNLER'!$A:$C,MATCH('VERİ TABANI'!$D8761,'SINIF GÜNLER'!$B:$B,0),MATCH('VERİ TABANI'!$M$1,'SINIF GÜNLER'!$A$1:$C$1,0)),"")</f>
        <v/>
      </c>
      <c r="P8761" s="28" t="str">
        <f t="array" ref="P8761">IFERROR(SEARCH(ÖĞRETMEN,'VERİ TABANI'!G8761,1),"")</f>
        <v/>
      </c>
      <c r="Q8761" s="29" t="str">
        <f t="shared" si="267"/>
        <v/>
      </c>
    </row>
    <row r="8762" spans="13:17">
      <c r="M8762" s="3" t="str">
        <f>IFERROR(INDEX('SINIF GÜNLER'!$A:$C,MATCH('VERİ TABANI'!$D8762,'SINIF GÜNLER'!$B:$B,0),MATCH('VERİ TABANI'!$M$1,'SINIF GÜNLER'!$A$1:$C$1,0)),"")</f>
        <v/>
      </c>
      <c r="P8762" s="28" t="str">
        <f t="array" ref="P8762">IFERROR(SEARCH(ÖĞRETMEN,'VERİ TABANI'!G8762,1),"")</f>
        <v/>
      </c>
      <c r="Q8762" s="29" t="str">
        <f t="shared" si="267"/>
        <v/>
      </c>
    </row>
    <row r="8763" spans="13:17">
      <c r="M8763" s="3" t="str">
        <f>IFERROR(INDEX('SINIF GÜNLER'!$A:$C,MATCH('VERİ TABANI'!$D8763,'SINIF GÜNLER'!$B:$B,0),MATCH('VERİ TABANI'!$M$1,'SINIF GÜNLER'!$A$1:$C$1,0)),"")</f>
        <v/>
      </c>
      <c r="P8763" s="28" t="str">
        <f t="array" ref="P8763">IFERROR(SEARCH(ÖĞRETMEN,'VERİ TABANI'!G8763,1),"")</f>
        <v/>
      </c>
      <c r="Q8763" s="29" t="str">
        <f t="shared" si="267"/>
        <v/>
      </c>
    </row>
    <row r="8764" spans="13:17">
      <c r="M8764" s="3" t="str">
        <f>IFERROR(INDEX('SINIF GÜNLER'!$A:$C,MATCH('VERİ TABANI'!$D8764,'SINIF GÜNLER'!$B:$B,0),MATCH('VERİ TABANI'!$M$1,'SINIF GÜNLER'!$A$1:$C$1,0)),"")</f>
        <v/>
      </c>
      <c r="P8764" s="28" t="str">
        <f t="array" ref="P8764">IFERROR(SEARCH(ÖĞRETMEN,'VERİ TABANI'!G8764,1),"")</f>
        <v/>
      </c>
      <c r="Q8764" s="29" t="str">
        <f t="shared" si="267"/>
        <v/>
      </c>
    </row>
    <row r="8765" spans="13:17">
      <c r="M8765" s="3" t="str">
        <f>IFERROR(INDEX('SINIF GÜNLER'!$A:$C,MATCH('VERİ TABANI'!$D8765,'SINIF GÜNLER'!$B:$B,0),MATCH('VERİ TABANI'!$M$1,'SINIF GÜNLER'!$A$1:$C$1,0)),"")</f>
        <v/>
      </c>
      <c r="P8765" s="28" t="str">
        <f t="array" ref="P8765">IFERROR(SEARCH(ÖĞRETMEN,'VERİ TABANI'!G8765,1),"")</f>
        <v/>
      </c>
      <c r="Q8765" s="29" t="str">
        <f t="shared" si="267"/>
        <v/>
      </c>
    </row>
    <row r="8766" spans="13:17">
      <c r="M8766" s="3" t="str">
        <f>IFERROR(INDEX('SINIF GÜNLER'!$A:$C,MATCH('VERİ TABANI'!$D8766,'SINIF GÜNLER'!$B:$B,0),MATCH('VERİ TABANI'!$M$1,'SINIF GÜNLER'!$A$1:$C$1,0)),"")</f>
        <v/>
      </c>
      <c r="P8766" s="28" t="str">
        <f t="array" ref="P8766">IFERROR(SEARCH(ÖĞRETMEN,'VERİ TABANI'!G8766,1),"")</f>
        <v/>
      </c>
      <c r="Q8766" s="29" t="str">
        <f t="shared" si="267"/>
        <v/>
      </c>
    </row>
    <row r="8767" spans="13:17">
      <c r="M8767" s="3" t="str">
        <f>IFERROR(INDEX('SINIF GÜNLER'!$A:$C,MATCH('VERİ TABANI'!$D8767,'SINIF GÜNLER'!$B:$B,0),MATCH('VERİ TABANI'!$M$1,'SINIF GÜNLER'!$A$1:$C$1,0)),"")</f>
        <v/>
      </c>
      <c r="P8767" s="28" t="str">
        <f t="array" ref="P8767">IFERROR(SEARCH(ÖĞRETMEN,'VERİ TABANI'!G8767,1),"")</f>
        <v/>
      </c>
      <c r="Q8767" s="29" t="str">
        <f t="shared" si="267"/>
        <v/>
      </c>
    </row>
    <row r="8768" spans="13:17">
      <c r="M8768" s="3" t="str">
        <f>IFERROR(INDEX('SINIF GÜNLER'!$A:$C,MATCH('VERİ TABANI'!$D8768,'SINIF GÜNLER'!$B:$B,0),MATCH('VERİ TABANI'!$M$1,'SINIF GÜNLER'!$A$1:$C$1,0)),"")</f>
        <v/>
      </c>
      <c r="P8768" s="28" t="str">
        <f t="array" ref="P8768">IFERROR(SEARCH(ÖĞRETMEN,'VERİ TABANI'!G8768,1),"")</f>
        <v/>
      </c>
      <c r="Q8768" s="29" t="str">
        <f t="shared" si="267"/>
        <v/>
      </c>
    </row>
    <row r="8769" spans="13:17">
      <c r="M8769" s="3" t="str">
        <f>IFERROR(INDEX('SINIF GÜNLER'!$A:$C,MATCH('VERİ TABANI'!$D8769,'SINIF GÜNLER'!$B:$B,0),MATCH('VERİ TABANI'!$M$1,'SINIF GÜNLER'!$A$1:$C$1,0)),"")</f>
        <v/>
      </c>
      <c r="P8769" s="28" t="str">
        <f t="array" ref="P8769">IFERROR(SEARCH(ÖĞRETMEN,'VERİ TABANI'!G8769,1),"")</f>
        <v/>
      </c>
      <c r="Q8769" s="29" t="str">
        <f t="shared" si="267"/>
        <v/>
      </c>
    </row>
    <row r="8770" spans="13:17">
      <c r="M8770" s="3" t="str">
        <f>IFERROR(INDEX('SINIF GÜNLER'!$A:$C,MATCH('VERİ TABANI'!$D8770,'SINIF GÜNLER'!$B:$B,0),MATCH('VERİ TABANI'!$M$1,'SINIF GÜNLER'!$A$1:$C$1,0)),"")</f>
        <v/>
      </c>
      <c r="P8770" s="28" t="str">
        <f t="array" ref="P8770">IFERROR(SEARCH(ÖĞRETMEN,'VERİ TABANI'!G8770,1),"")</f>
        <v/>
      </c>
      <c r="Q8770" s="29" t="str">
        <f t="shared" si="267"/>
        <v/>
      </c>
    </row>
    <row r="8771" spans="13:17">
      <c r="M8771" s="3" t="str">
        <f>IFERROR(INDEX('SINIF GÜNLER'!$A:$C,MATCH('VERİ TABANI'!$D8771,'SINIF GÜNLER'!$B:$B,0),MATCH('VERİ TABANI'!$M$1,'SINIF GÜNLER'!$A$1:$C$1,0)),"")</f>
        <v/>
      </c>
      <c r="P8771" s="28" t="str">
        <f t="array" ref="P8771">IFERROR(SEARCH(ÖĞRETMEN,'VERİ TABANI'!G8771,1),"")</f>
        <v/>
      </c>
      <c r="Q8771" s="29" t="str">
        <f t="shared" si="267"/>
        <v/>
      </c>
    </row>
    <row r="8772" spans="13:17">
      <c r="M8772" s="3" t="str">
        <f>IFERROR(INDEX('SINIF GÜNLER'!$A:$C,MATCH('VERİ TABANI'!$D8772,'SINIF GÜNLER'!$B:$B,0),MATCH('VERİ TABANI'!$M$1,'SINIF GÜNLER'!$A$1:$C$1,0)),"")</f>
        <v/>
      </c>
      <c r="P8772" s="28" t="str">
        <f t="array" ref="P8772">IFERROR(SEARCH(ÖĞRETMEN,'VERİ TABANI'!G8772,1),"")</f>
        <v/>
      </c>
      <c r="Q8772" s="29" t="str">
        <f t="shared" si="267"/>
        <v/>
      </c>
    </row>
    <row r="8773" spans="13:17">
      <c r="M8773" s="3" t="str">
        <f>IFERROR(INDEX('SINIF GÜNLER'!$A:$C,MATCH('VERİ TABANI'!$D8773,'SINIF GÜNLER'!$B:$B,0),MATCH('VERİ TABANI'!$M$1,'SINIF GÜNLER'!$A$1:$C$1,0)),"")</f>
        <v/>
      </c>
      <c r="P8773" s="28" t="str">
        <f t="array" ref="P8773">IFERROR(SEARCH(ÖĞRETMEN,'VERİ TABANI'!G8773,1),"")</f>
        <v/>
      </c>
      <c r="Q8773" s="29" t="str">
        <f t="shared" si="267"/>
        <v/>
      </c>
    </row>
    <row r="8774" spans="13:17">
      <c r="M8774" s="3" t="str">
        <f>IFERROR(INDEX('SINIF GÜNLER'!$A:$C,MATCH('VERİ TABANI'!$D8774,'SINIF GÜNLER'!$B:$B,0),MATCH('VERİ TABANI'!$M$1,'SINIF GÜNLER'!$A$1:$C$1,0)),"")</f>
        <v/>
      </c>
      <c r="P8774" s="28" t="str">
        <f t="array" ref="P8774">IFERROR(SEARCH(ÖĞRETMEN,'VERİ TABANI'!G8774,1),"")</f>
        <v/>
      </c>
      <c r="Q8774" s="29" t="str">
        <f t="shared" si="267"/>
        <v/>
      </c>
    </row>
    <row r="8775" spans="13:17">
      <c r="M8775" s="3" t="str">
        <f>IFERROR(INDEX('SINIF GÜNLER'!$A:$C,MATCH('VERİ TABANI'!$D8775,'SINIF GÜNLER'!$B:$B,0),MATCH('VERİ TABANI'!$M$1,'SINIF GÜNLER'!$A$1:$C$1,0)),"")</f>
        <v/>
      </c>
      <c r="P8775" s="28" t="str">
        <f t="array" ref="P8775">IFERROR(SEARCH(ÖĞRETMEN,'VERİ TABANI'!G8775,1),"")</f>
        <v/>
      </c>
      <c r="Q8775" s="29" t="str">
        <f t="shared" si="267"/>
        <v/>
      </c>
    </row>
    <row r="8776" spans="13:17">
      <c r="M8776" s="3" t="str">
        <f>IFERROR(INDEX('SINIF GÜNLER'!$A:$C,MATCH('VERİ TABANI'!$D8776,'SINIF GÜNLER'!$B:$B,0),MATCH('VERİ TABANI'!$M$1,'SINIF GÜNLER'!$A$1:$C$1,0)),"")</f>
        <v/>
      </c>
      <c r="P8776" s="28" t="str">
        <f t="array" ref="P8776">IFERROR(SEARCH(ÖĞRETMEN,'VERİ TABANI'!G8776,1),"")</f>
        <v/>
      </c>
      <c r="Q8776" s="29" t="str">
        <f t="shared" ref="Q8776:Q8839" si="268">IF(P8776="","",ROW())</f>
        <v/>
      </c>
    </row>
    <row r="8777" spans="13:17">
      <c r="M8777" s="3" t="str">
        <f>IFERROR(INDEX('SINIF GÜNLER'!$A:$C,MATCH('VERİ TABANI'!$D8777,'SINIF GÜNLER'!$B:$B,0),MATCH('VERİ TABANI'!$M$1,'SINIF GÜNLER'!$A$1:$C$1,0)),"")</f>
        <v/>
      </c>
      <c r="P8777" s="28" t="str">
        <f t="array" ref="P8777">IFERROR(SEARCH(ÖĞRETMEN,'VERİ TABANI'!G8777,1),"")</f>
        <v/>
      </c>
      <c r="Q8777" s="29" t="str">
        <f t="shared" si="268"/>
        <v/>
      </c>
    </row>
    <row r="8778" spans="13:17">
      <c r="M8778" s="3" t="str">
        <f>IFERROR(INDEX('SINIF GÜNLER'!$A:$C,MATCH('VERİ TABANI'!$D8778,'SINIF GÜNLER'!$B:$B,0),MATCH('VERİ TABANI'!$M$1,'SINIF GÜNLER'!$A$1:$C$1,0)),"")</f>
        <v/>
      </c>
      <c r="P8778" s="28" t="str">
        <f t="array" ref="P8778">IFERROR(SEARCH(ÖĞRETMEN,'VERİ TABANI'!G8778,1),"")</f>
        <v/>
      </c>
      <c r="Q8778" s="29" t="str">
        <f t="shared" si="268"/>
        <v/>
      </c>
    </row>
    <row r="8779" spans="13:17">
      <c r="M8779" s="3" t="str">
        <f>IFERROR(INDEX('SINIF GÜNLER'!$A:$C,MATCH('VERİ TABANI'!$D8779,'SINIF GÜNLER'!$B:$B,0),MATCH('VERİ TABANI'!$M$1,'SINIF GÜNLER'!$A$1:$C$1,0)),"")</f>
        <v/>
      </c>
      <c r="P8779" s="28" t="str">
        <f t="array" ref="P8779">IFERROR(SEARCH(ÖĞRETMEN,'VERİ TABANI'!G8779,1),"")</f>
        <v/>
      </c>
      <c r="Q8779" s="29" t="str">
        <f t="shared" si="268"/>
        <v/>
      </c>
    </row>
    <row r="8780" spans="13:17">
      <c r="M8780" s="3" t="str">
        <f>IFERROR(INDEX('SINIF GÜNLER'!$A:$C,MATCH('VERİ TABANI'!$D8780,'SINIF GÜNLER'!$B:$B,0),MATCH('VERİ TABANI'!$M$1,'SINIF GÜNLER'!$A$1:$C$1,0)),"")</f>
        <v/>
      </c>
      <c r="P8780" s="28" t="str">
        <f t="array" ref="P8780">IFERROR(SEARCH(ÖĞRETMEN,'VERİ TABANI'!G8780,1),"")</f>
        <v/>
      </c>
      <c r="Q8780" s="29" t="str">
        <f t="shared" si="268"/>
        <v/>
      </c>
    </row>
    <row r="8781" spans="13:17">
      <c r="M8781" s="3" t="str">
        <f>IFERROR(INDEX('SINIF GÜNLER'!$A:$C,MATCH('VERİ TABANI'!$D8781,'SINIF GÜNLER'!$B:$B,0),MATCH('VERİ TABANI'!$M$1,'SINIF GÜNLER'!$A$1:$C$1,0)),"")</f>
        <v/>
      </c>
      <c r="P8781" s="28" t="str">
        <f t="array" ref="P8781">IFERROR(SEARCH(ÖĞRETMEN,'VERİ TABANI'!G8781,1),"")</f>
        <v/>
      </c>
      <c r="Q8781" s="29" t="str">
        <f t="shared" si="268"/>
        <v/>
      </c>
    </row>
    <row r="8782" spans="13:17">
      <c r="M8782" s="3" t="str">
        <f>IFERROR(INDEX('SINIF GÜNLER'!$A:$C,MATCH('VERİ TABANI'!$D8782,'SINIF GÜNLER'!$B:$B,0),MATCH('VERİ TABANI'!$M$1,'SINIF GÜNLER'!$A$1:$C$1,0)),"")</f>
        <v/>
      </c>
      <c r="P8782" s="28" t="str">
        <f t="array" ref="P8782">IFERROR(SEARCH(ÖĞRETMEN,'VERİ TABANI'!G8782,1),"")</f>
        <v/>
      </c>
      <c r="Q8782" s="29" t="str">
        <f t="shared" si="268"/>
        <v/>
      </c>
    </row>
    <row r="8783" spans="13:17">
      <c r="M8783" s="3" t="str">
        <f>IFERROR(INDEX('SINIF GÜNLER'!$A:$C,MATCH('VERİ TABANI'!$D8783,'SINIF GÜNLER'!$B:$B,0),MATCH('VERİ TABANI'!$M$1,'SINIF GÜNLER'!$A$1:$C$1,0)),"")</f>
        <v/>
      </c>
      <c r="P8783" s="28" t="str">
        <f t="array" ref="P8783">IFERROR(SEARCH(ÖĞRETMEN,'VERİ TABANI'!G8783,1),"")</f>
        <v/>
      </c>
      <c r="Q8783" s="29" t="str">
        <f t="shared" si="268"/>
        <v/>
      </c>
    </row>
    <row r="8784" spans="13:17">
      <c r="M8784" s="3" t="str">
        <f>IFERROR(INDEX('SINIF GÜNLER'!$A:$C,MATCH('VERİ TABANI'!$D8784,'SINIF GÜNLER'!$B:$B,0),MATCH('VERİ TABANI'!$M$1,'SINIF GÜNLER'!$A$1:$C$1,0)),"")</f>
        <v/>
      </c>
      <c r="P8784" s="28" t="str">
        <f t="array" ref="P8784">IFERROR(SEARCH(ÖĞRETMEN,'VERİ TABANI'!G8784,1),"")</f>
        <v/>
      </c>
      <c r="Q8784" s="29" t="str">
        <f t="shared" si="268"/>
        <v/>
      </c>
    </row>
    <row r="8785" spans="13:17">
      <c r="M8785" s="3" t="str">
        <f>IFERROR(INDEX('SINIF GÜNLER'!$A:$C,MATCH('VERİ TABANI'!$D8785,'SINIF GÜNLER'!$B:$B,0),MATCH('VERİ TABANI'!$M$1,'SINIF GÜNLER'!$A$1:$C$1,0)),"")</f>
        <v/>
      </c>
      <c r="P8785" s="28" t="str">
        <f t="array" ref="P8785">IFERROR(SEARCH(ÖĞRETMEN,'VERİ TABANI'!G8785,1),"")</f>
        <v/>
      </c>
      <c r="Q8785" s="29" t="str">
        <f t="shared" si="268"/>
        <v/>
      </c>
    </row>
    <row r="8786" spans="13:17">
      <c r="M8786" s="3" t="str">
        <f>IFERROR(INDEX('SINIF GÜNLER'!$A:$C,MATCH('VERİ TABANI'!$D8786,'SINIF GÜNLER'!$B:$B,0),MATCH('VERİ TABANI'!$M$1,'SINIF GÜNLER'!$A$1:$C$1,0)),"")</f>
        <v/>
      </c>
      <c r="P8786" s="28" t="str">
        <f t="array" ref="P8786">IFERROR(SEARCH(ÖĞRETMEN,'VERİ TABANI'!G8786,1),"")</f>
        <v/>
      </c>
      <c r="Q8786" s="29" t="str">
        <f t="shared" si="268"/>
        <v/>
      </c>
    </row>
    <row r="8787" spans="13:17">
      <c r="M8787" s="3" t="str">
        <f>IFERROR(INDEX('SINIF GÜNLER'!$A:$C,MATCH('VERİ TABANI'!$D8787,'SINIF GÜNLER'!$B:$B,0),MATCH('VERİ TABANI'!$M$1,'SINIF GÜNLER'!$A$1:$C$1,0)),"")</f>
        <v/>
      </c>
      <c r="P8787" s="28" t="str">
        <f t="array" ref="P8787">IFERROR(SEARCH(ÖĞRETMEN,'VERİ TABANI'!G8787,1),"")</f>
        <v/>
      </c>
      <c r="Q8787" s="29" t="str">
        <f t="shared" si="268"/>
        <v/>
      </c>
    </row>
    <row r="8788" spans="13:17">
      <c r="M8788" s="3" t="str">
        <f>IFERROR(INDEX('SINIF GÜNLER'!$A:$C,MATCH('VERİ TABANI'!$D8788,'SINIF GÜNLER'!$B:$B,0),MATCH('VERİ TABANI'!$M$1,'SINIF GÜNLER'!$A$1:$C$1,0)),"")</f>
        <v/>
      </c>
      <c r="P8788" s="28" t="str">
        <f t="array" ref="P8788">IFERROR(SEARCH(ÖĞRETMEN,'VERİ TABANI'!G8788,1),"")</f>
        <v/>
      </c>
      <c r="Q8788" s="29" t="str">
        <f t="shared" si="268"/>
        <v/>
      </c>
    </row>
    <row r="8789" spans="13:17">
      <c r="M8789" s="3" t="str">
        <f>IFERROR(INDEX('SINIF GÜNLER'!$A:$C,MATCH('VERİ TABANI'!$D8789,'SINIF GÜNLER'!$B:$B,0),MATCH('VERİ TABANI'!$M$1,'SINIF GÜNLER'!$A$1:$C$1,0)),"")</f>
        <v/>
      </c>
      <c r="P8789" s="28" t="str">
        <f t="array" ref="P8789">IFERROR(SEARCH(ÖĞRETMEN,'VERİ TABANI'!G8789,1),"")</f>
        <v/>
      </c>
      <c r="Q8789" s="29" t="str">
        <f t="shared" si="268"/>
        <v/>
      </c>
    </row>
    <row r="8790" spans="13:17">
      <c r="M8790" s="3" t="str">
        <f>IFERROR(INDEX('SINIF GÜNLER'!$A:$C,MATCH('VERİ TABANI'!$D8790,'SINIF GÜNLER'!$B:$B,0),MATCH('VERİ TABANI'!$M$1,'SINIF GÜNLER'!$A$1:$C$1,0)),"")</f>
        <v/>
      </c>
      <c r="P8790" s="28" t="str">
        <f t="array" ref="P8790">IFERROR(SEARCH(ÖĞRETMEN,'VERİ TABANI'!G8790,1),"")</f>
        <v/>
      </c>
      <c r="Q8790" s="29" t="str">
        <f t="shared" si="268"/>
        <v/>
      </c>
    </row>
    <row r="8791" spans="13:17">
      <c r="M8791" s="3" t="str">
        <f>IFERROR(INDEX('SINIF GÜNLER'!$A:$C,MATCH('VERİ TABANI'!$D8791,'SINIF GÜNLER'!$B:$B,0),MATCH('VERİ TABANI'!$M$1,'SINIF GÜNLER'!$A$1:$C$1,0)),"")</f>
        <v/>
      </c>
      <c r="P8791" s="28" t="str">
        <f t="array" ref="P8791">IFERROR(SEARCH(ÖĞRETMEN,'VERİ TABANI'!G8791,1),"")</f>
        <v/>
      </c>
      <c r="Q8791" s="29" t="str">
        <f t="shared" si="268"/>
        <v/>
      </c>
    </row>
    <row r="8792" spans="13:17">
      <c r="M8792" s="3" t="str">
        <f>IFERROR(INDEX('SINIF GÜNLER'!$A:$C,MATCH('VERİ TABANI'!$D8792,'SINIF GÜNLER'!$B:$B,0),MATCH('VERİ TABANI'!$M$1,'SINIF GÜNLER'!$A$1:$C$1,0)),"")</f>
        <v/>
      </c>
      <c r="P8792" s="28" t="str">
        <f t="array" ref="P8792">IFERROR(SEARCH(ÖĞRETMEN,'VERİ TABANI'!G8792,1),"")</f>
        <v/>
      </c>
      <c r="Q8792" s="29" t="str">
        <f t="shared" si="268"/>
        <v/>
      </c>
    </row>
    <row r="8793" spans="13:17">
      <c r="M8793" s="3" t="str">
        <f>IFERROR(INDEX('SINIF GÜNLER'!$A:$C,MATCH('VERİ TABANI'!$D8793,'SINIF GÜNLER'!$B:$B,0),MATCH('VERİ TABANI'!$M$1,'SINIF GÜNLER'!$A$1:$C$1,0)),"")</f>
        <v/>
      </c>
      <c r="P8793" s="28" t="str">
        <f t="array" ref="P8793">IFERROR(SEARCH(ÖĞRETMEN,'VERİ TABANI'!G8793,1),"")</f>
        <v/>
      </c>
      <c r="Q8793" s="29" t="str">
        <f t="shared" si="268"/>
        <v/>
      </c>
    </row>
    <row r="8794" spans="13:17">
      <c r="M8794" s="3" t="str">
        <f>IFERROR(INDEX('SINIF GÜNLER'!$A:$C,MATCH('VERİ TABANI'!$D8794,'SINIF GÜNLER'!$B:$B,0),MATCH('VERİ TABANI'!$M$1,'SINIF GÜNLER'!$A$1:$C$1,0)),"")</f>
        <v/>
      </c>
      <c r="P8794" s="28" t="str">
        <f t="array" ref="P8794">IFERROR(SEARCH(ÖĞRETMEN,'VERİ TABANI'!G8794,1),"")</f>
        <v/>
      </c>
      <c r="Q8794" s="29" t="str">
        <f t="shared" si="268"/>
        <v/>
      </c>
    </row>
    <row r="8795" spans="13:17">
      <c r="M8795" s="3" t="str">
        <f>IFERROR(INDEX('SINIF GÜNLER'!$A:$C,MATCH('VERİ TABANI'!$D8795,'SINIF GÜNLER'!$B:$B,0),MATCH('VERİ TABANI'!$M$1,'SINIF GÜNLER'!$A$1:$C$1,0)),"")</f>
        <v/>
      </c>
      <c r="P8795" s="28" t="str">
        <f t="array" ref="P8795">IFERROR(SEARCH(ÖĞRETMEN,'VERİ TABANI'!G8795,1),"")</f>
        <v/>
      </c>
      <c r="Q8795" s="29" t="str">
        <f t="shared" si="268"/>
        <v/>
      </c>
    </row>
    <row r="8796" spans="13:17">
      <c r="M8796" s="3" t="str">
        <f>IFERROR(INDEX('SINIF GÜNLER'!$A:$C,MATCH('VERİ TABANI'!$D8796,'SINIF GÜNLER'!$B:$B,0),MATCH('VERİ TABANI'!$M$1,'SINIF GÜNLER'!$A$1:$C$1,0)),"")</f>
        <v/>
      </c>
      <c r="P8796" s="28" t="str">
        <f t="array" ref="P8796">IFERROR(SEARCH(ÖĞRETMEN,'VERİ TABANI'!G8796,1),"")</f>
        <v/>
      </c>
      <c r="Q8796" s="29" t="str">
        <f t="shared" si="268"/>
        <v/>
      </c>
    </row>
    <row r="8797" spans="13:17">
      <c r="M8797" s="3" t="str">
        <f>IFERROR(INDEX('SINIF GÜNLER'!$A:$C,MATCH('VERİ TABANI'!$D8797,'SINIF GÜNLER'!$B:$B,0),MATCH('VERİ TABANI'!$M$1,'SINIF GÜNLER'!$A$1:$C$1,0)),"")</f>
        <v/>
      </c>
      <c r="P8797" s="28" t="str">
        <f t="array" ref="P8797">IFERROR(SEARCH(ÖĞRETMEN,'VERİ TABANI'!G8797,1),"")</f>
        <v/>
      </c>
      <c r="Q8797" s="29" t="str">
        <f t="shared" si="268"/>
        <v/>
      </c>
    </row>
    <row r="8798" spans="13:17">
      <c r="M8798" s="3" t="str">
        <f>IFERROR(INDEX('SINIF GÜNLER'!$A:$C,MATCH('VERİ TABANI'!$D8798,'SINIF GÜNLER'!$B:$B,0),MATCH('VERİ TABANI'!$M$1,'SINIF GÜNLER'!$A$1:$C$1,0)),"")</f>
        <v/>
      </c>
      <c r="P8798" s="28" t="str">
        <f t="array" ref="P8798">IFERROR(SEARCH(ÖĞRETMEN,'VERİ TABANI'!G8798,1),"")</f>
        <v/>
      </c>
      <c r="Q8798" s="29" t="str">
        <f t="shared" si="268"/>
        <v/>
      </c>
    </row>
    <row r="8799" spans="13:17">
      <c r="M8799" s="3" t="str">
        <f>IFERROR(INDEX('SINIF GÜNLER'!$A:$C,MATCH('VERİ TABANI'!$D8799,'SINIF GÜNLER'!$B:$B,0),MATCH('VERİ TABANI'!$M$1,'SINIF GÜNLER'!$A$1:$C$1,0)),"")</f>
        <v/>
      </c>
      <c r="P8799" s="28" t="str">
        <f t="array" ref="P8799">IFERROR(SEARCH(ÖĞRETMEN,'VERİ TABANI'!G8799,1),"")</f>
        <v/>
      </c>
      <c r="Q8799" s="29" t="str">
        <f t="shared" si="268"/>
        <v/>
      </c>
    </row>
    <row r="8800" spans="13:17">
      <c r="M8800" s="3" t="str">
        <f>IFERROR(INDEX('SINIF GÜNLER'!$A:$C,MATCH('VERİ TABANI'!$D8800,'SINIF GÜNLER'!$B:$B,0),MATCH('VERİ TABANI'!$M$1,'SINIF GÜNLER'!$A$1:$C$1,0)),"")</f>
        <v/>
      </c>
      <c r="P8800" s="28" t="str">
        <f t="array" ref="P8800">IFERROR(SEARCH(ÖĞRETMEN,'VERİ TABANI'!G8800,1),"")</f>
        <v/>
      </c>
      <c r="Q8800" s="29" t="str">
        <f t="shared" si="268"/>
        <v/>
      </c>
    </row>
    <row r="8801" spans="13:17">
      <c r="M8801" s="3" t="str">
        <f>IFERROR(INDEX('SINIF GÜNLER'!$A:$C,MATCH('VERİ TABANI'!$D8801,'SINIF GÜNLER'!$B:$B,0),MATCH('VERİ TABANI'!$M$1,'SINIF GÜNLER'!$A$1:$C$1,0)),"")</f>
        <v/>
      </c>
      <c r="P8801" s="28" t="str">
        <f t="array" ref="P8801">IFERROR(SEARCH(ÖĞRETMEN,'VERİ TABANI'!G8801,1),"")</f>
        <v/>
      </c>
      <c r="Q8801" s="29" t="str">
        <f t="shared" si="268"/>
        <v/>
      </c>
    </row>
    <row r="8802" spans="13:17">
      <c r="M8802" s="3" t="str">
        <f>IFERROR(INDEX('SINIF GÜNLER'!$A:$C,MATCH('VERİ TABANI'!$D8802,'SINIF GÜNLER'!$B:$B,0),MATCH('VERİ TABANI'!$M$1,'SINIF GÜNLER'!$A$1:$C$1,0)),"")</f>
        <v/>
      </c>
      <c r="P8802" s="28" t="str">
        <f t="array" ref="P8802">IFERROR(SEARCH(ÖĞRETMEN,'VERİ TABANI'!G8802,1),"")</f>
        <v/>
      </c>
      <c r="Q8802" s="29" t="str">
        <f t="shared" si="268"/>
        <v/>
      </c>
    </row>
    <row r="8803" spans="13:17">
      <c r="M8803" s="3" t="str">
        <f>IFERROR(INDEX('SINIF GÜNLER'!$A:$C,MATCH('VERİ TABANI'!$D8803,'SINIF GÜNLER'!$B:$B,0),MATCH('VERİ TABANI'!$M$1,'SINIF GÜNLER'!$A$1:$C$1,0)),"")</f>
        <v/>
      </c>
      <c r="P8803" s="28" t="str">
        <f t="array" ref="P8803">IFERROR(SEARCH(ÖĞRETMEN,'VERİ TABANI'!G8803,1),"")</f>
        <v/>
      </c>
      <c r="Q8803" s="29" t="str">
        <f t="shared" si="268"/>
        <v/>
      </c>
    </row>
    <row r="8804" spans="13:17">
      <c r="M8804" s="3" t="str">
        <f>IFERROR(INDEX('SINIF GÜNLER'!$A:$C,MATCH('VERİ TABANI'!$D8804,'SINIF GÜNLER'!$B:$B,0),MATCH('VERİ TABANI'!$M$1,'SINIF GÜNLER'!$A$1:$C$1,0)),"")</f>
        <v/>
      </c>
      <c r="P8804" s="28" t="str">
        <f t="array" ref="P8804">IFERROR(SEARCH(ÖĞRETMEN,'VERİ TABANI'!G8804,1),"")</f>
        <v/>
      </c>
      <c r="Q8804" s="29" t="str">
        <f t="shared" si="268"/>
        <v/>
      </c>
    </row>
    <row r="8805" spans="13:17">
      <c r="M8805" s="3" t="str">
        <f>IFERROR(INDEX('SINIF GÜNLER'!$A:$C,MATCH('VERİ TABANI'!$D8805,'SINIF GÜNLER'!$B:$B,0),MATCH('VERİ TABANI'!$M$1,'SINIF GÜNLER'!$A$1:$C$1,0)),"")</f>
        <v/>
      </c>
      <c r="P8805" s="28" t="str">
        <f t="array" ref="P8805">IFERROR(SEARCH(ÖĞRETMEN,'VERİ TABANI'!G8805,1),"")</f>
        <v/>
      </c>
      <c r="Q8805" s="29" t="str">
        <f t="shared" si="268"/>
        <v/>
      </c>
    </row>
    <row r="8806" spans="13:17">
      <c r="M8806" s="3" t="str">
        <f>IFERROR(INDEX('SINIF GÜNLER'!$A:$C,MATCH('VERİ TABANI'!$D8806,'SINIF GÜNLER'!$B:$B,0),MATCH('VERİ TABANI'!$M$1,'SINIF GÜNLER'!$A$1:$C$1,0)),"")</f>
        <v/>
      </c>
      <c r="P8806" s="28" t="str">
        <f t="array" ref="P8806">IFERROR(SEARCH(ÖĞRETMEN,'VERİ TABANI'!G8806,1),"")</f>
        <v/>
      </c>
      <c r="Q8806" s="29" t="str">
        <f t="shared" si="268"/>
        <v/>
      </c>
    </row>
    <row r="8807" spans="13:17">
      <c r="M8807" s="3" t="str">
        <f>IFERROR(INDEX('SINIF GÜNLER'!$A:$C,MATCH('VERİ TABANI'!$D8807,'SINIF GÜNLER'!$B:$B,0),MATCH('VERİ TABANI'!$M$1,'SINIF GÜNLER'!$A$1:$C$1,0)),"")</f>
        <v/>
      </c>
      <c r="P8807" s="28" t="str">
        <f t="array" ref="P8807">IFERROR(SEARCH(ÖĞRETMEN,'VERİ TABANI'!G8807,1),"")</f>
        <v/>
      </c>
      <c r="Q8807" s="29" t="str">
        <f t="shared" si="268"/>
        <v/>
      </c>
    </row>
    <row r="8808" spans="13:17">
      <c r="M8808" s="3" t="str">
        <f>IFERROR(INDEX('SINIF GÜNLER'!$A:$C,MATCH('VERİ TABANI'!$D8808,'SINIF GÜNLER'!$B:$B,0),MATCH('VERİ TABANI'!$M$1,'SINIF GÜNLER'!$A$1:$C$1,0)),"")</f>
        <v/>
      </c>
      <c r="P8808" s="28" t="str">
        <f t="array" ref="P8808">IFERROR(SEARCH(ÖĞRETMEN,'VERİ TABANI'!G8808,1),"")</f>
        <v/>
      </c>
      <c r="Q8808" s="29" t="str">
        <f t="shared" si="268"/>
        <v/>
      </c>
    </row>
    <row r="8809" spans="13:17">
      <c r="M8809" s="3" t="str">
        <f>IFERROR(INDEX('SINIF GÜNLER'!$A:$C,MATCH('VERİ TABANI'!$D8809,'SINIF GÜNLER'!$B:$B,0),MATCH('VERİ TABANI'!$M$1,'SINIF GÜNLER'!$A$1:$C$1,0)),"")</f>
        <v/>
      </c>
      <c r="P8809" s="28" t="str">
        <f t="array" ref="P8809">IFERROR(SEARCH(ÖĞRETMEN,'VERİ TABANI'!G8809,1),"")</f>
        <v/>
      </c>
      <c r="Q8809" s="29" t="str">
        <f t="shared" si="268"/>
        <v/>
      </c>
    </row>
    <row r="8810" spans="13:17">
      <c r="M8810" s="3" t="str">
        <f>IFERROR(INDEX('SINIF GÜNLER'!$A:$C,MATCH('VERİ TABANI'!$D8810,'SINIF GÜNLER'!$B:$B,0),MATCH('VERİ TABANI'!$M$1,'SINIF GÜNLER'!$A$1:$C$1,0)),"")</f>
        <v/>
      </c>
      <c r="P8810" s="28" t="str">
        <f t="array" ref="P8810">IFERROR(SEARCH(ÖĞRETMEN,'VERİ TABANI'!G8810,1),"")</f>
        <v/>
      </c>
      <c r="Q8810" s="29" t="str">
        <f t="shared" si="268"/>
        <v/>
      </c>
    </row>
    <row r="8811" spans="13:17">
      <c r="M8811" s="3" t="str">
        <f>IFERROR(INDEX('SINIF GÜNLER'!$A:$C,MATCH('VERİ TABANI'!$D8811,'SINIF GÜNLER'!$B:$B,0),MATCH('VERİ TABANI'!$M$1,'SINIF GÜNLER'!$A$1:$C$1,0)),"")</f>
        <v/>
      </c>
      <c r="P8811" s="28" t="str">
        <f t="array" ref="P8811">IFERROR(SEARCH(ÖĞRETMEN,'VERİ TABANI'!G8811,1),"")</f>
        <v/>
      </c>
      <c r="Q8811" s="29" t="str">
        <f t="shared" si="268"/>
        <v/>
      </c>
    </row>
    <row r="8812" spans="13:17">
      <c r="M8812" s="3" t="str">
        <f>IFERROR(INDEX('SINIF GÜNLER'!$A:$C,MATCH('VERİ TABANI'!$D8812,'SINIF GÜNLER'!$B:$B,0),MATCH('VERİ TABANI'!$M$1,'SINIF GÜNLER'!$A$1:$C$1,0)),"")</f>
        <v/>
      </c>
      <c r="P8812" s="28" t="str">
        <f t="array" ref="P8812">IFERROR(SEARCH(ÖĞRETMEN,'VERİ TABANI'!G8812,1),"")</f>
        <v/>
      </c>
      <c r="Q8812" s="29" t="str">
        <f t="shared" si="268"/>
        <v/>
      </c>
    </row>
    <row r="8813" spans="13:17">
      <c r="M8813" s="3" t="str">
        <f>IFERROR(INDEX('SINIF GÜNLER'!$A:$C,MATCH('VERİ TABANI'!$D8813,'SINIF GÜNLER'!$B:$B,0),MATCH('VERİ TABANI'!$M$1,'SINIF GÜNLER'!$A$1:$C$1,0)),"")</f>
        <v/>
      </c>
      <c r="P8813" s="28" t="str">
        <f t="array" ref="P8813">IFERROR(SEARCH(ÖĞRETMEN,'VERİ TABANI'!G8813,1),"")</f>
        <v/>
      </c>
      <c r="Q8813" s="29" t="str">
        <f t="shared" si="268"/>
        <v/>
      </c>
    </row>
    <row r="8814" spans="13:17">
      <c r="M8814" s="3" t="str">
        <f>IFERROR(INDEX('SINIF GÜNLER'!$A:$C,MATCH('VERİ TABANI'!$D8814,'SINIF GÜNLER'!$B:$B,0),MATCH('VERİ TABANI'!$M$1,'SINIF GÜNLER'!$A$1:$C$1,0)),"")</f>
        <v/>
      </c>
      <c r="P8814" s="28" t="str">
        <f t="array" ref="P8814">IFERROR(SEARCH(ÖĞRETMEN,'VERİ TABANI'!G8814,1),"")</f>
        <v/>
      </c>
      <c r="Q8814" s="29" t="str">
        <f t="shared" si="268"/>
        <v/>
      </c>
    </row>
    <row r="8815" spans="13:17">
      <c r="M8815" s="3" t="str">
        <f>IFERROR(INDEX('SINIF GÜNLER'!$A:$C,MATCH('VERİ TABANI'!$D8815,'SINIF GÜNLER'!$B:$B,0),MATCH('VERİ TABANI'!$M$1,'SINIF GÜNLER'!$A$1:$C$1,0)),"")</f>
        <v/>
      </c>
      <c r="P8815" s="28" t="str">
        <f t="array" ref="P8815">IFERROR(SEARCH(ÖĞRETMEN,'VERİ TABANI'!G8815,1),"")</f>
        <v/>
      </c>
      <c r="Q8815" s="29" t="str">
        <f t="shared" si="268"/>
        <v/>
      </c>
    </row>
    <row r="8816" spans="13:17">
      <c r="M8816" s="3" t="str">
        <f>IFERROR(INDEX('SINIF GÜNLER'!$A:$C,MATCH('VERİ TABANI'!$D8816,'SINIF GÜNLER'!$B:$B,0),MATCH('VERİ TABANI'!$M$1,'SINIF GÜNLER'!$A$1:$C$1,0)),"")</f>
        <v/>
      </c>
      <c r="P8816" s="28" t="str">
        <f t="array" ref="P8816">IFERROR(SEARCH(ÖĞRETMEN,'VERİ TABANI'!G8816,1),"")</f>
        <v/>
      </c>
      <c r="Q8816" s="29" t="str">
        <f t="shared" si="268"/>
        <v/>
      </c>
    </row>
    <row r="8817" spans="13:17">
      <c r="M8817" s="3" t="str">
        <f>IFERROR(INDEX('SINIF GÜNLER'!$A:$C,MATCH('VERİ TABANI'!$D8817,'SINIF GÜNLER'!$B:$B,0),MATCH('VERİ TABANI'!$M$1,'SINIF GÜNLER'!$A$1:$C$1,0)),"")</f>
        <v/>
      </c>
      <c r="P8817" s="28" t="str">
        <f t="array" ref="P8817">IFERROR(SEARCH(ÖĞRETMEN,'VERİ TABANI'!G8817,1),"")</f>
        <v/>
      </c>
      <c r="Q8817" s="29" t="str">
        <f t="shared" si="268"/>
        <v/>
      </c>
    </row>
    <row r="8818" spans="13:17">
      <c r="M8818" s="3" t="str">
        <f>IFERROR(INDEX('SINIF GÜNLER'!$A:$C,MATCH('VERİ TABANI'!$D8818,'SINIF GÜNLER'!$B:$B,0),MATCH('VERİ TABANI'!$M$1,'SINIF GÜNLER'!$A$1:$C$1,0)),"")</f>
        <v/>
      </c>
      <c r="P8818" s="28" t="str">
        <f t="array" ref="P8818">IFERROR(SEARCH(ÖĞRETMEN,'VERİ TABANI'!G8818,1),"")</f>
        <v/>
      </c>
      <c r="Q8818" s="29" t="str">
        <f t="shared" si="268"/>
        <v/>
      </c>
    </row>
    <row r="8819" spans="13:17">
      <c r="M8819" s="3" t="str">
        <f>IFERROR(INDEX('SINIF GÜNLER'!$A:$C,MATCH('VERİ TABANI'!$D8819,'SINIF GÜNLER'!$B:$B,0),MATCH('VERİ TABANI'!$M$1,'SINIF GÜNLER'!$A$1:$C$1,0)),"")</f>
        <v/>
      </c>
      <c r="P8819" s="28" t="str">
        <f t="array" ref="P8819">IFERROR(SEARCH(ÖĞRETMEN,'VERİ TABANI'!G8819,1),"")</f>
        <v/>
      </c>
      <c r="Q8819" s="29" t="str">
        <f t="shared" si="268"/>
        <v/>
      </c>
    </row>
    <row r="8820" spans="13:17">
      <c r="M8820" s="3" t="str">
        <f>IFERROR(INDEX('SINIF GÜNLER'!$A:$C,MATCH('VERİ TABANI'!$D8820,'SINIF GÜNLER'!$B:$B,0),MATCH('VERİ TABANI'!$M$1,'SINIF GÜNLER'!$A$1:$C$1,0)),"")</f>
        <v/>
      </c>
      <c r="P8820" s="28" t="str">
        <f t="array" ref="P8820">IFERROR(SEARCH(ÖĞRETMEN,'VERİ TABANI'!G8820,1),"")</f>
        <v/>
      </c>
      <c r="Q8820" s="29" t="str">
        <f t="shared" si="268"/>
        <v/>
      </c>
    </row>
    <row r="8821" spans="13:17">
      <c r="M8821" s="3" t="str">
        <f>IFERROR(INDEX('SINIF GÜNLER'!$A:$C,MATCH('VERİ TABANI'!$D8821,'SINIF GÜNLER'!$B:$B,0),MATCH('VERİ TABANI'!$M$1,'SINIF GÜNLER'!$A$1:$C$1,0)),"")</f>
        <v/>
      </c>
      <c r="P8821" s="28" t="str">
        <f t="array" ref="P8821">IFERROR(SEARCH(ÖĞRETMEN,'VERİ TABANI'!G8821,1),"")</f>
        <v/>
      </c>
      <c r="Q8821" s="29" t="str">
        <f t="shared" si="268"/>
        <v/>
      </c>
    </row>
    <row r="8822" spans="13:17">
      <c r="M8822" s="3" t="str">
        <f>IFERROR(INDEX('SINIF GÜNLER'!$A:$C,MATCH('VERİ TABANI'!$D8822,'SINIF GÜNLER'!$B:$B,0),MATCH('VERİ TABANI'!$M$1,'SINIF GÜNLER'!$A$1:$C$1,0)),"")</f>
        <v/>
      </c>
      <c r="P8822" s="28" t="str">
        <f t="array" ref="P8822">IFERROR(SEARCH(ÖĞRETMEN,'VERİ TABANI'!G8822,1),"")</f>
        <v/>
      </c>
      <c r="Q8822" s="29" t="str">
        <f t="shared" si="268"/>
        <v/>
      </c>
    </row>
    <row r="8823" spans="13:17">
      <c r="M8823" s="3" t="str">
        <f>IFERROR(INDEX('SINIF GÜNLER'!$A:$C,MATCH('VERİ TABANI'!$D8823,'SINIF GÜNLER'!$B:$B,0),MATCH('VERİ TABANI'!$M$1,'SINIF GÜNLER'!$A$1:$C$1,0)),"")</f>
        <v/>
      </c>
      <c r="P8823" s="28" t="str">
        <f t="array" ref="P8823">IFERROR(SEARCH(ÖĞRETMEN,'VERİ TABANI'!G8823,1),"")</f>
        <v/>
      </c>
      <c r="Q8823" s="29" t="str">
        <f t="shared" si="268"/>
        <v/>
      </c>
    </row>
    <row r="8824" spans="13:17">
      <c r="M8824" s="3" t="str">
        <f>IFERROR(INDEX('SINIF GÜNLER'!$A:$C,MATCH('VERİ TABANI'!$D8824,'SINIF GÜNLER'!$B:$B,0),MATCH('VERİ TABANI'!$M$1,'SINIF GÜNLER'!$A$1:$C$1,0)),"")</f>
        <v/>
      </c>
      <c r="P8824" s="28" t="str">
        <f t="array" ref="P8824">IFERROR(SEARCH(ÖĞRETMEN,'VERİ TABANI'!G8824,1),"")</f>
        <v/>
      </c>
      <c r="Q8824" s="29" t="str">
        <f t="shared" si="268"/>
        <v/>
      </c>
    </row>
    <row r="8825" spans="13:17">
      <c r="M8825" s="3" t="str">
        <f>IFERROR(INDEX('SINIF GÜNLER'!$A:$C,MATCH('VERİ TABANI'!$D8825,'SINIF GÜNLER'!$B:$B,0),MATCH('VERİ TABANI'!$M$1,'SINIF GÜNLER'!$A$1:$C$1,0)),"")</f>
        <v/>
      </c>
      <c r="P8825" s="28" t="str">
        <f t="array" ref="P8825">IFERROR(SEARCH(ÖĞRETMEN,'VERİ TABANI'!G8825,1),"")</f>
        <v/>
      </c>
      <c r="Q8825" s="29" t="str">
        <f t="shared" si="268"/>
        <v/>
      </c>
    </row>
    <row r="8826" spans="13:17">
      <c r="M8826" s="3" t="str">
        <f>IFERROR(INDEX('SINIF GÜNLER'!$A:$C,MATCH('VERİ TABANI'!$D8826,'SINIF GÜNLER'!$B:$B,0),MATCH('VERİ TABANI'!$M$1,'SINIF GÜNLER'!$A$1:$C$1,0)),"")</f>
        <v/>
      </c>
      <c r="P8826" s="28" t="str">
        <f t="array" ref="P8826">IFERROR(SEARCH(ÖĞRETMEN,'VERİ TABANI'!G8826,1),"")</f>
        <v/>
      </c>
      <c r="Q8826" s="29" t="str">
        <f t="shared" si="268"/>
        <v/>
      </c>
    </row>
    <row r="8827" spans="13:17">
      <c r="M8827" s="3" t="str">
        <f>IFERROR(INDEX('SINIF GÜNLER'!$A:$C,MATCH('VERİ TABANI'!$D8827,'SINIF GÜNLER'!$B:$B,0),MATCH('VERİ TABANI'!$M$1,'SINIF GÜNLER'!$A$1:$C$1,0)),"")</f>
        <v/>
      </c>
      <c r="P8827" s="28" t="str">
        <f t="array" ref="P8827">IFERROR(SEARCH(ÖĞRETMEN,'VERİ TABANI'!G8827,1),"")</f>
        <v/>
      </c>
      <c r="Q8827" s="29" t="str">
        <f t="shared" si="268"/>
        <v/>
      </c>
    </row>
    <row r="8828" spans="13:17">
      <c r="M8828" s="3" t="str">
        <f>IFERROR(INDEX('SINIF GÜNLER'!$A:$C,MATCH('VERİ TABANI'!$D8828,'SINIF GÜNLER'!$B:$B,0),MATCH('VERİ TABANI'!$M$1,'SINIF GÜNLER'!$A$1:$C$1,0)),"")</f>
        <v/>
      </c>
      <c r="P8828" s="28" t="str">
        <f t="array" ref="P8828">IFERROR(SEARCH(ÖĞRETMEN,'VERİ TABANI'!G8828,1),"")</f>
        <v/>
      </c>
      <c r="Q8828" s="29" t="str">
        <f t="shared" si="268"/>
        <v/>
      </c>
    </row>
    <row r="8829" spans="13:17">
      <c r="M8829" s="3" t="str">
        <f>IFERROR(INDEX('SINIF GÜNLER'!$A:$C,MATCH('VERİ TABANI'!$D8829,'SINIF GÜNLER'!$B:$B,0),MATCH('VERİ TABANI'!$M$1,'SINIF GÜNLER'!$A$1:$C$1,0)),"")</f>
        <v/>
      </c>
      <c r="P8829" s="28" t="str">
        <f t="array" ref="P8829">IFERROR(SEARCH(ÖĞRETMEN,'VERİ TABANI'!G8829,1),"")</f>
        <v/>
      </c>
      <c r="Q8829" s="29" t="str">
        <f t="shared" si="268"/>
        <v/>
      </c>
    </row>
    <row r="8830" spans="13:17">
      <c r="M8830" s="3" t="str">
        <f>IFERROR(INDEX('SINIF GÜNLER'!$A:$C,MATCH('VERİ TABANI'!$D8830,'SINIF GÜNLER'!$B:$B,0),MATCH('VERİ TABANI'!$M$1,'SINIF GÜNLER'!$A$1:$C$1,0)),"")</f>
        <v/>
      </c>
      <c r="P8830" s="28" t="str">
        <f t="array" ref="P8830">IFERROR(SEARCH(ÖĞRETMEN,'VERİ TABANI'!G8830,1),"")</f>
        <v/>
      </c>
      <c r="Q8830" s="29" t="str">
        <f t="shared" si="268"/>
        <v/>
      </c>
    </row>
    <row r="8831" spans="13:17">
      <c r="M8831" s="3" t="str">
        <f>IFERROR(INDEX('SINIF GÜNLER'!$A:$C,MATCH('VERİ TABANI'!$D8831,'SINIF GÜNLER'!$B:$B,0),MATCH('VERİ TABANI'!$M$1,'SINIF GÜNLER'!$A$1:$C$1,0)),"")</f>
        <v/>
      </c>
      <c r="P8831" s="28" t="str">
        <f t="array" ref="P8831">IFERROR(SEARCH(ÖĞRETMEN,'VERİ TABANI'!G8831,1),"")</f>
        <v/>
      </c>
      <c r="Q8831" s="29" t="str">
        <f t="shared" si="268"/>
        <v/>
      </c>
    </row>
    <row r="8832" spans="13:17">
      <c r="M8832" s="3" t="str">
        <f>IFERROR(INDEX('SINIF GÜNLER'!$A:$C,MATCH('VERİ TABANI'!$D8832,'SINIF GÜNLER'!$B:$B,0),MATCH('VERİ TABANI'!$M$1,'SINIF GÜNLER'!$A$1:$C$1,0)),"")</f>
        <v/>
      </c>
      <c r="P8832" s="28" t="str">
        <f t="array" ref="P8832">IFERROR(SEARCH(ÖĞRETMEN,'VERİ TABANI'!G8832,1),"")</f>
        <v/>
      </c>
      <c r="Q8832" s="29" t="str">
        <f t="shared" si="268"/>
        <v/>
      </c>
    </row>
    <row r="8833" spans="13:17">
      <c r="M8833" s="3" t="str">
        <f>IFERROR(INDEX('SINIF GÜNLER'!$A:$C,MATCH('VERİ TABANI'!$D8833,'SINIF GÜNLER'!$B:$B,0),MATCH('VERİ TABANI'!$M$1,'SINIF GÜNLER'!$A$1:$C$1,0)),"")</f>
        <v/>
      </c>
      <c r="P8833" s="28" t="str">
        <f t="array" ref="P8833">IFERROR(SEARCH(ÖĞRETMEN,'VERİ TABANI'!G8833,1),"")</f>
        <v/>
      </c>
      <c r="Q8833" s="29" t="str">
        <f t="shared" si="268"/>
        <v/>
      </c>
    </row>
    <row r="8834" spans="13:17">
      <c r="M8834" s="3" t="str">
        <f>IFERROR(INDEX('SINIF GÜNLER'!$A:$C,MATCH('VERİ TABANI'!$D8834,'SINIF GÜNLER'!$B:$B,0),MATCH('VERİ TABANI'!$M$1,'SINIF GÜNLER'!$A$1:$C$1,0)),"")</f>
        <v/>
      </c>
      <c r="P8834" s="28" t="str">
        <f t="array" ref="P8834">IFERROR(SEARCH(ÖĞRETMEN,'VERİ TABANI'!G8834,1),"")</f>
        <v/>
      </c>
      <c r="Q8834" s="29" t="str">
        <f t="shared" si="268"/>
        <v/>
      </c>
    </row>
    <row r="8835" spans="13:17">
      <c r="M8835" s="3" t="str">
        <f>IFERROR(INDEX('SINIF GÜNLER'!$A:$C,MATCH('VERİ TABANI'!$D8835,'SINIF GÜNLER'!$B:$B,0),MATCH('VERİ TABANI'!$M$1,'SINIF GÜNLER'!$A$1:$C$1,0)),"")</f>
        <v/>
      </c>
      <c r="P8835" s="28" t="str">
        <f t="array" ref="P8835">IFERROR(SEARCH(ÖĞRETMEN,'VERİ TABANI'!G8835,1),"")</f>
        <v/>
      </c>
      <c r="Q8835" s="29" t="str">
        <f t="shared" si="268"/>
        <v/>
      </c>
    </row>
    <row r="8836" spans="13:17">
      <c r="M8836" s="3" t="str">
        <f>IFERROR(INDEX('SINIF GÜNLER'!$A:$C,MATCH('VERİ TABANI'!$D8836,'SINIF GÜNLER'!$B:$B,0),MATCH('VERİ TABANI'!$M$1,'SINIF GÜNLER'!$A$1:$C$1,0)),"")</f>
        <v/>
      </c>
      <c r="P8836" s="28" t="str">
        <f t="array" ref="P8836">IFERROR(SEARCH(ÖĞRETMEN,'VERİ TABANI'!G8836,1),"")</f>
        <v/>
      </c>
      <c r="Q8836" s="29" t="str">
        <f t="shared" si="268"/>
        <v/>
      </c>
    </row>
    <row r="8837" spans="13:17">
      <c r="M8837" s="3" t="str">
        <f>IFERROR(INDEX('SINIF GÜNLER'!$A:$C,MATCH('VERİ TABANI'!$D8837,'SINIF GÜNLER'!$B:$B,0),MATCH('VERİ TABANI'!$M$1,'SINIF GÜNLER'!$A$1:$C$1,0)),"")</f>
        <v/>
      </c>
      <c r="P8837" s="28" t="str">
        <f t="array" ref="P8837">IFERROR(SEARCH(ÖĞRETMEN,'VERİ TABANI'!G8837,1),"")</f>
        <v/>
      </c>
      <c r="Q8837" s="29" t="str">
        <f t="shared" si="268"/>
        <v/>
      </c>
    </row>
    <row r="8838" spans="13:17">
      <c r="M8838" s="3" t="str">
        <f>IFERROR(INDEX('SINIF GÜNLER'!$A:$C,MATCH('VERİ TABANI'!$D8838,'SINIF GÜNLER'!$B:$B,0),MATCH('VERİ TABANI'!$M$1,'SINIF GÜNLER'!$A$1:$C$1,0)),"")</f>
        <v/>
      </c>
      <c r="P8838" s="28" t="str">
        <f t="array" ref="P8838">IFERROR(SEARCH(ÖĞRETMEN,'VERİ TABANI'!G8838,1),"")</f>
        <v/>
      </c>
      <c r="Q8838" s="29" t="str">
        <f t="shared" si="268"/>
        <v/>
      </c>
    </row>
    <row r="8839" spans="13:17">
      <c r="M8839" s="3" t="str">
        <f>IFERROR(INDEX('SINIF GÜNLER'!$A:$C,MATCH('VERİ TABANI'!$D8839,'SINIF GÜNLER'!$B:$B,0),MATCH('VERİ TABANI'!$M$1,'SINIF GÜNLER'!$A$1:$C$1,0)),"")</f>
        <v/>
      </c>
      <c r="P8839" s="28" t="str">
        <f t="array" ref="P8839">IFERROR(SEARCH(ÖĞRETMEN,'VERİ TABANI'!G8839,1),"")</f>
        <v/>
      </c>
      <c r="Q8839" s="29" t="str">
        <f t="shared" si="268"/>
        <v/>
      </c>
    </row>
    <row r="8840" spans="13:17">
      <c r="M8840" s="3" t="str">
        <f>IFERROR(INDEX('SINIF GÜNLER'!$A:$C,MATCH('VERİ TABANI'!$D8840,'SINIF GÜNLER'!$B:$B,0),MATCH('VERİ TABANI'!$M$1,'SINIF GÜNLER'!$A$1:$C$1,0)),"")</f>
        <v/>
      </c>
      <c r="P8840" s="28" t="str">
        <f t="array" ref="P8840">IFERROR(SEARCH(ÖĞRETMEN,'VERİ TABANI'!G8840,1),"")</f>
        <v/>
      </c>
      <c r="Q8840" s="29" t="str">
        <f t="shared" ref="Q8840:Q8903" si="269">IF(P8840="","",ROW())</f>
        <v/>
      </c>
    </row>
    <row r="8841" spans="13:17">
      <c r="M8841" s="3" t="str">
        <f>IFERROR(INDEX('SINIF GÜNLER'!$A:$C,MATCH('VERİ TABANI'!$D8841,'SINIF GÜNLER'!$B:$B,0),MATCH('VERİ TABANI'!$M$1,'SINIF GÜNLER'!$A$1:$C$1,0)),"")</f>
        <v/>
      </c>
      <c r="P8841" s="28" t="str">
        <f t="array" ref="P8841">IFERROR(SEARCH(ÖĞRETMEN,'VERİ TABANI'!G8841,1),"")</f>
        <v/>
      </c>
      <c r="Q8841" s="29" t="str">
        <f t="shared" si="269"/>
        <v/>
      </c>
    </row>
    <row r="8842" spans="13:17">
      <c r="M8842" s="3" t="str">
        <f>IFERROR(INDEX('SINIF GÜNLER'!$A:$C,MATCH('VERİ TABANI'!$D8842,'SINIF GÜNLER'!$B:$B,0),MATCH('VERİ TABANI'!$M$1,'SINIF GÜNLER'!$A$1:$C$1,0)),"")</f>
        <v/>
      </c>
      <c r="P8842" s="28" t="str">
        <f t="array" ref="P8842">IFERROR(SEARCH(ÖĞRETMEN,'VERİ TABANI'!G8842,1),"")</f>
        <v/>
      </c>
      <c r="Q8842" s="29" t="str">
        <f t="shared" si="269"/>
        <v/>
      </c>
    </row>
    <row r="8843" spans="13:17">
      <c r="M8843" s="3" t="str">
        <f>IFERROR(INDEX('SINIF GÜNLER'!$A:$C,MATCH('VERİ TABANI'!$D8843,'SINIF GÜNLER'!$B:$B,0),MATCH('VERİ TABANI'!$M$1,'SINIF GÜNLER'!$A$1:$C$1,0)),"")</f>
        <v/>
      </c>
      <c r="P8843" s="28" t="str">
        <f t="array" ref="P8843">IFERROR(SEARCH(ÖĞRETMEN,'VERİ TABANI'!G8843,1),"")</f>
        <v/>
      </c>
      <c r="Q8843" s="29" t="str">
        <f t="shared" si="269"/>
        <v/>
      </c>
    </row>
    <row r="8844" spans="13:17">
      <c r="M8844" s="3" t="str">
        <f>IFERROR(INDEX('SINIF GÜNLER'!$A:$C,MATCH('VERİ TABANI'!$D8844,'SINIF GÜNLER'!$B:$B,0),MATCH('VERİ TABANI'!$M$1,'SINIF GÜNLER'!$A$1:$C$1,0)),"")</f>
        <v/>
      </c>
      <c r="P8844" s="28" t="str">
        <f t="array" ref="P8844">IFERROR(SEARCH(ÖĞRETMEN,'VERİ TABANI'!G8844,1),"")</f>
        <v/>
      </c>
      <c r="Q8844" s="29" t="str">
        <f t="shared" si="269"/>
        <v/>
      </c>
    </row>
    <row r="8845" spans="13:17">
      <c r="M8845" s="3" t="str">
        <f>IFERROR(INDEX('SINIF GÜNLER'!$A:$C,MATCH('VERİ TABANI'!$D8845,'SINIF GÜNLER'!$B:$B,0),MATCH('VERİ TABANI'!$M$1,'SINIF GÜNLER'!$A$1:$C$1,0)),"")</f>
        <v/>
      </c>
      <c r="P8845" s="28" t="str">
        <f t="array" ref="P8845">IFERROR(SEARCH(ÖĞRETMEN,'VERİ TABANI'!G8845,1),"")</f>
        <v/>
      </c>
      <c r="Q8845" s="29" t="str">
        <f t="shared" si="269"/>
        <v/>
      </c>
    </row>
    <row r="8846" spans="13:17">
      <c r="M8846" s="3" t="str">
        <f>IFERROR(INDEX('SINIF GÜNLER'!$A:$C,MATCH('VERİ TABANI'!$D8846,'SINIF GÜNLER'!$B:$B,0),MATCH('VERİ TABANI'!$M$1,'SINIF GÜNLER'!$A$1:$C$1,0)),"")</f>
        <v/>
      </c>
      <c r="P8846" s="28" t="str">
        <f t="array" ref="P8846">IFERROR(SEARCH(ÖĞRETMEN,'VERİ TABANI'!G8846,1),"")</f>
        <v/>
      </c>
      <c r="Q8846" s="29" t="str">
        <f t="shared" si="269"/>
        <v/>
      </c>
    </row>
    <row r="8847" spans="13:17">
      <c r="M8847" s="3" t="str">
        <f>IFERROR(INDEX('SINIF GÜNLER'!$A:$C,MATCH('VERİ TABANI'!$D8847,'SINIF GÜNLER'!$B:$B,0),MATCH('VERİ TABANI'!$M$1,'SINIF GÜNLER'!$A$1:$C$1,0)),"")</f>
        <v/>
      </c>
      <c r="P8847" s="28" t="str">
        <f t="array" ref="P8847">IFERROR(SEARCH(ÖĞRETMEN,'VERİ TABANI'!G8847,1),"")</f>
        <v/>
      </c>
      <c r="Q8847" s="29" t="str">
        <f t="shared" si="269"/>
        <v/>
      </c>
    </row>
    <row r="8848" spans="13:17">
      <c r="M8848" s="3" t="str">
        <f>IFERROR(INDEX('SINIF GÜNLER'!$A:$C,MATCH('VERİ TABANI'!$D8848,'SINIF GÜNLER'!$B:$B,0),MATCH('VERİ TABANI'!$M$1,'SINIF GÜNLER'!$A$1:$C$1,0)),"")</f>
        <v/>
      </c>
      <c r="P8848" s="28" t="str">
        <f t="array" ref="P8848">IFERROR(SEARCH(ÖĞRETMEN,'VERİ TABANI'!G8848,1),"")</f>
        <v/>
      </c>
      <c r="Q8848" s="29" t="str">
        <f t="shared" si="269"/>
        <v/>
      </c>
    </row>
    <row r="8849" spans="13:17">
      <c r="M8849" s="3" t="str">
        <f>IFERROR(INDEX('SINIF GÜNLER'!$A:$C,MATCH('VERİ TABANI'!$D8849,'SINIF GÜNLER'!$B:$B,0),MATCH('VERİ TABANI'!$M$1,'SINIF GÜNLER'!$A$1:$C$1,0)),"")</f>
        <v/>
      </c>
      <c r="P8849" s="28" t="str">
        <f t="array" ref="P8849">IFERROR(SEARCH(ÖĞRETMEN,'VERİ TABANI'!G8849,1),"")</f>
        <v/>
      </c>
      <c r="Q8849" s="29" t="str">
        <f t="shared" si="269"/>
        <v/>
      </c>
    </row>
    <row r="8850" spans="13:17">
      <c r="M8850" s="3" t="str">
        <f>IFERROR(INDEX('SINIF GÜNLER'!$A:$C,MATCH('VERİ TABANI'!$D8850,'SINIF GÜNLER'!$B:$B,0),MATCH('VERİ TABANI'!$M$1,'SINIF GÜNLER'!$A$1:$C$1,0)),"")</f>
        <v/>
      </c>
      <c r="P8850" s="28" t="str">
        <f t="array" ref="P8850">IFERROR(SEARCH(ÖĞRETMEN,'VERİ TABANI'!G8850,1),"")</f>
        <v/>
      </c>
      <c r="Q8850" s="29" t="str">
        <f t="shared" si="269"/>
        <v/>
      </c>
    </row>
    <row r="8851" spans="13:17">
      <c r="M8851" s="3" t="str">
        <f>IFERROR(INDEX('SINIF GÜNLER'!$A:$C,MATCH('VERİ TABANI'!$D8851,'SINIF GÜNLER'!$B:$B,0),MATCH('VERİ TABANI'!$M$1,'SINIF GÜNLER'!$A$1:$C$1,0)),"")</f>
        <v/>
      </c>
      <c r="P8851" s="28" t="str">
        <f t="array" ref="P8851">IFERROR(SEARCH(ÖĞRETMEN,'VERİ TABANI'!G8851,1),"")</f>
        <v/>
      </c>
      <c r="Q8851" s="29" t="str">
        <f t="shared" si="269"/>
        <v/>
      </c>
    </row>
    <row r="8852" spans="13:17">
      <c r="M8852" s="3" t="str">
        <f>IFERROR(INDEX('SINIF GÜNLER'!$A:$C,MATCH('VERİ TABANI'!$D8852,'SINIF GÜNLER'!$B:$B,0),MATCH('VERİ TABANI'!$M$1,'SINIF GÜNLER'!$A$1:$C$1,0)),"")</f>
        <v/>
      </c>
      <c r="P8852" s="28" t="str">
        <f t="array" ref="P8852">IFERROR(SEARCH(ÖĞRETMEN,'VERİ TABANI'!G8852,1),"")</f>
        <v/>
      </c>
      <c r="Q8852" s="29" t="str">
        <f t="shared" si="269"/>
        <v/>
      </c>
    </row>
    <row r="8853" spans="13:17">
      <c r="M8853" s="3" t="str">
        <f>IFERROR(INDEX('SINIF GÜNLER'!$A:$C,MATCH('VERİ TABANI'!$D8853,'SINIF GÜNLER'!$B:$B,0),MATCH('VERİ TABANI'!$M$1,'SINIF GÜNLER'!$A$1:$C$1,0)),"")</f>
        <v/>
      </c>
      <c r="P8853" s="28" t="str">
        <f t="array" ref="P8853">IFERROR(SEARCH(ÖĞRETMEN,'VERİ TABANI'!G8853,1),"")</f>
        <v/>
      </c>
      <c r="Q8853" s="29" t="str">
        <f t="shared" si="269"/>
        <v/>
      </c>
    </row>
    <row r="8854" spans="13:17">
      <c r="M8854" s="3" t="str">
        <f>IFERROR(INDEX('SINIF GÜNLER'!$A:$C,MATCH('VERİ TABANI'!$D8854,'SINIF GÜNLER'!$B:$B,0),MATCH('VERİ TABANI'!$M$1,'SINIF GÜNLER'!$A$1:$C$1,0)),"")</f>
        <v/>
      </c>
      <c r="P8854" s="28" t="str">
        <f t="array" ref="P8854">IFERROR(SEARCH(ÖĞRETMEN,'VERİ TABANI'!G8854,1),"")</f>
        <v/>
      </c>
      <c r="Q8854" s="29" t="str">
        <f t="shared" si="269"/>
        <v/>
      </c>
    </row>
    <row r="8855" spans="13:17">
      <c r="M8855" s="3" t="str">
        <f>IFERROR(INDEX('SINIF GÜNLER'!$A:$C,MATCH('VERİ TABANI'!$D8855,'SINIF GÜNLER'!$B:$B,0),MATCH('VERİ TABANI'!$M$1,'SINIF GÜNLER'!$A$1:$C$1,0)),"")</f>
        <v/>
      </c>
      <c r="P8855" s="28" t="str">
        <f t="array" ref="P8855">IFERROR(SEARCH(ÖĞRETMEN,'VERİ TABANI'!G8855,1),"")</f>
        <v/>
      </c>
      <c r="Q8855" s="29" t="str">
        <f t="shared" si="269"/>
        <v/>
      </c>
    </row>
    <row r="8856" spans="13:17">
      <c r="M8856" s="3" t="str">
        <f>IFERROR(INDEX('SINIF GÜNLER'!$A:$C,MATCH('VERİ TABANI'!$D8856,'SINIF GÜNLER'!$B:$B,0),MATCH('VERİ TABANI'!$M$1,'SINIF GÜNLER'!$A$1:$C$1,0)),"")</f>
        <v/>
      </c>
      <c r="P8856" s="28" t="str">
        <f t="array" ref="P8856">IFERROR(SEARCH(ÖĞRETMEN,'VERİ TABANI'!G8856,1),"")</f>
        <v/>
      </c>
      <c r="Q8856" s="29" t="str">
        <f t="shared" si="269"/>
        <v/>
      </c>
    </row>
    <row r="8857" spans="13:17">
      <c r="M8857" s="3" t="str">
        <f>IFERROR(INDEX('SINIF GÜNLER'!$A:$C,MATCH('VERİ TABANI'!$D8857,'SINIF GÜNLER'!$B:$B,0),MATCH('VERİ TABANI'!$M$1,'SINIF GÜNLER'!$A$1:$C$1,0)),"")</f>
        <v/>
      </c>
      <c r="P8857" s="28" t="str">
        <f t="array" ref="P8857">IFERROR(SEARCH(ÖĞRETMEN,'VERİ TABANI'!G8857,1),"")</f>
        <v/>
      </c>
      <c r="Q8857" s="29" t="str">
        <f t="shared" si="269"/>
        <v/>
      </c>
    </row>
    <row r="8858" spans="13:17">
      <c r="M8858" s="3" t="str">
        <f>IFERROR(INDEX('SINIF GÜNLER'!$A:$C,MATCH('VERİ TABANI'!$D8858,'SINIF GÜNLER'!$B:$B,0),MATCH('VERİ TABANI'!$M$1,'SINIF GÜNLER'!$A$1:$C$1,0)),"")</f>
        <v/>
      </c>
      <c r="P8858" s="28" t="str">
        <f t="array" ref="P8858">IFERROR(SEARCH(ÖĞRETMEN,'VERİ TABANI'!G8858,1),"")</f>
        <v/>
      </c>
      <c r="Q8858" s="29" t="str">
        <f t="shared" si="269"/>
        <v/>
      </c>
    </row>
    <row r="8859" spans="13:17">
      <c r="M8859" s="3" t="str">
        <f>IFERROR(INDEX('SINIF GÜNLER'!$A:$C,MATCH('VERİ TABANI'!$D8859,'SINIF GÜNLER'!$B:$B,0),MATCH('VERİ TABANI'!$M$1,'SINIF GÜNLER'!$A$1:$C$1,0)),"")</f>
        <v/>
      </c>
      <c r="P8859" s="28" t="str">
        <f t="array" ref="P8859">IFERROR(SEARCH(ÖĞRETMEN,'VERİ TABANI'!G8859,1),"")</f>
        <v/>
      </c>
      <c r="Q8859" s="29" t="str">
        <f t="shared" si="269"/>
        <v/>
      </c>
    </row>
    <row r="8860" spans="13:17">
      <c r="M8860" s="3" t="str">
        <f>IFERROR(INDEX('SINIF GÜNLER'!$A:$C,MATCH('VERİ TABANI'!$D8860,'SINIF GÜNLER'!$B:$B,0),MATCH('VERİ TABANI'!$M$1,'SINIF GÜNLER'!$A$1:$C$1,0)),"")</f>
        <v/>
      </c>
      <c r="P8860" s="28" t="str">
        <f t="array" ref="P8860">IFERROR(SEARCH(ÖĞRETMEN,'VERİ TABANI'!G8860,1),"")</f>
        <v/>
      </c>
      <c r="Q8860" s="29" t="str">
        <f t="shared" si="269"/>
        <v/>
      </c>
    </row>
    <row r="8861" spans="13:17">
      <c r="M8861" s="3" t="str">
        <f>IFERROR(INDEX('SINIF GÜNLER'!$A:$C,MATCH('VERİ TABANI'!$D8861,'SINIF GÜNLER'!$B:$B,0),MATCH('VERİ TABANI'!$M$1,'SINIF GÜNLER'!$A$1:$C$1,0)),"")</f>
        <v/>
      </c>
      <c r="P8861" s="28" t="str">
        <f t="array" ref="P8861">IFERROR(SEARCH(ÖĞRETMEN,'VERİ TABANI'!G8861,1),"")</f>
        <v/>
      </c>
      <c r="Q8861" s="29" t="str">
        <f t="shared" si="269"/>
        <v/>
      </c>
    </row>
    <row r="8862" spans="13:17">
      <c r="M8862" s="3" t="str">
        <f>IFERROR(INDEX('SINIF GÜNLER'!$A:$C,MATCH('VERİ TABANI'!$D8862,'SINIF GÜNLER'!$B:$B,0),MATCH('VERİ TABANI'!$M$1,'SINIF GÜNLER'!$A$1:$C$1,0)),"")</f>
        <v/>
      </c>
      <c r="P8862" s="28" t="str">
        <f t="array" ref="P8862">IFERROR(SEARCH(ÖĞRETMEN,'VERİ TABANI'!G8862,1),"")</f>
        <v/>
      </c>
      <c r="Q8862" s="29" t="str">
        <f t="shared" si="269"/>
        <v/>
      </c>
    </row>
    <row r="8863" spans="13:17">
      <c r="M8863" s="3" t="str">
        <f>IFERROR(INDEX('SINIF GÜNLER'!$A:$C,MATCH('VERİ TABANI'!$D8863,'SINIF GÜNLER'!$B:$B,0),MATCH('VERİ TABANI'!$M$1,'SINIF GÜNLER'!$A$1:$C$1,0)),"")</f>
        <v/>
      </c>
      <c r="P8863" s="28" t="str">
        <f t="array" ref="P8863">IFERROR(SEARCH(ÖĞRETMEN,'VERİ TABANI'!G8863,1),"")</f>
        <v/>
      </c>
      <c r="Q8863" s="29" t="str">
        <f t="shared" si="269"/>
        <v/>
      </c>
    </row>
    <row r="8864" spans="13:17">
      <c r="M8864" s="3" t="str">
        <f>IFERROR(INDEX('SINIF GÜNLER'!$A:$C,MATCH('VERİ TABANI'!$D8864,'SINIF GÜNLER'!$B:$B,0),MATCH('VERİ TABANI'!$M$1,'SINIF GÜNLER'!$A$1:$C$1,0)),"")</f>
        <v/>
      </c>
      <c r="P8864" s="28" t="str">
        <f t="array" ref="P8864">IFERROR(SEARCH(ÖĞRETMEN,'VERİ TABANI'!G8864,1),"")</f>
        <v/>
      </c>
      <c r="Q8864" s="29" t="str">
        <f t="shared" si="269"/>
        <v/>
      </c>
    </row>
    <row r="8865" spans="13:17">
      <c r="M8865" s="3" t="str">
        <f>IFERROR(INDEX('SINIF GÜNLER'!$A:$C,MATCH('VERİ TABANI'!$D8865,'SINIF GÜNLER'!$B:$B,0),MATCH('VERİ TABANI'!$M$1,'SINIF GÜNLER'!$A$1:$C$1,0)),"")</f>
        <v/>
      </c>
      <c r="P8865" s="28" t="str">
        <f t="array" ref="P8865">IFERROR(SEARCH(ÖĞRETMEN,'VERİ TABANI'!G8865,1),"")</f>
        <v/>
      </c>
      <c r="Q8865" s="29" t="str">
        <f t="shared" si="269"/>
        <v/>
      </c>
    </row>
    <row r="8866" spans="13:17">
      <c r="M8866" s="3" t="str">
        <f>IFERROR(INDEX('SINIF GÜNLER'!$A:$C,MATCH('VERİ TABANI'!$D8866,'SINIF GÜNLER'!$B:$B,0),MATCH('VERİ TABANI'!$M$1,'SINIF GÜNLER'!$A$1:$C$1,0)),"")</f>
        <v/>
      </c>
      <c r="P8866" s="28" t="str">
        <f t="array" ref="P8866">IFERROR(SEARCH(ÖĞRETMEN,'VERİ TABANI'!G8866,1),"")</f>
        <v/>
      </c>
      <c r="Q8866" s="29" t="str">
        <f t="shared" si="269"/>
        <v/>
      </c>
    </row>
    <row r="8867" spans="13:17">
      <c r="M8867" s="3" t="str">
        <f>IFERROR(INDEX('SINIF GÜNLER'!$A:$C,MATCH('VERİ TABANI'!$D8867,'SINIF GÜNLER'!$B:$B,0),MATCH('VERİ TABANI'!$M$1,'SINIF GÜNLER'!$A$1:$C$1,0)),"")</f>
        <v/>
      </c>
      <c r="P8867" s="28" t="str">
        <f t="array" ref="P8867">IFERROR(SEARCH(ÖĞRETMEN,'VERİ TABANI'!G8867,1),"")</f>
        <v/>
      </c>
      <c r="Q8867" s="29" t="str">
        <f t="shared" si="269"/>
        <v/>
      </c>
    </row>
    <row r="8868" spans="13:17">
      <c r="M8868" s="3" t="str">
        <f>IFERROR(INDEX('SINIF GÜNLER'!$A:$C,MATCH('VERİ TABANI'!$D8868,'SINIF GÜNLER'!$B:$B,0),MATCH('VERİ TABANI'!$M$1,'SINIF GÜNLER'!$A$1:$C$1,0)),"")</f>
        <v/>
      </c>
      <c r="P8868" s="28" t="str">
        <f t="array" ref="P8868">IFERROR(SEARCH(ÖĞRETMEN,'VERİ TABANI'!G8868,1),"")</f>
        <v/>
      </c>
      <c r="Q8868" s="29" t="str">
        <f t="shared" si="269"/>
        <v/>
      </c>
    </row>
    <row r="8869" spans="13:17">
      <c r="M8869" s="3" t="str">
        <f>IFERROR(INDEX('SINIF GÜNLER'!$A:$C,MATCH('VERİ TABANI'!$D8869,'SINIF GÜNLER'!$B:$B,0),MATCH('VERİ TABANI'!$M$1,'SINIF GÜNLER'!$A$1:$C$1,0)),"")</f>
        <v/>
      </c>
      <c r="P8869" s="28" t="str">
        <f t="array" ref="P8869">IFERROR(SEARCH(ÖĞRETMEN,'VERİ TABANI'!G8869,1),"")</f>
        <v/>
      </c>
      <c r="Q8869" s="29" t="str">
        <f t="shared" si="269"/>
        <v/>
      </c>
    </row>
    <row r="8870" spans="13:17">
      <c r="M8870" s="3" t="str">
        <f>IFERROR(INDEX('SINIF GÜNLER'!$A:$C,MATCH('VERİ TABANI'!$D8870,'SINIF GÜNLER'!$B:$B,0),MATCH('VERİ TABANI'!$M$1,'SINIF GÜNLER'!$A$1:$C$1,0)),"")</f>
        <v/>
      </c>
      <c r="P8870" s="28" t="str">
        <f t="array" ref="P8870">IFERROR(SEARCH(ÖĞRETMEN,'VERİ TABANI'!G8870,1),"")</f>
        <v/>
      </c>
      <c r="Q8870" s="29" t="str">
        <f t="shared" si="269"/>
        <v/>
      </c>
    </row>
    <row r="8871" spans="13:17">
      <c r="M8871" s="3" t="str">
        <f>IFERROR(INDEX('SINIF GÜNLER'!$A:$C,MATCH('VERİ TABANI'!$D8871,'SINIF GÜNLER'!$B:$B,0),MATCH('VERİ TABANI'!$M$1,'SINIF GÜNLER'!$A$1:$C$1,0)),"")</f>
        <v/>
      </c>
      <c r="P8871" s="28" t="str">
        <f t="array" ref="P8871">IFERROR(SEARCH(ÖĞRETMEN,'VERİ TABANI'!G8871,1),"")</f>
        <v/>
      </c>
      <c r="Q8871" s="29" t="str">
        <f t="shared" si="269"/>
        <v/>
      </c>
    </row>
    <row r="8872" spans="13:17">
      <c r="M8872" s="3" t="str">
        <f>IFERROR(INDEX('SINIF GÜNLER'!$A:$C,MATCH('VERİ TABANI'!$D8872,'SINIF GÜNLER'!$B:$B,0),MATCH('VERİ TABANI'!$M$1,'SINIF GÜNLER'!$A$1:$C$1,0)),"")</f>
        <v/>
      </c>
      <c r="P8872" s="28" t="str">
        <f t="array" ref="P8872">IFERROR(SEARCH(ÖĞRETMEN,'VERİ TABANI'!G8872,1),"")</f>
        <v/>
      </c>
      <c r="Q8872" s="29" t="str">
        <f t="shared" si="269"/>
        <v/>
      </c>
    </row>
    <row r="8873" spans="13:17">
      <c r="M8873" s="3" t="str">
        <f>IFERROR(INDEX('SINIF GÜNLER'!$A:$C,MATCH('VERİ TABANI'!$D8873,'SINIF GÜNLER'!$B:$B,0),MATCH('VERİ TABANI'!$M$1,'SINIF GÜNLER'!$A$1:$C$1,0)),"")</f>
        <v/>
      </c>
      <c r="P8873" s="28" t="str">
        <f t="array" ref="P8873">IFERROR(SEARCH(ÖĞRETMEN,'VERİ TABANI'!G8873,1),"")</f>
        <v/>
      </c>
      <c r="Q8873" s="29" t="str">
        <f t="shared" si="269"/>
        <v/>
      </c>
    </row>
    <row r="8874" spans="13:17">
      <c r="M8874" s="3" t="str">
        <f>IFERROR(INDEX('SINIF GÜNLER'!$A:$C,MATCH('VERİ TABANI'!$D8874,'SINIF GÜNLER'!$B:$B,0),MATCH('VERİ TABANI'!$M$1,'SINIF GÜNLER'!$A$1:$C$1,0)),"")</f>
        <v/>
      </c>
      <c r="P8874" s="28" t="str">
        <f t="array" ref="P8874">IFERROR(SEARCH(ÖĞRETMEN,'VERİ TABANI'!G8874,1),"")</f>
        <v/>
      </c>
      <c r="Q8874" s="29" t="str">
        <f t="shared" si="269"/>
        <v/>
      </c>
    </row>
    <row r="8875" spans="13:17">
      <c r="M8875" s="3" t="str">
        <f>IFERROR(INDEX('SINIF GÜNLER'!$A:$C,MATCH('VERİ TABANI'!$D8875,'SINIF GÜNLER'!$B:$B,0),MATCH('VERİ TABANI'!$M$1,'SINIF GÜNLER'!$A$1:$C$1,0)),"")</f>
        <v/>
      </c>
      <c r="P8875" s="28" t="str">
        <f t="array" ref="P8875">IFERROR(SEARCH(ÖĞRETMEN,'VERİ TABANI'!G8875,1),"")</f>
        <v/>
      </c>
      <c r="Q8875" s="29" t="str">
        <f t="shared" si="269"/>
        <v/>
      </c>
    </row>
    <row r="8876" spans="13:17">
      <c r="M8876" s="3" t="str">
        <f>IFERROR(INDEX('SINIF GÜNLER'!$A:$C,MATCH('VERİ TABANI'!$D8876,'SINIF GÜNLER'!$B:$B,0),MATCH('VERİ TABANI'!$M$1,'SINIF GÜNLER'!$A$1:$C$1,0)),"")</f>
        <v/>
      </c>
      <c r="P8876" s="28" t="str">
        <f t="array" ref="P8876">IFERROR(SEARCH(ÖĞRETMEN,'VERİ TABANI'!G8876,1),"")</f>
        <v/>
      </c>
      <c r="Q8876" s="29" t="str">
        <f t="shared" si="269"/>
        <v/>
      </c>
    </row>
    <row r="8877" spans="13:17">
      <c r="M8877" s="3" t="str">
        <f>IFERROR(INDEX('SINIF GÜNLER'!$A:$C,MATCH('VERİ TABANI'!$D8877,'SINIF GÜNLER'!$B:$B,0),MATCH('VERİ TABANI'!$M$1,'SINIF GÜNLER'!$A$1:$C$1,0)),"")</f>
        <v/>
      </c>
      <c r="P8877" s="28" t="str">
        <f t="array" ref="P8877">IFERROR(SEARCH(ÖĞRETMEN,'VERİ TABANI'!G8877,1),"")</f>
        <v/>
      </c>
      <c r="Q8877" s="29" t="str">
        <f t="shared" si="269"/>
        <v/>
      </c>
    </row>
    <row r="8878" spans="13:17">
      <c r="M8878" s="3" t="str">
        <f>IFERROR(INDEX('SINIF GÜNLER'!$A:$C,MATCH('VERİ TABANI'!$D8878,'SINIF GÜNLER'!$B:$B,0),MATCH('VERİ TABANI'!$M$1,'SINIF GÜNLER'!$A$1:$C$1,0)),"")</f>
        <v/>
      </c>
      <c r="P8878" s="28" t="str">
        <f t="array" ref="P8878">IFERROR(SEARCH(ÖĞRETMEN,'VERİ TABANI'!G8878,1),"")</f>
        <v/>
      </c>
      <c r="Q8878" s="29" t="str">
        <f t="shared" si="269"/>
        <v/>
      </c>
    </row>
    <row r="8879" spans="13:17">
      <c r="M8879" s="3" t="str">
        <f>IFERROR(INDEX('SINIF GÜNLER'!$A:$C,MATCH('VERİ TABANI'!$D8879,'SINIF GÜNLER'!$B:$B,0),MATCH('VERİ TABANI'!$M$1,'SINIF GÜNLER'!$A$1:$C$1,0)),"")</f>
        <v/>
      </c>
      <c r="P8879" s="28" t="str">
        <f t="array" ref="P8879">IFERROR(SEARCH(ÖĞRETMEN,'VERİ TABANI'!G8879,1),"")</f>
        <v/>
      </c>
      <c r="Q8879" s="29" t="str">
        <f t="shared" si="269"/>
        <v/>
      </c>
    </row>
    <row r="8880" spans="13:17">
      <c r="M8880" s="3" t="str">
        <f>IFERROR(INDEX('SINIF GÜNLER'!$A:$C,MATCH('VERİ TABANI'!$D8880,'SINIF GÜNLER'!$B:$B,0),MATCH('VERİ TABANI'!$M$1,'SINIF GÜNLER'!$A$1:$C$1,0)),"")</f>
        <v/>
      </c>
      <c r="P8880" s="28" t="str">
        <f t="array" ref="P8880">IFERROR(SEARCH(ÖĞRETMEN,'VERİ TABANI'!G8880,1),"")</f>
        <v/>
      </c>
      <c r="Q8880" s="29" t="str">
        <f t="shared" si="269"/>
        <v/>
      </c>
    </row>
    <row r="8881" spans="13:17">
      <c r="M8881" s="3" t="str">
        <f>IFERROR(INDEX('SINIF GÜNLER'!$A:$C,MATCH('VERİ TABANI'!$D8881,'SINIF GÜNLER'!$B:$B,0),MATCH('VERİ TABANI'!$M$1,'SINIF GÜNLER'!$A$1:$C$1,0)),"")</f>
        <v/>
      </c>
      <c r="P8881" s="28" t="str">
        <f t="array" ref="P8881">IFERROR(SEARCH(ÖĞRETMEN,'VERİ TABANI'!G8881,1),"")</f>
        <v/>
      </c>
      <c r="Q8881" s="29" t="str">
        <f t="shared" si="269"/>
        <v/>
      </c>
    </row>
    <row r="8882" spans="13:17">
      <c r="M8882" s="3" t="str">
        <f>IFERROR(INDEX('SINIF GÜNLER'!$A:$C,MATCH('VERİ TABANI'!$D8882,'SINIF GÜNLER'!$B:$B,0),MATCH('VERİ TABANI'!$M$1,'SINIF GÜNLER'!$A$1:$C$1,0)),"")</f>
        <v/>
      </c>
      <c r="P8882" s="28" t="str">
        <f t="array" ref="P8882">IFERROR(SEARCH(ÖĞRETMEN,'VERİ TABANI'!G8882,1),"")</f>
        <v/>
      </c>
      <c r="Q8882" s="29" t="str">
        <f t="shared" si="269"/>
        <v/>
      </c>
    </row>
    <row r="8883" spans="13:17">
      <c r="M8883" s="3" t="str">
        <f>IFERROR(INDEX('SINIF GÜNLER'!$A:$C,MATCH('VERİ TABANI'!$D8883,'SINIF GÜNLER'!$B:$B,0),MATCH('VERİ TABANI'!$M$1,'SINIF GÜNLER'!$A$1:$C$1,0)),"")</f>
        <v/>
      </c>
      <c r="P8883" s="28" t="str">
        <f t="array" ref="P8883">IFERROR(SEARCH(ÖĞRETMEN,'VERİ TABANI'!G8883,1),"")</f>
        <v/>
      </c>
      <c r="Q8883" s="29" t="str">
        <f t="shared" si="269"/>
        <v/>
      </c>
    </row>
    <row r="8884" spans="13:17">
      <c r="M8884" s="3" t="str">
        <f>IFERROR(INDEX('SINIF GÜNLER'!$A:$C,MATCH('VERİ TABANI'!$D8884,'SINIF GÜNLER'!$B:$B,0),MATCH('VERİ TABANI'!$M$1,'SINIF GÜNLER'!$A$1:$C$1,0)),"")</f>
        <v/>
      </c>
      <c r="P8884" s="28" t="str">
        <f t="array" ref="P8884">IFERROR(SEARCH(ÖĞRETMEN,'VERİ TABANI'!G8884,1),"")</f>
        <v/>
      </c>
      <c r="Q8884" s="29" t="str">
        <f t="shared" si="269"/>
        <v/>
      </c>
    </row>
    <row r="8885" spans="13:17">
      <c r="M8885" s="3" t="str">
        <f>IFERROR(INDEX('SINIF GÜNLER'!$A:$C,MATCH('VERİ TABANI'!$D8885,'SINIF GÜNLER'!$B:$B,0),MATCH('VERİ TABANI'!$M$1,'SINIF GÜNLER'!$A$1:$C$1,0)),"")</f>
        <v/>
      </c>
      <c r="P8885" s="28" t="str">
        <f t="array" ref="P8885">IFERROR(SEARCH(ÖĞRETMEN,'VERİ TABANI'!G8885,1),"")</f>
        <v/>
      </c>
      <c r="Q8885" s="29" t="str">
        <f t="shared" si="269"/>
        <v/>
      </c>
    </row>
    <row r="8886" spans="13:17">
      <c r="M8886" s="3" t="str">
        <f>IFERROR(INDEX('SINIF GÜNLER'!$A:$C,MATCH('VERİ TABANI'!$D8886,'SINIF GÜNLER'!$B:$B,0),MATCH('VERİ TABANI'!$M$1,'SINIF GÜNLER'!$A$1:$C$1,0)),"")</f>
        <v/>
      </c>
      <c r="P8886" s="28" t="str">
        <f t="array" ref="P8886">IFERROR(SEARCH(ÖĞRETMEN,'VERİ TABANI'!G8886,1),"")</f>
        <v/>
      </c>
      <c r="Q8886" s="29" t="str">
        <f t="shared" si="269"/>
        <v/>
      </c>
    </row>
    <row r="8887" spans="13:17">
      <c r="M8887" s="3" t="str">
        <f>IFERROR(INDEX('SINIF GÜNLER'!$A:$C,MATCH('VERİ TABANI'!$D8887,'SINIF GÜNLER'!$B:$B,0),MATCH('VERİ TABANI'!$M$1,'SINIF GÜNLER'!$A$1:$C$1,0)),"")</f>
        <v/>
      </c>
      <c r="P8887" s="28" t="str">
        <f t="array" ref="P8887">IFERROR(SEARCH(ÖĞRETMEN,'VERİ TABANI'!G8887,1),"")</f>
        <v/>
      </c>
      <c r="Q8887" s="29" t="str">
        <f t="shared" si="269"/>
        <v/>
      </c>
    </row>
    <row r="8888" spans="13:17">
      <c r="M8888" s="3" t="str">
        <f>IFERROR(INDEX('SINIF GÜNLER'!$A:$C,MATCH('VERİ TABANI'!$D8888,'SINIF GÜNLER'!$B:$B,0),MATCH('VERİ TABANI'!$M$1,'SINIF GÜNLER'!$A$1:$C$1,0)),"")</f>
        <v/>
      </c>
      <c r="P8888" s="28" t="str">
        <f t="array" ref="P8888">IFERROR(SEARCH(ÖĞRETMEN,'VERİ TABANI'!G8888,1),"")</f>
        <v/>
      </c>
      <c r="Q8888" s="29" t="str">
        <f t="shared" si="269"/>
        <v/>
      </c>
    </row>
    <row r="8889" spans="13:17">
      <c r="M8889" s="3" t="str">
        <f>IFERROR(INDEX('SINIF GÜNLER'!$A:$C,MATCH('VERİ TABANI'!$D8889,'SINIF GÜNLER'!$B:$B,0),MATCH('VERİ TABANI'!$M$1,'SINIF GÜNLER'!$A$1:$C$1,0)),"")</f>
        <v/>
      </c>
      <c r="P8889" s="28" t="str">
        <f t="array" ref="P8889">IFERROR(SEARCH(ÖĞRETMEN,'VERİ TABANI'!G8889,1),"")</f>
        <v/>
      </c>
      <c r="Q8889" s="29" t="str">
        <f t="shared" si="269"/>
        <v/>
      </c>
    </row>
    <row r="8890" spans="13:17">
      <c r="M8890" s="3" t="str">
        <f>IFERROR(INDEX('SINIF GÜNLER'!$A:$C,MATCH('VERİ TABANI'!$D8890,'SINIF GÜNLER'!$B:$B,0),MATCH('VERİ TABANI'!$M$1,'SINIF GÜNLER'!$A$1:$C$1,0)),"")</f>
        <v/>
      </c>
      <c r="P8890" s="28" t="str">
        <f t="array" ref="P8890">IFERROR(SEARCH(ÖĞRETMEN,'VERİ TABANI'!G8890,1),"")</f>
        <v/>
      </c>
      <c r="Q8890" s="29" t="str">
        <f t="shared" si="269"/>
        <v/>
      </c>
    </row>
    <row r="8891" spans="13:17">
      <c r="M8891" s="3" t="str">
        <f>IFERROR(INDEX('SINIF GÜNLER'!$A:$C,MATCH('VERİ TABANI'!$D8891,'SINIF GÜNLER'!$B:$B,0),MATCH('VERİ TABANI'!$M$1,'SINIF GÜNLER'!$A$1:$C$1,0)),"")</f>
        <v/>
      </c>
      <c r="P8891" s="28" t="str">
        <f t="array" ref="P8891">IFERROR(SEARCH(ÖĞRETMEN,'VERİ TABANI'!G8891,1),"")</f>
        <v/>
      </c>
      <c r="Q8891" s="29" t="str">
        <f t="shared" si="269"/>
        <v/>
      </c>
    </row>
    <row r="8892" spans="13:17">
      <c r="M8892" s="3" t="str">
        <f>IFERROR(INDEX('SINIF GÜNLER'!$A:$C,MATCH('VERİ TABANI'!$D8892,'SINIF GÜNLER'!$B:$B,0),MATCH('VERİ TABANI'!$M$1,'SINIF GÜNLER'!$A$1:$C$1,0)),"")</f>
        <v/>
      </c>
      <c r="P8892" s="28" t="str">
        <f t="array" ref="P8892">IFERROR(SEARCH(ÖĞRETMEN,'VERİ TABANI'!G8892,1),"")</f>
        <v/>
      </c>
      <c r="Q8892" s="29" t="str">
        <f t="shared" si="269"/>
        <v/>
      </c>
    </row>
    <row r="8893" spans="13:17">
      <c r="M8893" s="3" t="str">
        <f>IFERROR(INDEX('SINIF GÜNLER'!$A:$C,MATCH('VERİ TABANI'!$D8893,'SINIF GÜNLER'!$B:$B,0),MATCH('VERİ TABANI'!$M$1,'SINIF GÜNLER'!$A$1:$C$1,0)),"")</f>
        <v/>
      </c>
      <c r="P8893" s="28" t="str">
        <f t="array" ref="P8893">IFERROR(SEARCH(ÖĞRETMEN,'VERİ TABANI'!G8893,1),"")</f>
        <v/>
      </c>
      <c r="Q8893" s="29" t="str">
        <f t="shared" si="269"/>
        <v/>
      </c>
    </row>
    <row r="8894" spans="13:17">
      <c r="M8894" s="3" t="str">
        <f>IFERROR(INDEX('SINIF GÜNLER'!$A:$C,MATCH('VERİ TABANI'!$D8894,'SINIF GÜNLER'!$B:$B,0),MATCH('VERİ TABANI'!$M$1,'SINIF GÜNLER'!$A$1:$C$1,0)),"")</f>
        <v/>
      </c>
      <c r="P8894" s="28" t="str">
        <f t="array" ref="P8894">IFERROR(SEARCH(ÖĞRETMEN,'VERİ TABANI'!G8894,1),"")</f>
        <v/>
      </c>
      <c r="Q8894" s="29" t="str">
        <f t="shared" si="269"/>
        <v/>
      </c>
    </row>
    <row r="8895" spans="13:17">
      <c r="M8895" s="3" t="str">
        <f>IFERROR(INDEX('SINIF GÜNLER'!$A:$C,MATCH('VERİ TABANI'!$D8895,'SINIF GÜNLER'!$B:$B,0),MATCH('VERİ TABANI'!$M$1,'SINIF GÜNLER'!$A$1:$C$1,0)),"")</f>
        <v/>
      </c>
      <c r="P8895" s="28" t="str">
        <f t="array" ref="P8895">IFERROR(SEARCH(ÖĞRETMEN,'VERİ TABANI'!G8895,1),"")</f>
        <v/>
      </c>
      <c r="Q8895" s="29" t="str">
        <f t="shared" si="269"/>
        <v/>
      </c>
    </row>
    <row r="8896" spans="13:17">
      <c r="M8896" s="3" t="str">
        <f>IFERROR(INDEX('SINIF GÜNLER'!$A:$C,MATCH('VERİ TABANI'!$D8896,'SINIF GÜNLER'!$B:$B,0),MATCH('VERİ TABANI'!$M$1,'SINIF GÜNLER'!$A$1:$C$1,0)),"")</f>
        <v/>
      </c>
      <c r="P8896" s="28" t="str">
        <f t="array" ref="P8896">IFERROR(SEARCH(ÖĞRETMEN,'VERİ TABANI'!G8896,1),"")</f>
        <v/>
      </c>
      <c r="Q8896" s="29" t="str">
        <f t="shared" si="269"/>
        <v/>
      </c>
    </row>
    <row r="8897" spans="13:17">
      <c r="M8897" s="3" t="str">
        <f>IFERROR(INDEX('SINIF GÜNLER'!$A:$C,MATCH('VERİ TABANI'!$D8897,'SINIF GÜNLER'!$B:$B,0),MATCH('VERİ TABANI'!$M$1,'SINIF GÜNLER'!$A$1:$C$1,0)),"")</f>
        <v/>
      </c>
      <c r="P8897" s="28" t="str">
        <f t="array" ref="P8897">IFERROR(SEARCH(ÖĞRETMEN,'VERİ TABANI'!G8897,1),"")</f>
        <v/>
      </c>
      <c r="Q8897" s="29" t="str">
        <f t="shared" si="269"/>
        <v/>
      </c>
    </row>
    <row r="8898" spans="13:17">
      <c r="M8898" s="3" t="str">
        <f>IFERROR(INDEX('SINIF GÜNLER'!$A:$C,MATCH('VERİ TABANI'!$D8898,'SINIF GÜNLER'!$B:$B,0),MATCH('VERİ TABANI'!$M$1,'SINIF GÜNLER'!$A$1:$C$1,0)),"")</f>
        <v/>
      </c>
      <c r="P8898" s="28" t="str">
        <f t="array" ref="P8898">IFERROR(SEARCH(ÖĞRETMEN,'VERİ TABANI'!G8898,1),"")</f>
        <v/>
      </c>
      <c r="Q8898" s="29" t="str">
        <f t="shared" si="269"/>
        <v/>
      </c>
    </row>
    <row r="8899" spans="13:17">
      <c r="M8899" s="3" t="str">
        <f>IFERROR(INDEX('SINIF GÜNLER'!$A:$C,MATCH('VERİ TABANI'!$D8899,'SINIF GÜNLER'!$B:$B,0),MATCH('VERİ TABANI'!$M$1,'SINIF GÜNLER'!$A$1:$C$1,0)),"")</f>
        <v/>
      </c>
      <c r="P8899" s="28" t="str">
        <f t="array" ref="P8899">IFERROR(SEARCH(ÖĞRETMEN,'VERİ TABANI'!G8899,1),"")</f>
        <v/>
      </c>
      <c r="Q8899" s="29" t="str">
        <f t="shared" si="269"/>
        <v/>
      </c>
    </row>
    <row r="8900" spans="13:17">
      <c r="M8900" s="3" t="str">
        <f>IFERROR(INDEX('SINIF GÜNLER'!$A:$C,MATCH('VERİ TABANI'!$D8900,'SINIF GÜNLER'!$B:$B,0),MATCH('VERİ TABANI'!$M$1,'SINIF GÜNLER'!$A$1:$C$1,0)),"")</f>
        <v/>
      </c>
      <c r="P8900" s="28" t="str">
        <f t="array" ref="P8900">IFERROR(SEARCH(ÖĞRETMEN,'VERİ TABANI'!G8900,1),"")</f>
        <v/>
      </c>
      <c r="Q8900" s="29" t="str">
        <f t="shared" si="269"/>
        <v/>
      </c>
    </row>
    <row r="8901" spans="13:17">
      <c r="M8901" s="3" t="str">
        <f>IFERROR(INDEX('SINIF GÜNLER'!$A:$C,MATCH('VERİ TABANI'!$D8901,'SINIF GÜNLER'!$B:$B,0),MATCH('VERİ TABANI'!$M$1,'SINIF GÜNLER'!$A$1:$C$1,0)),"")</f>
        <v/>
      </c>
      <c r="P8901" s="28" t="str">
        <f t="array" ref="P8901">IFERROR(SEARCH(ÖĞRETMEN,'VERİ TABANI'!G8901,1),"")</f>
        <v/>
      </c>
      <c r="Q8901" s="29" t="str">
        <f t="shared" si="269"/>
        <v/>
      </c>
    </row>
    <row r="8902" spans="13:17">
      <c r="M8902" s="3" t="str">
        <f>IFERROR(INDEX('SINIF GÜNLER'!$A:$C,MATCH('VERİ TABANI'!$D8902,'SINIF GÜNLER'!$B:$B,0),MATCH('VERİ TABANI'!$M$1,'SINIF GÜNLER'!$A$1:$C$1,0)),"")</f>
        <v/>
      </c>
      <c r="P8902" s="28" t="str">
        <f t="array" ref="P8902">IFERROR(SEARCH(ÖĞRETMEN,'VERİ TABANI'!G8902,1),"")</f>
        <v/>
      </c>
      <c r="Q8902" s="29" t="str">
        <f t="shared" si="269"/>
        <v/>
      </c>
    </row>
    <row r="8903" spans="13:17">
      <c r="M8903" s="3" t="str">
        <f>IFERROR(INDEX('SINIF GÜNLER'!$A:$C,MATCH('VERİ TABANI'!$D8903,'SINIF GÜNLER'!$B:$B,0),MATCH('VERİ TABANI'!$M$1,'SINIF GÜNLER'!$A$1:$C$1,0)),"")</f>
        <v/>
      </c>
      <c r="P8903" s="28" t="str">
        <f t="array" ref="P8903">IFERROR(SEARCH(ÖĞRETMEN,'VERİ TABANI'!G8903,1),"")</f>
        <v/>
      </c>
      <c r="Q8903" s="29" t="str">
        <f t="shared" si="269"/>
        <v/>
      </c>
    </row>
    <row r="8904" spans="13:17">
      <c r="M8904" s="3" t="str">
        <f>IFERROR(INDEX('SINIF GÜNLER'!$A:$C,MATCH('VERİ TABANI'!$D8904,'SINIF GÜNLER'!$B:$B,0),MATCH('VERİ TABANI'!$M$1,'SINIF GÜNLER'!$A$1:$C$1,0)),"")</f>
        <v/>
      </c>
      <c r="P8904" s="28" t="str">
        <f t="array" ref="P8904">IFERROR(SEARCH(ÖĞRETMEN,'VERİ TABANI'!G8904,1),"")</f>
        <v/>
      </c>
      <c r="Q8904" s="29" t="str">
        <f t="shared" ref="Q8904:Q8967" si="270">IF(P8904="","",ROW())</f>
        <v/>
      </c>
    </row>
    <row r="8905" spans="13:17">
      <c r="M8905" s="3" t="str">
        <f>IFERROR(INDEX('SINIF GÜNLER'!$A:$C,MATCH('VERİ TABANI'!$D8905,'SINIF GÜNLER'!$B:$B,0),MATCH('VERİ TABANI'!$M$1,'SINIF GÜNLER'!$A$1:$C$1,0)),"")</f>
        <v/>
      </c>
      <c r="P8905" s="28" t="str">
        <f t="array" ref="P8905">IFERROR(SEARCH(ÖĞRETMEN,'VERİ TABANI'!G8905,1),"")</f>
        <v/>
      </c>
      <c r="Q8905" s="29" t="str">
        <f t="shared" si="270"/>
        <v/>
      </c>
    </row>
    <row r="8906" spans="13:17">
      <c r="M8906" s="3" t="str">
        <f>IFERROR(INDEX('SINIF GÜNLER'!$A:$C,MATCH('VERİ TABANI'!$D8906,'SINIF GÜNLER'!$B:$B,0),MATCH('VERİ TABANI'!$M$1,'SINIF GÜNLER'!$A$1:$C$1,0)),"")</f>
        <v/>
      </c>
      <c r="P8906" s="28" t="str">
        <f t="array" ref="P8906">IFERROR(SEARCH(ÖĞRETMEN,'VERİ TABANI'!G8906,1),"")</f>
        <v/>
      </c>
      <c r="Q8906" s="29" t="str">
        <f t="shared" si="270"/>
        <v/>
      </c>
    </row>
    <row r="8907" spans="13:17">
      <c r="M8907" s="3" t="str">
        <f>IFERROR(INDEX('SINIF GÜNLER'!$A:$C,MATCH('VERİ TABANI'!$D8907,'SINIF GÜNLER'!$B:$B,0),MATCH('VERİ TABANI'!$M$1,'SINIF GÜNLER'!$A$1:$C$1,0)),"")</f>
        <v/>
      </c>
      <c r="P8907" s="28" t="str">
        <f t="array" ref="P8907">IFERROR(SEARCH(ÖĞRETMEN,'VERİ TABANI'!G8907,1),"")</f>
        <v/>
      </c>
      <c r="Q8907" s="29" t="str">
        <f t="shared" si="270"/>
        <v/>
      </c>
    </row>
    <row r="8908" spans="13:17">
      <c r="M8908" s="3" t="str">
        <f>IFERROR(INDEX('SINIF GÜNLER'!$A:$C,MATCH('VERİ TABANI'!$D8908,'SINIF GÜNLER'!$B:$B,0),MATCH('VERİ TABANI'!$M$1,'SINIF GÜNLER'!$A$1:$C$1,0)),"")</f>
        <v/>
      </c>
      <c r="P8908" s="28" t="str">
        <f t="array" ref="P8908">IFERROR(SEARCH(ÖĞRETMEN,'VERİ TABANI'!G8908,1),"")</f>
        <v/>
      </c>
      <c r="Q8908" s="29" t="str">
        <f t="shared" si="270"/>
        <v/>
      </c>
    </row>
    <row r="8909" spans="13:17">
      <c r="M8909" s="3" t="str">
        <f>IFERROR(INDEX('SINIF GÜNLER'!$A:$C,MATCH('VERİ TABANI'!$D8909,'SINIF GÜNLER'!$B:$B,0),MATCH('VERİ TABANI'!$M$1,'SINIF GÜNLER'!$A$1:$C$1,0)),"")</f>
        <v/>
      </c>
      <c r="P8909" s="28" t="str">
        <f t="array" ref="P8909">IFERROR(SEARCH(ÖĞRETMEN,'VERİ TABANI'!G8909,1),"")</f>
        <v/>
      </c>
      <c r="Q8909" s="29" t="str">
        <f t="shared" si="270"/>
        <v/>
      </c>
    </row>
    <row r="8910" spans="13:17">
      <c r="M8910" s="3" t="str">
        <f>IFERROR(INDEX('SINIF GÜNLER'!$A:$C,MATCH('VERİ TABANI'!$D8910,'SINIF GÜNLER'!$B:$B,0),MATCH('VERİ TABANI'!$M$1,'SINIF GÜNLER'!$A$1:$C$1,0)),"")</f>
        <v/>
      </c>
      <c r="P8910" s="28" t="str">
        <f t="array" ref="P8910">IFERROR(SEARCH(ÖĞRETMEN,'VERİ TABANI'!G8910,1),"")</f>
        <v/>
      </c>
      <c r="Q8910" s="29" t="str">
        <f t="shared" si="270"/>
        <v/>
      </c>
    </row>
    <row r="8911" spans="13:17">
      <c r="M8911" s="3" t="str">
        <f>IFERROR(INDEX('SINIF GÜNLER'!$A:$C,MATCH('VERİ TABANI'!$D8911,'SINIF GÜNLER'!$B:$B,0),MATCH('VERİ TABANI'!$M$1,'SINIF GÜNLER'!$A$1:$C$1,0)),"")</f>
        <v/>
      </c>
      <c r="P8911" s="28" t="str">
        <f t="array" ref="P8911">IFERROR(SEARCH(ÖĞRETMEN,'VERİ TABANI'!G8911,1),"")</f>
        <v/>
      </c>
      <c r="Q8911" s="29" t="str">
        <f t="shared" si="270"/>
        <v/>
      </c>
    </row>
    <row r="8912" spans="13:17">
      <c r="M8912" s="3" t="str">
        <f>IFERROR(INDEX('SINIF GÜNLER'!$A:$C,MATCH('VERİ TABANI'!$D8912,'SINIF GÜNLER'!$B:$B,0),MATCH('VERİ TABANI'!$M$1,'SINIF GÜNLER'!$A$1:$C$1,0)),"")</f>
        <v/>
      </c>
      <c r="P8912" s="28" t="str">
        <f t="array" ref="P8912">IFERROR(SEARCH(ÖĞRETMEN,'VERİ TABANI'!G8912,1),"")</f>
        <v/>
      </c>
      <c r="Q8912" s="29" t="str">
        <f t="shared" si="270"/>
        <v/>
      </c>
    </row>
    <row r="8913" spans="13:17">
      <c r="M8913" s="3" t="str">
        <f>IFERROR(INDEX('SINIF GÜNLER'!$A:$C,MATCH('VERİ TABANI'!$D8913,'SINIF GÜNLER'!$B:$B,0),MATCH('VERİ TABANI'!$M$1,'SINIF GÜNLER'!$A$1:$C$1,0)),"")</f>
        <v/>
      </c>
      <c r="P8913" s="28" t="str">
        <f t="array" ref="P8913">IFERROR(SEARCH(ÖĞRETMEN,'VERİ TABANI'!G8913,1),"")</f>
        <v/>
      </c>
      <c r="Q8913" s="29" t="str">
        <f t="shared" si="270"/>
        <v/>
      </c>
    </row>
    <row r="8914" spans="13:17">
      <c r="M8914" s="3" t="str">
        <f>IFERROR(INDEX('SINIF GÜNLER'!$A:$C,MATCH('VERİ TABANI'!$D8914,'SINIF GÜNLER'!$B:$B,0),MATCH('VERİ TABANI'!$M$1,'SINIF GÜNLER'!$A$1:$C$1,0)),"")</f>
        <v/>
      </c>
      <c r="P8914" s="28" t="str">
        <f t="array" ref="P8914">IFERROR(SEARCH(ÖĞRETMEN,'VERİ TABANI'!G8914,1),"")</f>
        <v/>
      </c>
      <c r="Q8914" s="29" t="str">
        <f t="shared" si="270"/>
        <v/>
      </c>
    </row>
    <row r="8915" spans="13:17">
      <c r="M8915" s="3" t="str">
        <f>IFERROR(INDEX('SINIF GÜNLER'!$A:$C,MATCH('VERİ TABANI'!$D8915,'SINIF GÜNLER'!$B:$B,0),MATCH('VERİ TABANI'!$M$1,'SINIF GÜNLER'!$A$1:$C$1,0)),"")</f>
        <v/>
      </c>
      <c r="P8915" s="28" t="str">
        <f t="array" ref="P8915">IFERROR(SEARCH(ÖĞRETMEN,'VERİ TABANI'!G8915,1),"")</f>
        <v/>
      </c>
      <c r="Q8915" s="29" t="str">
        <f t="shared" si="270"/>
        <v/>
      </c>
    </row>
    <row r="8916" spans="13:17">
      <c r="M8916" s="3" t="str">
        <f>IFERROR(INDEX('SINIF GÜNLER'!$A:$C,MATCH('VERİ TABANI'!$D8916,'SINIF GÜNLER'!$B:$B,0),MATCH('VERİ TABANI'!$M$1,'SINIF GÜNLER'!$A$1:$C$1,0)),"")</f>
        <v/>
      </c>
      <c r="P8916" s="28" t="str">
        <f t="array" ref="P8916">IFERROR(SEARCH(ÖĞRETMEN,'VERİ TABANI'!G8916,1),"")</f>
        <v/>
      </c>
      <c r="Q8916" s="29" t="str">
        <f t="shared" si="270"/>
        <v/>
      </c>
    </row>
    <row r="8917" spans="13:17">
      <c r="M8917" s="3" t="str">
        <f>IFERROR(INDEX('SINIF GÜNLER'!$A:$C,MATCH('VERİ TABANI'!$D8917,'SINIF GÜNLER'!$B:$B,0),MATCH('VERİ TABANI'!$M$1,'SINIF GÜNLER'!$A$1:$C$1,0)),"")</f>
        <v/>
      </c>
      <c r="P8917" s="28" t="str">
        <f t="array" ref="P8917">IFERROR(SEARCH(ÖĞRETMEN,'VERİ TABANI'!G8917,1),"")</f>
        <v/>
      </c>
      <c r="Q8917" s="29" t="str">
        <f t="shared" si="270"/>
        <v/>
      </c>
    </row>
    <row r="8918" spans="13:17">
      <c r="M8918" s="3" t="str">
        <f>IFERROR(INDEX('SINIF GÜNLER'!$A:$C,MATCH('VERİ TABANI'!$D8918,'SINIF GÜNLER'!$B:$B,0),MATCH('VERİ TABANI'!$M$1,'SINIF GÜNLER'!$A$1:$C$1,0)),"")</f>
        <v/>
      </c>
      <c r="P8918" s="28" t="str">
        <f t="array" ref="P8918">IFERROR(SEARCH(ÖĞRETMEN,'VERİ TABANI'!G8918,1),"")</f>
        <v/>
      </c>
      <c r="Q8918" s="29" t="str">
        <f t="shared" si="270"/>
        <v/>
      </c>
    </row>
    <row r="8919" spans="13:17">
      <c r="M8919" s="3" t="str">
        <f>IFERROR(INDEX('SINIF GÜNLER'!$A:$C,MATCH('VERİ TABANI'!$D8919,'SINIF GÜNLER'!$B:$B,0),MATCH('VERİ TABANI'!$M$1,'SINIF GÜNLER'!$A$1:$C$1,0)),"")</f>
        <v/>
      </c>
      <c r="P8919" s="28" t="str">
        <f t="array" ref="P8919">IFERROR(SEARCH(ÖĞRETMEN,'VERİ TABANI'!G8919,1),"")</f>
        <v/>
      </c>
      <c r="Q8919" s="29" t="str">
        <f t="shared" si="270"/>
        <v/>
      </c>
    </row>
    <row r="8920" spans="13:17">
      <c r="M8920" s="3" t="str">
        <f>IFERROR(INDEX('SINIF GÜNLER'!$A:$C,MATCH('VERİ TABANI'!$D8920,'SINIF GÜNLER'!$B:$B,0),MATCH('VERİ TABANI'!$M$1,'SINIF GÜNLER'!$A$1:$C$1,0)),"")</f>
        <v/>
      </c>
      <c r="P8920" s="28" t="str">
        <f t="array" ref="P8920">IFERROR(SEARCH(ÖĞRETMEN,'VERİ TABANI'!G8920,1),"")</f>
        <v/>
      </c>
      <c r="Q8920" s="29" t="str">
        <f t="shared" si="270"/>
        <v/>
      </c>
    </row>
    <row r="8921" spans="13:17">
      <c r="M8921" s="3" t="str">
        <f>IFERROR(INDEX('SINIF GÜNLER'!$A:$C,MATCH('VERİ TABANI'!$D8921,'SINIF GÜNLER'!$B:$B,0),MATCH('VERİ TABANI'!$M$1,'SINIF GÜNLER'!$A$1:$C$1,0)),"")</f>
        <v/>
      </c>
      <c r="P8921" s="28" t="str">
        <f t="array" ref="P8921">IFERROR(SEARCH(ÖĞRETMEN,'VERİ TABANI'!G8921,1),"")</f>
        <v/>
      </c>
      <c r="Q8921" s="29" t="str">
        <f t="shared" si="270"/>
        <v/>
      </c>
    </row>
    <row r="8922" spans="13:17">
      <c r="M8922" s="3" t="str">
        <f>IFERROR(INDEX('SINIF GÜNLER'!$A:$C,MATCH('VERİ TABANI'!$D8922,'SINIF GÜNLER'!$B:$B,0),MATCH('VERİ TABANI'!$M$1,'SINIF GÜNLER'!$A$1:$C$1,0)),"")</f>
        <v/>
      </c>
      <c r="P8922" s="28" t="str">
        <f t="array" ref="P8922">IFERROR(SEARCH(ÖĞRETMEN,'VERİ TABANI'!G8922,1),"")</f>
        <v/>
      </c>
      <c r="Q8922" s="29" t="str">
        <f t="shared" si="270"/>
        <v/>
      </c>
    </row>
    <row r="8923" spans="13:17">
      <c r="M8923" s="3" t="str">
        <f>IFERROR(INDEX('SINIF GÜNLER'!$A:$C,MATCH('VERİ TABANI'!$D8923,'SINIF GÜNLER'!$B:$B,0),MATCH('VERİ TABANI'!$M$1,'SINIF GÜNLER'!$A$1:$C$1,0)),"")</f>
        <v/>
      </c>
      <c r="P8923" s="28" t="str">
        <f t="array" ref="P8923">IFERROR(SEARCH(ÖĞRETMEN,'VERİ TABANI'!G8923,1),"")</f>
        <v/>
      </c>
      <c r="Q8923" s="29" t="str">
        <f t="shared" si="270"/>
        <v/>
      </c>
    </row>
    <row r="8924" spans="13:17">
      <c r="M8924" s="3" t="str">
        <f>IFERROR(INDEX('SINIF GÜNLER'!$A:$C,MATCH('VERİ TABANI'!$D8924,'SINIF GÜNLER'!$B:$B,0),MATCH('VERİ TABANI'!$M$1,'SINIF GÜNLER'!$A$1:$C$1,0)),"")</f>
        <v/>
      </c>
      <c r="P8924" s="28" t="str">
        <f t="array" ref="P8924">IFERROR(SEARCH(ÖĞRETMEN,'VERİ TABANI'!G8924,1),"")</f>
        <v/>
      </c>
      <c r="Q8924" s="29" t="str">
        <f t="shared" si="270"/>
        <v/>
      </c>
    </row>
    <row r="8925" spans="13:17">
      <c r="M8925" s="3" t="str">
        <f>IFERROR(INDEX('SINIF GÜNLER'!$A:$C,MATCH('VERİ TABANI'!$D8925,'SINIF GÜNLER'!$B:$B,0),MATCH('VERİ TABANI'!$M$1,'SINIF GÜNLER'!$A$1:$C$1,0)),"")</f>
        <v/>
      </c>
      <c r="P8925" s="28" t="str">
        <f t="array" ref="P8925">IFERROR(SEARCH(ÖĞRETMEN,'VERİ TABANI'!G8925,1),"")</f>
        <v/>
      </c>
      <c r="Q8925" s="29" t="str">
        <f t="shared" si="270"/>
        <v/>
      </c>
    </row>
    <row r="8926" spans="13:17">
      <c r="M8926" s="3" t="str">
        <f>IFERROR(INDEX('SINIF GÜNLER'!$A:$C,MATCH('VERİ TABANI'!$D8926,'SINIF GÜNLER'!$B:$B,0),MATCH('VERİ TABANI'!$M$1,'SINIF GÜNLER'!$A$1:$C$1,0)),"")</f>
        <v/>
      </c>
      <c r="P8926" s="28" t="str">
        <f t="array" ref="P8926">IFERROR(SEARCH(ÖĞRETMEN,'VERİ TABANI'!G8926,1),"")</f>
        <v/>
      </c>
      <c r="Q8926" s="29" t="str">
        <f t="shared" si="270"/>
        <v/>
      </c>
    </row>
    <row r="8927" spans="13:17">
      <c r="M8927" s="3" t="str">
        <f>IFERROR(INDEX('SINIF GÜNLER'!$A:$C,MATCH('VERİ TABANI'!$D8927,'SINIF GÜNLER'!$B:$B,0),MATCH('VERİ TABANI'!$M$1,'SINIF GÜNLER'!$A$1:$C$1,0)),"")</f>
        <v/>
      </c>
      <c r="P8927" s="28" t="str">
        <f t="array" ref="P8927">IFERROR(SEARCH(ÖĞRETMEN,'VERİ TABANI'!G8927,1),"")</f>
        <v/>
      </c>
      <c r="Q8927" s="29" t="str">
        <f t="shared" si="270"/>
        <v/>
      </c>
    </row>
    <row r="8928" spans="13:17">
      <c r="M8928" s="3" t="str">
        <f>IFERROR(INDEX('SINIF GÜNLER'!$A:$C,MATCH('VERİ TABANI'!$D8928,'SINIF GÜNLER'!$B:$B,0),MATCH('VERİ TABANI'!$M$1,'SINIF GÜNLER'!$A$1:$C$1,0)),"")</f>
        <v/>
      </c>
      <c r="P8928" s="28" t="str">
        <f t="array" ref="P8928">IFERROR(SEARCH(ÖĞRETMEN,'VERİ TABANI'!G8928,1),"")</f>
        <v/>
      </c>
      <c r="Q8928" s="29" t="str">
        <f t="shared" si="270"/>
        <v/>
      </c>
    </row>
    <row r="8929" spans="13:17">
      <c r="M8929" s="3" t="str">
        <f>IFERROR(INDEX('SINIF GÜNLER'!$A:$C,MATCH('VERİ TABANI'!$D8929,'SINIF GÜNLER'!$B:$B,0),MATCH('VERİ TABANI'!$M$1,'SINIF GÜNLER'!$A$1:$C$1,0)),"")</f>
        <v/>
      </c>
      <c r="P8929" s="28" t="str">
        <f t="array" ref="P8929">IFERROR(SEARCH(ÖĞRETMEN,'VERİ TABANI'!G8929,1),"")</f>
        <v/>
      </c>
      <c r="Q8929" s="29" t="str">
        <f t="shared" si="270"/>
        <v/>
      </c>
    </row>
    <row r="8930" spans="13:17">
      <c r="M8930" s="3" t="str">
        <f>IFERROR(INDEX('SINIF GÜNLER'!$A:$C,MATCH('VERİ TABANI'!$D8930,'SINIF GÜNLER'!$B:$B,0),MATCH('VERİ TABANI'!$M$1,'SINIF GÜNLER'!$A$1:$C$1,0)),"")</f>
        <v/>
      </c>
      <c r="P8930" s="28" t="str">
        <f t="array" ref="P8930">IFERROR(SEARCH(ÖĞRETMEN,'VERİ TABANI'!G8930,1),"")</f>
        <v/>
      </c>
      <c r="Q8930" s="29" t="str">
        <f t="shared" si="270"/>
        <v/>
      </c>
    </row>
    <row r="8931" spans="13:17">
      <c r="M8931" s="3" t="str">
        <f>IFERROR(INDEX('SINIF GÜNLER'!$A:$C,MATCH('VERİ TABANI'!$D8931,'SINIF GÜNLER'!$B:$B,0),MATCH('VERİ TABANI'!$M$1,'SINIF GÜNLER'!$A$1:$C$1,0)),"")</f>
        <v/>
      </c>
      <c r="P8931" s="28" t="str">
        <f t="array" ref="P8931">IFERROR(SEARCH(ÖĞRETMEN,'VERİ TABANI'!G8931,1),"")</f>
        <v/>
      </c>
      <c r="Q8931" s="29" t="str">
        <f t="shared" si="270"/>
        <v/>
      </c>
    </row>
    <row r="8932" spans="13:17">
      <c r="M8932" s="3" t="str">
        <f>IFERROR(INDEX('SINIF GÜNLER'!$A:$C,MATCH('VERİ TABANI'!$D8932,'SINIF GÜNLER'!$B:$B,0),MATCH('VERİ TABANI'!$M$1,'SINIF GÜNLER'!$A$1:$C$1,0)),"")</f>
        <v/>
      </c>
      <c r="P8932" s="28" t="str">
        <f t="array" ref="P8932">IFERROR(SEARCH(ÖĞRETMEN,'VERİ TABANI'!G8932,1),"")</f>
        <v/>
      </c>
      <c r="Q8932" s="29" t="str">
        <f t="shared" si="270"/>
        <v/>
      </c>
    </row>
    <row r="8933" spans="13:17">
      <c r="M8933" s="3" t="str">
        <f>IFERROR(INDEX('SINIF GÜNLER'!$A:$C,MATCH('VERİ TABANI'!$D8933,'SINIF GÜNLER'!$B:$B,0),MATCH('VERİ TABANI'!$M$1,'SINIF GÜNLER'!$A$1:$C$1,0)),"")</f>
        <v/>
      </c>
      <c r="P8933" s="28" t="str">
        <f t="array" ref="P8933">IFERROR(SEARCH(ÖĞRETMEN,'VERİ TABANI'!G8933,1),"")</f>
        <v/>
      </c>
      <c r="Q8933" s="29" t="str">
        <f t="shared" si="270"/>
        <v/>
      </c>
    </row>
    <row r="8934" spans="13:17">
      <c r="M8934" s="3" t="str">
        <f>IFERROR(INDEX('SINIF GÜNLER'!$A:$C,MATCH('VERİ TABANI'!$D8934,'SINIF GÜNLER'!$B:$B,0),MATCH('VERİ TABANI'!$M$1,'SINIF GÜNLER'!$A$1:$C$1,0)),"")</f>
        <v/>
      </c>
      <c r="P8934" s="28" t="str">
        <f t="array" ref="P8934">IFERROR(SEARCH(ÖĞRETMEN,'VERİ TABANI'!G8934,1),"")</f>
        <v/>
      </c>
      <c r="Q8934" s="29" t="str">
        <f t="shared" si="270"/>
        <v/>
      </c>
    </row>
    <row r="8935" spans="13:17">
      <c r="M8935" s="3" t="str">
        <f>IFERROR(INDEX('SINIF GÜNLER'!$A:$C,MATCH('VERİ TABANI'!$D8935,'SINIF GÜNLER'!$B:$B,0),MATCH('VERİ TABANI'!$M$1,'SINIF GÜNLER'!$A$1:$C$1,0)),"")</f>
        <v/>
      </c>
      <c r="P8935" s="28" t="str">
        <f t="array" ref="P8935">IFERROR(SEARCH(ÖĞRETMEN,'VERİ TABANI'!G8935,1),"")</f>
        <v/>
      </c>
      <c r="Q8935" s="29" t="str">
        <f t="shared" si="270"/>
        <v/>
      </c>
    </row>
    <row r="8936" spans="13:17">
      <c r="M8936" s="3" t="str">
        <f>IFERROR(INDEX('SINIF GÜNLER'!$A:$C,MATCH('VERİ TABANI'!$D8936,'SINIF GÜNLER'!$B:$B,0),MATCH('VERİ TABANI'!$M$1,'SINIF GÜNLER'!$A$1:$C$1,0)),"")</f>
        <v/>
      </c>
      <c r="P8936" s="28" t="str">
        <f t="array" ref="P8936">IFERROR(SEARCH(ÖĞRETMEN,'VERİ TABANI'!G8936,1),"")</f>
        <v/>
      </c>
      <c r="Q8936" s="29" t="str">
        <f t="shared" si="270"/>
        <v/>
      </c>
    </row>
    <row r="8937" spans="13:17">
      <c r="M8937" s="3" t="str">
        <f>IFERROR(INDEX('SINIF GÜNLER'!$A:$C,MATCH('VERİ TABANI'!$D8937,'SINIF GÜNLER'!$B:$B,0),MATCH('VERİ TABANI'!$M$1,'SINIF GÜNLER'!$A$1:$C$1,0)),"")</f>
        <v/>
      </c>
      <c r="P8937" s="28" t="str">
        <f t="array" ref="P8937">IFERROR(SEARCH(ÖĞRETMEN,'VERİ TABANI'!G8937,1),"")</f>
        <v/>
      </c>
      <c r="Q8937" s="29" t="str">
        <f t="shared" si="270"/>
        <v/>
      </c>
    </row>
    <row r="8938" spans="13:17">
      <c r="M8938" s="3" t="str">
        <f>IFERROR(INDEX('SINIF GÜNLER'!$A:$C,MATCH('VERİ TABANI'!$D8938,'SINIF GÜNLER'!$B:$B,0),MATCH('VERİ TABANI'!$M$1,'SINIF GÜNLER'!$A$1:$C$1,0)),"")</f>
        <v/>
      </c>
      <c r="P8938" s="28" t="str">
        <f t="array" ref="P8938">IFERROR(SEARCH(ÖĞRETMEN,'VERİ TABANI'!G8938,1),"")</f>
        <v/>
      </c>
      <c r="Q8938" s="29" t="str">
        <f t="shared" si="270"/>
        <v/>
      </c>
    </row>
    <row r="8939" spans="13:17">
      <c r="M8939" s="3" t="str">
        <f>IFERROR(INDEX('SINIF GÜNLER'!$A:$C,MATCH('VERİ TABANI'!$D8939,'SINIF GÜNLER'!$B:$B,0),MATCH('VERİ TABANI'!$M$1,'SINIF GÜNLER'!$A$1:$C$1,0)),"")</f>
        <v/>
      </c>
      <c r="P8939" s="28" t="str">
        <f t="array" ref="P8939">IFERROR(SEARCH(ÖĞRETMEN,'VERİ TABANI'!G8939,1),"")</f>
        <v/>
      </c>
      <c r="Q8939" s="29" t="str">
        <f t="shared" si="270"/>
        <v/>
      </c>
    </row>
    <row r="8940" spans="13:17">
      <c r="M8940" s="3" t="str">
        <f>IFERROR(INDEX('SINIF GÜNLER'!$A:$C,MATCH('VERİ TABANI'!$D8940,'SINIF GÜNLER'!$B:$B,0),MATCH('VERİ TABANI'!$M$1,'SINIF GÜNLER'!$A$1:$C$1,0)),"")</f>
        <v/>
      </c>
      <c r="P8940" s="28" t="str">
        <f t="array" ref="P8940">IFERROR(SEARCH(ÖĞRETMEN,'VERİ TABANI'!G8940,1),"")</f>
        <v/>
      </c>
      <c r="Q8940" s="29" t="str">
        <f t="shared" si="270"/>
        <v/>
      </c>
    </row>
    <row r="8941" spans="13:17">
      <c r="M8941" s="3" t="str">
        <f>IFERROR(INDEX('SINIF GÜNLER'!$A:$C,MATCH('VERİ TABANI'!$D8941,'SINIF GÜNLER'!$B:$B,0),MATCH('VERİ TABANI'!$M$1,'SINIF GÜNLER'!$A$1:$C$1,0)),"")</f>
        <v/>
      </c>
      <c r="P8941" s="28" t="str">
        <f t="array" ref="P8941">IFERROR(SEARCH(ÖĞRETMEN,'VERİ TABANI'!G8941,1),"")</f>
        <v/>
      </c>
      <c r="Q8941" s="29" t="str">
        <f t="shared" si="270"/>
        <v/>
      </c>
    </row>
    <row r="8942" spans="13:17">
      <c r="M8942" s="3" t="str">
        <f>IFERROR(INDEX('SINIF GÜNLER'!$A:$C,MATCH('VERİ TABANI'!$D8942,'SINIF GÜNLER'!$B:$B,0),MATCH('VERİ TABANI'!$M$1,'SINIF GÜNLER'!$A$1:$C$1,0)),"")</f>
        <v/>
      </c>
      <c r="P8942" s="28" t="str">
        <f t="array" ref="P8942">IFERROR(SEARCH(ÖĞRETMEN,'VERİ TABANI'!G8942,1),"")</f>
        <v/>
      </c>
      <c r="Q8942" s="29" t="str">
        <f t="shared" si="270"/>
        <v/>
      </c>
    </row>
    <row r="8943" spans="13:17">
      <c r="M8943" s="3" t="str">
        <f>IFERROR(INDEX('SINIF GÜNLER'!$A:$C,MATCH('VERİ TABANI'!$D8943,'SINIF GÜNLER'!$B:$B,0),MATCH('VERİ TABANI'!$M$1,'SINIF GÜNLER'!$A$1:$C$1,0)),"")</f>
        <v/>
      </c>
      <c r="P8943" s="28" t="str">
        <f t="array" ref="P8943">IFERROR(SEARCH(ÖĞRETMEN,'VERİ TABANI'!G8943,1),"")</f>
        <v/>
      </c>
      <c r="Q8943" s="29" t="str">
        <f t="shared" si="270"/>
        <v/>
      </c>
    </row>
    <row r="8944" spans="13:17">
      <c r="M8944" s="3" t="str">
        <f>IFERROR(INDEX('SINIF GÜNLER'!$A:$C,MATCH('VERİ TABANI'!$D8944,'SINIF GÜNLER'!$B:$B,0),MATCH('VERİ TABANI'!$M$1,'SINIF GÜNLER'!$A$1:$C$1,0)),"")</f>
        <v/>
      </c>
      <c r="P8944" s="28" t="str">
        <f t="array" ref="P8944">IFERROR(SEARCH(ÖĞRETMEN,'VERİ TABANI'!G8944,1),"")</f>
        <v/>
      </c>
      <c r="Q8944" s="29" t="str">
        <f t="shared" si="270"/>
        <v/>
      </c>
    </row>
    <row r="8945" spans="13:17">
      <c r="M8945" s="3" t="str">
        <f>IFERROR(INDEX('SINIF GÜNLER'!$A:$C,MATCH('VERİ TABANI'!$D8945,'SINIF GÜNLER'!$B:$B,0),MATCH('VERİ TABANI'!$M$1,'SINIF GÜNLER'!$A$1:$C$1,0)),"")</f>
        <v/>
      </c>
      <c r="P8945" s="28" t="str">
        <f t="array" ref="P8945">IFERROR(SEARCH(ÖĞRETMEN,'VERİ TABANI'!G8945,1),"")</f>
        <v/>
      </c>
      <c r="Q8945" s="29" t="str">
        <f t="shared" si="270"/>
        <v/>
      </c>
    </row>
    <row r="8946" spans="13:17">
      <c r="M8946" s="3" t="str">
        <f>IFERROR(INDEX('SINIF GÜNLER'!$A:$C,MATCH('VERİ TABANI'!$D8946,'SINIF GÜNLER'!$B:$B,0),MATCH('VERİ TABANI'!$M$1,'SINIF GÜNLER'!$A$1:$C$1,0)),"")</f>
        <v/>
      </c>
      <c r="P8946" s="28" t="str">
        <f t="array" ref="P8946">IFERROR(SEARCH(ÖĞRETMEN,'VERİ TABANI'!G8946,1),"")</f>
        <v/>
      </c>
      <c r="Q8946" s="29" t="str">
        <f t="shared" si="270"/>
        <v/>
      </c>
    </row>
    <row r="8947" spans="13:17">
      <c r="M8947" s="3" t="str">
        <f>IFERROR(INDEX('SINIF GÜNLER'!$A:$C,MATCH('VERİ TABANI'!$D8947,'SINIF GÜNLER'!$B:$B,0),MATCH('VERİ TABANI'!$M$1,'SINIF GÜNLER'!$A$1:$C$1,0)),"")</f>
        <v/>
      </c>
      <c r="P8947" s="28" t="str">
        <f t="array" ref="P8947">IFERROR(SEARCH(ÖĞRETMEN,'VERİ TABANI'!G8947,1),"")</f>
        <v/>
      </c>
      <c r="Q8947" s="29" t="str">
        <f t="shared" si="270"/>
        <v/>
      </c>
    </row>
    <row r="8948" spans="13:17">
      <c r="M8948" s="3" t="str">
        <f>IFERROR(INDEX('SINIF GÜNLER'!$A:$C,MATCH('VERİ TABANI'!$D8948,'SINIF GÜNLER'!$B:$B,0),MATCH('VERİ TABANI'!$M$1,'SINIF GÜNLER'!$A$1:$C$1,0)),"")</f>
        <v/>
      </c>
      <c r="P8948" s="28" t="str">
        <f t="array" ref="P8948">IFERROR(SEARCH(ÖĞRETMEN,'VERİ TABANI'!G8948,1),"")</f>
        <v/>
      </c>
      <c r="Q8948" s="29" t="str">
        <f t="shared" si="270"/>
        <v/>
      </c>
    </row>
    <row r="8949" spans="13:17">
      <c r="M8949" s="3" t="str">
        <f>IFERROR(INDEX('SINIF GÜNLER'!$A:$C,MATCH('VERİ TABANI'!$D8949,'SINIF GÜNLER'!$B:$B,0),MATCH('VERİ TABANI'!$M$1,'SINIF GÜNLER'!$A$1:$C$1,0)),"")</f>
        <v/>
      </c>
      <c r="P8949" s="28" t="str">
        <f t="array" ref="P8949">IFERROR(SEARCH(ÖĞRETMEN,'VERİ TABANI'!G8949,1),"")</f>
        <v/>
      </c>
      <c r="Q8949" s="29" t="str">
        <f t="shared" si="270"/>
        <v/>
      </c>
    </row>
    <row r="8950" spans="13:17">
      <c r="M8950" s="3" t="str">
        <f>IFERROR(INDEX('SINIF GÜNLER'!$A:$C,MATCH('VERİ TABANI'!$D8950,'SINIF GÜNLER'!$B:$B,0),MATCH('VERİ TABANI'!$M$1,'SINIF GÜNLER'!$A$1:$C$1,0)),"")</f>
        <v/>
      </c>
      <c r="P8950" s="28" t="str">
        <f t="array" ref="P8950">IFERROR(SEARCH(ÖĞRETMEN,'VERİ TABANI'!G8950,1),"")</f>
        <v/>
      </c>
      <c r="Q8950" s="29" t="str">
        <f t="shared" si="270"/>
        <v/>
      </c>
    </row>
    <row r="8951" spans="13:17">
      <c r="M8951" s="3" t="str">
        <f>IFERROR(INDEX('SINIF GÜNLER'!$A:$C,MATCH('VERİ TABANI'!$D8951,'SINIF GÜNLER'!$B:$B,0),MATCH('VERİ TABANI'!$M$1,'SINIF GÜNLER'!$A$1:$C$1,0)),"")</f>
        <v/>
      </c>
      <c r="P8951" s="28" t="str">
        <f t="array" ref="P8951">IFERROR(SEARCH(ÖĞRETMEN,'VERİ TABANI'!G8951,1),"")</f>
        <v/>
      </c>
      <c r="Q8951" s="29" t="str">
        <f t="shared" si="270"/>
        <v/>
      </c>
    </row>
    <row r="8952" spans="13:17">
      <c r="M8952" s="3" t="str">
        <f>IFERROR(INDEX('SINIF GÜNLER'!$A:$C,MATCH('VERİ TABANI'!$D8952,'SINIF GÜNLER'!$B:$B,0),MATCH('VERİ TABANI'!$M$1,'SINIF GÜNLER'!$A$1:$C$1,0)),"")</f>
        <v/>
      </c>
      <c r="P8952" s="28" t="str">
        <f t="array" ref="P8952">IFERROR(SEARCH(ÖĞRETMEN,'VERİ TABANI'!G8952,1),"")</f>
        <v/>
      </c>
      <c r="Q8952" s="29" t="str">
        <f t="shared" si="270"/>
        <v/>
      </c>
    </row>
    <row r="8953" spans="13:17">
      <c r="M8953" s="3" t="str">
        <f>IFERROR(INDEX('SINIF GÜNLER'!$A:$C,MATCH('VERİ TABANI'!$D8953,'SINIF GÜNLER'!$B:$B,0),MATCH('VERİ TABANI'!$M$1,'SINIF GÜNLER'!$A$1:$C$1,0)),"")</f>
        <v/>
      </c>
      <c r="P8953" s="28" t="str">
        <f t="array" ref="P8953">IFERROR(SEARCH(ÖĞRETMEN,'VERİ TABANI'!G8953,1),"")</f>
        <v/>
      </c>
      <c r="Q8953" s="29" t="str">
        <f t="shared" si="270"/>
        <v/>
      </c>
    </row>
    <row r="8954" spans="13:17">
      <c r="M8954" s="3" t="str">
        <f>IFERROR(INDEX('SINIF GÜNLER'!$A:$C,MATCH('VERİ TABANI'!$D8954,'SINIF GÜNLER'!$B:$B,0),MATCH('VERİ TABANI'!$M$1,'SINIF GÜNLER'!$A$1:$C$1,0)),"")</f>
        <v/>
      </c>
      <c r="P8954" s="28" t="str">
        <f t="array" ref="P8954">IFERROR(SEARCH(ÖĞRETMEN,'VERİ TABANI'!G8954,1),"")</f>
        <v/>
      </c>
      <c r="Q8954" s="29" t="str">
        <f t="shared" si="270"/>
        <v/>
      </c>
    </row>
    <row r="8955" spans="13:17">
      <c r="M8955" s="3" t="str">
        <f>IFERROR(INDEX('SINIF GÜNLER'!$A:$C,MATCH('VERİ TABANI'!$D8955,'SINIF GÜNLER'!$B:$B,0),MATCH('VERİ TABANI'!$M$1,'SINIF GÜNLER'!$A$1:$C$1,0)),"")</f>
        <v/>
      </c>
      <c r="P8955" s="28" t="str">
        <f t="array" ref="P8955">IFERROR(SEARCH(ÖĞRETMEN,'VERİ TABANI'!G8955,1),"")</f>
        <v/>
      </c>
      <c r="Q8955" s="29" t="str">
        <f t="shared" si="270"/>
        <v/>
      </c>
    </row>
    <row r="8956" spans="13:17">
      <c r="M8956" s="3" t="str">
        <f>IFERROR(INDEX('SINIF GÜNLER'!$A:$C,MATCH('VERİ TABANI'!$D8956,'SINIF GÜNLER'!$B:$B,0),MATCH('VERİ TABANI'!$M$1,'SINIF GÜNLER'!$A$1:$C$1,0)),"")</f>
        <v/>
      </c>
      <c r="P8956" s="28" t="str">
        <f t="array" ref="P8956">IFERROR(SEARCH(ÖĞRETMEN,'VERİ TABANI'!G8956,1),"")</f>
        <v/>
      </c>
      <c r="Q8956" s="29" t="str">
        <f t="shared" si="270"/>
        <v/>
      </c>
    </row>
    <row r="8957" spans="13:17">
      <c r="M8957" s="3" t="str">
        <f>IFERROR(INDEX('SINIF GÜNLER'!$A:$C,MATCH('VERİ TABANI'!$D8957,'SINIF GÜNLER'!$B:$B,0),MATCH('VERİ TABANI'!$M$1,'SINIF GÜNLER'!$A$1:$C$1,0)),"")</f>
        <v/>
      </c>
      <c r="P8957" s="28" t="str">
        <f t="array" ref="P8957">IFERROR(SEARCH(ÖĞRETMEN,'VERİ TABANI'!G8957,1),"")</f>
        <v/>
      </c>
      <c r="Q8957" s="29" t="str">
        <f t="shared" si="270"/>
        <v/>
      </c>
    </row>
    <row r="8958" spans="13:17">
      <c r="M8958" s="3" t="str">
        <f>IFERROR(INDEX('SINIF GÜNLER'!$A:$C,MATCH('VERİ TABANI'!$D8958,'SINIF GÜNLER'!$B:$B,0),MATCH('VERİ TABANI'!$M$1,'SINIF GÜNLER'!$A$1:$C$1,0)),"")</f>
        <v/>
      </c>
      <c r="P8958" s="28" t="str">
        <f t="array" ref="P8958">IFERROR(SEARCH(ÖĞRETMEN,'VERİ TABANI'!G8958,1),"")</f>
        <v/>
      </c>
      <c r="Q8958" s="29" t="str">
        <f t="shared" si="270"/>
        <v/>
      </c>
    </row>
    <row r="8959" spans="13:17">
      <c r="M8959" s="3" t="str">
        <f>IFERROR(INDEX('SINIF GÜNLER'!$A:$C,MATCH('VERİ TABANI'!$D8959,'SINIF GÜNLER'!$B:$B,0),MATCH('VERİ TABANI'!$M$1,'SINIF GÜNLER'!$A$1:$C$1,0)),"")</f>
        <v/>
      </c>
      <c r="P8959" s="28" t="str">
        <f t="array" ref="P8959">IFERROR(SEARCH(ÖĞRETMEN,'VERİ TABANI'!G8959,1),"")</f>
        <v/>
      </c>
      <c r="Q8959" s="29" t="str">
        <f t="shared" si="270"/>
        <v/>
      </c>
    </row>
    <row r="8960" spans="13:17">
      <c r="M8960" s="3" t="str">
        <f>IFERROR(INDEX('SINIF GÜNLER'!$A:$C,MATCH('VERİ TABANI'!$D8960,'SINIF GÜNLER'!$B:$B,0),MATCH('VERİ TABANI'!$M$1,'SINIF GÜNLER'!$A$1:$C$1,0)),"")</f>
        <v/>
      </c>
      <c r="P8960" s="28" t="str">
        <f t="array" ref="P8960">IFERROR(SEARCH(ÖĞRETMEN,'VERİ TABANI'!G8960,1),"")</f>
        <v/>
      </c>
      <c r="Q8960" s="29" t="str">
        <f t="shared" si="270"/>
        <v/>
      </c>
    </row>
    <row r="8961" spans="13:17">
      <c r="M8961" s="3" t="str">
        <f>IFERROR(INDEX('SINIF GÜNLER'!$A:$C,MATCH('VERİ TABANI'!$D8961,'SINIF GÜNLER'!$B:$B,0),MATCH('VERİ TABANI'!$M$1,'SINIF GÜNLER'!$A$1:$C$1,0)),"")</f>
        <v/>
      </c>
      <c r="P8961" s="28" t="str">
        <f t="array" ref="P8961">IFERROR(SEARCH(ÖĞRETMEN,'VERİ TABANI'!G8961,1),"")</f>
        <v/>
      </c>
      <c r="Q8961" s="29" t="str">
        <f t="shared" si="270"/>
        <v/>
      </c>
    </row>
    <row r="8962" spans="13:17">
      <c r="M8962" s="3" t="str">
        <f>IFERROR(INDEX('SINIF GÜNLER'!$A:$C,MATCH('VERİ TABANI'!$D8962,'SINIF GÜNLER'!$B:$B,0),MATCH('VERİ TABANI'!$M$1,'SINIF GÜNLER'!$A$1:$C$1,0)),"")</f>
        <v/>
      </c>
      <c r="P8962" s="28" t="str">
        <f t="array" ref="P8962">IFERROR(SEARCH(ÖĞRETMEN,'VERİ TABANI'!G8962,1),"")</f>
        <v/>
      </c>
      <c r="Q8962" s="29" t="str">
        <f t="shared" si="270"/>
        <v/>
      </c>
    </row>
    <row r="8963" spans="13:17">
      <c r="M8963" s="3" t="str">
        <f>IFERROR(INDEX('SINIF GÜNLER'!$A:$C,MATCH('VERİ TABANI'!$D8963,'SINIF GÜNLER'!$B:$B,0),MATCH('VERİ TABANI'!$M$1,'SINIF GÜNLER'!$A$1:$C$1,0)),"")</f>
        <v/>
      </c>
      <c r="P8963" s="28" t="str">
        <f t="array" ref="P8963">IFERROR(SEARCH(ÖĞRETMEN,'VERİ TABANI'!G8963,1),"")</f>
        <v/>
      </c>
      <c r="Q8963" s="29" t="str">
        <f t="shared" si="270"/>
        <v/>
      </c>
    </row>
    <row r="8964" spans="13:17">
      <c r="M8964" s="3" t="str">
        <f>IFERROR(INDEX('SINIF GÜNLER'!$A:$C,MATCH('VERİ TABANI'!$D8964,'SINIF GÜNLER'!$B:$B,0),MATCH('VERİ TABANI'!$M$1,'SINIF GÜNLER'!$A$1:$C$1,0)),"")</f>
        <v/>
      </c>
      <c r="P8964" s="28" t="str">
        <f t="array" ref="P8964">IFERROR(SEARCH(ÖĞRETMEN,'VERİ TABANI'!G8964,1),"")</f>
        <v/>
      </c>
      <c r="Q8964" s="29" t="str">
        <f t="shared" si="270"/>
        <v/>
      </c>
    </row>
    <row r="8965" spans="13:17">
      <c r="M8965" s="3" t="str">
        <f>IFERROR(INDEX('SINIF GÜNLER'!$A:$C,MATCH('VERİ TABANI'!$D8965,'SINIF GÜNLER'!$B:$B,0),MATCH('VERİ TABANI'!$M$1,'SINIF GÜNLER'!$A$1:$C$1,0)),"")</f>
        <v/>
      </c>
      <c r="P8965" s="28" t="str">
        <f t="array" ref="P8965">IFERROR(SEARCH(ÖĞRETMEN,'VERİ TABANI'!G8965,1),"")</f>
        <v/>
      </c>
      <c r="Q8965" s="29" t="str">
        <f t="shared" si="270"/>
        <v/>
      </c>
    </row>
    <row r="8966" spans="13:17">
      <c r="M8966" s="3" t="str">
        <f>IFERROR(INDEX('SINIF GÜNLER'!$A:$C,MATCH('VERİ TABANI'!$D8966,'SINIF GÜNLER'!$B:$B,0),MATCH('VERİ TABANI'!$M$1,'SINIF GÜNLER'!$A$1:$C$1,0)),"")</f>
        <v/>
      </c>
      <c r="P8966" s="28" t="str">
        <f t="array" ref="P8966">IFERROR(SEARCH(ÖĞRETMEN,'VERİ TABANI'!G8966,1),"")</f>
        <v/>
      </c>
      <c r="Q8966" s="29" t="str">
        <f t="shared" si="270"/>
        <v/>
      </c>
    </row>
    <row r="8967" spans="13:17">
      <c r="M8967" s="3" t="str">
        <f>IFERROR(INDEX('SINIF GÜNLER'!$A:$C,MATCH('VERİ TABANI'!$D8967,'SINIF GÜNLER'!$B:$B,0),MATCH('VERİ TABANI'!$M$1,'SINIF GÜNLER'!$A$1:$C$1,0)),"")</f>
        <v/>
      </c>
      <c r="P8967" s="28" t="str">
        <f t="array" ref="P8967">IFERROR(SEARCH(ÖĞRETMEN,'VERİ TABANI'!G8967,1),"")</f>
        <v/>
      </c>
      <c r="Q8967" s="29" t="str">
        <f t="shared" si="270"/>
        <v/>
      </c>
    </row>
    <row r="8968" spans="13:17">
      <c r="M8968" s="3" t="str">
        <f>IFERROR(INDEX('SINIF GÜNLER'!$A:$C,MATCH('VERİ TABANI'!$D8968,'SINIF GÜNLER'!$B:$B,0),MATCH('VERİ TABANI'!$M$1,'SINIF GÜNLER'!$A$1:$C$1,0)),"")</f>
        <v/>
      </c>
      <c r="P8968" s="28" t="str">
        <f t="array" ref="P8968">IFERROR(SEARCH(ÖĞRETMEN,'VERİ TABANI'!G8968,1),"")</f>
        <v/>
      </c>
      <c r="Q8968" s="29" t="str">
        <f t="shared" ref="Q8968:Q9031" si="271">IF(P8968="","",ROW())</f>
        <v/>
      </c>
    </row>
    <row r="8969" spans="13:17">
      <c r="M8969" s="3" t="str">
        <f>IFERROR(INDEX('SINIF GÜNLER'!$A:$C,MATCH('VERİ TABANI'!$D8969,'SINIF GÜNLER'!$B:$B,0),MATCH('VERİ TABANI'!$M$1,'SINIF GÜNLER'!$A$1:$C$1,0)),"")</f>
        <v/>
      </c>
      <c r="P8969" s="28" t="str">
        <f t="array" ref="P8969">IFERROR(SEARCH(ÖĞRETMEN,'VERİ TABANI'!G8969,1),"")</f>
        <v/>
      </c>
      <c r="Q8969" s="29" t="str">
        <f t="shared" si="271"/>
        <v/>
      </c>
    </row>
    <row r="8970" spans="13:17">
      <c r="M8970" s="3" t="str">
        <f>IFERROR(INDEX('SINIF GÜNLER'!$A:$C,MATCH('VERİ TABANI'!$D8970,'SINIF GÜNLER'!$B:$B,0),MATCH('VERİ TABANI'!$M$1,'SINIF GÜNLER'!$A$1:$C$1,0)),"")</f>
        <v/>
      </c>
      <c r="P8970" s="28" t="str">
        <f t="array" ref="P8970">IFERROR(SEARCH(ÖĞRETMEN,'VERİ TABANI'!G8970,1),"")</f>
        <v/>
      </c>
      <c r="Q8970" s="29" t="str">
        <f t="shared" si="271"/>
        <v/>
      </c>
    </row>
    <row r="8971" spans="13:17">
      <c r="M8971" s="3" t="str">
        <f>IFERROR(INDEX('SINIF GÜNLER'!$A:$C,MATCH('VERİ TABANI'!$D8971,'SINIF GÜNLER'!$B:$B,0),MATCH('VERİ TABANI'!$M$1,'SINIF GÜNLER'!$A$1:$C$1,0)),"")</f>
        <v/>
      </c>
      <c r="P8971" s="28" t="str">
        <f t="array" ref="P8971">IFERROR(SEARCH(ÖĞRETMEN,'VERİ TABANI'!G8971,1),"")</f>
        <v/>
      </c>
      <c r="Q8971" s="29" t="str">
        <f t="shared" si="271"/>
        <v/>
      </c>
    </row>
    <row r="8972" spans="13:17">
      <c r="M8972" s="3" t="str">
        <f>IFERROR(INDEX('SINIF GÜNLER'!$A:$C,MATCH('VERİ TABANI'!$D8972,'SINIF GÜNLER'!$B:$B,0),MATCH('VERİ TABANI'!$M$1,'SINIF GÜNLER'!$A$1:$C$1,0)),"")</f>
        <v/>
      </c>
      <c r="P8972" s="28" t="str">
        <f t="array" ref="P8972">IFERROR(SEARCH(ÖĞRETMEN,'VERİ TABANI'!G8972,1),"")</f>
        <v/>
      </c>
      <c r="Q8972" s="29" t="str">
        <f t="shared" si="271"/>
        <v/>
      </c>
    </row>
    <row r="8973" spans="13:17">
      <c r="M8973" s="3" t="str">
        <f>IFERROR(INDEX('SINIF GÜNLER'!$A:$C,MATCH('VERİ TABANI'!$D8973,'SINIF GÜNLER'!$B:$B,0),MATCH('VERİ TABANI'!$M$1,'SINIF GÜNLER'!$A$1:$C$1,0)),"")</f>
        <v/>
      </c>
      <c r="P8973" s="28" t="str">
        <f t="array" ref="P8973">IFERROR(SEARCH(ÖĞRETMEN,'VERİ TABANI'!G8973,1),"")</f>
        <v/>
      </c>
      <c r="Q8973" s="29" t="str">
        <f t="shared" si="271"/>
        <v/>
      </c>
    </row>
    <row r="8974" spans="13:17">
      <c r="M8974" s="3" t="str">
        <f>IFERROR(INDEX('SINIF GÜNLER'!$A:$C,MATCH('VERİ TABANI'!$D8974,'SINIF GÜNLER'!$B:$B,0),MATCH('VERİ TABANI'!$M$1,'SINIF GÜNLER'!$A$1:$C$1,0)),"")</f>
        <v/>
      </c>
      <c r="P8974" s="28" t="str">
        <f t="array" ref="P8974">IFERROR(SEARCH(ÖĞRETMEN,'VERİ TABANI'!G8974,1),"")</f>
        <v/>
      </c>
      <c r="Q8974" s="29" t="str">
        <f t="shared" si="271"/>
        <v/>
      </c>
    </row>
    <row r="8975" spans="13:17">
      <c r="M8975" s="3" t="str">
        <f>IFERROR(INDEX('SINIF GÜNLER'!$A:$C,MATCH('VERİ TABANI'!$D8975,'SINIF GÜNLER'!$B:$B,0),MATCH('VERİ TABANI'!$M$1,'SINIF GÜNLER'!$A$1:$C$1,0)),"")</f>
        <v/>
      </c>
      <c r="P8975" s="28" t="str">
        <f t="array" ref="P8975">IFERROR(SEARCH(ÖĞRETMEN,'VERİ TABANI'!G8975,1),"")</f>
        <v/>
      </c>
      <c r="Q8975" s="29" t="str">
        <f t="shared" si="271"/>
        <v/>
      </c>
    </row>
    <row r="8976" spans="13:17">
      <c r="M8976" s="3" t="str">
        <f>IFERROR(INDEX('SINIF GÜNLER'!$A:$C,MATCH('VERİ TABANI'!$D8976,'SINIF GÜNLER'!$B:$B,0),MATCH('VERİ TABANI'!$M$1,'SINIF GÜNLER'!$A$1:$C$1,0)),"")</f>
        <v/>
      </c>
      <c r="P8976" s="28" t="str">
        <f t="array" ref="P8976">IFERROR(SEARCH(ÖĞRETMEN,'VERİ TABANI'!G8976,1),"")</f>
        <v/>
      </c>
      <c r="Q8976" s="29" t="str">
        <f t="shared" si="271"/>
        <v/>
      </c>
    </row>
    <row r="8977" spans="13:17">
      <c r="M8977" s="3" t="str">
        <f>IFERROR(INDEX('SINIF GÜNLER'!$A:$C,MATCH('VERİ TABANI'!$D8977,'SINIF GÜNLER'!$B:$B,0),MATCH('VERİ TABANI'!$M$1,'SINIF GÜNLER'!$A$1:$C$1,0)),"")</f>
        <v/>
      </c>
      <c r="P8977" s="28" t="str">
        <f t="array" ref="P8977">IFERROR(SEARCH(ÖĞRETMEN,'VERİ TABANI'!G8977,1),"")</f>
        <v/>
      </c>
      <c r="Q8977" s="29" t="str">
        <f t="shared" si="271"/>
        <v/>
      </c>
    </row>
    <row r="8978" spans="13:17">
      <c r="M8978" s="3" t="str">
        <f>IFERROR(INDEX('SINIF GÜNLER'!$A:$C,MATCH('VERİ TABANI'!$D8978,'SINIF GÜNLER'!$B:$B,0),MATCH('VERİ TABANI'!$M$1,'SINIF GÜNLER'!$A$1:$C$1,0)),"")</f>
        <v/>
      </c>
      <c r="P8978" s="28" t="str">
        <f t="array" ref="P8978">IFERROR(SEARCH(ÖĞRETMEN,'VERİ TABANI'!G8978,1),"")</f>
        <v/>
      </c>
      <c r="Q8978" s="29" t="str">
        <f t="shared" si="271"/>
        <v/>
      </c>
    </row>
    <row r="8979" spans="13:17">
      <c r="M8979" s="3" t="str">
        <f>IFERROR(INDEX('SINIF GÜNLER'!$A:$C,MATCH('VERİ TABANI'!$D8979,'SINIF GÜNLER'!$B:$B,0),MATCH('VERİ TABANI'!$M$1,'SINIF GÜNLER'!$A$1:$C$1,0)),"")</f>
        <v/>
      </c>
      <c r="P8979" s="28" t="str">
        <f t="array" ref="P8979">IFERROR(SEARCH(ÖĞRETMEN,'VERİ TABANI'!G8979,1),"")</f>
        <v/>
      </c>
      <c r="Q8979" s="29" t="str">
        <f t="shared" si="271"/>
        <v/>
      </c>
    </row>
    <row r="8980" spans="13:17">
      <c r="M8980" s="3" t="str">
        <f>IFERROR(INDEX('SINIF GÜNLER'!$A:$C,MATCH('VERİ TABANI'!$D8980,'SINIF GÜNLER'!$B:$B,0),MATCH('VERİ TABANI'!$M$1,'SINIF GÜNLER'!$A$1:$C$1,0)),"")</f>
        <v/>
      </c>
      <c r="P8980" s="28" t="str">
        <f t="array" ref="P8980">IFERROR(SEARCH(ÖĞRETMEN,'VERİ TABANI'!G8980,1),"")</f>
        <v/>
      </c>
      <c r="Q8980" s="29" t="str">
        <f t="shared" si="271"/>
        <v/>
      </c>
    </row>
    <row r="8981" spans="13:17">
      <c r="M8981" s="3" t="str">
        <f>IFERROR(INDEX('SINIF GÜNLER'!$A:$C,MATCH('VERİ TABANI'!$D8981,'SINIF GÜNLER'!$B:$B,0),MATCH('VERİ TABANI'!$M$1,'SINIF GÜNLER'!$A$1:$C$1,0)),"")</f>
        <v/>
      </c>
      <c r="P8981" s="28" t="str">
        <f t="array" ref="P8981">IFERROR(SEARCH(ÖĞRETMEN,'VERİ TABANI'!G8981,1),"")</f>
        <v/>
      </c>
      <c r="Q8981" s="29" t="str">
        <f t="shared" si="271"/>
        <v/>
      </c>
    </row>
    <row r="8982" spans="13:17">
      <c r="M8982" s="3" t="str">
        <f>IFERROR(INDEX('SINIF GÜNLER'!$A:$C,MATCH('VERİ TABANI'!$D8982,'SINIF GÜNLER'!$B:$B,0),MATCH('VERİ TABANI'!$M$1,'SINIF GÜNLER'!$A$1:$C$1,0)),"")</f>
        <v/>
      </c>
      <c r="P8982" s="28" t="str">
        <f t="array" ref="P8982">IFERROR(SEARCH(ÖĞRETMEN,'VERİ TABANI'!G8982,1),"")</f>
        <v/>
      </c>
      <c r="Q8982" s="29" t="str">
        <f t="shared" si="271"/>
        <v/>
      </c>
    </row>
    <row r="8983" spans="13:17">
      <c r="M8983" s="3" t="str">
        <f>IFERROR(INDEX('SINIF GÜNLER'!$A:$C,MATCH('VERİ TABANI'!$D8983,'SINIF GÜNLER'!$B:$B,0),MATCH('VERİ TABANI'!$M$1,'SINIF GÜNLER'!$A$1:$C$1,0)),"")</f>
        <v/>
      </c>
      <c r="P8983" s="28" t="str">
        <f t="array" ref="P8983">IFERROR(SEARCH(ÖĞRETMEN,'VERİ TABANI'!G8983,1),"")</f>
        <v/>
      </c>
      <c r="Q8983" s="29" t="str">
        <f t="shared" si="271"/>
        <v/>
      </c>
    </row>
    <row r="8984" spans="13:17">
      <c r="M8984" s="3" t="str">
        <f>IFERROR(INDEX('SINIF GÜNLER'!$A:$C,MATCH('VERİ TABANI'!$D8984,'SINIF GÜNLER'!$B:$B,0),MATCH('VERİ TABANI'!$M$1,'SINIF GÜNLER'!$A$1:$C$1,0)),"")</f>
        <v/>
      </c>
      <c r="P8984" s="28" t="str">
        <f t="array" ref="P8984">IFERROR(SEARCH(ÖĞRETMEN,'VERİ TABANI'!G8984,1),"")</f>
        <v/>
      </c>
      <c r="Q8984" s="29" t="str">
        <f t="shared" si="271"/>
        <v/>
      </c>
    </row>
    <row r="8985" spans="13:17">
      <c r="M8985" s="3" t="str">
        <f>IFERROR(INDEX('SINIF GÜNLER'!$A:$C,MATCH('VERİ TABANI'!$D8985,'SINIF GÜNLER'!$B:$B,0),MATCH('VERİ TABANI'!$M$1,'SINIF GÜNLER'!$A$1:$C$1,0)),"")</f>
        <v/>
      </c>
      <c r="P8985" s="28" t="str">
        <f t="array" ref="P8985">IFERROR(SEARCH(ÖĞRETMEN,'VERİ TABANI'!G8985,1),"")</f>
        <v/>
      </c>
      <c r="Q8985" s="29" t="str">
        <f t="shared" si="271"/>
        <v/>
      </c>
    </row>
    <row r="8986" spans="13:17">
      <c r="M8986" s="3" t="str">
        <f>IFERROR(INDEX('SINIF GÜNLER'!$A:$C,MATCH('VERİ TABANI'!$D8986,'SINIF GÜNLER'!$B:$B,0),MATCH('VERİ TABANI'!$M$1,'SINIF GÜNLER'!$A$1:$C$1,0)),"")</f>
        <v/>
      </c>
      <c r="P8986" s="28" t="str">
        <f t="array" ref="P8986">IFERROR(SEARCH(ÖĞRETMEN,'VERİ TABANI'!G8986,1),"")</f>
        <v/>
      </c>
      <c r="Q8986" s="29" t="str">
        <f t="shared" si="271"/>
        <v/>
      </c>
    </row>
    <row r="8987" spans="13:17">
      <c r="M8987" s="3" t="str">
        <f>IFERROR(INDEX('SINIF GÜNLER'!$A:$C,MATCH('VERİ TABANI'!$D8987,'SINIF GÜNLER'!$B:$B,0),MATCH('VERİ TABANI'!$M$1,'SINIF GÜNLER'!$A$1:$C$1,0)),"")</f>
        <v/>
      </c>
      <c r="P8987" s="28" t="str">
        <f t="array" ref="P8987">IFERROR(SEARCH(ÖĞRETMEN,'VERİ TABANI'!G8987,1),"")</f>
        <v/>
      </c>
      <c r="Q8987" s="29" t="str">
        <f t="shared" si="271"/>
        <v/>
      </c>
    </row>
    <row r="8988" spans="13:17">
      <c r="M8988" s="3" t="str">
        <f>IFERROR(INDEX('SINIF GÜNLER'!$A:$C,MATCH('VERİ TABANI'!$D8988,'SINIF GÜNLER'!$B:$B,0),MATCH('VERİ TABANI'!$M$1,'SINIF GÜNLER'!$A$1:$C$1,0)),"")</f>
        <v/>
      </c>
      <c r="P8988" s="28" t="str">
        <f t="array" ref="P8988">IFERROR(SEARCH(ÖĞRETMEN,'VERİ TABANI'!G8988,1),"")</f>
        <v/>
      </c>
      <c r="Q8988" s="29" t="str">
        <f t="shared" si="271"/>
        <v/>
      </c>
    </row>
    <row r="8989" spans="13:17">
      <c r="M8989" s="3" t="str">
        <f>IFERROR(INDEX('SINIF GÜNLER'!$A:$C,MATCH('VERİ TABANI'!$D8989,'SINIF GÜNLER'!$B:$B,0),MATCH('VERİ TABANI'!$M$1,'SINIF GÜNLER'!$A$1:$C$1,0)),"")</f>
        <v/>
      </c>
      <c r="P8989" s="28" t="str">
        <f t="array" ref="P8989">IFERROR(SEARCH(ÖĞRETMEN,'VERİ TABANI'!G8989,1),"")</f>
        <v/>
      </c>
      <c r="Q8989" s="29" t="str">
        <f t="shared" si="271"/>
        <v/>
      </c>
    </row>
    <row r="8990" spans="13:17">
      <c r="M8990" s="3" t="str">
        <f>IFERROR(INDEX('SINIF GÜNLER'!$A:$C,MATCH('VERİ TABANI'!$D8990,'SINIF GÜNLER'!$B:$B,0),MATCH('VERİ TABANI'!$M$1,'SINIF GÜNLER'!$A$1:$C$1,0)),"")</f>
        <v/>
      </c>
      <c r="P8990" s="28" t="str">
        <f t="array" ref="P8990">IFERROR(SEARCH(ÖĞRETMEN,'VERİ TABANI'!G8990,1),"")</f>
        <v/>
      </c>
      <c r="Q8990" s="29" t="str">
        <f t="shared" si="271"/>
        <v/>
      </c>
    </row>
    <row r="8991" spans="13:17">
      <c r="M8991" s="3" t="str">
        <f>IFERROR(INDEX('SINIF GÜNLER'!$A:$C,MATCH('VERİ TABANI'!$D8991,'SINIF GÜNLER'!$B:$B,0),MATCH('VERİ TABANI'!$M$1,'SINIF GÜNLER'!$A$1:$C$1,0)),"")</f>
        <v/>
      </c>
      <c r="P8991" s="28" t="str">
        <f t="array" ref="P8991">IFERROR(SEARCH(ÖĞRETMEN,'VERİ TABANI'!G8991,1),"")</f>
        <v/>
      </c>
      <c r="Q8991" s="29" t="str">
        <f t="shared" si="271"/>
        <v/>
      </c>
    </row>
    <row r="8992" spans="13:17">
      <c r="M8992" s="3" t="str">
        <f>IFERROR(INDEX('SINIF GÜNLER'!$A:$C,MATCH('VERİ TABANI'!$D8992,'SINIF GÜNLER'!$B:$B,0),MATCH('VERİ TABANI'!$M$1,'SINIF GÜNLER'!$A$1:$C$1,0)),"")</f>
        <v/>
      </c>
      <c r="P8992" s="28" t="str">
        <f t="array" ref="P8992">IFERROR(SEARCH(ÖĞRETMEN,'VERİ TABANI'!G8992,1),"")</f>
        <v/>
      </c>
      <c r="Q8992" s="29" t="str">
        <f t="shared" si="271"/>
        <v/>
      </c>
    </row>
    <row r="8993" spans="13:17">
      <c r="M8993" s="3" t="str">
        <f>IFERROR(INDEX('SINIF GÜNLER'!$A:$C,MATCH('VERİ TABANI'!$D8993,'SINIF GÜNLER'!$B:$B,0),MATCH('VERİ TABANI'!$M$1,'SINIF GÜNLER'!$A$1:$C$1,0)),"")</f>
        <v/>
      </c>
      <c r="P8993" s="28" t="str">
        <f t="array" ref="P8993">IFERROR(SEARCH(ÖĞRETMEN,'VERİ TABANI'!G8993,1),"")</f>
        <v/>
      </c>
      <c r="Q8993" s="29" t="str">
        <f t="shared" si="271"/>
        <v/>
      </c>
    </row>
    <row r="8994" spans="13:17">
      <c r="M8994" s="3" t="str">
        <f>IFERROR(INDEX('SINIF GÜNLER'!$A:$C,MATCH('VERİ TABANI'!$D8994,'SINIF GÜNLER'!$B:$B,0),MATCH('VERİ TABANI'!$M$1,'SINIF GÜNLER'!$A$1:$C$1,0)),"")</f>
        <v/>
      </c>
      <c r="P8994" s="28" t="str">
        <f t="array" ref="P8994">IFERROR(SEARCH(ÖĞRETMEN,'VERİ TABANI'!G8994,1),"")</f>
        <v/>
      </c>
      <c r="Q8994" s="29" t="str">
        <f t="shared" si="271"/>
        <v/>
      </c>
    </row>
    <row r="8995" spans="13:17">
      <c r="M8995" s="3" t="str">
        <f>IFERROR(INDEX('SINIF GÜNLER'!$A:$C,MATCH('VERİ TABANI'!$D8995,'SINIF GÜNLER'!$B:$B,0),MATCH('VERİ TABANI'!$M$1,'SINIF GÜNLER'!$A$1:$C$1,0)),"")</f>
        <v/>
      </c>
      <c r="P8995" s="28" t="str">
        <f t="array" ref="P8995">IFERROR(SEARCH(ÖĞRETMEN,'VERİ TABANI'!G8995,1),"")</f>
        <v/>
      </c>
      <c r="Q8995" s="29" t="str">
        <f t="shared" si="271"/>
        <v/>
      </c>
    </row>
    <row r="8996" spans="13:17">
      <c r="M8996" s="3" t="str">
        <f>IFERROR(INDEX('SINIF GÜNLER'!$A:$C,MATCH('VERİ TABANI'!$D8996,'SINIF GÜNLER'!$B:$B,0),MATCH('VERİ TABANI'!$M$1,'SINIF GÜNLER'!$A$1:$C$1,0)),"")</f>
        <v/>
      </c>
      <c r="P8996" s="28" t="str">
        <f t="array" ref="P8996">IFERROR(SEARCH(ÖĞRETMEN,'VERİ TABANI'!G8996,1),"")</f>
        <v/>
      </c>
      <c r="Q8996" s="29" t="str">
        <f t="shared" si="271"/>
        <v/>
      </c>
    </row>
    <row r="8997" spans="13:17">
      <c r="M8997" s="3" t="str">
        <f>IFERROR(INDEX('SINIF GÜNLER'!$A:$C,MATCH('VERİ TABANI'!$D8997,'SINIF GÜNLER'!$B:$B,0),MATCH('VERİ TABANI'!$M$1,'SINIF GÜNLER'!$A$1:$C$1,0)),"")</f>
        <v/>
      </c>
      <c r="P8997" s="28" t="str">
        <f t="array" ref="P8997">IFERROR(SEARCH(ÖĞRETMEN,'VERİ TABANI'!G8997,1),"")</f>
        <v/>
      </c>
      <c r="Q8997" s="29" t="str">
        <f t="shared" si="271"/>
        <v/>
      </c>
    </row>
    <row r="8998" spans="13:17">
      <c r="M8998" s="3" t="str">
        <f>IFERROR(INDEX('SINIF GÜNLER'!$A:$C,MATCH('VERİ TABANI'!$D8998,'SINIF GÜNLER'!$B:$B,0),MATCH('VERİ TABANI'!$M$1,'SINIF GÜNLER'!$A$1:$C$1,0)),"")</f>
        <v/>
      </c>
      <c r="P8998" s="28" t="str">
        <f t="array" ref="P8998">IFERROR(SEARCH(ÖĞRETMEN,'VERİ TABANI'!G8998,1),"")</f>
        <v/>
      </c>
      <c r="Q8998" s="29" t="str">
        <f t="shared" si="271"/>
        <v/>
      </c>
    </row>
    <row r="8999" spans="13:17">
      <c r="M8999" s="3" t="str">
        <f>IFERROR(INDEX('SINIF GÜNLER'!$A:$C,MATCH('VERİ TABANI'!$D8999,'SINIF GÜNLER'!$B:$B,0),MATCH('VERİ TABANI'!$M$1,'SINIF GÜNLER'!$A$1:$C$1,0)),"")</f>
        <v/>
      </c>
      <c r="P8999" s="28" t="str">
        <f t="array" ref="P8999">IFERROR(SEARCH(ÖĞRETMEN,'VERİ TABANI'!G8999,1),"")</f>
        <v/>
      </c>
      <c r="Q8999" s="29" t="str">
        <f t="shared" si="271"/>
        <v/>
      </c>
    </row>
    <row r="9000" spans="13:17">
      <c r="M9000" s="3" t="str">
        <f>IFERROR(INDEX('SINIF GÜNLER'!$A:$C,MATCH('VERİ TABANI'!$D9000,'SINIF GÜNLER'!$B:$B,0),MATCH('VERİ TABANI'!$M$1,'SINIF GÜNLER'!$A$1:$C$1,0)),"")</f>
        <v/>
      </c>
      <c r="P9000" s="28" t="str">
        <f t="array" ref="P9000">IFERROR(SEARCH(ÖĞRETMEN,'VERİ TABANI'!G9000,1),"")</f>
        <v/>
      </c>
      <c r="Q9000" s="29" t="str">
        <f t="shared" si="271"/>
        <v/>
      </c>
    </row>
    <row r="9001" spans="13:17">
      <c r="M9001" s="3" t="str">
        <f>IFERROR(INDEX('SINIF GÜNLER'!$A:$C,MATCH('VERİ TABANI'!$D9001,'SINIF GÜNLER'!$B:$B,0),MATCH('VERİ TABANI'!$M$1,'SINIF GÜNLER'!$A$1:$C$1,0)),"")</f>
        <v/>
      </c>
      <c r="P9001" s="28" t="str">
        <f t="array" ref="P9001">IFERROR(SEARCH(ÖĞRETMEN,'VERİ TABANI'!G9001,1),"")</f>
        <v/>
      </c>
      <c r="Q9001" s="29" t="str">
        <f t="shared" si="271"/>
        <v/>
      </c>
    </row>
    <row r="9002" spans="13:17">
      <c r="M9002" s="3" t="str">
        <f>IFERROR(INDEX('SINIF GÜNLER'!$A:$C,MATCH('VERİ TABANI'!$D9002,'SINIF GÜNLER'!$B:$B,0),MATCH('VERİ TABANI'!$M$1,'SINIF GÜNLER'!$A$1:$C$1,0)),"")</f>
        <v/>
      </c>
      <c r="P9002" s="28" t="str">
        <f t="array" ref="P9002">IFERROR(SEARCH(ÖĞRETMEN,'VERİ TABANI'!G9002,1),"")</f>
        <v/>
      </c>
      <c r="Q9002" s="29" t="str">
        <f t="shared" si="271"/>
        <v/>
      </c>
    </row>
    <row r="9003" spans="13:17">
      <c r="M9003" s="3" t="str">
        <f>IFERROR(INDEX('SINIF GÜNLER'!$A:$C,MATCH('VERİ TABANI'!$D9003,'SINIF GÜNLER'!$B:$B,0),MATCH('VERİ TABANI'!$M$1,'SINIF GÜNLER'!$A$1:$C$1,0)),"")</f>
        <v/>
      </c>
      <c r="P9003" s="28" t="str">
        <f t="array" ref="P9003">IFERROR(SEARCH(ÖĞRETMEN,'VERİ TABANI'!G9003,1),"")</f>
        <v/>
      </c>
      <c r="Q9003" s="29" t="str">
        <f t="shared" si="271"/>
        <v/>
      </c>
    </row>
    <row r="9004" spans="13:17">
      <c r="M9004" s="3" t="str">
        <f>IFERROR(INDEX('SINIF GÜNLER'!$A:$C,MATCH('VERİ TABANI'!$D9004,'SINIF GÜNLER'!$B:$B,0),MATCH('VERİ TABANI'!$M$1,'SINIF GÜNLER'!$A$1:$C$1,0)),"")</f>
        <v/>
      </c>
      <c r="P9004" s="28" t="str">
        <f t="array" ref="P9004">IFERROR(SEARCH(ÖĞRETMEN,'VERİ TABANI'!G9004,1),"")</f>
        <v/>
      </c>
      <c r="Q9004" s="29" t="str">
        <f t="shared" si="271"/>
        <v/>
      </c>
    </row>
    <row r="9005" spans="13:17">
      <c r="M9005" s="3" t="str">
        <f>IFERROR(INDEX('SINIF GÜNLER'!$A:$C,MATCH('VERİ TABANI'!$D9005,'SINIF GÜNLER'!$B:$B,0),MATCH('VERİ TABANI'!$M$1,'SINIF GÜNLER'!$A$1:$C$1,0)),"")</f>
        <v/>
      </c>
      <c r="P9005" s="28" t="str">
        <f t="array" ref="P9005">IFERROR(SEARCH(ÖĞRETMEN,'VERİ TABANI'!G9005,1),"")</f>
        <v/>
      </c>
      <c r="Q9005" s="29" t="str">
        <f t="shared" si="271"/>
        <v/>
      </c>
    </row>
    <row r="9006" spans="13:17">
      <c r="M9006" s="3" t="str">
        <f>IFERROR(INDEX('SINIF GÜNLER'!$A:$C,MATCH('VERİ TABANI'!$D9006,'SINIF GÜNLER'!$B:$B,0),MATCH('VERİ TABANI'!$M$1,'SINIF GÜNLER'!$A$1:$C$1,0)),"")</f>
        <v/>
      </c>
      <c r="P9006" s="28" t="str">
        <f t="array" ref="P9006">IFERROR(SEARCH(ÖĞRETMEN,'VERİ TABANI'!G9006,1),"")</f>
        <v/>
      </c>
      <c r="Q9006" s="29" t="str">
        <f t="shared" si="271"/>
        <v/>
      </c>
    </row>
    <row r="9007" spans="13:17">
      <c r="M9007" s="3" t="str">
        <f>IFERROR(INDEX('SINIF GÜNLER'!$A:$C,MATCH('VERİ TABANI'!$D9007,'SINIF GÜNLER'!$B:$B,0),MATCH('VERİ TABANI'!$M$1,'SINIF GÜNLER'!$A$1:$C$1,0)),"")</f>
        <v/>
      </c>
      <c r="P9007" s="28" t="str">
        <f t="array" ref="P9007">IFERROR(SEARCH(ÖĞRETMEN,'VERİ TABANI'!G9007,1),"")</f>
        <v/>
      </c>
      <c r="Q9007" s="29" t="str">
        <f t="shared" si="271"/>
        <v/>
      </c>
    </row>
    <row r="9008" spans="13:17">
      <c r="M9008" s="3" t="str">
        <f>IFERROR(INDEX('SINIF GÜNLER'!$A:$C,MATCH('VERİ TABANI'!$D9008,'SINIF GÜNLER'!$B:$B,0),MATCH('VERİ TABANI'!$M$1,'SINIF GÜNLER'!$A$1:$C$1,0)),"")</f>
        <v/>
      </c>
      <c r="P9008" s="28" t="str">
        <f t="array" ref="P9008">IFERROR(SEARCH(ÖĞRETMEN,'VERİ TABANI'!G9008,1),"")</f>
        <v/>
      </c>
      <c r="Q9008" s="29" t="str">
        <f t="shared" si="271"/>
        <v/>
      </c>
    </row>
    <row r="9009" spans="13:17">
      <c r="M9009" s="3" t="str">
        <f>IFERROR(INDEX('SINIF GÜNLER'!$A:$C,MATCH('VERİ TABANI'!$D9009,'SINIF GÜNLER'!$B:$B,0),MATCH('VERİ TABANI'!$M$1,'SINIF GÜNLER'!$A$1:$C$1,0)),"")</f>
        <v/>
      </c>
      <c r="P9009" s="28" t="str">
        <f t="array" ref="P9009">IFERROR(SEARCH(ÖĞRETMEN,'VERİ TABANI'!G9009,1),"")</f>
        <v/>
      </c>
      <c r="Q9009" s="29" t="str">
        <f t="shared" si="271"/>
        <v/>
      </c>
    </row>
    <row r="9010" spans="13:17">
      <c r="M9010" s="3" t="str">
        <f>IFERROR(INDEX('SINIF GÜNLER'!$A:$C,MATCH('VERİ TABANI'!$D9010,'SINIF GÜNLER'!$B:$B,0),MATCH('VERİ TABANI'!$M$1,'SINIF GÜNLER'!$A$1:$C$1,0)),"")</f>
        <v/>
      </c>
      <c r="P9010" s="28" t="str">
        <f t="array" ref="P9010">IFERROR(SEARCH(ÖĞRETMEN,'VERİ TABANI'!G9010,1),"")</f>
        <v/>
      </c>
      <c r="Q9010" s="29" t="str">
        <f t="shared" si="271"/>
        <v/>
      </c>
    </row>
    <row r="9011" spans="13:17">
      <c r="M9011" s="3" t="str">
        <f>IFERROR(INDEX('SINIF GÜNLER'!$A:$C,MATCH('VERİ TABANI'!$D9011,'SINIF GÜNLER'!$B:$B,0),MATCH('VERİ TABANI'!$M$1,'SINIF GÜNLER'!$A$1:$C$1,0)),"")</f>
        <v/>
      </c>
      <c r="P9011" s="28" t="str">
        <f t="array" ref="P9011">IFERROR(SEARCH(ÖĞRETMEN,'VERİ TABANI'!G9011,1),"")</f>
        <v/>
      </c>
      <c r="Q9011" s="29" t="str">
        <f t="shared" si="271"/>
        <v/>
      </c>
    </row>
    <row r="9012" spans="13:17">
      <c r="M9012" s="3" t="str">
        <f>IFERROR(INDEX('SINIF GÜNLER'!$A:$C,MATCH('VERİ TABANI'!$D9012,'SINIF GÜNLER'!$B:$B,0),MATCH('VERİ TABANI'!$M$1,'SINIF GÜNLER'!$A$1:$C$1,0)),"")</f>
        <v/>
      </c>
      <c r="P9012" s="28" t="str">
        <f t="array" ref="P9012">IFERROR(SEARCH(ÖĞRETMEN,'VERİ TABANI'!G9012,1),"")</f>
        <v/>
      </c>
      <c r="Q9012" s="29" t="str">
        <f t="shared" si="271"/>
        <v/>
      </c>
    </row>
    <row r="9013" spans="13:17">
      <c r="M9013" s="3" t="str">
        <f>IFERROR(INDEX('SINIF GÜNLER'!$A:$C,MATCH('VERİ TABANI'!$D9013,'SINIF GÜNLER'!$B:$B,0),MATCH('VERİ TABANI'!$M$1,'SINIF GÜNLER'!$A$1:$C$1,0)),"")</f>
        <v/>
      </c>
      <c r="P9013" s="28" t="str">
        <f t="array" ref="P9013">IFERROR(SEARCH(ÖĞRETMEN,'VERİ TABANI'!G9013,1),"")</f>
        <v/>
      </c>
      <c r="Q9013" s="29" t="str">
        <f t="shared" si="271"/>
        <v/>
      </c>
    </row>
    <row r="9014" spans="13:17">
      <c r="M9014" s="3" t="str">
        <f>IFERROR(INDEX('SINIF GÜNLER'!$A:$C,MATCH('VERİ TABANI'!$D9014,'SINIF GÜNLER'!$B:$B,0),MATCH('VERİ TABANI'!$M$1,'SINIF GÜNLER'!$A$1:$C$1,0)),"")</f>
        <v/>
      </c>
      <c r="P9014" s="28" t="str">
        <f t="array" ref="P9014">IFERROR(SEARCH(ÖĞRETMEN,'VERİ TABANI'!G9014,1),"")</f>
        <v/>
      </c>
      <c r="Q9014" s="29" t="str">
        <f t="shared" si="271"/>
        <v/>
      </c>
    </row>
    <row r="9015" spans="13:17">
      <c r="M9015" s="3" t="str">
        <f>IFERROR(INDEX('SINIF GÜNLER'!$A:$C,MATCH('VERİ TABANI'!$D9015,'SINIF GÜNLER'!$B:$B,0),MATCH('VERİ TABANI'!$M$1,'SINIF GÜNLER'!$A$1:$C$1,0)),"")</f>
        <v/>
      </c>
      <c r="P9015" s="28" t="str">
        <f t="array" ref="P9015">IFERROR(SEARCH(ÖĞRETMEN,'VERİ TABANI'!G9015,1),"")</f>
        <v/>
      </c>
      <c r="Q9015" s="29" t="str">
        <f t="shared" si="271"/>
        <v/>
      </c>
    </row>
    <row r="9016" spans="13:17">
      <c r="M9016" s="3" t="str">
        <f>IFERROR(INDEX('SINIF GÜNLER'!$A:$C,MATCH('VERİ TABANI'!$D9016,'SINIF GÜNLER'!$B:$B,0),MATCH('VERİ TABANI'!$M$1,'SINIF GÜNLER'!$A$1:$C$1,0)),"")</f>
        <v/>
      </c>
      <c r="P9016" s="28" t="str">
        <f t="array" ref="P9016">IFERROR(SEARCH(ÖĞRETMEN,'VERİ TABANI'!G9016,1),"")</f>
        <v/>
      </c>
      <c r="Q9016" s="29" t="str">
        <f t="shared" si="271"/>
        <v/>
      </c>
    </row>
    <row r="9017" spans="13:17">
      <c r="M9017" s="3" t="str">
        <f>IFERROR(INDEX('SINIF GÜNLER'!$A:$C,MATCH('VERİ TABANI'!$D9017,'SINIF GÜNLER'!$B:$B,0),MATCH('VERİ TABANI'!$M$1,'SINIF GÜNLER'!$A$1:$C$1,0)),"")</f>
        <v/>
      </c>
      <c r="P9017" s="28" t="str">
        <f t="array" ref="P9017">IFERROR(SEARCH(ÖĞRETMEN,'VERİ TABANI'!G9017,1),"")</f>
        <v/>
      </c>
      <c r="Q9017" s="29" t="str">
        <f t="shared" si="271"/>
        <v/>
      </c>
    </row>
    <row r="9018" spans="13:17">
      <c r="M9018" s="3" t="str">
        <f>IFERROR(INDEX('SINIF GÜNLER'!$A:$C,MATCH('VERİ TABANI'!$D9018,'SINIF GÜNLER'!$B:$B,0),MATCH('VERİ TABANI'!$M$1,'SINIF GÜNLER'!$A$1:$C$1,0)),"")</f>
        <v/>
      </c>
      <c r="P9018" s="28" t="str">
        <f t="array" ref="P9018">IFERROR(SEARCH(ÖĞRETMEN,'VERİ TABANI'!G9018,1),"")</f>
        <v/>
      </c>
      <c r="Q9018" s="29" t="str">
        <f t="shared" si="271"/>
        <v/>
      </c>
    </row>
    <row r="9019" spans="13:17">
      <c r="M9019" s="3" t="str">
        <f>IFERROR(INDEX('SINIF GÜNLER'!$A:$C,MATCH('VERİ TABANI'!$D9019,'SINIF GÜNLER'!$B:$B,0),MATCH('VERİ TABANI'!$M$1,'SINIF GÜNLER'!$A$1:$C$1,0)),"")</f>
        <v/>
      </c>
      <c r="P9019" s="28" t="str">
        <f t="array" ref="P9019">IFERROR(SEARCH(ÖĞRETMEN,'VERİ TABANI'!G9019,1),"")</f>
        <v/>
      </c>
      <c r="Q9019" s="29" t="str">
        <f t="shared" si="271"/>
        <v/>
      </c>
    </row>
    <row r="9020" spans="13:17">
      <c r="M9020" s="3" t="str">
        <f>IFERROR(INDEX('SINIF GÜNLER'!$A:$C,MATCH('VERİ TABANI'!$D9020,'SINIF GÜNLER'!$B:$B,0),MATCH('VERİ TABANI'!$M$1,'SINIF GÜNLER'!$A$1:$C$1,0)),"")</f>
        <v/>
      </c>
      <c r="P9020" s="28" t="str">
        <f t="array" ref="P9020">IFERROR(SEARCH(ÖĞRETMEN,'VERİ TABANI'!G9020,1),"")</f>
        <v/>
      </c>
      <c r="Q9020" s="29" t="str">
        <f t="shared" si="271"/>
        <v/>
      </c>
    </row>
    <row r="9021" spans="13:17">
      <c r="M9021" s="3" t="str">
        <f>IFERROR(INDEX('SINIF GÜNLER'!$A:$C,MATCH('VERİ TABANI'!$D9021,'SINIF GÜNLER'!$B:$B,0),MATCH('VERİ TABANI'!$M$1,'SINIF GÜNLER'!$A$1:$C$1,0)),"")</f>
        <v/>
      </c>
      <c r="P9021" s="28" t="str">
        <f t="array" ref="P9021">IFERROR(SEARCH(ÖĞRETMEN,'VERİ TABANI'!G9021,1),"")</f>
        <v/>
      </c>
      <c r="Q9021" s="29" t="str">
        <f t="shared" si="271"/>
        <v/>
      </c>
    </row>
    <row r="9022" spans="13:17">
      <c r="M9022" s="3" t="str">
        <f>IFERROR(INDEX('SINIF GÜNLER'!$A:$C,MATCH('VERİ TABANI'!$D9022,'SINIF GÜNLER'!$B:$B,0),MATCH('VERİ TABANI'!$M$1,'SINIF GÜNLER'!$A$1:$C$1,0)),"")</f>
        <v/>
      </c>
      <c r="P9022" s="28" t="str">
        <f t="array" ref="P9022">IFERROR(SEARCH(ÖĞRETMEN,'VERİ TABANI'!G9022,1),"")</f>
        <v/>
      </c>
      <c r="Q9022" s="29" t="str">
        <f t="shared" si="271"/>
        <v/>
      </c>
    </row>
    <row r="9023" spans="13:17">
      <c r="M9023" s="3" t="str">
        <f>IFERROR(INDEX('SINIF GÜNLER'!$A:$C,MATCH('VERİ TABANI'!$D9023,'SINIF GÜNLER'!$B:$B,0),MATCH('VERİ TABANI'!$M$1,'SINIF GÜNLER'!$A$1:$C$1,0)),"")</f>
        <v/>
      </c>
      <c r="P9023" s="28" t="str">
        <f t="array" ref="P9023">IFERROR(SEARCH(ÖĞRETMEN,'VERİ TABANI'!G9023,1),"")</f>
        <v/>
      </c>
      <c r="Q9023" s="29" t="str">
        <f t="shared" si="271"/>
        <v/>
      </c>
    </row>
    <row r="9024" spans="13:17">
      <c r="M9024" s="3" t="str">
        <f>IFERROR(INDEX('SINIF GÜNLER'!$A:$C,MATCH('VERİ TABANI'!$D9024,'SINIF GÜNLER'!$B:$B,0),MATCH('VERİ TABANI'!$M$1,'SINIF GÜNLER'!$A$1:$C$1,0)),"")</f>
        <v/>
      </c>
      <c r="P9024" s="28" t="str">
        <f t="array" ref="P9024">IFERROR(SEARCH(ÖĞRETMEN,'VERİ TABANI'!G9024,1),"")</f>
        <v/>
      </c>
      <c r="Q9024" s="29" t="str">
        <f t="shared" si="271"/>
        <v/>
      </c>
    </row>
    <row r="9025" spans="13:17">
      <c r="M9025" s="3" t="str">
        <f>IFERROR(INDEX('SINIF GÜNLER'!$A:$C,MATCH('VERİ TABANI'!$D9025,'SINIF GÜNLER'!$B:$B,0),MATCH('VERİ TABANI'!$M$1,'SINIF GÜNLER'!$A$1:$C$1,0)),"")</f>
        <v/>
      </c>
      <c r="P9025" s="28" t="str">
        <f t="array" ref="P9025">IFERROR(SEARCH(ÖĞRETMEN,'VERİ TABANI'!G9025,1),"")</f>
        <v/>
      </c>
      <c r="Q9025" s="29" t="str">
        <f t="shared" si="271"/>
        <v/>
      </c>
    </row>
    <row r="9026" spans="13:17">
      <c r="M9026" s="3" t="str">
        <f>IFERROR(INDEX('SINIF GÜNLER'!$A:$C,MATCH('VERİ TABANI'!$D9026,'SINIF GÜNLER'!$B:$B,0),MATCH('VERİ TABANI'!$M$1,'SINIF GÜNLER'!$A$1:$C$1,0)),"")</f>
        <v/>
      </c>
      <c r="P9026" s="28" t="str">
        <f t="array" ref="P9026">IFERROR(SEARCH(ÖĞRETMEN,'VERİ TABANI'!G9026,1),"")</f>
        <v/>
      </c>
      <c r="Q9026" s="29" t="str">
        <f t="shared" si="271"/>
        <v/>
      </c>
    </row>
    <row r="9027" spans="13:17">
      <c r="M9027" s="3" t="str">
        <f>IFERROR(INDEX('SINIF GÜNLER'!$A:$C,MATCH('VERİ TABANI'!$D9027,'SINIF GÜNLER'!$B:$B,0),MATCH('VERİ TABANI'!$M$1,'SINIF GÜNLER'!$A$1:$C$1,0)),"")</f>
        <v/>
      </c>
      <c r="P9027" s="28" t="str">
        <f t="array" ref="P9027">IFERROR(SEARCH(ÖĞRETMEN,'VERİ TABANI'!G9027,1),"")</f>
        <v/>
      </c>
      <c r="Q9027" s="29" t="str">
        <f t="shared" si="271"/>
        <v/>
      </c>
    </row>
    <row r="9028" spans="13:17">
      <c r="M9028" s="3" t="str">
        <f>IFERROR(INDEX('SINIF GÜNLER'!$A:$C,MATCH('VERİ TABANI'!$D9028,'SINIF GÜNLER'!$B:$B,0),MATCH('VERİ TABANI'!$M$1,'SINIF GÜNLER'!$A$1:$C$1,0)),"")</f>
        <v/>
      </c>
      <c r="P9028" s="28" t="str">
        <f t="array" ref="P9028">IFERROR(SEARCH(ÖĞRETMEN,'VERİ TABANI'!G9028,1),"")</f>
        <v/>
      </c>
      <c r="Q9028" s="29" t="str">
        <f t="shared" si="271"/>
        <v/>
      </c>
    </row>
    <row r="9029" spans="13:17">
      <c r="M9029" s="3" t="str">
        <f>IFERROR(INDEX('SINIF GÜNLER'!$A:$C,MATCH('VERİ TABANI'!$D9029,'SINIF GÜNLER'!$B:$B,0),MATCH('VERİ TABANI'!$M$1,'SINIF GÜNLER'!$A$1:$C$1,0)),"")</f>
        <v/>
      </c>
      <c r="P9029" s="28" t="str">
        <f t="array" ref="P9029">IFERROR(SEARCH(ÖĞRETMEN,'VERİ TABANI'!G9029,1),"")</f>
        <v/>
      </c>
      <c r="Q9029" s="29" t="str">
        <f t="shared" si="271"/>
        <v/>
      </c>
    </row>
    <row r="9030" spans="13:17">
      <c r="M9030" s="3" t="str">
        <f>IFERROR(INDEX('SINIF GÜNLER'!$A:$C,MATCH('VERİ TABANI'!$D9030,'SINIF GÜNLER'!$B:$B,0),MATCH('VERİ TABANI'!$M$1,'SINIF GÜNLER'!$A$1:$C$1,0)),"")</f>
        <v/>
      </c>
      <c r="P9030" s="28" t="str">
        <f t="array" ref="P9030">IFERROR(SEARCH(ÖĞRETMEN,'VERİ TABANI'!G9030,1),"")</f>
        <v/>
      </c>
      <c r="Q9030" s="29" t="str">
        <f t="shared" si="271"/>
        <v/>
      </c>
    </row>
    <row r="9031" spans="13:17">
      <c r="M9031" s="3" t="str">
        <f>IFERROR(INDEX('SINIF GÜNLER'!$A:$C,MATCH('VERİ TABANI'!$D9031,'SINIF GÜNLER'!$B:$B,0),MATCH('VERİ TABANI'!$M$1,'SINIF GÜNLER'!$A$1:$C$1,0)),"")</f>
        <v/>
      </c>
      <c r="P9031" s="28" t="str">
        <f t="array" ref="P9031">IFERROR(SEARCH(ÖĞRETMEN,'VERİ TABANI'!G9031,1),"")</f>
        <v/>
      </c>
      <c r="Q9031" s="29" t="str">
        <f t="shared" si="271"/>
        <v/>
      </c>
    </row>
    <row r="9032" spans="13:17">
      <c r="M9032" s="3" t="str">
        <f>IFERROR(INDEX('SINIF GÜNLER'!$A:$C,MATCH('VERİ TABANI'!$D9032,'SINIF GÜNLER'!$B:$B,0),MATCH('VERİ TABANI'!$M$1,'SINIF GÜNLER'!$A$1:$C$1,0)),"")</f>
        <v/>
      </c>
      <c r="P9032" s="28" t="str">
        <f t="array" ref="P9032">IFERROR(SEARCH(ÖĞRETMEN,'VERİ TABANI'!G9032,1),"")</f>
        <v/>
      </c>
      <c r="Q9032" s="29" t="str">
        <f t="shared" ref="Q9032:Q9095" si="272">IF(P9032="","",ROW())</f>
        <v/>
      </c>
    </row>
    <row r="9033" spans="13:17">
      <c r="M9033" s="3" t="str">
        <f>IFERROR(INDEX('SINIF GÜNLER'!$A:$C,MATCH('VERİ TABANI'!$D9033,'SINIF GÜNLER'!$B:$B,0),MATCH('VERİ TABANI'!$M$1,'SINIF GÜNLER'!$A$1:$C$1,0)),"")</f>
        <v/>
      </c>
      <c r="P9033" s="28" t="str">
        <f t="array" ref="P9033">IFERROR(SEARCH(ÖĞRETMEN,'VERİ TABANI'!G9033,1),"")</f>
        <v/>
      </c>
      <c r="Q9033" s="29" t="str">
        <f t="shared" si="272"/>
        <v/>
      </c>
    </row>
    <row r="9034" spans="13:17">
      <c r="M9034" s="3" t="str">
        <f>IFERROR(INDEX('SINIF GÜNLER'!$A:$C,MATCH('VERİ TABANI'!$D9034,'SINIF GÜNLER'!$B:$B,0),MATCH('VERİ TABANI'!$M$1,'SINIF GÜNLER'!$A$1:$C$1,0)),"")</f>
        <v/>
      </c>
      <c r="P9034" s="28" t="str">
        <f t="array" ref="P9034">IFERROR(SEARCH(ÖĞRETMEN,'VERİ TABANI'!G9034,1),"")</f>
        <v/>
      </c>
      <c r="Q9034" s="29" t="str">
        <f t="shared" si="272"/>
        <v/>
      </c>
    </row>
    <row r="9035" spans="13:17">
      <c r="M9035" s="3" t="str">
        <f>IFERROR(INDEX('SINIF GÜNLER'!$A:$C,MATCH('VERİ TABANI'!$D9035,'SINIF GÜNLER'!$B:$B,0),MATCH('VERİ TABANI'!$M$1,'SINIF GÜNLER'!$A$1:$C$1,0)),"")</f>
        <v/>
      </c>
      <c r="P9035" s="28" t="str">
        <f t="array" ref="P9035">IFERROR(SEARCH(ÖĞRETMEN,'VERİ TABANI'!G9035,1),"")</f>
        <v/>
      </c>
      <c r="Q9035" s="29" t="str">
        <f t="shared" si="272"/>
        <v/>
      </c>
    </row>
    <row r="9036" spans="13:17">
      <c r="M9036" s="3" t="str">
        <f>IFERROR(INDEX('SINIF GÜNLER'!$A:$C,MATCH('VERİ TABANI'!$D9036,'SINIF GÜNLER'!$B:$B,0),MATCH('VERİ TABANI'!$M$1,'SINIF GÜNLER'!$A$1:$C$1,0)),"")</f>
        <v/>
      </c>
      <c r="P9036" s="28" t="str">
        <f t="array" ref="P9036">IFERROR(SEARCH(ÖĞRETMEN,'VERİ TABANI'!G9036,1),"")</f>
        <v/>
      </c>
      <c r="Q9036" s="29" t="str">
        <f t="shared" si="272"/>
        <v/>
      </c>
    </row>
    <row r="9037" spans="13:17">
      <c r="M9037" s="3" t="str">
        <f>IFERROR(INDEX('SINIF GÜNLER'!$A:$C,MATCH('VERİ TABANI'!$D9037,'SINIF GÜNLER'!$B:$B,0),MATCH('VERİ TABANI'!$M$1,'SINIF GÜNLER'!$A$1:$C$1,0)),"")</f>
        <v/>
      </c>
      <c r="P9037" s="28" t="str">
        <f t="array" ref="P9037">IFERROR(SEARCH(ÖĞRETMEN,'VERİ TABANI'!G9037,1),"")</f>
        <v/>
      </c>
      <c r="Q9037" s="29" t="str">
        <f t="shared" si="272"/>
        <v/>
      </c>
    </row>
    <row r="9038" spans="13:17">
      <c r="M9038" s="3" t="str">
        <f>IFERROR(INDEX('SINIF GÜNLER'!$A:$C,MATCH('VERİ TABANI'!$D9038,'SINIF GÜNLER'!$B:$B,0),MATCH('VERİ TABANI'!$M$1,'SINIF GÜNLER'!$A$1:$C$1,0)),"")</f>
        <v/>
      </c>
      <c r="P9038" s="28" t="str">
        <f t="array" ref="P9038">IFERROR(SEARCH(ÖĞRETMEN,'VERİ TABANI'!G9038,1),"")</f>
        <v/>
      </c>
      <c r="Q9038" s="29" t="str">
        <f t="shared" si="272"/>
        <v/>
      </c>
    </row>
    <row r="9039" spans="13:17">
      <c r="M9039" s="3" t="str">
        <f>IFERROR(INDEX('SINIF GÜNLER'!$A:$C,MATCH('VERİ TABANI'!$D9039,'SINIF GÜNLER'!$B:$B,0),MATCH('VERİ TABANI'!$M$1,'SINIF GÜNLER'!$A$1:$C$1,0)),"")</f>
        <v/>
      </c>
      <c r="P9039" s="28" t="str">
        <f t="array" ref="P9039">IFERROR(SEARCH(ÖĞRETMEN,'VERİ TABANI'!G9039,1),"")</f>
        <v/>
      </c>
      <c r="Q9039" s="29" t="str">
        <f t="shared" si="272"/>
        <v/>
      </c>
    </row>
    <row r="9040" spans="13:17">
      <c r="M9040" s="3" t="str">
        <f>IFERROR(INDEX('SINIF GÜNLER'!$A:$C,MATCH('VERİ TABANI'!$D9040,'SINIF GÜNLER'!$B:$B,0),MATCH('VERİ TABANI'!$M$1,'SINIF GÜNLER'!$A$1:$C$1,0)),"")</f>
        <v/>
      </c>
      <c r="P9040" s="28" t="str">
        <f t="array" ref="P9040">IFERROR(SEARCH(ÖĞRETMEN,'VERİ TABANI'!G9040,1),"")</f>
        <v/>
      </c>
      <c r="Q9040" s="29" t="str">
        <f t="shared" si="272"/>
        <v/>
      </c>
    </row>
    <row r="9041" spans="13:17">
      <c r="M9041" s="3" t="str">
        <f>IFERROR(INDEX('SINIF GÜNLER'!$A:$C,MATCH('VERİ TABANI'!$D9041,'SINIF GÜNLER'!$B:$B,0),MATCH('VERİ TABANI'!$M$1,'SINIF GÜNLER'!$A$1:$C$1,0)),"")</f>
        <v/>
      </c>
      <c r="P9041" s="28" t="str">
        <f t="array" ref="P9041">IFERROR(SEARCH(ÖĞRETMEN,'VERİ TABANI'!G9041,1),"")</f>
        <v/>
      </c>
      <c r="Q9041" s="29" t="str">
        <f t="shared" si="272"/>
        <v/>
      </c>
    </row>
    <row r="9042" spans="13:17">
      <c r="M9042" s="3" t="str">
        <f>IFERROR(INDEX('SINIF GÜNLER'!$A:$C,MATCH('VERİ TABANI'!$D9042,'SINIF GÜNLER'!$B:$B,0),MATCH('VERİ TABANI'!$M$1,'SINIF GÜNLER'!$A$1:$C$1,0)),"")</f>
        <v/>
      </c>
      <c r="P9042" s="28" t="str">
        <f t="array" ref="P9042">IFERROR(SEARCH(ÖĞRETMEN,'VERİ TABANI'!G9042,1),"")</f>
        <v/>
      </c>
      <c r="Q9042" s="29" t="str">
        <f t="shared" si="272"/>
        <v/>
      </c>
    </row>
    <row r="9043" spans="13:17">
      <c r="M9043" s="3" t="str">
        <f>IFERROR(INDEX('SINIF GÜNLER'!$A:$C,MATCH('VERİ TABANI'!$D9043,'SINIF GÜNLER'!$B:$B,0),MATCH('VERİ TABANI'!$M$1,'SINIF GÜNLER'!$A$1:$C$1,0)),"")</f>
        <v/>
      </c>
      <c r="P9043" s="28" t="str">
        <f t="array" ref="P9043">IFERROR(SEARCH(ÖĞRETMEN,'VERİ TABANI'!G9043,1),"")</f>
        <v/>
      </c>
      <c r="Q9043" s="29" t="str">
        <f t="shared" si="272"/>
        <v/>
      </c>
    </row>
    <row r="9044" spans="13:17">
      <c r="M9044" s="3" t="str">
        <f>IFERROR(INDEX('SINIF GÜNLER'!$A:$C,MATCH('VERİ TABANI'!$D9044,'SINIF GÜNLER'!$B:$B,0),MATCH('VERİ TABANI'!$M$1,'SINIF GÜNLER'!$A$1:$C$1,0)),"")</f>
        <v/>
      </c>
      <c r="P9044" s="28" t="str">
        <f t="array" ref="P9044">IFERROR(SEARCH(ÖĞRETMEN,'VERİ TABANI'!G9044,1),"")</f>
        <v/>
      </c>
      <c r="Q9044" s="29" t="str">
        <f t="shared" si="272"/>
        <v/>
      </c>
    </row>
    <row r="9045" spans="13:17">
      <c r="M9045" s="3" t="str">
        <f>IFERROR(INDEX('SINIF GÜNLER'!$A:$C,MATCH('VERİ TABANI'!$D9045,'SINIF GÜNLER'!$B:$B,0),MATCH('VERİ TABANI'!$M$1,'SINIF GÜNLER'!$A$1:$C$1,0)),"")</f>
        <v/>
      </c>
      <c r="P9045" s="28" t="str">
        <f t="array" ref="P9045">IFERROR(SEARCH(ÖĞRETMEN,'VERİ TABANI'!G9045,1),"")</f>
        <v/>
      </c>
      <c r="Q9045" s="29" t="str">
        <f t="shared" si="272"/>
        <v/>
      </c>
    </row>
    <row r="9046" spans="13:17">
      <c r="M9046" s="3" t="str">
        <f>IFERROR(INDEX('SINIF GÜNLER'!$A:$C,MATCH('VERİ TABANI'!$D9046,'SINIF GÜNLER'!$B:$B,0),MATCH('VERİ TABANI'!$M$1,'SINIF GÜNLER'!$A$1:$C$1,0)),"")</f>
        <v/>
      </c>
      <c r="P9046" s="28" t="str">
        <f t="array" ref="P9046">IFERROR(SEARCH(ÖĞRETMEN,'VERİ TABANI'!G9046,1),"")</f>
        <v/>
      </c>
      <c r="Q9046" s="29" t="str">
        <f t="shared" si="272"/>
        <v/>
      </c>
    </row>
    <row r="9047" spans="13:17">
      <c r="M9047" s="3" t="str">
        <f>IFERROR(INDEX('SINIF GÜNLER'!$A:$C,MATCH('VERİ TABANI'!$D9047,'SINIF GÜNLER'!$B:$B,0),MATCH('VERİ TABANI'!$M$1,'SINIF GÜNLER'!$A$1:$C$1,0)),"")</f>
        <v/>
      </c>
      <c r="P9047" s="28" t="str">
        <f t="array" ref="P9047">IFERROR(SEARCH(ÖĞRETMEN,'VERİ TABANI'!G9047,1),"")</f>
        <v/>
      </c>
      <c r="Q9047" s="29" t="str">
        <f t="shared" si="272"/>
        <v/>
      </c>
    </row>
    <row r="9048" spans="13:17">
      <c r="M9048" s="3" t="str">
        <f>IFERROR(INDEX('SINIF GÜNLER'!$A:$C,MATCH('VERİ TABANI'!$D9048,'SINIF GÜNLER'!$B:$B,0),MATCH('VERİ TABANI'!$M$1,'SINIF GÜNLER'!$A$1:$C$1,0)),"")</f>
        <v/>
      </c>
      <c r="P9048" s="28" t="str">
        <f t="array" ref="P9048">IFERROR(SEARCH(ÖĞRETMEN,'VERİ TABANI'!G9048,1),"")</f>
        <v/>
      </c>
      <c r="Q9048" s="29" t="str">
        <f t="shared" si="272"/>
        <v/>
      </c>
    </row>
    <row r="9049" spans="13:17">
      <c r="M9049" s="3" t="str">
        <f>IFERROR(INDEX('SINIF GÜNLER'!$A:$C,MATCH('VERİ TABANI'!$D9049,'SINIF GÜNLER'!$B:$B,0),MATCH('VERİ TABANI'!$M$1,'SINIF GÜNLER'!$A$1:$C$1,0)),"")</f>
        <v/>
      </c>
      <c r="P9049" s="28" t="str">
        <f t="array" ref="P9049">IFERROR(SEARCH(ÖĞRETMEN,'VERİ TABANI'!G9049,1),"")</f>
        <v/>
      </c>
      <c r="Q9049" s="29" t="str">
        <f t="shared" si="272"/>
        <v/>
      </c>
    </row>
    <row r="9050" spans="13:17">
      <c r="M9050" s="3" t="str">
        <f>IFERROR(INDEX('SINIF GÜNLER'!$A:$C,MATCH('VERİ TABANI'!$D9050,'SINIF GÜNLER'!$B:$B,0),MATCH('VERİ TABANI'!$M$1,'SINIF GÜNLER'!$A$1:$C$1,0)),"")</f>
        <v/>
      </c>
      <c r="P9050" s="28" t="str">
        <f t="array" ref="P9050">IFERROR(SEARCH(ÖĞRETMEN,'VERİ TABANI'!G9050,1),"")</f>
        <v/>
      </c>
      <c r="Q9050" s="29" t="str">
        <f t="shared" si="272"/>
        <v/>
      </c>
    </row>
    <row r="9051" spans="13:17">
      <c r="M9051" s="3" t="str">
        <f>IFERROR(INDEX('SINIF GÜNLER'!$A:$C,MATCH('VERİ TABANI'!$D9051,'SINIF GÜNLER'!$B:$B,0),MATCH('VERİ TABANI'!$M$1,'SINIF GÜNLER'!$A$1:$C$1,0)),"")</f>
        <v/>
      </c>
      <c r="P9051" s="28" t="str">
        <f t="array" ref="P9051">IFERROR(SEARCH(ÖĞRETMEN,'VERİ TABANI'!G9051,1),"")</f>
        <v/>
      </c>
      <c r="Q9051" s="29" t="str">
        <f t="shared" si="272"/>
        <v/>
      </c>
    </row>
    <row r="9052" spans="13:17">
      <c r="M9052" s="3" t="str">
        <f>IFERROR(INDEX('SINIF GÜNLER'!$A:$C,MATCH('VERİ TABANI'!$D9052,'SINIF GÜNLER'!$B:$B,0),MATCH('VERİ TABANI'!$M$1,'SINIF GÜNLER'!$A$1:$C$1,0)),"")</f>
        <v/>
      </c>
      <c r="P9052" s="28" t="str">
        <f t="array" ref="P9052">IFERROR(SEARCH(ÖĞRETMEN,'VERİ TABANI'!G9052,1),"")</f>
        <v/>
      </c>
      <c r="Q9052" s="29" t="str">
        <f t="shared" si="272"/>
        <v/>
      </c>
    </row>
    <row r="9053" spans="13:17">
      <c r="M9053" s="3" t="str">
        <f>IFERROR(INDEX('SINIF GÜNLER'!$A:$C,MATCH('VERİ TABANI'!$D9053,'SINIF GÜNLER'!$B:$B,0),MATCH('VERİ TABANI'!$M$1,'SINIF GÜNLER'!$A$1:$C$1,0)),"")</f>
        <v/>
      </c>
      <c r="P9053" s="28" t="str">
        <f t="array" ref="P9053">IFERROR(SEARCH(ÖĞRETMEN,'VERİ TABANI'!G9053,1),"")</f>
        <v/>
      </c>
      <c r="Q9053" s="29" t="str">
        <f t="shared" si="272"/>
        <v/>
      </c>
    </row>
    <row r="9054" spans="13:17">
      <c r="M9054" s="3" t="str">
        <f>IFERROR(INDEX('SINIF GÜNLER'!$A:$C,MATCH('VERİ TABANI'!$D9054,'SINIF GÜNLER'!$B:$B,0),MATCH('VERİ TABANI'!$M$1,'SINIF GÜNLER'!$A$1:$C$1,0)),"")</f>
        <v/>
      </c>
      <c r="P9054" s="28" t="str">
        <f t="array" ref="P9054">IFERROR(SEARCH(ÖĞRETMEN,'VERİ TABANI'!G9054,1),"")</f>
        <v/>
      </c>
      <c r="Q9054" s="29" t="str">
        <f t="shared" si="272"/>
        <v/>
      </c>
    </row>
    <row r="9055" spans="13:17">
      <c r="M9055" s="3" t="str">
        <f>IFERROR(INDEX('SINIF GÜNLER'!$A:$C,MATCH('VERİ TABANI'!$D9055,'SINIF GÜNLER'!$B:$B,0),MATCH('VERİ TABANI'!$M$1,'SINIF GÜNLER'!$A$1:$C$1,0)),"")</f>
        <v/>
      </c>
      <c r="P9055" s="28" t="str">
        <f t="array" ref="P9055">IFERROR(SEARCH(ÖĞRETMEN,'VERİ TABANI'!G9055,1),"")</f>
        <v/>
      </c>
      <c r="Q9055" s="29" t="str">
        <f t="shared" si="272"/>
        <v/>
      </c>
    </row>
    <row r="9056" spans="13:17">
      <c r="M9056" s="3" t="str">
        <f>IFERROR(INDEX('SINIF GÜNLER'!$A:$C,MATCH('VERİ TABANI'!$D9056,'SINIF GÜNLER'!$B:$B,0),MATCH('VERİ TABANI'!$M$1,'SINIF GÜNLER'!$A$1:$C$1,0)),"")</f>
        <v/>
      </c>
      <c r="P9056" s="28" t="str">
        <f t="array" ref="P9056">IFERROR(SEARCH(ÖĞRETMEN,'VERİ TABANI'!G9056,1),"")</f>
        <v/>
      </c>
      <c r="Q9056" s="29" t="str">
        <f t="shared" si="272"/>
        <v/>
      </c>
    </row>
    <row r="9057" spans="13:17">
      <c r="M9057" s="3" t="str">
        <f>IFERROR(INDEX('SINIF GÜNLER'!$A:$C,MATCH('VERİ TABANI'!$D9057,'SINIF GÜNLER'!$B:$B,0),MATCH('VERİ TABANI'!$M$1,'SINIF GÜNLER'!$A$1:$C$1,0)),"")</f>
        <v/>
      </c>
      <c r="P9057" s="28" t="str">
        <f t="array" ref="P9057">IFERROR(SEARCH(ÖĞRETMEN,'VERİ TABANI'!G9057,1),"")</f>
        <v/>
      </c>
      <c r="Q9057" s="29" t="str">
        <f t="shared" si="272"/>
        <v/>
      </c>
    </row>
    <row r="9058" spans="13:17">
      <c r="M9058" s="3" t="str">
        <f>IFERROR(INDEX('SINIF GÜNLER'!$A:$C,MATCH('VERİ TABANI'!$D9058,'SINIF GÜNLER'!$B:$B,0),MATCH('VERİ TABANI'!$M$1,'SINIF GÜNLER'!$A$1:$C$1,0)),"")</f>
        <v/>
      </c>
      <c r="P9058" s="28" t="str">
        <f t="array" ref="P9058">IFERROR(SEARCH(ÖĞRETMEN,'VERİ TABANI'!G9058,1),"")</f>
        <v/>
      </c>
      <c r="Q9058" s="29" t="str">
        <f t="shared" si="272"/>
        <v/>
      </c>
    </row>
    <row r="9059" spans="13:17">
      <c r="M9059" s="3" t="str">
        <f>IFERROR(INDEX('SINIF GÜNLER'!$A:$C,MATCH('VERİ TABANI'!$D9059,'SINIF GÜNLER'!$B:$B,0),MATCH('VERİ TABANI'!$M$1,'SINIF GÜNLER'!$A$1:$C$1,0)),"")</f>
        <v/>
      </c>
      <c r="P9059" s="28" t="str">
        <f t="array" ref="P9059">IFERROR(SEARCH(ÖĞRETMEN,'VERİ TABANI'!G9059,1),"")</f>
        <v/>
      </c>
      <c r="Q9059" s="29" t="str">
        <f t="shared" si="272"/>
        <v/>
      </c>
    </row>
    <row r="9060" spans="13:17">
      <c r="M9060" s="3" t="str">
        <f>IFERROR(INDEX('SINIF GÜNLER'!$A:$C,MATCH('VERİ TABANI'!$D9060,'SINIF GÜNLER'!$B:$B,0),MATCH('VERİ TABANI'!$M$1,'SINIF GÜNLER'!$A$1:$C$1,0)),"")</f>
        <v/>
      </c>
      <c r="P9060" s="28" t="str">
        <f t="array" ref="P9060">IFERROR(SEARCH(ÖĞRETMEN,'VERİ TABANI'!G9060,1),"")</f>
        <v/>
      </c>
      <c r="Q9060" s="29" t="str">
        <f t="shared" si="272"/>
        <v/>
      </c>
    </row>
    <row r="9061" spans="13:17">
      <c r="M9061" s="3" t="str">
        <f>IFERROR(INDEX('SINIF GÜNLER'!$A:$C,MATCH('VERİ TABANI'!$D9061,'SINIF GÜNLER'!$B:$B,0),MATCH('VERİ TABANI'!$M$1,'SINIF GÜNLER'!$A$1:$C$1,0)),"")</f>
        <v/>
      </c>
      <c r="P9061" s="28" t="str">
        <f t="array" ref="P9061">IFERROR(SEARCH(ÖĞRETMEN,'VERİ TABANI'!G9061,1),"")</f>
        <v/>
      </c>
      <c r="Q9061" s="29" t="str">
        <f t="shared" si="272"/>
        <v/>
      </c>
    </row>
    <row r="9062" spans="13:17">
      <c r="M9062" s="3" t="str">
        <f>IFERROR(INDEX('SINIF GÜNLER'!$A:$C,MATCH('VERİ TABANI'!$D9062,'SINIF GÜNLER'!$B:$B,0),MATCH('VERİ TABANI'!$M$1,'SINIF GÜNLER'!$A$1:$C$1,0)),"")</f>
        <v/>
      </c>
      <c r="P9062" s="28" t="str">
        <f t="array" ref="P9062">IFERROR(SEARCH(ÖĞRETMEN,'VERİ TABANI'!G9062,1),"")</f>
        <v/>
      </c>
      <c r="Q9062" s="29" t="str">
        <f t="shared" si="272"/>
        <v/>
      </c>
    </row>
    <row r="9063" spans="13:17">
      <c r="M9063" s="3" t="str">
        <f>IFERROR(INDEX('SINIF GÜNLER'!$A:$C,MATCH('VERİ TABANI'!$D9063,'SINIF GÜNLER'!$B:$B,0),MATCH('VERİ TABANI'!$M$1,'SINIF GÜNLER'!$A$1:$C$1,0)),"")</f>
        <v/>
      </c>
      <c r="P9063" s="28" t="str">
        <f t="array" ref="P9063">IFERROR(SEARCH(ÖĞRETMEN,'VERİ TABANI'!G9063,1),"")</f>
        <v/>
      </c>
      <c r="Q9063" s="29" t="str">
        <f t="shared" si="272"/>
        <v/>
      </c>
    </row>
    <row r="9064" spans="13:17">
      <c r="M9064" s="3" t="str">
        <f>IFERROR(INDEX('SINIF GÜNLER'!$A:$C,MATCH('VERİ TABANI'!$D9064,'SINIF GÜNLER'!$B:$B,0),MATCH('VERİ TABANI'!$M$1,'SINIF GÜNLER'!$A$1:$C$1,0)),"")</f>
        <v/>
      </c>
      <c r="P9064" s="28" t="str">
        <f t="array" ref="P9064">IFERROR(SEARCH(ÖĞRETMEN,'VERİ TABANI'!G9064,1),"")</f>
        <v/>
      </c>
      <c r="Q9064" s="29" t="str">
        <f t="shared" si="272"/>
        <v/>
      </c>
    </row>
    <row r="9065" spans="13:17">
      <c r="M9065" s="3" t="str">
        <f>IFERROR(INDEX('SINIF GÜNLER'!$A:$C,MATCH('VERİ TABANI'!$D9065,'SINIF GÜNLER'!$B:$B,0),MATCH('VERİ TABANI'!$M$1,'SINIF GÜNLER'!$A$1:$C$1,0)),"")</f>
        <v/>
      </c>
      <c r="P9065" s="28" t="str">
        <f t="array" ref="P9065">IFERROR(SEARCH(ÖĞRETMEN,'VERİ TABANI'!G9065,1),"")</f>
        <v/>
      </c>
      <c r="Q9065" s="29" t="str">
        <f t="shared" si="272"/>
        <v/>
      </c>
    </row>
    <row r="9066" spans="13:17">
      <c r="M9066" s="3" t="str">
        <f>IFERROR(INDEX('SINIF GÜNLER'!$A:$C,MATCH('VERİ TABANI'!$D9066,'SINIF GÜNLER'!$B:$B,0),MATCH('VERİ TABANI'!$M$1,'SINIF GÜNLER'!$A$1:$C$1,0)),"")</f>
        <v/>
      </c>
      <c r="P9066" s="28" t="str">
        <f t="array" ref="P9066">IFERROR(SEARCH(ÖĞRETMEN,'VERİ TABANI'!G9066,1),"")</f>
        <v/>
      </c>
      <c r="Q9066" s="29" t="str">
        <f t="shared" si="272"/>
        <v/>
      </c>
    </row>
    <row r="9067" spans="13:17">
      <c r="M9067" s="3" t="str">
        <f>IFERROR(INDEX('SINIF GÜNLER'!$A:$C,MATCH('VERİ TABANI'!$D9067,'SINIF GÜNLER'!$B:$B,0),MATCH('VERİ TABANI'!$M$1,'SINIF GÜNLER'!$A$1:$C$1,0)),"")</f>
        <v/>
      </c>
      <c r="P9067" s="28" t="str">
        <f t="array" ref="P9067">IFERROR(SEARCH(ÖĞRETMEN,'VERİ TABANI'!G9067,1),"")</f>
        <v/>
      </c>
      <c r="Q9067" s="29" t="str">
        <f t="shared" si="272"/>
        <v/>
      </c>
    </row>
    <row r="9068" spans="13:17">
      <c r="M9068" s="3" t="str">
        <f>IFERROR(INDEX('SINIF GÜNLER'!$A:$C,MATCH('VERİ TABANI'!$D9068,'SINIF GÜNLER'!$B:$B,0),MATCH('VERİ TABANI'!$M$1,'SINIF GÜNLER'!$A$1:$C$1,0)),"")</f>
        <v/>
      </c>
      <c r="P9068" s="28" t="str">
        <f t="array" ref="P9068">IFERROR(SEARCH(ÖĞRETMEN,'VERİ TABANI'!G9068,1),"")</f>
        <v/>
      </c>
      <c r="Q9068" s="29" t="str">
        <f t="shared" si="272"/>
        <v/>
      </c>
    </row>
    <row r="9069" spans="13:17">
      <c r="M9069" s="3" t="str">
        <f>IFERROR(INDEX('SINIF GÜNLER'!$A:$C,MATCH('VERİ TABANI'!$D9069,'SINIF GÜNLER'!$B:$B,0),MATCH('VERİ TABANI'!$M$1,'SINIF GÜNLER'!$A$1:$C$1,0)),"")</f>
        <v/>
      </c>
      <c r="P9069" s="28" t="str">
        <f t="array" ref="P9069">IFERROR(SEARCH(ÖĞRETMEN,'VERİ TABANI'!G9069,1),"")</f>
        <v/>
      </c>
      <c r="Q9069" s="29" t="str">
        <f t="shared" si="272"/>
        <v/>
      </c>
    </row>
    <row r="9070" spans="13:17">
      <c r="M9070" s="3" t="str">
        <f>IFERROR(INDEX('SINIF GÜNLER'!$A:$C,MATCH('VERİ TABANI'!$D9070,'SINIF GÜNLER'!$B:$B,0),MATCH('VERİ TABANI'!$M$1,'SINIF GÜNLER'!$A$1:$C$1,0)),"")</f>
        <v/>
      </c>
      <c r="P9070" s="28" t="str">
        <f t="array" ref="P9070">IFERROR(SEARCH(ÖĞRETMEN,'VERİ TABANI'!G9070,1),"")</f>
        <v/>
      </c>
      <c r="Q9070" s="29" t="str">
        <f t="shared" si="272"/>
        <v/>
      </c>
    </row>
    <row r="9071" spans="13:17">
      <c r="M9071" s="3" t="str">
        <f>IFERROR(INDEX('SINIF GÜNLER'!$A:$C,MATCH('VERİ TABANI'!$D9071,'SINIF GÜNLER'!$B:$B,0),MATCH('VERİ TABANI'!$M$1,'SINIF GÜNLER'!$A$1:$C$1,0)),"")</f>
        <v/>
      </c>
      <c r="P9071" s="28" t="str">
        <f t="array" ref="P9071">IFERROR(SEARCH(ÖĞRETMEN,'VERİ TABANI'!G9071,1),"")</f>
        <v/>
      </c>
      <c r="Q9071" s="29" t="str">
        <f t="shared" si="272"/>
        <v/>
      </c>
    </row>
    <row r="9072" spans="13:17">
      <c r="M9072" s="3" t="str">
        <f>IFERROR(INDEX('SINIF GÜNLER'!$A:$C,MATCH('VERİ TABANI'!$D9072,'SINIF GÜNLER'!$B:$B,0),MATCH('VERİ TABANI'!$M$1,'SINIF GÜNLER'!$A$1:$C$1,0)),"")</f>
        <v/>
      </c>
      <c r="P9072" s="28" t="str">
        <f t="array" ref="P9072">IFERROR(SEARCH(ÖĞRETMEN,'VERİ TABANI'!G9072,1),"")</f>
        <v/>
      </c>
      <c r="Q9072" s="29" t="str">
        <f t="shared" si="272"/>
        <v/>
      </c>
    </row>
    <row r="9073" spans="13:17">
      <c r="M9073" s="3" t="str">
        <f>IFERROR(INDEX('SINIF GÜNLER'!$A:$C,MATCH('VERİ TABANI'!$D9073,'SINIF GÜNLER'!$B:$B,0),MATCH('VERİ TABANI'!$M$1,'SINIF GÜNLER'!$A$1:$C$1,0)),"")</f>
        <v/>
      </c>
      <c r="P9073" s="28" t="str">
        <f t="array" ref="P9073">IFERROR(SEARCH(ÖĞRETMEN,'VERİ TABANI'!G9073,1),"")</f>
        <v/>
      </c>
      <c r="Q9073" s="29" t="str">
        <f t="shared" si="272"/>
        <v/>
      </c>
    </row>
    <row r="9074" spans="13:17">
      <c r="M9074" s="3" t="str">
        <f>IFERROR(INDEX('SINIF GÜNLER'!$A:$C,MATCH('VERİ TABANI'!$D9074,'SINIF GÜNLER'!$B:$B,0),MATCH('VERİ TABANI'!$M$1,'SINIF GÜNLER'!$A$1:$C$1,0)),"")</f>
        <v/>
      </c>
      <c r="P9074" s="28" t="str">
        <f t="array" ref="P9074">IFERROR(SEARCH(ÖĞRETMEN,'VERİ TABANI'!G9074,1),"")</f>
        <v/>
      </c>
      <c r="Q9074" s="29" t="str">
        <f t="shared" si="272"/>
        <v/>
      </c>
    </row>
    <row r="9075" spans="13:17">
      <c r="M9075" s="3" t="str">
        <f>IFERROR(INDEX('SINIF GÜNLER'!$A:$C,MATCH('VERİ TABANI'!$D9075,'SINIF GÜNLER'!$B:$B,0),MATCH('VERİ TABANI'!$M$1,'SINIF GÜNLER'!$A$1:$C$1,0)),"")</f>
        <v/>
      </c>
      <c r="P9075" s="28" t="str">
        <f t="array" ref="P9075">IFERROR(SEARCH(ÖĞRETMEN,'VERİ TABANI'!G9075,1),"")</f>
        <v/>
      </c>
      <c r="Q9075" s="29" t="str">
        <f t="shared" si="272"/>
        <v/>
      </c>
    </row>
    <row r="9076" spans="13:17">
      <c r="M9076" s="3" t="str">
        <f>IFERROR(INDEX('SINIF GÜNLER'!$A:$C,MATCH('VERİ TABANI'!$D9076,'SINIF GÜNLER'!$B:$B,0),MATCH('VERİ TABANI'!$M$1,'SINIF GÜNLER'!$A$1:$C$1,0)),"")</f>
        <v/>
      </c>
      <c r="P9076" s="28" t="str">
        <f t="array" ref="P9076">IFERROR(SEARCH(ÖĞRETMEN,'VERİ TABANI'!G9076,1),"")</f>
        <v/>
      </c>
      <c r="Q9076" s="29" t="str">
        <f t="shared" si="272"/>
        <v/>
      </c>
    </row>
    <row r="9077" spans="13:17">
      <c r="M9077" s="3" t="str">
        <f>IFERROR(INDEX('SINIF GÜNLER'!$A:$C,MATCH('VERİ TABANI'!$D9077,'SINIF GÜNLER'!$B:$B,0),MATCH('VERİ TABANI'!$M$1,'SINIF GÜNLER'!$A$1:$C$1,0)),"")</f>
        <v/>
      </c>
      <c r="P9077" s="28" t="str">
        <f t="array" ref="P9077">IFERROR(SEARCH(ÖĞRETMEN,'VERİ TABANI'!G9077,1),"")</f>
        <v/>
      </c>
      <c r="Q9077" s="29" t="str">
        <f t="shared" si="272"/>
        <v/>
      </c>
    </row>
    <row r="9078" spans="13:17">
      <c r="M9078" s="3" t="str">
        <f>IFERROR(INDEX('SINIF GÜNLER'!$A:$C,MATCH('VERİ TABANI'!$D9078,'SINIF GÜNLER'!$B:$B,0),MATCH('VERİ TABANI'!$M$1,'SINIF GÜNLER'!$A$1:$C$1,0)),"")</f>
        <v/>
      </c>
      <c r="P9078" s="28" t="str">
        <f t="array" ref="P9078">IFERROR(SEARCH(ÖĞRETMEN,'VERİ TABANI'!G9078,1),"")</f>
        <v/>
      </c>
      <c r="Q9078" s="29" t="str">
        <f t="shared" si="272"/>
        <v/>
      </c>
    </row>
    <row r="9079" spans="13:17">
      <c r="M9079" s="3" t="str">
        <f>IFERROR(INDEX('SINIF GÜNLER'!$A:$C,MATCH('VERİ TABANI'!$D9079,'SINIF GÜNLER'!$B:$B,0),MATCH('VERİ TABANI'!$M$1,'SINIF GÜNLER'!$A$1:$C$1,0)),"")</f>
        <v/>
      </c>
      <c r="P9079" s="28" t="str">
        <f t="array" ref="P9079">IFERROR(SEARCH(ÖĞRETMEN,'VERİ TABANI'!G9079,1),"")</f>
        <v/>
      </c>
      <c r="Q9079" s="29" t="str">
        <f t="shared" si="272"/>
        <v/>
      </c>
    </row>
    <row r="9080" spans="13:17">
      <c r="M9080" s="3" t="str">
        <f>IFERROR(INDEX('SINIF GÜNLER'!$A:$C,MATCH('VERİ TABANI'!$D9080,'SINIF GÜNLER'!$B:$B,0),MATCH('VERİ TABANI'!$M$1,'SINIF GÜNLER'!$A$1:$C$1,0)),"")</f>
        <v/>
      </c>
      <c r="P9080" s="28" t="str">
        <f t="array" ref="P9080">IFERROR(SEARCH(ÖĞRETMEN,'VERİ TABANI'!G9080,1),"")</f>
        <v/>
      </c>
      <c r="Q9080" s="29" t="str">
        <f t="shared" si="272"/>
        <v/>
      </c>
    </row>
    <row r="9081" spans="13:17">
      <c r="M9081" s="3" t="str">
        <f>IFERROR(INDEX('SINIF GÜNLER'!$A:$C,MATCH('VERİ TABANI'!$D9081,'SINIF GÜNLER'!$B:$B,0),MATCH('VERİ TABANI'!$M$1,'SINIF GÜNLER'!$A$1:$C$1,0)),"")</f>
        <v/>
      </c>
      <c r="P9081" s="28" t="str">
        <f t="array" ref="P9081">IFERROR(SEARCH(ÖĞRETMEN,'VERİ TABANI'!G9081,1),"")</f>
        <v/>
      </c>
      <c r="Q9081" s="29" t="str">
        <f t="shared" si="272"/>
        <v/>
      </c>
    </row>
    <row r="9082" spans="13:17">
      <c r="M9082" s="3" t="str">
        <f>IFERROR(INDEX('SINIF GÜNLER'!$A:$C,MATCH('VERİ TABANI'!$D9082,'SINIF GÜNLER'!$B:$B,0),MATCH('VERİ TABANI'!$M$1,'SINIF GÜNLER'!$A$1:$C$1,0)),"")</f>
        <v/>
      </c>
      <c r="P9082" s="28" t="str">
        <f t="array" ref="P9082">IFERROR(SEARCH(ÖĞRETMEN,'VERİ TABANI'!G9082,1),"")</f>
        <v/>
      </c>
      <c r="Q9082" s="29" t="str">
        <f t="shared" si="272"/>
        <v/>
      </c>
    </row>
    <row r="9083" spans="13:17">
      <c r="M9083" s="3" t="str">
        <f>IFERROR(INDEX('SINIF GÜNLER'!$A:$C,MATCH('VERİ TABANI'!$D9083,'SINIF GÜNLER'!$B:$B,0),MATCH('VERİ TABANI'!$M$1,'SINIF GÜNLER'!$A$1:$C$1,0)),"")</f>
        <v/>
      </c>
      <c r="P9083" s="28" t="str">
        <f t="array" ref="P9083">IFERROR(SEARCH(ÖĞRETMEN,'VERİ TABANI'!G9083,1),"")</f>
        <v/>
      </c>
      <c r="Q9083" s="29" t="str">
        <f t="shared" si="272"/>
        <v/>
      </c>
    </row>
    <row r="9084" spans="13:17">
      <c r="M9084" s="3" t="str">
        <f>IFERROR(INDEX('SINIF GÜNLER'!$A:$C,MATCH('VERİ TABANI'!$D9084,'SINIF GÜNLER'!$B:$B,0),MATCH('VERİ TABANI'!$M$1,'SINIF GÜNLER'!$A$1:$C$1,0)),"")</f>
        <v/>
      </c>
      <c r="P9084" s="28" t="str">
        <f t="array" ref="P9084">IFERROR(SEARCH(ÖĞRETMEN,'VERİ TABANI'!G9084,1),"")</f>
        <v/>
      </c>
      <c r="Q9084" s="29" t="str">
        <f t="shared" si="272"/>
        <v/>
      </c>
    </row>
    <row r="9085" spans="13:17">
      <c r="M9085" s="3" t="str">
        <f>IFERROR(INDEX('SINIF GÜNLER'!$A:$C,MATCH('VERİ TABANI'!$D9085,'SINIF GÜNLER'!$B:$B,0),MATCH('VERİ TABANI'!$M$1,'SINIF GÜNLER'!$A$1:$C$1,0)),"")</f>
        <v/>
      </c>
      <c r="P9085" s="28" t="str">
        <f t="array" ref="P9085">IFERROR(SEARCH(ÖĞRETMEN,'VERİ TABANI'!G9085,1),"")</f>
        <v/>
      </c>
      <c r="Q9085" s="29" t="str">
        <f t="shared" si="272"/>
        <v/>
      </c>
    </row>
    <row r="9086" spans="13:17">
      <c r="M9086" s="3" t="str">
        <f>IFERROR(INDEX('SINIF GÜNLER'!$A:$C,MATCH('VERİ TABANI'!$D9086,'SINIF GÜNLER'!$B:$B,0),MATCH('VERİ TABANI'!$M$1,'SINIF GÜNLER'!$A$1:$C$1,0)),"")</f>
        <v/>
      </c>
      <c r="P9086" s="28" t="str">
        <f t="array" ref="P9086">IFERROR(SEARCH(ÖĞRETMEN,'VERİ TABANI'!G9086,1),"")</f>
        <v/>
      </c>
      <c r="Q9086" s="29" t="str">
        <f t="shared" si="272"/>
        <v/>
      </c>
    </row>
    <row r="9087" spans="13:17">
      <c r="M9087" s="3" t="str">
        <f>IFERROR(INDEX('SINIF GÜNLER'!$A:$C,MATCH('VERİ TABANI'!$D9087,'SINIF GÜNLER'!$B:$B,0),MATCH('VERİ TABANI'!$M$1,'SINIF GÜNLER'!$A$1:$C$1,0)),"")</f>
        <v/>
      </c>
      <c r="P9087" s="28" t="str">
        <f t="array" ref="P9087">IFERROR(SEARCH(ÖĞRETMEN,'VERİ TABANI'!G9087,1),"")</f>
        <v/>
      </c>
      <c r="Q9087" s="29" t="str">
        <f t="shared" si="272"/>
        <v/>
      </c>
    </row>
    <row r="9088" spans="13:17">
      <c r="M9088" s="3" t="str">
        <f>IFERROR(INDEX('SINIF GÜNLER'!$A:$C,MATCH('VERİ TABANI'!$D9088,'SINIF GÜNLER'!$B:$B,0),MATCH('VERİ TABANI'!$M$1,'SINIF GÜNLER'!$A$1:$C$1,0)),"")</f>
        <v/>
      </c>
      <c r="P9088" s="28" t="str">
        <f t="array" ref="P9088">IFERROR(SEARCH(ÖĞRETMEN,'VERİ TABANI'!G9088,1),"")</f>
        <v/>
      </c>
      <c r="Q9088" s="29" t="str">
        <f t="shared" si="272"/>
        <v/>
      </c>
    </row>
    <row r="9089" spans="13:17">
      <c r="M9089" s="3" t="str">
        <f>IFERROR(INDEX('SINIF GÜNLER'!$A:$C,MATCH('VERİ TABANI'!$D9089,'SINIF GÜNLER'!$B:$B,0),MATCH('VERİ TABANI'!$M$1,'SINIF GÜNLER'!$A$1:$C$1,0)),"")</f>
        <v/>
      </c>
      <c r="P9089" s="28" t="str">
        <f t="array" ref="P9089">IFERROR(SEARCH(ÖĞRETMEN,'VERİ TABANI'!G9089,1),"")</f>
        <v/>
      </c>
      <c r="Q9089" s="29" t="str">
        <f t="shared" si="272"/>
        <v/>
      </c>
    </row>
    <row r="9090" spans="13:17">
      <c r="M9090" s="3" t="str">
        <f>IFERROR(INDEX('SINIF GÜNLER'!$A:$C,MATCH('VERİ TABANI'!$D9090,'SINIF GÜNLER'!$B:$B,0),MATCH('VERİ TABANI'!$M$1,'SINIF GÜNLER'!$A$1:$C$1,0)),"")</f>
        <v/>
      </c>
      <c r="P9090" s="28" t="str">
        <f t="array" ref="P9090">IFERROR(SEARCH(ÖĞRETMEN,'VERİ TABANI'!G9090,1),"")</f>
        <v/>
      </c>
      <c r="Q9090" s="29" t="str">
        <f t="shared" si="272"/>
        <v/>
      </c>
    </row>
    <row r="9091" spans="13:17">
      <c r="M9091" s="3" t="str">
        <f>IFERROR(INDEX('SINIF GÜNLER'!$A:$C,MATCH('VERİ TABANI'!$D9091,'SINIF GÜNLER'!$B:$B,0),MATCH('VERİ TABANI'!$M$1,'SINIF GÜNLER'!$A$1:$C$1,0)),"")</f>
        <v/>
      </c>
      <c r="P9091" s="28" t="str">
        <f t="array" ref="P9091">IFERROR(SEARCH(ÖĞRETMEN,'VERİ TABANI'!G9091,1),"")</f>
        <v/>
      </c>
      <c r="Q9091" s="29" t="str">
        <f t="shared" si="272"/>
        <v/>
      </c>
    </row>
    <row r="9092" spans="13:17">
      <c r="M9092" s="3" t="str">
        <f>IFERROR(INDEX('SINIF GÜNLER'!$A:$C,MATCH('VERİ TABANI'!$D9092,'SINIF GÜNLER'!$B:$B,0),MATCH('VERİ TABANI'!$M$1,'SINIF GÜNLER'!$A$1:$C$1,0)),"")</f>
        <v/>
      </c>
      <c r="P9092" s="28" t="str">
        <f t="array" ref="P9092">IFERROR(SEARCH(ÖĞRETMEN,'VERİ TABANI'!G9092,1),"")</f>
        <v/>
      </c>
      <c r="Q9092" s="29" t="str">
        <f t="shared" si="272"/>
        <v/>
      </c>
    </row>
    <row r="9093" spans="13:17">
      <c r="M9093" s="3" t="str">
        <f>IFERROR(INDEX('SINIF GÜNLER'!$A:$C,MATCH('VERİ TABANI'!$D9093,'SINIF GÜNLER'!$B:$B,0),MATCH('VERİ TABANI'!$M$1,'SINIF GÜNLER'!$A$1:$C$1,0)),"")</f>
        <v/>
      </c>
      <c r="P9093" s="28" t="str">
        <f t="array" ref="P9093">IFERROR(SEARCH(ÖĞRETMEN,'VERİ TABANI'!G9093,1),"")</f>
        <v/>
      </c>
      <c r="Q9093" s="29" t="str">
        <f t="shared" si="272"/>
        <v/>
      </c>
    </row>
    <row r="9094" spans="13:17">
      <c r="M9094" s="3" t="str">
        <f>IFERROR(INDEX('SINIF GÜNLER'!$A:$C,MATCH('VERİ TABANI'!$D9094,'SINIF GÜNLER'!$B:$B,0),MATCH('VERİ TABANI'!$M$1,'SINIF GÜNLER'!$A$1:$C$1,0)),"")</f>
        <v/>
      </c>
      <c r="P9094" s="28" t="str">
        <f t="array" ref="P9094">IFERROR(SEARCH(ÖĞRETMEN,'VERİ TABANI'!G9094,1),"")</f>
        <v/>
      </c>
      <c r="Q9094" s="29" t="str">
        <f t="shared" si="272"/>
        <v/>
      </c>
    </row>
    <row r="9095" spans="13:17">
      <c r="M9095" s="3" t="str">
        <f>IFERROR(INDEX('SINIF GÜNLER'!$A:$C,MATCH('VERİ TABANI'!$D9095,'SINIF GÜNLER'!$B:$B,0),MATCH('VERİ TABANI'!$M$1,'SINIF GÜNLER'!$A$1:$C$1,0)),"")</f>
        <v/>
      </c>
      <c r="P9095" s="28" t="str">
        <f t="array" ref="P9095">IFERROR(SEARCH(ÖĞRETMEN,'VERİ TABANI'!G9095,1),"")</f>
        <v/>
      </c>
      <c r="Q9095" s="29" t="str">
        <f t="shared" si="272"/>
        <v/>
      </c>
    </row>
    <row r="9096" spans="13:17">
      <c r="M9096" s="3" t="str">
        <f>IFERROR(INDEX('SINIF GÜNLER'!$A:$C,MATCH('VERİ TABANI'!$D9096,'SINIF GÜNLER'!$B:$B,0),MATCH('VERİ TABANI'!$M$1,'SINIF GÜNLER'!$A$1:$C$1,0)),"")</f>
        <v/>
      </c>
      <c r="P9096" s="28" t="str">
        <f t="array" ref="P9096">IFERROR(SEARCH(ÖĞRETMEN,'VERİ TABANI'!G9096,1),"")</f>
        <v/>
      </c>
      <c r="Q9096" s="29" t="str">
        <f t="shared" ref="Q9096:Q9159" si="273">IF(P9096="","",ROW())</f>
        <v/>
      </c>
    </row>
    <row r="9097" spans="13:17">
      <c r="M9097" s="3" t="str">
        <f>IFERROR(INDEX('SINIF GÜNLER'!$A:$C,MATCH('VERİ TABANI'!$D9097,'SINIF GÜNLER'!$B:$B,0),MATCH('VERİ TABANI'!$M$1,'SINIF GÜNLER'!$A$1:$C$1,0)),"")</f>
        <v/>
      </c>
      <c r="P9097" s="28" t="str">
        <f t="array" ref="P9097">IFERROR(SEARCH(ÖĞRETMEN,'VERİ TABANI'!G9097,1),"")</f>
        <v/>
      </c>
      <c r="Q9097" s="29" t="str">
        <f t="shared" si="273"/>
        <v/>
      </c>
    </row>
    <row r="9098" spans="13:17">
      <c r="M9098" s="3" t="str">
        <f>IFERROR(INDEX('SINIF GÜNLER'!$A:$C,MATCH('VERİ TABANI'!$D9098,'SINIF GÜNLER'!$B:$B,0),MATCH('VERİ TABANI'!$M$1,'SINIF GÜNLER'!$A$1:$C$1,0)),"")</f>
        <v/>
      </c>
      <c r="P9098" s="28" t="str">
        <f t="array" ref="P9098">IFERROR(SEARCH(ÖĞRETMEN,'VERİ TABANI'!G9098,1),"")</f>
        <v/>
      </c>
      <c r="Q9098" s="29" t="str">
        <f t="shared" si="273"/>
        <v/>
      </c>
    </row>
    <row r="9099" spans="13:17">
      <c r="M9099" s="3" t="str">
        <f>IFERROR(INDEX('SINIF GÜNLER'!$A:$C,MATCH('VERİ TABANI'!$D9099,'SINIF GÜNLER'!$B:$B,0),MATCH('VERİ TABANI'!$M$1,'SINIF GÜNLER'!$A$1:$C$1,0)),"")</f>
        <v/>
      </c>
      <c r="P9099" s="28" t="str">
        <f t="array" ref="P9099">IFERROR(SEARCH(ÖĞRETMEN,'VERİ TABANI'!G9099,1),"")</f>
        <v/>
      </c>
      <c r="Q9099" s="29" t="str">
        <f t="shared" si="273"/>
        <v/>
      </c>
    </row>
    <row r="9100" spans="13:17">
      <c r="M9100" s="3" t="str">
        <f>IFERROR(INDEX('SINIF GÜNLER'!$A:$C,MATCH('VERİ TABANI'!$D9100,'SINIF GÜNLER'!$B:$B,0),MATCH('VERİ TABANI'!$M$1,'SINIF GÜNLER'!$A$1:$C$1,0)),"")</f>
        <v/>
      </c>
      <c r="P9100" s="28" t="str">
        <f t="array" ref="P9100">IFERROR(SEARCH(ÖĞRETMEN,'VERİ TABANI'!G9100,1),"")</f>
        <v/>
      </c>
      <c r="Q9100" s="29" t="str">
        <f t="shared" si="273"/>
        <v/>
      </c>
    </row>
    <row r="9101" spans="13:17">
      <c r="M9101" s="3" t="str">
        <f>IFERROR(INDEX('SINIF GÜNLER'!$A:$C,MATCH('VERİ TABANI'!$D9101,'SINIF GÜNLER'!$B:$B,0),MATCH('VERİ TABANI'!$M$1,'SINIF GÜNLER'!$A$1:$C$1,0)),"")</f>
        <v/>
      </c>
      <c r="P9101" s="28" t="str">
        <f t="array" ref="P9101">IFERROR(SEARCH(ÖĞRETMEN,'VERİ TABANI'!G9101,1),"")</f>
        <v/>
      </c>
      <c r="Q9101" s="29" t="str">
        <f t="shared" si="273"/>
        <v/>
      </c>
    </row>
    <row r="9102" spans="13:17">
      <c r="M9102" s="3" t="str">
        <f>IFERROR(INDEX('SINIF GÜNLER'!$A:$C,MATCH('VERİ TABANI'!$D9102,'SINIF GÜNLER'!$B:$B,0),MATCH('VERİ TABANI'!$M$1,'SINIF GÜNLER'!$A$1:$C$1,0)),"")</f>
        <v/>
      </c>
      <c r="P9102" s="28" t="str">
        <f t="array" ref="P9102">IFERROR(SEARCH(ÖĞRETMEN,'VERİ TABANI'!G9102,1),"")</f>
        <v/>
      </c>
      <c r="Q9102" s="29" t="str">
        <f t="shared" si="273"/>
        <v/>
      </c>
    </row>
    <row r="9103" spans="13:17">
      <c r="M9103" s="3" t="str">
        <f>IFERROR(INDEX('SINIF GÜNLER'!$A:$C,MATCH('VERİ TABANI'!$D9103,'SINIF GÜNLER'!$B:$B,0),MATCH('VERİ TABANI'!$M$1,'SINIF GÜNLER'!$A$1:$C$1,0)),"")</f>
        <v/>
      </c>
      <c r="P9103" s="28" t="str">
        <f t="array" ref="P9103">IFERROR(SEARCH(ÖĞRETMEN,'VERİ TABANI'!G9103,1),"")</f>
        <v/>
      </c>
      <c r="Q9103" s="29" t="str">
        <f t="shared" si="273"/>
        <v/>
      </c>
    </row>
    <row r="9104" spans="13:17">
      <c r="M9104" s="3" t="str">
        <f>IFERROR(INDEX('SINIF GÜNLER'!$A:$C,MATCH('VERİ TABANI'!$D9104,'SINIF GÜNLER'!$B:$B,0),MATCH('VERİ TABANI'!$M$1,'SINIF GÜNLER'!$A$1:$C$1,0)),"")</f>
        <v/>
      </c>
      <c r="P9104" s="28" t="str">
        <f t="array" ref="P9104">IFERROR(SEARCH(ÖĞRETMEN,'VERİ TABANI'!G9104,1),"")</f>
        <v/>
      </c>
      <c r="Q9104" s="29" t="str">
        <f t="shared" si="273"/>
        <v/>
      </c>
    </row>
    <row r="9105" spans="13:17">
      <c r="M9105" s="3" t="str">
        <f>IFERROR(INDEX('SINIF GÜNLER'!$A:$C,MATCH('VERİ TABANI'!$D9105,'SINIF GÜNLER'!$B:$B,0),MATCH('VERİ TABANI'!$M$1,'SINIF GÜNLER'!$A$1:$C$1,0)),"")</f>
        <v/>
      </c>
      <c r="P9105" s="28" t="str">
        <f t="array" ref="P9105">IFERROR(SEARCH(ÖĞRETMEN,'VERİ TABANI'!G9105,1),"")</f>
        <v/>
      </c>
      <c r="Q9105" s="29" t="str">
        <f t="shared" si="273"/>
        <v/>
      </c>
    </row>
    <row r="9106" spans="13:17">
      <c r="M9106" s="3" t="str">
        <f>IFERROR(INDEX('SINIF GÜNLER'!$A:$C,MATCH('VERİ TABANI'!$D9106,'SINIF GÜNLER'!$B:$B,0),MATCH('VERİ TABANI'!$M$1,'SINIF GÜNLER'!$A$1:$C$1,0)),"")</f>
        <v/>
      </c>
      <c r="P9106" s="28" t="str">
        <f t="array" ref="P9106">IFERROR(SEARCH(ÖĞRETMEN,'VERİ TABANI'!G9106,1),"")</f>
        <v/>
      </c>
      <c r="Q9106" s="29" t="str">
        <f t="shared" si="273"/>
        <v/>
      </c>
    </row>
    <row r="9107" spans="13:17">
      <c r="M9107" s="3" t="str">
        <f>IFERROR(INDEX('SINIF GÜNLER'!$A:$C,MATCH('VERİ TABANI'!$D9107,'SINIF GÜNLER'!$B:$B,0),MATCH('VERİ TABANI'!$M$1,'SINIF GÜNLER'!$A$1:$C$1,0)),"")</f>
        <v/>
      </c>
      <c r="P9107" s="28" t="str">
        <f t="array" ref="P9107">IFERROR(SEARCH(ÖĞRETMEN,'VERİ TABANI'!G9107,1),"")</f>
        <v/>
      </c>
      <c r="Q9107" s="29" t="str">
        <f t="shared" si="273"/>
        <v/>
      </c>
    </row>
    <row r="9108" spans="13:17">
      <c r="M9108" s="3" t="str">
        <f>IFERROR(INDEX('SINIF GÜNLER'!$A:$C,MATCH('VERİ TABANI'!$D9108,'SINIF GÜNLER'!$B:$B,0),MATCH('VERİ TABANI'!$M$1,'SINIF GÜNLER'!$A$1:$C$1,0)),"")</f>
        <v/>
      </c>
      <c r="P9108" s="28" t="str">
        <f t="array" ref="P9108">IFERROR(SEARCH(ÖĞRETMEN,'VERİ TABANI'!G9108,1),"")</f>
        <v/>
      </c>
      <c r="Q9108" s="29" t="str">
        <f t="shared" si="273"/>
        <v/>
      </c>
    </row>
    <row r="9109" spans="13:17">
      <c r="M9109" s="3" t="str">
        <f>IFERROR(INDEX('SINIF GÜNLER'!$A:$C,MATCH('VERİ TABANI'!$D9109,'SINIF GÜNLER'!$B:$B,0),MATCH('VERİ TABANI'!$M$1,'SINIF GÜNLER'!$A$1:$C$1,0)),"")</f>
        <v/>
      </c>
      <c r="P9109" s="28" t="str">
        <f t="array" ref="P9109">IFERROR(SEARCH(ÖĞRETMEN,'VERİ TABANI'!G9109,1),"")</f>
        <v/>
      </c>
      <c r="Q9109" s="29" t="str">
        <f t="shared" si="273"/>
        <v/>
      </c>
    </row>
    <row r="9110" spans="13:17">
      <c r="M9110" s="3" t="str">
        <f>IFERROR(INDEX('SINIF GÜNLER'!$A:$C,MATCH('VERİ TABANI'!$D9110,'SINIF GÜNLER'!$B:$B,0),MATCH('VERİ TABANI'!$M$1,'SINIF GÜNLER'!$A$1:$C$1,0)),"")</f>
        <v/>
      </c>
      <c r="P9110" s="28" t="str">
        <f t="array" ref="P9110">IFERROR(SEARCH(ÖĞRETMEN,'VERİ TABANI'!G9110,1),"")</f>
        <v/>
      </c>
      <c r="Q9110" s="29" t="str">
        <f t="shared" si="273"/>
        <v/>
      </c>
    </row>
    <row r="9111" spans="13:17">
      <c r="M9111" s="3" t="str">
        <f>IFERROR(INDEX('SINIF GÜNLER'!$A:$C,MATCH('VERİ TABANI'!$D9111,'SINIF GÜNLER'!$B:$B,0),MATCH('VERİ TABANI'!$M$1,'SINIF GÜNLER'!$A$1:$C$1,0)),"")</f>
        <v/>
      </c>
      <c r="P9111" s="28" t="str">
        <f t="array" ref="P9111">IFERROR(SEARCH(ÖĞRETMEN,'VERİ TABANI'!G9111,1),"")</f>
        <v/>
      </c>
      <c r="Q9111" s="29" t="str">
        <f t="shared" si="273"/>
        <v/>
      </c>
    </row>
    <row r="9112" spans="13:17">
      <c r="M9112" s="3" t="str">
        <f>IFERROR(INDEX('SINIF GÜNLER'!$A:$C,MATCH('VERİ TABANI'!$D9112,'SINIF GÜNLER'!$B:$B,0),MATCH('VERİ TABANI'!$M$1,'SINIF GÜNLER'!$A$1:$C$1,0)),"")</f>
        <v/>
      </c>
      <c r="P9112" s="28" t="str">
        <f t="array" ref="P9112">IFERROR(SEARCH(ÖĞRETMEN,'VERİ TABANI'!G9112,1),"")</f>
        <v/>
      </c>
      <c r="Q9112" s="29" t="str">
        <f t="shared" si="273"/>
        <v/>
      </c>
    </row>
    <row r="9113" spans="13:17">
      <c r="M9113" s="3" t="str">
        <f>IFERROR(INDEX('SINIF GÜNLER'!$A:$C,MATCH('VERİ TABANI'!$D9113,'SINIF GÜNLER'!$B:$B,0),MATCH('VERİ TABANI'!$M$1,'SINIF GÜNLER'!$A$1:$C$1,0)),"")</f>
        <v/>
      </c>
      <c r="P9113" s="28" t="str">
        <f t="array" ref="P9113">IFERROR(SEARCH(ÖĞRETMEN,'VERİ TABANI'!G9113,1),"")</f>
        <v/>
      </c>
      <c r="Q9113" s="29" t="str">
        <f t="shared" si="273"/>
        <v/>
      </c>
    </row>
    <row r="9114" spans="13:17">
      <c r="M9114" s="3" t="str">
        <f>IFERROR(INDEX('SINIF GÜNLER'!$A:$C,MATCH('VERİ TABANI'!$D9114,'SINIF GÜNLER'!$B:$B,0),MATCH('VERİ TABANI'!$M$1,'SINIF GÜNLER'!$A$1:$C$1,0)),"")</f>
        <v/>
      </c>
      <c r="P9114" s="28" t="str">
        <f t="array" ref="P9114">IFERROR(SEARCH(ÖĞRETMEN,'VERİ TABANI'!G9114,1),"")</f>
        <v/>
      </c>
      <c r="Q9114" s="29" t="str">
        <f t="shared" si="273"/>
        <v/>
      </c>
    </row>
    <row r="9115" spans="13:17">
      <c r="M9115" s="3" t="str">
        <f>IFERROR(INDEX('SINIF GÜNLER'!$A:$C,MATCH('VERİ TABANI'!$D9115,'SINIF GÜNLER'!$B:$B,0),MATCH('VERİ TABANI'!$M$1,'SINIF GÜNLER'!$A$1:$C$1,0)),"")</f>
        <v/>
      </c>
      <c r="P9115" s="28" t="str">
        <f t="array" ref="P9115">IFERROR(SEARCH(ÖĞRETMEN,'VERİ TABANI'!G9115,1),"")</f>
        <v/>
      </c>
      <c r="Q9115" s="29" t="str">
        <f t="shared" si="273"/>
        <v/>
      </c>
    </row>
    <row r="9116" spans="13:17">
      <c r="M9116" s="3" t="str">
        <f>IFERROR(INDEX('SINIF GÜNLER'!$A:$C,MATCH('VERİ TABANI'!$D9116,'SINIF GÜNLER'!$B:$B,0),MATCH('VERİ TABANI'!$M$1,'SINIF GÜNLER'!$A$1:$C$1,0)),"")</f>
        <v/>
      </c>
      <c r="P9116" s="28" t="str">
        <f t="array" ref="P9116">IFERROR(SEARCH(ÖĞRETMEN,'VERİ TABANI'!G9116,1),"")</f>
        <v/>
      </c>
      <c r="Q9116" s="29" t="str">
        <f t="shared" si="273"/>
        <v/>
      </c>
    </row>
    <row r="9117" spans="13:17">
      <c r="M9117" s="3" t="str">
        <f>IFERROR(INDEX('SINIF GÜNLER'!$A:$C,MATCH('VERİ TABANI'!$D9117,'SINIF GÜNLER'!$B:$B,0),MATCH('VERİ TABANI'!$M$1,'SINIF GÜNLER'!$A$1:$C$1,0)),"")</f>
        <v/>
      </c>
      <c r="P9117" s="28" t="str">
        <f t="array" ref="P9117">IFERROR(SEARCH(ÖĞRETMEN,'VERİ TABANI'!G9117,1),"")</f>
        <v/>
      </c>
      <c r="Q9117" s="29" t="str">
        <f t="shared" si="273"/>
        <v/>
      </c>
    </row>
    <row r="9118" spans="13:17">
      <c r="M9118" s="3" t="str">
        <f>IFERROR(INDEX('SINIF GÜNLER'!$A:$C,MATCH('VERİ TABANI'!$D9118,'SINIF GÜNLER'!$B:$B,0),MATCH('VERİ TABANI'!$M$1,'SINIF GÜNLER'!$A$1:$C$1,0)),"")</f>
        <v/>
      </c>
      <c r="P9118" s="28" t="str">
        <f t="array" ref="P9118">IFERROR(SEARCH(ÖĞRETMEN,'VERİ TABANI'!G9118,1),"")</f>
        <v/>
      </c>
      <c r="Q9118" s="29" t="str">
        <f t="shared" si="273"/>
        <v/>
      </c>
    </row>
    <row r="9119" spans="13:17">
      <c r="M9119" s="3" t="str">
        <f>IFERROR(INDEX('SINIF GÜNLER'!$A:$C,MATCH('VERİ TABANI'!$D9119,'SINIF GÜNLER'!$B:$B,0),MATCH('VERİ TABANI'!$M$1,'SINIF GÜNLER'!$A$1:$C$1,0)),"")</f>
        <v/>
      </c>
      <c r="P9119" s="28" t="str">
        <f t="array" ref="P9119">IFERROR(SEARCH(ÖĞRETMEN,'VERİ TABANI'!G9119,1),"")</f>
        <v/>
      </c>
      <c r="Q9119" s="29" t="str">
        <f t="shared" si="273"/>
        <v/>
      </c>
    </row>
    <row r="9120" spans="13:17">
      <c r="M9120" s="3" t="str">
        <f>IFERROR(INDEX('SINIF GÜNLER'!$A:$C,MATCH('VERİ TABANI'!$D9120,'SINIF GÜNLER'!$B:$B,0),MATCH('VERİ TABANI'!$M$1,'SINIF GÜNLER'!$A$1:$C$1,0)),"")</f>
        <v/>
      </c>
      <c r="P9120" s="28" t="str">
        <f t="array" ref="P9120">IFERROR(SEARCH(ÖĞRETMEN,'VERİ TABANI'!G9120,1),"")</f>
        <v/>
      </c>
      <c r="Q9120" s="29" t="str">
        <f t="shared" si="273"/>
        <v/>
      </c>
    </row>
    <row r="9121" spans="13:17">
      <c r="M9121" s="3" t="str">
        <f>IFERROR(INDEX('SINIF GÜNLER'!$A:$C,MATCH('VERİ TABANI'!$D9121,'SINIF GÜNLER'!$B:$B,0),MATCH('VERİ TABANI'!$M$1,'SINIF GÜNLER'!$A$1:$C$1,0)),"")</f>
        <v/>
      </c>
      <c r="P9121" s="28" t="str">
        <f t="array" ref="P9121">IFERROR(SEARCH(ÖĞRETMEN,'VERİ TABANI'!G9121,1),"")</f>
        <v/>
      </c>
      <c r="Q9121" s="29" t="str">
        <f t="shared" si="273"/>
        <v/>
      </c>
    </row>
    <row r="9122" spans="13:17">
      <c r="M9122" s="3" t="str">
        <f>IFERROR(INDEX('SINIF GÜNLER'!$A:$C,MATCH('VERİ TABANI'!$D9122,'SINIF GÜNLER'!$B:$B,0),MATCH('VERİ TABANI'!$M$1,'SINIF GÜNLER'!$A$1:$C$1,0)),"")</f>
        <v/>
      </c>
      <c r="P9122" s="28" t="str">
        <f t="array" ref="P9122">IFERROR(SEARCH(ÖĞRETMEN,'VERİ TABANI'!G9122,1),"")</f>
        <v/>
      </c>
      <c r="Q9122" s="29" t="str">
        <f t="shared" si="273"/>
        <v/>
      </c>
    </row>
    <row r="9123" spans="13:17">
      <c r="M9123" s="3" t="str">
        <f>IFERROR(INDEX('SINIF GÜNLER'!$A:$C,MATCH('VERİ TABANI'!$D9123,'SINIF GÜNLER'!$B:$B,0),MATCH('VERİ TABANI'!$M$1,'SINIF GÜNLER'!$A$1:$C$1,0)),"")</f>
        <v/>
      </c>
      <c r="P9123" s="28" t="str">
        <f t="array" ref="P9123">IFERROR(SEARCH(ÖĞRETMEN,'VERİ TABANI'!G9123,1),"")</f>
        <v/>
      </c>
      <c r="Q9123" s="29" t="str">
        <f t="shared" si="273"/>
        <v/>
      </c>
    </row>
    <row r="9124" spans="13:17">
      <c r="M9124" s="3" t="str">
        <f>IFERROR(INDEX('SINIF GÜNLER'!$A:$C,MATCH('VERİ TABANI'!$D9124,'SINIF GÜNLER'!$B:$B,0),MATCH('VERİ TABANI'!$M$1,'SINIF GÜNLER'!$A$1:$C$1,0)),"")</f>
        <v/>
      </c>
      <c r="P9124" s="28" t="str">
        <f t="array" ref="P9124">IFERROR(SEARCH(ÖĞRETMEN,'VERİ TABANI'!G9124,1),"")</f>
        <v/>
      </c>
      <c r="Q9124" s="29" t="str">
        <f t="shared" si="273"/>
        <v/>
      </c>
    </row>
    <row r="9125" spans="13:17">
      <c r="M9125" s="3" t="str">
        <f>IFERROR(INDEX('SINIF GÜNLER'!$A:$C,MATCH('VERİ TABANI'!$D9125,'SINIF GÜNLER'!$B:$B,0),MATCH('VERİ TABANI'!$M$1,'SINIF GÜNLER'!$A$1:$C$1,0)),"")</f>
        <v/>
      </c>
      <c r="P9125" s="28" t="str">
        <f t="array" ref="P9125">IFERROR(SEARCH(ÖĞRETMEN,'VERİ TABANI'!G9125,1),"")</f>
        <v/>
      </c>
      <c r="Q9125" s="29" t="str">
        <f t="shared" si="273"/>
        <v/>
      </c>
    </row>
    <row r="9126" spans="13:17">
      <c r="M9126" s="3" t="str">
        <f>IFERROR(INDEX('SINIF GÜNLER'!$A:$C,MATCH('VERİ TABANI'!$D9126,'SINIF GÜNLER'!$B:$B,0),MATCH('VERİ TABANI'!$M$1,'SINIF GÜNLER'!$A$1:$C$1,0)),"")</f>
        <v/>
      </c>
      <c r="P9126" s="28" t="str">
        <f t="array" ref="P9126">IFERROR(SEARCH(ÖĞRETMEN,'VERİ TABANI'!G9126,1),"")</f>
        <v/>
      </c>
      <c r="Q9126" s="29" t="str">
        <f t="shared" si="273"/>
        <v/>
      </c>
    </row>
    <row r="9127" spans="13:17">
      <c r="M9127" s="3" t="str">
        <f>IFERROR(INDEX('SINIF GÜNLER'!$A:$C,MATCH('VERİ TABANI'!$D9127,'SINIF GÜNLER'!$B:$B,0),MATCH('VERİ TABANI'!$M$1,'SINIF GÜNLER'!$A$1:$C$1,0)),"")</f>
        <v/>
      </c>
      <c r="P9127" s="28" t="str">
        <f t="array" ref="P9127">IFERROR(SEARCH(ÖĞRETMEN,'VERİ TABANI'!G9127,1),"")</f>
        <v/>
      </c>
      <c r="Q9127" s="29" t="str">
        <f t="shared" si="273"/>
        <v/>
      </c>
    </row>
    <row r="9128" spans="13:17">
      <c r="M9128" s="3" t="str">
        <f>IFERROR(INDEX('SINIF GÜNLER'!$A:$C,MATCH('VERİ TABANI'!$D9128,'SINIF GÜNLER'!$B:$B,0),MATCH('VERİ TABANI'!$M$1,'SINIF GÜNLER'!$A$1:$C$1,0)),"")</f>
        <v/>
      </c>
      <c r="P9128" s="28" t="str">
        <f t="array" ref="P9128">IFERROR(SEARCH(ÖĞRETMEN,'VERİ TABANI'!G9128,1),"")</f>
        <v/>
      </c>
      <c r="Q9128" s="29" t="str">
        <f t="shared" si="273"/>
        <v/>
      </c>
    </row>
    <row r="9129" spans="13:17">
      <c r="M9129" s="3" t="str">
        <f>IFERROR(INDEX('SINIF GÜNLER'!$A:$C,MATCH('VERİ TABANI'!$D9129,'SINIF GÜNLER'!$B:$B,0),MATCH('VERİ TABANI'!$M$1,'SINIF GÜNLER'!$A$1:$C$1,0)),"")</f>
        <v/>
      </c>
      <c r="P9129" s="28" t="str">
        <f t="array" ref="P9129">IFERROR(SEARCH(ÖĞRETMEN,'VERİ TABANI'!G9129,1),"")</f>
        <v/>
      </c>
      <c r="Q9129" s="29" t="str">
        <f t="shared" si="273"/>
        <v/>
      </c>
    </row>
    <row r="9130" spans="13:17">
      <c r="M9130" s="3" t="str">
        <f>IFERROR(INDEX('SINIF GÜNLER'!$A:$C,MATCH('VERİ TABANI'!$D9130,'SINIF GÜNLER'!$B:$B,0),MATCH('VERİ TABANI'!$M$1,'SINIF GÜNLER'!$A$1:$C$1,0)),"")</f>
        <v/>
      </c>
      <c r="P9130" s="28" t="str">
        <f t="array" ref="P9130">IFERROR(SEARCH(ÖĞRETMEN,'VERİ TABANI'!G9130,1),"")</f>
        <v/>
      </c>
      <c r="Q9130" s="29" t="str">
        <f t="shared" si="273"/>
        <v/>
      </c>
    </row>
    <row r="9131" spans="13:17">
      <c r="M9131" s="3" t="str">
        <f>IFERROR(INDEX('SINIF GÜNLER'!$A:$C,MATCH('VERİ TABANI'!$D9131,'SINIF GÜNLER'!$B:$B,0),MATCH('VERİ TABANI'!$M$1,'SINIF GÜNLER'!$A$1:$C$1,0)),"")</f>
        <v/>
      </c>
      <c r="P9131" s="28" t="str">
        <f t="array" ref="P9131">IFERROR(SEARCH(ÖĞRETMEN,'VERİ TABANI'!G9131,1),"")</f>
        <v/>
      </c>
      <c r="Q9131" s="29" t="str">
        <f t="shared" si="273"/>
        <v/>
      </c>
    </row>
    <row r="9132" spans="13:17">
      <c r="M9132" s="3" t="str">
        <f>IFERROR(INDEX('SINIF GÜNLER'!$A:$C,MATCH('VERİ TABANI'!$D9132,'SINIF GÜNLER'!$B:$B,0),MATCH('VERİ TABANI'!$M$1,'SINIF GÜNLER'!$A$1:$C$1,0)),"")</f>
        <v/>
      </c>
      <c r="P9132" s="28" t="str">
        <f t="array" ref="P9132">IFERROR(SEARCH(ÖĞRETMEN,'VERİ TABANI'!G9132,1),"")</f>
        <v/>
      </c>
      <c r="Q9132" s="29" t="str">
        <f t="shared" si="273"/>
        <v/>
      </c>
    </row>
    <row r="9133" spans="13:17">
      <c r="M9133" s="3" t="str">
        <f>IFERROR(INDEX('SINIF GÜNLER'!$A:$C,MATCH('VERİ TABANI'!$D9133,'SINIF GÜNLER'!$B:$B,0),MATCH('VERİ TABANI'!$M$1,'SINIF GÜNLER'!$A$1:$C$1,0)),"")</f>
        <v/>
      </c>
      <c r="P9133" s="28" t="str">
        <f t="array" ref="P9133">IFERROR(SEARCH(ÖĞRETMEN,'VERİ TABANI'!G9133,1),"")</f>
        <v/>
      </c>
      <c r="Q9133" s="29" t="str">
        <f t="shared" si="273"/>
        <v/>
      </c>
    </row>
    <row r="9134" spans="13:17">
      <c r="M9134" s="3" t="str">
        <f>IFERROR(INDEX('SINIF GÜNLER'!$A:$C,MATCH('VERİ TABANI'!$D9134,'SINIF GÜNLER'!$B:$B,0),MATCH('VERİ TABANI'!$M$1,'SINIF GÜNLER'!$A$1:$C$1,0)),"")</f>
        <v/>
      </c>
      <c r="P9134" s="28" t="str">
        <f t="array" ref="P9134">IFERROR(SEARCH(ÖĞRETMEN,'VERİ TABANI'!G9134,1),"")</f>
        <v/>
      </c>
      <c r="Q9134" s="29" t="str">
        <f t="shared" si="273"/>
        <v/>
      </c>
    </row>
    <row r="9135" spans="13:17">
      <c r="M9135" s="3" t="str">
        <f>IFERROR(INDEX('SINIF GÜNLER'!$A:$C,MATCH('VERİ TABANI'!$D9135,'SINIF GÜNLER'!$B:$B,0),MATCH('VERİ TABANI'!$M$1,'SINIF GÜNLER'!$A$1:$C$1,0)),"")</f>
        <v/>
      </c>
      <c r="P9135" s="28" t="str">
        <f t="array" ref="P9135">IFERROR(SEARCH(ÖĞRETMEN,'VERİ TABANI'!G9135,1),"")</f>
        <v/>
      </c>
      <c r="Q9135" s="29" t="str">
        <f t="shared" si="273"/>
        <v/>
      </c>
    </row>
    <row r="9136" spans="13:17">
      <c r="M9136" s="3" t="str">
        <f>IFERROR(INDEX('SINIF GÜNLER'!$A:$C,MATCH('VERİ TABANI'!$D9136,'SINIF GÜNLER'!$B:$B,0),MATCH('VERİ TABANI'!$M$1,'SINIF GÜNLER'!$A$1:$C$1,0)),"")</f>
        <v/>
      </c>
      <c r="P9136" s="28" t="str">
        <f t="array" ref="P9136">IFERROR(SEARCH(ÖĞRETMEN,'VERİ TABANI'!G9136,1),"")</f>
        <v/>
      </c>
      <c r="Q9136" s="29" t="str">
        <f t="shared" si="273"/>
        <v/>
      </c>
    </row>
    <row r="9137" spans="13:17">
      <c r="M9137" s="3" t="str">
        <f>IFERROR(INDEX('SINIF GÜNLER'!$A:$C,MATCH('VERİ TABANI'!$D9137,'SINIF GÜNLER'!$B:$B,0),MATCH('VERİ TABANI'!$M$1,'SINIF GÜNLER'!$A$1:$C$1,0)),"")</f>
        <v/>
      </c>
      <c r="P9137" s="28" t="str">
        <f t="array" ref="P9137">IFERROR(SEARCH(ÖĞRETMEN,'VERİ TABANI'!G9137,1),"")</f>
        <v/>
      </c>
      <c r="Q9137" s="29" t="str">
        <f t="shared" si="273"/>
        <v/>
      </c>
    </row>
    <row r="9138" spans="13:17">
      <c r="M9138" s="3" t="str">
        <f>IFERROR(INDEX('SINIF GÜNLER'!$A:$C,MATCH('VERİ TABANI'!$D9138,'SINIF GÜNLER'!$B:$B,0),MATCH('VERİ TABANI'!$M$1,'SINIF GÜNLER'!$A$1:$C$1,0)),"")</f>
        <v/>
      </c>
      <c r="P9138" s="28" t="str">
        <f t="array" ref="P9138">IFERROR(SEARCH(ÖĞRETMEN,'VERİ TABANI'!G9138,1),"")</f>
        <v/>
      </c>
      <c r="Q9138" s="29" t="str">
        <f t="shared" si="273"/>
        <v/>
      </c>
    </row>
    <row r="9139" spans="13:17">
      <c r="M9139" s="3" t="str">
        <f>IFERROR(INDEX('SINIF GÜNLER'!$A:$C,MATCH('VERİ TABANI'!$D9139,'SINIF GÜNLER'!$B:$B,0),MATCH('VERİ TABANI'!$M$1,'SINIF GÜNLER'!$A$1:$C$1,0)),"")</f>
        <v/>
      </c>
      <c r="P9139" s="28" t="str">
        <f t="array" ref="P9139">IFERROR(SEARCH(ÖĞRETMEN,'VERİ TABANI'!G9139,1),"")</f>
        <v/>
      </c>
      <c r="Q9139" s="29" t="str">
        <f t="shared" si="273"/>
        <v/>
      </c>
    </row>
    <row r="9140" spans="13:17">
      <c r="M9140" s="3" t="str">
        <f>IFERROR(INDEX('SINIF GÜNLER'!$A:$C,MATCH('VERİ TABANI'!$D9140,'SINIF GÜNLER'!$B:$B,0),MATCH('VERİ TABANI'!$M$1,'SINIF GÜNLER'!$A$1:$C$1,0)),"")</f>
        <v/>
      </c>
      <c r="P9140" s="28" t="str">
        <f t="array" ref="P9140">IFERROR(SEARCH(ÖĞRETMEN,'VERİ TABANI'!G9140,1),"")</f>
        <v/>
      </c>
      <c r="Q9140" s="29" t="str">
        <f t="shared" si="273"/>
        <v/>
      </c>
    </row>
    <row r="9141" spans="13:17">
      <c r="M9141" s="3" t="str">
        <f>IFERROR(INDEX('SINIF GÜNLER'!$A:$C,MATCH('VERİ TABANI'!$D9141,'SINIF GÜNLER'!$B:$B,0),MATCH('VERİ TABANI'!$M$1,'SINIF GÜNLER'!$A$1:$C$1,0)),"")</f>
        <v/>
      </c>
      <c r="P9141" s="28" t="str">
        <f t="array" ref="P9141">IFERROR(SEARCH(ÖĞRETMEN,'VERİ TABANI'!G9141,1),"")</f>
        <v/>
      </c>
      <c r="Q9141" s="29" t="str">
        <f t="shared" si="273"/>
        <v/>
      </c>
    </row>
    <row r="9142" spans="13:17">
      <c r="M9142" s="3" t="str">
        <f>IFERROR(INDEX('SINIF GÜNLER'!$A:$C,MATCH('VERİ TABANI'!$D9142,'SINIF GÜNLER'!$B:$B,0),MATCH('VERİ TABANI'!$M$1,'SINIF GÜNLER'!$A$1:$C$1,0)),"")</f>
        <v/>
      </c>
      <c r="P9142" s="28" t="str">
        <f t="array" ref="P9142">IFERROR(SEARCH(ÖĞRETMEN,'VERİ TABANI'!G9142,1),"")</f>
        <v/>
      </c>
      <c r="Q9142" s="29" t="str">
        <f t="shared" si="273"/>
        <v/>
      </c>
    </row>
    <row r="9143" spans="13:17">
      <c r="M9143" s="3" t="str">
        <f>IFERROR(INDEX('SINIF GÜNLER'!$A:$C,MATCH('VERİ TABANI'!$D9143,'SINIF GÜNLER'!$B:$B,0),MATCH('VERİ TABANI'!$M$1,'SINIF GÜNLER'!$A$1:$C$1,0)),"")</f>
        <v/>
      </c>
      <c r="P9143" s="28" t="str">
        <f t="array" ref="P9143">IFERROR(SEARCH(ÖĞRETMEN,'VERİ TABANI'!G9143,1),"")</f>
        <v/>
      </c>
      <c r="Q9143" s="29" t="str">
        <f t="shared" si="273"/>
        <v/>
      </c>
    </row>
    <row r="9144" spans="13:17">
      <c r="M9144" s="3" t="str">
        <f>IFERROR(INDEX('SINIF GÜNLER'!$A:$C,MATCH('VERİ TABANI'!$D9144,'SINIF GÜNLER'!$B:$B,0),MATCH('VERİ TABANI'!$M$1,'SINIF GÜNLER'!$A$1:$C$1,0)),"")</f>
        <v/>
      </c>
      <c r="P9144" s="28" t="str">
        <f t="array" ref="P9144">IFERROR(SEARCH(ÖĞRETMEN,'VERİ TABANI'!G9144,1),"")</f>
        <v/>
      </c>
      <c r="Q9144" s="29" t="str">
        <f t="shared" si="273"/>
        <v/>
      </c>
    </row>
    <row r="9145" spans="13:17">
      <c r="M9145" s="3" t="str">
        <f>IFERROR(INDEX('SINIF GÜNLER'!$A:$C,MATCH('VERİ TABANI'!$D9145,'SINIF GÜNLER'!$B:$B,0),MATCH('VERİ TABANI'!$M$1,'SINIF GÜNLER'!$A$1:$C$1,0)),"")</f>
        <v/>
      </c>
      <c r="P9145" s="28" t="str">
        <f t="array" ref="P9145">IFERROR(SEARCH(ÖĞRETMEN,'VERİ TABANI'!G9145,1),"")</f>
        <v/>
      </c>
      <c r="Q9145" s="29" t="str">
        <f t="shared" si="273"/>
        <v/>
      </c>
    </row>
    <row r="9146" spans="13:17">
      <c r="M9146" s="3" t="str">
        <f>IFERROR(INDEX('SINIF GÜNLER'!$A:$C,MATCH('VERİ TABANI'!$D9146,'SINIF GÜNLER'!$B:$B,0),MATCH('VERİ TABANI'!$M$1,'SINIF GÜNLER'!$A$1:$C$1,0)),"")</f>
        <v/>
      </c>
      <c r="P9146" s="28" t="str">
        <f t="array" ref="P9146">IFERROR(SEARCH(ÖĞRETMEN,'VERİ TABANI'!G9146,1),"")</f>
        <v/>
      </c>
      <c r="Q9146" s="29" t="str">
        <f t="shared" si="273"/>
        <v/>
      </c>
    </row>
    <row r="9147" spans="13:17">
      <c r="M9147" s="3" t="str">
        <f>IFERROR(INDEX('SINIF GÜNLER'!$A:$C,MATCH('VERİ TABANI'!$D9147,'SINIF GÜNLER'!$B:$B,0),MATCH('VERİ TABANI'!$M$1,'SINIF GÜNLER'!$A$1:$C$1,0)),"")</f>
        <v/>
      </c>
      <c r="P9147" s="28" t="str">
        <f t="array" ref="P9147">IFERROR(SEARCH(ÖĞRETMEN,'VERİ TABANI'!G9147,1),"")</f>
        <v/>
      </c>
      <c r="Q9147" s="29" t="str">
        <f t="shared" si="273"/>
        <v/>
      </c>
    </row>
    <row r="9148" spans="13:17">
      <c r="M9148" s="3" t="str">
        <f>IFERROR(INDEX('SINIF GÜNLER'!$A:$C,MATCH('VERİ TABANI'!$D9148,'SINIF GÜNLER'!$B:$B,0),MATCH('VERİ TABANI'!$M$1,'SINIF GÜNLER'!$A$1:$C$1,0)),"")</f>
        <v/>
      </c>
      <c r="P9148" s="28" t="str">
        <f t="array" ref="P9148">IFERROR(SEARCH(ÖĞRETMEN,'VERİ TABANI'!G9148,1),"")</f>
        <v/>
      </c>
      <c r="Q9148" s="29" t="str">
        <f t="shared" si="273"/>
        <v/>
      </c>
    </row>
    <row r="9149" spans="13:17">
      <c r="M9149" s="3" t="str">
        <f>IFERROR(INDEX('SINIF GÜNLER'!$A:$C,MATCH('VERİ TABANI'!$D9149,'SINIF GÜNLER'!$B:$B,0),MATCH('VERİ TABANI'!$M$1,'SINIF GÜNLER'!$A$1:$C$1,0)),"")</f>
        <v/>
      </c>
      <c r="P9149" s="28" t="str">
        <f t="array" ref="P9149">IFERROR(SEARCH(ÖĞRETMEN,'VERİ TABANI'!G9149,1),"")</f>
        <v/>
      </c>
      <c r="Q9149" s="29" t="str">
        <f t="shared" si="273"/>
        <v/>
      </c>
    </row>
    <row r="9150" spans="13:17">
      <c r="M9150" s="3" t="str">
        <f>IFERROR(INDEX('SINIF GÜNLER'!$A:$C,MATCH('VERİ TABANI'!$D9150,'SINIF GÜNLER'!$B:$B,0),MATCH('VERİ TABANI'!$M$1,'SINIF GÜNLER'!$A$1:$C$1,0)),"")</f>
        <v/>
      </c>
      <c r="P9150" s="28" t="str">
        <f t="array" ref="P9150">IFERROR(SEARCH(ÖĞRETMEN,'VERİ TABANI'!G9150,1),"")</f>
        <v/>
      </c>
      <c r="Q9150" s="29" t="str">
        <f t="shared" si="273"/>
        <v/>
      </c>
    </row>
    <row r="9151" spans="13:17">
      <c r="M9151" s="3" t="str">
        <f>IFERROR(INDEX('SINIF GÜNLER'!$A:$C,MATCH('VERİ TABANI'!$D9151,'SINIF GÜNLER'!$B:$B,0),MATCH('VERİ TABANI'!$M$1,'SINIF GÜNLER'!$A$1:$C$1,0)),"")</f>
        <v/>
      </c>
      <c r="P9151" s="28" t="str">
        <f t="array" ref="P9151">IFERROR(SEARCH(ÖĞRETMEN,'VERİ TABANI'!G9151,1),"")</f>
        <v/>
      </c>
      <c r="Q9151" s="29" t="str">
        <f t="shared" si="273"/>
        <v/>
      </c>
    </row>
    <row r="9152" spans="13:17">
      <c r="M9152" s="3" t="str">
        <f>IFERROR(INDEX('SINIF GÜNLER'!$A:$C,MATCH('VERİ TABANI'!$D9152,'SINIF GÜNLER'!$B:$B,0),MATCH('VERİ TABANI'!$M$1,'SINIF GÜNLER'!$A$1:$C$1,0)),"")</f>
        <v/>
      </c>
      <c r="P9152" s="28" t="str">
        <f t="array" ref="P9152">IFERROR(SEARCH(ÖĞRETMEN,'VERİ TABANI'!G9152,1),"")</f>
        <v/>
      </c>
      <c r="Q9152" s="29" t="str">
        <f t="shared" si="273"/>
        <v/>
      </c>
    </row>
    <row r="9153" spans="13:17">
      <c r="M9153" s="3" t="str">
        <f>IFERROR(INDEX('SINIF GÜNLER'!$A:$C,MATCH('VERİ TABANI'!$D9153,'SINIF GÜNLER'!$B:$B,0),MATCH('VERİ TABANI'!$M$1,'SINIF GÜNLER'!$A$1:$C$1,0)),"")</f>
        <v/>
      </c>
      <c r="P9153" s="28" t="str">
        <f t="array" ref="P9153">IFERROR(SEARCH(ÖĞRETMEN,'VERİ TABANI'!G9153,1),"")</f>
        <v/>
      </c>
      <c r="Q9153" s="29" t="str">
        <f t="shared" si="273"/>
        <v/>
      </c>
    </row>
    <row r="9154" spans="13:17">
      <c r="M9154" s="3" t="str">
        <f>IFERROR(INDEX('SINIF GÜNLER'!$A:$C,MATCH('VERİ TABANI'!$D9154,'SINIF GÜNLER'!$B:$B,0),MATCH('VERİ TABANI'!$M$1,'SINIF GÜNLER'!$A$1:$C$1,0)),"")</f>
        <v/>
      </c>
      <c r="P9154" s="28" t="str">
        <f t="array" ref="P9154">IFERROR(SEARCH(ÖĞRETMEN,'VERİ TABANI'!G9154,1),"")</f>
        <v/>
      </c>
      <c r="Q9154" s="29" t="str">
        <f t="shared" si="273"/>
        <v/>
      </c>
    </row>
    <row r="9155" spans="13:17">
      <c r="M9155" s="3" t="str">
        <f>IFERROR(INDEX('SINIF GÜNLER'!$A:$C,MATCH('VERİ TABANI'!$D9155,'SINIF GÜNLER'!$B:$B,0),MATCH('VERİ TABANI'!$M$1,'SINIF GÜNLER'!$A$1:$C$1,0)),"")</f>
        <v/>
      </c>
      <c r="P9155" s="28" t="str">
        <f t="array" ref="P9155">IFERROR(SEARCH(ÖĞRETMEN,'VERİ TABANI'!G9155,1),"")</f>
        <v/>
      </c>
      <c r="Q9155" s="29" t="str">
        <f t="shared" si="273"/>
        <v/>
      </c>
    </row>
    <row r="9156" spans="13:17">
      <c r="M9156" s="3" t="str">
        <f>IFERROR(INDEX('SINIF GÜNLER'!$A:$C,MATCH('VERİ TABANI'!$D9156,'SINIF GÜNLER'!$B:$B,0),MATCH('VERİ TABANI'!$M$1,'SINIF GÜNLER'!$A$1:$C$1,0)),"")</f>
        <v/>
      </c>
      <c r="P9156" s="28" t="str">
        <f t="array" ref="P9156">IFERROR(SEARCH(ÖĞRETMEN,'VERİ TABANI'!G9156,1),"")</f>
        <v/>
      </c>
      <c r="Q9156" s="29" t="str">
        <f t="shared" si="273"/>
        <v/>
      </c>
    </row>
    <row r="9157" spans="13:17">
      <c r="M9157" s="3" t="str">
        <f>IFERROR(INDEX('SINIF GÜNLER'!$A:$C,MATCH('VERİ TABANI'!$D9157,'SINIF GÜNLER'!$B:$B,0),MATCH('VERİ TABANI'!$M$1,'SINIF GÜNLER'!$A$1:$C$1,0)),"")</f>
        <v/>
      </c>
      <c r="P9157" s="28" t="str">
        <f t="array" ref="P9157">IFERROR(SEARCH(ÖĞRETMEN,'VERİ TABANI'!G9157,1),"")</f>
        <v/>
      </c>
      <c r="Q9157" s="29" t="str">
        <f t="shared" si="273"/>
        <v/>
      </c>
    </row>
    <row r="9158" spans="13:17">
      <c r="M9158" s="3" t="str">
        <f>IFERROR(INDEX('SINIF GÜNLER'!$A:$C,MATCH('VERİ TABANI'!$D9158,'SINIF GÜNLER'!$B:$B,0),MATCH('VERİ TABANI'!$M$1,'SINIF GÜNLER'!$A$1:$C$1,0)),"")</f>
        <v/>
      </c>
      <c r="P9158" s="28" t="str">
        <f t="array" ref="P9158">IFERROR(SEARCH(ÖĞRETMEN,'VERİ TABANI'!G9158,1),"")</f>
        <v/>
      </c>
      <c r="Q9158" s="29" t="str">
        <f t="shared" si="273"/>
        <v/>
      </c>
    </row>
    <row r="9159" spans="13:17">
      <c r="M9159" s="3" t="str">
        <f>IFERROR(INDEX('SINIF GÜNLER'!$A:$C,MATCH('VERİ TABANI'!$D9159,'SINIF GÜNLER'!$B:$B,0),MATCH('VERİ TABANI'!$M$1,'SINIF GÜNLER'!$A$1:$C$1,0)),"")</f>
        <v/>
      </c>
      <c r="P9159" s="28" t="str">
        <f t="array" ref="P9159">IFERROR(SEARCH(ÖĞRETMEN,'VERİ TABANI'!G9159,1),"")</f>
        <v/>
      </c>
      <c r="Q9159" s="29" t="str">
        <f t="shared" si="273"/>
        <v/>
      </c>
    </row>
    <row r="9160" spans="13:17">
      <c r="M9160" s="3" t="str">
        <f>IFERROR(INDEX('SINIF GÜNLER'!$A:$C,MATCH('VERİ TABANI'!$D9160,'SINIF GÜNLER'!$B:$B,0),MATCH('VERİ TABANI'!$M$1,'SINIF GÜNLER'!$A$1:$C$1,0)),"")</f>
        <v/>
      </c>
      <c r="P9160" s="28" t="str">
        <f t="array" ref="P9160">IFERROR(SEARCH(ÖĞRETMEN,'VERİ TABANI'!G9160,1),"")</f>
        <v/>
      </c>
      <c r="Q9160" s="29" t="str">
        <f t="shared" ref="Q9160:Q9223" si="274">IF(P9160="","",ROW())</f>
        <v/>
      </c>
    </row>
    <row r="9161" spans="13:17">
      <c r="M9161" s="3" t="str">
        <f>IFERROR(INDEX('SINIF GÜNLER'!$A:$C,MATCH('VERİ TABANI'!$D9161,'SINIF GÜNLER'!$B:$B,0),MATCH('VERİ TABANI'!$M$1,'SINIF GÜNLER'!$A$1:$C$1,0)),"")</f>
        <v/>
      </c>
      <c r="P9161" s="28" t="str">
        <f t="array" ref="P9161">IFERROR(SEARCH(ÖĞRETMEN,'VERİ TABANI'!G9161,1),"")</f>
        <v/>
      </c>
      <c r="Q9161" s="29" t="str">
        <f t="shared" si="274"/>
        <v/>
      </c>
    </row>
    <row r="9162" spans="13:17">
      <c r="M9162" s="3" t="str">
        <f>IFERROR(INDEX('SINIF GÜNLER'!$A:$C,MATCH('VERİ TABANI'!$D9162,'SINIF GÜNLER'!$B:$B,0),MATCH('VERİ TABANI'!$M$1,'SINIF GÜNLER'!$A$1:$C$1,0)),"")</f>
        <v/>
      </c>
      <c r="P9162" s="28" t="str">
        <f t="array" ref="P9162">IFERROR(SEARCH(ÖĞRETMEN,'VERİ TABANI'!G9162,1),"")</f>
        <v/>
      </c>
      <c r="Q9162" s="29" t="str">
        <f t="shared" si="274"/>
        <v/>
      </c>
    </row>
    <row r="9163" spans="13:17">
      <c r="M9163" s="3" t="str">
        <f>IFERROR(INDEX('SINIF GÜNLER'!$A:$C,MATCH('VERİ TABANI'!$D9163,'SINIF GÜNLER'!$B:$B,0),MATCH('VERİ TABANI'!$M$1,'SINIF GÜNLER'!$A$1:$C$1,0)),"")</f>
        <v/>
      </c>
      <c r="P9163" s="28" t="str">
        <f t="array" ref="P9163">IFERROR(SEARCH(ÖĞRETMEN,'VERİ TABANI'!G9163,1),"")</f>
        <v/>
      </c>
      <c r="Q9163" s="29" t="str">
        <f t="shared" si="274"/>
        <v/>
      </c>
    </row>
    <row r="9164" spans="13:17">
      <c r="M9164" s="3" t="str">
        <f>IFERROR(INDEX('SINIF GÜNLER'!$A:$C,MATCH('VERİ TABANI'!$D9164,'SINIF GÜNLER'!$B:$B,0),MATCH('VERİ TABANI'!$M$1,'SINIF GÜNLER'!$A$1:$C$1,0)),"")</f>
        <v/>
      </c>
      <c r="P9164" s="28" t="str">
        <f t="array" ref="P9164">IFERROR(SEARCH(ÖĞRETMEN,'VERİ TABANI'!G9164,1),"")</f>
        <v/>
      </c>
      <c r="Q9164" s="29" t="str">
        <f t="shared" si="274"/>
        <v/>
      </c>
    </row>
    <row r="9165" spans="13:17">
      <c r="M9165" s="3" t="str">
        <f>IFERROR(INDEX('SINIF GÜNLER'!$A:$C,MATCH('VERİ TABANI'!$D9165,'SINIF GÜNLER'!$B:$B,0),MATCH('VERİ TABANI'!$M$1,'SINIF GÜNLER'!$A$1:$C$1,0)),"")</f>
        <v/>
      </c>
      <c r="P9165" s="28" t="str">
        <f t="array" ref="P9165">IFERROR(SEARCH(ÖĞRETMEN,'VERİ TABANI'!G9165,1),"")</f>
        <v/>
      </c>
      <c r="Q9165" s="29" t="str">
        <f t="shared" si="274"/>
        <v/>
      </c>
    </row>
    <row r="9166" spans="13:17">
      <c r="M9166" s="3" t="str">
        <f>IFERROR(INDEX('SINIF GÜNLER'!$A:$C,MATCH('VERİ TABANI'!$D9166,'SINIF GÜNLER'!$B:$B,0),MATCH('VERİ TABANI'!$M$1,'SINIF GÜNLER'!$A$1:$C$1,0)),"")</f>
        <v/>
      </c>
      <c r="P9166" s="28" t="str">
        <f t="array" ref="P9166">IFERROR(SEARCH(ÖĞRETMEN,'VERİ TABANI'!G9166,1),"")</f>
        <v/>
      </c>
      <c r="Q9166" s="29" t="str">
        <f t="shared" si="274"/>
        <v/>
      </c>
    </row>
    <row r="9167" spans="13:17">
      <c r="M9167" s="3" t="str">
        <f>IFERROR(INDEX('SINIF GÜNLER'!$A:$C,MATCH('VERİ TABANI'!$D9167,'SINIF GÜNLER'!$B:$B,0),MATCH('VERİ TABANI'!$M$1,'SINIF GÜNLER'!$A$1:$C$1,0)),"")</f>
        <v/>
      </c>
      <c r="P9167" s="28" t="str">
        <f t="array" ref="P9167">IFERROR(SEARCH(ÖĞRETMEN,'VERİ TABANI'!G9167,1),"")</f>
        <v/>
      </c>
      <c r="Q9167" s="29" t="str">
        <f t="shared" si="274"/>
        <v/>
      </c>
    </row>
    <row r="9168" spans="13:17">
      <c r="M9168" s="3" t="str">
        <f>IFERROR(INDEX('SINIF GÜNLER'!$A:$C,MATCH('VERİ TABANI'!$D9168,'SINIF GÜNLER'!$B:$B,0),MATCH('VERİ TABANI'!$M$1,'SINIF GÜNLER'!$A$1:$C$1,0)),"")</f>
        <v/>
      </c>
      <c r="P9168" s="28" t="str">
        <f t="array" ref="P9168">IFERROR(SEARCH(ÖĞRETMEN,'VERİ TABANI'!G9168,1),"")</f>
        <v/>
      </c>
      <c r="Q9168" s="29" t="str">
        <f t="shared" si="274"/>
        <v/>
      </c>
    </row>
    <row r="9169" spans="13:17">
      <c r="M9169" s="3" t="str">
        <f>IFERROR(INDEX('SINIF GÜNLER'!$A:$C,MATCH('VERİ TABANI'!$D9169,'SINIF GÜNLER'!$B:$B,0),MATCH('VERİ TABANI'!$M$1,'SINIF GÜNLER'!$A$1:$C$1,0)),"")</f>
        <v/>
      </c>
      <c r="P9169" s="28" t="str">
        <f t="array" ref="P9169">IFERROR(SEARCH(ÖĞRETMEN,'VERİ TABANI'!G9169,1),"")</f>
        <v/>
      </c>
      <c r="Q9169" s="29" t="str">
        <f t="shared" si="274"/>
        <v/>
      </c>
    </row>
    <row r="9170" spans="13:17">
      <c r="M9170" s="3" t="str">
        <f>IFERROR(INDEX('SINIF GÜNLER'!$A:$C,MATCH('VERİ TABANI'!$D9170,'SINIF GÜNLER'!$B:$B,0),MATCH('VERİ TABANI'!$M$1,'SINIF GÜNLER'!$A$1:$C$1,0)),"")</f>
        <v/>
      </c>
      <c r="P9170" s="28" t="str">
        <f t="array" ref="P9170">IFERROR(SEARCH(ÖĞRETMEN,'VERİ TABANI'!G9170,1),"")</f>
        <v/>
      </c>
      <c r="Q9170" s="29" t="str">
        <f t="shared" si="274"/>
        <v/>
      </c>
    </row>
    <row r="9171" spans="13:17">
      <c r="M9171" s="3" t="str">
        <f>IFERROR(INDEX('SINIF GÜNLER'!$A:$C,MATCH('VERİ TABANI'!$D9171,'SINIF GÜNLER'!$B:$B,0),MATCH('VERİ TABANI'!$M$1,'SINIF GÜNLER'!$A$1:$C$1,0)),"")</f>
        <v/>
      </c>
      <c r="P9171" s="28" t="str">
        <f t="array" ref="P9171">IFERROR(SEARCH(ÖĞRETMEN,'VERİ TABANI'!G9171,1),"")</f>
        <v/>
      </c>
      <c r="Q9171" s="29" t="str">
        <f t="shared" si="274"/>
        <v/>
      </c>
    </row>
    <row r="9172" spans="13:17">
      <c r="M9172" s="3" t="str">
        <f>IFERROR(INDEX('SINIF GÜNLER'!$A:$C,MATCH('VERİ TABANI'!$D9172,'SINIF GÜNLER'!$B:$B,0),MATCH('VERİ TABANI'!$M$1,'SINIF GÜNLER'!$A$1:$C$1,0)),"")</f>
        <v/>
      </c>
      <c r="P9172" s="28" t="str">
        <f t="array" ref="P9172">IFERROR(SEARCH(ÖĞRETMEN,'VERİ TABANI'!G9172,1),"")</f>
        <v/>
      </c>
      <c r="Q9172" s="29" t="str">
        <f t="shared" si="274"/>
        <v/>
      </c>
    </row>
    <row r="9173" spans="13:17">
      <c r="M9173" s="3" t="str">
        <f>IFERROR(INDEX('SINIF GÜNLER'!$A:$C,MATCH('VERİ TABANI'!$D9173,'SINIF GÜNLER'!$B:$B,0),MATCH('VERİ TABANI'!$M$1,'SINIF GÜNLER'!$A$1:$C$1,0)),"")</f>
        <v/>
      </c>
      <c r="P9173" s="28" t="str">
        <f t="array" ref="P9173">IFERROR(SEARCH(ÖĞRETMEN,'VERİ TABANI'!G9173,1),"")</f>
        <v/>
      </c>
      <c r="Q9173" s="29" t="str">
        <f t="shared" si="274"/>
        <v/>
      </c>
    </row>
    <row r="9174" spans="13:17">
      <c r="M9174" s="3" t="str">
        <f>IFERROR(INDEX('SINIF GÜNLER'!$A:$C,MATCH('VERİ TABANI'!$D9174,'SINIF GÜNLER'!$B:$B,0),MATCH('VERİ TABANI'!$M$1,'SINIF GÜNLER'!$A$1:$C$1,0)),"")</f>
        <v/>
      </c>
      <c r="P9174" s="28" t="str">
        <f t="array" ref="P9174">IFERROR(SEARCH(ÖĞRETMEN,'VERİ TABANI'!G9174,1),"")</f>
        <v/>
      </c>
      <c r="Q9174" s="29" t="str">
        <f t="shared" si="274"/>
        <v/>
      </c>
    </row>
    <row r="9175" spans="13:17">
      <c r="M9175" s="3" t="str">
        <f>IFERROR(INDEX('SINIF GÜNLER'!$A:$C,MATCH('VERİ TABANI'!$D9175,'SINIF GÜNLER'!$B:$B,0),MATCH('VERİ TABANI'!$M$1,'SINIF GÜNLER'!$A$1:$C$1,0)),"")</f>
        <v/>
      </c>
      <c r="P9175" s="28" t="str">
        <f t="array" ref="P9175">IFERROR(SEARCH(ÖĞRETMEN,'VERİ TABANI'!G9175,1),"")</f>
        <v/>
      </c>
      <c r="Q9175" s="29" t="str">
        <f t="shared" si="274"/>
        <v/>
      </c>
    </row>
    <row r="9176" spans="13:17">
      <c r="M9176" s="3" t="str">
        <f>IFERROR(INDEX('SINIF GÜNLER'!$A:$C,MATCH('VERİ TABANI'!$D9176,'SINIF GÜNLER'!$B:$B,0),MATCH('VERİ TABANI'!$M$1,'SINIF GÜNLER'!$A$1:$C$1,0)),"")</f>
        <v/>
      </c>
      <c r="P9176" s="28" t="str">
        <f t="array" ref="P9176">IFERROR(SEARCH(ÖĞRETMEN,'VERİ TABANI'!G9176,1),"")</f>
        <v/>
      </c>
      <c r="Q9176" s="29" t="str">
        <f t="shared" si="274"/>
        <v/>
      </c>
    </row>
    <row r="9177" spans="13:17">
      <c r="M9177" s="3" t="str">
        <f>IFERROR(INDEX('SINIF GÜNLER'!$A:$C,MATCH('VERİ TABANI'!$D9177,'SINIF GÜNLER'!$B:$B,0),MATCH('VERİ TABANI'!$M$1,'SINIF GÜNLER'!$A$1:$C$1,0)),"")</f>
        <v/>
      </c>
      <c r="P9177" s="28" t="str">
        <f t="array" ref="P9177">IFERROR(SEARCH(ÖĞRETMEN,'VERİ TABANI'!G9177,1),"")</f>
        <v/>
      </c>
      <c r="Q9177" s="29" t="str">
        <f t="shared" si="274"/>
        <v/>
      </c>
    </row>
    <row r="9178" spans="13:17">
      <c r="M9178" s="3" t="str">
        <f>IFERROR(INDEX('SINIF GÜNLER'!$A:$C,MATCH('VERİ TABANI'!$D9178,'SINIF GÜNLER'!$B:$B,0),MATCH('VERİ TABANI'!$M$1,'SINIF GÜNLER'!$A$1:$C$1,0)),"")</f>
        <v/>
      </c>
      <c r="P9178" s="28" t="str">
        <f t="array" ref="P9178">IFERROR(SEARCH(ÖĞRETMEN,'VERİ TABANI'!G9178,1),"")</f>
        <v/>
      </c>
      <c r="Q9178" s="29" t="str">
        <f t="shared" si="274"/>
        <v/>
      </c>
    </row>
    <row r="9179" spans="13:17">
      <c r="M9179" s="3" t="str">
        <f>IFERROR(INDEX('SINIF GÜNLER'!$A:$C,MATCH('VERİ TABANI'!$D9179,'SINIF GÜNLER'!$B:$B,0),MATCH('VERİ TABANI'!$M$1,'SINIF GÜNLER'!$A$1:$C$1,0)),"")</f>
        <v/>
      </c>
      <c r="P9179" s="28" t="str">
        <f t="array" ref="P9179">IFERROR(SEARCH(ÖĞRETMEN,'VERİ TABANI'!G9179,1),"")</f>
        <v/>
      </c>
      <c r="Q9179" s="29" t="str">
        <f t="shared" si="274"/>
        <v/>
      </c>
    </row>
    <row r="9180" spans="13:17">
      <c r="M9180" s="3" t="str">
        <f>IFERROR(INDEX('SINIF GÜNLER'!$A:$C,MATCH('VERİ TABANI'!$D9180,'SINIF GÜNLER'!$B:$B,0),MATCH('VERİ TABANI'!$M$1,'SINIF GÜNLER'!$A$1:$C$1,0)),"")</f>
        <v/>
      </c>
      <c r="P9180" s="28" t="str">
        <f t="array" ref="P9180">IFERROR(SEARCH(ÖĞRETMEN,'VERİ TABANI'!G9180,1),"")</f>
        <v/>
      </c>
      <c r="Q9180" s="29" t="str">
        <f t="shared" si="274"/>
        <v/>
      </c>
    </row>
    <row r="9181" spans="13:17">
      <c r="M9181" s="3" t="str">
        <f>IFERROR(INDEX('SINIF GÜNLER'!$A:$C,MATCH('VERİ TABANI'!$D9181,'SINIF GÜNLER'!$B:$B,0),MATCH('VERİ TABANI'!$M$1,'SINIF GÜNLER'!$A$1:$C$1,0)),"")</f>
        <v/>
      </c>
      <c r="P9181" s="28" t="str">
        <f t="array" ref="P9181">IFERROR(SEARCH(ÖĞRETMEN,'VERİ TABANI'!G9181,1),"")</f>
        <v/>
      </c>
      <c r="Q9181" s="29" t="str">
        <f t="shared" si="274"/>
        <v/>
      </c>
    </row>
    <row r="9182" spans="13:17">
      <c r="M9182" s="3" t="str">
        <f>IFERROR(INDEX('SINIF GÜNLER'!$A:$C,MATCH('VERİ TABANI'!$D9182,'SINIF GÜNLER'!$B:$B,0),MATCH('VERİ TABANI'!$M$1,'SINIF GÜNLER'!$A$1:$C$1,0)),"")</f>
        <v/>
      </c>
      <c r="P9182" s="28" t="str">
        <f t="array" ref="P9182">IFERROR(SEARCH(ÖĞRETMEN,'VERİ TABANI'!G9182,1),"")</f>
        <v/>
      </c>
      <c r="Q9182" s="29" t="str">
        <f t="shared" si="274"/>
        <v/>
      </c>
    </row>
    <row r="9183" spans="13:17">
      <c r="M9183" s="3" t="str">
        <f>IFERROR(INDEX('SINIF GÜNLER'!$A:$C,MATCH('VERİ TABANI'!$D9183,'SINIF GÜNLER'!$B:$B,0),MATCH('VERİ TABANI'!$M$1,'SINIF GÜNLER'!$A$1:$C$1,0)),"")</f>
        <v/>
      </c>
      <c r="P9183" s="28" t="str">
        <f t="array" ref="P9183">IFERROR(SEARCH(ÖĞRETMEN,'VERİ TABANI'!G9183,1),"")</f>
        <v/>
      </c>
      <c r="Q9183" s="29" t="str">
        <f t="shared" si="274"/>
        <v/>
      </c>
    </row>
    <row r="9184" spans="13:17">
      <c r="M9184" s="3" t="str">
        <f>IFERROR(INDEX('SINIF GÜNLER'!$A:$C,MATCH('VERİ TABANI'!$D9184,'SINIF GÜNLER'!$B:$B,0),MATCH('VERİ TABANI'!$M$1,'SINIF GÜNLER'!$A$1:$C$1,0)),"")</f>
        <v/>
      </c>
      <c r="P9184" s="28" t="str">
        <f t="array" ref="P9184">IFERROR(SEARCH(ÖĞRETMEN,'VERİ TABANI'!G9184,1),"")</f>
        <v/>
      </c>
      <c r="Q9184" s="29" t="str">
        <f t="shared" si="274"/>
        <v/>
      </c>
    </row>
    <row r="9185" spans="13:17">
      <c r="M9185" s="3" t="str">
        <f>IFERROR(INDEX('SINIF GÜNLER'!$A:$C,MATCH('VERİ TABANI'!$D9185,'SINIF GÜNLER'!$B:$B,0),MATCH('VERİ TABANI'!$M$1,'SINIF GÜNLER'!$A$1:$C$1,0)),"")</f>
        <v/>
      </c>
      <c r="P9185" s="28" t="str">
        <f t="array" ref="P9185">IFERROR(SEARCH(ÖĞRETMEN,'VERİ TABANI'!G9185,1),"")</f>
        <v/>
      </c>
      <c r="Q9185" s="29" t="str">
        <f t="shared" si="274"/>
        <v/>
      </c>
    </row>
    <row r="9186" spans="13:17">
      <c r="M9186" s="3" t="str">
        <f>IFERROR(INDEX('SINIF GÜNLER'!$A:$C,MATCH('VERİ TABANI'!$D9186,'SINIF GÜNLER'!$B:$B,0),MATCH('VERİ TABANI'!$M$1,'SINIF GÜNLER'!$A$1:$C$1,0)),"")</f>
        <v/>
      </c>
      <c r="P9186" s="28" t="str">
        <f t="array" ref="P9186">IFERROR(SEARCH(ÖĞRETMEN,'VERİ TABANI'!G9186,1),"")</f>
        <v/>
      </c>
      <c r="Q9186" s="29" t="str">
        <f t="shared" si="274"/>
        <v/>
      </c>
    </row>
    <row r="9187" spans="13:17">
      <c r="M9187" s="3" t="str">
        <f>IFERROR(INDEX('SINIF GÜNLER'!$A:$C,MATCH('VERİ TABANI'!$D9187,'SINIF GÜNLER'!$B:$B,0),MATCH('VERİ TABANI'!$M$1,'SINIF GÜNLER'!$A$1:$C$1,0)),"")</f>
        <v/>
      </c>
      <c r="P9187" s="28" t="str">
        <f t="array" ref="P9187">IFERROR(SEARCH(ÖĞRETMEN,'VERİ TABANI'!G9187,1),"")</f>
        <v/>
      </c>
      <c r="Q9187" s="29" t="str">
        <f t="shared" si="274"/>
        <v/>
      </c>
    </row>
    <row r="9188" spans="13:17">
      <c r="M9188" s="3" t="str">
        <f>IFERROR(INDEX('SINIF GÜNLER'!$A:$C,MATCH('VERİ TABANI'!$D9188,'SINIF GÜNLER'!$B:$B,0),MATCH('VERİ TABANI'!$M$1,'SINIF GÜNLER'!$A$1:$C$1,0)),"")</f>
        <v/>
      </c>
      <c r="P9188" s="28" t="str">
        <f t="array" ref="P9188">IFERROR(SEARCH(ÖĞRETMEN,'VERİ TABANI'!G9188,1),"")</f>
        <v/>
      </c>
      <c r="Q9188" s="29" t="str">
        <f t="shared" si="274"/>
        <v/>
      </c>
    </row>
    <row r="9189" spans="13:17">
      <c r="M9189" s="3" t="str">
        <f>IFERROR(INDEX('SINIF GÜNLER'!$A:$C,MATCH('VERİ TABANI'!$D9189,'SINIF GÜNLER'!$B:$B,0),MATCH('VERİ TABANI'!$M$1,'SINIF GÜNLER'!$A$1:$C$1,0)),"")</f>
        <v/>
      </c>
      <c r="P9189" s="28" t="str">
        <f t="array" ref="P9189">IFERROR(SEARCH(ÖĞRETMEN,'VERİ TABANI'!G9189,1),"")</f>
        <v/>
      </c>
      <c r="Q9189" s="29" t="str">
        <f t="shared" si="274"/>
        <v/>
      </c>
    </row>
    <row r="9190" spans="13:17">
      <c r="M9190" s="3" t="str">
        <f>IFERROR(INDEX('SINIF GÜNLER'!$A:$C,MATCH('VERİ TABANI'!$D9190,'SINIF GÜNLER'!$B:$B,0),MATCH('VERİ TABANI'!$M$1,'SINIF GÜNLER'!$A$1:$C$1,0)),"")</f>
        <v/>
      </c>
      <c r="P9190" s="28" t="str">
        <f t="array" ref="P9190">IFERROR(SEARCH(ÖĞRETMEN,'VERİ TABANI'!G9190,1),"")</f>
        <v/>
      </c>
      <c r="Q9190" s="29" t="str">
        <f t="shared" si="274"/>
        <v/>
      </c>
    </row>
    <row r="9191" spans="13:17">
      <c r="M9191" s="3" t="str">
        <f>IFERROR(INDEX('SINIF GÜNLER'!$A:$C,MATCH('VERİ TABANI'!$D9191,'SINIF GÜNLER'!$B:$B,0),MATCH('VERİ TABANI'!$M$1,'SINIF GÜNLER'!$A$1:$C$1,0)),"")</f>
        <v/>
      </c>
      <c r="P9191" s="28" t="str">
        <f t="array" ref="P9191">IFERROR(SEARCH(ÖĞRETMEN,'VERİ TABANI'!G9191,1),"")</f>
        <v/>
      </c>
      <c r="Q9191" s="29" t="str">
        <f t="shared" si="274"/>
        <v/>
      </c>
    </row>
    <row r="9192" spans="13:17">
      <c r="M9192" s="3" t="str">
        <f>IFERROR(INDEX('SINIF GÜNLER'!$A:$C,MATCH('VERİ TABANI'!$D9192,'SINIF GÜNLER'!$B:$B,0),MATCH('VERİ TABANI'!$M$1,'SINIF GÜNLER'!$A$1:$C$1,0)),"")</f>
        <v/>
      </c>
      <c r="P9192" s="28" t="str">
        <f t="array" ref="P9192">IFERROR(SEARCH(ÖĞRETMEN,'VERİ TABANI'!G9192,1),"")</f>
        <v/>
      </c>
      <c r="Q9192" s="29" t="str">
        <f t="shared" si="274"/>
        <v/>
      </c>
    </row>
    <row r="9193" spans="13:17">
      <c r="M9193" s="3" t="str">
        <f>IFERROR(INDEX('SINIF GÜNLER'!$A:$C,MATCH('VERİ TABANI'!$D9193,'SINIF GÜNLER'!$B:$B,0),MATCH('VERİ TABANI'!$M$1,'SINIF GÜNLER'!$A$1:$C$1,0)),"")</f>
        <v/>
      </c>
      <c r="P9193" s="28" t="str">
        <f t="array" ref="P9193">IFERROR(SEARCH(ÖĞRETMEN,'VERİ TABANI'!G9193,1),"")</f>
        <v/>
      </c>
      <c r="Q9193" s="29" t="str">
        <f t="shared" si="274"/>
        <v/>
      </c>
    </row>
    <row r="9194" spans="13:17">
      <c r="M9194" s="3" t="str">
        <f>IFERROR(INDEX('SINIF GÜNLER'!$A:$C,MATCH('VERİ TABANI'!$D9194,'SINIF GÜNLER'!$B:$B,0),MATCH('VERİ TABANI'!$M$1,'SINIF GÜNLER'!$A$1:$C$1,0)),"")</f>
        <v/>
      </c>
      <c r="P9194" s="28" t="str">
        <f t="array" ref="P9194">IFERROR(SEARCH(ÖĞRETMEN,'VERİ TABANI'!G9194,1),"")</f>
        <v/>
      </c>
      <c r="Q9194" s="29" t="str">
        <f t="shared" si="274"/>
        <v/>
      </c>
    </row>
    <row r="9195" spans="13:17">
      <c r="M9195" s="3" t="str">
        <f>IFERROR(INDEX('SINIF GÜNLER'!$A:$C,MATCH('VERİ TABANI'!$D9195,'SINIF GÜNLER'!$B:$B,0),MATCH('VERİ TABANI'!$M$1,'SINIF GÜNLER'!$A$1:$C$1,0)),"")</f>
        <v/>
      </c>
      <c r="P9195" s="28" t="str">
        <f t="array" ref="P9195">IFERROR(SEARCH(ÖĞRETMEN,'VERİ TABANI'!G9195,1),"")</f>
        <v/>
      </c>
      <c r="Q9195" s="29" t="str">
        <f t="shared" si="274"/>
        <v/>
      </c>
    </row>
    <row r="9196" spans="13:17">
      <c r="M9196" s="3" t="str">
        <f>IFERROR(INDEX('SINIF GÜNLER'!$A:$C,MATCH('VERİ TABANI'!$D9196,'SINIF GÜNLER'!$B:$B,0),MATCH('VERİ TABANI'!$M$1,'SINIF GÜNLER'!$A$1:$C$1,0)),"")</f>
        <v/>
      </c>
      <c r="P9196" s="28" t="str">
        <f t="array" ref="P9196">IFERROR(SEARCH(ÖĞRETMEN,'VERİ TABANI'!G9196,1),"")</f>
        <v/>
      </c>
      <c r="Q9196" s="29" t="str">
        <f t="shared" si="274"/>
        <v/>
      </c>
    </row>
    <row r="9197" spans="13:17">
      <c r="M9197" s="3" t="str">
        <f>IFERROR(INDEX('SINIF GÜNLER'!$A:$C,MATCH('VERİ TABANI'!$D9197,'SINIF GÜNLER'!$B:$B,0),MATCH('VERİ TABANI'!$M$1,'SINIF GÜNLER'!$A$1:$C$1,0)),"")</f>
        <v/>
      </c>
      <c r="P9197" s="28" t="str">
        <f t="array" ref="P9197">IFERROR(SEARCH(ÖĞRETMEN,'VERİ TABANI'!G9197,1),"")</f>
        <v/>
      </c>
      <c r="Q9197" s="29" t="str">
        <f t="shared" si="274"/>
        <v/>
      </c>
    </row>
    <row r="9198" spans="13:17">
      <c r="M9198" s="3" t="str">
        <f>IFERROR(INDEX('SINIF GÜNLER'!$A:$C,MATCH('VERİ TABANI'!$D9198,'SINIF GÜNLER'!$B:$B,0),MATCH('VERİ TABANI'!$M$1,'SINIF GÜNLER'!$A$1:$C$1,0)),"")</f>
        <v/>
      </c>
      <c r="P9198" s="28" t="str">
        <f t="array" ref="P9198">IFERROR(SEARCH(ÖĞRETMEN,'VERİ TABANI'!G9198,1),"")</f>
        <v/>
      </c>
      <c r="Q9198" s="29" t="str">
        <f t="shared" si="274"/>
        <v/>
      </c>
    </row>
    <row r="9199" spans="13:17">
      <c r="M9199" s="3" t="str">
        <f>IFERROR(INDEX('SINIF GÜNLER'!$A:$C,MATCH('VERİ TABANI'!$D9199,'SINIF GÜNLER'!$B:$B,0),MATCH('VERİ TABANI'!$M$1,'SINIF GÜNLER'!$A$1:$C$1,0)),"")</f>
        <v/>
      </c>
      <c r="P9199" s="28" t="str">
        <f t="array" ref="P9199">IFERROR(SEARCH(ÖĞRETMEN,'VERİ TABANI'!G9199,1),"")</f>
        <v/>
      </c>
      <c r="Q9199" s="29" t="str">
        <f t="shared" si="274"/>
        <v/>
      </c>
    </row>
    <row r="9200" spans="13:17">
      <c r="M9200" s="3" t="str">
        <f>IFERROR(INDEX('SINIF GÜNLER'!$A:$C,MATCH('VERİ TABANI'!$D9200,'SINIF GÜNLER'!$B:$B,0),MATCH('VERİ TABANI'!$M$1,'SINIF GÜNLER'!$A$1:$C$1,0)),"")</f>
        <v/>
      </c>
      <c r="P9200" s="28" t="str">
        <f t="array" ref="P9200">IFERROR(SEARCH(ÖĞRETMEN,'VERİ TABANI'!G9200,1),"")</f>
        <v/>
      </c>
      <c r="Q9200" s="29" t="str">
        <f t="shared" si="274"/>
        <v/>
      </c>
    </row>
    <row r="9201" spans="13:17">
      <c r="M9201" s="3" t="str">
        <f>IFERROR(INDEX('SINIF GÜNLER'!$A:$C,MATCH('VERİ TABANI'!$D9201,'SINIF GÜNLER'!$B:$B,0),MATCH('VERİ TABANI'!$M$1,'SINIF GÜNLER'!$A$1:$C$1,0)),"")</f>
        <v/>
      </c>
      <c r="P9201" s="28" t="str">
        <f t="array" ref="P9201">IFERROR(SEARCH(ÖĞRETMEN,'VERİ TABANI'!G9201,1),"")</f>
        <v/>
      </c>
      <c r="Q9201" s="29" t="str">
        <f t="shared" si="274"/>
        <v/>
      </c>
    </row>
    <row r="9202" spans="13:17">
      <c r="M9202" s="3" t="str">
        <f>IFERROR(INDEX('SINIF GÜNLER'!$A:$C,MATCH('VERİ TABANI'!$D9202,'SINIF GÜNLER'!$B:$B,0),MATCH('VERİ TABANI'!$M$1,'SINIF GÜNLER'!$A$1:$C$1,0)),"")</f>
        <v/>
      </c>
      <c r="P9202" s="28" t="str">
        <f t="array" ref="P9202">IFERROR(SEARCH(ÖĞRETMEN,'VERİ TABANI'!G9202,1),"")</f>
        <v/>
      </c>
      <c r="Q9202" s="29" t="str">
        <f t="shared" si="274"/>
        <v/>
      </c>
    </row>
    <row r="9203" spans="13:17">
      <c r="M9203" s="3" t="str">
        <f>IFERROR(INDEX('SINIF GÜNLER'!$A:$C,MATCH('VERİ TABANI'!$D9203,'SINIF GÜNLER'!$B:$B,0),MATCH('VERİ TABANI'!$M$1,'SINIF GÜNLER'!$A$1:$C$1,0)),"")</f>
        <v/>
      </c>
      <c r="P9203" s="28" t="str">
        <f t="array" ref="P9203">IFERROR(SEARCH(ÖĞRETMEN,'VERİ TABANI'!G9203,1),"")</f>
        <v/>
      </c>
      <c r="Q9203" s="29" t="str">
        <f t="shared" si="274"/>
        <v/>
      </c>
    </row>
    <row r="9204" spans="13:17">
      <c r="M9204" s="3" t="str">
        <f>IFERROR(INDEX('SINIF GÜNLER'!$A:$C,MATCH('VERİ TABANI'!$D9204,'SINIF GÜNLER'!$B:$B,0),MATCH('VERİ TABANI'!$M$1,'SINIF GÜNLER'!$A$1:$C$1,0)),"")</f>
        <v/>
      </c>
      <c r="P9204" s="28" t="str">
        <f t="array" ref="P9204">IFERROR(SEARCH(ÖĞRETMEN,'VERİ TABANI'!G9204,1),"")</f>
        <v/>
      </c>
      <c r="Q9204" s="29" t="str">
        <f t="shared" si="274"/>
        <v/>
      </c>
    </row>
    <row r="9205" spans="13:17">
      <c r="M9205" s="3" t="str">
        <f>IFERROR(INDEX('SINIF GÜNLER'!$A:$C,MATCH('VERİ TABANI'!$D9205,'SINIF GÜNLER'!$B:$B,0),MATCH('VERİ TABANI'!$M$1,'SINIF GÜNLER'!$A$1:$C$1,0)),"")</f>
        <v/>
      </c>
      <c r="P9205" s="28" t="str">
        <f t="array" ref="P9205">IFERROR(SEARCH(ÖĞRETMEN,'VERİ TABANI'!G9205,1),"")</f>
        <v/>
      </c>
      <c r="Q9205" s="29" t="str">
        <f t="shared" si="274"/>
        <v/>
      </c>
    </row>
    <row r="9206" spans="13:17">
      <c r="M9206" s="3" t="str">
        <f>IFERROR(INDEX('SINIF GÜNLER'!$A:$C,MATCH('VERİ TABANI'!$D9206,'SINIF GÜNLER'!$B:$B,0),MATCH('VERİ TABANI'!$M$1,'SINIF GÜNLER'!$A$1:$C$1,0)),"")</f>
        <v/>
      </c>
      <c r="P9206" s="28" t="str">
        <f t="array" ref="P9206">IFERROR(SEARCH(ÖĞRETMEN,'VERİ TABANI'!G9206,1),"")</f>
        <v/>
      </c>
      <c r="Q9206" s="29" t="str">
        <f t="shared" si="274"/>
        <v/>
      </c>
    </row>
    <row r="9207" spans="13:17">
      <c r="M9207" s="3" t="str">
        <f>IFERROR(INDEX('SINIF GÜNLER'!$A:$C,MATCH('VERİ TABANI'!$D9207,'SINIF GÜNLER'!$B:$B,0),MATCH('VERİ TABANI'!$M$1,'SINIF GÜNLER'!$A$1:$C$1,0)),"")</f>
        <v/>
      </c>
      <c r="P9207" s="28" t="str">
        <f t="array" ref="P9207">IFERROR(SEARCH(ÖĞRETMEN,'VERİ TABANI'!G9207,1),"")</f>
        <v/>
      </c>
      <c r="Q9207" s="29" t="str">
        <f t="shared" si="274"/>
        <v/>
      </c>
    </row>
    <row r="9208" spans="13:17">
      <c r="M9208" s="3" t="str">
        <f>IFERROR(INDEX('SINIF GÜNLER'!$A:$C,MATCH('VERİ TABANI'!$D9208,'SINIF GÜNLER'!$B:$B,0),MATCH('VERİ TABANI'!$M$1,'SINIF GÜNLER'!$A$1:$C$1,0)),"")</f>
        <v/>
      </c>
      <c r="P9208" s="28" t="str">
        <f t="array" ref="P9208">IFERROR(SEARCH(ÖĞRETMEN,'VERİ TABANI'!G9208,1),"")</f>
        <v/>
      </c>
      <c r="Q9208" s="29" t="str">
        <f t="shared" si="274"/>
        <v/>
      </c>
    </row>
    <row r="9209" spans="13:17">
      <c r="M9209" s="3" t="str">
        <f>IFERROR(INDEX('SINIF GÜNLER'!$A:$C,MATCH('VERİ TABANI'!$D9209,'SINIF GÜNLER'!$B:$B,0),MATCH('VERİ TABANI'!$M$1,'SINIF GÜNLER'!$A$1:$C$1,0)),"")</f>
        <v/>
      </c>
      <c r="P9209" s="28" t="str">
        <f t="array" ref="P9209">IFERROR(SEARCH(ÖĞRETMEN,'VERİ TABANI'!G9209,1),"")</f>
        <v/>
      </c>
      <c r="Q9209" s="29" t="str">
        <f t="shared" si="274"/>
        <v/>
      </c>
    </row>
    <row r="9210" spans="13:17">
      <c r="M9210" s="3" t="str">
        <f>IFERROR(INDEX('SINIF GÜNLER'!$A:$C,MATCH('VERİ TABANI'!$D9210,'SINIF GÜNLER'!$B:$B,0),MATCH('VERİ TABANI'!$M$1,'SINIF GÜNLER'!$A$1:$C$1,0)),"")</f>
        <v/>
      </c>
      <c r="P9210" s="28" t="str">
        <f t="array" ref="P9210">IFERROR(SEARCH(ÖĞRETMEN,'VERİ TABANI'!G9210,1),"")</f>
        <v/>
      </c>
      <c r="Q9210" s="29" t="str">
        <f t="shared" si="274"/>
        <v/>
      </c>
    </row>
    <row r="9211" spans="13:17">
      <c r="M9211" s="3" t="str">
        <f>IFERROR(INDEX('SINIF GÜNLER'!$A:$C,MATCH('VERİ TABANI'!$D9211,'SINIF GÜNLER'!$B:$B,0),MATCH('VERİ TABANI'!$M$1,'SINIF GÜNLER'!$A$1:$C$1,0)),"")</f>
        <v/>
      </c>
      <c r="P9211" s="28" t="str">
        <f t="array" ref="P9211">IFERROR(SEARCH(ÖĞRETMEN,'VERİ TABANI'!G9211,1),"")</f>
        <v/>
      </c>
      <c r="Q9211" s="29" t="str">
        <f t="shared" si="274"/>
        <v/>
      </c>
    </row>
    <row r="9212" spans="13:17">
      <c r="M9212" s="3" t="str">
        <f>IFERROR(INDEX('SINIF GÜNLER'!$A:$C,MATCH('VERİ TABANI'!$D9212,'SINIF GÜNLER'!$B:$B,0),MATCH('VERİ TABANI'!$M$1,'SINIF GÜNLER'!$A$1:$C$1,0)),"")</f>
        <v/>
      </c>
      <c r="P9212" s="28" t="str">
        <f t="array" ref="P9212">IFERROR(SEARCH(ÖĞRETMEN,'VERİ TABANI'!G9212,1),"")</f>
        <v/>
      </c>
      <c r="Q9212" s="29" t="str">
        <f t="shared" si="274"/>
        <v/>
      </c>
    </row>
    <row r="9213" spans="13:17">
      <c r="M9213" s="3" t="str">
        <f>IFERROR(INDEX('SINIF GÜNLER'!$A:$C,MATCH('VERİ TABANI'!$D9213,'SINIF GÜNLER'!$B:$B,0),MATCH('VERİ TABANI'!$M$1,'SINIF GÜNLER'!$A$1:$C$1,0)),"")</f>
        <v/>
      </c>
      <c r="P9213" s="28" t="str">
        <f t="array" ref="P9213">IFERROR(SEARCH(ÖĞRETMEN,'VERİ TABANI'!G9213,1),"")</f>
        <v/>
      </c>
      <c r="Q9213" s="29" t="str">
        <f t="shared" si="274"/>
        <v/>
      </c>
    </row>
    <row r="9214" spans="13:17">
      <c r="M9214" s="3" t="str">
        <f>IFERROR(INDEX('SINIF GÜNLER'!$A:$C,MATCH('VERİ TABANI'!$D9214,'SINIF GÜNLER'!$B:$B,0),MATCH('VERİ TABANI'!$M$1,'SINIF GÜNLER'!$A$1:$C$1,0)),"")</f>
        <v/>
      </c>
      <c r="P9214" s="28" t="str">
        <f t="array" ref="P9214">IFERROR(SEARCH(ÖĞRETMEN,'VERİ TABANI'!G9214,1),"")</f>
        <v/>
      </c>
      <c r="Q9214" s="29" t="str">
        <f t="shared" si="274"/>
        <v/>
      </c>
    </row>
    <row r="9215" spans="13:17">
      <c r="M9215" s="3" t="str">
        <f>IFERROR(INDEX('SINIF GÜNLER'!$A:$C,MATCH('VERİ TABANI'!$D9215,'SINIF GÜNLER'!$B:$B,0),MATCH('VERİ TABANI'!$M$1,'SINIF GÜNLER'!$A$1:$C$1,0)),"")</f>
        <v/>
      </c>
      <c r="P9215" s="28" t="str">
        <f t="array" ref="P9215">IFERROR(SEARCH(ÖĞRETMEN,'VERİ TABANI'!G9215,1),"")</f>
        <v/>
      </c>
      <c r="Q9215" s="29" t="str">
        <f t="shared" si="274"/>
        <v/>
      </c>
    </row>
    <row r="9216" spans="13:17">
      <c r="M9216" s="3" t="str">
        <f>IFERROR(INDEX('SINIF GÜNLER'!$A:$C,MATCH('VERİ TABANI'!$D9216,'SINIF GÜNLER'!$B:$B,0),MATCH('VERİ TABANI'!$M$1,'SINIF GÜNLER'!$A$1:$C$1,0)),"")</f>
        <v/>
      </c>
      <c r="P9216" s="28" t="str">
        <f t="array" ref="P9216">IFERROR(SEARCH(ÖĞRETMEN,'VERİ TABANI'!G9216,1),"")</f>
        <v/>
      </c>
      <c r="Q9216" s="29" t="str">
        <f t="shared" si="274"/>
        <v/>
      </c>
    </row>
    <row r="9217" spans="13:17">
      <c r="M9217" s="3" t="str">
        <f>IFERROR(INDEX('SINIF GÜNLER'!$A:$C,MATCH('VERİ TABANI'!$D9217,'SINIF GÜNLER'!$B:$B,0),MATCH('VERİ TABANI'!$M$1,'SINIF GÜNLER'!$A$1:$C$1,0)),"")</f>
        <v/>
      </c>
      <c r="P9217" s="28" t="str">
        <f t="array" ref="P9217">IFERROR(SEARCH(ÖĞRETMEN,'VERİ TABANI'!G9217,1),"")</f>
        <v/>
      </c>
      <c r="Q9217" s="29" t="str">
        <f t="shared" si="274"/>
        <v/>
      </c>
    </row>
    <row r="9218" spans="13:17">
      <c r="M9218" s="3" t="str">
        <f>IFERROR(INDEX('SINIF GÜNLER'!$A:$C,MATCH('VERİ TABANI'!$D9218,'SINIF GÜNLER'!$B:$B,0),MATCH('VERİ TABANI'!$M$1,'SINIF GÜNLER'!$A$1:$C$1,0)),"")</f>
        <v/>
      </c>
      <c r="P9218" s="28" t="str">
        <f t="array" ref="P9218">IFERROR(SEARCH(ÖĞRETMEN,'VERİ TABANI'!G9218,1),"")</f>
        <v/>
      </c>
      <c r="Q9218" s="29" t="str">
        <f t="shared" si="274"/>
        <v/>
      </c>
    </row>
    <row r="9219" spans="13:17">
      <c r="M9219" s="3" t="str">
        <f>IFERROR(INDEX('SINIF GÜNLER'!$A:$C,MATCH('VERİ TABANI'!$D9219,'SINIF GÜNLER'!$B:$B,0),MATCH('VERİ TABANI'!$M$1,'SINIF GÜNLER'!$A$1:$C$1,0)),"")</f>
        <v/>
      </c>
      <c r="P9219" s="28" t="str">
        <f t="array" ref="P9219">IFERROR(SEARCH(ÖĞRETMEN,'VERİ TABANI'!G9219,1),"")</f>
        <v/>
      </c>
      <c r="Q9219" s="29" t="str">
        <f t="shared" si="274"/>
        <v/>
      </c>
    </row>
    <row r="9220" spans="13:17">
      <c r="M9220" s="3" t="str">
        <f>IFERROR(INDEX('SINIF GÜNLER'!$A:$C,MATCH('VERİ TABANI'!$D9220,'SINIF GÜNLER'!$B:$B,0),MATCH('VERİ TABANI'!$M$1,'SINIF GÜNLER'!$A$1:$C$1,0)),"")</f>
        <v/>
      </c>
      <c r="P9220" s="28" t="str">
        <f t="array" ref="P9220">IFERROR(SEARCH(ÖĞRETMEN,'VERİ TABANI'!G9220,1),"")</f>
        <v/>
      </c>
      <c r="Q9220" s="29" t="str">
        <f t="shared" si="274"/>
        <v/>
      </c>
    </row>
    <row r="9221" spans="13:17">
      <c r="M9221" s="3" t="str">
        <f>IFERROR(INDEX('SINIF GÜNLER'!$A:$C,MATCH('VERİ TABANI'!$D9221,'SINIF GÜNLER'!$B:$B,0),MATCH('VERİ TABANI'!$M$1,'SINIF GÜNLER'!$A$1:$C$1,0)),"")</f>
        <v/>
      </c>
      <c r="P9221" s="28" t="str">
        <f t="array" ref="P9221">IFERROR(SEARCH(ÖĞRETMEN,'VERİ TABANI'!G9221,1),"")</f>
        <v/>
      </c>
      <c r="Q9221" s="29" t="str">
        <f t="shared" si="274"/>
        <v/>
      </c>
    </row>
    <row r="9222" spans="13:17">
      <c r="M9222" s="3" t="str">
        <f>IFERROR(INDEX('SINIF GÜNLER'!$A:$C,MATCH('VERİ TABANI'!$D9222,'SINIF GÜNLER'!$B:$B,0),MATCH('VERİ TABANI'!$M$1,'SINIF GÜNLER'!$A$1:$C$1,0)),"")</f>
        <v/>
      </c>
      <c r="P9222" s="28" t="str">
        <f t="array" ref="P9222">IFERROR(SEARCH(ÖĞRETMEN,'VERİ TABANI'!G9222,1),"")</f>
        <v/>
      </c>
      <c r="Q9222" s="29" t="str">
        <f t="shared" si="274"/>
        <v/>
      </c>
    </row>
    <row r="9223" spans="13:17">
      <c r="M9223" s="3" t="str">
        <f>IFERROR(INDEX('SINIF GÜNLER'!$A:$C,MATCH('VERİ TABANI'!$D9223,'SINIF GÜNLER'!$B:$B,0),MATCH('VERİ TABANI'!$M$1,'SINIF GÜNLER'!$A$1:$C$1,0)),"")</f>
        <v/>
      </c>
      <c r="P9223" s="28" t="str">
        <f t="array" ref="P9223">IFERROR(SEARCH(ÖĞRETMEN,'VERİ TABANI'!G9223,1),"")</f>
        <v/>
      </c>
      <c r="Q9223" s="29" t="str">
        <f t="shared" si="274"/>
        <v/>
      </c>
    </row>
    <row r="9224" spans="13:17">
      <c r="M9224" s="3" t="str">
        <f>IFERROR(INDEX('SINIF GÜNLER'!$A:$C,MATCH('VERİ TABANI'!$D9224,'SINIF GÜNLER'!$B:$B,0),MATCH('VERİ TABANI'!$M$1,'SINIF GÜNLER'!$A$1:$C$1,0)),"")</f>
        <v/>
      </c>
      <c r="P9224" s="28" t="str">
        <f t="array" ref="P9224">IFERROR(SEARCH(ÖĞRETMEN,'VERİ TABANI'!G9224,1),"")</f>
        <v/>
      </c>
      <c r="Q9224" s="29" t="str">
        <f t="shared" ref="Q9224:Q9287" si="275">IF(P9224="","",ROW())</f>
        <v/>
      </c>
    </row>
    <row r="9225" spans="13:17">
      <c r="M9225" s="3" t="str">
        <f>IFERROR(INDEX('SINIF GÜNLER'!$A:$C,MATCH('VERİ TABANI'!$D9225,'SINIF GÜNLER'!$B:$B,0),MATCH('VERİ TABANI'!$M$1,'SINIF GÜNLER'!$A$1:$C$1,0)),"")</f>
        <v/>
      </c>
      <c r="P9225" s="28" t="str">
        <f t="array" ref="P9225">IFERROR(SEARCH(ÖĞRETMEN,'VERİ TABANI'!G9225,1),"")</f>
        <v/>
      </c>
      <c r="Q9225" s="29" t="str">
        <f t="shared" si="275"/>
        <v/>
      </c>
    </row>
    <row r="9226" spans="13:17">
      <c r="M9226" s="3" t="str">
        <f>IFERROR(INDEX('SINIF GÜNLER'!$A:$C,MATCH('VERİ TABANI'!$D9226,'SINIF GÜNLER'!$B:$B,0),MATCH('VERİ TABANI'!$M$1,'SINIF GÜNLER'!$A$1:$C$1,0)),"")</f>
        <v/>
      </c>
      <c r="P9226" s="28" t="str">
        <f t="array" ref="P9226">IFERROR(SEARCH(ÖĞRETMEN,'VERİ TABANI'!G9226,1),"")</f>
        <v/>
      </c>
      <c r="Q9226" s="29" t="str">
        <f t="shared" si="275"/>
        <v/>
      </c>
    </row>
    <row r="9227" spans="13:17">
      <c r="M9227" s="3" t="str">
        <f>IFERROR(INDEX('SINIF GÜNLER'!$A:$C,MATCH('VERİ TABANI'!$D9227,'SINIF GÜNLER'!$B:$B,0),MATCH('VERİ TABANI'!$M$1,'SINIF GÜNLER'!$A$1:$C$1,0)),"")</f>
        <v/>
      </c>
      <c r="P9227" s="28" t="str">
        <f t="array" ref="P9227">IFERROR(SEARCH(ÖĞRETMEN,'VERİ TABANI'!G9227,1),"")</f>
        <v/>
      </c>
      <c r="Q9227" s="29" t="str">
        <f t="shared" si="275"/>
        <v/>
      </c>
    </row>
    <row r="9228" spans="13:17">
      <c r="M9228" s="3" t="str">
        <f>IFERROR(INDEX('SINIF GÜNLER'!$A:$C,MATCH('VERİ TABANI'!$D9228,'SINIF GÜNLER'!$B:$B,0),MATCH('VERİ TABANI'!$M$1,'SINIF GÜNLER'!$A$1:$C$1,0)),"")</f>
        <v/>
      </c>
      <c r="P9228" s="28" t="str">
        <f t="array" ref="P9228">IFERROR(SEARCH(ÖĞRETMEN,'VERİ TABANI'!G9228,1),"")</f>
        <v/>
      </c>
      <c r="Q9228" s="29" t="str">
        <f t="shared" si="275"/>
        <v/>
      </c>
    </row>
    <row r="9229" spans="13:17">
      <c r="M9229" s="3" t="str">
        <f>IFERROR(INDEX('SINIF GÜNLER'!$A:$C,MATCH('VERİ TABANI'!$D9229,'SINIF GÜNLER'!$B:$B,0),MATCH('VERİ TABANI'!$M$1,'SINIF GÜNLER'!$A$1:$C$1,0)),"")</f>
        <v/>
      </c>
      <c r="P9229" s="28" t="str">
        <f t="array" ref="P9229">IFERROR(SEARCH(ÖĞRETMEN,'VERİ TABANI'!G9229,1),"")</f>
        <v/>
      </c>
      <c r="Q9229" s="29" t="str">
        <f t="shared" si="275"/>
        <v/>
      </c>
    </row>
    <row r="9230" spans="13:17">
      <c r="M9230" s="3" t="str">
        <f>IFERROR(INDEX('SINIF GÜNLER'!$A:$C,MATCH('VERİ TABANI'!$D9230,'SINIF GÜNLER'!$B:$B,0),MATCH('VERİ TABANI'!$M$1,'SINIF GÜNLER'!$A$1:$C$1,0)),"")</f>
        <v/>
      </c>
      <c r="P9230" s="28" t="str">
        <f t="array" ref="P9230">IFERROR(SEARCH(ÖĞRETMEN,'VERİ TABANI'!G9230,1),"")</f>
        <v/>
      </c>
      <c r="Q9230" s="29" t="str">
        <f t="shared" si="275"/>
        <v/>
      </c>
    </row>
    <row r="9231" spans="13:17">
      <c r="M9231" s="3" t="str">
        <f>IFERROR(INDEX('SINIF GÜNLER'!$A:$C,MATCH('VERİ TABANI'!$D9231,'SINIF GÜNLER'!$B:$B,0),MATCH('VERİ TABANI'!$M$1,'SINIF GÜNLER'!$A$1:$C$1,0)),"")</f>
        <v/>
      </c>
      <c r="P9231" s="28" t="str">
        <f t="array" ref="P9231">IFERROR(SEARCH(ÖĞRETMEN,'VERİ TABANI'!G9231,1),"")</f>
        <v/>
      </c>
      <c r="Q9231" s="29" t="str">
        <f t="shared" si="275"/>
        <v/>
      </c>
    </row>
    <row r="9232" spans="13:17">
      <c r="M9232" s="3" t="str">
        <f>IFERROR(INDEX('SINIF GÜNLER'!$A:$C,MATCH('VERİ TABANI'!$D9232,'SINIF GÜNLER'!$B:$B,0),MATCH('VERİ TABANI'!$M$1,'SINIF GÜNLER'!$A$1:$C$1,0)),"")</f>
        <v/>
      </c>
      <c r="P9232" s="28" t="str">
        <f t="array" ref="P9232">IFERROR(SEARCH(ÖĞRETMEN,'VERİ TABANI'!G9232,1),"")</f>
        <v/>
      </c>
      <c r="Q9232" s="29" t="str">
        <f t="shared" si="275"/>
        <v/>
      </c>
    </row>
    <row r="9233" spans="13:17">
      <c r="M9233" s="3" t="str">
        <f>IFERROR(INDEX('SINIF GÜNLER'!$A:$C,MATCH('VERİ TABANI'!$D9233,'SINIF GÜNLER'!$B:$B,0),MATCH('VERİ TABANI'!$M$1,'SINIF GÜNLER'!$A$1:$C$1,0)),"")</f>
        <v/>
      </c>
      <c r="P9233" s="28" t="str">
        <f t="array" ref="P9233">IFERROR(SEARCH(ÖĞRETMEN,'VERİ TABANI'!G9233,1),"")</f>
        <v/>
      </c>
      <c r="Q9233" s="29" t="str">
        <f t="shared" si="275"/>
        <v/>
      </c>
    </row>
    <row r="9234" spans="13:17">
      <c r="M9234" s="3" t="str">
        <f>IFERROR(INDEX('SINIF GÜNLER'!$A:$C,MATCH('VERİ TABANI'!$D9234,'SINIF GÜNLER'!$B:$B,0),MATCH('VERİ TABANI'!$M$1,'SINIF GÜNLER'!$A$1:$C$1,0)),"")</f>
        <v/>
      </c>
      <c r="P9234" s="28" t="str">
        <f t="array" ref="P9234">IFERROR(SEARCH(ÖĞRETMEN,'VERİ TABANI'!G9234,1),"")</f>
        <v/>
      </c>
      <c r="Q9234" s="29" t="str">
        <f t="shared" si="275"/>
        <v/>
      </c>
    </row>
    <row r="9235" spans="13:17">
      <c r="M9235" s="3" t="str">
        <f>IFERROR(INDEX('SINIF GÜNLER'!$A:$C,MATCH('VERİ TABANI'!$D9235,'SINIF GÜNLER'!$B:$B,0),MATCH('VERİ TABANI'!$M$1,'SINIF GÜNLER'!$A$1:$C$1,0)),"")</f>
        <v/>
      </c>
      <c r="P9235" s="28" t="str">
        <f t="array" ref="P9235">IFERROR(SEARCH(ÖĞRETMEN,'VERİ TABANI'!G9235,1),"")</f>
        <v/>
      </c>
      <c r="Q9235" s="29" t="str">
        <f t="shared" si="275"/>
        <v/>
      </c>
    </row>
    <row r="9236" spans="13:17">
      <c r="M9236" s="3" t="str">
        <f>IFERROR(INDEX('SINIF GÜNLER'!$A:$C,MATCH('VERİ TABANI'!$D9236,'SINIF GÜNLER'!$B:$B,0),MATCH('VERİ TABANI'!$M$1,'SINIF GÜNLER'!$A$1:$C$1,0)),"")</f>
        <v/>
      </c>
      <c r="P9236" s="28" t="str">
        <f t="array" ref="P9236">IFERROR(SEARCH(ÖĞRETMEN,'VERİ TABANI'!G9236,1),"")</f>
        <v/>
      </c>
      <c r="Q9236" s="29" t="str">
        <f t="shared" si="275"/>
        <v/>
      </c>
    </row>
    <row r="9237" spans="13:17">
      <c r="M9237" s="3" t="str">
        <f>IFERROR(INDEX('SINIF GÜNLER'!$A:$C,MATCH('VERİ TABANI'!$D9237,'SINIF GÜNLER'!$B:$B,0),MATCH('VERİ TABANI'!$M$1,'SINIF GÜNLER'!$A$1:$C$1,0)),"")</f>
        <v/>
      </c>
      <c r="P9237" s="28" t="str">
        <f t="array" ref="P9237">IFERROR(SEARCH(ÖĞRETMEN,'VERİ TABANI'!G9237,1),"")</f>
        <v/>
      </c>
      <c r="Q9237" s="29" t="str">
        <f t="shared" si="275"/>
        <v/>
      </c>
    </row>
    <row r="9238" spans="13:17">
      <c r="M9238" s="3" t="str">
        <f>IFERROR(INDEX('SINIF GÜNLER'!$A:$C,MATCH('VERİ TABANI'!$D9238,'SINIF GÜNLER'!$B:$B,0),MATCH('VERİ TABANI'!$M$1,'SINIF GÜNLER'!$A$1:$C$1,0)),"")</f>
        <v/>
      </c>
      <c r="P9238" s="28" t="str">
        <f t="array" ref="P9238">IFERROR(SEARCH(ÖĞRETMEN,'VERİ TABANI'!G9238,1),"")</f>
        <v/>
      </c>
      <c r="Q9238" s="29" t="str">
        <f t="shared" si="275"/>
        <v/>
      </c>
    </row>
    <row r="9239" spans="13:17">
      <c r="M9239" s="3" t="str">
        <f>IFERROR(INDEX('SINIF GÜNLER'!$A:$C,MATCH('VERİ TABANI'!$D9239,'SINIF GÜNLER'!$B:$B,0),MATCH('VERİ TABANI'!$M$1,'SINIF GÜNLER'!$A$1:$C$1,0)),"")</f>
        <v/>
      </c>
      <c r="P9239" s="28" t="str">
        <f t="array" ref="P9239">IFERROR(SEARCH(ÖĞRETMEN,'VERİ TABANI'!G9239,1),"")</f>
        <v/>
      </c>
      <c r="Q9239" s="29" t="str">
        <f t="shared" si="275"/>
        <v/>
      </c>
    </row>
    <row r="9240" spans="13:17">
      <c r="M9240" s="3" t="str">
        <f>IFERROR(INDEX('SINIF GÜNLER'!$A:$C,MATCH('VERİ TABANI'!$D9240,'SINIF GÜNLER'!$B:$B,0),MATCH('VERİ TABANI'!$M$1,'SINIF GÜNLER'!$A$1:$C$1,0)),"")</f>
        <v/>
      </c>
      <c r="P9240" s="28" t="str">
        <f t="array" ref="P9240">IFERROR(SEARCH(ÖĞRETMEN,'VERİ TABANI'!G9240,1),"")</f>
        <v/>
      </c>
      <c r="Q9240" s="29" t="str">
        <f t="shared" si="275"/>
        <v/>
      </c>
    </row>
    <row r="9241" spans="13:17">
      <c r="M9241" s="3" t="str">
        <f>IFERROR(INDEX('SINIF GÜNLER'!$A:$C,MATCH('VERİ TABANI'!$D9241,'SINIF GÜNLER'!$B:$B,0),MATCH('VERİ TABANI'!$M$1,'SINIF GÜNLER'!$A$1:$C$1,0)),"")</f>
        <v/>
      </c>
      <c r="P9241" s="28" t="str">
        <f t="array" ref="P9241">IFERROR(SEARCH(ÖĞRETMEN,'VERİ TABANI'!G9241,1),"")</f>
        <v/>
      </c>
      <c r="Q9241" s="29" t="str">
        <f t="shared" si="275"/>
        <v/>
      </c>
    </row>
    <row r="9242" spans="13:17">
      <c r="M9242" s="3" t="str">
        <f>IFERROR(INDEX('SINIF GÜNLER'!$A:$C,MATCH('VERİ TABANI'!$D9242,'SINIF GÜNLER'!$B:$B,0),MATCH('VERİ TABANI'!$M$1,'SINIF GÜNLER'!$A$1:$C$1,0)),"")</f>
        <v/>
      </c>
      <c r="P9242" s="28" t="str">
        <f t="array" ref="P9242">IFERROR(SEARCH(ÖĞRETMEN,'VERİ TABANI'!G9242,1),"")</f>
        <v/>
      </c>
      <c r="Q9242" s="29" t="str">
        <f t="shared" si="275"/>
        <v/>
      </c>
    </row>
    <row r="9243" spans="13:17">
      <c r="M9243" s="3" t="str">
        <f>IFERROR(INDEX('SINIF GÜNLER'!$A:$C,MATCH('VERİ TABANI'!$D9243,'SINIF GÜNLER'!$B:$B,0),MATCH('VERİ TABANI'!$M$1,'SINIF GÜNLER'!$A$1:$C$1,0)),"")</f>
        <v/>
      </c>
      <c r="P9243" s="28" t="str">
        <f t="array" ref="P9243">IFERROR(SEARCH(ÖĞRETMEN,'VERİ TABANI'!G9243,1),"")</f>
        <v/>
      </c>
      <c r="Q9243" s="29" t="str">
        <f t="shared" si="275"/>
        <v/>
      </c>
    </row>
    <row r="9244" spans="13:17">
      <c r="M9244" s="3" t="str">
        <f>IFERROR(INDEX('SINIF GÜNLER'!$A:$C,MATCH('VERİ TABANI'!$D9244,'SINIF GÜNLER'!$B:$B,0),MATCH('VERİ TABANI'!$M$1,'SINIF GÜNLER'!$A$1:$C$1,0)),"")</f>
        <v/>
      </c>
      <c r="P9244" s="28" t="str">
        <f t="array" ref="P9244">IFERROR(SEARCH(ÖĞRETMEN,'VERİ TABANI'!G9244,1),"")</f>
        <v/>
      </c>
      <c r="Q9244" s="29" t="str">
        <f t="shared" si="275"/>
        <v/>
      </c>
    </row>
    <row r="9245" spans="13:17">
      <c r="M9245" s="3" t="str">
        <f>IFERROR(INDEX('SINIF GÜNLER'!$A:$C,MATCH('VERİ TABANI'!$D9245,'SINIF GÜNLER'!$B:$B,0),MATCH('VERİ TABANI'!$M$1,'SINIF GÜNLER'!$A$1:$C$1,0)),"")</f>
        <v/>
      </c>
      <c r="P9245" s="28" t="str">
        <f t="array" ref="P9245">IFERROR(SEARCH(ÖĞRETMEN,'VERİ TABANI'!G9245,1),"")</f>
        <v/>
      </c>
      <c r="Q9245" s="29" t="str">
        <f t="shared" si="275"/>
        <v/>
      </c>
    </row>
    <row r="9246" spans="13:17">
      <c r="M9246" s="3" t="str">
        <f>IFERROR(INDEX('SINIF GÜNLER'!$A:$C,MATCH('VERİ TABANI'!$D9246,'SINIF GÜNLER'!$B:$B,0),MATCH('VERİ TABANI'!$M$1,'SINIF GÜNLER'!$A$1:$C$1,0)),"")</f>
        <v/>
      </c>
      <c r="P9246" s="28" t="str">
        <f t="array" ref="P9246">IFERROR(SEARCH(ÖĞRETMEN,'VERİ TABANI'!G9246,1),"")</f>
        <v/>
      </c>
      <c r="Q9246" s="29" t="str">
        <f t="shared" si="275"/>
        <v/>
      </c>
    </row>
    <row r="9247" spans="13:17">
      <c r="M9247" s="3" t="str">
        <f>IFERROR(INDEX('SINIF GÜNLER'!$A:$C,MATCH('VERİ TABANI'!$D9247,'SINIF GÜNLER'!$B:$B,0),MATCH('VERİ TABANI'!$M$1,'SINIF GÜNLER'!$A$1:$C$1,0)),"")</f>
        <v/>
      </c>
      <c r="P9247" s="28" t="str">
        <f t="array" ref="P9247">IFERROR(SEARCH(ÖĞRETMEN,'VERİ TABANI'!G9247,1),"")</f>
        <v/>
      </c>
      <c r="Q9247" s="29" t="str">
        <f t="shared" si="275"/>
        <v/>
      </c>
    </row>
    <row r="9248" spans="13:17">
      <c r="M9248" s="3" t="str">
        <f>IFERROR(INDEX('SINIF GÜNLER'!$A:$C,MATCH('VERİ TABANI'!$D9248,'SINIF GÜNLER'!$B:$B,0),MATCH('VERİ TABANI'!$M$1,'SINIF GÜNLER'!$A$1:$C$1,0)),"")</f>
        <v/>
      </c>
      <c r="P9248" s="28" t="str">
        <f t="array" ref="P9248">IFERROR(SEARCH(ÖĞRETMEN,'VERİ TABANI'!G9248,1),"")</f>
        <v/>
      </c>
      <c r="Q9248" s="29" t="str">
        <f t="shared" si="275"/>
        <v/>
      </c>
    </row>
    <row r="9249" spans="13:17">
      <c r="M9249" s="3" t="str">
        <f>IFERROR(INDEX('SINIF GÜNLER'!$A:$C,MATCH('VERİ TABANI'!$D9249,'SINIF GÜNLER'!$B:$B,0),MATCH('VERİ TABANI'!$M$1,'SINIF GÜNLER'!$A$1:$C$1,0)),"")</f>
        <v/>
      </c>
      <c r="P9249" s="28" t="str">
        <f t="array" ref="P9249">IFERROR(SEARCH(ÖĞRETMEN,'VERİ TABANI'!G9249,1),"")</f>
        <v/>
      </c>
      <c r="Q9249" s="29" t="str">
        <f t="shared" si="275"/>
        <v/>
      </c>
    </row>
    <row r="9250" spans="13:17">
      <c r="M9250" s="3" t="str">
        <f>IFERROR(INDEX('SINIF GÜNLER'!$A:$C,MATCH('VERİ TABANI'!$D9250,'SINIF GÜNLER'!$B:$B,0),MATCH('VERİ TABANI'!$M$1,'SINIF GÜNLER'!$A$1:$C$1,0)),"")</f>
        <v/>
      </c>
      <c r="P9250" s="28" t="str">
        <f t="array" ref="P9250">IFERROR(SEARCH(ÖĞRETMEN,'VERİ TABANI'!G9250,1),"")</f>
        <v/>
      </c>
      <c r="Q9250" s="29" t="str">
        <f t="shared" si="275"/>
        <v/>
      </c>
    </row>
    <row r="9251" spans="13:17">
      <c r="M9251" s="3" t="str">
        <f>IFERROR(INDEX('SINIF GÜNLER'!$A:$C,MATCH('VERİ TABANI'!$D9251,'SINIF GÜNLER'!$B:$B,0),MATCH('VERİ TABANI'!$M$1,'SINIF GÜNLER'!$A$1:$C$1,0)),"")</f>
        <v/>
      </c>
      <c r="P9251" s="28" t="str">
        <f t="array" ref="P9251">IFERROR(SEARCH(ÖĞRETMEN,'VERİ TABANI'!G9251,1),"")</f>
        <v/>
      </c>
      <c r="Q9251" s="29" t="str">
        <f t="shared" si="275"/>
        <v/>
      </c>
    </row>
    <row r="9252" spans="13:17">
      <c r="M9252" s="3" t="str">
        <f>IFERROR(INDEX('SINIF GÜNLER'!$A:$C,MATCH('VERİ TABANI'!$D9252,'SINIF GÜNLER'!$B:$B,0),MATCH('VERİ TABANI'!$M$1,'SINIF GÜNLER'!$A$1:$C$1,0)),"")</f>
        <v/>
      </c>
      <c r="P9252" s="28" t="str">
        <f t="array" ref="P9252">IFERROR(SEARCH(ÖĞRETMEN,'VERİ TABANI'!G9252,1),"")</f>
        <v/>
      </c>
      <c r="Q9252" s="29" t="str">
        <f t="shared" si="275"/>
        <v/>
      </c>
    </row>
    <row r="9253" spans="13:17">
      <c r="M9253" s="3" t="str">
        <f>IFERROR(INDEX('SINIF GÜNLER'!$A:$C,MATCH('VERİ TABANI'!$D9253,'SINIF GÜNLER'!$B:$B,0),MATCH('VERİ TABANI'!$M$1,'SINIF GÜNLER'!$A$1:$C$1,0)),"")</f>
        <v/>
      </c>
      <c r="P9253" s="28" t="str">
        <f t="array" ref="P9253">IFERROR(SEARCH(ÖĞRETMEN,'VERİ TABANI'!G9253,1),"")</f>
        <v/>
      </c>
      <c r="Q9253" s="29" t="str">
        <f t="shared" si="275"/>
        <v/>
      </c>
    </row>
    <row r="9254" spans="13:17">
      <c r="M9254" s="3" t="str">
        <f>IFERROR(INDEX('SINIF GÜNLER'!$A:$C,MATCH('VERİ TABANI'!$D9254,'SINIF GÜNLER'!$B:$B,0),MATCH('VERİ TABANI'!$M$1,'SINIF GÜNLER'!$A$1:$C$1,0)),"")</f>
        <v/>
      </c>
      <c r="P9254" s="28" t="str">
        <f t="array" ref="P9254">IFERROR(SEARCH(ÖĞRETMEN,'VERİ TABANI'!G9254,1),"")</f>
        <v/>
      </c>
      <c r="Q9254" s="29" t="str">
        <f t="shared" si="275"/>
        <v/>
      </c>
    </row>
    <row r="9255" spans="13:17">
      <c r="M9255" s="3" t="str">
        <f>IFERROR(INDEX('SINIF GÜNLER'!$A:$C,MATCH('VERİ TABANI'!$D9255,'SINIF GÜNLER'!$B:$B,0),MATCH('VERİ TABANI'!$M$1,'SINIF GÜNLER'!$A$1:$C$1,0)),"")</f>
        <v/>
      </c>
      <c r="P9255" s="28" t="str">
        <f t="array" ref="P9255">IFERROR(SEARCH(ÖĞRETMEN,'VERİ TABANI'!G9255,1),"")</f>
        <v/>
      </c>
      <c r="Q9255" s="29" t="str">
        <f t="shared" si="275"/>
        <v/>
      </c>
    </row>
    <row r="9256" spans="13:17">
      <c r="M9256" s="3" t="str">
        <f>IFERROR(INDEX('SINIF GÜNLER'!$A:$C,MATCH('VERİ TABANI'!$D9256,'SINIF GÜNLER'!$B:$B,0),MATCH('VERİ TABANI'!$M$1,'SINIF GÜNLER'!$A$1:$C$1,0)),"")</f>
        <v/>
      </c>
      <c r="P9256" s="28" t="str">
        <f t="array" ref="P9256">IFERROR(SEARCH(ÖĞRETMEN,'VERİ TABANI'!G9256,1),"")</f>
        <v/>
      </c>
      <c r="Q9256" s="29" t="str">
        <f t="shared" si="275"/>
        <v/>
      </c>
    </row>
    <row r="9257" spans="13:17">
      <c r="M9257" s="3" t="str">
        <f>IFERROR(INDEX('SINIF GÜNLER'!$A:$C,MATCH('VERİ TABANI'!$D9257,'SINIF GÜNLER'!$B:$B,0),MATCH('VERİ TABANI'!$M$1,'SINIF GÜNLER'!$A$1:$C$1,0)),"")</f>
        <v/>
      </c>
      <c r="P9257" s="28" t="str">
        <f t="array" ref="P9257">IFERROR(SEARCH(ÖĞRETMEN,'VERİ TABANI'!G9257,1),"")</f>
        <v/>
      </c>
      <c r="Q9257" s="29" t="str">
        <f t="shared" si="275"/>
        <v/>
      </c>
    </row>
    <row r="9258" spans="13:17">
      <c r="M9258" s="3" t="str">
        <f>IFERROR(INDEX('SINIF GÜNLER'!$A:$C,MATCH('VERİ TABANI'!$D9258,'SINIF GÜNLER'!$B:$B,0),MATCH('VERİ TABANI'!$M$1,'SINIF GÜNLER'!$A$1:$C$1,0)),"")</f>
        <v/>
      </c>
      <c r="P9258" s="28" t="str">
        <f t="array" ref="P9258">IFERROR(SEARCH(ÖĞRETMEN,'VERİ TABANI'!G9258,1),"")</f>
        <v/>
      </c>
      <c r="Q9258" s="29" t="str">
        <f t="shared" si="275"/>
        <v/>
      </c>
    </row>
    <row r="9259" spans="13:17">
      <c r="M9259" s="3" t="str">
        <f>IFERROR(INDEX('SINIF GÜNLER'!$A:$C,MATCH('VERİ TABANI'!$D9259,'SINIF GÜNLER'!$B:$B,0),MATCH('VERİ TABANI'!$M$1,'SINIF GÜNLER'!$A$1:$C$1,0)),"")</f>
        <v/>
      </c>
      <c r="P9259" s="28" t="str">
        <f t="array" ref="P9259">IFERROR(SEARCH(ÖĞRETMEN,'VERİ TABANI'!G9259,1),"")</f>
        <v/>
      </c>
      <c r="Q9259" s="29" t="str">
        <f t="shared" si="275"/>
        <v/>
      </c>
    </row>
    <row r="9260" spans="13:17">
      <c r="M9260" s="3" t="str">
        <f>IFERROR(INDEX('SINIF GÜNLER'!$A:$C,MATCH('VERİ TABANI'!$D9260,'SINIF GÜNLER'!$B:$B,0),MATCH('VERİ TABANI'!$M$1,'SINIF GÜNLER'!$A$1:$C$1,0)),"")</f>
        <v/>
      </c>
      <c r="P9260" s="28" t="str">
        <f t="array" ref="P9260">IFERROR(SEARCH(ÖĞRETMEN,'VERİ TABANI'!G9260,1),"")</f>
        <v/>
      </c>
      <c r="Q9260" s="29" t="str">
        <f t="shared" si="275"/>
        <v/>
      </c>
    </row>
    <row r="9261" spans="13:17">
      <c r="M9261" s="3" t="str">
        <f>IFERROR(INDEX('SINIF GÜNLER'!$A:$C,MATCH('VERİ TABANI'!$D9261,'SINIF GÜNLER'!$B:$B,0),MATCH('VERİ TABANI'!$M$1,'SINIF GÜNLER'!$A$1:$C$1,0)),"")</f>
        <v/>
      </c>
      <c r="P9261" s="28" t="str">
        <f t="array" ref="P9261">IFERROR(SEARCH(ÖĞRETMEN,'VERİ TABANI'!G9261,1),"")</f>
        <v/>
      </c>
      <c r="Q9261" s="29" t="str">
        <f t="shared" si="275"/>
        <v/>
      </c>
    </row>
    <row r="9262" spans="13:17">
      <c r="M9262" s="3" t="str">
        <f>IFERROR(INDEX('SINIF GÜNLER'!$A:$C,MATCH('VERİ TABANI'!$D9262,'SINIF GÜNLER'!$B:$B,0),MATCH('VERİ TABANI'!$M$1,'SINIF GÜNLER'!$A$1:$C$1,0)),"")</f>
        <v/>
      </c>
      <c r="P9262" s="28" t="str">
        <f t="array" ref="P9262">IFERROR(SEARCH(ÖĞRETMEN,'VERİ TABANI'!G9262,1),"")</f>
        <v/>
      </c>
      <c r="Q9262" s="29" t="str">
        <f t="shared" si="275"/>
        <v/>
      </c>
    </row>
    <row r="9263" spans="13:17">
      <c r="M9263" s="3" t="str">
        <f>IFERROR(INDEX('SINIF GÜNLER'!$A:$C,MATCH('VERİ TABANI'!$D9263,'SINIF GÜNLER'!$B:$B,0),MATCH('VERİ TABANI'!$M$1,'SINIF GÜNLER'!$A$1:$C$1,0)),"")</f>
        <v/>
      </c>
      <c r="P9263" s="28" t="str">
        <f t="array" ref="P9263">IFERROR(SEARCH(ÖĞRETMEN,'VERİ TABANI'!G9263,1),"")</f>
        <v/>
      </c>
      <c r="Q9263" s="29" t="str">
        <f t="shared" si="275"/>
        <v/>
      </c>
    </row>
    <row r="9264" spans="13:17">
      <c r="M9264" s="3" t="str">
        <f>IFERROR(INDEX('SINIF GÜNLER'!$A:$C,MATCH('VERİ TABANI'!$D9264,'SINIF GÜNLER'!$B:$B,0),MATCH('VERİ TABANI'!$M$1,'SINIF GÜNLER'!$A$1:$C$1,0)),"")</f>
        <v/>
      </c>
      <c r="P9264" s="28" t="str">
        <f t="array" ref="P9264">IFERROR(SEARCH(ÖĞRETMEN,'VERİ TABANI'!G9264,1),"")</f>
        <v/>
      </c>
      <c r="Q9264" s="29" t="str">
        <f t="shared" si="275"/>
        <v/>
      </c>
    </row>
    <row r="9265" spans="13:17">
      <c r="M9265" s="3" t="str">
        <f>IFERROR(INDEX('SINIF GÜNLER'!$A:$C,MATCH('VERİ TABANI'!$D9265,'SINIF GÜNLER'!$B:$B,0),MATCH('VERİ TABANI'!$M$1,'SINIF GÜNLER'!$A$1:$C$1,0)),"")</f>
        <v/>
      </c>
      <c r="P9265" s="28" t="str">
        <f t="array" ref="P9265">IFERROR(SEARCH(ÖĞRETMEN,'VERİ TABANI'!G9265,1),"")</f>
        <v/>
      </c>
      <c r="Q9265" s="29" t="str">
        <f t="shared" si="275"/>
        <v/>
      </c>
    </row>
    <row r="9266" spans="13:17">
      <c r="M9266" s="3" t="str">
        <f>IFERROR(INDEX('SINIF GÜNLER'!$A:$C,MATCH('VERİ TABANI'!$D9266,'SINIF GÜNLER'!$B:$B,0),MATCH('VERİ TABANI'!$M$1,'SINIF GÜNLER'!$A$1:$C$1,0)),"")</f>
        <v/>
      </c>
      <c r="P9266" s="28" t="str">
        <f t="array" ref="P9266">IFERROR(SEARCH(ÖĞRETMEN,'VERİ TABANI'!G9266,1),"")</f>
        <v/>
      </c>
      <c r="Q9266" s="29" t="str">
        <f t="shared" si="275"/>
        <v/>
      </c>
    </row>
    <row r="9267" spans="13:17">
      <c r="M9267" s="3" t="str">
        <f>IFERROR(INDEX('SINIF GÜNLER'!$A:$C,MATCH('VERİ TABANI'!$D9267,'SINIF GÜNLER'!$B:$B,0),MATCH('VERİ TABANI'!$M$1,'SINIF GÜNLER'!$A$1:$C$1,0)),"")</f>
        <v/>
      </c>
      <c r="P9267" s="28" t="str">
        <f t="array" ref="P9267">IFERROR(SEARCH(ÖĞRETMEN,'VERİ TABANI'!G9267,1),"")</f>
        <v/>
      </c>
      <c r="Q9267" s="29" t="str">
        <f t="shared" si="275"/>
        <v/>
      </c>
    </row>
    <row r="9268" spans="13:17">
      <c r="M9268" s="3" t="str">
        <f>IFERROR(INDEX('SINIF GÜNLER'!$A:$C,MATCH('VERİ TABANI'!$D9268,'SINIF GÜNLER'!$B:$B,0),MATCH('VERİ TABANI'!$M$1,'SINIF GÜNLER'!$A$1:$C$1,0)),"")</f>
        <v/>
      </c>
      <c r="P9268" s="28" t="str">
        <f t="array" ref="P9268">IFERROR(SEARCH(ÖĞRETMEN,'VERİ TABANI'!G9268,1),"")</f>
        <v/>
      </c>
      <c r="Q9268" s="29" t="str">
        <f t="shared" si="275"/>
        <v/>
      </c>
    </row>
    <row r="9269" spans="13:17">
      <c r="M9269" s="3" t="str">
        <f>IFERROR(INDEX('SINIF GÜNLER'!$A:$C,MATCH('VERİ TABANI'!$D9269,'SINIF GÜNLER'!$B:$B,0),MATCH('VERİ TABANI'!$M$1,'SINIF GÜNLER'!$A$1:$C$1,0)),"")</f>
        <v/>
      </c>
      <c r="P9269" s="28" t="str">
        <f t="array" ref="P9269">IFERROR(SEARCH(ÖĞRETMEN,'VERİ TABANI'!G9269,1),"")</f>
        <v/>
      </c>
      <c r="Q9269" s="29" t="str">
        <f t="shared" si="275"/>
        <v/>
      </c>
    </row>
    <row r="9270" spans="13:17">
      <c r="M9270" s="3" t="str">
        <f>IFERROR(INDEX('SINIF GÜNLER'!$A:$C,MATCH('VERİ TABANI'!$D9270,'SINIF GÜNLER'!$B:$B,0),MATCH('VERİ TABANI'!$M$1,'SINIF GÜNLER'!$A$1:$C$1,0)),"")</f>
        <v/>
      </c>
      <c r="P9270" s="28" t="str">
        <f t="array" ref="P9270">IFERROR(SEARCH(ÖĞRETMEN,'VERİ TABANI'!G9270,1),"")</f>
        <v/>
      </c>
      <c r="Q9270" s="29" t="str">
        <f t="shared" si="275"/>
        <v/>
      </c>
    </row>
    <row r="9271" spans="13:17">
      <c r="M9271" s="3" t="str">
        <f>IFERROR(INDEX('SINIF GÜNLER'!$A:$C,MATCH('VERİ TABANI'!$D9271,'SINIF GÜNLER'!$B:$B,0),MATCH('VERİ TABANI'!$M$1,'SINIF GÜNLER'!$A$1:$C$1,0)),"")</f>
        <v/>
      </c>
      <c r="P9271" s="28" t="str">
        <f t="array" ref="P9271">IFERROR(SEARCH(ÖĞRETMEN,'VERİ TABANI'!G9271,1),"")</f>
        <v/>
      </c>
      <c r="Q9271" s="29" t="str">
        <f t="shared" si="275"/>
        <v/>
      </c>
    </row>
    <row r="9272" spans="13:17">
      <c r="M9272" s="3" t="str">
        <f>IFERROR(INDEX('SINIF GÜNLER'!$A:$C,MATCH('VERİ TABANI'!$D9272,'SINIF GÜNLER'!$B:$B,0),MATCH('VERİ TABANI'!$M$1,'SINIF GÜNLER'!$A$1:$C$1,0)),"")</f>
        <v/>
      </c>
      <c r="P9272" s="28" t="str">
        <f t="array" ref="P9272">IFERROR(SEARCH(ÖĞRETMEN,'VERİ TABANI'!G9272,1),"")</f>
        <v/>
      </c>
      <c r="Q9272" s="29" t="str">
        <f t="shared" si="275"/>
        <v/>
      </c>
    </row>
    <row r="9273" spans="13:17">
      <c r="M9273" s="3" t="str">
        <f>IFERROR(INDEX('SINIF GÜNLER'!$A:$C,MATCH('VERİ TABANI'!$D9273,'SINIF GÜNLER'!$B:$B,0),MATCH('VERİ TABANI'!$M$1,'SINIF GÜNLER'!$A$1:$C$1,0)),"")</f>
        <v/>
      </c>
      <c r="P9273" s="28" t="str">
        <f t="array" ref="P9273">IFERROR(SEARCH(ÖĞRETMEN,'VERİ TABANI'!G9273,1),"")</f>
        <v/>
      </c>
      <c r="Q9273" s="29" t="str">
        <f t="shared" si="275"/>
        <v/>
      </c>
    </row>
    <row r="9274" spans="13:17">
      <c r="M9274" s="3" t="str">
        <f>IFERROR(INDEX('SINIF GÜNLER'!$A:$C,MATCH('VERİ TABANI'!$D9274,'SINIF GÜNLER'!$B:$B,0),MATCH('VERİ TABANI'!$M$1,'SINIF GÜNLER'!$A$1:$C$1,0)),"")</f>
        <v/>
      </c>
      <c r="P9274" s="28" t="str">
        <f t="array" ref="P9274">IFERROR(SEARCH(ÖĞRETMEN,'VERİ TABANI'!G9274,1),"")</f>
        <v/>
      </c>
      <c r="Q9274" s="29" t="str">
        <f t="shared" si="275"/>
        <v/>
      </c>
    </row>
    <row r="9275" spans="13:17">
      <c r="M9275" s="3" t="str">
        <f>IFERROR(INDEX('SINIF GÜNLER'!$A:$C,MATCH('VERİ TABANI'!$D9275,'SINIF GÜNLER'!$B:$B,0),MATCH('VERİ TABANI'!$M$1,'SINIF GÜNLER'!$A$1:$C$1,0)),"")</f>
        <v/>
      </c>
      <c r="P9275" s="28" t="str">
        <f t="array" ref="P9275">IFERROR(SEARCH(ÖĞRETMEN,'VERİ TABANI'!G9275,1),"")</f>
        <v/>
      </c>
      <c r="Q9275" s="29" t="str">
        <f t="shared" si="275"/>
        <v/>
      </c>
    </row>
    <row r="9276" spans="13:17">
      <c r="M9276" s="3" t="str">
        <f>IFERROR(INDEX('SINIF GÜNLER'!$A:$C,MATCH('VERİ TABANI'!$D9276,'SINIF GÜNLER'!$B:$B,0),MATCH('VERİ TABANI'!$M$1,'SINIF GÜNLER'!$A$1:$C$1,0)),"")</f>
        <v/>
      </c>
      <c r="P9276" s="28" t="str">
        <f t="array" ref="P9276">IFERROR(SEARCH(ÖĞRETMEN,'VERİ TABANI'!G9276,1),"")</f>
        <v/>
      </c>
      <c r="Q9276" s="29" t="str">
        <f t="shared" si="275"/>
        <v/>
      </c>
    </row>
    <row r="9277" spans="13:17">
      <c r="M9277" s="3" t="str">
        <f>IFERROR(INDEX('SINIF GÜNLER'!$A:$C,MATCH('VERİ TABANI'!$D9277,'SINIF GÜNLER'!$B:$B,0),MATCH('VERİ TABANI'!$M$1,'SINIF GÜNLER'!$A$1:$C$1,0)),"")</f>
        <v/>
      </c>
      <c r="P9277" s="28" t="str">
        <f t="array" ref="P9277">IFERROR(SEARCH(ÖĞRETMEN,'VERİ TABANI'!G9277,1),"")</f>
        <v/>
      </c>
      <c r="Q9277" s="29" t="str">
        <f t="shared" si="275"/>
        <v/>
      </c>
    </row>
    <row r="9278" spans="13:17">
      <c r="M9278" s="3" t="str">
        <f>IFERROR(INDEX('SINIF GÜNLER'!$A:$C,MATCH('VERİ TABANI'!$D9278,'SINIF GÜNLER'!$B:$B,0),MATCH('VERİ TABANI'!$M$1,'SINIF GÜNLER'!$A$1:$C$1,0)),"")</f>
        <v/>
      </c>
      <c r="P9278" s="28" t="str">
        <f t="array" ref="P9278">IFERROR(SEARCH(ÖĞRETMEN,'VERİ TABANI'!G9278,1),"")</f>
        <v/>
      </c>
      <c r="Q9278" s="29" t="str">
        <f t="shared" si="275"/>
        <v/>
      </c>
    </row>
    <row r="9279" spans="13:17">
      <c r="M9279" s="3" t="str">
        <f>IFERROR(INDEX('SINIF GÜNLER'!$A:$C,MATCH('VERİ TABANI'!$D9279,'SINIF GÜNLER'!$B:$B,0),MATCH('VERİ TABANI'!$M$1,'SINIF GÜNLER'!$A$1:$C$1,0)),"")</f>
        <v/>
      </c>
      <c r="P9279" s="28" t="str">
        <f t="array" ref="P9279">IFERROR(SEARCH(ÖĞRETMEN,'VERİ TABANI'!G9279,1),"")</f>
        <v/>
      </c>
      <c r="Q9279" s="29" t="str">
        <f t="shared" si="275"/>
        <v/>
      </c>
    </row>
    <row r="9280" spans="13:17">
      <c r="M9280" s="3" t="str">
        <f>IFERROR(INDEX('SINIF GÜNLER'!$A:$C,MATCH('VERİ TABANI'!$D9280,'SINIF GÜNLER'!$B:$B,0),MATCH('VERİ TABANI'!$M$1,'SINIF GÜNLER'!$A$1:$C$1,0)),"")</f>
        <v/>
      </c>
      <c r="P9280" s="28" t="str">
        <f t="array" ref="P9280">IFERROR(SEARCH(ÖĞRETMEN,'VERİ TABANI'!G9280,1),"")</f>
        <v/>
      </c>
      <c r="Q9280" s="29" t="str">
        <f t="shared" si="275"/>
        <v/>
      </c>
    </row>
    <row r="9281" spans="13:17">
      <c r="M9281" s="3" t="str">
        <f>IFERROR(INDEX('SINIF GÜNLER'!$A:$C,MATCH('VERİ TABANI'!$D9281,'SINIF GÜNLER'!$B:$B,0),MATCH('VERİ TABANI'!$M$1,'SINIF GÜNLER'!$A$1:$C$1,0)),"")</f>
        <v/>
      </c>
      <c r="P9281" s="28" t="str">
        <f t="array" ref="P9281">IFERROR(SEARCH(ÖĞRETMEN,'VERİ TABANI'!G9281,1),"")</f>
        <v/>
      </c>
      <c r="Q9281" s="29" t="str">
        <f t="shared" si="275"/>
        <v/>
      </c>
    </row>
    <row r="9282" spans="13:17">
      <c r="M9282" s="3" t="str">
        <f>IFERROR(INDEX('SINIF GÜNLER'!$A:$C,MATCH('VERİ TABANI'!$D9282,'SINIF GÜNLER'!$B:$B,0),MATCH('VERİ TABANI'!$M$1,'SINIF GÜNLER'!$A$1:$C$1,0)),"")</f>
        <v/>
      </c>
      <c r="P9282" s="28" t="str">
        <f t="array" ref="P9282">IFERROR(SEARCH(ÖĞRETMEN,'VERİ TABANI'!G9282,1),"")</f>
        <v/>
      </c>
      <c r="Q9282" s="29" t="str">
        <f t="shared" si="275"/>
        <v/>
      </c>
    </row>
    <row r="9283" spans="13:17">
      <c r="M9283" s="3" t="str">
        <f>IFERROR(INDEX('SINIF GÜNLER'!$A:$C,MATCH('VERİ TABANI'!$D9283,'SINIF GÜNLER'!$B:$B,0),MATCH('VERİ TABANI'!$M$1,'SINIF GÜNLER'!$A$1:$C$1,0)),"")</f>
        <v/>
      </c>
      <c r="P9283" s="28" t="str">
        <f t="array" ref="P9283">IFERROR(SEARCH(ÖĞRETMEN,'VERİ TABANI'!G9283,1),"")</f>
        <v/>
      </c>
      <c r="Q9283" s="29" t="str">
        <f t="shared" si="275"/>
        <v/>
      </c>
    </row>
    <row r="9284" spans="13:17">
      <c r="M9284" s="3" t="str">
        <f>IFERROR(INDEX('SINIF GÜNLER'!$A:$C,MATCH('VERİ TABANI'!$D9284,'SINIF GÜNLER'!$B:$B,0),MATCH('VERİ TABANI'!$M$1,'SINIF GÜNLER'!$A$1:$C$1,0)),"")</f>
        <v/>
      </c>
      <c r="P9284" s="28" t="str">
        <f t="array" ref="P9284">IFERROR(SEARCH(ÖĞRETMEN,'VERİ TABANI'!G9284,1),"")</f>
        <v/>
      </c>
      <c r="Q9284" s="29" t="str">
        <f t="shared" si="275"/>
        <v/>
      </c>
    </row>
    <row r="9285" spans="13:17">
      <c r="M9285" s="3" t="str">
        <f>IFERROR(INDEX('SINIF GÜNLER'!$A:$C,MATCH('VERİ TABANI'!$D9285,'SINIF GÜNLER'!$B:$B,0),MATCH('VERİ TABANI'!$M$1,'SINIF GÜNLER'!$A$1:$C$1,0)),"")</f>
        <v/>
      </c>
      <c r="P9285" s="28" t="str">
        <f t="array" ref="P9285">IFERROR(SEARCH(ÖĞRETMEN,'VERİ TABANI'!G9285,1),"")</f>
        <v/>
      </c>
      <c r="Q9285" s="29" t="str">
        <f t="shared" si="275"/>
        <v/>
      </c>
    </row>
    <row r="9286" spans="13:17">
      <c r="M9286" s="3" t="str">
        <f>IFERROR(INDEX('SINIF GÜNLER'!$A:$C,MATCH('VERİ TABANI'!$D9286,'SINIF GÜNLER'!$B:$B,0),MATCH('VERİ TABANI'!$M$1,'SINIF GÜNLER'!$A$1:$C$1,0)),"")</f>
        <v/>
      </c>
      <c r="P9286" s="28" t="str">
        <f t="array" ref="P9286">IFERROR(SEARCH(ÖĞRETMEN,'VERİ TABANI'!G9286,1),"")</f>
        <v/>
      </c>
      <c r="Q9286" s="29" t="str">
        <f t="shared" si="275"/>
        <v/>
      </c>
    </row>
    <row r="9287" spans="13:17">
      <c r="M9287" s="3" t="str">
        <f>IFERROR(INDEX('SINIF GÜNLER'!$A:$C,MATCH('VERİ TABANI'!$D9287,'SINIF GÜNLER'!$B:$B,0),MATCH('VERİ TABANI'!$M$1,'SINIF GÜNLER'!$A$1:$C$1,0)),"")</f>
        <v/>
      </c>
      <c r="P9287" s="28" t="str">
        <f t="array" ref="P9287">IFERROR(SEARCH(ÖĞRETMEN,'VERİ TABANI'!G9287,1),"")</f>
        <v/>
      </c>
      <c r="Q9287" s="29" t="str">
        <f t="shared" si="275"/>
        <v/>
      </c>
    </row>
    <row r="9288" spans="13:17">
      <c r="M9288" s="3" t="str">
        <f>IFERROR(INDEX('SINIF GÜNLER'!$A:$C,MATCH('VERİ TABANI'!$D9288,'SINIF GÜNLER'!$B:$B,0),MATCH('VERİ TABANI'!$M$1,'SINIF GÜNLER'!$A$1:$C$1,0)),"")</f>
        <v/>
      </c>
      <c r="P9288" s="28" t="str">
        <f t="array" ref="P9288">IFERROR(SEARCH(ÖĞRETMEN,'VERİ TABANI'!G9288,1),"")</f>
        <v/>
      </c>
      <c r="Q9288" s="29" t="str">
        <f t="shared" ref="Q9288:Q9351" si="276">IF(P9288="","",ROW())</f>
        <v/>
      </c>
    </row>
    <row r="9289" spans="13:17">
      <c r="M9289" s="3" t="str">
        <f>IFERROR(INDEX('SINIF GÜNLER'!$A:$C,MATCH('VERİ TABANI'!$D9289,'SINIF GÜNLER'!$B:$B,0),MATCH('VERİ TABANI'!$M$1,'SINIF GÜNLER'!$A$1:$C$1,0)),"")</f>
        <v/>
      </c>
      <c r="P9289" s="28" t="str">
        <f t="array" ref="P9289">IFERROR(SEARCH(ÖĞRETMEN,'VERİ TABANI'!G9289,1),"")</f>
        <v/>
      </c>
      <c r="Q9289" s="29" t="str">
        <f t="shared" si="276"/>
        <v/>
      </c>
    </row>
    <row r="9290" spans="13:17">
      <c r="M9290" s="3" t="str">
        <f>IFERROR(INDEX('SINIF GÜNLER'!$A:$C,MATCH('VERİ TABANI'!$D9290,'SINIF GÜNLER'!$B:$B,0),MATCH('VERİ TABANI'!$M$1,'SINIF GÜNLER'!$A$1:$C$1,0)),"")</f>
        <v/>
      </c>
      <c r="P9290" s="28" t="str">
        <f t="array" ref="P9290">IFERROR(SEARCH(ÖĞRETMEN,'VERİ TABANI'!G9290,1),"")</f>
        <v/>
      </c>
      <c r="Q9290" s="29" t="str">
        <f t="shared" si="276"/>
        <v/>
      </c>
    </row>
    <row r="9291" spans="13:17">
      <c r="M9291" s="3" t="str">
        <f>IFERROR(INDEX('SINIF GÜNLER'!$A:$C,MATCH('VERİ TABANI'!$D9291,'SINIF GÜNLER'!$B:$B,0),MATCH('VERİ TABANI'!$M$1,'SINIF GÜNLER'!$A$1:$C$1,0)),"")</f>
        <v/>
      </c>
      <c r="P9291" s="28" t="str">
        <f t="array" ref="P9291">IFERROR(SEARCH(ÖĞRETMEN,'VERİ TABANI'!G9291,1),"")</f>
        <v/>
      </c>
      <c r="Q9291" s="29" t="str">
        <f t="shared" si="276"/>
        <v/>
      </c>
    </row>
    <row r="9292" spans="13:17">
      <c r="M9292" s="3" t="str">
        <f>IFERROR(INDEX('SINIF GÜNLER'!$A:$C,MATCH('VERİ TABANI'!$D9292,'SINIF GÜNLER'!$B:$B,0),MATCH('VERİ TABANI'!$M$1,'SINIF GÜNLER'!$A$1:$C$1,0)),"")</f>
        <v/>
      </c>
      <c r="P9292" s="28" t="str">
        <f t="array" ref="P9292">IFERROR(SEARCH(ÖĞRETMEN,'VERİ TABANI'!G9292,1),"")</f>
        <v/>
      </c>
      <c r="Q9292" s="29" t="str">
        <f t="shared" si="276"/>
        <v/>
      </c>
    </row>
    <row r="9293" spans="13:17">
      <c r="M9293" s="3" t="str">
        <f>IFERROR(INDEX('SINIF GÜNLER'!$A:$C,MATCH('VERİ TABANI'!$D9293,'SINIF GÜNLER'!$B:$B,0),MATCH('VERİ TABANI'!$M$1,'SINIF GÜNLER'!$A$1:$C$1,0)),"")</f>
        <v/>
      </c>
      <c r="P9293" s="28" t="str">
        <f t="array" ref="P9293">IFERROR(SEARCH(ÖĞRETMEN,'VERİ TABANI'!G9293,1),"")</f>
        <v/>
      </c>
      <c r="Q9293" s="29" t="str">
        <f t="shared" si="276"/>
        <v/>
      </c>
    </row>
    <row r="9294" spans="13:17">
      <c r="M9294" s="3" t="str">
        <f>IFERROR(INDEX('SINIF GÜNLER'!$A:$C,MATCH('VERİ TABANI'!$D9294,'SINIF GÜNLER'!$B:$B,0),MATCH('VERİ TABANI'!$M$1,'SINIF GÜNLER'!$A$1:$C$1,0)),"")</f>
        <v/>
      </c>
      <c r="P9294" s="28" t="str">
        <f t="array" ref="P9294">IFERROR(SEARCH(ÖĞRETMEN,'VERİ TABANI'!G9294,1),"")</f>
        <v/>
      </c>
      <c r="Q9294" s="29" t="str">
        <f t="shared" si="276"/>
        <v/>
      </c>
    </row>
    <row r="9295" spans="13:17">
      <c r="M9295" s="3" t="str">
        <f>IFERROR(INDEX('SINIF GÜNLER'!$A:$C,MATCH('VERİ TABANI'!$D9295,'SINIF GÜNLER'!$B:$B,0),MATCH('VERİ TABANI'!$M$1,'SINIF GÜNLER'!$A$1:$C$1,0)),"")</f>
        <v/>
      </c>
      <c r="P9295" s="28" t="str">
        <f t="array" ref="P9295">IFERROR(SEARCH(ÖĞRETMEN,'VERİ TABANI'!G9295,1),"")</f>
        <v/>
      </c>
      <c r="Q9295" s="29" t="str">
        <f t="shared" si="276"/>
        <v/>
      </c>
    </row>
    <row r="9296" spans="13:17">
      <c r="M9296" s="3" t="str">
        <f>IFERROR(INDEX('SINIF GÜNLER'!$A:$C,MATCH('VERİ TABANI'!$D9296,'SINIF GÜNLER'!$B:$B,0),MATCH('VERİ TABANI'!$M$1,'SINIF GÜNLER'!$A$1:$C$1,0)),"")</f>
        <v/>
      </c>
      <c r="P9296" s="28" t="str">
        <f t="array" ref="P9296">IFERROR(SEARCH(ÖĞRETMEN,'VERİ TABANI'!G9296,1),"")</f>
        <v/>
      </c>
      <c r="Q9296" s="29" t="str">
        <f t="shared" si="276"/>
        <v/>
      </c>
    </row>
    <row r="9297" spans="13:17">
      <c r="M9297" s="3" t="str">
        <f>IFERROR(INDEX('SINIF GÜNLER'!$A:$C,MATCH('VERİ TABANI'!$D9297,'SINIF GÜNLER'!$B:$B,0),MATCH('VERİ TABANI'!$M$1,'SINIF GÜNLER'!$A$1:$C$1,0)),"")</f>
        <v/>
      </c>
      <c r="P9297" s="28" t="str">
        <f t="array" ref="P9297">IFERROR(SEARCH(ÖĞRETMEN,'VERİ TABANI'!G9297,1),"")</f>
        <v/>
      </c>
      <c r="Q9297" s="29" t="str">
        <f t="shared" si="276"/>
        <v/>
      </c>
    </row>
    <row r="9298" spans="13:17">
      <c r="M9298" s="3" t="str">
        <f>IFERROR(INDEX('SINIF GÜNLER'!$A:$C,MATCH('VERİ TABANI'!$D9298,'SINIF GÜNLER'!$B:$B,0),MATCH('VERİ TABANI'!$M$1,'SINIF GÜNLER'!$A$1:$C$1,0)),"")</f>
        <v/>
      </c>
      <c r="P9298" s="28" t="str">
        <f t="array" ref="P9298">IFERROR(SEARCH(ÖĞRETMEN,'VERİ TABANI'!G9298,1),"")</f>
        <v/>
      </c>
      <c r="Q9298" s="29" t="str">
        <f t="shared" si="276"/>
        <v/>
      </c>
    </row>
    <row r="9299" spans="13:17">
      <c r="M9299" s="3" t="str">
        <f>IFERROR(INDEX('SINIF GÜNLER'!$A:$C,MATCH('VERİ TABANI'!$D9299,'SINIF GÜNLER'!$B:$B,0),MATCH('VERİ TABANI'!$M$1,'SINIF GÜNLER'!$A$1:$C$1,0)),"")</f>
        <v/>
      </c>
      <c r="P9299" s="28" t="str">
        <f t="array" ref="P9299">IFERROR(SEARCH(ÖĞRETMEN,'VERİ TABANI'!G9299,1),"")</f>
        <v/>
      </c>
      <c r="Q9299" s="29" t="str">
        <f t="shared" si="276"/>
        <v/>
      </c>
    </row>
    <row r="9300" spans="13:17">
      <c r="M9300" s="3" t="str">
        <f>IFERROR(INDEX('SINIF GÜNLER'!$A:$C,MATCH('VERİ TABANI'!$D9300,'SINIF GÜNLER'!$B:$B,0),MATCH('VERİ TABANI'!$M$1,'SINIF GÜNLER'!$A$1:$C$1,0)),"")</f>
        <v/>
      </c>
      <c r="P9300" s="28" t="str">
        <f t="array" ref="P9300">IFERROR(SEARCH(ÖĞRETMEN,'VERİ TABANI'!G9300,1),"")</f>
        <v/>
      </c>
      <c r="Q9300" s="29" t="str">
        <f t="shared" si="276"/>
        <v/>
      </c>
    </row>
    <row r="9301" spans="13:17">
      <c r="M9301" s="3" t="str">
        <f>IFERROR(INDEX('SINIF GÜNLER'!$A:$C,MATCH('VERİ TABANI'!$D9301,'SINIF GÜNLER'!$B:$B,0),MATCH('VERİ TABANI'!$M$1,'SINIF GÜNLER'!$A$1:$C$1,0)),"")</f>
        <v/>
      </c>
      <c r="P9301" s="28" t="str">
        <f t="array" ref="P9301">IFERROR(SEARCH(ÖĞRETMEN,'VERİ TABANI'!G9301,1),"")</f>
        <v/>
      </c>
      <c r="Q9301" s="29" t="str">
        <f t="shared" si="276"/>
        <v/>
      </c>
    </row>
    <row r="9302" spans="13:17">
      <c r="M9302" s="3" t="str">
        <f>IFERROR(INDEX('SINIF GÜNLER'!$A:$C,MATCH('VERİ TABANI'!$D9302,'SINIF GÜNLER'!$B:$B,0),MATCH('VERİ TABANI'!$M$1,'SINIF GÜNLER'!$A$1:$C$1,0)),"")</f>
        <v/>
      </c>
      <c r="P9302" s="28" t="str">
        <f t="array" ref="P9302">IFERROR(SEARCH(ÖĞRETMEN,'VERİ TABANI'!G9302,1),"")</f>
        <v/>
      </c>
      <c r="Q9302" s="29" t="str">
        <f t="shared" si="276"/>
        <v/>
      </c>
    </row>
    <row r="9303" spans="13:17">
      <c r="M9303" s="3" t="str">
        <f>IFERROR(INDEX('SINIF GÜNLER'!$A:$C,MATCH('VERİ TABANI'!$D9303,'SINIF GÜNLER'!$B:$B,0),MATCH('VERİ TABANI'!$M$1,'SINIF GÜNLER'!$A$1:$C$1,0)),"")</f>
        <v/>
      </c>
      <c r="P9303" s="28" t="str">
        <f t="array" ref="P9303">IFERROR(SEARCH(ÖĞRETMEN,'VERİ TABANI'!G9303,1),"")</f>
        <v/>
      </c>
      <c r="Q9303" s="29" t="str">
        <f t="shared" si="276"/>
        <v/>
      </c>
    </row>
    <row r="9304" spans="13:17">
      <c r="M9304" s="3" t="str">
        <f>IFERROR(INDEX('SINIF GÜNLER'!$A:$C,MATCH('VERİ TABANI'!$D9304,'SINIF GÜNLER'!$B:$B,0),MATCH('VERİ TABANI'!$M$1,'SINIF GÜNLER'!$A$1:$C$1,0)),"")</f>
        <v/>
      </c>
      <c r="P9304" s="28" t="str">
        <f t="array" ref="P9304">IFERROR(SEARCH(ÖĞRETMEN,'VERİ TABANI'!G9304,1),"")</f>
        <v/>
      </c>
      <c r="Q9304" s="29" t="str">
        <f t="shared" si="276"/>
        <v/>
      </c>
    </row>
    <row r="9305" spans="13:17">
      <c r="M9305" s="3" t="str">
        <f>IFERROR(INDEX('SINIF GÜNLER'!$A:$C,MATCH('VERİ TABANI'!$D9305,'SINIF GÜNLER'!$B:$B,0),MATCH('VERİ TABANI'!$M$1,'SINIF GÜNLER'!$A$1:$C$1,0)),"")</f>
        <v/>
      </c>
      <c r="P9305" s="28" t="str">
        <f t="array" ref="P9305">IFERROR(SEARCH(ÖĞRETMEN,'VERİ TABANI'!G9305,1),"")</f>
        <v/>
      </c>
      <c r="Q9305" s="29" t="str">
        <f t="shared" si="276"/>
        <v/>
      </c>
    </row>
    <row r="9306" spans="13:17">
      <c r="M9306" s="3" t="str">
        <f>IFERROR(INDEX('SINIF GÜNLER'!$A:$C,MATCH('VERİ TABANI'!$D9306,'SINIF GÜNLER'!$B:$B,0),MATCH('VERİ TABANI'!$M$1,'SINIF GÜNLER'!$A$1:$C$1,0)),"")</f>
        <v/>
      </c>
      <c r="P9306" s="28" t="str">
        <f t="array" ref="P9306">IFERROR(SEARCH(ÖĞRETMEN,'VERİ TABANI'!G9306,1),"")</f>
        <v/>
      </c>
      <c r="Q9306" s="29" t="str">
        <f t="shared" si="276"/>
        <v/>
      </c>
    </row>
    <row r="9307" spans="13:17">
      <c r="M9307" s="3" t="str">
        <f>IFERROR(INDEX('SINIF GÜNLER'!$A:$C,MATCH('VERİ TABANI'!$D9307,'SINIF GÜNLER'!$B:$B,0),MATCH('VERİ TABANI'!$M$1,'SINIF GÜNLER'!$A$1:$C$1,0)),"")</f>
        <v/>
      </c>
      <c r="P9307" s="28" t="str">
        <f t="array" ref="P9307">IFERROR(SEARCH(ÖĞRETMEN,'VERİ TABANI'!G9307,1),"")</f>
        <v/>
      </c>
      <c r="Q9307" s="29" t="str">
        <f t="shared" si="276"/>
        <v/>
      </c>
    </row>
    <row r="9308" spans="13:17">
      <c r="M9308" s="3" t="str">
        <f>IFERROR(INDEX('SINIF GÜNLER'!$A:$C,MATCH('VERİ TABANI'!$D9308,'SINIF GÜNLER'!$B:$B,0),MATCH('VERİ TABANI'!$M$1,'SINIF GÜNLER'!$A$1:$C$1,0)),"")</f>
        <v/>
      </c>
      <c r="P9308" s="28" t="str">
        <f t="array" ref="P9308">IFERROR(SEARCH(ÖĞRETMEN,'VERİ TABANI'!G9308,1),"")</f>
        <v/>
      </c>
      <c r="Q9308" s="29" t="str">
        <f t="shared" si="276"/>
        <v/>
      </c>
    </row>
    <row r="9309" spans="13:17">
      <c r="M9309" s="3" t="str">
        <f>IFERROR(INDEX('SINIF GÜNLER'!$A:$C,MATCH('VERİ TABANI'!$D9309,'SINIF GÜNLER'!$B:$B,0),MATCH('VERİ TABANI'!$M$1,'SINIF GÜNLER'!$A$1:$C$1,0)),"")</f>
        <v/>
      </c>
      <c r="P9309" s="28" t="str">
        <f t="array" ref="P9309">IFERROR(SEARCH(ÖĞRETMEN,'VERİ TABANI'!G9309,1),"")</f>
        <v/>
      </c>
      <c r="Q9309" s="29" t="str">
        <f t="shared" si="276"/>
        <v/>
      </c>
    </row>
    <row r="9310" spans="13:17">
      <c r="M9310" s="3" t="str">
        <f>IFERROR(INDEX('SINIF GÜNLER'!$A:$C,MATCH('VERİ TABANI'!$D9310,'SINIF GÜNLER'!$B:$B,0),MATCH('VERİ TABANI'!$M$1,'SINIF GÜNLER'!$A$1:$C$1,0)),"")</f>
        <v/>
      </c>
      <c r="P9310" s="28" t="str">
        <f t="array" ref="P9310">IFERROR(SEARCH(ÖĞRETMEN,'VERİ TABANI'!G9310,1),"")</f>
        <v/>
      </c>
      <c r="Q9310" s="29" t="str">
        <f t="shared" si="276"/>
        <v/>
      </c>
    </row>
    <row r="9311" spans="13:17">
      <c r="M9311" s="3" t="str">
        <f>IFERROR(INDEX('SINIF GÜNLER'!$A:$C,MATCH('VERİ TABANI'!$D9311,'SINIF GÜNLER'!$B:$B,0),MATCH('VERİ TABANI'!$M$1,'SINIF GÜNLER'!$A$1:$C$1,0)),"")</f>
        <v/>
      </c>
      <c r="P9311" s="28" t="str">
        <f t="array" ref="P9311">IFERROR(SEARCH(ÖĞRETMEN,'VERİ TABANI'!G9311,1),"")</f>
        <v/>
      </c>
      <c r="Q9311" s="29" t="str">
        <f t="shared" si="276"/>
        <v/>
      </c>
    </row>
    <row r="9312" spans="13:17">
      <c r="M9312" s="3" t="str">
        <f>IFERROR(INDEX('SINIF GÜNLER'!$A:$C,MATCH('VERİ TABANI'!$D9312,'SINIF GÜNLER'!$B:$B,0),MATCH('VERİ TABANI'!$M$1,'SINIF GÜNLER'!$A$1:$C$1,0)),"")</f>
        <v/>
      </c>
      <c r="P9312" s="28" t="str">
        <f t="array" ref="P9312">IFERROR(SEARCH(ÖĞRETMEN,'VERİ TABANI'!G9312,1),"")</f>
        <v/>
      </c>
      <c r="Q9312" s="29" t="str">
        <f t="shared" si="276"/>
        <v/>
      </c>
    </row>
    <row r="9313" spans="13:17">
      <c r="M9313" s="3" t="str">
        <f>IFERROR(INDEX('SINIF GÜNLER'!$A:$C,MATCH('VERİ TABANI'!$D9313,'SINIF GÜNLER'!$B:$B,0),MATCH('VERİ TABANI'!$M$1,'SINIF GÜNLER'!$A$1:$C$1,0)),"")</f>
        <v/>
      </c>
      <c r="P9313" s="28" t="str">
        <f t="array" ref="P9313">IFERROR(SEARCH(ÖĞRETMEN,'VERİ TABANI'!G9313,1),"")</f>
        <v/>
      </c>
      <c r="Q9313" s="29" t="str">
        <f t="shared" si="276"/>
        <v/>
      </c>
    </row>
    <row r="9314" spans="13:17">
      <c r="M9314" s="3" t="str">
        <f>IFERROR(INDEX('SINIF GÜNLER'!$A:$C,MATCH('VERİ TABANI'!$D9314,'SINIF GÜNLER'!$B:$B,0),MATCH('VERİ TABANI'!$M$1,'SINIF GÜNLER'!$A$1:$C$1,0)),"")</f>
        <v/>
      </c>
      <c r="P9314" s="28" t="str">
        <f t="array" ref="P9314">IFERROR(SEARCH(ÖĞRETMEN,'VERİ TABANI'!G9314,1),"")</f>
        <v/>
      </c>
      <c r="Q9314" s="29" t="str">
        <f t="shared" si="276"/>
        <v/>
      </c>
    </row>
    <row r="9315" spans="13:17">
      <c r="M9315" s="3" t="str">
        <f>IFERROR(INDEX('SINIF GÜNLER'!$A:$C,MATCH('VERİ TABANI'!$D9315,'SINIF GÜNLER'!$B:$B,0),MATCH('VERİ TABANI'!$M$1,'SINIF GÜNLER'!$A$1:$C$1,0)),"")</f>
        <v/>
      </c>
      <c r="P9315" s="28" t="str">
        <f t="array" ref="P9315">IFERROR(SEARCH(ÖĞRETMEN,'VERİ TABANI'!G9315,1),"")</f>
        <v/>
      </c>
      <c r="Q9315" s="29" t="str">
        <f t="shared" si="276"/>
        <v/>
      </c>
    </row>
    <row r="9316" spans="13:17">
      <c r="M9316" s="3" t="str">
        <f>IFERROR(INDEX('SINIF GÜNLER'!$A:$C,MATCH('VERİ TABANI'!$D9316,'SINIF GÜNLER'!$B:$B,0),MATCH('VERİ TABANI'!$M$1,'SINIF GÜNLER'!$A$1:$C$1,0)),"")</f>
        <v/>
      </c>
      <c r="P9316" s="28" t="str">
        <f t="array" ref="P9316">IFERROR(SEARCH(ÖĞRETMEN,'VERİ TABANI'!G9316,1),"")</f>
        <v/>
      </c>
      <c r="Q9316" s="29" t="str">
        <f t="shared" si="276"/>
        <v/>
      </c>
    </row>
    <row r="9317" spans="13:17">
      <c r="M9317" s="3" t="str">
        <f>IFERROR(INDEX('SINIF GÜNLER'!$A:$C,MATCH('VERİ TABANI'!$D9317,'SINIF GÜNLER'!$B:$B,0),MATCH('VERİ TABANI'!$M$1,'SINIF GÜNLER'!$A$1:$C$1,0)),"")</f>
        <v/>
      </c>
      <c r="P9317" s="28" t="str">
        <f t="array" ref="P9317">IFERROR(SEARCH(ÖĞRETMEN,'VERİ TABANI'!G9317,1),"")</f>
        <v/>
      </c>
      <c r="Q9317" s="29" t="str">
        <f t="shared" si="276"/>
        <v/>
      </c>
    </row>
    <row r="9318" spans="13:17">
      <c r="M9318" s="3" t="str">
        <f>IFERROR(INDEX('SINIF GÜNLER'!$A:$C,MATCH('VERİ TABANI'!$D9318,'SINIF GÜNLER'!$B:$B,0),MATCH('VERİ TABANI'!$M$1,'SINIF GÜNLER'!$A$1:$C$1,0)),"")</f>
        <v/>
      </c>
      <c r="P9318" s="28" t="str">
        <f t="array" ref="P9318">IFERROR(SEARCH(ÖĞRETMEN,'VERİ TABANI'!G9318,1),"")</f>
        <v/>
      </c>
      <c r="Q9318" s="29" t="str">
        <f t="shared" si="276"/>
        <v/>
      </c>
    </row>
    <row r="9319" spans="13:17">
      <c r="M9319" s="3" t="str">
        <f>IFERROR(INDEX('SINIF GÜNLER'!$A:$C,MATCH('VERİ TABANI'!$D9319,'SINIF GÜNLER'!$B:$B,0),MATCH('VERİ TABANI'!$M$1,'SINIF GÜNLER'!$A$1:$C$1,0)),"")</f>
        <v/>
      </c>
      <c r="P9319" s="28" t="str">
        <f t="array" ref="P9319">IFERROR(SEARCH(ÖĞRETMEN,'VERİ TABANI'!G9319,1),"")</f>
        <v/>
      </c>
      <c r="Q9319" s="29" t="str">
        <f t="shared" si="276"/>
        <v/>
      </c>
    </row>
    <row r="9320" spans="13:17">
      <c r="M9320" s="3" t="str">
        <f>IFERROR(INDEX('SINIF GÜNLER'!$A:$C,MATCH('VERİ TABANI'!$D9320,'SINIF GÜNLER'!$B:$B,0),MATCH('VERİ TABANI'!$M$1,'SINIF GÜNLER'!$A$1:$C$1,0)),"")</f>
        <v/>
      </c>
      <c r="P9320" s="28" t="str">
        <f t="array" ref="P9320">IFERROR(SEARCH(ÖĞRETMEN,'VERİ TABANI'!G9320,1),"")</f>
        <v/>
      </c>
      <c r="Q9320" s="29" t="str">
        <f t="shared" si="276"/>
        <v/>
      </c>
    </row>
    <row r="9321" spans="13:17">
      <c r="M9321" s="3" t="str">
        <f>IFERROR(INDEX('SINIF GÜNLER'!$A:$C,MATCH('VERİ TABANI'!$D9321,'SINIF GÜNLER'!$B:$B,0),MATCH('VERİ TABANI'!$M$1,'SINIF GÜNLER'!$A$1:$C$1,0)),"")</f>
        <v/>
      </c>
      <c r="P9321" s="28" t="str">
        <f t="array" ref="P9321">IFERROR(SEARCH(ÖĞRETMEN,'VERİ TABANI'!G9321,1),"")</f>
        <v/>
      </c>
      <c r="Q9321" s="29" t="str">
        <f t="shared" si="276"/>
        <v/>
      </c>
    </row>
    <row r="9322" spans="13:17">
      <c r="M9322" s="3" t="str">
        <f>IFERROR(INDEX('SINIF GÜNLER'!$A:$C,MATCH('VERİ TABANI'!$D9322,'SINIF GÜNLER'!$B:$B,0),MATCH('VERİ TABANI'!$M$1,'SINIF GÜNLER'!$A$1:$C$1,0)),"")</f>
        <v/>
      </c>
      <c r="P9322" s="28" t="str">
        <f t="array" ref="P9322">IFERROR(SEARCH(ÖĞRETMEN,'VERİ TABANI'!G9322,1),"")</f>
        <v/>
      </c>
      <c r="Q9322" s="29" t="str">
        <f t="shared" si="276"/>
        <v/>
      </c>
    </row>
    <row r="9323" spans="13:17">
      <c r="M9323" s="3" t="str">
        <f>IFERROR(INDEX('SINIF GÜNLER'!$A:$C,MATCH('VERİ TABANI'!$D9323,'SINIF GÜNLER'!$B:$B,0),MATCH('VERİ TABANI'!$M$1,'SINIF GÜNLER'!$A$1:$C$1,0)),"")</f>
        <v/>
      </c>
      <c r="P9323" s="28" t="str">
        <f t="array" ref="P9323">IFERROR(SEARCH(ÖĞRETMEN,'VERİ TABANI'!G9323,1),"")</f>
        <v/>
      </c>
      <c r="Q9323" s="29" t="str">
        <f t="shared" si="276"/>
        <v/>
      </c>
    </row>
    <row r="9324" spans="13:17">
      <c r="M9324" s="3" t="str">
        <f>IFERROR(INDEX('SINIF GÜNLER'!$A:$C,MATCH('VERİ TABANI'!$D9324,'SINIF GÜNLER'!$B:$B,0),MATCH('VERİ TABANI'!$M$1,'SINIF GÜNLER'!$A$1:$C$1,0)),"")</f>
        <v/>
      </c>
      <c r="P9324" s="28" t="str">
        <f t="array" ref="P9324">IFERROR(SEARCH(ÖĞRETMEN,'VERİ TABANI'!G9324,1),"")</f>
        <v/>
      </c>
      <c r="Q9324" s="29" t="str">
        <f t="shared" si="276"/>
        <v/>
      </c>
    </row>
    <row r="9325" spans="13:17">
      <c r="M9325" s="3" t="str">
        <f>IFERROR(INDEX('SINIF GÜNLER'!$A:$C,MATCH('VERİ TABANI'!$D9325,'SINIF GÜNLER'!$B:$B,0),MATCH('VERİ TABANI'!$M$1,'SINIF GÜNLER'!$A$1:$C$1,0)),"")</f>
        <v/>
      </c>
      <c r="P9325" s="28" t="str">
        <f t="array" ref="P9325">IFERROR(SEARCH(ÖĞRETMEN,'VERİ TABANI'!G9325,1),"")</f>
        <v/>
      </c>
      <c r="Q9325" s="29" t="str">
        <f t="shared" si="276"/>
        <v/>
      </c>
    </row>
    <row r="9326" spans="13:17">
      <c r="M9326" s="3" t="str">
        <f>IFERROR(INDEX('SINIF GÜNLER'!$A:$C,MATCH('VERİ TABANI'!$D9326,'SINIF GÜNLER'!$B:$B,0),MATCH('VERİ TABANI'!$M$1,'SINIF GÜNLER'!$A$1:$C$1,0)),"")</f>
        <v/>
      </c>
      <c r="P9326" s="28" t="str">
        <f t="array" ref="P9326">IFERROR(SEARCH(ÖĞRETMEN,'VERİ TABANI'!G9326,1),"")</f>
        <v/>
      </c>
      <c r="Q9326" s="29" t="str">
        <f t="shared" si="276"/>
        <v/>
      </c>
    </row>
    <row r="9327" spans="13:17">
      <c r="M9327" s="3" t="str">
        <f>IFERROR(INDEX('SINIF GÜNLER'!$A:$C,MATCH('VERİ TABANI'!$D9327,'SINIF GÜNLER'!$B:$B,0),MATCH('VERİ TABANI'!$M$1,'SINIF GÜNLER'!$A$1:$C$1,0)),"")</f>
        <v/>
      </c>
      <c r="P9327" s="28" t="str">
        <f t="array" ref="P9327">IFERROR(SEARCH(ÖĞRETMEN,'VERİ TABANI'!G9327,1),"")</f>
        <v/>
      </c>
      <c r="Q9327" s="29" t="str">
        <f t="shared" si="276"/>
        <v/>
      </c>
    </row>
    <row r="9328" spans="13:17">
      <c r="M9328" s="3" t="str">
        <f>IFERROR(INDEX('SINIF GÜNLER'!$A:$C,MATCH('VERİ TABANI'!$D9328,'SINIF GÜNLER'!$B:$B,0),MATCH('VERİ TABANI'!$M$1,'SINIF GÜNLER'!$A$1:$C$1,0)),"")</f>
        <v/>
      </c>
      <c r="P9328" s="28" t="str">
        <f t="array" ref="P9328">IFERROR(SEARCH(ÖĞRETMEN,'VERİ TABANI'!G9328,1),"")</f>
        <v/>
      </c>
      <c r="Q9328" s="29" t="str">
        <f t="shared" si="276"/>
        <v/>
      </c>
    </row>
    <row r="9329" spans="13:17">
      <c r="M9329" s="3" t="str">
        <f>IFERROR(INDEX('SINIF GÜNLER'!$A:$C,MATCH('VERİ TABANI'!$D9329,'SINIF GÜNLER'!$B:$B,0),MATCH('VERİ TABANI'!$M$1,'SINIF GÜNLER'!$A$1:$C$1,0)),"")</f>
        <v/>
      </c>
      <c r="P9329" s="28" t="str">
        <f t="array" ref="P9329">IFERROR(SEARCH(ÖĞRETMEN,'VERİ TABANI'!G9329,1),"")</f>
        <v/>
      </c>
      <c r="Q9329" s="29" t="str">
        <f t="shared" si="276"/>
        <v/>
      </c>
    </row>
    <row r="9330" spans="13:17">
      <c r="M9330" s="3" t="str">
        <f>IFERROR(INDEX('SINIF GÜNLER'!$A:$C,MATCH('VERİ TABANI'!$D9330,'SINIF GÜNLER'!$B:$B,0),MATCH('VERİ TABANI'!$M$1,'SINIF GÜNLER'!$A$1:$C$1,0)),"")</f>
        <v/>
      </c>
      <c r="P9330" s="28" t="str">
        <f t="array" ref="P9330">IFERROR(SEARCH(ÖĞRETMEN,'VERİ TABANI'!G9330,1),"")</f>
        <v/>
      </c>
      <c r="Q9330" s="29" t="str">
        <f t="shared" si="276"/>
        <v/>
      </c>
    </row>
    <row r="9331" spans="13:17">
      <c r="M9331" s="3" t="str">
        <f>IFERROR(INDEX('SINIF GÜNLER'!$A:$C,MATCH('VERİ TABANI'!$D9331,'SINIF GÜNLER'!$B:$B,0),MATCH('VERİ TABANI'!$M$1,'SINIF GÜNLER'!$A$1:$C$1,0)),"")</f>
        <v/>
      </c>
      <c r="P9331" s="28" t="str">
        <f t="array" ref="P9331">IFERROR(SEARCH(ÖĞRETMEN,'VERİ TABANI'!G9331,1),"")</f>
        <v/>
      </c>
      <c r="Q9331" s="29" t="str">
        <f t="shared" si="276"/>
        <v/>
      </c>
    </row>
    <row r="9332" spans="13:17">
      <c r="M9332" s="3" t="str">
        <f>IFERROR(INDEX('SINIF GÜNLER'!$A:$C,MATCH('VERİ TABANI'!$D9332,'SINIF GÜNLER'!$B:$B,0),MATCH('VERİ TABANI'!$M$1,'SINIF GÜNLER'!$A$1:$C$1,0)),"")</f>
        <v/>
      </c>
      <c r="P9332" s="28" t="str">
        <f t="array" ref="P9332">IFERROR(SEARCH(ÖĞRETMEN,'VERİ TABANI'!G9332,1),"")</f>
        <v/>
      </c>
      <c r="Q9332" s="29" t="str">
        <f t="shared" si="276"/>
        <v/>
      </c>
    </row>
    <row r="9333" spans="13:17">
      <c r="M9333" s="3" t="str">
        <f>IFERROR(INDEX('SINIF GÜNLER'!$A:$C,MATCH('VERİ TABANI'!$D9333,'SINIF GÜNLER'!$B:$B,0),MATCH('VERİ TABANI'!$M$1,'SINIF GÜNLER'!$A$1:$C$1,0)),"")</f>
        <v/>
      </c>
      <c r="P9333" s="28" t="str">
        <f t="array" ref="P9333">IFERROR(SEARCH(ÖĞRETMEN,'VERİ TABANI'!G9333,1),"")</f>
        <v/>
      </c>
      <c r="Q9333" s="29" t="str">
        <f t="shared" si="276"/>
        <v/>
      </c>
    </row>
    <row r="9334" spans="13:17">
      <c r="M9334" s="3" t="str">
        <f>IFERROR(INDEX('SINIF GÜNLER'!$A:$C,MATCH('VERİ TABANI'!$D9334,'SINIF GÜNLER'!$B:$B,0),MATCH('VERİ TABANI'!$M$1,'SINIF GÜNLER'!$A$1:$C$1,0)),"")</f>
        <v/>
      </c>
      <c r="P9334" s="28" t="str">
        <f t="array" ref="P9334">IFERROR(SEARCH(ÖĞRETMEN,'VERİ TABANI'!G9334,1),"")</f>
        <v/>
      </c>
      <c r="Q9334" s="29" t="str">
        <f t="shared" si="276"/>
        <v/>
      </c>
    </row>
    <row r="9335" spans="13:17">
      <c r="M9335" s="3" t="str">
        <f>IFERROR(INDEX('SINIF GÜNLER'!$A:$C,MATCH('VERİ TABANI'!$D9335,'SINIF GÜNLER'!$B:$B,0),MATCH('VERİ TABANI'!$M$1,'SINIF GÜNLER'!$A$1:$C$1,0)),"")</f>
        <v/>
      </c>
      <c r="P9335" s="28" t="str">
        <f t="array" ref="P9335">IFERROR(SEARCH(ÖĞRETMEN,'VERİ TABANI'!G9335,1),"")</f>
        <v/>
      </c>
      <c r="Q9335" s="29" t="str">
        <f t="shared" si="276"/>
        <v/>
      </c>
    </row>
    <row r="9336" spans="13:17">
      <c r="M9336" s="3" t="str">
        <f>IFERROR(INDEX('SINIF GÜNLER'!$A:$C,MATCH('VERİ TABANI'!$D9336,'SINIF GÜNLER'!$B:$B,0),MATCH('VERİ TABANI'!$M$1,'SINIF GÜNLER'!$A$1:$C$1,0)),"")</f>
        <v/>
      </c>
      <c r="P9336" s="28" t="str">
        <f t="array" ref="P9336">IFERROR(SEARCH(ÖĞRETMEN,'VERİ TABANI'!G9336,1),"")</f>
        <v/>
      </c>
      <c r="Q9336" s="29" t="str">
        <f t="shared" si="276"/>
        <v/>
      </c>
    </row>
    <row r="9337" spans="13:17">
      <c r="M9337" s="3" t="str">
        <f>IFERROR(INDEX('SINIF GÜNLER'!$A:$C,MATCH('VERİ TABANI'!$D9337,'SINIF GÜNLER'!$B:$B,0),MATCH('VERİ TABANI'!$M$1,'SINIF GÜNLER'!$A$1:$C$1,0)),"")</f>
        <v/>
      </c>
      <c r="P9337" s="28" t="str">
        <f t="array" ref="P9337">IFERROR(SEARCH(ÖĞRETMEN,'VERİ TABANI'!G9337,1),"")</f>
        <v/>
      </c>
      <c r="Q9337" s="29" t="str">
        <f t="shared" si="276"/>
        <v/>
      </c>
    </row>
    <row r="9338" spans="13:17">
      <c r="M9338" s="3" t="str">
        <f>IFERROR(INDEX('SINIF GÜNLER'!$A:$C,MATCH('VERİ TABANI'!$D9338,'SINIF GÜNLER'!$B:$B,0),MATCH('VERİ TABANI'!$M$1,'SINIF GÜNLER'!$A$1:$C$1,0)),"")</f>
        <v/>
      </c>
      <c r="P9338" s="28" t="str">
        <f t="array" ref="P9338">IFERROR(SEARCH(ÖĞRETMEN,'VERİ TABANI'!G9338,1),"")</f>
        <v/>
      </c>
      <c r="Q9338" s="29" t="str">
        <f t="shared" si="276"/>
        <v/>
      </c>
    </row>
    <row r="9339" spans="13:17">
      <c r="M9339" s="3" t="str">
        <f>IFERROR(INDEX('SINIF GÜNLER'!$A:$C,MATCH('VERİ TABANI'!$D9339,'SINIF GÜNLER'!$B:$B,0),MATCH('VERİ TABANI'!$M$1,'SINIF GÜNLER'!$A$1:$C$1,0)),"")</f>
        <v/>
      </c>
      <c r="P9339" s="28" t="str">
        <f t="array" ref="P9339">IFERROR(SEARCH(ÖĞRETMEN,'VERİ TABANI'!G9339,1),"")</f>
        <v/>
      </c>
      <c r="Q9339" s="29" t="str">
        <f t="shared" si="276"/>
        <v/>
      </c>
    </row>
    <row r="9340" spans="13:17">
      <c r="M9340" s="3" t="str">
        <f>IFERROR(INDEX('SINIF GÜNLER'!$A:$C,MATCH('VERİ TABANI'!$D9340,'SINIF GÜNLER'!$B:$B,0),MATCH('VERİ TABANI'!$M$1,'SINIF GÜNLER'!$A$1:$C$1,0)),"")</f>
        <v/>
      </c>
      <c r="P9340" s="28" t="str">
        <f t="array" ref="P9340">IFERROR(SEARCH(ÖĞRETMEN,'VERİ TABANI'!G9340,1),"")</f>
        <v/>
      </c>
      <c r="Q9340" s="29" t="str">
        <f t="shared" si="276"/>
        <v/>
      </c>
    </row>
    <row r="9341" spans="13:17">
      <c r="M9341" s="3" t="str">
        <f>IFERROR(INDEX('SINIF GÜNLER'!$A:$C,MATCH('VERİ TABANI'!$D9341,'SINIF GÜNLER'!$B:$B,0),MATCH('VERİ TABANI'!$M$1,'SINIF GÜNLER'!$A$1:$C$1,0)),"")</f>
        <v/>
      </c>
      <c r="P9341" s="28" t="str">
        <f t="array" ref="P9341">IFERROR(SEARCH(ÖĞRETMEN,'VERİ TABANI'!G9341,1),"")</f>
        <v/>
      </c>
      <c r="Q9341" s="29" t="str">
        <f t="shared" si="276"/>
        <v/>
      </c>
    </row>
    <row r="9342" spans="13:17">
      <c r="M9342" s="3" t="str">
        <f>IFERROR(INDEX('SINIF GÜNLER'!$A:$C,MATCH('VERİ TABANI'!$D9342,'SINIF GÜNLER'!$B:$B,0),MATCH('VERİ TABANI'!$M$1,'SINIF GÜNLER'!$A$1:$C$1,0)),"")</f>
        <v/>
      </c>
      <c r="P9342" s="28" t="str">
        <f t="array" ref="P9342">IFERROR(SEARCH(ÖĞRETMEN,'VERİ TABANI'!G9342,1),"")</f>
        <v/>
      </c>
      <c r="Q9342" s="29" t="str">
        <f t="shared" si="276"/>
        <v/>
      </c>
    </row>
    <row r="9343" spans="13:17">
      <c r="M9343" s="3" t="str">
        <f>IFERROR(INDEX('SINIF GÜNLER'!$A:$C,MATCH('VERİ TABANI'!$D9343,'SINIF GÜNLER'!$B:$B,0),MATCH('VERİ TABANI'!$M$1,'SINIF GÜNLER'!$A$1:$C$1,0)),"")</f>
        <v/>
      </c>
      <c r="P9343" s="28" t="str">
        <f t="array" ref="P9343">IFERROR(SEARCH(ÖĞRETMEN,'VERİ TABANI'!G9343,1),"")</f>
        <v/>
      </c>
      <c r="Q9343" s="29" t="str">
        <f t="shared" si="276"/>
        <v/>
      </c>
    </row>
    <row r="9344" spans="13:17">
      <c r="M9344" s="3" t="str">
        <f>IFERROR(INDEX('SINIF GÜNLER'!$A:$C,MATCH('VERİ TABANI'!$D9344,'SINIF GÜNLER'!$B:$B,0),MATCH('VERİ TABANI'!$M$1,'SINIF GÜNLER'!$A$1:$C$1,0)),"")</f>
        <v/>
      </c>
      <c r="P9344" s="28" t="str">
        <f t="array" ref="P9344">IFERROR(SEARCH(ÖĞRETMEN,'VERİ TABANI'!G9344,1),"")</f>
        <v/>
      </c>
      <c r="Q9344" s="29" t="str">
        <f t="shared" si="276"/>
        <v/>
      </c>
    </row>
    <row r="9345" spans="13:17">
      <c r="M9345" s="3" t="str">
        <f>IFERROR(INDEX('SINIF GÜNLER'!$A:$C,MATCH('VERİ TABANI'!$D9345,'SINIF GÜNLER'!$B:$B,0),MATCH('VERİ TABANI'!$M$1,'SINIF GÜNLER'!$A$1:$C$1,0)),"")</f>
        <v/>
      </c>
      <c r="P9345" s="28" t="str">
        <f t="array" ref="P9345">IFERROR(SEARCH(ÖĞRETMEN,'VERİ TABANI'!G9345,1),"")</f>
        <v/>
      </c>
      <c r="Q9345" s="29" t="str">
        <f t="shared" si="276"/>
        <v/>
      </c>
    </row>
    <row r="9346" spans="13:17">
      <c r="M9346" s="3" t="str">
        <f>IFERROR(INDEX('SINIF GÜNLER'!$A:$C,MATCH('VERİ TABANI'!$D9346,'SINIF GÜNLER'!$B:$B,0),MATCH('VERİ TABANI'!$M$1,'SINIF GÜNLER'!$A$1:$C$1,0)),"")</f>
        <v/>
      </c>
      <c r="P9346" s="28" t="str">
        <f t="array" ref="P9346">IFERROR(SEARCH(ÖĞRETMEN,'VERİ TABANI'!G9346,1),"")</f>
        <v/>
      </c>
      <c r="Q9346" s="29" t="str">
        <f t="shared" si="276"/>
        <v/>
      </c>
    </row>
    <row r="9347" spans="13:17">
      <c r="M9347" s="3" t="str">
        <f>IFERROR(INDEX('SINIF GÜNLER'!$A:$C,MATCH('VERİ TABANI'!$D9347,'SINIF GÜNLER'!$B:$B,0),MATCH('VERİ TABANI'!$M$1,'SINIF GÜNLER'!$A$1:$C$1,0)),"")</f>
        <v/>
      </c>
      <c r="P9347" s="28" t="str">
        <f t="array" ref="P9347">IFERROR(SEARCH(ÖĞRETMEN,'VERİ TABANI'!G9347,1),"")</f>
        <v/>
      </c>
      <c r="Q9347" s="29" t="str">
        <f t="shared" si="276"/>
        <v/>
      </c>
    </row>
    <row r="9348" spans="13:17">
      <c r="M9348" s="3" t="str">
        <f>IFERROR(INDEX('SINIF GÜNLER'!$A:$C,MATCH('VERİ TABANI'!$D9348,'SINIF GÜNLER'!$B:$B,0),MATCH('VERİ TABANI'!$M$1,'SINIF GÜNLER'!$A$1:$C$1,0)),"")</f>
        <v/>
      </c>
      <c r="P9348" s="28" t="str">
        <f t="array" ref="P9348">IFERROR(SEARCH(ÖĞRETMEN,'VERİ TABANI'!G9348,1),"")</f>
        <v/>
      </c>
      <c r="Q9348" s="29" t="str">
        <f t="shared" si="276"/>
        <v/>
      </c>
    </row>
    <row r="9349" spans="13:17">
      <c r="M9349" s="3" t="str">
        <f>IFERROR(INDEX('SINIF GÜNLER'!$A:$C,MATCH('VERİ TABANI'!$D9349,'SINIF GÜNLER'!$B:$B,0),MATCH('VERİ TABANI'!$M$1,'SINIF GÜNLER'!$A$1:$C$1,0)),"")</f>
        <v/>
      </c>
      <c r="P9349" s="28" t="str">
        <f t="array" ref="P9349">IFERROR(SEARCH(ÖĞRETMEN,'VERİ TABANI'!G9349,1),"")</f>
        <v/>
      </c>
      <c r="Q9349" s="29" t="str">
        <f t="shared" si="276"/>
        <v/>
      </c>
    </row>
    <row r="9350" spans="13:17">
      <c r="M9350" s="3" t="str">
        <f>IFERROR(INDEX('SINIF GÜNLER'!$A:$C,MATCH('VERİ TABANI'!$D9350,'SINIF GÜNLER'!$B:$B,0),MATCH('VERİ TABANI'!$M$1,'SINIF GÜNLER'!$A$1:$C$1,0)),"")</f>
        <v/>
      </c>
      <c r="P9350" s="28" t="str">
        <f t="array" ref="P9350">IFERROR(SEARCH(ÖĞRETMEN,'VERİ TABANI'!G9350,1),"")</f>
        <v/>
      </c>
      <c r="Q9350" s="29" t="str">
        <f t="shared" si="276"/>
        <v/>
      </c>
    </row>
    <row r="9351" spans="13:17">
      <c r="M9351" s="3" t="str">
        <f>IFERROR(INDEX('SINIF GÜNLER'!$A:$C,MATCH('VERİ TABANI'!$D9351,'SINIF GÜNLER'!$B:$B,0),MATCH('VERİ TABANI'!$M$1,'SINIF GÜNLER'!$A$1:$C$1,0)),"")</f>
        <v/>
      </c>
      <c r="P9351" s="28" t="str">
        <f t="array" ref="P9351">IFERROR(SEARCH(ÖĞRETMEN,'VERİ TABANI'!G9351,1),"")</f>
        <v/>
      </c>
      <c r="Q9351" s="29" t="str">
        <f t="shared" si="276"/>
        <v/>
      </c>
    </row>
    <row r="9352" spans="13:17">
      <c r="M9352" s="3" t="str">
        <f>IFERROR(INDEX('SINIF GÜNLER'!$A:$C,MATCH('VERİ TABANI'!$D9352,'SINIF GÜNLER'!$B:$B,0),MATCH('VERİ TABANI'!$M$1,'SINIF GÜNLER'!$A$1:$C$1,0)),"")</f>
        <v/>
      </c>
      <c r="P9352" s="28" t="str">
        <f t="array" ref="P9352">IFERROR(SEARCH(ÖĞRETMEN,'VERİ TABANI'!G9352,1),"")</f>
        <v/>
      </c>
      <c r="Q9352" s="29" t="str">
        <f t="shared" ref="Q9352:Q9415" si="277">IF(P9352="","",ROW())</f>
        <v/>
      </c>
    </row>
    <row r="9353" spans="13:17">
      <c r="M9353" s="3" t="str">
        <f>IFERROR(INDEX('SINIF GÜNLER'!$A:$C,MATCH('VERİ TABANI'!$D9353,'SINIF GÜNLER'!$B:$B,0),MATCH('VERİ TABANI'!$M$1,'SINIF GÜNLER'!$A$1:$C$1,0)),"")</f>
        <v/>
      </c>
      <c r="P9353" s="28" t="str">
        <f t="array" ref="P9353">IFERROR(SEARCH(ÖĞRETMEN,'VERİ TABANI'!G9353,1),"")</f>
        <v/>
      </c>
      <c r="Q9353" s="29" t="str">
        <f t="shared" si="277"/>
        <v/>
      </c>
    </row>
    <row r="9354" spans="13:17">
      <c r="M9354" s="3" t="str">
        <f>IFERROR(INDEX('SINIF GÜNLER'!$A:$C,MATCH('VERİ TABANI'!$D9354,'SINIF GÜNLER'!$B:$B,0),MATCH('VERİ TABANI'!$M$1,'SINIF GÜNLER'!$A$1:$C$1,0)),"")</f>
        <v/>
      </c>
      <c r="P9354" s="28" t="str">
        <f t="array" ref="P9354">IFERROR(SEARCH(ÖĞRETMEN,'VERİ TABANI'!G9354,1),"")</f>
        <v/>
      </c>
      <c r="Q9354" s="29" t="str">
        <f t="shared" si="277"/>
        <v/>
      </c>
    </row>
    <row r="9355" spans="13:17">
      <c r="M9355" s="3" t="str">
        <f>IFERROR(INDEX('SINIF GÜNLER'!$A:$C,MATCH('VERİ TABANI'!$D9355,'SINIF GÜNLER'!$B:$B,0),MATCH('VERİ TABANI'!$M$1,'SINIF GÜNLER'!$A$1:$C$1,0)),"")</f>
        <v/>
      </c>
      <c r="P9355" s="28" t="str">
        <f t="array" ref="P9355">IFERROR(SEARCH(ÖĞRETMEN,'VERİ TABANI'!G9355,1),"")</f>
        <v/>
      </c>
      <c r="Q9355" s="29" t="str">
        <f t="shared" si="277"/>
        <v/>
      </c>
    </row>
    <row r="9356" spans="13:17">
      <c r="M9356" s="3" t="str">
        <f>IFERROR(INDEX('SINIF GÜNLER'!$A:$C,MATCH('VERİ TABANI'!$D9356,'SINIF GÜNLER'!$B:$B,0),MATCH('VERİ TABANI'!$M$1,'SINIF GÜNLER'!$A$1:$C$1,0)),"")</f>
        <v/>
      </c>
      <c r="P9356" s="28" t="str">
        <f t="array" ref="P9356">IFERROR(SEARCH(ÖĞRETMEN,'VERİ TABANI'!G9356,1),"")</f>
        <v/>
      </c>
      <c r="Q9356" s="29" t="str">
        <f t="shared" si="277"/>
        <v/>
      </c>
    </row>
    <row r="9357" spans="13:17">
      <c r="M9357" s="3" t="str">
        <f>IFERROR(INDEX('SINIF GÜNLER'!$A:$C,MATCH('VERİ TABANI'!$D9357,'SINIF GÜNLER'!$B:$B,0),MATCH('VERİ TABANI'!$M$1,'SINIF GÜNLER'!$A$1:$C$1,0)),"")</f>
        <v/>
      </c>
      <c r="P9357" s="28" t="str">
        <f t="array" ref="P9357">IFERROR(SEARCH(ÖĞRETMEN,'VERİ TABANI'!G9357,1),"")</f>
        <v/>
      </c>
      <c r="Q9357" s="29" t="str">
        <f t="shared" si="277"/>
        <v/>
      </c>
    </row>
    <row r="9358" spans="13:17">
      <c r="M9358" s="3" t="str">
        <f>IFERROR(INDEX('SINIF GÜNLER'!$A:$C,MATCH('VERİ TABANI'!$D9358,'SINIF GÜNLER'!$B:$B,0),MATCH('VERİ TABANI'!$M$1,'SINIF GÜNLER'!$A$1:$C$1,0)),"")</f>
        <v/>
      </c>
      <c r="P9358" s="28" t="str">
        <f t="array" ref="P9358">IFERROR(SEARCH(ÖĞRETMEN,'VERİ TABANI'!G9358,1),"")</f>
        <v/>
      </c>
      <c r="Q9358" s="29" t="str">
        <f t="shared" si="277"/>
        <v/>
      </c>
    </row>
    <row r="9359" spans="13:17">
      <c r="M9359" s="3" t="str">
        <f>IFERROR(INDEX('SINIF GÜNLER'!$A:$C,MATCH('VERİ TABANI'!$D9359,'SINIF GÜNLER'!$B:$B,0),MATCH('VERİ TABANI'!$M$1,'SINIF GÜNLER'!$A$1:$C$1,0)),"")</f>
        <v/>
      </c>
      <c r="P9359" s="28" t="str">
        <f t="array" ref="P9359">IFERROR(SEARCH(ÖĞRETMEN,'VERİ TABANI'!G9359,1),"")</f>
        <v/>
      </c>
      <c r="Q9359" s="29" t="str">
        <f t="shared" si="277"/>
        <v/>
      </c>
    </row>
    <row r="9360" spans="13:17">
      <c r="M9360" s="3" t="str">
        <f>IFERROR(INDEX('SINIF GÜNLER'!$A:$C,MATCH('VERİ TABANI'!$D9360,'SINIF GÜNLER'!$B:$B,0),MATCH('VERİ TABANI'!$M$1,'SINIF GÜNLER'!$A$1:$C$1,0)),"")</f>
        <v/>
      </c>
      <c r="P9360" s="28" t="str">
        <f t="array" ref="P9360">IFERROR(SEARCH(ÖĞRETMEN,'VERİ TABANI'!G9360,1),"")</f>
        <v/>
      </c>
      <c r="Q9360" s="29" t="str">
        <f t="shared" si="277"/>
        <v/>
      </c>
    </row>
    <row r="9361" spans="13:17">
      <c r="M9361" s="3" t="str">
        <f>IFERROR(INDEX('SINIF GÜNLER'!$A:$C,MATCH('VERİ TABANI'!$D9361,'SINIF GÜNLER'!$B:$B,0),MATCH('VERİ TABANI'!$M$1,'SINIF GÜNLER'!$A$1:$C$1,0)),"")</f>
        <v/>
      </c>
      <c r="P9361" s="28" t="str">
        <f t="array" ref="P9361">IFERROR(SEARCH(ÖĞRETMEN,'VERİ TABANI'!G9361,1),"")</f>
        <v/>
      </c>
      <c r="Q9361" s="29" t="str">
        <f t="shared" si="277"/>
        <v/>
      </c>
    </row>
    <row r="9362" spans="13:17">
      <c r="M9362" s="3" t="str">
        <f>IFERROR(INDEX('SINIF GÜNLER'!$A:$C,MATCH('VERİ TABANI'!$D9362,'SINIF GÜNLER'!$B:$B,0),MATCH('VERİ TABANI'!$M$1,'SINIF GÜNLER'!$A$1:$C$1,0)),"")</f>
        <v/>
      </c>
      <c r="P9362" s="28" t="str">
        <f t="array" ref="P9362">IFERROR(SEARCH(ÖĞRETMEN,'VERİ TABANI'!G9362,1),"")</f>
        <v/>
      </c>
      <c r="Q9362" s="29" t="str">
        <f t="shared" si="277"/>
        <v/>
      </c>
    </row>
    <row r="9363" spans="13:17">
      <c r="M9363" s="3" t="str">
        <f>IFERROR(INDEX('SINIF GÜNLER'!$A:$C,MATCH('VERİ TABANI'!$D9363,'SINIF GÜNLER'!$B:$B,0),MATCH('VERİ TABANI'!$M$1,'SINIF GÜNLER'!$A$1:$C$1,0)),"")</f>
        <v/>
      </c>
      <c r="P9363" s="28" t="str">
        <f t="array" ref="P9363">IFERROR(SEARCH(ÖĞRETMEN,'VERİ TABANI'!G9363,1),"")</f>
        <v/>
      </c>
      <c r="Q9363" s="29" t="str">
        <f t="shared" si="277"/>
        <v/>
      </c>
    </row>
    <row r="9364" spans="13:17">
      <c r="M9364" s="3" t="str">
        <f>IFERROR(INDEX('SINIF GÜNLER'!$A:$C,MATCH('VERİ TABANI'!$D9364,'SINIF GÜNLER'!$B:$B,0),MATCH('VERİ TABANI'!$M$1,'SINIF GÜNLER'!$A$1:$C$1,0)),"")</f>
        <v/>
      </c>
      <c r="P9364" s="28" t="str">
        <f t="array" ref="P9364">IFERROR(SEARCH(ÖĞRETMEN,'VERİ TABANI'!G9364,1),"")</f>
        <v/>
      </c>
      <c r="Q9364" s="29" t="str">
        <f t="shared" si="277"/>
        <v/>
      </c>
    </row>
    <row r="9365" spans="13:17">
      <c r="M9365" s="3" t="str">
        <f>IFERROR(INDEX('SINIF GÜNLER'!$A:$C,MATCH('VERİ TABANI'!$D9365,'SINIF GÜNLER'!$B:$B,0),MATCH('VERİ TABANI'!$M$1,'SINIF GÜNLER'!$A$1:$C$1,0)),"")</f>
        <v/>
      </c>
      <c r="P9365" s="28" t="str">
        <f t="array" ref="P9365">IFERROR(SEARCH(ÖĞRETMEN,'VERİ TABANI'!G9365,1),"")</f>
        <v/>
      </c>
      <c r="Q9365" s="29" t="str">
        <f t="shared" si="277"/>
        <v/>
      </c>
    </row>
    <row r="9366" spans="13:17">
      <c r="M9366" s="3" t="str">
        <f>IFERROR(INDEX('SINIF GÜNLER'!$A:$C,MATCH('VERİ TABANI'!$D9366,'SINIF GÜNLER'!$B:$B,0),MATCH('VERİ TABANI'!$M$1,'SINIF GÜNLER'!$A$1:$C$1,0)),"")</f>
        <v/>
      </c>
      <c r="P9366" s="28" t="str">
        <f t="array" ref="P9366">IFERROR(SEARCH(ÖĞRETMEN,'VERİ TABANI'!G9366,1),"")</f>
        <v/>
      </c>
      <c r="Q9366" s="29" t="str">
        <f t="shared" si="277"/>
        <v/>
      </c>
    </row>
    <row r="9367" spans="13:17">
      <c r="M9367" s="3" t="str">
        <f>IFERROR(INDEX('SINIF GÜNLER'!$A:$C,MATCH('VERİ TABANI'!$D9367,'SINIF GÜNLER'!$B:$B,0),MATCH('VERİ TABANI'!$M$1,'SINIF GÜNLER'!$A$1:$C$1,0)),"")</f>
        <v/>
      </c>
      <c r="P9367" s="28" t="str">
        <f t="array" ref="P9367">IFERROR(SEARCH(ÖĞRETMEN,'VERİ TABANI'!G9367,1),"")</f>
        <v/>
      </c>
      <c r="Q9367" s="29" t="str">
        <f t="shared" si="277"/>
        <v/>
      </c>
    </row>
    <row r="9368" spans="13:17">
      <c r="M9368" s="3" t="str">
        <f>IFERROR(INDEX('SINIF GÜNLER'!$A:$C,MATCH('VERİ TABANI'!$D9368,'SINIF GÜNLER'!$B:$B,0),MATCH('VERİ TABANI'!$M$1,'SINIF GÜNLER'!$A$1:$C$1,0)),"")</f>
        <v/>
      </c>
      <c r="P9368" s="28" t="str">
        <f t="array" ref="P9368">IFERROR(SEARCH(ÖĞRETMEN,'VERİ TABANI'!G9368,1),"")</f>
        <v/>
      </c>
      <c r="Q9368" s="29" t="str">
        <f t="shared" si="277"/>
        <v/>
      </c>
    </row>
    <row r="9369" spans="13:17">
      <c r="M9369" s="3" t="str">
        <f>IFERROR(INDEX('SINIF GÜNLER'!$A:$C,MATCH('VERİ TABANI'!$D9369,'SINIF GÜNLER'!$B:$B,0),MATCH('VERİ TABANI'!$M$1,'SINIF GÜNLER'!$A$1:$C$1,0)),"")</f>
        <v/>
      </c>
      <c r="P9369" s="28" t="str">
        <f t="array" ref="P9369">IFERROR(SEARCH(ÖĞRETMEN,'VERİ TABANI'!G9369,1),"")</f>
        <v/>
      </c>
      <c r="Q9369" s="29" t="str">
        <f t="shared" si="277"/>
        <v/>
      </c>
    </row>
    <row r="9370" spans="13:17">
      <c r="M9370" s="3" t="str">
        <f>IFERROR(INDEX('SINIF GÜNLER'!$A:$C,MATCH('VERİ TABANI'!$D9370,'SINIF GÜNLER'!$B:$B,0),MATCH('VERİ TABANI'!$M$1,'SINIF GÜNLER'!$A$1:$C$1,0)),"")</f>
        <v/>
      </c>
      <c r="P9370" s="28" t="str">
        <f t="array" ref="P9370">IFERROR(SEARCH(ÖĞRETMEN,'VERİ TABANI'!G9370,1),"")</f>
        <v/>
      </c>
      <c r="Q9370" s="29" t="str">
        <f t="shared" si="277"/>
        <v/>
      </c>
    </row>
    <row r="9371" spans="13:17">
      <c r="M9371" s="3" t="str">
        <f>IFERROR(INDEX('SINIF GÜNLER'!$A:$C,MATCH('VERİ TABANI'!$D9371,'SINIF GÜNLER'!$B:$B,0),MATCH('VERİ TABANI'!$M$1,'SINIF GÜNLER'!$A$1:$C$1,0)),"")</f>
        <v/>
      </c>
      <c r="P9371" s="28" t="str">
        <f t="array" ref="P9371">IFERROR(SEARCH(ÖĞRETMEN,'VERİ TABANI'!G9371,1),"")</f>
        <v/>
      </c>
      <c r="Q9371" s="29" t="str">
        <f t="shared" si="277"/>
        <v/>
      </c>
    </row>
    <row r="9372" spans="13:17">
      <c r="M9372" s="3" t="str">
        <f>IFERROR(INDEX('SINIF GÜNLER'!$A:$C,MATCH('VERİ TABANI'!$D9372,'SINIF GÜNLER'!$B:$B,0),MATCH('VERİ TABANI'!$M$1,'SINIF GÜNLER'!$A$1:$C$1,0)),"")</f>
        <v/>
      </c>
      <c r="P9372" s="28" t="str">
        <f t="array" ref="P9372">IFERROR(SEARCH(ÖĞRETMEN,'VERİ TABANI'!G9372,1),"")</f>
        <v/>
      </c>
      <c r="Q9372" s="29" t="str">
        <f t="shared" si="277"/>
        <v/>
      </c>
    </row>
    <row r="9373" spans="13:17">
      <c r="M9373" s="3" t="str">
        <f>IFERROR(INDEX('SINIF GÜNLER'!$A:$C,MATCH('VERİ TABANI'!$D9373,'SINIF GÜNLER'!$B:$B,0),MATCH('VERİ TABANI'!$M$1,'SINIF GÜNLER'!$A$1:$C$1,0)),"")</f>
        <v/>
      </c>
      <c r="P9373" s="28" t="str">
        <f t="array" ref="P9373">IFERROR(SEARCH(ÖĞRETMEN,'VERİ TABANI'!G9373,1),"")</f>
        <v/>
      </c>
      <c r="Q9373" s="29" t="str">
        <f t="shared" si="277"/>
        <v/>
      </c>
    </row>
    <row r="9374" spans="13:17">
      <c r="M9374" s="3" t="str">
        <f>IFERROR(INDEX('SINIF GÜNLER'!$A:$C,MATCH('VERİ TABANI'!$D9374,'SINIF GÜNLER'!$B:$B,0),MATCH('VERİ TABANI'!$M$1,'SINIF GÜNLER'!$A$1:$C$1,0)),"")</f>
        <v/>
      </c>
      <c r="P9374" s="28" t="str">
        <f t="array" ref="P9374">IFERROR(SEARCH(ÖĞRETMEN,'VERİ TABANI'!G9374,1),"")</f>
        <v/>
      </c>
      <c r="Q9374" s="29" t="str">
        <f t="shared" si="277"/>
        <v/>
      </c>
    </row>
    <row r="9375" spans="13:17">
      <c r="M9375" s="3" t="str">
        <f>IFERROR(INDEX('SINIF GÜNLER'!$A:$C,MATCH('VERİ TABANI'!$D9375,'SINIF GÜNLER'!$B:$B,0),MATCH('VERİ TABANI'!$M$1,'SINIF GÜNLER'!$A$1:$C$1,0)),"")</f>
        <v/>
      </c>
      <c r="P9375" s="28" t="str">
        <f t="array" ref="P9375">IFERROR(SEARCH(ÖĞRETMEN,'VERİ TABANI'!G9375,1),"")</f>
        <v/>
      </c>
      <c r="Q9375" s="29" t="str">
        <f t="shared" si="277"/>
        <v/>
      </c>
    </row>
    <row r="9376" spans="13:17">
      <c r="M9376" s="3" t="str">
        <f>IFERROR(INDEX('SINIF GÜNLER'!$A:$C,MATCH('VERİ TABANI'!$D9376,'SINIF GÜNLER'!$B:$B,0),MATCH('VERİ TABANI'!$M$1,'SINIF GÜNLER'!$A$1:$C$1,0)),"")</f>
        <v/>
      </c>
      <c r="P9376" s="28" t="str">
        <f t="array" ref="P9376">IFERROR(SEARCH(ÖĞRETMEN,'VERİ TABANI'!G9376,1),"")</f>
        <v/>
      </c>
      <c r="Q9376" s="29" t="str">
        <f t="shared" si="277"/>
        <v/>
      </c>
    </row>
    <row r="9377" spans="13:17">
      <c r="M9377" s="3" t="str">
        <f>IFERROR(INDEX('SINIF GÜNLER'!$A:$C,MATCH('VERİ TABANI'!$D9377,'SINIF GÜNLER'!$B:$B,0),MATCH('VERİ TABANI'!$M$1,'SINIF GÜNLER'!$A$1:$C$1,0)),"")</f>
        <v/>
      </c>
      <c r="P9377" s="28" t="str">
        <f t="array" ref="P9377">IFERROR(SEARCH(ÖĞRETMEN,'VERİ TABANI'!G9377,1),"")</f>
        <v/>
      </c>
      <c r="Q9377" s="29" t="str">
        <f t="shared" si="277"/>
        <v/>
      </c>
    </row>
    <row r="9378" spans="13:17">
      <c r="M9378" s="3" t="str">
        <f>IFERROR(INDEX('SINIF GÜNLER'!$A:$C,MATCH('VERİ TABANI'!$D9378,'SINIF GÜNLER'!$B:$B,0),MATCH('VERİ TABANI'!$M$1,'SINIF GÜNLER'!$A$1:$C$1,0)),"")</f>
        <v/>
      </c>
      <c r="P9378" s="28" t="str">
        <f t="array" ref="P9378">IFERROR(SEARCH(ÖĞRETMEN,'VERİ TABANI'!G9378,1),"")</f>
        <v/>
      </c>
      <c r="Q9378" s="29" t="str">
        <f t="shared" si="277"/>
        <v/>
      </c>
    </row>
    <row r="9379" spans="13:17">
      <c r="M9379" s="3" t="str">
        <f>IFERROR(INDEX('SINIF GÜNLER'!$A:$C,MATCH('VERİ TABANI'!$D9379,'SINIF GÜNLER'!$B:$B,0),MATCH('VERİ TABANI'!$M$1,'SINIF GÜNLER'!$A$1:$C$1,0)),"")</f>
        <v/>
      </c>
      <c r="P9379" s="28" t="str">
        <f t="array" ref="P9379">IFERROR(SEARCH(ÖĞRETMEN,'VERİ TABANI'!G9379,1),"")</f>
        <v/>
      </c>
      <c r="Q9379" s="29" t="str">
        <f t="shared" si="277"/>
        <v/>
      </c>
    </row>
    <row r="9380" spans="13:17">
      <c r="M9380" s="3" t="str">
        <f>IFERROR(INDEX('SINIF GÜNLER'!$A:$C,MATCH('VERİ TABANI'!$D9380,'SINIF GÜNLER'!$B:$B,0),MATCH('VERİ TABANI'!$M$1,'SINIF GÜNLER'!$A$1:$C$1,0)),"")</f>
        <v/>
      </c>
      <c r="P9380" s="28" t="str">
        <f t="array" ref="P9380">IFERROR(SEARCH(ÖĞRETMEN,'VERİ TABANI'!G9380,1),"")</f>
        <v/>
      </c>
      <c r="Q9380" s="29" t="str">
        <f t="shared" si="277"/>
        <v/>
      </c>
    </row>
    <row r="9381" spans="13:17">
      <c r="M9381" s="3" t="str">
        <f>IFERROR(INDEX('SINIF GÜNLER'!$A:$C,MATCH('VERİ TABANI'!$D9381,'SINIF GÜNLER'!$B:$B,0),MATCH('VERİ TABANI'!$M$1,'SINIF GÜNLER'!$A$1:$C$1,0)),"")</f>
        <v/>
      </c>
      <c r="P9381" s="28" t="str">
        <f t="array" ref="P9381">IFERROR(SEARCH(ÖĞRETMEN,'VERİ TABANI'!G9381,1),"")</f>
        <v/>
      </c>
      <c r="Q9381" s="29" t="str">
        <f t="shared" si="277"/>
        <v/>
      </c>
    </row>
    <row r="9382" spans="13:17">
      <c r="M9382" s="3" t="str">
        <f>IFERROR(INDEX('SINIF GÜNLER'!$A:$C,MATCH('VERİ TABANI'!$D9382,'SINIF GÜNLER'!$B:$B,0),MATCH('VERİ TABANI'!$M$1,'SINIF GÜNLER'!$A$1:$C$1,0)),"")</f>
        <v/>
      </c>
      <c r="P9382" s="28" t="str">
        <f t="array" ref="P9382">IFERROR(SEARCH(ÖĞRETMEN,'VERİ TABANI'!G9382,1),"")</f>
        <v/>
      </c>
      <c r="Q9382" s="29" t="str">
        <f t="shared" si="277"/>
        <v/>
      </c>
    </row>
    <row r="9383" spans="13:17">
      <c r="M9383" s="3" t="str">
        <f>IFERROR(INDEX('SINIF GÜNLER'!$A:$C,MATCH('VERİ TABANI'!$D9383,'SINIF GÜNLER'!$B:$B,0),MATCH('VERİ TABANI'!$M$1,'SINIF GÜNLER'!$A$1:$C$1,0)),"")</f>
        <v/>
      </c>
      <c r="P9383" s="28" t="str">
        <f t="array" ref="P9383">IFERROR(SEARCH(ÖĞRETMEN,'VERİ TABANI'!G9383,1),"")</f>
        <v/>
      </c>
      <c r="Q9383" s="29" t="str">
        <f t="shared" si="277"/>
        <v/>
      </c>
    </row>
    <row r="9384" spans="13:17">
      <c r="M9384" s="3" t="str">
        <f>IFERROR(INDEX('SINIF GÜNLER'!$A:$C,MATCH('VERİ TABANI'!$D9384,'SINIF GÜNLER'!$B:$B,0),MATCH('VERİ TABANI'!$M$1,'SINIF GÜNLER'!$A$1:$C$1,0)),"")</f>
        <v/>
      </c>
      <c r="P9384" s="28" t="str">
        <f t="array" ref="P9384">IFERROR(SEARCH(ÖĞRETMEN,'VERİ TABANI'!G9384,1),"")</f>
        <v/>
      </c>
      <c r="Q9384" s="29" t="str">
        <f t="shared" si="277"/>
        <v/>
      </c>
    </row>
    <row r="9385" spans="13:17">
      <c r="M9385" s="3" t="str">
        <f>IFERROR(INDEX('SINIF GÜNLER'!$A:$C,MATCH('VERİ TABANI'!$D9385,'SINIF GÜNLER'!$B:$B,0),MATCH('VERİ TABANI'!$M$1,'SINIF GÜNLER'!$A$1:$C$1,0)),"")</f>
        <v/>
      </c>
      <c r="P9385" s="28" t="str">
        <f t="array" ref="P9385">IFERROR(SEARCH(ÖĞRETMEN,'VERİ TABANI'!G9385,1),"")</f>
        <v/>
      </c>
      <c r="Q9385" s="29" t="str">
        <f t="shared" si="277"/>
        <v/>
      </c>
    </row>
    <row r="9386" spans="13:17">
      <c r="M9386" s="3" t="str">
        <f>IFERROR(INDEX('SINIF GÜNLER'!$A:$C,MATCH('VERİ TABANI'!$D9386,'SINIF GÜNLER'!$B:$B,0),MATCH('VERİ TABANI'!$M$1,'SINIF GÜNLER'!$A$1:$C$1,0)),"")</f>
        <v/>
      </c>
      <c r="P9386" s="28" t="str">
        <f t="array" ref="P9386">IFERROR(SEARCH(ÖĞRETMEN,'VERİ TABANI'!G9386,1),"")</f>
        <v/>
      </c>
      <c r="Q9386" s="29" t="str">
        <f t="shared" si="277"/>
        <v/>
      </c>
    </row>
    <row r="9387" spans="13:17">
      <c r="M9387" s="3" t="str">
        <f>IFERROR(INDEX('SINIF GÜNLER'!$A:$C,MATCH('VERİ TABANI'!$D9387,'SINIF GÜNLER'!$B:$B,0),MATCH('VERİ TABANI'!$M$1,'SINIF GÜNLER'!$A$1:$C$1,0)),"")</f>
        <v/>
      </c>
      <c r="P9387" s="28" t="str">
        <f t="array" ref="P9387">IFERROR(SEARCH(ÖĞRETMEN,'VERİ TABANI'!G9387,1),"")</f>
        <v/>
      </c>
      <c r="Q9387" s="29" t="str">
        <f t="shared" si="277"/>
        <v/>
      </c>
    </row>
    <row r="9388" spans="13:17">
      <c r="M9388" s="3" t="str">
        <f>IFERROR(INDEX('SINIF GÜNLER'!$A:$C,MATCH('VERİ TABANI'!$D9388,'SINIF GÜNLER'!$B:$B,0),MATCH('VERİ TABANI'!$M$1,'SINIF GÜNLER'!$A$1:$C$1,0)),"")</f>
        <v/>
      </c>
      <c r="P9388" s="28" t="str">
        <f t="array" ref="P9388">IFERROR(SEARCH(ÖĞRETMEN,'VERİ TABANI'!G9388,1),"")</f>
        <v/>
      </c>
      <c r="Q9388" s="29" t="str">
        <f t="shared" si="277"/>
        <v/>
      </c>
    </row>
    <row r="9389" spans="13:17">
      <c r="M9389" s="3" t="str">
        <f>IFERROR(INDEX('SINIF GÜNLER'!$A:$C,MATCH('VERİ TABANI'!$D9389,'SINIF GÜNLER'!$B:$B,0),MATCH('VERİ TABANI'!$M$1,'SINIF GÜNLER'!$A$1:$C$1,0)),"")</f>
        <v/>
      </c>
      <c r="P9389" s="28" t="str">
        <f t="array" ref="P9389">IFERROR(SEARCH(ÖĞRETMEN,'VERİ TABANI'!G9389,1),"")</f>
        <v/>
      </c>
      <c r="Q9389" s="29" t="str">
        <f t="shared" si="277"/>
        <v/>
      </c>
    </row>
    <row r="9390" spans="13:17">
      <c r="M9390" s="3" t="str">
        <f>IFERROR(INDEX('SINIF GÜNLER'!$A:$C,MATCH('VERİ TABANI'!$D9390,'SINIF GÜNLER'!$B:$B,0),MATCH('VERİ TABANI'!$M$1,'SINIF GÜNLER'!$A$1:$C$1,0)),"")</f>
        <v/>
      </c>
      <c r="P9390" s="28" t="str">
        <f t="array" ref="P9390">IFERROR(SEARCH(ÖĞRETMEN,'VERİ TABANI'!G9390,1),"")</f>
        <v/>
      </c>
      <c r="Q9390" s="29" t="str">
        <f t="shared" si="277"/>
        <v/>
      </c>
    </row>
    <row r="9391" spans="13:17">
      <c r="M9391" s="3" t="str">
        <f>IFERROR(INDEX('SINIF GÜNLER'!$A:$C,MATCH('VERİ TABANI'!$D9391,'SINIF GÜNLER'!$B:$B,0),MATCH('VERİ TABANI'!$M$1,'SINIF GÜNLER'!$A$1:$C$1,0)),"")</f>
        <v/>
      </c>
      <c r="P9391" s="28" t="str">
        <f t="array" ref="P9391">IFERROR(SEARCH(ÖĞRETMEN,'VERİ TABANI'!G9391,1),"")</f>
        <v/>
      </c>
      <c r="Q9391" s="29" t="str">
        <f t="shared" si="277"/>
        <v/>
      </c>
    </row>
    <row r="9392" spans="13:17">
      <c r="M9392" s="3" t="str">
        <f>IFERROR(INDEX('SINIF GÜNLER'!$A:$C,MATCH('VERİ TABANI'!$D9392,'SINIF GÜNLER'!$B:$B,0),MATCH('VERİ TABANI'!$M$1,'SINIF GÜNLER'!$A$1:$C$1,0)),"")</f>
        <v/>
      </c>
      <c r="P9392" s="28" t="str">
        <f t="array" ref="P9392">IFERROR(SEARCH(ÖĞRETMEN,'VERİ TABANI'!G9392,1),"")</f>
        <v/>
      </c>
      <c r="Q9392" s="29" t="str">
        <f t="shared" si="277"/>
        <v/>
      </c>
    </row>
    <row r="9393" spans="13:17">
      <c r="M9393" s="3" t="str">
        <f>IFERROR(INDEX('SINIF GÜNLER'!$A:$C,MATCH('VERİ TABANI'!$D9393,'SINIF GÜNLER'!$B:$B,0),MATCH('VERİ TABANI'!$M$1,'SINIF GÜNLER'!$A$1:$C$1,0)),"")</f>
        <v/>
      </c>
      <c r="P9393" s="28" t="str">
        <f t="array" ref="P9393">IFERROR(SEARCH(ÖĞRETMEN,'VERİ TABANI'!G9393,1),"")</f>
        <v/>
      </c>
      <c r="Q9393" s="29" t="str">
        <f t="shared" si="277"/>
        <v/>
      </c>
    </row>
    <row r="9394" spans="13:17">
      <c r="M9394" s="3" t="str">
        <f>IFERROR(INDEX('SINIF GÜNLER'!$A:$C,MATCH('VERİ TABANI'!$D9394,'SINIF GÜNLER'!$B:$B,0),MATCH('VERİ TABANI'!$M$1,'SINIF GÜNLER'!$A$1:$C$1,0)),"")</f>
        <v/>
      </c>
      <c r="P9394" s="28" t="str">
        <f t="array" ref="P9394">IFERROR(SEARCH(ÖĞRETMEN,'VERİ TABANI'!G9394,1),"")</f>
        <v/>
      </c>
      <c r="Q9394" s="29" t="str">
        <f t="shared" si="277"/>
        <v/>
      </c>
    </row>
    <row r="9395" spans="13:17">
      <c r="M9395" s="3" t="str">
        <f>IFERROR(INDEX('SINIF GÜNLER'!$A:$C,MATCH('VERİ TABANI'!$D9395,'SINIF GÜNLER'!$B:$B,0),MATCH('VERİ TABANI'!$M$1,'SINIF GÜNLER'!$A$1:$C$1,0)),"")</f>
        <v/>
      </c>
      <c r="P9395" s="28" t="str">
        <f t="array" ref="P9395">IFERROR(SEARCH(ÖĞRETMEN,'VERİ TABANI'!G9395,1),"")</f>
        <v/>
      </c>
      <c r="Q9395" s="29" t="str">
        <f t="shared" si="277"/>
        <v/>
      </c>
    </row>
    <row r="9396" spans="13:17">
      <c r="M9396" s="3" t="str">
        <f>IFERROR(INDEX('SINIF GÜNLER'!$A:$C,MATCH('VERİ TABANI'!$D9396,'SINIF GÜNLER'!$B:$B,0),MATCH('VERİ TABANI'!$M$1,'SINIF GÜNLER'!$A$1:$C$1,0)),"")</f>
        <v/>
      </c>
      <c r="P9396" s="28" t="str">
        <f t="array" ref="P9396">IFERROR(SEARCH(ÖĞRETMEN,'VERİ TABANI'!G9396,1),"")</f>
        <v/>
      </c>
      <c r="Q9396" s="29" t="str">
        <f t="shared" si="277"/>
        <v/>
      </c>
    </row>
    <row r="9397" spans="13:17">
      <c r="M9397" s="3" t="str">
        <f>IFERROR(INDEX('SINIF GÜNLER'!$A:$C,MATCH('VERİ TABANI'!$D9397,'SINIF GÜNLER'!$B:$B,0),MATCH('VERİ TABANI'!$M$1,'SINIF GÜNLER'!$A$1:$C$1,0)),"")</f>
        <v/>
      </c>
      <c r="P9397" s="28" t="str">
        <f t="array" ref="P9397">IFERROR(SEARCH(ÖĞRETMEN,'VERİ TABANI'!G9397,1),"")</f>
        <v/>
      </c>
      <c r="Q9397" s="29" t="str">
        <f t="shared" si="277"/>
        <v/>
      </c>
    </row>
    <row r="9398" spans="13:17">
      <c r="M9398" s="3" t="str">
        <f>IFERROR(INDEX('SINIF GÜNLER'!$A:$C,MATCH('VERİ TABANI'!$D9398,'SINIF GÜNLER'!$B:$B,0),MATCH('VERİ TABANI'!$M$1,'SINIF GÜNLER'!$A$1:$C$1,0)),"")</f>
        <v/>
      </c>
      <c r="P9398" s="28" t="str">
        <f t="array" ref="P9398">IFERROR(SEARCH(ÖĞRETMEN,'VERİ TABANI'!G9398,1),"")</f>
        <v/>
      </c>
      <c r="Q9398" s="29" t="str">
        <f t="shared" si="277"/>
        <v/>
      </c>
    </row>
    <row r="9399" spans="13:17">
      <c r="M9399" s="3" t="str">
        <f>IFERROR(INDEX('SINIF GÜNLER'!$A:$C,MATCH('VERİ TABANI'!$D9399,'SINIF GÜNLER'!$B:$B,0),MATCH('VERİ TABANI'!$M$1,'SINIF GÜNLER'!$A$1:$C$1,0)),"")</f>
        <v/>
      </c>
      <c r="P9399" s="28" t="str">
        <f t="array" ref="P9399">IFERROR(SEARCH(ÖĞRETMEN,'VERİ TABANI'!G9399,1),"")</f>
        <v/>
      </c>
      <c r="Q9399" s="29" t="str">
        <f t="shared" si="277"/>
        <v/>
      </c>
    </row>
    <row r="9400" spans="13:17">
      <c r="M9400" s="3" t="str">
        <f>IFERROR(INDEX('SINIF GÜNLER'!$A:$C,MATCH('VERİ TABANI'!$D9400,'SINIF GÜNLER'!$B:$B,0),MATCH('VERİ TABANI'!$M$1,'SINIF GÜNLER'!$A$1:$C$1,0)),"")</f>
        <v/>
      </c>
      <c r="P9400" s="28" t="str">
        <f t="array" ref="P9400">IFERROR(SEARCH(ÖĞRETMEN,'VERİ TABANI'!G9400,1),"")</f>
        <v/>
      </c>
      <c r="Q9400" s="29" t="str">
        <f t="shared" si="277"/>
        <v/>
      </c>
    </row>
    <row r="9401" spans="13:17">
      <c r="M9401" s="3" t="str">
        <f>IFERROR(INDEX('SINIF GÜNLER'!$A:$C,MATCH('VERİ TABANI'!$D9401,'SINIF GÜNLER'!$B:$B,0),MATCH('VERİ TABANI'!$M$1,'SINIF GÜNLER'!$A$1:$C$1,0)),"")</f>
        <v/>
      </c>
      <c r="P9401" s="28" t="str">
        <f t="array" ref="P9401">IFERROR(SEARCH(ÖĞRETMEN,'VERİ TABANI'!G9401,1),"")</f>
        <v/>
      </c>
      <c r="Q9401" s="29" t="str">
        <f t="shared" si="277"/>
        <v/>
      </c>
    </row>
    <row r="9402" spans="13:17">
      <c r="M9402" s="3" t="str">
        <f>IFERROR(INDEX('SINIF GÜNLER'!$A:$C,MATCH('VERİ TABANI'!$D9402,'SINIF GÜNLER'!$B:$B,0),MATCH('VERİ TABANI'!$M$1,'SINIF GÜNLER'!$A$1:$C$1,0)),"")</f>
        <v/>
      </c>
      <c r="P9402" s="28" t="str">
        <f t="array" ref="P9402">IFERROR(SEARCH(ÖĞRETMEN,'VERİ TABANI'!G9402,1),"")</f>
        <v/>
      </c>
      <c r="Q9402" s="29" t="str">
        <f t="shared" si="277"/>
        <v/>
      </c>
    </row>
    <row r="9403" spans="13:17">
      <c r="M9403" s="3" t="str">
        <f>IFERROR(INDEX('SINIF GÜNLER'!$A:$C,MATCH('VERİ TABANI'!$D9403,'SINIF GÜNLER'!$B:$B,0),MATCH('VERİ TABANI'!$M$1,'SINIF GÜNLER'!$A$1:$C$1,0)),"")</f>
        <v/>
      </c>
      <c r="P9403" s="28" t="str">
        <f t="array" ref="P9403">IFERROR(SEARCH(ÖĞRETMEN,'VERİ TABANI'!G9403,1),"")</f>
        <v/>
      </c>
      <c r="Q9403" s="29" t="str">
        <f t="shared" si="277"/>
        <v/>
      </c>
    </row>
    <row r="9404" spans="13:17">
      <c r="M9404" s="3" t="str">
        <f>IFERROR(INDEX('SINIF GÜNLER'!$A:$C,MATCH('VERİ TABANI'!$D9404,'SINIF GÜNLER'!$B:$B,0),MATCH('VERİ TABANI'!$M$1,'SINIF GÜNLER'!$A$1:$C$1,0)),"")</f>
        <v/>
      </c>
      <c r="P9404" s="28" t="str">
        <f t="array" ref="P9404">IFERROR(SEARCH(ÖĞRETMEN,'VERİ TABANI'!G9404,1),"")</f>
        <v/>
      </c>
      <c r="Q9404" s="29" t="str">
        <f t="shared" si="277"/>
        <v/>
      </c>
    </row>
    <row r="9405" spans="13:17">
      <c r="M9405" s="3" t="str">
        <f>IFERROR(INDEX('SINIF GÜNLER'!$A:$C,MATCH('VERİ TABANI'!$D9405,'SINIF GÜNLER'!$B:$B,0),MATCH('VERİ TABANI'!$M$1,'SINIF GÜNLER'!$A$1:$C$1,0)),"")</f>
        <v/>
      </c>
      <c r="P9405" s="28" t="str">
        <f t="array" ref="P9405">IFERROR(SEARCH(ÖĞRETMEN,'VERİ TABANI'!G9405,1),"")</f>
        <v/>
      </c>
      <c r="Q9405" s="29" t="str">
        <f t="shared" si="277"/>
        <v/>
      </c>
    </row>
    <row r="9406" spans="13:17">
      <c r="M9406" s="3" t="str">
        <f>IFERROR(INDEX('SINIF GÜNLER'!$A:$C,MATCH('VERİ TABANI'!$D9406,'SINIF GÜNLER'!$B:$B,0),MATCH('VERİ TABANI'!$M$1,'SINIF GÜNLER'!$A$1:$C$1,0)),"")</f>
        <v/>
      </c>
      <c r="P9406" s="28" t="str">
        <f t="array" ref="P9406">IFERROR(SEARCH(ÖĞRETMEN,'VERİ TABANI'!G9406,1),"")</f>
        <v/>
      </c>
      <c r="Q9406" s="29" t="str">
        <f t="shared" si="277"/>
        <v/>
      </c>
    </row>
    <row r="9407" spans="13:17">
      <c r="M9407" s="3" t="str">
        <f>IFERROR(INDEX('SINIF GÜNLER'!$A:$C,MATCH('VERİ TABANI'!$D9407,'SINIF GÜNLER'!$B:$B,0),MATCH('VERİ TABANI'!$M$1,'SINIF GÜNLER'!$A$1:$C$1,0)),"")</f>
        <v/>
      </c>
      <c r="P9407" s="28" t="str">
        <f t="array" ref="P9407">IFERROR(SEARCH(ÖĞRETMEN,'VERİ TABANI'!G9407,1),"")</f>
        <v/>
      </c>
      <c r="Q9407" s="29" t="str">
        <f t="shared" si="277"/>
        <v/>
      </c>
    </row>
    <row r="9408" spans="13:17">
      <c r="M9408" s="3" t="str">
        <f>IFERROR(INDEX('SINIF GÜNLER'!$A:$C,MATCH('VERİ TABANI'!$D9408,'SINIF GÜNLER'!$B:$B,0),MATCH('VERİ TABANI'!$M$1,'SINIF GÜNLER'!$A$1:$C$1,0)),"")</f>
        <v/>
      </c>
      <c r="P9408" s="28" t="str">
        <f t="array" ref="P9408">IFERROR(SEARCH(ÖĞRETMEN,'VERİ TABANI'!G9408,1),"")</f>
        <v/>
      </c>
      <c r="Q9408" s="29" t="str">
        <f t="shared" si="277"/>
        <v/>
      </c>
    </row>
    <row r="9409" spans="13:17">
      <c r="M9409" s="3" t="str">
        <f>IFERROR(INDEX('SINIF GÜNLER'!$A:$C,MATCH('VERİ TABANI'!$D9409,'SINIF GÜNLER'!$B:$B,0),MATCH('VERİ TABANI'!$M$1,'SINIF GÜNLER'!$A$1:$C$1,0)),"")</f>
        <v/>
      </c>
      <c r="P9409" s="28" t="str">
        <f t="array" ref="P9409">IFERROR(SEARCH(ÖĞRETMEN,'VERİ TABANI'!G9409,1),"")</f>
        <v/>
      </c>
      <c r="Q9409" s="29" t="str">
        <f t="shared" si="277"/>
        <v/>
      </c>
    </row>
    <row r="9410" spans="13:17">
      <c r="M9410" s="3" t="str">
        <f>IFERROR(INDEX('SINIF GÜNLER'!$A:$C,MATCH('VERİ TABANI'!$D9410,'SINIF GÜNLER'!$B:$B,0),MATCH('VERİ TABANI'!$M$1,'SINIF GÜNLER'!$A$1:$C$1,0)),"")</f>
        <v/>
      </c>
      <c r="P9410" s="28" t="str">
        <f t="array" ref="P9410">IFERROR(SEARCH(ÖĞRETMEN,'VERİ TABANI'!G9410,1),"")</f>
        <v/>
      </c>
      <c r="Q9410" s="29" t="str">
        <f t="shared" si="277"/>
        <v/>
      </c>
    </row>
    <row r="9411" spans="13:17">
      <c r="M9411" s="3" t="str">
        <f>IFERROR(INDEX('SINIF GÜNLER'!$A:$C,MATCH('VERİ TABANI'!$D9411,'SINIF GÜNLER'!$B:$B,0),MATCH('VERİ TABANI'!$M$1,'SINIF GÜNLER'!$A$1:$C$1,0)),"")</f>
        <v/>
      </c>
      <c r="P9411" s="28" t="str">
        <f t="array" ref="P9411">IFERROR(SEARCH(ÖĞRETMEN,'VERİ TABANI'!G9411,1),"")</f>
        <v/>
      </c>
      <c r="Q9411" s="29" t="str">
        <f t="shared" si="277"/>
        <v/>
      </c>
    </row>
    <row r="9412" spans="13:17">
      <c r="M9412" s="3" t="str">
        <f>IFERROR(INDEX('SINIF GÜNLER'!$A:$C,MATCH('VERİ TABANI'!$D9412,'SINIF GÜNLER'!$B:$B,0),MATCH('VERİ TABANI'!$M$1,'SINIF GÜNLER'!$A$1:$C$1,0)),"")</f>
        <v/>
      </c>
      <c r="P9412" s="28" t="str">
        <f t="array" ref="P9412">IFERROR(SEARCH(ÖĞRETMEN,'VERİ TABANI'!G9412,1),"")</f>
        <v/>
      </c>
      <c r="Q9412" s="29" t="str">
        <f t="shared" si="277"/>
        <v/>
      </c>
    </row>
    <row r="9413" spans="13:17">
      <c r="M9413" s="3" t="str">
        <f>IFERROR(INDEX('SINIF GÜNLER'!$A:$C,MATCH('VERİ TABANI'!$D9413,'SINIF GÜNLER'!$B:$B,0),MATCH('VERİ TABANI'!$M$1,'SINIF GÜNLER'!$A$1:$C$1,0)),"")</f>
        <v/>
      </c>
      <c r="P9413" s="28" t="str">
        <f t="array" ref="P9413">IFERROR(SEARCH(ÖĞRETMEN,'VERİ TABANI'!G9413,1),"")</f>
        <v/>
      </c>
      <c r="Q9413" s="29" t="str">
        <f t="shared" si="277"/>
        <v/>
      </c>
    </row>
    <row r="9414" spans="13:17">
      <c r="M9414" s="3" t="str">
        <f>IFERROR(INDEX('SINIF GÜNLER'!$A:$C,MATCH('VERİ TABANI'!$D9414,'SINIF GÜNLER'!$B:$B,0),MATCH('VERİ TABANI'!$M$1,'SINIF GÜNLER'!$A$1:$C$1,0)),"")</f>
        <v/>
      </c>
      <c r="P9414" s="28" t="str">
        <f t="array" ref="P9414">IFERROR(SEARCH(ÖĞRETMEN,'VERİ TABANI'!G9414,1),"")</f>
        <v/>
      </c>
      <c r="Q9414" s="29" t="str">
        <f t="shared" si="277"/>
        <v/>
      </c>
    </row>
    <row r="9415" spans="13:17">
      <c r="M9415" s="3" t="str">
        <f>IFERROR(INDEX('SINIF GÜNLER'!$A:$C,MATCH('VERİ TABANI'!$D9415,'SINIF GÜNLER'!$B:$B,0),MATCH('VERİ TABANI'!$M$1,'SINIF GÜNLER'!$A$1:$C$1,0)),"")</f>
        <v/>
      </c>
      <c r="P9415" s="28" t="str">
        <f t="array" ref="P9415">IFERROR(SEARCH(ÖĞRETMEN,'VERİ TABANI'!G9415,1),"")</f>
        <v/>
      </c>
      <c r="Q9415" s="29" t="str">
        <f t="shared" si="277"/>
        <v/>
      </c>
    </row>
    <row r="9416" spans="13:17">
      <c r="M9416" s="3" t="str">
        <f>IFERROR(INDEX('SINIF GÜNLER'!$A:$C,MATCH('VERİ TABANI'!$D9416,'SINIF GÜNLER'!$B:$B,0),MATCH('VERİ TABANI'!$M$1,'SINIF GÜNLER'!$A$1:$C$1,0)),"")</f>
        <v/>
      </c>
      <c r="P9416" s="28" t="str">
        <f t="array" ref="P9416">IFERROR(SEARCH(ÖĞRETMEN,'VERİ TABANI'!G9416,1),"")</f>
        <v/>
      </c>
      <c r="Q9416" s="29" t="str">
        <f t="shared" ref="Q9416:Q9479" si="278">IF(P9416="","",ROW())</f>
        <v/>
      </c>
    </row>
    <row r="9417" spans="13:17">
      <c r="M9417" s="3" t="str">
        <f>IFERROR(INDEX('SINIF GÜNLER'!$A:$C,MATCH('VERİ TABANI'!$D9417,'SINIF GÜNLER'!$B:$B,0),MATCH('VERİ TABANI'!$M$1,'SINIF GÜNLER'!$A$1:$C$1,0)),"")</f>
        <v/>
      </c>
      <c r="P9417" s="28" t="str">
        <f t="array" ref="P9417">IFERROR(SEARCH(ÖĞRETMEN,'VERİ TABANI'!G9417,1),"")</f>
        <v/>
      </c>
      <c r="Q9417" s="29" t="str">
        <f t="shared" si="278"/>
        <v/>
      </c>
    </row>
    <row r="9418" spans="13:17">
      <c r="M9418" s="3" t="str">
        <f>IFERROR(INDEX('SINIF GÜNLER'!$A:$C,MATCH('VERİ TABANI'!$D9418,'SINIF GÜNLER'!$B:$B,0),MATCH('VERİ TABANI'!$M$1,'SINIF GÜNLER'!$A$1:$C$1,0)),"")</f>
        <v/>
      </c>
      <c r="P9418" s="28" t="str">
        <f t="array" ref="P9418">IFERROR(SEARCH(ÖĞRETMEN,'VERİ TABANI'!G9418,1),"")</f>
        <v/>
      </c>
      <c r="Q9418" s="29" t="str">
        <f t="shared" si="278"/>
        <v/>
      </c>
    </row>
    <row r="9419" spans="13:17">
      <c r="M9419" s="3" t="str">
        <f>IFERROR(INDEX('SINIF GÜNLER'!$A:$C,MATCH('VERİ TABANI'!$D9419,'SINIF GÜNLER'!$B:$B,0),MATCH('VERİ TABANI'!$M$1,'SINIF GÜNLER'!$A$1:$C$1,0)),"")</f>
        <v/>
      </c>
      <c r="P9419" s="28" t="str">
        <f t="array" ref="P9419">IFERROR(SEARCH(ÖĞRETMEN,'VERİ TABANI'!G9419,1),"")</f>
        <v/>
      </c>
      <c r="Q9419" s="29" t="str">
        <f t="shared" si="278"/>
        <v/>
      </c>
    </row>
    <row r="9420" spans="13:17">
      <c r="M9420" s="3" t="str">
        <f>IFERROR(INDEX('SINIF GÜNLER'!$A:$C,MATCH('VERİ TABANI'!$D9420,'SINIF GÜNLER'!$B:$B,0),MATCH('VERİ TABANI'!$M$1,'SINIF GÜNLER'!$A$1:$C$1,0)),"")</f>
        <v/>
      </c>
      <c r="P9420" s="28" t="str">
        <f t="array" ref="P9420">IFERROR(SEARCH(ÖĞRETMEN,'VERİ TABANI'!G9420,1),"")</f>
        <v/>
      </c>
      <c r="Q9420" s="29" t="str">
        <f t="shared" si="278"/>
        <v/>
      </c>
    </row>
    <row r="9421" spans="13:17">
      <c r="M9421" s="3" t="str">
        <f>IFERROR(INDEX('SINIF GÜNLER'!$A:$C,MATCH('VERİ TABANI'!$D9421,'SINIF GÜNLER'!$B:$B,0),MATCH('VERİ TABANI'!$M$1,'SINIF GÜNLER'!$A$1:$C$1,0)),"")</f>
        <v/>
      </c>
      <c r="P9421" s="28" t="str">
        <f t="array" ref="P9421">IFERROR(SEARCH(ÖĞRETMEN,'VERİ TABANI'!G9421,1),"")</f>
        <v/>
      </c>
      <c r="Q9421" s="29" t="str">
        <f t="shared" si="278"/>
        <v/>
      </c>
    </row>
    <row r="9422" spans="13:17">
      <c r="M9422" s="3" t="str">
        <f>IFERROR(INDEX('SINIF GÜNLER'!$A:$C,MATCH('VERİ TABANI'!$D9422,'SINIF GÜNLER'!$B:$B,0),MATCH('VERİ TABANI'!$M$1,'SINIF GÜNLER'!$A$1:$C$1,0)),"")</f>
        <v/>
      </c>
      <c r="P9422" s="28" t="str">
        <f t="array" ref="P9422">IFERROR(SEARCH(ÖĞRETMEN,'VERİ TABANI'!G9422,1),"")</f>
        <v/>
      </c>
      <c r="Q9422" s="29" t="str">
        <f t="shared" si="278"/>
        <v/>
      </c>
    </row>
    <row r="9423" spans="13:17">
      <c r="M9423" s="3" t="str">
        <f>IFERROR(INDEX('SINIF GÜNLER'!$A:$C,MATCH('VERİ TABANI'!$D9423,'SINIF GÜNLER'!$B:$B,0),MATCH('VERİ TABANI'!$M$1,'SINIF GÜNLER'!$A$1:$C$1,0)),"")</f>
        <v/>
      </c>
      <c r="P9423" s="28" t="str">
        <f t="array" ref="P9423">IFERROR(SEARCH(ÖĞRETMEN,'VERİ TABANI'!G9423,1),"")</f>
        <v/>
      </c>
      <c r="Q9423" s="29" t="str">
        <f t="shared" si="278"/>
        <v/>
      </c>
    </row>
    <row r="9424" spans="13:17">
      <c r="M9424" s="3" t="str">
        <f>IFERROR(INDEX('SINIF GÜNLER'!$A:$C,MATCH('VERİ TABANI'!$D9424,'SINIF GÜNLER'!$B:$B,0),MATCH('VERİ TABANI'!$M$1,'SINIF GÜNLER'!$A$1:$C$1,0)),"")</f>
        <v/>
      </c>
      <c r="P9424" s="28" t="str">
        <f t="array" ref="P9424">IFERROR(SEARCH(ÖĞRETMEN,'VERİ TABANI'!G9424,1),"")</f>
        <v/>
      </c>
      <c r="Q9424" s="29" t="str">
        <f t="shared" si="278"/>
        <v/>
      </c>
    </row>
    <row r="9425" spans="13:17">
      <c r="M9425" s="3" t="str">
        <f>IFERROR(INDEX('SINIF GÜNLER'!$A:$C,MATCH('VERİ TABANI'!$D9425,'SINIF GÜNLER'!$B:$B,0),MATCH('VERİ TABANI'!$M$1,'SINIF GÜNLER'!$A$1:$C$1,0)),"")</f>
        <v/>
      </c>
      <c r="P9425" s="28" t="str">
        <f t="array" ref="P9425">IFERROR(SEARCH(ÖĞRETMEN,'VERİ TABANI'!G9425,1),"")</f>
        <v/>
      </c>
      <c r="Q9425" s="29" t="str">
        <f t="shared" si="278"/>
        <v/>
      </c>
    </row>
    <row r="9426" spans="13:17">
      <c r="M9426" s="3" t="str">
        <f>IFERROR(INDEX('SINIF GÜNLER'!$A:$C,MATCH('VERİ TABANI'!$D9426,'SINIF GÜNLER'!$B:$B,0),MATCH('VERİ TABANI'!$M$1,'SINIF GÜNLER'!$A$1:$C$1,0)),"")</f>
        <v/>
      </c>
      <c r="P9426" s="28" t="str">
        <f t="array" ref="P9426">IFERROR(SEARCH(ÖĞRETMEN,'VERİ TABANI'!G9426,1),"")</f>
        <v/>
      </c>
      <c r="Q9426" s="29" t="str">
        <f t="shared" si="278"/>
        <v/>
      </c>
    </row>
    <row r="9427" spans="13:17">
      <c r="M9427" s="3" t="str">
        <f>IFERROR(INDEX('SINIF GÜNLER'!$A:$C,MATCH('VERİ TABANI'!$D9427,'SINIF GÜNLER'!$B:$B,0),MATCH('VERİ TABANI'!$M$1,'SINIF GÜNLER'!$A$1:$C$1,0)),"")</f>
        <v/>
      </c>
      <c r="P9427" s="28" t="str">
        <f t="array" ref="P9427">IFERROR(SEARCH(ÖĞRETMEN,'VERİ TABANI'!G9427,1),"")</f>
        <v/>
      </c>
      <c r="Q9427" s="29" t="str">
        <f t="shared" si="278"/>
        <v/>
      </c>
    </row>
    <row r="9428" spans="13:17">
      <c r="M9428" s="3" t="str">
        <f>IFERROR(INDEX('SINIF GÜNLER'!$A:$C,MATCH('VERİ TABANI'!$D9428,'SINIF GÜNLER'!$B:$B,0),MATCH('VERİ TABANI'!$M$1,'SINIF GÜNLER'!$A$1:$C$1,0)),"")</f>
        <v/>
      </c>
      <c r="P9428" s="28" t="str">
        <f t="array" ref="P9428">IFERROR(SEARCH(ÖĞRETMEN,'VERİ TABANI'!G9428,1),"")</f>
        <v/>
      </c>
      <c r="Q9428" s="29" t="str">
        <f t="shared" si="278"/>
        <v/>
      </c>
    </row>
    <row r="9429" spans="13:17">
      <c r="M9429" s="3" t="str">
        <f>IFERROR(INDEX('SINIF GÜNLER'!$A:$C,MATCH('VERİ TABANI'!$D9429,'SINIF GÜNLER'!$B:$B,0),MATCH('VERİ TABANI'!$M$1,'SINIF GÜNLER'!$A$1:$C$1,0)),"")</f>
        <v/>
      </c>
      <c r="P9429" s="28" t="str">
        <f t="array" ref="P9429">IFERROR(SEARCH(ÖĞRETMEN,'VERİ TABANI'!G9429,1),"")</f>
        <v/>
      </c>
      <c r="Q9429" s="29" t="str">
        <f t="shared" si="278"/>
        <v/>
      </c>
    </row>
    <row r="9430" spans="13:17">
      <c r="M9430" s="3" t="str">
        <f>IFERROR(INDEX('SINIF GÜNLER'!$A:$C,MATCH('VERİ TABANI'!$D9430,'SINIF GÜNLER'!$B:$B,0),MATCH('VERİ TABANI'!$M$1,'SINIF GÜNLER'!$A$1:$C$1,0)),"")</f>
        <v/>
      </c>
      <c r="P9430" s="28" t="str">
        <f t="array" ref="P9430">IFERROR(SEARCH(ÖĞRETMEN,'VERİ TABANI'!G9430,1),"")</f>
        <v/>
      </c>
      <c r="Q9430" s="29" t="str">
        <f t="shared" si="278"/>
        <v/>
      </c>
    </row>
    <row r="9431" spans="13:17">
      <c r="M9431" s="3" t="str">
        <f>IFERROR(INDEX('SINIF GÜNLER'!$A:$C,MATCH('VERİ TABANI'!$D9431,'SINIF GÜNLER'!$B:$B,0),MATCH('VERİ TABANI'!$M$1,'SINIF GÜNLER'!$A$1:$C$1,0)),"")</f>
        <v/>
      </c>
      <c r="P9431" s="28" t="str">
        <f t="array" ref="P9431">IFERROR(SEARCH(ÖĞRETMEN,'VERİ TABANI'!G9431,1),"")</f>
        <v/>
      </c>
      <c r="Q9431" s="29" t="str">
        <f t="shared" si="278"/>
        <v/>
      </c>
    </row>
    <row r="9432" spans="13:17">
      <c r="M9432" s="3" t="str">
        <f>IFERROR(INDEX('SINIF GÜNLER'!$A:$C,MATCH('VERİ TABANI'!$D9432,'SINIF GÜNLER'!$B:$B,0),MATCH('VERİ TABANI'!$M$1,'SINIF GÜNLER'!$A$1:$C$1,0)),"")</f>
        <v/>
      </c>
      <c r="P9432" s="28" t="str">
        <f t="array" ref="P9432">IFERROR(SEARCH(ÖĞRETMEN,'VERİ TABANI'!G9432,1),"")</f>
        <v/>
      </c>
      <c r="Q9432" s="29" t="str">
        <f t="shared" si="278"/>
        <v/>
      </c>
    </row>
    <row r="9433" spans="13:17">
      <c r="M9433" s="3" t="str">
        <f>IFERROR(INDEX('SINIF GÜNLER'!$A:$C,MATCH('VERİ TABANI'!$D9433,'SINIF GÜNLER'!$B:$B,0),MATCH('VERİ TABANI'!$M$1,'SINIF GÜNLER'!$A$1:$C$1,0)),"")</f>
        <v/>
      </c>
      <c r="P9433" s="28" t="str">
        <f t="array" ref="P9433">IFERROR(SEARCH(ÖĞRETMEN,'VERİ TABANI'!G9433,1),"")</f>
        <v/>
      </c>
      <c r="Q9433" s="29" t="str">
        <f t="shared" si="278"/>
        <v/>
      </c>
    </row>
    <row r="9434" spans="13:17">
      <c r="M9434" s="3" t="str">
        <f>IFERROR(INDEX('SINIF GÜNLER'!$A:$C,MATCH('VERİ TABANI'!$D9434,'SINIF GÜNLER'!$B:$B,0),MATCH('VERİ TABANI'!$M$1,'SINIF GÜNLER'!$A$1:$C$1,0)),"")</f>
        <v/>
      </c>
      <c r="P9434" s="28" t="str">
        <f t="array" ref="P9434">IFERROR(SEARCH(ÖĞRETMEN,'VERİ TABANI'!G9434,1),"")</f>
        <v/>
      </c>
      <c r="Q9434" s="29" t="str">
        <f t="shared" si="278"/>
        <v/>
      </c>
    </row>
    <row r="9435" spans="13:17">
      <c r="M9435" s="3" t="str">
        <f>IFERROR(INDEX('SINIF GÜNLER'!$A:$C,MATCH('VERİ TABANI'!$D9435,'SINIF GÜNLER'!$B:$B,0),MATCH('VERİ TABANI'!$M$1,'SINIF GÜNLER'!$A$1:$C$1,0)),"")</f>
        <v/>
      </c>
      <c r="P9435" s="28" t="str">
        <f t="array" ref="P9435">IFERROR(SEARCH(ÖĞRETMEN,'VERİ TABANI'!G9435,1),"")</f>
        <v/>
      </c>
      <c r="Q9435" s="29" t="str">
        <f t="shared" si="278"/>
        <v/>
      </c>
    </row>
    <row r="9436" spans="13:17">
      <c r="M9436" s="3" t="str">
        <f>IFERROR(INDEX('SINIF GÜNLER'!$A:$C,MATCH('VERİ TABANI'!$D9436,'SINIF GÜNLER'!$B:$B,0),MATCH('VERİ TABANI'!$M$1,'SINIF GÜNLER'!$A$1:$C$1,0)),"")</f>
        <v/>
      </c>
      <c r="P9436" s="28" t="str">
        <f t="array" ref="P9436">IFERROR(SEARCH(ÖĞRETMEN,'VERİ TABANI'!G9436,1),"")</f>
        <v/>
      </c>
      <c r="Q9436" s="29" t="str">
        <f t="shared" si="278"/>
        <v/>
      </c>
    </row>
    <row r="9437" spans="13:17">
      <c r="M9437" s="3" t="str">
        <f>IFERROR(INDEX('SINIF GÜNLER'!$A:$C,MATCH('VERİ TABANI'!$D9437,'SINIF GÜNLER'!$B:$B,0),MATCH('VERİ TABANI'!$M$1,'SINIF GÜNLER'!$A$1:$C$1,0)),"")</f>
        <v/>
      </c>
      <c r="P9437" s="28" t="str">
        <f t="array" ref="P9437">IFERROR(SEARCH(ÖĞRETMEN,'VERİ TABANI'!G9437,1),"")</f>
        <v/>
      </c>
      <c r="Q9437" s="29" t="str">
        <f t="shared" si="278"/>
        <v/>
      </c>
    </row>
    <row r="9438" spans="13:17">
      <c r="M9438" s="3" t="str">
        <f>IFERROR(INDEX('SINIF GÜNLER'!$A:$C,MATCH('VERİ TABANI'!$D9438,'SINIF GÜNLER'!$B:$B,0),MATCH('VERİ TABANI'!$M$1,'SINIF GÜNLER'!$A$1:$C$1,0)),"")</f>
        <v/>
      </c>
      <c r="P9438" s="28" t="str">
        <f t="array" ref="P9438">IFERROR(SEARCH(ÖĞRETMEN,'VERİ TABANI'!G9438,1),"")</f>
        <v/>
      </c>
      <c r="Q9438" s="29" t="str">
        <f t="shared" si="278"/>
        <v/>
      </c>
    </row>
    <row r="9439" spans="13:17">
      <c r="M9439" s="3" t="str">
        <f>IFERROR(INDEX('SINIF GÜNLER'!$A:$C,MATCH('VERİ TABANI'!$D9439,'SINIF GÜNLER'!$B:$B,0),MATCH('VERİ TABANI'!$M$1,'SINIF GÜNLER'!$A$1:$C$1,0)),"")</f>
        <v/>
      </c>
      <c r="P9439" s="28" t="str">
        <f t="array" ref="P9439">IFERROR(SEARCH(ÖĞRETMEN,'VERİ TABANI'!G9439,1),"")</f>
        <v/>
      </c>
      <c r="Q9439" s="29" t="str">
        <f t="shared" si="278"/>
        <v/>
      </c>
    </row>
    <row r="9440" spans="13:17">
      <c r="M9440" s="3" t="str">
        <f>IFERROR(INDEX('SINIF GÜNLER'!$A:$C,MATCH('VERİ TABANI'!$D9440,'SINIF GÜNLER'!$B:$B,0),MATCH('VERİ TABANI'!$M$1,'SINIF GÜNLER'!$A$1:$C$1,0)),"")</f>
        <v/>
      </c>
      <c r="P9440" s="28" t="str">
        <f t="array" ref="P9440">IFERROR(SEARCH(ÖĞRETMEN,'VERİ TABANI'!G9440,1),"")</f>
        <v/>
      </c>
      <c r="Q9440" s="29" t="str">
        <f t="shared" si="278"/>
        <v/>
      </c>
    </row>
    <row r="9441" spans="13:17">
      <c r="M9441" s="3" t="str">
        <f>IFERROR(INDEX('SINIF GÜNLER'!$A:$C,MATCH('VERİ TABANI'!$D9441,'SINIF GÜNLER'!$B:$B,0),MATCH('VERİ TABANI'!$M$1,'SINIF GÜNLER'!$A$1:$C$1,0)),"")</f>
        <v/>
      </c>
      <c r="P9441" s="28" t="str">
        <f t="array" ref="P9441">IFERROR(SEARCH(ÖĞRETMEN,'VERİ TABANI'!G9441,1),"")</f>
        <v/>
      </c>
      <c r="Q9441" s="29" t="str">
        <f t="shared" si="278"/>
        <v/>
      </c>
    </row>
    <row r="9442" spans="13:17">
      <c r="M9442" s="3" t="str">
        <f>IFERROR(INDEX('SINIF GÜNLER'!$A:$C,MATCH('VERİ TABANI'!$D9442,'SINIF GÜNLER'!$B:$B,0),MATCH('VERİ TABANI'!$M$1,'SINIF GÜNLER'!$A$1:$C$1,0)),"")</f>
        <v/>
      </c>
      <c r="P9442" s="28" t="str">
        <f t="array" ref="P9442">IFERROR(SEARCH(ÖĞRETMEN,'VERİ TABANI'!G9442,1),"")</f>
        <v/>
      </c>
      <c r="Q9442" s="29" t="str">
        <f t="shared" si="278"/>
        <v/>
      </c>
    </row>
    <row r="9443" spans="13:17">
      <c r="M9443" s="3" t="str">
        <f>IFERROR(INDEX('SINIF GÜNLER'!$A:$C,MATCH('VERİ TABANI'!$D9443,'SINIF GÜNLER'!$B:$B,0),MATCH('VERİ TABANI'!$M$1,'SINIF GÜNLER'!$A$1:$C$1,0)),"")</f>
        <v/>
      </c>
      <c r="P9443" s="28" t="str">
        <f t="array" ref="P9443">IFERROR(SEARCH(ÖĞRETMEN,'VERİ TABANI'!G9443,1),"")</f>
        <v/>
      </c>
      <c r="Q9443" s="29" t="str">
        <f t="shared" si="278"/>
        <v/>
      </c>
    </row>
    <row r="9444" spans="13:17">
      <c r="M9444" s="3" t="str">
        <f>IFERROR(INDEX('SINIF GÜNLER'!$A:$C,MATCH('VERİ TABANI'!$D9444,'SINIF GÜNLER'!$B:$B,0),MATCH('VERİ TABANI'!$M$1,'SINIF GÜNLER'!$A$1:$C$1,0)),"")</f>
        <v/>
      </c>
      <c r="P9444" s="28" t="str">
        <f t="array" ref="P9444">IFERROR(SEARCH(ÖĞRETMEN,'VERİ TABANI'!G9444,1),"")</f>
        <v/>
      </c>
      <c r="Q9444" s="29" t="str">
        <f t="shared" si="278"/>
        <v/>
      </c>
    </row>
    <row r="9445" spans="13:17">
      <c r="M9445" s="3" t="str">
        <f>IFERROR(INDEX('SINIF GÜNLER'!$A:$C,MATCH('VERİ TABANI'!$D9445,'SINIF GÜNLER'!$B:$B,0),MATCH('VERİ TABANI'!$M$1,'SINIF GÜNLER'!$A$1:$C$1,0)),"")</f>
        <v/>
      </c>
      <c r="P9445" s="28" t="str">
        <f t="array" ref="P9445">IFERROR(SEARCH(ÖĞRETMEN,'VERİ TABANI'!G9445,1),"")</f>
        <v/>
      </c>
      <c r="Q9445" s="29" t="str">
        <f t="shared" si="278"/>
        <v/>
      </c>
    </row>
    <row r="9446" spans="13:17">
      <c r="M9446" s="3" t="str">
        <f>IFERROR(INDEX('SINIF GÜNLER'!$A:$C,MATCH('VERİ TABANI'!$D9446,'SINIF GÜNLER'!$B:$B,0),MATCH('VERİ TABANI'!$M$1,'SINIF GÜNLER'!$A$1:$C$1,0)),"")</f>
        <v/>
      </c>
      <c r="P9446" s="28" t="str">
        <f t="array" ref="P9446">IFERROR(SEARCH(ÖĞRETMEN,'VERİ TABANI'!G9446,1),"")</f>
        <v/>
      </c>
      <c r="Q9446" s="29" t="str">
        <f t="shared" si="278"/>
        <v/>
      </c>
    </row>
    <row r="9447" spans="13:17">
      <c r="M9447" s="3" t="str">
        <f>IFERROR(INDEX('SINIF GÜNLER'!$A:$C,MATCH('VERİ TABANI'!$D9447,'SINIF GÜNLER'!$B:$B,0),MATCH('VERİ TABANI'!$M$1,'SINIF GÜNLER'!$A$1:$C$1,0)),"")</f>
        <v/>
      </c>
      <c r="P9447" s="28" t="str">
        <f t="array" ref="P9447">IFERROR(SEARCH(ÖĞRETMEN,'VERİ TABANI'!G9447,1),"")</f>
        <v/>
      </c>
      <c r="Q9447" s="29" t="str">
        <f t="shared" si="278"/>
        <v/>
      </c>
    </row>
    <row r="9448" spans="13:17">
      <c r="M9448" s="3" t="str">
        <f>IFERROR(INDEX('SINIF GÜNLER'!$A:$C,MATCH('VERİ TABANI'!$D9448,'SINIF GÜNLER'!$B:$B,0),MATCH('VERİ TABANI'!$M$1,'SINIF GÜNLER'!$A$1:$C$1,0)),"")</f>
        <v/>
      </c>
      <c r="P9448" s="28" t="str">
        <f t="array" ref="P9448">IFERROR(SEARCH(ÖĞRETMEN,'VERİ TABANI'!G9448,1),"")</f>
        <v/>
      </c>
      <c r="Q9448" s="29" t="str">
        <f t="shared" si="278"/>
        <v/>
      </c>
    </row>
    <row r="9449" spans="13:17">
      <c r="M9449" s="3" t="str">
        <f>IFERROR(INDEX('SINIF GÜNLER'!$A:$C,MATCH('VERİ TABANI'!$D9449,'SINIF GÜNLER'!$B:$B,0),MATCH('VERİ TABANI'!$M$1,'SINIF GÜNLER'!$A$1:$C$1,0)),"")</f>
        <v/>
      </c>
      <c r="P9449" s="28" t="str">
        <f t="array" ref="P9449">IFERROR(SEARCH(ÖĞRETMEN,'VERİ TABANI'!G9449,1),"")</f>
        <v/>
      </c>
      <c r="Q9449" s="29" t="str">
        <f t="shared" si="278"/>
        <v/>
      </c>
    </row>
    <row r="9450" spans="13:17">
      <c r="M9450" s="3" t="str">
        <f>IFERROR(INDEX('SINIF GÜNLER'!$A:$C,MATCH('VERİ TABANI'!$D9450,'SINIF GÜNLER'!$B:$B,0),MATCH('VERİ TABANI'!$M$1,'SINIF GÜNLER'!$A$1:$C$1,0)),"")</f>
        <v/>
      </c>
      <c r="P9450" s="28" t="str">
        <f t="array" ref="P9450">IFERROR(SEARCH(ÖĞRETMEN,'VERİ TABANI'!G9450,1),"")</f>
        <v/>
      </c>
      <c r="Q9450" s="29" t="str">
        <f t="shared" si="278"/>
        <v/>
      </c>
    </row>
    <row r="9451" spans="13:17">
      <c r="M9451" s="3" t="str">
        <f>IFERROR(INDEX('SINIF GÜNLER'!$A:$C,MATCH('VERİ TABANI'!$D9451,'SINIF GÜNLER'!$B:$B,0),MATCH('VERİ TABANI'!$M$1,'SINIF GÜNLER'!$A$1:$C$1,0)),"")</f>
        <v/>
      </c>
      <c r="P9451" s="28" t="str">
        <f t="array" ref="P9451">IFERROR(SEARCH(ÖĞRETMEN,'VERİ TABANI'!G9451,1),"")</f>
        <v/>
      </c>
      <c r="Q9451" s="29" t="str">
        <f t="shared" si="278"/>
        <v/>
      </c>
    </row>
    <row r="9452" spans="13:17">
      <c r="M9452" s="3" t="str">
        <f>IFERROR(INDEX('SINIF GÜNLER'!$A:$C,MATCH('VERİ TABANI'!$D9452,'SINIF GÜNLER'!$B:$B,0),MATCH('VERİ TABANI'!$M$1,'SINIF GÜNLER'!$A$1:$C$1,0)),"")</f>
        <v/>
      </c>
      <c r="P9452" s="28" t="str">
        <f t="array" ref="P9452">IFERROR(SEARCH(ÖĞRETMEN,'VERİ TABANI'!G9452,1),"")</f>
        <v/>
      </c>
      <c r="Q9452" s="29" t="str">
        <f t="shared" si="278"/>
        <v/>
      </c>
    </row>
    <row r="9453" spans="13:17">
      <c r="M9453" s="3" t="str">
        <f>IFERROR(INDEX('SINIF GÜNLER'!$A:$C,MATCH('VERİ TABANI'!$D9453,'SINIF GÜNLER'!$B:$B,0),MATCH('VERİ TABANI'!$M$1,'SINIF GÜNLER'!$A$1:$C$1,0)),"")</f>
        <v/>
      </c>
      <c r="P9453" s="28" t="str">
        <f t="array" ref="P9453">IFERROR(SEARCH(ÖĞRETMEN,'VERİ TABANI'!G9453,1),"")</f>
        <v/>
      </c>
      <c r="Q9453" s="29" t="str">
        <f t="shared" si="278"/>
        <v/>
      </c>
    </row>
    <row r="9454" spans="13:17">
      <c r="M9454" s="3" t="str">
        <f>IFERROR(INDEX('SINIF GÜNLER'!$A:$C,MATCH('VERİ TABANI'!$D9454,'SINIF GÜNLER'!$B:$B,0),MATCH('VERİ TABANI'!$M$1,'SINIF GÜNLER'!$A$1:$C$1,0)),"")</f>
        <v/>
      </c>
      <c r="P9454" s="28" t="str">
        <f t="array" ref="P9454">IFERROR(SEARCH(ÖĞRETMEN,'VERİ TABANI'!G9454,1),"")</f>
        <v/>
      </c>
      <c r="Q9454" s="29" t="str">
        <f t="shared" si="278"/>
        <v/>
      </c>
    </row>
    <row r="9455" spans="13:17">
      <c r="M9455" s="3" t="str">
        <f>IFERROR(INDEX('SINIF GÜNLER'!$A:$C,MATCH('VERİ TABANI'!$D9455,'SINIF GÜNLER'!$B:$B,0),MATCH('VERİ TABANI'!$M$1,'SINIF GÜNLER'!$A$1:$C$1,0)),"")</f>
        <v/>
      </c>
      <c r="P9455" s="28" t="str">
        <f t="array" ref="P9455">IFERROR(SEARCH(ÖĞRETMEN,'VERİ TABANI'!G9455,1),"")</f>
        <v/>
      </c>
      <c r="Q9455" s="29" t="str">
        <f t="shared" si="278"/>
        <v/>
      </c>
    </row>
    <row r="9456" spans="13:17">
      <c r="M9456" s="3" t="str">
        <f>IFERROR(INDEX('SINIF GÜNLER'!$A:$C,MATCH('VERİ TABANI'!$D9456,'SINIF GÜNLER'!$B:$B,0),MATCH('VERİ TABANI'!$M$1,'SINIF GÜNLER'!$A$1:$C$1,0)),"")</f>
        <v/>
      </c>
      <c r="P9456" s="28" t="str">
        <f t="array" ref="P9456">IFERROR(SEARCH(ÖĞRETMEN,'VERİ TABANI'!G9456,1),"")</f>
        <v/>
      </c>
      <c r="Q9456" s="29" t="str">
        <f t="shared" si="278"/>
        <v/>
      </c>
    </row>
    <row r="9457" spans="13:17">
      <c r="M9457" s="3" t="str">
        <f>IFERROR(INDEX('SINIF GÜNLER'!$A:$C,MATCH('VERİ TABANI'!$D9457,'SINIF GÜNLER'!$B:$B,0),MATCH('VERİ TABANI'!$M$1,'SINIF GÜNLER'!$A$1:$C$1,0)),"")</f>
        <v/>
      </c>
      <c r="P9457" s="28" t="str">
        <f t="array" ref="P9457">IFERROR(SEARCH(ÖĞRETMEN,'VERİ TABANI'!G9457,1),"")</f>
        <v/>
      </c>
      <c r="Q9457" s="29" t="str">
        <f t="shared" si="278"/>
        <v/>
      </c>
    </row>
    <row r="9458" spans="13:17">
      <c r="M9458" s="3" t="str">
        <f>IFERROR(INDEX('SINIF GÜNLER'!$A:$C,MATCH('VERİ TABANI'!$D9458,'SINIF GÜNLER'!$B:$B,0),MATCH('VERİ TABANI'!$M$1,'SINIF GÜNLER'!$A$1:$C$1,0)),"")</f>
        <v/>
      </c>
      <c r="P9458" s="28" t="str">
        <f t="array" ref="P9458">IFERROR(SEARCH(ÖĞRETMEN,'VERİ TABANI'!G9458,1),"")</f>
        <v/>
      </c>
      <c r="Q9458" s="29" t="str">
        <f t="shared" si="278"/>
        <v/>
      </c>
    </row>
    <row r="9459" spans="13:17">
      <c r="M9459" s="3" t="str">
        <f>IFERROR(INDEX('SINIF GÜNLER'!$A:$C,MATCH('VERİ TABANI'!$D9459,'SINIF GÜNLER'!$B:$B,0),MATCH('VERİ TABANI'!$M$1,'SINIF GÜNLER'!$A$1:$C$1,0)),"")</f>
        <v/>
      </c>
      <c r="P9459" s="28" t="str">
        <f t="array" ref="P9459">IFERROR(SEARCH(ÖĞRETMEN,'VERİ TABANI'!G9459,1),"")</f>
        <v/>
      </c>
      <c r="Q9459" s="29" t="str">
        <f t="shared" si="278"/>
        <v/>
      </c>
    </row>
    <row r="9460" spans="13:17">
      <c r="M9460" s="3" t="str">
        <f>IFERROR(INDEX('SINIF GÜNLER'!$A:$C,MATCH('VERİ TABANI'!$D9460,'SINIF GÜNLER'!$B:$B,0),MATCH('VERİ TABANI'!$M$1,'SINIF GÜNLER'!$A$1:$C$1,0)),"")</f>
        <v/>
      </c>
      <c r="P9460" s="28" t="str">
        <f t="array" ref="P9460">IFERROR(SEARCH(ÖĞRETMEN,'VERİ TABANI'!G9460,1),"")</f>
        <v/>
      </c>
      <c r="Q9460" s="29" t="str">
        <f t="shared" si="278"/>
        <v/>
      </c>
    </row>
    <row r="9461" spans="13:17">
      <c r="M9461" s="3" t="str">
        <f>IFERROR(INDEX('SINIF GÜNLER'!$A:$C,MATCH('VERİ TABANI'!$D9461,'SINIF GÜNLER'!$B:$B,0),MATCH('VERİ TABANI'!$M$1,'SINIF GÜNLER'!$A$1:$C$1,0)),"")</f>
        <v/>
      </c>
      <c r="P9461" s="28" t="str">
        <f t="array" ref="P9461">IFERROR(SEARCH(ÖĞRETMEN,'VERİ TABANI'!G9461,1),"")</f>
        <v/>
      </c>
      <c r="Q9461" s="29" t="str">
        <f t="shared" si="278"/>
        <v/>
      </c>
    </row>
    <row r="9462" spans="13:17">
      <c r="M9462" s="3" t="str">
        <f>IFERROR(INDEX('SINIF GÜNLER'!$A:$C,MATCH('VERİ TABANI'!$D9462,'SINIF GÜNLER'!$B:$B,0),MATCH('VERİ TABANI'!$M$1,'SINIF GÜNLER'!$A$1:$C$1,0)),"")</f>
        <v/>
      </c>
      <c r="P9462" s="28" t="str">
        <f t="array" ref="P9462">IFERROR(SEARCH(ÖĞRETMEN,'VERİ TABANI'!G9462,1),"")</f>
        <v/>
      </c>
      <c r="Q9462" s="29" t="str">
        <f t="shared" si="278"/>
        <v/>
      </c>
    </row>
    <row r="9463" spans="13:17">
      <c r="M9463" s="3" t="str">
        <f>IFERROR(INDEX('SINIF GÜNLER'!$A:$C,MATCH('VERİ TABANI'!$D9463,'SINIF GÜNLER'!$B:$B,0),MATCH('VERİ TABANI'!$M$1,'SINIF GÜNLER'!$A$1:$C$1,0)),"")</f>
        <v/>
      </c>
      <c r="P9463" s="28" t="str">
        <f t="array" ref="P9463">IFERROR(SEARCH(ÖĞRETMEN,'VERİ TABANI'!G9463,1),"")</f>
        <v/>
      </c>
      <c r="Q9463" s="29" t="str">
        <f t="shared" si="278"/>
        <v/>
      </c>
    </row>
    <row r="9464" spans="13:17">
      <c r="M9464" s="3" t="str">
        <f>IFERROR(INDEX('SINIF GÜNLER'!$A:$C,MATCH('VERİ TABANI'!$D9464,'SINIF GÜNLER'!$B:$B,0),MATCH('VERİ TABANI'!$M$1,'SINIF GÜNLER'!$A$1:$C$1,0)),"")</f>
        <v/>
      </c>
      <c r="P9464" s="28" t="str">
        <f t="array" ref="P9464">IFERROR(SEARCH(ÖĞRETMEN,'VERİ TABANI'!G9464,1),"")</f>
        <v/>
      </c>
      <c r="Q9464" s="29" t="str">
        <f t="shared" si="278"/>
        <v/>
      </c>
    </row>
    <row r="9465" spans="13:17">
      <c r="M9465" s="3" t="str">
        <f>IFERROR(INDEX('SINIF GÜNLER'!$A:$C,MATCH('VERİ TABANI'!$D9465,'SINIF GÜNLER'!$B:$B,0),MATCH('VERİ TABANI'!$M$1,'SINIF GÜNLER'!$A$1:$C$1,0)),"")</f>
        <v/>
      </c>
      <c r="P9465" s="28" t="str">
        <f t="array" ref="P9465">IFERROR(SEARCH(ÖĞRETMEN,'VERİ TABANI'!G9465,1),"")</f>
        <v/>
      </c>
      <c r="Q9465" s="29" t="str">
        <f t="shared" si="278"/>
        <v/>
      </c>
    </row>
    <row r="9466" spans="13:17">
      <c r="M9466" s="3" t="str">
        <f>IFERROR(INDEX('SINIF GÜNLER'!$A:$C,MATCH('VERİ TABANI'!$D9466,'SINIF GÜNLER'!$B:$B,0),MATCH('VERİ TABANI'!$M$1,'SINIF GÜNLER'!$A$1:$C$1,0)),"")</f>
        <v/>
      </c>
      <c r="P9466" s="28" t="str">
        <f t="array" ref="P9466">IFERROR(SEARCH(ÖĞRETMEN,'VERİ TABANI'!G9466,1),"")</f>
        <v/>
      </c>
      <c r="Q9466" s="29" t="str">
        <f t="shared" si="278"/>
        <v/>
      </c>
    </row>
    <row r="9467" spans="13:17">
      <c r="M9467" s="3" t="str">
        <f>IFERROR(INDEX('SINIF GÜNLER'!$A:$C,MATCH('VERİ TABANI'!$D9467,'SINIF GÜNLER'!$B:$B,0),MATCH('VERİ TABANI'!$M$1,'SINIF GÜNLER'!$A$1:$C$1,0)),"")</f>
        <v/>
      </c>
      <c r="P9467" s="28" t="str">
        <f t="array" ref="P9467">IFERROR(SEARCH(ÖĞRETMEN,'VERİ TABANI'!G9467,1),"")</f>
        <v/>
      </c>
      <c r="Q9467" s="29" t="str">
        <f t="shared" si="278"/>
        <v/>
      </c>
    </row>
    <row r="9468" spans="13:17">
      <c r="M9468" s="3" t="str">
        <f>IFERROR(INDEX('SINIF GÜNLER'!$A:$C,MATCH('VERİ TABANI'!$D9468,'SINIF GÜNLER'!$B:$B,0),MATCH('VERİ TABANI'!$M$1,'SINIF GÜNLER'!$A$1:$C$1,0)),"")</f>
        <v/>
      </c>
      <c r="P9468" s="28" t="str">
        <f t="array" ref="P9468">IFERROR(SEARCH(ÖĞRETMEN,'VERİ TABANI'!G9468,1),"")</f>
        <v/>
      </c>
      <c r="Q9468" s="29" t="str">
        <f t="shared" si="278"/>
        <v/>
      </c>
    </row>
    <row r="9469" spans="13:17">
      <c r="M9469" s="3" t="str">
        <f>IFERROR(INDEX('SINIF GÜNLER'!$A:$C,MATCH('VERİ TABANI'!$D9469,'SINIF GÜNLER'!$B:$B,0),MATCH('VERİ TABANI'!$M$1,'SINIF GÜNLER'!$A$1:$C$1,0)),"")</f>
        <v/>
      </c>
      <c r="P9469" s="28" t="str">
        <f t="array" ref="P9469">IFERROR(SEARCH(ÖĞRETMEN,'VERİ TABANI'!G9469,1),"")</f>
        <v/>
      </c>
      <c r="Q9469" s="29" t="str">
        <f t="shared" si="278"/>
        <v/>
      </c>
    </row>
    <row r="9470" spans="13:17">
      <c r="M9470" s="3" t="str">
        <f>IFERROR(INDEX('SINIF GÜNLER'!$A:$C,MATCH('VERİ TABANI'!$D9470,'SINIF GÜNLER'!$B:$B,0),MATCH('VERİ TABANI'!$M$1,'SINIF GÜNLER'!$A$1:$C$1,0)),"")</f>
        <v/>
      </c>
      <c r="P9470" s="28" t="str">
        <f t="array" ref="P9470">IFERROR(SEARCH(ÖĞRETMEN,'VERİ TABANI'!G9470,1),"")</f>
        <v/>
      </c>
      <c r="Q9470" s="29" t="str">
        <f t="shared" si="278"/>
        <v/>
      </c>
    </row>
    <row r="9471" spans="13:17">
      <c r="M9471" s="3" t="str">
        <f>IFERROR(INDEX('SINIF GÜNLER'!$A:$C,MATCH('VERİ TABANI'!$D9471,'SINIF GÜNLER'!$B:$B,0),MATCH('VERİ TABANI'!$M$1,'SINIF GÜNLER'!$A$1:$C$1,0)),"")</f>
        <v/>
      </c>
      <c r="P9471" s="28" t="str">
        <f t="array" ref="P9471">IFERROR(SEARCH(ÖĞRETMEN,'VERİ TABANI'!G9471,1),"")</f>
        <v/>
      </c>
      <c r="Q9471" s="29" t="str">
        <f t="shared" si="278"/>
        <v/>
      </c>
    </row>
    <row r="9472" spans="13:17">
      <c r="M9472" s="3" t="str">
        <f>IFERROR(INDEX('SINIF GÜNLER'!$A:$C,MATCH('VERİ TABANI'!$D9472,'SINIF GÜNLER'!$B:$B,0),MATCH('VERİ TABANI'!$M$1,'SINIF GÜNLER'!$A$1:$C$1,0)),"")</f>
        <v/>
      </c>
      <c r="P9472" s="28" t="str">
        <f t="array" ref="P9472">IFERROR(SEARCH(ÖĞRETMEN,'VERİ TABANI'!G9472,1),"")</f>
        <v/>
      </c>
      <c r="Q9472" s="29" t="str">
        <f t="shared" si="278"/>
        <v/>
      </c>
    </row>
    <row r="9473" spans="13:17">
      <c r="M9473" s="3" t="str">
        <f>IFERROR(INDEX('SINIF GÜNLER'!$A:$C,MATCH('VERİ TABANI'!$D9473,'SINIF GÜNLER'!$B:$B,0),MATCH('VERİ TABANI'!$M$1,'SINIF GÜNLER'!$A$1:$C$1,0)),"")</f>
        <v/>
      </c>
      <c r="P9473" s="28" t="str">
        <f t="array" ref="P9473">IFERROR(SEARCH(ÖĞRETMEN,'VERİ TABANI'!G9473,1),"")</f>
        <v/>
      </c>
      <c r="Q9473" s="29" t="str">
        <f t="shared" si="278"/>
        <v/>
      </c>
    </row>
    <row r="9474" spans="13:17">
      <c r="M9474" s="3" t="str">
        <f>IFERROR(INDEX('SINIF GÜNLER'!$A:$C,MATCH('VERİ TABANI'!$D9474,'SINIF GÜNLER'!$B:$B,0),MATCH('VERİ TABANI'!$M$1,'SINIF GÜNLER'!$A$1:$C$1,0)),"")</f>
        <v/>
      </c>
      <c r="P9474" s="28" t="str">
        <f t="array" ref="P9474">IFERROR(SEARCH(ÖĞRETMEN,'VERİ TABANI'!G9474,1),"")</f>
        <v/>
      </c>
      <c r="Q9474" s="29" t="str">
        <f t="shared" si="278"/>
        <v/>
      </c>
    </row>
    <row r="9475" spans="13:17">
      <c r="M9475" s="3" t="str">
        <f>IFERROR(INDEX('SINIF GÜNLER'!$A:$C,MATCH('VERİ TABANI'!$D9475,'SINIF GÜNLER'!$B:$B,0),MATCH('VERİ TABANI'!$M$1,'SINIF GÜNLER'!$A$1:$C$1,0)),"")</f>
        <v/>
      </c>
      <c r="P9475" s="28" t="str">
        <f t="array" ref="P9475">IFERROR(SEARCH(ÖĞRETMEN,'VERİ TABANI'!G9475,1),"")</f>
        <v/>
      </c>
      <c r="Q9475" s="29" t="str">
        <f t="shared" si="278"/>
        <v/>
      </c>
    </row>
    <row r="9476" spans="13:17">
      <c r="M9476" s="3" t="str">
        <f>IFERROR(INDEX('SINIF GÜNLER'!$A:$C,MATCH('VERİ TABANI'!$D9476,'SINIF GÜNLER'!$B:$B,0),MATCH('VERİ TABANI'!$M$1,'SINIF GÜNLER'!$A$1:$C$1,0)),"")</f>
        <v/>
      </c>
      <c r="P9476" s="28" t="str">
        <f t="array" ref="P9476">IFERROR(SEARCH(ÖĞRETMEN,'VERİ TABANI'!G9476,1),"")</f>
        <v/>
      </c>
      <c r="Q9476" s="29" t="str">
        <f t="shared" si="278"/>
        <v/>
      </c>
    </row>
    <row r="9477" spans="13:17">
      <c r="M9477" s="3" t="str">
        <f>IFERROR(INDEX('SINIF GÜNLER'!$A:$C,MATCH('VERİ TABANI'!$D9477,'SINIF GÜNLER'!$B:$B,0),MATCH('VERİ TABANI'!$M$1,'SINIF GÜNLER'!$A$1:$C$1,0)),"")</f>
        <v/>
      </c>
      <c r="P9477" s="28" t="str">
        <f t="array" ref="P9477">IFERROR(SEARCH(ÖĞRETMEN,'VERİ TABANI'!G9477,1),"")</f>
        <v/>
      </c>
      <c r="Q9477" s="29" t="str">
        <f t="shared" si="278"/>
        <v/>
      </c>
    </row>
    <row r="9478" spans="13:17">
      <c r="M9478" s="3" t="str">
        <f>IFERROR(INDEX('SINIF GÜNLER'!$A:$C,MATCH('VERİ TABANI'!$D9478,'SINIF GÜNLER'!$B:$B,0),MATCH('VERİ TABANI'!$M$1,'SINIF GÜNLER'!$A$1:$C$1,0)),"")</f>
        <v/>
      </c>
      <c r="P9478" s="28" t="str">
        <f t="array" ref="P9478">IFERROR(SEARCH(ÖĞRETMEN,'VERİ TABANI'!G9478,1),"")</f>
        <v/>
      </c>
      <c r="Q9478" s="29" t="str">
        <f t="shared" si="278"/>
        <v/>
      </c>
    </row>
    <row r="9479" spans="13:17">
      <c r="M9479" s="3" t="str">
        <f>IFERROR(INDEX('SINIF GÜNLER'!$A:$C,MATCH('VERİ TABANI'!$D9479,'SINIF GÜNLER'!$B:$B,0),MATCH('VERİ TABANI'!$M$1,'SINIF GÜNLER'!$A$1:$C$1,0)),"")</f>
        <v/>
      </c>
      <c r="P9479" s="28" t="str">
        <f t="array" ref="P9479">IFERROR(SEARCH(ÖĞRETMEN,'VERİ TABANI'!G9479,1),"")</f>
        <v/>
      </c>
      <c r="Q9479" s="29" t="str">
        <f t="shared" si="278"/>
        <v/>
      </c>
    </row>
    <row r="9480" spans="13:17">
      <c r="M9480" s="3" t="str">
        <f>IFERROR(INDEX('SINIF GÜNLER'!$A:$C,MATCH('VERİ TABANI'!$D9480,'SINIF GÜNLER'!$B:$B,0),MATCH('VERİ TABANI'!$M$1,'SINIF GÜNLER'!$A$1:$C$1,0)),"")</f>
        <v/>
      </c>
      <c r="P9480" s="28" t="str">
        <f t="array" ref="P9480">IFERROR(SEARCH(ÖĞRETMEN,'VERİ TABANI'!G9480,1),"")</f>
        <v/>
      </c>
      <c r="Q9480" s="29" t="str">
        <f t="shared" ref="Q9480:Q9543" si="279">IF(P9480="","",ROW())</f>
        <v/>
      </c>
    </row>
    <row r="9481" spans="13:17">
      <c r="M9481" s="3" t="str">
        <f>IFERROR(INDEX('SINIF GÜNLER'!$A:$C,MATCH('VERİ TABANI'!$D9481,'SINIF GÜNLER'!$B:$B,0),MATCH('VERİ TABANI'!$M$1,'SINIF GÜNLER'!$A$1:$C$1,0)),"")</f>
        <v/>
      </c>
      <c r="P9481" s="28" t="str">
        <f t="array" ref="P9481">IFERROR(SEARCH(ÖĞRETMEN,'VERİ TABANI'!G9481,1),"")</f>
        <v/>
      </c>
      <c r="Q9481" s="29" t="str">
        <f t="shared" si="279"/>
        <v/>
      </c>
    </row>
    <row r="9482" spans="13:17">
      <c r="M9482" s="3" t="str">
        <f>IFERROR(INDEX('SINIF GÜNLER'!$A:$C,MATCH('VERİ TABANI'!$D9482,'SINIF GÜNLER'!$B:$B,0),MATCH('VERİ TABANI'!$M$1,'SINIF GÜNLER'!$A$1:$C$1,0)),"")</f>
        <v/>
      </c>
      <c r="P9482" s="28" t="str">
        <f t="array" ref="P9482">IFERROR(SEARCH(ÖĞRETMEN,'VERİ TABANI'!G9482,1),"")</f>
        <v/>
      </c>
      <c r="Q9482" s="29" t="str">
        <f t="shared" si="279"/>
        <v/>
      </c>
    </row>
    <row r="9483" spans="13:17">
      <c r="M9483" s="3" t="str">
        <f>IFERROR(INDEX('SINIF GÜNLER'!$A:$C,MATCH('VERİ TABANI'!$D9483,'SINIF GÜNLER'!$B:$B,0),MATCH('VERİ TABANI'!$M$1,'SINIF GÜNLER'!$A$1:$C$1,0)),"")</f>
        <v/>
      </c>
      <c r="P9483" s="28" t="str">
        <f t="array" ref="P9483">IFERROR(SEARCH(ÖĞRETMEN,'VERİ TABANI'!G9483,1),"")</f>
        <v/>
      </c>
      <c r="Q9483" s="29" t="str">
        <f t="shared" si="279"/>
        <v/>
      </c>
    </row>
    <row r="9484" spans="13:17">
      <c r="M9484" s="3" t="str">
        <f>IFERROR(INDEX('SINIF GÜNLER'!$A:$C,MATCH('VERİ TABANI'!$D9484,'SINIF GÜNLER'!$B:$B,0),MATCH('VERİ TABANI'!$M$1,'SINIF GÜNLER'!$A$1:$C$1,0)),"")</f>
        <v/>
      </c>
      <c r="P9484" s="28" t="str">
        <f t="array" ref="P9484">IFERROR(SEARCH(ÖĞRETMEN,'VERİ TABANI'!G9484,1),"")</f>
        <v/>
      </c>
      <c r="Q9484" s="29" t="str">
        <f t="shared" si="279"/>
        <v/>
      </c>
    </row>
    <row r="9485" spans="13:17">
      <c r="M9485" s="3" t="str">
        <f>IFERROR(INDEX('SINIF GÜNLER'!$A:$C,MATCH('VERİ TABANI'!$D9485,'SINIF GÜNLER'!$B:$B,0),MATCH('VERİ TABANI'!$M$1,'SINIF GÜNLER'!$A$1:$C$1,0)),"")</f>
        <v/>
      </c>
      <c r="P9485" s="28" t="str">
        <f t="array" ref="P9485">IFERROR(SEARCH(ÖĞRETMEN,'VERİ TABANI'!G9485,1),"")</f>
        <v/>
      </c>
      <c r="Q9485" s="29" t="str">
        <f t="shared" si="279"/>
        <v/>
      </c>
    </row>
    <row r="9486" spans="13:17">
      <c r="M9486" s="3" t="str">
        <f>IFERROR(INDEX('SINIF GÜNLER'!$A:$C,MATCH('VERİ TABANI'!$D9486,'SINIF GÜNLER'!$B:$B,0),MATCH('VERİ TABANI'!$M$1,'SINIF GÜNLER'!$A$1:$C$1,0)),"")</f>
        <v/>
      </c>
      <c r="P9486" s="28" t="str">
        <f t="array" ref="P9486">IFERROR(SEARCH(ÖĞRETMEN,'VERİ TABANI'!G9486,1),"")</f>
        <v/>
      </c>
      <c r="Q9486" s="29" t="str">
        <f t="shared" si="279"/>
        <v/>
      </c>
    </row>
    <row r="9487" spans="13:17">
      <c r="M9487" s="3" t="str">
        <f>IFERROR(INDEX('SINIF GÜNLER'!$A:$C,MATCH('VERİ TABANI'!$D9487,'SINIF GÜNLER'!$B:$B,0),MATCH('VERİ TABANI'!$M$1,'SINIF GÜNLER'!$A$1:$C$1,0)),"")</f>
        <v/>
      </c>
      <c r="P9487" s="28" t="str">
        <f t="array" ref="P9487">IFERROR(SEARCH(ÖĞRETMEN,'VERİ TABANI'!G9487,1),"")</f>
        <v/>
      </c>
      <c r="Q9487" s="29" t="str">
        <f t="shared" si="279"/>
        <v/>
      </c>
    </row>
    <row r="9488" spans="13:17">
      <c r="M9488" s="3" t="str">
        <f>IFERROR(INDEX('SINIF GÜNLER'!$A:$C,MATCH('VERİ TABANI'!$D9488,'SINIF GÜNLER'!$B:$B,0),MATCH('VERİ TABANI'!$M$1,'SINIF GÜNLER'!$A$1:$C$1,0)),"")</f>
        <v/>
      </c>
      <c r="P9488" s="28" t="str">
        <f t="array" ref="P9488">IFERROR(SEARCH(ÖĞRETMEN,'VERİ TABANI'!G9488,1),"")</f>
        <v/>
      </c>
      <c r="Q9488" s="29" t="str">
        <f t="shared" si="279"/>
        <v/>
      </c>
    </row>
    <row r="9489" spans="13:17">
      <c r="M9489" s="3" t="str">
        <f>IFERROR(INDEX('SINIF GÜNLER'!$A:$C,MATCH('VERİ TABANI'!$D9489,'SINIF GÜNLER'!$B:$B,0),MATCH('VERİ TABANI'!$M$1,'SINIF GÜNLER'!$A$1:$C$1,0)),"")</f>
        <v/>
      </c>
      <c r="P9489" s="28" t="str">
        <f t="array" ref="P9489">IFERROR(SEARCH(ÖĞRETMEN,'VERİ TABANI'!G9489,1),"")</f>
        <v/>
      </c>
      <c r="Q9489" s="29" t="str">
        <f t="shared" si="279"/>
        <v/>
      </c>
    </row>
    <row r="9490" spans="13:17">
      <c r="M9490" s="3" t="str">
        <f>IFERROR(INDEX('SINIF GÜNLER'!$A:$C,MATCH('VERİ TABANI'!$D9490,'SINIF GÜNLER'!$B:$B,0),MATCH('VERİ TABANI'!$M$1,'SINIF GÜNLER'!$A$1:$C$1,0)),"")</f>
        <v/>
      </c>
      <c r="P9490" s="28" t="str">
        <f t="array" ref="P9490">IFERROR(SEARCH(ÖĞRETMEN,'VERİ TABANI'!G9490,1),"")</f>
        <v/>
      </c>
      <c r="Q9490" s="29" t="str">
        <f t="shared" si="279"/>
        <v/>
      </c>
    </row>
    <row r="9491" spans="13:17">
      <c r="M9491" s="3" t="str">
        <f>IFERROR(INDEX('SINIF GÜNLER'!$A:$C,MATCH('VERİ TABANI'!$D9491,'SINIF GÜNLER'!$B:$B,0),MATCH('VERİ TABANI'!$M$1,'SINIF GÜNLER'!$A$1:$C$1,0)),"")</f>
        <v/>
      </c>
      <c r="P9491" s="28" t="str">
        <f t="array" ref="P9491">IFERROR(SEARCH(ÖĞRETMEN,'VERİ TABANI'!G9491,1),"")</f>
        <v/>
      </c>
      <c r="Q9491" s="29" t="str">
        <f t="shared" si="279"/>
        <v/>
      </c>
    </row>
    <row r="9492" spans="13:17">
      <c r="M9492" s="3" t="str">
        <f>IFERROR(INDEX('SINIF GÜNLER'!$A:$C,MATCH('VERİ TABANI'!$D9492,'SINIF GÜNLER'!$B:$B,0),MATCH('VERİ TABANI'!$M$1,'SINIF GÜNLER'!$A$1:$C$1,0)),"")</f>
        <v/>
      </c>
      <c r="P9492" s="28" t="str">
        <f t="array" ref="P9492">IFERROR(SEARCH(ÖĞRETMEN,'VERİ TABANI'!G9492,1),"")</f>
        <v/>
      </c>
      <c r="Q9492" s="29" t="str">
        <f t="shared" si="279"/>
        <v/>
      </c>
    </row>
    <row r="9493" spans="13:17">
      <c r="M9493" s="3" t="str">
        <f>IFERROR(INDEX('SINIF GÜNLER'!$A:$C,MATCH('VERİ TABANI'!$D9493,'SINIF GÜNLER'!$B:$B,0),MATCH('VERİ TABANI'!$M$1,'SINIF GÜNLER'!$A$1:$C$1,0)),"")</f>
        <v/>
      </c>
      <c r="P9493" s="28" t="str">
        <f t="array" ref="P9493">IFERROR(SEARCH(ÖĞRETMEN,'VERİ TABANI'!G9493,1),"")</f>
        <v/>
      </c>
      <c r="Q9493" s="29" t="str">
        <f t="shared" si="279"/>
        <v/>
      </c>
    </row>
    <row r="9494" spans="13:17">
      <c r="M9494" s="3" t="str">
        <f>IFERROR(INDEX('SINIF GÜNLER'!$A:$C,MATCH('VERİ TABANI'!$D9494,'SINIF GÜNLER'!$B:$B,0),MATCH('VERİ TABANI'!$M$1,'SINIF GÜNLER'!$A$1:$C$1,0)),"")</f>
        <v/>
      </c>
      <c r="P9494" s="28" t="str">
        <f t="array" ref="P9494">IFERROR(SEARCH(ÖĞRETMEN,'VERİ TABANI'!G9494,1),"")</f>
        <v/>
      </c>
      <c r="Q9494" s="29" t="str">
        <f t="shared" si="279"/>
        <v/>
      </c>
    </row>
    <row r="9495" spans="13:17">
      <c r="M9495" s="3" t="str">
        <f>IFERROR(INDEX('SINIF GÜNLER'!$A:$C,MATCH('VERİ TABANI'!$D9495,'SINIF GÜNLER'!$B:$B,0),MATCH('VERİ TABANI'!$M$1,'SINIF GÜNLER'!$A$1:$C$1,0)),"")</f>
        <v/>
      </c>
      <c r="P9495" s="28" t="str">
        <f t="array" ref="P9495">IFERROR(SEARCH(ÖĞRETMEN,'VERİ TABANI'!G9495,1),"")</f>
        <v/>
      </c>
      <c r="Q9495" s="29" t="str">
        <f t="shared" si="279"/>
        <v/>
      </c>
    </row>
    <row r="9496" spans="13:17">
      <c r="M9496" s="3" t="str">
        <f>IFERROR(INDEX('SINIF GÜNLER'!$A:$C,MATCH('VERİ TABANI'!$D9496,'SINIF GÜNLER'!$B:$B,0),MATCH('VERİ TABANI'!$M$1,'SINIF GÜNLER'!$A$1:$C$1,0)),"")</f>
        <v/>
      </c>
      <c r="P9496" s="28" t="str">
        <f t="array" ref="P9496">IFERROR(SEARCH(ÖĞRETMEN,'VERİ TABANI'!G9496,1),"")</f>
        <v/>
      </c>
      <c r="Q9496" s="29" t="str">
        <f t="shared" si="279"/>
        <v/>
      </c>
    </row>
    <row r="9497" spans="13:17">
      <c r="M9497" s="3" t="str">
        <f>IFERROR(INDEX('SINIF GÜNLER'!$A:$C,MATCH('VERİ TABANI'!$D9497,'SINIF GÜNLER'!$B:$B,0),MATCH('VERİ TABANI'!$M$1,'SINIF GÜNLER'!$A$1:$C$1,0)),"")</f>
        <v/>
      </c>
      <c r="P9497" s="28" t="str">
        <f t="array" ref="P9497">IFERROR(SEARCH(ÖĞRETMEN,'VERİ TABANI'!G9497,1),"")</f>
        <v/>
      </c>
      <c r="Q9497" s="29" t="str">
        <f t="shared" si="279"/>
        <v/>
      </c>
    </row>
    <row r="9498" spans="13:17">
      <c r="M9498" s="3" t="str">
        <f>IFERROR(INDEX('SINIF GÜNLER'!$A:$C,MATCH('VERİ TABANI'!$D9498,'SINIF GÜNLER'!$B:$B,0),MATCH('VERİ TABANI'!$M$1,'SINIF GÜNLER'!$A$1:$C$1,0)),"")</f>
        <v/>
      </c>
      <c r="P9498" s="28" t="str">
        <f t="array" ref="P9498">IFERROR(SEARCH(ÖĞRETMEN,'VERİ TABANI'!G9498,1),"")</f>
        <v/>
      </c>
      <c r="Q9498" s="29" t="str">
        <f t="shared" si="279"/>
        <v/>
      </c>
    </row>
    <row r="9499" spans="13:17">
      <c r="M9499" s="3" t="str">
        <f>IFERROR(INDEX('SINIF GÜNLER'!$A:$C,MATCH('VERİ TABANI'!$D9499,'SINIF GÜNLER'!$B:$B,0),MATCH('VERİ TABANI'!$M$1,'SINIF GÜNLER'!$A$1:$C$1,0)),"")</f>
        <v/>
      </c>
      <c r="P9499" s="28" t="str">
        <f t="array" ref="P9499">IFERROR(SEARCH(ÖĞRETMEN,'VERİ TABANI'!G9499,1),"")</f>
        <v/>
      </c>
      <c r="Q9499" s="29" t="str">
        <f t="shared" si="279"/>
        <v/>
      </c>
    </row>
    <row r="9500" spans="13:17">
      <c r="M9500" s="3" t="str">
        <f>IFERROR(INDEX('SINIF GÜNLER'!$A:$C,MATCH('VERİ TABANI'!$D9500,'SINIF GÜNLER'!$B:$B,0),MATCH('VERİ TABANI'!$M$1,'SINIF GÜNLER'!$A$1:$C$1,0)),"")</f>
        <v/>
      </c>
      <c r="P9500" s="28" t="str">
        <f t="array" ref="P9500">IFERROR(SEARCH(ÖĞRETMEN,'VERİ TABANI'!G9500,1),"")</f>
        <v/>
      </c>
      <c r="Q9500" s="29" t="str">
        <f t="shared" si="279"/>
        <v/>
      </c>
    </row>
    <row r="9501" spans="13:17">
      <c r="M9501" s="3" t="str">
        <f>IFERROR(INDEX('SINIF GÜNLER'!$A:$C,MATCH('VERİ TABANI'!$D9501,'SINIF GÜNLER'!$B:$B,0),MATCH('VERİ TABANI'!$M$1,'SINIF GÜNLER'!$A$1:$C$1,0)),"")</f>
        <v/>
      </c>
      <c r="P9501" s="28" t="str">
        <f t="array" ref="P9501">IFERROR(SEARCH(ÖĞRETMEN,'VERİ TABANI'!G9501,1),"")</f>
        <v/>
      </c>
      <c r="Q9501" s="29" t="str">
        <f t="shared" si="279"/>
        <v/>
      </c>
    </row>
    <row r="9502" spans="13:17">
      <c r="M9502" s="3" t="str">
        <f>IFERROR(INDEX('SINIF GÜNLER'!$A:$C,MATCH('VERİ TABANI'!$D9502,'SINIF GÜNLER'!$B:$B,0),MATCH('VERİ TABANI'!$M$1,'SINIF GÜNLER'!$A$1:$C$1,0)),"")</f>
        <v/>
      </c>
      <c r="P9502" s="28" t="str">
        <f t="array" ref="P9502">IFERROR(SEARCH(ÖĞRETMEN,'VERİ TABANI'!G9502,1),"")</f>
        <v/>
      </c>
      <c r="Q9502" s="29" t="str">
        <f t="shared" si="279"/>
        <v/>
      </c>
    </row>
    <row r="9503" spans="13:17">
      <c r="M9503" s="3" t="str">
        <f>IFERROR(INDEX('SINIF GÜNLER'!$A:$C,MATCH('VERİ TABANI'!$D9503,'SINIF GÜNLER'!$B:$B,0),MATCH('VERİ TABANI'!$M$1,'SINIF GÜNLER'!$A$1:$C$1,0)),"")</f>
        <v/>
      </c>
      <c r="P9503" s="28" t="str">
        <f t="array" ref="P9503">IFERROR(SEARCH(ÖĞRETMEN,'VERİ TABANI'!G9503,1),"")</f>
        <v/>
      </c>
      <c r="Q9503" s="29" t="str">
        <f t="shared" si="279"/>
        <v/>
      </c>
    </row>
    <row r="9504" spans="13:17">
      <c r="M9504" s="3" t="str">
        <f>IFERROR(INDEX('SINIF GÜNLER'!$A:$C,MATCH('VERİ TABANI'!$D9504,'SINIF GÜNLER'!$B:$B,0),MATCH('VERİ TABANI'!$M$1,'SINIF GÜNLER'!$A$1:$C$1,0)),"")</f>
        <v/>
      </c>
      <c r="P9504" s="28" t="str">
        <f t="array" ref="P9504">IFERROR(SEARCH(ÖĞRETMEN,'VERİ TABANI'!G9504,1),"")</f>
        <v/>
      </c>
      <c r="Q9504" s="29" t="str">
        <f t="shared" si="279"/>
        <v/>
      </c>
    </row>
    <row r="9505" spans="13:17">
      <c r="M9505" s="3" t="str">
        <f>IFERROR(INDEX('SINIF GÜNLER'!$A:$C,MATCH('VERİ TABANI'!$D9505,'SINIF GÜNLER'!$B:$B,0),MATCH('VERİ TABANI'!$M$1,'SINIF GÜNLER'!$A$1:$C$1,0)),"")</f>
        <v/>
      </c>
      <c r="P9505" s="28" t="str">
        <f t="array" ref="P9505">IFERROR(SEARCH(ÖĞRETMEN,'VERİ TABANI'!G9505,1),"")</f>
        <v/>
      </c>
      <c r="Q9505" s="29" t="str">
        <f t="shared" si="279"/>
        <v/>
      </c>
    </row>
    <row r="9506" spans="13:17">
      <c r="M9506" s="3" t="str">
        <f>IFERROR(INDEX('SINIF GÜNLER'!$A:$C,MATCH('VERİ TABANI'!$D9506,'SINIF GÜNLER'!$B:$B,0),MATCH('VERİ TABANI'!$M$1,'SINIF GÜNLER'!$A$1:$C$1,0)),"")</f>
        <v/>
      </c>
      <c r="P9506" s="28" t="str">
        <f t="array" ref="P9506">IFERROR(SEARCH(ÖĞRETMEN,'VERİ TABANI'!G9506,1),"")</f>
        <v/>
      </c>
      <c r="Q9506" s="29" t="str">
        <f t="shared" si="279"/>
        <v/>
      </c>
    </row>
    <row r="9507" spans="13:17">
      <c r="M9507" s="3" t="str">
        <f>IFERROR(INDEX('SINIF GÜNLER'!$A:$C,MATCH('VERİ TABANI'!$D9507,'SINIF GÜNLER'!$B:$B,0),MATCH('VERİ TABANI'!$M$1,'SINIF GÜNLER'!$A$1:$C$1,0)),"")</f>
        <v/>
      </c>
      <c r="P9507" s="28" t="str">
        <f t="array" ref="P9507">IFERROR(SEARCH(ÖĞRETMEN,'VERİ TABANI'!G9507,1),"")</f>
        <v/>
      </c>
      <c r="Q9507" s="29" t="str">
        <f t="shared" si="279"/>
        <v/>
      </c>
    </row>
    <row r="9508" spans="13:17">
      <c r="M9508" s="3" t="str">
        <f>IFERROR(INDEX('SINIF GÜNLER'!$A:$C,MATCH('VERİ TABANI'!$D9508,'SINIF GÜNLER'!$B:$B,0),MATCH('VERİ TABANI'!$M$1,'SINIF GÜNLER'!$A$1:$C$1,0)),"")</f>
        <v/>
      </c>
      <c r="P9508" s="28" t="str">
        <f t="array" ref="P9508">IFERROR(SEARCH(ÖĞRETMEN,'VERİ TABANI'!G9508,1),"")</f>
        <v/>
      </c>
      <c r="Q9508" s="29" t="str">
        <f t="shared" si="279"/>
        <v/>
      </c>
    </row>
    <row r="9509" spans="13:17">
      <c r="M9509" s="3" t="str">
        <f>IFERROR(INDEX('SINIF GÜNLER'!$A:$C,MATCH('VERİ TABANI'!$D9509,'SINIF GÜNLER'!$B:$B,0),MATCH('VERİ TABANI'!$M$1,'SINIF GÜNLER'!$A$1:$C$1,0)),"")</f>
        <v/>
      </c>
      <c r="P9509" s="28" t="str">
        <f t="array" ref="P9509">IFERROR(SEARCH(ÖĞRETMEN,'VERİ TABANI'!G9509,1),"")</f>
        <v/>
      </c>
      <c r="Q9509" s="29" t="str">
        <f t="shared" si="279"/>
        <v/>
      </c>
    </row>
    <row r="9510" spans="13:17">
      <c r="M9510" s="3" t="str">
        <f>IFERROR(INDEX('SINIF GÜNLER'!$A:$C,MATCH('VERİ TABANI'!$D9510,'SINIF GÜNLER'!$B:$B,0),MATCH('VERİ TABANI'!$M$1,'SINIF GÜNLER'!$A$1:$C$1,0)),"")</f>
        <v/>
      </c>
      <c r="P9510" s="28" t="str">
        <f t="array" ref="P9510">IFERROR(SEARCH(ÖĞRETMEN,'VERİ TABANI'!G9510,1),"")</f>
        <v/>
      </c>
      <c r="Q9510" s="29" t="str">
        <f t="shared" si="279"/>
        <v/>
      </c>
    </row>
    <row r="9511" spans="13:17">
      <c r="M9511" s="3" t="str">
        <f>IFERROR(INDEX('SINIF GÜNLER'!$A:$C,MATCH('VERİ TABANI'!$D9511,'SINIF GÜNLER'!$B:$B,0),MATCH('VERİ TABANI'!$M$1,'SINIF GÜNLER'!$A$1:$C$1,0)),"")</f>
        <v/>
      </c>
      <c r="P9511" s="28" t="str">
        <f t="array" ref="P9511">IFERROR(SEARCH(ÖĞRETMEN,'VERİ TABANI'!G9511,1),"")</f>
        <v/>
      </c>
      <c r="Q9511" s="29" t="str">
        <f t="shared" si="279"/>
        <v/>
      </c>
    </row>
    <row r="9512" spans="13:17">
      <c r="M9512" s="3" t="str">
        <f>IFERROR(INDEX('SINIF GÜNLER'!$A:$C,MATCH('VERİ TABANI'!$D9512,'SINIF GÜNLER'!$B:$B,0),MATCH('VERİ TABANI'!$M$1,'SINIF GÜNLER'!$A$1:$C$1,0)),"")</f>
        <v/>
      </c>
      <c r="P9512" s="28" t="str">
        <f t="array" ref="P9512">IFERROR(SEARCH(ÖĞRETMEN,'VERİ TABANI'!G9512,1),"")</f>
        <v/>
      </c>
      <c r="Q9512" s="29" t="str">
        <f t="shared" si="279"/>
        <v/>
      </c>
    </row>
    <row r="9513" spans="13:17">
      <c r="M9513" s="3" t="str">
        <f>IFERROR(INDEX('SINIF GÜNLER'!$A:$C,MATCH('VERİ TABANI'!$D9513,'SINIF GÜNLER'!$B:$B,0),MATCH('VERİ TABANI'!$M$1,'SINIF GÜNLER'!$A$1:$C$1,0)),"")</f>
        <v/>
      </c>
      <c r="P9513" s="28" t="str">
        <f t="array" ref="P9513">IFERROR(SEARCH(ÖĞRETMEN,'VERİ TABANI'!G9513,1),"")</f>
        <v/>
      </c>
      <c r="Q9513" s="29" t="str">
        <f t="shared" si="279"/>
        <v/>
      </c>
    </row>
    <row r="9514" spans="13:17">
      <c r="M9514" s="3" t="str">
        <f>IFERROR(INDEX('SINIF GÜNLER'!$A:$C,MATCH('VERİ TABANI'!$D9514,'SINIF GÜNLER'!$B:$B,0),MATCH('VERİ TABANI'!$M$1,'SINIF GÜNLER'!$A$1:$C$1,0)),"")</f>
        <v/>
      </c>
      <c r="P9514" s="28" t="str">
        <f t="array" ref="P9514">IFERROR(SEARCH(ÖĞRETMEN,'VERİ TABANI'!G9514,1),"")</f>
        <v/>
      </c>
      <c r="Q9514" s="29" t="str">
        <f t="shared" si="279"/>
        <v/>
      </c>
    </row>
    <row r="9515" spans="13:17">
      <c r="M9515" s="3" t="str">
        <f>IFERROR(INDEX('SINIF GÜNLER'!$A:$C,MATCH('VERİ TABANI'!$D9515,'SINIF GÜNLER'!$B:$B,0),MATCH('VERİ TABANI'!$M$1,'SINIF GÜNLER'!$A$1:$C$1,0)),"")</f>
        <v/>
      </c>
      <c r="P9515" s="28" t="str">
        <f t="array" ref="P9515">IFERROR(SEARCH(ÖĞRETMEN,'VERİ TABANI'!G9515,1),"")</f>
        <v/>
      </c>
      <c r="Q9515" s="29" t="str">
        <f t="shared" si="279"/>
        <v/>
      </c>
    </row>
    <row r="9516" spans="13:17">
      <c r="M9516" s="3" t="str">
        <f>IFERROR(INDEX('SINIF GÜNLER'!$A:$C,MATCH('VERİ TABANI'!$D9516,'SINIF GÜNLER'!$B:$B,0),MATCH('VERİ TABANI'!$M$1,'SINIF GÜNLER'!$A$1:$C$1,0)),"")</f>
        <v/>
      </c>
      <c r="P9516" s="28" t="str">
        <f t="array" ref="P9516">IFERROR(SEARCH(ÖĞRETMEN,'VERİ TABANI'!G9516,1),"")</f>
        <v/>
      </c>
      <c r="Q9516" s="29" t="str">
        <f t="shared" si="279"/>
        <v/>
      </c>
    </row>
    <row r="9517" spans="13:17">
      <c r="M9517" s="3" t="str">
        <f>IFERROR(INDEX('SINIF GÜNLER'!$A:$C,MATCH('VERİ TABANI'!$D9517,'SINIF GÜNLER'!$B:$B,0),MATCH('VERİ TABANI'!$M$1,'SINIF GÜNLER'!$A$1:$C$1,0)),"")</f>
        <v/>
      </c>
      <c r="P9517" s="28" t="str">
        <f t="array" ref="P9517">IFERROR(SEARCH(ÖĞRETMEN,'VERİ TABANI'!G9517,1),"")</f>
        <v/>
      </c>
      <c r="Q9517" s="29" t="str">
        <f t="shared" si="279"/>
        <v/>
      </c>
    </row>
    <row r="9518" spans="13:17">
      <c r="M9518" s="3" t="str">
        <f>IFERROR(INDEX('SINIF GÜNLER'!$A:$C,MATCH('VERİ TABANI'!$D9518,'SINIF GÜNLER'!$B:$B,0),MATCH('VERİ TABANI'!$M$1,'SINIF GÜNLER'!$A$1:$C$1,0)),"")</f>
        <v/>
      </c>
      <c r="P9518" s="28" t="str">
        <f t="array" ref="P9518">IFERROR(SEARCH(ÖĞRETMEN,'VERİ TABANI'!G9518,1),"")</f>
        <v/>
      </c>
      <c r="Q9518" s="29" t="str">
        <f t="shared" si="279"/>
        <v/>
      </c>
    </row>
    <row r="9519" spans="13:17">
      <c r="M9519" s="3" t="str">
        <f>IFERROR(INDEX('SINIF GÜNLER'!$A:$C,MATCH('VERİ TABANI'!$D9519,'SINIF GÜNLER'!$B:$B,0),MATCH('VERİ TABANI'!$M$1,'SINIF GÜNLER'!$A$1:$C$1,0)),"")</f>
        <v/>
      </c>
      <c r="P9519" s="28" t="str">
        <f t="array" ref="P9519">IFERROR(SEARCH(ÖĞRETMEN,'VERİ TABANI'!G9519,1),"")</f>
        <v/>
      </c>
      <c r="Q9519" s="29" t="str">
        <f t="shared" si="279"/>
        <v/>
      </c>
    </row>
    <row r="9520" spans="13:17">
      <c r="M9520" s="3" t="str">
        <f>IFERROR(INDEX('SINIF GÜNLER'!$A:$C,MATCH('VERİ TABANI'!$D9520,'SINIF GÜNLER'!$B:$B,0),MATCH('VERİ TABANI'!$M$1,'SINIF GÜNLER'!$A$1:$C$1,0)),"")</f>
        <v/>
      </c>
      <c r="P9520" s="28" t="str">
        <f t="array" ref="P9520">IFERROR(SEARCH(ÖĞRETMEN,'VERİ TABANI'!G9520,1),"")</f>
        <v/>
      </c>
      <c r="Q9520" s="29" t="str">
        <f t="shared" si="279"/>
        <v/>
      </c>
    </row>
    <row r="9521" spans="13:17">
      <c r="M9521" s="3" t="str">
        <f>IFERROR(INDEX('SINIF GÜNLER'!$A:$C,MATCH('VERİ TABANI'!$D9521,'SINIF GÜNLER'!$B:$B,0),MATCH('VERİ TABANI'!$M$1,'SINIF GÜNLER'!$A$1:$C$1,0)),"")</f>
        <v/>
      </c>
      <c r="P9521" s="28" t="str">
        <f t="array" ref="P9521">IFERROR(SEARCH(ÖĞRETMEN,'VERİ TABANI'!G9521,1),"")</f>
        <v/>
      </c>
      <c r="Q9521" s="29" t="str">
        <f t="shared" si="279"/>
        <v/>
      </c>
    </row>
    <row r="9522" spans="13:17">
      <c r="M9522" s="3" t="str">
        <f>IFERROR(INDEX('SINIF GÜNLER'!$A:$C,MATCH('VERİ TABANI'!$D9522,'SINIF GÜNLER'!$B:$B,0),MATCH('VERİ TABANI'!$M$1,'SINIF GÜNLER'!$A$1:$C$1,0)),"")</f>
        <v/>
      </c>
      <c r="P9522" s="28" t="str">
        <f t="array" ref="P9522">IFERROR(SEARCH(ÖĞRETMEN,'VERİ TABANI'!G9522,1),"")</f>
        <v/>
      </c>
      <c r="Q9522" s="29" t="str">
        <f t="shared" si="279"/>
        <v/>
      </c>
    </row>
    <row r="9523" spans="13:17">
      <c r="M9523" s="3" t="str">
        <f>IFERROR(INDEX('SINIF GÜNLER'!$A:$C,MATCH('VERİ TABANI'!$D9523,'SINIF GÜNLER'!$B:$B,0),MATCH('VERİ TABANI'!$M$1,'SINIF GÜNLER'!$A$1:$C$1,0)),"")</f>
        <v/>
      </c>
      <c r="P9523" s="28" t="str">
        <f t="array" ref="P9523">IFERROR(SEARCH(ÖĞRETMEN,'VERİ TABANI'!G9523,1),"")</f>
        <v/>
      </c>
      <c r="Q9523" s="29" t="str">
        <f t="shared" si="279"/>
        <v/>
      </c>
    </row>
    <row r="9524" spans="13:17">
      <c r="M9524" s="3" t="str">
        <f>IFERROR(INDEX('SINIF GÜNLER'!$A:$C,MATCH('VERİ TABANI'!$D9524,'SINIF GÜNLER'!$B:$B,0),MATCH('VERİ TABANI'!$M$1,'SINIF GÜNLER'!$A$1:$C$1,0)),"")</f>
        <v/>
      </c>
      <c r="P9524" s="28" t="str">
        <f t="array" ref="P9524">IFERROR(SEARCH(ÖĞRETMEN,'VERİ TABANI'!G9524,1),"")</f>
        <v/>
      </c>
      <c r="Q9524" s="29" t="str">
        <f t="shared" si="279"/>
        <v/>
      </c>
    </row>
    <row r="9525" spans="13:17">
      <c r="M9525" s="3" t="str">
        <f>IFERROR(INDEX('SINIF GÜNLER'!$A:$C,MATCH('VERİ TABANI'!$D9525,'SINIF GÜNLER'!$B:$B,0),MATCH('VERİ TABANI'!$M$1,'SINIF GÜNLER'!$A$1:$C$1,0)),"")</f>
        <v/>
      </c>
      <c r="P9525" s="28" t="str">
        <f t="array" ref="P9525">IFERROR(SEARCH(ÖĞRETMEN,'VERİ TABANI'!G9525,1),"")</f>
        <v/>
      </c>
      <c r="Q9525" s="29" t="str">
        <f t="shared" si="279"/>
        <v/>
      </c>
    </row>
    <row r="9526" spans="13:17">
      <c r="M9526" s="3" t="str">
        <f>IFERROR(INDEX('SINIF GÜNLER'!$A:$C,MATCH('VERİ TABANI'!$D9526,'SINIF GÜNLER'!$B:$B,0),MATCH('VERİ TABANI'!$M$1,'SINIF GÜNLER'!$A$1:$C$1,0)),"")</f>
        <v/>
      </c>
      <c r="P9526" s="28" t="str">
        <f t="array" ref="P9526">IFERROR(SEARCH(ÖĞRETMEN,'VERİ TABANI'!G9526,1),"")</f>
        <v/>
      </c>
      <c r="Q9526" s="29" t="str">
        <f t="shared" si="279"/>
        <v/>
      </c>
    </row>
    <row r="9527" spans="13:17">
      <c r="M9527" s="3" t="str">
        <f>IFERROR(INDEX('SINIF GÜNLER'!$A:$C,MATCH('VERİ TABANI'!$D9527,'SINIF GÜNLER'!$B:$B,0),MATCH('VERİ TABANI'!$M$1,'SINIF GÜNLER'!$A$1:$C$1,0)),"")</f>
        <v/>
      </c>
      <c r="P9527" s="28" t="str">
        <f t="array" ref="P9527">IFERROR(SEARCH(ÖĞRETMEN,'VERİ TABANI'!G9527,1),"")</f>
        <v/>
      </c>
      <c r="Q9527" s="29" t="str">
        <f t="shared" si="279"/>
        <v/>
      </c>
    </row>
    <row r="9528" spans="13:17">
      <c r="M9528" s="3" t="str">
        <f>IFERROR(INDEX('SINIF GÜNLER'!$A:$C,MATCH('VERİ TABANI'!$D9528,'SINIF GÜNLER'!$B:$B,0),MATCH('VERİ TABANI'!$M$1,'SINIF GÜNLER'!$A$1:$C$1,0)),"")</f>
        <v/>
      </c>
      <c r="P9528" s="28" t="str">
        <f t="array" ref="P9528">IFERROR(SEARCH(ÖĞRETMEN,'VERİ TABANI'!G9528,1),"")</f>
        <v/>
      </c>
      <c r="Q9528" s="29" t="str">
        <f t="shared" si="279"/>
        <v/>
      </c>
    </row>
    <row r="9529" spans="13:17">
      <c r="M9529" s="3" t="str">
        <f>IFERROR(INDEX('SINIF GÜNLER'!$A:$C,MATCH('VERİ TABANI'!$D9529,'SINIF GÜNLER'!$B:$B,0),MATCH('VERİ TABANI'!$M$1,'SINIF GÜNLER'!$A$1:$C$1,0)),"")</f>
        <v/>
      </c>
      <c r="P9529" s="28" t="str">
        <f t="array" ref="P9529">IFERROR(SEARCH(ÖĞRETMEN,'VERİ TABANI'!G9529,1),"")</f>
        <v/>
      </c>
      <c r="Q9529" s="29" t="str">
        <f t="shared" si="279"/>
        <v/>
      </c>
    </row>
    <row r="9530" spans="13:17">
      <c r="M9530" s="3" t="str">
        <f>IFERROR(INDEX('SINIF GÜNLER'!$A:$C,MATCH('VERİ TABANI'!$D9530,'SINIF GÜNLER'!$B:$B,0),MATCH('VERİ TABANI'!$M$1,'SINIF GÜNLER'!$A$1:$C$1,0)),"")</f>
        <v/>
      </c>
      <c r="P9530" s="28" t="str">
        <f t="array" ref="P9530">IFERROR(SEARCH(ÖĞRETMEN,'VERİ TABANI'!G9530,1),"")</f>
        <v/>
      </c>
      <c r="Q9530" s="29" t="str">
        <f t="shared" si="279"/>
        <v/>
      </c>
    </row>
    <row r="9531" spans="13:17">
      <c r="M9531" s="3" t="str">
        <f>IFERROR(INDEX('SINIF GÜNLER'!$A:$C,MATCH('VERİ TABANI'!$D9531,'SINIF GÜNLER'!$B:$B,0),MATCH('VERİ TABANI'!$M$1,'SINIF GÜNLER'!$A$1:$C$1,0)),"")</f>
        <v/>
      </c>
      <c r="P9531" s="28" t="str">
        <f t="array" ref="P9531">IFERROR(SEARCH(ÖĞRETMEN,'VERİ TABANI'!G9531,1),"")</f>
        <v/>
      </c>
      <c r="Q9531" s="29" t="str">
        <f t="shared" si="279"/>
        <v/>
      </c>
    </row>
    <row r="9532" spans="13:17">
      <c r="M9532" s="3" t="str">
        <f>IFERROR(INDEX('SINIF GÜNLER'!$A:$C,MATCH('VERİ TABANI'!$D9532,'SINIF GÜNLER'!$B:$B,0),MATCH('VERİ TABANI'!$M$1,'SINIF GÜNLER'!$A$1:$C$1,0)),"")</f>
        <v/>
      </c>
      <c r="P9532" s="28" t="str">
        <f t="array" ref="P9532">IFERROR(SEARCH(ÖĞRETMEN,'VERİ TABANI'!G9532,1),"")</f>
        <v/>
      </c>
      <c r="Q9532" s="29" t="str">
        <f t="shared" si="279"/>
        <v/>
      </c>
    </row>
    <row r="9533" spans="13:17">
      <c r="M9533" s="3" t="str">
        <f>IFERROR(INDEX('SINIF GÜNLER'!$A:$C,MATCH('VERİ TABANI'!$D9533,'SINIF GÜNLER'!$B:$B,0),MATCH('VERİ TABANI'!$M$1,'SINIF GÜNLER'!$A$1:$C$1,0)),"")</f>
        <v/>
      </c>
      <c r="P9533" s="28" t="str">
        <f t="array" ref="P9533">IFERROR(SEARCH(ÖĞRETMEN,'VERİ TABANI'!G9533,1),"")</f>
        <v/>
      </c>
      <c r="Q9533" s="29" t="str">
        <f t="shared" si="279"/>
        <v/>
      </c>
    </row>
    <row r="9534" spans="13:17">
      <c r="M9534" s="3" t="str">
        <f>IFERROR(INDEX('SINIF GÜNLER'!$A:$C,MATCH('VERİ TABANI'!$D9534,'SINIF GÜNLER'!$B:$B,0),MATCH('VERİ TABANI'!$M$1,'SINIF GÜNLER'!$A$1:$C$1,0)),"")</f>
        <v/>
      </c>
      <c r="P9534" s="28" t="str">
        <f t="array" ref="P9534">IFERROR(SEARCH(ÖĞRETMEN,'VERİ TABANI'!G9534,1),"")</f>
        <v/>
      </c>
      <c r="Q9534" s="29" t="str">
        <f t="shared" si="279"/>
        <v/>
      </c>
    </row>
    <row r="9535" spans="13:17">
      <c r="M9535" s="3" t="str">
        <f>IFERROR(INDEX('SINIF GÜNLER'!$A:$C,MATCH('VERİ TABANI'!$D9535,'SINIF GÜNLER'!$B:$B,0),MATCH('VERİ TABANI'!$M$1,'SINIF GÜNLER'!$A$1:$C$1,0)),"")</f>
        <v/>
      </c>
      <c r="P9535" s="28" t="str">
        <f t="array" ref="P9535">IFERROR(SEARCH(ÖĞRETMEN,'VERİ TABANI'!G9535,1),"")</f>
        <v/>
      </c>
      <c r="Q9535" s="29" t="str">
        <f t="shared" si="279"/>
        <v/>
      </c>
    </row>
    <row r="9536" spans="13:17">
      <c r="M9536" s="3" t="str">
        <f>IFERROR(INDEX('SINIF GÜNLER'!$A:$C,MATCH('VERİ TABANI'!$D9536,'SINIF GÜNLER'!$B:$B,0),MATCH('VERİ TABANI'!$M$1,'SINIF GÜNLER'!$A$1:$C$1,0)),"")</f>
        <v/>
      </c>
      <c r="P9536" s="28" t="str">
        <f t="array" ref="P9536">IFERROR(SEARCH(ÖĞRETMEN,'VERİ TABANI'!G9536,1),"")</f>
        <v/>
      </c>
      <c r="Q9536" s="29" t="str">
        <f t="shared" si="279"/>
        <v/>
      </c>
    </row>
    <row r="9537" spans="13:17">
      <c r="M9537" s="3" t="str">
        <f>IFERROR(INDEX('SINIF GÜNLER'!$A:$C,MATCH('VERİ TABANI'!$D9537,'SINIF GÜNLER'!$B:$B,0),MATCH('VERİ TABANI'!$M$1,'SINIF GÜNLER'!$A$1:$C$1,0)),"")</f>
        <v/>
      </c>
      <c r="P9537" s="28" t="str">
        <f t="array" ref="P9537">IFERROR(SEARCH(ÖĞRETMEN,'VERİ TABANI'!G9537,1),"")</f>
        <v/>
      </c>
      <c r="Q9537" s="29" t="str">
        <f t="shared" si="279"/>
        <v/>
      </c>
    </row>
    <row r="9538" spans="13:17">
      <c r="M9538" s="3" t="str">
        <f>IFERROR(INDEX('SINIF GÜNLER'!$A:$C,MATCH('VERİ TABANI'!$D9538,'SINIF GÜNLER'!$B:$B,0),MATCH('VERİ TABANI'!$M$1,'SINIF GÜNLER'!$A$1:$C$1,0)),"")</f>
        <v/>
      </c>
      <c r="P9538" s="28" t="str">
        <f t="array" ref="P9538">IFERROR(SEARCH(ÖĞRETMEN,'VERİ TABANI'!G9538,1),"")</f>
        <v/>
      </c>
      <c r="Q9538" s="29" t="str">
        <f t="shared" si="279"/>
        <v/>
      </c>
    </row>
    <row r="9539" spans="13:17">
      <c r="M9539" s="3" t="str">
        <f>IFERROR(INDEX('SINIF GÜNLER'!$A:$C,MATCH('VERİ TABANI'!$D9539,'SINIF GÜNLER'!$B:$B,0),MATCH('VERİ TABANI'!$M$1,'SINIF GÜNLER'!$A$1:$C$1,0)),"")</f>
        <v/>
      </c>
      <c r="P9539" s="28" t="str">
        <f t="array" ref="P9539">IFERROR(SEARCH(ÖĞRETMEN,'VERİ TABANI'!G9539,1),"")</f>
        <v/>
      </c>
      <c r="Q9539" s="29" t="str">
        <f t="shared" si="279"/>
        <v/>
      </c>
    </row>
    <row r="9540" spans="13:17">
      <c r="M9540" s="3" t="str">
        <f>IFERROR(INDEX('SINIF GÜNLER'!$A:$C,MATCH('VERİ TABANI'!$D9540,'SINIF GÜNLER'!$B:$B,0),MATCH('VERİ TABANI'!$M$1,'SINIF GÜNLER'!$A$1:$C$1,0)),"")</f>
        <v/>
      </c>
      <c r="P9540" s="28" t="str">
        <f t="array" ref="P9540">IFERROR(SEARCH(ÖĞRETMEN,'VERİ TABANI'!G9540,1),"")</f>
        <v/>
      </c>
      <c r="Q9540" s="29" t="str">
        <f t="shared" si="279"/>
        <v/>
      </c>
    </row>
    <row r="9541" spans="13:17">
      <c r="M9541" s="3" t="str">
        <f>IFERROR(INDEX('SINIF GÜNLER'!$A:$C,MATCH('VERİ TABANI'!$D9541,'SINIF GÜNLER'!$B:$B,0),MATCH('VERİ TABANI'!$M$1,'SINIF GÜNLER'!$A$1:$C$1,0)),"")</f>
        <v/>
      </c>
      <c r="P9541" s="28" t="str">
        <f t="array" ref="P9541">IFERROR(SEARCH(ÖĞRETMEN,'VERİ TABANI'!G9541,1),"")</f>
        <v/>
      </c>
      <c r="Q9541" s="29" t="str">
        <f t="shared" si="279"/>
        <v/>
      </c>
    </row>
    <row r="9542" spans="13:17">
      <c r="M9542" s="3" t="str">
        <f>IFERROR(INDEX('SINIF GÜNLER'!$A:$C,MATCH('VERİ TABANI'!$D9542,'SINIF GÜNLER'!$B:$B,0),MATCH('VERİ TABANI'!$M$1,'SINIF GÜNLER'!$A$1:$C$1,0)),"")</f>
        <v/>
      </c>
      <c r="P9542" s="28" t="str">
        <f t="array" ref="P9542">IFERROR(SEARCH(ÖĞRETMEN,'VERİ TABANI'!G9542,1),"")</f>
        <v/>
      </c>
      <c r="Q9542" s="29" t="str">
        <f t="shared" si="279"/>
        <v/>
      </c>
    </row>
    <row r="9543" spans="13:17">
      <c r="M9543" s="3" t="str">
        <f>IFERROR(INDEX('SINIF GÜNLER'!$A:$C,MATCH('VERİ TABANI'!$D9543,'SINIF GÜNLER'!$B:$B,0),MATCH('VERİ TABANI'!$M$1,'SINIF GÜNLER'!$A$1:$C$1,0)),"")</f>
        <v/>
      </c>
      <c r="P9543" s="28" t="str">
        <f t="array" ref="P9543">IFERROR(SEARCH(ÖĞRETMEN,'VERİ TABANI'!G9543,1),"")</f>
        <v/>
      </c>
      <c r="Q9543" s="29" t="str">
        <f t="shared" si="279"/>
        <v/>
      </c>
    </row>
    <row r="9544" spans="13:17">
      <c r="M9544" s="3" t="str">
        <f>IFERROR(INDEX('SINIF GÜNLER'!$A:$C,MATCH('VERİ TABANI'!$D9544,'SINIF GÜNLER'!$B:$B,0),MATCH('VERİ TABANI'!$M$1,'SINIF GÜNLER'!$A$1:$C$1,0)),"")</f>
        <v/>
      </c>
      <c r="P9544" s="28" t="str">
        <f t="array" ref="P9544">IFERROR(SEARCH(ÖĞRETMEN,'VERİ TABANI'!G9544,1),"")</f>
        <v/>
      </c>
      <c r="Q9544" s="29" t="str">
        <f t="shared" ref="Q9544:Q9607" si="280">IF(P9544="","",ROW())</f>
        <v/>
      </c>
    </row>
    <row r="9545" spans="13:17">
      <c r="M9545" s="3" t="str">
        <f>IFERROR(INDEX('SINIF GÜNLER'!$A:$C,MATCH('VERİ TABANI'!$D9545,'SINIF GÜNLER'!$B:$B,0),MATCH('VERİ TABANI'!$M$1,'SINIF GÜNLER'!$A$1:$C$1,0)),"")</f>
        <v/>
      </c>
      <c r="P9545" s="28" t="str">
        <f t="array" ref="P9545">IFERROR(SEARCH(ÖĞRETMEN,'VERİ TABANI'!G9545,1),"")</f>
        <v/>
      </c>
      <c r="Q9545" s="29" t="str">
        <f t="shared" si="280"/>
        <v/>
      </c>
    </row>
    <row r="9546" spans="13:17">
      <c r="M9546" s="3" t="str">
        <f>IFERROR(INDEX('SINIF GÜNLER'!$A:$C,MATCH('VERİ TABANI'!$D9546,'SINIF GÜNLER'!$B:$B,0),MATCH('VERİ TABANI'!$M$1,'SINIF GÜNLER'!$A$1:$C$1,0)),"")</f>
        <v/>
      </c>
      <c r="P9546" s="28" t="str">
        <f t="array" ref="P9546">IFERROR(SEARCH(ÖĞRETMEN,'VERİ TABANI'!G9546,1),"")</f>
        <v/>
      </c>
      <c r="Q9546" s="29" t="str">
        <f t="shared" si="280"/>
        <v/>
      </c>
    </row>
    <row r="9547" spans="13:17">
      <c r="M9547" s="3" t="str">
        <f>IFERROR(INDEX('SINIF GÜNLER'!$A:$C,MATCH('VERİ TABANI'!$D9547,'SINIF GÜNLER'!$B:$B,0),MATCH('VERİ TABANI'!$M$1,'SINIF GÜNLER'!$A$1:$C$1,0)),"")</f>
        <v/>
      </c>
      <c r="P9547" s="28" t="str">
        <f t="array" ref="P9547">IFERROR(SEARCH(ÖĞRETMEN,'VERİ TABANI'!G9547,1),"")</f>
        <v/>
      </c>
      <c r="Q9547" s="29" t="str">
        <f t="shared" si="280"/>
        <v/>
      </c>
    </row>
    <row r="9548" spans="13:17">
      <c r="M9548" s="3" t="str">
        <f>IFERROR(INDEX('SINIF GÜNLER'!$A:$C,MATCH('VERİ TABANI'!$D9548,'SINIF GÜNLER'!$B:$B,0),MATCH('VERİ TABANI'!$M$1,'SINIF GÜNLER'!$A$1:$C$1,0)),"")</f>
        <v/>
      </c>
      <c r="P9548" s="28" t="str">
        <f t="array" ref="P9548">IFERROR(SEARCH(ÖĞRETMEN,'VERİ TABANI'!G9548,1),"")</f>
        <v/>
      </c>
      <c r="Q9548" s="29" t="str">
        <f t="shared" si="280"/>
        <v/>
      </c>
    </row>
    <row r="9549" spans="13:17">
      <c r="M9549" s="3" t="str">
        <f>IFERROR(INDEX('SINIF GÜNLER'!$A:$C,MATCH('VERİ TABANI'!$D9549,'SINIF GÜNLER'!$B:$B,0),MATCH('VERİ TABANI'!$M$1,'SINIF GÜNLER'!$A$1:$C$1,0)),"")</f>
        <v/>
      </c>
      <c r="P9549" s="28" t="str">
        <f t="array" ref="P9549">IFERROR(SEARCH(ÖĞRETMEN,'VERİ TABANI'!G9549,1),"")</f>
        <v/>
      </c>
      <c r="Q9549" s="29" t="str">
        <f t="shared" si="280"/>
        <v/>
      </c>
    </row>
    <row r="9550" spans="13:17">
      <c r="M9550" s="3" t="str">
        <f>IFERROR(INDEX('SINIF GÜNLER'!$A:$C,MATCH('VERİ TABANI'!$D9550,'SINIF GÜNLER'!$B:$B,0),MATCH('VERİ TABANI'!$M$1,'SINIF GÜNLER'!$A$1:$C$1,0)),"")</f>
        <v/>
      </c>
      <c r="P9550" s="28" t="str">
        <f t="array" ref="P9550">IFERROR(SEARCH(ÖĞRETMEN,'VERİ TABANI'!G9550,1),"")</f>
        <v/>
      </c>
      <c r="Q9550" s="29" t="str">
        <f t="shared" si="280"/>
        <v/>
      </c>
    </row>
    <row r="9551" spans="13:17">
      <c r="M9551" s="3" t="str">
        <f>IFERROR(INDEX('SINIF GÜNLER'!$A:$C,MATCH('VERİ TABANI'!$D9551,'SINIF GÜNLER'!$B:$B,0),MATCH('VERİ TABANI'!$M$1,'SINIF GÜNLER'!$A$1:$C$1,0)),"")</f>
        <v/>
      </c>
      <c r="P9551" s="28" t="str">
        <f t="array" ref="P9551">IFERROR(SEARCH(ÖĞRETMEN,'VERİ TABANI'!G9551,1),"")</f>
        <v/>
      </c>
      <c r="Q9551" s="29" t="str">
        <f t="shared" si="280"/>
        <v/>
      </c>
    </row>
    <row r="9552" spans="13:17">
      <c r="M9552" s="3" t="str">
        <f>IFERROR(INDEX('SINIF GÜNLER'!$A:$C,MATCH('VERİ TABANI'!$D9552,'SINIF GÜNLER'!$B:$B,0),MATCH('VERİ TABANI'!$M$1,'SINIF GÜNLER'!$A$1:$C$1,0)),"")</f>
        <v/>
      </c>
      <c r="P9552" s="28" t="str">
        <f t="array" ref="P9552">IFERROR(SEARCH(ÖĞRETMEN,'VERİ TABANI'!G9552,1),"")</f>
        <v/>
      </c>
      <c r="Q9552" s="29" t="str">
        <f t="shared" si="280"/>
        <v/>
      </c>
    </row>
    <row r="9553" spans="13:17">
      <c r="M9553" s="3" t="str">
        <f>IFERROR(INDEX('SINIF GÜNLER'!$A:$C,MATCH('VERİ TABANI'!$D9553,'SINIF GÜNLER'!$B:$B,0),MATCH('VERİ TABANI'!$M$1,'SINIF GÜNLER'!$A$1:$C$1,0)),"")</f>
        <v/>
      </c>
      <c r="P9553" s="28" t="str">
        <f t="array" ref="P9553">IFERROR(SEARCH(ÖĞRETMEN,'VERİ TABANI'!G9553,1),"")</f>
        <v/>
      </c>
      <c r="Q9553" s="29" t="str">
        <f t="shared" si="280"/>
        <v/>
      </c>
    </row>
    <row r="9554" spans="13:17">
      <c r="M9554" s="3" t="str">
        <f>IFERROR(INDEX('SINIF GÜNLER'!$A:$C,MATCH('VERİ TABANI'!$D9554,'SINIF GÜNLER'!$B:$B,0),MATCH('VERİ TABANI'!$M$1,'SINIF GÜNLER'!$A$1:$C$1,0)),"")</f>
        <v/>
      </c>
      <c r="P9554" s="28" t="str">
        <f t="array" ref="P9554">IFERROR(SEARCH(ÖĞRETMEN,'VERİ TABANI'!G9554,1),"")</f>
        <v/>
      </c>
      <c r="Q9554" s="29" t="str">
        <f t="shared" si="280"/>
        <v/>
      </c>
    </row>
    <row r="9555" spans="13:17">
      <c r="M9555" s="3" t="str">
        <f>IFERROR(INDEX('SINIF GÜNLER'!$A:$C,MATCH('VERİ TABANI'!$D9555,'SINIF GÜNLER'!$B:$B,0),MATCH('VERİ TABANI'!$M$1,'SINIF GÜNLER'!$A$1:$C$1,0)),"")</f>
        <v/>
      </c>
      <c r="P9555" s="28" t="str">
        <f t="array" ref="P9555">IFERROR(SEARCH(ÖĞRETMEN,'VERİ TABANI'!G9555,1),"")</f>
        <v/>
      </c>
      <c r="Q9555" s="29" t="str">
        <f t="shared" si="280"/>
        <v/>
      </c>
    </row>
    <row r="9556" spans="13:17">
      <c r="M9556" s="3" t="str">
        <f>IFERROR(INDEX('SINIF GÜNLER'!$A:$C,MATCH('VERİ TABANI'!$D9556,'SINIF GÜNLER'!$B:$B,0),MATCH('VERİ TABANI'!$M$1,'SINIF GÜNLER'!$A$1:$C$1,0)),"")</f>
        <v/>
      </c>
      <c r="P9556" s="28" t="str">
        <f t="array" ref="P9556">IFERROR(SEARCH(ÖĞRETMEN,'VERİ TABANI'!G9556,1),"")</f>
        <v/>
      </c>
      <c r="Q9556" s="29" t="str">
        <f t="shared" si="280"/>
        <v/>
      </c>
    </row>
    <row r="9557" spans="13:17">
      <c r="M9557" s="3" t="str">
        <f>IFERROR(INDEX('SINIF GÜNLER'!$A:$C,MATCH('VERİ TABANI'!$D9557,'SINIF GÜNLER'!$B:$B,0),MATCH('VERİ TABANI'!$M$1,'SINIF GÜNLER'!$A$1:$C$1,0)),"")</f>
        <v/>
      </c>
      <c r="P9557" s="28" t="str">
        <f t="array" ref="P9557">IFERROR(SEARCH(ÖĞRETMEN,'VERİ TABANI'!G9557,1),"")</f>
        <v/>
      </c>
      <c r="Q9557" s="29" t="str">
        <f t="shared" si="280"/>
        <v/>
      </c>
    </row>
    <row r="9558" spans="13:17">
      <c r="M9558" s="3" t="str">
        <f>IFERROR(INDEX('SINIF GÜNLER'!$A:$C,MATCH('VERİ TABANI'!$D9558,'SINIF GÜNLER'!$B:$B,0),MATCH('VERİ TABANI'!$M$1,'SINIF GÜNLER'!$A$1:$C$1,0)),"")</f>
        <v/>
      </c>
      <c r="P9558" s="28" t="str">
        <f t="array" ref="P9558">IFERROR(SEARCH(ÖĞRETMEN,'VERİ TABANI'!G9558,1),"")</f>
        <v/>
      </c>
      <c r="Q9558" s="29" t="str">
        <f t="shared" si="280"/>
        <v/>
      </c>
    </row>
    <row r="9559" spans="13:17">
      <c r="M9559" s="3" t="str">
        <f>IFERROR(INDEX('SINIF GÜNLER'!$A:$C,MATCH('VERİ TABANI'!$D9559,'SINIF GÜNLER'!$B:$B,0),MATCH('VERİ TABANI'!$M$1,'SINIF GÜNLER'!$A$1:$C$1,0)),"")</f>
        <v/>
      </c>
      <c r="P9559" s="28" t="str">
        <f t="array" ref="P9559">IFERROR(SEARCH(ÖĞRETMEN,'VERİ TABANI'!G9559,1),"")</f>
        <v/>
      </c>
      <c r="Q9559" s="29" t="str">
        <f t="shared" si="280"/>
        <v/>
      </c>
    </row>
    <row r="9560" spans="13:17">
      <c r="M9560" s="3" t="str">
        <f>IFERROR(INDEX('SINIF GÜNLER'!$A:$C,MATCH('VERİ TABANI'!$D9560,'SINIF GÜNLER'!$B:$B,0),MATCH('VERİ TABANI'!$M$1,'SINIF GÜNLER'!$A$1:$C$1,0)),"")</f>
        <v/>
      </c>
      <c r="P9560" s="28" t="str">
        <f t="array" ref="P9560">IFERROR(SEARCH(ÖĞRETMEN,'VERİ TABANI'!G9560,1),"")</f>
        <v/>
      </c>
      <c r="Q9560" s="29" t="str">
        <f t="shared" si="280"/>
        <v/>
      </c>
    </row>
    <row r="9561" spans="13:17">
      <c r="M9561" s="3" t="str">
        <f>IFERROR(INDEX('SINIF GÜNLER'!$A:$C,MATCH('VERİ TABANI'!$D9561,'SINIF GÜNLER'!$B:$B,0),MATCH('VERİ TABANI'!$M$1,'SINIF GÜNLER'!$A$1:$C$1,0)),"")</f>
        <v/>
      </c>
      <c r="P9561" s="28" t="str">
        <f t="array" ref="P9561">IFERROR(SEARCH(ÖĞRETMEN,'VERİ TABANI'!G9561,1),"")</f>
        <v/>
      </c>
      <c r="Q9561" s="29" t="str">
        <f t="shared" si="280"/>
        <v/>
      </c>
    </row>
    <row r="9562" spans="13:17">
      <c r="M9562" s="3" t="str">
        <f>IFERROR(INDEX('SINIF GÜNLER'!$A:$C,MATCH('VERİ TABANI'!$D9562,'SINIF GÜNLER'!$B:$B,0),MATCH('VERİ TABANI'!$M$1,'SINIF GÜNLER'!$A$1:$C$1,0)),"")</f>
        <v/>
      </c>
      <c r="P9562" s="28" t="str">
        <f t="array" ref="P9562">IFERROR(SEARCH(ÖĞRETMEN,'VERİ TABANI'!G9562,1),"")</f>
        <v/>
      </c>
      <c r="Q9562" s="29" t="str">
        <f t="shared" si="280"/>
        <v/>
      </c>
    </row>
    <row r="9563" spans="13:17">
      <c r="M9563" s="3" t="str">
        <f>IFERROR(INDEX('SINIF GÜNLER'!$A:$C,MATCH('VERİ TABANI'!$D9563,'SINIF GÜNLER'!$B:$B,0),MATCH('VERİ TABANI'!$M$1,'SINIF GÜNLER'!$A$1:$C$1,0)),"")</f>
        <v/>
      </c>
      <c r="P9563" s="28" t="str">
        <f t="array" ref="P9563">IFERROR(SEARCH(ÖĞRETMEN,'VERİ TABANI'!G9563,1),"")</f>
        <v/>
      </c>
      <c r="Q9563" s="29" t="str">
        <f t="shared" si="280"/>
        <v/>
      </c>
    </row>
    <row r="9564" spans="13:17">
      <c r="M9564" s="3" t="str">
        <f>IFERROR(INDEX('SINIF GÜNLER'!$A:$C,MATCH('VERİ TABANI'!$D9564,'SINIF GÜNLER'!$B:$B,0),MATCH('VERİ TABANI'!$M$1,'SINIF GÜNLER'!$A$1:$C$1,0)),"")</f>
        <v/>
      </c>
      <c r="P9564" s="28" t="str">
        <f t="array" ref="P9564">IFERROR(SEARCH(ÖĞRETMEN,'VERİ TABANI'!G9564,1),"")</f>
        <v/>
      </c>
      <c r="Q9564" s="29" t="str">
        <f t="shared" si="280"/>
        <v/>
      </c>
    </row>
    <row r="9565" spans="13:17">
      <c r="M9565" s="3" t="str">
        <f>IFERROR(INDEX('SINIF GÜNLER'!$A:$C,MATCH('VERİ TABANI'!$D9565,'SINIF GÜNLER'!$B:$B,0),MATCH('VERİ TABANI'!$M$1,'SINIF GÜNLER'!$A$1:$C$1,0)),"")</f>
        <v/>
      </c>
      <c r="P9565" s="28" t="str">
        <f t="array" ref="P9565">IFERROR(SEARCH(ÖĞRETMEN,'VERİ TABANI'!G9565,1),"")</f>
        <v/>
      </c>
      <c r="Q9565" s="29" t="str">
        <f t="shared" si="280"/>
        <v/>
      </c>
    </row>
    <row r="9566" spans="13:17">
      <c r="M9566" s="3" t="str">
        <f>IFERROR(INDEX('SINIF GÜNLER'!$A:$C,MATCH('VERİ TABANI'!$D9566,'SINIF GÜNLER'!$B:$B,0),MATCH('VERİ TABANI'!$M$1,'SINIF GÜNLER'!$A$1:$C$1,0)),"")</f>
        <v/>
      </c>
      <c r="P9566" s="28" t="str">
        <f t="array" ref="P9566">IFERROR(SEARCH(ÖĞRETMEN,'VERİ TABANI'!G9566,1),"")</f>
        <v/>
      </c>
      <c r="Q9566" s="29" t="str">
        <f t="shared" si="280"/>
        <v/>
      </c>
    </row>
    <row r="9567" spans="13:17">
      <c r="M9567" s="3" t="str">
        <f>IFERROR(INDEX('SINIF GÜNLER'!$A:$C,MATCH('VERİ TABANI'!$D9567,'SINIF GÜNLER'!$B:$B,0),MATCH('VERİ TABANI'!$M$1,'SINIF GÜNLER'!$A$1:$C$1,0)),"")</f>
        <v/>
      </c>
      <c r="P9567" s="28" t="str">
        <f t="array" ref="P9567">IFERROR(SEARCH(ÖĞRETMEN,'VERİ TABANI'!G9567,1),"")</f>
        <v/>
      </c>
      <c r="Q9567" s="29" t="str">
        <f t="shared" si="280"/>
        <v/>
      </c>
    </row>
    <row r="9568" spans="13:17">
      <c r="M9568" s="3" t="str">
        <f>IFERROR(INDEX('SINIF GÜNLER'!$A:$C,MATCH('VERİ TABANI'!$D9568,'SINIF GÜNLER'!$B:$B,0),MATCH('VERİ TABANI'!$M$1,'SINIF GÜNLER'!$A$1:$C$1,0)),"")</f>
        <v/>
      </c>
      <c r="P9568" s="28" t="str">
        <f t="array" ref="P9568">IFERROR(SEARCH(ÖĞRETMEN,'VERİ TABANI'!G9568,1),"")</f>
        <v/>
      </c>
      <c r="Q9568" s="29" t="str">
        <f t="shared" si="280"/>
        <v/>
      </c>
    </row>
    <row r="9569" spans="13:17">
      <c r="M9569" s="3" t="str">
        <f>IFERROR(INDEX('SINIF GÜNLER'!$A:$C,MATCH('VERİ TABANI'!$D9569,'SINIF GÜNLER'!$B:$B,0),MATCH('VERİ TABANI'!$M$1,'SINIF GÜNLER'!$A$1:$C$1,0)),"")</f>
        <v/>
      </c>
      <c r="P9569" s="28" t="str">
        <f t="array" ref="P9569">IFERROR(SEARCH(ÖĞRETMEN,'VERİ TABANI'!G9569,1),"")</f>
        <v/>
      </c>
      <c r="Q9569" s="29" t="str">
        <f t="shared" si="280"/>
        <v/>
      </c>
    </row>
    <row r="9570" spans="13:17">
      <c r="M9570" s="3" t="str">
        <f>IFERROR(INDEX('SINIF GÜNLER'!$A:$C,MATCH('VERİ TABANI'!$D9570,'SINIF GÜNLER'!$B:$B,0),MATCH('VERİ TABANI'!$M$1,'SINIF GÜNLER'!$A$1:$C$1,0)),"")</f>
        <v/>
      </c>
      <c r="P9570" s="28" t="str">
        <f t="array" ref="P9570">IFERROR(SEARCH(ÖĞRETMEN,'VERİ TABANI'!G9570,1),"")</f>
        <v/>
      </c>
      <c r="Q9570" s="29" t="str">
        <f t="shared" si="280"/>
        <v/>
      </c>
    </row>
    <row r="9571" spans="13:17">
      <c r="M9571" s="3" t="str">
        <f>IFERROR(INDEX('SINIF GÜNLER'!$A:$C,MATCH('VERİ TABANI'!$D9571,'SINIF GÜNLER'!$B:$B,0),MATCH('VERİ TABANI'!$M$1,'SINIF GÜNLER'!$A$1:$C$1,0)),"")</f>
        <v/>
      </c>
      <c r="P9571" s="28" t="str">
        <f t="array" ref="P9571">IFERROR(SEARCH(ÖĞRETMEN,'VERİ TABANI'!G9571,1),"")</f>
        <v/>
      </c>
      <c r="Q9571" s="29" t="str">
        <f t="shared" si="280"/>
        <v/>
      </c>
    </row>
    <row r="9572" spans="13:17">
      <c r="M9572" s="3" t="str">
        <f>IFERROR(INDEX('SINIF GÜNLER'!$A:$C,MATCH('VERİ TABANI'!$D9572,'SINIF GÜNLER'!$B:$B,0),MATCH('VERİ TABANI'!$M$1,'SINIF GÜNLER'!$A$1:$C$1,0)),"")</f>
        <v/>
      </c>
      <c r="P9572" s="28" t="str">
        <f t="array" ref="P9572">IFERROR(SEARCH(ÖĞRETMEN,'VERİ TABANI'!G9572,1),"")</f>
        <v/>
      </c>
      <c r="Q9572" s="29" t="str">
        <f t="shared" si="280"/>
        <v/>
      </c>
    </row>
    <row r="9573" spans="13:17">
      <c r="M9573" s="3" t="str">
        <f>IFERROR(INDEX('SINIF GÜNLER'!$A:$C,MATCH('VERİ TABANI'!$D9573,'SINIF GÜNLER'!$B:$B,0),MATCH('VERİ TABANI'!$M$1,'SINIF GÜNLER'!$A$1:$C$1,0)),"")</f>
        <v/>
      </c>
      <c r="P9573" s="28" t="str">
        <f t="array" ref="P9573">IFERROR(SEARCH(ÖĞRETMEN,'VERİ TABANI'!G9573,1),"")</f>
        <v/>
      </c>
      <c r="Q9573" s="29" t="str">
        <f t="shared" si="280"/>
        <v/>
      </c>
    </row>
    <row r="9574" spans="13:17">
      <c r="M9574" s="3" t="str">
        <f>IFERROR(INDEX('SINIF GÜNLER'!$A:$C,MATCH('VERİ TABANI'!$D9574,'SINIF GÜNLER'!$B:$B,0),MATCH('VERİ TABANI'!$M$1,'SINIF GÜNLER'!$A$1:$C$1,0)),"")</f>
        <v/>
      </c>
      <c r="P9574" s="28" t="str">
        <f t="array" ref="P9574">IFERROR(SEARCH(ÖĞRETMEN,'VERİ TABANI'!G9574,1),"")</f>
        <v/>
      </c>
      <c r="Q9574" s="29" t="str">
        <f t="shared" si="280"/>
        <v/>
      </c>
    </row>
    <row r="9575" spans="13:17">
      <c r="M9575" s="3" t="str">
        <f>IFERROR(INDEX('SINIF GÜNLER'!$A:$C,MATCH('VERİ TABANI'!$D9575,'SINIF GÜNLER'!$B:$B,0),MATCH('VERİ TABANI'!$M$1,'SINIF GÜNLER'!$A$1:$C$1,0)),"")</f>
        <v/>
      </c>
      <c r="P9575" s="28" t="str">
        <f t="array" ref="P9575">IFERROR(SEARCH(ÖĞRETMEN,'VERİ TABANI'!G9575,1),"")</f>
        <v/>
      </c>
      <c r="Q9575" s="29" t="str">
        <f t="shared" si="280"/>
        <v/>
      </c>
    </row>
    <row r="9576" spans="13:17">
      <c r="M9576" s="3" t="str">
        <f>IFERROR(INDEX('SINIF GÜNLER'!$A:$C,MATCH('VERİ TABANI'!$D9576,'SINIF GÜNLER'!$B:$B,0),MATCH('VERİ TABANI'!$M$1,'SINIF GÜNLER'!$A$1:$C$1,0)),"")</f>
        <v/>
      </c>
      <c r="P9576" s="28" t="str">
        <f t="array" ref="P9576">IFERROR(SEARCH(ÖĞRETMEN,'VERİ TABANI'!G9576,1),"")</f>
        <v/>
      </c>
      <c r="Q9576" s="29" t="str">
        <f t="shared" si="280"/>
        <v/>
      </c>
    </row>
    <row r="9577" spans="13:17">
      <c r="M9577" s="3" t="str">
        <f>IFERROR(INDEX('SINIF GÜNLER'!$A:$C,MATCH('VERİ TABANI'!$D9577,'SINIF GÜNLER'!$B:$B,0),MATCH('VERİ TABANI'!$M$1,'SINIF GÜNLER'!$A$1:$C$1,0)),"")</f>
        <v/>
      </c>
      <c r="P9577" s="28" t="str">
        <f t="array" ref="P9577">IFERROR(SEARCH(ÖĞRETMEN,'VERİ TABANI'!G9577,1),"")</f>
        <v/>
      </c>
      <c r="Q9577" s="29" t="str">
        <f t="shared" si="280"/>
        <v/>
      </c>
    </row>
    <row r="9578" spans="13:17">
      <c r="M9578" s="3" t="str">
        <f>IFERROR(INDEX('SINIF GÜNLER'!$A:$C,MATCH('VERİ TABANI'!$D9578,'SINIF GÜNLER'!$B:$B,0),MATCH('VERİ TABANI'!$M$1,'SINIF GÜNLER'!$A$1:$C$1,0)),"")</f>
        <v/>
      </c>
      <c r="P9578" s="28" t="str">
        <f t="array" ref="P9578">IFERROR(SEARCH(ÖĞRETMEN,'VERİ TABANI'!G9578,1),"")</f>
        <v/>
      </c>
      <c r="Q9578" s="29" t="str">
        <f t="shared" si="280"/>
        <v/>
      </c>
    </row>
    <row r="9579" spans="13:17">
      <c r="M9579" s="3" t="str">
        <f>IFERROR(INDEX('SINIF GÜNLER'!$A:$C,MATCH('VERİ TABANI'!$D9579,'SINIF GÜNLER'!$B:$B,0),MATCH('VERİ TABANI'!$M$1,'SINIF GÜNLER'!$A$1:$C$1,0)),"")</f>
        <v/>
      </c>
      <c r="P9579" s="28" t="str">
        <f t="array" ref="P9579">IFERROR(SEARCH(ÖĞRETMEN,'VERİ TABANI'!G9579,1),"")</f>
        <v/>
      </c>
      <c r="Q9579" s="29" t="str">
        <f t="shared" si="280"/>
        <v/>
      </c>
    </row>
    <row r="9580" spans="13:17">
      <c r="M9580" s="3" t="str">
        <f>IFERROR(INDEX('SINIF GÜNLER'!$A:$C,MATCH('VERİ TABANI'!$D9580,'SINIF GÜNLER'!$B:$B,0),MATCH('VERİ TABANI'!$M$1,'SINIF GÜNLER'!$A$1:$C$1,0)),"")</f>
        <v/>
      </c>
      <c r="P9580" s="28" t="str">
        <f t="array" ref="P9580">IFERROR(SEARCH(ÖĞRETMEN,'VERİ TABANI'!G9580,1),"")</f>
        <v/>
      </c>
      <c r="Q9580" s="29" t="str">
        <f t="shared" si="280"/>
        <v/>
      </c>
    </row>
    <row r="9581" spans="13:17">
      <c r="M9581" s="3" t="str">
        <f>IFERROR(INDEX('SINIF GÜNLER'!$A:$C,MATCH('VERİ TABANI'!$D9581,'SINIF GÜNLER'!$B:$B,0),MATCH('VERİ TABANI'!$M$1,'SINIF GÜNLER'!$A$1:$C$1,0)),"")</f>
        <v/>
      </c>
      <c r="P9581" s="28" t="str">
        <f t="array" ref="P9581">IFERROR(SEARCH(ÖĞRETMEN,'VERİ TABANI'!G9581,1),"")</f>
        <v/>
      </c>
      <c r="Q9581" s="29" t="str">
        <f t="shared" si="280"/>
        <v/>
      </c>
    </row>
    <row r="9582" spans="13:17">
      <c r="M9582" s="3" t="str">
        <f>IFERROR(INDEX('SINIF GÜNLER'!$A:$C,MATCH('VERİ TABANI'!$D9582,'SINIF GÜNLER'!$B:$B,0),MATCH('VERİ TABANI'!$M$1,'SINIF GÜNLER'!$A$1:$C$1,0)),"")</f>
        <v/>
      </c>
      <c r="P9582" s="28" t="str">
        <f t="array" ref="P9582">IFERROR(SEARCH(ÖĞRETMEN,'VERİ TABANI'!G9582,1),"")</f>
        <v/>
      </c>
      <c r="Q9582" s="29" t="str">
        <f t="shared" si="280"/>
        <v/>
      </c>
    </row>
    <row r="9583" spans="13:17">
      <c r="M9583" s="3" t="str">
        <f>IFERROR(INDEX('SINIF GÜNLER'!$A:$C,MATCH('VERİ TABANI'!$D9583,'SINIF GÜNLER'!$B:$B,0),MATCH('VERİ TABANI'!$M$1,'SINIF GÜNLER'!$A$1:$C$1,0)),"")</f>
        <v/>
      </c>
      <c r="P9583" s="28" t="str">
        <f t="array" ref="P9583">IFERROR(SEARCH(ÖĞRETMEN,'VERİ TABANI'!G9583,1),"")</f>
        <v/>
      </c>
      <c r="Q9583" s="29" t="str">
        <f t="shared" si="280"/>
        <v/>
      </c>
    </row>
    <row r="9584" spans="13:17">
      <c r="M9584" s="3" t="str">
        <f>IFERROR(INDEX('SINIF GÜNLER'!$A:$C,MATCH('VERİ TABANI'!$D9584,'SINIF GÜNLER'!$B:$B,0),MATCH('VERİ TABANI'!$M$1,'SINIF GÜNLER'!$A$1:$C$1,0)),"")</f>
        <v/>
      </c>
      <c r="P9584" s="28" t="str">
        <f t="array" ref="P9584">IFERROR(SEARCH(ÖĞRETMEN,'VERİ TABANI'!G9584,1),"")</f>
        <v/>
      </c>
      <c r="Q9584" s="29" t="str">
        <f t="shared" si="280"/>
        <v/>
      </c>
    </row>
    <row r="9585" spans="13:17">
      <c r="M9585" s="3" t="str">
        <f>IFERROR(INDEX('SINIF GÜNLER'!$A:$C,MATCH('VERİ TABANI'!$D9585,'SINIF GÜNLER'!$B:$B,0),MATCH('VERİ TABANI'!$M$1,'SINIF GÜNLER'!$A$1:$C$1,0)),"")</f>
        <v/>
      </c>
      <c r="P9585" s="28" t="str">
        <f t="array" ref="P9585">IFERROR(SEARCH(ÖĞRETMEN,'VERİ TABANI'!G9585,1),"")</f>
        <v/>
      </c>
      <c r="Q9585" s="29" t="str">
        <f t="shared" si="280"/>
        <v/>
      </c>
    </row>
    <row r="9586" spans="13:17">
      <c r="M9586" s="3" t="str">
        <f>IFERROR(INDEX('SINIF GÜNLER'!$A:$C,MATCH('VERİ TABANI'!$D9586,'SINIF GÜNLER'!$B:$B,0),MATCH('VERİ TABANI'!$M$1,'SINIF GÜNLER'!$A$1:$C$1,0)),"")</f>
        <v/>
      </c>
      <c r="P9586" s="28" t="str">
        <f t="array" ref="P9586">IFERROR(SEARCH(ÖĞRETMEN,'VERİ TABANI'!G9586,1),"")</f>
        <v/>
      </c>
      <c r="Q9586" s="29" t="str">
        <f t="shared" si="280"/>
        <v/>
      </c>
    </row>
    <row r="9587" spans="13:17">
      <c r="M9587" s="3" t="str">
        <f>IFERROR(INDEX('SINIF GÜNLER'!$A:$C,MATCH('VERİ TABANI'!$D9587,'SINIF GÜNLER'!$B:$B,0),MATCH('VERİ TABANI'!$M$1,'SINIF GÜNLER'!$A$1:$C$1,0)),"")</f>
        <v/>
      </c>
      <c r="P9587" s="28" t="str">
        <f t="array" ref="P9587">IFERROR(SEARCH(ÖĞRETMEN,'VERİ TABANI'!G9587,1),"")</f>
        <v/>
      </c>
      <c r="Q9587" s="29" t="str">
        <f t="shared" si="280"/>
        <v/>
      </c>
    </row>
    <row r="9588" spans="13:17">
      <c r="M9588" s="3" t="str">
        <f>IFERROR(INDEX('SINIF GÜNLER'!$A:$C,MATCH('VERİ TABANI'!$D9588,'SINIF GÜNLER'!$B:$B,0),MATCH('VERİ TABANI'!$M$1,'SINIF GÜNLER'!$A$1:$C$1,0)),"")</f>
        <v/>
      </c>
      <c r="P9588" s="28" t="str">
        <f t="array" ref="P9588">IFERROR(SEARCH(ÖĞRETMEN,'VERİ TABANI'!G9588,1),"")</f>
        <v/>
      </c>
      <c r="Q9588" s="29" t="str">
        <f t="shared" si="280"/>
        <v/>
      </c>
    </row>
    <row r="9589" spans="13:17">
      <c r="M9589" s="3" t="str">
        <f>IFERROR(INDEX('SINIF GÜNLER'!$A:$C,MATCH('VERİ TABANI'!$D9589,'SINIF GÜNLER'!$B:$B,0),MATCH('VERİ TABANI'!$M$1,'SINIF GÜNLER'!$A$1:$C$1,0)),"")</f>
        <v/>
      </c>
      <c r="P9589" s="28" t="str">
        <f t="array" ref="P9589">IFERROR(SEARCH(ÖĞRETMEN,'VERİ TABANI'!G9589,1),"")</f>
        <v/>
      </c>
      <c r="Q9589" s="29" t="str">
        <f t="shared" si="280"/>
        <v/>
      </c>
    </row>
    <row r="9590" spans="13:17">
      <c r="M9590" s="3" t="str">
        <f>IFERROR(INDEX('SINIF GÜNLER'!$A:$C,MATCH('VERİ TABANI'!$D9590,'SINIF GÜNLER'!$B:$B,0),MATCH('VERİ TABANI'!$M$1,'SINIF GÜNLER'!$A$1:$C$1,0)),"")</f>
        <v/>
      </c>
      <c r="P9590" s="28" t="str">
        <f t="array" ref="P9590">IFERROR(SEARCH(ÖĞRETMEN,'VERİ TABANI'!G9590,1),"")</f>
        <v/>
      </c>
      <c r="Q9590" s="29" t="str">
        <f t="shared" si="280"/>
        <v/>
      </c>
    </row>
    <row r="9591" spans="13:17">
      <c r="M9591" s="3" t="str">
        <f>IFERROR(INDEX('SINIF GÜNLER'!$A:$C,MATCH('VERİ TABANI'!$D9591,'SINIF GÜNLER'!$B:$B,0),MATCH('VERİ TABANI'!$M$1,'SINIF GÜNLER'!$A$1:$C$1,0)),"")</f>
        <v/>
      </c>
      <c r="P9591" s="28" t="str">
        <f t="array" ref="P9591">IFERROR(SEARCH(ÖĞRETMEN,'VERİ TABANI'!G9591,1),"")</f>
        <v/>
      </c>
      <c r="Q9591" s="29" t="str">
        <f t="shared" si="280"/>
        <v/>
      </c>
    </row>
    <row r="9592" spans="13:17">
      <c r="M9592" s="3" t="str">
        <f>IFERROR(INDEX('SINIF GÜNLER'!$A:$C,MATCH('VERİ TABANI'!$D9592,'SINIF GÜNLER'!$B:$B,0),MATCH('VERİ TABANI'!$M$1,'SINIF GÜNLER'!$A$1:$C$1,0)),"")</f>
        <v/>
      </c>
      <c r="P9592" s="28" t="str">
        <f t="array" ref="P9592">IFERROR(SEARCH(ÖĞRETMEN,'VERİ TABANI'!G9592,1),"")</f>
        <v/>
      </c>
      <c r="Q9592" s="29" t="str">
        <f t="shared" si="280"/>
        <v/>
      </c>
    </row>
    <row r="9593" spans="13:17">
      <c r="M9593" s="3" t="str">
        <f>IFERROR(INDEX('SINIF GÜNLER'!$A:$C,MATCH('VERİ TABANI'!$D9593,'SINIF GÜNLER'!$B:$B,0),MATCH('VERİ TABANI'!$M$1,'SINIF GÜNLER'!$A$1:$C$1,0)),"")</f>
        <v/>
      </c>
      <c r="P9593" s="28" t="str">
        <f t="array" ref="P9593">IFERROR(SEARCH(ÖĞRETMEN,'VERİ TABANI'!G9593,1),"")</f>
        <v/>
      </c>
      <c r="Q9593" s="29" t="str">
        <f t="shared" si="280"/>
        <v/>
      </c>
    </row>
    <row r="9594" spans="13:17">
      <c r="M9594" s="3" t="str">
        <f>IFERROR(INDEX('SINIF GÜNLER'!$A:$C,MATCH('VERİ TABANI'!$D9594,'SINIF GÜNLER'!$B:$B,0),MATCH('VERİ TABANI'!$M$1,'SINIF GÜNLER'!$A$1:$C$1,0)),"")</f>
        <v/>
      </c>
      <c r="P9594" s="28" t="str">
        <f t="array" ref="P9594">IFERROR(SEARCH(ÖĞRETMEN,'VERİ TABANI'!G9594,1),"")</f>
        <v/>
      </c>
      <c r="Q9594" s="29" t="str">
        <f t="shared" si="280"/>
        <v/>
      </c>
    </row>
    <row r="9595" spans="13:17">
      <c r="M9595" s="3" t="str">
        <f>IFERROR(INDEX('SINIF GÜNLER'!$A:$C,MATCH('VERİ TABANI'!$D9595,'SINIF GÜNLER'!$B:$B,0),MATCH('VERİ TABANI'!$M$1,'SINIF GÜNLER'!$A$1:$C$1,0)),"")</f>
        <v/>
      </c>
      <c r="P9595" s="28" t="str">
        <f t="array" ref="P9595">IFERROR(SEARCH(ÖĞRETMEN,'VERİ TABANI'!G9595,1),"")</f>
        <v/>
      </c>
      <c r="Q9595" s="29" t="str">
        <f t="shared" si="280"/>
        <v/>
      </c>
    </row>
    <row r="9596" spans="13:17">
      <c r="M9596" s="3" t="str">
        <f>IFERROR(INDEX('SINIF GÜNLER'!$A:$C,MATCH('VERİ TABANI'!$D9596,'SINIF GÜNLER'!$B:$B,0),MATCH('VERİ TABANI'!$M$1,'SINIF GÜNLER'!$A$1:$C$1,0)),"")</f>
        <v/>
      </c>
      <c r="P9596" s="28" t="str">
        <f t="array" ref="P9596">IFERROR(SEARCH(ÖĞRETMEN,'VERİ TABANI'!G9596,1),"")</f>
        <v/>
      </c>
      <c r="Q9596" s="29" t="str">
        <f t="shared" si="280"/>
        <v/>
      </c>
    </row>
    <row r="9597" spans="13:17">
      <c r="M9597" s="3" t="str">
        <f>IFERROR(INDEX('SINIF GÜNLER'!$A:$C,MATCH('VERİ TABANI'!$D9597,'SINIF GÜNLER'!$B:$B,0),MATCH('VERİ TABANI'!$M$1,'SINIF GÜNLER'!$A$1:$C$1,0)),"")</f>
        <v/>
      </c>
      <c r="P9597" s="28" t="str">
        <f t="array" ref="P9597">IFERROR(SEARCH(ÖĞRETMEN,'VERİ TABANI'!G9597,1),"")</f>
        <v/>
      </c>
      <c r="Q9597" s="29" t="str">
        <f t="shared" si="280"/>
        <v/>
      </c>
    </row>
    <row r="9598" spans="13:17">
      <c r="M9598" s="3" t="str">
        <f>IFERROR(INDEX('SINIF GÜNLER'!$A:$C,MATCH('VERİ TABANI'!$D9598,'SINIF GÜNLER'!$B:$B,0),MATCH('VERİ TABANI'!$M$1,'SINIF GÜNLER'!$A$1:$C$1,0)),"")</f>
        <v/>
      </c>
      <c r="P9598" s="28" t="str">
        <f t="array" ref="P9598">IFERROR(SEARCH(ÖĞRETMEN,'VERİ TABANI'!G9598,1),"")</f>
        <v/>
      </c>
      <c r="Q9598" s="29" t="str">
        <f t="shared" si="280"/>
        <v/>
      </c>
    </row>
    <row r="9599" spans="13:17">
      <c r="M9599" s="3" t="str">
        <f>IFERROR(INDEX('SINIF GÜNLER'!$A:$C,MATCH('VERİ TABANI'!$D9599,'SINIF GÜNLER'!$B:$B,0),MATCH('VERİ TABANI'!$M$1,'SINIF GÜNLER'!$A$1:$C$1,0)),"")</f>
        <v/>
      </c>
      <c r="P9599" s="28" t="str">
        <f t="array" ref="P9599">IFERROR(SEARCH(ÖĞRETMEN,'VERİ TABANI'!G9599,1),"")</f>
        <v/>
      </c>
      <c r="Q9599" s="29" t="str">
        <f t="shared" si="280"/>
        <v/>
      </c>
    </row>
    <row r="9600" spans="13:17">
      <c r="M9600" s="3" t="str">
        <f>IFERROR(INDEX('SINIF GÜNLER'!$A:$C,MATCH('VERİ TABANI'!$D9600,'SINIF GÜNLER'!$B:$B,0),MATCH('VERİ TABANI'!$M$1,'SINIF GÜNLER'!$A$1:$C$1,0)),"")</f>
        <v/>
      </c>
      <c r="P9600" s="28" t="str">
        <f t="array" ref="P9600">IFERROR(SEARCH(ÖĞRETMEN,'VERİ TABANI'!G9600,1),"")</f>
        <v/>
      </c>
      <c r="Q9600" s="29" t="str">
        <f t="shared" si="280"/>
        <v/>
      </c>
    </row>
    <row r="9601" spans="13:17">
      <c r="M9601" s="3" t="str">
        <f>IFERROR(INDEX('SINIF GÜNLER'!$A:$C,MATCH('VERİ TABANI'!$D9601,'SINIF GÜNLER'!$B:$B,0),MATCH('VERİ TABANI'!$M$1,'SINIF GÜNLER'!$A$1:$C$1,0)),"")</f>
        <v/>
      </c>
      <c r="P9601" s="28" t="str">
        <f t="array" ref="P9601">IFERROR(SEARCH(ÖĞRETMEN,'VERİ TABANI'!G9601,1),"")</f>
        <v/>
      </c>
      <c r="Q9601" s="29" t="str">
        <f t="shared" si="280"/>
        <v/>
      </c>
    </row>
    <row r="9602" spans="13:17">
      <c r="M9602" s="3" t="str">
        <f>IFERROR(INDEX('SINIF GÜNLER'!$A:$C,MATCH('VERİ TABANI'!$D9602,'SINIF GÜNLER'!$B:$B,0),MATCH('VERİ TABANI'!$M$1,'SINIF GÜNLER'!$A$1:$C$1,0)),"")</f>
        <v/>
      </c>
      <c r="P9602" s="28" t="str">
        <f t="array" ref="P9602">IFERROR(SEARCH(ÖĞRETMEN,'VERİ TABANI'!G9602,1),"")</f>
        <v/>
      </c>
      <c r="Q9602" s="29" t="str">
        <f t="shared" si="280"/>
        <v/>
      </c>
    </row>
    <row r="9603" spans="13:17">
      <c r="M9603" s="3" t="str">
        <f>IFERROR(INDEX('SINIF GÜNLER'!$A:$C,MATCH('VERİ TABANI'!$D9603,'SINIF GÜNLER'!$B:$B,0),MATCH('VERİ TABANI'!$M$1,'SINIF GÜNLER'!$A$1:$C$1,0)),"")</f>
        <v/>
      </c>
      <c r="P9603" s="28" t="str">
        <f t="array" ref="P9603">IFERROR(SEARCH(ÖĞRETMEN,'VERİ TABANI'!G9603,1),"")</f>
        <v/>
      </c>
      <c r="Q9603" s="29" t="str">
        <f t="shared" si="280"/>
        <v/>
      </c>
    </row>
    <row r="9604" spans="13:17">
      <c r="M9604" s="3" t="str">
        <f>IFERROR(INDEX('SINIF GÜNLER'!$A:$C,MATCH('VERİ TABANI'!$D9604,'SINIF GÜNLER'!$B:$B,0),MATCH('VERİ TABANI'!$M$1,'SINIF GÜNLER'!$A$1:$C$1,0)),"")</f>
        <v/>
      </c>
      <c r="P9604" s="28" t="str">
        <f t="array" ref="P9604">IFERROR(SEARCH(ÖĞRETMEN,'VERİ TABANI'!G9604,1),"")</f>
        <v/>
      </c>
      <c r="Q9604" s="29" t="str">
        <f t="shared" si="280"/>
        <v/>
      </c>
    </row>
    <row r="9605" spans="13:17">
      <c r="M9605" s="3" t="str">
        <f>IFERROR(INDEX('SINIF GÜNLER'!$A:$C,MATCH('VERİ TABANI'!$D9605,'SINIF GÜNLER'!$B:$B,0),MATCH('VERİ TABANI'!$M$1,'SINIF GÜNLER'!$A$1:$C$1,0)),"")</f>
        <v/>
      </c>
      <c r="P9605" s="28" t="str">
        <f t="array" ref="P9605">IFERROR(SEARCH(ÖĞRETMEN,'VERİ TABANI'!G9605,1),"")</f>
        <v/>
      </c>
      <c r="Q9605" s="29" t="str">
        <f t="shared" si="280"/>
        <v/>
      </c>
    </row>
    <row r="9606" spans="13:17">
      <c r="M9606" s="3" t="str">
        <f>IFERROR(INDEX('SINIF GÜNLER'!$A:$C,MATCH('VERİ TABANI'!$D9606,'SINIF GÜNLER'!$B:$B,0),MATCH('VERİ TABANI'!$M$1,'SINIF GÜNLER'!$A$1:$C$1,0)),"")</f>
        <v/>
      </c>
      <c r="P9606" s="28" t="str">
        <f t="array" ref="P9606">IFERROR(SEARCH(ÖĞRETMEN,'VERİ TABANI'!G9606,1),"")</f>
        <v/>
      </c>
      <c r="Q9606" s="29" t="str">
        <f t="shared" si="280"/>
        <v/>
      </c>
    </row>
    <row r="9607" spans="13:17">
      <c r="M9607" s="3" t="str">
        <f>IFERROR(INDEX('SINIF GÜNLER'!$A:$C,MATCH('VERİ TABANI'!$D9607,'SINIF GÜNLER'!$B:$B,0),MATCH('VERİ TABANI'!$M$1,'SINIF GÜNLER'!$A$1:$C$1,0)),"")</f>
        <v/>
      </c>
      <c r="P9607" s="28" t="str">
        <f t="array" ref="P9607">IFERROR(SEARCH(ÖĞRETMEN,'VERİ TABANI'!G9607,1),"")</f>
        <v/>
      </c>
      <c r="Q9607" s="29" t="str">
        <f t="shared" si="280"/>
        <v/>
      </c>
    </row>
    <row r="9608" spans="13:17">
      <c r="M9608" s="3" t="str">
        <f>IFERROR(INDEX('SINIF GÜNLER'!$A:$C,MATCH('VERİ TABANI'!$D9608,'SINIF GÜNLER'!$B:$B,0),MATCH('VERİ TABANI'!$M$1,'SINIF GÜNLER'!$A$1:$C$1,0)),"")</f>
        <v/>
      </c>
      <c r="P9608" s="28" t="str">
        <f t="array" ref="P9608">IFERROR(SEARCH(ÖĞRETMEN,'VERİ TABANI'!G9608,1),"")</f>
        <v/>
      </c>
      <c r="Q9608" s="29" t="str">
        <f t="shared" ref="Q9608:Q9671" si="281">IF(P9608="","",ROW())</f>
        <v/>
      </c>
    </row>
    <row r="9609" spans="13:17">
      <c r="M9609" s="3" t="str">
        <f>IFERROR(INDEX('SINIF GÜNLER'!$A:$C,MATCH('VERİ TABANI'!$D9609,'SINIF GÜNLER'!$B:$B,0),MATCH('VERİ TABANI'!$M$1,'SINIF GÜNLER'!$A$1:$C$1,0)),"")</f>
        <v/>
      </c>
      <c r="P9609" s="28" t="str">
        <f t="array" ref="P9609">IFERROR(SEARCH(ÖĞRETMEN,'VERİ TABANI'!G9609,1),"")</f>
        <v/>
      </c>
      <c r="Q9609" s="29" t="str">
        <f t="shared" si="281"/>
        <v/>
      </c>
    </row>
    <row r="9610" spans="13:17">
      <c r="M9610" s="3" t="str">
        <f>IFERROR(INDEX('SINIF GÜNLER'!$A:$C,MATCH('VERİ TABANI'!$D9610,'SINIF GÜNLER'!$B:$B,0),MATCH('VERİ TABANI'!$M$1,'SINIF GÜNLER'!$A$1:$C$1,0)),"")</f>
        <v/>
      </c>
      <c r="P9610" s="28" t="str">
        <f t="array" ref="P9610">IFERROR(SEARCH(ÖĞRETMEN,'VERİ TABANI'!G9610,1),"")</f>
        <v/>
      </c>
      <c r="Q9610" s="29" t="str">
        <f t="shared" si="281"/>
        <v/>
      </c>
    </row>
    <row r="9611" spans="13:17">
      <c r="M9611" s="3" t="str">
        <f>IFERROR(INDEX('SINIF GÜNLER'!$A:$C,MATCH('VERİ TABANI'!$D9611,'SINIF GÜNLER'!$B:$B,0),MATCH('VERİ TABANI'!$M$1,'SINIF GÜNLER'!$A$1:$C$1,0)),"")</f>
        <v/>
      </c>
      <c r="P9611" s="28" t="str">
        <f t="array" ref="P9611">IFERROR(SEARCH(ÖĞRETMEN,'VERİ TABANI'!G9611,1),"")</f>
        <v/>
      </c>
      <c r="Q9611" s="29" t="str">
        <f t="shared" si="281"/>
        <v/>
      </c>
    </row>
    <row r="9612" spans="13:17">
      <c r="M9612" s="3" t="str">
        <f>IFERROR(INDEX('SINIF GÜNLER'!$A:$C,MATCH('VERİ TABANI'!$D9612,'SINIF GÜNLER'!$B:$B,0),MATCH('VERİ TABANI'!$M$1,'SINIF GÜNLER'!$A$1:$C$1,0)),"")</f>
        <v/>
      </c>
      <c r="P9612" s="28" t="str">
        <f t="array" ref="P9612">IFERROR(SEARCH(ÖĞRETMEN,'VERİ TABANI'!G9612,1),"")</f>
        <v/>
      </c>
      <c r="Q9612" s="29" t="str">
        <f t="shared" si="281"/>
        <v/>
      </c>
    </row>
    <row r="9613" spans="13:17">
      <c r="M9613" s="3" t="str">
        <f>IFERROR(INDEX('SINIF GÜNLER'!$A:$C,MATCH('VERİ TABANI'!$D9613,'SINIF GÜNLER'!$B:$B,0),MATCH('VERİ TABANI'!$M$1,'SINIF GÜNLER'!$A$1:$C$1,0)),"")</f>
        <v/>
      </c>
      <c r="P9613" s="28" t="str">
        <f t="array" ref="P9613">IFERROR(SEARCH(ÖĞRETMEN,'VERİ TABANI'!G9613,1),"")</f>
        <v/>
      </c>
      <c r="Q9613" s="29" t="str">
        <f t="shared" si="281"/>
        <v/>
      </c>
    </row>
    <row r="9614" spans="13:17">
      <c r="M9614" s="3" t="str">
        <f>IFERROR(INDEX('SINIF GÜNLER'!$A:$C,MATCH('VERİ TABANI'!$D9614,'SINIF GÜNLER'!$B:$B,0),MATCH('VERİ TABANI'!$M$1,'SINIF GÜNLER'!$A$1:$C$1,0)),"")</f>
        <v/>
      </c>
      <c r="P9614" s="28" t="str">
        <f t="array" ref="P9614">IFERROR(SEARCH(ÖĞRETMEN,'VERİ TABANI'!G9614,1),"")</f>
        <v/>
      </c>
      <c r="Q9614" s="29" t="str">
        <f t="shared" si="281"/>
        <v/>
      </c>
    </row>
    <row r="9615" spans="13:17">
      <c r="M9615" s="3" t="str">
        <f>IFERROR(INDEX('SINIF GÜNLER'!$A:$C,MATCH('VERİ TABANI'!$D9615,'SINIF GÜNLER'!$B:$B,0),MATCH('VERİ TABANI'!$M$1,'SINIF GÜNLER'!$A$1:$C$1,0)),"")</f>
        <v/>
      </c>
      <c r="P9615" s="28" t="str">
        <f t="array" ref="P9615">IFERROR(SEARCH(ÖĞRETMEN,'VERİ TABANI'!G9615,1),"")</f>
        <v/>
      </c>
      <c r="Q9615" s="29" t="str">
        <f t="shared" si="281"/>
        <v/>
      </c>
    </row>
    <row r="9616" spans="13:17">
      <c r="M9616" s="3" t="str">
        <f>IFERROR(INDEX('SINIF GÜNLER'!$A:$C,MATCH('VERİ TABANI'!$D9616,'SINIF GÜNLER'!$B:$B,0),MATCH('VERİ TABANI'!$M$1,'SINIF GÜNLER'!$A$1:$C$1,0)),"")</f>
        <v/>
      </c>
      <c r="P9616" s="28" t="str">
        <f t="array" ref="P9616">IFERROR(SEARCH(ÖĞRETMEN,'VERİ TABANI'!G9616,1),"")</f>
        <v/>
      </c>
      <c r="Q9616" s="29" t="str">
        <f t="shared" si="281"/>
        <v/>
      </c>
    </row>
    <row r="9617" spans="13:17">
      <c r="M9617" s="3" t="str">
        <f>IFERROR(INDEX('SINIF GÜNLER'!$A:$C,MATCH('VERİ TABANI'!$D9617,'SINIF GÜNLER'!$B:$B,0),MATCH('VERİ TABANI'!$M$1,'SINIF GÜNLER'!$A$1:$C$1,0)),"")</f>
        <v/>
      </c>
      <c r="P9617" s="28" t="str">
        <f t="array" ref="P9617">IFERROR(SEARCH(ÖĞRETMEN,'VERİ TABANI'!G9617,1),"")</f>
        <v/>
      </c>
      <c r="Q9617" s="29" t="str">
        <f t="shared" si="281"/>
        <v/>
      </c>
    </row>
    <row r="9618" spans="13:17">
      <c r="M9618" s="3" t="str">
        <f>IFERROR(INDEX('SINIF GÜNLER'!$A:$C,MATCH('VERİ TABANI'!$D9618,'SINIF GÜNLER'!$B:$B,0),MATCH('VERİ TABANI'!$M$1,'SINIF GÜNLER'!$A$1:$C$1,0)),"")</f>
        <v/>
      </c>
      <c r="P9618" s="28" t="str">
        <f t="array" ref="P9618">IFERROR(SEARCH(ÖĞRETMEN,'VERİ TABANI'!G9618,1),"")</f>
        <v/>
      </c>
      <c r="Q9618" s="29" t="str">
        <f t="shared" si="281"/>
        <v/>
      </c>
    </row>
    <row r="9619" spans="13:17">
      <c r="M9619" s="3" t="str">
        <f>IFERROR(INDEX('SINIF GÜNLER'!$A:$C,MATCH('VERİ TABANI'!$D9619,'SINIF GÜNLER'!$B:$B,0),MATCH('VERİ TABANI'!$M$1,'SINIF GÜNLER'!$A$1:$C$1,0)),"")</f>
        <v/>
      </c>
      <c r="P9619" s="28" t="str">
        <f t="array" ref="P9619">IFERROR(SEARCH(ÖĞRETMEN,'VERİ TABANI'!G9619,1),"")</f>
        <v/>
      </c>
      <c r="Q9619" s="29" t="str">
        <f t="shared" si="281"/>
        <v/>
      </c>
    </row>
    <row r="9620" spans="13:17">
      <c r="M9620" s="3" t="str">
        <f>IFERROR(INDEX('SINIF GÜNLER'!$A:$C,MATCH('VERİ TABANI'!$D9620,'SINIF GÜNLER'!$B:$B,0),MATCH('VERİ TABANI'!$M$1,'SINIF GÜNLER'!$A$1:$C$1,0)),"")</f>
        <v/>
      </c>
      <c r="P9620" s="28" t="str">
        <f t="array" ref="P9620">IFERROR(SEARCH(ÖĞRETMEN,'VERİ TABANI'!G9620,1),"")</f>
        <v/>
      </c>
      <c r="Q9620" s="29" t="str">
        <f t="shared" si="281"/>
        <v/>
      </c>
    </row>
    <row r="9621" spans="13:17">
      <c r="M9621" s="3" t="str">
        <f>IFERROR(INDEX('SINIF GÜNLER'!$A:$C,MATCH('VERİ TABANI'!$D9621,'SINIF GÜNLER'!$B:$B,0),MATCH('VERİ TABANI'!$M$1,'SINIF GÜNLER'!$A$1:$C$1,0)),"")</f>
        <v/>
      </c>
      <c r="P9621" s="28" t="str">
        <f t="array" ref="P9621">IFERROR(SEARCH(ÖĞRETMEN,'VERİ TABANI'!G9621,1),"")</f>
        <v/>
      </c>
      <c r="Q9621" s="29" t="str">
        <f t="shared" si="281"/>
        <v/>
      </c>
    </row>
    <row r="9622" spans="13:17">
      <c r="M9622" s="3" t="str">
        <f>IFERROR(INDEX('SINIF GÜNLER'!$A:$C,MATCH('VERİ TABANI'!$D9622,'SINIF GÜNLER'!$B:$B,0),MATCH('VERİ TABANI'!$M$1,'SINIF GÜNLER'!$A$1:$C$1,0)),"")</f>
        <v/>
      </c>
      <c r="P9622" s="28" t="str">
        <f t="array" ref="P9622">IFERROR(SEARCH(ÖĞRETMEN,'VERİ TABANI'!G9622,1),"")</f>
        <v/>
      </c>
      <c r="Q9622" s="29" t="str">
        <f t="shared" si="281"/>
        <v/>
      </c>
    </row>
    <row r="9623" spans="13:17">
      <c r="M9623" s="3" t="str">
        <f>IFERROR(INDEX('SINIF GÜNLER'!$A:$C,MATCH('VERİ TABANI'!$D9623,'SINIF GÜNLER'!$B:$B,0),MATCH('VERİ TABANI'!$M$1,'SINIF GÜNLER'!$A$1:$C$1,0)),"")</f>
        <v/>
      </c>
      <c r="P9623" s="28" t="str">
        <f t="array" ref="P9623">IFERROR(SEARCH(ÖĞRETMEN,'VERİ TABANI'!G9623,1),"")</f>
        <v/>
      </c>
      <c r="Q9623" s="29" t="str">
        <f t="shared" si="281"/>
        <v/>
      </c>
    </row>
    <row r="9624" spans="13:17">
      <c r="M9624" s="3" t="str">
        <f>IFERROR(INDEX('SINIF GÜNLER'!$A:$C,MATCH('VERİ TABANI'!$D9624,'SINIF GÜNLER'!$B:$B,0),MATCH('VERİ TABANI'!$M$1,'SINIF GÜNLER'!$A$1:$C$1,0)),"")</f>
        <v/>
      </c>
      <c r="P9624" s="28" t="str">
        <f t="array" ref="P9624">IFERROR(SEARCH(ÖĞRETMEN,'VERİ TABANI'!G9624,1),"")</f>
        <v/>
      </c>
      <c r="Q9624" s="29" t="str">
        <f t="shared" si="281"/>
        <v/>
      </c>
    </row>
    <row r="9625" spans="13:17">
      <c r="M9625" s="3" t="str">
        <f>IFERROR(INDEX('SINIF GÜNLER'!$A:$C,MATCH('VERİ TABANI'!$D9625,'SINIF GÜNLER'!$B:$B,0),MATCH('VERİ TABANI'!$M$1,'SINIF GÜNLER'!$A$1:$C$1,0)),"")</f>
        <v/>
      </c>
      <c r="P9625" s="28" t="str">
        <f t="array" ref="P9625">IFERROR(SEARCH(ÖĞRETMEN,'VERİ TABANI'!G9625,1),"")</f>
        <v/>
      </c>
      <c r="Q9625" s="29" t="str">
        <f t="shared" si="281"/>
        <v/>
      </c>
    </row>
    <row r="9626" spans="13:17">
      <c r="M9626" s="3" t="str">
        <f>IFERROR(INDEX('SINIF GÜNLER'!$A:$C,MATCH('VERİ TABANI'!$D9626,'SINIF GÜNLER'!$B:$B,0),MATCH('VERİ TABANI'!$M$1,'SINIF GÜNLER'!$A$1:$C$1,0)),"")</f>
        <v/>
      </c>
      <c r="P9626" s="28" t="str">
        <f t="array" ref="P9626">IFERROR(SEARCH(ÖĞRETMEN,'VERİ TABANI'!G9626,1),"")</f>
        <v/>
      </c>
      <c r="Q9626" s="29" t="str">
        <f t="shared" si="281"/>
        <v/>
      </c>
    </row>
    <row r="9627" spans="13:17">
      <c r="M9627" s="3" t="str">
        <f>IFERROR(INDEX('SINIF GÜNLER'!$A:$C,MATCH('VERİ TABANI'!$D9627,'SINIF GÜNLER'!$B:$B,0),MATCH('VERİ TABANI'!$M$1,'SINIF GÜNLER'!$A$1:$C$1,0)),"")</f>
        <v/>
      </c>
      <c r="P9627" s="28" t="str">
        <f t="array" ref="P9627">IFERROR(SEARCH(ÖĞRETMEN,'VERİ TABANI'!G9627,1),"")</f>
        <v/>
      </c>
      <c r="Q9627" s="29" t="str">
        <f t="shared" si="281"/>
        <v/>
      </c>
    </row>
    <row r="9628" spans="13:17">
      <c r="M9628" s="3" t="str">
        <f>IFERROR(INDEX('SINIF GÜNLER'!$A:$C,MATCH('VERİ TABANI'!$D9628,'SINIF GÜNLER'!$B:$B,0),MATCH('VERİ TABANI'!$M$1,'SINIF GÜNLER'!$A$1:$C$1,0)),"")</f>
        <v/>
      </c>
      <c r="P9628" s="28" t="str">
        <f t="array" ref="P9628">IFERROR(SEARCH(ÖĞRETMEN,'VERİ TABANI'!G9628,1),"")</f>
        <v/>
      </c>
      <c r="Q9628" s="29" t="str">
        <f t="shared" si="281"/>
        <v/>
      </c>
    </row>
    <row r="9629" spans="13:17">
      <c r="M9629" s="3" t="str">
        <f>IFERROR(INDEX('SINIF GÜNLER'!$A:$C,MATCH('VERİ TABANI'!$D9629,'SINIF GÜNLER'!$B:$B,0),MATCH('VERİ TABANI'!$M$1,'SINIF GÜNLER'!$A$1:$C$1,0)),"")</f>
        <v/>
      </c>
      <c r="P9629" s="28" t="str">
        <f t="array" ref="P9629">IFERROR(SEARCH(ÖĞRETMEN,'VERİ TABANI'!G9629,1),"")</f>
        <v/>
      </c>
      <c r="Q9629" s="29" t="str">
        <f t="shared" si="281"/>
        <v/>
      </c>
    </row>
    <row r="9630" spans="13:17">
      <c r="M9630" s="3" t="str">
        <f>IFERROR(INDEX('SINIF GÜNLER'!$A:$C,MATCH('VERİ TABANI'!$D9630,'SINIF GÜNLER'!$B:$B,0),MATCH('VERİ TABANI'!$M$1,'SINIF GÜNLER'!$A$1:$C$1,0)),"")</f>
        <v/>
      </c>
      <c r="P9630" s="28" t="str">
        <f t="array" ref="P9630">IFERROR(SEARCH(ÖĞRETMEN,'VERİ TABANI'!G9630,1),"")</f>
        <v/>
      </c>
      <c r="Q9630" s="29" t="str">
        <f t="shared" si="281"/>
        <v/>
      </c>
    </row>
    <row r="9631" spans="13:17">
      <c r="M9631" s="3" t="str">
        <f>IFERROR(INDEX('SINIF GÜNLER'!$A:$C,MATCH('VERİ TABANI'!$D9631,'SINIF GÜNLER'!$B:$B,0),MATCH('VERİ TABANI'!$M$1,'SINIF GÜNLER'!$A$1:$C$1,0)),"")</f>
        <v/>
      </c>
      <c r="P9631" s="28" t="str">
        <f t="array" ref="P9631">IFERROR(SEARCH(ÖĞRETMEN,'VERİ TABANI'!G9631,1),"")</f>
        <v/>
      </c>
      <c r="Q9631" s="29" t="str">
        <f t="shared" si="281"/>
        <v/>
      </c>
    </row>
    <row r="9632" spans="13:17">
      <c r="M9632" s="3" t="str">
        <f>IFERROR(INDEX('SINIF GÜNLER'!$A:$C,MATCH('VERİ TABANI'!$D9632,'SINIF GÜNLER'!$B:$B,0),MATCH('VERİ TABANI'!$M$1,'SINIF GÜNLER'!$A$1:$C$1,0)),"")</f>
        <v/>
      </c>
      <c r="P9632" s="28" t="str">
        <f t="array" ref="P9632">IFERROR(SEARCH(ÖĞRETMEN,'VERİ TABANI'!G9632,1),"")</f>
        <v/>
      </c>
      <c r="Q9632" s="29" t="str">
        <f t="shared" si="281"/>
        <v/>
      </c>
    </row>
    <row r="9633" spans="13:17">
      <c r="M9633" s="3" t="str">
        <f>IFERROR(INDEX('SINIF GÜNLER'!$A:$C,MATCH('VERİ TABANI'!$D9633,'SINIF GÜNLER'!$B:$B,0),MATCH('VERİ TABANI'!$M$1,'SINIF GÜNLER'!$A$1:$C$1,0)),"")</f>
        <v/>
      </c>
      <c r="P9633" s="28" t="str">
        <f t="array" ref="P9633">IFERROR(SEARCH(ÖĞRETMEN,'VERİ TABANI'!G9633,1),"")</f>
        <v/>
      </c>
      <c r="Q9633" s="29" t="str">
        <f t="shared" si="281"/>
        <v/>
      </c>
    </row>
    <row r="9634" spans="13:17">
      <c r="M9634" s="3" t="str">
        <f>IFERROR(INDEX('SINIF GÜNLER'!$A:$C,MATCH('VERİ TABANI'!$D9634,'SINIF GÜNLER'!$B:$B,0),MATCH('VERİ TABANI'!$M$1,'SINIF GÜNLER'!$A$1:$C$1,0)),"")</f>
        <v/>
      </c>
      <c r="P9634" s="28" t="str">
        <f t="array" ref="P9634">IFERROR(SEARCH(ÖĞRETMEN,'VERİ TABANI'!G9634,1),"")</f>
        <v/>
      </c>
      <c r="Q9634" s="29" t="str">
        <f t="shared" si="281"/>
        <v/>
      </c>
    </row>
    <row r="9635" spans="13:17">
      <c r="M9635" s="3" t="str">
        <f>IFERROR(INDEX('SINIF GÜNLER'!$A:$C,MATCH('VERİ TABANI'!$D9635,'SINIF GÜNLER'!$B:$B,0),MATCH('VERİ TABANI'!$M$1,'SINIF GÜNLER'!$A$1:$C$1,0)),"")</f>
        <v/>
      </c>
      <c r="P9635" s="28" t="str">
        <f t="array" ref="P9635">IFERROR(SEARCH(ÖĞRETMEN,'VERİ TABANI'!G9635,1),"")</f>
        <v/>
      </c>
      <c r="Q9635" s="29" t="str">
        <f t="shared" si="281"/>
        <v/>
      </c>
    </row>
    <row r="9636" spans="13:17">
      <c r="M9636" s="3" t="str">
        <f>IFERROR(INDEX('SINIF GÜNLER'!$A:$C,MATCH('VERİ TABANI'!$D9636,'SINIF GÜNLER'!$B:$B,0),MATCH('VERİ TABANI'!$M$1,'SINIF GÜNLER'!$A$1:$C$1,0)),"")</f>
        <v/>
      </c>
      <c r="P9636" s="28" t="str">
        <f t="array" ref="P9636">IFERROR(SEARCH(ÖĞRETMEN,'VERİ TABANI'!G9636,1),"")</f>
        <v/>
      </c>
      <c r="Q9636" s="29" t="str">
        <f t="shared" si="281"/>
        <v/>
      </c>
    </row>
    <row r="9637" spans="13:17">
      <c r="M9637" s="3" t="str">
        <f>IFERROR(INDEX('SINIF GÜNLER'!$A:$C,MATCH('VERİ TABANI'!$D9637,'SINIF GÜNLER'!$B:$B,0),MATCH('VERİ TABANI'!$M$1,'SINIF GÜNLER'!$A$1:$C$1,0)),"")</f>
        <v/>
      </c>
      <c r="P9637" s="28" t="str">
        <f t="array" ref="P9637">IFERROR(SEARCH(ÖĞRETMEN,'VERİ TABANI'!G9637,1),"")</f>
        <v/>
      </c>
      <c r="Q9637" s="29" t="str">
        <f t="shared" si="281"/>
        <v/>
      </c>
    </row>
    <row r="9638" spans="13:17">
      <c r="M9638" s="3" t="str">
        <f>IFERROR(INDEX('SINIF GÜNLER'!$A:$C,MATCH('VERİ TABANI'!$D9638,'SINIF GÜNLER'!$B:$B,0),MATCH('VERİ TABANI'!$M$1,'SINIF GÜNLER'!$A$1:$C$1,0)),"")</f>
        <v/>
      </c>
      <c r="P9638" s="28" t="str">
        <f t="array" ref="P9638">IFERROR(SEARCH(ÖĞRETMEN,'VERİ TABANI'!G9638,1),"")</f>
        <v/>
      </c>
      <c r="Q9638" s="29" t="str">
        <f t="shared" si="281"/>
        <v/>
      </c>
    </row>
    <row r="9639" spans="13:17">
      <c r="M9639" s="3" t="str">
        <f>IFERROR(INDEX('SINIF GÜNLER'!$A:$C,MATCH('VERİ TABANI'!$D9639,'SINIF GÜNLER'!$B:$B,0),MATCH('VERİ TABANI'!$M$1,'SINIF GÜNLER'!$A$1:$C$1,0)),"")</f>
        <v/>
      </c>
      <c r="P9639" s="28" t="str">
        <f t="array" ref="P9639">IFERROR(SEARCH(ÖĞRETMEN,'VERİ TABANI'!G9639,1),"")</f>
        <v/>
      </c>
      <c r="Q9639" s="29" t="str">
        <f t="shared" si="281"/>
        <v/>
      </c>
    </row>
    <row r="9640" spans="13:17">
      <c r="M9640" s="3" t="str">
        <f>IFERROR(INDEX('SINIF GÜNLER'!$A:$C,MATCH('VERİ TABANI'!$D9640,'SINIF GÜNLER'!$B:$B,0),MATCH('VERİ TABANI'!$M$1,'SINIF GÜNLER'!$A$1:$C$1,0)),"")</f>
        <v/>
      </c>
      <c r="P9640" s="28" t="str">
        <f t="array" ref="P9640">IFERROR(SEARCH(ÖĞRETMEN,'VERİ TABANI'!G9640,1),"")</f>
        <v/>
      </c>
      <c r="Q9640" s="29" t="str">
        <f t="shared" si="281"/>
        <v/>
      </c>
    </row>
    <row r="9641" spans="13:17">
      <c r="M9641" s="3" t="str">
        <f>IFERROR(INDEX('SINIF GÜNLER'!$A:$C,MATCH('VERİ TABANI'!$D9641,'SINIF GÜNLER'!$B:$B,0),MATCH('VERİ TABANI'!$M$1,'SINIF GÜNLER'!$A$1:$C$1,0)),"")</f>
        <v/>
      </c>
      <c r="P9641" s="28" t="str">
        <f t="array" ref="P9641">IFERROR(SEARCH(ÖĞRETMEN,'VERİ TABANI'!G9641,1),"")</f>
        <v/>
      </c>
      <c r="Q9641" s="29" t="str">
        <f t="shared" si="281"/>
        <v/>
      </c>
    </row>
    <row r="9642" spans="13:17">
      <c r="M9642" s="3" t="str">
        <f>IFERROR(INDEX('SINIF GÜNLER'!$A:$C,MATCH('VERİ TABANI'!$D9642,'SINIF GÜNLER'!$B:$B,0),MATCH('VERİ TABANI'!$M$1,'SINIF GÜNLER'!$A$1:$C$1,0)),"")</f>
        <v/>
      </c>
      <c r="P9642" s="28" t="str">
        <f t="array" ref="P9642">IFERROR(SEARCH(ÖĞRETMEN,'VERİ TABANI'!G9642,1),"")</f>
        <v/>
      </c>
      <c r="Q9642" s="29" t="str">
        <f t="shared" si="281"/>
        <v/>
      </c>
    </row>
    <row r="9643" spans="13:17">
      <c r="M9643" s="3" t="str">
        <f>IFERROR(INDEX('SINIF GÜNLER'!$A:$C,MATCH('VERİ TABANI'!$D9643,'SINIF GÜNLER'!$B:$B,0),MATCH('VERİ TABANI'!$M$1,'SINIF GÜNLER'!$A$1:$C$1,0)),"")</f>
        <v/>
      </c>
      <c r="P9643" s="28" t="str">
        <f t="array" ref="P9643">IFERROR(SEARCH(ÖĞRETMEN,'VERİ TABANI'!G9643,1),"")</f>
        <v/>
      </c>
      <c r="Q9643" s="29" t="str">
        <f t="shared" si="281"/>
        <v/>
      </c>
    </row>
    <row r="9644" spans="13:17">
      <c r="M9644" s="3" t="str">
        <f>IFERROR(INDEX('SINIF GÜNLER'!$A:$C,MATCH('VERİ TABANI'!$D9644,'SINIF GÜNLER'!$B:$B,0),MATCH('VERİ TABANI'!$M$1,'SINIF GÜNLER'!$A$1:$C$1,0)),"")</f>
        <v/>
      </c>
      <c r="P9644" s="28" t="str">
        <f t="array" ref="P9644">IFERROR(SEARCH(ÖĞRETMEN,'VERİ TABANI'!G9644,1),"")</f>
        <v/>
      </c>
      <c r="Q9644" s="29" t="str">
        <f t="shared" si="281"/>
        <v/>
      </c>
    </row>
    <row r="9645" spans="13:17">
      <c r="M9645" s="3" t="str">
        <f>IFERROR(INDEX('SINIF GÜNLER'!$A:$C,MATCH('VERİ TABANI'!$D9645,'SINIF GÜNLER'!$B:$B,0),MATCH('VERİ TABANI'!$M$1,'SINIF GÜNLER'!$A$1:$C$1,0)),"")</f>
        <v/>
      </c>
      <c r="P9645" s="28" t="str">
        <f t="array" ref="P9645">IFERROR(SEARCH(ÖĞRETMEN,'VERİ TABANI'!G9645,1),"")</f>
        <v/>
      </c>
      <c r="Q9645" s="29" t="str">
        <f t="shared" si="281"/>
        <v/>
      </c>
    </row>
    <row r="9646" spans="13:17">
      <c r="M9646" s="3" t="str">
        <f>IFERROR(INDEX('SINIF GÜNLER'!$A:$C,MATCH('VERİ TABANI'!$D9646,'SINIF GÜNLER'!$B:$B,0),MATCH('VERİ TABANI'!$M$1,'SINIF GÜNLER'!$A$1:$C$1,0)),"")</f>
        <v/>
      </c>
      <c r="P9646" s="28" t="str">
        <f t="array" ref="P9646">IFERROR(SEARCH(ÖĞRETMEN,'VERİ TABANI'!G9646,1),"")</f>
        <v/>
      </c>
      <c r="Q9646" s="29" t="str">
        <f t="shared" si="281"/>
        <v/>
      </c>
    </row>
    <row r="9647" spans="13:17">
      <c r="M9647" s="3" t="str">
        <f>IFERROR(INDEX('SINIF GÜNLER'!$A:$C,MATCH('VERİ TABANI'!$D9647,'SINIF GÜNLER'!$B:$B,0),MATCH('VERİ TABANI'!$M$1,'SINIF GÜNLER'!$A$1:$C$1,0)),"")</f>
        <v/>
      </c>
      <c r="P9647" s="28" t="str">
        <f t="array" ref="P9647">IFERROR(SEARCH(ÖĞRETMEN,'VERİ TABANI'!G9647,1),"")</f>
        <v/>
      </c>
      <c r="Q9647" s="29" t="str">
        <f t="shared" si="281"/>
        <v/>
      </c>
    </row>
    <row r="9648" spans="13:17">
      <c r="M9648" s="3" t="str">
        <f>IFERROR(INDEX('SINIF GÜNLER'!$A:$C,MATCH('VERİ TABANI'!$D9648,'SINIF GÜNLER'!$B:$B,0),MATCH('VERİ TABANI'!$M$1,'SINIF GÜNLER'!$A$1:$C$1,0)),"")</f>
        <v/>
      </c>
      <c r="P9648" s="28" t="str">
        <f t="array" ref="P9648">IFERROR(SEARCH(ÖĞRETMEN,'VERİ TABANI'!G9648,1),"")</f>
        <v/>
      </c>
      <c r="Q9648" s="29" t="str">
        <f t="shared" si="281"/>
        <v/>
      </c>
    </row>
    <row r="9649" spans="13:17">
      <c r="M9649" s="3" t="str">
        <f>IFERROR(INDEX('SINIF GÜNLER'!$A:$C,MATCH('VERİ TABANI'!$D9649,'SINIF GÜNLER'!$B:$B,0),MATCH('VERİ TABANI'!$M$1,'SINIF GÜNLER'!$A$1:$C$1,0)),"")</f>
        <v/>
      </c>
      <c r="P9649" s="28" t="str">
        <f t="array" ref="P9649">IFERROR(SEARCH(ÖĞRETMEN,'VERİ TABANI'!G9649,1),"")</f>
        <v/>
      </c>
      <c r="Q9649" s="29" t="str">
        <f t="shared" si="281"/>
        <v/>
      </c>
    </row>
    <row r="9650" spans="13:17">
      <c r="M9650" s="3" t="str">
        <f>IFERROR(INDEX('SINIF GÜNLER'!$A:$C,MATCH('VERİ TABANI'!$D9650,'SINIF GÜNLER'!$B:$B,0),MATCH('VERİ TABANI'!$M$1,'SINIF GÜNLER'!$A$1:$C$1,0)),"")</f>
        <v/>
      </c>
      <c r="P9650" s="28" t="str">
        <f t="array" ref="P9650">IFERROR(SEARCH(ÖĞRETMEN,'VERİ TABANI'!G9650,1),"")</f>
        <v/>
      </c>
      <c r="Q9650" s="29" t="str">
        <f t="shared" si="281"/>
        <v/>
      </c>
    </row>
    <row r="9651" spans="13:17">
      <c r="M9651" s="3" t="str">
        <f>IFERROR(INDEX('SINIF GÜNLER'!$A:$C,MATCH('VERİ TABANI'!$D9651,'SINIF GÜNLER'!$B:$B,0),MATCH('VERİ TABANI'!$M$1,'SINIF GÜNLER'!$A$1:$C$1,0)),"")</f>
        <v/>
      </c>
      <c r="P9651" s="28" t="str">
        <f t="array" ref="P9651">IFERROR(SEARCH(ÖĞRETMEN,'VERİ TABANI'!G9651,1),"")</f>
        <v/>
      </c>
      <c r="Q9651" s="29" t="str">
        <f t="shared" si="281"/>
        <v/>
      </c>
    </row>
    <row r="9652" spans="13:17">
      <c r="M9652" s="3" t="str">
        <f>IFERROR(INDEX('SINIF GÜNLER'!$A:$C,MATCH('VERİ TABANI'!$D9652,'SINIF GÜNLER'!$B:$B,0),MATCH('VERİ TABANI'!$M$1,'SINIF GÜNLER'!$A$1:$C$1,0)),"")</f>
        <v/>
      </c>
      <c r="P9652" s="28" t="str">
        <f t="array" ref="P9652">IFERROR(SEARCH(ÖĞRETMEN,'VERİ TABANI'!G9652,1),"")</f>
        <v/>
      </c>
      <c r="Q9652" s="29" t="str">
        <f t="shared" si="281"/>
        <v/>
      </c>
    </row>
    <row r="9653" spans="13:17">
      <c r="M9653" s="3" t="str">
        <f>IFERROR(INDEX('SINIF GÜNLER'!$A:$C,MATCH('VERİ TABANI'!$D9653,'SINIF GÜNLER'!$B:$B,0),MATCH('VERİ TABANI'!$M$1,'SINIF GÜNLER'!$A$1:$C$1,0)),"")</f>
        <v/>
      </c>
      <c r="P9653" s="28" t="str">
        <f t="array" ref="P9653">IFERROR(SEARCH(ÖĞRETMEN,'VERİ TABANI'!G9653,1),"")</f>
        <v/>
      </c>
      <c r="Q9653" s="29" t="str">
        <f t="shared" si="281"/>
        <v/>
      </c>
    </row>
    <row r="9654" spans="13:17">
      <c r="M9654" s="3" t="str">
        <f>IFERROR(INDEX('SINIF GÜNLER'!$A:$C,MATCH('VERİ TABANI'!$D9654,'SINIF GÜNLER'!$B:$B,0),MATCH('VERİ TABANI'!$M$1,'SINIF GÜNLER'!$A$1:$C$1,0)),"")</f>
        <v/>
      </c>
      <c r="P9654" s="28" t="str">
        <f t="array" ref="P9654">IFERROR(SEARCH(ÖĞRETMEN,'VERİ TABANI'!G9654,1),"")</f>
        <v/>
      </c>
      <c r="Q9654" s="29" t="str">
        <f t="shared" si="281"/>
        <v/>
      </c>
    </row>
    <row r="9655" spans="13:17">
      <c r="M9655" s="3" t="str">
        <f>IFERROR(INDEX('SINIF GÜNLER'!$A:$C,MATCH('VERİ TABANI'!$D9655,'SINIF GÜNLER'!$B:$B,0),MATCH('VERİ TABANI'!$M$1,'SINIF GÜNLER'!$A$1:$C$1,0)),"")</f>
        <v/>
      </c>
      <c r="P9655" s="28" t="str">
        <f t="array" ref="P9655">IFERROR(SEARCH(ÖĞRETMEN,'VERİ TABANI'!G9655,1),"")</f>
        <v/>
      </c>
      <c r="Q9655" s="29" t="str">
        <f t="shared" si="281"/>
        <v/>
      </c>
    </row>
    <row r="9656" spans="13:17">
      <c r="M9656" s="3" t="str">
        <f>IFERROR(INDEX('SINIF GÜNLER'!$A:$C,MATCH('VERİ TABANI'!$D9656,'SINIF GÜNLER'!$B:$B,0),MATCH('VERİ TABANI'!$M$1,'SINIF GÜNLER'!$A$1:$C$1,0)),"")</f>
        <v/>
      </c>
      <c r="P9656" s="28" t="str">
        <f t="array" ref="P9656">IFERROR(SEARCH(ÖĞRETMEN,'VERİ TABANI'!G9656,1),"")</f>
        <v/>
      </c>
      <c r="Q9656" s="29" t="str">
        <f t="shared" si="281"/>
        <v/>
      </c>
    </row>
    <row r="9657" spans="13:17">
      <c r="M9657" s="3" t="str">
        <f>IFERROR(INDEX('SINIF GÜNLER'!$A:$C,MATCH('VERİ TABANI'!$D9657,'SINIF GÜNLER'!$B:$B,0),MATCH('VERİ TABANI'!$M$1,'SINIF GÜNLER'!$A$1:$C$1,0)),"")</f>
        <v/>
      </c>
      <c r="P9657" s="28" t="str">
        <f t="array" ref="P9657">IFERROR(SEARCH(ÖĞRETMEN,'VERİ TABANI'!G9657,1),"")</f>
        <v/>
      </c>
      <c r="Q9657" s="29" t="str">
        <f t="shared" si="281"/>
        <v/>
      </c>
    </row>
    <row r="9658" spans="13:17">
      <c r="M9658" s="3" t="str">
        <f>IFERROR(INDEX('SINIF GÜNLER'!$A:$C,MATCH('VERİ TABANI'!$D9658,'SINIF GÜNLER'!$B:$B,0),MATCH('VERİ TABANI'!$M$1,'SINIF GÜNLER'!$A$1:$C$1,0)),"")</f>
        <v/>
      </c>
      <c r="P9658" s="28" t="str">
        <f t="array" ref="P9658">IFERROR(SEARCH(ÖĞRETMEN,'VERİ TABANI'!G9658,1),"")</f>
        <v/>
      </c>
      <c r="Q9658" s="29" t="str">
        <f t="shared" si="281"/>
        <v/>
      </c>
    </row>
    <row r="9659" spans="13:17">
      <c r="M9659" s="3" t="str">
        <f>IFERROR(INDEX('SINIF GÜNLER'!$A:$C,MATCH('VERİ TABANI'!$D9659,'SINIF GÜNLER'!$B:$B,0),MATCH('VERİ TABANI'!$M$1,'SINIF GÜNLER'!$A$1:$C$1,0)),"")</f>
        <v/>
      </c>
      <c r="P9659" s="28" t="str">
        <f t="array" ref="P9659">IFERROR(SEARCH(ÖĞRETMEN,'VERİ TABANI'!G9659,1),"")</f>
        <v/>
      </c>
      <c r="Q9659" s="29" t="str">
        <f t="shared" si="281"/>
        <v/>
      </c>
    </row>
    <row r="9660" spans="13:17">
      <c r="M9660" s="3" t="str">
        <f>IFERROR(INDEX('SINIF GÜNLER'!$A:$C,MATCH('VERİ TABANI'!$D9660,'SINIF GÜNLER'!$B:$B,0),MATCH('VERİ TABANI'!$M$1,'SINIF GÜNLER'!$A$1:$C$1,0)),"")</f>
        <v/>
      </c>
      <c r="P9660" s="28" t="str">
        <f t="array" ref="P9660">IFERROR(SEARCH(ÖĞRETMEN,'VERİ TABANI'!G9660,1),"")</f>
        <v/>
      </c>
      <c r="Q9660" s="29" t="str">
        <f t="shared" si="281"/>
        <v/>
      </c>
    </row>
    <row r="9661" spans="13:17">
      <c r="M9661" s="3" t="str">
        <f>IFERROR(INDEX('SINIF GÜNLER'!$A:$C,MATCH('VERİ TABANI'!$D9661,'SINIF GÜNLER'!$B:$B,0),MATCH('VERİ TABANI'!$M$1,'SINIF GÜNLER'!$A$1:$C$1,0)),"")</f>
        <v/>
      </c>
      <c r="P9661" s="28" t="str">
        <f t="array" ref="P9661">IFERROR(SEARCH(ÖĞRETMEN,'VERİ TABANI'!G9661,1),"")</f>
        <v/>
      </c>
      <c r="Q9661" s="29" t="str">
        <f t="shared" si="281"/>
        <v/>
      </c>
    </row>
    <row r="9662" spans="13:17">
      <c r="M9662" s="3" t="str">
        <f>IFERROR(INDEX('SINIF GÜNLER'!$A:$C,MATCH('VERİ TABANI'!$D9662,'SINIF GÜNLER'!$B:$B,0),MATCH('VERİ TABANI'!$M$1,'SINIF GÜNLER'!$A$1:$C$1,0)),"")</f>
        <v/>
      </c>
      <c r="P9662" s="28" t="str">
        <f t="array" ref="P9662">IFERROR(SEARCH(ÖĞRETMEN,'VERİ TABANI'!G9662,1),"")</f>
        <v/>
      </c>
      <c r="Q9662" s="29" t="str">
        <f t="shared" si="281"/>
        <v/>
      </c>
    </row>
    <row r="9663" spans="13:17">
      <c r="M9663" s="3" t="str">
        <f>IFERROR(INDEX('SINIF GÜNLER'!$A:$C,MATCH('VERİ TABANI'!$D9663,'SINIF GÜNLER'!$B:$B,0),MATCH('VERİ TABANI'!$M$1,'SINIF GÜNLER'!$A$1:$C$1,0)),"")</f>
        <v/>
      </c>
      <c r="P9663" s="28" t="str">
        <f t="array" ref="P9663">IFERROR(SEARCH(ÖĞRETMEN,'VERİ TABANI'!G9663,1),"")</f>
        <v/>
      </c>
      <c r="Q9663" s="29" t="str">
        <f t="shared" si="281"/>
        <v/>
      </c>
    </row>
    <row r="9664" spans="13:17">
      <c r="M9664" s="3" t="str">
        <f>IFERROR(INDEX('SINIF GÜNLER'!$A:$C,MATCH('VERİ TABANI'!$D9664,'SINIF GÜNLER'!$B:$B,0),MATCH('VERİ TABANI'!$M$1,'SINIF GÜNLER'!$A$1:$C$1,0)),"")</f>
        <v/>
      </c>
      <c r="P9664" s="28" t="str">
        <f t="array" ref="P9664">IFERROR(SEARCH(ÖĞRETMEN,'VERİ TABANI'!G9664,1),"")</f>
        <v/>
      </c>
      <c r="Q9664" s="29" t="str">
        <f t="shared" si="281"/>
        <v/>
      </c>
    </row>
    <row r="9665" spans="13:17">
      <c r="M9665" s="3" t="str">
        <f>IFERROR(INDEX('SINIF GÜNLER'!$A:$C,MATCH('VERİ TABANI'!$D9665,'SINIF GÜNLER'!$B:$B,0),MATCH('VERİ TABANI'!$M$1,'SINIF GÜNLER'!$A$1:$C$1,0)),"")</f>
        <v/>
      </c>
      <c r="P9665" s="28" t="str">
        <f t="array" ref="P9665">IFERROR(SEARCH(ÖĞRETMEN,'VERİ TABANI'!G9665,1),"")</f>
        <v/>
      </c>
      <c r="Q9665" s="29" t="str">
        <f t="shared" si="281"/>
        <v/>
      </c>
    </row>
    <row r="9666" spans="13:17">
      <c r="M9666" s="3" t="str">
        <f>IFERROR(INDEX('SINIF GÜNLER'!$A:$C,MATCH('VERİ TABANI'!$D9666,'SINIF GÜNLER'!$B:$B,0),MATCH('VERİ TABANI'!$M$1,'SINIF GÜNLER'!$A$1:$C$1,0)),"")</f>
        <v/>
      </c>
      <c r="P9666" s="28" t="str">
        <f t="array" ref="P9666">IFERROR(SEARCH(ÖĞRETMEN,'VERİ TABANI'!G9666,1),"")</f>
        <v/>
      </c>
      <c r="Q9666" s="29" t="str">
        <f t="shared" si="281"/>
        <v/>
      </c>
    </row>
    <row r="9667" spans="13:17">
      <c r="M9667" s="3" t="str">
        <f>IFERROR(INDEX('SINIF GÜNLER'!$A:$C,MATCH('VERİ TABANI'!$D9667,'SINIF GÜNLER'!$B:$B,0),MATCH('VERİ TABANI'!$M$1,'SINIF GÜNLER'!$A$1:$C$1,0)),"")</f>
        <v/>
      </c>
      <c r="P9667" s="28" t="str">
        <f t="array" ref="P9667">IFERROR(SEARCH(ÖĞRETMEN,'VERİ TABANI'!G9667,1),"")</f>
        <v/>
      </c>
      <c r="Q9667" s="29" t="str">
        <f t="shared" si="281"/>
        <v/>
      </c>
    </row>
    <row r="9668" spans="13:17">
      <c r="M9668" s="3" t="str">
        <f>IFERROR(INDEX('SINIF GÜNLER'!$A:$C,MATCH('VERİ TABANI'!$D9668,'SINIF GÜNLER'!$B:$B,0),MATCH('VERİ TABANI'!$M$1,'SINIF GÜNLER'!$A$1:$C$1,0)),"")</f>
        <v/>
      </c>
      <c r="P9668" s="28" t="str">
        <f t="array" ref="P9668">IFERROR(SEARCH(ÖĞRETMEN,'VERİ TABANI'!G9668,1),"")</f>
        <v/>
      </c>
      <c r="Q9668" s="29" t="str">
        <f t="shared" si="281"/>
        <v/>
      </c>
    </row>
    <row r="9669" spans="13:17">
      <c r="M9669" s="3" t="str">
        <f>IFERROR(INDEX('SINIF GÜNLER'!$A:$C,MATCH('VERİ TABANI'!$D9669,'SINIF GÜNLER'!$B:$B,0),MATCH('VERİ TABANI'!$M$1,'SINIF GÜNLER'!$A$1:$C$1,0)),"")</f>
        <v/>
      </c>
      <c r="P9669" s="28" t="str">
        <f t="array" ref="P9669">IFERROR(SEARCH(ÖĞRETMEN,'VERİ TABANI'!G9669,1),"")</f>
        <v/>
      </c>
      <c r="Q9669" s="29" t="str">
        <f t="shared" si="281"/>
        <v/>
      </c>
    </row>
    <row r="9670" spans="13:17">
      <c r="M9670" s="3" t="str">
        <f>IFERROR(INDEX('SINIF GÜNLER'!$A:$C,MATCH('VERİ TABANI'!$D9670,'SINIF GÜNLER'!$B:$B,0),MATCH('VERİ TABANI'!$M$1,'SINIF GÜNLER'!$A$1:$C$1,0)),"")</f>
        <v/>
      </c>
      <c r="P9670" s="28" t="str">
        <f t="array" ref="P9670">IFERROR(SEARCH(ÖĞRETMEN,'VERİ TABANI'!G9670,1),"")</f>
        <v/>
      </c>
      <c r="Q9670" s="29" t="str">
        <f t="shared" si="281"/>
        <v/>
      </c>
    </row>
    <row r="9671" spans="13:17">
      <c r="M9671" s="3" t="str">
        <f>IFERROR(INDEX('SINIF GÜNLER'!$A:$C,MATCH('VERİ TABANI'!$D9671,'SINIF GÜNLER'!$B:$B,0),MATCH('VERİ TABANI'!$M$1,'SINIF GÜNLER'!$A$1:$C$1,0)),"")</f>
        <v/>
      </c>
      <c r="P9671" s="28" t="str">
        <f t="array" ref="P9671">IFERROR(SEARCH(ÖĞRETMEN,'VERİ TABANI'!G9671,1),"")</f>
        <v/>
      </c>
      <c r="Q9671" s="29" t="str">
        <f t="shared" si="281"/>
        <v/>
      </c>
    </row>
    <row r="9672" spans="13:17">
      <c r="M9672" s="3" t="str">
        <f>IFERROR(INDEX('SINIF GÜNLER'!$A:$C,MATCH('VERİ TABANI'!$D9672,'SINIF GÜNLER'!$B:$B,0),MATCH('VERİ TABANI'!$M$1,'SINIF GÜNLER'!$A$1:$C$1,0)),"")</f>
        <v/>
      </c>
      <c r="P9672" s="28" t="str">
        <f t="array" ref="P9672">IFERROR(SEARCH(ÖĞRETMEN,'VERİ TABANI'!G9672,1),"")</f>
        <v/>
      </c>
      <c r="Q9672" s="29" t="str">
        <f t="shared" ref="Q9672:Q9735" si="282">IF(P9672="","",ROW())</f>
        <v/>
      </c>
    </row>
    <row r="9673" spans="13:17">
      <c r="M9673" s="3" t="str">
        <f>IFERROR(INDEX('SINIF GÜNLER'!$A:$C,MATCH('VERİ TABANI'!$D9673,'SINIF GÜNLER'!$B:$B,0),MATCH('VERİ TABANI'!$M$1,'SINIF GÜNLER'!$A$1:$C$1,0)),"")</f>
        <v/>
      </c>
      <c r="P9673" s="28" t="str">
        <f t="array" ref="P9673">IFERROR(SEARCH(ÖĞRETMEN,'VERİ TABANI'!G9673,1),"")</f>
        <v/>
      </c>
      <c r="Q9673" s="29" t="str">
        <f t="shared" si="282"/>
        <v/>
      </c>
    </row>
    <row r="9674" spans="13:17">
      <c r="M9674" s="3" t="str">
        <f>IFERROR(INDEX('SINIF GÜNLER'!$A:$C,MATCH('VERİ TABANI'!$D9674,'SINIF GÜNLER'!$B:$B,0),MATCH('VERİ TABANI'!$M$1,'SINIF GÜNLER'!$A$1:$C$1,0)),"")</f>
        <v/>
      </c>
      <c r="P9674" s="28" t="str">
        <f t="array" ref="P9674">IFERROR(SEARCH(ÖĞRETMEN,'VERİ TABANI'!G9674,1),"")</f>
        <v/>
      </c>
      <c r="Q9674" s="29" t="str">
        <f t="shared" si="282"/>
        <v/>
      </c>
    </row>
    <row r="9675" spans="13:17">
      <c r="M9675" s="3" t="str">
        <f>IFERROR(INDEX('SINIF GÜNLER'!$A:$C,MATCH('VERİ TABANI'!$D9675,'SINIF GÜNLER'!$B:$B,0),MATCH('VERİ TABANI'!$M$1,'SINIF GÜNLER'!$A$1:$C$1,0)),"")</f>
        <v/>
      </c>
      <c r="P9675" s="28" t="str">
        <f t="array" ref="P9675">IFERROR(SEARCH(ÖĞRETMEN,'VERİ TABANI'!G9675,1),"")</f>
        <v/>
      </c>
      <c r="Q9675" s="29" t="str">
        <f t="shared" si="282"/>
        <v/>
      </c>
    </row>
    <row r="9676" spans="13:17">
      <c r="M9676" s="3" t="str">
        <f>IFERROR(INDEX('SINIF GÜNLER'!$A:$C,MATCH('VERİ TABANI'!$D9676,'SINIF GÜNLER'!$B:$B,0),MATCH('VERİ TABANI'!$M$1,'SINIF GÜNLER'!$A$1:$C$1,0)),"")</f>
        <v/>
      </c>
      <c r="P9676" s="28" t="str">
        <f t="array" ref="P9676">IFERROR(SEARCH(ÖĞRETMEN,'VERİ TABANI'!G9676,1),"")</f>
        <v/>
      </c>
      <c r="Q9676" s="29" t="str">
        <f t="shared" si="282"/>
        <v/>
      </c>
    </row>
    <row r="9677" spans="13:17">
      <c r="M9677" s="3" t="str">
        <f>IFERROR(INDEX('SINIF GÜNLER'!$A:$C,MATCH('VERİ TABANI'!$D9677,'SINIF GÜNLER'!$B:$B,0),MATCH('VERİ TABANI'!$M$1,'SINIF GÜNLER'!$A$1:$C$1,0)),"")</f>
        <v/>
      </c>
      <c r="P9677" s="28" t="str">
        <f t="array" ref="P9677">IFERROR(SEARCH(ÖĞRETMEN,'VERİ TABANI'!G9677,1),"")</f>
        <v/>
      </c>
      <c r="Q9677" s="29" t="str">
        <f t="shared" si="282"/>
        <v/>
      </c>
    </row>
    <row r="9678" spans="13:17">
      <c r="M9678" s="3" t="str">
        <f>IFERROR(INDEX('SINIF GÜNLER'!$A:$C,MATCH('VERİ TABANI'!$D9678,'SINIF GÜNLER'!$B:$B,0),MATCH('VERİ TABANI'!$M$1,'SINIF GÜNLER'!$A$1:$C$1,0)),"")</f>
        <v/>
      </c>
      <c r="P9678" s="28" t="str">
        <f t="array" ref="P9678">IFERROR(SEARCH(ÖĞRETMEN,'VERİ TABANI'!G9678,1),"")</f>
        <v/>
      </c>
      <c r="Q9678" s="29" t="str">
        <f t="shared" si="282"/>
        <v/>
      </c>
    </row>
    <row r="9679" spans="13:17">
      <c r="M9679" s="3" t="str">
        <f>IFERROR(INDEX('SINIF GÜNLER'!$A:$C,MATCH('VERİ TABANI'!$D9679,'SINIF GÜNLER'!$B:$B,0),MATCH('VERİ TABANI'!$M$1,'SINIF GÜNLER'!$A$1:$C$1,0)),"")</f>
        <v/>
      </c>
      <c r="P9679" s="28" t="str">
        <f t="array" ref="P9679">IFERROR(SEARCH(ÖĞRETMEN,'VERİ TABANI'!G9679,1),"")</f>
        <v/>
      </c>
      <c r="Q9679" s="29" t="str">
        <f t="shared" si="282"/>
        <v/>
      </c>
    </row>
    <row r="9680" spans="13:17">
      <c r="M9680" s="3" t="str">
        <f>IFERROR(INDEX('SINIF GÜNLER'!$A:$C,MATCH('VERİ TABANI'!$D9680,'SINIF GÜNLER'!$B:$B,0),MATCH('VERİ TABANI'!$M$1,'SINIF GÜNLER'!$A$1:$C$1,0)),"")</f>
        <v/>
      </c>
      <c r="P9680" s="28" t="str">
        <f t="array" ref="P9680">IFERROR(SEARCH(ÖĞRETMEN,'VERİ TABANI'!G9680,1),"")</f>
        <v/>
      </c>
      <c r="Q9680" s="29" t="str">
        <f t="shared" si="282"/>
        <v/>
      </c>
    </row>
    <row r="9681" spans="13:17">
      <c r="M9681" s="3" t="str">
        <f>IFERROR(INDEX('SINIF GÜNLER'!$A:$C,MATCH('VERİ TABANI'!$D9681,'SINIF GÜNLER'!$B:$B,0),MATCH('VERİ TABANI'!$M$1,'SINIF GÜNLER'!$A$1:$C$1,0)),"")</f>
        <v/>
      </c>
      <c r="P9681" s="28" t="str">
        <f t="array" ref="P9681">IFERROR(SEARCH(ÖĞRETMEN,'VERİ TABANI'!G9681,1),"")</f>
        <v/>
      </c>
      <c r="Q9681" s="29" t="str">
        <f t="shared" si="282"/>
        <v/>
      </c>
    </row>
    <row r="9682" spans="13:17">
      <c r="M9682" s="3" t="str">
        <f>IFERROR(INDEX('SINIF GÜNLER'!$A:$C,MATCH('VERİ TABANI'!$D9682,'SINIF GÜNLER'!$B:$B,0),MATCH('VERİ TABANI'!$M$1,'SINIF GÜNLER'!$A$1:$C$1,0)),"")</f>
        <v/>
      </c>
      <c r="P9682" s="28" t="str">
        <f t="array" ref="P9682">IFERROR(SEARCH(ÖĞRETMEN,'VERİ TABANI'!G9682,1),"")</f>
        <v/>
      </c>
      <c r="Q9682" s="29" t="str">
        <f t="shared" si="282"/>
        <v/>
      </c>
    </row>
    <row r="9683" spans="13:17">
      <c r="M9683" s="3" t="str">
        <f>IFERROR(INDEX('SINIF GÜNLER'!$A:$C,MATCH('VERİ TABANI'!$D9683,'SINIF GÜNLER'!$B:$B,0),MATCH('VERİ TABANI'!$M$1,'SINIF GÜNLER'!$A$1:$C$1,0)),"")</f>
        <v/>
      </c>
      <c r="P9683" s="28" t="str">
        <f t="array" ref="P9683">IFERROR(SEARCH(ÖĞRETMEN,'VERİ TABANI'!G9683,1),"")</f>
        <v/>
      </c>
      <c r="Q9683" s="29" t="str">
        <f t="shared" si="282"/>
        <v/>
      </c>
    </row>
    <row r="9684" spans="13:17">
      <c r="M9684" s="3" t="str">
        <f>IFERROR(INDEX('SINIF GÜNLER'!$A:$C,MATCH('VERİ TABANI'!$D9684,'SINIF GÜNLER'!$B:$B,0),MATCH('VERİ TABANI'!$M$1,'SINIF GÜNLER'!$A$1:$C$1,0)),"")</f>
        <v/>
      </c>
      <c r="P9684" s="28" t="str">
        <f t="array" ref="P9684">IFERROR(SEARCH(ÖĞRETMEN,'VERİ TABANI'!G9684,1),"")</f>
        <v/>
      </c>
      <c r="Q9684" s="29" t="str">
        <f t="shared" si="282"/>
        <v/>
      </c>
    </row>
    <row r="9685" spans="13:17">
      <c r="M9685" s="3" t="str">
        <f>IFERROR(INDEX('SINIF GÜNLER'!$A:$C,MATCH('VERİ TABANI'!$D9685,'SINIF GÜNLER'!$B:$B,0),MATCH('VERİ TABANI'!$M$1,'SINIF GÜNLER'!$A$1:$C$1,0)),"")</f>
        <v/>
      </c>
      <c r="P9685" s="28" t="str">
        <f t="array" ref="P9685">IFERROR(SEARCH(ÖĞRETMEN,'VERİ TABANI'!G9685,1),"")</f>
        <v/>
      </c>
      <c r="Q9685" s="29" t="str">
        <f t="shared" si="282"/>
        <v/>
      </c>
    </row>
    <row r="9686" spans="13:17">
      <c r="M9686" s="3" t="str">
        <f>IFERROR(INDEX('SINIF GÜNLER'!$A:$C,MATCH('VERİ TABANI'!$D9686,'SINIF GÜNLER'!$B:$B,0),MATCH('VERİ TABANI'!$M$1,'SINIF GÜNLER'!$A$1:$C$1,0)),"")</f>
        <v/>
      </c>
      <c r="P9686" s="28" t="str">
        <f t="array" ref="P9686">IFERROR(SEARCH(ÖĞRETMEN,'VERİ TABANI'!G9686,1),"")</f>
        <v/>
      </c>
      <c r="Q9686" s="29" t="str">
        <f t="shared" si="282"/>
        <v/>
      </c>
    </row>
    <row r="9687" spans="13:17">
      <c r="M9687" s="3" t="str">
        <f>IFERROR(INDEX('SINIF GÜNLER'!$A:$C,MATCH('VERİ TABANI'!$D9687,'SINIF GÜNLER'!$B:$B,0),MATCH('VERİ TABANI'!$M$1,'SINIF GÜNLER'!$A$1:$C$1,0)),"")</f>
        <v/>
      </c>
      <c r="P9687" s="28" t="str">
        <f t="array" ref="P9687">IFERROR(SEARCH(ÖĞRETMEN,'VERİ TABANI'!G9687,1),"")</f>
        <v/>
      </c>
      <c r="Q9687" s="29" t="str">
        <f t="shared" si="282"/>
        <v/>
      </c>
    </row>
    <row r="9688" spans="13:17">
      <c r="M9688" s="3" t="str">
        <f>IFERROR(INDEX('SINIF GÜNLER'!$A:$C,MATCH('VERİ TABANI'!$D9688,'SINIF GÜNLER'!$B:$B,0),MATCH('VERİ TABANI'!$M$1,'SINIF GÜNLER'!$A$1:$C$1,0)),"")</f>
        <v/>
      </c>
      <c r="P9688" s="28" t="str">
        <f t="array" ref="P9688">IFERROR(SEARCH(ÖĞRETMEN,'VERİ TABANI'!G9688,1),"")</f>
        <v/>
      </c>
      <c r="Q9688" s="29" t="str">
        <f t="shared" si="282"/>
        <v/>
      </c>
    </row>
    <row r="9689" spans="13:17">
      <c r="M9689" s="3" t="str">
        <f>IFERROR(INDEX('SINIF GÜNLER'!$A:$C,MATCH('VERİ TABANI'!$D9689,'SINIF GÜNLER'!$B:$B,0),MATCH('VERİ TABANI'!$M$1,'SINIF GÜNLER'!$A$1:$C$1,0)),"")</f>
        <v/>
      </c>
      <c r="P9689" s="28" t="str">
        <f t="array" ref="P9689">IFERROR(SEARCH(ÖĞRETMEN,'VERİ TABANI'!G9689,1),"")</f>
        <v/>
      </c>
      <c r="Q9689" s="29" t="str">
        <f t="shared" si="282"/>
        <v/>
      </c>
    </row>
    <row r="9690" spans="13:17">
      <c r="M9690" s="3" t="str">
        <f>IFERROR(INDEX('SINIF GÜNLER'!$A:$C,MATCH('VERİ TABANI'!$D9690,'SINIF GÜNLER'!$B:$B,0),MATCH('VERİ TABANI'!$M$1,'SINIF GÜNLER'!$A$1:$C$1,0)),"")</f>
        <v/>
      </c>
      <c r="P9690" s="28" t="str">
        <f t="array" ref="P9690">IFERROR(SEARCH(ÖĞRETMEN,'VERİ TABANI'!G9690,1),"")</f>
        <v/>
      </c>
      <c r="Q9690" s="29" t="str">
        <f t="shared" si="282"/>
        <v/>
      </c>
    </row>
    <row r="9691" spans="13:17">
      <c r="M9691" s="3" t="str">
        <f>IFERROR(INDEX('SINIF GÜNLER'!$A:$C,MATCH('VERİ TABANI'!$D9691,'SINIF GÜNLER'!$B:$B,0),MATCH('VERİ TABANI'!$M$1,'SINIF GÜNLER'!$A$1:$C$1,0)),"")</f>
        <v/>
      </c>
      <c r="P9691" s="28" t="str">
        <f t="array" ref="P9691">IFERROR(SEARCH(ÖĞRETMEN,'VERİ TABANI'!G9691,1),"")</f>
        <v/>
      </c>
      <c r="Q9691" s="29" t="str">
        <f t="shared" si="282"/>
        <v/>
      </c>
    </row>
    <row r="9692" spans="13:17">
      <c r="M9692" s="3" t="str">
        <f>IFERROR(INDEX('SINIF GÜNLER'!$A:$C,MATCH('VERİ TABANI'!$D9692,'SINIF GÜNLER'!$B:$B,0),MATCH('VERİ TABANI'!$M$1,'SINIF GÜNLER'!$A$1:$C$1,0)),"")</f>
        <v/>
      </c>
      <c r="P9692" s="28" t="str">
        <f t="array" ref="P9692">IFERROR(SEARCH(ÖĞRETMEN,'VERİ TABANI'!G9692,1),"")</f>
        <v/>
      </c>
      <c r="Q9692" s="29" t="str">
        <f t="shared" si="282"/>
        <v/>
      </c>
    </row>
    <row r="9693" spans="13:17">
      <c r="M9693" s="3" t="str">
        <f>IFERROR(INDEX('SINIF GÜNLER'!$A:$C,MATCH('VERİ TABANI'!$D9693,'SINIF GÜNLER'!$B:$B,0),MATCH('VERİ TABANI'!$M$1,'SINIF GÜNLER'!$A$1:$C$1,0)),"")</f>
        <v/>
      </c>
      <c r="P9693" s="28" t="str">
        <f t="array" ref="P9693">IFERROR(SEARCH(ÖĞRETMEN,'VERİ TABANI'!G9693,1),"")</f>
        <v/>
      </c>
      <c r="Q9693" s="29" t="str">
        <f t="shared" si="282"/>
        <v/>
      </c>
    </row>
    <row r="9694" spans="13:17">
      <c r="M9694" s="3" t="str">
        <f>IFERROR(INDEX('SINIF GÜNLER'!$A:$C,MATCH('VERİ TABANI'!$D9694,'SINIF GÜNLER'!$B:$B,0),MATCH('VERİ TABANI'!$M$1,'SINIF GÜNLER'!$A$1:$C$1,0)),"")</f>
        <v/>
      </c>
      <c r="P9694" s="28" t="str">
        <f t="array" ref="P9694">IFERROR(SEARCH(ÖĞRETMEN,'VERİ TABANI'!G9694,1),"")</f>
        <v/>
      </c>
      <c r="Q9694" s="29" t="str">
        <f t="shared" si="282"/>
        <v/>
      </c>
    </row>
    <row r="9695" spans="13:17">
      <c r="M9695" s="3" t="str">
        <f>IFERROR(INDEX('SINIF GÜNLER'!$A:$C,MATCH('VERİ TABANI'!$D9695,'SINIF GÜNLER'!$B:$B,0),MATCH('VERİ TABANI'!$M$1,'SINIF GÜNLER'!$A$1:$C$1,0)),"")</f>
        <v/>
      </c>
      <c r="P9695" s="28" t="str">
        <f t="array" ref="P9695">IFERROR(SEARCH(ÖĞRETMEN,'VERİ TABANI'!G9695,1),"")</f>
        <v/>
      </c>
      <c r="Q9695" s="29" t="str">
        <f t="shared" si="282"/>
        <v/>
      </c>
    </row>
    <row r="9696" spans="13:17">
      <c r="M9696" s="3" t="str">
        <f>IFERROR(INDEX('SINIF GÜNLER'!$A:$C,MATCH('VERİ TABANI'!$D9696,'SINIF GÜNLER'!$B:$B,0),MATCH('VERİ TABANI'!$M$1,'SINIF GÜNLER'!$A$1:$C$1,0)),"")</f>
        <v/>
      </c>
      <c r="P9696" s="28" t="str">
        <f t="array" ref="P9696">IFERROR(SEARCH(ÖĞRETMEN,'VERİ TABANI'!G9696,1),"")</f>
        <v/>
      </c>
      <c r="Q9696" s="29" t="str">
        <f t="shared" si="282"/>
        <v/>
      </c>
    </row>
    <row r="9697" spans="13:17">
      <c r="M9697" s="3" t="str">
        <f>IFERROR(INDEX('SINIF GÜNLER'!$A:$C,MATCH('VERİ TABANI'!$D9697,'SINIF GÜNLER'!$B:$B,0),MATCH('VERİ TABANI'!$M$1,'SINIF GÜNLER'!$A$1:$C$1,0)),"")</f>
        <v/>
      </c>
      <c r="P9697" s="28" t="str">
        <f t="array" ref="P9697">IFERROR(SEARCH(ÖĞRETMEN,'VERİ TABANI'!G9697,1),"")</f>
        <v/>
      </c>
      <c r="Q9697" s="29" t="str">
        <f t="shared" si="282"/>
        <v/>
      </c>
    </row>
    <row r="9698" spans="13:17">
      <c r="M9698" s="3" t="str">
        <f>IFERROR(INDEX('SINIF GÜNLER'!$A:$C,MATCH('VERİ TABANI'!$D9698,'SINIF GÜNLER'!$B:$B,0),MATCH('VERİ TABANI'!$M$1,'SINIF GÜNLER'!$A$1:$C$1,0)),"")</f>
        <v/>
      </c>
      <c r="P9698" s="28" t="str">
        <f t="array" ref="P9698">IFERROR(SEARCH(ÖĞRETMEN,'VERİ TABANI'!G9698,1),"")</f>
        <v/>
      </c>
      <c r="Q9698" s="29" t="str">
        <f t="shared" si="282"/>
        <v/>
      </c>
    </row>
    <row r="9699" spans="13:17">
      <c r="M9699" s="3" t="str">
        <f>IFERROR(INDEX('SINIF GÜNLER'!$A:$C,MATCH('VERİ TABANI'!$D9699,'SINIF GÜNLER'!$B:$B,0),MATCH('VERİ TABANI'!$M$1,'SINIF GÜNLER'!$A$1:$C$1,0)),"")</f>
        <v/>
      </c>
      <c r="P9699" s="28" t="str">
        <f t="array" ref="P9699">IFERROR(SEARCH(ÖĞRETMEN,'VERİ TABANI'!G9699,1),"")</f>
        <v/>
      </c>
      <c r="Q9699" s="29" t="str">
        <f t="shared" si="282"/>
        <v/>
      </c>
    </row>
    <row r="9700" spans="13:17">
      <c r="M9700" s="3" t="str">
        <f>IFERROR(INDEX('SINIF GÜNLER'!$A:$C,MATCH('VERİ TABANI'!$D9700,'SINIF GÜNLER'!$B:$B,0),MATCH('VERİ TABANI'!$M$1,'SINIF GÜNLER'!$A$1:$C$1,0)),"")</f>
        <v/>
      </c>
      <c r="P9700" s="28" t="str">
        <f t="array" ref="P9700">IFERROR(SEARCH(ÖĞRETMEN,'VERİ TABANI'!G9700,1),"")</f>
        <v/>
      </c>
      <c r="Q9700" s="29" t="str">
        <f t="shared" si="282"/>
        <v/>
      </c>
    </row>
    <row r="9701" spans="13:17">
      <c r="M9701" s="3" t="str">
        <f>IFERROR(INDEX('SINIF GÜNLER'!$A:$C,MATCH('VERİ TABANI'!$D9701,'SINIF GÜNLER'!$B:$B,0),MATCH('VERİ TABANI'!$M$1,'SINIF GÜNLER'!$A$1:$C$1,0)),"")</f>
        <v/>
      </c>
      <c r="P9701" s="28" t="str">
        <f t="array" ref="P9701">IFERROR(SEARCH(ÖĞRETMEN,'VERİ TABANI'!G9701,1),"")</f>
        <v/>
      </c>
      <c r="Q9701" s="29" t="str">
        <f t="shared" si="282"/>
        <v/>
      </c>
    </row>
    <row r="9702" spans="13:17">
      <c r="M9702" s="3" t="str">
        <f>IFERROR(INDEX('SINIF GÜNLER'!$A:$C,MATCH('VERİ TABANI'!$D9702,'SINIF GÜNLER'!$B:$B,0),MATCH('VERİ TABANI'!$M$1,'SINIF GÜNLER'!$A$1:$C$1,0)),"")</f>
        <v/>
      </c>
      <c r="P9702" s="28" t="str">
        <f t="array" ref="P9702">IFERROR(SEARCH(ÖĞRETMEN,'VERİ TABANI'!G9702,1),"")</f>
        <v/>
      </c>
      <c r="Q9702" s="29" t="str">
        <f t="shared" si="282"/>
        <v/>
      </c>
    </row>
    <row r="9703" spans="13:17">
      <c r="M9703" s="3" t="str">
        <f>IFERROR(INDEX('SINIF GÜNLER'!$A:$C,MATCH('VERİ TABANI'!$D9703,'SINIF GÜNLER'!$B:$B,0),MATCH('VERİ TABANI'!$M$1,'SINIF GÜNLER'!$A$1:$C$1,0)),"")</f>
        <v/>
      </c>
      <c r="P9703" s="28" t="str">
        <f t="array" ref="P9703">IFERROR(SEARCH(ÖĞRETMEN,'VERİ TABANI'!G9703,1),"")</f>
        <v/>
      </c>
      <c r="Q9703" s="29" t="str">
        <f t="shared" si="282"/>
        <v/>
      </c>
    </row>
    <row r="9704" spans="13:17">
      <c r="M9704" s="3" t="str">
        <f>IFERROR(INDEX('SINIF GÜNLER'!$A:$C,MATCH('VERİ TABANI'!$D9704,'SINIF GÜNLER'!$B:$B,0),MATCH('VERİ TABANI'!$M$1,'SINIF GÜNLER'!$A$1:$C$1,0)),"")</f>
        <v/>
      </c>
      <c r="P9704" s="28" t="str">
        <f t="array" ref="P9704">IFERROR(SEARCH(ÖĞRETMEN,'VERİ TABANI'!G9704,1),"")</f>
        <v/>
      </c>
      <c r="Q9704" s="29" t="str">
        <f t="shared" si="282"/>
        <v/>
      </c>
    </row>
    <row r="9705" spans="13:17">
      <c r="M9705" s="3" t="str">
        <f>IFERROR(INDEX('SINIF GÜNLER'!$A:$C,MATCH('VERİ TABANI'!$D9705,'SINIF GÜNLER'!$B:$B,0),MATCH('VERİ TABANI'!$M$1,'SINIF GÜNLER'!$A$1:$C$1,0)),"")</f>
        <v/>
      </c>
      <c r="P9705" s="28" t="str">
        <f t="array" ref="P9705">IFERROR(SEARCH(ÖĞRETMEN,'VERİ TABANI'!G9705,1),"")</f>
        <v/>
      </c>
      <c r="Q9705" s="29" t="str">
        <f t="shared" si="282"/>
        <v/>
      </c>
    </row>
    <row r="9706" spans="13:17">
      <c r="M9706" s="3" t="str">
        <f>IFERROR(INDEX('SINIF GÜNLER'!$A:$C,MATCH('VERİ TABANI'!$D9706,'SINIF GÜNLER'!$B:$B,0),MATCH('VERİ TABANI'!$M$1,'SINIF GÜNLER'!$A$1:$C$1,0)),"")</f>
        <v/>
      </c>
      <c r="P9706" s="28" t="str">
        <f t="array" ref="P9706">IFERROR(SEARCH(ÖĞRETMEN,'VERİ TABANI'!G9706,1),"")</f>
        <v/>
      </c>
      <c r="Q9706" s="29" t="str">
        <f t="shared" si="282"/>
        <v/>
      </c>
    </row>
    <row r="9707" spans="13:17">
      <c r="M9707" s="3" t="str">
        <f>IFERROR(INDEX('SINIF GÜNLER'!$A:$C,MATCH('VERİ TABANI'!$D9707,'SINIF GÜNLER'!$B:$B,0),MATCH('VERİ TABANI'!$M$1,'SINIF GÜNLER'!$A$1:$C$1,0)),"")</f>
        <v/>
      </c>
      <c r="P9707" s="28" t="str">
        <f t="array" ref="P9707">IFERROR(SEARCH(ÖĞRETMEN,'VERİ TABANI'!G9707,1),"")</f>
        <v/>
      </c>
      <c r="Q9707" s="29" t="str">
        <f t="shared" si="282"/>
        <v/>
      </c>
    </row>
    <row r="9708" spans="13:17">
      <c r="M9708" s="3" t="str">
        <f>IFERROR(INDEX('SINIF GÜNLER'!$A:$C,MATCH('VERİ TABANI'!$D9708,'SINIF GÜNLER'!$B:$B,0),MATCH('VERİ TABANI'!$M$1,'SINIF GÜNLER'!$A$1:$C$1,0)),"")</f>
        <v/>
      </c>
      <c r="P9708" s="28" t="str">
        <f t="array" ref="P9708">IFERROR(SEARCH(ÖĞRETMEN,'VERİ TABANI'!G9708,1),"")</f>
        <v/>
      </c>
      <c r="Q9708" s="29" t="str">
        <f t="shared" si="282"/>
        <v/>
      </c>
    </row>
    <row r="9709" spans="13:17">
      <c r="M9709" s="3" t="str">
        <f>IFERROR(INDEX('SINIF GÜNLER'!$A:$C,MATCH('VERİ TABANI'!$D9709,'SINIF GÜNLER'!$B:$B,0),MATCH('VERİ TABANI'!$M$1,'SINIF GÜNLER'!$A$1:$C$1,0)),"")</f>
        <v/>
      </c>
      <c r="P9709" s="28" t="str">
        <f t="array" ref="P9709">IFERROR(SEARCH(ÖĞRETMEN,'VERİ TABANI'!G9709,1),"")</f>
        <v/>
      </c>
      <c r="Q9709" s="29" t="str">
        <f t="shared" si="282"/>
        <v/>
      </c>
    </row>
    <row r="9710" spans="13:17">
      <c r="M9710" s="3" t="str">
        <f>IFERROR(INDEX('SINIF GÜNLER'!$A:$C,MATCH('VERİ TABANI'!$D9710,'SINIF GÜNLER'!$B:$B,0),MATCH('VERİ TABANI'!$M$1,'SINIF GÜNLER'!$A$1:$C$1,0)),"")</f>
        <v/>
      </c>
      <c r="P9710" s="28" t="str">
        <f t="array" ref="P9710">IFERROR(SEARCH(ÖĞRETMEN,'VERİ TABANI'!G9710,1),"")</f>
        <v/>
      </c>
      <c r="Q9710" s="29" t="str">
        <f t="shared" si="282"/>
        <v/>
      </c>
    </row>
    <row r="9711" spans="13:17">
      <c r="M9711" s="3" t="str">
        <f>IFERROR(INDEX('SINIF GÜNLER'!$A:$C,MATCH('VERİ TABANI'!$D9711,'SINIF GÜNLER'!$B:$B,0),MATCH('VERİ TABANI'!$M$1,'SINIF GÜNLER'!$A$1:$C$1,0)),"")</f>
        <v/>
      </c>
      <c r="P9711" s="28" t="str">
        <f t="array" ref="P9711">IFERROR(SEARCH(ÖĞRETMEN,'VERİ TABANI'!G9711,1),"")</f>
        <v/>
      </c>
      <c r="Q9711" s="29" t="str">
        <f t="shared" si="282"/>
        <v/>
      </c>
    </row>
    <row r="9712" spans="13:17">
      <c r="M9712" s="3" t="str">
        <f>IFERROR(INDEX('SINIF GÜNLER'!$A:$C,MATCH('VERİ TABANI'!$D9712,'SINIF GÜNLER'!$B:$B,0),MATCH('VERİ TABANI'!$M$1,'SINIF GÜNLER'!$A$1:$C$1,0)),"")</f>
        <v/>
      </c>
      <c r="P9712" s="28" t="str">
        <f t="array" ref="P9712">IFERROR(SEARCH(ÖĞRETMEN,'VERİ TABANI'!G9712,1),"")</f>
        <v/>
      </c>
      <c r="Q9712" s="29" t="str">
        <f t="shared" si="282"/>
        <v/>
      </c>
    </row>
    <row r="9713" spans="13:17">
      <c r="M9713" s="3" t="str">
        <f>IFERROR(INDEX('SINIF GÜNLER'!$A:$C,MATCH('VERİ TABANI'!$D9713,'SINIF GÜNLER'!$B:$B,0),MATCH('VERİ TABANI'!$M$1,'SINIF GÜNLER'!$A$1:$C$1,0)),"")</f>
        <v/>
      </c>
      <c r="P9713" s="28" t="str">
        <f t="array" ref="P9713">IFERROR(SEARCH(ÖĞRETMEN,'VERİ TABANI'!G9713,1),"")</f>
        <v/>
      </c>
      <c r="Q9713" s="29" t="str">
        <f t="shared" si="282"/>
        <v/>
      </c>
    </row>
    <row r="9714" spans="13:17">
      <c r="M9714" s="3" t="str">
        <f>IFERROR(INDEX('SINIF GÜNLER'!$A:$C,MATCH('VERİ TABANI'!$D9714,'SINIF GÜNLER'!$B:$B,0),MATCH('VERİ TABANI'!$M$1,'SINIF GÜNLER'!$A$1:$C$1,0)),"")</f>
        <v/>
      </c>
      <c r="P9714" s="28" t="str">
        <f t="array" ref="P9714">IFERROR(SEARCH(ÖĞRETMEN,'VERİ TABANI'!G9714,1),"")</f>
        <v/>
      </c>
      <c r="Q9714" s="29" t="str">
        <f t="shared" si="282"/>
        <v/>
      </c>
    </row>
    <row r="9715" spans="13:17">
      <c r="M9715" s="3" t="str">
        <f>IFERROR(INDEX('SINIF GÜNLER'!$A:$C,MATCH('VERİ TABANI'!$D9715,'SINIF GÜNLER'!$B:$B,0),MATCH('VERİ TABANI'!$M$1,'SINIF GÜNLER'!$A$1:$C$1,0)),"")</f>
        <v/>
      </c>
      <c r="P9715" s="28" t="str">
        <f t="array" ref="P9715">IFERROR(SEARCH(ÖĞRETMEN,'VERİ TABANI'!G9715,1),"")</f>
        <v/>
      </c>
      <c r="Q9715" s="29" t="str">
        <f t="shared" si="282"/>
        <v/>
      </c>
    </row>
    <row r="9716" spans="13:17">
      <c r="M9716" s="3" t="str">
        <f>IFERROR(INDEX('SINIF GÜNLER'!$A:$C,MATCH('VERİ TABANI'!$D9716,'SINIF GÜNLER'!$B:$B,0),MATCH('VERİ TABANI'!$M$1,'SINIF GÜNLER'!$A$1:$C$1,0)),"")</f>
        <v/>
      </c>
      <c r="P9716" s="28" t="str">
        <f t="array" ref="P9716">IFERROR(SEARCH(ÖĞRETMEN,'VERİ TABANI'!G9716,1),"")</f>
        <v/>
      </c>
      <c r="Q9716" s="29" t="str">
        <f t="shared" si="282"/>
        <v/>
      </c>
    </row>
    <row r="9717" spans="13:17">
      <c r="M9717" s="3" t="str">
        <f>IFERROR(INDEX('SINIF GÜNLER'!$A:$C,MATCH('VERİ TABANI'!$D9717,'SINIF GÜNLER'!$B:$B,0),MATCH('VERİ TABANI'!$M$1,'SINIF GÜNLER'!$A$1:$C$1,0)),"")</f>
        <v/>
      </c>
      <c r="P9717" s="28" t="str">
        <f t="array" ref="P9717">IFERROR(SEARCH(ÖĞRETMEN,'VERİ TABANI'!G9717,1),"")</f>
        <v/>
      </c>
      <c r="Q9717" s="29" t="str">
        <f t="shared" si="282"/>
        <v/>
      </c>
    </row>
    <row r="9718" spans="13:17">
      <c r="M9718" s="3" t="str">
        <f>IFERROR(INDEX('SINIF GÜNLER'!$A:$C,MATCH('VERİ TABANI'!$D9718,'SINIF GÜNLER'!$B:$B,0),MATCH('VERİ TABANI'!$M$1,'SINIF GÜNLER'!$A$1:$C$1,0)),"")</f>
        <v/>
      </c>
      <c r="P9718" s="28" t="str">
        <f t="array" ref="P9718">IFERROR(SEARCH(ÖĞRETMEN,'VERİ TABANI'!G9718,1),"")</f>
        <v/>
      </c>
      <c r="Q9718" s="29" t="str">
        <f t="shared" si="282"/>
        <v/>
      </c>
    </row>
    <row r="9719" spans="13:17">
      <c r="M9719" s="3" t="str">
        <f>IFERROR(INDEX('SINIF GÜNLER'!$A:$C,MATCH('VERİ TABANI'!$D9719,'SINIF GÜNLER'!$B:$B,0),MATCH('VERİ TABANI'!$M$1,'SINIF GÜNLER'!$A$1:$C$1,0)),"")</f>
        <v/>
      </c>
      <c r="P9719" s="28" t="str">
        <f t="array" ref="P9719">IFERROR(SEARCH(ÖĞRETMEN,'VERİ TABANI'!G9719,1),"")</f>
        <v/>
      </c>
      <c r="Q9719" s="29" t="str">
        <f t="shared" si="282"/>
        <v/>
      </c>
    </row>
    <row r="9720" spans="13:17">
      <c r="M9720" s="3" t="str">
        <f>IFERROR(INDEX('SINIF GÜNLER'!$A:$C,MATCH('VERİ TABANI'!$D9720,'SINIF GÜNLER'!$B:$B,0),MATCH('VERİ TABANI'!$M$1,'SINIF GÜNLER'!$A$1:$C$1,0)),"")</f>
        <v/>
      </c>
      <c r="P9720" s="28" t="str">
        <f t="array" ref="P9720">IFERROR(SEARCH(ÖĞRETMEN,'VERİ TABANI'!G9720,1),"")</f>
        <v/>
      </c>
      <c r="Q9720" s="29" t="str">
        <f t="shared" si="282"/>
        <v/>
      </c>
    </row>
    <row r="9721" spans="13:17">
      <c r="M9721" s="3" t="str">
        <f>IFERROR(INDEX('SINIF GÜNLER'!$A:$C,MATCH('VERİ TABANI'!$D9721,'SINIF GÜNLER'!$B:$B,0),MATCH('VERİ TABANI'!$M$1,'SINIF GÜNLER'!$A$1:$C$1,0)),"")</f>
        <v/>
      </c>
      <c r="P9721" s="28" t="str">
        <f t="array" ref="P9721">IFERROR(SEARCH(ÖĞRETMEN,'VERİ TABANI'!G9721,1),"")</f>
        <v/>
      </c>
      <c r="Q9721" s="29" t="str">
        <f t="shared" si="282"/>
        <v/>
      </c>
    </row>
    <row r="9722" spans="13:17">
      <c r="M9722" s="3" t="str">
        <f>IFERROR(INDEX('SINIF GÜNLER'!$A:$C,MATCH('VERİ TABANI'!$D9722,'SINIF GÜNLER'!$B:$B,0),MATCH('VERİ TABANI'!$M$1,'SINIF GÜNLER'!$A$1:$C$1,0)),"")</f>
        <v/>
      </c>
      <c r="P9722" s="28" t="str">
        <f t="array" ref="P9722">IFERROR(SEARCH(ÖĞRETMEN,'VERİ TABANI'!G9722,1),"")</f>
        <v/>
      </c>
      <c r="Q9722" s="29" t="str">
        <f t="shared" si="282"/>
        <v/>
      </c>
    </row>
    <row r="9723" spans="13:17">
      <c r="M9723" s="3" t="str">
        <f>IFERROR(INDEX('SINIF GÜNLER'!$A:$C,MATCH('VERİ TABANI'!$D9723,'SINIF GÜNLER'!$B:$B,0),MATCH('VERİ TABANI'!$M$1,'SINIF GÜNLER'!$A$1:$C$1,0)),"")</f>
        <v/>
      </c>
      <c r="P9723" s="28" t="str">
        <f t="array" ref="P9723">IFERROR(SEARCH(ÖĞRETMEN,'VERİ TABANI'!G9723,1),"")</f>
        <v/>
      </c>
      <c r="Q9723" s="29" t="str">
        <f t="shared" si="282"/>
        <v/>
      </c>
    </row>
    <row r="9724" spans="13:17">
      <c r="M9724" s="3" t="str">
        <f>IFERROR(INDEX('SINIF GÜNLER'!$A:$C,MATCH('VERİ TABANI'!$D9724,'SINIF GÜNLER'!$B:$B,0),MATCH('VERİ TABANI'!$M$1,'SINIF GÜNLER'!$A$1:$C$1,0)),"")</f>
        <v/>
      </c>
      <c r="P9724" s="28" t="str">
        <f t="array" ref="P9724">IFERROR(SEARCH(ÖĞRETMEN,'VERİ TABANI'!G9724,1),"")</f>
        <v/>
      </c>
      <c r="Q9724" s="29" t="str">
        <f t="shared" si="282"/>
        <v/>
      </c>
    </row>
    <row r="9725" spans="13:17">
      <c r="M9725" s="3" t="str">
        <f>IFERROR(INDEX('SINIF GÜNLER'!$A:$C,MATCH('VERİ TABANI'!$D9725,'SINIF GÜNLER'!$B:$B,0),MATCH('VERİ TABANI'!$M$1,'SINIF GÜNLER'!$A$1:$C$1,0)),"")</f>
        <v/>
      </c>
      <c r="P9725" s="28" t="str">
        <f t="array" ref="P9725">IFERROR(SEARCH(ÖĞRETMEN,'VERİ TABANI'!G9725,1),"")</f>
        <v/>
      </c>
      <c r="Q9725" s="29" t="str">
        <f t="shared" si="282"/>
        <v/>
      </c>
    </row>
    <row r="9726" spans="13:17">
      <c r="M9726" s="3" t="str">
        <f>IFERROR(INDEX('SINIF GÜNLER'!$A:$C,MATCH('VERİ TABANI'!$D9726,'SINIF GÜNLER'!$B:$B,0),MATCH('VERİ TABANI'!$M$1,'SINIF GÜNLER'!$A$1:$C$1,0)),"")</f>
        <v/>
      </c>
      <c r="P9726" s="28" t="str">
        <f t="array" ref="P9726">IFERROR(SEARCH(ÖĞRETMEN,'VERİ TABANI'!G9726,1),"")</f>
        <v/>
      </c>
      <c r="Q9726" s="29" t="str">
        <f t="shared" si="282"/>
        <v/>
      </c>
    </row>
    <row r="9727" spans="13:17">
      <c r="M9727" s="3" t="str">
        <f>IFERROR(INDEX('SINIF GÜNLER'!$A:$C,MATCH('VERİ TABANI'!$D9727,'SINIF GÜNLER'!$B:$B,0),MATCH('VERİ TABANI'!$M$1,'SINIF GÜNLER'!$A$1:$C$1,0)),"")</f>
        <v/>
      </c>
      <c r="P9727" s="28" t="str">
        <f t="array" ref="P9727">IFERROR(SEARCH(ÖĞRETMEN,'VERİ TABANI'!G9727,1),"")</f>
        <v/>
      </c>
      <c r="Q9727" s="29" t="str">
        <f t="shared" si="282"/>
        <v/>
      </c>
    </row>
    <row r="9728" spans="13:17">
      <c r="M9728" s="3" t="str">
        <f>IFERROR(INDEX('SINIF GÜNLER'!$A:$C,MATCH('VERİ TABANI'!$D9728,'SINIF GÜNLER'!$B:$B,0),MATCH('VERİ TABANI'!$M$1,'SINIF GÜNLER'!$A$1:$C$1,0)),"")</f>
        <v/>
      </c>
      <c r="P9728" s="28" t="str">
        <f t="array" ref="P9728">IFERROR(SEARCH(ÖĞRETMEN,'VERİ TABANI'!G9728,1),"")</f>
        <v/>
      </c>
      <c r="Q9728" s="29" t="str">
        <f t="shared" si="282"/>
        <v/>
      </c>
    </row>
    <row r="9729" spans="13:17">
      <c r="M9729" s="3" t="str">
        <f>IFERROR(INDEX('SINIF GÜNLER'!$A:$C,MATCH('VERİ TABANI'!$D9729,'SINIF GÜNLER'!$B:$B,0),MATCH('VERİ TABANI'!$M$1,'SINIF GÜNLER'!$A$1:$C$1,0)),"")</f>
        <v/>
      </c>
      <c r="P9729" s="28" t="str">
        <f t="array" ref="P9729">IFERROR(SEARCH(ÖĞRETMEN,'VERİ TABANI'!G9729,1),"")</f>
        <v/>
      </c>
      <c r="Q9729" s="29" t="str">
        <f t="shared" si="282"/>
        <v/>
      </c>
    </row>
    <row r="9730" spans="13:17">
      <c r="M9730" s="3" t="str">
        <f>IFERROR(INDEX('SINIF GÜNLER'!$A:$C,MATCH('VERİ TABANI'!$D9730,'SINIF GÜNLER'!$B:$B,0),MATCH('VERİ TABANI'!$M$1,'SINIF GÜNLER'!$A$1:$C$1,0)),"")</f>
        <v/>
      </c>
      <c r="P9730" s="28" t="str">
        <f t="array" ref="P9730">IFERROR(SEARCH(ÖĞRETMEN,'VERİ TABANI'!G9730,1),"")</f>
        <v/>
      </c>
      <c r="Q9730" s="29" t="str">
        <f t="shared" si="282"/>
        <v/>
      </c>
    </row>
    <row r="9731" spans="13:17">
      <c r="M9731" s="3" t="str">
        <f>IFERROR(INDEX('SINIF GÜNLER'!$A:$C,MATCH('VERİ TABANI'!$D9731,'SINIF GÜNLER'!$B:$B,0),MATCH('VERİ TABANI'!$M$1,'SINIF GÜNLER'!$A$1:$C$1,0)),"")</f>
        <v/>
      </c>
      <c r="P9731" s="28" t="str">
        <f t="array" ref="P9731">IFERROR(SEARCH(ÖĞRETMEN,'VERİ TABANI'!G9731,1),"")</f>
        <v/>
      </c>
      <c r="Q9731" s="29" t="str">
        <f t="shared" si="282"/>
        <v/>
      </c>
    </row>
    <row r="9732" spans="13:17">
      <c r="M9732" s="3" t="str">
        <f>IFERROR(INDEX('SINIF GÜNLER'!$A:$C,MATCH('VERİ TABANI'!$D9732,'SINIF GÜNLER'!$B:$B,0),MATCH('VERİ TABANI'!$M$1,'SINIF GÜNLER'!$A$1:$C$1,0)),"")</f>
        <v/>
      </c>
      <c r="P9732" s="28" t="str">
        <f t="array" ref="P9732">IFERROR(SEARCH(ÖĞRETMEN,'VERİ TABANI'!G9732,1),"")</f>
        <v/>
      </c>
      <c r="Q9732" s="29" t="str">
        <f t="shared" si="282"/>
        <v/>
      </c>
    </row>
    <row r="9733" spans="13:17">
      <c r="M9733" s="3" t="str">
        <f>IFERROR(INDEX('SINIF GÜNLER'!$A:$C,MATCH('VERİ TABANI'!$D9733,'SINIF GÜNLER'!$B:$B,0),MATCH('VERİ TABANI'!$M$1,'SINIF GÜNLER'!$A$1:$C$1,0)),"")</f>
        <v/>
      </c>
      <c r="P9733" s="28" t="str">
        <f t="array" ref="P9733">IFERROR(SEARCH(ÖĞRETMEN,'VERİ TABANI'!G9733,1),"")</f>
        <v/>
      </c>
      <c r="Q9733" s="29" t="str">
        <f t="shared" si="282"/>
        <v/>
      </c>
    </row>
    <row r="9734" spans="13:17">
      <c r="M9734" s="3" t="str">
        <f>IFERROR(INDEX('SINIF GÜNLER'!$A:$C,MATCH('VERİ TABANI'!$D9734,'SINIF GÜNLER'!$B:$B,0),MATCH('VERİ TABANI'!$M$1,'SINIF GÜNLER'!$A$1:$C$1,0)),"")</f>
        <v/>
      </c>
      <c r="P9734" s="28" t="str">
        <f t="array" ref="P9734">IFERROR(SEARCH(ÖĞRETMEN,'VERİ TABANI'!G9734,1),"")</f>
        <v/>
      </c>
      <c r="Q9734" s="29" t="str">
        <f t="shared" si="282"/>
        <v/>
      </c>
    </row>
    <row r="9735" spans="13:17">
      <c r="M9735" s="3" t="str">
        <f>IFERROR(INDEX('SINIF GÜNLER'!$A:$C,MATCH('VERİ TABANI'!$D9735,'SINIF GÜNLER'!$B:$B,0),MATCH('VERİ TABANI'!$M$1,'SINIF GÜNLER'!$A$1:$C$1,0)),"")</f>
        <v/>
      </c>
      <c r="P9735" s="28" t="str">
        <f t="array" ref="P9735">IFERROR(SEARCH(ÖĞRETMEN,'VERİ TABANI'!G9735,1),"")</f>
        <v/>
      </c>
      <c r="Q9735" s="29" t="str">
        <f t="shared" si="282"/>
        <v/>
      </c>
    </row>
    <row r="9736" spans="13:17">
      <c r="M9736" s="3" t="str">
        <f>IFERROR(INDEX('SINIF GÜNLER'!$A:$C,MATCH('VERİ TABANI'!$D9736,'SINIF GÜNLER'!$B:$B,0),MATCH('VERİ TABANI'!$M$1,'SINIF GÜNLER'!$A$1:$C$1,0)),"")</f>
        <v/>
      </c>
      <c r="P9736" s="28" t="str">
        <f t="array" ref="P9736">IFERROR(SEARCH(ÖĞRETMEN,'VERİ TABANI'!G9736,1),"")</f>
        <v/>
      </c>
      <c r="Q9736" s="29" t="str">
        <f t="shared" ref="Q9736:Q9799" si="283">IF(P9736="","",ROW())</f>
        <v/>
      </c>
    </row>
    <row r="9737" spans="13:17">
      <c r="M9737" s="3" t="str">
        <f>IFERROR(INDEX('SINIF GÜNLER'!$A:$C,MATCH('VERİ TABANI'!$D9737,'SINIF GÜNLER'!$B:$B,0),MATCH('VERİ TABANI'!$M$1,'SINIF GÜNLER'!$A$1:$C$1,0)),"")</f>
        <v/>
      </c>
      <c r="P9737" s="28" t="str">
        <f t="array" ref="P9737">IFERROR(SEARCH(ÖĞRETMEN,'VERİ TABANI'!G9737,1),"")</f>
        <v/>
      </c>
      <c r="Q9737" s="29" t="str">
        <f t="shared" si="283"/>
        <v/>
      </c>
    </row>
    <row r="9738" spans="13:17">
      <c r="M9738" s="3" t="str">
        <f>IFERROR(INDEX('SINIF GÜNLER'!$A:$C,MATCH('VERİ TABANI'!$D9738,'SINIF GÜNLER'!$B:$B,0),MATCH('VERİ TABANI'!$M$1,'SINIF GÜNLER'!$A$1:$C$1,0)),"")</f>
        <v/>
      </c>
      <c r="P9738" s="28" t="str">
        <f t="array" ref="P9738">IFERROR(SEARCH(ÖĞRETMEN,'VERİ TABANI'!G9738,1),"")</f>
        <v/>
      </c>
      <c r="Q9738" s="29" t="str">
        <f t="shared" si="283"/>
        <v/>
      </c>
    </row>
    <row r="9739" spans="13:17">
      <c r="M9739" s="3" t="str">
        <f>IFERROR(INDEX('SINIF GÜNLER'!$A:$C,MATCH('VERİ TABANI'!$D9739,'SINIF GÜNLER'!$B:$B,0),MATCH('VERİ TABANI'!$M$1,'SINIF GÜNLER'!$A$1:$C$1,0)),"")</f>
        <v/>
      </c>
      <c r="P9739" s="28" t="str">
        <f t="array" ref="P9739">IFERROR(SEARCH(ÖĞRETMEN,'VERİ TABANI'!G9739,1),"")</f>
        <v/>
      </c>
      <c r="Q9739" s="29" t="str">
        <f t="shared" si="283"/>
        <v/>
      </c>
    </row>
    <row r="9740" spans="13:17">
      <c r="M9740" s="3" t="str">
        <f>IFERROR(INDEX('SINIF GÜNLER'!$A:$C,MATCH('VERİ TABANI'!$D9740,'SINIF GÜNLER'!$B:$B,0),MATCH('VERİ TABANI'!$M$1,'SINIF GÜNLER'!$A$1:$C$1,0)),"")</f>
        <v/>
      </c>
      <c r="P9740" s="28" t="str">
        <f t="array" ref="P9740">IFERROR(SEARCH(ÖĞRETMEN,'VERİ TABANI'!G9740,1),"")</f>
        <v/>
      </c>
      <c r="Q9740" s="29" t="str">
        <f t="shared" si="283"/>
        <v/>
      </c>
    </row>
    <row r="9741" spans="13:17">
      <c r="M9741" s="3" t="str">
        <f>IFERROR(INDEX('SINIF GÜNLER'!$A:$C,MATCH('VERİ TABANI'!$D9741,'SINIF GÜNLER'!$B:$B,0),MATCH('VERİ TABANI'!$M$1,'SINIF GÜNLER'!$A$1:$C$1,0)),"")</f>
        <v/>
      </c>
      <c r="P9741" s="28" t="str">
        <f t="array" ref="P9741">IFERROR(SEARCH(ÖĞRETMEN,'VERİ TABANI'!G9741,1),"")</f>
        <v/>
      </c>
      <c r="Q9741" s="29" t="str">
        <f t="shared" si="283"/>
        <v/>
      </c>
    </row>
    <row r="9742" spans="13:17">
      <c r="M9742" s="3" t="str">
        <f>IFERROR(INDEX('SINIF GÜNLER'!$A:$C,MATCH('VERİ TABANI'!$D9742,'SINIF GÜNLER'!$B:$B,0),MATCH('VERİ TABANI'!$M$1,'SINIF GÜNLER'!$A$1:$C$1,0)),"")</f>
        <v/>
      </c>
      <c r="P9742" s="28" t="str">
        <f t="array" ref="P9742">IFERROR(SEARCH(ÖĞRETMEN,'VERİ TABANI'!G9742,1),"")</f>
        <v/>
      </c>
      <c r="Q9742" s="29" t="str">
        <f t="shared" si="283"/>
        <v/>
      </c>
    </row>
    <row r="9743" spans="13:17">
      <c r="M9743" s="3" t="str">
        <f>IFERROR(INDEX('SINIF GÜNLER'!$A:$C,MATCH('VERİ TABANI'!$D9743,'SINIF GÜNLER'!$B:$B,0),MATCH('VERİ TABANI'!$M$1,'SINIF GÜNLER'!$A$1:$C$1,0)),"")</f>
        <v/>
      </c>
      <c r="P9743" s="28" t="str">
        <f t="array" ref="P9743">IFERROR(SEARCH(ÖĞRETMEN,'VERİ TABANI'!G9743,1),"")</f>
        <v/>
      </c>
      <c r="Q9743" s="29" t="str">
        <f t="shared" si="283"/>
        <v/>
      </c>
    </row>
    <row r="9744" spans="13:17">
      <c r="M9744" s="3" t="str">
        <f>IFERROR(INDEX('SINIF GÜNLER'!$A:$C,MATCH('VERİ TABANI'!$D9744,'SINIF GÜNLER'!$B:$B,0),MATCH('VERİ TABANI'!$M$1,'SINIF GÜNLER'!$A$1:$C$1,0)),"")</f>
        <v/>
      </c>
      <c r="P9744" s="28" t="str">
        <f t="array" ref="P9744">IFERROR(SEARCH(ÖĞRETMEN,'VERİ TABANI'!G9744,1),"")</f>
        <v/>
      </c>
      <c r="Q9744" s="29" t="str">
        <f t="shared" si="283"/>
        <v/>
      </c>
    </row>
    <row r="9745" spans="13:17">
      <c r="M9745" s="3" t="str">
        <f>IFERROR(INDEX('SINIF GÜNLER'!$A:$C,MATCH('VERİ TABANI'!$D9745,'SINIF GÜNLER'!$B:$B,0),MATCH('VERİ TABANI'!$M$1,'SINIF GÜNLER'!$A$1:$C$1,0)),"")</f>
        <v/>
      </c>
      <c r="P9745" s="28" t="str">
        <f t="array" ref="P9745">IFERROR(SEARCH(ÖĞRETMEN,'VERİ TABANI'!G9745,1),"")</f>
        <v/>
      </c>
      <c r="Q9745" s="29" t="str">
        <f t="shared" si="283"/>
        <v/>
      </c>
    </row>
    <row r="9746" spans="13:17">
      <c r="M9746" s="3" t="str">
        <f>IFERROR(INDEX('SINIF GÜNLER'!$A:$C,MATCH('VERİ TABANI'!$D9746,'SINIF GÜNLER'!$B:$B,0),MATCH('VERİ TABANI'!$M$1,'SINIF GÜNLER'!$A$1:$C$1,0)),"")</f>
        <v/>
      </c>
      <c r="P9746" s="28" t="str">
        <f t="array" ref="P9746">IFERROR(SEARCH(ÖĞRETMEN,'VERİ TABANI'!G9746,1),"")</f>
        <v/>
      </c>
      <c r="Q9746" s="29" t="str">
        <f t="shared" si="283"/>
        <v/>
      </c>
    </row>
    <row r="9747" spans="13:17">
      <c r="M9747" s="3" t="str">
        <f>IFERROR(INDEX('SINIF GÜNLER'!$A:$C,MATCH('VERİ TABANI'!$D9747,'SINIF GÜNLER'!$B:$B,0),MATCH('VERİ TABANI'!$M$1,'SINIF GÜNLER'!$A$1:$C$1,0)),"")</f>
        <v/>
      </c>
      <c r="P9747" s="28" t="str">
        <f t="array" ref="P9747">IFERROR(SEARCH(ÖĞRETMEN,'VERİ TABANI'!G9747,1),"")</f>
        <v/>
      </c>
      <c r="Q9747" s="29" t="str">
        <f t="shared" si="283"/>
        <v/>
      </c>
    </row>
    <row r="9748" spans="13:17">
      <c r="M9748" s="3" t="str">
        <f>IFERROR(INDEX('SINIF GÜNLER'!$A:$C,MATCH('VERİ TABANI'!$D9748,'SINIF GÜNLER'!$B:$B,0),MATCH('VERİ TABANI'!$M$1,'SINIF GÜNLER'!$A$1:$C$1,0)),"")</f>
        <v/>
      </c>
      <c r="P9748" s="28" t="str">
        <f t="array" ref="P9748">IFERROR(SEARCH(ÖĞRETMEN,'VERİ TABANI'!G9748,1),"")</f>
        <v/>
      </c>
      <c r="Q9748" s="29" t="str">
        <f t="shared" si="283"/>
        <v/>
      </c>
    </row>
    <row r="9749" spans="13:17">
      <c r="M9749" s="3" t="str">
        <f>IFERROR(INDEX('SINIF GÜNLER'!$A:$C,MATCH('VERİ TABANI'!$D9749,'SINIF GÜNLER'!$B:$B,0),MATCH('VERİ TABANI'!$M$1,'SINIF GÜNLER'!$A$1:$C$1,0)),"")</f>
        <v/>
      </c>
      <c r="P9749" s="28" t="str">
        <f t="array" ref="P9749">IFERROR(SEARCH(ÖĞRETMEN,'VERİ TABANI'!G9749,1),"")</f>
        <v/>
      </c>
      <c r="Q9749" s="29" t="str">
        <f t="shared" si="283"/>
        <v/>
      </c>
    </row>
    <row r="9750" spans="13:17">
      <c r="M9750" s="3" t="str">
        <f>IFERROR(INDEX('SINIF GÜNLER'!$A:$C,MATCH('VERİ TABANI'!$D9750,'SINIF GÜNLER'!$B:$B,0),MATCH('VERİ TABANI'!$M$1,'SINIF GÜNLER'!$A$1:$C$1,0)),"")</f>
        <v/>
      </c>
      <c r="P9750" s="28" t="str">
        <f t="array" ref="P9750">IFERROR(SEARCH(ÖĞRETMEN,'VERİ TABANI'!G9750,1),"")</f>
        <v/>
      </c>
      <c r="Q9750" s="29" t="str">
        <f t="shared" si="283"/>
        <v/>
      </c>
    </row>
    <row r="9751" spans="13:17">
      <c r="M9751" s="3" t="str">
        <f>IFERROR(INDEX('SINIF GÜNLER'!$A:$C,MATCH('VERİ TABANI'!$D9751,'SINIF GÜNLER'!$B:$B,0),MATCH('VERİ TABANI'!$M$1,'SINIF GÜNLER'!$A$1:$C$1,0)),"")</f>
        <v/>
      </c>
      <c r="P9751" s="28" t="str">
        <f t="array" ref="P9751">IFERROR(SEARCH(ÖĞRETMEN,'VERİ TABANI'!G9751,1),"")</f>
        <v/>
      </c>
      <c r="Q9751" s="29" t="str">
        <f t="shared" si="283"/>
        <v/>
      </c>
    </row>
    <row r="9752" spans="13:17">
      <c r="M9752" s="3" t="str">
        <f>IFERROR(INDEX('SINIF GÜNLER'!$A:$C,MATCH('VERİ TABANI'!$D9752,'SINIF GÜNLER'!$B:$B,0),MATCH('VERİ TABANI'!$M$1,'SINIF GÜNLER'!$A$1:$C$1,0)),"")</f>
        <v/>
      </c>
      <c r="P9752" s="28" t="str">
        <f t="array" ref="P9752">IFERROR(SEARCH(ÖĞRETMEN,'VERİ TABANI'!G9752,1),"")</f>
        <v/>
      </c>
      <c r="Q9752" s="29" t="str">
        <f t="shared" si="283"/>
        <v/>
      </c>
    </row>
    <row r="9753" spans="13:17">
      <c r="M9753" s="3" t="str">
        <f>IFERROR(INDEX('SINIF GÜNLER'!$A:$C,MATCH('VERİ TABANI'!$D9753,'SINIF GÜNLER'!$B:$B,0),MATCH('VERİ TABANI'!$M$1,'SINIF GÜNLER'!$A$1:$C$1,0)),"")</f>
        <v/>
      </c>
      <c r="P9753" s="28" t="str">
        <f t="array" ref="P9753">IFERROR(SEARCH(ÖĞRETMEN,'VERİ TABANI'!G9753,1),"")</f>
        <v/>
      </c>
      <c r="Q9753" s="29" t="str">
        <f t="shared" si="283"/>
        <v/>
      </c>
    </row>
    <row r="9754" spans="13:17">
      <c r="M9754" s="3" t="str">
        <f>IFERROR(INDEX('SINIF GÜNLER'!$A:$C,MATCH('VERİ TABANI'!$D9754,'SINIF GÜNLER'!$B:$B,0),MATCH('VERİ TABANI'!$M$1,'SINIF GÜNLER'!$A$1:$C$1,0)),"")</f>
        <v/>
      </c>
      <c r="P9754" s="28" t="str">
        <f t="array" ref="P9754">IFERROR(SEARCH(ÖĞRETMEN,'VERİ TABANI'!G9754,1),"")</f>
        <v/>
      </c>
      <c r="Q9754" s="29" t="str">
        <f t="shared" si="283"/>
        <v/>
      </c>
    </row>
    <row r="9755" spans="13:17">
      <c r="M9755" s="3" t="str">
        <f>IFERROR(INDEX('SINIF GÜNLER'!$A:$C,MATCH('VERİ TABANI'!$D9755,'SINIF GÜNLER'!$B:$B,0),MATCH('VERİ TABANI'!$M$1,'SINIF GÜNLER'!$A$1:$C$1,0)),"")</f>
        <v/>
      </c>
      <c r="P9755" s="28" t="str">
        <f t="array" ref="P9755">IFERROR(SEARCH(ÖĞRETMEN,'VERİ TABANI'!G9755,1),"")</f>
        <v/>
      </c>
      <c r="Q9755" s="29" t="str">
        <f t="shared" si="283"/>
        <v/>
      </c>
    </row>
    <row r="9756" spans="13:17">
      <c r="M9756" s="3" t="str">
        <f>IFERROR(INDEX('SINIF GÜNLER'!$A:$C,MATCH('VERİ TABANI'!$D9756,'SINIF GÜNLER'!$B:$B,0),MATCH('VERİ TABANI'!$M$1,'SINIF GÜNLER'!$A$1:$C$1,0)),"")</f>
        <v/>
      </c>
      <c r="P9756" s="28" t="str">
        <f t="array" ref="P9756">IFERROR(SEARCH(ÖĞRETMEN,'VERİ TABANI'!G9756,1),"")</f>
        <v/>
      </c>
      <c r="Q9756" s="29" t="str">
        <f t="shared" si="283"/>
        <v/>
      </c>
    </row>
    <row r="9757" spans="13:17">
      <c r="M9757" s="3" t="str">
        <f>IFERROR(INDEX('SINIF GÜNLER'!$A:$C,MATCH('VERİ TABANI'!$D9757,'SINIF GÜNLER'!$B:$B,0),MATCH('VERİ TABANI'!$M$1,'SINIF GÜNLER'!$A$1:$C$1,0)),"")</f>
        <v/>
      </c>
      <c r="P9757" s="28" t="str">
        <f t="array" ref="P9757">IFERROR(SEARCH(ÖĞRETMEN,'VERİ TABANI'!G9757,1),"")</f>
        <v/>
      </c>
      <c r="Q9757" s="29" t="str">
        <f t="shared" si="283"/>
        <v/>
      </c>
    </row>
    <row r="9758" spans="13:17">
      <c r="M9758" s="3" t="str">
        <f>IFERROR(INDEX('SINIF GÜNLER'!$A:$C,MATCH('VERİ TABANI'!$D9758,'SINIF GÜNLER'!$B:$B,0),MATCH('VERİ TABANI'!$M$1,'SINIF GÜNLER'!$A$1:$C$1,0)),"")</f>
        <v/>
      </c>
      <c r="P9758" s="28" t="str">
        <f t="array" ref="P9758">IFERROR(SEARCH(ÖĞRETMEN,'VERİ TABANI'!G9758,1),"")</f>
        <v/>
      </c>
      <c r="Q9758" s="29" t="str">
        <f t="shared" si="283"/>
        <v/>
      </c>
    </row>
    <row r="9759" spans="13:17">
      <c r="M9759" s="3" t="str">
        <f>IFERROR(INDEX('SINIF GÜNLER'!$A:$C,MATCH('VERİ TABANI'!$D9759,'SINIF GÜNLER'!$B:$B,0),MATCH('VERİ TABANI'!$M$1,'SINIF GÜNLER'!$A$1:$C$1,0)),"")</f>
        <v/>
      </c>
      <c r="P9759" s="28" t="str">
        <f t="array" ref="P9759">IFERROR(SEARCH(ÖĞRETMEN,'VERİ TABANI'!G9759,1),"")</f>
        <v/>
      </c>
      <c r="Q9759" s="29" t="str">
        <f t="shared" si="283"/>
        <v/>
      </c>
    </row>
    <row r="9760" spans="13:17">
      <c r="M9760" s="3" t="str">
        <f>IFERROR(INDEX('SINIF GÜNLER'!$A:$C,MATCH('VERİ TABANI'!$D9760,'SINIF GÜNLER'!$B:$B,0),MATCH('VERİ TABANI'!$M$1,'SINIF GÜNLER'!$A$1:$C$1,0)),"")</f>
        <v/>
      </c>
      <c r="P9760" s="28" t="str">
        <f t="array" ref="P9760">IFERROR(SEARCH(ÖĞRETMEN,'VERİ TABANI'!G9760,1),"")</f>
        <v/>
      </c>
      <c r="Q9760" s="29" t="str">
        <f t="shared" si="283"/>
        <v/>
      </c>
    </row>
    <row r="9761" spans="13:17">
      <c r="M9761" s="3" t="str">
        <f>IFERROR(INDEX('SINIF GÜNLER'!$A:$C,MATCH('VERİ TABANI'!$D9761,'SINIF GÜNLER'!$B:$B,0),MATCH('VERİ TABANI'!$M$1,'SINIF GÜNLER'!$A$1:$C$1,0)),"")</f>
        <v/>
      </c>
      <c r="P9761" s="28" t="str">
        <f t="array" ref="P9761">IFERROR(SEARCH(ÖĞRETMEN,'VERİ TABANI'!G9761,1),"")</f>
        <v/>
      </c>
      <c r="Q9761" s="29" t="str">
        <f t="shared" si="283"/>
        <v/>
      </c>
    </row>
    <row r="9762" spans="13:17">
      <c r="M9762" s="3" t="str">
        <f>IFERROR(INDEX('SINIF GÜNLER'!$A:$C,MATCH('VERİ TABANI'!$D9762,'SINIF GÜNLER'!$B:$B,0),MATCH('VERİ TABANI'!$M$1,'SINIF GÜNLER'!$A$1:$C$1,0)),"")</f>
        <v/>
      </c>
      <c r="P9762" s="28" t="str">
        <f t="array" ref="P9762">IFERROR(SEARCH(ÖĞRETMEN,'VERİ TABANI'!G9762,1),"")</f>
        <v/>
      </c>
      <c r="Q9762" s="29" t="str">
        <f t="shared" si="283"/>
        <v/>
      </c>
    </row>
    <row r="9763" spans="13:17">
      <c r="M9763" s="3" t="str">
        <f>IFERROR(INDEX('SINIF GÜNLER'!$A:$C,MATCH('VERİ TABANI'!$D9763,'SINIF GÜNLER'!$B:$B,0),MATCH('VERİ TABANI'!$M$1,'SINIF GÜNLER'!$A$1:$C$1,0)),"")</f>
        <v/>
      </c>
      <c r="P9763" s="28" t="str">
        <f t="array" ref="P9763">IFERROR(SEARCH(ÖĞRETMEN,'VERİ TABANI'!G9763,1),"")</f>
        <v/>
      </c>
      <c r="Q9763" s="29" t="str">
        <f t="shared" si="283"/>
        <v/>
      </c>
    </row>
    <row r="9764" spans="13:17">
      <c r="M9764" s="3" t="str">
        <f>IFERROR(INDEX('SINIF GÜNLER'!$A:$C,MATCH('VERİ TABANI'!$D9764,'SINIF GÜNLER'!$B:$B,0),MATCH('VERİ TABANI'!$M$1,'SINIF GÜNLER'!$A$1:$C$1,0)),"")</f>
        <v/>
      </c>
      <c r="P9764" s="28" t="str">
        <f t="array" ref="P9764">IFERROR(SEARCH(ÖĞRETMEN,'VERİ TABANI'!G9764,1),"")</f>
        <v/>
      </c>
      <c r="Q9764" s="29" t="str">
        <f t="shared" si="283"/>
        <v/>
      </c>
    </row>
    <row r="9765" spans="13:17">
      <c r="M9765" s="3" t="str">
        <f>IFERROR(INDEX('SINIF GÜNLER'!$A:$C,MATCH('VERİ TABANI'!$D9765,'SINIF GÜNLER'!$B:$B,0),MATCH('VERİ TABANI'!$M$1,'SINIF GÜNLER'!$A$1:$C$1,0)),"")</f>
        <v/>
      </c>
      <c r="P9765" s="28" t="str">
        <f t="array" ref="P9765">IFERROR(SEARCH(ÖĞRETMEN,'VERİ TABANI'!G9765,1),"")</f>
        <v/>
      </c>
      <c r="Q9765" s="29" t="str">
        <f t="shared" si="283"/>
        <v/>
      </c>
    </row>
    <row r="9766" spans="13:17">
      <c r="M9766" s="3" t="str">
        <f>IFERROR(INDEX('SINIF GÜNLER'!$A:$C,MATCH('VERİ TABANI'!$D9766,'SINIF GÜNLER'!$B:$B,0),MATCH('VERİ TABANI'!$M$1,'SINIF GÜNLER'!$A$1:$C$1,0)),"")</f>
        <v/>
      </c>
      <c r="P9766" s="28" t="str">
        <f t="array" ref="P9766">IFERROR(SEARCH(ÖĞRETMEN,'VERİ TABANI'!G9766,1),"")</f>
        <v/>
      </c>
      <c r="Q9766" s="29" t="str">
        <f t="shared" si="283"/>
        <v/>
      </c>
    </row>
    <row r="9767" spans="13:17">
      <c r="M9767" s="3" t="str">
        <f>IFERROR(INDEX('SINIF GÜNLER'!$A:$C,MATCH('VERİ TABANI'!$D9767,'SINIF GÜNLER'!$B:$B,0),MATCH('VERİ TABANI'!$M$1,'SINIF GÜNLER'!$A$1:$C$1,0)),"")</f>
        <v/>
      </c>
      <c r="P9767" s="28" t="str">
        <f t="array" ref="P9767">IFERROR(SEARCH(ÖĞRETMEN,'VERİ TABANI'!G9767,1),"")</f>
        <v/>
      </c>
      <c r="Q9767" s="29" t="str">
        <f t="shared" si="283"/>
        <v/>
      </c>
    </row>
    <row r="9768" spans="13:17">
      <c r="M9768" s="3" t="str">
        <f>IFERROR(INDEX('SINIF GÜNLER'!$A:$C,MATCH('VERİ TABANI'!$D9768,'SINIF GÜNLER'!$B:$B,0),MATCH('VERİ TABANI'!$M$1,'SINIF GÜNLER'!$A$1:$C$1,0)),"")</f>
        <v/>
      </c>
      <c r="P9768" s="28" t="str">
        <f t="array" ref="P9768">IFERROR(SEARCH(ÖĞRETMEN,'VERİ TABANI'!G9768,1),"")</f>
        <v/>
      </c>
      <c r="Q9768" s="29" t="str">
        <f t="shared" si="283"/>
        <v/>
      </c>
    </row>
    <row r="9769" spans="13:17">
      <c r="M9769" s="3" t="str">
        <f>IFERROR(INDEX('SINIF GÜNLER'!$A:$C,MATCH('VERİ TABANI'!$D9769,'SINIF GÜNLER'!$B:$B,0),MATCH('VERİ TABANI'!$M$1,'SINIF GÜNLER'!$A$1:$C$1,0)),"")</f>
        <v/>
      </c>
      <c r="P9769" s="28" t="str">
        <f t="array" ref="P9769">IFERROR(SEARCH(ÖĞRETMEN,'VERİ TABANI'!G9769,1),"")</f>
        <v/>
      </c>
      <c r="Q9769" s="29" t="str">
        <f t="shared" si="283"/>
        <v/>
      </c>
    </row>
    <row r="9770" spans="13:17">
      <c r="M9770" s="3" t="str">
        <f>IFERROR(INDEX('SINIF GÜNLER'!$A:$C,MATCH('VERİ TABANI'!$D9770,'SINIF GÜNLER'!$B:$B,0),MATCH('VERİ TABANI'!$M$1,'SINIF GÜNLER'!$A$1:$C$1,0)),"")</f>
        <v/>
      </c>
      <c r="P9770" s="28" t="str">
        <f t="array" ref="P9770">IFERROR(SEARCH(ÖĞRETMEN,'VERİ TABANI'!G9770,1),"")</f>
        <v/>
      </c>
      <c r="Q9770" s="29" t="str">
        <f t="shared" si="283"/>
        <v/>
      </c>
    </row>
    <row r="9771" spans="13:17">
      <c r="M9771" s="3" t="str">
        <f>IFERROR(INDEX('SINIF GÜNLER'!$A:$C,MATCH('VERİ TABANI'!$D9771,'SINIF GÜNLER'!$B:$B,0),MATCH('VERİ TABANI'!$M$1,'SINIF GÜNLER'!$A$1:$C$1,0)),"")</f>
        <v/>
      </c>
      <c r="P9771" s="28" t="str">
        <f t="array" ref="P9771">IFERROR(SEARCH(ÖĞRETMEN,'VERİ TABANI'!G9771,1),"")</f>
        <v/>
      </c>
      <c r="Q9771" s="29" t="str">
        <f t="shared" si="283"/>
        <v/>
      </c>
    </row>
    <row r="9772" spans="13:17">
      <c r="M9772" s="3" t="str">
        <f>IFERROR(INDEX('SINIF GÜNLER'!$A:$C,MATCH('VERİ TABANI'!$D9772,'SINIF GÜNLER'!$B:$B,0),MATCH('VERİ TABANI'!$M$1,'SINIF GÜNLER'!$A$1:$C$1,0)),"")</f>
        <v/>
      </c>
      <c r="P9772" s="28" t="str">
        <f t="array" ref="P9772">IFERROR(SEARCH(ÖĞRETMEN,'VERİ TABANI'!G9772,1),"")</f>
        <v/>
      </c>
      <c r="Q9772" s="29" t="str">
        <f t="shared" si="283"/>
        <v/>
      </c>
    </row>
    <row r="9773" spans="13:17">
      <c r="M9773" s="3" t="str">
        <f>IFERROR(INDEX('SINIF GÜNLER'!$A:$C,MATCH('VERİ TABANI'!$D9773,'SINIF GÜNLER'!$B:$B,0),MATCH('VERİ TABANI'!$M$1,'SINIF GÜNLER'!$A$1:$C$1,0)),"")</f>
        <v/>
      </c>
      <c r="P9773" s="28" t="str">
        <f t="array" ref="P9773">IFERROR(SEARCH(ÖĞRETMEN,'VERİ TABANI'!G9773,1),"")</f>
        <v/>
      </c>
      <c r="Q9773" s="29" t="str">
        <f t="shared" si="283"/>
        <v/>
      </c>
    </row>
    <row r="9774" spans="13:17">
      <c r="M9774" s="3" t="str">
        <f>IFERROR(INDEX('SINIF GÜNLER'!$A:$C,MATCH('VERİ TABANI'!$D9774,'SINIF GÜNLER'!$B:$B,0),MATCH('VERİ TABANI'!$M$1,'SINIF GÜNLER'!$A$1:$C$1,0)),"")</f>
        <v/>
      </c>
      <c r="P9774" s="28" t="str">
        <f t="array" ref="P9774">IFERROR(SEARCH(ÖĞRETMEN,'VERİ TABANI'!G9774,1),"")</f>
        <v/>
      </c>
      <c r="Q9774" s="29" t="str">
        <f t="shared" si="283"/>
        <v/>
      </c>
    </row>
    <row r="9775" spans="13:17">
      <c r="M9775" s="3" t="str">
        <f>IFERROR(INDEX('SINIF GÜNLER'!$A:$C,MATCH('VERİ TABANI'!$D9775,'SINIF GÜNLER'!$B:$B,0),MATCH('VERİ TABANI'!$M$1,'SINIF GÜNLER'!$A$1:$C$1,0)),"")</f>
        <v/>
      </c>
      <c r="P9775" s="28" t="str">
        <f t="array" ref="P9775">IFERROR(SEARCH(ÖĞRETMEN,'VERİ TABANI'!G9775,1),"")</f>
        <v/>
      </c>
      <c r="Q9775" s="29" t="str">
        <f t="shared" si="283"/>
        <v/>
      </c>
    </row>
    <row r="9776" spans="13:17">
      <c r="M9776" s="3" t="str">
        <f>IFERROR(INDEX('SINIF GÜNLER'!$A:$C,MATCH('VERİ TABANI'!$D9776,'SINIF GÜNLER'!$B:$B,0),MATCH('VERİ TABANI'!$M$1,'SINIF GÜNLER'!$A$1:$C$1,0)),"")</f>
        <v/>
      </c>
      <c r="P9776" s="28" t="str">
        <f t="array" ref="P9776">IFERROR(SEARCH(ÖĞRETMEN,'VERİ TABANI'!G9776,1),"")</f>
        <v/>
      </c>
      <c r="Q9776" s="29" t="str">
        <f t="shared" si="283"/>
        <v/>
      </c>
    </row>
    <row r="9777" spans="13:17">
      <c r="M9777" s="3" t="str">
        <f>IFERROR(INDEX('SINIF GÜNLER'!$A:$C,MATCH('VERİ TABANI'!$D9777,'SINIF GÜNLER'!$B:$B,0),MATCH('VERİ TABANI'!$M$1,'SINIF GÜNLER'!$A$1:$C$1,0)),"")</f>
        <v/>
      </c>
      <c r="P9777" s="28" t="str">
        <f t="array" ref="P9777">IFERROR(SEARCH(ÖĞRETMEN,'VERİ TABANI'!G9777,1),"")</f>
        <v/>
      </c>
      <c r="Q9777" s="29" t="str">
        <f t="shared" si="283"/>
        <v/>
      </c>
    </row>
    <row r="9778" spans="13:17">
      <c r="M9778" s="3" t="str">
        <f>IFERROR(INDEX('SINIF GÜNLER'!$A:$C,MATCH('VERİ TABANI'!$D9778,'SINIF GÜNLER'!$B:$B,0),MATCH('VERİ TABANI'!$M$1,'SINIF GÜNLER'!$A$1:$C$1,0)),"")</f>
        <v/>
      </c>
      <c r="P9778" s="28" t="str">
        <f t="array" ref="P9778">IFERROR(SEARCH(ÖĞRETMEN,'VERİ TABANI'!G9778,1),"")</f>
        <v/>
      </c>
      <c r="Q9778" s="29" t="str">
        <f t="shared" si="283"/>
        <v/>
      </c>
    </row>
    <row r="9779" spans="13:17">
      <c r="M9779" s="3" t="str">
        <f>IFERROR(INDEX('SINIF GÜNLER'!$A:$C,MATCH('VERİ TABANI'!$D9779,'SINIF GÜNLER'!$B:$B,0),MATCH('VERİ TABANI'!$M$1,'SINIF GÜNLER'!$A$1:$C$1,0)),"")</f>
        <v/>
      </c>
      <c r="P9779" s="28" t="str">
        <f t="array" ref="P9779">IFERROR(SEARCH(ÖĞRETMEN,'VERİ TABANI'!G9779,1),"")</f>
        <v/>
      </c>
      <c r="Q9779" s="29" t="str">
        <f t="shared" si="283"/>
        <v/>
      </c>
    </row>
    <row r="9780" spans="13:17">
      <c r="M9780" s="3" t="str">
        <f>IFERROR(INDEX('SINIF GÜNLER'!$A:$C,MATCH('VERİ TABANI'!$D9780,'SINIF GÜNLER'!$B:$B,0),MATCH('VERİ TABANI'!$M$1,'SINIF GÜNLER'!$A$1:$C$1,0)),"")</f>
        <v/>
      </c>
      <c r="P9780" s="28" t="str">
        <f t="array" ref="P9780">IFERROR(SEARCH(ÖĞRETMEN,'VERİ TABANI'!G9780,1),"")</f>
        <v/>
      </c>
      <c r="Q9780" s="29" t="str">
        <f t="shared" si="283"/>
        <v/>
      </c>
    </row>
    <row r="9781" spans="13:17">
      <c r="M9781" s="3" t="str">
        <f>IFERROR(INDEX('SINIF GÜNLER'!$A:$C,MATCH('VERİ TABANI'!$D9781,'SINIF GÜNLER'!$B:$B,0),MATCH('VERİ TABANI'!$M$1,'SINIF GÜNLER'!$A$1:$C$1,0)),"")</f>
        <v/>
      </c>
      <c r="P9781" s="28" t="str">
        <f t="array" ref="P9781">IFERROR(SEARCH(ÖĞRETMEN,'VERİ TABANI'!G9781,1),"")</f>
        <v/>
      </c>
      <c r="Q9781" s="29" t="str">
        <f t="shared" si="283"/>
        <v/>
      </c>
    </row>
    <row r="9782" spans="13:17">
      <c r="M9782" s="3" t="str">
        <f>IFERROR(INDEX('SINIF GÜNLER'!$A:$C,MATCH('VERİ TABANI'!$D9782,'SINIF GÜNLER'!$B:$B,0),MATCH('VERİ TABANI'!$M$1,'SINIF GÜNLER'!$A$1:$C$1,0)),"")</f>
        <v/>
      </c>
      <c r="P9782" s="28" t="str">
        <f t="array" ref="P9782">IFERROR(SEARCH(ÖĞRETMEN,'VERİ TABANI'!G9782,1),"")</f>
        <v/>
      </c>
      <c r="Q9782" s="29" t="str">
        <f t="shared" si="283"/>
        <v/>
      </c>
    </row>
    <row r="9783" spans="13:17">
      <c r="M9783" s="3" t="str">
        <f>IFERROR(INDEX('SINIF GÜNLER'!$A:$C,MATCH('VERİ TABANI'!$D9783,'SINIF GÜNLER'!$B:$B,0),MATCH('VERİ TABANI'!$M$1,'SINIF GÜNLER'!$A$1:$C$1,0)),"")</f>
        <v/>
      </c>
      <c r="P9783" s="28" t="str">
        <f t="array" ref="P9783">IFERROR(SEARCH(ÖĞRETMEN,'VERİ TABANI'!G9783,1),"")</f>
        <v/>
      </c>
      <c r="Q9783" s="29" t="str">
        <f t="shared" si="283"/>
        <v/>
      </c>
    </row>
    <row r="9784" spans="13:17">
      <c r="M9784" s="3" t="str">
        <f>IFERROR(INDEX('SINIF GÜNLER'!$A:$C,MATCH('VERİ TABANI'!$D9784,'SINIF GÜNLER'!$B:$B,0),MATCH('VERİ TABANI'!$M$1,'SINIF GÜNLER'!$A$1:$C$1,0)),"")</f>
        <v/>
      </c>
      <c r="P9784" s="28" t="str">
        <f t="array" ref="P9784">IFERROR(SEARCH(ÖĞRETMEN,'VERİ TABANI'!G9784,1),"")</f>
        <v/>
      </c>
      <c r="Q9784" s="29" t="str">
        <f t="shared" si="283"/>
        <v/>
      </c>
    </row>
    <row r="9785" spans="13:17">
      <c r="M9785" s="3" t="str">
        <f>IFERROR(INDEX('SINIF GÜNLER'!$A:$C,MATCH('VERİ TABANI'!$D9785,'SINIF GÜNLER'!$B:$B,0),MATCH('VERİ TABANI'!$M$1,'SINIF GÜNLER'!$A$1:$C$1,0)),"")</f>
        <v/>
      </c>
      <c r="P9785" s="28" t="str">
        <f t="array" ref="P9785">IFERROR(SEARCH(ÖĞRETMEN,'VERİ TABANI'!G9785,1),"")</f>
        <v/>
      </c>
      <c r="Q9785" s="29" t="str">
        <f t="shared" si="283"/>
        <v/>
      </c>
    </row>
    <row r="9786" spans="13:17">
      <c r="M9786" s="3" t="str">
        <f>IFERROR(INDEX('SINIF GÜNLER'!$A:$C,MATCH('VERİ TABANI'!$D9786,'SINIF GÜNLER'!$B:$B,0),MATCH('VERİ TABANI'!$M$1,'SINIF GÜNLER'!$A$1:$C$1,0)),"")</f>
        <v/>
      </c>
      <c r="P9786" s="28" t="str">
        <f t="array" ref="P9786">IFERROR(SEARCH(ÖĞRETMEN,'VERİ TABANI'!G9786,1),"")</f>
        <v/>
      </c>
      <c r="Q9786" s="29" t="str">
        <f t="shared" si="283"/>
        <v/>
      </c>
    </row>
    <row r="9787" spans="13:17">
      <c r="M9787" s="3" t="str">
        <f>IFERROR(INDEX('SINIF GÜNLER'!$A:$C,MATCH('VERİ TABANI'!$D9787,'SINIF GÜNLER'!$B:$B,0),MATCH('VERİ TABANI'!$M$1,'SINIF GÜNLER'!$A$1:$C$1,0)),"")</f>
        <v/>
      </c>
      <c r="P9787" s="28" t="str">
        <f t="array" ref="P9787">IFERROR(SEARCH(ÖĞRETMEN,'VERİ TABANI'!G9787,1),"")</f>
        <v/>
      </c>
      <c r="Q9787" s="29" t="str">
        <f t="shared" si="283"/>
        <v/>
      </c>
    </row>
    <row r="9788" spans="13:17">
      <c r="M9788" s="3" t="str">
        <f>IFERROR(INDEX('SINIF GÜNLER'!$A:$C,MATCH('VERİ TABANI'!$D9788,'SINIF GÜNLER'!$B:$B,0),MATCH('VERİ TABANI'!$M$1,'SINIF GÜNLER'!$A$1:$C$1,0)),"")</f>
        <v/>
      </c>
      <c r="P9788" s="28" t="str">
        <f t="array" ref="P9788">IFERROR(SEARCH(ÖĞRETMEN,'VERİ TABANI'!G9788,1),"")</f>
        <v/>
      </c>
      <c r="Q9788" s="29" t="str">
        <f t="shared" si="283"/>
        <v/>
      </c>
    </row>
    <row r="9789" spans="13:17">
      <c r="M9789" s="3" t="str">
        <f>IFERROR(INDEX('SINIF GÜNLER'!$A:$C,MATCH('VERİ TABANI'!$D9789,'SINIF GÜNLER'!$B:$B,0),MATCH('VERİ TABANI'!$M$1,'SINIF GÜNLER'!$A$1:$C$1,0)),"")</f>
        <v/>
      </c>
      <c r="P9789" s="28" t="str">
        <f t="array" ref="P9789">IFERROR(SEARCH(ÖĞRETMEN,'VERİ TABANI'!G9789,1),"")</f>
        <v/>
      </c>
      <c r="Q9789" s="29" t="str">
        <f t="shared" si="283"/>
        <v/>
      </c>
    </row>
    <row r="9790" spans="13:17">
      <c r="M9790" s="3" t="str">
        <f>IFERROR(INDEX('SINIF GÜNLER'!$A:$C,MATCH('VERİ TABANI'!$D9790,'SINIF GÜNLER'!$B:$B,0),MATCH('VERİ TABANI'!$M$1,'SINIF GÜNLER'!$A$1:$C$1,0)),"")</f>
        <v/>
      </c>
      <c r="P9790" s="28" t="str">
        <f t="array" ref="P9790">IFERROR(SEARCH(ÖĞRETMEN,'VERİ TABANI'!G9790,1),"")</f>
        <v/>
      </c>
      <c r="Q9790" s="29" t="str">
        <f t="shared" si="283"/>
        <v/>
      </c>
    </row>
    <row r="9791" spans="13:17">
      <c r="M9791" s="3" t="str">
        <f>IFERROR(INDEX('SINIF GÜNLER'!$A:$C,MATCH('VERİ TABANI'!$D9791,'SINIF GÜNLER'!$B:$B,0),MATCH('VERİ TABANI'!$M$1,'SINIF GÜNLER'!$A$1:$C$1,0)),"")</f>
        <v/>
      </c>
      <c r="P9791" s="28" t="str">
        <f t="array" ref="P9791">IFERROR(SEARCH(ÖĞRETMEN,'VERİ TABANI'!G9791,1),"")</f>
        <v/>
      </c>
      <c r="Q9791" s="29" t="str">
        <f t="shared" si="283"/>
        <v/>
      </c>
    </row>
    <row r="9792" spans="13:17">
      <c r="M9792" s="3" t="str">
        <f>IFERROR(INDEX('SINIF GÜNLER'!$A:$C,MATCH('VERİ TABANI'!$D9792,'SINIF GÜNLER'!$B:$B,0),MATCH('VERİ TABANI'!$M$1,'SINIF GÜNLER'!$A$1:$C$1,0)),"")</f>
        <v/>
      </c>
      <c r="P9792" s="28" t="str">
        <f t="array" ref="P9792">IFERROR(SEARCH(ÖĞRETMEN,'VERİ TABANI'!G9792,1),"")</f>
        <v/>
      </c>
      <c r="Q9792" s="29" t="str">
        <f t="shared" si="283"/>
        <v/>
      </c>
    </row>
    <row r="9793" spans="13:17">
      <c r="M9793" s="3" t="str">
        <f>IFERROR(INDEX('SINIF GÜNLER'!$A:$C,MATCH('VERİ TABANI'!$D9793,'SINIF GÜNLER'!$B:$B,0),MATCH('VERİ TABANI'!$M$1,'SINIF GÜNLER'!$A$1:$C$1,0)),"")</f>
        <v/>
      </c>
      <c r="P9793" s="28" t="str">
        <f t="array" ref="P9793">IFERROR(SEARCH(ÖĞRETMEN,'VERİ TABANI'!G9793,1),"")</f>
        <v/>
      </c>
      <c r="Q9793" s="29" t="str">
        <f t="shared" si="283"/>
        <v/>
      </c>
    </row>
    <row r="9794" spans="13:17">
      <c r="M9794" s="3" t="str">
        <f>IFERROR(INDEX('SINIF GÜNLER'!$A:$C,MATCH('VERİ TABANI'!$D9794,'SINIF GÜNLER'!$B:$B,0),MATCH('VERİ TABANI'!$M$1,'SINIF GÜNLER'!$A$1:$C$1,0)),"")</f>
        <v/>
      </c>
      <c r="P9794" s="28" t="str">
        <f t="array" ref="P9794">IFERROR(SEARCH(ÖĞRETMEN,'VERİ TABANI'!G9794,1),"")</f>
        <v/>
      </c>
      <c r="Q9794" s="29" t="str">
        <f t="shared" si="283"/>
        <v/>
      </c>
    </row>
    <row r="9795" spans="13:17">
      <c r="M9795" s="3" t="str">
        <f>IFERROR(INDEX('SINIF GÜNLER'!$A:$C,MATCH('VERİ TABANI'!$D9795,'SINIF GÜNLER'!$B:$B,0),MATCH('VERİ TABANI'!$M$1,'SINIF GÜNLER'!$A$1:$C$1,0)),"")</f>
        <v/>
      </c>
      <c r="P9795" s="28" t="str">
        <f t="array" ref="P9795">IFERROR(SEARCH(ÖĞRETMEN,'VERİ TABANI'!G9795,1),"")</f>
        <v/>
      </c>
      <c r="Q9795" s="29" t="str">
        <f t="shared" si="283"/>
        <v/>
      </c>
    </row>
    <row r="9796" spans="13:17">
      <c r="M9796" s="3" t="str">
        <f>IFERROR(INDEX('SINIF GÜNLER'!$A:$C,MATCH('VERİ TABANI'!$D9796,'SINIF GÜNLER'!$B:$B,0),MATCH('VERİ TABANI'!$M$1,'SINIF GÜNLER'!$A$1:$C$1,0)),"")</f>
        <v/>
      </c>
      <c r="P9796" s="28" t="str">
        <f t="array" ref="P9796">IFERROR(SEARCH(ÖĞRETMEN,'VERİ TABANI'!G9796,1),"")</f>
        <v/>
      </c>
      <c r="Q9796" s="29" t="str">
        <f t="shared" si="283"/>
        <v/>
      </c>
    </row>
    <row r="9797" spans="13:17">
      <c r="M9797" s="3" t="str">
        <f>IFERROR(INDEX('SINIF GÜNLER'!$A:$C,MATCH('VERİ TABANI'!$D9797,'SINIF GÜNLER'!$B:$B,0),MATCH('VERİ TABANI'!$M$1,'SINIF GÜNLER'!$A$1:$C$1,0)),"")</f>
        <v/>
      </c>
      <c r="P9797" s="28" t="str">
        <f t="array" ref="P9797">IFERROR(SEARCH(ÖĞRETMEN,'VERİ TABANI'!G9797,1),"")</f>
        <v/>
      </c>
      <c r="Q9797" s="29" t="str">
        <f t="shared" si="283"/>
        <v/>
      </c>
    </row>
    <row r="9798" spans="13:17">
      <c r="M9798" s="3" t="str">
        <f>IFERROR(INDEX('SINIF GÜNLER'!$A:$C,MATCH('VERİ TABANI'!$D9798,'SINIF GÜNLER'!$B:$B,0),MATCH('VERİ TABANI'!$M$1,'SINIF GÜNLER'!$A$1:$C$1,0)),"")</f>
        <v/>
      </c>
      <c r="P9798" s="28" t="str">
        <f t="array" ref="P9798">IFERROR(SEARCH(ÖĞRETMEN,'VERİ TABANI'!G9798,1),"")</f>
        <v/>
      </c>
      <c r="Q9798" s="29" t="str">
        <f t="shared" si="283"/>
        <v/>
      </c>
    </row>
    <row r="9799" spans="13:17">
      <c r="M9799" s="3" t="str">
        <f>IFERROR(INDEX('SINIF GÜNLER'!$A:$C,MATCH('VERİ TABANI'!$D9799,'SINIF GÜNLER'!$B:$B,0),MATCH('VERİ TABANI'!$M$1,'SINIF GÜNLER'!$A$1:$C$1,0)),"")</f>
        <v/>
      </c>
      <c r="P9799" s="28" t="str">
        <f t="array" ref="P9799">IFERROR(SEARCH(ÖĞRETMEN,'VERİ TABANI'!G9799,1),"")</f>
        <v/>
      </c>
      <c r="Q9799" s="29" t="str">
        <f t="shared" si="283"/>
        <v/>
      </c>
    </row>
    <row r="9800" spans="13:17">
      <c r="M9800" s="3" t="str">
        <f>IFERROR(INDEX('SINIF GÜNLER'!$A:$C,MATCH('VERİ TABANI'!$D9800,'SINIF GÜNLER'!$B:$B,0),MATCH('VERİ TABANI'!$M$1,'SINIF GÜNLER'!$A$1:$C$1,0)),"")</f>
        <v/>
      </c>
      <c r="P9800" s="28" t="str">
        <f t="array" ref="P9800">IFERROR(SEARCH(ÖĞRETMEN,'VERİ TABANI'!G9800,1),"")</f>
        <v/>
      </c>
      <c r="Q9800" s="29" t="str">
        <f t="shared" ref="Q9800:Q9863" si="284">IF(P9800="","",ROW())</f>
        <v/>
      </c>
    </row>
    <row r="9801" spans="13:17">
      <c r="M9801" s="3" t="str">
        <f>IFERROR(INDEX('SINIF GÜNLER'!$A:$C,MATCH('VERİ TABANI'!$D9801,'SINIF GÜNLER'!$B:$B,0),MATCH('VERİ TABANI'!$M$1,'SINIF GÜNLER'!$A$1:$C$1,0)),"")</f>
        <v/>
      </c>
      <c r="P9801" s="28" t="str">
        <f t="array" ref="P9801">IFERROR(SEARCH(ÖĞRETMEN,'VERİ TABANI'!G9801,1),"")</f>
        <v/>
      </c>
      <c r="Q9801" s="29" t="str">
        <f t="shared" si="284"/>
        <v/>
      </c>
    </row>
    <row r="9802" spans="13:17">
      <c r="M9802" s="3" t="str">
        <f>IFERROR(INDEX('SINIF GÜNLER'!$A:$C,MATCH('VERİ TABANI'!$D9802,'SINIF GÜNLER'!$B:$B,0),MATCH('VERİ TABANI'!$M$1,'SINIF GÜNLER'!$A$1:$C$1,0)),"")</f>
        <v/>
      </c>
      <c r="P9802" s="28" t="str">
        <f t="array" ref="P9802">IFERROR(SEARCH(ÖĞRETMEN,'VERİ TABANI'!G9802,1),"")</f>
        <v/>
      </c>
      <c r="Q9802" s="29" t="str">
        <f t="shared" si="284"/>
        <v/>
      </c>
    </row>
    <row r="9803" spans="13:17">
      <c r="M9803" s="3" t="str">
        <f>IFERROR(INDEX('SINIF GÜNLER'!$A:$C,MATCH('VERİ TABANI'!$D9803,'SINIF GÜNLER'!$B:$B,0),MATCH('VERİ TABANI'!$M$1,'SINIF GÜNLER'!$A$1:$C$1,0)),"")</f>
        <v/>
      </c>
      <c r="P9803" s="28" t="str">
        <f t="array" ref="P9803">IFERROR(SEARCH(ÖĞRETMEN,'VERİ TABANI'!G9803,1),"")</f>
        <v/>
      </c>
      <c r="Q9803" s="29" t="str">
        <f t="shared" si="284"/>
        <v/>
      </c>
    </row>
    <row r="9804" spans="13:17">
      <c r="M9804" s="3" t="str">
        <f>IFERROR(INDEX('SINIF GÜNLER'!$A:$C,MATCH('VERİ TABANI'!$D9804,'SINIF GÜNLER'!$B:$B,0),MATCH('VERİ TABANI'!$M$1,'SINIF GÜNLER'!$A$1:$C$1,0)),"")</f>
        <v/>
      </c>
      <c r="P9804" s="28" t="str">
        <f t="array" ref="P9804">IFERROR(SEARCH(ÖĞRETMEN,'VERİ TABANI'!G9804,1),"")</f>
        <v/>
      </c>
      <c r="Q9804" s="29" t="str">
        <f t="shared" si="284"/>
        <v/>
      </c>
    </row>
    <row r="9805" spans="13:17">
      <c r="M9805" s="3" t="str">
        <f>IFERROR(INDEX('SINIF GÜNLER'!$A:$C,MATCH('VERİ TABANI'!$D9805,'SINIF GÜNLER'!$B:$B,0),MATCH('VERİ TABANI'!$M$1,'SINIF GÜNLER'!$A$1:$C$1,0)),"")</f>
        <v/>
      </c>
      <c r="P9805" s="28" t="str">
        <f t="array" ref="P9805">IFERROR(SEARCH(ÖĞRETMEN,'VERİ TABANI'!G9805,1),"")</f>
        <v/>
      </c>
      <c r="Q9805" s="29" t="str">
        <f t="shared" si="284"/>
        <v/>
      </c>
    </row>
    <row r="9806" spans="13:17">
      <c r="M9806" s="3" t="str">
        <f>IFERROR(INDEX('SINIF GÜNLER'!$A:$C,MATCH('VERİ TABANI'!$D9806,'SINIF GÜNLER'!$B:$B,0),MATCH('VERİ TABANI'!$M$1,'SINIF GÜNLER'!$A$1:$C$1,0)),"")</f>
        <v/>
      </c>
      <c r="P9806" s="28" t="str">
        <f t="array" ref="P9806">IFERROR(SEARCH(ÖĞRETMEN,'VERİ TABANI'!G9806,1),"")</f>
        <v/>
      </c>
      <c r="Q9806" s="29" t="str">
        <f t="shared" si="284"/>
        <v/>
      </c>
    </row>
    <row r="9807" spans="13:17">
      <c r="M9807" s="3" t="str">
        <f>IFERROR(INDEX('SINIF GÜNLER'!$A:$C,MATCH('VERİ TABANI'!$D9807,'SINIF GÜNLER'!$B:$B,0),MATCH('VERİ TABANI'!$M$1,'SINIF GÜNLER'!$A$1:$C$1,0)),"")</f>
        <v/>
      </c>
      <c r="P9807" s="28" t="str">
        <f t="array" ref="P9807">IFERROR(SEARCH(ÖĞRETMEN,'VERİ TABANI'!G9807,1),"")</f>
        <v/>
      </c>
      <c r="Q9807" s="29" t="str">
        <f t="shared" si="284"/>
        <v/>
      </c>
    </row>
    <row r="9808" spans="13:17">
      <c r="M9808" s="3" t="str">
        <f>IFERROR(INDEX('SINIF GÜNLER'!$A:$C,MATCH('VERİ TABANI'!$D9808,'SINIF GÜNLER'!$B:$B,0),MATCH('VERİ TABANI'!$M$1,'SINIF GÜNLER'!$A$1:$C$1,0)),"")</f>
        <v/>
      </c>
      <c r="P9808" s="28" t="str">
        <f t="array" ref="P9808">IFERROR(SEARCH(ÖĞRETMEN,'VERİ TABANI'!G9808,1),"")</f>
        <v/>
      </c>
      <c r="Q9808" s="29" t="str">
        <f t="shared" si="284"/>
        <v/>
      </c>
    </row>
    <row r="9809" spans="13:17">
      <c r="M9809" s="3" t="str">
        <f>IFERROR(INDEX('SINIF GÜNLER'!$A:$C,MATCH('VERİ TABANI'!$D9809,'SINIF GÜNLER'!$B:$B,0),MATCH('VERİ TABANI'!$M$1,'SINIF GÜNLER'!$A$1:$C$1,0)),"")</f>
        <v/>
      </c>
      <c r="P9809" s="28" t="str">
        <f t="array" ref="P9809">IFERROR(SEARCH(ÖĞRETMEN,'VERİ TABANI'!G9809,1),"")</f>
        <v/>
      </c>
      <c r="Q9809" s="29" t="str">
        <f t="shared" si="284"/>
        <v/>
      </c>
    </row>
    <row r="9810" spans="13:17">
      <c r="M9810" s="3" t="str">
        <f>IFERROR(INDEX('SINIF GÜNLER'!$A:$C,MATCH('VERİ TABANI'!$D9810,'SINIF GÜNLER'!$B:$B,0),MATCH('VERİ TABANI'!$M$1,'SINIF GÜNLER'!$A$1:$C$1,0)),"")</f>
        <v/>
      </c>
      <c r="P9810" s="28" t="str">
        <f t="array" ref="P9810">IFERROR(SEARCH(ÖĞRETMEN,'VERİ TABANI'!G9810,1),"")</f>
        <v/>
      </c>
      <c r="Q9810" s="29" t="str">
        <f t="shared" si="284"/>
        <v/>
      </c>
    </row>
    <row r="9811" spans="13:17">
      <c r="M9811" s="3" t="str">
        <f>IFERROR(INDEX('SINIF GÜNLER'!$A:$C,MATCH('VERİ TABANI'!$D9811,'SINIF GÜNLER'!$B:$B,0),MATCH('VERİ TABANI'!$M$1,'SINIF GÜNLER'!$A$1:$C$1,0)),"")</f>
        <v/>
      </c>
      <c r="P9811" s="28" t="str">
        <f t="array" ref="P9811">IFERROR(SEARCH(ÖĞRETMEN,'VERİ TABANI'!G9811,1),"")</f>
        <v/>
      </c>
      <c r="Q9811" s="29" t="str">
        <f t="shared" si="284"/>
        <v/>
      </c>
    </row>
    <row r="9812" spans="13:17">
      <c r="M9812" s="3" t="str">
        <f>IFERROR(INDEX('SINIF GÜNLER'!$A:$C,MATCH('VERİ TABANI'!$D9812,'SINIF GÜNLER'!$B:$B,0),MATCH('VERİ TABANI'!$M$1,'SINIF GÜNLER'!$A$1:$C$1,0)),"")</f>
        <v/>
      </c>
      <c r="P9812" s="28" t="str">
        <f t="array" ref="P9812">IFERROR(SEARCH(ÖĞRETMEN,'VERİ TABANI'!G9812,1),"")</f>
        <v/>
      </c>
      <c r="Q9812" s="29" t="str">
        <f t="shared" si="284"/>
        <v/>
      </c>
    </row>
    <row r="9813" spans="13:17">
      <c r="M9813" s="3" t="str">
        <f>IFERROR(INDEX('SINIF GÜNLER'!$A:$C,MATCH('VERİ TABANI'!$D9813,'SINIF GÜNLER'!$B:$B,0),MATCH('VERİ TABANI'!$M$1,'SINIF GÜNLER'!$A$1:$C$1,0)),"")</f>
        <v/>
      </c>
      <c r="P9813" s="28" t="str">
        <f t="array" ref="P9813">IFERROR(SEARCH(ÖĞRETMEN,'VERİ TABANI'!G9813,1),"")</f>
        <v/>
      </c>
      <c r="Q9813" s="29" t="str">
        <f t="shared" si="284"/>
        <v/>
      </c>
    </row>
    <row r="9814" spans="13:17">
      <c r="M9814" s="3" t="str">
        <f>IFERROR(INDEX('SINIF GÜNLER'!$A:$C,MATCH('VERİ TABANI'!$D9814,'SINIF GÜNLER'!$B:$B,0),MATCH('VERİ TABANI'!$M$1,'SINIF GÜNLER'!$A$1:$C$1,0)),"")</f>
        <v/>
      </c>
      <c r="P9814" s="28" t="str">
        <f t="array" ref="P9814">IFERROR(SEARCH(ÖĞRETMEN,'VERİ TABANI'!G9814,1),"")</f>
        <v/>
      </c>
      <c r="Q9814" s="29" t="str">
        <f t="shared" si="284"/>
        <v/>
      </c>
    </row>
    <row r="9815" spans="13:17">
      <c r="M9815" s="3" t="str">
        <f>IFERROR(INDEX('SINIF GÜNLER'!$A:$C,MATCH('VERİ TABANI'!$D9815,'SINIF GÜNLER'!$B:$B,0),MATCH('VERİ TABANI'!$M$1,'SINIF GÜNLER'!$A$1:$C$1,0)),"")</f>
        <v/>
      </c>
      <c r="P9815" s="28" t="str">
        <f t="array" ref="P9815">IFERROR(SEARCH(ÖĞRETMEN,'VERİ TABANI'!G9815,1),"")</f>
        <v/>
      </c>
      <c r="Q9815" s="29" t="str">
        <f t="shared" si="284"/>
        <v/>
      </c>
    </row>
    <row r="9816" spans="13:17">
      <c r="M9816" s="3" t="str">
        <f>IFERROR(INDEX('SINIF GÜNLER'!$A:$C,MATCH('VERİ TABANI'!$D9816,'SINIF GÜNLER'!$B:$B,0),MATCH('VERİ TABANI'!$M$1,'SINIF GÜNLER'!$A$1:$C$1,0)),"")</f>
        <v/>
      </c>
      <c r="P9816" s="28" t="str">
        <f t="array" ref="P9816">IFERROR(SEARCH(ÖĞRETMEN,'VERİ TABANI'!G9816,1),"")</f>
        <v/>
      </c>
      <c r="Q9816" s="29" t="str">
        <f t="shared" si="284"/>
        <v/>
      </c>
    </row>
    <row r="9817" spans="13:17">
      <c r="M9817" s="3" t="str">
        <f>IFERROR(INDEX('SINIF GÜNLER'!$A:$C,MATCH('VERİ TABANI'!$D9817,'SINIF GÜNLER'!$B:$B,0),MATCH('VERİ TABANI'!$M$1,'SINIF GÜNLER'!$A$1:$C$1,0)),"")</f>
        <v/>
      </c>
      <c r="P9817" s="28" t="str">
        <f t="array" ref="P9817">IFERROR(SEARCH(ÖĞRETMEN,'VERİ TABANI'!G9817,1),"")</f>
        <v/>
      </c>
      <c r="Q9817" s="29" t="str">
        <f t="shared" si="284"/>
        <v/>
      </c>
    </row>
    <row r="9818" spans="13:17">
      <c r="M9818" s="3" t="str">
        <f>IFERROR(INDEX('SINIF GÜNLER'!$A:$C,MATCH('VERİ TABANI'!$D9818,'SINIF GÜNLER'!$B:$B,0),MATCH('VERİ TABANI'!$M$1,'SINIF GÜNLER'!$A$1:$C$1,0)),"")</f>
        <v/>
      </c>
      <c r="P9818" s="28" t="str">
        <f t="array" ref="P9818">IFERROR(SEARCH(ÖĞRETMEN,'VERİ TABANI'!G9818,1),"")</f>
        <v/>
      </c>
      <c r="Q9818" s="29" t="str">
        <f t="shared" si="284"/>
        <v/>
      </c>
    </row>
    <row r="9819" spans="13:17">
      <c r="M9819" s="3" t="str">
        <f>IFERROR(INDEX('SINIF GÜNLER'!$A:$C,MATCH('VERİ TABANI'!$D9819,'SINIF GÜNLER'!$B:$B,0),MATCH('VERİ TABANI'!$M$1,'SINIF GÜNLER'!$A$1:$C$1,0)),"")</f>
        <v/>
      </c>
      <c r="P9819" s="28" t="str">
        <f t="array" ref="P9819">IFERROR(SEARCH(ÖĞRETMEN,'VERİ TABANI'!G9819,1),"")</f>
        <v/>
      </c>
      <c r="Q9819" s="29" t="str">
        <f t="shared" si="284"/>
        <v/>
      </c>
    </row>
    <row r="9820" spans="13:17">
      <c r="M9820" s="3" t="str">
        <f>IFERROR(INDEX('SINIF GÜNLER'!$A:$C,MATCH('VERİ TABANI'!$D9820,'SINIF GÜNLER'!$B:$B,0),MATCH('VERİ TABANI'!$M$1,'SINIF GÜNLER'!$A$1:$C$1,0)),"")</f>
        <v/>
      </c>
      <c r="P9820" s="28" t="str">
        <f t="array" ref="P9820">IFERROR(SEARCH(ÖĞRETMEN,'VERİ TABANI'!G9820,1),"")</f>
        <v/>
      </c>
      <c r="Q9820" s="29" t="str">
        <f t="shared" si="284"/>
        <v/>
      </c>
    </row>
    <row r="9821" spans="13:17">
      <c r="M9821" s="3" t="str">
        <f>IFERROR(INDEX('SINIF GÜNLER'!$A:$C,MATCH('VERİ TABANI'!$D9821,'SINIF GÜNLER'!$B:$B,0),MATCH('VERİ TABANI'!$M$1,'SINIF GÜNLER'!$A$1:$C$1,0)),"")</f>
        <v/>
      </c>
      <c r="P9821" s="28" t="str">
        <f t="array" ref="P9821">IFERROR(SEARCH(ÖĞRETMEN,'VERİ TABANI'!G9821,1),"")</f>
        <v/>
      </c>
      <c r="Q9821" s="29" t="str">
        <f t="shared" si="284"/>
        <v/>
      </c>
    </row>
    <row r="9822" spans="13:17">
      <c r="M9822" s="3" t="str">
        <f>IFERROR(INDEX('SINIF GÜNLER'!$A:$C,MATCH('VERİ TABANI'!$D9822,'SINIF GÜNLER'!$B:$B,0),MATCH('VERİ TABANI'!$M$1,'SINIF GÜNLER'!$A$1:$C$1,0)),"")</f>
        <v/>
      </c>
      <c r="P9822" s="28" t="str">
        <f t="array" ref="P9822">IFERROR(SEARCH(ÖĞRETMEN,'VERİ TABANI'!G9822,1),"")</f>
        <v/>
      </c>
      <c r="Q9822" s="29" t="str">
        <f t="shared" si="284"/>
        <v/>
      </c>
    </row>
    <row r="9823" spans="13:17">
      <c r="M9823" s="3" t="str">
        <f>IFERROR(INDEX('SINIF GÜNLER'!$A:$C,MATCH('VERİ TABANI'!$D9823,'SINIF GÜNLER'!$B:$B,0),MATCH('VERİ TABANI'!$M$1,'SINIF GÜNLER'!$A$1:$C$1,0)),"")</f>
        <v/>
      </c>
      <c r="P9823" s="28" t="str">
        <f t="array" ref="P9823">IFERROR(SEARCH(ÖĞRETMEN,'VERİ TABANI'!G9823,1),"")</f>
        <v/>
      </c>
      <c r="Q9823" s="29" t="str">
        <f t="shared" si="284"/>
        <v/>
      </c>
    </row>
    <row r="9824" spans="13:17">
      <c r="M9824" s="3" t="str">
        <f>IFERROR(INDEX('SINIF GÜNLER'!$A:$C,MATCH('VERİ TABANI'!$D9824,'SINIF GÜNLER'!$B:$B,0),MATCH('VERİ TABANI'!$M$1,'SINIF GÜNLER'!$A$1:$C$1,0)),"")</f>
        <v/>
      </c>
      <c r="P9824" s="28" t="str">
        <f t="array" ref="P9824">IFERROR(SEARCH(ÖĞRETMEN,'VERİ TABANI'!G9824,1),"")</f>
        <v/>
      </c>
      <c r="Q9824" s="29" t="str">
        <f t="shared" si="284"/>
        <v/>
      </c>
    </row>
    <row r="9825" spans="13:17">
      <c r="M9825" s="3" t="str">
        <f>IFERROR(INDEX('SINIF GÜNLER'!$A:$C,MATCH('VERİ TABANI'!$D9825,'SINIF GÜNLER'!$B:$B,0),MATCH('VERİ TABANI'!$M$1,'SINIF GÜNLER'!$A$1:$C$1,0)),"")</f>
        <v/>
      </c>
      <c r="P9825" s="28" t="str">
        <f t="array" ref="P9825">IFERROR(SEARCH(ÖĞRETMEN,'VERİ TABANI'!G9825,1),"")</f>
        <v/>
      </c>
      <c r="Q9825" s="29" t="str">
        <f t="shared" si="284"/>
        <v/>
      </c>
    </row>
    <row r="9826" spans="13:17">
      <c r="M9826" s="3" t="str">
        <f>IFERROR(INDEX('SINIF GÜNLER'!$A:$C,MATCH('VERİ TABANI'!$D9826,'SINIF GÜNLER'!$B:$B,0),MATCH('VERİ TABANI'!$M$1,'SINIF GÜNLER'!$A$1:$C$1,0)),"")</f>
        <v/>
      </c>
      <c r="P9826" s="28" t="str">
        <f t="array" ref="P9826">IFERROR(SEARCH(ÖĞRETMEN,'VERİ TABANI'!G9826,1),"")</f>
        <v/>
      </c>
      <c r="Q9826" s="29" t="str">
        <f t="shared" si="284"/>
        <v/>
      </c>
    </row>
    <row r="9827" spans="13:17">
      <c r="M9827" s="3" t="str">
        <f>IFERROR(INDEX('SINIF GÜNLER'!$A:$C,MATCH('VERİ TABANI'!$D9827,'SINIF GÜNLER'!$B:$B,0),MATCH('VERİ TABANI'!$M$1,'SINIF GÜNLER'!$A$1:$C$1,0)),"")</f>
        <v/>
      </c>
      <c r="P9827" s="28" t="str">
        <f t="array" ref="P9827">IFERROR(SEARCH(ÖĞRETMEN,'VERİ TABANI'!G9827,1),"")</f>
        <v/>
      </c>
      <c r="Q9827" s="29" t="str">
        <f t="shared" si="284"/>
        <v/>
      </c>
    </row>
    <row r="9828" spans="13:17">
      <c r="M9828" s="3" t="str">
        <f>IFERROR(INDEX('SINIF GÜNLER'!$A:$C,MATCH('VERİ TABANI'!$D9828,'SINIF GÜNLER'!$B:$B,0),MATCH('VERİ TABANI'!$M$1,'SINIF GÜNLER'!$A$1:$C$1,0)),"")</f>
        <v/>
      </c>
      <c r="P9828" s="28" t="str">
        <f t="array" ref="P9828">IFERROR(SEARCH(ÖĞRETMEN,'VERİ TABANI'!G9828,1),"")</f>
        <v/>
      </c>
      <c r="Q9828" s="29" t="str">
        <f t="shared" si="284"/>
        <v/>
      </c>
    </row>
    <row r="9829" spans="13:17">
      <c r="M9829" s="3" t="str">
        <f>IFERROR(INDEX('SINIF GÜNLER'!$A:$C,MATCH('VERİ TABANI'!$D9829,'SINIF GÜNLER'!$B:$B,0),MATCH('VERİ TABANI'!$M$1,'SINIF GÜNLER'!$A$1:$C$1,0)),"")</f>
        <v/>
      </c>
      <c r="P9829" s="28" t="str">
        <f t="array" ref="P9829">IFERROR(SEARCH(ÖĞRETMEN,'VERİ TABANI'!G9829,1),"")</f>
        <v/>
      </c>
      <c r="Q9829" s="29" t="str">
        <f t="shared" si="284"/>
        <v/>
      </c>
    </row>
    <row r="9830" spans="13:17">
      <c r="M9830" s="3" t="str">
        <f>IFERROR(INDEX('SINIF GÜNLER'!$A:$C,MATCH('VERİ TABANI'!$D9830,'SINIF GÜNLER'!$B:$B,0),MATCH('VERİ TABANI'!$M$1,'SINIF GÜNLER'!$A$1:$C$1,0)),"")</f>
        <v/>
      </c>
      <c r="P9830" s="28" t="str">
        <f t="array" ref="P9830">IFERROR(SEARCH(ÖĞRETMEN,'VERİ TABANI'!G9830,1),"")</f>
        <v/>
      </c>
      <c r="Q9830" s="29" t="str">
        <f t="shared" si="284"/>
        <v/>
      </c>
    </row>
    <row r="9831" spans="13:17">
      <c r="M9831" s="3" t="str">
        <f>IFERROR(INDEX('SINIF GÜNLER'!$A:$C,MATCH('VERİ TABANI'!$D9831,'SINIF GÜNLER'!$B:$B,0),MATCH('VERİ TABANI'!$M$1,'SINIF GÜNLER'!$A$1:$C$1,0)),"")</f>
        <v/>
      </c>
      <c r="P9831" s="28" t="str">
        <f t="array" ref="P9831">IFERROR(SEARCH(ÖĞRETMEN,'VERİ TABANI'!G9831,1),"")</f>
        <v/>
      </c>
      <c r="Q9831" s="29" t="str">
        <f t="shared" si="284"/>
        <v/>
      </c>
    </row>
    <row r="9832" spans="13:17">
      <c r="M9832" s="3" t="str">
        <f>IFERROR(INDEX('SINIF GÜNLER'!$A:$C,MATCH('VERİ TABANI'!$D9832,'SINIF GÜNLER'!$B:$B,0),MATCH('VERİ TABANI'!$M$1,'SINIF GÜNLER'!$A$1:$C$1,0)),"")</f>
        <v/>
      </c>
      <c r="P9832" s="28" t="str">
        <f t="array" ref="P9832">IFERROR(SEARCH(ÖĞRETMEN,'VERİ TABANI'!G9832,1),"")</f>
        <v/>
      </c>
      <c r="Q9832" s="29" t="str">
        <f t="shared" si="284"/>
        <v/>
      </c>
    </row>
    <row r="9833" spans="13:17">
      <c r="M9833" s="3" t="str">
        <f>IFERROR(INDEX('SINIF GÜNLER'!$A:$C,MATCH('VERİ TABANI'!$D9833,'SINIF GÜNLER'!$B:$B,0),MATCH('VERİ TABANI'!$M$1,'SINIF GÜNLER'!$A$1:$C$1,0)),"")</f>
        <v/>
      </c>
      <c r="P9833" s="28" t="str">
        <f t="array" ref="P9833">IFERROR(SEARCH(ÖĞRETMEN,'VERİ TABANI'!G9833,1),"")</f>
        <v/>
      </c>
      <c r="Q9833" s="29" t="str">
        <f t="shared" si="284"/>
        <v/>
      </c>
    </row>
    <row r="9834" spans="13:17">
      <c r="M9834" s="3" t="str">
        <f>IFERROR(INDEX('SINIF GÜNLER'!$A:$C,MATCH('VERİ TABANI'!$D9834,'SINIF GÜNLER'!$B:$B,0),MATCH('VERİ TABANI'!$M$1,'SINIF GÜNLER'!$A$1:$C$1,0)),"")</f>
        <v/>
      </c>
      <c r="P9834" s="28" t="str">
        <f t="array" ref="P9834">IFERROR(SEARCH(ÖĞRETMEN,'VERİ TABANI'!G9834,1),"")</f>
        <v/>
      </c>
      <c r="Q9834" s="29" t="str">
        <f t="shared" si="284"/>
        <v/>
      </c>
    </row>
    <row r="9835" spans="13:17">
      <c r="M9835" s="3" t="str">
        <f>IFERROR(INDEX('SINIF GÜNLER'!$A:$C,MATCH('VERİ TABANI'!$D9835,'SINIF GÜNLER'!$B:$B,0),MATCH('VERİ TABANI'!$M$1,'SINIF GÜNLER'!$A$1:$C$1,0)),"")</f>
        <v/>
      </c>
      <c r="P9835" s="28" t="str">
        <f t="array" ref="P9835">IFERROR(SEARCH(ÖĞRETMEN,'VERİ TABANI'!G9835,1),"")</f>
        <v/>
      </c>
      <c r="Q9835" s="29" t="str">
        <f t="shared" si="284"/>
        <v/>
      </c>
    </row>
    <row r="9836" spans="13:17">
      <c r="M9836" s="3" t="str">
        <f>IFERROR(INDEX('SINIF GÜNLER'!$A:$C,MATCH('VERİ TABANI'!$D9836,'SINIF GÜNLER'!$B:$B,0),MATCH('VERİ TABANI'!$M$1,'SINIF GÜNLER'!$A$1:$C$1,0)),"")</f>
        <v/>
      </c>
      <c r="P9836" s="28" t="str">
        <f t="array" ref="P9836">IFERROR(SEARCH(ÖĞRETMEN,'VERİ TABANI'!G9836,1),"")</f>
        <v/>
      </c>
      <c r="Q9836" s="29" t="str">
        <f t="shared" si="284"/>
        <v/>
      </c>
    </row>
    <row r="9837" spans="13:17">
      <c r="M9837" s="3" t="str">
        <f>IFERROR(INDEX('SINIF GÜNLER'!$A:$C,MATCH('VERİ TABANI'!$D9837,'SINIF GÜNLER'!$B:$B,0),MATCH('VERİ TABANI'!$M$1,'SINIF GÜNLER'!$A$1:$C$1,0)),"")</f>
        <v/>
      </c>
      <c r="P9837" s="28" t="str">
        <f t="array" ref="P9837">IFERROR(SEARCH(ÖĞRETMEN,'VERİ TABANI'!G9837,1),"")</f>
        <v/>
      </c>
      <c r="Q9837" s="29" t="str">
        <f t="shared" si="284"/>
        <v/>
      </c>
    </row>
    <row r="9838" spans="13:17">
      <c r="M9838" s="3" t="str">
        <f>IFERROR(INDEX('SINIF GÜNLER'!$A:$C,MATCH('VERİ TABANI'!$D9838,'SINIF GÜNLER'!$B:$B,0),MATCH('VERİ TABANI'!$M$1,'SINIF GÜNLER'!$A$1:$C$1,0)),"")</f>
        <v/>
      </c>
      <c r="P9838" s="28" t="str">
        <f t="array" ref="P9838">IFERROR(SEARCH(ÖĞRETMEN,'VERİ TABANI'!G9838,1),"")</f>
        <v/>
      </c>
      <c r="Q9838" s="29" t="str">
        <f t="shared" si="284"/>
        <v/>
      </c>
    </row>
    <row r="9839" spans="13:17">
      <c r="M9839" s="3" t="str">
        <f>IFERROR(INDEX('SINIF GÜNLER'!$A:$C,MATCH('VERİ TABANI'!$D9839,'SINIF GÜNLER'!$B:$B,0),MATCH('VERİ TABANI'!$M$1,'SINIF GÜNLER'!$A$1:$C$1,0)),"")</f>
        <v/>
      </c>
      <c r="P9839" s="28" t="str">
        <f t="array" ref="P9839">IFERROR(SEARCH(ÖĞRETMEN,'VERİ TABANI'!G9839,1),"")</f>
        <v/>
      </c>
      <c r="Q9839" s="29" t="str">
        <f t="shared" si="284"/>
        <v/>
      </c>
    </row>
    <row r="9840" spans="13:17">
      <c r="M9840" s="3" t="str">
        <f>IFERROR(INDEX('SINIF GÜNLER'!$A:$C,MATCH('VERİ TABANI'!$D9840,'SINIF GÜNLER'!$B:$B,0),MATCH('VERİ TABANI'!$M$1,'SINIF GÜNLER'!$A$1:$C$1,0)),"")</f>
        <v/>
      </c>
      <c r="P9840" s="28" t="str">
        <f t="array" ref="P9840">IFERROR(SEARCH(ÖĞRETMEN,'VERİ TABANI'!G9840,1),"")</f>
        <v/>
      </c>
      <c r="Q9840" s="29" t="str">
        <f t="shared" si="284"/>
        <v/>
      </c>
    </row>
    <row r="9841" spans="13:17">
      <c r="M9841" s="3" t="str">
        <f>IFERROR(INDEX('SINIF GÜNLER'!$A:$C,MATCH('VERİ TABANI'!$D9841,'SINIF GÜNLER'!$B:$B,0),MATCH('VERİ TABANI'!$M$1,'SINIF GÜNLER'!$A$1:$C$1,0)),"")</f>
        <v/>
      </c>
      <c r="P9841" s="28" t="str">
        <f t="array" ref="P9841">IFERROR(SEARCH(ÖĞRETMEN,'VERİ TABANI'!G9841,1),"")</f>
        <v/>
      </c>
      <c r="Q9841" s="29" t="str">
        <f t="shared" si="284"/>
        <v/>
      </c>
    </row>
    <row r="9842" spans="13:17">
      <c r="M9842" s="3" t="str">
        <f>IFERROR(INDEX('SINIF GÜNLER'!$A:$C,MATCH('VERİ TABANI'!$D9842,'SINIF GÜNLER'!$B:$B,0),MATCH('VERİ TABANI'!$M$1,'SINIF GÜNLER'!$A$1:$C$1,0)),"")</f>
        <v/>
      </c>
      <c r="P9842" s="28" t="str">
        <f t="array" ref="P9842">IFERROR(SEARCH(ÖĞRETMEN,'VERİ TABANI'!G9842,1),"")</f>
        <v/>
      </c>
      <c r="Q9842" s="29" t="str">
        <f t="shared" si="284"/>
        <v/>
      </c>
    </row>
    <row r="9843" spans="13:17">
      <c r="M9843" s="3" t="str">
        <f>IFERROR(INDEX('SINIF GÜNLER'!$A:$C,MATCH('VERİ TABANI'!$D9843,'SINIF GÜNLER'!$B:$B,0),MATCH('VERİ TABANI'!$M$1,'SINIF GÜNLER'!$A$1:$C$1,0)),"")</f>
        <v/>
      </c>
      <c r="P9843" s="28" t="str">
        <f t="array" ref="P9843">IFERROR(SEARCH(ÖĞRETMEN,'VERİ TABANI'!G9843,1),"")</f>
        <v/>
      </c>
      <c r="Q9843" s="29" t="str">
        <f t="shared" si="284"/>
        <v/>
      </c>
    </row>
    <row r="9844" spans="13:17">
      <c r="M9844" s="3" t="str">
        <f>IFERROR(INDEX('SINIF GÜNLER'!$A:$C,MATCH('VERİ TABANI'!$D9844,'SINIF GÜNLER'!$B:$B,0),MATCH('VERİ TABANI'!$M$1,'SINIF GÜNLER'!$A$1:$C$1,0)),"")</f>
        <v/>
      </c>
      <c r="P9844" s="28" t="str">
        <f t="array" ref="P9844">IFERROR(SEARCH(ÖĞRETMEN,'VERİ TABANI'!G9844,1),"")</f>
        <v/>
      </c>
      <c r="Q9844" s="29" t="str">
        <f t="shared" si="284"/>
        <v/>
      </c>
    </row>
    <row r="9845" spans="13:17">
      <c r="M9845" s="3" t="str">
        <f>IFERROR(INDEX('SINIF GÜNLER'!$A:$C,MATCH('VERİ TABANI'!$D9845,'SINIF GÜNLER'!$B:$B,0),MATCH('VERİ TABANI'!$M$1,'SINIF GÜNLER'!$A$1:$C$1,0)),"")</f>
        <v/>
      </c>
      <c r="P9845" s="28" t="str">
        <f t="array" ref="P9845">IFERROR(SEARCH(ÖĞRETMEN,'VERİ TABANI'!G9845,1),"")</f>
        <v/>
      </c>
      <c r="Q9845" s="29" t="str">
        <f t="shared" si="284"/>
        <v/>
      </c>
    </row>
    <row r="9846" spans="13:17">
      <c r="M9846" s="3" t="str">
        <f>IFERROR(INDEX('SINIF GÜNLER'!$A:$C,MATCH('VERİ TABANI'!$D9846,'SINIF GÜNLER'!$B:$B,0),MATCH('VERİ TABANI'!$M$1,'SINIF GÜNLER'!$A$1:$C$1,0)),"")</f>
        <v/>
      </c>
      <c r="P9846" s="28" t="str">
        <f t="array" ref="P9846">IFERROR(SEARCH(ÖĞRETMEN,'VERİ TABANI'!G9846,1),"")</f>
        <v/>
      </c>
      <c r="Q9846" s="29" t="str">
        <f t="shared" si="284"/>
        <v/>
      </c>
    </row>
    <row r="9847" spans="13:17">
      <c r="M9847" s="3" t="str">
        <f>IFERROR(INDEX('SINIF GÜNLER'!$A:$C,MATCH('VERİ TABANI'!$D9847,'SINIF GÜNLER'!$B:$B,0),MATCH('VERİ TABANI'!$M$1,'SINIF GÜNLER'!$A$1:$C$1,0)),"")</f>
        <v/>
      </c>
      <c r="P9847" s="28" t="str">
        <f t="array" ref="P9847">IFERROR(SEARCH(ÖĞRETMEN,'VERİ TABANI'!G9847,1),"")</f>
        <v/>
      </c>
      <c r="Q9847" s="29" t="str">
        <f t="shared" si="284"/>
        <v/>
      </c>
    </row>
    <row r="9848" spans="13:17">
      <c r="M9848" s="3" t="str">
        <f>IFERROR(INDEX('SINIF GÜNLER'!$A:$C,MATCH('VERİ TABANI'!$D9848,'SINIF GÜNLER'!$B:$B,0),MATCH('VERİ TABANI'!$M$1,'SINIF GÜNLER'!$A$1:$C$1,0)),"")</f>
        <v/>
      </c>
      <c r="P9848" s="28" t="str">
        <f t="array" ref="P9848">IFERROR(SEARCH(ÖĞRETMEN,'VERİ TABANI'!G9848,1),"")</f>
        <v/>
      </c>
      <c r="Q9848" s="29" t="str">
        <f t="shared" si="284"/>
        <v/>
      </c>
    </row>
    <row r="9849" spans="13:17">
      <c r="M9849" s="3" t="str">
        <f>IFERROR(INDEX('SINIF GÜNLER'!$A:$C,MATCH('VERİ TABANI'!$D9849,'SINIF GÜNLER'!$B:$B,0),MATCH('VERİ TABANI'!$M$1,'SINIF GÜNLER'!$A$1:$C$1,0)),"")</f>
        <v/>
      </c>
      <c r="P9849" s="28" t="str">
        <f t="array" ref="P9849">IFERROR(SEARCH(ÖĞRETMEN,'VERİ TABANI'!G9849,1),"")</f>
        <v/>
      </c>
      <c r="Q9849" s="29" t="str">
        <f t="shared" si="284"/>
        <v/>
      </c>
    </row>
    <row r="9850" spans="13:17">
      <c r="M9850" s="3" t="str">
        <f>IFERROR(INDEX('SINIF GÜNLER'!$A:$C,MATCH('VERİ TABANI'!$D9850,'SINIF GÜNLER'!$B:$B,0),MATCH('VERİ TABANI'!$M$1,'SINIF GÜNLER'!$A$1:$C$1,0)),"")</f>
        <v/>
      </c>
      <c r="P9850" s="28" t="str">
        <f t="array" ref="P9850">IFERROR(SEARCH(ÖĞRETMEN,'VERİ TABANI'!G9850,1),"")</f>
        <v/>
      </c>
      <c r="Q9850" s="29" t="str">
        <f t="shared" si="284"/>
        <v/>
      </c>
    </row>
    <row r="9851" spans="13:17">
      <c r="M9851" s="3" t="str">
        <f>IFERROR(INDEX('SINIF GÜNLER'!$A:$C,MATCH('VERİ TABANI'!$D9851,'SINIF GÜNLER'!$B:$B,0),MATCH('VERİ TABANI'!$M$1,'SINIF GÜNLER'!$A$1:$C$1,0)),"")</f>
        <v/>
      </c>
      <c r="P9851" s="28" t="str">
        <f t="array" ref="P9851">IFERROR(SEARCH(ÖĞRETMEN,'VERİ TABANI'!G9851,1),"")</f>
        <v/>
      </c>
      <c r="Q9851" s="29" t="str">
        <f t="shared" si="284"/>
        <v/>
      </c>
    </row>
    <row r="9852" spans="13:17">
      <c r="M9852" s="3" t="str">
        <f>IFERROR(INDEX('SINIF GÜNLER'!$A:$C,MATCH('VERİ TABANI'!$D9852,'SINIF GÜNLER'!$B:$B,0),MATCH('VERİ TABANI'!$M$1,'SINIF GÜNLER'!$A$1:$C$1,0)),"")</f>
        <v/>
      </c>
      <c r="P9852" s="28" t="str">
        <f t="array" ref="P9852">IFERROR(SEARCH(ÖĞRETMEN,'VERİ TABANI'!G9852,1),"")</f>
        <v/>
      </c>
      <c r="Q9852" s="29" t="str">
        <f t="shared" si="284"/>
        <v/>
      </c>
    </row>
    <row r="9853" spans="13:17">
      <c r="M9853" s="3" t="str">
        <f>IFERROR(INDEX('SINIF GÜNLER'!$A:$C,MATCH('VERİ TABANI'!$D9853,'SINIF GÜNLER'!$B:$B,0),MATCH('VERİ TABANI'!$M$1,'SINIF GÜNLER'!$A$1:$C$1,0)),"")</f>
        <v/>
      </c>
      <c r="P9853" s="28" t="str">
        <f t="array" ref="P9853">IFERROR(SEARCH(ÖĞRETMEN,'VERİ TABANI'!G9853,1),"")</f>
        <v/>
      </c>
      <c r="Q9853" s="29" t="str">
        <f t="shared" si="284"/>
        <v/>
      </c>
    </row>
    <row r="9854" spans="13:17">
      <c r="M9854" s="3" t="str">
        <f>IFERROR(INDEX('SINIF GÜNLER'!$A:$C,MATCH('VERİ TABANI'!$D9854,'SINIF GÜNLER'!$B:$B,0),MATCH('VERİ TABANI'!$M$1,'SINIF GÜNLER'!$A$1:$C$1,0)),"")</f>
        <v/>
      </c>
      <c r="P9854" s="28" t="str">
        <f t="array" ref="P9854">IFERROR(SEARCH(ÖĞRETMEN,'VERİ TABANI'!G9854,1),"")</f>
        <v/>
      </c>
      <c r="Q9854" s="29" t="str">
        <f t="shared" si="284"/>
        <v/>
      </c>
    </row>
    <row r="9855" spans="13:17">
      <c r="M9855" s="3" t="str">
        <f>IFERROR(INDEX('SINIF GÜNLER'!$A:$C,MATCH('VERİ TABANI'!$D9855,'SINIF GÜNLER'!$B:$B,0),MATCH('VERİ TABANI'!$M$1,'SINIF GÜNLER'!$A$1:$C$1,0)),"")</f>
        <v/>
      </c>
      <c r="P9855" s="28" t="str">
        <f t="array" ref="P9855">IFERROR(SEARCH(ÖĞRETMEN,'VERİ TABANI'!G9855,1),"")</f>
        <v/>
      </c>
      <c r="Q9855" s="29" t="str">
        <f t="shared" si="284"/>
        <v/>
      </c>
    </row>
    <row r="9856" spans="13:17">
      <c r="M9856" s="3" t="str">
        <f>IFERROR(INDEX('SINIF GÜNLER'!$A:$C,MATCH('VERİ TABANI'!$D9856,'SINIF GÜNLER'!$B:$B,0),MATCH('VERİ TABANI'!$M$1,'SINIF GÜNLER'!$A$1:$C$1,0)),"")</f>
        <v/>
      </c>
      <c r="P9856" s="28" t="str">
        <f t="array" ref="P9856">IFERROR(SEARCH(ÖĞRETMEN,'VERİ TABANI'!G9856,1),"")</f>
        <v/>
      </c>
      <c r="Q9856" s="29" t="str">
        <f t="shared" si="284"/>
        <v/>
      </c>
    </row>
    <row r="9857" spans="13:17">
      <c r="M9857" s="3" t="str">
        <f>IFERROR(INDEX('SINIF GÜNLER'!$A:$C,MATCH('VERİ TABANI'!$D9857,'SINIF GÜNLER'!$B:$B,0),MATCH('VERİ TABANI'!$M$1,'SINIF GÜNLER'!$A$1:$C$1,0)),"")</f>
        <v/>
      </c>
      <c r="P9857" s="28" t="str">
        <f t="array" ref="P9857">IFERROR(SEARCH(ÖĞRETMEN,'VERİ TABANI'!G9857,1),"")</f>
        <v/>
      </c>
      <c r="Q9857" s="29" t="str">
        <f t="shared" si="284"/>
        <v/>
      </c>
    </row>
    <row r="9858" spans="13:17">
      <c r="M9858" s="3" t="str">
        <f>IFERROR(INDEX('SINIF GÜNLER'!$A:$C,MATCH('VERİ TABANI'!$D9858,'SINIF GÜNLER'!$B:$B,0),MATCH('VERİ TABANI'!$M$1,'SINIF GÜNLER'!$A$1:$C$1,0)),"")</f>
        <v/>
      </c>
      <c r="P9858" s="28" t="str">
        <f t="array" ref="P9858">IFERROR(SEARCH(ÖĞRETMEN,'VERİ TABANI'!G9858,1),"")</f>
        <v/>
      </c>
      <c r="Q9858" s="29" t="str">
        <f t="shared" si="284"/>
        <v/>
      </c>
    </row>
    <row r="9859" spans="13:17">
      <c r="M9859" s="3" t="str">
        <f>IFERROR(INDEX('SINIF GÜNLER'!$A:$C,MATCH('VERİ TABANI'!$D9859,'SINIF GÜNLER'!$B:$B,0),MATCH('VERİ TABANI'!$M$1,'SINIF GÜNLER'!$A$1:$C$1,0)),"")</f>
        <v/>
      </c>
      <c r="P9859" s="28" t="str">
        <f t="array" ref="P9859">IFERROR(SEARCH(ÖĞRETMEN,'VERİ TABANI'!G9859,1),"")</f>
        <v/>
      </c>
      <c r="Q9859" s="29" t="str">
        <f t="shared" si="284"/>
        <v/>
      </c>
    </row>
    <row r="9860" spans="13:17">
      <c r="M9860" s="3" t="str">
        <f>IFERROR(INDEX('SINIF GÜNLER'!$A:$C,MATCH('VERİ TABANI'!$D9860,'SINIF GÜNLER'!$B:$B,0),MATCH('VERİ TABANI'!$M$1,'SINIF GÜNLER'!$A$1:$C$1,0)),"")</f>
        <v/>
      </c>
      <c r="P9860" s="28" t="str">
        <f t="array" ref="P9860">IFERROR(SEARCH(ÖĞRETMEN,'VERİ TABANI'!G9860,1),"")</f>
        <v/>
      </c>
      <c r="Q9860" s="29" t="str">
        <f t="shared" si="284"/>
        <v/>
      </c>
    </row>
    <row r="9861" spans="13:17">
      <c r="M9861" s="3" t="str">
        <f>IFERROR(INDEX('SINIF GÜNLER'!$A:$C,MATCH('VERİ TABANI'!$D9861,'SINIF GÜNLER'!$B:$B,0),MATCH('VERİ TABANI'!$M$1,'SINIF GÜNLER'!$A$1:$C$1,0)),"")</f>
        <v/>
      </c>
      <c r="P9861" s="28" t="str">
        <f t="array" ref="P9861">IFERROR(SEARCH(ÖĞRETMEN,'VERİ TABANI'!G9861,1),"")</f>
        <v/>
      </c>
      <c r="Q9861" s="29" t="str">
        <f t="shared" si="284"/>
        <v/>
      </c>
    </row>
    <row r="9862" spans="13:17">
      <c r="M9862" s="3" t="str">
        <f>IFERROR(INDEX('SINIF GÜNLER'!$A:$C,MATCH('VERİ TABANI'!$D9862,'SINIF GÜNLER'!$B:$B,0),MATCH('VERİ TABANI'!$M$1,'SINIF GÜNLER'!$A$1:$C$1,0)),"")</f>
        <v/>
      </c>
      <c r="P9862" s="28" t="str">
        <f t="array" ref="P9862">IFERROR(SEARCH(ÖĞRETMEN,'VERİ TABANI'!G9862,1),"")</f>
        <v/>
      </c>
      <c r="Q9862" s="29" t="str">
        <f t="shared" si="284"/>
        <v/>
      </c>
    </row>
    <row r="9863" spans="13:17">
      <c r="M9863" s="3" t="str">
        <f>IFERROR(INDEX('SINIF GÜNLER'!$A:$C,MATCH('VERİ TABANI'!$D9863,'SINIF GÜNLER'!$B:$B,0),MATCH('VERİ TABANI'!$M$1,'SINIF GÜNLER'!$A$1:$C$1,0)),"")</f>
        <v/>
      </c>
      <c r="P9863" s="28" t="str">
        <f t="array" ref="P9863">IFERROR(SEARCH(ÖĞRETMEN,'VERİ TABANI'!G9863,1),"")</f>
        <v/>
      </c>
      <c r="Q9863" s="29" t="str">
        <f t="shared" si="284"/>
        <v/>
      </c>
    </row>
    <row r="9864" spans="13:17">
      <c r="M9864" s="3" t="str">
        <f>IFERROR(INDEX('SINIF GÜNLER'!$A:$C,MATCH('VERİ TABANI'!$D9864,'SINIF GÜNLER'!$B:$B,0),MATCH('VERİ TABANI'!$M$1,'SINIF GÜNLER'!$A$1:$C$1,0)),"")</f>
        <v/>
      </c>
      <c r="P9864" s="28" t="str">
        <f t="array" ref="P9864">IFERROR(SEARCH(ÖĞRETMEN,'VERİ TABANI'!G9864,1),"")</f>
        <v/>
      </c>
      <c r="Q9864" s="29" t="str">
        <f t="shared" ref="Q9864:Q9927" si="285">IF(P9864="","",ROW())</f>
        <v/>
      </c>
    </row>
    <row r="9865" spans="13:17">
      <c r="M9865" s="3" t="str">
        <f>IFERROR(INDEX('SINIF GÜNLER'!$A:$C,MATCH('VERİ TABANI'!$D9865,'SINIF GÜNLER'!$B:$B,0),MATCH('VERİ TABANI'!$M$1,'SINIF GÜNLER'!$A$1:$C$1,0)),"")</f>
        <v/>
      </c>
      <c r="P9865" s="28" t="str">
        <f t="array" ref="P9865">IFERROR(SEARCH(ÖĞRETMEN,'VERİ TABANI'!G9865,1),"")</f>
        <v/>
      </c>
      <c r="Q9865" s="29" t="str">
        <f t="shared" si="285"/>
        <v/>
      </c>
    </row>
    <row r="9866" spans="13:17">
      <c r="M9866" s="3" t="str">
        <f>IFERROR(INDEX('SINIF GÜNLER'!$A:$C,MATCH('VERİ TABANI'!$D9866,'SINIF GÜNLER'!$B:$B,0),MATCH('VERİ TABANI'!$M$1,'SINIF GÜNLER'!$A$1:$C$1,0)),"")</f>
        <v/>
      </c>
      <c r="P9866" s="28" t="str">
        <f t="array" ref="P9866">IFERROR(SEARCH(ÖĞRETMEN,'VERİ TABANI'!G9866,1),"")</f>
        <v/>
      </c>
      <c r="Q9866" s="29" t="str">
        <f t="shared" si="285"/>
        <v/>
      </c>
    </row>
    <row r="9867" spans="13:17">
      <c r="M9867" s="3" t="str">
        <f>IFERROR(INDEX('SINIF GÜNLER'!$A:$C,MATCH('VERİ TABANI'!$D9867,'SINIF GÜNLER'!$B:$B,0),MATCH('VERİ TABANI'!$M$1,'SINIF GÜNLER'!$A$1:$C$1,0)),"")</f>
        <v/>
      </c>
      <c r="P9867" s="28" t="str">
        <f t="array" ref="P9867">IFERROR(SEARCH(ÖĞRETMEN,'VERİ TABANI'!G9867,1),"")</f>
        <v/>
      </c>
      <c r="Q9867" s="29" t="str">
        <f t="shared" si="285"/>
        <v/>
      </c>
    </row>
    <row r="9868" spans="13:17">
      <c r="M9868" s="3" t="str">
        <f>IFERROR(INDEX('SINIF GÜNLER'!$A:$C,MATCH('VERİ TABANI'!$D9868,'SINIF GÜNLER'!$B:$B,0),MATCH('VERİ TABANI'!$M$1,'SINIF GÜNLER'!$A$1:$C$1,0)),"")</f>
        <v/>
      </c>
      <c r="P9868" s="28" t="str">
        <f t="array" ref="P9868">IFERROR(SEARCH(ÖĞRETMEN,'VERİ TABANI'!G9868,1),"")</f>
        <v/>
      </c>
      <c r="Q9868" s="29" t="str">
        <f t="shared" si="285"/>
        <v/>
      </c>
    </row>
    <row r="9869" spans="13:17">
      <c r="M9869" s="3" t="str">
        <f>IFERROR(INDEX('SINIF GÜNLER'!$A:$C,MATCH('VERİ TABANI'!$D9869,'SINIF GÜNLER'!$B:$B,0),MATCH('VERİ TABANI'!$M$1,'SINIF GÜNLER'!$A$1:$C$1,0)),"")</f>
        <v/>
      </c>
      <c r="P9869" s="28" t="str">
        <f t="array" ref="P9869">IFERROR(SEARCH(ÖĞRETMEN,'VERİ TABANI'!G9869,1),"")</f>
        <v/>
      </c>
      <c r="Q9869" s="29" t="str">
        <f t="shared" si="285"/>
        <v/>
      </c>
    </row>
    <row r="9870" spans="13:17">
      <c r="M9870" s="3" t="str">
        <f>IFERROR(INDEX('SINIF GÜNLER'!$A:$C,MATCH('VERİ TABANI'!$D9870,'SINIF GÜNLER'!$B:$B,0),MATCH('VERİ TABANI'!$M$1,'SINIF GÜNLER'!$A$1:$C$1,0)),"")</f>
        <v/>
      </c>
      <c r="P9870" s="28" t="str">
        <f t="array" ref="P9870">IFERROR(SEARCH(ÖĞRETMEN,'VERİ TABANI'!G9870,1),"")</f>
        <v/>
      </c>
      <c r="Q9870" s="29" t="str">
        <f t="shared" si="285"/>
        <v/>
      </c>
    </row>
    <row r="9871" spans="13:17">
      <c r="M9871" s="3" t="str">
        <f>IFERROR(INDEX('SINIF GÜNLER'!$A:$C,MATCH('VERİ TABANI'!$D9871,'SINIF GÜNLER'!$B:$B,0),MATCH('VERİ TABANI'!$M$1,'SINIF GÜNLER'!$A$1:$C$1,0)),"")</f>
        <v/>
      </c>
      <c r="P9871" s="28" t="str">
        <f t="array" ref="P9871">IFERROR(SEARCH(ÖĞRETMEN,'VERİ TABANI'!G9871,1),"")</f>
        <v/>
      </c>
      <c r="Q9871" s="29" t="str">
        <f t="shared" si="285"/>
        <v/>
      </c>
    </row>
    <row r="9872" spans="13:17">
      <c r="M9872" s="3" t="str">
        <f>IFERROR(INDEX('SINIF GÜNLER'!$A:$C,MATCH('VERİ TABANI'!$D9872,'SINIF GÜNLER'!$B:$B,0),MATCH('VERİ TABANI'!$M$1,'SINIF GÜNLER'!$A$1:$C$1,0)),"")</f>
        <v/>
      </c>
      <c r="P9872" s="28" t="str">
        <f t="array" ref="P9872">IFERROR(SEARCH(ÖĞRETMEN,'VERİ TABANI'!G9872,1),"")</f>
        <v/>
      </c>
      <c r="Q9872" s="29" t="str">
        <f t="shared" si="285"/>
        <v/>
      </c>
    </row>
    <row r="9873" spans="13:17">
      <c r="M9873" s="3" t="str">
        <f>IFERROR(INDEX('SINIF GÜNLER'!$A:$C,MATCH('VERİ TABANI'!$D9873,'SINIF GÜNLER'!$B:$B,0),MATCH('VERİ TABANI'!$M$1,'SINIF GÜNLER'!$A$1:$C$1,0)),"")</f>
        <v/>
      </c>
      <c r="P9873" s="28" t="str">
        <f t="array" ref="P9873">IFERROR(SEARCH(ÖĞRETMEN,'VERİ TABANI'!G9873,1),"")</f>
        <v/>
      </c>
      <c r="Q9873" s="29" t="str">
        <f t="shared" si="285"/>
        <v/>
      </c>
    </row>
    <row r="9874" spans="13:17">
      <c r="M9874" s="3" t="str">
        <f>IFERROR(INDEX('SINIF GÜNLER'!$A:$C,MATCH('VERİ TABANI'!$D9874,'SINIF GÜNLER'!$B:$B,0),MATCH('VERİ TABANI'!$M$1,'SINIF GÜNLER'!$A$1:$C$1,0)),"")</f>
        <v/>
      </c>
      <c r="P9874" s="28" t="str">
        <f t="array" ref="P9874">IFERROR(SEARCH(ÖĞRETMEN,'VERİ TABANI'!G9874,1),"")</f>
        <v/>
      </c>
      <c r="Q9874" s="29" t="str">
        <f t="shared" si="285"/>
        <v/>
      </c>
    </row>
    <row r="9875" spans="13:17">
      <c r="M9875" s="3" t="str">
        <f>IFERROR(INDEX('SINIF GÜNLER'!$A:$C,MATCH('VERİ TABANI'!$D9875,'SINIF GÜNLER'!$B:$B,0),MATCH('VERİ TABANI'!$M$1,'SINIF GÜNLER'!$A$1:$C$1,0)),"")</f>
        <v/>
      </c>
      <c r="P9875" s="28" t="str">
        <f t="array" ref="P9875">IFERROR(SEARCH(ÖĞRETMEN,'VERİ TABANI'!G9875,1),"")</f>
        <v/>
      </c>
      <c r="Q9875" s="29" t="str">
        <f t="shared" si="285"/>
        <v/>
      </c>
    </row>
    <row r="9876" spans="13:17">
      <c r="M9876" s="3" t="str">
        <f>IFERROR(INDEX('SINIF GÜNLER'!$A:$C,MATCH('VERİ TABANI'!$D9876,'SINIF GÜNLER'!$B:$B,0),MATCH('VERİ TABANI'!$M$1,'SINIF GÜNLER'!$A$1:$C$1,0)),"")</f>
        <v/>
      </c>
      <c r="P9876" s="28" t="str">
        <f t="array" ref="P9876">IFERROR(SEARCH(ÖĞRETMEN,'VERİ TABANI'!G9876,1),"")</f>
        <v/>
      </c>
      <c r="Q9876" s="29" t="str">
        <f t="shared" si="285"/>
        <v/>
      </c>
    </row>
    <row r="9877" spans="13:17">
      <c r="M9877" s="3" t="str">
        <f>IFERROR(INDEX('SINIF GÜNLER'!$A:$C,MATCH('VERİ TABANI'!$D9877,'SINIF GÜNLER'!$B:$B,0),MATCH('VERİ TABANI'!$M$1,'SINIF GÜNLER'!$A$1:$C$1,0)),"")</f>
        <v/>
      </c>
      <c r="P9877" s="28" t="str">
        <f t="array" ref="P9877">IFERROR(SEARCH(ÖĞRETMEN,'VERİ TABANI'!G9877,1),"")</f>
        <v/>
      </c>
      <c r="Q9877" s="29" t="str">
        <f t="shared" si="285"/>
        <v/>
      </c>
    </row>
    <row r="9878" spans="13:17">
      <c r="M9878" s="3" t="str">
        <f>IFERROR(INDEX('SINIF GÜNLER'!$A:$C,MATCH('VERİ TABANI'!$D9878,'SINIF GÜNLER'!$B:$B,0),MATCH('VERİ TABANI'!$M$1,'SINIF GÜNLER'!$A$1:$C$1,0)),"")</f>
        <v/>
      </c>
      <c r="P9878" s="28" t="str">
        <f t="array" ref="P9878">IFERROR(SEARCH(ÖĞRETMEN,'VERİ TABANI'!G9878,1),"")</f>
        <v/>
      </c>
      <c r="Q9878" s="29" t="str">
        <f t="shared" si="285"/>
        <v/>
      </c>
    </row>
    <row r="9879" spans="13:17">
      <c r="M9879" s="3" t="str">
        <f>IFERROR(INDEX('SINIF GÜNLER'!$A:$C,MATCH('VERİ TABANI'!$D9879,'SINIF GÜNLER'!$B:$B,0),MATCH('VERİ TABANI'!$M$1,'SINIF GÜNLER'!$A$1:$C$1,0)),"")</f>
        <v/>
      </c>
      <c r="P9879" s="28" t="str">
        <f t="array" ref="P9879">IFERROR(SEARCH(ÖĞRETMEN,'VERİ TABANI'!G9879,1),"")</f>
        <v/>
      </c>
      <c r="Q9879" s="29" t="str">
        <f t="shared" si="285"/>
        <v/>
      </c>
    </row>
    <row r="9880" spans="13:17">
      <c r="M9880" s="3" t="str">
        <f>IFERROR(INDEX('SINIF GÜNLER'!$A:$C,MATCH('VERİ TABANI'!$D9880,'SINIF GÜNLER'!$B:$B,0),MATCH('VERİ TABANI'!$M$1,'SINIF GÜNLER'!$A$1:$C$1,0)),"")</f>
        <v/>
      </c>
      <c r="P9880" s="28" t="str">
        <f t="array" ref="P9880">IFERROR(SEARCH(ÖĞRETMEN,'VERİ TABANI'!G9880,1),"")</f>
        <v/>
      </c>
      <c r="Q9880" s="29" t="str">
        <f t="shared" si="285"/>
        <v/>
      </c>
    </row>
    <row r="9881" spans="13:17">
      <c r="M9881" s="3" t="str">
        <f>IFERROR(INDEX('SINIF GÜNLER'!$A:$C,MATCH('VERİ TABANI'!$D9881,'SINIF GÜNLER'!$B:$B,0),MATCH('VERİ TABANI'!$M$1,'SINIF GÜNLER'!$A$1:$C$1,0)),"")</f>
        <v/>
      </c>
      <c r="P9881" s="28" t="str">
        <f t="array" ref="P9881">IFERROR(SEARCH(ÖĞRETMEN,'VERİ TABANI'!G9881,1),"")</f>
        <v/>
      </c>
      <c r="Q9881" s="29" t="str">
        <f t="shared" si="285"/>
        <v/>
      </c>
    </row>
    <row r="9882" spans="13:17">
      <c r="M9882" s="3" t="str">
        <f>IFERROR(INDEX('SINIF GÜNLER'!$A:$C,MATCH('VERİ TABANI'!$D9882,'SINIF GÜNLER'!$B:$B,0),MATCH('VERİ TABANI'!$M$1,'SINIF GÜNLER'!$A$1:$C$1,0)),"")</f>
        <v/>
      </c>
      <c r="P9882" s="28" t="str">
        <f t="array" ref="P9882">IFERROR(SEARCH(ÖĞRETMEN,'VERİ TABANI'!G9882,1),"")</f>
        <v/>
      </c>
      <c r="Q9882" s="29" t="str">
        <f t="shared" si="285"/>
        <v/>
      </c>
    </row>
    <row r="9883" spans="13:17">
      <c r="M9883" s="3" t="str">
        <f>IFERROR(INDEX('SINIF GÜNLER'!$A:$C,MATCH('VERİ TABANI'!$D9883,'SINIF GÜNLER'!$B:$B,0),MATCH('VERİ TABANI'!$M$1,'SINIF GÜNLER'!$A$1:$C$1,0)),"")</f>
        <v/>
      </c>
      <c r="P9883" s="28" t="str">
        <f t="array" ref="P9883">IFERROR(SEARCH(ÖĞRETMEN,'VERİ TABANI'!G9883,1),"")</f>
        <v/>
      </c>
      <c r="Q9883" s="29" t="str">
        <f t="shared" si="285"/>
        <v/>
      </c>
    </row>
    <row r="9884" spans="13:17">
      <c r="M9884" s="3" t="str">
        <f>IFERROR(INDEX('SINIF GÜNLER'!$A:$C,MATCH('VERİ TABANI'!$D9884,'SINIF GÜNLER'!$B:$B,0),MATCH('VERİ TABANI'!$M$1,'SINIF GÜNLER'!$A$1:$C$1,0)),"")</f>
        <v/>
      </c>
      <c r="P9884" s="28" t="str">
        <f t="array" ref="P9884">IFERROR(SEARCH(ÖĞRETMEN,'VERİ TABANI'!G9884,1),"")</f>
        <v/>
      </c>
      <c r="Q9884" s="29" t="str">
        <f t="shared" si="285"/>
        <v/>
      </c>
    </row>
    <row r="9885" spans="13:17">
      <c r="M9885" s="3" t="str">
        <f>IFERROR(INDEX('SINIF GÜNLER'!$A:$C,MATCH('VERİ TABANI'!$D9885,'SINIF GÜNLER'!$B:$B,0),MATCH('VERİ TABANI'!$M$1,'SINIF GÜNLER'!$A$1:$C$1,0)),"")</f>
        <v/>
      </c>
      <c r="P9885" s="28" t="str">
        <f t="array" ref="P9885">IFERROR(SEARCH(ÖĞRETMEN,'VERİ TABANI'!G9885,1),"")</f>
        <v/>
      </c>
      <c r="Q9885" s="29" t="str">
        <f t="shared" si="285"/>
        <v/>
      </c>
    </row>
    <row r="9886" spans="13:17">
      <c r="M9886" s="3" t="str">
        <f>IFERROR(INDEX('SINIF GÜNLER'!$A:$C,MATCH('VERİ TABANI'!$D9886,'SINIF GÜNLER'!$B:$B,0),MATCH('VERİ TABANI'!$M$1,'SINIF GÜNLER'!$A$1:$C$1,0)),"")</f>
        <v/>
      </c>
      <c r="P9886" s="28" t="str">
        <f t="array" ref="P9886">IFERROR(SEARCH(ÖĞRETMEN,'VERİ TABANI'!G9886,1),"")</f>
        <v/>
      </c>
      <c r="Q9886" s="29" t="str">
        <f t="shared" si="285"/>
        <v/>
      </c>
    </row>
    <row r="9887" spans="13:17">
      <c r="M9887" s="3" t="str">
        <f>IFERROR(INDEX('SINIF GÜNLER'!$A:$C,MATCH('VERİ TABANI'!$D9887,'SINIF GÜNLER'!$B:$B,0),MATCH('VERİ TABANI'!$M$1,'SINIF GÜNLER'!$A$1:$C$1,0)),"")</f>
        <v/>
      </c>
      <c r="P9887" s="28" t="str">
        <f t="array" ref="P9887">IFERROR(SEARCH(ÖĞRETMEN,'VERİ TABANI'!G9887,1),"")</f>
        <v/>
      </c>
      <c r="Q9887" s="29" t="str">
        <f t="shared" si="285"/>
        <v/>
      </c>
    </row>
    <row r="9888" spans="13:17">
      <c r="M9888" s="3" t="str">
        <f>IFERROR(INDEX('SINIF GÜNLER'!$A:$C,MATCH('VERİ TABANI'!$D9888,'SINIF GÜNLER'!$B:$B,0),MATCH('VERİ TABANI'!$M$1,'SINIF GÜNLER'!$A$1:$C$1,0)),"")</f>
        <v/>
      </c>
      <c r="P9888" s="28" t="str">
        <f t="array" ref="P9888">IFERROR(SEARCH(ÖĞRETMEN,'VERİ TABANI'!G9888,1),"")</f>
        <v/>
      </c>
      <c r="Q9888" s="29" t="str">
        <f t="shared" si="285"/>
        <v/>
      </c>
    </row>
    <row r="9889" spans="13:17">
      <c r="M9889" s="3" t="str">
        <f>IFERROR(INDEX('SINIF GÜNLER'!$A:$C,MATCH('VERİ TABANI'!$D9889,'SINIF GÜNLER'!$B:$B,0),MATCH('VERİ TABANI'!$M$1,'SINIF GÜNLER'!$A$1:$C$1,0)),"")</f>
        <v/>
      </c>
      <c r="P9889" s="28" t="str">
        <f t="array" ref="P9889">IFERROR(SEARCH(ÖĞRETMEN,'VERİ TABANI'!G9889,1),"")</f>
        <v/>
      </c>
      <c r="Q9889" s="29" t="str">
        <f t="shared" si="285"/>
        <v/>
      </c>
    </row>
    <row r="9890" spans="13:17">
      <c r="M9890" s="3" t="str">
        <f>IFERROR(INDEX('SINIF GÜNLER'!$A:$C,MATCH('VERİ TABANI'!$D9890,'SINIF GÜNLER'!$B:$B,0),MATCH('VERİ TABANI'!$M$1,'SINIF GÜNLER'!$A$1:$C$1,0)),"")</f>
        <v/>
      </c>
      <c r="P9890" s="28" t="str">
        <f t="array" ref="P9890">IFERROR(SEARCH(ÖĞRETMEN,'VERİ TABANI'!G9890,1),"")</f>
        <v/>
      </c>
      <c r="Q9890" s="29" t="str">
        <f t="shared" si="285"/>
        <v/>
      </c>
    </row>
    <row r="9891" spans="13:17">
      <c r="M9891" s="3" t="str">
        <f>IFERROR(INDEX('SINIF GÜNLER'!$A:$C,MATCH('VERİ TABANI'!$D9891,'SINIF GÜNLER'!$B:$B,0),MATCH('VERİ TABANI'!$M$1,'SINIF GÜNLER'!$A$1:$C$1,0)),"")</f>
        <v/>
      </c>
      <c r="P9891" s="28" t="str">
        <f t="array" ref="P9891">IFERROR(SEARCH(ÖĞRETMEN,'VERİ TABANI'!G9891,1),"")</f>
        <v/>
      </c>
      <c r="Q9891" s="29" t="str">
        <f t="shared" si="285"/>
        <v/>
      </c>
    </row>
    <row r="9892" spans="13:17">
      <c r="M9892" s="3" t="str">
        <f>IFERROR(INDEX('SINIF GÜNLER'!$A:$C,MATCH('VERİ TABANI'!$D9892,'SINIF GÜNLER'!$B:$B,0),MATCH('VERİ TABANI'!$M$1,'SINIF GÜNLER'!$A$1:$C$1,0)),"")</f>
        <v/>
      </c>
      <c r="P9892" s="28" t="str">
        <f t="array" ref="P9892">IFERROR(SEARCH(ÖĞRETMEN,'VERİ TABANI'!G9892,1),"")</f>
        <v/>
      </c>
      <c r="Q9892" s="29" t="str">
        <f t="shared" si="285"/>
        <v/>
      </c>
    </row>
    <row r="9893" spans="13:17">
      <c r="M9893" s="3" t="str">
        <f>IFERROR(INDEX('SINIF GÜNLER'!$A:$C,MATCH('VERİ TABANI'!$D9893,'SINIF GÜNLER'!$B:$B,0),MATCH('VERİ TABANI'!$M$1,'SINIF GÜNLER'!$A$1:$C$1,0)),"")</f>
        <v/>
      </c>
      <c r="P9893" s="28" t="str">
        <f t="array" ref="P9893">IFERROR(SEARCH(ÖĞRETMEN,'VERİ TABANI'!G9893,1),"")</f>
        <v/>
      </c>
      <c r="Q9893" s="29" t="str">
        <f t="shared" si="285"/>
        <v/>
      </c>
    </row>
    <row r="9894" spans="13:17">
      <c r="M9894" s="3" t="str">
        <f>IFERROR(INDEX('SINIF GÜNLER'!$A:$C,MATCH('VERİ TABANI'!$D9894,'SINIF GÜNLER'!$B:$B,0),MATCH('VERİ TABANI'!$M$1,'SINIF GÜNLER'!$A$1:$C$1,0)),"")</f>
        <v/>
      </c>
      <c r="P9894" s="28" t="str">
        <f t="array" ref="P9894">IFERROR(SEARCH(ÖĞRETMEN,'VERİ TABANI'!G9894,1),"")</f>
        <v/>
      </c>
      <c r="Q9894" s="29" t="str">
        <f t="shared" si="285"/>
        <v/>
      </c>
    </row>
    <row r="9895" spans="13:17">
      <c r="M9895" s="3" t="str">
        <f>IFERROR(INDEX('SINIF GÜNLER'!$A:$C,MATCH('VERİ TABANI'!$D9895,'SINIF GÜNLER'!$B:$B,0),MATCH('VERİ TABANI'!$M$1,'SINIF GÜNLER'!$A$1:$C$1,0)),"")</f>
        <v/>
      </c>
      <c r="P9895" s="28" t="str">
        <f t="array" ref="P9895">IFERROR(SEARCH(ÖĞRETMEN,'VERİ TABANI'!G9895,1),"")</f>
        <v/>
      </c>
      <c r="Q9895" s="29" t="str">
        <f t="shared" si="285"/>
        <v/>
      </c>
    </row>
    <row r="9896" spans="13:17">
      <c r="M9896" s="3" t="str">
        <f>IFERROR(INDEX('SINIF GÜNLER'!$A:$C,MATCH('VERİ TABANI'!$D9896,'SINIF GÜNLER'!$B:$B,0),MATCH('VERİ TABANI'!$M$1,'SINIF GÜNLER'!$A$1:$C$1,0)),"")</f>
        <v/>
      </c>
      <c r="P9896" s="28" t="str">
        <f t="array" ref="P9896">IFERROR(SEARCH(ÖĞRETMEN,'VERİ TABANI'!G9896,1),"")</f>
        <v/>
      </c>
      <c r="Q9896" s="29" t="str">
        <f t="shared" si="285"/>
        <v/>
      </c>
    </row>
    <row r="9897" spans="13:17">
      <c r="M9897" s="3" t="str">
        <f>IFERROR(INDEX('SINIF GÜNLER'!$A:$C,MATCH('VERİ TABANI'!$D9897,'SINIF GÜNLER'!$B:$B,0),MATCH('VERİ TABANI'!$M$1,'SINIF GÜNLER'!$A$1:$C$1,0)),"")</f>
        <v/>
      </c>
      <c r="P9897" s="28" t="str">
        <f t="array" ref="P9897">IFERROR(SEARCH(ÖĞRETMEN,'VERİ TABANI'!G9897,1),"")</f>
        <v/>
      </c>
      <c r="Q9897" s="29" t="str">
        <f t="shared" si="285"/>
        <v/>
      </c>
    </row>
    <row r="9898" spans="13:17">
      <c r="M9898" s="3" t="str">
        <f>IFERROR(INDEX('SINIF GÜNLER'!$A:$C,MATCH('VERİ TABANI'!$D9898,'SINIF GÜNLER'!$B:$B,0),MATCH('VERİ TABANI'!$M$1,'SINIF GÜNLER'!$A$1:$C$1,0)),"")</f>
        <v/>
      </c>
      <c r="P9898" s="28" t="str">
        <f t="array" ref="P9898">IFERROR(SEARCH(ÖĞRETMEN,'VERİ TABANI'!G9898,1),"")</f>
        <v/>
      </c>
      <c r="Q9898" s="29" t="str">
        <f t="shared" si="285"/>
        <v/>
      </c>
    </row>
    <row r="9899" spans="13:17">
      <c r="M9899" s="3" t="str">
        <f>IFERROR(INDEX('SINIF GÜNLER'!$A:$C,MATCH('VERİ TABANI'!$D9899,'SINIF GÜNLER'!$B:$B,0),MATCH('VERİ TABANI'!$M$1,'SINIF GÜNLER'!$A$1:$C$1,0)),"")</f>
        <v/>
      </c>
      <c r="P9899" s="28" t="str">
        <f t="array" ref="P9899">IFERROR(SEARCH(ÖĞRETMEN,'VERİ TABANI'!G9899,1),"")</f>
        <v/>
      </c>
      <c r="Q9899" s="29" t="str">
        <f t="shared" si="285"/>
        <v/>
      </c>
    </row>
    <row r="9900" spans="13:17">
      <c r="M9900" s="3" t="str">
        <f>IFERROR(INDEX('SINIF GÜNLER'!$A:$C,MATCH('VERİ TABANI'!$D9900,'SINIF GÜNLER'!$B:$B,0),MATCH('VERİ TABANI'!$M$1,'SINIF GÜNLER'!$A$1:$C$1,0)),"")</f>
        <v/>
      </c>
      <c r="P9900" s="28" t="str">
        <f t="array" ref="P9900">IFERROR(SEARCH(ÖĞRETMEN,'VERİ TABANI'!G9900,1),"")</f>
        <v/>
      </c>
      <c r="Q9900" s="29" t="str">
        <f t="shared" si="285"/>
        <v/>
      </c>
    </row>
    <row r="9901" spans="13:17">
      <c r="M9901" s="3" t="str">
        <f>IFERROR(INDEX('SINIF GÜNLER'!$A:$C,MATCH('VERİ TABANI'!$D9901,'SINIF GÜNLER'!$B:$B,0),MATCH('VERİ TABANI'!$M$1,'SINIF GÜNLER'!$A$1:$C$1,0)),"")</f>
        <v/>
      </c>
      <c r="P9901" s="28" t="str">
        <f t="array" ref="P9901">IFERROR(SEARCH(ÖĞRETMEN,'VERİ TABANI'!G9901,1),"")</f>
        <v/>
      </c>
      <c r="Q9901" s="29" t="str">
        <f t="shared" si="285"/>
        <v/>
      </c>
    </row>
    <row r="9902" spans="13:17">
      <c r="M9902" s="3" t="str">
        <f>IFERROR(INDEX('SINIF GÜNLER'!$A:$C,MATCH('VERİ TABANI'!$D9902,'SINIF GÜNLER'!$B:$B,0),MATCH('VERİ TABANI'!$M$1,'SINIF GÜNLER'!$A$1:$C$1,0)),"")</f>
        <v/>
      </c>
      <c r="P9902" s="28" t="str">
        <f t="array" ref="P9902">IFERROR(SEARCH(ÖĞRETMEN,'VERİ TABANI'!G9902,1),"")</f>
        <v/>
      </c>
      <c r="Q9902" s="29" t="str">
        <f t="shared" si="285"/>
        <v/>
      </c>
    </row>
    <row r="9903" spans="13:17">
      <c r="M9903" s="3" t="str">
        <f>IFERROR(INDEX('SINIF GÜNLER'!$A:$C,MATCH('VERİ TABANI'!$D9903,'SINIF GÜNLER'!$B:$B,0),MATCH('VERİ TABANI'!$M$1,'SINIF GÜNLER'!$A$1:$C$1,0)),"")</f>
        <v/>
      </c>
      <c r="P9903" s="28" t="str">
        <f t="array" ref="P9903">IFERROR(SEARCH(ÖĞRETMEN,'VERİ TABANI'!G9903,1),"")</f>
        <v/>
      </c>
      <c r="Q9903" s="29" t="str">
        <f t="shared" si="285"/>
        <v/>
      </c>
    </row>
    <row r="9904" spans="13:17">
      <c r="M9904" s="3" t="str">
        <f>IFERROR(INDEX('SINIF GÜNLER'!$A:$C,MATCH('VERİ TABANI'!$D9904,'SINIF GÜNLER'!$B:$B,0),MATCH('VERİ TABANI'!$M$1,'SINIF GÜNLER'!$A$1:$C$1,0)),"")</f>
        <v/>
      </c>
      <c r="P9904" s="28" t="str">
        <f t="array" ref="P9904">IFERROR(SEARCH(ÖĞRETMEN,'VERİ TABANI'!G9904,1),"")</f>
        <v/>
      </c>
      <c r="Q9904" s="29" t="str">
        <f t="shared" si="285"/>
        <v/>
      </c>
    </row>
    <row r="9905" spans="13:17">
      <c r="M9905" s="3" t="str">
        <f>IFERROR(INDEX('SINIF GÜNLER'!$A:$C,MATCH('VERİ TABANI'!$D9905,'SINIF GÜNLER'!$B:$B,0),MATCH('VERİ TABANI'!$M$1,'SINIF GÜNLER'!$A$1:$C$1,0)),"")</f>
        <v/>
      </c>
      <c r="P9905" s="28" t="str">
        <f t="array" ref="P9905">IFERROR(SEARCH(ÖĞRETMEN,'VERİ TABANI'!G9905,1),"")</f>
        <v/>
      </c>
      <c r="Q9905" s="29" t="str">
        <f t="shared" si="285"/>
        <v/>
      </c>
    </row>
    <row r="9906" spans="13:17">
      <c r="M9906" s="3" t="str">
        <f>IFERROR(INDEX('SINIF GÜNLER'!$A:$C,MATCH('VERİ TABANI'!$D9906,'SINIF GÜNLER'!$B:$B,0),MATCH('VERİ TABANI'!$M$1,'SINIF GÜNLER'!$A$1:$C$1,0)),"")</f>
        <v/>
      </c>
      <c r="P9906" s="28" t="str">
        <f t="array" ref="P9906">IFERROR(SEARCH(ÖĞRETMEN,'VERİ TABANI'!G9906,1),"")</f>
        <v/>
      </c>
      <c r="Q9906" s="29" t="str">
        <f t="shared" si="285"/>
        <v/>
      </c>
    </row>
    <row r="9907" spans="13:17">
      <c r="M9907" s="3" t="str">
        <f>IFERROR(INDEX('SINIF GÜNLER'!$A:$C,MATCH('VERİ TABANI'!$D9907,'SINIF GÜNLER'!$B:$B,0),MATCH('VERİ TABANI'!$M$1,'SINIF GÜNLER'!$A$1:$C$1,0)),"")</f>
        <v/>
      </c>
      <c r="P9907" s="28" t="str">
        <f t="array" ref="P9907">IFERROR(SEARCH(ÖĞRETMEN,'VERİ TABANI'!G9907,1),"")</f>
        <v/>
      </c>
      <c r="Q9907" s="29" t="str">
        <f t="shared" si="285"/>
        <v/>
      </c>
    </row>
    <row r="9908" spans="13:17">
      <c r="M9908" s="3" t="str">
        <f>IFERROR(INDEX('SINIF GÜNLER'!$A:$C,MATCH('VERİ TABANI'!$D9908,'SINIF GÜNLER'!$B:$B,0),MATCH('VERİ TABANI'!$M$1,'SINIF GÜNLER'!$A$1:$C$1,0)),"")</f>
        <v/>
      </c>
      <c r="P9908" s="28" t="str">
        <f t="array" ref="P9908">IFERROR(SEARCH(ÖĞRETMEN,'VERİ TABANI'!G9908,1),"")</f>
        <v/>
      </c>
      <c r="Q9908" s="29" t="str">
        <f t="shared" si="285"/>
        <v/>
      </c>
    </row>
    <row r="9909" spans="13:17">
      <c r="M9909" s="3" t="str">
        <f>IFERROR(INDEX('SINIF GÜNLER'!$A:$C,MATCH('VERİ TABANI'!$D9909,'SINIF GÜNLER'!$B:$B,0),MATCH('VERİ TABANI'!$M$1,'SINIF GÜNLER'!$A$1:$C$1,0)),"")</f>
        <v/>
      </c>
      <c r="P9909" s="28" t="str">
        <f t="array" ref="P9909">IFERROR(SEARCH(ÖĞRETMEN,'VERİ TABANI'!G9909,1),"")</f>
        <v/>
      </c>
      <c r="Q9909" s="29" t="str">
        <f t="shared" si="285"/>
        <v/>
      </c>
    </row>
    <row r="9910" spans="13:17">
      <c r="M9910" s="3" t="str">
        <f>IFERROR(INDEX('SINIF GÜNLER'!$A:$C,MATCH('VERİ TABANI'!$D9910,'SINIF GÜNLER'!$B:$B,0),MATCH('VERİ TABANI'!$M$1,'SINIF GÜNLER'!$A$1:$C$1,0)),"")</f>
        <v/>
      </c>
      <c r="P9910" s="28" t="str">
        <f t="array" ref="P9910">IFERROR(SEARCH(ÖĞRETMEN,'VERİ TABANI'!G9910,1),"")</f>
        <v/>
      </c>
      <c r="Q9910" s="29" t="str">
        <f t="shared" si="285"/>
        <v/>
      </c>
    </row>
    <row r="9911" spans="13:17">
      <c r="M9911" s="3" t="str">
        <f>IFERROR(INDEX('SINIF GÜNLER'!$A:$C,MATCH('VERİ TABANI'!$D9911,'SINIF GÜNLER'!$B:$B,0),MATCH('VERİ TABANI'!$M$1,'SINIF GÜNLER'!$A$1:$C$1,0)),"")</f>
        <v/>
      </c>
      <c r="P9911" s="28" t="str">
        <f t="array" ref="P9911">IFERROR(SEARCH(ÖĞRETMEN,'VERİ TABANI'!G9911,1),"")</f>
        <v/>
      </c>
      <c r="Q9911" s="29" t="str">
        <f t="shared" si="285"/>
        <v/>
      </c>
    </row>
    <row r="9912" spans="13:17">
      <c r="M9912" s="3" t="str">
        <f>IFERROR(INDEX('SINIF GÜNLER'!$A:$C,MATCH('VERİ TABANI'!$D9912,'SINIF GÜNLER'!$B:$B,0),MATCH('VERİ TABANI'!$M$1,'SINIF GÜNLER'!$A$1:$C$1,0)),"")</f>
        <v/>
      </c>
      <c r="P9912" s="28" t="str">
        <f t="array" ref="P9912">IFERROR(SEARCH(ÖĞRETMEN,'VERİ TABANI'!G9912,1),"")</f>
        <v/>
      </c>
      <c r="Q9912" s="29" t="str">
        <f t="shared" si="285"/>
        <v/>
      </c>
    </row>
    <row r="9913" spans="13:17">
      <c r="M9913" s="3" t="str">
        <f>IFERROR(INDEX('SINIF GÜNLER'!$A:$C,MATCH('VERİ TABANI'!$D9913,'SINIF GÜNLER'!$B:$B,0),MATCH('VERİ TABANI'!$M$1,'SINIF GÜNLER'!$A$1:$C$1,0)),"")</f>
        <v/>
      </c>
      <c r="P9913" s="28" t="str">
        <f t="array" ref="P9913">IFERROR(SEARCH(ÖĞRETMEN,'VERİ TABANI'!G9913,1),"")</f>
        <v/>
      </c>
      <c r="Q9913" s="29" t="str">
        <f t="shared" si="285"/>
        <v/>
      </c>
    </row>
    <row r="9914" spans="13:17">
      <c r="M9914" s="3" t="str">
        <f>IFERROR(INDEX('SINIF GÜNLER'!$A:$C,MATCH('VERİ TABANI'!$D9914,'SINIF GÜNLER'!$B:$B,0),MATCH('VERİ TABANI'!$M$1,'SINIF GÜNLER'!$A$1:$C$1,0)),"")</f>
        <v/>
      </c>
      <c r="P9914" s="28" t="str">
        <f t="array" ref="P9914">IFERROR(SEARCH(ÖĞRETMEN,'VERİ TABANI'!G9914,1),"")</f>
        <v/>
      </c>
      <c r="Q9914" s="29" t="str">
        <f t="shared" si="285"/>
        <v/>
      </c>
    </row>
    <row r="9915" spans="13:17">
      <c r="M9915" s="3" t="str">
        <f>IFERROR(INDEX('SINIF GÜNLER'!$A:$C,MATCH('VERİ TABANI'!$D9915,'SINIF GÜNLER'!$B:$B,0),MATCH('VERİ TABANI'!$M$1,'SINIF GÜNLER'!$A$1:$C$1,0)),"")</f>
        <v/>
      </c>
      <c r="P9915" s="28" t="str">
        <f t="array" ref="P9915">IFERROR(SEARCH(ÖĞRETMEN,'VERİ TABANI'!G9915,1),"")</f>
        <v/>
      </c>
      <c r="Q9915" s="29" t="str">
        <f t="shared" si="285"/>
        <v/>
      </c>
    </row>
    <row r="9916" spans="13:17">
      <c r="M9916" s="3" t="str">
        <f>IFERROR(INDEX('SINIF GÜNLER'!$A:$C,MATCH('VERİ TABANI'!$D9916,'SINIF GÜNLER'!$B:$B,0),MATCH('VERİ TABANI'!$M$1,'SINIF GÜNLER'!$A$1:$C$1,0)),"")</f>
        <v/>
      </c>
      <c r="P9916" s="28" t="str">
        <f t="array" ref="P9916">IFERROR(SEARCH(ÖĞRETMEN,'VERİ TABANI'!G9916,1),"")</f>
        <v/>
      </c>
      <c r="Q9916" s="29" t="str">
        <f t="shared" si="285"/>
        <v/>
      </c>
    </row>
    <row r="9917" spans="13:17">
      <c r="M9917" s="3" t="str">
        <f>IFERROR(INDEX('SINIF GÜNLER'!$A:$C,MATCH('VERİ TABANI'!$D9917,'SINIF GÜNLER'!$B:$B,0),MATCH('VERİ TABANI'!$M$1,'SINIF GÜNLER'!$A$1:$C$1,0)),"")</f>
        <v/>
      </c>
      <c r="P9917" s="28" t="str">
        <f t="array" ref="P9917">IFERROR(SEARCH(ÖĞRETMEN,'VERİ TABANI'!G9917,1),"")</f>
        <v/>
      </c>
      <c r="Q9917" s="29" t="str">
        <f t="shared" si="285"/>
        <v/>
      </c>
    </row>
    <row r="9918" spans="13:17">
      <c r="M9918" s="3" t="str">
        <f>IFERROR(INDEX('SINIF GÜNLER'!$A:$C,MATCH('VERİ TABANI'!$D9918,'SINIF GÜNLER'!$B:$B,0),MATCH('VERİ TABANI'!$M$1,'SINIF GÜNLER'!$A$1:$C$1,0)),"")</f>
        <v/>
      </c>
      <c r="P9918" s="28" t="str">
        <f t="array" ref="P9918">IFERROR(SEARCH(ÖĞRETMEN,'VERİ TABANI'!G9918,1),"")</f>
        <v/>
      </c>
      <c r="Q9918" s="29" t="str">
        <f t="shared" si="285"/>
        <v/>
      </c>
    </row>
    <row r="9919" spans="13:17">
      <c r="M9919" s="3" t="str">
        <f>IFERROR(INDEX('SINIF GÜNLER'!$A:$C,MATCH('VERİ TABANI'!$D9919,'SINIF GÜNLER'!$B:$B,0),MATCH('VERİ TABANI'!$M$1,'SINIF GÜNLER'!$A$1:$C$1,0)),"")</f>
        <v/>
      </c>
      <c r="P9919" s="28" t="str">
        <f t="array" ref="P9919">IFERROR(SEARCH(ÖĞRETMEN,'VERİ TABANI'!G9919,1),"")</f>
        <v/>
      </c>
      <c r="Q9919" s="29" t="str">
        <f t="shared" si="285"/>
        <v/>
      </c>
    </row>
    <row r="9920" spans="13:17">
      <c r="M9920" s="3" t="str">
        <f>IFERROR(INDEX('SINIF GÜNLER'!$A:$C,MATCH('VERİ TABANI'!$D9920,'SINIF GÜNLER'!$B:$B,0),MATCH('VERİ TABANI'!$M$1,'SINIF GÜNLER'!$A$1:$C$1,0)),"")</f>
        <v/>
      </c>
      <c r="P9920" s="28" t="str">
        <f t="array" ref="P9920">IFERROR(SEARCH(ÖĞRETMEN,'VERİ TABANI'!G9920,1),"")</f>
        <v/>
      </c>
      <c r="Q9920" s="29" t="str">
        <f t="shared" si="285"/>
        <v/>
      </c>
    </row>
    <row r="9921" spans="13:17">
      <c r="M9921" s="3" t="str">
        <f>IFERROR(INDEX('SINIF GÜNLER'!$A:$C,MATCH('VERİ TABANI'!$D9921,'SINIF GÜNLER'!$B:$B,0),MATCH('VERİ TABANI'!$M$1,'SINIF GÜNLER'!$A$1:$C$1,0)),"")</f>
        <v/>
      </c>
      <c r="P9921" s="28" t="str">
        <f t="array" ref="P9921">IFERROR(SEARCH(ÖĞRETMEN,'VERİ TABANI'!G9921,1),"")</f>
        <v/>
      </c>
      <c r="Q9921" s="29" t="str">
        <f t="shared" si="285"/>
        <v/>
      </c>
    </row>
    <row r="9922" spans="13:17">
      <c r="M9922" s="3" t="str">
        <f>IFERROR(INDEX('SINIF GÜNLER'!$A:$C,MATCH('VERİ TABANI'!$D9922,'SINIF GÜNLER'!$B:$B,0),MATCH('VERİ TABANI'!$M$1,'SINIF GÜNLER'!$A$1:$C$1,0)),"")</f>
        <v/>
      </c>
      <c r="P9922" s="28" t="str">
        <f t="array" ref="P9922">IFERROR(SEARCH(ÖĞRETMEN,'VERİ TABANI'!G9922,1),"")</f>
        <v/>
      </c>
      <c r="Q9922" s="29" t="str">
        <f t="shared" si="285"/>
        <v/>
      </c>
    </row>
    <row r="9923" spans="13:17">
      <c r="M9923" s="3" t="str">
        <f>IFERROR(INDEX('SINIF GÜNLER'!$A:$C,MATCH('VERİ TABANI'!$D9923,'SINIF GÜNLER'!$B:$B,0),MATCH('VERİ TABANI'!$M$1,'SINIF GÜNLER'!$A$1:$C$1,0)),"")</f>
        <v/>
      </c>
      <c r="P9923" s="28" t="str">
        <f t="array" ref="P9923">IFERROR(SEARCH(ÖĞRETMEN,'VERİ TABANI'!G9923,1),"")</f>
        <v/>
      </c>
      <c r="Q9923" s="29" t="str">
        <f t="shared" si="285"/>
        <v/>
      </c>
    </row>
    <row r="9924" spans="13:17">
      <c r="M9924" s="3" t="str">
        <f>IFERROR(INDEX('SINIF GÜNLER'!$A:$C,MATCH('VERİ TABANI'!$D9924,'SINIF GÜNLER'!$B:$B,0),MATCH('VERİ TABANI'!$M$1,'SINIF GÜNLER'!$A$1:$C$1,0)),"")</f>
        <v/>
      </c>
      <c r="P9924" s="28" t="str">
        <f t="array" ref="P9924">IFERROR(SEARCH(ÖĞRETMEN,'VERİ TABANI'!G9924,1),"")</f>
        <v/>
      </c>
      <c r="Q9924" s="29" t="str">
        <f t="shared" si="285"/>
        <v/>
      </c>
    </row>
    <row r="9925" spans="13:17">
      <c r="M9925" s="3" t="str">
        <f>IFERROR(INDEX('SINIF GÜNLER'!$A:$C,MATCH('VERİ TABANI'!$D9925,'SINIF GÜNLER'!$B:$B,0),MATCH('VERİ TABANI'!$M$1,'SINIF GÜNLER'!$A$1:$C$1,0)),"")</f>
        <v/>
      </c>
      <c r="P9925" s="28" t="str">
        <f t="array" ref="P9925">IFERROR(SEARCH(ÖĞRETMEN,'VERİ TABANI'!G9925,1),"")</f>
        <v/>
      </c>
      <c r="Q9925" s="29" t="str">
        <f t="shared" si="285"/>
        <v/>
      </c>
    </row>
    <row r="9926" spans="13:17">
      <c r="M9926" s="3" t="str">
        <f>IFERROR(INDEX('SINIF GÜNLER'!$A:$C,MATCH('VERİ TABANI'!$D9926,'SINIF GÜNLER'!$B:$B,0),MATCH('VERİ TABANI'!$M$1,'SINIF GÜNLER'!$A$1:$C$1,0)),"")</f>
        <v/>
      </c>
      <c r="P9926" s="28" t="str">
        <f t="array" ref="P9926">IFERROR(SEARCH(ÖĞRETMEN,'VERİ TABANI'!G9926,1),"")</f>
        <v/>
      </c>
      <c r="Q9926" s="29" t="str">
        <f t="shared" si="285"/>
        <v/>
      </c>
    </row>
    <row r="9927" spans="13:17">
      <c r="M9927" s="3" t="str">
        <f>IFERROR(INDEX('SINIF GÜNLER'!$A:$C,MATCH('VERİ TABANI'!$D9927,'SINIF GÜNLER'!$B:$B,0),MATCH('VERİ TABANI'!$M$1,'SINIF GÜNLER'!$A$1:$C$1,0)),"")</f>
        <v/>
      </c>
      <c r="P9927" s="28" t="str">
        <f t="array" ref="P9927">IFERROR(SEARCH(ÖĞRETMEN,'VERİ TABANI'!G9927,1),"")</f>
        <v/>
      </c>
      <c r="Q9927" s="29" t="str">
        <f t="shared" si="285"/>
        <v/>
      </c>
    </row>
    <row r="9928" spans="13:17">
      <c r="M9928" s="3" t="str">
        <f>IFERROR(INDEX('SINIF GÜNLER'!$A:$C,MATCH('VERİ TABANI'!$D9928,'SINIF GÜNLER'!$B:$B,0),MATCH('VERİ TABANI'!$M$1,'SINIF GÜNLER'!$A$1:$C$1,0)),"")</f>
        <v/>
      </c>
      <c r="P9928" s="28" t="str">
        <f t="array" ref="P9928">IFERROR(SEARCH(ÖĞRETMEN,'VERİ TABANI'!G9928,1),"")</f>
        <v/>
      </c>
      <c r="Q9928" s="29" t="str">
        <f t="shared" ref="Q9928:Q9991" si="286">IF(P9928="","",ROW())</f>
        <v/>
      </c>
    </row>
    <row r="9929" spans="13:17">
      <c r="M9929" s="3" t="str">
        <f>IFERROR(INDEX('SINIF GÜNLER'!$A:$C,MATCH('VERİ TABANI'!$D9929,'SINIF GÜNLER'!$B:$B,0),MATCH('VERİ TABANI'!$M$1,'SINIF GÜNLER'!$A$1:$C$1,0)),"")</f>
        <v/>
      </c>
      <c r="P9929" s="28" t="str">
        <f t="array" ref="P9929">IFERROR(SEARCH(ÖĞRETMEN,'VERİ TABANI'!G9929,1),"")</f>
        <v/>
      </c>
      <c r="Q9929" s="29" t="str">
        <f t="shared" si="286"/>
        <v/>
      </c>
    </row>
    <row r="9930" spans="13:17">
      <c r="M9930" s="3" t="str">
        <f>IFERROR(INDEX('SINIF GÜNLER'!$A:$C,MATCH('VERİ TABANI'!$D9930,'SINIF GÜNLER'!$B:$B,0),MATCH('VERİ TABANI'!$M$1,'SINIF GÜNLER'!$A$1:$C$1,0)),"")</f>
        <v/>
      </c>
      <c r="P9930" s="28" t="str">
        <f t="array" ref="P9930">IFERROR(SEARCH(ÖĞRETMEN,'VERİ TABANI'!G9930,1),"")</f>
        <v/>
      </c>
      <c r="Q9930" s="29" t="str">
        <f t="shared" si="286"/>
        <v/>
      </c>
    </row>
    <row r="9931" spans="13:17">
      <c r="M9931" s="3" t="str">
        <f>IFERROR(INDEX('SINIF GÜNLER'!$A:$C,MATCH('VERİ TABANI'!$D9931,'SINIF GÜNLER'!$B:$B,0),MATCH('VERİ TABANI'!$M$1,'SINIF GÜNLER'!$A$1:$C$1,0)),"")</f>
        <v/>
      </c>
      <c r="P9931" s="28" t="str">
        <f t="array" ref="P9931">IFERROR(SEARCH(ÖĞRETMEN,'VERİ TABANI'!G9931,1),"")</f>
        <v/>
      </c>
      <c r="Q9931" s="29" t="str">
        <f t="shared" si="286"/>
        <v/>
      </c>
    </row>
    <row r="9932" spans="13:17">
      <c r="M9932" s="3" t="str">
        <f>IFERROR(INDEX('SINIF GÜNLER'!$A:$C,MATCH('VERİ TABANI'!$D9932,'SINIF GÜNLER'!$B:$B,0),MATCH('VERİ TABANI'!$M$1,'SINIF GÜNLER'!$A$1:$C$1,0)),"")</f>
        <v/>
      </c>
      <c r="P9932" s="28" t="str">
        <f t="array" ref="P9932">IFERROR(SEARCH(ÖĞRETMEN,'VERİ TABANI'!G9932,1),"")</f>
        <v/>
      </c>
      <c r="Q9932" s="29" t="str">
        <f t="shared" si="286"/>
        <v/>
      </c>
    </row>
    <row r="9933" spans="13:17">
      <c r="M9933" s="3" t="str">
        <f>IFERROR(INDEX('SINIF GÜNLER'!$A:$C,MATCH('VERİ TABANI'!$D9933,'SINIF GÜNLER'!$B:$B,0),MATCH('VERİ TABANI'!$M$1,'SINIF GÜNLER'!$A$1:$C$1,0)),"")</f>
        <v/>
      </c>
      <c r="P9933" s="28" t="str">
        <f t="array" ref="P9933">IFERROR(SEARCH(ÖĞRETMEN,'VERİ TABANI'!G9933,1),"")</f>
        <v/>
      </c>
      <c r="Q9933" s="29" t="str">
        <f t="shared" si="286"/>
        <v/>
      </c>
    </row>
    <row r="9934" spans="13:17">
      <c r="M9934" s="3" t="str">
        <f>IFERROR(INDEX('SINIF GÜNLER'!$A:$C,MATCH('VERİ TABANI'!$D9934,'SINIF GÜNLER'!$B:$B,0),MATCH('VERİ TABANI'!$M$1,'SINIF GÜNLER'!$A$1:$C$1,0)),"")</f>
        <v/>
      </c>
      <c r="P9934" s="28" t="str">
        <f t="array" ref="P9934">IFERROR(SEARCH(ÖĞRETMEN,'VERİ TABANI'!G9934,1),"")</f>
        <v/>
      </c>
      <c r="Q9934" s="29" t="str">
        <f t="shared" si="286"/>
        <v/>
      </c>
    </row>
    <row r="9935" spans="13:17">
      <c r="M9935" s="3" t="str">
        <f>IFERROR(INDEX('SINIF GÜNLER'!$A:$C,MATCH('VERİ TABANI'!$D9935,'SINIF GÜNLER'!$B:$B,0),MATCH('VERİ TABANI'!$M$1,'SINIF GÜNLER'!$A$1:$C$1,0)),"")</f>
        <v/>
      </c>
      <c r="P9935" s="28" t="str">
        <f t="array" ref="P9935">IFERROR(SEARCH(ÖĞRETMEN,'VERİ TABANI'!G9935,1),"")</f>
        <v/>
      </c>
      <c r="Q9935" s="29" t="str">
        <f t="shared" si="286"/>
        <v/>
      </c>
    </row>
    <row r="9936" spans="13:17">
      <c r="M9936" s="3" t="str">
        <f>IFERROR(INDEX('SINIF GÜNLER'!$A:$C,MATCH('VERİ TABANI'!$D9936,'SINIF GÜNLER'!$B:$B,0),MATCH('VERİ TABANI'!$M$1,'SINIF GÜNLER'!$A$1:$C$1,0)),"")</f>
        <v/>
      </c>
      <c r="P9936" s="28" t="str">
        <f t="array" ref="P9936">IFERROR(SEARCH(ÖĞRETMEN,'VERİ TABANI'!G9936,1),"")</f>
        <v/>
      </c>
      <c r="Q9936" s="29" t="str">
        <f t="shared" si="286"/>
        <v/>
      </c>
    </row>
    <row r="9937" spans="13:17">
      <c r="M9937" s="3" t="str">
        <f>IFERROR(INDEX('SINIF GÜNLER'!$A:$C,MATCH('VERİ TABANI'!$D9937,'SINIF GÜNLER'!$B:$B,0),MATCH('VERİ TABANI'!$M$1,'SINIF GÜNLER'!$A$1:$C$1,0)),"")</f>
        <v/>
      </c>
      <c r="P9937" s="28" t="str">
        <f t="array" ref="P9937">IFERROR(SEARCH(ÖĞRETMEN,'VERİ TABANI'!G9937,1),"")</f>
        <v/>
      </c>
      <c r="Q9937" s="29" t="str">
        <f t="shared" si="286"/>
        <v/>
      </c>
    </row>
    <row r="9938" spans="13:17">
      <c r="M9938" s="3" t="str">
        <f>IFERROR(INDEX('SINIF GÜNLER'!$A:$C,MATCH('VERİ TABANI'!$D9938,'SINIF GÜNLER'!$B:$B,0),MATCH('VERİ TABANI'!$M$1,'SINIF GÜNLER'!$A$1:$C$1,0)),"")</f>
        <v/>
      </c>
      <c r="P9938" s="28" t="str">
        <f t="array" ref="P9938">IFERROR(SEARCH(ÖĞRETMEN,'VERİ TABANI'!G9938,1),"")</f>
        <v/>
      </c>
      <c r="Q9938" s="29" t="str">
        <f t="shared" si="286"/>
        <v/>
      </c>
    </row>
    <row r="9939" spans="13:17">
      <c r="M9939" s="3" t="str">
        <f>IFERROR(INDEX('SINIF GÜNLER'!$A:$C,MATCH('VERİ TABANI'!$D9939,'SINIF GÜNLER'!$B:$B,0),MATCH('VERİ TABANI'!$M$1,'SINIF GÜNLER'!$A$1:$C$1,0)),"")</f>
        <v/>
      </c>
      <c r="P9939" s="28" t="str">
        <f t="array" ref="P9939">IFERROR(SEARCH(ÖĞRETMEN,'VERİ TABANI'!G9939,1),"")</f>
        <v/>
      </c>
      <c r="Q9939" s="29" t="str">
        <f t="shared" si="286"/>
        <v/>
      </c>
    </row>
    <row r="9940" spans="13:17">
      <c r="M9940" s="3" t="str">
        <f>IFERROR(INDEX('SINIF GÜNLER'!$A:$C,MATCH('VERİ TABANI'!$D9940,'SINIF GÜNLER'!$B:$B,0),MATCH('VERİ TABANI'!$M$1,'SINIF GÜNLER'!$A$1:$C$1,0)),"")</f>
        <v/>
      </c>
      <c r="P9940" s="28" t="str">
        <f t="array" ref="P9940">IFERROR(SEARCH(ÖĞRETMEN,'VERİ TABANI'!G9940,1),"")</f>
        <v/>
      </c>
      <c r="Q9940" s="29" t="str">
        <f t="shared" si="286"/>
        <v/>
      </c>
    </row>
    <row r="9941" spans="13:17">
      <c r="M9941" s="3" t="str">
        <f>IFERROR(INDEX('SINIF GÜNLER'!$A:$C,MATCH('VERİ TABANI'!$D9941,'SINIF GÜNLER'!$B:$B,0),MATCH('VERİ TABANI'!$M$1,'SINIF GÜNLER'!$A$1:$C$1,0)),"")</f>
        <v/>
      </c>
      <c r="P9941" s="28" t="str">
        <f t="array" ref="P9941">IFERROR(SEARCH(ÖĞRETMEN,'VERİ TABANI'!G9941,1),"")</f>
        <v/>
      </c>
      <c r="Q9941" s="29" t="str">
        <f t="shared" si="286"/>
        <v/>
      </c>
    </row>
    <row r="9942" spans="13:17">
      <c r="M9942" s="3" t="str">
        <f>IFERROR(INDEX('SINIF GÜNLER'!$A:$C,MATCH('VERİ TABANI'!$D9942,'SINIF GÜNLER'!$B:$B,0),MATCH('VERİ TABANI'!$M$1,'SINIF GÜNLER'!$A$1:$C$1,0)),"")</f>
        <v/>
      </c>
      <c r="P9942" s="28" t="str">
        <f t="array" ref="P9942">IFERROR(SEARCH(ÖĞRETMEN,'VERİ TABANI'!G9942,1),"")</f>
        <v/>
      </c>
      <c r="Q9942" s="29" t="str">
        <f t="shared" si="286"/>
        <v/>
      </c>
    </row>
    <row r="9943" spans="13:17">
      <c r="M9943" s="3" t="str">
        <f>IFERROR(INDEX('SINIF GÜNLER'!$A:$C,MATCH('VERİ TABANI'!$D9943,'SINIF GÜNLER'!$B:$B,0),MATCH('VERİ TABANI'!$M$1,'SINIF GÜNLER'!$A$1:$C$1,0)),"")</f>
        <v/>
      </c>
      <c r="P9943" s="28" t="str">
        <f t="array" ref="P9943">IFERROR(SEARCH(ÖĞRETMEN,'VERİ TABANI'!G9943,1),"")</f>
        <v/>
      </c>
      <c r="Q9943" s="29" t="str">
        <f t="shared" si="286"/>
        <v/>
      </c>
    </row>
    <row r="9944" spans="13:17">
      <c r="M9944" s="3" t="str">
        <f>IFERROR(INDEX('SINIF GÜNLER'!$A:$C,MATCH('VERİ TABANI'!$D9944,'SINIF GÜNLER'!$B:$B,0),MATCH('VERİ TABANI'!$M$1,'SINIF GÜNLER'!$A$1:$C$1,0)),"")</f>
        <v/>
      </c>
      <c r="P9944" s="28" t="str">
        <f t="array" ref="P9944">IFERROR(SEARCH(ÖĞRETMEN,'VERİ TABANI'!G9944,1),"")</f>
        <v/>
      </c>
      <c r="Q9944" s="29" t="str">
        <f t="shared" si="286"/>
        <v/>
      </c>
    </row>
    <row r="9945" spans="13:17">
      <c r="M9945" s="3" t="str">
        <f>IFERROR(INDEX('SINIF GÜNLER'!$A:$C,MATCH('VERİ TABANI'!$D9945,'SINIF GÜNLER'!$B:$B,0),MATCH('VERİ TABANI'!$M$1,'SINIF GÜNLER'!$A$1:$C$1,0)),"")</f>
        <v/>
      </c>
      <c r="P9945" s="28" t="str">
        <f t="array" ref="P9945">IFERROR(SEARCH(ÖĞRETMEN,'VERİ TABANI'!G9945,1),"")</f>
        <v/>
      </c>
      <c r="Q9945" s="29" t="str">
        <f t="shared" si="286"/>
        <v/>
      </c>
    </row>
    <row r="9946" spans="13:17">
      <c r="M9946" s="3" t="str">
        <f>IFERROR(INDEX('SINIF GÜNLER'!$A:$C,MATCH('VERİ TABANI'!$D9946,'SINIF GÜNLER'!$B:$B,0),MATCH('VERİ TABANI'!$M$1,'SINIF GÜNLER'!$A$1:$C$1,0)),"")</f>
        <v/>
      </c>
      <c r="P9946" s="28" t="str">
        <f t="array" ref="P9946">IFERROR(SEARCH(ÖĞRETMEN,'VERİ TABANI'!G9946,1),"")</f>
        <v/>
      </c>
      <c r="Q9946" s="29" t="str">
        <f t="shared" si="286"/>
        <v/>
      </c>
    </row>
    <row r="9947" spans="13:17">
      <c r="M9947" s="3" t="str">
        <f>IFERROR(INDEX('SINIF GÜNLER'!$A:$C,MATCH('VERİ TABANI'!$D9947,'SINIF GÜNLER'!$B:$B,0),MATCH('VERİ TABANI'!$M$1,'SINIF GÜNLER'!$A$1:$C$1,0)),"")</f>
        <v/>
      </c>
      <c r="P9947" s="28" t="str">
        <f t="array" ref="P9947">IFERROR(SEARCH(ÖĞRETMEN,'VERİ TABANI'!G9947,1),"")</f>
        <v/>
      </c>
      <c r="Q9947" s="29" t="str">
        <f t="shared" si="286"/>
        <v/>
      </c>
    </row>
    <row r="9948" spans="13:17">
      <c r="M9948" s="3" t="str">
        <f>IFERROR(INDEX('SINIF GÜNLER'!$A:$C,MATCH('VERİ TABANI'!$D9948,'SINIF GÜNLER'!$B:$B,0),MATCH('VERİ TABANI'!$M$1,'SINIF GÜNLER'!$A$1:$C$1,0)),"")</f>
        <v/>
      </c>
      <c r="P9948" s="28" t="str">
        <f t="array" ref="P9948">IFERROR(SEARCH(ÖĞRETMEN,'VERİ TABANI'!G9948,1),"")</f>
        <v/>
      </c>
      <c r="Q9948" s="29" t="str">
        <f t="shared" si="286"/>
        <v/>
      </c>
    </row>
    <row r="9949" spans="13:17">
      <c r="M9949" s="3" t="str">
        <f>IFERROR(INDEX('SINIF GÜNLER'!$A:$C,MATCH('VERİ TABANI'!$D9949,'SINIF GÜNLER'!$B:$B,0),MATCH('VERİ TABANI'!$M$1,'SINIF GÜNLER'!$A$1:$C$1,0)),"")</f>
        <v/>
      </c>
      <c r="P9949" s="28" t="str">
        <f t="array" ref="P9949">IFERROR(SEARCH(ÖĞRETMEN,'VERİ TABANI'!G9949,1),"")</f>
        <v/>
      </c>
      <c r="Q9949" s="29" t="str">
        <f t="shared" si="286"/>
        <v/>
      </c>
    </row>
    <row r="9950" spans="13:17">
      <c r="M9950" s="3" t="str">
        <f>IFERROR(INDEX('SINIF GÜNLER'!$A:$C,MATCH('VERİ TABANI'!$D9950,'SINIF GÜNLER'!$B:$B,0),MATCH('VERİ TABANI'!$M$1,'SINIF GÜNLER'!$A$1:$C$1,0)),"")</f>
        <v/>
      </c>
      <c r="P9950" s="28" t="str">
        <f t="array" ref="P9950">IFERROR(SEARCH(ÖĞRETMEN,'VERİ TABANI'!G9950,1),"")</f>
        <v/>
      </c>
      <c r="Q9950" s="29" t="str">
        <f t="shared" si="286"/>
        <v/>
      </c>
    </row>
    <row r="9951" spans="13:17">
      <c r="M9951" s="3" t="str">
        <f>IFERROR(INDEX('SINIF GÜNLER'!$A:$C,MATCH('VERİ TABANI'!$D9951,'SINIF GÜNLER'!$B:$B,0),MATCH('VERİ TABANI'!$M$1,'SINIF GÜNLER'!$A$1:$C$1,0)),"")</f>
        <v/>
      </c>
      <c r="P9951" s="28" t="str">
        <f t="array" ref="P9951">IFERROR(SEARCH(ÖĞRETMEN,'VERİ TABANI'!G9951,1),"")</f>
        <v/>
      </c>
      <c r="Q9951" s="29" t="str">
        <f t="shared" si="286"/>
        <v/>
      </c>
    </row>
    <row r="9952" spans="13:17">
      <c r="M9952" s="3" t="str">
        <f>IFERROR(INDEX('SINIF GÜNLER'!$A:$C,MATCH('VERİ TABANI'!$D9952,'SINIF GÜNLER'!$B:$B,0),MATCH('VERİ TABANI'!$M$1,'SINIF GÜNLER'!$A$1:$C$1,0)),"")</f>
        <v/>
      </c>
      <c r="P9952" s="28" t="str">
        <f t="array" ref="P9952">IFERROR(SEARCH(ÖĞRETMEN,'VERİ TABANI'!G9952,1),"")</f>
        <v/>
      </c>
      <c r="Q9952" s="29" t="str">
        <f t="shared" si="286"/>
        <v/>
      </c>
    </row>
    <row r="9953" spans="13:17">
      <c r="M9953" s="3" t="str">
        <f>IFERROR(INDEX('SINIF GÜNLER'!$A:$C,MATCH('VERİ TABANI'!$D9953,'SINIF GÜNLER'!$B:$B,0),MATCH('VERİ TABANI'!$M$1,'SINIF GÜNLER'!$A$1:$C$1,0)),"")</f>
        <v/>
      </c>
      <c r="P9953" s="28" t="str">
        <f t="array" ref="P9953">IFERROR(SEARCH(ÖĞRETMEN,'VERİ TABANI'!G9953,1),"")</f>
        <v/>
      </c>
      <c r="Q9953" s="29" t="str">
        <f t="shared" si="286"/>
        <v/>
      </c>
    </row>
    <row r="9954" spans="13:17">
      <c r="M9954" s="3" t="str">
        <f>IFERROR(INDEX('SINIF GÜNLER'!$A:$C,MATCH('VERİ TABANI'!$D9954,'SINIF GÜNLER'!$B:$B,0),MATCH('VERİ TABANI'!$M$1,'SINIF GÜNLER'!$A$1:$C$1,0)),"")</f>
        <v/>
      </c>
      <c r="P9954" s="28" t="str">
        <f t="array" ref="P9954">IFERROR(SEARCH(ÖĞRETMEN,'VERİ TABANI'!G9954,1),"")</f>
        <v/>
      </c>
      <c r="Q9954" s="29" t="str">
        <f t="shared" si="286"/>
        <v/>
      </c>
    </row>
    <row r="9955" spans="13:17">
      <c r="M9955" s="3" t="str">
        <f>IFERROR(INDEX('SINIF GÜNLER'!$A:$C,MATCH('VERİ TABANI'!$D9955,'SINIF GÜNLER'!$B:$B,0),MATCH('VERİ TABANI'!$M$1,'SINIF GÜNLER'!$A$1:$C$1,0)),"")</f>
        <v/>
      </c>
      <c r="P9955" s="28" t="str">
        <f t="array" ref="P9955">IFERROR(SEARCH(ÖĞRETMEN,'VERİ TABANI'!G9955,1),"")</f>
        <v/>
      </c>
      <c r="Q9955" s="29" t="str">
        <f t="shared" si="286"/>
        <v/>
      </c>
    </row>
    <row r="9956" spans="13:17">
      <c r="M9956" s="3" t="str">
        <f>IFERROR(INDEX('SINIF GÜNLER'!$A:$C,MATCH('VERİ TABANI'!$D9956,'SINIF GÜNLER'!$B:$B,0),MATCH('VERİ TABANI'!$M$1,'SINIF GÜNLER'!$A$1:$C$1,0)),"")</f>
        <v/>
      </c>
      <c r="P9956" s="28" t="str">
        <f t="array" ref="P9956">IFERROR(SEARCH(ÖĞRETMEN,'VERİ TABANI'!G9956,1),"")</f>
        <v/>
      </c>
      <c r="Q9956" s="29" t="str">
        <f t="shared" si="286"/>
        <v/>
      </c>
    </row>
    <row r="9957" spans="13:17">
      <c r="M9957" s="3" t="str">
        <f>IFERROR(INDEX('SINIF GÜNLER'!$A:$C,MATCH('VERİ TABANI'!$D9957,'SINIF GÜNLER'!$B:$B,0),MATCH('VERİ TABANI'!$M$1,'SINIF GÜNLER'!$A$1:$C$1,0)),"")</f>
        <v/>
      </c>
      <c r="P9957" s="28" t="str">
        <f t="array" ref="P9957">IFERROR(SEARCH(ÖĞRETMEN,'VERİ TABANI'!G9957,1),"")</f>
        <v/>
      </c>
      <c r="Q9957" s="29" t="str">
        <f t="shared" si="286"/>
        <v/>
      </c>
    </row>
    <row r="9958" spans="13:17">
      <c r="M9958" s="3" t="str">
        <f>IFERROR(INDEX('SINIF GÜNLER'!$A:$C,MATCH('VERİ TABANI'!$D9958,'SINIF GÜNLER'!$B:$B,0),MATCH('VERİ TABANI'!$M$1,'SINIF GÜNLER'!$A$1:$C$1,0)),"")</f>
        <v/>
      </c>
      <c r="P9958" s="28" t="str">
        <f t="array" ref="P9958">IFERROR(SEARCH(ÖĞRETMEN,'VERİ TABANI'!G9958,1),"")</f>
        <v/>
      </c>
      <c r="Q9958" s="29" t="str">
        <f t="shared" si="286"/>
        <v/>
      </c>
    </row>
    <row r="9959" spans="13:17">
      <c r="M9959" s="3" t="str">
        <f>IFERROR(INDEX('SINIF GÜNLER'!$A:$C,MATCH('VERİ TABANI'!$D9959,'SINIF GÜNLER'!$B:$B,0),MATCH('VERİ TABANI'!$M$1,'SINIF GÜNLER'!$A$1:$C$1,0)),"")</f>
        <v/>
      </c>
      <c r="P9959" s="28" t="str">
        <f t="array" ref="P9959">IFERROR(SEARCH(ÖĞRETMEN,'VERİ TABANI'!G9959,1),"")</f>
        <v/>
      </c>
      <c r="Q9959" s="29" t="str">
        <f t="shared" si="286"/>
        <v/>
      </c>
    </row>
    <row r="9960" spans="13:17">
      <c r="M9960" s="3" t="str">
        <f>IFERROR(INDEX('SINIF GÜNLER'!$A:$C,MATCH('VERİ TABANI'!$D9960,'SINIF GÜNLER'!$B:$B,0),MATCH('VERİ TABANI'!$M$1,'SINIF GÜNLER'!$A$1:$C$1,0)),"")</f>
        <v/>
      </c>
      <c r="P9960" s="28" t="str">
        <f t="array" ref="P9960">IFERROR(SEARCH(ÖĞRETMEN,'VERİ TABANI'!G9960,1),"")</f>
        <v/>
      </c>
      <c r="Q9960" s="29" t="str">
        <f t="shared" si="286"/>
        <v/>
      </c>
    </row>
    <row r="9961" spans="13:17">
      <c r="M9961" s="3" t="str">
        <f>IFERROR(INDEX('SINIF GÜNLER'!$A:$C,MATCH('VERİ TABANI'!$D9961,'SINIF GÜNLER'!$B:$B,0),MATCH('VERİ TABANI'!$M$1,'SINIF GÜNLER'!$A$1:$C$1,0)),"")</f>
        <v/>
      </c>
      <c r="P9961" s="28" t="str">
        <f t="array" ref="P9961">IFERROR(SEARCH(ÖĞRETMEN,'VERİ TABANI'!G9961,1),"")</f>
        <v/>
      </c>
      <c r="Q9961" s="29" t="str">
        <f t="shared" si="286"/>
        <v/>
      </c>
    </row>
    <row r="9962" spans="13:17">
      <c r="M9962" s="3" t="str">
        <f>IFERROR(INDEX('SINIF GÜNLER'!$A:$C,MATCH('VERİ TABANI'!$D9962,'SINIF GÜNLER'!$B:$B,0),MATCH('VERİ TABANI'!$M$1,'SINIF GÜNLER'!$A$1:$C$1,0)),"")</f>
        <v/>
      </c>
      <c r="P9962" s="28" t="str">
        <f t="array" ref="P9962">IFERROR(SEARCH(ÖĞRETMEN,'VERİ TABANI'!G9962,1),"")</f>
        <v/>
      </c>
      <c r="Q9962" s="29" t="str">
        <f t="shared" si="286"/>
        <v/>
      </c>
    </row>
    <row r="9963" spans="13:17">
      <c r="M9963" s="3" t="str">
        <f>IFERROR(INDEX('SINIF GÜNLER'!$A:$C,MATCH('VERİ TABANI'!$D9963,'SINIF GÜNLER'!$B:$B,0),MATCH('VERİ TABANI'!$M$1,'SINIF GÜNLER'!$A$1:$C$1,0)),"")</f>
        <v/>
      </c>
      <c r="P9963" s="28" t="str">
        <f t="array" ref="P9963">IFERROR(SEARCH(ÖĞRETMEN,'VERİ TABANI'!G9963,1),"")</f>
        <v/>
      </c>
      <c r="Q9963" s="29" t="str">
        <f t="shared" si="286"/>
        <v/>
      </c>
    </row>
    <row r="9964" spans="13:17">
      <c r="M9964" s="3" t="str">
        <f>IFERROR(INDEX('SINIF GÜNLER'!$A:$C,MATCH('VERİ TABANI'!$D9964,'SINIF GÜNLER'!$B:$B,0),MATCH('VERİ TABANI'!$M$1,'SINIF GÜNLER'!$A$1:$C$1,0)),"")</f>
        <v/>
      </c>
      <c r="P9964" s="28" t="str">
        <f t="array" ref="P9964">IFERROR(SEARCH(ÖĞRETMEN,'VERİ TABANI'!G9964,1),"")</f>
        <v/>
      </c>
      <c r="Q9964" s="29" t="str">
        <f t="shared" si="286"/>
        <v/>
      </c>
    </row>
    <row r="9965" spans="13:17">
      <c r="M9965" s="3" t="str">
        <f>IFERROR(INDEX('SINIF GÜNLER'!$A:$C,MATCH('VERİ TABANI'!$D9965,'SINIF GÜNLER'!$B:$B,0),MATCH('VERİ TABANI'!$M$1,'SINIF GÜNLER'!$A$1:$C$1,0)),"")</f>
        <v/>
      </c>
      <c r="P9965" s="28" t="str">
        <f t="array" ref="P9965">IFERROR(SEARCH(ÖĞRETMEN,'VERİ TABANI'!G9965,1),"")</f>
        <v/>
      </c>
      <c r="Q9965" s="29" t="str">
        <f t="shared" si="286"/>
        <v/>
      </c>
    </row>
    <row r="9966" spans="13:17">
      <c r="M9966" s="3" t="str">
        <f>IFERROR(INDEX('SINIF GÜNLER'!$A:$C,MATCH('VERİ TABANI'!$D9966,'SINIF GÜNLER'!$B:$B,0),MATCH('VERİ TABANI'!$M$1,'SINIF GÜNLER'!$A$1:$C$1,0)),"")</f>
        <v/>
      </c>
      <c r="P9966" s="28" t="str">
        <f t="array" ref="P9966">IFERROR(SEARCH(ÖĞRETMEN,'VERİ TABANI'!G9966,1),"")</f>
        <v/>
      </c>
      <c r="Q9966" s="29" t="str">
        <f t="shared" si="286"/>
        <v/>
      </c>
    </row>
    <row r="9967" spans="13:17">
      <c r="M9967" s="3" t="str">
        <f>IFERROR(INDEX('SINIF GÜNLER'!$A:$C,MATCH('VERİ TABANI'!$D9967,'SINIF GÜNLER'!$B:$B,0),MATCH('VERİ TABANI'!$M$1,'SINIF GÜNLER'!$A$1:$C$1,0)),"")</f>
        <v/>
      </c>
      <c r="P9967" s="28" t="str">
        <f t="array" ref="P9967">IFERROR(SEARCH(ÖĞRETMEN,'VERİ TABANI'!G9967,1),"")</f>
        <v/>
      </c>
      <c r="Q9967" s="29" t="str">
        <f t="shared" si="286"/>
        <v/>
      </c>
    </row>
    <row r="9968" spans="13:17">
      <c r="M9968" s="3" t="str">
        <f>IFERROR(INDEX('SINIF GÜNLER'!$A:$C,MATCH('VERİ TABANI'!$D9968,'SINIF GÜNLER'!$B:$B,0),MATCH('VERİ TABANI'!$M$1,'SINIF GÜNLER'!$A$1:$C$1,0)),"")</f>
        <v/>
      </c>
      <c r="P9968" s="28" t="str">
        <f t="array" ref="P9968">IFERROR(SEARCH(ÖĞRETMEN,'VERİ TABANI'!G9968,1),"")</f>
        <v/>
      </c>
      <c r="Q9968" s="29" t="str">
        <f t="shared" si="286"/>
        <v/>
      </c>
    </row>
    <row r="9969" spans="13:17">
      <c r="M9969" s="3" t="str">
        <f>IFERROR(INDEX('SINIF GÜNLER'!$A:$C,MATCH('VERİ TABANI'!$D9969,'SINIF GÜNLER'!$B:$B,0),MATCH('VERİ TABANI'!$M$1,'SINIF GÜNLER'!$A$1:$C$1,0)),"")</f>
        <v/>
      </c>
      <c r="P9969" s="28" t="str">
        <f t="array" ref="P9969">IFERROR(SEARCH(ÖĞRETMEN,'VERİ TABANI'!G9969,1),"")</f>
        <v/>
      </c>
      <c r="Q9969" s="29" t="str">
        <f t="shared" si="286"/>
        <v/>
      </c>
    </row>
    <row r="9970" spans="13:17">
      <c r="M9970" s="3" t="str">
        <f>IFERROR(INDEX('SINIF GÜNLER'!$A:$C,MATCH('VERİ TABANI'!$D9970,'SINIF GÜNLER'!$B:$B,0),MATCH('VERİ TABANI'!$M$1,'SINIF GÜNLER'!$A$1:$C$1,0)),"")</f>
        <v/>
      </c>
      <c r="P9970" s="28" t="str">
        <f t="array" ref="P9970">IFERROR(SEARCH(ÖĞRETMEN,'VERİ TABANI'!G9970,1),"")</f>
        <v/>
      </c>
      <c r="Q9970" s="29" t="str">
        <f t="shared" si="286"/>
        <v/>
      </c>
    </row>
    <row r="9971" spans="13:17">
      <c r="M9971" s="3" t="str">
        <f>IFERROR(INDEX('SINIF GÜNLER'!$A:$C,MATCH('VERİ TABANI'!$D9971,'SINIF GÜNLER'!$B:$B,0),MATCH('VERİ TABANI'!$M$1,'SINIF GÜNLER'!$A$1:$C$1,0)),"")</f>
        <v/>
      </c>
      <c r="P9971" s="28" t="str">
        <f t="array" ref="P9971">IFERROR(SEARCH(ÖĞRETMEN,'VERİ TABANI'!G9971,1),"")</f>
        <v/>
      </c>
      <c r="Q9971" s="29" t="str">
        <f t="shared" si="286"/>
        <v/>
      </c>
    </row>
    <row r="9972" spans="13:17">
      <c r="M9972" s="3" t="str">
        <f>IFERROR(INDEX('SINIF GÜNLER'!$A:$C,MATCH('VERİ TABANI'!$D9972,'SINIF GÜNLER'!$B:$B,0),MATCH('VERİ TABANI'!$M$1,'SINIF GÜNLER'!$A$1:$C$1,0)),"")</f>
        <v/>
      </c>
      <c r="P9972" s="28" t="str">
        <f t="array" ref="P9972">IFERROR(SEARCH(ÖĞRETMEN,'VERİ TABANI'!G9972,1),"")</f>
        <v/>
      </c>
      <c r="Q9972" s="29" t="str">
        <f t="shared" si="286"/>
        <v/>
      </c>
    </row>
    <row r="9973" spans="13:17">
      <c r="M9973" s="3" t="str">
        <f>IFERROR(INDEX('SINIF GÜNLER'!$A:$C,MATCH('VERİ TABANI'!$D9973,'SINIF GÜNLER'!$B:$B,0),MATCH('VERİ TABANI'!$M$1,'SINIF GÜNLER'!$A$1:$C$1,0)),"")</f>
        <v/>
      </c>
      <c r="P9973" s="28" t="str">
        <f t="array" ref="P9973">IFERROR(SEARCH(ÖĞRETMEN,'VERİ TABANI'!G9973,1),"")</f>
        <v/>
      </c>
      <c r="Q9973" s="29" t="str">
        <f t="shared" si="286"/>
        <v/>
      </c>
    </row>
    <row r="9974" spans="13:17">
      <c r="M9974" s="3" t="str">
        <f>IFERROR(INDEX('SINIF GÜNLER'!$A:$C,MATCH('VERİ TABANI'!$D9974,'SINIF GÜNLER'!$B:$B,0),MATCH('VERİ TABANI'!$M$1,'SINIF GÜNLER'!$A$1:$C$1,0)),"")</f>
        <v/>
      </c>
      <c r="P9974" s="28" t="str">
        <f t="array" ref="P9974">IFERROR(SEARCH(ÖĞRETMEN,'VERİ TABANI'!G9974,1),"")</f>
        <v/>
      </c>
      <c r="Q9974" s="29" t="str">
        <f t="shared" si="286"/>
        <v/>
      </c>
    </row>
    <row r="9975" spans="13:17">
      <c r="M9975" s="3" t="str">
        <f>IFERROR(INDEX('SINIF GÜNLER'!$A:$C,MATCH('VERİ TABANI'!$D9975,'SINIF GÜNLER'!$B:$B,0),MATCH('VERİ TABANI'!$M$1,'SINIF GÜNLER'!$A$1:$C$1,0)),"")</f>
        <v/>
      </c>
      <c r="P9975" s="28" t="str">
        <f t="array" ref="P9975">IFERROR(SEARCH(ÖĞRETMEN,'VERİ TABANI'!G9975,1),"")</f>
        <v/>
      </c>
      <c r="Q9975" s="29" t="str">
        <f t="shared" si="286"/>
        <v/>
      </c>
    </row>
    <row r="9976" spans="13:17">
      <c r="M9976" s="3" t="str">
        <f>IFERROR(INDEX('SINIF GÜNLER'!$A:$C,MATCH('VERİ TABANI'!$D9976,'SINIF GÜNLER'!$B:$B,0),MATCH('VERİ TABANI'!$M$1,'SINIF GÜNLER'!$A$1:$C$1,0)),"")</f>
        <v/>
      </c>
      <c r="P9976" s="28" t="str">
        <f t="array" ref="P9976">IFERROR(SEARCH(ÖĞRETMEN,'VERİ TABANI'!G9976,1),"")</f>
        <v/>
      </c>
      <c r="Q9976" s="29" t="str">
        <f t="shared" si="286"/>
        <v/>
      </c>
    </row>
    <row r="9977" spans="13:17">
      <c r="M9977" s="3" t="str">
        <f>IFERROR(INDEX('SINIF GÜNLER'!$A:$C,MATCH('VERİ TABANI'!$D9977,'SINIF GÜNLER'!$B:$B,0),MATCH('VERİ TABANI'!$M$1,'SINIF GÜNLER'!$A$1:$C$1,0)),"")</f>
        <v/>
      </c>
      <c r="P9977" s="28" t="str">
        <f t="array" ref="P9977">IFERROR(SEARCH(ÖĞRETMEN,'VERİ TABANI'!G9977,1),"")</f>
        <v/>
      </c>
      <c r="Q9977" s="29" t="str">
        <f t="shared" si="286"/>
        <v/>
      </c>
    </row>
    <row r="9978" spans="13:17">
      <c r="M9978" s="3" t="str">
        <f>IFERROR(INDEX('SINIF GÜNLER'!$A:$C,MATCH('VERİ TABANI'!$D9978,'SINIF GÜNLER'!$B:$B,0),MATCH('VERİ TABANI'!$M$1,'SINIF GÜNLER'!$A$1:$C$1,0)),"")</f>
        <v/>
      </c>
      <c r="P9978" s="28" t="str">
        <f t="array" ref="P9978">IFERROR(SEARCH(ÖĞRETMEN,'VERİ TABANI'!G9978,1),"")</f>
        <v/>
      </c>
      <c r="Q9978" s="29" t="str">
        <f t="shared" si="286"/>
        <v/>
      </c>
    </row>
    <row r="9979" spans="13:17">
      <c r="M9979" s="3" t="str">
        <f>IFERROR(INDEX('SINIF GÜNLER'!$A:$C,MATCH('VERİ TABANI'!$D9979,'SINIF GÜNLER'!$B:$B,0),MATCH('VERİ TABANI'!$M$1,'SINIF GÜNLER'!$A$1:$C$1,0)),"")</f>
        <v/>
      </c>
      <c r="P9979" s="28" t="str">
        <f t="array" ref="P9979">IFERROR(SEARCH(ÖĞRETMEN,'VERİ TABANI'!G9979,1),"")</f>
        <v/>
      </c>
      <c r="Q9979" s="29" t="str">
        <f t="shared" si="286"/>
        <v/>
      </c>
    </row>
    <row r="9980" spans="13:17">
      <c r="M9980" s="3" t="str">
        <f>IFERROR(INDEX('SINIF GÜNLER'!$A:$C,MATCH('VERİ TABANI'!$D9980,'SINIF GÜNLER'!$B:$B,0),MATCH('VERİ TABANI'!$M$1,'SINIF GÜNLER'!$A$1:$C$1,0)),"")</f>
        <v/>
      </c>
      <c r="P9980" s="28" t="str">
        <f t="array" ref="P9980">IFERROR(SEARCH(ÖĞRETMEN,'VERİ TABANI'!G9980,1),"")</f>
        <v/>
      </c>
      <c r="Q9980" s="29" t="str">
        <f t="shared" si="286"/>
        <v/>
      </c>
    </row>
    <row r="9981" spans="13:17">
      <c r="M9981" s="3" t="str">
        <f>IFERROR(INDEX('SINIF GÜNLER'!$A:$C,MATCH('VERİ TABANI'!$D9981,'SINIF GÜNLER'!$B:$B,0),MATCH('VERİ TABANI'!$M$1,'SINIF GÜNLER'!$A$1:$C$1,0)),"")</f>
        <v/>
      </c>
      <c r="P9981" s="28" t="str">
        <f t="array" ref="P9981">IFERROR(SEARCH(ÖĞRETMEN,'VERİ TABANI'!G9981,1),"")</f>
        <v/>
      </c>
      <c r="Q9981" s="29" t="str">
        <f t="shared" si="286"/>
        <v/>
      </c>
    </row>
    <row r="9982" spans="13:17">
      <c r="M9982" s="3" t="str">
        <f>IFERROR(INDEX('SINIF GÜNLER'!$A:$C,MATCH('VERİ TABANI'!$D9982,'SINIF GÜNLER'!$B:$B,0),MATCH('VERİ TABANI'!$M$1,'SINIF GÜNLER'!$A$1:$C$1,0)),"")</f>
        <v/>
      </c>
      <c r="P9982" s="28" t="str">
        <f t="array" ref="P9982">IFERROR(SEARCH(ÖĞRETMEN,'VERİ TABANI'!G9982,1),"")</f>
        <v/>
      </c>
      <c r="Q9982" s="29" t="str">
        <f t="shared" si="286"/>
        <v/>
      </c>
    </row>
    <row r="9983" spans="13:17">
      <c r="M9983" s="3" t="str">
        <f>IFERROR(INDEX('SINIF GÜNLER'!$A:$C,MATCH('VERİ TABANI'!$D9983,'SINIF GÜNLER'!$B:$B,0),MATCH('VERİ TABANI'!$M$1,'SINIF GÜNLER'!$A$1:$C$1,0)),"")</f>
        <v/>
      </c>
      <c r="P9983" s="28" t="str">
        <f t="array" ref="P9983">IFERROR(SEARCH(ÖĞRETMEN,'VERİ TABANI'!G9983,1),"")</f>
        <v/>
      </c>
      <c r="Q9983" s="29" t="str">
        <f t="shared" si="286"/>
        <v/>
      </c>
    </row>
    <row r="9984" spans="13:17">
      <c r="M9984" s="3" t="str">
        <f>IFERROR(INDEX('SINIF GÜNLER'!$A:$C,MATCH('VERİ TABANI'!$D9984,'SINIF GÜNLER'!$B:$B,0),MATCH('VERİ TABANI'!$M$1,'SINIF GÜNLER'!$A$1:$C$1,0)),"")</f>
        <v/>
      </c>
      <c r="P9984" s="28" t="str">
        <f t="array" ref="P9984">IFERROR(SEARCH(ÖĞRETMEN,'VERİ TABANI'!G9984,1),"")</f>
        <v/>
      </c>
      <c r="Q9984" s="29" t="str">
        <f t="shared" si="286"/>
        <v/>
      </c>
    </row>
    <row r="9985" spans="13:17">
      <c r="M9985" s="3" t="str">
        <f>IFERROR(INDEX('SINIF GÜNLER'!$A:$C,MATCH('VERİ TABANI'!$D9985,'SINIF GÜNLER'!$B:$B,0),MATCH('VERİ TABANI'!$M$1,'SINIF GÜNLER'!$A$1:$C$1,0)),"")</f>
        <v/>
      </c>
      <c r="P9985" s="28" t="str">
        <f t="array" ref="P9985">IFERROR(SEARCH(ÖĞRETMEN,'VERİ TABANI'!G9985,1),"")</f>
        <v/>
      </c>
      <c r="Q9985" s="29" t="str">
        <f t="shared" si="286"/>
        <v/>
      </c>
    </row>
    <row r="9986" spans="13:17">
      <c r="M9986" s="3" t="str">
        <f>IFERROR(INDEX('SINIF GÜNLER'!$A:$C,MATCH('VERİ TABANI'!$D9986,'SINIF GÜNLER'!$B:$B,0),MATCH('VERİ TABANI'!$M$1,'SINIF GÜNLER'!$A$1:$C$1,0)),"")</f>
        <v/>
      </c>
      <c r="P9986" s="28" t="str">
        <f t="array" ref="P9986">IFERROR(SEARCH(ÖĞRETMEN,'VERİ TABANI'!G9986,1),"")</f>
        <v/>
      </c>
      <c r="Q9986" s="29" t="str">
        <f t="shared" si="286"/>
        <v/>
      </c>
    </row>
    <row r="9987" spans="13:17">
      <c r="M9987" s="3" t="str">
        <f>IFERROR(INDEX('SINIF GÜNLER'!$A:$C,MATCH('VERİ TABANI'!$D9987,'SINIF GÜNLER'!$B:$B,0),MATCH('VERİ TABANI'!$M$1,'SINIF GÜNLER'!$A$1:$C$1,0)),"")</f>
        <v/>
      </c>
      <c r="P9987" s="28" t="str">
        <f t="array" ref="P9987">IFERROR(SEARCH(ÖĞRETMEN,'VERİ TABANI'!G9987,1),"")</f>
        <v/>
      </c>
      <c r="Q9987" s="29" t="str">
        <f t="shared" si="286"/>
        <v/>
      </c>
    </row>
    <row r="9988" spans="13:17">
      <c r="M9988" s="3" t="str">
        <f>IFERROR(INDEX('SINIF GÜNLER'!$A:$C,MATCH('VERİ TABANI'!$D9988,'SINIF GÜNLER'!$B:$B,0),MATCH('VERİ TABANI'!$M$1,'SINIF GÜNLER'!$A$1:$C$1,0)),"")</f>
        <v/>
      </c>
      <c r="P9988" s="28" t="str">
        <f t="array" ref="P9988">IFERROR(SEARCH(ÖĞRETMEN,'VERİ TABANI'!G9988,1),"")</f>
        <v/>
      </c>
      <c r="Q9988" s="29" t="str">
        <f t="shared" si="286"/>
        <v/>
      </c>
    </row>
    <row r="9989" spans="13:17">
      <c r="M9989" s="3" t="str">
        <f>IFERROR(INDEX('SINIF GÜNLER'!$A:$C,MATCH('VERİ TABANI'!$D9989,'SINIF GÜNLER'!$B:$B,0),MATCH('VERİ TABANI'!$M$1,'SINIF GÜNLER'!$A$1:$C$1,0)),"")</f>
        <v/>
      </c>
      <c r="P9989" s="28" t="str">
        <f t="array" ref="P9989">IFERROR(SEARCH(ÖĞRETMEN,'VERİ TABANI'!G9989,1),"")</f>
        <v/>
      </c>
      <c r="Q9989" s="29" t="str">
        <f t="shared" si="286"/>
        <v/>
      </c>
    </row>
    <row r="9990" spans="13:17">
      <c r="M9990" s="3" t="str">
        <f>IFERROR(INDEX('SINIF GÜNLER'!$A:$C,MATCH('VERİ TABANI'!$D9990,'SINIF GÜNLER'!$B:$B,0),MATCH('VERİ TABANI'!$M$1,'SINIF GÜNLER'!$A$1:$C$1,0)),"")</f>
        <v/>
      </c>
      <c r="P9990" s="28" t="str">
        <f t="array" ref="P9990">IFERROR(SEARCH(ÖĞRETMEN,'VERİ TABANI'!G9990,1),"")</f>
        <v/>
      </c>
      <c r="Q9990" s="29" t="str">
        <f t="shared" si="286"/>
        <v/>
      </c>
    </row>
    <row r="9991" spans="13:17">
      <c r="M9991" s="3" t="str">
        <f>IFERROR(INDEX('SINIF GÜNLER'!$A:$C,MATCH('VERİ TABANI'!$D9991,'SINIF GÜNLER'!$B:$B,0),MATCH('VERİ TABANI'!$M$1,'SINIF GÜNLER'!$A$1:$C$1,0)),"")</f>
        <v/>
      </c>
      <c r="P9991" s="28" t="str">
        <f t="array" ref="P9991">IFERROR(SEARCH(ÖĞRETMEN,'VERİ TABANI'!G9991,1),"")</f>
        <v/>
      </c>
      <c r="Q9991" s="29" t="str">
        <f t="shared" si="286"/>
        <v/>
      </c>
    </row>
    <row r="9992" spans="13:17">
      <c r="M9992" s="3" t="str">
        <f>IFERROR(INDEX('SINIF GÜNLER'!$A:$C,MATCH('VERİ TABANI'!$D9992,'SINIF GÜNLER'!$B:$B,0),MATCH('VERİ TABANI'!$M$1,'SINIF GÜNLER'!$A$1:$C$1,0)),"")</f>
        <v/>
      </c>
      <c r="P9992" s="28" t="str">
        <f t="array" ref="P9992">IFERROR(SEARCH(ÖĞRETMEN,'VERİ TABANI'!G9992,1),"")</f>
        <v/>
      </c>
      <c r="Q9992" s="29" t="str">
        <f t="shared" ref="Q9992:Q10055" si="287">IF(P9992="","",ROW())</f>
        <v/>
      </c>
    </row>
    <row r="9993" spans="13:17">
      <c r="M9993" s="3" t="str">
        <f>IFERROR(INDEX('SINIF GÜNLER'!$A:$C,MATCH('VERİ TABANI'!$D9993,'SINIF GÜNLER'!$B:$B,0),MATCH('VERİ TABANI'!$M$1,'SINIF GÜNLER'!$A$1:$C$1,0)),"")</f>
        <v/>
      </c>
      <c r="P9993" s="28" t="str">
        <f t="array" ref="P9993">IFERROR(SEARCH(ÖĞRETMEN,'VERİ TABANI'!G9993,1),"")</f>
        <v/>
      </c>
      <c r="Q9993" s="29" t="str">
        <f t="shared" si="287"/>
        <v/>
      </c>
    </row>
    <row r="9994" spans="13:17">
      <c r="M9994" s="3" t="str">
        <f>IFERROR(INDEX('SINIF GÜNLER'!$A:$C,MATCH('VERİ TABANI'!$D9994,'SINIF GÜNLER'!$B:$B,0),MATCH('VERİ TABANI'!$M$1,'SINIF GÜNLER'!$A$1:$C$1,0)),"")</f>
        <v/>
      </c>
      <c r="P9994" s="28" t="str">
        <f t="array" ref="P9994">IFERROR(SEARCH(ÖĞRETMEN,'VERİ TABANI'!G9994,1),"")</f>
        <v/>
      </c>
      <c r="Q9994" s="29" t="str">
        <f t="shared" si="287"/>
        <v/>
      </c>
    </row>
    <row r="9995" spans="13:17">
      <c r="M9995" s="3" t="str">
        <f>IFERROR(INDEX('SINIF GÜNLER'!$A:$C,MATCH('VERİ TABANI'!$D9995,'SINIF GÜNLER'!$B:$B,0),MATCH('VERİ TABANI'!$M$1,'SINIF GÜNLER'!$A$1:$C$1,0)),"")</f>
        <v/>
      </c>
      <c r="P9995" s="28" t="str">
        <f t="array" ref="P9995">IFERROR(SEARCH(ÖĞRETMEN,'VERİ TABANI'!G9995,1),"")</f>
        <v/>
      </c>
      <c r="Q9995" s="29" t="str">
        <f t="shared" si="287"/>
        <v/>
      </c>
    </row>
    <row r="9996" spans="13:17">
      <c r="M9996" s="3" t="str">
        <f>IFERROR(INDEX('SINIF GÜNLER'!$A:$C,MATCH('VERİ TABANI'!$D9996,'SINIF GÜNLER'!$B:$B,0),MATCH('VERİ TABANI'!$M$1,'SINIF GÜNLER'!$A$1:$C$1,0)),"")</f>
        <v/>
      </c>
      <c r="P9996" s="28" t="str">
        <f t="array" ref="P9996">IFERROR(SEARCH(ÖĞRETMEN,'VERİ TABANI'!G9996,1),"")</f>
        <v/>
      </c>
      <c r="Q9996" s="29" t="str">
        <f t="shared" si="287"/>
        <v/>
      </c>
    </row>
    <row r="9997" spans="13:17">
      <c r="M9997" s="3" t="str">
        <f>IFERROR(INDEX('SINIF GÜNLER'!$A:$C,MATCH('VERİ TABANI'!$D9997,'SINIF GÜNLER'!$B:$B,0),MATCH('VERİ TABANI'!$M$1,'SINIF GÜNLER'!$A$1:$C$1,0)),"")</f>
        <v/>
      </c>
      <c r="P9997" s="28" t="str">
        <f t="array" ref="P9997">IFERROR(SEARCH(ÖĞRETMEN,'VERİ TABANI'!G9997,1),"")</f>
        <v/>
      </c>
      <c r="Q9997" s="29" t="str">
        <f t="shared" si="287"/>
        <v/>
      </c>
    </row>
    <row r="9998" spans="13:17">
      <c r="M9998" s="3" t="str">
        <f>IFERROR(INDEX('SINIF GÜNLER'!$A:$C,MATCH('VERİ TABANI'!$D9998,'SINIF GÜNLER'!$B:$B,0),MATCH('VERİ TABANI'!$M$1,'SINIF GÜNLER'!$A$1:$C$1,0)),"")</f>
        <v/>
      </c>
      <c r="P9998" s="28" t="str">
        <f t="array" ref="P9998">IFERROR(SEARCH(ÖĞRETMEN,'VERİ TABANI'!G9998,1),"")</f>
        <v/>
      </c>
      <c r="Q9998" s="29" t="str">
        <f t="shared" si="287"/>
        <v/>
      </c>
    </row>
    <row r="9999" spans="13:17">
      <c r="M9999" s="3" t="str">
        <f>IFERROR(INDEX('SINIF GÜNLER'!$A:$C,MATCH('VERİ TABANI'!$D9999,'SINIF GÜNLER'!$B:$B,0),MATCH('VERİ TABANI'!$M$1,'SINIF GÜNLER'!$A$1:$C$1,0)),"")</f>
        <v/>
      </c>
      <c r="P9999" s="28" t="str">
        <f t="array" ref="P9999">IFERROR(SEARCH(ÖĞRETMEN,'VERİ TABANI'!G9999,1),"")</f>
        <v/>
      </c>
      <c r="Q9999" s="29" t="str">
        <f t="shared" si="287"/>
        <v/>
      </c>
    </row>
    <row r="10000" spans="13:17">
      <c r="M10000" s="3" t="str">
        <f>IFERROR(INDEX('SINIF GÜNLER'!$A:$C,MATCH('VERİ TABANI'!$D10000,'SINIF GÜNLER'!$B:$B,0),MATCH('VERİ TABANI'!$M$1,'SINIF GÜNLER'!$A$1:$C$1,0)),"")</f>
        <v/>
      </c>
      <c r="P10000" s="28" t="str">
        <f t="array" ref="P10000">IFERROR(SEARCH(ÖĞRETMEN,'VERİ TABANI'!G10000,1),"")</f>
        <v/>
      </c>
      <c r="Q10000" s="29" t="str">
        <f t="shared" si="287"/>
        <v/>
      </c>
    </row>
    <row r="10001" spans="13:17">
      <c r="M10001" s="3" t="str">
        <f>IFERROR(INDEX('SINIF GÜNLER'!$A:$C,MATCH('VERİ TABANI'!$D10001,'SINIF GÜNLER'!$B:$B,0),MATCH('VERİ TABANI'!$M$1,'SINIF GÜNLER'!$A$1:$C$1,0)),"")</f>
        <v/>
      </c>
      <c r="P10001" s="28" t="str">
        <f t="array" ref="P10001">IFERROR(SEARCH(ÖĞRETMEN,'VERİ TABANI'!G10001,1),"")</f>
        <v/>
      </c>
      <c r="Q10001" s="29" t="str">
        <f t="shared" si="287"/>
        <v/>
      </c>
    </row>
    <row r="10002" spans="13:17">
      <c r="M10002" s="3" t="str">
        <f>IFERROR(INDEX('SINIF GÜNLER'!$A:$C,MATCH('VERİ TABANI'!$D10002,'SINIF GÜNLER'!$B:$B,0),MATCH('VERİ TABANI'!$M$1,'SINIF GÜNLER'!$A$1:$C$1,0)),"")</f>
        <v/>
      </c>
      <c r="P10002" s="28" t="str">
        <f t="array" ref="P10002">IFERROR(SEARCH(ÖĞRETMEN,'VERİ TABANI'!G10002,1),"")</f>
        <v/>
      </c>
      <c r="Q10002" s="29" t="str">
        <f t="shared" si="287"/>
        <v/>
      </c>
    </row>
    <row r="10003" spans="13:17">
      <c r="M10003" s="3" t="str">
        <f>IFERROR(INDEX('SINIF GÜNLER'!$A:$C,MATCH('VERİ TABANI'!$D10003,'SINIF GÜNLER'!$B:$B,0),MATCH('VERİ TABANI'!$M$1,'SINIF GÜNLER'!$A$1:$C$1,0)),"")</f>
        <v/>
      </c>
      <c r="P10003" s="28" t="str">
        <f t="array" ref="P10003">IFERROR(SEARCH(ÖĞRETMEN,'VERİ TABANI'!G10003,1),"")</f>
        <v/>
      </c>
      <c r="Q10003" s="29" t="str">
        <f t="shared" si="287"/>
        <v/>
      </c>
    </row>
    <row r="10004" spans="13:17">
      <c r="M10004" s="3" t="str">
        <f>IFERROR(INDEX('SINIF GÜNLER'!$A:$C,MATCH('VERİ TABANI'!$D10004,'SINIF GÜNLER'!$B:$B,0),MATCH('VERİ TABANI'!$M$1,'SINIF GÜNLER'!$A$1:$C$1,0)),"")</f>
        <v/>
      </c>
      <c r="P10004" s="28" t="str">
        <f t="array" ref="P10004">IFERROR(SEARCH(ÖĞRETMEN,'VERİ TABANI'!G10004,1),"")</f>
        <v/>
      </c>
      <c r="Q10004" s="29" t="str">
        <f t="shared" si="287"/>
        <v/>
      </c>
    </row>
    <row r="10005" spans="13:17">
      <c r="M10005" s="3" t="str">
        <f>IFERROR(INDEX('SINIF GÜNLER'!$A:$C,MATCH('VERİ TABANI'!$D10005,'SINIF GÜNLER'!$B:$B,0),MATCH('VERİ TABANI'!$M$1,'SINIF GÜNLER'!$A$1:$C$1,0)),"")</f>
        <v/>
      </c>
      <c r="P10005" s="28" t="str">
        <f t="array" ref="P10005">IFERROR(SEARCH(ÖĞRETMEN,'VERİ TABANI'!G10005,1),"")</f>
        <v/>
      </c>
      <c r="Q10005" s="29" t="str">
        <f t="shared" si="287"/>
        <v/>
      </c>
    </row>
    <row r="10006" spans="13:17">
      <c r="M10006" s="3" t="str">
        <f>IFERROR(INDEX('SINIF GÜNLER'!$A:$C,MATCH('VERİ TABANI'!$D10006,'SINIF GÜNLER'!$B:$B,0),MATCH('VERİ TABANI'!$M$1,'SINIF GÜNLER'!$A$1:$C$1,0)),"")</f>
        <v/>
      </c>
      <c r="P10006" s="28" t="str">
        <f t="array" ref="P10006">IFERROR(SEARCH(ÖĞRETMEN,'VERİ TABANI'!G10006,1),"")</f>
        <v/>
      </c>
      <c r="Q10006" s="29" t="str">
        <f t="shared" si="287"/>
        <v/>
      </c>
    </row>
    <row r="10007" spans="13:17">
      <c r="M10007" s="3" t="str">
        <f>IFERROR(INDEX('SINIF GÜNLER'!$A:$C,MATCH('VERİ TABANI'!$D10007,'SINIF GÜNLER'!$B:$B,0),MATCH('VERİ TABANI'!$M$1,'SINIF GÜNLER'!$A$1:$C$1,0)),"")</f>
        <v/>
      </c>
      <c r="P10007" s="28" t="str">
        <f t="array" ref="P10007">IFERROR(SEARCH(ÖĞRETMEN,'VERİ TABANI'!G10007,1),"")</f>
        <v/>
      </c>
      <c r="Q10007" s="29" t="str">
        <f t="shared" si="287"/>
        <v/>
      </c>
    </row>
    <row r="10008" spans="13:17">
      <c r="M10008" s="3" t="str">
        <f>IFERROR(INDEX('SINIF GÜNLER'!$A:$C,MATCH('VERİ TABANI'!$D10008,'SINIF GÜNLER'!$B:$B,0),MATCH('VERİ TABANI'!$M$1,'SINIF GÜNLER'!$A$1:$C$1,0)),"")</f>
        <v/>
      </c>
      <c r="P10008" s="28" t="str">
        <f t="array" ref="P10008">IFERROR(SEARCH(ÖĞRETMEN,'VERİ TABANI'!G10008,1),"")</f>
        <v/>
      </c>
      <c r="Q10008" s="29" t="str">
        <f t="shared" si="287"/>
        <v/>
      </c>
    </row>
    <row r="10009" spans="13:17">
      <c r="M10009" s="3" t="str">
        <f>IFERROR(INDEX('SINIF GÜNLER'!$A:$C,MATCH('VERİ TABANI'!$D10009,'SINIF GÜNLER'!$B:$B,0),MATCH('VERİ TABANI'!$M$1,'SINIF GÜNLER'!$A$1:$C$1,0)),"")</f>
        <v/>
      </c>
      <c r="P10009" s="28" t="str">
        <f t="array" ref="P10009">IFERROR(SEARCH(ÖĞRETMEN,'VERİ TABANI'!G10009,1),"")</f>
        <v/>
      </c>
      <c r="Q10009" s="29" t="str">
        <f t="shared" si="287"/>
        <v/>
      </c>
    </row>
    <row r="10010" spans="13:17">
      <c r="M10010" s="3" t="str">
        <f>IFERROR(INDEX('SINIF GÜNLER'!$A:$C,MATCH('VERİ TABANI'!$D10010,'SINIF GÜNLER'!$B:$B,0),MATCH('VERİ TABANI'!$M$1,'SINIF GÜNLER'!$A$1:$C$1,0)),"")</f>
        <v/>
      </c>
      <c r="P10010" s="28" t="str">
        <f t="array" ref="P10010">IFERROR(SEARCH(ÖĞRETMEN,'VERİ TABANI'!G10010,1),"")</f>
        <v/>
      </c>
      <c r="Q10010" s="29" t="str">
        <f t="shared" si="287"/>
        <v/>
      </c>
    </row>
    <row r="10011" spans="13:17">
      <c r="M10011" s="3" t="str">
        <f>IFERROR(INDEX('SINIF GÜNLER'!$A:$C,MATCH('VERİ TABANI'!$D10011,'SINIF GÜNLER'!$B:$B,0),MATCH('VERİ TABANI'!$M$1,'SINIF GÜNLER'!$A$1:$C$1,0)),"")</f>
        <v/>
      </c>
      <c r="P10011" s="28" t="str">
        <f t="array" ref="P10011">IFERROR(SEARCH(ÖĞRETMEN,'VERİ TABANI'!G10011,1),"")</f>
        <v/>
      </c>
      <c r="Q10011" s="29" t="str">
        <f t="shared" si="287"/>
        <v/>
      </c>
    </row>
    <row r="10012" spans="13:17">
      <c r="M10012" s="3" t="str">
        <f>IFERROR(INDEX('SINIF GÜNLER'!$A:$C,MATCH('VERİ TABANI'!$D10012,'SINIF GÜNLER'!$B:$B,0),MATCH('VERİ TABANI'!$M$1,'SINIF GÜNLER'!$A$1:$C$1,0)),"")</f>
        <v/>
      </c>
      <c r="P10012" s="28" t="str">
        <f t="array" ref="P10012">IFERROR(SEARCH(ÖĞRETMEN,'VERİ TABANI'!G10012,1),"")</f>
        <v/>
      </c>
      <c r="Q10012" s="29" t="str">
        <f t="shared" si="287"/>
        <v/>
      </c>
    </row>
    <row r="10013" spans="13:17">
      <c r="M10013" s="3" t="str">
        <f>IFERROR(INDEX('SINIF GÜNLER'!$A:$C,MATCH('VERİ TABANI'!$D10013,'SINIF GÜNLER'!$B:$B,0),MATCH('VERİ TABANI'!$M$1,'SINIF GÜNLER'!$A$1:$C$1,0)),"")</f>
        <v/>
      </c>
      <c r="P10013" s="28" t="str">
        <f t="array" ref="P10013">IFERROR(SEARCH(ÖĞRETMEN,'VERİ TABANI'!G10013,1),"")</f>
        <v/>
      </c>
      <c r="Q10013" s="29" t="str">
        <f t="shared" si="287"/>
        <v/>
      </c>
    </row>
    <row r="10014" spans="13:17">
      <c r="M10014" s="3" t="str">
        <f>IFERROR(INDEX('SINIF GÜNLER'!$A:$C,MATCH('VERİ TABANI'!$D10014,'SINIF GÜNLER'!$B:$B,0),MATCH('VERİ TABANI'!$M$1,'SINIF GÜNLER'!$A$1:$C$1,0)),"")</f>
        <v/>
      </c>
      <c r="P10014" s="28" t="str">
        <f t="array" ref="P10014">IFERROR(SEARCH(ÖĞRETMEN,'VERİ TABANI'!G10014,1),"")</f>
        <v/>
      </c>
      <c r="Q10014" s="29" t="str">
        <f t="shared" si="287"/>
        <v/>
      </c>
    </row>
    <row r="10015" spans="13:17">
      <c r="M10015" s="3" t="str">
        <f>IFERROR(INDEX('SINIF GÜNLER'!$A:$C,MATCH('VERİ TABANI'!$D10015,'SINIF GÜNLER'!$B:$B,0),MATCH('VERİ TABANI'!$M$1,'SINIF GÜNLER'!$A$1:$C$1,0)),"")</f>
        <v/>
      </c>
      <c r="P10015" s="28" t="str">
        <f t="array" ref="P10015">IFERROR(SEARCH(ÖĞRETMEN,'VERİ TABANI'!G10015,1),"")</f>
        <v/>
      </c>
      <c r="Q10015" s="29" t="str">
        <f t="shared" si="287"/>
        <v/>
      </c>
    </row>
    <row r="10016" spans="13:17">
      <c r="M10016" s="3" t="str">
        <f>IFERROR(INDEX('SINIF GÜNLER'!$A:$C,MATCH('VERİ TABANI'!$D10016,'SINIF GÜNLER'!$B:$B,0),MATCH('VERİ TABANI'!$M$1,'SINIF GÜNLER'!$A$1:$C$1,0)),"")</f>
        <v/>
      </c>
      <c r="P10016" s="28" t="str">
        <f t="array" ref="P10016">IFERROR(SEARCH(ÖĞRETMEN,'VERİ TABANI'!G10016,1),"")</f>
        <v/>
      </c>
      <c r="Q10016" s="29" t="str">
        <f t="shared" si="287"/>
        <v/>
      </c>
    </row>
    <row r="10017" spans="13:17">
      <c r="M10017" s="3" t="str">
        <f>IFERROR(INDEX('SINIF GÜNLER'!$A:$C,MATCH('VERİ TABANI'!$D10017,'SINIF GÜNLER'!$B:$B,0),MATCH('VERİ TABANI'!$M$1,'SINIF GÜNLER'!$A$1:$C$1,0)),"")</f>
        <v/>
      </c>
      <c r="P10017" s="28" t="str">
        <f t="array" ref="P10017">IFERROR(SEARCH(ÖĞRETMEN,'VERİ TABANI'!G10017,1),"")</f>
        <v/>
      </c>
      <c r="Q10017" s="29" t="str">
        <f t="shared" si="287"/>
        <v/>
      </c>
    </row>
    <row r="10018" spans="13:17">
      <c r="M10018" s="3" t="str">
        <f>IFERROR(INDEX('SINIF GÜNLER'!$A:$C,MATCH('VERİ TABANI'!$D10018,'SINIF GÜNLER'!$B:$B,0),MATCH('VERİ TABANI'!$M$1,'SINIF GÜNLER'!$A$1:$C$1,0)),"")</f>
        <v/>
      </c>
      <c r="P10018" s="28" t="str">
        <f t="array" ref="P10018">IFERROR(SEARCH(ÖĞRETMEN,'VERİ TABANI'!G10018,1),"")</f>
        <v/>
      </c>
      <c r="Q10018" s="29" t="str">
        <f t="shared" si="287"/>
        <v/>
      </c>
    </row>
    <row r="10019" spans="13:17">
      <c r="M10019" s="3" t="str">
        <f>IFERROR(INDEX('SINIF GÜNLER'!$A:$C,MATCH('VERİ TABANI'!$D10019,'SINIF GÜNLER'!$B:$B,0),MATCH('VERİ TABANI'!$M$1,'SINIF GÜNLER'!$A$1:$C$1,0)),"")</f>
        <v/>
      </c>
      <c r="P10019" s="28" t="str">
        <f t="array" ref="P10019">IFERROR(SEARCH(ÖĞRETMEN,'VERİ TABANI'!G10019,1),"")</f>
        <v/>
      </c>
      <c r="Q10019" s="29" t="str">
        <f t="shared" si="287"/>
        <v/>
      </c>
    </row>
    <row r="10020" spans="13:17">
      <c r="M10020" s="3" t="str">
        <f>IFERROR(INDEX('SINIF GÜNLER'!$A:$C,MATCH('VERİ TABANI'!$D10020,'SINIF GÜNLER'!$B:$B,0),MATCH('VERİ TABANI'!$M$1,'SINIF GÜNLER'!$A$1:$C$1,0)),"")</f>
        <v/>
      </c>
      <c r="P10020" s="28" t="str">
        <f t="array" ref="P10020">IFERROR(SEARCH(ÖĞRETMEN,'VERİ TABANI'!G10020,1),"")</f>
        <v/>
      </c>
      <c r="Q10020" s="29" t="str">
        <f t="shared" si="287"/>
        <v/>
      </c>
    </row>
    <row r="10021" spans="13:17">
      <c r="M10021" s="3" t="str">
        <f>IFERROR(INDEX('SINIF GÜNLER'!$A:$C,MATCH('VERİ TABANI'!$D10021,'SINIF GÜNLER'!$B:$B,0),MATCH('VERİ TABANI'!$M$1,'SINIF GÜNLER'!$A$1:$C$1,0)),"")</f>
        <v/>
      </c>
      <c r="P10021" s="28" t="str">
        <f t="array" ref="P10021">IFERROR(SEARCH(ÖĞRETMEN,'VERİ TABANI'!G10021,1),"")</f>
        <v/>
      </c>
      <c r="Q10021" s="29" t="str">
        <f t="shared" si="287"/>
        <v/>
      </c>
    </row>
    <row r="10022" spans="13:17">
      <c r="M10022" s="3" t="str">
        <f>IFERROR(INDEX('SINIF GÜNLER'!$A:$C,MATCH('VERİ TABANI'!$D10022,'SINIF GÜNLER'!$B:$B,0),MATCH('VERİ TABANI'!$M$1,'SINIF GÜNLER'!$A$1:$C$1,0)),"")</f>
        <v/>
      </c>
      <c r="P10022" s="28" t="str">
        <f t="array" ref="P10022">IFERROR(SEARCH(ÖĞRETMEN,'VERİ TABANI'!G10022,1),"")</f>
        <v/>
      </c>
      <c r="Q10022" s="29" t="str">
        <f t="shared" si="287"/>
        <v/>
      </c>
    </row>
    <row r="10023" spans="13:17">
      <c r="M10023" s="3" t="str">
        <f>IFERROR(INDEX('SINIF GÜNLER'!$A:$C,MATCH('VERİ TABANI'!$D10023,'SINIF GÜNLER'!$B:$B,0),MATCH('VERİ TABANI'!$M$1,'SINIF GÜNLER'!$A$1:$C$1,0)),"")</f>
        <v/>
      </c>
      <c r="P10023" s="28" t="str">
        <f t="array" ref="P10023">IFERROR(SEARCH(ÖĞRETMEN,'VERİ TABANI'!G10023,1),"")</f>
        <v/>
      </c>
      <c r="Q10023" s="29" t="str">
        <f t="shared" si="287"/>
        <v/>
      </c>
    </row>
    <row r="10024" spans="13:17">
      <c r="M10024" s="3" t="str">
        <f>IFERROR(INDEX('SINIF GÜNLER'!$A:$C,MATCH('VERİ TABANI'!$D10024,'SINIF GÜNLER'!$B:$B,0),MATCH('VERİ TABANI'!$M$1,'SINIF GÜNLER'!$A$1:$C$1,0)),"")</f>
        <v/>
      </c>
      <c r="P10024" s="28" t="str">
        <f t="array" ref="P10024">IFERROR(SEARCH(ÖĞRETMEN,'VERİ TABANI'!G10024,1),"")</f>
        <v/>
      </c>
      <c r="Q10024" s="29" t="str">
        <f t="shared" si="287"/>
        <v/>
      </c>
    </row>
    <row r="10025" spans="13:17">
      <c r="M10025" s="3" t="str">
        <f>IFERROR(INDEX('SINIF GÜNLER'!$A:$C,MATCH('VERİ TABANI'!$D10025,'SINIF GÜNLER'!$B:$B,0),MATCH('VERİ TABANI'!$M$1,'SINIF GÜNLER'!$A$1:$C$1,0)),"")</f>
        <v/>
      </c>
      <c r="P10025" s="28" t="str">
        <f t="array" ref="P10025">IFERROR(SEARCH(ÖĞRETMEN,'VERİ TABANI'!G10025,1),"")</f>
        <v/>
      </c>
      <c r="Q10025" s="29" t="str">
        <f t="shared" si="287"/>
        <v/>
      </c>
    </row>
    <row r="10026" spans="13:17">
      <c r="M10026" s="3" t="str">
        <f>IFERROR(INDEX('SINIF GÜNLER'!$A:$C,MATCH('VERİ TABANI'!$D10026,'SINIF GÜNLER'!$B:$B,0),MATCH('VERİ TABANI'!$M$1,'SINIF GÜNLER'!$A$1:$C$1,0)),"")</f>
        <v/>
      </c>
      <c r="P10026" s="28" t="str">
        <f t="array" ref="P10026">IFERROR(SEARCH(ÖĞRETMEN,'VERİ TABANI'!G10026,1),"")</f>
        <v/>
      </c>
      <c r="Q10026" s="29" t="str">
        <f t="shared" si="287"/>
        <v/>
      </c>
    </row>
    <row r="10027" spans="13:17">
      <c r="M10027" s="3" t="str">
        <f>IFERROR(INDEX('SINIF GÜNLER'!$A:$C,MATCH('VERİ TABANI'!$D10027,'SINIF GÜNLER'!$B:$B,0),MATCH('VERİ TABANI'!$M$1,'SINIF GÜNLER'!$A$1:$C$1,0)),"")</f>
        <v/>
      </c>
      <c r="P10027" s="28" t="str">
        <f t="array" ref="P10027">IFERROR(SEARCH(ÖĞRETMEN,'VERİ TABANI'!G10027,1),"")</f>
        <v/>
      </c>
      <c r="Q10027" s="29" t="str">
        <f t="shared" si="287"/>
        <v/>
      </c>
    </row>
    <row r="10028" spans="13:17">
      <c r="M10028" s="3" t="str">
        <f>IFERROR(INDEX('SINIF GÜNLER'!$A:$C,MATCH('VERİ TABANI'!$D10028,'SINIF GÜNLER'!$B:$B,0),MATCH('VERİ TABANI'!$M$1,'SINIF GÜNLER'!$A$1:$C$1,0)),"")</f>
        <v/>
      </c>
      <c r="P10028" s="28" t="str">
        <f t="array" ref="P10028">IFERROR(SEARCH(ÖĞRETMEN,'VERİ TABANI'!G10028,1),"")</f>
        <v/>
      </c>
      <c r="Q10028" s="29" t="str">
        <f t="shared" si="287"/>
        <v/>
      </c>
    </row>
    <row r="10029" spans="13:17">
      <c r="M10029" s="3" t="str">
        <f>IFERROR(INDEX('SINIF GÜNLER'!$A:$C,MATCH('VERİ TABANI'!$D10029,'SINIF GÜNLER'!$B:$B,0),MATCH('VERİ TABANI'!$M$1,'SINIF GÜNLER'!$A$1:$C$1,0)),"")</f>
        <v/>
      </c>
      <c r="P10029" s="28" t="str">
        <f t="array" ref="P10029">IFERROR(SEARCH(ÖĞRETMEN,'VERİ TABANI'!G10029,1),"")</f>
        <v/>
      </c>
      <c r="Q10029" s="29" t="str">
        <f t="shared" si="287"/>
        <v/>
      </c>
    </row>
    <row r="10030" spans="13:17">
      <c r="M10030" s="3" t="str">
        <f>IFERROR(INDEX('SINIF GÜNLER'!$A:$C,MATCH('VERİ TABANI'!$D10030,'SINIF GÜNLER'!$B:$B,0),MATCH('VERİ TABANI'!$M$1,'SINIF GÜNLER'!$A$1:$C$1,0)),"")</f>
        <v/>
      </c>
      <c r="P10030" s="28" t="str">
        <f t="array" ref="P10030">IFERROR(SEARCH(ÖĞRETMEN,'VERİ TABANI'!G10030,1),"")</f>
        <v/>
      </c>
      <c r="Q10030" s="29" t="str">
        <f t="shared" si="287"/>
        <v/>
      </c>
    </row>
    <row r="10031" spans="13:17">
      <c r="M10031" s="3" t="str">
        <f>IFERROR(INDEX('SINIF GÜNLER'!$A:$C,MATCH('VERİ TABANI'!$D10031,'SINIF GÜNLER'!$B:$B,0),MATCH('VERİ TABANI'!$M$1,'SINIF GÜNLER'!$A$1:$C$1,0)),"")</f>
        <v/>
      </c>
      <c r="P10031" s="28" t="str">
        <f t="array" ref="P10031">IFERROR(SEARCH(ÖĞRETMEN,'VERİ TABANI'!G10031,1),"")</f>
        <v/>
      </c>
      <c r="Q10031" s="29" t="str">
        <f t="shared" si="287"/>
        <v/>
      </c>
    </row>
    <row r="10032" spans="13:17">
      <c r="M10032" s="3" t="str">
        <f>IFERROR(INDEX('SINIF GÜNLER'!$A:$C,MATCH('VERİ TABANI'!$D10032,'SINIF GÜNLER'!$B:$B,0),MATCH('VERİ TABANI'!$M$1,'SINIF GÜNLER'!$A$1:$C$1,0)),"")</f>
        <v/>
      </c>
      <c r="P10032" s="28" t="str">
        <f t="array" ref="P10032">IFERROR(SEARCH(ÖĞRETMEN,'VERİ TABANI'!G10032,1),"")</f>
        <v/>
      </c>
      <c r="Q10032" s="29" t="str">
        <f t="shared" si="287"/>
        <v/>
      </c>
    </row>
    <row r="10033" spans="13:17">
      <c r="M10033" s="3" t="str">
        <f>IFERROR(INDEX('SINIF GÜNLER'!$A:$C,MATCH('VERİ TABANI'!$D10033,'SINIF GÜNLER'!$B:$B,0),MATCH('VERİ TABANI'!$M$1,'SINIF GÜNLER'!$A$1:$C$1,0)),"")</f>
        <v/>
      </c>
      <c r="P10033" s="28" t="str">
        <f t="array" ref="P10033">IFERROR(SEARCH(ÖĞRETMEN,'VERİ TABANI'!G10033,1),"")</f>
        <v/>
      </c>
      <c r="Q10033" s="29" t="str">
        <f t="shared" si="287"/>
        <v/>
      </c>
    </row>
    <row r="10034" spans="13:17">
      <c r="M10034" s="3" t="str">
        <f>IFERROR(INDEX('SINIF GÜNLER'!$A:$C,MATCH('VERİ TABANI'!$D10034,'SINIF GÜNLER'!$B:$B,0),MATCH('VERİ TABANI'!$M$1,'SINIF GÜNLER'!$A$1:$C$1,0)),"")</f>
        <v/>
      </c>
      <c r="P10034" s="28" t="str">
        <f t="array" ref="P10034">IFERROR(SEARCH(ÖĞRETMEN,'VERİ TABANI'!G10034,1),"")</f>
        <v/>
      </c>
      <c r="Q10034" s="29" t="str">
        <f t="shared" si="287"/>
        <v/>
      </c>
    </row>
    <row r="10035" spans="13:17">
      <c r="M10035" s="3" t="str">
        <f>IFERROR(INDEX('SINIF GÜNLER'!$A:$C,MATCH('VERİ TABANI'!$D10035,'SINIF GÜNLER'!$B:$B,0),MATCH('VERİ TABANI'!$M$1,'SINIF GÜNLER'!$A$1:$C$1,0)),"")</f>
        <v/>
      </c>
      <c r="P10035" s="28" t="str">
        <f t="array" ref="P10035">IFERROR(SEARCH(ÖĞRETMEN,'VERİ TABANI'!G10035,1),"")</f>
        <v/>
      </c>
      <c r="Q10035" s="29" t="str">
        <f t="shared" si="287"/>
        <v/>
      </c>
    </row>
    <row r="10036" spans="13:17">
      <c r="M10036" s="3" t="str">
        <f>IFERROR(INDEX('SINIF GÜNLER'!$A:$C,MATCH('VERİ TABANI'!$D10036,'SINIF GÜNLER'!$B:$B,0),MATCH('VERİ TABANI'!$M$1,'SINIF GÜNLER'!$A$1:$C$1,0)),"")</f>
        <v/>
      </c>
      <c r="P10036" s="28" t="str">
        <f t="array" ref="P10036">IFERROR(SEARCH(ÖĞRETMEN,'VERİ TABANI'!G10036,1),"")</f>
        <v/>
      </c>
      <c r="Q10036" s="29" t="str">
        <f t="shared" si="287"/>
        <v/>
      </c>
    </row>
    <row r="10037" spans="13:17">
      <c r="M10037" s="3" t="str">
        <f>IFERROR(INDEX('SINIF GÜNLER'!$A:$C,MATCH('VERİ TABANI'!$D10037,'SINIF GÜNLER'!$B:$B,0),MATCH('VERİ TABANI'!$M$1,'SINIF GÜNLER'!$A$1:$C$1,0)),"")</f>
        <v/>
      </c>
      <c r="P10037" s="28" t="str">
        <f t="array" ref="P10037">IFERROR(SEARCH(ÖĞRETMEN,'VERİ TABANI'!G10037,1),"")</f>
        <v/>
      </c>
      <c r="Q10037" s="29" t="str">
        <f t="shared" si="287"/>
        <v/>
      </c>
    </row>
    <row r="10038" spans="13:17">
      <c r="M10038" s="3" t="str">
        <f>IFERROR(INDEX('SINIF GÜNLER'!$A:$C,MATCH('VERİ TABANI'!$D10038,'SINIF GÜNLER'!$B:$B,0),MATCH('VERİ TABANI'!$M$1,'SINIF GÜNLER'!$A$1:$C$1,0)),"")</f>
        <v/>
      </c>
      <c r="P10038" s="28" t="str">
        <f t="array" ref="P10038">IFERROR(SEARCH(ÖĞRETMEN,'VERİ TABANI'!G10038,1),"")</f>
        <v/>
      </c>
      <c r="Q10038" s="29" t="str">
        <f t="shared" si="287"/>
        <v/>
      </c>
    </row>
    <row r="10039" spans="13:17">
      <c r="M10039" s="3" t="str">
        <f>IFERROR(INDEX('SINIF GÜNLER'!$A:$C,MATCH('VERİ TABANI'!$D10039,'SINIF GÜNLER'!$B:$B,0),MATCH('VERİ TABANI'!$M$1,'SINIF GÜNLER'!$A$1:$C$1,0)),"")</f>
        <v/>
      </c>
      <c r="P10039" s="28" t="str">
        <f t="array" ref="P10039">IFERROR(SEARCH(ÖĞRETMEN,'VERİ TABANI'!G10039,1),"")</f>
        <v/>
      </c>
      <c r="Q10039" s="29" t="str">
        <f t="shared" si="287"/>
        <v/>
      </c>
    </row>
    <row r="10040" spans="13:17">
      <c r="M10040" s="3" t="str">
        <f>IFERROR(INDEX('SINIF GÜNLER'!$A:$C,MATCH('VERİ TABANI'!$D10040,'SINIF GÜNLER'!$B:$B,0),MATCH('VERİ TABANI'!$M$1,'SINIF GÜNLER'!$A$1:$C$1,0)),"")</f>
        <v/>
      </c>
      <c r="P10040" s="28" t="str">
        <f t="array" ref="P10040">IFERROR(SEARCH(ÖĞRETMEN,'VERİ TABANI'!G10040,1),"")</f>
        <v/>
      </c>
      <c r="Q10040" s="29" t="str">
        <f t="shared" si="287"/>
        <v/>
      </c>
    </row>
    <row r="10041" spans="13:17">
      <c r="M10041" s="3" t="str">
        <f>IFERROR(INDEX('SINIF GÜNLER'!$A:$C,MATCH('VERİ TABANI'!$D10041,'SINIF GÜNLER'!$B:$B,0),MATCH('VERİ TABANI'!$M$1,'SINIF GÜNLER'!$A$1:$C$1,0)),"")</f>
        <v/>
      </c>
      <c r="P10041" s="28" t="str">
        <f t="array" ref="P10041">IFERROR(SEARCH(ÖĞRETMEN,'VERİ TABANI'!G10041,1),"")</f>
        <v/>
      </c>
      <c r="Q10041" s="29" t="str">
        <f t="shared" si="287"/>
        <v/>
      </c>
    </row>
    <row r="10042" spans="13:17">
      <c r="M10042" s="3" t="str">
        <f>IFERROR(INDEX('SINIF GÜNLER'!$A:$C,MATCH('VERİ TABANI'!$D10042,'SINIF GÜNLER'!$B:$B,0),MATCH('VERİ TABANI'!$M$1,'SINIF GÜNLER'!$A$1:$C$1,0)),"")</f>
        <v/>
      </c>
      <c r="P10042" s="28" t="str">
        <f t="array" ref="P10042">IFERROR(SEARCH(ÖĞRETMEN,'VERİ TABANI'!G10042,1),"")</f>
        <v/>
      </c>
      <c r="Q10042" s="29" t="str">
        <f t="shared" si="287"/>
        <v/>
      </c>
    </row>
    <row r="10043" spans="13:17">
      <c r="M10043" s="3" t="str">
        <f>IFERROR(INDEX('SINIF GÜNLER'!$A:$C,MATCH('VERİ TABANI'!$D10043,'SINIF GÜNLER'!$B:$B,0),MATCH('VERİ TABANI'!$M$1,'SINIF GÜNLER'!$A$1:$C$1,0)),"")</f>
        <v/>
      </c>
      <c r="P10043" s="28" t="str">
        <f t="array" ref="P10043">IFERROR(SEARCH(ÖĞRETMEN,'VERİ TABANI'!G10043,1),"")</f>
        <v/>
      </c>
      <c r="Q10043" s="29" t="str">
        <f t="shared" si="287"/>
        <v/>
      </c>
    </row>
    <row r="10044" spans="13:17">
      <c r="M10044" s="3" t="str">
        <f>IFERROR(INDEX('SINIF GÜNLER'!$A:$C,MATCH('VERİ TABANI'!$D10044,'SINIF GÜNLER'!$B:$B,0),MATCH('VERİ TABANI'!$M$1,'SINIF GÜNLER'!$A$1:$C$1,0)),"")</f>
        <v/>
      </c>
      <c r="P10044" s="28" t="str">
        <f t="array" ref="P10044">IFERROR(SEARCH(ÖĞRETMEN,'VERİ TABANI'!G10044,1),"")</f>
        <v/>
      </c>
      <c r="Q10044" s="29" t="str">
        <f t="shared" si="287"/>
        <v/>
      </c>
    </row>
    <row r="10045" spans="13:17">
      <c r="M10045" s="3" t="str">
        <f>IFERROR(INDEX('SINIF GÜNLER'!$A:$C,MATCH('VERİ TABANI'!$D10045,'SINIF GÜNLER'!$B:$B,0),MATCH('VERİ TABANI'!$M$1,'SINIF GÜNLER'!$A$1:$C$1,0)),"")</f>
        <v/>
      </c>
      <c r="P10045" s="28" t="str">
        <f t="array" ref="P10045">IFERROR(SEARCH(ÖĞRETMEN,'VERİ TABANI'!G10045,1),"")</f>
        <v/>
      </c>
      <c r="Q10045" s="29" t="str">
        <f t="shared" si="287"/>
        <v/>
      </c>
    </row>
    <row r="10046" spans="13:17">
      <c r="M10046" s="3" t="str">
        <f>IFERROR(INDEX('SINIF GÜNLER'!$A:$C,MATCH('VERİ TABANI'!$D10046,'SINIF GÜNLER'!$B:$B,0),MATCH('VERİ TABANI'!$M$1,'SINIF GÜNLER'!$A$1:$C$1,0)),"")</f>
        <v/>
      </c>
      <c r="P10046" s="28" t="str">
        <f t="array" ref="P10046">IFERROR(SEARCH(ÖĞRETMEN,'VERİ TABANI'!G10046,1),"")</f>
        <v/>
      </c>
      <c r="Q10046" s="29" t="str">
        <f t="shared" si="287"/>
        <v/>
      </c>
    </row>
    <row r="10047" spans="13:17">
      <c r="M10047" s="3" t="str">
        <f>IFERROR(INDEX('SINIF GÜNLER'!$A:$C,MATCH('VERİ TABANI'!$D10047,'SINIF GÜNLER'!$B:$B,0),MATCH('VERİ TABANI'!$M$1,'SINIF GÜNLER'!$A$1:$C$1,0)),"")</f>
        <v/>
      </c>
      <c r="P10047" s="28" t="str">
        <f t="array" ref="P10047">IFERROR(SEARCH(ÖĞRETMEN,'VERİ TABANI'!G10047,1),"")</f>
        <v/>
      </c>
      <c r="Q10047" s="29" t="str">
        <f t="shared" si="287"/>
        <v/>
      </c>
    </row>
    <row r="10048" spans="13:17">
      <c r="M10048" s="3" t="str">
        <f>IFERROR(INDEX('SINIF GÜNLER'!$A:$C,MATCH('VERİ TABANI'!$D10048,'SINIF GÜNLER'!$B:$B,0),MATCH('VERİ TABANI'!$M$1,'SINIF GÜNLER'!$A$1:$C$1,0)),"")</f>
        <v/>
      </c>
      <c r="P10048" s="28" t="str">
        <f t="array" ref="P10048">IFERROR(SEARCH(ÖĞRETMEN,'VERİ TABANI'!G10048,1),"")</f>
        <v/>
      </c>
      <c r="Q10048" s="29" t="str">
        <f t="shared" si="287"/>
        <v/>
      </c>
    </row>
    <row r="10049" spans="13:17">
      <c r="M10049" s="3" t="str">
        <f>IFERROR(INDEX('SINIF GÜNLER'!$A:$C,MATCH('VERİ TABANI'!$D10049,'SINIF GÜNLER'!$B:$B,0),MATCH('VERİ TABANI'!$M$1,'SINIF GÜNLER'!$A$1:$C$1,0)),"")</f>
        <v/>
      </c>
      <c r="P10049" s="28" t="str">
        <f t="array" ref="P10049">IFERROR(SEARCH(ÖĞRETMEN,'VERİ TABANI'!G10049,1),"")</f>
        <v/>
      </c>
      <c r="Q10049" s="29" t="str">
        <f t="shared" si="287"/>
        <v/>
      </c>
    </row>
    <row r="10050" spans="13:17">
      <c r="M10050" s="3" t="str">
        <f>IFERROR(INDEX('SINIF GÜNLER'!$A:$C,MATCH('VERİ TABANI'!$D10050,'SINIF GÜNLER'!$B:$B,0),MATCH('VERİ TABANI'!$M$1,'SINIF GÜNLER'!$A$1:$C$1,0)),"")</f>
        <v/>
      </c>
      <c r="P10050" s="28" t="str">
        <f t="array" ref="P10050">IFERROR(SEARCH(ÖĞRETMEN,'VERİ TABANI'!G10050,1),"")</f>
        <v/>
      </c>
      <c r="Q10050" s="29" t="str">
        <f t="shared" si="287"/>
        <v/>
      </c>
    </row>
    <row r="10051" spans="13:17">
      <c r="M10051" s="3" t="str">
        <f>IFERROR(INDEX('SINIF GÜNLER'!$A:$C,MATCH('VERİ TABANI'!$D10051,'SINIF GÜNLER'!$B:$B,0),MATCH('VERİ TABANI'!$M$1,'SINIF GÜNLER'!$A$1:$C$1,0)),"")</f>
        <v/>
      </c>
      <c r="P10051" s="28" t="str">
        <f t="array" ref="P10051">IFERROR(SEARCH(ÖĞRETMEN,'VERİ TABANI'!G10051,1),"")</f>
        <v/>
      </c>
      <c r="Q10051" s="29" t="str">
        <f t="shared" si="287"/>
        <v/>
      </c>
    </row>
    <row r="10052" spans="13:17">
      <c r="M10052" s="3" t="str">
        <f>IFERROR(INDEX('SINIF GÜNLER'!$A:$C,MATCH('VERİ TABANI'!$D10052,'SINIF GÜNLER'!$B:$B,0),MATCH('VERİ TABANI'!$M$1,'SINIF GÜNLER'!$A$1:$C$1,0)),"")</f>
        <v/>
      </c>
      <c r="P10052" s="28" t="str">
        <f t="array" ref="P10052">IFERROR(SEARCH(ÖĞRETMEN,'VERİ TABANI'!G10052,1),"")</f>
        <v/>
      </c>
      <c r="Q10052" s="29" t="str">
        <f t="shared" si="287"/>
        <v/>
      </c>
    </row>
    <row r="10053" spans="13:17">
      <c r="M10053" s="3" t="str">
        <f>IFERROR(INDEX('SINIF GÜNLER'!$A:$C,MATCH('VERİ TABANI'!$D10053,'SINIF GÜNLER'!$B:$B,0),MATCH('VERİ TABANI'!$M$1,'SINIF GÜNLER'!$A$1:$C$1,0)),"")</f>
        <v/>
      </c>
      <c r="P10053" s="28" t="str">
        <f t="array" ref="P10053">IFERROR(SEARCH(ÖĞRETMEN,'VERİ TABANI'!G10053,1),"")</f>
        <v/>
      </c>
      <c r="Q10053" s="29" t="str">
        <f t="shared" si="287"/>
        <v/>
      </c>
    </row>
    <row r="10054" spans="13:17">
      <c r="M10054" s="3" t="str">
        <f>IFERROR(INDEX('SINIF GÜNLER'!$A:$C,MATCH('VERİ TABANI'!$D10054,'SINIF GÜNLER'!$B:$B,0),MATCH('VERİ TABANI'!$M$1,'SINIF GÜNLER'!$A$1:$C$1,0)),"")</f>
        <v/>
      </c>
      <c r="P10054" s="28" t="str">
        <f t="array" ref="P10054">IFERROR(SEARCH(ÖĞRETMEN,'VERİ TABANI'!G10054,1),"")</f>
        <v/>
      </c>
      <c r="Q10054" s="29" t="str">
        <f t="shared" si="287"/>
        <v/>
      </c>
    </row>
    <row r="10055" spans="13:17">
      <c r="M10055" s="3" t="str">
        <f>IFERROR(INDEX('SINIF GÜNLER'!$A:$C,MATCH('VERİ TABANI'!$D10055,'SINIF GÜNLER'!$B:$B,0),MATCH('VERİ TABANI'!$M$1,'SINIF GÜNLER'!$A$1:$C$1,0)),"")</f>
        <v/>
      </c>
      <c r="P10055" s="28" t="str">
        <f t="array" ref="P10055">IFERROR(SEARCH(ÖĞRETMEN,'VERİ TABANI'!G10055,1),"")</f>
        <v/>
      </c>
      <c r="Q10055" s="29" t="str">
        <f t="shared" si="287"/>
        <v/>
      </c>
    </row>
    <row r="10056" spans="13:17">
      <c r="M10056" s="3" t="str">
        <f>IFERROR(INDEX('SINIF GÜNLER'!$A:$C,MATCH('VERİ TABANI'!$D10056,'SINIF GÜNLER'!$B:$B,0),MATCH('VERİ TABANI'!$M$1,'SINIF GÜNLER'!$A$1:$C$1,0)),"")</f>
        <v/>
      </c>
      <c r="P10056" s="28" t="str">
        <f t="array" ref="P10056">IFERROR(SEARCH(ÖĞRETMEN,'VERİ TABANI'!G10056,1),"")</f>
        <v/>
      </c>
      <c r="Q10056" s="29" t="str">
        <f t="shared" ref="Q10056:Q10119" si="288">IF(P10056="","",ROW())</f>
        <v/>
      </c>
    </row>
    <row r="10057" spans="13:17">
      <c r="M10057" s="3" t="str">
        <f>IFERROR(INDEX('SINIF GÜNLER'!$A:$C,MATCH('VERİ TABANI'!$D10057,'SINIF GÜNLER'!$B:$B,0),MATCH('VERİ TABANI'!$M$1,'SINIF GÜNLER'!$A$1:$C$1,0)),"")</f>
        <v/>
      </c>
      <c r="P10057" s="28" t="str">
        <f t="array" ref="P10057">IFERROR(SEARCH(ÖĞRETMEN,'VERİ TABANI'!G10057,1),"")</f>
        <v/>
      </c>
      <c r="Q10057" s="29" t="str">
        <f t="shared" si="288"/>
        <v/>
      </c>
    </row>
    <row r="10058" spans="13:17">
      <c r="M10058" s="3" t="str">
        <f>IFERROR(INDEX('SINIF GÜNLER'!$A:$C,MATCH('VERİ TABANI'!$D10058,'SINIF GÜNLER'!$B:$B,0),MATCH('VERİ TABANI'!$M$1,'SINIF GÜNLER'!$A$1:$C$1,0)),"")</f>
        <v/>
      </c>
      <c r="P10058" s="28" t="str">
        <f t="array" ref="P10058">IFERROR(SEARCH(ÖĞRETMEN,'VERİ TABANI'!G10058,1),"")</f>
        <v/>
      </c>
      <c r="Q10058" s="29" t="str">
        <f t="shared" si="288"/>
        <v/>
      </c>
    </row>
    <row r="10059" spans="13:17">
      <c r="M10059" s="3" t="str">
        <f>IFERROR(INDEX('SINIF GÜNLER'!$A:$C,MATCH('VERİ TABANI'!$D10059,'SINIF GÜNLER'!$B:$B,0),MATCH('VERİ TABANI'!$M$1,'SINIF GÜNLER'!$A$1:$C$1,0)),"")</f>
        <v/>
      </c>
      <c r="P10059" s="28" t="str">
        <f t="array" ref="P10059">IFERROR(SEARCH(ÖĞRETMEN,'VERİ TABANI'!G10059,1),"")</f>
        <v/>
      </c>
      <c r="Q10059" s="29" t="str">
        <f t="shared" si="288"/>
        <v/>
      </c>
    </row>
    <row r="10060" spans="13:17">
      <c r="M10060" s="3" t="str">
        <f>IFERROR(INDEX('SINIF GÜNLER'!$A:$C,MATCH('VERİ TABANI'!$D10060,'SINIF GÜNLER'!$B:$B,0),MATCH('VERİ TABANI'!$M$1,'SINIF GÜNLER'!$A$1:$C$1,0)),"")</f>
        <v/>
      </c>
      <c r="P10060" s="28" t="str">
        <f t="array" ref="P10060">IFERROR(SEARCH(ÖĞRETMEN,'VERİ TABANI'!G10060,1),"")</f>
        <v/>
      </c>
      <c r="Q10060" s="29" t="str">
        <f t="shared" si="288"/>
        <v/>
      </c>
    </row>
    <row r="10061" spans="13:17">
      <c r="M10061" s="3" t="str">
        <f>IFERROR(INDEX('SINIF GÜNLER'!$A:$C,MATCH('VERİ TABANI'!$D10061,'SINIF GÜNLER'!$B:$B,0),MATCH('VERİ TABANI'!$M$1,'SINIF GÜNLER'!$A$1:$C$1,0)),"")</f>
        <v/>
      </c>
      <c r="P10061" s="28" t="str">
        <f t="array" ref="P10061">IFERROR(SEARCH(ÖĞRETMEN,'VERİ TABANI'!G10061,1),"")</f>
        <v/>
      </c>
      <c r="Q10061" s="29" t="str">
        <f t="shared" si="288"/>
        <v/>
      </c>
    </row>
    <row r="10062" spans="13:17">
      <c r="M10062" s="3" t="str">
        <f>IFERROR(INDEX('SINIF GÜNLER'!$A:$C,MATCH('VERİ TABANI'!$D10062,'SINIF GÜNLER'!$B:$B,0),MATCH('VERİ TABANI'!$M$1,'SINIF GÜNLER'!$A$1:$C$1,0)),"")</f>
        <v/>
      </c>
      <c r="P10062" s="28" t="str">
        <f t="array" ref="P10062">IFERROR(SEARCH(ÖĞRETMEN,'VERİ TABANI'!G10062,1),"")</f>
        <v/>
      </c>
      <c r="Q10062" s="29" t="str">
        <f t="shared" si="288"/>
        <v/>
      </c>
    </row>
    <row r="10063" spans="13:17">
      <c r="M10063" s="3" t="str">
        <f>IFERROR(INDEX('SINIF GÜNLER'!$A:$C,MATCH('VERİ TABANI'!$D10063,'SINIF GÜNLER'!$B:$B,0),MATCH('VERİ TABANI'!$M$1,'SINIF GÜNLER'!$A$1:$C$1,0)),"")</f>
        <v/>
      </c>
      <c r="P10063" s="28" t="str">
        <f t="array" ref="P10063">IFERROR(SEARCH(ÖĞRETMEN,'VERİ TABANI'!G10063,1),"")</f>
        <v/>
      </c>
      <c r="Q10063" s="29" t="str">
        <f t="shared" si="288"/>
        <v/>
      </c>
    </row>
    <row r="10064" spans="13:17">
      <c r="M10064" s="3" t="str">
        <f>IFERROR(INDEX('SINIF GÜNLER'!$A:$C,MATCH('VERİ TABANI'!$D10064,'SINIF GÜNLER'!$B:$B,0),MATCH('VERİ TABANI'!$M$1,'SINIF GÜNLER'!$A$1:$C$1,0)),"")</f>
        <v/>
      </c>
      <c r="P10064" s="28" t="str">
        <f t="array" ref="P10064">IFERROR(SEARCH(ÖĞRETMEN,'VERİ TABANI'!G10064,1),"")</f>
        <v/>
      </c>
      <c r="Q10064" s="29" t="str">
        <f t="shared" si="288"/>
        <v/>
      </c>
    </row>
    <row r="10065" spans="13:17">
      <c r="M10065" s="3" t="str">
        <f>IFERROR(INDEX('SINIF GÜNLER'!$A:$C,MATCH('VERİ TABANI'!$D10065,'SINIF GÜNLER'!$B:$B,0),MATCH('VERİ TABANI'!$M$1,'SINIF GÜNLER'!$A$1:$C$1,0)),"")</f>
        <v/>
      </c>
      <c r="P10065" s="28" t="str">
        <f t="array" ref="P10065">IFERROR(SEARCH(ÖĞRETMEN,'VERİ TABANI'!G10065,1),"")</f>
        <v/>
      </c>
      <c r="Q10065" s="29" t="str">
        <f t="shared" si="288"/>
        <v/>
      </c>
    </row>
    <row r="10066" spans="13:17">
      <c r="M10066" s="3" t="str">
        <f>IFERROR(INDEX('SINIF GÜNLER'!$A:$C,MATCH('VERİ TABANI'!$D10066,'SINIF GÜNLER'!$B:$B,0),MATCH('VERİ TABANI'!$M$1,'SINIF GÜNLER'!$A$1:$C$1,0)),"")</f>
        <v/>
      </c>
      <c r="P10066" s="28" t="str">
        <f t="array" ref="P10066">IFERROR(SEARCH(ÖĞRETMEN,'VERİ TABANI'!G10066,1),"")</f>
        <v/>
      </c>
      <c r="Q10066" s="29" t="str">
        <f t="shared" si="288"/>
        <v/>
      </c>
    </row>
    <row r="10067" spans="13:17">
      <c r="M10067" s="3" t="str">
        <f>IFERROR(INDEX('SINIF GÜNLER'!$A:$C,MATCH('VERİ TABANI'!$D10067,'SINIF GÜNLER'!$B:$B,0),MATCH('VERİ TABANI'!$M$1,'SINIF GÜNLER'!$A$1:$C$1,0)),"")</f>
        <v/>
      </c>
      <c r="P10067" s="28" t="str">
        <f t="array" ref="P10067">IFERROR(SEARCH(ÖĞRETMEN,'VERİ TABANI'!G10067,1),"")</f>
        <v/>
      </c>
      <c r="Q10067" s="29" t="str">
        <f t="shared" si="288"/>
        <v/>
      </c>
    </row>
    <row r="10068" spans="13:17">
      <c r="M10068" s="3" t="str">
        <f>IFERROR(INDEX('SINIF GÜNLER'!$A:$C,MATCH('VERİ TABANI'!$D10068,'SINIF GÜNLER'!$B:$B,0),MATCH('VERİ TABANI'!$M$1,'SINIF GÜNLER'!$A$1:$C$1,0)),"")</f>
        <v/>
      </c>
      <c r="P10068" s="28" t="str">
        <f t="array" ref="P10068">IFERROR(SEARCH(ÖĞRETMEN,'VERİ TABANI'!G10068,1),"")</f>
        <v/>
      </c>
      <c r="Q10068" s="29" t="str">
        <f t="shared" si="288"/>
        <v/>
      </c>
    </row>
    <row r="10069" spans="13:17">
      <c r="M10069" s="3" t="str">
        <f>IFERROR(INDEX('SINIF GÜNLER'!$A:$C,MATCH('VERİ TABANI'!$D10069,'SINIF GÜNLER'!$B:$B,0),MATCH('VERİ TABANI'!$M$1,'SINIF GÜNLER'!$A$1:$C$1,0)),"")</f>
        <v/>
      </c>
      <c r="P10069" s="28" t="str">
        <f t="array" ref="P10069">IFERROR(SEARCH(ÖĞRETMEN,'VERİ TABANI'!G10069,1),"")</f>
        <v/>
      </c>
      <c r="Q10069" s="29" t="str">
        <f t="shared" si="288"/>
        <v/>
      </c>
    </row>
    <row r="10070" spans="13:17">
      <c r="M10070" s="3" t="str">
        <f>IFERROR(INDEX('SINIF GÜNLER'!$A:$C,MATCH('VERİ TABANI'!$D10070,'SINIF GÜNLER'!$B:$B,0),MATCH('VERİ TABANI'!$M$1,'SINIF GÜNLER'!$A$1:$C$1,0)),"")</f>
        <v/>
      </c>
      <c r="P10070" s="28" t="str">
        <f t="array" ref="P10070">IFERROR(SEARCH(ÖĞRETMEN,'VERİ TABANI'!G10070,1),"")</f>
        <v/>
      </c>
      <c r="Q10070" s="29" t="str">
        <f t="shared" si="288"/>
        <v/>
      </c>
    </row>
    <row r="10071" spans="13:17">
      <c r="M10071" s="3" t="str">
        <f>IFERROR(INDEX('SINIF GÜNLER'!$A:$C,MATCH('VERİ TABANI'!$D10071,'SINIF GÜNLER'!$B:$B,0),MATCH('VERİ TABANI'!$M$1,'SINIF GÜNLER'!$A$1:$C$1,0)),"")</f>
        <v/>
      </c>
      <c r="P10071" s="28" t="str">
        <f t="array" ref="P10071">IFERROR(SEARCH(ÖĞRETMEN,'VERİ TABANI'!G10071,1),"")</f>
        <v/>
      </c>
      <c r="Q10071" s="29" t="str">
        <f t="shared" si="288"/>
        <v/>
      </c>
    </row>
    <row r="10072" spans="13:17">
      <c r="M10072" s="3" t="str">
        <f>IFERROR(INDEX('SINIF GÜNLER'!$A:$C,MATCH('VERİ TABANI'!$D10072,'SINIF GÜNLER'!$B:$B,0),MATCH('VERİ TABANI'!$M$1,'SINIF GÜNLER'!$A$1:$C$1,0)),"")</f>
        <v/>
      </c>
      <c r="P10072" s="28" t="str">
        <f t="array" ref="P10072">IFERROR(SEARCH(ÖĞRETMEN,'VERİ TABANI'!G10072,1),"")</f>
        <v/>
      </c>
      <c r="Q10072" s="29" t="str">
        <f t="shared" si="288"/>
        <v/>
      </c>
    </row>
    <row r="10073" spans="13:17">
      <c r="M10073" s="3" t="str">
        <f>IFERROR(INDEX('SINIF GÜNLER'!$A:$C,MATCH('VERİ TABANI'!$D10073,'SINIF GÜNLER'!$B:$B,0),MATCH('VERİ TABANI'!$M$1,'SINIF GÜNLER'!$A$1:$C$1,0)),"")</f>
        <v/>
      </c>
      <c r="P10073" s="28" t="str">
        <f t="array" ref="P10073">IFERROR(SEARCH(ÖĞRETMEN,'VERİ TABANI'!G10073,1),"")</f>
        <v/>
      </c>
      <c r="Q10073" s="29" t="str">
        <f t="shared" si="288"/>
        <v/>
      </c>
    </row>
    <row r="10074" spans="13:17">
      <c r="M10074" s="3" t="str">
        <f>IFERROR(INDEX('SINIF GÜNLER'!$A:$C,MATCH('VERİ TABANI'!$D10074,'SINIF GÜNLER'!$B:$B,0),MATCH('VERİ TABANI'!$M$1,'SINIF GÜNLER'!$A$1:$C$1,0)),"")</f>
        <v/>
      </c>
      <c r="P10074" s="28" t="str">
        <f t="array" ref="P10074">IFERROR(SEARCH(ÖĞRETMEN,'VERİ TABANI'!G10074,1),"")</f>
        <v/>
      </c>
      <c r="Q10074" s="29" t="str">
        <f t="shared" si="288"/>
        <v/>
      </c>
    </row>
    <row r="10075" spans="13:17">
      <c r="M10075" s="3" t="str">
        <f>IFERROR(INDEX('SINIF GÜNLER'!$A:$C,MATCH('VERİ TABANI'!$D10075,'SINIF GÜNLER'!$B:$B,0),MATCH('VERİ TABANI'!$M$1,'SINIF GÜNLER'!$A$1:$C$1,0)),"")</f>
        <v/>
      </c>
      <c r="P10075" s="28" t="str">
        <f t="array" ref="P10075">IFERROR(SEARCH(ÖĞRETMEN,'VERİ TABANI'!G10075,1),"")</f>
        <v/>
      </c>
      <c r="Q10075" s="29" t="str">
        <f t="shared" si="288"/>
        <v/>
      </c>
    </row>
    <row r="10076" spans="13:17">
      <c r="M10076" s="3" t="str">
        <f>IFERROR(INDEX('SINIF GÜNLER'!$A:$C,MATCH('VERİ TABANI'!$D10076,'SINIF GÜNLER'!$B:$B,0),MATCH('VERİ TABANI'!$M$1,'SINIF GÜNLER'!$A$1:$C$1,0)),"")</f>
        <v/>
      </c>
      <c r="P10076" s="28" t="str">
        <f t="array" ref="P10076">IFERROR(SEARCH(ÖĞRETMEN,'VERİ TABANI'!G10076,1),"")</f>
        <v/>
      </c>
      <c r="Q10076" s="29" t="str">
        <f t="shared" si="288"/>
        <v/>
      </c>
    </row>
    <row r="10077" spans="13:17">
      <c r="M10077" s="3" t="str">
        <f>IFERROR(INDEX('SINIF GÜNLER'!$A:$C,MATCH('VERİ TABANI'!$D10077,'SINIF GÜNLER'!$B:$B,0),MATCH('VERİ TABANI'!$M$1,'SINIF GÜNLER'!$A$1:$C$1,0)),"")</f>
        <v/>
      </c>
      <c r="P10077" s="28" t="str">
        <f t="array" ref="P10077">IFERROR(SEARCH(ÖĞRETMEN,'VERİ TABANI'!G10077,1),"")</f>
        <v/>
      </c>
      <c r="Q10077" s="29" t="str">
        <f t="shared" si="288"/>
        <v/>
      </c>
    </row>
    <row r="10078" spans="13:17">
      <c r="M10078" s="3" t="str">
        <f>IFERROR(INDEX('SINIF GÜNLER'!$A:$C,MATCH('VERİ TABANI'!$D10078,'SINIF GÜNLER'!$B:$B,0),MATCH('VERİ TABANI'!$M$1,'SINIF GÜNLER'!$A$1:$C$1,0)),"")</f>
        <v/>
      </c>
      <c r="P10078" s="28" t="str">
        <f t="array" ref="P10078">IFERROR(SEARCH(ÖĞRETMEN,'VERİ TABANI'!G10078,1),"")</f>
        <v/>
      </c>
      <c r="Q10078" s="29" t="str">
        <f t="shared" si="288"/>
        <v/>
      </c>
    </row>
    <row r="10079" spans="13:17">
      <c r="M10079" s="3" t="str">
        <f>IFERROR(INDEX('SINIF GÜNLER'!$A:$C,MATCH('VERİ TABANI'!$D10079,'SINIF GÜNLER'!$B:$B,0),MATCH('VERİ TABANI'!$M$1,'SINIF GÜNLER'!$A$1:$C$1,0)),"")</f>
        <v/>
      </c>
      <c r="P10079" s="28" t="str">
        <f t="array" ref="P10079">IFERROR(SEARCH(ÖĞRETMEN,'VERİ TABANI'!G10079,1),"")</f>
        <v/>
      </c>
      <c r="Q10079" s="29" t="str">
        <f t="shared" si="288"/>
        <v/>
      </c>
    </row>
    <row r="10080" spans="13:17">
      <c r="M10080" s="3" t="str">
        <f>IFERROR(INDEX('SINIF GÜNLER'!$A:$C,MATCH('VERİ TABANI'!$D10080,'SINIF GÜNLER'!$B:$B,0),MATCH('VERİ TABANI'!$M$1,'SINIF GÜNLER'!$A$1:$C$1,0)),"")</f>
        <v/>
      </c>
      <c r="P10080" s="28" t="str">
        <f t="array" ref="P10080">IFERROR(SEARCH(ÖĞRETMEN,'VERİ TABANI'!G10080,1),"")</f>
        <v/>
      </c>
      <c r="Q10080" s="29" t="str">
        <f t="shared" si="288"/>
        <v/>
      </c>
    </row>
    <row r="10081" spans="13:17">
      <c r="M10081" s="3" t="str">
        <f>IFERROR(INDEX('SINIF GÜNLER'!$A:$C,MATCH('VERİ TABANI'!$D10081,'SINIF GÜNLER'!$B:$B,0),MATCH('VERİ TABANI'!$M$1,'SINIF GÜNLER'!$A$1:$C$1,0)),"")</f>
        <v/>
      </c>
      <c r="P10081" s="28" t="str">
        <f t="array" ref="P10081">IFERROR(SEARCH(ÖĞRETMEN,'VERİ TABANI'!G10081,1),"")</f>
        <v/>
      </c>
      <c r="Q10081" s="29" t="str">
        <f t="shared" si="288"/>
        <v/>
      </c>
    </row>
    <row r="10082" spans="13:17">
      <c r="M10082" s="3" t="str">
        <f>IFERROR(INDEX('SINIF GÜNLER'!$A:$C,MATCH('VERİ TABANI'!$D10082,'SINIF GÜNLER'!$B:$B,0),MATCH('VERİ TABANI'!$M$1,'SINIF GÜNLER'!$A$1:$C$1,0)),"")</f>
        <v/>
      </c>
      <c r="P10082" s="28" t="str">
        <f t="array" ref="P10082">IFERROR(SEARCH(ÖĞRETMEN,'VERİ TABANI'!G10082,1),"")</f>
        <v/>
      </c>
      <c r="Q10082" s="29" t="str">
        <f t="shared" si="288"/>
        <v/>
      </c>
    </row>
    <row r="10083" spans="13:17">
      <c r="M10083" s="3" t="str">
        <f>IFERROR(INDEX('SINIF GÜNLER'!$A:$C,MATCH('VERİ TABANI'!$D10083,'SINIF GÜNLER'!$B:$B,0),MATCH('VERİ TABANI'!$M$1,'SINIF GÜNLER'!$A$1:$C$1,0)),"")</f>
        <v/>
      </c>
      <c r="P10083" s="28" t="str">
        <f t="array" ref="P10083">IFERROR(SEARCH(ÖĞRETMEN,'VERİ TABANI'!G10083,1),"")</f>
        <v/>
      </c>
      <c r="Q10083" s="29" t="str">
        <f t="shared" si="288"/>
        <v/>
      </c>
    </row>
    <row r="10084" spans="13:17">
      <c r="M10084" s="3" t="str">
        <f>IFERROR(INDEX('SINIF GÜNLER'!$A:$C,MATCH('VERİ TABANI'!$D10084,'SINIF GÜNLER'!$B:$B,0),MATCH('VERİ TABANI'!$M$1,'SINIF GÜNLER'!$A$1:$C$1,0)),"")</f>
        <v/>
      </c>
      <c r="P10084" s="28" t="str">
        <f t="array" ref="P10084">IFERROR(SEARCH(ÖĞRETMEN,'VERİ TABANI'!G10084,1),"")</f>
        <v/>
      </c>
      <c r="Q10084" s="29" t="str">
        <f t="shared" si="288"/>
        <v/>
      </c>
    </row>
    <row r="10085" spans="13:17">
      <c r="M10085" s="3" t="str">
        <f>IFERROR(INDEX('SINIF GÜNLER'!$A:$C,MATCH('VERİ TABANI'!$D10085,'SINIF GÜNLER'!$B:$B,0),MATCH('VERİ TABANI'!$M$1,'SINIF GÜNLER'!$A$1:$C$1,0)),"")</f>
        <v/>
      </c>
      <c r="P10085" s="28" t="str">
        <f t="array" ref="P10085">IFERROR(SEARCH(ÖĞRETMEN,'VERİ TABANI'!G10085,1),"")</f>
        <v/>
      </c>
      <c r="Q10085" s="29" t="str">
        <f t="shared" si="288"/>
        <v/>
      </c>
    </row>
    <row r="10086" spans="13:17">
      <c r="M10086" s="3" t="str">
        <f>IFERROR(INDEX('SINIF GÜNLER'!$A:$C,MATCH('VERİ TABANI'!$D10086,'SINIF GÜNLER'!$B:$B,0),MATCH('VERİ TABANI'!$M$1,'SINIF GÜNLER'!$A$1:$C$1,0)),"")</f>
        <v/>
      </c>
      <c r="P10086" s="28" t="str">
        <f t="array" ref="P10086">IFERROR(SEARCH(ÖĞRETMEN,'VERİ TABANI'!G10086,1),"")</f>
        <v/>
      </c>
      <c r="Q10086" s="29" t="str">
        <f t="shared" si="288"/>
        <v/>
      </c>
    </row>
    <row r="10087" spans="13:17">
      <c r="M10087" s="3" t="str">
        <f>IFERROR(INDEX('SINIF GÜNLER'!$A:$C,MATCH('VERİ TABANI'!$D10087,'SINIF GÜNLER'!$B:$B,0),MATCH('VERİ TABANI'!$M$1,'SINIF GÜNLER'!$A$1:$C$1,0)),"")</f>
        <v/>
      </c>
      <c r="P10087" s="28" t="str">
        <f t="array" ref="P10087">IFERROR(SEARCH(ÖĞRETMEN,'VERİ TABANI'!G10087,1),"")</f>
        <v/>
      </c>
      <c r="Q10087" s="29" t="str">
        <f t="shared" si="288"/>
        <v/>
      </c>
    </row>
    <row r="10088" spans="13:17">
      <c r="M10088" s="3" t="str">
        <f>IFERROR(INDEX('SINIF GÜNLER'!$A:$C,MATCH('VERİ TABANI'!$D10088,'SINIF GÜNLER'!$B:$B,0),MATCH('VERİ TABANI'!$M$1,'SINIF GÜNLER'!$A$1:$C$1,0)),"")</f>
        <v/>
      </c>
      <c r="P10088" s="28" t="str">
        <f t="array" ref="P10088">IFERROR(SEARCH(ÖĞRETMEN,'VERİ TABANI'!G10088,1),"")</f>
        <v/>
      </c>
      <c r="Q10088" s="29" t="str">
        <f t="shared" si="288"/>
        <v/>
      </c>
    </row>
    <row r="10089" spans="13:17">
      <c r="M10089" s="3" t="str">
        <f>IFERROR(INDEX('SINIF GÜNLER'!$A:$C,MATCH('VERİ TABANI'!$D10089,'SINIF GÜNLER'!$B:$B,0),MATCH('VERİ TABANI'!$M$1,'SINIF GÜNLER'!$A$1:$C$1,0)),"")</f>
        <v/>
      </c>
      <c r="P10089" s="28" t="str">
        <f t="array" ref="P10089">IFERROR(SEARCH(ÖĞRETMEN,'VERİ TABANI'!G10089,1),"")</f>
        <v/>
      </c>
      <c r="Q10089" s="29" t="str">
        <f t="shared" si="288"/>
        <v/>
      </c>
    </row>
    <row r="10090" spans="13:17">
      <c r="M10090" s="3" t="str">
        <f>IFERROR(INDEX('SINIF GÜNLER'!$A:$C,MATCH('VERİ TABANI'!$D10090,'SINIF GÜNLER'!$B:$B,0),MATCH('VERİ TABANI'!$M$1,'SINIF GÜNLER'!$A$1:$C$1,0)),"")</f>
        <v/>
      </c>
      <c r="P10090" s="28" t="str">
        <f t="array" ref="P10090">IFERROR(SEARCH(ÖĞRETMEN,'VERİ TABANI'!G10090,1),"")</f>
        <v/>
      </c>
      <c r="Q10090" s="29" t="str">
        <f t="shared" si="288"/>
        <v/>
      </c>
    </row>
    <row r="10091" spans="13:17">
      <c r="M10091" s="3" t="str">
        <f>IFERROR(INDEX('SINIF GÜNLER'!$A:$C,MATCH('VERİ TABANI'!$D10091,'SINIF GÜNLER'!$B:$B,0),MATCH('VERİ TABANI'!$M$1,'SINIF GÜNLER'!$A$1:$C$1,0)),"")</f>
        <v/>
      </c>
      <c r="P10091" s="28" t="str">
        <f t="array" ref="P10091">IFERROR(SEARCH(ÖĞRETMEN,'VERİ TABANI'!G10091,1),"")</f>
        <v/>
      </c>
      <c r="Q10091" s="29" t="str">
        <f t="shared" si="288"/>
        <v/>
      </c>
    </row>
    <row r="10092" spans="13:17">
      <c r="M10092" s="3" t="str">
        <f>IFERROR(INDEX('SINIF GÜNLER'!$A:$C,MATCH('VERİ TABANI'!$D10092,'SINIF GÜNLER'!$B:$B,0),MATCH('VERİ TABANI'!$M$1,'SINIF GÜNLER'!$A$1:$C$1,0)),"")</f>
        <v/>
      </c>
      <c r="P10092" s="28" t="str">
        <f t="array" ref="P10092">IFERROR(SEARCH(ÖĞRETMEN,'VERİ TABANI'!G10092,1),"")</f>
        <v/>
      </c>
      <c r="Q10092" s="29" t="str">
        <f t="shared" si="288"/>
        <v/>
      </c>
    </row>
    <row r="10093" spans="13:17">
      <c r="M10093" s="3" t="str">
        <f>IFERROR(INDEX('SINIF GÜNLER'!$A:$C,MATCH('VERİ TABANI'!$D10093,'SINIF GÜNLER'!$B:$B,0),MATCH('VERİ TABANI'!$M$1,'SINIF GÜNLER'!$A$1:$C$1,0)),"")</f>
        <v/>
      </c>
      <c r="P10093" s="28" t="str">
        <f t="array" ref="P10093">IFERROR(SEARCH(ÖĞRETMEN,'VERİ TABANI'!G10093,1),"")</f>
        <v/>
      </c>
      <c r="Q10093" s="29" t="str">
        <f t="shared" si="288"/>
        <v/>
      </c>
    </row>
    <row r="10094" spans="13:17">
      <c r="M10094" s="3" t="str">
        <f>IFERROR(INDEX('SINIF GÜNLER'!$A:$C,MATCH('VERİ TABANI'!$D10094,'SINIF GÜNLER'!$B:$B,0),MATCH('VERİ TABANI'!$M$1,'SINIF GÜNLER'!$A$1:$C$1,0)),"")</f>
        <v/>
      </c>
      <c r="P10094" s="28" t="str">
        <f t="array" ref="P10094">IFERROR(SEARCH(ÖĞRETMEN,'VERİ TABANI'!G10094,1),"")</f>
        <v/>
      </c>
      <c r="Q10094" s="29" t="str">
        <f t="shared" si="288"/>
        <v/>
      </c>
    </row>
    <row r="10095" spans="13:17">
      <c r="M10095" s="3" t="str">
        <f>IFERROR(INDEX('SINIF GÜNLER'!$A:$C,MATCH('VERİ TABANI'!$D10095,'SINIF GÜNLER'!$B:$B,0),MATCH('VERİ TABANI'!$M$1,'SINIF GÜNLER'!$A$1:$C$1,0)),"")</f>
        <v/>
      </c>
      <c r="P10095" s="28" t="str">
        <f t="array" ref="P10095">IFERROR(SEARCH(ÖĞRETMEN,'VERİ TABANI'!G10095,1),"")</f>
        <v/>
      </c>
      <c r="Q10095" s="29" t="str">
        <f t="shared" si="288"/>
        <v/>
      </c>
    </row>
    <row r="10096" spans="13:17">
      <c r="M10096" s="3" t="str">
        <f>IFERROR(INDEX('SINIF GÜNLER'!$A:$C,MATCH('VERİ TABANI'!$D10096,'SINIF GÜNLER'!$B:$B,0),MATCH('VERİ TABANI'!$M$1,'SINIF GÜNLER'!$A$1:$C$1,0)),"")</f>
        <v/>
      </c>
      <c r="P10096" s="28" t="str">
        <f t="array" ref="P10096">IFERROR(SEARCH(ÖĞRETMEN,'VERİ TABANI'!G10096,1),"")</f>
        <v/>
      </c>
      <c r="Q10096" s="29" t="str">
        <f t="shared" si="288"/>
        <v/>
      </c>
    </row>
    <row r="10097" spans="13:17">
      <c r="M10097" s="3" t="str">
        <f>IFERROR(INDEX('SINIF GÜNLER'!$A:$C,MATCH('VERİ TABANI'!$D10097,'SINIF GÜNLER'!$B:$B,0),MATCH('VERİ TABANI'!$M$1,'SINIF GÜNLER'!$A$1:$C$1,0)),"")</f>
        <v/>
      </c>
      <c r="P10097" s="28" t="str">
        <f t="array" ref="P10097">IFERROR(SEARCH(ÖĞRETMEN,'VERİ TABANI'!G10097,1),"")</f>
        <v/>
      </c>
      <c r="Q10097" s="29" t="str">
        <f t="shared" si="288"/>
        <v/>
      </c>
    </row>
    <row r="10098" spans="13:17">
      <c r="M10098" s="3" t="str">
        <f>IFERROR(INDEX('SINIF GÜNLER'!$A:$C,MATCH('VERİ TABANI'!$D10098,'SINIF GÜNLER'!$B:$B,0),MATCH('VERİ TABANI'!$M$1,'SINIF GÜNLER'!$A$1:$C$1,0)),"")</f>
        <v/>
      </c>
      <c r="P10098" s="28" t="str">
        <f t="array" ref="P10098">IFERROR(SEARCH(ÖĞRETMEN,'VERİ TABANI'!G10098,1),"")</f>
        <v/>
      </c>
      <c r="Q10098" s="29" t="str">
        <f t="shared" si="288"/>
        <v/>
      </c>
    </row>
    <row r="10099" spans="13:17">
      <c r="M10099" s="3" t="str">
        <f>IFERROR(INDEX('SINIF GÜNLER'!$A:$C,MATCH('VERİ TABANI'!$D10099,'SINIF GÜNLER'!$B:$B,0),MATCH('VERİ TABANI'!$M$1,'SINIF GÜNLER'!$A$1:$C$1,0)),"")</f>
        <v/>
      </c>
      <c r="P10099" s="28" t="str">
        <f t="array" ref="P10099">IFERROR(SEARCH(ÖĞRETMEN,'VERİ TABANI'!G10099,1),"")</f>
        <v/>
      </c>
      <c r="Q10099" s="29" t="str">
        <f t="shared" si="288"/>
        <v/>
      </c>
    </row>
    <row r="10100" spans="13:17">
      <c r="M10100" s="3" t="str">
        <f>IFERROR(INDEX('SINIF GÜNLER'!$A:$C,MATCH('VERİ TABANI'!$D10100,'SINIF GÜNLER'!$B:$B,0),MATCH('VERİ TABANI'!$M$1,'SINIF GÜNLER'!$A$1:$C$1,0)),"")</f>
        <v/>
      </c>
      <c r="P10100" s="28" t="str">
        <f t="array" ref="P10100">IFERROR(SEARCH(ÖĞRETMEN,'VERİ TABANI'!G10100,1),"")</f>
        <v/>
      </c>
      <c r="Q10100" s="29" t="str">
        <f t="shared" si="288"/>
        <v/>
      </c>
    </row>
    <row r="10101" spans="13:17">
      <c r="M10101" s="3" t="str">
        <f>IFERROR(INDEX('SINIF GÜNLER'!$A:$C,MATCH('VERİ TABANI'!$D10101,'SINIF GÜNLER'!$B:$B,0),MATCH('VERİ TABANI'!$M$1,'SINIF GÜNLER'!$A$1:$C$1,0)),"")</f>
        <v/>
      </c>
      <c r="P10101" s="28" t="str">
        <f t="array" ref="P10101">IFERROR(SEARCH(ÖĞRETMEN,'VERİ TABANI'!G10101,1),"")</f>
        <v/>
      </c>
      <c r="Q10101" s="29" t="str">
        <f t="shared" si="288"/>
        <v/>
      </c>
    </row>
    <row r="10102" spans="13:17">
      <c r="M10102" s="3" t="str">
        <f>IFERROR(INDEX('SINIF GÜNLER'!$A:$C,MATCH('VERİ TABANI'!$D10102,'SINIF GÜNLER'!$B:$B,0),MATCH('VERİ TABANI'!$M$1,'SINIF GÜNLER'!$A$1:$C$1,0)),"")</f>
        <v/>
      </c>
      <c r="P10102" s="28" t="str">
        <f t="array" ref="P10102">IFERROR(SEARCH(ÖĞRETMEN,'VERİ TABANI'!G10102,1),"")</f>
        <v/>
      </c>
      <c r="Q10102" s="29" t="str">
        <f t="shared" si="288"/>
        <v/>
      </c>
    </row>
    <row r="10103" spans="13:17">
      <c r="M10103" s="3" t="str">
        <f>IFERROR(INDEX('SINIF GÜNLER'!$A:$C,MATCH('VERİ TABANI'!$D10103,'SINIF GÜNLER'!$B:$B,0),MATCH('VERİ TABANI'!$M$1,'SINIF GÜNLER'!$A$1:$C$1,0)),"")</f>
        <v/>
      </c>
      <c r="P10103" s="28" t="str">
        <f t="array" ref="P10103">IFERROR(SEARCH(ÖĞRETMEN,'VERİ TABANI'!G10103,1),"")</f>
        <v/>
      </c>
      <c r="Q10103" s="29" t="str">
        <f t="shared" si="288"/>
        <v/>
      </c>
    </row>
    <row r="10104" spans="13:17">
      <c r="M10104" s="3" t="str">
        <f>IFERROR(INDEX('SINIF GÜNLER'!$A:$C,MATCH('VERİ TABANI'!$D10104,'SINIF GÜNLER'!$B:$B,0),MATCH('VERİ TABANI'!$M$1,'SINIF GÜNLER'!$A$1:$C$1,0)),"")</f>
        <v/>
      </c>
      <c r="P10104" s="28" t="str">
        <f t="array" ref="P10104">IFERROR(SEARCH(ÖĞRETMEN,'VERİ TABANI'!G10104,1),"")</f>
        <v/>
      </c>
      <c r="Q10104" s="29" t="str">
        <f t="shared" si="288"/>
        <v/>
      </c>
    </row>
    <row r="10105" spans="13:17">
      <c r="M10105" s="3" t="str">
        <f>IFERROR(INDEX('SINIF GÜNLER'!$A:$C,MATCH('VERİ TABANI'!$D10105,'SINIF GÜNLER'!$B:$B,0),MATCH('VERİ TABANI'!$M$1,'SINIF GÜNLER'!$A$1:$C$1,0)),"")</f>
        <v/>
      </c>
      <c r="P10105" s="28" t="str">
        <f t="array" ref="P10105">IFERROR(SEARCH(ÖĞRETMEN,'VERİ TABANI'!G10105,1),"")</f>
        <v/>
      </c>
      <c r="Q10105" s="29" t="str">
        <f t="shared" si="288"/>
        <v/>
      </c>
    </row>
    <row r="10106" spans="13:17">
      <c r="M10106" s="3" t="str">
        <f>IFERROR(INDEX('SINIF GÜNLER'!$A:$C,MATCH('VERİ TABANI'!$D10106,'SINIF GÜNLER'!$B:$B,0),MATCH('VERİ TABANI'!$M$1,'SINIF GÜNLER'!$A$1:$C$1,0)),"")</f>
        <v/>
      </c>
      <c r="P10106" s="28" t="str">
        <f t="array" ref="P10106">IFERROR(SEARCH(ÖĞRETMEN,'VERİ TABANI'!G10106,1),"")</f>
        <v/>
      </c>
      <c r="Q10106" s="29" t="str">
        <f t="shared" si="288"/>
        <v/>
      </c>
    </row>
    <row r="10107" spans="13:17">
      <c r="M10107" s="3" t="str">
        <f>IFERROR(INDEX('SINIF GÜNLER'!$A:$C,MATCH('VERİ TABANI'!$D10107,'SINIF GÜNLER'!$B:$B,0),MATCH('VERİ TABANI'!$M$1,'SINIF GÜNLER'!$A$1:$C$1,0)),"")</f>
        <v/>
      </c>
      <c r="P10107" s="28" t="str">
        <f t="array" ref="P10107">IFERROR(SEARCH(ÖĞRETMEN,'VERİ TABANI'!G10107,1),"")</f>
        <v/>
      </c>
      <c r="Q10107" s="29" t="str">
        <f t="shared" si="288"/>
        <v/>
      </c>
    </row>
    <row r="10108" spans="13:17">
      <c r="M10108" s="3" t="str">
        <f>IFERROR(INDEX('SINIF GÜNLER'!$A:$C,MATCH('VERİ TABANI'!$D10108,'SINIF GÜNLER'!$B:$B,0),MATCH('VERİ TABANI'!$M$1,'SINIF GÜNLER'!$A$1:$C$1,0)),"")</f>
        <v/>
      </c>
      <c r="P10108" s="28" t="str">
        <f t="array" ref="P10108">IFERROR(SEARCH(ÖĞRETMEN,'VERİ TABANI'!G10108,1),"")</f>
        <v/>
      </c>
      <c r="Q10108" s="29" t="str">
        <f t="shared" si="288"/>
        <v/>
      </c>
    </row>
    <row r="10109" spans="13:17">
      <c r="M10109" s="3" t="str">
        <f>IFERROR(INDEX('SINIF GÜNLER'!$A:$C,MATCH('VERİ TABANI'!$D10109,'SINIF GÜNLER'!$B:$B,0),MATCH('VERİ TABANI'!$M$1,'SINIF GÜNLER'!$A$1:$C$1,0)),"")</f>
        <v/>
      </c>
      <c r="P10109" s="28" t="str">
        <f t="array" ref="P10109">IFERROR(SEARCH(ÖĞRETMEN,'VERİ TABANI'!G10109,1),"")</f>
        <v/>
      </c>
      <c r="Q10109" s="29" t="str">
        <f t="shared" si="288"/>
        <v/>
      </c>
    </row>
    <row r="10110" spans="13:17">
      <c r="M10110" s="3" t="str">
        <f>IFERROR(INDEX('SINIF GÜNLER'!$A:$C,MATCH('VERİ TABANI'!$D10110,'SINIF GÜNLER'!$B:$B,0),MATCH('VERİ TABANI'!$M$1,'SINIF GÜNLER'!$A$1:$C$1,0)),"")</f>
        <v/>
      </c>
      <c r="P10110" s="28" t="str">
        <f t="array" ref="P10110">IFERROR(SEARCH(ÖĞRETMEN,'VERİ TABANI'!G10110,1),"")</f>
        <v/>
      </c>
      <c r="Q10110" s="29" t="str">
        <f t="shared" si="288"/>
        <v/>
      </c>
    </row>
    <row r="10111" spans="13:17">
      <c r="M10111" s="3" t="str">
        <f>IFERROR(INDEX('SINIF GÜNLER'!$A:$C,MATCH('VERİ TABANI'!$D10111,'SINIF GÜNLER'!$B:$B,0),MATCH('VERİ TABANI'!$M$1,'SINIF GÜNLER'!$A$1:$C$1,0)),"")</f>
        <v/>
      </c>
      <c r="P10111" s="28" t="str">
        <f t="array" ref="P10111">IFERROR(SEARCH(ÖĞRETMEN,'VERİ TABANI'!G10111,1),"")</f>
        <v/>
      </c>
      <c r="Q10111" s="29" t="str">
        <f t="shared" si="288"/>
        <v/>
      </c>
    </row>
    <row r="10112" spans="13:17">
      <c r="M10112" s="3" t="str">
        <f>IFERROR(INDEX('SINIF GÜNLER'!$A:$C,MATCH('VERİ TABANI'!$D10112,'SINIF GÜNLER'!$B:$B,0),MATCH('VERİ TABANI'!$M$1,'SINIF GÜNLER'!$A$1:$C$1,0)),"")</f>
        <v/>
      </c>
      <c r="P10112" s="28" t="str">
        <f t="array" ref="P10112">IFERROR(SEARCH(ÖĞRETMEN,'VERİ TABANI'!G10112,1),"")</f>
        <v/>
      </c>
      <c r="Q10112" s="29" t="str">
        <f t="shared" si="288"/>
        <v/>
      </c>
    </row>
    <row r="10113" spans="13:17">
      <c r="M10113" s="3" t="str">
        <f>IFERROR(INDEX('SINIF GÜNLER'!$A:$C,MATCH('VERİ TABANI'!$D10113,'SINIF GÜNLER'!$B:$B,0),MATCH('VERİ TABANI'!$M$1,'SINIF GÜNLER'!$A$1:$C$1,0)),"")</f>
        <v/>
      </c>
      <c r="P10113" s="28" t="str">
        <f t="array" ref="P10113">IFERROR(SEARCH(ÖĞRETMEN,'VERİ TABANI'!G10113,1),"")</f>
        <v/>
      </c>
      <c r="Q10113" s="29" t="str">
        <f t="shared" si="288"/>
        <v/>
      </c>
    </row>
    <row r="10114" spans="13:17">
      <c r="M10114" s="3" t="str">
        <f>IFERROR(INDEX('SINIF GÜNLER'!$A:$C,MATCH('VERİ TABANI'!$D10114,'SINIF GÜNLER'!$B:$B,0),MATCH('VERİ TABANI'!$M$1,'SINIF GÜNLER'!$A$1:$C$1,0)),"")</f>
        <v/>
      </c>
      <c r="P10114" s="28" t="str">
        <f t="array" ref="P10114">IFERROR(SEARCH(ÖĞRETMEN,'VERİ TABANI'!G10114,1),"")</f>
        <v/>
      </c>
      <c r="Q10114" s="29" t="str">
        <f t="shared" si="288"/>
        <v/>
      </c>
    </row>
    <row r="10115" spans="13:17">
      <c r="M10115" s="3" t="str">
        <f>IFERROR(INDEX('SINIF GÜNLER'!$A:$C,MATCH('VERİ TABANI'!$D10115,'SINIF GÜNLER'!$B:$B,0),MATCH('VERİ TABANI'!$M$1,'SINIF GÜNLER'!$A$1:$C$1,0)),"")</f>
        <v/>
      </c>
      <c r="P10115" s="28" t="str">
        <f t="array" ref="P10115">IFERROR(SEARCH(ÖĞRETMEN,'VERİ TABANI'!G10115,1),"")</f>
        <v/>
      </c>
      <c r="Q10115" s="29" t="str">
        <f t="shared" si="288"/>
        <v/>
      </c>
    </row>
    <row r="10116" spans="13:17">
      <c r="M10116" s="3" t="str">
        <f>IFERROR(INDEX('SINIF GÜNLER'!$A:$C,MATCH('VERİ TABANI'!$D10116,'SINIF GÜNLER'!$B:$B,0),MATCH('VERİ TABANI'!$M$1,'SINIF GÜNLER'!$A$1:$C$1,0)),"")</f>
        <v/>
      </c>
      <c r="P10116" s="28" t="str">
        <f t="array" ref="P10116">IFERROR(SEARCH(ÖĞRETMEN,'VERİ TABANI'!G10116,1),"")</f>
        <v/>
      </c>
      <c r="Q10116" s="29" t="str">
        <f t="shared" si="288"/>
        <v/>
      </c>
    </row>
    <row r="10117" spans="13:17">
      <c r="M10117" s="3" t="str">
        <f>IFERROR(INDEX('SINIF GÜNLER'!$A:$C,MATCH('VERİ TABANI'!$D10117,'SINIF GÜNLER'!$B:$B,0),MATCH('VERİ TABANI'!$M$1,'SINIF GÜNLER'!$A$1:$C$1,0)),"")</f>
        <v/>
      </c>
      <c r="P10117" s="28" t="str">
        <f t="array" ref="P10117">IFERROR(SEARCH(ÖĞRETMEN,'VERİ TABANI'!G10117,1),"")</f>
        <v/>
      </c>
      <c r="Q10117" s="29" t="str">
        <f t="shared" si="288"/>
        <v/>
      </c>
    </row>
    <row r="10118" spans="13:17">
      <c r="M10118" s="3" t="str">
        <f>IFERROR(INDEX('SINIF GÜNLER'!$A:$C,MATCH('VERİ TABANI'!$D10118,'SINIF GÜNLER'!$B:$B,0),MATCH('VERİ TABANI'!$M$1,'SINIF GÜNLER'!$A$1:$C$1,0)),"")</f>
        <v/>
      </c>
      <c r="P10118" s="28" t="str">
        <f t="array" ref="P10118">IFERROR(SEARCH(ÖĞRETMEN,'VERİ TABANI'!G10118,1),"")</f>
        <v/>
      </c>
      <c r="Q10118" s="29" t="str">
        <f t="shared" si="288"/>
        <v/>
      </c>
    </row>
    <row r="10119" spans="13:17">
      <c r="M10119" s="3" t="str">
        <f>IFERROR(INDEX('SINIF GÜNLER'!$A:$C,MATCH('VERİ TABANI'!$D10119,'SINIF GÜNLER'!$B:$B,0),MATCH('VERİ TABANI'!$M$1,'SINIF GÜNLER'!$A$1:$C$1,0)),"")</f>
        <v/>
      </c>
      <c r="P10119" s="28" t="str">
        <f t="array" ref="P10119">IFERROR(SEARCH(ÖĞRETMEN,'VERİ TABANI'!G10119,1),"")</f>
        <v/>
      </c>
      <c r="Q10119" s="29" t="str">
        <f t="shared" si="288"/>
        <v/>
      </c>
    </row>
    <row r="10120" spans="13:17">
      <c r="M10120" s="3" t="str">
        <f>IFERROR(INDEX('SINIF GÜNLER'!$A:$C,MATCH('VERİ TABANI'!$D10120,'SINIF GÜNLER'!$B:$B,0),MATCH('VERİ TABANI'!$M$1,'SINIF GÜNLER'!$A$1:$C$1,0)),"")</f>
        <v/>
      </c>
      <c r="P10120" s="28" t="str">
        <f t="array" ref="P10120">IFERROR(SEARCH(ÖĞRETMEN,'VERİ TABANI'!G10120,1),"")</f>
        <v/>
      </c>
      <c r="Q10120" s="29" t="str">
        <f t="shared" ref="Q10120:Q10183" si="289">IF(P10120="","",ROW())</f>
        <v/>
      </c>
    </row>
    <row r="10121" spans="13:17">
      <c r="M10121" s="3" t="str">
        <f>IFERROR(INDEX('SINIF GÜNLER'!$A:$C,MATCH('VERİ TABANI'!$D10121,'SINIF GÜNLER'!$B:$B,0),MATCH('VERİ TABANI'!$M$1,'SINIF GÜNLER'!$A$1:$C$1,0)),"")</f>
        <v/>
      </c>
      <c r="P10121" s="28" t="str">
        <f t="array" ref="P10121">IFERROR(SEARCH(ÖĞRETMEN,'VERİ TABANI'!G10121,1),"")</f>
        <v/>
      </c>
      <c r="Q10121" s="29" t="str">
        <f t="shared" si="289"/>
        <v/>
      </c>
    </row>
    <row r="10122" spans="13:17">
      <c r="M10122" s="3" t="str">
        <f>IFERROR(INDEX('SINIF GÜNLER'!$A:$C,MATCH('VERİ TABANI'!$D10122,'SINIF GÜNLER'!$B:$B,0),MATCH('VERİ TABANI'!$M$1,'SINIF GÜNLER'!$A$1:$C$1,0)),"")</f>
        <v/>
      </c>
      <c r="P10122" s="28" t="str">
        <f t="array" ref="P10122">IFERROR(SEARCH(ÖĞRETMEN,'VERİ TABANI'!G10122,1),"")</f>
        <v/>
      </c>
      <c r="Q10122" s="29" t="str">
        <f t="shared" si="289"/>
        <v/>
      </c>
    </row>
    <row r="10123" spans="13:17">
      <c r="M10123" s="3" t="str">
        <f>IFERROR(INDEX('SINIF GÜNLER'!$A:$C,MATCH('VERİ TABANI'!$D10123,'SINIF GÜNLER'!$B:$B,0),MATCH('VERİ TABANI'!$M$1,'SINIF GÜNLER'!$A$1:$C$1,0)),"")</f>
        <v/>
      </c>
      <c r="P10123" s="28" t="str">
        <f t="array" ref="P10123">IFERROR(SEARCH(ÖĞRETMEN,'VERİ TABANI'!G10123,1),"")</f>
        <v/>
      </c>
      <c r="Q10123" s="29" t="str">
        <f t="shared" si="289"/>
        <v/>
      </c>
    </row>
    <row r="10124" spans="13:17">
      <c r="M10124" s="3" t="str">
        <f>IFERROR(INDEX('SINIF GÜNLER'!$A:$C,MATCH('VERİ TABANI'!$D10124,'SINIF GÜNLER'!$B:$B,0),MATCH('VERİ TABANI'!$M$1,'SINIF GÜNLER'!$A$1:$C$1,0)),"")</f>
        <v/>
      </c>
      <c r="P10124" s="28" t="str">
        <f t="array" ref="P10124">IFERROR(SEARCH(ÖĞRETMEN,'VERİ TABANI'!G10124,1),"")</f>
        <v/>
      </c>
      <c r="Q10124" s="29" t="str">
        <f t="shared" si="289"/>
        <v/>
      </c>
    </row>
    <row r="10125" spans="13:17">
      <c r="M10125" s="3" t="str">
        <f>IFERROR(INDEX('SINIF GÜNLER'!$A:$C,MATCH('VERİ TABANI'!$D10125,'SINIF GÜNLER'!$B:$B,0),MATCH('VERİ TABANI'!$M$1,'SINIF GÜNLER'!$A$1:$C$1,0)),"")</f>
        <v/>
      </c>
      <c r="P10125" s="28" t="str">
        <f t="array" ref="P10125">IFERROR(SEARCH(ÖĞRETMEN,'VERİ TABANI'!G10125,1),"")</f>
        <v/>
      </c>
      <c r="Q10125" s="29" t="str">
        <f t="shared" si="289"/>
        <v/>
      </c>
    </row>
    <row r="10126" spans="13:17">
      <c r="M10126" s="3" t="str">
        <f>IFERROR(INDEX('SINIF GÜNLER'!$A:$C,MATCH('VERİ TABANI'!$D10126,'SINIF GÜNLER'!$B:$B,0),MATCH('VERİ TABANI'!$M$1,'SINIF GÜNLER'!$A$1:$C$1,0)),"")</f>
        <v/>
      </c>
      <c r="P10126" s="28" t="str">
        <f t="array" ref="P10126">IFERROR(SEARCH(ÖĞRETMEN,'VERİ TABANI'!G10126,1),"")</f>
        <v/>
      </c>
      <c r="Q10126" s="29" t="str">
        <f t="shared" si="289"/>
        <v/>
      </c>
    </row>
    <row r="10127" spans="13:17">
      <c r="M10127" s="3" t="str">
        <f>IFERROR(INDEX('SINIF GÜNLER'!$A:$C,MATCH('VERİ TABANI'!$D10127,'SINIF GÜNLER'!$B:$B,0),MATCH('VERİ TABANI'!$M$1,'SINIF GÜNLER'!$A$1:$C$1,0)),"")</f>
        <v/>
      </c>
      <c r="P10127" s="28" t="str">
        <f t="array" ref="P10127">IFERROR(SEARCH(ÖĞRETMEN,'VERİ TABANI'!G10127,1),"")</f>
        <v/>
      </c>
      <c r="Q10127" s="29" t="str">
        <f t="shared" si="289"/>
        <v/>
      </c>
    </row>
    <row r="10128" spans="13:17">
      <c r="M10128" s="3" t="str">
        <f>IFERROR(INDEX('SINIF GÜNLER'!$A:$C,MATCH('VERİ TABANI'!$D10128,'SINIF GÜNLER'!$B:$B,0),MATCH('VERİ TABANI'!$M$1,'SINIF GÜNLER'!$A$1:$C$1,0)),"")</f>
        <v/>
      </c>
      <c r="P10128" s="28" t="str">
        <f t="array" ref="P10128">IFERROR(SEARCH(ÖĞRETMEN,'VERİ TABANI'!G10128,1),"")</f>
        <v/>
      </c>
      <c r="Q10128" s="29" t="str">
        <f t="shared" si="289"/>
        <v/>
      </c>
    </row>
    <row r="10129" spans="13:17">
      <c r="M10129" s="3" t="str">
        <f>IFERROR(INDEX('SINIF GÜNLER'!$A:$C,MATCH('VERİ TABANI'!$D10129,'SINIF GÜNLER'!$B:$B,0),MATCH('VERİ TABANI'!$M$1,'SINIF GÜNLER'!$A$1:$C$1,0)),"")</f>
        <v/>
      </c>
      <c r="P10129" s="28" t="str">
        <f t="array" ref="P10129">IFERROR(SEARCH(ÖĞRETMEN,'VERİ TABANI'!G10129,1),"")</f>
        <v/>
      </c>
      <c r="Q10129" s="29" t="str">
        <f t="shared" si="289"/>
        <v/>
      </c>
    </row>
    <row r="10130" spans="13:17">
      <c r="M10130" s="3" t="str">
        <f>IFERROR(INDEX('SINIF GÜNLER'!$A:$C,MATCH('VERİ TABANI'!$D10130,'SINIF GÜNLER'!$B:$B,0),MATCH('VERİ TABANI'!$M$1,'SINIF GÜNLER'!$A$1:$C$1,0)),"")</f>
        <v/>
      </c>
      <c r="P10130" s="28" t="str">
        <f t="array" ref="P10130">IFERROR(SEARCH(ÖĞRETMEN,'VERİ TABANI'!G10130,1),"")</f>
        <v/>
      </c>
      <c r="Q10130" s="29" t="str">
        <f t="shared" si="289"/>
        <v/>
      </c>
    </row>
    <row r="10131" spans="13:17">
      <c r="M10131" s="3" t="str">
        <f>IFERROR(INDEX('SINIF GÜNLER'!$A:$C,MATCH('VERİ TABANI'!$D10131,'SINIF GÜNLER'!$B:$B,0),MATCH('VERİ TABANI'!$M$1,'SINIF GÜNLER'!$A$1:$C$1,0)),"")</f>
        <v/>
      </c>
      <c r="P10131" s="28" t="str">
        <f t="array" ref="P10131">IFERROR(SEARCH(ÖĞRETMEN,'VERİ TABANI'!G10131,1),"")</f>
        <v/>
      </c>
      <c r="Q10131" s="29" t="str">
        <f t="shared" si="289"/>
        <v/>
      </c>
    </row>
    <row r="10132" spans="13:17">
      <c r="M10132" s="3" t="str">
        <f>IFERROR(INDEX('SINIF GÜNLER'!$A:$C,MATCH('VERİ TABANI'!$D10132,'SINIF GÜNLER'!$B:$B,0),MATCH('VERİ TABANI'!$M$1,'SINIF GÜNLER'!$A$1:$C$1,0)),"")</f>
        <v/>
      </c>
      <c r="P10132" s="28" t="str">
        <f t="array" ref="P10132">IFERROR(SEARCH(ÖĞRETMEN,'VERİ TABANI'!G10132,1),"")</f>
        <v/>
      </c>
      <c r="Q10132" s="29" t="str">
        <f t="shared" si="289"/>
        <v/>
      </c>
    </row>
    <row r="10133" spans="13:17">
      <c r="M10133" s="3" t="str">
        <f>IFERROR(INDEX('SINIF GÜNLER'!$A:$C,MATCH('VERİ TABANI'!$D10133,'SINIF GÜNLER'!$B:$B,0),MATCH('VERİ TABANI'!$M$1,'SINIF GÜNLER'!$A$1:$C$1,0)),"")</f>
        <v/>
      </c>
      <c r="P10133" s="28" t="str">
        <f t="array" ref="P10133">IFERROR(SEARCH(ÖĞRETMEN,'VERİ TABANI'!G10133,1),"")</f>
        <v/>
      </c>
      <c r="Q10133" s="29" t="str">
        <f t="shared" si="289"/>
        <v/>
      </c>
    </row>
    <row r="10134" spans="13:17">
      <c r="M10134" s="3" t="str">
        <f>IFERROR(INDEX('SINIF GÜNLER'!$A:$C,MATCH('VERİ TABANI'!$D10134,'SINIF GÜNLER'!$B:$B,0),MATCH('VERİ TABANI'!$M$1,'SINIF GÜNLER'!$A$1:$C$1,0)),"")</f>
        <v/>
      </c>
      <c r="P10134" s="28" t="str">
        <f t="array" ref="P10134">IFERROR(SEARCH(ÖĞRETMEN,'VERİ TABANI'!G10134,1),"")</f>
        <v/>
      </c>
      <c r="Q10134" s="29" t="str">
        <f t="shared" si="289"/>
        <v/>
      </c>
    </row>
    <row r="10135" spans="13:17">
      <c r="M10135" s="3" t="str">
        <f>IFERROR(INDEX('SINIF GÜNLER'!$A:$C,MATCH('VERİ TABANI'!$D10135,'SINIF GÜNLER'!$B:$B,0),MATCH('VERİ TABANI'!$M$1,'SINIF GÜNLER'!$A$1:$C$1,0)),"")</f>
        <v/>
      </c>
      <c r="P10135" s="28" t="str">
        <f t="array" ref="P10135">IFERROR(SEARCH(ÖĞRETMEN,'VERİ TABANI'!G10135,1),"")</f>
        <v/>
      </c>
      <c r="Q10135" s="29" t="str">
        <f t="shared" si="289"/>
        <v/>
      </c>
    </row>
    <row r="10136" spans="13:17">
      <c r="M10136" s="3" t="str">
        <f>IFERROR(INDEX('SINIF GÜNLER'!$A:$C,MATCH('VERİ TABANI'!$D10136,'SINIF GÜNLER'!$B:$B,0),MATCH('VERİ TABANI'!$M$1,'SINIF GÜNLER'!$A$1:$C$1,0)),"")</f>
        <v/>
      </c>
      <c r="P10136" s="28" t="str">
        <f t="array" ref="P10136">IFERROR(SEARCH(ÖĞRETMEN,'VERİ TABANI'!G10136,1),"")</f>
        <v/>
      </c>
      <c r="Q10136" s="29" t="str">
        <f t="shared" si="289"/>
        <v/>
      </c>
    </row>
    <row r="10137" spans="13:17">
      <c r="M10137" s="3" t="str">
        <f>IFERROR(INDEX('SINIF GÜNLER'!$A:$C,MATCH('VERİ TABANI'!$D10137,'SINIF GÜNLER'!$B:$B,0),MATCH('VERİ TABANI'!$M$1,'SINIF GÜNLER'!$A$1:$C$1,0)),"")</f>
        <v/>
      </c>
      <c r="P10137" s="28" t="str">
        <f t="array" ref="P10137">IFERROR(SEARCH(ÖĞRETMEN,'VERİ TABANI'!G10137,1),"")</f>
        <v/>
      </c>
      <c r="Q10137" s="29" t="str">
        <f t="shared" si="289"/>
        <v/>
      </c>
    </row>
    <row r="10138" spans="13:17">
      <c r="M10138" s="3" t="str">
        <f>IFERROR(INDEX('SINIF GÜNLER'!$A:$C,MATCH('VERİ TABANI'!$D10138,'SINIF GÜNLER'!$B:$B,0),MATCH('VERİ TABANI'!$M$1,'SINIF GÜNLER'!$A$1:$C$1,0)),"")</f>
        <v/>
      </c>
      <c r="P10138" s="28" t="str">
        <f t="array" ref="P10138">IFERROR(SEARCH(ÖĞRETMEN,'VERİ TABANI'!G10138,1),"")</f>
        <v/>
      </c>
      <c r="Q10138" s="29" t="str">
        <f t="shared" si="289"/>
        <v/>
      </c>
    </row>
    <row r="10139" spans="13:17">
      <c r="M10139" s="3" t="str">
        <f>IFERROR(INDEX('SINIF GÜNLER'!$A:$C,MATCH('VERİ TABANI'!$D10139,'SINIF GÜNLER'!$B:$B,0),MATCH('VERİ TABANI'!$M$1,'SINIF GÜNLER'!$A$1:$C$1,0)),"")</f>
        <v/>
      </c>
      <c r="P10139" s="28" t="str">
        <f t="array" ref="P10139">IFERROR(SEARCH(ÖĞRETMEN,'VERİ TABANI'!G10139,1),"")</f>
        <v/>
      </c>
      <c r="Q10139" s="29" t="str">
        <f t="shared" si="289"/>
        <v/>
      </c>
    </row>
    <row r="10140" spans="13:17">
      <c r="M10140" s="3" t="str">
        <f>IFERROR(INDEX('SINIF GÜNLER'!$A:$C,MATCH('VERİ TABANI'!$D10140,'SINIF GÜNLER'!$B:$B,0),MATCH('VERİ TABANI'!$M$1,'SINIF GÜNLER'!$A$1:$C$1,0)),"")</f>
        <v/>
      </c>
      <c r="P10140" s="28" t="str">
        <f t="array" ref="P10140">IFERROR(SEARCH(ÖĞRETMEN,'VERİ TABANI'!G10140,1),"")</f>
        <v/>
      </c>
      <c r="Q10140" s="29" t="str">
        <f t="shared" si="289"/>
        <v/>
      </c>
    </row>
    <row r="10141" spans="13:17">
      <c r="M10141" s="3" t="str">
        <f>IFERROR(INDEX('SINIF GÜNLER'!$A:$C,MATCH('VERİ TABANI'!$D10141,'SINIF GÜNLER'!$B:$B,0),MATCH('VERİ TABANI'!$M$1,'SINIF GÜNLER'!$A$1:$C$1,0)),"")</f>
        <v/>
      </c>
      <c r="P10141" s="28" t="str">
        <f t="array" ref="P10141">IFERROR(SEARCH(ÖĞRETMEN,'VERİ TABANI'!G10141,1),"")</f>
        <v/>
      </c>
      <c r="Q10141" s="29" t="str">
        <f t="shared" si="289"/>
        <v/>
      </c>
    </row>
    <row r="10142" spans="13:17">
      <c r="M10142" s="3" t="str">
        <f>IFERROR(INDEX('SINIF GÜNLER'!$A:$C,MATCH('VERİ TABANI'!$D10142,'SINIF GÜNLER'!$B:$B,0),MATCH('VERİ TABANI'!$M$1,'SINIF GÜNLER'!$A$1:$C$1,0)),"")</f>
        <v/>
      </c>
      <c r="P10142" s="28" t="str">
        <f t="array" ref="P10142">IFERROR(SEARCH(ÖĞRETMEN,'VERİ TABANI'!G10142,1),"")</f>
        <v/>
      </c>
      <c r="Q10142" s="29" t="str">
        <f t="shared" si="289"/>
        <v/>
      </c>
    </row>
    <row r="10143" spans="13:17">
      <c r="M10143" s="3" t="str">
        <f>IFERROR(INDEX('SINIF GÜNLER'!$A:$C,MATCH('VERİ TABANI'!$D10143,'SINIF GÜNLER'!$B:$B,0),MATCH('VERİ TABANI'!$M$1,'SINIF GÜNLER'!$A$1:$C$1,0)),"")</f>
        <v/>
      </c>
      <c r="P10143" s="28" t="str">
        <f t="array" ref="P10143">IFERROR(SEARCH(ÖĞRETMEN,'VERİ TABANI'!G10143,1),"")</f>
        <v/>
      </c>
      <c r="Q10143" s="29" t="str">
        <f t="shared" si="289"/>
        <v/>
      </c>
    </row>
    <row r="10144" spans="13:17">
      <c r="M10144" s="3" t="str">
        <f>IFERROR(INDEX('SINIF GÜNLER'!$A:$C,MATCH('VERİ TABANI'!$D10144,'SINIF GÜNLER'!$B:$B,0),MATCH('VERİ TABANI'!$M$1,'SINIF GÜNLER'!$A$1:$C$1,0)),"")</f>
        <v/>
      </c>
      <c r="P10144" s="28" t="str">
        <f t="array" ref="P10144">IFERROR(SEARCH(ÖĞRETMEN,'VERİ TABANI'!G10144,1),"")</f>
        <v/>
      </c>
      <c r="Q10144" s="29" t="str">
        <f t="shared" si="289"/>
        <v/>
      </c>
    </row>
    <row r="10145" spans="13:17">
      <c r="M10145" s="3" t="str">
        <f>IFERROR(INDEX('SINIF GÜNLER'!$A:$C,MATCH('VERİ TABANI'!$D10145,'SINIF GÜNLER'!$B:$B,0),MATCH('VERİ TABANI'!$M$1,'SINIF GÜNLER'!$A$1:$C$1,0)),"")</f>
        <v/>
      </c>
      <c r="P10145" s="28" t="str">
        <f t="array" ref="P10145">IFERROR(SEARCH(ÖĞRETMEN,'VERİ TABANI'!G10145,1),"")</f>
        <v/>
      </c>
      <c r="Q10145" s="29" t="str">
        <f t="shared" si="289"/>
        <v/>
      </c>
    </row>
    <row r="10146" spans="13:17">
      <c r="M10146" s="3" t="str">
        <f>IFERROR(INDEX('SINIF GÜNLER'!$A:$C,MATCH('VERİ TABANI'!$D10146,'SINIF GÜNLER'!$B:$B,0),MATCH('VERİ TABANI'!$M$1,'SINIF GÜNLER'!$A$1:$C$1,0)),"")</f>
        <v/>
      </c>
      <c r="P10146" s="28" t="str">
        <f t="array" ref="P10146">IFERROR(SEARCH(ÖĞRETMEN,'VERİ TABANI'!G10146,1),"")</f>
        <v/>
      </c>
      <c r="Q10146" s="29" t="str">
        <f t="shared" si="289"/>
        <v/>
      </c>
    </row>
    <row r="10147" spans="13:17">
      <c r="M10147" s="3" t="str">
        <f>IFERROR(INDEX('SINIF GÜNLER'!$A:$C,MATCH('VERİ TABANI'!$D10147,'SINIF GÜNLER'!$B:$B,0),MATCH('VERİ TABANI'!$M$1,'SINIF GÜNLER'!$A$1:$C$1,0)),"")</f>
        <v/>
      </c>
      <c r="P10147" s="28" t="str">
        <f t="array" ref="P10147">IFERROR(SEARCH(ÖĞRETMEN,'VERİ TABANI'!G10147,1),"")</f>
        <v/>
      </c>
      <c r="Q10147" s="29" t="str">
        <f t="shared" si="289"/>
        <v/>
      </c>
    </row>
    <row r="10148" spans="13:17">
      <c r="M10148" s="3" t="str">
        <f>IFERROR(INDEX('SINIF GÜNLER'!$A:$C,MATCH('VERİ TABANI'!$D10148,'SINIF GÜNLER'!$B:$B,0),MATCH('VERİ TABANI'!$M$1,'SINIF GÜNLER'!$A$1:$C$1,0)),"")</f>
        <v/>
      </c>
      <c r="P10148" s="28" t="str">
        <f t="array" ref="P10148">IFERROR(SEARCH(ÖĞRETMEN,'VERİ TABANI'!G10148,1),"")</f>
        <v/>
      </c>
      <c r="Q10148" s="29" t="str">
        <f t="shared" si="289"/>
        <v/>
      </c>
    </row>
    <row r="10149" spans="13:17">
      <c r="M10149" s="3" t="str">
        <f>IFERROR(INDEX('SINIF GÜNLER'!$A:$C,MATCH('VERİ TABANI'!$D10149,'SINIF GÜNLER'!$B:$B,0),MATCH('VERİ TABANI'!$M$1,'SINIF GÜNLER'!$A$1:$C$1,0)),"")</f>
        <v/>
      </c>
      <c r="P10149" s="28" t="str">
        <f t="array" ref="P10149">IFERROR(SEARCH(ÖĞRETMEN,'VERİ TABANI'!G10149,1),"")</f>
        <v/>
      </c>
      <c r="Q10149" s="29" t="str">
        <f t="shared" si="289"/>
        <v/>
      </c>
    </row>
    <row r="10150" spans="13:17">
      <c r="M10150" s="3" t="str">
        <f>IFERROR(INDEX('SINIF GÜNLER'!$A:$C,MATCH('VERİ TABANI'!$D10150,'SINIF GÜNLER'!$B:$B,0),MATCH('VERİ TABANI'!$M$1,'SINIF GÜNLER'!$A$1:$C$1,0)),"")</f>
        <v/>
      </c>
      <c r="P10150" s="28" t="str">
        <f t="array" ref="P10150">IFERROR(SEARCH(ÖĞRETMEN,'VERİ TABANI'!G10150,1),"")</f>
        <v/>
      </c>
      <c r="Q10150" s="29" t="str">
        <f t="shared" si="289"/>
        <v/>
      </c>
    </row>
    <row r="10151" spans="13:17">
      <c r="M10151" s="3" t="str">
        <f>IFERROR(INDEX('SINIF GÜNLER'!$A:$C,MATCH('VERİ TABANI'!$D10151,'SINIF GÜNLER'!$B:$B,0),MATCH('VERİ TABANI'!$M$1,'SINIF GÜNLER'!$A$1:$C$1,0)),"")</f>
        <v/>
      </c>
      <c r="P10151" s="28" t="str">
        <f t="array" ref="P10151">IFERROR(SEARCH(ÖĞRETMEN,'VERİ TABANI'!G10151,1),"")</f>
        <v/>
      </c>
      <c r="Q10151" s="29" t="str">
        <f t="shared" si="289"/>
        <v/>
      </c>
    </row>
    <row r="10152" spans="13:17">
      <c r="M10152" s="3" t="str">
        <f>IFERROR(INDEX('SINIF GÜNLER'!$A:$C,MATCH('VERİ TABANI'!$D10152,'SINIF GÜNLER'!$B:$B,0),MATCH('VERİ TABANI'!$M$1,'SINIF GÜNLER'!$A$1:$C$1,0)),"")</f>
        <v/>
      </c>
      <c r="P10152" s="28" t="str">
        <f t="array" ref="P10152">IFERROR(SEARCH(ÖĞRETMEN,'VERİ TABANI'!G10152,1),"")</f>
        <v/>
      </c>
      <c r="Q10152" s="29" t="str">
        <f t="shared" si="289"/>
        <v/>
      </c>
    </row>
    <row r="10153" spans="13:17">
      <c r="M10153" s="3" t="str">
        <f>IFERROR(INDEX('SINIF GÜNLER'!$A:$C,MATCH('VERİ TABANI'!$D10153,'SINIF GÜNLER'!$B:$B,0),MATCH('VERİ TABANI'!$M$1,'SINIF GÜNLER'!$A$1:$C$1,0)),"")</f>
        <v/>
      </c>
      <c r="P10153" s="28" t="str">
        <f t="array" ref="P10153">IFERROR(SEARCH(ÖĞRETMEN,'VERİ TABANI'!G10153,1),"")</f>
        <v/>
      </c>
      <c r="Q10153" s="29" t="str">
        <f t="shared" si="289"/>
        <v/>
      </c>
    </row>
    <row r="10154" spans="13:17">
      <c r="M10154" s="3" t="str">
        <f>IFERROR(INDEX('SINIF GÜNLER'!$A:$C,MATCH('VERİ TABANI'!$D10154,'SINIF GÜNLER'!$B:$B,0),MATCH('VERİ TABANI'!$M$1,'SINIF GÜNLER'!$A$1:$C$1,0)),"")</f>
        <v/>
      </c>
      <c r="P10154" s="28" t="str">
        <f t="array" ref="P10154">IFERROR(SEARCH(ÖĞRETMEN,'VERİ TABANI'!G10154,1),"")</f>
        <v/>
      </c>
      <c r="Q10154" s="29" t="str">
        <f t="shared" si="289"/>
        <v/>
      </c>
    </row>
    <row r="10155" spans="13:17">
      <c r="M10155" s="3" t="str">
        <f>IFERROR(INDEX('SINIF GÜNLER'!$A:$C,MATCH('VERİ TABANI'!$D10155,'SINIF GÜNLER'!$B:$B,0),MATCH('VERİ TABANI'!$M$1,'SINIF GÜNLER'!$A$1:$C$1,0)),"")</f>
        <v/>
      </c>
      <c r="P10155" s="28" t="str">
        <f t="array" ref="P10155">IFERROR(SEARCH(ÖĞRETMEN,'VERİ TABANI'!G10155,1),"")</f>
        <v/>
      </c>
      <c r="Q10155" s="29" t="str">
        <f t="shared" si="289"/>
        <v/>
      </c>
    </row>
    <row r="10156" spans="13:17">
      <c r="M10156" s="3" t="str">
        <f>IFERROR(INDEX('SINIF GÜNLER'!$A:$C,MATCH('VERİ TABANI'!$D10156,'SINIF GÜNLER'!$B:$B,0),MATCH('VERİ TABANI'!$M$1,'SINIF GÜNLER'!$A$1:$C$1,0)),"")</f>
        <v/>
      </c>
      <c r="P10156" s="28" t="str">
        <f t="array" ref="P10156">IFERROR(SEARCH(ÖĞRETMEN,'VERİ TABANI'!G10156,1),"")</f>
        <v/>
      </c>
      <c r="Q10156" s="29" t="str">
        <f t="shared" si="289"/>
        <v/>
      </c>
    </row>
    <row r="10157" spans="13:17">
      <c r="M10157" s="3" t="str">
        <f>IFERROR(INDEX('SINIF GÜNLER'!$A:$C,MATCH('VERİ TABANI'!$D10157,'SINIF GÜNLER'!$B:$B,0),MATCH('VERİ TABANI'!$M$1,'SINIF GÜNLER'!$A$1:$C$1,0)),"")</f>
        <v/>
      </c>
      <c r="P10157" s="28" t="str">
        <f t="array" ref="P10157">IFERROR(SEARCH(ÖĞRETMEN,'VERİ TABANI'!G10157,1),"")</f>
        <v/>
      </c>
      <c r="Q10157" s="29" t="str">
        <f t="shared" si="289"/>
        <v/>
      </c>
    </row>
    <row r="10158" spans="13:17">
      <c r="M10158" s="3" t="str">
        <f>IFERROR(INDEX('SINIF GÜNLER'!$A:$C,MATCH('VERİ TABANI'!$D10158,'SINIF GÜNLER'!$B:$B,0),MATCH('VERİ TABANI'!$M$1,'SINIF GÜNLER'!$A$1:$C$1,0)),"")</f>
        <v/>
      </c>
      <c r="P10158" s="28" t="str">
        <f t="array" ref="P10158">IFERROR(SEARCH(ÖĞRETMEN,'VERİ TABANI'!G10158,1),"")</f>
        <v/>
      </c>
      <c r="Q10158" s="29" t="str">
        <f t="shared" si="289"/>
        <v/>
      </c>
    </row>
    <row r="10159" spans="13:17">
      <c r="M10159" s="3" t="str">
        <f>IFERROR(INDEX('SINIF GÜNLER'!$A:$C,MATCH('VERİ TABANI'!$D10159,'SINIF GÜNLER'!$B:$B,0),MATCH('VERİ TABANI'!$M$1,'SINIF GÜNLER'!$A$1:$C$1,0)),"")</f>
        <v/>
      </c>
      <c r="P10159" s="28" t="str">
        <f t="array" ref="P10159">IFERROR(SEARCH(ÖĞRETMEN,'VERİ TABANI'!G10159,1),"")</f>
        <v/>
      </c>
      <c r="Q10159" s="29" t="str">
        <f t="shared" si="289"/>
        <v/>
      </c>
    </row>
    <row r="10160" spans="13:17">
      <c r="M10160" s="3" t="str">
        <f>IFERROR(INDEX('SINIF GÜNLER'!$A:$C,MATCH('VERİ TABANI'!$D10160,'SINIF GÜNLER'!$B:$B,0),MATCH('VERİ TABANI'!$M$1,'SINIF GÜNLER'!$A$1:$C$1,0)),"")</f>
        <v/>
      </c>
      <c r="P10160" s="28" t="str">
        <f t="array" ref="P10160">IFERROR(SEARCH(ÖĞRETMEN,'VERİ TABANI'!G10160,1),"")</f>
        <v/>
      </c>
      <c r="Q10160" s="29" t="str">
        <f t="shared" si="289"/>
        <v/>
      </c>
    </row>
    <row r="10161" spans="13:17">
      <c r="M10161" s="3" t="str">
        <f>IFERROR(INDEX('SINIF GÜNLER'!$A:$C,MATCH('VERİ TABANI'!$D10161,'SINIF GÜNLER'!$B:$B,0),MATCH('VERİ TABANI'!$M$1,'SINIF GÜNLER'!$A$1:$C$1,0)),"")</f>
        <v/>
      </c>
      <c r="P10161" s="28" t="str">
        <f t="array" ref="P10161">IFERROR(SEARCH(ÖĞRETMEN,'VERİ TABANI'!G10161,1),"")</f>
        <v/>
      </c>
      <c r="Q10161" s="29" t="str">
        <f t="shared" si="289"/>
        <v/>
      </c>
    </row>
    <row r="10162" spans="13:17">
      <c r="M10162" s="3" t="str">
        <f>IFERROR(INDEX('SINIF GÜNLER'!$A:$C,MATCH('VERİ TABANI'!$D10162,'SINIF GÜNLER'!$B:$B,0),MATCH('VERİ TABANI'!$M$1,'SINIF GÜNLER'!$A$1:$C$1,0)),"")</f>
        <v/>
      </c>
      <c r="P10162" s="28" t="str">
        <f t="array" ref="P10162">IFERROR(SEARCH(ÖĞRETMEN,'VERİ TABANI'!G10162,1),"")</f>
        <v/>
      </c>
      <c r="Q10162" s="29" t="str">
        <f t="shared" si="289"/>
        <v/>
      </c>
    </row>
    <row r="10163" spans="13:17">
      <c r="M10163" s="3" t="str">
        <f>IFERROR(INDEX('SINIF GÜNLER'!$A:$C,MATCH('VERİ TABANI'!$D10163,'SINIF GÜNLER'!$B:$B,0),MATCH('VERİ TABANI'!$M$1,'SINIF GÜNLER'!$A$1:$C$1,0)),"")</f>
        <v/>
      </c>
      <c r="P10163" s="28" t="str">
        <f t="array" ref="P10163">IFERROR(SEARCH(ÖĞRETMEN,'VERİ TABANI'!G10163,1),"")</f>
        <v/>
      </c>
      <c r="Q10163" s="29" t="str">
        <f t="shared" si="289"/>
        <v/>
      </c>
    </row>
    <row r="10164" spans="13:17">
      <c r="M10164" s="3" t="str">
        <f>IFERROR(INDEX('SINIF GÜNLER'!$A:$C,MATCH('VERİ TABANI'!$D10164,'SINIF GÜNLER'!$B:$B,0),MATCH('VERİ TABANI'!$M$1,'SINIF GÜNLER'!$A$1:$C$1,0)),"")</f>
        <v/>
      </c>
      <c r="P10164" s="28" t="str">
        <f t="array" ref="P10164">IFERROR(SEARCH(ÖĞRETMEN,'VERİ TABANI'!G10164,1),"")</f>
        <v/>
      </c>
      <c r="Q10164" s="29" t="str">
        <f t="shared" si="289"/>
        <v/>
      </c>
    </row>
    <row r="10165" spans="13:17">
      <c r="M10165" s="3" t="str">
        <f>IFERROR(INDEX('SINIF GÜNLER'!$A:$C,MATCH('VERİ TABANI'!$D10165,'SINIF GÜNLER'!$B:$B,0),MATCH('VERİ TABANI'!$M$1,'SINIF GÜNLER'!$A$1:$C$1,0)),"")</f>
        <v/>
      </c>
      <c r="P10165" s="28" t="str">
        <f t="array" ref="P10165">IFERROR(SEARCH(ÖĞRETMEN,'VERİ TABANI'!G10165,1),"")</f>
        <v/>
      </c>
      <c r="Q10165" s="29" t="str">
        <f t="shared" si="289"/>
        <v/>
      </c>
    </row>
    <row r="10166" spans="13:17">
      <c r="M10166" s="3" t="str">
        <f>IFERROR(INDEX('SINIF GÜNLER'!$A:$C,MATCH('VERİ TABANI'!$D10166,'SINIF GÜNLER'!$B:$B,0),MATCH('VERİ TABANI'!$M$1,'SINIF GÜNLER'!$A$1:$C$1,0)),"")</f>
        <v/>
      </c>
      <c r="P10166" s="28" t="str">
        <f t="array" ref="P10166">IFERROR(SEARCH(ÖĞRETMEN,'VERİ TABANI'!G10166,1),"")</f>
        <v/>
      </c>
      <c r="Q10166" s="29" t="str">
        <f t="shared" si="289"/>
        <v/>
      </c>
    </row>
    <row r="10167" spans="13:17">
      <c r="M10167" s="3" t="str">
        <f>IFERROR(INDEX('SINIF GÜNLER'!$A:$C,MATCH('VERİ TABANI'!$D10167,'SINIF GÜNLER'!$B:$B,0),MATCH('VERİ TABANI'!$M$1,'SINIF GÜNLER'!$A$1:$C$1,0)),"")</f>
        <v/>
      </c>
      <c r="P10167" s="28" t="str">
        <f t="array" ref="P10167">IFERROR(SEARCH(ÖĞRETMEN,'VERİ TABANI'!G10167,1),"")</f>
        <v/>
      </c>
      <c r="Q10167" s="29" t="str">
        <f t="shared" si="289"/>
        <v/>
      </c>
    </row>
    <row r="10168" spans="13:17">
      <c r="M10168" s="3" t="str">
        <f>IFERROR(INDEX('SINIF GÜNLER'!$A:$C,MATCH('VERİ TABANI'!$D10168,'SINIF GÜNLER'!$B:$B,0),MATCH('VERİ TABANI'!$M$1,'SINIF GÜNLER'!$A$1:$C$1,0)),"")</f>
        <v/>
      </c>
      <c r="P10168" s="28" t="str">
        <f t="array" ref="P10168">IFERROR(SEARCH(ÖĞRETMEN,'VERİ TABANI'!G10168,1),"")</f>
        <v/>
      </c>
      <c r="Q10168" s="29" t="str">
        <f t="shared" si="289"/>
        <v/>
      </c>
    </row>
    <row r="10169" spans="13:17">
      <c r="M10169" s="3" t="str">
        <f>IFERROR(INDEX('SINIF GÜNLER'!$A:$C,MATCH('VERİ TABANI'!$D10169,'SINIF GÜNLER'!$B:$B,0),MATCH('VERİ TABANI'!$M$1,'SINIF GÜNLER'!$A$1:$C$1,0)),"")</f>
        <v/>
      </c>
      <c r="P10169" s="28" t="str">
        <f t="array" ref="P10169">IFERROR(SEARCH(ÖĞRETMEN,'VERİ TABANI'!G10169,1),"")</f>
        <v/>
      </c>
      <c r="Q10169" s="29" t="str">
        <f t="shared" si="289"/>
        <v/>
      </c>
    </row>
    <row r="10170" spans="13:17">
      <c r="M10170" s="3" t="str">
        <f>IFERROR(INDEX('SINIF GÜNLER'!$A:$C,MATCH('VERİ TABANI'!$D10170,'SINIF GÜNLER'!$B:$B,0),MATCH('VERİ TABANI'!$M$1,'SINIF GÜNLER'!$A$1:$C$1,0)),"")</f>
        <v/>
      </c>
      <c r="P10170" s="28" t="str">
        <f t="array" ref="P10170">IFERROR(SEARCH(ÖĞRETMEN,'VERİ TABANI'!G10170,1),"")</f>
        <v/>
      </c>
      <c r="Q10170" s="29" t="str">
        <f t="shared" si="289"/>
        <v/>
      </c>
    </row>
    <row r="10171" spans="13:17">
      <c r="M10171" s="3" t="str">
        <f>IFERROR(INDEX('SINIF GÜNLER'!$A:$C,MATCH('VERİ TABANI'!$D10171,'SINIF GÜNLER'!$B:$B,0),MATCH('VERİ TABANI'!$M$1,'SINIF GÜNLER'!$A$1:$C$1,0)),"")</f>
        <v/>
      </c>
      <c r="P10171" s="28" t="str">
        <f t="array" ref="P10171">IFERROR(SEARCH(ÖĞRETMEN,'VERİ TABANI'!G10171,1),"")</f>
        <v/>
      </c>
      <c r="Q10171" s="29" t="str">
        <f t="shared" si="289"/>
        <v/>
      </c>
    </row>
    <row r="10172" spans="13:17">
      <c r="M10172" s="3" t="str">
        <f>IFERROR(INDEX('SINIF GÜNLER'!$A:$C,MATCH('VERİ TABANI'!$D10172,'SINIF GÜNLER'!$B:$B,0),MATCH('VERİ TABANI'!$M$1,'SINIF GÜNLER'!$A$1:$C$1,0)),"")</f>
        <v/>
      </c>
      <c r="P10172" s="28" t="str">
        <f t="array" ref="P10172">IFERROR(SEARCH(ÖĞRETMEN,'VERİ TABANI'!G10172,1),"")</f>
        <v/>
      </c>
      <c r="Q10172" s="29" t="str">
        <f t="shared" si="289"/>
        <v/>
      </c>
    </row>
    <row r="10173" spans="13:17">
      <c r="M10173" s="3" t="str">
        <f>IFERROR(INDEX('SINIF GÜNLER'!$A:$C,MATCH('VERİ TABANI'!$D10173,'SINIF GÜNLER'!$B:$B,0),MATCH('VERİ TABANI'!$M$1,'SINIF GÜNLER'!$A$1:$C$1,0)),"")</f>
        <v/>
      </c>
      <c r="P10173" s="28" t="str">
        <f t="array" ref="P10173">IFERROR(SEARCH(ÖĞRETMEN,'VERİ TABANI'!G10173,1),"")</f>
        <v/>
      </c>
      <c r="Q10173" s="29" t="str">
        <f t="shared" si="289"/>
        <v/>
      </c>
    </row>
    <row r="10174" spans="13:17">
      <c r="M10174" s="3" t="str">
        <f>IFERROR(INDEX('SINIF GÜNLER'!$A:$C,MATCH('VERİ TABANI'!$D10174,'SINIF GÜNLER'!$B:$B,0),MATCH('VERİ TABANI'!$M$1,'SINIF GÜNLER'!$A$1:$C$1,0)),"")</f>
        <v/>
      </c>
      <c r="P10174" s="28" t="str">
        <f t="array" ref="P10174">IFERROR(SEARCH(ÖĞRETMEN,'VERİ TABANI'!G10174,1),"")</f>
        <v/>
      </c>
      <c r="Q10174" s="29" t="str">
        <f t="shared" si="289"/>
        <v/>
      </c>
    </row>
    <row r="10175" spans="13:17">
      <c r="M10175" s="3" t="str">
        <f>IFERROR(INDEX('SINIF GÜNLER'!$A:$C,MATCH('VERİ TABANI'!$D10175,'SINIF GÜNLER'!$B:$B,0),MATCH('VERİ TABANI'!$M$1,'SINIF GÜNLER'!$A$1:$C$1,0)),"")</f>
        <v/>
      </c>
      <c r="P10175" s="28" t="str">
        <f t="array" ref="P10175">IFERROR(SEARCH(ÖĞRETMEN,'VERİ TABANI'!G10175,1),"")</f>
        <v/>
      </c>
      <c r="Q10175" s="29" t="str">
        <f t="shared" si="289"/>
        <v/>
      </c>
    </row>
    <row r="10176" spans="13:17">
      <c r="M10176" s="3" t="str">
        <f>IFERROR(INDEX('SINIF GÜNLER'!$A:$C,MATCH('VERİ TABANI'!$D10176,'SINIF GÜNLER'!$B:$B,0),MATCH('VERİ TABANI'!$M$1,'SINIF GÜNLER'!$A$1:$C$1,0)),"")</f>
        <v/>
      </c>
      <c r="P10176" s="28" t="str">
        <f t="array" ref="P10176">IFERROR(SEARCH(ÖĞRETMEN,'VERİ TABANI'!G10176,1),"")</f>
        <v/>
      </c>
      <c r="Q10176" s="29" t="str">
        <f t="shared" si="289"/>
        <v/>
      </c>
    </row>
    <row r="10177" spans="13:17">
      <c r="M10177" s="3" t="str">
        <f>IFERROR(INDEX('SINIF GÜNLER'!$A:$C,MATCH('VERİ TABANI'!$D10177,'SINIF GÜNLER'!$B:$B,0),MATCH('VERİ TABANI'!$M$1,'SINIF GÜNLER'!$A$1:$C$1,0)),"")</f>
        <v/>
      </c>
      <c r="P10177" s="28" t="str">
        <f t="array" ref="P10177">IFERROR(SEARCH(ÖĞRETMEN,'VERİ TABANI'!G10177,1),"")</f>
        <v/>
      </c>
      <c r="Q10177" s="29" t="str">
        <f t="shared" si="289"/>
        <v/>
      </c>
    </row>
    <row r="10178" spans="13:17">
      <c r="M10178" s="3" t="str">
        <f>IFERROR(INDEX('SINIF GÜNLER'!$A:$C,MATCH('VERİ TABANI'!$D10178,'SINIF GÜNLER'!$B:$B,0),MATCH('VERİ TABANI'!$M$1,'SINIF GÜNLER'!$A$1:$C$1,0)),"")</f>
        <v/>
      </c>
      <c r="P10178" s="28" t="str">
        <f t="array" ref="P10178">IFERROR(SEARCH(ÖĞRETMEN,'VERİ TABANI'!G10178,1),"")</f>
        <v/>
      </c>
      <c r="Q10178" s="29" t="str">
        <f t="shared" si="289"/>
        <v/>
      </c>
    </row>
    <row r="10179" spans="13:17">
      <c r="M10179" s="3" t="str">
        <f>IFERROR(INDEX('SINIF GÜNLER'!$A:$C,MATCH('VERİ TABANI'!$D10179,'SINIF GÜNLER'!$B:$B,0),MATCH('VERİ TABANI'!$M$1,'SINIF GÜNLER'!$A$1:$C$1,0)),"")</f>
        <v/>
      </c>
      <c r="P10179" s="28" t="str">
        <f t="array" ref="P10179">IFERROR(SEARCH(ÖĞRETMEN,'VERİ TABANI'!G10179,1),"")</f>
        <v/>
      </c>
      <c r="Q10179" s="29" t="str">
        <f t="shared" si="289"/>
        <v/>
      </c>
    </row>
    <row r="10180" spans="13:17">
      <c r="M10180" s="3" t="str">
        <f>IFERROR(INDEX('SINIF GÜNLER'!$A:$C,MATCH('VERİ TABANI'!$D10180,'SINIF GÜNLER'!$B:$B,0),MATCH('VERİ TABANI'!$M$1,'SINIF GÜNLER'!$A$1:$C$1,0)),"")</f>
        <v/>
      </c>
      <c r="P10180" s="28" t="str">
        <f t="array" ref="P10180">IFERROR(SEARCH(ÖĞRETMEN,'VERİ TABANI'!G10180,1),"")</f>
        <v/>
      </c>
      <c r="Q10180" s="29" t="str">
        <f t="shared" si="289"/>
        <v/>
      </c>
    </row>
    <row r="10181" spans="13:17">
      <c r="M10181" s="3" t="str">
        <f>IFERROR(INDEX('SINIF GÜNLER'!$A:$C,MATCH('VERİ TABANI'!$D10181,'SINIF GÜNLER'!$B:$B,0),MATCH('VERİ TABANI'!$M$1,'SINIF GÜNLER'!$A$1:$C$1,0)),"")</f>
        <v/>
      </c>
      <c r="P10181" s="28" t="str">
        <f t="array" ref="P10181">IFERROR(SEARCH(ÖĞRETMEN,'VERİ TABANI'!G10181,1),"")</f>
        <v/>
      </c>
      <c r="Q10181" s="29" t="str">
        <f t="shared" si="289"/>
        <v/>
      </c>
    </row>
    <row r="10182" spans="13:17">
      <c r="M10182" s="3" t="str">
        <f>IFERROR(INDEX('SINIF GÜNLER'!$A:$C,MATCH('VERİ TABANI'!$D10182,'SINIF GÜNLER'!$B:$B,0),MATCH('VERİ TABANI'!$M$1,'SINIF GÜNLER'!$A$1:$C$1,0)),"")</f>
        <v/>
      </c>
      <c r="P10182" s="28" t="str">
        <f t="array" ref="P10182">IFERROR(SEARCH(ÖĞRETMEN,'VERİ TABANI'!G10182,1),"")</f>
        <v/>
      </c>
      <c r="Q10182" s="29" t="str">
        <f t="shared" si="289"/>
        <v/>
      </c>
    </row>
    <row r="10183" spans="13:17">
      <c r="M10183" s="3" t="str">
        <f>IFERROR(INDEX('SINIF GÜNLER'!$A:$C,MATCH('VERİ TABANI'!$D10183,'SINIF GÜNLER'!$B:$B,0),MATCH('VERİ TABANI'!$M$1,'SINIF GÜNLER'!$A$1:$C$1,0)),"")</f>
        <v/>
      </c>
      <c r="P10183" s="28" t="str">
        <f t="array" ref="P10183">IFERROR(SEARCH(ÖĞRETMEN,'VERİ TABANI'!G10183,1),"")</f>
        <v/>
      </c>
      <c r="Q10183" s="29" t="str">
        <f t="shared" si="289"/>
        <v/>
      </c>
    </row>
    <row r="10184" spans="13:17">
      <c r="M10184" s="3" t="str">
        <f>IFERROR(INDEX('SINIF GÜNLER'!$A:$C,MATCH('VERİ TABANI'!$D10184,'SINIF GÜNLER'!$B:$B,0),MATCH('VERİ TABANI'!$M$1,'SINIF GÜNLER'!$A$1:$C$1,0)),"")</f>
        <v/>
      </c>
      <c r="P10184" s="28" t="str">
        <f t="array" ref="P10184">IFERROR(SEARCH(ÖĞRETMEN,'VERİ TABANI'!G10184,1),"")</f>
        <v/>
      </c>
      <c r="Q10184" s="29" t="str">
        <f t="shared" ref="Q10184:Q10247" si="290">IF(P10184="","",ROW())</f>
        <v/>
      </c>
    </row>
    <row r="10185" spans="13:17">
      <c r="M10185" s="3" t="str">
        <f>IFERROR(INDEX('SINIF GÜNLER'!$A:$C,MATCH('VERİ TABANI'!$D10185,'SINIF GÜNLER'!$B:$B,0),MATCH('VERİ TABANI'!$M$1,'SINIF GÜNLER'!$A$1:$C$1,0)),"")</f>
        <v/>
      </c>
      <c r="P10185" s="28" t="str">
        <f t="array" ref="P10185">IFERROR(SEARCH(ÖĞRETMEN,'VERİ TABANI'!G10185,1),"")</f>
        <v/>
      </c>
      <c r="Q10185" s="29" t="str">
        <f t="shared" si="290"/>
        <v/>
      </c>
    </row>
    <row r="10186" spans="13:17">
      <c r="M10186" s="3" t="str">
        <f>IFERROR(INDEX('SINIF GÜNLER'!$A:$C,MATCH('VERİ TABANI'!$D10186,'SINIF GÜNLER'!$B:$B,0),MATCH('VERİ TABANI'!$M$1,'SINIF GÜNLER'!$A$1:$C$1,0)),"")</f>
        <v/>
      </c>
      <c r="P10186" s="28" t="str">
        <f t="array" ref="P10186">IFERROR(SEARCH(ÖĞRETMEN,'VERİ TABANI'!G10186,1),"")</f>
        <v/>
      </c>
      <c r="Q10186" s="29" t="str">
        <f t="shared" si="290"/>
        <v/>
      </c>
    </row>
    <row r="10187" spans="13:17">
      <c r="M10187" s="3" t="str">
        <f>IFERROR(INDEX('SINIF GÜNLER'!$A:$C,MATCH('VERİ TABANI'!$D10187,'SINIF GÜNLER'!$B:$B,0),MATCH('VERİ TABANI'!$M$1,'SINIF GÜNLER'!$A$1:$C$1,0)),"")</f>
        <v/>
      </c>
      <c r="P10187" s="28" t="str">
        <f t="array" ref="P10187">IFERROR(SEARCH(ÖĞRETMEN,'VERİ TABANI'!G10187,1),"")</f>
        <v/>
      </c>
      <c r="Q10187" s="29" t="str">
        <f t="shared" si="290"/>
        <v/>
      </c>
    </row>
    <row r="10188" spans="13:17">
      <c r="M10188" s="3" t="str">
        <f>IFERROR(INDEX('SINIF GÜNLER'!$A:$C,MATCH('VERİ TABANI'!$D10188,'SINIF GÜNLER'!$B:$B,0),MATCH('VERİ TABANI'!$M$1,'SINIF GÜNLER'!$A$1:$C$1,0)),"")</f>
        <v/>
      </c>
      <c r="P10188" s="28" t="str">
        <f t="array" ref="P10188">IFERROR(SEARCH(ÖĞRETMEN,'VERİ TABANI'!G10188,1),"")</f>
        <v/>
      </c>
      <c r="Q10188" s="29" t="str">
        <f t="shared" si="290"/>
        <v/>
      </c>
    </row>
    <row r="10189" spans="13:17">
      <c r="M10189" s="3" t="str">
        <f>IFERROR(INDEX('SINIF GÜNLER'!$A:$C,MATCH('VERİ TABANI'!$D10189,'SINIF GÜNLER'!$B:$B,0),MATCH('VERİ TABANI'!$M$1,'SINIF GÜNLER'!$A$1:$C$1,0)),"")</f>
        <v/>
      </c>
      <c r="P10189" s="28" t="str">
        <f t="array" ref="P10189">IFERROR(SEARCH(ÖĞRETMEN,'VERİ TABANI'!G10189,1),"")</f>
        <v/>
      </c>
      <c r="Q10189" s="29" t="str">
        <f t="shared" si="290"/>
        <v/>
      </c>
    </row>
    <row r="10190" spans="13:17">
      <c r="M10190" s="3" t="str">
        <f>IFERROR(INDEX('SINIF GÜNLER'!$A:$C,MATCH('VERİ TABANI'!$D10190,'SINIF GÜNLER'!$B:$B,0),MATCH('VERİ TABANI'!$M$1,'SINIF GÜNLER'!$A$1:$C$1,0)),"")</f>
        <v/>
      </c>
      <c r="P10190" s="28" t="str">
        <f t="array" ref="P10190">IFERROR(SEARCH(ÖĞRETMEN,'VERİ TABANI'!G10190,1),"")</f>
        <v/>
      </c>
      <c r="Q10190" s="29" t="str">
        <f t="shared" si="290"/>
        <v/>
      </c>
    </row>
    <row r="10191" spans="13:17">
      <c r="M10191" s="3" t="str">
        <f>IFERROR(INDEX('SINIF GÜNLER'!$A:$C,MATCH('VERİ TABANI'!$D10191,'SINIF GÜNLER'!$B:$B,0),MATCH('VERİ TABANI'!$M$1,'SINIF GÜNLER'!$A$1:$C$1,0)),"")</f>
        <v/>
      </c>
      <c r="P10191" s="28" t="str">
        <f t="array" ref="P10191">IFERROR(SEARCH(ÖĞRETMEN,'VERİ TABANI'!G10191,1),"")</f>
        <v/>
      </c>
      <c r="Q10191" s="29" t="str">
        <f t="shared" si="290"/>
        <v/>
      </c>
    </row>
    <row r="10192" spans="13:17">
      <c r="M10192" s="3" t="str">
        <f>IFERROR(INDEX('SINIF GÜNLER'!$A:$C,MATCH('VERİ TABANI'!$D10192,'SINIF GÜNLER'!$B:$B,0),MATCH('VERİ TABANI'!$M$1,'SINIF GÜNLER'!$A$1:$C$1,0)),"")</f>
        <v/>
      </c>
      <c r="P10192" s="28" t="str">
        <f t="array" ref="P10192">IFERROR(SEARCH(ÖĞRETMEN,'VERİ TABANI'!G10192,1),"")</f>
        <v/>
      </c>
      <c r="Q10192" s="29" t="str">
        <f t="shared" si="290"/>
        <v/>
      </c>
    </row>
    <row r="10193" spans="13:17">
      <c r="M10193" s="3" t="str">
        <f>IFERROR(INDEX('SINIF GÜNLER'!$A:$C,MATCH('VERİ TABANI'!$D10193,'SINIF GÜNLER'!$B:$B,0),MATCH('VERİ TABANI'!$M$1,'SINIF GÜNLER'!$A$1:$C$1,0)),"")</f>
        <v/>
      </c>
      <c r="P10193" s="28" t="str">
        <f t="array" ref="P10193">IFERROR(SEARCH(ÖĞRETMEN,'VERİ TABANI'!G10193,1),"")</f>
        <v/>
      </c>
      <c r="Q10193" s="29" t="str">
        <f t="shared" si="290"/>
        <v/>
      </c>
    </row>
    <row r="10194" spans="13:17">
      <c r="M10194" s="3" t="str">
        <f>IFERROR(INDEX('SINIF GÜNLER'!$A:$C,MATCH('VERİ TABANI'!$D10194,'SINIF GÜNLER'!$B:$B,0),MATCH('VERİ TABANI'!$M$1,'SINIF GÜNLER'!$A$1:$C$1,0)),"")</f>
        <v/>
      </c>
      <c r="P10194" s="28" t="str">
        <f t="array" ref="P10194">IFERROR(SEARCH(ÖĞRETMEN,'VERİ TABANI'!G10194,1),"")</f>
        <v/>
      </c>
      <c r="Q10194" s="29" t="str">
        <f t="shared" si="290"/>
        <v/>
      </c>
    </row>
    <row r="10195" spans="13:17">
      <c r="M10195" s="3" t="str">
        <f>IFERROR(INDEX('SINIF GÜNLER'!$A:$C,MATCH('VERİ TABANI'!$D10195,'SINIF GÜNLER'!$B:$B,0),MATCH('VERİ TABANI'!$M$1,'SINIF GÜNLER'!$A$1:$C$1,0)),"")</f>
        <v/>
      </c>
      <c r="P10195" s="28" t="str">
        <f t="array" ref="P10195">IFERROR(SEARCH(ÖĞRETMEN,'VERİ TABANI'!G10195,1),"")</f>
        <v/>
      </c>
      <c r="Q10195" s="29" t="str">
        <f t="shared" si="290"/>
        <v/>
      </c>
    </row>
    <row r="10196" spans="13:17">
      <c r="M10196" s="3" t="str">
        <f>IFERROR(INDEX('SINIF GÜNLER'!$A:$C,MATCH('VERİ TABANI'!$D10196,'SINIF GÜNLER'!$B:$B,0),MATCH('VERİ TABANI'!$M$1,'SINIF GÜNLER'!$A$1:$C$1,0)),"")</f>
        <v/>
      </c>
      <c r="P10196" s="28" t="str">
        <f t="array" ref="P10196">IFERROR(SEARCH(ÖĞRETMEN,'VERİ TABANI'!G10196,1),"")</f>
        <v/>
      </c>
      <c r="Q10196" s="29" t="str">
        <f t="shared" si="290"/>
        <v/>
      </c>
    </row>
    <row r="10197" spans="13:17">
      <c r="M10197" s="3" t="str">
        <f>IFERROR(INDEX('SINIF GÜNLER'!$A:$C,MATCH('VERİ TABANI'!$D10197,'SINIF GÜNLER'!$B:$B,0),MATCH('VERİ TABANI'!$M$1,'SINIF GÜNLER'!$A$1:$C$1,0)),"")</f>
        <v/>
      </c>
      <c r="P10197" s="28" t="str">
        <f t="array" ref="P10197">IFERROR(SEARCH(ÖĞRETMEN,'VERİ TABANI'!G10197,1),"")</f>
        <v/>
      </c>
      <c r="Q10197" s="29" t="str">
        <f t="shared" si="290"/>
        <v/>
      </c>
    </row>
    <row r="10198" spans="13:17">
      <c r="M10198" s="3" t="str">
        <f>IFERROR(INDEX('SINIF GÜNLER'!$A:$C,MATCH('VERİ TABANI'!$D10198,'SINIF GÜNLER'!$B:$B,0),MATCH('VERİ TABANI'!$M$1,'SINIF GÜNLER'!$A$1:$C$1,0)),"")</f>
        <v/>
      </c>
      <c r="P10198" s="28" t="str">
        <f t="array" ref="P10198">IFERROR(SEARCH(ÖĞRETMEN,'VERİ TABANI'!G10198,1),"")</f>
        <v/>
      </c>
      <c r="Q10198" s="29" t="str">
        <f t="shared" si="290"/>
        <v/>
      </c>
    </row>
    <row r="10199" spans="13:17">
      <c r="M10199" s="3" t="str">
        <f>IFERROR(INDEX('SINIF GÜNLER'!$A:$C,MATCH('VERİ TABANI'!$D10199,'SINIF GÜNLER'!$B:$B,0),MATCH('VERİ TABANI'!$M$1,'SINIF GÜNLER'!$A$1:$C$1,0)),"")</f>
        <v/>
      </c>
      <c r="P10199" s="28" t="str">
        <f t="array" ref="P10199">IFERROR(SEARCH(ÖĞRETMEN,'VERİ TABANI'!G10199,1),"")</f>
        <v/>
      </c>
      <c r="Q10199" s="29" t="str">
        <f t="shared" si="290"/>
        <v/>
      </c>
    </row>
    <row r="10200" spans="13:17">
      <c r="M10200" s="3" t="str">
        <f>IFERROR(INDEX('SINIF GÜNLER'!$A:$C,MATCH('VERİ TABANI'!$D10200,'SINIF GÜNLER'!$B:$B,0),MATCH('VERİ TABANI'!$M$1,'SINIF GÜNLER'!$A$1:$C$1,0)),"")</f>
        <v/>
      </c>
      <c r="P10200" s="28" t="str">
        <f t="array" ref="P10200">IFERROR(SEARCH(ÖĞRETMEN,'VERİ TABANI'!G10200,1),"")</f>
        <v/>
      </c>
      <c r="Q10200" s="29" t="str">
        <f t="shared" si="290"/>
        <v/>
      </c>
    </row>
    <row r="10201" spans="13:17">
      <c r="M10201" s="3" t="str">
        <f>IFERROR(INDEX('SINIF GÜNLER'!$A:$C,MATCH('VERİ TABANI'!$D10201,'SINIF GÜNLER'!$B:$B,0),MATCH('VERİ TABANI'!$M$1,'SINIF GÜNLER'!$A$1:$C$1,0)),"")</f>
        <v/>
      </c>
      <c r="P10201" s="28" t="str">
        <f t="array" ref="P10201">IFERROR(SEARCH(ÖĞRETMEN,'VERİ TABANI'!G10201,1),"")</f>
        <v/>
      </c>
      <c r="Q10201" s="29" t="str">
        <f t="shared" si="290"/>
        <v/>
      </c>
    </row>
    <row r="10202" spans="13:17">
      <c r="M10202" s="3" t="str">
        <f>IFERROR(INDEX('SINIF GÜNLER'!$A:$C,MATCH('VERİ TABANI'!$D10202,'SINIF GÜNLER'!$B:$B,0),MATCH('VERİ TABANI'!$M$1,'SINIF GÜNLER'!$A$1:$C$1,0)),"")</f>
        <v/>
      </c>
      <c r="P10202" s="28" t="str">
        <f t="array" ref="P10202">IFERROR(SEARCH(ÖĞRETMEN,'VERİ TABANI'!G10202,1),"")</f>
        <v/>
      </c>
      <c r="Q10202" s="29" t="str">
        <f t="shared" si="290"/>
        <v/>
      </c>
    </row>
    <row r="10203" spans="13:17">
      <c r="M10203" s="3" t="str">
        <f>IFERROR(INDEX('SINIF GÜNLER'!$A:$C,MATCH('VERİ TABANI'!$D10203,'SINIF GÜNLER'!$B:$B,0),MATCH('VERİ TABANI'!$M$1,'SINIF GÜNLER'!$A$1:$C$1,0)),"")</f>
        <v/>
      </c>
      <c r="P10203" s="28" t="str">
        <f t="array" ref="P10203">IFERROR(SEARCH(ÖĞRETMEN,'VERİ TABANI'!G10203,1),"")</f>
        <v/>
      </c>
      <c r="Q10203" s="29" t="str">
        <f t="shared" si="290"/>
        <v/>
      </c>
    </row>
    <row r="10204" spans="13:17">
      <c r="M10204" s="3" t="str">
        <f>IFERROR(INDEX('SINIF GÜNLER'!$A:$C,MATCH('VERİ TABANI'!$D10204,'SINIF GÜNLER'!$B:$B,0),MATCH('VERİ TABANI'!$M$1,'SINIF GÜNLER'!$A$1:$C$1,0)),"")</f>
        <v/>
      </c>
      <c r="P10204" s="28" t="str">
        <f t="array" ref="P10204">IFERROR(SEARCH(ÖĞRETMEN,'VERİ TABANI'!G10204,1),"")</f>
        <v/>
      </c>
      <c r="Q10204" s="29" t="str">
        <f t="shared" si="290"/>
        <v/>
      </c>
    </row>
    <row r="10205" spans="13:17">
      <c r="M10205" s="3" t="str">
        <f>IFERROR(INDEX('SINIF GÜNLER'!$A:$C,MATCH('VERİ TABANI'!$D10205,'SINIF GÜNLER'!$B:$B,0),MATCH('VERİ TABANI'!$M$1,'SINIF GÜNLER'!$A$1:$C$1,0)),"")</f>
        <v/>
      </c>
      <c r="P10205" s="28" t="str">
        <f t="array" ref="P10205">IFERROR(SEARCH(ÖĞRETMEN,'VERİ TABANI'!G10205,1),"")</f>
        <v/>
      </c>
      <c r="Q10205" s="29" t="str">
        <f t="shared" si="290"/>
        <v/>
      </c>
    </row>
    <row r="10206" spans="13:17">
      <c r="M10206" s="3" t="str">
        <f>IFERROR(INDEX('SINIF GÜNLER'!$A:$C,MATCH('VERİ TABANI'!$D10206,'SINIF GÜNLER'!$B:$B,0),MATCH('VERİ TABANI'!$M$1,'SINIF GÜNLER'!$A$1:$C$1,0)),"")</f>
        <v/>
      </c>
      <c r="P10206" s="28" t="str">
        <f t="array" ref="P10206">IFERROR(SEARCH(ÖĞRETMEN,'VERİ TABANI'!G10206,1),"")</f>
        <v/>
      </c>
      <c r="Q10206" s="29" t="str">
        <f t="shared" si="290"/>
        <v/>
      </c>
    </row>
    <row r="10207" spans="13:17">
      <c r="M10207" s="3" t="str">
        <f>IFERROR(INDEX('SINIF GÜNLER'!$A:$C,MATCH('VERİ TABANI'!$D10207,'SINIF GÜNLER'!$B:$B,0),MATCH('VERİ TABANI'!$M$1,'SINIF GÜNLER'!$A$1:$C$1,0)),"")</f>
        <v/>
      </c>
      <c r="P10207" s="28" t="str">
        <f t="array" ref="P10207">IFERROR(SEARCH(ÖĞRETMEN,'VERİ TABANI'!G10207,1),"")</f>
        <v/>
      </c>
      <c r="Q10207" s="29" t="str">
        <f t="shared" si="290"/>
        <v/>
      </c>
    </row>
    <row r="10208" spans="13:17">
      <c r="M10208" s="3" t="str">
        <f>IFERROR(INDEX('SINIF GÜNLER'!$A:$C,MATCH('VERİ TABANI'!$D10208,'SINIF GÜNLER'!$B:$B,0),MATCH('VERİ TABANI'!$M$1,'SINIF GÜNLER'!$A$1:$C$1,0)),"")</f>
        <v/>
      </c>
      <c r="P10208" s="28" t="str">
        <f t="array" ref="P10208">IFERROR(SEARCH(ÖĞRETMEN,'VERİ TABANI'!G10208,1),"")</f>
        <v/>
      </c>
      <c r="Q10208" s="29" t="str">
        <f t="shared" si="290"/>
        <v/>
      </c>
    </row>
    <row r="10209" spans="13:17">
      <c r="M10209" s="3" t="str">
        <f>IFERROR(INDEX('SINIF GÜNLER'!$A:$C,MATCH('VERİ TABANI'!$D10209,'SINIF GÜNLER'!$B:$B,0),MATCH('VERİ TABANI'!$M$1,'SINIF GÜNLER'!$A$1:$C$1,0)),"")</f>
        <v/>
      </c>
      <c r="P10209" s="28" t="str">
        <f t="array" ref="P10209">IFERROR(SEARCH(ÖĞRETMEN,'VERİ TABANI'!G10209,1),"")</f>
        <v/>
      </c>
      <c r="Q10209" s="29" t="str">
        <f t="shared" si="290"/>
        <v/>
      </c>
    </row>
    <row r="10210" spans="13:17">
      <c r="M10210" s="3" t="str">
        <f>IFERROR(INDEX('SINIF GÜNLER'!$A:$C,MATCH('VERİ TABANI'!$D10210,'SINIF GÜNLER'!$B:$B,0),MATCH('VERİ TABANI'!$M$1,'SINIF GÜNLER'!$A$1:$C$1,0)),"")</f>
        <v/>
      </c>
      <c r="P10210" s="28" t="str">
        <f t="array" ref="P10210">IFERROR(SEARCH(ÖĞRETMEN,'VERİ TABANI'!G10210,1),"")</f>
        <v/>
      </c>
      <c r="Q10210" s="29" t="str">
        <f t="shared" si="290"/>
        <v/>
      </c>
    </row>
    <row r="10211" spans="13:17">
      <c r="M10211" s="3" t="str">
        <f>IFERROR(INDEX('SINIF GÜNLER'!$A:$C,MATCH('VERİ TABANI'!$D10211,'SINIF GÜNLER'!$B:$B,0),MATCH('VERİ TABANI'!$M$1,'SINIF GÜNLER'!$A$1:$C$1,0)),"")</f>
        <v/>
      </c>
      <c r="P10211" s="28" t="str">
        <f t="array" ref="P10211">IFERROR(SEARCH(ÖĞRETMEN,'VERİ TABANI'!G10211,1),"")</f>
        <v/>
      </c>
      <c r="Q10211" s="29" t="str">
        <f t="shared" si="290"/>
        <v/>
      </c>
    </row>
    <row r="10212" spans="13:17">
      <c r="M10212" s="3" t="str">
        <f>IFERROR(INDEX('SINIF GÜNLER'!$A:$C,MATCH('VERİ TABANI'!$D10212,'SINIF GÜNLER'!$B:$B,0),MATCH('VERİ TABANI'!$M$1,'SINIF GÜNLER'!$A$1:$C$1,0)),"")</f>
        <v/>
      </c>
      <c r="P10212" s="28" t="str">
        <f t="array" ref="P10212">IFERROR(SEARCH(ÖĞRETMEN,'VERİ TABANI'!G10212,1),"")</f>
        <v/>
      </c>
      <c r="Q10212" s="29" t="str">
        <f t="shared" si="290"/>
        <v/>
      </c>
    </row>
    <row r="10213" spans="13:17">
      <c r="M10213" s="3" t="str">
        <f>IFERROR(INDEX('SINIF GÜNLER'!$A:$C,MATCH('VERİ TABANI'!$D10213,'SINIF GÜNLER'!$B:$B,0),MATCH('VERİ TABANI'!$M$1,'SINIF GÜNLER'!$A$1:$C$1,0)),"")</f>
        <v/>
      </c>
      <c r="P10213" s="28" t="str">
        <f t="array" ref="P10213">IFERROR(SEARCH(ÖĞRETMEN,'VERİ TABANI'!G10213,1),"")</f>
        <v/>
      </c>
      <c r="Q10213" s="29" t="str">
        <f t="shared" si="290"/>
        <v/>
      </c>
    </row>
    <row r="10214" spans="13:17">
      <c r="M10214" s="3" t="str">
        <f>IFERROR(INDEX('SINIF GÜNLER'!$A:$C,MATCH('VERİ TABANI'!$D10214,'SINIF GÜNLER'!$B:$B,0),MATCH('VERİ TABANI'!$M$1,'SINIF GÜNLER'!$A$1:$C$1,0)),"")</f>
        <v/>
      </c>
      <c r="P10214" s="28" t="str">
        <f t="array" ref="P10214">IFERROR(SEARCH(ÖĞRETMEN,'VERİ TABANI'!G10214,1),"")</f>
        <v/>
      </c>
      <c r="Q10214" s="29" t="str">
        <f t="shared" si="290"/>
        <v/>
      </c>
    </row>
    <row r="10215" spans="13:17">
      <c r="M10215" s="3" t="str">
        <f>IFERROR(INDEX('SINIF GÜNLER'!$A:$C,MATCH('VERİ TABANI'!$D10215,'SINIF GÜNLER'!$B:$B,0),MATCH('VERİ TABANI'!$M$1,'SINIF GÜNLER'!$A$1:$C$1,0)),"")</f>
        <v/>
      </c>
      <c r="P10215" s="28" t="str">
        <f t="array" ref="P10215">IFERROR(SEARCH(ÖĞRETMEN,'VERİ TABANI'!G10215,1),"")</f>
        <v/>
      </c>
      <c r="Q10215" s="29" t="str">
        <f t="shared" si="290"/>
        <v/>
      </c>
    </row>
    <row r="10216" spans="13:17">
      <c r="M10216" s="3" t="str">
        <f>IFERROR(INDEX('SINIF GÜNLER'!$A:$C,MATCH('VERİ TABANI'!$D10216,'SINIF GÜNLER'!$B:$B,0),MATCH('VERİ TABANI'!$M$1,'SINIF GÜNLER'!$A$1:$C$1,0)),"")</f>
        <v/>
      </c>
      <c r="P10216" s="28" t="str">
        <f t="array" ref="P10216">IFERROR(SEARCH(ÖĞRETMEN,'VERİ TABANI'!G10216,1),"")</f>
        <v/>
      </c>
      <c r="Q10216" s="29" t="str">
        <f t="shared" si="290"/>
        <v/>
      </c>
    </row>
    <row r="10217" spans="13:17">
      <c r="M10217" s="3" t="str">
        <f>IFERROR(INDEX('SINIF GÜNLER'!$A:$C,MATCH('VERİ TABANI'!$D10217,'SINIF GÜNLER'!$B:$B,0),MATCH('VERİ TABANI'!$M$1,'SINIF GÜNLER'!$A$1:$C$1,0)),"")</f>
        <v/>
      </c>
      <c r="P10217" s="28" t="str">
        <f t="array" ref="P10217">IFERROR(SEARCH(ÖĞRETMEN,'VERİ TABANI'!G10217,1),"")</f>
        <v/>
      </c>
      <c r="Q10217" s="29" t="str">
        <f t="shared" si="290"/>
        <v/>
      </c>
    </row>
    <row r="10218" spans="13:17">
      <c r="M10218" s="3" t="str">
        <f>IFERROR(INDEX('SINIF GÜNLER'!$A:$C,MATCH('VERİ TABANI'!$D10218,'SINIF GÜNLER'!$B:$B,0),MATCH('VERİ TABANI'!$M$1,'SINIF GÜNLER'!$A$1:$C$1,0)),"")</f>
        <v/>
      </c>
      <c r="P10218" s="28" t="str">
        <f t="array" ref="P10218">IFERROR(SEARCH(ÖĞRETMEN,'VERİ TABANI'!G10218,1),"")</f>
        <v/>
      </c>
      <c r="Q10218" s="29" t="str">
        <f t="shared" si="290"/>
        <v/>
      </c>
    </row>
    <row r="10219" spans="13:17">
      <c r="M10219" s="3" t="str">
        <f>IFERROR(INDEX('SINIF GÜNLER'!$A:$C,MATCH('VERİ TABANI'!$D10219,'SINIF GÜNLER'!$B:$B,0),MATCH('VERİ TABANI'!$M$1,'SINIF GÜNLER'!$A$1:$C$1,0)),"")</f>
        <v/>
      </c>
      <c r="P10219" s="28" t="str">
        <f t="array" ref="P10219">IFERROR(SEARCH(ÖĞRETMEN,'VERİ TABANI'!G10219,1),"")</f>
        <v/>
      </c>
      <c r="Q10219" s="29" t="str">
        <f t="shared" si="290"/>
        <v/>
      </c>
    </row>
    <row r="10220" spans="13:17">
      <c r="M10220" s="3" t="str">
        <f>IFERROR(INDEX('SINIF GÜNLER'!$A:$C,MATCH('VERİ TABANI'!$D10220,'SINIF GÜNLER'!$B:$B,0),MATCH('VERİ TABANI'!$M$1,'SINIF GÜNLER'!$A$1:$C$1,0)),"")</f>
        <v/>
      </c>
      <c r="P10220" s="28" t="str">
        <f t="array" ref="P10220">IFERROR(SEARCH(ÖĞRETMEN,'VERİ TABANI'!G10220,1),"")</f>
        <v/>
      </c>
      <c r="Q10220" s="29" t="str">
        <f t="shared" si="290"/>
        <v/>
      </c>
    </row>
    <row r="10221" spans="13:17">
      <c r="M10221" s="3" t="str">
        <f>IFERROR(INDEX('SINIF GÜNLER'!$A:$C,MATCH('VERİ TABANI'!$D10221,'SINIF GÜNLER'!$B:$B,0),MATCH('VERİ TABANI'!$M$1,'SINIF GÜNLER'!$A$1:$C$1,0)),"")</f>
        <v/>
      </c>
      <c r="P10221" s="28" t="str">
        <f t="array" ref="P10221">IFERROR(SEARCH(ÖĞRETMEN,'VERİ TABANI'!G10221,1),"")</f>
        <v/>
      </c>
      <c r="Q10221" s="29" t="str">
        <f t="shared" si="290"/>
        <v/>
      </c>
    </row>
    <row r="10222" spans="13:17">
      <c r="M10222" s="3" t="str">
        <f>IFERROR(INDEX('SINIF GÜNLER'!$A:$C,MATCH('VERİ TABANI'!$D10222,'SINIF GÜNLER'!$B:$B,0),MATCH('VERİ TABANI'!$M$1,'SINIF GÜNLER'!$A$1:$C$1,0)),"")</f>
        <v/>
      </c>
      <c r="P10222" s="28" t="str">
        <f t="array" ref="P10222">IFERROR(SEARCH(ÖĞRETMEN,'VERİ TABANI'!G10222,1),"")</f>
        <v/>
      </c>
      <c r="Q10222" s="29" t="str">
        <f t="shared" si="290"/>
        <v/>
      </c>
    </row>
    <row r="10223" spans="13:17">
      <c r="M10223" s="3" t="str">
        <f>IFERROR(INDEX('SINIF GÜNLER'!$A:$C,MATCH('VERİ TABANI'!$D10223,'SINIF GÜNLER'!$B:$B,0),MATCH('VERİ TABANI'!$M$1,'SINIF GÜNLER'!$A$1:$C$1,0)),"")</f>
        <v/>
      </c>
      <c r="P10223" s="28" t="str">
        <f t="array" ref="P10223">IFERROR(SEARCH(ÖĞRETMEN,'VERİ TABANI'!G10223,1),"")</f>
        <v/>
      </c>
      <c r="Q10223" s="29" t="str">
        <f t="shared" si="290"/>
        <v/>
      </c>
    </row>
    <row r="10224" spans="13:17">
      <c r="M10224" s="3" t="str">
        <f>IFERROR(INDEX('SINIF GÜNLER'!$A:$C,MATCH('VERİ TABANI'!$D10224,'SINIF GÜNLER'!$B:$B,0),MATCH('VERİ TABANI'!$M$1,'SINIF GÜNLER'!$A$1:$C$1,0)),"")</f>
        <v/>
      </c>
      <c r="P10224" s="28" t="str">
        <f t="array" ref="P10224">IFERROR(SEARCH(ÖĞRETMEN,'VERİ TABANI'!G10224,1),"")</f>
        <v/>
      </c>
      <c r="Q10224" s="29" t="str">
        <f t="shared" si="290"/>
        <v/>
      </c>
    </row>
    <row r="10225" spans="13:17">
      <c r="M10225" s="3" t="str">
        <f>IFERROR(INDEX('SINIF GÜNLER'!$A:$C,MATCH('VERİ TABANI'!$D10225,'SINIF GÜNLER'!$B:$B,0),MATCH('VERİ TABANI'!$M$1,'SINIF GÜNLER'!$A$1:$C$1,0)),"")</f>
        <v/>
      </c>
      <c r="P10225" s="28" t="str">
        <f t="array" ref="P10225">IFERROR(SEARCH(ÖĞRETMEN,'VERİ TABANI'!G10225,1),"")</f>
        <v/>
      </c>
      <c r="Q10225" s="29" t="str">
        <f t="shared" si="290"/>
        <v/>
      </c>
    </row>
    <row r="10226" spans="13:17">
      <c r="M10226" s="3" t="str">
        <f>IFERROR(INDEX('SINIF GÜNLER'!$A:$C,MATCH('VERİ TABANI'!$D10226,'SINIF GÜNLER'!$B:$B,0),MATCH('VERİ TABANI'!$M$1,'SINIF GÜNLER'!$A$1:$C$1,0)),"")</f>
        <v/>
      </c>
      <c r="P10226" s="28" t="str">
        <f t="array" ref="P10226">IFERROR(SEARCH(ÖĞRETMEN,'VERİ TABANI'!G10226,1),"")</f>
        <v/>
      </c>
      <c r="Q10226" s="29" t="str">
        <f t="shared" si="290"/>
        <v/>
      </c>
    </row>
    <row r="10227" spans="13:17">
      <c r="M10227" s="3" t="str">
        <f>IFERROR(INDEX('SINIF GÜNLER'!$A:$C,MATCH('VERİ TABANI'!$D10227,'SINIF GÜNLER'!$B:$B,0),MATCH('VERİ TABANI'!$M$1,'SINIF GÜNLER'!$A$1:$C$1,0)),"")</f>
        <v/>
      </c>
      <c r="P10227" s="28" t="str">
        <f t="array" ref="P10227">IFERROR(SEARCH(ÖĞRETMEN,'VERİ TABANI'!G10227,1),"")</f>
        <v/>
      </c>
      <c r="Q10227" s="29" t="str">
        <f t="shared" si="290"/>
        <v/>
      </c>
    </row>
    <row r="10228" spans="13:17">
      <c r="M10228" s="3" t="str">
        <f>IFERROR(INDEX('SINIF GÜNLER'!$A:$C,MATCH('VERİ TABANI'!$D10228,'SINIF GÜNLER'!$B:$B,0),MATCH('VERİ TABANI'!$M$1,'SINIF GÜNLER'!$A$1:$C$1,0)),"")</f>
        <v/>
      </c>
      <c r="P10228" s="28" t="str">
        <f t="array" ref="P10228">IFERROR(SEARCH(ÖĞRETMEN,'VERİ TABANI'!G10228,1),"")</f>
        <v/>
      </c>
      <c r="Q10228" s="29" t="str">
        <f t="shared" si="290"/>
        <v/>
      </c>
    </row>
    <row r="10229" spans="13:17">
      <c r="M10229" s="3" t="str">
        <f>IFERROR(INDEX('SINIF GÜNLER'!$A:$C,MATCH('VERİ TABANI'!$D10229,'SINIF GÜNLER'!$B:$B,0),MATCH('VERİ TABANI'!$M$1,'SINIF GÜNLER'!$A$1:$C$1,0)),"")</f>
        <v/>
      </c>
      <c r="P10229" s="28" t="str">
        <f t="array" ref="P10229">IFERROR(SEARCH(ÖĞRETMEN,'VERİ TABANI'!G10229,1),"")</f>
        <v/>
      </c>
      <c r="Q10229" s="29" t="str">
        <f t="shared" si="290"/>
        <v/>
      </c>
    </row>
    <row r="10230" spans="13:17">
      <c r="M10230" s="3" t="str">
        <f>IFERROR(INDEX('SINIF GÜNLER'!$A:$C,MATCH('VERİ TABANI'!$D10230,'SINIF GÜNLER'!$B:$B,0),MATCH('VERİ TABANI'!$M$1,'SINIF GÜNLER'!$A$1:$C$1,0)),"")</f>
        <v/>
      </c>
      <c r="P10230" s="28" t="str">
        <f t="array" ref="P10230">IFERROR(SEARCH(ÖĞRETMEN,'VERİ TABANI'!G10230,1),"")</f>
        <v/>
      </c>
      <c r="Q10230" s="29" t="str">
        <f t="shared" si="290"/>
        <v/>
      </c>
    </row>
    <row r="10231" spans="13:17">
      <c r="M10231" s="3" t="str">
        <f>IFERROR(INDEX('SINIF GÜNLER'!$A:$C,MATCH('VERİ TABANI'!$D10231,'SINIF GÜNLER'!$B:$B,0),MATCH('VERİ TABANI'!$M$1,'SINIF GÜNLER'!$A$1:$C$1,0)),"")</f>
        <v/>
      </c>
      <c r="P10231" s="28" t="str">
        <f t="array" ref="P10231">IFERROR(SEARCH(ÖĞRETMEN,'VERİ TABANI'!G10231,1),"")</f>
        <v/>
      </c>
      <c r="Q10231" s="29" t="str">
        <f t="shared" si="290"/>
        <v/>
      </c>
    </row>
    <row r="10232" spans="13:17">
      <c r="M10232" s="3" t="str">
        <f>IFERROR(INDEX('SINIF GÜNLER'!$A:$C,MATCH('VERİ TABANI'!$D10232,'SINIF GÜNLER'!$B:$B,0),MATCH('VERİ TABANI'!$M$1,'SINIF GÜNLER'!$A$1:$C$1,0)),"")</f>
        <v/>
      </c>
      <c r="P10232" s="28" t="str">
        <f t="array" ref="P10232">IFERROR(SEARCH(ÖĞRETMEN,'VERİ TABANI'!G10232,1),"")</f>
        <v/>
      </c>
      <c r="Q10232" s="29" t="str">
        <f t="shared" si="290"/>
        <v/>
      </c>
    </row>
    <row r="10233" spans="13:17">
      <c r="M10233" s="3" t="str">
        <f>IFERROR(INDEX('SINIF GÜNLER'!$A:$C,MATCH('VERİ TABANI'!$D10233,'SINIF GÜNLER'!$B:$B,0),MATCH('VERİ TABANI'!$M$1,'SINIF GÜNLER'!$A$1:$C$1,0)),"")</f>
        <v/>
      </c>
      <c r="P10233" s="28" t="str">
        <f t="array" ref="P10233">IFERROR(SEARCH(ÖĞRETMEN,'VERİ TABANI'!G10233,1),"")</f>
        <v/>
      </c>
      <c r="Q10233" s="29" t="str">
        <f t="shared" si="290"/>
        <v/>
      </c>
    </row>
    <row r="10234" spans="13:17">
      <c r="M10234" s="3" t="str">
        <f>IFERROR(INDEX('SINIF GÜNLER'!$A:$C,MATCH('VERİ TABANI'!$D10234,'SINIF GÜNLER'!$B:$B,0),MATCH('VERİ TABANI'!$M$1,'SINIF GÜNLER'!$A$1:$C$1,0)),"")</f>
        <v/>
      </c>
      <c r="P10234" s="28" t="str">
        <f t="array" ref="P10234">IFERROR(SEARCH(ÖĞRETMEN,'VERİ TABANI'!G10234,1),"")</f>
        <v/>
      </c>
      <c r="Q10234" s="29" t="str">
        <f t="shared" si="290"/>
        <v/>
      </c>
    </row>
    <row r="10235" spans="13:17">
      <c r="M10235" s="3" t="str">
        <f>IFERROR(INDEX('SINIF GÜNLER'!$A:$C,MATCH('VERİ TABANI'!$D10235,'SINIF GÜNLER'!$B:$B,0),MATCH('VERİ TABANI'!$M$1,'SINIF GÜNLER'!$A$1:$C$1,0)),"")</f>
        <v/>
      </c>
      <c r="P10235" s="28" t="str">
        <f t="array" ref="P10235">IFERROR(SEARCH(ÖĞRETMEN,'VERİ TABANI'!G10235,1),"")</f>
        <v/>
      </c>
      <c r="Q10235" s="29" t="str">
        <f t="shared" si="290"/>
        <v/>
      </c>
    </row>
    <row r="10236" spans="13:17">
      <c r="M10236" s="3" t="str">
        <f>IFERROR(INDEX('SINIF GÜNLER'!$A:$C,MATCH('VERİ TABANI'!$D10236,'SINIF GÜNLER'!$B:$B,0),MATCH('VERİ TABANI'!$M$1,'SINIF GÜNLER'!$A$1:$C$1,0)),"")</f>
        <v/>
      </c>
      <c r="P10236" s="28" t="str">
        <f t="array" ref="P10236">IFERROR(SEARCH(ÖĞRETMEN,'VERİ TABANI'!G10236,1),"")</f>
        <v/>
      </c>
      <c r="Q10236" s="29" t="str">
        <f t="shared" si="290"/>
        <v/>
      </c>
    </row>
    <row r="10237" spans="13:17">
      <c r="M10237" s="3" t="str">
        <f>IFERROR(INDEX('SINIF GÜNLER'!$A:$C,MATCH('VERİ TABANI'!$D10237,'SINIF GÜNLER'!$B:$B,0),MATCH('VERİ TABANI'!$M$1,'SINIF GÜNLER'!$A$1:$C$1,0)),"")</f>
        <v/>
      </c>
      <c r="P10237" s="28" t="str">
        <f t="array" ref="P10237">IFERROR(SEARCH(ÖĞRETMEN,'VERİ TABANI'!G10237,1),"")</f>
        <v/>
      </c>
      <c r="Q10237" s="29" t="str">
        <f t="shared" si="290"/>
        <v/>
      </c>
    </row>
    <row r="10238" spans="13:17">
      <c r="M10238" s="3" t="str">
        <f>IFERROR(INDEX('SINIF GÜNLER'!$A:$C,MATCH('VERİ TABANI'!$D10238,'SINIF GÜNLER'!$B:$B,0),MATCH('VERİ TABANI'!$M$1,'SINIF GÜNLER'!$A$1:$C$1,0)),"")</f>
        <v/>
      </c>
      <c r="P10238" s="28" t="str">
        <f t="array" ref="P10238">IFERROR(SEARCH(ÖĞRETMEN,'VERİ TABANI'!G10238,1),"")</f>
        <v/>
      </c>
      <c r="Q10238" s="29" t="str">
        <f t="shared" si="290"/>
        <v/>
      </c>
    </row>
    <row r="10239" spans="13:17">
      <c r="M10239" s="3" t="str">
        <f>IFERROR(INDEX('SINIF GÜNLER'!$A:$C,MATCH('VERİ TABANI'!$D10239,'SINIF GÜNLER'!$B:$B,0),MATCH('VERİ TABANI'!$M$1,'SINIF GÜNLER'!$A$1:$C$1,0)),"")</f>
        <v/>
      </c>
      <c r="P10239" s="28" t="str">
        <f t="array" ref="P10239">IFERROR(SEARCH(ÖĞRETMEN,'VERİ TABANI'!G10239,1),"")</f>
        <v/>
      </c>
      <c r="Q10239" s="29" t="str">
        <f t="shared" si="290"/>
        <v/>
      </c>
    </row>
    <row r="10240" spans="13:17">
      <c r="M10240" s="3" t="str">
        <f>IFERROR(INDEX('SINIF GÜNLER'!$A:$C,MATCH('VERİ TABANI'!$D10240,'SINIF GÜNLER'!$B:$B,0),MATCH('VERİ TABANI'!$M$1,'SINIF GÜNLER'!$A$1:$C$1,0)),"")</f>
        <v/>
      </c>
      <c r="P10240" s="28" t="str">
        <f t="array" ref="P10240">IFERROR(SEARCH(ÖĞRETMEN,'VERİ TABANI'!G10240,1),"")</f>
        <v/>
      </c>
      <c r="Q10240" s="29" t="str">
        <f t="shared" si="290"/>
        <v/>
      </c>
    </row>
    <row r="10241" spans="13:17">
      <c r="M10241" s="3" t="str">
        <f>IFERROR(INDEX('SINIF GÜNLER'!$A:$C,MATCH('VERİ TABANI'!$D10241,'SINIF GÜNLER'!$B:$B,0),MATCH('VERİ TABANI'!$M$1,'SINIF GÜNLER'!$A$1:$C$1,0)),"")</f>
        <v/>
      </c>
      <c r="P10241" s="28" t="str">
        <f t="array" ref="P10241">IFERROR(SEARCH(ÖĞRETMEN,'VERİ TABANI'!G10241,1),"")</f>
        <v/>
      </c>
      <c r="Q10241" s="29" t="str">
        <f t="shared" si="290"/>
        <v/>
      </c>
    </row>
    <row r="10242" spans="13:17">
      <c r="M10242" s="3" t="str">
        <f>IFERROR(INDEX('SINIF GÜNLER'!$A:$C,MATCH('VERİ TABANI'!$D10242,'SINIF GÜNLER'!$B:$B,0),MATCH('VERİ TABANI'!$M$1,'SINIF GÜNLER'!$A$1:$C$1,0)),"")</f>
        <v/>
      </c>
      <c r="P10242" s="28" t="str">
        <f t="array" ref="P10242">IFERROR(SEARCH(ÖĞRETMEN,'VERİ TABANI'!G10242,1),"")</f>
        <v/>
      </c>
      <c r="Q10242" s="29" t="str">
        <f t="shared" si="290"/>
        <v/>
      </c>
    </row>
    <row r="10243" spans="13:17">
      <c r="M10243" s="3" t="str">
        <f>IFERROR(INDEX('SINIF GÜNLER'!$A:$C,MATCH('VERİ TABANI'!$D10243,'SINIF GÜNLER'!$B:$B,0),MATCH('VERİ TABANI'!$M$1,'SINIF GÜNLER'!$A$1:$C$1,0)),"")</f>
        <v/>
      </c>
      <c r="P10243" s="28" t="str">
        <f t="array" ref="P10243">IFERROR(SEARCH(ÖĞRETMEN,'VERİ TABANI'!G10243,1),"")</f>
        <v/>
      </c>
      <c r="Q10243" s="29" t="str">
        <f t="shared" si="290"/>
        <v/>
      </c>
    </row>
    <row r="10244" spans="13:17">
      <c r="M10244" s="3" t="str">
        <f>IFERROR(INDEX('SINIF GÜNLER'!$A:$C,MATCH('VERİ TABANI'!$D10244,'SINIF GÜNLER'!$B:$B,0),MATCH('VERİ TABANI'!$M$1,'SINIF GÜNLER'!$A$1:$C$1,0)),"")</f>
        <v/>
      </c>
      <c r="P10244" s="28" t="str">
        <f t="array" ref="P10244">IFERROR(SEARCH(ÖĞRETMEN,'VERİ TABANI'!G10244,1),"")</f>
        <v/>
      </c>
      <c r="Q10244" s="29" t="str">
        <f t="shared" si="290"/>
        <v/>
      </c>
    </row>
    <row r="10245" spans="13:17">
      <c r="M10245" s="3" t="str">
        <f>IFERROR(INDEX('SINIF GÜNLER'!$A:$C,MATCH('VERİ TABANI'!$D10245,'SINIF GÜNLER'!$B:$B,0),MATCH('VERİ TABANI'!$M$1,'SINIF GÜNLER'!$A$1:$C$1,0)),"")</f>
        <v/>
      </c>
      <c r="P10245" s="28" t="str">
        <f t="array" ref="P10245">IFERROR(SEARCH(ÖĞRETMEN,'VERİ TABANI'!G10245,1),"")</f>
        <v/>
      </c>
      <c r="Q10245" s="29" t="str">
        <f t="shared" si="290"/>
        <v/>
      </c>
    </row>
    <row r="10246" spans="13:17">
      <c r="M10246" s="3" t="str">
        <f>IFERROR(INDEX('SINIF GÜNLER'!$A:$C,MATCH('VERİ TABANI'!$D10246,'SINIF GÜNLER'!$B:$B,0),MATCH('VERİ TABANI'!$M$1,'SINIF GÜNLER'!$A$1:$C$1,0)),"")</f>
        <v/>
      </c>
      <c r="P10246" s="28" t="str">
        <f t="array" ref="P10246">IFERROR(SEARCH(ÖĞRETMEN,'VERİ TABANI'!G10246,1),"")</f>
        <v/>
      </c>
      <c r="Q10246" s="29" t="str">
        <f t="shared" si="290"/>
        <v/>
      </c>
    </row>
    <row r="10247" spans="13:17">
      <c r="M10247" s="3" t="str">
        <f>IFERROR(INDEX('SINIF GÜNLER'!$A:$C,MATCH('VERİ TABANI'!$D10247,'SINIF GÜNLER'!$B:$B,0),MATCH('VERİ TABANI'!$M$1,'SINIF GÜNLER'!$A$1:$C$1,0)),"")</f>
        <v/>
      </c>
      <c r="P10247" s="28" t="str">
        <f t="array" ref="P10247">IFERROR(SEARCH(ÖĞRETMEN,'VERİ TABANI'!G10247,1),"")</f>
        <v/>
      </c>
      <c r="Q10247" s="29" t="str">
        <f t="shared" si="290"/>
        <v/>
      </c>
    </row>
    <row r="10248" spans="13:17">
      <c r="M10248" s="3" t="str">
        <f>IFERROR(INDEX('SINIF GÜNLER'!$A:$C,MATCH('VERİ TABANI'!$D10248,'SINIF GÜNLER'!$B:$B,0),MATCH('VERİ TABANI'!$M$1,'SINIF GÜNLER'!$A$1:$C$1,0)),"")</f>
        <v/>
      </c>
      <c r="P10248" s="28" t="str">
        <f t="array" ref="P10248">IFERROR(SEARCH(ÖĞRETMEN,'VERİ TABANI'!G10248,1),"")</f>
        <v/>
      </c>
      <c r="Q10248" s="29" t="str">
        <f t="shared" ref="Q10248:Q10311" si="291">IF(P10248="","",ROW())</f>
        <v/>
      </c>
    </row>
    <row r="10249" spans="13:17">
      <c r="M10249" s="3" t="str">
        <f>IFERROR(INDEX('SINIF GÜNLER'!$A:$C,MATCH('VERİ TABANI'!$D10249,'SINIF GÜNLER'!$B:$B,0),MATCH('VERİ TABANI'!$M$1,'SINIF GÜNLER'!$A$1:$C$1,0)),"")</f>
        <v/>
      </c>
      <c r="P10249" s="28" t="str">
        <f t="array" ref="P10249">IFERROR(SEARCH(ÖĞRETMEN,'VERİ TABANI'!G10249,1),"")</f>
        <v/>
      </c>
      <c r="Q10249" s="29" t="str">
        <f t="shared" si="291"/>
        <v/>
      </c>
    </row>
    <row r="10250" spans="13:17">
      <c r="M10250" s="3" t="str">
        <f>IFERROR(INDEX('SINIF GÜNLER'!$A:$C,MATCH('VERİ TABANI'!$D10250,'SINIF GÜNLER'!$B:$B,0),MATCH('VERİ TABANI'!$M$1,'SINIF GÜNLER'!$A$1:$C$1,0)),"")</f>
        <v/>
      </c>
      <c r="P10250" s="28" t="str">
        <f t="array" ref="P10250">IFERROR(SEARCH(ÖĞRETMEN,'VERİ TABANI'!G10250,1),"")</f>
        <v/>
      </c>
      <c r="Q10250" s="29" t="str">
        <f t="shared" si="291"/>
        <v/>
      </c>
    </row>
    <row r="10251" spans="13:17">
      <c r="M10251" s="3" t="str">
        <f>IFERROR(INDEX('SINIF GÜNLER'!$A:$C,MATCH('VERİ TABANI'!$D10251,'SINIF GÜNLER'!$B:$B,0),MATCH('VERİ TABANI'!$M$1,'SINIF GÜNLER'!$A$1:$C$1,0)),"")</f>
        <v/>
      </c>
      <c r="P10251" s="28" t="str">
        <f t="array" ref="P10251">IFERROR(SEARCH(ÖĞRETMEN,'VERİ TABANI'!G10251,1),"")</f>
        <v/>
      </c>
      <c r="Q10251" s="29" t="str">
        <f t="shared" si="291"/>
        <v/>
      </c>
    </row>
    <row r="10252" spans="13:17">
      <c r="M10252" s="3" t="str">
        <f>IFERROR(INDEX('SINIF GÜNLER'!$A:$C,MATCH('VERİ TABANI'!$D10252,'SINIF GÜNLER'!$B:$B,0),MATCH('VERİ TABANI'!$M$1,'SINIF GÜNLER'!$A$1:$C$1,0)),"")</f>
        <v/>
      </c>
      <c r="P10252" s="28" t="str">
        <f t="array" ref="P10252">IFERROR(SEARCH(ÖĞRETMEN,'VERİ TABANI'!G10252,1),"")</f>
        <v/>
      </c>
      <c r="Q10252" s="29" t="str">
        <f t="shared" si="291"/>
        <v/>
      </c>
    </row>
    <row r="10253" spans="13:17">
      <c r="M10253" s="3" t="str">
        <f>IFERROR(INDEX('SINIF GÜNLER'!$A:$C,MATCH('VERİ TABANI'!$D10253,'SINIF GÜNLER'!$B:$B,0),MATCH('VERİ TABANI'!$M$1,'SINIF GÜNLER'!$A$1:$C$1,0)),"")</f>
        <v/>
      </c>
      <c r="P10253" s="28" t="str">
        <f t="array" ref="P10253">IFERROR(SEARCH(ÖĞRETMEN,'VERİ TABANI'!G10253,1),"")</f>
        <v/>
      </c>
      <c r="Q10253" s="29" t="str">
        <f t="shared" si="291"/>
        <v/>
      </c>
    </row>
    <row r="10254" spans="13:17">
      <c r="M10254" s="3" t="str">
        <f>IFERROR(INDEX('SINIF GÜNLER'!$A:$C,MATCH('VERİ TABANI'!$D10254,'SINIF GÜNLER'!$B:$B,0),MATCH('VERİ TABANI'!$M$1,'SINIF GÜNLER'!$A$1:$C$1,0)),"")</f>
        <v/>
      </c>
      <c r="P10254" s="28" t="str">
        <f t="array" ref="P10254">IFERROR(SEARCH(ÖĞRETMEN,'VERİ TABANI'!G10254,1),"")</f>
        <v/>
      </c>
      <c r="Q10254" s="29" t="str">
        <f t="shared" si="291"/>
        <v/>
      </c>
    </row>
    <row r="10255" spans="13:17">
      <c r="M10255" s="3" t="str">
        <f>IFERROR(INDEX('SINIF GÜNLER'!$A:$C,MATCH('VERİ TABANI'!$D10255,'SINIF GÜNLER'!$B:$B,0),MATCH('VERİ TABANI'!$M$1,'SINIF GÜNLER'!$A$1:$C$1,0)),"")</f>
        <v/>
      </c>
      <c r="P10255" s="28" t="str">
        <f t="array" ref="P10255">IFERROR(SEARCH(ÖĞRETMEN,'VERİ TABANI'!G10255,1),"")</f>
        <v/>
      </c>
      <c r="Q10255" s="29" t="str">
        <f t="shared" si="291"/>
        <v/>
      </c>
    </row>
    <row r="10256" spans="13:17">
      <c r="M10256" s="3" t="str">
        <f>IFERROR(INDEX('SINIF GÜNLER'!$A:$C,MATCH('VERİ TABANI'!$D10256,'SINIF GÜNLER'!$B:$B,0),MATCH('VERİ TABANI'!$M$1,'SINIF GÜNLER'!$A$1:$C$1,0)),"")</f>
        <v/>
      </c>
      <c r="P10256" s="28" t="str">
        <f t="array" ref="P10256">IFERROR(SEARCH(ÖĞRETMEN,'VERİ TABANI'!G10256,1),"")</f>
        <v/>
      </c>
      <c r="Q10256" s="29" t="str">
        <f t="shared" si="291"/>
        <v/>
      </c>
    </row>
    <row r="10257" spans="13:17">
      <c r="M10257" s="3" t="str">
        <f>IFERROR(INDEX('SINIF GÜNLER'!$A:$C,MATCH('VERİ TABANI'!$D10257,'SINIF GÜNLER'!$B:$B,0),MATCH('VERİ TABANI'!$M$1,'SINIF GÜNLER'!$A$1:$C$1,0)),"")</f>
        <v/>
      </c>
      <c r="P10257" s="28" t="str">
        <f t="array" ref="P10257">IFERROR(SEARCH(ÖĞRETMEN,'VERİ TABANI'!G10257,1),"")</f>
        <v/>
      </c>
      <c r="Q10257" s="29" t="str">
        <f t="shared" si="291"/>
        <v/>
      </c>
    </row>
    <row r="10258" spans="13:17">
      <c r="M10258" s="3" t="str">
        <f>IFERROR(INDEX('SINIF GÜNLER'!$A:$C,MATCH('VERİ TABANI'!$D10258,'SINIF GÜNLER'!$B:$B,0),MATCH('VERİ TABANI'!$M$1,'SINIF GÜNLER'!$A$1:$C$1,0)),"")</f>
        <v/>
      </c>
      <c r="P10258" s="28" t="str">
        <f t="array" ref="P10258">IFERROR(SEARCH(ÖĞRETMEN,'VERİ TABANI'!G10258,1),"")</f>
        <v/>
      </c>
      <c r="Q10258" s="29" t="str">
        <f t="shared" si="291"/>
        <v/>
      </c>
    </row>
    <row r="10259" spans="13:17">
      <c r="M10259" s="3" t="str">
        <f>IFERROR(INDEX('SINIF GÜNLER'!$A:$C,MATCH('VERİ TABANI'!$D10259,'SINIF GÜNLER'!$B:$B,0),MATCH('VERİ TABANI'!$M$1,'SINIF GÜNLER'!$A$1:$C$1,0)),"")</f>
        <v/>
      </c>
      <c r="P10259" s="28" t="str">
        <f t="array" ref="P10259">IFERROR(SEARCH(ÖĞRETMEN,'VERİ TABANI'!G10259,1),"")</f>
        <v/>
      </c>
      <c r="Q10259" s="29" t="str">
        <f t="shared" si="291"/>
        <v/>
      </c>
    </row>
    <row r="10260" spans="13:17">
      <c r="M10260" s="3" t="str">
        <f>IFERROR(INDEX('SINIF GÜNLER'!$A:$C,MATCH('VERİ TABANI'!$D10260,'SINIF GÜNLER'!$B:$B,0),MATCH('VERİ TABANI'!$M$1,'SINIF GÜNLER'!$A$1:$C$1,0)),"")</f>
        <v/>
      </c>
      <c r="P10260" s="28" t="str">
        <f t="array" ref="P10260">IFERROR(SEARCH(ÖĞRETMEN,'VERİ TABANI'!G10260,1),"")</f>
        <v/>
      </c>
      <c r="Q10260" s="29" t="str">
        <f t="shared" si="291"/>
        <v/>
      </c>
    </row>
    <row r="10261" spans="13:17">
      <c r="M10261" s="3" t="str">
        <f>IFERROR(INDEX('SINIF GÜNLER'!$A:$C,MATCH('VERİ TABANI'!$D10261,'SINIF GÜNLER'!$B:$B,0),MATCH('VERİ TABANI'!$M$1,'SINIF GÜNLER'!$A$1:$C$1,0)),"")</f>
        <v/>
      </c>
      <c r="P10261" s="28" t="str">
        <f t="array" ref="P10261">IFERROR(SEARCH(ÖĞRETMEN,'VERİ TABANI'!G10261,1),"")</f>
        <v/>
      </c>
      <c r="Q10261" s="29" t="str">
        <f t="shared" si="291"/>
        <v/>
      </c>
    </row>
    <row r="10262" spans="13:17">
      <c r="M10262" s="3" t="str">
        <f>IFERROR(INDEX('SINIF GÜNLER'!$A:$C,MATCH('VERİ TABANI'!$D10262,'SINIF GÜNLER'!$B:$B,0),MATCH('VERİ TABANI'!$M$1,'SINIF GÜNLER'!$A$1:$C$1,0)),"")</f>
        <v/>
      </c>
      <c r="P10262" s="28" t="str">
        <f t="array" ref="P10262">IFERROR(SEARCH(ÖĞRETMEN,'VERİ TABANI'!G10262,1),"")</f>
        <v/>
      </c>
      <c r="Q10262" s="29" t="str">
        <f t="shared" si="291"/>
        <v/>
      </c>
    </row>
    <row r="10263" spans="13:17">
      <c r="M10263" s="3" t="str">
        <f>IFERROR(INDEX('SINIF GÜNLER'!$A:$C,MATCH('VERİ TABANI'!$D10263,'SINIF GÜNLER'!$B:$B,0),MATCH('VERİ TABANI'!$M$1,'SINIF GÜNLER'!$A$1:$C$1,0)),"")</f>
        <v/>
      </c>
      <c r="P10263" s="28" t="str">
        <f t="array" ref="P10263">IFERROR(SEARCH(ÖĞRETMEN,'VERİ TABANI'!G10263,1),"")</f>
        <v/>
      </c>
      <c r="Q10263" s="29" t="str">
        <f t="shared" si="291"/>
        <v/>
      </c>
    </row>
    <row r="10264" spans="13:17">
      <c r="M10264" s="3" t="str">
        <f>IFERROR(INDEX('SINIF GÜNLER'!$A:$C,MATCH('VERİ TABANI'!$D10264,'SINIF GÜNLER'!$B:$B,0),MATCH('VERİ TABANI'!$M$1,'SINIF GÜNLER'!$A$1:$C$1,0)),"")</f>
        <v/>
      </c>
      <c r="P10264" s="28" t="str">
        <f t="array" ref="P10264">IFERROR(SEARCH(ÖĞRETMEN,'VERİ TABANI'!G10264,1),"")</f>
        <v/>
      </c>
      <c r="Q10264" s="29" t="str">
        <f t="shared" si="291"/>
        <v/>
      </c>
    </row>
    <row r="10265" spans="13:17">
      <c r="M10265" s="3" t="str">
        <f>IFERROR(INDEX('SINIF GÜNLER'!$A:$C,MATCH('VERİ TABANI'!$D10265,'SINIF GÜNLER'!$B:$B,0),MATCH('VERİ TABANI'!$M$1,'SINIF GÜNLER'!$A$1:$C$1,0)),"")</f>
        <v/>
      </c>
      <c r="P10265" s="28" t="str">
        <f t="array" ref="P10265">IFERROR(SEARCH(ÖĞRETMEN,'VERİ TABANI'!G10265,1),"")</f>
        <v/>
      </c>
      <c r="Q10265" s="29" t="str">
        <f t="shared" si="291"/>
        <v/>
      </c>
    </row>
    <row r="10266" spans="13:17">
      <c r="M10266" s="3" t="str">
        <f>IFERROR(INDEX('SINIF GÜNLER'!$A:$C,MATCH('VERİ TABANI'!$D10266,'SINIF GÜNLER'!$B:$B,0),MATCH('VERİ TABANI'!$M$1,'SINIF GÜNLER'!$A$1:$C$1,0)),"")</f>
        <v/>
      </c>
      <c r="P10266" s="28" t="str">
        <f t="array" ref="P10266">IFERROR(SEARCH(ÖĞRETMEN,'VERİ TABANI'!G10266,1),"")</f>
        <v/>
      </c>
      <c r="Q10266" s="29" t="str">
        <f t="shared" si="291"/>
        <v/>
      </c>
    </row>
    <row r="10267" spans="13:17">
      <c r="M10267" s="3" t="str">
        <f>IFERROR(INDEX('SINIF GÜNLER'!$A:$C,MATCH('VERİ TABANI'!$D10267,'SINIF GÜNLER'!$B:$B,0),MATCH('VERİ TABANI'!$M$1,'SINIF GÜNLER'!$A$1:$C$1,0)),"")</f>
        <v/>
      </c>
      <c r="P10267" s="28" t="str">
        <f t="array" ref="P10267">IFERROR(SEARCH(ÖĞRETMEN,'VERİ TABANI'!G10267,1),"")</f>
        <v/>
      </c>
      <c r="Q10267" s="29" t="str">
        <f t="shared" si="291"/>
        <v/>
      </c>
    </row>
    <row r="10268" spans="13:17">
      <c r="M10268" s="3" t="str">
        <f>IFERROR(INDEX('SINIF GÜNLER'!$A:$C,MATCH('VERİ TABANI'!$D10268,'SINIF GÜNLER'!$B:$B,0),MATCH('VERİ TABANI'!$M$1,'SINIF GÜNLER'!$A$1:$C$1,0)),"")</f>
        <v/>
      </c>
      <c r="P10268" s="28" t="str">
        <f t="array" ref="P10268">IFERROR(SEARCH(ÖĞRETMEN,'VERİ TABANI'!G10268,1),"")</f>
        <v/>
      </c>
      <c r="Q10268" s="29" t="str">
        <f t="shared" si="291"/>
        <v/>
      </c>
    </row>
    <row r="10269" spans="13:17">
      <c r="M10269" s="3" t="str">
        <f>IFERROR(INDEX('SINIF GÜNLER'!$A:$C,MATCH('VERİ TABANI'!$D10269,'SINIF GÜNLER'!$B:$B,0),MATCH('VERİ TABANI'!$M$1,'SINIF GÜNLER'!$A$1:$C$1,0)),"")</f>
        <v/>
      </c>
      <c r="P10269" s="28" t="str">
        <f t="array" ref="P10269">IFERROR(SEARCH(ÖĞRETMEN,'VERİ TABANI'!G10269,1),"")</f>
        <v/>
      </c>
      <c r="Q10269" s="29" t="str">
        <f t="shared" si="291"/>
        <v/>
      </c>
    </row>
    <row r="10270" spans="13:17">
      <c r="M10270" s="3" t="str">
        <f>IFERROR(INDEX('SINIF GÜNLER'!$A:$C,MATCH('VERİ TABANI'!$D10270,'SINIF GÜNLER'!$B:$B,0),MATCH('VERİ TABANI'!$M$1,'SINIF GÜNLER'!$A$1:$C$1,0)),"")</f>
        <v/>
      </c>
      <c r="P10270" s="28" t="str">
        <f t="array" ref="P10270">IFERROR(SEARCH(ÖĞRETMEN,'VERİ TABANI'!G10270,1),"")</f>
        <v/>
      </c>
      <c r="Q10270" s="29" t="str">
        <f t="shared" si="291"/>
        <v/>
      </c>
    </row>
    <row r="10271" spans="13:17">
      <c r="M10271" s="3" t="str">
        <f>IFERROR(INDEX('SINIF GÜNLER'!$A:$C,MATCH('VERİ TABANI'!$D10271,'SINIF GÜNLER'!$B:$B,0),MATCH('VERİ TABANI'!$M$1,'SINIF GÜNLER'!$A$1:$C$1,0)),"")</f>
        <v/>
      </c>
      <c r="P10271" s="28" t="str">
        <f t="array" ref="P10271">IFERROR(SEARCH(ÖĞRETMEN,'VERİ TABANI'!G10271,1),"")</f>
        <v/>
      </c>
      <c r="Q10271" s="29" t="str">
        <f t="shared" si="291"/>
        <v/>
      </c>
    </row>
    <row r="10272" spans="13:17">
      <c r="M10272" s="3" t="str">
        <f>IFERROR(INDEX('SINIF GÜNLER'!$A:$C,MATCH('VERİ TABANI'!$D10272,'SINIF GÜNLER'!$B:$B,0),MATCH('VERİ TABANI'!$M$1,'SINIF GÜNLER'!$A$1:$C$1,0)),"")</f>
        <v/>
      </c>
      <c r="P10272" s="28" t="str">
        <f t="array" ref="P10272">IFERROR(SEARCH(ÖĞRETMEN,'VERİ TABANI'!G10272,1),"")</f>
        <v/>
      </c>
      <c r="Q10272" s="29" t="str">
        <f t="shared" si="291"/>
        <v/>
      </c>
    </row>
    <row r="10273" spans="13:17">
      <c r="M10273" s="3" t="str">
        <f>IFERROR(INDEX('SINIF GÜNLER'!$A:$C,MATCH('VERİ TABANI'!$D10273,'SINIF GÜNLER'!$B:$B,0),MATCH('VERİ TABANI'!$M$1,'SINIF GÜNLER'!$A$1:$C$1,0)),"")</f>
        <v/>
      </c>
      <c r="P10273" s="28" t="str">
        <f t="array" ref="P10273">IFERROR(SEARCH(ÖĞRETMEN,'VERİ TABANI'!G10273,1),"")</f>
        <v/>
      </c>
      <c r="Q10273" s="29" t="str">
        <f t="shared" si="291"/>
        <v/>
      </c>
    </row>
    <row r="10274" spans="13:17">
      <c r="M10274" s="3" t="str">
        <f>IFERROR(INDEX('SINIF GÜNLER'!$A:$C,MATCH('VERİ TABANI'!$D10274,'SINIF GÜNLER'!$B:$B,0),MATCH('VERİ TABANI'!$M$1,'SINIF GÜNLER'!$A$1:$C$1,0)),"")</f>
        <v/>
      </c>
      <c r="P10274" s="28" t="str">
        <f t="array" ref="P10274">IFERROR(SEARCH(ÖĞRETMEN,'VERİ TABANI'!G10274,1),"")</f>
        <v/>
      </c>
      <c r="Q10274" s="29" t="str">
        <f t="shared" si="291"/>
        <v/>
      </c>
    </row>
    <row r="10275" spans="13:17">
      <c r="M10275" s="3" t="str">
        <f>IFERROR(INDEX('SINIF GÜNLER'!$A:$C,MATCH('VERİ TABANI'!$D10275,'SINIF GÜNLER'!$B:$B,0),MATCH('VERİ TABANI'!$M$1,'SINIF GÜNLER'!$A$1:$C$1,0)),"")</f>
        <v/>
      </c>
      <c r="P10275" s="28" t="str">
        <f t="array" ref="P10275">IFERROR(SEARCH(ÖĞRETMEN,'VERİ TABANI'!G10275,1),"")</f>
        <v/>
      </c>
      <c r="Q10275" s="29" t="str">
        <f t="shared" si="291"/>
        <v/>
      </c>
    </row>
    <row r="10276" spans="13:17">
      <c r="M10276" s="3" t="str">
        <f>IFERROR(INDEX('SINIF GÜNLER'!$A:$C,MATCH('VERİ TABANI'!$D10276,'SINIF GÜNLER'!$B:$B,0),MATCH('VERİ TABANI'!$M$1,'SINIF GÜNLER'!$A$1:$C$1,0)),"")</f>
        <v/>
      </c>
      <c r="P10276" s="28" t="str">
        <f t="array" ref="P10276">IFERROR(SEARCH(ÖĞRETMEN,'VERİ TABANI'!G10276,1),"")</f>
        <v/>
      </c>
      <c r="Q10276" s="29" t="str">
        <f t="shared" si="291"/>
        <v/>
      </c>
    </row>
    <row r="10277" spans="13:17">
      <c r="M10277" s="3" t="str">
        <f>IFERROR(INDEX('SINIF GÜNLER'!$A:$C,MATCH('VERİ TABANI'!$D10277,'SINIF GÜNLER'!$B:$B,0),MATCH('VERİ TABANI'!$M$1,'SINIF GÜNLER'!$A$1:$C$1,0)),"")</f>
        <v/>
      </c>
      <c r="P10277" s="28" t="str">
        <f t="array" ref="P10277">IFERROR(SEARCH(ÖĞRETMEN,'VERİ TABANI'!G10277,1),"")</f>
        <v/>
      </c>
      <c r="Q10277" s="29" t="str">
        <f t="shared" si="291"/>
        <v/>
      </c>
    </row>
    <row r="10278" spans="13:17">
      <c r="M10278" s="3" t="str">
        <f>IFERROR(INDEX('SINIF GÜNLER'!$A:$C,MATCH('VERİ TABANI'!$D10278,'SINIF GÜNLER'!$B:$B,0),MATCH('VERİ TABANI'!$M$1,'SINIF GÜNLER'!$A$1:$C$1,0)),"")</f>
        <v/>
      </c>
      <c r="P10278" s="28" t="str">
        <f t="array" ref="P10278">IFERROR(SEARCH(ÖĞRETMEN,'VERİ TABANI'!G10278,1),"")</f>
        <v/>
      </c>
      <c r="Q10278" s="29" t="str">
        <f t="shared" si="291"/>
        <v/>
      </c>
    </row>
    <row r="10279" spans="13:17">
      <c r="M10279" s="3" t="str">
        <f>IFERROR(INDEX('SINIF GÜNLER'!$A:$C,MATCH('VERİ TABANI'!$D10279,'SINIF GÜNLER'!$B:$B,0),MATCH('VERİ TABANI'!$M$1,'SINIF GÜNLER'!$A$1:$C$1,0)),"")</f>
        <v/>
      </c>
      <c r="P10279" s="28" t="str">
        <f t="array" ref="P10279">IFERROR(SEARCH(ÖĞRETMEN,'VERİ TABANI'!G10279,1),"")</f>
        <v/>
      </c>
      <c r="Q10279" s="29" t="str">
        <f t="shared" si="291"/>
        <v/>
      </c>
    </row>
    <row r="10280" spans="13:17">
      <c r="M10280" s="3" t="str">
        <f>IFERROR(INDEX('SINIF GÜNLER'!$A:$C,MATCH('VERİ TABANI'!$D10280,'SINIF GÜNLER'!$B:$B,0),MATCH('VERİ TABANI'!$M$1,'SINIF GÜNLER'!$A$1:$C$1,0)),"")</f>
        <v/>
      </c>
      <c r="P10280" s="28" t="str">
        <f t="array" ref="P10280">IFERROR(SEARCH(ÖĞRETMEN,'VERİ TABANI'!G10280,1),"")</f>
        <v/>
      </c>
      <c r="Q10280" s="29" t="str">
        <f t="shared" si="291"/>
        <v/>
      </c>
    </row>
    <row r="10281" spans="13:17">
      <c r="M10281" s="3" t="str">
        <f>IFERROR(INDEX('SINIF GÜNLER'!$A:$C,MATCH('VERİ TABANI'!$D10281,'SINIF GÜNLER'!$B:$B,0),MATCH('VERİ TABANI'!$M$1,'SINIF GÜNLER'!$A$1:$C$1,0)),"")</f>
        <v/>
      </c>
      <c r="P10281" s="28" t="str">
        <f t="array" ref="P10281">IFERROR(SEARCH(ÖĞRETMEN,'VERİ TABANI'!G10281,1),"")</f>
        <v/>
      </c>
      <c r="Q10281" s="29" t="str">
        <f t="shared" si="291"/>
        <v/>
      </c>
    </row>
    <row r="10282" spans="13:17">
      <c r="M10282" s="3" t="str">
        <f>IFERROR(INDEX('SINIF GÜNLER'!$A:$C,MATCH('VERİ TABANI'!$D10282,'SINIF GÜNLER'!$B:$B,0),MATCH('VERİ TABANI'!$M$1,'SINIF GÜNLER'!$A$1:$C$1,0)),"")</f>
        <v/>
      </c>
      <c r="P10282" s="28" t="str">
        <f t="array" ref="P10282">IFERROR(SEARCH(ÖĞRETMEN,'VERİ TABANI'!G10282,1),"")</f>
        <v/>
      </c>
      <c r="Q10282" s="29" t="str">
        <f t="shared" si="291"/>
        <v/>
      </c>
    </row>
    <row r="10283" spans="13:17">
      <c r="M10283" s="3" t="str">
        <f>IFERROR(INDEX('SINIF GÜNLER'!$A:$C,MATCH('VERİ TABANI'!$D10283,'SINIF GÜNLER'!$B:$B,0),MATCH('VERİ TABANI'!$M$1,'SINIF GÜNLER'!$A$1:$C$1,0)),"")</f>
        <v/>
      </c>
      <c r="P10283" s="28" t="str">
        <f t="array" ref="P10283">IFERROR(SEARCH(ÖĞRETMEN,'VERİ TABANI'!G10283,1),"")</f>
        <v/>
      </c>
      <c r="Q10283" s="29" t="str">
        <f t="shared" si="291"/>
        <v/>
      </c>
    </row>
    <row r="10284" spans="13:17">
      <c r="M10284" s="3" t="str">
        <f>IFERROR(INDEX('SINIF GÜNLER'!$A:$C,MATCH('VERİ TABANI'!$D10284,'SINIF GÜNLER'!$B:$B,0),MATCH('VERİ TABANI'!$M$1,'SINIF GÜNLER'!$A$1:$C$1,0)),"")</f>
        <v/>
      </c>
      <c r="P10284" s="28" t="str">
        <f t="array" ref="P10284">IFERROR(SEARCH(ÖĞRETMEN,'VERİ TABANI'!G10284,1),"")</f>
        <v/>
      </c>
      <c r="Q10284" s="29" t="str">
        <f t="shared" si="291"/>
        <v/>
      </c>
    </row>
    <row r="10285" spans="13:17">
      <c r="M10285" s="3" t="str">
        <f>IFERROR(INDEX('SINIF GÜNLER'!$A:$C,MATCH('VERİ TABANI'!$D10285,'SINIF GÜNLER'!$B:$B,0),MATCH('VERİ TABANI'!$M$1,'SINIF GÜNLER'!$A$1:$C$1,0)),"")</f>
        <v/>
      </c>
      <c r="P10285" s="28" t="str">
        <f t="array" ref="P10285">IFERROR(SEARCH(ÖĞRETMEN,'VERİ TABANI'!G10285,1),"")</f>
        <v/>
      </c>
      <c r="Q10285" s="29" t="str">
        <f t="shared" si="291"/>
        <v/>
      </c>
    </row>
    <row r="10286" spans="13:17">
      <c r="M10286" s="3" t="str">
        <f>IFERROR(INDEX('SINIF GÜNLER'!$A:$C,MATCH('VERİ TABANI'!$D10286,'SINIF GÜNLER'!$B:$B,0),MATCH('VERİ TABANI'!$M$1,'SINIF GÜNLER'!$A$1:$C$1,0)),"")</f>
        <v/>
      </c>
      <c r="P10286" s="28" t="str">
        <f t="array" ref="P10286">IFERROR(SEARCH(ÖĞRETMEN,'VERİ TABANI'!G10286,1),"")</f>
        <v/>
      </c>
      <c r="Q10286" s="29" t="str">
        <f t="shared" si="291"/>
        <v/>
      </c>
    </row>
    <row r="10287" spans="13:17">
      <c r="M10287" s="3" t="str">
        <f>IFERROR(INDEX('SINIF GÜNLER'!$A:$C,MATCH('VERİ TABANI'!$D10287,'SINIF GÜNLER'!$B:$B,0),MATCH('VERİ TABANI'!$M$1,'SINIF GÜNLER'!$A$1:$C$1,0)),"")</f>
        <v/>
      </c>
      <c r="P10287" s="28" t="str">
        <f t="array" ref="P10287">IFERROR(SEARCH(ÖĞRETMEN,'VERİ TABANI'!G10287,1),"")</f>
        <v/>
      </c>
      <c r="Q10287" s="29" t="str">
        <f t="shared" si="291"/>
        <v/>
      </c>
    </row>
    <row r="10288" spans="13:17">
      <c r="M10288" s="3" t="str">
        <f>IFERROR(INDEX('SINIF GÜNLER'!$A:$C,MATCH('VERİ TABANI'!$D10288,'SINIF GÜNLER'!$B:$B,0),MATCH('VERİ TABANI'!$M$1,'SINIF GÜNLER'!$A$1:$C$1,0)),"")</f>
        <v/>
      </c>
      <c r="P10288" s="28" t="str">
        <f t="array" ref="P10288">IFERROR(SEARCH(ÖĞRETMEN,'VERİ TABANI'!G10288,1),"")</f>
        <v/>
      </c>
      <c r="Q10288" s="29" t="str">
        <f t="shared" si="291"/>
        <v/>
      </c>
    </row>
    <row r="10289" spans="13:17">
      <c r="M10289" s="3" t="str">
        <f>IFERROR(INDEX('SINIF GÜNLER'!$A:$C,MATCH('VERİ TABANI'!$D10289,'SINIF GÜNLER'!$B:$B,0),MATCH('VERİ TABANI'!$M$1,'SINIF GÜNLER'!$A$1:$C$1,0)),"")</f>
        <v/>
      </c>
      <c r="P10289" s="28" t="str">
        <f t="array" ref="P10289">IFERROR(SEARCH(ÖĞRETMEN,'VERİ TABANI'!G10289,1),"")</f>
        <v/>
      </c>
      <c r="Q10289" s="29" t="str">
        <f t="shared" si="291"/>
        <v/>
      </c>
    </row>
    <row r="10290" spans="13:17">
      <c r="M10290" s="3" t="str">
        <f>IFERROR(INDEX('SINIF GÜNLER'!$A:$C,MATCH('VERİ TABANI'!$D10290,'SINIF GÜNLER'!$B:$B,0),MATCH('VERİ TABANI'!$M$1,'SINIF GÜNLER'!$A$1:$C$1,0)),"")</f>
        <v/>
      </c>
      <c r="P10290" s="28" t="str">
        <f t="array" ref="P10290">IFERROR(SEARCH(ÖĞRETMEN,'VERİ TABANI'!G10290,1),"")</f>
        <v/>
      </c>
      <c r="Q10290" s="29" t="str">
        <f t="shared" si="291"/>
        <v/>
      </c>
    </row>
    <row r="10291" spans="13:17">
      <c r="M10291" s="3" t="str">
        <f>IFERROR(INDEX('SINIF GÜNLER'!$A:$C,MATCH('VERİ TABANI'!$D10291,'SINIF GÜNLER'!$B:$B,0),MATCH('VERİ TABANI'!$M$1,'SINIF GÜNLER'!$A$1:$C$1,0)),"")</f>
        <v/>
      </c>
      <c r="P10291" s="28" t="str">
        <f t="array" ref="P10291">IFERROR(SEARCH(ÖĞRETMEN,'VERİ TABANI'!G10291,1),"")</f>
        <v/>
      </c>
      <c r="Q10291" s="29" t="str">
        <f t="shared" si="291"/>
        <v/>
      </c>
    </row>
    <row r="10292" spans="13:17">
      <c r="M10292" s="3" t="str">
        <f>IFERROR(INDEX('SINIF GÜNLER'!$A:$C,MATCH('VERİ TABANI'!$D10292,'SINIF GÜNLER'!$B:$B,0),MATCH('VERİ TABANI'!$M$1,'SINIF GÜNLER'!$A$1:$C$1,0)),"")</f>
        <v/>
      </c>
      <c r="P10292" s="28" t="str">
        <f t="array" ref="P10292">IFERROR(SEARCH(ÖĞRETMEN,'VERİ TABANI'!G10292,1),"")</f>
        <v/>
      </c>
      <c r="Q10292" s="29" t="str">
        <f t="shared" si="291"/>
        <v/>
      </c>
    </row>
    <row r="10293" spans="13:17">
      <c r="M10293" s="3" t="str">
        <f>IFERROR(INDEX('SINIF GÜNLER'!$A:$C,MATCH('VERİ TABANI'!$D10293,'SINIF GÜNLER'!$B:$B,0),MATCH('VERİ TABANI'!$M$1,'SINIF GÜNLER'!$A$1:$C$1,0)),"")</f>
        <v/>
      </c>
      <c r="P10293" s="28" t="str">
        <f t="array" ref="P10293">IFERROR(SEARCH(ÖĞRETMEN,'VERİ TABANI'!G10293,1),"")</f>
        <v/>
      </c>
      <c r="Q10293" s="29" t="str">
        <f t="shared" si="291"/>
        <v/>
      </c>
    </row>
    <row r="10294" spans="13:17">
      <c r="M10294" s="3" t="str">
        <f>IFERROR(INDEX('SINIF GÜNLER'!$A:$C,MATCH('VERİ TABANI'!$D10294,'SINIF GÜNLER'!$B:$B,0),MATCH('VERİ TABANI'!$M$1,'SINIF GÜNLER'!$A$1:$C$1,0)),"")</f>
        <v/>
      </c>
      <c r="P10294" s="28" t="str">
        <f t="array" ref="P10294">IFERROR(SEARCH(ÖĞRETMEN,'VERİ TABANI'!G10294,1),"")</f>
        <v/>
      </c>
      <c r="Q10294" s="29" t="str">
        <f t="shared" si="291"/>
        <v/>
      </c>
    </row>
    <row r="10295" spans="13:17">
      <c r="M10295" s="3" t="str">
        <f>IFERROR(INDEX('SINIF GÜNLER'!$A:$C,MATCH('VERİ TABANI'!$D10295,'SINIF GÜNLER'!$B:$B,0),MATCH('VERİ TABANI'!$M$1,'SINIF GÜNLER'!$A$1:$C$1,0)),"")</f>
        <v/>
      </c>
      <c r="P10295" s="28" t="str">
        <f t="array" ref="P10295">IFERROR(SEARCH(ÖĞRETMEN,'VERİ TABANI'!G10295,1),"")</f>
        <v/>
      </c>
      <c r="Q10295" s="29" t="str">
        <f t="shared" si="291"/>
        <v/>
      </c>
    </row>
    <row r="10296" spans="13:17">
      <c r="M10296" s="3" t="str">
        <f>IFERROR(INDEX('SINIF GÜNLER'!$A:$C,MATCH('VERİ TABANI'!$D10296,'SINIF GÜNLER'!$B:$B,0),MATCH('VERİ TABANI'!$M$1,'SINIF GÜNLER'!$A$1:$C$1,0)),"")</f>
        <v/>
      </c>
      <c r="P10296" s="28" t="str">
        <f t="array" ref="P10296">IFERROR(SEARCH(ÖĞRETMEN,'VERİ TABANI'!G10296,1),"")</f>
        <v/>
      </c>
      <c r="Q10296" s="29" t="str">
        <f t="shared" si="291"/>
        <v/>
      </c>
    </row>
    <row r="10297" spans="13:17">
      <c r="M10297" s="3" t="str">
        <f>IFERROR(INDEX('SINIF GÜNLER'!$A:$C,MATCH('VERİ TABANI'!$D10297,'SINIF GÜNLER'!$B:$B,0),MATCH('VERİ TABANI'!$M$1,'SINIF GÜNLER'!$A$1:$C$1,0)),"")</f>
        <v/>
      </c>
      <c r="P10297" s="28" t="str">
        <f t="array" ref="P10297">IFERROR(SEARCH(ÖĞRETMEN,'VERİ TABANI'!G10297,1),"")</f>
        <v/>
      </c>
      <c r="Q10297" s="29" t="str">
        <f t="shared" si="291"/>
        <v/>
      </c>
    </row>
    <row r="10298" spans="13:17">
      <c r="M10298" s="3" t="str">
        <f>IFERROR(INDEX('SINIF GÜNLER'!$A:$C,MATCH('VERİ TABANI'!$D10298,'SINIF GÜNLER'!$B:$B,0),MATCH('VERİ TABANI'!$M$1,'SINIF GÜNLER'!$A$1:$C$1,0)),"")</f>
        <v/>
      </c>
      <c r="P10298" s="28" t="str">
        <f t="array" ref="P10298">IFERROR(SEARCH(ÖĞRETMEN,'VERİ TABANI'!G10298,1),"")</f>
        <v/>
      </c>
      <c r="Q10298" s="29" t="str">
        <f t="shared" si="291"/>
        <v/>
      </c>
    </row>
    <row r="10299" spans="13:17">
      <c r="M10299" s="3" t="str">
        <f>IFERROR(INDEX('SINIF GÜNLER'!$A:$C,MATCH('VERİ TABANI'!$D10299,'SINIF GÜNLER'!$B:$B,0),MATCH('VERİ TABANI'!$M$1,'SINIF GÜNLER'!$A$1:$C$1,0)),"")</f>
        <v/>
      </c>
      <c r="P10299" s="28" t="str">
        <f t="array" ref="P10299">IFERROR(SEARCH(ÖĞRETMEN,'VERİ TABANI'!G10299,1),"")</f>
        <v/>
      </c>
      <c r="Q10299" s="29" t="str">
        <f t="shared" si="291"/>
        <v/>
      </c>
    </row>
    <row r="10300" spans="13:17">
      <c r="M10300" s="3" t="str">
        <f>IFERROR(INDEX('SINIF GÜNLER'!$A:$C,MATCH('VERİ TABANI'!$D10300,'SINIF GÜNLER'!$B:$B,0),MATCH('VERİ TABANI'!$M$1,'SINIF GÜNLER'!$A$1:$C$1,0)),"")</f>
        <v/>
      </c>
      <c r="P10300" s="28" t="str">
        <f t="array" ref="P10300">IFERROR(SEARCH(ÖĞRETMEN,'VERİ TABANI'!G10300,1),"")</f>
        <v/>
      </c>
      <c r="Q10300" s="29" t="str">
        <f t="shared" si="291"/>
        <v/>
      </c>
    </row>
    <row r="10301" spans="13:17">
      <c r="M10301" s="3" t="str">
        <f>IFERROR(INDEX('SINIF GÜNLER'!$A:$C,MATCH('VERİ TABANI'!$D10301,'SINIF GÜNLER'!$B:$B,0),MATCH('VERİ TABANI'!$M$1,'SINIF GÜNLER'!$A$1:$C$1,0)),"")</f>
        <v/>
      </c>
      <c r="P10301" s="28" t="str">
        <f t="array" ref="P10301">IFERROR(SEARCH(ÖĞRETMEN,'VERİ TABANI'!G10301,1),"")</f>
        <v/>
      </c>
      <c r="Q10301" s="29" t="str">
        <f t="shared" si="291"/>
        <v/>
      </c>
    </row>
    <row r="10302" spans="13:17">
      <c r="M10302" s="3" t="str">
        <f>IFERROR(INDEX('SINIF GÜNLER'!$A:$C,MATCH('VERİ TABANI'!$D10302,'SINIF GÜNLER'!$B:$B,0),MATCH('VERİ TABANI'!$M$1,'SINIF GÜNLER'!$A$1:$C$1,0)),"")</f>
        <v/>
      </c>
      <c r="P10302" s="28" t="str">
        <f t="array" ref="P10302">IFERROR(SEARCH(ÖĞRETMEN,'VERİ TABANI'!G10302,1),"")</f>
        <v/>
      </c>
      <c r="Q10302" s="29" t="str">
        <f t="shared" si="291"/>
        <v/>
      </c>
    </row>
    <row r="10303" spans="13:17">
      <c r="M10303" s="3" t="str">
        <f>IFERROR(INDEX('SINIF GÜNLER'!$A:$C,MATCH('VERİ TABANI'!$D10303,'SINIF GÜNLER'!$B:$B,0),MATCH('VERİ TABANI'!$M$1,'SINIF GÜNLER'!$A$1:$C$1,0)),"")</f>
        <v/>
      </c>
      <c r="P10303" s="28" t="str">
        <f t="array" ref="P10303">IFERROR(SEARCH(ÖĞRETMEN,'VERİ TABANI'!G10303,1),"")</f>
        <v/>
      </c>
      <c r="Q10303" s="29" t="str">
        <f t="shared" si="291"/>
        <v/>
      </c>
    </row>
    <row r="10304" spans="13:17">
      <c r="M10304" s="3" t="str">
        <f>IFERROR(INDEX('SINIF GÜNLER'!$A:$C,MATCH('VERİ TABANI'!$D10304,'SINIF GÜNLER'!$B:$B,0),MATCH('VERİ TABANI'!$M$1,'SINIF GÜNLER'!$A$1:$C$1,0)),"")</f>
        <v/>
      </c>
      <c r="P10304" s="28" t="str">
        <f t="array" ref="P10304">IFERROR(SEARCH(ÖĞRETMEN,'VERİ TABANI'!G10304,1),"")</f>
        <v/>
      </c>
      <c r="Q10304" s="29" t="str">
        <f t="shared" si="291"/>
        <v/>
      </c>
    </row>
    <row r="10305" spans="13:17">
      <c r="M10305" s="3" t="str">
        <f>IFERROR(INDEX('SINIF GÜNLER'!$A:$C,MATCH('VERİ TABANI'!$D10305,'SINIF GÜNLER'!$B:$B,0),MATCH('VERİ TABANI'!$M$1,'SINIF GÜNLER'!$A$1:$C$1,0)),"")</f>
        <v/>
      </c>
      <c r="P10305" s="28" t="str">
        <f t="array" ref="P10305">IFERROR(SEARCH(ÖĞRETMEN,'VERİ TABANI'!G10305,1),"")</f>
        <v/>
      </c>
      <c r="Q10305" s="29" t="str">
        <f t="shared" si="291"/>
        <v/>
      </c>
    </row>
    <row r="10306" spans="13:17">
      <c r="M10306" s="3" t="str">
        <f>IFERROR(INDEX('SINIF GÜNLER'!$A:$C,MATCH('VERİ TABANI'!$D10306,'SINIF GÜNLER'!$B:$B,0),MATCH('VERİ TABANI'!$M$1,'SINIF GÜNLER'!$A$1:$C$1,0)),"")</f>
        <v/>
      </c>
      <c r="P10306" s="28" t="str">
        <f t="array" ref="P10306">IFERROR(SEARCH(ÖĞRETMEN,'VERİ TABANI'!G10306,1),"")</f>
        <v/>
      </c>
      <c r="Q10306" s="29" t="str">
        <f t="shared" si="291"/>
        <v/>
      </c>
    </row>
    <row r="10307" spans="13:17">
      <c r="M10307" s="3" t="str">
        <f>IFERROR(INDEX('SINIF GÜNLER'!$A:$C,MATCH('VERİ TABANI'!$D10307,'SINIF GÜNLER'!$B:$B,0),MATCH('VERİ TABANI'!$M$1,'SINIF GÜNLER'!$A$1:$C$1,0)),"")</f>
        <v/>
      </c>
      <c r="P10307" s="28" t="str">
        <f t="array" ref="P10307">IFERROR(SEARCH(ÖĞRETMEN,'VERİ TABANI'!G10307,1),"")</f>
        <v/>
      </c>
      <c r="Q10307" s="29" t="str">
        <f t="shared" si="291"/>
        <v/>
      </c>
    </row>
    <row r="10308" spans="13:17">
      <c r="M10308" s="3" t="str">
        <f>IFERROR(INDEX('SINIF GÜNLER'!$A:$C,MATCH('VERİ TABANI'!$D10308,'SINIF GÜNLER'!$B:$B,0),MATCH('VERİ TABANI'!$M$1,'SINIF GÜNLER'!$A$1:$C$1,0)),"")</f>
        <v/>
      </c>
      <c r="P10308" s="28" t="str">
        <f t="array" ref="P10308">IFERROR(SEARCH(ÖĞRETMEN,'VERİ TABANI'!G10308,1),"")</f>
        <v/>
      </c>
      <c r="Q10308" s="29" t="str">
        <f t="shared" si="291"/>
        <v/>
      </c>
    </row>
    <row r="10309" spans="13:17">
      <c r="M10309" s="3" t="str">
        <f>IFERROR(INDEX('SINIF GÜNLER'!$A:$C,MATCH('VERİ TABANI'!$D10309,'SINIF GÜNLER'!$B:$B,0),MATCH('VERİ TABANI'!$M$1,'SINIF GÜNLER'!$A$1:$C$1,0)),"")</f>
        <v/>
      </c>
      <c r="P10309" s="28" t="str">
        <f t="array" ref="P10309">IFERROR(SEARCH(ÖĞRETMEN,'VERİ TABANI'!G10309,1),"")</f>
        <v/>
      </c>
      <c r="Q10309" s="29" t="str">
        <f t="shared" si="291"/>
        <v/>
      </c>
    </row>
    <row r="10310" spans="13:17">
      <c r="M10310" s="3" t="str">
        <f>IFERROR(INDEX('SINIF GÜNLER'!$A:$C,MATCH('VERİ TABANI'!$D10310,'SINIF GÜNLER'!$B:$B,0),MATCH('VERİ TABANI'!$M$1,'SINIF GÜNLER'!$A$1:$C$1,0)),"")</f>
        <v/>
      </c>
      <c r="P10310" s="28" t="str">
        <f t="array" ref="P10310">IFERROR(SEARCH(ÖĞRETMEN,'VERİ TABANI'!G10310,1),"")</f>
        <v/>
      </c>
      <c r="Q10310" s="29" t="str">
        <f t="shared" si="291"/>
        <v/>
      </c>
    </row>
    <row r="10311" spans="13:17">
      <c r="M10311" s="3" t="str">
        <f>IFERROR(INDEX('SINIF GÜNLER'!$A:$C,MATCH('VERİ TABANI'!$D10311,'SINIF GÜNLER'!$B:$B,0),MATCH('VERİ TABANI'!$M$1,'SINIF GÜNLER'!$A$1:$C$1,0)),"")</f>
        <v/>
      </c>
      <c r="P10311" s="28" t="str">
        <f t="array" ref="P10311">IFERROR(SEARCH(ÖĞRETMEN,'VERİ TABANI'!G10311,1),"")</f>
        <v/>
      </c>
      <c r="Q10311" s="29" t="str">
        <f t="shared" si="291"/>
        <v/>
      </c>
    </row>
    <row r="10312" spans="13:17">
      <c r="M10312" s="3" t="str">
        <f>IFERROR(INDEX('SINIF GÜNLER'!$A:$C,MATCH('VERİ TABANI'!$D10312,'SINIF GÜNLER'!$B:$B,0),MATCH('VERİ TABANI'!$M$1,'SINIF GÜNLER'!$A$1:$C$1,0)),"")</f>
        <v/>
      </c>
      <c r="P10312" s="28" t="str">
        <f t="array" ref="P10312">IFERROR(SEARCH(ÖĞRETMEN,'VERİ TABANI'!G10312,1),"")</f>
        <v/>
      </c>
      <c r="Q10312" s="29" t="str">
        <f t="shared" ref="Q10312:Q10375" si="292">IF(P10312="","",ROW())</f>
        <v/>
      </c>
    </row>
    <row r="10313" spans="13:17">
      <c r="M10313" s="3" t="str">
        <f>IFERROR(INDEX('SINIF GÜNLER'!$A:$C,MATCH('VERİ TABANI'!$D10313,'SINIF GÜNLER'!$B:$B,0),MATCH('VERİ TABANI'!$M$1,'SINIF GÜNLER'!$A$1:$C$1,0)),"")</f>
        <v/>
      </c>
      <c r="P10313" s="28" t="str">
        <f t="array" ref="P10313">IFERROR(SEARCH(ÖĞRETMEN,'VERİ TABANI'!G10313,1),"")</f>
        <v/>
      </c>
      <c r="Q10313" s="29" t="str">
        <f t="shared" si="292"/>
        <v/>
      </c>
    </row>
    <row r="10314" spans="13:17">
      <c r="M10314" s="3" t="str">
        <f>IFERROR(INDEX('SINIF GÜNLER'!$A:$C,MATCH('VERİ TABANI'!$D10314,'SINIF GÜNLER'!$B:$B,0),MATCH('VERİ TABANI'!$M$1,'SINIF GÜNLER'!$A$1:$C$1,0)),"")</f>
        <v/>
      </c>
      <c r="P10314" s="28" t="str">
        <f t="array" ref="P10314">IFERROR(SEARCH(ÖĞRETMEN,'VERİ TABANI'!G10314,1),"")</f>
        <v/>
      </c>
      <c r="Q10314" s="29" t="str">
        <f t="shared" si="292"/>
        <v/>
      </c>
    </row>
    <row r="10315" spans="13:17">
      <c r="M10315" s="3" t="str">
        <f>IFERROR(INDEX('SINIF GÜNLER'!$A:$C,MATCH('VERİ TABANI'!$D10315,'SINIF GÜNLER'!$B:$B,0),MATCH('VERİ TABANI'!$M$1,'SINIF GÜNLER'!$A$1:$C$1,0)),"")</f>
        <v/>
      </c>
      <c r="P10315" s="28" t="str">
        <f t="array" ref="P10315">IFERROR(SEARCH(ÖĞRETMEN,'VERİ TABANI'!G10315,1),"")</f>
        <v/>
      </c>
      <c r="Q10315" s="29" t="str">
        <f t="shared" si="292"/>
        <v/>
      </c>
    </row>
    <row r="10316" spans="13:17">
      <c r="M10316" s="3" t="str">
        <f>IFERROR(INDEX('SINIF GÜNLER'!$A:$C,MATCH('VERİ TABANI'!$D10316,'SINIF GÜNLER'!$B:$B,0),MATCH('VERİ TABANI'!$M$1,'SINIF GÜNLER'!$A$1:$C$1,0)),"")</f>
        <v/>
      </c>
      <c r="P10316" s="28" t="str">
        <f t="array" ref="P10316">IFERROR(SEARCH(ÖĞRETMEN,'VERİ TABANI'!G10316,1),"")</f>
        <v/>
      </c>
      <c r="Q10316" s="29" t="str">
        <f t="shared" si="292"/>
        <v/>
      </c>
    </row>
    <row r="10317" spans="13:17">
      <c r="M10317" s="3" t="str">
        <f>IFERROR(INDEX('SINIF GÜNLER'!$A:$C,MATCH('VERİ TABANI'!$D10317,'SINIF GÜNLER'!$B:$B,0),MATCH('VERİ TABANI'!$M$1,'SINIF GÜNLER'!$A$1:$C$1,0)),"")</f>
        <v/>
      </c>
      <c r="P10317" s="28" t="str">
        <f t="array" ref="P10317">IFERROR(SEARCH(ÖĞRETMEN,'VERİ TABANI'!G10317,1),"")</f>
        <v/>
      </c>
      <c r="Q10317" s="29" t="str">
        <f t="shared" si="292"/>
        <v/>
      </c>
    </row>
    <row r="10318" spans="13:17">
      <c r="M10318" s="3" t="str">
        <f>IFERROR(INDEX('SINIF GÜNLER'!$A:$C,MATCH('VERİ TABANI'!$D10318,'SINIF GÜNLER'!$B:$B,0),MATCH('VERİ TABANI'!$M$1,'SINIF GÜNLER'!$A$1:$C$1,0)),"")</f>
        <v/>
      </c>
      <c r="P10318" s="28" t="str">
        <f t="array" ref="P10318">IFERROR(SEARCH(ÖĞRETMEN,'VERİ TABANI'!G10318,1),"")</f>
        <v/>
      </c>
      <c r="Q10318" s="29" t="str">
        <f t="shared" si="292"/>
        <v/>
      </c>
    </row>
    <row r="10319" spans="13:17">
      <c r="M10319" s="3" t="str">
        <f>IFERROR(INDEX('SINIF GÜNLER'!$A:$C,MATCH('VERİ TABANI'!$D10319,'SINIF GÜNLER'!$B:$B,0),MATCH('VERİ TABANI'!$M$1,'SINIF GÜNLER'!$A$1:$C$1,0)),"")</f>
        <v/>
      </c>
      <c r="P10319" s="28" t="str">
        <f t="array" ref="P10319">IFERROR(SEARCH(ÖĞRETMEN,'VERİ TABANI'!G10319,1),"")</f>
        <v/>
      </c>
      <c r="Q10319" s="29" t="str">
        <f t="shared" si="292"/>
        <v/>
      </c>
    </row>
    <row r="10320" spans="13:17">
      <c r="M10320" s="3" t="str">
        <f>IFERROR(INDEX('SINIF GÜNLER'!$A:$C,MATCH('VERİ TABANI'!$D10320,'SINIF GÜNLER'!$B:$B,0),MATCH('VERİ TABANI'!$M$1,'SINIF GÜNLER'!$A$1:$C$1,0)),"")</f>
        <v/>
      </c>
      <c r="P10320" s="28" t="str">
        <f t="array" ref="P10320">IFERROR(SEARCH(ÖĞRETMEN,'VERİ TABANI'!G10320,1),"")</f>
        <v/>
      </c>
      <c r="Q10320" s="29" t="str">
        <f t="shared" si="292"/>
        <v/>
      </c>
    </row>
    <row r="10321" spans="13:17">
      <c r="M10321" s="3" t="str">
        <f>IFERROR(INDEX('SINIF GÜNLER'!$A:$C,MATCH('VERİ TABANI'!$D10321,'SINIF GÜNLER'!$B:$B,0),MATCH('VERİ TABANI'!$M$1,'SINIF GÜNLER'!$A$1:$C$1,0)),"")</f>
        <v/>
      </c>
      <c r="P10321" s="28" t="str">
        <f t="array" ref="P10321">IFERROR(SEARCH(ÖĞRETMEN,'VERİ TABANI'!G10321,1),"")</f>
        <v/>
      </c>
      <c r="Q10321" s="29" t="str">
        <f t="shared" si="292"/>
        <v/>
      </c>
    </row>
    <row r="10322" spans="13:17">
      <c r="M10322" s="3" t="str">
        <f>IFERROR(INDEX('SINIF GÜNLER'!$A:$C,MATCH('VERİ TABANI'!$D10322,'SINIF GÜNLER'!$B:$B,0),MATCH('VERİ TABANI'!$M$1,'SINIF GÜNLER'!$A$1:$C$1,0)),"")</f>
        <v/>
      </c>
      <c r="P10322" s="28" t="str">
        <f t="array" ref="P10322">IFERROR(SEARCH(ÖĞRETMEN,'VERİ TABANI'!G10322,1),"")</f>
        <v/>
      </c>
      <c r="Q10322" s="29" t="str">
        <f t="shared" si="292"/>
        <v/>
      </c>
    </row>
    <row r="10323" spans="13:17">
      <c r="M10323" s="3" t="str">
        <f>IFERROR(INDEX('SINIF GÜNLER'!$A:$C,MATCH('VERİ TABANI'!$D10323,'SINIF GÜNLER'!$B:$B,0),MATCH('VERİ TABANI'!$M$1,'SINIF GÜNLER'!$A$1:$C$1,0)),"")</f>
        <v/>
      </c>
      <c r="P10323" s="28" t="str">
        <f t="array" ref="P10323">IFERROR(SEARCH(ÖĞRETMEN,'VERİ TABANI'!G10323,1),"")</f>
        <v/>
      </c>
      <c r="Q10323" s="29" t="str">
        <f t="shared" si="292"/>
        <v/>
      </c>
    </row>
    <row r="10324" spans="13:17">
      <c r="M10324" s="3" t="str">
        <f>IFERROR(INDEX('SINIF GÜNLER'!$A:$C,MATCH('VERİ TABANI'!$D10324,'SINIF GÜNLER'!$B:$B,0),MATCH('VERİ TABANI'!$M$1,'SINIF GÜNLER'!$A$1:$C$1,0)),"")</f>
        <v/>
      </c>
      <c r="P10324" s="28" t="str">
        <f t="array" ref="P10324">IFERROR(SEARCH(ÖĞRETMEN,'VERİ TABANI'!G10324,1),"")</f>
        <v/>
      </c>
      <c r="Q10324" s="29" t="str">
        <f t="shared" si="292"/>
        <v/>
      </c>
    </row>
    <row r="10325" spans="13:17">
      <c r="M10325" s="3" t="str">
        <f>IFERROR(INDEX('SINIF GÜNLER'!$A:$C,MATCH('VERİ TABANI'!$D10325,'SINIF GÜNLER'!$B:$B,0),MATCH('VERİ TABANI'!$M$1,'SINIF GÜNLER'!$A$1:$C$1,0)),"")</f>
        <v/>
      </c>
      <c r="P10325" s="28" t="str">
        <f t="array" ref="P10325">IFERROR(SEARCH(ÖĞRETMEN,'VERİ TABANI'!G10325,1),"")</f>
        <v/>
      </c>
      <c r="Q10325" s="29" t="str">
        <f t="shared" si="292"/>
        <v/>
      </c>
    </row>
    <row r="10326" spans="13:17">
      <c r="M10326" s="3" t="str">
        <f>IFERROR(INDEX('SINIF GÜNLER'!$A:$C,MATCH('VERİ TABANI'!$D10326,'SINIF GÜNLER'!$B:$B,0),MATCH('VERİ TABANI'!$M$1,'SINIF GÜNLER'!$A$1:$C$1,0)),"")</f>
        <v/>
      </c>
      <c r="P10326" s="28" t="str">
        <f t="array" ref="P10326">IFERROR(SEARCH(ÖĞRETMEN,'VERİ TABANI'!G10326,1),"")</f>
        <v/>
      </c>
      <c r="Q10326" s="29" t="str">
        <f t="shared" si="292"/>
        <v/>
      </c>
    </row>
    <row r="10327" spans="13:17">
      <c r="M10327" s="3" t="str">
        <f>IFERROR(INDEX('SINIF GÜNLER'!$A:$C,MATCH('VERİ TABANI'!$D10327,'SINIF GÜNLER'!$B:$B,0),MATCH('VERİ TABANI'!$M$1,'SINIF GÜNLER'!$A$1:$C$1,0)),"")</f>
        <v/>
      </c>
      <c r="P10327" s="28" t="str">
        <f t="array" ref="P10327">IFERROR(SEARCH(ÖĞRETMEN,'VERİ TABANI'!G10327,1),"")</f>
        <v/>
      </c>
      <c r="Q10327" s="29" t="str">
        <f t="shared" si="292"/>
        <v/>
      </c>
    </row>
    <row r="10328" spans="13:17">
      <c r="M10328" s="3" t="str">
        <f>IFERROR(INDEX('SINIF GÜNLER'!$A:$C,MATCH('VERİ TABANI'!$D10328,'SINIF GÜNLER'!$B:$B,0),MATCH('VERİ TABANI'!$M$1,'SINIF GÜNLER'!$A$1:$C$1,0)),"")</f>
        <v/>
      </c>
      <c r="P10328" s="28" t="str">
        <f t="array" ref="P10328">IFERROR(SEARCH(ÖĞRETMEN,'VERİ TABANI'!G10328,1),"")</f>
        <v/>
      </c>
      <c r="Q10328" s="29" t="str">
        <f t="shared" si="292"/>
        <v/>
      </c>
    </row>
    <row r="10329" spans="13:17">
      <c r="M10329" s="3" t="str">
        <f>IFERROR(INDEX('SINIF GÜNLER'!$A:$C,MATCH('VERİ TABANI'!$D10329,'SINIF GÜNLER'!$B:$B,0),MATCH('VERİ TABANI'!$M$1,'SINIF GÜNLER'!$A$1:$C$1,0)),"")</f>
        <v/>
      </c>
      <c r="P10329" s="28" t="str">
        <f t="array" ref="P10329">IFERROR(SEARCH(ÖĞRETMEN,'VERİ TABANI'!G10329,1),"")</f>
        <v/>
      </c>
      <c r="Q10329" s="29" t="str">
        <f t="shared" si="292"/>
        <v/>
      </c>
    </row>
    <row r="10330" spans="13:17">
      <c r="M10330" s="3" t="str">
        <f>IFERROR(INDEX('SINIF GÜNLER'!$A:$C,MATCH('VERİ TABANI'!$D10330,'SINIF GÜNLER'!$B:$B,0),MATCH('VERİ TABANI'!$M$1,'SINIF GÜNLER'!$A$1:$C$1,0)),"")</f>
        <v/>
      </c>
      <c r="P10330" s="28" t="str">
        <f t="array" ref="P10330">IFERROR(SEARCH(ÖĞRETMEN,'VERİ TABANI'!G10330,1),"")</f>
        <v/>
      </c>
      <c r="Q10330" s="29" t="str">
        <f t="shared" si="292"/>
        <v/>
      </c>
    </row>
    <row r="10331" spans="13:17">
      <c r="M10331" s="3" t="str">
        <f>IFERROR(INDEX('SINIF GÜNLER'!$A:$C,MATCH('VERİ TABANI'!$D10331,'SINIF GÜNLER'!$B:$B,0),MATCH('VERİ TABANI'!$M$1,'SINIF GÜNLER'!$A$1:$C$1,0)),"")</f>
        <v/>
      </c>
      <c r="P10331" s="28" t="str">
        <f t="array" ref="P10331">IFERROR(SEARCH(ÖĞRETMEN,'VERİ TABANI'!G10331,1),"")</f>
        <v/>
      </c>
      <c r="Q10331" s="29" t="str">
        <f t="shared" si="292"/>
        <v/>
      </c>
    </row>
    <row r="10332" spans="13:17">
      <c r="M10332" s="3" t="str">
        <f>IFERROR(INDEX('SINIF GÜNLER'!$A:$C,MATCH('VERİ TABANI'!$D10332,'SINIF GÜNLER'!$B:$B,0),MATCH('VERİ TABANI'!$M$1,'SINIF GÜNLER'!$A$1:$C$1,0)),"")</f>
        <v/>
      </c>
      <c r="P10332" s="28" t="str">
        <f t="array" ref="P10332">IFERROR(SEARCH(ÖĞRETMEN,'VERİ TABANI'!G10332,1),"")</f>
        <v/>
      </c>
      <c r="Q10332" s="29" t="str">
        <f t="shared" si="292"/>
        <v/>
      </c>
    </row>
    <row r="10333" spans="13:17">
      <c r="M10333" s="3" t="str">
        <f>IFERROR(INDEX('SINIF GÜNLER'!$A:$C,MATCH('VERİ TABANI'!$D10333,'SINIF GÜNLER'!$B:$B,0),MATCH('VERİ TABANI'!$M$1,'SINIF GÜNLER'!$A$1:$C$1,0)),"")</f>
        <v/>
      </c>
      <c r="P10333" s="28" t="str">
        <f t="array" ref="P10333">IFERROR(SEARCH(ÖĞRETMEN,'VERİ TABANI'!G10333,1),"")</f>
        <v/>
      </c>
      <c r="Q10333" s="29" t="str">
        <f t="shared" si="292"/>
        <v/>
      </c>
    </row>
    <row r="10334" spans="13:17">
      <c r="M10334" s="3" t="str">
        <f>IFERROR(INDEX('SINIF GÜNLER'!$A:$C,MATCH('VERİ TABANI'!$D10334,'SINIF GÜNLER'!$B:$B,0),MATCH('VERİ TABANI'!$M$1,'SINIF GÜNLER'!$A$1:$C$1,0)),"")</f>
        <v/>
      </c>
      <c r="P10334" s="28" t="str">
        <f t="array" ref="P10334">IFERROR(SEARCH(ÖĞRETMEN,'VERİ TABANI'!G10334,1),"")</f>
        <v/>
      </c>
      <c r="Q10334" s="29" t="str">
        <f t="shared" si="292"/>
        <v/>
      </c>
    </row>
    <row r="10335" spans="13:17">
      <c r="M10335" s="3" t="str">
        <f>IFERROR(INDEX('SINIF GÜNLER'!$A:$C,MATCH('VERİ TABANI'!$D10335,'SINIF GÜNLER'!$B:$B,0),MATCH('VERİ TABANI'!$M$1,'SINIF GÜNLER'!$A$1:$C$1,0)),"")</f>
        <v/>
      </c>
      <c r="P10335" s="28" t="str">
        <f t="array" ref="P10335">IFERROR(SEARCH(ÖĞRETMEN,'VERİ TABANI'!G10335,1),"")</f>
        <v/>
      </c>
      <c r="Q10335" s="29" t="str">
        <f t="shared" si="292"/>
        <v/>
      </c>
    </row>
    <row r="10336" spans="13:17">
      <c r="M10336" s="3" t="str">
        <f>IFERROR(INDEX('SINIF GÜNLER'!$A:$C,MATCH('VERİ TABANI'!$D10336,'SINIF GÜNLER'!$B:$B,0),MATCH('VERİ TABANI'!$M$1,'SINIF GÜNLER'!$A$1:$C$1,0)),"")</f>
        <v/>
      </c>
      <c r="P10336" s="28" t="str">
        <f t="array" ref="P10336">IFERROR(SEARCH(ÖĞRETMEN,'VERİ TABANI'!G10336,1),"")</f>
        <v/>
      </c>
      <c r="Q10336" s="29" t="str">
        <f t="shared" si="292"/>
        <v/>
      </c>
    </row>
    <row r="10337" spans="13:17">
      <c r="M10337" s="3" t="str">
        <f>IFERROR(INDEX('SINIF GÜNLER'!$A:$C,MATCH('VERİ TABANI'!$D10337,'SINIF GÜNLER'!$B:$B,0),MATCH('VERİ TABANI'!$M$1,'SINIF GÜNLER'!$A$1:$C$1,0)),"")</f>
        <v/>
      </c>
      <c r="P10337" s="28" t="str">
        <f t="array" ref="P10337">IFERROR(SEARCH(ÖĞRETMEN,'VERİ TABANI'!G10337,1),"")</f>
        <v/>
      </c>
      <c r="Q10337" s="29" t="str">
        <f t="shared" si="292"/>
        <v/>
      </c>
    </row>
    <row r="10338" spans="13:17">
      <c r="M10338" s="3" t="str">
        <f>IFERROR(INDEX('SINIF GÜNLER'!$A:$C,MATCH('VERİ TABANI'!$D10338,'SINIF GÜNLER'!$B:$B,0),MATCH('VERİ TABANI'!$M$1,'SINIF GÜNLER'!$A$1:$C$1,0)),"")</f>
        <v/>
      </c>
      <c r="P10338" s="28" t="str">
        <f t="array" ref="P10338">IFERROR(SEARCH(ÖĞRETMEN,'VERİ TABANI'!G10338,1),"")</f>
        <v/>
      </c>
      <c r="Q10338" s="29" t="str">
        <f t="shared" si="292"/>
        <v/>
      </c>
    </row>
    <row r="10339" spans="13:17">
      <c r="M10339" s="3" t="str">
        <f>IFERROR(INDEX('SINIF GÜNLER'!$A:$C,MATCH('VERİ TABANI'!$D10339,'SINIF GÜNLER'!$B:$B,0),MATCH('VERİ TABANI'!$M$1,'SINIF GÜNLER'!$A$1:$C$1,0)),"")</f>
        <v/>
      </c>
      <c r="P10339" s="28" t="str">
        <f t="array" ref="P10339">IFERROR(SEARCH(ÖĞRETMEN,'VERİ TABANI'!G10339,1),"")</f>
        <v/>
      </c>
      <c r="Q10339" s="29" t="str">
        <f t="shared" si="292"/>
        <v/>
      </c>
    </row>
    <row r="10340" spans="13:17">
      <c r="M10340" s="3" t="str">
        <f>IFERROR(INDEX('SINIF GÜNLER'!$A:$C,MATCH('VERİ TABANI'!$D10340,'SINIF GÜNLER'!$B:$B,0),MATCH('VERİ TABANI'!$M$1,'SINIF GÜNLER'!$A$1:$C$1,0)),"")</f>
        <v/>
      </c>
      <c r="P10340" s="28" t="str">
        <f t="array" ref="P10340">IFERROR(SEARCH(ÖĞRETMEN,'VERİ TABANI'!G10340,1),"")</f>
        <v/>
      </c>
      <c r="Q10340" s="29" t="str">
        <f t="shared" si="292"/>
        <v/>
      </c>
    </row>
    <row r="10341" spans="13:17">
      <c r="M10341" s="3" t="str">
        <f>IFERROR(INDEX('SINIF GÜNLER'!$A:$C,MATCH('VERİ TABANI'!$D10341,'SINIF GÜNLER'!$B:$B,0),MATCH('VERİ TABANI'!$M$1,'SINIF GÜNLER'!$A$1:$C$1,0)),"")</f>
        <v/>
      </c>
      <c r="P10341" s="28" t="str">
        <f t="array" ref="P10341">IFERROR(SEARCH(ÖĞRETMEN,'VERİ TABANI'!G10341,1),"")</f>
        <v/>
      </c>
      <c r="Q10341" s="29" t="str">
        <f t="shared" si="292"/>
        <v/>
      </c>
    </row>
    <row r="10342" spans="13:17">
      <c r="M10342" s="3" t="str">
        <f>IFERROR(INDEX('SINIF GÜNLER'!$A:$C,MATCH('VERİ TABANI'!$D10342,'SINIF GÜNLER'!$B:$B,0),MATCH('VERİ TABANI'!$M$1,'SINIF GÜNLER'!$A$1:$C$1,0)),"")</f>
        <v/>
      </c>
      <c r="P10342" s="28" t="str">
        <f t="array" ref="P10342">IFERROR(SEARCH(ÖĞRETMEN,'VERİ TABANI'!G10342,1),"")</f>
        <v/>
      </c>
      <c r="Q10342" s="29" t="str">
        <f t="shared" si="292"/>
        <v/>
      </c>
    </row>
    <row r="10343" spans="13:17">
      <c r="M10343" s="3" t="str">
        <f>IFERROR(INDEX('SINIF GÜNLER'!$A:$C,MATCH('VERİ TABANI'!$D10343,'SINIF GÜNLER'!$B:$B,0),MATCH('VERİ TABANI'!$M$1,'SINIF GÜNLER'!$A$1:$C$1,0)),"")</f>
        <v/>
      </c>
      <c r="P10343" s="28" t="str">
        <f t="array" ref="P10343">IFERROR(SEARCH(ÖĞRETMEN,'VERİ TABANI'!G10343,1),"")</f>
        <v/>
      </c>
      <c r="Q10343" s="29" t="str">
        <f t="shared" si="292"/>
        <v/>
      </c>
    </row>
    <row r="10344" spans="13:17">
      <c r="M10344" s="3" t="str">
        <f>IFERROR(INDEX('SINIF GÜNLER'!$A:$C,MATCH('VERİ TABANI'!$D10344,'SINIF GÜNLER'!$B:$B,0),MATCH('VERİ TABANI'!$M$1,'SINIF GÜNLER'!$A$1:$C$1,0)),"")</f>
        <v/>
      </c>
      <c r="P10344" s="28" t="str">
        <f t="array" ref="P10344">IFERROR(SEARCH(ÖĞRETMEN,'VERİ TABANI'!G10344,1),"")</f>
        <v/>
      </c>
      <c r="Q10344" s="29" t="str">
        <f t="shared" si="292"/>
        <v/>
      </c>
    </row>
    <row r="10345" spans="13:17">
      <c r="M10345" s="3" t="str">
        <f>IFERROR(INDEX('SINIF GÜNLER'!$A:$C,MATCH('VERİ TABANI'!$D10345,'SINIF GÜNLER'!$B:$B,0),MATCH('VERİ TABANI'!$M$1,'SINIF GÜNLER'!$A$1:$C$1,0)),"")</f>
        <v/>
      </c>
      <c r="P10345" s="28" t="str">
        <f t="array" ref="P10345">IFERROR(SEARCH(ÖĞRETMEN,'VERİ TABANI'!G10345,1),"")</f>
        <v/>
      </c>
      <c r="Q10345" s="29" t="str">
        <f t="shared" si="292"/>
        <v/>
      </c>
    </row>
    <row r="10346" spans="13:17">
      <c r="M10346" s="3" t="str">
        <f>IFERROR(INDEX('SINIF GÜNLER'!$A:$C,MATCH('VERİ TABANI'!$D10346,'SINIF GÜNLER'!$B:$B,0),MATCH('VERİ TABANI'!$M$1,'SINIF GÜNLER'!$A$1:$C$1,0)),"")</f>
        <v/>
      </c>
      <c r="P10346" s="28" t="str">
        <f t="array" ref="P10346">IFERROR(SEARCH(ÖĞRETMEN,'VERİ TABANI'!G10346,1),"")</f>
        <v/>
      </c>
      <c r="Q10346" s="29" t="str">
        <f t="shared" si="292"/>
        <v/>
      </c>
    </row>
    <row r="10347" spans="13:17">
      <c r="M10347" s="3" t="str">
        <f>IFERROR(INDEX('SINIF GÜNLER'!$A:$C,MATCH('VERİ TABANI'!$D10347,'SINIF GÜNLER'!$B:$B,0),MATCH('VERİ TABANI'!$M$1,'SINIF GÜNLER'!$A$1:$C$1,0)),"")</f>
        <v/>
      </c>
      <c r="P10347" s="28" t="str">
        <f t="array" ref="P10347">IFERROR(SEARCH(ÖĞRETMEN,'VERİ TABANI'!G10347,1),"")</f>
        <v/>
      </c>
      <c r="Q10347" s="29" t="str">
        <f t="shared" si="292"/>
        <v/>
      </c>
    </row>
    <row r="10348" spans="13:17">
      <c r="M10348" s="3" t="str">
        <f>IFERROR(INDEX('SINIF GÜNLER'!$A:$C,MATCH('VERİ TABANI'!$D10348,'SINIF GÜNLER'!$B:$B,0),MATCH('VERİ TABANI'!$M$1,'SINIF GÜNLER'!$A$1:$C$1,0)),"")</f>
        <v/>
      </c>
      <c r="P10348" s="28" t="str">
        <f t="array" ref="P10348">IFERROR(SEARCH(ÖĞRETMEN,'VERİ TABANI'!G10348,1),"")</f>
        <v/>
      </c>
      <c r="Q10348" s="29" t="str">
        <f t="shared" si="292"/>
        <v/>
      </c>
    </row>
    <row r="10349" spans="13:17">
      <c r="M10349" s="3" t="str">
        <f>IFERROR(INDEX('SINIF GÜNLER'!$A:$C,MATCH('VERİ TABANI'!$D10349,'SINIF GÜNLER'!$B:$B,0),MATCH('VERİ TABANI'!$M$1,'SINIF GÜNLER'!$A$1:$C$1,0)),"")</f>
        <v/>
      </c>
      <c r="P10349" s="28" t="str">
        <f t="array" ref="P10349">IFERROR(SEARCH(ÖĞRETMEN,'VERİ TABANI'!G10349,1),"")</f>
        <v/>
      </c>
      <c r="Q10349" s="29" t="str">
        <f t="shared" si="292"/>
        <v/>
      </c>
    </row>
    <row r="10350" spans="13:17">
      <c r="M10350" s="3" t="str">
        <f>IFERROR(INDEX('SINIF GÜNLER'!$A:$C,MATCH('VERİ TABANI'!$D10350,'SINIF GÜNLER'!$B:$B,0),MATCH('VERİ TABANI'!$M$1,'SINIF GÜNLER'!$A$1:$C$1,0)),"")</f>
        <v/>
      </c>
      <c r="P10350" s="28" t="str">
        <f t="array" ref="P10350">IFERROR(SEARCH(ÖĞRETMEN,'VERİ TABANI'!G10350,1),"")</f>
        <v/>
      </c>
      <c r="Q10350" s="29" t="str">
        <f t="shared" si="292"/>
        <v/>
      </c>
    </row>
    <row r="10351" spans="13:17">
      <c r="M10351" s="3" t="str">
        <f>IFERROR(INDEX('SINIF GÜNLER'!$A:$C,MATCH('VERİ TABANI'!$D10351,'SINIF GÜNLER'!$B:$B,0),MATCH('VERİ TABANI'!$M$1,'SINIF GÜNLER'!$A$1:$C$1,0)),"")</f>
        <v/>
      </c>
      <c r="P10351" s="28" t="str">
        <f t="array" ref="P10351">IFERROR(SEARCH(ÖĞRETMEN,'VERİ TABANI'!G10351,1),"")</f>
        <v/>
      </c>
      <c r="Q10351" s="29" t="str">
        <f t="shared" si="292"/>
        <v/>
      </c>
    </row>
    <row r="10352" spans="13:17">
      <c r="M10352" s="3" t="str">
        <f>IFERROR(INDEX('SINIF GÜNLER'!$A:$C,MATCH('VERİ TABANI'!$D10352,'SINIF GÜNLER'!$B:$B,0),MATCH('VERİ TABANI'!$M$1,'SINIF GÜNLER'!$A$1:$C$1,0)),"")</f>
        <v/>
      </c>
      <c r="P10352" s="28" t="str">
        <f t="array" ref="P10352">IFERROR(SEARCH(ÖĞRETMEN,'VERİ TABANI'!G10352,1),"")</f>
        <v/>
      </c>
      <c r="Q10352" s="29" t="str">
        <f t="shared" si="292"/>
        <v/>
      </c>
    </row>
    <row r="10353" spans="13:17">
      <c r="M10353" s="3" t="str">
        <f>IFERROR(INDEX('SINIF GÜNLER'!$A:$C,MATCH('VERİ TABANI'!$D10353,'SINIF GÜNLER'!$B:$B,0),MATCH('VERİ TABANI'!$M$1,'SINIF GÜNLER'!$A$1:$C$1,0)),"")</f>
        <v/>
      </c>
      <c r="P10353" s="28" t="str">
        <f t="array" ref="P10353">IFERROR(SEARCH(ÖĞRETMEN,'VERİ TABANI'!G10353,1),"")</f>
        <v/>
      </c>
      <c r="Q10353" s="29" t="str">
        <f t="shared" si="292"/>
        <v/>
      </c>
    </row>
    <row r="10354" spans="13:17">
      <c r="M10354" s="3" t="str">
        <f>IFERROR(INDEX('SINIF GÜNLER'!$A:$C,MATCH('VERİ TABANI'!$D10354,'SINIF GÜNLER'!$B:$B,0),MATCH('VERİ TABANI'!$M$1,'SINIF GÜNLER'!$A$1:$C$1,0)),"")</f>
        <v/>
      </c>
      <c r="P10354" s="28" t="str">
        <f t="array" ref="P10354">IFERROR(SEARCH(ÖĞRETMEN,'VERİ TABANI'!G10354,1),"")</f>
        <v/>
      </c>
      <c r="Q10354" s="29" t="str">
        <f t="shared" si="292"/>
        <v/>
      </c>
    </row>
    <row r="10355" spans="13:17">
      <c r="M10355" s="3" t="str">
        <f>IFERROR(INDEX('SINIF GÜNLER'!$A:$C,MATCH('VERİ TABANI'!$D10355,'SINIF GÜNLER'!$B:$B,0),MATCH('VERİ TABANI'!$M$1,'SINIF GÜNLER'!$A$1:$C$1,0)),"")</f>
        <v/>
      </c>
      <c r="P10355" s="28" t="str">
        <f t="array" ref="P10355">IFERROR(SEARCH(ÖĞRETMEN,'VERİ TABANI'!G10355,1),"")</f>
        <v/>
      </c>
      <c r="Q10355" s="29" t="str">
        <f t="shared" si="292"/>
        <v/>
      </c>
    </row>
    <row r="10356" spans="13:17">
      <c r="M10356" s="3" t="str">
        <f>IFERROR(INDEX('SINIF GÜNLER'!$A:$C,MATCH('VERİ TABANI'!$D10356,'SINIF GÜNLER'!$B:$B,0),MATCH('VERİ TABANI'!$M$1,'SINIF GÜNLER'!$A$1:$C$1,0)),"")</f>
        <v/>
      </c>
      <c r="P10356" s="28" t="str">
        <f t="array" ref="P10356">IFERROR(SEARCH(ÖĞRETMEN,'VERİ TABANI'!G10356,1),"")</f>
        <v/>
      </c>
      <c r="Q10356" s="29" t="str">
        <f t="shared" si="292"/>
        <v/>
      </c>
    </row>
    <row r="10357" spans="13:17">
      <c r="M10357" s="3" t="str">
        <f>IFERROR(INDEX('SINIF GÜNLER'!$A:$C,MATCH('VERİ TABANI'!$D10357,'SINIF GÜNLER'!$B:$B,0),MATCH('VERİ TABANI'!$M$1,'SINIF GÜNLER'!$A$1:$C$1,0)),"")</f>
        <v/>
      </c>
      <c r="P10357" s="28" t="str">
        <f t="array" ref="P10357">IFERROR(SEARCH(ÖĞRETMEN,'VERİ TABANI'!G10357,1),"")</f>
        <v/>
      </c>
      <c r="Q10357" s="29" t="str">
        <f t="shared" si="292"/>
        <v/>
      </c>
    </row>
    <row r="10358" spans="13:17">
      <c r="M10358" s="3" t="str">
        <f>IFERROR(INDEX('SINIF GÜNLER'!$A:$C,MATCH('VERİ TABANI'!$D10358,'SINIF GÜNLER'!$B:$B,0),MATCH('VERİ TABANI'!$M$1,'SINIF GÜNLER'!$A$1:$C$1,0)),"")</f>
        <v/>
      </c>
      <c r="P10358" s="28" t="str">
        <f t="array" ref="P10358">IFERROR(SEARCH(ÖĞRETMEN,'VERİ TABANI'!G10358,1),"")</f>
        <v/>
      </c>
      <c r="Q10358" s="29" t="str">
        <f t="shared" si="292"/>
        <v/>
      </c>
    </row>
    <row r="10359" spans="13:17">
      <c r="M10359" s="3" t="str">
        <f>IFERROR(INDEX('SINIF GÜNLER'!$A:$C,MATCH('VERİ TABANI'!$D10359,'SINIF GÜNLER'!$B:$B,0),MATCH('VERİ TABANI'!$M$1,'SINIF GÜNLER'!$A$1:$C$1,0)),"")</f>
        <v/>
      </c>
      <c r="P10359" s="28" t="str">
        <f t="array" ref="P10359">IFERROR(SEARCH(ÖĞRETMEN,'VERİ TABANI'!G10359,1),"")</f>
        <v/>
      </c>
      <c r="Q10359" s="29" t="str">
        <f t="shared" si="292"/>
        <v/>
      </c>
    </row>
    <row r="10360" spans="13:17">
      <c r="M10360" s="3" t="str">
        <f>IFERROR(INDEX('SINIF GÜNLER'!$A:$C,MATCH('VERİ TABANI'!$D10360,'SINIF GÜNLER'!$B:$B,0),MATCH('VERİ TABANI'!$M$1,'SINIF GÜNLER'!$A$1:$C$1,0)),"")</f>
        <v/>
      </c>
      <c r="P10360" s="28" t="str">
        <f t="array" ref="P10360">IFERROR(SEARCH(ÖĞRETMEN,'VERİ TABANI'!G10360,1),"")</f>
        <v/>
      </c>
      <c r="Q10360" s="29" t="str">
        <f t="shared" si="292"/>
        <v/>
      </c>
    </row>
    <row r="10361" spans="13:17">
      <c r="M10361" s="3" t="str">
        <f>IFERROR(INDEX('SINIF GÜNLER'!$A:$C,MATCH('VERİ TABANI'!$D10361,'SINIF GÜNLER'!$B:$B,0),MATCH('VERİ TABANI'!$M$1,'SINIF GÜNLER'!$A$1:$C$1,0)),"")</f>
        <v/>
      </c>
      <c r="P10361" s="28" t="str">
        <f t="array" ref="P10361">IFERROR(SEARCH(ÖĞRETMEN,'VERİ TABANI'!G10361,1),"")</f>
        <v/>
      </c>
      <c r="Q10361" s="29" t="str">
        <f t="shared" si="292"/>
        <v/>
      </c>
    </row>
    <row r="10362" spans="13:17">
      <c r="M10362" s="3" t="str">
        <f>IFERROR(INDEX('SINIF GÜNLER'!$A:$C,MATCH('VERİ TABANI'!$D10362,'SINIF GÜNLER'!$B:$B,0),MATCH('VERİ TABANI'!$M$1,'SINIF GÜNLER'!$A$1:$C$1,0)),"")</f>
        <v/>
      </c>
      <c r="P10362" s="28" t="str">
        <f t="array" ref="P10362">IFERROR(SEARCH(ÖĞRETMEN,'VERİ TABANI'!G10362,1),"")</f>
        <v/>
      </c>
      <c r="Q10362" s="29" t="str">
        <f t="shared" si="292"/>
        <v/>
      </c>
    </row>
    <row r="10363" spans="13:17">
      <c r="M10363" s="3" t="str">
        <f>IFERROR(INDEX('SINIF GÜNLER'!$A:$C,MATCH('VERİ TABANI'!$D10363,'SINIF GÜNLER'!$B:$B,0),MATCH('VERİ TABANI'!$M$1,'SINIF GÜNLER'!$A$1:$C$1,0)),"")</f>
        <v/>
      </c>
      <c r="P10363" s="28" t="str">
        <f t="array" ref="P10363">IFERROR(SEARCH(ÖĞRETMEN,'VERİ TABANI'!G10363,1),"")</f>
        <v/>
      </c>
      <c r="Q10363" s="29" t="str">
        <f t="shared" si="292"/>
        <v/>
      </c>
    </row>
    <row r="10364" spans="13:17">
      <c r="M10364" s="3" t="str">
        <f>IFERROR(INDEX('SINIF GÜNLER'!$A:$C,MATCH('VERİ TABANI'!$D10364,'SINIF GÜNLER'!$B:$B,0),MATCH('VERİ TABANI'!$M$1,'SINIF GÜNLER'!$A$1:$C$1,0)),"")</f>
        <v/>
      </c>
      <c r="P10364" s="28" t="str">
        <f t="array" ref="P10364">IFERROR(SEARCH(ÖĞRETMEN,'VERİ TABANI'!G10364,1),"")</f>
        <v/>
      </c>
      <c r="Q10364" s="29" t="str">
        <f t="shared" si="292"/>
        <v/>
      </c>
    </row>
    <row r="10365" spans="13:17">
      <c r="M10365" s="3" t="str">
        <f>IFERROR(INDEX('SINIF GÜNLER'!$A:$C,MATCH('VERİ TABANI'!$D10365,'SINIF GÜNLER'!$B:$B,0),MATCH('VERİ TABANI'!$M$1,'SINIF GÜNLER'!$A$1:$C$1,0)),"")</f>
        <v/>
      </c>
      <c r="P10365" s="28" t="str">
        <f t="array" ref="P10365">IFERROR(SEARCH(ÖĞRETMEN,'VERİ TABANI'!G10365,1),"")</f>
        <v/>
      </c>
      <c r="Q10365" s="29" t="str">
        <f t="shared" si="292"/>
        <v/>
      </c>
    </row>
    <row r="10366" spans="13:17">
      <c r="M10366" s="3" t="str">
        <f>IFERROR(INDEX('SINIF GÜNLER'!$A:$C,MATCH('VERİ TABANI'!$D10366,'SINIF GÜNLER'!$B:$B,0),MATCH('VERİ TABANI'!$M$1,'SINIF GÜNLER'!$A$1:$C$1,0)),"")</f>
        <v/>
      </c>
      <c r="P10366" s="28" t="str">
        <f t="array" ref="P10366">IFERROR(SEARCH(ÖĞRETMEN,'VERİ TABANI'!G10366,1),"")</f>
        <v/>
      </c>
      <c r="Q10366" s="29" t="str">
        <f t="shared" si="292"/>
        <v/>
      </c>
    </row>
    <row r="10367" spans="13:17">
      <c r="M10367" s="3" t="str">
        <f>IFERROR(INDEX('SINIF GÜNLER'!$A:$C,MATCH('VERİ TABANI'!$D10367,'SINIF GÜNLER'!$B:$B,0),MATCH('VERİ TABANI'!$M$1,'SINIF GÜNLER'!$A$1:$C$1,0)),"")</f>
        <v/>
      </c>
      <c r="P10367" s="28" t="str">
        <f t="array" ref="P10367">IFERROR(SEARCH(ÖĞRETMEN,'VERİ TABANI'!G10367,1),"")</f>
        <v/>
      </c>
      <c r="Q10367" s="29" t="str">
        <f t="shared" si="292"/>
        <v/>
      </c>
    </row>
    <row r="10368" spans="13:17">
      <c r="M10368" s="3" t="str">
        <f>IFERROR(INDEX('SINIF GÜNLER'!$A:$C,MATCH('VERİ TABANI'!$D10368,'SINIF GÜNLER'!$B:$B,0),MATCH('VERİ TABANI'!$M$1,'SINIF GÜNLER'!$A$1:$C$1,0)),"")</f>
        <v/>
      </c>
      <c r="P10368" s="28" t="str">
        <f t="array" ref="P10368">IFERROR(SEARCH(ÖĞRETMEN,'VERİ TABANI'!G10368,1),"")</f>
        <v/>
      </c>
      <c r="Q10368" s="29" t="str">
        <f t="shared" si="292"/>
        <v/>
      </c>
    </row>
    <row r="10369" spans="13:17">
      <c r="M10369" s="3" t="str">
        <f>IFERROR(INDEX('SINIF GÜNLER'!$A:$C,MATCH('VERİ TABANI'!$D10369,'SINIF GÜNLER'!$B:$B,0),MATCH('VERİ TABANI'!$M$1,'SINIF GÜNLER'!$A$1:$C$1,0)),"")</f>
        <v/>
      </c>
      <c r="P10369" s="28" t="str">
        <f t="array" ref="P10369">IFERROR(SEARCH(ÖĞRETMEN,'VERİ TABANI'!G10369,1),"")</f>
        <v/>
      </c>
      <c r="Q10369" s="29" t="str">
        <f t="shared" si="292"/>
        <v/>
      </c>
    </row>
    <row r="10370" spans="13:17">
      <c r="M10370" s="3" t="str">
        <f>IFERROR(INDEX('SINIF GÜNLER'!$A:$C,MATCH('VERİ TABANI'!$D10370,'SINIF GÜNLER'!$B:$B,0),MATCH('VERİ TABANI'!$M$1,'SINIF GÜNLER'!$A$1:$C$1,0)),"")</f>
        <v/>
      </c>
      <c r="P10370" s="28" t="str">
        <f t="array" ref="P10370">IFERROR(SEARCH(ÖĞRETMEN,'VERİ TABANI'!G10370,1),"")</f>
        <v/>
      </c>
      <c r="Q10370" s="29" t="str">
        <f t="shared" si="292"/>
        <v/>
      </c>
    </row>
    <row r="10371" spans="13:17">
      <c r="M10371" s="3" t="str">
        <f>IFERROR(INDEX('SINIF GÜNLER'!$A:$C,MATCH('VERİ TABANI'!$D10371,'SINIF GÜNLER'!$B:$B,0),MATCH('VERİ TABANI'!$M$1,'SINIF GÜNLER'!$A$1:$C$1,0)),"")</f>
        <v/>
      </c>
      <c r="P10371" s="28" t="str">
        <f t="array" ref="P10371">IFERROR(SEARCH(ÖĞRETMEN,'VERİ TABANI'!G10371,1),"")</f>
        <v/>
      </c>
      <c r="Q10371" s="29" t="str">
        <f t="shared" si="292"/>
        <v/>
      </c>
    </row>
    <row r="10372" spans="13:17">
      <c r="M10372" s="3" t="str">
        <f>IFERROR(INDEX('SINIF GÜNLER'!$A:$C,MATCH('VERİ TABANI'!$D10372,'SINIF GÜNLER'!$B:$B,0),MATCH('VERİ TABANI'!$M$1,'SINIF GÜNLER'!$A$1:$C$1,0)),"")</f>
        <v/>
      </c>
      <c r="P10372" s="28" t="str">
        <f t="array" ref="P10372">IFERROR(SEARCH(ÖĞRETMEN,'VERİ TABANI'!G10372,1),"")</f>
        <v/>
      </c>
      <c r="Q10372" s="29" t="str">
        <f t="shared" si="292"/>
        <v/>
      </c>
    </row>
    <row r="10373" spans="13:17">
      <c r="M10373" s="3" t="str">
        <f>IFERROR(INDEX('SINIF GÜNLER'!$A:$C,MATCH('VERİ TABANI'!$D10373,'SINIF GÜNLER'!$B:$B,0),MATCH('VERİ TABANI'!$M$1,'SINIF GÜNLER'!$A$1:$C$1,0)),"")</f>
        <v/>
      </c>
      <c r="P10373" s="28" t="str">
        <f t="array" ref="P10373">IFERROR(SEARCH(ÖĞRETMEN,'VERİ TABANI'!G10373,1),"")</f>
        <v/>
      </c>
      <c r="Q10373" s="29" t="str">
        <f t="shared" si="292"/>
        <v/>
      </c>
    </row>
    <row r="10374" spans="13:17">
      <c r="M10374" s="3" t="str">
        <f>IFERROR(INDEX('SINIF GÜNLER'!$A:$C,MATCH('VERİ TABANI'!$D10374,'SINIF GÜNLER'!$B:$B,0),MATCH('VERİ TABANI'!$M$1,'SINIF GÜNLER'!$A$1:$C$1,0)),"")</f>
        <v/>
      </c>
      <c r="P10374" s="28" t="str">
        <f t="array" ref="P10374">IFERROR(SEARCH(ÖĞRETMEN,'VERİ TABANI'!G10374,1),"")</f>
        <v/>
      </c>
      <c r="Q10374" s="29" t="str">
        <f t="shared" si="292"/>
        <v/>
      </c>
    </row>
    <row r="10375" spans="13:17">
      <c r="M10375" s="3" t="str">
        <f>IFERROR(INDEX('SINIF GÜNLER'!$A:$C,MATCH('VERİ TABANI'!$D10375,'SINIF GÜNLER'!$B:$B,0),MATCH('VERİ TABANI'!$M$1,'SINIF GÜNLER'!$A$1:$C$1,0)),"")</f>
        <v/>
      </c>
      <c r="P10375" s="28" t="str">
        <f t="array" ref="P10375">IFERROR(SEARCH(ÖĞRETMEN,'VERİ TABANI'!G10375,1),"")</f>
        <v/>
      </c>
      <c r="Q10375" s="29" t="str">
        <f t="shared" si="292"/>
        <v/>
      </c>
    </row>
    <row r="10376" spans="13:17">
      <c r="M10376" s="3" t="str">
        <f>IFERROR(INDEX('SINIF GÜNLER'!$A:$C,MATCH('VERİ TABANI'!$D10376,'SINIF GÜNLER'!$B:$B,0),MATCH('VERİ TABANI'!$M$1,'SINIF GÜNLER'!$A$1:$C$1,0)),"")</f>
        <v/>
      </c>
      <c r="P10376" s="28" t="str">
        <f t="array" ref="P10376">IFERROR(SEARCH(ÖĞRETMEN,'VERİ TABANI'!G10376,1),"")</f>
        <v/>
      </c>
      <c r="Q10376" s="29" t="str">
        <f t="shared" ref="Q10376:Q10439" si="293">IF(P10376="","",ROW())</f>
        <v/>
      </c>
    </row>
    <row r="10377" spans="13:17">
      <c r="M10377" s="3" t="str">
        <f>IFERROR(INDEX('SINIF GÜNLER'!$A:$C,MATCH('VERİ TABANI'!$D10377,'SINIF GÜNLER'!$B:$B,0),MATCH('VERİ TABANI'!$M$1,'SINIF GÜNLER'!$A$1:$C$1,0)),"")</f>
        <v/>
      </c>
      <c r="P10377" s="28" t="str">
        <f t="array" ref="P10377">IFERROR(SEARCH(ÖĞRETMEN,'VERİ TABANI'!G10377,1),"")</f>
        <v/>
      </c>
      <c r="Q10377" s="29" t="str">
        <f t="shared" si="293"/>
        <v/>
      </c>
    </row>
    <row r="10378" spans="13:17">
      <c r="M10378" s="3" t="str">
        <f>IFERROR(INDEX('SINIF GÜNLER'!$A:$C,MATCH('VERİ TABANI'!$D10378,'SINIF GÜNLER'!$B:$B,0),MATCH('VERİ TABANI'!$M$1,'SINIF GÜNLER'!$A$1:$C$1,0)),"")</f>
        <v/>
      </c>
      <c r="P10378" s="28" t="str">
        <f t="array" ref="P10378">IFERROR(SEARCH(ÖĞRETMEN,'VERİ TABANI'!G10378,1),"")</f>
        <v/>
      </c>
      <c r="Q10378" s="29" t="str">
        <f t="shared" si="293"/>
        <v/>
      </c>
    </row>
    <row r="10379" spans="13:17">
      <c r="M10379" s="3" t="str">
        <f>IFERROR(INDEX('SINIF GÜNLER'!$A:$C,MATCH('VERİ TABANI'!$D10379,'SINIF GÜNLER'!$B:$B,0),MATCH('VERİ TABANI'!$M$1,'SINIF GÜNLER'!$A$1:$C$1,0)),"")</f>
        <v/>
      </c>
      <c r="P10379" s="28" t="str">
        <f t="array" ref="P10379">IFERROR(SEARCH(ÖĞRETMEN,'VERİ TABANI'!G10379,1),"")</f>
        <v/>
      </c>
      <c r="Q10379" s="29" t="str">
        <f t="shared" si="293"/>
        <v/>
      </c>
    </row>
    <row r="10380" spans="13:17">
      <c r="M10380" s="3" t="str">
        <f>IFERROR(INDEX('SINIF GÜNLER'!$A:$C,MATCH('VERİ TABANI'!$D10380,'SINIF GÜNLER'!$B:$B,0),MATCH('VERİ TABANI'!$M$1,'SINIF GÜNLER'!$A$1:$C$1,0)),"")</f>
        <v/>
      </c>
      <c r="P10380" s="28" t="str">
        <f t="array" ref="P10380">IFERROR(SEARCH(ÖĞRETMEN,'VERİ TABANI'!G10380,1),"")</f>
        <v/>
      </c>
      <c r="Q10380" s="29" t="str">
        <f t="shared" si="293"/>
        <v/>
      </c>
    </row>
    <row r="10381" spans="13:17">
      <c r="M10381" s="3" t="str">
        <f>IFERROR(INDEX('SINIF GÜNLER'!$A:$C,MATCH('VERİ TABANI'!$D10381,'SINIF GÜNLER'!$B:$B,0),MATCH('VERİ TABANI'!$M$1,'SINIF GÜNLER'!$A$1:$C$1,0)),"")</f>
        <v/>
      </c>
      <c r="P10381" s="28" t="str">
        <f t="array" ref="P10381">IFERROR(SEARCH(ÖĞRETMEN,'VERİ TABANI'!G10381,1),"")</f>
        <v/>
      </c>
      <c r="Q10381" s="29" t="str">
        <f t="shared" si="293"/>
        <v/>
      </c>
    </row>
    <row r="10382" spans="13:17">
      <c r="M10382" s="3" t="str">
        <f>IFERROR(INDEX('SINIF GÜNLER'!$A:$C,MATCH('VERİ TABANI'!$D10382,'SINIF GÜNLER'!$B:$B,0),MATCH('VERİ TABANI'!$M$1,'SINIF GÜNLER'!$A$1:$C$1,0)),"")</f>
        <v/>
      </c>
      <c r="P10382" s="28" t="str">
        <f t="array" ref="P10382">IFERROR(SEARCH(ÖĞRETMEN,'VERİ TABANI'!G10382,1),"")</f>
        <v/>
      </c>
      <c r="Q10382" s="29" t="str">
        <f t="shared" si="293"/>
        <v/>
      </c>
    </row>
    <row r="10383" spans="13:17">
      <c r="M10383" s="3" t="str">
        <f>IFERROR(INDEX('SINIF GÜNLER'!$A:$C,MATCH('VERİ TABANI'!$D10383,'SINIF GÜNLER'!$B:$B,0),MATCH('VERİ TABANI'!$M$1,'SINIF GÜNLER'!$A$1:$C$1,0)),"")</f>
        <v/>
      </c>
      <c r="P10383" s="28" t="str">
        <f t="array" ref="P10383">IFERROR(SEARCH(ÖĞRETMEN,'VERİ TABANI'!G10383,1),"")</f>
        <v/>
      </c>
      <c r="Q10383" s="29" t="str">
        <f t="shared" si="293"/>
        <v/>
      </c>
    </row>
    <row r="10384" spans="13:17">
      <c r="M10384" s="3" t="str">
        <f>IFERROR(INDEX('SINIF GÜNLER'!$A:$C,MATCH('VERİ TABANI'!$D10384,'SINIF GÜNLER'!$B:$B,0),MATCH('VERİ TABANI'!$M$1,'SINIF GÜNLER'!$A$1:$C$1,0)),"")</f>
        <v/>
      </c>
      <c r="P10384" s="28" t="str">
        <f t="array" ref="P10384">IFERROR(SEARCH(ÖĞRETMEN,'VERİ TABANI'!G10384,1),"")</f>
        <v/>
      </c>
      <c r="Q10384" s="29" t="str">
        <f t="shared" si="293"/>
        <v/>
      </c>
    </row>
    <row r="10385" spans="13:17">
      <c r="M10385" s="3" t="str">
        <f>IFERROR(INDEX('SINIF GÜNLER'!$A:$C,MATCH('VERİ TABANI'!$D10385,'SINIF GÜNLER'!$B:$B,0),MATCH('VERİ TABANI'!$M$1,'SINIF GÜNLER'!$A$1:$C$1,0)),"")</f>
        <v/>
      </c>
      <c r="P10385" s="28" t="str">
        <f t="array" ref="P10385">IFERROR(SEARCH(ÖĞRETMEN,'VERİ TABANI'!G10385,1),"")</f>
        <v/>
      </c>
      <c r="Q10385" s="29" t="str">
        <f t="shared" si="293"/>
        <v/>
      </c>
    </row>
    <row r="10386" spans="13:17">
      <c r="M10386" s="3" t="str">
        <f>IFERROR(INDEX('SINIF GÜNLER'!$A:$C,MATCH('VERİ TABANI'!$D10386,'SINIF GÜNLER'!$B:$B,0),MATCH('VERİ TABANI'!$M$1,'SINIF GÜNLER'!$A$1:$C$1,0)),"")</f>
        <v/>
      </c>
      <c r="P10386" s="28" t="str">
        <f t="array" ref="P10386">IFERROR(SEARCH(ÖĞRETMEN,'VERİ TABANI'!G10386,1),"")</f>
        <v/>
      </c>
      <c r="Q10386" s="29" t="str">
        <f t="shared" si="293"/>
        <v/>
      </c>
    </row>
    <row r="10387" spans="13:17">
      <c r="M10387" s="3" t="str">
        <f>IFERROR(INDEX('SINIF GÜNLER'!$A:$C,MATCH('VERİ TABANI'!$D10387,'SINIF GÜNLER'!$B:$B,0),MATCH('VERİ TABANI'!$M$1,'SINIF GÜNLER'!$A$1:$C$1,0)),"")</f>
        <v/>
      </c>
      <c r="P10387" s="28" t="str">
        <f t="array" ref="P10387">IFERROR(SEARCH(ÖĞRETMEN,'VERİ TABANI'!G10387,1),"")</f>
        <v/>
      </c>
      <c r="Q10387" s="29" t="str">
        <f t="shared" si="293"/>
        <v/>
      </c>
    </row>
    <row r="10388" spans="13:17">
      <c r="M10388" s="3" t="str">
        <f>IFERROR(INDEX('SINIF GÜNLER'!$A:$C,MATCH('VERİ TABANI'!$D10388,'SINIF GÜNLER'!$B:$B,0),MATCH('VERİ TABANI'!$M$1,'SINIF GÜNLER'!$A$1:$C$1,0)),"")</f>
        <v/>
      </c>
      <c r="P10388" s="28" t="str">
        <f t="array" ref="P10388">IFERROR(SEARCH(ÖĞRETMEN,'VERİ TABANI'!G10388,1),"")</f>
        <v/>
      </c>
      <c r="Q10388" s="29" t="str">
        <f t="shared" si="293"/>
        <v/>
      </c>
    </row>
    <row r="10389" spans="13:17">
      <c r="M10389" s="3" t="str">
        <f>IFERROR(INDEX('SINIF GÜNLER'!$A:$C,MATCH('VERİ TABANI'!$D10389,'SINIF GÜNLER'!$B:$B,0),MATCH('VERİ TABANI'!$M$1,'SINIF GÜNLER'!$A$1:$C$1,0)),"")</f>
        <v/>
      </c>
      <c r="P10389" s="28" t="str">
        <f t="array" ref="P10389">IFERROR(SEARCH(ÖĞRETMEN,'VERİ TABANI'!G10389,1),"")</f>
        <v/>
      </c>
      <c r="Q10389" s="29" t="str">
        <f t="shared" si="293"/>
        <v/>
      </c>
    </row>
    <row r="10390" spans="13:17">
      <c r="M10390" s="3" t="str">
        <f>IFERROR(INDEX('SINIF GÜNLER'!$A:$C,MATCH('VERİ TABANI'!$D10390,'SINIF GÜNLER'!$B:$B,0),MATCH('VERİ TABANI'!$M$1,'SINIF GÜNLER'!$A$1:$C$1,0)),"")</f>
        <v/>
      </c>
      <c r="P10390" s="28" t="str">
        <f t="array" ref="P10390">IFERROR(SEARCH(ÖĞRETMEN,'VERİ TABANI'!G10390,1),"")</f>
        <v/>
      </c>
      <c r="Q10390" s="29" t="str">
        <f t="shared" si="293"/>
        <v/>
      </c>
    </row>
    <row r="10391" spans="13:17">
      <c r="M10391" s="3" t="str">
        <f>IFERROR(INDEX('SINIF GÜNLER'!$A:$C,MATCH('VERİ TABANI'!$D10391,'SINIF GÜNLER'!$B:$B,0),MATCH('VERİ TABANI'!$M$1,'SINIF GÜNLER'!$A$1:$C$1,0)),"")</f>
        <v/>
      </c>
      <c r="P10391" s="28" t="str">
        <f t="array" ref="P10391">IFERROR(SEARCH(ÖĞRETMEN,'VERİ TABANI'!G10391,1),"")</f>
        <v/>
      </c>
      <c r="Q10391" s="29" t="str">
        <f t="shared" si="293"/>
        <v/>
      </c>
    </row>
    <row r="10392" spans="13:17">
      <c r="M10392" s="3" t="str">
        <f>IFERROR(INDEX('SINIF GÜNLER'!$A:$C,MATCH('VERİ TABANI'!$D10392,'SINIF GÜNLER'!$B:$B,0),MATCH('VERİ TABANI'!$M$1,'SINIF GÜNLER'!$A$1:$C$1,0)),"")</f>
        <v/>
      </c>
      <c r="P10392" s="28" t="str">
        <f t="array" ref="P10392">IFERROR(SEARCH(ÖĞRETMEN,'VERİ TABANI'!G10392,1),"")</f>
        <v/>
      </c>
      <c r="Q10392" s="29" t="str">
        <f t="shared" si="293"/>
        <v/>
      </c>
    </row>
    <row r="10393" spans="13:17">
      <c r="M10393" s="3" t="str">
        <f>IFERROR(INDEX('SINIF GÜNLER'!$A:$C,MATCH('VERİ TABANI'!$D10393,'SINIF GÜNLER'!$B:$B,0),MATCH('VERİ TABANI'!$M$1,'SINIF GÜNLER'!$A$1:$C$1,0)),"")</f>
        <v/>
      </c>
      <c r="P10393" s="28" t="str">
        <f t="array" ref="P10393">IFERROR(SEARCH(ÖĞRETMEN,'VERİ TABANI'!G10393,1),"")</f>
        <v/>
      </c>
      <c r="Q10393" s="29" t="str">
        <f t="shared" si="293"/>
        <v/>
      </c>
    </row>
    <row r="10394" spans="13:17">
      <c r="M10394" s="3" t="str">
        <f>IFERROR(INDEX('SINIF GÜNLER'!$A:$C,MATCH('VERİ TABANI'!$D10394,'SINIF GÜNLER'!$B:$B,0),MATCH('VERİ TABANI'!$M$1,'SINIF GÜNLER'!$A$1:$C$1,0)),"")</f>
        <v/>
      </c>
      <c r="P10394" s="28" t="str">
        <f t="array" ref="P10394">IFERROR(SEARCH(ÖĞRETMEN,'VERİ TABANI'!G10394,1),"")</f>
        <v/>
      </c>
      <c r="Q10394" s="29" t="str">
        <f t="shared" si="293"/>
        <v/>
      </c>
    </row>
    <row r="10395" spans="13:17">
      <c r="M10395" s="3" t="str">
        <f>IFERROR(INDEX('SINIF GÜNLER'!$A:$C,MATCH('VERİ TABANI'!$D10395,'SINIF GÜNLER'!$B:$B,0),MATCH('VERİ TABANI'!$M$1,'SINIF GÜNLER'!$A$1:$C$1,0)),"")</f>
        <v/>
      </c>
      <c r="P10395" s="28" t="str">
        <f t="array" ref="P10395">IFERROR(SEARCH(ÖĞRETMEN,'VERİ TABANI'!G10395,1),"")</f>
        <v/>
      </c>
      <c r="Q10395" s="29" t="str">
        <f t="shared" si="293"/>
        <v/>
      </c>
    </row>
    <row r="10396" spans="13:17">
      <c r="M10396" s="3" t="str">
        <f>IFERROR(INDEX('SINIF GÜNLER'!$A:$C,MATCH('VERİ TABANI'!$D10396,'SINIF GÜNLER'!$B:$B,0),MATCH('VERİ TABANI'!$M$1,'SINIF GÜNLER'!$A$1:$C$1,0)),"")</f>
        <v/>
      </c>
      <c r="P10396" s="28" t="str">
        <f t="array" ref="P10396">IFERROR(SEARCH(ÖĞRETMEN,'VERİ TABANI'!G10396,1),"")</f>
        <v/>
      </c>
      <c r="Q10396" s="29" t="str">
        <f t="shared" si="293"/>
        <v/>
      </c>
    </row>
    <row r="10397" spans="13:17">
      <c r="M10397" s="3" t="str">
        <f>IFERROR(INDEX('SINIF GÜNLER'!$A:$C,MATCH('VERİ TABANI'!$D10397,'SINIF GÜNLER'!$B:$B,0),MATCH('VERİ TABANI'!$M$1,'SINIF GÜNLER'!$A$1:$C$1,0)),"")</f>
        <v/>
      </c>
      <c r="P10397" s="28" t="str">
        <f t="array" ref="P10397">IFERROR(SEARCH(ÖĞRETMEN,'VERİ TABANI'!G10397,1),"")</f>
        <v/>
      </c>
      <c r="Q10397" s="29" t="str">
        <f t="shared" si="293"/>
        <v/>
      </c>
    </row>
    <row r="10398" spans="13:17">
      <c r="M10398" s="3" t="str">
        <f>IFERROR(INDEX('SINIF GÜNLER'!$A:$C,MATCH('VERİ TABANI'!$D10398,'SINIF GÜNLER'!$B:$B,0),MATCH('VERİ TABANI'!$M$1,'SINIF GÜNLER'!$A$1:$C$1,0)),"")</f>
        <v/>
      </c>
      <c r="P10398" s="28" t="str">
        <f t="array" ref="P10398">IFERROR(SEARCH(ÖĞRETMEN,'VERİ TABANI'!G10398,1),"")</f>
        <v/>
      </c>
      <c r="Q10398" s="29" t="str">
        <f t="shared" si="293"/>
        <v/>
      </c>
    </row>
    <row r="10399" spans="13:17">
      <c r="M10399" s="3" t="str">
        <f>IFERROR(INDEX('SINIF GÜNLER'!$A:$C,MATCH('VERİ TABANI'!$D10399,'SINIF GÜNLER'!$B:$B,0),MATCH('VERİ TABANI'!$M$1,'SINIF GÜNLER'!$A$1:$C$1,0)),"")</f>
        <v/>
      </c>
      <c r="P10399" s="28" t="str">
        <f t="array" ref="P10399">IFERROR(SEARCH(ÖĞRETMEN,'VERİ TABANI'!G10399,1),"")</f>
        <v/>
      </c>
      <c r="Q10399" s="29" t="str">
        <f t="shared" si="293"/>
        <v/>
      </c>
    </row>
    <row r="10400" spans="13:17">
      <c r="M10400" s="3" t="str">
        <f>IFERROR(INDEX('SINIF GÜNLER'!$A:$C,MATCH('VERİ TABANI'!$D10400,'SINIF GÜNLER'!$B:$B,0),MATCH('VERİ TABANI'!$M$1,'SINIF GÜNLER'!$A$1:$C$1,0)),"")</f>
        <v/>
      </c>
      <c r="P10400" s="28" t="str">
        <f t="array" ref="P10400">IFERROR(SEARCH(ÖĞRETMEN,'VERİ TABANI'!G10400,1),"")</f>
        <v/>
      </c>
      <c r="Q10400" s="29" t="str">
        <f t="shared" si="293"/>
        <v/>
      </c>
    </row>
    <row r="10401" spans="13:17">
      <c r="M10401" s="3" t="str">
        <f>IFERROR(INDEX('SINIF GÜNLER'!$A:$C,MATCH('VERİ TABANI'!$D10401,'SINIF GÜNLER'!$B:$B,0),MATCH('VERİ TABANI'!$M$1,'SINIF GÜNLER'!$A$1:$C$1,0)),"")</f>
        <v/>
      </c>
      <c r="P10401" s="28" t="str">
        <f t="array" ref="P10401">IFERROR(SEARCH(ÖĞRETMEN,'VERİ TABANI'!G10401,1),"")</f>
        <v/>
      </c>
      <c r="Q10401" s="29" t="str">
        <f t="shared" si="293"/>
        <v/>
      </c>
    </row>
    <row r="10402" spans="13:17">
      <c r="M10402" s="3" t="str">
        <f>IFERROR(INDEX('SINIF GÜNLER'!$A:$C,MATCH('VERİ TABANI'!$D10402,'SINIF GÜNLER'!$B:$B,0),MATCH('VERİ TABANI'!$M$1,'SINIF GÜNLER'!$A$1:$C$1,0)),"")</f>
        <v/>
      </c>
      <c r="P10402" s="28" t="str">
        <f t="array" ref="P10402">IFERROR(SEARCH(ÖĞRETMEN,'VERİ TABANI'!G10402,1),"")</f>
        <v/>
      </c>
      <c r="Q10402" s="29" t="str">
        <f t="shared" si="293"/>
        <v/>
      </c>
    </row>
    <row r="10403" spans="13:17">
      <c r="M10403" s="3" t="str">
        <f>IFERROR(INDEX('SINIF GÜNLER'!$A:$C,MATCH('VERİ TABANI'!$D10403,'SINIF GÜNLER'!$B:$B,0),MATCH('VERİ TABANI'!$M$1,'SINIF GÜNLER'!$A$1:$C$1,0)),"")</f>
        <v/>
      </c>
      <c r="P10403" s="28" t="str">
        <f t="array" ref="P10403">IFERROR(SEARCH(ÖĞRETMEN,'VERİ TABANI'!G10403,1),"")</f>
        <v/>
      </c>
      <c r="Q10403" s="29" t="str">
        <f t="shared" si="293"/>
        <v/>
      </c>
    </row>
    <row r="10404" spans="13:17">
      <c r="M10404" s="3" t="str">
        <f>IFERROR(INDEX('SINIF GÜNLER'!$A:$C,MATCH('VERİ TABANI'!$D10404,'SINIF GÜNLER'!$B:$B,0),MATCH('VERİ TABANI'!$M$1,'SINIF GÜNLER'!$A$1:$C$1,0)),"")</f>
        <v/>
      </c>
      <c r="P10404" s="28" t="str">
        <f t="array" ref="P10404">IFERROR(SEARCH(ÖĞRETMEN,'VERİ TABANI'!G10404,1),"")</f>
        <v/>
      </c>
      <c r="Q10404" s="29" t="str">
        <f t="shared" si="293"/>
        <v/>
      </c>
    </row>
    <row r="10405" spans="13:17">
      <c r="M10405" s="3" t="str">
        <f>IFERROR(INDEX('SINIF GÜNLER'!$A:$C,MATCH('VERİ TABANI'!$D10405,'SINIF GÜNLER'!$B:$B,0),MATCH('VERİ TABANI'!$M$1,'SINIF GÜNLER'!$A$1:$C$1,0)),"")</f>
        <v/>
      </c>
      <c r="P10405" s="28" t="str">
        <f t="array" ref="P10405">IFERROR(SEARCH(ÖĞRETMEN,'VERİ TABANI'!G10405,1),"")</f>
        <v/>
      </c>
      <c r="Q10405" s="29" t="str">
        <f t="shared" si="293"/>
        <v/>
      </c>
    </row>
    <row r="10406" spans="13:17">
      <c r="M10406" s="3" t="str">
        <f>IFERROR(INDEX('SINIF GÜNLER'!$A:$C,MATCH('VERİ TABANI'!$D10406,'SINIF GÜNLER'!$B:$B,0),MATCH('VERİ TABANI'!$M$1,'SINIF GÜNLER'!$A$1:$C$1,0)),"")</f>
        <v/>
      </c>
      <c r="P10406" s="28" t="str">
        <f t="array" ref="P10406">IFERROR(SEARCH(ÖĞRETMEN,'VERİ TABANI'!G10406,1),"")</f>
        <v/>
      </c>
      <c r="Q10406" s="29" t="str">
        <f t="shared" si="293"/>
        <v/>
      </c>
    </row>
    <row r="10407" spans="13:17">
      <c r="M10407" s="3" t="str">
        <f>IFERROR(INDEX('SINIF GÜNLER'!$A:$C,MATCH('VERİ TABANI'!$D10407,'SINIF GÜNLER'!$B:$B,0),MATCH('VERİ TABANI'!$M$1,'SINIF GÜNLER'!$A$1:$C$1,0)),"")</f>
        <v/>
      </c>
      <c r="P10407" s="28" t="str">
        <f t="array" ref="P10407">IFERROR(SEARCH(ÖĞRETMEN,'VERİ TABANI'!G10407,1),"")</f>
        <v/>
      </c>
      <c r="Q10407" s="29" t="str">
        <f t="shared" si="293"/>
        <v/>
      </c>
    </row>
    <row r="10408" spans="13:17">
      <c r="M10408" s="3" t="str">
        <f>IFERROR(INDEX('SINIF GÜNLER'!$A:$C,MATCH('VERİ TABANI'!$D10408,'SINIF GÜNLER'!$B:$B,0),MATCH('VERİ TABANI'!$M$1,'SINIF GÜNLER'!$A$1:$C$1,0)),"")</f>
        <v/>
      </c>
      <c r="P10408" s="28" t="str">
        <f t="array" ref="P10408">IFERROR(SEARCH(ÖĞRETMEN,'VERİ TABANI'!G10408,1),"")</f>
        <v/>
      </c>
      <c r="Q10408" s="29" t="str">
        <f t="shared" si="293"/>
        <v/>
      </c>
    </row>
    <row r="10409" spans="13:17">
      <c r="M10409" s="3" t="str">
        <f>IFERROR(INDEX('SINIF GÜNLER'!$A:$C,MATCH('VERİ TABANI'!$D10409,'SINIF GÜNLER'!$B:$B,0),MATCH('VERİ TABANI'!$M$1,'SINIF GÜNLER'!$A$1:$C$1,0)),"")</f>
        <v/>
      </c>
      <c r="P10409" s="28" t="str">
        <f t="array" ref="P10409">IFERROR(SEARCH(ÖĞRETMEN,'VERİ TABANI'!G10409,1),"")</f>
        <v/>
      </c>
      <c r="Q10409" s="29" t="str">
        <f t="shared" si="293"/>
        <v/>
      </c>
    </row>
    <row r="10410" spans="13:17">
      <c r="M10410" s="3" t="str">
        <f>IFERROR(INDEX('SINIF GÜNLER'!$A:$C,MATCH('VERİ TABANI'!$D10410,'SINIF GÜNLER'!$B:$B,0),MATCH('VERİ TABANI'!$M$1,'SINIF GÜNLER'!$A$1:$C$1,0)),"")</f>
        <v/>
      </c>
      <c r="P10410" s="28" t="str">
        <f t="array" ref="P10410">IFERROR(SEARCH(ÖĞRETMEN,'VERİ TABANI'!G10410,1),"")</f>
        <v/>
      </c>
      <c r="Q10410" s="29" t="str">
        <f t="shared" si="293"/>
        <v/>
      </c>
    </row>
    <row r="10411" spans="13:17">
      <c r="M10411" s="3" t="str">
        <f>IFERROR(INDEX('SINIF GÜNLER'!$A:$C,MATCH('VERİ TABANI'!$D10411,'SINIF GÜNLER'!$B:$B,0),MATCH('VERİ TABANI'!$M$1,'SINIF GÜNLER'!$A$1:$C$1,0)),"")</f>
        <v/>
      </c>
      <c r="P10411" s="28" t="str">
        <f t="array" ref="P10411">IFERROR(SEARCH(ÖĞRETMEN,'VERİ TABANI'!G10411,1),"")</f>
        <v/>
      </c>
      <c r="Q10411" s="29" t="str">
        <f t="shared" si="293"/>
        <v/>
      </c>
    </row>
    <row r="10412" spans="13:17">
      <c r="M10412" s="3" t="str">
        <f>IFERROR(INDEX('SINIF GÜNLER'!$A:$C,MATCH('VERİ TABANI'!$D10412,'SINIF GÜNLER'!$B:$B,0),MATCH('VERİ TABANI'!$M$1,'SINIF GÜNLER'!$A$1:$C$1,0)),"")</f>
        <v/>
      </c>
      <c r="P10412" s="28" t="str">
        <f t="array" ref="P10412">IFERROR(SEARCH(ÖĞRETMEN,'VERİ TABANI'!G10412,1),"")</f>
        <v/>
      </c>
      <c r="Q10412" s="29" t="str">
        <f t="shared" si="293"/>
        <v/>
      </c>
    </row>
    <row r="10413" spans="13:17">
      <c r="M10413" s="3" t="str">
        <f>IFERROR(INDEX('SINIF GÜNLER'!$A:$C,MATCH('VERİ TABANI'!$D10413,'SINIF GÜNLER'!$B:$B,0),MATCH('VERİ TABANI'!$M$1,'SINIF GÜNLER'!$A$1:$C$1,0)),"")</f>
        <v/>
      </c>
      <c r="P10413" s="28" t="str">
        <f t="array" ref="P10413">IFERROR(SEARCH(ÖĞRETMEN,'VERİ TABANI'!G10413,1),"")</f>
        <v/>
      </c>
      <c r="Q10413" s="29" t="str">
        <f t="shared" si="293"/>
        <v/>
      </c>
    </row>
    <row r="10414" spans="13:17">
      <c r="M10414" s="3" t="str">
        <f>IFERROR(INDEX('SINIF GÜNLER'!$A:$C,MATCH('VERİ TABANI'!$D10414,'SINIF GÜNLER'!$B:$B,0),MATCH('VERİ TABANI'!$M$1,'SINIF GÜNLER'!$A$1:$C$1,0)),"")</f>
        <v/>
      </c>
      <c r="P10414" s="28" t="str">
        <f t="array" ref="P10414">IFERROR(SEARCH(ÖĞRETMEN,'VERİ TABANI'!G10414,1),"")</f>
        <v/>
      </c>
      <c r="Q10414" s="29" t="str">
        <f t="shared" si="293"/>
        <v/>
      </c>
    </row>
    <row r="10415" spans="13:17">
      <c r="M10415" s="3" t="str">
        <f>IFERROR(INDEX('SINIF GÜNLER'!$A:$C,MATCH('VERİ TABANI'!$D10415,'SINIF GÜNLER'!$B:$B,0),MATCH('VERİ TABANI'!$M$1,'SINIF GÜNLER'!$A$1:$C$1,0)),"")</f>
        <v/>
      </c>
      <c r="P10415" s="28" t="str">
        <f t="array" ref="P10415">IFERROR(SEARCH(ÖĞRETMEN,'VERİ TABANI'!G10415,1),"")</f>
        <v/>
      </c>
      <c r="Q10415" s="29" t="str">
        <f t="shared" si="293"/>
        <v/>
      </c>
    </row>
    <row r="10416" spans="13:17">
      <c r="M10416" s="3" t="str">
        <f>IFERROR(INDEX('SINIF GÜNLER'!$A:$C,MATCH('VERİ TABANI'!$D10416,'SINIF GÜNLER'!$B:$B,0),MATCH('VERİ TABANI'!$M$1,'SINIF GÜNLER'!$A$1:$C$1,0)),"")</f>
        <v/>
      </c>
      <c r="P10416" s="28" t="str">
        <f t="array" ref="P10416">IFERROR(SEARCH(ÖĞRETMEN,'VERİ TABANI'!G10416,1),"")</f>
        <v/>
      </c>
      <c r="Q10416" s="29" t="str">
        <f t="shared" si="293"/>
        <v/>
      </c>
    </row>
    <row r="10417" spans="13:17">
      <c r="M10417" s="3" t="str">
        <f>IFERROR(INDEX('SINIF GÜNLER'!$A:$C,MATCH('VERİ TABANI'!$D10417,'SINIF GÜNLER'!$B:$B,0),MATCH('VERİ TABANI'!$M$1,'SINIF GÜNLER'!$A$1:$C$1,0)),"")</f>
        <v/>
      </c>
      <c r="P10417" s="28" t="str">
        <f t="array" ref="P10417">IFERROR(SEARCH(ÖĞRETMEN,'VERİ TABANI'!G10417,1),"")</f>
        <v/>
      </c>
      <c r="Q10417" s="29" t="str">
        <f t="shared" si="293"/>
        <v/>
      </c>
    </row>
    <row r="10418" spans="13:17">
      <c r="M10418" s="3" t="str">
        <f>IFERROR(INDEX('SINIF GÜNLER'!$A:$C,MATCH('VERİ TABANI'!$D10418,'SINIF GÜNLER'!$B:$B,0),MATCH('VERİ TABANI'!$M$1,'SINIF GÜNLER'!$A$1:$C$1,0)),"")</f>
        <v/>
      </c>
      <c r="P10418" s="28" t="str">
        <f t="array" ref="P10418">IFERROR(SEARCH(ÖĞRETMEN,'VERİ TABANI'!G10418,1),"")</f>
        <v/>
      </c>
      <c r="Q10418" s="29" t="str">
        <f t="shared" si="293"/>
        <v/>
      </c>
    </row>
    <row r="10419" spans="13:17">
      <c r="M10419" s="3" t="str">
        <f>IFERROR(INDEX('SINIF GÜNLER'!$A:$C,MATCH('VERİ TABANI'!$D10419,'SINIF GÜNLER'!$B:$B,0),MATCH('VERİ TABANI'!$M$1,'SINIF GÜNLER'!$A$1:$C$1,0)),"")</f>
        <v/>
      </c>
      <c r="P10419" s="28" t="str">
        <f t="array" ref="P10419">IFERROR(SEARCH(ÖĞRETMEN,'VERİ TABANI'!G10419,1),"")</f>
        <v/>
      </c>
      <c r="Q10419" s="29" t="str">
        <f t="shared" si="293"/>
        <v/>
      </c>
    </row>
    <row r="10420" spans="13:17">
      <c r="M10420" s="3" t="str">
        <f>IFERROR(INDEX('SINIF GÜNLER'!$A:$C,MATCH('VERİ TABANI'!$D10420,'SINIF GÜNLER'!$B:$B,0),MATCH('VERİ TABANI'!$M$1,'SINIF GÜNLER'!$A$1:$C$1,0)),"")</f>
        <v/>
      </c>
      <c r="P10420" s="28" t="str">
        <f t="array" ref="P10420">IFERROR(SEARCH(ÖĞRETMEN,'VERİ TABANI'!G10420,1),"")</f>
        <v/>
      </c>
      <c r="Q10420" s="29" t="str">
        <f t="shared" si="293"/>
        <v/>
      </c>
    </row>
    <row r="10421" spans="13:17">
      <c r="M10421" s="3" t="str">
        <f>IFERROR(INDEX('SINIF GÜNLER'!$A:$C,MATCH('VERİ TABANI'!$D10421,'SINIF GÜNLER'!$B:$B,0),MATCH('VERİ TABANI'!$M$1,'SINIF GÜNLER'!$A$1:$C$1,0)),"")</f>
        <v/>
      </c>
      <c r="P10421" s="28" t="str">
        <f t="array" ref="P10421">IFERROR(SEARCH(ÖĞRETMEN,'VERİ TABANI'!G10421,1),"")</f>
        <v/>
      </c>
      <c r="Q10421" s="29" t="str">
        <f t="shared" si="293"/>
        <v/>
      </c>
    </row>
    <row r="10422" spans="13:17">
      <c r="M10422" s="3" t="str">
        <f>IFERROR(INDEX('SINIF GÜNLER'!$A:$C,MATCH('VERİ TABANI'!$D10422,'SINIF GÜNLER'!$B:$B,0),MATCH('VERİ TABANI'!$M$1,'SINIF GÜNLER'!$A$1:$C$1,0)),"")</f>
        <v/>
      </c>
      <c r="P10422" s="28" t="str">
        <f t="array" ref="P10422">IFERROR(SEARCH(ÖĞRETMEN,'VERİ TABANI'!G10422,1),"")</f>
        <v/>
      </c>
      <c r="Q10422" s="29" t="str">
        <f t="shared" si="293"/>
        <v/>
      </c>
    </row>
    <row r="10423" spans="13:17">
      <c r="M10423" s="3" t="str">
        <f>IFERROR(INDEX('SINIF GÜNLER'!$A:$C,MATCH('VERİ TABANI'!$D10423,'SINIF GÜNLER'!$B:$B,0),MATCH('VERİ TABANI'!$M$1,'SINIF GÜNLER'!$A$1:$C$1,0)),"")</f>
        <v/>
      </c>
      <c r="P10423" s="28" t="str">
        <f t="array" ref="P10423">IFERROR(SEARCH(ÖĞRETMEN,'VERİ TABANI'!G10423,1),"")</f>
        <v/>
      </c>
      <c r="Q10423" s="29" t="str">
        <f t="shared" si="293"/>
        <v/>
      </c>
    </row>
    <row r="10424" spans="13:17">
      <c r="M10424" s="3" t="str">
        <f>IFERROR(INDEX('SINIF GÜNLER'!$A:$C,MATCH('VERİ TABANI'!$D10424,'SINIF GÜNLER'!$B:$B,0),MATCH('VERİ TABANI'!$M$1,'SINIF GÜNLER'!$A$1:$C$1,0)),"")</f>
        <v/>
      </c>
      <c r="P10424" s="28" t="str">
        <f t="array" ref="P10424">IFERROR(SEARCH(ÖĞRETMEN,'VERİ TABANI'!G10424,1),"")</f>
        <v/>
      </c>
      <c r="Q10424" s="29" t="str">
        <f t="shared" si="293"/>
        <v/>
      </c>
    </row>
    <row r="10425" spans="13:17">
      <c r="M10425" s="3" t="str">
        <f>IFERROR(INDEX('SINIF GÜNLER'!$A:$C,MATCH('VERİ TABANI'!$D10425,'SINIF GÜNLER'!$B:$B,0),MATCH('VERİ TABANI'!$M$1,'SINIF GÜNLER'!$A$1:$C$1,0)),"")</f>
        <v/>
      </c>
      <c r="P10425" s="28" t="str">
        <f t="array" ref="P10425">IFERROR(SEARCH(ÖĞRETMEN,'VERİ TABANI'!G10425,1),"")</f>
        <v/>
      </c>
      <c r="Q10425" s="29" t="str">
        <f t="shared" si="293"/>
        <v/>
      </c>
    </row>
    <row r="10426" spans="13:17">
      <c r="M10426" s="3" t="str">
        <f>IFERROR(INDEX('SINIF GÜNLER'!$A:$C,MATCH('VERİ TABANI'!$D10426,'SINIF GÜNLER'!$B:$B,0),MATCH('VERİ TABANI'!$M$1,'SINIF GÜNLER'!$A$1:$C$1,0)),"")</f>
        <v/>
      </c>
      <c r="P10426" s="28" t="str">
        <f t="array" ref="P10426">IFERROR(SEARCH(ÖĞRETMEN,'VERİ TABANI'!G10426,1),"")</f>
        <v/>
      </c>
      <c r="Q10426" s="29" t="str">
        <f t="shared" si="293"/>
        <v/>
      </c>
    </row>
    <row r="10427" spans="13:17">
      <c r="M10427" s="3" t="str">
        <f>IFERROR(INDEX('SINIF GÜNLER'!$A:$C,MATCH('VERİ TABANI'!$D10427,'SINIF GÜNLER'!$B:$B,0),MATCH('VERİ TABANI'!$M$1,'SINIF GÜNLER'!$A$1:$C$1,0)),"")</f>
        <v/>
      </c>
      <c r="P10427" s="28" t="str">
        <f t="array" ref="P10427">IFERROR(SEARCH(ÖĞRETMEN,'VERİ TABANI'!G10427,1),"")</f>
        <v/>
      </c>
      <c r="Q10427" s="29" t="str">
        <f t="shared" si="293"/>
        <v/>
      </c>
    </row>
    <row r="10428" spans="13:17">
      <c r="M10428" s="3" t="str">
        <f>IFERROR(INDEX('SINIF GÜNLER'!$A:$C,MATCH('VERİ TABANI'!$D10428,'SINIF GÜNLER'!$B:$B,0),MATCH('VERİ TABANI'!$M$1,'SINIF GÜNLER'!$A$1:$C$1,0)),"")</f>
        <v/>
      </c>
      <c r="P10428" s="28" t="str">
        <f t="array" ref="P10428">IFERROR(SEARCH(ÖĞRETMEN,'VERİ TABANI'!G10428,1),"")</f>
        <v/>
      </c>
      <c r="Q10428" s="29" t="str">
        <f t="shared" si="293"/>
        <v/>
      </c>
    </row>
    <row r="10429" spans="13:17">
      <c r="M10429" s="3" t="str">
        <f>IFERROR(INDEX('SINIF GÜNLER'!$A:$C,MATCH('VERİ TABANI'!$D10429,'SINIF GÜNLER'!$B:$B,0),MATCH('VERİ TABANI'!$M$1,'SINIF GÜNLER'!$A$1:$C$1,0)),"")</f>
        <v/>
      </c>
      <c r="P10429" s="28" t="str">
        <f t="array" ref="P10429">IFERROR(SEARCH(ÖĞRETMEN,'VERİ TABANI'!G10429,1),"")</f>
        <v/>
      </c>
      <c r="Q10429" s="29" t="str">
        <f t="shared" si="293"/>
        <v/>
      </c>
    </row>
    <row r="10430" spans="13:17">
      <c r="M10430" s="3" t="str">
        <f>IFERROR(INDEX('SINIF GÜNLER'!$A:$C,MATCH('VERİ TABANI'!$D10430,'SINIF GÜNLER'!$B:$B,0),MATCH('VERİ TABANI'!$M$1,'SINIF GÜNLER'!$A$1:$C$1,0)),"")</f>
        <v/>
      </c>
      <c r="P10430" s="28" t="str">
        <f t="array" ref="P10430">IFERROR(SEARCH(ÖĞRETMEN,'VERİ TABANI'!G10430,1),"")</f>
        <v/>
      </c>
      <c r="Q10430" s="29" t="str">
        <f t="shared" si="293"/>
        <v/>
      </c>
    </row>
    <row r="10431" spans="13:17">
      <c r="M10431" s="3" t="str">
        <f>IFERROR(INDEX('SINIF GÜNLER'!$A:$C,MATCH('VERİ TABANI'!$D10431,'SINIF GÜNLER'!$B:$B,0),MATCH('VERİ TABANI'!$M$1,'SINIF GÜNLER'!$A$1:$C$1,0)),"")</f>
        <v/>
      </c>
      <c r="P10431" s="28" t="str">
        <f t="array" ref="P10431">IFERROR(SEARCH(ÖĞRETMEN,'VERİ TABANI'!G10431,1),"")</f>
        <v/>
      </c>
      <c r="Q10431" s="29" t="str">
        <f t="shared" si="293"/>
        <v/>
      </c>
    </row>
    <row r="10432" spans="13:17">
      <c r="M10432" s="3" t="str">
        <f>IFERROR(INDEX('SINIF GÜNLER'!$A:$C,MATCH('VERİ TABANI'!$D10432,'SINIF GÜNLER'!$B:$B,0),MATCH('VERİ TABANI'!$M$1,'SINIF GÜNLER'!$A$1:$C$1,0)),"")</f>
        <v/>
      </c>
      <c r="P10432" s="28" t="str">
        <f t="array" ref="P10432">IFERROR(SEARCH(ÖĞRETMEN,'VERİ TABANI'!G10432,1),"")</f>
        <v/>
      </c>
      <c r="Q10432" s="29" t="str">
        <f t="shared" si="293"/>
        <v/>
      </c>
    </row>
    <row r="10433" spans="13:17">
      <c r="M10433" s="3" t="str">
        <f>IFERROR(INDEX('SINIF GÜNLER'!$A:$C,MATCH('VERİ TABANI'!$D10433,'SINIF GÜNLER'!$B:$B,0),MATCH('VERİ TABANI'!$M$1,'SINIF GÜNLER'!$A$1:$C$1,0)),"")</f>
        <v/>
      </c>
      <c r="P10433" s="28" t="str">
        <f t="array" ref="P10433">IFERROR(SEARCH(ÖĞRETMEN,'VERİ TABANI'!G10433,1),"")</f>
        <v/>
      </c>
      <c r="Q10433" s="29" t="str">
        <f t="shared" si="293"/>
        <v/>
      </c>
    </row>
    <row r="10434" spans="13:17">
      <c r="M10434" s="3" t="str">
        <f>IFERROR(INDEX('SINIF GÜNLER'!$A:$C,MATCH('VERİ TABANI'!$D10434,'SINIF GÜNLER'!$B:$B,0),MATCH('VERİ TABANI'!$M$1,'SINIF GÜNLER'!$A$1:$C$1,0)),"")</f>
        <v/>
      </c>
      <c r="P10434" s="28" t="str">
        <f t="array" ref="P10434">IFERROR(SEARCH(ÖĞRETMEN,'VERİ TABANI'!G10434,1),"")</f>
        <v/>
      </c>
      <c r="Q10434" s="29" t="str">
        <f t="shared" si="293"/>
        <v/>
      </c>
    </row>
    <row r="10435" spans="13:17">
      <c r="M10435" s="3" t="str">
        <f>IFERROR(INDEX('SINIF GÜNLER'!$A:$C,MATCH('VERİ TABANI'!$D10435,'SINIF GÜNLER'!$B:$B,0),MATCH('VERİ TABANI'!$M$1,'SINIF GÜNLER'!$A$1:$C$1,0)),"")</f>
        <v/>
      </c>
      <c r="P10435" s="28" t="str">
        <f t="array" ref="P10435">IFERROR(SEARCH(ÖĞRETMEN,'VERİ TABANI'!G10435,1),"")</f>
        <v/>
      </c>
      <c r="Q10435" s="29" t="str">
        <f t="shared" si="293"/>
        <v/>
      </c>
    </row>
    <row r="10436" spans="13:17">
      <c r="M10436" s="3" t="str">
        <f>IFERROR(INDEX('SINIF GÜNLER'!$A:$C,MATCH('VERİ TABANI'!$D10436,'SINIF GÜNLER'!$B:$B,0),MATCH('VERİ TABANI'!$M$1,'SINIF GÜNLER'!$A$1:$C$1,0)),"")</f>
        <v/>
      </c>
      <c r="P10436" s="28" t="str">
        <f t="array" ref="P10436">IFERROR(SEARCH(ÖĞRETMEN,'VERİ TABANI'!G10436,1),"")</f>
        <v/>
      </c>
      <c r="Q10436" s="29" t="str">
        <f t="shared" si="293"/>
        <v/>
      </c>
    </row>
    <row r="10437" spans="13:17">
      <c r="M10437" s="3" t="str">
        <f>IFERROR(INDEX('SINIF GÜNLER'!$A:$C,MATCH('VERİ TABANI'!$D10437,'SINIF GÜNLER'!$B:$B,0),MATCH('VERİ TABANI'!$M$1,'SINIF GÜNLER'!$A$1:$C$1,0)),"")</f>
        <v/>
      </c>
      <c r="P10437" s="28" t="str">
        <f t="array" ref="P10437">IFERROR(SEARCH(ÖĞRETMEN,'VERİ TABANI'!G10437,1),"")</f>
        <v/>
      </c>
      <c r="Q10437" s="29" t="str">
        <f t="shared" si="293"/>
        <v/>
      </c>
    </row>
    <row r="10438" spans="13:17">
      <c r="M10438" s="3" t="str">
        <f>IFERROR(INDEX('SINIF GÜNLER'!$A:$C,MATCH('VERİ TABANI'!$D10438,'SINIF GÜNLER'!$B:$B,0),MATCH('VERİ TABANI'!$M$1,'SINIF GÜNLER'!$A$1:$C$1,0)),"")</f>
        <v/>
      </c>
      <c r="P10438" s="28" t="str">
        <f t="array" ref="P10438">IFERROR(SEARCH(ÖĞRETMEN,'VERİ TABANI'!G10438,1),"")</f>
        <v/>
      </c>
      <c r="Q10438" s="29" t="str">
        <f t="shared" si="293"/>
        <v/>
      </c>
    </row>
    <row r="10439" spans="13:17">
      <c r="M10439" s="3" t="str">
        <f>IFERROR(INDEX('SINIF GÜNLER'!$A:$C,MATCH('VERİ TABANI'!$D10439,'SINIF GÜNLER'!$B:$B,0),MATCH('VERİ TABANI'!$M$1,'SINIF GÜNLER'!$A$1:$C$1,0)),"")</f>
        <v/>
      </c>
      <c r="P10439" s="28" t="str">
        <f t="array" ref="P10439">IFERROR(SEARCH(ÖĞRETMEN,'VERİ TABANI'!G10439,1),"")</f>
        <v/>
      </c>
      <c r="Q10439" s="29" t="str">
        <f t="shared" si="293"/>
        <v/>
      </c>
    </row>
    <row r="10440" spans="13:17">
      <c r="M10440" s="3" t="str">
        <f>IFERROR(INDEX('SINIF GÜNLER'!$A:$C,MATCH('VERİ TABANI'!$D10440,'SINIF GÜNLER'!$B:$B,0),MATCH('VERİ TABANI'!$M$1,'SINIF GÜNLER'!$A$1:$C$1,0)),"")</f>
        <v/>
      </c>
      <c r="P10440" s="28" t="str">
        <f t="array" ref="P10440">IFERROR(SEARCH(ÖĞRETMEN,'VERİ TABANI'!G10440,1),"")</f>
        <v/>
      </c>
      <c r="Q10440" s="29" t="str">
        <f t="shared" ref="Q10440:Q10503" si="294">IF(P10440="","",ROW())</f>
        <v/>
      </c>
    </row>
    <row r="10441" spans="13:17">
      <c r="M10441" s="3" t="str">
        <f>IFERROR(INDEX('SINIF GÜNLER'!$A:$C,MATCH('VERİ TABANI'!$D10441,'SINIF GÜNLER'!$B:$B,0),MATCH('VERİ TABANI'!$M$1,'SINIF GÜNLER'!$A$1:$C$1,0)),"")</f>
        <v/>
      </c>
      <c r="P10441" s="28" t="str">
        <f t="array" ref="P10441">IFERROR(SEARCH(ÖĞRETMEN,'VERİ TABANI'!G10441,1),"")</f>
        <v/>
      </c>
      <c r="Q10441" s="29" t="str">
        <f t="shared" si="294"/>
        <v/>
      </c>
    </row>
    <row r="10442" spans="13:17">
      <c r="M10442" s="3" t="str">
        <f>IFERROR(INDEX('SINIF GÜNLER'!$A:$C,MATCH('VERİ TABANI'!$D10442,'SINIF GÜNLER'!$B:$B,0),MATCH('VERİ TABANI'!$M$1,'SINIF GÜNLER'!$A$1:$C$1,0)),"")</f>
        <v/>
      </c>
      <c r="P10442" s="28" t="str">
        <f t="array" ref="P10442">IFERROR(SEARCH(ÖĞRETMEN,'VERİ TABANI'!G10442,1),"")</f>
        <v/>
      </c>
      <c r="Q10442" s="29" t="str">
        <f t="shared" si="294"/>
        <v/>
      </c>
    </row>
    <row r="10443" spans="13:17">
      <c r="M10443" s="3" t="str">
        <f>IFERROR(INDEX('SINIF GÜNLER'!$A:$C,MATCH('VERİ TABANI'!$D10443,'SINIF GÜNLER'!$B:$B,0),MATCH('VERİ TABANI'!$M$1,'SINIF GÜNLER'!$A$1:$C$1,0)),"")</f>
        <v/>
      </c>
      <c r="P10443" s="28" t="str">
        <f t="array" ref="P10443">IFERROR(SEARCH(ÖĞRETMEN,'VERİ TABANI'!G10443,1),"")</f>
        <v/>
      </c>
      <c r="Q10443" s="29" t="str">
        <f t="shared" si="294"/>
        <v/>
      </c>
    </row>
    <row r="10444" spans="13:17">
      <c r="M10444" s="3" t="str">
        <f>IFERROR(INDEX('SINIF GÜNLER'!$A:$C,MATCH('VERİ TABANI'!$D10444,'SINIF GÜNLER'!$B:$B,0),MATCH('VERİ TABANI'!$M$1,'SINIF GÜNLER'!$A$1:$C$1,0)),"")</f>
        <v/>
      </c>
      <c r="P10444" s="28" t="str">
        <f t="array" ref="P10444">IFERROR(SEARCH(ÖĞRETMEN,'VERİ TABANI'!G10444,1),"")</f>
        <v/>
      </c>
      <c r="Q10444" s="29" t="str">
        <f t="shared" si="294"/>
        <v/>
      </c>
    </row>
    <row r="10445" spans="13:17">
      <c r="M10445" s="3" t="str">
        <f>IFERROR(INDEX('SINIF GÜNLER'!$A:$C,MATCH('VERİ TABANI'!$D10445,'SINIF GÜNLER'!$B:$B,0),MATCH('VERİ TABANI'!$M$1,'SINIF GÜNLER'!$A$1:$C$1,0)),"")</f>
        <v/>
      </c>
      <c r="P10445" s="28" t="str">
        <f t="array" ref="P10445">IFERROR(SEARCH(ÖĞRETMEN,'VERİ TABANI'!G10445,1),"")</f>
        <v/>
      </c>
      <c r="Q10445" s="29" t="str">
        <f t="shared" si="294"/>
        <v/>
      </c>
    </row>
    <row r="10446" spans="13:17">
      <c r="M10446" s="3" t="str">
        <f>IFERROR(INDEX('SINIF GÜNLER'!$A:$C,MATCH('VERİ TABANI'!$D10446,'SINIF GÜNLER'!$B:$B,0),MATCH('VERİ TABANI'!$M$1,'SINIF GÜNLER'!$A$1:$C$1,0)),"")</f>
        <v/>
      </c>
      <c r="P10446" s="28" t="str">
        <f t="array" ref="P10446">IFERROR(SEARCH(ÖĞRETMEN,'VERİ TABANI'!G10446,1),"")</f>
        <v/>
      </c>
      <c r="Q10446" s="29" t="str">
        <f t="shared" si="294"/>
        <v/>
      </c>
    </row>
    <row r="10447" spans="13:17">
      <c r="M10447" s="3" t="str">
        <f>IFERROR(INDEX('SINIF GÜNLER'!$A:$C,MATCH('VERİ TABANI'!$D10447,'SINIF GÜNLER'!$B:$B,0),MATCH('VERİ TABANI'!$M$1,'SINIF GÜNLER'!$A$1:$C$1,0)),"")</f>
        <v/>
      </c>
      <c r="P10447" s="28" t="str">
        <f t="array" ref="P10447">IFERROR(SEARCH(ÖĞRETMEN,'VERİ TABANI'!G10447,1),"")</f>
        <v/>
      </c>
      <c r="Q10447" s="29" t="str">
        <f t="shared" si="294"/>
        <v/>
      </c>
    </row>
    <row r="10448" spans="13:17">
      <c r="M10448" s="3" t="str">
        <f>IFERROR(INDEX('SINIF GÜNLER'!$A:$C,MATCH('VERİ TABANI'!$D10448,'SINIF GÜNLER'!$B:$B,0),MATCH('VERİ TABANI'!$M$1,'SINIF GÜNLER'!$A$1:$C$1,0)),"")</f>
        <v/>
      </c>
      <c r="P10448" s="28" t="str">
        <f t="array" ref="P10448">IFERROR(SEARCH(ÖĞRETMEN,'VERİ TABANI'!G10448,1),"")</f>
        <v/>
      </c>
      <c r="Q10448" s="29" t="str">
        <f t="shared" si="294"/>
        <v/>
      </c>
    </row>
    <row r="10449" spans="13:17">
      <c r="M10449" s="3" t="str">
        <f>IFERROR(INDEX('SINIF GÜNLER'!$A:$C,MATCH('VERİ TABANI'!$D10449,'SINIF GÜNLER'!$B:$B,0),MATCH('VERİ TABANI'!$M$1,'SINIF GÜNLER'!$A$1:$C$1,0)),"")</f>
        <v/>
      </c>
      <c r="P10449" s="28" t="str">
        <f t="array" ref="P10449">IFERROR(SEARCH(ÖĞRETMEN,'VERİ TABANI'!G10449,1),"")</f>
        <v/>
      </c>
      <c r="Q10449" s="29" t="str">
        <f t="shared" si="294"/>
        <v/>
      </c>
    </row>
    <row r="10450" spans="13:17">
      <c r="M10450" s="3" t="str">
        <f>IFERROR(INDEX('SINIF GÜNLER'!$A:$C,MATCH('VERİ TABANI'!$D10450,'SINIF GÜNLER'!$B:$B,0),MATCH('VERİ TABANI'!$M$1,'SINIF GÜNLER'!$A$1:$C$1,0)),"")</f>
        <v/>
      </c>
      <c r="P10450" s="28" t="str">
        <f t="array" ref="P10450">IFERROR(SEARCH(ÖĞRETMEN,'VERİ TABANI'!G10450,1),"")</f>
        <v/>
      </c>
      <c r="Q10450" s="29" t="str">
        <f t="shared" si="294"/>
        <v/>
      </c>
    </row>
    <row r="10451" spans="13:17">
      <c r="M10451" s="3" t="str">
        <f>IFERROR(INDEX('SINIF GÜNLER'!$A:$C,MATCH('VERİ TABANI'!$D10451,'SINIF GÜNLER'!$B:$B,0),MATCH('VERİ TABANI'!$M$1,'SINIF GÜNLER'!$A$1:$C$1,0)),"")</f>
        <v/>
      </c>
      <c r="P10451" s="28" t="str">
        <f t="array" ref="P10451">IFERROR(SEARCH(ÖĞRETMEN,'VERİ TABANI'!G10451,1),"")</f>
        <v/>
      </c>
      <c r="Q10451" s="29" t="str">
        <f t="shared" si="294"/>
        <v/>
      </c>
    </row>
    <row r="10452" spans="13:17">
      <c r="M10452" s="3" t="str">
        <f>IFERROR(INDEX('SINIF GÜNLER'!$A:$C,MATCH('VERİ TABANI'!$D10452,'SINIF GÜNLER'!$B:$B,0),MATCH('VERİ TABANI'!$M$1,'SINIF GÜNLER'!$A$1:$C$1,0)),"")</f>
        <v/>
      </c>
      <c r="P10452" s="28" t="str">
        <f t="array" ref="P10452">IFERROR(SEARCH(ÖĞRETMEN,'VERİ TABANI'!G10452,1),"")</f>
        <v/>
      </c>
      <c r="Q10452" s="29" t="str">
        <f t="shared" si="294"/>
        <v/>
      </c>
    </row>
    <row r="10453" spans="13:17">
      <c r="M10453" s="3" t="str">
        <f>IFERROR(INDEX('SINIF GÜNLER'!$A:$C,MATCH('VERİ TABANI'!$D10453,'SINIF GÜNLER'!$B:$B,0),MATCH('VERİ TABANI'!$M$1,'SINIF GÜNLER'!$A$1:$C$1,0)),"")</f>
        <v/>
      </c>
      <c r="P10453" s="28" t="str">
        <f t="array" ref="P10453">IFERROR(SEARCH(ÖĞRETMEN,'VERİ TABANI'!G10453,1),"")</f>
        <v/>
      </c>
      <c r="Q10453" s="29" t="str">
        <f t="shared" si="294"/>
        <v/>
      </c>
    </row>
    <row r="10454" spans="13:17">
      <c r="M10454" s="3" t="str">
        <f>IFERROR(INDEX('SINIF GÜNLER'!$A:$C,MATCH('VERİ TABANI'!$D10454,'SINIF GÜNLER'!$B:$B,0),MATCH('VERİ TABANI'!$M$1,'SINIF GÜNLER'!$A$1:$C$1,0)),"")</f>
        <v/>
      </c>
      <c r="P10454" s="28" t="str">
        <f t="array" ref="P10454">IFERROR(SEARCH(ÖĞRETMEN,'VERİ TABANI'!G10454,1),"")</f>
        <v/>
      </c>
      <c r="Q10454" s="29" t="str">
        <f t="shared" si="294"/>
        <v/>
      </c>
    </row>
    <row r="10455" spans="13:17">
      <c r="M10455" s="3" t="str">
        <f>IFERROR(INDEX('SINIF GÜNLER'!$A:$C,MATCH('VERİ TABANI'!$D10455,'SINIF GÜNLER'!$B:$B,0),MATCH('VERİ TABANI'!$M$1,'SINIF GÜNLER'!$A$1:$C$1,0)),"")</f>
        <v/>
      </c>
      <c r="P10455" s="28" t="str">
        <f t="array" ref="P10455">IFERROR(SEARCH(ÖĞRETMEN,'VERİ TABANI'!G10455,1),"")</f>
        <v/>
      </c>
      <c r="Q10455" s="29" t="str">
        <f t="shared" si="294"/>
        <v/>
      </c>
    </row>
    <row r="10456" spans="13:17">
      <c r="M10456" s="3" t="str">
        <f>IFERROR(INDEX('SINIF GÜNLER'!$A:$C,MATCH('VERİ TABANI'!$D10456,'SINIF GÜNLER'!$B:$B,0),MATCH('VERİ TABANI'!$M$1,'SINIF GÜNLER'!$A$1:$C$1,0)),"")</f>
        <v/>
      </c>
      <c r="P10456" s="28" t="str">
        <f t="array" ref="P10456">IFERROR(SEARCH(ÖĞRETMEN,'VERİ TABANI'!G10456,1),"")</f>
        <v/>
      </c>
      <c r="Q10456" s="29" t="str">
        <f t="shared" si="294"/>
        <v/>
      </c>
    </row>
    <row r="10457" spans="13:17">
      <c r="M10457" s="3" t="str">
        <f>IFERROR(INDEX('SINIF GÜNLER'!$A:$C,MATCH('VERİ TABANI'!$D10457,'SINIF GÜNLER'!$B:$B,0),MATCH('VERİ TABANI'!$M$1,'SINIF GÜNLER'!$A$1:$C$1,0)),"")</f>
        <v/>
      </c>
      <c r="P10457" s="28" t="str">
        <f t="array" ref="P10457">IFERROR(SEARCH(ÖĞRETMEN,'VERİ TABANI'!G10457,1),"")</f>
        <v/>
      </c>
      <c r="Q10457" s="29" t="str">
        <f t="shared" si="294"/>
        <v/>
      </c>
    </row>
    <row r="10458" spans="13:17">
      <c r="M10458" s="3" t="str">
        <f>IFERROR(INDEX('SINIF GÜNLER'!$A:$C,MATCH('VERİ TABANI'!$D10458,'SINIF GÜNLER'!$B:$B,0),MATCH('VERİ TABANI'!$M$1,'SINIF GÜNLER'!$A$1:$C$1,0)),"")</f>
        <v/>
      </c>
      <c r="P10458" s="28" t="str">
        <f t="array" ref="P10458">IFERROR(SEARCH(ÖĞRETMEN,'VERİ TABANI'!G10458,1),"")</f>
        <v/>
      </c>
      <c r="Q10458" s="29" t="str">
        <f t="shared" si="294"/>
        <v/>
      </c>
    </row>
    <row r="10459" spans="13:17">
      <c r="M10459" s="3" t="str">
        <f>IFERROR(INDEX('SINIF GÜNLER'!$A:$C,MATCH('VERİ TABANI'!$D10459,'SINIF GÜNLER'!$B:$B,0),MATCH('VERİ TABANI'!$M$1,'SINIF GÜNLER'!$A$1:$C$1,0)),"")</f>
        <v/>
      </c>
      <c r="P10459" s="28" t="str">
        <f t="array" ref="P10459">IFERROR(SEARCH(ÖĞRETMEN,'VERİ TABANI'!G10459,1),"")</f>
        <v/>
      </c>
      <c r="Q10459" s="29" t="str">
        <f t="shared" si="294"/>
        <v/>
      </c>
    </row>
    <row r="10460" spans="13:17">
      <c r="M10460" s="3" t="str">
        <f>IFERROR(INDEX('SINIF GÜNLER'!$A:$C,MATCH('VERİ TABANI'!$D10460,'SINIF GÜNLER'!$B:$B,0),MATCH('VERİ TABANI'!$M$1,'SINIF GÜNLER'!$A$1:$C$1,0)),"")</f>
        <v/>
      </c>
      <c r="P10460" s="28" t="str">
        <f t="array" ref="P10460">IFERROR(SEARCH(ÖĞRETMEN,'VERİ TABANI'!G10460,1),"")</f>
        <v/>
      </c>
      <c r="Q10460" s="29" t="str">
        <f t="shared" si="294"/>
        <v/>
      </c>
    </row>
    <row r="10461" spans="13:17">
      <c r="M10461" s="3" t="str">
        <f>IFERROR(INDEX('SINIF GÜNLER'!$A:$C,MATCH('VERİ TABANI'!$D10461,'SINIF GÜNLER'!$B:$B,0),MATCH('VERİ TABANI'!$M$1,'SINIF GÜNLER'!$A$1:$C$1,0)),"")</f>
        <v/>
      </c>
      <c r="P10461" s="28" t="str">
        <f t="array" ref="P10461">IFERROR(SEARCH(ÖĞRETMEN,'VERİ TABANI'!G10461,1),"")</f>
        <v/>
      </c>
      <c r="Q10461" s="29" t="str">
        <f t="shared" si="294"/>
        <v/>
      </c>
    </row>
    <row r="10462" spans="13:17">
      <c r="M10462" s="3" t="str">
        <f>IFERROR(INDEX('SINIF GÜNLER'!$A:$C,MATCH('VERİ TABANI'!$D10462,'SINIF GÜNLER'!$B:$B,0),MATCH('VERİ TABANI'!$M$1,'SINIF GÜNLER'!$A$1:$C$1,0)),"")</f>
        <v/>
      </c>
      <c r="P10462" s="28" t="str">
        <f t="array" ref="P10462">IFERROR(SEARCH(ÖĞRETMEN,'VERİ TABANI'!G10462,1),"")</f>
        <v/>
      </c>
      <c r="Q10462" s="29" t="str">
        <f t="shared" si="294"/>
        <v/>
      </c>
    </row>
    <row r="10463" spans="13:17">
      <c r="M10463" s="3" t="str">
        <f>IFERROR(INDEX('SINIF GÜNLER'!$A:$C,MATCH('VERİ TABANI'!$D10463,'SINIF GÜNLER'!$B:$B,0),MATCH('VERİ TABANI'!$M$1,'SINIF GÜNLER'!$A$1:$C$1,0)),"")</f>
        <v/>
      </c>
      <c r="P10463" s="28" t="str">
        <f t="array" ref="P10463">IFERROR(SEARCH(ÖĞRETMEN,'VERİ TABANI'!G10463,1),"")</f>
        <v/>
      </c>
      <c r="Q10463" s="29" t="str">
        <f t="shared" si="294"/>
        <v/>
      </c>
    </row>
    <row r="10464" spans="13:17">
      <c r="M10464" s="3" t="str">
        <f>IFERROR(INDEX('SINIF GÜNLER'!$A:$C,MATCH('VERİ TABANI'!$D10464,'SINIF GÜNLER'!$B:$B,0),MATCH('VERİ TABANI'!$M$1,'SINIF GÜNLER'!$A$1:$C$1,0)),"")</f>
        <v/>
      </c>
      <c r="P10464" s="28" t="str">
        <f t="array" ref="P10464">IFERROR(SEARCH(ÖĞRETMEN,'VERİ TABANI'!G10464,1),"")</f>
        <v/>
      </c>
      <c r="Q10464" s="29" t="str">
        <f t="shared" si="294"/>
        <v/>
      </c>
    </row>
    <row r="10465" spans="13:17">
      <c r="M10465" s="3" t="str">
        <f>IFERROR(INDEX('SINIF GÜNLER'!$A:$C,MATCH('VERİ TABANI'!$D10465,'SINIF GÜNLER'!$B:$B,0),MATCH('VERİ TABANI'!$M$1,'SINIF GÜNLER'!$A$1:$C$1,0)),"")</f>
        <v/>
      </c>
      <c r="P10465" s="28" t="str">
        <f t="array" ref="P10465">IFERROR(SEARCH(ÖĞRETMEN,'VERİ TABANI'!G10465,1),"")</f>
        <v/>
      </c>
      <c r="Q10465" s="29" t="str">
        <f t="shared" si="294"/>
        <v/>
      </c>
    </row>
    <row r="10466" spans="13:17">
      <c r="M10466" s="3" t="str">
        <f>IFERROR(INDEX('SINIF GÜNLER'!$A:$C,MATCH('VERİ TABANI'!$D10466,'SINIF GÜNLER'!$B:$B,0),MATCH('VERİ TABANI'!$M$1,'SINIF GÜNLER'!$A$1:$C$1,0)),"")</f>
        <v/>
      </c>
      <c r="P10466" s="28" t="str">
        <f t="array" ref="P10466">IFERROR(SEARCH(ÖĞRETMEN,'VERİ TABANI'!G10466,1),"")</f>
        <v/>
      </c>
      <c r="Q10466" s="29" t="str">
        <f t="shared" si="294"/>
        <v/>
      </c>
    </row>
    <row r="10467" spans="13:17">
      <c r="M10467" s="3" t="str">
        <f>IFERROR(INDEX('SINIF GÜNLER'!$A:$C,MATCH('VERİ TABANI'!$D10467,'SINIF GÜNLER'!$B:$B,0),MATCH('VERİ TABANI'!$M$1,'SINIF GÜNLER'!$A$1:$C$1,0)),"")</f>
        <v/>
      </c>
      <c r="P10467" s="28" t="str">
        <f t="array" ref="P10467">IFERROR(SEARCH(ÖĞRETMEN,'VERİ TABANI'!G10467,1),"")</f>
        <v/>
      </c>
      <c r="Q10467" s="29" t="str">
        <f t="shared" si="294"/>
        <v/>
      </c>
    </row>
    <row r="10468" spans="13:17">
      <c r="M10468" s="3" t="str">
        <f>IFERROR(INDEX('SINIF GÜNLER'!$A:$C,MATCH('VERİ TABANI'!$D10468,'SINIF GÜNLER'!$B:$B,0),MATCH('VERİ TABANI'!$M$1,'SINIF GÜNLER'!$A$1:$C$1,0)),"")</f>
        <v/>
      </c>
      <c r="P10468" s="28" t="str">
        <f t="array" ref="P10468">IFERROR(SEARCH(ÖĞRETMEN,'VERİ TABANI'!G10468,1),"")</f>
        <v/>
      </c>
      <c r="Q10468" s="29" t="str">
        <f t="shared" si="294"/>
        <v/>
      </c>
    </row>
    <row r="10469" spans="13:17">
      <c r="M10469" s="3" t="str">
        <f>IFERROR(INDEX('SINIF GÜNLER'!$A:$C,MATCH('VERİ TABANI'!$D10469,'SINIF GÜNLER'!$B:$B,0),MATCH('VERİ TABANI'!$M$1,'SINIF GÜNLER'!$A$1:$C$1,0)),"")</f>
        <v/>
      </c>
      <c r="P10469" s="28" t="str">
        <f t="array" ref="P10469">IFERROR(SEARCH(ÖĞRETMEN,'VERİ TABANI'!G10469,1),"")</f>
        <v/>
      </c>
      <c r="Q10469" s="29" t="str">
        <f t="shared" si="294"/>
        <v/>
      </c>
    </row>
    <row r="10470" spans="13:17">
      <c r="M10470" s="3" t="str">
        <f>IFERROR(INDEX('SINIF GÜNLER'!$A:$C,MATCH('VERİ TABANI'!$D10470,'SINIF GÜNLER'!$B:$B,0),MATCH('VERİ TABANI'!$M$1,'SINIF GÜNLER'!$A$1:$C$1,0)),"")</f>
        <v/>
      </c>
      <c r="P10470" s="28" t="str">
        <f t="array" ref="P10470">IFERROR(SEARCH(ÖĞRETMEN,'VERİ TABANI'!G10470,1),"")</f>
        <v/>
      </c>
      <c r="Q10470" s="29" t="str">
        <f t="shared" si="294"/>
        <v/>
      </c>
    </row>
    <row r="10471" spans="13:17">
      <c r="M10471" s="3" t="str">
        <f>IFERROR(INDEX('SINIF GÜNLER'!$A:$C,MATCH('VERİ TABANI'!$D10471,'SINIF GÜNLER'!$B:$B,0),MATCH('VERİ TABANI'!$M$1,'SINIF GÜNLER'!$A$1:$C$1,0)),"")</f>
        <v/>
      </c>
      <c r="P10471" s="28" t="str">
        <f t="array" ref="P10471">IFERROR(SEARCH(ÖĞRETMEN,'VERİ TABANI'!G10471,1),"")</f>
        <v/>
      </c>
      <c r="Q10471" s="29" t="str">
        <f t="shared" si="294"/>
        <v/>
      </c>
    </row>
    <row r="10472" spans="13:17">
      <c r="M10472" s="3" t="str">
        <f>IFERROR(INDEX('SINIF GÜNLER'!$A:$C,MATCH('VERİ TABANI'!$D10472,'SINIF GÜNLER'!$B:$B,0),MATCH('VERİ TABANI'!$M$1,'SINIF GÜNLER'!$A$1:$C$1,0)),"")</f>
        <v/>
      </c>
      <c r="P10472" s="28" t="str">
        <f t="array" ref="P10472">IFERROR(SEARCH(ÖĞRETMEN,'VERİ TABANI'!G10472,1),"")</f>
        <v/>
      </c>
      <c r="Q10472" s="29" t="str">
        <f t="shared" si="294"/>
        <v/>
      </c>
    </row>
    <row r="10473" spans="13:17">
      <c r="M10473" s="3" t="str">
        <f>IFERROR(INDEX('SINIF GÜNLER'!$A:$C,MATCH('VERİ TABANI'!$D10473,'SINIF GÜNLER'!$B:$B,0),MATCH('VERİ TABANI'!$M$1,'SINIF GÜNLER'!$A$1:$C$1,0)),"")</f>
        <v/>
      </c>
      <c r="P10473" s="28" t="str">
        <f t="array" ref="P10473">IFERROR(SEARCH(ÖĞRETMEN,'VERİ TABANI'!G10473,1),"")</f>
        <v/>
      </c>
      <c r="Q10473" s="29" t="str">
        <f t="shared" si="294"/>
        <v/>
      </c>
    </row>
    <row r="10474" spans="13:17">
      <c r="M10474" s="3" t="str">
        <f>IFERROR(INDEX('SINIF GÜNLER'!$A:$C,MATCH('VERİ TABANI'!$D10474,'SINIF GÜNLER'!$B:$B,0),MATCH('VERİ TABANI'!$M$1,'SINIF GÜNLER'!$A$1:$C$1,0)),"")</f>
        <v/>
      </c>
      <c r="P10474" s="28" t="str">
        <f t="array" ref="P10474">IFERROR(SEARCH(ÖĞRETMEN,'VERİ TABANI'!G10474,1),"")</f>
        <v/>
      </c>
      <c r="Q10474" s="29" t="str">
        <f t="shared" si="294"/>
        <v/>
      </c>
    </row>
    <row r="10475" spans="13:17">
      <c r="M10475" s="3" t="str">
        <f>IFERROR(INDEX('SINIF GÜNLER'!$A:$C,MATCH('VERİ TABANI'!$D10475,'SINIF GÜNLER'!$B:$B,0),MATCH('VERİ TABANI'!$M$1,'SINIF GÜNLER'!$A$1:$C$1,0)),"")</f>
        <v/>
      </c>
      <c r="P10475" s="28" t="str">
        <f t="array" ref="P10475">IFERROR(SEARCH(ÖĞRETMEN,'VERİ TABANI'!G10475,1),"")</f>
        <v/>
      </c>
      <c r="Q10475" s="29" t="str">
        <f t="shared" si="294"/>
        <v/>
      </c>
    </row>
    <row r="10476" spans="13:17">
      <c r="M10476" s="3" t="str">
        <f>IFERROR(INDEX('SINIF GÜNLER'!$A:$C,MATCH('VERİ TABANI'!$D10476,'SINIF GÜNLER'!$B:$B,0),MATCH('VERİ TABANI'!$M$1,'SINIF GÜNLER'!$A$1:$C$1,0)),"")</f>
        <v/>
      </c>
      <c r="P10476" s="28" t="str">
        <f t="array" ref="P10476">IFERROR(SEARCH(ÖĞRETMEN,'VERİ TABANI'!G10476,1),"")</f>
        <v/>
      </c>
      <c r="Q10476" s="29" t="str">
        <f t="shared" si="294"/>
        <v/>
      </c>
    </row>
    <row r="10477" spans="13:17">
      <c r="M10477" s="3" t="str">
        <f>IFERROR(INDEX('SINIF GÜNLER'!$A:$C,MATCH('VERİ TABANI'!$D10477,'SINIF GÜNLER'!$B:$B,0),MATCH('VERİ TABANI'!$M$1,'SINIF GÜNLER'!$A$1:$C$1,0)),"")</f>
        <v/>
      </c>
      <c r="P10477" s="28" t="str">
        <f t="array" ref="P10477">IFERROR(SEARCH(ÖĞRETMEN,'VERİ TABANI'!G10477,1),"")</f>
        <v/>
      </c>
      <c r="Q10477" s="29" t="str">
        <f t="shared" si="294"/>
        <v/>
      </c>
    </row>
    <row r="10478" spans="13:17">
      <c r="M10478" s="3" t="str">
        <f>IFERROR(INDEX('SINIF GÜNLER'!$A:$C,MATCH('VERİ TABANI'!$D10478,'SINIF GÜNLER'!$B:$B,0),MATCH('VERİ TABANI'!$M$1,'SINIF GÜNLER'!$A$1:$C$1,0)),"")</f>
        <v/>
      </c>
      <c r="P10478" s="28" t="str">
        <f t="array" ref="P10478">IFERROR(SEARCH(ÖĞRETMEN,'VERİ TABANI'!G10478,1),"")</f>
        <v/>
      </c>
      <c r="Q10478" s="29" t="str">
        <f t="shared" si="294"/>
        <v/>
      </c>
    </row>
    <row r="10479" spans="13:17">
      <c r="M10479" s="3" t="str">
        <f>IFERROR(INDEX('SINIF GÜNLER'!$A:$C,MATCH('VERİ TABANI'!$D10479,'SINIF GÜNLER'!$B:$B,0),MATCH('VERİ TABANI'!$M$1,'SINIF GÜNLER'!$A$1:$C$1,0)),"")</f>
        <v/>
      </c>
      <c r="P10479" s="28" t="str">
        <f t="array" ref="P10479">IFERROR(SEARCH(ÖĞRETMEN,'VERİ TABANI'!G10479,1),"")</f>
        <v/>
      </c>
      <c r="Q10479" s="29" t="str">
        <f t="shared" si="294"/>
        <v/>
      </c>
    </row>
    <row r="10480" spans="13:17">
      <c r="M10480" s="3" t="str">
        <f>IFERROR(INDEX('SINIF GÜNLER'!$A:$C,MATCH('VERİ TABANI'!$D10480,'SINIF GÜNLER'!$B:$B,0),MATCH('VERİ TABANI'!$M$1,'SINIF GÜNLER'!$A$1:$C$1,0)),"")</f>
        <v/>
      </c>
      <c r="P10480" s="28" t="str">
        <f t="array" ref="P10480">IFERROR(SEARCH(ÖĞRETMEN,'VERİ TABANI'!G10480,1),"")</f>
        <v/>
      </c>
      <c r="Q10480" s="29" t="str">
        <f t="shared" si="294"/>
        <v/>
      </c>
    </row>
    <row r="10481" spans="13:17">
      <c r="M10481" s="3" t="str">
        <f>IFERROR(INDEX('SINIF GÜNLER'!$A:$C,MATCH('VERİ TABANI'!$D10481,'SINIF GÜNLER'!$B:$B,0),MATCH('VERİ TABANI'!$M$1,'SINIF GÜNLER'!$A$1:$C$1,0)),"")</f>
        <v/>
      </c>
      <c r="P10481" s="28" t="str">
        <f t="array" ref="P10481">IFERROR(SEARCH(ÖĞRETMEN,'VERİ TABANI'!G10481,1),"")</f>
        <v/>
      </c>
      <c r="Q10481" s="29" t="str">
        <f t="shared" si="294"/>
        <v/>
      </c>
    </row>
    <row r="10482" spans="13:17">
      <c r="M10482" s="3" t="str">
        <f>IFERROR(INDEX('SINIF GÜNLER'!$A:$C,MATCH('VERİ TABANI'!$D10482,'SINIF GÜNLER'!$B:$B,0),MATCH('VERİ TABANI'!$M$1,'SINIF GÜNLER'!$A$1:$C$1,0)),"")</f>
        <v/>
      </c>
      <c r="P10482" s="28" t="str">
        <f t="array" ref="P10482">IFERROR(SEARCH(ÖĞRETMEN,'VERİ TABANI'!G10482,1),"")</f>
        <v/>
      </c>
      <c r="Q10482" s="29" t="str">
        <f t="shared" si="294"/>
        <v/>
      </c>
    </row>
    <row r="10483" spans="13:17">
      <c r="M10483" s="3" t="str">
        <f>IFERROR(INDEX('SINIF GÜNLER'!$A:$C,MATCH('VERİ TABANI'!$D10483,'SINIF GÜNLER'!$B:$B,0),MATCH('VERİ TABANI'!$M$1,'SINIF GÜNLER'!$A$1:$C$1,0)),"")</f>
        <v/>
      </c>
      <c r="P10483" s="28" t="str">
        <f t="array" ref="P10483">IFERROR(SEARCH(ÖĞRETMEN,'VERİ TABANI'!G10483,1),"")</f>
        <v/>
      </c>
      <c r="Q10483" s="29" t="str">
        <f t="shared" si="294"/>
        <v/>
      </c>
    </row>
    <row r="10484" spans="13:17">
      <c r="M10484" s="3" t="str">
        <f>IFERROR(INDEX('SINIF GÜNLER'!$A:$C,MATCH('VERİ TABANI'!$D10484,'SINIF GÜNLER'!$B:$B,0),MATCH('VERİ TABANI'!$M$1,'SINIF GÜNLER'!$A$1:$C$1,0)),"")</f>
        <v/>
      </c>
      <c r="P10484" s="28" t="str">
        <f t="array" ref="P10484">IFERROR(SEARCH(ÖĞRETMEN,'VERİ TABANI'!G10484,1),"")</f>
        <v/>
      </c>
      <c r="Q10484" s="29" t="str">
        <f t="shared" si="294"/>
        <v/>
      </c>
    </row>
    <row r="10485" spans="13:17">
      <c r="M10485" s="3" t="str">
        <f>IFERROR(INDEX('SINIF GÜNLER'!$A:$C,MATCH('VERİ TABANI'!$D10485,'SINIF GÜNLER'!$B:$B,0),MATCH('VERİ TABANI'!$M$1,'SINIF GÜNLER'!$A$1:$C$1,0)),"")</f>
        <v/>
      </c>
      <c r="P10485" s="28" t="str">
        <f t="array" ref="P10485">IFERROR(SEARCH(ÖĞRETMEN,'VERİ TABANI'!G10485,1),"")</f>
        <v/>
      </c>
      <c r="Q10485" s="29" t="str">
        <f t="shared" si="294"/>
        <v/>
      </c>
    </row>
    <row r="10486" spans="13:17">
      <c r="M10486" s="3" t="str">
        <f>IFERROR(INDEX('SINIF GÜNLER'!$A:$C,MATCH('VERİ TABANI'!$D10486,'SINIF GÜNLER'!$B:$B,0),MATCH('VERİ TABANI'!$M$1,'SINIF GÜNLER'!$A$1:$C$1,0)),"")</f>
        <v/>
      </c>
      <c r="P10486" s="28" t="str">
        <f t="array" ref="P10486">IFERROR(SEARCH(ÖĞRETMEN,'VERİ TABANI'!G10486,1),"")</f>
        <v/>
      </c>
      <c r="Q10486" s="29" t="str">
        <f t="shared" si="294"/>
        <v/>
      </c>
    </row>
    <row r="10487" spans="13:17">
      <c r="M10487" s="3" t="str">
        <f>IFERROR(INDEX('SINIF GÜNLER'!$A:$C,MATCH('VERİ TABANI'!$D10487,'SINIF GÜNLER'!$B:$B,0),MATCH('VERİ TABANI'!$M$1,'SINIF GÜNLER'!$A$1:$C$1,0)),"")</f>
        <v/>
      </c>
      <c r="P10487" s="28" t="str">
        <f t="array" ref="P10487">IFERROR(SEARCH(ÖĞRETMEN,'VERİ TABANI'!G10487,1),"")</f>
        <v/>
      </c>
      <c r="Q10487" s="29" t="str">
        <f t="shared" si="294"/>
        <v/>
      </c>
    </row>
    <row r="10488" spans="13:17">
      <c r="M10488" s="3" t="str">
        <f>IFERROR(INDEX('SINIF GÜNLER'!$A:$C,MATCH('VERİ TABANI'!$D10488,'SINIF GÜNLER'!$B:$B,0),MATCH('VERİ TABANI'!$M$1,'SINIF GÜNLER'!$A$1:$C$1,0)),"")</f>
        <v/>
      </c>
      <c r="P10488" s="28" t="str">
        <f t="array" ref="P10488">IFERROR(SEARCH(ÖĞRETMEN,'VERİ TABANI'!G10488,1),"")</f>
        <v/>
      </c>
      <c r="Q10488" s="29" t="str">
        <f t="shared" si="294"/>
        <v/>
      </c>
    </row>
    <row r="10489" spans="13:17">
      <c r="M10489" s="3" t="str">
        <f>IFERROR(INDEX('SINIF GÜNLER'!$A:$C,MATCH('VERİ TABANI'!$D10489,'SINIF GÜNLER'!$B:$B,0),MATCH('VERİ TABANI'!$M$1,'SINIF GÜNLER'!$A$1:$C$1,0)),"")</f>
        <v/>
      </c>
      <c r="P10489" s="28" t="str">
        <f t="array" ref="P10489">IFERROR(SEARCH(ÖĞRETMEN,'VERİ TABANI'!G10489,1),"")</f>
        <v/>
      </c>
      <c r="Q10489" s="29" t="str">
        <f t="shared" si="294"/>
        <v/>
      </c>
    </row>
    <row r="10490" spans="13:17">
      <c r="M10490" s="3" t="str">
        <f>IFERROR(INDEX('SINIF GÜNLER'!$A:$C,MATCH('VERİ TABANI'!$D10490,'SINIF GÜNLER'!$B:$B,0),MATCH('VERİ TABANI'!$M$1,'SINIF GÜNLER'!$A$1:$C$1,0)),"")</f>
        <v/>
      </c>
      <c r="P10490" s="28" t="str">
        <f t="array" ref="P10490">IFERROR(SEARCH(ÖĞRETMEN,'VERİ TABANI'!G10490,1),"")</f>
        <v/>
      </c>
      <c r="Q10490" s="29" t="str">
        <f t="shared" si="294"/>
        <v/>
      </c>
    </row>
    <row r="10491" spans="13:17">
      <c r="M10491" s="3" t="str">
        <f>IFERROR(INDEX('SINIF GÜNLER'!$A:$C,MATCH('VERİ TABANI'!$D10491,'SINIF GÜNLER'!$B:$B,0),MATCH('VERİ TABANI'!$M$1,'SINIF GÜNLER'!$A$1:$C$1,0)),"")</f>
        <v/>
      </c>
      <c r="P10491" s="28" t="str">
        <f t="array" ref="P10491">IFERROR(SEARCH(ÖĞRETMEN,'VERİ TABANI'!G10491,1),"")</f>
        <v/>
      </c>
      <c r="Q10491" s="29" t="str">
        <f t="shared" si="294"/>
        <v/>
      </c>
    </row>
    <row r="10492" spans="13:17">
      <c r="M10492" s="3" t="str">
        <f>IFERROR(INDEX('SINIF GÜNLER'!$A:$C,MATCH('VERİ TABANI'!$D10492,'SINIF GÜNLER'!$B:$B,0),MATCH('VERİ TABANI'!$M$1,'SINIF GÜNLER'!$A$1:$C$1,0)),"")</f>
        <v/>
      </c>
      <c r="P10492" s="28" t="str">
        <f t="array" ref="P10492">IFERROR(SEARCH(ÖĞRETMEN,'VERİ TABANI'!G10492,1),"")</f>
        <v/>
      </c>
      <c r="Q10492" s="29" t="str">
        <f t="shared" si="294"/>
        <v/>
      </c>
    </row>
    <row r="10493" spans="13:17">
      <c r="M10493" s="3" t="str">
        <f>IFERROR(INDEX('SINIF GÜNLER'!$A:$C,MATCH('VERİ TABANI'!$D10493,'SINIF GÜNLER'!$B:$B,0),MATCH('VERİ TABANI'!$M$1,'SINIF GÜNLER'!$A$1:$C$1,0)),"")</f>
        <v/>
      </c>
      <c r="P10493" s="28" t="str">
        <f t="array" ref="P10493">IFERROR(SEARCH(ÖĞRETMEN,'VERİ TABANI'!G10493,1),"")</f>
        <v/>
      </c>
      <c r="Q10493" s="29" t="str">
        <f t="shared" si="294"/>
        <v/>
      </c>
    </row>
    <row r="10494" spans="13:17">
      <c r="M10494" s="3" t="str">
        <f>IFERROR(INDEX('SINIF GÜNLER'!$A:$C,MATCH('VERİ TABANI'!$D10494,'SINIF GÜNLER'!$B:$B,0),MATCH('VERİ TABANI'!$M$1,'SINIF GÜNLER'!$A$1:$C$1,0)),"")</f>
        <v/>
      </c>
      <c r="P10494" s="28" t="str">
        <f t="array" ref="P10494">IFERROR(SEARCH(ÖĞRETMEN,'VERİ TABANI'!G10494,1),"")</f>
        <v/>
      </c>
      <c r="Q10494" s="29" t="str">
        <f t="shared" si="294"/>
        <v/>
      </c>
    </row>
    <row r="10495" spans="13:17">
      <c r="M10495" s="3" t="str">
        <f>IFERROR(INDEX('SINIF GÜNLER'!$A:$C,MATCH('VERİ TABANI'!$D10495,'SINIF GÜNLER'!$B:$B,0),MATCH('VERİ TABANI'!$M$1,'SINIF GÜNLER'!$A$1:$C$1,0)),"")</f>
        <v/>
      </c>
      <c r="P10495" s="28" t="str">
        <f t="array" ref="P10495">IFERROR(SEARCH(ÖĞRETMEN,'VERİ TABANI'!G10495,1),"")</f>
        <v/>
      </c>
      <c r="Q10495" s="29" t="str">
        <f t="shared" si="294"/>
        <v/>
      </c>
    </row>
    <row r="10496" spans="13:17">
      <c r="M10496" s="3" t="str">
        <f>IFERROR(INDEX('SINIF GÜNLER'!$A:$C,MATCH('VERİ TABANI'!$D10496,'SINIF GÜNLER'!$B:$B,0),MATCH('VERİ TABANI'!$M$1,'SINIF GÜNLER'!$A$1:$C$1,0)),"")</f>
        <v/>
      </c>
      <c r="P10496" s="28" t="str">
        <f t="array" ref="P10496">IFERROR(SEARCH(ÖĞRETMEN,'VERİ TABANI'!G10496,1),"")</f>
        <v/>
      </c>
      <c r="Q10496" s="29" t="str">
        <f t="shared" si="294"/>
        <v/>
      </c>
    </row>
    <row r="10497" spans="13:17">
      <c r="M10497" s="3" t="str">
        <f>IFERROR(INDEX('SINIF GÜNLER'!$A:$C,MATCH('VERİ TABANI'!$D10497,'SINIF GÜNLER'!$B:$B,0),MATCH('VERİ TABANI'!$M$1,'SINIF GÜNLER'!$A$1:$C$1,0)),"")</f>
        <v/>
      </c>
      <c r="P10497" s="28" t="str">
        <f t="array" ref="P10497">IFERROR(SEARCH(ÖĞRETMEN,'VERİ TABANI'!G10497,1),"")</f>
        <v/>
      </c>
      <c r="Q10497" s="29" t="str">
        <f t="shared" si="294"/>
        <v/>
      </c>
    </row>
    <row r="10498" spans="13:17">
      <c r="M10498" s="3" t="str">
        <f>IFERROR(INDEX('SINIF GÜNLER'!$A:$C,MATCH('VERİ TABANI'!$D10498,'SINIF GÜNLER'!$B:$B,0),MATCH('VERİ TABANI'!$M$1,'SINIF GÜNLER'!$A$1:$C$1,0)),"")</f>
        <v/>
      </c>
      <c r="P10498" s="28" t="str">
        <f t="array" ref="P10498">IFERROR(SEARCH(ÖĞRETMEN,'VERİ TABANI'!G10498,1),"")</f>
        <v/>
      </c>
      <c r="Q10498" s="29" t="str">
        <f t="shared" si="294"/>
        <v/>
      </c>
    </row>
    <row r="10499" spans="13:17">
      <c r="M10499" s="3" t="str">
        <f>IFERROR(INDEX('SINIF GÜNLER'!$A:$C,MATCH('VERİ TABANI'!$D10499,'SINIF GÜNLER'!$B:$B,0),MATCH('VERİ TABANI'!$M$1,'SINIF GÜNLER'!$A$1:$C$1,0)),"")</f>
        <v/>
      </c>
      <c r="P10499" s="28" t="str">
        <f t="array" ref="P10499">IFERROR(SEARCH(ÖĞRETMEN,'VERİ TABANI'!G10499,1),"")</f>
        <v/>
      </c>
      <c r="Q10499" s="29" t="str">
        <f t="shared" si="294"/>
        <v/>
      </c>
    </row>
    <row r="10500" spans="13:17">
      <c r="M10500" s="3" t="str">
        <f>IFERROR(INDEX('SINIF GÜNLER'!$A:$C,MATCH('VERİ TABANI'!$D10500,'SINIF GÜNLER'!$B:$B,0),MATCH('VERİ TABANI'!$M$1,'SINIF GÜNLER'!$A$1:$C$1,0)),"")</f>
        <v/>
      </c>
      <c r="P10500" s="28" t="str">
        <f t="array" ref="P10500">IFERROR(SEARCH(ÖĞRETMEN,'VERİ TABANI'!G10500,1),"")</f>
        <v/>
      </c>
      <c r="Q10500" s="29" t="str">
        <f t="shared" si="294"/>
        <v/>
      </c>
    </row>
    <row r="10501" spans="13:17">
      <c r="M10501" s="3" t="str">
        <f>IFERROR(INDEX('SINIF GÜNLER'!$A:$C,MATCH('VERİ TABANI'!$D10501,'SINIF GÜNLER'!$B:$B,0),MATCH('VERİ TABANI'!$M$1,'SINIF GÜNLER'!$A$1:$C$1,0)),"")</f>
        <v/>
      </c>
      <c r="P10501" s="28" t="str">
        <f t="array" ref="P10501">IFERROR(SEARCH(ÖĞRETMEN,'VERİ TABANI'!G10501,1),"")</f>
        <v/>
      </c>
      <c r="Q10501" s="29" t="str">
        <f t="shared" si="294"/>
        <v/>
      </c>
    </row>
    <row r="10502" spans="13:17">
      <c r="M10502" s="3" t="str">
        <f>IFERROR(INDEX('SINIF GÜNLER'!$A:$C,MATCH('VERİ TABANI'!$D10502,'SINIF GÜNLER'!$B:$B,0),MATCH('VERİ TABANI'!$M$1,'SINIF GÜNLER'!$A$1:$C$1,0)),"")</f>
        <v/>
      </c>
      <c r="P10502" s="28" t="str">
        <f t="array" ref="P10502">IFERROR(SEARCH(ÖĞRETMEN,'VERİ TABANI'!G10502,1),"")</f>
        <v/>
      </c>
      <c r="Q10502" s="29" t="str">
        <f t="shared" si="294"/>
        <v/>
      </c>
    </row>
    <row r="10503" spans="13:17">
      <c r="M10503" s="3" t="str">
        <f>IFERROR(INDEX('SINIF GÜNLER'!$A:$C,MATCH('VERİ TABANI'!$D10503,'SINIF GÜNLER'!$B:$B,0),MATCH('VERİ TABANI'!$M$1,'SINIF GÜNLER'!$A$1:$C$1,0)),"")</f>
        <v/>
      </c>
      <c r="P10503" s="28" t="str">
        <f t="array" ref="P10503">IFERROR(SEARCH(ÖĞRETMEN,'VERİ TABANI'!G10503,1),"")</f>
        <v/>
      </c>
      <c r="Q10503" s="29" t="str">
        <f t="shared" si="294"/>
        <v/>
      </c>
    </row>
    <row r="10504" spans="13:17">
      <c r="M10504" s="3" t="str">
        <f>IFERROR(INDEX('SINIF GÜNLER'!$A:$C,MATCH('VERİ TABANI'!$D10504,'SINIF GÜNLER'!$B:$B,0),MATCH('VERİ TABANI'!$M$1,'SINIF GÜNLER'!$A$1:$C$1,0)),"")</f>
        <v/>
      </c>
      <c r="P10504" s="28" t="str">
        <f t="array" ref="P10504">IFERROR(SEARCH(ÖĞRETMEN,'VERİ TABANI'!G10504,1),"")</f>
        <v/>
      </c>
      <c r="Q10504" s="29" t="str">
        <f t="shared" ref="Q10504:Q10567" si="295">IF(P10504="","",ROW())</f>
        <v/>
      </c>
    </row>
    <row r="10505" spans="13:17">
      <c r="M10505" s="3" t="str">
        <f>IFERROR(INDEX('SINIF GÜNLER'!$A:$C,MATCH('VERİ TABANI'!$D10505,'SINIF GÜNLER'!$B:$B,0),MATCH('VERİ TABANI'!$M$1,'SINIF GÜNLER'!$A$1:$C$1,0)),"")</f>
        <v/>
      </c>
      <c r="P10505" s="28" t="str">
        <f t="array" ref="P10505">IFERROR(SEARCH(ÖĞRETMEN,'VERİ TABANI'!G10505,1),"")</f>
        <v/>
      </c>
      <c r="Q10505" s="29" t="str">
        <f t="shared" si="295"/>
        <v/>
      </c>
    </row>
    <row r="10506" spans="13:17">
      <c r="M10506" s="3" t="str">
        <f>IFERROR(INDEX('SINIF GÜNLER'!$A:$C,MATCH('VERİ TABANI'!$D10506,'SINIF GÜNLER'!$B:$B,0),MATCH('VERİ TABANI'!$M$1,'SINIF GÜNLER'!$A$1:$C$1,0)),"")</f>
        <v/>
      </c>
      <c r="P10506" s="28" t="str">
        <f t="array" ref="P10506">IFERROR(SEARCH(ÖĞRETMEN,'VERİ TABANI'!G10506,1),"")</f>
        <v/>
      </c>
      <c r="Q10506" s="29" t="str">
        <f t="shared" si="295"/>
        <v/>
      </c>
    </row>
    <row r="10507" spans="13:17">
      <c r="M10507" s="3" t="str">
        <f>IFERROR(INDEX('SINIF GÜNLER'!$A:$C,MATCH('VERİ TABANI'!$D10507,'SINIF GÜNLER'!$B:$B,0),MATCH('VERİ TABANI'!$M$1,'SINIF GÜNLER'!$A$1:$C$1,0)),"")</f>
        <v/>
      </c>
      <c r="P10507" s="28" t="str">
        <f t="array" ref="P10507">IFERROR(SEARCH(ÖĞRETMEN,'VERİ TABANI'!G10507,1),"")</f>
        <v/>
      </c>
      <c r="Q10507" s="29" t="str">
        <f t="shared" si="295"/>
        <v/>
      </c>
    </row>
    <row r="10508" spans="13:17">
      <c r="M10508" s="3" t="str">
        <f>IFERROR(INDEX('SINIF GÜNLER'!$A:$C,MATCH('VERİ TABANI'!$D10508,'SINIF GÜNLER'!$B:$B,0),MATCH('VERİ TABANI'!$M$1,'SINIF GÜNLER'!$A$1:$C$1,0)),"")</f>
        <v/>
      </c>
      <c r="P10508" s="28" t="str">
        <f t="array" ref="P10508">IFERROR(SEARCH(ÖĞRETMEN,'VERİ TABANI'!G10508,1),"")</f>
        <v/>
      </c>
      <c r="Q10508" s="29" t="str">
        <f t="shared" si="295"/>
        <v/>
      </c>
    </row>
    <row r="10509" spans="13:17">
      <c r="M10509" s="3" t="str">
        <f>IFERROR(INDEX('SINIF GÜNLER'!$A:$C,MATCH('VERİ TABANI'!$D10509,'SINIF GÜNLER'!$B:$B,0),MATCH('VERİ TABANI'!$M$1,'SINIF GÜNLER'!$A$1:$C$1,0)),"")</f>
        <v/>
      </c>
      <c r="P10509" s="28" t="str">
        <f t="array" ref="P10509">IFERROR(SEARCH(ÖĞRETMEN,'VERİ TABANI'!G10509,1),"")</f>
        <v/>
      </c>
      <c r="Q10509" s="29" t="str">
        <f t="shared" si="295"/>
        <v/>
      </c>
    </row>
    <row r="10510" spans="13:17">
      <c r="M10510" s="3" t="str">
        <f>IFERROR(INDEX('SINIF GÜNLER'!$A:$C,MATCH('VERİ TABANI'!$D10510,'SINIF GÜNLER'!$B:$B,0),MATCH('VERİ TABANI'!$M$1,'SINIF GÜNLER'!$A$1:$C$1,0)),"")</f>
        <v/>
      </c>
      <c r="P10510" s="28" t="str">
        <f t="array" ref="P10510">IFERROR(SEARCH(ÖĞRETMEN,'VERİ TABANI'!G10510,1),"")</f>
        <v/>
      </c>
      <c r="Q10510" s="29" t="str">
        <f t="shared" si="295"/>
        <v/>
      </c>
    </row>
    <row r="10511" spans="13:17">
      <c r="M10511" s="3" t="str">
        <f>IFERROR(INDEX('SINIF GÜNLER'!$A:$C,MATCH('VERİ TABANI'!$D10511,'SINIF GÜNLER'!$B:$B,0),MATCH('VERİ TABANI'!$M$1,'SINIF GÜNLER'!$A$1:$C$1,0)),"")</f>
        <v/>
      </c>
      <c r="P10511" s="28" t="str">
        <f t="array" ref="P10511">IFERROR(SEARCH(ÖĞRETMEN,'VERİ TABANI'!G10511,1),"")</f>
        <v/>
      </c>
      <c r="Q10511" s="29" t="str">
        <f t="shared" si="295"/>
        <v/>
      </c>
    </row>
    <row r="10512" spans="13:17">
      <c r="M10512" s="3" t="str">
        <f>IFERROR(INDEX('SINIF GÜNLER'!$A:$C,MATCH('VERİ TABANI'!$D10512,'SINIF GÜNLER'!$B:$B,0),MATCH('VERİ TABANI'!$M$1,'SINIF GÜNLER'!$A$1:$C$1,0)),"")</f>
        <v/>
      </c>
      <c r="P10512" s="28" t="str">
        <f t="array" ref="P10512">IFERROR(SEARCH(ÖĞRETMEN,'VERİ TABANI'!G10512,1),"")</f>
        <v/>
      </c>
      <c r="Q10512" s="29" t="str">
        <f t="shared" si="295"/>
        <v/>
      </c>
    </row>
    <row r="10513" spans="13:17">
      <c r="M10513" s="3" t="str">
        <f>IFERROR(INDEX('SINIF GÜNLER'!$A:$C,MATCH('VERİ TABANI'!$D10513,'SINIF GÜNLER'!$B:$B,0),MATCH('VERİ TABANI'!$M$1,'SINIF GÜNLER'!$A$1:$C$1,0)),"")</f>
        <v/>
      </c>
      <c r="P10513" s="28" t="str">
        <f t="array" ref="P10513">IFERROR(SEARCH(ÖĞRETMEN,'VERİ TABANI'!G10513,1),"")</f>
        <v/>
      </c>
      <c r="Q10513" s="29" t="str">
        <f t="shared" si="295"/>
        <v/>
      </c>
    </row>
    <row r="10514" spans="13:17">
      <c r="M10514" s="3" t="str">
        <f>IFERROR(INDEX('SINIF GÜNLER'!$A:$C,MATCH('VERİ TABANI'!$D10514,'SINIF GÜNLER'!$B:$B,0),MATCH('VERİ TABANI'!$M$1,'SINIF GÜNLER'!$A$1:$C$1,0)),"")</f>
        <v/>
      </c>
      <c r="P10514" s="28" t="str">
        <f t="array" ref="P10514">IFERROR(SEARCH(ÖĞRETMEN,'VERİ TABANI'!G10514,1),"")</f>
        <v/>
      </c>
      <c r="Q10514" s="29" t="str">
        <f t="shared" si="295"/>
        <v/>
      </c>
    </row>
    <row r="10515" spans="13:17">
      <c r="M10515" s="3" t="str">
        <f>IFERROR(INDEX('SINIF GÜNLER'!$A:$C,MATCH('VERİ TABANI'!$D10515,'SINIF GÜNLER'!$B:$B,0),MATCH('VERİ TABANI'!$M$1,'SINIF GÜNLER'!$A$1:$C$1,0)),"")</f>
        <v/>
      </c>
      <c r="P10515" s="28" t="str">
        <f t="array" ref="P10515">IFERROR(SEARCH(ÖĞRETMEN,'VERİ TABANI'!G10515,1),"")</f>
        <v/>
      </c>
      <c r="Q10515" s="29" t="str">
        <f t="shared" si="295"/>
        <v/>
      </c>
    </row>
    <row r="10516" spans="13:17">
      <c r="M10516" s="3" t="str">
        <f>IFERROR(INDEX('SINIF GÜNLER'!$A:$C,MATCH('VERİ TABANI'!$D10516,'SINIF GÜNLER'!$B:$B,0),MATCH('VERİ TABANI'!$M$1,'SINIF GÜNLER'!$A$1:$C$1,0)),"")</f>
        <v/>
      </c>
      <c r="P10516" s="28" t="str">
        <f t="array" ref="P10516">IFERROR(SEARCH(ÖĞRETMEN,'VERİ TABANI'!G10516,1),"")</f>
        <v/>
      </c>
      <c r="Q10516" s="29" t="str">
        <f t="shared" si="295"/>
        <v/>
      </c>
    </row>
    <row r="10517" spans="13:17">
      <c r="M10517" s="3" t="str">
        <f>IFERROR(INDEX('SINIF GÜNLER'!$A:$C,MATCH('VERİ TABANI'!$D10517,'SINIF GÜNLER'!$B:$B,0),MATCH('VERİ TABANI'!$M$1,'SINIF GÜNLER'!$A$1:$C$1,0)),"")</f>
        <v/>
      </c>
      <c r="P10517" s="28" t="str">
        <f t="array" ref="P10517">IFERROR(SEARCH(ÖĞRETMEN,'VERİ TABANI'!G10517,1),"")</f>
        <v/>
      </c>
      <c r="Q10517" s="29" t="str">
        <f t="shared" si="295"/>
        <v/>
      </c>
    </row>
    <row r="10518" spans="13:17">
      <c r="M10518" s="3" t="str">
        <f>IFERROR(INDEX('SINIF GÜNLER'!$A:$C,MATCH('VERİ TABANI'!$D10518,'SINIF GÜNLER'!$B:$B,0),MATCH('VERİ TABANI'!$M$1,'SINIF GÜNLER'!$A$1:$C$1,0)),"")</f>
        <v/>
      </c>
      <c r="P10518" s="28" t="str">
        <f t="array" ref="P10518">IFERROR(SEARCH(ÖĞRETMEN,'VERİ TABANI'!G10518,1),"")</f>
        <v/>
      </c>
      <c r="Q10518" s="29" t="str">
        <f t="shared" si="295"/>
        <v/>
      </c>
    </row>
    <row r="10519" spans="13:17">
      <c r="M10519" s="3" t="str">
        <f>IFERROR(INDEX('SINIF GÜNLER'!$A:$C,MATCH('VERİ TABANI'!$D10519,'SINIF GÜNLER'!$B:$B,0),MATCH('VERİ TABANI'!$M$1,'SINIF GÜNLER'!$A$1:$C$1,0)),"")</f>
        <v/>
      </c>
      <c r="P10519" s="28" t="str">
        <f t="array" ref="P10519">IFERROR(SEARCH(ÖĞRETMEN,'VERİ TABANI'!G10519,1),"")</f>
        <v/>
      </c>
      <c r="Q10519" s="29" t="str">
        <f t="shared" si="295"/>
        <v/>
      </c>
    </row>
    <row r="10520" spans="13:17">
      <c r="M10520" s="3" t="str">
        <f>IFERROR(INDEX('SINIF GÜNLER'!$A:$C,MATCH('VERİ TABANI'!$D10520,'SINIF GÜNLER'!$B:$B,0),MATCH('VERİ TABANI'!$M$1,'SINIF GÜNLER'!$A$1:$C$1,0)),"")</f>
        <v/>
      </c>
      <c r="P10520" s="28" t="str">
        <f t="array" ref="P10520">IFERROR(SEARCH(ÖĞRETMEN,'VERİ TABANI'!G10520,1),"")</f>
        <v/>
      </c>
      <c r="Q10520" s="29" t="str">
        <f t="shared" si="295"/>
        <v/>
      </c>
    </row>
    <row r="10521" spans="13:17">
      <c r="M10521" s="3" t="str">
        <f>IFERROR(INDEX('SINIF GÜNLER'!$A:$C,MATCH('VERİ TABANI'!$D10521,'SINIF GÜNLER'!$B:$B,0),MATCH('VERİ TABANI'!$M$1,'SINIF GÜNLER'!$A$1:$C$1,0)),"")</f>
        <v/>
      </c>
      <c r="P10521" s="28" t="str">
        <f t="array" ref="P10521">IFERROR(SEARCH(ÖĞRETMEN,'VERİ TABANI'!G10521,1),"")</f>
        <v/>
      </c>
      <c r="Q10521" s="29" t="str">
        <f t="shared" si="295"/>
        <v/>
      </c>
    </row>
    <row r="10522" spans="13:17">
      <c r="M10522" s="3" t="str">
        <f>IFERROR(INDEX('SINIF GÜNLER'!$A:$C,MATCH('VERİ TABANI'!$D10522,'SINIF GÜNLER'!$B:$B,0),MATCH('VERİ TABANI'!$M$1,'SINIF GÜNLER'!$A$1:$C$1,0)),"")</f>
        <v/>
      </c>
      <c r="P10522" s="28" t="str">
        <f t="array" ref="P10522">IFERROR(SEARCH(ÖĞRETMEN,'VERİ TABANI'!G10522,1),"")</f>
        <v/>
      </c>
      <c r="Q10522" s="29" t="str">
        <f t="shared" si="295"/>
        <v/>
      </c>
    </row>
    <row r="10523" spans="13:17">
      <c r="M10523" s="3" t="str">
        <f>IFERROR(INDEX('SINIF GÜNLER'!$A:$C,MATCH('VERİ TABANI'!$D10523,'SINIF GÜNLER'!$B:$B,0),MATCH('VERİ TABANI'!$M$1,'SINIF GÜNLER'!$A$1:$C$1,0)),"")</f>
        <v/>
      </c>
      <c r="P10523" s="28" t="str">
        <f t="array" ref="P10523">IFERROR(SEARCH(ÖĞRETMEN,'VERİ TABANI'!G10523,1),"")</f>
        <v/>
      </c>
      <c r="Q10523" s="29" t="str">
        <f t="shared" si="295"/>
        <v/>
      </c>
    </row>
    <row r="10524" spans="13:17">
      <c r="M10524" s="3" t="str">
        <f>IFERROR(INDEX('SINIF GÜNLER'!$A:$C,MATCH('VERİ TABANI'!$D10524,'SINIF GÜNLER'!$B:$B,0),MATCH('VERİ TABANI'!$M$1,'SINIF GÜNLER'!$A$1:$C$1,0)),"")</f>
        <v/>
      </c>
      <c r="P10524" s="28" t="str">
        <f t="array" ref="P10524">IFERROR(SEARCH(ÖĞRETMEN,'VERİ TABANI'!G10524,1),"")</f>
        <v/>
      </c>
      <c r="Q10524" s="29" t="str">
        <f t="shared" si="295"/>
        <v/>
      </c>
    </row>
    <row r="10525" spans="13:17">
      <c r="M10525" s="3" t="str">
        <f>IFERROR(INDEX('SINIF GÜNLER'!$A:$C,MATCH('VERİ TABANI'!$D10525,'SINIF GÜNLER'!$B:$B,0),MATCH('VERİ TABANI'!$M$1,'SINIF GÜNLER'!$A$1:$C$1,0)),"")</f>
        <v/>
      </c>
      <c r="P10525" s="28" t="str">
        <f t="array" ref="P10525">IFERROR(SEARCH(ÖĞRETMEN,'VERİ TABANI'!G10525,1),"")</f>
        <v/>
      </c>
      <c r="Q10525" s="29" t="str">
        <f t="shared" si="295"/>
        <v/>
      </c>
    </row>
    <row r="10526" spans="13:17">
      <c r="M10526" s="3" t="str">
        <f>IFERROR(INDEX('SINIF GÜNLER'!$A:$C,MATCH('VERİ TABANI'!$D10526,'SINIF GÜNLER'!$B:$B,0),MATCH('VERİ TABANI'!$M$1,'SINIF GÜNLER'!$A$1:$C$1,0)),"")</f>
        <v/>
      </c>
      <c r="P10526" s="28" t="str">
        <f t="array" ref="P10526">IFERROR(SEARCH(ÖĞRETMEN,'VERİ TABANI'!G10526,1),"")</f>
        <v/>
      </c>
      <c r="Q10526" s="29" t="str">
        <f t="shared" si="295"/>
        <v/>
      </c>
    </row>
    <row r="10527" spans="13:17">
      <c r="M10527" s="3" t="str">
        <f>IFERROR(INDEX('SINIF GÜNLER'!$A:$C,MATCH('VERİ TABANI'!$D10527,'SINIF GÜNLER'!$B:$B,0),MATCH('VERİ TABANI'!$M$1,'SINIF GÜNLER'!$A$1:$C$1,0)),"")</f>
        <v/>
      </c>
      <c r="P10527" s="28" t="str">
        <f t="array" ref="P10527">IFERROR(SEARCH(ÖĞRETMEN,'VERİ TABANI'!G10527,1),"")</f>
        <v/>
      </c>
      <c r="Q10527" s="29" t="str">
        <f t="shared" si="295"/>
        <v/>
      </c>
    </row>
    <row r="10528" spans="13:17">
      <c r="M10528" s="3" t="str">
        <f>IFERROR(INDEX('SINIF GÜNLER'!$A:$C,MATCH('VERİ TABANI'!$D10528,'SINIF GÜNLER'!$B:$B,0),MATCH('VERİ TABANI'!$M$1,'SINIF GÜNLER'!$A$1:$C$1,0)),"")</f>
        <v/>
      </c>
      <c r="P10528" s="28" t="str">
        <f t="array" ref="P10528">IFERROR(SEARCH(ÖĞRETMEN,'VERİ TABANI'!G10528,1),"")</f>
        <v/>
      </c>
      <c r="Q10528" s="29" t="str">
        <f t="shared" si="295"/>
        <v/>
      </c>
    </row>
    <row r="10529" spans="13:17">
      <c r="M10529" s="3" t="str">
        <f>IFERROR(INDEX('SINIF GÜNLER'!$A:$C,MATCH('VERİ TABANI'!$D10529,'SINIF GÜNLER'!$B:$B,0),MATCH('VERİ TABANI'!$M$1,'SINIF GÜNLER'!$A$1:$C$1,0)),"")</f>
        <v/>
      </c>
      <c r="P10529" s="28" t="str">
        <f t="array" ref="P10529">IFERROR(SEARCH(ÖĞRETMEN,'VERİ TABANI'!G10529,1),"")</f>
        <v/>
      </c>
      <c r="Q10529" s="29" t="str">
        <f t="shared" si="295"/>
        <v/>
      </c>
    </row>
    <row r="10530" spans="13:17">
      <c r="M10530" s="3" t="str">
        <f>IFERROR(INDEX('SINIF GÜNLER'!$A:$C,MATCH('VERİ TABANI'!$D10530,'SINIF GÜNLER'!$B:$B,0),MATCH('VERİ TABANI'!$M$1,'SINIF GÜNLER'!$A$1:$C$1,0)),"")</f>
        <v/>
      </c>
      <c r="P10530" s="28" t="str">
        <f t="array" ref="P10530">IFERROR(SEARCH(ÖĞRETMEN,'VERİ TABANI'!G10530,1),"")</f>
        <v/>
      </c>
      <c r="Q10530" s="29" t="str">
        <f t="shared" si="295"/>
        <v/>
      </c>
    </row>
    <row r="10531" spans="13:17">
      <c r="M10531" s="3" t="str">
        <f>IFERROR(INDEX('SINIF GÜNLER'!$A:$C,MATCH('VERİ TABANI'!$D10531,'SINIF GÜNLER'!$B:$B,0),MATCH('VERİ TABANI'!$M$1,'SINIF GÜNLER'!$A$1:$C$1,0)),"")</f>
        <v/>
      </c>
      <c r="P10531" s="28" t="str">
        <f t="array" ref="P10531">IFERROR(SEARCH(ÖĞRETMEN,'VERİ TABANI'!G10531,1),"")</f>
        <v/>
      </c>
      <c r="Q10531" s="29" t="str">
        <f t="shared" si="295"/>
        <v/>
      </c>
    </row>
    <row r="10532" spans="13:17">
      <c r="M10532" s="3" t="str">
        <f>IFERROR(INDEX('SINIF GÜNLER'!$A:$C,MATCH('VERİ TABANI'!$D10532,'SINIF GÜNLER'!$B:$B,0),MATCH('VERİ TABANI'!$M$1,'SINIF GÜNLER'!$A$1:$C$1,0)),"")</f>
        <v/>
      </c>
      <c r="P10532" s="28" t="str">
        <f t="array" ref="P10532">IFERROR(SEARCH(ÖĞRETMEN,'VERİ TABANI'!G10532,1),"")</f>
        <v/>
      </c>
      <c r="Q10532" s="29" t="str">
        <f t="shared" si="295"/>
        <v/>
      </c>
    </row>
    <row r="10533" spans="13:17">
      <c r="M10533" s="3" t="str">
        <f>IFERROR(INDEX('SINIF GÜNLER'!$A:$C,MATCH('VERİ TABANI'!$D10533,'SINIF GÜNLER'!$B:$B,0),MATCH('VERİ TABANI'!$M$1,'SINIF GÜNLER'!$A$1:$C$1,0)),"")</f>
        <v/>
      </c>
      <c r="P10533" s="28" t="str">
        <f t="array" ref="P10533">IFERROR(SEARCH(ÖĞRETMEN,'VERİ TABANI'!G10533,1),"")</f>
        <v/>
      </c>
      <c r="Q10533" s="29" t="str">
        <f t="shared" si="295"/>
        <v/>
      </c>
    </row>
    <row r="10534" spans="13:17">
      <c r="M10534" s="3" t="str">
        <f>IFERROR(INDEX('SINIF GÜNLER'!$A:$C,MATCH('VERİ TABANI'!$D10534,'SINIF GÜNLER'!$B:$B,0),MATCH('VERİ TABANI'!$M$1,'SINIF GÜNLER'!$A$1:$C$1,0)),"")</f>
        <v/>
      </c>
      <c r="P10534" s="28" t="str">
        <f t="array" ref="P10534">IFERROR(SEARCH(ÖĞRETMEN,'VERİ TABANI'!G10534,1),"")</f>
        <v/>
      </c>
      <c r="Q10534" s="29" t="str">
        <f t="shared" si="295"/>
        <v/>
      </c>
    </row>
    <row r="10535" spans="13:17">
      <c r="M10535" s="3" t="str">
        <f>IFERROR(INDEX('SINIF GÜNLER'!$A:$C,MATCH('VERİ TABANI'!$D10535,'SINIF GÜNLER'!$B:$B,0),MATCH('VERİ TABANI'!$M$1,'SINIF GÜNLER'!$A$1:$C$1,0)),"")</f>
        <v/>
      </c>
      <c r="P10535" s="28" t="str">
        <f t="array" ref="P10535">IFERROR(SEARCH(ÖĞRETMEN,'VERİ TABANI'!G10535,1),"")</f>
        <v/>
      </c>
      <c r="Q10535" s="29" t="str">
        <f t="shared" si="295"/>
        <v/>
      </c>
    </row>
    <row r="10536" spans="13:17">
      <c r="M10536" s="3" t="str">
        <f>IFERROR(INDEX('SINIF GÜNLER'!$A:$C,MATCH('VERİ TABANI'!$D10536,'SINIF GÜNLER'!$B:$B,0),MATCH('VERİ TABANI'!$M$1,'SINIF GÜNLER'!$A$1:$C$1,0)),"")</f>
        <v/>
      </c>
      <c r="P10536" s="28" t="str">
        <f t="array" ref="P10536">IFERROR(SEARCH(ÖĞRETMEN,'VERİ TABANI'!G10536,1),"")</f>
        <v/>
      </c>
      <c r="Q10536" s="29" t="str">
        <f t="shared" si="295"/>
        <v/>
      </c>
    </row>
    <row r="10537" spans="13:17">
      <c r="M10537" s="3" t="str">
        <f>IFERROR(INDEX('SINIF GÜNLER'!$A:$C,MATCH('VERİ TABANI'!$D10537,'SINIF GÜNLER'!$B:$B,0),MATCH('VERİ TABANI'!$M$1,'SINIF GÜNLER'!$A$1:$C$1,0)),"")</f>
        <v/>
      </c>
      <c r="P10537" s="28" t="str">
        <f t="array" ref="P10537">IFERROR(SEARCH(ÖĞRETMEN,'VERİ TABANI'!G10537,1),"")</f>
        <v/>
      </c>
      <c r="Q10537" s="29" t="str">
        <f t="shared" si="295"/>
        <v/>
      </c>
    </row>
    <row r="10538" spans="13:17">
      <c r="M10538" s="3" t="str">
        <f>IFERROR(INDEX('SINIF GÜNLER'!$A:$C,MATCH('VERİ TABANI'!$D10538,'SINIF GÜNLER'!$B:$B,0),MATCH('VERİ TABANI'!$M$1,'SINIF GÜNLER'!$A$1:$C$1,0)),"")</f>
        <v/>
      </c>
      <c r="P10538" s="28" t="str">
        <f t="array" ref="P10538">IFERROR(SEARCH(ÖĞRETMEN,'VERİ TABANI'!G10538,1),"")</f>
        <v/>
      </c>
      <c r="Q10538" s="29" t="str">
        <f t="shared" si="295"/>
        <v/>
      </c>
    </row>
    <row r="10539" spans="13:17">
      <c r="M10539" s="3" t="str">
        <f>IFERROR(INDEX('SINIF GÜNLER'!$A:$C,MATCH('VERİ TABANI'!$D10539,'SINIF GÜNLER'!$B:$B,0),MATCH('VERİ TABANI'!$M$1,'SINIF GÜNLER'!$A$1:$C$1,0)),"")</f>
        <v/>
      </c>
      <c r="P10539" s="28" t="str">
        <f t="array" ref="P10539">IFERROR(SEARCH(ÖĞRETMEN,'VERİ TABANI'!G10539,1),"")</f>
        <v/>
      </c>
      <c r="Q10539" s="29" t="str">
        <f t="shared" si="295"/>
        <v/>
      </c>
    </row>
    <row r="10540" spans="13:17">
      <c r="M10540" s="3" t="str">
        <f>IFERROR(INDEX('SINIF GÜNLER'!$A:$C,MATCH('VERİ TABANI'!$D10540,'SINIF GÜNLER'!$B:$B,0),MATCH('VERİ TABANI'!$M$1,'SINIF GÜNLER'!$A$1:$C$1,0)),"")</f>
        <v/>
      </c>
      <c r="P10540" s="28" t="str">
        <f t="array" ref="P10540">IFERROR(SEARCH(ÖĞRETMEN,'VERİ TABANI'!G10540,1),"")</f>
        <v/>
      </c>
      <c r="Q10540" s="29" t="str">
        <f t="shared" si="295"/>
        <v/>
      </c>
    </row>
    <row r="10541" spans="13:17">
      <c r="M10541" s="3" t="str">
        <f>IFERROR(INDEX('SINIF GÜNLER'!$A:$C,MATCH('VERİ TABANI'!$D10541,'SINIF GÜNLER'!$B:$B,0),MATCH('VERİ TABANI'!$M$1,'SINIF GÜNLER'!$A$1:$C$1,0)),"")</f>
        <v/>
      </c>
      <c r="P10541" s="28" t="str">
        <f t="array" ref="P10541">IFERROR(SEARCH(ÖĞRETMEN,'VERİ TABANI'!G10541,1),"")</f>
        <v/>
      </c>
      <c r="Q10541" s="29" t="str">
        <f t="shared" si="295"/>
        <v/>
      </c>
    </row>
    <row r="10542" spans="13:17">
      <c r="M10542" s="3" t="str">
        <f>IFERROR(INDEX('SINIF GÜNLER'!$A:$C,MATCH('VERİ TABANI'!$D10542,'SINIF GÜNLER'!$B:$B,0),MATCH('VERİ TABANI'!$M$1,'SINIF GÜNLER'!$A$1:$C$1,0)),"")</f>
        <v/>
      </c>
      <c r="P10542" s="28" t="str">
        <f t="array" ref="P10542">IFERROR(SEARCH(ÖĞRETMEN,'VERİ TABANI'!G10542,1),"")</f>
        <v/>
      </c>
      <c r="Q10542" s="29" t="str">
        <f t="shared" si="295"/>
        <v/>
      </c>
    </row>
    <row r="10543" spans="13:17">
      <c r="M10543" s="3" t="str">
        <f>IFERROR(INDEX('SINIF GÜNLER'!$A:$C,MATCH('VERİ TABANI'!$D10543,'SINIF GÜNLER'!$B:$B,0),MATCH('VERİ TABANI'!$M$1,'SINIF GÜNLER'!$A$1:$C$1,0)),"")</f>
        <v/>
      </c>
      <c r="P10543" s="28" t="str">
        <f t="array" ref="P10543">IFERROR(SEARCH(ÖĞRETMEN,'VERİ TABANI'!G10543,1),"")</f>
        <v/>
      </c>
      <c r="Q10543" s="29" t="str">
        <f t="shared" si="295"/>
        <v/>
      </c>
    </row>
    <row r="10544" spans="13:17">
      <c r="M10544" s="3" t="str">
        <f>IFERROR(INDEX('SINIF GÜNLER'!$A:$C,MATCH('VERİ TABANI'!$D10544,'SINIF GÜNLER'!$B:$B,0),MATCH('VERİ TABANI'!$M$1,'SINIF GÜNLER'!$A$1:$C$1,0)),"")</f>
        <v/>
      </c>
      <c r="P10544" s="28" t="str">
        <f t="array" ref="P10544">IFERROR(SEARCH(ÖĞRETMEN,'VERİ TABANI'!G10544,1),"")</f>
        <v/>
      </c>
      <c r="Q10544" s="29" t="str">
        <f t="shared" si="295"/>
        <v/>
      </c>
    </row>
    <row r="10545" spans="13:17">
      <c r="M10545" s="3" t="str">
        <f>IFERROR(INDEX('SINIF GÜNLER'!$A:$C,MATCH('VERİ TABANI'!$D10545,'SINIF GÜNLER'!$B:$B,0),MATCH('VERİ TABANI'!$M$1,'SINIF GÜNLER'!$A$1:$C$1,0)),"")</f>
        <v/>
      </c>
      <c r="P10545" s="28" t="str">
        <f t="array" ref="P10545">IFERROR(SEARCH(ÖĞRETMEN,'VERİ TABANI'!G10545,1),"")</f>
        <v/>
      </c>
      <c r="Q10545" s="29" t="str">
        <f t="shared" si="295"/>
        <v/>
      </c>
    </row>
    <row r="10546" spans="13:17">
      <c r="M10546" s="3" t="str">
        <f>IFERROR(INDEX('SINIF GÜNLER'!$A:$C,MATCH('VERİ TABANI'!$D10546,'SINIF GÜNLER'!$B:$B,0),MATCH('VERİ TABANI'!$M$1,'SINIF GÜNLER'!$A$1:$C$1,0)),"")</f>
        <v/>
      </c>
      <c r="P10546" s="28" t="str">
        <f t="array" ref="P10546">IFERROR(SEARCH(ÖĞRETMEN,'VERİ TABANI'!G10546,1),"")</f>
        <v/>
      </c>
      <c r="Q10546" s="29" t="str">
        <f t="shared" si="295"/>
        <v/>
      </c>
    </row>
    <row r="10547" spans="13:17">
      <c r="M10547" s="3" t="str">
        <f>IFERROR(INDEX('SINIF GÜNLER'!$A:$C,MATCH('VERİ TABANI'!$D10547,'SINIF GÜNLER'!$B:$B,0),MATCH('VERİ TABANI'!$M$1,'SINIF GÜNLER'!$A$1:$C$1,0)),"")</f>
        <v/>
      </c>
      <c r="P10547" s="28" t="str">
        <f t="array" ref="P10547">IFERROR(SEARCH(ÖĞRETMEN,'VERİ TABANI'!G10547,1),"")</f>
        <v/>
      </c>
      <c r="Q10547" s="29" t="str">
        <f t="shared" si="295"/>
        <v/>
      </c>
    </row>
    <row r="10548" spans="13:17">
      <c r="M10548" s="3" t="str">
        <f>IFERROR(INDEX('SINIF GÜNLER'!$A:$C,MATCH('VERİ TABANI'!$D10548,'SINIF GÜNLER'!$B:$B,0),MATCH('VERİ TABANI'!$M$1,'SINIF GÜNLER'!$A$1:$C$1,0)),"")</f>
        <v/>
      </c>
      <c r="P10548" s="28" t="str">
        <f t="array" ref="P10548">IFERROR(SEARCH(ÖĞRETMEN,'VERİ TABANI'!G10548,1),"")</f>
        <v/>
      </c>
      <c r="Q10548" s="29" t="str">
        <f t="shared" si="295"/>
        <v/>
      </c>
    </row>
    <row r="10549" spans="13:17">
      <c r="M10549" s="3" t="str">
        <f>IFERROR(INDEX('SINIF GÜNLER'!$A:$C,MATCH('VERİ TABANI'!$D10549,'SINIF GÜNLER'!$B:$B,0),MATCH('VERİ TABANI'!$M$1,'SINIF GÜNLER'!$A$1:$C$1,0)),"")</f>
        <v/>
      </c>
      <c r="P10549" s="28" t="str">
        <f t="array" ref="P10549">IFERROR(SEARCH(ÖĞRETMEN,'VERİ TABANI'!G10549,1),"")</f>
        <v/>
      </c>
      <c r="Q10549" s="29" t="str">
        <f t="shared" si="295"/>
        <v/>
      </c>
    </row>
    <row r="10550" spans="13:17">
      <c r="M10550" s="3" t="str">
        <f>IFERROR(INDEX('SINIF GÜNLER'!$A:$C,MATCH('VERİ TABANI'!$D10550,'SINIF GÜNLER'!$B:$B,0),MATCH('VERİ TABANI'!$M$1,'SINIF GÜNLER'!$A$1:$C$1,0)),"")</f>
        <v/>
      </c>
      <c r="P10550" s="28" t="str">
        <f t="array" ref="P10550">IFERROR(SEARCH(ÖĞRETMEN,'VERİ TABANI'!G10550,1),"")</f>
        <v/>
      </c>
      <c r="Q10550" s="29" t="str">
        <f t="shared" si="295"/>
        <v/>
      </c>
    </row>
    <row r="10551" spans="13:17">
      <c r="M10551" s="3" t="str">
        <f>IFERROR(INDEX('SINIF GÜNLER'!$A:$C,MATCH('VERİ TABANI'!$D10551,'SINIF GÜNLER'!$B:$B,0),MATCH('VERİ TABANI'!$M$1,'SINIF GÜNLER'!$A$1:$C$1,0)),"")</f>
        <v/>
      </c>
      <c r="P10551" s="28" t="str">
        <f t="array" ref="P10551">IFERROR(SEARCH(ÖĞRETMEN,'VERİ TABANI'!G10551,1),"")</f>
        <v/>
      </c>
      <c r="Q10551" s="29" t="str">
        <f t="shared" si="295"/>
        <v/>
      </c>
    </row>
    <row r="10552" spans="13:17">
      <c r="M10552" s="3" t="str">
        <f>IFERROR(INDEX('SINIF GÜNLER'!$A:$C,MATCH('VERİ TABANI'!$D10552,'SINIF GÜNLER'!$B:$B,0),MATCH('VERİ TABANI'!$M$1,'SINIF GÜNLER'!$A$1:$C$1,0)),"")</f>
        <v/>
      </c>
      <c r="P10552" s="28" t="str">
        <f t="array" ref="P10552">IFERROR(SEARCH(ÖĞRETMEN,'VERİ TABANI'!G10552,1),"")</f>
        <v/>
      </c>
      <c r="Q10552" s="29" t="str">
        <f t="shared" si="295"/>
        <v/>
      </c>
    </row>
    <row r="10553" spans="13:17">
      <c r="M10553" s="3" t="str">
        <f>IFERROR(INDEX('SINIF GÜNLER'!$A:$C,MATCH('VERİ TABANI'!$D10553,'SINIF GÜNLER'!$B:$B,0),MATCH('VERİ TABANI'!$M$1,'SINIF GÜNLER'!$A$1:$C$1,0)),"")</f>
        <v/>
      </c>
      <c r="P10553" s="28" t="str">
        <f t="array" ref="P10553">IFERROR(SEARCH(ÖĞRETMEN,'VERİ TABANI'!G10553,1),"")</f>
        <v/>
      </c>
      <c r="Q10553" s="29" t="str">
        <f t="shared" si="295"/>
        <v/>
      </c>
    </row>
    <row r="10554" spans="13:17">
      <c r="M10554" s="3" t="str">
        <f>IFERROR(INDEX('SINIF GÜNLER'!$A:$C,MATCH('VERİ TABANI'!$D10554,'SINIF GÜNLER'!$B:$B,0),MATCH('VERİ TABANI'!$M$1,'SINIF GÜNLER'!$A$1:$C$1,0)),"")</f>
        <v/>
      </c>
      <c r="P10554" s="28" t="str">
        <f t="array" ref="P10554">IFERROR(SEARCH(ÖĞRETMEN,'VERİ TABANI'!G10554,1),"")</f>
        <v/>
      </c>
      <c r="Q10554" s="29" t="str">
        <f t="shared" si="295"/>
        <v/>
      </c>
    </row>
    <row r="10555" spans="13:17">
      <c r="M10555" s="3" t="str">
        <f>IFERROR(INDEX('SINIF GÜNLER'!$A:$C,MATCH('VERİ TABANI'!$D10555,'SINIF GÜNLER'!$B:$B,0),MATCH('VERİ TABANI'!$M$1,'SINIF GÜNLER'!$A$1:$C$1,0)),"")</f>
        <v/>
      </c>
      <c r="P10555" s="28" t="str">
        <f t="array" ref="P10555">IFERROR(SEARCH(ÖĞRETMEN,'VERİ TABANI'!G10555,1),"")</f>
        <v/>
      </c>
      <c r="Q10555" s="29" t="str">
        <f t="shared" si="295"/>
        <v/>
      </c>
    </row>
    <row r="10556" spans="13:17">
      <c r="M10556" s="3" t="str">
        <f>IFERROR(INDEX('SINIF GÜNLER'!$A:$C,MATCH('VERİ TABANI'!$D10556,'SINIF GÜNLER'!$B:$B,0),MATCH('VERİ TABANI'!$M$1,'SINIF GÜNLER'!$A$1:$C$1,0)),"")</f>
        <v/>
      </c>
      <c r="P10556" s="28" t="str">
        <f t="array" ref="P10556">IFERROR(SEARCH(ÖĞRETMEN,'VERİ TABANI'!G10556,1),"")</f>
        <v/>
      </c>
      <c r="Q10556" s="29" t="str">
        <f t="shared" si="295"/>
        <v/>
      </c>
    </row>
    <row r="10557" spans="13:17">
      <c r="M10557" s="3" t="str">
        <f>IFERROR(INDEX('SINIF GÜNLER'!$A:$C,MATCH('VERİ TABANI'!$D10557,'SINIF GÜNLER'!$B:$B,0),MATCH('VERİ TABANI'!$M$1,'SINIF GÜNLER'!$A$1:$C$1,0)),"")</f>
        <v/>
      </c>
      <c r="P10557" s="28" t="str">
        <f t="array" ref="P10557">IFERROR(SEARCH(ÖĞRETMEN,'VERİ TABANI'!G10557,1),"")</f>
        <v/>
      </c>
      <c r="Q10557" s="29" t="str">
        <f t="shared" si="295"/>
        <v/>
      </c>
    </row>
    <row r="10558" spans="13:17">
      <c r="M10558" s="3" t="str">
        <f>IFERROR(INDEX('SINIF GÜNLER'!$A:$C,MATCH('VERİ TABANI'!$D10558,'SINIF GÜNLER'!$B:$B,0),MATCH('VERİ TABANI'!$M$1,'SINIF GÜNLER'!$A$1:$C$1,0)),"")</f>
        <v/>
      </c>
      <c r="P10558" s="28" t="str">
        <f t="array" ref="P10558">IFERROR(SEARCH(ÖĞRETMEN,'VERİ TABANI'!G10558,1),"")</f>
        <v/>
      </c>
      <c r="Q10558" s="29" t="str">
        <f t="shared" si="295"/>
        <v/>
      </c>
    </row>
    <row r="10559" spans="13:17">
      <c r="M10559" s="3" t="str">
        <f>IFERROR(INDEX('SINIF GÜNLER'!$A:$C,MATCH('VERİ TABANI'!$D10559,'SINIF GÜNLER'!$B:$B,0),MATCH('VERİ TABANI'!$M$1,'SINIF GÜNLER'!$A$1:$C$1,0)),"")</f>
        <v/>
      </c>
      <c r="P10559" s="28" t="str">
        <f t="array" ref="P10559">IFERROR(SEARCH(ÖĞRETMEN,'VERİ TABANI'!G10559,1),"")</f>
        <v/>
      </c>
      <c r="Q10559" s="29" t="str">
        <f t="shared" si="295"/>
        <v/>
      </c>
    </row>
    <row r="10560" spans="13:17">
      <c r="M10560" s="3" t="str">
        <f>IFERROR(INDEX('SINIF GÜNLER'!$A:$C,MATCH('VERİ TABANI'!$D10560,'SINIF GÜNLER'!$B:$B,0),MATCH('VERİ TABANI'!$M$1,'SINIF GÜNLER'!$A$1:$C$1,0)),"")</f>
        <v/>
      </c>
      <c r="P10560" s="28" t="str">
        <f t="array" ref="P10560">IFERROR(SEARCH(ÖĞRETMEN,'VERİ TABANI'!G10560,1),"")</f>
        <v/>
      </c>
      <c r="Q10560" s="29" t="str">
        <f t="shared" si="295"/>
        <v/>
      </c>
    </row>
    <row r="10561" spans="13:17">
      <c r="M10561" s="3" t="str">
        <f>IFERROR(INDEX('SINIF GÜNLER'!$A:$C,MATCH('VERİ TABANI'!$D10561,'SINIF GÜNLER'!$B:$B,0),MATCH('VERİ TABANI'!$M$1,'SINIF GÜNLER'!$A$1:$C$1,0)),"")</f>
        <v/>
      </c>
      <c r="P10561" s="28" t="str">
        <f t="array" ref="P10561">IFERROR(SEARCH(ÖĞRETMEN,'VERİ TABANI'!G10561,1),"")</f>
        <v/>
      </c>
      <c r="Q10561" s="29" t="str">
        <f t="shared" si="295"/>
        <v/>
      </c>
    </row>
    <row r="10562" spans="13:17">
      <c r="M10562" s="3" t="str">
        <f>IFERROR(INDEX('SINIF GÜNLER'!$A:$C,MATCH('VERİ TABANI'!$D10562,'SINIF GÜNLER'!$B:$B,0),MATCH('VERİ TABANI'!$M$1,'SINIF GÜNLER'!$A$1:$C$1,0)),"")</f>
        <v/>
      </c>
      <c r="P10562" s="28" t="str">
        <f t="array" ref="P10562">IFERROR(SEARCH(ÖĞRETMEN,'VERİ TABANI'!G10562,1),"")</f>
        <v/>
      </c>
      <c r="Q10562" s="29" t="str">
        <f t="shared" si="295"/>
        <v/>
      </c>
    </row>
    <row r="10563" spans="13:17">
      <c r="M10563" s="3" t="str">
        <f>IFERROR(INDEX('SINIF GÜNLER'!$A:$C,MATCH('VERİ TABANI'!$D10563,'SINIF GÜNLER'!$B:$B,0),MATCH('VERİ TABANI'!$M$1,'SINIF GÜNLER'!$A$1:$C$1,0)),"")</f>
        <v/>
      </c>
      <c r="P10563" s="28" t="str">
        <f t="array" ref="P10563">IFERROR(SEARCH(ÖĞRETMEN,'VERİ TABANI'!G10563,1),"")</f>
        <v/>
      </c>
      <c r="Q10563" s="29" t="str">
        <f t="shared" si="295"/>
        <v/>
      </c>
    </row>
    <row r="10564" spans="13:17">
      <c r="M10564" s="3" t="str">
        <f>IFERROR(INDEX('SINIF GÜNLER'!$A:$C,MATCH('VERİ TABANI'!$D10564,'SINIF GÜNLER'!$B:$B,0),MATCH('VERİ TABANI'!$M$1,'SINIF GÜNLER'!$A$1:$C$1,0)),"")</f>
        <v/>
      </c>
      <c r="P10564" s="28" t="str">
        <f t="array" ref="P10564">IFERROR(SEARCH(ÖĞRETMEN,'VERİ TABANI'!G10564,1),"")</f>
        <v/>
      </c>
      <c r="Q10564" s="29" t="str">
        <f t="shared" si="295"/>
        <v/>
      </c>
    </row>
    <row r="10565" spans="13:17">
      <c r="M10565" s="3" t="str">
        <f>IFERROR(INDEX('SINIF GÜNLER'!$A:$C,MATCH('VERİ TABANI'!$D10565,'SINIF GÜNLER'!$B:$B,0),MATCH('VERİ TABANI'!$M$1,'SINIF GÜNLER'!$A$1:$C$1,0)),"")</f>
        <v/>
      </c>
      <c r="P10565" s="28" t="str">
        <f t="array" ref="P10565">IFERROR(SEARCH(ÖĞRETMEN,'VERİ TABANI'!G10565,1),"")</f>
        <v/>
      </c>
      <c r="Q10565" s="29" t="str">
        <f t="shared" si="295"/>
        <v/>
      </c>
    </row>
    <row r="10566" spans="13:17">
      <c r="M10566" s="3" t="str">
        <f>IFERROR(INDEX('SINIF GÜNLER'!$A:$C,MATCH('VERİ TABANI'!$D10566,'SINIF GÜNLER'!$B:$B,0),MATCH('VERİ TABANI'!$M$1,'SINIF GÜNLER'!$A$1:$C$1,0)),"")</f>
        <v/>
      </c>
      <c r="P10566" s="28" t="str">
        <f t="array" ref="P10566">IFERROR(SEARCH(ÖĞRETMEN,'VERİ TABANI'!G10566,1),"")</f>
        <v/>
      </c>
      <c r="Q10566" s="29" t="str">
        <f t="shared" si="295"/>
        <v/>
      </c>
    </row>
    <row r="10567" spans="13:17">
      <c r="M10567" s="3" t="str">
        <f>IFERROR(INDEX('SINIF GÜNLER'!$A:$C,MATCH('VERİ TABANI'!$D10567,'SINIF GÜNLER'!$B:$B,0),MATCH('VERİ TABANI'!$M$1,'SINIF GÜNLER'!$A$1:$C$1,0)),"")</f>
        <v/>
      </c>
      <c r="P10567" s="28" t="str">
        <f t="array" ref="P10567">IFERROR(SEARCH(ÖĞRETMEN,'VERİ TABANI'!G10567,1),"")</f>
        <v/>
      </c>
      <c r="Q10567" s="29" t="str">
        <f t="shared" si="295"/>
        <v/>
      </c>
    </row>
    <row r="10568" spans="13:17">
      <c r="M10568" s="3" t="str">
        <f>IFERROR(INDEX('SINIF GÜNLER'!$A:$C,MATCH('VERİ TABANI'!$D10568,'SINIF GÜNLER'!$B:$B,0),MATCH('VERİ TABANI'!$M$1,'SINIF GÜNLER'!$A$1:$C$1,0)),"")</f>
        <v/>
      </c>
      <c r="P10568" s="28" t="str">
        <f t="array" ref="P10568">IFERROR(SEARCH(ÖĞRETMEN,'VERİ TABANI'!G10568,1),"")</f>
        <v/>
      </c>
      <c r="Q10568" s="29" t="str">
        <f t="shared" ref="Q10568:Q10631" si="296">IF(P10568="","",ROW())</f>
        <v/>
      </c>
    </row>
    <row r="10569" spans="13:17">
      <c r="M10569" s="3" t="str">
        <f>IFERROR(INDEX('SINIF GÜNLER'!$A:$C,MATCH('VERİ TABANI'!$D10569,'SINIF GÜNLER'!$B:$B,0),MATCH('VERİ TABANI'!$M$1,'SINIF GÜNLER'!$A$1:$C$1,0)),"")</f>
        <v/>
      </c>
      <c r="P10569" s="28" t="str">
        <f t="array" ref="P10569">IFERROR(SEARCH(ÖĞRETMEN,'VERİ TABANI'!G10569,1),"")</f>
        <v/>
      </c>
      <c r="Q10569" s="29" t="str">
        <f t="shared" si="296"/>
        <v/>
      </c>
    </row>
    <row r="10570" spans="13:17">
      <c r="M10570" s="3" t="str">
        <f>IFERROR(INDEX('SINIF GÜNLER'!$A:$C,MATCH('VERİ TABANI'!$D10570,'SINIF GÜNLER'!$B:$B,0),MATCH('VERİ TABANI'!$M$1,'SINIF GÜNLER'!$A$1:$C$1,0)),"")</f>
        <v/>
      </c>
      <c r="P10570" s="28" t="str">
        <f t="array" ref="P10570">IFERROR(SEARCH(ÖĞRETMEN,'VERİ TABANI'!G10570,1),"")</f>
        <v/>
      </c>
      <c r="Q10570" s="29" t="str">
        <f t="shared" si="296"/>
        <v/>
      </c>
    </row>
    <row r="10571" spans="13:17">
      <c r="M10571" s="3" t="str">
        <f>IFERROR(INDEX('SINIF GÜNLER'!$A:$C,MATCH('VERİ TABANI'!$D10571,'SINIF GÜNLER'!$B:$B,0),MATCH('VERİ TABANI'!$M$1,'SINIF GÜNLER'!$A$1:$C$1,0)),"")</f>
        <v/>
      </c>
      <c r="P10571" s="28" t="str">
        <f t="array" ref="P10571">IFERROR(SEARCH(ÖĞRETMEN,'VERİ TABANI'!G10571,1),"")</f>
        <v/>
      </c>
      <c r="Q10571" s="29" t="str">
        <f t="shared" si="296"/>
        <v/>
      </c>
    </row>
    <row r="10572" spans="13:17">
      <c r="M10572" s="3" t="str">
        <f>IFERROR(INDEX('SINIF GÜNLER'!$A:$C,MATCH('VERİ TABANI'!$D10572,'SINIF GÜNLER'!$B:$B,0),MATCH('VERİ TABANI'!$M$1,'SINIF GÜNLER'!$A$1:$C$1,0)),"")</f>
        <v/>
      </c>
      <c r="P10572" s="28" t="str">
        <f t="array" ref="P10572">IFERROR(SEARCH(ÖĞRETMEN,'VERİ TABANI'!G10572,1),"")</f>
        <v/>
      </c>
      <c r="Q10572" s="29" t="str">
        <f t="shared" si="296"/>
        <v/>
      </c>
    </row>
    <row r="10573" spans="13:17">
      <c r="M10573" s="3" t="str">
        <f>IFERROR(INDEX('SINIF GÜNLER'!$A:$C,MATCH('VERİ TABANI'!$D10573,'SINIF GÜNLER'!$B:$B,0),MATCH('VERİ TABANI'!$M$1,'SINIF GÜNLER'!$A$1:$C$1,0)),"")</f>
        <v/>
      </c>
      <c r="P10573" s="28" t="str">
        <f t="array" ref="P10573">IFERROR(SEARCH(ÖĞRETMEN,'VERİ TABANI'!G10573,1),"")</f>
        <v/>
      </c>
      <c r="Q10573" s="29" t="str">
        <f t="shared" si="296"/>
        <v/>
      </c>
    </row>
    <row r="10574" spans="13:17">
      <c r="M10574" s="3" t="str">
        <f>IFERROR(INDEX('SINIF GÜNLER'!$A:$C,MATCH('VERİ TABANI'!$D10574,'SINIF GÜNLER'!$B:$B,0),MATCH('VERİ TABANI'!$M$1,'SINIF GÜNLER'!$A$1:$C$1,0)),"")</f>
        <v/>
      </c>
      <c r="P10574" s="28" t="str">
        <f t="array" ref="P10574">IFERROR(SEARCH(ÖĞRETMEN,'VERİ TABANI'!G10574,1),"")</f>
        <v/>
      </c>
      <c r="Q10574" s="29" t="str">
        <f t="shared" si="296"/>
        <v/>
      </c>
    </row>
    <row r="10575" spans="13:17">
      <c r="M10575" s="3" t="str">
        <f>IFERROR(INDEX('SINIF GÜNLER'!$A:$C,MATCH('VERİ TABANI'!$D10575,'SINIF GÜNLER'!$B:$B,0),MATCH('VERİ TABANI'!$M$1,'SINIF GÜNLER'!$A$1:$C$1,0)),"")</f>
        <v/>
      </c>
      <c r="P10575" s="28" t="str">
        <f t="array" ref="P10575">IFERROR(SEARCH(ÖĞRETMEN,'VERİ TABANI'!G10575,1),"")</f>
        <v/>
      </c>
      <c r="Q10575" s="29" t="str">
        <f t="shared" si="296"/>
        <v/>
      </c>
    </row>
    <row r="10576" spans="13:17">
      <c r="M10576" s="3" t="str">
        <f>IFERROR(INDEX('SINIF GÜNLER'!$A:$C,MATCH('VERİ TABANI'!$D10576,'SINIF GÜNLER'!$B:$B,0),MATCH('VERİ TABANI'!$M$1,'SINIF GÜNLER'!$A$1:$C$1,0)),"")</f>
        <v/>
      </c>
      <c r="P10576" s="28" t="str">
        <f t="array" ref="P10576">IFERROR(SEARCH(ÖĞRETMEN,'VERİ TABANI'!G10576,1),"")</f>
        <v/>
      </c>
      <c r="Q10576" s="29" t="str">
        <f t="shared" si="296"/>
        <v/>
      </c>
    </row>
    <row r="10577" spans="13:17">
      <c r="M10577" s="3" t="str">
        <f>IFERROR(INDEX('SINIF GÜNLER'!$A:$C,MATCH('VERİ TABANI'!$D10577,'SINIF GÜNLER'!$B:$B,0),MATCH('VERİ TABANI'!$M$1,'SINIF GÜNLER'!$A$1:$C$1,0)),"")</f>
        <v/>
      </c>
      <c r="P10577" s="28" t="str">
        <f t="array" ref="P10577">IFERROR(SEARCH(ÖĞRETMEN,'VERİ TABANI'!G10577,1),"")</f>
        <v/>
      </c>
      <c r="Q10577" s="29" t="str">
        <f t="shared" si="296"/>
        <v/>
      </c>
    </row>
    <row r="10578" spans="13:17">
      <c r="M10578" s="3" t="str">
        <f>IFERROR(INDEX('SINIF GÜNLER'!$A:$C,MATCH('VERİ TABANI'!$D10578,'SINIF GÜNLER'!$B:$B,0),MATCH('VERİ TABANI'!$M$1,'SINIF GÜNLER'!$A$1:$C$1,0)),"")</f>
        <v/>
      </c>
      <c r="P10578" s="28" t="str">
        <f t="array" ref="P10578">IFERROR(SEARCH(ÖĞRETMEN,'VERİ TABANI'!G10578,1),"")</f>
        <v/>
      </c>
      <c r="Q10578" s="29" t="str">
        <f t="shared" si="296"/>
        <v/>
      </c>
    </row>
    <row r="10579" spans="13:17">
      <c r="M10579" s="3" t="str">
        <f>IFERROR(INDEX('SINIF GÜNLER'!$A:$C,MATCH('VERİ TABANI'!$D10579,'SINIF GÜNLER'!$B:$B,0),MATCH('VERİ TABANI'!$M$1,'SINIF GÜNLER'!$A$1:$C$1,0)),"")</f>
        <v/>
      </c>
      <c r="P10579" s="28" t="str">
        <f t="array" ref="P10579">IFERROR(SEARCH(ÖĞRETMEN,'VERİ TABANI'!G10579,1),"")</f>
        <v/>
      </c>
      <c r="Q10579" s="29" t="str">
        <f t="shared" si="296"/>
        <v/>
      </c>
    </row>
    <row r="10580" spans="13:17">
      <c r="M10580" s="3" t="str">
        <f>IFERROR(INDEX('SINIF GÜNLER'!$A:$C,MATCH('VERİ TABANI'!$D10580,'SINIF GÜNLER'!$B:$B,0),MATCH('VERİ TABANI'!$M$1,'SINIF GÜNLER'!$A$1:$C$1,0)),"")</f>
        <v/>
      </c>
      <c r="P10580" s="28" t="str">
        <f t="array" ref="P10580">IFERROR(SEARCH(ÖĞRETMEN,'VERİ TABANI'!G10580,1),"")</f>
        <v/>
      </c>
      <c r="Q10580" s="29" t="str">
        <f t="shared" si="296"/>
        <v/>
      </c>
    </row>
    <row r="10581" spans="13:17">
      <c r="M10581" s="3" t="str">
        <f>IFERROR(INDEX('SINIF GÜNLER'!$A:$C,MATCH('VERİ TABANI'!$D10581,'SINIF GÜNLER'!$B:$B,0),MATCH('VERİ TABANI'!$M$1,'SINIF GÜNLER'!$A$1:$C$1,0)),"")</f>
        <v/>
      </c>
      <c r="P10581" s="28" t="str">
        <f t="array" ref="P10581">IFERROR(SEARCH(ÖĞRETMEN,'VERİ TABANI'!G10581,1),"")</f>
        <v/>
      </c>
      <c r="Q10581" s="29" t="str">
        <f t="shared" si="296"/>
        <v/>
      </c>
    </row>
    <row r="10582" spans="13:17">
      <c r="M10582" s="3" t="str">
        <f>IFERROR(INDEX('SINIF GÜNLER'!$A:$C,MATCH('VERİ TABANI'!$D10582,'SINIF GÜNLER'!$B:$B,0),MATCH('VERİ TABANI'!$M$1,'SINIF GÜNLER'!$A$1:$C$1,0)),"")</f>
        <v/>
      </c>
      <c r="P10582" s="28" t="str">
        <f t="array" ref="P10582">IFERROR(SEARCH(ÖĞRETMEN,'VERİ TABANI'!G10582,1),"")</f>
        <v/>
      </c>
      <c r="Q10582" s="29" t="str">
        <f t="shared" si="296"/>
        <v/>
      </c>
    </row>
    <row r="10583" spans="13:17">
      <c r="M10583" s="3" t="str">
        <f>IFERROR(INDEX('SINIF GÜNLER'!$A:$C,MATCH('VERİ TABANI'!$D10583,'SINIF GÜNLER'!$B:$B,0),MATCH('VERİ TABANI'!$M$1,'SINIF GÜNLER'!$A$1:$C$1,0)),"")</f>
        <v/>
      </c>
      <c r="P10583" s="28" t="str">
        <f t="array" ref="P10583">IFERROR(SEARCH(ÖĞRETMEN,'VERİ TABANI'!G10583,1),"")</f>
        <v/>
      </c>
      <c r="Q10583" s="29" t="str">
        <f t="shared" si="296"/>
        <v/>
      </c>
    </row>
    <row r="10584" spans="13:17">
      <c r="M10584" s="3" t="str">
        <f>IFERROR(INDEX('SINIF GÜNLER'!$A:$C,MATCH('VERİ TABANI'!$D10584,'SINIF GÜNLER'!$B:$B,0),MATCH('VERİ TABANI'!$M$1,'SINIF GÜNLER'!$A$1:$C$1,0)),"")</f>
        <v/>
      </c>
      <c r="P10584" s="28" t="str">
        <f t="array" ref="P10584">IFERROR(SEARCH(ÖĞRETMEN,'VERİ TABANI'!G10584,1),"")</f>
        <v/>
      </c>
      <c r="Q10584" s="29" t="str">
        <f t="shared" si="296"/>
        <v/>
      </c>
    </row>
    <row r="10585" spans="13:17">
      <c r="M10585" s="3" t="str">
        <f>IFERROR(INDEX('SINIF GÜNLER'!$A:$C,MATCH('VERİ TABANI'!$D10585,'SINIF GÜNLER'!$B:$B,0),MATCH('VERİ TABANI'!$M$1,'SINIF GÜNLER'!$A$1:$C$1,0)),"")</f>
        <v/>
      </c>
      <c r="P10585" s="28" t="str">
        <f t="array" ref="P10585">IFERROR(SEARCH(ÖĞRETMEN,'VERİ TABANI'!G10585,1),"")</f>
        <v/>
      </c>
      <c r="Q10585" s="29" t="str">
        <f t="shared" si="296"/>
        <v/>
      </c>
    </row>
    <row r="10586" spans="13:17">
      <c r="M10586" s="3" t="str">
        <f>IFERROR(INDEX('SINIF GÜNLER'!$A:$C,MATCH('VERİ TABANI'!$D10586,'SINIF GÜNLER'!$B:$B,0),MATCH('VERİ TABANI'!$M$1,'SINIF GÜNLER'!$A$1:$C$1,0)),"")</f>
        <v/>
      </c>
      <c r="P10586" s="28" t="str">
        <f t="array" ref="P10586">IFERROR(SEARCH(ÖĞRETMEN,'VERİ TABANI'!G10586,1),"")</f>
        <v/>
      </c>
      <c r="Q10586" s="29" t="str">
        <f t="shared" si="296"/>
        <v/>
      </c>
    </row>
    <row r="10587" spans="13:17">
      <c r="M10587" s="3" t="str">
        <f>IFERROR(INDEX('SINIF GÜNLER'!$A:$C,MATCH('VERİ TABANI'!$D10587,'SINIF GÜNLER'!$B:$B,0),MATCH('VERİ TABANI'!$M$1,'SINIF GÜNLER'!$A$1:$C$1,0)),"")</f>
        <v/>
      </c>
      <c r="P10587" s="28" t="str">
        <f t="array" ref="P10587">IFERROR(SEARCH(ÖĞRETMEN,'VERİ TABANI'!G10587,1),"")</f>
        <v/>
      </c>
      <c r="Q10587" s="29" t="str">
        <f t="shared" si="296"/>
        <v/>
      </c>
    </row>
    <row r="10588" spans="13:17">
      <c r="M10588" s="3" t="str">
        <f>IFERROR(INDEX('SINIF GÜNLER'!$A:$C,MATCH('VERİ TABANI'!$D10588,'SINIF GÜNLER'!$B:$B,0),MATCH('VERİ TABANI'!$M$1,'SINIF GÜNLER'!$A$1:$C$1,0)),"")</f>
        <v/>
      </c>
      <c r="P10588" s="28" t="str">
        <f t="array" ref="P10588">IFERROR(SEARCH(ÖĞRETMEN,'VERİ TABANI'!G10588,1),"")</f>
        <v/>
      </c>
      <c r="Q10588" s="29" t="str">
        <f t="shared" si="296"/>
        <v/>
      </c>
    </row>
    <row r="10589" spans="13:17">
      <c r="M10589" s="3" t="str">
        <f>IFERROR(INDEX('SINIF GÜNLER'!$A:$C,MATCH('VERİ TABANI'!$D10589,'SINIF GÜNLER'!$B:$B,0),MATCH('VERİ TABANI'!$M$1,'SINIF GÜNLER'!$A$1:$C$1,0)),"")</f>
        <v/>
      </c>
      <c r="P10589" s="28" t="str">
        <f t="array" ref="P10589">IFERROR(SEARCH(ÖĞRETMEN,'VERİ TABANI'!G10589,1),"")</f>
        <v/>
      </c>
      <c r="Q10589" s="29" t="str">
        <f t="shared" si="296"/>
        <v/>
      </c>
    </row>
    <row r="10590" spans="13:17">
      <c r="M10590" s="3" t="str">
        <f>IFERROR(INDEX('SINIF GÜNLER'!$A:$C,MATCH('VERİ TABANI'!$D10590,'SINIF GÜNLER'!$B:$B,0),MATCH('VERİ TABANI'!$M$1,'SINIF GÜNLER'!$A$1:$C$1,0)),"")</f>
        <v/>
      </c>
      <c r="P10590" s="28" t="str">
        <f t="array" ref="P10590">IFERROR(SEARCH(ÖĞRETMEN,'VERİ TABANI'!G10590,1),"")</f>
        <v/>
      </c>
      <c r="Q10590" s="29" t="str">
        <f t="shared" si="296"/>
        <v/>
      </c>
    </row>
    <row r="10591" spans="13:17">
      <c r="M10591" s="3" t="str">
        <f>IFERROR(INDEX('SINIF GÜNLER'!$A:$C,MATCH('VERİ TABANI'!$D10591,'SINIF GÜNLER'!$B:$B,0),MATCH('VERİ TABANI'!$M$1,'SINIF GÜNLER'!$A$1:$C$1,0)),"")</f>
        <v/>
      </c>
      <c r="P10591" s="28" t="str">
        <f t="array" ref="P10591">IFERROR(SEARCH(ÖĞRETMEN,'VERİ TABANI'!G10591,1),"")</f>
        <v/>
      </c>
      <c r="Q10591" s="29" t="str">
        <f t="shared" si="296"/>
        <v/>
      </c>
    </row>
    <row r="10592" spans="13:17">
      <c r="M10592" s="3" t="str">
        <f>IFERROR(INDEX('SINIF GÜNLER'!$A:$C,MATCH('VERİ TABANI'!$D10592,'SINIF GÜNLER'!$B:$B,0),MATCH('VERİ TABANI'!$M$1,'SINIF GÜNLER'!$A$1:$C$1,0)),"")</f>
        <v/>
      </c>
      <c r="P10592" s="28" t="str">
        <f t="array" ref="P10592">IFERROR(SEARCH(ÖĞRETMEN,'VERİ TABANI'!G10592,1),"")</f>
        <v/>
      </c>
      <c r="Q10592" s="29" t="str">
        <f t="shared" si="296"/>
        <v/>
      </c>
    </row>
    <row r="10593" spans="13:17">
      <c r="M10593" s="3" t="str">
        <f>IFERROR(INDEX('SINIF GÜNLER'!$A:$C,MATCH('VERİ TABANI'!$D10593,'SINIF GÜNLER'!$B:$B,0),MATCH('VERİ TABANI'!$M$1,'SINIF GÜNLER'!$A$1:$C$1,0)),"")</f>
        <v/>
      </c>
      <c r="P10593" s="28" t="str">
        <f t="array" ref="P10593">IFERROR(SEARCH(ÖĞRETMEN,'VERİ TABANI'!G10593,1),"")</f>
        <v/>
      </c>
      <c r="Q10593" s="29" t="str">
        <f t="shared" si="296"/>
        <v/>
      </c>
    </row>
    <row r="10594" spans="13:17">
      <c r="M10594" s="3" t="str">
        <f>IFERROR(INDEX('SINIF GÜNLER'!$A:$C,MATCH('VERİ TABANI'!$D10594,'SINIF GÜNLER'!$B:$B,0),MATCH('VERİ TABANI'!$M$1,'SINIF GÜNLER'!$A$1:$C$1,0)),"")</f>
        <v/>
      </c>
      <c r="P10594" s="28" t="str">
        <f t="array" ref="P10594">IFERROR(SEARCH(ÖĞRETMEN,'VERİ TABANI'!G10594,1),"")</f>
        <v/>
      </c>
      <c r="Q10594" s="29" t="str">
        <f t="shared" si="296"/>
        <v/>
      </c>
    </row>
    <row r="10595" spans="13:17">
      <c r="M10595" s="3" t="str">
        <f>IFERROR(INDEX('SINIF GÜNLER'!$A:$C,MATCH('VERİ TABANI'!$D10595,'SINIF GÜNLER'!$B:$B,0),MATCH('VERİ TABANI'!$M$1,'SINIF GÜNLER'!$A$1:$C$1,0)),"")</f>
        <v/>
      </c>
      <c r="P10595" s="28" t="str">
        <f t="array" ref="P10595">IFERROR(SEARCH(ÖĞRETMEN,'VERİ TABANI'!G10595,1),"")</f>
        <v/>
      </c>
      <c r="Q10595" s="29" t="str">
        <f t="shared" si="296"/>
        <v/>
      </c>
    </row>
    <row r="10596" spans="13:17">
      <c r="M10596" s="3" t="str">
        <f>IFERROR(INDEX('SINIF GÜNLER'!$A:$C,MATCH('VERİ TABANI'!$D10596,'SINIF GÜNLER'!$B:$B,0),MATCH('VERİ TABANI'!$M$1,'SINIF GÜNLER'!$A$1:$C$1,0)),"")</f>
        <v/>
      </c>
      <c r="P10596" s="28" t="str">
        <f t="array" ref="P10596">IFERROR(SEARCH(ÖĞRETMEN,'VERİ TABANI'!G10596,1),"")</f>
        <v/>
      </c>
      <c r="Q10596" s="29" t="str">
        <f t="shared" si="296"/>
        <v/>
      </c>
    </row>
    <row r="10597" spans="13:17">
      <c r="M10597" s="3" t="str">
        <f>IFERROR(INDEX('SINIF GÜNLER'!$A:$C,MATCH('VERİ TABANI'!$D10597,'SINIF GÜNLER'!$B:$B,0),MATCH('VERİ TABANI'!$M$1,'SINIF GÜNLER'!$A$1:$C$1,0)),"")</f>
        <v/>
      </c>
      <c r="P10597" s="28" t="str">
        <f t="array" ref="P10597">IFERROR(SEARCH(ÖĞRETMEN,'VERİ TABANI'!G10597,1),"")</f>
        <v/>
      </c>
      <c r="Q10597" s="29" t="str">
        <f t="shared" si="296"/>
        <v/>
      </c>
    </row>
    <row r="10598" spans="13:17">
      <c r="M10598" s="3" t="str">
        <f>IFERROR(INDEX('SINIF GÜNLER'!$A:$C,MATCH('VERİ TABANI'!$D10598,'SINIF GÜNLER'!$B:$B,0),MATCH('VERİ TABANI'!$M$1,'SINIF GÜNLER'!$A$1:$C$1,0)),"")</f>
        <v/>
      </c>
      <c r="P10598" s="28" t="str">
        <f t="array" ref="P10598">IFERROR(SEARCH(ÖĞRETMEN,'VERİ TABANI'!G10598,1),"")</f>
        <v/>
      </c>
      <c r="Q10598" s="29" t="str">
        <f t="shared" si="296"/>
        <v/>
      </c>
    </row>
    <row r="10599" spans="13:17">
      <c r="M10599" s="3" t="str">
        <f>IFERROR(INDEX('SINIF GÜNLER'!$A:$C,MATCH('VERİ TABANI'!$D10599,'SINIF GÜNLER'!$B:$B,0),MATCH('VERİ TABANI'!$M$1,'SINIF GÜNLER'!$A$1:$C$1,0)),"")</f>
        <v/>
      </c>
      <c r="P10599" s="28" t="str">
        <f t="array" ref="P10599">IFERROR(SEARCH(ÖĞRETMEN,'VERİ TABANI'!G10599,1),"")</f>
        <v/>
      </c>
      <c r="Q10599" s="29" t="str">
        <f t="shared" si="296"/>
        <v/>
      </c>
    </row>
    <row r="10600" spans="13:17">
      <c r="M10600" s="3" t="str">
        <f>IFERROR(INDEX('SINIF GÜNLER'!$A:$C,MATCH('VERİ TABANI'!$D10600,'SINIF GÜNLER'!$B:$B,0),MATCH('VERİ TABANI'!$M$1,'SINIF GÜNLER'!$A$1:$C$1,0)),"")</f>
        <v/>
      </c>
      <c r="P10600" s="28" t="str">
        <f t="array" ref="P10600">IFERROR(SEARCH(ÖĞRETMEN,'VERİ TABANI'!G10600,1),"")</f>
        <v/>
      </c>
      <c r="Q10600" s="29" t="str">
        <f t="shared" si="296"/>
        <v/>
      </c>
    </row>
    <row r="10601" spans="13:17">
      <c r="M10601" s="3" t="str">
        <f>IFERROR(INDEX('SINIF GÜNLER'!$A:$C,MATCH('VERİ TABANI'!$D10601,'SINIF GÜNLER'!$B:$B,0),MATCH('VERİ TABANI'!$M$1,'SINIF GÜNLER'!$A$1:$C$1,0)),"")</f>
        <v/>
      </c>
      <c r="P10601" s="28" t="str">
        <f t="array" ref="P10601">IFERROR(SEARCH(ÖĞRETMEN,'VERİ TABANI'!G10601,1),"")</f>
        <v/>
      </c>
      <c r="Q10601" s="29" t="str">
        <f t="shared" si="296"/>
        <v/>
      </c>
    </row>
    <row r="10602" spans="13:17">
      <c r="M10602" s="3" t="str">
        <f>IFERROR(INDEX('SINIF GÜNLER'!$A:$C,MATCH('VERİ TABANI'!$D10602,'SINIF GÜNLER'!$B:$B,0),MATCH('VERİ TABANI'!$M$1,'SINIF GÜNLER'!$A$1:$C$1,0)),"")</f>
        <v/>
      </c>
      <c r="P10602" s="28" t="str">
        <f t="array" ref="P10602">IFERROR(SEARCH(ÖĞRETMEN,'VERİ TABANI'!G10602,1),"")</f>
        <v/>
      </c>
      <c r="Q10602" s="29" t="str">
        <f t="shared" si="296"/>
        <v/>
      </c>
    </row>
    <row r="10603" spans="13:17">
      <c r="M10603" s="3" t="str">
        <f>IFERROR(INDEX('SINIF GÜNLER'!$A:$C,MATCH('VERİ TABANI'!$D10603,'SINIF GÜNLER'!$B:$B,0),MATCH('VERİ TABANI'!$M$1,'SINIF GÜNLER'!$A$1:$C$1,0)),"")</f>
        <v/>
      </c>
      <c r="P10603" s="28" t="str">
        <f t="array" ref="P10603">IFERROR(SEARCH(ÖĞRETMEN,'VERİ TABANI'!G10603,1),"")</f>
        <v/>
      </c>
      <c r="Q10603" s="29" t="str">
        <f t="shared" si="296"/>
        <v/>
      </c>
    </row>
    <row r="10604" spans="13:17">
      <c r="M10604" s="3" t="str">
        <f>IFERROR(INDEX('SINIF GÜNLER'!$A:$C,MATCH('VERİ TABANI'!$D10604,'SINIF GÜNLER'!$B:$B,0),MATCH('VERİ TABANI'!$M$1,'SINIF GÜNLER'!$A$1:$C$1,0)),"")</f>
        <v/>
      </c>
      <c r="P10604" s="28" t="str">
        <f t="array" ref="P10604">IFERROR(SEARCH(ÖĞRETMEN,'VERİ TABANI'!G10604,1),"")</f>
        <v/>
      </c>
      <c r="Q10604" s="29" t="str">
        <f t="shared" si="296"/>
        <v/>
      </c>
    </row>
    <row r="10605" spans="13:17">
      <c r="M10605" s="3" t="str">
        <f>IFERROR(INDEX('SINIF GÜNLER'!$A:$C,MATCH('VERİ TABANI'!$D10605,'SINIF GÜNLER'!$B:$B,0),MATCH('VERİ TABANI'!$M$1,'SINIF GÜNLER'!$A$1:$C$1,0)),"")</f>
        <v/>
      </c>
      <c r="P10605" s="28" t="str">
        <f t="array" ref="P10605">IFERROR(SEARCH(ÖĞRETMEN,'VERİ TABANI'!G10605,1),"")</f>
        <v/>
      </c>
      <c r="Q10605" s="29" t="str">
        <f t="shared" si="296"/>
        <v/>
      </c>
    </row>
    <row r="10606" spans="13:17">
      <c r="M10606" s="3" t="str">
        <f>IFERROR(INDEX('SINIF GÜNLER'!$A:$C,MATCH('VERİ TABANI'!$D10606,'SINIF GÜNLER'!$B:$B,0),MATCH('VERİ TABANI'!$M$1,'SINIF GÜNLER'!$A$1:$C$1,0)),"")</f>
        <v/>
      </c>
      <c r="P10606" s="28" t="str">
        <f t="array" ref="P10606">IFERROR(SEARCH(ÖĞRETMEN,'VERİ TABANI'!G10606,1),"")</f>
        <v/>
      </c>
      <c r="Q10606" s="29" t="str">
        <f t="shared" si="296"/>
        <v/>
      </c>
    </row>
    <row r="10607" spans="13:17">
      <c r="M10607" s="3" t="str">
        <f>IFERROR(INDEX('SINIF GÜNLER'!$A:$C,MATCH('VERİ TABANI'!$D10607,'SINIF GÜNLER'!$B:$B,0),MATCH('VERİ TABANI'!$M$1,'SINIF GÜNLER'!$A$1:$C$1,0)),"")</f>
        <v/>
      </c>
      <c r="P10607" s="28" t="str">
        <f t="array" ref="P10607">IFERROR(SEARCH(ÖĞRETMEN,'VERİ TABANI'!G10607,1),"")</f>
        <v/>
      </c>
      <c r="Q10607" s="29" t="str">
        <f t="shared" si="296"/>
        <v/>
      </c>
    </row>
    <row r="10608" spans="13:17">
      <c r="M10608" s="3" t="str">
        <f>IFERROR(INDEX('SINIF GÜNLER'!$A:$C,MATCH('VERİ TABANI'!$D10608,'SINIF GÜNLER'!$B:$B,0),MATCH('VERİ TABANI'!$M$1,'SINIF GÜNLER'!$A$1:$C$1,0)),"")</f>
        <v/>
      </c>
      <c r="P10608" s="28" t="str">
        <f t="array" ref="P10608">IFERROR(SEARCH(ÖĞRETMEN,'VERİ TABANI'!G10608,1),"")</f>
        <v/>
      </c>
      <c r="Q10608" s="29" t="str">
        <f t="shared" si="296"/>
        <v/>
      </c>
    </row>
    <row r="10609" spans="13:17">
      <c r="M10609" s="3" t="str">
        <f>IFERROR(INDEX('SINIF GÜNLER'!$A:$C,MATCH('VERİ TABANI'!$D10609,'SINIF GÜNLER'!$B:$B,0),MATCH('VERİ TABANI'!$M$1,'SINIF GÜNLER'!$A$1:$C$1,0)),"")</f>
        <v/>
      </c>
      <c r="P10609" s="28" t="str">
        <f t="array" ref="P10609">IFERROR(SEARCH(ÖĞRETMEN,'VERİ TABANI'!G10609,1),"")</f>
        <v/>
      </c>
      <c r="Q10609" s="29" t="str">
        <f t="shared" si="296"/>
        <v/>
      </c>
    </row>
    <row r="10610" spans="13:17">
      <c r="M10610" s="3" t="str">
        <f>IFERROR(INDEX('SINIF GÜNLER'!$A:$C,MATCH('VERİ TABANI'!$D10610,'SINIF GÜNLER'!$B:$B,0),MATCH('VERİ TABANI'!$M$1,'SINIF GÜNLER'!$A$1:$C$1,0)),"")</f>
        <v/>
      </c>
      <c r="P10610" s="28" t="str">
        <f t="array" ref="P10610">IFERROR(SEARCH(ÖĞRETMEN,'VERİ TABANI'!G10610,1),"")</f>
        <v/>
      </c>
      <c r="Q10610" s="29" t="str">
        <f t="shared" si="296"/>
        <v/>
      </c>
    </row>
    <row r="10611" spans="13:17">
      <c r="M10611" s="3" t="str">
        <f>IFERROR(INDEX('SINIF GÜNLER'!$A:$C,MATCH('VERİ TABANI'!$D10611,'SINIF GÜNLER'!$B:$B,0),MATCH('VERİ TABANI'!$M$1,'SINIF GÜNLER'!$A$1:$C$1,0)),"")</f>
        <v/>
      </c>
      <c r="P10611" s="28" t="str">
        <f t="array" ref="P10611">IFERROR(SEARCH(ÖĞRETMEN,'VERİ TABANI'!G10611,1),"")</f>
        <v/>
      </c>
      <c r="Q10611" s="29" t="str">
        <f t="shared" si="296"/>
        <v/>
      </c>
    </row>
    <row r="10612" spans="13:17">
      <c r="M10612" s="3" t="str">
        <f>IFERROR(INDEX('SINIF GÜNLER'!$A:$C,MATCH('VERİ TABANI'!$D10612,'SINIF GÜNLER'!$B:$B,0),MATCH('VERİ TABANI'!$M$1,'SINIF GÜNLER'!$A$1:$C$1,0)),"")</f>
        <v/>
      </c>
      <c r="P10612" s="28" t="str">
        <f t="array" ref="P10612">IFERROR(SEARCH(ÖĞRETMEN,'VERİ TABANI'!G10612,1),"")</f>
        <v/>
      </c>
      <c r="Q10612" s="29" t="str">
        <f t="shared" si="296"/>
        <v/>
      </c>
    </row>
    <row r="10613" spans="13:17">
      <c r="M10613" s="3" t="str">
        <f>IFERROR(INDEX('SINIF GÜNLER'!$A:$C,MATCH('VERİ TABANI'!$D10613,'SINIF GÜNLER'!$B:$B,0),MATCH('VERİ TABANI'!$M$1,'SINIF GÜNLER'!$A$1:$C$1,0)),"")</f>
        <v/>
      </c>
      <c r="P10613" s="28" t="str">
        <f t="array" ref="P10613">IFERROR(SEARCH(ÖĞRETMEN,'VERİ TABANI'!G10613,1),"")</f>
        <v/>
      </c>
      <c r="Q10613" s="29" t="str">
        <f t="shared" si="296"/>
        <v/>
      </c>
    </row>
    <row r="10614" spans="13:17">
      <c r="M10614" s="3" t="str">
        <f>IFERROR(INDEX('SINIF GÜNLER'!$A:$C,MATCH('VERİ TABANI'!$D10614,'SINIF GÜNLER'!$B:$B,0),MATCH('VERİ TABANI'!$M$1,'SINIF GÜNLER'!$A$1:$C$1,0)),"")</f>
        <v/>
      </c>
      <c r="P10614" s="28" t="str">
        <f t="array" ref="P10614">IFERROR(SEARCH(ÖĞRETMEN,'VERİ TABANI'!G10614,1),"")</f>
        <v/>
      </c>
      <c r="Q10614" s="29" t="str">
        <f t="shared" si="296"/>
        <v/>
      </c>
    </row>
    <row r="10615" spans="13:17">
      <c r="M10615" s="3" t="str">
        <f>IFERROR(INDEX('SINIF GÜNLER'!$A:$C,MATCH('VERİ TABANI'!$D10615,'SINIF GÜNLER'!$B:$B,0),MATCH('VERİ TABANI'!$M$1,'SINIF GÜNLER'!$A$1:$C$1,0)),"")</f>
        <v/>
      </c>
      <c r="P10615" s="28" t="str">
        <f t="array" ref="P10615">IFERROR(SEARCH(ÖĞRETMEN,'VERİ TABANI'!G10615,1),"")</f>
        <v/>
      </c>
      <c r="Q10615" s="29" t="str">
        <f t="shared" si="296"/>
        <v/>
      </c>
    </row>
    <row r="10616" spans="13:17">
      <c r="M10616" s="3" t="str">
        <f>IFERROR(INDEX('SINIF GÜNLER'!$A:$C,MATCH('VERİ TABANI'!$D10616,'SINIF GÜNLER'!$B:$B,0),MATCH('VERİ TABANI'!$M$1,'SINIF GÜNLER'!$A$1:$C$1,0)),"")</f>
        <v/>
      </c>
      <c r="P10616" s="28" t="str">
        <f t="array" ref="P10616">IFERROR(SEARCH(ÖĞRETMEN,'VERİ TABANI'!G10616,1),"")</f>
        <v/>
      </c>
      <c r="Q10616" s="29" t="str">
        <f t="shared" si="296"/>
        <v/>
      </c>
    </row>
    <row r="10617" spans="13:17">
      <c r="M10617" s="3" t="str">
        <f>IFERROR(INDEX('SINIF GÜNLER'!$A:$C,MATCH('VERİ TABANI'!$D10617,'SINIF GÜNLER'!$B:$B,0),MATCH('VERİ TABANI'!$M$1,'SINIF GÜNLER'!$A$1:$C$1,0)),"")</f>
        <v/>
      </c>
      <c r="P10617" s="28" t="str">
        <f t="array" ref="P10617">IFERROR(SEARCH(ÖĞRETMEN,'VERİ TABANI'!G10617,1),"")</f>
        <v/>
      </c>
      <c r="Q10617" s="29" t="str">
        <f t="shared" si="296"/>
        <v/>
      </c>
    </row>
    <row r="10618" spans="13:17">
      <c r="M10618" s="3" t="str">
        <f>IFERROR(INDEX('SINIF GÜNLER'!$A:$C,MATCH('VERİ TABANI'!$D10618,'SINIF GÜNLER'!$B:$B,0),MATCH('VERİ TABANI'!$M$1,'SINIF GÜNLER'!$A$1:$C$1,0)),"")</f>
        <v/>
      </c>
      <c r="P10618" s="28" t="str">
        <f t="array" ref="P10618">IFERROR(SEARCH(ÖĞRETMEN,'VERİ TABANI'!G10618,1),"")</f>
        <v/>
      </c>
      <c r="Q10618" s="29" t="str">
        <f t="shared" si="296"/>
        <v/>
      </c>
    </row>
    <row r="10619" spans="13:17">
      <c r="M10619" s="3" t="str">
        <f>IFERROR(INDEX('SINIF GÜNLER'!$A:$C,MATCH('VERİ TABANI'!$D10619,'SINIF GÜNLER'!$B:$B,0),MATCH('VERİ TABANI'!$M$1,'SINIF GÜNLER'!$A$1:$C$1,0)),"")</f>
        <v/>
      </c>
      <c r="P10619" s="28" t="str">
        <f t="array" ref="P10619">IFERROR(SEARCH(ÖĞRETMEN,'VERİ TABANI'!G10619,1),"")</f>
        <v/>
      </c>
      <c r="Q10619" s="29" t="str">
        <f t="shared" si="296"/>
        <v/>
      </c>
    </row>
    <row r="10620" spans="13:17">
      <c r="M10620" s="3" t="str">
        <f>IFERROR(INDEX('SINIF GÜNLER'!$A:$C,MATCH('VERİ TABANI'!$D10620,'SINIF GÜNLER'!$B:$B,0),MATCH('VERİ TABANI'!$M$1,'SINIF GÜNLER'!$A$1:$C$1,0)),"")</f>
        <v/>
      </c>
      <c r="P10620" s="28" t="str">
        <f t="array" ref="P10620">IFERROR(SEARCH(ÖĞRETMEN,'VERİ TABANI'!G10620,1),"")</f>
        <v/>
      </c>
      <c r="Q10620" s="29" t="str">
        <f t="shared" si="296"/>
        <v/>
      </c>
    </row>
    <row r="10621" spans="13:17">
      <c r="M10621" s="3" t="str">
        <f>IFERROR(INDEX('SINIF GÜNLER'!$A:$C,MATCH('VERİ TABANI'!$D10621,'SINIF GÜNLER'!$B:$B,0),MATCH('VERİ TABANI'!$M$1,'SINIF GÜNLER'!$A$1:$C$1,0)),"")</f>
        <v/>
      </c>
      <c r="P10621" s="28" t="str">
        <f t="array" ref="P10621">IFERROR(SEARCH(ÖĞRETMEN,'VERİ TABANI'!G10621,1),"")</f>
        <v/>
      </c>
      <c r="Q10621" s="29" t="str">
        <f t="shared" si="296"/>
        <v/>
      </c>
    </row>
    <row r="10622" spans="13:17">
      <c r="M10622" s="3" t="str">
        <f>IFERROR(INDEX('SINIF GÜNLER'!$A:$C,MATCH('VERİ TABANI'!$D10622,'SINIF GÜNLER'!$B:$B,0),MATCH('VERİ TABANI'!$M$1,'SINIF GÜNLER'!$A$1:$C$1,0)),"")</f>
        <v/>
      </c>
      <c r="P10622" s="28" t="str">
        <f t="array" ref="P10622">IFERROR(SEARCH(ÖĞRETMEN,'VERİ TABANI'!G10622,1),"")</f>
        <v/>
      </c>
      <c r="Q10622" s="29" t="str">
        <f t="shared" si="296"/>
        <v/>
      </c>
    </row>
    <row r="10623" spans="13:17">
      <c r="M10623" s="3" t="str">
        <f>IFERROR(INDEX('SINIF GÜNLER'!$A:$C,MATCH('VERİ TABANI'!$D10623,'SINIF GÜNLER'!$B:$B,0),MATCH('VERİ TABANI'!$M$1,'SINIF GÜNLER'!$A$1:$C$1,0)),"")</f>
        <v/>
      </c>
      <c r="P10623" s="28" t="str">
        <f t="array" ref="P10623">IFERROR(SEARCH(ÖĞRETMEN,'VERİ TABANI'!G10623,1),"")</f>
        <v/>
      </c>
      <c r="Q10623" s="29" t="str">
        <f t="shared" si="296"/>
        <v/>
      </c>
    </row>
    <row r="10624" spans="13:17">
      <c r="M10624" s="3" t="str">
        <f>IFERROR(INDEX('SINIF GÜNLER'!$A:$C,MATCH('VERİ TABANI'!$D10624,'SINIF GÜNLER'!$B:$B,0),MATCH('VERİ TABANI'!$M$1,'SINIF GÜNLER'!$A$1:$C$1,0)),"")</f>
        <v/>
      </c>
      <c r="P10624" s="28" t="str">
        <f t="array" ref="P10624">IFERROR(SEARCH(ÖĞRETMEN,'VERİ TABANI'!G10624,1),"")</f>
        <v/>
      </c>
      <c r="Q10624" s="29" t="str">
        <f t="shared" si="296"/>
        <v/>
      </c>
    </row>
    <row r="10625" spans="13:17">
      <c r="M10625" s="3" t="str">
        <f>IFERROR(INDEX('SINIF GÜNLER'!$A:$C,MATCH('VERİ TABANI'!$D10625,'SINIF GÜNLER'!$B:$B,0),MATCH('VERİ TABANI'!$M$1,'SINIF GÜNLER'!$A$1:$C$1,0)),"")</f>
        <v/>
      </c>
      <c r="P10625" s="28" t="str">
        <f t="array" ref="P10625">IFERROR(SEARCH(ÖĞRETMEN,'VERİ TABANI'!G10625,1),"")</f>
        <v/>
      </c>
      <c r="Q10625" s="29" t="str">
        <f t="shared" si="296"/>
        <v/>
      </c>
    </row>
    <row r="10626" spans="13:17">
      <c r="M10626" s="3" t="str">
        <f>IFERROR(INDEX('SINIF GÜNLER'!$A:$C,MATCH('VERİ TABANI'!$D10626,'SINIF GÜNLER'!$B:$B,0),MATCH('VERİ TABANI'!$M$1,'SINIF GÜNLER'!$A$1:$C$1,0)),"")</f>
        <v/>
      </c>
      <c r="P10626" s="28" t="str">
        <f t="array" ref="P10626">IFERROR(SEARCH(ÖĞRETMEN,'VERİ TABANI'!G10626,1),"")</f>
        <v/>
      </c>
      <c r="Q10626" s="29" t="str">
        <f t="shared" si="296"/>
        <v/>
      </c>
    </row>
    <row r="10627" spans="13:17">
      <c r="M10627" s="3" t="str">
        <f>IFERROR(INDEX('SINIF GÜNLER'!$A:$C,MATCH('VERİ TABANI'!$D10627,'SINIF GÜNLER'!$B:$B,0),MATCH('VERİ TABANI'!$M$1,'SINIF GÜNLER'!$A$1:$C$1,0)),"")</f>
        <v/>
      </c>
      <c r="P10627" s="28" t="str">
        <f t="array" ref="P10627">IFERROR(SEARCH(ÖĞRETMEN,'VERİ TABANI'!G10627,1),"")</f>
        <v/>
      </c>
      <c r="Q10627" s="29" t="str">
        <f t="shared" si="296"/>
        <v/>
      </c>
    </row>
    <row r="10628" spans="13:17">
      <c r="M10628" s="3" t="str">
        <f>IFERROR(INDEX('SINIF GÜNLER'!$A:$C,MATCH('VERİ TABANI'!$D10628,'SINIF GÜNLER'!$B:$B,0),MATCH('VERİ TABANI'!$M$1,'SINIF GÜNLER'!$A$1:$C$1,0)),"")</f>
        <v/>
      </c>
      <c r="P10628" s="28" t="str">
        <f t="array" ref="P10628">IFERROR(SEARCH(ÖĞRETMEN,'VERİ TABANI'!G10628,1),"")</f>
        <v/>
      </c>
      <c r="Q10628" s="29" t="str">
        <f t="shared" si="296"/>
        <v/>
      </c>
    </row>
    <row r="10629" spans="13:17">
      <c r="M10629" s="3" t="str">
        <f>IFERROR(INDEX('SINIF GÜNLER'!$A:$C,MATCH('VERİ TABANI'!$D10629,'SINIF GÜNLER'!$B:$B,0),MATCH('VERİ TABANI'!$M$1,'SINIF GÜNLER'!$A$1:$C$1,0)),"")</f>
        <v/>
      </c>
      <c r="P10629" s="28" t="str">
        <f t="array" ref="P10629">IFERROR(SEARCH(ÖĞRETMEN,'VERİ TABANI'!G10629,1),"")</f>
        <v/>
      </c>
      <c r="Q10629" s="29" t="str">
        <f t="shared" si="296"/>
        <v/>
      </c>
    </row>
    <row r="10630" spans="13:17">
      <c r="M10630" s="3" t="str">
        <f>IFERROR(INDEX('SINIF GÜNLER'!$A:$C,MATCH('VERİ TABANI'!$D10630,'SINIF GÜNLER'!$B:$B,0),MATCH('VERİ TABANI'!$M$1,'SINIF GÜNLER'!$A$1:$C$1,0)),"")</f>
        <v/>
      </c>
      <c r="P10630" s="28" t="str">
        <f t="array" ref="P10630">IFERROR(SEARCH(ÖĞRETMEN,'VERİ TABANI'!G10630,1),"")</f>
        <v/>
      </c>
      <c r="Q10630" s="29" t="str">
        <f t="shared" si="296"/>
        <v/>
      </c>
    </row>
    <row r="10631" spans="13:17">
      <c r="M10631" s="3" t="str">
        <f>IFERROR(INDEX('SINIF GÜNLER'!$A:$C,MATCH('VERİ TABANI'!$D10631,'SINIF GÜNLER'!$B:$B,0),MATCH('VERİ TABANI'!$M$1,'SINIF GÜNLER'!$A$1:$C$1,0)),"")</f>
        <v/>
      </c>
      <c r="P10631" s="28" t="str">
        <f t="array" ref="P10631">IFERROR(SEARCH(ÖĞRETMEN,'VERİ TABANI'!G10631,1),"")</f>
        <v/>
      </c>
      <c r="Q10631" s="29" t="str">
        <f t="shared" si="296"/>
        <v/>
      </c>
    </row>
    <row r="10632" spans="13:17">
      <c r="M10632" s="3" t="str">
        <f>IFERROR(INDEX('SINIF GÜNLER'!$A:$C,MATCH('VERİ TABANI'!$D10632,'SINIF GÜNLER'!$B:$B,0),MATCH('VERİ TABANI'!$M$1,'SINIF GÜNLER'!$A$1:$C$1,0)),"")</f>
        <v/>
      </c>
      <c r="P10632" s="28" t="str">
        <f t="array" ref="P10632">IFERROR(SEARCH(ÖĞRETMEN,'VERİ TABANI'!G10632,1),"")</f>
        <v/>
      </c>
      <c r="Q10632" s="29" t="str">
        <f t="shared" ref="Q10632:Q10695" si="297">IF(P10632="","",ROW())</f>
        <v/>
      </c>
    </row>
    <row r="10633" spans="13:17">
      <c r="M10633" s="3" t="str">
        <f>IFERROR(INDEX('SINIF GÜNLER'!$A:$C,MATCH('VERİ TABANI'!$D10633,'SINIF GÜNLER'!$B:$B,0),MATCH('VERİ TABANI'!$M$1,'SINIF GÜNLER'!$A$1:$C$1,0)),"")</f>
        <v/>
      </c>
      <c r="P10633" s="28" t="str">
        <f t="array" ref="P10633">IFERROR(SEARCH(ÖĞRETMEN,'VERİ TABANI'!G10633,1),"")</f>
        <v/>
      </c>
      <c r="Q10633" s="29" t="str">
        <f t="shared" si="297"/>
        <v/>
      </c>
    </row>
    <row r="10634" spans="13:17">
      <c r="M10634" s="3" t="str">
        <f>IFERROR(INDEX('SINIF GÜNLER'!$A:$C,MATCH('VERİ TABANI'!$D10634,'SINIF GÜNLER'!$B:$B,0),MATCH('VERİ TABANI'!$M$1,'SINIF GÜNLER'!$A$1:$C$1,0)),"")</f>
        <v/>
      </c>
      <c r="P10634" s="28" t="str">
        <f t="array" ref="P10634">IFERROR(SEARCH(ÖĞRETMEN,'VERİ TABANI'!G10634,1),"")</f>
        <v/>
      </c>
      <c r="Q10634" s="29" t="str">
        <f t="shared" si="297"/>
        <v/>
      </c>
    </row>
    <row r="10635" spans="13:17">
      <c r="M10635" s="3" t="str">
        <f>IFERROR(INDEX('SINIF GÜNLER'!$A:$C,MATCH('VERİ TABANI'!$D10635,'SINIF GÜNLER'!$B:$B,0),MATCH('VERİ TABANI'!$M$1,'SINIF GÜNLER'!$A$1:$C$1,0)),"")</f>
        <v/>
      </c>
      <c r="P10635" s="28" t="str">
        <f t="array" ref="P10635">IFERROR(SEARCH(ÖĞRETMEN,'VERİ TABANI'!G10635,1),"")</f>
        <v/>
      </c>
      <c r="Q10635" s="29" t="str">
        <f t="shared" si="297"/>
        <v/>
      </c>
    </row>
    <row r="10636" spans="13:17">
      <c r="M10636" s="3" t="str">
        <f>IFERROR(INDEX('SINIF GÜNLER'!$A:$C,MATCH('VERİ TABANI'!$D10636,'SINIF GÜNLER'!$B:$B,0),MATCH('VERİ TABANI'!$M$1,'SINIF GÜNLER'!$A$1:$C$1,0)),"")</f>
        <v/>
      </c>
      <c r="P10636" s="28" t="str">
        <f t="array" ref="P10636">IFERROR(SEARCH(ÖĞRETMEN,'VERİ TABANI'!G10636,1),"")</f>
        <v/>
      </c>
      <c r="Q10636" s="29" t="str">
        <f t="shared" si="297"/>
        <v/>
      </c>
    </row>
    <row r="10637" spans="13:17">
      <c r="M10637" s="3" t="str">
        <f>IFERROR(INDEX('SINIF GÜNLER'!$A:$C,MATCH('VERİ TABANI'!$D10637,'SINIF GÜNLER'!$B:$B,0),MATCH('VERİ TABANI'!$M$1,'SINIF GÜNLER'!$A$1:$C$1,0)),"")</f>
        <v/>
      </c>
      <c r="P10637" s="28" t="str">
        <f t="array" ref="P10637">IFERROR(SEARCH(ÖĞRETMEN,'VERİ TABANI'!G10637,1),"")</f>
        <v/>
      </c>
      <c r="Q10637" s="29" t="str">
        <f t="shared" si="297"/>
        <v/>
      </c>
    </row>
    <row r="10638" spans="13:17">
      <c r="M10638" s="3" t="str">
        <f>IFERROR(INDEX('SINIF GÜNLER'!$A:$C,MATCH('VERİ TABANI'!$D10638,'SINIF GÜNLER'!$B:$B,0),MATCH('VERİ TABANI'!$M$1,'SINIF GÜNLER'!$A$1:$C$1,0)),"")</f>
        <v/>
      </c>
      <c r="P10638" s="28" t="str">
        <f t="array" ref="P10638">IFERROR(SEARCH(ÖĞRETMEN,'VERİ TABANI'!G10638,1),"")</f>
        <v/>
      </c>
      <c r="Q10638" s="29" t="str">
        <f t="shared" si="297"/>
        <v/>
      </c>
    </row>
    <row r="10639" spans="13:17">
      <c r="M10639" s="3" t="str">
        <f>IFERROR(INDEX('SINIF GÜNLER'!$A:$C,MATCH('VERİ TABANI'!$D10639,'SINIF GÜNLER'!$B:$B,0),MATCH('VERİ TABANI'!$M$1,'SINIF GÜNLER'!$A$1:$C$1,0)),"")</f>
        <v/>
      </c>
      <c r="P10639" s="28" t="str">
        <f t="array" ref="P10639">IFERROR(SEARCH(ÖĞRETMEN,'VERİ TABANI'!G10639,1),"")</f>
        <v/>
      </c>
      <c r="Q10639" s="29" t="str">
        <f t="shared" si="297"/>
        <v/>
      </c>
    </row>
    <row r="10640" spans="13:17">
      <c r="M10640" s="3" t="str">
        <f>IFERROR(INDEX('SINIF GÜNLER'!$A:$C,MATCH('VERİ TABANI'!$D10640,'SINIF GÜNLER'!$B:$B,0),MATCH('VERİ TABANI'!$M$1,'SINIF GÜNLER'!$A$1:$C$1,0)),"")</f>
        <v/>
      </c>
      <c r="P10640" s="28" t="str">
        <f t="array" ref="P10640">IFERROR(SEARCH(ÖĞRETMEN,'VERİ TABANI'!G10640,1),"")</f>
        <v/>
      </c>
      <c r="Q10640" s="29" t="str">
        <f t="shared" si="297"/>
        <v/>
      </c>
    </row>
    <row r="10641" spans="13:17">
      <c r="M10641" s="3" t="str">
        <f>IFERROR(INDEX('SINIF GÜNLER'!$A:$C,MATCH('VERİ TABANI'!$D10641,'SINIF GÜNLER'!$B:$B,0),MATCH('VERİ TABANI'!$M$1,'SINIF GÜNLER'!$A$1:$C$1,0)),"")</f>
        <v/>
      </c>
      <c r="P10641" s="28" t="str">
        <f t="array" ref="P10641">IFERROR(SEARCH(ÖĞRETMEN,'VERİ TABANI'!G10641,1),"")</f>
        <v/>
      </c>
      <c r="Q10641" s="29" t="str">
        <f t="shared" si="297"/>
        <v/>
      </c>
    </row>
    <row r="10642" spans="13:17">
      <c r="M10642" s="3" t="str">
        <f>IFERROR(INDEX('SINIF GÜNLER'!$A:$C,MATCH('VERİ TABANI'!$D10642,'SINIF GÜNLER'!$B:$B,0),MATCH('VERİ TABANI'!$M$1,'SINIF GÜNLER'!$A$1:$C$1,0)),"")</f>
        <v/>
      </c>
      <c r="P10642" s="28" t="str">
        <f t="array" ref="P10642">IFERROR(SEARCH(ÖĞRETMEN,'VERİ TABANI'!G10642,1),"")</f>
        <v/>
      </c>
      <c r="Q10642" s="29" t="str">
        <f t="shared" si="297"/>
        <v/>
      </c>
    </row>
    <row r="10643" spans="13:17">
      <c r="M10643" s="3" t="str">
        <f>IFERROR(INDEX('SINIF GÜNLER'!$A:$C,MATCH('VERİ TABANI'!$D10643,'SINIF GÜNLER'!$B:$B,0),MATCH('VERİ TABANI'!$M$1,'SINIF GÜNLER'!$A$1:$C$1,0)),"")</f>
        <v/>
      </c>
      <c r="P10643" s="28" t="str">
        <f t="array" ref="P10643">IFERROR(SEARCH(ÖĞRETMEN,'VERİ TABANI'!G10643,1),"")</f>
        <v/>
      </c>
      <c r="Q10643" s="29" t="str">
        <f t="shared" si="297"/>
        <v/>
      </c>
    </row>
    <row r="10644" spans="13:17">
      <c r="M10644" s="3" t="str">
        <f>IFERROR(INDEX('SINIF GÜNLER'!$A:$C,MATCH('VERİ TABANI'!$D10644,'SINIF GÜNLER'!$B:$B,0),MATCH('VERİ TABANI'!$M$1,'SINIF GÜNLER'!$A$1:$C$1,0)),"")</f>
        <v/>
      </c>
      <c r="P10644" s="28" t="str">
        <f t="array" ref="P10644">IFERROR(SEARCH(ÖĞRETMEN,'VERİ TABANI'!G10644,1),"")</f>
        <v/>
      </c>
      <c r="Q10644" s="29" t="str">
        <f t="shared" si="297"/>
        <v/>
      </c>
    </row>
    <row r="10645" spans="13:17">
      <c r="M10645" s="3" t="str">
        <f>IFERROR(INDEX('SINIF GÜNLER'!$A:$C,MATCH('VERİ TABANI'!$D10645,'SINIF GÜNLER'!$B:$B,0),MATCH('VERİ TABANI'!$M$1,'SINIF GÜNLER'!$A$1:$C$1,0)),"")</f>
        <v/>
      </c>
      <c r="P10645" s="28" t="str">
        <f t="array" ref="P10645">IFERROR(SEARCH(ÖĞRETMEN,'VERİ TABANI'!G10645,1),"")</f>
        <v/>
      </c>
      <c r="Q10645" s="29" t="str">
        <f t="shared" si="297"/>
        <v/>
      </c>
    </row>
    <row r="10646" spans="13:17">
      <c r="M10646" s="3" t="str">
        <f>IFERROR(INDEX('SINIF GÜNLER'!$A:$C,MATCH('VERİ TABANI'!$D10646,'SINIF GÜNLER'!$B:$B,0),MATCH('VERİ TABANI'!$M$1,'SINIF GÜNLER'!$A$1:$C$1,0)),"")</f>
        <v/>
      </c>
      <c r="P10646" s="28" t="str">
        <f t="array" ref="P10646">IFERROR(SEARCH(ÖĞRETMEN,'VERİ TABANI'!G10646,1),"")</f>
        <v/>
      </c>
      <c r="Q10646" s="29" t="str">
        <f t="shared" si="297"/>
        <v/>
      </c>
    </row>
    <row r="10647" spans="13:17">
      <c r="M10647" s="3" t="str">
        <f>IFERROR(INDEX('SINIF GÜNLER'!$A:$C,MATCH('VERİ TABANI'!$D10647,'SINIF GÜNLER'!$B:$B,0),MATCH('VERİ TABANI'!$M$1,'SINIF GÜNLER'!$A$1:$C$1,0)),"")</f>
        <v/>
      </c>
      <c r="P10647" s="28" t="str">
        <f t="array" ref="P10647">IFERROR(SEARCH(ÖĞRETMEN,'VERİ TABANI'!G10647,1),"")</f>
        <v/>
      </c>
      <c r="Q10647" s="29" t="str">
        <f t="shared" si="297"/>
        <v/>
      </c>
    </row>
    <row r="10648" spans="13:17">
      <c r="M10648" s="3" t="str">
        <f>IFERROR(INDEX('SINIF GÜNLER'!$A:$C,MATCH('VERİ TABANI'!$D10648,'SINIF GÜNLER'!$B:$B,0),MATCH('VERİ TABANI'!$M$1,'SINIF GÜNLER'!$A$1:$C$1,0)),"")</f>
        <v/>
      </c>
      <c r="P10648" s="28" t="str">
        <f t="array" ref="P10648">IFERROR(SEARCH(ÖĞRETMEN,'VERİ TABANI'!G10648,1),"")</f>
        <v/>
      </c>
      <c r="Q10648" s="29" t="str">
        <f t="shared" si="297"/>
        <v/>
      </c>
    </row>
    <row r="10649" spans="13:17">
      <c r="M10649" s="3" t="str">
        <f>IFERROR(INDEX('SINIF GÜNLER'!$A:$C,MATCH('VERİ TABANI'!$D10649,'SINIF GÜNLER'!$B:$B,0),MATCH('VERİ TABANI'!$M$1,'SINIF GÜNLER'!$A$1:$C$1,0)),"")</f>
        <v/>
      </c>
      <c r="P10649" s="28" t="str">
        <f t="array" ref="P10649">IFERROR(SEARCH(ÖĞRETMEN,'VERİ TABANI'!G10649,1),"")</f>
        <v/>
      </c>
      <c r="Q10649" s="29" t="str">
        <f t="shared" si="297"/>
        <v/>
      </c>
    </row>
    <row r="10650" spans="13:17">
      <c r="M10650" s="3" t="str">
        <f>IFERROR(INDEX('SINIF GÜNLER'!$A:$C,MATCH('VERİ TABANI'!$D10650,'SINIF GÜNLER'!$B:$B,0),MATCH('VERİ TABANI'!$M$1,'SINIF GÜNLER'!$A$1:$C$1,0)),"")</f>
        <v/>
      </c>
      <c r="P10650" s="28" t="str">
        <f t="array" ref="P10650">IFERROR(SEARCH(ÖĞRETMEN,'VERİ TABANI'!G10650,1),"")</f>
        <v/>
      </c>
      <c r="Q10650" s="29" t="str">
        <f t="shared" si="297"/>
        <v/>
      </c>
    </row>
    <row r="10651" spans="13:17">
      <c r="M10651" s="3" t="str">
        <f>IFERROR(INDEX('SINIF GÜNLER'!$A:$C,MATCH('VERİ TABANI'!$D10651,'SINIF GÜNLER'!$B:$B,0),MATCH('VERİ TABANI'!$M$1,'SINIF GÜNLER'!$A$1:$C$1,0)),"")</f>
        <v/>
      </c>
      <c r="P10651" s="28" t="str">
        <f t="array" ref="P10651">IFERROR(SEARCH(ÖĞRETMEN,'VERİ TABANI'!G10651,1),"")</f>
        <v/>
      </c>
      <c r="Q10651" s="29" t="str">
        <f t="shared" si="297"/>
        <v/>
      </c>
    </row>
    <row r="10652" spans="13:17">
      <c r="M10652" s="3" t="str">
        <f>IFERROR(INDEX('SINIF GÜNLER'!$A:$C,MATCH('VERİ TABANI'!$D10652,'SINIF GÜNLER'!$B:$B,0),MATCH('VERİ TABANI'!$M$1,'SINIF GÜNLER'!$A$1:$C$1,0)),"")</f>
        <v/>
      </c>
      <c r="P10652" s="28" t="str">
        <f t="array" ref="P10652">IFERROR(SEARCH(ÖĞRETMEN,'VERİ TABANI'!G10652,1),"")</f>
        <v/>
      </c>
      <c r="Q10652" s="29" t="str">
        <f t="shared" si="297"/>
        <v/>
      </c>
    </row>
    <row r="10653" spans="13:17">
      <c r="M10653" s="3" t="str">
        <f>IFERROR(INDEX('SINIF GÜNLER'!$A:$C,MATCH('VERİ TABANI'!$D10653,'SINIF GÜNLER'!$B:$B,0),MATCH('VERİ TABANI'!$M$1,'SINIF GÜNLER'!$A$1:$C$1,0)),"")</f>
        <v/>
      </c>
      <c r="P10653" s="28" t="str">
        <f t="array" ref="P10653">IFERROR(SEARCH(ÖĞRETMEN,'VERİ TABANI'!G10653,1),"")</f>
        <v/>
      </c>
      <c r="Q10653" s="29" t="str">
        <f t="shared" si="297"/>
        <v/>
      </c>
    </row>
    <row r="10654" spans="13:17">
      <c r="M10654" s="3" t="str">
        <f>IFERROR(INDEX('SINIF GÜNLER'!$A:$C,MATCH('VERİ TABANI'!$D10654,'SINIF GÜNLER'!$B:$B,0),MATCH('VERİ TABANI'!$M$1,'SINIF GÜNLER'!$A$1:$C$1,0)),"")</f>
        <v/>
      </c>
      <c r="P10654" s="28" t="str">
        <f t="array" ref="P10654">IFERROR(SEARCH(ÖĞRETMEN,'VERİ TABANI'!G10654,1),"")</f>
        <v/>
      </c>
      <c r="Q10654" s="29" t="str">
        <f t="shared" si="297"/>
        <v/>
      </c>
    </row>
    <row r="10655" spans="13:17">
      <c r="M10655" s="3" t="str">
        <f>IFERROR(INDEX('SINIF GÜNLER'!$A:$C,MATCH('VERİ TABANI'!$D10655,'SINIF GÜNLER'!$B:$B,0),MATCH('VERİ TABANI'!$M$1,'SINIF GÜNLER'!$A$1:$C$1,0)),"")</f>
        <v/>
      </c>
      <c r="P10655" s="28" t="str">
        <f t="array" ref="P10655">IFERROR(SEARCH(ÖĞRETMEN,'VERİ TABANI'!G10655,1),"")</f>
        <v/>
      </c>
      <c r="Q10655" s="29" t="str">
        <f t="shared" si="297"/>
        <v/>
      </c>
    </row>
    <row r="10656" spans="13:17">
      <c r="M10656" s="3" t="str">
        <f>IFERROR(INDEX('SINIF GÜNLER'!$A:$C,MATCH('VERİ TABANI'!$D10656,'SINIF GÜNLER'!$B:$B,0),MATCH('VERİ TABANI'!$M$1,'SINIF GÜNLER'!$A$1:$C$1,0)),"")</f>
        <v/>
      </c>
      <c r="P10656" s="28" t="str">
        <f t="array" ref="P10656">IFERROR(SEARCH(ÖĞRETMEN,'VERİ TABANI'!G10656,1),"")</f>
        <v/>
      </c>
      <c r="Q10656" s="29" t="str">
        <f t="shared" si="297"/>
        <v/>
      </c>
    </row>
    <row r="10657" spans="13:17">
      <c r="M10657" s="3" t="str">
        <f>IFERROR(INDEX('SINIF GÜNLER'!$A:$C,MATCH('VERİ TABANI'!$D10657,'SINIF GÜNLER'!$B:$B,0),MATCH('VERİ TABANI'!$M$1,'SINIF GÜNLER'!$A$1:$C$1,0)),"")</f>
        <v/>
      </c>
      <c r="P10657" s="28" t="str">
        <f t="array" ref="P10657">IFERROR(SEARCH(ÖĞRETMEN,'VERİ TABANI'!G10657,1),"")</f>
        <v/>
      </c>
      <c r="Q10657" s="29" t="str">
        <f t="shared" si="297"/>
        <v/>
      </c>
    </row>
    <row r="10658" spans="13:17">
      <c r="M10658" s="3" t="str">
        <f>IFERROR(INDEX('SINIF GÜNLER'!$A:$C,MATCH('VERİ TABANI'!$D10658,'SINIF GÜNLER'!$B:$B,0),MATCH('VERİ TABANI'!$M$1,'SINIF GÜNLER'!$A$1:$C$1,0)),"")</f>
        <v/>
      </c>
      <c r="P10658" s="28" t="str">
        <f t="array" ref="P10658">IFERROR(SEARCH(ÖĞRETMEN,'VERİ TABANI'!G10658,1),"")</f>
        <v/>
      </c>
      <c r="Q10658" s="29" t="str">
        <f t="shared" si="297"/>
        <v/>
      </c>
    </row>
    <row r="10659" spans="13:17">
      <c r="M10659" s="3" t="str">
        <f>IFERROR(INDEX('SINIF GÜNLER'!$A:$C,MATCH('VERİ TABANI'!$D10659,'SINIF GÜNLER'!$B:$B,0),MATCH('VERİ TABANI'!$M$1,'SINIF GÜNLER'!$A$1:$C$1,0)),"")</f>
        <v/>
      </c>
      <c r="P10659" s="28" t="str">
        <f t="array" ref="P10659">IFERROR(SEARCH(ÖĞRETMEN,'VERİ TABANI'!G10659,1),"")</f>
        <v/>
      </c>
      <c r="Q10659" s="29" t="str">
        <f t="shared" si="297"/>
        <v/>
      </c>
    </row>
    <row r="10660" spans="13:17">
      <c r="M10660" s="3" t="str">
        <f>IFERROR(INDEX('SINIF GÜNLER'!$A:$C,MATCH('VERİ TABANI'!$D10660,'SINIF GÜNLER'!$B:$B,0),MATCH('VERİ TABANI'!$M$1,'SINIF GÜNLER'!$A$1:$C$1,0)),"")</f>
        <v/>
      </c>
      <c r="P10660" s="28" t="str">
        <f t="array" ref="P10660">IFERROR(SEARCH(ÖĞRETMEN,'VERİ TABANI'!G10660,1),"")</f>
        <v/>
      </c>
      <c r="Q10660" s="29" t="str">
        <f t="shared" si="297"/>
        <v/>
      </c>
    </row>
    <row r="10661" spans="13:17">
      <c r="M10661" s="3" t="str">
        <f>IFERROR(INDEX('SINIF GÜNLER'!$A:$C,MATCH('VERİ TABANI'!$D10661,'SINIF GÜNLER'!$B:$B,0),MATCH('VERİ TABANI'!$M$1,'SINIF GÜNLER'!$A$1:$C$1,0)),"")</f>
        <v/>
      </c>
      <c r="P10661" s="28" t="str">
        <f t="array" ref="P10661">IFERROR(SEARCH(ÖĞRETMEN,'VERİ TABANI'!G10661,1),"")</f>
        <v/>
      </c>
      <c r="Q10661" s="29" t="str">
        <f t="shared" si="297"/>
        <v/>
      </c>
    </row>
    <row r="10662" spans="13:17">
      <c r="M10662" s="3" t="str">
        <f>IFERROR(INDEX('SINIF GÜNLER'!$A:$C,MATCH('VERİ TABANI'!$D10662,'SINIF GÜNLER'!$B:$B,0),MATCH('VERİ TABANI'!$M$1,'SINIF GÜNLER'!$A$1:$C$1,0)),"")</f>
        <v/>
      </c>
      <c r="P10662" s="28" t="str">
        <f t="array" ref="P10662">IFERROR(SEARCH(ÖĞRETMEN,'VERİ TABANI'!G10662,1),"")</f>
        <v/>
      </c>
      <c r="Q10662" s="29" t="str">
        <f t="shared" si="297"/>
        <v/>
      </c>
    </row>
    <row r="10663" spans="13:17">
      <c r="M10663" s="3" t="str">
        <f>IFERROR(INDEX('SINIF GÜNLER'!$A:$C,MATCH('VERİ TABANI'!$D10663,'SINIF GÜNLER'!$B:$B,0),MATCH('VERİ TABANI'!$M$1,'SINIF GÜNLER'!$A$1:$C$1,0)),"")</f>
        <v/>
      </c>
      <c r="P10663" s="28" t="str">
        <f t="array" ref="P10663">IFERROR(SEARCH(ÖĞRETMEN,'VERİ TABANI'!G10663,1),"")</f>
        <v/>
      </c>
      <c r="Q10663" s="29" t="str">
        <f t="shared" si="297"/>
        <v/>
      </c>
    </row>
    <row r="10664" spans="13:17">
      <c r="M10664" s="3" t="str">
        <f>IFERROR(INDEX('SINIF GÜNLER'!$A:$C,MATCH('VERİ TABANI'!$D10664,'SINIF GÜNLER'!$B:$B,0),MATCH('VERİ TABANI'!$M$1,'SINIF GÜNLER'!$A$1:$C$1,0)),"")</f>
        <v/>
      </c>
      <c r="P10664" s="28" t="str">
        <f t="array" ref="P10664">IFERROR(SEARCH(ÖĞRETMEN,'VERİ TABANI'!G10664,1),"")</f>
        <v/>
      </c>
      <c r="Q10664" s="29" t="str">
        <f t="shared" si="297"/>
        <v/>
      </c>
    </row>
    <row r="10665" spans="13:17">
      <c r="M10665" s="3" t="str">
        <f>IFERROR(INDEX('SINIF GÜNLER'!$A:$C,MATCH('VERİ TABANI'!$D10665,'SINIF GÜNLER'!$B:$B,0),MATCH('VERİ TABANI'!$M$1,'SINIF GÜNLER'!$A$1:$C$1,0)),"")</f>
        <v/>
      </c>
      <c r="P10665" s="28" t="str">
        <f t="array" ref="P10665">IFERROR(SEARCH(ÖĞRETMEN,'VERİ TABANI'!G10665,1),"")</f>
        <v/>
      </c>
      <c r="Q10665" s="29" t="str">
        <f t="shared" si="297"/>
        <v/>
      </c>
    </row>
    <row r="10666" spans="13:17">
      <c r="M10666" s="3" t="str">
        <f>IFERROR(INDEX('SINIF GÜNLER'!$A:$C,MATCH('VERİ TABANI'!$D10666,'SINIF GÜNLER'!$B:$B,0),MATCH('VERİ TABANI'!$M$1,'SINIF GÜNLER'!$A$1:$C$1,0)),"")</f>
        <v/>
      </c>
      <c r="P10666" s="28" t="str">
        <f t="array" ref="P10666">IFERROR(SEARCH(ÖĞRETMEN,'VERİ TABANI'!G10666,1),"")</f>
        <v/>
      </c>
      <c r="Q10666" s="29" t="str">
        <f t="shared" si="297"/>
        <v/>
      </c>
    </row>
    <row r="10667" spans="13:17">
      <c r="M10667" s="3" t="str">
        <f>IFERROR(INDEX('SINIF GÜNLER'!$A:$C,MATCH('VERİ TABANI'!$D10667,'SINIF GÜNLER'!$B:$B,0),MATCH('VERİ TABANI'!$M$1,'SINIF GÜNLER'!$A$1:$C$1,0)),"")</f>
        <v/>
      </c>
      <c r="P10667" s="28" t="str">
        <f t="array" ref="P10667">IFERROR(SEARCH(ÖĞRETMEN,'VERİ TABANI'!G10667,1),"")</f>
        <v/>
      </c>
      <c r="Q10667" s="29" t="str">
        <f t="shared" si="297"/>
        <v/>
      </c>
    </row>
    <row r="10668" spans="13:17">
      <c r="M10668" s="3" t="str">
        <f>IFERROR(INDEX('SINIF GÜNLER'!$A:$C,MATCH('VERİ TABANI'!$D10668,'SINIF GÜNLER'!$B:$B,0),MATCH('VERİ TABANI'!$M$1,'SINIF GÜNLER'!$A$1:$C$1,0)),"")</f>
        <v/>
      </c>
      <c r="P10668" s="28" t="str">
        <f t="array" ref="P10668">IFERROR(SEARCH(ÖĞRETMEN,'VERİ TABANI'!G10668,1),"")</f>
        <v/>
      </c>
      <c r="Q10668" s="29" t="str">
        <f t="shared" si="297"/>
        <v/>
      </c>
    </row>
    <row r="10669" spans="13:17">
      <c r="M10669" s="3" t="str">
        <f>IFERROR(INDEX('SINIF GÜNLER'!$A:$C,MATCH('VERİ TABANI'!$D10669,'SINIF GÜNLER'!$B:$B,0),MATCH('VERİ TABANI'!$M$1,'SINIF GÜNLER'!$A$1:$C$1,0)),"")</f>
        <v/>
      </c>
      <c r="P10669" s="28" t="str">
        <f t="array" ref="P10669">IFERROR(SEARCH(ÖĞRETMEN,'VERİ TABANI'!G10669,1),"")</f>
        <v/>
      </c>
      <c r="Q10669" s="29" t="str">
        <f t="shared" si="297"/>
        <v/>
      </c>
    </row>
    <row r="10670" spans="13:17">
      <c r="M10670" s="3" t="str">
        <f>IFERROR(INDEX('SINIF GÜNLER'!$A:$C,MATCH('VERİ TABANI'!$D10670,'SINIF GÜNLER'!$B:$B,0),MATCH('VERİ TABANI'!$M$1,'SINIF GÜNLER'!$A$1:$C$1,0)),"")</f>
        <v/>
      </c>
      <c r="P10670" s="28" t="str">
        <f t="array" ref="P10670">IFERROR(SEARCH(ÖĞRETMEN,'VERİ TABANI'!G10670,1),"")</f>
        <v/>
      </c>
      <c r="Q10670" s="29" t="str">
        <f t="shared" si="297"/>
        <v/>
      </c>
    </row>
    <row r="10671" spans="13:17">
      <c r="M10671" s="3" t="str">
        <f>IFERROR(INDEX('SINIF GÜNLER'!$A:$C,MATCH('VERİ TABANI'!$D10671,'SINIF GÜNLER'!$B:$B,0),MATCH('VERİ TABANI'!$M$1,'SINIF GÜNLER'!$A$1:$C$1,0)),"")</f>
        <v/>
      </c>
      <c r="P10671" s="28" t="str">
        <f t="array" ref="P10671">IFERROR(SEARCH(ÖĞRETMEN,'VERİ TABANI'!G10671,1),"")</f>
        <v/>
      </c>
      <c r="Q10671" s="29" t="str">
        <f t="shared" si="297"/>
        <v/>
      </c>
    </row>
    <row r="10672" spans="13:17">
      <c r="M10672" s="3" t="str">
        <f>IFERROR(INDEX('SINIF GÜNLER'!$A:$C,MATCH('VERİ TABANI'!$D10672,'SINIF GÜNLER'!$B:$B,0),MATCH('VERİ TABANI'!$M$1,'SINIF GÜNLER'!$A$1:$C$1,0)),"")</f>
        <v/>
      </c>
      <c r="P10672" s="28" t="str">
        <f t="array" ref="P10672">IFERROR(SEARCH(ÖĞRETMEN,'VERİ TABANI'!G10672,1),"")</f>
        <v/>
      </c>
      <c r="Q10672" s="29" t="str">
        <f t="shared" si="297"/>
        <v/>
      </c>
    </row>
    <row r="10673" spans="13:17">
      <c r="M10673" s="3" t="str">
        <f>IFERROR(INDEX('SINIF GÜNLER'!$A:$C,MATCH('VERİ TABANI'!$D10673,'SINIF GÜNLER'!$B:$B,0),MATCH('VERİ TABANI'!$M$1,'SINIF GÜNLER'!$A$1:$C$1,0)),"")</f>
        <v/>
      </c>
      <c r="P10673" s="28" t="str">
        <f t="array" ref="P10673">IFERROR(SEARCH(ÖĞRETMEN,'VERİ TABANI'!G10673,1),"")</f>
        <v/>
      </c>
      <c r="Q10673" s="29" t="str">
        <f t="shared" si="297"/>
        <v/>
      </c>
    </row>
    <row r="10674" spans="13:17">
      <c r="M10674" s="3" t="str">
        <f>IFERROR(INDEX('SINIF GÜNLER'!$A:$C,MATCH('VERİ TABANI'!$D10674,'SINIF GÜNLER'!$B:$B,0),MATCH('VERİ TABANI'!$M$1,'SINIF GÜNLER'!$A$1:$C$1,0)),"")</f>
        <v/>
      </c>
      <c r="P10674" s="28" t="str">
        <f t="array" ref="P10674">IFERROR(SEARCH(ÖĞRETMEN,'VERİ TABANI'!G10674,1),"")</f>
        <v/>
      </c>
      <c r="Q10674" s="29" t="str">
        <f t="shared" si="297"/>
        <v/>
      </c>
    </row>
    <row r="10675" spans="13:17">
      <c r="M10675" s="3" t="str">
        <f>IFERROR(INDEX('SINIF GÜNLER'!$A:$C,MATCH('VERİ TABANI'!$D10675,'SINIF GÜNLER'!$B:$B,0),MATCH('VERİ TABANI'!$M$1,'SINIF GÜNLER'!$A$1:$C$1,0)),"")</f>
        <v/>
      </c>
      <c r="P10675" s="28" t="str">
        <f t="array" ref="P10675">IFERROR(SEARCH(ÖĞRETMEN,'VERİ TABANI'!G10675,1),"")</f>
        <v/>
      </c>
      <c r="Q10675" s="29" t="str">
        <f t="shared" si="297"/>
        <v/>
      </c>
    </row>
    <row r="10676" spans="13:17">
      <c r="M10676" s="3" t="str">
        <f>IFERROR(INDEX('SINIF GÜNLER'!$A:$C,MATCH('VERİ TABANI'!$D10676,'SINIF GÜNLER'!$B:$B,0),MATCH('VERİ TABANI'!$M$1,'SINIF GÜNLER'!$A$1:$C$1,0)),"")</f>
        <v/>
      </c>
      <c r="P10676" s="28" t="str">
        <f t="array" ref="P10676">IFERROR(SEARCH(ÖĞRETMEN,'VERİ TABANI'!G10676,1),"")</f>
        <v/>
      </c>
      <c r="Q10676" s="29" t="str">
        <f t="shared" si="297"/>
        <v/>
      </c>
    </row>
    <row r="10677" spans="13:17">
      <c r="M10677" s="3" t="str">
        <f>IFERROR(INDEX('SINIF GÜNLER'!$A:$C,MATCH('VERİ TABANI'!$D10677,'SINIF GÜNLER'!$B:$B,0),MATCH('VERİ TABANI'!$M$1,'SINIF GÜNLER'!$A$1:$C$1,0)),"")</f>
        <v/>
      </c>
      <c r="P10677" s="28" t="str">
        <f t="array" ref="P10677">IFERROR(SEARCH(ÖĞRETMEN,'VERİ TABANI'!G10677,1),"")</f>
        <v/>
      </c>
      <c r="Q10677" s="29" t="str">
        <f t="shared" si="297"/>
        <v/>
      </c>
    </row>
    <row r="10678" spans="13:17">
      <c r="M10678" s="3" t="str">
        <f>IFERROR(INDEX('SINIF GÜNLER'!$A:$C,MATCH('VERİ TABANI'!$D10678,'SINIF GÜNLER'!$B:$B,0),MATCH('VERİ TABANI'!$M$1,'SINIF GÜNLER'!$A$1:$C$1,0)),"")</f>
        <v/>
      </c>
      <c r="P10678" s="28" t="str">
        <f t="array" ref="P10678">IFERROR(SEARCH(ÖĞRETMEN,'VERİ TABANI'!G10678,1),"")</f>
        <v/>
      </c>
      <c r="Q10678" s="29" t="str">
        <f t="shared" si="297"/>
        <v/>
      </c>
    </row>
    <row r="10679" spans="13:17">
      <c r="M10679" s="3" t="str">
        <f>IFERROR(INDEX('SINIF GÜNLER'!$A:$C,MATCH('VERİ TABANI'!$D10679,'SINIF GÜNLER'!$B:$B,0),MATCH('VERİ TABANI'!$M$1,'SINIF GÜNLER'!$A$1:$C$1,0)),"")</f>
        <v/>
      </c>
      <c r="P10679" s="28" t="str">
        <f t="array" ref="P10679">IFERROR(SEARCH(ÖĞRETMEN,'VERİ TABANI'!G10679,1),"")</f>
        <v/>
      </c>
      <c r="Q10679" s="29" t="str">
        <f t="shared" si="297"/>
        <v/>
      </c>
    </row>
    <row r="10680" spans="13:17">
      <c r="M10680" s="3" t="str">
        <f>IFERROR(INDEX('SINIF GÜNLER'!$A:$C,MATCH('VERİ TABANI'!$D10680,'SINIF GÜNLER'!$B:$B,0),MATCH('VERİ TABANI'!$M$1,'SINIF GÜNLER'!$A$1:$C$1,0)),"")</f>
        <v/>
      </c>
      <c r="P10680" s="28" t="str">
        <f t="array" ref="P10680">IFERROR(SEARCH(ÖĞRETMEN,'VERİ TABANI'!G10680,1),"")</f>
        <v/>
      </c>
      <c r="Q10680" s="29" t="str">
        <f t="shared" si="297"/>
        <v/>
      </c>
    </row>
    <row r="10681" spans="13:17">
      <c r="M10681" s="3" t="str">
        <f>IFERROR(INDEX('SINIF GÜNLER'!$A:$C,MATCH('VERİ TABANI'!$D10681,'SINIF GÜNLER'!$B:$B,0),MATCH('VERİ TABANI'!$M$1,'SINIF GÜNLER'!$A$1:$C$1,0)),"")</f>
        <v/>
      </c>
      <c r="P10681" s="28" t="str">
        <f t="array" ref="P10681">IFERROR(SEARCH(ÖĞRETMEN,'VERİ TABANI'!G10681,1),"")</f>
        <v/>
      </c>
      <c r="Q10681" s="29" t="str">
        <f t="shared" si="297"/>
        <v/>
      </c>
    </row>
    <row r="10682" spans="13:17">
      <c r="M10682" s="3" t="str">
        <f>IFERROR(INDEX('SINIF GÜNLER'!$A:$C,MATCH('VERİ TABANI'!$D10682,'SINIF GÜNLER'!$B:$B,0),MATCH('VERİ TABANI'!$M$1,'SINIF GÜNLER'!$A$1:$C$1,0)),"")</f>
        <v/>
      </c>
      <c r="P10682" s="28" t="str">
        <f t="array" ref="P10682">IFERROR(SEARCH(ÖĞRETMEN,'VERİ TABANI'!G10682,1),"")</f>
        <v/>
      </c>
      <c r="Q10682" s="29" t="str">
        <f t="shared" si="297"/>
        <v/>
      </c>
    </row>
    <row r="10683" spans="13:17">
      <c r="M10683" s="3" t="str">
        <f>IFERROR(INDEX('SINIF GÜNLER'!$A:$C,MATCH('VERİ TABANI'!$D10683,'SINIF GÜNLER'!$B:$B,0),MATCH('VERİ TABANI'!$M$1,'SINIF GÜNLER'!$A$1:$C$1,0)),"")</f>
        <v/>
      </c>
      <c r="P10683" s="28" t="str">
        <f t="array" ref="P10683">IFERROR(SEARCH(ÖĞRETMEN,'VERİ TABANI'!G10683,1),"")</f>
        <v/>
      </c>
      <c r="Q10683" s="29" t="str">
        <f t="shared" si="297"/>
        <v/>
      </c>
    </row>
    <row r="10684" spans="13:17">
      <c r="M10684" s="3" t="str">
        <f>IFERROR(INDEX('SINIF GÜNLER'!$A:$C,MATCH('VERİ TABANI'!$D10684,'SINIF GÜNLER'!$B:$B,0),MATCH('VERİ TABANI'!$M$1,'SINIF GÜNLER'!$A$1:$C$1,0)),"")</f>
        <v/>
      </c>
      <c r="P10684" s="28" t="str">
        <f t="array" ref="P10684">IFERROR(SEARCH(ÖĞRETMEN,'VERİ TABANI'!G10684,1),"")</f>
        <v/>
      </c>
      <c r="Q10684" s="29" t="str">
        <f t="shared" si="297"/>
        <v/>
      </c>
    </row>
    <row r="10685" spans="13:17">
      <c r="M10685" s="3" t="str">
        <f>IFERROR(INDEX('SINIF GÜNLER'!$A:$C,MATCH('VERİ TABANI'!$D10685,'SINIF GÜNLER'!$B:$B,0),MATCH('VERİ TABANI'!$M$1,'SINIF GÜNLER'!$A$1:$C$1,0)),"")</f>
        <v/>
      </c>
      <c r="P10685" s="28" t="str">
        <f t="array" ref="P10685">IFERROR(SEARCH(ÖĞRETMEN,'VERİ TABANI'!G10685,1),"")</f>
        <v/>
      </c>
      <c r="Q10685" s="29" t="str">
        <f t="shared" si="297"/>
        <v/>
      </c>
    </row>
    <row r="10686" spans="13:17">
      <c r="M10686" s="3" t="str">
        <f>IFERROR(INDEX('SINIF GÜNLER'!$A:$C,MATCH('VERİ TABANI'!$D10686,'SINIF GÜNLER'!$B:$B,0),MATCH('VERİ TABANI'!$M$1,'SINIF GÜNLER'!$A$1:$C$1,0)),"")</f>
        <v/>
      </c>
      <c r="P10686" s="28" t="str">
        <f t="array" ref="P10686">IFERROR(SEARCH(ÖĞRETMEN,'VERİ TABANI'!G10686,1),"")</f>
        <v/>
      </c>
      <c r="Q10686" s="29" t="str">
        <f t="shared" si="297"/>
        <v/>
      </c>
    </row>
    <row r="10687" spans="13:17">
      <c r="M10687" s="3" t="str">
        <f>IFERROR(INDEX('SINIF GÜNLER'!$A:$C,MATCH('VERİ TABANI'!$D10687,'SINIF GÜNLER'!$B:$B,0),MATCH('VERİ TABANI'!$M$1,'SINIF GÜNLER'!$A$1:$C$1,0)),"")</f>
        <v/>
      </c>
      <c r="P10687" s="28" t="str">
        <f t="array" ref="P10687">IFERROR(SEARCH(ÖĞRETMEN,'VERİ TABANI'!G10687,1),"")</f>
        <v/>
      </c>
      <c r="Q10687" s="29" t="str">
        <f t="shared" si="297"/>
        <v/>
      </c>
    </row>
    <row r="10688" spans="13:17">
      <c r="M10688" s="3" t="str">
        <f>IFERROR(INDEX('SINIF GÜNLER'!$A:$C,MATCH('VERİ TABANI'!$D10688,'SINIF GÜNLER'!$B:$B,0),MATCH('VERİ TABANI'!$M$1,'SINIF GÜNLER'!$A$1:$C$1,0)),"")</f>
        <v/>
      </c>
      <c r="P10688" s="28" t="str">
        <f t="array" ref="P10688">IFERROR(SEARCH(ÖĞRETMEN,'VERİ TABANI'!G10688,1),"")</f>
        <v/>
      </c>
      <c r="Q10688" s="29" t="str">
        <f t="shared" si="297"/>
        <v/>
      </c>
    </row>
    <row r="10689" spans="13:17">
      <c r="M10689" s="3" t="str">
        <f>IFERROR(INDEX('SINIF GÜNLER'!$A:$C,MATCH('VERİ TABANI'!$D10689,'SINIF GÜNLER'!$B:$B,0),MATCH('VERİ TABANI'!$M$1,'SINIF GÜNLER'!$A$1:$C$1,0)),"")</f>
        <v/>
      </c>
      <c r="P10689" s="28" t="str">
        <f t="array" ref="P10689">IFERROR(SEARCH(ÖĞRETMEN,'VERİ TABANI'!G10689,1),"")</f>
        <v/>
      </c>
      <c r="Q10689" s="29" t="str">
        <f t="shared" si="297"/>
        <v/>
      </c>
    </row>
    <row r="10690" spans="13:17">
      <c r="M10690" s="3" t="str">
        <f>IFERROR(INDEX('SINIF GÜNLER'!$A:$C,MATCH('VERİ TABANI'!$D10690,'SINIF GÜNLER'!$B:$B,0),MATCH('VERİ TABANI'!$M$1,'SINIF GÜNLER'!$A$1:$C$1,0)),"")</f>
        <v/>
      </c>
      <c r="P10690" s="28" t="str">
        <f t="array" ref="P10690">IFERROR(SEARCH(ÖĞRETMEN,'VERİ TABANI'!G10690,1),"")</f>
        <v/>
      </c>
      <c r="Q10690" s="29" t="str">
        <f t="shared" si="297"/>
        <v/>
      </c>
    </row>
    <row r="10691" spans="13:17">
      <c r="M10691" s="3" t="str">
        <f>IFERROR(INDEX('SINIF GÜNLER'!$A:$C,MATCH('VERİ TABANI'!$D10691,'SINIF GÜNLER'!$B:$B,0),MATCH('VERİ TABANI'!$M$1,'SINIF GÜNLER'!$A$1:$C$1,0)),"")</f>
        <v/>
      </c>
      <c r="P10691" s="28" t="str">
        <f t="array" ref="P10691">IFERROR(SEARCH(ÖĞRETMEN,'VERİ TABANI'!G10691,1),"")</f>
        <v/>
      </c>
      <c r="Q10691" s="29" t="str">
        <f t="shared" si="297"/>
        <v/>
      </c>
    </row>
    <row r="10692" spans="13:17">
      <c r="M10692" s="3" t="str">
        <f>IFERROR(INDEX('SINIF GÜNLER'!$A:$C,MATCH('VERİ TABANI'!$D10692,'SINIF GÜNLER'!$B:$B,0),MATCH('VERİ TABANI'!$M$1,'SINIF GÜNLER'!$A$1:$C$1,0)),"")</f>
        <v/>
      </c>
      <c r="P10692" s="28" t="str">
        <f t="array" ref="P10692">IFERROR(SEARCH(ÖĞRETMEN,'VERİ TABANI'!G10692,1),"")</f>
        <v/>
      </c>
      <c r="Q10692" s="29" t="str">
        <f t="shared" si="297"/>
        <v/>
      </c>
    </row>
    <row r="10693" spans="13:17">
      <c r="M10693" s="3" t="str">
        <f>IFERROR(INDEX('SINIF GÜNLER'!$A:$C,MATCH('VERİ TABANI'!$D10693,'SINIF GÜNLER'!$B:$B,0),MATCH('VERİ TABANI'!$M$1,'SINIF GÜNLER'!$A$1:$C$1,0)),"")</f>
        <v/>
      </c>
      <c r="P10693" s="28" t="str">
        <f t="array" ref="P10693">IFERROR(SEARCH(ÖĞRETMEN,'VERİ TABANI'!G10693,1),"")</f>
        <v/>
      </c>
      <c r="Q10693" s="29" t="str">
        <f t="shared" si="297"/>
        <v/>
      </c>
    </row>
    <row r="10694" spans="13:17">
      <c r="M10694" s="3" t="str">
        <f>IFERROR(INDEX('SINIF GÜNLER'!$A:$C,MATCH('VERİ TABANI'!$D10694,'SINIF GÜNLER'!$B:$B,0),MATCH('VERİ TABANI'!$M$1,'SINIF GÜNLER'!$A$1:$C$1,0)),"")</f>
        <v/>
      </c>
      <c r="P10694" s="28" t="str">
        <f t="array" ref="P10694">IFERROR(SEARCH(ÖĞRETMEN,'VERİ TABANI'!G10694,1),"")</f>
        <v/>
      </c>
      <c r="Q10694" s="29" t="str">
        <f t="shared" si="297"/>
        <v/>
      </c>
    </row>
    <row r="10695" spans="13:17">
      <c r="M10695" s="3" t="str">
        <f>IFERROR(INDEX('SINIF GÜNLER'!$A:$C,MATCH('VERİ TABANI'!$D10695,'SINIF GÜNLER'!$B:$B,0),MATCH('VERİ TABANI'!$M$1,'SINIF GÜNLER'!$A$1:$C$1,0)),"")</f>
        <v/>
      </c>
      <c r="P10695" s="28" t="str">
        <f t="array" ref="P10695">IFERROR(SEARCH(ÖĞRETMEN,'VERİ TABANI'!G10695,1),"")</f>
        <v/>
      </c>
      <c r="Q10695" s="29" t="str">
        <f t="shared" si="297"/>
        <v/>
      </c>
    </row>
    <row r="10696" spans="13:17">
      <c r="M10696" s="3" t="str">
        <f>IFERROR(INDEX('SINIF GÜNLER'!$A:$C,MATCH('VERİ TABANI'!$D10696,'SINIF GÜNLER'!$B:$B,0),MATCH('VERİ TABANI'!$M$1,'SINIF GÜNLER'!$A$1:$C$1,0)),"")</f>
        <v/>
      </c>
      <c r="P10696" s="28" t="str">
        <f t="array" ref="P10696">IFERROR(SEARCH(ÖĞRETMEN,'VERİ TABANI'!G10696,1),"")</f>
        <v/>
      </c>
      <c r="Q10696" s="29" t="str">
        <f t="shared" ref="Q10696:Q10759" si="298">IF(P10696="","",ROW())</f>
        <v/>
      </c>
    </row>
    <row r="10697" spans="13:17">
      <c r="M10697" s="3" t="str">
        <f>IFERROR(INDEX('SINIF GÜNLER'!$A:$C,MATCH('VERİ TABANI'!$D10697,'SINIF GÜNLER'!$B:$B,0),MATCH('VERİ TABANI'!$M$1,'SINIF GÜNLER'!$A$1:$C$1,0)),"")</f>
        <v/>
      </c>
      <c r="P10697" s="28" t="str">
        <f t="array" ref="P10697">IFERROR(SEARCH(ÖĞRETMEN,'VERİ TABANI'!G10697,1),"")</f>
        <v/>
      </c>
      <c r="Q10697" s="29" t="str">
        <f t="shared" si="298"/>
        <v/>
      </c>
    </row>
    <row r="10698" spans="13:17">
      <c r="M10698" s="3" t="str">
        <f>IFERROR(INDEX('SINIF GÜNLER'!$A:$C,MATCH('VERİ TABANI'!$D10698,'SINIF GÜNLER'!$B:$B,0),MATCH('VERİ TABANI'!$M$1,'SINIF GÜNLER'!$A$1:$C$1,0)),"")</f>
        <v/>
      </c>
      <c r="P10698" s="28" t="str">
        <f t="array" ref="P10698">IFERROR(SEARCH(ÖĞRETMEN,'VERİ TABANI'!G10698,1),"")</f>
        <v/>
      </c>
      <c r="Q10698" s="29" t="str">
        <f t="shared" si="298"/>
        <v/>
      </c>
    </row>
    <row r="10699" spans="13:17">
      <c r="M10699" s="3" t="str">
        <f>IFERROR(INDEX('SINIF GÜNLER'!$A:$C,MATCH('VERİ TABANI'!$D10699,'SINIF GÜNLER'!$B:$B,0),MATCH('VERİ TABANI'!$M$1,'SINIF GÜNLER'!$A$1:$C$1,0)),"")</f>
        <v/>
      </c>
      <c r="P10699" s="28" t="str">
        <f t="array" ref="P10699">IFERROR(SEARCH(ÖĞRETMEN,'VERİ TABANI'!G10699,1),"")</f>
        <v/>
      </c>
      <c r="Q10699" s="29" t="str">
        <f t="shared" si="298"/>
        <v/>
      </c>
    </row>
    <row r="10700" spans="13:17">
      <c r="M10700" s="3" t="str">
        <f>IFERROR(INDEX('SINIF GÜNLER'!$A:$C,MATCH('VERİ TABANI'!$D10700,'SINIF GÜNLER'!$B:$B,0),MATCH('VERİ TABANI'!$M$1,'SINIF GÜNLER'!$A$1:$C$1,0)),"")</f>
        <v/>
      </c>
      <c r="P10700" s="28" t="str">
        <f t="array" ref="P10700">IFERROR(SEARCH(ÖĞRETMEN,'VERİ TABANI'!G10700,1),"")</f>
        <v/>
      </c>
      <c r="Q10700" s="29" t="str">
        <f t="shared" si="298"/>
        <v/>
      </c>
    </row>
    <row r="10701" spans="13:17">
      <c r="M10701" s="3" t="str">
        <f>IFERROR(INDEX('SINIF GÜNLER'!$A:$C,MATCH('VERİ TABANI'!$D10701,'SINIF GÜNLER'!$B:$B,0),MATCH('VERİ TABANI'!$M$1,'SINIF GÜNLER'!$A$1:$C$1,0)),"")</f>
        <v/>
      </c>
      <c r="P10701" s="28" t="str">
        <f t="array" ref="P10701">IFERROR(SEARCH(ÖĞRETMEN,'VERİ TABANI'!G10701,1),"")</f>
        <v/>
      </c>
      <c r="Q10701" s="29" t="str">
        <f t="shared" si="298"/>
        <v/>
      </c>
    </row>
    <row r="10702" spans="13:17">
      <c r="M10702" s="3" t="str">
        <f>IFERROR(INDEX('SINIF GÜNLER'!$A:$C,MATCH('VERİ TABANI'!$D10702,'SINIF GÜNLER'!$B:$B,0),MATCH('VERİ TABANI'!$M$1,'SINIF GÜNLER'!$A$1:$C$1,0)),"")</f>
        <v/>
      </c>
      <c r="P10702" s="28" t="str">
        <f t="array" ref="P10702">IFERROR(SEARCH(ÖĞRETMEN,'VERİ TABANI'!G10702,1),"")</f>
        <v/>
      </c>
      <c r="Q10702" s="29" t="str">
        <f t="shared" si="298"/>
        <v/>
      </c>
    </row>
    <row r="10703" spans="13:17">
      <c r="M10703" s="3" t="str">
        <f>IFERROR(INDEX('SINIF GÜNLER'!$A:$C,MATCH('VERİ TABANI'!$D10703,'SINIF GÜNLER'!$B:$B,0),MATCH('VERİ TABANI'!$M$1,'SINIF GÜNLER'!$A$1:$C$1,0)),"")</f>
        <v/>
      </c>
      <c r="P10703" s="28" t="str">
        <f t="array" ref="P10703">IFERROR(SEARCH(ÖĞRETMEN,'VERİ TABANI'!G10703,1),"")</f>
        <v/>
      </c>
      <c r="Q10703" s="29" t="str">
        <f t="shared" si="298"/>
        <v/>
      </c>
    </row>
    <row r="10704" spans="13:17">
      <c r="M10704" s="3" t="str">
        <f>IFERROR(INDEX('SINIF GÜNLER'!$A:$C,MATCH('VERİ TABANI'!$D10704,'SINIF GÜNLER'!$B:$B,0),MATCH('VERİ TABANI'!$M$1,'SINIF GÜNLER'!$A$1:$C$1,0)),"")</f>
        <v/>
      </c>
      <c r="P10704" s="28" t="str">
        <f t="array" ref="P10704">IFERROR(SEARCH(ÖĞRETMEN,'VERİ TABANI'!G10704,1),"")</f>
        <v/>
      </c>
      <c r="Q10704" s="29" t="str">
        <f t="shared" si="298"/>
        <v/>
      </c>
    </row>
    <row r="10705" spans="13:17">
      <c r="M10705" s="3" t="str">
        <f>IFERROR(INDEX('SINIF GÜNLER'!$A:$C,MATCH('VERİ TABANI'!$D10705,'SINIF GÜNLER'!$B:$B,0),MATCH('VERİ TABANI'!$M$1,'SINIF GÜNLER'!$A$1:$C$1,0)),"")</f>
        <v/>
      </c>
      <c r="P10705" s="28" t="str">
        <f t="array" ref="P10705">IFERROR(SEARCH(ÖĞRETMEN,'VERİ TABANI'!G10705,1),"")</f>
        <v/>
      </c>
      <c r="Q10705" s="29" t="str">
        <f t="shared" si="298"/>
        <v/>
      </c>
    </row>
    <row r="10706" spans="13:17">
      <c r="M10706" s="3" t="str">
        <f>IFERROR(INDEX('SINIF GÜNLER'!$A:$C,MATCH('VERİ TABANI'!$D10706,'SINIF GÜNLER'!$B:$B,0),MATCH('VERİ TABANI'!$M$1,'SINIF GÜNLER'!$A$1:$C$1,0)),"")</f>
        <v/>
      </c>
      <c r="P10706" s="28" t="str">
        <f t="array" ref="P10706">IFERROR(SEARCH(ÖĞRETMEN,'VERİ TABANI'!G10706,1),"")</f>
        <v/>
      </c>
      <c r="Q10706" s="29" t="str">
        <f t="shared" si="298"/>
        <v/>
      </c>
    </row>
    <row r="10707" spans="13:17">
      <c r="M10707" s="3" t="str">
        <f>IFERROR(INDEX('SINIF GÜNLER'!$A:$C,MATCH('VERİ TABANI'!$D10707,'SINIF GÜNLER'!$B:$B,0),MATCH('VERİ TABANI'!$M$1,'SINIF GÜNLER'!$A$1:$C$1,0)),"")</f>
        <v/>
      </c>
      <c r="P10707" s="28" t="str">
        <f t="array" ref="P10707">IFERROR(SEARCH(ÖĞRETMEN,'VERİ TABANI'!G10707,1),"")</f>
        <v/>
      </c>
      <c r="Q10707" s="29" t="str">
        <f t="shared" si="298"/>
        <v/>
      </c>
    </row>
    <row r="10708" spans="13:17">
      <c r="M10708" s="3" t="str">
        <f>IFERROR(INDEX('SINIF GÜNLER'!$A:$C,MATCH('VERİ TABANI'!$D10708,'SINIF GÜNLER'!$B:$B,0),MATCH('VERİ TABANI'!$M$1,'SINIF GÜNLER'!$A$1:$C$1,0)),"")</f>
        <v/>
      </c>
      <c r="P10708" s="28" t="str">
        <f t="array" ref="P10708">IFERROR(SEARCH(ÖĞRETMEN,'VERİ TABANI'!G10708,1),"")</f>
        <v/>
      </c>
      <c r="Q10708" s="29" t="str">
        <f t="shared" si="298"/>
        <v/>
      </c>
    </row>
    <row r="10709" spans="13:17">
      <c r="M10709" s="3" t="str">
        <f>IFERROR(INDEX('SINIF GÜNLER'!$A:$C,MATCH('VERİ TABANI'!$D10709,'SINIF GÜNLER'!$B:$B,0),MATCH('VERİ TABANI'!$M$1,'SINIF GÜNLER'!$A$1:$C$1,0)),"")</f>
        <v/>
      </c>
      <c r="P10709" s="28" t="str">
        <f t="array" ref="P10709">IFERROR(SEARCH(ÖĞRETMEN,'VERİ TABANI'!G10709,1),"")</f>
        <v/>
      </c>
      <c r="Q10709" s="29" t="str">
        <f t="shared" si="298"/>
        <v/>
      </c>
    </row>
    <row r="10710" spans="13:17">
      <c r="M10710" s="3" t="str">
        <f>IFERROR(INDEX('SINIF GÜNLER'!$A:$C,MATCH('VERİ TABANI'!$D10710,'SINIF GÜNLER'!$B:$B,0),MATCH('VERİ TABANI'!$M$1,'SINIF GÜNLER'!$A$1:$C$1,0)),"")</f>
        <v/>
      </c>
      <c r="P10710" s="28" t="str">
        <f t="array" ref="P10710">IFERROR(SEARCH(ÖĞRETMEN,'VERİ TABANI'!G10710,1),"")</f>
        <v/>
      </c>
      <c r="Q10710" s="29" t="str">
        <f t="shared" si="298"/>
        <v/>
      </c>
    </row>
    <row r="10711" spans="13:17">
      <c r="M10711" s="3" t="str">
        <f>IFERROR(INDEX('SINIF GÜNLER'!$A:$C,MATCH('VERİ TABANI'!$D10711,'SINIF GÜNLER'!$B:$B,0),MATCH('VERİ TABANI'!$M$1,'SINIF GÜNLER'!$A$1:$C$1,0)),"")</f>
        <v/>
      </c>
      <c r="P10711" s="28" t="str">
        <f t="array" ref="P10711">IFERROR(SEARCH(ÖĞRETMEN,'VERİ TABANI'!G10711,1),"")</f>
        <v/>
      </c>
      <c r="Q10711" s="29" t="str">
        <f t="shared" si="298"/>
        <v/>
      </c>
    </row>
    <row r="10712" spans="13:17">
      <c r="M10712" s="3" t="str">
        <f>IFERROR(INDEX('SINIF GÜNLER'!$A:$C,MATCH('VERİ TABANI'!$D10712,'SINIF GÜNLER'!$B:$B,0),MATCH('VERİ TABANI'!$M$1,'SINIF GÜNLER'!$A$1:$C$1,0)),"")</f>
        <v/>
      </c>
      <c r="P10712" s="28" t="str">
        <f t="array" ref="P10712">IFERROR(SEARCH(ÖĞRETMEN,'VERİ TABANI'!G10712,1),"")</f>
        <v/>
      </c>
      <c r="Q10712" s="29" t="str">
        <f t="shared" si="298"/>
        <v/>
      </c>
    </row>
    <row r="10713" spans="13:17">
      <c r="M10713" s="3" t="str">
        <f>IFERROR(INDEX('SINIF GÜNLER'!$A:$C,MATCH('VERİ TABANI'!$D10713,'SINIF GÜNLER'!$B:$B,0),MATCH('VERİ TABANI'!$M$1,'SINIF GÜNLER'!$A$1:$C$1,0)),"")</f>
        <v/>
      </c>
      <c r="P10713" s="28" t="str">
        <f t="array" ref="P10713">IFERROR(SEARCH(ÖĞRETMEN,'VERİ TABANI'!G10713,1),"")</f>
        <v/>
      </c>
      <c r="Q10713" s="29" t="str">
        <f t="shared" si="298"/>
        <v/>
      </c>
    </row>
    <row r="10714" spans="13:17">
      <c r="M10714" s="3" t="str">
        <f>IFERROR(INDEX('SINIF GÜNLER'!$A:$C,MATCH('VERİ TABANI'!$D10714,'SINIF GÜNLER'!$B:$B,0),MATCH('VERİ TABANI'!$M$1,'SINIF GÜNLER'!$A$1:$C$1,0)),"")</f>
        <v/>
      </c>
      <c r="P10714" s="28" t="str">
        <f t="array" ref="P10714">IFERROR(SEARCH(ÖĞRETMEN,'VERİ TABANI'!G10714,1),"")</f>
        <v/>
      </c>
      <c r="Q10714" s="29" t="str">
        <f t="shared" si="298"/>
        <v/>
      </c>
    </row>
    <row r="10715" spans="13:17">
      <c r="M10715" s="3" t="str">
        <f>IFERROR(INDEX('SINIF GÜNLER'!$A:$C,MATCH('VERİ TABANI'!$D10715,'SINIF GÜNLER'!$B:$B,0),MATCH('VERİ TABANI'!$M$1,'SINIF GÜNLER'!$A$1:$C$1,0)),"")</f>
        <v/>
      </c>
      <c r="P10715" s="28" t="str">
        <f t="array" ref="P10715">IFERROR(SEARCH(ÖĞRETMEN,'VERİ TABANI'!G10715,1),"")</f>
        <v/>
      </c>
      <c r="Q10715" s="29" t="str">
        <f t="shared" si="298"/>
        <v/>
      </c>
    </row>
    <row r="10716" spans="13:17">
      <c r="M10716" s="3" t="str">
        <f>IFERROR(INDEX('SINIF GÜNLER'!$A:$C,MATCH('VERİ TABANI'!$D10716,'SINIF GÜNLER'!$B:$B,0),MATCH('VERİ TABANI'!$M$1,'SINIF GÜNLER'!$A$1:$C$1,0)),"")</f>
        <v/>
      </c>
      <c r="P10716" s="28" t="str">
        <f t="array" ref="P10716">IFERROR(SEARCH(ÖĞRETMEN,'VERİ TABANI'!G10716,1),"")</f>
        <v/>
      </c>
      <c r="Q10716" s="29" t="str">
        <f t="shared" si="298"/>
        <v/>
      </c>
    </row>
    <row r="10717" spans="13:17">
      <c r="M10717" s="3" t="str">
        <f>IFERROR(INDEX('SINIF GÜNLER'!$A:$C,MATCH('VERİ TABANI'!$D10717,'SINIF GÜNLER'!$B:$B,0),MATCH('VERİ TABANI'!$M$1,'SINIF GÜNLER'!$A$1:$C$1,0)),"")</f>
        <v/>
      </c>
      <c r="P10717" s="28" t="str">
        <f t="array" ref="P10717">IFERROR(SEARCH(ÖĞRETMEN,'VERİ TABANI'!G10717,1),"")</f>
        <v/>
      </c>
      <c r="Q10717" s="29" t="str">
        <f t="shared" si="298"/>
        <v/>
      </c>
    </row>
    <row r="10718" spans="13:17">
      <c r="M10718" s="3" t="str">
        <f>IFERROR(INDEX('SINIF GÜNLER'!$A:$C,MATCH('VERİ TABANI'!$D10718,'SINIF GÜNLER'!$B:$B,0),MATCH('VERİ TABANI'!$M$1,'SINIF GÜNLER'!$A$1:$C$1,0)),"")</f>
        <v/>
      </c>
      <c r="P10718" s="28" t="str">
        <f t="array" ref="P10718">IFERROR(SEARCH(ÖĞRETMEN,'VERİ TABANI'!G10718,1),"")</f>
        <v/>
      </c>
      <c r="Q10718" s="29" t="str">
        <f t="shared" si="298"/>
        <v/>
      </c>
    </row>
    <row r="10719" spans="13:17">
      <c r="M10719" s="3" t="str">
        <f>IFERROR(INDEX('SINIF GÜNLER'!$A:$C,MATCH('VERİ TABANI'!$D10719,'SINIF GÜNLER'!$B:$B,0),MATCH('VERİ TABANI'!$M$1,'SINIF GÜNLER'!$A$1:$C$1,0)),"")</f>
        <v/>
      </c>
      <c r="P10719" s="28" t="str">
        <f t="array" ref="P10719">IFERROR(SEARCH(ÖĞRETMEN,'VERİ TABANI'!G10719,1),"")</f>
        <v/>
      </c>
      <c r="Q10719" s="29" t="str">
        <f t="shared" si="298"/>
        <v/>
      </c>
    </row>
    <row r="10720" spans="13:17">
      <c r="M10720" s="3" t="str">
        <f>IFERROR(INDEX('SINIF GÜNLER'!$A:$C,MATCH('VERİ TABANI'!$D10720,'SINIF GÜNLER'!$B:$B,0),MATCH('VERİ TABANI'!$M$1,'SINIF GÜNLER'!$A$1:$C$1,0)),"")</f>
        <v/>
      </c>
      <c r="P10720" s="28" t="str">
        <f t="array" ref="P10720">IFERROR(SEARCH(ÖĞRETMEN,'VERİ TABANI'!G10720,1),"")</f>
        <v/>
      </c>
      <c r="Q10720" s="29" t="str">
        <f t="shared" si="298"/>
        <v/>
      </c>
    </row>
    <row r="10721" spans="13:17">
      <c r="M10721" s="3" t="str">
        <f>IFERROR(INDEX('SINIF GÜNLER'!$A:$C,MATCH('VERİ TABANI'!$D10721,'SINIF GÜNLER'!$B:$B,0),MATCH('VERİ TABANI'!$M$1,'SINIF GÜNLER'!$A$1:$C$1,0)),"")</f>
        <v/>
      </c>
      <c r="P10721" s="28" t="str">
        <f t="array" ref="P10721">IFERROR(SEARCH(ÖĞRETMEN,'VERİ TABANI'!G10721,1),"")</f>
        <v/>
      </c>
      <c r="Q10721" s="29" t="str">
        <f t="shared" si="298"/>
        <v/>
      </c>
    </row>
    <row r="10722" spans="13:17">
      <c r="M10722" s="3" t="str">
        <f>IFERROR(INDEX('SINIF GÜNLER'!$A:$C,MATCH('VERİ TABANI'!$D10722,'SINIF GÜNLER'!$B:$B,0),MATCH('VERİ TABANI'!$M$1,'SINIF GÜNLER'!$A$1:$C$1,0)),"")</f>
        <v/>
      </c>
      <c r="P10722" s="28" t="str">
        <f t="array" ref="P10722">IFERROR(SEARCH(ÖĞRETMEN,'VERİ TABANI'!G10722,1),"")</f>
        <v/>
      </c>
      <c r="Q10722" s="29" t="str">
        <f t="shared" si="298"/>
        <v/>
      </c>
    </row>
    <row r="10723" spans="13:17">
      <c r="M10723" s="3" t="str">
        <f>IFERROR(INDEX('SINIF GÜNLER'!$A:$C,MATCH('VERİ TABANI'!$D10723,'SINIF GÜNLER'!$B:$B,0),MATCH('VERİ TABANI'!$M$1,'SINIF GÜNLER'!$A$1:$C$1,0)),"")</f>
        <v/>
      </c>
      <c r="P10723" s="28" t="str">
        <f t="array" ref="P10723">IFERROR(SEARCH(ÖĞRETMEN,'VERİ TABANI'!G10723,1),"")</f>
        <v/>
      </c>
      <c r="Q10723" s="29" t="str">
        <f t="shared" si="298"/>
        <v/>
      </c>
    </row>
    <row r="10724" spans="13:17">
      <c r="M10724" s="3" t="str">
        <f>IFERROR(INDEX('SINIF GÜNLER'!$A:$C,MATCH('VERİ TABANI'!$D10724,'SINIF GÜNLER'!$B:$B,0),MATCH('VERİ TABANI'!$M$1,'SINIF GÜNLER'!$A$1:$C$1,0)),"")</f>
        <v/>
      </c>
      <c r="P10724" s="28" t="str">
        <f t="array" ref="P10724">IFERROR(SEARCH(ÖĞRETMEN,'VERİ TABANI'!G10724,1),"")</f>
        <v/>
      </c>
      <c r="Q10724" s="29" t="str">
        <f t="shared" si="298"/>
        <v/>
      </c>
    </row>
    <row r="10725" spans="13:17">
      <c r="M10725" s="3" t="str">
        <f>IFERROR(INDEX('SINIF GÜNLER'!$A:$C,MATCH('VERİ TABANI'!$D10725,'SINIF GÜNLER'!$B:$B,0),MATCH('VERİ TABANI'!$M$1,'SINIF GÜNLER'!$A$1:$C$1,0)),"")</f>
        <v/>
      </c>
      <c r="P10725" s="28" t="str">
        <f t="array" ref="P10725">IFERROR(SEARCH(ÖĞRETMEN,'VERİ TABANI'!G10725,1),"")</f>
        <v/>
      </c>
      <c r="Q10725" s="29" t="str">
        <f t="shared" si="298"/>
        <v/>
      </c>
    </row>
    <row r="10726" spans="13:17">
      <c r="M10726" s="3" t="str">
        <f>IFERROR(INDEX('SINIF GÜNLER'!$A:$C,MATCH('VERİ TABANI'!$D10726,'SINIF GÜNLER'!$B:$B,0),MATCH('VERİ TABANI'!$M$1,'SINIF GÜNLER'!$A$1:$C$1,0)),"")</f>
        <v/>
      </c>
      <c r="P10726" s="28" t="str">
        <f t="array" ref="P10726">IFERROR(SEARCH(ÖĞRETMEN,'VERİ TABANI'!G10726,1),"")</f>
        <v/>
      </c>
      <c r="Q10726" s="29" t="str">
        <f t="shared" si="298"/>
        <v/>
      </c>
    </row>
    <row r="10727" spans="13:17">
      <c r="M10727" s="3" t="str">
        <f>IFERROR(INDEX('SINIF GÜNLER'!$A:$C,MATCH('VERİ TABANI'!$D10727,'SINIF GÜNLER'!$B:$B,0),MATCH('VERİ TABANI'!$M$1,'SINIF GÜNLER'!$A$1:$C$1,0)),"")</f>
        <v/>
      </c>
      <c r="P10727" s="28" t="str">
        <f t="array" ref="P10727">IFERROR(SEARCH(ÖĞRETMEN,'VERİ TABANI'!G10727,1),"")</f>
        <v/>
      </c>
      <c r="Q10727" s="29" t="str">
        <f t="shared" si="298"/>
        <v/>
      </c>
    </row>
    <row r="10728" spans="13:17">
      <c r="M10728" s="3" t="str">
        <f>IFERROR(INDEX('SINIF GÜNLER'!$A:$C,MATCH('VERİ TABANI'!$D10728,'SINIF GÜNLER'!$B:$B,0),MATCH('VERİ TABANI'!$M$1,'SINIF GÜNLER'!$A$1:$C$1,0)),"")</f>
        <v/>
      </c>
      <c r="P10728" s="28" t="str">
        <f t="array" ref="P10728">IFERROR(SEARCH(ÖĞRETMEN,'VERİ TABANI'!G10728,1),"")</f>
        <v/>
      </c>
      <c r="Q10728" s="29" t="str">
        <f t="shared" si="298"/>
        <v/>
      </c>
    </row>
    <row r="10729" spans="13:17">
      <c r="M10729" s="3" t="str">
        <f>IFERROR(INDEX('SINIF GÜNLER'!$A:$C,MATCH('VERİ TABANI'!$D10729,'SINIF GÜNLER'!$B:$B,0),MATCH('VERİ TABANI'!$M$1,'SINIF GÜNLER'!$A$1:$C$1,0)),"")</f>
        <v/>
      </c>
      <c r="P10729" s="28" t="str">
        <f t="array" ref="P10729">IFERROR(SEARCH(ÖĞRETMEN,'VERİ TABANI'!G10729,1),"")</f>
        <v/>
      </c>
      <c r="Q10729" s="29" t="str">
        <f t="shared" si="298"/>
        <v/>
      </c>
    </row>
    <row r="10730" spans="13:17">
      <c r="M10730" s="3" t="str">
        <f>IFERROR(INDEX('SINIF GÜNLER'!$A:$C,MATCH('VERİ TABANI'!$D10730,'SINIF GÜNLER'!$B:$B,0),MATCH('VERİ TABANI'!$M$1,'SINIF GÜNLER'!$A$1:$C$1,0)),"")</f>
        <v/>
      </c>
      <c r="P10730" s="28" t="str">
        <f t="array" ref="P10730">IFERROR(SEARCH(ÖĞRETMEN,'VERİ TABANI'!G10730,1),"")</f>
        <v/>
      </c>
      <c r="Q10730" s="29" t="str">
        <f t="shared" si="298"/>
        <v/>
      </c>
    </row>
    <row r="10731" spans="13:17">
      <c r="M10731" s="3" t="str">
        <f>IFERROR(INDEX('SINIF GÜNLER'!$A:$C,MATCH('VERİ TABANI'!$D10731,'SINIF GÜNLER'!$B:$B,0),MATCH('VERİ TABANI'!$M$1,'SINIF GÜNLER'!$A$1:$C$1,0)),"")</f>
        <v/>
      </c>
      <c r="P10731" s="28" t="str">
        <f t="array" ref="P10731">IFERROR(SEARCH(ÖĞRETMEN,'VERİ TABANI'!G10731,1),"")</f>
        <v/>
      </c>
      <c r="Q10731" s="29" t="str">
        <f t="shared" si="298"/>
        <v/>
      </c>
    </row>
    <row r="10732" spans="13:17">
      <c r="M10732" s="3" t="str">
        <f>IFERROR(INDEX('SINIF GÜNLER'!$A:$C,MATCH('VERİ TABANI'!$D10732,'SINIF GÜNLER'!$B:$B,0),MATCH('VERİ TABANI'!$M$1,'SINIF GÜNLER'!$A$1:$C$1,0)),"")</f>
        <v/>
      </c>
      <c r="P10732" s="28" t="str">
        <f t="array" ref="P10732">IFERROR(SEARCH(ÖĞRETMEN,'VERİ TABANI'!G10732,1),"")</f>
        <v/>
      </c>
      <c r="Q10732" s="29" t="str">
        <f t="shared" si="298"/>
        <v/>
      </c>
    </row>
    <row r="10733" spans="13:17">
      <c r="M10733" s="3" t="str">
        <f>IFERROR(INDEX('SINIF GÜNLER'!$A:$C,MATCH('VERİ TABANI'!$D10733,'SINIF GÜNLER'!$B:$B,0),MATCH('VERİ TABANI'!$M$1,'SINIF GÜNLER'!$A$1:$C$1,0)),"")</f>
        <v/>
      </c>
      <c r="P10733" s="28" t="str">
        <f t="array" ref="P10733">IFERROR(SEARCH(ÖĞRETMEN,'VERİ TABANI'!G10733,1),"")</f>
        <v/>
      </c>
      <c r="Q10733" s="29" t="str">
        <f t="shared" si="298"/>
        <v/>
      </c>
    </row>
    <row r="10734" spans="13:17">
      <c r="M10734" s="3" t="str">
        <f>IFERROR(INDEX('SINIF GÜNLER'!$A:$C,MATCH('VERİ TABANI'!$D10734,'SINIF GÜNLER'!$B:$B,0),MATCH('VERİ TABANI'!$M$1,'SINIF GÜNLER'!$A$1:$C$1,0)),"")</f>
        <v/>
      </c>
      <c r="P10734" s="28" t="str">
        <f t="array" ref="P10734">IFERROR(SEARCH(ÖĞRETMEN,'VERİ TABANI'!G10734,1),"")</f>
        <v/>
      </c>
      <c r="Q10734" s="29" t="str">
        <f t="shared" si="298"/>
        <v/>
      </c>
    </row>
    <row r="10735" spans="13:17">
      <c r="M10735" s="3" t="str">
        <f>IFERROR(INDEX('SINIF GÜNLER'!$A:$C,MATCH('VERİ TABANI'!$D10735,'SINIF GÜNLER'!$B:$B,0),MATCH('VERİ TABANI'!$M$1,'SINIF GÜNLER'!$A$1:$C$1,0)),"")</f>
        <v/>
      </c>
      <c r="P10735" s="28" t="str">
        <f t="array" ref="P10735">IFERROR(SEARCH(ÖĞRETMEN,'VERİ TABANI'!G10735,1),"")</f>
        <v/>
      </c>
      <c r="Q10735" s="29" t="str">
        <f t="shared" si="298"/>
        <v/>
      </c>
    </row>
    <row r="10736" spans="13:17">
      <c r="M10736" s="3" t="str">
        <f>IFERROR(INDEX('SINIF GÜNLER'!$A:$C,MATCH('VERİ TABANI'!$D10736,'SINIF GÜNLER'!$B:$B,0),MATCH('VERİ TABANI'!$M$1,'SINIF GÜNLER'!$A$1:$C$1,0)),"")</f>
        <v/>
      </c>
      <c r="P10736" s="28" t="str">
        <f t="array" ref="P10736">IFERROR(SEARCH(ÖĞRETMEN,'VERİ TABANI'!G10736,1),"")</f>
        <v/>
      </c>
      <c r="Q10736" s="29" t="str">
        <f t="shared" si="298"/>
        <v/>
      </c>
    </row>
    <row r="10737" spans="13:17">
      <c r="M10737" s="3" t="str">
        <f>IFERROR(INDEX('SINIF GÜNLER'!$A:$C,MATCH('VERİ TABANI'!$D10737,'SINIF GÜNLER'!$B:$B,0),MATCH('VERİ TABANI'!$M$1,'SINIF GÜNLER'!$A$1:$C$1,0)),"")</f>
        <v/>
      </c>
      <c r="P10737" s="28" t="str">
        <f t="array" ref="P10737">IFERROR(SEARCH(ÖĞRETMEN,'VERİ TABANI'!G10737,1),"")</f>
        <v/>
      </c>
      <c r="Q10737" s="29" t="str">
        <f t="shared" si="298"/>
        <v/>
      </c>
    </row>
    <row r="10738" spans="13:17">
      <c r="M10738" s="3" t="str">
        <f>IFERROR(INDEX('SINIF GÜNLER'!$A:$C,MATCH('VERİ TABANI'!$D10738,'SINIF GÜNLER'!$B:$B,0),MATCH('VERİ TABANI'!$M$1,'SINIF GÜNLER'!$A$1:$C$1,0)),"")</f>
        <v/>
      </c>
      <c r="P10738" s="28" t="str">
        <f t="array" ref="P10738">IFERROR(SEARCH(ÖĞRETMEN,'VERİ TABANI'!G10738,1),"")</f>
        <v/>
      </c>
      <c r="Q10738" s="29" t="str">
        <f t="shared" si="298"/>
        <v/>
      </c>
    </row>
    <row r="10739" spans="13:17">
      <c r="M10739" s="3" t="str">
        <f>IFERROR(INDEX('SINIF GÜNLER'!$A:$C,MATCH('VERİ TABANI'!$D10739,'SINIF GÜNLER'!$B:$B,0),MATCH('VERİ TABANI'!$M$1,'SINIF GÜNLER'!$A$1:$C$1,0)),"")</f>
        <v/>
      </c>
      <c r="P10739" s="28" t="str">
        <f t="array" ref="P10739">IFERROR(SEARCH(ÖĞRETMEN,'VERİ TABANI'!G10739,1),"")</f>
        <v/>
      </c>
      <c r="Q10739" s="29" t="str">
        <f t="shared" si="298"/>
        <v/>
      </c>
    </row>
    <row r="10740" spans="13:17">
      <c r="M10740" s="3" t="str">
        <f>IFERROR(INDEX('SINIF GÜNLER'!$A:$C,MATCH('VERİ TABANI'!$D10740,'SINIF GÜNLER'!$B:$B,0),MATCH('VERİ TABANI'!$M$1,'SINIF GÜNLER'!$A$1:$C$1,0)),"")</f>
        <v/>
      </c>
      <c r="P10740" s="28" t="str">
        <f t="array" ref="P10740">IFERROR(SEARCH(ÖĞRETMEN,'VERİ TABANI'!G10740,1),"")</f>
        <v/>
      </c>
      <c r="Q10740" s="29" t="str">
        <f t="shared" si="298"/>
        <v/>
      </c>
    </row>
    <row r="10741" spans="13:17">
      <c r="M10741" s="3" t="str">
        <f>IFERROR(INDEX('SINIF GÜNLER'!$A:$C,MATCH('VERİ TABANI'!$D10741,'SINIF GÜNLER'!$B:$B,0),MATCH('VERİ TABANI'!$M$1,'SINIF GÜNLER'!$A$1:$C$1,0)),"")</f>
        <v/>
      </c>
      <c r="P10741" s="28" t="str">
        <f t="array" ref="P10741">IFERROR(SEARCH(ÖĞRETMEN,'VERİ TABANI'!G10741,1),"")</f>
        <v/>
      </c>
      <c r="Q10741" s="29" t="str">
        <f t="shared" si="298"/>
        <v/>
      </c>
    </row>
    <row r="10742" spans="13:17">
      <c r="M10742" s="3" t="str">
        <f>IFERROR(INDEX('SINIF GÜNLER'!$A:$C,MATCH('VERİ TABANI'!$D10742,'SINIF GÜNLER'!$B:$B,0),MATCH('VERİ TABANI'!$M$1,'SINIF GÜNLER'!$A$1:$C$1,0)),"")</f>
        <v/>
      </c>
      <c r="P10742" s="28" t="str">
        <f t="array" ref="P10742">IFERROR(SEARCH(ÖĞRETMEN,'VERİ TABANI'!G10742,1),"")</f>
        <v/>
      </c>
      <c r="Q10742" s="29" t="str">
        <f t="shared" si="298"/>
        <v/>
      </c>
    </row>
    <row r="10743" spans="13:17">
      <c r="M10743" s="3" t="str">
        <f>IFERROR(INDEX('SINIF GÜNLER'!$A:$C,MATCH('VERİ TABANI'!$D10743,'SINIF GÜNLER'!$B:$B,0),MATCH('VERİ TABANI'!$M$1,'SINIF GÜNLER'!$A$1:$C$1,0)),"")</f>
        <v/>
      </c>
      <c r="P10743" s="28" t="str">
        <f t="array" ref="P10743">IFERROR(SEARCH(ÖĞRETMEN,'VERİ TABANI'!G10743,1),"")</f>
        <v/>
      </c>
      <c r="Q10743" s="29" t="str">
        <f t="shared" si="298"/>
        <v/>
      </c>
    </row>
    <row r="10744" spans="13:17">
      <c r="M10744" s="3" t="str">
        <f>IFERROR(INDEX('SINIF GÜNLER'!$A:$C,MATCH('VERİ TABANI'!$D10744,'SINIF GÜNLER'!$B:$B,0),MATCH('VERİ TABANI'!$M$1,'SINIF GÜNLER'!$A$1:$C$1,0)),"")</f>
        <v/>
      </c>
      <c r="P10744" s="28" t="str">
        <f t="array" ref="P10744">IFERROR(SEARCH(ÖĞRETMEN,'VERİ TABANI'!G10744,1),"")</f>
        <v/>
      </c>
      <c r="Q10744" s="29" t="str">
        <f t="shared" si="298"/>
        <v/>
      </c>
    </row>
    <row r="10745" spans="13:17">
      <c r="M10745" s="3" t="str">
        <f>IFERROR(INDEX('SINIF GÜNLER'!$A:$C,MATCH('VERİ TABANI'!$D10745,'SINIF GÜNLER'!$B:$B,0),MATCH('VERİ TABANI'!$M$1,'SINIF GÜNLER'!$A$1:$C$1,0)),"")</f>
        <v/>
      </c>
      <c r="P10745" s="28" t="str">
        <f t="array" ref="P10745">IFERROR(SEARCH(ÖĞRETMEN,'VERİ TABANI'!G10745,1),"")</f>
        <v/>
      </c>
      <c r="Q10745" s="29" t="str">
        <f t="shared" si="298"/>
        <v/>
      </c>
    </row>
    <row r="10746" spans="13:17">
      <c r="M10746" s="3" t="str">
        <f>IFERROR(INDEX('SINIF GÜNLER'!$A:$C,MATCH('VERİ TABANI'!$D10746,'SINIF GÜNLER'!$B:$B,0),MATCH('VERİ TABANI'!$M$1,'SINIF GÜNLER'!$A$1:$C$1,0)),"")</f>
        <v/>
      </c>
      <c r="P10746" s="28" t="str">
        <f t="array" ref="P10746">IFERROR(SEARCH(ÖĞRETMEN,'VERİ TABANI'!G10746,1),"")</f>
        <v/>
      </c>
      <c r="Q10746" s="29" t="str">
        <f t="shared" si="298"/>
        <v/>
      </c>
    </row>
    <row r="10747" spans="13:17">
      <c r="M10747" s="3" t="str">
        <f>IFERROR(INDEX('SINIF GÜNLER'!$A:$C,MATCH('VERİ TABANI'!$D10747,'SINIF GÜNLER'!$B:$B,0),MATCH('VERİ TABANI'!$M$1,'SINIF GÜNLER'!$A$1:$C$1,0)),"")</f>
        <v/>
      </c>
      <c r="P10747" s="28" t="str">
        <f t="array" ref="P10747">IFERROR(SEARCH(ÖĞRETMEN,'VERİ TABANI'!G10747,1),"")</f>
        <v/>
      </c>
      <c r="Q10747" s="29" t="str">
        <f t="shared" si="298"/>
        <v/>
      </c>
    </row>
    <row r="10748" spans="13:17">
      <c r="M10748" s="3" t="str">
        <f>IFERROR(INDEX('SINIF GÜNLER'!$A:$C,MATCH('VERİ TABANI'!$D10748,'SINIF GÜNLER'!$B:$B,0),MATCH('VERİ TABANI'!$M$1,'SINIF GÜNLER'!$A$1:$C$1,0)),"")</f>
        <v/>
      </c>
      <c r="P10748" s="28" t="str">
        <f t="array" ref="P10748">IFERROR(SEARCH(ÖĞRETMEN,'VERİ TABANI'!G10748,1),"")</f>
        <v/>
      </c>
      <c r="Q10748" s="29" t="str">
        <f t="shared" si="298"/>
        <v/>
      </c>
    </row>
    <row r="10749" spans="13:17">
      <c r="M10749" s="3" t="str">
        <f>IFERROR(INDEX('SINIF GÜNLER'!$A:$C,MATCH('VERİ TABANI'!$D10749,'SINIF GÜNLER'!$B:$B,0),MATCH('VERİ TABANI'!$M$1,'SINIF GÜNLER'!$A$1:$C$1,0)),"")</f>
        <v/>
      </c>
      <c r="P10749" s="28" t="str">
        <f t="array" ref="P10749">IFERROR(SEARCH(ÖĞRETMEN,'VERİ TABANI'!G10749,1),"")</f>
        <v/>
      </c>
      <c r="Q10749" s="29" t="str">
        <f t="shared" si="298"/>
        <v/>
      </c>
    </row>
    <row r="10750" spans="13:17">
      <c r="M10750" s="3" t="str">
        <f>IFERROR(INDEX('SINIF GÜNLER'!$A:$C,MATCH('VERİ TABANI'!$D10750,'SINIF GÜNLER'!$B:$B,0),MATCH('VERİ TABANI'!$M$1,'SINIF GÜNLER'!$A$1:$C$1,0)),"")</f>
        <v/>
      </c>
      <c r="P10750" s="28" t="str">
        <f t="array" ref="P10750">IFERROR(SEARCH(ÖĞRETMEN,'VERİ TABANI'!G10750,1),"")</f>
        <v/>
      </c>
      <c r="Q10750" s="29" t="str">
        <f t="shared" si="298"/>
        <v/>
      </c>
    </row>
    <row r="10751" spans="13:17">
      <c r="M10751" s="3" t="str">
        <f>IFERROR(INDEX('SINIF GÜNLER'!$A:$C,MATCH('VERİ TABANI'!$D10751,'SINIF GÜNLER'!$B:$B,0),MATCH('VERİ TABANI'!$M$1,'SINIF GÜNLER'!$A$1:$C$1,0)),"")</f>
        <v/>
      </c>
      <c r="P10751" s="28" t="str">
        <f t="array" ref="P10751">IFERROR(SEARCH(ÖĞRETMEN,'VERİ TABANI'!G10751,1),"")</f>
        <v/>
      </c>
      <c r="Q10751" s="29" t="str">
        <f t="shared" si="298"/>
        <v/>
      </c>
    </row>
    <row r="10752" spans="13:17">
      <c r="M10752" s="3" t="str">
        <f>IFERROR(INDEX('SINIF GÜNLER'!$A:$C,MATCH('VERİ TABANI'!$D10752,'SINIF GÜNLER'!$B:$B,0),MATCH('VERİ TABANI'!$M$1,'SINIF GÜNLER'!$A$1:$C$1,0)),"")</f>
        <v/>
      </c>
      <c r="P10752" s="28" t="str">
        <f t="array" ref="P10752">IFERROR(SEARCH(ÖĞRETMEN,'VERİ TABANI'!G10752,1),"")</f>
        <v/>
      </c>
      <c r="Q10752" s="29" t="str">
        <f t="shared" si="298"/>
        <v/>
      </c>
    </row>
    <row r="10753" spans="13:17">
      <c r="M10753" s="3" t="str">
        <f>IFERROR(INDEX('SINIF GÜNLER'!$A:$C,MATCH('VERİ TABANI'!$D10753,'SINIF GÜNLER'!$B:$B,0),MATCH('VERİ TABANI'!$M$1,'SINIF GÜNLER'!$A$1:$C$1,0)),"")</f>
        <v/>
      </c>
      <c r="P10753" s="28" t="str">
        <f t="array" ref="P10753">IFERROR(SEARCH(ÖĞRETMEN,'VERİ TABANI'!G10753,1),"")</f>
        <v/>
      </c>
      <c r="Q10753" s="29" t="str">
        <f t="shared" si="298"/>
        <v/>
      </c>
    </row>
    <row r="10754" spans="13:17">
      <c r="M10754" s="3" t="str">
        <f>IFERROR(INDEX('SINIF GÜNLER'!$A:$C,MATCH('VERİ TABANI'!$D10754,'SINIF GÜNLER'!$B:$B,0),MATCH('VERİ TABANI'!$M$1,'SINIF GÜNLER'!$A$1:$C$1,0)),"")</f>
        <v/>
      </c>
      <c r="P10754" s="28" t="str">
        <f t="array" ref="P10754">IFERROR(SEARCH(ÖĞRETMEN,'VERİ TABANI'!G10754,1),"")</f>
        <v/>
      </c>
      <c r="Q10754" s="29" t="str">
        <f t="shared" si="298"/>
        <v/>
      </c>
    </row>
    <row r="10755" spans="13:17">
      <c r="M10755" s="3" t="str">
        <f>IFERROR(INDEX('SINIF GÜNLER'!$A:$C,MATCH('VERİ TABANI'!$D10755,'SINIF GÜNLER'!$B:$B,0),MATCH('VERİ TABANI'!$M$1,'SINIF GÜNLER'!$A$1:$C$1,0)),"")</f>
        <v/>
      </c>
      <c r="P10755" s="28" t="str">
        <f t="array" ref="P10755">IFERROR(SEARCH(ÖĞRETMEN,'VERİ TABANI'!G10755,1),"")</f>
        <v/>
      </c>
      <c r="Q10755" s="29" t="str">
        <f t="shared" si="298"/>
        <v/>
      </c>
    </row>
    <row r="10756" spans="13:17">
      <c r="M10756" s="3" t="str">
        <f>IFERROR(INDEX('SINIF GÜNLER'!$A:$C,MATCH('VERİ TABANI'!$D10756,'SINIF GÜNLER'!$B:$B,0),MATCH('VERİ TABANI'!$M$1,'SINIF GÜNLER'!$A$1:$C$1,0)),"")</f>
        <v/>
      </c>
      <c r="P10756" s="28" t="str">
        <f t="array" ref="P10756">IFERROR(SEARCH(ÖĞRETMEN,'VERİ TABANI'!G10756,1),"")</f>
        <v/>
      </c>
      <c r="Q10756" s="29" t="str">
        <f t="shared" si="298"/>
        <v/>
      </c>
    </row>
    <row r="10757" spans="13:17">
      <c r="M10757" s="3" t="str">
        <f>IFERROR(INDEX('SINIF GÜNLER'!$A:$C,MATCH('VERİ TABANI'!$D10757,'SINIF GÜNLER'!$B:$B,0),MATCH('VERİ TABANI'!$M$1,'SINIF GÜNLER'!$A$1:$C$1,0)),"")</f>
        <v/>
      </c>
      <c r="P10757" s="28" t="str">
        <f t="array" ref="P10757">IFERROR(SEARCH(ÖĞRETMEN,'VERİ TABANI'!G10757,1),"")</f>
        <v/>
      </c>
      <c r="Q10757" s="29" t="str">
        <f t="shared" si="298"/>
        <v/>
      </c>
    </row>
    <row r="10758" spans="13:17">
      <c r="M10758" s="3" t="str">
        <f>IFERROR(INDEX('SINIF GÜNLER'!$A:$C,MATCH('VERİ TABANI'!$D10758,'SINIF GÜNLER'!$B:$B,0),MATCH('VERİ TABANI'!$M$1,'SINIF GÜNLER'!$A$1:$C$1,0)),"")</f>
        <v/>
      </c>
      <c r="P10758" s="28" t="str">
        <f t="array" ref="P10758">IFERROR(SEARCH(ÖĞRETMEN,'VERİ TABANI'!G10758,1),"")</f>
        <v/>
      </c>
      <c r="Q10758" s="29" t="str">
        <f t="shared" si="298"/>
        <v/>
      </c>
    </row>
    <row r="10759" spans="13:17">
      <c r="M10759" s="3" t="str">
        <f>IFERROR(INDEX('SINIF GÜNLER'!$A:$C,MATCH('VERİ TABANI'!$D10759,'SINIF GÜNLER'!$B:$B,0),MATCH('VERİ TABANI'!$M$1,'SINIF GÜNLER'!$A$1:$C$1,0)),"")</f>
        <v/>
      </c>
      <c r="P10759" s="28" t="str">
        <f t="array" ref="P10759">IFERROR(SEARCH(ÖĞRETMEN,'VERİ TABANI'!G10759,1),"")</f>
        <v/>
      </c>
      <c r="Q10759" s="29" t="str">
        <f t="shared" si="298"/>
        <v/>
      </c>
    </row>
    <row r="10760" spans="13:17">
      <c r="M10760" s="3" t="str">
        <f>IFERROR(INDEX('SINIF GÜNLER'!$A:$C,MATCH('VERİ TABANI'!$D10760,'SINIF GÜNLER'!$B:$B,0),MATCH('VERİ TABANI'!$M$1,'SINIF GÜNLER'!$A$1:$C$1,0)),"")</f>
        <v/>
      </c>
      <c r="P10760" s="28" t="str">
        <f t="array" ref="P10760">IFERROR(SEARCH(ÖĞRETMEN,'VERİ TABANI'!G10760,1),"")</f>
        <v/>
      </c>
      <c r="Q10760" s="29" t="str">
        <f t="shared" ref="Q10760:Q10823" si="299">IF(P10760="","",ROW())</f>
        <v/>
      </c>
    </row>
    <row r="10761" spans="13:17">
      <c r="M10761" s="3" t="str">
        <f>IFERROR(INDEX('SINIF GÜNLER'!$A:$C,MATCH('VERİ TABANI'!$D10761,'SINIF GÜNLER'!$B:$B,0),MATCH('VERİ TABANI'!$M$1,'SINIF GÜNLER'!$A$1:$C$1,0)),"")</f>
        <v/>
      </c>
      <c r="P10761" s="28" t="str">
        <f t="array" ref="P10761">IFERROR(SEARCH(ÖĞRETMEN,'VERİ TABANI'!G10761,1),"")</f>
        <v/>
      </c>
      <c r="Q10761" s="29" t="str">
        <f t="shared" si="299"/>
        <v/>
      </c>
    </row>
    <row r="10762" spans="13:17">
      <c r="M10762" s="3" t="str">
        <f>IFERROR(INDEX('SINIF GÜNLER'!$A:$C,MATCH('VERİ TABANI'!$D10762,'SINIF GÜNLER'!$B:$B,0),MATCH('VERİ TABANI'!$M$1,'SINIF GÜNLER'!$A$1:$C$1,0)),"")</f>
        <v/>
      </c>
      <c r="P10762" s="28" t="str">
        <f t="array" ref="P10762">IFERROR(SEARCH(ÖĞRETMEN,'VERİ TABANI'!G10762,1),"")</f>
        <v/>
      </c>
      <c r="Q10762" s="29" t="str">
        <f t="shared" si="299"/>
        <v/>
      </c>
    </row>
    <row r="10763" spans="13:17">
      <c r="M10763" s="3" t="str">
        <f>IFERROR(INDEX('SINIF GÜNLER'!$A:$C,MATCH('VERİ TABANI'!$D10763,'SINIF GÜNLER'!$B:$B,0),MATCH('VERİ TABANI'!$M$1,'SINIF GÜNLER'!$A$1:$C$1,0)),"")</f>
        <v/>
      </c>
      <c r="P10763" s="28" t="str">
        <f t="array" ref="P10763">IFERROR(SEARCH(ÖĞRETMEN,'VERİ TABANI'!G10763,1),"")</f>
        <v/>
      </c>
      <c r="Q10763" s="29" t="str">
        <f t="shared" si="299"/>
        <v/>
      </c>
    </row>
    <row r="10764" spans="13:17">
      <c r="M10764" s="3" t="str">
        <f>IFERROR(INDEX('SINIF GÜNLER'!$A:$C,MATCH('VERİ TABANI'!$D10764,'SINIF GÜNLER'!$B:$B,0),MATCH('VERİ TABANI'!$M$1,'SINIF GÜNLER'!$A$1:$C$1,0)),"")</f>
        <v/>
      </c>
      <c r="P10764" s="28" t="str">
        <f t="array" ref="P10764">IFERROR(SEARCH(ÖĞRETMEN,'VERİ TABANI'!G10764,1),"")</f>
        <v/>
      </c>
      <c r="Q10764" s="29" t="str">
        <f t="shared" si="299"/>
        <v/>
      </c>
    </row>
    <row r="10765" spans="13:17">
      <c r="M10765" s="3" t="str">
        <f>IFERROR(INDEX('SINIF GÜNLER'!$A:$C,MATCH('VERİ TABANI'!$D10765,'SINIF GÜNLER'!$B:$B,0),MATCH('VERİ TABANI'!$M$1,'SINIF GÜNLER'!$A$1:$C$1,0)),"")</f>
        <v/>
      </c>
      <c r="P10765" s="28" t="str">
        <f t="array" ref="P10765">IFERROR(SEARCH(ÖĞRETMEN,'VERİ TABANI'!G10765,1),"")</f>
        <v/>
      </c>
      <c r="Q10765" s="29" t="str">
        <f t="shared" si="299"/>
        <v/>
      </c>
    </row>
    <row r="10766" spans="13:17">
      <c r="M10766" s="3" t="str">
        <f>IFERROR(INDEX('SINIF GÜNLER'!$A:$C,MATCH('VERİ TABANI'!$D10766,'SINIF GÜNLER'!$B:$B,0),MATCH('VERİ TABANI'!$M$1,'SINIF GÜNLER'!$A$1:$C$1,0)),"")</f>
        <v/>
      </c>
      <c r="P10766" s="28" t="str">
        <f t="array" ref="P10766">IFERROR(SEARCH(ÖĞRETMEN,'VERİ TABANI'!G10766,1),"")</f>
        <v/>
      </c>
      <c r="Q10766" s="29" t="str">
        <f t="shared" si="299"/>
        <v/>
      </c>
    </row>
    <row r="10767" spans="13:17">
      <c r="M10767" s="3" t="str">
        <f>IFERROR(INDEX('SINIF GÜNLER'!$A:$C,MATCH('VERİ TABANI'!$D10767,'SINIF GÜNLER'!$B:$B,0),MATCH('VERİ TABANI'!$M$1,'SINIF GÜNLER'!$A$1:$C$1,0)),"")</f>
        <v/>
      </c>
      <c r="P10767" s="28" t="str">
        <f t="array" ref="P10767">IFERROR(SEARCH(ÖĞRETMEN,'VERİ TABANI'!G10767,1),"")</f>
        <v/>
      </c>
      <c r="Q10767" s="29" t="str">
        <f t="shared" si="299"/>
        <v/>
      </c>
    </row>
    <row r="10768" spans="13:17">
      <c r="M10768" s="3" t="str">
        <f>IFERROR(INDEX('SINIF GÜNLER'!$A:$C,MATCH('VERİ TABANI'!$D10768,'SINIF GÜNLER'!$B:$B,0),MATCH('VERİ TABANI'!$M$1,'SINIF GÜNLER'!$A$1:$C$1,0)),"")</f>
        <v/>
      </c>
      <c r="P10768" s="28" t="str">
        <f t="array" ref="P10768">IFERROR(SEARCH(ÖĞRETMEN,'VERİ TABANI'!G10768,1),"")</f>
        <v/>
      </c>
      <c r="Q10768" s="29" t="str">
        <f t="shared" si="299"/>
        <v/>
      </c>
    </row>
    <row r="10769" spans="13:17">
      <c r="M10769" s="3" t="str">
        <f>IFERROR(INDEX('SINIF GÜNLER'!$A:$C,MATCH('VERİ TABANI'!$D10769,'SINIF GÜNLER'!$B:$B,0),MATCH('VERİ TABANI'!$M$1,'SINIF GÜNLER'!$A$1:$C$1,0)),"")</f>
        <v/>
      </c>
      <c r="P10769" s="28" t="str">
        <f t="array" ref="P10769">IFERROR(SEARCH(ÖĞRETMEN,'VERİ TABANI'!G10769,1),"")</f>
        <v/>
      </c>
      <c r="Q10769" s="29" t="str">
        <f t="shared" si="299"/>
        <v/>
      </c>
    </row>
    <row r="10770" spans="13:17">
      <c r="M10770" s="3" t="str">
        <f>IFERROR(INDEX('SINIF GÜNLER'!$A:$C,MATCH('VERİ TABANI'!$D10770,'SINIF GÜNLER'!$B:$B,0),MATCH('VERİ TABANI'!$M$1,'SINIF GÜNLER'!$A$1:$C$1,0)),"")</f>
        <v/>
      </c>
      <c r="P10770" s="28" t="str">
        <f t="array" ref="P10770">IFERROR(SEARCH(ÖĞRETMEN,'VERİ TABANI'!G10770,1),"")</f>
        <v/>
      </c>
      <c r="Q10770" s="29" t="str">
        <f t="shared" si="299"/>
        <v/>
      </c>
    </row>
    <row r="10771" spans="13:17">
      <c r="M10771" s="3" t="str">
        <f>IFERROR(INDEX('SINIF GÜNLER'!$A:$C,MATCH('VERİ TABANI'!$D10771,'SINIF GÜNLER'!$B:$B,0),MATCH('VERİ TABANI'!$M$1,'SINIF GÜNLER'!$A$1:$C$1,0)),"")</f>
        <v/>
      </c>
      <c r="P10771" s="28" t="str">
        <f t="array" ref="P10771">IFERROR(SEARCH(ÖĞRETMEN,'VERİ TABANI'!G10771,1),"")</f>
        <v/>
      </c>
      <c r="Q10771" s="29" t="str">
        <f t="shared" si="299"/>
        <v/>
      </c>
    </row>
    <row r="10772" spans="13:17">
      <c r="M10772" s="3" t="str">
        <f>IFERROR(INDEX('SINIF GÜNLER'!$A:$C,MATCH('VERİ TABANI'!$D10772,'SINIF GÜNLER'!$B:$B,0),MATCH('VERİ TABANI'!$M$1,'SINIF GÜNLER'!$A$1:$C$1,0)),"")</f>
        <v/>
      </c>
      <c r="P10772" s="28" t="str">
        <f t="array" ref="P10772">IFERROR(SEARCH(ÖĞRETMEN,'VERİ TABANI'!G10772,1),"")</f>
        <v/>
      </c>
      <c r="Q10772" s="29" t="str">
        <f t="shared" si="299"/>
        <v/>
      </c>
    </row>
    <row r="10773" spans="13:17">
      <c r="M10773" s="3" t="str">
        <f>IFERROR(INDEX('SINIF GÜNLER'!$A:$C,MATCH('VERİ TABANI'!$D10773,'SINIF GÜNLER'!$B:$B,0),MATCH('VERİ TABANI'!$M$1,'SINIF GÜNLER'!$A$1:$C$1,0)),"")</f>
        <v/>
      </c>
      <c r="P10773" s="28" t="str">
        <f t="array" ref="P10773">IFERROR(SEARCH(ÖĞRETMEN,'VERİ TABANI'!G10773,1),"")</f>
        <v/>
      </c>
      <c r="Q10773" s="29" t="str">
        <f t="shared" si="299"/>
        <v/>
      </c>
    </row>
    <row r="10774" spans="13:17">
      <c r="M10774" s="3" t="str">
        <f>IFERROR(INDEX('SINIF GÜNLER'!$A:$C,MATCH('VERİ TABANI'!$D10774,'SINIF GÜNLER'!$B:$B,0),MATCH('VERİ TABANI'!$M$1,'SINIF GÜNLER'!$A$1:$C$1,0)),"")</f>
        <v/>
      </c>
      <c r="P10774" s="28" t="str">
        <f t="array" ref="P10774">IFERROR(SEARCH(ÖĞRETMEN,'VERİ TABANI'!G10774,1),"")</f>
        <v/>
      </c>
      <c r="Q10774" s="29" t="str">
        <f t="shared" si="299"/>
        <v/>
      </c>
    </row>
    <row r="10775" spans="13:17">
      <c r="M10775" s="3" t="str">
        <f>IFERROR(INDEX('SINIF GÜNLER'!$A:$C,MATCH('VERİ TABANI'!$D10775,'SINIF GÜNLER'!$B:$B,0),MATCH('VERİ TABANI'!$M$1,'SINIF GÜNLER'!$A$1:$C$1,0)),"")</f>
        <v/>
      </c>
      <c r="P10775" s="28" t="str">
        <f t="array" ref="P10775">IFERROR(SEARCH(ÖĞRETMEN,'VERİ TABANI'!G10775,1),"")</f>
        <v/>
      </c>
      <c r="Q10775" s="29" t="str">
        <f t="shared" si="299"/>
        <v/>
      </c>
    </row>
    <row r="10776" spans="13:17">
      <c r="M10776" s="3" t="str">
        <f>IFERROR(INDEX('SINIF GÜNLER'!$A:$C,MATCH('VERİ TABANI'!$D10776,'SINIF GÜNLER'!$B:$B,0),MATCH('VERİ TABANI'!$M$1,'SINIF GÜNLER'!$A$1:$C$1,0)),"")</f>
        <v/>
      </c>
      <c r="P10776" s="28" t="str">
        <f t="array" ref="P10776">IFERROR(SEARCH(ÖĞRETMEN,'VERİ TABANI'!G10776,1),"")</f>
        <v/>
      </c>
      <c r="Q10776" s="29" t="str">
        <f t="shared" si="299"/>
        <v/>
      </c>
    </row>
    <row r="10777" spans="13:17">
      <c r="M10777" s="3" t="str">
        <f>IFERROR(INDEX('SINIF GÜNLER'!$A:$C,MATCH('VERİ TABANI'!$D10777,'SINIF GÜNLER'!$B:$B,0),MATCH('VERİ TABANI'!$M$1,'SINIF GÜNLER'!$A$1:$C$1,0)),"")</f>
        <v/>
      </c>
      <c r="P10777" s="28" t="str">
        <f t="array" ref="P10777">IFERROR(SEARCH(ÖĞRETMEN,'VERİ TABANI'!G10777,1),"")</f>
        <v/>
      </c>
      <c r="Q10777" s="29" t="str">
        <f t="shared" si="299"/>
        <v/>
      </c>
    </row>
    <row r="10778" spans="13:17">
      <c r="M10778" s="3" t="str">
        <f>IFERROR(INDEX('SINIF GÜNLER'!$A:$C,MATCH('VERİ TABANI'!$D10778,'SINIF GÜNLER'!$B:$B,0),MATCH('VERİ TABANI'!$M$1,'SINIF GÜNLER'!$A$1:$C$1,0)),"")</f>
        <v/>
      </c>
      <c r="P10778" s="28" t="str">
        <f t="array" ref="P10778">IFERROR(SEARCH(ÖĞRETMEN,'VERİ TABANI'!G10778,1),"")</f>
        <v/>
      </c>
      <c r="Q10778" s="29" t="str">
        <f t="shared" si="299"/>
        <v/>
      </c>
    </row>
    <row r="10779" spans="13:17">
      <c r="M10779" s="3" t="str">
        <f>IFERROR(INDEX('SINIF GÜNLER'!$A:$C,MATCH('VERİ TABANI'!$D10779,'SINIF GÜNLER'!$B:$B,0),MATCH('VERİ TABANI'!$M$1,'SINIF GÜNLER'!$A$1:$C$1,0)),"")</f>
        <v/>
      </c>
      <c r="P10779" s="28" t="str">
        <f t="array" ref="P10779">IFERROR(SEARCH(ÖĞRETMEN,'VERİ TABANI'!G10779,1),"")</f>
        <v/>
      </c>
      <c r="Q10779" s="29" t="str">
        <f t="shared" si="299"/>
        <v/>
      </c>
    </row>
    <row r="10780" spans="13:17">
      <c r="M10780" s="3" t="str">
        <f>IFERROR(INDEX('SINIF GÜNLER'!$A:$C,MATCH('VERİ TABANI'!$D10780,'SINIF GÜNLER'!$B:$B,0),MATCH('VERİ TABANI'!$M$1,'SINIF GÜNLER'!$A$1:$C$1,0)),"")</f>
        <v/>
      </c>
      <c r="P10780" s="28" t="str">
        <f t="array" ref="P10780">IFERROR(SEARCH(ÖĞRETMEN,'VERİ TABANI'!G10780,1),"")</f>
        <v/>
      </c>
      <c r="Q10780" s="29" t="str">
        <f t="shared" si="299"/>
        <v/>
      </c>
    </row>
    <row r="10781" spans="13:17">
      <c r="M10781" s="3" t="str">
        <f>IFERROR(INDEX('SINIF GÜNLER'!$A:$C,MATCH('VERİ TABANI'!$D10781,'SINIF GÜNLER'!$B:$B,0),MATCH('VERİ TABANI'!$M$1,'SINIF GÜNLER'!$A$1:$C$1,0)),"")</f>
        <v/>
      </c>
      <c r="P10781" s="28" t="str">
        <f t="array" ref="P10781">IFERROR(SEARCH(ÖĞRETMEN,'VERİ TABANI'!G10781,1),"")</f>
        <v/>
      </c>
      <c r="Q10781" s="29" t="str">
        <f t="shared" si="299"/>
        <v/>
      </c>
    </row>
    <row r="10782" spans="13:17">
      <c r="M10782" s="3" t="str">
        <f>IFERROR(INDEX('SINIF GÜNLER'!$A:$C,MATCH('VERİ TABANI'!$D10782,'SINIF GÜNLER'!$B:$B,0),MATCH('VERİ TABANI'!$M$1,'SINIF GÜNLER'!$A$1:$C$1,0)),"")</f>
        <v/>
      </c>
      <c r="P10782" s="28" t="str">
        <f t="array" ref="P10782">IFERROR(SEARCH(ÖĞRETMEN,'VERİ TABANI'!G10782,1),"")</f>
        <v/>
      </c>
      <c r="Q10782" s="29" t="str">
        <f t="shared" si="299"/>
        <v/>
      </c>
    </row>
    <row r="10783" spans="13:17">
      <c r="M10783" s="3" t="str">
        <f>IFERROR(INDEX('SINIF GÜNLER'!$A:$C,MATCH('VERİ TABANI'!$D10783,'SINIF GÜNLER'!$B:$B,0),MATCH('VERİ TABANI'!$M$1,'SINIF GÜNLER'!$A$1:$C$1,0)),"")</f>
        <v/>
      </c>
      <c r="P10783" s="28" t="str">
        <f t="array" ref="P10783">IFERROR(SEARCH(ÖĞRETMEN,'VERİ TABANI'!G10783,1),"")</f>
        <v/>
      </c>
      <c r="Q10783" s="29" t="str">
        <f t="shared" si="299"/>
        <v/>
      </c>
    </row>
    <row r="10784" spans="13:17">
      <c r="M10784" s="3" t="str">
        <f>IFERROR(INDEX('SINIF GÜNLER'!$A:$C,MATCH('VERİ TABANI'!$D10784,'SINIF GÜNLER'!$B:$B,0),MATCH('VERİ TABANI'!$M$1,'SINIF GÜNLER'!$A$1:$C$1,0)),"")</f>
        <v/>
      </c>
      <c r="P10784" s="28" t="str">
        <f t="array" ref="P10784">IFERROR(SEARCH(ÖĞRETMEN,'VERİ TABANI'!G10784,1),"")</f>
        <v/>
      </c>
      <c r="Q10784" s="29" t="str">
        <f t="shared" si="299"/>
        <v/>
      </c>
    </row>
    <row r="10785" spans="13:17">
      <c r="M10785" s="3" t="str">
        <f>IFERROR(INDEX('SINIF GÜNLER'!$A:$C,MATCH('VERİ TABANI'!$D10785,'SINIF GÜNLER'!$B:$B,0),MATCH('VERİ TABANI'!$M$1,'SINIF GÜNLER'!$A$1:$C$1,0)),"")</f>
        <v/>
      </c>
      <c r="P10785" s="28" t="str">
        <f t="array" ref="P10785">IFERROR(SEARCH(ÖĞRETMEN,'VERİ TABANI'!G10785,1),"")</f>
        <v/>
      </c>
      <c r="Q10785" s="29" t="str">
        <f t="shared" si="299"/>
        <v/>
      </c>
    </row>
    <row r="10786" spans="13:17">
      <c r="M10786" s="3" t="str">
        <f>IFERROR(INDEX('SINIF GÜNLER'!$A:$C,MATCH('VERİ TABANI'!$D10786,'SINIF GÜNLER'!$B:$B,0),MATCH('VERİ TABANI'!$M$1,'SINIF GÜNLER'!$A$1:$C$1,0)),"")</f>
        <v/>
      </c>
      <c r="P10786" s="28" t="str">
        <f t="array" ref="P10786">IFERROR(SEARCH(ÖĞRETMEN,'VERİ TABANI'!G10786,1),"")</f>
        <v/>
      </c>
      <c r="Q10786" s="29" t="str">
        <f t="shared" si="299"/>
        <v/>
      </c>
    </row>
    <row r="10787" spans="13:17">
      <c r="M10787" s="3" t="str">
        <f>IFERROR(INDEX('SINIF GÜNLER'!$A:$C,MATCH('VERİ TABANI'!$D10787,'SINIF GÜNLER'!$B:$B,0),MATCH('VERİ TABANI'!$M$1,'SINIF GÜNLER'!$A$1:$C$1,0)),"")</f>
        <v/>
      </c>
      <c r="P10787" s="28" t="str">
        <f t="array" ref="P10787">IFERROR(SEARCH(ÖĞRETMEN,'VERİ TABANI'!G10787,1),"")</f>
        <v/>
      </c>
      <c r="Q10787" s="29" t="str">
        <f t="shared" si="299"/>
        <v/>
      </c>
    </row>
    <row r="10788" spans="13:17">
      <c r="M10788" s="3" t="str">
        <f>IFERROR(INDEX('SINIF GÜNLER'!$A:$C,MATCH('VERİ TABANI'!$D10788,'SINIF GÜNLER'!$B:$B,0),MATCH('VERİ TABANI'!$M$1,'SINIF GÜNLER'!$A$1:$C$1,0)),"")</f>
        <v/>
      </c>
      <c r="P10788" s="28" t="str">
        <f t="array" ref="P10788">IFERROR(SEARCH(ÖĞRETMEN,'VERİ TABANI'!G10788,1),"")</f>
        <v/>
      </c>
      <c r="Q10788" s="29" t="str">
        <f t="shared" si="299"/>
        <v/>
      </c>
    </row>
    <row r="10789" spans="13:17">
      <c r="M10789" s="3" t="str">
        <f>IFERROR(INDEX('SINIF GÜNLER'!$A:$C,MATCH('VERİ TABANI'!$D10789,'SINIF GÜNLER'!$B:$B,0),MATCH('VERİ TABANI'!$M$1,'SINIF GÜNLER'!$A$1:$C$1,0)),"")</f>
        <v/>
      </c>
      <c r="P10789" s="28" t="str">
        <f t="array" ref="P10789">IFERROR(SEARCH(ÖĞRETMEN,'VERİ TABANI'!G10789,1),"")</f>
        <v/>
      </c>
      <c r="Q10789" s="29" t="str">
        <f t="shared" si="299"/>
        <v/>
      </c>
    </row>
    <row r="10790" spans="13:17">
      <c r="M10790" s="3" t="str">
        <f>IFERROR(INDEX('SINIF GÜNLER'!$A:$C,MATCH('VERİ TABANI'!$D10790,'SINIF GÜNLER'!$B:$B,0),MATCH('VERİ TABANI'!$M$1,'SINIF GÜNLER'!$A$1:$C$1,0)),"")</f>
        <v/>
      </c>
      <c r="P10790" s="28" t="str">
        <f t="array" ref="P10790">IFERROR(SEARCH(ÖĞRETMEN,'VERİ TABANI'!G10790,1),"")</f>
        <v/>
      </c>
      <c r="Q10790" s="29" t="str">
        <f t="shared" si="299"/>
        <v/>
      </c>
    </row>
    <row r="10791" spans="13:17">
      <c r="M10791" s="3" t="str">
        <f>IFERROR(INDEX('SINIF GÜNLER'!$A:$C,MATCH('VERİ TABANI'!$D10791,'SINIF GÜNLER'!$B:$B,0),MATCH('VERİ TABANI'!$M$1,'SINIF GÜNLER'!$A$1:$C$1,0)),"")</f>
        <v/>
      </c>
      <c r="P10791" s="28" t="str">
        <f t="array" ref="P10791">IFERROR(SEARCH(ÖĞRETMEN,'VERİ TABANI'!G10791,1),"")</f>
        <v/>
      </c>
      <c r="Q10791" s="29" t="str">
        <f t="shared" si="299"/>
        <v/>
      </c>
    </row>
    <row r="10792" spans="13:17">
      <c r="M10792" s="3" t="str">
        <f>IFERROR(INDEX('SINIF GÜNLER'!$A:$C,MATCH('VERİ TABANI'!$D10792,'SINIF GÜNLER'!$B:$B,0),MATCH('VERİ TABANI'!$M$1,'SINIF GÜNLER'!$A$1:$C$1,0)),"")</f>
        <v/>
      </c>
      <c r="P10792" s="28" t="str">
        <f t="array" ref="P10792">IFERROR(SEARCH(ÖĞRETMEN,'VERİ TABANI'!G10792,1),"")</f>
        <v/>
      </c>
      <c r="Q10792" s="29" t="str">
        <f t="shared" si="299"/>
        <v/>
      </c>
    </row>
    <row r="10793" spans="13:17">
      <c r="M10793" s="3" t="str">
        <f>IFERROR(INDEX('SINIF GÜNLER'!$A:$C,MATCH('VERİ TABANI'!$D10793,'SINIF GÜNLER'!$B:$B,0),MATCH('VERİ TABANI'!$M$1,'SINIF GÜNLER'!$A$1:$C$1,0)),"")</f>
        <v/>
      </c>
      <c r="P10793" s="28" t="str">
        <f t="array" ref="P10793">IFERROR(SEARCH(ÖĞRETMEN,'VERİ TABANI'!G10793,1),"")</f>
        <v/>
      </c>
      <c r="Q10793" s="29" t="str">
        <f t="shared" si="299"/>
        <v/>
      </c>
    </row>
    <row r="10794" spans="13:17">
      <c r="M10794" s="3" t="str">
        <f>IFERROR(INDEX('SINIF GÜNLER'!$A:$C,MATCH('VERİ TABANI'!$D10794,'SINIF GÜNLER'!$B:$B,0),MATCH('VERİ TABANI'!$M$1,'SINIF GÜNLER'!$A$1:$C$1,0)),"")</f>
        <v/>
      </c>
      <c r="P10794" s="28" t="str">
        <f t="array" ref="P10794">IFERROR(SEARCH(ÖĞRETMEN,'VERİ TABANI'!G10794,1),"")</f>
        <v/>
      </c>
      <c r="Q10794" s="29" t="str">
        <f t="shared" si="299"/>
        <v/>
      </c>
    </row>
    <row r="10795" spans="13:17">
      <c r="M10795" s="3" t="str">
        <f>IFERROR(INDEX('SINIF GÜNLER'!$A:$C,MATCH('VERİ TABANI'!$D10795,'SINIF GÜNLER'!$B:$B,0),MATCH('VERİ TABANI'!$M$1,'SINIF GÜNLER'!$A$1:$C$1,0)),"")</f>
        <v/>
      </c>
      <c r="P10795" s="28" t="str">
        <f t="array" ref="P10795">IFERROR(SEARCH(ÖĞRETMEN,'VERİ TABANI'!G10795,1),"")</f>
        <v/>
      </c>
      <c r="Q10795" s="29" t="str">
        <f t="shared" si="299"/>
        <v/>
      </c>
    </row>
    <row r="10796" spans="13:17">
      <c r="M10796" s="3" t="str">
        <f>IFERROR(INDEX('SINIF GÜNLER'!$A:$C,MATCH('VERİ TABANI'!$D10796,'SINIF GÜNLER'!$B:$B,0),MATCH('VERİ TABANI'!$M$1,'SINIF GÜNLER'!$A$1:$C$1,0)),"")</f>
        <v/>
      </c>
      <c r="P10796" s="28" t="str">
        <f t="array" ref="P10796">IFERROR(SEARCH(ÖĞRETMEN,'VERİ TABANI'!G10796,1),"")</f>
        <v/>
      </c>
      <c r="Q10796" s="29" t="str">
        <f t="shared" si="299"/>
        <v/>
      </c>
    </row>
    <row r="10797" spans="13:17">
      <c r="M10797" s="3" t="str">
        <f>IFERROR(INDEX('SINIF GÜNLER'!$A:$C,MATCH('VERİ TABANI'!$D10797,'SINIF GÜNLER'!$B:$B,0),MATCH('VERİ TABANI'!$M$1,'SINIF GÜNLER'!$A$1:$C$1,0)),"")</f>
        <v/>
      </c>
      <c r="P10797" s="28" t="str">
        <f t="array" ref="P10797">IFERROR(SEARCH(ÖĞRETMEN,'VERİ TABANI'!G10797,1),"")</f>
        <v/>
      </c>
      <c r="Q10797" s="29" t="str">
        <f t="shared" si="299"/>
        <v/>
      </c>
    </row>
    <row r="10798" spans="13:17">
      <c r="M10798" s="3" t="str">
        <f>IFERROR(INDEX('SINIF GÜNLER'!$A:$C,MATCH('VERİ TABANI'!$D10798,'SINIF GÜNLER'!$B:$B,0),MATCH('VERİ TABANI'!$M$1,'SINIF GÜNLER'!$A$1:$C$1,0)),"")</f>
        <v/>
      </c>
      <c r="P10798" s="28" t="str">
        <f t="array" ref="P10798">IFERROR(SEARCH(ÖĞRETMEN,'VERİ TABANI'!G10798,1),"")</f>
        <v/>
      </c>
      <c r="Q10798" s="29" t="str">
        <f t="shared" si="299"/>
        <v/>
      </c>
    </row>
    <row r="10799" spans="13:17">
      <c r="M10799" s="3" t="str">
        <f>IFERROR(INDEX('SINIF GÜNLER'!$A:$C,MATCH('VERİ TABANI'!$D10799,'SINIF GÜNLER'!$B:$B,0),MATCH('VERİ TABANI'!$M$1,'SINIF GÜNLER'!$A$1:$C$1,0)),"")</f>
        <v/>
      </c>
      <c r="P10799" s="28" t="str">
        <f t="array" ref="P10799">IFERROR(SEARCH(ÖĞRETMEN,'VERİ TABANI'!G10799,1),"")</f>
        <v/>
      </c>
      <c r="Q10799" s="29" t="str">
        <f t="shared" si="299"/>
        <v/>
      </c>
    </row>
    <row r="10800" spans="13:17">
      <c r="M10800" s="3" t="str">
        <f>IFERROR(INDEX('SINIF GÜNLER'!$A:$C,MATCH('VERİ TABANI'!$D10800,'SINIF GÜNLER'!$B:$B,0),MATCH('VERİ TABANI'!$M$1,'SINIF GÜNLER'!$A$1:$C$1,0)),"")</f>
        <v/>
      </c>
      <c r="P10800" s="28" t="str">
        <f t="array" ref="P10800">IFERROR(SEARCH(ÖĞRETMEN,'VERİ TABANI'!G10800,1),"")</f>
        <v/>
      </c>
      <c r="Q10800" s="29" t="str">
        <f t="shared" si="299"/>
        <v/>
      </c>
    </row>
    <row r="10801" spans="13:17">
      <c r="M10801" s="3" t="str">
        <f>IFERROR(INDEX('SINIF GÜNLER'!$A:$C,MATCH('VERİ TABANI'!$D10801,'SINIF GÜNLER'!$B:$B,0),MATCH('VERİ TABANI'!$M$1,'SINIF GÜNLER'!$A$1:$C$1,0)),"")</f>
        <v/>
      </c>
      <c r="P10801" s="28" t="str">
        <f t="array" ref="P10801">IFERROR(SEARCH(ÖĞRETMEN,'VERİ TABANI'!G10801,1),"")</f>
        <v/>
      </c>
      <c r="Q10801" s="29" t="str">
        <f t="shared" si="299"/>
        <v/>
      </c>
    </row>
    <row r="10802" spans="13:17">
      <c r="M10802" s="3" t="str">
        <f>IFERROR(INDEX('SINIF GÜNLER'!$A:$C,MATCH('VERİ TABANI'!$D10802,'SINIF GÜNLER'!$B:$B,0),MATCH('VERİ TABANI'!$M$1,'SINIF GÜNLER'!$A$1:$C$1,0)),"")</f>
        <v/>
      </c>
      <c r="P10802" s="28" t="str">
        <f t="array" ref="P10802">IFERROR(SEARCH(ÖĞRETMEN,'VERİ TABANI'!G10802,1),"")</f>
        <v/>
      </c>
      <c r="Q10802" s="29" t="str">
        <f t="shared" si="299"/>
        <v/>
      </c>
    </row>
    <row r="10803" spans="13:17">
      <c r="M10803" s="3" t="str">
        <f>IFERROR(INDEX('SINIF GÜNLER'!$A:$C,MATCH('VERİ TABANI'!$D10803,'SINIF GÜNLER'!$B:$B,0),MATCH('VERİ TABANI'!$M$1,'SINIF GÜNLER'!$A$1:$C$1,0)),"")</f>
        <v/>
      </c>
      <c r="P10803" s="28" t="str">
        <f t="array" ref="P10803">IFERROR(SEARCH(ÖĞRETMEN,'VERİ TABANI'!G10803,1),"")</f>
        <v/>
      </c>
      <c r="Q10803" s="29" t="str">
        <f t="shared" si="299"/>
        <v/>
      </c>
    </row>
    <row r="10804" spans="13:17">
      <c r="M10804" s="3" t="str">
        <f>IFERROR(INDEX('SINIF GÜNLER'!$A:$C,MATCH('VERİ TABANI'!$D10804,'SINIF GÜNLER'!$B:$B,0),MATCH('VERİ TABANI'!$M$1,'SINIF GÜNLER'!$A$1:$C$1,0)),"")</f>
        <v/>
      </c>
      <c r="P10804" s="28" t="str">
        <f t="array" ref="P10804">IFERROR(SEARCH(ÖĞRETMEN,'VERİ TABANI'!G10804,1),"")</f>
        <v/>
      </c>
      <c r="Q10804" s="29" t="str">
        <f t="shared" si="299"/>
        <v/>
      </c>
    </row>
    <row r="10805" spans="13:17">
      <c r="M10805" s="3" t="str">
        <f>IFERROR(INDEX('SINIF GÜNLER'!$A:$C,MATCH('VERİ TABANI'!$D10805,'SINIF GÜNLER'!$B:$B,0),MATCH('VERİ TABANI'!$M$1,'SINIF GÜNLER'!$A$1:$C$1,0)),"")</f>
        <v/>
      </c>
      <c r="P10805" s="28" t="str">
        <f t="array" ref="P10805">IFERROR(SEARCH(ÖĞRETMEN,'VERİ TABANI'!G10805,1),"")</f>
        <v/>
      </c>
      <c r="Q10805" s="29" t="str">
        <f t="shared" si="299"/>
        <v/>
      </c>
    </row>
    <row r="10806" spans="13:17">
      <c r="M10806" s="3" t="str">
        <f>IFERROR(INDEX('SINIF GÜNLER'!$A:$C,MATCH('VERİ TABANI'!$D10806,'SINIF GÜNLER'!$B:$B,0),MATCH('VERİ TABANI'!$M$1,'SINIF GÜNLER'!$A$1:$C$1,0)),"")</f>
        <v/>
      </c>
      <c r="P10806" s="28" t="str">
        <f t="array" ref="P10806">IFERROR(SEARCH(ÖĞRETMEN,'VERİ TABANI'!G10806,1),"")</f>
        <v/>
      </c>
      <c r="Q10806" s="29" t="str">
        <f t="shared" si="299"/>
        <v/>
      </c>
    </row>
    <row r="10807" spans="13:17">
      <c r="M10807" s="3" t="str">
        <f>IFERROR(INDEX('SINIF GÜNLER'!$A:$C,MATCH('VERİ TABANI'!$D10807,'SINIF GÜNLER'!$B:$B,0),MATCH('VERİ TABANI'!$M$1,'SINIF GÜNLER'!$A$1:$C$1,0)),"")</f>
        <v/>
      </c>
      <c r="P10807" s="28" t="str">
        <f t="array" ref="P10807">IFERROR(SEARCH(ÖĞRETMEN,'VERİ TABANI'!G10807,1),"")</f>
        <v/>
      </c>
      <c r="Q10807" s="29" t="str">
        <f t="shared" si="299"/>
        <v/>
      </c>
    </row>
    <row r="10808" spans="13:17">
      <c r="M10808" s="3" t="str">
        <f>IFERROR(INDEX('SINIF GÜNLER'!$A:$C,MATCH('VERİ TABANI'!$D10808,'SINIF GÜNLER'!$B:$B,0),MATCH('VERİ TABANI'!$M$1,'SINIF GÜNLER'!$A$1:$C$1,0)),"")</f>
        <v/>
      </c>
      <c r="P10808" s="28" t="str">
        <f t="array" ref="P10808">IFERROR(SEARCH(ÖĞRETMEN,'VERİ TABANI'!G10808,1),"")</f>
        <v/>
      </c>
      <c r="Q10808" s="29" t="str">
        <f t="shared" si="299"/>
        <v/>
      </c>
    </row>
    <row r="10809" spans="13:17">
      <c r="M10809" s="3" t="str">
        <f>IFERROR(INDEX('SINIF GÜNLER'!$A:$C,MATCH('VERİ TABANI'!$D10809,'SINIF GÜNLER'!$B:$B,0),MATCH('VERİ TABANI'!$M$1,'SINIF GÜNLER'!$A$1:$C$1,0)),"")</f>
        <v/>
      </c>
      <c r="P10809" s="28" t="str">
        <f t="array" ref="P10809">IFERROR(SEARCH(ÖĞRETMEN,'VERİ TABANI'!G10809,1),"")</f>
        <v/>
      </c>
      <c r="Q10809" s="29" t="str">
        <f t="shared" si="299"/>
        <v/>
      </c>
    </row>
    <row r="10810" spans="13:17">
      <c r="M10810" s="3" t="str">
        <f>IFERROR(INDEX('SINIF GÜNLER'!$A:$C,MATCH('VERİ TABANI'!$D10810,'SINIF GÜNLER'!$B:$B,0),MATCH('VERİ TABANI'!$M$1,'SINIF GÜNLER'!$A$1:$C$1,0)),"")</f>
        <v/>
      </c>
      <c r="P10810" s="28" t="str">
        <f t="array" ref="P10810">IFERROR(SEARCH(ÖĞRETMEN,'VERİ TABANI'!G10810,1),"")</f>
        <v/>
      </c>
      <c r="Q10810" s="29" t="str">
        <f t="shared" si="299"/>
        <v/>
      </c>
    </row>
    <row r="10811" spans="13:17">
      <c r="M10811" s="3" t="str">
        <f>IFERROR(INDEX('SINIF GÜNLER'!$A:$C,MATCH('VERİ TABANI'!$D10811,'SINIF GÜNLER'!$B:$B,0),MATCH('VERİ TABANI'!$M$1,'SINIF GÜNLER'!$A$1:$C$1,0)),"")</f>
        <v/>
      </c>
      <c r="P10811" s="28" t="str">
        <f t="array" ref="P10811">IFERROR(SEARCH(ÖĞRETMEN,'VERİ TABANI'!G10811,1),"")</f>
        <v/>
      </c>
      <c r="Q10811" s="29" t="str">
        <f t="shared" si="299"/>
        <v/>
      </c>
    </row>
    <row r="10812" spans="13:17">
      <c r="M10812" s="3" t="str">
        <f>IFERROR(INDEX('SINIF GÜNLER'!$A:$C,MATCH('VERİ TABANI'!$D10812,'SINIF GÜNLER'!$B:$B,0),MATCH('VERİ TABANI'!$M$1,'SINIF GÜNLER'!$A$1:$C$1,0)),"")</f>
        <v/>
      </c>
      <c r="P10812" s="28" t="str">
        <f t="array" ref="P10812">IFERROR(SEARCH(ÖĞRETMEN,'VERİ TABANI'!G10812,1),"")</f>
        <v/>
      </c>
      <c r="Q10812" s="29" t="str">
        <f t="shared" si="299"/>
        <v/>
      </c>
    </row>
    <row r="10813" spans="13:17">
      <c r="M10813" s="3" t="str">
        <f>IFERROR(INDEX('SINIF GÜNLER'!$A:$C,MATCH('VERİ TABANI'!$D10813,'SINIF GÜNLER'!$B:$B,0),MATCH('VERİ TABANI'!$M$1,'SINIF GÜNLER'!$A$1:$C$1,0)),"")</f>
        <v/>
      </c>
      <c r="P10813" s="28" t="str">
        <f t="array" ref="P10813">IFERROR(SEARCH(ÖĞRETMEN,'VERİ TABANI'!G10813,1),"")</f>
        <v/>
      </c>
      <c r="Q10813" s="29" t="str">
        <f t="shared" si="299"/>
        <v/>
      </c>
    </row>
    <row r="10814" spans="13:17">
      <c r="M10814" s="3" t="str">
        <f>IFERROR(INDEX('SINIF GÜNLER'!$A:$C,MATCH('VERİ TABANI'!$D10814,'SINIF GÜNLER'!$B:$B,0),MATCH('VERİ TABANI'!$M$1,'SINIF GÜNLER'!$A$1:$C$1,0)),"")</f>
        <v/>
      </c>
      <c r="P10814" s="28" t="str">
        <f t="array" ref="P10814">IFERROR(SEARCH(ÖĞRETMEN,'VERİ TABANI'!G10814,1),"")</f>
        <v/>
      </c>
      <c r="Q10814" s="29" t="str">
        <f t="shared" si="299"/>
        <v/>
      </c>
    </row>
    <row r="10815" spans="13:17">
      <c r="M10815" s="3" t="str">
        <f>IFERROR(INDEX('SINIF GÜNLER'!$A:$C,MATCH('VERİ TABANI'!$D10815,'SINIF GÜNLER'!$B:$B,0),MATCH('VERİ TABANI'!$M$1,'SINIF GÜNLER'!$A$1:$C$1,0)),"")</f>
        <v/>
      </c>
      <c r="P10815" s="28" t="str">
        <f t="array" ref="P10815">IFERROR(SEARCH(ÖĞRETMEN,'VERİ TABANI'!G10815,1),"")</f>
        <v/>
      </c>
      <c r="Q10815" s="29" t="str">
        <f t="shared" si="299"/>
        <v/>
      </c>
    </row>
    <row r="10816" spans="13:17">
      <c r="M10816" s="3" t="str">
        <f>IFERROR(INDEX('SINIF GÜNLER'!$A:$C,MATCH('VERİ TABANI'!$D10816,'SINIF GÜNLER'!$B:$B,0),MATCH('VERİ TABANI'!$M$1,'SINIF GÜNLER'!$A$1:$C$1,0)),"")</f>
        <v/>
      </c>
      <c r="P10816" s="28" t="str">
        <f t="array" ref="P10816">IFERROR(SEARCH(ÖĞRETMEN,'VERİ TABANI'!G10816,1),"")</f>
        <v/>
      </c>
      <c r="Q10816" s="29" t="str">
        <f t="shared" si="299"/>
        <v/>
      </c>
    </row>
    <row r="10817" spans="13:17">
      <c r="M10817" s="3" t="str">
        <f>IFERROR(INDEX('SINIF GÜNLER'!$A:$C,MATCH('VERİ TABANI'!$D10817,'SINIF GÜNLER'!$B:$B,0),MATCH('VERİ TABANI'!$M$1,'SINIF GÜNLER'!$A$1:$C$1,0)),"")</f>
        <v/>
      </c>
      <c r="P10817" s="28" t="str">
        <f t="array" ref="P10817">IFERROR(SEARCH(ÖĞRETMEN,'VERİ TABANI'!G10817,1),"")</f>
        <v/>
      </c>
      <c r="Q10817" s="29" t="str">
        <f t="shared" si="299"/>
        <v/>
      </c>
    </row>
    <row r="10818" spans="13:17">
      <c r="M10818" s="3" t="str">
        <f>IFERROR(INDEX('SINIF GÜNLER'!$A:$C,MATCH('VERİ TABANI'!$D10818,'SINIF GÜNLER'!$B:$B,0),MATCH('VERİ TABANI'!$M$1,'SINIF GÜNLER'!$A$1:$C$1,0)),"")</f>
        <v/>
      </c>
      <c r="P10818" s="28" t="str">
        <f t="array" ref="P10818">IFERROR(SEARCH(ÖĞRETMEN,'VERİ TABANI'!G10818,1),"")</f>
        <v/>
      </c>
      <c r="Q10818" s="29" t="str">
        <f t="shared" si="299"/>
        <v/>
      </c>
    </row>
    <row r="10819" spans="13:17">
      <c r="M10819" s="3" t="str">
        <f>IFERROR(INDEX('SINIF GÜNLER'!$A:$C,MATCH('VERİ TABANI'!$D10819,'SINIF GÜNLER'!$B:$B,0),MATCH('VERİ TABANI'!$M$1,'SINIF GÜNLER'!$A$1:$C$1,0)),"")</f>
        <v/>
      </c>
      <c r="P10819" s="28" t="str">
        <f t="array" ref="P10819">IFERROR(SEARCH(ÖĞRETMEN,'VERİ TABANI'!G10819,1),"")</f>
        <v/>
      </c>
      <c r="Q10819" s="29" t="str">
        <f t="shared" si="299"/>
        <v/>
      </c>
    </row>
    <row r="10820" spans="13:17">
      <c r="M10820" s="3" t="str">
        <f>IFERROR(INDEX('SINIF GÜNLER'!$A:$C,MATCH('VERİ TABANI'!$D10820,'SINIF GÜNLER'!$B:$B,0),MATCH('VERİ TABANI'!$M$1,'SINIF GÜNLER'!$A$1:$C$1,0)),"")</f>
        <v/>
      </c>
      <c r="P10820" s="28" t="str">
        <f t="array" ref="P10820">IFERROR(SEARCH(ÖĞRETMEN,'VERİ TABANI'!G10820,1),"")</f>
        <v/>
      </c>
      <c r="Q10820" s="29" t="str">
        <f t="shared" si="299"/>
        <v/>
      </c>
    </row>
    <row r="10821" spans="13:17">
      <c r="M10821" s="3" t="str">
        <f>IFERROR(INDEX('SINIF GÜNLER'!$A:$C,MATCH('VERİ TABANI'!$D10821,'SINIF GÜNLER'!$B:$B,0),MATCH('VERİ TABANI'!$M$1,'SINIF GÜNLER'!$A$1:$C$1,0)),"")</f>
        <v/>
      </c>
      <c r="P10821" s="28" t="str">
        <f t="array" ref="P10821">IFERROR(SEARCH(ÖĞRETMEN,'VERİ TABANI'!G10821,1),"")</f>
        <v/>
      </c>
      <c r="Q10821" s="29" t="str">
        <f t="shared" si="299"/>
        <v/>
      </c>
    </row>
    <row r="10822" spans="13:17">
      <c r="M10822" s="3" t="str">
        <f>IFERROR(INDEX('SINIF GÜNLER'!$A:$C,MATCH('VERİ TABANI'!$D10822,'SINIF GÜNLER'!$B:$B,0),MATCH('VERİ TABANI'!$M$1,'SINIF GÜNLER'!$A$1:$C$1,0)),"")</f>
        <v/>
      </c>
      <c r="P10822" s="28" t="str">
        <f t="array" ref="P10822">IFERROR(SEARCH(ÖĞRETMEN,'VERİ TABANI'!G10822,1),"")</f>
        <v/>
      </c>
      <c r="Q10822" s="29" t="str">
        <f t="shared" si="299"/>
        <v/>
      </c>
    </row>
    <row r="10823" spans="13:17">
      <c r="M10823" s="3" t="str">
        <f>IFERROR(INDEX('SINIF GÜNLER'!$A:$C,MATCH('VERİ TABANI'!$D10823,'SINIF GÜNLER'!$B:$B,0),MATCH('VERİ TABANI'!$M$1,'SINIF GÜNLER'!$A$1:$C$1,0)),"")</f>
        <v/>
      </c>
      <c r="P10823" s="28" t="str">
        <f t="array" ref="P10823">IFERROR(SEARCH(ÖĞRETMEN,'VERİ TABANI'!G10823,1),"")</f>
        <v/>
      </c>
      <c r="Q10823" s="29" t="str">
        <f t="shared" si="299"/>
        <v/>
      </c>
    </row>
    <row r="10824" spans="13:17">
      <c r="M10824" s="3" t="str">
        <f>IFERROR(INDEX('SINIF GÜNLER'!$A:$C,MATCH('VERİ TABANI'!$D10824,'SINIF GÜNLER'!$B:$B,0),MATCH('VERİ TABANI'!$M$1,'SINIF GÜNLER'!$A$1:$C$1,0)),"")</f>
        <v/>
      </c>
      <c r="P10824" s="28" t="str">
        <f t="array" ref="P10824">IFERROR(SEARCH(ÖĞRETMEN,'VERİ TABANI'!G10824,1),"")</f>
        <v/>
      </c>
      <c r="Q10824" s="29" t="str">
        <f t="shared" ref="Q10824:Q10887" si="300">IF(P10824="","",ROW())</f>
        <v/>
      </c>
    </row>
    <row r="10825" spans="13:17">
      <c r="M10825" s="3" t="str">
        <f>IFERROR(INDEX('SINIF GÜNLER'!$A:$C,MATCH('VERİ TABANI'!$D10825,'SINIF GÜNLER'!$B:$B,0),MATCH('VERİ TABANI'!$M$1,'SINIF GÜNLER'!$A$1:$C$1,0)),"")</f>
        <v/>
      </c>
      <c r="P10825" s="28" t="str">
        <f t="array" ref="P10825">IFERROR(SEARCH(ÖĞRETMEN,'VERİ TABANI'!G10825,1),"")</f>
        <v/>
      </c>
      <c r="Q10825" s="29" t="str">
        <f t="shared" si="300"/>
        <v/>
      </c>
    </row>
    <row r="10826" spans="13:17">
      <c r="M10826" s="3" t="str">
        <f>IFERROR(INDEX('SINIF GÜNLER'!$A:$C,MATCH('VERİ TABANI'!$D10826,'SINIF GÜNLER'!$B:$B,0),MATCH('VERİ TABANI'!$M$1,'SINIF GÜNLER'!$A$1:$C$1,0)),"")</f>
        <v/>
      </c>
      <c r="P10826" s="28" t="str">
        <f t="array" ref="P10826">IFERROR(SEARCH(ÖĞRETMEN,'VERİ TABANI'!G10826,1),"")</f>
        <v/>
      </c>
      <c r="Q10826" s="29" t="str">
        <f t="shared" si="300"/>
        <v/>
      </c>
    </row>
    <row r="10827" spans="13:17">
      <c r="M10827" s="3" t="str">
        <f>IFERROR(INDEX('SINIF GÜNLER'!$A:$C,MATCH('VERİ TABANI'!$D10827,'SINIF GÜNLER'!$B:$B,0),MATCH('VERİ TABANI'!$M$1,'SINIF GÜNLER'!$A$1:$C$1,0)),"")</f>
        <v/>
      </c>
      <c r="P10827" s="28" t="str">
        <f t="array" ref="P10827">IFERROR(SEARCH(ÖĞRETMEN,'VERİ TABANI'!G10827,1),"")</f>
        <v/>
      </c>
      <c r="Q10827" s="29" t="str">
        <f t="shared" si="300"/>
        <v/>
      </c>
    </row>
    <row r="10828" spans="13:17">
      <c r="M10828" s="3" t="str">
        <f>IFERROR(INDEX('SINIF GÜNLER'!$A:$C,MATCH('VERİ TABANI'!$D10828,'SINIF GÜNLER'!$B:$B,0),MATCH('VERİ TABANI'!$M$1,'SINIF GÜNLER'!$A$1:$C$1,0)),"")</f>
        <v/>
      </c>
      <c r="P10828" s="28" t="str">
        <f t="array" ref="P10828">IFERROR(SEARCH(ÖĞRETMEN,'VERİ TABANI'!G10828,1),"")</f>
        <v/>
      </c>
      <c r="Q10828" s="29" t="str">
        <f t="shared" si="300"/>
        <v/>
      </c>
    </row>
    <row r="10829" spans="13:17">
      <c r="M10829" s="3" t="str">
        <f>IFERROR(INDEX('SINIF GÜNLER'!$A:$C,MATCH('VERİ TABANI'!$D10829,'SINIF GÜNLER'!$B:$B,0),MATCH('VERİ TABANI'!$M$1,'SINIF GÜNLER'!$A$1:$C$1,0)),"")</f>
        <v/>
      </c>
      <c r="P10829" s="28" t="str">
        <f t="array" ref="P10829">IFERROR(SEARCH(ÖĞRETMEN,'VERİ TABANI'!G10829,1),"")</f>
        <v/>
      </c>
      <c r="Q10829" s="29" t="str">
        <f t="shared" si="300"/>
        <v/>
      </c>
    </row>
    <row r="10830" spans="13:17">
      <c r="M10830" s="3" t="str">
        <f>IFERROR(INDEX('SINIF GÜNLER'!$A:$C,MATCH('VERİ TABANI'!$D10830,'SINIF GÜNLER'!$B:$B,0),MATCH('VERİ TABANI'!$M$1,'SINIF GÜNLER'!$A$1:$C$1,0)),"")</f>
        <v/>
      </c>
      <c r="P10830" s="28" t="str">
        <f t="array" ref="P10830">IFERROR(SEARCH(ÖĞRETMEN,'VERİ TABANI'!G10830,1),"")</f>
        <v/>
      </c>
      <c r="Q10830" s="29" t="str">
        <f t="shared" si="300"/>
        <v/>
      </c>
    </row>
    <row r="10831" spans="13:17">
      <c r="M10831" s="3" t="str">
        <f>IFERROR(INDEX('SINIF GÜNLER'!$A:$C,MATCH('VERİ TABANI'!$D10831,'SINIF GÜNLER'!$B:$B,0),MATCH('VERİ TABANI'!$M$1,'SINIF GÜNLER'!$A$1:$C$1,0)),"")</f>
        <v/>
      </c>
      <c r="P10831" s="28" t="str">
        <f t="array" ref="P10831">IFERROR(SEARCH(ÖĞRETMEN,'VERİ TABANI'!G10831,1),"")</f>
        <v/>
      </c>
      <c r="Q10831" s="29" t="str">
        <f t="shared" si="300"/>
        <v/>
      </c>
    </row>
    <row r="10832" spans="13:17">
      <c r="M10832" s="3" t="str">
        <f>IFERROR(INDEX('SINIF GÜNLER'!$A:$C,MATCH('VERİ TABANI'!$D10832,'SINIF GÜNLER'!$B:$B,0),MATCH('VERİ TABANI'!$M$1,'SINIF GÜNLER'!$A$1:$C$1,0)),"")</f>
        <v/>
      </c>
      <c r="P10832" s="28" t="str">
        <f t="array" ref="P10832">IFERROR(SEARCH(ÖĞRETMEN,'VERİ TABANI'!G10832,1),"")</f>
        <v/>
      </c>
      <c r="Q10832" s="29" t="str">
        <f t="shared" si="300"/>
        <v/>
      </c>
    </row>
    <row r="10833" spans="13:17">
      <c r="M10833" s="3" t="str">
        <f>IFERROR(INDEX('SINIF GÜNLER'!$A:$C,MATCH('VERİ TABANI'!$D10833,'SINIF GÜNLER'!$B:$B,0),MATCH('VERİ TABANI'!$M$1,'SINIF GÜNLER'!$A$1:$C$1,0)),"")</f>
        <v/>
      </c>
      <c r="P10833" s="28" t="str">
        <f t="array" ref="P10833">IFERROR(SEARCH(ÖĞRETMEN,'VERİ TABANI'!G10833,1),"")</f>
        <v/>
      </c>
      <c r="Q10833" s="29" t="str">
        <f t="shared" si="300"/>
        <v/>
      </c>
    </row>
    <row r="10834" spans="13:17">
      <c r="M10834" s="3" t="str">
        <f>IFERROR(INDEX('SINIF GÜNLER'!$A:$C,MATCH('VERİ TABANI'!$D10834,'SINIF GÜNLER'!$B:$B,0),MATCH('VERİ TABANI'!$M$1,'SINIF GÜNLER'!$A$1:$C$1,0)),"")</f>
        <v/>
      </c>
      <c r="P10834" s="28" t="str">
        <f t="array" ref="P10834">IFERROR(SEARCH(ÖĞRETMEN,'VERİ TABANI'!G10834,1),"")</f>
        <v/>
      </c>
      <c r="Q10834" s="29" t="str">
        <f t="shared" si="300"/>
        <v/>
      </c>
    </row>
    <row r="10835" spans="13:17">
      <c r="M10835" s="3" t="str">
        <f>IFERROR(INDEX('SINIF GÜNLER'!$A:$C,MATCH('VERİ TABANI'!$D10835,'SINIF GÜNLER'!$B:$B,0),MATCH('VERİ TABANI'!$M$1,'SINIF GÜNLER'!$A$1:$C$1,0)),"")</f>
        <v/>
      </c>
      <c r="P10835" s="28" t="str">
        <f t="array" ref="P10835">IFERROR(SEARCH(ÖĞRETMEN,'VERİ TABANI'!G10835,1),"")</f>
        <v/>
      </c>
      <c r="Q10835" s="29" t="str">
        <f t="shared" si="300"/>
        <v/>
      </c>
    </row>
    <row r="10836" spans="13:17">
      <c r="M10836" s="3" t="str">
        <f>IFERROR(INDEX('SINIF GÜNLER'!$A:$C,MATCH('VERİ TABANI'!$D10836,'SINIF GÜNLER'!$B:$B,0),MATCH('VERİ TABANI'!$M$1,'SINIF GÜNLER'!$A$1:$C$1,0)),"")</f>
        <v/>
      </c>
      <c r="P10836" s="28" t="str">
        <f t="array" ref="P10836">IFERROR(SEARCH(ÖĞRETMEN,'VERİ TABANI'!G10836,1),"")</f>
        <v/>
      </c>
      <c r="Q10836" s="29" t="str">
        <f t="shared" si="300"/>
        <v/>
      </c>
    </row>
    <row r="10837" spans="13:17">
      <c r="M10837" s="3" t="str">
        <f>IFERROR(INDEX('SINIF GÜNLER'!$A:$C,MATCH('VERİ TABANI'!$D10837,'SINIF GÜNLER'!$B:$B,0),MATCH('VERİ TABANI'!$M$1,'SINIF GÜNLER'!$A$1:$C$1,0)),"")</f>
        <v/>
      </c>
      <c r="P10837" s="28" t="str">
        <f t="array" ref="P10837">IFERROR(SEARCH(ÖĞRETMEN,'VERİ TABANI'!G10837,1),"")</f>
        <v/>
      </c>
      <c r="Q10837" s="29" t="str">
        <f t="shared" si="300"/>
        <v/>
      </c>
    </row>
    <row r="10838" spans="13:17">
      <c r="M10838" s="3" t="str">
        <f>IFERROR(INDEX('SINIF GÜNLER'!$A:$C,MATCH('VERİ TABANI'!$D10838,'SINIF GÜNLER'!$B:$B,0),MATCH('VERİ TABANI'!$M$1,'SINIF GÜNLER'!$A$1:$C$1,0)),"")</f>
        <v/>
      </c>
      <c r="P10838" s="28" t="str">
        <f t="array" ref="P10838">IFERROR(SEARCH(ÖĞRETMEN,'VERİ TABANI'!G10838,1),"")</f>
        <v/>
      </c>
      <c r="Q10838" s="29" t="str">
        <f t="shared" si="300"/>
        <v/>
      </c>
    </row>
    <row r="10839" spans="13:17">
      <c r="M10839" s="3" t="str">
        <f>IFERROR(INDEX('SINIF GÜNLER'!$A:$C,MATCH('VERİ TABANI'!$D10839,'SINIF GÜNLER'!$B:$B,0),MATCH('VERİ TABANI'!$M$1,'SINIF GÜNLER'!$A$1:$C$1,0)),"")</f>
        <v/>
      </c>
      <c r="P10839" s="28" t="str">
        <f t="array" ref="P10839">IFERROR(SEARCH(ÖĞRETMEN,'VERİ TABANI'!G10839,1),"")</f>
        <v/>
      </c>
      <c r="Q10839" s="29" t="str">
        <f t="shared" si="300"/>
        <v/>
      </c>
    </row>
    <row r="10840" spans="13:17">
      <c r="M10840" s="3" t="str">
        <f>IFERROR(INDEX('SINIF GÜNLER'!$A:$C,MATCH('VERİ TABANI'!$D10840,'SINIF GÜNLER'!$B:$B,0),MATCH('VERİ TABANI'!$M$1,'SINIF GÜNLER'!$A$1:$C$1,0)),"")</f>
        <v/>
      </c>
      <c r="P10840" s="28" t="str">
        <f t="array" ref="P10840">IFERROR(SEARCH(ÖĞRETMEN,'VERİ TABANI'!G10840,1),"")</f>
        <v/>
      </c>
      <c r="Q10840" s="29" t="str">
        <f t="shared" si="300"/>
        <v/>
      </c>
    </row>
    <row r="10841" spans="13:17">
      <c r="M10841" s="3" t="str">
        <f>IFERROR(INDEX('SINIF GÜNLER'!$A:$C,MATCH('VERİ TABANI'!$D10841,'SINIF GÜNLER'!$B:$B,0),MATCH('VERİ TABANI'!$M$1,'SINIF GÜNLER'!$A$1:$C$1,0)),"")</f>
        <v/>
      </c>
      <c r="P10841" s="28" t="str">
        <f t="array" ref="P10841">IFERROR(SEARCH(ÖĞRETMEN,'VERİ TABANI'!G10841,1),"")</f>
        <v/>
      </c>
      <c r="Q10841" s="29" t="str">
        <f t="shared" si="300"/>
        <v/>
      </c>
    </row>
    <row r="10842" spans="13:17">
      <c r="M10842" s="3" t="str">
        <f>IFERROR(INDEX('SINIF GÜNLER'!$A:$C,MATCH('VERİ TABANI'!$D10842,'SINIF GÜNLER'!$B:$B,0),MATCH('VERİ TABANI'!$M$1,'SINIF GÜNLER'!$A$1:$C$1,0)),"")</f>
        <v/>
      </c>
      <c r="P10842" s="28" t="str">
        <f t="array" ref="P10842">IFERROR(SEARCH(ÖĞRETMEN,'VERİ TABANI'!G10842,1),"")</f>
        <v/>
      </c>
      <c r="Q10842" s="29" t="str">
        <f t="shared" si="300"/>
        <v/>
      </c>
    </row>
    <row r="10843" spans="13:17">
      <c r="M10843" s="3" t="str">
        <f>IFERROR(INDEX('SINIF GÜNLER'!$A:$C,MATCH('VERİ TABANI'!$D10843,'SINIF GÜNLER'!$B:$B,0),MATCH('VERİ TABANI'!$M$1,'SINIF GÜNLER'!$A$1:$C$1,0)),"")</f>
        <v/>
      </c>
      <c r="P10843" s="28" t="str">
        <f t="array" ref="P10843">IFERROR(SEARCH(ÖĞRETMEN,'VERİ TABANI'!G10843,1),"")</f>
        <v/>
      </c>
      <c r="Q10843" s="29" t="str">
        <f t="shared" si="300"/>
        <v/>
      </c>
    </row>
    <row r="10844" spans="13:17">
      <c r="M10844" s="3" t="str">
        <f>IFERROR(INDEX('SINIF GÜNLER'!$A:$C,MATCH('VERİ TABANI'!$D10844,'SINIF GÜNLER'!$B:$B,0),MATCH('VERİ TABANI'!$M$1,'SINIF GÜNLER'!$A$1:$C$1,0)),"")</f>
        <v/>
      </c>
      <c r="P10844" s="28" t="str">
        <f t="array" ref="P10844">IFERROR(SEARCH(ÖĞRETMEN,'VERİ TABANI'!G10844,1),"")</f>
        <v/>
      </c>
      <c r="Q10844" s="29" t="str">
        <f t="shared" si="300"/>
        <v/>
      </c>
    </row>
    <row r="10845" spans="13:17">
      <c r="M10845" s="3" t="str">
        <f>IFERROR(INDEX('SINIF GÜNLER'!$A:$C,MATCH('VERİ TABANI'!$D10845,'SINIF GÜNLER'!$B:$B,0),MATCH('VERİ TABANI'!$M$1,'SINIF GÜNLER'!$A$1:$C$1,0)),"")</f>
        <v/>
      </c>
      <c r="P10845" s="28" t="str">
        <f t="array" ref="P10845">IFERROR(SEARCH(ÖĞRETMEN,'VERİ TABANI'!G10845,1),"")</f>
        <v/>
      </c>
      <c r="Q10845" s="29" t="str">
        <f t="shared" si="300"/>
        <v/>
      </c>
    </row>
    <row r="10846" spans="13:17">
      <c r="M10846" s="3" t="str">
        <f>IFERROR(INDEX('SINIF GÜNLER'!$A:$C,MATCH('VERİ TABANI'!$D10846,'SINIF GÜNLER'!$B:$B,0),MATCH('VERİ TABANI'!$M$1,'SINIF GÜNLER'!$A$1:$C$1,0)),"")</f>
        <v/>
      </c>
      <c r="P10846" s="28" t="str">
        <f t="array" ref="P10846">IFERROR(SEARCH(ÖĞRETMEN,'VERİ TABANI'!G10846,1),"")</f>
        <v/>
      </c>
      <c r="Q10846" s="29" t="str">
        <f t="shared" si="300"/>
        <v/>
      </c>
    </row>
    <row r="10847" spans="13:17">
      <c r="M10847" s="3" t="str">
        <f>IFERROR(INDEX('SINIF GÜNLER'!$A:$C,MATCH('VERİ TABANI'!$D10847,'SINIF GÜNLER'!$B:$B,0),MATCH('VERİ TABANI'!$M$1,'SINIF GÜNLER'!$A$1:$C$1,0)),"")</f>
        <v/>
      </c>
      <c r="P10847" s="28" t="str">
        <f t="array" ref="P10847">IFERROR(SEARCH(ÖĞRETMEN,'VERİ TABANI'!G10847,1),"")</f>
        <v/>
      </c>
      <c r="Q10847" s="29" t="str">
        <f t="shared" si="300"/>
        <v/>
      </c>
    </row>
    <row r="10848" spans="13:17">
      <c r="M10848" s="3" t="str">
        <f>IFERROR(INDEX('SINIF GÜNLER'!$A:$C,MATCH('VERİ TABANI'!$D10848,'SINIF GÜNLER'!$B:$B,0),MATCH('VERİ TABANI'!$M$1,'SINIF GÜNLER'!$A$1:$C$1,0)),"")</f>
        <v/>
      </c>
      <c r="P10848" s="28" t="str">
        <f t="array" ref="P10848">IFERROR(SEARCH(ÖĞRETMEN,'VERİ TABANI'!G10848,1),"")</f>
        <v/>
      </c>
      <c r="Q10848" s="29" t="str">
        <f t="shared" si="300"/>
        <v/>
      </c>
    </row>
    <row r="10849" spans="13:17">
      <c r="M10849" s="3" t="str">
        <f>IFERROR(INDEX('SINIF GÜNLER'!$A:$C,MATCH('VERİ TABANI'!$D10849,'SINIF GÜNLER'!$B:$B,0),MATCH('VERİ TABANI'!$M$1,'SINIF GÜNLER'!$A$1:$C$1,0)),"")</f>
        <v/>
      </c>
      <c r="P10849" s="28" t="str">
        <f t="array" ref="P10849">IFERROR(SEARCH(ÖĞRETMEN,'VERİ TABANI'!G10849,1),"")</f>
        <v/>
      </c>
      <c r="Q10849" s="29" t="str">
        <f t="shared" si="300"/>
        <v/>
      </c>
    </row>
    <row r="10850" spans="13:17">
      <c r="M10850" s="3" t="str">
        <f>IFERROR(INDEX('SINIF GÜNLER'!$A:$C,MATCH('VERİ TABANI'!$D10850,'SINIF GÜNLER'!$B:$B,0),MATCH('VERİ TABANI'!$M$1,'SINIF GÜNLER'!$A$1:$C$1,0)),"")</f>
        <v/>
      </c>
      <c r="P10850" s="28" t="str">
        <f t="array" ref="P10850">IFERROR(SEARCH(ÖĞRETMEN,'VERİ TABANI'!G10850,1),"")</f>
        <v/>
      </c>
      <c r="Q10850" s="29" t="str">
        <f t="shared" si="300"/>
        <v/>
      </c>
    </row>
    <row r="10851" spans="13:17">
      <c r="M10851" s="3" t="str">
        <f>IFERROR(INDEX('SINIF GÜNLER'!$A:$C,MATCH('VERİ TABANI'!$D10851,'SINIF GÜNLER'!$B:$B,0),MATCH('VERİ TABANI'!$M$1,'SINIF GÜNLER'!$A$1:$C$1,0)),"")</f>
        <v/>
      </c>
      <c r="P10851" s="28" t="str">
        <f t="array" ref="P10851">IFERROR(SEARCH(ÖĞRETMEN,'VERİ TABANI'!G10851,1),"")</f>
        <v/>
      </c>
      <c r="Q10851" s="29" t="str">
        <f t="shared" si="300"/>
        <v/>
      </c>
    </row>
    <row r="10852" spans="13:17">
      <c r="M10852" s="3" t="str">
        <f>IFERROR(INDEX('SINIF GÜNLER'!$A:$C,MATCH('VERİ TABANI'!$D10852,'SINIF GÜNLER'!$B:$B,0),MATCH('VERİ TABANI'!$M$1,'SINIF GÜNLER'!$A$1:$C$1,0)),"")</f>
        <v/>
      </c>
      <c r="P10852" s="28" t="str">
        <f t="array" ref="P10852">IFERROR(SEARCH(ÖĞRETMEN,'VERİ TABANI'!G10852,1),"")</f>
        <v/>
      </c>
      <c r="Q10852" s="29" t="str">
        <f t="shared" si="300"/>
        <v/>
      </c>
    </row>
    <row r="10853" spans="13:17">
      <c r="M10853" s="3" t="str">
        <f>IFERROR(INDEX('SINIF GÜNLER'!$A:$C,MATCH('VERİ TABANI'!$D10853,'SINIF GÜNLER'!$B:$B,0),MATCH('VERİ TABANI'!$M$1,'SINIF GÜNLER'!$A$1:$C$1,0)),"")</f>
        <v/>
      </c>
      <c r="P10853" s="28" t="str">
        <f t="array" ref="P10853">IFERROR(SEARCH(ÖĞRETMEN,'VERİ TABANI'!G10853,1),"")</f>
        <v/>
      </c>
      <c r="Q10853" s="29" t="str">
        <f t="shared" si="300"/>
        <v/>
      </c>
    </row>
    <row r="10854" spans="13:17">
      <c r="M10854" s="3" t="str">
        <f>IFERROR(INDEX('SINIF GÜNLER'!$A:$C,MATCH('VERİ TABANI'!$D10854,'SINIF GÜNLER'!$B:$B,0),MATCH('VERİ TABANI'!$M$1,'SINIF GÜNLER'!$A$1:$C$1,0)),"")</f>
        <v/>
      </c>
      <c r="P10854" s="28" t="str">
        <f t="array" ref="P10854">IFERROR(SEARCH(ÖĞRETMEN,'VERİ TABANI'!G10854,1),"")</f>
        <v/>
      </c>
      <c r="Q10854" s="29" t="str">
        <f t="shared" si="300"/>
        <v/>
      </c>
    </row>
    <row r="10855" spans="13:17">
      <c r="M10855" s="3" t="str">
        <f>IFERROR(INDEX('SINIF GÜNLER'!$A:$C,MATCH('VERİ TABANI'!$D10855,'SINIF GÜNLER'!$B:$B,0),MATCH('VERİ TABANI'!$M$1,'SINIF GÜNLER'!$A$1:$C$1,0)),"")</f>
        <v/>
      </c>
      <c r="P10855" s="28" t="str">
        <f t="array" ref="P10855">IFERROR(SEARCH(ÖĞRETMEN,'VERİ TABANI'!G10855,1),"")</f>
        <v/>
      </c>
      <c r="Q10855" s="29" t="str">
        <f t="shared" si="300"/>
        <v/>
      </c>
    </row>
    <row r="10856" spans="13:17">
      <c r="M10856" s="3" t="str">
        <f>IFERROR(INDEX('SINIF GÜNLER'!$A:$C,MATCH('VERİ TABANI'!$D10856,'SINIF GÜNLER'!$B:$B,0),MATCH('VERİ TABANI'!$M$1,'SINIF GÜNLER'!$A$1:$C$1,0)),"")</f>
        <v/>
      </c>
      <c r="P10856" s="28" t="str">
        <f t="array" ref="P10856">IFERROR(SEARCH(ÖĞRETMEN,'VERİ TABANI'!G10856,1),"")</f>
        <v/>
      </c>
      <c r="Q10856" s="29" t="str">
        <f t="shared" si="300"/>
        <v/>
      </c>
    </row>
    <row r="10857" spans="13:17">
      <c r="M10857" s="3" t="str">
        <f>IFERROR(INDEX('SINIF GÜNLER'!$A:$C,MATCH('VERİ TABANI'!$D10857,'SINIF GÜNLER'!$B:$B,0),MATCH('VERİ TABANI'!$M$1,'SINIF GÜNLER'!$A$1:$C$1,0)),"")</f>
        <v/>
      </c>
      <c r="P10857" s="28" t="str">
        <f t="array" ref="P10857">IFERROR(SEARCH(ÖĞRETMEN,'VERİ TABANI'!G10857,1),"")</f>
        <v/>
      </c>
      <c r="Q10857" s="29" t="str">
        <f t="shared" si="300"/>
        <v/>
      </c>
    </row>
    <row r="10858" spans="13:17">
      <c r="M10858" s="3" t="str">
        <f>IFERROR(INDEX('SINIF GÜNLER'!$A:$C,MATCH('VERİ TABANI'!$D10858,'SINIF GÜNLER'!$B:$B,0),MATCH('VERİ TABANI'!$M$1,'SINIF GÜNLER'!$A$1:$C$1,0)),"")</f>
        <v/>
      </c>
      <c r="P10858" s="28" t="str">
        <f t="array" ref="P10858">IFERROR(SEARCH(ÖĞRETMEN,'VERİ TABANI'!G10858,1),"")</f>
        <v/>
      </c>
      <c r="Q10858" s="29" t="str">
        <f t="shared" si="300"/>
        <v/>
      </c>
    </row>
    <row r="10859" spans="13:17">
      <c r="M10859" s="3" t="str">
        <f>IFERROR(INDEX('SINIF GÜNLER'!$A:$C,MATCH('VERİ TABANI'!$D10859,'SINIF GÜNLER'!$B:$B,0),MATCH('VERİ TABANI'!$M$1,'SINIF GÜNLER'!$A$1:$C$1,0)),"")</f>
        <v/>
      </c>
      <c r="P10859" s="28" t="str">
        <f t="array" ref="P10859">IFERROR(SEARCH(ÖĞRETMEN,'VERİ TABANI'!G10859,1),"")</f>
        <v/>
      </c>
      <c r="Q10859" s="29" t="str">
        <f t="shared" si="300"/>
        <v/>
      </c>
    </row>
    <row r="10860" spans="13:17">
      <c r="M10860" s="3" t="str">
        <f>IFERROR(INDEX('SINIF GÜNLER'!$A:$C,MATCH('VERİ TABANI'!$D10860,'SINIF GÜNLER'!$B:$B,0),MATCH('VERİ TABANI'!$M$1,'SINIF GÜNLER'!$A$1:$C$1,0)),"")</f>
        <v/>
      </c>
      <c r="P10860" s="28" t="str">
        <f t="array" ref="P10860">IFERROR(SEARCH(ÖĞRETMEN,'VERİ TABANI'!G10860,1),"")</f>
        <v/>
      </c>
      <c r="Q10860" s="29" t="str">
        <f t="shared" si="300"/>
        <v/>
      </c>
    </row>
    <row r="10861" spans="13:17">
      <c r="M10861" s="3" t="str">
        <f>IFERROR(INDEX('SINIF GÜNLER'!$A:$C,MATCH('VERİ TABANI'!$D10861,'SINIF GÜNLER'!$B:$B,0),MATCH('VERİ TABANI'!$M$1,'SINIF GÜNLER'!$A$1:$C$1,0)),"")</f>
        <v/>
      </c>
      <c r="P10861" s="28" t="str">
        <f t="array" ref="P10861">IFERROR(SEARCH(ÖĞRETMEN,'VERİ TABANI'!G10861,1),"")</f>
        <v/>
      </c>
      <c r="Q10861" s="29" t="str">
        <f t="shared" si="300"/>
        <v/>
      </c>
    </row>
    <row r="10862" spans="13:17">
      <c r="M10862" s="3" t="str">
        <f>IFERROR(INDEX('SINIF GÜNLER'!$A:$C,MATCH('VERİ TABANI'!$D10862,'SINIF GÜNLER'!$B:$B,0),MATCH('VERİ TABANI'!$M$1,'SINIF GÜNLER'!$A$1:$C$1,0)),"")</f>
        <v/>
      </c>
      <c r="P10862" s="28" t="str">
        <f t="array" ref="P10862">IFERROR(SEARCH(ÖĞRETMEN,'VERİ TABANI'!G10862,1),"")</f>
        <v/>
      </c>
      <c r="Q10862" s="29" t="str">
        <f t="shared" si="300"/>
        <v/>
      </c>
    </row>
    <row r="10863" spans="13:17">
      <c r="M10863" s="3" t="str">
        <f>IFERROR(INDEX('SINIF GÜNLER'!$A:$C,MATCH('VERİ TABANI'!$D10863,'SINIF GÜNLER'!$B:$B,0),MATCH('VERİ TABANI'!$M$1,'SINIF GÜNLER'!$A$1:$C$1,0)),"")</f>
        <v/>
      </c>
      <c r="P10863" s="28" t="str">
        <f t="array" ref="P10863">IFERROR(SEARCH(ÖĞRETMEN,'VERİ TABANI'!G10863,1),"")</f>
        <v/>
      </c>
      <c r="Q10863" s="29" t="str">
        <f t="shared" si="300"/>
        <v/>
      </c>
    </row>
    <row r="10864" spans="13:17">
      <c r="M10864" s="3" t="str">
        <f>IFERROR(INDEX('SINIF GÜNLER'!$A:$C,MATCH('VERİ TABANI'!$D10864,'SINIF GÜNLER'!$B:$B,0),MATCH('VERİ TABANI'!$M$1,'SINIF GÜNLER'!$A$1:$C$1,0)),"")</f>
        <v/>
      </c>
      <c r="P10864" s="28" t="str">
        <f t="array" ref="P10864">IFERROR(SEARCH(ÖĞRETMEN,'VERİ TABANI'!G10864,1),"")</f>
        <v/>
      </c>
      <c r="Q10864" s="29" t="str">
        <f t="shared" si="300"/>
        <v/>
      </c>
    </row>
    <row r="10865" spans="13:17">
      <c r="M10865" s="3" t="str">
        <f>IFERROR(INDEX('SINIF GÜNLER'!$A:$C,MATCH('VERİ TABANI'!$D10865,'SINIF GÜNLER'!$B:$B,0),MATCH('VERİ TABANI'!$M$1,'SINIF GÜNLER'!$A$1:$C$1,0)),"")</f>
        <v/>
      </c>
      <c r="P10865" s="28" t="str">
        <f t="array" ref="P10865">IFERROR(SEARCH(ÖĞRETMEN,'VERİ TABANI'!G10865,1),"")</f>
        <v/>
      </c>
      <c r="Q10865" s="29" t="str">
        <f t="shared" si="300"/>
        <v/>
      </c>
    </row>
    <row r="10866" spans="13:17">
      <c r="M10866" s="3" t="str">
        <f>IFERROR(INDEX('SINIF GÜNLER'!$A:$C,MATCH('VERİ TABANI'!$D10866,'SINIF GÜNLER'!$B:$B,0),MATCH('VERİ TABANI'!$M$1,'SINIF GÜNLER'!$A$1:$C$1,0)),"")</f>
        <v/>
      </c>
      <c r="P10866" s="28" t="str">
        <f t="array" ref="P10866">IFERROR(SEARCH(ÖĞRETMEN,'VERİ TABANI'!G10866,1),"")</f>
        <v/>
      </c>
      <c r="Q10866" s="29" t="str">
        <f t="shared" si="300"/>
        <v/>
      </c>
    </row>
    <row r="10867" spans="13:17">
      <c r="M10867" s="3" t="str">
        <f>IFERROR(INDEX('SINIF GÜNLER'!$A:$C,MATCH('VERİ TABANI'!$D10867,'SINIF GÜNLER'!$B:$B,0),MATCH('VERİ TABANI'!$M$1,'SINIF GÜNLER'!$A$1:$C$1,0)),"")</f>
        <v/>
      </c>
      <c r="P10867" s="28" t="str">
        <f t="array" ref="P10867">IFERROR(SEARCH(ÖĞRETMEN,'VERİ TABANI'!G10867,1),"")</f>
        <v/>
      </c>
      <c r="Q10867" s="29" t="str">
        <f t="shared" si="300"/>
        <v/>
      </c>
    </row>
    <row r="10868" spans="13:17">
      <c r="M10868" s="3" t="str">
        <f>IFERROR(INDEX('SINIF GÜNLER'!$A:$C,MATCH('VERİ TABANI'!$D10868,'SINIF GÜNLER'!$B:$B,0),MATCH('VERİ TABANI'!$M$1,'SINIF GÜNLER'!$A$1:$C$1,0)),"")</f>
        <v/>
      </c>
      <c r="P10868" s="28" t="str">
        <f t="array" ref="P10868">IFERROR(SEARCH(ÖĞRETMEN,'VERİ TABANI'!G10868,1),"")</f>
        <v/>
      </c>
      <c r="Q10868" s="29" t="str">
        <f t="shared" si="300"/>
        <v/>
      </c>
    </row>
    <row r="10869" spans="13:17">
      <c r="M10869" s="3" t="str">
        <f>IFERROR(INDEX('SINIF GÜNLER'!$A:$C,MATCH('VERİ TABANI'!$D10869,'SINIF GÜNLER'!$B:$B,0),MATCH('VERİ TABANI'!$M$1,'SINIF GÜNLER'!$A$1:$C$1,0)),"")</f>
        <v/>
      </c>
      <c r="P10869" s="28" t="str">
        <f t="array" ref="P10869">IFERROR(SEARCH(ÖĞRETMEN,'VERİ TABANI'!G10869,1),"")</f>
        <v/>
      </c>
      <c r="Q10869" s="29" t="str">
        <f t="shared" si="300"/>
        <v/>
      </c>
    </row>
    <row r="10870" spans="13:17">
      <c r="M10870" s="3" t="str">
        <f>IFERROR(INDEX('SINIF GÜNLER'!$A:$C,MATCH('VERİ TABANI'!$D10870,'SINIF GÜNLER'!$B:$B,0),MATCH('VERİ TABANI'!$M$1,'SINIF GÜNLER'!$A$1:$C$1,0)),"")</f>
        <v/>
      </c>
      <c r="P10870" s="28" t="str">
        <f t="array" ref="P10870">IFERROR(SEARCH(ÖĞRETMEN,'VERİ TABANI'!G10870,1),"")</f>
        <v/>
      </c>
      <c r="Q10870" s="29" t="str">
        <f t="shared" si="300"/>
        <v/>
      </c>
    </row>
    <row r="10871" spans="13:17">
      <c r="M10871" s="3" t="str">
        <f>IFERROR(INDEX('SINIF GÜNLER'!$A:$C,MATCH('VERİ TABANI'!$D10871,'SINIF GÜNLER'!$B:$B,0),MATCH('VERİ TABANI'!$M$1,'SINIF GÜNLER'!$A$1:$C$1,0)),"")</f>
        <v/>
      </c>
      <c r="P10871" s="28" t="str">
        <f t="array" ref="P10871">IFERROR(SEARCH(ÖĞRETMEN,'VERİ TABANI'!G10871,1),"")</f>
        <v/>
      </c>
      <c r="Q10871" s="29" t="str">
        <f t="shared" si="300"/>
        <v/>
      </c>
    </row>
    <row r="10872" spans="13:17">
      <c r="M10872" s="3" t="str">
        <f>IFERROR(INDEX('SINIF GÜNLER'!$A:$C,MATCH('VERİ TABANI'!$D10872,'SINIF GÜNLER'!$B:$B,0),MATCH('VERİ TABANI'!$M$1,'SINIF GÜNLER'!$A$1:$C$1,0)),"")</f>
        <v/>
      </c>
      <c r="P10872" s="28" t="str">
        <f t="array" ref="P10872">IFERROR(SEARCH(ÖĞRETMEN,'VERİ TABANI'!G10872,1),"")</f>
        <v/>
      </c>
      <c r="Q10872" s="29" t="str">
        <f t="shared" si="300"/>
        <v/>
      </c>
    </row>
    <row r="10873" spans="13:17">
      <c r="M10873" s="3" t="str">
        <f>IFERROR(INDEX('SINIF GÜNLER'!$A:$C,MATCH('VERİ TABANI'!$D10873,'SINIF GÜNLER'!$B:$B,0),MATCH('VERİ TABANI'!$M$1,'SINIF GÜNLER'!$A$1:$C$1,0)),"")</f>
        <v/>
      </c>
      <c r="P10873" s="28" t="str">
        <f t="array" ref="P10873">IFERROR(SEARCH(ÖĞRETMEN,'VERİ TABANI'!G10873,1),"")</f>
        <v/>
      </c>
      <c r="Q10873" s="29" t="str">
        <f t="shared" si="300"/>
        <v/>
      </c>
    </row>
    <row r="10874" spans="13:17">
      <c r="M10874" s="3" t="str">
        <f>IFERROR(INDEX('SINIF GÜNLER'!$A:$C,MATCH('VERİ TABANI'!$D10874,'SINIF GÜNLER'!$B:$B,0),MATCH('VERİ TABANI'!$M$1,'SINIF GÜNLER'!$A$1:$C$1,0)),"")</f>
        <v/>
      </c>
      <c r="P10874" s="28" t="str">
        <f t="array" ref="P10874">IFERROR(SEARCH(ÖĞRETMEN,'VERİ TABANI'!G10874,1),"")</f>
        <v/>
      </c>
      <c r="Q10874" s="29" t="str">
        <f t="shared" si="300"/>
        <v/>
      </c>
    </row>
    <row r="10875" spans="13:17">
      <c r="M10875" s="3" t="str">
        <f>IFERROR(INDEX('SINIF GÜNLER'!$A:$C,MATCH('VERİ TABANI'!$D10875,'SINIF GÜNLER'!$B:$B,0),MATCH('VERİ TABANI'!$M$1,'SINIF GÜNLER'!$A$1:$C$1,0)),"")</f>
        <v/>
      </c>
      <c r="P10875" s="28" t="str">
        <f t="array" ref="P10875">IFERROR(SEARCH(ÖĞRETMEN,'VERİ TABANI'!G10875,1),"")</f>
        <v/>
      </c>
      <c r="Q10875" s="29" t="str">
        <f t="shared" si="300"/>
        <v/>
      </c>
    </row>
    <row r="10876" spans="13:17">
      <c r="M10876" s="3" t="str">
        <f>IFERROR(INDEX('SINIF GÜNLER'!$A:$C,MATCH('VERİ TABANI'!$D10876,'SINIF GÜNLER'!$B:$B,0),MATCH('VERİ TABANI'!$M$1,'SINIF GÜNLER'!$A$1:$C$1,0)),"")</f>
        <v/>
      </c>
      <c r="P10876" s="28" t="str">
        <f t="array" ref="P10876">IFERROR(SEARCH(ÖĞRETMEN,'VERİ TABANI'!G10876,1),"")</f>
        <v/>
      </c>
      <c r="Q10876" s="29" t="str">
        <f t="shared" si="300"/>
        <v/>
      </c>
    </row>
    <row r="10877" spans="13:17">
      <c r="M10877" s="3" t="str">
        <f>IFERROR(INDEX('SINIF GÜNLER'!$A:$C,MATCH('VERİ TABANI'!$D10877,'SINIF GÜNLER'!$B:$B,0),MATCH('VERİ TABANI'!$M$1,'SINIF GÜNLER'!$A$1:$C$1,0)),"")</f>
        <v/>
      </c>
      <c r="P10877" s="28" t="str">
        <f t="array" ref="P10877">IFERROR(SEARCH(ÖĞRETMEN,'VERİ TABANI'!G10877,1),"")</f>
        <v/>
      </c>
      <c r="Q10877" s="29" t="str">
        <f t="shared" si="300"/>
        <v/>
      </c>
    </row>
    <row r="10878" spans="13:17">
      <c r="M10878" s="3" t="str">
        <f>IFERROR(INDEX('SINIF GÜNLER'!$A:$C,MATCH('VERİ TABANI'!$D10878,'SINIF GÜNLER'!$B:$B,0),MATCH('VERİ TABANI'!$M$1,'SINIF GÜNLER'!$A$1:$C$1,0)),"")</f>
        <v/>
      </c>
      <c r="P10878" s="28" t="str">
        <f t="array" ref="P10878">IFERROR(SEARCH(ÖĞRETMEN,'VERİ TABANI'!G10878,1),"")</f>
        <v/>
      </c>
      <c r="Q10878" s="29" t="str">
        <f t="shared" si="300"/>
        <v/>
      </c>
    </row>
    <row r="10879" spans="13:17">
      <c r="M10879" s="3" t="str">
        <f>IFERROR(INDEX('SINIF GÜNLER'!$A:$C,MATCH('VERİ TABANI'!$D10879,'SINIF GÜNLER'!$B:$B,0),MATCH('VERİ TABANI'!$M$1,'SINIF GÜNLER'!$A$1:$C$1,0)),"")</f>
        <v/>
      </c>
      <c r="P10879" s="28" t="str">
        <f t="array" ref="P10879">IFERROR(SEARCH(ÖĞRETMEN,'VERİ TABANI'!G10879,1),"")</f>
        <v/>
      </c>
      <c r="Q10879" s="29" t="str">
        <f t="shared" si="300"/>
        <v/>
      </c>
    </row>
    <row r="10880" spans="13:17">
      <c r="M10880" s="3" t="str">
        <f>IFERROR(INDEX('SINIF GÜNLER'!$A:$C,MATCH('VERİ TABANI'!$D10880,'SINIF GÜNLER'!$B:$B,0),MATCH('VERİ TABANI'!$M$1,'SINIF GÜNLER'!$A$1:$C$1,0)),"")</f>
        <v/>
      </c>
      <c r="P10880" s="28" t="str">
        <f t="array" ref="P10880">IFERROR(SEARCH(ÖĞRETMEN,'VERİ TABANI'!G10880,1),"")</f>
        <v/>
      </c>
      <c r="Q10880" s="29" t="str">
        <f t="shared" si="300"/>
        <v/>
      </c>
    </row>
    <row r="10881" spans="13:17">
      <c r="M10881" s="3" t="str">
        <f>IFERROR(INDEX('SINIF GÜNLER'!$A:$C,MATCH('VERİ TABANI'!$D10881,'SINIF GÜNLER'!$B:$B,0),MATCH('VERİ TABANI'!$M$1,'SINIF GÜNLER'!$A$1:$C$1,0)),"")</f>
        <v/>
      </c>
      <c r="P10881" s="28" t="str">
        <f t="array" ref="P10881">IFERROR(SEARCH(ÖĞRETMEN,'VERİ TABANI'!G10881,1),"")</f>
        <v/>
      </c>
      <c r="Q10881" s="29" t="str">
        <f t="shared" si="300"/>
        <v/>
      </c>
    </row>
    <row r="10882" spans="13:17">
      <c r="M10882" s="3" t="str">
        <f>IFERROR(INDEX('SINIF GÜNLER'!$A:$C,MATCH('VERİ TABANI'!$D10882,'SINIF GÜNLER'!$B:$B,0),MATCH('VERİ TABANI'!$M$1,'SINIF GÜNLER'!$A$1:$C$1,0)),"")</f>
        <v/>
      </c>
      <c r="P10882" s="28" t="str">
        <f t="array" ref="P10882">IFERROR(SEARCH(ÖĞRETMEN,'VERİ TABANI'!G10882,1),"")</f>
        <v/>
      </c>
      <c r="Q10882" s="29" t="str">
        <f t="shared" si="300"/>
        <v/>
      </c>
    </row>
    <row r="10883" spans="13:17">
      <c r="M10883" s="3" t="str">
        <f>IFERROR(INDEX('SINIF GÜNLER'!$A:$C,MATCH('VERİ TABANI'!$D10883,'SINIF GÜNLER'!$B:$B,0),MATCH('VERİ TABANI'!$M$1,'SINIF GÜNLER'!$A$1:$C$1,0)),"")</f>
        <v/>
      </c>
      <c r="P10883" s="28" t="str">
        <f t="array" ref="P10883">IFERROR(SEARCH(ÖĞRETMEN,'VERİ TABANI'!G10883,1),"")</f>
        <v/>
      </c>
      <c r="Q10883" s="29" t="str">
        <f t="shared" si="300"/>
        <v/>
      </c>
    </row>
    <row r="10884" spans="13:17">
      <c r="M10884" s="3" t="str">
        <f>IFERROR(INDEX('SINIF GÜNLER'!$A:$C,MATCH('VERİ TABANI'!$D10884,'SINIF GÜNLER'!$B:$B,0),MATCH('VERİ TABANI'!$M$1,'SINIF GÜNLER'!$A$1:$C$1,0)),"")</f>
        <v/>
      </c>
      <c r="P10884" s="28" t="str">
        <f t="array" ref="P10884">IFERROR(SEARCH(ÖĞRETMEN,'VERİ TABANI'!G10884,1),"")</f>
        <v/>
      </c>
      <c r="Q10884" s="29" t="str">
        <f t="shared" si="300"/>
        <v/>
      </c>
    </row>
    <row r="10885" spans="13:17">
      <c r="M10885" s="3" t="str">
        <f>IFERROR(INDEX('SINIF GÜNLER'!$A:$C,MATCH('VERİ TABANI'!$D10885,'SINIF GÜNLER'!$B:$B,0),MATCH('VERİ TABANI'!$M$1,'SINIF GÜNLER'!$A$1:$C$1,0)),"")</f>
        <v/>
      </c>
      <c r="P10885" s="28" t="str">
        <f t="array" ref="P10885">IFERROR(SEARCH(ÖĞRETMEN,'VERİ TABANI'!G10885,1),"")</f>
        <v/>
      </c>
      <c r="Q10885" s="29" t="str">
        <f t="shared" si="300"/>
        <v/>
      </c>
    </row>
    <row r="10886" spans="13:17">
      <c r="M10886" s="3" t="str">
        <f>IFERROR(INDEX('SINIF GÜNLER'!$A:$C,MATCH('VERİ TABANI'!$D10886,'SINIF GÜNLER'!$B:$B,0),MATCH('VERİ TABANI'!$M$1,'SINIF GÜNLER'!$A$1:$C$1,0)),"")</f>
        <v/>
      </c>
      <c r="P10886" s="28" t="str">
        <f t="array" ref="P10886">IFERROR(SEARCH(ÖĞRETMEN,'VERİ TABANI'!G10886,1),"")</f>
        <v/>
      </c>
      <c r="Q10886" s="29" t="str">
        <f t="shared" si="300"/>
        <v/>
      </c>
    </row>
    <row r="10887" spans="13:17">
      <c r="M10887" s="3" t="str">
        <f>IFERROR(INDEX('SINIF GÜNLER'!$A:$C,MATCH('VERİ TABANI'!$D10887,'SINIF GÜNLER'!$B:$B,0),MATCH('VERİ TABANI'!$M$1,'SINIF GÜNLER'!$A$1:$C$1,0)),"")</f>
        <v/>
      </c>
      <c r="P10887" s="28" t="str">
        <f t="array" ref="P10887">IFERROR(SEARCH(ÖĞRETMEN,'VERİ TABANI'!G10887,1),"")</f>
        <v/>
      </c>
      <c r="Q10887" s="29" t="str">
        <f t="shared" si="300"/>
        <v/>
      </c>
    </row>
    <row r="10888" spans="13:17">
      <c r="M10888" s="3" t="str">
        <f>IFERROR(INDEX('SINIF GÜNLER'!$A:$C,MATCH('VERİ TABANI'!$D10888,'SINIF GÜNLER'!$B:$B,0),MATCH('VERİ TABANI'!$M$1,'SINIF GÜNLER'!$A$1:$C$1,0)),"")</f>
        <v/>
      </c>
      <c r="P10888" s="28" t="str">
        <f t="array" ref="P10888">IFERROR(SEARCH(ÖĞRETMEN,'VERİ TABANI'!G10888,1),"")</f>
        <v/>
      </c>
      <c r="Q10888" s="29" t="str">
        <f t="shared" ref="Q10888:Q10951" si="301">IF(P10888="","",ROW())</f>
        <v/>
      </c>
    </row>
    <row r="10889" spans="13:17">
      <c r="M10889" s="3" t="str">
        <f>IFERROR(INDEX('SINIF GÜNLER'!$A:$C,MATCH('VERİ TABANI'!$D10889,'SINIF GÜNLER'!$B:$B,0),MATCH('VERİ TABANI'!$M$1,'SINIF GÜNLER'!$A$1:$C$1,0)),"")</f>
        <v/>
      </c>
      <c r="P10889" s="28" t="str">
        <f t="array" ref="P10889">IFERROR(SEARCH(ÖĞRETMEN,'VERİ TABANI'!G10889,1),"")</f>
        <v/>
      </c>
      <c r="Q10889" s="29" t="str">
        <f t="shared" si="301"/>
        <v/>
      </c>
    </row>
    <row r="10890" spans="13:17">
      <c r="M10890" s="3" t="str">
        <f>IFERROR(INDEX('SINIF GÜNLER'!$A:$C,MATCH('VERİ TABANI'!$D10890,'SINIF GÜNLER'!$B:$B,0),MATCH('VERİ TABANI'!$M$1,'SINIF GÜNLER'!$A$1:$C$1,0)),"")</f>
        <v/>
      </c>
      <c r="P10890" s="28" t="str">
        <f t="array" ref="P10890">IFERROR(SEARCH(ÖĞRETMEN,'VERİ TABANI'!G10890,1),"")</f>
        <v/>
      </c>
      <c r="Q10890" s="29" t="str">
        <f t="shared" si="301"/>
        <v/>
      </c>
    </row>
    <row r="10891" spans="13:17">
      <c r="M10891" s="3" t="str">
        <f>IFERROR(INDEX('SINIF GÜNLER'!$A:$C,MATCH('VERİ TABANI'!$D10891,'SINIF GÜNLER'!$B:$B,0),MATCH('VERİ TABANI'!$M$1,'SINIF GÜNLER'!$A$1:$C$1,0)),"")</f>
        <v/>
      </c>
      <c r="P10891" s="28" t="str">
        <f t="array" ref="P10891">IFERROR(SEARCH(ÖĞRETMEN,'VERİ TABANI'!G10891,1),"")</f>
        <v/>
      </c>
      <c r="Q10891" s="29" t="str">
        <f t="shared" si="301"/>
        <v/>
      </c>
    </row>
    <row r="10892" spans="13:17">
      <c r="M10892" s="3" t="str">
        <f>IFERROR(INDEX('SINIF GÜNLER'!$A:$C,MATCH('VERİ TABANI'!$D10892,'SINIF GÜNLER'!$B:$B,0),MATCH('VERİ TABANI'!$M$1,'SINIF GÜNLER'!$A$1:$C$1,0)),"")</f>
        <v/>
      </c>
      <c r="P10892" s="28" t="str">
        <f t="array" ref="P10892">IFERROR(SEARCH(ÖĞRETMEN,'VERİ TABANI'!G10892,1),"")</f>
        <v/>
      </c>
      <c r="Q10892" s="29" t="str">
        <f t="shared" si="301"/>
        <v/>
      </c>
    </row>
    <row r="10893" spans="13:17">
      <c r="M10893" s="3" t="str">
        <f>IFERROR(INDEX('SINIF GÜNLER'!$A:$C,MATCH('VERİ TABANI'!$D10893,'SINIF GÜNLER'!$B:$B,0),MATCH('VERİ TABANI'!$M$1,'SINIF GÜNLER'!$A$1:$C$1,0)),"")</f>
        <v/>
      </c>
      <c r="P10893" s="28" t="str">
        <f t="array" ref="P10893">IFERROR(SEARCH(ÖĞRETMEN,'VERİ TABANI'!G10893,1),"")</f>
        <v/>
      </c>
      <c r="Q10893" s="29" t="str">
        <f t="shared" si="301"/>
        <v/>
      </c>
    </row>
    <row r="10894" spans="13:17">
      <c r="M10894" s="3" t="str">
        <f>IFERROR(INDEX('SINIF GÜNLER'!$A:$C,MATCH('VERİ TABANI'!$D10894,'SINIF GÜNLER'!$B:$B,0),MATCH('VERİ TABANI'!$M$1,'SINIF GÜNLER'!$A$1:$C$1,0)),"")</f>
        <v/>
      </c>
      <c r="P10894" s="28" t="str">
        <f t="array" ref="P10894">IFERROR(SEARCH(ÖĞRETMEN,'VERİ TABANI'!G10894,1),"")</f>
        <v/>
      </c>
      <c r="Q10894" s="29" t="str">
        <f t="shared" si="301"/>
        <v/>
      </c>
    </row>
    <row r="10895" spans="13:17">
      <c r="M10895" s="3" t="str">
        <f>IFERROR(INDEX('SINIF GÜNLER'!$A:$C,MATCH('VERİ TABANI'!$D10895,'SINIF GÜNLER'!$B:$B,0),MATCH('VERİ TABANI'!$M$1,'SINIF GÜNLER'!$A$1:$C$1,0)),"")</f>
        <v/>
      </c>
      <c r="P10895" s="28" t="str">
        <f t="array" ref="P10895">IFERROR(SEARCH(ÖĞRETMEN,'VERİ TABANI'!G10895,1),"")</f>
        <v/>
      </c>
      <c r="Q10895" s="29" t="str">
        <f t="shared" si="301"/>
        <v/>
      </c>
    </row>
    <row r="10896" spans="13:17">
      <c r="M10896" s="3" t="str">
        <f>IFERROR(INDEX('SINIF GÜNLER'!$A:$C,MATCH('VERİ TABANI'!$D10896,'SINIF GÜNLER'!$B:$B,0),MATCH('VERİ TABANI'!$M$1,'SINIF GÜNLER'!$A$1:$C$1,0)),"")</f>
        <v/>
      </c>
      <c r="P10896" s="28" t="str">
        <f t="array" ref="P10896">IFERROR(SEARCH(ÖĞRETMEN,'VERİ TABANI'!G10896,1),"")</f>
        <v/>
      </c>
      <c r="Q10896" s="29" t="str">
        <f t="shared" si="301"/>
        <v/>
      </c>
    </row>
    <row r="10897" spans="13:17">
      <c r="M10897" s="3" t="str">
        <f>IFERROR(INDEX('SINIF GÜNLER'!$A:$C,MATCH('VERİ TABANI'!$D10897,'SINIF GÜNLER'!$B:$B,0),MATCH('VERİ TABANI'!$M$1,'SINIF GÜNLER'!$A$1:$C$1,0)),"")</f>
        <v/>
      </c>
      <c r="P10897" s="28" t="str">
        <f t="array" ref="P10897">IFERROR(SEARCH(ÖĞRETMEN,'VERİ TABANI'!G10897,1),"")</f>
        <v/>
      </c>
      <c r="Q10897" s="29" t="str">
        <f t="shared" si="301"/>
        <v/>
      </c>
    </row>
    <row r="10898" spans="13:17">
      <c r="M10898" s="3" t="str">
        <f>IFERROR(INDEX('SINIF GÜNLER'!$A:$C,MATCH('VERİ TABANI'!$D10898,'SINIF GÜNLER'!$B:$B,0),MATCH('VERİ TABANI'!$M$1,'SINIF GÜNLER'!$A$1:$C$1,0)),"")</f>
        <v/>
      </c>
      <c r="P10898" s="28" t="str">
        <f t="array" ref="P10898">IFERROR(SEARCH(ÖĞRETMEN,'VERİ TABANI'!G10898,1),"")</f>
        <v/>
      </c>
      <c r="Q10898" s="29" t="str">
        <f t="shared" si="301"/>
        <v/>
      </c>
    </row>
    <row r="10899" spans="13:17">
      <c r="M10899" s="3" t="str">
        <f>IFERROR(INDEX('SINIF GÜNLER'!$A:$C,MATCH('VERİ TABANI'!$D10899,'SINIF GÜNLER'!$B:$B,0),MATCH('VERİ TABANI'!$M$1,'SINIF GÜNLER'!$A$1:$C$1,0)),"")</f>
        <v/>
      </c>
      <c r="P10899" s="28" t="str">
        <f t="array" ref="P10899">IFERROR(SEARCH(ÖĞRETMEN,'VERİ TABANI'!G10899,1),"")</f>
        <v/>
      </c>
      <c r="Q10899" s="29" t="str">
        <f t="shared" si="301"/>
        <v/>
      </c>
    </row>
    <row r="10900" spans="13:17">
      <c r="M10900" s="3" t="str">
        <f>IFERROR(INDEX('SINIF GÜNLER'!$A:$C,MATCH('VERİ TABANI'!$D10900,'SINIF GÜNLER'!$B:$B,0),MATCH('VERİ TABANI'!$M$1,'SINIF GÜNLER'!$A$1:$C$1,0)),"")</f>
        <v/>
      </c>
      <c r="P10900" s="28" t="str">
        <f t="array" ref="P10900">IFERROR(SEARCH(ÖĞRETMEN,'VERİ TABANI'!G10900,1),"")</f>
        <v/>
      </c>
      <c r="Q10900" s="29" t="str">
        <f t="shared" si="301"/>
        <v/>
      </c>
    </row>
    <row r="10901" spans="13:17">
      <c r="M10901" s="3" t="str">
        <f>IFERROR(INDEX('SINIF GÜNLER'!$A:$C,MATCH('VERİ TABANI'!$D10901,'SINIF GÜNLER'!$B:$B,0),MATCH('VERİ TABANI'!$M$1,'SINIF GÜNLER'!$A$1:$C$1,0)),"")</f>
        <v/>
      </c>
      <c r="P10901" s="28" t="str">
        <f t="array" ref="P10901">IFERROR(SEARCH(ÖĞRETMEN,'VERİ TABANI'!G10901,1),"")</f>
        <v/>
      </c>
      <c r="Q10901" s="29" t="str">
        <f t="shared" si="301"/>
        <v/>
      </c>
    </row>
    <row r="10902" spans="13:17">
      <c r="M10902" s="3" t="str">
        <f>IFERROR(INDEX('SINIF GÜNLER'!$A:$C,MATCH('VERİ TABANI'!$D10902,'SINIF GÜNLER'!$B:$B,0),MATCH('VERİ TABANI'!$M$1,'SINIF GÜNLER'!$A$1:$C$1,0)),"")</f>
        <v/>
      </c>
      <c r="P10902" s="28" t="str">
        <f t="array" ref="P10902">IFERROR(SEARCH(ÖĞRETMEN,'VERİ TABANI'!G10902,1),"")</f>
        <v/>
      </c>
      <c r="Q10902" s="29" t="str">
        <f t="shared" si="301"/>
        <v/>
      </c>
    </row>
    <row r="10903" spans="13:17">
      <c r="M10903" s="3" t="str">
        <f>IFERROR(INDEX('SINIF GÜNLER'!$A:$C,MATCH('VERİ TABANI'!$D10903,'SINIF GÜNLER'!$B:$B,0),MATCH('VERİ TABANI'!$M$1,'SINIF GÜNLER'!$A$1:$C$1,0)),"")</f>
        <v/>
      </c>
      <c r="P10903" s="28" t="str">
        <f t="array" ref="P10903">IFERROR(SEARCH(ÖĞRETMEN,'VERİ TABANI'!G10903,1),"")</f>
        <v/>
      </c>
      <c r="Q10903" s="29" t="str">
        <f t="shared" si="301"/>
        <v/>
      </c>
    </row>
    <row r="10904" spans="13:17">
      <c r="M10904" s="3" t="str">
        <f>IFERROR(INDEX('SINIF GÜNLER'!$A:$C,MATCH('VERİ TABANI'!$D10904,'SINIF GÜNLER'!$B:$B,0),MATCH('VERİ TABANI'!$M$1,'SINIF GÜNLER'!$A$1:$C$1,0)),"")</f>
        <v/>
      </c>
      <c r="P10904" s="28" t="str">
        <f t="array" ref="P10904">IFERROR(SEARCH(ÖĞRETMEN,'VERİ TABANI'!G10904,1),"")</f>
        <v/>
      </c>
      <c r="Q10904" s="29" t="str">
        <f t="shared" si="301"/>
        <v/>
      </c>
    </row>
    <row r="10905" spans="13:17">
      <c r="M10905" s="3" t="str">
        <f>IFERROR(INDEX('SINIF GÜNLER'!$A:$C,MATCH('VERİ TABANI'!$D10905,'SINIF GÜNLER'!$B:$B,0),MATCH('VERİ TABANI'!$M$1,'SINIF GÜNLER'!$A$1:$C$1,0)),"")</f>
        <v/>
      </c>
      <c r="P10905" s="28" t="str">
        <f t="array" ref="P10905">IFERROR(SEARCH(ÖĞRETMEN,'VERİ TABANI'!G10905,1),"")</f>
        <v/>
      </c>
      <c r="Q10905" s="29" t="str">
        <f t="shared" si="301"/>
        <v/>
      </c>
    </row>
    <row r="10906" spans="13:17">
      <c r="M10906" s="3" t="str">
        <f>IFERROR(INDEX('SINIF GÜNLER'!$A:$C,MATCH('VERİ TABANI'!$D10906,'SINIF GÜNLER'!$B:$B,0),MATCH('VERİ TABANI'!$M$1,'SINIF GÜNLER'!$A$1:$C$1,0)),"")</f>
        <v/>
      </c>
      <c r="P10906" s="28" t="str">
        <f t="array" ref="P10906">IFERROR(SEARCH(ÖĞRETMEN,'VERİ TABANI'!G10906,1),"")</f>
        <v/>
      </c>
      <c r="Q10906" s="29" t="str">
        <f t="shared" si="301"/>
        <v/>
      </c>
    </row>
    <row r="10907" spans="13:17">
      <c r="M10907" s="3" t="str">
        <f>IFERROR(INDEX('SINIF GÜNLER'!$A:$C,MATCH('VERİ TABANI'!$D10907,'SINIF GÜNLER'!$B:$B,0),MATCH('VERİ TABANI'!$M$1,'SINIF GÜNLER'!$A$1:$C$1,0)),"")</f>
        <v/>
      </c>
      <c r="P10907" s="28" t="str">
        <f t="array" ref="P10907">IFERROR(SEARCH(ÖĞRETMEN,'VERİ TABANI'!G10907,1),"")</f>
        <v/>
      </c>
      <c r="Q10907" s="29" t="str">
        <f t="shared" si="301"/>
        <v/>
      </c>
    </row>
    <row r="10908" spans="13:17">
      <c r="M10908" s="3" t="str">
        <f>IFERROR(INDEX('SINIF GÜNLER'!$A:$C,MATCH('VERİ TABANI'!$D10908,'SINIF GÜNLER'!$B:$B,0),MATCH('VERİ TABANI'!$M$1,'SINIF GÜNLER'!$A$1:$C$1,0)),"")</f>
        <v/>
      </c>
      <c r="P10908" s="28" t="str">
        <f t="array" ref="P10908">IFERROR(SEARCH(ÖĞRETMEN,'VERİ TABANI'!G10908,1),"")</f>
        <v/>
      </c>
      <c r="Q10908" s="29" t="str">
        <f t="shared" si="301"/>
        <v/>
      </c>
    </row>
    <row r="10909" spans="13:17">
      <c r="M10909" s="3" t="str">
        <f>IFERROR(INDEX('SINIF GÜNLER'!$A:$C,MATCH('VERİ TABANI'!$D10909,'SINIF GÜNLER'!$B:$B,0),MATCH('VERİ TABANI'!$M$1,'SINIF GÜNLER'!$A$1:$C$1,0)),"")</f>
        <v/>
      </c>
      <c r="P10909" s="28" t="str">
        <f t="array" ref="P10909">IFERROR(SEARCH(ÖĞRETMEN,'VERİ TABANI'!G10909,1),"")</f>
        <v/>
      </c>
      <c r="Q10909" s="29" t="str">
        <f t="shared" si="301"/>
        <v/>
      </c>
    </row>
    <row r="10910" spans="13:17">
      <c r="M10910" s="3" t="str">
        <f>IFERROR(INDEX('SINIF GÜNLER'!$A:$C,MATCH('VERİ TABANI'!$D10910,'SINIF GÜNLER'!$B:$B,0),MATCH('VERİ TABANI'!$M$1,'SINIF GÜNLER'!$A$1:$C$1,0)),"")</f>
        <v/>
      </c>
      <c r="P10910" s="28" t="str">
        <f t="array" ref="P10910">IFERROR(SEARCH(ÖĞRETMEN,'VERİ TABANI'!G10910,1),"")</f>
        <v/>
      </c>
      <c r="Q10910" s="29" t="str">
        <f t="shared" si="301"/>
        <v/>
      </c>
    </row>
    <row r="10911" spans="13:17">
      <c r="M10911" s="3" t="str">
        <f>IFERROR(INDEX('SINIF GÜNLER'!$A:$C,MATCH('VERİ TABANI'!$D10911,'SINIF GÜNLER'!$B:$B,0),MATCH('VERİ TABANI'!$M$1,'SINIF GÜNLER'!$A$1:$C$1,0)),"")</f>
        <v/>
      </c>
      <c r="P10911" s="28" t="str">
        <f t="array" ref="P10911">IFERROR(SEARCH(ÖĞRETMEN,'VERİ TABANI'!G10911,1),"")</f>
        <v/>
      </c>
      <c r="Q10911" s="29" t="str">
        <f t="shared" si="301"/>
        <v/>
      </c>
    </row>
    <row r="10912" spans="13:17">
      <c r="M10912" s="3" t="str">
        <f>IFERROR(INDEX('SINIF GÜNLER'!$A:$C,MATCH('VERİ TABANI'!$D10912,'SINIF GÜNLER'!$B:$B,0),MATCH('VERİ TABANI'!$M$1,'SINIF GÜNLER'!$A$1:$C$1,0)),"")</f>
        <v/>
      </c>
      <c r="P10912" s="28" t="str">
        <f t="array" ref="P10912">IFERROR(SEARCH(ÖĞRETMEN,'VERİ TABANI'!G10912,1),"")</f>
        <v/>
      </c>
      <c r="Q10912" s="29" t="str">
        <f t="shared" si="301"/>
        <v/>
      </c>
    </row>
    <row r="10913" spans="13:17">
      <c r="M10913" s="3" t="str">
        <f>IFERROR(INDEX('SINIF GÜNLER'!$A:$C,MATCH('VERİ TABANI'!$D10913,'SINIF GÜNLER'!$B:$B,0),MATCH('VERİ TABANI'!$M$1,'SINIF GÜNLER'!$A$1:$C$1,0)),"")</f>
        <v/>
      </c>
      <c r="P10913" s="28" t="str">
        <f t="array" ref="P10913">IFERROR(SEARCH(ÖĞRETMEN,'VERİ TABANI'!G10913,1),"")</f>
        <v/>
      </c>
      <c r="Q10913" s="29" t="str">
        <f t="shared" si="301"/>
        <v/>
      </c>
    </row>
    <row r="10914" spans="13:17">
      <c r="M10914" s="3" t="str">
        <f>IFERROR(INDEX('SINIF GÜNLER'!$A:$C,MATCH('VERİ TABANI'!$D10914,'SINIF GÜNLER'!$B:$B,0),MATCH('VERİ TABANI'!$M$1,'SINIF GÜNLER'!$A$1:$C$1,0)),"")</f>
        <v/>
      </c>
      <c r="P10914" s="28" t="str">
        <f t="array" ref="P10914">IFERROR(SEARCH(ÖĞRETMEN,'VERİ TABANI'!G10914,1),"")</f>
        <v/>
      </c>
      <c r="Q10914" s="29" t="str">
        <f t="shared" si="301"/>
        <v/>
      </c>
    </row>
    <row r="10915" spans="13:17">
      <c r="M10915" s="3" t="str">
        <f>IFERROR(INDEX('SINIF GÜNLER'!$A:$C,MATCH('VERİ TABANI'!$D10915,'SINIF GÜNLER'!$B:$B,0),MATCH('VERİ TABANI'!$M$1,'SINIF GÜNLER'!$A$1:$C$1,0)),"")</f>
        <v/>
      </c>
      <c r="P10915" s="28" t="str">
        <f t="array" ref="P10915">IFERROR(SEARCH(ÖĞRETMEN,'VERİ TABANI'!G10915,1),"")</f>
        <v/>
      </c>
      <c r="Q10915" s="29" t="str">
        <f t="shared" si="301"/>
        <v/>
      </c>
    </row>
    <row r="10916" spans="13:17">
      <c r="M10916" s="3" t="str">
        <f>IFERROR(INDEX('SINIF GÜNLER'!$A:$C,MATCH('VERİ TABANI'!$D10916,'SINIF GÜNLER'!$B:$B,0),MATCH('VERİ TABANI'!$M$1,'SINIF GÜNLER'!$A$1:$C$1,0)),"")</f>
        <v/>
      </c>
      <c r="P10916" s="28" t="str">
        <f t="array" ref="P10916">IFERROR(SEARCH(ÖĞRETMEN,'VERİ TABANI'!G10916,1),"")</f>
        <v/>
      </c>
      <c r="Q10916" s="29" t="str">
        <f t="shared" si="301"/>
        <v/>
      </c>
    </row>
    <row r="10917" spans="13:17">
      <c r="M10917" s="3" t="str">
        <f>IFERROR(INDEX('SINIF GÜNLER'!$A:$C,MATCH('VERİ TABANI'!$D10917,'SINIF GÜNLER'!$B:$B,0),MATCH('VERİ TABANI'!$M$1,'SINIF GÜNLER'!$A$1:$C$1,0)),"")</f>
        <v/>
      </c>
      <c r="P10917" s="28" t="str">
        <f t="array" ref="P10917">IFERROR(SEARCH(ÖĞRETMEN,'VERİ TABANI'!G10917,1),"")</f>
        <v/>
      </c>
      <c r="Q10917" s="29" t="str">
        <f t="shared" si="301"/>
        <v/>
      </c>
    </row>
    <row r="10918" spans="13:17">
      <c r="M10918" s="3" t="str">
        <f>IFERROR(INDEX('SINIF GÜNLER'!$A:$C,MATCH('VERİ TABANI'!$D10918,'SINIF GÜNLER'!$B:$B,0),MATCH('VERİ TABANI'!$M$1,'SINIF GÜNLER'!$A$1:$C$1,0)),"")</f>
        <v/>
      </c>
      <c r="P10918" s="28" t="str">
        <f t="array" ref="P10918">IFERROR(SEARCH(ÖĞRETMEN,'VERİ TABANI'!G10918,1),"")</f>
        <v/>
      </c>
      <c r="Q10918" s="29" t="str">
        <f t="shared" si="301"/>
        <v/>
      </c>
    </row>
    <row r="10919" spans="13:17">
      <c r="M10919" s="3" t="str">
        <f>IFERROR(INDEX('SINIF GÜNLER'!$A:$C,MATCH('VERİ TABANI'!$D10919,'SINIF GÜNLER'!$B:$B,0),MATCH('VERİ TABANI'!$M$1,'SINIF GÜNLER'!$A$1:$C$1,0)),"")</f>
        <v/>
      </c>
      <c r="P10919" s="28" t="str">
        <f t="array" ref="P10919">IFERROR(SEARCH(ÖĞRETMEN,'VERİ TABANI'!G10919,1),"")</f>
        <v/>
      </c>
      <c r="Q10919" s="29" t="str">
        <f t="shared" si="301"/>
        <v/>
      </c>
    </row>
    <row r="10920" spans="13:17">
      <c r="M10920" s="3" t="str">
        <f>IFERROR(INDEX('SINIF GÜNLER'!$A:$C,MATCH('VERİ TABANI'!$D10920,'SINIF GÜNLER'!$B:$B,0),MATCH('VERİ TABANI'!$M$1,'SINIF GÜNLER'!$A$1:$C$1,0)),"")</f>
        <v/>
      </c>
      <c r="P10920" s="28" t="str">
        <f t="array" ref="P10920">IFERROR(SEARCH(ÖĞRETMEN,'VERİ TABANI'!G10920,1),"")</f>
        <v/>
      </c>
      <c r="Q10920" s="29" t="str">
        <f t="shared" si="301"/>
        <v/>
      </c>
    </row>
    <row r="10921" spans="13:17">
      <c r="M10921" s="3" t="str">
        <f>IFERROR(INDEX('SINIF GÜNLER'!$A:$C,MATCH('VERİ TABANI'!$D10921,'SINIF GÜNLER'!$B:$B,0),MATCH('VERİ TABANI'!$M$1,'SINIF GÜNLER'!$A$1:$C$1,0)),"")</f>
        <v/>
      </c>
      <c r="P10921" s="28" t="str">
        <f t="array" ref="P10921">IFERROR(SEARCH(ÖĞRETMEN,'VERİ TABANI'!G10921,1),"")</f>
        <v/>
      </c>
      <c r="Q10921" s="29" t="str">
        <f t="shared" si="301"/>
        <v/>
      </c>
    </row>
    <row r="10922" spans="13:17">
      <c r="M10922" s="3" t="str">
        <f>IFERROR(INDEX('SINIF GÜNLER'!$A:$C,MATCH('VERİ TABANI'!$D10922,'SINIF GÜNLER'!$B:$B,0),MATCH('VERİ TABANI'!$M$1,'SINIF GÜNLER'!$A$1:$C$1,0)),"")</f>
        <v/>
      </c>
      <c r="P10922" s="28" t="str">
        <f t="array" ref="P10922">IFERROR(SEARCH(ÖĞRETMEN,'VERİ TABANI'!G10922,1),"")</f>
        <v/>
      </c>
      <c r="Q10922" s="29" t="str">
        <f t="shared" si="301"/>
        <v/>
      </c>
    </row>
    <row r="10923" spans="13:17">
      <c r="M10923" s="3" t="str">
        <f>IFERROR(INDEX('SINIF GÜNLER'!$A:$C,MATCH('VERİ TABANI'!$D10923,'SINIF GÜNLER'!$B:$B,0),MATCH('VERİ TABANI'!$M$1,'SINIF GÜNLER'!$A$1:$C$1,0)),"")</f>
        <v/>
      </c>
      <c r="P10923" s="28" t="str">
        <f t="array" ref="P10923">IFERROR(SEARCH(ÖĞRETMEN,'VERİ TABANI'!G10923,1),"")</f>
        <v/>
      </c>
      <c r="Q10923" s="29" t="str">
        <f t="shared" si="301"/>
        <v/>
      </c>
    </row>
    <row r="10924" spans="13:17">
      <c r="M10924" s="3" t="str">
        <f>IFERROR(INDEX('SINIF GÜNLER'!$A:$C,MATCH('VERİ TABANI'!$D10924,'SINIF GÜNLER'!$B:$B,0),MATCH('VERİ TABANI'!$M$1,'SINIF GÜNLER'!$A$1:$C$1,0)),"")</f>
        <v/>
      </c>
      <c r="P10924" s="28" t="str">
        <f t="array" ref="P10924">IFERROR(SEARCH(ÖĞRETMEN,'VERİ TABANI'!G10924,1),"")</f>
        <v/>
      </c>
      <c r="Q10924" s="29" t="str">
        <f t="shared" si="301"/>
        <v/>
      </c>
    </row>
    <row r="10925" spans="13:17">
      <c r="M10925" s="3" t="str">
        <f>IFERROR(INDEX('SINIF GÜNLER'!$A:$C,MATCH('VERİ TABANI'!$D10925,'SINIF GÜNLER'!$B:$B,0),MATCH('VERİ TABANI'!$M$1,'SINIF GÜNLER'!$A$1:$C$1,0)),"")</f>
        <v/>
      </c>
      <c r="P10925" s="28" t="str">
        <f t="array" ref="P10925">IFERROR(SEARCH(ÖĞRETMEN,'VERİ TABANI'!G10925,1),"")</f>
        <v/>
      </c>
      <c r="Q10925" s="29" t="str">
        <f t="shared" si="301"/>
        <v/>
      </c>
    </row>
    <row r="10926" spans="13:17">
      <c r="M10926" s="3" t="str">
        <f>IFERROR(INDEX('SINIF GÜNLER'!$A:$C,MATCH('VERİ TABANI'!$D10926,'SINIF GÜNLER'!$B:$B,0),MATCH('VERİ TABANI'!$M$1,'SINIF GÜNLER'!$A$1:$C$1,0)),"")</f>
        <v/>
      </c>
      <c r="P10926" s="28" t="str">
        <f t="array" ref="P10926">IFERROR(SEARCH(ÖĞRETMEN,'VERİ TABANI'!G10926,1),"")</f>
        <v/>
      </c>
      <c r="Q10926" s="29" t="str">
        <f t="shared" si="301"/>
        <v/>
      </c>
    </row>
    <row r="10927" spans="13:17">
      <c r="M10927" s="3" t="str">
        <f>IFERROR(INDEX('SINIF GÜNLER'!$A:$C,MATCH('VERİ TABANI'!$D10927,'SINIF GÜNLER'!$B:$B,0),MATCH('VERİ TABANI'!$M$1,'SINIF GÜNLER'!$A$1:$C$1,0)),"")</f>
        <v/>
      </c>
      <c r="P10927" s="28" t="str">
        <f t="array" ref="P10927">IFERROR(SEARCH(ÖĞRETMEN,'VERİ TABANI'!G10927,1),"")</f>
        <v/>
      </c>
      <c r="Q10927" s="29" t="str">
        <f t="shared" si="301"/>
        <v/>
      </c>
    </row>
    <row r="10928" spans="13:17">
      <c r="M10928" s="3" t="str">
        <f>IFERROR(INDEX('SINIF GÜNLER'!$A:$C,MATCH('VERİ TABANI'!$D10928,'SINIF GÜNLER'!$B:$B,0),MATCH('VERİ TABANI'!$M$1,'SINIF GÜNLER'!$A$1:$C$1,0)),"")</f>
        <v/>
      </c>
      <c r="P10928" s="28" t="str">
        <f t="array" ref="P10928">IFERROR(SEARCH(ÖĞRETMEN,'VERİ TABANI'!G10928,1),"")</f>
        <v/>
      </c>
      <c r="Q10928" s="29" t="str">
        <f t="shared" si="301"/>
        <v/>
      </c>
    </row>
    <row r="10929" spans="13:17">
      <c r="M10929" s="3" t="str">
        <f>IFERROR(INDEX('SINIF GÜNLER'!$A:$C,MATCH('VERİ TABANI'!$D10929,'SINIF GÜNLER'!$B:$B,0),MATCH('VERİ TABANI'!$M$1,'SINIF GÜNLER'!$A$1:$C$1,0)),"")</f>
        <v/>
      </c>
      <c r="P10929" s="28" t="str">
        <f t="array" ref="P10929">IFERROR(SEARCH(ÖĞRETMEN,'VERİ TABANI'!G10929,1),"")</f>
        <v/>
      </c>
      <c r="Q10929" s="29" t="str">
        <f t="shared" si="301"/>
        <v/>
      </c>
    </row>
    <row r="10930" spans="13:17">
      <c r="M10930" s="3" t="str">
        <f>IFERROR(INDEX('SINIF GÜNLER'!$A:$C,MATCH('VERİ TABANI'!$D10930,'SINIF GÜNLER'!$B:$B,0),MATCH('VERİ TABANI'!$M$1,'SINIF GÜNLER'!$A$1:$C$1,0)),"")</f>
        <v/>
      </c>
      <c r="P10930" s="28" t="str">
        <f t="array" ref="P10930">IFERROR(SEARCH(ÖĞRETMEN,'VERİ TABANI'!G10930,1),"")</f>
        <v/>
      </c>
      <c r="Q10930" s="29" t="str">
        <f t="shared" si="301"/>
        <v/>
      </c>
    </row>
    <row r="10931" spans="13:17">
      <c r="M10931" s="3" t="str">
        <f>IFERROR(INDEX('SINIF GÜNLER'!$A:$C,MATCH('VERİ TABANI'!$D10931,'SINIF GÜNLER'!$B:$B,0),MATCH('VERİ TABANI'!$M$1,'SINIF GÜNLER'!$A$1:$C$1,0)),"")</f>
        <v/>
      </c>
      <c r="P10931" s="28" t="str">
        <f t="array" ref="P10931">IFERROR(SEARCH(ÖĞRETMEN,'VERİ TABANI'!G10931,1),"")</f>
        <v/>
      </c>
      <c r="Q10931" s="29" t="str">
        <f t="shared" si="301"/>
        <v/>
      </c>
    </row>
    <row r="10932" spans="13:17">
      <c r="M10932" s="3" t="str">
        <f>IFERROR(INDEX('SINIF GÜNLER'!$A:$C,MATCH('VERİ TABANI'!$D10932,'SINIF GÜNLER'!$B:$B,0),MATCH('VERİ TABANI'!$M$1,'SINIF GÜNLER'!$A$1:$C$1,0)),"")</f>
        <v/>
      </c>
      <c r="P10932" s="28" t="str">
        <f t="array" ref="P10932">IFERROR(SEARCH(ÖĞRETMEN,'VERİ TABANI'!G10932,1),"")</f>
        <v/>
      </c>
      <c r="Q10932" s="29" t="str">
        <f t="shared" si="301"/>
        <v/>
      </c>
    </row>
    <row r="10933" spans="13:17">
      <c r="M10933" s="3" t="str">
        <f>IFERROR(INDEX('SINIF GÜNLER'!$A:$C,MATCH('VERİ TABANI'!$D10933,'SINIF GÜNLER'!$B:$B,0),MATCH('VERİ TABANI'!$M$1,'SINIF GÜNLER'!$A$1:$C$1,0)),"")</f>
        <v/>
      </c>
      <c r="P10933" s="28" t="str">
        <f t="array" ref="P10933">IFERROR(SEARCH(ÖĞRETMEN,'VERİ TABANI'!G10933,1),"")</f>
        <v/>
      </c>
      <c r="Q10933" s="29" t="str">
        <f t="shared" si="301"/>
        <v/>
      </c>
    </row>
    <row r="10934" spans="13:17">
      <c r="M10934" s="3" t="str">
        <f>IFERROR(INDEX('SINIF GÜNLER'!$A:$C,MATCH('VERİ TABANI'!$D10934,'SINIF GÜNLER'!$B:$B,0),MATCH('VERİ TABANI'!$M$1,'SINIF GÜNLER'!$A$1:$C$1,0)),"")</f>
        <v/>
      </c>
      <c r="P10934" s="28" t="str">
        <f t="array" ref="P10934">IFERROR(SEARCH(ÖĞRETMEN,'VERİ TABANI'!G10934,1),"")</f>
        <v/>
      </c>
      <c r="Q10934" s="29" t="str">
        <f t="shared" si="301"/>
        <v/>
      </c>
    </row>
    <row r="10935" spans="13:17">
      <c r="M10935" s="3" t="str">
        <f>IFERROR(INDEX('SINIF GÜNLER'!$A:$C,MATCH('VERİ TABANI'!$D10935,'SINIF GÜNLER'!$B:$B,0),MATCH('VERİ TABANI'!$M$1,'SINIF GÜNLER'!$A$1:$C$1,0)),"")</f>
        <v/>
      </c>
      <c r="P10935" s="28" t="str">
        <f t="array" ref="P10935">IFERROR(SEARCH(ÖĞRETMEN,'VERİ TABANI'!G10935,1),"")</f>
        <v/>
      </c>
      <c r="Q10935" s="29" t="str">
        <f t="shared" si="301"/>
        <v/>
      </c>
    </row>
    <row r="10936" spans="13:17">
      <c r="M10936" s="3" t="str">
        <f>IFERROR(INDEX('SINIF GÜNLER'!$A:$C,MATCH('VERİ TABANI'!$D10936,'SINIF GÜNLER'!$B:$B,0),MATCH('VERİ TABANI'!$M$1,'SINIF GÜNLER'!$A$1:$C$1,0)),"")</f>
        <v/>
      </c>
      <c r="P10936" s="28" t="str">
        <f t="array" ref="P10936">IFERROR(SEARCH(ÖĞRETMEN,'VERİ TABANI'!G10936,1),"")</f>
        <v/>
      </c>
      <c r="Q10936" s="29" t="str">
        <f t="shared" si="301"/>
        <v/>
      </c>
    </row>
    <row r="10937" spans="13:17">
      <c r="M10937" s="3" t="str">
        <f>IFERROR(INDEX('SINIF GÜNLER'!$A:$C,MATCH('VERİ TABANI'!$D10937,'SINIF GÜNLER'!$B:$B,0),MATCH('VERİ TABANI'!$M$1,'SINIF GÜNLER'!$A$1:$C$1,0)),"")</f>
        <v/>
      </c>
      <c r="P10937" s="28" t="str">
        <f t="array" ref="P10937">IFERROR(SEARCH(ÖĞRETMEN,'VERİ TABANI'!G10937,1),"")</f>
        <v/>
      </c>
      <c r="Q10937" s="29" t="str">
        <f t="shared" si="301"/>
        <v/>
      </c>
    </row>
    <row r="10938" spans="13:17">
      <c r="M10938" s="3" t="str">
        <f>IFERROR(INDEX('SINIF GÜNLER'!$A:$C,MATCH('VERİ TABANI'!$D10938,'SINIF GÜNLER'!$B:$B,0),MATCH('VERİ TABANI'!$M$1,'SINIF GÜNLER'!$A$1:$C$1,0)),"")</f>
        <v/>
      </c>
      <c r="P10938" s="28" t="str">
        <f t="array" ref="P10938">IFERROR(SEARCH(ÖĞRETMEN,'VERİ TABANI'!G10938,1),"")</f>
        <v/>
      </c>
      <c r="Q10938" s="29" t="str">
        <f t="shared" si="301"/>
        <v/>
      </c>
    </row>
    <row r="10939" spans="13:17">
      <c r="M10939" s="3" t="str">
        <f>IFERROR(INDEX('SINIF GÜNLER'!$A:$C,MATCH('VERİ TABANI'!$D10939,'SINIF GÜNLER'!$B:$B,0),MATCH('VERİ TABANI'!$M$1,'SINIF GÜNLER'!$A$1:$C$1,0)),"")</f>
        <v/>
      </c>
      <c r="P10939" s="28" t="str">
        <f t="array" ref="P10939">IFERROR(SEARCH(ÖĞRETMEN,'VERİ TABANI'!G10939,1),"")</f>
        <v/>
      </c>
      <c r="Q10939" s="29" t="str">
        <f t="shared" si="301"/>
        <v/>
      </c>
    </row>
    <row r="10940" spans="13:17">
      <c r="M10940" s="3" t="str">
        <f>IFERROR(INDEX('SINIF GÜNLER'!$A:$C,MATCH('VERİ TABANI'!$D10940,'SINIF GÜNLER'!$B:$B,0),MATCH('VERİ TABANI'!$M$1,'SINIF GÜNLER'!$A$1:$C$1,0)),"")</f>
        <v/>
      </c>
      <c r="P10940" s="28" t="str">
        <f t="array" ref="P10940">IFERROR(SEARCH(ÖĞRETMEN,'VERİ TABANI'!G10940,1),"")</f>
        <v/>
      </c>
      <c r="Q10940" s="29" t="str">
        <f t="shared" si="301"/>
        <v/>
      </c>
    </row>
    <row r="10941" spans="13:17">
      <c r="M10941" s="3" t="str">
        <f>IFERROR(INDEX('SINIF GÜNLER'!$A:$C,MATCH('VERİ TABANI'!$D10941,'SINIF GÜNLER'!$B:$B,0),MATCH('VERİ TABANI'!$M$1,'SINIF GÜNLER'!$A$1:$C$1,0)),"")</f>
        <v/>
      </c>
      <c r="P10941" s="28" t="str">
        <f t="array" ref="P10941">IFERROR(SEARCH(ÖĞRETMEN,'VERİ TABANI'!G10941,1),"")</f>
        <v/>
      </c>
      <c r="Q10941" s="29" t="str">
        <f t="shared" si="301"/>
        <v/>
      </c>
    </row>
    <row r="10942" spans="13:17">
      <c r="M10942" s="3" t="str">
        <f>IFERROR(INDEX('SINIF GÜNLER'!$A:$C,MATCH('VERİ TABANI'!$D10942,'SINIF GÜNLER'!$B:$B,0),MATCH('VERİ TABANI'!$M$1,'SINIF GÜNLER'!$A$1:$C$1,0)),"")</f>
        <v/>
      </c>
      <c r="P10942" s="28" t="str">
        <f t="array" ref="P10942">IFERROR(SEARCH(ÖĞRETMEN,'VERİ TABANI'!G10942,1),"")</f>
        <v/>
      </c>
      <c r="Q10942" s="29" t="str">
        <f t="shared" si="301"/>
        <v/>
      </c>
    </row>
    <row r="10943" spans="13:17">
      <c r="M10943" s="3" t="str">
        <f>IFERROR(INDEX('SINIF GÜNLER'!$A:$C,MATCH('VERİ TABANI'!$D10943,'SINIF GÜNLER'!$B:$B,0),MATCH('VERİ TABANI'!$M$1,'SINIF GÜNLER'!$A$1:$C$1,0)),"")</f>
        <v/>
      </c>
      <c r="P10943" s="28" t="str">
        <f t="array" ref="P10943">IFERROR(SEARCH(ÖĞRETMEN,'VERİ TABANI'!G10943,1),"")</f>
        <v/>
      </c>
      <c r="Q10943" s="29" t="str">
        <f t="shared" si="301"/>
        <v/>
      </c>
    </row>
    <row r="10944" spans="13:17">
      <c r="M10944" s="3" t="str">
        <f>IFERROR(INDEX('SINIF GÜNLER'!$A:$C,MATCH('VERİ TABANI'!$D10944,'SINIF GÜNLER'!$B:$B,0),MATCH('VERİ TABANI'!$M$1,'SINIF GÜNLER'!$A$1:$C$1,0)),"")</f>
        <v/>
      </c>
      <c r="P10944" s="28" t="str">
        <f t="array" ref="P10944">IFERROR(SEARCH(ÖĞRETMEN,'VERİ TABANI'!G10944,1),"")</f>
        <v/>
      </c>
      <c r="Q10944" s="29" t="str">
        <f t="shared" si="301"/>
        <v/>
      </c>
    </row>
    <row r="10945" spans="13:17">
      <c r="M10945" s="3" t="str">
        <f>IFERROR(INDEX('SINIF GÜNLER'!$A:$C,MATCH('VERİ TABANI'!$D10945,'SINIF GÜNLER'!$B:$B,0),MATCH('VERİ TABANI'!$M$1,'SINIF GÜNLER'!$A$1:$C$1,0)),"")</f>
        <v/>
      </c>
      <c r="P10945" s="28" t="str">
        <f t="array" ref="P10945">IFERROR(SEARCH(ÖĞRETMEN,'VERİ TABANI'!G10945,1),"")</f>
        <v/>
      </c>
      <c r="Q10945" s="29" t="str">
        <f t="shared" si="301"/>
        <v/>
      </c>
    </row>
    <row r="10946" spans="13:17">
      <c r="M10946" s="3" t="str">
        <f>IFERROR(INDEX('SINIF GÜNLER'!$A:$C,MATCH('VERİ TABANI'!$D10946,'SINIF GÜNLER'!$B:$B,0),MATCH('VERİ TABANI'!$M$1,'SINIF GÜNLER'!$A$1:$C$1,0)),"")</f>
        <v/>
      </c>
      <c r="P10946" s="28" t="str">
        <f t="array" ref="P10946">IFERROR(SEARCH(ÖĞRETMEN,'VERİ TABANI'!G10946,1),"")</f>
        <v/>
      </c>
      <c r="Q10946" s="29" t="str">
        <f t="shared" si="301"/>
        <v/>
      </c>
    </row>
    <row r="10947" spans="13:17">
      <c r="M10947" s="3" t="str">
        <f>IFERROR(INDEX('SINIF GÜNLER'!$A:$C,MATCH('VERİ TABANI'!$D10947,'SINIF GÜNLER'!$B:$B,0),MATCH('VERİ TABANI'!$M$1,'SINIF GÜNLER'!$A$1:$C$1,0)),"")</f>
        <v/>
      </c>
      <c r="P10947" s="28" t="str">
        <f t="array" ref="P10947">IFERROR(SEARCH(ÖĞRETMEN,'VERİ TABANI'!G10947,1),"")</f>
        <v/>
      </c>
      <c r="Q10947" s="29" t="str">
        <f t="shared" si="301"/>
        <v/>
      </c>
    </row>
    <row r="10948" spans="13:17">
      <c r="M10948" s="3" t="str">
        <f>IFERROR(INDEX('SINIF GÜNLER'!$A:$C,MATCH('VERİ TABANI'!$D10948,'SINIF GÜNLER'!$B:$B,0),MATCH('VERİ TABANI'!$M$1,'SINIF GÜNLER'!$A$1:$C$1,0)),"")</f>
        <v/>
      </c>
      <c r="P10948" s="28" t="str">
        <f t="array" ref="P10948">IFERROR(SEARCH(ÖĞRETMEN,'VERİ TABANI'!G10948,1),"")</f>
        <v/>
      </c>
      <c r="Q10948" s="29" t="str">
        <f t="shared" si="301"/>
        <v/>
      </c>
    </row>
    <row r="10949" spans="13:17">
      <c r="M10949" s="3" t="str">
        <f>IFERROR(INDEX('SINIF GÜNLER'!$A:$C,MATCH('VERİ TABANI'!$D10949,'SINIF GÜNLER'!$B:$B,0),MATCH('VERİ TABANI'!$M$1,'SINIF GÜNLER'!$A$1:$C$1,0)),"")</f>
        <v/>
      </c>
      <c r="P10949" s="28" t="str">
        <f t="array" ref="P10949">IFERROR(SEARCH(ÖĞRETMEN,'VERİ TABANI'!G10949,1),"")</f>
        <v/>
      </c>
      <c r="Q10949" s="29" t="str">
        <f t="shared" si="301"/>
        <v/>
      </c>
    </row>
    <row r="10950" spans="13:17">
      <c r="M10950" s="3" t="str">
        <f>IFERROR(INDEX('SINIF GÜNLER'!$A:$C,MATCH('VERİ TABANI'!$D10950,'SINIF GÜNLER'!$B:$B,0),MATCH('VERİ TABANI'!$M$1,'SINIF GÜNLER'!$A$1:$C$1,0)),"")</f>
        <v/>
      </c>
      <c r="P10950" s="28" t="str">
        <f t="array" ref="P10950">IFERROR(SEARCH(ÖĞRETMEN,'VERİ TABANI'!G10950,1),"")</f>
        <v/>
      </c>
      <c r="Q10950" s="29" t="str">
        <f t="shared" si="301"/>
        <v/>
      </c>
    </row>
    <row r="10951" spans="13:17">
      <c r="M10951" s="3" t="str">
        <f>IFERROR(INDEX('SINIF GÜNLER'!$A:$C,MATCH('VERİ TABANI'!$D10951,'SINIF GÜNLER'!$B:$B,0),MATCH('VERİ TABANI'!$M$1,'SINIF GÜNLER'!$A$1:$C$1,0)),"")</f>
        <v/>
      </c>
      <c r="P10951" s="28" t="str">
        <f t="array" ref="P10951">IFERROR(SEARCH(ÖĞRETMEN,'VERİ TABANI'!G10951,1),"")</f>
        <v/>
      </c>
      <c r="Q10951" s="29" t="str">
        <f t="shared" si="301"/>
        <v/>
      </c>
    </row>
    <row r="10952" spans="13:17">
      <c r="M10952" s="3" t="str">
        <f>IFERROR(INDEX('SINIF GÜNLER'!$A:$C,MATCH('VERİ TABANI'!$D10952,'SINIF GÜNLER'!$B:$B,0),MATCH('VERİ TABANI'!$M$1,'SINIF GÜNLER'!$A$1:$C$1,0)),"")</f>
        <v/>
      </c>
      <c r="P10952" s="28" t="str">
        <f t="array" ref="P10952">IFERROR(SEARCH(ÖĞRETMEN,'VERİ TABANI'!G10952,1),"")</f>
        <v/>
      </c>
      <c r="Q10952" s="29" t="str">
        <f t="shared" ref="Q10952:Q11015" si="302">IF(P10952="","",ROW())</f>
        <v/>
      </c>
    </row>
    <row r="10953" spans="13:17">
      <c r="M10953" s="3" t="str">
        <f>IFERROR(INDEX('SINIF GÜNLER'!$A:$C,MATCH('VERİ TABANI'!$D10953,'SINIF GÜNLER'!$B:$B,0),MATCH('VERİ TABANI'!$M$1,'SINIF GÜNLER'!$A$1:$C$1,0)),"")</f>
        <v/>
      </c>
      <c r="P10953" s="28" t="str">
        <f t="array" ref="P10953">IFERROR(SEARCH(ÖĞRETMEN,'VERİ TABANI'!G10953,1),"")</f>
        <v/>
      </c>
      <c r="Q10953" s="29" t="str">
        <f t="shared" si="302"/>
        <v/>
      </c>
    </row>
    <row r="10954" spans="13:17">
      <c r="M10954" s="3" t="str">
        <f>IFERROR(INDEX('SINIF GÜNLER'!$A:$C,MATCH('VERİ TABANI'!$D10954,'SINIF GÜNLER'!$B:$B,0),MATCH('VERİ TABANI'!$M$1,'SINIF GÜNLER'!$A$1:$C$1,0)),"")</f>
        <v/>
      </c>
      <c r="P10954" s="28" t="str">
        <f t="array" ref="P10954">IFERROR(SEARCH(ÖĞRETMEN,'VERİ TABANI'!G10954,1),"")</f>
        <v/>
      </c>
      <c r="Q10954" s="29" t="str">
        <f t="shared" si="302"/>
        <v/>
      </c>
    </row>
    <row r="10955" spans="13:17">
      <c r="M10955" s="3" t="str">
        <f>IFERROR(INDEX('SINIF GÜNLER'!$A:$C,MATCH('VERİ TABANI'!$D10955,'SINIF GÜNLER'!$B:$B,0),MATCH('VERİ TABANI'!$M$1,'SINIF GÜNLER'!$A$1:$C$1,0)),"")</f>
        <v/>
      </c>
      <c r="P10955" s="28" t="str">
        <f t="array" ref="P10955">IFERROR(SEARCH(ÖĞRETMEN,'VERİ TABANI'!G10955,1),"")</f>
        <v/>
      </c>
      <c r="Q10955" s="29" t="str">
        <f t="shared" si="302"/>
        <v/>
      </c>
    </row>
    <row r="10956" spans="13:17">
      <c r="M10956" s="3" t="str">
        <f>IFERROR(INDEX('SINIF GÜNLER'!$A:$C,MATCH('VERİ TABANI'!$D10956,'SINIF GÜNLER'!$B:$B,0),MATCH('VERİ TABANI'!$M$1,'SINIF GÜNLER'!$A$1:$C$1,0)),"")</f>
        <v/>
      </c>
      <c r="P10956" s="28" t="str">
        <f t="array" ref="P10956">IFERROR(SEARCH(ÖĞRETMEN,'VERİ TABANI'!G10956,1),"")</f>
        <v/>
      </c>
      <c r="Q10956" s="29" t="str">
        <f t="shared" si="302"/>
        <v/>
      </c>
    </row>
    <row r="10957" spans="13:17">
      <c r="M10957" s="3" t="str">
        <f>IFERROR(INDEX('SINIF GÜNLER'!$A:$C,MATCH('VERİ TABANI'!$D10957,'SINIF GÜNLER'!$B:$B,0),MATCH('VERİ TABANI'!$M$1,'SINIF GÜNLER'!$A$1:$C$1,0)),"")</f>
        <v/>
      </c>
      <c r="P10957" s="28" t="str">
        <f t="array" ref="P10957">IFERROR(SEARCH(ÖĞRETMEN,'VERİ TABANI'!G10957,1),"")</f>
        <v/>
      </c>
      <c r="Q10957" s="29" t="str">
        <f t="shared" si="302"/>
        <v/>
      </c>
    </row>
    <row r="10958" spans="13:17">
      <c r="M10958" s="3" t="str">
        <f>IFERROR(INDEX('SINIF GÜNLER'!$A:$C,MATCH('VERİ TABANI'!$D10958,'SINIF GÜNLER'!$B:$B,0),MATCH('VERİ TABANI'!$M$1,'SINIF GÜNLER'!$A$1:$C$1,0)),"")</f>
        <v/>
      </c>
      <c r="P10958" s="28" t="str">
        <f t="array" ref="P10958">IFERROR(SEARCH(ÖĞRETMEN,'VERİ TABANI'!G10958,1),"")</f>
        <v/>
      </c>
      <c r="Q10958" s="29" t="str">
        <f t="shared" si="302"/>
        <v/>
      </c>
    </row>
    <row r="10959" spans="13:17">
      <c r="M10959" s="3" t="str">
        <f>IFERROR(INDEX('SINIF GÜNLER'!$A:$C,MATCH('VERİ TABANI'!$D10959,'SINIF GÜNLER'!$B:$B,0),MATCH('VERİ TABANI'!$M$1,'SINIF GÜNLER'!$A$1:$C$1,0)),"")</f>
        <v/>
      </c>
      <c r="P10959" s="28" t="str">
        <f t="array" ref="P10959">IFERROR(SEARCH(ÖĞRETMEN,'VERİ TABANI'!G10959,1),"")</f>
        <v/>
      </c>
      <c r="Q10959" s="29" t="str">
        <f t="shared" si="302"/>
        <v/>
      </c>
    </row>
    <row r="10960" spans="13:17">
      <c r="M10960" s="3" t="str">
        <f>IFERROR(INDEX('SINIF GÜNLER'!$A:$C,MATCH('VERİ TABANI'!$D10960,'SINIF GÜNLER'!$B:$B,0),MATCH('VERİ TABANI'!$M$1,'SINIF GÜNLER'!$A$1:$C$1,0)),"")</f>
        <v/>
      </c>
      <c r="P10960" s="28" t="str">
        <f t="array" ref="P10960">IFERROR(SEARCH(ÖĞRETMEN,'VERİ TABANI'!G10960,1),"")</f>
        <v/>
      </c>
      <c r="Q10960" s="29" t="str">
        <f t="shared" si="302"/>
        <v/>
      </c>
    </row>
    <row r="10961" spans="13:17">
      <c r="M10961" s="3" t="str">
        <f>IFERROR(INDEX('SINIF GÜNLER'!$A:$C,MATCH('VERİ TABANI'!$D10961,'SINIF GÜNLER'!$B:$B,0),MATCH('VERİ TABANI'!$M$1,'SINIF GÜNLER'!$A$1:$C$1,0)),"")</f>
        <v/>
      </c>
      <c r="P10961" s="28" t="str">
        <f t="array" ref="P10961">IFERROR(SEARCH(ÖĞRETMEN,'VERİ TABANI'!G10961,1),"")</f>
        <v/>
      </c>
      <c r="Q10961" s="29" t="str">
        <f t="shared" si="302"/>
        <v/>
      </c>
    </row>
    <row r="10962" spans="13:17">
      <c r="M10962" s="3" t="str">
        <f>IFERROR(INDEX('SINIF GÜNLER'!$A:$C,MATCH('VERİ TABANI'!$D10962,'SINIF GÜNLER'!$B:$B,0),MATCH('VERİ TABANI'!$M$1,'SINIF GÜNLER'!$A$1:$C$1,0)),"")</f>
        <v/>
      </c>
      <c r="P10962" s="28" t="str">
        <f t="array" ref="P10962">IFERROR(SEARCH(ÖĞRETMEN,'VERİ TABANI'!G10962,1),"")</f>
        <v/>
      </c>
      <c r="Q10962" s="29" t="str">
        <f t="shared" si="302"/>
        <v/>
      </c>
    </row>
    <row r="10963" spans="13:17">
      <c r="M10963" s="3" t="str">
        <f>IFERROR(INDEX('SINIF GÜNLER'!$A:$C,MATCH('VERİ TABANI'!$D10963,'SINIF GÜNLER'!$B:$B,0),MATCH('VERİ TABANI'!$M$1,'SINIF GÜNLER'!$A$1:$C$1,0)),"")</f>
        <v/>
      </c>
      <c r="P10963" s="28" t="str">
        <f t="array" ref="P10963">IFERROR(SEARCH(ÖĞRETMEN,'VERİ TABANI'!G10963,1),"")</f>
        <v/>
      </c>
      <c r="Q10963" s="29" t="str">
        <f t="shared" si="302"/>
        <v/>
      </c>
    </row>
    <row r="10964" spans="13:17">
      <c r="M10964" s="3" t="str">
        <f>IFERROR(INDEX('SINIF GÜNLER'!$A:$C,MATCH('VERİ TABANI'!$D10964,'SINIF GÜNLER'!$B:$B,0),MATCH('VERİ TABANI'!$M$1,'SINIF GÜNLER'!$A$1:$C$1,0)),"")</f>
        <v/>
      </c>
      <c r="P10964" s="28" t="str">
        <f t="array" ref="P10964">IFERROR(SEARCH(ÖĞRETMEN,'VERİ TABANI'!G10964,1),"")</f>
        <v/>
      </c>
      <c r="Q10964" s="29" t="str">
        <f t="shared" si="302"/>
        <v/>
      </c>
    </row>
    <row r="10965" spans="13:17">
      <c r="M10965" s="3" t="str">
        <f>IFERROR(INDEX('SINIF GÜNLER'!$A:$C,MATCH('VERİ TABANI'!$D10965,'SINIF GÜNLER'!$B:$B,0),MATCH('VERİ TABANI'!$M$1,'SINIF GÜNLER'!$A$1:$C$1,0)),"")</f>
        <v/>
      </c>
      <c r="P10965" s="28" t="str">
        <f t="array" ref="P10965">IFERROR(SEARCH(ÖĞRETMEN,'VERİ TABANI'!G10965,1),"")</f>
        <v/>
      </c>
      <c r="Q10965" s="29" t="str">
        <f t="shared" si="302"/>
        <v/>
      </c>
    </row>
    <row r="10966" spans="13:17">
      <c r="M10966" s="3" t="str">
        <f>IFERROR(INDEX('SINIF GÜNLER'!$A:$C,MATCH('VERİ TABANI'!$D10966,'SINIF GÜNLER'!$B:$B,0),MATCH('VERİ TABANI'!$M$1,'SINIF GÜNLER'!$A$1:$C$1,0)),"")</f>
        <v/>
      </c>
      <c r="P10966" s="28" t="str">
        <f t="array" ref="P10966">IFERROR(SEARCH(ÖĞRETMEN,'VERİ TABANI'!G10966,1),"")</f>
        <v/>
      </c>
      <c r="Q10966" s="29" t="str">
        <f t="shared" si="302"/>
        <v/>
      </c>
    </row>
    <row r="10967" spans="13:17">
      <c r="M10967" s="3" t="str">
        <f>IFERROR(INDEX('SINIF GÜNLER'!$A:$C,MATCH('VERİ TABANI'!$D10967,'SINIF GÜNLER'!$B:$B,0),MATCH('VERİ TABANI'!$M$1,'SINIF GÜNLER'!$A$1:$C$1,0)),"")</f>
        <v/>
      </c>
      <c r="P10967" s="28" t="str">
        <f t="array" ref="P10967">IFERROR(SEARCH(ÖĞRETMEN,'VERİ TABANI'!G10967,1),"")</f>
        <v/>
      </c>
      <c r="Q10967" s="29" t="str">
        <f t="shared" si="302"/>
        <v/>
      </c>
    </row>
    <row r="10968" spans="13:17">
      <c r="M10968" s="3" t="str">
        <f>IFERROR(INDEX('SINIF GÜNLER'!$A:$C,MATCH('VERİ TABANI'!$D10968,'SINIF GÜNLER'!$B:$B,0),MATCH('VERİ TABANI'!$M$1,'SINIF GÜNLER'!$A$1:$C$1,0)),"")</f>
        <v/>
      </c>
      <c r="P10968" s="28" t="str">
        <f t="array" ref="P10968">IFERROR(SEARCH(ÖĞRETMEN,'VERİ TABANI'!G10968,1),"")</f>
        <v/>
      </c>
      <c r="Q10968" s="29" t="str">
        <f t="shared" si="302"/>
        <v/>
      </c>
    </row>
    <row r="10969" spans="13:17">
      <c r="M10969" s="3" t="str">
        <f>IFERROR(INDEX('SINIF GÜNLER'!$A:$C,MATCH('VERİ TABANI'!$D10969,'SINIF GÜNLER'!$B:$B,0),MATCH('VERİ TABANI'!$M$1,'SINIF GÜNLER'!$A$1:$C$1,0)),"")</f>
        <v/>
      </c>
      <c r="P10969" s="28" t="str">
        <f t="array" ref="P10969">IFERROR(SEARCH(ÖĞRETMEN,'VERİ TABANI'!G10969,1),"")</f>
        <v/>
      </c>
      <c r="Q10969" s="29" t="str">
        <f t="shared" si="302"/>
        <v/>
      </c>
    </row>
    <row r="10970" spans="13:17">
      <c r="M10970" s="3" t="str">
        <f>IFERROR(INDEX('SINIF GÜNLER'!$A:$C,MATCH('VERİ TABANI'!$D10970,'SINIF GÜNLER'!$B:$B,0),MATCH('VERİ TABANI'!$M$1,'SINIF GÜNLER'!$A$1:$C$1,0)),"")</f>
        <v/>
      </c>
      <c r="P10970" s="28" t="str">
        <f t="array" ref="P10970">IFERROR(SEARCH(ÖĞRETMEN,'VERİ TABANI'!G10970,1),"")</f>
        <v/>
      </c>
      <c r="Q10970" s="29" t="str">
        <f t="shared" si="302"/>
        <v/>
      </c>
    </row>
    <row r="10971" spans="13:17">
      <c r="M10971" s="3" t="str">
        <f>IFERROR(INDEX('SINIF GÜNLER'!$A:$C,MATCH('VERİ TABANI'!$D10971,'SINIF GÜNLER'!$B:$B,0),MATCH('VERİ TABANI'!$M$1,'SINIF GÜNLER'!$A$1:$C$1,0)),"")</f>
        <v/>
      </c>
      <c r="P10971" s="28" t="str">
        <f t="array" ref="P10971">IFERROR(SEARCH(ÖĞRETMEN,'VERİ TABANI'!G10971,1),"")</f>
        <v/>
      </c>
      <c r="Q10971" s="29" t="str">
        <f t="shared" si="302"/>
        <v/>
      </c>
    </row>
    <row r="10972" spans="13:17">
      <c r="M10972" s="3" t="str">
        <f>IFERROR(INDEX('SINIF GÜNLER'!$A:$C,MATCH('VERİ TABANI'!$D10972,'SINIF GÜNLER'!$B:$B,0),MATCH('VERİ TABANI'!$M$1,'SINIF GÜNLER'!$A$1:$C$1,0)),"")</f>
        <v/>
      </c>
      <c r="P10972" s="28" t="str">
        <f t="array" ref="P10972">IFERROR(SEARCH(ÖĞRETMEN,'VERİ TABANI'!G10972,1),"")</f>
        <v/>
      </c>
      <c r="Q10972" s="29" t="str">
        <f t="shared" si="302"/>
        <v/>
      </c>
    </row>
    <row r="10973" spans="13:17">
      <c r="M10973" s="3" t="str">
        <f>IFERROR(INDEX('SINIF GÜNLER'!$A:$C,MATCH('VERİ TABANI'!$D10973,'SINIF GÜNLER'!$B:$B,0),MATCH('VERİ TABANI'!$M$1,'SINIF GÜNLER'!$A$1:$C$1,0)),"")</f>
        <v/>
      </c>
      <c r="P10973" s="28" t="str">
        <f t="array" ref="P10973">IFERROR(SEARCH(ÖĞRETMEN,'VERİ TABANI'!G10973,1),"")</f>
        <v/>
      </c>
      <c r="Q10973" s="29" t="str">
        <f t="shared" si="302"/>
        <v/>
      </c>
    </row>
    <row r="10974" spans="13:17">
      <c r="M10974" s="3" t="str">
        <f>IFERROR(INDEX('SINIF GÜNLER'!$A:$C,MATCH('VERİ TABANI'!$D10974,'SINIF GÜNLER'!$B:$B,0),MATCH('VERİ TABANI'!$M$1,'SINIF GÜNLER'!$A$1:$C$1,0)),"")</f>
        <v/>
      </c>
      <c r="P10974" s="28" t="str">
        <f t="array" ref="P10974">IFERROR(SEARCH(ÖĞRETMEN,'VERİ TABANI'!G10974,1),"")</f>
        <v/>
      </c>
      <c r="Q10974" s="29" t="str">
        <f t="shared" si="302"/>
        <v/>
      </c>
    </row>
    <row r="10975" spans="13:17">
      <c r="M10975" s="3" t="str">
        <f>IFERROR(INDEX('SINIF GÜNLER'!$A:$C,MATCH('VERİ TABANI'!$D10975,'SINIF GÜNLER'!$B:$B,0),MATCH('VERİ TABANI'!$M$1,'SINIF GÜNLER'!$A$1:$C$1,0)),"")</f>
        <v/>
      </c>
      <c r="P10975" s="28" t="str">
        <f t="array" ref="P10975">IFERROR(SEARCH(ÖĞRETMEN,'VERİ TABANI'!G10975,1),"")</f>
        <v/>
      </c>
      <c r="Q10975" s="29" t="str">
        <f t="shared" si="302"/>
        <v/>
      </c>
    </row>
    <row r="10976" spans="13:17">
      <c r="M10976" s="3" t="str">
        <f>IFERROR(INDEX('SINIF GÜNLER'!$A:$C,MATCH('VERİ TABANI'!$D10976,'SINIF GÜNLER'!$B:$B,0),MATCH('VERİ TABANI'!$M$1,'SINIF GÜNLER'!$A$1:$C$1,0)),"")</f>
        <v/>
      </c>
      <c r="P10976" s="28" t="str">
        <f t="array" ref="P10976">IFERROR(SEARCH(ÖĞRETMEN,'VERİ TABANI'!G10976,1),"")</f>
        <v/>
      </c>
      <c r="Q10976" s="29" t="str">
        <f t="shared" si="302"/>
        <v/>
      </c>
    </row>
    <row r="10977" spans="13:17">
      <c r="M10977" s="3" t="str">
        <f>IFERROR(INDEX('SINIF GÜNLER'!$A:$C,MATCH('VERİ TABANI'!$D10977,'SINIF GÜNLER'!$B:$B,0),MATCH('VERİ TABANI'!$M$1,'SINIF GÜNLER'!$A$1:$C$1,0)),"")</f>
        <v/>
      </c>
      <c r="P10977" s="28" t="str">
        <f t="array" ref="P10977">IFERROR(SEARCH(ÖĞRETMEN,'VERİ TABANI'!G10977,1),"")</f>
        <v/>
      </c>
      <c r="Q10977" s="29" t="str">
        <f t="shared" si="302"/>
        <v/>
      </c>
    </row>
    <row r="10978" spans="13:17">
      <c r="M10978" s="3" t="str">
        <f>IFERROR(INDEX('SINIF GÜNLER'!$A:$C,MATCH('VERİ TABANI'!$D10978,'SINIF GÜNLER'!$B:$B,0),MATCH('VERİ TABANI'!$M$1,'SINIF GÜNLER'!$A$1:$C$1,0)),"")</f>
        <v/>
      </c>
      <c r="P10978" s="28" t="str">
        <f t="array" ref="P10978">IFERROR(SEARCH(ÖĞRETMEN,'VERİ TABANI'!G10978,1),"")</f>
        <v/>
      </c>
      <c r="Q10978" s="29" t="str">
        <f t="shared" si="302"/>
        <v/>
      </c>
    </row>
    <row r="10979" spans="13:17">
      <c r="M10979" s="3" t="str">
        <f>IFERROR(INDEX('SINIF GÜNLER'!$A:$C,MATCH('VERİ TABANI'!$D10979,'SINIF GÜNLER'!$B:$B,0),MATCH('VERİ TABANI'!$M$1,'SINIF GÜNLER'!$A$1:$C$1,0)),"")</f>
        <v/>
      </c>
      <c r="P10979" s="28" t="str">
        <f t="array" ref="P10979">IFERROR(SEARCH(ÖĞRETMEN,'VERİ TABANI'!G10979,1),"")</f>
        <v/>
      </c>
      <c r="Q10979" s="29" t="str">
        <f t="shared" si="302"/>
        <v/>
      </c>
    </row>
    <row r="10980" spans="13:17">
      <c r="M10980" s="3" t="str">
        <f>IFERROR(INDEX('SINIF GÜNLER'!$A:$C,MATCH('VERİ TABANI'!$D10980,'SINIF GÜNLER'!$B:$B,0),MATCH('VERİ TABANI'!$M$1,'SINIF GÜNLER'!$A$1:$C$1,0)),"")</f>
        <v/>
      </c>
      <c r="P10980" s="28" t="str">
        <f t="array" ref="P10980">IFERROR(SEARCH(ÖĞRETMEN,'VERİ TABANI'!G10980,1),"")</f>
        <v/>
      </c>
      <c r="Q10980" s="29" t="str">
        <f t="shared" si="302"/>
        <v/>
      </c>
    </row>
    <row r="10981" spans="13:17">
      <c r="M10981" s="3" t="str">
        <f>IFERROR(INDEX('SINIF GÜNLER'!$A:$C,MATCH('VERİ TABANI'!$D10981,'SINIF GÜNLER'!$B:$B,0),MATCH('VERİ TABANI'!$M$1,'SINIF GÜNLER'!$A$1:$C$1,0)),"")</f>
        <v/>
      </c>
      <c r="P10981" s="28" t="str">
        <f t="array" ref="P10981">IFERROR(SEARCH(ÖĞRETMEN,'VERİ TABANI'!G10981,1),"")</f>
        <v/>
      </c>
      <c r="Q10981" s="29" t="str">
        <f t="shared" si="302"/>
        <v/>
      </c>
    </row>
    <row r="10982" spans="13:17">
      <c r="M10982" s="3" t="str">
        <f>IFERROR(INDEX('SINIF GÜNLER'!$A:$C,MATCH('VERİ TABANI'!$D10982,'SINIF GÜNLER'!$B:$B,0),MATCH('VERİ TABANI'!$M$1,'SINIF GÜNLER'!$A$1:$C$1,0)),"")</f>
        <v/>
      </c>
      <c r="P10982" s="28" t="str">
        <f t="array" ref="P10982">IFERROR(SEARCH(ÖĞRETMEN,'VERİ TABANI'!G10982,1),"")</f>
        <v/>
      </c>
      <c r="Q10982" s="29" t="str">
        <f t="shared" si="302"/>
        <v/>
      </c>
    </row>
    <row r="10983" spans="13:17">
      <c r="M10983" s="3" t="str">
        <f>IFERROR(INDEX('SINIF GÜNLER'!$A:$C,MATCH('VERİ TABANI'!$D10983,'SINIF GÜNLER'!$B:$B,0),MATCH('VERİ TABANI'!$M$1,'SINIF GÜNLER'!$A$1:$C$1,0)),"")</f>
        <v/>
      </c>
      <c r="P10983" s="28" t="str">
        <f t="array" ref="P10983">IFERROR(SEARCH(ÖĞRETMEN,'VERİ TABANI'!G10983,1),"")</f>
        <v/>
      </c>
      <c r="Q10983" s="29" t="str">
        <f t="shared" si="302"/>
        <v/>
      </c>
    </row>
    <row r="10984" spans="13:17">
      <c r="M10984" s="3" t="str">
        <f>IFERROR(INDEX('SINIF GÜNLER'!$A:$C,MATCH('VERİ TABANI'!$D10984,'SINIF GÜNLER'!$B:$B,0),MATCH('VERİ TABANI'!$M$1,'SINIF GÜNLER'!$A$1:$C$1,0)),"")</f>
        <v/>
      </c>
      <c r="P10984" s="28" t="str">
        <f t="array" ref="P10984">IFERROR(SEARCH(ÖĞRETMEN,'VERİ TABANI'!G10984,1),"")</f>
        <v/>
      </c>
      <c r="Q10984" s="29" t="str">
        <f t="shared" si="302"/>
        <v/>
      </c>
    </row>
    <row r="10985" spans="13:17">
      <c r="M10985" s="3" t="str">
        <f>IFERROR(INDEX('SINIF GÜNLER'!$A:$C,MATCH('VERİ TABANI'!$D10985,'SINIF GÜNLER'!$B:$B,0),MATCH('VERİ TABANI'!$M$1,'SINIF GÜNLER'!$A$1:$C$1,0)),"")</f>
        <v/>
      </c>
      <c r="P10985" s="28" t="str">
        <f t="array" ref="P10985">IFERROR(SEARCH(ÖĞRETMEN,'VERİ TABANI'!G10985,1),"")</f>
        <v/>
      </c>
      <c r="Q10985" s="29" t="str">
        <f t="shared" si="302"/>
        <v/>
      </c>
    </row>
    <row r="10986" spans="13:17">
      <c r="M10986" s="3" t="str">
        <f>IFERROR(INDEX('SINIF GÜNLER'!$A:$C,MATCH('VERİ TABANI'!$D10986,'SINIF GÜNLER'!$B:$B,0),MATCH('VERİ TABANI'!$M$1,'SINIF GÜNLER'!$A$1:$C$1,0)),"")</f>
        <v/>
      </c>
      <c r="P10986" s="28" t="str">
        <f t="array" ref="P10986">IFERROR(SEARCH(ÖĞRETMEN,'VERİ TABANI'!G10986,1),"")</f>
        <v/>
      </c>
      <c r="Q10986" s="29" t="str">
        <f t="shared" si="302"/>
        <v/>
      </c>
    </row>
    <row r="10987" spans="13:17">
      <c r="M10987" s="3" t="str">
        <f>IFERROR(INDEX('SINIF GÜNLER'!$A:$C,MATCH('VERİ TABANI'!$D10987,'SINIF GÜNLER'!$B:$B,0),MATCH('VERİ TABANI'!$M$1,'SINIF GÜNLER'!$A$1:$C$1,0)),"")</f>
        <v/>
      </c>
      <c r="P10987" s="28" t="str">
        <f t="array" ref="P10987">IFERROR(SEARCH(ÖĞRETMEN,'VERİ TABANI'!G10987,1),"")</f>
        <v/>
      </c>
      <c r="Q10987" s="29" t="str">
        <f t="shared" si="302"/>
        <v/>
      </c>
    </row>
    <row r="10988" spans="13:17">
      <c r="M10988" s="3" t="str">
        <f>IFERROR(INDEX('SINIF GÜNLER'!$A:$C,MATCH('VERİ TABANI'!$D10988,'SINIF GÜNLER'!$B:$B,0),MATCH('VERİ TABANI'!$M$1,'SINIF GÜNLER'!$A$1:$C$1,0)),"")</f>
        <v/>
      </c>
      <c r="P10988" s="28" t="str">
        <f t="array" ref="P10988">IFERROR(SEARCH(ÖĞRETMEN,'VERİ TABANI'!G10988,1),"")</f>
        <v/>
      </c>
      <c r="Q10988" s="29" t="str">
        <f t="shared" si="302"/>
        <v/>
      </c>
    </row>
    <row r="10989" spans="13:17">
      <c r="M10989" s="3" t="str">
        <f>IFERROR(INDEX('SINIF GÜNLER'!$A:$C,MATCH('VERİ TABANI'!$D10989,'SINIF GÜNLER'!$B:$B,0),MATCH('VERİ TABANI'!$M$1,'SINIF GÜNLER'!$A$1:$C$1,0)),"")</f>
        <v/>
      </c>
      <c r="P10989" s="28" t="str">
        <f t="array" ref="P10989">IFERROR(SEARCH(ÖĞRETMEN,'VERİ TABANI'!G10989,1),"")</f>
        <v/>
      </c>
      <c r="Q10989" s="29" t="str">
        <f t="shared" si="302"/>
        <v/>
      </c>
    </row>
    <row r="10990" spans="13:17">
      <c r="M10990" s="3" t="str">
        <f>IFERROR(INDEX('SINIF GÜNLER'!$A:$C,MATCH('VERİ TABANI'!$D10990,'SINIF GÜNLER'!$B:$B,0),MATCH('VERİ TABANI'!$M$1,'SINIF GÜNLER'!$A$1:$C$1,0)),"")</f>
        <v/>
      </c>
      <c r="P10990" s="28" t="str">
        <f t="array" ref="P10990">IFERROR(SEARCH(ÖĞRETMEN,'VERİ TABANI'!G10990,1),"")</f>
        <v/>
      </c>
      <c r="Q10990" s="29" t="str">
        <f t="shared" si="302"/>
        <v/>
      </c>
    </row>
    <row r="10991" spans="13:17">
      <c r="M10991" s="3" t="str">
        <f>IFERROR(INDEX('SINIF GÜNLER'!$A:$C,MATCH('VERİ TABANI'!$D10991,'SINIF GÜNLER'!$B:$B,0),MATCH('VERİ TABANI'!$M$1,'SINIF GÜNLER'!$A$1:$C$1,0)),"")</f>
        <v/>
      </c>
      <c r="P10991" s="28" t="str">
        <f t="array" ref="P10991">IFERROR(SEARCH(ÖĞRETMEN,'VERİ TABANI'!G10991,1),"")</f>
        <v/>
      </c>
      <c r="Q10991" s="29" t="str">
        <f t="shared" si="302"/>
        <v/>
      </c>
    </row>
    <row r="10992" spans="13:17">
      <c r="M10992" s="3" t="str">
        <f>IFERROR(INDEX('SINIF GÜNLER'!$A:$C,MATCH('VERİ TABANI'!$D10992,'SINIF GÜNLER'!$B:$B,0),MATCH('VERİ TABANI'!$M$1,'SINIF GÜNLER'!$A$1:$C$1,0)),"")</f>
        <v/>
      </c>
      <c r="P10992" s="28" t="str">
        <f t="array" ref="P10992">IFERROR(SEARCH(ÖĞRETMEN,'VERİ TABANI'!G10992,1),"")</f>
        <v/>
      </c>
      <c r="Q10992" s="29" t="str">
        <f t="shared" si="302"/>
        <v/>
      </c>
    </row>
    <row r="10993" spans="13:17">
      <c r="M10993" s="3" t="str">
        <f>IFERROR(INDEX('SINIF GÜNLER'!$A:$C,MATCH('VERİ TABANI'!$D10993,'SINIF GÜNLER'!$B:$B,0),MATCH('VERİ TABANI'!$M$1,'SINIF GÜNLER'!$A$1:$C$1,0)),"")</f>
        <v/>
      </c>
      <c r="P10993" s="28" t="str">
        <f t="array" ref="P10993">IFERROR(SEARCH(ÖĞRETMEN,'VERİ TABANI'!G10993,1),"")</f>
        <v/>
      </c>
      <c r="Q10993" s="29" t="str">
        <f t="shared" si="302"/>
        <v/>
      </c>
    </row>
    <row r="10994" spans="13:17">
      <c r="M10994" s="3" t="str">
        <f>IFERROR(INDEX('SINIF GÜNLER'!$A:$C,MATCH('VERİ TABANI'!$D10994,'SINIF GÜNLER'!$B:$B,0),MATCH('VERİ TABANI'!$M$1,'SINIF GÜNLER'!$A$1:$C$1,0)),"")</f>
        <v/>
      </c>
      <c r="P10994" s="28" t="str">
        <f t="array" ref="P10994">IFERROR(SEARCH(ÖĞRETMEN,'VERİ TABANI'!G10994,1),"")</f>
        <v/>
      </c>
      <c r="Q10994" s="29" t="str">
        <f t="shared" si="302"/>
        <v/>
      </c>
    </row>
    <row r="10995" spans="13:17">
      <c r="M10995" s="3" t="str">
        <f>IFERROR(INDEX('SINIF GÜNLER'!$A:$C,MATCH('VERİ TABANI'!$D10995,'SINIF GÜNLER'!$B:$B,0),MATCH('VERİ TABANI'!$M$1,'SINIF GÜNLER'!$A$1:$C$1,0)),"")</f>
        <v/>
      </c>
      <c r="P10995" s="28" t="str">
        <f t="array" ref="P10995">IFERROR(SEARCH(ÖĞRETMEN,'VERİ TABANI'!G10995,1),"")</f>
        <v/>
      </c>
      <c r="Q10995" s="29" t="str">
        <f t="shared" si="302"/>
        <v/>
      </c>
    </row>
    <row r="10996" spans="13:17">
      <c r="M10996" s="3" t="str">
        <f>IFERROR(INDEX('SINIF GÜNLER'!$A:$C,MATCH('VERİ TABANI'!$D10996,'SINIF GÜNLER'!$B:$B,0),MATCH('VERİ TABANI'!$M$1,'SINIF GÜNLER'!$A$1:$C$1,0)),"")</f>
        <v/>
      </c>
      <c r="P10996" s="28" t="str">
        <f t="array" ref="P10996">IFERROR(SEARCH(ÖĞRETMEN,'VERİ TABANI'!G10996,1),"")</f>
        <v/>
      </c>
      <c r="Q10996" s="29" t="str">
        <f t="shared" si="302"/>
        <v/>
      </c>
    </row>
    <row r="10997" spans="13:17">
      <c r="M10997" s="3" t="str">
        <f>IFERROR(INDEX('SINIF GÜNLER'!$A:$C,MATCH('VERİ TABANI'!$D10997,'SINIF GÜNLER'!$B:$B,0),MATCH('VERİ TABANI'!$M$1,'SINIF GÜNLER'!$A$1:$C$1,0)),"")</f>
        <v/>
      </c>
      <c r="P10997" s="28" t="str">
        <f t="array" ref="P10997">IFERROR(SEARCH(ÖĞRETMEN,'VERİ TABANI'!G10997,1),"")</f>
        <v/>
      </c>
      <c r="Q10997" s="29" t="str">
        <f t="shared" si="302"/>
        <v/>
      </c>
    </row>
    <row r="10998" spans="13:17">
      <c r="M10998" s="3" t="str">
        <f>IFERROR(INDEX('SINIF GÜNLER'!$A:$C,MATCH('VERİ TABANI'!$D10998,'SINIF GÜNLER'!$B:$B,0),MATCH('VERİ TABANI'!$M$1,'SINIF GÜNLER'!$A$1:$C$1,0)),"")</f>
        <v/>
      </c>
      <c r="P10998" s="28" t="str">
        <f t="array" ref="P10998">IFERROR(SEARCH(ÖĞRETMEN,'VERİ TABANI'!G10998,1),"")</f>
        <v/>
      </c>
      <c r="Q10998" s="29" t="str">
        <f t="shared" si="302"/>
        <v/>
      </c>
    </row>
    <row r="10999" spans="13:17">
      <c r="M10999" s="3" t="str">
        <f>IFERROR(INDEX('SINIF GÜNLER'!$A:$C,MATCH('VERİ TABANI'!$D10999,'SINIF GÜNLER'!$B:$B,0),MATCH('VERİ TABANI'!$M$1,'SINIF GÜNLER'!$A$1:$C$1,0)),"")</f>
        <v/>
      </c>
      <c r="P10999" s="28" t="str">
        <f t="array" ref="P10999">IFERROR(SEARCH(ÖĞRETMEN,'VERİ TABANI'!G10999,1),"")</f>
        <v/>
      </c>
      <c r="Q10999" s="29" t="str">
        <f t="shared" si="302"/>
        <v/>
      </c>
    </row>
    <row r="11000" spans="13:17">
      <c r="M11000" s="3" t="str">
        <f>IFERROR(INDEX('SINIF GÜNLER'!$A:$C,MATCH('VERİ TABANI'!$D11000,'SINIF GÜNLER'!$B:$B,0),MATCH('VERİ TABANI'!$M$1,'SINIF GÜNLER'!$A$1:$C$1,0)),"")</f>
        <v/>
      </c>
      <c r="P11000" s="28" t="str">
        <f t="array" ref="P11000">IFERROR(SEARCH(ÖĞRETMEN,'VERİ TABANI'!G11000,1),"")</f>
        <v/>
      </c>
      <c r="Q11000" s="29" t="str">
        <f t="shared" si="302"/>
        <v/>
      </c>
    </row>
    <row r="11001" spans="13:17">
      <c r="M11001" s="3" t="str">
        <f>IFERROR(INDEX('SINIF GÜNLER'!$A:$C,MATCH('VERİ TABANI'!$D11001,'SINIF GÜNLER'!$B:$B,0),MATCH('VERİ TABANI'!$M$1,'SINIF GÜNLER'!$A$1:$C$1,0)),"")</f>
        <v/>
      </c>
      <c r="P11001" s="28" t="str">
        <f t="array" ref="P11001">IFERROR(SEARCH(ÖĞRETMEN,'VERİ TABANI'!G11001,1),"")</f>
        <v/>
      </c>
      <c r="Q11001" s="29" t="str">
        <f t="shared" si="302"/>
        <v/>
      </c>
    </row>
    <row r="11002" spans="13:17">
      <c r="M11002" s="3" t="str">
        <f>IFERROR(INDEX('SINIF GÜNLER'!$A:$C,MATCH('VERİ TABANI'!$D11002,'SINIF GÜNLER'!$B:$B,0),MATCH('VERİ TABANI'!$M$1,'SINIF GÜNLER'!$A$1:$C$1,0)),"")</f>
        <v/>
      </c>
      <c r="P11002" s="28" t="str">
        <f t="array" ref="P11002">IFERROR(SEARCH(ÖĞRETMEN,'VERİ TABANI'!G11002,1),"")</f>
        <v/>
      </c>
      <c r="Q11002" s="29" t="str">
        <f t="shared" si="302"/>
        <v/>
      </c>
    </row>
    <row r="11003" spans="13:17">
      <c r="M11003" s="3" t="str">
        <f>IFERROR(INDEX('SINIF GÜNLER'!$A:$C,MATCH('VERİ TABANI'!$D11003,'SINIF GÜNLER'!$B:$B,0),MATCH('VERİ TABANI'!$M$1,'SINIF GÜNLER'!$A$1:$C$1,0)),"")</f>
        <v/>
      </c>
      <c r="P11003" s="28" t="str">
        <f t="array" ref="P11003">IFERROR(SEARCH(ÖĞRETMEN,'VERİ TABANI'!G11003,1),"")</f>
        <v/>
      </c>
      <c r="Q11003" s="29" t="str">
        <f t="shared" si="302"/>
        <v/>
      </c>
    </row>
    <row r="11004" spans="13:17">
      <c r="M11004" s="3" t="str">
        <f>IFERROR(INDEX('SINIF GÜNLER'!$A:$C,MATCH('VERİ TABANI'!$D11004,'SINIF GÜNLER'!$B:$B,0),MATCH('VERİ TABANI'!$M$1,'SINIF GÜNLER'!$A$1:$C$1,0)),"")</f>
        <v/>
      </c>
      <c r="P11004" s="28" t="str">
        <f t="array" ref="P11004">IFERROR(SEARCH(ÖĞRETMEN,'VERİ TABANI'!G11004,1),"")</f>
        <v/>
      </c>
      <c r="Q11004" s="29" t="str">
        <f t="shared" si="302"/>
        <v/>
      </c>
    </row>
    <row r="11005" spans="13:17">
      <c r="M11005" s="3" t="str">
        <f>IFERROR(INDEX('SINIF GÜNLER'!$A:$C,MATCH('VERİ TABANI'!$D11005,'SINIF GÜNLER'!$B:$B,0),MATCH('VERİ TABANI'!$M$1,'SINIF GÜNLER'!$A$1:$C$1,0)),"")</f>
        <v/>
      </c>
      <c r="P11005" s="28" t="str">
        <f t="array" ref="P11005">IFERROR(SEARCH(ÖĞRETMEN,'VERİ TABANI'!G11005,1),"")</f>
        <v/>
      </c>
      <c r="Q11005" s="29" t="str">
        <f t="shared" si="302"/>
        <v/>
      </c>
    </row>
    <row r="11006" spans="13:17">
      <c r="M11006" s="3" t="str">
        <f>IFERROR(INDEX('SINIF GÜNLER'!$A:$C,MATCH('VERİ TABANI'!$D11006,'SINIF GÜNLER'!$B:$B,0),MATCH('VERİ TABANI'!$M$1,'SINIF GÜNLER'!$A$1:$C$1,0)),"")</f>
        <v/>
      </c>
      <c r="P11006" s="28" t="str">
        <f t="array" ref="P11006">IFERROR(SEARCH(ÖĞRETMEN,'VERİ TABANI'!G11006,1),"")</f>
        <v/>
      </c>
      <c r="Q11006" s="29" t="str">
        <f t="shared" si="302"/>
        <v/>
      </c>
    </row>
    <row r="11007" spans="13:17">
      <c r="M11007" s="3" t="str">
        <f>IFERROR(INDEX('SINIF GÜNLER'!$A:$C,MATCH('VERİ TABANI'!$D11007,'SINIF GÜNLER'!$B:$B,0),MATCH('VERİ TABANI'!$M$1,'SINIF GÜNLER'!$A$1:$C$1,0)),"")</f>
        <v/>
      </c>
      <c r="P11007" s="28" t="str">
        <f t="array" ref="P11007">IFERROR(SEARCH(ÖĞRETMEN,'VERİ TABANI'!G11007,1),"")</f>
        <v/>
      </c>
      <c r="Q11007" s="29" t="str">
        <f t="shared" si="302"/>
        <v/>
      </c>
    </row>
    <row r="11008" spans="13:17">
      <c r="M11008" s="3" t="str">
        <f>IFERROR(INDEX('SINIF GÜNLER'!$A:$C,MATCH('VERİ TABANI'!$D11008,'SINIF GÜNLER'!$B:$B,0),MATCH('VERİ TABANI'!$M$1,'SINIF GÜNLER'!$A$1:$C$1,0)),"")</f>
        <v/>
      </c>
      <c r="P11008" s="28" t="str">
        <f t="array" ref="P11008">IFERROR(SEARCH(ÖĞRETMEN,'VERİ TABANI'!G11008,1),"")</f>
        <v/>
      </c>
      <c r="Q11008" s="29" t="str">
        <f t="shared" si="302"/>
        <v/>
      </c>
    </row>
    <row r="11009" spans="13:17">
      <c r="M11009" s="3" t="str">
        <f>IFERROR(INDEX('SINIF GÜNLER'!$A:$C,MATCH('VERİ TABANI'!$D11009,'SINIF GÜNLER'!$B:$B,0),MATCH('VERİ TABANI'!$M$1,'SINIF GÜNLER'!$A$1:$C$1,0)),"")</f>
        <v/>
      </c>
      <c r="P11009" s="28" t="str">
        <f t="array" ref="P11009">IFERROR(SEARCH(ÖĞRETMEN,'VERİ TABANI'!G11009,1),"")</f>
        <v/>
      </c>
      <c r="Q11009" s="29" t="str">
        <f t="shared" si="302"/>
        <v/>
      </c>
    </row>
    <row r="11010" spans="13:17">
      <c r="M11010" s="3" t="str">
        <f>IFERROR(INDEX('SINIF GÜNLER'!$A:$C,MATCH('VERİ TABANI'!$D11010,'SINIF GÜNLER'!$B:$B,0),MATCH('VERİ TABANI'!$M$1,'SINIF GÜNLER'!$A$1:$C$1,0)),"")</f>
        <v/>
      </c>
      <c r="P11010" s="28" t="str">
        <f t="array" ref="P11010">IFERROR(SEARCH(ÖĞRETMEN,'VERİ TABANI'!G11010,1),"")</f>
        <v/>
      </c>
      <c r="Q11010" s="29" t="str">
        <f t="shared" si="302"/>
        <v/>
      </c>
    </row>
    <row r="11011" spans="13:17">
      <c r="M11011" s="3" t="str">
        <f>IFERROR(INDEX('SINIF GÜNLER'!$A:$C,MATCH('VERİ TABANI'!$D11011,'SINIF GÜNLER'!$B:$B,0),MATCH('VERİ TABANI'!$M$1,'SINIF GÜNLER'!$A$1:$C$1,0)),"")</f>
        <v/>
      </c>
      <c r="P11011" s="28" t="str">
        <f t="array" ref="P11011">IFERROR(SEARCH(ÖĞRETMEN,'VERİ TABANI'!G11011,1),"")</f>
        <v/>
      </c>
      <c r="Q11011" s="29" t="str">
        <f t="shared" si="302"/>
        <v/>
      </c>
    </row>
    <row r="11012" spans="13:17">
      <c r="M11012" s="3" t="str">
        <f>IFERROR(INDEX('SINIF GÜNLER'!$A:$C,MATCH('VERİ TABANI'!$D11012,'SINIF GÜNLER'!$B:$B,0),MATCH('VERİ TABANI'!$M$1,'SINIF GÜNLER'!$A$1:$C$1,0)),"")</f>
        <v/>
      </c>
      <c r="P11012" s="28" t="str">
        <f t="array" ref="P11012">IFERROR(SEARCH(ÖĞRETMEN,'VERİ TABANI'!G11012,1),"")</f>
        <v/>
      </c>
      <c r="Q11012" s="29" t="str">
        <f t="shared" si="302"/>
        <v/>
      </c>
    </row>
    <row r="11013" spans="13:17">
      <c r="M11013" s="3" t="str">
        <f>IFERROR(INDEX('SINIF GÜNLER'!$A:$C,MATCH('VERİ TABANI'!$D11013,'SINIF GÜNLER'!$B:$B,0),MATCH('VERİ TABANI'!$M$1,'SINIF GÜNLER'!$A$1:$C$1,0)),"")</f>
        <v/>
      </c>
      <c r="P11013" s="28" t="str">
        <f t="array" ref="P11013">IFERROR(SEARCH(ÖĞRETMEN,'VERİ TABANI'!G11013,1),"")</f>
        <v/>
      </c>
      <c r="Q11013" s="29" t="str">
        <f t="shared" si="302"/>
        <v/>
      </c>
    </row>
    <row r="11014" spans="13:17">
      <c r="M11014" s="3" t="str">
        <f>IFERROR(INDEX('SINIF GÜNLER'!$A:$C,MATCH('VERİ TABANI'!$D11014,'SINIF GÜNLER'!$B:$B,0),MATCH('VERİ TABANI'!$M$1,'SINIF GÜNLER'!$A$1:$C$1,0)),"")</f>
        <v/>
      </c>
      <c r="P11014" s="28" t="str">
        <f t="array" ref="P11014">IFERROR(SEARCH(ÖĞRETMEN,'VERİ TABANI'!G11014,1),"")</f>
        <v/>
      </c>
      <c r="Q11014" s="29" t="str">
        <f t="shared" si="302"/>
        <v/>
      </c>
    </row>
    <row r="11015" spans="13:17">
      <c r="M11015" s="3" t="str">
        <f>IFERROR(INDEX('SINIF GÜNLER'!$A:$C,MATCH('VERİ TABANI'!$D11015,'SINIF GÜNLER'!$B:$B,0),MATCH('VERİ TABANI'!$M$1,'SINIF GÜNLER'!$A$1:$C$1,0)),"")</f>
        <v/>
      </c>
      <c r="P11015" s="28" t="str">
        <f t="array" ref="P11015">IFERROR(SEARCH(ÖĞRETMEN,'VERİ TABANI'!G11015,1),"")</f>
        <v/>
      </c>
      <c r="Q11015" s="29" t="str">
        <f t="shared" si="302"/>
        <v/>
      </c>
    </row>
    <row r="11016" spans="13:17">
      <c r="M11016" s="3" t="str">
        <f>IFERROR(INDEX('SINIF GÜNLER'!$A:$C,MATCH('VERİ TABANI'!$D11016,'SINIF GÜNLER'!$B:$B,0),MATCH('VERİ TABANI'!$M$1,'SINIF GÜNLER'!$A$1:$C$1,0)),"")</f>
        <v/>
      </c>
      <c r="P11016" s="28" t="str">
        <f t="array" ref="P11016">IFERROR(SEARCH(ÖĞRETMEN,'VERİ TABANI'!G11016,1),"")</f>
        <v/>
      </c>
      <c r="Q11016" s="29" t="str">
        <f t="shared" ref="Q11016:Q11079" si="303">IF(P11016="","",ROW())</f>
        <v/>
      </c>
    </row>
    <row r="11017" spans="13:17">
      <c r="M11017" s="3" t="str">
        <f>IFERROR(INDEX('SINIF GÜNLER'!$A:$C,MATCH('VERİ TABANI'!$D11017,'SINIF GÜNLER'!$B:$B,0),MATCH('VERİ TABANI'!$M$1,'SINIF GÜNLER'!$A$1:$C$1,0)),"")</f>
        <v/>
      </c>
      <c r="P11017" s="28" t="str">
        <f t="array" ref="P11017">IFERROR(SEARCH(ÖĞRETMEN,'VERİ TABANI'!G11017,1),"")</f>
        <v/>
      </c>
      <c r="Q11017" s="29" t="str">
        <f t="shared" si="303"/>
        <v/>
      </c>
    </row>
    <row r="11018" spans="13:17">
      <c r="M11018" s="3" t="str">
        <f>IFERROR(INDEX('SINIF GÜNLER'!$A:$C,MATCH('VERİ TABANI'!$D11018,'SINIF GÜNLER'!$B:$B,0),MATCH('VERİ TABANI'!$M$1,'SINIF GÜNLER'!$A$1:$C$1,0)),"")</f>
        <v/>
      </c>
      <c r="P11018" s="28" t="str">
        <f t="array" ref="P11018">IFERROR(SEARCH(ÖĞRETMEN,'VERİ TABANI'!G11018,1),"")</f>
        <v/>
      </c>
      <c r="Q11018" s="29" t="str">
        <f t="shared" si="303"/>
        <v/>
      </c>
    </row>
    <row r="11019" spans="13:17">
      <c r="M11019" s="3" t="str">
        <f>IFERROR(INDEX('SINIF GÜNLER'!$A:$C,MATCH('VERİ TABANI'!$D11019,'SINIF GÜNLER'!$B:$B,0),MATCH('VERİ TABANI'!$M$1,'SINIF GÜNLER'!$A$1:$C$1,0)),"")</f>
        <v/>
      </c>
      <c r="P11019" s="28" t="str">
        <f t="array" ref="P11019">IFERROR(SEARCH(ÖĞRETMEN,'VERİ TABANI'!G11019,1),"")</f>
        <v/>
      </c>
      <c r="Q11019" s="29" t="str">
        <f t="shared" si="303"/>
        <v/>
      </c>
    </row>
    <row r="11020" spans="13:17">
      <c r="M11020" s="3" t="str">
        <f>IFERROR(INDEX('SINIF GÜNLER'!$A:$C,MATCH('VERİ TABANI'!$D11020,'SINIF GÜNLER'!$B:$B,0),MATCH('VERİ TABANI'!$M$1,'SINIF GÜNLER'!$A$1:$C$1,0)),"")</f>
        <v/>
      </c>
      <c r="P11020" s="28" t="str">
        <f t="array" ref="P11020">IFERROR(SEARCH(ÖĞRETMEN,'VERİ TABANI'!G11020,1),"")</f>
        <v/>
      </c>
      <c r="Q11020" s="29" t="str">
        <f t="shared" si="303"/>
        <v/>
      </c>
    </row>
    <row r="11021" spans="13:17">
      <c r="M11021" s="3" t="str">
        <f>IFERROR(INDEX('SINIF GÜNLER'!$A:$C,MATCH('VERİ TABANI'!$D11021,'SINIF GÜNLER'!$B:$B,0),MATCH('VERİ TABANI'!$M$1,'SINIF GÜNLER'!$A$1:$C$1,0)),"")</f>
        <v/>
      </c>
      <c r="P11021" s="28" t="str">
        <f t="array" ref="P11021">IFERROR(SEARCH(ÖĞRETMEN,'VERİ TABANI'!G11021,1),"")</f>
        <v/>
      </c>
      <c r="Q11021" s="29" t="str">
        <f t="shared" si="303"/>
        <v/>
      </c>
    </row>
    <row r="11022" spans="13:17">
      <c r="M11022" s="3" t="str">
        <f>IFERROR(INDEX('SINIF GÜNLER'!$A:$C,MATCH('VERİ TABANI'!$D11022,'SINIF GÜNLER'!$B:$B,0),MATCH('VERİ TABANI'!$M$1,'SINIF GÜNLER'!$A$1:$C$1,0)),"")</f>
        <v/>
      </c>
      <c r="P11022" s="28" t="str">
        <f t="array" ref="P11022">IFERROR(SEARCH(ÖĞRETMEN,'VERİ TABANI'!G11022,1),"")</f>
        <v/>
      </c>
      <c r="Q11022" s="29" t="str">
        <f t="shared" si="303"/>
        <v/>
      </c>
    </row>
    <row r="11023" spans="13:17">
      <c r="M11023" s="3" t="str">
        <f>IFERROR(INDEX('SINIF GÜNLER'!$A:$C,MATCH('VERİ TABANI'!$D11023,'SINIF GÜNLER'!$B:$B,0),MATCH('VERİ TABANI'!$M$1,'SINIF GÜNLER'!$A$1:$C$1,0)),"")</f>
        <v/>
      </c>
      <c r="P11023" s="28" t="str">
        <f t="array" ref="P11023">IFERROR(SEARCH(ÖĞRETMEN,'VERİ TABANI'!G11023,1),"")</f>
        <v/>
      </c>
      <c r="Q11023" s="29" t="str">
        <f t="shared" si="303"/>
        <v/>
      </c>
    </row>
    <row r="11024" spans="13:17">
      <c r="M11024" s="3" t="str">
        <f>IFERROR(INDEX('SINIF GÜNLER'!$A:$C,MATCH('VERİ TABANI'!$D11024,'SINIF GÜNLER'!$B:$B,0),MATCH('VERİ TABANI'!$M$1,'SINIF GÜNLER'!$A$1:$C$1,0)),"")</f>
        <v/>
      </c>
      <c r="P11024" s="28" t="str">
        <f t="array" ref="P11024">IFERROR(SEARCH(ÖĞRETMEN,'VERİ TABANI'!G11024,1),"")</f>
        <v/>
      </c>
      <c r="Q11024" s="29" t="str">
        <f t="shared" si="303"/>
        <v/>
      </c>
    </row>
    <row r="11025" spans="13:17">
      <c r="M11025" s="3" t="str">
        <f>IFERROR(INDEX('SINIF GÜNLER'!$A:$C,MATCH('VERİ TABANI'!$D11025,'SINIF GÜNLER'!$B:$B,0),MATCH('VERİ TABANI'!$M$1,'SINIF GÜNLER'!$A$1:$C$1,0)),"")</f>
        <v/>
      </c>
      <c r="P11025" s="28" t="str">
        <f t="array" ref="P11025">IFERROR(SEARCH(ÖĞRETMEN,'VERİ TABANI'!G11025,1),"")</f>
        <v/>
      </c>
      <c r="Q11025" s="29" t="str">
        <f t="shared" si="303"/>
        <v/>
      </c>
    </row>
    <row r="11026" spans="13:17">
      <c r="M11026" s="3" t="str">
        <f>IFERROR(INDEX('SINIF GÜNLER'!$A:$C,MATCH('VERİ TABANI'!$D11026,'SINIF GÜNLER'!$B:$B,0),MATCH('VERİ TABANI'!$M$1,'SINIF GÜNLER'!$A$1:$C$1,0)),"")</f>
        <v/>
      </c>
      <c r="P11026" s="28" t="str">
        <f t="array" ref="P11026">IFERROR(SEARCH(ÖĞRETMEN,'VERİ TABANI'!G11026,1),"")</f>
        <v/>
      </c>
      <c r="Q11026" s="29" t="str">
        <f t="shared" si="303"/>
        <v/>
      </c>
    </row>
    <row r="11027" spans="13:17">
      <c r="M11027" s="3" t="str">
        <f>IFERROR(INDEX('SINIF GÜNLER'!$A:$C,MATCH('VERİ TABANI'!$D11027,'SINIF GÜNLER'!$B:$B,0),MATCH('VERİ TABANI'!$M$1,'SINIF GÜNLER'!$A$1:$C$1,0)),"")</f>
        <v/>
      </c>
      <c r="P11027" s="28" t="str">
        <f t="array" ref="P11027">IFERROR(SEARCH(ÖĞRETMEN,'VERİ TABANI'!G11027,1),"")</f>
        <v/>
      </c>
      <c r="Q11027" s="29" t="str">
        <f t="shared" si="303"/>
        <v/>
      </c>
    </row>
    <row r="11028" spans="13:17">
      <c r="M11028" s="3" t="str">
        <f>IFERROR(INDEX('SINIF GÜNLER'!$A:$C,MATCH('VERİ TABANI'!$D11028,'SINIF GÜNLER'!$B:$B,0),MATCH('VERİ TABANI'!$M$1,'SINIF GÜNLER'!$A$1:$C$1,0)),"")</f>
        <v/>
      </c>
      <c r="P11028" s="28" t="str">
        <f t="array" ref="P11028">IFERROR(SEARCH(ÖĞRETMEN,'VERİ TABANI'!G11028,1),"")</f>
        <v/>
      </c>
      <c r="Q11028" s="29" t="str">
        <f t="shared" si="303"/>
        <v/>
      </c>
    </row>
    <row r="11029" spans="13:17">
      <c r="M11029" s="3" t="str">
        <f>IFERROR(INDEX('SINIF GÜNLER'!$A:$C,MATCH('VERİ TABANI'!$D11029,'SINIF GÜNLER'!$B:$B,0),MATCH('VERİ TABANI'!$M$1,'SINIF GÜNLER'!$A$1:$C$1,0)),"")</f>
        <v/>
      </c>
      <c r="P11029" s="28" t="str">
        <f t="array" ref="P11029">IFERROR(SEARCH(ÖĞRETMEN,'VERİ TABANI'!G11029,1),"")</f>
        <v/>
      </c>
      <c r="Q11029" s="29" t="str">
        <f t="shared" si="303"/>
        <v/>
      </c>
    </row>
    <row r="11030" spans="13:17">
      <c r="M11030" s="3" t="str">
        <f>IFERROR(INDEX('SINIF GÜNLER'!$A:$C,MATCH('VERİ TABANI'!$D11030,'SINIF GÜNLER'!$B:$B,0),MATCH('VERİ TABANI'!$M$1,'SINIF GÜNLER'!$A$1:$C$1,0)),"")</f>
        <v/>
      </c>
      <c r="P11030" s="28" t="str">
        <f t="array" ref="P11030">IFERROR(SEARCH(ÖĞRETMEN,'VERİ TABANI'!G11030,1),"")</f>
        <v/>
      </c>
      <c r="Q11030" s="29" t="str">
        <f t="shared" si="303"/>
        <v/>
      </c>
    </row>
    <row r="11031" spans="13:17">
      <c r="M11031" s="3" t="str">
        <f>IFERROR(INDEX('SINIF GÜNLER'!$A:$C,MATCH('VERİ TABANI'!$D11031,'SINIF GÜNLER'!$B:$B,0),MATCH('VERİ TABANI'!$M$1,'SINIF GÜNLER'!$A$1:$C$1,0)),"")</f>
        <v/>
      </c>
      <c r="P11031" s="28" t="str">
        <f t="array" ref="P11031">IFERROR(SEARCH(ÖĞRETMEN,'VERİ TABANI'!G11031,1),"")</f>
        <v/>
      </c>
      <c r="Q11031" s="29" t="str">
        <f t="shared" si="303"/>
        <v/>
      </c>
    </row>
    <row r="11032" spans="13:17">
      <c r="M11032" s="3" t="str">
        <f>IFERROR(INDEX('SINIF GÜNLER'!$A:$C,MATCH('VERİ TABANI'!$D11032,'SINIF GÜNLER'!$B:$B,0),MATCH('VERİ TABANI'!$M$1,'SINIF GÜNLER'!$A$1:$C$1,0)),"")</f>
        <v/>
      </c>
      <c r="P11032" s="28" t="str">
        <f t="array" ref="P11032">IFERROR(SEARCH(ÖĞRETMEN,'VERİ TABANI'!G11032,1),"")</f>
        <v/>
      </c>
      <c r="Q11032" s="29" t="str">
        <f t="shared" si="303"/>
        <v/>
      </c>
    </row>
    <row r="11033" spans="13:17">
      <c r="M11033" s="3" t="str">
        <f>IFERROR(INDEX('SINIF GÜNLER'!$A:$C,MATCH('VERİ TABANI'!$D11033,'SINIF GÜNLER'!$B:$B,0),MATCH('VERİ TABANI'!$M$1,'SINIF GÜNLER'!$A$1:$C$1,0)),"")</f>
        <v/>
      </c>
      <c r="P11033" s="28" t="str">
        <f t="array" ref="P11033">IFERROR(SEARCH(ÖĞRETMEN,'VERİ TABANI'!G11033,1),"")</f>
        <v/>
      </c>
      <c r="Q11033" s="29" t="str">
        <f t="shared" si="303"/>
        <v/>
      </c>
    </row>
    <row r="11034" spans="13:17">
      <c r="M11034" s="3" t="str">
        <f>IFERROR(INDEX('SINIF GÜNLER'!$A:$C,MATCH('VERİ TABANI'!$D11034,'SINIF GÜNLER'!$B:$B,0),MATCH('VERİ TABANI'!$M$1,'SINIF GÜNLER'!$A$1:$C$1,0)),"")</f>
        <v/>
      </c>
      <c r="P11034" s="28" t="str">
        <f t="array" ref="P11034">IFERROR(SEARCH(ÖĞRETMEN,'VERİ TABANI'!G11034,1),"")</f>
        <v/>
      </c>
      <c r="Q11034" s="29" t="str">
        <f t="shared" si="303"/>
        <v/>
      </c>
    </row>
    <row r="11035" spans="13:17">
      <c r="M11035" s="3" t="str">
        <f>IFERROR(INDEX('SINIF GÜNLER'!$A:$C,MATCH('VERİ TABANI'!$D11035,'SINIF GÜNLER'!$B:$B,0),MATCH('VERİ TABANI'!$M$1,'SINIF GÜNLER'!$A$1:$C$1,0)),"")</f>
        <v/>
      </c>
      <c r="P11035" s="28" t="str">
        <f t="array" ref="P11035">IFERROR(SEARCH(ÖĞRETMEN,'VERİ TABANI'!G11035,1),"")</f>
        <v/>
      </c>
      <c r="Q11035" s="29" t="str">
        <f t="shared" si="303"/>
        <v/>
      </c>
    </row>
    <row r="11036" spans="13:17">
      <c r="M11036" s="3" t="str">
        <f>IFERROR(INDEX('SINIF GÜNLER'!$A:$C,MATCH('VERİ TABANI'!$D11036,'SINIF GÜNLER'!$B:$B,0),MATCH('VERİ TABANI'!$M$1,'SINIF GÜNLER'!$A$1:$C$1,0)),"")</f>
        <v/>
      </c>
      <c r="P11036" s="28" t="str">
        <f t="array" ref="P11036">IFERROR(SEARCH(ÖĞRETMEN,'VERİ TABANI'!G11036,1),"")</f>
        <v/>
      </c>
      <c r="Q11036" s="29" t="str">
        <f t="shared" si="303"/>
        <v/>
      </c>
    </row>
    <row r="11037" spans="13:17">
      <c r="M11037" s="3" t="str">
        <f>IFERROR(INDEX('SINIF GÜNLER'!$A:$C,MATCH('VERİ TABANI'!$D11037,'SINIF GÜNLER'!$B:$B,0),MATCH('VERİ TABANI'!$M$1,'SINIF GÜNLER'!$A$1:$C$1,0)),"")</f>
        <v/>
      </c>
      <c r="P11037" s="28" t="str">
        <f t="array" ref="P11037">IFERROR(SEARCH(ÖĞRETMEN,'VERİ TABANI'!G11037,1),"")</f>
        <v/>
      </c>
      <c r="Q11037" s="29" t="str">
        <f t="shared" si="303"/>
        <v/>
      </c>
    </row>
    <row r="11038" spans="13:17">
      <c r="M11038" s="3" t="str">
        <f>IFERROR(INDEX('SINIF GÜNLER'!$A:$C,MATCH('VERİ TABANI'!$D11038,'SINIF GÜNLER'!$B:$B,0),MATCH('VERİ TABANI'!$M$1,'SINIF GÜNLER'!$A$1:$C$1,0)),"")</f>
        <v/>
      </c>
      <c r="P11038" s="28" t="str">
        <f t="array" ref="P11038">IFERROR(SEARCH(ÖĞRETMEN,'VERİ TABANI'!G11038,1),"")</f>
        <v/>
      </c>
      <c r="Q11038" s="29" t="str">
        <f t="shared" si="303"/>
        <v/>
      </c>
    </row>
    <row r="11039" spans="13:17">
      <c r="M11039" s="3" t="str">
        <f>IFERROR(INDEX('SINIF GÜNLER'!$A:$C,MATCH('VERİ TABANI'!$D11039,'SINIF GÜNLER'!$B:$B,0),MATCH('VERİ TABANI'!$M$1,'SINIF GÜNLER'!$A$1:$C$1,0)),"")</f>
        <v/>
      </c>
      <c r="P11039" s="28" t="str">
        <f t="array" ref="P11039">IFERROR(SEARCH(ÖĞRETMEN,'VERİ TABANI'!G11039,1),"")</f>
        <v/>
      </c>
      <c r="Q11039" s="29" t="str">
        <f t="shared" si="303"/>
        <v/>
      </c>
    </row>
    <row r="11040" spans="13:17">
      <c r="M11040" s="3" t="str">
        <f>IFERROR(INDEX('SINIF GÜNLER'!$A:$C,MATCH('VERİ TABANI'!$D11040,'SINIF GÜNLER'!$B:$B,0),MATCH('VERİ TABANI'!$M$1,'SINIF GÜNLER'!$A$1:$C$1,0)),"")</f>
        <v/>
      </c>
      <c r="P11040" s="28" t="str">
        <f t="array" ref="P11040">IFERROR(SEARCH(ÖĞRETMEN,'VERİ TABANI'!G11040,1),"")</f>
        <v/>
      </c>
      <c r="Q11040" s="29" t="str">
        <f t="shared" si="303"/>
        <v/>
      </c>
    </row>
    <row r="11041" spans="13:17">
      <c r="M11041" s="3" t="str">
        <f>IFERROR(INDEX('SINIF GÜNLER'!$A:$C,MATCH('VERİ TABANI'!$D11041,'SINIF GÜNLER'!$B:$B,0),MATCH('VERİ TABANI'!$M$1,'SINIF GÜNLER'!$A$1:$C$1,0)),"")</f>
        <v/>
      </c>
      <c r="P11041" s="28" t="str">
        <f t="array" ref="P11041">IFERROR(SEARCH(ÖĞRETMEN,'VERİ TABANI'!G11041,1),"")</f>
        <v/>
      </c>
      <c r="Q11041" s="29" t="str">
        <f t="shared" si="303"/>
        <v/>
      </c>
    </row>
    <row r="11042" spans="13:17">
      <c r="M11042" s="3" t="str">
        <f>IFERROR(INDEX('SINIF GÜNLER'!$A:$C,MATCH('VERİ TABANI'!$D11042,'SINIF GÜNLER'!$B:$B,0),MATCH('VERİ TABANI'!$M$1,'SINIF GÜNLER'!$A$1:$C$1,0)),"")</f>
        <v/>
      </c>
      <c r="P11042" s="28" t="str">
        <f t="array" ref="P11042">IFERROR(SEARCH(ÖĞRETMEN,'VERİ TABANI'!G11042,1),"")</f>
        <v/>
      </c>
      <c r="Q11042" s="29" t="str">
        <f t="shared" si="303"/>
        <v/>
      </c>
    </row>
    <row r="11043" spans="13:17">
      <c r="M11043" s="3" t="str">
        <f>IFERROR(INDEX('SINIF GÜNLER'!$A:$C,MATCH('VERİ TABANI'!$D11043,'SINIF GÜNLER'!$B:$B,0),MATCH('VERİ TABANI'!$M$1,'SINIF GÜNLER'!$A$1:$C$1,0)),"")</f>
        <v/>
      </c>
      <c r="P11043" s="28" t="str">
        <f t="array" ref="P11043">IFERROR(SEARCH(ÖĞRETMEN,'VERİ TABANI'!G11043,1),"")</f>
        <v/>
      </c>
      <c r="Q11043" s="29" t="str">
        <f t="shared" si="303"/>
        <v/>
      </c>
    </row>
    <row r="11044" spans="13:17">
      <c r="M11044" s="3" t="str">
        <f>IFERROR(INDEX('SINIF GÜNLER'!$A:$C,MATCH('VERİ TABANI'!$D11044,'SINIF GÜNLER'!$B:$B,0),MATCH('VERİ TABANI'!$M$1,'SINIF GÜNLER'!$A$1:$C$1,0)),"")</f>
        <v/>
      </c>
      <c r="P11044" s="28" t="str">
        <f t="array" ref="P11044">IFERROR(SEARCH(ÖĞRETMEN,'VERİ TABANI'!G11044,1),"")</f>
        <v/>
      </c>
      <c r="Q11044" s="29" t="str">
        <f t="shared" si="303"/>
        <v/>
      </c>
    </row>
    <row r="11045" spans="13:17">
      <c r="M11045" s="3" t="str">
        <f>IFERROR(INDEX('SINIF GÜNLER'!$A:$C,MATCH('VERİ TABANI'!$D11045,'SINIF GÜNLER'!$B:$B,0),MATCH('VERİ TABANI'!$M$1,'SINIF GÜNLER'!$A$1:$C$1,0)),"")</f>
        <v/>
      </c>
      <c r="P11045" s="28" t="str">
        <f t="array" ref="P11045">IFERROR(SEARCH(ÖĞRETMEN,'VERİ TABANI'!G11045,1),"")</f>
        <v/>
      </c>
      <c r="Q11045" s="29" t="str">
        <f t="shared" si="303"/>
        <v/>
      </c>
    </row>
    <row r="11046" spans="13:17">
      <c r="M11046" s="3" t="str">
        <f>IFERROR(INDEX('SINIF GÜNLER'!$A:$C,MATCH('VERİ TABANI'!$D11046,'SINIF GÜNLER'!$B:$B,0),MATCH('VERİ TABANI'!$M$1,'SINIF GÜNLER'!$A$1:$C$1,0)),"")</f>
        <v/>
      </c>
      <c r="P11046" s="28" t="str">
        <f t="array" ref="P11046">IFERROR(SEARCH(ÖĞRETMEN,'VERİ TABANI'!G11046,1),"")</f>
        <v/>
      </c>
      <c r="Q11046" s="29" t="str">
        <f t="shared" si="303"/>
        <v/>
      </c>
    </row>
    <row r="11047" spans="13:17">
      <c r="M11047" s="3" t="str">
        <f>IFERROR(INDEX('SINIF GÜNLER'!$A:$C,MATCH('VERİ TABANI'!$D11047,'SINIF GÜNLER'!$B:$B,0),MATCH('VERİ TABANI'!$M$1,'SINIF GÜNLER'!$A$1:$C$1,0)),"")</f>
        <v/>
      </c>
      <c r="P11047" s="28" t="str">
        <f t="array" ref="P11047">IFERROR(SEARCH(ÖĞRETMEN,'VERİ TABANI'!G11047,1),"")</f>
        <v/>
      </c>
      <c r="Q11047" s="29" t="str">
        <f t="shared" si="303"/>
        <v/>
      </c>
    </row>
    <row r="11048" spans="13:17">
      <c r="M11048" s="3" t="str">
        <f>IFERROR(INDEX('SINIF GÜNLER'!$A:$C,MATCH('VERİ TABANI'!$D11048,'SINIF GÜNLER'!$B:$B,0),MATCH('VERİ TABANI'!$M$1,'SINIF GÜNLER'!$A$1:$C$1,0)),"")</f>
        <v/>
      </c>
      <c r="P11048" s="28" t="str">
        <f t="array" ref="P11048">IFERROR(SEARCH(ÖĞRETMEN,'VERİ TABANI'!G11048,1),"")</f>
        <v/>
      </c>
      <c r="Q11048" s="29" t="str">
        <f t="shared" si="303"/>
        <v/>
      </c>
    </row>
    <row r="11049" spans="13:17">
      <c r="M11049" s="3" t="str">
        <f>IFERROR(INDEX('SINIF GÜNLER'!$A:$C,MATCH('VERİ TABANI'!$D11049,'SINIF GÜNLER'!$B:$B,0),MATCH('VERİ TABANI'!$M$1,'SINIF GÜNLER'!$A$1:$C$1,0)),"")</f>
        <v/>
      </c>
      <c r="P11049" s="28" t="str">
        <f t="array" ref="P11049">IFERROR(SEARCH(ÖĞRETMEN,'VERİ TABANI'!G11049,1),"")</f>
        <v/>
      </c>
      <c r="Q11049" s="29" t="str">
        <f t="shared" si="303"/>
        <v/>
      </c>
    </row>
    <row r="11050" spans="13:17">
      <c r="M11050" s="3" t="str">
        <f>IFERROR(INDEX('SINIF GÜNLER'!$A:$C,MATCH('VERİ TABANI'!$D11050,'SINIF GÜNLER'!$B:$B,0),MATCH('VERİ TABANI'!$M$1,'SINIF GÜNLER'!$A$1:$C$1,0)),"")</f>
        <v/>
      </c>
      <c r="P11050" s="28" t="str">
        <f t="array" ref="P11050">IFERROR(SEARCH(ÖĞRETMEN,'VERİ TABANI'!G11050,1),"")</f>
        <v/>
      </c>
      <c r="Q11050" s="29" t="str">
        <f t="shared" si="303"/>
        <v/>
      </c>
    </row>
    <row r="11051" spans="13:17">
      <c r="M11051" s="3" t="str">
        <f>IFERROR(INDEX('SINIF GÜNLER'!$A:$C,MATCH('VERİ TABANI'!$D11051,'SINIF GÜNLER'!$B:$B,0),MATCH('VERİ TABANI'!$M$1,'SINIF GÜNLER'!$A$1:$C$1,0)),"")</f>
        <v/>
      </c>
      <c r="P11051" s="28" t="str">
        <f t="array" ref="P11051">IFERROR(SEARCH(ÖĞRETMEN,'VERİ TABANI'!G11051,1),"")</f>
        <v/>
      </c>
      <c r="Q11051" s="29" t="str">
        <f t="shared" si="303"/>
        <v/>
      </c>
    </row>
    <row r="11052" spans="13:17">
      <c r="M11052" s="3" t="str">
        <f>IFERROR(INDEX('SINIF GÜNLER'!$A:$C,MATCH('VERİ TABANI'!$D11052,'SINIF GÜNLER'!$B:$B,0),MATCH('VERİ TABANI'!$M$1,'SINIF GÜNLER'!$A$1:$C$1,0)),"")</f>
        <v/>
      </c>
      <c r="P11052" s="28" t="str">
        <f t="array" ref="P11052">IFERROR(SEARCH(ÖĞRETMEN,'VERİ TABANI'!G11052,1),"")</f>
        <v/>
      </c>
      <c r="Q11052" s="29" t="str">
        <f t="shared" si="303"/>
        <v/>
      </c>
    </row>
    <row r="11053" spans="13:17">
      <c r="M11053" s="3" t="str">
        <f>IFERROR(INDEX('SINIF GÜNLER'!$A:$C,MATCH('VERİ TABANI'!$D11053,'SINIF GÜNLER'!$B:$B,0),MATCH('VERİ TABANI'!$M$1,'SINIF GÜNLER'!$A$1:$C$1,0)),"")</f>
        <v/>
      </c>
      <c r="P11053" s="28" t="str">
        <f t="array" ref="P11053">IFERROR(SEARCH(ÖĞRETMEN,'VERİ TABANI'!G11053,1),"")</f>
        <v/>
      </c>
      <c r="Q11053" s="29" t="str">
        <f t="shared" si="303"/>
        <v/>
      </c>
    </row>
    <row r="11054" spans="13:17">
      <c r="M11054" s="3" t="str">
        <f>IFERROR(INDEX('SINIF GÜNLER'!$A:$C,MATCH('VERİ TABANI'!$D11054,'SINIF GÜNLER'!$B:$B,0),MATCH('VERİ TABANI'!$M$1,'SINIF GÜNLER'!$A$1:$C$1,0)),"")</f>
        <v/>
      </c>
      <c r="P11054" s="28" t="str">
        <f t="array" ref="P11054">IFERROR(SEARCH(ÖĞRETMEN,'VERİ TABANI'!G11054,1),"")</f>
        <v/>
      </c>
      <c r="Q11054" s="29" t="str">
        <f t="shared" si="303"/>
        <v/>
      </c>
    </row>
    <row r="11055" spans="13:17">
      <c r="M11055" s="3" t="str">
        <f>IFERROR(INDEX('SINIF GÜNLER'!$A:$C,MATCH('VERİ TABANI'!$D11055,'SINIF GÜNLER'!$B:$B,0),MATCH('VERİ TABANI'!$M$1,'SINIF GÜNLER'!$A$1:$C$1,0)),"")</f>
        <v/>
      </c>
      <c r="P11055" s="28" t="str">
        <f t="array" ref="P11055">IFERROR(SEARCH(ÖĞRETMEN,'VERİ TABANI'!G11055,1),"")</f>
        <v/>
      </c>
      <c r="Q11055" s="29" t="str">
        <f t="shared" si="303"/>
        <v/>
      </c>
    </row>
    <row r="11056" spans="13:17">
      <c r="M11056" s="3" t="str">
        <f>IFERROR(INDEX('SINIF GÜNLER'!$A:$C,MATCH('VERİ TABANI'!$D11056,'SINIF GÜNLER'!$B:$B,0),MATCH('VERİ TABANI'!$M$1,'SINIF GÜNLER'!$A$1:$C$1,0)),"")</f>
        <v/>
      </c>
      <c r="P11056" s="28" t="str">
        <f t="array" ref="P11056">IFERROR(SEARCH(ÖĞRETMEN,'VERİ TABANI'!G11056,1),"")</f>
        <v/>
      </c>
      <c r="Q11056" s="29" t="str">
        <f t="shared" si="303"/>
        <v/>
      </c>
    </row>
    <row r="11057" spans="13:17">
      <c r="M11057" s="3" t="str">
        <f>IFERROR(INDEX('SINIF GÜNLER'!$A:$C,MATCH('VERİ TABANI'!$D11057,'SINIF GÜNLER'!$B:$B,0),MATCH('VERİ TABANI'!$M$1,'SINIF GÜNLER'!$A$1:$C$1,0)),"")</f>
        <v/>
      </c>
      <c r="P11057" s="28" t="str">
        <f t="array" ref="P11057">IFERROR(SEARCH(ÖĞRETMEN,'VERİ TABANI'!G11057,1),"")</f>
        <v/>
      </c>
      <c r="Q11057" s="29" t="str">
        <f t="shared" si="303"/>
        <v/>
      </c>
    </row>
    <row r="11058" spans="13:17">
      <c r="M11058" s="3" t="str">
        <f>IFERROR(INDEX('SINIF GÜNLER'!$A:$C,MATCH('VERİ TABANI'!$D11058,'SINIF GÜNLER'!$B:$B,0),MATCH('VERİ TABANI'!$M$1,'SINIF GÜNLER'!$A$1:$C$1,0)),"")</f>
        <v/>
      </c>
      <c r="P11058" s="28" t="str">
        <f t="array" ref="P11058">IFERROR(SEARCH(ÖĞRETMEN,'VERİ TABANI'!G11058,1),"")</f>
        <v/>
      </c>
      <c r="Q11058" s="29" t="str">
        <f t="shared" si="303"/>
        <v/>
      </c>
    </row>
    <row r="11059" spans="13:17">
      <c r="M11059" s="3" t="str">
        <f>IFERROR(INDEX('SINIF GÜNLER'!$A:$C,MATCH('VERİ TABANI'!$D11059,'SINIF GÜNLER'!$B:$B,0),MATCH('VERİ TABANI'!$M$1,'SINIF GÜNLER'!$A$1:$C$1,0)),"")</f>
        <v/>
      </c>
      <c r="P11059" s="28" t="str">
        <f t="array" ref="P11059">IFERROR(SEARCH(ÖĞRETMEN,'VERİ TABANI'!G11059,1),"")</f>
        <v/>
      </c>
      <c r="Q11059" s="29" t="str">
        <f t="shared" si="303"/>
        <v/>
      </c>
    </row>
    <row r="11060" spans="13:17">
      <c r="M11060" s="3" t="str">
        <f>IFERROR(INDEX('SINIF GÜNLER'!$A:$C,MATCH('VERİ TABANI'!$D11060,'SINIF GÜNLER'!$B:$B,0),MATCH('VERİ TABANI'!$M$1,'SINIF GÜNLER'!$A$1:$C$1,0)),"")</f>
        <v/>
      </c>
      <c r="P11060" s="28" t="str">
        <f t="array" ref="P11060">IFERROR(SEARCH(ÖĞRETMEN,'VERİ TABANI'!G11060,1),"")</f>
        <v/>
      </c>
      <c r="Q11060" s="29" t="str">
        <f t="shared" si="303"/>
        <v/>
      </c>
    </row>
    <row r="11061" spans="13:17">
      <c r="M11061" s="3" t="str">
        <f>IFERROR(INDEX('SINIF GÜNLER'!$A:$C,MATCH('VERİ TABANI'!$D11061,'SINIF GÜNLER'!$B:$B,0),MATCH('VERİ TABANI'!$M$1,'SINIF GÜNLER'!$A$1:$C$1,0)),"")</f>
        <v/>
      </c>
      <c r="P11061" s="28" t="str">
        <f t="array" ref="P11061">IFERROR(SEARCH(ÖĞRETMEN,'VERİ TABANI'!G11061,1),"")</f>
        <v/>
      </c>
      <c r="Q11061" s="29" t="str">
        <f t="shared" si="303"/>
        <v/>
      </c>
    </row>
    <row r="11062" spans="13:17">
      <c r="M11062" s="3" t="str">
        <f>IFERROR(INDEX('SINIF GÜNLER'!$A:$C,MATCH('VERİ TABANI'!$D11062,'SINIF GÜNLER'!$B:$B,0),MATCH('VERİ TABANI'!$M$1,'SINIF GÜNLER'!$A$1:$C$1,0)),"")</f>
        <v/>
      </c>
      <c r="P11062" s="28" t="str">
        <f t="array" ref="P11062">IFERROR(SEARCH(ÖĞRETMEN,'VERİ TABANI'!G11062,1),"")</f>
        <v/>
      </c>
      <c r="Q11062" s="29" t="str">
        <f t="shared" si="303"/>
        <v/>
      </c>
    </row>
    <row r="11063" spans="13:17">
      <c r="M11063" s="3" t="str">
        <f>IFERROR(INDEX('SINIF GÜNLER'!$A:$C,MATCH('VERİ TABANI'!$D11063,'SINIF GÜNLER'!$B:$B,0),MATCH('VERİ TABANI'!$M$1,'SINIF GÜNLER'!$A$1:$C$1,0)),"")</f>
        <v/>
      </c>
      <c r="P11063" s="28" t="str">
        <f t="array" ref="P11063">IFERROR(SEARCH(ÖĞRETMEN,'VERİ TABANI'!G11063,1),"")</f>
        <v/>
      </c>
      <c r="Q11063" s="29" t="str">
        <f t="shared" si="303"/>
        <v/>
      </c>
    </row>
    <row r="11064" spans="13:17">
      <c r="M11064" s="3" t="str">
        <f>IFERROR(INDEX('SINIF GÜNLER'!$A:$C,MATCH('VERİ TABANI'!$D11064,'SINIF GÜNLER'!$B:$B,0),MATCH('VERİ TABANI'!$M$1,'SINIF GÜNLER'!$A$1:$C$1,0)),"")</f>
        <v/>
      </c>
      <c r="P11064" s="28" t="str">
        <f t="array" ref="P11064">IFERROR(SEARCH(ÖĞRETMEN,'VERİ TABANI'!G11064,1),"")</f>
        <v/>
      </c>
      <c r="Q11064" s="29" t="str">
        <f t="shared" si="303"/>
        <v/>
      </c>
    </row>
    <row r="11065" spans="13:17">
      <c r="M11065" s="3" t="str">
        <f>IFERROR(INDEX('SINIF GÜNLER'!$A:$C,MATCH('VERİ TABANI'!$D11065,'SINIF GÜNLER'!$B:$B,0),MATCH('VERİ TABANI'!$M$1,'SINIF GÜNLER'!$A$1:$C$1,0)),"")</f>
        <v/>
      </c>
      <c r="P11065" s="28" t="str">
        <f t="array" ref="P11065">IFERROR(SEARCH(ÖĞRETMEN,'VERİ TABANI'!G11065,1),"")</f>
        <v/>
      </c>
      <c r="Q11065" s="29" t="str">
        <f t="shared" si="303"/>
        <v/>
      </c>
    </row>
    <row r="11066" spans="13:17">
      <c r="M11066" s="3" t="str">
        <f>IFERROR(INDEX('SINIF GÜNLER'!$A:$C,MATCH('VERİ TABANI'!$D11066,'SINIF GÜNLER'!$B:$B,0),MATCH('VERİ TABANI'!$M$1,'SINIF GÜNLER'!$A$1:$C$1,0)),"")</f>
        <v/>
      </c>
      <c r="P11066" s="28" t="str">
        <f t="array" ref="P11066">IFERROR(SEARCH(ÖĞRETMEN,'VERİ TABANI'!G11066,1),"")</f>
        <v/>
      </c>
      <c r="Q11066" s="29" t="str">
        <f t="shared" si="303"/>
        <v/>
      </c>
    </row>
    <row r="11067" spans="13:17">
      <c r="M11067" s="3" t="str">
        <f>IFERROR(INDEX('SINIF GÜNLER'!$A:$C,MATCH('VERİ TABANI'!$D11067,'SINIF GÜNLER'!$B:$B,0),MATCH('VERİ TABANI'!$M$1,'SINIF GÜNLER'!$A$1:$C$1,0)),"")</f>
        <v/>
      </c>
      <c r="P11067" s="28" t="str">
        <f t="array" ref="P11067">IFERROR(SEARCH(ÖĞRETMEN,'VERİ TABANI'!G11067,1),"")</f>
        <v/>
      </c>
      <c r="Q11067" s="29" t="str">
        <f t="shared" si="303"/>
        <v/>
      </c>
    </row>
    <row r="11068" spans="13:17">
      <c r="M11068" s="3" t="str">
        <f>IFERROR(INDEX('SINIF GÜNLER'!$A:$C,MATCH('VERİ TABANI'!$D11068,'SINIF GÜNLER'!$B:$B,0),MATCH('VERİ TABANI'!$M$1,'SINIF GÜNLER'!$A$1:$C$1,0)),"")</f>
        <v/>
      </c>
      <c r="P11068" s="28" t="str">
        <f t="array" ref="P11068">IFERROR(SEARCH(ÖĞRETMEN,'VERİ TABANI'!G11068,1),"")</f>
        <v/>
      </c>
      <c r="Q11068" s="29" t="str">
        <f t="shared" si="303"/>
        <v/>
      </c>
    </row>
    <row r="11069" spans="13:17">
      <c r="M11069" s="3" t="str">
        <f>IFERROR(INDEX('SINIF GÜNLER'!$A:$C,MATCH('VERİ TABANI'!$D11069,'SINIF GÜNLER'!$B:$B,0),MATCH('VERİ TABANI'!$M$1,'SINIF GÜNLER'!$A$1:$C$1,0)),"")</f>
        <v/>
      </c>
      <c r="P11069" s="28" t="str">
        <f t="array" ref="P11069">IFERROR(SEARCH(ÖĞRETMEN,'VERİ TABANI'!G11069,1),"")</f>
        <v/>
      </c>
      <c r="Q11069" s="29" t="str">
        <f t="shared" si="303"/>
        <v/>
      </c>
    </row>
    <row r="11070" spans="13:17">
      <c r="M11070" s="3" t="str">
        <f>IFERROR(INDEX('SINIF GÜNLER'!$A:$C,MATCH('VERİ TABANI'!$D11070,'SINIF GÜNLER'!$B:$B,0),MATCH('VERİ TABANI'!$M$1,'SINIF GÜNLER'!$A$1:$C$1,0)),"")</f>
        <v/>
      </c>
      <c r="P11070" s="28" t="str">
        <f t="array" ref="P11070">IFERROR(SEARCH(ÖĞRETMEN,'VERİ TABANI'!G11070,1),"")</f>
        <v/>
      </c>
      <c r="Q11070" s="29" t="str">
        <f t="shared" si="303"/>
        <v/>
      </c>
    </row>
    <row r="11071" spans="13:17">
      <c r="M11071" s="3" t="str">
        <f>IFERROR(INDEX('SINIF GÜNLER'!$A:$C,MATCH('VERİ TABANI'!$D11071,'SINIF GÜNLER'!$B:$B,0),MATCH('VERİ TABANI'!$M$1,'SINIF GÜNLER'!$A$1:$C$1,0)),"")</f>
        <v/>
      </c>
      <c r="P11071" s="28" t="str">
        <f t="array" ref="P11071">IFERROR(SEARCH(ÖĞRETMEN,'VERİ TABANI'!G11071,1),"")</f>
        <v/>
      </c>
      <c r="Q11071" s="29" t="str">
        <f t="shared" si="303"/>
        <v/>
      </c>
    </row>
    <row r="11072" spans="13:17">
      <c r="M11072" s="3" t="str">
        <f>IFERROR(INDEX('SINIF GÜNLER'!$A:$C,MATCH('VERİ TABANI'!$D11072,'SINIF GÜNLER'!$B:$B,0),MATCH('VERİ TABANI'!$M$1,'SINIF GÜNLER'!$A$1:$C$1,0)),"")</f>
        <v/>
      </c>
      <c r="P11072" s="28" t="str">
        <f t="array" ref="P11072">IFERROR(SEARCH(ÖĞRETMEN,'VERİ TABANI'!G11072,1),"")</f>
        <v/>
      </c>
      <c r="Q11072" s="29" t="str">
        <f t="shared" si="303"/>
        <v/>
      </c>
    </row>
    <row r="11073" spans="13:17">
      <c r="M11073" s="3" t="str">
        <f>IFERROR(INDEX('SINIF GÜNLER'!$A:$C,MATCH('VERİ TABANI'!$D11073,'SINIF GÜNLER'!$B:$B,0),MATCH('VERİ TABANI'!$M$1,'SINIF GÜNLER'!$A$1:$C$1,0)),"")</f>
        <v/>
      </c>
      <c r="P11073" s="28" t="str">
        <f t="array" ref="P11073">IFERROR(SEARCH(ÖĞRETMEN,'VERİ TABANI'!G11073,1),"")</f>
        <v/>
      </c>
      <c r="Q11073" s="29" t="str">
        <f t="shared" si="303"/>
        <v/>
      </c>
    </row>
    <row r="11074" spans="13:17">
      <c r="M11074" s="3" t="str">
        <f>IFERROR(INDEX('SINIF GÜNLER'!$A:$C,MATCH('VERİ TABANI'!$D11074,'SINIF GÜNLER'!$B:$B,0),MATCH('VERİ TABANI'!$M$1,'SINIF GÜNLER'!$A$1:$C$1,0)),"")</f>
        <v/>
      </c>
      <c r="P11074" s="28" t="str">
        <f t="array" ref="P11074">IFERROR(SEARCH(ÖĞRETMEN,'VERİ TABANI'!G11074,1),"")</f>
        <v/>
      </c>
      <c r="Q11074" s="29" t="str">
        <f t="shared" si="303"/>
        <v/>
      </c>
    </row>
    <row r="11075" spans="13:17">
      <c r="M11075" s="3" t="str">
        <f>IFERROR(INDEX('SINIF GÜNLER'!$A:$C,MATCH('VERİ TABANI'!$D11075,'SINIF GÜNLER'!$B:$B,0),MATCH('VERİ TABANI'!$M$1,'SINIF GÜNLER'!$A$1:$C$1,0)),"")</f>
        <v/>
      </c>
      <c r="P11075" s="28" t="str">
        <f t="array" ref="P11075">IFERROR(SEARCH(ÖĞRETMEN,'VERİ TABANI'!G11075,1),"")</f>
        <v/>
      </c>
      <c r="Q11075" s="29" t="str">
        <f t="shared" si="303"/>
        <v/>
      </c>
    </row>
    <row r="11076" spans="13:17">
      <c r="M11076" s="3" t="str">
        <f>IFERROR(INDEX('SINIF GÜNLER'!$A:$C,MATCH('VERİ TABANI'!$D11076,'SINIF GÜNLER'!$B:$B,0),MATCH('VERİ TABANI'!$M$1,'SINIF GÜNLER'!$A$1:$C$1,0)),"")</f>
        <v/>
      </c>
      <c r="P11076" s="28" t="str">
        <f t="array" ref="P11076">IFERROR(SEARCH(ÖĞRETMEN,'VERİ TABANI'!G11076,1),"")</f>
        <v/>
      </c>
      <c r="Q11076" s="29" t="str">
        <f t="shared" si="303"/>
        <v/>
      </c>
    </row>
    <row r="11077" spans="13:17">
      <c r="M11077" s="3" t="str">
        <f>IFERROR(INDEX('SINIF GÜNLER'!$A:$C,MATCH('VERİ TABANI'!$D11077,'SINIF GÜNLER'!$B:$B,0),MATCH('VERİ TABANI'!$M$1,'SINIF GÜNLER'!$A$1:$C$1,0)),"")</f>
        <v/>
      </c>
      <c r="P11077" s="28" t="str">
        <f t="array" ref="P11077">IFERROR(SEARCH(ÖĞRETMEN,'VERİ TABANI'!G11077,1),"")</f>
        <v/>
      </c>
      <c r="Q11077" s="29" t="str">
        <f t="shared" si="303"/>
        <v/>
      </c>
    </row>
    <row r="11078" spans="13:17">
      <c r="M11078" s="3" t="str">
        <f>IFERROR(INDEX('SINIF GÜNLER'!$A:$C,MATCH('VERİ TABANI'!$D11078,'SINIF GÜNLER'!$B:$B,0),MATCH('VERİ TABANI'!$M$1,'SINIF GÜNLER'!$A$1:$C$1,0)),"")</f>
        <v/>
      </c>
      <c r="P11078" s="28" t="str">
        <f t="array" ref="P11078">IFERROR(SEARCH(ÖĞRETMEN,'VERİ TABANI'!G11078,1),"")</f>
        <v/>
      </c>
      <c r="Q11078" s="29" t="str">
        <f t="shared" si="303"/>
        <v/>
      </c>
    </row>
    <row r="11079" spans="13:17">
      <c r="M11079" s="3" t="str">
        <f>IFERROR(INDEX('SINIF GÜNLER'!$A:$C,MATCH('VERİ TABANI'!$D11079,'SINIF GÜNLER'!$B:$B,0),MATCH('VERİ TABANI'!$M$1,'SINIF GÜNLER'!$A$1:$C$1,0)),"")</f>
        <v/>
      </c>
      <c r="P11079" s="28" t="str">
        <f t="array" ref="P11079">IFERROR(SEARCH(ÖĞRETMEN,'VERİ TABANI'!G11079,1),"")</f>
        <v/>
      </c>
      <c r="Q11079" s="29" t="str">
        <f t="shared" si="303"/>
        <v/>
      </c>
    </row>
    <row r="11080" spans="13:17">
      <c r="M11080" s="3" t="str">
        <f>IFERROR(INDEX('SINIF GÜNLER'!$A:$C,MATCH('VERİ TABANI'!$D11080,'SINIF GÜNLER'!$B:$B,0),MATCH('VERİ TABANI'!$M$1,'SINIF GÜNLER'!$A$1:$C$1,0)),"")</f>
        <v/>
      </c>
      <c r="P11080" s="28" t="str">
        <f t="array" ref="P11080">IFERROR(SEARCH(ÖĞRETMEN,'VERİ TABANI'!G11080,1),"")</f>
        <v/>
      </c>
      <c r="Q11080" s="29" t="str">
        <f t="shared" ref="Q11080:Q11143" si="304">IF(P11080="","",ROW())</f>
        <v/>
      </c>
    </row>
    <row r="11081" spans="13:17">
      <c r="M11081" s="3" t="str">
        <f>IFERROR(INDEX('SINIF GÜNLER'!$A:$C,MATCH('VERİ TABANI'!$D11081,'SINIF GÜNLER'!$B:$B,0),MATCH('VERİ TABANI'!$M$1,'SINIF GÜNLER'!$A$1:$C$1,0)),"")</f>
        <v/>
      </c>
      <c r="P11081" s="28" t="str">
        <f t="array" ref="P11081">IFERROR(SEARCH(ÖĞRETMEN,'VERİ TABANI'!G11081,1),"")</f>
        <v/>
      </c>
      <c r="Q11081" s="29" t="str">
        <f t="shared" si="304"/>
        <v/>
      </c>
    </row>
    <row r="11082" spans="13:17">
      <c r="M11082" s="3" t="str">
        <f>IFERROR(INDEX('SINIF GÜNLER'!$A:$C,MATCH('VERİ TABANI'!$D11082,'SINIF GÜNLER'!$B:$B,0),MATCH('VERİ TABANI'!$M$1,'SINIF GÜNLER'!$A$1:$C$1,0)),"")</f>
        <v/>
      </c>
      <c r="P11082" s="28" t="str">
        <f t="array" ref="P11082">IFERROR(SEARCH(ÖĞRETMEN,'VERİ TABANI'!G11082,1),"")</f>
        <v/>
      </c>
      <c r="Q11082" s="29" t="str">
        <f t="shared" si="304"/>
        <v/>
      </c>
    </row>
    <row r="11083" spans="13:17">
      <c r="M11083" s="3" t="str">
        <f>IFERROR(INDEX('SINIF GÜNLER'!$A:$C,MATCH('VERİ TABANI'!$D11083,'SINIF GÜNLER'!$B:$B,0),MATCH('VERİ TABANI'!$M$1,'SINIF GÜNLER'!$A$1:$C$1,0)),"")</f>
        <v/>
      </c>
      <c r="P11083" s="28" t="str">
        <f t="array" ref="P11083">IFERROR(SEARCH(ÖĞRETMEN,'VERİ TABANI'!G11083,1),"")</f>
        <v/>
      </c>
      <c r="Q11083" s="29" t="str">
        <f t="shared" si="304"/>
        <v/>
      </c>
    </row>
    <row r="11084" spans="13:17">
      <c r="M11084" s="3" t="str">
        <f>IFERROR(INDEX('SINIF GÜNLER'!$A:$C,MATCH('VERİ TABANI'!$D11084,'SINIF GÜNLER'!$B:$B,0),MATCH('VERİ TABANI'!$M$1,'SINIF GÜNLER'!$A$1:$C$1,0)),"")</f>
        <v/>
      </c>
      <c r="P11084" s="28" t="str">
        <f t="array" ref="P11084">IFERROR(SEARCH(ÖĞRETMEN,'VERİ TABANI'!G11084,1),"")</f>
        <v/>
      </c>
      <c r="Q11084" s="29" t="str">
        <f t="shared" si="304"/>
        <v/>
      </c>
    </row>
    <row r="11085" spans="13:17">
      <c r="M11085" s="3" t="str">
        <f>IFERROR(INDEX('SINIF GÜNLER'!$A:$C,MATCH('VERİ TABANI'!$D11085,'SINIF GÜNLER'!$B:$B,0),MATCH('VERİ TABANI'!$M$1,'SINIF GÜNLER'!$A$1:$C$1,0)),"")</f>
        <v/>
      </c>
      <c r="P11085" s="28" t="str">
        <f t="array" ref="P11085">IFERROR(SEARCH(ÖĞRETMEN,'VERİ TABANI'!G11085,1),"")</f>
        <v/>
      </c>
      <c r="Q11085" s="29" t="str">
        <f t="shared" si="304"/>
        <v/>
      </c>
    </row>
    <row r="11086" spans="13:17">
      <c r="M11086" s="3" t="str">
        <f>IFERROR(INDEX('SINIF GÜNLER'!$A:$C,MATCH('VERİ TABANI'!$D11086,'SINIF GÜNLER'!$B:$B,0),MATCH('VERİ TABANI'!$M$1,'SINIF GÜNLER'!$A$1:$C$1,0)),"")</f>
        <v/>
      </c>
      <c r="P11086" s="28" t="str">
        <f t="array" ref="P11086">IFERROR(SEARCH(ÖĞRETMEN,'VERİ TABANI'!G11086,1),"")</f>
        <v/>
      </c>
      <c r="Q11086" s="29" t="str">
        <f t="shared" si="304"/>
        <v/>
      </c>
    </row>
    <row r="11087" spans="13:17">
      <c r="M11087" s="3" t="str">
        <f>IFERROR(INDEX('SINIF GÜNLER'!$A:$C,MATCH('VERİ TABANI'!$D11087,'SINIF GÜNLER'!$B:$B,0),MATCH('VERİ TABANI'!$M$1,'SINIF GÜNLER'!$A$1:$C$1,0)),"")</f>
        <v/>
      </c>
      <c r="P11087" s="28" t="str">
        <f t="array" ref="P11087">IFERROR(SEARCH(ÖĞRETMEN,'VERİ TABANI'!G11087,1),"")</f>
        <v/>
      </c>
      <c r="Q11087" s="29" t="str">
        <f t="shared" si="304"/>
        <v/>
      </c>
    </row>
    <row r="11088" spans="13:17">
      <c r="M11088" s="3" t="str">
        <f>IFERROR(INDEX('SINIF GÜNLER'!$A:$C,MATCH('VERİ TABANI'!$D11088,'SINIF GÜNLER'!$B:$B,0),MATCH('VERİ TABANI'!$M$1,'SINIF GÜNLER'!$A$1:$C$1,0)),"")</f>
        <v/>
      </c>
      <c r="P11088" s="28" t="str">
        <f t="array" ref="P11088">IFERROR(SEARCH(ÖĞRETMEN,'VERİ TABANI'!G11088,1),"")</f>
        <v/>
      </c>
      <c r="Q11088" s="29" t="str">
        <f t="shared" si="304"/>
        <v/>
      </c>
    </row>
    <row r="11089" spans="13:17">
      <c r="M11089" s="3" t="str">
        <f>IFERROR(INDEX('SINIF GÜNLER'!$A:$C,MATCH('VERİ TABANI'!$D11089,'SINIF GÜNLER'!$B:$B,0),MATCH('VERİ TABANI'!$M$1,'SINIF GÜNLER'!$A$1:$C$1,0)),"")</f>
        <v/>
      </c>
      <c r="P11089" s="28" t="str">
        <f t="array" ref="P11089">IFERROR(SEARCH(ÖĞRETMEN,'VERİ TABANI'!G11089,1),"")</f>
        <v/>
      </c>
      <c r="Q11089" s="29" t="str">
        <f t="shared" si="304"/>
        <v/>
      </c>
    </row>
    <row r="11090" spans="13:17">
      <c r="M11090" s="3" t="str">
        <f>IFERROR(INDEX('SINIF GÜNLER'!$A:$C,MATCH('VERİ TABANI'!$D11090,'SINIF GÜNLER'!$B:$B,0),MATCH('VERİ TABANI'!$M$1,'SINIF GÜNLER'!$A$1:$C$1,0)),"")</f>
        <v/>
      </c>
      <c r="P11090" s="28" t="str">
        <f t="array" ref="P11090">IFERROR(SEARCH(ÖĞRETMEN,'VERİ TABANI'!G11090,1),"")</f>
        <v/>
      </c>
      <c r="Q11090" s="29" t="str">
        <f t="shared" si="304"/>
        <v/>
      </c>
    </row>
    <row r="11091" spans="13:17">
      <c r="M11091" s="3" t="str">
        <f>IFERROR(INDEX('SINIF GÜNLER'!$A:$C,MATCH('VERİ TABANI'!$D11091,'SINIF GÜNLER'!$B:$B,0),MATCH('VERİ TABANI'!$M$1,'SINIF GÜNLER'!$A$1:$C$1,0)),"")</f>
        <v/>
      </c>
      <c r="P11091" s="28" t="str">
        <f t="array" ref="P11091">IFERROR(SEARCH(ÖĞRETMEN,'VERİ TABANI'!G11091,1),"")</f>
        <v/>
      </c>
      <c r="Q11091" s="29" t="str">
        <f t="shared" si="304"/>
        <v/>
      </c>
    </row>
    <row r="11092" spans="13:17">
      <c r="M11092" s="3" t="str">
        <f>IFERROR(INDEX('SINIF GÜNLER'!$A:$C,MATCH('VERİ TABANI'!$D11092,'SINIF GÜNLER'!$B:$B,0),MATCH('VERİ TABANI'!$M$1,'SINIF GÜNLER'!$A$1:$C$1,0)),"")</f>
        <v/>
      </c>
      <c r="P11092" s="28" t="str">
        <f t="array" ref="P11092">IFERROR(SEARCH(ÖĞRETMEN,'VERİ TABANI'!G11092,1),"")</f>
        <v/>
      </c>
      <c r="Q11092" s="29" t="str">
        <f t="shared" si="304"/>
        <v/>
      </c>
    </row>
    <row r="11093" spans="13:17">
      <c r="M11093" s="3" t="str">
        <f>IFERROR(INDEX('SINIF GÜNLER'!$A:$C,MATCH('VERİ TABANI'!$D11093,'SINIF GÜNLER'!$B:$B,0),MATCH('VERİ TABANI'!$M$1,'SINIF GÜNLER'!$A$1:$C$1,0)),"")</f>
        <v/>
      </c>
      <c r="P11093" s="28" t="str">
        <f t="array" ref="P11093">IFERROR(SEARCH(ÖĞRETMEN,'VERİ TABANI'!G11093,1),"")</f>
        <v/>
      </c>
      <c r="Q11093" s="29" t="str">
        <f t="shared" si="304"/>
        <v/>
      </c>
    </row>
    <row r="11094" spans="13:17">
      <c r="M11094" s="3" t="str">
        <f>IFERROR(INDEX('SINIF GÜNLER'!$A:$C,MATCH('VERİ TABANI'!$D11094,'SINIF GÜNLER'!$B:$B,0),MATCH('VERİ TABANI'!$M$1,'SINIF GÜNLER'!$A$1:$C$1,0)),"")</f>
        <v/>
      </c>
      <c r="P11094" s="28" t="str">
        <f t="array" ref="P11094">IFERROR(SEARCH(ÖĞRETMEN,'VERİ TABANI'!G11094,1),"")</f>
        <v/>
      </c>
      <c r="Q11094" s="29" t="str">
        <f t="shared" si="304"/>
        <v/>
      </c>
    </row>
    <row r="11095" spans="13:17">
      <c r="M11095" s="3" t="str">
        <f>IFERROR(INDEX('SINIF GÜNLER'!$A:$C,MATCH('VERİ TABANI'!$D11095,'SINIF GÜNLER'!$B:$B,0),MATCH('VERİ TABANI'!$M$1,'SINIF GÜNLER'!$A$1:$C$1,0)),"")</f>
        <v/>
      </c>
      <c r="P11095" s="28" t="str">
        <f t="array" ref="P11095">IFERROR(SEARCH(ÖĞRETMEN,'VERİ TABANI'!G11095,1),"")</f>
        <v/>
      </c>
      <c r="Q11095" s="29" t="str">
        <f t="shared" si="304"/>
        <v/>
      </c>
    </row>
    <row r="11096" spans="13:17">
      <c r="M11096" s="3" t="str">
        <f>IFERROR(INDEX('SINIF GÜNLER'!$A:$C,MATCH('VERİ TABANI'!$D11096,'SINIF GÜNLER'!$B:$B,0),MATCH('VERİ TABANI'!$M$1,'SINIF GÜNLER'!$A$1:$C$1,0)),"")</f>
        <v/>
      </c>
      <c r="P11096" s="28" t="str">
        <f t="array" ref="P11096">IFERROR(SEARCH(ÖĞRETMEN,'VERİ TABANI'!G11096,1),"")</f>
        <v/>
      </c>
      <c r="Q11096" s="29" t="str">
        <f t="shared" si="304"/>
        <v/>
      </c>
    </row>
    <row r="11097" spans="13:17">
      <c r="M11097" s="3" t="str">
        <f>IFERROR(INDEX('SINIF GÜNLER'!$A:$C,MATCH('VERİ TABANI'!$D11097,'SINIF GÜNLER'!$B:$B,0),MATCH('VERİ TABANI'!$M$1,'SINIF GÜNLER'!$A$1:$C$1,0)),"")</f>
        <v/>
      </c>
      <c r="P11097" s="28" t="str">
        <f t="array" ref="P11097">IFERROR(SEARCH(ÖĞRETMEN,'VERİ TABANI'!G11097,1),"")</f>
        <v/>
      </c>
      <c r="Q11097" s="29" t="str">
        <f t="shared" si="304"/>
        <v/>
      </c>
    </row>
    <row r="11098" spans="13:17">
      <c r="M11098" s="3" t="str">
        <f>IFERROR(INDEX('SINIF GÜNLER'!$A:$C,MATCH('VERİ TABANI'!$D11098,'SINIF GÜNLER'!$B:$B,0),MATCH('VERİ TABANI'!$M$1,'SINIF GÜNLER'!$A$1:$C$1,0)),"")</f>
        <v/>
      </c>
      <c r="P11098" s="28" t="str">
        <f t="array" ref="P11098">IFERROR(SEARCH(ÖĞRETMEN,'VERİ TABANI'!G11098,1),"")</f>
        <v/>
      </c>
      <c r="Q11098" s="29" t="str">
        <f t="shared" si="304"/>
        <v/>
      </c>
    </row>
    <row r="11099" spans="13:17">
      <c r="M11099" s="3" t="str">
        <f>IFERROR(INDEX('SINIF GÜNLER'!$A:$C,MATCH('VERİ TABANI'!$D11099,'SINIF GÜNLER'!$B:$B,0),MATCH('VERİ TABANI'!$M$1,'SINIF GÜNLER'!$A$1:$C$1,0)),"")</f>
        <v/>
      </c>
      <c r="P11099" s="28" t="str">
        <f t="array" ref="P11099">IFERROR(SEARCH(ÖĞRETMEN,'VERİ TABANI'!G11099,1),"")</f>
        <v/>
      </c>
      <c r="Q11099" s="29" t="str">
        <f t="shared" si="304"/>
        <v/>
      </c>
    </row>
    <row r="11100" spans="13:17">
      <c r="M11100" s="3" t="str">
        <f>IFERROR(INDEX('SINIF GÜNLER'!$A:$C,MATCH('VERİ TABANI'!$D11100,'SINIF GÜNLER'!$B:$B,0),MATCH('VERİ TABANI'!$M$1,'SINIF GÜNLER'!$A$1:$C$1,0)),"")</f>
        <v/>
      </c>
      <c r="P11100" s="28" t="str">
        <f t="array" ref="P11100">IFERROR(SEARCH(ÖĞRETMEN,'VERİ TABANI'!G11100,1),"")</f>
        <v/>
      </c>
      <c r="Q11100" s="29" t="str">
        <f t="shared" si="304"/>
        <v/>
      </c>
    </row>
    <row r="11101" spans="13:17">
      <c r="M11101" s="3" t="str">
        <f>IFERROR(INDEX('SINIF GÜNLER'!$A:$C,MATCH('VERİ TABANI'!$D11101,'SINIF GÜNLER'!$B:$B,0),MATCH('VERİ TABANI'!$M$1,'SINIF GÜNLER'!$A$1:$C$1,0)),"")</f>
        <v/>
      </c>
      <c r="P11101" s="28" t="str">
        <f t="array" ref="P11101">IFERROR(SEARCH(ÖĞRETMEN,'VERİ TABANI'!G11101,1),"")</f>
        <v/>
      </c>
      <c r="Q11101" s="29" t="str">
        <f t="shared" si="304"/>
        <v/>
      </c>
    </row>
    <row r="11102" spans="13:17">
      <c r="M11102" s="3" t="str">
        <f>IFERROR(INDEX('SINIF GÜNLER'!$A:$C,MATCH('VERİ TABANI'!$D11102,'SINIF GÜNLER'!$B:$B,0),MATCH('VERİ TABANI'!$M$1,'SINIF GÜNLER'!$A$1:$C$1,0)),"")</f>
        <v/>
      </c>
      <c r="P11102" s="28" t="str">
        <f t="array" ref="P11102">IFERROR(SEARCH(ÖĞRETMEN,'VERİ TABANI'!G11102,1),"")</f>
        <v/>
      </c>
      <c r="Q11102" s="29" t="str">
        <f t="shared" si="304"/>
        <v/>
      </c>
    </row>
    <row r="11103" spans="13:17">
      <c r="M11103" s="3" t="str">
        <f>IFERROR(INDEX('SINIF GÜNLER'!$A:$C,MATCH('VERİ TABANI'!$D11103,'SINIF GÜNLER'!$B:$B,0),MATCH('VERİ TABANI'!$M$1,'SINIF GÜNLER'!$A$1:$C$1,0)),"")</f>
        <v/>
      </c>
      <c r="P11103" s="28" t="str">
        <f t="array" ref="P11103">IFERROR(SEARCH(ÖĞRETMEN,'VERİ TABANI'!G11103,1),"")</f>
        <v/>
      </c>
      <c r="Q11103" s="29" t="str">
        <f t="shared" si="304"/>
        <v/>
      </c>
    </row>
    <row r="11104" spans="13:17">
      <c r="M11104" s="3" t="str">
        <f>IFERROR(INDEX('SINIF GÜNLER'!$A:$C,MATCH('VERİ TABANI'!$D11104,'SINIF GÜNLER'!$B:$B,0),MATCH('VERİ TABANI'!$M$1,'SINIF GÜNLER'!$A$1:$C$1,0)),"")</f>
        <v/>
      </c>
      <c r="P11104" s="28" t="str">
        <f t="array" ref="P11104">IFERROR(SEARCH(ÖĞRETMEN,'VERİ TABANI'!G11104,1),"")</f>
        <v/>
      </c>
      <c r="Q11104" s="29" t="str">
        <f t="shared" si="304"/>
        <v/>
      </c>
    </row>
    <row r="11105" spans="13:17">
      <c r="M11105" s="3" t="str">
        <f>IFERROR(INDEX('SINIF GÜNLER'!$A:$C,MATCH('VERİ TABANI'!$D11105,'SINIF GÜNLER'!$B:$B,0),MATCH('VERİ TABANI'!$M$1,'SINIF GÜNLER'!$A$1:$C$1,0)),"")</f>
        <v/>
      </c>
      <c r="P11105" s="28" t="str">
        <f t="array" ref="P11105">IFERROR(SEARCH(ÖĞRETMEN,'VERİ TABANI'!G11105,1),"")</f>
        <v/>
      </c>
      <c r="Q11105" s="29" t="str">
        <f t="shared" si="304"/>
        <v/>
      </c>
    </row>
    <row r="11106" spans="13:17">
      <c r="M11106" s="3" t="str">
        <f>IFERROR(INDEX('SINIF GÜNLER'!$A:$C,MATCH('VERİ TABANI'!$D11106,'SINIF GÜNLER'!$B:$B,0),MATCH('VERİ TABANI'!$M$1,'SINIF GÜNLER'!$A$1:$C$1,0)),"")</f>
        <v/>
      </c>
      <c r="P11106" s="28" t="str">
        <f t="array" ref="P11106">IFERROR(SEARCH(ÖĞRETMEN,'VERİ TABANI'!G11106,1),"")</f>
        <v/>
      </c>
      <c r="Q11106" s="29" t="str">
        <f t="shared" si="304"/>
        <v/>
      </c>
    </row>
    <row r="11107" spans="13:17">
      <c r="M11107" s="3" t="str">
        <f>IFERROR(INDEX('SINIF GÜNLER'!$A:$C,MATCH('VERİ TABANI'!$D11107,'SINIF GÜNLER'!$B:$B,0),MATCH('VERİ TABANI'!$M$1,'SINIF GÜNLER'!$A$1:$C$1,0)),"")</f>
        <v/>
      </c>
      <c r="P11107" s="28" t="str">
        <f t="array" ref="P11107">IFERROR(SEARCH(ÖĞRETMEN,'VERİ TABANI'!G11107,1),"")</f>
        <v/>
      </c>
      <c r="Q11107" s="29" t="str">
        <f t="shared" si="304"/>
        <v/>
      </c>
    </row>
    <row r="11108" spans="13:17">
      <c r="M11108" s="3" t="str">
        <f>IFERROR(INDEX('SINIF GÜNLER'!$A:$C,MATCH('VERİ TABANI'!$D11108,'SINIF GÜNLER'!$B:$B,0),MATCH('VERİ TABANI'!$M$1,'SINIF GÜNLER'!$A$1:$C$1,0)),"")</f>
        <v/>
      </c>
      <c r="P11108" s="28" t="str">
        <f t="array" ref="P11108">IFERROR(SEARCH(ÖĞRETMEN,'VERİ TABANI'!G11108,1),"")</f>
        <v/>
      </c>
      <c r="Q11108" s="29" t="str">
        <f t="shared" si="304"/>
        <v/>
      </c>
    </row>
    <row r="11109" spans="13:17">
      <c r="M11109" s="3" t="str">
        <f>IFERROR(INDEX('SINIF GÜNLER'!$A:$C,MATCH('VERİ TABANI'!$D11109,'SINIF GÜNLER'!$B:$B,0),MATCH('VERİ TABANI'!$M$1,'SINIF GÜNLER'!$A$1:$C$1,0)),"")</f>
        <v/>
      </c>
      <c r="P11109" s="28" t="str">
        <f t="array" ref="P11109">IFERROR(SEARCH(ÖĞRETMEN,'VERİ TABANI'!G11109,1),"")</f>
        <v/>
      </c>
      <c r="Q11109" s="29" t="str">
        <f t="shared" si="304"/>
        <v/>
      </c>
    </row>
    <row r="11110" spans="13:17">
      <c r="M11110" s="3" t="str">
        <f>IFERROR(INDEX('SINIF GÜNLER'!$A:$C,MATCH('VERİ TABANI'!$D11110,'SINIF GÜNLER'!$B:$B,0),MATCH('VERİ TABANI'!$M$1,'SINIF GÜNLER'!$A$1:$C$1,0)),"")</f>
        <v/>
      </c>
      <c r="P11110" s="28" t="str">
        <f t="array" ref="P11110">IFERROR(SEARCH(ÖĞRETMEN,'VERİ TABANI'!G11110,1),"")</f>
        <v/>
      </c>
      <c r="Q11110" s="29" t="str">
        <f t="shared" si="304"/>
        <v/>
      </c>
    </row>
    <row r="11111" spans="13:17">
      <c r="M11111" s="3" t="str">
        <f>IFERROR(INDEX('SINIF GÜNLER'!$A:$C,MATCH('VERİ TABANI'!$D11111,'SINIF GÜNLER'!$B:$B,0),MATCH('VERİ TABANI'!$M$1,'SINIF GÜNLER'!$A$1:$C$1,0)),"")</f>
        <v/>
      </c>
      <c r="P11111" s="28" t="str">
        <f t="array" ref="P11111">IFERROR(SEARCH(ÖĞRETMEN,'VERİ TABANI'!G11111,1),"")</f>
        <v/>
      </c>
      <c r="Q11111" s="29" t="str">
        <f t="shared" si="304"/>
        <v/>
      </c>
    </row>
    <row r="11112" spans="13:17">
      <c r="M11112" s="3" t="str">
        <f>IFERROR(INDEX('SINIF GÜNLER'!$A:$C,MATCH('VERİ TABANI'!$D11112,'SINIF GÜNLER'!$B:$B,0),MATCH('VERİ TABANI'!$M$1,'SINIF GÜNLER'!$A$1:$C$1,0)),"")</f>
        <v/>
      </c>
      <c r="P11112" s="28" t="str">
        <f t="array" ref="P11112">IFERROR(SEARCH(ÖĞRETMEN,'VERİ TABANI'!G11112,1),"")</f>
        <v/>
      </c>
      <c r="Q11112" s="29" t="str">
        <f t="shared" si="304"/>
        <v/>
      </c>
    </row>
    <row r="11113" spans="13:17">
      <c r="M11113" s="3" t="str">
        <f>IFERROR(INDEX('SINIF GÜNLER'!$A:$C,MATCH('VERİ TABANI'!$D11113,'SINIF GÜNLER'!$B:$B,0),MATCH('VERİ TABANI'!$M$1,'SINIF GÜNLER'!$A$1:$C$1,0)),"")</f>
        <v/>
      </c>
      <c r="P11113" s="28" t="str">
        <f t="array" ref="P11113">IFERROR(SEARCH(ÖĞRETMEN,'VERİ TABANI'!G11113,1),"")</f>
        <v/>
      </c>
      <c r="Q11113" s="29" t="str">
        <f t="shared" si="304"/>
        <v/>
      </c>
    </row>
    <row r="11114" spans="13:17">
      <c r="M11114" s="3" t="str">
        <f>IFERROR(INDEX('SINIF GÜNLER'!$A:$C,MATCH('VERİ TABANI'!$D11114,'SINIF GÜNLER'!$B:$B,0),MATCH('VERİ TABANI'!$M$1,'SINIF GÜNLER'!$A$1:$C$1,0)),"")</f>
        <v/>
      </c>
      <c r="P11114" s="28" t="str">
        <f t="array" ref="P11114">IFERROR(SEARCH(ÖĞRETMEN,'VERİ TABANI'!G11114,1),"")</f>
        <v/>
      </c>
      <c r="Q11114" s="29" t="str">
        <f t="shared" si="304"/>
        <v/>
      </c>
    </row>
    <row r="11115" spans="13:17">
      <c r="M11115" s="3" t="str">
        <f>IFERROR(INDEX('SINIF GÜNLER'!$A:$C,MATCH('VERİ TABANI'!$D11115,'SINIF GÜNLER'!$B:$B,0),MATCH('VERİ TABANI'!$M$1,'SINIF GÜNLER'!$A$1:$C$1,0)),"")</f>
        <v/>
      </c>
      <c r="P11115" s="28" t="str">
        <f t="array" ref="P11115">IFERROR(SEARCH(ÖĞRETMEN,'VERİ TABANI'!G11115,1),"")</f>
        <v/>
      </c>
      <c r="Q11115" s="29" t="str">
        <f t="shared" si="304"/>
        <v/>
      </c>
    </row>
    <row r="11116" spans="13:17">
      <c r="M11116" s="3" t="str">
        <f>IFERROR(INDEX('SINIF GÜNLER'!$A:$C,MATCH('VERİ TABANI'!$D11116,'SINIF GÜNLER'!$B:$B,0),MATCH('VERİ TABANI'!$M$1,'SINIF GÜNLER'!$A$1:$C$1,0)),"")</f>
        <v/>
      </c>
      <c r="P11116" s="28" t="str">
        <f t="array" ref="P11116">IFERROR(SEARCH(ÖĞRETMEN,'VERİ TABANI'!G11116,1),"")</f>
        <v/>
      </c>
      <c r="Q11116" s="29" t="str">
        <f t="shared" si="304"/>
        <v/>
      </c>
    </row>
    <row r="11117" spans="13:17">
      <c r="M11117" s="3" t="str">
        <f>IFERROR(INDEX('SINIF GÜNLER'!$A:$C,MATCH('VERİ TABANI'!$D11117,'SINIF GÜNLER'!$B:$B,0),MATCH('VERİ TABANI'!$M$1,'SINIF GÜNLER'!$A$1:$C$1,0)),"")</f>
        <v/>
      </c>
      <c r="P11117" s="28" t="str">
        <f t="array" ref="P11117">IFERROR(SEARCH(ÖĞRETMEN,'VERİ TABANI'!G11117,1),"")</f>
        <v/>
      </c>
      <c r="Q11117" s="29" t="str">
        <f t="shared" si="304"/>
        <v/>
      </c>
    </row>
    <row r="11118" spans="13:17">
      <c r="M11118" s="3" t="str">
        <f>IFERROR(INDEX('SINIF GÜNLER'!$A:$C,MATCH('VERİ TABANI'!$D11118,'SINIF GÜNLER'!$B:$B,0),MATCH('VERİ TABANI'!$M$1,'SINIF GÜNLER'!$A$1:$C$1,0)),"")</f>
        <v/>
      </c>
      <c r="P11118" s="28" t="str">
        <f t="array" ref="P11118">IFERROR(SEARCH(ÖĞRETMEN,'VERİ TABANI'!G11118,1),"")</f>
        <v/>
      </c>
      <c r="Q11118" s="29" t="str">
        <f t="shared" si="304"/>
        <v/>
      </c>
    </row>
    <row r="11119" spans="13:17">
      <c r="M11119" s="3" t="str">
        <f>IFERROR(INDEX('SINIF GÜNLER'!$A:$C,MATCH('VERİ TABANI'!$D11119,'SINIF GÜNLER'!$B:$B,0),MATCH('VERİ TABANI'!$M$1,'SINIF GÜNLER'!$A$1:$C$1,0)),"")</f>
        <v/>
      </c>
      <c r="P11119" s="28" t="str">
        <f t="array" ref="P11119">IFERROR(SEARCH(ÖĞRETMEN,'VERİ TABANI'!G11119,1),"")</f>
        <v/>
      </c>
      <c r="Q11119" s="29" t="str">
        <f t="shared" si="304"/>
        <v/>
      </c>
    </row>
    <row r="11120" spans="13:17">
      <c r="M11120" s="3" t="str">
        <f>IFERROR(INDEX('SINIF GÜNLER'!$A:$C,MATCH('VERİ TABANI'!$D11120,'SINIF GÜNLER'!$B:$B,0),MATCH('VERİ TABANI'!$M$1,'SINIF GÜNLER'!$A$1:$C$1,0)),"")</f>
        <v/>
      </c>
      <c r="P11120" s="28" t="str">
        <f t="array" ref="P11120">IFERROR(SEARCH(ÖĞRETMEN,'VERİ TABANI'!G11120,1),"")</f>
        <v/>
      </c>
      <c r="Q11120" s="29" t="str">
        <f t="shared" si="304"/>
        <v/>
      </c>
    </row>
    <row r="11121" spans="13:17">
      <c r="M11121" s="3" t="str">
        <f>IFERROR(INDEX('SINIF GÜNLER'!$A:$C,MATCH('VERİ TABANI'!$D11121,'SINIF GÜNLER'!$B:$B,0),MATCH('VERİ TABANI'!$M$1,'SINIF GÜNLER'!$A$1:$C$1,0)),"")</f>
        <v/>
      </c>
      <c r="P11121" s="28" t="str">
        <f t="array" ref="P11121">IFERROR(SEARCH(ÖĞRETMEN,'VERİ TABANI'!G11121,1),"")</f>
        <v/>
      </c>
      <c r="Q11121" s="29" t="str">
        <f t="shared" si="304"/>
        <v/>
      </c>
    </row>
    <row r="11122" spans="13:17">
      <c r="M11122" s="3" t="str">
        <f>IFERROR(INDEX('SINIF GÜNLER'!$A:$C,MATCH('VERİ TABANI'!$D11122,'SINIF GÜNLER'!$B:$B,0),MATCH('VERİ TABANI'!$M$1,'SINIF GÜNLER'!$A$1:$C$1,0)),"")</f>
        <v/>
      </c>
      <c r="P11122" s="28" t="str">
        <f t="array" ref="P11122">IFERROR(SEARCH(ÖĞRETMEN,'VERİ TABANI'!G11122,1),"")</f>
        <v/>
      </c>
      <c r="Q11122" s="29" t="str">
        <f t="shared" si="304"/>
        <v/>
      </c>
    </row>
    <row r="11123" spans="13:17">
      <c r="M11123" s="3" t="str">
        <f>IFERROR(INDEX('SINIF GÜNLER'!$A:$C,MATCH('VERİ TABANI'!$D11123,'SINIF GÜNLER'!$B:$B,0),MATCH('VERİ TABANI'!$M$1,'SINIF GÜNLER'!$A$1:$C$1,0)),"")</f>
        <v/>
      </c>
      <c r="P11123" s="28" t="str">
        <f t="array" ref="P11123">IFERROR(SEARCH(ÖĞRETMEN,'VERİ TABANI'!G11123,1),"")</f>
        <v/>
      </c>
      <c r="Q11123" s="29" t="str">
        <f t="shared" si="304"/>
        <v/>
      </c>
    </row>
    <row r="11124" spans="13:17">
      <c r="M11124" s="3" t="str">
        <f>IFERROR(INDEX('SINIF GÜNLER'!$A:$C,MATCH('VERİ TABANI'!$D11124,'SINIF GÜNLER'!$B:$B,0),MATCH('VERİ TABANI'!$M$1,'SINIF GÜNLER'!$A$1:$C$1,0)),"")</f>
        <v/>
      </c>
      <c r="P11124" s="28" t="str">
        <f t="array" ref="P11124">IFERROR(SEARCH(ÖĞRETMEN,'VERİ TABANI'!G11124,1),"")</f>
        <v/>
      </c>
      <c r="Q11124" s="29" t="str">
        <f t="shared" si="304"/>
        <v/>
      </c>
    </row>
    <row r="11125" spans="13:17">
      <c r="M11125" s="3" t="str">
        <f>IFERROR(INDEX('SINIF GÜNLER'!$A:$C,MATCH('VERİ TABANI'!$D11125,'SINIF GÜNLER'!$B:$B,0),MATCH('VERİ TABANI'!$M$1,'SINIF GÜNLER'!$A$1:$C$1,0)),"")</f>
        <v/>
      </c>
      <c r="P11125" s="28" t="str">
        <f t="array" ref="P11125">IFERROR(SEARCH(ÖĞRETMEN,'VERİ TABANI'!G11125,1),"")</f>
        <v/>
      </c>
      <c r="Q11125" s="29" t="str">
        <f t="shared" si="304"/>
        <v/>
      </c>
    </row>
    <row r="11126" spans="13:17">
      <c r="M11126" s="3" t="str">
        <f>IFERROR(INDEX('SINIF GÜNLER'!$A:$C,MATCH('VERİ TABANI'!$D11126,'SINIF GÜNLER'!$B:$B,0),MATCH('VERİ TABANI'!$M$1,'SINIF GÜNLER'!$A$1:$C$1,0)),"")</f>
        <v/>
      </c>
      <c r="P11126" s="28" t="str">
        <f t="array" ref="P11126">IFERROR(SEARCH(ÖĞRETMEN,'VERİ TABANI'!G11126,1),"")</f>
        <v/>
      </c>
      <c r="Q11126" s="29" t="str">
        <f t="shared" si="304"/>
        <v/>
      </c>
    </row>
    <row r="11127" spans="13:17">
      <c r="M11127" s="3" t="str">
        <f>IFERROR(INDEX('SINIF GÜNLER'!$A:$C,MATCH('VERİ TABANI'!$D11127,'SINIF GÜNLER'!$B:$B,0),MATCH('VERİ TABANI'!$M$1,'SINIF GÜNLER'!$A$1:$C$1,0)),"")</f>
        <v/>
      </c>
      <c r="P11127" s="28" t="str">
        <f t="array" ref="P11127">IFERROR(SEARCH(ÖĞRETMEN,'VERİ TABANI'!G11127,1),"")</f>
        <v/>
      </c>
      <c r="Q11127" s="29" t="str">
        <f t="shared" si="304"/>
        <v/>
      </c>
    </row>
    <row r="11128" spans="13:17">
      <c r="M11128" s="3" t="str">
        <f>IFERROR(INDEX('SINIF GÜNLER'!$A:$C,MATCH('VERİ TABANI'!$D11128,'SINIF GÜNLER'!$B:$B,0),MATCH('VERİ TABANI'!$M$1,'SINIF GÜNLER'!$A$1:$C$1,0)),"")</f>
        <v/>
      </c>
      <c r="P11128" s="28" t="str">
        <f t="array" ref="P11128">IFERROR(SEARCH(ÖĞRETMEN,'VERİ TABANI'!G11128,1),"")</f>
        <v/>
      </c>
      <c r="Q11128" s="29" t="str">
        <f t="shared" si="304"/>
        <v/>
      </c>
    </row>
    <row r="11129" spans="13:17">
      <c r="M11129" s="3" t="str">
        <f>IFERROR(INDEX('SINIF GÜNLER'!$A:$C,MATCH('VERİ TABANI'!$D11129,'SINIF GÜNLER'!$B:$B,0),MATCH('VERİ TABANI'!$M$1,'SINIF GÜNLER'!$A$1:$C$1,0)),"")</f>
        <v/>
      </c>
      <c r="P11129" s="28" t="str">
        <f t="array" ref="P11129">IFERROR(SEARCH(ÖĞRETMEN,'VERİ TABANI'!G11129,1),"")</f>
        <v/>
      </c>
      <c r="Q11129" s="29" t="str">
        <f t="shared" si="304"/>
        <v/>
      </c>
    </row>
    <row r="11130" spans="13:17">
      <c r="M11130" s="3" t="str">
        <f>IFERROR(INDEX('SINIF GÜNLER'!$A:$C,MATCH('VERİ TABANI'!$D11130,'SINIF GÜNLER'!$B:$B,0),MATCH('VERİ TABANI'!$M$1,'SINIF GÜNLER'!$A$1:$C$1,0)),"")</f>
        <v/>
      </c>
      <c r="P11130" s="28" t="str">
        <f t="array" ref="P11130">IFERROR(SEARCH(ÖĞRETMEN,'VERİ TABANI'!G11130,1),"")</f>
        <v/>
      </c>
      <c r="Q11130" s="29" t="str">
        <f t="shared" si="304"/>
        <v/>
      </c>
    </row>
    <row r="11131" spans="13:17">
      <c r="M11131" s="3" t="str">
        <f>IFERROR(INDEX('SINIF GÜNLER'!$A:$C,MATCH('VERİ TABANI'!$D11131,'SINIF GÜNLER'!$B:$B,0),MATCH('VERİ TABANI'!$M$1,'SINIF GÜNLER'!$A$1:$C$1,0)),"")</f>
        <v/>
      </c>
      <c r="P11131" s="28" t="str">
        <f t="array" ref="P11131">IFERROR(SEARCH(ÖĞRETMEN,'VERİ TABANI'!G11131,1),"")</f>
        <v/>
      </c>
      <c r="Q11131" s="29" t="str">
        <f t="shared" si="304"/>
        <v/>
      </c>
    </row>
    <row r="11132" spans="13:17">
      <c r="M11132" s="3" t="str">
        <f>IFERROR(INDEX('SINIF GÜNLER'!$A:$C,MATCH('VERİ TABANI'!$D11132,'SINIF GÜNLER'!$B:$B,0),MATCH('VERİ TABANI'!$M$1,'SINIF GÜNLER'!$A$1:$C$1,0)),"")</f>
        <v/>
      </c>
      <c r="P11132" s="28" t="str">
        <f t="array" ref="P11132">IFERROR(SEARCH(ÖĞRETMEN,'VERİ TABANI'!G11132,1),"")</f>
        <v/>
      </c>
      <c r="Q11132" s="29" t="str">
        <f t="shared" si="304"/>
        <v/>
      </c>
    </row>
    <row r="11133" spans="13:17">
      <c r="M11133" s="3" t="str">
        <f>IFERROR(INDEX('SINIF GÜNLER'!$A:$C,MATCH('VERİ TABANI'!$D11133,'SINIF GÜNLER'!$B:$B,0),MATCH('VERİ TABANI'!$M$1,'SINIF GÜNLER'!$A$1:$C$1,0)),"")</f>
        <v/>
      </c>
      <c r="P11133" s="28" t="str">
        <f t="array" ref="P11133">IFERROR(SEARCH(ÖĞRETMEN,'VERİ TABANI'!G11133,1),"")</f>
        <v/>
      </c>
      <c r="Q11133" s="29" t="str">
        <f t="shared" si="304"/>
        <v/>
      </c>
    </row>
    <row r="11134" spans="13:17">
      <c r="M11134" s="3" t="str">
        <f>IFERROR(INDEX('SINIF GÜNLER'!$A:$C,MATCH('VERİ TABANI'!$D11134,'SINIF GÜNLER'!$B:$B,0),MATCH('VERİ TABANI'!$M$1,'SINIF GÜNLER'!$A$1:$C$1,0)),"")</f>
        <v/>
      </c>
      <c r="P11134" s="28" t="str">
        <f t="array" ref="P11134">IFERROR(SEARCH(ÖĞRETMEN,'VERİ TABANI'!G11134,1),"")</f>
        <v/>
      </c>
      <c r="Q11134" s="29" t="str">
        <f t="shared" si="304"/>
        <v/>
      </c>
    </row>
    <row r="11135" spans="13:17">
      <c r="M11135" s="3" t="str">
        <f>IFERROR(INDEX('SINIF GÜNLER'!$A:$C,MATCH('VERİ TABANI'!$D11135,'SINIF GÜNLER'!$B:$B,0),MATCH('VERİ TABANI'!$M$1,'SINIF GÜNLER'!$A$1:$C$1,0)),"")</f>
        <v/>
      </c>
      <c r="P11135" s="28" t="str">
        <f t="array" ref="P11135">IFERROR(SEARCH(ÖĞRETMEN,'VERİ TABANI'!G11135,1),"")</f>
        <v/>
      </c>
      <c r="Q11135" s="29" t="str">
        <f t="shared" si="304"/>
        <v/>
      </c>
    </row>
    <row r="11136" spans="13:17">
      <c r="M11136" s="3" t="str">
        <f>IFERROR(INDEX('SINIF GÜNLER'!$A:$C,MATCH('VERİ TABANI'!$D11136,'SINIF GÜNLER'!$B:$B,0),MATCH('VERİ TABANI'!$M$1,'SINIF GÜNLER'!$A$1:$C$1,0)),"")</f>
        <v/>
      </c>
      <c r="P11136" s="28" t="str">
        <f t="array" ref="P11136">IFERROR(SEARCH(ÖĞRETMEN,'VERİ TABANI'!G11136,1),"")</f>
        <v/>
      </c>
      <c r="Q11136" s="29" t="str">
        <f t="shared" si="304"/>
        <v/>
      </c>
    </row>
    <row r="11137" spans="13:17">
      <c r="M11137" s="3" t="str">
        <f>IFERROR(INDEX('SINIF GÜNLER'!$A:$C,MATCH('VERİ TABANI'!$D11137,'SINIF GÜNLER'!$B:$B,0),MATCH('VERİ TABANI'!$M$1,'SINIF GÜNLER'!$A$1:$C$1,0)),"")</f>
        <v/>
      </c>
      <c r="P11137" s="28" t="str">
        <f t="array" ref="P11137">IFERROR(SEARCH(ÖĞRETMEN,'VERİ TABANI'!G11137,1),"")</f>
        <v/>
      </c>
      <c r="Q11137" s="29" t="str">
        <f t="shared" si="304"/>
        <v/>
      </c>
    </row>
    <row r="11138" spans="13:17">
      <c r="M11138" s="3" t="str">
        <f>IFERROR(INDEX('SINIF GÜNLER'!$A:$C,MATCH('VERİ TABANI'!$D11138,'SINIF GÜNLER'!$B:$B,0),MATCH('VERİ TABANI'!$M$1,'SINIF GÜNLER'!$A$1:$C$1,0)),"")</f>
        <v/>
      </c>
      <c r="P11138" s="28" t="str">
        <f t="array" ref="P11138">IFERROR(SEARCH(ÖĞRETMEN,'VERİ TABANI'!G11138,1),"")</f>
        <v/>
      </c>
      <c r="Q11138" s="29" t="str">
        <f t="shared" si="304"/>
        <v/>
      </c>
    </row>
    <row r="11139" spans="13:17">
      <c r="M11139" s="3" t="str">
        <f>IFERROR(INDEX('SINIF GÜNLER'!$A:$C,MATCH('VERİ TABANI'!$D11139,'SINIF GÜNLER'!$B:$B,0),MATCH('VERİ TABANI'!$M$1,'SINIF GÜNLER'!$A$1:$C$1,0)),"")</f>
        <v/>
      </c>
      <c r="P11139" s="28" t="str">
        <f t="array" ref="P11139">IFERROR(SEARCH(ÖĞRETMEN,'VERİ TABANI'!G11139,1),"")</f>
        <v/>
      </c>
      <c r="Q11139" s="29" t="str">
        <f t="shared" si="304"/>
        <v/>
      </c>
    </row>
    <row r="11140" spans="13:17">
      <c r="M11140" s="3" t="str">
        <f>IFERROR(INDEX('SINIF GÜNLER'!$A:$C,MATCH('VERİ TABANI'!$D11140,'SINIF GÜNLER'!$B:$B,0),MATCH('VERİ TABANI'!$M$1,'SINIF GÜNLER'!$A$1:$C$1,0)),"")</f>
        <v/>
      </c>
      <c r="P11140" s="28" t="str">
        <f t="array" ref="P11140">IFERROR(SEARCH(ÖĞRETMEN,'VERİ TABANI'!G11140,1),"")</f>
        <v/>
      </c>
      <c r="Q11140" s="29" t="str">
        <f t="shared" si="304"/>
        <v/>
      </c>
    </row>
    <row r="11141" spans="13:17">
      <c r="M11141" s="3" t="str">
        <f>IFERROR(INDEX('SINIF GÜNLER'!$A:$C,MATCH('VERİ TABANI'!$D11141,'SINIF GÜNLER'!$B:$B,0),MATCH('VERİ TABANI'!$M$1,'SINIF GÜNLER'!$A$1:$C$1,0)),"")</f>
        <v/>
      </c>
      <c r="P11141" s="28" t="str">
        <f t="array" ref="P11141">IFERROR(SEARCH(ÖĞRETMEN,'VERİ TABANI'!G11141,1),"")</f>
        <v/>
      </c>
      <c r="Q11141" s="29" t="str">
        <f t="shared" si="304"/>
        <v/>
      </c>
    </row>
    <row r="11142" spans="13:17">
      <c r="M11142" s="3" t="str">
        <f>IFERROR(INDEX('SINIF GÜNLER'!$A:$C,MATCH('VERİ TABANI'!$D11142,'SINIF GÜNLER'!$B:$B,0),MATCH('VERİ TABANI'!$M$1,'SINIF GÜNLER'!$A$1:$C$1,0)),"")</f>
        <v/>
      </c>
      <c r="P11142" s="28" t="str">
        <f t="array" ref="P11142">IFERROR(SEARCH(ÖĞRETMEN,'VERİ TABANI'!G11142,1),"")</f>
        <v/>
      </c>
      <c r="Q11142" s="29" t="str">
        <f t="shared" si="304"/>
        <v/>
      </c>
    </row>
    <row r="11143" spans="13:17">
      <c r="M11143" s="3" t="str">
        <f>IFERROR(INDEX('SINIF GÜNLER'!$A:$C,MATCH('VERİ TABANI'!$D11143,'SINIF GÜNLER'!$B:$B,0),MATCH('VERİ TABANI'!$M$1,'SINIF GÜNLER'!$A$1:$C$1,0)),"")</f>
        <v/>
      </c>
      <c r="P11143" s="28" t="str">
        <f t="array" ref="P11143">IFERROR(SEARCH(ÖĞRETMEN,'VERİ TABANI'!G11143,1),"")</f>
        <v/>
      </c>
      <c r="Q11143" s="29" t="str">
        <f t="shared" si="304"/>
        <v/>
      </c>
    </row>
    <row r="11144" spans="13:17">
      <c r="M11144" s="3" t="str">
        <f>IFERROR(INDEX('SINIF GÜNLER'!$A:$C,MATCH('VERİ TABANI'!$D11144,'SINIF GÜNLER'!$B:$B,0),MATCH('VERİ TABANI'!$M$1,'SINIF GÜNLER'!$A$1:$C$1,0)),"")</f>
        <v/>
      </c>
      <c r="P11144" s="28" t="str">
        <f t="array" ref="P11144">IFERROR(SEARCH(ÖĞRETMEN,'VERİ TABANI'!G11144,1),"")</f>
        <v/>
      </c>
      <c r="Q11144" s="29" t="str">
        <f t="shared" ref="Q11144:Q11207" si="305">IF(P11144="","",ROW())</f>
        <v/>
      </c>
    </row>
    <row r="11145" spans="13:17">
      <c r="M11145" s="3" t="str">
        <f>IFERROR(INDEX('SINIF GÜNLER'!$A:$C,MATCH('VERİ TABANI'!$D11145,'SINIF GÜNLER'!$B:$B,0),MATCH('VERİ TABANI'!$M$1,'SINIF GÜNLER'!$A$1:$C$1,0)),"")</f>
        <v/>
      </c>
      <c r="P11145" s="28" t="str">
        <f t="array" ref="P11145">IFERROR(SEARCH(ÖĞRETMEN,'VERİ TABANI'!G11145,1),"")</f>
        <v/>
      </c>
      <c r="Q11145" s="29" t="str">
        <f t="shared" si="305"/>
        <v/>
      </c>
    </row>
    <row r="11146" spans="13:17">
      <c r="M11146" s="3" t="str">
        <f>IFERROR(INDEX('SINIF GÜNLER'!$A:$C,MATCH('VERİ TABANI'!$D11146,'SINIF GÜNLER'!$B:$B,0),MATCH('VERİ TABANI'!$M$1,'SINIF GÜNLER'!$A$1:$C$1,0)),"")</f>
        <v/>
      </c>
      <c r="P11146" s="28" t="str">
        <f t="array" ref="P11146">IFERROR(SEARCH(ÖĞRETMEN,'VERİ TABANI'!G11146,1),"")</f>
        <v/>
      </c>
      <c r="Q11146" s="29" t="str">
        <f t="shared" si="305"/>
        <v/>
      </c>
    </row>
    <row r="11147" spans="13:17">
      <c r="M11147" s="3" t="str">
        <f>IFERROR(INDEX('SINIF GÜNLER'!$A:$C,MATCH('VERİ TABANI'!$D11147,'SINIF GÜNLER'!$B:$B,0),MATCH('VERİ TABANI'!$M$1,'SINIF GÜNLER'!$A$1:$C$1,0)),"")</f>
        <v/>
      </c>
      <c r="P11147" s="28" t="str">
        <f t="array" ref="P11147">IFERROR(SEARCH(ÖĞRETMEN,'VERİ TABANI'!G11147,1),"")</f>
        <v/>
      </c>
      <c r="Q11147" s="29" t="str">
        <f t="shared" si="305"/>
        <v/>
      </c>
    </row>
    <row r="11148" spans="13:17">
      <c r="M11148" s="3" t="str">
        <f>IFERROR(INDEX('SINIF GÜNLER'!$A:$C,MATCH('VERİ TABANI'!$D11148,'SINIF GÜNLER'!$B:$B,0),MATCH('VERİ TABANI'!$M$1,'SINIF GÜNLER'!$A$1:$C$1,0)),"")</f>
        <v/>
      </c>
      <c r="P11148" s="28" t="str">
        <f t="array" ref="P11148">IFERROR(SEARCH(ÖĞRETMEN,'VERİ TABANI'!G11148,1),"")</f>
        <v/>
      </c>
      <c r="Q11148" s="29" t="str">
        <f t="shared" si="305"/>
        <v/>
      </c>
    </row>
    <row r="11149" spans="13:17">
      <c r="M11149" s="3" t="str">
        <f>IFERROR(INDEX('SINIF GÜNLER'!$A:$C,MATCH('VERİ TABANI'!$D11149,'SINIF GÜNLER'!$B:$B,0),MATCH('VERİ TABANI'!$M$1,'SINIF GÜNLER'!$A$1:$C$1,0)),"")</f>
        <v/>
      </c>
      <c r="P11149" s="28" t="str">
        <f t="array" ref="P11149">IFERROR(SEARCH(ÖĞRETMEN,'VERİ TABANI'!G11149,1),"")</f>
        <v/>
      </c>
      <c r="Q11149" s="29" t="str">
        <f t="shared" si="305"/>
        <v/>
      </c>
    </row>
    <row r="11150" spans="13:17">
      <c r="M11150" s="3" t="str">
        <f>IFERROR(INDEX('SINIF GÜNLER'!$A:$C,MATCH('VERİ TABANI'!$D11150,'SINIF GÜNLER'!$B:$B,0),MATCH('VERİ TABANI'!$M$1,'SINIF GÜNLER'!$A$1:$C$1,0)),"")</f>
        <v/>
      </c>
      <c r="P11150" s="28" t="str">
        <f t="array" ref="P11150">IFERROR(SEARCH(ÖĞRETMEN,'VERİ TABANI'!G11150,1),"")</f>
        <v/>
      </c>
      <c r="Q11150" s="29" t="str">
        <f t="shared" si="305"/>
        <v/>
      </c>
    </row>
    <row r="11151" spans="13:17">
      <c r="M11151" s="3" t="str">
        <f>IFERROR(INDEX('SINIF GÜNLER'!$A:$C,MATCH('VERİ TABANI'!$D11151,'SINIF GÜNLER'!$B:$B,0),MATCH('VERİ TABANI'!$M$1,'SINIF GÜNLER'!$A$1:$C$1,0)),"")</f>
        <v/>
      </c>
      <c r="P11151" s="28" t="str">
        <f t="array" ref="P11151">IFERROR(SEARCH(ÖĞRETMEN,'VERİ TABANI'!G11151,1),"")</f>
        <v/>
      </c>
      <c r="Q11151" s="29" t="str">
        <f t="shared" si="305"/>
        <v/>
      </c>
    </row>
    <row r="11152" spans="13:17">
      <c r="M11152" s="3" t="str">
        <f>IFERROR(INDEX('SINIF GÜNLER'!$A:$C,MATCH('VERİ TABANI'!$D11152,'SINIF GÜNLER'!$B:$B,0),MATCH('VERİ TABANI'!$M$1,'SINIF GÜNLER'!$A$1:$C$1,0)),"")</f>
        <v/>
      </c>
      <c r="P11152" s="28" t="str">
        <f t="array" ref="P11152">IFERROR(SEARCH(ÖĞRETMEN,'VERİ TABANI'!G11152,1),"")</f>
        <v/>
      </c>
      <c r="Q11152" s="29" t="str">
        <f t="shared" si="305"/>
        <v/>
      </c>
    </row>
    <row r="11153" spans="13:17">
      <c r="M11153" s="3" t="str">
        <f>IFERROR(INDEX('SINIF GÜNLER'!$A:$C,MATCH('VERİ TABANI'!$D11153,'SINIF GÜNLER'!$B:$B,0),MATCH('VERİ TABANI'!$M$1,'SINIF GÜNLER'!$A$1:$C$1,0)),"")</f>
        <v/>
      </c>
      <c r="P11153" s="28" t="str">
        <f t="array" ref="P11153">IFERROR(SEARCH(ÖĞRETMEN,'VERİ TABANI'!G11153,1),"")</f>
        <v/>
      </c>
      <c r="Q11153" s="29" t="str">
        <f t="shared" si="305"/>
        <v/>
      </c>
    </row>
    <row r="11154" spans="13:17">
      <c r="M11154" s="3" t="str">
        <f>IFERROR(INDEX('SINIF GÜNLER'!$A:$C,MATCH('VERİ TABANI'!$D11154,'SINIF GÜNLER'!$B:$B,0),MATCH('VERİ TABANI'!$M$1,'SINIF GÜNLER'!$A$1:$C$1,0)),"")</f>
        <v/>
      </c>
      <c r="P11154" s="28" t="str">
        <f t="array" ref="P11154">IFERROR(SEARCH(ÖĞRETMEN,'VERİ TABANI'!G11154,1),"")</f>
        <v/>
      </c>
      <c r="Q11154" s="29" t="str">
        <f t="shared" si="305"/>
        <v/>
      </c>
    </row>
    <row r="11155" spans="13:17">
      <c r="M11155" s="3" t="str">
        <f>IFERROR(INDEX('SINIF GÜNLER'!$A:$C,MATCH('VERİ TABANI'!$D11155,'SINIF GÜNLER'!$B:$B,0),MATCH('VERİ TABANI'!$M$1,'SINIF GÜNLER'!$A$1:$C$1,0)),"")</f>
        <v/>
      </c>
      <c r="P11155" s="28" t="str">
        <f t="array" ref="P11155">IFERROR(SEARCH(ÖĞRETMEN,'VERİ TABANI'!G11155,1),"")</f>
        <v/>
      </c>
      <c r="Q11155" s="29" t="str">
        <f t="shared" si="305"/>
        <v/>
      </c>
    </row>
    <row r="11156" spans="13:17">
      <c r="M11156" s="3" t="str">
        <f>IFERROR(INDEX('SINIF GÜNLER'!$A:$C,MATCH('VERİ TABANI'!$D11156,'SINIF GÜNLER'!$B:$B,0),MATCH('VERİ TABANI'!$M$1,'SINIF GÜNLER'!$A$1:$C$1,0)),"")</f>
        <v/>
      </c>
      <c r="P11156" s="28" t="str">
        <f t="array" ref="P11156">IFERROR(SEARCH(ÖĞRETMEN,'VERİ TABANI'!G11156,1),"")</f>
        <v/>
      </c>
      <c r="Q11156" s="29" t="str">
        <f t="shared" si="305"/>
        <v/>
      </c>
    </row>
    <row r="11157" spans="13:17">
      <c r="M11157" s="3" t="str">
        <f>IFERROR(INDEX('SINIF GÜNLER'!$A:$C,MATCH('VERİ TABANI'!$D11157,'SINIF GÜNLER'!$B:$B,0),MATCH('VERİ TABANI'!$M$1,'SINIF GÜNLER'!$A$1:$C$1,0)),"")</f>
        <v/>
      </c>
      <c r="P11157" s="28" t="str">
        <f t="array" ref="P11157">IFERROR(SEARCH(ÖĞRETMEN,'VERİ TABANI'!G11157,1),"")</f>
        <v/>
      </c>
      <c r="Q11157" s="29" t="str">
        <f t="shared" si="305"/>
        <v/>
      </c>
    </row>
    <row r="11158" spans="13:17">
      <c r="M11158" s="3" t="str">
        <f>IFERROR(INDEX('SINIF GÜNLER'!$A:$C,MATCH('VERİ TABANI'!$D11158,'SINIF GÜNLER'!$B:$B,0),MATCH('VERİ TABANI'!$M$1,'SINIF GÜNLER'!$A$1:$C$1,0)),"")</f>
        <v/>
      </c>
      <c r="P11158" s="28" t="str">
        <f t="array" ref="P11158">IFERROR(SEARCH(ÖĞRETMEN,'VERİ TABANI'!G11158,1),"")</f>
        <v/>
      </c>
      <c r="Q11158" s="29" t="str">
        <f t="shared" si="305"/>
        <v/>
      </c>
    </row>
    <row r="11159" spans="13:17">
      <c r="M11159" s="3" t="str">
        <f>IFERROR(INDEX('SINIF GÜNLER'!$A:$C,MATCH('VERİ TABANI'!$D11159,'SINIF GÜNLER'!$B:$B,0),MATCH('VERİ TABANI'!$M$1,'SINIF GÜNLER'!$A$1:$C$1,0)),"")</f>
        <v/>
      </c>
      <c r="P11159" s="28" t="str">
        <f t="array" ref="P11159">IFERROR(SEARCH(ÖĞRETMEN,'VERİ TABANI'!G11159,1),"")</f>
        <v/>
      </c>
      <c r="Q11159" s="29" t="str">
        <f t="shared" si="305"/>
        <v/>
      </c>
    </row>
    <row r="11160" spans="13:17">
      <c r="M11160" s="3" t="str">
        <f>IFERROR(INDEX('SINIF GÜNLER'!$A:$C,MATCH('VERİ TABANI'!$D11160,'SINIF GÜNLER'!$B:$B,0),MATCH('VERİ TABANI'!$M$1,'SINIF GÜNLER'!$A$1:$C$1,0)),"")</f>
        <v/>
      </c>
      <c r="P11160" s="28" t="str">
        <f t="array" ref="P11160">IFERROR(SEARCH(ÖĞRETMEN,'VERİ TABANI'!G11160,1),"")</f>
        <v/>
      </c>
      <c r="Q11160" s="29" t="str">
        <f t="shared" si="305"/>
        <v/>
      </c>
    </row>
    <row r="11161" spans="13:17">
      <c r="M11161" s="3" t="str">
        <f>IFERROR(INDEX('SINIF GÜNLER'!$A:$C,MATCH('VERİ TABANI'!$D11161,'SINIF GÜNLER'!$B:$B,0),MATCH('VERİ TABANI'!$M$1,'SINIF GÜNLER'!$A$1:$C$1,0)),"")</f>
        <v/>
      </c>
      <c r="P11161" s="28" t="str">
        <f t="array" ref="P11161">IFERROR(SEARCH(ÖĞRETMEN,'VERİ TABANI'!G11161,1),"")</f>
        <v/>
      </c>
      <c r="Q11161" s="29" t="str">
        <f t="shared" si="305"/>
        <v/>
      </c>
    </row>
    <row r="11162" spans="13:17">
      <c r="M11162" s="3" t="str">
        <f>IFERROR(INDEX('SINIF GÜNLER'!$A:$C,MATCH('VERİ TABANI'!$D11162,'SINIF GÜNLER'!$B:$B,0),MATCH('VERİ TABANI'!$M$1,'SINIF GÜNLER'!$A$1:$C$1,0)),"")</f>
        <v/>
      </c>
      <c r="P11162" s="28" t="str">
        <f t="array" ref="P11162">IFERROR(SEARCH(ÖĞRETMEN,'VERİ TABANI'!G11162,1),"")</f>
        <v/>
      </c>
      <c r="Q11162" s="29" t="str">
        <f t="shared" si="305"/>
        <v/>
      </c>
    </row>
    <row r="11163" spans="13:17">
      <c r="M11163" s="3" t="str">
        <f>IFERROR(INDEX('SINIF GÜNLER'!$A:$C,MATCH('VERİ TABANI'!$D11163,'SINIF GÜNLER'!$B:$B,0),MATCH('VERİ TABANI'!$M$1,'SINIF GÜNLER'!$A$1:$C$1,0)),"")</f>
        <v/>
      </c>
      <c r="P11163" s="28" t="str">
        <f t="array" ref="P11163">IFERROR(SEARCH(ÖĞRETMEN,'VERİ TABANI'!G11163,1),"")</f>
        <v/>
      </c>
      <c r="Q11163" s="29" t="str">
        <f t="shared" si="305"/>
        <v/>
      </c>
    </row>
    <row r="11164" spans="13:17">
      <c r="M11164" s="3" t="str">
        <f>IFERROR(INDEX('SINIF GÜNLER'!$A:$C,MATCH('VERİ TABANI'!$D11164,'SINIF GÜNLER'!$B:$B,0),MATCH('VERİ TABANI'!$M$1,'SINIF GÜNLER'!$A$1:$C$1,0)),"")</f>
        <v/>
      </c>
      <c r="P11164" s="28" t="str">
        <f t="array" ref="P11164">IFERROR(SEARCH(ÖĞRETMEN,'VERİ TABANI'!G11164,1),"")</f>
        <v/>
      </c>
      <c r="Q11164" s="29" t="str">
        <f t="shared" si="305"/>
        <v/>
      </c>
    </row>
    <row r="11165" spans="13:17">
      <c r="M11165" s="3" t="str">
        <f>IFERROR(INDEX('SINIF GÜNLER'!$A:$C,MATCH('VERİ TABANI'!$D11165,'SINIF GÜNLER'!$B:$B,0),MATCH('VERİ TABANI'!$M$1,'SINIF GÜNLER'!$A$1:$C$1,0)),"")</f>
        <v/>
      </c>
      <c r="P11165" s="28" t="str">
        <f t="array" ref="P11165">IFERROR(SEARCH(ÖĞRETMEN,'VERİ TABANI'!G11165,1),"")</f>
        <v/>
      </c>
      <c r="Q11165" s="29" t="str">
        <f t="shared" si="305"/>
        <v/>
      </c>
    </row>
    <row r="11166" spans="13:17">
      <c r="M11166" s="3" t="str">
        <f>IFERROR(INDEX('SINIF GÜNLER'!$A:$C,MATCH('VERİ TABANI'!$D11166,'SINIF GÜNLER'!$B:$B,0),MATCH('VERİ TABANI'!$M$1,'SINIF GÜNLER'!$A$1:$C$1,0)),"")</f>
        <v/>
      </c>
      <c r="P11166" s="28" t="str">
        <f t="array" ref="P11166">IFERROR(SEARCH(ÖĞRETMEN,'VERİ TABANI'!G11166,1),"")</f>
        <v/>
      </c>
      <c r="Q11166" s="29" t="str">
        <f t="shared" si="305"/>
        <v/>
      </c>
    </row>
    <row r="11167" spans="13:17">
      <c r="M11167" s="3" t="str">
        <f>IFERROR(INDEX('SINIF GÜNLER'!$A:$C,MATCH('VERİ TABANI'!$D11167,'SINIF GÜNLER'!$B:$B,0),MATCH('VERİ TABANI'!$M$1,'SINIF GÜNLER'!$A$1:$C$1,0)),"")</f>
        <v/>
      </c>
      <c r="P11167" s="28" t="str">
        <f t="array" ref="P11167">IFERROR(SEARCH(ÖĞRETMEN,'VERİ TABANI'!G11167,1),"")</f>
        <v/>
      </c>
      <c r="Q11167" s="29" t="str">
        <f t="shared" si="305"/>
        <v/>
      </c>
    </row>
    <row r="11168" spans="13:17">
      <c r="M11168" s="3" t="str">
        <f>IFERROR(INDEX('SINIF GÜNLER'!$A:$C,MATCH('VERİ TABANI'!$D11168,'SINIF GÜNLER'!$B:$B,0),MATCH('VERİ TABANI'!$M$1,'SINIF GÜNLER'!$A$1:$C$1,0)),"")</f>
        <v/>
      </c>
      <c r="P11168" s="28" t="str">
        <f t="array" ref="P11168">IFERROR(SEARCH(ÖĞRETMEN,'VERİ TABANI'!G11168,1),"")</f>
        <v/>
      </c>
      <c r="Q11168" s="29" t="str">
        <f t="shared" si="305"/>
        <v/>
      </c>
    </row>
    <row r="11169" spans="13:17">
      <c r="M11169" s="3" t="str">
        <f>IFERROR(INDEX('SINIF GÜNLER'!$A:$C,MATCH('VERİ TABANI'!$D11169,'SINIF GÜNLER'!$B:$B,0),MATCH('VERİ TABANI'!$M$1,'SINIF GÜNLER'!$A$1:$C$1,0)),"")</f>
        <v/>
      </c>
      <c r="P11169" s="28" t="str">
        <f t="array" ref="P11169">IFERROR(SEARCH(ÖĞRETMEN,'VERİ TABANI'!G11169,1),"")</f>
        <v/>
      </c>
      <c r="Q11169" s="29" t="str">
        <f t="shared" si="305"/>
        <v/>
      </c>
    </row>
    <row r="11170" spans="13:17">
      <c r="M11170" s="3" t="str">
        <f>IFERROR(INDEX('SINIF GÜNLER'!$A:$C,MATCH('VERİ TABANI'!$D11170,'SINIF GÜNLER'!$B:$B,0),MATCH('VERİ TABANI'!$M$1,'SINIF GÜNLER'!$A$1:$C$1,0)),"")</f>
        <v/>
      </c>
      <c r="P11170" s="28" t="str">
        <f t="array" ref="P11170">IFERROR(SEARCH(ÖĞRETMEN,'VERİ TABANI'!G11170,1),"")</f>
        <v/>
      </c>
      <c r="Q11170" s="29" t="str">
        <f t="shared" si="305"/>
        <v/>
      </c>
    </row>
    <row r="11171" spans="13:17">
      <c r="M11171" s="3" t="str">
        <f>IFERROR(INDEX('SINIF GÜNLER'!$A:$C,MATCH('VERİ TABANI'!$D11171,'SINIF GÜNLER'!$B:$B,0),MATCH('VERİ TABANI'!$M$1,'SINIF GÜNLER'!$A$1:$C$1,0)),"")</f>
        <v/>
      </c>
      <c r="P11171" s="28" t="str">
        <f t="array" ref="P11171">IFERROR(SEARCH(ÖĞRETMEN,'VERİ TABANI'!G11171,1),"")</f>
        <v/>
      </c>
      <c r="Q11171" s="29" t="str">
        <f t="shared" si="305"/>
        <v/>
      </c>
    </row>
    <row r="11172" spans="13:17">
      <c r="M11172" s="3" t="str">
        <f>IFERROR(INDEX('SINIF GÜNLER'!$A:$C,MATCH('VERİ TABANI'!$D11172,'SINIF GÜNLER'!$B:$B,0),MATCH('VERİ TABANI'!$M$1,'SINIF GÜNLER'!$A$1:$C$1,0)),"")</f>
        <v/>
      </c>
      <c r="P11172" s="28" t="str">
        <f t="array" ref="P11172">IFERROR(SEARCH(ÖĞRETMEN,'VERİ TABANI'!G11172,1),"")</f>
        <v/>
      </c>
      <c r="Q11172" s="29" t="str">
        <f t="shared" si="305"/>
        <v/>
      </c>
    </row>
    <row r="11173" spans="13:17">
      <c r="M11173" s="3" t="str">
        <f>IFERROR(INDEX('SINIF GÜNLER'!$A:$C,MATCH('VERİ TABANI'!$D11173,'SINIF GÜNLER'!$B:$B,0),MATCH('VERİ TABANI'!$M$1,'SINIF GÜNLER'!$A$1:$C$1,0)),"")</f>
        <v/>
      </c>
      <c r="P11173" s="28" t="str">
        <f t="array" ref="P11173">IFERROR(SEARCH(ÖĞRETMEN,'VERİ TABANI'!G11173,1),"")</f>
        <v/>
      </c>
      <c r="Q11173" s="29" t="str">
        <f t="shared" si="305"/>
        <v/>
      </c>
    </row>
    <row r="11174" spans="13:17">
      <c r="M11174" s="3" t="str">
        <f>IFERROR(INDEX('SINIF GÜNLER'!$A:$C,MATCH('VERİ TABANI'!$D11174,'SINIF GÜNLER'!$B:$B,0),MATCH('VERİ TABANI'!$M$1,'SINIF GÜNLER'!$A$1:$C$1,0)),"")</f>
        <v/>
      </c>
      <c r="P11174" s="28" t="str">
        <f t="array" ref="P11174">IFERROR(SEARCH(ÖĞRETMEN,'VERİ TABANI'!G11174,1),"")</f>
        <v/>
      </c>
      <c r="Q11174" s="29" t="str">
        <f t="shared" si="305"/>
        <v/>
      </c>
    </row>
    <row r="11175" spans="13:17">
      <c r="M11175" s="3" t="str">
        <f>IFERROR(INDEX('SINIF GÜNLER'!$A:$C,MATCH('VERİ TABANI'!$D11175,'SINIF GÜNLER'!$B:$B,0),MATCH('VERİ TABANI'!$M$1,'SINIF GÜNLER'!$A$1:$C$1,0)),"")</f>
        <v/>
      </c>
      <c r="P11175" s="28" t="str">
        <f t="array" ref="P11175">IFERROR(SEARCH(ÖĞRETMEN,'VERİ TABANI'!G11175,1),"")</f>
        <v/>
      </c>
      <c r="Q11175" s="29" t="str">
        <f t="shared" si="305"/>
        <v/>
      </c>
    </row>
    <row r="11176" spans="13:17">
      <c r="M11176" s="3" t="str">
        <f>IFERROR(INDEX('SINIF GÜNLER'!$A:$C,MATCH('VERİ TABANI'!$D11176,'SINIF GÜNLER'!$B:$B,0),MATCH('VERİ TABANI'!$M$1,'SINIF GÜNLER'!$A$1:$C$1,0)),"")</f>
        <v/>
      </c>
      <c r="P11176" s="28" t="str">
        <f t="array" ref="P11176">IFERROR(SEARCH(ÖĞRETMEN,'VERİ TABANI'!G11176,1),"")</f>
        <v/>
      </c>
      <c r="Q11176" s="29" t="str">
        <f t="shared" si="305"/>
        <v/>
      </c>
    </row>
    <row r="11177" spans="13:17">
      <c r="M11177" s="3" t="str">
        <f>IFERROR(INDEX('SINIF GÜNLER'!$A:$C,MATCH('VERİ TABANI'!$D11177,'SINIF GÜNLER'!$B:$B,0),MATCH('VERİ TABANI'!$M$1,'SINIF GÜNLER'!$A$1:$C$1,0)),"")</f>
        <v/>
      </c>
      <c r="P11177" s="28" t="str">
        <f t="array" ref="P11177">IFERROR(SEARCH(ÖĞRETMEN,'VERİ TABANI'!G11177,1),"")</f>
        <v/>
      </c>
      <c r="Q11177" s="29" t="str">
        <f t="shared" si="305"/>
        <v/>
      </c>
    </row>
    <row r="11178" spans="13:17">
      <c r="M11178" s="3" t="str">
        <f>IFERROR(INDEX('SINIF GÜNLER'!$A:$C,MATCH('VERİ TABANI'!$D11178,'SINIF GÜNLER'!$B:$B,0),MATCH('VERİ TABANI'!$M$1,'SINIF GÜNLER'!$A$1:$C$1,0)),"")</f>
        <v/>
      </c>
      <c r="P11178" s="28" t="str">
        <f t="array" ref="P11178">IFERROR(SEARCH(ÖĞRETMEN,'VERİ TABANI'!G11178,1),"")</f>
        <v/>
      </c>
      <c r="Q11178" s="29" t="str">
        <f t="shared" si="305"/>
        <v/>
      </c>
    </row>
    <row r="11179" spans="13:17">
      <c r="M11179" s="3" t="str">
        <f>IFERROR(INDEX('SINIF GÜNLER'!$A:$C,MATCH('VERİ TABANI'!$D11179,'SINIF GÜNLER'!$B:$B,0),MATCH('VERİ TABANI'!$M$1,'SINIF GÜNLER'!$A$1:$C$1,0)),"")</f>
        <v/>
      </c>
      <c r="P11179" s="28" t="str">
        <f t="array" ref="P11179">IFERROR(SEARCH(ÖĞRETMEN,'VERİ TABANI'!G11179,1),"")</f>
        <v/>
      </c>
      <c r="Q11179" s="29" t="str">
        <f t="shared" si="305"/>
        <v/>
      </c>
    </row>
    <row r="11180" spans="13:17">
      <c r="M11180" s="3" t="str">
        <f>IFERROR(INDEX('SINIF GÜNLER'!$A:$C,MATCH('VERİ TABANI'!$D11180,'SINIF GÜNLER'!$B:$B,0),MATCH('VERİ TABANI'!$M$1,'SINIF GÜNLER'!$A$1:$C$1,0)),"")</f>
        <v/>
      </c>
      <c r="P11180" s="28" t="str">
        <f t="array" ref="P11180">IFERROR(SEARCH(ÖĞRETMEN,'VERİ TABANI'!G11180,1),"")</f>
        <v/>
      </c>
      <c r="Q11180" s="29" t="str">
        <f t="shared" si="305"/>
        <v/>
      </c>
    </row>
    <row r="11181" spans="13:17">
      <c r="M11181" s="3" t="str">
        <f>IFERROR(INDEX('SINIF GÜNLER'!$A:$C,MATCH('VERİ TABANI'!$D11181,'SINIF GÜNLER'!$B:$B,0),MATCH('VERİ TABANI'!$M$1,'SINIF GÜNLER'!$A$1:$C$1,0)),"")</f>
        <v/>
      </c>
      <c r="P11181" s="28" t="str">
        <f t="array" ref="P11181">IFERROR(SEARCH(ÖĞRETMEN,'VERİ TABANI'!G11181,1),"")</f>
        <v/>
      </c>
      <c r="Q11181" s="29" t="str">
        <f t="shared" si="305"/>
        <v/>
      </c>
    </row>
    <row r="11182" spans="13:17">
      <c r="M11182" s="3" t="str">
        <f>IFERROR(INDEX('SINIF GÜNLER'!$A:$C,MATCH('VERİ TABANI'!$D11182,'SINIF GÜNLER'!$B:$B,0),MATCH('VERİ TABANI'!$M$1,'SINIF GÜNLER'!$A$1:$C$1,0)),"")</f>
        <v/>
      </c>
      <c r="P11182" s="28" t="str">
        <f t="array" ref="P11182">IFERROR(SEARCH(ÖĞRETMEN,'VERİ TABANI'!G11182,1),"")</f>
        <v/>
      </c>
      <c r="Q11182" s="29" t="str">
        <f t="shared" si="305"/>
        <v/>
      </c>
    </row>
    <row r="11183" spans="13:17">
      <c r="M11183" s="3" t="str">
        <f>IFERROR(INDEX('SINIF GÜNLER'!$A:$C,MATCH('VERİ TABANI'!$D11183,'SINIF GÜNLER'!$B:$B,0),MATCH('VERİ TABANI'!$M$1,'SINIF GÜNLER'!$A$1:$C$1,0)),"")</f>
        <v/>
      </c>
      <c r="P11183" s="28" t="str">
        <f t="array" ref="P11183">IFERROR(SEARCH(ÖĞRETMEN,'VERİ TABANI'!G11183,1),"")</f>
        <v/>
      </c>
      <c r="Q11183" s="29" t="str">
        <f t="shared" si="305"/>
        <v/>
      </c>
    </row>
    <row r="11184" spans="13:17">
      <c r="M11184" s="3" t="str">
        <f>IFERROR(INDEX('SINIF GÜNLER'!$A:$C,MATCH('VERİ TABANI'!$D11184,'SINIF GÜNLER'!$B:$B,0),MATCH('VERİ TABANI'!$M$1,'SINIF GÜNLER'!$A$1:$C$1,0)),"")</f>
        <v/>
      </c>
      <c r="P11184" s="28" t="str">
        <f t="array" ref="P11184">IFERROR(SEARCH(ÖĞRETMEN,'VERİ TABANI'!G11184,1),"")</f>
        <v/>
      </c>
      <c r="Q11184" s="29" t="str">
        <f t="shared" si="305"/>
        <v/>
      </c>
    </row>
    <row r="11185" spans="13:17">
      <c r="M11185" s="3" t="str">
        <f>IFERROR(INDEX('SINIF GÜNLER'!$A:$C,MATCH('VERİ TABANI'!$D11185,'SINIF GÜNLER'!$B:$B,0),MATCH('VERİ TABANI'!$M$1,'SINIF GÜNLER'!$A$1:$C$1,0)),"")</f>
        <v/>
      </c>
      <c r="P11185" s="28" t="str">
        <f t="array" ref="P11185">IFERROR(SEARCH(ÖĞRETMEN,'VERİ TABANI'!G11185,1),"")</f>
        <v/>
      </c>
      <c r="Q11185" s="29" t="str">
        <f t="shared" si="305"/>
        <v/>
      </c>
    </row>
    <row r="11186" spans="13:17">
      <c r="M11186" s="3" t="str">
        <f>IFERROR(INDEX('SINIF GÜNLER'!$A:$C,MATCH('VERİ TABANI'!$D11186,'SINIF GÜNLER'!$B:$B,0),MATCH('VERİ TABANI'!$M$1,'SINIF GÜNLER'!$A$1:$C$1,0)),"")</f>
        <v/>
      </c>
      <c r="P11186" s="28" t="str">
        <f t="array" ref="P11186">IFERROR(SEARCH(ÖĞRETMEN,'VERİ TABANI'!G11186,1),"")</f>
        <v/>
      </c>
      <c r="Q11186" s="29" t="str">
        <f t="shared" si="305"/>
        <v/>
      </c>
    </row>
    <row r="11187" spans="13:17">
      <c r="M11187" s="3" t="str">
        <f>IFERROR(INDEX('SINIF GÜNLER'!$A:$C,MATCH('VERİ TABANI'!$D11187,'SINIF GÜNLER'!$B:$B,0),MATCH('VERİ TABANI'!$M$1,'SINIF GÜNLER'!$A$1:$C$1,0)),"")</f>
        <v/>
      </c>
      <c r="P11187" s="28" t="str">
        <f t="array" ref="P11187">IFERROR(SEARCH(ÖĞRETMEN,'VERİ TABANI'!G11187,1),"")</f>
        <v/>
      </c>
      <c r="Q11187" s="29" t="str">
        <f t="shared" si="305"/>
        <v/>
      </c>
    </row>
    <row r="11188" spans="13:17">
      <c r="M11188" s="3" t="str">
        <f>IFERROR(INDEX('SINIF GÜNLER'!$A:$C,MATCH('VERİ TABANI'!$D11188,'SINIF GÜNLER'!$B:$B,0),MATCH('VERİ TABANI'!$M$1,'SINIF GÜNLER'!$A$1:$C$1,0)),"")</f>
        <v/>
      </c>
      <c r="P11188" s="28" t="str">
        <f t="array" ref="P11188">IFERROR(SEARCH(ÖĞRETMEN,'VERİ TABANI'!G11188,1),"")</f>
        <v/>
      </c>
      <c r="Q11188" s="29" t="str">
        <f t="shared" si="305"/>
        <v/>
      </c>
    </row>
    <row r="11189" spans="13:17">
      <c r="M11189" s="3" t="str">
        <f>IFERROR(INDEX('SINIF GÜNLER'!$A:$C,MATCH('VERİ TABANI'!$D11189,'SINIF GÜNLER'!$B:$B,0),MATCH('VERİ TABANI'!$M$1,'SINIF GÜNLER'!$A$1:$C$1,0)),"")</f>
        <v/>
      </c>
      <c r="P11189" s="28" t="str">
        <f t="array" ref="P11189">IFERROR(SEARCH(ÖĞRETMEN,'VERİ TABANI'!G11189,1),"")</f>
        <v/>
      </c>
      <c r="Q11189" s="29" t="str">
        <f t="shared" si="305"/>
        <v/>
      </c>
    </row>
    <row r="11190" spans="13:17">
      <c r="M11190" s="3" t="str">
        <f>IFERROR(INDEX('SINIF GÜNLER'!$A:$C,MATCH('VERİ TABANI'!$D11190,'SINIF GÜNLER'!$B:$B,0),MATCH('VERİ TABANI'!$M$1,'SINIF GÜNLER'!$A$1:$C$1,0)),"")</f>
        <v/>
      </c>
      <c r="P11190" s="28" t="str">
        <f t="array" ref="P11190">IFERROR(SEARCH(ÖĞRETMEN,'VERİ TABANI'!G11190,1),"")</f>
        <v/>
      </c>
      <c r="Q11190" s="29" t="str">
        <f t="shared" si="305"/>
        <v/>
      </c>
    </row>
    <row r="11191" spans="13:17">
      <c r="M11191" s="3" t="str">
        <f>IFERROR(INDEX('SINIF GÜNLER'!$A:$C,MATCH('VERİ TABANI'!$D11191,'SINIF GÜNLER'!$B:$B,0),MATCH('VERİ TABANI'!$M$1,'SINIF GÜNLER'!$A$1:$C$1,0)),"")</f>
        <v/>
      </c>
      <c r="P11191" s="28" t="str">
        <f t="array" ref="P11191">IFERROR(SEARCH(ÖĞRETMEN,'VERİ TABANI'!G11191,1),"")</f>
        <v/>
      </c>
      <c r="Q11191" s="29" t="str">
        <f t="shared" si="305"/>
        <v/>
      </c>
    </row>
    <row r="11192" spans="13:17">
      <c r="M11192" s="3" t="str">
        <f>IFERROR(INDEX('SINIF GÜNLER'!$A:$C,MATCH('VERİ TABANI'!$D11192,'SINIF GÜNLER'!$B:$B,0),MATCH('VERİ TABANI'!$M$1,'SINIF GÜNLER'!$A$1:$C$1,0)),"")</f>
        <v/>
      </c>
      <c r="P11192" s="28" t="str">
        <f t="array" ref="P11192">IFERROR(SEARCH(ÖĞRETMEN,'VERİ TABANI'!G11192,1),"")</f>
        <v/>
      </c>
      <c r="Q11192" s="29" t="str">
        <f t="shared" si="305"/>
        <v/>
      </c>
    </row>
    <row r="11193" spans="13:17">
      <c r="M11193" s="3" t="str">
        <f>IFERROR(INDEX('SINIF GÜNLER'!$A:$C,MATCH('VERİ TABANI'!$D11193,'SINIF GÜNLER'!$B:$B,0),MATCH('VERİ TABANI'!$M$1,'SINIF GÜNLER'!$A$1:$C$1,0)),"")</f>
        <v/>
      </c>
      <c r="P11193" s="28" t="str">
        <f t="array" ref="P11193">IFERROR(SEARCH(ÖĞRETMEN,'VERİ TABANI'!G11193,1),"")</f>
        <v/>
      </c>
      <c r="Q11193" s="29" t="str">
        <f t="shared" si="305"/>
        <v/>
      </c>
    </row>
    <row r="11194" spans="13:17">
      <c r="M11194" s="3" t="str">
        <f>IFERROR(INDEX('SINIF GÜNLER'!$A:$C,MATCH('VERİ TABANI'!$D11194,'SINIF GÜNLER'!$B:$B,0),MATCH('VERİ TABANI'!$M$1,'SINIF GÜNLER'!$A$1:$C$1,0)),"")</f>
        <v/>
      </c>
      <c r="P11194" s="28" t="str">
        <f t="array" ref="P11194">IFERROR(SEARCH(ÖĞRETMEN,'VERİ TABANI'!G11194,1),"")</f>
        <v/>
      </c>
      <c r="Q11194" s="29" t="str">
        <f t="shared" si="305"/>
        <v/>
      </c>
    </row>
    <row r="11195" spans="13:17">
      <c r="M11195" s="3" t="str">
        <f>IFERROR(INDEX('SINIF GÜNLER'!$A:$C,MATCH('VERİ TABANI'!$D11195,'SINIF GÜNLER'!$B:$B,0),MATCH('VERİ TABANI'!$M$1,'SINIF GÜNLER'!$A$1:$C$1,0)),"")</f>
        <v/>
      </c>
      <c r="P11195" s="28" t="str">
        <f t="array" ref="P11195">IFERROR(SEARCH(ÖĞRETMEN,'VERİ TABANI'!G11195,1),"")</f>
        <v/>
      </c>
      <c r="Q11195" s="29" t="str">
        <f t="shared" si="305"/>
        <v/>
      </c>
    </row>
    <row r="11196" spans="13:17">
      <c r="M11196" s="3" t="str">
        <f>IFERROR(INDEX('SINIF GÜNLER'!$A:$C,MATCH('VERİ TABANI'!$D11196,'SINIF GÜNLER'!$B:$B,0),MATCH('VERİ TABANI'!$M$1,'SINIF GÜNLER'!$A$1:$C$1,0)),"")</f>
        <v/>
      </c>
      <c r="P11196" s="28" t="str">
        <f t="array" ref="P11196">IFERROR(SEARCH(ÖĞRETMEN,'VERİ TABANI'!G11196,1),"")</f>
        <v/>
      </c>
      <c r="Q11196" s="29" t="str">
        <f t="shared" si="305"/>
        <v/>
      </c>
    </row>
    <row r="11197" spans="13:17">
      <c r="M11197" s="3" t="str">
        <f>IFERROR(INDEX('SINIF GÜNLER'!$A:$C,MATCH('VERİ TABANI'!$D11197,'SINIF GÜNLER'!$B:$B,0),MATCH('VERİ TABANI'!$M$1,'SINIF GÜNLER'!$A$1:$C$1,0)),"")</f>
        <v/>
      </c>
      <c r="P11197" s="28" t="str">
        <f t="array" ref="P11197">IFERROR(SEARCH(ÖĞRETMEN,'VERİ TABANI'!G11197,1),"")</f>
        <v/>
      </c>
      <c r="Q11197" s="29" t="str">
        <f t="shared" si="305"/>
        <v/>
      </c>
    </row>
    <row r="11198" spans="13:17">
      <c r="M11198" s="3" t="str">
        <f>IFERROR(INDEX('SINIF GÜNLER'!$A:$C,MATCH('VERİ TABANI'!$D11198,'SINIF GÜNLER'!$B:$B,0),MATCH('VERİ TABANI'!$M$1,'SINIF GÜNLER'!$A$1:$C$1,0)),"")</f>
        <v/>
      </c>
      <c r="P11198" s="28" t="str">
        <f t="array" ref="P11198">IFERROR(SEARCH(ÖĞRETMEN,'VERİ TABANI'!G11198,1),"")</f>
        <v/>
      </c>
      <c r="Q11198" s="29" t="str">
        <f t="shared" si="305"/>
        <v/>
      </c>
    </row>
    <row r="11199" spans="13:17">
      <c r="M11199" s="3" t="str">
        <f>IFERROR(INDEX('SINIF GÜNLER'!$A:$C,MATCH('VERİ TABANI'!$D11199,'SINIF GÜNLER'!$B:$B,0),MATCH('VERİ TABANI'!$M$1,'SINIF GÜNLER'!$A$1:$C$1,0)),"")</f>
        <v/>
      </c>
      <c r="P11199" s="28" t="str">
        <f t="array" ref="P11199">IFERROR(SEARCH(ÖĞRETMEN,'VERİ TABANI'!G11199,1),"")</f>
        <v/>
      </c>
      <c r="Q11199" s="29" t="str">
        <f t="shared" si="305"/>
        <v/>
      </c>
    </row>
    <row r="11200" spans="13:17">
      <c r="M11200" s="3" t="str">
        <f>IFERROR(INDEX('SINIF GÜNLER'!$A:$C,MATCH('VERİ TABANI'!$D11200,'SINIF GÜNLER'!$B:$B,0),MATCH('VERİ TABANI'!$M$1,'SINIF GÜNLER'!$A$1:$C$1,0)),"")</f>
        <v/>
      </c>
      <c r="P11200" s="28" t="str">
        <f t="array" ref="P11200">IFERROR(SEARCH(ÖĞRETMEN,'VERİ TABANI'!G11200,1),"")</f>
        <v/>
      </c>
      <c r="Q11200" s="29" t="str">
        <f t="shared" si="305"/>
        <v/>
      </c>
    </row>
    <row r="11201" spans="13:17">
      <c r="M11201" s="3" t="str">
        <f>IFERROR(INDEX('SINIF GÜNLER'!$A:$C,MATCH('VERİ TABANI'!$D11201,'SINIF GÜNLER'!$B:$B,0),MATCH('VERİ TABANI'!$M$1,'SINIF GÜNLER'!$A$1:$C$1,0)),"")</f>
        <v/>
      </c>
      <c r="P11201" s="28" t="str">
        <f t="array" ref="P11201">IFERROR(SEARCH(ÖĞRETMEN,'VERİ TABANI'!G11201,1),"")</f>
        <v/>
      </c>
      <c r="Q11201" s="29" t="str">
        <f t="shared" si="305"/>
        <v/>
      </c>
    </row>
    <row r="11202" spans="13:17">
      <c r="M11202" s="3" t="str">
        <f>IFERROR(INDEX('SINIF GÜNLER'!$A:$C,MATCH('VERİ TABANI'!$D11202,'SINIF GÜNLER'!$B:$B,0),MATCH('VERİ TABANI'!$M$1,'SINIF GÜNLER'!$A$1:$C$1,0)),"")</f>
        <v/>
      </c>
      <c r="P11202" s="28" t="str">
        <f t="array" ref="P11202">IFERROR(SEARCH(ÖĞRETMEN,'VERİ TABANI'!G11202,1),"")</f>
        <v/>
      </c>
      <c r="Q11202" s="29" t="str">
        <f t="shared" si="305"/>
        <v/>
      </c>
    </row>
    <row r="11203" spans="13:17">
      <c r="M11203" s="3" t="str">
        <f>IFERROR(INDEX('SINIF GÜNLER'!$A:$C,MATCH('VERİ TABANI'!$D11203,'SINIF GÜNLER'!$B:$B,0),MATCH('VERİ TABANI'!$M$1,'SINIF GÜNLER'!$A$1:$C$1,0)),"")</f>
        <v/>
      </c>
      <c r="P11203" s="28" t="str">
        <f t="array" ref="P11203">IFERROR(SEARCH(ÖĞRETMEN,'VERİ TABANI'!G11203,1),"")</f>
        <v/>
      </c>
      <c r="Q11203" s="29" t="str">
        <f t="shared" si="305"/>
        <v/>
      </c>
    </row>
    <row r="11204" spans="13:17">
      <c r="M11204" s="3" t="str">
        <f>IFERROR(INDEX('SINIF GÜNLER'!$A:$C,MATCH('VERİ TABANI'!$D11204,'SINIF GÜNLER'!$B:$B,0),MATCH('VERİ TABANI'!$M$1,'SINIF GÜNLER'!$A$1:$C$1,0)),"")</f>
        <v/>
      </c>
      <c r="P11204" s="28" t="str">
        <f t="array" ref="P11204">IFERROR(SEARCH(ÖĞRETMEN,'VERİ TABANI'!G11204,1),"")</f>
        <v/>
      </c>
      <c r="Q11204" s="29" t="str">
        <f t="shared" si="305"/>
        <v/>
      </c>
    </row>
    <row r="11205" spans="13:17">
      <c r="M11205" s="3" t="str">
        <f>IFERROR(INDEX('SINIF GÜNLER'!$A:$C,MATCH('VERİ TABANI'!$D11205,'SINIF GÜNLER'!$B:$B,0),MATCH('VERİ TABANI'!$M$1,'SINIF GÜNLER'!$A$1:$C$1,0)),"")</f>
        <v/>
      </c>
      <c r="P11205" s="28" t="str">
        <f t="array" ref="P11205">IFERROR(SEARCH(ÖĞRETMEN,'VERİ TABANI'!G11205,1),"")</f>
        <v/>
      </c>
      <c r="Q11205" s="29" t="str">
        <f t="shared" si="305"/>
        <v/>
      </c>
    </row>
    <row r="11206" spans="13:17">
      <c r="M11206" s="3" t="str">
        <f>IFERROR(INDEX('SINIF GÜNLER'!$A:$C,MATCH('VERİ TABANI'!$D11206,'SINIF GÜNLER'!$B:$B,0),MATCH('VERİ TABANI'!$M$1,'SINIF GÜNLER'!$A$1:$C$1,0)),"")</f>
        <v/>
      </c>
      <c r="P11206" s="28" t="str">
        <f t="array" ref="P11206">IFERROR(SEARCH(ÖĞRETMEN,'VERİ TABANI'!G11206,1),"")</f>
        <v/>
      </c>
      <c r="Q11206" s="29" t="str">
        <f t="shared" si="305"/>
        <v/>
      </c>
    </row>
    <row r="11207" spans="13:17">
      <c r="M11207" s="3" t="str">
        <f>IFERROR(INDEX('SINIF GÜNLER'!$A:$C,MATCH('VERİ TABANI'!$D11207,'SINIF GÜNLER'!$B:$B,0),MATCH('VERİ TABANI'!$M$1,'SINIF GÜNLER'!$A$1:$C$1,0)),"")</f>
        <v/>
      </c>
      <c r="P11207" s="28" t="str">
        <f t="array" ref="P11207">IFERROR(SEARCH(ÖĞRETMEN,'VERİ TABANI'!G11207,1),"")</f>
        <v/>
      </c>
      <c r="Q11207" s="29" t="str">
        <f t="shared" si="305"/>
        <v/>
      </c>
    </row>
    <row r="11208" spans="13:17">
      <c r="M11208" s="3" t="str">
        <f>IFERROR(INDEX('SINIF GÜNLER'!$A:$C,MATCH('VERİ TABANI'!$D11208,'SINIF GÜNLER'!$B:$B,0),MATCH('VERİ TABANI'!$M$1,'SINIF GÜNLER'!$A$1:$C$1,0)),"")</f>
        <v/>
      </c>
      <c r="P11208" s="28" t="str">
        <f t="array" ref="P11208">IFERROR(SEARCH(ÖĞRETMEN,'VERİ TABANI'!G11208,1),"")</f>
        <v/>
      </c>
      <c r="Q11208" s="29" t="str">
        <f t="shared" ref="Q11208:Q11271" si="306">IF(P11208="","",ROW())</f>
        <v/>
      </c>
    </row>
    <row r="11209" spans="13:17">
      <c r="M11209" s="3" t="str">
        <f>IFERROR(INDEX('SINIF GÜNLER'!$A:$C,MATCH('VERİ TABANI'!$D11209,'SINIF GÜNLER'!$B:$B,0),MATCH('VERİ TABANI'!$M$1,'SINIF GÜNLER'!$A$1:$C$1,0)),"")</f>
        <v/>
      </c>
      <c r="P11209" s="28" t="str">
        <f t="array" ref="P11209">IFERROR(SEARCH(ÖĞRETMEN,'VERİ TABANI'!G11209,1),"")</f>
        <v/>
      </c>
      <c r="Q11209" s="29" t="str">
        <f t="shared" si="306"/>
        <v/>
      </c>
    </row>
    <row r="11210" spans="13:17">
      <c r="M11210" s="3" t="str">
        <f>IFERROR(INDEX('SINIF GÜNLER'!$A:$C,MATCH('VERİ TABANI'!$D11210,'SINIF GÜNLER'!$B:$B,0),MATCH('VERİ TABANI'!$M$1,'SINIF GÜNLER'!$A$1:$C$1,0)),"")</f>
        <v/>
      </c>
      <c r="P11210" s="28" t="str">
        <f t="array" ref="P11210">IFERROR(SEARCH(ÖĞRETMEN,'VERİ TABANI'!G11210,1),"")</f>
        <v/>
      </c>
      <c r="Q11210" s="29" t="str">
        <f t="shared" si="306"/>
        <v/>
      </c>
    </row>
    <row r="11211" spans="13:17">
      <c r="M11211" s="3" t="str">
        <f>IFERROR(INDEX('SINIF GÜNLER'!$A:$C,MATCH('VERİ TABANI'!$D11211,'SINIF GÜNLER'!$B:$B,0),MATCH('VERİ TABANI'!$M$1,'SINIF GÜNLER'!$A$1:$C$1,0)),"")</f>
        <v/>
      </c>
      <c r="P11211" s="28" t="str">
        <f t="array" ref="P11211">IFERROR(SEARCH(ÖĞRETMEN,'VERİ TABANI'!G11211,1),"")</f>
        <v/>
      </c>
      <c r="Q11211" s="29" t="str">
        <f t="shared" si="306"/>
        <v/>
      </c>
    </row>
    <row r="11212" spans="13:17">
      <c r="M11212" s="3" t="str">
        <f>IFERROR(INDEX('SINIF GÜNLER'!$A:$C,MATCH('VERİ TABANI'!$D11212,'SINIF GÜNLER'!$B:$B,0),MATCH('VERİ TABANI'!$M$1,'SINIF GÜNLER'!$A$1:$C$1,0)),"")</f>
        <v/>
      </c>
      <c r="P11212" s="28" t="str">
        <f t="array" ref="P11212">IFERROR(SEARCH(ÖĞRETMEN,'VERİ TABANI'!G11212,1),"")</f>
        <v/>
      </c>
      <c r="Q11212" s="29" t="str">
        <f t="shared" si="306"/>
        <v/>
      </c>
    </row>
    <row r="11213" spans="13:17">
      <c r="M11213" s="3" t="str">
        <f>IFERROR(INDEX('SINIF GÜNLER'!$A:$C,MATCH('VERİ TABANI'!$D11213,'SINIF GÜNLER'!$B:$B,0),MATCH('VERİ TABANI'!$M$1,'SINIF GÜNLER'!$A$1:$C$1,0)),"")</f>
        <v/>
      </c>
      <c r="P11213" s="28" t="str">
        <f t="array" ref="P11213">IFERROR(SEARCH(ÖĞRETMEN,'VERİ TABANI'!G11213,1),"")</f>
        <v/>
      </c>
      <c r="Q11213" s="29" t="str">
        <f t="shared" si="306"/>
        <v/>
      </c>
    </row>
    <row r="11214" spans="13:17">
      <c r="M11214" s="3" t="str">
        <f>IFERROR(INDEX('SINIF GÜNLER'!$A:$C,MATCH('VERİ TABANI'!$D11214,'SINIF GÜNLER'!$B:$B,0),MATCH('VERİ TABANI'!$M$1,'SINIF GÜNLER'!$A$1:$C$1,0)),"")</f>
        <v/>
      </c>
      <c r="P11214" s="28" t="str">
        <f t="array" ref="P11214">IFERROR(SEARCH(ÖĞRETMEN,'VERİ TABANI'!G11214,1),"")</f>
        <v/>
      </c>
      <c r="Q11214" s="29" t="str">
        <f t="shared" si="306"/>
        <v/>
      </c>
    </row>
    <row r="11215" spans="13:17">
      <c r="M11215" s="3" t="str">
        <f>IFERROR(INDEX('SINIF GÜNLER'!$A:$C,MATCH('VERİ TABANI'!$D11215,'SINIF GÜNLER'!$B:$B,0),MATCH('VERİ TABANI'!$M$1,'SINIF GÜNLER'!$A$1:$C$1,0)),"")</f>
        <v/>
      </c>
      <c r="P11215" s="28" t="str">
        <f t="array" ref="P11215">IFERROR(SEARCH(ÖĞRETMEN,'VERİ TABANI'!G11215,1),"")</f>
        <v/>
      </c>
      <c r="Q11215" s="29" t="str">
        <f t="shared" si="306"/>
        <v/>
      </c>
    </row>
    <row r="11216" spans="13:17">
      <c r="M11216" s="3" t="str">
        <f>IFERROR(INDEX('SINIF GÜNLER'!$A:$C,MATCH('VERİ TABANI'!$D11216,'SINIF GÜNLER'!$B:$B,0),MATCH('VERİ TABANI'!$M$1,'SINIF GÜNLER'!$A$1:$C$1,0)),"")</f>
        <v/>
      </c>
      <c r="P11216" s="28" t="str">
        <f t="array" ref="P11216">IFERROR(SEARCH(ÖĞRETMEN,'VERİ TABANI'!G11216,1),"")</f>
        <v/>
      </c>
      <c r="Q11216" s="29" t="str">
        <f t="shared" si="306"/>
        <v/>
      </c>
    </row>
    <row r="11217" spans="13:17">
      <c r="M11217" s="3" t="str">
        <f>IFERROR(INDEX('SINIF GÜNLER'!$A:$C,MATCH('VERİ TABANI'!$D11217,'SINIF GÜNLER'!$B:$B,0),MATCH('VERİ TABANI'!$M$1,'SINIF GÜNLER'!$A$1:$C$1,0)),"")</f>
        <v/>
      </c>
      <c r="P11217" s="28" t="str">
        <f t="array" ref="P11217">IFERROR(SEARCH(ÖĞRETMEN,'VERİ TABANI'!G11217,1),"")</f>
        <v/>
      </c>
      <c r="Q11217" s="29" t="str">
        <f t="shared" si="306"/>
        <v/>
      </c>
    </row>
    <row r="11218" spans="13:17">
      <c r="M11218" s="3" t="str">
        <f>IFERROR(INDEX('SINIF GÜNLER'!$A:$C,MATCH('VERİ TABANI'!$D11218,'SINIF GÜNLER'!$B:$B,0),MATCH('VERİ TABANI'!$M$1,'SINIF GÜNLER'!$A$1:$C$1,0)),"")</f>
        <v/>
      </c>
      <c r="P11218" s="28" t="str">
        <f t="array" ref="P11218">IFERROR(SEARCH(ÖĞRETMEN,'VERİ TABANI'!G11218,1),"")</f>
        <v/>
      </c>
      <c r="Q11218" s="29" t="str">
        <f t="shared" si="306"/>
        <v/>
      </c>
    </row>
    <row r="11219" spans="13:17">
      <c r="M11219" s="3" t="str">
        <f>IFERROR(INDEX('SINIF GÜNLER'!$A:$C,MATCH('VERİ TABANI'!$D11219,'SINIF GÜNLER'!$B:$B,0),MATCH('VERİ TABANI'!$M$1,'SINIF GÜNLER'!$A$1:$C$1,0)),"")</f>
        <v/>
      </c>
      <c r="P11219" s="28" t="str">
        <f t="array" ref="P11219">IFERROR(SEARCH(ÖĞRETMEN,'VERİ TABANI'!G11219,1),"")</f>
        <v/>
      </c>
      <c r="Q11219" s="29" t="str">
        <f t="shared" si="306"/>
        <v/>
      </c>
    </row>
    <row r="11220" spans="13:17">
      <c r="M11220" s="3" t="str">
        <f>IFERROR(INDEX('SINIF GÜNLER'!$A:$C,MATCH('VERİ TABANI'!$D11220,'SINIF GÜNLER'!$B:$B,0),MATCH('VERİ TABANI'!$M$1,'SINIF GÜNLER'!$A$1:$C$1,0)),"")</f>
        <v/>
      </c>
      <c r="P11220" s="28" t="str">
        <f t="array" ref="P11220">IFERROR(SEARCH(ÖĞRETMEN,'VERİ TABANI'!G11220,1),"")</f>
        <v/>
      </c>
      <c r="Q11220" s="29" t="str">
        <f t="shared" si="306"/>
        <v/>
      </c>
    </row>
    <row r="11221" spans="13:17">
      <c r="M11221" s="3" t="str">
        <f>IFERROR(INDEX('SINIF GÜNLER'!$A:$C,MATCH('VERİ TABANI'!$D11221,'SINIF GÜNLER'!$B:$B,0),MATCH('VERİ TABANI'!$M$1,'SINIF GÜNLER'!$A$1:$C$1,0)),"")</f>
        <v/>
      </c>
      <c r="P11221" s="28" t="str">
        <f t="array" ref="P11221">IFERROR(SEARCH(ÖĞRETMEN,'VERİ TABANI'!G11221,1),"")</f>
        <v/>
      </c>
      <c r="Q11221" s="29" t="str">
        <f t="shared" si="306"/>
        <v/>
      </c>
    </row>
    <row r="11222" spans="13:17">
      <c r="M11222" s="3" t="str">
        <f>IFERROR(INDEX('SINIF GÜNLER'!$A:$C,MATCH('VERİ TABANI'!$D11222,'SINIF GÜNLER'!$B:$B,0),MATCH('VERİ TABANI'!$M$1,'SINIF GÜNLER'!$A$1:$C$1,0)),"")</f>
        <v/>
      </c>
      <c r="P11222" s="28" t="str">
        <f t="array" ref="P11222">IFERROR(SEARCH(ÖĞRETMEN,'VERİ TABANI'!G11222,1),"")</f>
        <v/>
      </c>
      <c r="Q11222" s="29" t="str">
        <f t="shared" si="306"/>
        <v/>
      </c>
    </row>
    <row r="11223" spans="13:17">
      <c r="M11223" s="3" t="str">
        <f>IFERROR(INDEX('SINIF GÜNLER'!$A:$C,MATCH('VERİ TABANI'!$D11223,'SINIF GÜNLER'!$B:$B,0),MATCH('VERİ TABANI'!$M$1,'SINIF GÜNLER'!$A$1:$C$1,0)),"")</f>
        <v/>
      </c>
      <c r="P11223" s="28" t="str">
        <f t="array" ref="P11223">IFERROR(SEARCH(ÖĞRETMEN,'VERİ TABANI'!G11223,1),"")</f>
        <v/>
      </c>
      <c r="Q11223" s="29" t="str">
        <f t="shared" si="306"/>
        <v/>
      </c>
    </row>
    <row r="11224" spans="13:17">
      <c r="M11224" s="3" t="str">
        <f>IFERROR(INDEX('SINIF GÜNLER'!$A:$C,MATCH('VERİ TABANI'!$D11224,'SINIF GÜNLER'!$B:$B,0),MATCH('VERİ TABANI'!$M$1,'SINIF GÜNLER'!$A$1:$C$1,0)),"")</f>
        <v/>
      </c>
      <c r="P11224" s="28" t="str">
        <f t="array" ref="P11224">IFERROR(SEARCH(ÖĞRETMEN,'VERİ TABANI'!G11224,1),"")</f>
        <v/>
      </c>
      <c r="Q11224" s="29" t="str">
        <f t="shared" si="306"/>
        <v/>
      </c>
    </row>
    <row r="11225" spans="13:17">
      <c r="M11225" s="3" t="str">
        <f>IFERROR(INDEX('SINIF GÜNLER'!$A:$C,MATCH('VERİ TABANI'!$D11225,'SINIF GÜNLER'!$B:$B,0),MATCH('VERİ TABANI'!$M$1,'SINIF GÜNLER'!$A$1:$C$1,0)),"")</f>
        <v/>
      </c>
      <c r="P11225" s="28" t="str">
        <f t="array" ref="P11225">IFERROR(SEARCH(ÖĞRETMEN,'VERİ TABANI'!G11225,1),"")</f>
        <v/>
      </c>
      <c r="Q11225" s="29" t="str">
        <f t="shared" si="306"/>
        <v/>
      </c>
    </row>
    <row r="11226" spans="13:17">
      <c r="M11226" s="3" t="str">
        <f>IFERROR(INDEX('SINIF GÜNLER'!$A:$C,MATCH('VERİ TABANI'!$D11226,'SINIF GÜNLER'!$B:$B,0),MATCH('VERİ TABANI'!$M$1,'SINIF GÜNLER'!$A$1:$C$1,0)),"")</f>
        <v/>
      </c>
      <c r="P11226" s="28" t="str">
        <f t="array" ref="P11226">IFERROR(SEARCH(ÖĞRETMEN,'VERİ TABANI'!G11226,1),"")</f>
        <v/>
      </c>
      <c r="Q11226" s="29" t="str">
        <f t="shared" si="306"/>
        <v/>
      </c>
    </row>
    <row r="11227" spans="13:17">
      <c r="M11227" s="3" t="str">
        <f>IFERROR(INDEX('SINIF GÜNLER'!$A:$C,MATCH('VERİ TABANI'!$D11227,'SINIF GÜNLER'!$B:$B,0),MATCH('VERİ TABANI'!$M$1,'SINIF GÜNLER'!$A$1:$C$1,0)),"")</f>
        <v/>
      </c>
      <c r="P11227" s="28" t="str">
        <f t="array" ref="P11227">IFERROR(SEARCH(ÖĞRETMEN,'VERİ TABANI'!G11227,1),"")</f>
        <v/>
      </c>
      <c r="Q11227" s="29" t="str">
        <f t="shared" si="306"/>
        <v/>
      </c>
    </row>
    <row r="11228" spans="13:17">
      <c r="M11228" s="3" t="str">
        <f>IFERROR(INDEX('SINIF GÜNLER'!$A:$C,MATCH('VERİ TABANI'!$D11228,'SINIF GÜNLER'!$B:$B,0),MATCH('VERİ TABANI'!$M$1,'SINIF GÜNLER'!$A$1:$C$1,0)),"")</f>
        <v/>
      </c>
      <c r="P11228" s="28" t="str">
        <f t="array" ref="P11228">IFERROR(SEARCH(ÖĞRETMEN,'VERİ TABANI'!G11228,1),"")</f>
        <v/>
      </c>
      <c r="Q11228" s="29" t="str">
        <f t="shared" si="306"/>
        <v/>
      </c>
    </row>
    <row r="11229" spans="13:17">
      <c r="M11229" s="3" t="str">
        <f>IFERROR(INDEX('SINIF GÜNLER'!$A:$C,MATCH('VERİ TABANI'!$D11229,'SINIF GÜNLER'!$B:$B,0),MATCH('VERİ TABANI'!$M$1,'SINIF GÜNLER'!$A$1:$C$1,0)),"")</f>
        <v/>
      </c>
      <c r="P11229" s="28" t="str">
        <f t="array" ref="P11229">IFERROR(SEARCH(ÖĞRETMEN,'VERİ TABANI'!G11229,1),"")</f>
        <v/>
      </c>
      <c r="Q11229" s="29" t="str">
        <f t="shared" si="306"/>
        <v/>
      </c>
    </row>
    <row r="11230" spans="13:17">
      <c r="M11230" s="3" t="str">
        <f>IFERROR(INDEX('SINIF GÜNLER'!$A:$C,MATCH('VERİ TABANI'!$D11230,'SINIF GÜNLER'!$B:$B,0),MATCH('VERİ TABANI'!$M$1,'SINIF GÜNLER'!$A$1:$C$1,0)),"")</f>
        <v/>
      </c>
      <c r="P11230" s="28" t="str">
        <f t="array" ref="P11230">IFERROR(SEARCH(ÖĞRETMEN,'VERİ TABANI'!G11230,1),"")</f>
        <v/>
      </c>
      <c r="Q11230" s="29" t="str">
        <f t="shared" si="306"/>
        <v/>
      </c>
    </row>
    <row r="11231" spans="13:17">
      <c r="M11231" s="3" t="str">
        <f>IFERROR(INDEX('SINIF GÜNLER'!$A:$C,MATCH('VERİ TABANI'!$D11231,'SINIF GÜNLER'!$B:$B,0),MATCH('VERİ TABANI'!$M$1,'SINIF GÜNLER'!$A$1:$C$1,0)),"")</f>
        <v/>
      </c>
      <c r="P11231" s="28" t="str">
        <f t="array" ref="P11231">IFERROR(SEARCH(ÖĞRETMEN,'VERİ TABANI'!G11231,1),"")</f>
        <v/>
      </c>
      <c r="Q11231" s="29" t="str">
        <f t="shared" si="306"/>
        <v/>
      </c>
    </row>
    <row r="11232" spans="13:17">
      <c r="M11232" s="3" t="str">
        <f>IFERROR(INDEX('SINIF GÜNLER'!$A:$C,MATCH('VERİ TABANI'!$D11232,'SINIF GÜNLER'!$B:$B,0),MATCH('VERİ TABANI'!$M$1,'SINIF GÜNLER'!$A$1:$C$1,0)),"")</f>
        <v/>
      </c>
      <c r="P11232" s="28" t="str">
        <f t="array" ref="P11232">IFERROR(SEARCH(ÖĞRETMEN,'VERİ TABANI'!G11232,1),"")</f>
        <v/>
      </c>
      <c r="Q11232" s="29" t="str">
        <f t="shared" si="306"/>
        <v/>
      </c>
    </row>
    <row r="11233" spans="13:17">
      <c r="M11233" s="3" t="str">
        <f>IFERROR(INDEX('SINIF GÜNLER'!$A:$C,MATCH('VERİ TABANI'!$D11233,'SINIF GÜNLER'!$B:$B,0),MATCH('VERİ TABANI'!$M$1,'SINIF GÜNLER'!$A$1:$C$1,0)),"")</f>
        <v/>
      </c>
      <c r="P11233" s="28" t="str">
        <f t="array" ref="P11233">IFERROR(SEARCH(ÖĞRETMEN,'VERİ TABANI'!G11233,1),"")</f>
        <v/>
      </c>
      <c r="Q11233" s="29" t="str">
        <f t="shared" si="306"/>
        <v/>
      </c>
    </row>
    <row r="11234" spans="13:17">
      <c r="M11234" s="3" t="str">
        <f>IFERROR(INDEX('SINIF GÜNLER'!$A:$C,MATCH('VERİ TABANI'!$D11234,'SINIF GÜNLER'!$B:$B,0),MATCH('VERİ TABANI'!$M$1,'SINIF GÜNLER'!$A$1:$C$1,0)),"")</f>
        <v/>
      </c>
      <c r="P11234" s="28" t="str">
        <f t="array" ref="P11234">IFERROR(SEARCH(ÖĞRETMEN,'VERİ TABANI'!G11234,1),"")</f>
        <v/>
      </c>
      <c r="Q11234" s="29" t="str">
        <f t="shared" si="306"/>
        <v/>
      </c>
    </row>
    <row r="11235" spans="13:17">
      <c r="M11235" s="3" t="str">
        <f>IFERROR(INDEX('SINIF GÜNLER'!$A:$C,MATCH('VERİ TABANI'!$D11235,'SINIF GÜNLER'!$B:$B,0),MATCH('VERİ TABANI'!$M$1,'SINIF GÜNLER'!$A$1:$C$1,0)),"")</f>
        <v/>
      </c>
      <c r="P11235" s="28" t="str">
        <f t="array" ref="P11235">IFERROR(SEARCH(ÖĞRETMEN,'VERİ TABANI'!G11235,1),"")</f>
        <v/>
      </c>
      <c r="Q11235" s="29" t="str">
        <f t="shared" si="306"/>
        <v/>
      </c>
    </row>
    <row r="11236" spans="13:17">
      <c r="M11236" s="3" t="str">
        <f>IFERROR(INDEX('SINIF GÜNLER'!$A:$C,MATCH('VERİ TABANI'!$D11236,'SINIF GÜNLER'!$B:$B,0),MATCH('VERİ TABANI'!$M$1,'SINIF GÜNLER'!$A$1:$C$1,0)),"")</f>
        <v/>
      </c>
      <c r="P11236" s="28" t="str">
        <f t="array" ref="P11236">IFERROR(SEARCH(ÖĞRETMEN,'VERİ TABANI'!G11236,1),"")</f>
        <v/>
      </c>
      <c r="Q11236" s="29" t="str">
        <f t="shared" si="306"/>
        <v/>
      </c>
    </row>
    <row r="11237" spans="13:17">
      <c r="M11237" s="3" t="str">
        <f>IFERROR(INDEX('SINIF GÜNLER'!$A:$C,MATCH('VERİ TABANI'!$D11237,'SINIF GÜNLER'!$B:$B,0),MATCH('VERİ TABANI'!$M$1,'SINIF GÜNLER'!$A$1:$C$1,0)),"")</f>
        <v/>
      </c>
      <c r="P11237" s="28" t="str">
        <f t="array" ref="P11237">IFERROR(SEARCH(ÖĞRETMEN,'VERİ TABANI'!G11237,1),"")</f>
        <v/>
      </c>
      <c r="Q11237" s="29" t="str">
        <f t="shared" si="306"/>
        <v/>
      </c>
    </row>
    <row r="11238" spans="13:17">
      <c r="M11238" s="3" t="str">
        <f>IFERROR(INDEX('SINIF GÜNLER'!$A:$C,MATCH('VERİ TABANI'!$D11238,'SINIF GÜNLER'!$B:$B,0),MATCH('VERİ TABANI'!$M$1,'SINIF GÜNLER'!$A$1:$C$1,0)),"")</f>
        <v/>
      </c>
      <c r="P11238" s="28" t="str">
        <f t="array" ref="P11238">IFERROR(SEARCH(ÖĞRETMEN,'VERİ TABANI'!G11238,1),"")</f>
        <v/>
      </c>
      <c r="Q11238" s="29" t="str">
        <f t="shared" si="306"/>
        <v/>
      </c>
    </row>
    <row r="11239" spans="13:17">
      <c r="M11239" s="3" t="str">
        <f>IFERROR(INDEX('SINIF GÜNLER'!$A:$C,MATCH('VERİ TABANI'!$D11239,'SINIF GÜNLER'!$B:$B,0),MATCH('VERİ TABANI'!$M$1,'SINIF GÜNLER'!$A$1:$C$1,0)),"")</f>
        <v/>
      </c>
      <c r="P11239" s="28" t="str">
        <f t="array" ref="P11239">IFERROR(SEARCH(ÖĞRETMEN,'VERİ TABANI'!G11239,1),"")</f>
        <v/>
      </c>
      <c r="Q11239" s="29" t="str">
        <f t="shared" si="306"/>
        <v/>
      </c>
    </row>
    <row r="11240" spans="13:17">
      <c r="M11240" s="3" t="str">
        <f>IFERROR(INDEX('SINIF GÜNLER'!$A:$C,MATCH('VERİ TABANI'!$D11240,'SINIF GÜNLER'!$B:$B,0),MATCH('VERİ TABANI'!$M$1,'SINIF GÜNLER'!$A$1:$C$1,0)),"")</f>
        <v/>
      </c>
      <c r="P11240" s="28" t="str">
        <f t="array" ref="P11240">IFERROR(SEARCH(ÖĞRETMEN,'VERİ TABANI'!G11240,1),"")</f>
        <v/>
      </c>
      <c r="Q11240" s="29" t="str">
        <f t="shared" si="306"/>
        <v/>
      </c>
    </row>
    <row r="11241" spans="13:17">
      <c r="M11241" s="3" t="str">
        <f>IFERROR(INDEX('SINIF GÜNLER'!$A:$C,MATCH('VERİ TABANI'!$D11241,'SINIF GÜNLER'!$B:$B,0),MATCH('VERİ TABANI'!$M$1,'SINIF GÜNLER'!$A$1:$C$1,0)),"")</f>
        <v/>
      </c>
      <c r="P11241" s="28" t="str">
        <f t="array" ref="P11241">IFERROR(SEARCH(ÖĞRETMEN,'VERİ TABANI'!G11241,1),"")</f>
        <v/>
      </c>
      <c r="Q11241" s="29" t="str">
        <f t="shared" si="306"/>
        <v/>
      </c>
    </row>
    <row r="11242" spans="13:17">
      <c r="M11242" s="3" t="str">
        <f>IFERROR(INDEX('SINIF GÜNLER'!$A:$C,MATCH('VERİ TABANI'!$D11242,'SINIF GÜNLER'!$B:$B,0),MATCH('VERİ TABANI'!$M$1,'SINIF GÜNLER'!$A$1:$C$1,0)),"")</f>
        <v/>
      </c>
      <c r="P11242" s="28" t="str">
        <f t="array" ref="P11242">IFERROR(SEARCH(ÖĞRETMEN,'VERİ TABANI'!G11242,1),"")</f>
        <v/>
      </c>
      <c r="Q11242" s="29" t="str">
        <f t="shared" si="306"/>
        <v/>
      </c>
    </row>
    <row r="11243" spans="13:17">
      <c r="M11243" s="3" t="str">
        <f>IFERROR(INDEX('SINIF GÜNLER'!$A:$C,MATCH('VERİ TABANI'!$D11243,'SINIF GÜNLER'!$B:$B,0),MATCH('VERİ TABANI'!$M$1,'SINIF GÜNLER'!$A$1:$C$1,0)),"")</f>
        <v/>
      </c>
      <c r="P11243" s="28" t="str">
        <f t="array" ref="P11243">IFERROR(SEARCH(ÖĞRETMEN,'VERİ TABANI'!G11243,1),"")</f>
        <v/>
      </c>
      <c r="Q11243" s="29" t="str">
        <f t="shared" si="306"/>
        <v/>
      </c>
    </row>
    <row r="11244" spans="13:17">
      <c r="M11244" s="3" t="str">
        <f>IFERROR(INDEX('SINIF GÜNLER'!$A:$C,MATCH('VERİ TABANI'!$D11244,'SINIF GÜNLER'!$B:$B,0),MATCH('VERİ TABANI'!$M$1,'SINIF GÜNLER'!$A$1:$C$1,0)),"")</f>
        <v/>
      </c>
      <c r="P11244" s="28" t="str">
        <f t="array" ref="P11244">IFERROR(SEARCH(ÖĞRETMEN,'VERİ TABANI'!G11244,1),"")</f>
        <v/>
      </c>
      <c r="Q11244" s="29" t="str">
        <f t="shared" si="306"/>
        <v/>
      </c>
    </row>
    <row r="11245" spans="13:17">
      <c r="M11245" s="3" t="str">
        <f>IFERROR(INDEX('SINIF GÜNLER'!$A:$C,MATCH('VERİ TABANI'!$D11245,'SINIF GÜNLER'!$B:$B,0),MATCH('VERİ TABANI'!$M$1,'SINIF GÜNLER'!$A$1:$C$1,0)),"")</f>
        <v/>
      </c>
      <c r="P11245" s="28" t="str">
        <f t="array" ref="P11245">IFERROR(SEARCH(ÖĞRETMEN,'VERİ TABANI'!G11245,1),"")</f>
        <v/>
      </c>
      <c r="Q11245" s="29" t="str">
        <f t="shared" si="306"/>
        <v/>
      </c>
    </row>
    <row r="11246" spans="13:17">
      <c r="M11246" s="3" t="str">
        <f>IFERROR(INDEX('SINIF GÜNLER'!$A:$C,MATCH('VERİ TABANI'!$D11246,'SINIF GÜNLER'!$B:$B,0),MATCH('VERİ TABANI'!$M$1,'SINIF GÜNLER'!$A$1:$C$1,0)),"")</f>
        <v/>
      </c>
      <c r="P11246" s="28" t="str">
        <f t="array" ref="P11246">IFERROR(SEARCH(ÖĞRETMEN,'VERİ TABANI'!G11246,1),"")</f>
        <v/>
      </c>
      <c r="Q11246" s="29" t="str">
        <f t="shared" si="306"/>
        <v/>
      </c>
    </row>
    <row r="11247" spans="13:17">
      <c r="M11247" s="3" t="str">
        <f>IFERROR(INDEX('SINIF GÜNLER'!$A:$C,MATCH('VERİ TABANI'!$D11247,'SINIF GÜNLER'!$B:$B,0),MATCH('VERİ TABANI'!$M$1,'SINIF GÜNLER'!$A$1:$C$1,0)),"")</f>
        <v/>
      </c>
      <c r="P11247" s="28" t="str">
        <f t="array" ref="P11247">IFERROR(SEARCH(ÖĞRETMEN,'VERİ TABANI'!G11247,1),"")</f>
        <v/>
      </c>
      <c r="Q11247" s="29" t="str">
        <f t="shared" si="306"/>
        <v/>
      </c>
    </row>
    <row r="11248" spans="13:17">
      <c r="M11248" s="3" t="str">
        <f>IFERROR(INDEX('SINIF GÜNLER'!$A:$C,MATCH('VERİ TABANI'!$D11248,'SINIF GÜNLER'!$B:$B,0),MATCH('VERİ TABANI'!$M$1,'SINIF GÜNLER'!$A$1:$C$1,0)),"")</f>
        <v/>
      </c>
      <c r="P11248" s="28" t="str">
        <f t="array" ref="P11248">IFERROR(SEARCH(ÖĞRETMEN,'VERİ TABANI'!G11248,1),"")</f>
        <v/>
      </c>
      <c r="Q11248" s="29" t="str">
        <f t="shared" si="306"/>
        <v/>
      </c>
    </row>
    <row r="11249" spans="13:17">
      <c r="M11249" s="3" t="str">
        <f>IFERROR(INDEX('SINIF GÜNLER'!$A:$C,MATCH('VERİ TABANI'!$D11249,'SINIF GÜNLER'!$B:$B,0),MATCH('VERİ TABANI'!$M$1,'SINIF GÜNLER'!$A$1:$C$1,0)),"")</f>
        <v/>
      </c>
      <c r="P11249" s="28" t="str">
        <f t="array" ref="P11249">IFERROR(SEARCH(ÖĞRETMEN,'VERİ TABANI'!G11249,1),"")</f>
        <v/>
      </c>
      <c r="Q11249" s="29" t="str">
        <f t="shared" si="306"/>
        <v/>
      </c>
    </row>
    <row r="11250" spans="13:17">
      <c r="M11250" s="3" t="str">
        <f>IFERROR(INDEX('SINIF GÜNLER'!$A:$C,MATCH('VERİ TABANI'!$D11250,'SINIF GÜNLER'!$B:$B,0),MATCH('VERİ TABANI'!$M$1,'SINIF GÜNLER'!$A$1:$C$1,0)),"")</f>
        <v/>
      </c>
      <c r="P11250" s="28" t="str">
        <f t="array" ref="P11250">IFERROR(SEARCH(ÖĞRETMEN,'VERİ TABANI'!G11250,1),"")</f>
        <v/>
      </c>
      <c r="Q11250" s="29" t="str">
        <f t="shared" si="306"/>
        <v/>
      </c>
    </row>
    <row r="11251" spans="13:17">
      <c r="M11251" s="3" t="str">
        <f>IFERROR(INDEX('SINIF GÜNLER'!$A:$C,MATCH('VERİ TABANI'!$D11251,'SINIF GÜNLER'!$B:$B,0),MATCH('VERİ TABANI'!$M$1,'SINIF GÜNLER'!$A$1:$C$1,0)),"")</f>
        <v/>
      </c>
      <c r="P11251" s="28" t="str">
        <f t="array" ref="P11251">IFERROR(SEARCH(ÖĞRETMEN,'VERİ TABANI'!G11251,1),"")</f>
        <v/>
      </c>
      <c r="Q11251" s="29" t="str">
        <f t="shared" si="306"/>
        <v/>
      </c>
    </row>
    <row r="11252" spans="13:17">
      <c r="M11252" s="3" t="str">
        <f>IFERROR(INDEX('SINIF GÜNLER'!$A:$C,MATCH('VERİ TABANI'!$D11252,'SINIF GÜNLER'!$B:$B,0),MATCH('VERİ TABANI'!$M$1,'SINIF GÜNLER'!$A$1:$C$1,0)),"")</f>
        <v/>
      </c>
      <c r="P11252" s="28" t="str">
        <f t="array" ref="P11252">IFERROR(SEARCH(ÖĞRETMEN,'VERİ TABANI'!G11252,1),"")</f>
        <v/>
      </c>
      <c r="Q11252" s="29" t="str">
        <f t="shared" si="306"/>
        <v/>
      </c>
    </row>
    <row r="11253" spans="13:17">
      <c r="M11253" s="3" t="str">
        <f>IFERROR(INDEX('SINIF GÜNLER'!$A:$C,MATCH('VERİ TABANI'!$D11253,'SINIF GÜNLER'!$B:$B,0),MATCH('VERİ TABANI'!$M$1,'SINIF GÜNLER'!$A$1:$C$1,0)),"")</f>
        <v/>
      </c>
      <c r="P11253" s="28" t="str">
        <f t="array" ref="P11253">IFERROR(SEARCH(ÖĞRETMEN,'VERİ TABANI'!G11253,1),"")</f>
        <v/>
      </c>
      <c r="Q11253" s="29" t="str">
        <f t="shared" si="306"/>
        <v/>
      </c>
    </row>
    <row r="11254" spans="13:17">
      <c r="M11254" s="3" t="str">
        <f>IFERROR(INDEX('SINIF GÜNLER'!$A:$C,MATCH('VERİ TABANI'!$D11254,'SINIF GÜNLER'!$B:$B,0),MATCH('VERİ TABANI'!$M$1,'SINIF GÜNLER'!$A$1:$C$1,0)),"")</f>
        <v/>
      </c>
      <c r="P11254" s="28" t="str">
        <f t="array" ref="P11254">IFERROR(SEARCH(ÖĞRETMEN,'VERİ TABANI'!G11254,1),"")</f>
        <v/>
      </c>
      <c r="Q11254" s="29" t="str">
        <f t="shared" si="306"/>
        <v/>
      </c>
    </row>
    <row r="11255" spans="13:17">
      <c r="M11255" s="3" t="str">
        <f>IFERROR(INDEX('SINIF GÜNLER'!$A:$C,MATCH('VERİ TABANI'!$D11255,'SINIF GÜNLER'!$B:$B,0),MATCH('VERİ TABANI'!$M$1,'SINIF GÜNLER'!$A$1:$C$1,0)),"")</f>
        <v/>
      </c>
      <c r="P11255" s="28" t="str">
        <f t="array" ref="P11255">IFERROR(SEARCH(ÖĞRETMEN,'VERİ TABANI'!G11255,1),"")</f>
        <v/>
      </c>
      <c r="Q11255" s="29" t="str">
        <f t="shared" si="306"/>
        <v/>
      </c>
    </row>
    <row r="11256" spans="13:17">
      <c r="M11256" s="3" t="str">
        <f>IFERROR(INDEX('SINIF GÜNLER'!$A:$C,MATCH('VERİ TABANI'!$D11256,'SINIF GÜNLER'!$B:$B,0),MATCH('VERİ TABANI'!$M$1,'SINIF GÜNLER'!$A$1:$C$1,0)),"")</f>
        <v/>
      </c>
      <c r="P11256" s="28" t="str">
        <f t="array" ref="P11256">IFERROR(SEARCH(ÖĞRETMEN,'VERİ TABANI'!G11256,1),"")</f>
        <v/>
      </c>
      <c r="Q11256" s="29" t="str">
        <f t="shared" si="306"/>
        <v/>
      </c>
    </row>
    <row r="11257" spans="13:17">
      <c r="M11257" s="3" t="str">
        <f>IFERROR(INDEX('SINIF GÜNLER'!$A:$C,MATCH('VERİ TABANI'!$D11257,'SINIF GÜNLER'!$B:$B,0),MATCH('VERİ TABANI'!$M$1,'SINIF GÜNLER'!$A$1:$C$1,0)),"")</f>
        <v/>
      </c>
      <c r="P11257" s="28" t="str">
        <f t="array" ref="P11257">IFERROR(SEARCH(ÖĞRETMEN,'VERİ TABANI'!G11257,1),"")</f>
        <v/>
      </c>
      <c r="Q11257" s="29" t="str">
        <f t="shared" si="306"/>
        <v/>
      </c>
    </row>
    <row r="11258" spans="13:17">
      <c r="M11258" s="3" t="str">
        <f>IFERROR(INDEX('SINIF GÜNLER'!$A:$C,MATCH('VERİ TABANI'!$D11258,'SINIF GÜNLER'!$B:$B,0),MATCH('VERİ TABANI'!$M$1,'SINIF GÜNLER'!$A$1:$C$1,0)),"")</f>
        <v/>
      </c>
      <c r="P11258" s="28" t="str">
        <f t="array" ref="P11258">IFERROR(SEARCH(ÖĞRETMEN,'VERİ TABANI'!G11258,1),"")</f>
        <v/>
      </c>
      <c r="Q11258" s="29" t="str">
        <f t="shared" si="306"/>
        <v/>
      </c>
    </row>
    <row r="11259" spans="13:17">
      <c r="M11259" s="3" t="str">
        <f>IFERROR(INDEX('SINIF GÜNLER'!$A:$C,MATCH('VERİ TABANI'!$D11259,'SINIF GÜNLER'!$B:$B,0),MATCH('VERİ TABANI'!$M$1,'SINIF GÜNLER'!$A$1:$C$1,0)),"")</f>
        <v/>
      </c>
      <c r="P11259" s="28" t="str">
        <f t="array" ref="P11259">IFERROR(SEARCH(ÖĞRETMEN,'VERİ TABANI'!G11259,1),"")</f>
        <v/>
      </c>
      <c r="Q11259" s="29" t="str">
        <f t="shared" si="306"/>
        <v/>
      </c>
    </row>
    <row r="11260" spans="13:17">
      <c r="M11260" s="3" t="str">
        <f>IFERROR(INDEX('SINIF GÜNLER'!$A:$C,MATCH('VERİ TABANI'!$D11260,'SINIF GÜNLER'!$B:$B,0),MATCH('VERİ TABANI'!$M$1,'SINIF GÜNLER'!$A$1:$C$1,0)),"")</f>
        <v/>
      </c>
      <c r="P11260" s="28" t="str">
        <f t="array" ref="P11260">IFERROR(SEARCH(ÖĞRETMEN,'VERİ TABANI'!G11260,1),"")</f>
        <v/>
      </c>
      <c r="Q11260" s="29" t="str">
        <f t="shared" si="306"/>
        <v/>
      </c>
    </row>
    <row r="11261" spans="13:17">
      <c r="M11261" s="3" t="str">
        <f>IFERROR(INDEX('SINIF GÜNLER'!$A:$C,MATCH('VERİ TABANI'!$D11261,'SINIF GÜNLER'!$B:$B,0),MATCH('VERİ TABANI'!$M$1,'SINIF GÜNLER'!$A$1:$C$1,0)),"")</f>
        <v/>
      </c>
      <c r="P11261" s="28" t="str">
        <f t="array" ref="P11261">IFERROR(SEARCH(ÖĞRETMEN,'VERİ TABANI'!G11261,1),"")</f>
        <v/>
      </c>
      <c r="Q11261" s="29" t="str">
        <f t="shared" si="306"/>
        <v/>
      </c>
    </row>
    <row r="11262" spans="13:17">
      <c r="M11262" s="3" t="str">
        <f>IFERROR(INDEX('SINIF GÜNLER'!$A:$C,MATCH('VERİ TABANI'!$D11262,'SINIF GÜNLER'!$B:$B,0),MATCH('VERİ TABANI'!$M$1,'SINIF GÜNLER'!$A$1:$C$1,0)),"")</f>
        <v/>
      </c>
      <c r="P11262" s="28" t="str">
        <f t="array" ref="P11262">IFERROR(SEARCH(ÖĞRETMEN,'VERİ TABANI'!G11262,1),"")</f>
        <v/>
      </c>
      <c r="Q11262" s="29" t="str">
        <f t="shared" si="306"/>
        <v/>
      </c>
    </row>
    <row r="11263" spans="13:17">
      <c r="M11263" s="3" t="str">
        <f>IFERROR(INDEX('SINIF GÜNLER'!$A:$C,MATCH('VERİ TABANI'!$D11263,'SINIF GÜNLER'!$B:$B,0),MATCH('VERİ TABANI'!$M$1,'SINIF GÜNLER'!$A$1:$C$1,0)),"")</f>
        <v/>
      </c>
      <c r="P11263" s="28" t="str">
        <f t="array" ref="P11263">IFERROR(SEARCH(ÖĞRETMEN,'VERİ TABANI'!G11263,1),"")</f>
        <v/>
      </c>
      <c r="Q11263" s="29" t="str">
        <f t="shared" si="306"/>
        <v/>
      </c>
    </row>
    <row r="11264" spans="13:17">
      <c r="M11264" s="3" t="str">
        <f>IFERROR(INDEX('SINIF GÜNLER'!$A:$C,MATCH('VERİ TABANI'!$D11264,'SINIF GÜNLER'!$B:$B,0),MATCH('VERİ TABANI'!$M$1,'SINIF GÜNLER'!$A$1:$C$1,0)),"")</f>
        <v/>
      </c>
      <c r="P11264" s="28" t="str">
        <f t="array" ref="P11264">IFERROR(SEARCH(ÖĞRETMEN,'VERİ TABANI'!G11264,1),"")</f>
        <v/>
      </c>
      <c r="Q11264" s="29" t="str">
        <f t="shared" si="306"/>
        <v/>
      </c>
    </row>
    <row r="11265" spans="13:17">
      <c r="M11265" s="3" t="str">
        <f>IFERROR(INDEX('SINIF GÜNLER'!$A:$C,MATCH('VERİ TABANI'!$D11265,'SINIF GÜNLER'!$B:$B,0),MATCH('VERİ TABANI'!$M$1,'SINIF GÜNLER'!$A$1:$C$1,0)),"")</f>
        <v/>
      </c>
      <c r="P11265" s="28" t="str">
        <f t="array" ref="P11265">IFERROR(SEARCH(ÖĞRETMEN,'VERİ TABANI'!G11265,1),"")</f>
        <v/>
      </c>
      <c r="Q11265" s="29" t="str">
        <f t="shared" si="306"/>
        <v/>
      </c>
    </row>
    <row r="11266" spans="13:17">
      <c r="M11266" s="3" t="str">
        <f>IFERROR(INDEX('SINIF GÜNLER'!$A:$C,MATCH('VERİ TABANI'!$D11266,'SINIF GÜNLER'!$B:$B,0),MATCH('VERİ TABANI'!$M$1,'SINIF GÜNLER'!$A$1:$C$1,0)),"")</f>
        <v/>
      </c>
      <c r="P11266" s="28" t="str">
        <f t="array" ref="P11266">IFERROR(SEARCH(ÖĞRETMEN,'VERİ TABANI'!G11266,1),"")</f>
        <v/>
      </c>
      <c r="Q11266" s="29" t="str">
        <f t="shared" si="306"/>
        <v/>
      </c>
    </row>
    <row r="11267" spans="13:17">
      <c r="M11267" s="3" t="str">
        <f>IFERROR(INDEX('SINIF GÜNLER'!$A:$C,MATCH('VERİ TABANI'!$D11267,'SINIF GÜNLER'!$B:$B,0),MATCH('VERİ TABANI'!$M$1,'SINIF GÜNLER'!$A$1:$C$1,0)),"")</f>
        <v/>
      </c>
      <c r="P11267" s="28" t="str">
        <f t="array" ref="P11267">IFERROR(SEARCH(ÖĞRETMEN,'VERİ TABANI'!G11267,1),"")</f>
        <v/>
      </c>
      <c r="Q11267" s="29" t="str">
        <f t="shared" si="306"/>
        <v/>
      </c>
    </row>
    <row r="11268" spans="13:17">
      <c r="M11268" s="3" t="str">
        <f>IFERROR(INDEX('SINIF GÜNLER'!$A:$C,MATCH('VERİ TABANI'!$D11268,'SINIF GÜNLER'!$B:$B,0),MATCH('VERİ TABANI'!$M$1,'SINIF GÜNLER'!$A$1:$C$1,0)),"")</f>
        <v/>
      </c>
      <c r="P11268" s="28" t="str">
        <f t="array" ref="P11268">IFERROR(SEARCH(ÖĞRETMEN,'VERİ TABANI'!G11268,1),"")</f>
        <v/>
      </c>
      <c r="Q11268" s="29" t="str">
        <f t="shared" si="306"/>
        <v/>
      </c>
    </row>
    <row r="11269" spans="13:17">
      <c r="M11269" s="3" t="str">
        <f>IFERROR(INDEX('SINIF GÜNLER'!$A:$C,MATCH('VERİ TABANI'!$D11269,'SINIF GÜNLER'!$B:$B,0),MATCH('VERİ TABANI'!$M$1,'SINIF GÜNLER'!$A$1:$C$1,0)),"")</f>
        <v/>
      </c>
      <c r="P11269" s="28" t="str">
        <f t="array" ref="P11269">IFERROR(SEARCH(ÖĞRETMEN,'VERİ TABANI'!G11269,1),"")</f>
        <v/>
      </c>
      <c r="Q11269" s="29" t="str">
        <f t="shared" si="306"/>
        <v/>
      </c>
    </row>
    <row r="11270" spans="13:17">
      <c r="M11270" s="3" t="str">
        <f>IFERROR(INDEX('SINIF GÜNLER'!$A:$C,MATCH('VERİ TABANI'!$D11270,'SINIF GÜNLER'!$B:$B,0),MATCH('VERİ TABANI'!$M$1,'SINIF GÜNLER'!$A$1:$C$1,0)),"")</f>
        <v/>
      </c>
      <c r="P11270" s="28" t="str">
        <f t="array" ref="P11270">IFERROR(SEARCH(ÖĞRETMEN,'VERİ TABANI'!G11270,1),"")</f>
        <v/>
      </c>
      <c r="Q11270" s="29" t="str">
        <f t="shared" si="306"/>
        <v/>
      </c>
    </row>
    <row r="11271" spans="13:17">
      <c r="M11271" s="3" t="str">
        <f>IFERROR(INDEX('SINIF GÜNLER'!$A:$C,MATCH('VERİ TABANI'!$D11271,'SINIF GÜNLER'!$B:$B,0),MATCH('VERİ TABANI'!$M$1,'SINIF GÜNLER'!$A$1:$C$1,0)),"")</f>
        <v/>
      </c>
      <c r="P11271" s="28" t="str">
        <f t="array" ref="P11271">IFERROR(SEARCH(ÖĞRETMEN,'VERİ TABANI'!G11271,1),"")</f>
        <v/>
      </c>
      <c r="Q11271" s="29" t="str">
        <f t="shared" si="306"/>
        <v/>
      </c>
    </row>
    <row r="11272" spans="13:17">
      <c r="M11272" s="3" t="str">
        <f>IFERROR(INDEX('SINIF GÜNLER'!$A:$C,MATCH('VERİ TABANI'!$D11272,'SINIF GÜNLER'!$B:$B,0),MATCH('VERİ TABANI'!$M$1,'SINIF GÜNLER'!$A$1:$C$1,0)),"")</f>
        <v/>
      </c>
      <c r="P11272" s="28" t="str">
        <f t="array" ref="P11272">IFERROR(SEARCH(ÖĞRETMEN,'VERİ TABANI'!G11272,1),"")</f>
        <v/>
      </c>
      <c r="Q11272" s="29" t="str">
        <f t="shared" ref="Q11272:Q11335" si="307">IF(P11272="","",ROW())</f>
        <v/>
      </c>
    </row>
    <row r="11273" spans="13:17">
      <c r="M11273" s="3" t="str">
        <f>IFERROR(INDEX('SINIF GÜNLER'!$A:$C,MATCH('VERİ TABANI'!$D11273,'SINIF GÜNLER'!$B:$B,0),MATCH('VERİ TABANI'!$M$1,'SINIF GÜNLER'!$A$1:$C$1,0)),"")</f>
        <v/>
      </c>
      <c r="P11273" s="28" t="str">
        <f t="array" ref="P11273">IFERROR(SEARCH(ÖĞRETMEN,'VERİ TABANI'!G11273,1),"")</f>
        <v/>
      </c>
      <c r="Q11273" s="29" t="str">
        <f t="shared" si="307"/>
        <v/>
      </c>
    </row>
    <row r="11274" spans="13:17">
      <c r="M11274" s="3" t="str">
        <f>IFERROR(INDEX('SINIF GÜNLER'!$A:$C,MATCH('VERİ TABANI'!$D11274,'SINIF GÜNLER'!$B:$B,0),MATCH('VERİ TABANI'!$M$1,'SINIF GÜNLER'!$A$1:$C$1,0)),"")</f>
        <v/>
      </c>
      <c r="P11274" s="28" t="str">
        <f t="array" ref="P11274">IFERROR(SEARCH(ÖĞRETMEN,'VERİ TABANI'!G11274,1),"")</f>
        <v/>
      </c>
      <c r="Q11274" s="29" t="str">
        <f t="shared" si="307"/>
        <v/>
      </c>
    </row>
    <row r="11275" spans="13:17">
      <c r="M11275" s="3" t="str">
        <f>IFERROR(INDEX('SINIF GÜNLER'!$A:$C,MATCH('VERİ TABANI'!$D11275,'SINIF GÜNLER'!$B:$B,0),MATCH('VERİ TABANI'!$M$1,'SINIF GÜNLER'!$A$1:$C$1,0)),"")</f>
        <v/>
      </c>
      <c r="P11275" s="28" t="str">
        <f t="array" ref="P11275">IFERROR(SEARCH(ÖĞRETMEN,'VERİ TABANI'!G11275,1),"")</f>
        <v/>
      </c>
      <c r="Q11275" s="29" t="str">
        <f t="shared" si="307"/>
        <v/>
      </c>
    </row>
    <row r="11276" spans="13:17">
      <c r="M11276" s="3" t="str">
        <f>IFERROR(INDEX('SINIF GÜNLER'!$A:$C,MATCH('VERİ TABANI'!$D11276,'SINIF GÜNLER'!$B:$B,0),MATCH('VERİ TABANI'!$M$1,'SINIF GÜNLER'!$A$1:$C$1,0)),"")</f>
        <v/>
      </c>
      <c r="P11276" s="28" t="str">
        <f t="array" ref="P11276">IFERROR(SEARCH(ÖĞRETMEN,'VERİ TABANI'!G11276,1),"")</f>
        <v/>
      </c>
      <c r="Q11276" s="29" t="str">
        <f t="shared" si="307"/>
        <v/>
      </c>
    </row>
    <row r="11277" spans="13:17">
      <c r="M11277" s="3" t="str">
        <f>IFERROR(INDEX('SINIF GÜNLER'!$A:$C,MATCH('VERİ TABANI'!$D11277,'SINIF GÜNLER'!$B:$B,0),MATCH('VERİ TABANI'!$M$1,'SINIF GÜNLER'!$A$1:$C$1,0)),"")</f>
        <v/>
      </c>
      <c r="P11277" s="28" t="str">
        <f t="array" ref="P11277">IFERROR(SEARCH(ÖĞRETMEN,'VERİ TABANI'!G11277,1),"")</f>
        <v/>
      </c>
      <c r="Q11277" s="29" t="str">
        <f t="shared" si="307"/>
        <v/>
      </c>
    </row>
    <row r="11278" spans="13:17">
      <c r="M11278" s="3" t="str">
        <f>IFERROR(INDEX('SINIF GÜNLER'!$A:$C,MATCH('VERİ TABANI'!$D11278,'SINIF GÜNLER'!$B:$B,0),MATCH('VERİ TABANI'!$M$1,'SINIF GÜNLER'!$A$1:$C$1,0)),"")</f>
        <v/>
      </c>
      <c r="P11278" s="28" t="str">
        <f t="array" ref="P11278">IFERROR(SEARCH(ÖĞRETMEN,'VERİ TABANI'!G11278,1),"")</f>
        <v/>
      </c>
      <c r="Q11278" s="29" t="str">
        <f t="shared" si="307"/>
        <v/>
      </c>
    </row>
    <row r="11279" spans="13:17">
      <c r="M11279" s="3" t="str">
        <f>IFERROR(INDEX('SINIF GÜNLER'!$A:$C,MATCH('VERİ TABANI'!$D11279,'SINIF GÜNLER'!$B:$B,0),MATCH('VERİ TABANI'!$M$1,'SINIF GÜNLER'!$A$1:$C$1,0)),"")</f>
        <v/>
      </c>
      <c r="P11279" s="28" t="str">
        <f t="array" ref="P11279">IFERROR(SEARCH(ÖĞRETMEN,'VERİ TABANI'!G11279,1),"")</f>
        <v/>
      </c>
      <c r="Q11279" s="29" t="str">
        <f t="shared" si="307"/>
        <v/>
      </c>
    </row>
    <row r="11280" spans="13:17">
      <c r="M11280" s="3" t="str">
        <f>IFERROR(INDEX('SINIF GÜNLER'!$A:$C,MATCH('VERİ TABANI'!$D11280,'SINIF GÜNLER'!$B:$B,0),MATCH('VERİ TABANI'!$M$1,'SINIF GÜNLER'!$A$1:$C$1,0)),"")</f>
        <v/>
      </c>
      <c r="P11280" s="28" t="str">
        <f t="array" ref="P11280">IFERROR(SEARCH(ÖĞRETMEN,'VERİ TABANI'!G11280,1),"")</f>
        <v/>
      </c>
      <c r="Q11280" s="29" t="str">
        <f t="shared" si="307"/>
        <v/>
      </c>
    </row>
    <row r="11281" spans="13:17">
      <c r="M11281" s="3" t="str">
        <f>IFERROR(INDEX('SINIF GÜNLER'!$A:$C,MATCH('VERİ TABANI'!$D11281,'SINIF GÜNLER'!$B:$B,0),MATCH('VERİ TABANI'!$M$1,'SINIF GÜNLER'!$A$1:$C$1,0)),"")</f>
        <v/>
      </c>
      <c r="P11281" s="28" t="str">
        <f t="array" ref="P11281">IFERROR(SEARCH(ÖĞRETMEN,'VERİ TABANI'!G11281,1),"")</f>
        <v/>
      </c>
      <c r="Q11281" s="29" t="str">
        <f t="shared" si="307"/>
        <v/>
      </c>
    </row>
    <row r="11282" spans="13:17">
      <c r="M11282" s="3" t="str">
        <f>IFERROR(INDEX('SINIF GÜNLER'!$A:$C,MATCH('VERİ TABANI'!$D11282,'SINIF GÜNLER'!$B:$B,0),MATCH('VERİ TABANI'!$M$1,'SINIF GÜNLER'!$A$1:$C$1,0)),"")</f>
        <v/>
      </c>
      <c r="P11282" s="28" t="str">
        <f t="array" ref="P11282">IFERROR(SEARCH(ÖĞRETMEN,'VERİ TABANI'!G11282,1),"")</f>
        <v/>
      </c>
      <c r="Q11282" s="29" t="str">
        <f t="shared" si="307"/>
        <v/>
      </c>
    </row>
    <row r="11283" spans="13:17">
      <c r="M11283" s="3" t="str">
        <f>IFERROR(INDEX('SINIF GÜNLER'!$A:$C,MATCH('VERİ TABANI'!$D11283,'SINIF GÜNLER'!$B:$B,0),MATCH('VERİ TABANI'!$M$1,'SINIF GÜNLER'!$A$1:$C$1,0)),"")</f>
        <v/>
      </c>
      <c r="P11283" s="28" t="str">
        <f t="array" ref="P11283">IFERROR(SEARCH(ÖĞRETMEN,'VERİ TABANI'!G11283,1),"")</f>
        <v/>
      </c>
      <c r="Q11283" s="29" t="str">
        <f t="shared" si="307"/>
        <v/>
      </c>
    </row>
    <row r="11284" spans="13:17">
      <c r="M11284" s="3" t="str">
        <f>IFERROR(INDEX('SINIF GÜNLER'!$A:$C,MATCH('VERİ TABANI'!$D11284,'SINIF GÜNLER'!$B:$B,0),MATCH('VERİ TABANI'!$M$1,'SINIF GÜNLER'!$A$1:$C$1,0)),"")</f>
        <v/>
      </c>
      <c r="P11284" s="28" t="str">
        <f t="array" ref="P11284">IFERROR(SEARCH(ÖĞRETMEN,'VERİ TABANI'!G11284,1),"")</f>
        <v/>
      </c>
      <c r="Q11284" s="29" t="str">
        <f t="shared" si="307"/>
        <v/>
      </c>
    </row>
    <row r="11285" spans="13:17">
      <c r="M11285" s="3" t="str">
        <f>IFERROR(INDEX('SINIF GÜNLER'!$A:$C,MATCH('VERİ TABANI'!$D11285,'SINIF GÜNLER'!$B:$B,0),MATCH('VERİ TABANI'!$M$1,'SINIF GÜNLER'!$A$1:$C$1,0)),"")</f>
        <v/>
      </c>
      <c r="P11285" s="28" t="str">
        <f t="array" ref="P11285">IFERROR(SEARCH(ÖĞRETMEN,'VERİ TABANI'!G11285,1),"")</f>
        <v/>
      </c>
      <c r="Q11285" s="29" t="str">
        <f t="shared" si="307"/>
        <v/>
      </c>
    </row>
    <row r="11286" spans="13:17">
      <c r="M11286" s="3" t="str">
        <f>IFERROR(INDEX('SINIF GÜNLER'!$A:$C,MATCH('VERİ TABANI'!$D11286,'SINIF GÜNLER'!$B:$B,0),MATCH('VERİ TABANI'!$M$1,'SINIF GÜNLER'!$A$1:$C$1,0)),"")</f>
        <v/>
      </c>
      <c r="P11286" s="28" t="str">
        <f t="array" ref="P11286">IFERROR(SEARCH(ÖĞRETMEN,'VERİ TABANI'!G11286,1),"")</f>
        <v/>
      </c>
      <c r="Q11286" s="29" t="str">
        <f t="shared" si="307"/>
        <v/>
      </c>
    </row>
    <row r="11287" spans="13:17">
      <c r="M11287" s="3" t="str">
        <f>IFERROR(INDEX('SINIF GÜNLER'!$A:$C,MATCH('VERİ TABANI'!$D11287,'SINIF GÜNLER'!$B:$B,0),MATCH('VERİ TABANI'!$M$1,'SINIF GÜNLER'!$A$1:$C$1,0)),"")</f>
        <v/>
      </c>
      <c r="P11287" s="28" t="str">
        <f t="array" ref="P11287">IFERROR(SEARCH(ÖĞRETMEN,'VERİ TABANI'!G11287,1),"")</f>
        <v/>
      </c>
      <c r="Q11287" s="29" t="str">
        <f t="shared" si="307"/>
        <v/>
      </c>
    </row>
    <row r="11288" spans="13:17">
      <c r="M11288" s="3" t="str">
        <f>IFERROR(INDEX('SINIF GÜNLER'!$A:$C,MATCH('VERİ TABANI'!$D11288,'SINIF GÜNLER'!$B:$B,0),MATCH('VERİ TABANI'!$M$1,'SINIF GÜNLER'!$A$1:$C$1,0)),"")</f>
        <v/>
      </c>
      <c r="P11288" s="28" t="str">
        <f t="array" ref="P11288">IFERROR(SEARCH(ÖĞRETMEN,'VERİ TABANI'!G11288,1),"")</f>
        <v/>
      </c>
      <c r="Q11288" s="29" t="str">
        <f t="shared" si="307"/>
        <v/>
      </c>
    </row>
    <row r="11289" spans="13:17">
      <c r="M11289" s="3" t="str">
        <f>IFERROR(INDEX('SINIF GÜNLER'!$A:$C,MATCH('VERİ TABANI'!$D11289,'SINIF GÜNLER'!$B:$B,0),MATCH('VERİ TABANI'!$M$1,'SINIF GÜNLER'!$A$1:$C$1,0)),"")</f>
        <v/>
      </c>
      <c r="P11289" s="28" t="str">
        <f t="array" ref="P11289">IFERROR(SEARCH(ÖĞRETMEN,'VERİ TABANI'!G11289,1),"")</f>
        <v/>
      </c>
      <c r="Q11289" s="29" t="str">
        <f t="shared" si="307"/>
        <v/>
      </c>
    </row>
    <row r="11290" spans="13:17">
      <c r="M11290" s="3" t="str">
        <f>IFERROR(INDEX('SINIF GÜNLER'!$A:$C,MATCH('VERİ TABANI'!$D11290,'SINIF GÜNLER'!$B:$B,0),MATCH('VERİ TABANI'!$M$1,'SINIF GÜNLER'!$A$1:$C$1,0)),"")</f>
        <v/>
      </c>
      <c r="P11290" s="28" t="str">
        <f t="array" ref="P11290">IFERROR(SEARCH(ÖĞRETMEN,'VERİ TABANI'!G11290,1),"")</f>
        <v/>
      </c>
      <c r="Q11290" s="29" t="str">
        <f t="shared" si="307"/>
        <v/>
      </c>
    </row>
    <row r="11291" spans="13:17">
      <c r="M11291" s="3" t="str">
        <f>IFERROR(INDEX('SINIF GÜNLER'!$A:$C,MATCH('VERİ TABANI'!$D11291,'SINIF GÜNLER'!$B:$B,0),MATCH('VERİ TABANI'!$M$1,'SINIF GÜNLER'!$A$1:$C$1,0)),"")</f>
        <v/>
      </c>
      <c r="P11291" s="28" t="str">
        <f t="array" ref="P11291">IFERROR(SEARCH(ÖĞRETMEN,'VERİ TABANI'!G11291,1),"")</f>
        <v/>
      </c>
      <c r="Q11291" s="29" t="str">
        <f t="shared" si="307"/>
        <v/>
      </c>
    </row>
    <row r="11292" spans="13:17">
      <c r="M11292" s="3" t="str">
        <f>IFERROR(INDEX('SINIF GÜNLER'!$A:$C,MATCH('VERİ TABANI'!$D11292,'SINIF GÜNLER'!$B:$B,0),MATCH('VERİ TABANI'!$M$1,'SINIF GÜNLER'!$A$1:$C$1,0)),"")</f>
        <v/>
      </c>
      <c r="P11292" s="28" t="str">
        <f t="array" ref="P11292">IFERROR(SEARCH(ÖĞRETMEN,'VERİ TABANI'!G11292,1),"")</f>
        <v/>
      </c>
      <c r="Q11292" s="29" t="str">
        <f t="shared" si="307"/>
        <v/>
      </c>
    </row>
    <row r="11293" spans="13:17">
      <c r="M11293" s="3" t="str">
        <f>IFERROR(INDEX('SINIF GÜNLER'!$A:$C,MATCH('VERİ TABANI'!$D11293,'SINIF GÜNLER'!$B:$B,0),MATCH('VERİ TABANI'!$M$1,'SINIF GÜNLER'!$A$1:$C$1,0)),"")</f>
        <v/>
      </c>
      <c r="P11293" s="28" t="str">
        <f t="array" ref="P11293">IFERROR(SEARCH(ÖĞRETMEN,'VERİ TABANI'!G11293,1),"")</f>
        <v/>
      </c>
      <c r="Q11293" s="29" t="str">
        <f t="shared" si="307"/>
        <v/>
      </c>
    </row>
    <row r="11294" spans="13:17">
      <c r="M11294" s="3" t="str">
        <f>IFERROR(INDEX('SINIF GÜNLER'!$A:$C,MATCH('VERİ TABANI'!$D11294,'SINIF GÜNLER'!$B:$B,0),MATCH('VERİ TABANI'!$M$1,'SINIF GÜNLER'!$A$1:$C$1,0)),"")</f>
        <v/>
      </c>
      <c r="P11294" s="28" t="str">
        <f t="array" ref="P11294">IFERROR(SEARCH(ÖĞRETMEN,'VERİ TABANI'!G11294,1),"")</f>
        <v/>
      </c>
      <c r="Q11294" s="29" t="str">
        <f t="shared" si="307"/>
        <v/>
      </c>
    </row>
    <row r="11295" spans="13:17">
      <c r="M11295" s="3" t="str">
        <f>IFERROR(INDEX('SINIF GÜNLER'!$A:$C,MATCH('VERİ TABANI'!$D11295,'SINIF GÜNLER'!$B:$B,0),MATCH('VERİ TABANI'!$M$1,'SINIF GÜNLER'!$A$1:$C$1,0)),"")</f>
        <v/>
      </c>
      <c r="P11295" s="28" t="str">
        <f t="array" ref="P11295">IFERROR(SEARCH(ÖĞRETMEN,'VERİ TABANI'!G11295,1),"")</f>
        <v/>
      </c>
      <c r="Q11295" s="29" t="str">
        <f t="shared" si="307"/>
        <v/>
      </c>
    </row>
    <row r="11296" spans="13:17">
      <c r="M11296" s="3" t="str">
        <f>IFERROR(INDEX('SINIF GÜNLER'!$A:$C,MATCH('VERİ TABANI'!$D11296,'SINIF GÜNLER'!$B:$B,0),MATCH('VERİ TABANI'!$M$1,'SINIF GÜNLER'!$A$1:$C$1,0)),"")</f>
        <v/>
      </c>
      <c r="P11296" s="28" t="str">
        <f t="array" ref="P11296">IFERROR(SEARCH(ÖĞRETMEN,'VERİ TABANI'!G11296,1),"")</f>
        <v/>
      </c>
      <c r="Q11296" s="29" t="str">
        <f t="shared" si="307"/>
        <v/>
      </c>
    </row>
    <row r="11297" spans="13:17">
      <c r="M11297" s="3" t="str">
        <f>IFERROR(INDEX('SINIF GÜNLER'!$A:$C,MATCH('VERİ TABANI'!$D11297,'SINIF GÜNLER'!$B:$B,0),MATCH('VERİ TABANI'!$M$1,'SINIF GÜNLER'!$A$1:$C$1,0)),"")</f>
        <v/>
      </c>
      <c r="P11297" s="28" t="str">
        <f t="array" ref="P11297">IFERROR(SEARCH(ÖĞRETMEN,'VERİ TABANI'!G11297,1),"")</f>
        <v/>
      </c>
      <c r="Q11297" s="29" t="str">
        <f t="shared" si="307"/>
        <v/>
      </c>
    </row>
    <row r="11298" spans="13:17">
      <c r="M11298" s="3" t="str">
        <f>IFERROR(INDEX('SINIF GÜNLER'!$A:$C,MATCH('VERİ TABANI'!$D11298,'SINIF GÜNLER'!$B:$B,0),MATCH('VERİ TABANI'!$M$1,'SINIF GÜNLER'!$A$1:$C$1,0)),"")</f>
        <v/>
      </c>
      <c r="P11298" s="28" t="str">
        <f t="array" ref="P11298">IFERROR(SEARCH(ÖĞRETMEN,'VERİ TABANI'!G11298,1),"")</f>
        <v/>
      </c>
      <c r="Q11298" s="29" t="str">
        <f t="shared" si="307"/>
        <v/>
      </c>
    </row>
    <row r="11299" spans="13:17">
      <c r="M11299" s="3" t="str">
        <f>IFERROR(INDEX('SINIF GÜNLER'!$A:$C,MATCH('VERİ TABANI'!$D11299,'SINIF GÜNLER'!$B:$B,0),MATCH('VERİ TABANI'!$M$1,'SINIF GÜNLER'!$A$1:$C$1,0)),"")</f>
        <v/>
      </c>
      <c r="P11299" s="28" t="str">
        <f t="array" ref="P11299">IFERROR(SEARCH(ÖĞRETMEN,'VERİ TABANI'!G11299,1),"")</f>
        <v/>
      </c>
      <c r="Q11299" s="29" t="str">
        <f t="shared" si="307"/>
        <v/>
      </c>
    </row>
    <row r="11300" spans="13:17">
      <c r="M11300" s="3" t="str">
        <f>IFERROR(INDEX('SINIF GÜNLER'!$A:$C,MATCH('VERİ TABANI'!$D11300,'SINIF GÜNLER'!$B:$B,0),MATCH('VERİ TABANI'!$M$1,'SINIF GÜNLER'!$A$1:$C$1,0)),"")</f>
        <v/>
      </c>
      <c r="P11300" s="28" t="str">
        <f t="array" ref="P11300">IFERROR(SEARCH(ÖĞRETMEN,'VERİ TABANI'!G11300,1),"")</f>
        <v/>
      </c>
      <c r="Q11300" s="29" t="str">
        <f t="shared" si="307"/>
        <v/>
      </c>
    </row>
    <row r="11301" spans="13:17">
      <c r="M11301" s="3" t="str">
        <f>IFERROR(INDEX('SINIF GÜNLER'!$A:$C,MATCH('VERİ TABANI'!$D11301,'SINIF GÜNLER'!$B:$B,0),MATCH('VERİ TABANI'!$M$1,'SINIF GÜNLER'!$A$1:$C$1,0)),"")</f>
        <v/>
      </c>
      <c r="P11301" s="28" t="str">
        <f t="array" ref="P11301">IFERROR(SEARCH(ÖĞRETMEN,'VERİ TABANI'!G11301,1),"")</f>
        <v/>
      </c>
      <c r="Q11301" s="29" t="str">
        <f t="shared" si="307"/>
        <v/>
      </c>
    </row>
    <row r="11302" spans="13:17">
      <c r="M11302" s="3" t="str">
        <f>IFERROR(INDEX('SINIF GÜNLER'!$A:$C,MATCH('VERİ TABANI'!$D11302,'SINIF GÜNLER'!$B:$B,0),MATCH('VERİ TABANI'!$M$1,'SINIF GÜNLER'!$A$1:$C$1,0)),"")</f>
        <v/>
      </c>
      <c r="P11302" s="28" t="str">
        <f t="array" ref="P11302">IFERROR(SEARCH(ÖĞRETMEN,'VERİ TABANI'!G11302,1),"")</f>
        <v/>
      </c>
      <c r="Q11302" s="29" t="str">
        <f t="shared" si="307"/>
        <v/>
      </c>
    </row>
    <row r="11303" spans="13:17">
      <c r="M11303" s="3" t="str">
        <f>IFERROR(INDEX('SINIF GÜNLER'!$A:$C,MATCH('VERİ TABANI'!$D11303,'SINIF GÜNLER'!$B:$B,0),MATCH('VERİ TABANI'!$M$1,'SINIF GÜNLER'!$A$1:$C$1,0)),"")</f>
        <v/>
      </c>
      <c r="P11303" s="28" t="str">
        <f t="array" ref="P11303">IFERROR(SEARCH(ÖĞRETMEN,'VERİ TABANI'!G11303,1),"")</f>
        <v/>
      </c>
      <c r="Q11303" s="29" t="str">
        <f t="shared" si="307"/>
        <v/>
      </c>
    </row>
    <row r="11304" spans="13:17">
      <c r="M11304" s="3" t="str">
        <f>IFERROR(INDEX('SINIF GÜNLER'!$A:$C,MATCH('VERİ TABANI'!$D11304,'SINIF GÜNLER'!$B:$B,0),MATCH('VERİ TABANI'!$M$1,'SINIF GÜNLER'!$A$1:$C$1,0)),"")</f>
        <v/>
      </c>
      <c r="P11304" s="28" t="str">
        <f t="array" ref="P11304">IFERROR(SEARCH(ÖĞRETMEN,'VERİ TABANI'!G11304,1),"")</f>
        <v/>
      </c>
      <c r="Q11304" s="29" t="str">
        <f t="shared" si="307"/>
        <v/>
      </c>
    </row>
    <row r="11305" spans="13:17">
      <c r="M11305" s="3" t="str">
        <f>IFERROR(INDEX('SINIF GÜNLER'!$A:$C,MATCH('VERİ TABANI'!$D11305,'SINIF GÜNLER'!$B:$B,0),MATCH('VERİ TABANI'!$M$1,'SINIF GÜNLER'!$A$1:$C$1,0)),"")</f>
        <v/>
      </c>
      <c r="P11305" s="28" t="str">
        <f t="array" ref="P11305">IFERROR(SEARCH(ÖĞRETMEN,'VERİ TABANI'!G11305,1),"")</f>
        <v/>
      </c>
      <c r="Q11305" s="29" t="str">
        <f t="shared" si="307"/>
        <v/>
      </c>
    </row>
    <row r="11306" spans="13:17">
      <c r="M11306" s="3" t="str">
        <f>IFERROR(INDEX('SINIF GÜNLER'!$A:$C,MATCH('VERİ TABANI'!$D11306,'SINIF GÜNLER'!$B:$B,0),MATCH('VERİ TABANI'!$M$1,'SINIF GÜNLER'!$A$1:$C$1,0)),"")</f>
        <v/>
      </c>
      <c r="P11306" s="28" t="str">
        <f t="array" ref="P11306">IFERROR(SEARCH(ÖĞRETMEN,'VERİ TABANI'!G11306,1),"")</f>
        <v/>
      </c>
      <c r="Q11306" s="29" t="str">
        <f t="shared" si="307"/>
        <v/>
      </c>
    </row>
    <row r="11307" spans="13:17">
      <c r="M11307" s="3" t="str">
        <f>IFERROR(INDEX('SINIF GÜNLER'!$A:$C,MATCH('VERİ TABANI'!$D11307,'SINIF GÜNLER'!$B:$B,0),MATCH('VERİ TABANI'!$M$1,'SINIF GÜNLER'!$A$1:$C$1,0)),"")</f>
        <v/>
      </c>
      <c r="P11307" s="28" t="str">
        <f t="array" ref="P11307">IFERROR(SEARCH(ÖĞRETMEN,'VERİ TABANI'!G11307,1),"")</f>
        <v/>
      </c>
      <c r="Q11307" s="29" t="str">
        <f t="shared" si="307"/>
        <v/>
      </c>
    </row>
    <row r="11308" spans="13:17">
      <c r="M11308" s="3" t="str">
        <f>IFERROR(INDEX('SINIF GÜNLER'!$A:$C,MATCH('VERİ TABANI'!$D11308,'SINIF GÜNLER'!$B:$B,0),MATCH('VERİ TABANI'!$M$1,'SINIF GÜNLER'!$A$1:$C$1,0)),"")</f>
        <v/>
      </c>
      <c r="P11308" s="28" t="str">
        <f t="array" ref="P11308">IFERROR(SEARCH(ÖĞRETMEN,'VERİ TABANI'!G11308,1),"")</f>
        <v/>
      </c>
      <c r="Q11308" s="29" t="str">
        <f t="shared" si="307"/>
        <v/>
      </c>
    </row>
    <row r="11309" spans="13:17">
      <c r="M11309" s="3" t="str">
        <f>IFERROR(INDEX('SINIF GÜNLER'!$A:$C,MATCH('VERİ TABANI'!$D11309,'SINIF GÜNLER'!$B:$B,0),MATCH('VERİ TABANI'!$M$1,'SINIF GÜNLER'!$A$1:$C$1,0)),"")</f>
        <v/>
      </c>
      <c r="P11309" s="28" t="str">
        <f t="array" ref="P11309">IFERROR(SEARCH(ÖĞRETMEN,'VERİ TABANI'!G11309,1),"")</f>
        <v/>
      </c>
      <c r="Q11309" s="29" t="str">
        <f t="shared" si="307"/>
        <v/>
      </c>
    </row>
    <row r="11310" spans="13:17">
      <c r="M11310" s="3" t="str">
        <f>IFERROR(INDEX('SINIF GÜNLER'!$A:$C,MATCH('VERİ TABANI'!$D11310,'SINIF GÜNLER'!$B:$B,0),MATCH('VERİ TABANI'!$M$1,'SINIF GÜNLER'!$A$1:$C$1,0)),"")</f>
        <v/>
      </c>
      <c r="P11310" s="28" t="str">
        <f t="array" ref="P11310">IFERROR(SEARCH(ÖĞRETMEN,'VERİ TABANI'!G11310,1),"")</f>
        <v/>
      </c>
      <c r="Q11310" s="29" t="str">
        <f t="shared" si="307"/>
        <v/>
      </c>
    </row>
    <row r="11311" spans="13:17">
      <c r="M11311" s="3" t="str">
        <f>IFERROR(INDEX('SINIF GÜNLER'!$A:$C,MATCH('VERİ TABANI'!$D11311,'SINIF GÜNLER'!$B:$B,0),MATCH('VERİ TABANI'!$M$1,'SINIF GÜNLER'!$A$1:$C$1,0)),"")</f>
        <v/>
      </c>
      <c r="P11311" s="28" t="str">
        <f t="array" ref="P11311">IFERROR(SEARCH(ÖĞRETMEN,'VERİ TABANI'!G11311,1),"")</f>
        <v/>
      </c>
      <c r="Q11311" s="29" t="str">
        <f t="shared" si="307"/>
        <v/>
      </c>
    </row>
    <row r="11312" spans="13:17">
      <c r="M11312" s="3" t="str">
        <f>IFERROR(INDEX('SINIF GÜNLER'!$A:$C,MATCH('VERİ TABANI'!$D11312,'SINIF GÜNLER'!$B:$B,0),MATCH('VERİ TABANI'!$M$1,'SINIF GÜNLER'!$A$1:$C$1,0)),"")</f>
        <v/>
      </c>
      <c r="P11312" s="28" t="str">
        <f t="array" ref="P11312">IFERROR(SEARCH(ÖĞRETMEN,'VERİ TABANI'!G11312,1),"")</f>
        <v/>
      </c>
      <c r="Q11312" s="29" t="str">
        <f t="shared" si="307"/>
        <v/>
      </c>
    </row>
    <row r="11313" spans="13:17">
      <c r="M11313" s="3" t="str">
        <f>IFERROR(INDEX('SINIF GÜNLER'!$A:$C,MATCH('VERİ TABANI'!$D11313,'SINIF GÜNLER'!$B:$B,0),MATCH('VERİ TABANI'!$M$1,'SINIF GÜNLER'!$A$1:$C$1,0)),"")</f>
        <v/>
      </c>
      <c r="P11313" s="28" t="str">
        <f t="array" ref="P11313">IFERROR(SEARCH(ÖĞRETMEN,'VERİ TABANI'!G11313,1),"")</f>
        <v/>
      </c>
      <c r="Q11313" s="29" t="str">
        <f t="shared" si="307"/>
        <v/>
      </c>
    </row>
    <row r="11314" spans="13:17">
      <c r="M11314" s="3" t="str">
        <f>IFERROR(INDEX('SINIF GÜNLER'!$A:$C,MATCH('VERİ TABANI'!$D11314,'SINIF GÜNLER'!$B:$B,0),MATCH('VERİ TABANI'!$M$1,'SINIF GÜNLER'!$A$1:$C$1,0)),"")</f>
        <v/>
      </c>
      <c r="P11314" s="28" t="str">
        <f t="array" ref="P11314">IFERROR(SEARCH(ÖĞRETMEN,'VERİ TABANI'!G11314,1),"")</f>
        <v/>
      </c>
      <c r="Q11314" s="29" t="str">
        <f t="shared" si="307"/>
        <v/>
      </c>
    </row>
    <row r="11315" spans="13:17">
      <c r="M11315" s="3" t="str">
        <f>IFERROR(INDEX('SINIF GÜNLER'!$A:$C,MATCH('VERİ TABANI'!$D11315,'SINIF GÜNLER'!$B:$B,0),MATCH('VERİ TABANI'!$M$1,'SINIF GÜNLER'!$A$1:$C$1,0)),"")</f>
        <v/>
      </c>
      <c r="P11315" s="28" t="str">
        <f t="array" ref="P11315">IFERROR(SEARCH(ÖĞRETMEN,'VERİ TABANI'!G11315,1),"")</f>
        <v/>
      </c>
      <c r="Q11315" s="29" t="str">
        <f t="shared" si="307"/>
        <v/>
      </c>
    </row>
    <row r="11316" spans="13:17">
      <c r="M11316" s="3" t="str">
        <f>IFERROR(INDEX('SINIF GÜNLER'!$A:$C,MATCH('VERİ TABANI'!$D11316,'SINIF GÜNLER'!$B:$B,0),MATCH('VERİ TABANI'!$M$1,'SINIF GÜNLER'!$A$1:$C$1,0)),"")</f>
        <v/>
      </c>
      <c r="P11316" s="28" t="str">
        <f t="array" ref="P11316">IFERROR(SEARCH(ÖĞRETMEN,'VERİ TABANI'!G11316,1),"")</f>
        <v/>
      </c>
      <c r="Q11316" s="29" t="str">
        <f t="shared" si="307"/>
        <v/>
      </c>
    </row>
    <row r="11317" spans="13:17">
      <c r="M11317" s="3" t="str">
        <f>IFERROR(INDEX('SINIF GÜNLER'!$A:$C,MATCH('VERİ TABANI'!$D11317,'SINIF GÜNLER'!$B:$B,0),MATCH('VERİ TABANI'!$M$1,'SINIF GÜNLER'!$A$1:$C$1,0)),"")</f>
        <v/>
      </c>
      <c r="P11317" s="28" t="str">
        <f t="array" ref="P11317">IFERROR(SEARCH(ÖĞRETMEN,'VERİ TABANI'!G11317,1),"")</f>
        <v/>
      </c>
      <c r="Q11317" s="29" t="str">
        <f t="shared" si="307"/>
        <v/>
      </c>
    </row>
    <row r="11318" spans="13:17">
      <c r="M11318" s="3" t="str">
        <f>IFERROR(INDEX('SINIF GÜNLER'!$A:$C,MATCH('VERİ TABANI'!$D11318,'SINIF GÜNLER'!$B:$B,0),MATCH('VERİ TABANI'!$M$1,'SINIF GÜNLER'!$A$1:$C$1,0)),"")</f>
        <v/>
      </c>
      <c r="P11318" s="28" t="str">
        <f t="array" ref="P11318">IFERROR(SEARCH(ÖĞRETMEN,'VERİ TABANI'!G11318,1),"")</f>
        <v/>
      </c>
      <c r="Q11318" s="29" t="str">
        <f t="shared" si="307"/>
        <v/>
      </c>
    </row>
    <row r="11319" spans="13:17">
      <c r="M11319" s="3" t="str">
        <f>IFERROR(INDEX('SINIF GÜNLER'!$A:$C,MATCH('VERİ TABANI'!$D11319,'SINIF GÜNLER'!$B:$B,0),MATCH('VERİ TABANI'!$M$1,'SINIF GÜNLER'!$A$1:$C$1,0)),"")</f>
        <v/>
      </c>
      <c r="P11319" s="28" t="str">
        <f t="array" ref="P11319">IFERROR(SEARCH(ÖĞRETMEN,'VERİ TABANI'!G11319,1),"")</f>
        <v/>
      </c>
      <c r="Q11319" s="29" t="str">
        <f t="shared" si="307"/>
        <v/>
      </c>
    </row>
    <row r="11320" spans="13:17">
      <c r="M11320" s="3" t="str">
        <f>IFERROR(INDEX('SINIF GÜNLER'!$A:$C,MATCH('VERİ TABANI'!$D11320,'SINIF GÜNLER'!$B:$B,0),MATCH('VERİ TABANI'!$M$1,'SINIF GÜNLER'!$A$1:$C$1,0)),"")</f>
        <v/>
      </c>
      <c r="P11320" s="28" t="str">
        <f t="array" ref="P11320">IFERROR(SEARCH(ÖĞRETMEN,'VERİ TABANI'!G11320,1),"")</f>
        <v/>
      </c>
      <c r="Q11320" s="29" t="str">
        <f t="shared" si="307"/>
        <v/>
      </c>
    </row>
    <row r="11321" spans="13:17">
      <c r="M11321" s="3" t="str">
        <f>IFERROR(INDEX('SINIF GÜNLER'!$A:$C,MATCH('VERİ TABANI'!$D11321,'SINIF GÜNLER'!$B:$B,0),MATCH('VERİ TABANI'!$M$1,'SINIF GÜNLER'!$A$1:$C$1,0)),"")</f>
        <v/>
      </c>
      <c r="P11321" s="28" t="str">
        <f t="array" ref="P11321">IFERROR(SEARCH(ÖĞRETMEN,'VERİ TABANI'!G11321,1),"")</f>
        <v/>
      </c>
      <c r="Q11321" s="29" t="str">
        <f t="shared" si="307"/>
        <v/>
      </c>
    </row>
    <row r="11322" spans="13:17">
      <c r="M11322" s="3" t="str">
        <f>IFERROR(INDEX('SINIF GÜNLER'!$A:$C,MATCH('VERİ TABANI'!$D11322,'SINIF GÜNLER'!$B:$B,0),MATCH('VERİ TABANI'!$M$1,'SINIF GÜNLER'!$A$1:$C$1,0)),"")</f>
        <v/>
      </c>
      <c r="P11322" s="28" t="str">
        <f t="array" ref="P11322">IFERROR(SEARCH(ÖĞRETMEN,'VERİ TABANI'!G11322,1),"")</f>
        <v/>
      </c>
      <c r="Q11322" s="29" t="str">
        <f t="shared" si="307"/>
        <v/>
      </c>
    </row>
    <row r="11323" spans="13:17">
      <c r="M11323" s="3" t="str">
        <f>IFERROR(INDEX('SINIF GÜNLER'!$A:$C,MATCH('VERİ TABANI'!$D11323,'SINIF GÜNLER'!$B:$B,0),MATCH('VERİ TABANI'!$M$1,'SINIF GÜNLER'!$A$1:$C$1,0)),"")</f>
        <v/>
      </c>
      <c r="P11323" s="28" t="str">
        <f t="array" ref="P11323">IFERROR(SEARCH(ÖĞRETMEN,'VERİ TABANI'!G11323,1),"")</f>
        <v/>
      </c>
      <c r="Q11323" s="29" t="str">
        <f t="shared" si="307"/>
        <v/>
      </c>
    </row>
    <row r="11324" spans="13:17">
      <c r="M11324" s="3" t="str">
        <f>IFERROR(INDEX('SINIF GÜNLER'!$A:$C,MATCH('VERİ TABANI'!$D11324,'SINIF GÜNLER'!$B:$B,0),MATCH('VERİ TABANI'!$M$1,'SINIF GÜNLER'!$A$1:$C$1,0)),"")</f>
        <v/>
      </c>
      <c r="P11324" s="28" t="str">
        <f t="array" ref="P11324">IFERROR(SEARCH(ÖĞRETMEN,'VERİ TABANI'!G11324,1),"")</f>
        <v/>
      </c>
      <c r="Q11324" s="29" t="str">
        <f t="shared" si="307"/>
        <v/>
      </c>
    </row>
    <row r="11325" spans="13:17">
      <c r="M11325" s="3" t="str">
        <f>IFERROR(INDEX('SINIF GÜNLER'!$A:$C,MATCH('VERİ TABANI'!$D11325,'SINIF GÜNLER'!$B:$B,0),MATCH('VERİ TABANI'!$M$1,'SINIF GÜNLER'!$A$1:$C$1,0)),"")</f>
        <v/>
      </c>
      <c r="P11325" s="28" t="str">
        <f t="array" ref="P11325">IFERROR(SEARCH(ÖĞRETMEN,'VERİ TABANI'!G11325,1),"")</f>
        <v/>
      </c>
      <c r="Q11325" s="29" t="str">
        <f t="shared" si="307"/>
        <v/>
      </c>
    </row>
    <row r="11326" spans="13:17">
      <c r="M11326" s="3" t="str">
        <f>IFERROR(INDEX('SINIF GÜNLER'!$A:$C,MATCH('VERİ TABANI'!$D11326,'SINIF GÜNLER'!$B:$B,0),MATCH('VERİ TABANI'!$M$1,'SINIF GÜNLER'!$A$1:$C$1,0)),"")</f>
        <v/>
      </c>
      <c r="P11326" s="28" t="str">
        <f t="array" ref="P11326">IFERROR(SEARCH(ÖĞRETMEN,'VERİ TABANI'!G11326,1),"")</f>
        <v/>
      </c>
      <c r="Q11326" s="29" t="str">
        <f t="shared" si="307"/>
        <v/>
      </c>
    </row>
    <row r="11327" spans="13:17">
      <c r="M11327" s="3" t="str">
        <f>IFERROR(INDEX('SINIF GÜNLER'!$A:$C,MATCH('VERİ TABANI'!$D11327,'SINIF GÜNLER'!$B:$B,0),MATCH('VERİ TABANI'!$M$1,'SINIF GÜNLER'!$A$1:$C$1,0)),"")</f>
        <v/>
      </c>
      <c r="P11327" s="28" t="str">
        <f t="array" ref="P11327">IFERROR(SEARCH(ÖĞRETMEN,'VERİ TABANI'!G11327,1),"")</f>
        <v/>
      </c>
      <c r="Q11327" s="29" t="str">
        <f t="shared" si="307"/>
        <v/>
      </c>
    </row>
    <row r="11328" spans="13:17">
      <c r="M11328" s="3" t="str">
        <f>IFERROR(INDEX('SINIF GÜNLER'!$A:$C,MATCH('VERİ TABANI'!$D11328,'SINIF GÜNLER'!$B:$B,0),MATCH('VERİ TABANI'!$M$1,'SINIF GÜNLER'!$A$1:$C$1,0)),"")</f>
        <v/>
      </c>
      <c r="P11328" s="28" t="str">
        <f t="array" ref="P11328">IFERROR(SEARCH(ÖĞRETMEN,'VERİ TABANI'!G11328,1),"")</f>
        <v/>
      </c>
      <c r="Q11328" s="29" t="str">
        <f t="shared" si="307"/>
        <v/>
      </c>
    </row>
    <row r="11329" spans="13:17">
      <c r="M11329" s="3" t="str">
        <f>IFERROR(INDEX('SINIF GÜNLER'!$A:$C,MATCH('VERİ TABANI'!$D11329,'SINIF GÜNLER'!$B:$B,0),MATCH('VERİ TABANI'!$M$1,'SINIF GÜNLER'!$A$1:$C$1,0)),"")</f>
        <v/>
      </c>
      <c r="P11329" s="28" t="str">
        <f t="array" ref="P11329">IFERROR(SEARCH(ÖĞRETMEN,'VERİ TABANI'!G11329,1),"")</f>
        <v/>
      </c>
      <c r="Q11329" s="29" t="str">
        <f t="shared" si="307"/>
        <v/>
      </c>
    </row>
    <row r="11330" spans="13:17">
      <c r="M11330" s="3" t="str">
        <f>IFERROR(INDEX('SINIF GÜNLER'!$A:$C,MATCH('VERİ TABANI'!$D11330,'SINIF GÜNLER'!$B:$B,0),MATCH('VERİ TABANI'!$M$1,'SINIF GÜNLER'!$A$1:$C$1,0)),"")</f>
        <v/>
      </c>
      <c r="P11330" s="28" t="str">
        <f t="array" ref="P11330">IFERROR(SEARCH(ÖĞRETMEN,'VERİ TABANI'!G11330,1),"")</f>
        <v/>
      </c>
      <c r="Q11330" s="29" t="str">
        <f t="shared" si="307"/>
        <v/>
      </c>
    </row>
    <row r="11331" spans="13:17">
      <c r="M11331" s="3" t="str">
        <f>IFERROR(INDEX('SINIF GÜNLER'!$A:$C,MATCH('VERİ TABANI'!$D11331,'SINIF GÜNLER'!$B:$B,0),MATCH('VERİ TABANI'!$M$1,'SINIF GÜNLER'!$A$1:$C$1,0)),"")</f>
        <v/>
      </c>
      <c r="P11331" s="28" t="str">
        <f t="array" ref="P11331">IFERROR(SEARCH(ÖĞRETMEN,'VERİ TABANI'!G11331,1),"")</f>
        <v/>
      </c>
      <c r="Q11331" s="29" t="str">
        <f t="shared" si="307"/>
        <v/>
      </c>
    </row>
    <row r="11332" spans="13:17">
      <c r="M11332" s="3" t="str">
        <f>IFERROR(INDEX('SINIF GÜNLER'!$A:$C,MATCH('VERİ TABANI'!$D11332,'SINIF GÜNLER'!$B:$B,0),MATCH('VERİ TABANI'!$M$1,'SINIF GÜNLER'!$A$1:$C$1,0)),"")</f>
        <v/>
      </c>
      <c r="P11332" s="28" t="str">
        <f t="array" ref="P11332">IFERROR(SEARCH(ÖĞRETMEN,'VERİ TABANI'!G11332,1),"")</f>
        <v/>
      </c>
      <c r="Q11332" s="29" t="str">
        <f t="shared" si="307"/>
        <v/>
      </c>
    </row>
    <row r="11333" spans="13:17">
      <c r="M11333" s="3" t="str">
        <f>IFERROR(INDEX('SINIF GÜNLER'!$A:$C,MATCH('VERİ TABANI'!$D11333,'SINIF GÜNLER'!$B:$B,0),MATCH('VERİ TABANI'!$M$1,'SINIF GÜNLER'!$A$1:$C$1,0)),"")</f>
        <v/>
      </c>
      <c r="P11333" s="28" t="str">
        <f t="array" ref="P11333">IFERROR(SEARCH(ÖĞRETMEN,'VERİ TABANI'!G11333,1),"")</f>
        <v/>
      </c>
      <c r="Q11333" s="29" t="str">
        <f t="shared" si="307"/>
        <v/>
      </c>
    </row>
    <row r="11334" spans="13:17">
      <c r="M11334" s="3" t="str">
        <f>IFERROR(INDEX('SINIF GÜNLER'!$A:$C,MATCH('VERİ TABANI'!$D11334,'SINIF GÜNLER'!$B:$B,0),MATCH('VERİ TABANI'!$M$1,'SINIF GÜNLER'!$A$1:$C$1,0)),"")</f>
        <v/>
      </c>
      <c r="P11334" s="28" t="str">
        <f t="array" ref="P11334">IFERROR(SEARCH(ÖĞRETMEN,'VERİ TABANI'!G11334,1),"")</f>
        <v/>
      </c>
      <c r="Q11334" s="29" t="str">
        <f t="shared" si="307"/>
        <v/>
      </c>
    </row>
    <row r="11335" spans="13:17">
      <c r="M11335" s="3" t="str">
        <f>IFERROR(INDEX('SINIF GÜNLER'!$A:$C,MATCH('VERİ TABANI'!$D11335,'SINIF GÜNLER'!$B:$B,0),MATCH('VERİ TABANI'!$M$1,'SINIF GÜNLER'!$A$1:$C$1,0)),"")</f>
        <v/>
      </c>
      <c r="P11335" s="28" t="str">
        <f t="array" ref="P11335">IFERROR(SEARCH(ÖĞRETMEN,'VERİ TABANI'!G11335,1),"")</f>
        <v/>
      </c>
      <c r="Q11335" s="29" t="str">
        <f t="shared" si="307"/>
        <v/>
      </c>
    </row>
    <row r="11336" spans="13:17">
      <c r="M11336" s="3" t="str">
        <f>IFERROR(INDEX('SINIF GÜNLER'!$A:$C,MATCH('VERİ TABANI'!$D11336,'SINIF GÜNLER'!$B:$B,0),MATCH('VERİ TABANI'!$M$1,'SINIF GÜNLER'!$A$1:$C$1,0)),"")</f>
        <v/>
      </c>
      <c r="P11336" s="28" t="str">
        <f t="array" ref="P11336">IFERROR(SEARCH(ÖĞRETMEN,'VERİ TABANI'!G11336,1),"")</f>
        <v/>
      </c>
      <c r="Q11336" s="29" t="str">
        <f t="shared" ref="Q11336:Q11399" si="308">IF(P11336="","",ROW())</f>
        <v/>
      </c>
    </row>
    <row r="11337" spans="13:17">
      <c r="M11337" s="3" t="str">
        <f>IFERROR(INDEX('SINIF GÜNLER'!$A:$C,MATCH('VERİ TABANI'!$D11337,'SINIF GÜNLER'!$B:$B,0),MATCH('VERİ TABANI'!$M$1,'SINIF GÜNLER'!$A$1:$C$1,0)),"")</f>
        <v/>
      </c>
      <c r="P11337" s="28" t="str">
        <f t="array" ref="P11337">IFERROR(SEARCH(ÖĞRETMEN,'VERİ TABANI'!G11337,1),"")</f>
        <v/>
      </c>
      <c r="Q11337" s="29" t="str">
        <f t="shared" si="308"/>
        <v/>
      </c>
    </row>
    <row r="11338" spans="13:17">
      <c r="M11338" s="3" t="str">
        <f>IFERROR(INDEX('SINIF GÜNLER'!$A:$C,MATCH('VERİ TABANI'!$D11338,'SINIF GÜNLER'!$B:$B,0),MATCH('VERİ TABANI'!$M$1,'SINIF GÜNLER'!$A$1:$C$1,0)),"")</f>
        <v/>
      </c>
      <c r="P11338" s="28" t="str">
        <f t="array" ref="P11338">IFERROR(SEARCH(ÖĞRETMEN,'VERİ TABANI'!G11338,1),"")</f>
        <v/>
      </c>
      <c r="Q11338" s="29" t="str">
        <f t="shared" si="308"/>
        <v/>
      </c>
    </row>
    <row r="11339" spans="13:17">
      <c r="M11339" s="3" t="str">
        <f>IFERROR(INDEX('SINIF GÜNLER'!$A:$C,MATCH('VERİ TABANI'!$D11339,'SINIF GÜNLER'!$B:$B,0),MATCH('VERİ TABANI'!$M$1,'SINIF GÜNLER'!$A$1:$C$1,0)),"")</f>
        <v/>
      </c>
      <c r="P11339" s="28" t="str">
        <f t="array" ref="P11339">IFERROR(SEARCH(ÖĞRETMEN,'VERİ TABANI'!G11339,1),"")</f>
        <v/>
      </c>
      <c r="Q11339" s="29" t="str">
        <f t="shared" si="308"/>
        <v/>
      </c>
    </row>
    <row r="11340" spans="13:17">
      <c r="M11340" s="3" t="str">
        <f>IFERROR(INDEX('SINIF GÜNLER'!$A:$C,MATCH('VERİ TABANI'!$D11340,'SINIF GÜNLER'!$B:$B,0),MATCH('VERİ TABANI'!$M$1,'SINIF GÜNLER'!$A$1:$C$1,0)),"")</f>
        <v/>
      </c>
      <c r="P11340" s="28" t="str">
        <f t="array" ref="P11340">IFERROR(SEARCH(ÖĞRETMEN,'VERİ TABANI'!G11340,1),"")</f>
        <v/>
      </c>
      <c r="Q11340" s="29" t="str">
        <f t="shared" si="308"/>
        <v/>
      </c>
    </row>
    <row r="11341" spans="13:17">
      <c r="M11341" s="3" t="str">
        <f>IFERROR(INDEX('SINIF GÜNLER'!$A:$C,MATCH('VERİ TABANI'!$D11341,'SINIF GÜNLER'!$B:$B,0),MATCH('VERİ TABANI'!$M$1,'SINIF GÜNLER'!$A$1:$C$1,0)),"")</f>
        <v/>
      </c>
      <c r="P11341" s="28" t="str">
        <f t="array" ref="P11341">IFERROR(SEARCH(ÖĞRETMEN,'VERİ TABANI'!G11341,1),"")</f>
        <v/>
      </c>
      <c r="Q11341" s="29" t="str">
        <f t="shared" si="308"/>
        <v/>
      </c>
    </row>
    <row r="11342" spans="13:17">
      <c r="M11342" s="3" t="str">
        <f>IFERROR(INDEX('SINIF GÜNLER'!$A:$C,MATCH('VERİ TABANI'!$D11342,'SINIF GÜNLER'!$B:$B,0),MATCH('VERİ TABANI'!$M$1,'SINIF GÜNLER'!$A$1:$C$1,0)),"")</f>
        <v/>
      </c>
      <c r="P11342" s="28" t="str">
        <f t="array" ref="P11342">IFERROR(SEARCH(ÖĞRETMEN,'VERİ TABANI'!G11342,1),"")</f>
        <v/>
      </c>
      <c r="Q11342" s="29" t="str">
        <f t="shared" si="308"/>
        <v/>
      </c>
    </row>
    <row r="11343" spans="13:17">
      <c r="M11343" s="3" t="str">
        <f>IFERROR(INDEX('SINIF GÜNLER'!$A:$C,MATCH('VERİ TABANI'!$D11343,'SINIF GÜNLER'!$B:$B,0),MATCH('VERİ TABANI'!$M$1,'SINIF GÜNLER'!$A$1:$C$1,0)),"")</f>
        <v/>
      </c>
      <c r="P11343" s="28" t="str">
        <f t="array" ref="P11343">IFERROR(SEARCH(ÖĞRETMEN,'VERİ TABANI'!G11343,1),"")</f>
        <v/>
      </c>
      <c r="Q11343" s="29" t="str">
        <f t="shared" si="308"/>
        <v/>
      </c>
    </row>
    <row r="11344" spans="13:17">
      <c r="M11344" s="3" t="str">
        <f>IFERROR(INDEX('SINIF GÜNLER'!$A:$C,MATCH('VERİ TABANI'!$D11344,'SINIF GÜNLER'!$B:$B,0),MATCH('VERİ TABANI'!$M$1,'SINIF GÜNLER'!$A$1:$C$1,0)),"")</f>
        <v/>
      </c>
      <c r="P11344" s="28" t="str">
        <f t="array" ref="P11344">IFERROR(SEARCH(ÖĞRETMEN,'VERİ TABANI'!G11344,1),"")</f>
        <v/>
      </c>
      <c r="Q11344" s="29" t="str">
        <f t="shared" si="308"/>
        <v/>
      </c>
    </row>
    <row r="11345" spans="13:17">
      <c r="M11345" s="3" t="str">
        <f>IFERROR(INDEX('SINIF GÜNLER'!$A:$C,MATCH('VERİ TABANI'!$D11345,'SINIF GÜNLER'!$B:$B,0),MATCH('VERİ TABANI'!$M$1,'SINIF GÜNLER'!$A$1:$C$1,0)),"")</f>
        <v/>
      </c>
      <c r="P11345" s="28" t="str">
        <f t="array" ref="P11345">IFERROR(SEARCH(ÖĞRETMEN,'VERİ TABANI'!G11345,1),"")</f>
        <v/>
      </c>
      <c r="Q11345" s="29" t="str">
        <f t="shared" si="308"/>
        <v/>
      </c>
    </row>
    <row r="11346" spans="13:17">
      <c r="M11346" s="3" t="str">
        <f>IFERROR(INDEX('SINIF GÜNLER'!$A:$C,MATCH('VERİ TABANI'!$D11346,'SINIF GÜNLER'!$B:$B,0),MATCH('VERİ TABANI'!$M$1,'SINIF GÜNLER'!$A$1:$C$1,0)),"")</f>
        <v/>
      </c>
      <c r="P11346" s="28" t="str">
        <f t="array" ref="P11346">IFERROR(SEARCH(ÖĞRETMEN,'VERİ TABANI'!G11346,1),"")</f>
        <v/>
      </c>
      <c r="Q11346" s="29" t="str">
        <f t="shared" si="308"/>
        <v/>
      </c>
    </row>
    <row r="11347" spans="13:17">
      <c r="M11347" s="3" t="str">
        <f>IFERROR(INDEX('SINIF GÜNLER'!$A:$C,MATCH('VERİ TABANI'!$D11347,'SINIF GÜNLER'!$B:$B,0),MATCH('VERİ TABANI'!$M$1,'SINIF GÜNLER'!$A$1:$C$1,0)),"")</f>
        <v/>
      </c>
      <c r="P11347" s="28" t="str">
        <f t="array" ref="P11347">IFERROR(SEARCH(ÖĞRETMEN,'VERİ TABANI'!G11347,1),"")</f>
        <v/>
      </c>
      <c r="Q11347" s="29" t="str">
        <f t="shared" si="308"/>
        <v/>
      </c>
    </row>
    <row r="11348" spans="13:17">
      <c r="M11348" s="3" t="str">
        <f>IFERROR(INDEX('SINIF GÜNLER'!$A:$C,MATCH('VERİ TABANI'!$D11348,'SINIF GÜNLER'!$B:$B,0),MATCH('VERİ TABANI'!$M$1,'SINIF GÜNLER'!$A$1:$C$1,0)),"")</f>
        <v/>
      </c>
      <c r="P11348" s="28" t="str">
        <f t="array" ref="P11348">IFERROR(SEARCH(ÖĞRETMEN,'VERİ TABANI'!G11348,1),"")</f>
        <v/>
      </c>
      <c r="Q11348" s="29" t="str">
        <f t="shared" si="308"/>
        <v/>
      </c>
    </row>
    <row r="11349" spans="13:17">
      <c r="M11349" s="3" t="str">
        <f>IFERROR(INDEX('SINIF GÜNLER'!$A:$C,MATCH('VERİ TABANI'!$D11349,'SINIF GÜNLER'!$B:$B,0),MATCH('VERİ TABANI'!$M$1,'SINIF GÜNLER'!$A$1:$C$1,0)),"")</f>
        <v/>
      </c>
      <c r="P11349" s="28" t="str">
        <f t="array" ref="P11349">IFERROR(SEARCH(ÖĞRETMEN,'VERİ TABANI'!G11349,1),"")</f>
        <v/>
      </c>
      <c r="Q11349" s="29" t="str">
        <f t="shared" si="308"/>
        <v/>
      </c>
    </row>
    <row r="11350" spans="13:17">
      <c r="M11350" s="3" t="str">
        <f>IFERROR(INDEX('SINIF GÜNLER'!$A:$C,MATCH('VERİ TABANI'!$D11350,'SINIF GÜNLER'!$B:$B,0),MATCH('VERİ TABANI'!$M$1,'SINIF GÜNLER'!$A$1:$C$1,0)),"")</f>
        <v/>
      </c>
      <c r="P11350" s="28" t="str">
        <f t="array" ref="P11350">IFERROR(SEARCH(ÖĞRETMEN,'VERİ TABANI'!G11350,1),"")</f>
        <v/>
      </c>
      <c r="Q11350" s="29" t="str">
        <f t="shared" si="308"/>
        <v/>
      </c>
    </row>
    <row r="11351" spans="13:17">
      <c r="M11351" s="3" t="str">
        <f>IFERROR(INDEX('SINIF GÜNLER'!$A:$C,MATCH('VERİ TABANI'!$D11351,'SINIF GÜNLER'!$B:$B,0),MATCH('VERİ TABANI'!$M$1,'SINIF GÜNLER'!$A$1:$C$1,0)),"")</f>
        <v/>
      </c>
      <c r="P11351" s="28" t="str">
        <f t="array" ref="P11351">IFERROR(SEARCH(ÖĞRETMEN,'VERİ TABANI'!G11351,1),"")</f>
        <v/>
      </c>
      <c r="Q11351" s="29" t="str">
        <f t="shared" si="308"/>
        <v/>
      </c>
    </row>
    <row r="11352" spans="13:17">
      <c r="M11352" s="3" t="str">
        <f>IFERROR(INDEX('SINIF GÜNLER'!$A:$C,MATCH('VERİ TABANI'!$D11352,'SINIF GÜNLER'!$B:$B,0),MATCH('VERİ TABANI'!$M$1,'SINIF GÜNLER'!$A$1:$C$1,0)),"")</f>
        <v/>
      </c>
      <c r="P11352" s="28" t="str">
        <f t="array" ref="P11352">IFERROR(SEARCH(ÖĞRETMEN,'VERİ TABANI'!G11352,1),"")</f>
        <v/>
      </c>
      <c r="Q11352" s="29" t="str">
        <f t="shared" si="308"/>
        <v/>
      </c>
    </row>
    <row r="11353" spans="13:17">
      <c r="M11353" s="3" t="str">
        <f>IFERROR(INDEX('SINIF GÜNLER'!$A:$C,MATCH('VERİ TABANI'!$D11353,'SINIF GÜNLER'!$B:$B,0),MATCH('VERİ TABANI'!$M$1,'SINIF GÜNLER'!$A$1:$C$1,0)),"")</f>
        <v/>
      </c>
      <c r="P11353" s="28" t="str">
        <f t="array" ref="P11353">IFERROR(SEARCH(ÖĞRETMEN,'VERİ TABANI'!G11353,1),"")</f>
        <v/>
      </c>
      <c r="Q11353" s="29" t="str">
        <f t="shared" si="308"/>
        <v/>
      </c>
    </row>
    <row r="11354" spans="13:17">
      <c r="M11354" s="3" t="str">
        <f>IFERROR(INDEX('SINIF GÜNLER'!$A:$C,MATCH('VERİ TABANI'!$D11354,'SINIF GÜNLER'!$B:$B,0),MATCH('VERİ TABANI'!$M$1,'SINIF GÜNLER'!$A$1:$C$1,0)),"")</f>
        <v/>
      </c>
      <c r="P11354" s="28" t="str">
        <f t="array" ref="P11354">IFERROR(SEARCH(ÖĞRETMEN,'VERİ TABANI'!G11354,1),"")</f>
        <v/>
      </c>
      <c r="Q11354" s="29" t="str">
        <f t="shared" si="308"/>
        <v/>
      </c>
    </row>
    <row r="11355" spans="13:17">
      <c r="M11355" s="3" t="str">
        <f>IFERROR(INDEX('SINIF GÜNLER'!$A:$C,MATCH('VERİ TABANI'!$D11355,'SINIF GÜNLER'!$B:$B,0),MATCH('VERİ TABANI'!$M$1,'SINIF GÜNLER'!$A$1:$C$1,0)),"")</f>
        <v/>
      </c>
      <c r="P11355" s="28" t="str">
        <f t="array" ref="P11355">IFERROR(SEARCH(ÖĞRETMEN,'VERİ TABANI'!G11355,1),"")</f>
        <v/>
      </c>
      <c r="Q11355" s="29" t="str">
        <f t="shared" si="308"/>
        <v/>
      </c>
    </row>
    <row r="11356" spans="13:17">
      <c r="M11356" s="3" t="str">
        <f>IFERROR(INDEX('SINIF GÜNLER'!$A:$C,MATCH('VERİ TABANI'!$D11356,'SINIF GÜNLER'!$B:$B,0),MATCH('VERİ TABANI'!$M$1,'SINIF GÜNLER'!$A$1:$C$1,0)),"")</f>
        <v/>
      </c>
      <c r="P11356" s="28" t="str">
        <f t="array" ref="P11356">IFERROR(SEARCH(ÖĞRETMEN,'VERİ TABANI'!G11356,1),"")</f>
        <v/>
      </c>
      <c r="Q11356" s="29" t="str">
        <f t="shared" si="308"/>
        <v/>
      </c>
    </row>
    <row r="11357" spans="13:17">
      <c r="M11357" s="3" t="str">
        <f>IFERROR(INDEX('SINIF GÜNLER'!$A:$C,MATCH('VERİ TABANI'!$D11357,'SINIF GÜNLER'!$B:$B,0),MATCH('VERİ TABANI'!$M$1,'SINIF GÜNLER'!$A$1:$C$1,0)),"")</f>
        <v/>
      </c>
      <c r="P11357" s="28" t="str">
        <f t="array" ref="P11357">IFERROR(SEARCH(ÖĞRETMEN,'VERİ TABANI'!G11357,1),"")</f>
        <v/>
      </c>
      <c r="Q11357" s="29" t="str">
        <f t="shared" si="308"/>
        <v/>
      </c>
    </row>
    <row r="11358" spans="13:17">
      <c r="M11358" s="3" t="str">
        <f>IFERROR(INDEX('SINIF GÜNLER'!$A:$C,MATCH('VERİ TABANI'!$D11358,'SINIF GÜNLER'!$B:$B,0),MATCH('VERİ TABANI'!$M$1,'SINIF GÜNLER'!$A$1:$C$1,0)),"")</f>
        <v/>
      </c>
      <c r="P11358" s="28" t="str">
        <f t="array" ref="P11358">IFERROR(SEARCH(ÖĞRETMEN,'VERİ TABANI'!G11358,1),"")</f>
        <v/>
      </c>
      <c r="Q11358" s="29" t="str">
        <f t="shared" si="308"/>
        <v/>
      </c>
    </row>
    <row r="11359" spans="13:17">
      <c r="M11359" s="3" t="str">
        <f>IFERROR(INDEX('SINIF GÜNLER'!$A:$C,MATCH('VERİ TABANI'!$D11359,'SINIF GÜNLER'!$B:$B,0),MATCH('VERİ TABANI'!$M$1,'SINIF GÜNLER'!$A$1:$C$1,0)),"")</f>
        <v/>
      </c>
      <c r="P11359" s="28" t="str">
        <f t="array" ref="P11359">IFERROR(SEARCH(ÖĞRETMEN,'VERİ TABANI'!G11359,1),"")</f>
        <v/>
      </c>
      <c r="Q11359" s="29" t="str">
        <f t="shared" si="308"/>
        <v/>
      </c>
    </row>
    <row r="11360" spans="13:17">
      <c r="M11360" s="3" t="str">
        <f>IFERROR(INDEX('SINIF GÜNLER'!$A:$C,MATCH('VERİ TABANI'!$D11360,'SINIF GÜNLER'!$B:$B,0),MATCH('VERİ TABANI'!$M$1,'SINIF GÜNLER'!$A$1:$C$1,0)),"")</f>
        <v/>
      </c>
      <c r="P11360" s="28" t="str">
        <f t="array" ref="P11360">IFERROR(SEARCH(ÖĞRETMEN,'VERİ TABANI'!G11360,1),"")</f>
        <v/>
      </c>
      <c r="Q11360" s="29" t="str">
        <f t="shared" si="308"/>
        <v/>
      </c>
    </row>
    <row r="11361" spans="13:17">
      <c r="M11361" s="3" t="str">
        <f>IFERROR(INDEX('SINIF GÜNLER'!$A:$C,MATCH('VERİ TABANI'!$D11361,'SINIF GÜNLER'!$B:$B,0),MATCH('VERİ TABANI'!$M$1,'SINIF GÜNLER'!$A$1:$C$1,0)),"")</f>
        <v/>
      </c>
      <c r="P11361" s="28" t="str">
        <f t="array" ref="P11361">IFERROR(SEARCH(ÖĞRETMEN,'VERİ TABANI'!G11361,1),"")</f>
        <v/>
      </c>
      <c r="Q11361" s="29" t="str">
        <f t="shared" si="308"/>
        <v/>
      </c>
    </row>
    <row r="11362" spans="13:17">
      <c r="M11362" s="3" t="str">
        <f>IFERROR(INDEX('SINIF GÜNLER'!$A:$C,MATCH('VERİ TABANI'!$D11362,'SINIF GÜNLER'!$B:$B,0),MATCH('VERİ TABANI'!$M$1,'SINIF GÜNLER'!$A$1:$C$1,0)),"")</f>
        <v/>
      </c>
      <c r="P11362" s="28" t="str">
        <f t="array" ref="P11362">IFERROR(SEARCH(ÖĞRETMEN,'VERİ TABANI'!G11362,1),"")</f>
        <v/>
      </c>
      <c r="Q11362" s="29" t="str">
        <f t="shared" si="308"/>
        <v/>
      </c>
    </row>
    <row r="11363" spans="13:17">
      <c r="M11363" s="3" t="str">
        <f>IFERROR(INDEX('SINIF GÜNLER'!$A:$C,MATCH('VERİ TABANI'!$D11363,'SINIF GÜNLER'!$B:$B,0),MATCH('VERİ TABANI'!$M$1,'SINIF GÜNLER'!$A$1:$C$1,0)),"")</f>
        <v/>
      </c>
      <c r="P11363" s="28" t="str">
        <f t="array" ref="P11363">IFERROR(SEARCH(ÖĞRETMEN,'VERİ TABANI'!G11363,1),"")</f>
        <v/>
      </c>
      <c r="Q11363" s="29" t="str">
        <f t="shared" si="308"/>
        <v/>
      </c>
    </row>
    <row r="11364" spans="13:17">
      <c r="M11364" s="3" t="str">
        <f>IFERROR(INDEX('SINIF GÜNLER'!$A:$C,MATCH('VERİ TABANI'!$D11364,'SINIF GÜNLER'!$B:$B,0),MATCH('VERİ TABANI'!$M$1,'SINIF GÜNLER'!$A$1:$C$1,0)),"")</f>
        <v/>
      </c>
      <c r="P11364" s="28" t="str">
        <f t="array" ref="P11364">IFERROR(SEARCH(ÖĞRETMEN,'VERİ TABANI'!G11364,1),"")</f>
        <v/>
      </c>
      <c r="Q11364" s="29" t="str">
        <f t="shared" si="308"/>
        <v/>
      </c>
    </row>
    <row r="11365" spans="13:17">
      <c r="M11365" s="3" t="str">
        <f>IFERROR(INDEX('SINIF GÜNLER'!$A:$C,MATCH('VERİ TABANI'!$D11365,'SINIF GÜNLER'!$B:$B,0),MATCH('VERİ TABANI'!$M$1,'SINIF GÜNLER'!$A$1:$C$1,0)),"")</f>
        <v/>
      </c>
      <c r="P11365" s="28" t="str">
        <f t="array" ref="P11365">IFERROR(SEARCH(ÖĞRETMEN,'VERİ TABANI'!G11365,1),"")</f>
        <v/>
      </c>
      <c r="Q11365" s="29" t="str">
        <f t="shared" si="308"/>
        <v/>
      </c>
    </row>
    <row r="11366" spans="13:17">
      <c r="M11366" s="3" t="str">
        <f>IFERROR(INDEX('SINIF GÜNLER'!$A:$C,MATCH('VERİ TABANI'!$D11366,'SINIF GÜNLER'!$B:$B,0),MATCH('VERİ TABANI'!$M$1,'SINIF GÜNLER'!$A$1:$C$1,0)),"")</f>
        <v/>
      </c>
      <c r="P11366" s="28" t="str">
        <f t="array" ref="P11366">IFERROR(SEARCH(ÖĞRETMEN,'VERİ TABANI'!G11366,1),"")</f>
        <v/>
      </c>
      <c r="Q11366" s="29" t="str">
        <f t="shared" si="308"/>
        <v/>
      </c>
    </row>
    <row r="11367" spans="13:17">
      <c r="M11367" s="3" t="str">
        <f>IFERROR(INDEX('SINIF GÜNLER'!$A:$C,MATCH('VERİ TABANI'!$D11367,'SINIF GÜNLER'!$B:$B,0),MATCH('VERİ TABANI'!$M$1,'SINIF GÜNLER'!$A$1:$C$1,0)),"")</f>
        <v/>
      </c>
      <c r="P11367" s="28" t="str">
        <f t="array" ref="P11367">IFERROR(SEARCH(ÖĞRETMEN,'VERİ TABANI'!G11367,1),"")</f>
        <v/>
      </c>
      <c r="Q11367" s="29" t="str">
        <f t="shared" si="308"/>
        <v/>
      </c>
    </row>
    <row r="11368" spans="13:17">
      <c r="M11368" s="3" t="str">
        <f>IFERROR(INDEX('SINIF GÜNLER'!$A:$C,MATCH('VERİ TABANI'!$D11368,'SINIF GÜNLER'!$B:$B,0),MATCH('VERİ TABANI'!$M$1,'SINIF GÜNLER'!$A$1:$C$1,0)),"")</f>
        <v/>
      </c>
      <c r="P11368" s="28" t="str">
        <f t="array" ref="P11368">IFERROR(SEARCH(ÖĞRETMEN,'VERİ TABANI'!G11368,1),"")</f>
        <v/>
      </c>
      <c r="Q11368" s="29" t="str">
        <f t="shared" si="308"/>
        <v/>
      </c>
    </row>
    <row r="11369" spans="13:17">
      <c r="M11369" s="3" t="str">
        <f>IFERROR(INDEX('SINIF GÜNLER'!$A:$C,MATCH('VERİ TABANI'!$D11369,'SINIF GÜNLER'!$B:$B,0),MATCH('VERİ TABANI'!$M$1,'SINIF GÜNLER'!$A$1:$C$1,0)),"")</f>
        <v/>
      </c>
      <c r="P11369" s="28" t="str">
        <f t="array" ref="P11369">IFERROR(SEARCH(ÖĞRETMEN,'VERİ TABANI'!G11369,1),"")</f>
        <v/>
      </c>
      <c r="Q11369" s="29" t="str">
        <f t="shared" si="308"/>
        <v/>
      </c>
    </row>
    <row r="11370" spans="13:17">
      <c r="M11370" s="3" t="str">
        <f>IFERROR(INDEX('SINIF GÜNLER'!$A:$C,MATCH('VERİ TABANI'!$D11370,'SINIF GÜNLER'!$B:$B,0),MATCH('VERİ TABANI'!$M$1,'SINIF GÜNLER'!$A$1:$C$1,0)),"")</f>
        <v/>
      </c>
      <c r="P11370" s="28" t="str">
        <f t="array" ref="P11370">IFERROR(SEARCH(ÖĞRETMEN,'VERİ TABANI'!G11370,1),"")</f>
        <v/>
      </c>
      <c r="Q11370" s="29" t="str">
        <f t="shared" si="308"/>
        <v/>
      </c>
    </row>
    <row r="11371" spans="13:17">
      <c r="M11371" s="3" t="str">
        <f>IFERROR(INDEX('SINIF GÜNLER'!$A:$C,MATCH('VERİ TABANI'!$D11371,'SINIF GÜNLER'!$B:$B,0),MATCH('VERİ TABANI'!$M$1,'SINIF GÜNLER'!$A$1:$C$1,0)),"")</f>
        <v/>
      </c>
      <c r="P11371" s="28" t="str">
        <f t="array" ref="P11371">IFERROR(SEARCH(ÖĞRETMEN,'VERİ TABANI'!G11371,1),"")</f>
        <v/>
      </c>
      <c r="Q11371" s="29" t="str">
        <f t="shared" si="308"/>
        <v/>
      </c>
    </row>
    <row r="11372" spans="13:17">
      <c r="M11372" s="3" t="str">
        <f>IFERROR(INDEX('SINIF GÜNLER'!$A:$C,MATCH('VERİ TABANI'!$D11372,'SINIF GÜNLER'!$B:$B,0),MATCH('VERİ TABANI'!$M$1,'SINIF GÜNLER'!$A$1:$C$1,0)),"")</f>
        <v/>
      </c>
      <c r="P11372" s="28" t="str">
        <f t="array" ref="P11372">IFERROR(SEARCH(ÖĞRETMEN,'VERİ TABANI'!G11372,1),"")</f>
        <v/>
      </c>
      <c r="Q11372" s="29" t="str">
        <f t="shared" si="308"/>
        <v/>
      </c>
    </row>
    <row r="11373" spans="13:17">
      <c r="M11373" s="3" t="str">
        <f>IFERROR(INDEX('SINIF GÜNLER'!$A:$C,MATCH('VERİ TABANI'!$D11373,'SINIF GÜNLER'!$B:$B,0),MATCH('VERİ TABANI'!$M$1,'SINIF GÜNLER'!$A$1:$C$1,0)),"")</f>
        <v/>
      </c>
      <c r="P11373" s="28" t="str">
        <f t="array" ref="P11373">IFERROR(SEARCH(ÖĞRETMEN,'VERİ TABANI'!G11373,1),"")</f>
        <v/>
      </c>
      <c r="Q11373" s="29" t="str">
        <f t="shared" si="308"/>
        <v/>
      </c>
    </row>
    <row r="11374" spans="13:17">
      <c r="M11374" s="3" t="str">
        <f>IFERROR(INDEX('SINIF GÜNLER'!$A:$C,MATCH('VERİ TABANI'!$D11374,'SINIF GÜNLER'!$B:$B,0),MATCH('VERİ TABANI'!$M$1,'SINIF GÜNLER'!$A$1:$C$1,0)),"")</f>
        <v/>
      </c>
      <c r="P11374" s="28" t="str">
        <f t="array" ref="P11374">IFERROR(SEARCH(ÖĞRETMEN,'VERİ TABANI'!G11374,1),"")</f>
        <v/>
      </c>
      <c r="Q11374" s="29" t="str">
        <f t="shared" si="308"/>
        <v/>
      </c>
    </row>
    <row r="11375" spans="13:17">
      <c r="M11375" s="3" t="str">
        <f>IFERROR(INDEX('SINIF GÜNLER'!$A:$C,MATCH('VERİ TABANI'!$D11375,'SINIF GÜNLER'!$B:$B,0),MATCH('VERİ TABANI'!$M$1,'SINIF GÜNLER'!$A$1:$C$1,0)),"")</f>
        <v/>
      </c>
      <c r="P11375" s="28" t="str">
        <f t="array" ref="P11375">IFERROR(SEARCH(ÖĞRETMEN,'VERİ TABANI'!G11375,1),"")</f>
        <v/>
      </c>
      <c r="Q11375" s="29" t="str">
        <f t="shared" si="308"/>
        <v/>
      </c>
    </row>
    <row r="11376" spans="13:17">
      <c r="M11376" s="3" t="str">
        <f>IFERROR(INDEX('SINIF GÜNLER'!$A:$C,MATCH('VERİ TABANI'!$D11376,'SINIF GÜNLER'!$B:$B,0),MATCH('VERİ TABANI'!$M$1,'SINIF GÜNLER'!$A$1:$C$1,0)),"")</f>
        <v/>
      </c>
      <c r="P11376" s="28" t="str">
        <f t="array" ref="P11376">IFERROR(SEARCH(ÖĞRETMEN,'VERİ TABANI'!G11376,1),"")</f>
        <v/>
      </c>
      <c r="Q11376" s="29" t="str">
        <f t="shared" si="308"/>
        <v/>
      </c>
    </row>
    <row r="11377" spans="13:17">
      <c r="M11377" s="3" t="str">
        <f>IFERROR(INDEX('SINIF GÜNLER'!$A:$C,MATCH('VERİ TABANI'!$D11377,'SINIF GÜNLER'!$B:$B,0),MATCH('VERİ TABANI'!$M$1,'SINIF GÜNLER'!$A$1:$C$1,0)),"")</f>
        <v/>
      </c>
      <c r="P11377" s="28" t="str">
        <f t="array" ref="P11377">IFERROR(SEARCH(ÖĞRETMEN,'VERİ TABANI'!G11377,1),"")</f>
        <v/>
      </c>
      <c r="Q11377" s="29" t="str">
        <f t="shared" si="308"/>
        <v/>
      </c>
    </row>
    <row r="11378" spans="13:17">
      <c r="M11378" s="3" t="str">
        <f>IFERROR(INDEX('SINIF GÜNLER'!$A:$C,MATCH('VERİ TABANI'!$D11378,'SINIF GÜNLER'!$B:$B,0),MATCH('VERİ TABANI'!$M$1,'SINIF GÜNLER'!$A$1:$C$1,0)),"")</f>
        <v/>
      </c>
      <c r="P11378" s="28" t="str">
        <f t="array" ref="P11378">IFERROR(SEARCH(ÖĞRETMEN,'VERİ TABANI'!G11378,1),"")</f>
        <v/>
      </c>
      <c r="Q11378" s="29" t="str">
        <f t="shared" si="308"/>
        <v/>
      </c>
    </row>
    <row r="11379" spans="13:17">
      <c r="M11379" s="3" t="str">
        <f>IFERROR(INDEX('SINIF GÜNLER'!$A:$C,MATCH('VERİ TABANI'!$D11379,'SINIF GÜNLER'!$B:$B,0),MATCH('VERİ TABANI'!$M$1,'SINIF GÜNLER'!$A$1:$C$1,0)),"")</f>
        <v/>
      </c>
      <c r="P11379" s="28" t="str">
        <f t="array" ref="P11379">IFERROR(SEARCH(ÖĞRETMEN,'VERİ TABANI'!G11379,1),"")</f>
        <v/>
      </c>
      <c r="Q11379" s="29" t="str">
        <f t="shared" si="308"/>
        <v/>
      </c>
    </row>
    <row r="11380" spans="13:17">
      <c r="M11380" s="3" t="str">
        <f>IFERROR(INDEX('SINIF GÜNLER'!$A:$C,MATCH('VERİ TABANI'!$D11380,'SINIF GÜNLER'!$B:$B,0),MATCH('VERİ TABANI'!$M$1,'SINIF GÜNLER'!$A$1:$C$1,0)),"")</f>
        <v/>
      </c>
      <c r="P11380" s="28" t="str">
        <f t="array" ref="P11380">IFERROR(SEARCH(ÖĞRETMEN,'VERİ TABANI'!G11380,1),"")</f>
        <v/>
      </c>
      <c r="Q11380" s="29" t="str">
        <f t="shared" si="308"/>
        <v/>
      </c>
    </row>
    <row r="11381" spans="13:17">
      <c r="M11381" s="3" t="str">
        <f>IFERROR(INDEX('SINIF GÜNLER'!$A:$C,MATCH('VERİ TABANI'!$D11381,'SINIF GÜNLER'!$B:$B,0),MATCH('VERİ TABANI'!$M$1,'SINIF GÜNLER'!$A$1:$C$1,0)),"")</f>
        <v/>
      </c>
      <c r="P11381" s="28" t="str">
        <f t="array" ref="P11381">IFERROR(SEARCH(ÖĞRETMEN,'VERİ TABANI'!G11381,1),"")</f>
        <v/>
      </c>
      <c r="Q11381" s="29" t="str">
        <f t="shared" si="308"/>
        <v/>
      </c>
    </row>
    <row r="11382" spans="13:17">
      <c r="M11382" s="3" t="str">
        <f>IFERROR(INDEX('SINIF GÜNLER'!$A:$C,MATCH('VERİ TABANI'!$D11382,'SINIF GÜNLER'!$B:$B,0),MATCH('VERİ TABANI'!$M$1,'SINIF GÜNLER'!$A$1:$C$1,0)),"")</f>
        <v/>
      </c>
      <c r="P11382" s="28" t="str">
        <f t="array" ref="P11382">IFERROR(SEARCH(ÖĞRETMEN,'VERİ TABANI'!G11382,1),"")</f>
        <v/>
      </c>
      <c r="Q11382" s="29" t="str">
        <f t="shared" si="308"/>
        <v/>
      </c>
    </row>
    <row r="11383" spans="13:17">
      <c r="M11383" s="3" t="str">
        <f>IFERROR(INDEX('SINIF GÜNLER'!$A:$C,MATCH('VERİ TABANI'!$D11383,'SINIF GÜNLER'!$B:$B,0),MATCH('VERİ TABANI'!$M$1,'SINIF GÜNLER'!$A$1:$C$1,0)),"")</f>
        <v/>
      </c>
      <c r="P11383" s="28" t="str">
        <f t="array" ref="P11383">IFERROR(SEARCH(ÖĞRETMEN,'VERİ TABANI'!G11383,1),"")</f>
        <v/>
      </c>
      <c r="Q11383" s="29" t="str">
        <f t="shared" si="308"/>
        <v/>
      </c>
    </row>
    <row r="11384" spans="13:17">
      <c r="M11384" s="3" t="str">
        <f>IFERROR(INDEX('SINIF GÜNLER'!$A:$C,MATCH('VERİ TABANI'!$D11384,'SINIF GÜNLER'!$B:$B,0),MATCH('VERİ TABANI'!$M$1,'SINIF GÜNLER'!$A$1:$C$1,0)),"")</f>
        <v/>
      </c>
      <c r="P11384" s="28" t="str">
        <f t="array" ref="P11384">IFERROR(SEARCH(ÖĞRETMEN,'VERİ TABANI'!G11384,1),"")</f>
        <v/>
      </c>
      <c r="Q11384" s="29" t="str">
        <f t="shared" si="308"/>
        <v/>
      </c>
    </row>
    <row r="11385" spans="13:17">
      <c r="M11385" s="3" t="str">
        <f>IFERROR(INDEX('SINIF GÜNLER'!$A:$C,MATCH('VERİ TABANI'!$D11385,'SINIF GÜNLER'!$B:$B,0),MATCH('VERİ TABANI'!$M$1,'SINIF GÜNLER'!$A$1:$C$1,0)),"")</f>
        <v/>
      </c>
      <c r="P11385" s="28" t="str">
        <f t="array" ref="P11385">IFERROR(SEARCH(ÖĞRETMEN,'VERİ TABANI'!G11385,1),"")</f>
        <v/>
      </c>
      <c r="Q11385" s="29" t="str">
        <f t="shared" si="308"/>
        <v/>
      </c>
    </row>
    <row r="11386" spans="13:17">
      <c r="M11386" s="3" t="str">
        <f>IFERROR(INDEX('SINIF GÜNLER'!$A:$C,MATCH('VERİ TABANI'!$D11386,'SINIF GÜNLER'!$B:$B,0),MATCH('VERİ TABANI'!$M$1,'SINIF GÜNLER'!$A$1:$C$1,0)),"")</f>
        <v/>
      </c>
      <c r="P11386" s="28" t="str">
        <f t="array" ref="P11386">IFERROR(SEARCH(ÖĞRETMEN,'VERİ TABANI'!G11386,1),"")</f>
        <v/>
      </c>
      <c r="Q11386" s="29" t="str">
        <f t="shared" si="308"/>
        <v/>
      </c>
    </row>
    <row r="11387" spans="13:17">
      <c r="M11387" s="3" t="str">
        <f>IFERROR(INDEX('SINIF GÜNLER'!$A:$C,MATCH('VERİ TABANI'!$D11387,'SINIF GÜNLER'!$B:$B,0),MATCH('VERİ TABANI'!$M$1,'SINIF GÜNLER'!$A$1:$C$1,0)),"")</f>
        <v/>
      </c>
      <c r="P11387" s="28" t="str">
        <f t="array" ref="P11387">IFERROR(SEARCH(ÖĞRETMEN,'VERİ TABANI'!G11387,1),"")</f>
        <v/>
      </c>
      <c r="Q11387" s="29" t="str">
        <f t="shared" si="308"/>
        <v/>
      </c>
    </row>
    <row r="11388" spans="13:17">
      <c r="M11388" s="3" t="str">
        <f>IFERROR(INDEX('SINIF GÜNLER'!$A:$C,MATCH('VERİ TABANI'!$D11388,'SINIF GÜNLER'!$B:$B,0),MATCH('VERİ TABANI'!$M$1,'SINIF GÜNLER'!$A$1:$C$1,0)),"")</f>
        <v/>
      </c>
      <c r="P11388" s="28" t="str">
        <f t="array" ref="P11388">IFERROR(SEARCH(ÖĞRETMEN,'VERİ TABANI'!G11388,1),"")</f>
        <v/>
      </c>
      <c r="Q11388" s="29" t="str">
        <f t="shared" si="308"/>
        <v/>
      </c>
    </row>
    <row r="11389" spans="13:17">
      <c r="M11389" s="3" t="str">
        <f>IFERROR(INDEX('SINIF GÜNLER'!$A:$C,MATCH('VERİ TABANI'!$D11389,'SINIF GÜNLER'!$B:$B,0),MATCH('VERİ TABANI'!$M$1,'SINIF GÜNLER'!$A$1:$C$1,0)),"")</f>
        <v/>
      </c>
      <c r="P11389" s="28" t="str">
        <f t="array" ref="P11389">IFERROR(SEARCH(ÖĞRETMEN,'VERİ TABANI'!G11389,1),"")</f>
        <v/>
      </c>
      <c r="Q11389" s="29" t="str">
        <f t="shared" si="308"/>
        <v/>
      </c>
    </row>
    <row r="11390" spans="13:17">
      <c r="M11390" s="3" t="str">
        <f>IFERROR(INDEX('SINIF GÜNLER'!$A:$C,MATCH('VERİ TABANI'!$D11390,'SINIF GÜNLER'!$B:$B,0),MATCH('VERİ TABANI'!$M$1,'SINIF GÜNLER'!$A$1:$C$1,0)),"")</f>
        <v/>
      </c>
      <c r="P11390" s="28" t="str">
        <f t="array" ref="P11390">IFERROR(SEARCH(ÖĞRETMEN,'VERİ TABANI'!G11390,1),"")</f>
        <v/>
      </c>
      <c r="Q11390" s="29" t="str">
        <f t="shared" si="308"/>
        <v/>
      </c>
    </row>
    <row r="11391" spans="13:17">
      <c r="M11391" s="3" t="str">
        <f>IFERROR(INDEX('SINIF GÜNLER'!$A:$C,MATCH('VERİ TABANI'!$D11391,'SINIF GÜNLER'!$B:$B,0),MATCH('VERİ TABANI'!$M$1,'SINIF GÜNLER'!$A$1:$C$1,0)),"")</f>
        <v/>
      </c>
      <c r="P11391" s="28" t="str">
        <f t="array" ref="P11391">IFERROR(SEARCH(ÖĞRETMEN,'VERİ TABANI'!G11391,1),"")</f>
        <v/>
      </c>
      <c r="Q11391" s="29" t="str">
        <f t="shared" si="308"/>
        <v/>
      </c>
    </row>
    <row r="11392" spans="13:17">
      <c r="M11392" s="3" t="str">
        <f>IFERROR(INDEX('SINIF GÜNLER'!$A:$C,MATCH('VERİ TABANI'!$D11392,'SINIF GÜNLER'!$B:$B,0),MATCH('VERİ TABANI'!$M$1,'SINIF GÜNLER'!$A$1:$C$1,0)),"")</f>
        <v/>
      </c>
      <c r="P11392" s="28" t="str">
        <f t="array" ref="P11392">IFERROR(SEARCH(ÖĞRETMEN,'VERİ TABANI'!G11392,1),"")</f>
        <v/>
      </c>
      <c r="Q11392" s="29" t="str">
        <f t="shared" si="308"/>
        <v/>
      </c>
    </row>
    <row r="11393" spans="13:17">
      <c r="M11393" s="3" t="str">
        <f>IFERROR(INDEX('SINIF GÜNLER'!$A:$C,MATCH('VERİ TABANI'!$D11393,'SINIF GÜNLER'!$B:$B,0),MATCH('VERİ TABANI'!$M$1,'SINIF GÜNLER'!$A$1:$C$1,0)),"")</f>
        <v/>
      </c>
      <c r="P11393" s="28" t="str">
        <f t="array" ref="P11393">IFERROR(SEARCH(ÖĞRETMEN,'VERİ TABANI'!G11393,1),"")</f>
        <v/>
      </c>
      <c r="Q11393" s="29" t="str">
        <f t="shared" si="308"/>
        <v/>
      </c>
    </row>
    <row r="11394" spans="13:17">
      <c r="M11394" s="3" t="str">
        <f>IFERROR(INDEX('SINIF GÜNLER'!$A:$C,MATCH('VERİ TABANI'!$D11394,'SINIF GÜNLER'!$B:$B,0),MATCH('VERİ TABANI'!$M$1,'SINIF GÜNLER'!$A$1:$C$1,0)),"")</f>
        <v/>
      </c>
      <c r="P11394" s="28" t="str">
        <f t="array" ref="P11394">IFERROR(SEARCH(ÖĞRETMEN,'VERİ TABANI'!G11394,1),"")</f>
        <v/>
      </c>
      <c r="Q11394" s="29" t="str">
        <f t="shared" si="308"/>
        <v/>
      </c>
    </row>
    <row r="11395" spans="13:17">
      <c r="M11395" s="3" t="str">
        <f>IFERROR(INDEX('SINIF GÜNLER'!$A:$C,MATCH('VERİ TABANI'!$D11395,'SINIF GÜNLER'!$B:$B,0),MATCH('VERİ TABANI'!$M$1,'SINIF GÜNLER'!$A$1:$C$1,0)),"")</f>
        <v/>
      </c>
      <c r="P11395" s="28" t="str">
        <f t="array" ref="P11395">IFERROR(SEARCH(ÖĞRETMEN,'VERİ TABANI'!G11395,1),"")</f>
        <v/>
      </c>
      <c r="Q11395" s="29" t="str">
        <f t="shared" si="308"/>
        <v/>
      </c>
    </row>
    <row r="11396" spans="13:17">
      <c r="M11396" s="3" t="str">
        <f>IFERROR(INDEX('SINIF GÜNLER'!$A:$C,MATCH('VERİ TABANI'!$D11396,'SINIF GÜNLER'!$B:$B,0),MATCH('VERİ TABANI'!$M$1,'SINIF GÜNLER'!$A$1:$C$1,0)),"")</f>
        <v/>
      </c>
      <c r="P11396" s="28" t="str">
        <f t="array" ref="P11396">IFERROR(SEARCH(ÖĞRETMEN,'VERİ TABANI'!G11396,1),"")</f>
        <v/>
      </c>
      <c r="Q11396" s="29" t="str">
        <f t="shared" si="308"/>
        <v/>
      </c>
    </row>
    <row r="11397" spans="13:17">
      <c r="M11397" s="3" t="str">
        <f>IFERROR(INDEX('SINIF GÜNLER'!$A:$C,MATCH('VERİ TABANI'!$D11397,'SINIF GÜNLER'!$B:$B,0),MATCH('VERİ TABANI'!$M$1,'SINIF GÜNLER'!$A$1:$C$1,0)),"")</f>
        <v/>
      </c>
      <c r="P11397" s="28" t="str">
        <f t="array" ref="P11397">IFERROR(SEARCH(ÖĞRETMEN,'VERİ TABANI'!G11397,1),"")</f>
        <v/>
      </c>
      <c r="Q11397" s="29" t="str">
        <f t="shared" si="308"/>
        <v/>
      </c>
    </row>
    <row r="11398" spans="13:17">
      <c r="M11398" s="3" t="str">
        <f>IFERROR(INDEX('SINIF GÜNLER'!$A:$C,MATCH('VERİ TABANI'!$D11398,'SINIF GÜNLER'!$B:$B,0),MATCH('VERİ TABANI'!$M$1,'SINIF GÜNLER'!$A$1:$C$1,0)),"")</f>
        <v/>
      </c>
      <c r="P11398" s="28" t="str">
        <f t="array" ref="P11398">IFERROR(SEARCH(ÖĞRETMEN,'VERİ TABANI'!G11398,1),"")</f>
        <v/>
      </c>
      <c r="Q11398" s="29" t="str">
        <f t="shared" si="308"/>
        <v/>
      </c>
    </row>
    <row r="11399" spans="13:17">
      <c r="M11399" s="3" t="str">
        <f>IFERROR(INDEX('SINIF GÜNLER'!$A:$C,MATCH('VERİ TABANI'!$D11399,'SINIF GÜNLER'!$B:$B,0),MATCH('VERİ TABANI'!$M$1,'SINIF GÜNLER'!$A$1:$C$1,0)),"")</f>
        <v/>
      </c>
      <c r="P11399" s="28" t="str">
        <f t="array" ref="P11399">IFERROR(SEARCH(ÖĞRETMEN,'VERİ TABANI'!G11399,1),"")</f>
        <v/>
      </c>
      <c r="Q11399" s="29" t="str">
        <f t="shared" si="308"/>
        <v/>
      </c>
    </row>
    <row r="11400" spans="13:17">
      <c r="M11400" s="3" t="str">
        <f>IFERROR(INDEX('SINIF GÜNLER'!$A:$C,MATCH('VERİ TABANI'!$D11400,'SINIF GÜNLER'!$B:$B,0),MATCH('VERİ TABANI'!$M$1,'SINIF GÜNLER'!$A$1:$C$1,0)),"")</f>
        <v/>
      </c>
      <c r="P11400" s="28" t="str">
        <f t="array" ref="P11400">IFERROR(SEARCH(ÖĞRETMEN,'VERİ TABANI'!G11400,1),"")</f>
        <v/>
      </c>
      <c r="Q11400" s="29" t="str">
        <f t="shared" ref="Q11400:Q11463" si="309">IF(P11400="","",ROW())</f>
        <v/>
      </c>
    </row>
    <row r="11401" spans="13:17">
      <c r="M11401" s="3" t="str">
        <f>IFERROR(INDEX('SINIF GÜNLER'!$A:$C,MATCH('VERİ TABANI'!$D11401,'SINIF GÜNLER'!$B:$B,0),MATCH('VERİ TABANI'!$M$1,'SINIF GÜNLER'!$A$1:$C$1,0)),"")</f>
        <v/>
      </c>
      <c r="P11401" s="28" t="str">
        <f t="array" ref="P11401">IFERROR(SEARCH(ÖĞRETMEN,'VERİ TABANI'!G11401,1),"")</f>
        <v/>
      </c>
      <c r="Q11401" s="29" t="str">
        <f t="shared" si="309"/>
        <v/>
      </c>
    </row>
    <row r="11402" spans="13:17">
      <c r="M11402" s="3" t="str">
        <f>IFERROR(INDEX('SINIF GÜNLER'!$A:$C,MATCH('VERİ TABANI'!$D11402,'SINIF GÜNLER'!$B:$B,0),MATCH('VERİ TABANI'!$M$1,'SINIF GÜNLER'!$A$1:$C$1,0)),"")</f>
        <v/>
      </c>
      <c r="P11402" s="28" t="str">
        <f t="array" ref="P11402">IFERROR(SEARCH(ÖĞRETMEN,'VERİ TABANI'!G11402,1),"")</f>
        <v/>
      </c>
      <c r="Q11402" s="29" t="str">
        <f t="shared" si="309"/>
        <v/>
      </c>
    </row>
    <row r="11403" spans="13:17">
      <c r="M11403" s="3" t="str">
        <f>IFERROR(INDEX('SINIF GÜNLER'!$A:$C,MATCH('VERİ TABANI'!$D11403,'SINIF GÜNLER'!$B:$B,0),MATCH('VERİ TABANI'!$M$1,'SINIF GÜNLER'!$A$1:$C$1,0)),"")</f>
        <v/>
      </c>
      <c r="P11403" s="28" t="str">
        <f t="array" ref="P11403">IFERROR(SEARCH(ÖĞRETMEN,'VERİ TABANI'!G11403,1),"")</f>
        <v/>
      </c>
      <c r="Q11403" s="29" t="str">
        <f t="shared" si="309"/>
        <v/>
      </c>
    </row>
    <row r="11404" spans="13:17">
      <c r="M11404" s="3" t="str">
        <f>IFERROR(INDEX('SINIF GÜNLER'!$A:$C,MATCH('VERİ TABANI'!$D11404,'SINIF GÜNLER'!$B:$B,0),MATCH('VERİ TABANI'!$M$1,'SINIF GÜNLER'!$A$1:$C$1,0)),"")</f>
        <v/>
      </c>
      <c r="P11404" s="28" t="str">
        <f t="array" ref="P11404">IFERROR(SEARCH(ÖĞRETMEN,'VERİ TABANI'!G11404,1),"")</f>
        <v/>
      </c>
      <c r="Q11404" s="29" t="str">
        <f t="shared" si="309"/>
        <v/>
      </c>
    </row>
    <row r="11405" spans="13:17">
      <c r="M11405" s="3" t="str">
        <f>IFERROR(INDEX('SINIF GÜNLER'!$A:$C,MATCH('VERİ TABANI'!$D11405,'SINIF GÜNLER'!$B:$B,0),MATCH('VERİ TABANI'!$M$1,'SINIF GÜNLER'!$A$1:$C$1,0)),"")</f>
        <v/>
      </c>
      <c r="P11405" s="28" t="str">
        <f t="array" ref="P11405">IFERROR(SEARCH(ÖĞRETMEN,'VERİ TABANI'!G11405,1),"")</f>
        <v/>
      </c>
      <c r="Q11405" s="29" t="str">
        <f t="shared" si="309"/>
        <v/>
      </c>
    </row>
    <row r="11406" spans="13:17">
      <c r="M11406" s="3" t="str">
        <f>IFERROR(INDEX('SINIF GÜNLER'!$A:$C,MATCH('VERİ TABANI'!$D11406,'SINIF GÜNLER'!$B:$B,0),MATCH('VERİ TABANI'!$M$1,'SINIF GÜNLER'!$A$1:$C$1,0)),"")</f>
        <v/>
      </c>
      <c r="P11406" s="28" t="str">
        <f t="array" ref="P11406">IFERROR(SEARCH(ÖĞRETMEN,'VERİ TABANI'!G11406,1),"")</f>
        <v/>
      </c>
      <c r="Q11406" s="29" t="str">
        <f t="shared" si="309"/>
        <v/>
      </c>
    </row>
    <row r="11407" spans="13:17">
      <c r="M11407" s="3" t="str">
        <f>IFERROR(INDEX('SINIF GÜNLER'!$A:$C,MATCH('VERİ TABANI'!$D11407,'SINIF GÜNLER'!$B:$B,0),MATCH('VERİ TABANI'!$M$1,'SINIF GÜNLER'!$A$1:$C$1,0)),"")</f>
        <v/>
      </c>
      <c r="P11407" s="28" t="str">
        <f t="array" ref="P11407">IFERROR(SEARCH(ÖĞRETMEN,'VERİ TABANI'!G11407,1),"")</f>
        <v/>
      </c>
      <c r="Q11407" s="29" t="str">
        <f t="shared" si="309"/>
        <v/>
      </c>
    </row>
    <row r="11408" spans="13:17">
      <c r="M11408" s="3" t="str">
        <f>IFERROR(INDEX('SINIF GÜNLER'!$A:$C,MATCH('VERİ TABANI'!$D11408,'SINIF GÜNLER'!$B:$B,0),MATCH('VERİ TABANI'!$M$1,'SINIF GÜNLER'!$A$1:$C$1,0)),"")</f>
        <v/>
      </c>
      <c r="P11408" s="28" t="str">
        <f t="array" ref="P11408">IFERROR(SEARCH(ÖĞRETMEN,'VERİ TABANI'!G11408,1),"")</f>
        <v/>
      </c>
      <c r="Q11408" s="29" t="str">
        <f t="shared" si="309"/>
        <v/>
      </c>
    </row>
    <row r="11409" spans="13:17">
      <c r="M11409" s="3" t="str">
        <f>IFERROR(INDEX('SINIF GÜNLER'!$A:$C,MATCH('VERİ TABANI'!$D11409,'SINIF GÜNLER'!$B:$B,0),MATCH('VERİ TABANI'!$M$1,'SINIF GÜNLER'!$A$1:$C$1,0)),"")</f>
        <v/>
      </c>
      <c r="P11409" s="28" t="str">
        <f t="array" ref="P11409">IFERROR(SEARCH(ÖĞRETMEN,'VERİ TABANI'!G11409,1),"")</f>
        <v/>
      </c>
      <c r="Q11409" s="29" t="str">
        <f t="shared" si="309"/>
        <v/>
      </c>
    </row>
    <row r="11410" spans="13:17">
      <c r="M11410" s="3" t="str">
        <f>IFERROR(INDEX('SINIF GÜNLER'!$A:$C,MATCH('VERİ TABANI'!$D11410,'SINIF GÜNLER'!$B:$B,0),MATCH('VERİ TABANI'!$M$1,'SINIF GÜNLER'!$A$1:$C$1,0)),"")</f>
        <v/>
      </c>
      <c r="P11410" s="28" t="str">
        <f t="array" ref="P11410">IFERROR(SEARCH(ÖĞRETMEN,'VERİ TABANI'!G11410,1),"")</f>
        <v/>
      </c>
      <c r="Q11410" s="29" t="str">
        <f t="shared" si="309"/>
        <v/>
      </c>
    </row>
    <row r="11411" spans="13:17">
      <c r="M11411" s="3" t="str">
        <f>IFERROR(INDEX('SINIF GÜNLER'!$A:$C,MATCH('VERİ TABANI'!$D11411,'SINIF GÜNLER'!$B:$B,0),MATCH('VERİ TABANI'!$M$1,'SINIF GÜNLER'!$A$1:$C$1,0)),"")</f>
        <v/>
      </c>
      <c r="P11411" s="28" t="str">
        <f t="array" ref="P11411">IFERROR(SEARCH(ÖĞRETMEN,'VERİ TABANI'!G11411,1),"")</f>
        <v/>
      </c>
      <c r="Q11411" s="29" t="str">
        <f t="shared" si="309"/>
        <v/>
      </c>
    </row>
    <row r="11412" spans="13:17">
      <c r="M11412" s="3" t="str">
        <f>IFERROR(INDEX('SINIF GÜNLER'!$A:$C,MATCH('VERİ TABANI'!$D11412,'SINIF GÜNLER'!$B:$B,0),MATCH('VERİ TABANI'!$M$1,'SINIF GÜNLER'!$A$1:$C$1,0)),"")</f>
        <v/>
      </c>
      <c r="P11412" s="28" t="str">
        <f t="array" ref="P11412">IFERROR(SEARCH(ÖĞRETMEN,'VERİ TABANI'!G11412,1),"")</f>
        <v/>
      </c>
      <c r="Q11412" s="29" t="str">
        <f t="shared" si="309"/>
        <v/>
      </c>
    </row>
    <row r="11413" spans="13:17">
      <c r="M11413" s="3" t="str">
        <f>IFERROR(INDEX('SINIF GÜNLER'!$A:$C,MATCH('VERİ TABANI'!$D11413,'SINIF GÜNLER'!$B:$B,0),MATCH('VERİ TABANI'!$M$1,'SINIF GÜNLER'!$A$1:$C$1,0)),"")</f>
        <v/>
      </c>
      <c r="P11413" s="28" t="str">
        <f t="array" ref="P11413">IFERROR(SEARCH(ÖĞRETMEN,'VERİ TABANI'!G11413,1),"")</f>
        <v/>
      </c>
      <c r="Q11413" s="29" t="str">
        <f t="shared" si="309"/>
        <v/>
      </c>
    </row>
    <row r="11414" spans="13:17">
      <c r="M11414" s="3" t="str">
        <f>IFERROR(INDEX('SINIF GÜNLER'!$A:$C,MATCH('VERİ TABANI'!$D11414,'SINIF GÜNLER'!$B:$B,0),MATCH('VERİ TABANI'!$M$1,'SINIF GÜNLER'!$A$1:$C$1,0)),"")</f>
        <v/>
      </c>
      <c r="P11414" s="28" t="str">
        <f t="array" ref="P11414">IFERROR(SEARCH(ÖĞRETMEN,'VERİ TABANI'!G11414,1),"")</f>
        <v/>
      </c>
      <c r="Q11414" s="29" t="str">
        <f t="shared" si="309"/>
        <v/>
      </c>
    </row>
    <row r="11415" spans="13:17">
      <c r="M11415" s="3" t="str">
        <f>IFERROR(INDEX('SINIF GÜNLER'!$A:$C,MATCH('VERİ TABANI'!$D11415,'SINIF GÜNLER'!$B:$B,0),MATCH('VERİ TABANI'!$M$1,'SINIF GÜNLER'!$A$1:$C$1,0)),"")</f>
        <v/>
      </c>
      <c r="P11415" s="28" t="str">
        <f t="array" ref="P11415">IFERROR(SEARCH(ÖĞRETMEN,'VERİ TABANI'!G11415,1),"")</f>
        <v/>
      </c>
      <c r="Q11415" s="29" t="str">
        <f t="shared" si="309"/>
        <v/>
      </c>
    </row>
    <row r="11416" spans="13:17">
      <c r="M11416" s="3" t="str">
        <f>IFERROR(INDEX('SINIF GÜNLER'!$A:$C,MATCH('VERİ TABANI'!$D11416,'SINIF GÜNLER'!$B:$B,0),MATCH('VERİ TABANI'!$M$1,'SINIF GÜNLER'!$A$1:$C$1,0)),"")</f>
        <v/>
      </c>
      <c r="P11416" s="28" t="str">
        <f t="array" ref="P11416">IFERROR(SEARCH(ÖĞRETMEN,'VERİ TABANI'!G11416,1),"")</f>
        <v/>
      </c>
      <c r="Q11416" s="29" t="str">
        <f t="shared" si="309"/>
        <v/>
      </c>
    </row>
    <row r="11417" spans="13:17">
      <c r="M11417" s="3" t="str">
        <f>IFERROR(INDEX('SINIF GÜNLER'!$A:$C,MATCH('VERİ TABANI'!$D11417,'SINIF GÜNLER'!$B:$B,0),MATCH('VERİ TABANI'!$M$1,'SINIF GÜNLER'!$A$1:$C$1,0)),"")</f>
        <v/>
      </c>
      <c r="P11417" s="28" t="str">
        <f t="array" ref="P11417">IFERROR(SEARCH(ÖĞRETMEN,'VERİ TABANI'!G11417,1),"")</f>
        <v/>
      </c>
      <c r="Q11417" s="29" t="str">
        <f t="shared" si="309"/>
        <v/>
      </c>
    </row>
    <row r="11418" spans="13:17">
      <c r="M11418" s="3" t="str">
        <f>IFERROR(INDEX('SINIF GÜNLER'!$A:$C,MATCH('VERİ TABANI'!$D11418,'SINIF GÜNLER'!$B:$B,0),MATCH('VERİ TABANI'!$M$1,'SINIF GÜNLER'!$A$1:$C$1,0)),"")</f>
        <v/>
      </c>
      <c r="P11418" s="28" t="str">
        <f t="array" ref="P11418">IFERROR(SEARCH(ÖĞRETMEN,'VERİ TABANI'!G11418,1),"")</f>
        <v/>
      </c>
      <c r="Q11418" s="29" t="str">
        <f t="shared" si="309"/>
        <v/>
      </c>
    </row>
    <row r="11419" spans="13:17">
      <c r="M11419" s="3" t="str">
        <f>IFERROR(INDEX('SINIF GÜNLER'!$A:$C,MATCH('VERİ TABANI'!$D11419,'SINIF GÜNLER'!$B:$B,0),MATCH('VERİ TABANI'!$M$1,'SINIF GÜNLER'!$A$1:$C$1,0)),"")</f>
        <v/>
      </c>
      <c r="P11419" s="28" t="str">
        <f t="array" ref="P11419">IFERROR(SEARCH(ÖĞRETMEN,'VERİ TABANI'!G11419,1),"")</f>
        <v/>
      </c>
      <c r="Q11419" s="29" t="str">
        <f t="shared" si="309"/>
        <v/>
      </c>
    </row>
    <row r="11420" spans="13:17">
      <c r="M11420" s="3" t="str">
        <f>IFERROR(INDEX('SINIF GÜNLER'!$A:$C,MATCH('VERİ TABANI'!$D11420,'SINIF GÜNLER'!$B:$B,0),MATCH('VERİ TABANI'!$M$1,'SINIF GÜNLER'!$A$1:$C$1,0)),"")</f>
        <v/>
      </c>
      <c r="P11420" s="28" t="str">
        <f t="array" ref="P11420">IFERROR(SEARCH(ÖĞRETMEN,'VERİ TABANI'!G11420,1),"")</f>
        <v/>
      </c>
      <c r="Q11420" s="29" t="str">
        <f t="shared" si="309"/>
        <v/>
      </c>
    </row>
    <row r="11421" spans="13:17">
      <c r="M11421" s="3" t="str">
        <f>IFERROR(INDEX('SINIF GÜNLER'!$A:$C,MATCH('VERİ TABANI'!$D11421,'SINIF GÜNLER'!$B:$B,0),MATCH('VERİ TABANI'!$M$1,'SINIF GÜNLER'!$A$1:$C$1,0)),"")</f>
        <v/>
      </c>
      <c r="P11421" s="28" t="str">
        <f t="array" ref="P11421">IFERROR(SEARCH(ÖĞRETMEN,'VERİ TABANI'!G11421,1),"")</f>
        <v/>
      </c>
      <c r="Q11421" s="29" t="str">
        <f t="shared" si="309"/>
        <v/>
      </c>
    </row>
    <row r="11422" spans="13:17">
      <c r="M11422" s="3" t="str">
        <f>IFERROR(INDEX('SINIF GÜNLER'!$A:$C,MATCH('VERİ TABANI'!$D11422,'SINIF GÜNLER'!$B:$B,0),MATCH('VERİ TABANI'!$M$1,'SINIF GÜNLER'!$A$1:$C$1,0)),"")</f>
        <v/>
      </c>
      <c r="P11422" s="28" t="str">
        <f t="array" ref="P11422">IFERROR(SEARCH(ÖĞRETMEN,'VERİ TABANI'!G11422,1),"")</f>
        <v/>
      </c>
      <c r="Q11422" s="29" t="str">
        <f t="shared" si="309"/>
        <v/>
      </c>
    </row>
    <row r="11423" spans="13:17">
      <c r="M11423" s="3" t="str">
        <f>IFERROR(INDEX('SINIF GÜNLER'!$A:$C,MATCH('VERİ TABANI'!$D11423,'SINIF GÜNLER'!$B:$B,0),MATCH('VERİ TABANI'!$M$1,'SINIF GÜNLER'!$A$1:$C$1,0)),"")</f>
        <v/>
      </c>
      <c r="P11423" s="28" t="str">
        <f t="array" ref="P11423">IFERROR(SEARCH(ÖĞRETMEN,'VERİ TABANI'!G11423,1),"")</f>
        <v/>
      </c>
      <c r="Q11423" s="29" t="str">
        <f t="shared" si="309"/>
        <v/>
      </c>
    </row>
    <row r="11424" spans="13:17">
      <c r="M11424" s="3" t="str">
        <f>IFERROR(INDEX('SINIF GÜNLER'!$A:$C,MATCH('VERİ TABANI'!$D11424,'SINIF GÜNLER'!$B:$B,0),MATCH('VERİ TABANI'!$M$1,'SINIF GÜNLER'!$A$1:$C$1,0)),"")</f>
        <v/>
      </c>
      <c r="P11424" s="28" t="str">
        <f t="array" ref="P11424">IFERROR(SEARCH(ÖĞRETMEN,'VERİ TABANI'!G11424,1),"")</f>
        <v/>
      </c>
      <c r="Q11424" s="29" t="str">
        <f t="shared" si="309"/>
        <v/>
      </c>
    </row>
    <row r="11425" spans="13:17">
      <c r="M11425" s="3" t="str">
        <f>IFERROR(INDEX('SINIF GÜNLER'!$A:$C,MATCH('VERİ TABANI'!$D11425,'SINIF GÜNLER'!$B:$B,0),MATCH('VERİ TABANI'!$M$1,'SINIF GÜNLER'!$A$1:$C$1,0)),"")</f>
        <v/>
      </c>
      <c r="P11425" s="28" t="str">
        <f t="array" ref="P11425">IFERROR(SEARCH(ÖĞRETMEN,'VERİ TABANI'!G11425,1),"")</f>
        <v/>
      </c>
      <c r="Q11425" s="29" t="str">
        <f t="shared" si="309"/>
        <v/>
      </c>
    </row>
    <row r="11426" spans="13:17">
      <c r="M11426" s="3" t="str">
        <f>IFERROR(INDEX('SINIF GÜNLER'!$A:$C,MATCH('VERİ TABANI'!$D11426,'SINIF GÜNLER'!$B:$B,0),MATCH('VERİ TABANI'!$M$1,'SINIF GÜNLER'!$A$1:$C$1,0)),"")</f>
        <v/>
      </c>
      <c r="P11426" s="28" t="str">
        <f t="array" ref="P11426">IFERROR(SEARCH(ÖĞRETMEN,'VERİ TABANI'!G11426,1),"")</f>
        <v/>
      </c>
      <c r="Q11426" s="29" t="str">
        <f t="shared" si="309"/>
        <v/>
      </c>
    </row>
    <row r="11427" spans="13:17">
      <c r="M11427" s="3" t="str">
        <f>IFERROR(INDEX('SINIF GÜNLER'!$A:$C,MATCH('VERİ TABANI'!$D11427,'SINIF GÜNLER'!$B:$B,0),MATCH('VERİ TABANI'!$M$1,'SINIF GÜNLER'!$A$1:$C$1,0)),"")</f>
        <v/>
      </c>
      <c r="P11427" s="28" t="str">
        <f t="array" ref="P11427">IFERROR(SEARCH(ÖĞRETMEN,'VERİ TABANI'!G11427,1),"")</f>
        <v/>
      </c>
      <c r="Q11427" s="29" t="str">
        <f t="shared" si="309"/>
        <v/>
      </c>
    </row>
    <row r="11428" spans="13:17">
      <c r="M11428" s="3" t="str">
        <f>IFERROR(INDEX('SINIF GÜNLER'!$A:$C,MATCH('VERİ TABANI'!$D11428,'SINIF GÜNLER'!$B:$B,0),MATCH('VERİ TABANI'!$M$1,'SINIF GÜNLER'!$A$1:$C$1,0)),"")</f>
        <v/>
      </c>
      <c r="P11428" s="28" t="str">
        <f t="array" ref="P11428">IFERROR(SEARCH(ÖĞRETMEN,'VERİ TABANI'!G11428,1),"")</f>
        <v/>
      </c>
      <c r="Q11428" s="29" t="str">
        <f t="shared" si="309"/>
        <v/>
      </c>
    </row>
    <row r="11429" spans="13:17">
      <c r="M11429" s="3" t="str">
        <f>IFERROR(INDEX('SINIF GÜNLER'!$A:$C,MATCH('VERİ TABANI'!$D11429,'SINIF GÜNLER'!$B:$B,0),MATCH('VERİ TABANI'!$M$1,'SINIF GÜNLER'!$A$1:$C$1,0)),"")</f>
        <v/>
      </c>
      <c r="P11429" s="28" t="str">
        <f t="array" ref="P11429">IFERROR(SEARCH(ÖĞRETMEN,'VERİ TABANI'!G11429,1),"")</f>
        <v/>
      </c>
      <c r="Q11429" s="29" t="str">
        <f t="shared" si="309"/>
        <v/>
      </c>
    </row>
    <row r="11430" spans="13:17">
      <c r="M11430" s="3" t="str">
        <f>IFERROR(INDEX('SINIF GÜNLER'!$A:$C,MATCH('VERİ TABANI'!$D11430,'SINIF GÜNLER'!$B:$B,0),MATCH('VERİ TABANI'!$M$1,'SINIF GÜNLER'!$A$1:$C$1,0)),"")</f>
        <v/>
      </c>
      <c r="P11430" s="28" t="str">
        <f t="array" ref="P11430">IFERROR(SEARCH(ÖĞRETMEN,'VERİ TABANI'!G11430,1),"")</f>
        <v/>
      </c>
      <c r="Q11430" s="29" t="str">
        <f t="shared" si="309"/>
        <v/>
      </c>
    </row>
    <row r="11431" spans="13:17">
      <c r="M11431" s="3" t="str">
        <f>IFERROR(INDEX('SINIF GÜNLER'!$A:$C,MATCH('VERİ TABANI'!$D11431,'SINIF GÜNLER'!$B:$B,0),MATCH('VERİ TABANI'!$M$1,'SINIF GÜNLER'!$A$1:$C$1,0)),"")</f>
        <v/>
      </c>
      <c r="P11431" s="28" t="str">
        <f t="array" ref="P11431">IFERROR(SEARCH(ÖĞRETMEN,'VERİ TABANI'!G11431,1),"")</f>
        <v/>
      </c>
      <c r="Q11431" s="29" t="str">
        <f t="shared" si="309"/>
        <v/>
      </c>
    </row>
    <row r="11432" spans="13:17">
      <c r="M11432" s="3" t="str">
        <f>IFERROR(INDEX('SINIF GÜNLER'!$A:$C,MATCH('VERİ TABANI'!$D11432,'SINIF GÜNLER'!$B:$B,0),MATCH('VERİ TABANI'!$M$1,'SINIF GÜNLER'!$A$1:$C$1,0)),"")</f>
        <v/>
      </c>
      <c r="P11432" s="28" t="str">
        <f t="array" ref="P11432">IFERROR(SEARCH(ÖĞRETMEN,'VERİ TABANI'!G11432,1),"")</f>
        <v/>
      </c>
      <c r="Q11432" s="29" t="str">
        <f t="shared" si="309"/>
        <v/>
      </c>
    </row>
    <row r="11433" spans="13:17">
      <c r="M11433" s="3" t="str">
        <f>IFERROR(INDEX('SINIF GÜNLER'!$A:$C,MATCH('VERİ TABANI'!$D11433,'SINIF GÜNLER'!$B:$B,0),MATCH('VERİ TABANI'!$M$1,'SINIF GÜNLER'!$A$1:$C$1,0)),"")</f>
        <v/>
      </c>
      <c r="P11433" s="28" t="str">
        <f t="array" ref="P11433">IFERROR(SEARCH(ÖĞRETMEN,'VERİ TABANI'!G11433,1),"")</f>
        <v/>
      </c>
      <c r="Q11433" s="29" t="str">
        <f t="shared" si="309"/>
        <v/>
      </c>
    </row>
    <row r="11434" spans="13:17">
      <c r="M11434" s="3" t="str">
        <f>IFERROR(INDEX('SINIF GÜNLER'!$A:$C,MATCH('VERİ TABANI'!$D11434,'SINIF GÜNLER'!$B:$B,0),MATCH('VERİ TABANI'!$M$1,'SINIF GÜNLER'!$A$1:$C$1,0)),"")</f>
        <v/>
      </c>
      <c r="P11434" s="28" t="str">
        <f t="array" ref="P11434">IFERROR(SEARCH(ÖĞRETMEN,'VERİ TABANI'!G11434,1),"")</f>
        <v/>
      </c>
      <c r="Q11434" s="29" t="str">
        <f t="shared" si="309"/>
        <v/>
      </c>
    </row>
    <row r="11435" spans="13:17">
      <c r="M11435" s="3" t="str">
        <f>IFERROR(INDEX('SINIF GÜNLER'!$A:$C,MATCH('VERİ TABANI'!$D11435,'SINIF GÜNLER'!$B:$B,0),MATCH('VERİ TABANI'!$M$1,'SINIF GÜNLER'!$A$1:$C$1,0)),"")</f>
        <v/>
      </c>
      <c r="P11435" s="28" t="str">
        <f t="array" ref="P11435">IFERROR(SEARCH(ÖĞRETMEN,'VERİ TABANI'!G11435,1),"")</f>
        <v/>
      </c>
      <c r="Q11435" s="29" t="str">
        <f t="shared" si="309"/>
        <v/>
      </c>
    </row>
    <row r="11436" spans="13:17">
      <c r="M11436" s="3" t="str">
        <f>IFERROR(INDEX('SINIF GÜNLER'!$A:$C,MATCH('VERİ TABANI'!$D11436,'SINIF GÜNLER'!$B:$B,0),MATCH('VERİ TABANI'!$M$1,'SINIF GÜNLER'!$A$1:$C$1,0)),"")</f>
        <v/>
      </c>
      <c r="P11436" s="28" t="str">
        <f t="array" ref="P11436">IFERROR(SEARCH(ÖĞRETMEN,'VERİ TABANI'!G11436,1),"")</f>
        <v/>
      </c>
      <c r="Q11436" s="29" t="str">
        <f t="shared" si="309"/>
        <v/>
      </c>
    </row>
    <row r="11437" spans="13:17">
      <c r="M11437" s="3" t="str">
        <f>IFERROR(INDEX('SINIF GÜNLER'!$A:$C,MATCH('VERİ TABANI'!$D11437,'SINIF GÜNLER'!$B:$B,0),MATCH('VERİ TABANI'!$M$1,'SINIF GÜNLER'!$A$1:$C$1,0)),"")</f>
        <v/>
      </c>
      <c r="P11437" s="28" t="str">
        <f t="array" ref="P11437">IFERROR(SEARCH(ÖĞRETMEN,'VERİ TABANI'!G11437,1),"")</f>
        <v/>
      </c>
      <c r="Q11437" s="29" t="str">
        <f t="shared" si="309"/>
        <v/>
      </c>
    </row>
    <row r="11438" spans="13:17">
      <c r="M11438" s="3" t="str">
        <f>IFERROR(INDEX('SINIF GÜNLER'!$A:$C,MATCH('VERİ TABANI'!$D11438,'SINIF GÜNLER'!$B:$B,0),MATCH('VERİ TABANI'!$M$1,'SINIF GÜNLER'!$A$1:$C$1,0)),"")</f>
        <v/>
      </c>
      <c r="P11438" s="28" t="str">
        <f t="array" ref="P11438">IFERROR(SEARCH(ÖĞRETMEN,'VERİ TABANI'!G11438,1),"")</f>
        <v/>
      </c>
      <c r="Q11438" s="29" t="str">
        <f t="shared" si="309"/>
        <v/>
      </c>
    </row>
    <row r="11439" spans="13:17">
      <c r="M11439" s="3" t="str">
        <f>IFERROR(INDEX('SINIF GÜNLER'!$A:$C,MATCH('VERİ TABANI'!$D11439,'SINIF GÜNLER'!$B:$B,0),MATCH('VERİ TABANI'!$M$1,'SINIF GÜNLER'!$A$1:$C$1,0)),"")</f>
        <v/>
      </c>
      <c r="P11439" s="28" t="str">
        <f t="array" ref="P11439">IFERROR(SEARCH(ÖĞRETMEN,'VERİ TABANI'!G11439,1),"")</f>
        <v/>
      </c>
      <c r="Q11439" s="29" t="str">
        <f t="shared" si="309"/>
        <v/>
      </c>
    </row>
    <row r="11440" spans="13:17">
      <c r="M11440" s="3" t="str">
        <f>IFERROR(INDEX('SINIF GÜNLER'!$A:$C,MATCH('VERİ TABANI'!$D11440,'SINIF GÜNLER'!$B:$B,0),MATCH('VERİ TABANI'!$M$1,'SINIF GÜNLER'!$A$1:$C$1,0)),"")</f>
        <v/>
      </c>
      <c r="P11440" s="28" t="str">
        <f t="array" ref="P11440">IFERROR(SEARCH(ÖĞRETMEN,'VERİ TABANI'!G11440,1),"")</f>
        <v/>
      </c>
      <c r="Q11440" s="29" t="str">
        <f t="shared" si="309"/>
        <v/>
      </c>
    </row>
    <row r="11441" spans="13:17">
      <c r="M11441" s="3" t="str">
        <f>IFERROR(INDEX('SINIF GÜNLER'!$A:$C,MATCH('VERİ TABANI'!$D11441,'SINIF GÜNLER'!$B:$B,0),MATCH('VERİ TABANI'!$M$1,'SINIF GÜNLER'!$A$1:$C$1,0)),"")</f>
        <v/>
      </c>
      <c r="P11441" s="28" t="str">
        <f t="array" ref="P11441">IFERROR(SEARCH(ÖĞRETMEN,'VERİ TABANI'!G11441,1),"")</f>
        <v/>
      </c>
      <c r="Q11441" s="29" t="str">
        <f t="shared" si="309"/>
        <v/>
      </c>
    </row>
    <row r="11442" spans="13:17">
      <c r="M11442" s="3" t="str">
        <f>IFERROR(INDEX('SINIF GÜNLER'!$A:$C,MATCH('VERİ TABANI'!$D11442,'SINIF GÜNLER'!$B:$B,0),MATCH('VERİ TABANI'!$M$1,'SINIF GÜNLER'!$A$1:$C$1,0)),"")</f>
        <v/>
      </c>
      <c r="P11442" s="28" t="str">
        <f t="array" ref="P11442">IFERROR(SEARCH(ÖĞRETMEN,'VERİ TABANI'!G11442,1),"")</f>
        <v/>
      </c>
      <c r="Q11442" s="29" t="str">
        <f t="shared" si="309"/>
        <v/>
      </c>
    </row>
    <row r="11443" spans="13:17">
      <c r="M11443" s="3" t="str">
        <f>IFERROR(INDEX('SINIF GÜNLER'!$A:$C,MATCH('VERİ TABANI'!$D11443,'SINIF GÜNLER'!$B:$B,0),MATCH('VERİ TABANI'!$M$1,'SINIF GÜNLER'!$A$1:$C$1,0)),"")</f>
        <v/>
      </c>
      <c r="P11443" s="28" t="str">
        <f t="array" ref="P11443">IFERROR(SEARCH(ÖĞRETMEN,'VERİ TABANI'!G11443,1),"")</f>
        <v/>
      </c>
      <c r="Q11443" s="29" t="str">
        <f t="shared" si="309"/>
        <v/>
      </c>
    </row>
    <row r="11444" spans="13:17">
      <c r="M11444" s="3" t="str">
        <f>IFERROR(INDEX('SINIF GÜNLER'!$A:$C,MATCH('VERİ TABANI'!$D11444,'SINIF GÜNLER'!$B:$B,0),MATCH('VERİ TABANI'!$M$1,'SINIF GÜNLER'!$A$1:$C$1,0)),"")</f>
        <v/>
      </c>
      <c r="P11444" s="28" t="str">
        <f t="array" ref="P11444">IFERROR(SEARCH(ÖĞRETMEN,'VERİ TABANI'!G11444,1),"")</f>
        <v/>
      </c>
      <c r="Q11444" s="29" t="str">
        <f t="shared" si="309"/>
        <v/>
      </c>
    </row>
    <row r="11445" spans="13:17">
      <c r="M11445" s="3" t="str">
        <f>IFERROR(INDEX('SINIF GÜNLER'!$A:$C,MATCH('VERİ TABANI'!$D11445,'SINIF GÜNLER'!$B:$B,0),MATCH('VERİ TABANI'!$M$1,'SINIF GÜNLER'!$A$1:$C$1,0)),"")</f>
        <v/>
      </c>
      <c r="P11445" s="28" t="str">
        <f t="array" ref="P11445">IFERROR(SEARCH(ÖĞRETMEN,'VERİ TABANI'!G11445,1),"")</f>
        <v/>
      </c>
      <c r="Q11445" s="29" t="str">
        <f t="shared" si="309"/>
        <v/>
      </c>
    </row>
    <row r="11446" spans="13:17">
      <c r="M11446" s="3" t="str">
        <f>IFERROR(INDEX('SINIF GÜNLER'!$A:$C,MATCH('VERİ TABANI'!$D11446,'SINIF GÜNLER'!$B:$B,0),MATCH('VERİ TABANI'!$M$1,'SINIF GÜNLER'!$A$1:$C$1,0)),"")</f>
        <v/>
      </c>
      <c r="P11446" s="28" t="str">
        <f t="array" ref="P11446">IFERROR(SEARCH(ÖĞRETMEN,'VERİ TABANI'!G11446,1),"")</f>
        <v/>
      </c>
      <c r="Q11446" s="29" t="str">
        <f t="shared" si="309"/>
        <v/>
      </c>
    </row>
    <row r="11447" spans="13:17">
      <c r="M11447" s="3" t="str">
        <f>IFERROR(INDEX('SINIF GÜNLER'!$A:$C,MATCH('VERİ TABANI'!$D11447,'SINIF GÜNLER'!$B:$B,0),MATCH('VERİ TABANI'!$M$1,'SINIF GÜNLER'!$A$1:$C$1,0)),"")</f>
        <v/>
      </c>
      <c r="P11447" s="28" t="str">
        <f t="array" ref="P11447">IFERROR(SEARCH(ÖĞRETMEN,'VERİ TABANI'!G11447,1),"")</f>
        <v/>
      </c>
      <c r="Q11447" s="29" t="str">
        <f t="shared" si="309"/>
        <v/>
      </c>
    </row>
    <row r="11448" spans="13:17">
      <c r="M11448" s="3" t="str">
        <f>IFERROR(INDEX('SINIF GÜNLER'!$A:$C,MATCH('VERİ TABANI'!$D11448,'SINIF GÜNLER'!$B:$B,0),MATCH('VERİ TABANI'!$M$1,'SINIF GÜNLER'!$A$1:$C$1,0)),"")</f>
        <v/>
      </c>
      <c r="P11448" s="28" t="str">
        <f t="array" ref="P11448">IFERROR(SEARCH(ÖĞRETMEN,'VERİ TABANI'!G11448,1),"")</f>
        <v/>
      </c>
      <c r="Q11448" s="29" t="str">
        <f t="shared" si="309"/>
        <v/>
      </c>
    </row>
    <row r="11449" spans="13:17">
      <c r="M11449" s="3" t="str">
        <f>IFERROR(INDEX('SINIF GÜNLER'!$A:$C,MATCH('VERİ TABANI'!$D11449,'SINIF GÜNLER'!$B:$B,0),MATCH('VERİ TABANI'!$M$1,'SINIF GÜNLER'!$A$1:$C$1,0)),"")</f>
        <v/>
      </c>
      <c r="P11449" s="28" t="str">
        <f t="array" ref="P11449">IFERROR(SEARCH(ÖĞRETMEN,'VERİ TABANI'!G11449,1),"")</f>
        <v/>
      </c>
      <c r="Q11449" s="29" t="str">
        <f t="shared" si="309"/>
        <v/>
      </c>
    </row>
    <row r="11450" spans="13:17">
      <c r="M11450" s="3" t="str">
        <f>IFERROR(INDEX('SINIF GÜNLER'!$A:$C,MATCH('VERİ TABANI'!$D11450,'SINIF GÜNLER'!$B:$B,0),MATCH('VERİ TABANI'!$M$1,'SINIF GÜNLER'!$A$1:$C$1,0)),"")</f>
        <v/>
      </c>
      <c r="P11450" s="28" t="str">
        <f t="array" ref="P11450">IFERROR(SEARCH(ÖĞRETMEN,'VERİ TABANI'!G11450,1),"")</f>
        <v/>
      </c>
      <c r="Q11450" s="29" t="str">
        <f t="shared" si="309"/>
        <v/>
      </c>
    </row>
    <row r="11451" spans="13:17">
      <c r="M11451" s="3" t="str">
        <f>IFERROR(INDEX('SINIF GÜNLER'!$A:$C,MATCH('VERİ TABANI'!$D11451,'SINIF GÜNLER'!$B:$B,0),MATCH('VERİ TABANI'!$M$1,'SINIF GÜNLER'!$A$1:$C$1,0)),"")</f>
        <v/>
      </c>
      <c r="P11451" s="28" t="str">
        <f t="array" ref="P11451">IFERROR(SEARCH(ÖĞRETMEN,'VERİ TABANI'!G11451,1),"")</f>
        <v/>
      </c>
      <c r="Q11451" s="29" t="str">
        <f t="shared" si="309"/>
        <v/>
      </c>
    </row>
    <row r="11452" spans="13:17">
      <c r="M11452" s="3" t="str">
        <f>IFERROR(INDEX('SINIF GÜNLER'!$A:$C,MATCH('VERİ TABANI'!$D11452,'SINIF GÜNLER'!$B:$B,0),MATCH('VERİ TABANI'!$M$1,'SINIF GÜNLER'!$A$1:$C$1,0)),"")</f>
        <v/>
      </c>
      <c r="P11452" s="28" t="str">
        <f t="array" ref="P11452">IFERROR(SEARCH(ÖĞRETMEN,'VERİ TABANI'!G11452,1),"")</f>
        <v/>
      </c>
      <c r="Q11452" s="29" t="str">
        <f t="shared" si="309"/>
        <v/>
      </c>
    </row>
    <row r="11453" spans="13:17">
      <c r="M11453" s="3" t="str">
        <f>IFERROR(INDEX('SINIF GÜNLER'!$A:$C,MATCH('VERİ TABANI'!$D11453,'SINIF GÜNLER'!$B:$B,0),MATCH('VERİ TABANI'!$M$1,'SINIF GÜNLER'!$A$1:$C$1,0)),"")</f>
        <v/>
      </c>
      <c r="P11453" s="28" t="str">
        <f t="array" ref="P11453">IFERROR(SEARCH(ÖĞRETMEN,'VERİ TABANI'!G11453,1),"")</f>
        <v/>
      </c>
      <c r="Q11453" s="29" t="str">
        <f t="shared" si="309"/>
        <v/>
      </c>
    </row>
    <row r="11454" spans="13:17">
      <c r="M11454" s="3" t="str">
        <f>IFERROR(INDEX('SINIF GÜNLER'!$A:$C,MATCH('VERİ TABANI'!$D11454,'SINIF GÜNLER'!$B:$B,0),MATCH('VERİ TABANI'!$M$1,'SINIF GÜNLER'!$A$1:$C$1,0)),"")</f>
        <v/>
      </c>
      <c r="P11454" s="28" t="str">
        <f t="array" ref="P11454">IFERROR(SEARCH(ÖĞRETMEN,'VERİ TABANI'!G11454,1),"")</f>
        <v/>
      </c>
      <c r="Q11454" s="29" t="str">
        <f t="shared" si="309"/>
        <v/>
      </c>
    </row>
    <row r="11455" spans="13:17">
      <c r="M11455" s="3" t="str">
        <f>IFERROR(INDEX('SINIF GÜNLER'!$A:$C,MATCH('VERİ TABANI'!$D11455,'SINIF GÜNLER'!$B:$B,0),MATCH('VERİ TABANI'!$M$1,'SINIF GÜNLER'!$A$1:$C$1,0)),"")</f>
        <v/>
      </c>
      <c r="P11455" s="28" t="str">
        <f t="array" ref="P11455">IFERROR(SEARCH(ÖĞRETMEN,'VERİ TABANI'!G11455,1),"")</f>
        <v/>
      </c>
      <c r="Q11455" s="29" t="str">
        <f t="shared" si="309"/>
        <v/>
      </c>
    </row>
    <row r="11456" spans="13:17">
      <c r="M11456" s="3" t="str">
        <f>IFERROR(INDEX('SINIF GÜNLER'!$A:$C,MATCH('VERİ TABANI'!$D11456,'SINIF GÜNLER'!$B:$B,0),MATCH('VERİ TABANI'!$M$1,'SINIF GÜNLER'!$A$1:$C$1,0)),"")</f>
        <v/>
      </c>
      <c r="P11456" s="28" t="str">
        <f t="array" ref="P11456">IFERROR(SEARCH(ÖĞRETMEN,'VERİ TABANI'!G11456,1),"")</f>
        <v/>
      </c>
      <c r="Q11456" s="29" t="str">
        <f t="shared" si="309"/>
        <v/>
      </c>
    </row>
    <row r="11457" spans="13:17">
      <c r="M11457" s="3" t="str">
        <f>IFERROR(INDEX('SINIF GÜNLER'!$A:$C,MATCH('VERİ TABANI'!$D11457,'SINIF GÜNLER'!$B:$B,0),MATCH('VERİ TABANI'!$M$1,'SINIF GÜNLER'!$A$1:$C$1,0)),"")</f>
        <v/>
      </c>
      <c r="P11457" s="28" t="str">
        <f t="array" ref="P11457">IFERROR(SEARCH(ÖĞRETMEN,'VERİ TABANI'!G11457,1),"")</f>
        <v/>
      </c>
      <c r="Q11457" s="29" t="str">
        <f t="shared" si="309"/>
        <v/>
      </c>
    </row>
    <row r="11458" spans="13:17">
      <c r="M11458" s="3" t="str">
        <f>IFERROR(INDEX('SINIF GÜNLER'!$A:$C,MATCH('VERİ TABANI'!$D11458,'SINIF GÜNLER'!$B:$B,0),MATCH('VERİ TABANI'!$M$1,'SINIF GÜNLER'!$A$1:$C$1,0)),"")</f>
        <v/>
      </c>
      <c r="P11458" s="28" t="str">
        <f t="array" ref="P11458">IFERROR(SEARCH(ÖĞRETMEN,'VERİ TABANI'!G11458,1),"")</f>
        <v/>
      </c>
      <c r="Q11458" s="29" t="str">
        <f t="shared" si="309"/>
        <v/>
      </c>
    </row>
    <row r="11459" spans="13:17">
      <c r="M11459" s="3" t="str">
        <f>IFERROR(INDEX('SINIF GÜNLER'!$A:$C,MATCH('VERİ TABANI'!$D11459,'SINIF GÜNLER'!$B:$B,0),MATCH('VERİ TABANI'!$M$1,'SINIF GÜNLER'!$A$1:$C$1,0)),"")</f>
        <v/>
      </c>
      <c r="P11459" s="28" t="str">
        <f t="array" ref="P11459">IFERROR(SEARCH(ÖĞRETMEN,'VERİ TABANI'!G11459,1),"")</f>
        <v/>
      </c>
      <c r="Q11459" s="29" t="str">
        <f t="shared" si="309"/>
        <v/>
      </c>
    </row>
    <row r="11460" spans="13:17">
      <c r="M11460" s="3" t="str">
        <f>IFERROR(INDEX('SINIF GÜNLER'!$A:$C,MATCH('VERİ TABANI'!$D11460,'SINIF GÜNLER'!$B:$B,0),MATCH('VERİ TABANI'!$M$1,'SINIF GÜNLER'!$A$1:$C$1,0)),"")</f>
        <v/>
      </c>
      <c r="P11460" s="28" t="str">
        <f t="array" ref="P11460">IFERROR(SEARCH(ÖĞRETMEN,'VERİ TABANI'!G11460,1),"")</f>
        <v/>
      </c>
      <c r="Q11460" s="29" t="str">
        <f t="shared" si="309"/>
        <v/>
      </c>
    </row>
    <row r="11461" spans="13:17">
      <c r="M11461" s="3" t="str">
        <f>IFERROR(INDEX('SINIF GÜNLER'!$A:$C,MATCH('VERİ TABANI'!$D11461,'SINIF GÜNLER'!$B:$B,0),MATCH('VERİ TABANI'!$M$1,'SINIF GÜNLER'!$A$1:$C$1,0)),"")</f>
        <v/>
      </c>
      <c r="P11461" s="28" t="str">
        <f t="array" ref="P11461">IFERROR(SEARCH(ÖĞRETMEN,'VERİ TABANI'!G11461,1),"")</f>
        <v/>
      </c>
      <c r="Q11461" s="29" t="str">
        <f t="shared" si="309"/>
        <v/>
      </c>
    </row>
    <row r="11462" spans="13:17">
      <c r="M11462" s="3" t="str">
        <f>IFERROR(INDEX('SINIF GÜNLER'!$A:$C,MATCH('VERİ TABANI'!$D11462,'SINIF GÜNLER'!$B:$B,0),MATCH('VERİ TABANI'!$M$1,'SINIF GÜNLER'!$A$1:$C$1,0)),"")</f>
        <v/>
      </c>
      <c r="P11462" s="28" t="str">
        <f t="array" ref="P11462">IFERROR(SEARCH(ÖĞRETMEN,'VERİ TABANI'!G11462,1),"")</f>
        <v/>
      </c>
      <c r="Q11462" s="29" t="str">
        <f t="shared" si="309"/>
        <v/>
      </c>
    </row>
    <row r="11463" spans="13:17">
      <c r="M11463" s="3" t="str">
        <f>IFERROR(INDEX('SINIF GÜNLER'!$A:$C,MATCH('VERİ TABANI'!$D11463,'SINIF GÜNLER'!$B:$B,0),MATCH('VERİ TABANI'!$M$1,'SINIF GÜNLER'!$A$1:$C$1,0)),"")</f>
        <v/>
      </c>
      <c r="P11463" s="28" t="str">
        <f t="array" ref="P11463">IFERROR(SEARCH(ÖĞRETMEN,'VERİ TABANI'!G11463,1),"")</f>
        <v/>
      </c>
      <c r="Q11463" s="29" t="str">
        <f t="shared" si="309"/>
        <v/>
      </c>
    </row>
    <row r="11464" spans="13:17">
      <c r="M11464" s="3" t="str">
        <f>IFERROR(INDEX('SINIF GÜNLER'!$A:$C,MATCH('VERİ TABANI'!$D11464,'SINIF GÜNLER'!$B:$B,0),MATCH('VERİ TABANI'!$M$1,'SINIF GÜNLER'!$A$1:$C$1,0)),"")</f>
        <v/>
      </c>
      <c r="P11464" s="28" t="str">
        <f t="array" ref="P11464">IFERROR(SEARCH(ÖĞRETMEN,'VERİ TABANI'!G11464,1),"")</f>
        <v/>
      </c>
      <c r="Q11464" s="29" t="str">
        <f t="shared" ref="Q11464:Q11527" si="310">IF(P11464="","",ROW())</f>
        <v/>
      </c>
    </row>
    <row r="11465" spans="13:17">
      <c r="M11465" s="3" t="str">
        <f>IFERROR(INDEX('SINIF GÜNLER'!$A:$C,MATCH('VERİ TABANI'!$D11465,'SINIF GÜNLER'!$B:$B,0),MATCH('VERİ TABANI'!$M$1,'SINIF GÜNLER'!$A$1:$C$1,0)),"")</f>
        <v/>
      </c>
      <c r="P11465" s="28" t="str">
        <f t="array" ref="P11465">IFERROR(SEARCH(ÖĞRETMEN,'VERİ TABANI'!G11465,1),"")</f>
        <v/>
      </c>
      <c r="Q11465" s="29" t="str">
        <f t="shared" si="310"/>
        <v/>
      </c>
    </row>
    <row r="11466" spans="13:17">
      <c r="M11466" s="3" t="str">
        <f>IFERROR(INDEX('SINIF GÜNLER'!$A:$C,MATCH('VERİ TABANI'!$D11466,'SINIF GÜNLER'!$B:$B,0),MATCH('VERİ TABANI'!$M$1,'SINIF GÜNLER'!$A$1:$C$1,0)),"")</f>
        <v/>
      </c>
      <c r="P11466" s="28" t="str">
        <f t="array" ref="P11466">IFERROR(SEARCH(ÖĞRETMEN,'VERİ TABANI'!G11466,1),"")</f>
        <v/>
      </c>
      <c r="Q11466" s="29" t="str">
        <f t="shared" si="310"/>
        <v/>
      </c>
    </row>
    <row r="11467" spans="13:17">
      <c r="M11467" s="3" t="str">
        <f>IFERROR(INDEX('SINIF GÜNLER'!$A:$C,MATCH('VERİ TABANI'!$D11467,'SINIF GÜNLER'!$B:$B,0),MATCH('VERİ TABANI'!$M$1,'SINIF GÜNLER'!$A$1:$C$1,0)),"")</f>
        <v/>
      </c>
      <c r="P11467" s="28" t="str">
        <f t="array" ref="P11467">IFERROR(SEARCH(ÖĞRETMEN,'VERİ TABANI'!G11467,1),"")</f>
        <v/>
      </c>
      <c r="Q11467" s="29" t="str">
        <f t="shared" si="310"/>
        <v/>
      </c>
    </row>
    <row r="11468" spans="13:17">
      <c r="M11468" s="3" t="str">
        <f>IFERROR(INDEX('SINIF GÜNLER'!$A:$C,MATCH('VERİ TABANI'!$D11468,'SINIF GÜNLER'!$B:$B,0),MATCH('VERİ TABANI'!$M$1,'SINIF GÜNLER'!$A$1:$C$1,0)),"")</f>
        <v/>
      </c>
      <c r="P11468" s="28" t="str">
        <f t="array" ref="P11468">IFERROR(SEARCH(ÖĞRETMEN,'VERİ TABANI'!G11468,1),"")</f>
        <v/>
      </c>
      <c r="Q11468" s="29" t="str">
        <f t="shared" si="310"/>
        <v/>
      </c>
    </row>
    <row r="11469" spans="13:17">
      <c r="M11469" s="3" t="str">
        <f>IFERROR(INDEX('SINIF GÜNLER'!$A:$C,MATCH('VERİ TABANI'!$D11469,'SINIF GÜNLER'!$B:$B,0),MATCH('VERİ TABANI'!$M$1,'SINIF GÜNLER'!$A$1:$C$1,0)),"")</f>
        <v/>
      </c>
      <c r="P11469" s="28" t="str">
        <f t="array" ref="P11469">IFERROR(SEARCH(ÖĞRETMEN,'VERİ TABANI'!G11469,1),"")</f>
        <v/>
      </c>
      <c r="Q11469" s="29" t="str">
        <f t="shared" si="310"/>
        <v/>
      </c>
    </row>
    <row r="11470" spans="13:17">
      <c r="M11470" s="3" t="str">
        <f>IFERROR(INDEX('SINIF GÜNLER'!$A:$C,MATCH('VERİ TABANI'!$D11470,'SINIF GÜNLER'!$B:$B,0),MATCH('VERİ TABANI'!$M$1,'SINIF GÜNLER'!$A$1:$C$1,0)),"")</f>
        <v/>
      </c>
      <c r="P11470" s="28" t="str">
        <f t="array" ref="P11470">IFERROR(SEARCH(ÖĞRETMEN,'VERİ TABANI'!G11470,1),"")</f>
        <v/>
      </c>
      <c r="Q11470" s="29" t="str">
        <f t="shared" si="310"/>
        <v/>
      </c>
    </row>
    <row r="11471" spans="13:17">
      <c r="M11471" s="3" t="str">
        <f>IFERROR(INDEX('SINIF GÜNLER'!$A:$C,MATCH('VERİ TABANI'!$D11471,'SINIF GÜNLER'!$B:$B,0),MATCH('VERİ TABANI'!$M$1,'SINIF GÜNLER'!$A$1:$C$1,0)),"")</f>
        <v/>
      </c>
      <c r="P11471" s="28" t="str">
        <f t="array" ref="P11471">IFERROR(SEARCH(ÖĞRETMEN,'VERİ TABANI'!G11471,1),"")</f>
        <v/>
      </c>
      <c r="Q11471" s="29" t="str">
        <f t="shared" si="310"/>
        <v/>
      </c>
    </row>
    <row r="11472" spans="13:17">
      <c r="M11472" s="3" t="str">
        <f>IFERROR(INDEX('SINIF GÜNLER'!$A:$C,MATCH('VERİ TABANI'!$D11472,'SINIF GÜNLER'!$B:$B,0),MATCH('VERİ TABANI'!$M$1,'SINIF GÜNLER'!$A$1:$C$1,0)),"")</f>
        <v/>
      </c>
      <c r="P11472" s="28" t="str">
        <f t="array" ref="P11472">IFERROR(SEARCH(ÖĞRETMEN,'VERİ TABANI'!G11472,1),"")</f>
        <v/>
      </c>
      <c r="Q11472" s="29" t="str">
        <f t="shared" si="310"/>
        <v/>
      </c>
    </row>
    <row r="11473" spans="13:17">
      <c r="M11473" s="3" t="str">
        <f>IFERROR(INDEX('SINIF GÜNLER'!$A:$C,MATCH('VERİ TABANI'!$D11473,'SINIF GÜNLER'!$B:$B,0),MATCH('VERİ TABANI'!$M$1,'SINIF GÜNLER'!$A$1:$C$1,0)),"")</f>
        <v/>
      </c>
      <c r="P11473" s="28" t="str">
        <f t="array" ref="P11473">IFERROR(SEARCH(ÖĞRETMEN,'VERİ TABANI'!G11473,1),"")</f>
        <v/>
      </c>
      <c r="Q11473" s="29" t="str">
        <f t="shared" si="310"/>
        <v/>
      </c>
    </row>
    <row r="11474" spans="13:17">
      <c r="M11474" s="3" t="str">
        <f>IFERROR(INDEX('SINIF GÜNLER'!$A:$C,MATCH('VERİ TABANI'!$D11474,'SINIF GÜNLER'!$B:$B,0),MATCH('VERİ TABANI'!$M$1,'SINIF GÜNLER'!$A$1:$C$1,0)),"")</f>
        <v/>
      </c>
      <c r="P11474" s="28" t="str">
        <f t="array" ref="P11474">IFERROR(SEARCH(ÖĞRETMEN,'VERİ TABANI'!G11474,1),"")</f>
        <v/>
      </c>
      <c r="Q11474" s="29" t="str">
        <f t="shared" si="310"/>
        <v/>
      </c>
    </row>
    <row r="11475" spans="13:17">
      <c r="M11475" s="3" t="str">
        <f>IFERROR(INDEX('SINIF GÜNLER'!$A:$C,MATCH('VERİ TABANI'!$D11475,'SINIF GÜNLER'!$B:$B,0),MATCH('VERİ TABANI'!$M$1,'SINIF GÜNLER'!$A$1:$C$1,0)),"")</f>
        <v/>
      </c>
      <c r="P11475" s="28" t="str">
        <f t="array" ref="P11475">IFERROR(SEARCH(ÖĞRETMEN,'VERİ TABANI'!G11475,1),"")</f>
        <v/>
      </c>
      <c r="Q11475" s="29" t="str">
        <f t="shared" si="310"/>
        <v/>
      </c>
    </row>
    <row r="11476" spans="13:17">
      <c r="M11476" s="3" t="str">
        <f>IFERROR(INDEX('SINIF GÜNLER'!$A:$C,MATCH('VERİ TABANI'!$D11476,'SINIF GÜNLER'!$B:$B,0),MATCH('VERİ TABANI'!$M$1,'SINIF GÜNLER'!$A$1:$C$1,0)),"")</f>
        <v/>
      </c>
      <c r="P11476" s="28" t="str">
        <f t="array" ref="P11476">IFERROR(SEARCH(ÖĞRETMEN,'VERİ TABANI'!G11476,1),"")</f>
        <v/>
      </c>
      <c r="Q11476" s="29" t="str">
        <f t="shared" si="310"/>
        <v/>
      </c>
    </row>
    <row r="11477" spans="13:17">
      <c r="M11477" s="3" t="str">
        <f>IFERROR(INDEX('SINIF GÜNLER'!$A:$C,MATCH('VERİ TABANI'!$D11477,'SINIF GÜNLER'!$B:$B,0),MATCH('VERİ TABANI'!$M$1,'SINIF GÜNLER'!$A$1:$C$1,0)),"")</f>
        <v/>
      </c>
      <c r="P11477" s="28" t="str">
        <f t="array" ref="P11477">IFERROR(SEARCH(ÖĞRETMEN,'VERİ TABANI'!G11477,1),"")</f>
        <v/>
      </c>
      <c r="Q11477" s="29" t="str">
        <f t="shared" si="310"/>
        <v/>
      </c>
    </row>
    <row r="11478" spans="13:17">
      <c r="M11478" s="3" t="str">
        <f>IFERROR(INDEX('SINIF GÜNLER'!$A:$C,MATCH('VERİ TABANI'!$D11478,'SINIF GÜNLER'!$B:$B,0),MATCH('VERİ TABANI'!$M$1,'SINIF GÜNLER'!$A$1:$C$1,0)),"")</f>
        <v/>
      </c>
      <c r="P11478" s="28" t="str">
        <f t="array" ref="P11478">IFERROR(SEARCH(ÖĞRETMEN,'VERİ TABANI'!G11478,1),"")</f>
        <v/>
      </c>
      <c r="Q11478" s="29" t="str">
        <f t="shared" si="310"/>
        <v/>
      </c>
    </row>
    <row r="11479" spans="13:17">
      <c r="M11479" s="3" t="str">
        <f>IFERROR(INDEX('SINIF GÜNLER'!$A:$C,MATCH('VERİ TABANI'!$D11479,'SINIF GÜNLER'!$B:$B,0),MATCH('VERİ TABANI'!$M$1,'SINIF GÜNLER'!$A$1:$C$1,0)),"")</f>
        <v/>
      </c>
      <c r="P11479" s="28" t="str">
        <f t="array" ref="P11479">IFERROR(SEARCH(ÖĞRETMEN,'VERİ TABANI'!G11479,1),"")</f>
        <v/>
      </c>
      <c r="Q11479" s="29" t="str">
        <f t="shared" si="310"/>
        <v/>
      </c>
    </row>
    <row r="11480" spans="13:17">
      <c r="M11480" s="3" t="str">
        <f>IFERROR(INDEX('SINIF GÜNLER'!$A:$C,MATCH('VERİ TABANI'!$D11480,'SINIF GÜNLER'!$B:$B,0),MATCH('VERİ TABANI'!$M$1,'SINIF GÜNLER'!$A$1:$C$1,0)),"")</f>
        <v/>
      </c>
      <c r="P11480" s="28" t="str">
        <f t="array" ref="P11480">IFERROR(SEARCH(ÖĞRETMEN,'VERİ TABANI'!G11480,1),"")</f>
        <v/>
      </c>
      <c r="Q11480" s="29" t="str">
        <f t="shared" si="310"/>
        <v/>
      </c>
    </row>
    <row r="11481" spans="13:17">
      <c r="M11481" s="3" t="str">
        <f>IFERROR(INDEX('SINIF GÜNLER'!$A:$C,MATCH('VERİ TABANI'!$D11481,'SINIF GÜNLER'!$B:$B,0),MATCH('VERİ TABANI'!$M$1,'SINIF GÜNLER'!$A$1:$C$1,0)),"")</f>
        <v/>
      </c>
      <c r="P11481" s="28" t="str">
        <f t="array" ref="P11481">IFERROR(SEARCH(ÖĞRETMEN,'VERİ TABANI'!G11481,1),"")</f>
        <v/>
      </c>
      <c r="Q11481" s="29" t="str">
        <f t="shared" si="310"/>
        <v/>
      </c>
    </row>
    <row r="11482" spans="13:17">
      <c r="M11482" s="3" t="str">
        <f>IFERROR(INDEX('SINIF GÜNLER'!$A:$C,MATCH('VERİ TABANI'!$D11482,'SINIF GÜNLER'!$B:$B,0),MATCH('VERİ TABANI'!$M$1,'SINIF GÜNLER'!$A$1:$C$1,0)),"")</f>
        <v/>
      </c>
      <c r="P11482" s="28" t="str">
        <f t="array" ref="P11482">IFERROR(SEARCH(ÖĞRETMEN,'VERİ TABANI'!G11482,1),"")</f>
        <v/>
      </c>
      <c r="Q11482" s="29" t="str">
        <f t="shared" si="310"/>
        <v/>
      </c>
    </row>
    <row r="11483" spans="13:17">
      <c r="M11483" s="3" t="str">
        <f>IFERROR(INDEX('SINIF GÜNLER'!$A:$C,MATCH('VERİ TABANI'!$D11483,'SINIF GÜNLER'!$B:$B,0),MATCH('VERİ TABANI'!$M$1,'SINIF GÜNLER'!$A$1:$C$1,0)),"")</f>
        <v/>
      </c>
      <c r="P11483" s="28" t="str">
        <f t="array" ref="P11483">IFERROR(SEARCH(ÖĞRETMEN,'VERİ TABANI'!G11483,1),"")</f>
        <v/>
      </c>
      <c r="Q11483" s="29" t="str">
        <f t="shared" si="310"/>
        <v/>
      </c>
    </row>
    <row r="11484" spans="13:17">
      <c r="M11484" s="3" t="str">
        <f>IFERROR(INDEX('SINIF GÜNLER'!$A:$C,MATCH('VERİ TABANI'!$D11484,'SINIF GÜNLER'!$B:$B,0),MATCH('VERİ TABANI'!$M$1,'SINIF GÜNLER'!$A$1:$C$1,0)),"")</f>
        <v/>
      </c>
      <c r="P11484" s="28" t="str">
        <f t="array" ref="P11484">IFERROR(SEARCH(ÖĞRETMEN,'VERİ TABANI'!G11484,1),"")</f>
        <v/>
      </c>
      <c r="Q11484" s="29" t="str">
        <f t="shared" si="310"/>
        <v/>
      </c>
    </row>
    <row r="11485" spans="13:17">
      <c r="M11485" s="3" t="str">
        <f>IFERROR(INDEX('SINIF GÜNLER'!$A:$C,MATCH('VERİ TABANI'!$D11485,'SINIF GÜNLER'!$B:$B,0),MATCH('VERİ TABANI'!$M$1,'SINIF GÜNLER'!$A$1:$C$1,0)),"")</f>
        <v/>
      </c>
      <c r="P11485" s="28" t="str">
        <f t="array" ref="P11485">IFERROR(SEARCH(ÖĞRETMEN,'VERİ TABANI'!G11485,1),"")</f>
        <v/>
      </c>
      <c r="Q11485" s="29" t="str">
        <f t="shared" si="310"/>
        <v/>
      </c>
    </row>
    <row r="11486" spans="13:17">
      <c r="M11486" s="3" t="str">
        <f>IFERROR(INDEX('SINIF GÜNLER'!$A:$C,MATCH('VERİ TABANI'!$D11486,'SINIF GÜNLER'!$B:$B,0),MATCH('VERİ TABANI'!$M$1,'SINIF GÜNLER'!$A$1:$C$1,0)),"")</f>
        <v/>
      </c>
      <c r="P11486" s="28" t="str">
        <f t="array" ref="P11486">IFERROR(SEARCH(ÖĞRETMEN,'VERİ TABANI'!G11486,1),"")</f>
        <v/>
      </c>
      <c r="Q11486" s="29" t="str">
        <f t="shared" si="310"/>
        <v/>
      </c>
    </row>
    <row r="11487" spans="13:17">
      <c r="M11487" s="3" t="str">
        <f>IFERROR(INDEX('SINIF GÜNLER'!$A:$C,MATCH('VERİ TABANI'!$D11487,'SINIF GÜNLER'!$B:$B,0),MATCH('VERİ TABANI'!$M$1,'SINIF GÜNLER'!$A$1:$C$1,0)),"")</f>
        <v/>
      </c>
      <c r="P11487" s="28" t="str">
        <f t="array" ref="P11487">IFERROR(SEARCH(ÖĞRETMEN,'VERİ TABANI'!G11487,1),"")</f>
        <v/>
      </c>
      <c r="Q11487" s="29" t="str">
        <f t="shared" si="310"/>
        <v/>
      </c>
    </row>
    <row r="11488" spans="13:17">
      <c r="M11488" s="3" t="str">
        <f>IFERROR(INDEX('SINIF GÜNLER'!$A:$C,MATCH('VERİ TABANI'!$D11488,'SINIF GÜNLER'!$B:$B,0),MATCH('VERİ TABANI'!$M$1,'SINIF GÜNLER'!$A$1:$C$1,0)),"")</f>
        <v/>
      </c>
      <c r="P11488" s="28" t="str">
        <f t="array" ref="P11488">IFERROR(SEARCH(ÖĞRETMEN,'VERİ TABANI'!G11488,1),"")</f>
        <v/>
      </c>
      <c r="Q11488" s="29" t="str">
        <f t="shared" si="310"/>
        <v/>
      </c>
    </row>
    <row r="11489" spans="13:17">
      <c r="M11489" s="3" t="str">
        <f>IFERROR(INDEX('SINIF GÜNLER'!$A:$C,MATCH('VERİ TABANI'!$D11489,'SINIF GÜNLER'!$B:$B,0),MATCH('VERİ TABANI'!$M$1,'SINIF GÜNLER'!$A$1:$C$1,0)),"")</f>
        <v/>
      </c>
      <c r="P11489" s="28" t="str">
        <f t="array" ref="P11489">IFERROR(SEARCH(ÖĞRETMEN,'VERİ TABANI'!G11489,1),"")</f>
        <v/>
      </c>
      <c r="Q11489" s="29" t="str">
        <f t="shared" si="310"/>
        <v/>
      </c>
    </row>
    <row r="11490" spans="13:17">
      <c r="M11490" s="3" t="str">
        <f>IFERROR(INDEX('SINIF GÜNLER'!$A:$C,MATCH('VERİ TABANI'!$D11490,'SINIF GÜNLER'!$B:$B,0),MATCH('VERİ TABANI'!$M$1,'SINIF GÜNLER'!$A$1:$C$1,0)),"")</f>
        <v/>
      </c>
      <c r="P11490" s="28" t="str">
        <f t="array" ref="P11490">IFERROR(SEARCH(ÖĞRETMEN,'VERİ TABANI'!G11490,1),"")</f>
        <v/>
      </c>
      <c r="Q11490" s="29" t="str">
        <f t="shared" si="310"/>
        <v/>
      </c>
    </row>
    <row r="11491" spans="13:17">
      <c r="M11491" s="3" t="str">
        <f>IFERROR(INDEX('SINIF GÜNLER'!$A:$C,MATCH('VERİ TABANI'!$D11491,'SINIF GÜNLER'!$B:$B,0),MATCH('VERİ TABANI'!$M$1,'SINIF GÜNLER'!$A$1:$C$1,0)),"")</f>
        <v/>
      </c>
      <c r="P11491" s="28" t="str">
        <f t="array" ref="P11491">IFERROR(SEARCH(ÖĞRETMEN,'VERİ TABANI'!G11491,1),"")</f>
        <v/>
      </c>
      <c r="Q11491" s="29" t="str">
        <f t="shared" si="310"/>
        <v/>
      </c>
    </row>
    <row r="11492" spans="13:17">
      <c r="M11492" s="3" t="str">
        <f>IFERROR(INDEX('SINIF GÜNLER'!$A:$C,MATCH('VERİ TABANI'!$D11492,'SINIF GÜNLER'!$B:$B,0),MATCH('VERİ TABANI'!$M$1,'SINIF GÜNLER'!$A$1:$C$1,0)),"")</f>
        <v/>
      </c>
      <c r="P11492" s="28" t="str">
        <f t="array" ref="P11492">IFERROR(SEARCH(ÖĞRETMEN,'VERİ TABANI'!G11492,1),"")</f>
        <v/>
      </c>
      <c r="Q11492" s="29" t="str">
        <f t="shared" si="310"/>
        <v/>
      </c>
    </row>
    <row r="11493" spans="13:17">
      <c r="M11493" s="3" t="str">
        <f>IFERROR(INDEX('SINIF GÜNLER'!$A:$C,MATCH('VERİ TABANI'!$D11493,'SINIF GÜNLER'!$B:$B,0),MATCH('VERİ TABANI'!$M$1,'SINIF GÜNLER'!$A$1:$C$1,0)),"")</f>
        <v/>
      </c>
      <c r="P11493" s="28" t="str">
        <f t="array" ref="P11493">IFERROR(SEARCH(ÖĞRETMEN,'VERİ TABANI'!G11493,1),"")</f>
        <v/>
      </c>
      <c r="Q11493" s="29" t="str">
        <f t="shared" si="310"/>
        <v/>
      </c>
    </row>
    <row r="11494" spans="13:17">
      <c r="M11494" s="3" t="str">
        <f>IFERROR(INDEX('SINIF GÜNLER'!$A:$C,MATCH('VERİ TABANI'!$D11494,'SINIF GÜNLER'!$B:$B,0),MATCH('VERİ TABANI'!$M$1,'SINIF GÜNLER'!$A$1:$C$1,0)),"")</f>
        <v/>
      </c>
      <c r="P11494" s="28" t="str">
        <f t="array" ref="P11494">IFERROR(SEARCH(ÖĞRETMEN,'VERİ TABANI'!G11494,1),"")</f>
        <v/>
      </c>
      <c r="Q11494" s="29" t="str">
        <f t="shared" si="310"/>
        <v/>
      </c>
    </row>
    <row r="11495" spans="13:17">
      <c r="M11495" s="3" t="str">
        <f>IFERROR(INDEX('SINIF GÜNLER'!$A:$C,MATCH('VERİ TABANI'!$D11495,'SINIF GÜNLER'!$B:$B,0),MATCH('VERİ TABANI'!$M$1,'SINIF GÜNLER'!$A$1:$C$1,0)),"")</f>
        <v/>
      </c>
      <c r="P11495" s="28" t="str">
        <f t="array" ref="P11495">IFERROR(SEARCH(ÖĞRETMEN,'VERİ TABANI'!G11495,1),"")</f>
        <v/>
      </c>
      <c r="Q11495" s="29" t="str">
        <f t="shared" si="310"/>
        <v/>
      </c>
    </row>
    <row r="11496" spans="13:17">
      <c r="M11496" s="3" t="str">
        <f>IFERROR(INDEX('SINIF GÜNLER'!$A:$C,MATCH('VERİ TABANI'!$D11496,'SINIF GÜNLER'!$B:$B,0),MATCH('VERİ TABANI'!$M$1,'SINIF GÜNLER'!$A$1:$C$1,0)),"")</f>
        <v/>
      </c>
      <c r="P11496" s="28" t="str">
        <f t="array" ref="P11496">IFERROR(SEARCH(ÖĞRETMEN,'VERİ TABANI'!G11496,1),"")</f>
        <v/>
      </c>
      <c r="Q11496" s="29" t="str">
        <f t="shared" si="310"/>
        <v/>
      </c>
    </row>
    <row r="11497" spans="13:17">
      <c r="M11497" s="3" t="str">
        <f>IFERROR(INDEX('SINIF GÜNLER'!$A:$C,MATCH('VERİ TABANI'!$D11497,'SINIF GÜNLER'!$B:$B,0),MATCH('VERİ TABANI'!$M$1,'SINIF GÜNLER'!$A$1:$C$1,0)),"")</f>
        <v/>
      </c>
      <c r="P11497" s="28" t="str">
        <f t="array" ref="P11497">IFERROR(SEARCH(ÖĞRETMEN,'VERİ TABANI'!G11497,1),"")</f>
        <v/>
      </c>
      <c r="Q11497" s="29" t="str">
        <f t="shared" si="310"/>
        <v/>
      </c>
    </row>
    <row r="11498" spans="13:17">
      <c r="M11498" s="3" t="str">
        <f>IFERROR(INDEX('SINIF GÜNLER'!$A:$C,MATCH('VERİ TABANI'!$D11498,'SINIF GÜNLER'!$B:$B,0),MATCH('VERİ TABANI'!$M$1,'SINIF GÜNLER'!$A$1:$C$1,0)),"")</f>
        <v/>
      </c>
      <c r="P11498" s="28" t="str">
        <f t="array" ref="P11498">IFERROR(SEARCH(ÖĞRETMEN,'VERİ TABANI'!G11498,1),"")</f>
        <v/>
      </c>
      <c r="Q11498" s="29" t="str">
        <f t="shared" si="310"/>
        <v/>
      </c>
    </row>
    <row r="11499" spans="13:17">
      <c r="M11499" s="3" t="str">
        <f>IFERROR(INDEX('SINIF GÜNLER'!$A:$C,MATCH('VERİ TABANI'!$D11499,'SINIF GÜNLER'!$B:$B,0),MATCH('VERİ TABANI'!$M$1,'SINIF GÜNLER'!$A$1:$C$1,0)),"")</f>
        <v/>
      </c>
      <c r="P11499" s="28" t="str">
        <f t="array" ref="P11499">IFERROR(SEARCH(ÖĞRETMEN,'VERİ TABANI'!G11499,1),"")</f>
        <v/>
      </c>
      <c r="Q11499" s="29" t="str">
        <f t="shared" si="310"/>
        <v/>
      </c>
    </row>
    <row r="11500" spans="13:17">
      <c r="M11500" s="3" t="str">
        <f>IFERROR(INDEX('SINIF GÜNLER'!$A:$C,MATCH('VERİ TABANI'!$D11500,'SINIF GÜNLER'!$B:$B,0),MATCH('VERİ TABANI'!$M$1,'SINIF GÜNLER'!$A$1:$C$1,0)),"")</f>
        <v/>
      </c>
      <c r="P11500" s="28" t="str">
        <f t="array" ref="P11500">IFERROR(SEARCH(ÖĞRETMEN,'VERİ TABANI'!G11500,1),"")</f>
        <v/>
      </c>
      <c r="Q11500" s="29" t="str">
        <f t="shared" si="310"/>
        <v/>
      </c>
    </row>
    <row r="11501" spans="13:17">
      <c r="M11501" s="3" t="str">
        <f>IFERROR(INDEX('SINIF GÜNLER'!$A:$C,MATCH('VERİ TABANI'!$D11501,'SINIF GÜNLER'!$B:$B,0),MATCH('VERİ TABANI'!$M$1,'SINIF GÜNLER'!$A$1:$C$1,0)),"")</f>
        <v/>
      </c>
      <c r="P11501" s="28" t="str">
        <f t="array" ref="P11501">IFERROR(SEARCH(ÖĞRETMEN,'VERİ TABANI'!G11501,1),"")</f>
        <v/>
      </c>
      <c r="Q11501" s="29" t="str">
        <f t="shared" si="310"/>
        <v/>
      </c>
    </row>
    <row r="11502" spans="13:17">
      <c r="M11502" s="3" t="str">
        <f>IFERROR(INDEX('SINIF GÜNLER'!$A:$C,MATCH('VERİ TABANI'!$D11502,'SINIF GÜNLER'!$B:$B,0),MATCH('VERİ TABANI'!$M$1,'SINIF GÜNLER'!$A$1:$C$1,0)),"")</f>
        <v/>
      </c>
      <c r="P11502" s="28" t="str">
        <f t="array" ref="P11502">IFERROR(SEARCH(ÖĞRETMEN,'VERİ TABANI'!G11502,1),"")</f>
        <v/>
      </c>
      <c r="Q11502" s="29" t="str">
        <f t="shared" si="310"/>
        <v/>
      </c>
    </row>
    <row r="11503" spans="13:17">
      <c r="M11503" s="3" t="str">
        <f>IFERROR(INDEX('SINIF GÜNLER'!$A:$C,MATCH('VERİ TABANI'!$D11503,'SINIF GÜNLER'!$B:$B,0),MATCH('VERİ TABANI'!$M$1,'SINIF GÜNLER'!$A$1:$C$1,0)),"")</f>
        <v/>
      </c>
      <c r="P11503" s="28" t="str">
        <f t="array" ref="P11503">IFERROR(SEARCH(ÖĞRETMEN,'VERİ TABANI'!G11503,1),"")</f>
        <v/>
      </c>
      <c r="Q11503" s="29" t="str">
        <f t="shared" si="310"/>
        <v/>
      </c>
    </row>
    <row r="11504" spans="13:17">
      <c r="M11504" s="3" t="str">
        <f>IFERROR(INDEX('SINIF GÜNLER'!$A:$C,MATCH('VERİ TABANI'!$D11504,'SINIF GÜNLER'!$B:$B,0),MATCH('VERİ TABANI'!$M$1,'SINIF GÜNLER'!$A$1:$C$1,0)),"")</f>
        <v/>
      </c>
      <c r="P11504" s="28" t="str">
        <f t="array" ref="P11504">IFERROR(SEARCH(ÖĞRETMEN,'VERİ TABANI'!G11504,1),"")</f>
        <v/>
      </c>
      <c r="Q11504" s="29" t="str">
        <f t="shared" si="310"/>
        <v/>
      </c>
    </row>
    <row r="11505" spans="13:17">
      <c r="M11505" s="3" t="str">
        <f>IFERROR(INDEX('SINIF GÜNLER'!$A:$C,MATCH('VERİ TABANI'!$D11505,'SINIF GÜNLER'!$B:$B,0),MATCH('VERİ TABANI'!$M$1,'SINIF GÜNLER'!$A$1:$C$1,0)),"")</f>
        <v/>
      </c>
      <c r="P11505" s="28" t="str">
        <f t="array" ref="P11505">IFERROR(SEARCH(ÖĞRETMEN,'VERİ TABANI'!G11505,1),"")</f>
        <v/>
      </c>
      <c r="Q11505" s="29" t="str">
        <f t="shared" si="310"/>
        <v/>
      </c>
    </row>
    <row r="11506" spans="13:17">
      <c r="M11506" s="3" t="str">
        <f>IFERROR(INDEX('SINIF GÜNLER'!$A:$C,MATCH('VERİ TABANI'!$D11506,'SINIF GÜNLER'!$B:$B,0),MATCH('VERİ TABANI'!$M$1,'SINIF GÜNLER'!$A$1:$C$1,0)),"")</f>
        <v/>
      </c>
      <c r="P11506" s="28" t="str">
        <f t="array" ref="P11506">IFERROR(SEARCH(ÖĞRETMEN,'VERİ TABANI'!G11506,1),"")</f>
        <v/>
      </c>
      <c r="Q11506" s="29" t="str">
        <f t="shared" si="310"/>
        <v/>
      </c>
    </row>
    <row r="11507" spans="13:17">
      <c r="M11507" s="3" t="str">
        <f>IFERROR(INDEX('SINIF GÜNLER'!$A:$C,MATCH('VERİ TABANI'!$D11507,'SINIF GÜNLER'!$B:$B,0),MATCH('VERİ TABANI'!$M$1,'SINIF GÜNLER'!$A$1:$C$1,0)),"")</f>
        <v/>
      </c>
      <c r="P11507" s="28" t="str">
        <f t="array" ref="P11507">IFERROR(SEARCH(ÖĞRETMEN,'VERİ TABANI'!G11507,1),"")</f>
        <v/>
      </c>
      <c r="Q11507" s="29" t="str">
        <f t="shared" si="310"/>
        <v/>
      </c>
    </row>
    <row r="11508" spans="13:17">
      <c r="M11508" s="3" t="str">
        <f>IFERROR(INDEX('SINIF GÜNLER'!$A:$C,MATCH('VERİ TABANI'!$D11508,'SINIF GÜNLER'!$B:$B,0),MATCH('VERİ TABANI'!$M$1,'SINIF GÜNLER'!$A$1:$C$1,0)),"")</f>
        <v/>
      </c>
      <c r="P11508" s="28" t="str">
        <f t="array" ref="P11508">IFERROR(SEARCH(ÖĞRETMEN,'VERİ TABANI'!G11508,1),"")</f>
        <v/>
      </c>
      <c r="Q11508" s="29" t="str">
        <f t="shared" si="310"/>
        <v/>
      </c>
    </row>
    <row r="11509" spans="13:17">
      <c r="M11509" s="3" t="str">
        <f>IFERROR(INDEX('SINIF GÜNLER'!$A:$C,MATCH('VERİ TABANI'!$D11509,'SINIF GÜNLER'!$B:$B,0),MATCH('VERİ TABANI'!$M$1,'SINIF GÜNLER'!$A$1:$C$1,0)),"")</f>
        <v/>
      </c>
      <c r="P11509" s="28" t="str">
        <f t="array" ref="P11509">IFERROR(SEARCH(ÖĞRETMEN,'VERİ TABANI'!G11509,1),"")</f>
        <v/>
      </c>
      <c r="Q11509" s="29" t="str">
        <f t="shared" si="310"/>
        <v/>
      </c>
    </row>
    <row r="11510" spans="13:17">
      <c r="M11510" s="3" t="str">
        <f>IFERROR(INDEX('SINIF GÜNLER'!$A:$C,MATCH('VERİ TABANI'!$D11510,'SINIF GÜNLER'!$B:$B,0),MATCH('VERİ TABANI'!$M$1,'SINIF GÜNLER'!$A$1:$C$1,0)),"")</f>
        <v/>
      </c>
      <c r="P11510" s="28" t="str">
        <f t="array" ref="P11510">IFERROR(SEARCH(ÖĞRETMEN,'VERİ TABANI'!G11510,1),"")</f>
        <v/>
      </c>
      <c r="Q11510" s="29" t="str">
        <f t="shared" si="310"/>
        <v/>
      </c>
    </row>
    <row r="11511" spans="13:17">
      <c r="M11511" s="3" t="str">
        <f>IFERROR(INDEX('SINIF GÜNLER'!$A:$C,MATCH('VERİ TABANI'!$D11511,'SINIF GÜNLER'!$B:$B,0),MATCH('VERİ TABANI'!$M$1,'SINIF GÜNLER'!$A$1:$C$1,0)),"")</f>
        <v/>
      </c>
      <c r="P11511" s="28" t="str">
        <f t="array" ref="P11511">IFERROR(SEARCH(ÖĞRETMEN,'VERİ TABANI'!G11511,1),"")</f>
        <v/>
      </c>
      <c r="Q11511" s="29" t="str">
        <f t="shared" si="310"/>
        <v/>
      </c>
    </row>
    <row r="11512" spans="13:17">
      <c r="M11512" s="3" t="str">
        <f>IFERROR(INDEX('SINIF GÜNLER'!$A:$C,MATCH('VERİ TABANI'!$D11512,'SINIF GÜNLER'!$B:$B,0),MATCH('VERİ TABANI'!$M$1,'SINIF GÜNLER'!$A$1:$C$1,0)),"")</f>
        <v/>
      </c>
      <c r="P11512" s="28" t="str">
        <f t="array" ref="P11512">IFERROR(SEARCH(ÖĞRETMEN,'VERİ TABANI'!G11512,1),"")</f>
        <v/>
      </c>
      <c r="Q11512" s="29" t="str">
        <f t="shared" si="310"/>
        <v/>
      </c>
    </row>
    <row r="11513" spans="13:17">
      <c r="M11513" s="3" t="str">
        <f>IFERROR(INDEX('SINIF GÜNLER'!$A:$C,MATCH('VERİ TABANI'!$D11513,'SINIF GÜNLER'!$B:$B,0),MATCH('VERİ TABANI'!$M$1,'SINIF GÜNLER'!$A$1:$C$1,0)),"")</f>
        <v/>
      </c>
      <c r="P11513" s="28" t="str">
        <f t="array" ref="P11513">IFERROR(SEARCH(ÖĞRETMEN,'VERİ TABANI'!G11513,1),"")</f>
        <v/>
      </c>
      <c r="Q11513" s="29" t="str">
        <f t="shared" si="310"/>
        <v/>
      </c>
    </row>
    <row r="11514" spans="13:17">
      <c r="M11514" s="3" t="str">
        <f>IFERROR(INDEX('SINIF GÜNLER'!$A:$C,MATCH('VERİ TABANI'!$D11514,'SINIF GÜNLER'!$B:$B,0),MATCH('VERİ TABANI'!$M$1,'SINIF GÜNLER'!$A$1:$C$1,0)),"")</f>
        <v/>
      </c>
      <c r="P11514" s="28" t="str">
        <f t="array" ref="P11514">IFERROR(SEARCH(ÖĞRETMEN,'VERİ TABANI'!G11514,1),"")</f>
        <v/>
      </c>
      <c r="Q11514" s="29" t="str">
        <f t="shared" si="310"/>
        <v/>
      </c>
    </row>
    <row r="11515" spans="13:17">
      <c r="M11515" s="3" t="str">
        <f>IFERROR(INDEX('SINIF GÜNLER'!$A:$C,MATCH('VERİ TABANI'!$D11515,'SINIF GÜNLER'!$B:$B,0),MATCH('VERİ TABANI'!$M$1,'SINIF GÜNLER'!$A$1:$C$1,0)),"")</f>
        <v/>
      </c>
      <c r="P11515" s="28" t="str">
        <f t="array" ref="P11515">IFERROR(SEARCH(ÖĞRETMEN,'VERİ TABANI'!G11515,1),"")</f>
        <v/>
      </c>
      <c r="Q11515" s="29" t="str">
        <f t="shared" si="310"/>
        <v/>
      </c>
    </row>
    <row r="11516" spans="13:17">
      <c r="M11516" s="3" t="str">
        <f>IFERROR(INDEX('SINIF GÜNLER'!$A:$C,MATCH('VERİ TABANI'!$D11516,'SINIF GÜNLER'!$B:$B,0),MATCH('VERİ TABANI'!$M$1,'SINIF GÜNLER'!$A$1:$C$1,0)),"")</f>
        <v/>
      </c>
      <c r="P11516" s="28" t="str">
        <f t="array" ref="P11516">IFERROR(SEARCH(ÖĞRETMEN,'VERİ TABANI'!G11516,1),"")</f>
        <v/>
      </c>
      <c r="Q11516" s="29" t="str">
        <f t="shared" si="310"/>
        <v/>
      </c>
    </row>
    <row r="11517" spans="13:17">
      <c r="M11517" s="3" t="str">
        <f>IFERROR(INDEX('SINIF GÜNLER'!$A:$C,MATCH('VERİ TABANI'!$D11517,'SINIF GÜNLER'!$B:$B,0),MATCH('VERİ TABANI'!$M$1,'SINIF GÜNLER'!$A$1:$C$1,0)),"")</f>
        <v/>
      </c>
      <c r="P11517" s="28" t="str">
        <f t="array" ref="P11517">IFERROR(SEARCH(ÖĞRETMEN,'VERİ TABANI'!G11517,1),"")</f>
        <v/>
      </c>
      <c r="Q11517" s="29" t="str">
        <f t="shared" si="310"/>
        <v/>
      </c>
    </row>
    <row r="11518" spans="13:17">
      <c r="M11518" s="3" t="str">
        <f>IFERROR(INDEX('SINIF GÜNLER'!$A:$C,MATCH('VERİ TABANI'!$D11518,'SINIF GÜNLER'!$B:$B,0),MATCH('VERİ TABANI'!$M$1,'SINIF GÜNLER'!$A$1:$C$1,0)),"")</f>
        <v/>
      </c>
      <c r="P11518" s="28" t="str">
        <f t="array" ref="P11518">IFERROR(SEARCH(ÖĞRETMEN,'VERİ TABANI'!G11518,1),"")</f>
        <v/>
      </c>
      <c r="Q11518" s="29" t="str">
        <f t="shared" si="310"/>
        <v/>
      </c>
    </row>
    <row r="11519" spans="13:17">
      <c r="M11519" s="3" t="str">
        <f>IFERROR(INDEX('SINIF GÜNLER'!$A:$C,MATCH('VERİ TABANI'!$D11519,'SINIF GÜNLER'!$B:$B,0),MATCH('VERİ TABANI'!$M$1,'SINIF GÜNLER'!$A$1:$C$1,0)),"")</f>
        <v/>
      </c>
      <c r="P11519" s="28" t="str">
        <f t="array" ref="P11519">IFERROR(SEARCH(ÖĞRETMEN,'VERİ TABANI'!G11519,1),"")</f>
        <v/>
      </c>
      <c r="Q11519" s="29" t="str">
        <f t="shared" si="310"/>
        <v/>
      </c>
    </row>
    <row r="11520" spans="13:17">
      <c r="M11520" s="3" t="str">
        <f>IFERROR(INDEX('SINIF GÜNLER'!$A:$C,MATCH('VERİ TABANI'!$D11520,'SINIF GÜNLER'!$B:$B,0),MATCH('VERİ TABANI'!$M$1,'SINIF GÜNLER'!$A$1:$C$1,0)),"")</f>
        <v/>
      </c>
      <c r="P11520" s="28" t="str">
        <f t="array" ref="P11520">IFERROR(SEARCH(ÖĞRETMEN,'VERİ TABANI'!G11520,1),"")</f>
        <v/>
      </c>
      <c r="Q11520" s="29" t="str">
        <f t="shared" si="310"/>
        <v/>
      </c>
    </row>
    <row r="11521" spans="13:17">
      <c r="M11521" s="3" t="str">
        <f>IFERROR(INDEX('SINIF GÜNLER'!$A:$C,MATCH('VERİ TABANI'!$D11521,'SINIF GÜNLER'!$B:$B,0),MATCH('VERİ TABANI'!$M$1,'SINIF GÜNLER'!$A$1:$C$1,0)),"")</f>
        <v/>
      </c>
      <c r="P11521" s="28" t="str">
        <f t="array" ref="P11521">IFERROR(SEARCH(ÖĞRETMEN,'VERİ TABANI'!G11521,1),"")</f>
        <v/>
      </c>
      <c r="Q11521" s="29" t="str">
        <f t="shared" si="310"/>
        <v/>
      </c>
    </row>
    <row r="11522" spans="13:17">
      <c r="M11522" s="3" t="str">
        <f>IFERROR(INDEX('SINIF GÜNLER'!$A:$C,MATCH('VERİ TABANI'!$D11522,'SINIF GÜNLER'!$B:$B,0),MATCH('VERİ TABANI'!$M$1,'SINIF GÜNLER'!$A$1:$C$1,0)),"")</f>
        <v/>
      </c>
      <c r="P11522" s="28" t="str">
        <f t="array" ref="P11522">IFERROR(SEARCH(ÖĞRETMEN,'VERİ TABANI'!G11522,1),"")</f>
        <v/>
      </c>
      <c r="Q11522" s="29" t="str">
        <f t="shared" si="310"/>
        <v/>
      </c>
    </row>
    <row r="11523" spans="13:17">
      <c r="M11523" s="3" t="str">
        <f>IFERROR(INDEX('SINIF GÜNLER'!$A:$C,MATCH('VERİ TABANI'!$D11523,'SINIF GÜNLER'!$B:$B,0),MATCH('VERİ TABANI'!$M$1,'SINIF GÜNLER'!$A$1:$C$1,0)),"")</f>
        <v/>
      </c>
      <c r="P11523" s="28" t="str">
        <f t="array" ref="P11523">IFERROR(SEARCH(ÖĞRETMEN,'VERİ TABANI'!G11523,1),"")</f>
        <v/>
      </c>
      <c r="Q11523" s="29" t="str">
        <f t="shared" si="310"/>
        <v/>
      </c>
    </row>
    <row r="11524" spans="13:17">
      <c r="M11524" s="3" t="str">
        <f>IFERROR(INDEX('SINIF GÜNLER'!$A:$C,MATCH('VERİ TABANI'!$D11524,'SINIF GÜNLER'!$B:$B,0),MATCH('VERİ TABANI'!$M$1,'SINIF GÜNLER'!$A$1:$C$1,0)),"")</f>
        <v/>
      </c>
      <c r="P11524" s="28" t="str">
        <f t="array" ref="P11524">IFERROR(SEARCH(ÖĞRETMEN,'VERİ TABANI'!G11524,1),"")</f>
        <v/>
      </c>
      <c r="Q11524" s="29" t="str">
        <f t="shared" si="310"/>
        <v/>
      </c>
    </row>
    <row r="11525" spans="13:17">
      <c r="M11525" s="3" t="str">
        <f>IFERROR(INDEX('SINIF GÜNLER'!$A:$C,MATCH('VERİ TABANI'!$D11525,'SINIF GÜNLER'!$B:$B,0),MATCH('VERİ TABANI'!$M$1,'SINIF GÜNLER'!$A$1:$C$1,0)),"")</f>
        <v/>
      </c>
      <c r="P11525" s="28" t="str">
        <f t="array" ref="P11525">IFERROR(SEARCH(ÖĞRETMEN,'VERİ TABANI'!G11525,1),"")</f>
        <v/>
      </c>
      <c r="Q11525" s="29" t="str">
        <f t="shared" si="310"/>
        <v/>
      </c>
    </row>
    <row r="11526" spans="13:17">
      <c r="M11526" s="3" t="str">
        <f>IFERROR(INDEX('SINIF GÜNLER'!$A:$C,MATCH('VERİ TABANI'!$D11526,'SINIF GÜNLER'!$B:$B,0),MATCH('VERİ TABANI'!$M$1,'SINIF GÜNLER'!$A$1:$C$1,0)),"")</f>
        <v/>
      </c>
      <c r="P11526" s="28" t="str">
        <f t="array" ref="P11526">IFERROR(SEARCH(ÖĞRETMEN,'VERİ TABANI'!G11526,1),"")</f>
        <v/>
      </c>
      <c r="Q11526" s="29" t="str">
        <f t="shared" si="310"/>
        <v/>
      </c>
    </row>
    <row r="11527" spans="13:17">
      <c r="M11527" s="3" t="str">
        <f>IFERROR(INDEX('SINIF GÜNLER'!$A:$C,MATCH('VERİ TABANI'!$D11527,'SINIF GÜNLER'!$B:$B,0),MATCH('VERİ TABANI'!$M$1,'SINIF GÜNLER'!$A$1:$C$1,0)),"")</f>
        <v/>
      </c>
      <c r="P11527" s="28" t="str">
        <f t="array" ref="P11527">IFERROR(SEARCH(ÖĞRETMEN,'VERİ TABANI'!G11527,1),"")</f>
        <v/>
      </c>
      <c r="Q11527" s="29" t="str">
        <f t="shared" si="310"/>
        <v/>
      </c>
    </row>
    <row r="11528" spans="13:17">
      <c r="M11528" s="3" t="str">
        <f>IFERROR(INDEX('SINIF GÜNLER'!$A:$C,MATCH('VERİ TABANI'!$D11528,'SINIF GÜNLER'!$B:$B,0),MATCH('VERİ TABANI'!$M$1,'SINIF GÜNLER'!$A$1:$C$1,0)),"")</f>
        <v/>
      </c>
      <c r="P11528" s="28" t="str">
        <f t="array" ref="P11528">IFERROR(SEARCH(ÖĞRETMEN,'VERİ TABANI'!G11528,1),"")</f>
        <v/>
      </c>
      <c r="Q11528" s="29" t="str">
        <f t="shared" ref="Q11528:Q11591" si="311">IF(P11528="","",ROW())</f>
        <v/>
      </c>
    </row>
    <row r="11529" spans="13:17">
      <c r="M11529" s="3" t="str">
        <f>IFERROR(INDEX('SINIF GÜNLER'!$A:$C,MATCH('VERİ TABANI'!$D11529,'SINIF GÜNLER'!$B:$B,0),MATCH('VERİ TABANI'!$M$1,'SINIF GÜNLER'!$A$1:$C$1,0)),"")</f>
        <v/>
      </c>
      <c r="P11529" s="28" t="str">
        <f t="array" ref="P11529">IFERROR(SEARCH(ÖĞRETMEN,'VERİ TABANI'!G11529,1),"")</f>
        <v/>
      </c>
      <c r="Q11529" s="29" t="str">
        <f t="shared" si="311"/>
        <v/>
      </c>
    </row>
    <row r="11530" spans="13:17">
      <c r="M11530" s="3" t="str">
        <f>IFERROR(INDEX('SINIF GÜNLER'!$A:$C,MATCH('VERİ TABANI'!$D11530,'SINIF GÜNLER'!$B:$B,0),MATCH('VERİ TABANI'!$M$1,'SINIF GÜNLER'!$A$1:$C$1,0)),"")</f>
        <v/>
      </c>
      <c r="P11530" s="28" t="str">
        <f t="array" ref="P11530">IFERROR(SEARCH(ÖĞRETMEN,'VERİ TABANI'!G11530,1),"")</f>
        <v/>
      </c>
      <c r="Q11530" s="29" t="str">
        <f t="shared" si="311"/>
        <v/>
      </c>
    </row>
    <row r="11531" spans="13:17">
      <c r="M11531" s="3" t="str">
        <f>IFERROR(INDEX('SINIF GÜNLER'!$A:$C,MATCH('VERİ TABANI'!$D11531,'SINIF GÜNLER'!$B:$B,0),MATCH('VERİ TABANI'!$M$1,'SINIF GÜNLER'!$A$1:$C$1,0)),"")</f>
        <v/>
      </c>
      <c r="P11531" s="28" t="str">
        <f t="array" ref="P11531">IFERROR(SEARCH(ÖĞRETMEN,'VERİ TABANI'!G11531,1),"")</f>
        <v/>
      </c>
      <c r="Q11531" s="29" t="str">
        <f t="shared" si="311"/>
        <v/>
      </c>
    </row>
    <row r="11532" spans="13:17">
      <c r="M11532" s="3" t="str">
        <f>IFERROR(INDEX('SINIF GÜNLER'!$A:$C,MATCH('VERİ TABANI'!$D11532,'SINIF GÜNLER'!$B:$B,0),MATCH('VERİ TABANI'!$M$1,'SINIF GÜNLER'!$A$1:$C$1,0)),"")</f>
        <v/>
      </c>
      <c r="P11532" s="28" t="str">
        <f t="array" ref="P11532">IFERROR(SEARCH(ÖĞRETMEN,'VERİ TABANI'!G11532,1),"")</f>
        <v/>
      </c>
      <c r="Q11532" s="29" t="str">
        <f t="shared" si="311"/>
        <v/>
      </c>
    </row>
    <row r="11533" spans="13:17">
      <c r="M11533" s="3" t="str">
        <f>IFERROR(INDEX('SINIF GÜNLER'!$A:$C,MATCH('VERİ TABANI'!$D11533,'SINIF GÜNLER'!$B:$B,0),MATCH('VERİ TABANI'!$M$1,'SINIF GÜNLER'!$A$1:$C$1,0)),"")</f>
        <v/>
      </c>
      <c r="P11533" s="28" t="str">
        <f t="array" ref="P11533">IFERROR(SEARCH(ÖĞRETMEN,'VERİ TABANI'!G11533,1),"")</f>
        <v/>
      </c>
      <c r="Q11533" s="29" t="str">
        <f t="shared" si="311"/>
        <v/>
      </c>
    </row>
    <row r="11534" spans="13:17">
      <c r="M11534" s="3" t="str">
        <f>IFERROR(INDEX('SINIF GÜNLER'!$A:$C,MATCH('VERİ TABANI'!$D11534,'SINIF GÜNLER'!$B:$B,0),MATCH('VERİ TABANI'!$M$1,'SINIF GÜNLER'!$A$1:$C$1,0)),"")</f>
        <v/>
      </c>
      <c r="P11534" s="28" t="str">
        <f t="array" ref="P11534">IFERROR(SEARCH(ÖĞRETMEN,'VERİ TABANI'!G11534,1),"")</f>
        <v/>
      </c>
      <c r="Q11534" s="29" t="str">
        <f t="shared" si="311"/>
        <v/>
      </c>
    </row>
    <row r="11535" spans="13:17">
      <c r="M11535" s="3" t="str">
        <f>IFERROR(INDEX('SINIF GÜNLER'!$A:$C,MATCH('VERİ TABANI'!$D11535,'SINIF GÜNLER'!$B:$B,0),MATCH('VERİ TABANI'!$M$1,'SINIF GÜNLER'!$A$1:$C$1,0)),"")</f>
        <v/>
      </c>
      <c r="P11535" s="28" t="str">
        <f t="array" ref="P11535">IFERROR(SEARCH(ÖĞRETMEN,'VERİ TABANI'!G11535,1),"")</f>
        <v/>
      </c>
      <c r="Q11535" s="29" t="str">
        <f t="shared" si="311"/>
        <v/>
      </c>
    </row>
    <row r="11536" spans="13:17">
      <c r="M11536" s="3" t="str">
        <f>IFERROR(INDEX('SINIF GÜNLER'!$A:$C,MATCH('VERİ TABANI'!$D11536,'SINIF GÜNLER'!$B:$B,0),MATCH('VERİ TABANI'!$M$1,'SINIF GÜNLER'!$A$1:$C$1,0)),"")</f>
        <v/>
      </c>
      <c r="P11536" s="28" t="str">
        <f t="array" ref="P11536">IFERROR(SEARCH(ÖĞRETMEN,'VERİ TABANI'!G11536,1),"")</f>
        <v/>
      </c>
      <c r="Q11536" s="29" t="str">
        <f t="shared" si="311"/>
        <v/>
      </c>
    </row>
    <row r="11537" spans="13:17">
      <c r="M11537" s="3" t="str">
        <f>IFERROR(INDEX('SINIF GÜNLER'!$A:$C,MATCH('VERİ TABANI'!$D11537,'SINIF GÜNLER'!$B:$B,0),MATCH('VERİ TABANI'!$M$1,'SINIF GÜNLER'!$A$1:$C$1,0)),"")</f>
        <v/>
      </c>
      <c r="P11537" s="28" t="str">
        <f t="array" ref="P11537">IFERROR(SEARCH(ÖĞRETMEN,'VERİ TABANI'!G11537,1),"")</f>
        <v/>
      </c>
      <c r="Q11537" s="29" t="str">
        <f t="shared" si="311"/>
        <v/>
      </c>
    </row>
    <row r="11538" spans="13:17">
      <c r="M11538" s="3" t="str">
        <f>IFERROR(INDEX('SINIF GÜNLER'!$A:$C,MATCH('VERİ TABANI'!$D11538,'SINIF GÜNLER'!$B:$B,0),MATCH('VERİ TABANI'!$M$1,'SINIF GÜNLER'!$A$1:$C$1,0)),"")</f>
        <v/>
      </c>
      <c r="P11538" s="28" t="str">
        <f t="array" ref="P11538">IFERROR(SEARCH(ÖĞRETMEN,'VERİ TABANI'!G11538,1),"")</f>
        <v/>
      </c>
      <c r="Q11538" s="29" t="str">
        <f t="shared" si="311"/>
        <v/>
      </c>
    </row>
    <row r="11539" spans="13:17">
      <c r="M11539" s="3" t="str">
        <f>IFERROR(INDEX('SINIF GÜNLER'!$A:$C,MATCH('VERİ TABANI'!$D11539,'SINIF GÜNLER'!$B:$B,0),MATCH('VERİ TABANI'!$M$1,'SINIF GÜNLER'!$A$1:$C$1,0)),"")</f>
        <v/>
      </c>
      <c r="P11539" s="28" t="str">
        <f t="array" ref="P11539">IFERROR(SEARCH(ÖĞRETMEN,'VERİ TABANI'!G11539,1),"")</f>
        <v/>
      </c>
      <c r="Q11539" s="29" t="str">
        <f t="shared" si="311"/>
        <v/>
      </c>
    </row>
    <row r="11540" spans="13:17">
      <c r="M11540" s="3" t="str">
        <f>IFERROR(INDEX('SINIF GÜNLER'!$A:$C,MATCH('VERİ TABANI'!$D11540,'SINIF GÜNLER'!$B:$B,0),MATCH('VERİ TABANI'!$M$1,'SINIF GÜNLER'!$A$1:$C$1,0)),"")</f>
        <v/>
      </c>
      <c r="P11540" s="28" t="str">
        <f t="array" ref="P11540">IFERROR(SEARCH(ÖĞRETMEN,'VERİ TABANI'!G11540,1),"")</f>
        <v/>
      </c>
      <c r="Q11540" s="29" t="str">
        <f t="shared" si="311"/>
        <v/>
      </c>
    </row>
    <row r="11541" spans="13:17">
      <c r="M11541" s="3" t="str">
        <f>IFERROR(INDEX('SINIF GÜNLER'!$A:$C,MATCH('VERİ TABANI'!$D11541,'SINIF GÜNLER'!$B:$B,0),MATCH('VERİ TABANI'!$M$1,'SINIF GÜNLER'!$A$1:$C$1,0)),"")</f>
        <v/>
      </c>
      <c r="P11541" s="28" t="str">
        <f t="array" ref="P11541">IFERROR(SEARCH(ÖĞRETMEN,'VERİ TABANI'!G11541,1),"")</f>
        <v/>
      </c>
      <c r="Q11541" s="29" t="str">
        <f t="shared" si="311"/>
        <v/>
      </c>
    </row>
    <row r="11542" spans="13:17">
      <c r="M11542" s="3" t="str">
        <f>IFERROR(INDEX('SINIF GÜNLER'!$A:$C,MATCH('VERİ TABANI'!$D11542,'SINIF GÜNLER'!$B:$B,0),MATCH('VERİ TABANI'!$M$1,'SINIF GÜNLER'!$A$1:$C$1,0)),"")</f>
        <v/>
      </c>
      <c r="P11542" s="28" t="str">
        <f t="array" ref="P11542">IFERROR(SEARCH(ÖĞRETMEN,'VERİ TABANI'!G11542,1),"")</f>
        <v/>
      </c>
      <c r="Q11542" s="29" t="str">
        <f t="shared" si="311"/>
        <v/>
      </c>
    </row>
    <row r="11543" spans="13:17">
      <c r="M11543" s="3" t="str">
        <f>IFERROR(INDEX('SINIF GÜNLER'!$A:$C,MATCH('VERİ TABANI'!$D11543,'SINIF GÜNLER'!$B:$B,0),MATCH('VERİ TABANI'!$M$1,'SINIF GÜNLER'!$A$1:$C$1,0)),"")</f>
        <v/>
      </c>
      <c r="P11543" s="28" t="str">
        <f t="array" ref="P11543">IFERROR(SEARCH(ÖĞRETMEN,'VERİ TABANI'!G11543,1),"")</f>
        <v/>
      </c>
      <c r="Q11543" s="29" t="str">
        <f t="shared" si="311"/>
        <v/>
      </c>
    </row>
    <row r="11544" spans="13:17">
      <c r="M11544" s="3" t="str">
        <f>IFERROR(INDEX('SINIF GÜNLER'!$A:$C,MATCH('VERİ TABANI'!$D11544,'SINIF GÜNLER'!$B:$B,0),MATCH('VERİ TABANI'!$M$1,'SINIF GÜNLER'!$A$1:$C$1,0)),"")</f>
        <v/>
      </c>
      <c r="P11544" s="28" t="str">
        <f t="array" ref="P11544">IFERROR(SEARCH(ÖĞRETMEN,'VERİ TABANI'!G11544,1),"")</f>
        <v/>
      </c>
      <c r="Q11544" s="29" t="str">
        <f t="shared" si="311"/>
        <v/>
      </c>
    </row>
    <row r="11545" spans="13:17">
      <c r="M11545" s="3" t="str">
        <f>IFERROR(INDEX('SINIF GÜNLER'!$A:$C,MATCH('VERİ TABANI'!$D11545,'SINIF GÜNLER'!$B:$B,0),MATCH('VERİ TABANI'!$M$1,'SINIF GÜNLER'!$A$1:$C$1,0)),"")</f>
        <v/>
      </c>
      <c r="P11545" s="28" t="str">
        <f t="array" ref="P11545">IFERROR(SEARCH(ÖĞRETMEN,'VERİ TABANI'!G11545,1),"")</f>
        <v/>
      </c>
      <c r="Q11545" s="29" t="str">
        <f t="shared" si="311"/>
        <v/>
      </c>
    </row>
    <row r="11546" spans="13:17">
      <c r="M11546" s="3" t="str">
        <f>IFERROR(INDEX('SINIF GÜNLER'!$A:$C,MATCH('VERİ TABANI'!$D11546,'SINIF GÜNLER'!$B:$B,0),MATCH('VERİ TABANI'!$M$1,'SINIF GÜNLER'!$A$1:$C$1,0)),"")</f>
        <v/>
      </c>
      <c r="P11546" s="28" t="str">
        <f t="array" ref="P11546">IFERROR(SEARCH(ÖĞRETMEN,'VERİ TABANI'!G11546,1),"")</f>
        <v/>
      </c>
      <c r="Q11546" s="29" t="str">
        <f t="shared" si="311"/>
        <v/>
      </c>
    </row>
    <row r="11547" spans="13:17">
      <c r="M11547" s="3" t="str">
        <f>IFERROR(INDEX('SINIF GÜNLER'!$A:$C,MATCH('VERİ TABANI'!$D11547,'SINIF GÜNLER'!$B:$B,0),MATCH('VERİ TABANI'!$M$1,'SINIF GÜNLER'!$A$1:$C$1,0)),"")</f>
        <v/>
      </c>
      <c r="P11547" s="28" t="str">
        <f t="array" ref="P11547">IFERROR(SEARCH(ÖĞRETMEN,'VERİ TABANI'!G11547,1),"")</f>
        <v/>
      </c>
      <c r="Q11547" s="29" t="str">
        <f t="shared" si="311"/>
        <v/>
      </c>
    </row>
    <row r="11548" spans="13:17">
      <c r="M11548" s="3" t="str">
        <f>IFERROR(INDEX('SINIF GÜNLER'!$A:$C,MATCH('VERİ TABANI'!$D11548,'SINIF GÜNLER'!$B:$B,0),MATCH('VERİ TABANI'!$M$1,'SINIF GÜNLER'!$A$1:$C$1,0)),"")</f>
        <v/>
      </c>
      <c r="P11548" s="28" t="str">
        <f t="array" ref="P11548">IFERROR(SEARCH(ÖĞRETMEN,'VERİ TABANI'!G11548,1),"")</f>
        <v/>
      </c>
      <c r="Q11548" s="29" t="str">
        <f t="shared" si="311"/>
        <v/>
      </c>
    </row>
    <row r="11549" spans="13:17">
      <c r="M11549" s="3" t="str">
        <f>IFERROR(INDEX('SINIF GÜNLER'!$A:$C,MATCH('VERİ TABANI'!$D11549,'SINIF GÜNLER'!$B:$B,0),MATCH('VERİ TABANI'!$M$1,'SINIF GÜNLER'!$A$1:$C$1,0)),"")</f>
        <v/>
      </c>
      <c r="P11549" s="28" t="str">
        <f t="array" ref="P11549">IFERROR(SEARCH(ÖĞRETMEN,'VERİ TABANI'!G11549,1),"")</f>
        <v/>
      </c>
      <c r="Q11549" s="29" t="str">
        <f t="shared" si="311"/>
        <v/>
      </c>
    </row>
    <row r="11550" spans="13:17">
      <c r="M11550" s="3" t="str">
        <f>IFERROR(INDEX('SINIF GÜNLER'!$A:$C,MATCH('VERİ TABANI'!$D11550,'SINIF GÜNLER'!$B:$B,0),MATCH('VERİ TABANI'!$M$1,'SINIF GÜNLER'!$A$1:$C$1,0)),"")</f>
        <v/>
      </c>
      <c r="P11550" s="28" t="str">
        <f t="array" ref="P11550">IFERROR(SEARCH(ÖĞRETMEN,'VERİ TABANI'!G11550,1),"")</f>
        <v/>
      </c>
      <c r="Q11550" s="29" t="str">
        <f t="shared" si="311"/>
        <v/>
      </c>
    </row>
    <row r="11551" spans="13:17">
      <c r="M11551" s="3" t="str">
        <f>IFERROR(INDEX('SINIF GÜNLER'!$A:$C,MATCH('VERİ TABANI'!$D11551,'SINIF GÜNLER'!$B:$B,0),MATCH('VERİ TABANI'!$M$1,'SINIF GÜNLER'!$A$1:$C$1,0)),"")</f>
        <v/>
      </c>
      <c r="P11551" s="28" t="str">
        <f t="array" ref="P11551">IFERROR(SEARCH(ÖĞRETMEN,'VERİ TABANI'!G11551,1),"")</f>
        <v/>
      </c>
      <c r="Q11551" s="29" t="str">
        <f t="shared" si="311"/>
        <v/>
      </c>
    </row>
    <row r="11552" spans="13:17">
      <c r="M11552" s="3" t="str">
        <f>IFERROR(INDEX('SINIF GÜNLER'!$A:$C,MATCH('VERİ TABANI'!$D11552,'SINIF GÜNLER'!$B:$B,0),MATCH('VERİ TABANI'!$M$1,'SINIF GÜNLER'!$A$1:$C$1,0)),"")</f>
        <v/>
      </c>
      <c r="P11552" s="28" t="str">
        <f t="array" ref="P11552">IFERROR(SEARCH(ÖĞRETMEN,'VERİ TABANI'!G11552,1),"")</f>
        <v/>
      </c>
      <c r="Q11552" s="29" t="str">
        <f t="shared" si="311"/>
        <v/>
      </c>
    </row>
    <row r="11553" spans="13:17">
      <c r="M11553" s="3" t="str">
        <f>IFERROR(INDEX('SINIF GÜNLER'!$A:$C,MATCH('VERİ TABANI'!$D11553,'SINIF GÜNLER'!$B:$B,0),MATCH('VERİ TABANI'!$M$1,'SINIF GÜNLER'!$A$1:$C$1,0)),"")</f>
        <v/>
      </c>
      <c r="P11553" s="28" t="str">
        <f t="array" ref="P11553">IFERROR(SEARCH(ÖĞRETMEN,'VERİ TABANI'!G11553,1),"")</f>
        <v/>
      </c>
      <c r="Q11553" s="29" t="str">
        <f t="shared" si="311"/>
        <v/>
      </c>
    </row>
    <row r="11554" spans="13:17">
      <c r="M11554" s="3" t="str">
        <f>IFERROR(INDEX('SINIF GÜNLER'!$A:$C,MATCH('VERİ TABANI'!$D11554,'SINIF GÜNLER'!$B:$B,0),MATCH('VERİ TABANI'!$M$1,'SINIF GÜNLER'!$A$1:$C$1,0)),"")</f>
        <v/>
      </c>
      <c r="P11554" s="28" t="str">
        <f t="array" ref="P11554">IFERROR(SEARCH(ÖĞRETMEN,'VERİ TABANI'!G11554,1),"")</f>
        <v/>
      </c>
      <c r="Q11554" s="29" t="str">
        <f t="shared" si="311"/>
        <v/>
      </c>
    </row>
    <row r="11555" spans="13:17">
      <c r="M11555" s="3" t="str">
        <f>IFERROR(INDEX('SINIF GÜNLER'!$A:$C,MATCH('VERİ TABANI'!$D11555,'SINIF GÜNLER'!$B:$B,0),MATCH('VERİ TABANI'!$M$1,'SINIF GÜNLER'!$A$1:$C$1,0)),"")</f>
        <v/>
      </c>
      <c r="P11555" s="28" t="str">
        <f t="array" ref="P11555">IFERROR(SEARCH(ÖĞRETMEN,'VERİ TABANI'!G11555,1),"")</f>
        <v/>
      </c>
      <c r="Q11555" s="29" t="str">
        <f t="shared" si="311"/>
        <v/>
      </c>
    </row>
    <row r="11556" spans="13:17">
      <c r="M11556" s="3" t="str">
        <f>IFERROR(INDEX('SINIF GÜNLER'!$A:$C,MATCH('VERİ TABANI'!$D11556,'SINIF GÜNLER'!$B:$B,0),MATCH('VERİ TABANI'!$M$1,'SINIF GÜNLER'!$A$1:$C$1,0)),"")</f>
        <v/>
      </c>
      <c r="P11556" s="28" t="str">
        <f t="array" ref="P11556">IFERROR(SEARCH(ÖĞRETMEN,'VERİ TABANI'!G11556,1),"")</f>
        <v/>
      </c>
      <c r="Q11556" s="29" t="str">
        <f t="shared" si="311"/>
        <v/>
      </c>
    </row>
    <row r="11557" spans="13:17">
      <c r="M11557" s="3" t="str">
        <f>IFERROR(INDEX('SINIF GÜNLER'!$A:$C,MATCH('VERİ TABANI'!$D11557,'SINIF GÜNLER'!$B:$B,0),MATCH('VERİ TABANI'!$M$1,'SINIF GÜNLER'!$A$1:$C$1,0)),"")</f>
        <v/>
      </c>
      <c r="P11557" s="28" t="str">
        <f t="array" ref="P11557">IFERROR(SEARCH(ÖĞRETMEN,'VERİ TABANI'!G11557,1),"")</f>
        <v/>
      </c>
      <c r="Q11557" s="29" t="str">
        <f t="shared" si="311"/>
        <v/>
      </c>
    </row>
    <row r="11558" spans="13:17">
      <c r="M11558" s="3" t="str">
        <f>IFERROR(INDEX('SINIF GÜNLER'!$A:$C,MATCH('VERİ TABANI'!$D11558,'SINIF GÜNLER'!$B:$B,0),MATCH('VERİ TABANI'!$M$1,'SINIF GÜNLER'!$A$1:$C$1,0)),"")</f>
        <v/>
      </c>
      <c r="P11558" s="28" t="str">
        <f t="array" ref="P11558">IFERROR(SEARCH(ÖĞRETMEN,'VERİ TABANI'!G11558,1),"")</f>
        <v/>
      </c>
      <c r="Q11558" s="29" t="str">
        <f t="shared" si="311"/>
        <v/>
      </c>
    </row>
    <row r="11559" spans="13:17">
      <c r="M11559" s="3" t="str">
        <f>IFERROR(INDEX('SINIF GÜNLER'!$A:$C,MATCH('VERİ TABANI'!$D11559,'SINIF GÜNLER'!$B:$B,0),MATCH('VERİ TABANI'!$M$1,'SINIF GÜNLER'!$A$1:$C$1,0)),"")</f>
        <v/>
      </c>
      <c r="P11559" s="28" t="str">
        <f t="array" ref="P11559">IFERROR(SEARCH(ÖĞRETMEN,'VERİ TABANI'!G11559,1),"")</f>
        <v/>
      </c>
      <c r="Q11559" s="29" t="str">
        <f t="shared" si="311"/>
        <v/>
      </c>
    </row>
    <row r="11560" spans="13:17">
      <c r="M11560" s="3" t="str">
        <f>IFERROR(INDEX('SINIF GÜNLER'!$A:$C,MATCH('VERİ TABANI'!$D11560,'SINIF GÜNLER'!$B:$B,0),MATCH('VERİ TABANI'!$M$1,'SINIF GÜNLER'!$A$1:$C$1,0)),"")</f>
        <v/>
      </c>
      <c r="P11560" s="28" t="str">
        <f t="array" ref="P11560">IFERROR(SEARCH(ÖĞRETMEN,'VERİ TABANI'!G11560,1),"")</f>
        <v/>
      </c>
      <c r="Q11560" s="29" t="str">
        <f t="shared" si="311"/>
        <v/>
      </c>
    </row>
    <row r="11561" spans="13:17">
      <c r="M11561" s="3" t="str">
        <f>IFERROR(INDEX('SINIF GÜNLER'!$A:$C,MATCH('VERİ TABANI'!$D11561,'SINIF GÜNLER'!$B:$B,0),MATCH('VERİ TABANI'!$M$1,'SINIF GÜNLER'!$A$1:$C$1,0)),"")</f>
        <v/>
      </c>
      <c r="P11561" s="28" t="str">
        <f t="array" ref="P11561">IFERROR(SEARCH(ÖĞRETMEN,'VERİ TABANI'!G11561,1),"")</f>
        <v/>
      </c>
      <c r="Q11561" s="29" t="str">
        <f t="shared" si="311"/>
        <v/>
      </c>
    </row>
    <row r="11562" spans="13:17">
      <c r="M11562" s="3" t="str">
        <f>IFERROR(INDEX('SINIF GÜNLER'!$A:$C,MATCH('VERİ TABANI'!$D11562,'SINIF GÜNLER'!$B:$B,0),MATCH('VERİ TABANI'!$M$1,'SINIF GÜNLER'!$A$1:$C$1,0)),"")</f>
        <v/>
      </c>
      <c r="P11562" s="28" t="str">
        <f t="array" ref="P11562">IFERROR(SEARCH(ÖĞRETMEN,'VERİ TABANI'!G11562,1),"")</f>
        <v/>
      </c>
      <c r="Q11562" s="29" t="str">
        <f t="shared" si="311"/>
        <v/>
      </c>
    </row>
    <row r="11563" spans="13:17">
      <c r="M11563" s="3" t="str">
        <f>IFERROR(INDEX('SINIF GÜNLER'!$A:$C,MATCH('VERİ TABANI'!$D11563,'SINIF GÜNLER'!$B:$B,0),MATCH('VERİ TABANI'!$M$1,'SINIF GÜNLER'!$A$1:$C$1,0)),"")</f>
        <v/>
      </c>
      <c r="P11563" s="28" t="str">
        <f t="array" ref="P11563">IFERROR(SEARCH(ÖĞRETMEN,'VERİ TABANI'!G11563,1),"")</f>
        <v/>
      </c>
      <c r="Q11563" s="29" t="str">
        <f t="shared" si="311"/>
        <v/>
      </c>
    </row>
    <row r="11564" spans="13:17">
      <c r="M11564" s="3" t="str">
        <f>IFERROR(INDEX('SINIF GÜNLER'!$A:$C,MATCH('VERİ TABANI'!$D11564,'SINIF GÜNLER'!$B:$B,0),MATCH('VERİ TABANI'!$M$1,'SINIF GÜNLER'!$A$1:$C$1,0)),"")</f>
        <v/>
      </c>
      <c r="P11564" s="28" t="str">
        <f t="array" ref="P11564">IFERROR(SEARCH(ÖĞRETMEN,'VERİ TABANI'!G11564,1),"")</f>
        <v/>
      </c>
      <c r="Q11564" s="29" t="str">
        <f t="shared" si="311"/>
        <v/>
      </c>
    </row>
    <row r="11565" spans="13:17">
      <c r="M11565" s="3" t="str">
        <f>IFERROR(INDEX('SINIF GÜNLER'!$A:$C,MATCH('VERİ TABANI'!$D11565,'SINIF GÜNLER'!$B:$B,0),MATCH('VERİ TABANI'!$M$1,'SINIF GÜNLER'!$A$1:$C$1,0)),"")</f>
        <v/>
      </c>
      <c r="P11565" s="28" t="str">
        <f t="array" ref="P11565">IFERROR(SEARCH(ÖĞRETMEN,'VERİ TABANI'!G11565,1),"")</f>
        <v/>
      </c>
      <c r="Q11565" s="29" t="str">
        <f t="shared" si="311"/>
        <v/>
      </c>
    </row>
    <row r="11566" spans="13:17">
      <c r="M11566" s="3" t="str">
        <f>IFERROR(INDEX('SINIF GÜNLER'!$A:$C,MATCH('VERİ TABANI'!$D11566,'SINIF GÜNLER'!$B:$B,0),MATCH('VERİ TABANI'!$M$1,'SINIF GÜNLER'!$A$1:$C$1,0)),"")</f>
        <v/>
      </c>
      <c r="P11566" s="28" t="str">
        <f t="array" ref="P11566">IFERROR(SEARCH(ÖĞRETMEN,'VERİ TABANI'!G11566,1),"")</f>
        <v/>
      </c>
      <c r="Q11566" s="29" t="str">
        <f t="shared" si="311"/>
        <v/>
      </c>
    </row>
    <row r="11567" spans="13:17">
      <c r="M11567" s="3" t="str">
        <f>IFERROR(INDEX('SINIF GÜNLER'!$A:$C,MATCH('VERİ TABANI'!$D11567,'SINIF GÜNLER'!$B:$B,0),MATCH('VERİ TABANI'!$M$1,'SINIF GÜNLER'!$A$1:$C$1,0)),"")</f>
        <v/>
      </c>
      <c r="P11567" s="28" t="str">
        <f t="array" ref="P11567">IFERROR(SEARCH(ÖĞRETMEN,'VERİ TABANI'!G11567,1),"")</f>
        <v/>
      </c>
      <c r="Q11567" s="29" t="str">
        <f t="shared" si="311"/>
        <v/>
      </c>
    </row>
    <row r="11568" spans="13:17">
      <c r="M11568" s="3" t="str">
        <f>IFERROR(INDEX('SINIF GÜNLER'!$A:$C,MATCH('VERİ TABANI'!$D11568,'SINIF GÜNLER'!$B:$B,0),MATCH('VERİ TABANI'!$M$1,'SINIF GÜNLER'!$A$1:$C$1,0)),"")</f>
        <v/>
      </c>
      <c r="P11568" s="28" t="str">
        <f t="array" ref="P11568">IFERROR(SEARCH(ÖĞRETMEN,'VERİ TABANI'!G11568,1),"")</f>
        <v/>
      </c>
      <c r="Q11568" s="29" t="str">
        <f t="shared" si="311"/>
        <v/>
      </c>
    </row>
    <row r="11569" spans="13:17">
      <c r="M11569" s="3" t="str">
        <f>IFERROR(INDEX('SINIF GÜNLER'!$A:$C,MATCH('VERİ TABANI'!$D11569,'SINIF GÜNLER'!$B:$B,0),MATCH('VERİ TABANI'!$M$1,'SINIF GÜNLER'!$A$1:$C$1,0)),"")</f>
        <v/>
      </c>
      <c r="P11569" s="28" t="str">
        <f t="array" ref="P11569">IFERROR(SEARCH(ÖĞRETMEN,'VERİ TABANI'!G11569,1),"")</f>
        <v/>
      </c>
      <c r="Q11569" s="29" t="str">
        <f t="shared" si="311"/>
        <v/>
      </c>
    </row>
    <row r="11570" spans="13:17">
      <c r="M11570" s="3" t="str">
        <f>IFERROR(INDEX('SINIF GÜNLER'!$A:$C,MATCH('VERİ TABANI'!$D11570,'SINIF GÜNLER'!$B:$B,0),MATCH('VERİ TABANI'!$M$1,'SINIF GÜNLER'!$A$1:$C$1,0)),"")</f>
        <v/>
      </c>
      <c r="P11570" s="28" t="str">
        <f t="array" ref="P11570">IFERROR(SEARCH(ÖĞRETMEN,'VERİ TABANI'!G11570,1),"")</f>
        <v/>
      </c>
      <c r="Q11570" s="29" t="str">
        <f t="shared" si="311"/>
        <v/>
      </c>
    </row>
    <row r="11571" spans="13:17">
      <c r="M11571" s="3" t="str">
        <f>IFERROR(INDEX('SINIF GÜNLER'!$A:$C,MATCH('VERİ TABANI'!$D11571,'SINIF GÜNLER'!$B:$B,0),MATCH('VERİ TABANI'!$M$1,'SINIF GÜNLER'!$A$1:$C$1,0)),"")</f>
        <v/>
      </c>
      <c r="P11571" s="28" t="str">
        <f t="array" ref="P11571">IFERROR(SEARCH(ÖĞRETMEN,'VERİ TABANI'!G11571,1),"")</f>
        <v/>
      </c>
      <c r="Q11571" s="29" t="str">
        <f t="shared" si="311"/>
        <v/>
      </c>
    </row>
    <row r="11572" spans="13:17">
      <c r="M11572" s="3" t="str">
        <f>IFERROR(INDEX('SINIF GÜNLER'!$A:$C,MATCH('VERİ TABANI'!$D11572,'SINIF GÜNLER'!$B:$B,0),MATCH('VERİ TABANI'!$M$1,'SINIF GÜNLER'!$A$1:$C$1,0)),"")</f>
        <v/>
      </c>
      <c r="P11572" s="28" t="str">
        <f t="array" ref="P11572">IFERROR(SEARCH(ÖĞRETMEN,'VERİ TABANI'!G11572,1),"")</f>
        <v/>
      </c>
      <c r="Q11572" s="29" t="str">
        <f t="shared" si="311"/>
        <v/>
      </c>
    </row>
    <row r="11573" spans="13:17">
      <c r="M11573" s="3" t="str">
        <f>IFERROR(INDEX('SINIF GÜNLER'!$A:$C,MATCH('VERİ TABANI'!$D11573,'SINIF GÜNLER'!$B:$B,0),MATCH('VERİ TABANI'!$M$1,'SINIF GÜNLER'!$A$1:$C$1,0)),"")</f>
        <v/>
      </c>
      <c r="P11573" s="28" t="str">
        <f t="array" ref="P11573">IFERROR(SEARCH(ÖĞRETMEN,'VERİ TABANI'!G11573,1),"")</f>
        <v/>
      </c>
      <c r="Q11573" s="29" t="str">
        <f t="shared" si="311"/>
        <v/>
      </c>
    </row>
    <row r="11574" spans="13:17">
      <c r="M11574" s="3" t="str">
        <f>IFERROR(INDEX('SINIF GÜNLER'!$A:$C,MATCH('VERİ TABANI'!$D11574,'SINIF GÜNLER'!$B:$B,0),MATCH('VERİ TABANI'!$M$1,'SINIF GÜNLER'!$A$1:$C$1,0)),"")</f>
        <v/>
      </c>
      <c r="P11574" s="28" t="str">
        <f t="array" ref="P11574">IFERROR(SEARCH(ÖĞRETMEN,'VERİ TABANI'!G11574,1),"")</f>
        <v/>
      </c>
      <c r="Q11574" s="29" t="str">
        <f t="shared" si="311"/>
        <v/>
      </c>
    </row>
    <row r="11575" spans="13:17">
      <c r="M11575" s="3" t="str">
        <f>IFERROR(INDEX('SINIF GÜNLER'!$A:$C,MATCH('VERİ TABANI'!$D11575,'SINIF GÜNLER'!$B:$B,0),MATCH('VERİ TABANI'!$M$1,'SINIF GÜNLER'!$A$1:$C$1,0)),"")</f>
        <v/>
      </c>
      <c r="P11575" s="28" t="str">
        <f t="array" ref="P11575">IFERROR(SEARCH(ÖĞRETMEN,'VERİ TABANI'!G11575,1),"")</f>
        <v/>
      </c>
      <c r="Q11575" s="29" t="str">
        <f t="shared" si="311"/>
        <v/>
      </c>
    </row>
    <row r="11576" spans="13:17">
      <c r="M11576" s="3" t="str">
        <f>IFERROR(INDEX('SINIF GÜNLER'!$A:$C,MATCH('VERİ TABANI'!$D11576,'SINIF GÜNLER'!$B:$B,0),MATCH('VERİ TABANI'!$M$1,'SINIF GÜNLER'!$A$1:$C$1,0)),"")</f>
        <v/>
      </c>
      <c r="P11576" s="28" t="str">
        <f t="array" ref="P11576">IFERROR(SEARCH(ÖĞRETMEN,'VERİ TABANI'!G11576,1),"")</f>
        <v/>
      </c>
      <c r="Q11576" s="29" t="str">
        <f t="shared" si="311"/>
        <v/>
      </c>
    </row>
    <row r="11577" spans="13:17">
      <c r="M11577" s="3" t="str">
        <f>IFERROR(INDEX('SINIF GÜNLER'!$A:$C,MATCH('VERİ TABANI'!$D11577,'SINIF GÜNLER'!$B:$B,0),MATCH('VERİ TABANI'!$M$1,'SINIF GÜNLER'!$A$1:$C$1,0)),"")</f>
        <v/>
      </c>
      <c r="P11577" s="28" t="str">
        <f t="array" ref="P11577">IFERROR(SEARCH(ÖĞRETMEN,'VERİ TABANI'!G11577,1),"")</f>
        <v/>
      </c>
      <c r="Q11577" s="29" t="str">
        <f t="shared" si="311"/>
        <v/>
      </c>
    </row>
    <row r="11578" spans="13:17">
      <c r="M11578" s="3" t="str">
        <f>IFERROR(INDEX('SINIF GÜNLER'!$A:$C,MATCH('VERİ TABANI'!$D11578,'SINIF GÜNLER'!$B:$B,0),MATCH('VERİ TABANI'!$M$1,'SINIF GÜNLER'!$A$1:$C$1,0)),"")</f>
        <v/>
      </c>
      <c r="P11578" s="28" t="str">
        <f t="array" ref="P11578">IFERROR(SEARCH(ÖĞRETMEN,'VERİ TABANI'!G11578,1),"")</f>
        <v/>
      </c>
      <c r="Q11578" s="29" t="str">
        <f t="shared" si="311"/>
        <v/>
      </c>
    </row>
    <row r="11579" spans="13:17">
      <c r="M11579" s="3" t="str">
        <f>IFERROR(INDEX('SINIF GÜNLER'!$A:$C,MATCH('VERİ TABANI'!$D11579,'SINIF GÜNLER'!$B:$B,0),MATCH('VERİ TABANI'!$M$1,'SINIF GÜNLER'!$A$1:$C$1,0)),"")</f>
        <v/>
      </c>
      <c r="P11579" s="28" t="str">
        <f t="array" ref="P11579">IFERROR(SEARCH(ÖĞRETMEN,'VERİ TABANI'!G11579,1),"")</f>
        <v/>
      </c>
      <c r="Q11579" s="29" t="str">
        <f t="shared" si="311"/>
        <v/>
      </c>
    </row>
    <row r="11580" spans="13:17">
      <c r="M11580" s="3" t="str">
        <f>IFERROR(INDEX('SINIF GÜNLER'!$A:$C,MATCH('VERİ TABANI'!$D11580,'SINIF GÜNLER'!$B:$B,0),MATCH('VERİ TABANI'!$M$1,'SINIF GÜNLER'!$A$1:$C$1,0)),"")</f>
        <v/>
      </c>
      <c r="P11580" s="28" t="str">
        <f t="array" ref="P11580">IFERROR(SEARCH(ÖĞRETMEN,'VERİ TABANI'!G11580,1),"")</f>
        <v/>
      </c>
      <c r="Q11580" s="29" t="str">
        <f t="shared" si="311"/>
        <v/>
      </c>
    </row>
    <row r="11581" spans="13:17">
      <c r="M11581" s="3" t="str">
        <f>IFERROR(INDEX('SINIF GÜNLER'!$A:$C,MATCH('VERİ TABANI'!$D11581,'SINIF GÜNLER'!$B:$B,0),MATCH('VERİ TABANI'!$M$1,'SINIF GÜNLER'!$A$1:$C$1,0)),"")</f>
        <v/>
      </c>
      <c r="P11581" s="28" t="str">
        <f t="array" ref="P11581">IFERROR(SEARCH(ÖĞRETMEN,'VERİ TABANI'!G11581,1),"")</f>
        <v/>
      </c>
      <c r="Q11581" s="29" t="str">
        <f t="shared" si="311"/>
        <v/>
      </c>
    </row>
    <row r="11582" spans="13:17">
      <c r="M11582" s="3" t="str">
        <f>IFERROR(INDEX('SINIF GÜNLER'!$A:$C,MATCH('VERİ TABANI'!$D11582,'SINIF GÜNLER'!$B:$B,0),MATCH('VERİ TABANI'!$M$1,'SINIF GÜNLER'!$A$1:$C$1,0)),"")</f>
        <v/>
      </c>
      <c r="P11582" s="28" t="str">
        <f t="array" ref="P11582">IFERROR(SEARCH(ÖĞRETMEN,'VERİ TABANI'!G11582,1),"")</f>
        <v/>
      </c>
      <c r="Q11582" s="29" t="str">
        <f t="shared" si="311"/>
        <v/>
      </c>
    </row>
    <row r="11583" spans="13:17">
      <c r="M11583" s="3" t="str">
        <f>IFERROR(INDEX('SINIF GÜNLER'!$A:$C,MATCH('VERİ TABANI'!$D11583,'SINIF GÜNLER'!$B:$B,0),MATCH('VERİ TABANI'!$M$1,'SINIF GÜNLER'!$A$1:$C$1,0)),"")</f>
        <v/>
      </c>
      <c r="P11583" s="28" t="str">
        <f t="array" ref="P11583">IFERROR(SEARCH(ÖĞRETMEN,'VERİ TABANI'!G11583,1),"")</f>
        <v/>
      </c>
      <c r="Q11583" s="29" t="str">
        <f t="shared" si="311"/>
        <v/>
      </c>
    </row>
    <row r="11584" spans="13:17">
      <c r="M11584" s="3" t="str">
        <f>IFERROR(INDEX('SINIF GÜNLER'!$A:$C,MATCH('VERİ TABANI'!$D11584,'SINIF GÜNLER'!$B:$B,0),MATCH('VERİ TABANI'!$M$1,'SINIF GÜNLER'!$A$1:$C$1,0)),"")</f>
        <v/>
      </c>
      <c r="P11584" s="28" t="str">
        <f t="array" ref="P11584">IFERROR(SEARCH(ÖĞRETMEN,'VERİ TABANI'!G11584,1),"")</f>
        <v/>
      </c>
      <c r="Q11584" s="29" t="str">
        <f t="shared" si="311"/>
        <v/>
      </c>
    </row>
    <row r="11585" spans="13:17">
      <c r="M11585" s="3" t="str">
        <f>IFERROR(INDEX('SINIF GÜNLER'!$A:$C,MATCH('VERİ TABANI'!$D11585,'SINIF GÜNLER'!$B:$B,0),MATCH('VERİ TABANI'!$M$1,'SINIF GÜNLER'!$A$1:$C$1,0)),"")</f>
        <v/>
      </c>
      <c r="P11585" s="28" t="str">
        <f t="array" ref="P11585">IFERROR(SEARCH(ÖĞRETMEN,'VERİ TABANI'!G11585,1),"")</f>
        <v/>
      </c>
      <c r="Q11585" s="29" t="str">
        <f t="shared" si="311"/>
        <v/>
      </c>
    </row>
    <row r="11586" spans="13:17">
      <c r="M11586" s="3" t="str">
        <f>IFERROR(INDEX('SINIF GÜNLER'!$A:$C,MATCH('VERİ TABANI'!$D11586,'SINIF GÜNLER'!$B:$B,0),MATCH('VERİ TABANI'!$M$1,'SINIF GÜNLER'!$A$1:$C$1,0)),"")</f>
        <v/>
      </c>
      <c r="P11586" s="28" t="str">
        <f t="array" ref="P11586">IFERROR(SEARCH(ÖĞRETMEN,'VERİ TABANI'!G11586,1),"")</f>
        <v/>
      </c>
      <c r="Q11586" s="29" t="str">
        <f t="shared" si="311"/>
        <v/>
      </c>
    </row>
    <row r="11587" spans="13:17">
      <c r="M11587" s="3" t="str">
        <f>IFERROR(INDEX('SINIF GÜNLER'!$A:$C,MATCH('VERİ TABANI'!$D11587,'SINIF GÜNLER'!$B:$B,0),MATCH('VERİ TABANI'!$M$1,'SINIF GÜNLER'!$A$1:$C$1,0)),"")</f>
        <v/>
      </c>
      <c r="P11587" s="28" t="str">
        <f t="array" ref="P11587">IFERROR(SEARCH(ÖĞRETMEN,'VERİ TABANI'!G11587,1),"")</f>
        <v/>
      </c>
      <c r="Q11587" s="29" t="str">
        <f t="shared" si="311"/>
        <v/>
      </c>
    </row>
    <row r="11588" spans="13:17">
      <c r="M11588" s="3" t="str">
        <f>IFERROR(INDEX('SINIF GÜNLER'!$A:$C,MATCH('VERİ TABANI'!$D11588,'SINIF GÜNLER'!$B:$B,0),MATCH('VERİ TABANI'!$M$1,'SINIF GÜNLER'!$A$1:$C$1,0)),"")</f>
        <v/>
      </c>
      <c r="P11588" s="28" t="str">
        <f t="array" ref="P11588">IFERROR(SEARCH(ÖĞRETMEN,'VERİ TABANI'!G11588,1),"")</f>
        <v/>
      </c>
      <c r="Q11588" s="29" t="str">
        <f t="shared" si="311"/>
        <v/>
      </c>
    </row>
    <row r="11589" spans="13:17">
      <c r="M11589" s="3" t="str">
        <f>IFERROR(INDEX('SINIF GÜNLER'!$A:$C,MATCH('VERİ TABANI'!$D11589,'SINIF GÜNLER'!$B:$B,0),MATCH('VERİ TABANI'!$M$1,'SINIF GÜNLER'!$A$1:$C$1,0)),"")</f>
        <v/>
      </c>
      <c r="P11589" s="28" t="str">
        <f t="array" ref="P11589">IFERROR(SEARCH(ÖĞRETMEN,'VERİ TABANI'!G11589,1),"")</f>
        <v/>
      </c>
      <c r="Q11589" s="29" t="str">
        <f t="shared" si="311"/>
        <v/>
      </c>
    </row>
    <row r="11590" spans="13:17">
      <c r="M11590" s="3" t="str">
        <f>IFERROR(INDEX('SINIF GÜNLER'!$A:$C,MATCH('VERİ TABANI'!$D11590,'SINIF GÜNLER'!$B:$B,0),MATCH('VERİ TABANI'!$M$1,'SINIF GÜNLER'!$A$1:$C$1,0)),"")</f>
        <v/>
      </c>
      <c r="P11590" s="28" t="str">
        <f t="array" ref="P11590">IFERROR(SEARCH(ÖĞRETMEN,'VERİ TABANI'!G11590,1),"")</f>
        <v/>
      </c>
      <c r="Q11590" s="29" t="str">
        <f t="shared" si="311"/>
        <v/>
      </c>
    </row>
    <row r="11591" spans="13:17">
      <c r="M11591" s="3" t="str">
        <f>IFERROR(INDEX('SINIF GÜNLER'!$A:$C,MATCH('VERİ TABANI'!$D11591,'SINIF GÜNLER'!$B:$B,0),MATCH('VERİ TABANI'!$M$1,'SINIF GÜNLER'!$A$1:$C$1,0)),"")</f>
        <v/>
      </c>
      <c r="P11591" s="28" t="str">
        <f t="array" ref="P11591">IFERROR(SEARCH(ÖĞRETMEN,'VERİ TABANI'!G11591,1),"")</f>
        <v/>
      </c>
      <c r="Q11591" s="29" t="str">
        <f t="shared" si="311"/>
        <v/>
      </c>
    </row>
    <row r="11592" spans="13:17">
      <c r="M11592" s="3" t="str">
        <f>IFERROR(INDEX('SINIF GÜNLER'!$A:$C,MATCH('VERİ TABANI'!$D11592,'SINIF GÜNLER'!$B:$B,0),MATCH('VERİ TABANI'!$M$1,'SINIF GÜNLER'!$A$1:$C$1,0)),"")</f>
        <v/>
      </c>
      <c r="P11592" s="28" t="str">
        <f t="array" ref="P11592">IFERROR(SEARCH(ÖĞRETMEN,'VERİ TABANI'!G11592,1),"")</f>
        <v/>
      </c>
      <c r="Q11592" s="29" t="str">
        <f t="shared" ref="Q11592:Q11655" si="312">IF(P11592="","",ROW())</f>
        <v/>
      </c>
    </row>
    <row r="11593" spans="13:17">
      <c r="M11593" s="3" t="str">
        <f>IFERROR(INDEX('SINIF GÜNLER'!$A:$C,MATCH('VERİ TABANI'!$D11593,'SINIF GÜNLER'!$B:$B,0),MATCH('VERİ TABANI'!$M$1,'SINIF GÜNLER'!$A$1:$C$1,0)),"")</f>
        <v/>
      </c>
      <c r="P11593" s="28" t="str">
        <f t="array" ref="P11593">IFERROR(SEARCH(ÖĞRETMEN,'VERİ TABANI'!G11593,1),"")</f>
        <v/>
      </c>
      <c r="Q11593" s="29" t="str">
        <f t="shared" si="312"/>
        <v/>
      </c>
    </row>
    <row r="11594" spans="13:17">
      <c r="M11594" s="3" t="str">
        <f>IFERROR(INDEX('SINIF GÜNLER'!$A:$C,MATCH('VERİ TABANI'!$D11594,'SINIF GÜNLER'!$B:$B,0),MATCH('VERİ TABANI'!$M$1,'SINIF GÜNLER'!$A$1:$C$1,0)),"")</f>
        <v/>
      </c>
      <c r="P11594" s="28" t="str">
        <f t="array" ref="P11594">IFERROR(SEARCH(ÖĞRETMEN,'VERİ TABANI'!G11594,1),"")</f>
        <v/>
      </c>
      <c r="Q11594" s="29" t="str">
        <f t="shared" si="312"/>
        <v/>
      </c>
    </row>
    <row r="11595" spans="13:17">
      <c r="M11595" s="3" t="str">
        <f>IFERROR(INDEX('SINIF GÜNLER'!$A:$C,MATCH('VERİ TABANI'!$D11595,'SINIF GÜNLER'!$B:$B,0),MATCH('VERİ TABANI'!$M$1,'SINIF GÜNLER'!$A$1:$C$1,0)),"")</f>
        <v/>
      </c>
      <c r="P11595" s="28" t="str">
        <f t="array" ref="P11595">IFERROR(SEARCH(ÖĞRETMEN,'VERİ TABANI'!G11595,1),"")</f>
        <v/>
      </c>
      <c r="Q11595" s="29" t="str">
        <f t="shared" si="312"/>
        <v/>
      </c>
    </row>
    <row r="11596" spans="13:17">
      <c r="M11596" s="3" t="str">
        <f>IFERROR(INDEX('SINIF GÜNLER'!$A:$C,MATCH('VERİ TABANI'!$D11596,'SINIF GÜNLER'!$B:$B,0),MATCH('VERİ TABANI'!$M$1,'SINIF GÜNLER'!$A$1:$C$1,0)),"")</f>
        <v/>
      </c>
      <c r="P11596" s="28" t="str">
        <f t="array" ref="P11596">IFERROR(SEARCH(ÖĞRETMEN,'VERİ TABANI'!G11596,1),"")</f>
        <v/>
      </c>
      <c r="Q11596" s="29" t="str">
        <f t="shared" si="312"/>
        <v/>
      </c>
    </row>
    <row r="11597" spans="13:17">
      <c r="M11597" s="3" t="str">
        <f>IFERROR(INDEX('SINIF GÜNLER'!$A:$C,MATCH('VERİ TABANI'!$D11597,'SINIF GÜNLER'!$B:$B,0),MATCH('VERİ TABANI'!$M$1,'SINIF GÜNLER'!$A$1:$C$1,0)),"")</f>
        <v/>
      </c>
      <c r="P11597" s="28" t="str">
        <f t="array" ref="P11597">IFERROR(SEARCH(ÖĞRETMEN,'VERİ TABANI'!G11597,1),"")</f>
        <v/>
      </c>
      <c r="Q11597" s="29" t="str">
        <f t="shared" si="312"/>
        <v/>
      </c>
    </row>
    <row r="11598" spans="13:17">
      <c r="M11598" s="3" t="str">
        <f>IFERROR(INDEX('SINIF GÜNLER'!$A:$C,MATCH('VERİ TABANI'!$D11598,'SINIF GÜNLER'!$B:$B,0),MATCH('VERİ TABANI'!$M$1,'SINIF GÜNLER'!$A$1:$C$1,0)),"")</f>
        <v/>
      </c>
      <c r="P11598" s="28" t="str">
        <f t="array" ref="P11598">IFERROR(SEARCH(ÖĞRETMEN,'VERİ TABANI'!G11598,1),"")</f>
        <v/>
      </c>
      <c r="Q11598" s="29" t="str">
        <f t="shared" si="312"/>
        <v/>
      </c>
    </row>
    <row r="11599" spans="13:17">
      <c r="M11599" s="3" t="str">
        <f>IFERROR(INDEX('SINIF GÜNLER'!$A:$C,MATCH('VERİ TABANI'!$D11599,'SINIF GÜNLER'!$B:$B,0),MATCH('VERİ TABANI'!$M$1,'SINIF GÜNLER'!$A$1:$C$1,0)),"")</f>
        <v/>
      </c>
      <c r="P11599" s="28" t="str">
        <f t="array" ref="P11599">IFERROR(SEARCH(ÖĞRETMEN,'VERİ TABANI'!G11599,1),"")</f>
        <v/>
      </c>
      <c r="Q11599" s="29" t="str">
        <f t="shared" si="312"/>
        <v/>
      </c>
    </row>
    <row r="11600" spans="13:17">
      <c r="M11600" s="3" t="str">
        <f>IFERROR(INDEX('SINIF GÜNLER'!$A:$C,MATCH('VERİ TABANI'!$D11600,'SINIF GÜNLER'!$B:$B,0),MATCH('VERİ TABANI'!$M$1,'SINIF GÜNLER'!$A$1:$C$1,0)),"")</f>
        <v/>
      </c>
      <c r="P11600" s="28" t="str">
        <f t="array" ref="P11600">IFERROR(SEARCH(ÖĞRETMEN,'VERİ TABANI'!G11600,1),"")</f>
        <v/>
      </c>
      <c r="Q11600" s="29" t="str">
        <f t="shared" si="312"/>
        <v/>
      </c>
    </row>
    <row r="11601" spans="13:17">
      <c r="M11601" s="3" t="str">
        <f>IFERROR(INDEX('SINIF GÜNLER'!$A:$C,MATCH('VERİ TABANI'!$D11601,'SINIF GÜNLER'!$B:$B,0),MATCH('VERİ TABANI'!$M$1,'SINIF GÜNLER'!$A$1:$C$1,0)),"")</f>
        <v/>
      </c>
      <c r="P11601" s="28" t="str">
        <f t="array" ref="P11601">IFERROR(SEARCH(ÖĞRETMEN,'VERİ TABANI'!G11601,1),"")</f>
        <v/>
      </c>
      <c r="Q11601" s="29" t="str">
        <f t="shared" si="312"/>
        <v/>
      </c>
    </row>
    <row r="11602" spans="13:17">
      <c r="M11602" s="3" t="str">
        <f>IFERROR(INDEX('SINIF GÜNLER'!$A:$C,MATCH('VERİ TABANI'!$D11602,'SINIF GÜNLER'!$B:$B,0),MATCH('VERİ TABANI'!$M$1,'SINIF GÜNLER'!$A$1:$C$1,0)),"")</f>
        <v/>
      </c>
      <c r="P11602" s="28" t="str">
        <f t="array" ref="P11602">IFERROR(SEARCH(ÖĞRETMEN,'VERİ TABANI'!G11602,1),"")</f>
        <v/>
      </c>
      <c r="Q11602" s="29" t="str">
        <f t="shared" si="312"/>
        <v/>
      </c>
    </row>
    <row r="11603" spans="13:17">
      <c r="M11603" s="3" t="str">
        <f>IFERROR(INDEX('SINIF GÜNLER'!$A:$C,MATCH('VERİ TABANI'!$D11603,'SINIF GÜNLER'!$B:$B,0),MATCH('VERİ TABANI'!$M$1,'SINIF GÜNLER'!$A$1:$C$1,0)),"")</f>
        <v/>
      </c>
      <c r="P11603" s="28" t="str">
        <f t="array" ref="P11603">IFERROR(SEARCH(ÖĞRETMEN,'VERİ TABANI'!G11603,1),"")</f>
        <v/>
      </c>
      <c r="Q11603" s="29" t="str">
        <f t="shared" si="312"/>
        <v/>
      </c>
    </row>
    <row r="11604" spans="13:17">
      <c r="M11604" s="3" t="str">
        <f>IFERROR(INDEX('SINIF GÜNLER'!$A:$C,MATCH('VERİ TABANI'!$D11604,'SINIF GÜNLER'!$B:$B,0),MATCH('VERİ TABANI'!$M$1,'SINIF GÜNLER'!$A$1:$C$1,0)),"")</f>
        <v/>
      </c>
      <c r="P11604" s="28" t="str">
        <f t="array" ref="P11604">IFERROR(SEARCH(ÖĞRETMEN,'VERİ TABANI'!G11604,1),"")</f>
        <v/>
      </c>
      <c r="Q11604" s="29" t="str">
        <f t="shared" si="312"/>
        <v/>
      </c>
    </row>
    <row r="11605" spans="13:17">
      <c r="M11605" s="3" t="str">
        <f>IFERROR(INDEX('SINIF GÜNLER'!$A:$C,MATCH('VERİ TABANI'!$D11605,'SINIF GÜNLER'!$B:$B,0),MATCH('VERİ TABANI'!$M$1,'SINIF GÜNLER'!$A$1:$C$1,0)),"")</f>
        <v/>
      </c>
      <c r="P11605" s="28" t="str">
        <f t="array" ref="P11605">IFERROR(SEARCH(ÖĞRETMEN,'VERİ TABANI'!G11605,1),"")</f>
        <v/>
      </c>
      <c r="Q11605" s="29" t="str">
        <f t="shared" si="312"/>
        <v/>
      </c>
    </row>
    <row r="11606" spans="13:17">
      <c r="M11606" s="3" t="str">
        <f>IFERROR(INDEX('SINIF GÜNLER'!$A:$C,MATCH('VERİ TABANI'!$D11606,'SINIF GÜNLER'!$B:$B,0),MATCH('VERİ TABANI'!$M$1,'SINIF GÜNLER'!$A$1:$C$1,0)),"")</f>
        <v/>
      </c>
      <c r="P11606" s="28" t="str">
        <f t="array" ref="P11606">IFERROR(SEARCH(ÖĞRETMEN,'VERİ TABANI'!G11606,1),"")</f>
        <v/>
      </c>
      <c r="Q11606" s="29" t="str">
        <f t="shared" si="312"/>
        <v/>
      </c>
    </row>
    <row r="11607" spans="13:17">
      <c r="M11607" s="3" t="str">
        <f>IFERROR(INDEX('SINIF GÜNLER'!$A:$C,MATCH('VERİ TABANI'!$D11607,'SINIF GÜNLER'!$B:$B,0),MATCH('VERİ TABANI'!$M$1,'SINIF GÜNLER'!$A$1:$C$1,0)),"")</f>
        <v/>
      </c>
      <c r="P11607" s="28" t="str">
        <f t="array" ref="P11607">IFERROR(SEARCH(ÖĞRETMEN,'VERİ TABANI'!G11607,1),"")</f>
        <v/>
      </c>
      <c r="Q11607" s="29" t="str">
        <f t="shared" si="312"/>
        <v/>
      </c>
    </row>
    <row r="11608" spans="13:17">
      <c r="M11608" s="3" t="str">
        <f>IFERROR(INDEX('SINIF GÜNLER'!$A:$C,MATCH('VERİ TABANI'!$D11608,'SINIF GÜNLER'!$B:$B,0),MATCH('VERİ TABANI'!$M$1,'SINIF GÜNLER'!$A$1:$C$1,0)),"")</f>
        <v/>
      </c>
      <c r="P11608" s="28" t="str">
        <f t="array" ref="P11608">IFERROR(SEARCH(ÖĞRETMEN,'VERİ TABANI'!G11608,1),"")</f>
        <v/>
      </c>
      <c r="Q11608" s="29" t="str">
        <f t="shared" si="312"/>
        <v/>
      </c>
    </row>
    <row r="11609" spans="13:17">
      <c r="M11609" s="3" t="str">
        <f>IFERROR(INDEX('SINIF GÜNLER'!$A:$C,MATCH('VERİ TABANI'!$D11609,'SINIF GÜNLER'!$B:$B,0),MATCH('VERİ TABANI'!$M$1,'SINIF GÜNLER'!$A$1:$C$1,0)),"")</f>
        <v/>
      </c>
      <c r="P11609" s="28" t="str">
        <f t="array" ref="P11609">IFERROR(SEARCH(ÖĞRETMEN,'VERİ TABANI'!G11609,1),"")</f>
        <v/>
      </c>
      <c r="Q11609" s="29" t="str">
        <f t="shared" si="312"/>
        <v/>
      </c>
    </row>
    <row r="11610" spans="13:17">
      <c r="M11610" s="3" t="str">
        <f>IFERROR(INDEX('SINIF GÜNLER'!$A:$C,MATCH('VERİ TABANI'!$D11610,'SINIF GÜNLER'!$B:$B,0),MATCH('VERİ TABANI'!$M$1,'SINIF GÜNLER'!$A$1:$C$1,0)),"")</f>
        <v/>
      </c>
      <c r="P11610" s="28" t="str">
        <f t="array" ref="P11610">IFERROR(SEARCH(ÖĞRETMEN,'VERİ TABANI'!G11610,1),"")</f>
        <v/>
      </c>
      <c r="Q11610" s="29" t="str">
        <f t="shared" si="312"/>
        <v/>
      </c>
    </row>
    <row r="11611" spans="13:17">
      <c r="M11611" s="3" t="str">
        <f>IFERROR(INDEX('SINIF GÜNLER'!$A:$C,MATCH('VERİ TABANI'!$D11611,'SINIF GÜNLER'!$B:$B,0),MATCH('VERİ TABANI'!$M$1,'SINIF GÜNLER'!$A$1:$C$1,0)),"")</f>
        <v/>
      </c>
      <c r="P11611" s="28" t="str">
        <f t="array" ref="P11611">IFERROR(SEARCH(ÖĞRETMEN,'VERİ TABANI'!G11611,1),"")</f>
        <v/>
      </c>
      <c r="Q11611" s="29" t="str">
        <f t="shared" si="312"/>
        <v/>
      </c>
    </row>
    <row r="11612" spans="13:17">
      <c r="M11612" s="3" t="str">
        <f>IFERROR(INDEX('SINIF GÜNLER'!$A:$C,MATCH('VERİ TABANI'!$D11612,'SINIF GÜNLER'!$B:$B,0),MATCH('VERİ TABANI'!$M$1,'SINIF GÜNLER'!$A$1:$C$1,0)),"")</f>
        <v/>
      </c>
      <c r="P11612" s="28" t="str">
        <f t="array" ref="P11612">IFERROR(SEARCH(ÖĞRETMEN,'VERİ TABANI'!G11612,1),"")</f>
        <v/>
      </c>
      <c r="Q11612" s="29" t="str">
        <f t="shared" si="312"/>
        <v/>
      </c>
    </row>
    <row r="11613" spans="13:17">
      <c r="M11613" s="3" t="str">
        <f>IFERROR(INDEX('SINIF GÜNLER'!$A:$C,MATCH('VERİ TABANI'!$D11613,'SINIF GÜNLER'!$B:$B,0),MATCH('VERİ TABANI'!$M$1,'SINIF GÜNLER'!$A$1:$C$1,0)),"")</f>
        <v/>
      </c>
      <c r="P11613" s="28" t="str">
        <f t="array" ref="P11613">IFERROR(SEARCH(ÖĞRETMEN,'VERİ TABANI'!G11613,1),"")</f>
        <v/>
      </c>
      <c r="Q11613" s="29" t="str">
        <f t="shared" si="312"/>
        <v/>
      </c>
    </row>
    <row r="11614" spans="13:17">
      <c r="M11614" s="3" t="str">
        <f>IFERROR(INDEX('SINIF GÜNLER'!$A:$C,MATCH('VERİ TABANI'!$D11614,'SINIF GÜNLER'!$B:$B,0),MATCH('VERİ TABANI'!$M$1,'SINIF GÜNLER'!$A$1:$C$1,0)),"")</f>
        <v/>
      </c>
      <c r="P11614" s="28" t="str">
        <f t="array" ref="P11614">IFERROR(SEARCH(ÖĞRETMEN,'VERİ TABANI'!G11614,1),"")</f>
        <v/>
      </c>
      <c r="Q11614" s="29" t="str">
        <f t="shared" si="312"/>
        <v/>
      </c>
    </row>
    <row r="11615" spans="13:17">
      <c r="M11615" s="3" t="str">
        <f>IFERROR(INDEX('SINIF GÜNLER'!$A:$C,MATCH('VERİ TABANI'!$D11615,'SINIF GÜNLER'!$B:$B,0),MATCH('VERİ TABANI'!$M$1,'SINIF GÜNLER'!$A$1:$C$1,0)),"")</f>
        <v/>
      </c>
      <c r="P11615" s="28" t="str">
        <f t="array" ref="P11615">IFERROR(SEARCH(ÖĞRETMEN,'VERİ TABANI'!G11615,1),"")</f>
        <v/>
      </c>
      <c r="Q11615" s="29" t="str">
        <f t="shared" si="312"/>
        <v/>
      </c>
    </row>
    <row r="11616" spans="13:17">
      <c r="M11616" s="3" t="str">
        <f>IFERROR(INDEX('SINIF GÜNLER'!$A:$C,MATCH('VERİ TABANI'!$D11616,'SINIF GÜNLER'!$B:$B,0),MATCH('VERİ TABANI'!$M$1,'SINIF GÜNLER'!$A$1:$C$1,0)),"")</f>
        <v/>
      </c>
      <c r="P11616" s="28" t="str">
        <f t="array" ref="P11616">IFERROR(SEARCH(ÖĞRETMEN,'VERİ TABANI'!G11616,1),"")</f>
        <v/>
      </c>
      <c r="Q11616" s="29" t="str">
        <f t="shared" si="312"/>
        <v/>
      </c>
    </row>
    <row r="11617" spans="13:17">
      <c r="M11617" s="3" t="str">
        <f>IFERROR(INDEX('SINIF GÜNLER'!$A:$C,MATCH('VERİ TABANI'!$D11617,'SINIF GÜNLER'!$B:$B,0),MATCH('VERİ TABANI'!$M$1,'SINIF GÜNLER'!$A$1:$C$1,0)),"")</f>
        <v/>
      </c>
      <c r="P11617" s="28" t="str">
        <f t="array" ref="P11617">IFERROR(SEARCH(ÖĞRETMEN,'VERİ TABANI'!G11617,1),"")</f>
        <v/>
      </c>
      <c r="Q11617" s="29" t="str">
        <f t="shared" si="312"/>
        <v/>
      </c>
    </row>
    <row r="11618" spans="13:17">
      <c r="M11618" s="3" t="str">
        <f>IFERROR(INDEX('SINIF GÜNLER'!$A:$C,MATCH('VERİ TABANI'!$D11618,'SINIF GÜNLER'!$B:$B,0),MATCH('VERİ TABANI'!$M$1,'SINIF GÜNLER'!$A$1:$C$1,0)),"")</f>
        <v/>
      </c>
      <c r="P11618" s="28" t="str">
        <f t="array" ref="P11618">IFERROR(SEARCH(ÖĞRETMEN,'VERİ TABANI'!G11618,1),"")</f>
        <v/>
      </c>
      <c r="Q11618" s="29" t="str">
        <f t="shared" si="312"/>
        <v/>
      </c>
    </row>
    <row r="11619" spans="13:17">
      <c r="M11619" s="3" t="str">
        <f>IFERROR(INDEX('SINIF GÜNLER'!$A:$C,MATCH('VERİ TABANI'!$D11619,'SINIF GÜNLER'!$B:$B,0),MATCH('VERİ TABANI'!$M$1,'SINIF GÜNLER'!$A$1:$C$1,0)),"")</f>
        <v/>
      </c>
      <c r="P11619" s="28" t="str">
        <f t="array" ref="P11619">IFERROR(SEARCH(ÖĞRETMEN,'VERİ TABANI'!G11619,1),"")</f>
        <v/>
      </c>
      <c r="Q11619" s="29" t="str">
        <f t="shared" si="312"/>
        <v/>
      </c>
    </row>
    <row r="11620" spans="13:17">
      <c r="M11620" s="3" t="str">
        <f>IFERROR(INDEX('SINIF GÜNLER'!$A:$C,MATCH('VERİ TABANI'!$D11620,'SINIF GÜNLER'!$B:$B,0),MATCH('VERİ TABANI'!$M$1,'SINIF GÜNLER'!$A$1:$C$1,0)),"")</f>
        <v/>
      </c>
      <c r="P11620" s="28" t="str">
        <f t="array" ref="P11620">IFERROR(SEARCH(ÖĞRETMEN,'VERİ TABANI'!G11620,1),"")</f>
        <v/>
      </c>
      <c r="Q11620" s="29" t="str">
        <f t="shared" si="312"/>
        <v/>
      </c>
    </row>
    <row r="11621" spans="13:17">
      <c r="M11621" s="3" t="str">
        <f>IFERROR(INDEX('SINIF GÜNLER'!$A:$C,MATCH('VERİ TABANI'!$D11621,'SINIF GÜNLER'!$B:$B,0),MATCH('VERİ TABANI'!$M$1,'SINIF GÜNLER'!$A$1:$C$1,0)),"")</f>
        <v/>
      </c>
      <c r="P11621" s="28" t="str">
        <f t="array" ref="P11621">IFERROR(SEARCH(ÖĞRETMEN,'VERİ TABANI'!G11621,1),"")</f>
        <v/>
      </c>
      <c r="Q11621" s="29" t="str">
        <f t="shared" si="312"/>
        <v/>
      </c>
    </row>
    <row r="11622" spans="13:17">
      <c r="M11622" s="3" t="str">
        <f>IFERROR(INDEX('SINIF GÜNLER'!$A:$C,MATCH('VERİ TABANI'!$D11622,'SINIF GÜNLER'!$B:$B,0),MATCH('VERİ TABANI'!$M$1,'SINIF GÜNLER'!$A$1:$C$1,0)),"")</f>
        <v/>
      </c>
      <c r="P11622" s="28" t="str">
        <f t="array" ref="P11622">IFERROR(SEARCH(ÖĞRETMEN,'VERİ TABANI'!G11622,1),"")</f>
        <v/>
      </c>
      <c r="Q11622" s="29" t="str">
        <f t="shared" si="312"/>
        <v/>
      </c>
    </row>
    <row r="11623" spans="13:17">
      <c r="M11623" s="3" t="str">
        <f>IFERROR(INDEX('SINIF GÜNLER'!$A:$C,MATCH('VERİ TABANI'!$D11623,'SINIF GÜNLER'!$B:$B,0),MATCH('VERİ TABANI'!$M$1,'SINIF GÜNLER'!$A$1:$C$1,0)),"")</f>
        <v/>
      </c>
      <c r="P11623" s="28" t="str">
        <f t="array" ref="P11623">IFERROR(SEARCH(ÖĞRETMEN,'VERİ TABANI'!G11623,1),"")</f>
        <v/>
      </c>
      <c r="Q11623" s="29" t="str">
        <f t="shared" si="312"/>
        <v/>
      </c>
    </row>
    <row r="11624" spans="13:17">
      <c r="M11624" s="3" t="str">
        <f>IFERROR(INDEX('SINIF GÜNLER'!$A:$C,MATCH('VERİ TABANI'!$D11624,'SINIF GÜNLER'!$B:$B,0),MATCH('VERİ TABANI'!$M$1,'SINIF GÜNLER'!$A$1:$C$1,0)),"")</f>
        <v/>
      </c>
      <c r="P11624" s="28" t="str">
        <f t="array" ref="P11624">IFERROR(SEARCH(ÖĞRETMEN,'VERİ TABANI'!G11624,1),"")</f>
        <v/>
      </c>
      <c r="Q11624" s="29" t="str">
        <f t="shared" si="312"/>
        <v/>
      </c>
    </row>
    <row r="11625" spans="13:17">
      <c r="M11625" s="3" t="str">
        <f>IFERROR(INDEX('SINIF GÜNLER'!$A:$C,MATCH('VERİ TABANI'!$D11625,'SINIF GÜNLER'!$B:$B,0),MATCH('VERİ TABANI'!$M$1,'SINIF GÜNLER'!$A$1:$C$1,0)),"")</f>
        <v/>
      </c>
      <c r="P11625" s="28" t="str">
        <f t="array" ref="P11625">IFERROR(SEARCH(ÖĞRETMEN,'VERİ TABANI'!G11625,1),"")</f>
        <v/>
      </c>
      <c r="Q11625" s="29" t="str">
        <f t="shared" si="312"/>
        <v/>
      </c>
    </row>
    <row r="11626" spans="13:17">
      <c r="M11626" s="3" t="str">
        <f>IFERROR(INDEX('SINIF GÜNLER'!$A:$C,MATCH('VERİ TABANI'!$D11626,'SINIF GÜNLER'!$B:$B,0),MATCH('VERİ TABANI'!$M$1,'SINIF GÜNLER'!$A$1:$C$1,0)),"")</f>
        <v/>
      </c>
      <c r="P11626" s="28" t="str">
        <f t="array" ref="P11626">IFERROR(SEARCH(ÖĞRETMEN,'VERİ TABANI'!G11626,1),"")</f>
        <v/>
      </c>
      <c r="Q11626" s="29" t="str">
        <f t="shared" si="312"/>
        <v/>
      </c>
    </row>
    <row r="11627" spans="13:17">
      <c r="M11627" s="3" t="str">
        <f>IFERROR(INDEX('SINIF GÜNLER'!$A:$C,MATCH('VERİ TABANI'!$D11627,'SINIF GÜNLER'!$B:$B,0),MATCH('VERİ TABANI'!$M$1,'SINIF GÜNLER'!$A$1:$C$1,0)),"")</f>
        <v/>
      </c>
      <c r="P11627" s="28" t="str">
        <f t="array" ref="P11627">IFERROR(SEARCH(ÖĞRETMEN,'VERİ TABANI'!G11627,1),"")</f>
        <v/>
      </c>
      <c r="Q11627" s="29" t="str">
        <f t="shared" si="312"/>
        <v/>
      </c>
    </row>
    <row r="11628" spans="13:17">
      <c r="M11628" s="3" t="str">
        <f>IFERROR(INDEX('SINIF GÜNLER'!$A:$C,MATCH('VERİ TABANI'!$D11628,'SINIF GÜNLER'!$B:$B,0),MATCH('VERİ TABANI'!$M$1,'SINIF GÜNLER'!$A$1:$C$1,0)),"")</f>
        <v/>
      </c>
      <c r="P11628" s="28" t="str">
        <f t="array" ref="P11628">IFERROR(SEARCH(ÖĞRETMEN,'VERİ TABANI'!G11628,1),"")</f>
        <v/>
      </c>
      <c r="Q11628" s="29" t="str">
        <f t="shared" si="312"/>
        <v/>
      </c>
    </row>
    <row r="11629" spans="13:17">
      <c r="M11629" s="3" t="str">
        <f>IFERROR(INDEX('SINIF GÜNLER'!$A:$C,MATCH('VERİ TABANI'!$D11629,'SINIF GÜNLER'!$B:$B,0),MATCH('VERİ TABANI'!$M$1,'SINIF GÜNLER'!$A$1:$C$1,0)),"")</f>
        <v/>
      </c>
      <c r="P11629" s="28" t="str">
        <f t="array" ref="P11629">IFERROR(SEARCH(ÖĞRETMEN,'VERİ TABANI'!G11629,1),"")</f>
        <v/>
      </c>
      <c r="Q11629" s="29" t="str">
        <f t="shared" si="312"/>
        <v/>
      </c>
    </row>
    <row r="11630" spans="13:17">
      <c r="M11630" s="3" t="str">
        <f>IFERROR(INDEX('SINIF GÜNLER'!$A:$C,MATCH('VERİ TABANI'!$D11630,'SINIF GÜNLER'!$B:$B,0),MATCH('VERİ TABANI'!$M$1,'SINIF GÜNLER'!$A$1:$C$1,0)),"")</f>
        <v/>
      </c>
      <c r="P11630" s="28" t="str">
        <f t="array" ref="P11630">IFERROR(SEARCH(ÖĞRETMEN,'VERİ TABANI'!G11630,1),"")</f>
        <v/>
      </c>
      <c r="Q11630" s="29" t="str">
        <f t="shared" si="312"/>
        <v/>
      </c>
    </row>
    <row r="11631" spans="13:17">
      <c r="M11631" s="3" t="str">
        <f>IFERROR(INDEX('SINIF GÜNLER'!$A:$C,MATCH('VERİ TABANI'!$D11631,'SINIF GÜNLER'!$B:$B,0),MATCH('VERİ TABANI'!$M$1,'SINIF GÜNLER'!$A$1:$C$1,0)),"")</f>
        <v/>
      </c>
      <c r="P11631" s="28" t="str">
        <f t="array" ref="P11631">IFERROR(SEARCH(ÖĞRETMEN,'VERİ TABANI'!G11631,1),"")</f>
        <v/>
      </c>
      <c r="Q11631" s="29" t="str">
        <f t="shared" si="312"/>
        <v/>
      </c>
    </row>
    <row r="11632" spans="13:17">
      <c r="M11632" s="3" t="str">
        <f>IFERROR(INDEX('SINIF GÜNLER'!$A:$C,MATCH('VERİ TABANI'!$D11632,'SINIF GÜNLER'!$B:$B,0),MATCH('VERİ TABANI'!$M$1,'SINIF GÜNLER'!$A$1:$C$1,0)),"")</f>
        <v/>
      </c>
      <c r="P11632" s="28" t="str">
        <f t="array" ref="P11632">IFERROR(SEARCH(ÖĞRETMEN,'VERİ TABANI'!G11632,1),"")</f>
        <v/>
      </c>
      <c r="Q11632" s="29" t="str">
        <f t="shared" si="312"/>
        <v/>
      </c>
    </row>
    <row r="11633" spans="13:17">
      <c r="M11633" s="3" t="str">
        <f>IFERROR(INDEX('SINIF GÜNLER'!$A:$C,MATCH('VERİ TABANI'!$D11633,'SINIF GÜNLER'!$B:$B,0),MATCH('VERİ TABANI'!$M$1,'SINIF GÜNLER'!$A$1:$C$1,0)),"")</f>
        <v/>
      </c>
      <c r="P11633" s="28" t="str">
        <f t="array" ref="P11633">IFERROR(SEARCH(ÖĞRETMEN,'VERİ TABANI'!G11633,1),"")</f>
        <v/>
      </c>
      <c r="Q11633" s="29" t="str">
        <f t="shared" si="312"/>
        <v/>
      </c>
    </row>
    <row r="11634" spans="13:17">
      <c r="M11634" s="3" t="str">
        <f>IFERROR(INDEX('SINIF GÜNLER'!$A:$C,MATCH('VERİ TABANI'!$D11634,'SINIF GÜNLER'!$B:$B,0),MATCH('VERİ TABANI'!$M$1,'SINIF GÜNLER'!$A$1:$C$1,0)),"")</f>
        <v/>
      </c>
      <c r="P11634" s="28" t="str">
        <f t="array" ref="P11634">IFERROR(SEARCH(ÖĞRETMEN,'VERİ TABANI'!G11634,1),"")</f>
        <v/>
      </c>
      <c r="Q11634" s="29" t="str">
        <f t="shared" si="312"/>
        <v/>
      </c>
    </row>
    <row r="11635" spans="13:17">
      <c r="M11635" s="3" t="str">
        <f>IFERROR(INDEX('SINIF GÜNLER'!$A:$C,MATCH('VERİ TABANI'!$D11635,'SINIF GÜNLER'!$B:$B,0),MATCH('VERİ TABANI'!$M$1,'SINIF GÜNLER'!$A$1:$C$1,0)),"")</f>
        <v/>
      </c>
      <c r="P11635" s="28" t="str">
        <f t="array" ref="P11635">IFERROR(SEARCH(ÖĞRETMEN,'VERİ TABANI'!G11635,1),"")</f>
        <v/>
      </c>
      <c r="Q11635" s="29" t="str">
        <f t="shared" si="312"/>
        <v/>
      </c>
    </row>
    <row r="11636" spans="13:17">
      <c r="M11636" s="3" t="str">
        <f>IFERROR(INDEX('SINIF GÜNLER'!$A:$C,MATCH('VERİ TABANI'!$D11636,'SINIF GÜNLER'!$B:$B,0),MATCH('VERİ TABANI'!$M$1,'SINIF GÜNLER'!$A$1:$C$1,0)),"")</f>
        <v/>
      </c>
      <c r="P11636" s="28" t="str">
        <f t="array" ref="P11636">IFERROR(SEARCH(ÖĞRETMEN,'VERİ TABANI'!G11636,1),"")</f>
        <v/>
      </c>
      <c r="Q11636" s="29" t="str">
        <f t="shared" si="312"/>
        <v/>
      </c>
    </row>
    <row r="11637" spans="13:17">
      <c r="M11637" s="3" t="str">
        <f>IFERROR(INDEX('SINIF GÜNLER'!$A:$C,MATCH('VERİ TABANI'!$D11637,'SINIF GÜNLER'!$B:$B,0),MATCH('VERİ TABANI'!$M$1,'SINIF GÜNLER'!$A$1:$C$1,0)),"")</f>
        <v/>
      </c>
      <c r="P11637" s="28" t="str">
        <f t="array" ref="P11637">IFERROR(SEARCH(ÖĞRETMEN,'VERİ TABANI'!G11637,1),"")</f>
        <v/>
      </c>
      <c r="Q11637" s="29" t="str">
        <f t="shared" si="312"/>
        <v/>
      </c>
    </row>
    <row r="11638" spans="13:17">
      <c r="M11638" s="3" t="str">
        <f>IFERROR(INDEX('SINIF GÜNLER'!$A:$C,MATCH('VERİ TABANI'!$D11638,'SINIF GÜNLER'!$B:$B,0),MATCH('VERİ TABANI'!$M$1,'SINIF GÜNLER'!$A$1:$C$1,0)),"")</f>
        <v/>
      </c>
      <c r="P11638" s="28" t="str">
        <f t="array" ref="P11638">IFERROR(SEARCH(ÖĞRETMEN,'VERİ TABANI'!G11638,1),"")</f>
        <v/>
      </c>
      <c r="Q11638" s="29" t="str">
        <f t="shared" si="312"/>
        <v/>
      </c>
    </row>
    <row r="11639" spans="13:17">
      <c r="M11639" s="3" t="str">
        <f>IFERROR(INDEX('SINIF GÜNLER'!$A:$C,MATCH('VERİ TABANI'!$D11639,'SINIF GÜNLER'!$B:$B,0),MATCH('VERİ TABANI'!$M$1,'SINIF GÜNLER'!$A$1:$C$1,0)),"")</f>
        <v/>
      </c>
      <c r="P11639" s="28" t="str">
        <f t="array" ref="P11639">IFERROR(SEARCH(ÖĞRETMEN,'VERİ TABANI'!G11639,1),"")</f>
        <v/>
      </c>
      <c r="Q11639" s="29" t="str">
        <f t="shared" si="312"/>
        <v/>
      </c>
    </row>
    <row r="11640" spans="13:17">
      <c r="M11640" s="3" t="str">
        <f>IFERROR(INDEX('SINIF GÜNLER'!$A:$C,MATCH('VERİ TABANI'!$D11640,'SINIF GÜNLER'!$B:$B,0),MATCH('VERİ TABANI'!$M$1,'SINIF GÜNLER'!$A$1:$C$1,0)),"")</f>
        <v/>
      </c>
      <c r="P11640" s="28" t="str">
        <f t="array" ref="P11640">IFERROR(SEARCH(ÖĞRETMEN,'VERİ TABANI'!G11640,1),"")</f>
        <v/>
      </c>
      <c r="Q11640" s="29" t="str">
        <f t="shared" si="312"/>
        <v/>
      </c>
    </row>
    <row r="11641" spans="13:17">
      <c r="M11641" s="3" t="str">
        <f>IFERROR(INDEX('SINIF GÜNLER'!$A:$C,MATCH('VERİ TABANI'!$D11641,'SINIF GÜNLER'!$B:$B,0),MATCH('VERİ TABANI'!$M$1,'SINIF GÜNLER'!$A$1:$C$1,0)),"")</f>
        <v/>
      </c>
      <c r="P11641" s="28" t="str">
        <f t="array" ref="P11641">IFERROR(SEARCH(ÖĞRETMEN,'VERİ TABANI'!G11641,1),"")</f>
        <v/>
      </c>
      <c r="Q11641" s="29" t="str">
        <f t="shared" si="312"/>
        <v/>
      </c>
    </row>
    <row r="11642" spans="13:17">
      <c r="M11642" s="3" t="str">
        <f>IFERROR(INDEX('SINIF GÜNLER'!$A:$C,MATCH('VERİ TABANI'!$D11642,'SINIF GÜNLER'!$B:$B,0),MATCH('VERİ TABANI'!$M$1,'SINIF GÜNLER'!$A$1:$C$1,0)),"")</f>
        <v/>
      </c>
      <c r="P11642" s="28" t="str">
        <f t="array" ref="P11642">IFERROR(SEARCH(ÖĞRETMEN,'VERİ TABANI'!G11642,1),"")</f>
        <v/>
      </c>
      <c r="Q11642" s="29" t="str">
        <f t="shared" si="312"/>
        <v/>
      </c>
    </row>
    <row r="11643" spans="13:17">
      <c r="M11643" s="3" t="str">
        <f>IFERROR(INDEX('SINIF GÜNLER'!$A:$C,MATCH('VERİ TABANI'!$D11643,'SINIF GÜNLER'!$B:$B,0),MATCH('VERİ TABANI'!$M$1,'SINIF GÜNLER'!$A$1:$C$1,0)),"")</f>
        <v/>
      </c>
      <c r="P11643" s="28" t="str">
        <f t="array" ref="P11643">IFERROR(SEARCH(ÖĞRETMEN,'VERİ TABANI'!G11643,1),"")</f>
        <v/>
      </c>
      <c r="Q11643" s="29" t="str">
        <f t="shared" si="312"/>
        <v/>
      </c>
    </row>
    <row r="11644" spans="13:17">
      <c r="M11644" s="3" t="str">
        <f>IFERROR(INDEX('SINIF GÜNLER'!$A:$C,MATCH('VERİ TABANI'!$D11644,'SINIF GÜNLER'!$B:$B,0),MATCH('VERİ TABANI'!$M$1,'SINIF GÜNLER'!$A$1:$C$1,0)),"")</f>
        <v/>
      </c>
      <c r="P11644" s="28" t="str">
        <f t="array" ref="P11644">IFERROR(SEARCH(ÖĞRETMEN,'VERİ TABANI'!G11644,1),"")</f>
        <v/>
      </c>
      <c r="Q11644" s="29" t="str">
        <f t="shared" si="312"/>
        <v/>
      </c>
    </row>
    <row r="11645" spans="13:17">
      <c r="M11645" s="3" t="str">
        <f>IFERROR(INDEX('SINIF GÜNLER'!$A:$C,MATCH('VERİ TABANI'!$D11645,'SINIF GÜNLER'!$B:$B,0),MATCH('VERİ TABANI'!$M$1,'SINIF GÜNLER'!$A$1:$C$1,0)),"")</f>
        <v/>
      </c>
      <c r="P11645" s="28" t="str">
        <f t="array" ref="P11645">IFERROR(SEARCH(ÖĞRETMEN,'VERİ TABANI'!G11645,1),"")</f>
        <v/>
      </c>
      <c r="Q11645" s="29" t="str">
        <f t="shared" si="312"/>
        <v/>
      </c>
    </row>
    <row r="11646" spans="13:17">
      <c r="M11646" s="3" t="str">
        <f>IFERROR(INDEX('SINIF GÜNLER'!$A:$C,MATCH('VERİ TABANI'!$D11646,'SINIF GÜNLER'!$B:$B,0),MATCH('VERİ TABANI'!$M$1,'SINIF GÜNLER'!$A$1:$C$1,0)),"")</f>
        <v/>
      </c>
      <c r="P11646" s="28" t="str">
        <f t="array" ref="P11646">IFERROR(SEARCH(ÖĞRETMEN,'VERİ TABANI'!G11646,1),"")</f>
        <v/>
      </c>
      <c r="Q11646" s="29" t="str">
        <f t="shared" si="312"/>
        <v/>
      </c>
    </row>
    <row r="11647" spans="13:17">
      <c r="M11647" s="3" t="str">
        <f>IFERROR(INDEX('SINIF GÜNLER'!$A:$C,MATCH('VERİ TABANI'!$D11647,'SINIF GÜNLER'!$B:$B,0),MATCH('VERİ TABANI'!$M$1,'SINIF GÜNLER'!$A$1:$C$1,0)),"")</f>
        <v/>
      </c>
      <c r="P11647" s="28" t="str">
        <f t="array" ref="P11647">IFERROR(SEARCH(ÖĞRETMEN,'VERİ TABANI'!G11647,1),"")</f>
        <v/>
      </c>
      <c r="Q11647" s="29" t="str">
        <f t="shared" si="312"/>
        <v/>
      </c>
    </row>
    <row r="11648" spans="13:17">
      <c r="M11648" s="3" t="str">
        <f>IFERROR(INDEX('SINIF GÜNLER'!$A:$C,MATCH('VERİ TABANI'!$D11648,'SINIF GÜNLER'!$B:$B,0),MATCH('VERİ TABANI'!$M$1,'SINIF GÜNLER'!$A$1:$C$1,0)),"")</f>
        <v/>
      </c>
      <c r="P11648" s="28" t="str">
        <f t="array" ref="P11648">IFERROR(SEARCH(ÖĞRETMEN,'VERİ TABANI'!G11648,1),"")</f>
        <v/>
      </c>
      <c r="Q11648" s="29" t="str">
        <f t="shared" si="312"/>
        <v/>
      </c>
    </row>
    <row r="11649" spans="13:17">
      <c r="M11649" s="3" t="str">
        <f>IFERROR(INDEX('SINIF GÜNLER'!$A:$C,MATCH('VERİ TABANI'!$D11649,'SINIF GÜNLER'!$B:$B,0),MATCH('VERİ TABANI'!$M$1,'SINIF GÜNLER'!$A$1:$C$1,0)),"")</f>
        <v/>
      </c>
      <c r="P11649" s="28" t="str">
        <f t="array" ref="P11649">IFERROR(SEARCH(ÖĞRETMEN,'VERİ TABANI'!G11649,1),"")</f>
        <v/>
      </c>
      <c r="Q11649" s="29" t="str">
        <f t="shared" si="312"/>
        <v/>
      </c>
    </row>
    <row r="11650" spans="13:17">
      <c r="M11650" s="3" t="str">
        <f>IFERROR(INDEX('SINIF GÜNLER'!$A:$C,MATCH('VERİ TABANI'!$D11650,'SINIF GÜNLER'!$B:$B,0),MATCH('VERİ TABANI'!$M$1,'SINIF GÜNLER'!$A$1:$C$1,0)),"")</f>
        <v/>
      </c>
      <c r="P11650" s="28" t="str">
        <f t="array" ref="P11650">IFERROR(SEARCH(ÖĞRETMEN,'VERİ TABANI'!G11650,1),"")</f>
        <v/>
      </c>
      <c r="Q11650" s="29" t="str">
        <f t="shared" si="312"/>
        <v/>
      </c>
    </row>
    <row r="11651" spans="13:17">
      <c r="M11651" s="3" t="str">
        <f>IFERROR(INDEX('SINIF GÜNLER'!$A:$C,MATCH('VERİ TABANI'!$D11651,'SINIF GÜNLER'!$B:$B,0),MATCH('VERİ TABANI'!$M$1,'SINIF GÜNLER'!$A$1:$C$1,0)),"")</f>
        <v/>
      </c>
      <c r="P11651" s="28" t="str">
        <f t="array" ref="P11651">IFERROR(SEARCH(ÖĞRETMEN,'VERİ TABANI'!G11651,1),"")</f>
        <v/>
      </c>
      <c r="Q11651" s="29" t="str">
        <f t="shared" si="312"/>
        <v/>
      </c>
    </row>
    <row r="11652" spans="13:17">
      <c r="M11652" s="3" t="str">
        <f>IFERROR(INDEX('SINIF GÜNLER'!$A:$C,MATCH('VERİ TABANI'!$D11652,'SINIF GÜNLER'!$B:$B,0),MATCH('VERİ TABANI'!$M$1,'SINIF GÜNLER'!$A$1:$C$1,0)),"")</f>
        <v/>
      </c>
      <c r="P11652" s="28" t="str">
        <f t="array" ref="P11652">IFERROR(SEARCH(ÖĞRETMEN,'VERİ TABANI'!G11652,1),"")</f>
        <v/>
      </c>
      <c r="Q11652" s="29" t="str">
        <f t="shared" si="312"/>
        <v/>
      </c>
    </row>
    <row r="11653" spans="13:17">
      <c r="M11653" s="3" t="str">
        <f>IFERROR(INDEX('SINIF GÜNLER'!$A:$C,MATCH('VERİ TABANI'!$D11653,'SINIF GÜNLER'!$B:$B,0),MATCH('VERİ TABANI'!$M$1,'SINIF GÜNLER'!$A$1:$C$1,0)),"")</f>
        <v/>
      </c>
      <c r="P11653" s="28" t="str">
        <f t="array" ref="P11653">IFERROR(SEARCH(ÖĞRETMEN,'VERİ TABANI'!G11653,1),"")</f>
        <v/>
      </c>
      <c r="Q11653" s="29" t="str">
        <f t="shared" si="312"/>
        <v/>
      </c>
    </row>
    <row r="11654" spans="13:17">
      <c r="M11654" s="3" t="str">
        <f>IFERROR(INDEX('SINIF GÜNLER'!$A:$C,MATCH('VERİ TABANI'!$D11654,'SINIF GÜNLER'!$B:$B,0),MATCH('VERİ TABANI'!$M$1,'SINIF GÜNLER'!$A$1:$C$1,0)),"")</f>
        <v/>
      </c>
      <c r="P11654" s="28" t="str">
        <f t="array" ref="P11654">IFERROR(SEARCH(ÖĞRETMEN,'VERİ TABANI'!G11654,1),"")</f>
        <v/>
      </c>
      <c r="Q11654" s="29" t="str">
        <f t="shared" si="312"/>
        <v/>
      </c>
    </row>
    <row r="11655" spans="13:17">
      <c r="M11655" s="3" t="str">
        <f>IFERROR(INDEX('SINIF GÜNLER'!$A:$C,MATCH('VERİ TABANI'!$D11655,'SINIF GÜNLER'!$B:$B,0),MATCH('VERİ TABANI'!$M$1,'SINIF GÜNLER'!$A$1:$C$1,0)),"")</f>
        <v/>
      </c>
      <c r="P11655" s="28" t="str">
        <f t="array" ref="P11655">IFERROR(SEARCH(ÖĞRETMEN,'VERİ TABANI'!G11655,1),"")</f>
        <v/>
      </c>
      <c r="Q11655" s="29" t="str">
        <f t="shared" si="312"/>
        <v/>
      </c>
    </row>
    <row r="11656" spans="13:17">
      <c r="M11656" s="3" t="str">
        <f>IFERROR(INDEX('SINIF GÜNLER'!$A:$C,MATCH('VERİ TABANI'!$D11656,'SINIF GÜNLER'!$B:$B,0),MATCH('VERİ TABANI'!$M$1,'SINIF GÜNLER'!$A$1:$C$1,0)),"")</f>
        <v/>
      </c>
      <c r="P11656" s="28" t="str">
        <f t="array" ref="P11656">IFERROR(SEARCH(ÖĞRETMEN,'VERİ TABANI'!G11656,1),"")</f>
        <v/>
      </c>
      <c r="Q11656" s="29" t="str">
        <f t="shared" ref="Q11656:Q11719" si="313">IF(P11656="","",ROW())</f>
        <v/>
      </c>
    </row>
    <row r="11657" spans="13:17">
      <c r="M11657" s="3" t="str">
        <f>IFERROR(INDEX('SINIF GÜNLER'!$A:$C,MATCH('VERİ TABANI'!$D11657,'SINIF GÜNLER'!$B:$B,0),MATCH('VERİ TABANI'!$M$1,'SINIF GÜNLER'!$A$1:$C$1,0)),"")</f>
        <v/>
      </c>
      <c r="P11657" s="28" t="str">
        <f t="array" ref="P11657">IFERROR(SEARCH(ÖĞRETMEN,'VERİ TABANI'!G11657,1),"")</f>
        <v/>
      </c>
      <c r="Q11657" s="29" t="str">
        <f t="shared" si="313"/>
        <v/>
      </c>
    </row>
    <row r="11658" spans="13:17">
      <c r="M11658" s="3" t="str">
        <f>IFERROR(INDEX('SINIF GÜNLER'!$A:$C,MATCH('VERİ TABANI'!$D11658,'SINIF GÜNLER'!$B:$B,0),MATCH('VERİ TABANI'!$M$1,'SINIF GÜNLER'!$A$1:$C$1,0)),"")</f>
        <v/>
      </c>
      <c r="P11658" s="28" t="str">
        <f t="array" ref="P11658">IFERROR(SEARCH(ÖĞRETMEN,'VERİ TABANI'!G11658,1),"")</f>
        <v/>
      </c>
      <c r="Q11658" s="29" t="str">
        <f t="shared" si="313"/>
        <v/>
      </c>
    </row>
    <row r="11659" spans="13:17">
      <c r="M11659" s="3" t="str">
        <f>IFERROR(INDEX('SINIF GÜNLER'!$A:$C,MATCH('VERİ TABANI'!$D11659,'SINIF GÜNLER'!$B:$B,0),MATCH('VERİ TABANI'!$M$1,'SINIF GÜNLER'!$A$1:$C$1,0)),"")</f>
        <v/>
      </c>
      <c r="P11659" s="28" t="str">
        <f t="array" ref="P11659">IFERROR(SEARCH(ÖĞRETMEN,'VERİ TABANI'!G11659,1),"")</f>
        <v/>
      </c>
      <c r="Q11659" s="29" t="str">
        <f t="shared" si="313"/>
        <v/>
      </c>
    </row>
    <row r="11660" spans="13:17">
      <c r="M11660" s="3" t="str">
        <f>IFERROR(INDEX('SINIF GÜNLER'!$A:$C,MATCH('VERİ TABANI'!$D11660,'SINIF GÜNLER'!$B:$B,0),MATCH('VERİ TABANI'!$M$1,'SINIF GÜNLER'!$A$1:$C$1,0)),"")</f>
        <v/>
      </c>
      <c r="P11660" s="28" t="str">
        <f t="array" ref="P11660">IFERROR(SEARCH(ÖĞRETMEN,'VERİ TABANI'!G11660,1),"")</f>
        <v/>
      </c>
      <c r="Q11660" s="29" t="str">
        <f t="shared" si="313"/>
        <v/>
      </c>
    </row>
    <row r="11661" spans="13:17">
      <c r="M11661" s="3" t="str">
        <f>IFERROR(INDEX('SINIF GÜNLER'!$A:$C,MATCH('VERİ TABANI'!$D11661,'SINIF GÜNLER'!$B:$B,0),MATCH('VERİ TABANI'!$M$1,'SINIF GÜNLER'!$A$1:$C$1,0)),"")</f>
        <v/>
      </c>
      <c r="P11661" s="28" t="str">
        <f t="array" ref="P11661">IFERROR(SEARCH(ÖĞRETMEN,'VERİ TABANI'!G11661,1),"")</f>
        <v/>
      </c>
      <c r="Q11661" s="29" t="str">
        <f t="shared" si="313"/>
        <v/>
      </c>
    </row>
    <row r="11662" spans="13:17">
      <c r="M11662" s="3" t="str">
        <f>IFERROR(INDEX('SINIF GÜNLER'!$A:$C,MATCH('VERİ TABANI'!$D11662,'SINIF GÜNLER'!$B:$B,0),MATCH('VERİ TABANI'!$M$1,'SINIF GÜNLER'!$A$1:$C$1,0)),"")</f>
        <v/>
      </c>
      <c r="P11662" s="28" t="str">
        <f t="array" ref="P11662">IFERROR(SEARCH(ÖĞRETMEN,'VERİ TABANI'!G11662,1),"")</f>
        <v/>
      </c>
      <c r="Q11662" s="29" t="str">
        <f t="shared" si="313"/>
        <v/>
      </c>
    </row>
    <row r="11663" spans="13:17">
      <c r="M11663" s="3" t="str">
        <f>IFERROR(INDEX('SINIF GÜNLER'!$A:$C,MATCH('VERİ TABANI'!$D11663,'SINIF GÜNLER'!$B:$B,0),MATCH('VERİ TABANI'!$M$1,'SINIF GÜNLER'!$A$1:$C$1,0)),"")</f>
        <v/>
      </c>
      <c r="P11663" s="28" t="str">
        <f t="array" ref="P11663">IFERROR(SEARCH(ÖĞRETMEN,'VERİ TABANI'!G11663,1),"")</f>
        <v/>
      </c>
      <c r="Q11663" s="29" t="str">
        <f t="shared" si="313"/>
        <v/>
      </c>
    </row>
    <row r="11664" spans="13:17">
      <c r="M11664" s="3" t="str">
        <f>IFERROR(INDEX('SINIF GÜNLER'!$A:$C,MATCH('VERİ TABANI'!$D11664,'SINIF GÜNLER'!$B:$B,0),MATCH('VERİ TABANI'!$M$1,'SINIF GÜNLER'!$A$1:$C$1,0)),"")</f>
        <v/>
      </c>
      <c r="P11664" s="28" t="str">
        <f t="array" ref="P11664">IFERROR(SEARCH(ÖĞRETMEN,'VERİ TABANI'!G11664,1),"")</f>
        <v/>
      </c>
      <c r="Q11664" s="29" t="str">
        <f t="shared" si="313"/>
        <v/>
      </c>
    </row>
    <row r="11665" spans="13:17">
      <c r="M11665" s="3" t="str">
        <f>IFERROR(INDEX('SINIF GÜNLER'!$A:$C,MATCH('VERİ TABANI'!$D11665,'SINIF GÜNLER'!$B:$B,0),MATCH('VERİ TABANI'!$M$1,'SINIF GÜNLER'!$A$1:$C$1,0)),"")</f>
        <v/>
      </c>
      <c r="P11665" s="28" t="str">
        <f t="array" ref="P11665">IFERROR(SEARCH(ÖĞRETMEN,'VERİ TABANI'!G11665,1),"")</f>
        <v/>
      </c>
      <c r="Q11665" s="29" t="str">
        <f t="shared" si="313"/>
        <v/>
      </c>
    </row>
    <row r="11666" spans="13:17">
      <c r="M11666" s="3" t="str">
        <f>IFERROR(INDEX('SINIF GÜNLER'!$A:$C,MATCH('VERİ TABANI'!$D11666,'SINIF GÜNLER'!$B:$B,0),MATCH('VERİ TABANI'!$M$1,'SINIF GÜNLER'!$A$1:$C$1,0)),"")</f>
        <v/>
      </c>
      <c r="P11666" s="28" t="str">
        <f t="array" ref="P11666">IFERROR(SEARCH(ÖĞRETMEN,'VERİ TABANI'!G11666,1),"")</f>
        <v/>
      </c>
      <c r="Q11666" s="29" t="str">
        <f t="shared" si="313"/>
        <v/>
      </c>
    </row>
    <row r="11667" spans="13:17">
      <c r="M11667" s="3" t="str">
        <f>IFERROR(INDEX('SINIF GÜNLER'!$A:$C,MATCH('VERİ TABANI'!$D11667,'SINIF GÜNLER'!$B:$B,0),MATCH('VERİ TABANI'!$M$1,'SINIF GÜNLER'!$A$1:$C$1,0)),"")</f>
        <v/>
      </c>
      <c r="P11667" s="28" t="str">
        <f t="array" ref="P11667">IFERROR(SEARCH(ÖĞRETMEN,'VERİ TABANI'!G11667,1),"")</f>
        <v/>
      </c>
      <c r="Q11667" s="29" t="str">
        <f t="shared" si="313"/>
        <v/>
      </c>
    </row>
    <row r="11668" spans="13:17">
      <c r="M11668" s="3" t="str">
        <f>IFERROR(INDEX('SINIF GÜNLER'!$A:$C,MATCH('VERİ TABANI'!$D11668,'SINIF GÜNLER'!$B:$B,0),MATCH('VERİ TABANI'!$M$1,'SINIF GÜNLER'!$A$1:$C$1,0)),"")</f>
        <v/>
      </c>
      <c r="P11668" s="28" t="str">
        <f t="array" ref="P11668">IFERROR(SEARCH(ÖĞRETMEN,'VERİ TABANI'!G11668,1),"")</f>
        <v/>
      </c>
      <c r="Q11668" s="29" t="str">
        <f t="shared" si="313"/>
        <v/>
      </c>
    </row>
    <row r="11669" spans="13:17">
      <c r="M11669" s="3" t="str">
        <f>IFERROR(INDEX('SINIF GÜNLER'!$A:$C,MATCH('VERİ TABANI'!$D11669,'SINIF GÜNLER'!$B:$B,0),MATCH('VERİ TABANI'!$M$1,'SINIF GÜNLER'!$A$1:$C$1,0)),"")</f>
        <v/>
      </c>
      <c r="P11669" s="28" t="str">
        <f t="array" ref="P11669">IFERROR(SEARCH(ÖĞRETMEN,'VERİ TABANI'!G11669,1),"")</f>
        <v/>
      </c>
      <c r="Q11669" s="29" t="str">
        <f t="shared" si="313"/>
        <v/>
      </c>
    </row>
    <row r="11670" spans="13:17">
      <c r="M11670" s="3" t="str">
        <f>IFERROR(INDEX('SINIF GÜNLER'!$A:$C,MATCH('VERİ TABANI'!$D11670,'SINIF GÜNLER'!$B:$B,0),MATCH('VERİ TABANI'!$M$1,'SINIF GÜNLER'!$A$1:$C$1,0)),"")</f>
        <v/>
      </c>
      <c r="P11670" s="28" t="str">
        <f t="array" ref="P11670">IFERROR(SEARCH(ÖĞRETMEN,'VERİ TABANI'!G11670,1),"")</f>
        <v/>
      </c>
      <c r="Q11670" s="29" t="str">
        <f t="shared" si="313"/>
        <v/>
      </c>
    </row>
    <row r="11671" spans="13:17">
      <c r="M11671" s="3" t="str">
        <f>IFERROR(INDEX('SINIF GÜNLER'!$A:$C,MATCH('VERİ TABANI'!$D11671,'SINIF GÜNLER'!$B:$B,0),MATCH('VERİ TABANI'!$M$1,'SINIF GÜNLER'!$A$1:$C$1,0)),"")</f>
        <v/>
      </c>
      <c r="P11671" s="28" t="str">
        <f t="array" ref="P11671">IFERROR(SEARCH(ÖĞRETMEN,'VERİ TABANI'!G11671,1),"")</f>
        <v/>
      </c>
      <c r="Q11671" s="29" t="str">
        <f t="shared" si="313"/>
        <v/>
      </c>
    </row>
    <row r="11672" spans="13:17">
      <c r="M11672" s="3" t="str">
        <f>IFERROR(INDEX('SINIF GÜNLER'!$A:$C,MATCH('VERİ TABANI'!$D11672,'SINIF GÜNLER'!$B:$B,0),MATCH('VERİ TABANI'!$M$1,'SINIF GÜNLER'!$A$1:$C$1,0)),"")</f>
        <v/>
      </c>
      <c r="P11672" s="28" t="str">
        <f t="array" ref="P11672">IFERROR(SEARCH(ÖĞRETMEN,'VERİ TABANI'!G11672,1),"")</f>
        <v/>
      </c>
      <c r="Q11672" s="29" t="str">
        <f t="shared" si="313"/>
        <v/>
      </c>
    </row>
    <row r="11673" spans="13:17">
      <c r="M11673" s="3" t="str">
        <f>IFERROR(INDEX('SINIF GÜNLER'!$A:$C,MATCH('VERİ TABANI'!$D11673,'SINIF GÜNLER'!$B:$B,0),MATCH('VERİ TABANI'!$M$1,'SINIF GÜNLER'!$A$1:$C$1,0)),"")</f>
        <v/>
      </c>
      <c r="P11673" s="28" t="str">
        <f t="array" ref="P11673">IFERROR(SEARCH(ÖĞRETMEN,'VERİ TABANI'!G11673,1),"")</f>
        <v/>
      </c>
      <c r="Q11673" s="29" t="str">
        <f t="shared" si="313"/>
        <v/>
      </c>
    </row>
    <row r="11674" spans="13:17">
      <c r="M11674" s="3" t="str">
        <f>IFERROR(INDEX('SINIF GÜNLER'!$A:$C,MATCH('VERİ TABANI'!$D11674,'SINIF GÜNLER'!$B:$B,0),MATCH('VERİ TABANI'!$M$1,'SINIF GÜNLER'!$A$1:$C$1,0)),"")</f>
        <v/>
      </c>
      <c r="P11674" s="28" t="str">
        <f t="array" ref="P11674">IFERROR(SEARCH(ÖĞRETMEN,'VERİ TABANI'!G11674,1),"")</f>
        <v/>
      </c>
      <c r="Q11674" s="29" t="str">
        <f t="shared" si="313"/>
        <v/>
      </c>
    </row>
    <row r="11675" spans="13:17">
      <c r="M11675" s="3" t="str">
        <f>IFERROR(INDEX('SINIF GÜNLER'!$A:$C,MATCH('VERİ TABANI'!$D11675,'SINIF GÜNLER'!$B:$B,0),MATCH('VERİ TABANI'!$M$1,'SINIF GÜNLER'!$A$1:$C$1,0)),"")</f>
        <v/>
      </c>
      <c r="P11675" s="28" t="str">
        <f t="array" ref="P11675">IFERROR(SEARCH(ÖĞRETMEN,'VERİ TABANI'!G11675,1),"")</f>
        <v/>
      </c>
      <c r="Q11675" s="29" t="str">
        <f t="shared" si="313"/>
        <v/>
      </c>
    </row>
    <row r="11676" spans="13:17">
      <c r="M11676" s="3" t="str">
        <f>IFERROR(INDEX('SINIF GÜNLER'!$A:$C,MATCH('VERİ TABANI'!$D11676,'SINIF GÜNLER'!$B:$B,0),MATCH('VERİ TABANI'!$M$1,'SINIF GÜNLER'!$A$1:$C$1,0)),"")</f>
        <v/>
      </c>
      <c r="P11676" s="28" t="str">
        <f t="array" ref="P11676">IFERROR(SEARCH(ÖĞRETMEN,'VERİ TABANI'!G11676,1),"")</f>
        <v/>
      </c>
      <c r="Q11676" s="29" t="str">
        <f t="shared" si="313"/>
        <v/>
      </c>
    </row>
    <row r="11677" spans="13:17">
      <c r="M11677" s="3" t="str">
        <f>IFERROR(INDEX('SINIF GÜNLER'!$A:$C,MATCH('VERİ TABANI'!$D11677,'SINIF GÜNLER'!$B:$B,0),MATCH('VERİ TABANI'!$M$1,'SINIF GÜNLER'!$A$1:$C$1,0)),"")</f>
        <v/>
      </c>
      <c r="P11677" s="28" t="str">
        <f t="array" ref="P11677">IFERROR(SEARCH(ÖĞRETMEN,'VERİ TABANI'!G11677,1),"")</f>
        <v/>
      </c>
      <c r="Q11677" s="29" t="str">
        <f t="shared" si="313"/>
        <v/>
      </c>
    </row>
    <row r="11678" spans="13:17">
      <c r="M11678" s="3" t="str">
        <f>IFERROR(INDEX('SINIF GÜNLER'!$A:$C,MATCH('VERİ TABANI'!$D11678,'SINIF GÜNLER'!$B:$B,0),MATCH('VERİ TABANI'!$M$1,'SINIF GÜNLER'!$A$1:$C$1,0)),"")</f>
        <v/>
      </c>
      <c r="P11678" s="28" t="str">
        <f t="array" ref="P11678">IFERROR(SEARCH(ÖĞRETMEN,'VERİ TABANI'!G11678,1),"")</f>
        <v/>
      </c>
      <c r="Q11678" s="29" t="str">
        <f t="shared" si="313"/>
        <v/>
      </c>
    </row>
    <row r="11679" spans="13:17">
      <c r="M11679" s="3" t="str">
        <f>IFERROR(INDEX('SINIF GÜNLER'!$A:$C,MATCH('VERİ TABANI'!$D11679,'SINIF GÜNLER'!$B:$B,0),MATCH('VERİ TABANI'!$M$1,'SINIF GÜNLER'!$A$1:$C$1,0)),"")</f>
        <v/>
      </c>
      <c r="P11679" s="28" t="str">
        <f t="array" ref="P11679">IFERROR(SEARCH(ÖĞRETMEN,'VERİ TABANI'!G11679,1),"")</f>
        <v/>
      </c>
      <c r="Q11679" s="29" t="str">
        <f t="shared" si="313"/>
        <v/>
      </c>
    </row>
    <row r="11680" spans="13:17">
      <c r="M11680" s="3" t="str">
        <f>IFERROR(INDEX('SINIF GÜNLER'!$A:$C,MATCH('VERİ TABANI'!$D11680,'SINIF GÜNLER'!$B:$B,0),MATCH('VERİ TABANI'!$M$1,'SINIF GÜNLER'!$A$1:$C$1,0)),"")</f>
        <v/>
      </c>
      <c r="P11680" s="28" t="str">
        <f t="array" ref="P11680">IFERROR(SEARCH(ÖĞRETMEN,'VERİ TABANI'!G11680,1),"")</f>
        <v/>
      </c>
      <c r="Q11680" s="29" t="str">
        <f t="shared" si="313"/>
        <v/>
      </c>
    </row>
    <row r="11681" spans="13:17">
      <c r="M11681" s="3" t="str">
        <f>IFERROR(INDEX('SINIF GÜNLER'!$A:$C,MATCH('VERİ TABANI'!$D11681,'SINIF GÜNLER'!$B:$B,0),MATCH('VERİ TABANI'!$M$1,'SINIF GÜNLER'!$A$1:$C$1,0)),"")</f>
        <v/>
      </c>
      <c r="P11681" s="28" t="str">
        <f t="array" ref="P11681">IFERROR(SEARCH(ÖĞRETMEN,'VERİ TABANI'!G11681,1),"")</f>
        <v/>
      </c>
      <c r="Q11681" s="29" t="str">
        <f t="shared" si="313"/>
        <v/>
      </c>
    </row>
    <row r="11682" spans="13:17">
      <c r="M11682" s="3" t="str">
        <f>IFERROR(INDEX('SINIF GÜNLER'!$A:$C,MATCH('VERİ TABANI'!$D11682,'SINIF GÜNLER'!$B:$B,0),MATCH('VERİ TABANI'!$M$1,'SINIF GÜNLER'!$A$1:$C$1,0)),"")</f>
        <v/>
      </c>
      <c r="P11682" s="28" t="str">
        <f t="array" ref="P11682">IFERROR(SEARCH(ÖĞRETMEN,'VERİ TABANI'!G11682,1),"")</f>
        <v/>
      </c>
      <c r="Q11682" s="29" t="str">
        <f t="shared" si="313"/>
        <v/>
      </c>
    </row>
    <row r="11683" spans="13:17">
      <c r="M11683" s="3" t="str">
        <f>IFERROR(INDEX('SINIF GÜNLER'!$A:$C,MATCH('VERİ TABANI'!$D11683,'SINIF GÜNLER'!$B:$B,0),MATCH('VERİ TABANI'!$M$1,'SINIF GÜNLER'!$A$1:$C$1,0)),"")</f>
        <v/>
      </c>
      <c r="P11683" s="28" t="str">
        <f t="array" ref="P11683">IFERROR(SEARCH(ÖĞRETMEN,'VERİ TABANI'!G11683,1),"")</f>
        <v/>
      </c>
      <c r="Q11683" s="29" t="str">
        <f t="shared" si="313"/>
        <v/>
      </c>
    </row>
    <row r="11684" spans="13:17">
      <c r="M11684" s="3" t="str">
        <f>IFERROR(INDEX('SINIF GÜNLER'!$A:$C,MATCH('VERİ TABANI'!$D11684,'SINIF GÜNLER'!$B:$B,0),MATCH('VERİ TABANI'!$M$1,'SINIF GÜNLER'!$A$1:$C$1,0)),"")</f>
        <v/>
      </c>
      <c r="P11684" s="28" t="str">
        <f t="array" ref="P11684">IFERROR(SEARCH(ÖĞRETMEN,'VERİ TABANI'!G11684,1),"")</f>
        <v/>
      </c>
      <c r="Q11684" s="29" t="str">
        <f t="shared" si="313"/>
        <v/>
      </c>
    </row>
    <row r="11685" spans="13:17">
      <c r="M11685" s="3" t="str">
        <f>IFERROR(INDEX('SINIF GÜNLER'!$A:$C,MATCH('VERİ TABANI'!$D11685,'SINIF GÜNLER'!$B:$B,0),MATCH('VERİ TABANI'!$M$1,'SINIF GÜNLER'!$A$1:$C$1,0)),"")</f>
        <v/>
      </c>
      <c r="P11685" s="28" t="str">
        <f t="array" ref="P11685">IFERROR(SEARCH(ÖĞRETMEN,'VERİ TABANI'!G11685,1),"")</f>
        <v/>
      </c>
      <c r="Q11685" s="29" t="str">
        <f t="shared" si="313"/>
        <v/>
      </c>
    </row>
    <row r="11686" spans="13:17">
      <c r="M11686" s="3" t="str">
        <f>IFERROR(INDEX('SINIF GÜNLER'!$A:$C,MATCH('VERİ TABANI'!$D11686,'SINIF GÜNLER'!$B:$B,0),MATCH('VERİ TABANI'!$M$1,'SINIF GÜNLER'!$A$1:$C$1,0)),"")</f>
        <v/>
      </c>
      <c r="P11686" s="28" t="str">
        <f t="array" ref="P11686">IFERROR(SEARCH(ÖĞRETMEN,'VERİ TABANI'!G11686,1),"")</f>
        <v/>
      </c>
      <c r="Q11686" s="29" t="str">
        <f t="shared" si="313"/>
        <v/>
      </c>
    </row>
    <row r="11687" spans="13:17">
      <c r="M11687" s="3" t="str">
        <f>IFERROR(INDEX('SINIF GÜNLER'!$A:$C,MATCH('VERİ TABANI'!$D11687,'SINIF GÜNLER'!$B:$B,0),MATCH('VERİ TABANI'!$M$1,'SINIF GÜNLER'!$A$1:$C$1,0)),"")</f>
        <v/>
      </c>
      <c r="P11687" s="28" t="str">
        <f t="array" ref="P11687">IFERROR(SEARCH(ÖĞRETMEN,'VERİ TABANI'!G11687,1),"")</f>
        <v/>
      </c>
      <c r="Q11687" s="29" t="str">
        <f t="shared" si="313"/>
        <v/>
      </c>
    </row>
    <row r="11688" spans="13:17">
      <c r="M11688" s="3" t="str">
        <f>IFERROR(INDEX('SINIF GÜNLER'!$A:$C,MATCH('VERİ TABANI'!$D11688,'SINIF GÜNLER'!$B:$B,0),MATCH('VERİ TABANI'!$M$1,'SINIF GÜNLER'!$A$1:$C$1,0)),"")</f>
        <v/>
      </c>
      <c r="P11688" s="28" t="str">
        <f t="array" ref="P11688">IFERROR(SEARCH(ÖĞRETMEN,'VERİ TABANI'!G11688,1),"")</f>
        <v/>
      </c>
      <c r="Q11688" s="29" t="str">
        <f t="shared" si="313"/>
        <v/>
      </c>
    </row>
    <row r="11689" spans="13:17">
      <c r="M11689" s="3" t="str">
        <f>IFERROR(INDEX('SINIF GÜNLER'!$A:$C,MATCH('VERİ TABANI'!$D11689,'SINIF GÜNLER'!$B:$B,0),MATCH('VERİ TABANI'!$M$1,'SINIF GÜNLER'!$A$1:$C$1,0)),"")</f>
        <v/>
      </c>
      <c r="P11689" s="28" t="str">
        <f t="array" ref="P11689">IFERROR(SEARCH(ÖĞRETMEN,'VERİ TABANI'!G11689,1),"")</f>
        <v/>
      </c>
      <c r="Q11689" s="29" t="str">
        <f t="shared" si="313"/>
        <v/>
      </c>
    </row>
    <row r="11690" spans="13:17">
      <c r="M11690" s="3" t="str">
        <f>IFERROR(INDEX('SINIF GÜNLER'!$A:$C,MATCH('VERİ TABANI'!$D11690,'SINIF GÜNLER'!$B:$B,0),MATCH('VERİ TABANI'!$M$1,'SINIF GÜNLER'!$A$1:$C$1,0)),"")</f>
        <v/>
      </c>
      <c r="P11690" s="28" t="str">
        <f t="array" ref="P11690">IFERROR(SEARCH(ÖĞRETMEN,'VERİ TABANI'!G11690,1),"")</f>
        <v/>
      </c>
      <c r="Q11690" s="29" t="str">
        <f t="shared" si="313"/>
        <v/>
      </c>
    </row>
    <row r="11691" spans="13:17">
      <c r="M11691" s="3" t="str">
        <f>IFERROR(INDEX('SINIF GÜNLER'!$A:$C,MATCH('VERİ TABANI'!$D11691,'SINIF GÜNLER'!$B:$B,0),MATCH('VERİ TABANI'!$M$1,'SINIF GÜNLER'!$A$1:$C$1,0)),"")</f>
        <v/>
      </c>
      <c r="P11691" s="28" t="str">
        <f t="array" ref="P11691">IFERROR(SEARCH(ÖĞRETMEN,'VERİ TABANI'!G11691,1),"")</f>
        <v/>
      </c>
      <c r="Q11691" s="29" t="str">
        <f t="shared" si="313"/>
        <v/>
      </c>
    </row>
    <row r="11692" spans="13:17">
      <c r="M11692" s="3" t="str">
        <f>IFERROR(INDEX('SINIF GÜNLER'!$A:$C,MATCH('VERİ TABANI'!$D11692,'SINIF GÜNLER'!$B:$B,0),MATCH('VERİ TABANI'!$M$1,'SINIF GÜNLER'!$A$1:$C$1,0)),"")</f>
        <v/>
      </c>
      <c r="P11692" s="28" t="str">
        <f t="array" ref="P11692">IFERROR(SEARCH(ÖĞRETMEN,'VERİ TABANI'!G11692,1),"")</f>
        <v/>
      </c>
      <c r="Q11692" s="29" t="str">
        <f t="shared" si="313"/>
        <v/>
      </c>
    </row>
    <row r="11693" spans="13:17">
      <c r="M11693" s="3" t="str">
        <f>IFERROR(INDEX('SINIF GÜNLER'!$A:$C,MATCH('VERİ TABANI'!$D11693,'SINIF GÜNLER'!$B:$B,0),MATCH('VERİ TABANI'!$M$1,'SINIF GÜNLER'!$A$1:$C$1,0)),"")</f>
        <v/>
      </c>
      <c r="P11693" s="28" t="str">
        <f t="array" ref="P11693">IFERROR(SEARCH(ÖĞRETMEN,'VERİ TABANI'!G11693,1),"")</f>
        <v/>
      </c>
      <c r="Q11693" s="29" t="str">
        <f t="shared" si="313"/>
        <v/>
      </c>
    </row>
    <row r="11694" spans="13:17">
      <c r="M11694" s="3" t="str">
        <f>IFERROR(INDEX('SINIF GÜNLER'!$A:$C,MATCH('VERİ TABANI'!$D11694,'SINIF GÜNLER'!$B:$B,0),MATCH('VERİ TABANI'!$M$1,'SINIF GÜNLER'!$A$1:$C$1,0)),"")</f>
        <v/>
      </c>
      <c r="P11694" s="28" t="str">
        <f t="array" ref="P11694">IFERROR(SEARCH(ÖĞRETMEN,'VERİ TABANI'!G11694,1),"")</f>
        <v/>
      </c>
      <c r="Q11694" s="29" t="str">
        <f t="shared" si="313"/>
        <v/>
      </c>
    </row>
    <row r="11695" spans="13:17">
      <c r="M11695" s="3" t="str">
        <f>IFERROR(INDEX('SINIF GÜNLER'!$A:$C,MATCH('VERİ TABANI'!$D11695,'SINIF GÜNLER'!$B:$B,0),MATCH('VERİ TABANI'!$M$1,'SINIF GÜNLER'!$A$1:$C$1,0)),"")</f>
        <v/>
      </c>
      <c r="P11695" s="28" t="str">
        <f t="array" ref="P11695">IFERROR(SEARCH(ÖĞRETMEN,'VERİ TABANI'!G11695,1),"")</f>
        <v/>
      </c>
      <c r="Q11695" s="29" t="str">
        <f t="shared" si="313"/>
        <v/>
      </c>
    </row>
    <row r="11696" spans="13:17">
      <c r="M11696" s="3" t="str">
        <f>IFERROR(INDEX('SINIF GÜNLER'!$A:$C,MATCH('VERİ TABANI'!$D11696,'SINIF GÜNLER'!$B:$B,0),MATCH('VERİ TABANI'!$M$1,'SINIF GÜNLER'!$A$1:$C$1,0)),"")</f>
        <v/>
      </c>
      <c r="P11696" s="28" t="str">
        <f t="array" ref="P11696">IFERROR(SEARCH(ÖĞRETMEN,'VERİ TABANI'!G11696,1),"")</f>
        <v/>
      </c>
      <c r="Q11696" s="29" t="str">
        <f t="shared" si="313"/>
        <v/>
      </c>
    </row>
    <row r="11697" spans="13:17">
      <c r="M11697" s="3" t="str">
        <f>IFERROR(INDEX('SINIF GÜNLER'!$A:$C,MATCH('VERİ TABANI'!$D11697,'SINIF GÜNLER'!$B:$B,0),MATCH('VERİ TABANI'!$M$1,'SINIF GÜNLER'!$A$1:$C$1,0)),"")</f>
        <v/>
      </c>
      <c r="P11697" s="28" t="str">
        <f t="array" ref="P11697">IFERROR(SEARCH(ÖĞRETMEN,'VERİ TABANI'!G11697,1),"")</f>
        <v/>
      </c>
      <c r="Q11697" s="29" t="str">
        <f t="shared" si="313"/>
        <v/>
      </c>
    </row>
    <row r="11698" spans="13:17">
      <c r="M11698" s="3" t="str">
        <f>IFERROR(INDEX('SINIF GÜNLER'!$A:$C,MATCH('VERİ TABANI'!$D11698,'SINIF GÜNLER'!$B:$B,0),MATCH('VERİ TABANI'!$M$1,'SINIF GÜNLER'!$A$1:$C$1,0)),"")</f>
        <v/>
      </c>
      <c r="P11698" s="28" t="str">
        <f t="array" ref="P11698">IFERROR(SEARCH(ÖĞRETMEN,'VERİ TABANI'!G11698,1),"")</f>
        <v/>
      </c>
      <c r="Q11698" s="29" t="str">
        <f t="shared" si="313"/>
        <v/>
      </c>
    </row>
    <row r="11699" spans="13:17">
      <c r="M11699" s="3" t="str">
        <f>IFERROR(INDEX('SINIF GÜNLER'!$A:$C,MATCH('VERİ TABANI'!$D11699,'SINIF GÜNLER'!$B:$B,0),MATCH('VERİ TABANI'!$M$1,'SINIF GÜNLER'!$A$1:$C$1,0)),"")</f>
        <v/>
      </c>
      <c r="P11699" s="28" t="str">
        <f t="array" ref="P11699">IFERROR(SEARCH(ÖĞRETMEN,'VERİ TABANI'!G11699,1),"")</f>
        <v/>
      </c>
      <c r="Q11699" s="29" t="str">
        <f t="shared" si="313"/>
        <v/>
      </c>
    </row>
    <row r="11700" spans="13:17">
      <c r="M11700" s="3" t="str">
        <f>IFERROR(INDEX('SINIF GÜNLER'!$A:$C,MATCH('VERİ TABANI'!$D11700,'SINIF GÜNLER'!$B:$B,0),MATCH('VERİ TABANI'!$M$1,'SINIF GÜNLER'!$A$1:$C$1,0)),"")</f>
        <v/>
      </c>
      <c r="P11700" s="28" t="str">
        <f t="array" ref="P11700">IFERROR(SEARCH(ÖĞRETMEN,'VERİ TABANI'!G11700,1),"")</f>
        <v/>
      </c>
      <c r="Q11700" s="29" t="str">
        <f t="shared" si="313"/>
        <v/>
      </c>
    </row>
    <row r="11701" spans="13:17">
      <c r="M11701" s="3" t="str">
        <f>IFERROR(INDEX('SINIF GÜNLER'!$A:$C,MATCH('VERİ TABANI'!$D11701,'SINIF GÜNLER'!$B:$B,0),MATCH('VERİ TABANI'!$M$1,'SINIF GÜNLER'!$A$1:$C$1,0)),"")</f>
        <v/>
      </c>
      <c r="P11701" s="28" t="str">
        <f t="array" ref="P11701">IFERROR(SEARCH(ÖĞRETMEN,'VERİ TABANI'!G11701,1),"")</f>
        <v/>
      </c>
      <c r="Q11701" s="29" t="str">
        <f t="shared" si="313"/>
        <v/>
      </c>
    </row>
    <row r="11702" spans="13:17">
      <c r="M11702" s="3" t="str">
        <f>IFERROR(INDEX('SINIF GÜNLER'!$A:$C,MATCH('VERİ TABANI'!$D11702,'SINIF GÜNLER'!$B:$B,0),MATCH('VERİ TABANI'!$M$1,'SINIF GÜNLER'!$A$1:$C$1,0)),"")</f>
        <v/>
      </c>
      <c r="P11702" s="28" t="str">
        <f t="array" ref="P11702">IFERROR(SEARCH(ÖĞRETMEN,'VERİ TABANI'!G11702,1),"")</f>
        <v/>
      </c>
      <c r="Q11702" s="29" t="str">
        <f t="shared" si="313"/>
        <v/>
      </c>
    </row>
    <row r="11703" spans="13:17">
      <c r="M11703" s="3" t="str">
        <f>IFERROR(INDEX('SINIF GÜNLER'!$A:$C,MATCH('VERİ TABANI'!$D11703,'SINIF GÜNLER'!$B:$B,0),MATCH('VERİ TABANI'!$M$1,'SINIF GÜNLER'!$A$1:$C$1,0)),"")</f>
        <v/>
      </c>
      <c r="P11703" s="28" t="str">
        <f t="array" ref="P11703">IFERROR(SEARCH(ÖĞRETMEN,'VERİ TABANI'!G11703,1),"")</f>
        <v/>
      </c>
      <c r="Q11703" s="29" t="str">
        <f t="shared" si="313"/>
        <v/>
      </c>
    </row>
    <row r="11704" spans="13:17">
      <c r="M11704" s="3" t="str">
        <f>IFERROR(INDEX('SINIF GÜNLER'!$A:$C,MATCH('VERİ TABANI'!$D11704,'SINIF GÜNLER'!$B:$B,0),MATCH('VERİ TABANI'!$M$1,'SINIF GÜNLER'!$A$1:$C$1,0)),"")</f>
        <v/>
      </c>
      <c r="P11704" s="28" t="str">
        <f t="array" ref="P11704">IFERROR(SEARCH(ÖĞRETMEN,'VERİ TABANI'!G11704,1),"")</f>
        <v/>
      </c>
      <c r="Q11704" s="29" t="str">
        <f t="shared" si="313"/>
        <v/>
      </c>
    </row>
    <row r="11705" spans="13:17">
      <c r="M11705" s="3" t="str">
        <f>IFERROR(INDEX('SINIF GÜNLER'!$A:$C,MATCH('VERİ TABANI'!$D11705,'SINIF GÜNLER'!$B:$B,0),MATCH('VERİ TABANI'!$M$1,'SINIF GÜNLER'!$A$1:$C$1,0)),"")</f>
        <v/>
      </c>
      <c r="P11705" s="28" t="str">
        <f t="array" ref="P11705">IFERROR(SEARCH(ÖĞRETMEN,'VERİ TABANI'!G11705,1),"")</f>
        <v/>
      </c>
      <c r="Q11705" s="29" t="str">
        <f t="shared" si="313"/>
        <v/>
      </c>
    </row>
    <row r="11706" spans="13:17">
      <c r="M11706" s="3" t="str">
        <f>IFERROR(INDEX('SINIF GÜNLER'!$A:$C,MATCH('VERİ TABANI'!$D11706,'SINIF GÜNLER'!$B:$B,0),MATCH('VERİ TABANI'!$M$1,'SINIF GÜNLER'!$A$1:$C$1,0)),"")</f>
        <v/>
      </c>
      <c r="P11706" s="28" t="str">
        <f t="array" ref="P11706">IFERROR(SEARCH(ÖĞRETMEN,'VERİ TABANI'!G11706,1),"")</f>
        <v/>
      </c>
      <c r="Q11706" s="29" t="str">
        <f t="shared" si="313"/>
        <v/>
      </c>
    </row>
    <row r="11707" spans="13:17">
      <c r="M11707" s="3" t="str">
        <f>IFERROR(INDEX('SINIF GÜNLER'!$A:$C,MATCH('VERİ TABANI'!$D11707,'SINIF GÜNLER'!$B:$B,0),MATCH('VERİ TABANI'!$M$1,'SINIF GÜNLER'!$A$1:$C$1,0)),"")</f>
        <v/>
      </c>
      <c r="P11707" s="28" t="str">
        <f t="array" ref="P11707">IFERROR(SEARCH(ÖĞRETMEN,'VERİ TABANI'!G11707,1),"")</f>
        <v/>
      </c>
      <c r="Q11707" s="29" t="str">
        <f t="shared" si="313"/>
        <v/>
      </c>
    </row>
    <row r="11708" spans="13:17">
      <c r="M11708" s="3" t="str">
        <f>IFERROR(INDEX('SINIF GÜNLER'!$A:$C,MATCH('VERİ TABANI'!$D11708,'SINIF GÜNLER'!$B:$B,0),MATCH('VERİ TABANI'!$M$1,'SINIF GÜNLER'!$A$1:$C$1,0)),"")</f>
        <v/>
      </c>
      <c r="P11708" s="28" t="str">
        <f t="array" ref="P11708">IFERROR(SEARCH(ÖĞRETMEN,'VERİ TABANI'!G11708,1),"")</f>
        <v/>
      </c>
      <c r="Q11708" s="29" t="str">
        <f t="shared" si="313"/>
        <v/>
      </c>
    </row>
    <row r="11709" spans="13:17">
      <c r="M11709" s="3" t="str">
        <f>IFERROR(INDEX('SINIF GÜNLER'!$A:$C,MATCH('VERİ TABANI'!$D11709,'SINIF GÜNLER'!$B:$B,0),MATCH('VERİ TABANI'!$M$1,'SINIF GÜNLER'!$A$1:$C$1,0)),"")</f>
        <v/>
      </c>
      <c r="P11709" s="28" t="str">
        <f t="array" ref="P11709">IFERROR(SEARCH(ÖĞRETMEN,'VERİ TABANI'!G11709,1),"")</f>
        <v/>
      </c>
      <c r="Q11709" s="29" t="str">
        <f t="shared" si="313"/>
        <v/>
      </c>
    </row>
    <row r="11710" spans="13:17">
      <c r="M11710" s="3" t="str">
        <f>IFERROR(INDEX('SINIF GÜNLER'!$A:$C,MATCH('VERİ TABANI'!$D11710,'SINIF GÜNLER'!$B:$B,0),MATCH('VERİ TABANI'!$M$1,'SINIF GÜNLER'!$A$1:$C$1,0)),"")</f>
        <v/>
      </c>
      <c r="P11710" s="28" t="str">
        <f t="array" ref="P11710">IFERROR(SEARCH(ÖĞRETMEN,'VERİ TABANI'!G11710,1),"")</f>
        <v/>
      </c>
      <c r="Q11710" s="29" t="str">
        <f t="shared" si="313"/>
        <v/>
      </c>
    </row>
    <row r="11711" spans="13:17">
      <c r="M11711" s="3" t="str">
        <f>IFERROR(INDEX('SINIF GÜNLER'!$A:$C,MATCH('VERİ TABANI'!$D11711,'SINIF GÜNLER'!$B:$B,0),MATCH('VERİ TABANI'!$M$1,'SINIF GÜNLER'!$A$1:$C$1,0)),"")</f>
        <v/>
      </c>
      <c r="P11711" s="28" t="str">
        <f t="array" ref="P11711">IFERROR(SEARCH(ÖĞRETMEN,'VERİ TABANI'!G11711,1),"")</f>
        <v/>
      </c>
      <c r="Q11711" s="29" t="str">
        <f t="shared" si="313"/>
        <v/>
      </c>
    </row>
    <row r="11712" spans="13:17">
      <c r="M11712" s="3" t="str">
        <f>IFERROR(INDEX('SINIF GÜNLER'!$A:$C,MATCH('VERİ TABANI'!$D11712,'SINIF GÜNLER'!$B:$B,0),MATCH('VERİ TABANI'!$M$1,'SINIF GÜNLER'!$A$1:$C$1,0)),"")</f>
        <v/>
      </c>
      <c r="P11712" s="28" t="str">
        <f t="array" ref="P11712">IFERROR(SEARCH(ÖĞRETMEN,'VERİ TABANI'!G11712,1),"")</f>
        <v/>
      </c>
      <c r="Q11712" s="29" t="str">
        <f t="shared" si="313"/>
        <v/>
      </c>
    </row>
    <row r="11713" spans="13:17">
      <c r="M11713" s="3" t="str">
        <f>IFERROR(INDEX('SINIF GÜNLER'!$A:$C,MATCH('VERİ TABANI'!$D11713,'SINIF GÜNLER'!$B:$B,0),MATCH('VERİ TABANI'!$M$1,'SINIF GÜNLER'!$A$1:$C$1,0)),"")</f>
        <v/>
      </c>
      <c r="P11713" s="28" t="str">
        <f t="array" ref="P11713">IFERROR(SEARCH(ÖĞRETMEN,'VERİ TABANI'!G11713,1),"")</f>
        <v/>
      </c>
      <c r="Q11713" s="29" t="str">
        <f t="shared" si="313"/>
        <v/>
      </c>
    </row>
    <row r="11714" spans="13:17">
      <c r="M11714" s="3" t="str">
        <f>IFERROR(INDEX('SINIF GÜNLER'!$A:$C,MATCH('VERİ TABANI'!$D11714,'SINIF GÜNLER'!$B:$B,0),MATCH('VERİ TABANI'!$M$1,'SINIF GÜNLER'!$A$1:$C$1,0)),"")</f>
        <v/>
      </c>
      <c r="P11714" s="28" t="str">
        <f t="array" ref="P11714">IFERROR(SEARCH(ÖĞRETMEN,'VERİ TABANI'!G11714,1),"")</f>
        <v/>
      </c>
      <c r="Q11714" s="29" t="str">
        <f t="shared" si="313"/>
        <v/>
      </c>
    </row>
    <row r="11715" spans="13:17">
      <c r="M11715" s="3" t="str">
        <f>IFERROR(INDEX('SINIF GÜNLER'!$A:$C,MATCH('VERİ TABANI'!$D11715,'SINIF GÜNLER'!$B:$B,0),MATCH('VERİ TABANI'!$M$1,'SINIF GÜNLER'!$A$1:$C$1,0)),"")</f>
        <v/>
      </c>
      <c r="P11715" s="28" t="str">
        <f t="array" ref="P11715">IFERROR(SEARCH(ÖĞRETMEN,'VERİ TABANI'!G11715,1),"")</f>
        <v/>
      </c>
      <c r="Q11715" s="29" t="str">
        <f t="shared" si="313"/>
        <v/>
      </c>
    </row>
    <row r="11716" spans="13:17">
      <c r="M11716" s="3" t="str">
        <f>IFERROR(INDEX('SINIF GÜNLER'!$A:$C,MATCH('VERİ TABANI'!$D11716,'SINIF GÜNLER'!$B:$B,0),MATCH('VERİ TABANI'!$M$1,'SINIF GÜNLER'!$A$1:$C$1,0)),"")</f>
        <v/>
      </c>
      <c r="P11716" s="28" t="str">
        <f t="array" ref="P11716">IFERROR(SEARCH(ÖĞRETMEN,'VERİ TABANI'!G11716,1),"")</f>
        <v/>
      </c>
      <c r="Q11716" s="29" t="str">
        <f t="shared" si="313"/>
        <v/>
      </c>
    </row>
    <row r="11717" spans="13:17">
      <c r="M11717" s="3" t="str">
        <f>IFERROR(INDEX('SINIF GÜNLER'!$A:$C,MATCH('VERİ TABANI'!$D11717,'SINIF GÜNLER'!$B:$B,0),MATCH('VERİ TABANI'!$M$1,'SINIF GÜNLER'!$A$1:$C$1,0)),"")</f>
        <v/>
      </c>
      <c r="P11717" s="28" t="str">
        <f t="array" ref="P11717">IFERROR(SEARCH(ÖĞRETMEN,'VERİ TABANI'!G11717,1),"")</f>
        <v/>
      </c>
      <c r="Q11717" s="29" t="str">
        <f t="shared" si="313"/>
        <v/>
      </c>
    </row>
    <row r="11718" spans="13:17">
      <c r="M11718" s="3" t="str">
        <f>IFERROR(INDEX('SINIF GÜNLER'!$A:$C,MATCH('VERİ TABANI'!$D11718,'SINIF GÜNLER'!$B:$B,0),MATCH('VERİ TABANI'!$M$1,'SINIF GÜNLER'!$A$1:$C$1,0)),"")</f>
        <v/>
      </c>
      <c r="P11718" s="28" t="str">
        <f t="array" ref="P11718">IFERROR(SEARCH(ÖĞRETMEN,'VERİ TABANI'!G11718,1),"")</f>
        <v/>
      </c>
      <c r="Q11718" s="29" t="str">
        <f t="shared" si="313"/>
        <v/>
      </c>
    </row>
    <row r="11719" spans="13:17">
      <c r="M11719" s="3" t="str">
        <f>IFERROR(INDEX('SINIF GÜNLER'!$A:$C,MATCH('VERİ TABANI'!$D11719,'SINIF GÜNLER'!$B:$B,0),MATCH('VERİ TABANI'!$M$1,'SINIF GÜNLER'!$A$1:$C$1,0)),"")</f>
        <v/>
      </c>
      <c r="P11719" s="28" t="str">
        <f t="array" ref="P11719">IFERROR(SEARCH(ÖĞRETMEN,'VERİ TABANI'!G11719,1),"")</f>
        <v/>
      </c>
      <c r="Q11719" s="29" t="str">
        <f t="shared" si="313"/>
        <v/>
      </c>
    </row>
    <row r="11720" spans="13:17">
      <c r="M11720" s="3" t="str">
        <f>IFERROR(INDEX('SINIF GÜNLER'!$A:$C,MATCH('VERİ TABANI'!$D11720,'SINIF GÜNLER'!$B:$B,0),MATCH('VERİ TABANI'!$M$1,'SINIF GÜNLER'!$A$1:$C$1,0)),"")</f>
        <v/>
      </c>
      <c r="P11720" s="28" t="str">
        <f t="array" ref="P11720">IFERROR(SEARCH(ÖĞRETMEN,'VERİ TABANI'!G11720,1),"")</f>
        <v/>
      </c>
      <c r="Q11720" s="29" t="str">
        <f t="shared" ref="Q11720:Q11783" si="314">IF(P11720="","",ROW())</f>
        <v/>
      </c>
    </row>
    <row r="11721" spans="13:17">
      <c r="M11721" s="3" t="str">
        <f>IFERROR(INDEX('SINIF GÜNLER'!$A:$C,MATCH('VERİ TABANI'!$D11721,'SINIF GÜNLER'!$B:$B,0),MATCH('VERİ TABANI'!$M$1,'SINIF GÜNLER'!$A$1:$C$1,0)),"")</f>
        <v/>
      </c>
      <c r="P11721" s="28" t="str">
        <f t="array" ref="P11721">IFERROR(SEARCH(ÖĞRETMEN,'VERİ TABANI'!G11721,1),"")</f>
        <v/>
      </c>
      <c r="Q11721" s="29" t="str">
        <f t="shared" si="314"/>
        <v/>
      </c>
    </row>
    <row r="11722" spans="13:17">
      <c r="M11722" s="3" t="str">
        <f>IFERROR(INDEX('SINIF GÜNLER'!$A:$C,MATCH('VERİ TABANI'!$D11722,'SINIF GÜNLER'!$B:$B,0),MATCH('VERİ TABANI'!$M$1,'SINIF GÜNLER'!$A$1:$C$1,0)),"")</f>
        <v/>
      </c>
      <c r="P11722" s="28" t="str">
        <f t="array" ref="P11722">IFERROR(SEARCH(ÖĞRETMEN,'VERİ TABANI'!G11722,1),"")</f>
        <v/>
      </c>
      <c r="Q11722" s="29" t="str">
        <f t="shared" si="314"/>
        <v/>
      </c>
    </row>
    <row r="11723" spans="13:17">
      <c r="M11723" s="3" t="str">
        <f>IFERROR(INDEX('SINIF GÜNLER'!$A:$C,MATCH('VERİ TABANI'!$D11723,'SINIF GÜNLER'!$B:$B,0),MATCH('VERİ TABANI'!$M$1,'SINIF GÜNLER'!$A$1:$C$1,0)),"")</f>
        <v/>
      </c>
      <c r="P11723" s="28" t="str">
        <f t="array" ref="P11723">IFERROR(SEARCH(ÖĞRETMEN,'VERİ TABANI'!G11723,1),"")</f>
        <v/>
      </c>
      <c r="Q11723" s="29" t="str">
        <f t="shared" si="314"/>
        <v/>
      </c>
    </row>
    <row r="11724" spans="13:17">
      <c r="M11724" s="3" t="str">
        <f>IFERROR(INDEX('SINIF GÜNLER'!$A:$C,MATCH('VERİ TABANI'!$D11724,'SINIF GÜNLER'!$B:$B,0),MATCH('VERİ TABANI'!$M$1,'SINIF GÜNLER'!$A$1:$C$1,0)),"")</f>
        <v/>
      </c>
      <c r="P11724" s="28" t="str">
        <f t="array" ref="P11724">IFERROR(SEARCH(ÖĞRETMEN,'VERİ TABANI'!G11724,1),"")</f>
        <v/>
      </c>
      <c r="Q11724" s="29" t="str">
        <f t="shared" si="314"/>
        <v/>
      </c>
    </row>
    <row r="11725" spans="13:17">
      <c r="M11725" s="3" t="str">
        <f>IFERROR(INDEX('SINIF GÜNLER'!$A:$C,MATCH('VERİ TABANI'!$D11725,'SINIF GÜNLER'!$B:$B,0),MATCH('VERİ TABANI'!$M$1,'SINIF GÜNLER'!$A$1:$C$1,0)),"")</f>
        <v/>
      </c>
      <c r="P11725" s="28" t="str">
        <f t="array" ref="P11725">IFERROR(SEARCH(ÖĞRETMEN,'VERİ TABANI'!G11725,1),"")</f>
        <v/>
      </c>
      <c r="Q11725" s="29" t="str">
        <f t="shared" si="314"/>
        <v/>
      </c>
    </row>
    <row r="11726" spans="13:17">
      <c r="M11726" s="3" t="str">
        <f>IFERROR(INDEX('SINIF GÜNLER'!$A:$C,MATCH('VERİ TABANI'!$D11726,'SINIF GÜNLER'!$B:$B,0),MATCH('VERİ TABANI'!$M$1,'SINIF GÜNLER'!$A$1:$C$1,0)),"")</f>
        <v/>
      </c>
      <c r="P11726" s="28" t="str">
        <f t="array" ref="P11726">IFERROR(SEARCH(ÖĞRETMEN,'VERİ TABANI'!G11726,1),"")</f>
        <v/>
      </c>
      <c r="Q11726" s="29" t="str">
        <f t="shared" si="314"/>
        <v/>
      </c>
    </row>
    <row r="11727" spans="13:17">
      <c r="M11727" s="3" t="str">
        <f>IFERROR(INDEX('SINIF GÜNLER'!$A:$C,MATCH('VERİ TABANI'!$D11727,'SINIF GÜNLER'!$B:$B,0),MATCH('VERİ TABANI'!$M$1,'SINIF GÜNLER'!$A$1:$C$1,0)),"")</f>
        <v/>
      </c>
      <c r="P11727" s="28" t="str">
        <f t="array" ref="P11727">IFERROR(SEARCH(ÖĞRETMEN,'VERİ TABANI'!G11727,1),"")</f>
        <v/>
      </c>
      <c r="Q11727" s="29" t="str">
        <f t="shared" si="314"/>
        <v/>
      </c>
    </row>
    <row r="11728" spans="13:17">
      <c r="M11728" s="3" t="str">
        <f>IFERROR(INDEX('SINIF GÜNLER'!$A:$C,MATCH('VERİ TABANI'!$D11728,'SINIF GÜNLER'!$B:$B,0),MATCH('VERİ TABANI'!$M$1,'SINIF GÜNLER'!$A$1:$C$1,0)),"")</f>
        <v/>
      </c>
      <c r="P11728" s="28" t="str">
        <f t="array" ref="P11728">IFERROR(SEARCH(ÖĞRETMEN,'VERİ TABANI'!G11728,1),"")</f>
        <v/>
      </c>
      <c r="Q11728" s="29" t="str">
        <f t="shared" si="314"/>
        <v/>
      </c>
    </row>
    <row r="11729" spans="13:17">
      <c r="M11729" s="3" t="str">
        <f>IFERROR(INDEX('SINIF GÜNLER'!$A:$C,MATCH('VERİ TABANI'!$D11729,'SINIF GÜNLER'!$B:$B,0),MATCH('VERİ TABANI'!$M$1,'SINIF GÜNLER'!$A$1:$C$1,0)),"")</f>
        <v/>
      </c>
      <c r="P11729" s="28" t="str">
        <f t="array" ref="P11729">IFERROR(SEARCH(ÖĞRETMEN,'VERİ TABANI'!G11729,1),"")</f>
        <v/>
      </c>
      <c r="Q11729" s="29" t="str">
        <f t="shared" si="314"/>
        <v/>
      </c>
    </row>
    <row r="11730" spans="13:17">
      <c r="M11730" s="3" t="str">
        <f>IFERROR(INDEX('SINIF GÜNLER'!$A:$C,MATCH('VERİ TABANI'!$D11730,'SINIF GÜNLER'!$B:$B,0),MATCH('VERİ TABANI'!$M$1,'SINIF GÜNLER'!$A$1:$C$1,0)),"")</f>
        <v/>
      </c>
      <c r="P11730" s="28" t="str">
        <f t="array" ref="P11730">IFERROR(SEARCH(ÖĞRETMEN,'VERİ TABANI'!G11730,1),"")</f>
        <v/>
      </c>
      <c r="Q11730" s="29" t="str">
        <f t="shared" si="314"/>
        <v/>
      </c>
    </row>
    <row r="11731" spans="13:17">
      <c r="M11731" s="3" t="str">
        <f>IFERROR(INDEX('SINIF GÜNLER'!$A:$C,MATCH('VERİ TABANI'!$D11731,'SINIF GÜNLER'!$B:$B,0),MATCH('VERİ TABANI'!$M$1,'SINIF GÜNLER'!$A$1:$C$1,0)),"")</f>
        <v/>
      </c>
      <c r="P11731" s="28" t="str">
        <f t="array" ref="P11731">IFERROR(SEARCH(ÖĞRETMEN,'VERİ TABANI'!G11731,1),"")</f>
        <v/>
      </c>
      <c r="Q11731" s="29" t="str">
        <f t="shared" si="314"/>
        <v/>
      </c>
    </row>
    <row r="11732" spans="13:17">
      <c r="M11732" s="3" t="str">
        <f>IFERROR(INDEX('SINIF GÜNLER'!$A:$C,MATCH('VERİ TABANI'!$D11732,'SINIF GÜNLER'!$B:$B,0),MATCH('VERİ TABANI'!$M$1,'SINIF GÜNLER'!$A$1:$C$1,0)),"")</f>
        <v/>
      </c>
      <c r="P11732" s="28" t="str">
        <f t="array" ref="P11732">IFERROR(SEARCH(ÖĞRETMEN,'VERİ TABANI'!G11732,1),"")</f>
        <v/>
      </c>
      <c r="Q11732" s="29" t="str">
        <f t="shared" si="314"/>
        <v/>
      </c>
    </row>
    <row r="11733" spans="13:17">
      <c r="M11733" s="3" t="str">
        <f>IFERROR(INDEX('SINIF GÜNLER'!$A:$C,MATCH('VERİ TABANI'!$D11733,'SINIF GÜNLER'!$B:$B,0),MATCH('VERİ TABANI'!$M$1,'SINIF GÜNLER'!$A$1:$C$1,0)),"")</f>
        <v/>
      </c>
      <c r="P11733" s="28" t="str">
        <f t="array" ref="P11733">IFERROR(SEARCH(ÖĞRETMEN,'VERİ TABANI'!G11733,1),"")</f>
        <v/>
      </c>
      <c r="Q11733" s="29" t="str">
        <f t="shared" si="314"/>
        <v/>
      </c>
    </row>
    <row r="11734" spans="13:17">
      <c r="M11734" s="3" t="str">
        <f>IFERROR(INDEX('SINIF GÜNLER'!$A:$C,MATCH('VERİ TABANI'!$D11734,'SINIF GÜNLER'!$B:$B,0),MATCH('VERİ TABANI'!$M$1,'SINIF GÜNLER'!$A$1:$C$1,0)),"")</f>
        <v/>
      </c>
      <c r="P11734" s="28" t="str">
        <f t="array" ref="P11734">IFERROR(SEARCH(ÖĞRETMEN,'VERİ TABANI'!G11734,1),"")</f>
        <v/>
      </c>
      <c r="Q11734" s="29" t="str">
        <f t="shared" si="314"/>
        <v/>
      </c>
    </row>
    <row r="11735" spans="13:17">
      <c r="M11735" s="3" t="str">
        <f>IFERROR(INDEX('SINIF GÜNLER'!$A:$C,MATCH('VERİ TABANI'!$D11735,'SINIF GÜNLER'!$B:$B,0),MATCH('VERİ TABANI'!$M$1,'SINIF GÜNLER'!$A$1:$C$1,0)),"")</f>
        <v/>
      </c>
      <c r="P11735" s="28" t="str">
        <f t="array" ref="P11735">IFERROR(SEARCH(ÖĞRETMEN,'VERİ TABANI'!G11735,1),"")</f>
        <v/>
      </c>
      <c r="Q11735" s="29" t="str">
        <f t="shared" si="314"/>
        <v/>
      </c>
    </row>
    <row r="11736" spans="13:17">
      <c r="M11736" s="3" t="str">
        <f>IFERROR(INDEX('SINIF GÜNLER'!$A:$C,MATCH('VERİ TABANI'!$D11736,'SINIF GÜNLER'!$B:$B,0),MATCH('VERİ TABANI'!$M$1,'SINIF GÜNLER'!$A$1:$C$1,0)),"")</f>
        <v/>
      </c>
      <c r="P11736" s="28" t="str">
        <f t="array" ref="P11736">IFERROR(SEARCH(ÖĞRETMEN,'VERİ TABANI'!G11736,1),"")</f>
        <v/>
      </c>
      <c r="Q11736" s="29" t="str">
        <f t="shared" si="314"/>
        <v/>
      </c>
    </row>
    <row r="11737" spans="13:17">
      <c r="M11737" s="3" t="str">
        <f>IFERROR(INDEX('SINIF GÜNLER'!$A:$C,MATCH('VERİ TABANI'!$D11737,'SINIF GÜNLER'!$B:$B,0),MATCH('VERİ TABANI'!$M$1,'SINIF GÜNLER'!$A$1:$C$1,0)),"")</f>
        <v/>
      </c>
      <c r="P11737" s="28" t="str">
        <f t="array" ref="P11737">IFERROR(SEARCH(ÖĞRETMEN,'VERİ TABANI'!G11737,1),"")</f>
        <v/>
      </c>
      <c r="Q11737" s="29" t="str">
        <f t="shared" si="314"/>
        <v/>
      </c>
    </row>
    <row r="11738" spans="13:17">
      <c r="M11738" s="3" t="str">
        <f>IFERROR(INDEX('SINIF GÜNLER'!$A:$C,MATCH('VERİ TABANI'!$D11738,'SINIF GÜNLER'!$B:$B,0),MATCH('VERİ TABANI'!$M$1,'SINIF GÜNLER'!$A$1:$C$1,0)),"")</f>
        <v/>
      </c>
      <c r="P11738" s="28" t="str">
        <f t="array" ref="P11738">IFERROR(SEARCH(ÖĞRETMEN,'VERİ TABANI'!G11738,1),"")</f>
        <v/>
      </c>
      <c r="Q11738" s="29" t="str">
        <f t="shared" si="314"/>
        <v/>
      </c>
    </row>
    <row r="11739" spans="13:17">
      <c r="M11739" s="3" t="str">
        <f>IFERROR(INDEX('SINIF GÜNLER'!$A:$C,MATCH('VERİ TABANI'!$D11739,'SINIF GÜNLER'!$B:$B,0),MATCH('VERİ TABANI'!$M$1,'SINIF GÜNLER'!$A$1:$C$1,0)),"")</f>
        <v/>
      </c>
      <c r="P11739" s="28" t="str">
        <f t="array" ref="P11739">IFERROR(SEARCH(ÖĞRETMEN,'VERİ TABANI'!G11739,1),"")</f>
        <v/>
      </c>
      <c r="Q11739" s="29" t="str">
        <f t="shared" si="314"/>
        <v/>
      </c>
    </row>
    <row r="11740" spans="13:17">
      <c r="M11740" s="3" t="str">
        <f>IFERROR(INDEX('SINIF GÜNLER'!$A:$C,MATCH('VERİ TABANI'!$D11740,'SINIF GÜNLER'!$B:$B,0),MATCH('VERİ TABANI'!$M$1,'SINIF GÜNLER'!$A$1:$C$1,0)),"")</f>
        <v/>
      </c>
      <c r="P11740" s="28" t="str">
        <f t="array" ref="P11740">IFERROR(SEARCH(ÖĞRETMEN,'VERİ TABANI'!G11740,1),"")</f>
        <v/>
      </c>
      <c r="Q11740" s="29" t="str">
        <f t="shared" si="314"/>
        <v/>
      </c>
    </row>
    <row r="11741" spans="13:17">
      <c r="M11741" s="3" t="str">
        <f>IFERROR(INDEX('SINIF GÜNLER'!$A:$C,MATCH('VERİ TABANI'!$D11741,'SINIF GÜNLER'!$B:$B,0),MATCH('VERİ TABANI'!$M$1,'SINIF GÜNLER'!$A$1:$C$1,0)),"")</f>
        <v/>
      </c>
      <c r="P11741" s="28" t="str">
        <f t="array" ref="P11741">IFERROR(SEARCH(ÖĞRETMEN,'VERİ TABANI'!G11741,1),"")</f>
        <v/>
      </c>
      <c r="Q11741" s="29" t="str">
        <f t="shared" si="314"/>
        <v/>
      </c>
    </row>
    <row r="11742" spans="13:17">
      <c r="M11742" s="3" t="str">
        <f>IFERROR(INDEX('SINIF GÜNLER'!$A:$C,MATCH('VERİ TABANI'!$D11742,'SINIF GÜNLER'!$B:$B,0),MATCH('VERİ TABANI'!$M$1,'SINIF GÜNLER'!$A$1:$C$1,0)),"")</f>
        <v/>
      </c>
      <c r="P11742" s="28" t="str">
        <f t="array" ref="P11742">IFERROR(SEARCH(ÖĞRETMEN,'VERİ TABANI'!G11742,1),"")</f>
        <v/>
      </c>
      <c r="Q11742" s="29" t="str">
        <f t="shared" si="314"/>
        <v/>
      </c>
    </row>
    <row r="11743" spans="13:17">
      <c r="M11743" s="3" t="str">
        <f>IFERROR(INDEX('SINIF GÜNLER'!$A:$C,MATCH('VERİ TABANI'!$D11743,'SINIF GÜNLER'!$B:$B,0),MATCH('VERİ TABANI'!$M$1,'SINIF GÜNLER'!$A$1:$C$1,0)),"")</f>
        <v/>
      </c>
      <c r="P11743" s="28" t="str">
        <f t="array" ref="P11743">IFERROR(SEARCH(ÖĞRETMEN,'VERİ TABANI'!G11743,1),"")</f>
        <v/>
      </c>
      <c r="Q11743" s="29" t="str">
        <f t="shared" si="314"/>
        <v/>
      </c>
    </row>
    <row r="11744" spans="13:17">
      <c r="M11744" s="3" t="str">
        <f>IFERROR(INDEX('SINIF GÜNLER'!$A:$C,MATCH('VERİ TABANI'!$D11744,'SINIF GÜNLER'!$B:$B,0),MATCH('VERİ TABANI'!$M$1,'SINIF GÜNLER'!$A$1:$C$1,0)),"")</f>
        <v/>
      </c>
      <c r="P11744" s="28" t="str">
        <f t="array" ref="P11744">IFERROR(SEARCH(ÖĞRETMEN,'VERİ TABANI'!G11744,1),"")</f>
        <v/>
      </c>
      <c r="Q11744" s="29" t="str">
        <f t="shared" si="314"/>
        <v/>
      </c>
    </row>
    <row r="11745" spans="13:17">
      <c r="M11745" s="3" t="str">
        <f>IFERROR(INDEX('SINIF GÜNLER'!$A:$C,MATCH('VERİ TABANI'!$D11745,'SINIF GÜNLER'!$B:$B,0),MATCH('VERİ TABANI'!$M$1,'SINIF GÜNLER'!$A$1:$C$1,0)),"")</f>
        <v/>
      </c>
      <c r="P11745" s="28" t="str">
        <f t="array" ref="P11745">IFERROR(SEARCH(ÖĞRETMEN,'VERİ TABANI'!G11745,1),"")</f>
        <v/>
      </c>
      <c r="Q11745" s="29" t="str">
        <f t="shared" si="314"/>
        <v/>
      </c>
    </row>
    <row r="11746" spans="13:17">
      <c r="M11746" s="3" t="str">
        <f>IFERROR(INDEX('SINIF GÜNLER'!$A:$C,MATCH('VERİ TABANI'!$D11746,'SINIF GÜNLER'!$B:$B,0),MATCH('VERİ TABANI'!$M$1,'SINIF GÜNLER'!$A$1:$C$1,0)),"")</f>
        <v/>
      </c>
      <c r="P11746" s="28" t="str">
        <f t="array" ref="P11746">IFERROR(SEARCH(ÖĞRETMEN,'VERİ TABANI'!G11746,1),"")</f>
        <v/>
      </c>
      <c r="Q11746" s="29" t="str">
        <f t="shared" si="314"/>
        <v/>
      </c>
    </row>
    <row r="11747" spans="13:17">
      <c r="M11747" s="3" t="str">
        <f>IFERROR(INDEX('SINIF GÜNLER'!$A:$C,MATCH('VERİ TABANI'!$D11747,'SINIF GÜNLER'!$B:$B,0),MATCH('VERİ TABANI'!$M$1,'SINIF GÜNLER'!$A$1:$C$1,0)),"")</f>
        <v/>
      </c>
      <c r="P11747" s="28" t="str">
        <f t="array" ref="P11747">IFERROR(SEARCH(ÖĞRETMEN,'VERİ TABANI'!G11747,1),"")</f>
        <v/>
      </c>
      <c r="Q11747" s="29" t="str">
        <f t="shared" si="314"/>
        <v/>
      </c>
    </row>
    <row r="11748" spans="13:17">
      <c r="M11748" s="3" t="str">
        <f>IFERROR(INDEX('SINIF GÜNLER'!$A:$C,MATCH('VERİ TABANI'!$D11748,'SINIF GÜNLER'!$B:$B,0),MATCH('VERİ TABANI'!$M$1,'SINIF GÜNLER'!$A$1:$C$1,0)),"")</f>
        <v/>
      </c>
      <c r="P11748" s="28" t="str">
        <f t="array" ref="P11748">IFERROR(SEARCH(ÖĞRETMEN,'VERİ TABANI'!G11748,1),"")</f>
        <v/>
      </c>
      <c r="Q11748" s="29" t="str">
        <f t="shared" si="314"/>
        <v/>
      </c>
    </row>
    <row r="11749" spans="13:17">
      <c r="M11749" s="3" t="str">
        <f>IFERROR(INDEX('SINIF GÜNLER'!$A:$C,MATCH('VERİ TABANI'!$D11749,'SINIF GÜNLER'!$B:$B,0),MATCH('VERİ TABANI'!$M$1,'SINIF GÜNLER'!$A$1:$C$1,0)),"")</f>
        <v/>
      </c>
      <c r="P11749" s="28" t="str">
        <f t="array" ref="P11749">IFERROR(SEARCH(ÖĞRETMEN,'VERİ TABANI'!G11749,1),"")</f>
        <v/>
      </c>
      <c r="Q11749" s="29" t="str">
        <f t="shared" si="314"/>
        <v/>
      </c>
    </row>
    <row r="11750" spans="13:17">
      <c r="M11750" s="3" t="str">
        <f>IFERROR(INDEX('SINIF GÜNLER'!$A:$C,MATCH('VERİ TABANI'!$D11750,'SINIF GÜNLER'!$B:$B,0),MATCH('VERİ TABANI'!$M$1,'SINIF GÜNLER'!$A$1:$C$1,0)),"")</f>
        <v/>
      </c>
      <c r="P11750" s="28" t="str">
        <f t="array" ref="P11750">IFERROR(SEARCH(ÖĞRETMEN,'VERİ TABANI'!G11750,1),"")</f>
        <v/>
      </c>
      <c r="Q11750" s="29" t="str">
        <f t="shared" si="314"/>
        <v/>
      </c>
    </row>
    <row r="11751" spans="13:17">
      <c r="M11751" s="3" t="str">
        <f>IFERROR(INDEX('SINIF GÜNLER'!$A:$C,MATCH('VERİ TABANI'!$D11751,'SINIF GÜNLER'!$B:$B,0),MATCH('VERİ TABANI'!$M$1,'SINIF GÜNLER'!$A$1:$C$1,0)),"")</f>
        <v/>
      </c>
      <c r="P11751" s="28" t="str">
        <f t="array" ref="P11751">IFERROR(SEARCH(ÖĞRETMEN,'VERİ TABANI'!G11751,1),"")</f>
        <v/>
      </c>
      <c r="Q11751" s="29" t="str">
        <f t="shared" si="314"/>
        <v/>
      </c>
    </row>
    <row r="11752" spans="13:17">
      <c r="M11752" s="3" t="str">
        <f>IFERROR(INDEX('SINIF GÜNLER'!$A:$C,MATCH('VERİ TABANI'!$D11752,'SINIF GÜNLER'!$B:$B,0),MATCH('VERİ TABANI'!$M$1,'SINIF GÜNLER'!$A$1:$C$1,0)),"")</f>
        <v/>
      </c>
      <c r="P11752" s="28" t="str">
        <f t="array" ref="P11752">IFERROR(SEARCH(ÖĞRETMEN,'VERİ TABANI'!G11752,1),"")</f>
        <v/>
      </c>
      <c r="Q11752" s="29" t="str">
        <f t="shared" si="314"/>
        <v/>
      </c>
    </row>
    <row r="11753" spans="13:17">
      <c r="M11753" s="3" t="str">
        <f>IFERROR(INDEX('SINIF GÜNLER'!$A:$C,MATCH('VERİ TABANI'!$D11753,'SINIF GÜNLER'!$B:$B,0),MATCH('VERİ TABANI'!$M$1,'SINIF GÜNLER'!$A$1:$C$1,0)),"")</f>
        <v/>
      </c>
      <c r="P11753" s="28" t="str">
        <f t="array" ref="P11753">IFERROR(SEARCH(ÖĞRETMEN,'VERİ TABANI'!G11753,1),"")</f>
        <v/>
      </c>
      <c r="Q11753" s="29" t="str">
        <f t="shared" si="314"/>
        <v/>
      </c>
    </row>
    <row r="11754" spans="13:17">
      <c r="M11754" s="3" t="str">
        <f>IFERROR(INDEX('SINIF GÜNLER'!$A:$C,MATCH('VERİ TABANI'!$D11754,'SINIF GÜNLER'!$B:$B,0),MATCH('VERİ TABANI'!$M$1,'SINIF GÜNLER'!$A$1:$C$1,0)),"")</f>
        <v/>
      </c>
      <c r="P11754" s="28" t="str">
        <f t="array" ref="P11754">IFERROR(SEARCH(ÖĞRETMEN,'VERİ TABANI'!G11754,1),"")</f>
        <v/>
      </c>
      <c r="Q11754" s="29" t="str">
        <f t="shared" si="314"/>
        <v/>
      </c>
    </row>
    <row r="11755" spans="13:17">
      <c r="M11755" s="3" t="str">
        <f>IFERROR(INDEX('SINIF GÜNLER'!$A:$C,MATCH('VERİ TABANI'!$D11755,'SINIF GÜNLER'!$B:$B,0),MATCH('VERİ TABANI'!$M$1,'SINIF GÜNLER'!$A$1:$C$1,0)),"")</f>
        <v/>
      </c>
      <c r="P11755" s="28" t="str">
        <f t="array" ref="P11755">IFERROR(SEARCH(ÖĞRETMEN,'VERİ TABANI'!G11755,1),"")</f>
        <v/>
      </c>
      <c r="Q11755" s="29" t="str">
        <f t="shared" si="314"/>
        <v/>
      </c>
    </row>
    <row r="11756" spans="13:17">
      <c r="M11756" s="3" t="str">
        <f>IFERROR(INDEX('SINIF GÜNLER'!$A:$C,MATCH('VERİ TABANI'!$D11756,'SINIF GÜNLER'!$B:$B,0),MATCH('VERİ TABANI'!$M$1,'SINIF GÜNLER'!$A$1:$C$1,0)),"")</f>
        <v/>
      </c>
      <c r="P11756" s="28" t="str">
        <f t="array" ref="P11756">IFERROR(SEARCH(ÖĞRETMEN,'VERİ TABANI'!G11756,1),"")</f>
        <v/>
      </c>
      <c r="Q11756" s="29" t="str">
        <f t="shared" si="314"/>
        <v/>
      </c>
    </row>
    <row r="11757" spans="13:17">
      <c r="M11757" s="3" t="str">
        <f>IFERROR(INDEX('SINIF GÜNLER'!$A:$C,MATCH('VERİ TABANI'!$D11757,'SINIF GÜNLER'!$B:$B,0),MATCH('VERİ TABANI'!$M$1,'SINIF GÜNLER'!$A$1:$C$1,0)),"")</f>
        <v/>
      </c>
      <c r="P11757" s="28" t="str">
        <f t="array" ref="P11757">IFERROR(SEARCH(ÖĞRETMEN,'VERİ TABANI'!G11757,1),"")</f>
        <v/>
      </c>
      <c r="Q11757" s="29" t="str">
        <f t="shared" si="314"/>
        <v/>
      </c>
    </row>
    <row r="11758" spans="13:17">
      <c r="M11758" s="3" t="str">
        <f>IFERROR(INDEX('SINIF GÜNLER'!$A:$C,MATCH('VERİ TABANI'!$D11758,'SINIF GÜNLER'!$B:$B,0),MATCH('VERİ TABANI'!$M$1,'SINIF GÜNLER'!$A$1:$C$1,0)),"")</f>
        <v/>
      </c>
      <c r="P11758" s="28" t="str">
        <f t="array" ref="P11758">IFERROR(SEARCH(ÖĞRETMEN,'VERİ TABANI'!G11758,1),"")</f>
        <v/>
      </c>
      <c r="Q11758" s="29" t="str">
        <f t="shared" si="314"/>
        <v/>
      </c>
    </row>
    <row r="11759" spans="13:17">
      <c r="M11759" s="3" t="str">
        <f>IFERROR(INDEX('SINIF GÜNLER'!$A:$C,MATCH('VERİ TABANI'!$D11759,'SINIF GÜNLER'!$B:$B,0),MATCH('VERİ TABANI'!$M$1,'SINIF GÜNLER'!$A$1:$C$1,0)),"")</f>
        <v/>
      </c>
      <c r="P11759" s="28" t="str">
        <f t="array" ref="P11759">IFERROR(SEARCH(ÖĞRETMEN,'VERİ TABANI'!G11759,1),"")</f>
        <v/>
      </c>
      <c r="Q11759" s="29" t="str">
        <f t="shared" si="314"/>
        <v/>
      </c>
    </row>
    <row r="11760" spans="13:17">
      <c r="M11760" s="3" t="str">
        <f>IFERROR(INDEX('SINIF GÜNLER'!$A:$C,MATCH('VERİ TABANI'!$D11760,'SINIF GÜNLER'!$B:$B,0),MATCH('VERİ TABANI'!$M$1,'SINIF GÜNLER'!$A$1:$C$1,0)),"")</f>
        <v/>
      </c>
      <c r="P11760" s="28" t="str">
        <f t="array" ref="P11760">IFERROR(SEARCH(ÖĞRETMEN,'VERİ TABANI'!G11760,1),"")</f>
        <v/>
      </c>
      <c r="Q11760" s="29" t="str">
        <f t="shared" si="314"/>
        <v/>
      </c>
    </row>
    <row r="11761" spans="13:17">
      <c r="M11761" s="3" t="str">
        <f>IFERROR(INDEX('SINIF GÜNLER'!$A:$C,MATCH('VERİ TABANI'!$D11761,'SINIF GÜNLER'!$B:$B,0),MATCH('VERİ TABANI'!$M$1,'SINIF GÜNLER'!$A$1:$C$1,0)),"")</f>
        <v/>
      </c>
      <c r="P11761" s="28" t="str">
        <f t="array" ref="P11761">IFERROR(SEARCH(ÖĞRETMEN,'VERİ TABANI'!G11761,1),"")</f>
        <v/>
      </c>
      <c r="Q11761" s="29" t="str">
        <f t="shared" si="314"/>
        <v/>
      </c>
    </row>
    <row r="11762" spans="13:17">
      <c r="M11762" s="3" t="str">
        <f>IFERROR(INDEX('SINIF GÜNLER'!$A:$C,MATCH('VERİ TABANI'!$D11762,'SINIF GÜNLER'!$B:$B,0),MATCH('VERİ TABANI'!$M$1,'SINIF GÜNLER'!$A$1:$C$1,0)),"")</f>
        <v/>
      </c>
      <c r="P11762" s="28" t="str">
        <f t="array" ref="P11762">IFERROR(SEARCH(ÖĞRETMEN,'VERİ TABANI'!G11762,1),"")</f>
        <v/>
      </c>
      <c r="Q11762" s="29" t="str">
        <f t="shared" si="314"/>
        <v/>
      </c>
    </row>
    <row r="11763" spans="13:17">
      <c r="M11763" s="3" t="str">
        <f>IFERROR(INDEX('SINIF GÜNLER'!$A:$C,MATCH('VERİ TABANI'!$D11763,'SINIF GÜNLER'!$B:$B,0),MATCH('VERİ TABANI'!$M$1,'SINIF GÜNLER'!$A$1:$C$1,0)),"")</f>
        <v/>
      </c>
      <c r="P11763" s="28" t="str">
        <f t="array" ref="P11763">IFERROR(SEARCH(ÖĞRETMEN,'VERİ TABANI'!G11763,1),"")</f>
        <v/>
      </c>
      <c r="Q11763" s="29" t="str">
        <f t="shared" si="314"/>
        <v/>
      </c>
    </row>
    <row r="11764" spans="13:17">
      <c r="M11764" s="3" t="str">
        <f>IFERROR(INDEX('SINIF GÜNLER'!$A:$C,MATCH('VERİ TABANI'!$D11764,'SINIF GÜNLER'!$B:$B,0),MATCH('VERİ TABANI'!$M$1,'SINIF GÜNLER'!$A$1:$C$1,0)),"")</f>
        <v/>
      </c>
      <c r="P11764" s="28" t="str">
        <f t="array" ref="P11764">IFERROR(SEARCH(ÖĞRETMEN,'VERİ TABANI'!G11764,1),"")</f>
        <v/>
      </c>
      <c r="Q11764" s="29" t="str">
        <f t="shared" si="314"/>
        <v/>
      </c>
    </row>
    <row r="11765" spans="13:17">
      <c r="M11765" s="3" t="str">
        <f>IFERROR(INDEX('SINIF GÜNLER'!$A:$C,MATCH('VERİ TABANI'!$D11765,'SINIF GÜNLER'!$B:$B,0),MATCH('VERİ TABANI'!$M$1,'SINIF GÜNLER'!$A$1:$C$1,0)),"")</f>
        <v/>
      </c>
      <c r="P11765" s="28" t="str">
        <f t="array" ref="P11765">IFERROR(SEARCH(ÖĞRETMEN,'VERİ TABANI'!G11765,1),"")</f>
        <v/>
      </c>
      <c r="Q11765" s="29" t="str">
        <f t="shared" si="314"/>
        <v/>
      </c>
    </row>
    <row r="11766" spans="13:17">
      <c r="M11766" s="3" t="str">
        <f>IFERROR(INDEX('SINIF GÜNLER'!$A:$C,MATCH('VERİ TABANI'!$D11766,'SINIF GÜNLER'!$B:$B,0),MATCH('VERİ TABANI'!$M$1,'SINIF GÜNLER'!$A$1:$C$1,0)),"")</f>
        <v/>
      </c>
      <c r="P11766" s="28" t="str">
        <f t="array" ref="P11766">IFERROR(SEARCH(ÖĞRETMEN,'VERİ TABANI'!G11766,1),"")</f>
        <v/>
      </c>
      <c r="Q11766" s="29" t="str">
        <f t="shared" si="314"/>
        <v/>
      </c>
    </row>
    <row r="11767" spans="13:17">
      <c r="M11767" s="3" t="str">
        <f>IFERROR(INDEX('SINIF GÜNLER'!$A:$C,MATCH('VERİ TABANI'!$D11767,'SINIF GÜNLER'!$B:$B,0),MATCH('VERİ TABANI'!$M$1,'SINIF GÜNLER'!$A$1:$C$1,0)),"")</f>
        <v/>
      </c>
      <c r="P11767" s="28" t="str">
        <f t="array" ref="P11767">IFERROR(SEARCH(ÖĞRETMEN,'VERİ TABANI'!G11767,1),"")</f>
        <v/>
      </c>
      <c r="Q11767" s="29" t="str">
        <f t="shared" si="314"/>
        <v/>
      </c>
    </row>
    <row r="11768" spans="13:17">
      <c r="M11768" s="3" t="str">
        <f>IFERROR(INDEX('SINIF GÜNLER'!$A:$C,MATCH('VERİ TABANI'!$D11768,'SINIF GÜNLER'!$B:$B,0),MATCH('VERİ TABANI'!$M$1,'SINIF GÜNLER'!$A$1:$C$1,0)),"")</f>
        <v/>
      </c>
      <c r="P11768" s="28" t="str">
        <f t="array" ref="P11768">IFERROR(SEARCH(ÖĞRETMEN,'VERİ TABANI'!G11768,1),"")</f>
        <v/>
      </c>
      <c r="Q11768" s="29" t="str">
        <f t="shared" si="314"/>
        <v/>
      </c>
    </row>
    <row r="11769" spans="13:17">
      <c r="M11769" s="3" t="str">
        <f>IFERROR(INDEX('SINIF GÜNLER'!$A:$C,MATCH('VERİ TABANI'!$D11769,'SINIF GÜNLER'!$B:$B,0),MATCH('VERİ TABANI'!$M$1,'SINIF GÜNLER'!$A$1:$C$1,0)),"")</f>
        <v/>
      </c>
      <c r="P11769" s="28" t="str">
        <f t="array" ref="P11769">IFERROR(SEARCH(ÖĞRETMEN,'VERİ TABANI'!G11769,1),"")</f>
        <v/>
      </c>
      <c r="Q11769" s="29" t="str">
        <f t="shared" si="314"/>
        <v/>
      </c>
    </row>
    <row r="11770" spans="13:17">
      <c r="M11770" s="3" t="str">
        <f>IFERROR(INDEX('SINIF GÜNLER'!$A:$C,MATCH('VERİ TABANI'!$D11770,'SINIF GÜNLER'!$B:$B,0),MATCH('VERİ TABANI'!$M$1,'SINIF GÜNLER'!$A$1:$C$1,0)),"")</f>
        <v/>
      </c>
      <c r="P11770" s="28" t="str">
        <f t="array" ref="P11770">IFERROR(SEARCH(ÖĞRETMEN,'VERİ TABANI'!G11770,1),"")</f>
        <v/>
      </c>
      <c r="Q11770" s="29" t="str">
        <f t="shared" si="314"/>
        <v/>
      </c>
    </row>
    <row r="11771" spans="13:17">
      <c r="M11771" s="3" t="str">
        <f>IFERROR(INDEX('SINIF GÜNLER'!$A:$C,MATCH('VERİ TABANI'!$D11771,'SINIF GÜNLER'!$B:$B,0),MATCH('VERİ TABANI'!$M$1,'SINIF GÜNLER'!$A$1:$C$1,0)),"")</f>
        <v/>
      </c>
      <c r="P11771" s="28" t="str">
        <f t="array" ref="P11771">IFERROR(SEARCH(ÖĞRETMEN,'VERİ TABANI'!G11771,1),"")</f>
        <v/>
      </c>
      <c r="Q11771" s="29" t="str">
        <f t="shared" si="314"/>
        <v/>
      </c>
    </row>
    <row r="11772" spans="13:17">
      <c r="M11772" s="3" t="str">
        <f>IFERROR(INDEX('SINIF GÜNLER'!$A:$C,MATCH('VERİ TABANI'!$D11772,'SINIF GÜNLER'!$B:$B,0),MATCH('VERİ TABANI'!$M$1,'SINIF GÜNLER'!$A$1:$C$1,0)),"")</f>
        <v/>
      </c>
      <c r="P11772" s="28" t="str">
        <f t="array" ref="P11772">IFERROR(SEARCH(ÖĞRETMEN,'VERİ TABANI'!G11772,1),"")</f>
        <v/>
      </c>
      <c r="Q11772" s="29" t="str">
        <f t="shared" si="314"/>
        <v/>
      </c>
    </row>
    <row r="11773" spans="13:17">
      <c r="M11773" s="3" t="str">
        <f>IFERROR(INDEX('SINIF GÜNLER'!$A:$C,MATCH('VERİ TABANI'!$D11773,'SINIF GÜNLER'!$B:$B,0),MATCH('VERİ TABANI'!$M$1,'SINIF GÜNLER'!$A$1:$C$1,0)),"")</f>
        <v/>
      </c>
      <c r="P11773" s="28" t="str">
        <f t="array" ref="P11773">IFERROR(SEARCH(ÖĞRETMEN,'VERİ TABANI'!G11773,1),"")</f>
        <v/>
      </c>
      <c r="Q11773" s="29" t="str">
        <f t="shared" si="314"/>
        <v/>
      </c>
    </row>
    <row r="11774" spans="13:17">
      <c r="M11774" s="3" t="str">
        <f>IFERROR(INDEX('SINIF GÜNLER'!$A:$C,MATCH('VERİ TABANI'!$D11774,'SINIF GÜNLER'!$B:$B,0),MATCH('VERİ TABANI'!$M$1,'SINIF GÜNLER'!$A$1:$C$1,0)),"")</f>
        <v/>
      </c>
      <c r="P11774" s="28" t="str">
        <f t="array" ref="P11774">IFERROR(SEARCH(ÖĞRETMEN,'VERİ TABANI'!G11774,1),"")</f>
        <v/>
      </c>
      <c r="Q11774" s="29" t="str">
        <f t="shared" si="314"/>
        <v/>
      </c>
    </row>
    <row r="11775" spans="13:17">
      <c r="M11775" s="3" t="str">
        <f>IFERROR(INDEX('SINIF GÜNLER'!$A:$C,MATCH('VERİ TABANI'!$D11775,'SINIF GÜNLER'!$B:$B,0),MATCH('VERİ TABANI'!$M$1,'SINIF GÜNLER'!$A$1:$C$1,0)),"")</f>
        <v/>
      </c>
      <c r="P11775" s="28" t="str">
        <f t="array" ref="P11775">IFERROR(SEARCH(ÖĞRETMEN,'VERİ TABANI'!G11775,1),"")</f>
        <v/>
      </c>
      <c r="Q11775" s="29" t="str">
        <f t="shared" si="314"/>
        <v/>
      </c>
    </row>
    <row r="11776" spans="13:17">
      <c r="M11776" s="3" t="str">
        <f>IFERROR(INDEX('SINIF GÜNLER'!$A:$C,MATCH('VERİ TABANI'!$D11776,'SINIF GÜNLER'!$B:$B,0),MATCH('VERİ TABANI'!$M$1,'SINIF GÜNLER'!$A$1:$C$1,0)),"")</f>
        <v/>
      </c>
      <c r="P11776" s="28" t="str">
        <f t="array" ref="P11776">IFERROR(SEARCH(ÖĞRETMEN,'VERİ TABANI'!G11776,1),"")</f>
        <v/>
      </c>
      <c r="Q11776" s="29" t="str">
        <f t="shared" si="314"/>
        <v/>
      </c>
    </row>
    <row r="11777" spans="13:17">
      <c r="M11777" s="3" t="str">
        <f>IFERROR(INDEX('SINIF GÜNLER'!$A:$C,MATCH('VERİ TABANI'!$D11777,'SINIF GÜNLER'!$B:$B,0),MATCH('VERİ TABANI'!$M$1,'SINIF GÜNLER'!$A$1:$C$1,0)),"")</f>
        <v/>
      </c>
      <c r="P11777" s="28" t="str">
        <f t="array" ref="P11777">IFERROR(SEARCH(ÖĞRETMEN,'VERİ TABANI'!G11777,1),"")</f>
        <v/>
      </c>
      <c r="Q11777" s="29" t="str">
        <f t="shared" si="314"/>
        <v/>
      </c>
    </row>
    <row r="11778" spans="13:17">
      <c r="M11778" s="3" t="str">
        <f>IFERROR(INDEX('SINIF GÜNLER'!$A:$C,MATCH('VERİ TABANI'!$D11778,'SINIF GÜNLER'!$B:$B,0),MATCH('VERİ TABANI'!$M$1,'SINIF GÜNLER'!$A$1:$C$1,0)),"")</f>
        <v/>
      </c>
      <c r="P11778" s="28" t="str">
        <f t="array" ref="P11778">IFERROR(SEARCH(ÖĞRETMEN,'VERİ TABANI'!G11778,1),"")</f>
        <v/>
      </c>
      <c r="Q11778" s="29" t="str">
        <f t="shared" si="314"/>
        <v/>
      </c>
    </row>
    <row r="11779" spans="13:17">
      <c r="M11779" s="3" t="str">
        <f>IFERROR(INDEX('SINIF GÜNLER'!$A:$C,MATCH('VERİ TABANI'!$D11779,'SINIF GÜNLER'!$B:$B,0),MATCH('VERİ TABANI'!$M$1,'SINIF GÜNLER'!$A$1:$C$1,0)),"")</f>
        <v/>
      </c>
      <c r="P11779" s="28" t="str">
        <f t="array" ref="P11779">IFERROR(SEARCH(ÖĞRETMEN,'VERİ TABANI'!G11779,1),"")</f>
        <v/>
      </c>
      <c r="Q11779" s="29" t="str">
        <f t="shared" si="314"/>
        <v/>
      </c>
    </row>
    <row r="11780" spans="13:17">
      <c r="M11780" s="3" t="str">
        <f>IFERROR(INDEX('SINIF GÜNLER'!$A:$C,MATCH('VERİ TABANI'!$D11780,'SINIF GÜNLER'!$B:$B,0),MATCH('VERİ TABANI'!$M$1,'SINIF GÜNLER'!$A$1:$C$1,0)),"")</f>
        <v/>
      </c>
      <c r="P11780" s="28" t="str">
        <f t="array" ref="P11780">IFERROR(SEARCH(ÖĞRETMEN,'VERİ TABANI'!G11780,1),"")</f>
        <v/>
      </c>
      <c r="Q11780" s="29" t="str">
        <f t="shared" si="314"/>
        <v/>
      </c>
    </row>
    <row r="11781" spans="13:17">
      <c r="M11781" s="3" t="str">
        <f>IFERROR(INDEX('SINIF GÜNLER'!$A:$C,MATCH('VERİ TABANI'!$D11781,'SINIF GÜNLER'!$B:$B,0),MATCH('VERİ TABANI'!$M$1,'SINIF GÜNLER'!$A$1:$C$1,0)),"")</f>
        <v/>
      </c>
      <c r="P11781" s="28" t="str">
        <f t="array" ref="P11781">IFERROR(SEARCH(ÖĞRETMEN,'VERİ TABANI'!G11781,1),"")</f>
        <v/>
      </c>
      <c r="Q11781" s="29" t="str">
        <f t="shared" si="314"/>
        <v/>
      </c>
    </row>
    <row r="11782" spans="13:17">
      <c r="M11782" s="3" t="str">
        <f>IFERROR(INDEX('SINIF GÜNLER'!$A:$C,MATCH('VERİ TABANI'!$D11782,'SINIF GÜNLER'!$B:$B,0),MATCH('VERİ TABANI'!$M$1,'SINIF GÜNLER'!$A$1:$C$1,0)),"")</f>
        <v/>
      </c>
      <c r="P11782" s="28" t="str">
        <f t="array" ref="P11782">IFERROR(SEARCH(ÖĞRETMEN,'VERİ TABANI'!G11782,1),"")</f>
        <v/>
      </c>
      <c r="Q11782" s="29" t="str">
        <f t="shared" si="314"/>
        <v/>
      </c>
    </row>
    <row r="11783" spans="13:17">
      <c r="M11783" s="3" t="str">
        <f>IFERROR(INDEX('SINIF GÜNLER'!$A:$C,MATCH('VERİ TABANI'!$D11783,'SINIF GÜNLER'!$B:$B,0),MATCH('VERİ TABANI'!$M$1,'SINIF GÜNLER'!$A$1:$C$1,0)),"")</f>
        <v/>
      </c>
      <c r="P11783" s="28" t="str">
        <f t="array" ref="P11783">IFERROR(SEARCH(ÖĞRETMEN,'VERİ TABANI'!G11783,1),"")</f>
        <v/>
      </c>
      <c r="Q11783" s="29" t="str">
        <f t="shared" si="314"/>
        <v/>
      </c>
    </row>
    <row r="11784" spans="13:17">
      <c r="M11784" s="3" t="str">
        <f>IFERROR(INDEX('SINIF GÜNLER'!$A:$C,MATCH('VERİ TABANI'!$D11784,'SINIF GÜNLER'!$B:$B,0),MATCH('VERİ TABANI'!$M$1,'SINIF GÜNLER'!$A$1:$C$1,0)),"")</f>
        <v/>
      </c>
      <c r="P11784" s="28" t="str">
        <f t="array" ref="P11784">IFERROR(SEARCH(ÖĞRETMEN,'VERİ TABANI'!G11784,1),"")</f>
        <v/>
      </c>
      <c r="Q11784" s="29" t="str">
        <f t="shared" ref="Q11784:Q11847" si="315">IF(P11784="","",ROW())</f>
        <v/>
      </c>
    </row>
    <row r="11785" spans="13:17">
      <c r="M11785" s="3" t="str">
        <f>IFERROR(INDEX('SINIF GÜNLER'!$A:$C,MATCH('VERİ TABANI'!$D11785,'SINIF GÜNLER'!$B:$B,0),MATCH('VERİ TABANI'!$M$1,'SINIF GÜNLER'!$A$1:$C$1,0)),"")</f>
        <v/>
      </c>
      <c r="P11785" s="28" t="str">
        <f t="array" ref="P11785">IFERROR(SEARCH(ÖĞRETMEN,'VERİ TABANI'!G11785,1),"")</f>
        <v/>
      </c>
      <c r="Q11785" s="29" t="str">
        <f t="shared" si="315"/>
        <v/>
      </c>
    </row>
    <row r="11786" spans="13:17">
      <c r="M11786" s="3" t="str">
        <f>IFERROR(INDEX('SINIF GÜNLER'!$A:$C,MATCH('VERİ TABANI'!$D11786,'SINIF GÜNLER'!$B:$B,0),MATCH('VERİ TABANI'!$M$1,'SINIF GÜNLER'!$A$1:$C$1,0)),"")</f>
        <v/>
      </c>
      <c r="P11786" s="28" t="str">
        <f t="array" ref="P11786">IFERROR(SEARCH(ÖĞRETMEN,'VERİ TABANI'!G11786,1),"")</f>
        <v/>
      </c>
      <c r="Q11786" s="29" t="str">
        <f t="shared" si="315"/>
        <v/>
      </c>
    </row>
    <row r="11787" spans="13:17">
      <c r="M11787" s="3" t="str">
        <f>IFERROR(INDEX('SINIF GÜNLER'!$A:$C,MATCH('VERİ TABANI'!$D11787,'SINIF GÜNLER'!$B:$B,0),MATCH('VERİ TABANI'!$M$1,'SINIF GÜNLER'!$A$1:$C$1,0)),"")</f>
        <v/>
      </c>
      <c r="P11787" s="28" t="str">
        <f t="array" ref="P11787">IFERROR(SEARCH(ÖĞRETMEN,'VERİ TABANI'!G11787,1),"")</f>
        <v/>
      </c>
      <c r="Q11787" s="29" t="str">
        <f t="shared" si="315"/>
        <v/>
      </c>
    </row>
    <row r="11788" spans="13:17">
      <c r="M11788" s="3" t="str">
        <f>IFERROR(INDEX('SINIF GÜNLER'!$A:$C,MATCH('VERİ TABANI'!$D11788,'SINIF GÜNLER'!$B:$B,0),MATCH('VERİ TABANI'!$M$1,'SINIF GÜNLER'!$A$1:$C$1,0)),"")</f>
        <v/>
      </c>
      <c r="P11788" s="28" t="str">
        <f t="array" ref="P11788">IFERROR(SEARCH(ÖĞRETMEN,'VERİ TABANI'!G11788,1),"")</f>
        <v/>
      </c>
      <c r="Q11788" s="29" t="str">
        <f t="shared" si="315"/>
        <v/>
      </c>
    </row>
    <row r="11789" spans="13:17">
      <c r="M11789" s="3" t="str">
        <f>IFERROR(INDEX('SINIF GÜNLER'!$A:$C,MATCH('VERİ TABANI'!$D11789,'SINIF GÜNLER'!$B:$B,0),MATCH('VERİ TABANI'!$M$1,'SINIF GÜNLER'!$A$1:$C$1,0)),"")</f>
        <v/>
      </c>
      <c r="P11789" s="28" t="str">
        <f t="array" ref="P11789">IFERROR(SEARCH(ÖĞRETMEN,'VERİ TABANI'!G11789,1),"")</f>
        <v/>
      </c>
      <c r="Q11789" s="29" t="str">
        <f t="shared" si="315"/>
        <v/>
      </c>
    </row>
    <row r="11790" spans="13:17">
      <c r="M11790" s="3" t="str">
        <f>IFERROR(INDEX('SINIF GÜNLER'!$A:$C,MATCH('VERİ TABANI'!$D11790,'SINIF GÜNLER'!$B:$B,0),MATCH('VERİ TABANI'!$M$1,'SINIF GÜNLER'!$A$1:$C$1,0)),"")</f>
        <v/>
      </c>
      <c r="P11790" s="28" t="str">
        <f t="array" ref="P11790">IFERROR(SEARCH(ÖĞRETMEN,'VERİ TABANI'!G11790,1),"")</f>
        <v/>
      </c>
      <c r="Q11790" s="29" t="str">
        <f t="shared" si="315"/>
        <v/>
      </c>
    </row>
    <row r="11791" spans="13:17">
      <c r="M11791" s="3" t="str">
        <f>IFERROR(INDEX('SINIF GÜNLER'!$A:$C,MATCH('VERİ TABANI'!$D11791,'SINIF GÜNLER'!$B:$B,0),MATCH('VERİ TABANI'!$M$1,'SINIF GÜNLER'!$A$1:$C$1,0)),"")</f>
        <v/>
      </c>
      <c r="P11791" s="28" t="str">
        <f t="array" ref="P11791">IFERROR(SEARCH(ÖĞRETMEN,'VERİ TABANI'!G11791,1),"")</f>
        <v/>
      </c>
      <c r="Q11791" s="29" t="str">
        <f t="shared" si="315"/>
        <v/>
      </c>
    </row>
    <row r="11792" spans="13:17">
      <c r="M11792" s="3" t="str">
        <f>IFERROR(INDEX('SINIF GÜNLER'!$A:$C,MATCH('VERİ TABANI'!$D11792,'SINIF GÜNLER'!$B:$B,0),MATCH('VERİ TABANI'!$M$1,'SINIF GÜNLER'!$A$1:$C$1,0)),"")</f>
        <v/>
      </c>
      <c r="P11792" s="28" t="str">
        <f t="array" ref="P11792">IFERROR(SEARCH(ÖĞRETMEN,'VERİ TABANI'!G11792,1),"")</f>
        <v/>
      </c>
      <c r="Q11792" s="29" t="str">
        <f t="shared" si="315"/>
        <v/>
      </c>
    </row>
    <row r="11793" spans="13:17">
      <c r="M11793" s="3" t="str">
        <f>IFERROR(INDEX('SINIF GÜNLER'!$A:$C,MATCH('VERİ TABANI'!$D11793,'SINIF GÜNLER'!$B:$B,0),MATCH('VERİ TABANI'!$M$1,'SINIF GÜNLER'!$A$1:$C$1,0)),"")</f>
        <v/>
      </c>
      <c r="P11793" s="28" t="str">
        <f t="array" ref="P11793">IFERROR(SEARCH(ÖĞRETMEN,'VERİ TABANI'!G11793,1),"")</f>
        <v/>
      </c>
      <c r="Q11793" s="29" t="str">
        <f t="shared" si="315"/>
        <v/>
      </c>
    </row>
    <row r="11794" spans="13:17">
      <c r="M11794" s="3" t="str">
        <f>IFERROR(INDEX('SINIF GÜNLER'!$A:$C,MATCH('VERİ TABANI'!$D11794,'SINIF GÜNLER'!$B:$B,0),MATCH('VERİ TABANI'!$M$1,'SINIF GÜNLER'!$A$1:$C$1,0)),"")</f>
        <v/>
      </c>
      <c r="P11794" s="28" t="str">
        <f t="array" ref="P11794">IFERROR(SEARCH(ÖĞRETMEN,'VERİ TABANI'!G11794,1),"")</f>
        <v/>
      </c>
      <c r="Q11794" s="29" t="str">
        <f t="shared" si="315"/>
        <v/>
      </c>
    </row>
    <row r="11795" spans="13:17">
      <c r="M11795" s="3" t="str">
        <f>IFERROR(INDEX('SINIF GÜNLER'!$A:$C,MATCH('VERİ TABANI'!$D11795,'SINIF GÜNLER'!$B:$B,0),MATCH('VERİ TABANI'!$M$1,'SINIF GÜNLER'!$A$1:$C$1,0)),"")</f>
        <v/>
      </c>
      <c r="P11795" s="28" t="str">
        <f t="array" ref="P11795">IFERROR(SEARCH(ÖĞRETMEN,'VERİ TABANI'!G11795,1),"")</f>
        <v/>
      </c>
      <c r="Q11795" s="29" t="str">
        <f t="shared" si="315"/>
        <v/>
      </c>
    </row>
    <row r="11796" spans="13:17">
      <c r="M11796" s="3" t="str">
        <f>IFERROR(INDEX('SINIF GÜNLER'!$A:$C,MATCH('VERİ TABANI'!$D11796,'SINIF GÜNLER'!$B:$B,0),MATCH('VERİ TABANI'!$M$1,'SINIF GÜNLER'!$A$1:$C$1,0)),"")</f>
        <v/>
      </c>
      <c r="P11796" s="28" t="str">
        <f t="array" ref="P11796">IFERROR(SEARCH(ÖĞRETMEN,'VERİ TABANI'!G11796,1),"")</f>
        <v/>
      </c>
      <c r="Q11796" s="29" t="str">
        <f t="shared" si="315"/>
        <v/>
      </c>
    </row>
    <row r="11797" spans="13:17">
      <c r="M11797" s="3" t="str">
        <f>IFERROR(INDEX('SINIF GÜNLER'!$A:$C,MATCH('VERİ TABANI'!$D11797,'SINIF GÜNLER'!$B:$B,0),MATCH('VERİ TABANI'!$M$1,'SINIF GÜNLER'!$A$1:$C$1,0)),"")</f>
        <v/>
      </c>
      <c r="P11797" s="28" t="str">
        <f t="array" ref="P11797">IFERROR(SEARCH(ÖĞRETMEN,'VERİ TABANI'!G11797,1),"")</f>
        <v/>
      </c>
      <c r="Q11797" s="29" t="str">
        <f t="shared" si="315"/>
        <v/>
      </c>
    </row>
    <row r="11798" spans="13:17">
      <c r="M11798" s="3" t="str">
        <f>IFERROR(INDEX('SINIF GÜNLER'!$A:$C,MATCH('VERİ TABANI'!$D11798,'SINIF GÜNLER'!$B:$B,0),MATCH('VERİ TABANI'!$M$1,'SINIF GÜNLER'!$A$1:$C$1,0)),"")</f>
        <v/>
      </c>
      <c r="P11798" s="28" t="str">
        <f t="array" ref="P11798">IFERROR(SEARCH(ÖĞRETMEN,'VERİ TABANI'!G11798,1),"")</f>
        <v/>
      </c>
      <c r="Q11798" s="29" t="str">
        <f t="shared" si="315"/>
        <v/>
      </c>
    </row>
    <row r="11799" spans="13:17">
      <c r="M11799" s="3" t="str">
        <f>IFERROR(INDEX('SINIF GÜNLER'!$A:$C,MATCH('VERİ TABANI'!$D11799,'SINIF GÜNLER'!$B:$B,0),MATCH('VERİ TABANI'!$M$1,'SINIF GÜNLER'!$A$1:$C$1,0)),"")</f>
        <v/>
      </c>
      <c r="P11799" s="28" t="str">
        <f t="array" ref="P11799">IFERROR(SEARCH(ÖĞRETMEN,'VERİ TABANI'!G11799,1),"")</f>
        <v/>
      </c>
      <c r="Q11799" s="29" t="str">
        <f t="shared" si="315"/>
        <v/>
      </c>
    </row>
    <row r="11800" spans="13:17">
      <c r="M11800" s="3" t="str">
        <f>IFERROR(INDEX('SINIF GÜNLER'!$A:$C,MATCH('VERİ TABANI'!$D11800,'SINIF GÜNLER'!$B:$B,0),MATCH('VERİ TABANI'!$M$1,'SINIF GÜNLER'!$A$1:$C$1,0)),"")</f>
        <v/>
      </c>
      <c r="P11800" s="28" t="str">
        <f t="array" ref="P11800">IFERROR(SEARCH(ÖĞRETMEN,'VERİ TABANI'!G11800,1),"")</f>
        <v/>
      </c>
      <c r="Q11800" s="29" t="str">
        <f t="shared" si="315"/>
        <v/>
      </c>
    </row>
    <row r="11801" spans="13:17">
      <c r="M11801" s="3" t="str">
        <f>IFERROR(INDEX('SINIF GÜNLER'!$A:$C,MATCH('VERİ TABANI'!$D11801,'SINIF GÜNLER'!$B:$B,0),MATCH('VERİ TABANI'!$M$1,'SINIF GÜNLER'!$A$1:$C$1,0)),"")</f>
        <v/>
      </c>
      <c r="P11801" s="28" t="str">
        <f t="array" ref="P11801">IFERROR(SEARCH(ÖĞRETMEN,'VERİ TABANI'!G11801,1),"")</f>
        <v/>
      </c>
      <c r="Q11801" s="29" t="str">
        <f t="shared" si="315"/>
        <v/>
      </c>
    </row>
    <row r="11802" spans="13:17">
      <c r="M11802" s="3" t="str">
        <f>IFERROR(INDEX('SINIF GÜNLER'!$A:$C,MATCH('VERİ TABANI'!$D11802,'SINIF GÜNLER'!$B:$B,0),MATCH('VERİ TABANI'!$M$1,'SINIF GÜNLER'!$A$1:$C$1,0)),"")</f>
        <v/>
      </c>
      <c r="P11802" s="28" t="str">
        <f t="array" ref="P11802">IFERROR(SEARCH(ÖĞRETMEN,'VERİ TABANI'!G11802,1),"")</f>
        <v/>
      </c>
      <c r="Q11802" s="29" t="str">
        <f t="shared" si="315"/>
        <v/>
      </c>
    </row>
    <row r="11803" spans="13:17">
      <c r="M11803" s="3" t="str">
        <f>IFERROR(INDEX('SINIF GÜNLER'!$A:$C,MATCH('VERİ TABANI'!$D11803,'SINIF GÜNLER'!$B:$B,0),MATCH('VERİ TABANI'!$M$1,'SINIF GÜNLER'!$A$1:$C$1,0)),"")</f>
        <v/>
      </c>
      <c r="P11803" s="28" t="str">
        <f t="array" ref="P11803">IFERROR(SEARCH(ÖĞRETMEN,'VERİ TABANI'!G11803,1),"")</f>
        <v/>
      </c>
      <c r="Q11803" s="29" t="str">
        <f t="shared" si="315"/>
        <v/>
      </c>
    </row>
    <row r="11804" spans="13:17">
      <c r="M11804" s="3" t="str">
        <f>IFERROR(INDEX('SINIF GÜNLER'!$A:$C,MATCH('VERİ TABANI'!$D11804,'SINIF GÜNLER'!$B:$B,0),MATCH('VERİ TABANI'!$M$1,'SINIF GÜNLER'!$A$1:$C$1,0)),"")</f>
        <v/>
      </c>
      <c r="P11804" s="28" t="str">
        <f t="array" ref="P11804">IFERROR(SEARCH(ÖĞRETMEN,'VERİ TABANI'!G11804,1),"")</f>
        <v/>
      </c>
      <c r="Q11804" s="29" t="str">
        <f t="shared" si="315"/>
        <v/>
      </c>
    </row>
    <row r="11805" spans="13:17">
      <c r="M11805" s="3" t="str">
        <f>IFERROR(INDEX('SINIF GÜNLER'!$A:$C,MATCH('VERİ TABANI'!$D11805,'SINIF GÜNLER'!$B:$B,0),MATCH('VERİ TABANI'!$M$1,'SINIF GÜNLER'!$A$1:$C$1,0)),"")</f>
        <v/>
      </c>
      <c r="P11805" s="28" t="str">
        <f t="array" ref="P11805">IFERROR(SEARCH(ÖĞRETMEN,'VERİ TABANI'!G11805,1),"")</f>
        <v/>
      </c>
      <c r="Q11805" s="29" t="str">
        <f t="shared" si="315"/>
        <v/>
      </c>
    </row>
    <row r="11806" spans="13:17">
      <c r="M11806" s="3" t="str">
        <f>IFERROR(INDEX('SINIF GÜNLER'!$A:$C,MATCH('VERİ TABANI'!$D11806,'SINIF GÜNLER'!$B:$B,0),MATCH('VERİ TABANI'!$M$1,'SINIF GÜNLER'!$A$1:$C$1,0)),"")</f>
        <v/>
      </c>
      <c r="P11806" s="28" t="str">
        <f t="array" ref="P11806">IFERROR(SEARCH(ÖĞRETMEN,'VERİ TABANI'!G11806,1),"")</f>
        <v/>
      </c>
      <c r="Q11806" s="29" t="str">
        <f t="shared" si="315"/>
        <v/>
      </c>
    </row>
    <row r="11807" spans="13:17">
      <c r="M11807" s="3" t="str">
        <f>IFERROR(INDEX('SINIF GÜNLER'!$A:$C,MATCH('VERİ TABANI'!$D11807,'SINIF GÜNLER'!$B:$B,0),MATCH('VERİ TABANI'!$M$1,'SINIF GÜNLER'!$A$1:$C$1,0)),"")</f>
        <v/>
      </c>
      <c r="P11807" s="28" t="str">
        <f t="array" ref="P11807">IFERROR(SEARCH(ÖĞRETMEN,'VERİ TABANI'!G11807,1),"")</f>
        <v/>
      </c>
      <c r="Q11807" s="29" t="str">
        <f t="shared" si="315"/>
        <v/>
      </c>
    </row>
    <row r="11808" spans="13:17">
      <c r="M11808" s="3" t="str">
        <f>IFERROR(INDEX('SINIF GÜNLER'!$A:$C,MATCH('VERİ TABANI'!$D11808,'SINIF GÜNLER'!$B:$B,0),MATCH('VERİ TABANI'!$M$1,'SINIF GÜNLER'!$A$1:$C$1,0)),"")</f>
        <v/>
      </c>
      <c r="P11808" s="28" t="str">
        <f t="array" ref="P11808">IFERROR(SEARCH(ÖĞRETMEN,'VERİ TABANI'!G11808,1),"")</f>
        <v/>
      </c>
      <c r="Q11808" s="29" t="str">
        <f t="shared" si="315"/>
        <v/>
      </c>
    </row>
    <row r="11809" spans="13:17">
      <c r="M11809" s="3" t="str">
        <f>IFERROR(INDEX('SINIF GÜNLER'!$A:$C,MATCH('VERİ TABANI'!$D11809,'SINIF GÜNLER'!$B:$B,0),MATCH('VERİ TABANI'!$M$1,'SINIF GÜNLER'!$A$1:$C$1,0)),"")</f>
        <v/>
      </c>
      <c r="P11809" s="28" t="str">
        <f t="array" ref="P11809">IFERROR(SEARCH(ÖĞRETMEN,'VERİ TABANI'!G11809,1),"")</f>
        <v/>
      </c>
      <c r="Q11809" s="29" t="str">
        <f t="shared" si="315"/>
        <v/>
      </c>
    </row>
    <row r="11810" spans="13:17">
      <c r="M11810" s="3" t="str">
        <f>IFERROR(INDEX('SINIF GÜNLER'!$A:$C,MATCH('VERİ TABANI'!$D11810,'SINIF GÜNLER'!$B:$B,0),MATCH('VERİ TABANI'!$M$1,'SINIF GÜNLER'!$A$1:$C$1,0)),"")</f>
        <v/>
      </c>
      <c r="P11810" s="28" t="str">
        <f t="array" ref="P11810">IFERROR(SEARCH(ÖĞRETMEN,'VERİ TABANI'!G11810,1),"")</f>
        <v/>
      </c>
      <c r="Q11810" s="29" t="str">
        <f t="shared" si="315"/>
        <v/>
      </c>
    </row>
    <row r="11811" spans="13:17">
      <c r="M11811" s="3" t="str">
        <f>IFERROR(INDEX('SINIF GÜNLER'!$A:$C,MATCH('VERİ TABANI'!$D11811,'SINIF GÜNLER'!$B:$B,0),MATCH('VERİ TABANI'!$M$1,'SINIF GÜNLER'!$A$1:$C$1,0)),"")</f>
        <v/>
      </c>
      <c r="P11811" s="28" t="str">
        <f t="array" ref="P11811">IFERROR(SEARCH(ÖĞRETMEN,'VERİ TABANI'!G11811,1),"")</f>
        <v/>
      </c>
      <c r="Q11811" s="29" t="str">
        <f t="shared" si="315"/>
        <v/>
      </c>
    </row>
    <row r="11812" spans="13:17">
      <c r="M11812" s="3" t="str">
        <f>IFERROR(INDEX('SINIF GÜNLER'!$A:$C,MATCH('VERİ TABANI'!$D11812,'SINIF GÜNLER'!$B:$B,0),MATCH('VERİ TABANI'!$M$1,'SINIF GÜNLER'!$A$1:$C$1,0)),"")</f>
        <v/>
      </c>
      <c r="P11812" s="28" t="str">
        <f t="array" ref="P11812">IFERROR(SEARCH(ÖĞRETMEN,'VERİ TABANI'!G11812,1),"")</f>
        <v/>
      </c>
      <c r="Q11812" s="29" t="str">
        <f t="shared" si="315"/>
        <v/>
      </c>
    </row>
    <row r="11813" spans="13:17">
      <c r="M11813" s="3" t="str">
        <f>IFERROR(INDEX('SINIF GÜNLER'!$A:$C,MATCH('VERİ TABANI'!$D11813,'SINIF GÜNLER'!$B:$B,0),MATCH('VERİ TABANI'!$M$1,'SINIF GÜNLER'!$A$1:$C$1,0)),"")</f>
        <v/>
      </c>
      <c r="P11813" s="28" t="str">
        <f t="array" ref="P11813">IFERROR(SEARCH(ÖĞRETMEN,'VERİ TABANI'!G11813,1),"")</f>
        <v/>
      </c>
      <c r="Q11813" s="29" t="str">
        <f t="shared" si="315"/>
        <v/>
      </c>
    </row>
    <row r="11814" spans="13:17">
      <c r="M11814" s="3" t="str">
        <f>IFERROR(INDEX('SINIF GÜNLER'!$A:$C,MATCH('VERİ TABANI'!$D11814,'SINIF GÜNLER'!$B:$B,0),MATCH('VERİ TABANI'!$M$1,'SINIF GÜNLER'!$A$1:$C$1,0)),"")</f>
        <v/>
      </c>
      <c r="P11814" s="28" t="str">
        <f t="array" ref="P11814">IFERROR(SEARCH(ÖĞRETMEN,'VERİ TABANI'!G11814,1),"")</f>
        <v/>
      </c>
      <c r="Q11814" s="29" t="str">
        <f t="shared" si="315"/>
        <v/>
      </c>
    </row>
    <row r="11815" spans="13:17">
      <c r="M11815" s="3" t="str">
        <f>IFERROR(INDEX('SINIF GÜNLER'!$A:$C,MATCH('VERİ TABANI'!$D11815,'SINIF GÜNLER'!$B:$B,0),MATCH('VERİ TABANI'!$M$1,'SINIF GÜNLER'!$A$1:$C$1,0)),"")</f>
        <v/>
      </c>
      <c r="P11815" s="28" t="str">
        <f t="array" ref="P11815">IFERROR(SEARCH(ÖĞRETMEN,'VERİ TABANI'!G11815,1),"")</f>
        <v/>
      </c>
      <c r="Q11815" s="29" t="str">
        <f t="shared" si="315"/>
        <v/>
      </c>
    </row>
    <row r="11816" spans="13:17">
      <c r="M11816" s="3" t="str">
        <f>IFERROR(INDEX('SINIF GÜNLER'!$A:$C,MATCH('VERİ TABANI'!$D11816,'SINIF GÜNLER'!$B:$B,0),MATCH('VERİ TABANI'!$M$1,'SINIF GÜNLER'!$A$1:$C$1,0)),"")</f>
        <v/>
      </c>
      <c r="P11816" s="28" t="str">
        <f t="array" ref="P11816">IFERROR(SEARCH(ÖĞRETMEN,'VERİ TABANI'!G11816,1),"")</f>
        <v/>
      </c>
      <c r="Q11816" s="29" t="str">
        <f t="shared" si="315"/>
        <v/>
      </c>
    </row>
    <row r="11817" spans="13:17">
      <c r="M11817" s="3" t="str">
        <f>IFERROR(INDEX('SINIF GÜNLER'!$A:$C,MATCH('VERİ TABANI'!$D11817,'SINIF GÜNLER'!$B:$B,0),MATCH('VERİ TABANI'!$M$1,'SINIF GÜNLER'!$A$1:$C$1,0)),"")</f>
        <v/>
      </c>
      <c r="P11817" s="28" t="str">
        <f t="array" ref="P11817">IFERROR(SEARCH(ÖĞRETMEN,'VERİ TABANI'!G11817,1),"")</f>
        <v/>
      </c>
      <c r="Q11817" s="29" t="str">
        <f t="shared" si="315"/>
        <v/>
      </c>
    </row>
    <row r="11818" spans="13:17">
      <c r="M11818" s="3" t="str">
        <f>IFERROR(INDEX('SINIF GÜNLER'!$A:$C,MATCH('VERİ TABANI'!$D11818,'SINIF GÜNLER'!$B:$B,0),MATCH('VERİ TABANI'!$M$1,'SINIF GÜNLER'!$A$1:$C$1,0)),"")</f>
        <v/>
      </c>
      <c r="P11818" s="28" t="str">
        <f t="array" ref="P11818">IFERROR(SEARCH(ÖĞRETMEN,'VERİ TABANI'!G11818,1),"")</f>
        <v/>
      </c>
      <c r="Q11818" s="29" t="str">
        <f t="shared" si="315"/>
        <v/>
      </c>
    </row>
    <row r="11819" spans="13:17">
      <c r="M11819" s="3" t="str">
        <f>IFERROR(INDEX('SINIF GÜNLER'!$A:$C,MATCH('VERİ TABANI'!$D11819,'SINIF GÜNLER'!$B:$B,0),MATCH('VERİ TABANI'!$M$1,'SINIF GÜNLER'!$A$1:$C$1,0)),"")</f>
        <v/>
      </c>
      <c r="P11819" s="28" t="str">
        <f t="array" ref="P11819">IFERROR(SEARCH(ÖĞRETMEN,'VERİ TABANI'!G11819,1),"")</f>
        <v/>
      </c>
      <c r="Q11819" s="29" t="str">
        <f t="shared" si="315"/>
        <v/>
      </c>
    </row>
    <row r="11820" spans="13:17">
      <c r="M11820" s="3" t="str">
        <f>IFERROR(INDEX('SINIF GÜNLER'!$A:$C,MATCH('VERİ TABANI'!$D11820,'SINIF GÜNLER'!$B:$B,0),MATCH('VERİ TABANI'!$M$1,'SINIF GÜNLER'!$A$1:$C$1,0)),"")</f>
        <v/>
      </c>
      <c r="P11820" s="28" t="str">
        <f t="array" ref="P11820">IFERROR(SEARCH(ÖĞRETMEN,'VERİ TABANI'!G11820,1),"")</f>
        <v/>
      </c>
      <c r="Q11820" s="29" t="str">
        <f t="shared" si="315"/>
        <v/>
      </c>
    </row>
    <row r="11821" spans="13:17">
      <c r="M11821" s="3" t="str">
        <f>IFERROR(INDEX('SINIF GÜNLER'!$A:$C,MATCH('VERİ TABANI'!$D11821,'SINIF GÜNLER'!$B:$B,0),MATCH('VERİ TABANI'!$M$1,'SINIF GÜNLER'!$A$1:$C$1,0)),"")</f>
        <v/>
      </c>
      <c r="P11821" s="28" t="str">
        <f t="array" ref="P11821">IFERROR(SEARCH(ÖĞRETMEN,'VERİ TABANI'!G11821,1),"")</f>
        <v/>
      </c>
      <c r="Q11821" s="29" t="str">
        <f t="shared" si="315"/>
        <v/>
      </c>
    </row>
    <row r="11822" spans="13:17">
      <c r="M11822" s="3" t="str">
        <f>IFERROR(INDEX('SINIF GÜNLER'!$A:$C,MATCH('VERİ TABANI'!$D11822,'SINIF GÜNLER'!$B:$B,0),MATCH('VERİ TABANI'!$M$1,'SINIF GÜNLER'!$A$1:$C$1,0)),"")</f>
        <v/>
      </c>
      <c r="P11822" s="28" t="str">
        <f t="array" ref="P11822">IFERROR(SEARCH(ÖĞRETMEN,'VERİ TABANI'!G11822,1),"")</f>
        <v/>
      </c>
      <c r="Q11822" s="29" t="str">
        <f t="shared" si="315"/>
        <v/>
      </c>
    </row>
    <row r="11823" spans="13:17">
      <c r="M11823" s="3" t="str">
        <f>IFERROR(INDEX('SINIF GÜNLER'!$A:$C,MATCH('VERİ TABANI'!$D11823,'SINIF GÜNLER'!$B:$B,0),MATCH('VERİ TABANI'!$M$1,'SINIF GÜNLER'!$A$1:$C$1,0)),"")</f>
        <v/>
      </c>
      <c r="P11823" s="28" t="str">
        <f t="array" ref="P11823">IFERROR(SEARCH(ÖĞRETMEN,'VERİ TABANI'!G11823,1),"")</f>
        <v/>
      </c>
      <c r="Q11823" s="29" t="str">
        <f t="shared" si="315"/>
        <v/>
      </c>
    </row>
    <row r="11824" spans="13:17">
      <c r="M11824" s="3" t="str">
        <f>IFERROR(INDEX('SINIF GÜNLER'!$A:$C,MATCH('VERİ TABANI'!$D11824,'SINIF GÜNLER'!$B:$B,0),MATCH('VERİ TABANI'!$M$1,'SINIF GÜNLER'!$A$1:$C$1,0)),"")</f>
        <v/>
      </c>
      <c r="P11824" s="28" t="str">
        <f t="array" ref="P11824">IFERROR(SEARCH(ÖĞRETMEN,'VERİ TABANI'!G11824,1),"")</f>
        <v/>
      </c>
      <c r="Q11824" s="29" t="str">
        <f t="shared" si="315"/>
        <v/>
      </c>
    </row>
    <row r="11825" spans="13:17">
      <c r="M11825" s="3" t="str">
        <f>IFERROR(INDEX('SINIF GÜNLER'!$A:$C,MATCH('VERİ TABANI'!$D11825,'SINIF GÜNLER'!$B:$B,0),MATCH('VERİ TABANI'!$M$1,'SINIF GÜNLER'!$A$1:$C$1,0)),"")</f>
        <v/>
      </c>
      <c r="P11825" s="28" t="str">
        <f t="array" ref="P11825">IFERROR(SEARCH(ÖĞRETMEN,'VERİ TABANI'!G11825,1),"")</f>
        <v/>
      </c>
      <c r="Q11825" s="29" t="str">
        <f t="shared" si="315"/>
        <v/>
      </c>
    </row>
    <row r="11826" spans="13:17">
      <c r="M11826" s="3" t="str">
        <f>IFERROR(INDEX('SINIF GÜNLER'!$A:$C,MATCH('VERİ TABANI'!$D11826,'SINIF GÜNLER'!$B:$B,0),MATCH('VERİ TABANI'!$M$1,'SINIF GÜNLER'!$A$1:$C$1,0)),"")</f>
        <v/>
      </c>
      <c r="P11826" s="28" t="str">
        <f t="array" ref="P11826">IFERROR(SEARCH(ÖĞRETMEN,'VERİ TABANI'!G11826,1),"")</f>
        <v/>
      </c>
      <c r="Q11826" s="29" t="str">
        <f t="shared" si="315"/>
        <v/>
      </c>
    </row>
    <row r="11827" spans="13:17">
      <c r="M11827" s="3" t="str">
        <f>IFERROR(INDEX('SINIF GÜNLER'!$A:$C,MATCH('VERİ TABANI'!$D11827,'SINIF GÜNLER'!$B:$B,0),MATCH('VERİ TABANI'!$M$1,'SINIF GÜNLER'!$A$1:$C$1,0)),"")</f>
        <v/>
      </c>
      <c r="P11827" s="28" t="str">
        <f t="array" ref="P11827">IFERROR(SEARCH(ÖĞRETMEN,'VERİ TABANI'!G11827,1),"")</f>
        <v/>
      </c>
      <c r="Q11827" s="29" t="str">
        <f t="shared" si="315"/>
        <v/>
      </c>
    </row>
    <row r="11828" spans="13:17">
      <c r="M11828" s="3" t="str">
        <f>IFERROR(INDEX('SINIF GÜNLER'!$A:$C,MATCH('VERİ TABANI'!$D11828,'SINIF GÜNLER'!$B:$B,0),MATCH('VERİ TABANI'!$M$1,'SINIF GÜNLER'!$A$1:$C$1,0)),"")</f>
        <v/>
      </c>
      <c r="P11828" s="28" t="str">
        <f t="array" ref="P11828">IFERROR(SEARCH(ÖĞRETMEN,'VERİ TABANI'!G11828,1),"")</f>
        <v/>
      </c>
      <c r="Q11828" s="29" t="str">
        <f t="shared" si="315"/>
        <v/>
      </c>
    </row>
    <row r="11829" spans="13:17">
      <c r="M11829" s="3" t="str">
        <f>IFERROR(INDEX('SINIF GÜNLER'!$A:$C,MATCH('VERİ TABANI'!$D11829,'SINIF GÜNLER'!$B:$B,0),MATCH('VERİ TABANI'!$M$1,'SINIF GÜNLER'!$A$1:$C$1,0)),"")</f>
        <v/>
      </c>
      <c r="P11829" s="28" t="str">
        <f t="array" ref="P11829">IFERROR(SEARCH(ÖĞRETMEN,'VERİ TABANI'!G11829,1),"")</f>
        <v/>
      </c>
      <c r="Q11829" s="29" t="str">
        <f t="shared" si="315"/>
        <v/>
      </c>
    </row>
    <row r="11830" spans="13:17">
      <c r="M11830" s="3" t="str">
        <f>IFERROR(INDEX('SINIF GÜNLER'!$A:$C,MATCH('VERİ TABANI'!$D11830,'SINIF GÜNLER'!$B:$B,0),MATCH('VERİ TABANI'!$M$1,'SINIF GÜNLER'!$A$1:$C$1,0)),"")</f>
        <v/>
      </c>
      <c r="P11830" s="28" t="str">
        <f t="array" ref="P11830">IFERROR(SEARCH(ÖĞRETMEN,'VERİ TABANI'!G11830,1),"")</f>
        <v/>
      </c>
      <c r="Q11830" s="29" t="str">
        <f t="shared" si="315"/>
        <v/>
      </c>
    </row>
    <row r="11831" spans="13:17">
      <c r="M11831" s="3" t="str">
        <f>IFERROR(INDEX('SINIF GÜNLER'!$A:$C,MATCH('VERİ TABANI'!$D11831,'SINIF GÜNLER'!$B:$B,0),MATCH('VERİ TABANI'!$M$1,'SINIF GÜNLER'!$A$1:$C$1,0)),"")</f>
        <v/>
      </c>
      <c r="P11831" s="28" t="str">
        <f t="array" ref="P11831">IFERROR(SEARCH(ÖĞRETMEN,'VERİ TABANI'!G11831,1),"")</f>
        <v/>
      </c>
      <c r="Q11831" s="29" t="str">
        <f t="shared" si="315"/>
        <v/>
      </c>
    </row>
    <row r="11832" spans="13:17">
      <c r="M11832" s="3" t="str">
        <f>IFERROR(INDEX('SINIF GÜNLER'!$A:$C,MATCH('VERİ TABANI'!$D11832,'SINIF GÜNLER'!$B:$B,0),MATCH('VERİ TABANI'!$M$1,'SINIF GÜNLER'!$A$1:$C$1,0)),"")</f>
        <v/>
      </c>
      <c r="P11832" s="28" t="str">
        <f t="array" ref="P11832">IFERROR(SEARCH(ÖĞRETMEN,'VERİ TABANI'!G11832,1),"")</f>
        <v/>
      </c>
      <c r="Q11832" s="29" t="str">
        <f t="shared" si="315"/>
        <v/>
      </c>
    </row>
    <row r="11833" spans="13:17">
      <c r="M11833" s="3" t="str">
        <f>IFERROR(INDEX('SINIF GÜNLER'!$A:$C,MATCH('VERİ TABANI'!$D11833,'SINIF GÜNLER'!$B:$B,0),MATCH('VERİ TABANI'!$M$1,'SINIF GÜNLER'!$A$1:$C$1,0)),"")</f>
        <v/>
      </c>
      <c r="P11833" s="28" t="str">
        <f t="array" ref="P11833">IFERROR(SEARCH(ÖĞRETMEN,'VERİ TABANI'!G11833,1),"")</f>
        <v/>
      </c>
      <c r="Q11833" s="29" t="str">
        <f t="shared" si="315"/>
        <v/>
      </c>
    </row>
    <row r="11834" spans="13:17">
      <c r="M11834" s="3" t="str">
        <f>IFERROR(INDEX('SINIF GÜNLER'!$A:$C,MATCH('VERİ TABANI'!$D11834,'SINIF GÜNLER'!$B:$B,0),MATCH('VERİ TABANI'!$M$1,'SINIF GÜNLER'!$A$1:$C$1,0)),"")</f>
        <v/>
      </c>
      <c r="P11834" s="28" t="str">
        <f t="array" ref="P11834">IFERROR(SEARCH(ÖĞRETMEN,'VERİ TABANI'!G11834,1),"")</f>
        <v/>
      </c>
      <c r="Q11834" s="29" t="str">
        <f t="shared" si="315"/>
        <v/>
      </c>
    </row>
    <row r="11835" spans="13:17">
      <c r="M11835" s="3" t="str">
        <f>IFERROR(INDEX('SINIF GÜNLER'!$A:$C,MATCH('VERİ TABANI'!$D11835,'SINIF GÜNLER'!$B:$B,0),MATCH('VERİ TABANI'!$M$1,'SINIF GÜNLER'!$A$1:$C$1,0)),"")</f>
        <v/>
      </c>
      <c r="P11835" s="28" t="str">
        <f t="array" ref="P11835">IFERROR(SEARCH(ÖĞRETMEN,'VERİ TABANI'!G11835,1),"")</f>
        <v/>
      </c>
      <c r="Q11835" s="29" t="str">
        <f t="shared" si="315"/>
        <v/>
      </c>
    </row>
    <row r="11836" spans="13:17">
      <c r="M11836" s="3" t="str">
        <f>IFERROR(INDEX('SINIF GÜNLER'!$A:$C,MATCH('VERİ TABANI'!$D11836,'SINIF GÜNLER'!$B:$B,0),MATCH('VERİ TABANI'!$M$1,'SINIF GÜNLER'!$A$1:$C$1,0)),"")</f>
        <v/>
      </c>
      <c r="P11836" s="28" t="str">
        <f t="array" ref="P11836">IFERROR(SEARCH(ÖĞRETMEN,'VERİ TABANI'!G11836,1),"")</f>
        <v/>
      </c>
      <c r="Q11836" s="29" t="str">
        <f t="shared" si="315"/>
        <v/>
      </c>
    </row>
    <row r="11837" spans="13:17">
      <c r="M11837" s="3" t="str">
        <f>IFERROR(INDEX('SINIF GÜNLER'!$A:$C,MATCH('VERİ TABANI'!$D11837,'SINIF GÜNLER'!$B:$B,0),MATCH('VERİ TABANI'!$M$1,'SINIF GÜNLER'!$A$1:$C$1,0)),"")</f>
        <v/>
      </c>
      <c r="P11837" s="28" t="str">
        <f t="array" ref="P11837">IFERROR(SEARCH(ÖĞRETMEN,'VERİ TABANI'!G11837,1),"")</f>
        <v/>
      </c>
      <c r="Q11837" s="29" t="str">
        <f t="shared" si="315"/>
        <v/>
      </c>
    </row>
    <row r="11838" spans="13:17">
      <c r="M11838" s="3" t="str">
        <f>IFERROR(INDEX('SINIF GÜNLER'!$A:$C,MATCH('VERİ TABANI'!$D11838,'SINIF GÜNLER'!$B:$B,0),MATCH('VERİ TABANI'!$M$1,'SINIF GÜNLER'!$A$1:$C$1,0)),"")</f>
        <v/>
      </c>
      <c r="P11838" s="28" t="str">
        <f t="array" ref="P11838">IFERROR(SEARCH(ÖĞRETMEN,'VERİ TABANI'!G11838,1),"")</f>
        <v/>
      </c>
      <c r="Q11838" s="29" t="str">
        <f t="shared" si="315"/>
        <v/>
      </c>
    </row>
    <row r="11839" spans="13:17">
      <c r="M11839" s="3" t="str">
        <f>IFERROR(INDEX('SINIF GÜNLER'!$A:$C,MATCH('VERİ TABANI'!$D11839,'SINIF GÜNLER'!$B:$B,0),MATCH('VERİ TABANI'!$M$1,'SINIF GÜNLER'!$A$1:$C$1,0)),"")</f>
        <v/>
      </c>
      <c r="P11839" s="28" t="str">
        <f t="array" ref="P11839">IFERROR(SEARCH(ÖĞRETMEN,'VERİ TABANI'!G11839,1),"")</f>
        <v/>
      </c>
      <c r="Q11839" s="29" t="str">
        <f t="shared" si="315"/>
        <v/>
      </c>
    </row>
    <row r="11840" spans="13:17">
      <c r="M11840" s="3" t="str">
        <f>IFERROR(INDEX('SINIF GÜNLER'!$A:$C,MATCH('VERİ TABANI'!$D11840,'SINIF GÜNLER'!$B:$B,0),MATCH('VERİ TABANI'!$M$1,'SINIF GÜNLER'!$A$1:$C$1,0)),"")</f>
        <v/>
      </c>
      <c r="P11840" s="28" t="str">
        <f t="array" ref="P11840">IFERROR(SEARCH(ÖĞRETMEN,'VERİ TABANI'!G11840,1),"")</f>
        <v/>
      </c>
      <c r="Q11840" s="29" t="str">
        <f t="shared" si="315"/>
        <v/>
      </c>
    </row>
    <row r="11841" spans="13:17">
      <c r="M11841" s="3" t="str">
        <f>IFERROR(INDEX('SINIF GÜNLER'!$A:$C,MATCH('VERİ TABANI'!$D11841,'SINIF GÜNLER'!$B:$B,0),MATCH('VERİ TABANI'!$M$1,'SINIF GÜNLER'!$A$1:$C$1,0)),"")</f>
        <v/>
      </c>
      <c r="P11841" s="28" t="str">
        <f t="array" ref="P11841">IFERROR(SEARCH(ÖĞRETMEN,'VERİ TABANI'!G11841,1),"")</f>
        <v/>
      </c>
      <c r="Q11841" s="29" t="str">
        <f t="shared" si="315"/>
        <v/>
      </c>
    </row>
    <row r="11842" spans="13:17">
      <c r="M11842" s="3" t="str">
        <f>IFERROR(INDEX('SINIF GÜNLER'!$A:$C,MATCH('VERİ TABANI'!$D11842,'SINIF GÜNLER'!$B:$B,0),MATCH('VERİ TABANI'!$M$1,'SINIF GÜNLER'!$A$1:$C$1,0)),"")</f>
        <v/>
      </c>
      <c r="P11842" s="28" t="str">
        <f t="array" ref="P11842">IFERROR(SEARCH(ÖĞRETMEN,'VERİ TABANI'!G11842,1),"")</f>
        <v/>
      </c>
      <c r="Q11842" s="29" t="str">
        <f t="shared" si="315"/>
        <v/>
      </c>
    </row>
    <row r="11843" spans="13:17">
      <c r="M11843" s="3" t="str">
        <f>IFERROR(INDEX('SINIF GÜNLER'!$A:$C,MATCH('VERİ TABANI'!$D11843,'SINIF GÜNLER'!$B:$B,0),MATCH('VERİ TABANI'!$M$1,'SINIF GÜNLER'!$A$1:$C$1,0)),"")</f>
        <v/>
      </c>
      <c r="P11843" s="28" t="str">
        <f t="array" ref="P11843">IFERROR(SEARCH(ÖĞRETMEN,'VERİ TABANI'!G11843,1),"")</f>
        <v/>
      </c>
      <c r="Q11843" s="29" t="str">
        <f t="shared" si="315"/>
        <v/>
      </c>
    </row>
    <row r="11844" spans="13:17">
      <c r="M11844" s="3" t="str">
        <f>IFERROR(INDEX('SINIF GÜNLER'!$A:$C,MATCH('VERİ TABANI'!$D11844,'SINIF GÜNLER'!$B:$B,0),MATCH('VERİ TABANI'!$M$1,'SINIF GÜNLER'!$A$1:$C$1,0)),"")</f>
        <v/>
      </c>
      <c r="P11844" s="28" t="str">
        <f t="array" ref="P11844">IFERROR(SEARCH(ÖĞRETMEN,'VERİ TABANI'!G11844,1),"")</f>
        <v/>
      </c>
      <c r="Q11844" s="29" t="str">
        <f t="shared" si="315"/>
        <v/>
      </c>
    </row>
    <row r="11845" spans="13:17">
      <c r="M11845" s="3" t="str">
        <f>IFERROR(INDEX('SINIF GÜNLER'!$A:$C,MATCH('VERİ TABANI'!$D11845,'SINIF GÜNLER'!$B:$B,0),MATCH('VERİ TABANI'!$M$1,'SINIF GÜNLER'!$A$1:$C$1,0)),"")</f>
        <v/>
      </c>
      <c r="P11845" s="28" t="str">
        <f t="array" ref="P11845">IFERROR(SEARCH(ÖĞRETMEN,'VERİ TABANI'!G11845,1),"")</f>
        <v/>
      </c>
      <c r="Q11845" s="29" t="str">
        <f t="shared" si="315"/>
        <v/>
      </c>
    </row>
    <row r="11846" spans="13:17">
      <c r="M11846" s="3" t="str">
        <f>IFERROR(INDEX('SINIF GÜNLER'!$A:$C,MATCH('VERİ TABANI'!$D11846,'SINIF GÜNLER'!$B:$B,0),MATCH('VERİ TABANI'!$M$1,'SINIF GÜNLER'!$A$1:$C$1,0)),"")</f>
        <v/>
      </c>
      <c r="P11846" s="28" t="str">
        <f t="array" ref="P11846">IFERROR(SEARCH(ÖĞRETMEN,'VERİ TABANI'!G11846,1),"")</f>
        <v/>
      </c>
      <c r="Q11846" s="29" t="str">
        <f t="shared" si="315"/>
        <v/>
      </c>
    </row>
    <row r="11847" spans="13:17">
      <c r="M11847" s="3" t="str">
        <f>IFERROR(INDEX('SINIF GÜNLER'!$A:$C,MATCH('VERİ TABANI'!$D11847,'SINIF GÜNLER'!$B:$B,0),MATCH('VERİ TABANI'!$M$1,'SINIF GÜNLER'!$A$1:$C$1,0)),"")</f>
        <v/>
      </c>
      <c r="P11847" s="28" t="str">
        <f t="array" ref="P11847">IFERROR(SEARCH(ÖĞRETMEN,'VERİ TABANI'!G11847,1),"")</f>
        <v/>
      </c>
      <c r="Q11847" s="29" t="str">
        <f t="shared" si="315"/>
        <v/>
      </c>
    </row>
    <row r="11848" spans="13:17">
      <c r="M11848" s="3" t="str">
        <f>IFERROR(INDEX('SINIF GÜNLER'!$A:$C,MATCH('VERİ TABANI'!$D11848,'SINIF GÜNLER'!$B:$B,0),MATCH('VERİ TABANI'!$M$1,'SINIF GÜNLER'!$A$1:$C$1,0)),"")</f>
        <v/>
      </c>
      <c r="P11848" s="28" t="str">
        <f t="array" ref="P11848">IFERROR(SEARCH(ÖĞRETMEN,'VERİ TABANI'!G11848,1),"")</f>
        <v/>
      </c>
      <c r="Q11848" s="29" t="str">
        <f t="shared" ref="Q11848:Q11911" si="316">IF(P11848="","",ROW())</f>
        <v/>
      </c>
    </row>
    <row r="11849" spans="13:17">
      <c r="M11849" s="3" t="str">
        <f>IFERROR(INDEX('SINIF GÜNLER'!$A:$C,MATCH('VERİ TABANI'!$D11849,'SINIF GÜNLER'!$B:$B,0),MATCH('VERİ TABANI'!$M$1,'SINIF GÜNLER'!$A$1:$C$1,0)),"")</f>
        <v/>
      </c>
      <c r="P11849" s="28" t="str">
        <f t="array" ref="P11849">IFERROR(SEARCH(ÖĞRETMEN,'VERİ TABANI'!G11849,1),"")</f>
        <v/>
      </c>
      <c r="Q11849" s="29" t="str">
        <f t="shared" si="316"/>
        <v/>
      </c>
    </row>
    <row r="11850" spans="13:17">
      <c r="M11850" s="3" t="str">
        <f>IFERROR(INDEX('SINIF GÜNLER'!$A:$C,MATCH('VERİ TABANI'!$D11850,'SINIF GÜNLER'!$B:$B,0),MATCH('VERİ TABANI'!$M$1,'SINIF GÜNLER'!$A$1:$C$1,0)),"")</f>
        <v/>
      </c>
      <c r="P11850" s="28" t="str">
        <f t="array" ref="P11850">IFERROR(SEARCH(ÖĞRETMEN,'VERİ TABANI'!G11850,1),"")</f>
        <v/>
      </c>
      <c r="Q11850" s="29" t="str">
        <f t="shared" si="316"/>
        <v/>
      </c>
    </row>
    <row r="11851" spans="13:17">
      <c r="M11851" s="3" t="str">
        <f>IFERROR(INDEX('SINIF GÜNLER'!$A:$C,MATCH('VERİ TABANI'!$D11851,'SINIF GÜNLER'!$B:$B,0),MATCH('VERİ TABANI'!$M$1,'SINIF GÜNLER'!$A$1:$C$1,0)),"")</f>
        <v/>
      </c>
      <c r="P11851" s="28" t="str">
        <f t="array" ref="P11851">IFERROR(SEARCH(ÖĞRETMEN,'VERİ TABANI'!G11851,1),"")</f>
        <v/>
      </c>
      <c r="Q11851" s="29" t="str">
        <f t="shared" si="316"/>
        <v/>
      </c>
    </row>
    <row r="11852" spans="13:17">
      <c r="M11852" s="3" t="str">
        <f>IFERROR(INDEX('SINIF GÜNLER'!$A:$C,MATCH('VERİ TABANI'!$D11852,'SINIF GÜNLER'!$B:$B,0),MATCH('VERİ TABANI'!$M$1,'SINIF GÜNLER'!$A$1:$C$1,0)),"")</f>
        <v/>
      </c>
      <c r="P11852" s="28" t="str">
        <f t="array" ref="P11852">IFERROR(SEARCH(ÖĞRETMEN,'VERİ TABANI'!G11852,1),"")</f>
        <v/>
      </c>
      <c r="Q11852" s="29" t="str">
        <f t="shared" si="316"/>
        <v/>
      </c>
    </row>
    <row r="11853" spans="13:17">
      <c r="M11853" s="3" t="str">
        <f>IFERROR(INDEX('SINIF GÜNLER'!$A:$C,MATCH('VERİ TABANI'!$D11853,'SINIF GÜNLER'!$B:$B,0),MATCH('VERİ TABANI'!$M$1,'SINIF GÜNLER'!$A$1:$C$1,0)),"")</f>
        <v/>
      </c>
      <c r="P11853" s="28" t="str">
        <f t="array" ref="P11853">IFERROR(SEARCH(ÖĞRETMEN,'VERİ TABANI'!G11853,1),"")</f>
        <v/>
      </c>
      <c r="Q11853" s="29" t="str">
        <f t="shared" si="316"/>
        <v/>
      </c>
    </row>
    <row r="11854" spans="13:17">
      <c r="M11854" s="3" t="str">
        <f>IFERROR(INDEX('SINIF GÜNLER'!$A:$C,MATCH('VERİ TABANI'!$D11854,'SINIF GÜNLER'!$B:$B,0),MATCH('VERİ TABANI'!$M$1,'SINIF GÜNLER'!$A$1:$C$1,0)),"")</f>
        <v/>
      </c>
      <c r="P11854" s="28" t="str">
        <f t="array" ref="P11854">IFERROR(SEARCH(ÖĞRETMEN,'VERİ TABANI'!G11854,1),"")</f>
        <v/>
      </c>
      <c r="Q11854" s="29" t="str">
        <f t="shared" si="316"/>
        <v/>
      </c>
    </row>
    <row r="11855" spans="13:17">
      <c r="M11855" s="3" t="str">
        <f>IFERROR(INDEX('SINIF GÜNLER'!$A:$C,MATCH('VERİ TABANI'!$D11855,'SINIF GÜNLER'!$B:$B,0),MATCH('VERİ TABANI'!$M$1,'SINIF GÜNLER'!$A$1:$C$1,0)),"")</f>
        <v/>
      </c>
      <c r="P11855" s="28" t="str">
        <f t="array" ref="P11855">IFERROR(SEARCH(ÖĞRETMEN,'VERİ TABANI'!G11855,1),"")</f>
        <v/>
      </c>
      <c r="Q11855" s="29" t="str">
        <f t="shared" si="316"/>
        <v/>
      </c>
    </row>
    <row r="11856" spans="13:17">
      <c r="M11856" s="3" t="str">
        <f>IFERROR(INDEX('SINIF GÜNLER'!$A:$C,MATCH('VERİ TABANI'!$D11856,'SINIF GÜNLER'!$B:$B,0),MATCH('VERİ TABANI'!$M$1,'SINIF GÜNLER'!$A$1:$C$1,0)),"")</f>
        <v/>
      </c>
      <c r="P11856" s="28" t="str">
        <f t="array" ref="P11856">IFERROR(SEARCH(ÖĞRETMEN,'VERİ TABANI'!G11856,1),"")</f>
        <v/>
      </c>
      <c r="Q11856" s="29" t="str">
        <f t="shared" si="316"/>
        <v/>
      </c>
    </row>
    <row r="11857" spans="13:17">
      <c r="M11857" s="3" t="str">
        <f>IFERROR(INDEX('SINIF GÜNLER'!$A:$C,MATCH('VERİ TABANI'!$D11857,'SINIF GÜNLER'!$B:$B,0),MATCH('VERİ TABANI'!$M$1,'SINIF GÜNLER'!$A$1:$C$1,0)),"")</f>
        <v/>
      </c>
      <c r="P11857" s="28" t="str">
        <f t="array" ref="P11857">IFERROR(SEARCH(ÖĞRETMEN,'VERİ TABANI'!G11857,1),"")</f>
        <v/>
      </c>
      <c r="Q11857" s="29" t="str">
        <f t="shared" si="316"/>
        <v/>
      </c>
    </row>
    <row r="11858" spans="13:17">
      <c r="M11858" s="3" t="str">
        <f>IFERROR(INDEX('SINIF GÜNLER'!$A:$C,MATCH('VERİ TABANI'!$D11858,'SINIF GÜNLER'!$B:$B,0),MATCH('VERİ TABANI'!$M$1,'SINIF GÜNLER'!$A$1:$C$1,0)),"")</f>
        <v/>
      </c>
      <c r="P11858" s="28" t="str">
        <f t="array" ref="P11858">IFERROR(SEARCH(ÖĞRETMEN,'VERİ TABANI'!G11858,1),"")</f>
        <v/>
      </c>
      <c r="Q11858" s="29" t="str">
        <f t="shared" si="316"/>
        <v/>
      </c>
    </row>
    <row r="11859" spans="13:17">
      <c r="M11859" s="3" t="str">
        <f>IFERROR(INDEX('SINIF GÜNLER'!$A:$C,MATCH('VERİ TABANI'!$D11859,'SINIF GÜNLER'!$B:$B,0),MATCH('VERİ TABANI'!$M$1,'SINIF GÜNLER'!$A$1:$C$1,0)),"")</f>
        <v/>
      </c>
      <c r="P11859" s="28" t="str">
        <f t="array" ref="P11859">IFERROR(SEARCH(ÖĞRETMEN,'VERİ TABANI'!G11859,1),"")</f>
        <v/>
      </c>
      <c r="Q11859" s="29" t="str">
        <f t="shared" si="316"/>
        <v/>
      </c>
    </row>
    <row r="11860" spans="13:17">
      <c r="M11860" s="3" t="str">
        <f>IFERROR(INDEX('SINIF GÜNLER'!$A:$C,MATCH('VERİ TABANI'!$D11860,'SINIF GÜNLER'!$B:$B,0),MATCH('VERİ TABANI'!$M$1,'SINIF GÜNLER'!$A$1:$C$1,0)),"")</f>
        <v/>
      </c>
      <c r="P11860" s="28" t="str">
        <f t="array" ref="P11860">IFERROR(SEARCH(ÖĞRETMEN,'VERİ TABANI'!G11860,1),"")</f>
        <v/>
      </c>
      <c r="Q11860" s="29" t="str">
        <f t="shared" si="316"/>
        <v/>
      </c>
    </row>
    <row r="11861" spans="13:17">
      <c r="M11861" s="3" t="str">
        <f>IFERROR(INDEX('SINIF GÜNLER'!$A:$C,MATCH('VERİ TABANI'!$D11861,'SINIF GÜNLER'!$B:$B,0),MATCH('VERİ TABANI'!$M$1,'SINIF GÜNLER'!$A$1:$C$1,0)),"")</f>
        <v/>
      </c>
      <c r="P11861" s="28" t="str">
        <f t="array" ref="P11861">IFERROR(SEARCH(ÖĞRETMEN,'VERİ TABANI'!G11861,1),"")</f>
        <v/>
      </c>
      <c r="Q11861" s="29" t="str">
        <f t="shared" si="316"/>
        <v/>
      </c>
    </row>
    <row r="11862" spans="13:17">
      <c r="M11862" s="3" t="str">
        <f>IFERROR(INDEX('SINIF GÜNLER'!$A:$C,MATCH('VERİ TABANI'!$D11862,'SINIF GÜNLER'!$B:$B,0),MATCH('VERİ TABANI'!$M$1,'SINIF GÜNLER'!$A$1:$C$1,0)),"")</f>
        <v/>
      </c>
      <c r="P11862" s="28" t="str">
        <f t="array" ref="P11862">IFERROR(SEARCH(ÖĞRETMEN,'VERİ TABANI'!G11862,1),"")</f>
        <v/>
      </c>
      <c r="Q11862" s="29" t="str">
        <f t="shared" si="316"/>
        <v/>
      </c>
    </row>
    <row r="11863" spans="13:17">
      <c r="M11863" s="3" t="str">
        <f>IFERROR(INDEX('SINIF GÜNLER'!$A:$C,MATCH('VERİ TABANI'!$D11863,'SINIF GÜNLER'!$B:$B,0),MATCH('VERİ TABANI'!$M$1,'SINIF GÜNLER'!$A$1:$C$1,0)),"")</f>
        <v/>
      </c>
      <c r="P11863" s="28" t="str">
        <f t="array" ref="P11863">IFERROR(SEARCH(ÖĞRETMEN,'VERİ TABANI'!G11863,1),"")</f>
        <v/>
      </c>
      <c r="Q11863" s="29" t="str">
        <f t="shared" si="316"/>
        <v/>
      </c>
    </row>
    <row r="11864" spans="13:17">
      <c r="M11864" s="3" t="str">
        <f>IFERROR(INDEX('SINIF GÜNLER'!$A:$C,MATCH('VERİ TABANI'!$D11864,'SINIF GÜNLER'!$B:$B,0),MATCH('VERİ TABANI'!$M$1,'SINIF GÜNLER'!$A$1:$C$1,0)),"")</f>
        <v/>
      </c>
      <c r="P11864" s="28" t="str">
        <f t="array" ref="P11864">IFERROR(SEARCH(ÖĞRETMEN,'VERİ TABANI'!G11864,1),"")</f>
        <v/>
      </c>
      <c r="Q11864" s="29" t="str">
        <f t="shared" si="316"/>
        <v/>
      </c>
    </row>
    <row r="11865" spans="13:17">
      <c r="M11865" s="3" t="str">
        <f>IFERROR(INDEX('SINIF GÜNLER'!$A:$C,MATCH('VERİ TABANI'!$D11865,'SINIF GÜNLER'!$B:$B,0),MATCH('VERİ TABANI'!$M$1,'SINIF GÜNLER'!$A$1:$C$1,0)),"")</f>
        <v/>
      </c>
      <c r="P11865" s="28" t="str">
        <f t="array" ref="P11865">IFERROR(SEARCH(ÖĞRETMEN,'VERİ TABANI'!G11865,1),"")</f>
        <v/>
      </c>
      <c r="Q11865" s="29" t="str">
        <f t="shared" si="316"/>
        <v/>
      </c>
    </row>
    <row r="11866" spans="13:17">
      <c r="M11866" s="3" t="str">
        <f>IFERROR(INDEX('SINIF GÜNLER'!$A:$C,MATCH('VERİ TABANI'!$D11866,'SINIF GÜNLER'!$B:$B,0),MATCH('VERİ TABANI'!$M$1,'SINIF GÜNLER'!$A$1:$C$1,0)),"")</f>
        <v/>
      </c>
      <c r="P11866" s="28" t="str">
        <f t="array" ref="P11866">IFERROR(SEARCH(ÖĞRETMEN,'VERİ TABANI'!G11866,1),"")</f>
        <v/>
      </c>
      <c r="Q11866" s="29" t="str">
        <f t="shared" si="316"/>
        <v/>
      </c>
    </row>
    <row r="11867" spans="13:17">
      <c r="M11867" s="3" t="str">
        <f>IFERROR(INDEX('SINIF GÜNLER'!$A:$C,MATCH('VERİ TABANI'!$D11867,'SINIF GÜNLER'!$B:$B,0),MATCH('VERİ TABANI'!$M$1,'SINIF GÜNLER'!$A$1:$C$1,0)),"")</f>
        <v/>
      </c>
      <c r="P11867" s="28" t="str">
        <f t="array" ref="P11867">IFERROR(SEARCH(ÖĞRETMEN,'VERİ TABANI'!G11867,1),"")</f>
        <v/>
      </c>
      <c r="Q11867" s="29" t="str">
        <f t="shared" si="316"/>
        <v/>
      </c>
    </row>
    <row r="11868" spans="13:17">
      <c r="M11868" s="3" t="str">
        <f>IFERROR(INDEX('SINIF GÜNLER'!$A:$C,MATCH('VERİ TABANI'!$D11868,'SINIF GÜNLER'!$B:$B,0),MATCH('VERİ TABANI'!$M$1,'SINIF GÜNLER'!$A$1:$C$1,0)),"")</f>
        <v/>
      </c>
      <c r="P11868" s="28" t="str">
        <f t="array" ref="P11868">IFERROR(SEARCH(ÖĞRETMEN,'VERİ TABANI'!G11868,1),"")</f>
        <v/>
      </c>
      <c r="Q11868" s="29" t="str">
        <f t="shared" si="316"/>
        <v/>
      </c>
    </row>
    <row r="11869" spans="13:17">
      <c r="M11869" s="3" t="str">
        <f>IFERROR(INDEX('SINIF GÜNLER'!$A:$C,MATCH('VERİ TABANI'!$D11869,'SINIF GÜNLER'!$B:$B,0),MATCH('VERİ TABANI'!$M$1,'SINIF GÜNLER'!$A$1:$C$1,0)),"")</f>
        <v/>
      </c>
      <c r="P11869" s="28" t="str">
        <f t="array" ref="P11869">IFERROR(SEARCH(ÖĞRETMEN,'VERİ TABANI'!G11869,1),"")</f>
        <v/>
      </c>
      <c r="Q11869" s="29" t="str">
        <f t="shared" si="316"/>
        <v/>
      </c>
    </row>
    <row r="11870" spans="13:17">
      <c r="M11870" s="3" t="str">
        <f>IFERROR(INDEX('SINIF GÜNLER'!$A:$C,MATCH('VERİ TABANI'!$D11870,'SINIF GÜNLER'!$B:$B,0),MATCH('VERİ TABANI'!$M$1,'SINIF GÜNLER'!$A$1:$C$1,0)),"")</f>
        <v/>
      </c>
      <c r="P11870" s="28" t="str">
        <f t="array" ref="P11870">IFERROR(SEARCH(ÖĞRETMEN,'VERİ TABANI'!G11870,1),"")</f>
        <v/>
      </c>
      <c r="Q11870" s="29" t="str">
        <f t="shared" si="316"/>
        <v/>
      </c>
    </row>
    <row r="11871" spans="13:17">
      <c r="M11871" s="3" t="str">
        <f>IFERROR(INDEX('SINIF GÜNLER'!$A:$C,MATCH('VERİ TABANI'!$D11871,'SINIF GÜNLER'!$B:$B,0),MATCH('VERİ TABANI'!$M$1,'SINIF GÜNLER'!$A$1:$C$1,0)),"")</f>
        <v/>
      </c>
      <c r="P11871" s="28" t="str">
        <f t="array" ref="P11871">IFERROR(SEARCH(ÖĞRETMEN,'VERİ TABANI'!G11871,1),"")</f>
        <v/>
      </c>
      <c r="Q11871" s="29" t="str">
        <f t="shared" si="316"/>
        <v/>
      </c>
    </row>
    <row r="11872" spans="13:17">
      <c r="M11872" s="3" t="str">
        <f>IFERROR(INDEX('SINIF GÜNLER'!$A:$C,MATCH('VERİ TABANI'!$D11872,'SINIF GÜNLER'!$B:$B,0),MATCH('VERİ TABANI'!$M$1,'SINIF GÜNLER'!$A$1:$C$1,0)),"")</f>
        <v/>
      </c>
      <c r="P11872" s="28" t="str">
        <f t="array" ref="P11872">IFERROR(SEARCH(ÖĞRETMEN,'VERİ TABANI'!G11872,1),"")</f>
        <v/>
      </c>
      <c r="Q11872" s="29" t="str">
        <f t="shared" si="316"/>
        <v/>
      </c>
    </row>
    <row r="11873" spans="13:17">
      <c r="M11873" s="3" t="str">
        <f>IFERROR(INDEX('SINIF GÜNLER'!$A:$C,MATCH('VERİ TABANI'!$D11873,'SINIF GÜNLER'!$B:$B,0),MATCH('VERİ TABANI'!$M$1,'SINIF GÜNLER'!$A$1:$C$1,0)),"")</f>
        <v/>
      </c>
      <c r="P11873" s="28" t="str">
        <f t="array" ref="P11873">IFERROR(SEARCH(ÖĞRETMEN,'VERİ TABANI'!G11873,1),"")</f>
        <v/>
      </c>
      <c r="Q11873" s="29" t="str">
        <f t="shared" si="316"/>
        <v/>
      </c>
    </row>
    <row r="11874" spans="13:17">
      <c r="M11874" s="3" t="str">
        <f>IFERROR(INDEX('SINIF GÜNLER'!$A:$C,MATCH('VERİ TABANI'!$D11874,'SINIF GÜNLER'!$B:$B,0),MATCH('VERİ TABANI'!$M$1,'SINIF GÜNLER'!$A$1:$C$1,0)),"")</f>
        <v/>
      </c>
      <c r="P11874" s="28" t="str">
        <f t="array" ref="P11874">IFERROR(SEARCH(ÖĞRETMEN,'VERİ TABANI'!G11874,1),"")</f>
        <v/>
      </c>
      <c r="Q11874" s="29" t="str">
        <f t="shared" si="316"/>
        <v/>
      </c>
    </row>
    <row r="11875" spans="13:17">
      <c r="M11875" s="3" t="str">
        <f>IFERROR(INDEX('SINIF GÜNLER'!$A:$C,MATCH('VERİ TABANI'!$D11875,'SINIF GÜNLER'!$B:$B,0),MATCH('VERİ TABANI'!$M$1,'SINIF GÜNLER'!$A$1:$C$1,0)),"")</f>
        <v/>
      </c>
      <c r="P11875" s="28" t="str">
        <f t="array" ref="P11875">IFERROR(SEARCH(ÖĞRETMEN,'VERİ TABANI'!G11875,1),"")</f>
        <v/>
      </c>
      <c r="Q11875" s="29" t="str">
        <f t="shared" si="316"/>
        <v/>
      </c>
    </row>
    <row r="11876" spans="13:17">
      <c r="M11876" s="3" t="str">
        <f>IFERROR(INDEX('SINIF GÜNLER'!$A:$C,MATCH('VERİ TABANI'!$D11876,'SINIF GÜNLER'!$B:$B,0),MATCH('VERİ TABANI'!$M$1,'SINIF GÜNLER'!$A$1:$C$1,0)),"")</f>
        <v/>
      </c>
      <c r="P11876" s="28" t="str">
        <f t="array" ref="P11876">IFERROR(SEARCH(ÖĞRETMEN,'VERİ TABANI'!G11876,1),"")</f>
        <v/>
      </c>
      <c r="Q11876" s="29" t="str">
        <f t="shared" si="316"/>
        <v/>
      </c>
    </row>
    <row r="11877" spans="13:17">
      <c r="M11877" s="3" t="str">
        <f>IFERROR(INDEX('SINIF GÜNLER'!$A:$C,MATCH('VERİ TABANI'!$D11877,'SINIF GÜNLER'!$B:$B,0),MATCH('VERİ TABANI'!$M$1,'SINIF GÜNLER'!$A$1:$C$1,0)),"")</f>
        <v/>
      </c>
      <c r="P11877" s="28" t="str">
        <f t="array" ref="P11877">IFERROR(SEARCH(ÖĞRETMEN,'VERİ TABANI'!G11877,1),"")</f>
        <v/>
      </c>
      <c r="Q11877" s="29" t="str">
        <f t="shared" si="316"/>
        <v/>
      </c>
    </row>
    <row r="11878" spans="13:17">
      <c r="M11878" s="3" t="str">
        <f>IFERROR(INDEX('SINIF GÜNLER'!$A:$C,MATCH('VERİ TABANI'!$D11878,'SINIF GÜNLER'!$B:$B,0),MATCH('VERİ TABANI'!$M$1,'SINIF GÜNLER'!$A$1:$C$1,0)),"")</f>
        <v/>
      </c>
      <c r="P11878" s="28" t="str">
        <f t="array" ref="P11878">IFERROR(SEARCH(ÖĞRETMEN,'VERİ TABANI'!G11878,1),"")</f>
        <v/>
      </c>
      <c r="Q11878" s="29" t="str">
        <f t="shared" si="316"/>
        <v/>
      </c>
    </row>
    <row r="11879" spans="13:17">
      <c r="M11879" s="3" t="str">
        <f>IFERROR(INDEX('SINIF GÜNLER'!$A:$C,MATCH('VERİ TABANI'!$D11879,'SINIF GÜNLER'!$B:$B,0),MATCH('VERİ TABANI'!$M$1,'SINIF GÜNLER'!$A$1:$C$1,0)),"")</f>
        <v/>
      </c>
      <c r="P11879" s="28" t="str">
        <f t="array" ref="P11879">IFERROR(SEARCH(ÖĞRETMEN,'VERİ TABANI'!G11879,1),"")</f>
        <v/>
      </c>
      <c r="Q11879" s="29" t="str">
        <f t="shared" si="316"/>
        <v/>
      </c>
    </row>
    <row r="11880" spans="13:17">
      <c r="M11880" s="3" t="str">
        <f>IFERROR(INDEX('SINIF GÜNLER'!$A:$C,MATCH('VERİ TABANI'!$D11880,'SINIF GÜNLER'!$B:$B,0),MATCH('VERİ TABANI'!$M$1,'SINIF GÜNLER'!$A$1:$C$1,0)),"")</f>
        <v/>
      </c>
      <c r="P11880" s="28" t="str">
        <f t="array" ref="P11880">IFERROR(SEARCH(ÖĞRETMEN,'VERİ TABANI'!G11880,1),"")</f>
        <v/>
      </c>
      <c r="Q11880" s="29" t="str">
        <f t="shared" si="316"/>
        <v/>
      </c>
    </row>
    <row r="11881" spans="13:17">
      <c r="M11881" s="3" t="str">
        <f>IFERROR(INDEX('SINIF GÜNLER'!$A:$C,MATCH('VERİ TABANI'!$D11881,'SINIF GÜNLER'!$B:$B,0),MATCH('VERİ TABANI'!$M$1,'SINIF GÜNLER'!$A$1:$C$1,0)),"")</f>
        <v/>
      </c>
      <c r="P11881" s="28" t="str">
        <f t="array" ref="P11881">IFERROR(SEARCH(ÖĞRETMEN,'VERİ TABANI'!G11881,1),"")</f>
        <v/>
      </c>
      <c r="Q11881" s="29" t="str">
        <f t="shared" si="316"/>
        <v/>
      </c>
    </row>
    <row r="11882" spans="13:17">
      <c r="M11882" s="3" t="str">
        <f>IFERROR(INDEX('SINIF GÜNLER'!$A:$C,MATCH('VERİ TABANI'!$D11882,'SINIF GÜNLER'!$B:$B,0),MATCH('VERİ TABANI'!$M$1,'SINIF GÜNLER'!$A$1:$C$1,0)),"")</f>
        <v/>
      </c>
      <c r="P11882" s="28" t="str">
        <f t="array" ref="P11882">IFERROR(SEARCH(ÖĞRETMEN,'VERİ TABANI'!G11882,1),"")</f>
        <v/>
      </c>
      <c r="Q11882" s="29" t="str">
        <f t="shared" si="316"/>
        <v/>
      </c>
    </row>
    <row r="11883" spans="13:17">
      <c r="M11883" s="3" t="str">
        <f>IFERROR(INDEX('SINIF GÜNLER'!$A:$C,MATCH('VERİ TABANI'!$D11883,'SINIF GÜNLER'!$B:$B,0),MATCH('VERİ TABANI'!$M$1,'SINIF GÜNLER'!$A$1:$C$1,0)),"")</f>
        <v/>
      </c>
      <c r="P11883" s="28" t="str">
        <f t="array" ref="P11883">IFERROR(SEARCH(ÖĞRETMEN,'VERİ TABANI'!G11883,1),"")</f>
        <v/>
      </c>
      <c r="Q11883" s="29" t="str">
        <f t="shared" si="316"/>
        <v/>
      </c>
    </row>
    <row r="11884" spans="13:17">
      <c r="M11884" s="3" t="str">
        <f>IFERROR(INDEX('SINIF GÜNLER'!$A:$C,MATCH('VERİ TABANI'!$D11884,'SINIF GÜNLER'!$B:$B,0),MATCH('VERİ TABANI'!$M$1,'SINIF GÜNLER'!$A$1:$C$1,0)),"")</f>
        <v/>
      </c>
      <c r="P11884" s="28" t="str">
        <f t="array" ref="P11884">IFERROR(SEARCH(ÖĞRETMEN,'VERİ TABANI'!G11884,1),"")</f>
        <v/>
      </c>
      <c r="Q11884" s="29" t="str">
        <f t="shared" si="316"/>
        <v/>
      </c>
    </row>
    <row r="11885" spans="13:17">
      <c r="M11885" s="3" t="str">
        <f>IFERROR(INDEX('SINIF GÜNLER'!$A:$C,MATCH('VERİ TABANI'!$D11885,'SINIF GÜNLER'!$B:$B,0),MATCH('VERİ TABANI'!$M$1,'SINIF GÜNLER'!$A$1:$C$1,0)),"")</f>
        <v/>
      </c>
      <c r="P11885" s="28" t="str">
        <f t="array" ref="P11885">IFERROR(SEARCH(ÖĞRETMEN,'VERİ TABANI'!G11885,1),"")</f>
        <v/>
      </c>
      <c r="Q11885" s="29" t="str">
        <f t="shared" si="316"/>
        <v/>
      </c>
    </row>
    <row r="11886" spans="13:17">
      <c r="M11886" s="3" t="str">
        <f>IFERROR(INDEX('SINIF GÜNLER'!$A:$C,MATCH('VERİ TABANI'!$D11886,'SINIF GÜNLER'!$B:$B,0),MATCH('VERİ TABANI'!$M$1,'SINIF GÜNLER'!$A$1:$C$1,0)),"")</f>
        <v/>
      </c>
      <c r="P11886" s="28" t="str">
        <f t="array" ref="P11886">IFERROR(SEARCH(ÖĞRETMEN,'VERİ TABANI'!G11886,1),"")</f>
        <v/>
      </c>
      <c r="Q11886" s="29" t="str">
        <f t="shared" si="316"/>
        <v/>
      </c>
    </row>
    <row r="11887" spans="13:17">
      <c r="M11887" s="3" t="str">
        <f>IFERROR(INDEX('SINIF GÜNLER'!$A:$C,MATCH('VERİ TABANI'!$D11887,'SINIF GÜNLER'!$B:$B,0),MATCH('VERİ TABANI'!$M$1,'SINIF GÜNLER'!$A$1:$C$1,0)),"")</f>
        <v/>
      </c>
      <c r="P11887" s="28" t="str">
        <f t="array" ref="P11887">IFERROR(SEARCH(ÖĞRETMEN,'VERİ TABANI'!G11887,1),"")</f>
        <v/>
      </c>
      <c r="Q11887" s="29" t="str">
        <f t="shared" si="316"/>
        <v/>
      </c>
    </row>
    <row r="11888" spans="13:17">
      <c r="M11888" s="3" t="str">
        <f>IFERROR(INDEX('SINIF GÜNLER'!$A:$C,MATCH('VERİ TABANI'!$D11888,'SINIF GÜNLER'!$B:$B,0),MATCH('VERİ TABANI'!$M$1,'SINIF GÜNLER'!$A$1:$C$1,0)),"")</f>
        <v/>
      </c>
      <c r="P11888" s="28" t="str">
        <f t="array" ref="P11888">IFERROR(SEARCH(ÖĞRETMEN,'VERİ TABANI'!G11888,1),"")</f>
        <v/>
      </c>
      <c r="Q11888" s="29" t="str">
        <f t="shared" si="316"/>
        <v/>
      </c>
    </row>
    <row r="11889" spans="13:17">
      <c r="M11889" s="3" t="str">
        <f>IFERROR(INDEX('SINIF GÜNLER'!$A:$C,MATCH('VERİ TABANI'!$D11889,'SINIF GÜNLER'!$B:$B,0),MATCH('VERİ TABANI'!$M$1,'SINIF GÜNLER'!$A$1:$C$1,0)),"")</f>
        <v/>
      </c>
      <c r="P11889" s="28" t="str">
        <f t="array" ref="P11889">IFERROR(SEARCH(ÖĞRETMEN,'VERİ TABANI'!G11889,1),"")</f>
        <v/>
      </c>
      <c r="Q11889" s="29" t="str">
        <f t="shared" si="316"/>
        <v/>
      </c>
    </row>
    <row r="11890" spans="13:17">
      <c r="M11890" s="3" t="str">
        <f>IFERROR(INDEX('SINIF GÜNLER'!$A:$C,MATCH('VERİ TABANI'!$D11890,'SINIF GÜNLER'!$B:$B,0),MATCH('VERİ TABANI'!$M$1,'SINIF GÜNLER'!$A$1:$C$1,0)),"")</f>
        <v/>
      </c>
      <c r="P11890" s="28" t="str">
        <f t="array" ref="P11890">IFERROR(SEARCH(ÖĞRETMEN,'VERİ TABANI'!G11890,1),"")</f>
        <v/>
      </c>
      <c r="Q11890" s="29" t="str">
        <f t="shared" si="316"/>
        <v/>
      </c>
    </row>
    <row r="11891" spans="13:17">
      <c r="M11891" s="3" t="str">
        <f>IFERROR(INDEX('SINIF GÜNLER'!$A:$C,MATCH('VERİ TABANI'!$D11891,'SINIF GÜNLER'!$B:$B,0),MATCH('VERİ TABANI'!$M$1,'SINIF GÜNLER'!$A$1:$C$1,0)),"")</f>
        <v/>
      </c>
      <c r="P11891" s="28" t="str">
        <f t="array" ref="P11891">IFERROR(SEARCH(ÖĞRETMEN,'VERİ TABANI'!G11891,1),"")</f>
        <v/>
      </c>
      <c r="Q11891" s="29" t="str">
        <f t="shared" si="316"/>
        <v/>
      </c>
    </row>
    <row r="11892" spans="13:17">
      <c r="M11892" s="3" t="str">
        <f>IFERROR(INDEX('SINIF GÜNLER'!$A:$C,MATCH('VERİ TABANI'!$D11892,'SINIF GÜNLER'!$B:$B,0),MATCH('VERİ TABANI'!$M$1,'SINIF GÜNLER'!$A$1:$C$1,0)),"")</f>
        <v/>
      </c>
      <c r="P11892" s="28" t="str">
        <f t="array" ref="P11892">IFERROR(SEARCH(ÖĞRETMEN,'VERİ TABANI'!G11892,1),"")</f>
        <v/>
      </c>
      <c r="Q11892" s="29" t="str">
        <f t="shared" si="316"/>
        <v/>
      </c>
    </row>
    <row r="11893" spans="13:17">
      <c r="M11893" s="3" t="str">
        <f>IFERROR(INDEX('SINIF GÜNLER'!$A:$C,MATCH('VERİ TABANI'!$D11893,'SINIF GÜNLER'!$B:$B,0),MATCH('VERİ TABANI'!$M$1,'SINIF GÜNLER'!$A$1:$C$1,0)),"")</f>
        <v/>
      </c>
      <c r="P11893" s="28" t="str">
        <f t="array" ref="P11893">IFERROR(SEARCH(ÖĞRETMEN,'VERİ TABANI'!G11893,1),"")</f>
        <v/>
      </c>
      <c r="Q11893" s="29" t="str">
        <f t="shared" si="316"/>
        <v/>
      </c>
    </row>
    <row r="11894" spans="13:17">
      <c r="M11894" s="3" t="str">
        <f>IFERROR(INDEX('SINIF GÜNLER'!$A:$C,MATCH('VERİ TABANI'!$D11894,'SINIF GÜNLER'!$B:$B,0),MATCH('VERİ TABANI'!$M$1,'SINIF GÜNLER'!$A$1:$C$1,0)),"")</f>
        <v/>
      </c>
      <c r="P11894" s="28" t="str">
        <f t="array" ref="P11894">IFERROR(SEARCH(ÖĞRETMEN,'VERİ TABANI'!G11894,1),"")</f>
        <v/>
      </c>
      <c r="Q11894" s="29" t="str">
        <f t="shared" si="316"/>
        <v/>
      </c>
    </row>
    <row r="11895" spans="13:17">
      <c r="M11895" s="3" t="str">
        <f>IFERROR(INDEX('SINIF GÜNLER'!$A:$C,MATCH('VERİ TABANI'!$D11895,'SINIF GÜNLER'!$B:$B,0),MATCH('VERİ TABANI'!$M$1,'SINIF GÜNLER'!$A$1:$C$1,0)),"")</f>
        <v/>
      </c>
      <c r="P11895" s="28" t="str">
        <f t="array" ref="P11895">IFERROR(SEARCH(ÖĞRETMEN,'VERİ TABANI'!G11895,1),"")</f>
        <v/>
      </c>
      <c r="Q11895" s="29" t="str">
        <f t="shared" si="316"/>
        <v/>
      </c>
    </row>
    <row r="11896" spans="13:17">
      <c r="M11896" s="3" t="str">
        <f>IFERROR(INDEX('SINIF GÜNLER'!$A:$C,MATCH('VERİ TABANI'!$D11896,'SINIF GÜNLER'!$B:$B,0),MATCH('VERİ TABANI'!$M$1,'SINIF GÜNLER'!$A$1:$C$1,0)),"")</f>
        <v/>
      </c>
      <c r="P11896" s="28" t="str">
        <f t="array" ref="P11896">IFERROR(SEARCH(ÖĞRETMEN,'VERİ TABANI'!G11896,1),"")</f>
        <v/>
      </c>
      <c r="Q11896" s="29" t="str">
        <f t="shared" si="316"/>
        <v/>
      </c>
    </row>
    <row r="11897" spans="13:17">
      <c r="M11897" s="3" t="str">
        <f>IFERROR(INDEX('SINIF GÜNLER'!$A:$C,MATCH('VERİ TABANI'!$D11897,'SINIF GÜNLER'!$B:$B,0),MATCH('VERİ TABANI'!$M$1,'SINIF GÜNLER'!$A$1:$C$1,0)),"")</f>
        <v/>
      </c>
      <c r="P11897" s="28" t="str">
        <f t="array" ref="P11897">IFERROR(SEARCH(ÖĞRETMEN,'VERİ TABANI'!G11897,1),"")</f>
        <v/>
      </c>
      <c r="Q11897" s="29" t="str">
        <f t="shared" si="316"/>
        <v/>
      </c>
    </row>
    <row r="11898" spans="13:17">
      <c r="M11898" s="3" t="str">
        <f>IFERROR(INDEX('SINIF GÜNLER'!$A:$C,MATCH('VERİ TABANI'!$D11898,'SINIF GÜNLER'!$B:$B,0),MATCH('VERİ TABANI'!$M$1,'SINIF GÜNLER'!$A$1:$C$1,0)),"")</f>
        <v/>
      </c>
      <c r="P11898" s="28" t="str">
        <f t="array" ref="P11898">IFERROR(SEARCH(ÖĞRETMEN,'VERİ TABANI'!G11898,1),"")</f>
        <v/>
      </c>
      <c r="Q11898" s="29" t="str">
        <f t="shared" si="316"/>
        <v/>
      </c>
    </row>
    <row r="11899" spans="13:17">
      <c r="M11899" s="3" t="str">
        <f>IFERROR(INDEX('SINIF GÜNLER'!$A:$C,MATCH('VERİ TABANI'!$D11899,'SINIF GÜNLER'!$B:$B,0),MATCH('VERİ TABANI'!$M$1,'SINIF GÜNLER'!$A$1:$C$1,0)),"")</f>
        <v/>
      </c>
      <c r="P11899" s="28" t="str">
        <f t="array" ref="P11899">IFERROR(SEARCH(ÖĞRETMEN,'VERİ TABANI'!G11899,1),"")</f>
        <v/>
      </c>
      <c r="Q11899" s="29" t="str">
        <f t="shared" si="316"/>
        <v/>
      </c>
    </row>
    <row r="11900" spans="13:17">
      <c r="M11900" s="3" t="str">
        <f>IFERROR(INDEX('SINIF GÜNLER'!$A:$C,MATCH('VERİ TABANI'!$D11900,'SINIF GÜNLER'!$B:$B,0),MATCH('VERİ TABANI'!$M$1,'SINIF GÜNLER'!$A$1:$C$1,0)),"")</f>
        <v/>
      </c>
      <c r="P11900" s="28" t="str">
        <f t="array" ref="P11900">IFERROR(SEARCH(ÖĞRETMEN,'VERİ TABANI'!G11900,1),"")</f>
        <v/>
      </c>
      <c r="Q11900" s="29" t="str">
        <f t="shared" si="316"/>
        <v/>
      </c>
    </row>
    <row r="11901" spans="13:17">
      <c r="M11901" s="3" t="str">
        <f>IFERROR(INDEX('SINIF GÜNLER'!$A:$C,MATCH('VERİ TABANI'!$D11901,'SINIF GÜNLER'!$B:$B,0),MATCH('VERİ TABANI'!$M$1,'SINIF GÜNLER'!$A$1:$C$1,0)),"")</f>
        <v/>
      </c>
      <c r="P11901" s="28" t="str">
        <f t="array" ref="P11901">IFERROR(SEARCH(ÖĞRETMEN,'VERİ TABANI'!G11901,1),"")</f>
        <v/>
      </c>
      <c r="Q11901" s="29" t="str">
        <f t="shared" si="316"/>
        <v/>
      </c>
    </row>
    <row r="11902" spans="13:17">
      <c r="M11902" s="3" t="str">
        <f>IFERROR(INDEX('SINIF GÜNLER'!$A:$C,MATCH('VERİ TABANI'!$D11902,'SINIF GÜNLER'!$B:$B,0),MATCH('VERİ TABANI'!$M$1,'SINIF GÜNLER'!$A$1:$C$1,0)),"")</f>
        <v/>
      </c>
      <c r="P11902" s="28" t="str">
        <f t="array" ref="P11902">IFERROR(SEARCH(ÖĞRETMEN,'VERİ TABANI'!G11902,1),"")</f>
        <v/>
      </c>
      <c r="Q11902" s="29" t="str">
        <f t="shared" si="316"/>
        <v/>
      </c>
    </row>
    <row r="11903" spans="13:17">
      <c r="M11903" s="3" t="str">
        <f>IFERROR(INDEX('SINIF GÜNLER'!$A:$C,MATCH('VERİ TABANI'!$D11903,'SINIF GÜNLER'!$B:$B,0),MATCH('VERİ TABANI'!$M$1,'SINIF GÜNLER'!$A$1:$C$1,0)),"")</f>
        <v/>
      </c>
      <c r="P11903" s="28" t="str">
        <f t="array" ref="P11903">IFERROR(SEARCH(ÖĞRETMEN,'VERİ TABANI'!G11903,1),"")</f>
        <v/>
      </c>
      <c r="Q11903" s="29" t="str">
        <f t="shared" si="316"/>
        <v/>
      </c>
    </row>
    <row r="11904" spans="13:17">
      <c r="M11904" s="3" t="str">
        <f>IFERROR(INDEX('SINIF GÜNLER'!$A:$C,MATCH('VERİ TABANI'!$D11904,'SINIF GÜNLER'!$B:$B,0),MATCH('VERİ TABANI'!$M$1,'SINIF GÜNLER'!$A$1:$C$1,0)),"")</f>
        <v/>
      </c>
      <c r="P11904" s="28" t="str">
        <f t="array" ref="P11904">IFERROR(SEARCH(ÖĞRETMEN,'VERİ TABANI'!G11904,1),"")</f>
        <v/>
      </c>
      <c r="Q11904" s="29" t="str">
        <f t="shared" si="316"/>
        <v/>
      </c>
    </row>
    <row r="11905" spans="13:17">
      <c r="M11905" s="3" t="str">
        <f>IFERROR(INDEX('SINIF GÜNLER'!$A:$C,MATCH('VERİ TABANI'!$D11905,'SINIF GÜNLER'!$B:$B,0),MATCH('VERİ TABANI'!$M$1,'SINIF GÜNLER'!$A$1:$C$1,0)),"")</f>
        <v/>
      </c>
      <c r="P11905" s="28" t="str">
        <f t="array" ref="P11905">IFERROR(SEARCH(ÖĞRETMEN,'VERİ TABANI'!G11905,1),"")</f>
        <v/>
      </c>
      <c r="Q11905" s="29" t="str">
        <f t="shared" si="316"/>
        <v/>
      </c>
    </row>
    <row r="11906" spans="13:17">
      <c r="M11906" s="3" t="str">
        <f>IFERROR(INDEX('SINIF GÜNLER'!$A:$C,MATCH('VERİ TABANI'!$D11906,'SINIF GÜNLER'!$B:$B,0),MATCH('VERİ TABANI'!$M$1,'SINIF GÜNLER'!$A$1:$C$1,0)),"")</f>
        <v/>
      </c>
      <c r="P11906" s="28" t="str">
        <f t="array" ref="P11906">IFERROR(SEARCH(ÖĞRETMEN,'VERİ TABANI'!G11906,1),"")</f>
        <v/>
      </c>
      <c r="Q11906" s="29" t="str">
        <f t="shared" si="316"/>
        <v/>
      </c>
    </row>
    <row r="11907" spans="13:17">
      <c r="M11907" s="3" t="str">
        <f>IFERROR(INDEX('SINIF GÜNLER'!$A:$C,MATCH('VERİ TABANI'!$D11907,'SINIF GÜNLER'!$B:$B,0),MATCH('VERİ TABANI'!$M$1,'SINIF GÜNLER'!$A$1:$C$1,0)),"")</f>
        <v/>
      </c>
      <c r="P11907" s="28" t="str">
        <f t="array" ref="P11907">IFERROR(SEARCH(ÖĞRETMEN,'VERİ TABANI'!G11907,1),"")</f>
        <v/>
      </c>
      <c r="Q11907" s="29" t="str">
        <f t="shared" si="316"/>
        <v/>
      </c>
    </row>
    <row r="11908" spans="13:17">
      <c r="M11908" s="3" t="str">
        <f>IFERROR(INDEX('SINIF GÜNLER'!$A:$C,MATCH('VERİ TABANI'!$D11908,'SINIF GÜNLER'!$B:$B,0),MATCH('VERİ TABANI'!$M$1,'SINIF GÜNLER'!$A$1:$C$1,0)),"")</f>
        <v/>
      </c>
      <c r="P11908" s="28" t="str">
        <f t="array" ref="P11908">IFERROR(SEARCH(ÖĞRETMEN,'VERİ TABANI'!G11908,1),"")</f>
        <v/>
      </c>
      <c r="Q11908" s="29" t="str">
        <f t="shared" si="316"/>
        <v/>
      </c>
    </row>
    <row r="11909" spans="13:17">
      <c r="M11909" s="3" t="str">
        <f>IFERROR(INDEX('SINIF GÜNLER'!$A:$C,MATCH('VERİ TABANI'!$D11909,'SINIF GÜNLER'!$B:$B,0),MATCH('VERİ TABANI'!$M$1,'SINIF GÜNLER'!$A$1:$C$1,0)),"")</f>
        <v/>
      </c>
      <c r="P11909" s="28" t="str">
        <f t="array" ref="P11909">IFERROR(SEARCH(ÖĞRETMEN,'VERİ TABANI'!G11909,1),"")</f>
        <v/>
      </c>
      <c r="Q11909" s="29" t="str">
        <f t="shared" si="316"/>
        <v/>
      </c>
    </row>
    <row r="11910" spans="13:17">
      <c r="M11910" s="3" t="str">
        <f>IFERROR(INDEX('SINIF GÜNLER'!$A:$C,MATCH('VERİ TABANI'!$D11910,'SINIF GÜNLER'!$B:$B,0),MATCH('VERİ TABANI'!$M$1,'SINIF GÜNLER'!$A$1:$C$1,0)),"")</f>
        <v/>
      </c>
      <c r="P11910" s="28" t="str">
        <f t="array" ref="P11910">IFERROR(SEARCH(ÖĞRETMEN,'VERİ TABANI'!G11910,1),"")</f>
        <v/>
      </c>
      <c r="Q11910" s="29" t="str">
        <f t="shared" si="316"/>
        <v/>
      </c>
    </row>
    <row r="11911" spans="13:17">
      <c r="M11911" s="3" t="str">
        <f>IFERROR(INDEX('SINIF GÜNLER'!$A:$C,MATCH('VERİ TABANI'!$D11911,'SINIF GÜNLER'!$B:$B,0),MATCH('VERİ TABANI'!$M$1,'SINIF GÜNLER'!$A$1:$C$1,0)),"")</f>
        <v/>
      </c>
      <c r="P11911" s="28" t="str">
        <f t="array" ref="P11911">IFERROR(SEARCH(ÖĞRETMEN,'VERİ TABANI'!G11911,1),"")</f>
        <v/>
      </c>
      <c r="Q11911" s="29" t="str">
        <f t="shared" si="316"/>
        <v/>
      </c>
    </row>
    <row r="11912" spans="13:17">
      <c r="M11912" s="3" t="str">
        <f>IFERROR(INDEX('SINIF GÜNLER'!$A:$C,MATCH('VERİ TABANI'!$D11912,'SINIF GÜNLER'!$B:$B,0),MATCH('VERİ TABANI'!$M$1,'SINIF GÜNLER'!$A$1:$C$1,0)),"")</f>
        <v/>
      </c>
      <c r="P11912" s="28" t="str">
        <f t="array" ref="P11912">IFERROR(SEARCH(ÖĞRETMEN,'VERİ TABANI'!G11912,1),"")</f>
        <v/>
      </c>
      <c r="Q11912" s="29" t="str">
        <f t="shared" ref="Q11912:Q11975" si="317">IF(P11912="","",ROW())</f>
        <v/>
      </c>
    </row>
    <row r="11913" spans="13:17">
      <c r="M11913" s="3" t="str">
        <f>IFERROR(INDEX('SINIF GÜNLER'!$A:$C,MATCH('VERİ TABANI'!$D11913,'SINIF GÜNLER'!$B:$B,0),MATCH('VERİ TABANI'!$M$1,'SINIF GÜNLER'!$A$1:$C$1,0)),"")</f>
        <v/>
      </c>
      <c r="P11913" s="28" t="str">
        <f t="array" ref="P11913">IFERROR(SEARCH(ÖĞRETMEN,'VERİ TABANI'!G11913,1),"")</f>
        <v/>
      </c>
      <c r="Q11913" s="29" t="str">
        <f t="shared" si="317"/>
        <v/>
      </c>
    </row>
    <row r="11914" spans="13:17">
      <c r="M11914" s="3" t="str">
        <f>IFERROR(INDEX('SINIF GÜNLER'!$A:$C,MATCH('VERİ TABANI'!$D11914,'SINIF GÜNLER'!$B:$B,0),MATCH('VERİ TABANI'!$M$1,'SINIF GÜNLER'!$A$1:$C$1,0)),"")</f>
        <v/>
      </c>
      <c r="P11914" s="28" t="str">
        <f t="array" ref="P11914">IFERROR(SEARCH(ÖĞRETMEN,'VERİ TABANI'!G11914,1),"")</f>
        <v/>
      </c>
      <c r="Q11914" s="29" t="str">
        <f t="shared" si="317"/>
        <v/>
      </c>
    </row>
    <row r="11915" spans="13:17">
      <c r="M11915" s="3" t="str">
        <f>IFERROR(INDEX('SINIF GÜNLER'!$A:$C,MATCH('VERİ TABANI'!$D11915,'SINIF GÜNLER'!$B:$B,0),MATCH('VERİ TABANI'!$M$1,'SINIF GÜNLER'!$A$1:$C$1,0)),"")</f>
        <v/>
      </c>
      <c r="P11915" s="28" t="str">
        <f t="array" ref="P11915">IFERROR(SEARCH(ÖĞRETMEN,'VERİ TABANI'!G11915,1),"")</f>
        <v/>
      </c>
      <c r="Q11915" s="29" t="str">
        <f t="shared" si="317"/>
        <v/>
      </c>
    </row>
    <row r="11916" spans="13:17">
      <c r="M11916" s="3" t="str">
        <f>IFERROR(INDEX('SINIF GÜNLER'!$A:$C,MATCH('VERİ TABANI'!$D11916,'SINIF GÜNLER'!$B:$B,0),MATCH('VERİ TABANI'!$M$1,'SINIF GÜNLER'!$A$1:$C$1,0)),"")</f>
        <v/>
      </c>
      <c r="P11916" s="28" t="str">
        <f t="array" ref="P11916">IFERROR(SEARCH(ÖĞRETMEN,'VERİ TABANI'!G11916,1),"")</f>
        <v/>
      </c>
      <c r="Q11916" s="29" t="str">
        <f t="shared" si="317"/>
        <v/>
      </c>
    </row>
    <row r="11917" spans="13:17">
      <c r="M11917" s="3" t="str">
        <f>IFERROR(INDEX('SINIF GÜNLER'!$A:$C,MATCH('VERİ TABANI'!$D11917,'SINIF GÜNLER'!$B:$B,0),MATCH('VERİ TABANI'!$M$1,'SINIF GÜNLER'!$A$1:$C$1,0)),"")</f>
        <v/>
      </c>
      <c r="P11917" s="28" t="str">
        <f t="array" ref="P11917">IFERROR(SEARCH(ÖĞRETMEN,'VERİ TABANI'!G11917,1),"")</f>
        <v/>
      </c>
      <c r="Q11917" s="29" t="str">
        <f t="shared" si="317"/>
        <v/>
      </c>
    </row>
    <row r="11918" spans="13:17">
      <c r="M11918" s="3" t="str">
        <f>IFERROR(INDEX('SINIF GÜNLER'!$A:$C,MATCH('VERİ TABANI'!$D11918,'SINIF GÜNLER'!$B:$B,0),MATCH('VERİ TABANI'!$M$1,'SINIF GÜNLER'!$A$1:$C$1,0)),"")</f>
        <v/>
      </c>
      <c r="P11918" s="28" t="str">
        <f t="array" ref="P11918">IFERROR(SEARCH(ÖĞRETMEN,'VERİ TABANI'!G11918,1),"")</f>
        <v/>
      </c>
      <c r="Q11918" s="29" t="str">
        <f t="shared" si="317"/>
        <v/>
      </c>
    </row>
    <row r="11919" spans="13:17">
      <c r="M11919" s="3" t="str">
        <f>IFERROR(INDEX('SINIF GÜNLER'!$A:$C,MATCH('VERİ TABANI'!$D11919,'SINIF GÜNLER'!$B:$B,0),MATCH('VERİ TABANI'!$M$1,'SINIF GÜNLER'!$A$1:$C$1,0)),"")</f>
        <v/>
      </c>
      <c r="P11919" s="28" t="str">
        <f t="array" ref="P11919">IFERROR(SEARCH(ÖĞRETMEN,'VERİ TABANI'!G11919,1),"")</f>
        <v/>
      </c>
      <c r="Q11919" s="29" t="str">
        <f t="shared" si="317"/>
        <v/>
      </c>
    </row>
    <row r="11920" spans="13:17">
      <c r="M11920" s="3" t="str">
        <f>IFERROR(INDEX('SINIF GÜNLER'!$A:$C,MATCH('VERİ TABANI'!$D11920,'SINIF GÜNLER'!$B:$B,0),MATCH('VERİ TABANI'!$M$1,'SINIF GÜNLER'!$A$1:$C$1,0)),"")</f>
        <v/>
      </c>
      <c r="P11920" s="28" t="str">
        <f t="array" ref="P11920">IFERROR(SEARCH(ÖĞRETMEN,'VERİ TABANI'!G11920,1),"")</f>
        <v/>
      </c>
      <c r="Q11920" s="29" t="str">
        <f t="shared" si="317"/>
        <v/>
      </c>
    </row>
    <row r="11921" spans="13:17">
      <c r="M11921" s="3" t="str">
        <f>IFERROR(INDEX('SINIF GÜNLER'!$A:$C,MATCH('VERİ TABANI'!$D11921,'SINIF GÜNLER'!$B:$B,0),MATCH('VERİ TABANI'!$M$1,'SINIF GÜNLER'!$A$1:$C$1,0)),"")</f>
        <v/>
      </c>
      <c r="P11921" s="28" t="str">
        <f t="array" ref="P11921">IFERROR(SEARCH(ÖĞRETMEN,'VERİ TABANI'!G11921,1),"")</f>
        <v/>
      </c>
      <c r="Q11921" s="29" t="str">
        <f t="shared" si="317"/>
        <v/>
      </c>
    </row>
    <row r="11922" spans="13:17">
      <c r="M11922" s="3" t="str">
        <f>IFERROR(INDEX('SINIF GÜNLER'!$A:$C,MATCH('VERİ TABANI'!$D11922,'SINIF GÜNLER'!$B:$B,0),MATCH('VERİ TABANI'!$M$1,'SINIF GÜNLER'!$A$1:$C$1,0)),"")</f>
        <v/>
      </c>
      <c r="P11922" s="28" t="str">
        <f t="array" ref="P11922">IFERROR(SEARCH(ÖĞRETMEN,'VERİ TABANI'!G11922,1),"")</f>
        <v/>
      </c>
      <c r="Q11922" s="29" t="str">
        <f t="shared" si="317"/>
        <v/>
      </c>
    </row>
    <row r="11923" spans="13:17">
      <c r="M11923" s="3" t="str">
        <f>IFERROR(INDEX('SINIF GÜNLER'!$A:$C,MATCH('VERİ TABANI'!$D11923,'SINIF GÜNLER'!$B:$B,0),MATCH('VERİ TABANI'!$M$1,'SINIF GÜNLER'!$A$1:$C$1,0)),"")</f>
        <v/>
      </c>
      <c r="P11923" s="28" t="str">
        <f t="array" ref="P11923">IFERROR(SEARCH(ÖĞRETMEN,'VERİ TABANI'!G11923,1),"")</f>
        <v/>
      </c>
      <c r="Q11923" s="29" t="str">
        <f t="shared" si="317"/>
        <v/>
      </c>
    </row>
    <row r="11924" spans="13:17">
      <c r="M11924" s="3" t="str">
        <f>IFERROR(INDEX('SINIF GÜNLER'!$A:$C,MATCH('VERİ TABANI'!$D11924,'SINIF GÜNLER'!$B:$B,0),MATCH('VERİ TABANI'!$M$1,'SINIF GÜNLER'!$A$1:$C$1,0)),"")</f>
        <v/>
      </c>
      <c r="P11924" s="28" t="str">
        <f t="array" ref="P11924">IFERROR(SEARCH(ÖĞRETMEN,'VERİ TABANI'!G11924,1),"")</f>
        <v/>
      </c>
      <c r="Q11924" s="29" t="str">
        <f t="shared" si="317"/>
        <v/>
      </c>
    </row>
    <row r="11925" spans="13:17">
      <c r="M11925" s="3" t="str">
        <f>IFERROR(INDEX('SINIF GÜNLER'!$A:$C,MATCH('VERİ TABANI'!$D11925,'SINIF GÜNLER'!$B:$B,0),MATCH('VERİ TABANI'!$M$1,'SINIF GÜNLER'!$A$1:$C$1,0)),"")</f>
        <v/>
      </c>
      <c r="P11925" s="28" t="str">
        <f t="array" ref="P11925">IFERROR(SEARCH(ÖĞRETMEN,'VERİ TABANI'!G11925,1),"")</f>
        <v/>
      </c>
      <c r="Q11925" s="29" t="str">
        <f t="shared" si="317"/>
        <v/>
      </c>
    </row>
    <row r="11926" spans="13:17">
      <c r="M11926" s="3" t="str">
        <f>IFERROR(INDEX('SINIF GÜNLER'!$A:$C,MATCH('VERİ TABANI'!$D11926,'SINIF GÜNLER'!$B:$B,0),MATCH('VERİ TABANI'!$M$1,'SINIF GÜNLER'!$A$1:$C$1,0)),"")</f>
        <v/>
      </c>
      <c r="P11926" s="28" t="str">
        <f t="array" ref="P11926">IFERROR(SEARCH(ÖĞRETMEN,'VERİ TABANI'!G11926,1),"")</f>
        <v/>
      </c>
      <c r="Q11926" s="29" t="str">
        <f t="shared" si="317"/>
        <v/>
      </c>
    </row>
    <row r="11927" spans="13:17">
      <c r="M11927" s="3" t="str">
        <f>IFERROR(INDEX('SINIF GÜNLER'!$A:$C,MATCH('VERİ TABANI'!$D11927,'SINIF GÜNLER'!$B:$B,0),MATCH('VERİ TABANI'!$M$1,'SINIF GÜNLER'!$A$1:$C$1,0)),"")</f>
        <v/>
      </c>
      <c r="P11927" s="28" t="str">
        <f t="array" ref="P11927">IFERROR(SEARCH(ÖĞRETMEN,'VERİ TABANI'!G11927,1),"")</f>
        <v/>
      </c>
      <c r="Q11927" s="29" t="str">
        <f t="shared" si="317"/>
        <v/>
      </c>
    </row>
    <row r="11928" spans="13:17">
      <c r="M11928" s="3" t="str">
        <f>IFERROR(INDEX('SINIF GÜNLER'!$A:$C,MATCH('VERİ TABANI'!$D11928,'SINIF GÜNLER'!$B:$B,0),MATCH('VERİ TABANI'!$M$1,'SINIF GÜNLER'!$A$1:$C$1,0)),"")</f>
        <v/>
      </c>
      <c r="P11928" s="28" t="str">
        <f t="array" ref="P11928">IFERROR(SEARCH(ÖĞRETMEN,'VERİ TABANI'!G11928,1),"")</f>
        <v/>
      </c>
      <c r="Q11928" s="29" t="str">
        <f t="shared" si="317"/>
        <v/>
      </c>
    </row>
    <row r="11929" spans="13:17">
      <c r="M11929" s="3" t="str">
        <f>IFERROR(INDEX('SINIF GÜNLER'!$A:$C,MATCH('VERİ TABANI'!$D11929,'SINIF GÜNLER'!$B:$B,0),MATCH('VERİ TABANI'!$M$1,'SINIF GÜNLER'!$A$1:$C$1,0)),"")</f>
        <v/>
      </c>
      <c r="P11929" s="28" t="str">
        <f t="array" ref="P11929">IFERROR(SEARCH(ÖĞRETMEN,'VERİ TABANI'!G11929,1),"")</f>
        <v/>
      </c>
      <c r="Q11929" s="29" t="str">
        <f t="shared" si="317"/>
        <v/>
      </c>
    </row>
    <row r="11930" spans="13:17">
      <c r="M11930" s="3" t="str">
        <f>IFERROR(INDEX('SINIF GÜNLER'!$A:$C,MATCH('VERİ TABANI'!$D11930,'SINIF GÜNLER'!$B:$B,0),MATCH('VERİ TABANI'!$M$1,'SINIF GÜNLER'!$A$1:$C$1,0)),"")</f>
        <v/>
      </c>
      <c r="P11930" s="28" t="str">
        <f t="array" ref="P11930">IFERROR(SEARCH(ÖĞRETMEN,'VERİ TABANI'!G11930,1),"")</f>
        <v/>
      </c>
      <c r="Q11930" s="29" t="str">
        <f t="shared" si="317"/>
        <v/>
      </c>
    </row>
    <row r="11931" spans="13:17">
      <c r="M11931" s="3" t="str">
        <f>IFERROR(INDEX('SINIF GÜNLER'!$A:$C,MATCH('VERİ TABANI'!$D11931,'SINIF GÜNLER'!$B:$B,0),MATCH('VERİ TABANI'!$M$1,'SINIF GÜNLER'!$A$1:$C$1,0)),"")</f>
        <v/>
      </c>
      <c r="P11931" s="28" t="str">
        <f t="array" ref="P11931">IFERROR(SEARCH(ÖĞRETMEN,'VERİ TABANI'!G11931,1),"")</f>
        <v/>
      </c>
      <c r="Q11931" s="29" t="str">
        <f t="shared" si="317"/>
        <v/>
      </c>
    </row>
    <row r="11932" spans="13:17">
      <c r="M11932" s="3" t="str">
        <f>IFERROR(INDEX('SINIF GÜNLER'!$A:$C,MATCH('VERİ TABANI'!$D11932,'SINIF GÜNLER'!$B:$B,0),MATCH('VERİ TABANI'!$M$1,'SINIF GÜNLER'!$A$1:$C$1,0)),"")</f>
        <v/>
      </c>
      <c r="P11932" s="28" t="str">
        <f t="array" ref="P11932">IFERROR(SEARCH(ÖĞRETMEN,'VERİ TABANI'!G11932,1),"")</f>
        <v/>
      </c>
      <c r="Q11932" s="29" t="str">
        <f t="shared" si="317"/>
        <v/>
      </c>
    </row>
    <row r="11933" spans="13:17">
      <c r="M11933" s="3" t="str">
        <f>IFERROR(INDEX('SINIF GÜNLER'!$A:$C,MATCH('VERİ TABANI'!$D11933,'SINIF GÜNLER'!$B:$B,0),MATCH('VERİ TABANI'!$M$1,'SINIF GÜNLER'!$A$1:$C$1,0)),"")</f>
        <v/>
      </c>
      <c r="P11933" s="28" t="str">
        <f t="array" ref="P11933">IFERROR(SEARCH(ÖĞRETMEN,'VERİ TABANI'!G11933,1),"")</f>
        <v/>
      </c>
      <c r="Q11933" s="29" t="str">
        <f t="shared" si="317"/>
        <v/>
      </c>
    </row>
    <row r="11934" spans="13:17">
      <c r="M11934" s="3" t="str">
        <f>IFERROR(INDEX('SINIF GÜNLER'!$A:$C,MATCH('VERİ TABANI'!$D11934,'SINIF GÜNLER'!$B:$B,0),MATCH('VERİ TABANI'!$M$1,'SINIF GÜNLER'!$A$1:$C$1,0)),"")</f>
        <v/>
      </c>
      <c r="P11934" s="28" t="str">
        <f t="array" ref="P11934">IFERROR(SEARCH(ÖĞRETMEN,'VERİ TABANI'!G11934,1),"")</f>
        <v/>
      </c>
      <c r="Q11934" s="29" t="str">
        <f t="shared" si="317"/>
        <v/>
      </c>
    </row>
    <row r="11935" spans="13:17">
      <c r="M11935" s="3" t="str">
        <f>IFERROR(INDEX('SINIF GÜNLER'!$A:$C,MATCH('VERİ TABANI'!$D11935,'SINIF GÜNLER'!$B:$B,0),MATCH('VERİ TABANI'!$M$1,'SINIF GÜNLER'!$A$1:$C$1,0)),"")</f>
        <v/>
      </c>
      <c r="P11935" s="28" t="str">
        <f t="array" ref="P11935">IFERROR(SEARCH(ÖĞRETMEN,'VERİ TABANI'!G11935,1),"")</f>
        <v/>
      </c>
      <c r="Q11935" s="29" t="str">
        <f t="shared" si="317"/>
        <v/>
      </c>
    </row>
    <row r="11936" spans="13:17">
      <c r="M11936" s="3" t="str">
        <f>IFERROR(INDEX('SINIF GÜNLER'!$A:$C,MATCH('VERİ TABANI'!$D11936,'SINIF GÜNLER'!$B:$B,0),MATCH('VERİ TABANI'!$M$1,'SINIF GÜNLER'!$A$1:$C$1,0)),"")</f>
        <v/>
      </c>
      <c r="P11936" s="28" t="str">
        <f t="array" ref="P11936">IFERROR(SEARCH(ÖĞRETMEN,'VERİ TABANI'!G11936,1),"")</f>
        <v/>
      </c>
      <c r="Q11936" s="29" t="str">
        <f t="shared" si="317"/>
        <v/>
      </c>
    </row>
    <row r="11937" spans="13:17">
      <c r="M11937" s="3" t="str">
        <f>IFERROR(INDEX('SINIF GÜNLER'!$A:$C,MATCH('VERİ TABANI'!$D11937,'SINIF GÜNLER'!$B:$B,0),MATCH('VERİ TABANI'!$M$1,'SINIF GÜNLER'!$A$1:$C$1,0)),"")</f>
        <v/>
      </c>
      <c r="P11937" s="28" t="str">
        <f t="array" ref="P11937">IFERROR(SEARCH(ÖĞRETMEN,'VERİ TABANI'!G11937,1),"")</f>
        <v/>
      </c>
      <c r="Q11937" s="29" t="str">
        <f t="shared" si="317"/>
        <v/>
      </c>
    </row>
    <row r="11938" spans="13:17">
      <c r="M11938" s="3" t="str">
        <f>IFERROR(INDEX('SINIF GÜNLER'!$A:$C,MATCH('VERİ TABANI'!$D11938,'SINIF GÜNLER'!$B:$B,0),MATCH('VERİ TABANI'!$M$1,'SINIF GÜNLER'!$A$1:$C$1,0)),"")</f>
        <v/>
      </c>
      <c r="P11938" s="28" t="str">
        <f t="array" ref="P11938">IFERROR(SEARCH(ÖĞRETMEN,'VERİ TABANI'!G11938,1),"")</f>
        <v/>
      </c>
      <c r="Q11938" s="29" t="str">
        <f t="shared" si="317"/>
        <v/>
      </c>
    </row>
    <row r="11939" spans="13:17">
      <c r="M11939" s="3" t="str">
        <f>IFERROR(INDEX('SINIF GÜNLER'!$A:$C,MATCH('VERİ TABANI'!$D11939,'SINIF GÜNLER'!$B:$B,0),MATCH('VERİ TABANI'!$M$1,'SINIF GÜNLER'!$A$1:$C$1,0)),"")</f>
        <v/>
      </c>
      <c r="P11939" s="28" t="str">
        <f t="array" ref="P11939">IFERROR(SEARCH(ÖĞRETMEN,'VERİ TABANI'!G11939,1),"")</f>
        <v/>
      </c>
      <c r="Q11939" s="29" t="str">
        <f t="shared" si="317"/>
        <v/>
      </c>
    </row>
    <row r="11940" spans="13:17">
      <c r="M11940" s="3" t="str">
        <f>IFERROR(INDEX('SINIF GÜNLER'!$A:$C,MATCH('VERİ TABANI'!$D11940,'SINIF GÜNLER'!$B:$B,0),MATCH('VERİ TABANI'!$M$1,'SINIF GÜNLER'!$A$1:$C$1,0)),"")</f>
        <v/>
      </c>
      <c r="P11940" s="28" t="str">
        <f t="array" ref="P11940">IFERROR(SEARCH(ÖĞRETMEN,'VERİ TABANI'!G11940,1),"")</f>
        <v/>
      </c>
      <c r="Q11940" s="29" t="str">
        <f t="shared" si="317"/>
        <v/>
      </c>
    </row>
    <row r="11941" spans="13:17">
      <c r="M11941" s="3" t="str">
        <f>IFERROR(INDEX('SINIF GÜNLER'!$A:$C,MATCH('VERİ TABANI'!$D11941,'SINIF GÜNLER'!$B:$B,0),MATCH('VERİ TABANI'!$M$1,'SINIF GÜNLER'!$A$1:$C$1,0)),"")</f>
        <v/>
      </c>
      <c r="P11941" s="28" t="str">
        <f t="array" ref="P11941">IFERROR(SEARCH(ÖĞRETMEN,'VERİ TABANI'!G11941,1),"")</f>
        <v/>
      </c>
      <c r="Q11941" s="29" t="str">
        <f t="shared" si="317"/>
        <v/>
      </c>
    </row>
    <row r="11942" spans="13:17">
      <c r="M11942" s="3" t="str">
        <f>IFERROR(INDEX('SINIF GÜNLER'!$A:$C,MATCH('VERİ TABANI'!$D11942,'SINIF GÜNLER'!$B:$B,0),MATCH('VERİ TABANI'!$M$1,'SINIF GÜNLER'!$A$1:$C$1,0)),"")</f>
        <v/>
      </c>
      <c r="P11942" s="28" t="str">
        <f t="array" ref="P11942">IFERROR(SEARCH(ÖĞRETMEN,'VERİ TABANI'!G11942,1),"")</f>
        <v/>
      </c>
      <c r="Q11942" s="29" t="str">
        <f t="shared" si="317"/>
        <v/>
      </c>
    </row>
    <row r="11943" spans="13:17">
      <c r="M11943" s="3" t="str">
        <f>IFERROR(INDEX('SINIF GÜNLER'!$A:$C,MATCH('VERİ TABANI'!$D11943,'SINIF GÜNLER'!$B:$B,0),MATCH('VERİ TABANI'!$M$1,'SINIF GÜNLER'!$A$1:$C$1,0)),"")</f>
        <v/>
      </c>
      <c r="P11943" s="28" t="str">
        <f t="array" ref="P11943">IFERROR(SEARCH(ÖĞRETMEN,'VERİ TABANI'!G11943,1),"")</f>
        <v/>
      </c>
      <c r="Q11943" s="29" t="str">
        <f t="shared" si="317"/>
        <v/>
      </c>
    </row>
    <row r="11944" spans="13:17">
      <c r="M11944" s="3" t="str">
        <f>IFERROR(INDEX('SINIF GÜNLER'!$A:$C,MATCH('VERİ TABANI'!$D11944,'SINIF GÜNLER'!$B:$B,0),MATCH('VERİ TABANI'!$M$1,'SINIF GÜNLER'!$A$1:$C$1,0)),"")</f>
        <v/>
      </c>
      <c r="P11944" s="28" t="str">
        <f t="array" ref="P11944">IFERROR(SEARCH(ÖĞRETMEN,'VERİ TABANI'!G11944,1),"")</f>
        <v/>
      </c>
      <c r="Q11944" s="29" t="str">
        <f t="shared" si="317"/>
        <v/>
      </c>
    </row>
    <row r="11945" spans="13:17">
      <c r="M11945" s="3" t="str">
        <f>IFERROR(INDEX('SINIF GÜNLER'!$A:$C,MATCH('VERİ TABANI'!$D11945,'SINIF GÜNLER'!$B:$B,0),MATCH('VERİ TABANI'!$M$1,'SINIF GÜNLER'!$A$1:$C$1,0)),"")</f>
        <v/>
      </c>
      <c r="P11945" s="28" t="str">
        <f t="array" ref="P11945">IFERROR(SEARCH(ÖĞRETMEN,'VERİ TABANI'!G11945,1),"")</f>
        <v/>
      </c>
      <c r="Q11945" s="29" t="str">
        <f t="shared" si="317"/>
        <v/>
      </c>
    </row>
    <row r="11946" spans="13:17">
      <c r="M11946" s="3" t="str">
        <f>IFERROR(INDEX('SINIF GÜNLER'!$A:$C,MATCH('VERİ TABANI'!$D11946,'SINIF GÜNLER'!$B:$B,0),MATCH('VERİ TABANI'!$M$1,'SINIF GÜNLER'!$A$1:$C$1,0)),"")</f>
        <v/>
      </c>
      <c r="P11946" s="28" t="str">
        <f t="array" ref="P11946">IFERROR(SEARCH(ÖĞRETMEN,'VERİ TABANI'!G11946,1),"")</f>
        <v/>
      </c>
      <c r="Q11946" s="29" t="str">
        <f t="shared" si="317"/>
        <v/>
      </c>
    </row>
    <row r="11947" spans="13:17">
      <c r="M11947" s="3" t="str">
        <f>IFERROR(INDEX('SINIF GÜNLER'!$A:$C,MATCH('VERİ TABANI'!$D11947,'SINIF GÜNLER'!$B:$B,0),MATCH('VERİ TABANI'!$M$1,'SINIF GÜNLER'!$A$1:$C$1,0)),"")</f>
        <v/>
      </c>
      <c r="P11947" s="28" t="str">
        <f t="array" ref="P11947">IFERROR(SEARCH(ÖĞRETMEN,'VERİ TABANI'!G11947,1),"")</f>
        <v/>
      </c>
      <c r="Q11947" s="29" t="str">
        <f t="shared" si="317"/>
        <v/>
      </c>
    </row>
    <row r="11948" spans="13:17">
      <c r="M11948" s="3" t="str">
        <f>IFERROR(INDEX('SINIF GÜNLER'!$A:$C,MATCH('VERİ TABANI'!$D11948,'SINIF GÜNLER'!$B:$B,0),MATCH('VERİ TABANI'!$M$1,'SINIF GÜNLER'!$A$1:$C$1,0)),"")</f>
        <v/>
      </c>
      <c r="P11948" s="28" t="str">
        <f t="array" ref="P11948">IFERROR(SEARCH(ÖĞRETMEN,'VERİ TABANI'!G11948,1),"")</f>
        <v/>
      </c>
      <c r="Q11948" s="29" t="str">
        <f t="shared" si="317"/>
        <v/>
      </c>
    </row>
    <row r="11949" spans="13:17">
      <c r="M11949" s="3" t="str">
        <f>IFERROR(INDEX('SINIF GÜNLER'!$A:$C,MATCH('VERİ TABANI'!$D11949,'SINIF GÜNLER'!$B:$B,0),MATCH('VERİ TABANI'!$M$1,'SINIF GÜNLER'!$A$1:$C$1,0)),"")</f>
        <v/>
      </c>
      <c r="P11949" s="28" t="str">
        <f t="array" ref="P11949">IFERROR(SEARCH(ÖĞRETMEN,'VERİ TABANI'!G11949,1),"")</f>
        <v/>
      </c>
      <c r="Q11949" s="29" t="str">
        <f t="shared" si="317"/>
        <v/>
      </c>
    </row>
    <row r="11950" spans="13:17">
      <c r="M11950" s="3" t="str">
        <f>IFERROR(INDEX('SINIF GÜNLER'!$A:$C,MATCH('VERİ TABANI'!$D11950,'SINIF GÜNLER'!$B:$B,0),MATCH('VERİ TABANI'!$M$1,'SINIF GÜNLER'!$A$1:$C$1,0)),"")</f>
        <v/>
      </c>
      <c r="P11950" s="28" t="str">
        <f t="array" ref="P11950">IFERROR(SEARCH(ÖĞRETMEN,'VERİ TABANI'!G11950,1),"")</f>
        <v/>
      </c>
      <c r="Q11950" s="29" t="str">
        <f t="shared" si="317"/>
        <v/>
      </c>
    </row>
    <row r="11951" spans="13:17">
      <c r="M11951" s="3" t="str">
        <f>IFERROR(INDEX('SINIF GÜNLER'!$A:$C,MATCH('VERİ TABANI'!$D11951,'SINIF GÜNLER'!$B:$B,0),MATCH('VERİ TABANI'!$M$1,'SINIF GÜNLER'!$A$1:$C$1,0)),"")</f>
        <v/>
      </c>
      <c r="P11951" s="28" t="str">
        <f t="array" ref="P11951">IFERROR(SEARCH(ÖĞRETMEN,'VERİ TABANI'!G11951,1),"")</f>
        <v/>
      </c>
      <c r="Q11951" s="29" t="str">
        <f t="shared" si="317"/>
        <v/>
      </c>
    </row>
    <row r="11952" spans="13:17">
      <c r="M11952" s="3" t="str">
        <f>IFERROR(INDEX('SINIF GÜNLER'!$A:$C,MATCH('VERİ TABANI'!$D11952,'SINIF GÜNLER'!$B:$B,0),MATCH('VERİ TABANI'!$M$1,'SINIF GÜNLER'!$A$1:$C$1,0)),"")</f>
        <v/>
      </c>
      <c r="P11952" s="28" t="str">
        <f t="array" ref="P11952">IFERROR(SEARCH(ÖĞRETMEN,'VERİ TABANI'!G11952,1),"")</f>
        <v/>
      </c>
      <c r="Q11952" s="29" t="str">
        <f t="shared" si="317"/>
        <v/>
      </c>
    </row>
    <row r="11953" spans="13:17">
      <c r="M11953" s="3" t="str">
        <f>IFERROR(INDEX('SINIF GÜNLER'!$A:$C,MATCH('VERİ TABANI'!$D11953,'SINIF GÜNLER'!$B:$B,0),MATCH('VERİ TABANI'!$M$1,'SINIF GÜNLER'!$A$1:$C$1,0)),"")</f>
        <v/>
      </c>
      <c r="P11953" s="28" t="str">
        <f t="array" ref="P11953">IFERROR(SEARCH(ÖĞRETMEN,'VERİ TABANI'!G11953,1),"")</f>
        <v/>
      </c>
      <c r="Q11953" s="29" t="str">
        <f t="shared" si="317"/>
        <v/>
      </c>
    </row>
    <row r="11954" spans="13:17">
      <c r="M11954" s="3" t="str">
        <f>IFERROR(INDEX('SINIF GÜNLER'!$A:$C,MATCH('VERİ TABANI'!$D11954,'SINIF GÜNLER'!$B:$B,0),MATCH('VERİ TABANI'!$M$1,'SINIF GÜNLER'!$A$1:$C$1,0)),"")</f>
        <v/>
      </c>
      <c r="P11954" s="28" t="str">
        <f t="array" ref="P11954">IFERROR(SEARCH(ÖĞRETMEN,'VERİ TABANI'!G11954,1),"")</f>
        <v/>
      </c>
      <c r="Q11954" s="29" t="str">
        <f t="shared" si="317"/>
        <v/>
      </c>
    </row>
    <row r="11955" spans="13:17">
      <c r="M11955" s="3" t="str">
        <f>IFERROR(INDEX('SINIF GÜNLER'!$A:$C,MATCH('VERİ TABANI'!$D11955,'SINIF GÜNLER'!$B:$B,0),MATCH('VERİ TABANI'!$M$1,'SINIF GÜNLER'!$A$1:$C$1,0)),"")</f>
        <v/>
      </c>
      <c r="P11955" s="28" t="str">
        <f t="array" ref="P11955">IFERROR(SEARCH(ÖĞRETMEN,'VERİ TABANI'!G11955,1),"")</f>
        <v/>
      </c>
      <c r="Q11955" s="29" t="str">
        <f t="shared" si="317"/>
        <v/>
      </c>
    </row>
    <row r="11956" spans="13:17">
      <c r="M11956" s="3" t="str">
        <f>IFERROR(INDEX('SINIF GÜNLER'!$A:$C,MATCH('VERİ TABANI'!$D11956,'SINIF GÜNLER'!$B:$B,0),MATCH('VERİ TABANI'!$M$1,'SINIF GÜNLER'!$A$1:$C$1,0)),"")</f>
        <v/>
      </c>
      <c r="P11956" s="28" t="str">
        <f t="array" ref="P11956">IFERROR(SEARCH(ÖĞRETMEN,'VERİ TABANI'!G11956,1),"")</f>
        <v/>
      </c>
      <c r="Q11956" s="29" t="str">
        <f t="shared" si="317"/>
        <v/>
      </c>
    </row>
    <row r="11957" spans="13:17">
      <c r="M11957" s="3" t="str">
        <f>IFERROR(INDEX('SINIF GÜNLER'!$A:$C,MATCH('VERİ TABANI'!$D11957,'SINIF GÜNLER'!$B:$B,0),MATCH('VERİ TABANI'!$M$1,'SINIF GÜNLER'!$A$1:$C$1,0)),"")</f>
        <v/>
      </c>
      <c r="P11957" s="28" t="str">
        <f t="array" ref="P11957">IFERROR(SEARCH(ÖĞRETMEN,'VERİ TABANI'!G11957,1),"")</f>
        <v/>
      </c>
      <c r="Q11957" s="29" t="str">
        <f t="shared" si="317"/>
        <v/>
      </c>
    </row>
    <row r="11958" spans="13:17">
      <c r="M11958" s="3" t="str">
        <f>IFERROR(INDEX('SINIF GÜNLER'!$A:$C,MATCH('VERİ TABANI'!$D11958,'SINIF GÜNLER'!$B:$B,0),MATCH('VERİ TABANI'!$M$1,'SINIF GÜNLER'!$A$1:$C$1,0)),"")</f>
        <v/>
      </c>
      <c r="P11958" s="28" t="str">
        <f t="array" ref="P11958">IFERROR(SEARCH(ÖĞRETMEN,'VERİ TABANI'!G11958,1),"")</f>
        <v/>
      </c>
      <c r="Q11958" s="29" t="str">
        <f t="shared" si="317"/>
        <v/>
      </c>
    </row>
    <row r="11959" spans="13:17">
      <c r="M11959" s="3" t="str">
        <f>IFERROR(INDEX('SINIF GÜNLER'!$A:$C,MATCH('VERİ TABANI'!$D11959,'SINIF GÜNLER'!$B:$B,0),MATCH('VERİ TABANI'!$M$1,'SINIF GÜNLER'!$A$1:$C$1,0)),"")</f>
        <v/>
      </c>
      <c r="P11959" s="28" t="str">
        <f t="array" ref="P11959">IFERROR(SEARCH(ÖĞRETMEN,'VERİ TABANI'!G11959,1),"")</f>
        <v/>
      </c>
      <c r="Q11959" s="29" t="str">
        <f t="shared" si="317"/>
        <v/>
      </c>
    </row>
    <row r="11960" spans="13:17">
      <c r="M11960" s="3" t="str">
        <f>IFERROR(INDEX('SINIF GÜNLER'!$A:$C,MATCH('VERİ TABANI'!$D11960,'SINIF GÜNLER'!$B:$B,0),MATCH('VERİ TABANI'!$M$1,'SINIF GÜNLER'!$A$1:$C$1,0)),"")</f>
        <v/>
      </c>
      <c r="P11960" s="28" t="str">
        <f t="array" ref="P11960">IFERROR(SEARCH(ÖĞRETMEN,'VERİ TABANI'!G11960,1),"")</f>
        <v/>
      </c>
      <c r="Q11960" s="29" t="str">
        <f t="shared" si="317"/>
        <v/>
      </c>
    </row>
    <row r="11961" spans="13:17">
      <c r="M11961" s="3" t="str">
        <f>IFERROR(INDEX('SINIF GÜNLER'!$A:$C,MATCH('VERİ TABANI'!$D11961,'SINIF GÜNLER'!$B:$B,0),MATCH('VERİ TABANI'!$M$1,'SINIF GÜNLER'!$A$1:$C$1,0)),"")</f>
        <v/>
      </c>
      <c r="P11961" s="28" t="str">
        <f t="array" ref="P11961">IFERROR(SEARCH(ÖĞRETMEN,'VERİ TABANI'!G11961,1),"")</f>
        <v/>
      </c>
      <c r="Q11961" s="29" t="str">
        <f t="shared" si="317"/>
        <v/>
      </c>
    </row>
    <row r="11962" spans="13:17">
      <c r="M11962" s="3" t="str">
        <f>IFERROR(INDEX('SINIF GÜNLER'!$A:$C,MATCH('VERİ TABANI'!$D11962,'SINIF GÜNLER'!$B:$B,0),MATCH('VERİ TABANI'!$M$1,'SINIF GÜNLER'!$A$1:$C$1,0)),"")</f>
        <v/>
      </c>
      <c r="P11962" s="28" t="str">
        <f t="array" ref="P11962">IFERROR(SEARCH(ÖĞRETMEN,'VERİ TABANI'!G11962,1),"")</f>
        <v/>
      </c>
      <c r="Q11962" s="29" t="str">
        <f t="shared" si="317"/>
        <v/>
      </c>
    </row>
    <row r="11963" spans="13:17">
      <c r="M11963" s="3" t="str">
        <f>IFERROR(INDEX('SINIF GÜNLER'!$A:$C,MATCH('VERİ TABANI'!$D11963,'SINIF GÜNLER'!$B:$B,0),MATCH('VERİ TABANI'!$M$1,'SINIF GÜNLER'!$A$1:$C$1,0)),"")</f>
        <v/>
      </c>
      <c r="P11963" s="28" t="str">
        <f t="array" ref="P11963">IFERROR(SEARCH(ÖĞRETMEN,'VERİ TABANI'!G11963,1),"")</f>
        <v/>
      </c>
      <c r="Q11963" s="29" t="str">
        <f t="shared" si="317"/>
        <v/>
      </c>
    </row>
    <row r="11964" spans="13:17">
      <c r="M11964" s="3" t="str">
        <f>IFERROR(INDEX('SINIF GÜNLER'!$A:$C,MATCH('VERİ TABANI'!$D11964,'SINIF GÜNLER'!$B:$B,0),MATCH('VERİ TABANI'!$M$1,'SINIF GÜNLER'!$A$1:$C$1,0)),"")</f>
        <v/>
      </c>
      <c r="P11964" s="28" t="str">
        <f t="array" ref="P11964">IFERROR(SEARCH(ÖĞRETMEN,'VERİ TABANI'!G11964,1),"")</f>
        <v/>
      </c>
      <c r="Q11964" s="29" t="str">
        <f t="shared" si="317"/>
        <v/>
      </c>
    </row>
    <row r="11965" spans="13:17">
      <c r="M11965" s="3" t="str">
        <f>IFERROR(INDEX('SINIF GÜNLER'!$A:$C,MATCH('VERİ TABANI'!$D11965,'SINIF GÜNLER'!$B:$B,0),MATCH('VERİ TABANI'!$M$1,'SINIF GÜNLER'!$A$1:$C$1,0)),"")</f>
        <v/>
      </c>
      <c r="P11965" s="28" t="str">
        <f t="array" ref="P11965">IFERROR(SEARCH(ÖĞRETMEN,'VERİ TABANI'!G11965,1),"")</f>
        <v/>
      </c>
      <c r="Q11965" s="29" t="str">
        <f t="shared" si="317"/>
        <v/>
      </c>
    </row>
    <row r="11966" spans="13:17">
      <c r="M11966" s="3" t="str">
        <f>IFERROR(INDEX('SINIF GÜNLER'!$A:$C,MATCH('VERİ TABANI'!$D11966,'SINIF GÜNLER'!$B:$B,0),MATCH('VERİ TABANI'!$M$1,'SINIF GÜNLER'!$A$1:$C$1,0)),"")</f>
        <v/>
      </c>
      <c r="P11966" s="28" t="str">
        <f t="array" ref="P11966">IFERROR(SEARCH(ÖĞRETMEN,'VERİ TABANI'!G11966,1),"")</f>
        <v/>
      </c>
      <c r="Q11966" s="29" t="str">
        <f t="shared" si="317"/>
        <v/>
      </c>
    </row>
    <row r="11967" spans="13:17">
      <c r="M11967" s="3" t="str">
        <f>IFERROR(INDEX('SINIF GÜNLER'!$A:$C,MATCH('VERİ TABANI'!$D11967,'SINIF GÜNLER'!$B:$B,0),MATCH('VERİ TABANI'!$M$1,'SINIF GÜNLER'!$A$1:$C$1,0)),"")</f>
        <v/>
      </c>
      <c r="P11967" s="28" t="str">
        <f t="array" ref="P11967">IFERROR(SEARCH(ÖĞRETMEN,'VERİ TABANI'!G11967,1),"")</f>
        <v/>
      </c>
      <c r="Q11967" s="29" t="str">
        <f t="shared" si="317"/>
        <v/>
      </c>
    </row>
    <row r="11968" spans="13:17">
      <c r="M11968" s="3" t="str">
        <f>IFERROR(INDEX('SINIF GÜNLER'!$A:$C,MATCH('VERİ TABANI'!$D11968,'SINIF GÜNLER'!$B:$B,0),MATCH('VERİ TABANI'!$M$1,'SINIF GÜNLER'!$A$1:$C$1,0)),"")</f>
        <v/>
      </c>
      <c r="P11968" s="28" t="str">
        <f t="array" ref="P11968">IFERROR(SEARCH(ÖĞRETMEN,'VERİ TABANI'!G11968,1),"")</f>
        <v/>
      </c>
      <c r="Q11968" s="29" t="str">
        <f t="shared" si="317"/>
        <v/>
      </c>
    </row>
    <row r="11969" spans="13:17">
      <c r="M11969" s="3" t="str">
        <f>IFERROR(INDEX('SINIF GÜNLER'!$A:$C,MATCH('VERİ TABANI'!$D11969,'SINIF GÜNLER'!$B:$B,0),MATCH('VERİ TABANI'!$M$1,'SINIF GÜNLER'!$A$1:$C$1,0)),"")</f>
        <v/>
      </c>
      <c r="P11969" s="28" t="str">
        <f t="array" ref="P11969">IFERROR(SEARCH(ÖĞRETMEN,'VERİ TABANI'!G11969,1),"")</f>
        <v/>
      </c>
      <c r="Q11969" s="29" t="str">
        <f t="shared" si="317"/>
        <v/>
      </c>
    </row>
    <row r="11970" spans="13:17">
      <c r="M11970" s="3" t="str">
        <f>IFERROR(INDEX('SINIF GÜNLER'!$A:$C,MATCH('VERİ TABANI'!$D11970,'SINIF GÜNLER'!$B:$B,0),MATCH('VERİ TABANI'!$M$1,'SINIF GÜNLER'!$A$1:$C$1,0)),"")</f>
        <v/>
      </c>
      <c r="P11970" s="28" t="str">
        <f t="array" ref="P11970">IFERROR(SEARCH(ÖĞRETMEN,'VERİ TABANI'!G11970,1),"")</f>
        <v/>
      </c>
      <c r="Q11970" s="29" t="str">
        <f t="shared" si="317"/>
        <v/>
      </c>
    </row>
    <row r="11971" spans="13:17">
      <c r="M11971" s="3" t="str">
        <f>IFERROR(INDEX('SINIF GÜNLER'!$A:$C,MATCH('VERİ TABANI'!$D11971,'SINIF GÜNLER'!$B:$B,0),MATCH('VERİ TABANI'!$M$1,'SINIF GÜNLER'!$A$1:$C$1,0)),"")</f>
        <v/>
      </c>
      <c r="P11971" s="28" t="str">
        <f t="array" ref="P11971">IFERROR(SEARCH(ÖĞRETMEN,'VERİ TABANI'!G11971,1),"")</f>
        <v/>
      </c>
      <c r="Q11971" s="29" t="str">
        <f t="shared" si="317"/>
        <v/>
      </c>
    </row>
    <row r="11972" spans="13:17">
      <c r="M11972" s="3" t="str">
        <f>IFERROR(INDEX('SINIF GÜNLER'!$A:$C,MATCH('VERİ TABANI'!$D11972,'SINIF GÜNLER'!$B:$B,0),MATCH('VERİ TABANI'!$M$1,'SINIF GÜNLER'!$A$1:$C$1,0)),"")</f>
        <v/>
      </c>
      <c r="P11972" s="28" t="str">
        <f t="array" ref="P11972">IFERROR(SEARCH(ÖĞRETMEN,'VERİ TABANI'!G11972,1),"")</f>
        <v/>
      </c>
      <c r="Q11972" s="29" t="str">
        <f t="shared" si="317"/>
        <v/>
      </c>
    </row>
    <row r="11973" spans="13:17">
      <c r="M11973" s="3" t="str">
        <f>IFERROR(INDEX('SINIF GÜNLER'!$A:$C,MATCH('VERİ TABANI'!$D11973,'SINIF GÜNLER'!$B:$B,0),MATCH('VERİ TABANI'!$M$1,'SINIF GÜNLER'!$A$1:$C$1,0)),"")</f>
        <v/>
      </c>
      <c r="P11973" s="28" t="str">
        <f t="array" ref="P11973">IFERROR(SEARCH(ÖĞRETMEN,'VERİ TABANI'!G11973,1),"")</f>
        <v/>
      </c>
      <c r="Q11973" s="29" t="str">
        <f t="shared" si="317"/>
        <v/>
      </c>
    </row>
    <row r="11974" spans="13:17">
      <c r="M11974" s="3" t="str">
        <f>IFERROR(INDEX('SINIF GÜNLER'!$A:$C,MATCH('VERİ TABANI'!$D11974,'SINIF GÜNLER'!$B:$B,0),MATCH('VERİ TABANI'!$M$1,'SINIF GÜNLER'!$A$1:$C$1,0)),"")</f>
        <v/>
      </c>
      <c r="P11974" s="28" t="str">
        <f t="array" ref="P11974">IFERROR(SEARCH(ÖĞRETMEN,'VERİ TABANI'!G11974,1),"")</f>
        <v/>
      </c>
      <c r="Q11974" s="29" t="str">
        <f t="shared" si="317"/>
        <v/>
      </c>
    </row>
    <row r="11975" spans="13:17">
      <c r="M11975" s="3" t="str">
        <f>IFERROR(INDEX('SINIF GÜNLER'!$A:$C,MATCH('VERİ TABANI'!$D11975,'SINIF GÜNLER'!$B:$B,0),MATCH('VERİ TABANI'!$M$1,'SINIF GÜNLER'!$A$1:$C$1,0)),"")</f>
        <v/>
      </c>
      <c r="P11975" s="28" t="str">
        <f t="array" ref="P11975">IFERROR(SEARCH(ÖĞRETMEN,'VERİ TABANI'!G11975,1),"")</f>
        <v/>
      </c>
      <c r="Q11975" s="29" t="str">
        <f t="shared" si="317"/>
        <v/>
      </c>
    </row>
    <row r="11976" spans="13:17">
      <c r="M11976" s="3" t="str">
        <f>IFERROR(INDEX('SINIF GÜNLER'!$A:$C,MATCH('VERİ TABANI'!$D11976,'SINIF GÜNLER'!$B:$B,0),MATCH('VERİ TABANI'!$M$1,'SINIF GÜNLER'!$A$1:$C$1,0)),"")</f>
        <v/>
      </c>
      <c r="P11976" s="28" t="str">
        <f t="array" ref="P11976">IFERROR(SEARCH(ÖĞRETMEN,'VERİ TABANI'!G11976,1),"")</f>
        <v/>
      </c>
      <c r="Q11976" s="29" t="str">
        <f t="shared" ref="Q11976:Q12039" si="318">IF(P11976="","",ROW())</f>
        <v/>
      </c>
    </row>
    <row r="11977" spans="13:17">
      <c r="M11977" s="3" t="str">
        <f>IFERROR(INDEX('SINIF GÜNLER'!$A:$C,MATCH('VERİ TABANI'!$D11977,'SINIF GÜNLER'!$B:$B,0),MATCH('VERİ TABANI'!$M$1,'SINIF GÜNLER'!$A$1:$C$1,0)),"")</f>
        <v/>
      </c>
      <c r="P11977" s="28" t="str">
        <f t="array" ref="P11977">IFERROR(SEARCH(ÖĞRETMEN,'VERİ TABANI'!G11977,1),"")</f>
        <v/>
      </c>
      <c r="Q11977" s="29" t="str">
        <f t="shared" si="318"/>
        <v/>
      </c>
    </row>
    <row r="11978" spans="13:17">
      <c r="M11978" s="3" t="str">
        <f>IFERROR(INDEX('SINIF GÜNLER'!$A:$C,MATCH('VERİ TABANI'!$D11978,'SINIF GÜNLER'!$B:$B,0),MATCH('VERİ TABANI'!$M$1,'SINIF GÜNLER'!$A$1:$C$1,0)),"")</f>
        <v/>
      </c>
      <c r="P11978" s="28" t="str">
        <f t="array" ref="P11978">IFERROR(SEARCH(ÖĞRETMEN,'VERİ TABANI'!G11978,1),"")</f>
        <v/>
      </c>
      <c r="Q11978" s="29" t="str">
        <f t="shared" si="318"/>
        <v/>
      </c>
    </row>
    <row r="11979" spans="13:17">
      <c r="M11979" s="3" t="str">
        <f>IFERROR(INDEX('SINIF GÜNLER'!$A:$C,MATCH('VERİ TABANI'!$D11979,'SINIF GÜNLER'!$B:$B,0),MATCH('VERİ TABANI'!$M$1,'SINIF GÜNLER'!$A$1:$C$1,0)),"")</f>
        <v/>
      </c>
      <c r="P11979" s="28" t="str">
        <f t="array" ref="P11979">IFERROR(SEARCH(ÖĞRETMEN,'VERİ TABANI'!G11979,1),"")</f>
        <v/>
      </c>
      <c r="Q11979" s="29" t="str">
        <f t="shared" si="318"/>
        <v/>
      </c>
    </row>
    <row r="11980" spans="13:17">
      <c r="M11980" s="3" t="str">
        <f>IFERROR(INDEX('SINIF GÜNLER'!$A:$C,MATCH('VERİ TABANI'!$D11980,'SINIF GÜNLER'!$B:$B,0),MATCH('VERİ TABANI'!$M$1,'SINIF GÜNLER'!$A$1:$C$1,0)),"")</f>
        <v/>
      </c>
      <c r="P11980" s="28" t="str">
        <f t="array" ref="P11980">IFERROR(SEARCH(ÖĞRETMEN,'VERİ TABANI'!G11980,1),"")</f>
        <v/>
      </c>
      <c r="Q11980" s="29" t="str">
        <f t="shared" si="318"/>
        <v/>
      </c>
    </row>
    <row r="11981" spans="13:17">
      <c r="M11981" s="3" t="str">
        <f>IFERROR(INDEX('SINIF GÜNLER'!$A:$C,MATCH('VERİ TABANI'!$D11981,'SINIF GÜNLER'!$B:$B,0),MATCH('VERİ TABANI'!$M$1,'SINIF GÜNLER'!$A$1:$C$1,0)),"")</f>
        <v/>
      </c>
      <c r="P11981" s="28" t="str">
        <f t="array" ref="P11981">IFERROR(SEARCH(ÖĞRETMEN,'VERİ TABANI'!G11981,1),"")</f>
        <v/>
      </c>
      <c r="Q11981" s="29" t="str">
        <f t="shared" si="318"/>
        <v/>
      </c>
    </row>
    <row r="11982" spans="13:17">
      <c r="M11982" s="3" t="str">
        <f>IFERROR(INDEX('SINIF GÜNLER'!$A:$C,MATCH('VERİ TABANI'!$D11982,'SINIF GÜNLER'!$B:$B,0),MATCH('VERİ TABANI'!$M$1,'SINIF GÜNLER'!$A$1:$C$1,0)),"")</f>
        <v/>
      </c>
      <c r="P11982" s="28" t="str">
        <f t="array" ref="P11982">IFERROR(SEARCH(ÖĞRETMEN,'VERİ TABANI'!G11982,1),"")</f>
        <v/>
      </c>
      <c r="Q11982" s="29" t="str">
        <f t="shared" si="318"/>
        <v/>
      </c>
    </row>
    <row r="11983" spans="13:17">
      <c r="M11983" s="3" t="str">
        <f>IFERROR(INDEX('SINIF GÜNLER'!$A:$C,MATCH('VERİ TABANI'!$D11983,'SINIF GÜNLER'!$B:$B,0),MATCH('VERİ TABANI'!$M$1,'SINIF GÜNLER'!$A$1:$C$1,0)),"")</f>
        <v/>
      </c>
      <c r="P11983" s="28" t="str">
        <f t="array" ref="P11983">IFERROR(SEARCH(ÖĞRETMEN,'VERİ TABANI'!G11983,1),"")</f>
        <v/>
      </c>
      <c r="Q11983" s="29" t="str">
        <f t="shared" si="318"/>
        <v/>
      </c>
    </row>
    <row r="11984" spans="13:17">
      <c r="M11984" s="3" t="str">
        <f>IFERROR(INDEX('SINIF GÜNLER'!$A:$C,MATCH('VERİ TABANI'!$D11984,'SINIF GÜNLER'!$B:$B,0),MATCH('VERİ TABANI'!$M$1,'SINIF GÜNLER'!$A$1:$C$1,0)),"")</f>
        <v/>
      </c>
      <c r="P11984" s="28" t="str">
        <f t="array" ref="P11984">IFERROR(SEARCH(ÖĞRETMEN,'VERİ TABANI'!G11984,1),"")</f>
        <v/>
      </c>
      <c r="Q11984" s="29" t="str">
        <f t="shared" si="318"/>
        <v/>
      </c>
    </row>
    <row r="11985" spans="13:17">
      <c r="M11985" s="3" t="str">
        <f>IFERROR(INDEX('SINIF GÜNLER'!$A:$C,MATCH('VERİ TABANI'!$D11985,'SINIF GÜNLER'!$B:$B,0),MATCH('VERİ TABANI'!$M$1,'SINIF GÜNLER'!$A$1:$C$1,0)),"")</f>
        <v/>
      </c>
      <c r="P11985" s="28" t="str">
        <f t="array" ref="P11985">IFERROR(SEARCH(ÖĞRETMEN,'VERİ TABANI'!G11985,1),"")</f>
        <v/>
      </c>
      <c r="Q11985" s="29" t="str">
        <f t="shared" si="318"/>
        <v/>
      </c>
    </row>
    <row r="11986" spans="13:17">
      <c r="M11986" s="3" t="str">
        <f>IFERROR(INDEX('SINIF GÜNLER'!$A:$C,MATCH('VERİ TABANI'!$D11986,'SINIF GÜNLER'!$B:$B,0),MATCH('VERİ TABANI'!$M$1,'SINIF GÜNLER'!$A$1:$C$1,0)),"")</f>
        <v/>
      </c>
      <c r="P11986" s="28" t="str">
        <f t="array" ref="P11986">IFERROR(SEARCH(ÖĞRETMEN,'VERİ TABANI'!G11986,1),"")</f>
        <v/>
      </c>
      <c r="Q11986" s="29" t="str">
        <f t="shared" si="318"/>
        <v/>
      </c>
    </row>
    <row r="11987" spans="13:17">
      <c r="M11987" s="3" t="str">
        <f>IFERROR(INDEX('SINIF GÜNLER'!$A:$C,MATCH('VERİ TABANI'!$D11987,'SINIF GÜNLER'!$B:$B,0),MATCH('VERİ TABANI'!$M$1,'SINIF GÜNLER'!$A$1:$C$1,0)),"")</f>
        <v/>
      </c>
      <c r="P11987" s="28" t="str">
        <f t="array" ref="P11987">IFERROR(SEARCH(ÖĞRETMEN,'VERİ TABANI'!G11987,1),"")</f>
        <v/>
      </c>
      <c r="Q11987" s="29" t="str">
        <f t="shared" si="318"/>
        <v/>
      </c>
    </row>
    <row r="11988" spans="13:17">
      <c r="M11988" s="3" t="str">
        <f>IFERROR(INDEX('SINIF GÜNLER'!$A:$C,MATCH('VERİ TABANI'!$D11988,'SINIF GÜNLER'!$B:$B,0),MATCH('VERİ TABANI'!$M$1,'SINIF GÜNLER'!$A$1:$C$1,0)),"")</f>
        <v/>
      </c>
      <c r="P11988" s="28" t="str">
        <f t="array" ref="P11988">IFERROR(SEARCH(ÖĞRETMEN,'VERİ TABANI'!G11988,1),"")</f>
        <v/>
      </c>
      <c r="Q11988" s="29" t="str">
        <f t="shared" si="318"/>
        <v/>
      </c>
    </row>
    <row r="11989" spans="13:17">
      <c r="M11989" s="3" t="str">
        <f>IFERROR(INDEX('SINIF GÜNLER'!$A:$C,MATCH('VERİ TABANI'!$D11989,'SINIF GÜNLER'!$B:$B,0),MATCH('VERİ TABANI'!$M$1,'SINIF GÜNLER'!$A$1:$C$1,0)),"")</f>
        <v/>
      </c>
      <c r="P11989" s="28" t="str">
        <f t="array" ref="P11989">IFERROR(SEARCH(ÖĞRETMEN,'VERİ TABANI'!G11989,1),"")</f>
        <v/>
      </c>
      <c r="Q11989" s="29" t="str">
        <f t="shared" si="318"/>
        <v/>
      </c>
    </row>
    <row r="11990" spans="13:17">
      <c r="M11990" s="3" t="str">
        <f>IFERROR(INDEX('SINIF GÜNLER'!$A:$C,MATCH('VERİ TABANI'!$D11990,'SINIF GÜNLER'!$B:$B,0),MATCH('VERİ TABANI'!$M$1,'SINIF GÜNLER'!$A$1:$C$1,0)),"")</f>
        <v/>
      </c>
      <c r="P11990" s="28" t="str">
        <f t="array" ref="P11990">IFERROR(SEARCH(ÖĞRETMEN,'VERİ TABANI'!G11990,1),"")</f>
        <v/>
      </c>
      <c r="Q11990" s="29" t="str">
        <f t="shared" si="318"/>
        <v/>
      </c>
    </row>
    <row r="11991" spans="13:17">
      <c r="M11991" s="3" t="str">
        <f>IFERROR(INDEX('SINIF GÜNLER'!$A:$C,MATCH('VERİ TABANI'!$D11991,'SINIF GÜNLER'!$B:$B,0),MATCH('VERİ TABANI'!$M$1,'SINIF GÜNLER'!$A$1:$C$1,0)),"")</f>
        <v/>
      </c>
      <c r="P11991" s="28" t="str">
        <f t="array" ref="P11991">IFERROR(SEARCH(ÖĞRETMEN,'VERİ TABANI'!G11991,1),"")</f>
        <v/>
      </c>
      <c r="Q11991" s="29" t="str">
        <f t="shared" si="318"/>
        <v/>
      </c>
    </row>
    <row r="11992" spans="13:17">
      <c r="M11992" s="3" t="str">
        <f>IFERROR(INDEX('SINIF GÜNLER'!$A:$C,MATCH('VERİ TABANI'!$D11992,'SINIF GÜNLER'!$B:$B,0),MATCH('VERİ TABANI'!$M$1,'SINIF GÜNLER'!$A$1:$C$1,0)),"")</f>
        <v/>
      </c>
      <c r="P11992" s="28" t="str">
        <f t="array" ref="P11992">IFERROR(SEARCH(ÖĞRETMEN,'VERİ TABANI'!G11992,1),"")</f>
        <v/>
      </c>
      <c r="Q11992" s="29" t="str">
        <f t="shared" si="318"/>
        <v/>
      </c>
    </row>
    <row r="11993" spans="13:17">
      <c r="M11993" s="3" t="str">
        <f>IFERROR(INDEX('SINIF GÜNLER'!$A:$C,MATCH('VERİ TABANI'!$D11993,'SINIF GÜNLER'!$B:$B,0),MATCH('VERİ TABANI'!$M$1,'SINIF GÜNLER'!$A$1:$C$1,0)),"")</f>
        <v/>
      </c>
      <c r="P11993" s="28" t="str">
        <f t="array" ref="P11993">IFERROR(SEARCH(ÖĞRETMEN,'VERİ TABANI'!G11993,1),"")</f>
        <v/>
      </c>
      <c r="Q11993" s="29" t="str">
        <f t="shared" si="318"/>
        <v/>
      </c>
    </row>
    <row r="11994" spans="13:17">
      <c r="M11994" s="3" t="str">
        <f>IFERROR(INDEX('SINIF GÜNLER'!$A:$C,MATCH('VERİ TABANI'!$D11994,'SINIF GÜNLER'!$B:$B,0),MATCH('VERİ TABANI'!$M$1,'SINIF GÜNLER'!$A$1:$C$1,0)),"")</f>
        <v/>
      </c>
      <c r="P11994" s="28" t="str">
        <f t="array" ref="P11994">IFERROR(SEARCH(ÖĞRETMEN,'VERİ TABANI'!G11994,1),"")</f>
        <v/>
      </c>
      <c r="Q11994" s="29" t="str">
        <f t="shared" si="318"/>
        <v/>
      </c>
    </row>
    <row r="11995" spans="13:17">
      <c r="M11995" s="3" t="str">
        <f>IFERROR(INDEX('SINIF GÜNLER'!$A:$C,MATCH('VERİ TABANI'!$D11995,'SINIF GÜNLER'!$B:$B,0),MATCH('VERİ TABANI'!$M$1,'SINIF GÜNLER'!$A$1:$C$1,0)),"")</f>
        <v/>
      </c>
      <c r="P11995" s="28" t="str">
        <f t="array" ref="P11995">IFERROR(SEARCH(ÖĞRETMEN,'VERİ TABANI'!G11995,1),"")</f>
        <v/>
      </c>
      <c r="Q11995" s="29" t="str">
        <f t="shared" si="318"/>
        <v/>
      </c>
    </row>
    <row r="11996" spans="13:17">
      <c r="M11996" s="3" t="str">
        <f>IFERROR(INDEX('SINIF GÜNLER'!$A:$C,MATCH('VERİ TABANI'!$D11996,'SINIF GÜNLER'!$B:$B,0),MATCH('VERİ TABANI'!$M$1,'SINIF GÜNLER'!$A$1:$C$1,0)),"")</f>
        <v/>
      </c>
      <c r="P11996" s="28" t="str">
        <f t="array" ref="P11996">IFERROR(SEARCH(ÖĞRETMEN,'VERİ TABANI'!G11996,1),"")</f>
        <v/>
      </c>
      <c r="Q11996" s="29" t="str">
        <f t="shared" si="318"/>
        <v/>
      </c>
    </row>
    <row r="11997" spans="13:17">
      <c r="M11997" s="3" t="str">
        <f>IFERROR(INDEX('SINIF GÜNLER'!$A:$C,MATCH('VERİ TABANI'!$D11997,'SINIF GÜNLER'!$B:$B,0),MATCH('VERİ TABANI'!$M$1,'SINIF GÜNLER'!$A$1:$C$1,0)),"")</f>
        <v/>
      </c>
      <c r="P11997" s="28" t="str">
        <f t="array" ref="P11997">IFERROR(SEARCH(ÖĞRETMEN,'VERİ TABANI'!G11997,1),"")</f>
        <v/>
      </c>
      <c r="Q11997" s="29" t="str">
        <f t="shared" si="318"/>
        <v/>
      </c>
    </row>
    <row r="11998" spans="13:17">
      <c r="M11998" s="3" t="str">
        <f>IFERROR(INDEX('SINIF GÜNLER'!$A:$C,MATCH('VERİ TABANI'!$D11998,'SINIF GÜNLER'!$B:$B,0),MATCH('VERİ TABANI'!$M$1,'SINIF GÜNLER'!$A$1:$C$1,0)),"")</f>
        <v/>
      </c>
      <c r="P11998" s="28" t="str">
        <f t="array" ref="P11998">IFERROR(SEARCH(ÖĞRETMEN,'VERİ TABANI'!G11998,1),"")</f>
        <v/>
      </c>
      <c r="Q11998" s="29" t="str">
        <f t="shared" si="318"/>
        <v/>
      </c>
    </row>
    <row r="11999" spans="13:17">
      <c r="M11999" s="3" t="str">
        <f>IFERROR(INDEX('SINIF GÜNLER'!$A:$C,MATCH('VERİ TABANI'!$D11999,'SINIF GÜNLER'!$B:$B,0),MATCH('VERİ TABANI'!$M$1,'SINIF GÜNLER'!$A$1:$C$1,0)),"")</f>
        <v/>
      </c>
      <c r="P11999" s="28" t="str">
        <f t="array" ref="P11999">IFERROR(SEARCH(ÖĞRETMEN,'VERİ TABANI'!G11999,1),"")</f>
        <v/>
      </c>
      <c r="Q11999" s="29" t="str">
        <f t="shared" si="318"/>
        <v/>
      </c>
    </row>
    <row r="12000" spans="13:17">
      <c r="M12000" s="3" t="str">
        <f>IFERROR(INDEX('SINIF GÜNLER'!$A:$C,MATCH('VERİ TABANI'!$D12000,'SINIF GÜNLER'!$B:$B,0),MATCH('VERİ TABANI'!$M$1,'SINIF GÜNLER'!$A$1:$C$1,0)),"")</f>
        <v/>
      </c>
      <c r="P12000" s="28" t="str">
        <f t="array" ref="P12000">IFERROR(SEARCH(ÖĞRETMEN,'VERİ TABANI'!G12000,1),"")</f>
        <v/>
      </c>
      <c r="Q12000" s="29" t="str">
        <f t="shared" si="318"/>
        <v/>
      </c>
    </row>
    <row r="12001" spans="13:17">
      <c r="M12001" s="3" t="str">
        <f>IFERROR(INDEX('SINIF GÜNLER'!$A:$C,MATCH('VERİ TABANI'!$D12001,'SINIF GÜNLER'!$B:$B,0),MATCH('VERİ TABANI'!$M$1,'SINIF GÜNLER'!$A$1:$C$1,0)),"")</f>
        <v/>
      </c>
      <c r="P12001" s="28" t="str">
        <f t="array" ref="P12001">IFERROR(SEARCH(ÖĞRETMEN,'VERİ TABANI'!G12001,1),"")</f>
        <v/>
      </c>
      <c r="Q12001" s="29" t="str">
        <f t="shared" si="318"/>
        <v/>
      </c>
    </row>
    <row r="12002" spans="13:17">
      <c r="M12002" s="3" t="str">
        <f>IFERROR(INDEX('SINIF GÜNLER'!$A:$C,MATCH('VERİ TABANI'!$D12002,'SINIF GÜNLER'!$B:$B,0),MATCH('VERİ TABANI'!$M$1,'SINIF GÜNLER'!$A$1:$C$1,0)),"")</f>
        <v/>
      </c>
      <c r="P12002" s="28" t="str">
        <f t="array" ref="P12002">IFERROR(SEARCH(ÖĞRETMEN,'VERİ TABANI'!G12002,1),"")</f>
        <v/>
      </c>
      <c r="Q12002" s="29" t="str">
        <f t="shared" si="318"/>
        <v/>
      </c>
    </row>
    <row r="12003" spans="13:17">
      <c r="M12003" s="3" t="str">
        <f>IFERROR(INDEX('SINIF GÜNLER'!$A:$C,MATCH('VERİ TABANI'!$D12003,'SINIF GÜNLER'!$B:$B,0),MATCH('VERİ TABANI'!$M$1,'SINIF GÜNLER'!$A$1:$C$1,0)),"")</f>
        <v/>
      </c>
      <c r="P12003" s="28" t="str">
        <f t="array" ref="P12003">IFERROR(SEARCH(ÖĞRETMEN,'VERİ TABANI'!G12003,1),"")</f>
        <v/>
      </c>
      <c r="Q12003" s="29" t="str">
        <f t="shared" si="318"/>
        <v/>
      </c>
    </row>
    <row r="12004" spans="13:17">
      <c r="M12004" s="3" t="str">
        <f>IFERROR(INDEX('SINIF GÜNLER'!$A:$C,MATCH('VERİ TABANI'!$D12004,'SINIF GÜNLER'!$B:$B,0),MATCH('VERİ TABANI'!$M$1,'SINIF GÜNLER'!$A$1:$C$1,0)),"")</f>
        <v/>
      </c>
      <c r="P12004" s="28" t="str">
        <f t="array" ref="P12004">IFERROR(SEARCH(ÖĞRETMEN,'VERİ TABANI'!G12004,1),"")</f>
        <v/>
      </c>
      <c r="Q12004" s="29" t="str">
        <f t="shared" si="318"/>
        <v/>
      </c>
    </row>
    <row r="12005" spans="13:17">
      <c r="M12005" s="3" t="str">
        <f>IFERROR(INDEX('SINIF GÜNLER'!$A:$C,MATCH('VERİ TABANI'!$D12005,'SINIF GÜNLER'!$B:$B,0),MATCH('VERİ TABANI'!$M$1,'SINIF GÜNLER'!$A$1:$C$1,0)),"")</f>
        <v/>
      </c>
      <c r="P12005" s="28" t="str">
        <f t="array" ref="P12005">IFERROR(SEARCH(ÖĞRETMEN,'VERİ TABANI'!G12005,1),"")</f>
        <v/>
      </c>
      <c r="Q12005" s="29" t="str">
        <f t="shared" si="318"/>
        <v/>
      </c>
    </row>
    <row r="12006" spans="13:17">
      <c r="M12006" s="3" t="str">
        <f>IFERROR(INDEX('SINIF GÜNLER'!$A:$C,MATCH('VERİ TABANI'!$D12006,'SINIF GÜNLER'!$B:$B,0),MATCH('VERİ TABANI'!$M$1,'SINIF GÜNLER'!$A$1:$C$1,0)),"")</f>
        <v/>
      </c>
      <c r="P12006" s="28" t="str">
        <f t="array" ref="P12006">IFERROR(SEARCH(ÖĞRETMEN,'VERİ TABANI'!G12006,1),"")</f>
        <v/>
      </c>
      <c r="Q12006" s="29" t="str">
        <f t="shared" si="318"/>
        <v/>
      </c>
    </row>
    <row r="12007" spans="13:17">
      <c r="M12007" s="3" t="str">
        <f>IFERROR(INDEX('SINIF GÜNLER'!$A:$C,MATCH('VERİ TABANI'!$D12007,'SINIF GÜNLER'!$B:$B,0),MATCH('VERİ TABANI'!$M$1,'SINIF GÜNLER'!$A$1:$C$1,0)),"")</f>
        <v/>
      </c>
      <c r="P12007" s="28" t="str">
        <f t="array" ref="P12007">IFERROR(SEARCH(ÖĞRETMEN,'VERİ TABANI'!G12007,1),"")</f>
        <v/>
      </c>
      <c r="Q12007" s="29" t="str">
        <f t="shared" si="318"/>
        <v/>
      </c>
    </row>
    <row r="12008" spans="13:17">
      <c r="M12008" s="3" t="str">
        <f>IFERROR(INDEX('SINIF GÜNLER'!$A:$C,MATCH('VERİ TABANI'!$D12008,'SINIF GÜNLER'!$B:$B,0),MATCH('VERİ TABANI'!$M$1,'SINIF GÜNLER'!$A$1:$C$1,0)),"")</f>
        <v/>
      </c>
      <c r="P12008" s="28" t="str">
        <f t="array" ref="P12008">IFERROR(SEARCH(ÖĞRETMEN,'VERİ TABANI'!G12008,1),"")</f>
        <v/>
      </c>
      <c r="Q12008" s="29" t="str">
        <f t="shared" si="318"/>
        <v/>
      </c>
    </row>
    <row r="12009" spans="13:17">
      <c r="M12009" s="3" t="str">
        <f>IFERROR(INDEX('SINIF GÜNLER'!$A:$C,MATCH('VERİ TABANI'!$D12009,'SINIF GÜNLER'!$B:$B,0),MATCH('VERİ TABANI'!$M$1,'SINIF GÜNLER'!$A$1:$C$1,0)),"")</f>
        <v/>
      </c>
      <c r="P12009" s="28" t="str">
        <f t="array" ref="P12009">IFERROR(SEARCH(ÖĞRETMEN,'VERİ TABANI'!G12009,1),"")</f>
        <v/>
      </c>
      <c r="Q12009" s="29" t="str">
        <f t="shared" si="318"/>
        <v/>
      </c>
    </row>
    <row r="12010" spans="13:17">
      <c r="M12010" s="3" t="str">
        <f>IFERROR(INDEX('SINIF GÜNLER'!$A:$C,MATCH('VERİ TABANI'!$D12010,'SINIF GÜNLER'!$B:$B,0),MATCH('VERİ TABANI'!$M$1,'SINIF GÜNLER'!$A$1:$C$1,0)),"")</f>
        <v/>
      </c>
      <c r="P12010" s="28" t="str">
        <f t="array" ref="P12010">IFERROR(SEARCH(ÖĞRETMEN,'VERİ TABANI'!G12010,1),"")</f>
        <v/>
      </c>
      <c r="Q12010" s="29" t="str">
        <f t="shared" si="318"/>
        <v/>
      </c>
    </row>
    <row r="12011" spans="13:17">
      <c r="M12011" s="3" t="str">
        <f>IFERROR(INDEX('SINIF GÜNLER'!$A:$C,MATCH('VERİ TABANI'!$D12011,'SINIF GÜNLER'!$B:$B,0),MATCH('VERİ TABANI'!$M$1,'SINIF GÜNLER'!$A$1:$C$1,0)),"")</f>
        <v/>
      </c>
      <c r="P12011" s="28" t="str">
        <f t="array" ref="P12011">IFERROR(SEARCH(ÖĞRETMEN,'VERİ TABANI'!G12011,1),"")</f>
        <v/>
      </c>
      <c r="Q12011" s="29" t="str">
        <f t="shared" si="318"/>
        <v/>
      </c>
    </row>
    <row r="12012" spans="13:17">
      <c r="M12012" s="3" t="str">
        <f>IFERROR(INDEX('SINIF GÜNLER'!$A:$C,MATCH('VERİ TABANI'!$D12012,'SINIF GÜNLER'!$B:$B,0),MATCH('VERİ TABANI'!$M$1,'SINIF GÜNLER'!$A$1:$C$1,0)),"")</f>
        <v/>
      </c>
      <c r="P12012" s="28" t="str">
        <f t="array" ref="P12012">IFERROR(SEARCH(ÖĞRETMEN,'VERİ TABANI'!G12012,1),"")</f>
        <v/>
      </c>
      <c r="Q12012" s="29" t="str">
        <f t="shared" si="318"/>
        <v/>
      </c>
    </row>
    <row r="12013" spans="13:17">
      <c r="M12013" s="3" t="str">
        <f>IFERROR(INDEX('SINIF GÜNLER'!$A:$C,MATCH('VERİ TABANI'!$D12013,'SINIF GÜNLER'!$B:$B,0),MATCH('VERİ TABANI'!$M$1,'SINIF GÜNLER'!$A$1:$C$1,0)),"")</f>
        <v/>
      </c>
      <c r="P12013" s="28" t="str">
        <f t="array" ref="P12013">IFERROR(SEARCH(ÖĞRETMEN,'VERİ TABANI'!G12013,1),"")</f>
        <v/>
      </c>
      <c r="Q12013" s="29" t="str">
        <f t="shared" si="318"/>
        <v/>
      </c>
    </row>
    <row r="12014" spans="13:17">
      <c r="M12014" s="3" t="str">
        <f>IFERROR(INDEX('SINIF GÜNLER'!$A:$C,MATCH('VERİ TABANI'!$D12014,'SINIF GÜNLER'!$B:$B,0),MATCH('VERİ TABANI'!$M$1,'SINIF GÜNLER'!$A$1:$C$1,0)),"")</f>
        <v/>
      </c>
      <c r="P12014" s="28" t="str">
        <f t="array" ref="P12014">IFERROR(SEARCH(ÖĞRETMEN,'VERİ TABANI'!G12014,1),"")</f>
        <v/>
      </c>
      <c r="Q12014" s="29" t="str">
        <f t="shared" si="318"/>
        <v/>
      </c>
    </row>
    <row r="12015" spans="13:17">
      <c r="M12015" s="3" t="str">
        <f>IFERROR(INDEX('SINIF GÜNLER'!$A:$C,MATCH('VERİ TABANI'!$D12015,'SINIF GÜNLER'!$B:$B,0),MATCH('VERİ TABANI'!$M$1,'SINIF GÜNLER'!$A$1:$C$1,0)),"")</f>
        <v/>
      </c>
      <c r="P12015" s="28" t="str">
        <f t="array" ref="P12015">IFERROR(SEARCH(ÖĞRETMEN,'VERİ TABANI'!G12015,1),"")</f>
        <v/>
      </c>
      <c r="Q12015" s="29" t="str">
        <f t="shared" si="318"/>
        <v/>
      </c>
    </row>
    <row r="12016" spans="13:17">
      <c r="M12016" s="3" t="str">
        <f>IFERROR(INDEX('SINIF GÜNLER'!$A:$C,MATCH('VERİ TABANI'!$D12016,'SINIF GÜNLER'!$B:$B,0),MATCH('VERİ TABANI'!$M$1,'SINIF GÜNLER'!$A$1:$C$1,0)),"")</f>
        <v/>
      </c>
      <c r="P12016" s="28" t="str">
        <f t="array" ref="P12016">IFERROR(SEARCH(ÖĞRETMEN,'VERİ TABANI'!G12016,1),"")</f>
        <v/>
      </c>
      <c r="Q12016" s="29" t="str">
        <f t="shared" si="318"/>
        <v/>
      </c>
    </row>
    <row r="12017" spans="13:17">
      <c r="M12017" s="3" t="str">
        <f>IFERROR(INDEX('SINIF GÜNLER'!$A:$C,MATCH('VERİ TABANI'!$D12017,'SINIF GÜNLER'!$B:$B,0),MATCH('VERİ TABANI'!$M$1,'SINIF GÜNLER'!$A$1:$C$1,0)),"")</f>
        <v/>
      </c>
      <c r="P12017" s="28" t="str">
        <f t="array" ref="P12017">IFERROR(SEARCH(ÖĞRETMEN,'VERİ TABANI'!G12017,1),"")</f>
        <v/>
      </c>
      <c r="Q12017" s="29" t="str">
        <f t="shared" si="318"/>
        <v/>
      </c>
    </row>
    <row r="12018" spans="13:17">
      <c r="M12018" s="3" t="str">
        <f>IFERROR(INDEX('SINIF GÜNLER'!$A:$C,MATCH('VERİ TABANI'!$D12018,'SINIF GÜNLER'!$B:$B,0),MATCH('VERİ TABANI'!$M$1,'SINIF GÜNLER'!$A$1:$C$1,0)),"")</f>
        <v/>
      </c>
      <c r="P12018" s="28" t="str">
        <f t="array" ref="P12018">IFERROR(SEARCH(ÖĞRETMEN,'VERİ TABANI'!G12018,1),"")</f>
        <v/>
      </c>
      <c r="Q12018" s="29" t="str">
        <f t="shared" si="318"/>
        <v/>
      </c>
    </row>
    <row r="12019" spans="13:17">
      <c r="M12019" s="3" t="str">
        <f>IFERROR(INDEX('SINIF GÜNLER'!$A:$C,MATCH('VERİ TABANI'!$D12019,'SINIF GÜNLER'!$B:$B,0),MATCH('VERİ TABANI'!$M$1,'SINIF GÜNLER'!$A$1:$C$1,0)),"")</f>
        <v/>
      </c>
      <c r="P12019" s="28" t="str">
        <f t="array" ref="P12019">IFERROR(SEARCH(ÖĞRETMEN,'VERİ TABANI'!G12019,1),"")</f>
        <v/>
      </c>
      <c r="Q12019" s="29" t="str">
        <f t="shared" si="318"/>
        <v/>
      </c>
    </row>
    <row r="12020" spans="13:17">
      <c r="M12020" s="3" t="str">
        <f>IFERROR(INDEX('SINIF GÜNLER'!$A:$C,MATCH('VERİ TABANI'!$D12020,'SINIF GÜNLER'!$B:$B,0),MATCH('VERİ TABANI'!$M$1,'SINIF GÜNLER'!$A$1:$C$1,0)),"")</f>
        <v/>
      </c>
      <c r="P12020" s="28" t="str">
        <f t="array" ref="P12020">IFERROR(SEARCH(ÖĞRETMEN,'VERİ TABANI'!G12020,1),"")</f>
        <v/>
      </c>
      <c r="Q12020" s="29" t="str">
        <f t="shared" si="318"/>
        <v/>
      </c>
    </row>
    <row r="12021" spans="13:17">
      <c r="M12021" s="3" t="str">
        <f>IFERROR(INDEX('SINIF GÜNLER'!$A:$C,MATCH('VERİ TABANI'!$D12021,'SINIF GÜNLER'!$B:$B,0),MATCH('VERİ TABANI'!$M$1,'SINIF GÜNLER'!$A$1:$C$1,0)),"")</f>
        <v/>
      </c>
      <c r="P12021" s="28" t="str">
        <f t="array" ref="P12021">IFERROR(SEARCH(ÖĞRETMEN,'VERİ TABANI'!G12021,1),"")</f>
        <v/>
      </c>
      <c r="Q12021" s="29" t="str">
        <f t="shared" si="318"/>
        <v/>
      </c>
    </row>
    <row r="12022" spans="13:17">
      <c r="M12022" s="3" t="str">
        <f>IFERROR(INDEX('SINIF GÜNLER'!$A:$C,MATCH('VERİ TABANI'!$D12022,'SINIF GÜNLER'!$B:$B,0),MATCH('VERİ TABANI'!$M$1,'SINIF GÜNLER'!$A$1:$C$1,0)),"")</f>
        <v/>
      </c>
      <c r="P12022" s="28" t="str">
        <f t="array" ref="P12022">IFERROR(SEARCH(ÖĞRETMEN,'VERİ TABANI'!G12022,1),"")</f>
        <v/>
      </c>
      <c r="Q12022" s="29" t="str">
        <f t="shared" si="318"/>
        <v/>
      </c>
    </row>
    <row r="12023" spans="13:17">
      <c r="M12023" s="3" t="str">
        <f>IFERROR(INDEX('SINIF GÜNLER'!$A:$C,MATCH('VERİ TABANI'!$D12023,'SINIF GÜNLER'!$B:$B,0),MATCH('VERİ TABANI'!$M$1,'SINIF GÜNLER'!$A$1:$C$1,0)),"")</f>
        <v/>
      </c>
      <c r="P12023" s="28" t="str">
        <f t="array" ref="P12023">IFERROR(SEARCH(ÖĞRETMEN,'VERİ TABANI'!G12023,1),"")</f>
        <v/>
      </c>
      <c r="Q12023" s="29" t="str">
        <f t="shared" si="318"/>
        <v/>
      </c>
    </row>
    <row r="12024" spans="13:17">
      <c r="M12024" s="3" t="str">
        <f>IFERROR(INDEX('SINIF GÜNLER'!$A:$C,MATCH('VERİ TABANI'!$D12024,'SINIF GÜNLER'!$B:$B,0),MATCH('VERİ TABANI'!$M$1,'SINIF GÜNLER'!$A$1:$C$1,0)),"")</f>
        <v/>
      </c>
      <c r="P12024" s="28" t="str">
        <f t="array" ref="P12024">IFERROR(SEARCH(ÖĞRETMEN,'VERİ TABANI'!G12024,1),"")</f>
        <v/>
      </c>
      <c r="Q12024" s="29" t="str">
        <f t="shared" si="318"/>
        <v/>
      </c>
    </row>
    <row r="12025" spans="13:17">
      <c r="M12025" s="3" t="str">
        <f>IFERROR(INDEX('SINIF GÜNLER'!$A:$C,MATCH('VERİ TABANI'!$D12025,'SINIF GÜNLER'!$B:$B,0),MATCH('VERİ TABANI'!$M$1,'SINIF GÜNLER'!$A$1:$C$1,0)),"")</f>
        <v/>
      </c>
      <c r="P12025" s="28" t="str">
        <f t="array" ref="P12025">IFERROR(SEARCH(ÖĞRETMEN,'VERİ TABANI'!G12025,1),"")</f>
        <v/>
      </c>
      <c r="Q12025" s="29" t="str">
        <f t="shared" si="318"/>
        <v/>
      </c>
    </row>
    <row r="12026" spans="13:17">
      <c r="M12026" s="3" t="str">
        <f>IFERROR(INDEX('SINIF GÜNLER'!$A:$C,MATCH('VERİ TABANI'!$D12026,'SINIF GÜNLER'!$B:$B,0),MATCH('VERİ TABANI'!$M$1,'SINIF GÜNLER'!$A$1:$C$1,0)),"")</f>
        <v/>
      </c>
      <c r="P12026" s="28" t="str">
        <f t="array" ref="P12026">IFERROR(SEARCH(ÖĞRETMEN,'VERİ TABANI'!G12026,1),"")</f>
        <v/>
      </c>
      <c r="Q12026" s="29" t="str">
        <f t="shared" si="318"/>
        <v/>
      </c>
    </row>
    <row r="12027" spans="13:17">
      <c r="M12027" s="3" t="str">
        <f>IFERROR(INDEX('SINIF GÜNLER'!$A:$C,MATCH('VERİ TABANI'!$D12027,'SINIF GÜNLER'!$B:$B,0),MATCH('VERİ TABANI'!$M$1,'SINIF GÜNLER'!$A$1:$C$1,0)),"")</f>
        <v/>
      </c>
      <c r="P12027" s="28" t="str">
        <f t="array" ref="P12027">IFERROR(SEARCH(ÖĞRETMEN,'VERİ TABANI'!G12027,1),"")</f>
        <v/>
      </c>
      <c r="Q12027" s="29" t="str">
        <f t="shared" si="318"/>
        <v/>
      </c>
    </row>
    <row r="12028" spans="13:17">
      <c r="M12028" s="3" t="str">
        <f>IFERROR(INDEX('SINIF GÜNLER'!$A:$C,MATCH('VERİ TABANI'!$D12028,'SINIF GÜNLER'!$B:$B,0),MATCH('VERİ TABANI'!$M$1,'SINIF GÜNLER'!$A$1:$C$1,0)),"")</f>
        <v/>
      </c>
      <c r="P12028" s="28" t="str">
        <f t="array" ref="P12028">IFERROR(SEARCH(ÖĞRETMEN,'VERİ TABANI'!G12028,1),"")</f>
        <v/>
      </c>
      <c r="Q12028" s="29" t="str">
        <f t="shared" si="318"/>
        <v/>
      </c>
    </row>
    <row r="12029" spans="13:17">
      <c r="M12029" s="3" t="str">
        <f>IFERROR(INDEX('SINIF GÜNLER'!$A:$C,MATCH('VERİ TABANI'!$D12029,'SINIF GÜNLER'!$B:$B,0),MATCH('VERİ TABANI'!$M$1,'SINIF GÜNLER'!$A$1:$C$1,0)),"")</f>
        <v/>
      </c>
      <c r="P12029" s="28" t="str">
        <f t="array" ref="P12029">IFERROR(SEARCH(ÖĞRETMEN,'VERİ TABANI'!G12029,1),"")</f>
        <v/>
      </c>
      <c r="Q12029" s="29" t="str">
        <f t="shared" si="318"/>
        <v/>
      </c>
    </row>
    <row r="12030" spans="13:17">
      <c r="M12030" s="3" t="str">
        <f>IFERROR(INDEX('SINIF GÜNLER'!$A:$C,MATCH('VERİ TABANI'!$D12030,'SINIF GÜNLER'!$B:$B,0),MATCH('VERİ TABANI'!$M$1,'SINIF GÜNLER'!$A$1:$C$1,0)),"")</f>
        <v/>
      </c>
      <c r="P12030" s="28" t="str">
        <f t="array" ref="P12030">IFERROR(SEARCH(ÖĞRETMEN,'VERİ TABANI'!G12030,1),"")</f>
        <v/>
      </c>
      <c r="Q12030" s="29" t="str">
        <f t="shared" si="318"/>
        <v/>
      </c>
    </row>
    <row r="12031" spans="13:17">
      <c r="M12031" s="3" t="str">
        <f>IFERROR(INDEX('SINIF GÜNLER'!$A:$C,MATCH('VERİ TABANI'!$D12031,'SINIF GÜNLER'!$B:$B,0),MATCH('VERİ TABANI'!$M$1,'SINIF GÜNLER'!$A$1:$C$1,0)),"")</f>
        <v/>
      </c>
      <c r="P12031" s="28" t="str">
        <f t="array" ref="P12031">IFERROR(SEARCH(ÖĞRETMEN,'VERİ TABANI'!G12031,1),"")</f>
        <v/>
      </c>
      <c r="Q12031" s="29" t="str">
        <f t="shared" si="318"/>
        <v/>
      </c>
    </row>
    <row r="12032" spans="13:17">
      <c r="M12032" s="3" t="str">
        <f>IFERROR(INDEX('SINIF GÜNLER'!$A:$C,MATCH('VERİ TABANI'!$D12032,'SINIF GÜNLER'!$B:$B,0),MATCH('VERİ TABANI'!$M$1,'SINIF GÜNLER'!$A$1:$C$1,0)),"")</f>
        <v/>
      </c>
      <c r="P12032" s="28" t="str">
        <f t="array" ref="P12032">IFERROR(SEARCH(ÖĞRETMEN,'VERİ TABANI'!G12032,1),"")</f>
        <v/>
      </c>
      <c r="Q12032" s="29" t="str">
        <f t="shared" si="318"/>
        <v/>
      </c>
    </row>
    <row r="12033" spans="13:17">
      <c r="M12033" s="3" t="str">
        <f>IFERROR(INDEX('SINIF GÜNLER'!$A:$C,MATCH('VERİ TABANI'!$D12033,'SINIF GÜNLER'!$B:$B,0),MATCH('VERİ TABANI'!$M$1,'SINIF GÜNLER'!$A$1:$C$1,0)),"")</f>
        <v/>
      </c>
      <c r="P12033" s="28" t="str">
        <f t="array" ref="P12033">IFERROR(SEARCH(ÖĞRETMEN,'VERİ TABANI'!G12033,1),"")</f>
        <v/>
      </c>
      <c r="Q12033" s="29" t="str">
        <f t="shared" si="318"/>
        <v/>
      </c>
    </row>
    <row r="12034" spans="13:17">
      <c r="M12034" s="3" t="str">
        <f>IFERROR(INDEX('SINIF GÜNLER'!$A:$C,MATCH('VERİ TABANI'!$D12034,'SINIF GÜNLER'!$B:$B,0),MATCH('VERİ TABANI'!$M$1,'SINIF GÜNLER'!$A$1:$C$1,0)),"")</f>
        <v/>
      </c>
      <c r="P12034" s="28" t="str">
        <f t="array" ref="P12034">IFERROR(SEARCH(ÖĞRETMEN,'VERİ TABANI'!G12034,1),"")</f>
        <v/>
      </c>
      <c r="Q12034" s="29" t="str">
        <f t="shared" si="318"/>
        <v/>
      </c>
    </row>
    <row r="12035" spans="13:17">
      <c r="M12035" s="3" t="str">
        <f>IFERROR(INDEX('SINIF GÜNLER'!$A:$C,MATCH('VERİ TABANI'!$D12035,'SINIF GÜNLER'!$B:$B,0),MATCH('VERİ TABANI'!$M$1,'SINIF GÜNLER'!$A$1:$C$1,0)),"")</f>
        <v/>
      </c>
      <c r="P12035" s="28" t="str">
        <f t="array" ref="P12035">IFERROR(SEARCH(ÖĞRETMEN,'VERİ TABANI'!G12035,1),"")</f>
        <v/>
      </c>
      <c r="Q12035" s="29" t="str">
        <f t="shared" si="318"/>
        <v/>
      </c>
    </row>
    <row r="12036" spans="13:17">
      <c r="M12036" s="3" t="str">
        <f>IFERROR(INDEX('SINIF GÜNLER'!$A:$C,MATCH('VERİ TABANI'!$D12036,'SINIF GÜNLER'!$B:$B,0),MATCH('VERİ TABANI'!$M$1,'SINIF GÜNLER'!$A$1:$C$1,0)),"")</f>
        <v/>
      </c>
      <c r="P12036" s="28" t="str">
        <f t="array" ref="P12036">IFERROR(SEARCH(ÖĞRETMEN,'VERİ TABANI'!G12036,1),"")</f>
        <v/>
      </c>
      <c r="Q12036" s="29" t="str">
        <f t="shared" si="318"/>
        <v/>
      </c>
    </row>
    <row r="12037" spans="13:17">
      <c r="M12037" s="3" t="str">
        <f>IFERROR(INDEX('SINIF GÜNLER'!$A:$C,MATCH('VERİ TABANI'!$D12037,'SINIF GÜNLER'!$B:$B,0),MATCH('VERİ TABANI'!$M$1,'SINIF GÜNLER'!$A$1:$C$1,0)),"")</f>
        <v/>
      </c>
      <c r="P12037" s="28" t="str">
        <f t="array" ref="P12037">IFERROR(SEARCH(ÖĞRETMEN,'VERİ TABANI'!G12037,1),"")</f>
        <v/>
      </c>
      <c r="Q12037" s="29" t="str">
        <f t="shared" si="318"/>
        <v/>
      </c>
    </row>
    <row r="12038" spans="13:17">
      <c r="M12038" s="3" t="str">
        <f>IFERROR(INDEX('SINIF GÜNLER'!$A:$C,MATCH('VERİ TABANI'!$D12038,'SINIF GÜNLER'!$B:$B,0),MATCH('VERİ TABANI'!$M$1,'SINIF GÜNLER'!$A$1:$C$1,0)),"")</f>
        <v/>
      </c>
      <c r="P12038" s="28" t="str">
        <f t="array" ref="P12038">IFERROR(SEARCH(ÖĞRETMEN,'VERİ TABANI'!G12038,1),"")</f>
        <v/>
      </c>
      <c r="Q12038" s="29" t="str">
        <f t="shared" si="318"/>
        <v/>
      </c>
    </row>
    <row r="12039" spans="13:17">
      <c r="M12039" s="3" t="str">
        <f>IFERROR(INDEX('SINIF GÜNLER'!$A:$C,MATCH('VERİ TABANI'!$D12039,'SINIF GÜNLER'!$B:$B,0),MATCH('VERİ TABANI'!$M$1,'SINIF GÜNLER'!$A$1:$C$1,0)),"")</f>
        <v/>
      </c>
      <c r="P12039" s="28" t="str">
        <f t="array" ref="P12039">IFERROR(SEARCH(ÖĞRETMEN,'VERİ TABANI'!G12039,1),"")</f>
        <v/>
      </c>
      <c r="Q12039" s="29" t="str">
        <f t="shared" si="318"/>
        <v/>
      </c>
    </row>
    <row r="12040" spans="13:17">
      <c r="M12040" s="3" t="str">
        <f>IFERROR(INDEX('SINIF GÜNLER'!$A:$C,MATCH('VERİ TABANI'!$D12040,'SINIF GÜNLER'!$B:$B,0),MATCH('VERİ TABANI'!$M$1,'SINIF GÜNLER'!$A$1:$C$1,0)),"")</f>
        <v/>
      </c>
      <c r="P12040" s="28" t="str">
        <f t="array" ref="P12040">IFERROR(SEARCH(ÖĞRETMEN,'VERİ TABANI'!G12040,1),"")</f>
        <v/>
      </c>
      <c r="Q12040" s="29" t="str">
        <f t="shared" ref="Q12040:Q12103" si="319">IF(P12040="","",ROW())</f>
        <v/>
      </c>
    </row>
    <row r="12041" spans="13:17">
      <c r="M12041" s="3" t="str">
        <f>IFERROR(INDEX('SINIF GÜNLER'!$A:$C,MATCH('VERİ TABANI'!$D12041,'SINIF GÜNLER'!$B:$B,0),MATCH('VERİ TABANI'!$M$1,'SINIF GÜNLER'!$A$1:$C$1,0)),"")</f>
        <v/>
      </c>
      <c r="P12041" s="28" t="str">
        <f t="array" ref="P12041">IFERROR(SEARCH(ÖĞRETMEN,'VERİ TABANI'!G12041,1),"")</f>
        <v/>
      </c>
      <c r="Q12041" s="29" t="str">
        <f t="shared" si="319"/>
        <v/>
      </c>
    </row>
    <row r="12042" spans="13:17">
      <c r="M12042" s="3" t="str">
        <f>IFERROR(INDEX('SINIF GÜNLER'!$A:$C,MATCH('VERİ TABANI'!$D12042,'SINIF GÜNLER'!$B:$B,0),MATCH('VERİ TABANI'!$M$1,'SINIF GÜNLER'!$A$1:$C$1,0)),"")</f>
        <v/>
      </c>
      <c r="P12042" s="28" t="str">
        <f t="array" ref="P12042">IFERROR(SEARCH(ÖĞRETMEN,'VERİ TABANI'!G12042,1),"")</f>
        <v/>
      </c>
      <c r="Q12042" s="29" t="str">
        <f t="shared" si="319"/>
        <v/>
      </c>
    </row>
    <row r="12043" spans="13:17">
      <c r="M12043" s="3" t="str">
        <f>IFERROR(INDEX('SINIF GÜNLER'!$A:$C,MATCH('VERİ TABANI'!$D12043,'SINIF GÜNLER'!$B:$B,0),MATCH('VERİ TABANI'!$M$1,'SINIF GÜNLER'!$A$1:$C$1,0)),"")</f>
        <v/>
      </c>
      <c r="P12043" s="28" t="str">
        <f t="array" ref="P12043">IFERROR(SEARCH(ÖĞRETMEN,'VERİ TABANI'!G12043,1),"")</f>
        <v/>
      </c>
      <c r="Q12043" s="29" t="str">
        <f t="shared" si="319"/>
        <v/>
      </c>
    </row>
    <row r="12044" spans="13:17">
      <c r="M12044" s="3" t="str">
        <f>IFERROR(INDEX('SINIF GÜNLER'!$A:$C,MATCH('VERİ TABANI'!$D12044,'SINIF GÜNLER'!$B:$B,0),MATCH('VERİ TABANI'!$M$1,'SINIF GÜNLER'!$A$1:$C$1,0)),"")</f>
        <v/>
      </c>
      <c r="P12044" s="28" t="str">
        <f t="array" ref="P12044">IFERROR(SEARCH(ÖĞRETMEN,'VERİ TABANI'!G12044,1),"")</f>
        <v/>
      </c>
      <c r="Q12044" s="29" t="str">
        <f t="shared" si="319"/>
        <v/>
      </c>
    </row>
    <row r="12045" spans="13:17">
      <c r="M12045" s="3" t="str">
        <f>IFERROR(INDEX('SINIF GÜNLER'!$A:$C,MATCH('VERİ TABANI'!$D12045,'SINIF GÜNLER'!$B:$B,0),MATCH('VERİ TABANI'!$M$1,'SINIF GÜNLER'!$A$1:$C$1,0)),"")</f>
        <v/>
      </c>
      <c r="P12045" s="28" t="str">
        <f t="array" ref="P12045">IFERROR(SEARCH(ÖĞRETMEN,'VERİ TABANI'!G12045,1),"")</f>
        <v/>
      </c>
      <c r="Q12045" s="29" t="str">
        <f t="shared" si="319"/>
        <v/>
      </c>
    </row>
    <row r="12046" spans="13:17">
      <c r="M12046" s="3" t="str">
        <f>IFERROR(INDEX('SINIF GÜNLER'!$A:$C,MATCH('VERİ TABANI'!$D12046,'SINIF GÜNLER'!$B:$B,0),MATCH('VERİ TABANI'!$M$1,'SINIF GÜNLER'!$A$1:$C$1,0)),"")</f>
        <v/>
      </c>
      <c r="P12046" s="28" t="str">
        <f t="array" ref="P12046">IFERROR(SEARCH(ÖĞRETMEN,'VERİ TABANI'!G12046,1),"")</f>
        <v/>
      </c>
      <c r="Q12046" s="29" t="str">
        <f t="shared" si="319"/>
        <v/>
      </c>
    </row>
    <row r="12047" spans="13:17">
      <c r="M12047" s="3" t="str">
        <f>IFERROR(INDEX('SINIF GÜNLER'!$A:$C,MATCH('VERİ TABANI'!$D12047,'SINIF GÜNLER'!$B:$B,0),MATCH('VERİ TABANI'!$M$1,'SINIF GÜNLER'!$A$1:$C$1,0)),"")</f>
        <v/>
      </c>
      <c r="P12047" s="28" t="str">
        <f t="array" ref="P12047">IFERROR(SEARCH(ÖĞRETMEN,'VERİ TABANI'!G12047,1),"")</f>
        <v/>
      </c>
      <c r="Q12047" s="29" t="str">
        <f t="shared" si="319"/>
        <v/>
      </c>
    </row>
    <row r="12048" spans="13:17">
      <c r="M12048" s="3" t="str">
        <f>IFERROR(INDEX('SINIF GÜNLER'!$A:$C,MATCH('VERİ TABANI'!$D12048,'SINIF GÜNLER'!$B:$B,0),MATCH('VERİ TABANI'!$M$1,'SINIF GÜNLER'!$A$1:$C$1,0)),"")</f>
        <v/>
      </c>
      <c r="P12048" s="28" t="str">
        <f t="array" ref="P12048">IFERROR(SEARCH(ÖĞRETMEN,'VERİ TABANI'!G12048,1),"")</f>
        <v/>
      </c>
      <c r="Q12048" s="29" t="str">
        <f t="shared" si="319"/>
        <v/>
      </c>
    </row>
    <row r="12049" spans="13:17">
      <c r="M12049" s="3" t="str">
        <f>IFERROR(INDEX('SINIF GÜNLER'!$A:$C,MATCH('VERİ TABANI'!$D12049,'SINIF GÜNLER'!$B:$B,0),MATCH('VERİ TABANI'!$M$1,'SINIF GÜNLER'!$A$1:$C$1,0)),"")</f>
        <v/>
      </c>
      <c r="P12049" s="28" t="str">
        <f t="array" ref="P12049">IFERROR(SEARCH(ÖĞRETMEN,'VERİ TABANI'!G12049,1),"")</f>
        <v/>
      </c>
      <c r="Q12049" s="29" t="str">
        <f t="shared" si="319"/>
        <v/>
      </c>
    </row>
    <row r="12050" spans="13:17">
      <c r="M12050" s="3" t="str">
        <f>IFERROR(INDEX('SINIF GÜNLER'!$A:$C,MATCH('VERİ TABANI'!$D12050,'SINIF GÜNLER'!$B:$B,0),MATCH('VERİ TABANI'!$M$1,'SINIF GÜNLER'!$A$1:$C$1,0)),"")</f>
        <v/>
      </c>
      <c r="P12050" s="28" t="str">
        <f t="array" ref="P12050">IFERROR(SEARCH(ÖĞRETMEN,'VERİ TABANI'!G12050,1),"")</f>
        <v/>
      </c>
      <c r="Q12050" s="29" t="str">
        <f t="shared" si="319"/>
        <v/>
      </c>
    </row>
    <row r="12051" spans="13:17">
      <c r="M12051" s="3" t="str">
        <f>IFERROR(INDEX('SINIF GÜNLER'!$A:$C,MATCH('VERİ TABANI'!$D12051,'SINIF GÜNLER'!$B:$B,0),MATCH('VERİ TABANI'!$M$1,'SINIF GÜNLER'!$A$1:$C$1,0)),"")</f>
        <v/>
      </c>
      <c r="P12051" s="28" t="str">
        <f t="array" ref="P12051">IFERROR(SEARCH(ÖĞRETMEN,'VERİ TABANI'!G12051,1),"")</f>
        <v/>
      </c>
      <c r="Q12051" s="29" t="str">
        <f t="shared" si="319"/>
        <v/>
      </c>
    </row>
    <row r="12052" spans="13:17">
      <c r="M12052" s="3" t="str">
        <f>IFERROR(INDEX('SINIF GÜNLER'!$A:$C,MATCH('VERİ TABANI'!$D12052,'SINIF GÜNLER'!$B:$B,0),MATCH('VERİ TABANI'!$M$1,'SINIF GÜNLER'!$A$1:$C$1,0)),"")</f>
        <v/>
      </c>
      <c r="P12052" s="28" t="str">
        <f t="array" ref="P12052">IFERROR(SEARCH(ÖĞRETMEN,'VERİ TABANI'!G12052,1),"")</f>
        <v/>
      </c>
      <c r="Q12052" s="29" t="str">
        <f t="shared" si="319"/>
        <v/>
      </c>
    </row>
    <row r="12053" spans="13:17">
      <c r="M12053" s="3" t="str">
        <f>IFERROR(INDEX('SINIF GÜNLER'!$A:$C,MATCH('VERİ TABANI'!$D12053,'SINIF GÜNLER'!$B:$B,0),MATCH('VERİ TABANI'!$M$1,'SINIF GÜNLER'!$A$1:$C$1,0)),"")</f>
        <v/>
      </c>
      <c r="P12053" s="28" t="str">
        <f t="array" ref="P12053">IFERROR(SEARCH(ÖĞRETMEN,'VERİ TABANI'!G12053,1),"")</f>
        <v/>
      </c>
      <c r="Q12053" s="29" t="str">
        <f t="shared" si="319"/>
        <v/>
      </c>
    </row>
    <row r="12054" spans="13:17">
      <c r="M12054" s="3" t="str">
        <f>IFERROR(INDEX('SINIF GÜNLER'!$A:$C,MATCH('VERİ TABANI'!$D12054,'SINIF GÜNLER'!$B:$B,0),MATCH('VERİ TABANI'!$M$1,'SINIF GÜNLER'!$A$1:$C$1,0)),"")</f>
        <v/>
      </c>
      <c r="P12054" s="28" t="str">
        <f t="array" ref="P12054">IFERROR(SEARCH(ÖĞRETMEN,'VERİ TABANI'!G12054,1),"")</f>
        <v/>
      </c>
      <c r="Q12054" s="29" t="str">
        <f t="shared" si="319"/>
        <v/>
      </c>
    </row>
    <row r="12055" spans="13:17">
      <c r="M12055" s="3" t="str">
        <f>IFERROR(INDEX('SINIF GÜNLER'!$A:$C,MATCH('VERİ TABANI'!$D12055,'SINIF GÜNLER'!$B:$B,0),MATCH('VERİ TABANI'!$M$1,'SINIF GÜNLER'!$A$1:$C$1,0)),"")</f>
        <v/>
      </c>
      <c r="P12055" s="28" t="str">
        <f t="array" ref="P12055">IFERROR(SEARCH(ÖĞRETMEN,'VERİ TABANI'!G12055,1),"")</f>
        <v/>
      </c>
      <c r="Q12055" s="29" t="str">
        <f t="shared" si="319"/>
        <v/>
      </c>
    </row>
    <row r="12056" spans="13:17">
      <c r="M12056" s="3" t="str">
        <f>IFERROR(INDEX('SINIF GÜNLER'!$A:$C,MATCH('VERİ TABANI'!$D12056,'SINIF GÜNLER'!$B:$B,0),MATCH('VERİ TABANI'!$M$1,'SINIF GÜNLER'!$A$1:$C$1,0)),"")</f>
        <v/>
      </c>
      <c r="P12056" s="28" t="str">
        <f t="array" ref="P12056">IFERROR(SEARCH(ÖĞRETMEN,'VERİ TABANI'!G12056,1),"")</f>
        <v/>
      </c>
      <c r="Q12056" s="29" t="str">
        <f t="shared" si="319"/>
        <v/>
      </c>
    </row>
    <row r="12057" spans="13:17">
      <c r="M12057" s="3" t="str">
        <f>IFERROR(INDEX('SINIF GÜNLER'!$A:$C,MATCH('VERİ TABANI'!$D12057,'SINIF GÜNLER'!$B:$B,0),MATCH('VERİ TABANI'!$M$1,'SINIF GÜNLER'!$A$1:$C$1,0)),"")</f>
        <v/>
      </c>
      <c r="P12057" s="28" t="str">
        <f t="array" ref="P12057">IFERROR(SEARCH(ÖĞRETMEN,'VERİ TABANI'!G12057,1),"")</f>
        <v/>
      </c>
      <c r="Q12057" s="29" t="str">
        <f t="shared" si="319"/>
        <v/>
      </c>
    </row>
    <row r="12058" spans="13:17">
      <c r="M12058" s="3" t="str">
        <f>IFERROR(INDEX('SINIF GÜNLER'!$A:$C,MATCH('VERİ TABANI'!$D12058,'SINIF GÜNLER'!$B:$B,0),MATCH('VERİ TABANI'!$M$1,'SINIF GÜNLER'!$A$1:$C$1,0)),"")</f>
        <v/>
      </c>
      <c r="P12058" s="28" t="str">
        <f t="array" ref="P12058">IFERROR(SEARCH(ÖĞRETMEN,'VERİ TABANI'!G12058,1),"")</f>
        <v/>
      </c>
      <c r="Q12058" s="29" t="str">
        <f t="shared" si="319"/>
        <v/>
      </c>
    </row>
    <row r="12059" spans="13:17">
      <c r="M12059" s="3" t="str">
        <f>IFERROR(INDEX('SINIF GÜNLER'!$A:$C,MATCH('VERİ TABANI'!$D12059,'SINIF GÜNLER'!$B:$B,0),MATCH('VERİ TABANI'!$M$1,'SINIF GÜNLER'!$A$1:$C$1,0)),"")</f>
        <v/>
      </c>
      <c r="P12059" s="28" t="str">
        <f t="array" ref="P12059">IFERROR(SEARCH(ÖĞRETMEN,'VERİ TABANI'!G12059,1),"")</f>
        <v/>
      </c>
      <c r="Q12059" s="29" t="str">
        <f t="shared" si="319"/>
        <v/>
      </c>
    </row>
    <row r="12060" spans="13:17">
      <c r="M12060" s="3" t="str">
        <f>IFERROR(INDEX('SINIF GÜNLER'!$A:$C,MATCH('VERİ TABANI'!$D12060,'SINIF GÜNLER'!$B:$B,0),MATCH('VERİ TABANI'!$M$1,'SINIF GÜNLER'!$A$1:$C$1,0)),"")</f>
        <v/>
      </c>
      <c r="P12060" s="28" t="str">
        <f t="array" ref="P12060">IFERROR(SEARCH(ÖĞRETMEN,'VERİ TABANI'!G12060,1),"")</f>
        <v/>
      </c>
      <c r="Q12060" s="29" t="str">
        <f t="shared" si="319"/>
        <v/>
      </c>
    </row>
    <row r="12061" spans="13:17">
      <c r="M12061" s="3" t="str">
        <f>IFERROR(INDEX('SINIF GÜNLER'!$A:$C,MATCH('VERİ TABANI'!$D12061,'SINIF GÜNLER'!$B:$B,0),MATCH('VERİ TABANI'!$M$1,'SINIF GÜNLER'!$A$1:$C$1,0)),"")</f>
        <v/>
      </c>
      <c r="P12061" s="28" t="str">
        <f t="array" ref="P12061">IFERROR(SEARCH(ÖĞRETMEN,'VERİ TABANI'!G12061,1),"")</f>
        <v/>
      </c>
      <c r="Q12061" s="29" t="str">
        <f t="shared" si="319"/>
        <v/>
      </c>
    </row>
    <row r="12062" spans="13:17">
      <c r="M12062" s="3" t="str">
        <f>IFERROR(INDEX('SINIF GÜNLER'!$A:$C,MATCH('VERİ TABANI'!$D12062,'SINIF GÜNLER'!$B:$B,0),MATCH('VERİ TABANI'!$M$1,'SINIF GÜNLER'!$A$1:$C$1,0)),"")</f>
        <v/>
      </c>
      <c r="P12062" s="28" t="str">
        <f t="array" ref="P12062">IFERROR(SEARCH(ÖĞRETMEN,'VERİ TABANI'!G12062,1),"")</f>
        <v/>
      </c>
      <c r="Q12062" s="29" t="str">
        <f t="shared" si="319"/>
        <v/>
      </c>
    </row>
    <row r="12063" spans="13:17">
      <c r="M12063" s="3" t="str">
        <f>IFERROR(INDEX('SINIF GÜNLER'!$A:$C,MATCH('VERİ TABANI'!$D12063,'SINIF GÜNLER'!$B:$B,0),MATCH('VERİ TABANI'!$M$1,'SINIF GÜNLER'!$A$1:$C$1,0)),"")</f>
        <v/>
      </c>
      <c r="P12063" s="28" t="str">
        <f t="array" ref="P12063">IFERROR(SEARCH(ÖĞRETMEN,'VERİ TABANI'!G12063,1),"")</f>
        <v/>
      </c>
      <c r="Q12063" s="29" t="str">
        <f t="shared" si="319"/>
        <v/>
      </c>
    </row>
    <row r="12064" spans="13:17">
      <c r="M12064" s="3" t="str">
        <f>IFERROR(INDEX('SINIF GÜNLER'!$A:$C,MATCH('VERİ TABANI'!$D12064,'SINIF GÜNLER'!$B:$B,0),MATCH('VERİ TABANI'!$M$1,'SINIF GÜNLER'!$A$1:$C$1,0)),"")</f>
        <v/>
      </c>
      <c r="P12064" s="28" t="str">
        <f t="array" ref="P12064">IFERROR(SEARCH(ÖĞRETMEN,'VERİ TABANI'!G12064,1),"")</f>
        <v/>
      </c>
      <c r="Q12064" s="29" t="str">
        <f t="shared" si="319"/>
        <v/>
      </c>
    </row>
    <row r="12065" spans="13:17">
      <c r="M12065" s="3" t="str">
        <f>IFERROR(INDEX('SINIF GÜNLER'!$A:$C,MATCH('VERİ TABANI'!$D12065,'SINIF GÜNLER'!$B:$B,0),MATCH('VERİ TABANI'!$M$1,'SINIF GÜNLER'!$A$1:$C$1,0)),"")</f>
        <v/>
      </c>
      <c r="P12065" s="28" t="str">
        <f t="array" ref="P12065">IFERROR(SEARCH(ÖĞRETMEN,'VERİ TABANI'!G12065,1),"")</f>
        <v/>
      </c>
      <c r="Q12065" s="29" t="str">
        <f t="shared" si="319"/>
        <v/>
      </c>
    </row>
    <row r="12066" spans="13:17">
      <c r="M12066" s="3" t="str">
        <f>IFERROR(INDEX('SINIF GÜNLER'!$A:$C,MATCH('VERİ TABANI'!$D12066,'SINIF GÜNLER'!$B:$B,0),MATCH('VERİ TABANI'!$M$1,'SINIF GÜNLER'!$A$1:$C$1,0)),"")</f>
        <v/>
      </c>
      <c r="P12066" s="28" t="str">
        <f t="array" ref="P12066">IFERROR(SEARCH(ÖĞRETMEN,'VERİ TABANI'!G12066,1),"")</f>
        <v/>
      </c>
      <c r="Q12066" s="29" t="str">
        <f t="shared" si="319"/>
        <v/>
      </c>
    </row>
    <row r="12067" spans="13:17">
      <c r="M12067" s="3" t="str">
        <f>IFERROR(INDEX('SINIF GÜNLER'!$A:$C,MATCH('VERİ TABANI'!$D12067,'SINIF GÜNLER'!$B:$B,0),MATCH('VERİ TABANI'!$M$1,'SINIF GÜNLER'!$A$1:$C$1,0)),"")</f>
        <v/>
      </c>
      <c r="P12067" s="28" t="str">
        <f t="array" ref="P12067">IFERROR(SEARCH(ÖĞRETMEN,'VERİ TABANI'!G12067,1),"")</f>
        <v/>
      </c>
      <c r="Q12067" s="29" t="str">
        <f t="shared" si="319"/>
        <v/>
      </c>
    </row>
    <row r="12068" spans="13:17">
      <c r="M12068" s="3" t="str">
        <f>IFERROR(INDEX('SINIF GÜNLER'!$A:$C,MATCH('VERİ TABANI'!$D12068,'SINIF GÜNLER'!$B:$B,0),MATCH('VERİ TABANI'!$M$1,'SINIF GÜNLER'!$A$1:$C$1,0)),"")</f>
        <v/>
      </c>
      <c r="P12068" s="28" t="str">
        <f t="array" ref="P12068">IFERROR(SEARCH(ÖĞRETMEN,'VERİ TABANI'!G12068,1),"")</f>
        <v/>
      </c>
      <c r="Q12068" s="29" t="str">
        <f t="shared" si="319"/>
        <v/>
      </c>
    </row>
    <row r="12069" spans="13:17">
      <c r="M12069" s="3" t="str">
        <f>IFERROR(INDEX('SINIF GÜNLER'!$A:$C,MATCH('VERİ TABANI'!$D12069,'SINIF GÜNLER'!$B:$B,0),MATCH('VERİ TABANI'!$M$1,'SINIF GÜNLER'!$A$1:$C$1,0)),"")</f>
        <v/>
      </c>
      <c r="P12069" s="28" t="str">
        <f t="array" ref="P12069">IFERROR(SEARCH(ÖĞRETMEN,'VERİ TABANI'!G12069,1),"")</f>
        <v/>
      </c>
      <c r="Q12069" s="29" t="str">
        <f t="shared" si="319"/>
        <v/>
      </c>
    </row>
    <row r="12070" spans="13:17">
      <c r="M12070" s="3" t="str">
        <f>IFERROR(INDEX('SINIF GÜNLER'!$A:$C,MATCH('VERİ TABANI'!$D12070,'SINIF GÜNLER'!$B:$B,0),MATCH('VERİ TABANI'!$M$1,'SINIF GÜNLER'!$A$1:$C$1,0)),"")</f>
        <v/>
      </c>
      <c r="P12070" s="28" t="str">
        <f t="array" ref="P12070">IFERROR(SEARCH(ÖĞRETMEN,'VERİ TABANI'!G12070,1),"")</f>
        <v/>
      </c>
      <c r="Q12070" s="29" t="str">
        <f t="shared" si="319"/>
        <v/>
      </c>
    </row>
    <row r="12071" spans="13:17">
      <c r="M12071" s="3" t="str">
        <f>IFERROR(INDEX('SINIF GÜNLER'!$A:$C,MATCH('VERİ TABANI'!$D12071,'SINIF GÜNLER'!$B:$B,0),MATCH('VERİ TABANI'!$M$1,'SINIF GÜNLER'!$A$1:$C$1,0)),"")</f>
        <v/>
      </c>
      <c r="P12071" s="28" t="str">
        <f t="array" ref="P12071">IFERROR(SEARCH(ÖĞRETMEN,'VERİ TABANI'!G12071,1),"")</f>
        <v/>
      </c>
      <c r="Q12071" s="29" t="str">
        <f t="shared" si="319"/>
        <v/>
      </c>
    </row>
    <row r="12072" spans="13:17">
      <c r="M12072" s="3" t="str">
        <f>IFERROR(INDEX('SINIF GÜNLER'!$A:$C,MATCH('VERİ TABANI'!$D12072,'SINIF GÜNLER'!$B:$B,0),MATCH('VERİ TABANI'!$M$1,'SINIF GÜNLER'!$A$1:$C$1,0)),"")</f>
        <v/>
      </c>
      <c r="P12072" s="28" t="str">
        <f t="array" ref="P12072">IFERROR(SEARCH(ÖĞRETMEN,'VERİ TABANI'!G12072,1),"")</f>
        <v/>
      </c>
      <c r="Q12072" s="29" t="str">
        <f t="shared" si="319"/>
        <v/>
      </c>
    </row>
    <row r="12073" spans="13:17">
      <c r="M12073" s="3" t="str">
        <f>IFERROR(INDEX('SINIF GÜNLER'!$A:$C,MATCH('VERİ TABANI'!$D12073,'SINIF GÜNLER'!$B:$B,0),MATCH('VERİ TABANI'!$M$1,'SINIF GÜNLER'!$A$1:$C$1,0)),"")</f>
        <v/>
      </c>
      <c r="P12073" s="28" t="str">
        <f t="array" ref="P12073">IFERROR(SEARCH(ÖĞRETMEN,'VERİ TABANI'!G12073,1),"")</f>
        <v/>
      </c>
      <c r="Q12073" s="29" t="str">
        <f t="shared" si="319"/>
        <v/>
      </c>
    </row>
    <row r="12074" spans="13:17">
      <c r="M12074" s="3" t="str">
        <f>IFERROR(INDEX('SINIF GÜNLER'!$A:$C,MATCH('VERİ TABANI'!$D12074,'SINIF GÜNLER'!$B:$B,0),MATCH('VERİ TABANI'!$M$1,'SINIF GÜNLER'!$A$1:$C$1,0)),"")</f>
        <v/>
      </c>
      <c r="P12074" s="28" t="str">
        <f t="array" ref="P12074">IFERROR(SEARCH(ÖĞRETMEN,'VERİ TABANI'!G12074,1),"")</f>
        <v/>
      </c>
      <c r="Q12074" s="29" t="str">
        <f t="shared" si="319"/>
        <v/>
      </c>
    </row>
    <row r="12075" spans="13:17">
      <c r="M12075" s="3" t="str">
        <f>IFERROR(INDEX('SINIF GÜNLER'!$A:$C,MATCH('VERİ TABANI'!$D12075,'SINIF GÜNLER'!$B:$B,0),MATCH('VERİ TABANI'!$M$1,'SINIF GÜNLER'!$A$1:$C$1,0)),"")</f>
        <v/>
      </c>
      <c r="P12075" s="28" t="str">
        <f t="array" ref="P12075">IFERROR(SEARCH(ÖĞRETMEN,'VERİ TABANI'!G12075,1),"")</f>
        <v/>
      </c>
      <c r="Q12075" s="29" t="str">
        <f t="shared" si="319"/>
        <v/>
      </c>
    </row>
    <row r="12076" spans="13:17">
      <c r="M12076" s="3" t="str">
        <f>IFERROR(INDEX('SINIF GÜNLER'!$A:$C,MATCH('VERİ TABANI'!$D12076,'SINIF GÜNLER'!$B:$B,0),MATCH('VERİ TABANI'!$M$1,'SINIF GÜNLER'!$A$1:$C$1,0)),"")</f>
        <v/>
      </c>
      <c r="P12076" s="28" t="str">
        <f t="array" ref="P12076">IFERROR(SEARCH(ÖĞRETMEN,'VERİ TABANI'!G12076,1),"")</f>
        <v/>
      </c>
      <c r="Q12076" s="29" t="str">
        <f t="shared" si="319"/>
        <v/>
      </c>
    </row>
    <row r="12077" spans="13:17">
      <c r="M12077" s="3" t="str">
        <f>IFERROR(INDEX('SINIF GÜNLER'!$A:$C,MATCH('VERİ TABANI'!$D12077,'SINIF GÜNLER'!$B:$B,0),MATCH('VERİ TABANI'!$M$1,'SINIF GÜNLER'!$A$1:$C$1,0)),"")</f>
        <v/>
      </c>
      <c r="P12077" s="28" t="str">
        <f t="array" ref="P12077">IFERROR(SEARCH(ÖĞRETMEN,'VERİ TABANI'!G12077,1),"")</f>
        <v/>
      </c>
      <c r="Q12077" s="29" t="str">
        <f t="shared" si="319"/>
        <v/>
      </c>
    </row>
    <row r="12078" spans="13:17">
      <c r="M12078" s="3" t="str">
        <f>IFERROR(INDEX('SINIF GÜNLER'!$A:$C,MATCH('VERİ TABANI'!$D12078,'SINIF GÜNLER'!$B:$B,0),MATCH('VERİ TABANI'!$M$1,'SINIF GÜNLER'!$A$1:$C$1,0)),"")</f>
        <v/>
      </c>
      <c r="P12078" s="28" t="str">
        <f t="array" ref="P12078">IFERROR(SEARCH(ÖĞRETMEN,'VERİ TABANI'!G12078,1),"")</f>
        <v/>
      </c>
      <c r="Q12078" s="29" t="str">
        <f t="shared" si="319"/>
        <v/>
      </c>
    </row>
    <row r="12079" spans="13:17">
      <c r="M12079" s="3" t="str">
        <f>IFERROR(INDEX('SINIF GÜNLER'!$A:$C,MATCH('VERİ TABANI'!$D12079,'SINIF GÜNLER'!$B:$B,0),MATCH('VERİ TABANI'!$M$1,'SINIF GÜNLER'!$A$1:$C$1,0)),"")</f>
        <v/>
      </c>
      <c r="P12079" s="28" t="str">
        <f t="array" ref="P12079">IFERROR(SEARCH(ÖĞRETMEN,'VERİ TABANI'!G12079,1),"")</f>
        <v/>
      </c>
      <c r="Q12079" s="29" t="str">
        <f t="shared" si="319"/>
        <v/>
      </c>
    </row>
    <row r="12080" spans="13:17">
      <c r="M12080" s="3" t="str">
        <f>IFERROR(INDEX('SINIF GÜNLER'!$A:$C,MATCH('VERİ TABANI'!$D12080,'SINIF GÜNLER'!$B:$B,0),MATCH('VERİ TABANI'!$M$1,'SINIF GÜNLER'!$A$1:$C$1,0)),"")</f>
        <v/>
      </c>
      <c r="P12080" s="28" t="str">
        <f t="array" ref="P12080">IFERROR(SEARCH(ÖĞRETMEN,'VERİ TABANI'!G12080,1),"")</f>
        <v/>
      </c>
      <c r="Q12080" s="29" t="str">
        <f t="shared" si="319"/>
        <v/>
      </c>
    </row>
    <row r="12081" spans="13:17">
      <c r="M12081" s="3" t="str">
        <f>IFERROR(INDEX('SINIF GÜNLER'!$A:$C,MATCH('VERİ TABANI'!$D12081,'SINIF GÜNLER'!$B:$B,0),MATCH('VERİ TABANI'!$M$1,'SINIF GÜNLER'!$A$1:$C$1,0)),"")</f>
        <v/>
      </c>
      <c r="P12081" s="28" t="str">
        <f t="array" ref="P12081">IFERROR(SEARCH(ÖĞRETMEN,'VERİ TABANI'!G12081,1),"")</f>
        <v/>
      </c>
      <c r="Q12081" s="29" t="str">
        <f t="shared" si="319"/>
        <v/>
      </c>
    </row>
    <row r="12082" spans="13:17">
      <c r="M12082" s="3" t="str">
        <f>IFERROR(INDEX('SINIF GÜNLER'!$A:$C,MATCH('VERİ TABANI'!$D12082,'SINIF GÜNLER'!$B:$B,0),MATCH('VERİ TABANI'!$M$1,'SINIF GÜNLER'!$A$1:$C$1,0)),"")</f>
        <v/>
      </c>
      <c r="P12082" s="28" t="str">
        <f t="array" ref="P12082">IFERROR(SEARCH(ÖĞRETMEN,'VERİ TABANI'!G12082,1),"")</f>
        <v/>
      </c>
      <c r="Q12082" s="29" t="str">
        <f t="shared" si="319"/>
        <v/>
      </c>
    </row>
    <row r="12083" spans="13:17">
      <c r="M12083" s="3" t="str">
        <f>IFERROR(INDEX('SINIF GÜNLER'!$A:$C,MATCH('VERİ TABANI'!$D12083,'SINIF GÜNLER'!$B:$B,0),MATCH('VERİ TABANI'!$M$1,'SINIF GÜNLER'!$A$1:$C$1,0)),"")</f>
        <v/>
      </c>
      <c r="P12083" s="28" t="str">
        <f t="array" ref="P12083">IFERROR(SEARCH(ÖĞRETMEN,'VERİ TABANI'!G12083,1),"")</f>
        <v/>
      </c>
      <c r="Q12083" s="29" t="str">
        <f t="shared" si="319"/>
        <v/>
      </c>
    </row>
    <row r="12084" spans="13:17">
      <c r="M12084" s="3" t="str">
        <f>IFERROR(INDEX('SINIF GÜNLER'!$A:$C,MATCH('VERİ TABANI'!$D12084,'SINIF GÜNLER'!$B:$B,0),MATCH('VERİ TABANI'!$M$1,'SINIF GÜNLER'!$A$1:$C$1,0)),"")</f>
        <v/>
      </c>
      <c r="P12084" s="28" t="str">
        <f t="array" ref="P12084">IFERROR(SEARCH(ÖĞRETMEN,'VERİ TABANI'!G12084,1),"")</f>
        <v/>
      </c>
      <c r="Q12084" s="29" t="str">
        <f t="shared" si="319"/>
        <v/>
      </c>
    </row>
    <row r="12085" spans="13:17">
      <c r="M12085" s="3" t="str">
        <f>IFERROR(INDEX('SINIF GÜNLER'!$A:$C,MATCH('VERİ TABANI'!$D12085,'SINIF GÜNLER'!$B:$B,0),MATCH('VERİ TABANI'!$M$1,'SINIF GÜNLER'!$A$1:$C$1,0)),"")</f>
        <v/>
      </c>
      <c r="P12085" s="28" t="str">
        <f t="array" ref="P12085">IFERROR(SEARCH(ÖĞRETMEN,'VERİ TABANI'!G12085,1),"")</f>
        <v/>
      </c>
      <c r="Q12085" s="29" t="str">
        <f t="shared" si="319"/>
        <v/>
      </c>
    </row>
    <row r="12086" spans="13:17">
      <c r="M12086" s="3" t="str">
        <f>IFERROR(INDEX('SINIF GÜNLER'!$A:$C,MATCH('VERİ TABANI'!$D12086,'SINIF GÜNLER'!$B:$B,0),MATCH('VERİ TABANI'!$M$1,'SINIF GÜNLER'!$A$1:$C$1,0)),"")</f>
        <v/>
      </c>
      <c r="P12086" s="28" t="str">
        <f t="array" ref="P12086">IFERROR(SEARCH(ÖĞRETMEN,'VERİ TABANI'!G12086,1),"")</f>
        <v/>
      </c>
      <c r="Q12086" s="29" t="str">
        <f t="shared" si="319"/>
        <v/>
      </c>
    </row>
    <row r="12087" spans="13:17">
      <c r="M12087" s="3" t="str">
        <f>IFERROR(INDEX('SINIF GÜNLER'!$A:$C,MATCH('VERİ TABANI'!$D12087,'SINIF GÜNLER'!$B:$B,0),MATCH('VERİ TABANI'!$M$1,'SINIF GÜNLER'!$A$1:$C$1,0)),"")</f>
        <v/>
      </c>
      <c r="P12087" s="28" t="str">
        <f t="array" ref="P12087">IFERROR(SEARCH(ÖĞRETMEN,'VERİ TABANI'!G12087,1),"")</f>
        <v/>
      </c>
      <c r="Q12087" s="29" t="str">
        <f t="shared" si="319"/>
        <v/>
      </c>
    </row>
    <row r="12088" spans="13:17">
      <c r="M12088" s="3" t="str">
        <f>IFERROR(INDEX('SINIF GÜNLER'!$A:$C,MATCH('VERİ TABANI'!$D12088,'SINIF GÜNLER'!$B:$B,0),MATCH('VERİ TABANI'!$M$1,'SINIF GÜNLER'!$A$1:$C$1,0)),"")</f>
        <v/>
      </c>
      <c r="P12088" s="28" t="str">
        <f t="array" ref="P12088">IFERROR(SEARCH(ÖĞRETMEN,'VERİ TABANI'!G12088,1),"")</f>
        <v/>
      </c>
      <c r="Q12088" s="29" t="str">
        <f t="shared" si="319"/>
        <v/>
      </c>
    </row>
    <row r="12089" spans="13:17">
      <c r="M12089" s="3" t="str">
        <f>IFERROR(INDEX('SINIF GÜNLER'!$A:$C,MATCH('VERİ TABANI'!$D12089,'SINIF GÜNLER'!$B:$B,0),MATCH('VERİ TABANI'!$M$1,'SINIF GÜNLER'!$A$1:$C$1,0)),"")</f>
        <v/>
      </c>
      <c r="P12089" s="28" t="str">
        <f t="array" ref="P12089">IFERROR(SEARCH(ÖĞRETMEN,'VERİ TABANI'!G12089,1),"")</f>
        <v/>
      </c>
      <c r="Q12089" s="29" t="str">
        <f t="shared" si="319"/>
        <v/>
      </c>
    </row>
    <row r="12090" spans="13:17">
      <c r="M12090" s="3" t="str">
        <f>IFERROR(INDEX('SINIF GÜNLER'!$A:$C,MATCH('VERİ TABANI'!$D12090,'SINIF GÜNLER'!$B:$B,0),MATCH('VERİ TABANI'!$M$1,'SINIF GÜNLER'!$A$1:$C$1,0)),"")</f>
        <v/>
      </c>
      <c r="P12090" s="28" t="str">
        <f t="array" ref="P12090">IFERROR(SEARCH(ÖĞRETMEN,'VERİ TABANI'!G12090,1),"")</f>
        <v/>
      </c>
      <c r="Q12090" s="29" t="str">
        <f t="shared" si="319"/>
        <v/>
      </c>
    </row>
    <row r="12091" spans="13:17">
      <c r="M12091" s="3" t="str">
        <f>IFERROR(INDEX('SINIF GÜNLER'!$A:$C,MATCH('VERİ TABANI'!$D12091,'SINIF GÜNLER'!$B:$B,0),MATCH('VERİ TABANI'!$M$1,'SINIF GÜNLER'!$A$1:$C$1,0)),"")</f>
        <v/>
      </c>
      <c r="P12091" s="28" t="str">
        <f t="array" ref="P12091">IFERROR(SEARCH(ÖĞRETMEN,'VERİ TABANI'!G12091,1),"")</f>
        <v/>
      </c>
      <c r="Q12091" s="29" t="str">
        <f t="shared" si="319"/>
        <v/>
      </c>
    </row>
    <row r="12092" spans="13:17">
      <c r="M12092" s="3" t="str">
        <f>IFERROR(INDEX('SINIF GÜNLER'!$A:$C,MATCH('VERİ TABANI'!$D12092,'SINIF GÜNLER'!$B:$B,0),MATCH('VERİ TABANI'!$M$1,'SINIF GÜNLER'!$A$1:$C$1,0)),"")</f>
        <v/>
      </c>
      <c r="P12092" s="28" t="str">
        <f t="array" ref="P12092">IFERROR(SEARCH(ÖĞRETMEN,'VERİ TABANI'!G12092,1),"")</f>
        <v/>
      </c>
      <c r="Q12092" s="29" t="str">
        <f t="shared" si="319"/>
        <v/>
      </c>
    </row>
    <row r="12093" spans="13:17">
      <c r="M12093" s="3" t="str">
        <f>IFERROR(INDEX('SINIF GÜNLER'!$A:$C,MATCH('VERİ TABANI'!$D12093,'SINIF GÜNLER'!$B:$B,0),MATCH('VERİ TABANI'!$M$1,'SINIF GÜNLER'!$A$1:$C$1,0)),"")</f>
        <v/>
      </c>
      <c r="P12093" s="28" t="str">
        <f t="array" ref="P12093">IFERROR(SEARCH(ÖĞRETMEN,'VERİ TABANI'!G12093,1),"")</f>
        <v/>
      </c>
      <c r="Q12093" s="29" t="str">
        <f t="shared" si="319"/>
        <v/>
      </c>
    </row>
    <row r="12094" spans="13:17">
      <c r="M12094" s="3" t="str">
        <f>IFERROR(INDEX('SINIF GÜNLER'!$A:$C,MATCH('VERİ TABANI'!$D12094,'SINIF GÜNLER'!$B:$B,0),MATCH('VERİ TABANI'!$M$1,'SINIF GÜNLER'!$A$1:$C$1,0)),"")</f>
        <v/>
      </c>
      <c r="P12094" s="28" t="str">
        <f t="array" ref="P12094">IFERROR(SEARCH(ÖĞRETMEN,'VERİ TABANI'!G12094,1),"")</f>
        <v/>
      </c>
      <c r="Q12094" s="29" t="str">
        <f t="shared" si="319"/>
        <v/>
      </c>
    </row>
    <row r="12095" spans="13:17">
      <c r="M12095" s="3" t="str">
        <f>IFERROR(INDEX('SINIF GÜNLER'!$A:$C,MATCH('VERİ TABANI'!$D12095,'SINIF GÜNLER'!$B:$B,0),MATCH('VERİ TABANI'!$M$1,'SINIF GÜNLER'!$A$1:$C$1,0)),"")</f>
        <v/>
      </c>
      <c r="P12095" s="28" t="str">
        <f t="array" ref="P12095">IFERROR(SEARCH(ÖĞRETMEN,'VERİ TABANI'!G12095,1),"")</f>
        <v/>
      </c>
      <c r="Q12095" s="29" t="str">
        <f t="shared" si="319"/>
        <v/>
      </c>
    </row>
    <row r="12096" spans="13:17">
      <c r="M12096" s="3" t="str">
        <f>IFERROR(INDEX('SINIF GÜNLER'!$A:$C,MATCH('VERİ TABANI'!$D12096,'SINIF GÜNLER'!$B:$B,0),MATCH('VERİ TABANI'!$M$1,'SINIF GÜNLER'!$A$1:$C$1,0)),"")</f>
        <v/>
      </c>
      <c r="P12096" s="28" t="str">
        <f t="array" ref="P12096">IFERROR(SEARCH(ÖĞRETMEN,'VERİ TABANI'!G12096,1),"")</f>
        <v/>
      </c>
      <c r="Q12096" s="29" t="str">
        <f t="shared" si="319"/>
        <v/>
      </c>
    </row>
    <row r="12097" spans="13:17">
      <c r="M12097" s="3" t="str">
        <f>IFERROR(INDEX('SINIF GÜNLER'!$A:$C,MATCH('VERİ TABANI'!$D12097,'SINIF GÜNLER'!$B:$B,0),MATCH('VERİ TABANI'!$M$1,'SINIF GÜNLER'!$A$1:$C$1,0)),"")</f>
        <v/>
      </c>
      <c r="P12097" s="28" t="str">
        <f t="array" ref="P12097">IFERROR(SEARCH(ÖĞRETMEN,'VERİ TABANI'!G12097,1),"")</f>
        <v/>
      </c>
      <c r="Q12097" s="29" t="str">
        <f t="shared" si="319"/>
        <v/>
      </c>
    </row>
    <row r="12098" spans="13:17">
      <c r="M12098" s="3" t="str">
        <f>IFERROR(INDEX('SINIF GÜNLER'!$A:$C,MATCH('VERİ TABANI'!$D12098,'SINIF GÜNLER'!$B:$B,0),MATCH('VERİ TABANI'!$M$1,'SINIF GÜNLER'!$A$1:$C$1,0)),"")</f>
        <v/>
      </c>
      <c r="P12098" s="28" t="str">
        <f t="array" ref="P12098">IFERROR(SEARCH(ÖĞRETMEN,'VERİ TABANI'!G12098,1),"")</f>
        <v/>
      </c>
      <c r="Q12098" s="29" t="str">
        <f t="shared" si="319"/>
        <v/>
      </c>
    </row>
    <row r="12099" spans="13:17">
      <c r="M12099" s="3" t="str">
        <f>IFERROR(INDEX('SINIF GÜNLER'!$A:$C,MATCH('VERİ TABANI'!$D12099,'SINIF GÜNLER'!$B:$B,0),MATCH('VERİ TABANI'!$M$1,'SINIF GÜNLER'!$A$1:$C$1,0)),"")</f>
        <v/>
      </c>
      <c r="P12099" s="28" t="str">
        <f t="array" ref="P12099">IFERROR(SEARCH(ÖĞRETMEN,'VERİ TABANI'!G12099,1),"")</f>
        <v/>
      </c>
      <c r="Q12099" s="29" t="str">
        <f t="shared" si="319"/>
        <v/>
      </c>
    </row>
    <row r="12100" spans="13:17">
      <c r="M12100" s="3" t="str">
        <f>IFERROR(INDEX('SINIF GÜNLER'!$A:$C,MATCH('VERİ TABANI'!$D12100,'SINIF GÜNLER'!$B:$B,0),MATCH('VERİ TABANI'!$M$1,'SINIF GÜNLER'!$A$1:$C$1,0)),"")</f>
        <v/>
      </c>
      <c r="P12100" s="28" t="str">
        <f t="array" ref="P12100">IFERROR(SEARCH(ÖĞRETMEN,'VERİ TABANI'!G12100,1),"")</f>
        <v/>
      </c>
      <c r="Q12100" s="29" t="str">
        <f t="shared" si="319"/>
        <v/>
      </c>
    </row>
    <row r="12101" spans="13:17">
      <c r="M12101" s="3" t="str">
        <f>IFERROR(INDEX('SINIF GÜNLER'!$A:$C,MATCH('VERİ TABANI'!$D12101,'SINIF GÜNLER'!$B:$B,0),MATCH('VERİ TABANI'!$M$1,'SINIF GÜNLER'!$A$1:$C$1,0)),"")</f>
        <v/>
      </c>
      <c r="P12101" s="28" t="str">
        <f t="array" ref="P12101">IFERROR(SEARCH(ÖĞRETMEN,'VERİ TABANI'!G12101,1),"")</f>
        <v/>
      </c>
      <c r="Q12101" s="29" t="str">
        <f t="shared" si="319"/>
        <v/>
      </c>
    </row>
    <row r="12102" spans="13:17">
      <c r="M12102" s="3" t="str">
        <f>IFERROR(INDEX('SINIF GÜNLER'!$A:$C,MATCH('VERİ TABANI'!$D12102,'SINIF GÜNLER'!$B:$B,0),MATCH('VERİ TABANI'!$M$1,'SINIF GÜNLER'!$A$1:$C$1,0)),"")</f>
        <v/>
      </c>
      <c r="P12102" s="28" t="str">
        <f t="array" ref="P12102">IFERROR(SEARCH(ÖĞRETMEN,'VERİ TABANI'!G12102,1),"")</f>
        <v/>
      </c>
      <c r="Q12102" s="29" t="str">
        <f t="shared" si="319"/>
        <v/>
      </c>
    </row>
    <row r="12103" spans="13:17">
      <c r="M12103" s="3" t="str">
        <f>IFERROR(INDEX('SINIF GÜNLER'!$A:$C,MATCH('VERİ TABANI'!$D12103,'SINIF GÜNLER'!$B:$B,0),MATCH('VERİ TABANI'!$M$1,'SINIF GÜNLER'!$A$1:$C$1,0)),"")</f>
        <v/>
      </c>
      <c r="P12103" s="28" t="str">
        <f t="array" ref="P12103">IFERROR(SEARCH(ÖĞRETMEN,'VERİ TABANI'!G12103,1),"")</f>
        <v/>
      </c>
      <c r="Q12103" s="29" t="str">
        <f t="shared" si="319"/>
        <v/>
      </c>
    </row>
    <row r="12104" spans="13:17">
      <c r="M12104" s="3" t="str">
        <f>IFERROR(INDEX('SINIF GÜNLER'!$A:$C,MATCH('VERİ TABANI'!$D12104,'SINIF GÜNLER'!$B:$B,0),MATCH('VERİ TABANI'!$M$1,'SINIF GÜNLER'!$A$1:$C$1,0)),"")</f>
        <v/>
      </c>
      <c r="P12104" s="28" t="str">
        <f t="array" ref="P12104">IFERROR(SEARCH(ÖĞRETMEN,'VERİ TABANI'!G12104,1),"")</f>
        <v/>
      </c>
      <c r="Q12104" s="29" t="str">
        <f t="shared" ref="Q12104:Q12167" si="320">IF(P12104="","",ROW())</f>
        <v/>
      </c>
    </row>
    <row r="12105" spans="13:17">
      <c r="M12105" s="3" t="str">
        <f>IFERROR(INDEX('SINIF GÜNLER'!$A:$C,MATCH('VERİ TABANI'!$D12105,'SINIF GÜNLER'!$B:$B,0),MATCH('VERİ TABANI'!$M$1,'SINIF GÜNLER'!$A$1:$C$1,0)),"")</f>
        <v/>
      </c>
      <c r="P12105" s="28" t="str">
        <f t="array" ref="P12105">IFERROR(SEARCH(ÖĞRETMEN,'VERİ TABANI'!G12105,1),"")</f>
        <v/>
      </c>
      <c r="Q12105" s="29" t="str">
        <f t="shared" si="320"/>
        <v/>
      </c>
    </row>
    <row r="12106" spans="13:17">
      <c r="M12106" s="3" t="str">
        <f>IFERROR(INDEX('SINIF GÜNLER'!$A:$C,MATCH('VERİ TABANI'!$D12106,'SINIF GÜNLER'!$B:$B,0),MATCH('VERİ TABANI'!$M$1,'SINIF GÜNLER'!$A$1:$C$1,0)),"")</f>
        <v/>
      </c>
      <c r="P12106" s="28" t="str">
        <f t="array" ref="P12106">IFERROR(SEARCH(ÖĞRETMEN,'VERİ TABANI'!G12106,1),"")</f>
        <v/>
      </c>
      <c r="Q12106" s="29" t="str">
        <f t="shared" si="320"/>
        <v/>
      </c>
    </row>
    <row r="12107" spans="13:17">
      <c r="M12107" s="3" t="str">
        <f>IFERROR(INDEX('SINIF GÜNLER'!$A:$C,MATCH('VERİ TABANI'!$D12107,'SINIF GÜNLER'!$B:$B,0),MATCH('VERİ TABANI'!$M$1,'SINIF GÜNLER'!$A$1:$C$1,0)),"")</f>
        <v/>
      </c>
      <c r="P12107" s="28" t="str">
        <f t="array" ref="P12107">IFERROR(SEARCH(ÖĞRETMEN,'VERİ TABANI'!G12107,1),"")</f>
        <v/>
      </c>
      <c r="Q12107" s="29" t="str">
        <f t="shared" si="320"/>
        <v/>
      </c>
    </row>
    <row r="12108" spans="13:17">
      <c r="M12108" s="3" t="str">
        <f>IFERROR(INDEX('SINIF GÜNLER'!$A:$C,MATCH('VERİ TABANI'!$D12108,'SINIF GÜNLER'!$B:$B,0),MATCH('VERİ TABANI'!$M$1,'SINIF GÜNLER'!$A$1:$C$1,0)),"")</f>
        <v/>
      </c>
      <c r="P12108" s="28" t="str">
        <f t="array" ref="P12108">IFERROR(SEARCH(ÖĞRETMEN,'VERİ TABANI'!G12108,1),"")</f>
        <v/>
      </c>
      <c r="Q12108" s="29" t="str">
        <f t="shared" si="320"/>
        <v/>
      </c>
    </row>
    <row r="12109" spans="13:17">
      <c r="M12109" s="3" t="str">
        <f>IFERROR(INDEX('SINIF GÜNLER'!$A:$C,MATCH('VERİ TABANI'!$D12109,'SINIF GÜNLER'!$B:$B,0),MATCH('VERİ TABANI'!$M$1,'SINIF GÜNLER'!$A$1:$C$1,0)),"")</f>
        <v/>
      </c>
      <c r="P12109" s="28" t="str">
        <f t="array" ref="P12109">IFERROR(SEARCH(ÖĞRETMEN,'VERİ TABANI'!G12109,1),"")</f>
        <v/>
      </c>
      <c r="Q12109" s="29" t="str">
        <f t="shared" si="320"/>
        <v/>
      </c>
    </row>
    <row r="12110" spans="13:17">
      <c r="M12110" s="3" t="str">
        <f>IFERROR(INDEX('SINIF GÜNLER'!$A:$C,MATCH('VERİ TABANI'!$D12110,'SINIF GÜNLER'!$B:$B,0),MATCH('VERİ TABANI'!$M$1,'SINIF GÜNLER'!$A$1:$C$1,0)),"")</f>
        <v/>
      </c>
      <c r="P12110" s="28" t="str">
        <f t="array" ref="P12110">IFERROR(SEARCH(ÖĞRETMEN,'VERİ TABANI'!G12110,1),"")</f>
        <v/>
      </c>
      <c r="Q12110" s="29" t="str">
        <f t="shared" si="320"/>
        <v/>
      </c>
    </row>
    <row r="12111" spans="13:17">
      <c r="M12111" s="3" t="str">
        <f>IFERROR(INDEX('SINIF GÜNLER'!$A:$C,MATCH('VERİ TABANI'!$D12111,'SINIF GÜNLER'!$B:$B,0),MATCH('VERİ TABANI'!$M$1,'SINIF GÜNLER'!$A$1:$C$1,0)),"")</f>
        <v/>
      </c>
      <c r="P12111" s="28" t="str">
        <f t="array" ref="P12111">IFERROR(SEARCH(ÖĞRETMEN,'VERİ TABANI'!G12111,1),"")</f>
        <v/>
      </c>
      <c r="Q12111" s="29" t="str">
        <f t="shared" si="320"/>
        <v/>
      </c>
    </row>
    <row r="12112" spans="13:17">
      <c r="M12112" s="3" t="str">
        <f>IFERROR(INDEX('SINIF GÜNLER'!$A:$C,MATCH('VERİ TABANI'!$D12112,'SINIF GÜNLER'!$B:$B,0),MATCH('VERİ TABANI'!$M$1,'SINIF GÜNLER'!$A$1:$C$1,0)),"")</f>
        <v/>
      </c>
      <c r="P12112" s="28" t="str">
        <f t="array" ref="P12112">IFERROR(SEARCH(ÖĞRETMEN,'VERİ TABANI'!G12112,1),"")</f>
        <v/>
      </c>
      <c r="Q12112" s="29" t="str">
        <f t="shared" si="320"/>
        <v/>
      </c>
    </row>
    <row r="12113" spans="13:17">
      <c r="M12113" s="3" t="str">
        <f>IFERROR(INDEX('SINIF GÜNLER'!$A:$C,MATCH('VERİ TABANI'!$D12113,'SINIF GÜNLER'!$B:$B,0),MATCH('VERİ TABANI'!$M$1,'SINIF GÜNLER'!$A$1:$C$1,0)),"")</f>
        <v/>
      </c>
      <c r="P12113" s="28" t="str">
        <f t="array" ref="P12113">IFERROR(SEARCH(ÖĞRETMEN,'VERİ TABANI'!G12113,1),"")</f>
        <v/>
      </c>
      <c r="Q12113" s="29" t="str">
        <f t="shared" si="320"/>
        <v/>
      </c>
    </row>
    <row r="12114" spans="13:17">
      <c r="M12114" s="3" t="str">
        <f>IFERROR(INDEX('SINIF GÜNLER'!$A:$C,MATCH('VERİ TABANI'!$D12114,'SINIF GÜNLER'!$B:$B,0),MATCH('VERİ TABANI'!$M$1,'SINIF GÜNLER'!$A$1:$C$1,0)),"")</f>
        <v/>
      </c>
      <c r="P12114" s="28" t="str">
        <f t="array" ref="P12114">IFERROR(SEARCH(ÖĞRETMEN,'VERİ TABANI'!G12114,1),"")</f>
        <v/>
      </c>
      <c r="Q12114" s="29" t="str">
        <f t="shared" si="320"/>
        <v/>
      </c>
    </row>
    <row r="12115" spans="13:17">
      <c r="M12115" s="3" t="str">
        <f>IFERROR(INDEX('SINIF GÜNLER'!$A:$C,MATCH('VERİ TABANI'!$D12115,'SINIF GÜNLER'!$B:$B,0),MATCH('VERİ TABANI'!$M$1,'SINIF GÜNLER'!$A$1:$C$1,0)),"")</f>
        <v/>
      </c>
      <c r="P12115" s="28" t="str">
        <f t="array" ref="P12115">IFERROR(SEARCH(ÖĞRETMEN,'VERİ TABANI'!G12115,1),"")</f>
        <v/>
      </c>
      <c r="Q12115" s="29" t="str">
        <f t="shared" si="320"/>
        <v/>
      </c>
    </row>
    <row r="12116" spans="13:17">
      <c r="M12116" s="3" t="str">
        <f>IFERROR(INDEX('SINIF GÜNLER'!$A:$C,MATCH('VERİ TABANI'!$D12116,'SINIF GÜNLER'!$B:$B,0),MATCH('VERİ TABANI'!$M$1,'SINIF GÜNLER'!$A$1:$C$1,0)),"")</f>
        <v/>
      </c>
      <c r="P12116" s="28" t="str">
        <f t="array" ref="P12116">IFERROR(SEARCH(ÖĞRETMEN,'VERİ TABANI'!G12116,1),"")</f>
        <v/>
      </c>
      <c r="Q12116" s="29" t="str">
        <f t="shared" si="320"/>
        <v/>
      </c>
    </row>
    <row r="12117" spans="13:17">
      <c r="M12117" s="3" t="str">
        <f>IFERROR(INDEX('SINIF GÜNLER'!$A:$C,MATCH('VERİ TABANI'!$D12117,'SINIF GÜNLER'!$B:$B,0),MATCH('VERİ TABANI'!$M$1,'SINIF GÜNLER'!$A$1:$C$1,0)),"")</f>
        <v/>
      </c>
      <c r="P12117" s="28" t="str">
        <f t="array" ref="P12117">IFERROR(SEARCH(ÖĞRETMEN,'VERİ TABANI'!G12117,1),"")</f>
        <v/>
      </c>
      <c r="Q12117" s="29" t="str">
        <f t="shared" si="320"/>
        <v/>
      </c>
    </row>
    <row r="12118" spans="13:17">
      <c r="M12118" s="3" t="str">
        <f>IFERROR(INDEX('SINIF GÜNLER'!$A:$C,MATCH('VERİ TABANI'!$D12118,'SINIF GÜNLER'!$B:$B,0),MATCH('VERİ TABANI'!$M$1,'SINIF GÜNLER'!$A$1:$C$1,0)),"")</f>
        <v/>
      </c>
      <c r="P12118" s="28" t="str">
        <f t="array" ref="P12118">IFERROR(SEARCH(ÖĞRETMEN,'VERİ TABANI'!G12118,1),"")</f>
        <v/>
      </c>
      <c r="Q12118" s="29" t="str">
        <f t="shared" si="320"/>
        <v/>
      </c>
    </row>
    <row r="12119" spans="13:17">
      <c r="M12119" s="3" t="str">
        <f>IFERROR(INDEX('SINIF GÜNLER'!$A:$C,MATCH('VERİ TABANI'!$D12119,'SINIF GÜNLER'!$B:$B,0),MATCH('VERİ TABANI'!$M$1,'SINIF GÜNLER'!$A$1:$C$1,0)),"")</f>
        <v/>
      </c>
      <c r="P12119" s="28" t="str">
        <f t="array" ref="P12119">IFERROR(SEARCH(ÖĞRETMEN,'VERİ TABANI'!G12119,1),"")</f>
        <v/>
      </c>
      <c r="Q12119" s="29" t="str">
        <f t="shared" si="320"/>
        <v/>
      </c>
    </row>
    <row r="12120" spans="13:17">
      <c r="M12120" s="3" t="str">
        <f>IFERROR(INDEX('SINIF GÜNLER'!$A:$C,MATCH('VERİ TABANI'!$D12120,'SINIF GÜNLER'!$B:$B,0),MATCH('VERİ TABANI'!$M$1,'SINIF GÜNLER'!$A$1:$C$1,0)),"")</f>
        <v/>
      </c>
      <c r="P12120" s="28" t="str">
        <f t="array" ref="P12120">IFERROR(SEARCH(ÖĞRETMEN,'VERİ TABANI'!G12120,1),"")</f>
        <v/>
      </c>
      <c r="Q12120" s="29" t="str">
        <f t="shared" si="320"/>
        <v/>
      </c>
    </row>
    <row r="12121" spans="13:17">
      <c r="M12121" s="3" t="str">
        <f>IFERROR(INDEX('SINIF GÜNLER'!$A:$C,MATCH('VERİ TABANI'!$D12121,'SINIF GÜNLER'!$B:$B,0),MATCH('VERİ TABANI'!$M$1,'SINIF GÜNLER'!$A$1:$C$1,0)),"")</f>
        <v/>
      </c>
      <c r="P12121" s="28" t="str">
        <f t="array" ref="P12121">IFERROR(SEARCH(ÖĞRETMEN,'VERİ TABANI'!G12121,1),"")</f>
        <v/>
      </c>
      <c r="Q12121" s="29" t="str">
        <f t="shared" si="320"/>
        <v/>
      </c>
    </row>
    <row r="12122" spans="13:17">
      <c r="M12122" s="3" t="str">
        <f>IFERROR(INDEX('SINIF GÜNLER'!$A:$C,MATCH('VERİ TABANI'!$D12122,'SINIF GÜNLER'!$B:$B,0),MATCH('VERİ TABANI'!$M$1,'SINIF GÜNLER'!$A$1:$C$1,0)),"")</f>
        <v/>
      </c>
      <c r="P12122" s="28" t="str">
        <f t="array" ref="P12122">IFERROR(SEARCH(ÖĞRETMEN,'VERİ TABANI'!G12122,1),"")</f>
        <v/>
      </c>
      <c r="Q12122" s="29" t="str">
        <f t="shared" si="320"/>
        <v/>
      </c>
    </row>
    <row r="12123" spans="13:17">
      <c r="M12123" s="3" t="str">
        <f>IFERROR(INDEX('SINIF GÜNLER'!$A:$C,MATCH('VERİ TABANI'!$D12123,'SINIF GÜNLER'!$B:$B,0),MATCH('VERİ TABANI'!$M$1,'SINIF GÜNLER'!$A$1:$C$1,0)),"")</f>
        <v/>
      </c>
      <c r="P12123" s="28" t="str">
        <f t="array" ref="P12123">IFERROR(SEARCH(ÖĞRETMEN,'VERİ TABANI'!G12123,1),"")</f>
        <v/>
      </c>
      <c r="Q12123" s="29" t="str">
        <f t="shared" si="320"/>
        <v/>
      </c>
    </row>
    <row r="12124" spans="13:17">
      <c r="M12124" s="3" t="str">
        <f>IFERROR(INDEX('SINIF GÜNLER'!$A:$C,MATCH('VERİ TABANI'!$D12124,'SINIF GÜNLER'!$B:$B,0),MATCH('VERİ TABANI'!$M$1,'SINIF GÜNLER'!$A$1:$C$1,0)),"")</f>
        <v/>
      </c>
      <c r="P12124" s="28" t="str">
        <f t="array" ref="P12124">IFERROR(SEARCH(ÖĞRETMEN,'VERİ TABANI'!G12124,1),"")</f>
        <v/>
      </c>
      <c r="Q12124" s="29" t="str">
        <f t="shared" si="320"/>
        <v/>
      </c>
    </row>
    <row r="12125" spans="13:17">
      <c r="M12125" s="3" t="str">
        <f>IFERROR(INDEX('SINIF GÜNLER'!$A:$C,MATCH('VERİ TABANI'!$D12125,'SINIF GÜNLER'!$B:$B,0),MATCH('VERİ TABANI'!$M$1,'SINIF GÜNLER'!$A$1:$C$1,0)),"")</f>
        <v/>
      </c>
      <c r="P12125" s="28" t="str">
        <f t="array" ref="P12125">IFERROR(SEARCH(ÖĞRETMEN,'VERİ TABANI'!G12125,1),"")</f>
        <v/>
      </c>
      <c r="Q12125" s="29" t="str">
        <f t="shared" si="320"/>
        <v/>
      </c>
    </row>
    <row r="12126" spans="13:17">
      <c r="M12126" s="3" t="str">
        <f>IFERROR(INDEX('SINIF GÜNLER'!$A:$C,MATCH('VERİ TABANI'!$D12126,'SINIF GÜNLER'!$B:$B,0),MATCH('VERİ TABANI'!$M$1,'SINIF GÜNLER'!$A$1:$C$1,0)),"")</f>
        <v/>
      </c>
      <c r="P12126" s="28" t="str">
        <f t="array" ref="P12126">IFERROR(SEARCH(ÖĞRETMEN,'VERİ TABANI'!G12126,1),"")</f>
        <v/>
      </c>
      <c r="Q12126" s="29" t="str">
        <f t="shared" si="320"/>
        <v/>
      </c>
    </row>
    <row r="12127" spans="13:17">
      <c r="M12127" s="3" t="str">
        <f>IFERROR(INDEX('SINIF GÜNLER'!$A:$C,MATCH('VERİ TABANI'!$D12127,'SINIF GÜNLER'!$B:$B,0),MATCH('VERİ TABANI'!$M$1,'SINIF GÜNLER'!$A$1:$C$1,0)),"")</f>
        <v/>
      </c>
      <c r="P12127" s="28" t="str">
        <f t="array" ref="P12127">IFERROR(SEARCH(ÖĞRETMEN,'VERİ TABANI'!G12127,1),"")</f>
        <v/>
      </c>
      <c r="Q12127" s="29" t="str">
        <f t="shared" si="320"/>
        <v/>
      </c>
    </row>
    <row r="12128" spans="13:17">
      <c r="M12128" s="3" t="str">
        <f>IFERROR(INDEX('SINIF GÜNLER'!$A:$C,MATCH('VERİ TABANI'!$D12128,'SINIF GÜNLER'!$B:$B,0),MATCH('VERİ TABANI'!$M$1,'SINIF GÜNLER'!$A$1:$C$1,0)),"")</f>
        <v/>
      </c>
      <c r="P12128" s="28" t="str">
        <f t="array" ref="P12128">IFERROR(SEARCH(ÖĞRETMEN,'VERİ TABANI'!G12128,1),"")</f>
        <v/>
      </c>
      <c r="Q12128" s="29" t="str">
        <f t="shared" si="320"/>
        <v/>
      </c>
    </row>
    <row r="12129" spans="13:17">
      <c r="M12129" s="3" t="str">
        <f>IFERROR(INDEX('SINIF GÜNLER'!$A:$C,MATCH('VERİ TABANI'!$D12129,'SINIF GÜNLER'!$B:$B,0),MATCH('VERİ TABANI'!$M$1,'SINIF GÜNLER'!$A$1:$C$1,0)),"")</f>
        <v/>
      </c>
      <c r="P12129" s="28" t="str">
        <f t="array" ref="P12129">IFERROR(SEARCH(ÖĞRETMEN,'VERİ TABANI'!G12129,1),"")</f>
        <v/>
      </c>
      <c r="Q12129" s="29" t="str">
        <f t="shared" si="320"/>
        <v/>
      </c>
    </row>
    <row r="12130" spans="13:17">
      <c r="M12130" s="3" t="str">
        <f>IFERROR(INDEX('SINIF GÜNLER'!$A:$C,MATCH('VERİ TABANI'!$D12130,'SINIF GÜNLER'!$B:$B,0),MATCH('VERİ TABANI'!$M$1,'SINIF GÜNLER'!$A$1:$C$1,0)),"")</f>
        <v/>
      </c>
      <c r="P12130" s="28" t="str">
        <f t="array" ref="P12130">IFERROR(SEARCH(ÖĞRETMEN,'VERİ TABANI'!G12130,1),"")</f>
        <v/>
      </c>
      <c r="Q12130" s="29" t="str">
        <f t="shared" si="320"/>
        <v/>
      </c>
    </row>
    <row r="12131" spans="13:17">
      <c r="M12131" s="3" t="str">
        <f>IFERROR(INDEX('SINIF GÜNLER'!$A:$C,MATCH('VERİ TABANI'!$D12131,'SINIF GÜNLER'!$B:$B,0),MATCH('VERİ TABANI'!$M$1,'SINIF GÜNLER'!$A$1:$C$1,0)),"")</f>
        <v/>
      </c>
      <c r="P12131" s="28" t="str">
        <f t="array" ref="P12131">IFERROR(SEARCH(ÖĞRETMEN,'VERİ TABANI'!G12131,1),"")</f>
        <v/>
      </c>
      <c r="Q12131" s="29" t="str">
        <f t="shared" si="320"/>
        <v/>
      </c>
    </row>
    <row r="12132" spans="13:17">
      <c r="M12132" s="3" t="str">
        <f>IFERROR(INDEX('SINIF GÜNLER'!$A:$C,MATCH('VERİ TABANI'!$D12132,'SINIF GÜNLER'!$B:$B,0),MATCH('VERİ TABANI'!$M$1,'SINIF GÜNLER'!$A$1:$C$1,0)),"")</f>
        <v/>
      </c>
      <c r="P12132" s="28" t="str">
        <f t="array" ref="P12132">IFERROR(SEARCH(ÖĞRETMEN,'VERİ TABANI'!G12132,1),"")</f>
        <v/>
      </c>
      <c r="Q12132" s="29" t="str">
        <f t="shared" si="320"/>
        <v/>
      </c>
    </row>
    <row r="12133" spans="13:17">
      <c r="M12133" s="3" t="str">
        <f>IFERROR(INDEX('SINIF GÜNLER'!$A:$C,MATCH('VERİ TABANI'!$D12133,'SINIF GÜNLER'!$B:$B,0),MATCH('VERİ TABANI'!$M$1,'SINIF GÜNLER'!$A$1:$C$1,0)),"")</f>
        <v/>
      </c>
      <c r="P12133" s="28" t="str">
        <f t="array" ref="P12133">IFERROR(SEARCH(ÖĞRETMEN,'VERİ TABANI'!G12133,1),"")</f>
        <v/>
      </c>
      <c r="Q12133" s="29" t="str">
        <f t="shared" si="320"/>
        <v/>
      </c>
    </row>
    <row r="12134" spans="13:17">
      <c r="M12134" s="3" t="str">
        <f>IFERROR(INDEX('SINIF GÜNLER'!$A:$C,MATCH('VERİ TABANI'!$D12134,'SINIF GÜNLER'!$B:$B,0),MATCH('VERİ TABANI'!$M$1,'SINIF GÜNLER'!$A$1:$C$1,0)),"")</f>
        <v/>
      </c>
      <c r="P12134" s="28" t="str">
        <f t="array" ref="P12134">IFERROR(SEARCH(ÖĞRETMEN,'VERİ TABANI'!G12134,1),"")</f>
        <v/>
      </c>
      <c r="Q12134" s="29" t="str">
        <f t="shared" si="320"/>
        <v/>
      </c>
    </row>
    <row r="12135" spans="13:17">
      <c r="M12135" s="3" t="str">
        <f>IFERROR(INDEX('SINIF GÜNLER'!$A:$C,MATCH('VERİ TABANI'!$D12135,'SINIF GÜNLER'!$B:$B,0),MATCH('VERİ TABANI'!$M$1,'SINIF GÜNLER'!$A$1:$C$1,0)),"")</f>
        <v/>
      </c>
      <c r="P12135" s="28" t="str">
        <f t="array" ref="P12135">IFERROR(SEARCH(ÖĞRETMEN,'VERİ TABANI'!G12135,1),"")</f>
        <v/>
      </c>
      <c r="Q12135" s="29" t="str">
        <f t="shared" si="320"/>
        <v/>
      </c>
    </row>
    <row r="12136" spans="13:17">
      <c r="M12136" s="3" t="str">
        <f>IFERROR(INDEX('SINIF GÜNLER'!$A:$C,MATCH('VERİ TABANI'!$D12136,'SINIF GÜNLER'!$B:$B,0),MATCH('VERİ TABANI'!$M$1,'SINIF GÜNLER'!$A$1:$C$1,0)),"")</f>
        <v/>
      </c>
      <c r="P12136" s="28" t="str">
        <f t="array" ref="P12136">IFERROR(SEARCH(ÖĞRETMEN,'VERİ TABANI'!G12136,1),"")</f>
        <v/>
      </c>
      <c r="Q12136" s="29" t="str">
        <f t="shared" si="320"/>
        <v/>
      </c>
    </row>
    <row r="12137" spans="13:17">
      <c r="M12137" s="3" t="str">
        <f>IFERROR(INDEX('SINIF GÜNLER'!$A:$C,MATCH('VERİ TABANI'!$D12137,'SINIF GÜNLER'!$B:$B,0),MATCH('VERİ TABANI'!$M$1,'SINIF GÜNLER'!$A$1:$C$1,0)),"")</f>
        <v/>
      </c>
      <c r="P12137" s="28" t="str">
        <f t="array" ref="P12137">IFERROR(SEARCH(ÖĞRETMEN,'VERİ TABANI'!G12137,1),"")</f>
        <v/>
      </c>
      <c r="Q12137" s="29" t="str">
        <f t="shared" si="320"/>
        <v/>
      </c>
    </row>
    <row r="12138" spans="13:17">
      <c r="M12138" s="3" t="str">
        <f>IFERROR(INDEX('SINIF GÜNLER'!$A:$C,MATCH('VERİ TABANI'!$D12138,'SINIF GÜNLER'!$B:$B,0),MATCH('VERİ TABANI'!$M$1,'SINIF GÜNLER'!$A$1:$C$1,0)),"")</f>
        <v/>
      </c>
      <c r="P12138" s="28" t="str">
        <f t="array" ref="P12138">IFERROR(SEARCH(ÖĞRETMEN,'VERİ TABANI'!G12138,1),"")</f>
        <v/>
      </c>
      <c r="Q12138" s="29" t="str">
        <f t="shared" si="320"/>
        <v/>
      </c>
    </row>
    <row r="12139" spans="13:17">
      <c r="M12139" s="3" t="str">
        <f>IFERROR(INDEX('SINIF GÜNLER'!$A:$C,MATCH('VERİ TABANI'!$D12139,'SINIF GÜNLER'!$B:$B,0),MATCH('VERİ TABANI'!$M$1,'SINIF GÜNLER'!$A$1:$C$1,0)),"")</f>
        <v/>
      </c>
      <c r="P12139" s="28" t="str">
        <f t="array" ref="P12139">IFERROR(SEARCH(ÖĞRETMEN,'VERİ TABANI'!G12139,1),"")</f>
        <v/>
      </c>
      <c r="Q12139" s="29" t="str">
        <f t="shared" si="320"/>
        <v/>
      </c>
    </row>
    <row r="12140" spans="13:17">
      <c r="M12140" s="3" t="str">
        <f>IFERROR(INDEX('SINIF GÜNLER'!$A:$C,MATCH('VERİ TABANI'!$D12140,'SINIF GÜNLER'!$B:$B,0),MATCH('VERİ TABANI'!$M$1,'SINIF GÜNLER'!$A$1:$C$1,0)),"")</f>
        <v/>
      </c>
      <c r="P12140" s="28" t="str">
        <f t="array" ref="P12140">IFERROR(SEARCH(ÖĞRETMEN,'VERİ TABANI'!G12140,1),"")</f>
        <v/>
      </c>
      <c r="Q12140" s="29" t="str">
        <f t="shared" si="320"/>
        <v/>
      </c>
    </row>
    <row r="12141" spans="13:17">
      <c r="M12141" s="3" t="str">
        <f>IFERROR(INDEX('SINIF GÜNLER'!$A:$C,MATCH('VERİ TABANI'!$D12141,'SINIF GÜNLER'!$B:$B,0),MATCH('VERİ TABANI'!$M$1,'SINIF GÜNLER'!$A$1:$C$1,0)),"")</f>
        <v/>
      </c>
      <c r="P12141" s="28" t="str">
        <f t="array" ref="P12141">IFERROR(SEARCH(ÖĞRETMEN,'VERİ TABANI'!G12141,1),"")</f>
        <v/>
      </c>
      <c r="Q12141" s="29" t="str">
        <f t="shared" si="320"/>
        <v/>
      </c>
    </row>
    <row r="12142" spans="13:17">
      <c r="M12142" s="3" t="str">
        <f>IFERROR(INDEX('SINIF GÜNLER'!$A:$C,MATCH('VERİ TABANI'!$D12142,'SINIF GÜNLER'!$B:$B,0),MATCH('VERİ TABANI'!$M$1,'SINIF GÜNLER'!$A$1:$C$1,0)),"")</f>
        <v/>
      </c>
      <c r="P12142" s="28" t="str">
        <f t="array" ref="P12142">IFERROR(SEARCH(ÖĞRETMEN,'VERİ TABANI'!G12142,1),"")</f>
        <v/>
      </c>
      <c r="Q12142" s="29" t="str">
        <f t="shared" si="320"/>
        <v/>
      </c>
    </row>
    <row r="12143" spans="13:17">
      <c r="M12143" s="3" t="str">
        <f>IFERROR(INDEX('SINIF GÜNLER'!$A:$C,MATCH('VERİ TABANI'!$D12143,'SINIF GÜNLER'!$B:$B,0),MATCH('VERİ TABANI'!$M$1,'SINIF GÜNLER'!$A$1:$C$1,0)),"")</f>
        <v/>
      </c>
      <c r="P12143" s="28" t="str">
        <f t="array" ref="P12143">IFERROR(SEARCH(ÖĞRETMEN,'VERİ TABANI'!G12143,1),"")</f>
        <v/>
      </c>
      <c r="Q12143" s="29" t="str">
        <f t="shared" si="320"/>
        <v/>
      </c>
    </row>
    <row r="12144" spans="13:17">
      <c r="M12144" s="3" t="str">
        <f>IFERROR(INDEX('SINIF GÜNLER'!$A:$C,MATCH('VERİ TABANI'!$D12144,'SINIF GÜNLER'!$B:$B,0),MATCH('VERİ TABANI'!$M$1,'SINIF GÜNLER'!$A$1:$C$1,0)),"")</f>
        <v/>
      </c>
      <c r="P12144" s="28" t="str">
        <f t="array" ref="P12144">IFERROR(SEARCH(ÖĞRETMEN,'VERİ TABANI'!G12144,1),"")</f>
        <v/>
      </c>
      <c r="Q12144" s="29" t="str">
        <f t="shared" si="320"/>
        <v/>
      </c>
    </row>
    <row r="12145" spans="13:17">
      <c r="M12145" s="3" t="str">
        <f>IFERROR(INDEX('SINIF GÜNLER'!$A:$C,MATCH('VERİ TABANI'!$D12145,'SINIF GÜNLER'!$B:$B,0),MATCH('VERİ TABANI'!$M$1,'SINIF GÜNLER'!$A$1:$C$1,0)),"")</f>
        <v/>
      </c>
      <c r="P12145" s="28" t="str">
        <f t="array" ref="P12145">IFERROR(SEARCH(ÖĞRETMEN,'VERİ TABANI'!G12145,1),"")</f>
        <v/>
      </c>
      <c r="Q12145" s="29" t="str">
        <f t="shared" si="320"/>
        <v/>
      </c>
    </row>
    <row r="12146" spans="13:17">
      <c r="M12146" s="3" t="str">
        <f>IFERROR(INDEX('SINIF GÜNLER'!$A:$C,MATCH('VERİ TABANI'!$D12146,'SINIF GÜNLER'!$B:$B,0),MATCH('VERİ TABANI'!$M$1,'SINIF GÜNLER'!$A$1:$C$1,0)),"")</f>
        <v/>
      </c>
      <c r="P12146" s="28" t="str">
        <f t="array" ref="P12146">IFERROR(SEARCH(ÖĞRETMEN,'VERİ TABANI'!G12146,1),"")</f>
        <v/>
      </c>
      <c r="Q12146" s="29" t="str">
        <f t="shared" si="320"/>
        <v/>
      </c>
    </row>
    <row r="12147" spans="13:17">
      <c r="M12147" s="3" t="str">
        <f>IFERROR(INDEX('SINIF GÜNLER'!$A:$C,MATCH('VERİ TABANI'!$D12147,'SINIF GÜNLER'!$B:$B,0),MATCH('VERİ TABANI'!$M$1,'SINIF GÜNLER'!$A$1:$C$1,0)),"")</f>
        <v/>
      </c>
      <c r="P12147" s="28" t="str">
        <f t="array" ref="P12147">IFERROR(SEARCH(ÖĞRETMEN,'VERİ TABANI'!G12147,1),"")</f>
        <v/>
      </c>
      <c r="Q12147" s="29" t="str">
        <f t="shared" si="320"/>
        <v/>
      </c>
    </row>
    <row r="12148" spans="13:17">
      <c r="M12148" s="3" t="str">
        <f>IFERROR(INDEX('SINIF GÜNLER'!$A:$C,MATCH('VERİ TABANI'!$D12148,'SINIF GÜNLER'!$B:$B,0),MATCH('VERİ TABANI'!$M$1,'SINIF GÜNLER'!$A$1:$C$1,0)),"")</f>
        <v/>
      </c>
      <c r="P12148" s="28" t="str">
        <f t="array" ref="P12148">IFERROR(SEARCH(ÖĞRETMEN,'VERİ TABANI'!G12148,1),"")</f>
        <v/>
      </c>
      <c r="Q12148" s="29" t="str">
        <f t="shared" si="320"/>
        <v/>
      </c>
    </row>
    <row r="12149" spans="13:17">
      <c r="M12149" s="3" t="str">
        <f>IFERROR(INDEX('SINIF GÜNLER'!$A:$C,MATCH('VERİ TABANI'!$D12149,'SINIF GÜNLER'!$B:$B,0),MATCH('VERİ TABANI'!$M$1,'SINIF GÜNLER'!$A$1:$C$1,0)),"")</f>
        <v/>
      </c>
      <c r="P12149" s="28" t="str">
        <f t="array" ref="P12149">IFERROR(SEARCH(ÖĞRETMEN,'VERİ TABANI'!G12149,1),"")</f>
        <v/>
      </c>
      <c r="Q12149" s="29" t="str">
        <f t="shared" si="320"/>
        <v/>
      </c>
    </row>
    <row r="12150" spans="13:17">
      <c r="M12150" s="3" t="str">
        <f>IFERROR(INDEX('SINIF GÜNLER'!$A:$C,MATCH('VERİ TABANI'!$D12150,'SINIF GÜNLER'!$B:$B,0),MATCH('VERİ TABANI'!$M$1,'SINIF GÜNLER'!$A$1:$C$1,0)),"")</f>
        <v/>
      </c>
      <c r="P12150" s="28" t="str">
        <f t="array" ref="P12150">IFERROR(SEARCH(ÖĞRETMEN,'VERİ TABANI'!G12150,1),"")</f>
        <v/>
      </c>
      <c r="Q12150" s="29" t="str">
        <f t="shared" si="320"/>
        <v/>
      </c>
    </row>
    <row r="12151" spans="13:17">
      <c r="M12151" s="3" t="str">
        <f>IFERROR(INDEX('SINIF GÜNLER'!$A:$C,MATCH('VERİ TABANI'!$D12151,'SINIF GÜNLER'!$B:$B,0),MATCH('VERİ TABANI'!$M$1,'SINIF GÜNLER'!$A$1:$C$1,0)),"")</f>
        <v/>
      </c>
      <c r="P12151" s="28" t="str">
        <f t="array" ref="P12151">IFERROR(SEARCH(ÖĞRETMEN,'VERİ TABANI'!G12151,1),"")</f>
        <v/>
      </c>
      <c r="Q12151" s="29" t="str">
        <f t="shared" si="320"/>
        <v/>
      </c>
    </row>
    <row r="12152" spans="13:17">
      <c r="M12152" s="3" t="str">
        <f>IFERROR(INDEX('SINIF GÜNLER'!$A:$C,MATCH('VERİ TABANI'!$D12152,'SINIF GÜNLER'!$B:$B,0),MATCH('VERİ TABANI'!$M$1,'SINIF GÜNLER'!$A$1:$C$1,0)),"")</f>
        <v/>
      </c>
      <c r="P12152" s="28" t="str">
        <f t="array" ref="P12152">IFERROR(SEARCH(ÖĞRETMEN,'VERİ TABANI'!G12152,1),"")</f>
        <v/>
      </c>
      <c r="Q12152" s="29" t="str">
        <f t="shared" si="320"/>
        <v/>
      </c>
    </row>
    <row r="12153" spans="13:17">
      <c r="M12153" s="3" t="str">
        <f>IFERROR(INDEX('SINIF GÜNLER'!$A:$C,MATCH('VERİ TABANI'!$D12153,'SINIF GÜNLER'!$B:$B,0),MATCH('VERİ TABANI'!$M$1,'SINIF GÜNLER'!$A$1:$C$1,0)),"")</f>
        <v/>
      </c>
      <c r="P12153" s="28" t="str">
        <f t="array" ref="P12153">IFERROR(SEARCH(ÖĞRETMEN,'VERİ TABANI'!G12153,1),"")</f>
        <v/>
      </c>
      <c r="Q12153" s="29" t="str">
        <f t="shared" si="320"/>
        <v/>
      </c>
    </row>
    <row r="12154" spans="13:17">
      <c r="M12154" s="3" t="str">
        <f>IFERROR(INDEX('SINIF GÜNLER'!$A:$C,MATCH('VERİ TABANI'!$D12154,'SINIF GÜNLER'!$B:$B,0),MATCH('VERİ TABANI'!$M$1,'SINIF GÜNLER'!$A$1:$C$1,0)),"")</f>
        <v/>
      </c>
      <c r="P12154" s="28" t="str">
        <f t="array" ref="P12154">IFERROR(SEARCH(ÖĞRETMEN,'VERİ TABANI'!G12154,1),"")</f>
        <v/>
      </c>
      <c r="Q12154" s="29" t="str">
        <f t="shared" si="320"/>
        <v/>
      </c>
    </row>
    <row r="12155" spans="13:17">
      <c r="M12155" s="3" t="str">
        <f>IFERROR(INDEX('SINIF GÜNLER'!$A:$C,MATCH('VERİ TABANI'!$D12155,'SINIF GÜNLER'!$B:$B,0),MATCH('VERİ TABANI'!$M$1,'SINIF GÜNLER'!$A$1:$C$1,0)),"")</f>
        <v/>
      </c>
      <c r="P12155" s="28" t="str">
        <f t="array" ref="P12155">IFERROR(SEARCH(ÖĞRETMEN,'VERİ TABANI'!G12155,1),"")</f>
        <v/>
      </c>
      <c r="Q12155" s="29" t="str">
        <f t="shared" si="320"/>
        <v/>
      </c>
    </row>
    <row r="12156" spans="13:17">
      <c r="M12156" s="3" t="str">
        <f>IFERROR(INDEX('SINIF GÜNLER'!$A:$C,MATCH('VERİ TABANI'!$D12156,'SINIF GÜNLER'!$B:$B,0),MATCH('VERİ TABANI'!$M$1,'SINIF GÜNLER'!$A$1:$C$1,0)),"")</f>
        <v/>
      </c>
      <c r="P12156" s="28" t="str">
        <f t="array" ref="P12156">IFERROR(SEARCH(ÖĞRETMEN,'VERİ TABANI'!G12156,1),"")</f>
        <v/>
      </c>
      <c r="Q12156" s="29" t="str">
        <f t="shared" si="320"/>
        <v/>
      </c>
    </row>
    <row r="12157" spans="13:17">
      <c r="M12157" s="3" t="str">
        <f>IFERROR(INDEX('SINIF GÜNLER'!$A:$C,MATCH('VERİ TABANI'!$D12157,'SINIF GÜNLER'!$B:$B,0),MATCH('VERİ TABANI'!$M$1,'SINIF GÜNLER'!$A$1:$C$1,0)),"")</f>
        <v/>
      </c>
      <c r="P12157" s="28" t="str">
        <f t="array" ref="P12157">IFERROR(SEARCH(ÖĞRETMEN,'VERİ TABANI'!G12157,1),"")</f>
        <v/>
      </c>
      <c r="Q12157" s="29" t="str">
        <f t="shared" si="320"/>
        <v/>
      </c>
    </row>
    <row r="12158" spans="13:17">
      <c r="M12158" s="3" t="str">
        <f>IFERROR(INDEX('SINIF GÜNLER'!$A:$C,MATCH('VERİ TABANI'!$D12158,'SINIF GÜNLER'!$B:$B,0),MATCH('VERİ TABANI'!$M$1,'SINIF GÜNLER'!$A$1:$C$1,0)),"")</f>
        <v/>
      </c>
      <c r="P12158" s="28" t="str">
        <f t="array" ref="P12158">IFERROR(SEARCH(ÖĞRETMEN,'VERİ TABANI'!G12158,1),"")</f>
        <v/>
      </c>
      <c r="Q12158" s="29" t="str">
        <f t="shared" si="320"/>
        <v/>
      </c>
    </row>
    <row r="12159" spans="13:17">
      <c r="M12159" s="3" t="str">
        <f>IFERROR(INDEX('SINIF GÜNLER'!$A:$C,MATCH('VERİ TABANI'!$D12159,'SINIF GÜNLER'!$B:$B,0),MATCH('VERİ TABANI'!$M$1,'SINIF GÜNLER'!$A$1:$C$1,0)),"")</f>
        <v/>
      </c>
      <c r="P12159" s="28" t="str">
        <f t="array" ref="P12159">IFERROR(SEARCH(ÖĞRETMEN,'VERİ TABANI'!G12159,1),"")</f>
        <v/>
      </c>
      <c r="Q12159" s="29" t="str">
        <f t="shared" si="320"/>
        <v/>
      </c>
    </row>
    <row r="12160" spans="13:17">
      <c r="M12160" s="3" t="str">
        <f>IFERROR(INDEX('SINIF GÜNLER'!$A:$C,MATCH('VERİ TABANI'!$D12160,'SINIF GÜNLER'!$B:$B,0),MATCH('VERİ TABANI'!$M$1,'SINIF GÜNLER'!$A$1:$C$1,0)),"")</f>
        <v/>
      </c>
      <c r="P12160" s="28" t="str">
        <f t="array" ref="P12160">IFERROR(SEARCH(ÖĞRETMEN,'VERİ TABANI'!G12160,1),"")</f>
        <v/>
      </c>
      <c r="Q12160" s="29" t="str">
        <f t="shared" si="320"/>
        <v/>
      </c>
    </row>
    <row r="12161" spans="13:17">
      <c r="M12161" s="3" t="str">
        <f>IFERROR(INDEX('SINIF GÜNLER'!$A:$C,MATCH('VERİ TABANI'!$D12161,'SINIF GÜNLER'!$B:$B,0),MATCH('VERİ TABANI'!$M$1,'SINIF GÜNLER'!$A$1:$C$1,0)),"")</f>
        <v/>
      </c>
      <c r="P12161" s="28" t="str">
        <f t="array" ref="P12161">IFERROR(SEARCH(ÖĞRETMEN,'VERİ TABANI'!G12161,1),"")</f>
        <v/>
      </c>
      <c r="Q12161" s="29" t="str">
        <f t="shared" si="320"/>
        <v/>
      </c>
    </row>
    <row r="12162" spans="13:17">
      <c r="M12162" s="3" t="str">
        <f>IFERROR(INDEX('SINIF GÜNLER'!$A:$C,MATCH('VERİ TABANI'!$D12162,'SINIF GÜNLER'!$B:$B,0),MATCH('VERİ TABANI'!$M$1,'SINIF GÜNLER'!$A$1:$C$1,0)),"")</f>
        <v/>
      </c>
      <c r="P12162" s="28" t="str">
        <f t="array" ref="P12162">IFERROR(SEARCH(ÖĞRETMEN,'VERİ TABANI'!G12162,1),"")</f>
        <v/>
      </c>
      <c r="Q12162" s="29" t="str">
        <f t="shared" si="320"/>
        <v/>
      </c>
    </row>
    <row r="12163" spans="13:17">
      <c r="M12163" s="3" t="str">
        <f>IFERROR(INDEX('SINIF GÜNLER'!$A:$C,MATCH('VERİ TABANI'!$D12163,'SINIF GÜNLER'!$B:$B,0),MATCH('VERİ TABANI'!$M$1,'SINIF GÜNLER'!$A$1:$C$1,0)),"")</f>
        <v/>
      </c>
      <c r="P12163" s="28" t="str">
        <f t="array" ref="P12163">IFERROR(SEARCH(ÖĞRETMEN,'VERİ TABANI'!G12163,1),"")</f>
        <v/>
      </c>
      <c r="Q12163" s="29" t="str">
        <f t="shared" si="320"/>
        <v/>
      </c>
    </row>
    <row r="12164" spans="13:17">
      <c r="M12164" s="3" t="str">
        <f>IFERROR(INDEX('SINIF GÜNLER'!$A:$C,MATCH('VERİ TABANI'!$D12164,'SINIF GÜNLER'!$B:$B,0),MATCH('VERİ TABANI'!$M$1,'SINIF GÜNLER'!$A$1:$C$1,0)),"")</f>
        <v/>
      </c>
      <c r="P12164" s="28" t="str">
        <f t="array" ref="P12164">IFERROR(SEARCH(ÖĞRETMEN,'VERİ TABANI'!G12164,1),"")</f>
        <v/>
      </c>
      <c r="Q12164" s="29" t="str">
        <f t="shared" si="320"/>
        <v/>
      </c>
    </row>
    <row r="12165" spans="13:17">
      <c r="M12165" s="3" t="str">
        <f>IFERROR(INDEX('SINIF GÜNLER'!$A:$C,MATCH('VERİ TABANI'!$D12165,'SINIF GÜNLER'!$B:$B,0),MATCH('VERİ TABANI'!$M$1,'SINIF GÜNLER'!$A$1:$C$1,0)),"")</f>
        <v/>
      </c>
      <c r="P12165" s="28" t="str">
        <f t="array" ref="P12165">IFERROR(SEARCH(ÖĞRETMEN,'VERİ TABANI'!G12165,1),"")</f>
        <v/>
      </c>
      <c r="Q12165" s="29" t="str">
        <f t="shared" si="320"/>
        <v/>
      </c>
    </row>
    <row r="12166" spans="13:17">
      <c r="M12166" s="3" t="str">
        <f>IFERROR(INDEX('SINIF GÜNLER'!$A:$C,MATCH('VERİ TABANI'!$D12166,'SINIF GÜNLER'!$B:$B,0),MATCH('VERİ TABANI'!$M$1,'SINIF GÜNLER'!$A$1:$C$1,0)),"")</f>
        <v/>
      </c>
      <c r="P12166" s="28" t="str">
        <f t="array" ref="P12166">IFERROR(SEARCH(ÖĞRETMEN,'VERİ TABANI'!G12166,1),"")</f>
        <v/>
      </c>
      <c r="Q12166" s="29" t="str">
        <f t="shared" si="320"/>
        <v/>
      </c>
    </row>
    <row r="12167" spans="13:17">
      <c r="M12167" s="3" t="str">
        <f>IFERROR(INDEX('SINIF GÜNLER'!$A:$C,MATCH('VERİ TABANI'!$D12167,'SINIF GÜNLER'!$B:$B,0),MATCH('VERİ TABANI'!$M$1,'SINIF GÜNLER'!$A$1:$C$1,0)),"")</f>
        <v/>
      </c>
      <c r="P12167" s="28" t="str">
        <f t="array" ref="P12167">IFERROR(SEARCH(ÖĞRETMEN,'VERİ TABANI'!G12167,1),"")</f>
        <v/>
      </c>
      <c r="Q12167" s="29" t="str">
        <f t="shared" si="320"/>
        <v/>
      </c>
    </row>
    <row r="12168" spans="13:17">
      <c r="M12168" s="3" t="str">
        <f>IFERROR(INDEX('SINIF GÜNLER'!$A:$C,MATCH('VERİ TABANI'!$D12168,'SINIF GÜNLER'!$B:$B,0),MATCH('VERİ TABANI'!$M$1,'SINIF GÜNLER'!$A$1:$C$1,0)),"")</f>
        <v/>
      </c>
      <c r="P12168" s="28" t="str">
        <f t="array" ref="P12168">IFERROR(SEARCH(ÖĞRETMEN,'VERİ TABANI'!G12168,1),"")</f>
        <v/>
      </c>
      <c r="Q12168" s="29" t="str">
        <f t="shared" ref="Q12168:Q12231" si="321">IF(P12168="","",ROW())</f>
        <v/>
      </c>
    </row>
    <row r="12169" spans="13:17">
      <c r="M12169" s="3" t="str">
        <f>IFERROR(INDEX('SINIF GÜNLER'!$A:$C,MATCH('VERİ TABANI'!$D12169,'SINIF GÜNLER'!$B:$B,0),MATCH('VERİ TABANI'!$M$1,'SINIF GÜNLER'!$A$1:$C$1,0)),"")</f>
        <v/>
      </c>
      <c r="P12169" s="28" t="str">
        <f t="array" ref="P12169">IFERROR(SEARCH(ÖĞRETMEN,'VERİ TABANI'!G12169,1),"")</f>
        <v/>
      </c>
      <c r="Q12169" s="29" t="str">
        <f t="shared" si="321"/>
        <v/>
      </c>
    </row>
    <row r="12170" spans="13:17">
      <c r="M12170" s="3" t="str">
        <f>IFERROR(INDEX('SINIF GÜNLER'!$A:$C,MATCH('VERİ TABANI'!$D12170,'SINIF GÜNLER'!$B:$B,0),MATCH('VERİ TABANI'!$M$1,'SINIF GÜNLER'!$A$1:$C$1,0)),"")</f>
        <v/>
      </c>
      <c r="P12170" s="28" t="str">
        <f t="array" ref="P12170">IFERROR(SEARCH(ÖĞRETMEN,'VERİ TABANI'!G12170,1),"")</f>
        <v/>
      </c>
      <c r="Q12170" s="29" t="str">
        <f t="shared" si="321"/>
        <v/>
      </c>
    </row>
    <row r="12171" spans="13:17">
      <c r="M12171" s="3" t="str">
        <f>IFERROR(INDEX('SINIF GÜNLER'!$A:$C,MATCH('VERİ TABANI'!$D12171,'SINIF GÜNLER'!$B:$B,0),MATCH('VERİ TABANI'!$M$1,'SINIF GÜNLER'!$A$1:$C$1,0)),"")</f>
        <v/>
      </c>
      <c r="P12171" s="28" t="str">
        <f t="array" ref="P12171">IFERROR(SEARCH(ÖĞRETMEN,'VERİ TABANI'!G12171,1),"")</f>
        <v/>
      </c>
      <c r="Q12171" s="29" t="str">
        <f t="shared" si="321"/>
        <v/>
      </c>
    </row>
    <row r="12172" spans="13:17">
      <c r="M12172" s="3" t="str">
        <f>IFERROR(INDEX('SINIF GÜNLER'!$A:$C,MATCH('VERİ TABANI'!$D12172,'SINIF GÜNLER'!$B:$B,0),MATCH('VERİ TABANI'!$M$1,'SINIF GÜNLER'!$A$1:$C$1,0)),"")</f>
        <v/>
      </c>
      <c r="P12172" s="28" t="str">
        <f t="array" ref="P12172">IFERROR(SEARCH(ÖĞRETMEN,'VERİ TABANI'!G12172,1),"")</f>
        <v/>
      </c>
      <c r="Q12172" s="29" t="str">
        <f t="shared" si="321"/>
        <v/>
      </c>
    </row>
    <row r="12173" spans="13:17">
      <c r="M12173" s="3" t="str">
        <f>IFERROR(INDEX('SINIF GÜNLER'!$A:$C,MATCH('VERİ TABANI'!$D12173,'SINIF GÜNLER'!$B:$B,0),MATCH('VERİ TABANI'!$M$1,'SINIF GÜNLER'!$A$1:$C$1,0)),"")</f>
        <v/>
      </c>
      <c r="P12173" s="28" t="str">
        <f t="array" ref="P12173">IFERROR(SEARCH(ÖĞRETMEN,'VERİ TABANI'!G12173,1),"")</f>
        <v/>
      </c>
      <c r="Q12173" s="29" t="str">
        <f t="shared" si="321"/>
        <v/>
      </c>
    </row>
    <row r="12174" spans="13:17">
      <c r="M12174" s="3" t="str">
        <f>IFERROR(INDEX('SINIF GÜNLER'!$A:$C,MATCH('VERİ TABANI'!$D12174,'SINIF GÜNLER'!$B:$B,0),MATCH('VERİ TABANI'!$M$1,'SINIF GÜNLER'!$A$1:$C$1,0)),"")</f>
        <v/>
      </c>
      <c r="P12174" s="28" t="str">
        <f t="array" ref="P12174">IFERROR(SEARCH(ÖĞRETMEN,'VERİ TABANI'!G12174,1),"")</f>
        <v/>
      </c>
      <c r="Q12174" s="29" t="str">
        <f t="shared" si="321"/>
        <v/>
      </c>
    </row>
    <row r="12175" spans="13:17">
      <c r="M12175" s="3" t="str">
        <f>IFERROR(INDEX('SINIF GÜNLER'!$A:$C,MATCH('VERİ TABANI'!$D12175,'SINIF GÜNLER'!$B:$B,0),MATCH('VERİ TABANI'!$M$1,'SINIF GÜNLER'!$A$1:$C$1,0)),"")</f>
        <v/>
      </c>
      <c r="P12175" s="28" t="str">
        <f t="array" ref="P12175">IFERROR(SEARCH(ÖĞRETMEN,'VERİ TABANI'!G12175,1),"")</f>
        <v/>
      </c>
      <c r="Q12175" s="29" t="str">
        <f t="shared" si="321"/>
        <v/>
      </c>
    </row>
    <row r="12176" spans="13:17">
      <c r="M12176" s="3" t="str">
        <f>IFERROR(INDEX('SINIF GÜNLER'!$A:$C,MATCH('VERİ TABANI'!$D12176,'SINIF GÜNLER'!$B:$B,0),MATCH('VERİ TABANI'!$M$1,'SINIF GÜNLER'!$A$1:$C$1,0)),"")</f>
        <v/>
      </c>
      <c r="P12176" s="28" t="str">
        <f t="array" ref="P12176">IFERROR(SEARCH(ÖĞRETMEN,'VERİ TABANI'!G12176,1),"")</f>
        <v/>
      </c>
      <c r="Q12176" s="29" t="str">
        <f t="shared" si="321"/>
        <v/>
      </c>
    </row>
    <row r="12177" spans="13:17">
      <c r="M12177" s="3" t="str">
        <f>IFERROR(INDEX('SINIF GÜNLER'!$A:$C,MATCH('VERİ TABANI'!$D12177,'SINIF GÜNLER'!$B:$B,0),MATCH('VERİ TABANI'!$M$1,'SINIF GÜNLER'!$A$1:$C$1,0)),"")</f>
        <v/>
      </c>
      <c r="P12177" s="28" t="str">
        <f t="array" ref="P12177">IFERROR(SEARCH(ÖĞRETMEN,'VERİ TABANI'!G12177,1),"")</f>
        <v/>
      </c>
      <c r="Q12177" s="29" t="str">
        <f t="shared" si="321"/>
        <v/>
      </c>
    </row>
    <row r="12178" spans="13:17">
      <c r="M12178" s="3" t="str">
        <f>IFERROR(INDEX('SINIF GÜNLER'!$A:$C,MATCH('VERİ TABANI'!$D12178,'SINIF GÜNLER'!$B:$B,0),MATCH('VERİ TABANI'!$M$1,'SINIF GÜNLER'!$A$1:$C$1,0)),"")</f>
        <v/>
      </c>
      <c r="P12178" s="28" t="str">
        <f t="array" ref="P12178">IFERROR(SEARCH(ÖĞRETMEN,'VERİ TABANI'!G12178,1),"")</f>
        <v/>
      </c>
      <c r="Q12178" s="29" t="str">
        <f t="shared" si="321"/>
        <v/>
      </c>
    </row>
    <row r="12179" spans="13:17">
      <c r="M12179" s="3" t="str">
        <f>IFERROR(INDEX('SINIF GÜNLER'!$A:$C,MATCH('VERİ TABANI'!$D12179,'SINIF GÜNLER'!$B:$B,0),MATCH('VERİ TABANI'!$M$1,'SINIF GÜNLER'!$A$1:$C$1,0)),"")</f>
        <v/>
      </c>
      <c r="P12179" s="28" t="str">
        <f t="array" ref="P12179">IFERROR(SEARCH(ÖĞRETMEN,'VERİ TABANI'!G12179,1),"")</f>
        <v/>
      </c>
      <c r="Q12179" s="29" t="str">
        <f t="shared" si="321"/>
        <v/>
      </c>
    </row>
    <row r="12180" spans="13:17">
      <c r="M12180" s="3" t="str">
        <f>IFERROR(INDEX('SINIF GÜNLER'!$A:$C,MATCH('VERİ TABANI'!$D12180,'SINIF GÜNLER'!$B:$B,0),MATCH('VERİ TABANI'!$M$1,'SINIF GÜNLER'!$A$1:$C$1,0)),"")</f>
        <v/>
      </c>
      <c r="P12180" s="28" t="str">
        <f t="array" ref="P12180">IFERROR(SEARCH(ÖĞRETMEN,'VERİ TABANI'!G12180,1),"")</f>
        <v/>
      </c>
      <c r="Q12180" s="29" t="str">
        <f t="shared" si="321"/>
        <v/>
      </c>
    </row>
    <row r="12181" spans="13:17">
      <c r="M12181" s="3" t="str">
        <f>IFERROR(INDEX('SINIF GÜNLER'!$A:$C,MATCH('VERİ TABANI'!$D12181,'SINIF GÜNLER'!$B:$B,0),MATCH('VERİ TABANI'!$M$1,'SINIF GÜNLER'!$A$1:$C$1,0)),"")</f>
        <v/>
      </c>
      <c r="P12181" s="28" t="str">
        <f t="array" ref="P12181">IFERROR(SEARCH(ÖĞRETMEN,'VERİ TABANI'!G12181,1),"")</f>
        <v/>
      </c>
      <c r="Q12181" s="29" t="str">
        <f t="shared" si="321"/>
        <v/>
      </c>
    </row>
    <row r="12182" spans="13:17">
      <c r="M12182" s="3" t="str">
        <f>IFERROR(INDEX('SINIF GÜNLER'!$A:$C,MATCH('VERİ TABANI'!$D12182,'SINIF GÜNLER'!$B:$B,0),MATCH('VERİ TABANI'!$M$1,'SINIF GÜNLER'!$A$1:$C$1,0)),"")</f>
        <v/>
      </c>
      <c r="P12182" s="28" t="str">
        <f t="array" ref="P12182">IFERROR(SEARCH(ÖĞRETMEN,'VERİ TABANI'!G12182,1),"")</f>
        <v/>
      </c>
      <c r="Q12182" s="29" t="str">
        <f t="shared" si="321"/>
        <v/>
      </c>
    </row>
    <row r="12183" spans="13:17">
      <c r="M12183" s="3" t="str">
        <f>IFERROR(INDEX('SINIF GÜNLER'!$A:$C,MATCH('VERİ TABANI'!$D12183,'SINIF GÜNLER'!$B:$B,0),MATCH('VERİ TABANI'!$M$1,'SINIF GÜNLER'!$A$1:$C$1,0)),"")</f>
        <v/>
      </c>
      <c r="P12183" s="28" t="str">
        <f t="array" ref="P12183">IFERROR(SEARCH(ÖĞRETMEN,'VERİ TABANI'!G12183,1),"")</f>
        <v/>
      </c>
      <c r="Q12183" s="29" t="str">
        <f t="shared" si="321"/>
        <v/>
      </c>
    </row>
    <row r="12184" spans="13:17">
      <c r="M12184" s="3" t="str">
        <f>IFERROR(INDEX('SINIF GÜNLER'!$A:$C,MATCH('VERİ TABANI'!$D12184,'SINIF GÜNLER'!$B:$B,0),MATCH('VERİ TABANI'!$M$1,'SINIF GÜNLER'!$A$1:$C$1,0)),"")</f>
        <v/>
      </c>
      <c r="P12184" s="28" t="str">
        <f t="array" ref="P12184">IFERROR(SEARCH(ÖĞRETMEN,'VERİ TABANI'!G12184,1),"")</f>
        <v/>
      </c>
      <c r="Q12184" s="29" t="str">
        <f t="shared" si="321"/>
        <v/>
      </c>
    </row>
    <row r="12185" spans="13:17">
      <c r="M12185" s="3" t="str">
        <f>IFERROR(INDEX('SINIF GÜNLER'!$A:$C,MATCH('VERİ TABANI'!$D12185,'SINIF GÜNLER'!$B:$B,0),MATCH('VERİ TABANI'!$M$1,'SINIF GÜNLER'!$A$1:$C$1,0)),"")</f>
        <v/>
      </c>
      <c r="P12185" s="28" t="str">
        <f t="array" ref="P12185">IFERROR(SEARCH(ÖĞRETMEN,'VERİ TABANI'!G12185,1),"")</f>
        <v/>
      </c>
      <c r="Q12185" s="29" t="str">
        <f t="shared" si="321"/>
        <v/>
      </c>
    </row>
    <row r="12186" spans="13:17">
      <c r="M12186" s="3" t="str">
        <f>IFERROR(INDEX('SINIF GÜNLER'!$A:$C,MATCH('VERİ TABANI'!$D12186,'SINIF GÜNLER'!$B:$B,0),MATCH('VERİ TABANI'!$M$1,'SINIF GÜNLER'!$A$1:$C$1,0)),"")</f>
        <v/>
      </c>
      <c r="P12186" s="28" t="str">
        <f t="array" ref="P12186">IFERROR(SEARCH(ÖĞRETMEN,'VERİ TABANI'!G12186,1),"")</f>
        <v/>
      </c>
      <c r="Q12186" s="29" t="str">
        <f t="shared" si="321"/>
        <v/>
      </c>
    </row>
    <row r="12187" spans="13:17">
      <c r="M12187" s="3" t="str">
        <f>IFERROR(INDEX('SINIF GÜNLER'!$A:$C,MATCH('VERİ TABANI'!$D12187,'SINIF GÜNLER'!$B:$B,0),MATCH('VERİ TABANI'!$M$1,'SINIF GÜNLER'!$A$1:$C$1,0)),"")</f>
        <v/>
      </c>
      <c r="P12187" s="28" t="str">
        <f t="array" ref="P12187">IFERROR(SEARCH(ÖĞRETMEN,'VERİ TABANI'!G12187,1),"")</f>
        <v/>
      </c>
      <c r="Q12187" s="29" t="str">
        <f t="shared" si="321"/>
        <v/>
      </c>
    </row>
    <row r="12188" spans="13:17">
      <c r="M12188" s="3" t="str">
        <f>IFERROR(INDEX('SINIF GÜNLER'!$A:$C,MATCH('VERİ TABANI'!$D12188,'SINIF GÜNLER'!$B:$B,0),MATCH('VERİ TABANI'!$M$1,'SINIF GÜNLER'!$A$1:$C$1,0)),"")</f>
        <v/>
      </c>
      <c r="P12188" s="28" t="str">
        <f t="array" ref="P12188">IFERROR(SEARCH(ÖĞRETMEN,'VERİ TABANI'!G12188,1),"")</f>
        <v/>
      </c>
      <c r="Q12188" s="29" t="str">
        <f t="shared" si="321"/>
        <v/>
      </c>
    </row>
    <row r="12189" spans="13:17">
      <c r="M12189" s="3" t="str">
        <f>IFERROR(INDEX('SINIF GÜNLER'!$A:$C,MATCH('VERİ TABANI'!$D12189,'SINIF GÜNLER'!$B:$B,0),MATCH('VERİ TABANI'!$M$1,'SINIF GÜNLER'!$A$1:$C$1,0)),"")</f>
        <v/>
      </c>
      <c r="P12189" s="28" t="str">
        <f t="array" ref="P12189">IFERROR(SEARCH(ÖĞRETMEN,'VERİ TABANI'!G12189,1),"")</f>
        <v/>
      </c>
      <c r="Q12189" s="29" t="str">
        <f t="shared" si="321"/>
        <v/>
      </c>
    </row>
    <row r="12190" spans="13:17">
      <c r="M12190" s="3" t="str">
        <f>IFERROR(INDEX('SINIF GÜNLER'!$A:$C,MATCH('VERİ TABANI'!$D12190,'SINIF GÜNLER'!$B:$B,0),MATCH('VERİ TABANI'!$M$1,'SINIF GÜNLER'!$A$1:$C$1,0)),"")</f>
        <v/>
      </c>
      <c r="P12190" s="28" t="str">
        <f t="array" ref="P12190">IFERROR(SEARCH(ÖĞRETMEN,'VERİ TABANI'!G12190,1),"")</f>
        <v/>
      </c>
      <c r="Q12190" s="29" t="str">
        <f t="shared" si="321"/>
        <v/>
      </c>
    </row>
    <row r="12191" spans="13:17">
      <c r="M12191" s="3" t="str">
        <f>IFERROR(INDEX('SINIF GÜNLER'!$A:$C,MATCH('VERİ TABANI'!$D12191,'SINIF GÜNLER'!$B:$B,0),MATCH('VERİ TABANI'!$M$1,'SINIF GÜNLER'!$A$1:$C$1,0)),"")</f>
        <v/>
      </c>
      <c r="P12191" s="28" t="str">
        <f t="array" ref="P12191">IFERROR(SEARCH(ÖĞRETMEN,'VERİ TABANI'!G12191,1),"")</f>
        <v/>
      </c>
      <c r="Q12191" s="29" t="str">
        <f t="shared" si="321"/>
        <v/>
      </c>
    </row>
    <row r="12192" spans="13:17">
      <c r="M12192" s="3" t="str">
        <f>IFERROR(INDEX('SINIF GÜNLER'!$A:$C,MATCH('VERİ TABANI'!$D12192,'SINIF GÜNLER'!$B:$B,0),MATCH('VERİ TABANI'!$M$1,'SINIF GÜNLER'!$A$1:$C$1,0)),"")</f>
        <v/>
      </c>
      <c r="P12192" s="28" t="str">
        <f t="array" ref="P12192">IFERROR(SEARCH(ÖĞRETMEN,'VERİ TABANI'!G12192,1),"")</f>
        <v/>
      </c>
      <c r="Q12192" s="29" t="str">
        <f t="shared" si="321"/>
        <v/>
      </c>
    </row>
    <row r="12193" spans="13:17">
      <c r="M12193" s="3" t="str">
        <f>IFERROR(INDEX('SINIF GÜNLER'!$A:$C,MATCH('VERİ TABANI'!$D12193,'SINIF GÜNLER'!$B:$B,0),MATCH('VERİ TABANI'!$M$1,'SINIF GÜNLER'!$A$1:$C$1,0)),"")</f>
        <v/>
      </c>
      <c r="P12193" s="28" t="str">
        <f t="array" ref="P12193">IFERROR(SEARCH(ÖĞRETMEN,'VERİ TABANI'!G12193,1),"")</f>
        <v/>
      </c>
      <c r="Q12193" s="29" t="str">
        <f t="shared" si="321"/>
        <v/>
      </c>
    </row>
    <row r="12194" spans="13:17">
      <c r="M12194" s="3" t="str">
        <f>IFERROR(INDEX('SINIF GÜNLER'!$A:$C,MATCH('VERİ TABANI'!$D12194,'SINIF GÜNLER'!$B:$B,0),MATCH('VERİ TABANI'!$M$1,'SINIF GÜNLER'!$A$1:$C$1,0)),"")</f>
        <v/>
      </c>
      <c r="P12194" s="28" t="str">
        <f t="array" ref="P12194">IFERROR(SEARCH(ÖĞRETMEN,'VERİ TABANI'!G12194,1),"")</f>
        <v/>
      </c>
      <c r="Q12194" s="29" t="str">
        <f t="shared" si="321"/>
        <v/>
      </c>
    </row>
    <row r="12195" spans="13:17">
      <c r="M12195" s="3" t="str">
        <f>IFERROR(INDEX('SINIF GÜNLER'!$A:$C,MATCH('VERİ TABANI'!$D12195,'SINIF GÜNLER'!$B:$B,0),MATCH('VERİ TABANI'!$M$1,'SINIF GÜNLER'!$A$1:$C$1,0)),"")</f>
        <v/>
      </c>
      <c r="P12195" s="28" t="str">
        <f t="array" ref="P12195">IFERROR(SEARCH(ÖĞRETMEN,'VERİ TABANI'!G12195,1),"")</f>
        <v/>
      </c>
      <c r="Q12195" s="29" t="str">
        <f t="shared" si="321"/>
        <v/>
      </c>
    </row>
    <row r="12196" spans="13:17">
      <c r="M12196" s="3" t="str">
        <f>IFERROR(INDEX('SINIF GÜNLER'!$A:$C,MATCH('VERİ TABANI'!$D12196,'SINIF GÜNLER'!$B:$B,0),MATCH('VERİ TABANI'!$M$1,'SINIF GÜNLER'!$A$1:$C$1,0)),"")</f>
        <v/>
      </c>
      <c r="P12196" s="28" t="str">
        <f t="array" ref="P12196">IFERROR(SEARCH(ÖĞRETMEN,'VERİ TABANI'!G12196,1),"")</f>
        <v/>
      </c>
      <c r="Q12196" s="29" t="str">
        <f t="shared" si="321"/>
        <v/>
      </c>
    </row>
    <row r="12197" spans="13:17">
      <c r="M12197" s="3" t="str">
        <f>IFERROR(INDEX('SINIF GÜNLER'!$A:$C,MATCH('VERİ TABANI'!$D12197,'SINIF GÜNLER'!$B:$B,0),MATCH('VERİ TABANI'!$M$1,'SINIF GÜNLER'!$A$1:$C$1,0)),"")</f>
        <v/>
      </c>
      <c r="P12197" s="28" t="str">
        <f t="array" ref="P12197">IFERROR(SEARCH(ÖĞRETMEN,'VERİ TABANI'!G12197,1),"")</f>
        <v/>
      </c>
      <c r="Q12197" s="29" t="str">
        <f t="shared" si="321"/>
        <v/>
      </c>
    </row>
    <row r="12198" spans="13:17">
      <c r="M12198" s="3" t="str">
        <f>IFERROR(INDEX('SINIF GÜNLER'!$A:$C,MATCH('VERİ TABANI'!$D12198,'SINIF GÜNLER'!$B:$B,0),MATCH('VERİ TABANI'!$M$1,'SINIF GÜNLER'!$A$1:$C$1,0)),"")</f>
        <v/>
      </c>
      <c r="P12198" s="28" t="str">
        <f t="array" ref="P12198">IFERROR(SEARCH(ÖĞRETMEN,'VERİ TABANI'!G12198,1),"")</f>
        <v/>
      </c>
      <c r="Q12198" s="29" t="str">
        <f t="shared" si="321"/>
        <v/>
      </c>
    </row>
    <row r="12199" spans="13:17">
      <c r="M12199" s="3" t="str">
        <f>IFERROR(INDEX('SINIF GÜNLER'!$A:$C,MATCH('VERİ TABANI'!$D12199,'SINIF GÜNLER'!$B:$B,0),MATCH('VERİ TABANI'!$M$1,'SINIF GÜNLER'!$A$1:$C$1,0)),"")</f>
        <v/>
      </c>
      <c r="P12199" s="28" t="str">
        <f t="array" ref="P12199">IFERROR(SEARCH(ÖĞRETMEN,'VERİ TABANI'!G12199,1),"")</f>
        <v/>
      </c>
      <c r="Q12199" s="29" t="str">
        <f t="shared" si="321"/>
        <v/>
      </c>
    </row>
    <row r="12200" spans="13:17">
      <c r="M12200" s="3" t="str">
        <f>IFERROR(INDEX('SINIF GÜNLER'!$A:$C,MATCH('VERİ TABANI'!$D12200,'SINIF GÜNLER'!$B:$B,0),MATCH('VERİ TABANI'!$M$1,'SINIF GÜNLER'!$A$1:$C$1,0)),"")</f>
        <v/>
      </c>
      <c r="P12200" s="28" t="str">
        <f t="array" ref="P12200">IFERROR(SEARCH(ÖĞRETMEN,'VERİ TABANI'!G12200,1),"")</f>
        <v/>
      </c>
      <c r="Q12200" s="29" t="str">
        <f t="shared" si="321"/>
        <v/>
      </c>
    </row>
    <row r="12201" spans="13:17">
      <c r="M12201" s="3" t="str">
        <f>IFERROR(INDEX('SINIF GÜNLER'!$A:$C,MATCH('VERİ TABANI'!$D12201,'SINIF GÜNLER'!$B:$B,0),MATCH('VERİ TABANI'!$M$1,'SINIF GÜNLER'!$A$1:$C$1,0)),"")</f>
        <v/>
      </c>
      <c r="P12201" s="28" t="str">
        <f t="array" ref="P12201">IFERROR(SEARCH(ÖĞRETMEN,'VERİ TABANI'!G12201,1),"")</f>
        <v/>
      </c>
      <c r="Q12201" s="29" t="str">
        <f t="shared" si="321"/>
        <v/>
      </c>
    </row>
    <row r="12202" spans="13:17">
      <c r="M12202" s="3" t="str">
        <f>IFERROR(INDEX('SINIF GÜNLER'!$A:$C,MATCH('VERİ TABANI'!$D12202,'SINIF GÜNLER'!$B:$B,0),MATCH('VERİ TABANI'!$M$1,'SINIF GÜNLER'!$A$1:$C$1,0)),"")</f>
        <v/>
      </c>
      <c r="P12202" s="28" t="str">
        <f t="array" ref="P12202">IFERROR(SEARCH(ÖĞRETMEN,'VERİ TABANI'!G12202,1),"")</f>
        <v/>
      </c>
      <c r="Q12202" s="29" t="str">
        <f t="shared" si="321"/>
        <v/>
      </c>
    </row>
    <row r="12203" spans="13:17">
      <c r="M12203" s="3" t="str">
        <f>IFERROR(INDEX('SINIF GÜNLER'!$A:$C,MATCH('VERİ TABANI'!$D12203,'SINIF GÜNLER'!$B:$B,0),MATCH('VERİ TABANI'!$M$1,'SINIF GÜNLER'!$A$1:$C$1,0)),"")</f>
        <v/>
      </c>
      <c r="P12203" s="28" t="str">
        <f t="array" ref="P12203">IFERROR(SEARCH(ÖĞRETMEN,'VERİ TABANI'!G12203,1),"")</f>
        <v/>
      </c>
      <c r="Q12203" s="29" t="str">
        <f t="shared" si="321"/>
        <v/>
      </c>
    </row>
    <row r="12204" spans="13:17">
      <c r="M12204" s="3" t="str">
        <f>IFERROR(INDEX('SINIF GÜNLER'!$A:$C,MATCH('VERİ TABANI'!$D12204,'SINIF GÜNLER'!$B:$B,0),MATCH('VERİ TABANI'!$M$1,'SINIF GÜNLER'!$A$1:$C$1,0)),"")</f>
        <v/>
      </c>
      <c r="P12204" s="28" t="str">
        <f t="array" ref="P12204">IFERROR(SEARCH(ÖĞRETMEN,'VERİ TABANI'!G12204,1),"")</f>
        <v/>
      </c>
      <c r="Q12204" s="29" t="str">
        <f t="shared" si="321"/>
        <v/>
      </c>
    </row>
    <row r="12205" spans="13:17">
      <c r="M12205" s="3" t="str">
        <f>IFERROR(INDEX('SINIF GÜNLER'!$A:$C,MATCH('VERİ TABANI'!$D12205,'SINIF GÜNLER'!$B:$B,0),MATCH('VERİ TABANI'!$M$1,'SINIF GÜNLER'!$A$1:$C$1,0)),"")</f>
        <v/>
      </c>
      <c r="P12205" s="28" t="str">
        <f t="array" ref="P12205">IFERROR(SEARCH(ÖĞRETMEN,'VERİ TABANI'!G12205,1),"")</f>
        <v/>
      </c>
      <c r="Q12205" s="29" t="str">
        <f t="shared" si="321"/>
        <v/>
      </c>
    </row>
    <row r="12206" spans="13:17">
      <c r="M12206" s="3" t="str">
        <f>IFERROR(INDEX('SINIF GÜNLER'!$A:$C,MATCH('VERİ TABANI'!$D12206,'SINIF GÜNLER'!$B:$B,0),MATCH('VERİ TABANI'!$M$1,'SINIF GÜNLER'!$A$1:$C$1,0)),"")</f>
        <v/>
      </c>
      <c r="P12206" s="28" t="str">
        <f t="array" ref="P12206">IFERROR(SEARCH(ÖĞRETMEN,'VERİ TABANI'!G12206,1),"")</f>
        <v/>
      </c>
      <c r="Q12206" s="29" t="str">
        <f t="shared" si="321"/>
        <v/>
      </c>
    </row>
    <row r="12207" spans="13:17">
      <c r="M12207" s="3" t="str">
        <f>IFERROR(INDEX('SINIF GÜNLER'!$A:$C,MATCH('VERİ TABANI'!$D12207,'SINIF GÜNLER'!$B:$B,0),MATCH('VERİ TABANI'!$M$1,'SINIF GÜNLER'!$A$1:$C$1,0)),"")</f>
        <v/>
      </c>
      <c r="P12207" s="28" t="str">
        <f t="array" ref="P12207">IFERROR(SEARCH(ÖĞRETMEN,'VERİ TABANI'!G12207,1),"")</f>
        <v/>
      </c>
      <c r="Q12207" s="29" t="str">
        <f t="shared" si="321"/>
        <v/>
      </c>
    </row>
    <row r="12208" spans="13:17">
      <c r="M12208" s="3" t="str">
        <f>IFERROR(INDEX('SINIF GÜNLER'!$A:$C,MATCH('VERİ TABANI'!$D12208,'SINIF GÜNLER'!$B:$B,0),MATCH('VERİ TABANI'!$M$1,'SINIF GÜNLER'!$A$1:$C$1,0)),"")</f>
        <v/>
      </c>
      <c r="P12208" s="28" t="str">
        <f t="array" ref="P12208">IFERROR(SEARCH(ÖĞRETMEN,'VERİ TABANI'!G12208,1),"")</f>
        <v/>
      </c>
      <c r="Q12208" s="29" t="str">
        <f t="shared" si="321"/>
        <v/>
      </c>
    </row>
    <row r="12209" spans="13:17">
      <c r="M12209" s="3" t="str">
        <f>IFERROR(INDEX('SINIF GÜNLER'!$A:$C,MATCH('VERİ TABANI'!$D12209,'SINIF GÜNLER'!$B:$B,0),MATCH('VERİ TABANI'!$M$1,'SINIF GÜNLER'!$A$1:$C$1,0)),"")</f>
        <v/>
      </c>
      <c r="P12209" s="28" t="str">
        <f t="array" ref="P12209">IFERROR(SEARCH(ÖĞRETMEN,'VERİ TABANI'!G12209,1),"")</f>
        <v/>
      </c>
      <c r="Q12209" s="29" t="str">
        <f t="shared" si="321"/>
        <v/>
      </c>
    </row>
    <row r="12210" spans="13:17">
      <c r="M12210" s="3" t="str">
        <f>IFERROR(INDEX('SINIF GÜNLER'!$A:$C,MATCH('VERİ TABANI'!$D12210,'SINIF GÜNLER'!$B:$B,0),MATCH('VERİ TABANI'!$M$1,'SINIF GÜNLER'!$A$1:$C$1,0)),"")</f>
        <v/>
      </c>
      <c r="P12210" s="28" t="str">
        <f t="array" ref="P12210">IFERROR(SEARCH(ÖĞRETMEN,'VERİ TABANI'!G12210,1),"")</f>
        <v/>
      </c>
      <c r="Q12210" s="29" t="str">
        <f t="shared" si="321"/>
        <v/>
      </c>
    </row>
    <row r="12211" spans="13:17">
      <c r="M12211" s="3" t="str">
        <f>IFERROR(INDEX('SINIF GÜNLER'!$A:$C,MATCH('VERİ TABANI'!$D12211,'SINIF GÜNLER'!$B:$B,0),MATCH('VERİ TABANI'!$M$1,'SINIF GÜNLER'!$A$1:$C$1,0)),"")</f>
        <v/>
      </c>
      <c r="P12211" s="28" t="str">
        <f t="array" ref="P12211">IFERROR(SEARCH(ÖĞRETMEN,'VERİ TABANI'!G12211,1),"")</f>
        <v/>
      </c>
      <c r="Q12211" s="29" t="str">
        <f t="shared" si="321"/>
        <v/>
      </c>
    </row>
    <row r="12212" spans="13:17">
      <c r="M12212" s="3" t="str">
        <f>IFERROR(INDEX('SINIF GÜNLER'!$A:$C,MATCH('VERİ TABANI'!$D12212,'SINIF GÜNLER'!$B:$B,0),MATCH('VERİ TABANI'!$M$1,'SINIF GÜNLER'!$A$1:$C$1,0)),"")</f>
        <v/>
      </c>
      <c r="P12212" s="28" t="str">
        <f t="array" ref="P12212">IFERROR(SEARCH(ÖĞRETMEN,'VERİ TABANI'!G12212,1),"")</f>
        <v/>
      </c>
      <c r="Q12212" s="29" t="str">
        <f t="shared" si="321"/>
        <v/>
      </c>
    </row>
    <row r="12213" spans="13:17">
      <c r="M12213" s="3" t="str">
        <f>IFERROR(INDEX('SINIF GÜNLER'!$A:$C,MATCH('VERİ TABANI'!$D12213,'SINIF GÜNLER'!$B:$B,0),MATCH('VERİ TABANI'!$M$1,'SINIF GÜNLER'!$A$1:$C$1,0)),"")</f>
        <v/>
      </c>
      <c r="P12213" s="28" t="str">
        <f t="array" ref="P12213">IFERROR(SEARCH(ÖĞRETMEN,'VERİ TABANI'!G12213,1),"")</f>
        <v/>
      </c>
      <c r="Q12213" s="29" t="str">
        <f t="shared" si="321"/>
        <v/>
      </c>
    </row>
    <row r="12214" spans="13:17">
      <c r="M12214" s="3" t="str">
        <f>IFERROR(INDEX('SINIF GÜNLER'!$A:$C,MATCH('VERİ TABANI'!$D12214,'SINIF GÜNLER'!$B:$B,0),MATCH('VERİ TABANI'!$M$1,'SINIF GÜNLER'!$A$1:$C$1,0)),"")</f>
        <v/>
      </c>
      <c r="P12214" s="28" t="str">
        <f t="array" ref="P12214">IFERROR(SEARCH(ÖĞRETMEN,'VERİ TABANI'!G12214,1),"")</f>
        <v/>
      </c>
      <c r="Q12214" s="29" t="str">
        <f t="shared" si="321"/>
        <v/>
      </c>
    </row>
    <row r="12215" spans="13:17">
      <c r="M12215" s="3" t="str">
        <f>IFERROR(INDEX('SINIF GÜNLER'!$A:$C,MATCH('VERİ TABANI'!$D12215,'SINIF GÜNLER'!$B:$B,0),MATCH('VERİ TABANI'!$M$1,'SINIF GÜNLER'!$A$1:$C$1,0)),"")</f>
        <v/>
      </c>
      <c r="P12215" s="28" t="str">
        <f t="array" ref="P12215">IFERROR(SEARCH(ÖĞRETMEN,'VERİ TABANI'!G12215,1),"")</f>
        <v/>
      </c>
      <c r="Q12215" s="29" t="str">
        <f t="shared" si="321"/>
        <v/>
      </c>
    </row>
    <row r="12216" spans="13:17">
      <c r="M12216" s="3" t="str">
        <f>IFERROR(INDEX('SINIF GÜNLER'!$A:$C,MATCH('VERİ TABANI'!$D12216,'SINIF GÜNLER'!$B:$B,0),MATCH('VERİ TABANI'!$M$1,'SINIF GÜNLER'!$A$1:$C$1,0)),"")</f>
        <v/>
      </c>
      <c r="P12216" s="28" t="str">
        <f t="array" ref="P12216">IFERROR(SEARCH(ÖĞRETMEN,'VERİ TABANI'!G12216,1),"")</f>
        <v/>
      </c>
      <c r="Q12216" s="29" t="str">
        <f t="shared" si="321"/>
        <v/>
      </c>
    </row>
    <row r="12217" spans="13:17">
      <c r="M12217" s="3" t="str">
        <f>IFERROR(INDEX('SINIF GÜNLER'!$A:$C,MATCH('VERİ TABANI'!$D12217,'SINIF GÜNLER'!$B:$B,0),MATCH('VERİ TABANI'!$M$1,'SINIF GÜNLER'!$A$1:$C$1,0)),"")</f>
        <v/>
      </c>
      <c r="P12217" s="28" t="str">
        <f t="array" ref="P12217">IFERROR(SEARCH(ÖĞRETMEN,'VERİ TABANI'!G12217,1),"")</f>
        <v/>
      </c>
      <c r="Q12217" s="29" t="str">
        <f t="shared" si="321"/>
        <v/>
      </c>
    </row>
    <row r="12218" spans="13:17">
      <c r="M12218" s="3" t="str">
        <f>IFERROR(INDEX('SINIF GÜNLER'!$A:$C,MATCH('VERİ TABANI'!$D12218,'SINIF GÜNLER'!$B:$B,0),MATCH('VERİ TABANI'!$M$1,'SINIF GÜNLER'!$A$1:$C$1,0)),"")</f>
        <v/>
      </c>
      <c r="P12218" s="28" t="str">
        <f t="array" ref="P12218">IFERROR(SEARCH(ÖĞRETMEN,'VERİ TABANI'!G12218,1),"")</f>
        <v/>
      </c>
      <c r="Q12218" s="29" t="str">
        <f t="shared" si="321"/>
        <v/>
      </c>
    </row>
    <row r="12219" spans="13:17">
      <c r="M12219" s="3" t="str">
        <f>IFERROR(INDEX('SINIF GÜNLER'!$A:$C,MATCH('VERİ TABANI'!$D12219,'SINIF GÜNLER'!$B:$B,0),MATCH('VERİ TABANI'!$M$1,'SINIF GÜNLER'!$A$1:$C$1,0)),"")</f>
        <v/>
      </c>
      <c r="P12219" s="28" t="str">
        <f t="array" ref="P12219">IFERROR(SEARCH(ÖĞRETMEN,'VERİ TABANI'!G12219,1),"")</f>
        <v/>
      </c>
      <c r="Q12219" s="29" t="str">
        <f t="shared" si="321"/>
        <v/>
      </c>
    </row>
    <row r="12220" spans="13:17">
      <c r="M12220" s="3" t="str">
        <f>IFERROR(INDEX('SINIF GÜNLER'!$A:$C,MATCH('VERİ TABANI'!$D12220,'SINIF GÜNLER'!$B:$B,0),MATCH('VERİ TABANI'!$M$1,'SINIF GÜNLER'!$A$1:$C$1,0)),"")</f>
        <v/>
      </c>
      <c r="P12220" s="28" t="str">
        <f t="array" ref="P12220">IFERROR(SEARCH(ÖĞRETMEN,'VERİ TABANI'!G12220,1),"")</f>
        <v/>
      </c>
      <c r="Q12220" s="29" t="str">
        <f t="shared" si="321"/>
        <v/>
      </c>
    </row>
    <row r="12221" spans="13:17">
      <c r="M12221" s="3" t="str">
        <f>IFERROR(INDEX('SINIF GÜNLER'!$A:$C,MATCH('VERİ TABANI'!$D12221,'SINIF GÜNLER'!$B:$B,0),MATCH('VERİ TABANI'!$M$1,'SINIF GÜNLER'!$A$1:$C$1,0)),"")</f>
        <v/>
      </c>
      <c r="P12221" s="28" t="str">
        <f t="array" ref="P12221">IFERROR(SEARCH(ÖĞRETMEN,'VERİ TABANI'!G12221,1),"")</f>
        <v/>
      </c>
      <c r="Q12221" s="29" t="str">
        <f t="shared" si="321"/>
        <v/>
      </c>
    </row>
    <row r="12222" spans="13:17">
      <c r="M12222" s="3" t="str">
        <f>IFERROR(INDEX('SINIF GÜNLER'!$A:$C,MATCH('VERİ TABANI'!$D12222,'SINIF GÜNLER'!$B:$B,0),MATCH('VERİ TABANI'!$M$1,'SINIF GÜNLER'!$A$1:$C$1,0)),"")</f>
        <v/>
      </c>
      <c r="P12222" s="28" t="str">
        <f t="array" ref="P12222">IFERROR(SEARCH(ÖĞRETMEN,'VERİ TABANI'!G12222,1),"")</f>
        <v/>
      </c>
      <c r="Q12222" s="29" t="str">
        <f t="shared" si="321"/>
        <v/>
      </c>
    </row>
    <row r="12223" spans="13:17">
      <c r="M12223" s="3" t="str">
        <f>IFERROR(INDEX('SINIF GÜNLER'!$A:$C,MATCH('VERİ TABANI'!$D12223,'SINIF GÜNLER'!$B:$B,0),MATCH('VERİ TABANI'!$M$1,'SINIF GÜNLER'!$A$1:$C$1,0)),"")</f>
        <v/>
      </c>
      <c r="P12223" s="28" t="str">
        <f t="array" ref="P12223">IFERROR(SEARCH(ÖĞRETMEN,'VERİ TABANI'!G12223,1),"")</f>
        <v/>
      </c>
      <c r="Q12223" s="29" t="str">
        <f t="shared" si="321"/>
        <v/>
      </c>
    </row>
    <row r="12224" spans="13:17">
      <c r="M12224" s="3" t="str">
        <f>IFERROR(INDEX('SINIF GÜNLER'!$A:$C,MATCH('VERİ TABANI'!$D12224,'SINIF GÜNLER'!$B:$B,0),MATCH('VERİ TABANI'!$M$1,'SINIF GÜNLER'!$A$1:$C$1,0)),"")</f>
        <v/>
      </c>
      <c r="P12224" s="28" t="str">
        <f t="array" ref="P12224">IFERROR(SEARCH(ÖĞRETMEN,'VERİ TABANI'!G12224,1),"")</f>
        <v/>
      </c>
      <c r="Q12224" s="29" t="str">
        <f t="shared" si="321"/>
        <v/>
      </c>
    </row>
    <row r="12225" spans="13:17">
      <c r="M12225" s="3" t="str">
        <f>IFERROR(INDEX('SINIF GÜNLER'!$A:$C,MATCH('VERİ TABANI'!$D12225,'SINIF GÜNLER'!$B:$B,0),MATCH('VERİ TABANI'!$M$1,'SINIF GÜNLER'!$A$1:$C$1,0)),"")</f>
        <v/>
      </c>
      <c r="P12225" s="28" t="str">
        <f t="array" ref="P12225">IFERROR(SEARCH(ÖĞRETMEN,'VERİ TABANI'!G12225,1),"")</f>
        <v/>
      </c>
      <c r="Q12225" s="29" t="str">
        <f t="shared" si="321"/>
        <v/>
      </c>
    </row>
    <row r="12226" spans="13:17">
      <c r="M12226" s="3" t="str">
        <f>IFERROR(INDEX('SINIF GÜNLER'!$A:$C,MATCH('VERİ TABANI'!$D12226,'SINIF GÜNLER'!$B:$B,0),MATCH('VERİ TABANI'!$M$1,'SINIF GÜNLER'!$A$1:$C$1,0)),"")</f>
        <v/>
      </c>
      <c r="P12226" s="28" t="str">
        <f t="array" ref="P12226">IFERROR(SEARCH(ÖĞRETMEN,'VERİ TABANI'!G12226,1),"")</f>
        <v/>
      </c>
      <c r="Q12226" s="29" t="str">
        <f t="shared" si="321"/>
        <v/>
      </c>
    </row>
    <row r="12227" spans="13:17">
      <c r="M12227" s="3" t="str">
        <f>IFERROR(INDEX('SINIF GÜNLER'!$A:$C,MATCH('VERİ TABANI'!$D12227,'SINIF GÜNLER'!$B:$B,0),MATCH('VERİ TABANI'!$M$1,'SINIF GÜNLER'!$A$1:$C$1,0)),"")</f>
        <v/>
      </c>
      <c r="P12227" s="28" t="str">
        <f t="array" ref="P12227">IFERROR(SEARCH(ÖĞRETMEN,'VERİ TABANI'!G12227,1),"")</f>
        <v/>
      </c>
      <c r="Q12227" s="29" t="str">
        <f t="shared" si="321"/>
        <v/>
      </c>
    </row>
    <row r="12228" spans="13:17">
      <c r="M12228" s="3" t="str">
        <f>IFERROR(INDEX('SINIF GÜNLER'!$A:$C,MATCH('VERİ TABANI'!$D12228,'SINIF GÜNLER'!$B:$B,0),MATCH('VERİ TABANI'!$M$1,'SINIF GÜNLER'!$A$1:$C$1,0)),"")</f>
        <v/>
      </c>
      <c r="P12228" s="28" t="str">
        <f t="array" ref="P12228">IFERROR(SEARCH(ÖĞRETMEN,'VERİ TABANI'!G12228,1),"")</f>
        <v/>
      </c>
      <c r="Q12228" s="29" t="str">
        <f t="shared" si="321"/>
        <v/>
      </c>
    </row>
    <row r="12229" spans="13:17">
      <c r="M12229" s="3" t="str">
        <f>IFERROR(INDEX('SINIF GÜNLER'!$A:$C,MATCH('VERİ TABANI'!$D12229,'SINIF GÜNLER'!$B:$B,0),MATCH('VERİ TABANI'!$M$1,'SINIF GÜNLER'!$A$1:$C$1,0)),"")</f>
        <v/>
      </c>
      <c r="P12229" s="28" t="str">
        <f t="array" ref="P12229">IFERROR(SEARCH(ÖĞRETMEN,'VERİ TABANI'!G12229,1),"")</f>
        <v/>
      </c>
      <c r="Q12229" s="29" t="str">
        <f t="shared" si="321"/>
        <v/>
      </c>
    </row>
    <row r="12230" spans="13:17">
      <c r="M12230" s="3" t="str">
        <f>IFERROR(INDEX('SINIF GÜNLER'!$A:$C,MATCH('VERİ TABANI'!$D12230,'SINIF GÜNLER'!$B:$B,0),MATCH('VERİ TABANI'!$M$1,'SINIF GÜNLER'!$A$1:$C$1,0)),"")</f>
        <v/>
      </c>
      <c r="P12230" s="28" t="str">
        <f t="array" ref="P12230">IFERROR(SEARCH(ÖĞRETMEN,'VERİ TABANI'!G12230,1),"")</f>
        <v/>
      </c>
      <c r="Q12230" s="29" t="str">
        <f t="shared" si="321"/>
        <v/>
      </c>
    </row>
    <row r="12231" spans="13:17">
      <c r="M12231" s="3" t="str">
        <f>IFERROR(INDEX('SINIF GÜNLER'!$A:$C,MATCH('VERİ TABANI'!$D12231,'SINIF GÜNLER'!$B:$B,0),MATCH('VERİ TABANI'!$M$1,'SINIF GÜNLER'!$A$1:$C$1,0)),"")</f>
        <v/>
      </c>
      <c r="P12231" s="28" t="str">
        <f t="array" ref="P12231">IFERROR(SEARCH(ÖĞRETMEN,'VERİ TABANI'!G12231,1),"")</f>
        <v/>
      </c>
      <c r="Q12231" s="29" t="str">
        <f t="shared" si="321"/>
        <v/>
      </c>
    </row>
    <row r="12232" spans="13:17">
      <c r="M12232" s="3" t="str">
        <f>IFERROR(INDEX('SINIF GÜNLER'!$A:$C,MATCH('VERİ TABANI'!$D12232,'SINIF GÜNLER'!$B:$B,0),MATCH('VERİ TABANI'!$M$1,'SINIF GÜNLER'!$A$1:$C$1,0)),"")</f>
        <v/>
      </c>
      <c r="P12232" s="28" t="str">
        <f t="array" ref="P12232">IFERROR(SEARCH(ÖĞRETMEN,'VERİ TABANI'!G12232,1),"")</f>
        <v/>
      </c>
      <c r="Q12232" s="29" t="str">
        <f t="shared" ref="Q12232:Q12295" si="322">IF(P12232="","",ROW())</f>
        <v/>
      </c>
    </row>
    <row r="12233" spans="13:17">
      <c r="M12233" s="3" t="str">
        <f>IFERROR(INDEX('SINIF GÜNLER'!$A:$C,MATCH('VERİ TABANI'!$D12233,'SINIF GÜNLER'!$B:$B,0),MATCH('VERİ TABANI'!$M$1,'SINIF GÜNLER'!$A$1:$C$1,0)),"")</f>
        <v/>
      </c>
      <c r="P12233" s="28" t="str">
        <f t="array" ref="P12233">IFERROR(SEARCH(ÖĞRETMEN,'VERİ TABANI'!G12233,1),"")</f>
        <v/>
      </c>
      <c r="Q12233" s="29" t="str">
        <f t="shared" si="322"/>
        <v/>
      </c>
    </row>
    <row r="12234" spans="13:17">
      <c r="M12234" s="3" t="str">
        <f>IFERROR(INDEX('SINIF GÜNLER'!$A:$C,MATCH('VERİ TABANI'!$D12234,'SINIF GÜNLER'!$B:$B,0),MATCH('VERİ TABANI'!$M$1,'SINIF GÜNLER'!$A$1:$C$1,0)),"")</f>
        <v/>
      </c>
      <c r="P12234" s="28" t="str">
        <f t="array" ref="P12234">IFERROR(SEARCH(ÖĞRETMEN,'VERİ TABANI'!G12234,1),"")</f>
        <v/>
      </c>
      <c r="Q12234" s="29" t="str">
        <f t="shared" si="322"/>
        <v/>
      </c>
    </row>
    <row r="12235" spans="13:17">
      <c r="M12235" s="3" t="str">
        <f>IFERROR(INDEX('SINIF GÜNLER'!$A:$C,MATCH('VERİ TABANI'!$D12235,'SINIF GÜNLER'!$B:$B,0),MATCH('VERİ TABANI'!$M$1,'SINIF GÜNLER'!$A$1:$C$1,0)),"")</f>
        <v/>
      </c>
      <c r="P12235" s="28" t="str">
        <f t="array" ref="P12235">IFERROR(SEARCH(ÖĞRETMEN,'VERİ TABANI'!G12235,1),"")</f>
        <v/>
      </c>
      <c r="Q12235" s="29" t="str">
        <f t="shared" si="322"/>
        <v/>
      </c>
    </row>
    <row r="12236" spans="13:17">
      <c r="M12236" s="3" t="str">
        <f>IFERROR(INDEX('SINIF GÜNLER'!$A:$C,MATCH('VERİ TABANI'!$D12236,'SINIF GÜNLER'!$B:$B,0),MATCH('VERİ TABANI'!$M$1,'SINIF GÜNLER'!$A$1:$C$1,0)),"")</f>
        <v/>
      </c>
      <c r="P12236" s="28" t="str">
        <f t="array" ref="P12236">IFERROR(SEARCH(ÖĞRETMEN,'VERİ TABANI'!G12236,1),"")</f>
        <v/>
      </c>
      <c r="Q12236" s="29" t="str">
        <f t="shared" si="322"/>
        <v/>
      </c>
    </row>
    <row r="12237" spans="13:17">
      <c r="M12237" s="3" t="str">
        <f>IFERROR(INDEX('SINIF GÜNLER'!$A:$C,MATCH('VERİ TABANI'!$D12237,'SINIF GÜNLER'!$B:$B,0),MATCH('VERİ TABANI'!$M$1,'SINIF GÜNLER'!$A$1:$C$1,0)),"")</f>
        <v/>
      </c>
      <c r="P12237" s="28" t="str">
        <f t="array" ref="P12237">IFERROR(SEARCH(ÖĞRETMEN,'VERİ TABANI'!G12237,1),"")</f>
        <v/>
      </c>
      <c r="Q12237" s="29" t="str">
        <f t="shared" si="322"/>
        <v/>
      </c>
    </row>
    <row r="12238" spans="13:17">
      <c r="M12238" s="3" t="str">
        <f>IFERROR(INDEX('SINIF GÜNLER'!$A:$C,MATCH('VERİ TABANI'!$D12238,'SINIF GÜNLER'!$B:$B,0),MATCH('VERİ TABANI'!$M$1,'SINIF GÜNLER'!$A$1:$C$1,0)),"")</f>
        <v/>
      </c>
      <c r="P12238" s="28" t="str">
        <f t="array" ref="P12238">IFERROR(SEARCH(ÖĞRETMEN,'VERİ TABANI'!G12238,1),"")</f>
        <v/>
      </c>
      <c r="Q12238" s="29" t="str">
        <f t="shared" si="322"/>
        <v/>
      </c>
    </row>
    <row r="12239" spans="13:17">
      <c r="M12239" s="3" t="str">
        <f>IFERROR(INDEX('SINIF GÜNLER'!$A:$C,MATCH('VERİ TABANI'!$D12239,'SINIF GÜNLER'!$B:$B,0),MATCH('VERİ TABANI'!$M$1,'SINIF GÜNLER'!$A$1:$C$1,0)),"")</f>
        <v/>
      </c>
      <c r="P12239" s="28" t="str">
        <f t="array" ref="P12239">IFERROR(SEARCH(ÖĞRETMEN,'VERİ TABANI'!G12239,1),"")</f>
        <v/>
      </c>
      <c r="Q12239" s="29" t="str">
        <f t="shared" si="322"/>
        <v/>
      </c>
    </row>
    <row r="12240" spans="13:17">
      <c r="M12240" s="3" t="str">
        <f>IFERROR(INDEX('SINIF GÜNLER'!$A:$C,MATCH('VERİ TABANI'!$D12240,'SINIF GÜNLER'!$B:$B,0),MATCH('VERİ TABANI'!$M$1,'SINIF GÜNLER'!$A$1:$C$1,0)),"")</f>
        <v/>
      </c>
      <c r="P12240" s="28" t="str">
        <f t="array" ref="P12240">IFERROR(SEARCH(ÖĞRETMEN,'VERİ TABANI'!G12240,1),"")</f>
        <v/>
      </c>
      <c r="Q12240" s="29" t="str">
        <f t="shared" si="322"/>
        <v/>
      </c>
    </row>
    <row r="12241" spans="13:17">
      <c r="M12241" s="3" t="str">
        <f>IFERROR(INDEX('SINIF GÜNLER'!$A:$C,MATCH('VERİ TABANI'!$D12241,'SINIF GÜNLER'!$B:$B,0),MATCH('VERİ TABANI'!$M$1,'SINIF GÜNLER'!$A$1:$C$1,0)),"")</f>
        <v/>
      </c>
      <c r="P12241" s="28" t="str">
        <f t="array" ref="P12241">IFERROR(SEARCH(ÖĞRETMEN,'VERİ TABANI'!G12241,1),"")</f>
        <v/>
      </c>
      <c r="Q12241" s="29" t="str">
        <f t="shared" si="322"/>
        <v/>
      </c>
    </row>
    <row r="12242" spans="13:17">
      <c r="M12242" s="3" t="str">
        <f>IFERROR(INDEX('SINIF GÜNLER'!$A:$C,MATCH('VERİ TABANI'!$D12242,'SINIF GÜNLER'!$B:$B,0),MATCH('VERİ TABANI'!$M$1,'SINIF GÜNLER'!$A$1:$C$1,0)),"")</f>
        <v/>
      </c>
      <c r="P12242" s="28" t="str">
        <f t="array" ref="P12242">IFERROR(SEARCH(ÖĞRETMEN,'VERİ TABANI'!G12242,1),"")</f>
        <v/>
      </c>
      <c r="Q12242" s="29" t="str">
        <f t="shared" si="322"/>
        <v/>
      </c>
    </row>
    <row r="12243" spans="13:17">
      <c r="M12243" s="3" t="str">
        <f>IFERROR(INDEX('SINIF GÜNLER'!$A:$C,MATCH('VERİ TABANI'!$D12243,'SINIF GÜNLER'!$B:$B,0),MATCH('VERİ TABANI'!$M$1,'SINIF GÜNLER'!$A$1:$C$1,0)),"")</f>
        <v/>
      </c>
      <c r="P12243" s="28" t="str">
        <f t="array" ref="P12243">IFERROR(SEARCH(ÖĞRETMEN,'VERİ TABANI'!G12243,1),"")</f>
        <v/>
      </c>
      <c r="Q12243" s="29" t="str">
        <f t="shared" si="322"/>
        <v/>
      </c>
    </row>
    <row r="12244" spans="13:17">
      <c r="M12244" s="3" t="str">
        <f>IFERROR(INDEX('SINIF GÜNLER'!$A:$C,MATCH('VERİ TABANI'!$D12244,'SINIF GÜNLER'!$B:$B,0),MATCH('VERİ TABANI'!$M$1,'SINIF GÜNLER'!$A$1:$C$1,0)),"")</f>
        <v/>
      </c>
      <c r="P12244" s="28" t="str">
        <f t="array" ref="P12244">IFERROR(SEARCH(ÖĞRETMEN,'VERİ TABANI'!G12244,1),"")</f>
        <v/>
      </c>
      <c r="Q12244" s="29" t="str">
        <f t="shared" si="322"/>
        <v/>
      </c>
    </row>
    <row r="12245" spans="13:17">
      <c r="M12245" s="3" t="str">
        <f>IFERROR(INDEX('SINIF GÜNLER'!$A:$C,MATCH('VERİ TABANI'!$D12245,'SINIF GÜNLER'!$B:$B,0),MATCH('VERİ TABANI'!$M$1,'SINIF GÜNLER'!$A$1:$C$1,0)),"")</f>
        <v/>
      </c>
      <c r="P12245" s="28" t="str">
        <f t="array" ref="P12245">IFERROR(SEARCH(ÖĞRETMEN,'VERİ TABANI'!G12245,1),"")</f>
        <v/>
      </c>
      <c r="Q12245" s="29" t="str">
        <f t="shared" si="322"/>
        <v/>
      </c>
    </row>
    <row r="12246" spans="13:17">
      <c r="M12246" s="3" t="str">
        <f>IFERROR(INDEX('SINIF GÜNLER'!$A:$C,MATCH('VERİ TABANI'!$D12246,'SINIF GÜNLER'!$B:$B,0),MATCH('VERİ TABANI'!$M$1,'SINIF GÜNLER'!$A$1:$C$1,0)),"")</f>
        <v/>
      </c>
      <c r="P12246" s="28" t="str">
        <f t="array" ref="P12246">IFERROR(SEARCH(ÖĞRETMEN,'VERİ TABANI'!G12246,1),"")</f>
        <v/>
      </c>
      <c r="Q12246" s="29" t="str">
        <f t="shared" si="322"/>
        <v/>
      </c>
    </row>
    <row r="12247" spans="13:17">
      <c r="M12247" s="3" t="str">
        <f>IFERROR(INDEX('SINIF GÜNLER'!$A:$C,MATCH('VERİ TABANI'!$D12247,'SINIF GÜNLER'!$B:$B,0),MATCH('VERİ TABANI'!$M$1,'SINIF GÜNLER'!$A$1:$C$1,0)),"")</f>
        <v/>
      </c>
      <c r="P12247" s="28" t="str">
        <f t="array" ref="P12247">IFERROR(SEARCH(ÖĞRETMEN,'VERİ TABANI'!G12247,1),"")</f>
        <v/>
      </c>
      <c r="Q12247" s="29" t="str">
        <f t="shared" si="322"/>
        <v/>
      </c>
    </row>
    <row r="12248" spans="13:17">
      <c r="M12248" s="3" t="str">
        <f>IFERROR(INDEX('SINIF GÜNLER'!$A:$C,MATCH('VERİ TABANI'!$D12248,'SINIF GÜNLER'!$B:$B,0),MATCH('VERİ TABANI'!$M$1,'SINIF GÜNLER'!$A$1:$C$1,0)),"")</f>
        <v/>
      </c>
      <c r="P12248" s="28" t="str">
        <f t="array" ref="P12248">IFERROR(SEARCH(ÖĞRETMEN,'VERİ TABANI'!G12248,1),"")</f>
        <v/>
      </c>
      <c r="Q12248" s="29" t="str">
        <f t="shared" si="322"/>
        <v/>
      </c>
    </row>
    <row r="12249" spans="13:17">
      <c r="M12249" s="3" t="str">
        <f>IFERROR(INDEX('SINIF GÜNLER'!$A:$C,MATCH('VERİ TABANI'!$D12249,'SINIF GÜNLER'!$B:$B,0),MATCH('VERİ TABANI'!$M$1,'SINIF GÜNLER'!$A$1:$C$1,0)),"")</f>
        <v/>
      </c>
      <c r="P12249" s="28" t="str">
        <f t="array" ref="P12249">IFERROR(SEARCH(ÖĞRETMEN,'VERİ TABANI'!G12249,1),"")</f>
        <v/>
      </c>
      <c r="Q12249" s="29" t="str">
        <f t="shared" si="322"/>
        <v/>
      </c>
    </row>
    <row r="12250" spans="13:17">
      <c r="M12250" s="3" t="str">
        <f>IFERROR(INDEX('SINIF GÜNLER'!$A:$C,MATCH('VERİ TABANI'!$D12250,'SINIF GÜNLER'!$B:$B,0),MATCH('VERİ TABANI'!$M$1,'SINIF GÜNLER'!$A$1:$C$1,0)),"")</f>
        <v/>
      </c>
      <c r="P12250" s="28" t="str">
        <f t="array" ref="P12250">IFERROR(SEARCH(ÖĞRETMEN,'VERİ TABANI'!G12250,1),"")</f>
        <v/>
      </c>
      <c r="Q12250" s="29" t="str">
        <f t="shared" si="322"/>
        <v/>
      </c>
    </row>
    <row r="12251" spans="13:17">
      <c r="M12251" s="3" t="str">
        <f>IFERROR(INDEX('SINIF GÜNLER'!$A:$C,MATCH('VERİ TABANI'!$D12251,'SINIF GÜNLER'!$B:$B,0),MATCH('VERİ TABANI'!$M$1,'SINIF GÜNLER'!$A$1:$C$1,0)),"")</f>
        <v/>
      </c>
      <c r="P12251" s="28" t="str">
        <f t="array" ref="P12251">IFERROR(SEARCH(ÖĞRETMEN,'VERİ TABANI'!G12251,1),"")</f>
        <v/>
      </c>
      <c r="Q12251" s="29" t="str">
        <f t="shared" si="322"/>
        <v/>
      </c>
    </row>
    <row r="12252" spans="13:17">
      <c r="M12252" s="3" t="str">
        <f>IFERROR(INDEX('SINIF GÜNLER'!$A:$C,MATCH('VERİ TABANI'!$D12252,'SINIF GÜNLER'!$B:$B,0),MATCH('VERİ TABANI'!$M$1,'SINIF GÜNLER'!$A$1:$C$1,0)),"")</f>
        <v/>
      </c>
      <c r="P12252" s="28" t="str">
        <f t="array" ref="P12252">IFERROR(SEARCH(ÖĞRETMEN,'VERİ TABANI'!G12252,1),"")</f>
        <v/>
      </c>
      <c r="Q12252" s="29" t="str">
        <f t="shared" si="322"/>
        <v/>
      </c>
    </row>
    <row r="12253" spans="13:17">
      <c r="M12253" s="3" t="str">
        <f>IFERROR(INDEX('SINIF GÜNLER'!$A:$C,MATCH('VERİ TABANI'!$D12253,'SINIF GÜNLER'!$B:$B,0),MATCH('VERİ TABANI'!$M$1,'SINIF GÜNLER'!$A$1:$C$1,0)),"")</f>
        <v/>
      </c>
      <c r="P12253" s="28" t="str">
        <f t="array" ref="P12253">IFERROR(SEARCH(ÖĞRETMEN,'VERİ TABANI'!G12253,1),"")</f>
        <v/>
      </c>
      <c r="Q12253" s="29" t="str">
        <f t="shared" si="322"/>
        <v/>
      </c>
    </row>
    <row r="12254" spans="13:17">
      <c r="M12254" s="3" t="str">
        <f>IFERROR(INDEX('SINIF GÜNLER'!$A:$C,MATCH('VERİ TABANI'!$D12254,'SINIF GÜNLER'!$B:$B,0),MATCH('VERİ TABANI'!$M$1,'SINIF GÜNLER'!$A$1:$C$1,0)),"")</f>
        <v/>
      </c>
      <c r="P12254" s="28" t="str">
        <f t="array" ref="P12254">IFERROR(SEARCH(ÖĞRETMEN,'VERİ TABANI'!G12254,1),"")</f>
        <v/>
      </c>
      <c r="Q12254" s="29" t="str">
        <f t="shared" si="322"/>
        <v/>
      </c>
    </row>
    <row r="12255" spans="13:17">
      <c r="M12255" s="3" t="str">
        <f>IFERROR(INDEX('SINIF GÜNLER'!$A:$C,MATCH('VERİ TABANI'!$D12255,'SINIF GÜNLER'!$B:$B,0),MATCH('VERİ TABANI'!$M$1,'SINIF GÜNLER'!$A$1:$C$1,0)),"")</f>
        <v/>
      </c>
      <c r="P12255" s="28" t="str">
        <f t="array" ref="P12255">IFERROR(SEARCH(ÖĞRETMEN,'VERİ TABANI'!G12255,1),"")</f>
        <v/>
      </c>
      <c r="Q12255" s="29" t="str">
        <f t="shared" si="322"/>
        <v/>
      </c>
    </row>
    <row r="12256" spans="13:17">
      <c r="M12256" s="3" t="str">
        <f>IFERROR(INDEX('SINIF GÜNLER'!$A:$C,MATCH('VERİ TABANI'!$D12256,'SINIF GÜNLER'!$B:$B,0),MATCH('VERİ TABANI'!$M$1,'SINIF GÜNLER'!$A$1:$C$1,0)),"")</f>
        <v/>
      </c>
      <c r="P12256" s="28" t="str">
        <f t="array" ref="P12256">IFERROR(SEARCH(ÖĞRETMEN,'VERİ TABANI'!G12256,1),"")</f>
        <v/>
      </c>
      <c r="Q12256" s="29" t="str">
        <f t="shared" si="322"/>
        <v/>
      </c>
    </row>
    <row r="12257" spans="13:17">
      <c r="M12257" s="3" t="str">
        <f>IFERROR(INDEX('SINIF GÜNLER'!$A:$C,MATCH('VERİ TABANI'!$D12257,'SINIF GÜNLER'!$B:$B,0),MATCH('VERİ TABANI'!$M$1,'SINIF GÜNLER'!$A$1:$C$1,0)),"")</f>
        <v/>
      </c>
      <c r="P12257" s="28" t="str">
        <f t="array" ref="P12257">IFERROR(SEARCH(ÖĞRETMEN,'VERİ TABANI'!G12257,1),"")</f>
        <v/>
      </c>
      <c r="Q12257" s="29" t="str">
        <f t="shared" si="322"/>
        <v/>
      </c>
    </row>
    <row r="12258" spans="13:17">
      <c r="M12258" s="3" t="str">
        <f>IFERROR(INDEX('SINIF GÜNLER'!$A:$C,MATCH('VERİ TABANI'!$D12258,'SINIF GÜNLER'!$B:$B,0),MATCH('VERİ TABANI'!$M$1,'SINIF GÜNLER'!$A$1:$C$1,0)),"")</f>
        <v/>
      </c>
      <c r="P12258" s="28" t="str">
        <f t="array" ref="P12258">IFERROR(SEARCH(ÖĞRETMEN,'VERİ TABANI'!G12258,1),"")</f>
        <v/>
      </c>
      <c r="Q12258" s="29" t="str">
        <f t="shared" si="322"/>
        <v/>
      </c>
    </row>
    <row r="12259" spans="13:17">
      <c r="M12259" s="3" t="str">
        <f>IFERROR(INDEX('SINIF GÜNLER'!$A:$C,MATCH('VERİ TABANI'!$D12259,'SINIF GÜNLER'!$B:$B,0),MATCH('VERİ TABANI'!$M$1,'SINIF GÜNLER'!$A$1:$C$1,0)),"")</f>
        <v/>
      </c>
      <c r="P12259" s="28" t="str">
        <f t="array" ref="P12259">IFERROR(SEARCH(ÖĞRETMEN,'VERİ TABANI'!G12259,1),"")</f>
        <v/>
      </c>
      <c r="Q12259" s="29" t="str">
        <f t="shared" si="322"/>
        <v/>
      </c>
    </row>
    <row r="12260" spans="13:17">
      <c r="M12260" s="3" t="str">
        <f>IFERROR(INDEX('SINIF GÜNLER'!$A:$C,MATCH('VERİ TABANI'!$D12260,'SINIF GÜNLER'!$B:$B,0),MATCH('VERİ TABANI'!$M$1,'SINIF GÜNLER'!$A$1:$C$1,0)),"")</f>
        <v/>
      </c>
      <c r="P12260" s="28" t="str">
        <f t="array" ref="P12260">IFERROR(SEARCH(ÖĞRETMEN,'VERİ TABANI'!G12260,1),"")</f>
        <v/>
      </c>
      <c r="Q12260" s="29" t="str">
        <f t="shared" si="322"/>
        <v/>
      </c>
    </row>
    <row r="12261" spans="13:17">
      <c r="M12261" s="3" t="str">
        <f>IFERROR(INDEX('SINIF GÜNLER'!$A:$C,MATCH('VERİ TABANI'!$D12261,'SINIF GÜNLER'!$B:$B,0),MATCH('VERİ TABANI'!$M$1,'SINIF GÜNLER'!$A$1:$C$1,0)),"")</f>
        <v/>
      </c>
      <c r="P12261" s="28" t="str">
        <f t="array" ref="P12261">IFERROR(SEARCH(ÖĞRETMEN,'VERİ TABANI'!G12261,1),"")</f>
        <v/>
      </c>
      <c r="Q12261" s="29" t="str">
        <f t="shared" si="322"/>
        <v/>
      </c>
    </row>
    <row r="12262" spans="13:17">
      <c r="M12262" s="3" t="str">
        <f>IFERROR(INDEX('SINIF GÜNLER'!$A:$C,MATCH('VERİ TABANI'!$D12262,'SINIF GÜNLER'!$B:$B,0),MATCH('VERİ TABANI'!$M$1,'SINIF GÜNLER'!$A$1:$C$1,0)),"")</f>
        <v/>
      </c>
      <c r="P12262" s="28" t="str">
        <f t="array" ref="P12262">IFERROR(SEARCH(ÖĞRETMEN,'VERİ TABANI'!G12262,1),"")</f>
        <v/>
      </c>
      <c r="Q12262" s="29" t="str">
        <f t="shared" si="322"/>
        <v/>
      </c>
    </row>
    <row r="12263" spans="13:17">
      <c r="M12263" s="3" t="str">
        <f>IFERROR(INDEX('SINIF GÜNLER'!$A:$C,MATCH('VERİ TABANI'!$D12263,'SINIF GÜNLER'!$B:$B,0),MATCH('VERİ TABANI'!$M$1,'SINIF GÜNLER'!$A$1:$C$1,0)),"")</f>
        <v/>
      </c>
      <c r="P12263" s="28" t="str">
        <f t="array" ref="P12263">IFERROR(SEARCH(ÖĞRETMEN,'VERİ TABANI'!G12263,1),"")</f>
        <v/>
      </c>
      <c r="Q12263" s="29" t="str">
        <f t="shared" si="322"/>
        <v/>
      </c>
    </row>
    <row r="12264" spans="13:17">
      <c r="M12264" s="3" t="str">
        <f>IFERROR(INDEX('SINIF GÜNLER'!$A:$C,MATCH('VERİ TABANI'!$D12264,'SINIF GÜNLER'!$B:$B,0),MATCH('VERİ TABANI'!$M$1,'SINIF GÜNLER'!$A$1:$C$1,0)),"")</f>
        <v/>
      </c>
      <c r="P12264" s="28" t="str">
        <f t="array" ref="P12264">IFERROR(SEARCH(ÖĞRETMEN,'VERİ TABANI'!G12264,1),"")</f>
        <v/>
      </c>
      <c r="Q12264" s="29" t="str">
        <f t="shared" si="322"/>
        <v/>
      </c>
    </row>
    <row r="12265" spans="13:17">
      <c r="M12265" s="3" t="str">
        <f>IFERROR(INDEX('SINIF GÜNLER'!$A:$C,MATCH('VERİ TABANI'!$D12265,'SINIF GÜNLER'!$B:$B,0),MATCH('VERİ TABANI'!$M$1,'SINIF GÜNLER'!$A$1:$C$1,0)),"")</f>
        <v/>
      </c>
      <c r="P12265" s="28" t="str">
        <f t="array" ref="P12265">IFERROR(SEARCH(ÖĞRETMEN,'VERİ TABANI'!G12265,1),"")</f>
        <v/>
      </c>
      <c r="Q12265" s="29" t="str">
        <f t="shared" si="322"/>
        <v/>
      </c>
    </row>
    <row r="12266" spans="13:17">
      <c r="M12266" s="3" t="str">
        <f>IFERROR(INDEX('SINIF GÜNLER'!$A:$C,MATCH('VERİ TABANI'!$D12266,'SINIF GÜNLER'!$B:$B,0),MATCH('VERİ TABANI'!$M$1,'SINIF GÜNLER'!$A$1:$C$1,0)),"")</f>
        <v/>
      </c>
      <c r="P12266" s="28" t="str">
        <f t="array" ref="P12266">IFERROR(SEARCH(ÖĞRETMEN,'VERİ TABANI'!G12266,1),"")</f>
        <v/>
      </c>
      <c r="Q12266" s="29" t="str">
        <f t="shared" si="322"/>
        <v/>
      </c>
    </row>
    <row r="12267" spans="13:17">
      <c r="M12267" s="3" t="str">
        <f>IFERROR(INDEX('SINIF GÜNLER'!$A:$C,MATCH('VERİ TABANI'!$D12267,'SINIF GÜNLER'!$B:$B,0),MATCH('VERİ TABANI'!$M$1,'SINIF GÜNLER'!$A$1:$C$1,0)),"")</f>
        <v/>
      </c>
      <c r="P12267" s="28" t="str">
        <f t="array" ref="P12267">IFERROR(SEARCH(ÖĞRETMEN,'VERİ TABANI'!G12267,1),"")</f>
        <v/>
      </c>
      <c r="Q12267" s="29" t="str">
        <f t="shared" si="322"/>
        <v/>
      </c>
    </row>
    <row r="12268" spans="13:17">
      <c r="M12268" s="3" t="str">
        <f>IFERROR(INDEX('SINIF GÜNLER'!$A:$C,MATCH('VERİ TABANI'!$D12268,'SINIF GÜNLER'!$B:$B,0),MATCH('VERİ TABANI'!$M$1,'SINIF GÜNLER'!$A$1:$C$1,0)),"")</f>
        <v/>
      </c>
      <c r="P12268" s="28" t="str">
        <f t="array" ref="P12268">IFERROR(SEARCH(ÖĞRETMEN,'VERİ TABANI'!G12268,1),"")</f>
        <v/>
      </c>
      <c r="Q12268" s="29" t="str">
        <f t="shared" si="322"/>
        <v/>
      </c>
    </row>
    <row r="12269" spans="13:17">
      <c r="M12269" s="3" t="str">
        <f>IFERROR(INDEX('SINIF GÜNLER'!$A:$C,MATCH('VERİ TABANI'!$D12269,'SINIF GÜNLER'!$B:$B,0),MATCH('VERİ TABANI'!$M$1,'SINIF GÜNLER'!$A$1:$C$1,0)),"")</f>
        <v/>
      </c>
      <c r="P12269" s="28" t="str">
        <f t="array" ref="P12269">IFERROR(SEARCH(ÖĞRETMEN,'VERİ TABANI'!G12269,1),"")</f>
        <v/>
      </c>
      <c r="Q12269" s="29" t="str">
        <f t="shared" si="322"/>
        <v/>
      </c>
    </row>
    <row r="12270" spans="13:17">
      <c r="M12270" s="3" t="str">
        <f>IFERROR(INDEX('SINIF GÜNLER'!$A:$C,MATCH('VERİ TABANI'!$D12270,'SINIF GÜNLER'!$B:$B,0),MATCH('VERİ TABANI'!$M$1,'SINIF GÜNLER'!$A$1:$C$1,0)),"")</f>
        <v/>
      </c>
      <c r="P12270" s="28" t="str">
        <f t="array" ref="P12270">IFERROR(SEARCH(ÖĞRETMEN,'VERİ TABANI'!G12270,1),"")</f>
        <v/>
      </c>
      <c r="Q12270" s="29" t="str">
        <f t="shared" si="322"/>
        <v/>
      </c>
    </row>
    <row r="12271" spans="13:17">
      <c r="M12271" s="3" t="str">
        <f>IFERROR(INDEX('SINIF GÜNLER'!$A:$C,MATCH('VERİ TABANI'!$D12271,'SINIF GÜNLER'!$B:$B,0),MATCH('VERİ TABANI'!$M$1,'SINIF GÜNLER'!$A$1:$C$1,0)),"")</f>
        <v/>
      </c>
      <c r="P12271" s="28" t="str">
        <f t="array" ref="P12271">IFERROR(SEARCH(ÖĞRETMEN,'VERİ TABANI'!G12271,1),"")</f>
        <v/>
      </c>
      <c r="Q12271" s="29" t="str">
        <f t="shared" si="322"/>
        <v/>
      </c>
    </row>
    <row r="12272" spans="13:17">
      <c r="M12272" s="3" t="str">
        <f>IFERROR(INDEX('SINIF GÜNLER'!$A:$C,MATCH('VERİ TABANI'!$D12272,'SINIF GÜNLER'!$B:$B,0),MATCH('VERİ TABANI'!$M$1,'SINIF GÜNLER'!$A$1:$C$1,0)),"")</f>
        <v/>
      </c>
      <c r="P12272" s="28" t="str">
        <f t="array" ref="P12272">IFERROR(SEARCH(ÖĞRETMEN,'VERİ TABANI'!G12272,1),"")</f>
        <v/>
      </c>
      <c r="Q12272" s="29" t="str">
        <f t="shared" si="322"/>
        <v/>
      </c>
    </row>
    <row r="12273" spans="13:17">
      <c r="M12273" s="3" t="str">
        <f>IFERROR(INDEX('SINIF GÜNLER'!$A:$C,MATCH('VERİ TABANI'!$D12273,'SINIF GÜNLER'!$B:$B,0),MATCH('VERİ TABANI'!$M$1,'SINIF GÜNLER'!$A$1:$C$1,0)),"")</f>
        <v/>
      </c>
      <c r="P12273" s="28" t="str">
        <f t="array" ref="P12273">IFERROR(SEARCH(ÖĞRETMEN,'VERİ TABANI'!G12273,1),"")</f>
        <v/>
      </c>
      <c r="Q12273" s="29" t="str">
        <f t="shared" si="322"/>
        <v/>
      </c>
    </row>
    <row r="12274" spans="13:17">
      <c r="M12274" s="3" t="str">
        <f>IFERROR(INDEX('SINIF GÜNLER'!$A:$C,MATCH('VERİ TABANI'!$D12274,'SINIF GÜNLER'!$B:$B,0),MATCH('VERİ TABANI'!$M$1,'SINIF GÜNLER'!$A$1:$C$1,0)),"")</f>
        <v/>
      </c>
      <c r="P12274" s="28" t="str">
        <f t="array" ref="P12274">IFERROR(SEARCH(ÖĞRETMEN,'VERİ TABANI'!G12274,1),"")</f>
        <v/>
      </c>
      <c r="Q12274" s="29" t="str">
        <f t="shared" si="322"/>
        <v/>
      </c>
    </row>
    <row r="12275" spans="13:17">
      <c r="M12275" s="3" t="str">
        <f>IFERROR(INDEX('SINIF GÜNLER'!$A:$C,MATCH('VERİ TABANI'!$D12275,'SINIF GÜNLER'!$B:$B,0),MATCH('VERİ TABANI'!$M$1,'SINIF GÜNLER'!$A$1:$C$1,0)),"")</f>
        <v/>
      </c>
      <c r="P12275" s="28" t="str">
        <f t="array" ref="P12275">IFERROR(SEARCH(ÖĞRETMEN,'VERİ TABANI'!G12275,1),"")</f>
        <v/>
      </c>
      <c r="Q12275" s="29" t="str">
        <f t="shared" si="322"/>
        <v/>
      </c>
    </row>
    <row r="12276" spans="13:17">
      <c r="M12276" s="3" t="str">
        <f>IFERROR(INDEX('SINIF GÜNLER'!$A:$C,MATCH('VERİ TABANI'!$D12276,'SINIF GÜNLER'!$B:$B,0),MATCH('VERİ TABANI'!$M$1,'SINIF GÜNLER'!$A$1:$C$1,0)),"")</f>
        <v/>
      </c>
      <c r="P12276" s="28" t="str">
        <f t="array" ref="P12276">IFERROR(SEARCH(ÖĞRETMEN,'VERİ TABANI'!G12276,1),"")</f>
        <v/>
      </c>
      <c r="Q12276" s="29" t="str">
        <f t="shared" si="322"/>
        <v/>
      </c>
    </row>
    <row r="12277" spans="13:17">
      <c r="M12277" s="3" t="str">
        <f>IFERROR(INDEX('SINIF GÜNLER'!$A:$C,MATCH('VERİ TABANI'!$D12277,'SINIF GÜNLER'!$B:$B,0),MATCH('VERİ TABANI'!$M$1,'SINIF GÜNLER'!$A$1:$C$1,0)),"")</f>
        <v/>
      </c>
      <c r="P12277" s="28" t="str">
        <f t="array" ref="P12277">IFERROR(SEARCH(ÖĞRETMEN,'VERİ TABANI'!G12277,1),"")</f>
        <v/>
      </c>
      <c r="Q12277" s="29" t="str">
        <f t="shared" si="322"/>
        <v/>
      </c>
    </row>
    <row r="12278" spans="13:17">
      <c r="M12278" s="3" t="str">
        <f>IFERROR(INDEX('SINIF GÜNLER'!$A:$C,MATCH('VERİ TABANI'!$D12278,'SINIF GÜNLER'!$B:$B,0),MATCH('VERİ TABANI'!$M$1,'SINIF GÜNLER'!$A$1:$C$1,0)),"")</f>
        <v/>
      </c>
      <c r="P12278" s="28" t="str">
        <f t="array" ref="P12278">IFERROR(SEARCH(ÖĞRETMEN,'VERİ TABANI'!G12278,1),"")</f>
        <v/>
      </c>
      <c r="Q12278" s="29" t="str">
        <f t="shared" si="322"/>
        <v/>
      </c>
    </row>
    <row r="12279" spans="13:17">
      <c r="M12279" s="3" t="str">
        <f>IFERROR(INDEX('SINIF GÜNLER'!$A:$C,MATCH('VERİ TABANI'!$D12279,'SINIF GÜNLER'!$B:$B,0),MATCH('VERİ TABANI'!$M$1,'SINIF GÜNLER'!$A$1:$C$1,0)),"")</f>
        <v/>
      </c>
      <c r="P12279" s="28" t="str">
        <f t="array" ref="P12279">IFERROR(SEARCH(ÖĞRETMEN,'VERİ TABANI'!G12279,1),"")</f>
        <v/>
      </c>
      <c r="Q12279" s="29" t="str">
        <f t="shared" si="322"/>
        <v/>
      </c>
    </row>
    <row r="12280" spans="13:17">
      <c r="M12280" s="3" t="str">
        <f>IFERROR(INDEX('SINIF GÜNLER'!$A:$C,MATCH('VERİ TABANI'!$D12280,'SINIF GÜNLER'!$B:$B,0),MATCH('VERİ TABANI'!$M$1,'SINIF GÜNLER'!$A$1:$C$1,0)),"")</f>
        <v/>
      </c>
      <c r="P12280" s="28" t="str">
        <f t="array" ref="P12280">IFERROR(SEARCH(ÖĞRETMEN,'VERİ TABANI'!G12280,1),"")</f>
        <v/>
      </c>
      <c r="Q12280" s="29" t="str">
        <f t="shared" si="322"/>
        <v/>
      </c>
    </row>
    <row r="12281" spans="13:17">
      <c r="M12281" s="3" t="str">
        <f>IFERROR(INDEX('SINIF GÜNLER'!$A:$C,MATCH('VERİ TABANI'!$D12281,'SINIF GÜNLER'!$B:$B,0),MATCH('VERİ TABANI'!$M$1,'SINIF GÜNLER'!$A$1:$C$1,0)),"")</f>
        <v/>
      </c>
      <c r="P12281" s="28" t="str">
        <f t="array" ref="P12281">IFERROR(SEARCH(ÖĞRETMEN,'VERİ TABANI'!G12281,1),"")</f>
        <v/>
      </c>
      <c r="Q12281" s="29" t="str">
        <f t="shared" si="322"/>
        <v/>
      </c>
    </row>
    <row r="12282" spans="13:17">
      <c r="M12282" s="3" t="str">
        <f>IFERROR(INDEX('SINIF GÜNLER'!$A:$C,MATCH('VERİ TABANI'!$D12282,'SINIF GÜNLER'!$B:$B,0),MATCH('VERİ TABANI'!$M$1,'SINIF GÜNLER'!$A$1:$C$1,0)),"")</f>
        <v/>
      </c>
      <c r="P12282" s="28" t="str">
        <f t="array" ref="P12282">IFERROR(SEARCH(ÖĞRETMEN,'VERİ TABANI'!G12282,1),"")</f>
        <v/>
      </c>
      <c r="Q12282" s="29" t="str">
        <f t="shared" si="322"/>
        <v/>
      </c>
    </row>
    <row r="12283" spans="13:17">
      <c r="M12283" s="3" t="str">
        <f>IFERROR(INDEX('SINIF GÜNLER'!$A:$C,MATCH('VERİ TABANI'!$D12283,'SINIF GÜNLER'!$B:$B,0),MATCH('VERİ TABANI'!$M$1,'SINIF GÜNLER'!$A$1:$C$1,0)),"")</f>
        <v/>
      </c>
      <c r="P12283" s="28" t="str">
        <f t="array" ref="P12283">IFERROR(SEARCH(ÖĞRETMEN,'VERİ TABANI'!G12283,1),"")</f>
        <v/>
      </c>
      <c r="Q12283" s="29" t="str">
        <f t="shared" si="322"/>
        <v/>
      </c>
    </row>
    <row r="12284" spans="13:17">
      <c r="M12284" s="3" t="str">
        <f>IFERROR(INDEX('SINIF GÜNLER'!$A:$C,MATCH('VERİ TABANI'!$D12284,'SINIF GÜNLER'!$B:$B,0),MATCH('VERİ TABANI'!$M$1,'SINIF GÜNLER'!$A$1:$C$1,0)),"")</f>
        <v/>
      </c>
      <c r="P12284" s="28" t="str">
        <f t="array" ref="P12284">IFERROR(SEARCH(ÖĞRETMEN,'VERİ TABANI'!G12284,1),"")</f>
        <v/>
      </c>
      <c r="Q12284" s="29" t="str">
        <f t="shared" si="322"/>
        <v/>
      </c>
    </row>
    <row r="12285" spans="13:17">
      <c r="M12285" s="3" t="str">
        <f>IFERROR(INDEX('SINIF GÜNLER'!$A:$C,MATCH('VERİ TABANI'!$D12285,'SINIF GÜNLER'!$B:$B,0),MATCH('VERİ TABANI'!$M$1,'SINIF GÜNLER'!$A$1:$C$1,0)),"")</f>
        <v/>
      </c>
      <c r="P12285" s="28" t="str">
        <f t="array" ref="P12285">IFERROR(SEARCH(ÖĞRETMEN,'VERİ TABANI'!G12285,1),"")</f>
        <v/>
      </c>
      <c r="Q12285" s="29" t="str">
        <f t="shared" si="322"/>
        <v/>
      </c>
    </row>
    <row r="12286" spans="13:17">
      <c r="M12286" s="3" t="str">
        <f>IFERROR(INDEX('SINIF GÜNLER'!$A:$C,MATCH('VERİ TABANI'!$D12286,'SINIF GÜNLER'!$B:$B,0),MATCH('VERİ TABANI'!$M$1,'SINIF GÜNLER'!$A$1:$C$1,0)),"")</f>
        <v/>
      </c>
      <c r="P12286" s="28" t="str">
        <f t="array" ref="P12286">IFERROR(SEARCH(ÖĞRETMEN,'VERİ TABANI'!G12286,1),"")</f>
        <v/>
      </c>
      <c r="Q12286" s="29" t="str">
        <f t="shared" si="322"/>
        <v/>
      </c>
    </row>
    <row r="12287" spans="13:17">
      <c r="M12287" s="3" t="str">
        <f>IFERROR(INDEX('SINIF GÜNLER'!$A:$C,MATCH('VERİ TABANI'!$D12287,'SINIF GÜNLER'!$B:$B,0),MATCH('VERİ TABANI'!$M$1,'SINIF GÜNLER'!$A$1:$C$1,0)),"")</f>
        <v/>
      </c>
      <c r="P12287" s="28" t="str">
        <f t="array" ref="P12287">IFERROR(SEARCH(ÖĞRETMEN,'VERİ TABANI'!G12287,1),"")</f>
        <v/>
      </c>
      <c r="Q12287" s="29" t="str">
        <f t="shared" si="322"/>
        <v/>
      </c>
    </row>
    <row r="12288" spans="13:17">
      <c r="M12288" s="3" t="str">
        <f>IFERROR(INDEX('SINIF GÜNLER'!$A:$C,MATCH('VERİ TABANI'!$D12288,'SINIF GÜNLER'!$B:$B,0),MATCH('VERİ TABANI'!$M$1,'SINIF GÜNLER'!$A$1:$C$1,0)),"")</f>
        <v/>
      </c>
      <c r="P12288" s="28" t="str">
        <f t="array" ref="P12288">IFERROR(SEARCH(ÖĞRETMEN,'VERİ TABANI'!G12288,1),"")</f>
        <v/>
      </c>
      <c r="Q12288" s="29" t="str">
        <f t="shared" si="322"/>
        <v/>
      </c>
    </row>
    <row r="12289" spans="13:17">
      <c r="M12289" s="3" t="str">
        <f>IFERROR(INDEX('SINIF GÜNLER'!$A:$C,MATCH('VERİ TABANI'!$D12289,'SINIF GÜNLER'!$B:$B,0),MATCH('VERİ TABANI'!$M$1,'SINIF GÜNLER'!$A$1:$C$1,0)),"")</f>
        <v/>
      </c>
      <c r="P12289" s="28" t="str">
        <f t="array" ref="P12289">IFERROR(SEARCH(ÖĞRETMEN,'VERİ TABANI'!G12289,1),"")</f>
        <v/>
      </c>
      <c r="Q12289" s="29" t="str">
        <f t="shared" si="322"/>
        <v/>
      </c>
    </row>
    <row r="12290" spans="13:17">
      <c r="M12290" s="3" t="str">
        <f>IFERROR(INDEX('SINIF GÜNLER'!$A:$C,MATCH('VERİ TABANI'!$D12290,'SINIF GÜNLER'!$B:$B,0),MATCH('VERİ TABANI'!$M$1,'SINIF GÜNLER'!$A$1:$C$1,0)),"")</f>
        <v/>
      </c>
      <c r="P12290" s="28" t="str">
        <f t="array" ref="P12290">IFERROR(SEARCH(ÖĞRETMEN,'VERİ TABANI'!G12290,1),"")</f>
        <v/>
      </c>
      <c r="Q12290" s="29" t="str">
        <f t="shared" si="322"/>
        <v/>
      </c>
    </row>
    <row r="12291" spans="13:17">
      <c r="M12291" s="3" t="str">
        <f>IFERROR(INDEX('SINIF GÜNLER'!$A:$C,MATCH('VERİ TABANI'!$D12291,'SINIF GÜNLER'!$B:$B,0),MATCH('VERİ TABANI'!$M$1,'SINIF GÜNLER'!$A$1:$C$1,0)),"")</f>
        <v/>
      </c>
      <c r="P12291" s="28" t="str">
        <f t="array" ref="P12291">IFERROR(SEARCH(ÖĞRETMEN,'VERİ TABANI'!G12291,1),"")</f>
        <v/>
      </c>
      <c r="Q12291" s="29" t="str">
        <f t="shared" si="322"/>
        <v/>
      </c>
    </row>
    <row r="12292" spans="13:17">
      <c r="M12292" s="3" t="str">
        <f>IFERROR(INDEX('SINIF GÜNLER'!$A:$C,MATCH('VERİ TABANI'!$D12292,'SINIF GÜNLER'!$B:$B,0),MATCH('VERİ TABANI'!$M$1,'SINIF GÜNLER'!$A$1:$C$1,0)),"")</f>
        <v/>
      </c>
      <c r="P12292" s="28" t="str">
        <f t="array" ref="P12292">IFERROR(SEARCH(ÖĞRETMEN,'VERİ TABANI'!G12292,1),"")</f>
        <v/>
      </c>
      <c r="Q12292" s="29" t="str">
        <f t="shared" si="322"/>
        <v/>
      </c>
    </row>
    <row r="12293" spans="13:17">
      <c r="M12293" s="3" t="str">
        <f>IFERROR(INDEX('SINIF GÜNLER'!$A:$C,MATCH('VERİ TABANI'!$D12293,'SINIF GÜNLER'!$B:$B,0),MATCH('VERİ TABANI'!$M$1,'SINIF GÜNLER'!$A$1:$C$1,0)),"")</f>
        <v/>
      </c>
      <c r="P12293" s="28" t="str">
        <f t="array" ref="P12293">IFERROR(SEARCH(ÖĞRETMEN,'VERİ TABANI'!G12293,1),"")</f>
        <v/>
      </c>
      <c r="Q12293" s="29" t="str">
        <f t="shared" si="322"/>
        <v/>
      </c>
    </row>
    <row r="12294" spans="13:17">
      <c r="M12294" s="3" t="str">
        <f>IFERROR(INDEX('SINIF GÜNLER'!$A:$C,MATCH('VERİ TABANI'!$D12294,'SINIF GÜNLER'!$B:$B,0),MATCH('VERİ TABANI'!$M$1,'SINIF GÜNLER'!$A$1:$C$1,0)),"")</f>
        <v/>
      </c>
      <c r="P12294" s="28" t="str">
        <f t="array" ref="P12294">IFERROR(SEARCH(ÖĞRETMEN,'VERİ TABANI'!G12294,1),"")</f>
        <v/>
      </c>
      <c r="Q12294" s="29" t="str">
        <f t="shared" si="322"/>
        <v/>
      </c>
    </row>
    <row r="12295" spans="13:17">
      <c r="M12295" s="3" t="str">
        <f>IFERROR(INDEX('SINIF GÜNLER'!$A:$C,MATCH('VERİ TABANI'!$D12295,'SINIF GÜNLER'!$B:$B,0),MATCH('VERİ TABANI'!$M$1,'SINIF GÜNLER'!$A$1:$C$1,0)),"")</f>
        <v/>
      </c>
      <c r="P12295" s="28" t="str">
        <f t="array" ref="P12295">IFERROR(SEARCH(ÖĞRETMEN,'VERİ TABANI'!G12295,1),"")</f>
        <v/>
      </c>
      <c r="Q12295" s="29" t="str">
        <f t="shared" si="322"/>
        <v/>
      </c>
    </row>
    <row r="12296" spans="13:17">
      <c r="M12296" s="3" t="str">
        <f>IFERROR(INDEX('SINIF GÜNLER'!$A:$C,MATCH('VERİ TABANI'!$D12296,'SINIF GÜNLER'!$B:$B,0),MATCH('VERİ TABANI'!$M$1,'SINIF GÜNLER'!$A$1:$C$1,0)),"")</f>
        <v/>
      </c>
      <c r="P12296" s="28" t="str">
        <f t="array" ref="P12296">IFERROR(SEARCH(ÖĞRETMEN,'VERİ TABANI'!G12296,1),"")</f>
        <v/>
      </c>
      <c r="Q12296" s="29" t="str">
        <f t="shared" ref="Q12296:Q12359" si="323">IF(P12296="","",ROW())</f>
        <v/>
      </c>
    </row>
    <row r="12297" spans="13:17">
      <c r="M12297" s="3" t="str">
        <f>IFERROR(INDEX('SINIF GÜNLER'!$A:$C,MATCH('VERİ TABANI'!$D12297,'SINIF GÜNLER'!$B:$B,0),MATCH('VERİ TABANI'!$M$1,'SINIF GÜNLER'!$A$1:$C$1,0)),"")</f>
        <v/>
      </c>
      <c r="P12297" s="28" t="str">
        <f t="array" ref="P12297">IFERROR(SEARCH(ÖĞRETMEN,'VERİ TABANI'!G12297,1),"")</f>
        <v/>
      </c>
      <c r="Q12297" s="29" t="str">
        <f t="shared" si="323"/>
        <v/>
      </c>
    </row>
    <row r="12298" spans="13:17">
      <c r="M12298" s="3" t="str">
        <f>IFERROR(INDEX('SINIF GÜNLER'!$A:$C,MATCH('VERİ TABANI'!$D12298,'SINIF GÜNLER'!$B:$B,0),MATCH('VERİ TABANI'!$M$1,'SINIF GÜNLER'!$A$1:$C$1,0)),"")</f>
        <v/>
      </c>
      <c r="P12298" s="28" t="str">
        <f t="array" ref="P12298">IFERROR(SEARCH(ÖĞRETMEN,'VERİ TABANI'!G12298,1),"")</f>
        <v/>
      </c>
      <c r="Q12298" s="29" t="str">
        <f t="shared" si="323"/>
        <v/>
      </c>
    </row>
    <row r="12299" spans="13:17">
      <c r="M12299" s="3" t="str">
        <f>IFERROR(INDEX('SINIF GÜNLER'!$A:$C,MATCH('VERİ TABANI'!$D12299,'SINIF GÜNLER'!$B:$B,0),MATCH('VERİ TABANI'!$M$1,'SINIF GÜNLER'!$A$1:$C$1,0)),"")</f>
        <v/>
      </c>
      <c r="P12299" s="28" t="str">
        <f t="array" ref="P12299">IFERROR(SEARCH(ÖĞRETMEN,'VERİ TABANI'!G12299,1),"")</f>
        <v/>
      </c>
      <c r="Q12299" s="29" t="str">
        <f t="shared" si="323"/>
        <v/>
      </c>
    </row>
    <row r="12300" spans="13:17">
      <c r="M12300" s="3" t="str">
        <f>IFERROR(INDEX('SINIF GÜNLER'!$A:$C,MATCH('VERİ TABANI'!$D12300,'SINIF GÜNLER'!$B:$B,0),MATCH('VERİ TABANI'!$M$1,'SINIF GÜNLER'!$A$1:$C$1,0)),"")</f>
        <v/>
      </c>
      <c r="P12300" s="28" t="str">
        <f t="array" ref="P12300">IFERROR(SEARCH(ÖĞRETMEN,'VERİ TABANI'!G12300,1),"")</f>
        <v/>
      </c>
      <c r="Q12300" s="29" t="str">
        <f t="shared" si="323"/>
        <v/>
      </c>
    </row>
    <row r="12301" spans="13:17">
      <c r="M12301" s="3" t="str">
        <f>IFERROR(INDEX('SINIF GÜNLER'!$A:$C,MATCH('VERİ TABANI'!$D12301,'SINIF GÜNLER'!$B:$B,0),MATCH('VERİ TABANI'!$M$1,'SINIF GÜNLER'!$A$1:$C$1,0)),"")</f>
        <v/>
      </c>
      <c r="P12301" s="28" t="str">
        <f t="array" ref="P12301">IFERROR(SEARCH(ÖĞRETMEN,'VERİ TABANI'!G12301,1),"")</f>
        <v/>
      </c>
      <c r="Q12301" s="29" t="str">
        <f t="shared" si="323"/>
        <v/>
      </c>
    </row>
    <row r="12302" spans="13:17">
      <c r="M12302" s="3" t="str">
        <f>IFERROR(INDEX('SINIF GÜNLER'!$A:$C,MATCH('VERİ TABANI'!$D12302,'SINIF GÜNLER'!$B:$B,0),MATCH('VERİ TABANI'!$M$1,'SINIF GÜNLER'!$A$1:$C$1,0)),"")</f>
        <v/>
      </c>
      <c r="P12302" s="28" t="str">
        <f t="array" ref="P12302">IFERROR(SEARCH(ÖĞRETMEN,'VERİ TABANI'!G12302,1),"")</f>
        <v/>
      </c>
      <c r="Q12302" s="29" t="str">
        <f t="shared" si="323"/>
        <v/>
      </c>
    </row>
    <row r="12303" spans="13:17">
      <c r="M12303" s="3" t="str">
        <f>IFERROR(INDEX('SINIF GÜNLER'!$A:$C,MATCH('VERİ TABANI'!$D12303,'SINIF GÜNLER'!$B:$B,0),MATCH('VERİ TABANI'!$M$1,'SINIF GÜNLER'!$A$1:$C$1,0)),"")</f>
        <v/>
      </c>
      <c r="P12303" s="28" t="str">
        <f t="array" ref="P12303">IFERROR(SEARCH(ÖĞRETMEN,'VERİ TABANI'!G12303,1),"")</f>
        <v/>
      </c>
      <c r="Q12303" s="29" t="str">
        <f t="shared" si="323"/>
        <v/>
      </c>
    </row>
    <row r="12304" spans="13:17">
      <c r="M12304" s="3" t="str">
        <f>IFERROR(INDEX('SINIF GÜNLER'!$A:$C,MATCH('VERİ TABANI'!$D12304,'SINIF GÜNLER'!$B:$B,0),MATCH('VERİ TABANI'!$M$1,'SINIF GÜNLER'!$A$1:$C$1,0)),"")</f>
        <v/>
      </c>
      <c r="P12304" s="28" t="str">
        <f t="array" ref="P12304">IFERROR(SEARCH(ÖĞRETMEN,'VERİ TABANI'!G12304,1),"")</f>
        <v/>
      </c>
      <c r="Q12304" s="29" t="str">
        <f t="shared" si="323"/>
        <v/>
      </c>
    </row>
    <row r="12305" spans="13:17">
      <c r="M12305" s="3" t="str">
        <f>IFERROR(INDEX('SINIF GÜNLER'!$A:$C,MATCH('VERİ TABANI'!$D12305,'SINIF GÜNLER'!$B:$B,0),MATCH('VERİ TABANI'!$M$1,'SINIF GÜNLER'!$A$1:$C$1,0)),"")</f>
        <v/>
      </c>
      <c r="P12305" s="28" t="str">
        <f t="array" ref="P12305">IFERROR(SEARCH(ÖĞRETMEN,'VERİ TABANI'!G12305,1),"")</f>
        <v/>
      </c>
      <c r="Q12305" s="29" t="str">
        <f t="shared" si="323"/>
        <v/>
      </c>
    </row>
    <row r="12306" spans="13:17">
      <c r="M12306" s="3" t="str">
        <f>IFERROR(INDEX('SINIF GÜNLER'!$A:$C,MATCH('VERİ TABANI'!$D12306,'SINIF GÜNLER'!$B:$B,0),MATCH('VERİ TABANI'!$M$1,'SINIF GÜNLER'!$A$1:$C$1,0)),"")</f>
        <v/>
      </c>
      <c r="P12306" s="28" t="str">
        <f t="array" ref="P12306">IFERROR(SEARCH(ÖĞRETMEN,'VERİ TABANI'!G12306,1),"")</f>
        <v/>
      </c>
      <c r="Q12306" s="29" t="str">
        <f t="shared" si="323"/>
        <v/>
      </c>
    </row>
    <row r="12307" spans="13:17">
      <c r="M12307" s="3" t="str">
        <f>IFERROR(INDEX('SINIF GÜNLER'!$A:$C,MATCH('VERİ TABANI'!$D12307,'SINIF GÜNLER'!$B:$B,0),MATCH('VERİ TABANI'!$M$1,'SINIF GÜNLER'!$A$1:$C$1,0)),"")</f>
        <v/>
      </c>
      <c r="P12307" s="28" t="str">
        <f t="array" ref="P12307">IFERROR(SEARCH(ÖĞRETMEN,'VERİ TABANI'!G12307,1),"")</f>
        <v/>
      </c>
      <c r="Q12307" s="29" t="str">
        <f t="shared" si="323"/>
        <v/>
      </c>
    </row>
    <row r="12308" spans="13:17">
      <c r="M12308" s="3" t="str">
        <f>IFERROR(INDEX('SINIF GÜNLER'!$A:$C,MATCH('VERİ TABANI'!$D12308,'SINIF GÜNLER'!$B:$B,0),MATCH('VERİ TABANI'!$M$1,'SINIF GÜNLER'!$A$1:$C$1,0)),"")</f>
        <v/>
      </c>
      <c r="P12308" s="28" t="str">
        <f t="array" ref="P12308">IFERROR(SEARCH(ÖĞRETMEN,'VERİ TABANI'!G12308,1),"")</f>
        <v/>
      </c>
      <c r="Q12308" s="29" t="str">
        <f t="shared" si="323"/>
        <v/>
      </c>
    </row>
    <row r="12309" spans="13:17">
      <c r="M12309" s="3" t="str">
        <f>IFERROR(INDEX('SINIF GÜNLER'!$A:$C,MATCH('VERİ TABANI'!$D12309,'SINIF GÜNLER'!$B:$B,0),MATCH('VERİ TABANI'!$M$1,'SINIF GÜNLER'!$A$1:$C$1,0)),"")</f>
        <v/>
      </c>
      <c r="P12309" s="28" t="str">
        <f t="array" ref="P12309">IFERROR(SEARCH(ÖĞRETMEN,'VERİ TABANI'!G12309,1),"")</f>
        <v/>
      </c>
      <c r="Q12309" s="29" t="str">
        <f t="shared" si="323"/>
        <v/>
      </c>
    </row>
    <row r="12310" spans="13:17">
      <c r="M12310" s="3" t="str">
        <f>IFERROR(INDEX('SINIF GÜNLER'!$A:$C,MATCH('VERİ TABANI'!$D12310,'SINIF GÜNLER'!$B:$B,0),MATCH('VERİ TABANI'!$M$1,'SINIF GÜNLER'!$A$1:$C$1,0)),"")</f>
        <v/>
      </c>
      <c r="P12310" s="28" t="str">
        <f t="array" ref="P12310">IFERROR(SEARCH(ÖĞRETMEN,'VERİ TABANI'!G12310,1),"")</f>
        <v/>
      </c>
      <c r="Q12310" s="29" t="str">
        <f t="shared" si="323"/>
        <v/>
      </c>
    </row>
    <row r="12311" spans="13:17">
      <c r="M12311" s="3" t="str">
        <f>IFERROR(INDEX('SINIF GÜNLER'!$A:$C,MATCH('VERİ TABANI'!$D12311,'SINIF GÜNLER'!$B:$B,0),MATCH('VERİ TABANI'!$M$1,'SINIF GÜNLER'!$A$1:$C$1,0)),"")</f>
        <v/>
      </c>
      <c r="P12311" s="28" t="str">
        <f t="array" ref="P12311">IFERROR(SEARCH(ÖĞRETMEN,'VERİ TABANI'!G12311,1),"")</f>
        <v/>
      </c>
      <c r="Q12311" s="29" t="str">
        <f t="shared" si="323"/>
        <v/>
      </c>
    </row>
    <row r="12312" spans="13:17">
      <c r="M12312" s="3" t="str">
        <f>IFERROR(INDEX('SINIF GÜNLER'!$A:$C,MATCH('VERİ TABANI'!$D12312,'SINIF GÜNLER'!$B:$B,0),MATCH('VERİ TABANI'!$M$1,'SINIF GÜNLER'!$A$1:$C$1,0)),"")</f>
        <v/>
      </c>
      <c r="P12312" s="28" t="str">
        <f t="array" ref="P12312">IFERROR(SEARCH(ÖĞRETMEN,'VERİ TABANI'!G12312,1),"")</f>
        <v/>
      </c>
      <c r="Q12312" s="29" t="str">
        <f t="shared" si="323"/>
        <v/>
      </c>
    </row>
    <row r="12313" spans="13:17">
      <c r="M12313" s="3" t="str">
        <f>IFERROR(INDEX('SINIF GÜNLER'!$A:$C,MATCH('VERİ TABANI'!$D12313,'SINIF GÜNLER'!$B:$B,0),MATCH('VERİ TABANI'!$M$1,'SINIF GÜNLER'!$A$1:$C$1,0)),"")</f>
        <v/>
      </c>
      <c r="P12313" s="28" t="str">
        <f t="array" ref="P12313">IFERROR(SEARCH(ÖĞRETMEN,'VERİ TABANI'!G12313,1),"")</f>
        <v/>
      </c>
      <c r="Q12313" s="29" t="str">
        <f t="shared" si="323"/>
        <v/>
      </c>
    </row>
    <row r="12314" spans="13:17">
      <c r="M12314" s="3" t="str">
        <f>IFERROR(INDEX('SINIF GÜNLER'!$A:$C,MATCH('VERİ TABANI'!$D12314,'SINIF GÜNLER'!$B:$B,0),MATCH('VERİ TABANI'!$M$1,'SINIF GÜNLER'!$A$1:$C$1,0)),"")</f>
        <v/>
      </c>
      <c r="P12314" s="28" t="str">
        <f t="array" ref="P12314">IFERROR(SEARCH(ÖĞRETMEN,'VERİ TABANI'!G12314,1),"")</f>
        <v/>
      </c>
      <c r="Q12314" s="29" t="str">
        <f t="shared" si="323"/>
        <v/>
      </c>
    </row>
    <row r="12315" spans="13:17">
      <c r="M12315" s="3" t="str">
        <f>IFERROR(INDEX('SINIF GÜNLER'!$A:$C,MATCH('VERİ TABANI'!$D12315,'SINIF GÜNLER'!$B:$B,0),MATCH('VERİ TABANI'!$M$1,'SINIF GÜNLER'!$A$1:$C$1,0)),"")</f>
        <v/>
      </c>
      <c r="P12315" s="28" t="str">
        <f t="array" ref="P12315">IFERROR(SEARCH(ÖĞRETMEN,'VERİ TABANI'!G12315,1),"")</f>
        <v/>
      </c>
      <c r="Q12315" s="29" t="str">
        <f t="shared" si="323"/>
        <v/>
      </c>
    </row>
    <row r="12316" spans="13:17">
      <c r="M12316" s="3" t="str">
        <f>IFERROR(INDEX('SINIF GÜNLER'!$A:$C,MATCH('VERİ TABANI'!$D12316,'SINIF GÜNLER'!$B:$B,0),MATCH('VERİ TABANI'!$M$1,'SINIF GÜNLER'!$A$1:$C$1,0)),"")</f>
        <v/>
      </c>
      <c r="P12316" s="28" t="str">
        <f t="array" ref="P12316">IFERROR(SEARCH(ÖĞRETMEN,'VERİ TABANI'!G12316,1),"")</f>
        <v/>
      </c>
      <c r="Q12316" s="29" t="str">
        <f t="shared" si="323"/>
        <v/>
      </c>
    </row>
    <row r="12317" spans="13:17">
      <c r="M12317" s="3" t="str">
        <f>IFERROR(INDEX('SINIF GÜNLER'!$A:$C,MATCH('VERİ TABANI'!$D12317,'SINIF GÜNLER'!$B:$B,0),MATCH('VERİ TABANI'!$M$1,'SINIF GÜNLER'!$A$1:$C$1,0)),"")</f>
        <v/>
      </c>
      <c r="P12317" s="28" t="str">
        <f t="array" ref="P12317">IFERROR(SEARCH(ÖĞRETMEN,'VERİ TABANI'!G12317,1),"")</f>
        <v/>
      </c>
      <c r="Q12317" s="29" t="str">
        <f t="shared" si="323"/>
        <v/>
      </c>
    </row>
    <row r="12318" spans="13:17">
      <c r="M12318" s="3" t="str">
        <f>IFERROR(INDEX('SINIF GÜNLER'!$A:$C,MATCH('VERİ TABANI'!$D12318,'SINIF GÜNLER'!$B:$B,0),MATCH('VERİ TABANI'!$M$1,'SINIF GÜNLER'!$A$1:$C$1,0)),"")</f>
        <v/>
      </c>
      <c r="P12318" s="28" t="str">
        <f t="array" ref="P12318">IFERROR(SEARCH(ÖĞRETMEN,'VERİ TABANI'!G12318,1),"")</f>
        <v/>
      </c>
      <c r="Q12318" s="29" t="str">
        <f t="shared" si="323"/>
        <v/>
      </c>
    </row>
    <row r="12319" spans="13:17">
      <c r="M12319" s="3" t="str">
        <f>IFERROR(INDEX('SINIF GÜNLER'!$A:$C,MATCH('VERİ TABANI'!$D12319,'SINIF GÜNLER'!$B:$B,0),MATCH('VERİ TABANI'!$M$1,'SINIF GÜNLER'!$A$1:$C$1,0)),"")</f>
        <v/>
      </c>
      <c r="P12319" s="28" t="str">
        <f t="array" ref="P12319">IFERROR(SEARCH(ÖĞRETMEN,'VERİ TABANI'!G12319,1),"")</f>
        <v/>
      </c>
      <c r="Q12319" s="29" t="str">
        <f t="shared" si="323"/>
        <v/>
      </c>
    </row>
    <row r="12320" spans="13:17">
      <c r="M12320" s="3" t="str">
        <f>IFERROR(INDEX('SINIF GÜNLER'!$A:$C,MATCH('VERİ TABANI'!$D12320,'SINIF GÜNLER'!$B:$B,0),MATCH('VERİ TABANI'!$M$1,'SINIF GÜNLER'!$A$1:$C$1,0)),"")</f>
        <v/>
      </c>
      <c r="P12320" s="28" t="str">
        <f t="array" ref="P12320">IFERROR(SEARCH(ÖĞRETMEN,'VERİ TABANI'!G12320,1),"")</f>
        <v/>
      </c>
      <c r="Q12320" s="29" t="str">
        <f t="shared" si="323"/>
        <v/>
      </c>
    </row>
    <row r="12321" spans="13:17">
      <c r="M12321" s="3" t="str">
        <f>IFERROR(INDEX('SINIF GÜNLER'!$A:$C,MATCH('VERİ TABANI'!$D12321,'SINIF GÜNLER'!$B:$B,0),MATCH('VERİ TABANI'!$M$1,'SINIF GÜNLER'!$A$1:$C$1,0)),"")</f>
        <v/>
      </c>
      <c r="P12321" s="28" t="str">
        <f t="array" ref="P12321">IFERROR(SEARCH(ÖĞRETMEN,'VERİ TABANI'!G12321,1),"")</f>
        <v/>
      </c>
      <c r="Q12321" s="29" t="str">
        <f t="shared" si="323"/>
        <v/>
      </c>
    </row>
    <row r="12322" spans="13:17">
      <c r="M12322" s="3" t="str">
        <f>IFERROR(INDEX('SINIF GÜNLER'!$A:$C,MATCH('VERİ TABANI'!$D12322,'SINIF GÜNLER'!$B:$B,0),MATCH('VERİ TABANI'!$M$1,'SINIF GÜNLER'!$A$1:$C$1,0)),"")</f>
        <v/>
      </c>
      <c r="P12322" s="28" t="str">
        <f t="array" ref="P12322">IFERROR(SEARCH(ÖĞRETMEN,'VERİ TABANI'!G12322,1),"")</f>
        <v/>
      </c>
      <c r="Q12322" s="29" t="str">
        <f t="shared" si="323"/>
        <v/>
      </c>
    </row>
    <row r="12323" spans="13:17">
      <c r="M12323" s="3" t="str">
        <f>IFERROR(INDEX('SINIF GÜNLER'!$A:$C,MATCH('VERİ TABANI'!$D12323,'SINIF GÜNLER'!$B:$B,0),MATCH('VERİ TABANI'!$M$1,'SINIF GÜNLER'!$A$1:$C$1,0)),"")</f>
        <v/>
      </c>
      <c r="P12323" s="28" t="str">
        <f t="array" ref="P12323">IFERROR(SEARCH(ÖĞRETMEN,'VERİ TABANI'!G12323,1),"")</f>
        <v/>
      </c>
      <c r="Q12323" s="29" t="str">
        <f t="shared" si="323"/>
        <v/>
      </c>
    </row>
    <row r="12324" spans="13:17">
      <c r="M12324" s="3" t="str">
        <f>IFERROR(INDEX('SINIF GÜNLER'!$A:$C,MATCH('VERİ TABANI'!$D12324,'SINIF GÜNLER'!$B:$B,0),MATCH('VERİ TABANI'!$M$1,'SINIF GÜNLER'!$A$1:$C$1,0)),"")</f>
        <v/>
      </c>
      <c r="P12324" s="28" t="str">
        <f t="array" ref="P12324">IFERROR(SEARCH(ÖĞRETMEN,'VERİ TABANI'!G12324,1),"")</f>
        <v/>
      </c>
      <c r="Q12324" s="29" t="str">
        <f t="shared" si="323"/>
        <v/>
      </c>
    </row>
    <row r="12325" spans="13:17">
      <c r="M12325" s="3" t="str">
        <f>IFERROR(INDEX('SINIF GÜNLER'!$A:$C,MATCH('VERİ TABANI'!$D12325,'SINIF GÜNLER'!$B:$B,0),MATCH('VERİ TABANI'!$M$1,'SINIF GÜNLER'!$A$1:$C$1,0)),"")</f>
        <v/>
      </c>
      <c r="P12325" s="28" t="str">
        <f t="array" ref="P12325">IFERROR(SEARCH(ÖĞRETMEN,'VERİ TABANI'!G12325,1),"")</f>
        <v/>
      </c>
      <c r="Q12325" s="29" t="str">
        <f t="shared" si="323"/>
        <v/>
      </c>
    </row>
    <row r="12326" spans="13:17">
      <c r="M12326" s="3" t="str">
        <f>IFERROR(INDEX('SINIF GÜNLER'!$A:$C,MATCH('VERİ TABANI'!$D12326,'SINIF GÜNLER'!$B:$B,0),MATCH('VERİ TABANI'!$M$1,'SINIF GÜNLER'!$A$1:$C$1,0)),"")</f>
        <v/>
      </c>
      <c r="P12326" s="28" t="str">
        <f t="array" ref="P12326">IFERROR(SEARCH(ÖĞRETMEN,'VERİ TABANI'!G12326,1),"")</f>
        <v/>
      </c>
      <c r="Q12326" s="29" t="str">
        <f t="shared" si="323"/>
        <v/>
      </c>
    </row>
    <row r="12327" spans="13:17">
      <c r="M12327" s="3" t="str">
        <f>IFERROR(INDEX('SINIF GÜNLER'!$A:$C,MATCH('VERİ TABANI'!$D12327,'SINIF GÜNLER'!$B:$B,0),MATCH('VERİ TABANI'!$M$1,'SINIF GÜNLER'!$A$1:$C$1,0)),"")</f>
        <v/>
      </c>
      <c r="P12327" s="28" t="str">
        <f t="array" ref="P12327">IFERROR(SEARCH(ÖĞRETMEN,'VERİ TABANI'!G12327,1),"")</f>
        <v/>
      </c>
      <c r="Q12327" s="29" t="str">
        <f t="shared" si="323"/>
        <v/>
      </c>
    </row>
    <row r="12328" spans="13:17">
      <c r="M12328" s="3" t="str">
        <f>IFERROR(INDEX('SINIF GÜNLER'!$A:$C,MATCH('VERİ TABANI'!$D12328,'SINIF GÜNLER'!$B:$B,0),MATCH('VERİ TABANI'!$M$1,'SINIF GÜNLER'!$A$1:$C$1,0)),"")</f>
        <v/>
      </c>
      <c r="P12328" s="28" t="str">
        <f t="array" ref="P12328">IFERROR(SEARCH(ÖĞRETMEN,'VERİ TABANI'!G12328,1),"")</f>
        <v/>
      </c>
      <c r="Q12328" s="29" t="str">
        <f t="shared" si="323"/>
        <v/>
      </c>
    </row>
    <row r="12329" spans="13:17">
      <c r="M12329" s="3" t="str">
        <f>IFERROR(INDEX('SINIF GÜNLER'!$A:$C,MATCH('VERİ TABANI'!$D12329,'SINIF GÜNLER'!$B:$B,0),MATCH('VERİ TABANI'!$M$1,'SINIF GÜNLER'!$A$1:$C$1,0)),"")</f>
        <v/>
      </c>
      <c r="P12329" s="28" t="str">
        <f t="array" ref="P12329">IFERROR(SEARCH(ÖĞRETMEN,'VERİ TABANI'!G12329,1),"")</f>
        <v/>
      </c>
      <c r="Q12329" s="29" t="str">
        <f t="shared" si="323"/>
        <v/>
      </c>
    </row>
    <row r="12330" spans="13:17">
      <c r="M12330" s="3" t="str">
        <f>IFERROR(INDEX('SINIF GÜNLER'!$A:$C,MATCH('VERİ TABANI'!$D12330,'SINIF GÜNLER'!$B:$B,0),MATCH('VERİ TABANI'!$M$1,'SINIF GÜNLER'!$A$1:$C$1,0)),"")</f>
        <v/>
      </c>
      <c r="P12330" s="28" t="str">
        <f t="array" ref="P12330">IFERROR(SEARCH(ÖĞRETMEN,'VERİ TABANI'!G12330,1),"")</f>
        <v/>
      </c>
      <c r="Q12330" s="29" t="str">
        <f t="shared" si="323"/>
        <v/>
      </c>
    </row>
    <row r="12331" spans="13:17">
      <c r="M12331" s="3" t="str">
        <f>IFERROR(INDEX('SINIF GÜNLER'!$A:$C,MATCH('VERİ TABANI'!$D12331,'SINIF GÜNLER'!$B:$B,0),MATCH('VERİ TABANI'!$M$1,'SINIF GÜNLER'!$A$1:$C$1,0)),"")</f>
        <v/>
      </c>
      <c r="P12331" s="28" t="str">
        <f t="array" ref="P12331">IFERROR(SEARCH(ÖĞRETMEN,'VERİ TABANI'!G12331,1),"")</f>
        <v/>
      </c>
      <c r="Q12331" s="29" t="str">
        <f t="shared" si="323"/>
        <v/>
      </c>
    </row>
    <row r="12332" spans="13:17">
      <c r="M12332" s="3" t="str">
        <f>IFERROR(INDEX('SINIF GÜNLER'!$A:$C,MATCH('VERİ TABANI'!$D12332,'SINIF GÜNLER'!$B:$B,0),MATCH('VERİ TABANI'!$M$1,'SINIF GÜNLER'!$A$1:$C$1,0)),"")</f>
        <v/>
      </c>
      <c r="P12332" s="28" t="str">
        <f t="array" ref="P12332">IFERROR(SEARCH(ÖĞRETMEN,'VERİ TABANI'!G12332,1),"")</f>
        <v/>
      </c>
      <c r="Q12332" s="29" t="str">
        <f t="shared" si="323"/>
        <v/>
      </c>
    </row>
    <row r="12333" spans="13:17">
      <c r="M12333" s="3" t="str">
        <f>IFERROR(INDEX('SINIF GÜNLER'!$A:$C,MATCH('VERİ TABANI'!$D12333,'SINIF GÜNLER'!$B:$B,0),MATCH('VERİ TABANI'!$M$1,'SINIF GÜNLER'!$A$1:$C$1,0)),"")</f>
        <v/>
      </c>
      <c r="P12333" s="28" t="str">
        <f t="array" ref="P12333">IFERROR(SEARCH(ÖĞRETMEN,'VERİ TABANI'!G12333,1),"")</f>
        <v/>
      </c>
      <c r="Q12333" s="29" t="str">
        <f t="shared" si="323"/>
        <v/>
      </c>
    </row>
    <row r="12334" spans="13:17">
      <c r="M12334" s="3" t="str">
        <f>IFERROR(INDEX('SINIF GÜNLER'!$A:$C,MATCH('VERİ TABANI'!$D12334,'SINIF GÜNLER'!$B:$B,0),MATCH('VERİ TABANI'!$M$1,'SINIF GÜNLER'!$A$1:$C$1,0)),"")</f>
        <v/>
      </c>
      <c r="P12334" s="28" t="str">
        <f t="array" ref="P12334">IFERROR(SEARCH(ÖĞRETMEN,'VERİ TABANI'!G12334,1),"")</f>
        <v/>
      </c>
      <c r="Q12334" s="29" t="str">
        <f t="shared" si="323"/>
        <v/>
      </c>
    </row>
    <row r="12335" spans="13:17">
      <c r="M12335" s="3" t="str">
        <f>IFERROR(INDEX('SINIF GÜNLER'!$A:$C,MATCH('VERİ TABANI'!$D12335,'SINIF GÜNLER'!$B:$B,0),MATCH('VERİ TABANI'!$M$1,'SINIF GÜNLER'!$A$1:$C$1,0)),"")</f>
        <v/>
      </c>
      <c r="P12335" s="28" t="str">
        <f t="array" ref="P12335">IFERROR(SEARCH(ÖĞRETMEN,'VERİ TABANI'!G12335,1),"")</f>
        <v/>
      </c>
      <c r="Q12335" s="29" t="str">
        <f t="shared" si="323"/>
        <v/>
      </c>
    </row>
    <row r="12336" spans="13:17">
      <c r="M12336" s="3" t="str">
        <f>IFERROR(INDEX('SINIF GÜNLER'!$A:$C,MATCH('VERİ TABANI'!$D12336,'SINIF GÜNLER'!$B:$B,0),MATCH('VERİ TABANI'!$M$1,'SINIF GÜNLER'!$A$1:$C$1,0)),"")</f>
        <v/>
      </c>
      <c r="P12336" s="28" t="str">
        <f t="array" ref="P12336">IFERROR(SEARCH(ÖĞRETMEN,'VERİ TABANI'!G12336,1),"")</f>
        <v/>
      </c>
      <c r="Q12336" s="29" t="str">
        <f t="shared" si="323"/>
        <v/>
      </c>
    </row>
    <row r="12337" spans="13:17">
      <c r="M12337" s="3" t="str">
        <f>IFERROR(INDEX('SINIF GÜNLER'!$A:$C,MATCH('VERİ TABANI'!$D12337,'SINIF GÜNLER'!$B:$B,0),MATCH('VERİ TABANI'!$M$1,'SINIF GÜNLER'!$A$1:$C$1,0)),"")</f>
        <v/>
      </c>
      <c r="P12337" s="28" t="str">
        <f t="array" ref="P12337">IFERROR(SEARCH(ÖĞRETMEN,'VERİ TABANI'!G12337,1),"")</f>
        <v/>
      </c>
      <c r="Q12337" s="29" t="str">
        <f t="shared" si="323"/>
        <v/>
      </c>
    </row>
    <row r="12338" spans="13:17">
      <c r="M12338" s="3" t="str">
        <f>IFERROR(INDEX('SINIF GÜNLER'!$A:$C,MATCH('VERİ TABANI'!$D12338,'SINIF GÜNLER'!$B:$B,0),MATCH('VERİ TABANI'!$M$1,'SINIF GÜNLER'!$A$1:$C$1,0)),"")</f>
        <v/>
      </c>
      <c r="P12338" s="28" t="str">
        <f t="array" ref="P12338">IFERROR(SEARCH(ÖĞRETMEN,'VERİ TABANI'!G12338,1),"")</f>
        <v/>
      </c>
      <c r="Q12338" s="29" t="str">
        <f t="shared" si="323"/>
        <v/>
      </c>
    </row>
    <row r="12339" spans="13:17">
      <c r="M12339" s="3" t="str">
        <f>IFERROR(INDEX('SINIF GÜNLER'!$A:$C,MATCH('VERİ TABANI'!$D12339,'SINIF GÜNLER'!$B:$B,0),MATCH('VERİ TABANI'!$M$1,'SINIF GÜNLER'!$A$1:$C$1,0)),"")</f>
        <v/>
      </c>
      <c r="P12339" s="28" t="str">
        <f t="array" ref="P12339">IFERROR(SEARCH(ÖĞRETMEN,'VERİ TABANI'!G12339,1),"")</f>
        <v/>
      </c>
      <c r="Q12339" s="29" t="str">
        <f t="shared" si="323"/>
        <v/>
      </c>
    </row>
    <row r="12340" spans="13:17">
      <c r="M12340" s="3" t="str">
        <f>IFERROR(INDEX('SINIF GÜNLER'!$A:$C,MATCH('VERİ TABANI'!$D12340,'SINIF GÜNLER'!$B:$B,0),MATCH('VERİ TABANI'!$M$1,'SINIF GÜNLER'!$A$1:$C$1,0)),"")</f>
        <v/>
      </c>
      <c r="P12340" s="28" t="str">
        <f t="array" ref="P12340">IFERROR(SEARCH(ÖĞRETMEN,'VERİ TABANI'!G12340,1),"")</f>
        <v/>
      </c>
      <c r="Q12340" s="29" t="str">
        <f t="shared" si="323"/>
        <v/>
      </c>
    </row>
    <row r="12341" spans="13:17">
      <c r="M12341" s="3" t="str">
        <f>IFERROR(INDEX('SINIF GÜNLER'!$A:$C,MATCH('VERİ TABANI'!$D12341,'SINIF GÜNLER'!$B:$B,0),MATCH('VERİ TABANI'!$M$1,'SINIF GÜNLER'!$A$1:$C$1,0)),"")</f>
        <v/>
      </c>
      <c r="P12341" s="28" t="str">
        <f t="array" ref="P12341">IFERROR(SEARCH(ÖĞRETMEN,'VERİ TABANI'!G12341,1),"")</f>
        <v/>
      </c>
      <c r="Q12341" s="29" t="str">
        <f t="shared" si="323"/>
        <v/>
      </c>
    </row>
    <row r="12342" spans="13:17">
      <c r="M12342" s="3" t="str">
        <f>IFERROR(INDEX('SINIF GÜNLER'!$A:$C,MATCH('VERİ TABANI'!$D12342,'SINIF GÜNLER'!$B:$B,0),MATCH('VERİ TABANI'!$M$1,'SINIF GÜNLER'!$A$1:$C$1,0)),"")</f>
        <v/>
      </c>
      <c r="P12342" s="28" t="str">
        <f t="array" ref="P12342">IFERROR(SEARCH(ÖĞRETMEN,'VERİ TABANI'!G12342,1),"")</f>
        <v/>
      </c>
      <c r="Q12342" s="29" t="str">
        <f t="shared" si="323"/>
        <v/>
      </c>
    </row>
    <row r="12343" spans="13:17">
      <c r="M12343" s="3" t="str">
        <f>IFERROR(INDEX('SINIF GÜNLER'!$A:$C,MATCH('VERİ TABANI'!$D12343,'SINIF GÜNLER'!$B:$B,0),MATCH('VERİ TABANI'!$M$1,'SINIF GÜNLER'!$A$1:$C$1,0)),"")</f>
        <v/>
      </c>
      <c r="P12343" s="28" t="str">
        <f t="array" ref="P12343">IFERROR(SEARCH(ÖĞRETMEN,'VERİ TABANI'!G12343,1),"")</f>
        <v/>
      </c>
      <c r="Q12343" s="29" t="str">
        <f t="shared" si="323"/>
        <v/>
      </c>
    </row>
    <row r="12344" spans="13:17">
      <c r="M12344" s="3" t="str">
        <f>IFERROR(INDEX('SINIF GÜNLER'!$A:$C,MATCH('VERİ TABANI'!$D12344,'SINIF GÜNLER'!$B:$B,0),MATCH('VERİ TABANI'!$M$1,'SINIF GÜNLER'!$A$1:$C$1,0)),"")</f>
        <v/>
      </c>
      <c r="P12344" s="28" t="str">
        <f t="array" ref="P12344">IFERROR(SEARCH(ÖĞRETMEN,'VERİ TABANI'!G12344,1),"")</f>
        <v/>
      </c>
      <c r="Q12344" s="29" t="str">
        <f t="shared" si="323"/>
        <v/>
      </c>
    </row>
    <row r="12345" spans="13:17">
      <c r="M12345" s="3" t="str">
        <f>IFERROR(INDEX('SINIF GÜNLER'!$A:$C,MATCH('VERİ TABANI'!$D12345,'SINIF GÜNLER'!$B:$B,0),MATCH('VERİ TABANI'!$M$1,'SINIF GÜNLER'!$A$1:$C$1,0)),"")</f>
        <v/>
      </c>
      <c r="P12345" s="28" t="str">
        <f t="array" ref="P12345">IFERROR(SEARCH(ÖĞRETMEN,'VERİ TABANI'!G12345,1),"")</f>
        <v/>
      </c>
      <c r="Q12345" s="29" t="str">
        <f t="shared" si="323"/>
        <v/>
      </c>
    </row>
    <row r="12346" spans="13:17">
      <c r="M12346" s="3" t="str">
        <f>IFERROR(INDEX('SINIF GÜNLER'!$A:$C,MATCH('VERİ TABANI'!$D12346,'SINIF GÜNLER'!$B:$B,0),MATCH('VERİ TABANI'!$M$1,'SINIF GÜNLER'!$A$1:$C$1,0)),"")</f>
        <v/>
      </c>
      <c r="P12346" s="28" t="str">
        <f t="array" ref="P12346">IFERROR(SEARCH(ÖĞRETMEN,'VERİ TABANI'!G12346,1),"")</f>
        <v/>
      </c>
      <c r="Q12346" s="29" t="str">
        <f t="shared" si="323"/>
        <v/>
      </c>
    </row>
    <row r="12347" spans="13:17">
      <c r="M12347" s="3" t="str">
        <f>IFERROR(INDEX('SINIF GÜNLER'!$A:$C,MATCH('VERİ TABANI'!$D12347,'SINIF GÜNLER'!$B:$B,0),MATCH('VERİ TABANI'!$M$1,'SINIF GÜNLER'!$A$1:$C$1,0)),"")</f>
        <v/>
      </c>
      <c r="P12347" s="28" t="str">
        <f t="array" ref="P12347">IFERROR(SEARCH(ÖĞRETMEN,'VERİ TABANI'!G12347,1),"")</f>
        <v/>
      </c>
      <c r="Q12347" s="29" t="str">
        <f t="shared" si="323"/>
        <v/>
      </c>
    </row>
    <row r="12348" spans="13:17">
      <c r="M12348" s="3" t="str">
        <f>IFERROR(INDEX('SINIF GÜNLER'!$A:$C,MATCH('VERİ TABANI'!$D12348,'SINIF GÜNLER'!$B:$B,0),MATCH('VERİ TABANI'!$M$1,'SINIF GÜNLER'!$A$1:$C$1,0)),"")</f>
        <v/>
      </c>
      <c r="P12348" s="28" t="str">
        <f t="array" ref="P12348">IFERROR(SEARCH(ÖĞRETMEN,'VERİ TABANI'!G12348,1),"")</f>
        <v/>
      </c>
      <c r="Q12348" s="29" t="str">
        <f t="shared" si="323"/>
        <v/>
      </c>
    </row>
    <row r="12349" spans="13:17">
      <c r="M12349" s="3" t="str">
        <f>IFERROR(INDEX('SINIF GÜNLER'!$A:$C,MATCH('VERİ TABANI'!$D12349,'SINIF GÜNLER'!$B:$B,0),MATCH('VERİ TABANI'!$M$1,'SINIF GÜNLER'!$A$1:$C$1,0)),"")</f>
        <v/>
      </c>
      <c r="P12349" s="28" t="str">
        <f t="array" ref="P12349">IFERROR(SEARCH(ÖĞRETMEN,'VERİ TABANI'!G12349,1),"")</f>
        <v/>
      </c>
      <c r="Q12349" s="29" t="str">
        <f t="shared" si="323"/>
        <v/>
      </c>
    </row>
    <row r="12350" spans="13:17">
      <c r="M12350" s="3" t="str">
        <f>IFERROR(INDEX('SINIF GÜNLER'!$A:$C,MATCH('VERİ TABANI'!$D12350,'SINIF GÜNLER'!$B:$B,0),MATCH('VERİ TABANI'!$M$1,'SINIF GÜNLER'!$A$1:$C$1,0)),"")</f>
        <v/>
      </c>
      <c r="P12350" s="28" t="str">
        <f t="array" ref="P12350">IFERROR(SEARCH(ÖĞRETMEN,'VERİ TABANI'!G12350,1),"")</f>
        <v/>
      </c>
      <c r="Q12350" s="29" t="str">
        <f t="shared" si="323"/>
        <v/>
      </c>
    </row>
    <row r="12351" spans="13:17">
      <c r="M12351" s="3" t="str">
        <f>IFERROR(INDEX('SINIF GÜNLER'!$A:$C,MATCH('VERİ TABANI'!$D12351,'SINIF GÜNLER'!$B:$B,0),MATCH('VERİ TABANI'!$M$1,'SINIF GÜNLER'!$A$1:$C$1,0)),"")</f>
        <v/>
      </c>
      <c r="P12351" s="28" t="str">
        <f t="array" ref="P12351">IFERROR(SEARCH(ÖĞRETMEN,'VERİ TABANI'!G12351,1),"")</f>
        <v/>
      </c>
      <c r="Q12351" s="29" t="str">
        <f t="shared" si="323"/>
        <v/>
      </c>
    </row>
    <row r="12352" spans="13:17">
      <c r="M12352" s="3" t="str">
        <f>IFERROR(INDEX('SINIF GÜNLER'!$A:$C,MATCH('VERİ TABANI'!$D12352,'SINIF GÜNLER'!$B:$B,0),MATCH('VERİ TABANI'!$M$1,'SINIF GÜNLER'!$A$1:$C$1,0)),"")</f>
        <v/>
      </c>
      <c r="P12352" s="28" t="str">
        <f t="array" ref="P12352">IFERROR(SEARCH(ÖĞRETMEN,'VERİ TABANI'!G12352,1),"")</f>
        <v/>
      </c>
      <c r="Q12352" s="29" t="str">
        <f t="shared" si="323"/>
        <v/>
      </c>
    </row>
    <row r="12353" spans="13:17">
      <c r="M12353" s="3" t="str">
        <f>IFERROR(INDEX('SINIF GÜNLER'!$A:$C,MATCH('VERİ TABANI'!$D12353,'SINIF GÜNLER'!$B:$B,0),MATCH('VERİ TABANI'!$M$1,'SINIF GÜNLER'!$A$1:$C$1,0)),"")</f>
        <v/>
      </c>
      <c r="P12353" s="28" t="str">
        <f t="array" ref="P12353">IFERROR(SEARCH(ÖĞRETMEN,'VERİ TABANI'!G12353,1),"")</f>
        <v/>
      </c>
      <c r="Q12353" s="29" t="str">
        <f t="shared" si="323"/>
        <v/>
      </c>
    </row>
    <row r="12354" spans="13:17">
      <c r="M12354" s="3" t="str">
        <f>IFERROR(INDEX('SINIF GÜNLER'!$A:$C,MATCH('VERİ TABANI'!$D12354,'SINIF GÜNLER'!$B:$B,0),MATCH('VERİ TABANI'!$M$1,'SINIF GÜNLER'!$A$1:$C$1,0)),"")</f>
        <v/>
      </c>
      <c r="P12354" s="28" t="str">
        <f t="array" ref="P12354">IFERROR(SEARCH(ÖĞRETMEN,'VERİ TABANI'!G12354,1),"")</f>
        <v/>
      </c>
      <c r="Q12354" s="29" t="str">
        <f t="shared" si="323"/>
        <v/>
      </c>
    </row>
    <row r="12355" spans="13:17">
      <c r="M12355" s="3" t="str">
        <f>IFERROR(INDEX('SINIF GÜNLER'!$A:$C,MATCH('VERİ TABANI'!$D12355,'SINIF GÜNLER'!$B:$B,0),MATCH('VERİ TABANI'!$M$1,'SINIF GÜNLER'!$A$1:$C$1,0)),"")</f>
        <v/>
      </c>
      <c r="P12355" s="28" t="str">
        <f t="array" ref="P12355">IFERROR(SEARCH(ÖĞRETMEN,'VERİ TABANI'!G12355,1),"")</f>
        <v/>
      </c>
      <c r="Q12355" s="29" t="str">
        <f t="shared" si="323"/>
        <v/>
      </c>
    </row>
    <row r="12356" spans="13:17">
      <c r="M12356" s="3" t="str">
        <f>IFERROR(INDEX('SINIF GÜNLER'!$A:$C,MATCH('VERİ TABANI'!$D12356,'SINIF GÜNLER'!$B:$B,0),MATCH('VERİ TABANI'!$M$1,'SINIF GÜNLER'!$A$1:$C$1,0)),"")</f>
        <v/>
      </c>
      <c r="P12356" s="28" t="str">
        <f t="array" ref="P12356">IFERROR(SEARCH(ÖĞRETMEN,'VERİ TABANI'!G12356,1),"")</f>
        <v/>
      </c>
      <c r="Q12356" s="29" t="str">
        <f t="shared" si="323"/>
        <v/>
      </c>
    </row>
    <row r="12357" spans="13:17">
      <c r="M12357" s="3" t="str">
        <f>IFERROR(INDEX('SINIF GÜNLER'!$A:$C,MATCH('VERİ TABANI'!$D12357,'SINIF GÜNLER'!$B:$B,0),MATCH('VERİ TABANI'!$M$1,'SINIF GÜNLER'!$A$1:$C$1,0)),"")</f>
        <v/>
      </c>
      <c r="P12357" s="28" t="str">
        <f t="array" ref="P12357">IFERROR(SEARCH(ÖĞRETMEN,'VERİ TABANI'!G12357,1),"")</f>
        <v/>
      </c>
      <c r="Q12357" s="29" t="str">
        <f t="shared" si="323"/>
        <v/>
      </c>
    </row>
    <row r="12358" spans="13:17">
      <c r="M12358" s="3" t="str">
        <f>IFERROR(INDEX('SINIF GÜNLER'!$A:$C,MATCH('VERİ TABANI'!$D12358,'SINIF GÜNLER'!$B:$B,0),MATCH('VERİ TABANI'!$M$1,'SINIF GÜNLER'!$A$1:$C$1,0)),"")</f>
        <v/>
      </c>
      <c r="P12358" s="28" t="str">
        <f t="array" ref="P12358">IFERROR(SEARCH(ÖĞRETMEN,'VERİ TABANI'!G12358,1),"")</f>
        <v/>
      </c>
      <c r="Q12358" s="29" t="str">
        <f t="shared" si="323"/>
        <v/>
      </c>
    </row>
    <row r="12359" spans="13:17">
      <c r="M12359" s="3" t="str">
        <f>IFERROR(INDEX('SINIF GÜNLER'!$A:$C,MATCH('VERİ TABANI'!$D12359,'SINIF GÜNLER'!$B:$B,0),MATCH('VERİ TABANI'!$M$1,'SINIF GÜNLER'!$A$1:$C$1,0)),"")</f>
        <v/>
      </c>
      <c r="P12359" s="28" t="str">
        <f t="array" ref="P12359">IFERROR(SEARCH(ÖĞRETMEN,'VERİ TABANI'!G12359,1),"")</f>
        <v/>
      </c>
      <c r="Q12359" s="29" t="str">
        <f t="shared" si="323"/>
        <v/>
      </c>
    </row>
    <row r="12360" spans="13:17">
      <c r="M12360" s="3" t="str">
        <f>IFERROR(INDEX('SINIF GÜNLER'!$A:$C,MATCH('VERİ TABANI'!$D12360,'SINIF GÜNLER'!$B:$B,0),MATCH('VERİ TABANI'!$M$1,'SINIF GÜNLER'!$A$1:$C$1,0)),"")</f>
        <v/>
      </c>
      <c r="P12360" s="28" t="str">
        <f t="array" ref="P12360">IFERROR(SEARCH(ÖĞRETMEN,'VERİ TABANI'!G12360,1),"")</f>
        <v/>
      </c>
      <c r="Q12360" s="29" t="str">
        <f t="shared" ref="Q12360:Q12423" si="324">IF(P12360="","",ROW())</f>
        <v/>
      </c>
    </row>
    <row r="12361" spans="13:17">
      <c r="M12361" s="3" t="str">
        <f>IFERROR(INDEX('SINIF GÜNLER'!$A:$C,MATCH('VERİ TABANI'!$D12361,'SINIF GÜNLER'!$B:$B,0),MATCH('VERİ TABANI'!$M$1,'SINIF GÜNLER'!$A$1:$C$1,0)),"")</f>
        <v/>
      </c>
      <c r="P12361" s="28" t="str">
        <f t="array" ref="P12361">IFERROR(SEARCH(ÖĞRETMEN,'VERİ TABANI'!G12361,1),"")</f>
        <v/>
      </c>
      <c r="Q12361" s="29" t="str">
        <f t="shared" si="324"/>
        <v/>
      </c>
    </row>
    <row r="12362" spans="13:17">
      <c r="M12362" s="3" t="str">
        <f>IFERROR(INDEX('SINIF GÜNLER'!$A:$C,MATCH('VERİ TABANI'!$D12362,'SINIF GÜNLER'!$B:$B,0),MATCH('VERİ TABANI'!$M$1,'SINIF GÜNLER'!$A$1:$C$1,0)),"")</f>
        <v/>
      </c>
      <c r="P12362" s="28" t="str">
        <f t="array" ref="P12362">IFERROR(SEARCH(ÖĞRETMEN,'VERİ TABANI'!G12362,1),"")</f>
        <v/>
      </c>
      <c r="Q12362" s="29" t="str">
        <f t="shared" si="324"/>
        <v/>
      </c>
    </row>
    <row r="12363" spans="13:17">
      <c r="M12363" s="3" t="str">
        <f>IFERROR(INDEX('SINIF GÜNLER'!$A:$C,MATCH('VERİ TABANI'!$D12363,'SINIF GÜNLER'!$B:$B,0),MATCH('VERİ TABANI'!$M$1,'SINIF GÜNLER'!$A$1:$C$1,0)),"")</f>
        <v/>
      </c>
      <c r="P12363" s="28" t="str">
        <f t="array" ref="P12363">IFERROR(SEARCH(ÖĞRETMEN,'VERİ TABANI'!G12363,1),"")</f>
        <v/>
      </c>
      <c r="Q12363" s="29" t="str">
        <f t="shared" si="324"/>
        <v/>
      </c>
    </row>
    <row r="12364" spans="13:17">
      <c r="M12364" s="3" t="str">
        <f>IFERROR(INDEX('SINIF GÜNLER'!$A:$C,MATCH('VERİ TABANI'!$D12364,'SINIF GÜNLER'!$B:$B,0),MATCH('VERİ TABANI'!$M$1,'SINIF GÜNLER'!$A$1:$C$1,0)),"")</f>
        <v/>
      </c>
      <c r="P12364" s="28" t="str">
        <f t="array" ref="P12364">IFERROR(SEARCH(ÖĞRETMEN,'VERİ TABANI'!G12364,1),"")</f>
        <v/>
      </c>
      <c r="Q12364" s="29" t="str">
        <f t="shared" si="324"/>
        <v/>
      </c>
    </row>
    <row r="12365" spans="13:17">
      <c r="M12365" s="3" t="str">
        <f>IFERROR(INDEX('SINIF GÜNLER'!$A:$C,MATCH('VERİ TABANI'!$D12365,'SINIF GÜNLER'!$B:$B,0),MATCH('VERİ TABANI'!$M$1,'SINIF GÜNLER'!$A$1:$C$1,0)),"")</f>
        <v/>
      </c>
      <c r="P12365" s="28" t="str">
        <f t="array" ref="P12365">IFERROR(SEARCH(ÖĞRETMEN,'VERİ TABANI'!G12365,1),"")</f>
        <v/>
      </c>
      <c r="Q12365" s="29" t="str">
        <f t="shared" si="324"/>
        <v/>
      </c>
    </row>
    <row r="12366" spans="13:17">
      <c r="M12366" s="3" t="str">
        <f>IFERROR(INDEX('SINIF GÜNLER'!$A:$C,MATCH('VERİ TABANI'!$D12366,'SINIF GÜNLER'!$B:$B,0),MATCH('VERİ TABANI'!$M$1,'SINIF GÜNLER'!$A$1:$C$1,0)),"")</f>
        <v/>
      </c>
      <c r="P12366" s="28" t="str">
        <f t="array" ref="P12366">IFERROR(SEARCH(ÖĞRETMEN,'VERİ TABANI'!G12366,1),"")</f>
        <v/>
      </c>
      <c r="Q12366" s="29" t="str">
        <f t="shared" si="324"/>
        <v/>
      </c>
    </row>
    <row r="12367" spans="13:17">
      <c r="M12367" s="3" t="str">
        <f>IFERROR(INDEX('SINIF GÜNLER'!$A:$C,MATCH('VERİ TABANI'!$D12367,'SINIF GÜNLER'!$B:$B,0),MATCH('VERİ TABANI'!$M$1,'SINIF GÜNLER'!$A$1:$C$1,0)),"")</f>
        <v/>
      </c>
      <c r="P12367" s="28" t="str">
        <f t="array" ref="P12367">IFERROR(SEARCH(ÖĞRETMEN,'VERİ TABANI'!G12367,1),"")</f>
        <v/>
      </c>
      <c r="Q12367" s="29" t="str">
        <f t="shared" si="324"/>
        <v/>
      </c>
    </row>
    <row r="12368" spans="13:17">
      <c r="M12368" s="3" t="str">
        <f>IFERROR(INDEX('SINIF GÜNLER'!$A:$C,MATCH('VERİ TABANI'!$D12368,'SINIF GÜNLER'!$B:$B,0),MATCH('VERİ TABANI'!$M$1,'SINIF GÜNLER'!$A$1:$C$1,0)),"")</f>
        <v/>
      </c>
      <c r="P12368" s="28" t="str">
        <f t="array" ref="P12368">IFERROR(SEARCH(ÖĞRETMEN,'VERİ TABANI'!G12368,1),"")</f>
        <v/>
      </c>
      <c r="Q12368" s="29" t="str">
        <f t="shared" si="324"/>
        <v/>
      </c>
    </row>
    <row r="12369" spans="13:17">
      <c r="M12369" s="3" t="str">
        <f>IFERROR(INDEX('SINIF GÜNLER'!$A:$C,MATCH('VERİ TABANI'!$D12369,'SINIF GÜNLER'!$B:$B,0),MATCH('VERİ TABANI'!$M$1,'SINIF GÜNLER'!$A$1:$C$1,0)),"")</f>
        <v/>
      </c>
      <c r="P12369" s="28" t="str">
        <f t="array" ref="P12369">IFERROR(SEARCH(ÖĞRETMEN,'VERİ TABANI'!G12369,1),"")</f>
        <v/>
      </c>
      <c r="Q12369" s="29" t="str">
        <f t="shared" si="324"/>
        <v/>
      </c>
    </row>
    <row r="12370" spans="13:17">
      <c r="M12370" s="3" t="str">
        <f>IFERROR(INDEX('SINIF GÜNLER'!$A:$C,MATCH('VERİ TABANI'!$D12370,'SINIF GÜNLER'!$B:$B,0),MATCH('VERİ TABANI'!$M$1,'SINIF GÜNLER'!$A$1:$C$1,0)),"")</f>
        <v/>
      </c>
      <c r="P12370" s="28" t="str">
        <f t="array" ref="P12370">IFERROR(SEARCH(ÖĞRETMEN,'VERİ TABANI'!G12370,1),"")</f>
        <v/>
      </c>
      <c r="Q12370" s="29" t="str">
        <f t="shared" si="324"/>
        <v/>
      </c>
    </row>
    <row r="12371" spans="13:17">
      <c r="M12371" s="3" t="str">
        <f>IFERROR(INDEX('SINIF GÜNLER'!$A:$C,MATCH('VERİ TABANI'!$D12371,'SINIF GÜNLER'!$B:$B,0),MATCH('VERİ TABANI'!$M$1,'SINIF GÜNLER'!$A$1:$C$1,0)),"")</f>
        <v/>
      </c>
      <c r="P12371" s="28" t="str">
        <f t="array" ref="P12371">IFERROR(SEARCH(ÖĞRETMEN,'VERİ TABANI'!G12371,1),"")</f>
        <v/>
      </c>
      <c r="Q12371" s="29" t="str">
        <f t="shared" si="324"/>
        <v/>
      </c>
    </row>
    <row r="12372" spans="13:17">
      <c r="M12372" s="3" t="str">
        <f>IFERROR(INDEX('SINIF GÜNLER'!$A:$C,MATCH('VERİ TABANI'!$D12372,'SINIF GÜNLER'!$B:$B,0),MATCH('VERİ TABANI'!$M$1,'SINIF GÜNLER'!$A$1:$C$1,0)),"")</f>
        <v/>
      </c>
      <c r="P12372" s="28" t="str">
        <f t="array" ref="P12372">IFERROR(SEARCH(ÖĞRETMEN,'VERİ TABANI'!G12372,1),"")</f>
        <v/>
      </c>
      <c r="Q12372" s="29" t="str">
        <f t="shared" si="324"/>
        <v/>
      </c>
    </row>
    <row r="12373" spans="13:17">
      <c r="M12373" s="3" t="str">
        <f>IFERROR(INDEX('SINIF GÜNLER'!$A:$C,MATCH('VERİ TABANI'!$D12373,'SINIF GÜNLER'!$B:$B,0),MATCH('VERİ TABANI'!$M$1,'SINIF GÜNLER'!$A$1:$C$1,0)),"")</f>
        <v/>
      </c>
      <c r="P12373" s="28" t="str">
        <f t="array" ref="P12373">IFERROR(SEARCH(ÖĞRETMEN,'VERİ TABANI'!G12373,1),"")</f>
        <v/>
      </c>
      <c r="Q12373" s="29" t="str">
        <f t="shared" si="324"/>
        <v/>
      </c>
    </row>
    <row r="12374" spans="13:17">
      <c r="M12374" s="3" t="str">
        <f>IFERROR(INDEX('SINIF GÜNLER'!$A:$C,MATCH('VERİ TABANI'!$D12374,'SINIF GÜNLER'!$B:$B,0),MATCH('VERİ TABANI'!$M$1,'SINIF GÜNLER'!$A$1:$C$1,0)),"")</f>
        <v/>
      </c>
      <c r="P12374" s="28" t="str">
        <f t="array" ref="P12374">IFERROR(SEARCH(ÖĞRETMEN,'VERİ TABANI'!G12374,1),"")</f>
        <v/>
      </c>
      <c r="Q12374" s="29" t="str">
        <f t="shared" si="324"/>
        <v/>
      </c>
    </row>
    <row r="12375" spans="13:17">
      <c r="M12375" s="3" t="str">
        <f>IFERROR(INDEX('SINIF GÜNLER'!$A:$C,MATCH('VERİ TABANI'!$D12375,'SINIF GÜNLER'!$B:$B,0),MATCH('VERİ TABANI'!$M$1,'SINIF GÜNLER'!$A$1:$C$1,0)),"")</f>
        <v/>
      </c>
      <c r="P12375" s="28" t="str">
        <f t="array" ref="P12375">IFERROR(SEARCH(ÖĞRETMEN,'VERİ TABANI'!G12375,1),"")</f>
        <v/>
      </c>
      <c r="Q12375" s="29" t="str">
        <f t="shared" si="324"/>
        <v/>
      </c>
    </row>
    <row r="12376" spans="13:17">
      <c r="M12376" s="3" t="str">
        <f>IFERROR(INDEX('SINIF GÜNLER'!$A:$C,MATCH('VERİ TABANI'!$D12376,'SINIF GÜNLER'!$B:$B,0),MATCH('VERİ TABANI'!$M$1,'SINIF GÜNLER'!$A$1:$C$1,0)),"")</f>
        <v/>
      </c>
      <c r="P12376" s="28" t="str">
        <f t="array" ref="P12376">IFERROR(SEARCH(ÖĞRETMEN,'VERİ TABANI'!G12376,1),"")</f>
        <v/>
      </c>
      <c r="Q12376" s="29" t="str">
        <f t="shared" si="324"/>
        <v/>
      </c>
    </row>
    <row r="12377" spans="13:17">
      <c r="M12377" s="3" t="str">
        <f>IFERROR(INDEX('SINIF GÜNLER'!$A:$C,MATCH('VERİ TABANI'!$D12377,'SINIF GÜNLER'!$B:$B,0),MATCH('VERİ TABANI'!$M$1,'SINIF GÜNLER'!$A$1:$C$1,0)),"")</f>
        <v/>
      </c>
      <c r="P12377" s="28" t="str">
        <f t="array" ref="P12377">IFERROR(SEARCH(ÖĞRETMEN,'VERİ TABANI'!G12377,1),"")</f>
        <v/>
      </c>
      <c r="Q12377" s="29" t="str">
        <f t="shared" si="324"/>
        <v/>
      </c>
    </row>
    <row r="12378" spans="13:17">
      <c r="M12378" s="3" t="str">
        <f>IFERROR(INDEX('SINIF GÜNLER'!$A:$C,MATCH('VERİ TABANI'!$D12378,'SINIF GÜNLER'!$B:$B,0),MATCH('VERİ TABANI'!$M$1,'SINIF GÜNLER'!$A$1:$C$1,0)),"")</f>
        <v/>
      </c>
      <c r="P12378" s="28" t="str">
        <f t="array" ref="P12378">IFERROR(SEARCH(ÖĞRETMEN,'VERİ TABANI'!G12378,1),"")</f>
        <v/>
      </c>
      <c r="Q12378" s="29" t="str">
        <f t="shared" si="324"/>
        <v/>
      </c>
    </row>
    <row r="12379" spans="13:17">
      <c r="M12379" s="3" t="str">
        <f>IFERROR(INDEX('SINIF GÜNLER'!$A:$C,MATCH('VERİ TABANI'!$D12379,'SINIF GÜNLER'!$B:$B,0),MATCH('VERİ TABANI'!$M$1,'SINIF GÜNLER'!$A$1:$C$1,0)),"")</f>
        <v/>
      </c>
      <c r="P12379" s="28" t="str">
        <f t="array" ref="P12379">IFERROR(SEARCH(ÖĞRETMEN,'VERİ TABANI'!G12379,1),"")</f>
        <v/>
      </c>
      <c r="Q12379" s="29" t="str">
        <f t="shared" si="324"/>
        <v/>
      </c>
    </row>
    <row r="12380" spans="13:17">
      <c r="M12380" s="3" t="str">
        <f>IFERROR(INDEX('SINIF GÜNLER'!$A:$C,MATCH('VERİ TABANI'!$D12380,'SINIF GÜNLER'!$B:$B,0),MATCH('VERİ TABANI'!$M$1,'SINIF GÜNLER'!$A$1:$C$1,0)),"")</f>
        <v/>
      </c>
      <c r="P12380" s="28" t="str">
        <f t="array" ref="P12380">IFERROR(SEARCH(ÖĞRETMEN,'VERİ TABANI'!G12380,1),"")</f>
        <v/>
      </c>
      <c r="Q12380" s="29" t="str">
        <f t="shared" si="324"/>
        <v/>
      </c>
    </row>
    <row r="12381" spans="13:17">
      <c r="M12381" s="3" t="str">
        <f>IFERROR(INDEX('SINIF GÜNLER'!$A:$C,MATCH('VERİ TABANI'!$D12381,'SINIF GÜNLER'!$B:$B,0),MATCH('VERİ TABANI'!$M$1,'SINIF GÜNLER'!$A$1:$C$1,0)),"")</f>
        <v/>
      </c>
      <c r="P12381" s="28" t="str">
        <f t="array" ref="P12381">IFERROR(SEARCH(ÖĞRETMEN,'VERİ TABANI'!G12381,1),"")</f>
        <v/>
      </c>
      <c r="Q12381" s="29" t="str">
        <f t="shared" si="324"/>
        <v/>
      </c>
    </row>
    <row r="12382" spans="13:17">
      <c r="M12382" s="3" t="str">
        <f>IFERROR(INDEX('SINIF GÜNLER'!$A:$C,MATCH('VERİ TABANI'!$D12382,'SINIF GÜNLER'!$B:$B,0),MATCH('VERİ TABANI'!$M$1,'SINIF GÜNLER'!$A$1:$C$1,0)),"")</f>
        <v/>
      </c>
      <c r="P12382" s="28" t="str">
        <f t="array" ref="P12382">IFERROR(SEARCH(ÖĞRETMEN,'VERİ TABANI'!G12382,1),"")</f>
        <v/>
      </c>
      <c r="Q12382" s="29" t="str">
        <f t="shared" si="324"/>
        <v/>
      </c>
    </row>
    <row r="12383" spans="13:17">
      <c r="M12383" s="3" t="str">
        <f>IFERROR(INDEX('SINIF GÜNLER'!$A:$C,MATCH('VERİ TABANI'!$D12383,'SINIF GÜNLER'!$B:$B,0),MATCH('VERİ TABANI'!$M$1,'SINIF GÜNLER'!$A$1:$C$1,0)),"")</f>
        <v/>
      </c>
      <c r="P12383" s="28" t="str">
        <f t="array" ref="P12383">IFERROR(SEARCH(ÖĞRETMEN,'VERİ TABANI'!G12383,1),"")</f>
        <v/>
      </c>
      <c r="Q12383" s="29" t="str">
        <f t="shared" si="324"/>
        <v/>
      </c>
    </row>
    <row r="12384" spans="13:17">
      <c r="M12384" s="3" t="str">
        <f>IFERROR(INDEX('SINIF GÜNLER'!$A:$C,MATCH('VERİ TABANI'!$D12384,'SINIF GÜNLER'!$B:$B,0),MATCH('VERİ TABANI'!$M$1,'SINIF GÜNLER'!$A$1:$C$1,0)),"")</f>
        <v/>
      </c>
      <c r="P12384" s="28" t="str">
        <f t="array" ref="P12384">IFERROR(SEARCH(ÖĞRETMEN,'VERİ TABANI'!G12384,1),"")</f>
        <v/>
      </c>
      <c r="Q12384" s="29" t="str">
        <f t="shared" si="324"/>
        <v/>
      </c>
    </row>
    <row r="12385" spans="13:17">
      <c r="M12385" s="3" t="str">
        <f>IFERROR(INDEX('SINIF GÜNLER'!$A:$C,MATCH('VERİ TABANI'!$D12385,'SINIF GÜNLER'!$B:$B,0),MATCH('VERİ TABANI'!$M$1,'SINIF GÜNLER'!$A$1:$C$1,0)),"")</f>
        <v/>
      </c>
      <c r="P12385" s="28" t="str">
        <f t="array" ref="P12385">IFERROR(SEARCH(ÖĞRETMEN,'VERİ TABANI'!G12385,1),"")</f>
        <v/>
      </c>
      <c r="Q12385" s="29" t="str">
        <f t="shared" si="324"/>
        <v/>
      </c>
    </row>
    <row r="12386" spans="13:17">
      <c r="M12386" s="3" t="str">
        <f>IFERROR(INDEX('SINIF GÜNLER'!$A:$C,MATCH('VERİ TABANI'!$D12386,'SINIF GÜNLER'!$B:$B,0),MATCH('VERİ TABANI'!$M$1,'SINIF GÜNLER'!$A$1:$C$1,0)),"")</f>
        <v/>
      </c>
      <c r="P12386" s="28" t="str">
        <f t="array" ref="P12386">IFERROR(SEARCH(ÖĞRETMEN,'VERİ TABANI'!G12386,1),"")</f>
        <v/>
      </c>
      <c r="Q12386" s="29" t="str">
        <f t="shared" si="324"/>
        <v/>
      </c>
    </row>
    <row r="12387" spans="13:17">
      <c r="M12387" s="3" t="str">
        <f>IFERROR(INDEX('SINIF GÜNLER'!$A:$C,MATCH('VERİ TABANI'!$D12387,'SINIF GÜNLER'!$B:$B,0),MATCH('VERİ TABANI'!$M$1,'SINIF GÜNLER'!$A$1:$C$1,0)),"")</f>
        <v/>
      </c>
      <c r="P12387" s="28" t="str">
        <f t="array" ref="P12387">IFERROR(SEARCH(ÖĞRETMEN,'VERİ TABANI'!G12387,1),"")</f>
        <v/>
      </c>
      <c r="Q12387" s="29" t="str">
        <f t="shared" si="324"/>
        <v/>
      </c>
    </row>
    <row r="12388" spans="13:17">
      <c r="M12388" s="3" t="str">
        <f>IFERROR(INDEX('SINIF GÜNLER'!$A:$C,MATCH('VERİ TABANI'!$D12388,'SINIF GÜNLER'!$B:$B,0),MATCH('VERİ TABANI'!$M$1,'SINIF GÜNLER'!$A$1:$C$1,0)),"")</f>
        <v/>
      </c>
      <c r="P12388" s="28" t="str">
        <f t="array" ref="P12388">IFERROR(SEARCH(ÖĞRETMEN,'VERİ TABANI'!G12388,1),"")</f>
        <v/>
      </c>
      <c r="Q12388" s="29" t="str">
        <f t="shared" si="324"/>
        <v/>
      </c>
    </row>
    <row r="12389" spans="13:17">
      <c r="M12389" s="3" t="str">
        <f>IFERROR(INDEX('SINIF GÜNLER'!$A:$C,MATCH('VERİ TABANI'!$D12389,'SINIF GÜNLER'!$B:$B,0),MATCH('VERİ TABANI'!$M$1,'SINIF GÜNLER'!$A$1:$C$1,0)),"")</f>
        <v/>
      </c>
      <c r="P12389" s="28" t="str">
        <f t="array" ref="P12389">IFERROR(SEARCH(ÖĞRETMEN,'VERİ TABANI'!G12389,1),"")</f>
        <v/>
      </c>
      <c r="Q12389" s="29" t="str">
        <f t="shared" si="324"/>
        <v/>
      </c>
    </row>
    <row r="12390" spans="13:17">
      <c r="M12390" s="3" t="str">
        <f>IFERROR(INDEX('SINIF GÜNLER'!$A:$C,MATCH('VERİ TABANI'!$D12390,'SINIF GÜNLER'!$B:$B,0),MATCH('VERİ TABANI'!$M$1,'SINIF GÜNLER'!$A$1:$C$1,0)),"")</f>
        <v/>
      </c>
      <c r="P12390" s="28" t="str">
        <f t="array" ref="P12390">IFERROR(SEARCH(ÖĞRETMEN,'VERİ TABANI'!G12390,1),"")</f>
        <v/>
      </c>
      <c r="Q12390" s="29" t="str">
        <f t="shared" si="324"/>
        <v/>
      </c>
    </row>
    <row r="12391" spans="13:17">
      <c r="M12391" s="3" t="str">
        <f>IFERROR(INDEX('SINIF GÜNLER'!$A:$C,MATCH('VERİ TABANI'!$D12391,'SINIF GÜNLER'!$B:$B,0),MATCH('VERİ TABANI'!$M$1,'SINIF GÜNLER'!$A$1:$C$1,0)),"")</f>
        <v/>
      </c>
      <c r="P12391" s="28" t="str">
        <f t="array" ref="P12391">IFERROR(SEARCH(ÖĞRETMEN,'VERİ TABANI'!G12391,1),"")</f>
        <v/>
      </c>
      <c r="Q12391" s="29" t="str">
        <f t="shared" si="324"/>
        <v/>
      </c>
    </row>
    <row r="12392" spans="13:17">
      <c r="M12392" s="3" t="str">
        <f>IFERROR(INDEX('SINIF GÜNLER'!$A:$C,MATCH('VERİ TABANI'!$D12392,'SINIF GÜNLER'!$B:$B,0),MATCH('VERİ TABANI'!$M$1,'SINIF GÜNLER'!$A$1:$C$1,0)),"")</f>
        <v/>
      </c>
      <c r="P12392" s="28" t="str">
        <f t="array" ref="P12392">IFERROR(SEARCH(ÖĞRETMEN,'VERİ TABANI'!G12392,1),"")</f>
        <v/>
      </c>
      <c r="Q12392" s="29" t="str">
        <f t="shared" si="324"/>
        <v/>
      </c>
    </row>
    <row r="12393" spans="13:17">
      <c r="M12393" s="3" t="str">
        <f>IFERROR(INDEX('SINIF GÜNLER'!$A:$C,MATCH('VERİ TABANI'!$D12393,'SINIF GÜNLER'!$B:$B,0),MATCH('VERİ TABANI'!$M$1,'SINIF GÜNLER'!$A$1:$C$1,0)),"")</f>
        <v/>
      </c>
      <c r="P12393" s="28" t="str">
        <f t="array" ref="P12393">IFERROR(SEARCH(ÖĞRETMEN,'VERİ TABANI'!G12393,1),"")</f>
        <v/>
      </c>
      <c r="Q12393" s="29" t="str">
        <f t="shared" si="324"/>
        <v/>
      </c>
    </row>
    <row r="12394" spans="13:17">
      <c r="M12394" s="3" t="str">
        <f>IFERROR(INDEX('SINIF GÜNLER'!$A:$C,MATCH('VERİ TABANI'!$D12394,'SINIF GÜNLER'!$B:$B,0),MATCH('VERİ TABANI'!$M$1,'SINIF GÜNLER'!$A$1:$C$1,0)),"")</f>
        <v/>
      </c>
      <c r="P12394" s="28" t="str">
        <f t="array" ref="P12394">IFERROR(SEARCH(ÖĞRETMEN,'VERİ TABANI'!G12394,1),"")</f>
        <v/>
      </c>
      <c r="Q12394" s="29" t="str">
        <f t="shared" si="324"/>
        <v/>
      </c>
    </row>
    <row r="12395" spans="13:17">
      <c r="M12395" s="3" t="str">
        <f>IFERROR(INDEX('SINIF GÜNLER'!$A:$C,MATCH('VERİ TABANI'!$D12395,'SINIF GÜNLER'!$B:$B,0),MATCH('VERİ TABANI'!$M$1,'SINIF GÜNLER'!$A$1:$C$1,0)),"")</f>
        <v/>
      </c>
      <c r="P12395" s="28" t="str">
        <f t="array" ref="P12395">IFERROR(SEARCH(ÖĞRETMEN,'VERİ TABANI'!G12395,1),"")</f>
        <v/>
      </c>
      <c r="Q12395" s="29" t="str">
        <f t="shared" si="324"/>
        <v/>
      </c>
    </row>
    <row r="12396" spans="13:17">
      <c r="M12396" s="3" t="str">
        <f>IFERROR(INDEX('SINIF GÜNLER'!$A:$C,MATCH('VERİ TABANI'!$D12396,'SINIF GÜNLER'!$B:$B,0),MATCH('VERİ TABANI'!$M$1,'SINIF GÜNLER'!$A$1:$C$1,0)),"")</f>
        <v/>
      </c>
      <c r="P12396" s="28" t="str">
        <f t="array" ref="P12396">IFERROR(SEARCH(ÖĞRETMEN,'VERİ TABANI'!G12396,1),"")</f>
        <v/>
      </c>
      <c r="Q12396" s="29" t="str">
        <f t="shared" si="324"/>
        <v/>
      </c>
    </row>
    <row r="12397" spans="13:17">
      <c r="M12397" s="3" t="str">
        <f>IFERROR(INDEX('SINIF GÜNLER'!$A:$C,MATCH('VERİ TABANI'!$D12397,'SINIF GÜNLER'!$B:$B,0),MATCH('VERİ TABANI'!$M$1,'SINIF GÜNLER'!$A$1:$C$1,0)),"")</f>
        <v/>
      </c>
      <c r="P12397" s="28" t="str">
        <f t="array" ref="P12397">IFERROR(SEARCH(ÖĞRETMEN,'VERİ TABANI'!G12397,1),"")</f>
        <v/>
      </c>
      <c r="Q12397" s="29" t="str">
        <f t="shared" si="324"/>
        <v/>
      </c>
    </row>
    <row r="12398" spans="13:17">
      <c r="M12398" s="3" t="str">
        <f>IFERROR(INDEX('SINIF GÜNLER'!$A:$C,MATCH('VERİ TABANI'!$D12398,'SINIF GÜNLER'!$B:$B,0),MATCH('VERİ TABANI'!$M$1,'SINIF GÜNLER'!$A$1:$C$1,0)),"")</f>
        <v/>
      </c>
      <c r="P12398" s="28" t="str">
        <f t="array" ref="P12398">IFERROR(SEARCH(ÖĞRETMEN,'VERİ TABANI'!G12398,1),"")</f>
        <v/>
      </c>
      <c r="Q12398" s="29" t="str">
        <f t="shared" si="324"/>
        <v/>
      </c>
    </row>
    <row r="12399" spans="13:17">
      <c r="M12399" s="3" t="str">
        <f>IFERROR(INDEX('SINIF GÜNLER'!$A:$C,MATCH('VERİ TABANI'!$D12399,'SINIF GÜNLER'!$B:$B,0),MATCH('VERİ TABANI'!$M$1,'SINIF GÜNLER'!$A$1:$C$1,0)),"")</f>
        <v/>
      </c>
      <c r="P12399" s="28" t="str">
        <f t="array" ref="P12399">IFERROR(SEARCH(ÖĞRETMEN,'VERİ TABANI'!G12399,1),"")</f>
        <v/>
      </c>
      <c r="Q12399" s="29" t="str">
        <f t="shared" si="324"/>
        <v/>
      </c>
    </row>
    <row r="12400" spans="13:17">
      <c r="M12400" s="3" t="str">
        <f>IFERROR(INDEX('SINIF GÜNLER'!$A:$C,MATCH('VERİ TABANI'!$D12400,'SINIF GÜNLER'!$B:$B,0),MATCH('VERİ TABANI'!$M$1,'SINIF GÜNLER'!$A$1:$C$1,0)),"")</f>
        <v/>
      </c>
      <c r="P12400" s="28" t="str">
        <f t="array" ref="P12400">IFERROR(SEARCH(ÖĞRETMEN,'VERİ TABANI'!G12400,1),"")</f>
        <v/>
      </c>
      <c r="Q12400" s="29" t="str">
        <f t="shared" si="324"/>
        <v/>
      </c>
    </row>
    <row r="12401" spans="13:17">
      <c r="M12401" s="3" t="str">
        <f>IFERROR(INDEX('SINIF GÜNLER'!$A:$C,MATCH('VERİ TABANI'!$D12401,'SINIF GÜNLER'!$B:$B,0),MATCH('VERİ TABANI'!$M$1,'SINIF GÜNLER'!$A$1:$C$1,0)),"")</f>
        <v/>
      </c>
      <c r="P12401" s="28" t="str">
        <f t="array" ref="P12401">IFERROR(SEARCH(ÖĞRETMEN,'VERİ TABANI'!G12401,1),"")</f>
        <v/>
      </c>
      <c r="Q12401" s="29" t="str">
        <f t="shared" si="324"/>
        <v/>
      </c>
    </row>
    <row r="12402" spans="13:17">
      <c r="M12402" s="3" t="str">
        <f>IFERROR(INDEX('SINIF GÜNLER'!$A:$C,MATCH('VERİ TABANI'!$D12402,'SINIF GÜNLER'!$B:$B,0),MATCH('VERİ TABANI'!$M$1,'SINIF GÜNLER'!$A$1:$C$1,0)),"")</f>
        <v/>
      </c>
      <c r="P12402" s="28" t="str">
        <f t="array" ref="P12402">IFERROR(SEARCH(ÖĞRETMEN,'VERİ TABANI'!G12402,1),"")</f>
        <v/>
      </c>
      <c r="Q12402" s="29" t="str">
        <f t="shared" si="324"/>
        <v/>
      </c>
    </row>
    <row r="12403" spans="13:17">
      <c r="M12403" s="3" t="str">
        <f>IFERROR(INDEX('SINIF GÜNLER'!$A:$C,MATCH('VERİ TABANI'!$D12403,'SINIF GÜNLER'!$B:$B,0),MATCH('VERİ TABANI'!$M$1,'SINIF GÜNLER'!$A$1:$C$1,0)),"")</f>
        <v/>
      </c>
      <c r="P12403" s="28" t="str">
        <f t="array" ref="P12403">IFERROR(SEARCH(ÖĞRETMEN,'VERİ TABANI'!G12403,1),"")</f>
        <v/>
      </c>
      <c r="Q12403" s="29" t="str">
        <f t="shared" si="324"/>
        <v/>
      </c>
    </row>
    <row r="12404" spans="13:17">
      <c r="M12404" s="3" t="str">
        <f>IFERROR(INDEX('SINIF GÜNLER'!$A:$C,MATCH('VERİ TABANI'!$D12404,'SINIF GÜNLER'!$B:$B,0),MATCH('VERİ TABANI'!$M$1,'SINIF GÜNLER'!$A$1:$C$1,0)),"")</f>
        <v/>
      </c>
      <c r="P12404" s="28" t="str">
        <f t="array" ref="P12404">IFERROR(SEARCH(ÖĞRETMEN,'VERİ TABANI'!G12404,1),"")</f>
        <v/>
      </c>
      <c r="Q12404" s="29" t="str">
        <f t="shared" si="324"/>
        <v/>
      </c>
    </row>
    <row r="12405" spans="13:17">
      <c r="M12405" s="3" t="str">
        <f>IFERROR(INDEX('SINIF GÜNLER'!$A:$C,MATCH('VERİ TABANI'!$D12405,'SINIF GÜNLER'!$B:$B,0),MATCH('VERİ TABANI'!$M$1,'SINIF GÜNLER'!$A$1:$C$1,0)),"")</f>
        <v/>
      </c>
      <c r="P12405" s="28" t="str">
        <f t="array" ref="P12405">IFERROR(SEARCH(ÖĞRETMEN,'VERİ TABANI'!G12405,1),"")</f>
        <v/>
      </c>
      <c r="Q12405" s="29" t="str">
        <f t="shared" si="324"/>
        <v/>
      </c>
    </row>
    <row r="12406" spans="13:17">
      <c r="M12406" s="3" t="str">
        <f>IFERROR(INDEX('SINIF GÜNLER'!$A:$C,MATCH('VERİ TABANI'!$D12406,'SINIF GÜNLER'!$B:$B,0),MATCH('VERİ TABANI'!$M$1,'SINIF GÜNLER'!$A$1:$C$1,0)),"")</f>
        <v/>
      </c>
      <c r="P12406" s="28" t="str">
        <f t="array" ref="P12406">IFERROR(SEARCH(ÖĞRETMEN,'VERİ TABANI'!G12406,1),"")</f>
        <v/>
      </c>
      <c r="Q12406" s="29" t="str">
        <f t="shared" si="324"/>
        <v/>
      </c>
    </row>
    <row r="12407" spans="13:17">
      <c r="M12407" s="3" t="str">
        <f>IFERROR(INDEX('SINIF GÜNLER'!$A:$C,MATCH('VERİ TABANI'!$D12407,'SINIF GÜNLER'!$B:$B,0),MATCH('VERİ TABANI'!$M$1,'SINIF GÜNLER'!$A$1:$C$1,0)),"")</f>
        <v/>
      </c>
      <c r="P12407" s="28" t="str">
        <f t="array" ref="P12407">IFERROR(SEARCH(ÖĞRETMEN,'VERİ TABANI'!G12407,1),"")</f>
        <v/>
      </c>
      <c r="Q12407" s="29" t="str">
        <f t="shared" si="324"/>
        <v/>
      </c>
    </row>
    <row r="12408" spans="13:17">
      <c r="M12408" s="3" t="str">
        <f>IFERROR(INDEX('SINIF GÜNLER'!$A:$C,MATCH('VERİ TABANI'!$D12408,'SINIF GÜNLER'!$B:$B,0),MATCH('VERİ TABANI'!$M$1,'SINIF GÜNLER'!$A$1:$C$1,0)),"")</f>
        <v/>
      </c>
      <c r="P12408" s="28" t="str">
        <f t="array" ref="P12408">IFERROR(SEARCH(ÖĞRETMEN,'VERİ TABANI'!G12408,1),"")</f>
        <v/>
      </c>
      <c r="Q12408" s="29" t="str">
        <f t="shared" si="324"/>
        <v/>
      </c>
    </row>
    <row r="12409" spans="13:17">
      <c r="M12409" s="3" t="str">
        <f>IFERROR(INDEX('SINIF GÜNLER'!$A:$C,MATCH('VERİ TABANI'!$D12409,'SINIF GÜNLER'!$B:$B,0),MATCH('VERİ TABANI'!$M$1,'SINIF GÜNLER'!$A$1:$C$1,0)),"")</f>
        <v/>
      </c>
      <c r="P12409" s="28" t="str">
        <f t="array" ref="P12409">IFERROR(SEARCH(ÖĞRETMEN,'VERİ TABANI'!G12409,1),"")</f>
        <v/>
      </c>
      <c r="Q12409" s="29" t="str">
        <f t="shared" si="324"/>
        <v/>
      </c>
    </row>
    <row r="12410" spans="13:17">
      <c r="M12410" s="3" t="str">
        <f>IFERROR(INDEX('SINIF GÜNLER'!$A:$C,MATCH('VERİ TABANI'!$D12410,'SINIF GÜNLER'!$B:$B,0),MATCH('VERİ TABANI'!$M$1,'SINIF GÜNLER'!$A$1:$C$1,0)),"")</f>
        <v/>
      </c>
      <c r="P12410" s="28" t="str">
        <f t="array" ref="P12410">IFERROR(SEARCH(ÖĞRETMEN,'VERİ TABANI'!G12410,1),"")</f>
        <v/>
      </c>
      <c r="Q12410" s="29" t="str">
        <f t="shared" si="324"/>
        <v/>
      </c>
    </row>
    <row r="12411" spans="13:17">
      <c r="M12411" s="3" t="str">
        <f>IFERROR(INDEX('SINIF GÜNLER'!$A:$C,MATCH('VERİ TABANI'!$D12411,'SINIF GÜNLER'!$B:$B,0),MATCH('VERİ TABANI'!$M$1,'SINIF GÜNLER'!$A$1:$C$1,0)),"")</f>
        <v/>
      </c>
      <c r="P12411" s="28" t="str">
        <f t="array" ref="P12411">IFERROR(SEARCH(ÖĞRETMEN,'VERİ TABANI'!G12411,1),"")</f>
        <v/>
      </c>
      <c r="Q12411" s="29" t="str">
        <f t="shared" si="324"/>
        <v/>
      </c>
    </row>
    <row r="12412" spans="13:17">
      <c r="M12412" s="3" t="str">
        <f>IFERROR(INDEX('SINIF GÜNLER'!$A:$C,MATCH('VERİ TABANI'!$D12412,'SINIF GÜNLER'!$B:$B,0),MATCH('VERİ TABANI'!$M$1,'SINIF GÜNLER'!$A$1:$C$1,0)),"")</f>
        <v/>
      </c>
      <c r="P12412" s="28" t="str">
        <f t="array" ref="P12412">IFERROR(SEARCH(ÖĞRETMEN,'VERİ TABANI'!G12412,1),"")</f>
        <v/>
      </c>
      <c r="Q12412" s="29" t="str">
        <f t="shared" si="324"/>
        <v/>
      </c>
    </row>
    <row r="12413" spans="13:17">
      <c r="M12413" s="3" t="str">
        <f>IFERROR(INDEX('SINIF GÜNLER'!$A:$C,MATCH('VERİ TABANI'!$D12413,'SINIF GÜNLER'!$B:$B,0),MATCH('VERİ TABANI'!$M$1,'SINIF GÜNLER'!$A$1:$C$1,0)),"")</f>
        <v/>
      </c>
      <c r="P12413" s="28" t="str">
        <f t="array" ref="P12413">IFERROR(SEARCH(ÖĞRETMEN,'VERİ TABANI'!G12413,1),"")</f>
        <v/>
      </c>
      <c r="Q12413" s="29" t="str">
        <f t="shared" si="324"/>
        <v/>
      </c>
    </row>
    <row r="12414" spans="13:17">
      <c r="M12414" s="3" t="str">
        <f>IFERROR(INDEX('SINIF GÜNLER'!$A:$C,MATCH('VERİ TABANI'!$D12414,'SINIF GÜNLER'!$B:$B,0),MATCH('VERİ TABANI'!$M$1,'SINIF GÜNLER'!$A$1:$C$1,0)),"")</f>
        <v/>
      </c>
      <c r="P12414" s="28" t="str">
        <f t="array" ref="P12414">IFERROR(SEARCH(ÖĞRETMEN,'VERİ TABANI'!G12414,1),"")</f>
        <v/>
      </c>
      <c r="Q12414" s="29" t="str">
        <f t="shared" si="324"/>
        <v/>
      </c>
    </row>
    <row r="12415" spans="13:17">
      <c r="M12415" s="3" t="str">
        <f>IFERROR(INDEX('SINIF GÜNLER'!$A:$C,MATCH('VERİ TABANI'!$D12415,'SINIF GÜNLER'!$B:$B,0),MATCH('VERİ TABANI'!$M$1,'SINIF GÜNLER'!$A$1:$C$1,0)),"")</f>
        <v/>
      </c>
      <c r="P12415" s="28" t="str">
        <f t="array" ref="P12415">IFERROR(SEARCH(ÖĞRETMEN,'VERİ TABANI'!G12415,1),"")</f>
        <v/>
      </c>
      <c r="Q12415" s="29" t="str">
        <f t="shared" si="324"/>
        <v/>
      </c>
    </row>
    <row r="12416" spans="13:17">
      <c r="M12416" s="3" t="str">
        <f>IFERROR(INDEX('SINIF GÜNLER'!$A:$C,MATCH('VERİ TABANI'!$D12416,'SINIF GÜNLER'!$B:$B,0),MATCH('VERİ TABANI'!$M$1,'SINIF GÜNLER'!$A$1:$C$1,0)),"")</f>
        <v/>
      </c>
      <c r="P12416" s="28" t="str">
        <f t="array" ref="P12416">IFERROR(SEARCH(ÖĞRETMEN,'VERİ TABANI'!G12416,1),"")</f>
        <v/>
      </c>
      <c r="Q12416" s="29" t="str">
        <f t="shared" si="324"/>
        <v/>
      </c>
    </row>
    <row r="12417" spans="13:17">
      <c r="M12417" s="3" t="str">
        <f>IFERROR(INDEX('SINIF GÜNLER'!$A:$C,MATCH('VERİ TABANI'!$D12417,'SINIF GÜNLER'!$B:$B,0),MATCH('VERİ TABANI'!$M$1,'SINIF GÜNLER'!$A$1:$C$1,0)),"")</f>
        <v/>
      </c>
      <c r="P12417" s="28" t="str">
        <f t="array" ref="P12417">IFERROR(SEARCH(ÖĞRETMEN,'VERİ TABANI'!G12417,1),"")</f>
        <v/>
      </c>
      <c r="Q12417" s="29" t="str">
        <f t="shared" si="324"/>
        <v/>
      </c>
    </row>
    <row r="12418" spans="13:17">
      <c r="M12418" s="3" t="str">
        <f>IFERROR(INDEX('SINIF GÜNLER'!$A:$C,MATCH('VERİ TABANI'!$D12418,'SINIF GÜNLER'!$B:$B,0),MATCH('VERİ TABANI'!$M$1,'SINIF GÜNLER'!$A$1:$C$1,0)),"")</f>
        <v/>
      </c>
      <c r="P12418" s="28" t="str">
        <f t="array" ref="P12418">IFERROR(SEARCH(ÖĞRETMEN,'VERİ TABANI'!G12418,1),"")</f>
        <v/>
      </c>
      <c r="Q12418" s="29" t="str">
        <f t="shared" si="324"/>
        <v/>
      </c>
    </row>
    <row r="12419" spans="13:17">
      <c r="M12419" s="3" t="str">
        <f>IFERROR(INDEX('SINIF GÜNLER'!$A:$C,MATCH('VERİ TABANI'!$D12419,'SINIF GÜNLER'!$B:$B,0),MATCH('VERİ TABANI'!$M$1,'SINIF GÜNLER'!$A$1:$C$1,0)),"")</f>
        <v/>
      </c>
      <c r="P12419" s="28" t="str">
        <f t="array" ref="P12419">IFERROR(SEARCH(ÖĞRETMEN,'VERİ TABANI'!G12419,1),"")</f>
        <v/>
      </c>
      <c r="Q12419" s="29" t="str">
        <f t="shared" si="324"/>
        <v/>
      </c>
    </row>
    <row r="12420" spans="13:17">
      <c r="M12420" s="3" t="str">
        <f>IFERROR(INDEX('SINIF GÜNLER'!$A:$C,MATCH('VERİ TABANI'!$D12420,'SINIF GÜNLER'!$B:$B,0),MATCH('VERİ TABANI'!$M$1,'SINIF GÜNLER'!$A$1:$C$1,0)),"")</f>
        <v/>
      </c>
      <c r="P12420" s="28" t="str">
        <f t="array" ref="P12420">IFERROR(SEARCH(ÖĞRETMEN,'VERİ TABANI'!G12420,1),"")</f>
        <v/>
      </c>
      <c r="Q12420" s="29" t="str">
        <f t="shared" si="324"/>
        <v/>
      </c>
    </row>
    <row r="12421" spans="13:17">
      <c r="M12421" s="3" t="str">
        <f>IFERROR(INDEX('SINIF GÜNLER'!$A:$C,MATCH('VERİ TABANI'!$D12421,'SINIF GÜNLER'!$B:$B,0),MATCH('VERİ TABANI'!$M$1,'SINIF GÜNLER'!$A$1:$C$1,0)),"")</f>
        <v/>
      </c>
      <c r="P12421" s="28" t="str">
        <f t="array" ref="P12421">IFERROR(SEARCH(ÖĞRETMEN,'VERİ TABANI'!G12421,1),"")</f>
        <v/>
      </c>
      <c r="Q12421" s="29" t="str">
        <f t="shared" si="324"/>
        <v/>
      </c>
    </row>
    <row r="12422" spans="13:17">
      <c r="M12422" s="3" t="str">
        <f>IFERROR(INDEX('SINIF GÜNLER'!$A:$C,MATCH('VERİ TABANI'!$D12422,'SINIF GÜNLER'!$B:$B,0),MATCH('VERİ TABANI'!$M$1,'SINIF GÜNLER'!$A$1:$C$1,0)),"")</f>
        <v/>
      </c>
      <c r="P12422" s="28" t="str">
        <f t="array" ref="P12422">IFERROR(SEARCH(ÖĞRETMEN,'VERİ TABANI'!G12422,1),"")</f>
        <v/>
      </c>
      <c r="Q12422" s="29" t="str">
        <f t="shared" si="324"/>
        <v/>
      </c>
    </row>
    <row r="12423" spans="13:17">
      <c r="M12423" s="3" t="str">
        <f>IFERROR(INDEX('SINIF GÜNLER'!$A:$C,MATCH('VERİ TABANI'!$D12423,'SINIF GÜNLER'!$B:$B,0),MATCH('VERİ TABANI'!$M$1,'SINIF GÜNLER'!$A$1:$C$1,0)),"")</f>
        <v/>
      </c>
      <c r="P12423" s="28" t="str">
        <f t="array" ref="P12423">IFERROR(SEARCH(ÖĞRETMEN,'VERİ TABANI'!G12423,1),"")</f>
        <v/>
      </c>
      <c r="Q12423" s="29" t="str">
        <f t="shared" si="324"/>
        <v/>
      </c>
    </row>
    <row r="12424" spans="13:17">
      <c r="M12424" s="3" t="str">
        <f>IFERROR(INDEX('SINIF GÜNLER'!$A:$C,MATCH('VERİ TABANI'!$D12424,'SINIF GÜNLER'!$B:$B,0),MATCH('VERİ TABANI'!$M$1,'SINIF GÜNLER'!$A$1:$C$1,0)),"")</f>
        <v/>
      </c>
      <c r="P12424" s="28" t="str">
        <f t="array" ref="P12424">IFERROR(SEARCH(ÖĞRETMEN,'VERİ TABANI'!G12424,1),"")</f>
        <v/>
      </c>
      <c r="Q12424" s="29" t="str">
        <f t="shared" ref="Q12424:Q12487" si="325">IF(P12424="","",ROW())</f>
        <v/>
      </c>
    </row>
    <row r="12425" spans="13:17">
      <c r="M12425" s="3" t="str">
        <f>IFERROR(INDEX('SINIF GÜNLER'!$A:$C,MATCH('VERİ TABANI'!$D12425,'SINIF GÜNLER'!$B:$B,0),MATCH('VERİ TABANI'!$M$1,'SINIF GÜNLER'!$A$1:$C$1,0)),"")</f>
        <v/>
      </c>
      <c r="P12425" s="28" t="str">
        <f t="array" ref="P12425">IFERROR(SEARCH(ÖĞRETMEN,'VERİ TABANI'!G12425,1),"")</f>
        <v/>
      </c>
      <c r="Q12425" s="29" t="str">
        <f t="shared" si="325"/>
        <v/>
      </c>
    </row>
    <row r="12426" spans="13:17">
      <c r="M12426" s="3" t="str">
        <f>IFERROR(INDEX('SINIF GÜNLER'!$A:$C,MATCH('VERİ TABANI'!$D12426,'SINIF GÜNLER'!$B:$B,0),MATCH('VERİ TABANI'!$M$1,'SINIF GÜNLER'!$A$1:$C$1,0)),"")</f>
        <v/>
      </c>
      <c r="P12426" s="28" t="str">
        <f t="array" ref="P12426">IFERROR(SEARCH(ÖĞRETMEN,'VERİ TABANI'!G12426,1),"")</f>
        <v/>
      </c>
      <c r="Q12426" s="29" t="str">
        <f t="shared" si="325"/>
        <v/>
      </c>
    </row>
    <row r="12427" spans="13:17">
      <c r="M12427" s="3" t="str">
        <f>IFERROR(INDEX('SINIF GÜNLER'!$A:$C,MATCH('VERİ TABANI'!$D12427,'SINIF GÜNLER'!$B:$B,0),MATCH('VERİ TABANI'!$M$1,'SINIF GÜNLER'!$A$1:$C$1,0)),"")</f>
        <v/>
      </c>
      <c r="P12427" s="28" t="str">
        <f t="array" ref="P12427">IFERROR(SEARCH(ÖĞRETMEN,'VERİ TABANI'!G12427,1),"")</f>
        <v/>
      </c>
      <c r="Q12427" s="29" t="str">
        <f t="shared" si="325"/>
        <v/>
      </c>
    </row>
    <row r="12428" spans="13:17">
      <c r="M12428" s="3" t="str">
        <f>IFERROR(INDEX('SINIF GÜNLER'!$A:$C,MATCH('VERİ TABANI'!$D12428,'SINIF GÜNLER'!$B:$B,0),MATCH('VERİ TABANI'!$M$1,'SINIF GÜNLER'!$A$1:$C$1,0)),"")</f>
        <v/>
      </c>
      <c r="P12428" s="28" t="str">
        <f t="array" ref="P12428">IFERROR(SEARCH(ÖĞRETMEN,'VERİ TABANI'!G12428,1),"")</f>
        <v/>
      </c>
      <c r="Q12428" s="29" t="str">
        <f t="shared" si="325"/>
        <v/>
      </c>
    </row>
    <row r="12429" spans="13:17">
      <c r="M12429" s="3" t="str">
        <f>IFERROR(INDEX('SINIF GÜNLER'!$A:$C,MATCH('VERİ TABANI'!$D12429,'SINIF GÜNLER'!$B:$B,0),MATCH('VERİ TABANI'!$M$1,'SINIF GÜNLER'!$A$1:$C$1,0)),"")</f>
        <v/>
      </c>
      <c r="P12429" s="28" t="str">
        <f t="array" ref="P12429">IFERROR(SEARCH(ÖĞRETMEN,'VERİ TABANI'!G12429,1),"")</f>
        <v/>
      </c>
      <c r="Q12429" s="29" t="str">
        <f t="shared" si="325"/>
        <v/>
      </c>
    </row>
    <row r="12430" spans="13:17">
      <c r="M12430" s="3" t="str">
        <f>IFERROR(INDEX('SINIF GÜNLER'!$A:$C,MATCH('VERİ TABANI'!$D12430,'SINIF GÜNLER'!$B:$B,0),MATCH('VERİ TABANI'!$M$1,'SINIF GÜNLER'!$A$1:$C$1,0)),"")</f>
        <v/>
      </c>
      <c r="P12430" s="28" t="str">
        <f t="array" ref="P12430">IFERROR(SEARCH(ÖĞRETMEN,'VERİ TABANI'!G12430,1),"")</f>
        <v/>
      </c>
      <c r="Q12430" s="29" t="str">
        <f t="shared" si="325"/>
        <v/>
      </c>
    </row>
    <row r="12431" spans="13:17">
      <c r="M12431" s="3" t="str">
        <f>IFERROR(INDEX('SINIF GÜNLER'!$A:$C,MATCH('VERİ TABANI'!$D12431,'SINIF GÜNLER'!$B:$B,0),MATCH('VERİ TABANI'!$M$1,'SINIF GÜNLER'!$A$1:$C$1,0)),"")</f>
        <v/>
      </c>
      <c r="P12431" s="28" t="str">
        <f t="array" ref="P12431">IFERROR(SEARCH(ÖĞRETMEN,'VERİ TABANI'!G12431,1),"")</f>
        <v/>
      </c>
      <c r="Q12431" s="29" t="str">
        <f t="shared" si="325"/>
        <v/>
      </c>
    </row>
    <row r="12432" spans="13:17">
      <c r="M12432" s="3" t="str">
        <f>IFERROR(INDEX('SINIF GÜNLER'!$A:$C,MATCH('VERİ TABANI'!$D12432,'SINIF GÜNLER'!$B:$B,0),MATCH('VERİ TABANI'!$M$1,'SINIF GÜNLER'!$A$1:$C$1,0)),"")</f>
        <v/>
      </c>
      <c r="P12432" s="28" t="str">
        <f t="array" ref="P12432">IFERROR(SEARCH(ÖĞRETMEN,'VERİ TABANI'!G12432,1),"")</f>
        <v/>
      </c>
      <c r="Q12432" s="29" t="str">
        <f t="shared" si="325"/>
        <v/>
      </c>
    </row>
    <row r="12433" spans="13:17">
      <c r="M12433" s="3" t="str">
        <f>IFERROR(INDEX('SINIF GÜNLER'!$A:$C,MATCH('VERİ TABANI'!$D12433,'SINIF GÜNLER'!$B:$B,0),MATCH('VERİ TABANI'!$M$1,'SINIF GÜNLER'!$A$1:$C$1,0)),"")</f>
        <v/>
      </c>
      <c r="P12433" s="28" t="str">
        <f t="array" ref="P12433">IFERROR(SEARCH(ÖĞRETMEN,'VERİ TABANI'!G12433,1),"")</f>
        <v/>
      </c>
      <c r="Q12433" s="29" t="str">
        <f t="shared" si="325"/>
        <v/>
      </c>
    </row>
    <row r="12434" spans="13:17">
      <c r="M12434" s="3" t="str">
        <f>IFERROR(INDEX('SINIF GÜNLER'!$A:$C,MATCH('VERİ TABANI'!$D12434,'SINIF GÜNLER'!$B:$B,0),MATCH('VERİ TABANI'!$M$1,'SINIF GÜNLER'!$A$1:$C$1,0)),"")</f>
        <v/>
      </c>
      <c r="P12434" s="28" t="str">
        <f t="array" ref="P12434">IFERROR(SEARCH(ÖĞRETMEN,'VERİ TABANI'!G12434,1),"")</f>
        <v/>
      </c>
      <c r="Q12434" s="29" t="str">
        <f t="shared" si="325"/>
        <v/>
      </c>
    </row>
    <row r="12435" spans="13:17">
      <c r="M12435" s="3" t="str">
        <f>IFERROR(INDEX('SINIF GÜNLER'!$A:$C,MATCH('VERİ TABANI'!$D12435,'SINIF GÜNLER'!$B:$B,0),MATCH('VERİ TABANI'!$M$1,'SINIF GÜNLER'!$A$1:$C$1,0)),"")</f>
        <v/>
      </c>
      <c r="P12435" s="28" t="str">
        <f t="array" ref="P12435">IFERROR(SEARCH(ÖĞRETMEN,'VERİ TABANI'!G12435,1),"")</f>
        <v/>
      </c>
      <c r="Q12435" s="29" t="str">
        <f t="shared" si="325"/>
        <v/>
      </c>
    </row>
    <row r="12436" spans="13:17">
      <c r="M12436" s="3" t="str">
        <f>IFERROR(INDEX('SINIF GÜNLER'!$A:$C,MATCH('VERİ TABANI'!$D12436,'SINIF GÜNLER'!$B:$B,0),MATCH('VERİ TABANI'!$M$1,'SINIF GÜNLER'!$A$1:$C$1,0)),"")</f>
        <v/>
      </c>
      <c r="P12436" s="28" t="str">
        <f t="array" ref="P12436">IFERROR(SEARCH(ÖĞRETMEN,'VERİ TABANI'!G12436,1),"")</f>
        <v/>
      </c>
      <c r="Q12436" s="29" t="str">
        <f t="shared" si="325"/>
        <v/>
      </c>
    </row>
    <row r="12437" spans="13:17">
      <c r="M12437" s="3" t="str">
        <f>IFERROR(INDEX('SINIF GÜNLER'!$A:$C,MATCH('VERİ TABANI'!$D12437,'SINIF GÜNLER'!$B:$B,0),MATCH('VERİ TABANI'!$M$1,'SINIF GÜNLER'!$A$1:$C$1,0)),"")</f>
        <v/>
      </c>
      <c r="P12437" s="28" t="str">
        <f t="array" ref="P12437">IFERROR(SEARCH(ÖĞRETMEN,'VERİ TABANI'!G12437,1),"")</f>
        <v/>
      </c>
      <c r="Q12437" s="29" t="str">
        <f t="shared" si="325"/>
        <v/>
      </c>
    </row>
    <row r="12438" spans="13:17">
      <c r="M12438" s="3" t="str">
        <f>IFERROR(INDEX('SINIF GÜNLER'!$A:$C,MATCH('VERİ TABANI'!$D12438,'SINIF GÜNLER'!$B:$B,0),MATCH('VERİ TABANI'!$M$1,'SINIF GÜNLER'!$A$1:$C$1,0)),"")</f>
        <v/>
      </c>
      <c r="P12438" s="28" t="str">
        <f t="array" ref="P12438">IFERROR(SEARCH(ÖĞRETMEN,'VERİ TABANI'!G12438,1),"")</f>
        <v/>
      </c>
      <c r="Q12438" s="29" t="str">
        <f t="shared" si="325"/>
        <v/>
      </c>
    </row>
    <row r="12439" spans="13:17">
      <c r="M12439" s="3" t="str">
        <f>IFERROR(INDEX('SINIF GÜNLER'!$A:$C,MATCH('VERİ TABANI'!$D12439,'SINIF GÜNLER'!$B:$B,0),MATCH('VERİ TABANI'!$M$1,'SINIF GÜNLER'!$A$1:$C$1,0)),"")</f>
        <v/>
      </c>
      <c r="P12439" s="28" t="str">
        <f t="array" ref="P12439">IFERROR(SEARCH(ÖĞRETMEN,'VERİ TABANI'!G12439,1),"")</f>
        <v/>
      </c>
      <c r="Q12439" s="29" t="str">
        <f t="shared" si="325"/>
        <v/>
      </c>
    </row>
    <row r="12440" spans="13:17">
      <c r="M12440" s="3" t="str">
        <f>IFERROR(INDEX('SINIF GÜNLER'!$A:$C,MATCH('VERİ TABANI'!$D12440,'SINIF GÜNLER'!$B:$B,0),MATCH('VERİ TABANI'!$M$1,'SINIF GÜNLER'!$A$1:$C$1,0)),"")</f>
        <v/>
      </c>
      <c r="P12440" s="28" t="str">
        <f t="array" ref="P12440">IFERROR(SEARCH(ÖĞRETMEN,'VERİ TABANI'!G12440,1),"")</f>
        <v/>
      </c>
      <c r="Q12440" s="29" t="str">
        <f t="shared" si="325"/>
        <v/>
      </c>
    </row>
    <row r="12441" spans="13:17">
      <c r="M12441" s="3" t="str">
        <f>IFERROR(INDEX('SINIF GÜNLER'!$A:$C,MATCH('VERİ TABANI'!$D12441,'SINIF GÜNLER'!$B:$B,0),MATCH('VERİ TABANI'!$M$1,'SINIF GÜNLER'!$A$1:$C$1,0)),"")</f>
        <v/>
      </c>
      <c r="P12441" s="28" t="str">
        <f t="array" ref="P12441">IFERROR(SEARCH(ÖĞRETMEN,'VERİ TABANI'!G12441,1),"")</f>
        <v/>
      </c>
      <c r="Q12441" s="29" t="str">
        <f t="shared" si="325"/>
        <v/>
      </c>
    </row>
    <row r="12442" spans="13:17">
      <c r="M12442" s="3" t="str">
        <f>IFERROR(INDEX('SINIF GÜNLER'!$A:$C,MATCH('VERİ TABANI'!$D12442,'SINIF GÜNLER'!$B:$B,0),MATCH('VERİ TABANI'!$M$1,'SINIF GÜNLER'!$A$1:$C$1,0)),"")</f>
        <v/>
      </c>
      <c r="P12442" s="28" t="str">
        <f t="array" ref="P12442">IFERROR(SEARCH(ÖĞRETMEN,'VERİ TABANI'!G12442,1),"")</f>
        <v/>
      </c>
      <c r="Q12442" s="29" t="str">
        <f t="shared" si="325"/>
        <v/>
      </c>
    </row>
    <row r="12443" spans="13:17">
      <c r="M12443" s="3" t="str">
        <f>IFERROR(INDEX('SINIF GÜNLER'!$A:$C,MATCH('VERİ TABANI'!$D12443,'SINIF GÜNLER'!$B:$B,0),MATCH('VERİ TABANI'!$M$1,'SINIF GÜNLER'!$A$1:$C$1,0)),"")</f>
        <v/>
      </c>
      <c r="P12443" s="28" t="str">
        <f t="array" ref="P12443">IFERROR(SEARCH(ÖĞRETMEN,'VERİ TABANI'!G12443,1),"")</f>
        <v/>
      </c>
      <c r="Q12443" s="29" t="str">
        <f t="shared" si="325"/>
        <v/>
      </c>
    </row>
    <row r="12444" spans="13:17">
      <c r="M12444" s="3" t="str">
        <f>IFERROR(INDEX('SINIF GÜNLER'!$A:$C,MATCH('VERİ TABANI'!$D12444,'SINIF GÜNLER'!$B:$B,0),MATCH('VERİ TABANI'!$M$1,'SINIF GÜNLER'!$A$1:$C$1,0)),"")</f>
        <v/>
      </c>
      <c r="P12444" s="28" t="str">
        <f t="array" ref="P12444">IFERROR(SEARCH(ÖĞRETMEN,'VERİ TABANI'!G12444,1),"")</f>
        <v/>
      </c>
      <c r="Q12444" s="29" t="str">
        <f t="shared" si="325"/>
        <v/>
      </c>
    </row>
    <row r="12445" spans="13:17">
      <c r="M12445" s="3" t="str">
        <f>IFERROR(INDEX('SINIF GÜNLER'!$A:$C,MATCH('VERİ TABANI'!$D12445,'SINIF GÜNLER'!$B:$B,0),MATCH('VERİ TABANI'!$M$1,'SINIF GÜNLER'!$A$1:$C$1,0)),"")</f>
        <v/>
      </c>
      <c r="P12445" s="28" t="str">
        <f t="array" ref="P12445">IFERROR(SEARCH(ÖĞRETMEN,'VERİ TABANI'!G12445,1),"")</f>
        <v/>
      </c>
      <c r="Q12445" s="29" t="str">
        <f t="shared" si="325"/>
        <v/>
      </c>
    </row>
    <row r="12446" spans="13:17">
      <c r="M12446" s="3" t="str">
        <f>IFERROR(INDEX('SINIF GÜNLER'!$A:$C,MATCH('VERİ TABANI'!$D12446,'SINIF GÜNLER'!$B:$B,0),MATCH('VERİ TABANI'!$M$1,'SINIF GÜNLER'!$A$1:$C$1,0)),"")</f>
        <v/>
      </c>
      <c r="P12446" s="28" t="str">
        <f t="array" ref="P12446">IFERROR(SEARCH(ÖĞRETMEN,'VERİ TABANI'!G12446,1),"")</f>
        <v/>
      </c>
      <c r="Q12446" s="29" t="str">
        <f t="shared" si="325"/>
        <v/>
      </c>
    </row>
    <row r="12447" spans="13:17">
      <c r="M12447" s="3" t="str">
        <f>IFERROR(INDEX('SINIF GÜNLER'!$A:$C,MATCH('VERİ TABANI'!$D12447,'SINIF GÜNLER'!$B:$B,0),MATCH('VERİ TABANI'!$M$1,'SINIF GÜNLER'!$A$1:$C$1,0)),"")</f>
        <v/>
      </c>
      <c r="P12447" s="28" t="str">
        <f t="array" ref="P12447">IFERROR(SEARCH(ÖĞRETMEN,'VERİ TABANI'!G12447,1),"")</f>
        <v/>
      </c>
      <c r="Q12447" s="29" t="str">
        <f t="shared" si="325"/>
        <v/>
      </c>
    </row>
    <row r="12448" spans="13:17">
      <c r="M12448" s="3" t="str">
        <f>IFERROR(INDEX('SINIF GÜNLER'!$A:$C,MATCH('VERİ TABANI'!$D12448,'SINIF GÜNLER'!$B:$B,0),MATCH('VERİ TABANI'!$M$1,'SINIF GÜNLER'!$A$1:$C$1,0)),"")</f>
        <v/>
      </c>
      <c r="P12448" s="28" t="str">
        <f t="array" ref="P12448">IFERROR(SEARCH(ÖĞRETMEN,'VERİ TABANI'!G12448,1),"")</f>
        <v/>
      </c>
      <c r="Q12448" s="29" t="str">
        <f t="shared" si="325"/>
        <v/>
      </c>
    </row>
    <row r="12449" spans="13:17">
      <c r="M12449" s="3" t="str">
        <f>IFERROR(INDEX('SINIF GÜNLER'!$A:$C,MATCH('VERİ TABANI'!$D12449,'SINIF GÜNLER'!$B:$B,0),MATCH('VERİ TABANI'!$M$1,'SINIF GÜNLER'!$A$1:$C$1,0)),"")</f>
        <v/>
      </c>
      <c r="P12449" s="28" t="str">
        <f t="array" ref="P12449">IFERROR(SEARCH(ÖĞRETMEN,'VERİ TABANI'!G12449,1),"")</f>
        <v/>
      </c>
      <c r="Q12449" s="29" t="str">
        <f t="shared" si="325"/>
        <v/>
      </c>
    </row>
    <row r="12450" spans="13:17">
      <c r="M12450" s="3" t="str">
        <f>IFERROR(INDEX('SINIF GÜNLER'!$A:$C,MATCH('VERİ TABANI'!$D12450,'SINIF GÜNLER'!$B:$B,0),MATCH('VERİ TABANI'!$M$1,'SINIF GÜNLER'!$A$1:$C$1,0)),"")</f>
        <v/>
      </c>
      <c r="P12450" s="28" t="str">
        <f t="array" ref="P12450">IFERROR(SEARCH(ÖĞRETMEN,'VERİ TABANI'!G12450,1),"")</f>
        <v/>
      </c>
      <c r="Q12450" s="29" t="str">
        <f t="shared" si="325"/>
        <v/>
      </c>
    </row>
    <row r="12451" spans="13:17">
      <c r="M12451" s="3" t="str">
        <f>IFERROR(INDEX('SINIF GÜNLER'!$A:$C,MATCH('VERİ TABANI'!$D12451,'SINIF GÜNLER'!$B:$B,0),MATCH('VERİ TABANI'!$M$1,'SINIF GÜNLER'!$A$1:$C$1,0)),"")</f>
        <v/>
      </c>
      <c r="P12451" s="28" t="str">
        <f t="array" ref="P12451">IFERROR(SEARCH(ÖĞRETMEN,'VERİ TABANI'!G12451,1),"")</f>
        <v/>
      </c>
      <c r="Q12451" s="29" t="str">
        <f t="shared" si="325"/>
        <v/>
      </c>
    </row>
    <row r="12452" spans="13:17">
      <c r="M12452" s="3" t="str">
        <f>IFERROR(INDEX('SINIF GÜNLER'!$A:$C,MATCH('VERİ TABANI'!$D12452,'SINIF GÜNLER'!$B:$B,0),MATCH('VERİ TABANI'!$M$1,'SINIF GÜNLER'!$A$1:$C$1,0)),"")</f>
        <v/>
      </c>
      <c r="P12452" s="28" t="str">
        <f t="array" ref="P12452">IFERROR(SEARCH(ÖĞRETMEN,'VERİ TABANI'!G12452,1),"")</f>
        <v/>
      </c>
      <c r="Q12452" s="29" t="str">
        <f t="shared" si="325"/>
        <v/>
      </c>
    </row>
    <row r="12453" spans="13:17">
      <c r="M12453" s="3" t="str">
        <f>IFERROR(INDEX('SINIF GÜNLER'!$A:$C,MATCH('VERİ TABANI'!$D12453,'SINIF GÜNLER'!$B:$B,0),MATCH('VERİ TABANI'!$M$1,'SINIF GÜNLER'!$A$1:$C$1,0)),"")</f>
        <v/>
      </c>
      <c r="P12453" s="28" t="str">
        <f t="array" ref="P12453">IFERROR(SEARCH(ÖĞRETMEN,'VERİ TABANI'!G12453,1),"")</f>
        <v/>
      </c>
      <c r="Q12453" s="29" t="str">
        <f t="shared" si="325"/>
        <v/>
      </c>
    </row>
    <row r="12454" spans="13:17">
      <c r="M12454" s="3" t="str">
        <f>IFERROR(INDEX('SINIF GÜNLER'!$A:$C,MATCH('VERİ TABANI'!$D12454,'SINIF GÜNLER'!$B:$B,0),MATCH('VERİ TABANI'!$M$1,'SINIF GÜNLER'!$A$1:$C$1,0)),"")</f>
        <v/>
      </c>
      <c r="P12454" s="28" t="str">
        <f t="array" ref="P12454">IFERROR(SEARCH(ÖĞRETMEN,'VERİ TABANI'!G12454,1),"")</f>
        <v/>
      </c>
      <c r="Q12454" s="29" t="str">
        <f t="shared" si="325"/>
        <v/>
      </c>
    </row>
    <row r="12455" spans="13:17">
      <c r="M12455" s="3" t="str">
        <f>IFERROR(INDEX('SINIF GÜNLER'!$A:$C,MATCH('VERİ TABANI'!$D12455,'SINIF GÜNLER'!$B:$B,0),MATCH('VERİ TABANI'!$M$1,'SINIF GÜNLER'!$A$1:$C$1,0)),"")</f>
        <v/>
      </c>
      <c r="P12455" s="28" t="str">
        <f t="array" ref="P12455">IFERROR(SEARCH(ÖĞRETMEN,'VERİ TABANI'!G12455,1),"")</f>
        <v/>
      </c>
      <c r="Q12455" s="29" t="str">
        <f t="shared" si="325"/>
        <v/>
      </c>
    </row>
    <row r="12456" spans="13:17">
      <c r="M12456" s="3" t="str">
        <f>IFERROR(INDEX('SINIF GÜNLER'!$A:$C,MATCH('VERİ TABANI'!$D12456,'SINIF GÜNLER'!$B:$B,0),MATCH('VERİ TABANI'!$M$1,'SINIF GÜNLER'!$A$1:$C$1,0)),"")</f>
        <v/>
      </c>
      <c r="P12456" s="28" t="str">
        <f t="array" ref="P12456">IFERROR(SEARCH(ÖĞRETMEN,'VERİ TABANI'!G12456,1),"")</f>
        <v/>
      </c>
      <c r="Q12456" s="29" t="str">
        <f t="shared" si="325"/>
        <v/>
      </c>
    </row>
    <row r="12457" spans="13:17">
      <c r="M12457" s="3" t="str">
        <f>IFERROR(INDEX('SINIF GÜNLER'!$A:$C,MATCH('VERİ TABANI'!$D12457,'SINIF GÜNLER'!$B:$B,0),MATCH('VERİ TABANI'!$M$1,'SINIF GÜNLER'!$A$1:$C$1,0)),"")</f>
        <v/>
      </c>
      <c r="P12457" s="28" t="str">
        <f t="array" ref="P12457">IFERROR(SEARCH(ÖĞRETMEN,'VERİ TABANI'!G12457,1),"")</f>
        <v/>
      </c>
      <c r="Q12457" s="29" t="str">
        <f t="shared" si="325"/>
        <v/>
      </c>
    </row>
    <row r="12458" spans="13:17">
      <c r="M12458" s="3" t="str">
        <f>IFERROR(INDEX('SINIF GÜNLER'!$A:$C,MATCH('VERİ TABANI'!$D12458,'SINIF GÜNLER'!$B:$B,0),MATCH('VERİ TABANI'!$M$1,'SINIF GÜNLER'!$A$1:$C$1,0)),"")</f>
        <v/>
      </c>
      <c r="P12458" s="28" t="str">
        <f t="array" ref="P12458">IFERROR(SEARCH(ÖĞRETMEN,'VERİ TABANI'!G12458,1),"")</f>
        <v/>
      </c>
      <c r="Q12458" s="29" t="str">
        <f t="shared" si="325"/>
        <v/>
      </c>
    </row>
    <row r="12459" spans="13:17">
      <c r="M12459" s="3" t="str">
        <f>IFERROR(INDEX('SINIF GÜNLER'!$A:$C,MATCH('VERİ TABANI'!$D12459,'SINIF GÜNLER'!$B:$B,0),MATCH('VERİ TABANI'!$M$1,'SINIF GÜNLER'!$A$1:$C$1,0)),"")</f>
        <v/>
      </c>
      <c r="P12459" s="28" t="str">
        <f t="array" ref="P12459">IFERROR(SEARCH(ÖĞRETMEN,'VERİ TABANI'!G12459,1),"")</f>
        <v/>
      </c>
      <c r="Q12459" s="29" t="str">
        <f t="shared" si="325"/>
        <v/>
      </c>
    </row>
    <row r="12460" spans="13:17">
      <c r="M12460" s="3" t="str">
        <f>IFERROR(INDEX('SINIF GÜNLER'!$A:$C,MATCH('VERİ TABANI'!$D12460,'SINIF GÜNLER'!$B:$B,0),MATCH('VERİ TABANI'!$M$1,'SINIF GÜNLER'!$A$1:$C$1,0)),"")</f>
        <v/>
      </c>
      <c r="P12460" s="28" t="str">
        <f t="array" ref="P12460">IFERROR(SEARCH(ÖĞRETMEN,'VERİ TABANI'!G12460,1),"")</f>
        <v/>
      </c>
      <c r="Q12460" s="29" t="str">
        <f t="shared" si="325"/>
        <v/>
      </c>
    </row>
    <row r="12461" spans="13:17">
      <c r="M12461" s="3" t="str">
        <f>IFERROR(INDEX('SINIF GÜNLER'!$A:$C,MATCH('VERİ TABANI'!$D12461,'SINIF GÜNLER'!$B:$B,0),MATCH('VERİ TABANI'!$M$1,'SINIF GÜNLER'!$A$1:$C$1,0)),"")</f>
        <v/>
      </c>
      <c r="P12461" s="28" t="str">
        <f t="array" ref="P12461">IFERROR(SEARCH(ÖĞRETMEN,'VERİ TABANI'!G12461,1),"")</f>
        <v/>
      </c>
      <c r="Q12461" s="29" t="str">
        <f t="shared" si="325"/>
        <v/>
      </c>
    </row>
    <row r="12462" spans="13:17">
      <c r="M12462" s="3" t="str">
        <f>IFERROR(INDEX('SINIF GÜNLER'!$A:$C,MATCH('VERİ TABANI'!$D12462,'SINIF GÜNLER'!$B:$B,0),MATCH('VERİ TABANI'!$M$1,'SINIF GÜNLER'!$A$1:$C$1,0)),"")</f>
        <v/>
      </c>
      <c r="P12462" s="28" t="str">
        <f t="array" ref="P12462">IFERROR(SEARCH(ÖĞRETMEN,'VERİ TABANI'!G12462,1),"")</f>
        <v/>
      </c>
      <c r="Q12462" s="29" t="str">
        <f t="shared" si="325"/>
        <v/>
      </c>
    </row>
    <row r="12463" spans="13:17">
      <c r="M12463" s="3" t="str">
        <f>IFERROR(INDEX('SINIF GÜNLER'!$A:$C,MATCH('VERİ TABANI'!$D12463,'SINIF GÜNLER'!$B:$B,0),MATCH('VERİ TABANI'!$M$1,'SINIF GÜNLER'!$A$1:$C$1,0)),"")</f>
        <v/>
      </c>
      <c r="P12463" s="28" t="str">
        <f t="array" ref="P12463">IFERROR(SEARCH(ÖĞRETMEN,'VERİ TABANI'!G12463,1),"")</f>
        <v/>
      </c>
      <c r="Q12463" s="29" t="str">
        <f t="shared" si="325"/>
        <v/>
      </c>
    </row>
    <row r="12464" spans="13:17">
      <c r="M12464" s="3" t="str">
        <f>IFERROR(INDEX('SINIF GÜNLER'!$A:$C,MATCH('VERİ TABANI'!$D12464,'SINIF GÜNLER'!$B:$B,0),MATCH('VERİ TABANI'!$M$1,'SINIF GÜNLER'!$A$1:$C$1,0)),"")</f>
        <v/>
      </c>
      <c r="P12464" s="28" t="str">
        <f t="array" ref="P12464">IFERROR(SEARCH(ÖĞRETMEN,'VERİ TABANI'!G12464,1),"")</f>
        <v/>
      </c>
      <c r="Q12464" s="29" t="str">
        <f t="shared" si="325"/>
        <v/>
      </c>
    </row>
    <row r="12465" spans="13:17">
      <c r="M12465" s="3" t="str">
        <f>IFERROR(INDEX('SINIF GÜNLER'!$A:$C,MATCH('VERİ TABANI'!$D12465,'SINIF GÜNLER'!$B:$B,0),MATCH('VERİ TABANI'!$M$1,'SINIF GÜNLER'!$A$1:$C$1,0)),"")</f>
        <v/>
      </c>
      <c r="P12465" s="28" t="str">
        <f t="array" ref="P12465">IFERROR(SEARCH(ÖĞRETMEN,'VERİ TABANI'!G12465,1),"")</f>
        <v/>
      </c>
      <c r="Q12465" s="29" t="str">
        <f t="shared" si="325"/>
        <v/>
      </c>
    </row>
    <row r="12466" spans="13:17">
      <c r="M12466" s="3" t="str">
        <f>IFERROR(INDEX('SINIF GÜNLER'!$A:$C,MATCH('VERİ TABANI'!$D12466,'SINIF GÜNLER'!$B:$B,0),MATCH('VERİ TABANI'!$M$1,'SINIF GÜNLER'!$A$1:$C$1,0)),"")</f>
        <v/>
      </c>
      <c r="P12466" s="28" t="str">
        <f t="array" ref="P12466">IFERROR(SEARCH(ÖĞRETMEN,'VERİ TABANI'!G12466,1),"")</f>
        <v/>
      </c>
      <c r="Q12466" s="29" t="str">
        <f t="shared" si="325"/>
        <v/>
      </c>
    </row>
    <row r="12467" spans="13:17">
      <c r="M12467" s="3" t="str">
        <f>IFERROR(INDEX('SINIF GÜNLER'!$A:$C,MATCH('VERİ TABANI'!$D12467,'SINIF GÜNLER'!$B:$B,0),MATCH('VERİ TABANI'!$M$1,'SINIF GÜNLER'!$A$1:$C$1,0)),"")</f>
        <v/>
      </c>
      <c r="P12467" s="28" t="str">
        <f t="array" ref="P12467">IFERROR(SEARCH(ÖĞRETMEN,'VERİ TABANI'!G12467,1),"")</f>
        <v/>
      </c>
      <c r="Q12467" s="29" t="str">
        <f t="shared" si="325"/>
        <v/>
      </c>
    </row>
    <row r="12468" spans="13:17">
      <c r="M12468" s="3" t="str">
        <f>IFERROR(INDEX('SINIF GÜNLER'!$A:$C,MATCH('VERİ TABANI'!$D12468,'SINIF GÜNLER'!$B:$B,0),MATCH('VERİ TABANI'!$M$1,'SINIF GÜNLER'!$A$1:$C$1,0)),"")</f>
        <v/>
      </c>
      <c r="P12468" s="28" t="str">
        <f t="array" ref="P12468">IFERROR(SEARCH(ÖĞRETMEN,'VERİ TABANI'!G12468,1),"")</f>
        <v/>
      </c>
      <c r="Q12468" s="29" t="str">
        <f t="shared" si="325"/>
        <v/>
      </c>
    </row>
    <row r="12469" spans="13:17">
      <c r="M12469" s="3" t="str">
        <f>IFERROR(INDEX('SINIF GÜNLER'!$A:$C,MATCH('VERİ TABANI'!$D12469,'SINIF GÜNLER'!$B:$B,0),MATCH('VERİ TABANI'!$M$1,'SINIF GÜNLER'!$A$1:$C$1,0)),"")</f>
        <v/>
      </c>
      <c r="P12469" s="28" t="str">
        <f t="array" ref="P12469">IFERROR(SEARCH(ÖĞRETMEN,'VERİ TABANI'!G12469,1),"")</f>
        <v/>
      </c>
      <c r="Q12469" s="29" t="str">
        <f t="shared" si="325"/>
        <v/>
      </c>
    </row>
    <row r="12470" spans="13:17">
      <c r="M12470" s="3" t="str">
        <f>IFERROR(INDEX('SINIF GÜNLER'!$A:$C,MATCH('VERİ TABANI'!$D12470,'SINIF GÜNLER'!$B:$B,0),MATCH('VERİ TABANI'!$M$1,'SINIF GÜNLER'!$A$1:$C$1,0)),"")</f>
        <v/>
      </c>
      <c r="P12470" s="28" t="str">
        <f t="array" ref="P12470">IFERROR(SEARCH(ÖĞRETMEN,'VERİ TABANI'!G12470,1),"")</f>
        <v/>
      </c>
      <c r="Q12470" s="29" t="str">
        <f t="shared" si="325"/>
        <v/>
      </c>
    </row>
    <row r="12471" spans="13:17">
      <c r="M12471" s="3" t="str">
        <f>IFERROR(INDEX('SINIF GÜNLER'!$A:$C,MATCH('VERİ TABANI'!$D12471,'SINIF GÜNLER'!$B:$B,0),MATCH('VERİ TABANI'!$M$1,'SINIF GÜNLER'!$A$1:$C$1,0)),"")</f>
        <v/>
      </c>
      <c r="P12471" s="28" t="str">
        <f t="array" ref="P12471">IFERROR(SEARCH(ÖĞRETMEN,'VERİ TABANI'!G12471,1),"")</f>
        <v/>
      </c>
      <c r="Q12471" s="29" t="str">
        <f t="shared" si="325"/>
        <v/>
      </c>
    </row>
    <row r="12472" spans="13:17">
      <c r="M12472" s="3" t="str">
        <f>IFERROR(INDEX('SINIF GÜNLER'!$A:$C,MATCH('VERİ TABANI'!$D12472,'SINIF GÜNLER'!$B:$B,0),MATCH('VERİ TABANI'!$M$1,'SINIF GÜNLER'!$A$1:$C$1,0)),"")</f>
        <v/>
      </c>
      <c r="P12472" s="28" t="str">
        <f t="array" ref="P12472">IFERROR(SEARCH(ÖĞRETMEN,'VERİ TABANI'!G12472,1),"")</f>
        <v/>
      </c>
      <c r="Q12472" s="29" t="str">
        <f t="shared" si="325"/>
        <v/>
      </c>
    </row>
    <row r="12473" spans="13:17">
      <c r="M12473" s="3" t="str">
        <f>IFERROR(INDEX('SINIF GÜNLER'!$A:$C,MATCH('VERİ TABANI'!$D12473,'SINIF GÜNLER'!$B:$B,0),MATCH('VERİ TABANI'!$M$1,'SINIF GÜNLER'!$A$1:$C$1,0)),"")</f>
        <v/>
      </c>
      <c r="P12473" s="28" t="str">
        <f t="array" ref="P12473">IFERROR(SEARCH(ÖĞRETMEN,'VERİ TABANI'!G12473,1),"")</f>
        <v/>
      </c>
      <c r="Q12473" s="29" t="str">
        <f t="shared" si="325"/>
        <v/>
      </c>
    </row>
    <row r="12474" spans="13:17">
      <c r="M12474" s="3" t="str">
        <f>IFERROR(INDEX('SINIF GÜNLER'!$A:$C,MATCH('VERİ TABANI'!$D12474,'SINIF GÜNLER'!$B:$B,0),MATCH('VERİ TABANI'!$M$1,'SINIF GÜNLER'!$A$1:$C$1,0)),"")</f>
        <v/>
      </c>
      <c r="P12474" s="28" t="str">
        <f t="array" ref="P12474">IFERROR(SEARCH(ÖĞRETMEN,'VERİ TABANI'!G12474,1),"")</f>
        <v/>
      </c>
      <c r="Q12474" s="29" t="str">
        <f t="shared" si="325"/>
        <v/>
      </c>
    </row>
    <row r="12475" spans="13:17">
      <c r="M12475" s="3" t="str">
        <f>IFERROR(INDEX('SINIF GÜNLER'!$A:$C,MATCH('VERİ TABANI'!$D12475,'SINIF GÜNLER'!$B:$B,0),MATCH('VERİ TABANI'!$M$1,'SINIF GÜNLER'!$A$1:$C$1,0)),"")</f>
        <v/>
      </c>
      <c r="P12475" s="28" t="str">
        <f t="array" ref="P12475">IFERROR(SEARCH(ÖĞRETMEN,'VERİ TABANI'!G12475,1),"")</f>
        <v/>
      </c>
      <c r="Q12475" s="29" t="str">
        <f t="shared" si="325"/>
        <v/>
      </c>
    </row>
    <row r="12476" spans="13:17">
      <c r="M12476" s="3" t="str">
        <f>IFERROR(INDEX('SINIF GÜNLER'!$A:$C,MATCH('VERİ TABANI'!$D12476,'SINIF GÜNLER'!$B:$B,0),MATCH('VERİ TABANI'!$M$1,'SINIF GÜNLER'!$A$1:$C$1,0)),"")</f>
        <v/>
      </c>
      <c r="P12476" s="28" t="str">
        <f t="array" ref="P12476">IFERROR(SEARCH(ÖĞRETMEN,'VERİ TABANI'!G12476,1),"")</f>
        <v/>
      </c>
      <c r="Q12476" s="29" t="str">
        <f t="shared" si="325"/>
        <v/>
      </c>
    </row>
    <row r="12477" spans="13:17">
      <c r="M12477" s="3" t="str">
        <f>IFERROR(INDEX('SINIF GÜNLER'!$A:$C,MATCH('VERİ TABANI'!$D12477,'SINIF GÜNLER'!$B:$B,0),MATCH('VERİ TABANI'!$M$1,'SINIF GÜNLER'!$A$1:$C$1,0)),"")</f>
        <v/>
      </c>
      <c r="P12477" s="28" t="str">
        <f t="array" ref="P12477">IFERROR(SEARCH(ÖĞRETMEN,'VERİ TABANI'!G12477,1),"")</f>
        <v/>
      </c>
      <c r="Q12477" s="29" t="str">
        <f t="shared" si="325"/>
        <v/>
      </c>
    </row>
    <row r="12478" spans="13:17">
      <c r="M12478" s="3" t="str">
        <f>IFERROR(INDEX('SINIF GÜNLER'!$A:$C,MATCH('VERİ TABANI'!$D12478,'SINIF GÜNLER'!$B:$B,0),MATCH('VERİ TABANI'!$M$1,'SINIF GÜNLER'!$A$1:$C$1,0)),"")</f>
        <v/>
      </c>
      <c r="P12478" s="28" t="str">
        <f t="array" ref="P12478">IFERROR(SEARCH(ÖĞRETMEN,'VERİ TABANI'!G12478,1),"")</f>
        <v/>
      </c>
      <c r="Q12478" s="29" t="str">
        <f t="shared" si="325"/>
        <v/>
      </c>
    </row>
    <row r="12479" spans="13:17">
      <c r="M12479" s="3" t="str">
        <f>IFERROR(INDEX('SINIF GÜNLER'!$A:$C,MATCH('VERİ TABANI'!$D12479,'SINIF GÜNLER'!$B:$B,0),MATCH('VERİ TABANI'!$M$1,'SINIF GÜNLER'!$A$1:$C$1,0)),"")</f>
        <v/>
      </c>
      <c r="P12479" s="28" t="str">
        <f t="array" ref="P12479">IFERROR(SEARCH(ÖĞRETMEN,'VERİ TABANI'!G12479,1),"")</f>
        <v/>
      </c>
      <c r="Q12479" s="29" t="str">
        <f t="shared" si="325"/>
        <v/>
      </c>
    </row>
    <row r="12480" spans="13:17">
      <c r="M12480" s="3" t="str">
        <f>IFERROR(INDEX('SINIF GÜNLER'!$A:$C,MATCH('VERİ TABANI'!$D12480,'SINIF GÜNLER'!$B:$B,0),MATCH('VERİ TABANI'!$M$1,'SINIF GÜNLER'!$A$1:$C$1,0)),"")</f>
        <v/>
      </c>
      <c r="P12480" s="28" t="str">
        <f t="array" ref="P12480">IFERROR(SEARCH(ÖĞRETMEN,'VERİ TABANI'!G12480,1),"")</f>
        <v/>
      </c>
      <c r="Q12480" s="29" t="str">
        <f t="shared" si="325"/>
        <v/>
      </c>
    </row>
    <row r="12481" spans="13:17">
      <c r="M12481" s="3" t="str">
        <f>IFERROR(INDEX('SINIF GÜNLER'!$A:$C,MATCH('VERİ TABANI'!$D12481,'SINIF GÜNLER'!$B:$B,0),MATCH('VERİ TABANI'!$M$1,'SINIF GÜNLER'!$A$1:$C$1,0)),"")</f>
        <v/>
      </c>
      <c r="P12481" s="28" t="str">
        <f t="array" ref="P12481">IFERROR(SEARCH(ÖĞRETMEN,'VERİ TABANI'!G12481,1),"")</f>
        <v/>
      </c>
      <c r="Q12481" s="29" t="str">
        <f t="shared" si="325"/>
        <v/>
      </c>
    </row>
    <row r="12482" spans="13:17">
      <c r="M12482" s="3" t="str">
        <f>IFERROR(INDEX('SINIF GÜNLER'!$A:$C,MATCH('VERİ TABANI'!$D12482,'SINIF GÜNLER'!$B:$B,0),MATCH('VERİ TABANI'!$M$1,'SINIF GÜNLER'!$A$1:$C$1,0)),"")</f>
        <v/>
      </c>
      <c r="P12482" s="28" t="str">
        <f t="array" ref="P12482">IFERROR(SEARCH(ÖĞRETMEN,'VERİ TABANI'!G12482,1),"")</f>
        <v/>
      </c>
      <c r="Q12482" s="29" t="str">
        <f t="shared" si="325"/>
        <v/>
      </c>
    </row>
    <row r="12483" spans="13:17">
      <c r="M12483" s="3" t="str">
        <f>IFERROR(INDEX('SINIF GÜNLER'!$A:$C,MATCH('VERİ TABANI'!$D12483,'SINIF GÜNLER'!$B:$B,0),MATCH('VERİ TABANI'!$M$1,'SINIF GÜNLER'!$A$1:$C$1,0)),"")</f>
        <v/>
      </c>
      <c r="P12483" s="28" t="str">
        <f t="array" ref="P12483">IFERROR(SEARCH(ÖĞRETMEN,'VERİ TABANI'!G12483,1),"")</f>
        <v/>
      </c>
      <c r="Q12483" s="29" t="str">
        <f t="shared" si="325"/>
        <v/>
      </c>
    </row>
    <row r="12484" spans="13:17">
      <c r="M12484" s="3" t="str">
        <f>IFERROR(INDEX('SINIF GÜNLER'!$A:$C,MATCH('VERİ TABANI'!$D12484,'SINIF GÜNLER'!$B:$B,0),MATCH('VERİ TABANI'!$M$1,'SINIF GÜNLER'!$A$1:$C$1,0)),"")</f>
        <v/>
      </c>
      <c r="P12484" s="28" t="str">
        <f t="array" ref="P12484">IFERROR(SEARCH(ÖĞRETMEN,'VERİ TABANI'!G12484,1),"")</f>
        <v/>
      </c>
      <c r="Q12484" s="29" t="str">
        <f t="shared" si="325"/>
        <v/>
      </c>
    </row>
    <row r="12485" spans="13:17">
      <c r="M12485" s="3" t="str">
        <f>IFERROR(INDEX('SINIF GÜNLER'!$A:$C,MATCH('VERİ TABANI'!$D12485,'SINIF GÜNLER'!$B:$B,0),MATCH('VERİ TABANI'!$M$1,'SINIF GÜNLER'!$A$1:$C$1,0)),"")</f>
        <v/>
      </c>
      <c r="P12485" s="28" t="str">
        <f t="array" ref="P12485">IFERROR(SEARCH(ÖĞRETMEN,'VERİ TABANI'!G12485,1),"")</f>
        <v/>
      </c>
      <c r="Q12485" s="29" t="str">
        <f t="shared" si="325"/>
        <v/>
      </c>
    </row>
    <row r="12486" spans="13:17">
      <c r="M12486" s="3" t="str">
        <f>IFERROR(INDEX('SINIF GÜNLER'!$A:$C,MATCH('VERİ TABANI'!$D12486,'SINIF GÜNLER'!$B:$B,0),MATCH('VERİ TABANI'!$M$1,'SINIF GÜNLER'!$A$1:$C$1,0)),"")</f>
        <v/>
      </c>
      <c r="P12486" s="28" t="str">
        <f t="array" ref="P12486">IFERROR(SEARCH(ÖĞRETMEN,'VERİ TABANI'!G12486,1),"")</f>
        <v/>
      </c>
      <c r="Q12486" s="29" t="str">
        <f t="shared" si="325"/>
        <v/>
      </c>
    </row>
    <row r="12487" spans="13:17">
      <c r="M12487" s="3" t="str">
        <f>IFERROR(INDEX('SINIF GÜNLER'!$A:$C,MATCH('VERİ TABANI'!$D12487,'SINIF GÜNLER'!$B:$B,0),MATCH('VERİ TABANI'!$M$1,'SINIF GÜNLER'!$A$1:$C$1,0)),"")</f>
        <v/>
      </c>
      <c r="P12487" s="28" t="str">
        <f t="array" ref="P12487">IFERROR(SEARCH(ÖĞRETMEN,'VERİ TABANI'!G12487,1),"")</f>
        <v/>
      </c>
      <c r="Q12487" s="29" t="str">
        <f t="shared" si="325"/>
        <v/>
      </c>
    </row>
    <row r="12488" spans="13:17">
      <c r="M12488" s="3" t="str">
        <f>IFERROR(INDEX('SINIF GÜNLER'!$A:$C,MATCH('VERİ TABANI'!$D12488,'SINIF GÜNLER'!$B:$B,0),MATCH('VERİ TABANI'!$M$1,'SINIF GÜNLER'!$A$1:$C$1,0)),"")</f>
        <v/>
      </c>
      <c r="P12488" s="28" t="str">
        <f t="array" ref="P12488">IFERROR(SEARCH(ÖĞRETMEN,'VERİ TABANI'!G12488,1),"")</f>
        <v/>
      </c>
      <c r="Q12488" s="29" t="str">
        <f t="shared" ref="Q12488:Q12551" si="326">IF(P12488="","",ROW())</f>
        <v/>
      </c>
    </row>
    <row r="12489" spans="13:17">
      <c r="M12489" s="3" t="str">
        <f>IFERROR(INDEX('SINIF GÜNLER'!$A:$C,MATCH('VERİ TABANI'!$D12489,'SINIF GÜNLER'!$B:$B,0),MATCH('VERİ TABANI'!$M$1,'SINIF GÜNLER'!$A$1:$C$1,0)),"")</f>
        <v/>
      </c>
      <c r="P12489" s="28" t="str">
        <f t="array" ref="P12489">IFERROR(SEARCH(ÖĞRETMEN,'VERİ TABANI'!G12489,1),"")</f>
        <v/>
      </c>
      <c r="Q12489" s="29" t="str">
        <f t="shared" si="326"/>
        <v/>
      </c>
    </row>
    <row r="12490" spans="13:17">
      <c r="M12490" s="3" t="str">
        <f>IFERROR(INDEX('SINIF GÜNLER'!$A:$C,MATCH('VERİ TABANI'!$D12490,'SINIF GÜNLER'!$B:$B,0),MATCH('VERİ TABANI'!$M$1,'SINIF GÜNLER'!$A$1:$C$1,0)),"")</f>
        <v/>
      </c>
      <c r="P12490" s="28" t="str">
        <f t="array" ref="P12490">IFERROR(SEARCH(ÖĞRETMEN,'VERİ TABANI'!G12490,1),"")</f>
        <v/>
      </c>
      <c r="Q12490" s="29" t="str">
        <f t="shared" si="326"/>
        <v/>
      </c>
    </row>
    <row r="12491" spans="13:17">
      <c r="M12491" s="3" t="str">
        <f>IFERROR(INDEX('SINIF GÜNLER'!$A:$C,MATCH('VERİ TABANI'!$D12491,'SINIF GÜNLER'!$B:$B,0),MATCH('VERİ TABANI'!$M$1,'SINIF GÜNLER'!$A$1:$C$1,0)),"")</f>
        <v/>
      </c>
      <c r="P12491" s="28" t="str">
        <f t="array" ref="P12491">IFERROR(SEARCH(ÖĞRETMEN,'VERİ TABANI'!G12491,1),"")</f>
        <v/>
      </c>
      <c r="Q12491" s="29" t="str">
        <f t="shared" si="326"/>
        <v/>
      </c>
    </row>
    <row r="12492" spans="13:17">
      <c r="M12492" s="3" t="str">
        <f>IFERROR(INDEX('SINIF GÜNLER'!$A:$C,MATCH('VERİ TABANI'!$D12492,'SINIF GÜNLER'!$B:$B,0),MATCH('VERİ TABANI'!$M$1,'SINIF GÜNLER'!$A$1:$C$1,0)),"")</f>
        <v/>
      </c>
      <c r="P12492" s="28" t="str">
        <f t="array" ref="P12492">IFERROR(SEARCH(ÖĞRETMEN,'VERİ TABANI'!G12492,1),"")</f>
        <v/>
      </c>
      <c r="Q12492" s="29" t="str">
        <f t="shared" si="326"/>
        <v/>
      </c>
    </row>
    <row r="12493" spans="13:17">
      <c r="M12493" s="3" t="str">
        <f>IFERROR(INDEX('SINIF GÜNLER'!$A:$C,MATCH('VERİ TABANI'!$D12493,'SINIF GÜNLER'!$B:$B,0),MATCH('VERİ TABANI'!$M$1,'SINIF GÜNLER'!$A$1:$C$1,0)),"")</f>
        <v/>
      </c>
      <c r="P12493" s="28" t="str">
        <f t="array" ref="P12493">IFERROR(SEARCH(ÖĞRETMEN,'VERİ TABANI'!G12493,1),"")</f>
        <v/>
      </c>
      <c r="Q12493" s="29" t="str">
        <f t="shared" si="326"/>
        <v/>
      </c>
    </row>
    <row r="12494" spans="13:17">
      <c r="M12494" s="3" t="str">
        <f>IFERROR(INDEX('SINIF GÜNLER'!$A:$C,MATCH('VERİ TABANI'!$D12494,'SINIF GÜNLER'!$B:$B,0),MATCH('VERİ TABANI'!$M$1,'SINIF GÜNLER'!$A$1:$C$1,0)),"")</f>
        <v/>
      </c>
      <c r="P12494" s="28" t="str">
        <f t="array" ref="P12494">IFERROR(SEARCH(ÖĞRETMEN,'VERİ TABANI'!G12494,1),"")</f>
        <v/>
      </c>
      <c r="Q12494" s="29" t="str">
        <f t="shared" si="326"/>
        <v/>
      </c>
    </row>
    <row r="12495" spans="13:17">
      <c r="M12495" s="3" t="str">
        <f>IFERROR(INDEX('SINIF GÜNLER'!$A:$C,MATCH('VERİ TABANI'!$D12495,'SINIF GÜNLER'!$B:$B,0),MATCH('VERİ TABANI'!$M$1,'SINIF GÜNLER'!$A$1:$C$1,0)),"")</f>
        <v/>
      </c>
      <c r="P12495" s="28" t="str">
        <f t="array" ref="P12495">IFERROR(SEARCH(ÖĞRETMEN,'VERİ TABANI'!G12495,1),"")</f>
        <v/>
      </c>
      <c r="Q12495" s="29" t="str">
        <f t="shared" si="326"/>
        <v/>
      </c>
    </row>
    <row r="12496" spans="13:17">
      <c r="M12496" s="3" t="str">
        <f>IFERROR(INDEX('SINIF GÜNLER'!$A:$C,MATCH('VERİ TABANI'!$D12496,'SINIF GÜNLER'!$B:$B,0),MATCH('VERİ TABANI'!$M$1,'SINIF GÜNLER'!$A$1:$C$1,0)),"")</f>
        <v/>
      </c>
      <c r="P12496" s="28" t="str">
        <f t="array" ref="P12496">IFERROR(SEARCH(ÖĞRETMEN,'VERİ TABANI'!G12496,1),"")</f>
        <v/>
      </c>
      <c r="Q12496" s="29" t="str">
        <f t="shared" si="326"/>
        <v/>
      </c>
    </row>
    <row r="12497" spans="13:17">
      <c r="M12497" s="3" t="str">
        <f>IFERROR(INDEX('SINIF GÜNLER'!$A:$C,MATCH('VERİ TABANI'!$D12497,'SINIF GÜNLER'!$B:$B,0),MATCH('VERİ TABANI'!$M$1,'SINIF GÜNLER'!$A$1:$C$1,0)),"")</f>
        <v/>
      </c>
      <c r="P12497" s="28" t="str">
        <f t="array" ref="P12497">IFERROR(SEARCH(ÖĞRETMEN,'VERİ TABANI'!G12497,1),"")</f>
        <v/>
      </c>
      <c r="Q12497" s="29" t="str">
        <f t="shared" si="326"/>
        <v/>
      </c>
    </row>
    <row r="12498" spans="13:17">
      <c r="M12498" s="3" t="str">
        <f>IFERROR(INDEX('SINIF GÜNLER'!$A:$C,MATCH('VERİ TABANI'!$D12498,'SINIF GÜNLER'!$B:$B,0),MATCH('VERİ TABANI'!$M$1,'SINIF GÜNLER'!$A$1:$C$1,0)),"")</f>
        <v/>
      </c>
      <c r="P12498" s="28" t="str">
        <f t="array" ref="P12498">IFERROR(SEARCH(ÖĞRETMEN,'VERİ TABANI'!G12498,1),"")</f>
        <v/>
      </c>
      <c r="Q12498" s="29" t="str">
        <f t="shared" si="326"/>
        <v/>
      </c>
    </row>
    <row r="12499" spans="13:17">
      <c r="M12499" s="3" t="str">
        <f>IFERROR(INDEX('SINIF GÜNLER'!$A:$C,MATCH('VERİ TABANI'!$D12499,'SINIF GÜNLER'!$B:$B,0),MATCH('VERİ TABANI'!$M$1,'SINIF GÜNLER'!$A$1:$C$1,0)),"")</f>
        <v/>
      </c>
      <c r="P12499" s="28" t="str">
        <f t="array" ref="P12499">IFERROR(SEARCH(ÖĞRETMEN,'VERİ TABANI'!G12499,1),"")</f>
        <v/>
      </c>
      <c r="Q12499" s="29" t="str">
        <f t="shared" si="326"/>
        <v/>
      </c>
    </row>
    <row r="12500" spans="13:17">
      <c r="M12500" s="3" t="str">
        <f>IFERROR(INDEX('SINIF GÜNLER'!$A:$C,MATCH('VERİ TABANI'!$D12500,'SINIF GÜNLER'!$B:$B,0),MATCH('VERİ TABANI'!$M$1,'SINIF GÜNLER'!$A$1:$C$1,0)),"")</f>
        <v/>
      </c>
      <c r="P12500" s="28" t="str">
        <f t="array" ref="P12500">IFERROR(SEARCH(ÖĞRETMEN,'VERİ TABANI'!G12500,1),"")</f>
        <v/>
      </c>
      <c r="Q12500" s="29" t="str">
        <f t="shared" si="326"/>
        <v/>
      </c>
    </row>
    <row r="12501" spans="13:17">
      <c r="M12501" s="3" t="str">
        <f>IFERROR(INDEX('SINIF GÜNLER'!$A:$C,MATCH('VERİ TABANI'!$D12501,'SINIF GÜNLER'!$B:$B,0),MATCH('VERİ TABANI'!$M$1,'SINIF GÜNLER'!$A$1:$C$1,0)),"")</f>
        <v/>
      </c>
      <c r="P12501" s="28" t="str">
        <f t="array" ref="P12501">IFERROR(SEARCH(ÖĞRETMEN,'VERİ TABANI'!G12501,1),"")</f>
        <v/>
      </c>
      <c r="Q12501" s="29" t="str">
        <f t="shared" si="326"/>
        <v/>
      </c>
    </row>
    <row r="12502" spans="13:17">
      <c r="M12502" s="3" t="str">
        <f>IFERROR(INDEX('SINIF GÜNLER'!$A:$C,MATCH('VERİ TABANI'!$D12502,'SINIF GÜNLER'!$B:$B,0),MATCH('VERİ TABANI'!$M$1,'SINIF GÜNLER'!$A$1:$C$1,0)),"")</f>
        <v/>
      </c>
      <c r="P12502" s="28" t="str">
        <f t="array" ref="P12502">IFERROR(SEARCH(ÖĞRETMEN,'VERİ TABANI'!G12502,1),"")</f>
        <v/>
      </c>
      <c r="Q12502" s="29" t="str">
        <f t="shared" si="326"/>
        <v/>
      </c>
    </row>
    <row r="12503" spans="13:17">
      <c r="M12503" s="3" t="str">
        <f>IFERROR(INDEX('SINIF GÜNLER'!$A:$C,MATCH('VERİ TABANI'!$D12503,'SINIF GÜNLER'!$B:$B,0),MATCH('VERİ TABANI'!$M$1,'SINIF GÜNLER'!$A$1:$C$1,0)),"")</f>
        <v/>
      </c>
      <c r="P12503" s="28" t="str">
        <f t="array" ref="P12503">IFERROR(SEARCH(ÖĞRETMEN,'VERİ TABANI'!G12503,1),"")</f>
        <v/>
      </c>
      <c r="Q12503" s="29" t="str">
        <f t="shared" si="326"/>
        <v/>
      </c>
    </row>
    <row r="12504" spans="13:17">
      <c r="M12504" s="3" t="str">
        <f>IFERROR(INDEX('SINIF GÜNLER'!$A:$C,MATCH('VERİ TABANI'!$D12504,'SINIF GÜNLER'!$B:$B,0),MATCH('VERİ TABANI'!$M$1,'SINIF GÜNLER'!$A$1:$C$1,0)),"")</f>
        <v/>
      </c>
      <c r="P12504" s="28" t="str">
        <f t="array" ref="P12504">IFERROR(SEARCH(ÖĞRETMEN,'VERİ TABANI'!G12504,1),"")</f>
        <v/>
      </c>
      <c r="Q12504" s="29" t="str">
        <f t="shared" si="326"/>
        <v/>
      </c>
    </row>
    <row r="12505" spans="13:17">
      <c r="M12505" s="3" t="str">
        <f>IFERROR(INDEX('SINIF GÜNLER'!$A:$C,MATCH('VERİ TABANI'!$D12505,'SINIF GÜNLER'!$B:$B,0),MATCH('VERİ TABANI'!$M$1,'SINIF GÜNLER'!$A$1:$C$1,0)),"")</f>
        <v/>
      </c>
      <c r="P12505" s="28" t="str">
        <f t="array" ref="P12505">IFERROR(SEARCH(ÖĞRETMEN,'VERİ TABANI'!G12505,1),"")</f>
        <v/>
      </c>
      <c r="Q12505" s="29" t="str">
        <f t="shared" si="326"/>
        <v/>
      </c>
    </row>
    <row r="12506" spans="13:17">
      <c r="M12506" s="3" t="str">
        <f>IFERROR(INDEX('SINIF GÜNLER'!$A:$C,MATCH('VERİ TABANI'!$D12506,'SINIF GÜNLER'!$B:$B,0),MATCH('VERİ TABANI'!$M$1,'SINIF GÜNLER'!$A$1:$C$1,0)),"")</f>
        <v/>
      </c>
      <c r="P12506" s="28" t="str">
        <f t="array" ref="P12506">IFERROR(SEARCH(ÖĞRETMEN,'VERİ TABANI'!G12506,1),"")</f>
        <v/>
      </c>
      <c r="Q12506" s="29" t="str">
        <f t="shared" si="326"/>
        <v/>
      </c>
    </row>
    <row r="12507" spans="13:17">
      <c r="M12507" s="3" t="str">
        <f>IFERROR(INDEX('SINIF GÜNLER'!$A:$C,MATCH('VERİ TABANI'!$D12507,'SINIF GÜNLER'!$B:$B,0),MATCH('VERİ TABANI'!$M$1,'SINIF GÜNLER'!$A$1:$C$1,0)),"")</f>
        <v/>
      </c>
      <c r="P12507" s="28" t="str">
        <f t="array" ref="P12507">IFERROR(SEARCH(ÖĞRETMEN,'VERİ TABANI'!G12507,1),"")</f>
        <v/>
      </c>
      <c r="Q12507" s="29" t="str">
        <f t="shared" si="326"/>
        <v/>
      </c>
    </row>
    <row r="12508" spans="13:17">
      <c r="M12508" s="3" t="str">
        <f>IFERROR(INDEX('SINIF GÜNLER'!$A:$C,MATCH('VERİ TABANI'!$D12508,'SINIF GÜNLER'!$B:$B,0),MATCH('VERİ TABANI'!$M$1,'SINIF GÜNLER'!$A$1:$C$1,0)),"")</f>
        <v/>
      </c>
      <c r="P12508" s="28" t="str">
        <f t="array" ref="P12508">IFERROR(SEARCH(ÖĞRETMEN,'VERİ TABANI'!G12508,1),"")</f>
        <v/>
      </c>
      <c r="Q12508" s="29" t="str">
        <f t="shared" si="326"/>
        <v/>
      </c>
    </row>
    <row r="12509" spans="13:17">
      <c r="M12509" s="3" t="str">
        <f>IFERROR(INDEX('SINIF GÜNLER'!$A:$C,MATCH('VERİ TABANI'!$D12509,'SINIF GÜNLER'!$B:$B,0),MATCH('VERİ TABANI'!$M$1,'SINIF GÜNLER'!$A$1:$C$1,0)),"")</f>
        <v/>
      </c>
      <c r="P12509" s="28" t="str">
        <f t="array" ref="P12509">IFERROR(SEARCH(ÖĞRETMEN,'VERİ TABANI'!G12509,1),"")</f>
        <v/>
      </c>
      <c r="Q12509" s="29" t="str">
        <f t="shared" si="326"/>
        <v/>
      </c>
    </row>
    <row r="12510" spans="13:17">
      <c r="M12510" s="3" t="str">
        <f>IFERROR(INDEX('SINIF GÜNLER'!$A:$C,MATCH('VERİ TABANI'!$D12510,'SINIF GÜNLER'!$B:$B,0),MATCH('VERİ TABANI'!$M$1,'SINIF GÜNLER'!$A$1:$C$1,0)),"")</f>
        <v/>
      </c>
      <c r="P12510" s="28" t="str">
        <f t="array" ref="P12510">IFERROR(SEARCH(ÖĞRETMEN,'VERİ TABANI'!G12510,1),"")</f>
        <v/>
      </c>
      <c r="Q12510" s="29" t="str">
        <f t="shared" si="326"/>
        <v/>
      </c>
    </row>
    <row r="12511" spans="13:17">
      <c r="M12511" s="3" t="str">
        <f>IFERROR(INDEX('SINIF GÜNLER'!$A:$C,MATCH('VERİ TABANI'!$D12511,'SINIF GÜNLER'!$B:$B,0),MATCH('VERİ TABANI'!$M$1,'SINIF GÜNLER'!$A$1:$C$1,0)),"")</f>
        <v/>
      </c>
      <c r="P12511" s="28" t="str">
        <f t="array" ref="P12511">IFERROR(SEARCH(ÖĞRETMEN,'VERİ TABANI'!G12511,1),"")</f>
        <v/>
      </c>
      <c r="Q12511" s="29" t="str">
        <f t="shared" si="326"/>
        <v/>
      </c>
    </row>
    <row r="12512" spans="13:17">
      <c r="M12512" s="3" t="str">
        <f>IFERROR(INDEX('SINIF GÜNLER'!$A:$C,MATCH('VERİ TABANI'!$D12512,'SINIF GÜNLER'!$B:$B,0),MATCH('VERİ TABANI'!$M$1,'SINIF GÜNLER'!$A$1:$C$1,0)),"")</f>
        <v/>
      </c>
      <c r="P12512" s="28" t="str">
        <f t="array" ref="P12512">IFERROR(SEARCH(ÖĞRETMEN,'VERİ TABANI'!G12512,1),"")</f>
        <v/>
      </c>
      <c r="Q12512" s="29" t="str">
        <f t="shared" si="326"/>
        <v/>
      </c>
    </row>
    <row r="12513" spans="13:17">
      <c r="M12513" s="3" t="str">
        <f>IFERROR(INDEX('SINIF GÜNLER'!$A:$C,MATCH('VERİ TABANI'!$D12513,'SINIF GÜNLER'!$B:$B,0),MATCH('VERİ TABANI'!$M$1,'SINIF GÜNLER'!$A$1:$C$1,0)),"")</f>
        <v/>
      </c>
      <c r="P12513" s="28" t="str">
        <f t="array" ref="P12513">IFERROR(SEARCH(ÖĞRETMEN,'VERİ TABANI'!G12513,1),"")</f>
        <v/>
      </c>
      <c r="Q12513" s="29" t="str">
        <f t="shared" si="326"/>
        <v/>
      </c>
    </row>
    <row r="12514" spans="13:17">
      <c r="M12514" s="3" t="str">
        <f>IFERROR(INDEX('SINIF GÜNLER'!$A:$C,MATCH('VERİ TABANI'!$D12514,'SINIF GÜNLER'!$B:$B,0),MATCH('VERİ TABANI'!$M$1,'SINIF GÜNLER'!$A$1:$C$1,0)),"")</f>
        <v/>
      </c>
      <c r="P12514" s="28" t="str">
        <f t="array" ref="P12514">IFERROR(SEARCH(ÖĞRETMEN,'VERİ TABANI'!G12514,1),"")</f>
        <v/>
      </c>
      <c r="Q12514" s="29" t="str">
        <f t="shared" si="326"/>
        <v/>
      </c>
    </row>
    <row r="12515" spans="13:17">
      <c r="M12515" s="3" t="str">
        <f>IFERROR(INDEX('SINIF GÜNLER'!$A:$C,MATCH('VERİ TABANI'!$D12515,'SINIF GÜNLER'!$B:$B,0),MATCH('VERİ TABANI'!$M$1,'SINIF GÜNLER'!$A$1:$C$1,0)),"")</f>
        <v/>
      </c>
      <c r="P12515" s="28" t="str">
        <f t="array" ref="P12515">IFERROR(SEARCH(ÖĞRETMEN,'VERİ TABANI'!G12515,1),"")</f>
        <v/>
      </c>
      <c r="Q12515" s="29" t="str">
        <f t="shared" si="326"/>
        <v/>
      </c>
    </row>
    <row r="12516" spans="13:17">
      <c r="M12516" s="3" t="str">
        <f>IFERROR(INDEX('SINIF GÜNLER'!$A:$C,MATCH('VERİ TABANI'!$D12516,'SINIF GÜNLER'!$B:$B,0),MATCH('VERİ TABANI'!$M$1,'SINIF GÜNLER'!$A$1:$C$1,0)),"")</f>
        <v/>
      </c>
      <c r="P12516" s="28" t="str">
        <f t="array" ref="P12516">IFERROR(SEARCH(ÖĞRETMEN,'VERİ TABANI'!G12516,1),"")</f>
        <v/>
      </c>
      <c r="Q12516" s="29" t="str">
        <f t="shared" si="326"/>
        <v/>
      </c>
    </row>
    <row r="12517" spans="13:17">
      <c r="M12517" s="3" t="str">
        <f>IFERROR(INDEX('SINIF GÜNLER'!$A:$C,MATCH('VERİ TABANI'!$D12517,'SINIF GÜNLER'!$B:$B,0),MATCH('VERİ TABANI'!$M$1,'SINIF GÜNLER'!$A$1:$C$1,0)),"")</f>
        <v/>
      </c>
      <c r="P12517" s="28" t="str">
        <f t="array" ref="P12517">IFERROR(SEARCH(ÖĞRETMEN,'VERİ TABANI'!G12517,1),"")</f>
        <v/>
      </c>
      <c r="Q12517" s="29" t="str">
        <f t="shared" si="326"/>
        <v/>
      </c>
    </row>
    <row r="12518" spans="13:17">
      <c r="M12518" s="3" t="str">
        <f>IFERROR(INDEX('SINIF GÜNLER'!$A:$C,MATCH('VERİ TABANI'!$D12518,'SINIF GÜNLER'!$B:$B,0),MATCH('VERİ TABANI'!$M$1,'SINIF GÜNLER'!$A$1:$C$1,0)),"")</f>
        <v/>
      </c>
      <c r="P12518" s="28" t="str">
        <f t="array" ref="P12518">IFERROR(SEARCH(ÖĞRETMEN,'VERİ TABANI'!G12518,1),"")</f>
        <v/>
      </c>
      <c r="Q12518" s="29" t="str">
        <f t="shared" si="326"/>
        <v/>
      </c>
    </row>
    <row r="12519" spans="13:17">
      <c r="M12519" s="3" t="str">
        <f>IFERROR(INDEX('SINIF GÜNLER'!$A:$C,MATCH('VERİ TABANI'!$D12519,'SINIF GÜNLER'!$B:$B,0),MATCH('VERİ TABANI'!$M$1,'SINIF GÜNLER'!$A$1:$C$1,0)),"")</f>
        <v/>
      </c>
      <c r="P12519" s="28" t="str">
        <f t="array" ref="P12519">IFERROR(SEARCH(ÖĞRETMEN,'VERİ TABANI'!G12519,1),"")</f>
        <v/>
      </c>
      <c r="Q12519" s="29" t="str">
        <f t="shared" si="326"/>
        <v/>
      </c>
    </row>
    <row r="12520" spans="13:17">
      <c r="M12520" s="3" t="str">
        <f>IFERROR(INDEX('SINIF GÜNLER'!$A:$C,MATCH('VERİ TABANI'!$D12520,'SINIF GÜNLER'!$B:$B,0),MATCH('VERİ TABANI'!$M$1,'SINIF GÜNLER'!$A$1:$C$1,0)),"")</f>
        <v/>
      </c>
      <c r="P12520" s="28" t="str">
        <f t="array" ref="P12520">IFERROR(SEARCH(ÖĞRETMEN,'VERİ TABANI'!G12520,1),"")</f>
        <v/>
      </c>
      <c r="Q12520" s="29" t="str">
        <f t="shared" si="326"/>
        <v/>
      </c>
    </row>
    <row r="12521" spans="13:17">
      <c r="M12521" s="3" t="str">
        <f>IFERROR(INDEX('SINIF GÜNLER'!$A:$C,MATCH('VERİ TABANI'!$D12521,'SINIF GÜNLER'!$B:$B,0),MATCH('VERİ TABANI'!$M$1,'SINIF GÜNLER'!$A$1:$C$1,0)),"")</f>
        <v/>
      </c>
      <c r="P12521" s="28" t="str">
        <f t="array" ref="P12521">IFERROR(SEARCH(ÖĞRETMEN,'VERİ TABANI'!G12521,1),"")</f>
        <v/>
      </c>
      <c r="Q12521" s="29" t="str">
        <f t="shared" si="326"/>
        <v/>
      </c>
    </row>
    <row r="12522" spans="13:17">
      <c r="M12522" s="3" t="str">
        <f>IFERROR(INDEX('SINIF GÜNLER'!$A:$C,MATCH('VERİ TABANI'!$D12522,'SINIF GÜNLER'!$B:$B,0),MATCH('VERİ TABANI'!$M$1,'SINIF GÜNLER'!$A$1:$C$1,0)),"")</f>
        <v/>
      </c>
      <c r="P12522" s="28" t="str">
        <f t="array" ref="P12522">IFERROR(SEARCH(ÖĞRETMEN,'VERİ TABANI'!G12522,1),"")</f>
        <v/>
      </c>
      <c r="Q12522" s="29" t="str">
        <f t="shared" si="326"/>
        <v/>
      </c>
    </row>
    <row r="12523" spans="13:17">
      <c r="M12523" s="3" t="str">
        <f>IFERROR(INDEX('SINIF GÜNLER'!$A:$C,MATCH('VERİ TABANI'!$D12523,'SINIF GÜNLER'!$B:$B,0),MATCH('VERİ TABANI'!$M$1,'SINIF GÜNLER'!$A$1:$C$1,0)),"")</f>
        <v/>
      </c>
      <c r="P12523" s="28" t="str">
        <f t="array" ref="P12523">IFERROR(SEARCH(ÖĞRETMEN,'VERİ TABANI'!G12523,1),"")</f>
        <v/>
      </c>
      <c r="Q12523" s="29" t="str">
        <f t="shared" si="326"/>
        <v/>
      </c>
    </row>
    <row r="12524" spans="13:17">
      <c r="M12524" s="3" t="str">
        <f>IFERROR(INDEX('SINIF GÜNLER'!$A:$C,MATCH('VERİ TABANI'!$D12524,'SINIF GÜNLER'!$B:$B,0),MATCH('VERİ TABANI'!$M$1,'SINIF GÜNLER'!$A$1:$C$1,0)),"")</f>
        <v/>
      </c>
      <c r="P12524" s="28" t="str">
        <f t="array" ref="P12524">IFERROR(SEARCH(ÖĞRETMEN,'VERİ TABANI'!G12524,1),"")</f>
        <v/>
      </c>
      <c r="Q12524" s="29" t="str">
        <f t="shared" si="326"/>
        <v/>
      </c>
    </row>
    <row r="12525" spans="13:17">
      <c r="M12525" s="3" t="str">
        <f>IFERROR(INDEX('SINIF GÜNLER'!$A:$C,MATCH('VERİ TABANI'!$D12525,'SINIF GÜNLER'!$B:$B,0),MATCH('VERİ TABANI'!$M$1,'SINIF GÜNLER'!$A$1:$C$1,0)),"")</f>
        <v/>
      </c>
      <c r="P12525" s="28" t="str">
        <f t="array" ref="P12525">IFERROR(SEARCH(ÖĞRETMEN,'VERİ TABANI'!G12525,1),"")</f>
        <v/>
      </c>
      <c r="Q12525" s="29" t="str">
        <f t="shared" si="326"/>
        <v/>
      </c>
    </row>
    <row r="12526" spans="13:17">
      <c r="M12526" s="3" t="str">
        <f>IFERROR(INDEX('SINIF GÜNLER'!$A:$C,MATCH('VERİ TABANI'!$D12526,'SINIF GÜNLER'!$B:$B,0),MATCH('VERİ TABANI'!$M$1,'SINIF GÜNLER'!$A$1:$C$1,0)),"")</f>
        <v/>
      </c>
      <c r="P12526" s="28" t="str">
        <f t="array" ref="P12526">IFERROR(SEARCH(ÖĞRETMEN,'VERİ TABANI'!G12526,1),"")</f>
        <v/>
      </c>
      <c r="Q12526" s="29" t="str">
        <f t="shared" si="326"/>
        <v/>
      </c>
    </row>
    <row r="12527" spans="13:17">
      <c r="M12527" s="3" t="str">
        <f>IFERROR(INDEX('SINIF GÜNLER'!$A:$C,MATCH('VERİ TABANI'!$D12527,'SINIF GÜNLER'!$B:$B,0),MATCH('VERİ TABANI'!$M$1,'SINIF GÜNLER'!$A$1:$C$1,0)),"")</f>
        <v/>
      </c>
      <c r="P12527" s="28" t="str">
        <f t="array" ref="P12527">IFERROR(SEARCH(ÖĞRETMEN,'VERİ TABANI'!G12527,1),"")</f>
        <v/>
      </c>
      <c r="Q12527" s="29" t="str">
        <f t="shared" si="326"/>
        <v/>
      </c>
    </row>
    <row r="12528" spans="13:17">
      <c r="M12528" s="3" t="str">
        <f>IFERROR(INDEX('SINIF GÜNLER'!$A:$C,MATCH('VERİ TABANI'!$D12528,'SINIF GÜNLER'!$B:$B,0),MATCH('VERİ TABANI'!$M$1,'SINIF GÜNLER'!$A$1:$C$1,0)),"")</f>
        <v/>
      </c>
      <c r="P12528" s="28" t="str">
        <f t="array" ref="P12528">IFERROR(SEARCH(ÖĞRETMEN,'VERİ TABANI'!G12528,1),"")</f>
        <v/>
      </c>
      <c r="Q12528" s="29" t="str">
        <f t="shared" si="326"/>
        <v/>
      </c>
    </row>
    <row r="12529" spans="13:17">
      <c r="M12529" s="3" t="str">
        <f>IFERROR(INDEX('SINIF GÜNLER'!$A:$C,MATCH('VERİ TABANI'!$D12529,'SINIF GÜNLER'!$B:$B,0),MATCH('VERİ TABANI'!$M$1,'SINIF GÜNLER'!$A$1:$C$1,0)),"")</f>
        <v/>
      </c>
      <c r="P12529" s="28" t="str">
        <f t="array" ref="P12529">IFERROR(SEARCH(ÖĞRETMEN,'VERİ TABANI'!G12529,1),"")</f>
        <v/>
      </c>
      <c r="Q12529" s="29" t="str">
        <f t="shared" si="326"/>
        <v/>
      </c>
    </row>
    <row r="12530" spans="13:17">
      <c r="M12530" s="3" t="str">
        <f>IFERROR(INDEX('SINIF GÜNLER'!$A:$C,MATCH('VERİ TABANI'!$D12530,'SINIF GÜNLER'!$B:$B,0),MATCH('VERİ TABANI'!$M$1,'SINIF GÜNLER'!$A$1:$C$1,0)),"")</f>
        <v/>
      </c>
      <c r="P12530" s="28" t="str">
        <f t="array" ref="P12530">IFERROR(SEARCH(ÖĞRETMEN,'VERİ TABANI'!G12530,1),"")</f>
        <v/>
      </c>
      <c r="Q12530" s="29" t="str">
        <f t="shared" si="326"/>
        <v/>
      </c>
    </row>
    <row r="12531" spans="13:17">
      <c r="M12531" s="3" t="str">
        <f>IFERROR(INDEX('SINIF GÜNLER'!$A:$C,MATCH('VERİ TABANI'!$D12531,'SINIF GÜNLER'!$B:$B,0),MATCH('VERİ TABANI'!$M$1,'SINIF GÜNLER'!$A$1:$C$1,0)),"")</f>
        <v/>
      </c>
      <c r="P12531" s="28" t="str">
        <f t="array" ref="P12531">IFERROR(SEARCH(ÖĞRETMEN,'VERİ TABANI'!G12531,1),"")</f>
        <v/>
      </c>
      <c r="Q12531" s="29" t="str">
        <f t="shared" si="326"/>
        <v/>
      </c>
    </row>
    <row r="12532" spans="13:17">
      <c r="M12532" s="3" t="str">
        <f>IFERROR(INDEX('SINIF GÜNLER'!$A:$C,MATCH('VERİ TABANI'!$D12532,'SINIF GÜNLER'!$B:$B,0),MATCH('VERİ TABANI'!$M$1,'SINIF GÜNLER'!$A$1:$C$1,0)),"")</f>
        <v/>
      </c>
      <c r="P12532" s="28" t="str">
        <f t="array" ref="P12532">IFERROR(SEARCH(ÖĞRETMEN,'VERİ TABANI'!G12532,1),"")</f>
        <v/>
      </c>
      <c r="Q12532" s="29" t="str">
        <f t="shared" si="326"/>
        <v/>
      </c>
    </row>
    <row r="12533" spans="13:17">
      <c r="M12533" s="3" t="str">
        <f>IFERROR(INDEX('SINIF GÜNLER'!$A:$C,MATCH('VERİ TABANI'!$D12533,'SINIF GÜNLER'!$B:$B,0),MATCH('VERİ TABANI'!$M$1,'SINIF GÜNLER'!$A$1:$C$1,0)),"")</f>
        <v/>
      </c>
      <c r="P12533" s="28" t="str">
        <f t="array" ref="P12533">IFERROR(SEARCH(ÖĞRETMEN,'VERİ TABANI'!G12533,1),"")</f>
        <v/>
      </c>
      <c r="Q12533" s="29" t="str">
        <f t="shared" si="326"/>
        <v/>
      </c>
    </row>
    <row r="12534" spans="13:17">
      <c r="M12534" s="3" t="str">
        <f>IFERROR(INDEX('SINIF GÜNLER'!$A:$C,MATCH('VERİ TABANI'!$D12534,'SINIF GÜNLER'!$B:$B,0),MATCH('VERİ TABANI'!$M$1,'SINIF GÜNLER'!$A$1:$C$1,0)),"")</f>
        <v/>
      </c>
      <c r="P12534" s="28" t="str">
        <f t="array" ref="P12534">IFERROR(SEARCH(ÖĞRETMEN,'VERİ TABANI'!G12534,1),"")</f>
        <v/>
      </c>
      <c r="Q12534" s="29" t="str">
        <f t="shared" si="326"/>
        <v/>
      </c>
    </row>
    <row r="12535" spans="13:17">
      <c r="M12535" s="3" t="str">
        <f>IFERROR(INDEX('SINIF GÜNLER'!$A:$C,MATCH('VERİ TABANI'!$D12535,'SINIF GÜNLER'!$B:$B,0),MATCH('VERİ TABANI'!$M$1,'SINIF GÜNLER'!$A$1:$C$1,0)),"")</f>
        <v/>
      </c>
      <c r="P12535" s="28" t="str">
        <f t="array" ref="P12535">IFERROR(SEARCH(ÖĞRETMEN,'VERİ TABANI'!G12535,1),"")</f>
        <v/>
      </c>
      <c r="Q12535" s="29" t="str">
        <f t="shared" si="326"/>
        <v/>
      </c>
    </row>
    <row r="12536" spans="13:17">
      <c r="M12536" s="3" t="str">
        <f>IFERROR(INDEX('SINIF GÜNLER'!$A:$C,MATCH('VERİ TABANI'!$D12536,'SINIF GÜNLER'!$B:$B,0),MATCH('VERİ TABANI'!$M$1,'SINIF GÜNLER'!$A$1:$C$1,0)),"")</f>
        <v/>
      </c>
      <c r="P12536" s="28" t="str">
        <f t="array" ref="P12536">IFERROR(SEARCH(ÖĞRETMEN,'VERİ TABANI'!G12536,1),"")</f>
        <v/>
      </c>
      <c r="Q12536" s="29" t="str">
        <f t="shared" si="326"/>
        <v/>
      </c>
    </row>
    <row r="12537" spans="13:17">
      <c r="M12537" s="3" t="str">
        <f>IFERROR(INDEX('SINIF GÜNLER'!$A:$C,MATCH('VERİ TABANI'!$D12537,'SINIF GÜNLER'!$B:$B,0),MATCH('VERİ TABANI'!$M$1,'SINIF GÜNLER'!$A$1:$C$1,0)),"")</f>
        <v/>
      </c>
      <c r="P12537" s="28" t="str">
        <f t="array" ref="P12537">IFERROR(SEARCH(ÖĞRETMEN,'VERİ TABANI'!G12537,1),"")</f>
        <v/>
      </c>
      <c r="Q12537" s="29" t="str">
        <f t="shared" si="326"/>
        <v/>
      </c>
    </row>
    <row r="12538" spans="13:17">
      <c r="M12538" s="3" t="str">
        <f>IFERROR(INDEX('SINIF GÜNLER'!$A:$C,MATCH('VERİ TABANI'!$D12538,'SINIF GÜNLER'!$B:$B,0),MATCH('VERİ TABANI'!$M$1,'SINIF GÜNLER'!$A$1:$C$1,0)),"")</f>
        <v/>
      </c>
      <c r="P12538" s="28" t="str">
        <f t="array" ref="P12538">IFERROR(SEARCH(ÖĞRETMEN,'VERİ TABANI'!G12538,1),"")</f>
        <v/>
      </c>
      <c r="Q12538" s="29" t="str">
        <f t="shared" si="326"/>
        <v/>
      </c>
    </row>
    <row r="12539" spans="13:17">
      <c r="M12539" s="3" t="str">
        <f>IFERROR(INDEX('SINIF GÜNLER'!$A:$C,MATCH('VERİ TABANI'!$D12539,'SINIF GÜNLER'!$B:$B,0),MATCH('VERİ TABANI'!$M$1,'SINIF GÜNLER'!$A$1:$C$1,0)),"")</f>
        <v/>
      </c>
      <c r="P12539" s="28" t="str">
        <f t="array" ref="P12539">IFERROR(SEARCH(ÖĞRETMEN,'VERİ TABANI'!G12539,1),"")</f>
        <v/>
      </c>
      <c r="Q12539" s="29" t="str">
        <f t="shared" si="326"/>
        <v/>
      </c>
    </row>
    <row r="12540" spans="13:17">
      <c r="M12540" s="3" t="str">
        <f>IFERROR(INDEX('SINIF GÜNLER'!$A:$C,MATCH('VERİ TABANI'!$D12540,'SINIF GÜNLER'!$B:$B,0),MATCH('VERİ TABANI'!$M$1,'SINIF GÜNLER'!$A$1:$C$1,0)),"")</f>
        <v/>
      </c>
      <c r="P12540" s="28" t="str">
        <f t="array" ref="P12540">IFERROR(SEARCH(ÖĞRETMEN,'VERİ TABANI'!G12540,1),"")</f>
        <v/>
      </c>
      <c r="Q12540" s="29" t="str">
        <f t="shared" si="326"/>
        <v/>
      </c>
    </row>
    <row r="12541" spans="13:17">
      <c r="M12541" s="3" t="str">
        <f>IFERROR(INDEX('SINIF GÜNLER'!$A:$C,MATCH('VERİ TABANI'!$D12541,'SINIF GÜNLER'!$B:$B,0),MATCH('VERİ TABANI'!$M$1,'SINIF GÜNLER'!$A$1:$C$1,0)),"")</f>
        <v/>
      </c>
      <c r="P12541" s="28" t="str">
        <f t="array" ref="P12541">IFERROR(SEARCH(ÖĞRETMEN,'VERİ TABANI'!G12541,1),"")</f>
        <v/>
      </c>
      <c r="Q12541" s="29" t="str">
        <f t="shared" si="326"/>
        <v/>
      </c>
    </row>
    <row r="12542" spans="13:17">
      <c r="M12542" s="3" t="str">
        <f>IFERROR(INDEX('SINIF GÜNLER'!$A:$C,MATCH('VERİ TABANI'!$D12542,'SINIF GÜNLER'!$B:$B,0),MATCH('VERİ TABANI'!$M$1,'SINIF GÜNLER'!$A$1:$C$1,0)),"")</f>
        <v/>
      </c>
      <c r="P12542" s="28" t="str">
        <f t="array" ref="P12542">IFERROR(SEARCH(ÖĞRETMEN,'VERİ TABANI'!G12542,1),"")</f>
        <v/>
      </c>
      <c r="Q12542" s="29" t="str">
        <f t="shared" si="326"/>
        <v/>
      </c>
    </row>
    <row r="12543" spans="13:17">
      <c r="M12543" s="3" t="str">
        <f>IFERROR(INDEX('SINIF GÜNLER'!$A:$C,MATCH('VERİ TABANI'!$D12543,'SINIF GÜNLER'!$B:$B,0),MATCH('VERİ TABANI'!$M$1,'SINIF GÜNLER'!$A$1:$C$1,0)),"")</f>
        <v/>
      </c>
      <c r="P12543" s="28" t="str">
        <f t="array" ref="P12543">IFERROR(SEARCH(ÖĞRETMEN,'VERİ TABANI'!G12543,1),"")</f>
        <v/>
      </c>
      <c r="Q12543" s="29" t="str">
        <f t="shared" si="326"/>
        <v/>
      </c>
    </row>
    <row r="12544" spans="13:17">
      <c r="M12544" s="3" t="str">
        <f>IFERROR(INDEX('SINIF GÜNLER'!$A:$C,MATCH('VERİ TABANI'!$D12544,'SINIF GÜNLER'!$B:$B,0),MATCH('VERİ TABANI'!$M$1,'SINIF GÜNLER'!$A$1:$C$1,0)),"")</f>
        <v/>
      </c>
      <c r="P12544" s="28" t="str">
        <f t="array" ref="P12544">IFERROR(SEARCH(ÖĞRETMEN,'VERİ TABANI'!G12544,1),"")</f>
        <v/>
      </c>
      <c r="Q12544" s="29" t="str">
        <f t="shared" si="326"/>
        <v/>
      </c>
    </row>
    <row r="12545" spans="13:17">
      <c r="M12545" s="3" t="str">
        <f>IFERROR(INDEX('SINIF GÜNLER'!$A:$C,MATCH('VERİ TABANI'!$D12545,'SINIF GÜNLER'!$B:$B,0),MATCH('VERİ TABANI'!$M$1,'SINIF GÜNLER'!$A$1:$C$1,0)),"")</f>
        <v/>
      </c>
      <c r="P12545" s="28" t="str">
        <f t="array" ref="P12545">IFERROR(SEARCH(ÖĞRETMEN,'VERİ TABANI'!G12545,1),"")</f>
        <v/>
      </c>
      <c r="Q12545" s="29" t="str">
        <f t="shared" si="326"/>
        <v/>
      </c>
    </row>
    <row r="12546" spans="13:17">
      <c r="M12546" s="3" t="str">
        <f>IFERROR(INDEX('SINIF GÜNLER'!$A:$C,MATCH('VERİ TABANI'!$D12546,'SINIF GÜNLER'!$B:$B,0),MATCH('VERİ TABANI'!$M$1,'SINIF GÜNLER'!$A$1:$C$1,0)),"")</f>
        <v/>
      </c>
      <c r="P12546" s="28" t="str">
        <f t="array" ref="P12546">IFERROR(SEARCH(ÖĞRETMEN,'VERİ TABANI'!G12546,1),"")</f>
        <v/>
      </c>
      <c r="Q12546" s="29" t="str">
        <f t="shared" si="326"/>
        <v/>
      </c>
    </row>
    <row r="12547" spans="13:17">
      <c r="M12547" s="3" t="str">
        <f>IFERROR(INDEX('SINIF GÜNLER'!$A:$C,MATCH('VERİ TABANI'!$D12547,'SINIF GÜNLER'!$B:$B,0),MATCH('VERİ TABANI'!$M$1,'SINIF GÜNLER'!$A$1:$C$1,0)),"")</f>
        <v/>
      </c>
      <c r="P12547" s="28" t="str">
        <f t="array" ref="P12547">IFERROR(SEARCH(ÖĞRETMEN,'VERİ TABANI'!G12547,1),"")</f>
        <v/>
      </c>
      <c r="Q12547" s="29" t="str">
        <f t="shared" si="326"/>
        <v/>
      </c>
    </row>
    <row r="12548" spans="13:17">
      <c r="M12548" s="3" t="str">
        <f>IFERROR(INDEX('SINIF GÜNLER'!$A:$C,MATCH('VERİ TABANI'!$D12548,'SINIF GÜNLER'!$B:$B,0),MATCH('VERİ TABANI'!$M$1,'SINIF GÜNLER'!$A$1:$C$1,0)),"")</f>
        <v/>
      </c>
      <c r="P12548" s="28" t="str">
        <f t="array" ref="P12548">IFERROR(SEARCH(ÖĞRETMEN,'VERİ TABANI'!G12548,1),"")</f>
        <v/>
      </c>
      <c r="Q12548" s="29" t="str">
        <f t="shared" si="326"/>
        <v/>
      </c>
    </row>
    <row r="12549" spans="13:17">
      <c r="M12549" s="3" t="str">
        <f>IFERROR(INDEX('SINIF GÜNLER'!$A:$C,MATCH('VERİ TABANI'!$D12549,'SINIF GÜNLER'!$B:$B,0),MATCH('VERİ TABANI'!$M$1,'SINIF GÜNLER'!$A$1:$C$1,0)),"")</f>
        <v/>
      </c>
      <c r="P12549" s="28" t="str">
        <f t="array" ref="P12549">IFERROR(SEARCH(ÖĞRETMEN,'VERİ TABANI'!G12549,1),"")</f>
        <v/>
      </c>
      <c r="Q12549" s="29" t="str">
        <f t="shared" si="326"/>
        <v/>
      </c>
    </row>
    <row r="12550" spans="13:17">
      <c r="M12550" s="3" t="str">
        <f>IFERROR(INDEX('SINIF GÜNLER'!$A:$C,MATCH('VERİ TABANI'!$D12550,'SINIF GÜNLER'!$B:$B,0),MATCH('VERİ TABANI'!$M$1,'SINIF GÜNLER'!$A$1:$C$1,0)),"")</f>
        <v/>
      </c>
      <c r="P12550" s="28" t="str">
        <f t="array" ref="P12550">IFERROR(SEARCH(ÖĞRETMEN,'VERİ TABANI'!G12550,1),"")</f>
        <v/>
      </c>
      <c r="Q12550" s="29" t="str">
        <f t="shared" si="326"/>
        <v/>
      </c>
    </row>
    <row r="12551" spans="13:17">
      <c r="M12551" s="3" t="str">
        <f>IFERROR(INDEX('SINIF GÜNLER'!$A:$C,MATCH('VERİ TABANI'!$D12551,'SINIF GÜNLER'!$B:$B,0),MATCH('VERİ TABANI'!$M$1,'SINIF GÜNLER'!$A$1:$C$1,0)),"")</f>
        <v/>
      </c>
      <c r="P12551" s="28" t="str">
        <f t="array" ref="P12551">IFERROR(SEARCH(ÖĞRETMEN,'VERİ TABANI'!G12551,1),"")</f>
        <v/>
      </c>
      <c r="Q12551" s="29" t="str">
        <f t="shared" si="326"/>
        <v/>
      </c>
    </row>
    <row r="12552" spans="13:17">
      <c r="M12552" s="3" t="str">
        <f>IFERROR(INDEX('SINIF GÜNLER'!$A:$C,MATCH('VERİ TABANI'!$D12552,'SINIF GÜNLER'!$B:$B,0),MATCH('VERİ TABANI'!$M$1,'SINIF GÜNLER'!$A$1:$C$1,0)),"")</f>
        <v/>
      </c>
      <c r="P12552" s="28" t="str">
        <f t="array" ref="P12552">IFERROR(SEARCH(ÖĞRETMEN,'VERİ TABANI'!G12552,1),"")</f>
        <v/>
      </c>
      <c r="Q12552" s="29" t="str">
        <f t="shared" ref="Q12552:Q12615" si="327">IF(P12552="","",ROW())</f>
        <v/>
      </c>
    </row>
    <row r="12553" spans="13:17">
      <c r="M12553" s="3" t="str">
        <f>IFERROR(INDEX('SINIF GÜNLER'!$A:$C,MATCH('VERİ TABANI'!$D12553,'SINIF GÜNLER'!$B:$B,0),MATCH('VERİ TABANI'!$M$1,'SINIF GÜNLER'!$A$1:$C$1,0)),"")</f>
        <v/>
      </c>
      <c r="P12553" s="28" t="str">
        <f t="array" ref="P12553">IFERROR(SEARCH(ÖĞRETMEN,'VERİ TABANI'!G12553,1),"")</f>
        <v/>
      </c>
      <c r="Q12553" s="29" t="str">
        <f t="shared" si="327"/>
        <v/>
      </c>
    </row>
    <row r="12554" spans="13:17">
      <c r="M12554" s="3" t="str">
        <f>IFERROR(INDEX('SINIF GÜNLER'!$A:$C,MATCH('VERİ TABANI'!$D12554,'SINIF GÜNLER'!$B:$B,0),MATCH('VERİ TABANI'!$M$1,'SINIF GÜNLER'!$A$1:$C$1,0)),"")</f>
        <v/>
      </c>
      <c r="P12554" s="28" t="str">
        <f t="array" ref="P12554">IFERROR(SEARCH(ÖĞRETMEN,'VERİ TABANI'!G12554,1),"")</f>
        <v/>
      </c>
      <c r="Q12554" s="29" t="str">
        <f t="shared" si="327"/>
        <v/>
      </c>
    </row>
    <row r="12555" spans="13:17">
      <c r="M12555" s="3" t="str">
        <f>IFERROR(INDEX('SINIF GÜNLER'!$A:$C,MATCH('VERİ TABANI'!$D12555,'SINIF GÜNLER'!$B:$B,0),MATCH('VERİ TABANI'!$M$1,'SINIF GÜNLER'!$A$1:$C$1,0)),"")</f>
        <v/>
      </c>
      <c r="P12555" s="28" t="str">
        <f t="array" ref="P12555">IFERROR(SEARCH(ÖĞRETMEN,'VERİ TABANI'!G12555,1),"")</f>
        <v/>
      </c>
      <c r="Q12555" s="29" t="str">
        <f t="shared" si="327"/>
        <v/>
      </c>
    </row>
    <row r="12556" spans="13:17">
      <c r="M12556" s="3" t="str">
        <f>IFERROR(INDEX('SINIF GÜNLER'!$A:$C,MATCH('VERİ TABANI'!$D12556,'SINIF GÜNLER'!$B:$B,0),MATCH('VERİ TABANI'!$M$1,'SINIF GÜNLER'!$A$1:$C$1,0)),"")</f>
        <v/>
      </c>
      <c r="P12556" s="28" t="str">
        <f t="array" ref="P12556">IFERROR(SEARCH(ÖĞRETMEN,'VERİ TABANI'!G12556,1),"")</f>
        <v/>
      </c>
      <c r="Q12556" s="29" t="str">
        <f t="shared" si="327"/>
        <v/>
      </c>
    </row>
    <row r="12557" spans="13:17">
      <c r="M12557" s="3" t="str">
        <f>IFERROR(INDEX('SINIF GÜNLER'!$A:$C,MATCH('VERİ TABANI'!$D12557,'SINIF GÜNLER'!$B:$B,0),MATCH('VERİ TABANI'!$M$1,'SINIF GÜNLER'!$A$1:$C$1,0)),"")</f>
        <v/>
      </c>
      <c r="P12557" s="28" t="str">
        <f t="array" ref="P12557">IFERROR(SEARCH(ÖĞRETMEN,'VERİ TABANI'!G12557,1),"")</f>
        <v/>
      </c>
      <c r="Q12557" s="29" t="str">
        <f t="shared" si="327"/>
        <v/>
      </c>
    </row>
    <row r="12558" spans="13:17">
      <c r="M12558" s="3" t="str">
        <f>IFERROR(INDEX('SINIF GÜNLER'!$A:$C,MATCH('VERİ TABANI'!$D12558,'SINIF GÜNLER'!$B:$B,0),MATCH('VERİ TABANI'!$M$1,'SINIF GÜNLER'!$A$1:$C$1,0)),"")</f>
        <v/>
      </c>
      <c r="P12558" s="28" t="str">
        <f t="array" ref="P12558">IFERROR(SEARCH(ÖĞRETMEN,'VERİ TABANI'!G12558,1),"")</f>
        <v/>
      </c>
      <c r="Q12558" s="29" t="str">
        <f t="shared" si="327"/>
        <v/>
      </c>
    </row>
    <row r="12559" spans="13:17">
      <c r="M12559" s="3" t="str">
        <f>IFERROR(INDEX('SINIF GÜNLER'!$A:$C,MATCH('VERİ TABANI'!$D12559,'SINIF GÜNLER'!$B:$B,0),MATCH('VERİ TABANI'!$M$1,'SINIF GÜNLER'!$A$1:$C$1,0)),"")</f>
        <v/>
      </c>
      <c r="P12559" s="28" t="str">
        <f t="array" ref="P12559">IFERROR(SEARCH(ÖĞRETMEN,'VERİ TABANI'!G12559,1),"")</f>
        <v/>
      </c>
      <c r="Q12559" s="29" t="str">
        <f t="shared" si="327"/>
        <v/>
      </c>
    </row>
    <row r="12560" spans="13:17">
      <c r="M12560" s="3" t="str">
        <f>IFERROR(INDEX('SINIF GÜNLER'!$A:$C,MATCH('VERİ TABANI'!$D12560,'SINIF GÜNLER'!$B:$B,0),MATCH('VERİ TABANI'!$M$1,'SINIF GÜNLER'!$A$1:$C$1,0)),"")</f>
        <v/>
      </c>
      <c r="P12560" s="28" t="str">
        <f t="array" ref="P12560">IFERROR(SEARCH(ÖĞRETMEN,'VERİ TABANI'!G12560,1),"")</f>
        <v/>
      </c>
      <c r="Q12560" s="29" t="str">
        <f t="shared" si="327"/>
        <v/>
      </c>
    </row>
    <row r="12561" spans="13:17">
      <c r="M12561" s="3" t="str">
        <f>IFERROR(INDEX('SINIF GÜNLER'!$A:$C,MATCH('VERİ TABANI'!$D12561,'SINIF GÜNLER'!$B:$B,0),MATCH('VERİ TABANI'!$M$1,'SINIF GÜNLER'!$A$1:$C$1,0)),"")</f>
        <v/>
      </c>
      <c r="P12561" s="28" t="str">
        <f t="array" ref="P12561">IFERROR(SEARCH(ÖĞRETMEN,'VERİ TABANI'!G12561,1),"")</f>
        <v/>
      </c>
      <c r="Q12561" s="29" t="str">
        <f t="shared" si="327"/>
        <v/>
      </c>
    </row>
    <row r="12562" spans="13:17">
      <c r="M12562" s="3" t="str">
        <f>IFERROR(INDEX('SINIF GÜNLER'!$A:$C,MATCH('VERİ TABANI'!$D12562,'SINIF GÜNLER'!$B:$B,0),MATCH('VERİ TABANI'!$M$1,'SINIF GÜNLER'!$A$1:$C$1,0)),"")</f>
        <v/>
      </c>
      <c r="P12562" s="28" t="str">
        <f t="array" ref="P12562">IFERROR(SEARCH(ÖĞRETMEN,'VERİ TABANI'!G12562,1),"")</f>
        <v/>
      </c>
      <c r="Q12562" s="29" t="str">
        <f t="shared" si="327"/>
        <v/>
      </c>
    </row>
    <row r="12563" spans="13:17">
      <c r="M12563" s="3" t="str">
        <f>IFERROR(INDEX('SINIF GÜNLER'!$A:$C,MATCH('VERİ TABANI'!$D12563,'SINIF GÜNLER'!$B:$B,0),MATCH('VERİ TABANI'!$M$1,'SINIF GÜNLER'!$A$1:$C$1,0)),"")</f>
        <v/>
      </c>
      <c r="P12563" s="28" t="str">
        <f t="array" ref="P12563">IFERROR(SEARCH(ÖĞRETMEN,'VERİ TABANI'!G12563,1),"")</f>
        <v/>
      </c>
      <c r="Q12563" s="29" t="str">
        <f t="shared" si="327"/>
        <v/>
      </c>
    </row>
    <row r="12564" spans="13:17">
      <c r="M12564" s="3" t="str">
        <f>IFERROR(INDEX('SINIF GÜNLER'!$A:$C,MATCH('VERİ TABANI'!$D12564,'SINIF GÜNLER'!$B:$B,0),MATCH('VERİ TABANI'!$M$1,'SINIF GÜNLER'!$A$1:$C$1,0)),"")</f>
        <v/>
      </c>
      <c r="P12564" s="28" t="str">
        <f t="array" ref="P12564">IFERROR(SEARCH(ÖĞRETMEN,'VERİ TABANI'!G12564,1),"")</f>
        <v/>
      </c>
      <c r="Q12564" s="29" t="str">
        <f t="shared" si="327"/>
        <v/>
      </c>
    </row>
    <row r="12565" spans="13:17">
      <c r="M12565" s="3" t="str">
        <f>IFERROR(INDEX('SINIF GÜNLER'!$A:$C,MATCH('VERİ TABANI'!$D12565,'SINIF GÜNLER'!$B:$B,0),MATCH('VERİ TABANI'!$M$1,'SINIF GÜNLER'!$A$1:$C$1,0)),"")</f>
        <v/>
      </c>
      <c r="P12565" s="28" t="str">
        <f t="array" ref="P12565">IFERROR(SEARCH(ÖĞRETMEN,'VERİ TABANI'!G12565,1),"")</f>
        <v/>
      </c>
      <c r="Q12565" s="29" t="str">
        <f t="shared" si="327"/>
        <v/>
      </c>
    </row>
    <row r="12566" spans="13:17">
      <c r="M12566" s="3" t="str">
        <f>IFERROR(INDEX('SINIF GÜNLER'!$A:$C,MATCH('VERİ TABANI'!$D12566,'SINIF GÜNLER'!$B:$B,0),MATCH('VERİ TABANI'!$M$1,'SINIF GÜNLER'!$A$1:$C$1,0)),"")</f>
        <v/>
      </c>
      <c r="P12566" s="28" t="str">
        <f t="array" ref="P12566">IFERROR(SEARCH(ÖĞRETMEN,'VERİ TABANI'!G12566,1),"")</f>
        <v/>
      </c>
      <c r="Q12566" s="29" t="str">
        <f t="shared" si="327"/>
        <v/>
      </c>
    </row>
    <row r="12567" spans="13:17">
      <c r="M12567" s="3" t="str">
        <f>IFERROR(INDEX('SINIF GÜNLER'!$A:$C,MATCH('VERİ TABANI'!$D12567,'SINIF GÜNLER'!$B:$B,0),MATCH('VERİ TABANI'!$M$1,'SINIF GÜNLER'!$A$1:$C$1,0)),"")</f>
        <v/>
      </c>
      <c r="P12567" s="28" t="str">
        <f t="array" ref="P12567">IFERROR(SEARCH(ÖĞRETMEN,'VERİ TABANI'!G12567,1),"")</f>
        <v/>
      </c>
      <c r="Q12567" s="29" t="str">
        <f t="shared" si="327"/>
        <v/>
      </c>
    </row>
    <row r="12568" spans="13:17">
      <c r="M12568" s="3" t="str">
        <f>IFERROR(INDEX('SINIF GÜNLER'!$A:$C,MATCH('VERİ TABANI'!$D12568,'SINIF GÜNLER'!$B:$B,0),MATCH('VERİ TABANI'!$M$1,'SINIF GÜNLER'!$A$1:$C$1,0)),"")</f>
        <v/>
      </c>
      <c r="P12568" s="28" t="str">
        <f t="array" ref="P12568">IFERROR(SEARCH(ÖĞRETMEN,'VERİ TABANI'!G12568,1),"")</f>
        <v/>
      </c>
      <c r="Q12568" s="29" t="str">
        <f t="shared" si="327"/>
        <v/>
      </c>
    </row>
    <row r="12569" spans="13:17">
      <c r="M12569" s="3" t="str">
        <f>IFERROR(INDEX('SINIF GÜNLER'!$A:$C,MATCH('VERİ TABANI'!$D12569,'SINIF GÜNLER'!$B:$B,0),MATCH('VERİ TABANI'!$M$1,'SINIF GÜNLER'!$A$1:$C$1,0)),"")</f>
        <v/>
      </c>
      <c r="P12569" s="28" t="str">
        <f t="array" ref="P12569">IFERROR(SEARCH(ÖĞRETMEN,'VERİ TABANI'!G12569,1),"")</f>
        <v/>
      </c>
      <c r="Q12569" s="29" t="str">
        <f t="shared" si="327"/>
        <v/>
      </c>
    </row>
    <row r="12570" spans="13:17">
      <c r="M12570" s="3" t="str">
        <f>IFERROR(INDEX('SINIF GÜNLER'!$A:$C,MATCH('VERİ TABANI'!$D12570,'SINIF GÜNLER'!$B:$B,0),MATCH('VERİ TABANI'!$M$1,'SINIF GÜNLER'!$A$1:$C$1,0)),"")</f>
        <v/>
      </c>
      <c r="P12570" s="28" t="str">
        <f t="array" ref="P12570">IFERROR(SEARCH(ÖĞRETMEN,'VERİ TABANI'!G12570,1),"")</f>
        <v/>
      </c>
      <c r="Q12570" s="29" t="str">
        <f t="shared" si="327"/>
        <v/>
      </c>
    </row>
    <row r="12571" spans="13:17">
      <c r="M12571" s="3" t="str">
        <f>IFERROR(INDEX('SINIF GÜNLER'!$A:$C,MATCH('VERİ TABANI'!$D12571,'SINIF GÜNLER'!$B:$B,0),MATCH('VERİ TABANI'!$M$1,'SINIF GÜNLER'!$A$1:$C$1,0)),"")</f>
        <v/>
      </c>
      <c r="P12571" s="28" t="str">
        <f t="array" ref="P12571">IFERROR(SEARCH(ÖĞRETMEN,'VERİ TABANI'!G12571,1),"")</f>
        <v/>
      </c>
      <c r="Q12571" s="29" t="str">
        <f t="shared" si="327"/>
        <v/>
      </c>
    </row>
    <row r="12572" spans="13:17">
      <c r="M12572" s="3" t="str">
        <f>IFERROR(INDEX('SINIF GÜNLER'!$A:$C,MATCH('VERİ TABANI'!$D12572,'SINIF GÜNLER'!$B:$B,0),MATCH('VERİ TABANI'!$M$1,'SINIF GÜNLER'!$A$1:$C$1,0)),"")</f>
        <v/>
      </c>
      <c r="P12572" s="28" t="str">
        <f t="array" ref="P12572">IFERROR(SEARCH(ÖĞRETMEN,'VERİ TABANI'!G12572,1),"")</f>
        <v/>
      </c>
      <c r="Q12572" s="29" t="str">
        <f t="shared" si="327"/>
        <v/>
      </c>
    </row>
    <row r="12573" spans="13:17">
      <c r="M12573" s="3" t="str">
        <f>IFERROR(INDEX('SINIF GÜNLER'!$A:$C,MATCH('VERİ TABANI'!$D12573,'SINIF GÜNLER'!$B:$B,0),MATCH('VERİ TABANI'!$M$1,'SINIF GÜNLER'!$A$1:$C$1,0)),"")</f>
        <v/>
      </c>
      <c r="P12573" s="28" t="str">
        <f t="array" ref="P12573">IFERROR(SEARCH(ÖĞRETMEN,'VERİ TABANI'!G12573,1),"")</f>
        <v/>
      </c>
      <c r="Q12573" s="29" t="str">
        <f t="shared" si="327"/>
        <v/>
      </c>
    </row>
    <row r="12574" spans="13:17">
      <c r="M12574" s="3" t="str">
        <f>IFERROR(INDEX('SINIF GÜNLER'!$A:$C,MATCH('VERİ TABANI'!$D12574,'SINIF GÜNLER'!$B:$B,0),MATCH('VERİ TABANI'!$M$1,'SINIF GÜNLER'!$A$1:$C$1,0)),"")</f>
        <v/>
      </c>
      <c r="P12574" s="28" t="str">
        <f t="array" ref="P12574">IFERROR(SEARCH(ÖĞRETMEN,'VERİ TABANI'!G12574,1),"")</f>
        <v/>
      </c>
      <c r="Q12574" s="29" t="str">
        <f t="shared" si="327"/>
        <v/>
      </c>
    </row>
    <row r="12575" spans="13:17">
      <c r="M12575" s="3" t="str">
        <f>IFERROR(INDEX('SINIF GÜNLER'!$A:$C,MATCH('VERİ TABANI'!$D12575,'SINIF GÜNLER'!$B:$B,0),MATCH('VERİ TABANI'!$M$1,'SINIF GÜNLER'!$A$1:$C$1,0)),"")</f>
        <v/>
      </c>
      <c r="P12575" s="28" t="str">
        <f t="array" ref="P12575">IFERROR(SEARCH(ÖĞRETMEN,'VERİ TABANI'!G12575,1),"")</f>
        <v/>
      </c>
      <c r="Q12575" s="29" t="str">
        <f t="shared" si="327"/>
        <v/>
      </c>
    </row>
    <row r="12576" spans="13:17">
      <c r="M12576" s="3" t="str">
        <f>IFERROR(INDEX('SINIF GÜNLER'!$A:$C,MATCH('VERİ TABANI'!$D12576,'SINIF GÜNLER'!$B:$B,0),MATCH('VERİ TABANI'!$M$1,'SINIF GÜNLER'!$A$1:$C$1,0)),"")</f>
        <v/>
      </c>
      <c r="P12576" s="28" t="str">
        <f t="array" ref="P12576">IFERROR(SEARCH(ÖĞRETMEN,'VERİ TABANI'!G12576,1),"")</f>
        <v/>
      </c>
      <c r="Q12576" s="29" t="str">
        <f t="shared" si="327"/>
        <v/>
      </c>
    </row>
    <row r="12577" spans="13:17">
      <c r="M12577" s="3" t="str">
        <f>IFERROR(INDEX('SINIF GÜNLER'!$A:$C,MATCH('VERİ TABANI'!$D12577,'SINIF GÜNLER'!$B:$B,0),MATCH('VERİ TABANI'!$M$1,'SINIF GÜNLER'!$A$1:$C$1,0)),"")</f>
        <v/>
      </c>
      <c r="P12577" s="28" t="str">
        <f t="array" ref="P12577">IFERROR(SEARCH(ÖĞRETMEN,'VERİ TABANI'!G12577,1),"")</f>
        <v/>
      </c>
      <c r="Q12577" s="29" t="str">
        <f t="shared" si="327"/>
        <v/>
      </c>
    </row>
    <row r="12578" spans="13:17">
      <c r="M12578" s="3" t="str">
        <f>IFERROR(INDEX('SINIF GÜNLER'!$A:$C,MATCH('VERİ TABANI'!$D12578,'SINIF GÜNLER'!$B:$B,0),MATCH('VERİ TABANI'!$M$1,'SINIF GÜNLER'!$A$1:$C$1,0)),"")</f>
        <v/>
      </c>
      <c r="P12578" s="28" t="str">
        <f t="array" ref="P12578">IFERROR(SEARCH(ÖĞRETMEN,'VERİ TABANI'!G12578,1),"")</f>
        <v/>
      </c>
      <c r="Q12578" s="29" t="str">
        <f t="shared" si="327"/>
        <v/>
      </c>
    </row>
    <row r="12579" spans="13:17">
      <c r="M12579" s="3" t="str">
        <f>IFERROR(INDEX('SINIF GÜNLER'!$A:$C,MATCH('VERİ TABANI'!$D12579,'SINIF GÜNLER'!$B:$B,0),MATCH('VERİ TABANI'!$M$1,'SINIF GÜNLER'!$A$1:$C$1,0)),"")</f>
        <v/>
      </c>
      <c r="P12579" s="28" t="str">
        <f t="array" ref="P12579">IFERROR(SEARCH(ÖĞRETMEN,'VERİ TABANI'!G12579,1),"")</f>
        <v/>
      </c>
      <c r="Q12579" s="29" t="str">
        <f t="shared" si="327"/>
        <v/>
      </c>
    </row>
    <row r="12580" spans="13:17">
      <c r="M12580" s="3" t="str">
        <f>IFERROR(INDEX('SINIF GÜNLER'!$A:$C,MATCH('VERİ TABANI'!$D12580,'SINIF GÜNLER'!$B:$B,0),MATCH('VERİ TABANI'!$M$1,'SINIF GÜNLER'!$A$1:$C$1,0)),"")</f>
        <v/>
      </c>
      <c r="P12580" s="28" t="str">
        <f t="array" ref="P12580">IFERROR(SEARCH(ÖĞRETMEN,'VERİ TABANI'!G12580,1),"")</f>
        <v/>
      </c>
      <c r="Q12580" s="29" t="str">
        <f t="shared" si="327"/>
        <v/>
      </c>
    </row>
    <row r="12581" spans="13:17">
      <c r="M12581" s="3" t="str">
        <f>IFERROR(INDEX('SINIF GÜNLER'!$A:$C,MATCH('VERİ TABANI'!$D12581,'SINIF GÜNLER'!$B:$B,0),MATCH('VERİ TABANI'!$M$1,'SINIF GÜNLER'!$A$1:$C$1,0)),"")</f>
        <v/>
      </c>
      <c r="P12581" s="28" t="str">
        <f t="array" ref="P12581">IFERROR(SEARCH(ÖĞRETMEN,'VERİ TABANI'!G12581,1),"")</f>
        <v/>
      </c>
      <c r="Q12581" s="29" t="str">
        <f t="shared" si="327"/>
        <v/>
      </c>
    </row>
    <row r="12582" spans="13:17">
      <c r="M12582" s="3" t="str">
        <f>IFERROR(INDEX('SINIF GÜNLER'!$A:$C,MATCH('VERİ TABANI'!$D12582,'SINIF GÜNLER'!$B:$B,0),MATCH('VERİ TABANI'!$M$1,'SINIF GÜNLER'!$A$1:$C$1,0)),"")</f>
        <v/>
      </c>
      <c r="P12582" s="28" t="str">
        <f t="array" ref="P12582">IFERROR(SEARCH(ÖĞRETMEN,'VERİ TABANI'!G12582,1),"")</f>
        <v/>
      </c>
      <c r="Q12582" s="29" t="str">
        <f t="shared" si="327"/>
        <v/>
      </c>
    </row>
    <row r="12583" spans="13:17">
      <c r="M12583" s="3" t="str">
        <f>IFERROR(INDEX('SINIF GÜNLER'!$A:$C,MATCH('VERİ TABANI'!$D12583,'SINIF GÜNLER'!$B:$B,0),MATCH('VERİ TABANI'!$M$1,'SINIF GÜNLER'!$A$1:$C$1,0)),"")</f>
        <v/>
      </c>
      <c r="P12583" s="28" t="str">
        <f t="array" ref="P12583">IFERROR(SEARCH(ÖĞRETMEN,'VERİ TABANI'!G12583,1),"")</f>
        <v/>
      </c>
      <c r="Q12583" s="29" t="str">
        <f t="shared" si="327"/>
        <v/>
      </c>
    </row>
    <row r="12584" spans="13:17">
      <c r="M12584" s="3" t="str">
        <f>IFERROR(INDEX('SINIF GÜNLER'!$A:$C,MATCH('VERİ TABANI'!$D12584,'SINIF GÜNLER'!$B:$B,0),MATCH('VERİ TABANI'!$M$1,'SINIF GÜNLER'!$A$1:$C$1,0)),"")</f>
        <v/>
      </c>
      <c r="P12584" s="28" t="str">
        <f t="array" ref="P12584">IFERROR(SEARCH(ÖĞRETMEN,'VERİ TABANI'!G12584,1),"")</f>
        <v/>
      </c>
      <c r="Q12584" s="29" t="str">
        <f t="shared" si="327"/>
        <v/>
      </c>
    </row>
    <row r="12585" spans="13:17">
      <c r="M12585" s="3" t="str">
        <f>IFERROR(INDEX('SINIF GÜNLER'!$A:$C,MATCH('VERİ TABANI'!$D12585,'SINIF GÜNLER'!$B:$B,0),MATCH('VERİ TABANI'!$M$1,'SINIF GÜNLER'!$A$1:$C$1,0)),"")</f>
        <v/>
      </c>
      <c r="P12585" s="28" t="str">
        <f t="array" ref="P12585">IFERROR(SEARCH(ÖĞRETMEN,'VERİ TABANI'!G12585,1),"")</f>
        <v/>
      </c>
      <c r="Q12585" s="29" t="str">
        <f t="shared" si="327"/>
        <v/>
      </c>
    </row>
    <row r="12586" spans="13:17">
      <c r="M12586" s="3" t="str">
        <f>IFERROR(INDEX('SINIF GÜNLER'!$A:$C,MATCH('VERİ TABANI'!$D12586,'SINIF GÜNLER'!$B:$B,0),MATCH('VERİ TABANI'!$M$1,'SINIF GÜNLER'!$A$1:$C$1,0)),"")</f>
        <v/>
      </c>
      <c r="P12586" s="28" t="str">
        <f t="array" ref="P12586">IFERROR(SEARCH(ÖĞRETMEN,'VERİ TABANI'!G12586,1),"")</f>
        <v/>
      </c>
      <c r="Q12586" s="29" t="str">
        <f t="shared" si="327"/>
        <v/>
      </c>
    </row>
    <row r="12587" spans="13:17">
      <c r="M12587" s="3" t="str">
        <f>IFERROR(INDEX('SINIF GÜNLER'!$A:$C,MATCH('VERİ TABANI'!$D12587,'SINIF GÜNLER'!$B:$B,0),MATCH('VERİ TABANI'!$M$1,'SINIF GÜNLER'!$A$1:$C$1,0)),"")</f>
        <v/>
      </c>
      <c r="P12587" s="28" t="str">
        <f t="array" ref="P12587">IFERROR(SEARCH(ÖĞRETMEN,'VERİ TABANI'!G12587,1),"")</f>
        <v/>
      </c>
      <c r="Q12587" s="29" t="str">
        <f t="shared" si="327"/>
        <v/>
      </c>
    </row>
    <row r="12588" spans="13:17">
      <c r="M12588" s="3" t="str">
        <f>IFERROR(INDEX('SINIF GÜNLER'!$A:$C,MATCH('VERİ TABANI'!$D12588,'SINIF GÜNLER'!$B:$B,0),MATCH('VERİ TABANI'!$M$1,'SINIF GÜNLER'!$A$1:$C$1,0)),"")</f>
        <v/>
      </c>
      <c r="P12588" s="28" t="str">
        <f t="array" ref="P12588">IFERROR(SEARCH(ÖĞRETMEN,'VERİ TABANI'!G12588,1),"")</f>
        <v/>
      </c>
      <c r="Q12588" s="29" t="str">
        <f t="shared" si="327"/>
        <v/>
      </c>
    </row>
    <row r="12589" spans="13:17">
      <c r="M12589" s="3" t="str">
        <f>IFERROR(INDEX('SINIF GÜNLER'!$A:$C,MATCH('VERİ TABANI'!$D12589,'SINIF GÜNLER'!$B:$B,0),MATCH('VERİ TABANI'!$M$1,'SINIF GÜNLER'!$A$1:$C$1,0)),"")</f>
        <v/>
      </c>
      <c r="P12589" s="28" t="str">
        <f t="array" ref="P12589">IFERROR(SEARCH(ÖĞRETMEN,'VERİ TABANI'!G12589,1),"")</f>
        <v/>
      </c>
      <c r="Q12589" s="29" t="str">
        <f t="shared" si="327"/>
        <v/>
      </c>
    </row>
    <row r="12590" spans="13:17">
      <c r="M12590" s="3" t="str">
        <f>IFERROR(INDEX('SINIF GÜNLER'!$A:$C,MATCH('VERİ TABANI'!$D12590,'SINIF GÜNLER'!$B:$B,0),MATCH('VERİ TABANI'!$M$1,'SINIF GÜNLER'!$A$1:$C$1,0)),"")</f>
        <v/>
      </c>
      <c r="P12590" s="28" t="str">
        <f t="array" ref="P12590">IFERROR(SEARCH(ÖĞRETMEN,'VERİ TABANI'!G12590,1),"")</f>
        <v/>
      </c>
      <c r="Q12590" s="29" t="str">
        <f t="shared" si="327"/>
        <v/>
      </c>
    </row>
    <row r="12591" spans="13:17">
      <c r="M12591" s="3" t="str">
        <f>IFERROR(INDEX('SINIF GÜNLER'!$A:$C,MATCH('VERİ TABANI'!$D12591,'SINIF GÜNLER'!$B:$B,0),MATCH('VERİ TABANI'!$M$1,'SINIF GÜNLER'!$A$1:$C$1,0)),"")</f>
        <v/>
      </c>
      <c r="P12591" s="28" t="str">
        <f t="array" ref="P12591">IFERROR(SEARCH(ÖĞRETMEN,'VERİ TABANI'!G12591,1),"")</f>
        <v/>
      </c>
      <c r="Q12591" s="29" t="str">
        <f t="shared" si="327"/>
        <v/>
      </c>
    </row>
    <row r="12592" spans="13:17">
      <c r="M12592" s="3" t="str">
        <f>IFERROR(INDEX('SINIF GÜNLER'!$A:$C,MATCH('VERİ TABANI'!$D12592,'SINIF GÜNLER'!$B:$B,0),MATCH('VERİ TABANI'!$M$1,'SINIF GÜNLER'!$A$1:$C$1,0)),"")</f>
        <v/>
      </c>
      <c r="P12592" s="28" t="str">
        <f t="array" ref="P12592">IFERROR(SEARCH(ÖĞRETMEN,'VERİ TABANI'!G12592,1),"")</f>
        <v/>
      </c>
      <c r="Q12592" s="29" t="str">
        <f t="shared" si="327"/>
        <v/>
      </c>
    </row>
    <row r="12593" spans="13:17">
      <c r="M12593" s="3" t="str">
        <f>IFERROR(INDEX('SINIF GÜNLER'!$A:$C,MATCH('VERİ TABANI'!$D12593,'SINIF GÜNLER'!$B:$B,0),MATCH('VERİ TABANI'!$M$1,'SINIF GÜNLER'!$A$1:$C$1,0)),"")</f>
        <v/>
      </c>
      <c r="P12593" s="28" t="str">
        <f t="array" ref="P12593">IFERROR(SEARCH(ÖĞRETMEN,'VERİ TABANI'!G12593,1),"")</f>
        <v/>
      </c>
      <c r="Q12593" s="29" t="str">
        <f t="shared" si="327"/>
        <v/>
      </c>
    </row>
    <row r="12594" spans="13:17">
      <c r="M12594" s="3" t="str">
        <f>IFERROR(INDEX('SINIF GÜNLER'!$A:$C,MATCH('VERİ TABANI'!$D12594,'SINIF GÜNLER'!$B:$B,0),MATCH('VERİ TABANI'!$M$1,'SINIF GÜNLER'!$A$1:$C$1,0)),"")</f>
        <v/>
      </c>
      <c r="P12594" s="28" t="str">
        <f t="array" ref="P12594">IFERROR(SEARCH(ÖĞRETMEN,'VERİ TABANI'!G12594,1),"")</f>
        <v/>
      </c>
      <c r="Q12594" s="29" t="str">
        <f t="shared" si="327"/>
        <v/>
      </c>
    </row>
    <row r="12595" spans="13:17">
      <c r="M12595" s="3" t="str">
        <f>IFERROR(INDEX('SINIF GÜNLER'!$A:$C,MATCH('VERİ TABANI'!$D12595,'SINIF GÜNLER'!$B:$B,0),MATCH('VERİ TABANI'!$M$1,'SINIF GÜNLER'!$A$1:$C$1,0)),"")</f>
        <v/>
      </c>
      <c r="P12595" s="28" t="str">
        <f t="array" ref="P12595">IFERROR(SEARCH(ÖĞRETMEN,'VERİ TABANI'!G12595,1),"")</f>
        <v/>
      </c>
      <c r="Q12595" s="29" t="str">
        <f t="shared" si="327"/>
        <v/>
      </c>
    </row>
    <row r="12596" spans="13:17">
      <c r="M12596" s="3" t="str">
        <f>IFERROR(INDEX('SINIF GÜNLER'!$A:$C,MATCH('VERİ TABANI'!$D12596,'SINIF GÜNLER'!$B:$B,0),MATCH('VERİ TABANI'!$M$1,'SINIF GÜNLER'!$A$1:$C$1,0)),"")</f>
        <v/>
      </c>
      <c r="P12596" s="28" t="str">
        <f t="array" ref="P12596">IFERROR(SEARCH(ÖĞRETMEN,'VERİ TABANI'!G12596,1),"")</f>
        <v/>
      </c>
      <c r="Q12596" s="29" t="str">
        <f t="shared" si="327"/>
        <v/>
      </c>
    </row>
    <row r="12597" spans="13:17">
      <c r="M12597" s="3" t="str">
        <f>IFERROR(INDEX('SINIF GÜNLER'!$A:$C,MATCH('VERİ TABANI'!$D12597,'SINIF GÜNLER'!$B:$B,0),MATCH('VERİ TABANI'!$M$1,'SINIF GÜNLER'!$A$1:$C$1,0)),"")</f>
        <v/>
      </c>
      <c r="P12597" s="28" t="str">
        <f t="array" ref="P12597">IFERROR(SEARCH(ÖĞRETMEN,'VERİ TABANI'!G12597,1),"")</f>
        <v/>
      </c>
      <c r="Q12597" s="29" t="str">
        <f t="shared" si="327"/>
        <v/>
      </c>
    </row>
    <row r="12598" spans="13:17">
      <c r="M12598" s="3" t="str">
        <f>IFERROR(INDEX('SINIF GÜNLER'!$A:$C,MATCH('VERİ TABANI'!$D12598,'SINIF GÜNLER'!$B:$B,0),MATCH('VERİ TABANI'!$M$1,'SINIF GÜNLER'!$A$1:$C$1,0)),"")</f>
        <v/>
      </c>
      <c r="P12598" s="28" t="str">
        <f t="array" ref="P12598">IFERROR(SEARCH(ÖĞRETMEN,'VERİ TABANI'!G12598,1),"")</f>
        <v/>
      </c>
      <c r="Q12598" s="29" t="str">
        <f t="shared" si="327"/>
        <v/>
      </c>
    </row>
    <row r="12599" spans="13:17">
      <c r="M12599" s="3" t="str">
        <f>IFERROR(INDEX('SINIF GÜNLER'!$A:$C,MATCH('VERİ TABANI'!$D12599,'SINIF GÜNLER'!$B:$B,0),MATCH('VERİ TABANI'!$M$1,'SINIF GÜNLER'!$A$1:$C$1,0)),"")</f>
        <v/>
      </c>
      <c r="P12599" s="28" t="str">
        <f t="array" ref="P12599">IFERROR(SEARCH(ÖĞRETMEN,'VERİ TABANI'!G12599,1),"")</f>
        <v/>
      </c>
      <c r="Q12599" s="29" t="str">
        <f t="shared" si="327"/>
        <v/>
      </c>
    </row>
    <row r="12600" spans="13:17">
      <c r="M12600" s="3" t="str">
        <f>IFERROR(INDEX('SINIF GÜNLER'!$A:$C,MATCH('VERİ TABANI'!$D12600,'SINIF GÜNLER'!$B:$B,0),MATCH('VERİ TABANI'!$M$1,'SINIF GÜNLER'!$A$1:$C$1,0)),"")</f>
        <v/>
      </c>
      <c r="P12600" s="28" t="str">
        <f t="array" ref="P12600">IFERROR(SEARCH(ÖĞRETMEN,'VERİ TABANI'!G12600,1),"")</f>
        <v/>
      </c>
      <c r="Q12600" s="29" t="str">
        <f t="shared" si="327"/>
        <v/>
      </c>
    </row>
    <row r="12601" spans="13:17">
      <c r="M12601" s="3" t="str">
        <f>IFERROR(INDEX('SINIF GÜNLER'!$A:$C,MATCH('VERİ TABANI'!$D12601,'SINIF GÜNLER'!$B:$B,0),MATCH('VERİ TABANI'!$M$1,'SINIF GÜNLER'!$A$1:$C$1,0)),"")</f>
        <v/>
      </c>
      <c r="P12601" s="28" t="str">
        <f t="array" ref="P12601">IFERROR(SEARCH(ÖĞRETMEN,'VERİ TABANI'!G12601,1),"")</f>
        <v/>
      </c>
      <c r="Q12601" s="29" t="str">
        <f t="shared" si="327"/>
        <v/>
      </c>
    </row>
    <row r="12602" spans="13:17">
      <c r="M12602" s="3" t="str">
        <f>IFERROR(INDEX('SINIF GÜNLER'!$A:$C,MATCH('VERİ TABANI'!$D12602,'SINIF GÜNLER'!$B:$B,0),MATCH('VERİ TABANI'!$M$1,'SINIF GÜNLER'!$A$1:$C$1,0)),"")</f>
        <v/>
      </c>
      <c r="P12602" s="28" t="str">
        <f t="array" ref="P12602">IFERROR(SEARCH(ÖĞRETMEN,'VERİ TABANI'!G12602,1),"")</f>
        <v/>
      </c>
      <c r="Q12602" s="29" t="str">
        <f t="shared" si="327"/>
        <v/>
      </c>
    </row>
    <row r="12603" spans="13:17">
      <c r="M12603" s="3" t="str">
        <f>IFERROR(INDEX('SINIF GÜNLER'!$A:$C,MATCH('VERİ TABANI'!$D12603,'SINIF GÜNLER'!$B:$B,0),MATCH('VERİ TABANI'!$M$1,'SINIF GÜNLER'!$A$1:$C$1,0)),"")</f>
        <v/>
      </c>
      <c r="P12603" s="28" t="str">
        <f t="array" ref="P12603">IFERROR(SEARCH(ÖĞRETMEN,'VERİ TABANI'!G12603,1),"")</f>
        <v/>
      </c>
      <c r="Q12603" s="29" t="str">
        <f t="shared" si="327"/>
        <v/>
      </c>
    </row>
    <row r="12604" spans="13:17">
      <c r="M12604" s="3" t="str">
        <f>IFERROR(INDEX('SINIF GÜNLER'!$A:$C,MATCH('VERİ TABANI'!$D12604,'SINIF GÜNLER'!$B:$B,0),MATCH('VERİ TABANI'!$M$1,'SINIF GÜNLER'!$A$1:$C$1,0)),"")</f>
        <v/>
      </c>
      <c r="P12604" s="28" t="str">
        <f t="array" ref="P12604">IFERROR(SEARCH(ÖĞRETMEN,'VERİ TABANI'!G12604,1),"")</f>
        <v/>
      </c>
      <c r="Q12604" s="29" t="str">
        <f t="shared" si="327"/>
        <v/>
      </c>
    </row>
    <row r="12605" spans="13:17">
      <c r="M12605" s="3" t="str">
        <f>IFERROR(INDEX('SINIF GÜNLER'!$A:$C,MATCH('VERİ TABANI'!$D12605,'SINIF GÜNLER'!$B:$B,0),MATCH('VERİ TABANI'!$M$1,'SINIF GÜNLER'!$A$1:$C$1,0)),"")</f>
        <v/>
      </c>
      <c r="P12605" s="28" t="str">
        <f t="array" ref="P12605">IFERROR(SEARCH(ÖĞRETMEN,'VERİ TABANI'!G12605,1),"")</f>
        <v/>
      </c>
      <c r="Q12605" s="29" t="str">
        <f t="shared" si="327"/>
        <v/>
      </c>
    </row>
    <row r="12606" spans="13:17">
      <c r="M12606" s="3" t="str">
        <f>IFERROR(INDEX('SINIF GÜNLER'!$A:$C,MATCH('VERİ TABANI'!$D12606,'SINIF GÜNLER'!$B:$B,0),MATCH('VERİ TABANI'!$M$1,'SINIF GÜNLER'!$A$1:$C$1,0)),"")</f>
        <v/>
      </c>
      <c r="P12606" s="28" t="str">
        <f t="array" ref="P12606">IFERROR(SEARCH(ÖĞRETMEN,'VERİ TABANI'!G12606,1),"")</f>
        <v/>
      </c>
      <c r="Q12606" s="29" t="str">
        <f t="shared" si="327"/>
        <v/>
      </c>
    </row>
    <row r="12607" spans="13:17">
      <c r="M12607" s="3" t="str">
        <f>IFERROR(INDEX('SINIF GÜNLER'!$A:$C,MATCH('VERİ TABANI'!$D12607,'SINIF GÜNLER'!$B:$B,0),MATCH('VERİ TABANI'!$M$1,'SINIF GÜNLER'!$A$1:$C$1,0)),"")</f>
        <v/>
      </c>
      <c r="P12607" s="28" t="str">
        <f t="array" ref="P12607">IFERROR(SEARCH(ÖĞRETMEN,'VERİ TABANI'!G12607,1),"")</f>
        <v/>
      </c>
      <c r="Q12607" s="29" t="str">
        <f t="shared" si="327"/>
        <v/>
      </c>
    </row>
    <row r="12608" spans="13:17">
      <c r="M12608" s="3" t="str">
        <f>IFERROR(INDEX('SINIF GÜNLER'!$A:$C,MATCH('VERİ TABANI'!$D12608,'SINIF GÜNLER'!$B:$B,0),MATCH('VERİ TABANI'!$M$1,'SINIF GÜNLER'!$A$1:$C$1,0)),"")</f>
        <v/>
      </c>
      <c r="P12608" s="28" t="str">
        <f t="array" ref="P12608">IFERROR(SEARCH(ÖĞRETMEN,'VERİ TABANI'!G12608,1),"")</f>
        <v/>
      </c>
      <c r="Q12608" s="29" t="str">
        <f t="shared" si="327"/>
        <v/>
      </c>
    </row>
    <row r="12609" spans="13:17">
      <c r="M12609" s="3" t="str">
        <f>IFERROR(INDEX('SINIF GÜNLER'!$A:$C,MATCH('VERİ TABANI'!$D12609,'SINIF GÜNLER'!$B:$B,0),MATCH('VERİ TABANI'!$M$1,'SINIF GÜNLER'!$A$1:$C$1,0)),"")</f>
        <v/>
      </c>
      <c r="P12609" s="28" t="str">
        <f t="array" ref="P12609">IFERROR(SEARCH(ÖĞRETMEN,'VERİ TABANI'!G12609,1),"")</f>
        <v/>
      </c>
      <c r="Q12609" s="29" t="str">
        <f t="shared" si="327"/>
        <v/>
      </c>
    </row>
    <row r="12610" spans="13:17">
      <c r="M12610" s="3" t="str">
        <f>IFERROR(INDEX('SINIF GÜNLER'!$A:$C,MATCH('VERİ TABANI'!$D12610,'SINIF GÜNLER'!$B:$B,0),MATCH('VERİ TABANI'!$M$1,'SINIF GÜNLER'!$A$1:$C$1,0)),"")</f>
        <v/>
      </c>
      <c r="P12610" s="28" t="str">
        <f t="array" ref="P12610">IFERROR(SEARCH(ÖĞRETMEN,'VERİ TABANI'!G12610,1),"")</f>
        <v/>
      </c>
      <c r="Q12610" s="29" t="str">
        <f t="shared" si="327"/>
        <v/>
      </c>
    </row>
    <row r="12611" spans="13:17">
      <c r="M12611" s="3" t="str">
        <f>IFERROR(INDEX('SINIF GÜNLER'!$A:$C,MATCH('VERİ TABANI'!$D12611,'SINIF GÜNLER'!$B:$B,0),MATCH('VERİ TABANI'!$M$1,'SINIF GÜNLER'!$A$1:$C$1,0)),"")</f>
        <v/>
      </c>
      <c r="P12611" s="28" t="str">
        <f t="array" ref="P12611">IFERROR(SEARCH(ÖĞRETMEN,'VERİ TABANI'!G12611,1),"")</f>
        <v/>
      </c>
      <c r="Q12611" s="29" t="str">
        <f t="shared" si="327"/>
        <v/>
      </c>
    </row>
    <row r="12612" spans="13:17">
      <c r="M12612" s="3" t="str">
        <f>IFERROR(INDEX('SINIF GÜNLER'!$A:$C,MATCH('VERİ TABANI'!$D12612,'SINIF GÜNLER'!$B:$B,0),MATCH('VERİ TABANI'!$M$1,'SINIF GÜNLER'!$A$1:$C$1,0)),"")</f>
        <v/>
      </c>
      <c r="P12612" s="28" t="str">
        <f t="array" ref="P12612">IFERROR(SEARCH(ÖĞRETMEN,'VERİ TABANI'!G12612,1),"")</f>
        <v/>
      </c>
      <c r="Q12612" s="29" t="str">
        <f t="shared" si="327"/>
        <v/>
      </c>
    </row>
    <row r="12613" spans="13:17">
      <c r="M12613" s="3" t="str">
        <f>IFERROR(INDEX('SINIF GÜNLER'!$A:$C,MATCH('VERİ TABANI'!$D12613,'SINIF GÜNLER'!$B:$B,0),MATCH('VERİ TABANI'!$M$1,'SINIF GÜNLER'!$A$1:$C$1,0)),"")</f>
        <v/>
      </c>
      <c r="P12613" s="28" t="str">
        <f t="array" ref="P12613">IFERROR(SEARCH(ÖĞRETMEN,'VERİ TABANI'!G12613,1),"")</f>
        <v/>
      </c>
      <c r="Q12613" s="29" t="str">
        <f t="shared" si="327"/>
        <v/>
      </c>
    </row>
    <row r="12614" spans="13:17">
      <c r="M12614" s="3" t="str">
        <f>IFERROR(INDEX('SINIF GÜNLER'!$A:$C,MATCH('VERİ TABANI'!$D12614,'SINIF GÜNLER'!$B:$B,0),MATCH('VERİ TABANI'!$M$1,'SINIF GÜNLER'!$A$1:$C$1,0)),"")</f>
        <v/>
      </c>
      <c r="P12614" s="28" t="str">
        <f t="array" ref="P12614">IFERROR(SEARCH(ÖĞRETMEN,'VERİ TABANI'!G12614,1),"")</f>
        <v/>
      </c>
      <c r="Q12614" s="29" t="str">
        <f t="shared" si="327"/>
        <v/>
      </c>
    </row>
    <row r="12615" spans="13:17">
      <c r="M12615" s="3" t="str">
        <f>IFERROR(INDEX('SINIF GÜNLER'!$A:$C,MATCH('VERİ TABANI'!$D12615,'SINIF GÜNLER'!$B:$B,0),MATCH('VERİ TABANI'!$M$1,'SINIF GÜNLER'!$A$1:$C$1,0)),"")</f>
        <v/>
      </c>
      <c r="P12615" s="28" t="str">
        <f t="array" ref="P12615">IFERROR(SEARCH(ÖĞRETMEN,'VERİ TABANI'!G12615,1),"")</f>
        <v/>
      </c>
      <c r="Q12615" s="29" t="str">
        <f t="shared" si="327"/>
        <v/>
      </c>
    </row>
    <row r="12616" spans="13:17">
      <c r="M12616" s="3" t="str">
        <f>IFERROR(INDEX('SINIF GÜNLER'!$A:$C,MATCH('VERİ TABANI'!$D12616,'SINIF GÜNLER'!$B:$B,0),MATCH('VERİ TABANI'!$M$1,'SINIF GÜNLER'!$A$1:$C$1,0)),"")</f>
        <v/>
      </c>
      <c r="P12616" s="28" t="str">
        <f t="array" ref="P12616">IFERROR(SEARCH(ÖĞRETMEN,'VERİ TABANI'!G12616,1),"")</f>
        <v/>
      </c>
      <c r="Q12616" s="29" t="str">
        <f t="shared" ref="Q12616:Q12679" si="328">IF(P12616="","",ROW())</f>
        <v/>
      </c>
    </row>
    <row r="12617" spans="13:17">
      <c r="M12617" s="3" t="str">
        <f>IFERROR(INDEX('SINIF GÜNLER'!$A:$C,MATCH('VERİ TABANI'!$D12617,'SINIF GÜNLER'!$B:$B,0),MATCH('VERİ TABANI'!$M$1,'SINIF GÜNLER'!$A$1:$C$1,0)),"")</f>
        <v/>
      </c>
      <c r="P12617" s="28" t="str">
        <f t="array" ref="P12617">IFERROR(SEARCH(ÖĞRETMEN,'VERİ TABANI'!G12617,1),"")</f>
        <v/>
      </c>
      <c r="Q12617" s="29" t="str">
        <f t="shared" si="328"/>
        <v/>
      </c>
    </row>
    <row r="12618" spans="13:17">
      <c r="M12618" s="3" t="str">
        <f>IFERROR(INDEX('SINIF GÜNLER'!$A:$C,MATCH('VERİ TABANI'!$D12618,'SINIF GÜNLER'!$B:$B,0),MATCH('VERİ TABANI'!$M$1,'SINIF GÜNLER'!$A$1:$C$1,0)),"")</f>
        <v/>
      </c>
      <c r="P12618" s="28" t="str">
        <f t="array" ref="P12618">IFERROR(SEARCH(ÖĞRETMEN,'VERİ TABANI'!G12618,1),"")</f>
        <v/>
      </c>
      <c r="Q12618" s="29" t="str">
        <f t="shared" si="328"/>
        <v/>
      </c>
    </row>
    <row r="12619" spans="13:17">
      <c r="M12619" s="3" t="str">
        <f>IFERROR(INDEX('SINIF GÜNLER'!$A:$C,MATCH('VERİ TABANI'!$D12619,'SINIF GÜNLER'!$B:$B,0),MATCH('VERİ TABANI'!$M$1,'SINIF GÜNLER'!$A$1:$C$1,0)),"")</f>
        <v/>
      </c>
      <c r="P12619" s="28" t="str">
        <f t="array" ref="P12619">IFERROR(SEARCH(ÖĞRETMEN,'VERİ TABANI'!G12619,1),"")</f>
        <v/>
      </c>
      <c r="Q12619" s="29" t="str">
        <f t="shared" si="328"/>
        <v/>
      </c>
    </row>
    <row r="12620" spans="13:17">
      <c r="M12620" s="3" t="str">
        <f>IFERROR(INDEX('SINIF GÜNLER'!$A:$C,MATCH('VERİ TABANI'!$D12620,'SINIF GÜNLER'!$B:$B,0),MATCH('VERİ TABANI'!$M$1,'SINIF GÜNLER'!$A$1:$C$1,0)),"")</f>
        <v/>
      </c>
      <c r="P12620" s="28" t="str">
        <f t="array" ref="P12620">IFERROR(SEARCH(ÖĞRETMEN,'VERİ TABANI'!G12620,1),"")</f>
        <v/>
      </c>
      <c r="Q12620" s="29" t="str">
        <f t="shared" si="328"/>
        <v/>
      </c>
    </row>
    <row r="12621" spans="13:17">
      <c r="M12621" s="3" t="str">
        <f>IFERROR(INDEX('SINIF GÜNLER'!$A:$C,MATCH('VERİ TABANI'!$D12621,'SINIF GÜNLER'!$B:$B,0),MATCH('VERİ TABANI'!$M$1,'SINIF GÜNLER'!$A$1:$C$1,0)),"")</f>
        <v/>
      </c>
      <c r="P12621" s="28" t="str">
        <f t="array" ref="P12621">IFERROR(SEARCH(ÖĞRETMEN,'VERİ TABANI'!G12621,1),"")</f>
        <v/>
      </c>
      <c r="Q12621" s="29" t="str">
        <f t="shared" si="328"/>
        <v/>
      </c>
    </row>
    <row r="12622" spans="13:17">
      <c r="M12622" s="3" t="str">
        <f>IFERROR(INDEX('SINIF GÜNLER'!$A:$C,MATCH('VERİ TABANI'!$D12622,'SINIF GÜNLER'!$B:$B,0),MATCH('VERİ TABANI'!$M$1,'SINIF GÜNLER'!$A$1:$C$1,0)),"")</f>
        <v/>
      </c>
      <c r="P12622" s="28" t="str">
        <f t="array" ref="P12622">IFERROR(SEARCH(ÖĞRETMEN,'VERİ TABANI'!G12622,1),"")</f>
        <v/>
      </c>
      <c r="Q12622" s="29" t="str">
        <f t="shared" si="328"/>
        <v/>
      </c>
    </row>
    <row r="12623" spans="13:17">
      <c r="M12623" s="3" t="str">
        <f>IFERROR(INDEX('SINIF GÜNLER'!$A:$C,MATCH('VERİ TABANI'!$D12623,'SINIF GÜNLER'!$B:$B,0),MATCH('VERİ TABANI'!$M$1,'SINIF GÜNLER'!$A$1:$C$1,0)),"")</f>
        <v/>
      </c>
      <c r="P12623" s="28" t="str">
        <f t="array" ref="P12623">IFERROR(SEARCH(ÖĞRETMEN,'VERİ TABANI'!G12623,1),"")</f>
        <v/>
      </c>
      <c r="Q12623" s="29" t="str">
        <f t="shared" si="328"/>
        <v/>
      </c>
    </row>
    <row r="12624" spans="13:17">
      <c r="M12624" s="3" t="str">
        <f>IFERROR(INDEX('SINIF GÜNLER'!$A:$C,MATCH('VERİ TABANI'!$D12624,'SINIF GÜNLER'!$B:$B,0),MATCH('VERİ TABANI'!$M$1,'SINIF GÜNLER'!$A$1:$C$1,0)),"")</f>
        <v/>
      </c>
      <c r="P12624" s="28" t="str">
        <f t="array" ref="P12624">IFERROR(SEARCH(ÖĞRETMEN,'VERİ TABANI'!G12624,1),"")</f>
        <v/>
      </c>
      <c r="Q12624" s="29" t="str">
        <f t="shared" si="328"/>
        <v/>
      </c>
    </row>
    <row r="12625" spans="13:17">
      <c r="M12625" s="3" t="str">
        <f>IFERROR(INDEX('SINIF GÜNLER'!$A:$C,MATCH('VERİ TABANI'!$D12625,'SINIF GÜNLER'!$B:$B,0),MATCH('VERİ TABANI'!$M$1,'SINIF GÜNLER'!$A$1:$C$1,0)),"")</f>
        <v/>
      </c>
      <c r="P12625" s="28" t="str">
        <f t="array" ref="P12625">IFERROR(SEARCH(ÖĞRETMEN,'VERİ TABANI'!G12625,1),"")</f>
        <v/>
      </c>
      <c r="Q12625" s="29" t="str">
        <f t="shared" si="328"/>
        <v/>
      </c>
    </row>
    <row r="12626" spans="13:17">
      <c r="M12626" s="3" t="str">
        <f>IFERROR(INDEX('SINIF GÜNLER'!$A:$C,MATCH('VERİ TABANI'!$D12626,'SINIF GÜNLER'!$B:$B,0),MATCH('VERİ TABANI'!$M$1,'SINIF GÜNLER'!$A$1:$C$1,0)),"")</f>
        <v/>
      </c>
      <c r="P12626" s="28" t="str">
        <f t="array" ref="P12626">IFERROR(SEARCH(ÖĞRETMEN,'VERİ TABANI'!G12626,1),"")</f>
        <v/>
      </c>
      <c r="Q12626" s="29" t="str">
        <f t="shared" si="328"/>
        <v/>
      </c>
    </row>
    <row r="12627" spans="13:17">
      <c r="M12627" s="3" t="str">
        <f>IFERROR(INDEX('SINIF GÜNLER'!$A:$C,MATCH('VERİ TABANI'!$D12627,'SINIF GÜNLER'!$B:$B,0),MATCH('VERİ TABANI'!$M$1,'SINIF GÜNLER'!$A$1:$C$1,0)),"")</f>
        <v/>
      </c>
      <c r="P12627" s="28" t="str">
        <f t="array" ref="P12627">IFERROR(SEARCH(ÖĞRETMEN,'VERİ TABANI'!G12627,1),"")</f>
        <v/>
      </c>
      <c r="Q12627" s="29" t="str">
        <f t="shared" si="328"/>
        <v/>
      </c>
    </row>
    <row r="12628" spans="13:17">
      <c r="M12628" s="3" t="str">
        <f>IFERROR(INDEX('SINIF GÜNLER'!$A:$C,MATCH('VERİ TABANI'!$D12628,'SINIF GÜNLER'!$B:$B,0),MATCH('VERİ TABANI'!$M$1,'SINIF GÜNLER'!$A$1:$C$1,0)),"")</f>
        <v/>
      </c>
      <c r="P12628" s="28" t="str">
        <f t="array" ref="P12628">IFERROR(SEARCH(ÖĞRETMEN,'VERİ TABANI'!G12628,1),"")</f>
        <v/>
      </c>
      <c r="Q12628" s="29" t="str">
        <f t="shared" si="328"/>
        <v/>
      </c>
    </row>
    <row r="12629" spans="13:17">
      <c r="M12629" s="3" t="str">
        <f>IFERROR(INDEX('SINIF GÜNLER'!$A:$C,MATCH('VERİ TABANI'!$D12629,'SINIF GÜNLER'!$B:$B,0),MATCH('VERİ TABANI'!$M$1,'SINIF GÜNLER'!$A$1:$C$1,0)),"")</f>
        <v/>
      </c>
      <c r="P12629" s="28" t="str">
        <f t="array" ref="P12629">IFERROR(SEARCH(ÖĞRETMEN,'VERİ TABANI'!G12629,1),"")</f>
        <v/>
      </c>
      <c r="Q12629" s="29" t="str">
        <f t="shared" si="328"/>
        <v/>
      </c>
    </row>
    <row r="12630" spans="13:17">
      <c r="M12630" s="3" t="str">
        <f>IFERROR(INDEX('SINIF GÜNLER'!$A:$C,MATCH('VERİ TABANI'!$D12630,'SINIF GÜNLER'!$B:$B,0),MATCH('VERİ TABANI'!$M$1,'SINIF GÜNLER'!$A$1:$C$1,0)),"")</f>
        <v/>
      </c>
      <c r="P12630" s="28" t="str">
        <f t="array" ref="P12630">IFERROR(SEARCH(ÖĞRETMEN,'VERİ TABANI'!G12630,1),"")</f>
        <v/>
      </c>
      <c r="Q12630" s="29" t="str">
        <f t="shared" si="328"/>
        <v/>
      </c>
    </row>
    <row r="12631" spans="13:17">
      <c r="M12631" s="3" t="str">
        <f>IFERROR(INDEX('SINIF GÜNLER'!$A:$C,MATCH('VERİ TABANI'!$D12631,'SINIF GÜNLER'!$B:$B,0),MATCH('VERİ TABANI'!$M$1,'SINIF GÜNLER'!$A$1:$C$1,0)),"")</f>
        <v/>
      </c>
      <c r="P12631" s="28" t="str">
        <f t="array" ref="P12631">IFERROR(SEARCH(ÖĞRETMEN,'VERİ TABANI'!G12631,1),"")</f>
        <v/>
      </c>
      <c r="Q12631" s="29" t="str">
        <f t="shared" si="328"/>
        <v/>
      </c>
    </row>
    <row r="12632" spans="13:17">
      <c r="M12632" s="3" t="str">
        <f>IFERROR(INDEX('SINIF GÜNLER'!$A:$C,MATCH('VERİ TABANI'!$D12632,'SINIF GÜNLER'!$B:$B,0),MATCH('VERİ TABANI'!$M$1,'SINIF GÜNLER'!$A$1:$C$1,0)),"")</f>
        <v/>
      </c>
      <c r="P12632" s="28" t="str">
        <f t="array" ref="P12632">IFERROR(SEARCH(ÖĞRETMEN,'VERİ TABANI'!G12632,1),"")</f>
        <v/>
      </c>
      <c r="Q12632" s="29" t="str">
        <f t="shared" si="328"/>
        <v/>
      </c>
    </row>
    <row r="12633" spans="13:17">
      <c r="M12633" s="3" t="str">
        <f>IFERROR(INDEX('SINIF GÜNLER'!$A:$C,MATCH('VERİ TABANI'!$D12633,'SINIF GÜNLER'!$B:$B,0),MATCH('VERİ TABANI'!$M$1,'SINIF GÜNLER'!$A$1:$C$1,0)),"")</f>
        <v/>
      </c>
      <c r="P12633" s="28" t="str">
        <f t="array" ref="P12633">IFERROR(SEARCH(ÖĞRETMEN,'VERİ TABANI'!G12633,1),"")</f>
        <v/>
      </c>
      <c r="Q12633" s="29" t="str">
        <f t="shared" si="328"/>
        <v/>
      </c>
    </row>
    <row r="12634" spans="13:17">
      <c r="M12634" s="3" t="str">
        <f>IFERROR(INDEX('SINIF GÜNLER'!$A:$C,MATCH('VERİ TABANI'!$D12634,'SINIF GÜNLER'!$B:$B,0),MATCH('VERİ TABANI'!$M$1,'SINIF GÜNLER'!$A$1:$C$1,0)),"")</f>
        <v/>
      </c>
      <c r="P12634" s="28" t="str">
        <f t="array" ref="P12634">IFERROR(SEARCH(ÖĞRETMEN,'VERİ TABANI'!G12634,1),"")</f>
        <v/>
      </c>
      <c r="Q12634" s="29" t="str">
        <f t="shared" si="328"/>
        <v/>
      </c>
    </row>
    <row r="12635" spans="13:17">
      <c r="M12635" s="3" t="str">
        <f>IFERROR(INDEX('SINIF GÜNLER'!$A:$C,MATCH('VERİ TABANI'!$D12635,'SINIF GÜNLER'!$B:$B,0),MATCH('VERİ TABANI'!$M$1,'SINIF GÜNLER'!$A$1:$C$1,0)),"")</f>
        <v/>
      </c>
      <c r="P12635" s="28" t="str">
        <f t="array" ref="P12635">IFERROR(SEARCH(ÖĞRETMEN,'VERİ TABANI'!G12635,1),"")</f>
        <v/>
      </c>
      <c r="Q12635" s="29" t="str">
        <f t="shared" si="328"/>
        <v/>
      </c>
    </row>
    <row r="12636" spans="13:17">
      <c r="M12636" s="3" t="str">
        <f>IFERROR(INDEX('SINIF GÜNLER'!$A:$C,MATCH('VERİ TABANI'!$D12636,'SINIF GÜNLER'!$B:$B,0),MATCH('VERİ TABANI'!$M$1,'SINIF GÜNLER'!$A$1:$C$1,0)),"")</f>
        <v/>
      </c>
      <c r="P12636" s="28" t="str">
        <f t="array" ref="P12636">IFERROR(SEARCH(ÖĞRETMEN,'VERİ TABANI'!G12636,1),"")</f>
        <v/>
      </c>
      <c r="Q12636" s="29" t="str">
        <f t="shared" si="328"/>
        <v/>
      </c>
    </row>
    <row r="12637" spans="13:17">
      <c r="M12637" s="3" t="str">
        <f>IFERROR(INDEX('SINIF GÜNLER'!$A:$C,MATCH('VERİ TABANI'!$D12637,'SINIF GÜNLER'!$B:$B,0),MATCH('VERİ TABANI'!$M$1,'SINIF GÜNLER'!$A$1:$C$1,0)),"")</f>
        <v/>
      </c>
      <c r="P12637" s="28" t="str">
        <f t="array" ref="P12637">IFERROR(SEARCH(ÖĞRETMEN,'VERİ TABANI'!G12637,1),"")</f>
        <v/>
      </c>
      <c r="Q12637" s="29" t="str">
        <f t="shared" si="328"/>
        <v/>
      </c>
    </row>
    <row r="12638" spans="13:17">
      <c r="M12638" s="3" t="str">
        <f>IFERROR(INDEX('SINIF GÜNLER'!$A:$C,MATCH('VERİ TABANI'!$D12638,'SINIF GÜNLER'!$B:$B,0),MATCH('VERİ TABANI'!$M$1,'SINIF GÜNLER'!$A$1:$C$1,0)),"")</f>
        <v/>
      </c>
      <c r="P12638" s="28" t="str">
        <f t="array" ref="P12638">IFERROR(SEARCH(ÖĞRETMEN,'VERİ TABANI'!G12638,1),"")</f>
        <v/>
      </c>
      <c r="Q12638" s="29" t="str">
        <f t="shared" si="328"/>
        <v/>
      </c>
    </row>
    <row r="12639" spans="13:17">
      <c r="M12639" s="3" t="str">
        <f>IFERROR(INDEX('SINIF GÜNLER'!$A:$C,MATCH('VERİ TABANI'!$D12639,'SINIF GÜNLER'!$B:$B,0),MATCH('VERİ TABANI'!$M$1,'SINIF GÜNLER'!$A$1:$C$1,0)),"")</f>
        <v/>
      </c>
      <c r="P12639" s="28" t="str">
        <f t="array" ref="P12639">IFERROR(SEARCH(ÖĞRETMEN,'VERİ TABANI'!G12639,1),"")</f>
        <v/>
      </c>
      <c r="Q12639" s="29" t="str">
        <f t="shared" si="328"/>
        <v/>
      </c>
    </row>
    <row r="12640" spans="13:17">
      <c r="M12640" s="3" t="str">
        <f>IFERROR(INDEX('SINIF GÜNLER'!$A:$C,MATCH('VERİ TABANI'!$D12640,'SINIF GÜNLER'!$B:$B,0),MATCH('VERİ TABANI'!$M$1,'SINIF GÜNLER'!$A$1:$C$1,0)),"")</f>
        <v/>
      </c>
      <c r="P12640" s="28" t="str">
        <f t="array" ref="P12640">IFERROR(SEARCH(ÖĞRETMEN,'VERİ TABANI'!G12640,1),"")</f>
        <v/>
      </c>
      <c r="Q12640" s="29" t="str">
        <f t="shared" si="328"/>
        <v/>
      </c>
    </row>
    <row r="12641" spans="13:17">
      <c r="M12641" s="3" t="str">
        <f>IFERROR(INDEX('SINIF GÜNLER'!$A:$C,MATCH('VERİ TABANI'!$D12641,'SINIF GÜNLER'!$B:$B,0),MATCH('VERİ TABANI'!$M$1,'SINIF GÜNLER'!$A$1:$C$1,0)),"")</f>
        <v/>
      </c>
      <c r="P12641" s="28" t="str">
        <f t="array" ref="P12641">IFERROR(SEARCH(ÖĞRETMEN,'VERİ TABANI'!G12641,1),"")</f>
        <v/>
      </c>
      <c r="Q12641" s="29" t="str">
        <f t="shared" si="328"/>
        <v/>
      </c>
    </row>
    <row r="12642" spans="13:17">
      <c r="M12642" s="3" t="str">
        <f>IFERROR(INDEX('SINIF GÜNLER'!$A:$C,MATCH('VERİ TABANI'!$D12642,'SINIF GÜNLER'!$B:$B,0),MATCH('VERİ TABANI'!$M$1,'SINIF GÜNLER'!$A$1:$C$1,0)),"")</f>
        <v/>
      </c>
      <c r="P12642" s="28" t="str">
        <f t="array" ref="P12642">IFERROR(SEARCH(ÖĞRETMEN,'VERİ TABANI'!G12642,1),"")</f>
        <v/>
      </c>
      <c r="Q12642" s="29" t="str">
        <f t="shared" si="328"/>
        <v/>
      </c>
    </row>
    <row r="12643" spans="13:17">
      <c r="M12643" s="3" t="str">
        <f>IFERROR(INDEX('SINIF GÜNLER'!$A:$C,MATCH('VERİ TABANI'!$D12643,'SINIF GÜNLER'!$B:$B,0),MATCH('VERİ TABANI'!$M$1,'SINIF GÜNLER'!$A$1:$C$1,0)),"")</f>
        <v/>
      </c>
      <c r="P12643" s="28" t="str">
        <f t="array" ref="P12643">IFERROR(SEARCH(ÖĞRETMEN,'VERİ TABANI'!G12643,1),"")</f>
        <v/>
      </c>
      <c r="Q12643" s="29" t="str">
        <f t="shared" si="328"/>
        <v/>
      </c>
    </row>
    <row r="12644" spans="13:17">
      <c r="M12644" s="3" t="str">
        <f>IFERROR(INDEX('SINIF GÜNLER'!$A:$C,MATCH('VERİ TABANI'!$D12644,'SINIF GÜNLER'!$B:$B,0),MATCH('VERİ TABANI'!$M$1,'SINIF GÜNLER'!$A$1:$C$1,0)),"")</f>
        <v/>
      </c>
      <c r="P12644" s="28" t="str">
        <f t="array" ref="P12644">IFERROR(SEARCH(ÖĞRETMEN,'VERİ TABANI'!G12644,1),"")</f>
        <v/>
      </c>
      <c r="Q12644" s="29" t="str">
        <f t="shared" si="328"/>
        <v/>
      </c>
    </row>
    <row r="12645" spans="13:17">
      <c r="M12645" s="3" t="str">
        <f>IFERROR(INDEX('SINIF GÜNLER'!$A:$C,MATCH('VERİ TABANI'!$D12645,'SINIF GÜNLER'!$B:$B,0),MATCH('VERİ TABANI'!$M$1,'SINIF GÜNLER'!$A$1:$C$1,0)),"")</f>
        <v/>
      </c>
      <c r="P12645" s="28" t="str">
        <f t="array" ref="P12645">IFERROR(SEARCH(ÖĞRETMEN,'VERİ TABANI'!G12645,1),"")</f>
        <v/>
      </c>
      <c r="Q12645" s="29" t="str">
        <f t="shared" si="328"/>
        <v/>
      </c>
    </row>
    <row r="12646" spans="13:17">
      <c r="M12646" s="3" t="str">
        <f>IFERROR(INDEX('SINIF GÜNLER'!$A:$C,MATCH('VERİ TABANI'!$D12646,'SINIF GÜNLER'!$B:$B,0),MATCH('VERİ TABANI'!$M$1,'SINIF GÜNLER'!$A$1:$C$1,0)),"")</f>
        <v/>
      </c>
      <c r="P12646" s="28" t="str">
        <f t="array" ref="P12646">IFERROR(SEARCH(ÖĞRETMEN,'VERİ TABANI'!G12646,1),"")</f>
        <v/>
      </c>
      <c r="Q12646" s="29" t="str">
        <f t="shared" si="328"/>
        <v/>
      </c>
    </row>
    <row r="12647" spans="13:17">
      <c r="M12647" s="3" t="str">
        <f>IFERROR(INDEX('SINIF GÜNLER'!$A:$C,MATCH('VERİ TABANI'!$D12647,'SINIF GÜNLER'!$B:$B,0),MATCH('VERİ TABANI'!$M$1,'SINIF GÜNLER'!$A$1:$C$1,0)),"")</f>
        <v/>
      </c>
      <c r="P12647" s="28" t="str">
        <f t="array" ref="P12647">IFERROR(SEARCH(ÖĞRETMEN,'VERİ TABANI'!G12647,1),"")</f>
        <v/>
      </c>
      <c r="Q12647" s="29" t="str">
        <f t="shared" si="328"/>
        <v/>
      </c>
    </row>
    <row r="12648" spans="13:17">
      <c r="M12648" s="3" t="str">
        <f>IFERROR(INDEX('SINIF GÜNLER'!$A:$C,MATCH('VERİ TABANI'!$D12648,'SINIF GÜNLER'!$B:$B,0),MATCH('VERİ TABANI'!$M$1,'SINIF GÜNLER'!$A$1:$C$1,0)),"")</f>
        <v/>
      </c>
      <c r="P12648" s="28" t="str">
        <f t="array" ref="P12648">IFERROR(SEARCH(ÖĞRETMEN,'VERİ TABANI'!G12648,1),"")</f>
        <v/>
      </c>
      <c r="Q12648" s="29" t="str">
        <f t="shared" si="328"/>
        <v/>
      </c>
    </row>
    <row r="12649" spans="13:17">
      <c r="M12649" s="3" t="str">
        <f>IFERROR(INDEX('SINIF GÜNLER'!$A:$C,MATCH('VERİ TABANI'!$D12649,'SINIF GÜNLER'!$B:$B,0),MATCH('VERİ TABANI'!$M$1,'SINIF GÜNLER'!$A$1:$C$1,0)),"")</f>
        <v/>
      </c>
      <c r="P12649" s="28" t="str">
        <f t="array" ref="P12649">IFERROR(SEARCH(ÖĞRETMEN,'VERİ TABANI'!G12649,1),"")</f>
        <v/>
      </c>
      <c r="Q12649" s="29" t="str">
        <f t="shared" si="328"/>
        <v/>
      </c>
    </row>
    <row r="12650" spans="13:17">
      <c r="M12650" s="3" t="str">
        <f>IFERROR(INDEX('SINIF GÜNLER'!$A:$C,MATCH('VERİ TABANI'!$D12650,'SINIF GÜNLER'!$B:$B,0),MATCH('VERİ TABANI'!$M$1,'SINIF GÜNLER'!$A$1:$C$1,0)),"")</f>
        <v/>
      </c>
      <c r="P12650" s="28" t="str">
        <f t="array" ref="P12650">IFERROR(SEARCH(ÖĞRETMEN,'VERİ TABANI'!G12650,1),"")</f>
        <v/>
      </c>
      <c r="Q12650" s="29" t="str">
        <f t="shared" si="328"/>
        <v/>
      </c>
    </row>
    <row r="12651" spans="13:17">
      <c r="M12651" s="3" t="str">
        <f>IFERROR(INDEX('SINIF GÜNLER'!$A:$C,MATCH('VERİ TABANI'!$D12651,'SINIF GÜNLER'!$B:$B,0),MATCH('VERİ TABANI'!$M$1,'SINIF GÜNLER'!$A$1:$C$1,0)),"")</f>
        <v/>
      </c>
      <c r="P12651" s="28" t="str">
        <f t="array" ref="P12651">IFERROR(SEARCH(ÖĞRETMEN,'VERİ TABANI'!G12651,1),"")</f>
        <v/>
      </c>
      <c r="Q12651" s="29" t="str">
        <f t="shared" si="328"/>
        <v/>
      </c>
    </row>
    <row r="12652" spans="13:17">
      <c r="M12652" s="3" t="str">
        <f>IFERROR(INDEX('SINIF GÜNLER'!$A:$C,MATCH('VERİ TABANI'!$D12652,'SINIF GÜNLER'!$B:$B,0),MATCH('VERİ TABANI'!$M$1,'SINIF GÜNLER'!$A$1:$C$1,0)),"")</f>
        <v/>
      </c>
      <c r="P12652" s="28" t="str">
        <f t="array" ref="P12652">IFERROR(SEARCH(ÖĞRETMEN,'VERİ TABANI'!G12652,1),"")</f>
        <v/>
      </c>
      <c r="Q12652" s="29" t="str">
        <f t="shared" si="328"/>
        <v/>
      </c>
    </row>
    <row r="12653" spans="13:17">
      <c r="M12653" s="3" t="str">
        <f>IFERROR(INDEX('SINIF GÜNLER'!$A:$C,MATCH('VERİ TABANI'!$D12653,'SINIF GÜNLER'!$B:$B,0),MATCH('VERİ TABANI'!$M$1,'SINIF GÜNLER'!$A$1:$C$1,0)),"")</f>
        <v/>
      </c>
      <c r="P12653" s="28" t="str">
        <f t="array" ref="P12653">IFERROR(SEARCH(ÖĞRETMEN,'VERİ TABANI'!G12653,1),"")</f>
        <v/>
      </c>
      <c r="Q12653" s="29" t="str">
        <f t="shared" si="328"/>
        <v/>
      </c>
    </row>
    <row r="12654" spans="13:17">
      <c r="M12654" s="3" t="str">
        <f>IFERROR(INDEX('SINIF GÜNLER'!$A:$C,MATCH('VERİ TABANI'!$D12654,'SINIF GÜNLER'!$B:$B,0),MATCH('VERİ TABANI'!$M$1,'SINIF GÜNLER'!$A$1:$C$1,0)),"")</f>
        <v/>
      </c>
      <c r="P12654" s="28" t="str">
        <f t="array" ref="P12654">IFERROR(SEARCH(ÖĞRETMEN,'VERİ TABANI'!G12654,1),"")</f>
        <v/>
      </c>
      <c r="Q12654" s="29" t="str">
        <f t="shared" si="328"/>
        <v/>
      </c>
    </row>
    <row r="12655" spans="13:17">
      <c r="M12655" s="3" t="str">
        <f>IFERROR(INDEX('SINIF GÜNLER'!$A:$C,MATCH('VERİ TABANI'!$D12655,'SINIF GÜNLER'!$B:$B,0),MATCH('VERİ TABANI'!$M$1,'SINIF GÜNLER'!$A$1:$C$1,0)),"")</f>
        <v/>
      </c>
      <c r="P12655" s="28" t="str">
        <f t="array" ref="P12655">IFERROR(SEARCH(ÖĞRETMEN,'VERİ TABANI'!G12655,1),"")</f>
        <v/>
      </c>
      <c r="Q12655" s="29" t="str">
        <f t="shared" si="328"/>
        <v/>
      </c>
    </row>
    <row r="12656" spans="13:17">
      <c r="M12656" s="3" t="str">
        <f>IFERROR(INDEX('SINIF GÜNLER'!$A:$C,MATCH('VERİ TABANI'!$D12656,'SINIF GÜNLER'!$B:$B,0),MATCH('VERİ TABANI'!$M$1,'SINIF GÜNLER'!$A$1:$C$1,0)),"")</f>
        <v/>
      </c>
      <c r="P12656" s="28" t="str">
        <f t="array" ref="P12656">IFERROR(SEARCH(ÖĞRETMEN,'VERİ TABANI'!G12656,1),"")</f>
        <v/>
      </c>
      <c r="Q12656" s="29" t="str">
        <f t="shared" si="328"/>
        <v/>
      </c>
    </row>
    <row r="12657" spans="13:17">
      <c r="M12657" s="3" t="str">
        <f>IFERROR(INDEX('SINIF GÜNLER'!$A:$C,MATCH('VERİ TABANI'!$D12657,'SINIF GÜNLER'!$B:$B,0),MATCH('VERİ TABANI'!$M$1,'SINIF GÜNLER'!$A$1:$C$1,0)),"")</f>
        <v/>
      </c>
      <c r="P12657" s="28" t="str">
        <f t="array" ref="P12657">IFERROR(SEARCH(ÖĞRETMEN,'VERİ TABANI'!G12657,1),"")</f>
        <v/>
      </c>
      <c r="Q12657" s="29" t="str">
        <f t="shared" si="328"/>
        <v/>
      </c>
    </row>
    <row r="12658" spans="13:17">
      <c r="M12658" s="3" t="str">
        <f>IFERROR(INDEX('SINIF GÜNLER'!$A:$C,MATCH('VERİ TABANI'!$D12658,'SINIF GÜNLER'!$B:$B,0),MATCH('VERİ TABANI'!$M$1,'SINIF GÜNLER'!$A$1:$C$1,0)),"")</f>
        <v/>
      </c>
      <c r="P12658" s="28" t="str">
        <f t="array" ref="P12658">IFERROR(SEARCH(ÖĞRETMEN,'VERİ TABANI'!G12658,1),"")</f>
        <v/>
      </c>
      <c r="Q12658" s="29" t="str">
        <f t="shared" si="328"/>
        <v/>
      </c>
    </row>
    <row r="12659" spans="13:17">
      <c r="M12659" s="3" t="str">
        <f>IFERROR(INDEX('SINIF GÜNLER'!$A:$C,MATCH('VERİ TABANI'!$D12659,'SINIF GÜNLER'!$B:$B,0),MATCH('VERİ TABANI'!$M$1,'SINIF GÜNLER'!$A$1:$C$1,0)),"")</f>
        <v/>
      </c>
      <c r="P12659" s="28" t="str">
        <f t="array" ref="P12659">IFERROR(SEARCH(ÖĞRETMEN,'VERİ TABANI'!G12659,1),"")</f>
        <v/>
      </c>
      <c r="Q12659" s="29" t="str">
        <f t="shared" si="328"/>
        <v/>
      </c>
    </row>
    <row r="12660" spans="13:17">
      <c r="M12660" s="3" t="str">
        <f>IFERROR(INDEX('SINIF GÜNLER'!$A:$C,MATCH('VERİ TABANI'!$D12660,'SINIF GÜNLER'!$B:$B,0),MATCH('VERİ TABANI'!$M$1,'SINIF GÜNLER'!$A$1:$C$1,0)),"")</f>
        <v/>
      </c>
      <c r="P12660" s="28" t="str">
        <f t="array" ref="P12660">IFERROR(SEARCH(ÖĞRETMEN,'VERİ TABANI'!G12660,1),"")</f>
        <v/>
      </c>
      <c r="Q12660" s="29" t="str">
        <f t="shared" si="328"/>
        <v/>
      </c>
    </row>
    <row r="12661" spans="13:17">
      <c r="M12661" s="3" t="str">
        <f>IFERROR(INDEX('SINIF GÜNLER'!$A:$C,MATCH('VERİ TABANI'!$D12661,'SINIF GÜNLER'!$B:$B,0),MATCH('VERİ TABANI'!$M$1,'SINIF GÜNLER'!$A$1:$C$1,0)),"")</f>
        <v/>
      </c>
      <c r="P12661" s="28" t="str">
        <f t="array" ref="P12661">IFERROR(SEARCH(ÖĞRETMEN,'VERİ TABANI'!G12661,1),"")</f>
        <v/>
      </c>
      <c r="Q12661" s="29" t="str">
        <f t="shared" si="328"/>
        <v/>
      </c>
    </row>
    <row r="12662" spans="13:17">
      <c r="M12662" s="3" t="str">
        <f>IFERROR(INDEX('SINIF GÜNLER'!$A:$C,MATCH('VERİ TABANI'!$D12662,'SINIF GÜNLER'!$B:$B,0),MATCH('VERİ TABANI'!$M$1,'SINIF GÜNLER'!$A$1:$C$1,0)),"")</f>
        <v/>
      </c>
      <c r="P12662" s="28" t="str">
        <f t="array" ref="P12662">IFERROR(SEARCH(ÖĞRETMEN,'VERİ TABANI'!G12662,1),"")</f>
        <v/>
      </c>
      <c r="Q12662" s="29" t="str">
        <f t="shared" si="328"/>
        <v/>
      </c>
    </row>
    <row r="12663" spans="13:17">
      <c r="M12663" s="3" t="str">
        <f>IFERROR(INDEX('SINIF GÜNLER'!$A:$C,MATCH('VERİ TABANI'!$D12663,'SINIF GÜNLER'!$B:$B,0),MATCH('VERİ TABANI'!$M$1,'SINIF GÜNLER'!$A$1:$C$1,0)),"")</f>
        <v/>
      </c>
      <c r="P12663" s="28" t="str">
        <f t="array" ref="P12663">IFERROR(SEARCH(ÖĞRETMEN,'VERİ TABANI'!G12663,1),"")</f>
        <v/>
      </c>
      <c r="Q12663" s="29" t="str">
        <f t="shared" si="328"/>
        <v/>
      </c>
    </row>
    <row r="12664" spans="13:17">
      <c r="M12664" s="3" t="str">
        <f>IFERROR(INDEX('SINIF GÜNLER'!$A:$C,MATCH('VERİ TABANI'!$D12664,'SINIF GÜNLER'!$B:$B,0),MATCH('VERİ TABANI'!$M$1,'SINIF GÜNLER'!$A$1:$C$1,0)),"")</f>
        <v/>
      </c>
      <c r="P12664" s="28" t="str">
        <f t="array" ref="P12664">IFERROR(SEARCH(ÖĞRETMEN,'VERİ TABANI'!G12664,1),"")</f>
        <v/>
      </c>
      <c r="Q12664" s="29" t="str">
        <f t="shared" si="328"/>
        <v/>
      </c>
    </row>
    <row r="12665" spans="13:17">
      <c r="M12665" s="3" t="str">
        <f>IFERROR(INDEX('SINIF GÜNLER'!$A:$C,MATCH('VERİ TABANI'!$D12665,'SINIF GÜNLER'!$B:$B,0),MATCH('VERİ TABANI'!$M$1,'SINIF GÜNLER'!$A$1:$C$1,0)),"")</f>
        <v/>
      </c>
      <c r="P12665" s="28" t="str">
        <f t="array" ref="P12665">IFERROR(SEARCH(ÖĞRETMEN,'VERİ TABANI'!G12665,1),"")</f>
        <v/>
      </c>
      <c r="Q12665" s="29" t="str">
        <f t="shared" si="328"/>
        <v/>
      </c>
    </row>
    <row r="12666" spans="13:17">
      <c r="M12666" s="3" t="str">
        <f>IFERROR(INDEX('SINIF GÜNLER'!$A:$C,MATCH('VERİ TABANI'!$D12666,'SINIF GÜNLER'!$B:$B,0),MATCH('VERİ TABANI'!$M$1,'SINIF GÜNLER'!$A$1:$C$1,0)),"")</f>
        <v/>
      </c>
      <c r="P12666" s="28" t="str">
        <f t="array" ref="P12666">IFERROR(SEARCH(ÖĞRETMEN,'VERİ TABANI'!G12666,1),"")</f>
        <v/>
      </c>
      <c r="Q12666" s="29" t="str">
        <f t="shared" si="328"/>
        <v/>
      </c>
    </row>
    <row r="12667" spans="13:17">
      <c r="M12667" s="3" t="str">
        <f>IFERROR(INDEX('SINIF GÜNLER'!$A:$C,MATCH('VERİ TABANI'!$D12667,'SINIF GÜNLER'!$B:$B,0),MATCH('VERİ TABANI'!$M$1,'SINIF GÜNLER'!$A$1:$C$1,0)),"")</f>
        <v/>
      </c>
      <c r="P12667" s="28" t="str">
        <f t="array" ref="P12667">IFERROR(SEARCH(ÖĞRETMEN,'VERİ TABANI'!G12667,1),"")</f>
        <v/>
      </c>
      <c r="Q12667" s="29" t="str">
        <f t="shared" si="328"/>
        <v/>
      </c>
    </row>
    <row r="12668" spans="13:17">
      <c r="M12668" s="3" t="str">
        <f>IFERROR(INDEX('SINIF GÜNLER'!$A:$C,MATCH('VERİ TABANI'!$D12668,'SINIF GÜNLER'!$B:$B,0),MATCH('VERİ TABANI'!$M$1,'SINIF GÜNLER'!$A$1:$C$1,0)),"")</f>
        <v/>
      </c>
      <c r="P12668" s="28" t="str">
        <f t="array" ref="P12668">IFERROR(SEARCH(ÖĞRETMEN,'VERİ TABANI'!G12668,1),"")</f>
        <v/>
      </c>
      <c r="Q12668" s="29" t="str">
        <f t="shared" si="328"/>
        <v/>
      </c>
    </row>
    <row r="12669" spans="13:17">
      <c r="M12669" s="3" t="str">
        <f>IFERROR(INDEX('SINIF GÜNLER'!$A:$C,MATCH('VERİ TABANI'!$D12669,'SINIF GÜNLER'!$B:$B,0),MATCH('VERİ TABANI'!$M$1,'SINIF GÜNLER'!$A$1:$C$1,0)),"")</f>
        <v/>
      </c>
      <c r="P12669" s="28" t="str">
        <f t="array" ref="P12669">IFERROR(SEARCH(ÖĞRETMEN,'VERİ TABANI'!G12669,1),"")</f>
        <v/>
      </c>
      <c r="Q12669" s="29" t="str">
        <f t="shared" si="328"/>
        <v/>
      </c>
    </row>
    <row r="12670" spans="13:17">
      <c r="M12670" s="3" t="str">
        <f>IFERROR(INDEX('SINIF GÜNLER'!$A:$C,MATCH('VERİ TABANI'!$D12670,'SINIF GÜNLER'!$B:$B,0),MATCH('VERİ TABANI'!$M$1,'SINIF GÜNLER'!$A$1:$C$1,0)),"")</f>
        <v/>
      </c>
      <c r="P12670" s="28" t="str">
        <f t="array" ref="P12670">IFERROR(SEARCH(ÖĞRETMEN,'VERİ TABANI'!G12670,1),"")</f>
        <v/>
      </c>
      <c r="Q12670" s="29" t="str">
        <f t="shared" si="328"/>
        <v/>
      </c>
    </row>
    <row r="12671" spans="13:17">
      <c r="M12671" s="3" t="str">
        <f>IFERROR(INDEX('SINIF GÜNLER'!$A:$C,MATCH('VERİ TABANI'!$D12671,'SINIF GÜNLER'!$B:$B,0),MATCH('VERİ TABANI'!$M$1,'SINIF GÜNLER'!$A$1:$C$1,0)),"")</f>
        <v/>
      </c>
      <c r="P12671" s="28" t="str">
        <f t="array" ref="P12671">IFERROR(SEARCH(ÖĞRETMEN,'VERİ TABANI'!G12671,1),"")</f>
        <v/>
      </c>
      <c r="Q12671" s="29" t="str">
        <f t="shared" si="328"/>
        <v/>
      </c>
    </row>
    <row r="12672" spans="13:17">
      <c r="M12672" s="3" t="str">
        <f>IFERROR(INDEX('SINIF GÜNLER'!$A:$C,MATCH('VERİ TABANI'!$D12672,'SINIF GÜNLER'!$B:$B,0),MATCH('VERİ TABANI'!$M$1,'SINIF GÜNLER'!$A$1:$C$1,0)),"")</f>
        <v/>
      </c>
      <c r="P12672" s="28" t="str">
        <f t="array" ref="P12672">IFERROR(SEARCH(ÖĞRETMEN,'VERİ TABANI'!G12672,1),"")</f>
        <v/>
      </c>
      <c r="Q12672" s="29" t="str">
        <f t="shared" si="328"/>
        <v/>
      </c>
    </row>
    <row r="12673" spans="13:17">
      <c r="M12673" s="3" t="str">
        <f>IFERROR(INDEX('SINIF GÜNLER'!$A:$C,MATCH('VERİ TABANI'!$D12673,'SINIF GÜNLER'!$B:$B,0),MATCH('VERİ TABANI'!$M$1,'SINIF GÜNLER'!$A$1:$C$1,0)),"")</f>
        <v/>
      </c>
      <c r="P12673" s="28" t="str">
        <f t="array" ref="P12673">IFERROR(SEARCH(ÖĞRETMEN,'VERİ TABANI'!G12673,1),"")</f>
        <v/>
      </c>
      <c r="Q12673" s="29" t="str">
        <f t="shared" si="328"/>
        <v/>
      </c>
    </row>
    <row r="12674" spans="13:17">
      <c r="M12674" s="3" t="str">
        <f>IFERROR(INDEX('SINIF GÜNLER'!$A:$C,MATCH('VERİ TABANI'!$D12674,'SINIF GÜNLER'!$B:$B,0),MATCH('VERİ TABANI'!$M$1,'SINIF GÜNLER'!$A$1:$C$1,0)),"")</f>
        <v/>
      </c>
      <c r="P12674" s="28" t="str">
        <f t="array" ref="P12674">IFERROR(SEARCH(ÖĞRETMEN,'VERİ TABANI'!G12674,1),"")</f>
        <v/>
      </c>
      <c r="Q12674" s="29" t="str">
        <f t="shared" si="328"/>
        <v/>
      </c>
    </row>
    <row r="12675" spans="13:17">
      <c r="M12675" s="3" t="str">
        <f>IFERROR(INDEX('SINIF GÜNLER'!$A:$C,MATCH('VERİ TABANI'!$D12675,'SINIF GÜNLER'!$B:$B,0),MATCH('VERİ TABANI'!$M$1,'SINIF GÜNLER'!$A$1:$C$1,0)),"")</f>
        <v/>
      </c>
      <c r="P12675" s="28" t="str">
        <f t="array" ref="P12675">IFERROR(SEARCH(ÖĞRETMEN,'VERİ TABANI'!G12675,1),"")</f>
        <v/>
      </c>
      <c r="Q12675" s="29" t="str">
        <f t="shared" si="328"/>
        <v/>
      </c>
    </row>
    <row r="12676" spans="13:17">
      <c r="M12676" s="3" t="str">
        <f>IFERROR(INDEX('SINIF GÜNLER'!$A:$C,MATCH('VERİ TABANI'!$D12676,'SINIF GÜNLER'!$B:$B,0),MATCH('VERİ TABANI'!$M$1,'SINIF GÜNLER'!$A$1:$C$1,0)),"")</f>
        <v/>
      </c>
      <c r="P12676" s="28" t="str">
        <f t="array" ref="P12676">IFERROR(SEARCH(ÖĞRETMEN,'VERİ TABANI'!G12676,1),"")</f>
        <v/>
      </c>
      <c r="Q12676" s="29" t="str">
        <f t="shared" si="328"/>
        <v/>
      </c>
    </row>
    <row r="12677" spans="13:17">
      <c r="M12677" s="3" t="str">
        <f>IFERROR(INDEX('SINIF GÜNLER'!$A:$C,MATCH('VERİ TABANI'!$D12677,'SINIF GÜNLER'!$B:$B,0),MATCH('VERİ TABANI'!$M$1,'SINIF GÜNLER'!$A$1:$C$1,0)),"")</f>
        <v/>
      </c>
      <c r="P12677" s="28" t="str">
        <f t="array" ref="P12677">IFERROR(SEARCH(ÖĞRETMEN,'VERİ TABANI'!G12677,1),"")</f>
        <v/>
      </c>
      <c r="Q12677" s="29" t="str">
        <f t="shared" si="328"/>
        <v/>
      </c>
    </row>
    <row r="12678" spans="13:17">
      <c r="M12678" s="3" t="str">
        <f>IFERROR(INDEX('SINIF GÜNLER'!$A:$C,MATCH('VERİ TABANI'!$D12678,'SINIF GÜNLER'!$B:$B,0),MATCH('VERİ TABANI'!$M$1,'SINIF GÜNLER'!$A$1:$C$1,0)),"")</f>
        <v/>
      </c>
      <c r="P12678" s="28" t="str">
        <f t="array" ref="P12678">IFERROR(SEARCH(ÖĞRETMEN,'VERİ TABANI'!G12678,1),"")</f>
        <v/>
      </c>
      <c r="Q12678" s="29" t="str">
        <f t="shared" si="328"/>
        <v/>
      </c>
    </row>
    <row r="12679" spans="13:17">
      <c r="M12679" s="3" t="str">
        <f>IFERROR(INDEX('SINIF GÜNLER'!$A:$C,MATCH('VERİ TABANI'!$D12679,'SINIF GÜNLER'!$B:$B,0),MATCH('VERİ TABANI'!$M$1,'SINIF GÜNLER'!$A$1:$C$1,0)),"")</f>
        <v/>
      </c>
      <c r="P12679" s="28" t="str">
        <f t="array" ref="P12679">IFERROR(SEARCH(ÖĞRETMEN,'VERİ TABANI'!G12679,1),"")</f>
        <v/>
      </c>
      <c r="Q12679" s="29" t="str">
        <f t="shared" si="328"/>
        <v/>
      </c>
    </row>
    <row r="12680" spans="13:17">
      <c r="M12680" s="3" t="str">
        <f>IFERROR(INDEX('SINIF GÜNLER'!$A:$C,MATCH('VERİ TABANI'!$D12680,'SINIF GÜNLER'!$B:$B,0),MATCH('VERİ TABANI'!$M$1,'SINIF GÜNLER'!$A$1:$C$1,0)),"")</f>
        <v/>
      </c>
      <c r="P12680" s="28" t="str">
        <f t="array" ref="P12680">IFERROR(SEARCH(ÖĞRETMEN,'VERİ TABANI'!G12680,1),"")</f>
        <v/>
      </c>
      <c r="Q12680" s="29" t="str">
        <f t="shared" ref="Q12680:Q12743" si="329">IF(P12680="","",ROW())</f>
        <v/>
      </c>
    </row>
    <row r="12681" spans="13:17">
      <c r="M12681" s="3" t="str">
        <f>IFERROR(INDEX('SINIF GÜNLER'!$A:$C,MATCH('VERİ TABANI'!$D12681,'SINIF GÜNLER'!$B:$B,0),MATCH('VERİ TABANI'!$M$1,'SINIF GÜNLER'!$A$1:$C$1,0)),"")</f>
        <v/>
      </c>
      <c r="P12681" s="28" t="str">
        <f t="array" ref="P12681">IFERROR(SEARCH(ÖĞRETMEN,'VERİ TABANI'!G12681,1),"")</f>
        <v/>
      </c>
      <c r="Q12681" s="29" t="str">
        <f t="shared" si="329"/>
        <v/>
      </c>
    </row>
    <row r="12682" spans="13:17">
      <c r="M12682" s="3" t="str">
        <f>IFERROR(INDEX('SINIF GÜNLER'!$A:$C,MATCH('VERİ TABANI'!$D12682,'SINIF GÜNLER'!$B:$B,0),MATCH('VERİ TABANI'!$M$1,'SINIF GÜNLER'!$A$1:$C$1,0)),"")</f>
        <v/>
      </c>
      <c r="P12682" s="28" t="str">
        <f t="array" ref="P12682">IFERROR(SEARCH(ÖĞRETMEN,'VERİ TABANI'!G12682,1),"")</f>
        <v/>
      </c>
      <c r="Q12682" s="29" t="str">
        <f t="shared" si="329"/>
        <v/>
      </c>
    </row>
    <row r="12683" spans="13:17">
      <c r="M12683" s="3" t="str">
        <f>IFERROR(INDEX('SINIF GÜNLER'!$A:$C,MATCH('VERİ TABANI'!$D12683,'SINIF GÜNLER'!$B:$B,0),MATCH('VERİ TABANI'!$M$1,'SINIF GÜNLER'!$A$1:$C$1,0)),"")</f>
        <v/>
      </c>
      <c r="P12683" s="28" t="str">
        <f t="array" ref="P12683">IFERROR(SEARCH(ÖĞRETMEN,'VERİ TABANI'!G12683,1),"")</f>
        <v/>
      </c>
      <c r="Q12683" s="29" t="str">
        <f t="shared" si="329"/>
        <v/>
      </c>
    </row>
    <row r="12684" spans="13:17">
      <c r="M12684" s="3" t="str">
        <f>IFERROR(INDEX('SINIF GÜNLER'!$A:$C,MATCH('VERİ TABANI'!$D12684,'SINIF GÜNLER'!$B:$B,0),MATCH('VERİ TABANI'!$M$1,'SINIF GÜNLER'!$A$1:$C$1,0)),"")</f>
        <v/>
      </c>
      <c r="P12684" s="28" t="str">
        <f t="array" ref="P12684">IFERROR(SEARCH(ÖĞRETMEN,'VERİ TABANI'!G12684,1),"")</f>
        <v/>
      </c>
      <c r="Q12684" s="29" t="str">
        <f t="shared" si="329"/>
        <v/>
      </c>
    </row>
    <row r="12685" spans="13:17">
      <c r="M12685" s="3" t="str">
        <f>IFERROR(INDEX('SINIF GÜNLER'!$A:$C,MATCH('VERİ TABANI'!$D12685,'SINIF GÜNLER'!$B:$B,0),MATCH('VERİ TABANI'!$M$1,'SINIF GÜNLER'!$A$1:$C$1,0)),"")</f>
        <v/>
      </c>
      <c r="P12685" s="28" t="str">
        <f t="array" ref="P12685">IFERROR(SEARCH(ÖĞRETMEN,'VERİ TABANI'!G12685,1),"")</f>
        <v/>
      </c>
      <c r="Q12685" s="29" t="str">
        <f t="shared" si="329"/>
        <v/>
      </c>
    </row>
    <row r="12686" spans="13:17">
      <c r="M12686" s="3" t="str">
        <f>IFERROR(INDEX('SINIF GÜNLER'!$A:$C,MATCH('VERİ TABANI'!$D12686,'SINIF GÜNLER'!$B:$B,0),MATCH('VERİ TABANI'!$M$1,'SINIF GÜNLER'!$A$1:$C$1,0)),"")</f>
        <v/>
      </c>
      <c r="P12686" s="28" t="str">
        <f t="array" ref="P12686">IFERROR(SEARCH(ÖĞRETMEN,'VERİ TABANI'!G12686,1),"")</f>
        <v/>
      </c>
      <c r="Q12686" s="29" t="str">
        <f t="shared" si="329"/>
        <v/>
      </c>
    </row>
    <row r="12687" spans="13:17">
      <c r="M12687" s="3" t="str">
        <f>IFERROR(INDEX('SINIF GÜNLER'!$A:$C,MATCH('VERİ TABANI'!$D12687,'SINIF GÜNLER'!$B:$B,0),MATCH('VERİ TABANI'!$M$1,'SINIF GÜNLER'!$A$1:$C$1,0)),"")</f>
        <v/>
      </c>
      <c r="P12687" s="28" t="str">
        <f t="array" ref="P12687">IFERROR(SEARCH(ÖĞRETMEN,'VERİ TABANI'!G12687,1),"")</f>
        <v/>
      </c>
      <c r="Q12687" s="29" t="str">
        <f t="shared" si="329"/>
        <v/>
      </c>
    </row>
    <row r="12688" spans="13:17">
      <c r="M12688" s="3" t="str">
        <f>IFERROR(INDEX('SINIF GÜNLER'!$A:$C,MATCH('VERİ TABANI'!$D12688,'SINIF GÜNLER'!$B:$B,0),MATCH('VERİ TABANI'!$M$1,'SINIF GÜNLER'!$A$1:$C$1,0)),"")</f>
        <v/>
      </c>
      <c r="P12688" s="28" t="str">
        <f t="array" ref="P12688">IFERROR(SEARCH(ÖĞRETMEN,'VERİ TABANI'!G12688,1),"")</f>
        <v/>
      </c>
      <c r="Q12688" s="29" t="str">
        <f t="shared" si="329"/>
        <v/>
      </c>
    </row>
    <row r="12689" spans="13:17">
      <c r="M12689" s="3" t="str">
        <f>IFERROR(INDEX('SINIF GÜNLER'!$A:$C,MATCH('VERİ TABANI'!$D12689,'SINIF GÜNLER'!$B:$B,0),MATCH('VERİ TABANI'!$M$1,'SINIF GÜNLER'!$A$1:$C$1,0)),"")</f>
        <v/>
      </c>
      <c r="P12689" s="28" t="str">
        <f t="array" ref="P12689">IFERROR(SEARCH(ÖĞRETMEN,'VERİ TABANI'!G12689,1),"")</f>
        <v/>
      </c>
      <c r="Q12689" s="29" t="str">
        <f t="shared" si="329"/>
        <v/>
      </c>
    </row>
    <row r="12690" spans="13:17">
      <c r="M12690" s="3" t="str">
        <f>IFERROR(INDEX('SINIF GÜNLER'!$A:$C,MATCH('VERİ TABANI'!$D12690,'SINIF GÜNLER'!$B:$B,0),MATCH('VERİ TABANI'!$M$1,'SINIF GÜNLER'!$A$1:$C$1,0)),"")</f>
        <v/>
      </c>
      <c r="P12690" s="28" t="str">
        <f t="array" ref="P12690">IFERROR(SEARCH(ÖĞRETMEN,'VERİ TABANI'!G12690,1),"")</f>
        <v/>
      </c>
      <c r="Q12690" s="29" t="str">
        <f t="shared" si="329"/>
        <v/>
      </c>
    </row>
    <row r="12691" spans="13:17">
      <c r="M12691" s="3" t="str">
        <f>IFERROR(INDEX('SINIF GÜNLER'!$A:$C,MATCH('VERİ TABANI'!$D12691,'SINIF GÜNLER'!$B:$B,0),MATCH('VERİ TABANI'!$M$1,'SINIF GÜNLER'!$A$1:$C$1,0)),"")</f>
        <v/>
      </c>
      <c r="P12691" s="28" t="str">
        <f t="array" ref="P12691">IFERROR(SEARCH(ÖĞRETMEN,'VERİ TABANI'!G12691,1),"")</f>
        <v/>
      </c>
      <c r="Q12691" s="29" t="str">
        <f t="shared" si="329"/>
        <v/>
      </c>
    </row>
    <row r="12692" spans="13:17">
      <c r="M12692" s="3" t="str">
        <f>IFERROR(INDEX('SINIF GÜNLER'!$A:$C,MATCH('VERİ TABANI'!$D12692,'SINIF GÜNLER'!$B:$B,0),MATCH('VERİ TABANI'!$M$1,'SINIF GÜNLER'!$A$1:$C$1,0)),"")</f>
        <v/>
      </c>
      <c r="P12692" s="28" t="str">
        <f t="array" ref="P12692">IFERROR(SEARCH(ÖĞRETMEN,'VERİ TABANI'!G12692,1),"")</f>
        <v/>
      </c>
      <c r="Q12692" s="29" t="str">
        <f t="shared" si="329"/>
        <v/>
      </c>
    </row>
    <row r="12693" spans="13:17">
      <c r="M12693" s="3" t="str">
        <f>IFERROR(INDEX('SINIF GÜNLER'!$A:$C,MATCH('VERİ TABANI'!$D12693,'SINIF GÜNLER'!$B:$B,0),MATCH('VERİ TABANI'!$M$1,'SINIF GÜNLER'!$A$1:$C$1,0)),"")</f>
        <v/>
      </c>
      <c r="P12693" s="28" t="str">
        <f t="array" ref="P12693">IFERROR(SEARCH(ÖĞRETMEN,'VERİ TABANI'!G12693,1),"")</f>
        <v/>
      </c>
      <c r="Q12693" s="29" t="str">
        <f t="shared" si="329"/>
        <v/>
      </c>
    </row>
    <row r="12694" spans="13:17">
      <c r="M12694" s="3" t="str">
        <f>IFERROR(INDEX('SINIF GÜNLER'!$A:$C,MATCH('VERİ TABANI'!$D12694,'SINIF GÜNLER'!$B:$B,0),MATCH('VERİ TABANI'!$M$1,'SINIF GÜNLER'!$A$1:$C$1,0)),"")</f>
        <v/>
      </c>
      <c r="P12694" s="28" t="str">
        <f t="array" ref="P12694">IFERROR(SEARCH(ÖĞRETMEN,'VERİ TABANI'!G12694,1),"")</f>
        <v/>
      </c>
      <c r="Q12694" s="29" t="str">
        <f t="shared" si="329"/>
        <v/>
      </c>
    </row>
    <row r="12695" spans="13:17">
      <c r="M12695" s="3" t="str">
        <f>IFERROR(INDEX('SINIF GÜNLER'!$A:$C,MATCH('VERİ TABANI'!$D12695,'SINIF GÜNLER'!$B:$B,0),MATCH('VERİ TABANI'!$M$1,'SINIF GÜNLER'!$A$1:$C$1,0)),"")</f>
        <v/>
      </c>
      <c r="P12695" s="28" t="str">
        <f t="array" ref="P12695">IFERROR(SEARCH(ÖĞRETMEN,'VERİ TABANI'!G12695,1),"")</f>
        <v/>
      </c>
      <c r="Q12695" s="29" t="str">
        <f t="shared" si="329"/>
        <v/>
      </c>
    </row>
    <row r="12696" spans="13:17">
      <c r="M12696" s="3" t="str">
        <f>IFERROR(INDEX('SINIF GÜNLER'!$A:$C,MATCH('VERİ TABANI'!$D12696,'SINIF GÜNLER'!$B:$B,0),MATCH('VERİ TABANI'!$M$1,'SINIF GÜNLER'!$A$1:$C$1,0)),"")</f>
        <v/>
      </c>
      <c r="P12696" s="28" t="str">
        <f t="array" ref="P12696">IFERROR(SEARCH(ÖĞRETMEN,'VERİ TABANI'!G12696,1),"")</f>
        <v/>
      </c>
      <c r="Q12696" s="29" t="str">
        <f t="shared" si="329"/>
        <v/>
      </c>
    </row>
    <row r="12697" spans="13:17">
      <c r="M12697" s="3" t="str">
        <f>IFERROR(INDEX('SINIF GÜNLER'!$A:$C,MATCH('VERİ TABANI'!$D12697,'SINIF GÜNLER'!$B:$B,0),MATCH('VERİ TABANI'!$M$1,'SINIF GÜNLER'!$A$1:$C$1,0)),"")</f>
        <v/>
      </c>
      <c r="P12697" s="28" t="str">
        <f t="array" ref="P12697">IFERROR(SEARCH(ÖĞRETMEN,'VERİ TABANI'!G12697,1),"")</f>
        <v/>
      </c>
      <c r="Q12697" s="29" t="str">
        <f t="shared" si="329"/>
        <v/>
      </c>
    </row>
    <row r="12698" spans="13:17">
      <c r="M12698" s="3" t="str">
        <f>IFERROR(INDEX('SINIF GÜNLER'!$A:$C,MATCH('VERİ TABANI'!$D12698,'SINIF GÜNLER'!$B:$B,0),MATCH('VERİ TABANI'!$M$1,'SINIF GÜNLER'!$A$1:$C$1,0)),"")</f>
        <v/>
      </c>
      <c r="P12698" s="28" t="str">
        <f t="array" ref="P12698">IFERROR(SEARCH(ÖĞRETMEN,'VERİ TABANI'!G12698,1),"")</f>
        <v/>
      </c>
      <c r="Q12698" s="29" t="str">
        <f t="shared" si="329"/>
        <v/>
      </c>
    </row>
    <row r="12699" spans="13:17">
      <c r="M12699" s="3" t="str">
        <f>IFERROR(INDEX('SINIF GÜNLER'!$A:$C,MATCH('VERİ TABANI'!$D12699,'SINIF GÜNLER'!$B:$B,0),MATCH('VERİ TABANI'!$M$1,'SINIF GÜNLER'!$A$1:$C$1,0)),"")</f>
        <v/>
      </c>
      <c r="P12699" s="28" t="str">
        <f t="array" ref="P12699">IFERROR(SEARCH(ÖĞRETMEN,'VERİ TABANI'!G12699,1),"")</f>
        <v/>
      </c>
      <c r="Q12699" s="29" t="str">
        <f t="shared" si="329"/>
        <v/>
      </c>
    </row>
    <row r="12700" spans="13:17">
      <c r="M12700" s="3" t="str">
        <f>IFERROR(INDEX('SINIF GÜNLER'!$A:$C,MATCH('VERİ TABANI'!$D12700,'SINIF GÜNLER'!$B:$B,0),MATCH('VERİ TABANI'!$M$1,'SINIF GÜNLER'!$A$1:$C$1,0)),"")</f>
        <v/>
      </c>
      <c r="P12700" s="28" t="str">
        <f t="array" ref="P12700">IFERROR(SEARCH(ÖĞRETMEN,'VERİ TABANI'!G12700,1),"")</f>
        <v/>
      </c>
      <c r="Q12700" s="29" t="str">
        <f t="shared" si="329"/>
        <v/>
      </c>
    </row>
    <row r="12701" spans="13:17">
      <c r="M12701" s="3" t="str">
        <f>IFERROR(INDEX('SINIF GÜNLER'!$A:$C,MATCH('VERİ TABANI'!$D12701,'SINIF GÜNLER'!$B:$B,0),MATCH('VERİ TABANI'!$M$1,'SINIF GÜNLER'!$A$1:$C$1,0)),"")</f>
        <v/>
      </c>
      <c r="P12701" s="28" t="str">
        <f t="array" ref="P12701">IFERROR(SEARCH(ÖĞRETMEN,'VERİ TABANI'!G12701,1),"")</f>
        <v/>
      </c>
      <c r="Q12701" s="29" t="str">
        <f t="shared" si="329"/>
        <v/>
      </c>
    </row>
    <row r="12702" spans="13:17">
      <c r="M12702" s="3" t="str">
        <f>IFERROR(INDEX('SINIF GÜNLER'!$A:$C,MATCH('VERİ TABANI'!$D12702,'SINIF GÜNLER'!$B:$B,0),MATCH('VERİ TABANI'!$M$1,'SINIF GÜNLER'!$A$1:$C$1,0)),"")</f>
        <v/>
      </c>
      <c r="P12702" s="28" t="str">
        <f t="array" ref="P12702">IFERROR(SEARCH(ÖĞRETMEN,'VERİ TABANI'!G12702,1),"")</f>
        <v/>
      </c>
      <c r="Q12702" s="29" t="str">
        <f t="shared" si="329"/>
        <v/>
      </c>
    </row>
    <row r="12703" spans="13:17">
      <c r="M12703" s="3" t="str">
        <f>IFERROR(INDEX('SINIF GÜNLER'!$A:$C,MATCH('VERİ TABANI'!$D12703,'SINIF GÜNLER'!$B:$B,0),MATCH('VERİ TABANI'!$M$1,'SINIF GÜNLER'!$A$1:$C$1,0)),"")</f>
        <v/>
      </c>
      <c r="P12703" s="28" t="str">
        <f t="array" ref="P12703">IFERROR(SEARCH(ÖĞRETMEN,'VERİ TABANI'!G12703,1),"")</f>
        <v/>
      </c>
      <c r="Q12703" s="29" t="str">
        <f t="shared" si="329"/>
        <v/>
      </c>
    </row>
    <row r="12704" spans="13:17">
      <c r="M12704" s="3" t="str">
        <f>IFERROR(INDEX('SINIF GÜNLER'!$A:$C,MATCH('VERİ TABANI'!$D12704,'SINIF GÜNLER'!$B:$B,0),MATCH('VERİ TABANI'!$M$1,'SINIF GÜNLER'!$A$1:$C$1,0)),"")</f>
        <v/>
      </c>
      <c r="P12704" s="28" t="str">
        <f t="array" ref="P12704">IFERROR(SEARCH(ÖĞRETMEN,'VERİ TABANI'!G12704,1),"")</f>
        <v/>
      </c>
      <c r="Q12704" s="29" t="str">
        <f t="shared" si="329"/>
        <v/>
      </c>
    </row>
    <row r="12705" spans="13:17">
      <c r="M12705" s="3" t="str">
        <f>IFERROR(INDEX('SINIF GÜNLER'!$A:$C,MATCH('VERİ TABANI'!$D12705,'SINIF GÜNLER'!$B:$B,0),MATCH('VERİ TABANI'!$M$1,'SINIF GÜNLER'!$A$1:$C$1,0)),"")</f>
        <v/>
      </c>
      <c r="P12705" s="28" t="str">
        <f t="array" ref="P12705">IFERROR(SEARCH(ÖĞRETMEN,'VERİ TABANI'!G12705,1),"")</f>
        <v/>
      </c>
      <c r="Q12705" s="29" t="str">
        <f t="shared" si="329"/>
        <v/>
      </c>
    </row>
    <row r="12706" spans="13:17">
      <c r="M12706" s="3" t="str">
        <f>IFERROR(INDEX('SINIF GÜNLER'!$A:$C,MATCH('VERİ TABANI'!$D12706,'SINIF GÜNLER'!$B:$B,0),MATCH('VERİ TABANI'!$M$1,'SINIF GÜNLER'!$A$1:$C$1,0)),"")</f>
        <v/>
      </c>
      <c r="P12706" s="28" t="str">
        <f t="array" ref="P12706">IFERROR(SEARCH(ÖĞRETMEN,'VERİ TABANI'!G12706,1),"")</f>
        <v/>
      </c>
      <c r="Q12706" s="29" t="str">
        <f t="shared" si="329"/>
        <v/>
      </c>
    </row>
    <row r="12707" spans="13:17">
      <c r="M12707" s="3" t="str">
        <f>IFERROR(INDEX('SINIF GÜNLER'!$A:$C,MATCH('VERİ TABANI'!$D12707,'SINIF GÜNLER'!$B:$B,0),MATCH('VERİ TABANI'!$M$1,'SINIF GÜNLER'!$A$1:$C$1,0)),"")</f>
        <v/>
      </c>
      <c r="P12707" s="28" t="str">
        <f t="array" ref="P12707">IFERROR(SEARCH(ÖĞRETMEN,'VERİ TABANI'!G12707,1),"")</f>
        <v/>
      </c>
      <c r="Q12707" s="29" t="str">
        <f t="shared" si="329"/>
        <v/>
      </c>
    </row>
    <row r="12708" spans="13:17">
      <c r="M12708" s="3" t="str">
        <f>IFERROR(INDEX('SINIF GÜNLER'!$A:$C,MATCH('VERİ TABANI'!$D12708,'SINIF GÜNLER'!$B:$B,0),MATCH('VERİ TABANI'!$M$1,'SINIF GÜNLER'!$A$1:$C$1,0)),"")</f>
        <v/>
      </c>
      <c r="P12708" s="28" t="str">
        <f t="array" ref="P12708">IFERROR(SEARCH(ÖĞRETMEN,'VERİ TABANI'!G12708,1),"")</f>
        <v/>
      </c>
      <c r="Q12708" s="29" t="str">
        <f t="shared" si="329"/>
        <v/>
      </c>
    </row>
    <row r="12709" spans="13:17">
      <c r="M12709" s="3" t="str">
        <f>IFERROR(INDEX('SINIF GÜNLER'!$A:$C,MATCH('VERİ TABANI'!$D12709,'SINIF GÜNLER'!$B:$B,0),MATCH('VERİ TABANI'!$M$1,'SINIF GÜNLER'!$A$1:$C$1,0)),"")</f>
        <v/>
      </c>
      <c r="P12709" s="28" t="str">
        <f t="array" ref="P12709">IFERROR(SEARCH(ÖĞRETMEN,'VERİ TABANI'!G12709,1),"")</f>
        <v/>
      </c>
      <c r="Q12709" s="29" t="str">
        <f t="shared" si="329"/>
        <v/>
      </c>
    </row>
    <row r="12710" spans="13:17">
      <c r="M12710" s="3" t="str">
        <f>IFERROR(INDEX('SINIF GÜNLER'!$A:$C,MATCH('VERİ TABANI'!$D12710,'SINIF GÜNLER'!$B:$B,0),MATCH('VERİ TABANI'!$M$1,'SINIF GÜNLER'!$A$1:$C$1,0)),"")</f>
        <v/>
      </c>
      <c r="P12710" s="28" t="str">
        <f t="array" ref="P12710">IFERROR(SEARCH(ÖĞRETMEN,'VERİ TABANI'!G12710,1),"")</f>
        <v/>
      </c>
      <c r="Q12710" s="29" t="str">
        <f t="shared" si="329"/>
        <v/>
      </c>
    </row>
    <row r="12711" spans="13:17">
      <c r="M12711" s="3" t="str">
        <f>IFERROR(INDEX('SINIF GÜNLER'!$A:$C,MATCH('VERİ TABANI'!$D12711,'SINIF GÜNLER'!$B:$B,0),MATCH('VERİ TABANI'!$M$1,'SINIF GÜNLER'!$A$1:$C$1,0)),"")</f>
        <v/>
      </c>
      <c r="P12711" s="28" t="str">
        <f t="array" ref="P12711">IFERROR(SEARCH(ÖĞRETMEN,'VERİ TABANI'!G12711,1),"")</f>
        <v/>
      </c>
      <c r="Q12711" s="29" t="str">
        <f t="shared" si="329"/>
        <v/>
      </c>
    </row>
    <row r="12712" spans="13:17">
      <c r="M12712" s="3" t="str">
        <f>IFERROR(INDEX('SINIF GÜNLER'!$A:$C,MATCH('VERİ TABANI'!$D12712,'SINIF GÜNLER'!$B:$B,0),MATCH('VERİ TABANI'!$M$1,'SINIF GÜNLER'!$A$1:$C$1,0)),"")</f>
        <v/>
      </c>
      <c r="P12712" s="28" t="str">
        <f t="array" ref="P12712">IFERROR(SEARCH(ÖĞRETMEN,'VERİ TABANI'!G12712,1),"")</f>
        <v/>
      </c>
      <c r="Q12712" s="29" t="str">
        <f t="shared" si="329"/>
        <v/>
      </c>
    </row>
    <row r="12713" spans="13:17">
      <c r="M12713" s="3" t="str">
        <f>IFERROR(INDEX('SINIF GÜNLER'!$A:$C,MATCH('VERİ TABANI'!$D12713,'SINIF GÜNLER'!$B:$B,0),MATCH('VERİ TABANI'!$M$1,'SINIF GÜNLER'!$A$1:$C$1,0)),"")</f>
        <v/>
      </c>
      <c r="P12713" s="28" t="str">
        <f t="array" ref="P12713">IFERROR(SEARCH(ÖĞRETMEN,'VERİ TABANI'!G12713,1),"")</f>
        <v/>
      </c>
      <c r="Q12713" s="29" t="str">
        <f t="shared" si="329"/>
        <v/>
      </c>
    </row>
    <row r="12714" spans="13:17">
      <c r="M12714" s="3" t="str">
        <f>IFERROR(INDEX('SINIF GÜNLER'!$A:$C,MATCH('VERİ TABANI'!$D12714,'SINIF GÜNLER'!$B:$B,0),MATCH('VERİ TABANI'!$M$1,'SINIF GÜNLER'!$A$1:$C$1,0)),"")</f>
        <v/>
      </c>
      <c r="P12714" s="28" t="str">
        <f t="array" ref="P12714">IFERROR(SEARCH(ÖĞRETMEN,'VERİ TABANI'!G12714,1),"")</f>
        <v/>
      </c>
      <c r="Q12714" s="29" t="str">
        <f t="shared" si="329"/>
        <v/>
      </c>
    </row>
    <row r="12715" spans="13:17">
      <c r="M12715" s="3" t="str">
        <f>IFERROR(INDEX('SINIF GÜNLER'!$A:$C,MATCH('VERİ TABANI'!$D12715,'SINIF GÜNLER'!$B:$B,0),MATCH('VERİ TABANI'!$M$1,'SINIF GÜNLER'!$A$1:$C$1,0)),"")</f>
        <v/>
      </c>
      <c r="P12715" s="28" t="str">
        <f t="array" ref="P12715">IFERROR(SEARCH(ÖĞRETMEN,'VERİ TABANI'!G12715,1),"")</f>
        <v/>
      </c>
      <c r="Q12715" s="29" t="str">
        <f t="shared" si="329"/>
        <v/>
      </c>
    </row>
    <row r="12716" spans="13:17">
      <c r="M12716" s="3" t="str">
        <f>IFERROR(INDEX('SINIF GÜNLER'!$A:$C,MATCH('VERİ TABANI'!$D12716,'SINIF GÜNLER'!$B:$B,0),MATCH('VERİ TABANI'!$M$1,'SINIF GÜNLER'!$A$1:$C$1,0)),"")</f>
        <v/>
      </c>
      <c r="P12716" s="28" t="str">
        <f t="array" ref="P12716">IFERROR(SEARCH(ÖĞRETMEN,'VERİ TABANI'!G12716,1),"")</f>
        <v/>
      </c>
      <c r="Q12716" s="29" t="str">
        <f t="shared" si="329"/>
        <v/>
      </c>
    </row>
    <row r="12717" spans="13:17">
      <c r="M12717" s="3" t="str">
        <f>IFERROR(INDEX('SINIF GÜNLER'!$A:$C,MATCH('VERİ TABANI'!$D12717,'SINIF GÜNLER'!$B:$B,0),MATCH('VERİ TABANI'!$M$1,'SINIF GÜNLER'!$A$1:$C$1,0)),"")</f>
        <v/>
      </c>
      <c r="P12717" s="28" t="str">
        <f t="array" ref="P12717">IFERROR(SEARCH(ÖĞRETMEN,'VERİ TABANI'!G12717,1),"")</f>
        <v/>
      </c>
      <c r="Q12717" s="29" t="str">
        <f t="shared" si="329"/>
        <v/>
      </c>
    </row>
    <row r="12718" spans="13:17">
      <c r="M12718" s="3" t="str">
        <f>IFERROR(INDEX('SINIF GÜNLER'!$A:$C,MATCH('VERİ TABANI'!$D12718,'SINIF GÜNLER'!$B:$B,0),MATCH('VERİ TABANI'!$M$1,'SINIF GÜNLER'!$A$1:$C$1,0)),"")</f>
        <v/>
      </c>
      <c r="P12718" s="28" t="str">
        <f t="array" ref="P12718">IFERROR(SEARCH(ÖĞRETMEN,'VERİ TABANI'!G12718,1),"")</f>
        <v/>
      </c>
      <c r="Q12718" s="29" t="str">
        <f t="shared" si="329"/>
        <v/>
      </c>
    </row>
    <row r="12719" spans="13:17">
      <c r="M12719" s="3" t="str">
        <f>IFERROR(INDEX('SINIF GÜNLER'!$A:$C,MATCH('VERİ TABANI'!$D12719,'SINIF GÜNLER'!$B:$B,0),MATCH('VERİ TABANI'!$M$1,'SINIF GÜNLER'!$A$1:$C$1,0)),"")</f>
        <v/>
      </c>
      <c r="P12719" s="28" t="str">
        <f t="array" ref="P12719">IFERROR(SEARCH(ÖĞRETMEN,'VERİ TABANI'!G12719,1),"")</f>
        <v/>
      </c>
      <c r="Q12719" s="29" t="str">
        <f t="shared" si="329"/>
        <v/>
      </c>
    </row>
    <row r="12720" spans="13:17">
      <c r="M12720" s="3" t="str">
        <f>IFERROR(INDEX('SINIF GÜNLER'!$A:$C,MATCH('VERİ TABANI'!$D12720,'SINIF GÜNLER'!$B:$B,0),MATCH('VERİ TABANI'!$M$1,'SINIF GÜNLER'!$A$1:$C$1,0)),"")</f>
        <v/>
      </c>
      <c r="P12720" s="28" t="str">
        <f t="array" ref="P12720">IFERROR(SEARCH(ÖĞRETMEN,'VERİ TABANI'!G12720,1),"")</f>
        <v/>
      </c>
      <c r="Q12720" s="29" t="str">
        <f t="shared" si="329"/>
        <v/>
      </c>
    </row>
    <row r="12721" spans="13:17">
      <c r="M12721" s="3" t="str">
        <f>IFERROR(INDEX('SINIF GÜNLER'!$A:$C,MATCH('VERİ TABANI'!$D12721,'SINIF GÜNLER'!$B:$B,0),MATCH('VERİ TABANI'!$M$1,'SINIF GÜNLER'!$A$1:$C$1,0)),"")</f>
        <v/>
      </c>
      <c r="P12721" s="28" t="str">
        <f t="array" ref="P12721">IFERROR(SEARCH(ÖĞRETMEN,'VERİ TABANI'!G12721,1),"")</f>
        <v/>
      </c>
      <c r="Q12721" s="29" t="str">
        <f t="shared" si="329"/>
        <v/>
      </c>
    </row>
    <row r="12722" spans="13:17">
      <c r="M12722" s="3" t="str">
        <f>IFERROR(INDEX('SINIF GÜNLER'!$A:$C,MATCH('VERİ TABANI'!$D12722,'SINIF GÜNLER'!$B:$B,0),MATCH('VERİ TABANI'!$M$1,'SINIF GÜNLER'!$A$1:$C$1,0)),"")</f>
        <v/>
      </c>
      <c r="P12722" s="28" t="str">
        <f t="array" ref="P12722">IFERROR(SEARCH(ÖĞRETMEN,'VERİ TABANI'!G12722,1),"")</f>
        <v/>
      </c>
      <c r="Q12722" s="29" t="str">
        <f t="shared" si="329"/>
        <v/>
      </c>
    </row>
    <row r="12723" spans="13:17">
      <c r="M12723" s="3" t="str">
        <f>IFERROR(INDEX('SINIF GÜNLER'!$A:$C,MATCH('VERİ TABANI'!$D12723,'SINIF GÜNLER'!$B:$B,0),MATCH('VERİ TABANI'!$M$1,'SINIF GÜNLER'!$A$1:$C$1,0)),"")</f>
        <v/>
      </c>
      <c r="P12723" s="28" t="str">
        <f t="array" ref="P12723">IFERROR(SEARCH(ÖĞRETMEN,'VERİ TABANI'!G12723,1),"")</f>
        <v/>
      </c>
      <c r="Q12723" s="29" t="str">
        <f t="shared" si="329"/>
        <v/>
      </c>
    </row>
    <row r="12724" spans="13:17">
      <c r="M12724" s="3" t="str">
        <f>IFERROR(INDEX('SINIF GÜNLER'!$A:$C,MATCH('VERİ TABANI'!$D12724,'SINIF GÜNLER'!$B:$B,0),MATCH('VERİ TABANI'!$M$1,'SINIF GÜNLER'!$A$1:$C$1,0)),"")</f>
        <v/>
      </c>
      <c r="P12724" s="28" t="str">
        <f t="array" ref="P12724">IFERROR(SEARCH(ÖĞRETMEN,'VERİ TABANI'!G12724,1),"")</f>
        <v/>
      </c>
      <c r="Q12724" s="29" t="str">
        <f t="shared" si="329"/>
        <v/>
      </c>
    </row>
    <row r="12725" spans="13:17">
      <c r="M12725" s="3" t="str">
        <f>IFERROR(INDEX('SINIF GÜNLER'!$A:$C,MATCH('VERİ TABANI'!$D12725,'SINIF GÜNLER'!$B:$B,0),MATCH('VERİ TABANI'!$M$1,'SINIF GÜNLER'!$A$1:$C$1,0)),"")</f>
        <v/>
      </c>
      <c r="P12725" s="28" t="str">
        <f t="array" ref="P12725">IFERROR(SEARCH(ÖĞRETMEN,'VERİ TABANI'!G12725,1),"")</f>
        <v/>
      </c>
      <c r="Q12725" s="29" t="str">
        <f t="shared" si="329"/>
        <v/>
      </c>
    </row>
    <row r="12726" spans="13:17">
      <c r="M12726" s="3" t="str">
        <f>IFERROR(INDEX('SINIF GÜNLER'!$A:$C,MATCH('VERİ TABANI'!$D12726,'SINIF GÜNLER'!$B:$B,0),MATCH('VERİ TABANI'!$M$1,'SINIF GÜNLER'!$A$1:$C$1,0)),"")</f>
        <v/>
      </c>
      <c r="P12726" s="28" t="str">
        <f t="array" ref="P12726">IFERROR(SEARCH(ÖĞRETMEN,'VERİ TABANI'!G12726,1),"")</f>
        <v/>
      </c>
      <c r="Q12726" s="29" t="str">
        <f t="shared" si="329"/>
        <v/>
      </c>
    </row>
    <row r="12727" spans="13:17">
      <c r="M12727" s="3" t="str">
        <f>IFERROR(INDEX('SINIF GÜNLER'!$A:$C,MATCH('VERİ TABANI'!$D12727,'SINIF GÜNLER'!$B:$B,0),MATCH('VERİ TABANI'!$M$1,'SINIF GÜNLER'!$A$1:$C$1,0)),"")</f>
        <v/>
      </c>
      <c r="P12727" s="28" t="str">
        <f t="array" ref="P12727">IFERROR(SEARCH(ÖĞRETMEN,'VERİ TABANI'!G12727,1),"")</f>
        <v/>
      </c>
      <c r="Q12727" s="29" t="str">
        <f t="shared" si="329"/>
        <v/>
      </c>
    </row>
    <row r="12728" spans="13:17">
      <c r="M12728" s="3" t="str">
        <f>IFERROR(INDEX('SINIF GÜNLER'!$A:$C,MATCH('VERİ TABANI'!$D12728,'SINIF GÜNLER'!$B:$B,0),MATCH('VERİ TABANI'!$M$1,'SINIF GÜNLER'!$A$1:$C$1,0)),"")</f>
        <v/>
      </c>
      <c r="P12728" s="28" t="str">
        <f t="array" ref="P12728">IFERROR(SEARCH(ÖĞRETMEN,'VERİ TABANI'!G12728,1),"")</f>
        <v/>
      </c>
      <c r="Q12728" s="29" t="str">
        <f t="shared" si="329"/>
        <v/>
      </c>
    </row>
    <row r="12729" spans="13:17">
      <c r="M12729" s="3" t="str">
        <f>IFERROR(INDEX('SINIF GÜNLER'!$A:$C,MATCH('VERİ TABANI'!$D12729,'SINIF GÜNLER'!$B:$B,0),MATCH('VERİ TABANI'!$M$1,'SINIF GÜNLER'!$A$1:$C$1,0)),"")</f>
        <v/>
      </c>
      <c r="P12729" s="28" t="str">
        <f t="array" ref="P12729">IFERROR(SEARCH(ÖĞRETMEN,'VERİ TABANI'!G12729,1),"")</f>
        <v/>
      </c>
      <c r="Q12729" s="29" t="str">
        <f t="shared" si="329"/>
        <v/>
      </c>
    </row>
    <row r="12730" spans="13:17">
      <c r="M12730" s="3" t="str">
        <f>IFERROR(INDEX('SINIF GÜNLER'!$A:$C,MATCH('VERİ TABANI'!$D12730,'SINIF GÜNLER'!$B:$B,0),MATCH('VERİ TABANI'!$M$1,'SINIF GÜNLER'!$A$1:$C$1,0)),"")</f>
        <v/>
      </c>
      <c r="P12730" s="28" t="str">
        <f t="array" ref="P12730">IFERROR(SEARCH(ÖĞRETMEN,'VERİ TABANI'!G12730,1),"")</f>
        <v/>
      </c>
      <c r="Q12730" s="29" t="str">
        <f t="shared" si="329"/>
        <v/>
      </c>
    </row>
    <row r="12731" spans="13:17">
      <c r="M12731" s="3" t="str">
        <f>IFERROR(INDEX('SINIF GÜNLER'!$A:$C,MATCH('VERİ TABANI'!$D12731,'SINIF GÜNLER'!$B:$B,0),MATCH('VERİ TABANI'!$M$1,'SINIF GÜNLER'!$A$1:$C$1,0)),"")</f>
        <v/>
      </c>
      <c r="P12731" s="28" t="str">
        <f t="array" ref="P12731">IFERROR(SEARCH(ÖĞRETMEN,'VERİ TABANI'!G12731,1),"")</f>
        <v/>
      </c>
      <c r="Q12731" s="29" t="str">
        <f t="shared" si="329"/>
        <v/>
      </c>
    </row>
    <row r="12732" spans="13:17">
      <c r="M12732" s="3" t="str">
        <f>IFERROR(INDEX('SINIF GÜNLER'!$A:$C,MATCH('VERİ TABANI'!$D12732,'SINIF GÜNLER'!$B:$B,0),MATCH('VERİ TABANI'!$M$1,'SINIF GÜNLER'!$A$1:$C$1,0)),"")</f>
        <v/>
      </c>
      <c r="P12732" s="28" t="str">
        <f t="array" ref="P12732">IFERROR(SEARCH(ÖĞRETMEN,'VERİ TABANI'!G12732,1),"")</f>
        <v/>
      </c>
      <c r="Q12732" s="29" t="str">
        <f t="shared" si="329"/>
        <v/>
      </c>
    </row>
    <row r="12733" spans="13:17">
      <c r="M12733" s="3" t="str">
        <f>IFERROR(INDEX('SINIF GÜNLER'!$A:$C,MATCH('VERİ TABANI'!$D12733,'SINIF GÜNLER'!$B:$B,0),MATCH('VERİ TABANI'!$M$1,'SINIF GÜNLER'!$A$1:$C$1,0)),"")</f>
        <v/>
      </c>
      <c r="P12733" s="28" t="str">
        <f t="array" ref="P12733">IFERROR(SEARCH(ÖĞRETMEN,'VERİ TABANI'!G12733,1),"")</f>
        <v/>
      </c>
      <c r="Q12733" s="29" t="str">
        <f t="shared" si="329"/>
        <v/>
      </c>
    </row>
    <row r="12734" spans="13:17">
      <c r="M12734" s="3" t="str">
        <f>IFERROR(INDEX('SINIF GÜNLER'!$A:$C,MATCH('VERİ TABANI'!$D12734,'SINIF GÜNLER'!$B:$B,0),MATCH('VERİ TABANI'!$M$1,'SINIF GÜNLER'!$A$1:$C$1,0)),"")</f>
        <v/>
      </c>
      <c r="P12734" s="28" t="str">
        <f t="array" ref="P12734">IFERROR(SEARCH(ÖĞRETMEN,'VERİ TABANI'!G12734,1),"")</f>
        <v/>
      </c>
      <c r="Q12734" s="29" t="str">
        <f t="shared" si="329"/>
        <v/>
      </c>
    </row>
    <row r="12735" spans="13:17">
      <c r="M12735" s="3" t="str">
        <f>IFERROR(INDEX('SINIF GÜNLER'!$A:$C,MATCH('VERİ TABANI'!$D12735,'SINIF GÜNLER'!$B:$B,0),MATCH('VERİ TABANI'!$M$1,'SINIF GÜNLER'!$A$1:$C$1,0)),"")</f>
        <v/>
      </c>
      <c r="P12735" s="28" t="str">
        <f t="array" ref="P12735">IFERROR(SEARCH(ÖĞRETMEN,'VERİ TABANI'!G12735,1),"")</f>
        <v/>
      </c>
      <c r="Q12735" s="29" t="str">
        <f t="shared" si="329"/>
        <v/>
      </c>
    </row>
    <row r="12736" spans="13:17">
      <c r="M12736" s="3" t="str">
        <f>IFERROR(INDEX('SINIF GÜNLER'!$A:$C,MATCH('VERİ TABANI'!$D12736,'SINIF GÜNLER'!$B:$B,0),MATCH('VERİ TABANI'!$M$1,'SINIF GÜNLER'!$A$1:$C$1,0)),"")</f>
        <v/>
      </c>
      <c r="P12736" s="28" t="str">
        <f t="array" ref="P12736">IFERROR(SEARCH(ÖĞRETMEN,'VERİ TABANI'!G12736,1),"")</f>
        <v/>
      </c>
      <c r="Q12736" s="29" t="str">
        <f t="shared" si="329"/>
        <v/>
      </c>
    </row>
    <row r="12737" spans="13:17">
      <c r="M12737" s="3" t="str">
        <f>IFERROR(INDEX('SINIF GÜNLER'!$A:$C,MATCH('VERİ TABANI'!$D12737,'SINIF GÜNLER'!$B:$B,0),MATCH('VERİ TABANI'!$M$1,'SINIF GÜNLER'!$A$1:$C$1,0)),"")</f>
        <v/>
      </c>
      <c r="P12737" s="28" t="str">
        <f t="array" ref="P12737">IFERROR(SEARCH(ÖĞRETMEN,'VERİ TABANI'!G12737,1),"")</f>
        <v/>
      </c>
      <c r="Q12737" s="29" t="str">
        <f t="shared" si="329"/>
        <v/>
      </c>
    </row>
    <row r="12738" spans="13:17">
      <c r="M12738" s="3" t="str">
        <f>IFERROR(INDEX('SINIF GÜNLER'!$A:$C,MATCH('VERİ TABANI'!$D12738,'SINIF GÜNLER'!$B:$B,0),MATCH('VERİ TABANI'!$M$1,'SINIF GÜNLER'!$A$1:$C$1,0)),"")</f>
        <v/>
      </c>
      <c r="P12738" s="28" t="str">
        <f t="array" ref="P12738">IFERROR(SEARCH(ÖĞRETMEN,'VERİ TABANI'!G12738,1),"")</f>
        <v/>
      </c>
      <c r="Q12738" s="29" t="str">
        <f t="shared" si="329"/>
        <v/>
      </c>
    </row>
    <row r="12739" spans="13:17">
      <c r="M12739" s="3" t="str">
        <f>IFERROR(INDEX('SINIF GÜNLER'!$A:$C,MATCH('VERİ TABANI'!$D12739,'SINIF GÜNLER'!$B:$B,0),MATCH('VERİ TABANI'!$M$1,'SINIF GÜNLER'!$A$1:$C$1,0)),"")</f>
        <v/>
      </c>
      <c r="P12739" s="28" t="str">
        <f t="array" ref="P12739">IFERROR(SEARCH(ÖĞRETMEN,'VERİ TABANI'!G12739,1),"")</f>
        <v/>
      </c>
      <c r="Q12739" s="29" t="str">
        <f t="shared" si="329"/>
        <v/>
      </c>
    </row>
    <row r="12740" spans="13:17">
      <c r="M12740" s="3" t="str">
        <f>IFERROR(INDEX('SINIF GÜNLER'!$A:$C,MATCH('VERİ TABANI'!$D12740,'SINIF GÜNLER'!$B:$B,0),MATCH('VERİ TABANI'!$M$1,'SINIF GÜNLER'!$A$1:$C$1,0)),"")</f>
        <v/>
      </c>
      <c r="P12740" s="28" t="str">
        <f t="array" ref="P12740">IFERROR(SEARCH(ÖĞRETMEN,'VERİ TABANI'!G12740,1),"")</f>
        <v/>
      </c>
      <c r="Q12740" s="29" t="str">
        <f t="shared" si="329"/>
        <v/>
      </c>
    </row>
    <row r="12741" spans="13:17">
      <c r="M12741" s="3" t="str">
        <f>IFERROR(INDEX('SINIF GÜNLER'!$A:$C,MATCH('VERİ TABANI'!$D12741,'SINIF GÜNLER'!$B:$B,0),MATCH('VERİ TABANI'!$M$1,'SINIF GÜNLER'!$A$1:$C$1,0)),"")</f>
        <v/>
      </c>
      <c r="P12741" s="28" t="str">
        <f t="array" ref="P12741">IFERROR(SEARCH(ÖĞRETMEN,'VERİ TABANI'!G12741,1),"")</f>
        <v/>
      </c>
      <c r="Q12741" s="29" t="str">
        <f t="shared" si="329"/>
        <v/>
      </c>
    </row>
    <row r="12742" spans="13:17">
      <c r="M12742" s="3" t="str">
        <f>IFERROR(INDEX('SINIF GÜNLER'!$A:$C,MATCH('VERİ TABANI'!$D12742,'SINIF GÜNLER'!$B:$B,0),MATCH('VERİ TABANI'!$M$1,'SINIF GÜNLER'!$A$1:$C$1,0)),"")</f>
        <v/>
      </c>
      <c r="P12742" s="28" t="str">
        <f t="array" ref="P12742">IFERROR(SEARCH(ÖĞRETMEN,'VERİ TABANI'!G12742,1),"")</f>
        <v/>
      </c>
      <c r="Q12742" s="29" t="str">
        <f t="shared" si="329"/>
        <v/>
      </c>
    </row>
    <row r="12743" spans="13:17">
      <c r="M12743" s="3" t="str">
        <f>IFERROR(INDEX('SINIF GÜNLER'!$A:$C,MATCH('VERİ TABANI'!$D12743,'SINIF GÜNLER'!$B:$B,0),MATCH('VERİ TABANI'!$M$1,'SINIF GÜNLER'!$A$1:$C$1,0)),"")</f>
        <v/>
      </c>
      <c r="P12743" s="28" t="str">
        <f t="array" ref="P12743">IFERROR(SEARCH(ÖĞRETMEN,'VERİ TABANI'!G12743,1),"")</f>
        <v/>
      </c>
      <c r="Q12743" s="29" t="str">
        <f t="shared" si="329"/>
        <v/>
      </c>
    </row>
    <row r="12744" spans="13:17">
      <c r="M12744" s="3" t="str">
        <f>IFERROR(INDEX('SINIF GÜNLER'!$A:$C,MATCH('VERİ TABANI'!$D12744,'SINIF GÜNLER'!$B:$B,0),MATCH('VERİ TABANI'!$M$1,'SINIF GÜNLER'!$A$1:$C$1,0)),"")</f>
        <v/>
      </c>
      <c r="P12744" s="28" t="str">
        <f t="array" ref="P12744">IFERROR(SEARCH(ÖĞRETMEN,'VERİ TABANI'!G12744,1),"")</f>
        <v/>
      </c>
      <c r="Q12744" s="29" t="str">
        <f t="shared" ref="Q12744:Q12807" si="330">IF(P12744="","",ROW())</f>
        <v/>
      </c>
    </row>
    <row r="12745" spans="13:17">
      <c r="M12745" s="3" t="str">
        <f>IFERROR(INDEX('SINIF GÜNLER'!$A:$C,MATCH('VERİ TABANI'!$D12745,'SINIF GÜNLER'!$B:$B,0),MATCH('VERİ TABANI'!$M$1,'SINIF GÜNLER'!$A$1:$C$1,0)),"")</f>
        <v/>
      </c>
      <c r="P12745" s="28" t="str">
        <f t="array" ref="P12745">IFERROR(SEARCH(ÖĞRETMEN,'VERİ TABANI'!G12745,1),"")</f>
        <v/>
      </c>
      <c r="Q12745" s="29" t="str">
        <f t="shared" si="330"/>
        <v/>
      </c>
    </row>
    <row r="12746" spans="13:17">
      <c r="M12746" s="3" t="str">
        <f>IFERROR(INDEX('SINIF GÜNLER'!$A:$C,MATCH('VERİ TABANI'!$D12746,'SINIF GÜNLER'!$B:$B,0),MATCH('VERİ TABANI'!$M$1,'SINIF GÜNLER'!$A$1:$C$1,0)),"")</f>
        <v/>
      </c>
      <c r="P12746" s="28" t="str">
        <f t="array" ref="P12746">IFERROR(SEARCH(ÖĞRETMEN,'VERİ TABANI'!G12746,1),"")</f>
        <v/>
      </c>
      <c r="Q12746" s="29" t="str">
        <f t="shared" si="330"/>
        <v/>
      </c>
    </row>
    <row r="12747" spans="13:17">
      <c r="M12747" s="3" t="str">
        <f>IFERROR(INDEX('SINIF GÜNLER'!$A:$C,MATCH('VERİ TABANI'!$D12747,'SINIF GÜNLER'!$B:$B,0),MATCH('VERİ TABANI'!$M$1,'SINIF GÜNLER'!$A$1:$C$1,0)),"")</f>
        <v/>
      </c>
      <c r="P12747" s="28" t="str">
        <f t="array" ref="P12747">IFERROR(SEARCH(ÖĞRETMEN,'VERİ TABANI'!G12747,1),"")</f>
        <v/>
      </c>
      <c r="Q12747" s="29" t="str">
        <f t="shared" si="330"/>
        <v/>
      </c>
    </row>
    <row r="12748" spans="13:17">
      <c r="M12748" s="3" t="str">
        <f>IFERROR(INDEX('SINIF GÜNLER'!$A:$C,MATCH('VERİ TABANI'!$D12748,'SINIF GÜNLER'!$B:$B,0),MATCH('VERİ TABANI'!$M$1,'SINIF GÜNLER'!$A$1:$C$1,0)),"")</f>
        <v/>
      </c>
      <c r="P12748" s="28" t="str">
        <f t="array" ref="P12748">IFERROR(SEARCH(ÖĞRETMEN,'VERİ TABANI'!G12748,1),"")</f>
        <v/>
      </c>
      <c r="Q12748" s="29" t="str">
        <f t="shared" si="330"/>
        <v/>
      </c>
    </row>
    <row r="12749" spans="13:17">
      <c r="M12749" s="3" t="str">
        <f>IFERROR(INDEX('SINIF GÜNLER'!$A:$C,MATCH('VERİ TABANI'!$D12749,'SINIF GÜNLER'!$B:$B,0),MATCH('VERİ TABANI'!$M$1,'SINIF GÜNLER'!$A$1:$C$1,0)),"")</f>
        <v/>
      </c>
      <c r="P12749" s="28" t="str">
        <f t="array" ref="P12749">IFERROR(SEARCH(ÖĞRETMEN,'VERİ TABANI'!G12749,1),"")</f>
        <v/>
      </c>
      <c r="Q12749" s="29" t="str">
        <f t="shared" si="330"/>
        <v/>
      </c>
    </row>
    <row r="12750" spans="13:17">
      <c r="M12750" s="3" t="str">
        <f>IFERROR(INDEX('SINIF GÜNLER'!$A:$C,MATCH('VERİ TABANI'!$D12750,'SINIF GÜNLER'!$B:$B,0),MATCH('VERİ TABANI'!$M$1,'SINIF GÜNLER'!$A$1:$C$1,0)),"")</f>
        <v/>
      </c>
      <c r="P12750" s="28" t="str">
        <f t="array" ref="P12750">IFERROR(SEARCH(ÖĞRETMEN,'VERİ TABANI'!G12750,1),"")</f>
        <v/>
      </c>
      <c r="Q12750" s="29" t="str">
        <f t="shared" si="330"/>
        <v/>
      </c>
    </row>
    <row r="12751" spans="13:17">
      <c r="M12751" s="3" t="str">
        <f>IFERROR(INDEX('SINIF GÜNLER'!$A:$C,MATCH('VERİ TABANI'!$D12751,'SINIF GÜNLER'!$B:$B,0),MATCH('VERİ TABANI'!$M$1,'SINIF GÜNLER'!$A$1:$C$1,0)),"")</f>
        <v/>
      </c>
      <c r="P12751" s="28" t="str">
        <f t="array" ref="P12751">IFERROR(SEARCH(ÖĞRETMEN,'VERİ TABANI'!G12751,1),"")</f>
        <v/>
      </c>
      <c r="Q12751" s="29" t="str">
        <f t="shared" si="330"/>
        <v/>
      </c>
    </row>
    <row r="12752" spans="13:17">
      <c r="M12752" s="3" t="str">
        <f>IFERROR(INDEX('SINIF GÜNLER'!$A:$C,MATCH('VERİ TABANI'!$D12752,'SINIF GÜNLER'!$B:$B,0),MATCH('VERİ TABANI'!$M$1,'SINIF GÜNLER'!$A$1:$C$1,0)),"")</f>
        <v/>
      </c>
      <c r="P12752" s="28" t="str">
        <f t="array" ref="P12752">IFERROR(SEARCH(ÖĞRETMEN,'VERİ TABANI'!G12752,1),"")</f>
        <v/>
      </c>
      <c r="Q12752" s="29" t="str">
        <f t="shared" si="330"/>
        <v/>
      </c>
    </row>
    <row r="12753" spans="13:17">
      <c r="M12753" s="3" t="str">
        <f>IFERROR(INDEX('SINIF GÜNLER'!$A:$C,MATCH('VERİ TABANI'!$D12753,'SINIF GÜNLER'!$B:$B,0),MATCH('VERİ TABANI'!$M$1,'SINIF GÜNLER'!$A$1:$C$1,0)),"")</f>
        <v/>
      </c>
      <c r="P12753" s="28" t="str">
        <f t="array" ref="P12753">IFERROR(SEARCH(ÖĞRETMEN,'VERİ TABANI'!G12753,1),"")</f>
        <v/>
      </c>
      <c r="Q12753" s="29" t="str">
        <f t="shared" si="330"/>
        <v/>
      </c>
    </row>
    <row r="12754" spans="13:17">
      <c r="M12754" s="3" t="str">
        <f>IFERROR(INDEX('SINIF GÜNLER'!$A:$C,MATCH('VERİ TABANI'!$D12754,'SINIF GÜNLER'!$B:$B,0),MATCH('VERİ TABANI'!$M$1,'SINIF GÜNLER'!$A$1:$C$1,0)),"")</f>
        <v/>
      </c>
      <c r="P12754" s="28" t="str">
        <f t="array" ref="P12754">IFERROR(SEARCH(ÖĞRETMEN,'VERİ TABANI'!G12754,1),"")</f>
        <v/>
      </c>
      <c r="Q12754" s="29" t="str">
        <f t="shared" si="330"/>
        <v/>
      </c>
    </row>
    <row r="12755" spans="13:17">
      <c r="M12755" s="3" t="str">
        <f>IFERROR(INDEX('SINIF GÜNLER'!$A:$C,MATCH('VERİ TABANI'!$D12755,'SINIF GÜNLER'!$B:$B,0),MATCH('VERİ TABANI'!$M$1,'SINIF GÜNLER'!$A$1:$C$1,0)),"")</f>
        <v/>
      </c>
      <c r="P12755" s="28" t="str">
        <f t="array" ref="P12755">IFERROR(SEARCH(ÖĞRETMEN,'VERİ TABANI'!G12755,1),"")</f>
        <v/>
      </c>
      <c r="Q12755" s="29" t="str">
        <f t="shared" si="330"/>
        <v/>
      </c>
    </row>
    <row r="12756" spans="13:17">
      <c r="M12756" s="3" t="str">
        <f>IFERROR(INDEX('SINIF GÜNLER'!$A:$C,MATCH('VERİ TABANI'!$D12756,'SINIF GÜNLER'!$B:$B,0),MATCH('VERİ TABANI'!$M$1,'SINIF GÜNLER'!$A$1:$C$1,0)),"")</f>
        <v/>
      </c>
      <c r="P12756" s="28" t="str">
        <f t="array" ref="P12756">IFERROR(SEARCH(ÖĞRETMEN,'VERİ TABANI'!G12756,1),"")</f>
        <v/>
      </c>
      <c r="Q12756" s="29" t="str">
        <f t="shared" si="330"/>
        <v/>
      </c>
    </row>
    <row r="12757" spans="13:17">
      <c r="M12757" s="3" t="str">
        <f>IFERROR(INDEX('SINIF GÜNLER'!$A:$C,MATCH('VERİ TABANI'!$D12757,'SINIF GÜNLER'!$B:$B,0),MATCH('VERİ TABANI'!$M$1,'SINIF GÜNLER'!$A$1:$C$1,0)),"")</f>
        <v/>
      </c>
      <c r="P12757" s="28" t="str">
        <f t="array" ref="P12757">IFERROR(SEARCH(ÖĞRETMEN,'VERİ TABANI'!G12757,1),"")</f>
        <v/>
      </c>
      <c r="Q12757" s="29" t="str">
        <f t="shared" si="330"/>
        <v/>
      </c>
    </row>
    <row r="12758" spans="13:17">
      <c r="M12758" s="3" t="str">
        <f>IFERROR(INDEX('SINIF GÜNLER'!$A:$C,MATCH('VERİ TABANI'!$D12758,'SINIF GÜNLER'!$B:$B,0),MATCH('VERİ TABANI'!$M$1,'SINIF GÜNLER'!$A$1:$C$1,0)),"")</f>
        <v/>
      </c>
      <c r="P12758" s="28" t="str">
        <f t="array" ref="P12758">IFERROR(SEARCH(ÖĞRETMEN,'VERİ TABANI'!G12758,1),"")</f>
        <v/>
      </c>
      <c r="Q12758" s="29" t="str">
        <f t="shared" si="330"/>
        <v/>
      </c>
    </row>
    <row r="12759" spans="13:17">
      <c r="M12759" s="3" t="str">
        <f>IFERROR(INDEX('SINIF GÜNLER'!$A:$C,MATCH('VERİ TABANI'!$D12759,'SINIF GÜNLER'!$B:$B,0),MATCH('VERİ TABANI'!$M$1,'SINIF GÜNLER'!$A$1:$C$1,0)),"")</f>
        <v/>
      </c>
      <c r="P12759" s="28" t="str">
        <f t="array" ref="P12759">IFERROR(SEARCH(ÖĞRETMEN,'VERİ TABANI'!G12759,1),"")</f>
        <v/>
      </c>
      <c r="Q12759" s="29" t="str">
        <f t="shared" si="330"/>
        <v/>
      </c>
    </row>
    <row r="12760" spans="13:17">
      <c r="M12760" s="3" t="str">
        <f>IFERROR(INDEX('SINIF GÜNLER'!$A:$C,MATCH('VERİ TABANI'!$D12760,'SINIF GÜNLER'!$B:$B,0),MATCH('VERİ TABANI'!$M$1,'SINIF GÜNLER'!$A$1:$C$1,0)),"")</f>
        <v/>
      </c>
      <c r="P12760" s="28" t="str">
        <f t="array" ref="P12760">IFERROR(SEARCH(ÖĞRETMEN,'VERİ TABANI'!G12760,1),"")</f>
        <v/>
      </c>
      <c r="Q12760" s="29" t="str">
        <f t="shared" si="330"/>
        <v/>
      </c>
    </row>
    <row r="12761" spans="13:17">
      <c r="M12761" s="3" t="str">
        <f>IFERROR(INDEX('SINIF GÜNLER'!$A:$C,MATCH('VERİ TABANI'!$D12761,'SINIF GÜNLER'!$B:$B,0),MATCH('VERİ TABANI'!$M$1,'SINIF GÜNLER'!$A$1:$C$1,0)),"")</f>
        <v/>
      </c>
      <c r="P12761" s="28" t="str">
        <f t="array" ref="P12761">IFERROR(SEARCH(ÖĞRETMEN,'VERİ TABANI'!G12761,1),"")</f>
        <v/>
      </c>
      <c r="Q12761" s="29" t="str">
        <f t="shared" si="330"/>
        <v/>
      </c>
    </row>
    <row r="12762" spans="13:17">
      <c r="M12762" s="3" t="str">
        <f>IFERROR(INDEX('SINIF GÜNLER'!$A:$C,MATCH('VERİ TABANI'!$D12762,'SINIF GÜNLER'!$B:$B,0),MATCH('VERİ TABANI'!$M$1,'SINIF GÜNLER'!$A$1:$C$1,0)),"")</f>
        <v/>
      </c>
      <c r="P12762" s="28" t="str">
        <f t="array" ref="P12762">IFERROR(SEARCH(ÖĞRETMEN,'VERİ TABANI'!G12762,1),"")</f>
        <v/>
      </c>
      <c r="Q12762" s="29" t="str">
        <f t="shared" si="330"/>
        <v/>
      </c>
    </row>
    <row r="12763" spans="13:17">
      <c r="M12763" s="3" t="str">
        <f>IFERROR(INDEX('SINIF GÜNLER'!$A:$C,MATCH('VERİ TABANI'!$D12763,'SINIF GÜNLER'!$B:$B,0),MATCH('VERİ TABANI'!$M$1,'SINIF GÜNLER'!$A$1:$C$1,0)),"")</f>
        <v/>
      </c>
      <c r="P12763" s="28" t="str">
        <f t="array" ref="P12763">IFERROR(SEARCH(ÖĞRETMEN,'VERİ TABANI'!G12763,1),"")</f>
        <v/>
      </c>
      <c r="Q12763" s="29" t="str">
        <f t="shared" si="330"/>
        <v/>
      </c>
    </row>
    <row r="12764" spans="13:17">
      <c r="M12764" s="3" t="str">
        <f>IFERROR(INDEX('SINIF GÜNLER'!$A:$C,MATCH('VERİ TABANI'!$D12764,'SINIF GÜNLER'!$B:$B,0),MATCH('VERİ TABANI'!$M$1,'SINIF GÜNLER'!$A$1:$C$1,0)),"")</f>
        <v/>
      </c>
      <c r="P12764" s="28" t="str">
        <f t="array" ref="P12764">IFERROR(SEARCH(ÖĞRETMEN,'VERİ TABANI'!G12764,1),"")</f>
        <v/>
      </c>
      <c r="Q12764" s="29" t="str">
        <f t="shared" si="330"/>
        <v/>
      </c>
    </row>
    <row r="12765" spans="13:17">
      <c r="M12765" s="3" t="str">
        <f>IFERROR(INDEX('SINIF GÜNLER'!$A:$C,MATCH('VERİ TABANI'!$D12765,'SINIF GÜNLER'!$B:$B,0),MATCH('VERİ TABANI'!$M$1,'SINIF GÜNLER'!$A$1:$C$1,0)),"")</f>
        <v/>
      </c>
      <c r="P12765" s="28" t="str">
        <f t="array" ref="P12765">IFERROR(SEARCH(ÖĞRETMEN,'VERİ TABANI'!G12765,1),"")</f>
        <v/>
      </c>
      <c r="Q12765" s="29" t="str">
        <f t="shared" si="330"/>
        <v/>
      </c>
    </row>
    <row r="12766" spans="13:17">
      <c r="M12766" s="3" t="str">
        <f>IFERROR(INDEX('SINIF GÜNLER'!$A:$C,MATCH('VERİ TABANI'!$D12766,'SINIF GÜNLER'!$B:$B,0),MATCH('VERİ TABANI'!$M$1,'SINIF GÜNLER'!$A$1:$C$1,0)),"")</f>
        <v/>
      </c>
      <c r="P12766" s="28" t="str">
        <f t="array" ref="P12766">IFERROR(SEARCH(ÖĞRETMEN,'VERİ TABANI'!G12766,1),"")</f>
        <v/>
      </c>
      <c r="Q12766" s="29" t="str">
        <f t="shared" si="330"/>
        <v/>
      </c>
    </row>
    <row r="12767" spans="13:17">
      <c r="M12767" s="3" t="str">
        <f>IFERROR(INDEX('SINIF GÜNLER'!$A:$C,MATCH('VERİ TABANI'!$D12767,'SINIF GÜNLER'!$B:$B,0),MATCH('VERİ TABANI'!$M$1,'SINIF GÜNLER'!$A$1:$C$1,0)),"")</f>
        <v/>
      </c>
      <c r="P12767" s="28" t="str">
        <f t="array" ref="P12767">IFERROR(SEARCH(ÖĞRETMEN,'VERİ TABANI'!G12767,1),"")</f>
        <v/>
      </c>
      <c r="Q12767" s="29" t="str">
        <f t="shared" si="330"/>
        <v/>
      </c>
    </row>
    <row r="12768" spans="13:17">
      <c r="M12768" s="3" t="str">
        <f>IFERROR(INDEX('SINIF GÜNLER'!$A:$C,MATCH('VERİ TABANI'!$D12768,'SINIF GÜNLER'!$B:$B,0),MATCH('VERİ TABANI'!$M$1,'SINIF GÜNLER'!$A$1:$C$1,0)),"")</f>
        <v/>
      </c>
      <c r="P12768" s="28" t="str">
        <f t="array" ref="P12768">IFERROR(SEARCH(ÖĞRETMEN,'VERİ TABANI'!G12768,1),"")</f>
        <v/>
      </c>
      <c r="Q12768" s="29" t="str">
        <f t="shared" si="330"/>
        <v/>
      </c>
    </row>
    <row r="12769" spans="13:17">
      <c r="M12769" s="3" t="str">
        <f>IFERROR(INDEX('SINIF GÜNLER'!$A:$C,MATCH('VERİ TABANI'!$D12769,'SINIF GÜNLER'!$B:$B,0),MATCH('VERİ TABANI'!$M$1,'SINIF GÜNLER'!$A$1:$C$1,0)),"")</f>
        <v/>
      </c>
      <c r="P12769" s="28" t="str">
        <f t="array" ref="P12769">IFERROR(SEARCH(ÖĞRETMEN,'VERİ TABANI'!G12769,1),"")</f>
        <v/>
      </c>
      <c r="Q12769" s="29" t="str">
        <f t="shared" si="330"/>
        <v/>
      </c>
    </row>
    <row r="12770" spans="13:17">
      <c r="M12770" s="3" t="str">
        <f>IFERROR(INDEX('SINIF GÜNLER'!$A:$C,MATCH('VERİ TABANI'!$D12770,'SINIF GÜNLER'!$B:$B,0),MATCH('VERİ TABANI'!$M$1,'SINIF GÜNLER'!$A$1:$C$1,0)),"")</f>
        <v/>
      </c>
      <c r="P12770" s="28" t="str">
        <f t="array" ref="P12770">IFERROR(SEARCH(ÖĞRETMEN,'VERİ TABANI'!G12770,1),"")</f>
        <v/>
      </c>
      <c r="Q12770" s="29" t="str">
        <f t="shared" si="330"/>
        <v/>
      </c>
    </row>
    <row r="12771" spans="13:17">
      <c r="M12771" s="3" t="str">
        <f>IFERROR(INDEX('SINIF GÜNLER'!$A:$C,MATCH('VERİ TABANI'!$D12771,'SINIF GÜNLER'!$B:$B,0),MATCH('VERİ TABANI'!$M$1,'SINIF GÜNLER'!$A$1:$C$1,0)),"")</f>
        <v/>
      </c>
      <c r="P12771" s="28" t="str">
        <f t="array" ref="P12771">IFERROR(SEARCH(ÖĞRETMEN,'VERİ TABANI'!G12771,1),"")</f>
        <v/>
      </c>
      <c r="Q12771" s="29" t="str">
        <f t="shared" si="330"/>
        <v/>
      </c>
    </row>
    <row r="12772" spans="13:17">
      <c r="M12772" s="3" t="str">
        <f>IFERROR(INDEX('SINIF GÜNLER'!$A:$C,MATCH('VERİ TABANI'!$D12772,'SINIF GÜNLER'!$B:$B,0),MATCH('VERİ TABANI'!$M$1,'SINIF GÜNLER'!$A$1:$C$1,0)),"")</f>
        <v/>
      </c>
      <c r="P12772" s="28" t="str">
        <f t="array" ref="P12772">IFERROR(SEARCH(ÖĞRETMEN,'VERİ TABANI'!G12772,1),"")</f>
        <v/>
      </c>
      <c r="Q12772" s="29" t="str">
        <f t="shared" si="330"/>
        <v/>
      </c>
    </row>
    <row r="12773" spans="13:17">
      <c r="M12773" s="3" t="str">
        <f>IFERROR(INDEX('SINIF GÜNLER'!$A:$C,MATCH('VERİ TABANI'!$D12773,'SINIF GÜNLER'!$B:$B,0),MATCH('VERİ TABANI'!$M$1,'SINIF GÜNLER'!$A$1:$C$1,0)),"")</f>
        <v/>
      </c>
      <c r="P12773" s="28" t="str">
        <f t="array" ref="P12773">IFERROR(SEARCH(ÖĞRETMEN,'VERİ TABANI'!G12773,1),"")</f>
        <v/>
      </c>
      <c r="Q12773" s="29" t="str">
        <f t="shared" si="330"/>
        <v/>
      </c>
    </row>
    <row r="12774" spans="13:17">
      <c r="M12774" s="3" t="str">
        <f>IFERROR(INDEX('SINIF GÜNLER'!$A:$C,MATCH('VERİ TABANI'!$D12774,'SINIF GÜNLER'!$B:$B,0),MATCH('VERİ TABANI'!$M$1,'SINIF GÜNLER'!$A$1:$C$1,0)),"")</f>
        <v/>
      </c>
      <c r="P12774" s="28" t="str">
        <f t="array" ref="P12774">IFERROR(SEARCH(ÖĞRETMEN,'VERİ TABANI'!G12774,1),"")</f>
        <v/>
      </c>
      <c r="Q12774" s="29" t="str">
        <f t="shared" si="330"/>
        <v/>
      </c>
    </row>
    <row r="12775" spans="13:17">
      <c r="M12775" s="3" t="str">
        <f>IFERROR(INDEX('SINIF GÜNLER'!$A:$C,MATCH('VERİ TABANI'!$D12775,'SINIF GÜNLER'!$B:$B,0),MATCH('VERİ TABANI'!$M$1,'SINIF GÜNLER'!$A$1:$C$1,0)),"")</f>
        <v/>
      </c>
      <c r="P12775" s="28" t="str">
        <f t="array" ref="P12775">IFERROR(SEARCH(ÖĞRETMEN,'VERİ TABANI'!G12775,1),"")</f>
        <v/>
      </c>
      <c r="Q12775" s="29" t="str">
        <f t="shared" si="330"/>
        <v/>
      </c>
    </row>
    <row r="12776" spans="13:17">
      <c r="M12776" s="3" t="str">
        <f>IFERROR(INDEX('SINIF GÜNLER'!$A:$C,MATCH('VERİ TABANI'!$D12776,'SINIF GÜNLER'!$B:$B,0),MATCH('VERİ TABANI'!$M$1,'SINIF GÜNLER'!$A$1:$C$1,0)),"")</f>
        <v/>
      </c>
      <c r="P12776" s="28" t="str">
        <f t="array" ref="P12776">IFERROR(SEARCH(ÖĞRETMEN,'VERİ TABANI'!G12776,1),"")</f>
        <v/>
      </c>
      <c r="Q12776" s="29" t="str">
        <f t="shared" si="330"/>
        <v/>
      </c>
    </row>
    <row r="12777" spans="13:17">
      <c r="M12777" s="3" t="str">
        <f>IFERROR(INDEX('SINIF GÜNLER'!$A:$C,MATCH('VERİ TABANI'!$D12777,'SINIF GÜNLER'!$B:$B,0),MATCH('VERİ TABANI'!$M$1,'SINIF GÜNLER'!$A$1:$C$1,0)),"")</f>
        <v/>
      </c>
      <c r="P12777" s="28" t="str">
        <f t="array" ref="P12777">IFERROR(SEARCH(ÖĞRETMEN,'VERİ TABANI'!G12777,1),"")</f>
        <v/>
      </c>
      <c r="Q12777" s="29" t="str">
        <f t="shared" si="330"/>
        <v/>
      </c>
    </row>
    <row r="12778" spans="13:17">
      <c r="M12778" s="3" t="str">
        <f>IFERROR(INDEX('SINIF GÜNLER'!$A:$C,MATCH('VERİ TABANI'!$D12778,'SINIF GÜNLER'!$B:$B,0),MATCH('VERİ TABANI'!$M$1,'SINIF GÜNLER'!$A$1:$C$1,0)),"")</f>
        <v/>
      </c>
      <c r="P12778" s="28" t="str">
        <f t="array" ref="P12778">IFERROR(SEARCH(ÖĞRETMEN,'VERİ TABANI'!G12778,1),"")</f>
        <v/>
      </c>
      <c r="Q12778" s="29" t="str">
        <f t="shared" si="330"/>
        <v/>
      </c>
    </row>
    <row r="12779" spans="13:17">
      <c r="M12779" s="3" t="str">
        <f>IFERROR(INDEX('SINIF GÜNLER'!$A:$C,MATCH('VERİ TABANI'!$D12779,'SINIF GÜNLER'!$B:$B,0),MATCH('VERİ TABANI'!$M$1,'SINIF GÜNLER'!$A$1:$C$1,0)),"")</f>
        <v/>
      </c>
      <c r="P12779" s="28" t="str">
        <f t="array" ref="P12779">IFERROR(SEARCH(ÖĞRETMEN,'VERİ TABANI'!G12779,1),"")</f>
        <v/>
      </c>
      <c r="Q12779" s="29" t="str">
        <f t="shared" si="330"/>
        <v/>
      </c>
    </row>
    <row r="12780" spans="13:17">
      <c r="M12780" s="3" t="str">
        <f>IFERROR(INDEX('SINIF GÜNLER'!$A:$C,MATCH('VERİ TABANI'!$D12780,'SINIF GÜNLER'!$B:$B,0),MATCH('VERİ TABANI'!$M$1,'SINIF GÜNLER'!$A$1:$C$1,0)),"")</f>
        <v/>
      </c>
      <c r="P12780" s="28" t="str">
        <f t="array" ref="P12780">IFERROR(SEARCH(ÖĞRETMEN,'VERİ TABANI'!G12780,1),"")</f>
        <v/>
      </c>
      <c r="Q12780" s="29" t="str">
        <f t="shared" si="330"/>
        <v/>
      </c>
    </row>
    <row r="12781" spans="13:17">
      <c r="M12781" s="3" t="str">
        <f>IFERROR(INDEX('SINIF GÜNLER'!$A:$C,MATCH('VERİ TABANI'!$D12781,'SINIF GÜNLER'!$B:$B,0),MATCH('VERİ TABANI'!$M$1,'SINIF GÜNLER'!$A$1:$C$1,0)),"")</f>
        <v/>
      </c>
      <c r="P12781" s="28" t="str">
        <f t="array" ref="P12781">IFERROR(SEARCH(ÖĞRETMEN,'VERİ TABANI'!G12781,1),"")</f>
        <v/>
      </c>
      <c r="Q12781" s="29" t="str">
        <f t="shared" si="330"/>
        <v/>
      </c>
    </row>
    <row r="12782" spans="13:17">
      <c r="M12782" s="3" t="str">
        <f>IFERROR(INDEX('SINIF GÜNLER'!$A:$C,MATCH('VERİ TABANI'!$D12782,'SINIF GÜNLER'!$B:$B,0),MATCH('VERİ TABANI'!$M$1,'SINIF GÜNLER'!$A$1:$C$1,0)),"")</f>
        <v/>
      </c>
      <c r="P12782" s="28" t="str">
        <f t="array" ref="P12782">IFERROR(SEARCH(ÖĞRETMEN,'VERİ TABANI'!G12782,1),"")</f>
        <v/>
      </c>
      <c r="Q12782" s="29" t="str">
        <f t="shared" si="330"/>
        <v/>
      </c>
    </row>
    <row r="12783" spans="13:17">
      <c r="M12783" s="3" t="str">
        <f>IFERROR(INDEX('SINIF GÜNLER'!$A:$C,MATCH('VERİ TABANI'!$D12783,'SINIF GÜNLER'!$B:$B,0),MATCH('VERİ TABANI'!$M$1,'SINIF GÜNLER'!$A$1:$C$1,0)),"")</f>
        <v/>
      </c>
      <c r="P12783" s="28" t="str">
        <f t="array" ref="P12783">IFERROR(SEARCH(ÖĞRETMEN,'VERİ TABANI'!G12783,1),"")</f>
        <v/>
      </c>
      <c r="Q12783" s="29" t="str">
        <f t="shared" si="330"/>
        <v/>
      </c>
    </row>
    <row r="12784" spans="13:17">
      <c r="M12784" s="3" t="str">
        <f>IFERROR(INDEX('SINIF GÜNLER'!$A:$C,MATCH('VERİ TABANI'!$D12784,'SINIF GÜNLER'!$B:$B,0),MATCH('VERİ TABANI'!$M$1,'SINIF GÜNLER'!$A$1:$C$1,0)),"")</f>
        <v/>
      </c>
      <c r="P12784" s="28" t="str">
        <f t="array" ref="P12784">IFERROR(SEARCH(ÖĞRETMEN,'VERİ TABANI'!G12784,1),"")</f>
        <v/>
      </c>
      <c r="Q12784" s="29" t="str">
        <f t="shared" si="330"/>
        <v/>
      </c>
    </row>
    <row r="12785" spans="13:17">
      <c r="M12785" s="3" t="str">
        <f>IFERROR(INDEX('SINIF GÜNLER'!$A:$C,MATCH('VERİ TABANI'!$D12785,'SINIF GÜNLER'!$B:$B,0),MATCH('VERİ TABANI'!$M$1,'SINIF GÜNLER'!$A$1:$C$1,0)),"")</f>
        <v/>
      </c>
      <c r="P12785" s="28" t="str">
        <f t="array" ref="P12785">IFERROR(SEARCH(ÖĞRETMEN,'VERİ TABANI'!G12785,1),"")</f>
        <v/>
      </c>
      <c r="Q12785" s="29" t="str">
        <f t="shared" si="330"/>
        <v/>
      </c>
    </row>
    <row r="12786" spans="13:17">
      <c r="M12786" s="3" t="str">
        <f>IFERROR(INDEX('SINIF GÜNLER'!$A:$C,MATCH('VERİ TABANI'!$D12786,'SINIF GÜNLER'!$B:$B,0),MATCH('VERİ TABANI'!$M$1,'SINIF GÜNLER'!$A$1:$C$1,0)),"")</f>
        <v/>
      </c>
      <c r="P12786" s="28" t="str">
        <f t="array" ref="P12786">IFERROR(SEARCH(ÖĞRETMEN,'VERİ TABANI'!G12786,1),"")</f>
        <v/>
      </c>
      <c r="Q12786" s="29" t="str">
        <f t="shared" si="330"/>
        <v/>
      </c>
    </row>
    <row r="12787" spans="13:17">
      <c r="M12787" s="3" t="str">
        <f>IFERROR(INDEX('SINIF GÜNLER'!$A:$C,MATCH('VERİ TABANI'!$D12787,'SINIF GÜNLER'!$B:$B,0),MATCH('VERİ TABANI'!$M$1,'SINIF GÜNLER'!$A$1:$C$1,0)),"")</f>
        <v/>
      </c>
      <c r="P12787" s="28" t="str">
        <f t="array" ref="P12787">IFERROR(SEARCH(ÖĞRETMEN,'VERİ TABANI'!G12787,1),"")</f>
        <v/>
      </c>
      <c r="Q12787" s="29" t="str">
        <f t="shared" si="330"/>
        <v/>
      </c>
    </row>
    <row r="12788" spans="13:17">
      <c r="M12788" s="3" t="str">
        <f>IFERROR(INDEX('SINIF GÜNLER'!$A:$C,MATCH('VERİ TABANI'!$D12788,'SINIF GÜNLER'!$B:$B,0),MATCH('VERİ TABANI'!$M$1,'SINIF GÜNLER'!$A$1:$C$1,0)),"")</f>
        <v/>
      </c>
      <c r="P12788" s="28" t="str">
        <f t="array" ref="P12788">IFERROR(SEARCH(ÖĞRETMEN,'VERİ TABANI'!G12788,1),"")</f>
        <v/>
      </c>
      <c r="Q12788" s="29" t="str">
        <f t="shared" si="330"/>
        <v/>
      </c>
    </row>
    <row r="12789" spans="13:17">
      <c r="M12789" s="3" t="str">
        <f>IFERROR(INDEX('SINIF GÜNLER'!$A:$C,MATCH('VERİ TABANI'!$D12789,'SINIF GÜNLER'!$B:$B,0),MATCH('VERİ TABANI'!$M$1,'SINIF GÜNLER'!$A$1:$C$1,0)),"")</f>
        <v/>
      </c>
      <c r="P12789" s="28" t="str">
        <f t="array" ref="P12789">IFERROR(SEARCH(ÖĞRETMEN,'VERİ TABANI'!G12789,1),"")</f>
        <v/>
      </c>
      <c r="Q12789" s="29" t="str">
        <f t="shared" si="330"/>
        <v/>
      </c>
    </row>
    <row r="12790" spans="13:17">
      <c r="M12790" s="3" t="str">
        <f>IFERROR(INDEX('SINIF GÜNLER'!$A:$C,MATCH('VERİ TABANI'!$D12790,'SINIF GÜNLER'!$B:$B,0),MATCH('VERİ TABANI'!$M$1,'SINIF GÜNLER'!$A$1:$C$1,0)),"")</f>
        <v/>
      </c>
      <c r="P12790" s="28" t="str">
        <f t="array" ref="P12790">IFERROR(SEARCH(ÖĞRETMEN,'VERİ TABANI'!G12790,1),"")</f>
        <v/>
      </c>
      <c r="Q12790" s="29" t="str">
        <f t="shared" si="330"/>
        <v/>
      </c>
    </row>
    <row r="12791" spans="13:17">
      <c r="M12791" s="3" t="str">
        <f>IFERROR(INDEX('SINIF GÜNLER'!$A:$C,MATCH('VERİ TABANI'!$D12791,'SINIF GÜNLER'!$B:$B,0),MATCH('VERİ TABANI'!$M$1,'SINIF GÜNLER'!$A$1:$C$1,0)),"")</f>
        <v/>
      </c>
      <c r="P12791" s="28" t="str">
        <f t="array" ref="P12791">IFERROR(SEARCH(ÖĞRETMEN,'VERİ TABANI'!G12791,1),"")</f>
        <v/>
      </c>
      <c r="Q12791" s="29" t="str">
        <f t="shared" si="330"/>
        <v/>
      </c>
    </row>
    <row r="12792" spans="13:17">
      <c r="M12792" s="3" t="str">
        <f>IFERROR(INDEX('SINIF GÜNLER'!$A:$C,MATCH('VERİ TABANI'!$D12792,'SINIF GÜNLER'!$B:$B,0),MATCH('VERİ TABANI'!$M$1,'SINIF GÜNLER'!$A$1:$C$1,0)),"")</f>
        <v/>
      </c>
      <c r="P12792" s="28" t="str">
        <f t="array" ref="P12792">IFERROR(SEARCH(ÖĞRETMEN,'VERİ TABANI'!G12792,1),"")</f>
        <v/>
      </c>
      <c r="Q12792" s="29" t="str">
        <f t="shared" si="330"/>
        <v/>
      </c>
    </row>
    <row r="12793" spans="13:17">
      <c r="M12793" s="3" t="str">
        <f>IFERROR(INDEX('SINIF GÜNLER'!$A:$C,MATCH('VERİ TABANI'!$D12793,'SINIF GÜNLER'!$B:$B,0),MATCH('VERİ TABANI'!$M$1,'SINIF GÜNLER'!$A$1:$C$1,0)),"")</f>
        <v/>
      </c>
      <c r="P12793" s="28" t="str">
        <f t="array" ref="P12793">IFERROR(SEARCH(ÖĞRETMEN,'VERİ TABANI'!G12793,1),"")</f>
        <v/>
      </c>
      <c r="Q12793" s="29" t="str">
        <f t="shared" si="330"/>
        <v/>
      </c>
    </row>
    <row r="12794" spans="13:17">
      <c r="M12794" s="3" t="str">
        <f>IFERROR(INDEX('SINIF GÜNLER'!$A:$C,MATCH('VERİ TABANI'!$D12794,'SINIF GÜNLER'!$B:$B,0),MATCH('VERİ TABANI'!$M$1,'SINIF GÜNLER'!$A$1:$C$1,0)),"")</f>
        <v/>
      </c>
      <c r="P12794" s="28" t="str">
        <f t="array" ref="P12794">IFERROR(SEARCH(ÖĞRETMEN,'VERİ TABANI'!G12794,1),"")</f>
        <v/>
      </c>
      <c r="Q12794" s="29" t="str">
        <f t="shared" si="330"/>
        <v/>
      </c>
    </row>
    <row r="12795" spans="13:17">
      <c r="M12795" s="3" t="str">
        <f>IFERROR(INDEX('SINIF GÜNLER'!$A:$C,MATCH('VERİ TABANI'!$D12795,'SINIF GÜNLER'!$B:$B,0),MATCH('VERİ TABANI'!$M$1,'SINIF GÜNLER'!$A$1:$C$1,0)),"")</f>
        <v/>
      </c>
      <c r="P12795" s="28" t="str">
        <f t="array" ref="P12795">IFERROR(SEARCH(ÖĞRETMEN,'VERİ TABANI'!G12795,1),"")</f>
        <v/>
      </c>
      <c r="Q12795" s="29" t="str">
        <f t="shared" si="330"/>
        <v/>
      </c>
    </row>
    <row r="12796" spans="13:17">
      <c r="M12796" s="3" t="str">
        <f>IFERROR(INDEX('SINIF GÜNLER'!$A:$C,MATCH('VERİ TABANI'!$D12796,'SINIF GÜNLER'!$B:$B,0),MATCH('VERİ TABANI'!$M$1,'SINIF GÜNLER'!$A$1:$C$1,0)),"")</f>
        <v/>
      </c>
      <c r="P12796" s="28" t="str">
        <f t="array" ref="P12796">IFERROR(SEARCH(ÖĞRETMEN,'VERİ TABANI'!G12796,1),"")</f>
        <v/>
      </c>
      <c r="Q12796" s="29" t="str">
        <f t="shared" si="330"/>
        <v/>
      </c>
    </row>
    <row r="12797" spans="13:17">
      <c r="M12797" s="3" t="str">
        <f>IFERROR(INDEX('SINIF GÜNLER'!$A:$C,MATCH('VERİ TABANI'!$D12797,'SINIF GÜNLER'!$B:$B,0),MATCH('VERİ TABANI'!$M$1,'SINIF GÜNLER'!$A$1:$C$1,0)),"")</f>
        <v/>
      </c>
      <c r="P12797" s="28" t="str">
        <f t="array" ref="P12797">IFERROR(SEARCH(ÖĞRETMEN,'VERİ TABANI'!G12797,1),"")</f>
        <v/>
      </c>
      <c r="Q12797" s="29" t="str">
        <f t="shared" si="330"/>
        <v/>
      </c>
    </row>
    <row r="12798" spans="13:17">
      <c r="M12798" s="3" t="str">
        <f>IFERROR(INDEX('SINIF GÜNLER'!$A:$C,MATCH('VERİ TABANI'!$D12798,'SINIF GÜNLER'!$B:$B,0),MATCH('VERİ TABANI'!$M$1,'SINIF GÜNLER'!$A$1:$C$1,0)),"")</f>
        <v/>
      </c>
      <c r="P12798" s="28" t="str">
        <f t="array" ref="P12798">IFERROR(SEARCH(ÖĞRETMEN,'VERİ TABANI'!G12798,1),"")</f>
        <v/>
      </c>
      <c r="Q12798" s="29" t="str">
        <f t="shared" si="330"/>
        <v/>
      </c>
    </row>
    <row r="12799" spans="13:17">
      <c r="M12799" s="3" t="str">
        <f>IFERROR(INDEX('SINIF GÜNLER'!$A:$C,MATCH('VERİ TABANI'!$D12799,'SINIF GÜNLER'!$B:$B,0),MATCH('VERİ TABANI'!$M$1,'SINIF GÜNLER'!$A$1:$C$1,0)),"")</f>
        <v/>
      </c>
      <c r="P12799" s="28" t="str">
        <f t="array" ref="P12799">IFERROR(SEARCH(ÖĞRETMEN,'VERİ TABANI'!G12799,1),"")</f>
        <v/>
      </c>
      <c r="Q12799" s="29" t="str">
        <f t="shared" si="330"/>
        <v/>
      </c>
    </row>
    <row r="12800" spans="13:17">
      <c r="M12800" s="3" t="str">
        <f>IFERROR(INDEX('SINIF GÜNLER'!$A:$C,MATCH('VERİ TABANI'!$D12800,'SINIF GÜNLER'!$B:$B,0),MATCH('VERİ TABANI'!$M$1,'SINIF GÜNLER'!$A$1:$C$1,0)),"")</f>
        <v/>
      </c>
      <c r="P12800" s="28" t="str">
        <f t="array" ref="P12800">IFERROR(SEARCH(ÖĞRETMEN,'VERİ TABANI'!G12800,1),"")</f>
        <v/>
      </c>
      <c r="Q12800" s="29" t="str">
        <f t="shared" si="330"/>
        <v/>
      </c>
    </row>
    <row r="12801" spans="13:17">
      <c r="M12801" s="3" t="str">
        <f>IFERROR(INDEX('SINIF GÜNLER'!$A:$C,MATCH('VERİ TABANI'!$D12801,'SINIF GÜNLER'!$B:$B,0),MATCH('VERİ TABANI'!$M$1,'SINIF GÜNLER'!$A$1:$C$1,0)),"")</f>
        <v/>
      </c>
      <c r="P12801" s="28" t="str">
        <f t="array" ref="P12801">IFERROR(SEARCH(ÖĞRETMEN,'VERİ TABANI'!G12801,1),"")</f>
        <v/>
      </c>
      <c r="Q12801" s="29" t="str">
        <f t="shared" si="330"/>
        <v/>
      </c>
    </row>
    <row r="12802" spans="13:17">
      <c r="M12802" s="3" t="str">
        <f>IFERROR(INDEX('SINIF GÜNLER'!$A:$C,MATCH('VERİ TABANI'!$D12802,'SINIF GÜNLER'!$B:$B,0),MATCH('VERİ TABANI'!$M$1,'SINIF GÜNLER'!$A$1:$C$1,0)),"")</f>
        <v/>
      </c>
      <c r="P12802" s="28" t="str">
        <f t="array" ref="P12802">IFERROR(SEARCH(ÖĞRETMEN,'VERİ TABANI'!G12802,1),"")</f>
        <v/>
      </c>
      <c r="Q12802" s="29" t="str">
        <f t="shared" si="330"/>
        <v/>
      </c>
    </row>
    <row r="12803" spans="13:17">
      <c r="M12803" s="3" t="str">
        <f>IFERROR(INDEX('SINIF GÜNLER'!$A:$C,MATCH('VERİ TABANI'!$D12803,'SINIF GÜNLER'!$B:$B,0),MATCH('VERİ TABANI'!$M$1,'SINIF GÜNLER'!$A$1:$C$1,0)),"")</f>
        <v/>
      </c>
      <c r="P12803" s="28" t="str">
        <f t="array" ref="P12803">IFERROR(SEARCH(ÖĞRETMEN,'VERİ TABANI'!G12803,1),"")</f>
        <v/>
      </c>
      <c r="Q12803" s="29" t="str">
        <f t="shared" si="330"/>
        <v/>
      </c>
    </row>
    <row r="12804" spans="13:17">
      <c r="M12804" s="3" t="str">
        <f>IFERROR(INDEX('SINIF GÜNLER'!$A:$C,MATCH('VERİ TABANI'!$D12804,'SINIF GÜNLER'!$B:$B,0),MATCH('VERİ TABANI'!$M$1,'SINIF GÜNLER'!$A$1:$C$1,0)),"")</f>
        <v/>
      </c>
      <c r="P12804" s="28" t="str">
        <f t="array" ref="P12804">IFERROR(SEARCH(ÖĞRETMEN,'VERİ TABANI'!G12804,1),"")</f>
        <v/>
      </c>
      <c r="Q12804" s="29" t="str">
        <f t="shared" si="330"/>
        <v/>
      </c>
    </row>
    <row r="12805" spans="13:17">
      <c r="M12805" s="3" t="str">
        <f>IFERROR(INDEX('SINIF GÜNLER'!$A:$C,MATCH('VERİ TABANI'!$D12805,'SINIF GÜNLER'!$B:$B,0),MATCH('VERİ TABANI'!$M$1,'SINIF GÜNLER'!$A$1:$C$1,0)),"")</f>
        <v/>
      </c>
      <c r="P12805" s="28" t="str">
        <f t="array" ref="P12805">IFERROR(SEARCH(ÖĞRETMEN,'VERİ TABANI'!G12805,1),"")</f>
        <v/>
      </c>
      <c r="Q12805" s="29" t="str">
        <f t="shared" si="330"/>
        <v/>
      </c>
    </row>
    <row r="12806" spans="13:17">
      <c r="M12806" s="3" t="str">
        <f>IFERROR(INDEX('SINIF GÜNLER'!$A:$C,MATCH('VERİ TABANI'!$D12806,'SINIF GÜNLER'!$B:$B,0),MATCH('VERİ TABANI'!$M$1,'SINIF GÜNLER'!$A$1:$C$1,0)),"")</f>
        <v/>
      </c>
      <c r="P12806" s="28" t="str">
        <f t="array" ref="P12806">IFERROR(SEARCH(ÖĞRETMEN,'VERİ TABANI'!G12806,1),"")</f>
        <v/>
      </c>
      <c r="Q12806" s="29" t="str">
        <f t="shared" si="330"/>
        <v/>
      </c>
    </row>
    <row r="12807" spans="13:17">
      <c r="M12807" s="3" t="str">
        <f>IFERROR(INDEX('SINIF GÜNLER'!$A:$C,MATCH('VERİ TABANI'!$D12807,'SINIF GÜNLER'!$B:$B,0),MATCH('VERİ TABANI'!$M$1,'SINIF GÜNLER'!$A$1:$C$1,0)),"")</f>
        <v/>
      </c>
      <c r="P12807" s="28" t="str">
        <f t="array" ref="P12807">IFERROR(SEARCH(ÖĞRETMEN,'VERİ TABANI'!G12807,1),"")</f>
        <v/>
      </c>
      <c r="Q12807" s="29" t="str">
        <f t="shared" si="330"/>
        <v/>
      </c>
    </row>
    <row r="12808" spans="13:17">
      <c r="M12808" s="3" t="str">
        <f>IFERROR(INDEX('SINIF GÜNLER'!$A:$C,MATCH('VERİ TABANI'!$D12808,'SINIF GÜNLER'!$B:$B,0),MATCH('VERİ TABANI'!$M$1,'SINIF GÜNLER'!$A$1:$C$1,0)),"")</f>
        <v/>
      </c>
      <c r="P12808" s="28" t="str">
        <f t="array" ref="P12808">IFERROR(SEARCH(ÖĞRETMEN,'VERİ TABANI'!G12808,1),"")</f>
        <v/>
      </c>
      <c r="Q12808" s="29" t="str">
        <f t="shared" ref="Q12808:Q12871" si="331">IF(P12808="","",ROW())</f>
        <v/>
      </c>
    </row>
    <row r="12809" spans="13:17">
      <c r="M12809" s="3" t="str">
        <f>IFERROR(INDEX('SINIF GÜNLER'!$A:$C,MATCH('VERİ TABANI'!$D12809,'SINIF GÜNLER'!$B:$B,0),MATCH('VERİ TABANI'!$M$1,'SINIF GÜNLER'!$A$1:$C$1,0)),"")</f>
        <v/>
      </c>
      <c r="P12809" s="28" t="str">
        <f t="array" ref="P12809">IFERROR(SEARCH(ÖĞRETMEN,'VERİ TABANI'!G12809,1),"")</f>
        <v/>
      </c>
      <c r="Q12809" s="29" t="str">
        <f t="shared" si="331"/>
        <v/>
      </c>
    </row>
    <row r="12810" spans="13:17">
      <c r="M12810" s="3" t="str">
        <f>IFERROR(INDEX('SINIF GÜNLER'!$A:$C,MATCH('VERİ TABANI'!$D12810,'SINIF GÜNLER'!$B:$B,0),MATCH('VERİ TABANI'!$M$1,'SINIF GÜNLER'!$A$1:$C$1,0)),"")</f>
        <v/>
      </c>
      <c r="P12810" s="28" t="str">
        <f t="array" ref="P12810">IFERROR(SEARCH(ÖĞRETMEN,'VERİ TABANI'!G12810,1),"")</f>
        <v/>
      </c>
      <c r="Q12810" s="29" t="str">
        <f t="shared" si="331"/>
        <v/>
      </c>
    </row>
    <row r="12811" spans="13:17">
      <c r="M12811" s="3" t="str">
        <f>IFERROR(INDEX('SINIF GÜNLER'!$A:$C,MATCH('VERİ TABANI'!$D12811,'SINIF GÜNLER'!$B:$B,0),MATCH('VERİ TABANI'!$M$1,'SINIF GÜNLER'!$A$1:$C$1,0)),"")</f>
        <v/>
      </c>
      <c r="P12811" s="28" t="str">
        <f t="array" ref="P12811">IFERROR(SEARCH(ÖĞRETMEN,'VERİ TABANI'!G12811,1),"")</f>
        <v/>
      </c>
      <c r="Q12811" s="29" t="str">
        <f t="shared" si="331"/>
        <v/>
      </c>
    </row>
    <row r="12812" spans="13:17">
      <c r="M12812" s="3" t="str">
        <f>IFERROR(INDEX('SINIF GÜNLER'!$A:$C,MATCH('VERİ TABANI'!$D12812,'SINIF GÜNLER'!$B:$B,0),MATCH('VERİ TABANI'!$M$1,'SINIF GÜNLER'!$A$1:$C$1,0)),"")</f>
        <v/>
      </c>
      <c r="P12812" s="28" t="str">
        <f t="array" ref="P12812">IFERROR(SEARCH(ÖĞRETMEN,'VERİ TABANI'!G12812,1),"")</f>
        <v/>
      </c>
      <c r="Q12812" s="29" t="str">
        <f t="shared" si="331"/>
        <v/>
      </c>
    </row>
    <row r="12813" spans="13:17">
      <c r="M12813" s="3" t="str">
        <f>IFERROR(INDEX('SINIF GÜNLER'!$A:$C,MATCH('VERİ TABANI'!$D12813,'SINIF GÜNLER'!$B:$B,0),MATCH('VERİ TABANI'!$M$1,'SINIF GÜNLER'!$A$1:$C$1,0)),"")</f>
        <v/>
      </c>
      <c r="P12813" s="28" t="str">
        <f t="array" ref="P12813">IFERROR(SEARCH(ÖĞRETMEN,'VERİ TABANI'!G12813,1),"")</f>
        <v/>
      </c>
      <c r="Q12813" s="29" t="str">
        <f t="shared" si="331"/>
        <v/>
      </c>
    </row>
    <row r="12814" spans="13:17">
      <c r="M12814" s="3" t="str">
        <f>IFERROR(INDEX('SINIF GÜNLER'!$A:$C,MATCH('VERİ TABANI'!$D12814,'SINIF GÜNLER'!$B:$B,0),MATCH('VERİ TABANI'!$M$1,'SINIF GÜNLER'!$A$1:$C$1,0)),"")</f>
        <v/>
      </c>
      <c r="P12814" s="28" t="str">
        <f t="array" ref="P12814">IFERROR(SEARCH(ÖĞRETMEN,'VERİ TABANI'!G12814,1),"")</f>
        <v/>
      </c>
      <c r="Q12814" s="29" t="str">
        <f t="shared" si="331"/>
        <v/>
      </c>
    </row>
    <row r="12815" spans="13:17">
      <c r="M12815" s="3" t="str">
        <f>IFERROR(INDEX('SINIF GÜNLER'!$A:$C,MATCH('VERİ TABANI'!$D12815,'SINIF GÜNLER'!$B:$B,0),MATCH('VERİ TABANI'!$M$1,'SINIF GÜNLER'!$A$1:$C$1,0)),"")</f>
        <v/>
      </c>
      <c r="P12815" s="28" t="str">
        <f t="array" ref="P12815">IFERROR(SEARCH(ÖĞRETMEN,'VERİ TABANI'!G12815,1),"")</f>
        <v/>
      </c>
      <c r="Q12815" s="29" t="str">
        <f t="shared" si="331"/>
        <v/>
      </c>
    </row>
    <row r="12816" spans="13:17">
      <c r="M12816" s="3" t="str">
        <f>IFERROR(INDEX('SINIF GÜNLER'!$A:$C,MATCH('VERİ TABANI'!$D12816,'SINIF GÜNLER'!$B:$B,0),MATCH('VERİ TABANI'!$M$1,'SINIF GÜNLER'!$A$1:$C$1,0)),"")</f>
        <v/>
      </c>
      <c r="P12816" s="28" t="str">
        <f t="array" ref="P12816">IFERROR(SEARCH(ÖĞRETMEN,'VERİ TABANI'!G12816,1),"")</f>
        <v/>
      </c>
      <c r="Q12816" s="29" t="str">
        <f t="shared" si="331"/>
        <v/>
      </c>
    </row>
    <row r="12817" spans="13:17">
      <c r="M12817" s="3" t="str">
        <f>IFERROR(INDEX('SINIF GÜNLER'!$A:$C,MATCH('VERİ TABANI'!$D12817,'SINIF GÜNLER'!$B:$B,0),MATCH('VERİ TABANI'!$M$1,'SINIF GÜNLER'!$A$1:$C$1,0)),"")</f>
        <v/>
      </c>
      <c r="P12817" s="28" t="str">
        <f t="array" ref="P12817">IFERROR(SEARCH(ÖĞRETMEN,'VERİ TABANI'!G12817,1),"")</f>
        <v/>
      </c>
      <c r="Q12817" s="29" t="str">
        <f t="shared" si="331"/>
        <v/>
      </c>
    </row>
    <row r="12818" spans="13:17">
      <c r="M12818" s="3" t="str">
        <f>IFERROR(INDEX('SINIF GÜNLER'!$A:$C,MATCH('VERİ TABANI'!$D12818,'SINIF GÜNLER'!$B:$B,0),MATCH('VERİ TABANI'!$M$1,'SINIF GÜNLER'!$A$1:$C$1,0)),"")</f>
        <v/>
      </c>
      <c r="P12818" s="28" t="str">
        <f t="array" ref="P12818">IFERROR(SEARCH(ÖĞRETMEN,'VERİ TABANI'!G12818,1),"")</f>
        <v/>
      </c>
      <c r="Q12818" s="29" t="str">
        <f t="shared" si="331"/>
        <v/>
      </c>
    </row>
    <row r="12819" spans="13:17">
      <c r="M12819" s="3" t="str">
        <f>IFERROR(INDEX('SINIF GÜNLER'!$A:$C,MATCH('VERİ TABANI'!$D12819,'SINIF GÜNLER'!$B:$B,0),MATCH('VERİ TABANI'!$M$1,'SINIF GÜNLER'!$A$1:$C$1,0)),"")</f>
        <v/>
      </c>
      <c r="P12819" s="28" t="str">
        <f t="array" ref="P12819">IFERROR(SEARCH(ÖĞRETMEN,'VERİ TABANI'!G12819,1),"")</f>
        <v/>
      </c>
      <c r="Q12819" s="29" t="str">
        <f t="shared" si="331"/>
        <v/>
      </c>
    </row>
    <row r="12820" spans="13:17">
      <c r="M12820" s="3" t="str">
        <f>IFERROR(INDEX('SINIF GÜNLER'!$A:$C,MATCH('VERİ TABANI'!$D12820,'SINIF GÜNLER'!$B:$B,0),MATCH('VERİ TABANI'!$M$1,'SINIF GÜNLER'!$A$1:$C$1,0)),"")</f>
        <v/>
      </c>
      <c r="P12820" s="28" t="str">
        <f t="array" ref="P12820">IFERROR(SEARCH(ÖĞRETMEN,'VERİ TABANI'!G12820,1),"")</f>
        <v/>
      </c>
      <c r="Q12820" s="29" t="str">
        <f t="shared" si="331"/>
        <v/>
      </c>
    </row>
    <row r="12821" spans="13:17">
      <c r="M12821" s="3" t="str">
        <f>IFERROR(INDEX('SINIF GÜNLER'!$A:$C,MATCH('VERİ TABANI'!$D12821,'SINIF GÜNLER'!$B:$B,0),MATCH('VERİ TABANI'!$M$1,'SINIF GÜNLER'!$A$1:$C$1,0)),"")</f>
        <v/>
      </c>
      <c r="P12821" s="28" t="str">
        <f t="array" ref="P12821">IFERROR(SEARCH(ÖĞRETMEN,'VERİ TABANI'!G12821,1),"")</f>
        <v/>
      </c>
      <c r="Q12821" s="29" t="str">
        <f t="shared" si="331"/>
        <v/>
      </c>
    </row>
    <row r="12822" spans="13:17">
      <c r="M12822" s="3" t="str">
        <f>IFERROR(INDEX('SINIF GÜNLER'!$A:$C,MATCH('VERİ TABANI'!$D12822,'SINIF GÜNLER'!$B:$B,0),MATCH('VERİ TABANI'!$M$1,'SINIF GÜNLER'!$A$1:$C$1,0)),"")</f>
        <v/>
      </c>
      <c r="P12822" s="28" t="str">
        <f t="array" ref="P12822">IFERROR(SEARCH(ÖĞRETMEN,'VERİ TABANI'!G12822,1),"")</f>
        <v/>
      </c>
      <c r="Q12822" s="29" t="str">
        <f t="shared" si="331"/>
        <v/>
      </c>
    </row>
    <row r="12823" spans="13:17">
      <c r="M12823" s="3" t="str">
        <f>IFERROR(INDEX('SINIF GÜNLER'!$A:$C,MATCH('VERİ TABANI'!$D12823,'SINIF GÜNLER'!$B:$B,0),MATCH('VERİ TABANI'!$M$1,'SINIF GÜNLER'!$A$1:$C$1,0)),"")</f>
        <v/>
      </c>
      <c r="P12823" s="28" t="str">
        <f t="array" ref="P12823">IFERROR(SEARCH(ÖĞRETMEN,'VERİ TABANI'!G12823,1),"")</f>
        <v/>
      </c>
      <c r="Q12823" s="29" t="str">
        <f t="shared" si="331"/>
        <v/>
      </c>
    </row>
    <row r="12824" spans="13:17">
      <c r="M12824" s="3" t="str">
        <f>IFERROR(INDEX('SINIF GÜNLER'!$A:$C,MATCH('VERİ TABANI'!$D12824,'SINIF GÜNLER'!$B:$B,0),MATCH('VERİ TABANI'!$M$1,'SINIF GÜNLER'!$A$1:$C$1,0)),"")</f>
        <v/>
      </c>
      <c r="P12824" s="28" t="str">
        <f t="array" ref="P12824">IFERROR(SEARCH(ÖĞRETMEN,'VERİ TABANI'!G12824,1),"")</f>
        <v/>
      </c>
      <c r="Q12824" s="29" t="str">
        <f t="shared" si="331"/>
        <v/>
      </c>
    </row>
    <row r="12825" spans="13:17">
      <c r="M12825" s="3" t="str">
        <f>IFERROR(INDEX('SINIF GÜNLER'!$A:$C,MATCH('VERİ TABANI'!$D12825,'SINIF GÜNLER'!$B:$B,0),MATCH('VERİ TABANI'!$M$1,'SINIF GÜNLER'!$A$1:$C$1,0)),"")</f>
        <v/>
      </c>
      <c r="P12825" s="28" t="str">
        <f t="array" ref="P12825">IFERROR(SEARCH(ÖĞRETMEN,'VERİ TABANI'!G12825,1),"")</f>
        <v/>
      </c>
      <c r="Q12825" s="29" t="str">
        <f t="shared" si="331"/>
        <v/>
      </c>
    </row>
    <row r="12826" spans="13:17">
      <c r="M12826" s="3" t="str">
        <f>IFERROR(INDEX('SINIF GÜNLER'!$A:$C,MATCH('VERİ TABANI'!$D12826,'SINIF GÜNLER'!$B:$B,0),MATCH('VERİ TABANI'!$M$1,'SINIF GÜNLER'!$A$1:$C$1,0)),"")</f>
        <v/>
      </c>
      <c r="P12826" s="28" t="str">
        <f t="array" ref="P12826">IFERROR(SEARCH(ÖĞRETMEN,'VERİ TABANI'!G12826,1),"")</f>
        <v/>
      </c>
      <c r="Q12826" s="29" t="str">
        <f t="shared" si="331"/>
        <v/>
      </c>
    </row>
    <row r="12827" spans="13:17">
      <c r="M12827" s="3" t="str">
        <f>IFERROR(INDEX('SINIF GÜNLER'!$A:$C,MATCH('VERİ TABANI'!$D12827,'SINIF GÜNLER'!$B:$B,0),MATCH('VERİ TABANI'!$M$1,'SINIF GÜNLER'!$A$1:$C$1,0)),"")</f>
        <v/>
      </c>
      <c r="P12827" s="28" t="str">
        <f t="array" ref="P12827">IFERROR(SEARCH(ÖĞRETMEN,'VERİ TABANI'!G12827,1),"")</f>
        <v/>
      </c>
      <c r="Q12827" s="29" t="str">
        <f t="shared" si="331"/>
        <v/>
      </c>
    </row>
    <row r="12828" spans="13:17">
      <c r="M12828" s="3" t="str">
        <f>IFERROR(INDEX('SINIF GÜNLER'!$A:$C,MATCH('VERİ TABANI'!$D12828,'SINIF GÜNLER'!$B:$B,0),MATCH('VERİ TABANI'!$M$1,'SINIF GÜNLER'!$A$1:$C$1,0)),"")</f>
        <v/>
      </c>
      <c r="P12828" s="28" t="str">
        <f t="array" ref="P12828">IFERROR(SEARCH(ÖĞRETMEN,'VERİ TABANI'!G12828,1),"")</f>
        <v/>
      </c>
      <c r="Q12828" s="29" t="str">
        <f t="shared" si="331"/>
        <v/>
      </c>
    </row>
    <row r="12829" spans="13:17">
      <c r="M12829" s="3" t="str">
        <f>IFERROR(INDEX('SINIF GÜNLER'!$A:$C,MATCH('VERİ TABANI'!$D12829,'SINIF GÜNLER'!$B:$B,0),MATCH('VERİ TABANI'!$M$1,'SINIF GÜNLER'!$A$1:$C$1,0)),"")</f>
        <v/>
      </c>
      <c r="P12829" s="28" t="str">
        <f t="array" ref="P12829">IFERROR(SEARCH(ÖĞRETMEN,'VERİ TABANI'!G12829,1),"")</f>
        <v/>
      </c>
      <c r="Q12829" s="29" t="str">
        <f t="shared" si="331"/>
        <v/>
      </c>
    </row>
    <row r="12830" spans="13:17">
      <c r="M12830" s="3" t="str">
        <f>IFERROR(INDEX('SINIF GÜNLER'!$A:$C,MATCH('VERİ TABANI'!$D12830,'SINIF GÜNLER'!$B:$B,0),MATCH('VERİ TABANI'!$M$1,'SINIF GÜNLER'!$A$1:$C$1,0)),"")</f>
        <v/>
      </c>
      <c r="P12830" s="28" t="str">
        <f t="array" ref="P12830">IFERROR(SEARCH(ÖĞRETMEN,'VERİ TABANI'!G12830,1),"")</f>
        <v/>
      </c>
      <c r="Q12830" s="29" t="str">
        <f t="shared" si="331"/>
        <v/>
      </c>
    </row>
    <row r="12831" spans="13:17">
      <c r="M12831" s="3" t="str">
        <f>IFERROR(INDEX('SINIF GÜNLER'!$A:$C,MATCH('VERİ TABANI'!$D12831,'SINIF GÜNLER'!$B:$B,0),MATCH('VERİ TABANI'!$M$1,'SINIF GÜNLER'!$A$1:$C$1,0)),"")</f>
        <v/>
      </c>
      <c r="P12831" s="28" t="str">
        <f t="array" ref="P12831">IFERROR(SEARCH(ÖĞRETMEN,'VERİ TABANI'!G12831,1),"")</f>
        <v/>
      </c>
      <c r="Q12831" s="29" t="str">
        <f t="shared" si="331"/>
        <v/>
      </c>
    </row>
    <row r="12832" spans="13:17">
      <c r="M12832" s="3" t="str">
        <f>IFERROR(INDEX('SINIF GÜNLER'!$A:$C,MATCH('VERİ TABANI'!$D12832,'SINIF GÜNLER'!$B:$B,0),MATCH('VERİ TABANI'!$M$1,'SINIF GÜNLER'!$A$1:$C$1,0)),"")</f>
        <v/>
      </c>
      <c r="P12832" s="28" t="str">
        <f t="array" ref="P12832">IFERROR(SEARCH(ÖĞRETMEN,'VERİ TABANI'!G12832,1),"")</f>
        <v/>
      </c>
      <c r="Q12832" s="29" t="str">
        <f t="shared" si="331"/>
        <v/>
      </c>
    </row>
    <row r="12833" spans="13:17">
      <c r="M12833" s="3" t="str">
        <f>IFERROR(INDEX('SINIF GÜNLER'!$A:$C,MATCH('VERİ TABANI'!$D12833,'SINIF GÜNLER'!$B:$B,0),MATCH('VERİ TABANI'!$M$1,'SINIF GÜNLER'!$A$1:$C$1,0)),"")</f>
        <v/>
      </c>
      <c r="P12833" s="28" t="str">
        <f t="array" ref="P12833">IFERROR(SEARCH(ÖĞRETMEN,'VERİ TABANI'!G12833,1),"")</f>
        <v/>
      </c>
      <c r="Q12833" s="29" t="str">
        <f t="shared" si="331"/>
        <v/>
      </c>
    </row>
    <row r="12834" spans="13:17">
      <c r="M12834" s="3" t="str">
        <f>IFERROR(INDEX('SINIF GÜNLER'!$A:$C,MATCH('VERİ TABANI'!$D12834,'SINIF GÜNLER'!$B:$B,0),MATCH('VERİ TABANI'!$M$1,'SINIF GÜNLER'!$A$1:$C$1,0)),"")</f>
        <v/>
      </c>
      <c r="P12834" s="28" t="str">
        <f t="array" ref="P12834">IFERROR(SEARCH(ÖĞRETMEN,'VERİ TABANI'!G12834,1),"")</f>
        <v/>
      </c>
      <c r="Q12834" s="29" t="str">
        <f t="shared" si="331"/>
        <v/>
      </c>
    </row>
    <row r="12835" spans="13:17">
      <c r="M12835" s="3" t="str">
        <f>IFERROR(INDEX('SINIF GÜNLER'!$A:$C,MATCH('VERİ TABANI'!$D12835,'SINIF GÜNLER'!$B:$B,0),MATCH('VERİ TABANI'!$M$1,'SINIF GÜNLER'!$A$1:$C$1,0)),"")</f>
        <v/>
      </c>
      <c r="P12835" s="28" t="str">
        <f t="array" ref="P12835">IFERROR(SEARCH(ÖĞRETMEN,'VERİ TABANI'!G12835,1),"")</f>
        <v/>
      </c>
      <c r="Q12835" s="29" t="str">
        <f t="shared" si="331"/>
        <v/>
      </c>
    </row>
    <row r="12836" spans="13:17">
      <c r="M12836" s="3" t="str">
        <f>IFERROR(INDEX('SINIF GÜNLER'!$A:$C,MATCH('VERİ TABANI'!$D12836,'SINIF GÜNLER'!$B:$B,0),MATCH('VERİ TABANI'!$M$1,'SINIF GÜNLER'!$A$1:$C$1,0)),"")</f>
        <v/>
      </c>
      <c r="P12836" s="28" t="str">
        <f t="array" ref="P12836">IFERROR(SEARCH(ÖĞRETMEN,'VERİ TABANI'!G12836,1),"")</f>
        <v/>
      </c>
      <c r="Q12836" s="29" t="str">
        <f t="shared" si="331"/>
        <v/>
      </c>
    </row>
    <row r="12837" spans="13:17">
      <c r="M12837" s="3" t="str">
        <f>IFERROR(INDEX('SINIF GÜNLER'!$A:$C,MATCH('VERİ TABANI'!$D12837,'SINIF GÜNLER'!$B:$B,0),MATCH('VERİ TABANI'!$M$1,'SINIF GÜNLER'!$A$1:$C$1,0)),"")</f>
        <v/>
      </c>
      <c r="P12837" s="28" t="str">
        <f t="array" ref="P12837">IFERROR(SEARCH(ÖĞRETMEN,'VERİ TABANI'!G12837,1),"")</f>
        <v/>
      </c>
      <c r="Q12837" s="29" t="str">
        <f t="shared" si="331"/>
        <v/>
      </c>
    </row>
    <row r="12838" spans="13:17">
      <c r="M12838" s="3" t="str">
        <f>IFERROR(INDEX('SINIF GÜNLER'!$A:$C,MATCH('VERİ TABANI'!$D12838,'SINIF GÜNLER'!$B:$B,0),MATCH('VERİ TABANI'!$M$1,'SINIF GÜNLER'!$A$1:$C$1,0)),"")</f>
        <v/>
      </c>
      <c r="P12838" s="28" t="str">
        <f t="array" ref="P12838">IFERROR(SEARCH(ÖĞRETMEN,'VERİ TABANI'!G12838,1),"")</f>
        <v/>
      </c>
      <c r="Q12838" s="29" t="str">
        <f t="shared" si="331"/>
        <v/>
      </c>
    </row>
    <row r="12839" spans="13:17">
      <c r="M12839" s="3" t="str">
        <f>IFERROR(INDEX('SINIF GÜNLER'!$A:$C,MATCH('VERİ TABANI'!$D12839,'SINIF GÜNLER'!$B:$B,0),MATCH('VERİ TABANI'!$M$1,'SINIF GÜNLER'!$A$1:$C$1,0)),"")</f>
        <v/>
      </c>
      <c r="P12839" s="28" t="str">
        <f t="array" ref="P12839">IFERROR(SEARCH(ÖĞRETMEN,'VERİ TABANI'!G12839,1),"")</f>
        <v/>
      </c>
      <c r="Q12839" s="29" t="str">
        <f t="shared" si="331"/>
        <v/>
      </c>
    </row>
    <row r="12840" spans="13:17">
      <c r="M12840" s="3" t="str">
        <f>IFERROR(INDEX('SINIF GÜNLER'!$A:$C,MATCH('VERİ TABANI'!$D12840,'SINIF GÜNLER'!$B:$B,0),MATCH('VERİ TABANI'!$M$1,'SINIF GÜNLER'!$A$1:$C$1,0)),"")</f>
        <v/>
      </c>
      <c r="P12840" s="28" t="str">
        <f t="array" ref="P12840">IFERROR(SEARCH(ÖĞRETMEN,'VERİ TABANI'!G12840,1),"")</f>
        <v/>
      </c>
      <c r="Q12840" s="29" t="str">
        <f t="shared" si="331"/>
        <v/>
      </c>
    </row>
    <row r="12841" spans="13:17">
      <c r="M12841" s="3" t="str">
        <f>IFERROR(INDEX('SINIF GÜNLER'!$A:$C,MATCH('VERİ TABANI'!$D12841,'SINIF GÜNLER'!$B:$B,0),MATCH('VERİ TABANI'!$M$1,'SINIF GÜNLER'!$A$1:$C$1,0)),"")</f>
        <v/>
      </c>
      <c r="P12841" s="28" t="str">
        <f t="array" ref="P12841">IFERROR(SEARCH(ÖĞRETMEN,'VERİ TABANI'!G12841,1),"")</f>
        <v/>
      </c>
      <c r="Q12841" s="29" t="str">
        <f t="shared" si="331"/>
        <v/>
      </c>
    </row>
    <row r="12842" spans="13:17">
      <c r="M12842" s="3" t="str">
        <f>IFERROR(INDEX('SINIF GÜNLER'!$A:$C,MATCH('VERİ TABANI'!$D12842,'SINIF GÜNLER'!$B:$B,0),MATCH('VERİ TABANI'!$M$1,'SINIF GÜNLER'!$A$1:$C$1,0)),"")</f>
        <v/>
      </c>
      <c r="P12842" s="28" t="str">
        <f t="array" ref="P12842">IFERROR(SEARCH(ÖĞRETMEN,'VERİ TABANI'!G12842,1),"")</f>
        <v/>
      </c>
      <c r="Q12842" s="29" t="str">
        <f t="shared" si="331"/>
        <v/>
      </c>
    </row>
    <row r="12843" spans="13:17">
      <c r="M12843" s="3" t="str">
        <f>IFERROR(INDEX('SINIF GÜNLER'!$A:$C,MATCH('VERİ TABANI'!$D12843,'SINIF GÜNLER'!$B:$B,0),MATCH('VERİ TABANI'!$M$1,'SINIF GÜNLER'!$A$1:$C$1,0)),"")</f>
        <v/>
      </c>
      <c r="P12843" s="28" t="str">
        <f t="array" ref="P12843">IFERROR(SEARCH(ÖĞRETMEN,'VERİ TABANI'!G12843,1),"")</f>
        <v/>
      </c>
      <c r="Q12843" s="29" t="str">
        <f t="shared" si="331"/>
        <v/>
      </c>
    </row>
    <row r="12844" spans="13:17">
      <c r="M12844" s="3" t="str">
        <f>IFERROR(INDEX('SINIF GÜNLER'!$A:$C,MATCH('VERİ TABANI'!$D12844,'SINIF GÜNLER'!$B:$B,0),MATCH('VERİ TABANI'!$M$1,'SINIF GÜNLER'!$A$1:$C$1,0)),"")</f>
        <v/>
      </c>
      <c r="P12844" s="28" t="str">
        <f t="array" ref="P12844">IFERROR(SEARCH(ÖĞRETMEN,'VERİ TABANI'!G12844,1),"")</f>
        <v/>
      </c>
      <c r="Q12844" s="29" t="str">
        <f t="shared" si="331"/>
        <v/>
      </c>
    </row>
    <row r="12845" spans="13:17">
      <c r="M12845" s="3" t="str">
        <f>IFERROR(INDEX('SINIF GÜNLER'!$A:$C,MATCH('VERİ TABANI'!$D12845,'SINIF GÜNLER'!$B:$B,0),MATCH('VERİ TABANI'!$M$1,'SINIF GÜNLER'!$A$1:$C$1,0)),"")</f>
        <v/>
      </c>
      <c r="P12845" s="28" t="str">
        <f t="array" ref="P12845">IFERROR(SEARCH(ÖĞRETMEN,'VERİ TABANI'!G12845,1),"")</f>
        <v/>
      </c>
      <c r="Q12845" s="29" t="str">
        <f t="shared" si="331"/>
        <v/>
      </c>
    </row>
    <row r="12846" spans="13:17">
      <c r="M12846" s="3" t="str">
        <f>IFERROR(INDEX('SINIF GÜNLER'!$A:$C,MATCH('VERİ TABANI'!$D12846,'SINIF GÜNLER'!$B:$B,0),MATCH('VERİ TABANI'!$M$1,'SINIF GÜNLER'!$A$1:$C$1,0)),"")</f>
        <v/>
      </c>
      <c r="P12846" s="28" t="str">
        <f t="array" ref="P12846">IFERROR(SEARCH(ÖĞRETMEN,'VERİ TABANI'!G12846,1),"")</f>
        <v/>
      </c>
      <c r="Q12846" s="29" t="str">
        <f t="shared" si="331"/>
        <v/>
      </c>
    </row>
    <row r="12847" spans="13:17">
      <c r="M12847" s="3" t="str">
        <f>IFERROR(INDEX('SINIF GÜNLER'!$A:$C,MATCH('VERİ TABANI'!$D12847,'SINIF GÜNLER'!$B:$B,0),MATCH('VERİ TABANI'!$M$1,'SINIF GÜNLER'!$A$1:$C$1,0)),"")</f>
        <v/>
      </c>
      <c r="P12847" s="28" t="str">
        <f t="array" ref="P12847">IFERROR(SEARCH(ÖĞRETMEN,'VERİ TABANI'!G12847,1),"")</f>
        <v/>
      </c>
      <c r="Q12847" s="29" t="str">
        <f t="shared" si="331"/>
        <v/>
      </c>
    </row>
    <row r="12848" spans="13:17">
      <c r="M12848" s="3" t="str">
        <f>IFERROR(INDEX('SINIF GÜNLER'!$A:$C,MATCH('VERİ TABANI'!$D12848,'SINIF GÜNLER'!$B:$B,0),MATCH('VERİ TABANI'!$M$1,'SINIF GÜNLER'!$A$1:$C$1,0)),"")</f>
        <v/>
      </c>
      <c r="P12848" s="28" t="str">
        <f t="array" ref="P12848">IFERROR(SEARCH(ÖĞRETMEN,'VERİ TABANI'!G12848,1),"")</f>
        <v/>
      </c>
      <c r="Q12848" s="29" t="str">
        <f t="shared" si="331"/>
        <v/>
      </c>
    </row>
    <row r="12849" spans="13:17">
      <c r="M12849" s="3" t="str">
        <f>IFERROR(INDEX('SINIF GÜNLER'!$A:$C,MATCH('VERİ TABANI'!$D12849,'SINIF GÜNLER'!$B:$B,0),MATCH('VERİ TABANI'!$M$1,'SINIF GÜNLER'!$A$1:$C$1,0)),"")</f>
        <v/>
      </c>
      <c r="P12849" s="28" t="str">
        <f t="array" ref="P12849">IFERROR(SEARCH(ÖĞRETMEN,'VERİ TABANI'!G12849,1),"")</f>
        <v/>
      </c>
      <c r="Q12849" s="29" t="str">
        <f t="shared" si="331"/>
        <v/>
      </c>
    </row>
    <row r="12850" spans="13:17">
      <c r="M12850" s="3" t="str">
        <f>IFERROR(INDEX('SINIF GÜNLER'!$A:$C,MATCH('VERİ TABANI'!$D12850,'SINIF GÜNLER'!$B:$B,0),MATCH('VERİ TABANI'!$M$1,'SINIF GÜNLER'!$A$1:$C$1,0)),"")</f>
        <v/>
      </c>
      <c r="P12850" s="28" t="str">
        <f t="array" ref="P12850">IFERROR(SEARCH(ÖĞRETMEN,'VERİ TABANI'!G12850,1),"")</f>
        <v/>
      </c>
      <c r="Q12850" s="29" t="str">
        <f t="shared" si="331"/>
        <v/>
      </c>
    </row>
    <row r="12851" spans="13:17">
      <c r="M12851" s="3" t="str">
        <f>IFERROR(INDEX('SINIF GÜNLER'!$A:$C,MATCH('VERİ TABANI'!$D12851,'SINIF GÜNLER'!$B:$B,0),MATCH('VERİ TABANI'!$M$1,'SINIF GÜNLER'!$A$1:$C$1,0)),"")</f>
        <v/>
      </c>
      <c r="P12851" s="28" t="str">
        <f t="array" ref="P12851">IFERROR(SEARCH(ÖĞRETMEN,'VERİ TABANI'!G12851,1),"")</f>
        <v/>
      </c>
      <c r="Q12851" s="29" t="str">
        <f t="shared" si="331"/>
        <v/>
      </c>
    </row>
    <row r="12852" spans="13:17">
      <c r="M12852" s="3" t="str">
        <f>IFERROR(INDEX('SINIF GÜNLER'!$A:$C,MATCH('VERİ TABANI'!$D12852,'SINIF GÜNLER'!$B:$B,0),MATCH('VERİ TABANI'!$M$1,'SINIF GÜNLER'!$A$1:$C$1,0)),"")</f>
        <v/>
      </c>
      <c r="P12852" s="28" t="str">
        <f t="array" ref="P12852">IFERROR(SEARCH(ÖĞRETMEN,'VERİ TABANI'!G12852,1),"")</f>
        <v/>
      </c>
      <c r="Q12852" s="29" t="str">
        <f t="shared" si="331"/>
        <v/>
      </c>
    </row>
    <row r="12853" spans="13:17">
      <c r="M12853" s="3" t="str">
        <f>IFERROR(INDEX('SINIF GÜNLER'!$A:$C,MATCH('VERİ TABANI'!$D12853,'SINIF GÜNLER'!$B:$B,0),MATCH('VERİ TABANI'!$M$1,'SINIF GÜNLER'!$A$1:$C$1,0)),"")</f>
        <v/>
      </c>
      <c r="P12853" s="28" t="str">
        <f t="array" ref="P12853">IFERROR(SEARCH(ÖĞRETMEN,'VERİ TABANI'!G12853,1),"")</f>
        <v/>
      </c>
      <c r="Q12853" s="29" t="str">
        <f t="shared" si="331"/>
        <v/>
      </c>
    </row>
    <row r="12854" spans="13:17">
      <c r="M12854" s="3" t="str">
        <f>IFERROR(INDEX('SINIF GÜNLER'!$A:$C,MATCH('VERİ TABANI'!$D12854,'SINIF GÜNLER'!$B:$B,0),MATCH('VERİ TABANI'!$M$1,'SINIF GÜNLER'!$A$1:$C$1,0)),"")</f>
        <v/>
      </c>
      <c r="P12854" s="28" t="str">
        <f t="array" ref="P12854">IFERROR(SEARCH(ÖĞRETMEN,'VERİ TABANI'!G12854,1),"")</f>
        <v/>
      </c>
      <c r="Q12854" s="29" t="str">
        <f t="shared" si="331"/>
        <v/>
      </c>
    </row>
    <row r="12855" spans="13:17">
      <c r="M12855" s="3" t="str">
        <f>IFERROR(INDEX('SINIF GÜNLER'!$A:$C,MATCH('VERİ TABANI'!$D12855,'SINIF GÜNLER'!$B:$B,0),MATCH('VERİ TABANI'!$M$1,'SINIF GÜNLER'!$A$1:$C$1,0)),"")</f>
        <v/>
      </c>
      <c r="P12855" s="28" t="str">
        <f t="array" ref="P12855">IFERROR(SEARCH(ÖĞRETMEN,'VERİ TABANI'!G12855,1),"")</f>
        <v/>
      </c>
      <c r="Q12855" s="29" t="str">
        <f t="shared" si="331"/>
        <v/>
      </c>
    </row>
    <row r="12856" spans="13:17">
      <c r="M12856" s="3" t="str">
        <f>IFERROR(INDEX('SINIF GÜNLER'!$A:$C,MATCH('VERİ TABANI'!$D12856,'SINIF GÜNLER'!$B:$B,0),MATCH('VERİ TABANI'!$M$1,'SINIF GÜNLER'!$A$1:$C$1,0)),"")</f>
        <v/>
      </c>
      <c r="P12856" s="28" t="str">
        <f t="array" ref="P12856">IFERROR(SEARCH(ÖĞRETMEN,'VERİ TABANI'!G12856,1),"")</f>
        <v/>
      </c>
      <c r="Q12856" s="29" t="str">
        <f t="shared" si="331"/>
        <v/>
      </c>
    </row>
    <row r="12857" spans="13:17">
      <c r="M12857" s="3" t="str">
        <f>IFERROR(INDEX('SINIF GÜNLER'!$A:$C,MATCH('VERİ TABANI'!$D12857,'SINIF GÜNLER'!$B:$B,0),MATCH('VERİ TABANI'!$M$1,'SINIF GÜNLER'!$A$1:$C$1,0)),"")</f>
        <v/>
      </c>
      <c r="P12857" s="28" t="str">
        <f t="array" ref="P12857">IFERROR(SEARCH(ÖĞRETMEN,'VERİ TABANI'!G12857,1),"")</f>
        <v/>
      </c>
      <c r="Q12857" s="29" t="str">
        <f t="shared" si="331"/>
        <v/>
      </c>
    </row>
    <row r="12858" spans="13:17">
      <c r="M12858" s="3" t="str">
        <f>IFERROR(INDEX('SINIF GÜNLER'!$A:$C,MATCH('VERİ TABANI'!$D12858,'SINIF GÜNLER'!$B:$B,0),MATCH('VERİ TABANI'!$M$1,'SINIF GÜNLER'!$A$1:$C$1,0)),"")</f>
        <v/>
      </c>
      <c r="P12858" s="28" t="str">
        <f t="array" ref="P12858">IFERROR(SEARCH(ÖĞRETMEN,'VERİ TABANI'!G12858,1),"")</f>
        <v/>
      </c>
      <c r="Q12858" s="29" t="str">
        <f t="shared" si="331"/>
        <v/>
      </c>
    </row>
    <row r="12859" spans="13:17">
      <c r="M12859" s="3" t="str">
        <f>IFERROR(INDEX('SINIF GÜNLER'!$A:$C,MATCH('VERİ TABANI'!$D12859,'SINIF GÜNLER'!$B:$B,0),MATCH('VERİ TABANI'!$M$1,'SINIF GÜNLER'!$A$1:$C$1,0)),"")</f>
        <v/>
      </c>
      <c r="P12859" s="28" t="str">
        <f t="array" ref="P12859">IFERROR(SEARCH(ÖĞRETMEN,'VERİ TABANI'!G12859,1),"")</f>
        <v/>
      </c>
      <c r="Q12859" s="29" t="str">
        <f t="shared" si="331"/>
        <v/>
      </c>
    </row>
    <row r="12860" spans="13:17">
      <c r="M12860" s="3" t="str">
        <f>IFERROR(INDEX('SINIF GÜNLER'!$A:$C,MATCH('VERİ TABANI'!$D12860,'SINIF GÜNLER'!$B:$B,0),MATCH('VERİ TABANI'!$M$1,'SINIF GÜNLER'!$A$1:$C$1,0)),"")</f>
        <v/>
      </c>
      <c r="P12860" s="28" t="str">
        <f t="array" ref="P12860">IFERROR(SEARCH(ÖĞRETMEN,'VERİ TABANI'!G12860,1),"")</f>
        <v/>
      </c>
      <c r="Q12860" s="29" t="str">
        <f t="shared" si="331"/>
        <v/>
      </c>
    </row>
    <row r="12861" spans="13:17">
      <c r="M12861" s="3" t="str">
        <f>IFERROR(INDEX('SINIF GÜNLER'!$A:$C,MATCH('VERİ TABANI'!$D12861,'SINIF GÜNLER'!$B:$B,0),MATCH('VERİ TABANI'!$M$1,'SINIF GÜNLER'!$A$1:$C$1,0)),"")</f>
        <v/>
      </c>
      <c r="P12861" s="28" t="str">
        <f t="array" ref="P12861">IFERROR(SEARCH(ÖĞRETMEN,'VERİ TABANI'!G12861,1),"")</f>
        <v/>
      </c>
      <c r="Q12861" s="29" t="str">
        <f t="shared" si="331"/>
        <v/>
      </c>
    </row>
    <row r="12862" spans="13:17">
      <c r="M12862" s="3" t="str">
        <f>IFERROR(INDEX('SINIF GÜNLER'!$A:$C,MATCH('VERİ TABANI'!$D12862,'SINIF GÜNLER'!$B:$B,0),MATCH('VERİ TABANI'!$M$1,'SINIF GÜNLER'!$A$1:$C$1,0)),"")</f>
        <v/>
      </c>
      <c r="P12862" s="28" t="str">
        <f t="array" ref="P12862">IFERROR(SEARCH(ÖĞRETMEN,'VERİ TABANI'!G12862,1),"")</f>
        <v/>
      </c>
      <c r="Q12862" s="29" t="str">
        <f t="shared" si="331"/>
        <v/>
      </c>
    </row>
    <row r="12863" spans="13:17">
      <c r="M12863" s="3" t="str">
        <f>IFERROR(INDEX('SINIF GÜNLER'!$A:$C,MATCH('VERİ TABANI'!$D12863,'SINIF GÜNLER'!$B:$B,0),MATCH('VERİ TABANI'!$M$1,'SINIF GÜNLER'!$A$1:$C$1,0)),"")</f>
        <v/>
      </c>
      <c r="P12863" s="28" t="str">
        <f t="array" ref="P12863">IFERROR(SEARCH(ÖĞRETMEN,'VERİ TABANI'!G12863,1),"")</f>
        <v/>
      </c>
      <c r="Q12863" s="29" t="str">
        <f t="shared" si="331"/>
        <v/>
      </c>
    </row>
    <row r="12864" spans="13:17">
      <c r="M12864" s="3" t="str">
        <f>IFERROR(INDEX('SINIF GÜNLER'!$A:$C,MATCH('VERİ TABANI'!$D12864,'SINIF GÜNLER'!$B:$B,0),MATCH('VERİ TABANI'!$M$1,'SINIF GÜNLER'!$A$1:$C$1,0)),"")</f>
        <v/>
      </c>
      <c r="P12864" s="28" t="str">
        <f t="array" ref="P12864">IFERROR(SEARCH(ÖĞRETMEN,'VERİ TABANI'!G12864,1),"")</f>
        <v/>
      </c>
      <c r="Q12864" s="29" t="str">
        <f t="shared" si="331"/>
        <v/>
      </c>
    </row>
    <row r="12865" spans="13:17">
      <c r="M12865" s="3" t="str">
        <f>IFERROR(INDEX('SINIF GÜNLER'!$A:$C,MATCH('VERİ TABANI'!$D12865,'SINIF GÜNLER'!$B:$B,0),MATCH('VERİ TABANI'!$M$1,'SINIF GÜNLER'!$A$1:$C$1,0)),"")</f>
        <v/>
      </c>
      <c r="P12865" s="28" t="str">
        <f t="array" ref="P12865">IFERROR(SEARCH(ÖĞRETMEN,'VERİ TABANI'!G12865,1),"")</f>
        <v/>
      </c>
      <c r="Q12865" s="29" t="str">
        <f t="shared" si="331"/>
        <v/>
      </c>
    </row>
    <row r="12866" spans="13:17">
      <c r="M12866" s="3" t="str">
        <f>IFERROR(INDEX('SINIF GÜNLER'!$A:$C,MATCH('VERİ TABANI'!$D12866,'SINIF GÜNLER'!$B:$B,0),MATCH('VERİ TABANI'!$M$1,'SINIF GÜNLER'!$A$1:$C$1,0)),"")</f>
        <v/>
      </c>
      <c r="P12866" s="28" t="str">
        <f t="array" ref="P12866">IFERROR(SEARCH(ÖĞRETMEN,'VERİ TABANI'!G12866,1),"")</f>
        <v/>
      </c>
      <c r="Q12866" s="29" t="str">
        <f t="shared" si="331"/>
        <v/>
      </c>
    </row>
    <row r="12867" spans="13:17">
      <c r="M12867" s="3" t="str">
        <f>IFERROR(INDEX('SINIF GÜNLER'!$A:$C,MATCH('VERİ TABANI'!$D12867,'SINIF GÜNLER'!$B:$B,0),MATCH('VERİ TABANI'!$M$1,'SINIF GÜNLER'!$A$1:$C$1,0)),"")</f>
        <v/>
      </c>
      <c r="P12867" s="28" t="str">
        <f t="array" ref="P12867">IFERROR(SEARCH(ÖĞRETMEN,'VERİ TABANI'!G12867,1),"")</f>
        <v/>
      </c>
      <c r="Q12867" s="29" t="str">
        <f t="shared" si="331"/>
        <v/>
      </c>
    </row>
    <row r="12868" spans="13:17">
      <c r="M12868" s="3" t="str">
        <f>IFERROR(INDEX('SINIF GÜNLER'!$A:$C,MATCH('VERİ TABANI'!$D12868,'SINIF GÜNLER'!$B:$B,0),MATCH('VERİ TABANI'!$M$1,'SINIF GÜNLER'!$A$1:$C$1,0)),"")</f>
        <v/>
      </c>
      <c r="P12868" s="28" t="str">
        <f t="array" ref="P12868">IFERROR(SEARCH(ÖĞRETMEN,'VERİ TABANI'!G12868,1),"")</f>
        <v/>
      </c>
      <c r="Q12868" s="29" t="str">
        <f t="shared" si="331"/>
        <v/>
      </c>
    </row>
    <row r="12869" spans="13:17">
      <c r="M12869" s="3" t="str">
        <f>IFERROR(INDEX('SINIF GÜNLER'!$A:$C,MATCH('VERİ TABANI'!$D12869,'SINIF GÜNLER'!$B:$B,0),MATCH('VERİ TABANI'!$M$1,'SINIF GÜNLER'!$A$1:$C$1,0)),"")</f>
        <v/>
      </c>
      <c r="P12869" s="28" t="str">
        <f t="array" ref="P12869">IFERROR(SEARCH(ÖĞRETMEN,'VERİ TABANI'!G12869,1),"")</f>
        <v/>
      </c>
      <c r="Q12869" s="29" t="str">
        <f t="shared" si="331"/>
        <v/>
      </c>
    </row>
    <row r="12870" spans="13:17">
      <c r="M12870" s="3" t="str">
        <f>IFERROR(INDEX('SINIF GÜNLER'!$A:$C,MATCH('VERİ TABANI'!$D12870,'SINIF GÜNLER'!$B:$B,0),MATCH('VERİ TABANI'!$M$1,'SINIF GÜNLER'!$A$1:$C$1,0)),"")</f>
        <v/>
      </c>
      <c r="P12870" s="28" t="str">
        <f t="array" ref="P12870">IFERROR(SEARCH(ÖĞRETMEN,'VERİ TABANI'!G12870,1),"")</f>
        <v/>
      </c>
      <c r="Q12870" s="29" t="str">
        <f t="shared" si="331"/>
        <v/>
      </c>
    </row>
    <row r="12871" spans="13:17">
      <c r="M12871" s="3" t="str">
        <f>IFERROR(INDEX('SINIF GÜNLER'!$A:$C,MATCH('VERİ TABANI'!$D12871,'SINIF GÜNLER'!$B:$B,0),MATCH('VERİ TABANI'!$M$1,'SINIF GÜNLER'!$A$1:$C$1,0)),"")</f>
        <v/>
      </c>
      <c r="P12871" s="28" t="str">
        <f t="array" ref="P12871">IFERROR(SEARCH(ÖĞRETMEN,'VERİ TABANI'!G12871,1),"")</f>
        <v/>
      </c>
      <c r="Q12871" s="29" t="str">
        <f t="shared" si="331"/>
        <v/>
      </c>
    </row>
    <row r="12872" spans="13:17">
      <c r="M12872" s="3" t="str">
        <f>IFERROR(INDEX('SINIF GÜNLER'!$A:$C,MATCH('VERİ TABANI'!$D12872,'SINIF GÜNLER'!$B:$B,0),MATCH('VERİ TABANI'!$M$1,'SINIF GÜNLER'!$A$1:$C$1,0)),"")</f>
        <v/>
      </c>
      <c r="P12872" s="28" t="str">
        <f t="array" ref="P12872">IFERROR(SEARCH(ÖĞRETMEN,'VERİ TABANI'!G12872,1),"")</f>
        <v/>
      </c>
      <c r="Q12872" s="29" t="str">
        <f t="shared" ref="Q12872:Q12935" si="332">IF(P12872="","",ROW())</f>
        <v/>
      </c>
    </row>
    <row r="12873" spans="13:17">
      <c r="M12873" s="3" t="str">
        <f>IFERROR(INDEX('SINIF GÜNLER'!$A:$C,MATCH('VERİ TABANI'!$D12873,'SINIF GÜNLER'!$B:$B,0),MATCH('VERİ TABANI'!$M$1,'SINIF GÜNLER'!$A$1:$C$1,0)),"")</f>
        <v/>
      </c>
      <c r="P12873" s="28" t="str">
        <f t="array" ref="P12873">IFERROR(SEARCH(ÖĞRETMEN,'VERİ TABANI'!G12873,1),"")</f>
        <v/>
      </c>
      <c r="Q12873" s="29" t="str">
        <f t="shared" si="332"/>
        <v/>
      </c>
    </row>
    <row r="12874" spans="13:17">
      <c r="M12874" s="3" t="str">
        <f>IFERROR(INDEX('SINIF GÜNLER'!$A:$C,MATCH('VERİ TABANI'!$D12874,'SINIF GÜNLER'!$B:$B,0),MATCH('VERİ TABANI'!$M$1,'SINIF GÜNLER'!$A$1:$C$1,0)),"")</f>
        <v/>
      </c>
      <c r="P12874" s="28" t="str">
        <f t="array" ref="P12874">IFERROR(SEARCH(ÖĞRETMEN,'VERİ TABANI'!G12874,1),"")</f>
        <v/>
      </c>
      <c r="Q12874" s="29" t="str">
        <f t="shared" si="332"/>
        <v/>
      </c>
    </row>
    <row r="12875" spans="13:17">
      <c r="M12875" s="3" t="str">
        <f>IFERROR(INDEX('SINIF GÜNLER'!$A:$C,MATCH('VERİ TABANI'!$D12875,'SINIF GÜNLER'!$B:$B,0),MATCH('VERİ TABANI'!$M$1,'SINIF GÜNLER'!$A$1:$C$1,0)),"")</f>
        <v/>
      </c>
      <c r="P12875" s="28" t="str">
        <f t="array" ref="P12875">IFERROR(SEARCH(ÖĞRETMEN,'VERİ TABANI'!G12875,1),"")</f>
        <v/>
      </c>
      <c r="Q12875" s="29" t="str">
        <f t="shared" si="332"/>
        <v/>
      </c>
    </row>
    <row r="12876" spans="13:17">
      <c r="M12876" s="3" t="str">
        <f>IFERROR(INDEX('SINIF GÜNLER'!$A:$C,MATCH('VERİ TABANI'!$D12876,'SINIF GÜNLER'!$B:$B,0),MATCH('VERİ TABANI'!$M$1,'SINIF GÜNLER'!$A$1:$C$1,0)),"")</f>
        <v/>
      </c>
      <c r="P12876" s="28" t="str">
        <f t="array" ref="P12876">IFERROR(SEARCH(ÖĞRETMEN,'VERİ TABANI'!G12876,1),"")</f>
        <v/>
      </c>
      <c r="Q12876" s="29" t="str">
        <f t="shared" si="332"/>
        <v/>
      </c>
    </row>
    <row r="12877" spans="13:17">
      <c r="M12877" s="3" t="str">
        <f>IFERROR(INDEX('SINIF GÜNLER'!$A:$C,MATCH('VERİ TABANI'!$D12877,'SINIF GÜNLER'!$B:$B,0),MATCH('VERİ TABANI'!$M$1,'SINIF GÜNLER'!$A$1:$C$1,0)),"")</f>
        <v/>
      </c>
      <c r="P12877" s="28" t="str">
        <f t="array" ref="P12877">IFERROR(SEARCH(ÖĞRETMEN,'VERİ TABANI'!G12877,1),"")</f>
        <v/>
      </c>
      <c r="Q12877" s="29" t="str">
        <f t="shared" si="332"/>
        <v/>
      </c>
    </row>
    <row r="12878" spans="13:17">
      <c r="M12878" s="3" t="str">
        <f>IFERROR(INDEX('SINIF GÜNLER'!$A:$C,MATCH('VERİ TABANI'!$D12878,'SINIF GÜNLER'!$B:$B,0),MATCH('VERİ TABANI'!$M$1,'SINIF GÜNLER'!$A$1:$C$1,0)),"")</f>
        <v/>
      </c>
      <c r="P12878" s="28" t="str">
        <f t="array" ref="P12878">IFERROR(SEARCH(ÖĞRETMEN,'VERİ TABANI'!G12878,1),"")</f>
        <v/>
      </c>
      <c r="Q12878" s="29" t="str">
        <f t="shared" si="332"/>
        <v/>
      </c>
    </row>
    <row r="12879" spans="13:17">
      <c r="M12879" s="3" t="str">
        <f>IFERROR(INDEX('SINIF GÜNLER'!$A:$C,MATCH('VERİ TABANI'!$D12879,'SINIF GÜNLER'!$B:$B,0),MATCH('VERİ TABANI'!$M$1,'SINIF GÜNLER'!$A$1:$C$1,0)),"")</f>
        <v/>
      </c>
      <c r="P12879" s="28" t="str">
        <f t="array" ref="P12879">IFERROR(SEARCH(ÖĞRETMEN,'VERİ TABANI'!G12879,1),"")</f>
        <v/>
      </c>
      <c r="Q12879" s="29" t="str">
        <f t="shared" si="332"/>
        <v/>
      </c>
    </row>
    <row r="12880" spans="13:17">
      <c r="M12880" s="3" t="str">
        <f>IFERROR(INDEX('SINIF GÜNLER'!$A:$C,MATCH('VERİ TABANI'!$D12880,'SINIF GÜNLER'!$B:$B,0),MATCH('VERİ TABANI'!$M$1,'SINIF GÜNLER'!$A$1:$C$1,0)),"")</f>
        <v/>
      </c>
      <c r="P12880" s="28" t="str">
        <f t="array" ref="P12880">IFERROR(SEARCH(ÖĞRETMEN,'VERİ TABANI'!G12880,1),"")</f>
        <v/>
      </c>
      <c r="Q12880" s="29" t="str">
        <f t="shared" si="332"/>
        <v/>
      </c>
    </row>
    <row r="12881" spans="13:17">
      <c r="M12881" s="3" t="str">
        <f>IFERROR(INDEX('SINIF GÜNLER'!$A:$C,MATCH('VERİ TABANI'!$D12881,'SINIF GÜNLER'!$B:$B,0),MATCH('VERİ TABANI'!$M$1,'SINIF GÜNLER'!$A$1:$C$1,0)),"")</f>
        <v/>
      </c>
      <c r="P12881" s="28" t="str">
        <f t="array" ref="P12881">IFERROR(SEARCH(ÖĞRETMEN,'VERİ TABANI'!G12881,1),"")</f>
        <v/>
      </c>
      <c r="Q12881" s="29" t="str">
        <f t="shared" si="332"/>
        <v/>
      </c>
    </row>
    <row r="12882" spans="13:17">
      <c r="M12882" s="3" t="str">
        <f>IFERROR(INDEX('SINIF GÜNLER'!$A:$C,MATCH('VERİ TABANI'!$D12882,'SINIF GÜNLER'!$B:$B,0),MATCH('VERİ TABANI'!$M$1,'SINIF GÜNLER'!$A$1:$C$1,0)),"")</f>
        <v/>
      </c>
      <c r="P12882" s="28" t="str">
        <f t="array" ref="P12882">IFERROR(SEARCH(ÖĞRETMEN,'VERİ TABANI'!G12882,1),"")</f>
        <v/>
      </c>
      <c r="Q12882" s="29" t="str">
        <f t="shared" si="332"/>
        <v/>
      </c>
    </row>
    <row r="12883" spans="13:17">
      <c r="M12883" s="3" t="str">
        <f>IFERROR(INDEX('SINIF GÜNLER'!$A:$C,MATCH('VERİ TABANI'!$D12883,'SINIF GÜNLER'!$B:$B,0),MATCH('VERİ TABANI'!$M$1,'SINIF GÜNLER'!$A$1:$C$1,0)),"")</f>
        <v/>
      </c>
      <c r="P12883" s="28" t="str">
        <f t="array" ref="P12883">IFERROR(SEARCH(ÖĞRETMEN,'VERİ TABANI'!G12883,1),"")</f>
        <v/>
      </c>
      <c r="Q12883" s="29" t="str">
        <f t="shared" si="332"/>
        <v/>
      </c>
    </row>
    <row r="12884" spans="13:17">
      <c r="M12884" s="3" t="str">
        <f>IFERROR(INDEX('SINIF GÜNLER'!$A:$C,MATCH('VERİ TABANI'!$D12884,'SINIF GÜNLER'!$B:$B,0),MATCH('VERİ TABANI'!$M$1,'SINIF GÜNLER'!$A$1:$C$1,0)),"")</f>
        <v/>
      </c>
      <c r="P12884" s="28" t="str">
        <f t="array" ref="P12884">IFERROR(SEARCH(ÖĞRETMEN,'VERİ TABANI'!G12884,1),"")</f>
        <v/>
      </c>
      <c r="Q12884" s="29" t="str">
        <f t="shared" si="332"/>
        <v/>
      </c>
    </row>
    <row r="12885" spans="13:17">
      <c r="M12885" s="3" t="str">
        <f>IFERROR(INDEX('SINIF GÜNLER'!$A:$C,MATCH('VERİ TABANI'!$D12885,'SINIF GÜNLER'!$B:$B,0),MATCH('VERİ TABANI'!$M$1,'SINIF GÜNLER'!$A$1:$C$1,0)),"")</f>
        <v/>
      </c>
      <c r="P12885" s="28" t="str">
        <f t="array" ref="P12885">IFERROR(SEARCH(ÖĞRETMEN,'VERİ TABANI'!G12885,1),"")</f>
        <v/>
      </c>
      <c r="Q12885" s="29" t="str">
        <f t="shared" si="332"/>
        <v/>
      </c>
    </row>
    <row r="12886" spans="13:17">
      <c r="M12886" s="3" t="str">
        <f>IFERROR(INDEX('SINIF GÜNLER'!$A:$C,MATCH('VERİ TABANI'!$D12886,'SINIF GÜNLER'!$B:$B,0),MATCH('VERİ TABANI'!$M$1,'SINIF GÜNLER'!$A$1:$C$1,0)),"")</f>
        <v/>
      </c>
      <c r="P12886" s="28" t="str">
        <f t="array" ref="P12886">IFERROR(SEARCH(ÖĞRETMEN,'VERİ TABANI'!G12886,1),"")</f>
        <v/>
      </c>
      <c r="Q12886" s="29" t="str">
        <f t="shared" si="332"/>
        <v/>
      </c>
    </row>
    <row r="12887" spans="13:17">
      <c r="M12887" s="3" t="str">
        <f>IFERROR(INDEX('SINIF GÜNLER'!$A:$C,MATCH('VERİ TABANI'!$D12887,'SINIF GÜNLER'!$B:$B,0),MATCH('VERİ TABANI'!$M$1,'SINIF GÜNLER'!$A$1:$C$1,0)),"")</f>
        <v/>
      </c>
      <c r="P12887" s="28" t="str">
        <f t="array" ref="P12887">IFERROR(SEARCH(ÖĞRETMEN,'VERİ TABANI'!G12887,1),"")</f>
        <v/>
      </c>
      <c r="Q12887" s="29" t="str">
        <f t="shared" si="332"/>
        <v/>
      </c>
    </row>
    <row r="12888" spans="13:17">
      <c r="M12888" s="3" t="str">
        <f>IFERROR(INDEX('SINIF GÜNLER'!$A:$C,MATCH('VERİ TABANI'!$D12888,'SINIF GÜNLER'!$B:$B,0),MATCH('VERİ TABANI'!$M$1,'SINIF GÜNLER'!$A$1:$C$1,0)),"")</f>
        <v/>
      </c>
      <c r="P12888" s="28" t="str">
        <f t="array" ref="P12888">IFERROR(SEARCH(ÖĞRETMEN,'VERİ TABANI'!G12888,1),"")</f>
        <v/>
      </c>
      <c r="Q12888" s="29" t="str">
        <f t="shared" si="332"/>
        <v/>
      </c>
    </row>
    <row r="12889" spans="13:17">
      <c r="M12889" s="3" t="str">
        <f>IFERROR(INDEX('SINIF GÜNLER'!$A:$C,MATCH('VERİ TABANI'!$D12889,'SINIF GÜNLER'!$B:$B,0),MATCH('VERİ TABANI'!$M$1,'SINIF GÜNLER'!$A$1:$C$1,0)),"")</f>
        <v/>
      </c>
      <c r="P12889" s="28" t="str">
        <f t="array" ref="P12889">IFERROR(SEARCH(ÖĞRETMEN,'VERİ TABANI'!G12889,1),"")</f>
        <v/>
      </c>
      <c r="Q12889" s="29" t="str">
        <f t="shared" si="332"/>
        <v/>
      </c>
    </row>
    <row r="12890" spans="13:17">
      <c r="M12890" s="3" t="str">
        <f>IFERROR(INDEX('SINIF GÜNLER'!$A:$C,MATCH('VERİ TABANI'!$D12890,'SINIF GÜNLER'!$B:$B,0),MATCH('VERİ TABANI'!$M$1,'SINIF GÜNLER'!$A$1:$C$1,0)),"")</f>
        <v/>
      </c>
      <c r="P12890" s="28" t="str">
        <f t="array" ref="P12890">IFERROR(SEARCH(ÖĞRETMEN,'VERİ TABANI'!G12890,1),"")</f>
        <v/>
      </c>
      <c r="Q12890" s="29" t="str">
        <f t="shared" si="332"/>
        <v/>
      </c>
    </row>
    <row r="12891" spans="13:17">
      <c r="M12891" s="3" t="str">
        <f>IFERROR(INDEX('SINIF GÜNLER'!$A:$C,MATCH('VERİ TABANI'!$D12891,'SINIF GÜNLER'!$B:$B,0),MATCH('VERİ TABANI'!$M$1,'SINIF GÜNLER'!$A$1:$C$1,0)),"")</f>
        <v/>
      </c>
      <c r="P12891" s="28" t="str">
        <f t="array" ref="P12891">IFERROR(SEARCH(ÖĞRETMEN,'VERİ TABANI'!G12891,1),"")</f>
        <v/>
      </c>
      <c r="Q12891" s="29" t="str">
        <f t="shared" si="332"/>
        <v/>
      </c>
    </row>
    <row r="12892" spans="13:17">
      <c r="M12892" s="3" t="str">
        <f>IFERROR(INDEX('SINIF GÜNLER'!$A:$C,MATCH('VERİ TABANI'!$D12892,'SINIF GÜNLER'!$B:$B,0),MATCH('VERİ TABANI'!$M$1,'SINIF GÜNLER'!$A$1:$C$1,0)),"")</f>
        <v/>
      </c>
      <c r="P12892" s="28" t="str">
        <f t="array" ref="P12892">IFERROR(SEARCH(ÖĞRETMEN,'VERİ TABANI'!G12892,1),"")</f>
        <v/>
      </c>
      <c r="Q12892" s="29" t="str">
        <f t="shared" si="332"/>
        <v/>
      </c>
    </row>
    <row r="12893" spans="13:17">
      <c r="M12893" s="3" t="str">
        <f>IFERROR(INDEX('SINIF GÜNLER'!$A:$C,MATCH('VERİ TABANI'!$D12893,'SINIF GÜNLER'!$B:$B,0),MATCH('VERİ TABANI'!$M$1,'SINIF GÜNLER'!$A$1:$C$1,0)),"")</f>
        <v/>
      </c>
      <c r="P12893" s="28" t="str">
        <f t="array" ref="P12893">IFERROR(SEARCH(ÖĞRETMEN,'VERİ TABANI'!G12893,1),"")</f>
        <v/>
      </c>
      <c r="Q12893" s="29" t="str">
        <f t="shared" si="332"/>
        <v/>
      </c>
    </row>
    <row r="12894" spans="13:17">
      <c r="M12894" s="3" t="str">
        <f>IFERROR(INDEX('SINIF GÜNLER'!$A:$C,MATCH('VERİ TABANI'!$D12894,'SINIF GÜNLER'!$B:$B,0),MATCH('VERİ TABANI'!$M$1,'SINIF GÜNLER'!$A$1:$C$1,0)),"")</f>
        <v/>
      </c>
      <c r="P12894" s="28" t="str">
        <f t="array" ref="P12894">IFERROR(SEARCH(ÖĞRETMEN,'VERİ TABANI'!G12894,1),"")</f>
        <v/>
      </c>
      <c r="Q12894" s="29" t="str">
        <f t="shared" si="332"/>
        <v/>
      </c>
    </row>
    <row r="12895" spans="13:17">
      <c r="M12895" s="3" t="str">
        <f>IFERROR(INDEX('SINIF GÜNLER'!$A:$C,MATCH('VERİ TABANI'!$D12895,'SINIF GÜNLER'!$B:$B,0),MATCH('VERİ TABANI'!$M$1,'SINIF GÜNLER'!$A$1:$C$1,0)),"")</f>
        <v/>
      </c>
      <c r="P12895" s="28" t="str">
        <f t="array" ref="P12895">IFERROR(SEARCH(ÖĞRETMEN,'VERİ TABANI'!G12895,1),"")</f>
        <v/>
      </c>
      <c r="Q12895" s="29" t="str">
        <f t="shared" si="332"/>
        <v/>
      </c>
    </row>
    <row r="12896" spans="13:17">
      <c r="M12896" s="3" t="str">
        <f>IFERROR(INDEX('SINIF GÜNLER'!$A:$C,MATCH('VERİ TABANI'!$D12896,'SINIF GÜNLER'!$B:$B,0),MATCH('VERİ TABANI'!$M$1,'SINIF GÜNLER'!$A$1:$C$1,0)),"")</f>
        <v/>
      </c>
      <c r="P12896" s="28" t="str">
        <f t="array" ref="P12896">IFERROR(SEARCH(ÖĞRETMEN,'VERİ TABANI'!G12896,1),"")</f>
        <v/>
      </c>
      <c r="Q12896" s="29" t="str">
        <f t="shared" si="332"/>
        <v/>
      </c>
    </row>
    <row r="12897" spans="13:17">
      <c r="M12897" s="3" t="str">
        <f>IFERROR(INDEX('SINIF GÜNLER'!$A:$C,MATCH('VERİ TABANI'!$D12897,'SINIF GÜNLER'!$B:$B,0),MATCH('VERİ TABANI'!$M$1,'SINIF GÜNLER'!$A$1:$C$1,0)),"")</f>
        <v/>
      </c>
      <c r="P12897" s="28" t="str">
        <f t="array" ref="P12897">IFERROR(SEARCH(ÖĞRETMEN,'VERİ TABANI'!G12897,1),"")</f>
        <v/>
      </c>
      <c r="Q12897" s="29" t="str">
        <f t="shared" si="332"/>
        <v/>
      </c>
    </row>
    <row r="12898" spans="13:17">
      <c r="M12898" s="3" t="str">
        <f>IFERROR(INDEX('SINIF GÜNLER'!$A:$C,MATCH('VERİ TABANI'!$D12898,'SINIF GÜNLER'!$B:$B,0),MATCH('VERİ TABANI'!$M$1,'SINIF GÜNLER'!$A$1:$C$1,0)),"")</f>
        <v/>
      </c>
      <c r="P12898" s="28" t="str">
        <f t="array" ref="P12898">IFERROR(SEARCH(ÖĞRETMEN,'VERİ TABANI'!G12898,1),"")</f>
        <v/>
      </c>
      <c r="Q12898" s="29" t="str">
        <f t="shared" si="332"/>
        <v/>
      </c>
    </row>
    <row r="12899" spans="13:17">
      <c r="M12899" s="3" t="str">
        <f>IFERROR(INDEX('SINIF GÜNLER'!$A:$C,MATCH('VERİ TABANI'!$D12899,'SINIF GÜNLER'!$B:$B,0),MATCH('VERİ TABANI'!$M$1,'SINIF GÜNLER'!$A$1:$C$1,0)),"")</f>
        <v/>
      </c>
      <c r="P12899" s="28" t="str">
        <f t="array" ref="P12899">IFERROR(SEARCH(ÖĞRETMEN,'VERİ TABANI'!G12899,1),"")</f>
        <v/>
      </c>
      <c r="Q12899" s="29" t="str">
        <f t="shared" si="332"/>
        <v/>
      </c>
    </row>
    <row r="12900" spans="13:17">
      <c r="M12900" s="3" t="str">
        <f>IFERROR(INDEX('SINIF GÜNLER'!$A:$C,MATCH('VERİ TABANI'!$D12900,'SINIF GÜNLER'!$B:$B,0),MATCH('VERİ TABANI'!$M$1,'SINIF GÜNLER'!$A$1:$C$1,0)),"")</f>
        <v/>
      </c>
      <c r="P12900" s="28" t="str">
        <f t="array" ref="P12900">IFERROR(SEARCH(ÖĞRETMEN,'VERİ TABANI'!G12900,1),"")</f>
        <v/>
      </c>
      <c r="Q12900" s="29" t="str">
        <f t="shared" si="332"/>
        <v/>
      </c>
    </row>
    <row r="12901" spans="13:17">
      <c r="M12901" s="3" t="str">
        <f>IFERROR(INDEX('SINIF GÜNLER'!$A:$C,MATCH('VERİ TABANI'!$D12901,'SINIF GÜNLER'!$B:$B,0),MATCH('VERİ TABANI'!$M$1,'SINIF GÜNLER'!$A$1:$C$1,0)),"")</f>
        <v/>
      </c>
      <c r="P12901" s="28" t="str">
        <f t="array" ref="P12901">IFERROR(SEARCH(ÖĞRETMEN,'VERİ TABANI'!G12901,1),"")</f>
        <v/>
      </c>
      <c r="Q12901" s="29" t="str">
        <f t="shared" si="332"/>
        <v/>
      </c>
    </row>
    <row r="12902" spans="13:17">
      <c r="M12902" s="3" t="str">
        <f>IFERROR(INDEX('SINIF GÜNLER'!$A:$C,MATCH('VERİ TABANI'!$D12902,'SINIF GÜNLER'!$B:$B,0),MATCH('VERİ TABANI'!$M$1,'SINIF GÜNLER'!$A$1:$C$1,0)),"")</f>
        <v/>
      </c>
      <c r="P12902" s="28" t="str">
        <f t="array" ref="P12902">IFERROR(SEARCH(ÖĞRETMEN,'VERİ TABANI'!G12902,1),"")</f>
        <v/>
      </c>
      <c r="Q12902" s="29" t="str">
        <f t="shared" si="332"/>
        <v/>
      </c>
    </row>
    <row r="12903" spans="13:17">
      <c r="M12903" s="3" t="str">
        <f>IFERROR(INDEX('SINIF GÜNLER'!$A:$C,MATCH('VERİ TABANI'!$D12903,'SINIF GÜNLER'!$B:$B,0),MATCH('VERİ TABANI'!$M$1,'SINIF GÜNLER'!$A$1:$C$1,0)),"")</f>
        <v/>
      </c>
      <c r="P12903" s="28" t="str">
        <f t="array" ref="P12903">IFERROR(SEARCH(ÖĞRETMEN,'VERİ TABANI'!G12903,1),"")</f>
        <v/>
      </c>
      <c r="Q12903" s="29" t="str">
        <f t="shared" si="332"/>
        <v/>
      </c>
    </row>
    <row r="12904" spans="13:17">
      <c r="M12904" s="3" t="str">
        <f>IFERROR(INDEX('SINIF GÜNLER'!$A:$C,MATCH('VERİ TABANI'!$D12904,'SINIF GÜNLER'!$B:$B,0),MATCH('VERİ TABANI'!$M$1,'SINIF GÜNLER'!$A$1:$C$1,0)),"")</f>
        <v/>
      </c>
      <c r="P12904" s="28" t="str">
        <f t="array" ref="P12904">IFERROR(SEARCH(ÖĞRETMEN,'VERİ TABANI'!G12904,1),"")</f>
        <v/>
      </c>
      <c r="Q12904" s="29" t="str">
        <f t="shared" si="332"/>
        <v/>
      </c>
    </row>
    <row r="12905" spans="13:17">
      <c r="M12905" s="3" t="str">
        <f>IFERROR(INDEX('SINIF GÜNLER'!$A:$C,MATCH('VERİ TABANI'!$D12905,'SINIF GÜNLER'!$B:$B,0),MATCH('VERİ TABANI'!$M$1,'SINIF GÜNLER'!$A$1:$C$1,0)),"")</f>
        <v/>
      </c>
      <c r="P12905" s="28" t="str">
        <f t="array" ref="P12905">IFERROR(SEARCH(ÖĞRETMEN,'VERİ TABANI'!G12905,1),"")</f>
        <v/>
      </c>
      <c r="Q12905" s="29" t="str">
        <f t="shared" si="332"/>
        <v/>
      </c>
    </row>
    <row r="12906" spans="13:17">
      <c r="M12906" s="3" t="str">
        <f>IFERROR(INDEX('SINIF GÜNLER'!$A:$C,MATCH('VERİ TABANI'!$D12906,'SINIF GÜNLER'!$B:$B,0),MATCH('VERİ TABANI'!$M$1,'SINIF GÜNLER'!$A$1:$C$1,0)),"")</f>
        <v/>
      </c>
      <c r="P12906" s="28" t="str">
        <f t="array" ref="P12906">IFERROR(SEARCH(ÖĞRETMEN,'VERİ TABANI'!G12906,1),"")</f>
        <v/>
      </c>
      <c r="Q12906" s="29" t="str">
        <f t="shared" si="332"/>
        <v/>
      </c>
    </row>
    <row r="12907" spans="13:17">
      <c r="M12907" s="3" t="str">
        <f>IFERROR(INDEX('SINIF GÜNLER'!$A:$C,MATCH('VERİ TABANI'!$D12907,'SINIF GÜNLER'!$B:$B,0),MATCH('VERİ TABANI'!$M$1,'SINIF GÜNLER'!$A$1:$C$1,0)),"")</f>
        <v/>
      </c>
      <c r="P12907" s="28" t="str">
        <f t="array" ref="P12907">IFERROR(SEARCH(ÖĞRETMEN,'VERİ TABANI'!G12907,1),"")</f>
        <v/>
      </c>
      <c r="Q12907" s="29" t="str">
        <f t="shared" si="332"/>
        <v/>
      </c>
    </row>
    <row r="12908" spans="13:17">
      <c r="M12908" s="3" t="str">
        <f>IFERROR(INDEX('SINIF GÜNLER'!$A:$C,MATCH('VERİ TABANI'!$D12908,'SINIF GÜNLER'!$B:$B,0),MATCH('VERİ TABANI'!$M$1,'SINIF GÜNLER'!$A$1:$C$1,0)),"")</f>
        <v/>
      </c>
      <c r="P12908" s="28" t="str">
        <f t="array" ref="P12908">IFERROR(SEARCH(ÖĞRETMEN,'VERİ TABANI'!G12908,1),"")</f>
        <v/>
      </c>
      <c r="Q12908" s="29" t="str">
        <f t="shared" si="332"/>
        <v/>
      </c>
    </row>
    <row r="12909" spans="13:17">
      <c r="M12909" s="3" t="str">
        <f>IFERROR(INDEX('SINIF GÜNLER'!$A:$C,MATCH('VERİ TABANI'!$D12909,'SINIF GÜNLER'!$B:$B,0),MATCH('VERİ TABANI'!$M$1,'SINIF GÜNLER'!$A$1:$C$1,0)),"")</f>
        <v/>
      </c>
      <c r="P12909" s="28" t="str">
        <f t="array" ref="P12909">IFERROR(SEARCH(ÖĞRETMEN,'VERİ TABANI'!G12909,1),"")</f>
        <v/>
      </c>
      <c r="Q12909" s="29" t="str">
        <f t="shared" si="332"/>
        <v/>
      </c>
    </row>
    <row r="12910" spans="13:17">
      <c r="M12910" s="3" t="str">
        <f>IFERROR(INDEX('SINIF GÜNLER'!$A:$C,MATCH('VERİ TABANI'!$D12910,'SINIF GÜNLER'!$B:$B,0),MATCH('VERİ TABANI'!$M$1,'SINIF GÜNLER'!$A$1:$C$1,0)),"")</f>
        <v/>
      </c>
      <c r="P12910" s="28" t="str">
        <f t="array" ref="P12910">IFERROR(SEARCH(ÖĞRETMEN,'VERİ TABANI'!G12910,1),"")</f>
        <v/>
      </c>
      <c r="Q12910" s="29" t="str">
        <f t="shared" si="332"/>
        <v/>
      </c>
    </row>
    <row r="12911" spans="13:17">
      <c r="M12911" s="3" t="str">
        <f>IFERROR(INDEX('SINIF GÜNLER'!$A:$C,MATCH('VERİ TABANI'!$D12911,'SINIF GÜNLER'!$B:$B,0),MATCH('VERİ TABANI'!$M$1,'SINIF GÜNLER'!$A$1:$C$1,0)),"")</f>
        <v/>
      </c>
      <c r="P12911" s="28" t="str">
        <f t="array" ref="P12911">IFERROR(SEARCH(ÖĞRETMEN,'VERİ TABANI'!G12911,1),"")</f>
        <v/>
      </c>
      <c r="Q12911" s="29" t="str">
        <f t="shared" si="332"/>
        <v/>
      </c>
    </row>
    <row r="12912" spans="13:17">
      <c r="M12912" s="3" t="str">
        <f>IFERROR(INDEX('SINIF GÜNLER'!$A:$C,MATCH('VERİ TABANI'!$D12912,'SINIF GÜNLER'!$B:$B,0),MATCH('VERİ TABANI'!$M$1,'SINIF GÜNLER'!$A$1:$C$1,0)),"")</f>
        <v/>
      </c>
      <c r="P12912" s="28" t="str">
        <f t="array" ref="P12912">IFERROR(SEARCH(ÖĞRETMEN,'VERİ TABANI'!G12912,1),"")</f>
        <v/>
      </c>
      <c r="Q12912" s="29" t="str">
        <f t="shared" si="332"/>
        <v/>
      </c>
    </row>
    <row r="12913" spans="13:17">
      <c r="M12913" s="3" t="str">
        <f>IFERROR(INDEX('SINIF GÜNLER'!$A:$C,MATCH('VERİ TABANI'!$D12913,'SINIF GÜNLER'!$B:$B,0),MATCH('VERİ TABANI'!$M$1,'SINIF GÜNLER'!$A$1:$C$1,0)),"")</f>
        <v/>
      </c>
      <c r="P12913" s="28" t="str">
        <f t="array" ref="P12913">IFERROR(SEARCH(ÖĞRETMEN,'VERİ TABANI'!G12913,1),"")</f>
        <v/>
      </c>
      <c r="Q12913" s="29" t="str">
        <f t="shared" si="332"/>
        <v/>
      </c>
    </row>
    <row r="12914" spans="13:17">
      <c r="M12914" s="3" t="str">
        <f>IFERROR(INDEX('SINIF GÜNLER'!$A:$C,MATCH('VERİ TABANI'!$D12914,'SINIF GÜNLER'!$B:$B,0),MATCH('VERİ TABANI'!$M$1,'SINIF GÜNLER'!$A$1:$C$1,0)),"")</f>
        <v/>
      </c>
      <c r="P12914" s="28" t="str">
        <f t="array" ref="P12914">IFERROR(SEARCH(ÖĞRETMEN,'VERİ TABANI'!G12914,1),"")</f>
        <v/>
      </c>
      <c r="Q12914" s="29" t="str">
        <f t="shared" si="332"/>
        <v/>
      </c>
    </row>
    <row r="12915" spans="13:17">
      <c r="M12915" s="3" t="str">
        <f>IFERROR(INDEX('SINIF GÜNLER'!$A:$C,MATCH('VERİ TABANI'!$D12915,'SINIF GÜNLER'!$B:$B,0),MATCH('VERİ TABANI'!$M$1,'SINIF GÜNLER'!$A$1:$C$1,0)),"")</f>
        <v/>
      </c>
      <c r="P12915" s="28" t="str">
        <f t="array" ref="P12915">IFERROR(SEARCH(ÖĞRETMEN,'VERİ TABANI'!G12915,1),"")</f>
        <v/>
      </c>
      <c r="Q12915" s="29" t="str">
        <f t="shared" si="332"/>
        <v/>
      </c>
    </row>
    <row r="12916" spans="13:17">
      <c r="M12916" s="3" t="str">
        <f>IFERROR(INDEX('SINIF GÜNLER'!$A:$C,MATCH('VERİ TABANI'!$D12916,'SINIF GÜNLER'!$B:$B,0),MATCH('VERİ TABANI'!$M$1,'SINIF GÜNLER'!$A$1:$C$1,0)),"")</f>
        <v/>
      </c>
      <c r="P12916" s="28" t="str">
        <f t="array" ref="P12916">IFERROR(SEARCH(ÖĞRETMEN,'VERİ TABANI'!G12916,1),"")</f>
        <v/>
      </c>
      <c r="Q12916" s="29" t="str">
        <f t="shared" si="332"/>
        <v/>
      </c>
    </row>
    <row r="12917" spans="13:17">
      <c r="M12917" s="3" t="str">
        <f>IFERROR(INDEX('SINIF GÜNLER'!$A:$C,MATCH('VERİ TABANI'!$D12917,'SINIF GÜNLER'!$B:$B,0),MATCH('VERİ TABANI'!$M$1,'SINIF GÜNLER'!$A$1:$C$1,0)),"")</f>
        <v/>
      </c>
      <c r="P12917" s="28" t="str">
        <f t="array" ref="P12917">IFERROR(SEARCH(ÖĞRETMEN,'VERİ TABANI'!G12917,1),"")</f>
        <v/>
      </c>
      <c r="Q12917" s="29" t="str">
        <f t="shared" si="332"/>
        <v/>
      </c>
    </row>
    <row r="12918" spans="13:17">
      <c r="M12918" s="3" t="str">
        <f>IFERROR(INDEX('SINIF GÜNLER'!$A:$C,MATCH('VERİ TABANI'!$D12918,'SINIF GÜNLER'!$B:$B,0),MATCH('VERİ TABANI'!$M$1,'SINIF GÜNLER'!$A$1:$C$1,0)),"")</f>
        <v/>
      </c>
      <c r="P12918" s="28" t="str">
        <f t="array" ref="P12918">IFERROR(SEARCH(ÖĞRETMEN,'VERİ TABANI'!G12918,1),"")</f>
        <v/>
      </c>
      <c r="Q12918" s="29" t="str">
        <f t="shared" si="332"/>
        <v/>
      </c>
    </row>
    <row r="12919" spans="13:17">
      <c r="M12919" s="3" t="str">
        <f>IFERROR(INDEX('SINIF GÜNLER'!$A:$C,MATCH('VERİ TABANI'!$D12919,'SINIF GÜNLER'!$B:$B,0),MATCH('VERİ TABANI'!$M$1,'SINIF GÜNLER'!$A$1:$C$1,0)),"")</f>
        <v/>
      </c>
      <c r="P12919" s="28" t="str">
        <f t="array" ref="P12919">IFERROR(SEARCH(ÖĞRETMEN,'VERİ TABANI'!G12919,1),"")</f>
        <v/>
      </c>
      <c r="Q12919" s="29" t="str">
        <f t="shared" si="332"/>
        <v/>
      </c>
    </row>
    <row r="12920" spans="13:17">
      <c r="M12920" s="3" t="str">
        <f>IFERROR(INDEX('SINIF GÜNLER'!$A:$C,MATCH('VERİ TABANI'!$D12920,'SINIF GÜNLER'!$B:$B,0),MATCH('VERİ TABANI'!$M$1,'SINIF GÜNLER'!$A$1:$C$1,0)),"")</f>
        <v/>
      </c>
      <c r="P12920" s="28" t="str">
        <f t="array" ref="P12920">IFERROR(SEARCH(ÖĞRETMEN,'VERİ TABANI'!G12920,1),"")</f>
        <v/>
      </c>
      <c r="Q12920" s="29" t="str">
        <f t="shared" si="332"/>
        <v/>
      </c>
    </row>
    <row r="12921" spans="13:17">
      <c r="M12921" s="3" t="str">
        <f>IFERROR(INDEX('SINIF GÜNLER'!$A:$C,MATCH('VERİ TABANI'!$D12921,'SINIF GÜNLER'!$B:$B,0),MATCH('VERİ TABANI'!$M$1,'SINIF GÜNLER'!$A$1:$C$1,0)),"")</f>
        <v/>
      </c>
      <c r="P12921" s="28" t="str">
        <f t="array" ref="P12921">IFERROR(SEARCH(ÖĞRETMEN,'VERİ TABANI'!G12921,1),"")</f>
        <v/>
      </c>
      <c r="Q12921" s="29" t="str">
        <f t="shared" si="332"/>
        <v/>
      </c>
    </row>
    <row r="12922" spans="13:17">
      <c r="M12922" s="3" t="str">
        <f>IFERROR(INDEX('SINIF GÜNLER'!$A:$C,MATCH('VERİ TABANI'!$D12922,'SINIF GÜNLER'!$B:$B,0),MATCH('VERİ TABANI'!$M$1,'SINIF GÜNLER'!$A$1:$C$1,0)),"")</f>
        <v/>
      </c>
      <c r="P12922" s="28" t="str">
        <f t="array" ref="P12922">IFERROR(SEARCH(ÖĞRETMEN,'VERİ TABANI'!G12922,1),"")</f>
        <v/>
      </c>
      <c r="Q12922" s="29" t="str">
        <f t="shared" si="332"/>
        <v/>
      </c>
    </row>
    <row r="12923" spans="13:17">
      <c r="M12923" s="3" t="str">
        <f>IFERROR(INDEX('SINIF GÜNLER'!$A:$C,MATCH('VERİ TABANI'!$D12923,'SINIF GÜNLER'!$B:$B,0),MATCH('VERİ TABANI'!$M$1,'SINIF GÜNLER'!$A$1:$C$1,0)),"")</f>
        <v/>
      </c>
      <c r="P12923" s="28" t="str">
        <f t="array" ref="P12923">IFERROR(SEARCH(ÖĞRETMEN,'VERİ TABANI'!G12923,1),"")</f>
        <v/>
      </c>
      <c r="Q12923" s="29" t="str">
        <f t="shared" si="332"/>
        <v/>
      </c>
    </row>
    <row r="12924" spans="13:17">
      <c r="M12924" s="3" t="str">
        <f>IFERROR(INDEX('SINIF GÜNLER'!$A:$C,MATCH('VERİ TABANI'!$D12924,'SINIF GÜNLER'!$B:$B,0),MATCH('VERİ TABANI'!$M$1,'SINIF GÜNLER'!$A$1:$C$1,0)),"")</f>
        <v/>
      </c>
      <c r="P12924" s="28" t="str">
        <f t="array" ref="P12924">IFERROR(SEARCH(ÖĞRETMEN,'VERİ TABANI'!G12924,1),"")</f>
        <v/>
      </c>
      <c r="Q12924" s="29" t="str">
        <f t="shared" si="332"/>
        <v/>
      </c>
    </row>
    <row r="12925" spans="13:17">
      <c r="M12925" s="3" t="str">
        <f>IFERROR(INDEX('SINIF GÜNLER'!$A:$C,MATCH('VERİ TABANI'!$D12925,'SINIF GÜNLER'!$B:$B,0),MATCH('VERİ TABANI'!$M$1,'SINIF GÜNLER'!$A$1:$C$1,0)),"")</f>
        <v/>
      </c>
      <c r="P12925" s="28" t="str">
        <f t="array" ref="P12925">IFERROR(SEARCH(ÖĞRETMEN,'VERİ TABANI'!G12925,1),"")</f>
        <v/>
      </c>
      <c r="Q12925" s="29" t="str">
        <f t="shared" si="332"/>
        <v/>
      </c>
    </row>
    <row r="12926" spans="13:17">
      <c r="M12926" s="3" t="str">
        <f>IFERROR(INDEX('SINIF GÜNLER'!$A:$C,MATCH('VERİ TABANI'!$D12926,'SINIF GÜNLER'!$B:$B,0),MATCH('VERİ TABANI'!$M$1,'SINIF GÜNLER'!$A$1:$C$1,0)),"")</f>
        <v/>
      </c>
      <c r="P12926" s="28" t="str">
        <f t="array" ref="P12926">IFERROR(SEARCH(ÖĞRETMEN,'VERİ TABANI'!G12926,1),"")</f>
        <v/>
      </c>
      <c r="Q12926" s="29" t="str">
        <f t="shared" si="332"/>
        <v/>
      </c>
    </row>
    <row r="12927" spans="13:17">
      <c r="M12927" s="3" t="str">
        <f>IFERROR(INDEX('SINIF GÜNLER'!$A:$C,MATCH('VERİ TABANI'!$D12927,'SINIF GÜNLER'!$B:$B,0),MATCH('VERİ TABANI'!$M$1,'SINIF GÜNLER'!$A$1:$C$1,0)),"")</f>
        <v/>
      </c>
      <c r="P12927" s="28" t="str">
        <f t="array" ref="P12927">IFERROR(SEARCH(ÖĞRETMEN,'VERİ TABANI'!G12927,1),"")</f>
        <v/>
      </c>
      <c r="Q12927" s="29" t="str">
        <f t="shared" si="332"/>
        <v/>
      </c>
    </row>
    <row r="12928" spans="13:17">
      <c r="M12928" s="3" t="str">
        <f>IFERROR(INDEX('SINIF GÜNLER'!$A:$C,MATCH('VERİ TABANI'!$D12928,'SINIF GÜNLER'!$B:$B,0),MATCH('VERİ TABANI'!$M$1,'SINIF GÜNLER'!$A$1:$C$1,0)),"")</f>
        <v/>
      </c>
      <c r="P12928" s="28" t="str">
        <f t="array" ref="P12928">IFERROR(SEARCH(ÖĞRETMEN,'VERİ TABANI'!G12928,1),"")</f>
        <v/>
      </c>
      <c r="Q12928" s="29" t="str">
        <f t="shared" si="332"/>
        <v/>
      </c>
    </row>
    <row r="12929" spans="13:17">
      <c r="M12929" s="3" t="str">
        <f>IFERROR(INDEX('SINIF GÜNLER'!$A:$C,MATCH('VERİ TABANI'!$D12929,'SINIF GÜNLER'!$B:$B,0),MATCH('VERİ TABANI'!$M$1,'SINIF GÜNLER'!$A$1:$C$1,0)),"")</f>
        <v/>
      </c>
      <c r="P12929" s="28" t="str">
        <f t="array" ref="P12929">IFERROR(SEARCH(ÖĞRETMEN,'VERİ TABANI'!G12929,1),"")</f>
        <v/>
      </c>
      <c r="Q12929" s="29" t="str">
        <f t="shared" si="332"/>
        <v/>
      </c>
    </row>
    <row r="12930" spans="13:17">
      <c r="M12930" s="3" t="str">
        <f>IFERROR(INDEX('SINIF GÜNLER'!$A:$C,MATCH('VERİ TABANI'!$D12930,'SINIF GÜNLER'!$B:$B,0),MATCH('VERİ TABANI'!$M$1,'SINIF GÜNLER'!$A$1:$C$1,0)),"")</f>
        <v/>
      </c>
      <c r="P12930" s="28" t="str">
        <f t="array" ref="P12930">IFERROR(SEARCH(ÖĞRETMEN,'VERİ TABANI'!G12930,1),"")</f>
        <v/>
      </c>
      <c r="Q12930" s="29" t="str">
        <f t="shared" si="332"/>
        <v/>
      </c>
    </row>
    <row r="12931" spans="13:17">
      <c r="M12931" s="3" t="str">
        <f>IFERROR(INDEX('SINIF GÜNLER'!$A:$C,MATCH('VERİ TABANI'!$D12931,'SINIF GÜNLER'!$B:$B,0),MATCH('VERİ TABANI'!$M$1,'SINIF GÜNLER'!$A$1:$C$1,0)),"")</f>
        <v/>
      </c>
      <c r="P12931" s="28" t="str">
        <f t="array" ref="P12931">IFERROR(SEARCH(ÖĞRETMEN,'VERİ TABANI'!G12931,1),"")</f>
        <v/>
      </c>
      <c r="Q12931" s="29" t="str">
        <f t="shared" si="332"/>
        <v/>
      </c>
    </row>
    <row r="12932" spans="13:17">
      <c r="M12932" s="3" t="str">
        <f>IFERROR(INDEX('SINIF GÜNLER'!$A:$C,MATCH('VERİ TABANI'!$D12932,'SINIF GÜNLER'!$B:$B,0),MATCH('VERİ TABANI'!$M$1,'SINIF GÜNLER'!$A$1:$C$1,0)),"")</f>
        <v/>
      </c>
      <c r="P12932" s="28" t="str">
        <f t="array" ref="P12932">IFERROR(SEARCH(ÖĞRETMEN,'VERİ TABANI'!G12932,1),"")</f>
        <v/>
      </c>
      <c r="Q12932" s="29" t="str">
        <f t="shared" si="332"/>
        <v/>
      </c>
    </row>
    <row r="12933" spans="13:17">
      <c r="M12933" s="3" t="str">
        <f>IFERROR(INDEX('SINIF GÜNLER'!$A:$C,MATCH('VERİ TABANI'!$D12933,'SINIF GÜNLER'!$B:$B,0),MATCH('VERİ TABANI'!$M$1,'SINIF GÜNLER'!$A$1:$C$1,0)),"")</f>
        <v/>
      </c>
      <c r="P12933" s="28" t="str">
        <f t="array" ref="P12933">IFERROR(SEARCH(ÖĞRETMEN,'VERİ TABANI'!G12933,1),"")</f>
        <v/>
      </c>
      <c r="Q12933" s="29" t="str">
        <f t="shared" si="332"/>
        <v/>
      </c>
    </row>
    <row r="12934" spans="13:17">
      <c r="M12934" s="3" t="str">
        <f>IFERROR(INDEX('SINIF GÜNLER'!$A:$C,MATCH('VERİ TABANI'!$D12934,'SINIF GÜNLER'!$B:$B,0),MATCH('VERİ TABANI'!$M$1,'SINIF GÜNLER'!$A$1:$C$1,0)),"")</f>
        <v/>
      </c>
      <c r="P12934" s="28" t="str">
        <f t="array" ref="P12934">IFERROR(SEARCH(ÖĞRETMEN,'VERİ TABANI'!G12934,1),"")</f>
        <v/>
      </c>
      <c r="Q12934" s="29" t="str">
        <f t="shared" si="332"/>
        <v/>
      </c>
    </row>
    <row r="12935" spans="13:17">
      <c r="M12935" s="3" t="str">
        <f>IFERROR(INDEX('SINIF GÜNLER'!$A:$C,MATCH('VERİ TABANI'!$D12935,'SINIF GÜNLER'!$B:$B,0),MATCH('VERİ TABANI'!$M$1,'SINIF GÜNLER'!$A$1:$C$1,0)),"")</f>
        <v/>
      </c>
      <c r="P12935" s="28" t="str">
        <f t="array" ref="P12935">IFERROR(SEARCH(ÖĞRETMEN,'VERİ TABANI'!G12935,1),"")</f>
        <v/>
      </c>
      <c r="Q12935" s="29" t="str">
        <f t="shared" si="332"/>
        <v/>
      </c>
    </row>
    <row r="12936" spans="13:17">
      <c r="M12936" s="3" t="str">
        <f>IFERROR(INDEX('SINIF GÜNLER'!$A:$C,MATCH('VERİ TABANI'!$D12936,'SINIF GÜNLER'!$B:$B,0),MATCH('VERİ TABANI'!$M$1,'SINIF GÜNLER'!$A$1:$C$1,0)),"")</f>
        <v/>
      </c>
      <c r="P12936" s="28" t="str">
        <f t="array" ref="P12936">IFERROR(SEARCH(ÖĞRETMEN,'VERİ TABANI'!G12936,1),"")</f>
        <v/>
      </c>
      <c r="Q12936" s="29" t="str">
        <f t="shared" ref="Q12936:Q12999" si="333">IF(P12936="","",ROW())</f>
        <v/>
      </c>
    </row>
    <row r="12937" spans="13:17">
      <c r="M12937" s="3" t="str">
        <f>IFERROR(INDEX('SINIF GÜNLER'!$A:$C,MATCH('VERİ TABANI'!$D12937,'SINIF GÜNLER'!$B:$B,0),MATCH('VERİ TABANI'!$M$1,'SINIF GÜNLER'!$A$1:$C$1,0)),"")</f>
        <v/>
      </c>
      <c r="P12937" s="28" t="str">
        <f t="array" ref="P12937">IFERROR(SEARCH(ÖĞRETMEN,'VERİ TABANI'!G12937,1),"")</f>
        <v/>
      </c>
      <c r="Q12937" s="29" t="str">
        <f t="shared" si="333"/>
        <v/>
      </c>
    </row>
    <row r="12938" spans="13:17">
      <c r="M12938" s="3" t="str">
        <f>IFERROR(INDEX('SINIF GÜNLER'!$A:$C,MATCH('VERİ TABANI'!$D12938,'SINIF GÜNLER'!$B:$B,0),MATCH('VERİ TABANI'!$M$1,'SINIF GÜNLER'!$A$1:$C$1,0)),"")</f>
        <v/>
      </c>
      <c r="P12938" s="28" t="str">
        <f t="array" ref="P12938">IFERROR(SEARCH(ÖĞRETMEN,'VERİ TABANI'!G12938,1),"")</f>
        <v/>
      </c>
      <c r="Q12938" s="29" t="str">
        <f t="shared" si="333"/>
        <v/>
      </c>
    </row>
    <row r="12939" spans="13:17">
      <c r="M12939" s="3" t="str">
        <f>IFERROR(INDEX('SINIF GÜNLER'!$A:$C,MATCH('VERİ TABANI'!$D12939,'SINIF GÜNLER'!$B:$B,0),MATCH('VERİ TABANI'!$M$1,'SINIF GÜNLER'!$A$1:$C$1,0)),"")</f>
        <v/>
      </c>
      <c r="P12939" s="28" t="str">
        <f t="array" ref="P12939">IFERROR(SEARCH(ÖĞRETMEN,'VERİ TABANI'!G12939,1),"")</f>
        <v/>
      </c>
      <c r="Q12939" s="29" t="str">
        <f t="shared" si="333"/>
        <v/>
      </c>
    </row>
    <row r="12940" spans="13:17">
      <c r="M12940" s="3" t="str">
        <f>IFERROR(INDEX('SINIF GÜNLER'!$A:$C,MATCH('VERİ TABANI'!$D12940,'SINIF GÜNLER'!$B:$B,0),MATCH('VERİ TABANI'!$M$1,'SINIF GÜNLER'!$A$1:$C$1,0)),"")</f>
        <v/>
      </c>
      <c r="P12940" s="28" t="str">
        <f t="array" ref="P12940">IFERROR(SEARCH(ÖĞRETMEN,'VERİ TABANI'!G12940,1),"")</f>
        <v/>
      </c>
      <c r="Q12940" s="29" t="str">
        <f t="shared" si="333"/>
        <v/>
      </c>
    </row>
    <row r="12941" spans="13:17">
      <c r="M12941" s="3" t="str">
        <f>IFERROR(INDEX('SINIF GÜNLER'!$A:$C,MATCH('VERİ TABANI'!$D12941,'SINIF GÜNLER'!$B:$B,0),MATCH('VERİ TABANI'!$M$1,'SINIF GÜNLER'!$A$1:$C$1,0)),"")</f>
        <v/>
      </c>
      <c r="P12941" s="28" t="str">
        <f t="array" ref="P12941">IFERROR(SEARCH(ÖĞRETMEN,'VERİ TABANI'!G12941,1),"")</f>
        <v/>
      </c>
      <c r="Q12941" s="29" t="str">
        <f t="shared" si="333"/>
        <v/>
      </c>
    </row>
    <row r="12942" spans="13:17">
      <c r="M12942" s="3" t="str">
        <f>IFERROR(INDEX('SINIF GÜNLER'!$A:$C,MATCH('VERİ TABANI'!$D12942,'SINIF GÜNLER'!$B:$B,0),MATCH('VERİ TABANI'!$M$1,'SINIF GÜNLER'!$A$1:$C$1,0)),"")</f>
        <v/>
      </c>
      <c r="P12942" s="28" t="str">
        <f t="array" ref="P12942">IFERROR(SEARCH(ÖĞRETMEN,'VERİ TABANI'!G12942,1),"")</f>
        <v/>
      </c>
      <c r="Q12942" s="29" t="str">
        <f t="shared" si="333"/>
        <v/>
      </c>
    </row>
    <row r="12943" spans="13:17">
      <c r="M12943" s="3" t="str">
        <f>IFERROR(INDEX('SINIF GÜNLER'!$A:$C,MATCH('VERİ TABANI'!$D12943,'SINIF GÜNLER'!$B:$B,0),MATCH('VERİ TABANI'!$M$1,'SINIF GÜNLER'!$A$1:$C$1,0)),"")</f>
        <v/>
      </c>
      <c r="P12943" s="28" t="str">
        <f t="array" ref="P12943">IFERROR(SEARCH(ÖĞRETMEN,'VERİ TABANI'!G12943,1),"")</f>
        <v/>
      </c>
      <c r="Q12943" s="29" t="str">
        <f t="shared" si="333"/>
        <v/>
      </c>
    </row>
    <row r="12944" spans="13:17">
      <c r="M12944" s="3" t="str">
        <f>IFERROR(INDEX('SINIF GÜNLER'!$A:$C,MATCH('VERİ TABANI'!$D12944,'SINIF GÜNLER'!$B:$B,0),MATCH('VERİ TABANI'!$M$1,'SINIF GÜNLER'!$A$1:$C$1,0)),"")</f>
        <v/>
      </c>
      <c r="P12944" s="28" t="str">
        <f t="array" ref="P12944">IFERROR(SEARCH(ÖĞRETMEN,'VERİ TABANI'!G12944,1),"")</f>
        <v/>
      </c>
      <c r="Q12944" s="29" t="str">
        <f t="shared" si="333"/>
        <v/>
      </c>
    </row>
    <row r="12945" spans="13:17">
      <c r="M12945" s="3" t="str">
        <f>IFERROR(INDEX('SINIF GÜNLER'!$A:$C,MATCH('VERİ TABANI'!$D12945,'SINIF GÜNLER'!$B:$B,0),MATCH('VERİ TABANI'!$M$1,'SINIF GÜNLER'!$A$1:$C$1,0)),"")</f>
        <v/>
      </c>
      <c r="P12945" s="28" t="str">
        <f t="array" ref="P12945">IFERROR(SEARCH(ÖĞRETMEN,'VERİ TABANI'!G12945,1),"")</f>
        <v/>
      </c>
      <c r="Q12945" s="29" t="str">
        <f t="shared" si="333"/>
        <v/>
      </c>
    </row>
    <row r="12946" spans="13:17">
      <c r="M12946" s="3" t="str">
        <f>IFERROR(INDEX('SINIF GÜNLER'!$A:$C,MATCH('VERİ TABANI'!$D12946,'SINIF GÜNLER'!$B:$B,0),MATCH('VERİ TABANI'!$M$1,'SINIF GÜNLER'!$A$1:$C$1,0)),"")</f>
        <v/>
      </c>
      <c r="P12946" s="28" t="str">
        <f t="array" ref="P12946">IFERROR(SEARCH(ÖĞRETMEN,'VERİ TABANI'!G12946,1),"")</f>
        <v/>
      </c>
      <c r="Q12946" s="29" t="str">
        <f t="shared" si="333"/>
        <v/>
      </c>
    </row>
    <row r="12947" spans="13:17">
      <c r="M12947" s="3" t="str">
        <f>IFERROR(INDEX('SINIF GÜNLER'!$A:$C,MATCH('VERİ TABANI'!$D12947,'SINIF GÜNLER'!$B:$B,0),MATCH('VERİ TABANI'!$M$1,'SINIF GÜNLER'!$A$1:$C$1,0)),"")</f>
        <v/>
      </c>
      <c r="P12947" s="28" t="str">
        <f t="array" ref="P12947">IFERROR(SEARCH(ÖĞRETMEN,'VERİ TABANI'!G12947,1),"")</f>
        <v/>
      </c>
      <c r="Q12947" s="29" t="str">
        <f t="shared" si="333"/>
        <v/>
      </c>
    </row>
    <row r="12948" spans="13:17">
      <c r="M12948" s="3" t="str">
        <f>IFERROR(INDEX('SINIF GÜNLER'!$A:$C,MATCH('VERİ TABANI'!$D12948,'SINIF GÜNLER'!$B:$B,0),MATCH('VERİ TABANI'!$M$1,'SINIF GÜNLER'!$A$1:$C$1,0)),"")</f>
        <v/>
      </c>
      <c r="P12948" s="28" t="str">
        <f t="array" ref="P12948">IFERROR(SEARCH(ÖĞRETMEN,'VERİ TABANI'!G12948,1),"")</f>
        <v/>
      </c>
      <c r="Q12948" s="29" t="str">
        <f t="shared" si="333"/>
        <v/>
      </c>
    </row>
    <row r="12949" spans="13:17">
      <c r="M12949" s="3" t="str">
        <f>IFERROR(INDEX('SINIF GÜNLER'!$A:$C,MATCH('VERİ TABANI'!$D12949,'SINIF GÜNLER'!$B:$B,0),MATCH('VERİ TABANI'!$M$1,'SINIF GÜNLER'!$A$1:$C$1,0)),"")</f>
        <v/>
      </c>
      <c r="P12949" s="28" t="str">
        <f t="array" ref="P12949">IFERROR(SEARCH(ÖĞRETMEN,'VERİ TABANI'!G12949,1),"")</f>
        <v/>
      </c>
      <c r="Q12949" s="29" t="str">
        <f t="shared" si="333"/>
        <v/>
      </c>
    </row>
    <row r="12950" spans="13:17">
      <c r="M12950" s="3" t="str">
        <f>IFERROR(INDEX('SINIF GÜNLER'!$A:$C,MATCH('VERİ TABANI'!$D12950,'SINIF GÜNLER'!$B:$B,0),MATCH('VERİ TABANI'!$M$1,'SINIF GÜNLER'!$A$1:$C$1,0)),"")</f>
        <v/>
      </c>
      <c r="P12950" s="28" t="str">
        <f t="array" ref="P12950">IFERROR(SEARCH(ÖĞRETMEN,'VERİ TABANI'!G12950,1),"")</f>
        <v/>
      </c>
      <c r="Q12950" s="29" t="str">
        <f t="shared" si="333"/>
        <v/>
      </c>
    </row>
    <row r="12951" spans="13:17">
      <c r="M12951" s="3" t="str">
        <f>IFERROR(INDEX('SINIF GÜNLER'!$A:$C,MATCH('VERİ TABANI'!$D12951,'SINIF GÜNLER'!$B:$B,0),MATCH('VERİ TABANI'!$M$1,'SINIF GÜNLER'!$A$1:$C$1,0)),"")</f>
        <v/>
      </c>
      <c r="P12951" s="28" t="str">
        <f t="array" ref="P12951">IFERROR(SEARCH(ÖĞRETMEN,'VERİ TABANI'!G12951,1),"")</f>
        <v/>
      </c>
      <c r="Q12951" s="29" t="str">
        <f t="shared" si="333"/>
        <v/>
      </c>
    </row>
    <row r="12952" spans="13:17">
      <c r="M12952" s="3" t="str">
        <f>IFERROR(INDEX('SINIF GÜNLER'!$A:$C,MATCH('VERİ TABANI'!$D12952,'SINIF GÜNLER'!$B:$B,0),MATCH('VERİ TABANI'!$M$1,'SINIF GÜNLER'!$A$1:$C$1,0)),"")</f>
        <v/>
      </c>
      <c r="P12952" s="28" t="str">
        <f t="array" ref="P12952">IFERROR(SEARCH(ÖĞRETMEN,'VERİ TABANI'!G12952,1),"")</f>
        <v/>
      </c>
      <c r="Q12952" s="29" t="str">
        <f t="shared" si="333"/>
        <v/>
      </c>
    </row>
    <row r="12953" spans="13:17">
      <c r="M12953" s="3" t="str">
        <f>IFERROR(INDEX('SINIF GÜNLER'!$A:$C,MATCH('VERİ TABANI'!$D12953,'SINIF GÜNLER'!$B:$B,0),MATCH('VERİ TABANI'!$M$1,'SINIF GÜNLER'!$A$1:$C$1,0)),"")</f>
        <v/>
      </c>
      <c r="P12953" s="28" t="str">
        <f t="array" ref="P12953">IFERROR(SEARCH(ÖĞRETMEN,'VERİ TABANI'!G12953,1),"")</f>
        <v/>
      </c>
      <c r="Q12953" s="29" t="str">
        <f t="shared" si="333"/>
        <v/>
      </c>
    </row>
    <row r="12954" spans="13:17">
      <c r="M12954" s="3" t="str">
        <f>IFERROR(INDEX('SINIF GÜNLER'!$A:$C,MATCH('VERİ TABANI'!$D12954,'SINIF GÜNLER'!$B:$B,0),MATCH('VERİ TABANI'!$M$1,'SINIF GÜNLER'!$A$1:$C$1,0)),"")</f>
        <v/>
      </c>
      <c r="P12954" s="28" t="str">
        <f t="array" ref="P12954">IFERROR(SEARCH(ÖĞRETMEN,'VERİ TABANI'!G12954,1),"")</f>
        <v/>
      </c>
      <c r="Q12954" s="29" t="str">
        <f t="shared" si="333"/>
        <v/>
      </c>
    </row>
    <row r="12955" spans="13:17">
      <c r="M12955" s="3" t="str">
        <f>IFERROR(INDEX('SINIF GÜNLER'!$A:$C,MATCH('VERİ TABANI'!$D12955,'SINIF GÜNLER'!$B:$B,0),MATCH('VERİ TABANI'!$M$1,'SINIF GÜNLER'!$A$1:$C$1,0)),"")</f>
        <v/>
      </c>
      <c r="P12955" s="28" t="str">
        <f t="array" ref="P12955">IFERROR(SEARCH(ÖĞRETMEN,'VERİ TABANI'!G12955,1),"")</f>
        <v/>
      </c>
      <c r="Q12955" s="29" t="str">
        <f t="shared" si="333"/>
        <v/>
      </c>
    </row>
    <row r="12956" spans="13:17">
      <c r="M12956" s="3" t="str">
        <f>IFERROR(INDEX('SINIF GÜNLER'!$A:$C,MATCH('VERİ TABANI'!$D12956,'SINIF GÜNLER'!$B:$B,0),MATCH('VERİ TABANI'!$M$1,'SINIF GÜNLER'!$A$1:$C$1,0)),"")</f>
        <v/>
      </c>
      <c r="P12956" s="28" t="str">
        <f t="array" ref="P12956">IFERROR(SEARCH(ÖĞRETMEN,'VERİ TABANI'!G12956,1),"")</f>
        <v/>
      </c>
      <c r="Q12956" s="29" t="str">
        <f t="shared" si="333"/>
        <v/>
      </c>
    </row>
    <row r="12957" spans="13:17">
      <c r="M12957" s="3" t="str">
        <f>IFERROR(INDEX('SINIF GÜNLER'!$A:$C,MATCH('VERİ TABANI'!$D12957,'SINIF GÜNLER'!$B:$B,0),MATCH('VERİ TABANI'!$M$1,'SINIF GÜNLER'!$A$1:$C$1,0)),"")</f>
        <v/>
      </c>
      <c r="P12957" s="28" t="str">
        <f t="array" ref="P12957">IFERROR(SEARCH(ÖĞRETMEN,'VERİ TABANI'!G12957,1),"")</f>
        <v/>
      </c>
      <c r="Q12957" s="29" t="str">
        <f t="shared" si="333"/>
        <v/>
      </c>
    </row>
    <row r="12958" spans="13:17">
      <c r="M12958" s="3" t="str">
        <f>IFERROR(INDEX('SINIF GÜNLER'!$A:$C,MATCH('VERİ TABANI'!$D12958,'SINIF GÜNLER'!$B:$B,0),MATCH('VERİ TABANI'!$M$1,'SINIF GÜNLER'!$A$1:$C$1,0)),"")</f>
        <v/>
      </c>
      <c r="P12958" s="28" t="str">
        <f t="array" ref="P12958">IFERROR(SEARCH(ÖĞRETMEN,'VERİ TABANI'!G12958,1),"")</f>
        <v/>
      </c>
      <c r="Q12958" s="29" t="str">
        <f t="shared" si="333"/>
        <v/>
      </c>
    </row>
    <row r="12959" spans="13:17">
      <c r="M12959" s="3" t="str">
        <f>IFERROR(INDEX('SINIF GÜNLER'!$A:$C,MATCH('VERİ TABANI'!$D12959,'SINIF GÜNLER'!$B:$B,0),MATCH('VERİ TABANI'!$M$1,'SINIF GÜNLER'!$A$1:$C$1,0)),"")</f>
        <v/>
      </c>
      <c r="P12959" s="28" t="str">
        <f t="array" ref="P12959">IFERROR(SEARCH(ÖĞRETMEN,'VERİ TABANI'!G12959,1),"")</f>
        <v/>
      </c>
      <c r="Q12959" s="29" t="str">
        <f t="shared" si="333"/>
        <v/>
      </c>
    </row>
    <row r="12960" spans="13:17">
      <c r="M12960" s="3" t="str">
        <f>IFERROR(INDEX('SINIF GÜNLER'!$A:$C,MATCH('VERİ TABANI'!$D12960,'SINIF GÜNLER'!$B:$B,0),MATCH('VERİ TABANI'!$M$1,'SINIF GÜNLER'!$A$1:$C$1,0)),"")</f>
        <v/>
      </c>
      <c r="P12960" s="28" t="str">
        <f t="array" ref="P12960">IFERROR(SEARCH(ÖĞRETMEN,'VERİ TABANI'!G12960,1),"")</f>
        <v/>
      </c>
      <c r="Q12960" s="29" t="str">
        <f t="shared" si="333"/>
        <v/>
      </c>
    </row>
    <row r="12961" spans="13:17">
      <c r="M12961" s="3" t="str">
        <f>IFERROR(INDEX('SINIF GÜNLER'!$A:$C,MATCH('VERİ TABANI'!$D12961,'SINIF GÜNLER'!$B:$B,0),MATCH('VERİ TABANI'!$M$1,'SINIF GÜNLER'!$A$1:$C$1,0)),"")</f>
        <v/>
      </c>
      <c r="P12961" s="28" t="str">
        <f t="array" ref="P12961">IFERROR(SEARCH(ÖĞRETMEN,'VERİ TABANI'!G12961,1),"")</f>
        <v/>
      </c>
      <c r="Q12961" s="29" t="str">
        <f t="shared" si="333"/>
        <v/>
      </c>
    </row>
    <row r="12962" spans="13:17">
      <c r="M12962" s="3" t="str">
        <f>IFERROR(INDEX('SINIF GÜNLER'!$A:$C,MATCH('VERİ TABANI'!$D12962,'SINIF GÜNLER'!$B:$B,0),MATCH('VERİ TABANI'!$M$1,'SINIF GÜNLER'!$A$1:$C$1,0)),"")</f>
        <v/>
      </c>
      <c r="P12962" s="28" t="str">
        <f t="array" ref="P12962">IFERROR(SEARCH(ÖĞRETMEN,'VERİ TABANI'!G12962,1),"")</f>
        <v/>
      </c>
      <c r="Q12962" s="29" t="str">
        <f t="shared" si="333"/>
        <v/>
      </c>
    </row>
    <row r="12963" spans="13:17">
      <c r="M12963" s="3" t="str">
        <f>IFERROR(INDEX('SINIF GÜNLER'!$A:$C,MATCH('VERİ TABANI'!$D12963,'SINIF GÜNLER'!$B:$B,0),MATCH('VERİ TABANI'!$M$1,'SINIF GÜNLER'!$A$1:$C$1,0)),"")</f>
        <v/>
      </c>
      <c r="P12963" s="28" t="str">
        <f t="array" ref="P12963">IFERROR(SEARCH(ÖĞRETMEN,'VERİ TABANI'!G12963,1),"")</f>
        <v/>
      </c>
      <c r="Q12963" s="29" t="str">
        <f t="shared" si="333"/>
        <v/>
      </c>
    </row>
    <row r="12964" spans="13:17">
      <c r="M12964" s="3" t="str">
        <f>IFERROR(INDEX('SINIF GÜNLER'!$A:$C,MATCH('VERİ TABANI'!$D12964,'SINIF GÜNLER'!$B:$B,0),MATCH('VERİ TABANI'!$M$1,'SINIF GÜNLER'!$A$1:$C$1,0)),"")</f>
        <v/>
      </c>
      <c r="P12964" s="28" t="str">
        <f t="array" ref="P12964">IFERROR(SEARCH(ÖĞRETMEN,'VERİ TABANI'!G12964,1),"")</f>
        <v/>
      </c>
      <c r="Q12964" s="29" t="str">
        <f t="shared" si="333"/>
        <v/>
      </c>
    </row>
    <row r="12965" spans="13:17">
      <c r="M12965" s="3" t="str">
        <f>IFERROR(INDEX('SINIF GÜNLER'!$A:$C,MATCH('VERİ TABANI'!$D12965,'SINIF GÜNLER'!$B:$B,0),MATCH('VERİ TABANI'!$M$1,'SINIF GÜNLER'!$A$1:$C$1,0)),"")</f>
        <v/>
      </c>
      <c r="P12965" s="28" t="str">
        <f t="array" ref="P12965">IFERROR(SEARCH(ÖĞRETMEN,'VERİ TABANI'!G12965,1),"")</f>
        <v/>
      </c>
      <c r="Q12965" s="29" t="str">
        <f t="shared" si="333"/>
        <v/>
      </c>
    </row>
    <row r="12966" spans="13:17">
      <c r="M12966" s="3" t="str">
        <f>IFERROR(INDEX('SINIF GÜNLER'!$A:$C,MATCH('VERİ TABANI'!$D12966,'SINIF GÜNLER'!$B:$B,0),MATCH('VERİ TABANI'!$M$1,'SINIF GÜNLER'!$A$1:$C$1,0)),"")</f>
        <v/>
      </c>
      <c r="P12966" s="28" t="str">
        <f t="array" ref="P12966">IFERROR(SEARCH(ÖĞRETMEN,'VERİ TABANI'!G12966,1),"")</f>
        <v/>
      </c>
      <c r="Q12966" s="29" t="str">
        <f t="shared" si="333"/>
        <v/>
      </c>
    </row>
    <row r="12967" spans="13:17">
      <c r="M12967" s="3" t="str">
        <f>IFERROR(INDEX('SINIF GÜNLER'!$A:$C,MATCH('VERİ TABANI'!$D12967,'SINIF GÜNLER'!$B:$B,0),MATCH('VERİ TABANI'!$M$1,'SINIF GÜNLER'!$A$1:$C$1,0)),"")</f>
        <v/>
      </c>
      <c r="P12967" s="28" t="str">
        <f t="array" ref="P12967">IFERROR(SEARCH(ÖĞRETMEN,'VERİ TABANI'!G12967,1),"")</f>
        <v/>
      </c>
      <c r="Q12967" s="29" t="str">
        <f t="shared" si="333"/>
        <v/>
      </c>
    </row>
    <row r="12968" spans="13:17">
      <c r="M12968" s="3" t="str">
        <f>IFERROR(INDEX('SINIF GÜNLER'!$A:$C,MATCH('VERİ TABANI'!$D12968,'SINIF GÜNLER'!$B:$B,0),MATCH('VERİ TABANI'!$M$1,'SINIF GÜNLER'!$A$1:$C$1,0)),"")</f>
        <v/>
      </c>
      <c r="P12968" s="28" t="str">
        <f t="array" ref="P12968">IFERROR(SEARCH(ÖĞRETMEN,'VERİ TABANI'!G12968,1),"")</f>
        <v/>
      </c>
      <c r="Q12968" s="29" t="str">
        <f t="shared" si="333"/>
        <v/>
      </c>
    </row>
    <row r="12969" spans="13:17">
      <c r="M12969" s="3" t="str">
        <f>IFERROR(INDEX('SINIF GÜNLER'!$A:$C,MATCH('VERİ TABANI'!$D12969,'SINIF GÜNLER'!$B:$B,0),MATCH('VERİ TABANI'!$M$1,'SINIF GÜNLER'!$A$1:$C$1,0)),"")</f>
        <v/>
      </c>
      <c r="P12969" s="28" t="str">
        <f t="array" ref="P12969">IFERROR(SEARCH(ÖĞRETMEN,'VERİ TABANI'!G12969,1),"")</f>
        <v/>
      </c>
      <c r="Q12969" s="29" t="str">
        <f t="shared" si="333"/>
        <v/>
      </c>
    </row>
    <row r="12970" spans="13:17">
      <c r="M12970" s="3" t="str">
        <f>IFERROR(INDEX('SINIF GÜNLER'!$A:$C,MATCH('VERİ TABANI'!$D12970,'SINIF GÜNLER'!$B:$B,0),MATCH('VERİ TABANI'!$M$1,'SINIF GÜNLER'!$A$1:$C$1,0)),"")</f>
        <v/>
      </c>
      <c r="P12970" s="28" t="str">
        <f t="array" ref="P12970">IFERROR(SEARCH(ÖĞRETMEN,'VERİ TABANI'!G12970,1),"")</f>
        <v/>
      </c>
      <c r="Q12970" s="29" t="str">
        <f t="shared" si="333"/>
        <v/>
      </c>
    </row>
    <row r="12971" spans="13:17">
      <c r="M12971" s="3" t="str">
        <f>IFERROR(INDEX('SINIF GÜNLER'!$A:$C,MATCH('VERİ TABANI'!$D12971,'SINIF GÜNLER'!$B:$B,0),MATCH('VERİ TABANI'!$M$1,'SINIF GÜNLER'!$A$1:$C$1,0)),"")</f>
        <v/>
      </c>
      <c r="P12971" s="28" t="str">
        <f t="array" ref="P12971">IFERROR(SEARCH(ÖĞRETMEN,'VERİ TABANI'!G12971,1),"")</f>
        <v/>
      </c>
      <c r="Q12971" s="29" t="str">
        <f t="shared" si="333"/>
        <v/>
      </c>
    </row>
    <row r="12972" spans="13:17">
      <c r="M12972" s="3" t="str">
        <f>IFERROR(INDEX('SINIF GÜNLER'!$A:$C,MATCH('VERİ TABANI'!$D12972,'SINIF GÜNLER'!$B:$B,0),MATCH('VERİ TABANI'!$M$1,'SINIF GÜNLER'!$A$1:$C$1,0)),"")</f>
        <v/>
      </c>
      <c r="P12972" s="28" t="str">
        <f t="array" ref="P12972">IFERROR(SEARCH(ÖĞRETMEN,'VERİ TABANI'!G12972,1),"")</f>
        <v/>
      </c>
      <c r="Q12972" s="29" t="str">
        <f t="shared" si="333"/>
        <v/>
      </c>
    </row>
    <row r="12973" spans="13:17">
      <c r="M12973" s="3" t="str">
        <f>IFERROR(INDEX('SINIF GÜNLER'!$A:$C,MATCH('VERİ TABANI'!$D12973,'SINIF GÜNLER'!$B:$B,0),MATCH('VERİ TABANI'!$M$1,'SINIF GÜNLER'!$A$1:$C$1,0)),"")</f>
        <v/>
      </c>
      <c r="P12973" s="28" t="str">
        <f t="array" ref="P12973">IFERROR(SEARCH(ÖĞRETMEN,'VERİ TABANI'!G12973,1),"")</f>
        <v/>
      </c>
      <c r="Q12973" s="29" t="str">
        <f t="shared" si="333"/>
        <v/>
      </c>
    </row>
    <row r="12974" spans="13:17">
      <c r="M12974" s="3" t="str">
        <f>IFERROR(INDEX('SINIF GÜNLER'!$A:$C,MATCH('VERİ TABANI'!$D12974,'SINIF GÜNLER'!$B:$B,0),MATCH('VERİ TABANI'!$M$1,'SINIF GÜNLER'!$A$1:$C$1,0)),"")</f>
        <v/>
      </c>
      <c r="P12974" s="28" t="str">
        <f t="array" ref="P12974">IFERROR(SEARCH(ÖĞRETMEN,'VERİ TABANI'!G12974,1),"")</f>
        <v/>
      </c>
      <c r="Q12974" s="29" t="str">
        <f t="shared" si="333"/>
        <v/>
      </c>
    </row>
    <row r="12975" spans="13:17">
      <c r="M12975" s="3" t="str">
        <f>IFERROR(INDEX('SINIF GÜNLER'!$A:$C,MATCH('VERİ TABANI'!$D12975,'SINIF GÜNLER'!$B:$B,0),MATCH('VERİ TABANI'!$M$1,'SINIF GÜNLER'!$A$1:$C$1,0)),"")</f>
        <v/>
      </c>
      <c r="P12975" s="28" t="str">
        <f t="array" ref="P12975">IFERROR(SEARCH(ÖĞRETMEN,'VERİ TABANI'!G12975,1),"")</f>
        <v/>
      </c>
      <c r="Q12975" s="29" t="str">
        <f t="shared" si="333"/>
        <v/>
      </c>
    </row>
    <row r="12976" spans="13:17">
      <c r="M12976" s="3" t="str">
        <f>IFERROR(INDEX('SINIF GÜNLER'!$A:$C,MATCH('VERİ TABANI'!$D12976,'SINIF GÜNLER'!$B:$B,0),MATCH('VERİ TABANI'!$M$1,'SINIF GÜNLER'!$A$1:$C$1,0)),"")</f>
        <v/>
      </c>
      <c r="P12976" s="28" t="str">
        <f t="array" ref="P12976">IFERROR(SEARCH(ÖĞRETMEN,'VERİ TABANI'!G12976,1),"")</f>
        <v/>
      </c>
      <c r="Q12976" s="29" t="str">
        <f t="shared" si="333"/>
        <v/>
      </c>
    </row>
    <row r="12977" spans="13:17">
      <c r="M12977" s="3" t="str">
        <f>IFERROR(INDEX('SINIF GÜNLER'!$A:$C,MATCH('VERİ TABANI'!$D12977,'SINIF GÜNLER'!$B:$B,0),MATCH('VERİ TABANI'!$M$1,'SINIF GÜNLER'!$A$1:$C$1,0)),"")</f>
        <v/>
      </c>
      <c r="P12977" s="28" t="str">
        <f t="array" ref="P12977">IFERROR(SEARCH(ÖĞRETMEN,'VERİ TABANI'!G12977,1),"")</f>
        <v/>
      </c>
      <c r="Q12977" s="29" t="str">
        <f t="shared" si="333"/>
        <v/>
      </c>
    </row>
    <row r="12978" spans="13:17">
      <c r="M12978" s="3" t="str">
        <f>IFERROR(INDEX('SINIF GÜNLER'!$A:$C,MATCH('VERİ TABANI'!$D12978,'SINIF GÜNLER'!$B:$B,0),MATCH('VERİ TABANI'!$M$1,'SINIF GÜNLER'!$A$1:$C$1,0)),"")</f>
        <v/>
      </c>
      <c r="P12978" s="28" t="str">
        <f t="array" ref="P12978">IFERROR(SEARCH(ÖĞRETMEN,'VERİ TABANI'!G12978,1),"")</f>
        <v/>
      </c>
      <c r="Q12978" s="29" t="str">
        <f t="shared" si="333"/>
        <v/>
      </c>
    </row>
    <row r="12979" spans="13:17">
      <c r="M12979" s="3" t="str">
        <f>IFERROR(INDEX('SINIF GÜNLER'!$A:$C,MATCH('VERİ TABANI'!$D12979,'SINIF GÜNLER'!$B:$B,0),MATCH('VERİ TABANI'!$M$1,'SINIF GÜNLER'!$A$1:$C$1,0)),"")</f>
        <v/>
      </c>
      <c r="P12979" s="28" t="str">
        <f t="array" ref="P12979">IFERROR(SEARCH(ÖĞRETMEN,'VERİ TABANI'!G12979,1),"")</f>
        <v/>
      </c>
      <c r="Q12979" s="29" t="str">
        <f t="shared" si="333"/>
        <v/>
      </c>
    </row>
    <row r="12980" spans="13:17">
      <c r="M12980" s="3" t="str">
        <f>IFERROR(INDEX('SINIF GÜNLER'!$A:$C,MATCH('VERİ TABANI'!$D12980,'SINIF GÜNLER'!$B:$B,0),MATCH('VERİ TABANI'!$M$1,'SINIF GÜNLER'!$A$1:$C$1,0)),"")</f>
        <v/>
      </c>
      <c r="P12980" s="28" t="str">
        <f t="array" ref="P12980">IFERROR(SEARCH(ÖĞRETMEN,'VERİ TABANI'!G12980,1),"")</f>
        <v/>
      </c>
      <c r="Q12980" s="29" t="str">
        <f t="shared" si="333"/>
        <v/>
      </c>
    </row>
    <row r="12981" spans="13:17">
      <c r="M12981" s="3" t="str">
        <f>IFERROR(INDEX('SINIF GÜNLER'!$A:$C,MATCH('VERİ TABANI'!$D12981,'SINIF GÜNLER'!$B:$B,0),MATCH('VERİ TABANI'!$M$1,'SINIF GÜNLER'!$A$1:$C$1,0)),"")</f>
        <v/>
      </c>
      <c r="P12981" s="28" t="str">
        <f t="array" ref="P12981">IFERROR(SEARCH(ÖĞRETMEN,'VERİ TABANI'!G12981,1),"")</f>
        <v/>
      </c>
      <c r="Q12981" s="29" t="str">
        <f t="shared" si="333"/>
        <v/>
      </c>
    </row>
    <row r="12982" spans="13:17">
      <c r="M12982" s="3" t="str">
        <f>IFERROR(INDEX('SINIF GÜNLER'!$A:$C,MATCH('VERİ TABANI'!$D12982,'SINIF GÜNLER'!$B:$B,0),MATCH('VERİ TABANI'!$M$1,'SINIF GÜNLER'!$A$1:$C$1,0)),"")</f>
        <v/>
      </c>
      <c r="P12982" s="28" t="str">
        <f t="array" ref="P12982">IFERROR(SEARCH(ÖĞRETMEN,'VERİ TABANI'!G12982,1),"")</f>
        <v/>
      </c>
      <c r="Q12982" s="29" t="str">
        <f t="shared" si="333"/>
        <v/>
      </c>
    </row>
    <row r="12983" spans="13:17">
      <c r="M12983" s="3" t="str">
        <f>IFERROR(INDEX('SINIF GÜNLER'!$A:$C,MATCH('VERİ TABANI'!$D12983,'SINIF GÜNLER'!$B:$B,0),MATCH('VERİ TABANI'!$M$1,'SINIF GÜNLER'!$A$1:$C$1,0)),"")</f>
        <v/>
      </c>
      <c r="P12983" s="28" t="str">
        <f t="array" ref="P12983">IFERROR(SEARCH(ÖĞRETMEN,'VERİ TABANI'!G12983,1),"")</f>
        <v/>
      </c>
      <c r="Q12983" s="29" t="str">
        <f t="shared" si="333"/>
        <v/>
      </c>
    </row>
    <row r="12984" spans="13:17">
      <c r="M12984" s="3" t="str">
        <f>IFERROR(INDEX('SINIF GÜNLER'!$A:$C,MATCH('VERİ TABANI'!$D12984,'SINIF GÜNLER'!$B:$B,0),MATCH('VERİ TABANI'!$M$1,'SINIF GÜNLER'!$A$1:$C$1,0)),"")</f>
        <v/>
      </c>
      <c r="P12984" s="28" t="str">
        <f t="array" ref="P12984">IFERROR(SEARCH(ÖĞRETMEN,'VERİ TABANI'!G12984,1),"")</f>
        <v/>
      </c>
      <c r="Q12984" s="29" t="str">
        <f t="shared" si="333"/>
        <v/>
      </c>
    </row>
    <row r="12985" spans="13:17">
      <c r="M12985" s="3" t="str">
        <f>IFERROR(INDEX('SINIF GÜNLER'!$A:$C,MATCH('VERİ TABANI'!$D12985,'SINIF GÜNLER'!$B:$B,0),MATCH('VERİ TABANI'!$M$1,'SINIF GÜNLER'!$A$1:$C$1,0)),"")</f>
        <v/>
      </c>
      <c r="P12985" s="28" t="str">
        <f t="array" ref="P12985">IFERROR(SEARCH(ÖĞRETMEN,'VERİ TABANI'!G12985,1),"")</f>
        <v/>
      </c>
      <c r="Q12985" s="29" t="str">
        <f t="shared" si="333"/>
        <v/>
      </c>
    </row>
    <row r="12986" spans="13:17">
      <c r="M12986" s="3" t="str">
        <f>IFERROR(INDEX('SINIF GÜNLER'!$A:$C,MATCH('VERİ TABANI'!$D12986,'SINIF GÜNLER'!$B:$B,0),MATCH('VERİ TABANI'!$M$1,'SINIF GÜNLER'!$A$1:$C$1,0)),"")</f>
        <v/>
      </c>
      <c r="P12986" s="28" t="str">
        <f t="array" ref="P12986">IFERROR(SEARCH(ÖĞRETMEN,'VERİ TABANI'!G12986,1),"")</f>
        <v/>
      </c>
      <c r="Q12986" s="29" t="str">
        <f t="shared" si="333"/>
        <v/>
      </c>
    </row>
    <row r="12987" spans="13:17">
      <c r="M12987" s="3" t="str">
        <f>IFERROR(INDEX('SINIF GÜNLER'!$A:$C,MATCH('VERİ TABANI'!$D12987,'SINIF GÜNLER'!$B:$B,0),MATCH('VERİ TABANI'!$M$1,'SINIF GÜNLER'!$A$1:$C$1,0)),"")</f>
        <v/>
      </c>
      <c r="P12987" s="28" t="str">
        <f t="array" ref="P12987">IFERROR(SEARCH(ÖĞRETMEN,'VERİ TABANI'!G12987,1),"")</f>
        <v/>
      </c>
      <c r="Q12987" s="29" t="str">
        <f t="shared" si="333"/>
        <v/>
      </c>
    </row>
    <row r="12988" spans="13:17">
      <c r="M12988" s="3" t="str">
        <f>IFERROR(INDEX('SINIF GÜNLER'!$A:$C,MATCH('VERİ TABANI'!$D12988,'SINIF GÜNLER'!$B:$B,0),MATCH('VERİ TABANI'!$M$1,'SINIF GÜNLER'!$A$1:$C$1,0)),"")</f>
        <v/>
      </c>
      <c r="P12988" s="28" t="str">
        <f t="array" ref="P12988">IFERROR(SEARCH(ÖĞRETMEN,'VERİ TABANI'!G12988,1),"")</f>
        <v/>
      </c>
      <c r="Q12988" s="29" t="str">
        <f t="shared" si="333"/>
        <v/>
      </c>
    </row>
    <row r="12989" spans="13:17">
      <c r="M12989" s="3" t="str">
        <f>IFERROR(INDEX('SINIF GÜNLER'!$A:$C,MATCH('VERİ TABANI'!$D12989,'SINIF GÜNLER'!$B:$B,0),MATCH('VERİ TABANI'!$M$1,'SINIF GÜNLER'!$A$1:$C$1,0)),"")</f>
        <v/>
      </c>
      <c r="P12989" s="28" t="str">
        <f t="array" ref="P12989">IFERROR(SEARCH(ÖĞRETMEN,'VERİ TABANI'!G12989,1),"")</f>
        <v/>
      </c>
      <c r="Q12989" s="29" t="str">
        <f t="shared" si="333"/>
        <v/>
      </c>
    </row>
    <row r="12990" spans="13:17">
      <c r="M12990" s="3" t="str">
        <f>IFERROR(INDEX('SINIF GÜNLER'!$A:$C,MATCH('VERİ TABANI'!$D12990,'SINIF GÜNLER'!$B:$B,0),MATCH('VERİ TABANI'!$M$1,'SINIF GÜNLER'!$A$1:$C$1,0)),"")</f>
        <v/>
      </c>
      <c r="P12990" s="28" t="str">
        <f t="array" ref="P12990">IFERROR(SEARCH(ÖĞRETMEN,'VERİ TABANI'!G12990,1),"")</f>
        <v/>
      </c>
      <c r="Q12990" s="29" t="str">
        <f t="shared" si="333"/>
        <v/>
      </c>
    </row>
    <row r="12991" spans="13:17">
      <c r="M12991" s="3" t="str">
        <f>IFERROR(INDEX('SINIF GÜNLER'!$A:$C,MATCH('VERİ TABANI'!$D12991,'SINIF GÜNLER'!$B:$B,0),MATCH('VERİ TABANI'!$M$1,'SINIF GÜNLER'!$A$1:$C$1,0)),"")</f>
        <v/>
      </c>
      <c r="P12991" s="28" t="str">
        <f t="array" ref="P12991">IFERROR(SEARCH(ÖĞRETMEN,'VERİ TABANI'!G12991,1),"")</f>
        <v/>
      </c>
      <c r="Q12991" s="29" t="str">
        <f t="shared" si="333"/>
        <v/>
      </c>
    </row>
    <row r="12992" spans="13:17">
      <c r="M12992" s="3" t="str">
        <f>IFERROR(INDEX('SINIF GÜNLER'!$A:$C,MATCH('VERİ TABANI'!$D12992,'SINIF GÜNLER'!$B:$B,0),MATCH('VERİ TABANI'!$M$1,'SINIF GÜNLER'!$A$1:$C$1,0)),"")</f>
        <v/>
      </c>
      <c r="P12992" s="28" t="str">
        <f t="array" ref="P12992">IFERROR(SEARCH(ÖĞRETMEN,'VERİ TABANI'!G12992,1),"")</f>
        <v/>
      </c>
      <c r="Q12992" s="29" t="str">
        <f t="shared" si="333"/>
        <v/>
      </c>
    </row>
    <row r="12993" spans="13:17">
      <c r="M12993" s="3" t="str">
        <f>IFERROR(INDEX('SINIF GÜNLER'!$A:$C,MATCH('VERİ TABANI'!$D12993,'SINIF GÜNLER'!$B:$B,0),MATCH('VERİ TABANI'!$M$1,'SINIF GÜNLER'!$A$1:$C$1,0)),"")</f>
        <v/>
      </c>
      <c r="P12993" s="28" t="str">
        <f t="array" ref="P12993">IFERROR(SEARCH(ÖĞRETMEN,'VERİ TABANI'!G12993,1),"")</f>
        <v/>
      </c>
      <c r="Q12993" s="29" t="str">
        <f t="shared" si="333"/>
        <v/>
      </c>
    </row>
    <row r="12994" spans="13:17">
      <c r="M12994" s="3" t="str">
        <f>IFERROR(INDEX('SINIF GÜNLER'!$A:$C,MATCH('VERİ TABANI'!$D12994,'SINIF GÜNLER'!$B:$B,0),MATCH('VERİ TABANI'!$M$1,'SINIF GÜNLER'!$A$1:$C$1,0)),"")</f>
        <v/>
      </c>
      <c r="P12994" s="28" t="str">
        <f t="array" ref="P12994">IFERROR(SEARCH(ÖĞRETMEN,'VERİ TABANI'!G12994,1),"")</f>
        <v/>
      </c>
      <c r="Q12994" s="29" t="str">
        <f t="shared" si="333"/>
        <v/>
      </c>
    </row>
    <row r="12995" spans="13:17">
      <c r="M12995" s="3" t="str">
        <f>IFERROR(INDEX('SINIF GÜNLER'!$A:$C,MATCH('VERİ TABANI'!$D12995,'SINIF GÜNLER'!$B:$B,0),MATCH('VERİ TABANI'!$M$1,'SINIF GÜNLER'!$A$1:$C$1,0)),"")</f>
        <v/>
      </c>
      <c r="P12995" s="28" t="str">
        <f t="array" ref="P12995">IFERROR(SEARCH(ÖĞRETMEN,'VERİ TABANI'!G12995,1),"")</f>
        <v/>
      </c>
      <c r="Q12995" s="29" t="str">
        <f t="shared" si="333"/>
        <v/>
      </c>
    </row>
    <row r="12996" spans="13:17">
      <c r="M12996" s="3" t="str">
        <f>IFERROR(INDEX('SINIF GÜNLER'!$A:$C,MATCH('VERİ TABANI'!$D12996,'SINIF GÜNLER'!$B:$B,0),MATCH('VERİ TABANI'!$M$1,'SINIF GÜNLER'!$A$1:$C$1,0)),"")</f>
        <v/>
      </c>
      <c r="P12996" s="28" t="str">
        <f t="array" ref="P12996">IFERROR(SEARCH(ÖĞRETMEN,'VERİ TABANI'!G12996,1),"")</f>
        <v/>
      </c>
      <c r="Q12996" s="29" t="str">
        <f t="shared" si="333"/>
        <v/>
      </c>
    </row>
    <row r="12997" spans="13:17">
      <c r="M12997" s="3" t="str">
        <f>IFERROR(INDEX('SINIF GÜNLER'!$A:$C,MATCH('VERİ TABANI'!$D12997,'SINIF GÜNLER'!$B:$B,0),MATCH('VERİ TABANI'!$M$1,'SINIF GÜNLER'!$A$1:$C$1,0)),"")</f>
        <v/>
      </c>
      <c r="P12997" s="28" t="str">
        <f t="array" ref="P12997">IFERROR(SEARCH(ÖĞRETMEN,'VERİ TABANI'!G12997,1),"")</f>
        <v/>
      </c>
      <c r="Q12997" s="29" t="str">
        <f t="shared" si="333"/>
        <v/>
      </c>
    </row>
    <row r="12998" spans="13:17">
      <c r="M12998" s="3" t="str">
        <f>IFERROR(INDEX('SINIF GÜNLER'!$A:$C,MATCH('VERİ TABANI'!$D12998,'SINIF GÜNLER'!$B:$B,0),MATCH('VERİ TABANI'!$M$1,'SINIF GÜNLER'!$A$1:$C$1,0)),"")</f>
        <v/>
      </c>
      <c r="P12998" s="28" t="str">
        <f t="array" ref="P12998">IFERROR(SEARCH(ÖĞRETMEN,'VERİ TABANI'!G12998,1),"")</f>
        <v/>
      </c>
      <c r="Q12998" s="29" t="str">
        <f t="shared" si="333"/>
        <v/>
      </c>
    </row>
    <row r="12999" spans="13:17">
      <c r="M12999" s="3" t="str">
        <f>IFERROR(INDEX('SINIF GÜNLER'!$A:$C,MATCH('VERİ TABANI'!$D12999,'SINIF GÜNLER'!$B:$B,0),MATCH('VERİ TABANI'!$M$1,'SINIF GÜNLER'!$A$1:$C$1,0)),"")</f>
        <v/>
      </c>
      <c r="P12999" s="28" t="str">
        <f t="array" ref="P12999">IFERROR(SEARCH(ÖĞRETMEN,'VERİ TABANI'!G12999,1),"")</f>
        <v/>
      </c>
      <c r="Q12999" s="29" t="str">
        <f t="shared" si="333"/>
        <v/>
      </c>
    </row>
    <row r="13000" spans="13:17">
      <c r="M13000" s="3" t="str">
        <f>IFERROR(INDEX('SINIF GÜNLER'!$A:$C,MATCH('VERİ TABANI'!$D13000,'SINIF GÜNLER'!$B:$B,0),MATCH('VERİ TABANI'!$M$1,'SINIF GÜNLER'!$A$1:$C$1,0)),"")</f>
        <v/>
      </c>
      <c r="P13000" s="28" t="str">
        <f t="array" ref="P13000">IFERROR(SEARCH(ÖĞRETMEN,'VERİ TABANI'!G13000,1),"")</f>
        <v/>
      </c>
      <c r="Q13000" s="29" t="str">
        <f t="shared" ref="Q13000:Q13063" si="334">IF(P13000="","",ROW())</f>
        <v/>
      </c>
    </row>
    <row r="13001" spans="13:17">
      <c r="M13001" s="3" t="str">
        <f>IFERROR(INDEX('SINIF GÜNLER'!$A:$C,MATCH('VERİ TABANI'!$D13001,'SINIF GÜNLER'!$B:$B,0),MATCH('VERİ TABANI'!$M$1,'SINIF GÜNLER'!$A$1:$C$1,0)),"")</f>
        <v/>
      </c>
      <c r="P13001" s="28" t="str">
        <f t="array" ref="P13001">IFERROR(SEARCH(ÖĞRETMEN,'VERİ TABANI'!G13001,1),"")</f>
        <v/>
      </c>
      <c r="Q13001" s="29" t="str">
        <f t="shared" si="334"/>
        <v/>
      </c>
    </row>
    <row r="13002" spans="13:17">
      <c r="M13002" s="3" t="str">
        <f>IFERROR(INDEX('SINIF GÜNLER'!$A:$C,MATCH('VERİ TABANI'!$D13002,'SINIF GÜNLER'!$B:$B,0),MATCH('VERİ TABANI'!$M$1,'SINIF GÜNLER'!$A$1:$C$1,0)),"")</f>
        <v/>
      </c>
      <c r="P13002" s="28" t="str">
        <f t="array" ref="P13002">IFERROR(SEARCH(ÖĞRETMEN,'VERİ TABANI'!G13002,1),"")</f>
        <v/>
      </c>
      <c r="Q13002" s="29" t="str">
        <f t="shared" si="334"/>
        <v/>
      </c>
    </row>
    <row r="13003" spans="13:17">
      <c r="M13003" s="3" t="str">
        <f>IFERROR(INDEX('SINIF GÜNLER'!$A:$C,MATCH('VERİ TABANI'!$D13003,'SINIF GÜNLER'!$B:$B,0),MATCH('VERİ TABANI'!$M$1,'SINIF GÜNLER'!$A$1:$C$1,0)),"")</f>
        <v/>
      </c>
      <c r="P13003" s="28" t="str">
        <f t="array" ref="P13003">IFERROR(SEARCH(ÖĞRETMEN,'VERİ TABANI'!G13003,1),"")</f>
        <v/>
      </c>
      <c r="Q13003" s="29" t="str">
        <f t="shared" si="334"/>
        <v/>
      </c>
    </row>
    <row r="13004" spans="13:17">
      <c r="M13004" s="3" t="str">
        <f>IFERROR(INDEX('SINIF GÜNLER'!$A:$C,MATCH('VERİ TABANI'!$D13004,'SINIF GÜNLER'!$B:$B,0),MATCH('VERİ TABANI'!$M$1,'SINIF GÜNLER'!$A$1:$C$1,0)),"")</f>
        <v/>
      </c>
      <c r="P13004" s="28" t="str">
        <f t="array" ref="P13004">IFERROR(SEARCH(ÖĞRETMEN,'VERİ TABANI'!G13004,1),"")</f>
        <v/>
      </c>
      <c r="Q13004" s="29" t="str">
        <f t="shared" si="334"/>
        <v/>
      </c>
    </row>
    <row r="13005" spans="13:17">
      <c r="M13005" s="3" t="str">
        <f>IFERROR(INDEX('SINIF GÜNLER'!$A:$C,MATCH('VERİ TABANI'!$D13005,'SINIF GÜNLER'!$B:$B,0),MATCH('VERİ TABANI'!$M$1,'SINIF GÜNLER'!$A$1:$C$1,0)),"")</f>
        <v/>
      </c>
      <c r="P13005" s="28" t="str">
        <f t="array" ref="P13005">IFERROR(SEARCH(ÖĞRETMEN,'VERİ TABANI'!G13005,1),"")</f>
        <v/>
      </c>
      <c r="Q13005" s="29" t="str">
        <f t="shared" si="334"/>
        <v/>
      </c>
    </row>
    <row r="13006" spans="13:17">
      <c r="M13006" s="3" t="str">
        <f>IFERROR(INDEX('SINIF GÜNLER'!$A:$C,MATCH('VERİ TABANI'!$D13006,'SINIF GÜNLER'!$B:$B,0),MATCH('VERİ TABANI'!$M$1,'SINIF GÜNLER'!$A$1:$C$1,0)),"")</f>
        <v/>
      </c>
      <c r="P13006" s="28" t="str">
        <f t="array" ref="P13006">IFERROR(SEARCH(ÖĞRETMEN,'VERİ TABANI'!G13006,1),"")</f>
        <v/>
      </c>
      <c r="Q13006" s="29" t="str">
        <f t="shared" si="334"/>
        <v/>
      </c>
    </row>
    <row r="13007" spans="13:17">
      <c r="M13007" s="3" t="str">
        <f>IFERROR(INDEX('SINIF GÜNLER'!$A:$C,MATCH('VERİ TABANI'!$D13007,'SINIF GÜNLER'!$B:$B,0),MATCH('VERİ TABANI'!$M$1,'SINIF GÜNLER'!$A$1:$C$1,0)),"")</f>
        <v/>
      </c>
      <c r="P13007" s="28" t="str">
        <f t="array" ref="P13007">IFERROR(SEARCH(ÖĞRETMEN,'VERİ TABANI'!G13007,1),"")</f>
        <v/>
      </c>
      <c r="Q13007" s="29" t="str">
        <f t="shared" si="334"/>
        <v/>
      </c>
    </row>
    <row r="13008" spans="13:17">
      <c r="M13008" s="3" t="str">
        <f>IFERROR(INDEX('SINIF GÜNLER'!$A:$C,MATCH('VERİ TABANI'!$D13008,'SINIF GÜNLER'!$B:$B,0),MATCH('VERİ TABANI'!$M$1,'SINIF GÜNLER'!$A$1:$C$1,0)),"")</f>
        <v/>
      </c>
      <c r="P13008" s="28" t="str">
        <f t="array" ref="P13008">IFERROR(SEARCH(ÖĞRETMEN,'VERİ TABANI'!G13008,1),"")</f>
        <v/>
      </c>
      <c r="Q13008" s="29" t="str">
        <f t="shared" si="334"/>
        <v/>
      </c>
    </row>
    <row r="13009" spans="13:17">
      <c r="M13009" s="3" t="str">
        <f>IFERROR(INDEX('SINIF GÜNLER'!$A:$C,MATCH('VERİ TABANI'!$D13009,'SINIF GÜNLER'!$B:$B,0),MATCH('VERİ TABANI'!$M$1,'SINIF GÜNLER'!$A$1:$C$1,0)),"")</f>
        <v/>
      </c>
      <c r="P13009" s="28" t="str">
        <f t="array" ref="P13009">IFERROR(SEARCH(ÖĞRETMEN,'VERİ TABANI'!G13009,1),"")</f>
        <v/>
      </c>
      <c r="Q13009" s="29" t="str">
        <f t="shared" si="334"/>
        <v/>
      </c>
    </row>
    <row r="13010" spans="13:17">
      <c r="M13010" s="3" t="str">
        <f>IFERROR(INDEX('SINIF GÜNLER'!$A:$C,MATCH('VERİ TABANI'!$D13010,'SINIF GÜNLER'!$B:$B,0),MATCH('VERİ TABANI'!$M$1,'SINIF GÜNLER'!$A$1:$C$1,0)),"")</f>
        <v/>
      </c>
      <c r="P13010" s="28" t="str">
        <f t="array" ref="P13010">IFERROR(SEARCH(ÖĞRETMEN,'VERİ TABANI'!G13010,1),"")</f>
        <v/>
      </c>
      <c r="Q13010" s="29" t="str">
        <f t="shared" si="334"/>
        <v/>
      </c>
    </row>
    <row r="13011" spans="13:17">
      <c r="M13011" s="3" t="str">
        <f>IFERROR(INDEX('SINIF GÜNLER'!$A:$C,MATCH('VERİ TABANI'!$D13011,'SINIF GÜNLER'!$B:$B,0),MATCH('VERİ TABANI'!$M$1,'SINIF GÜNLER'!$A$1:$C$1,0)),"")</f>
        <v/>
      </c>
      <c r="P13011" s="28" t="str">
        <f t="array" ref="P13011">IFERROR(SEARCH(ÖĞRETMEN,'VERİ TABANI'!G13011,1),"")</f>
        <v/>
      </c>
      <c r="Q13011" s="29" t="str">
        <f t="shared" si="334"/>
        <v/>
      </c>
    </row>
    <row r="13012" spans="13:17">
      <c r="M13012" s="3" t="str">
        <f>IFERROR(INDEX('SINIF GÜNLER'!$A:$C,MATCH('VERİ TABANI'!$D13012,'SINIF GÜNLER'!$B:$B,0),MATCH('VERİ TABANI'!$M$1,'SINIF GÜNLER'!$A$1:$C$1,0)),"")</f>
        <v/>
      </c>
      <c r="P13012" s="28" t="str">
        <f t="array" ref="P13012">IFERROR(SEARCH(ÖĞRETMEN,'VERİ TABANI'!G13012,1),"")</f>
        <v/>
      </c>
      <c r="Q13012" s="29" t="str">
        <f t="shared" si="334"/>
        <v/>
      </c>
    </row>
    <row r="13013" spans="13:17">
      <c r="M13013" s="3" t="str">
        <f>IFERROR(INDEX('SINIF GÜNLER'!$A:$C,MATCH('VERİ TABANI'!$D13013,'SINIF GÜNLER'!$B:$B,0),MATCH('VERİ TABANI'!$M$1,'SINIF GÜNLER'!$A$1:$C$1,0)),"")</f>
        <v/>
      </c>
      <c r="P13013" s="28" t="str">
        <f t="array" ref="P13013">IFERROR(SEARCH(ÖĞRETMEN,'VERİ TABANI'!G13013,1),"")</f>
        <v/>
      </c>
      <c r="Q13013" s="29" t="str">
        <f t="shared" si="334"/>
        <v/>
      </c>
    </row>
    <row r="13014" spans="13:17">
      <c r="M13014" s="3" t="str">
        <f>IFERROR(INDEX('SINIF GÜNLER'!$A:$C,MATCH('VERİ TABANI'!$D13014,'SINIF GÜNLER'!$B:$B,0),MATCH('VERİ TABANI'!$M$1,'SINIF GÜNLER'!$A$1:$C$1,0)),"")</f>
        <v/>
      </c>
      <c r="P13014" s="28" t="str">
        <f t="array" ref="P13014">IFERROR(SEARCH(ÖĞRETMEN,'VERİ TABANI'!G13014,1),"")</f>
        <v/>
      </c>
      <c r="Q13014" s="29" t="str">
        <f t="shared" si="334"/>
        <v/>
      </c>
    </row>
    <row r="13015" spans="13:17">
      <c r="M13015" s="3" t="str">
        <f>IFERROR(INDEX('SINIF GÜNLER'!$A:$C,MATCH('VERİ TABANI'!$D13015,'SINIF GÜNLER'!$B:$B,0),MATCH('VERİ TABANI'!$M$1,'SINIF GÜNLER'!$A$1:$C$1,0)),"")</f>
        <v/>
      </c>
      <c r="P13015" s="28" t="str">
        <f t="array" ref="P13015">IFERROR(SEARCH(ÖĞRETMEN,'VERİ TABANI'!G13015,1),"")</f>
        <v/>
      </c>
      <c r="Q13015" s="29" t="str">
        <f t="shared" si="334"/>
        <v/>
      </c>
    </row>
    <row r="13016" spans="13:17">
      <c r="M13016" s="3" t="str">
        <f>IFERROR(INDEX('SINIF GÜNLER'!$A:$C,MATCH('VERİ TABANI'!$D13016,'SINIF GÜNLER'!$B:$B,0),MATCH('VERİ TABANI'!$M$1,'SINIF GÜNLER'!$A$1:$C$1,0)),"")</f>
        <v/>
      </c>
      <c r="P13016" s="28" t="str">
        <f t="array" ref="P13016">IFERROR(SEARCH(ÖĞRETMEN,'VERİ TABANI'!G13016,1),"")</f>
        <v/>
      </c>
      <c r="Q13016" s="29" t="str">
        <f t="shared" si="334"/>
        <v/>
      </c>
    </row>
    <row r="13017" spans="13:17">
      <c r="M13017" s="3" t="str">
        <f>IFERROR(INDEX('SINIF GÜNLER'!$A:$C,MATCH('VERİ TABANI'!$D13017,'SINIF GÜNLER'!$B:$B,0),MATCH('VERİ TABANI'!$M$1,'SINIF GÜNLER'!$A$1:$C$1,0)),"")</f>
        <v/>
      </c>
      <c r="P13017" s="28" t="str">
        <f t="array" ref="P13017">IFERROR(SEARCH(ÖĞRETMEN,'VERİ TABANI'!G13017,1),"")</f>
        <v/>
      </c>
      <c r="Q13017" s="29" t="str">
        <f t="shared" si="334"/>
        <v/>
      </c>
    </row>
    <row r="13018" spans="13:17">
      <c r="M13018" s="3" t="str">
        <f>IFERROR(INDEX('SINIF GÜNLER'!$A:$C,MATCH('VERİ TABANI'!$D13018,'SINIF GÜNLER'!$B:$B,0),MATCH('VERİ TABANI'!$M$1,'SINIF GÜNLER'!$A$1:$C$1,0)),"")</f>
        <v/>
      </c>
      <c r="P13018" s="28" t="str">
        <f t="array" ref="P13018">IFERROR(SEARCH(ÖĞRETMEN,'VERİ TABANI'!G13018,1),"")</f>
        <v/>
      </c>
      <c r="Q13018" s="29" t="str">
        <f t="shared" si="334"/>
        <v/>
      </c>
    </row>
    <row r="13019" spans="13:17">
      <c r="M13019" s="3" t="str">
        <f>IFERROR(INDEX('SINIF GÜNLER'!$A:$C,MATCH('VERİ TABANI'!$D13019,'SINIF GÜNLER'!$B:$B,0),MATCH('VERİ TABANI'!$M$1,'SINIF GÜNLER'!$A$1:$C$1,0)),"")</f>
        <v/>
      </c>
      <c r="P13019" s="28" t="str">
        <f t="array" ref="P13019">IFERROR(SEARCH(ÖĞRETMEN,'VERİ TABANI'!G13019,1),"")</f>
        <v/>
      </c>
      <c r="Q13019" s="29" t="str">
        <f t="shared" si="334"/>
        <v/>
      </c>
    </row>
    <row r="13020" spans="13:17">
      <c r="M13020" s="3" t="str">
        <f>IFERROR(INDEX('SINIF GÜNLER'!$A:$C,MATCH('VERİ TABANI'!$D13020,'SINIF GÜNLER'!$B:$B,0),MATCH('VERİ TABANI'!$M$1,'SINIF GÜNLER'!$A$1:$C$1,0)),"")</f>
        <v/>
      </c>
      <c r="P13020" s="28" t="str">
        <f t="array" ref="P13020">IFERROR(SEARCH(ÖĞRETMEN,'VERİ TABANI'!G13020,1),"")</f>
        <v/>
      </c>
      <c r="Q13020" s="29" t="str">
        <f t="shared" si="334"/>
        <v/>
      </c>
    </row>
    <row r="13021" spans="13:17">
      <c r="M13021" s="3" t="str">
        <f>IFERROR(INDEX('SINIF GÜNLER'!$A:$C,MATCH('VERİ TABANI'!$D13021,'SINIF GÜNLER'!$B:$B,0),MATCH('VERİ TABANI'!$M$1,'SINIF GÜNLER'!$A$1:$C$1,0)),"")</f>
        <v/>
      </c>
      <c r="P13021" s="28" t="str">
        <f t="array" ref="P13021">IFERROR(SEARCH(ÖĞRETMEN,'VERİ TABANI'!G13021,1),"")</f>
        <v/>
      </c>
      <c r="Q13021" s="29" t="str">
        <f t="shared" si="334"/>
        <v/>
      </c>
    </row>
    <row r="13022" spans="13:17">
      <c r="M13022" s="3" t="str">
        <f>IFERROR(INDEX('SINIF GÜNLER'!$A:$C,MATCH('VERİ TABANI'!$D13022,'SINIF GÜNLER'!$B:$B,0),MATCH('VERİ TABANI'!$M$1,'SINIF GÜNLER'!$A$1:$C$1,0)),"")</f>
        <v/>
      </c>
      <c r="P13022" s="28" t="str">
        <f t="array" ref="P13022">IFERROR(SEARCH(ÖĞRETMEN,'VERİ TABANI'!G13022,1),"")</f>
        <v/>
      </c>
      <c r="Q13022" s="29" t="str">
        <f t="shared" si="334"/>
        <v/>
      </c>
    </row>
    <row r="13023" spans="13:17">
      <c r="M13023" s="3" t="str">
        <f>IFERROR(INDEX('SINIF GÜNLER'!$A:$C,MATCH('VERİ TABANI'!$D13023,'SINIF GÜNLER'!$B:$B,0),MATCH('VERİ TABANI'!$M$1,'SINIF GÜNLER'!$A$1:$C$1,0)),"")</f>
        <v/>
      </c>
      <c r="P13023" s="28" t="str">
        <f t="array" ref="P13023">IFERROR(SEARCH(ÖĞRETMEN,'VERİ TABANI'!G13023,1),"")</f>
        <v/>
      </c>
      <c r="Q13023" s="29" t="str">
        <f t="shared" si="334"/>
        <v/>
      </c>
    </row>
    <row r="13024" spans="13:17">
      <c r="M13024" s="3" t="str">
        <f>IFERROR(INDEX('SINIF GÜNLER'!$A:$C,MATCH('VERİ TABANI'!$D13024,'SINIF GÜNLER'!$B:$B,0),MATCH('VERİ TABANI'!$M$1,'SINIF GÜNLER'!$A$1:$C$1,0)),"")</f>
        <v/>
      </c>
      <c r="P13024" s="28" t="str">
        <f t="array" ref="P13024">IFERROR(SEARCH(ÖĞRETMEN,'VERİ TABANI'!G13024,1),"")</f>
        <v/>
      </c>
      <c r="Q13024" s="29" t="str">
        <f t="shared" si="334"/>
        <v/>
      </c>
    </row>
    <row r="13025" spans="13:17">
      <c r="M13025" s="3" t="str">
        <f>IFERROR(INDEX('SINIF GÜNLER'!$A:$C,MATCH('VERİ TABANI'!$D13025,'SINIF GÜNLER'!$B:$B,0),MATCH('VERİ TABANI'!$M$1,'SINIF GÜNLER'!$A$1:$C$1,0)),"")</f>
        <v/>
      </c>
      <c r="P13025" s="28" t="str">
        <f t="array" ref="P13025">IFERROR(SEARCH(ÖĞRETMEN,'VERİ TABANI'!G13025,1),"")</f>
        <v/>
      </c>
      <c r="Q13025" s="29" t="str">
        <f t="shared" si="334"/>
        <v/>
      </c>
    </row>
    <row r="13026" spans="13:17">
      <c r="M13026" s="3" t="str">
        <f>IFERROR(INDEX('SINIF GÜNLER'!$A:$C,MATCH('VERİ TABANI'!$D13026,'SINIF GÜNLER'!$B:$B,0),MATCH('VERİ TABANI'!$M$1,'SINIF GÜNLER'!$A$1:$C$1,0)),"")</f>
        <v/>
      </c>
      <c r="P13026" s="28" t="str">
        <f t="array" ref="P13026">IFERROR(SEARCH(ÖĞRETMEN,'VERİ TABANI'!G13026,1),"")</f>
        <v/>
      </c>
      <c r="Q13026" s="29" t="str">
        <f t="shared" si="334"/>
        <v/>
      </c>
    </row>
    <row r="13027" spans="13:17">
      <c r="M13027" s="3" t="str">
        <f>IFERROR(INDEX('SINIF GÜNLER'!$A:$C,MATCH('VERİ TABANI'!$D13027,'SINIF GÜNLER'!$B:$B,0),MATCH('VERİ TABANI'!$M$1,'SINIF GÜNLER'!$A$1:$C$1,0)),"")</f>
        <v/>
      </c>
      <c r="P13027" s="28" t="str">
        <f t="array" ref="P13027">IFERROR(SEARCH(ÖĞRETMEN,'VERİ TABANI'!G13027,1),"")</f>
        <v/>
      </c>
      <c r="Q13027" s="29" t="str">
        <f t="shared" si="334"/>
        <v/>
      </c>
    </row>
    <row r="13028" spans="13:17">
      <c r="M13028" s="3" t="str">
        <f>IFERROR(INDEX('SINIF GÜNLER'!$A:$C,MATCH('VERİ TABANI'!$D13028,'SINIF GÜNLER'!$B:$B,0),MATCH('VERİ TABANI'!$M$1,'SINIF GÜNLER'!$A$1:$C$1,0)),"")</f>
        <v/>
      </c>
      <c r="P13028" s="28" t="str">
        <f t="array" ref="P13028">IFERROR(SEARCH(ÖĞRETMEN,'VERİ TABANI'!G13028,1),"")</f>
        <v/>
      </c>
      <c r="Q13028" s="29" t="str">
        <f t="shared" si="334"/>
        <v/>
      </c>
    </row>
    <row r="13029" spans="13:17">
      <c r="M13029" s="3" t="str">
        <f>IFERROR(INDEX('SINIF GÜNLER'!$A:$C,MATCH('VERİ TABANI'!$D13029,'SINIF GÜNLER'!$B:$B,0),MATCH('VERİ TABANI'!$M$1,'SINIF GÜNLER'!$A$1:$C$1,0)),"")</f>
        <v/>
      </c>
      <c r="P13029" s="28" t="str">
        <f t="array" ref="P13029">IFERROR(SEARCH(ÖĞRETMEN,'VERİ TABANI'!G13029,1),"")</f>
        <v/>
      </c>
      <c r="Q13029" s="29" t="str">
        <f t="shared" si="334"/>
        <v/>
      </c>
    </row>
    <row r="13030" spans="13:17">
      <c r="M13030" s="3" t="str">
        <f>IFERROR(INDEX('SINIF GÜNLER'!$A:$C,MATCH('VERİ TABANI'!$D13030,'SINIF GÜNLER'!$B:$B,0),MATCH('VERİ TABANI'!$M$1,'SINIF GÜNLER'!$A$1:$C$1,0)),"")</f>
        <v/>
      </c>
      <c r="P13030" s="28" t="str">
        <f t="array" ref="P13030">IFERROR(SEARCH(ÖĞRETMEN,'VERİ TABANI'!G13030,1),"")</f>
        <v/>
      </c>
      <c r="Q13030" s="29" t="str">
        <f t="shared" si="334"/>
        <v/>
      </c>
    </row>
    <row r="13031" spans="13:17">
      <c r="M13031" s="3" t="str">
        <f>IFERROR(INDEX('SINIF GÜNLER'!$A:$C,MATCH('VERİ TABANI'!$D13031,'SINIF GÜNLER'!$B:$B,0),MATCH('VERİ TABANI'!$M$1,'SINIF GÜNLER'!$A$1:$C$1,0)),"")</f>
        <v/>
      </c>
      <c r="P13031" s="28" t="str">
        <f t="array" ref="P13031">IFERROR(SEARCH(ÖĞRETMEN,'VERİ TABANI'!G13031,1),"")</f>
        <v/>
      </c>
      <c r="Q13031" s="29" t="str">
        <f t="shared" si="334"/>
        <v/>
      </c>
    </row>
    <row r="13032" spans="13:17">
      <c r="M13032" s="3" t="str">
        <f>IFERROR(INDEX('SINIF GÜNLER'!$A:$C,MATCH('VERİ TABANI'!$D13032,'SINIF GÜNLER'!$B:$B,0),MATCH('VERİ TABANI'!$M$1,'SINIF GÜNLER'!$A$1:$C$1,0)),"")</f>
        <v/>
      </c>
      <c r="P13032" s="28" t="str">
        <f t="array" ref="P13032">IFERROR(SEARCH(ÖĞRETMEN,'VERİ TABANI'!G13032,1),"")</f>
        <v/>
      </c>
      <c r="Q13032" s="29" t="str">
        <f t="shared" si="334"/>
        <v/>
      </c>
    </row>
    <row r="13033" spans="13:17">
      <c r="M13033" s="3" t="str">
        <f>IFERROR(INDEX('SINIF GÜNLER'!$A:$C,MATCH('VERİ TABANI'!$D13033,'SINIF GÜNLER'!$B:$B,0),MATCH('VERİ TABANI'!$M$1,'SINIF GÜNLER'!$A$1:$C$1,0)),"")</f>
        <v/>
      </c>
      <c r="P13033" s="28" t="str">
        <f t="array" ref="P13033">IFERROR(SEARCH(ÖĞRETMEN,'VERİ TABANI'!G13033,1),"")</f>
        <v/>
      </c>
      <c r="Q13033" s="29" t="str">
        <f t="shared" si="334"/>
        <v/>
      </c>
    </row>
    <row r="13034" spans="13:17">
      <c r="M13034" s="3" t="str">
        <f>IFERROR(INDEX('SINIF GÜNLER'!$A:$C,MATCH('VERİ TABANI'!$D13034,'SINIF GÜNLER'!$B:$B,0),MATCH('VERİ TABANI'!$M$1,'SINIF GÜNLER'!$A$1:$C$1,0)),"")</f>
        <v/>
      </c>
      <c r="P13034" s="28" t="str">
        <f t="array" ref="P13034">IFERROR(SEARCH(ÖĞRETMEN,'VERİ TABANI'!G13034,1),"")</f>
        <v/>
      </c>
      <c r="Q13034" s="29" t="str">
        <f t="shared" si="334"/>
        <v/>
      </c>
    </row>
    <row r="13035" spans="13:17">
      <c r="M13035" s="3" t="str">
        <f>IFERROR(INDEX('SINIF GÜNLER'!$A:$C,MATCH('VERİ TABANI'!$D13035,'SINIF GÜNLER'!$B:$B,0),MATCH('VERİ TABANI'!$M$1,'SINIF GÜNLER'!$A$1:$C$1,0)),"")</f>
        <v/>
      </c>
      <c r="P13035" s="28" t="str">
        <f t="array" ref="P13035">IFERROR(SEARCH(ÖĞRETMEN,'VERİ TABANI'!G13035,1),"")</f>
        <v/>
      </c>
      <c r="Q13035" s="29" t="str">
        <f t="shared" si="334"/>
        <v/>
      </c>
    </row>
    <row r="13036" spans="13:17">
      <c r="M13036" s="3" t="str">
        <f>IFERROR(INDEX('SINIF GÜNLER'!$A:$C,MATCH('VERİ TABANI'!$D13036,'SINIF GÜNLER'!$B:$B,0),MATCH('VERİ TABANI'!$M$1,'SINIF GÜNLER'!$A$1:$C$1,0)),"")</f>
        <v/>
      </c>
      <c r="P13036" s="28" t="str">
        <f t="array" ref="P13036">IFERROR(SEARCH(ÖĞRETMEN,'VERİ TABANI'!G13036,1),"")</f>
        <v/>
      </c>
      <c r="Q13036" s="29" t="str">
        <f t="shared" si="334"/>
        <v/>
      </c>
    </row>
    <row r="13037" spans="13:17">
      <c r="M13037" s="3" t="str">
        <f>IFERROR(INDEX('SINIF GÜNLER'!$A:$C,MATCH('VERİ TABANI'!$D13037,'SINIF GÜNLER'!$B:$B,0),MATCH('VERİ TABANI'!$M$1,'SINIF GÜNLER'!$A$1:$C$1,0)),"")</f>
        <v/>
      </c>
      <c r="P13037" s="28" t="str">
        <f t="array" ref="P13037">IFERROR(SEARCH(ÖĞRETMEN,'VERİ TABANI'!G13037,1),"")</f>
        <v/>
      </c>
      <c r="Q13037" s="29" t="str">
        <f t="shared" si="334"/>
        <v/>
      </c>
    </row>
    <row r="13038" spans="13:17">
      <c r="M13038" s="3" t="str">
        <f>IFERROR(INDEX('SINIF GÜNLER'!$A:$C,MATCH('VERİ TABANI'!$D13038,'SINIF GÜNLER'!$B:$B,0),MATCH('VERİ TABANI'!$M$1,'SINIF GÜNLER'!$A$1:$C$1,0)),"")</f>
        <v/>
      </c>
      <c r="P13038" s="28" t="str">
        <f t="array" ref="P13038">IFERROR(SEARCH(ÖĞRETMEN,'VERİ TABANI'!G13038,1),"")</f>
        <v/>
      </c>
      <c r="Q13038" s="29" t="str">
        <f t="shared" si="334"/>
        <v/>
      </c>
    </row>
    <row r="13039" spans="13:17">
      <c r="M13039" s="3" t="str">
        <f>IFERROR(INDEX('SINIF GÜNLER'!$A:$C,MATCH('VERİ TABANI'!$D13039,'SINIF GÜNLER'!$B:$B,0),MATCH('VERİ TABANI'!$M$1,'SINIF GÜNLER'!$A$1:$C$1,0)),"")</f>
        <v/>
      </c>
      <c r="P13039" s="28" t="str">
        <f t="array" ref="P13039">IFERROR(SEARCH(ÖĞRETMEN,'VERİ TABANI'!G13039,1),"")</f>
        <v/>
      </c>
      <c r="Q13039" s="29" t="str">
        <f t="shared" si="334"/>
        <v/>
      </c>
    </row>
    <row r="13040" spans="13:17">
      <c r="M13040" s="3" t="str">
        <f>IFERROR(INDEX('SINIF GÜNLER'!$A:$C,MATCH('VERİ TABANI'!$D13040,'SINIF GÜNLER'!$B:$B,0),MATCH('VERİ TABANI'!$M$1,'SINIF GÜNLER'!$A$1:$C$1,0)),"")</f>
        <v/>
      </c>
      <c r="P13040" s="28" t="str">
        <f t="array" ref="P13040">IFERROR(SEARCH(ÖĞRETMEN,'VERİ TABANI'!G13040,1),"")</f>
        <v/>
      </c>
      <c r="Q13040" s="29" t="str">
        <f t="shared" si="334"/>
        <v/>
      </c>
    </row>
    <row r="13041" spans="13:17">
      <c r="M13041" s="3" t="str">
        <f>IFERROR(INDEX('SINIF GÜNLER'!$A:$C,MATCH('VERİ TABANI'!$D13041,'SINIF GÜNLER'!$B:$B,0),MATCH('VERİ TABANI'!$M$1,'SINIF GÜNLER'!$A$1:$C$1,0)),"")</f>
        <v/>
      </c>
      <c r="P13041" s="28" t="str">
        <f t="array" ref="P13041">IFERROR(SEARCH(ÖĞRETMEN,'VERİ TABANI'!G13041,1),"")</f>
        <v/>
      </c>
      <c r="Q13041" s="29" t="str">
        <f t="shared" si="334"/>
        <v/>
      </c>
    </row>
    <row r="13042" spans="13:17">
      <c r="M13042" s="3" t="str">
        <f>IFERROR(INDEX('SINIF GÜNLER'!$A:$C,MATCH('VERİ TABANI'!$D13042,'SINIF GÜNLER'!$B:$B,0),MATCH('VERİ TABANI'!$M$1,'SINIF GÜNLER'!$A$1:$C$1,0)),"")</f>
        <v/>
      </c>
      <c r="P13042" s="28" t="str">
        <f t="array" ref="P13042">IFERROR(SEARCH(ÖĞRETMEN,'VERİ TABANI'!G13042,1),"")</f>
        <v/>
      </c>
      <c r="Q13042" s="29" t="str">
        <f t="shared" si="334"/>
        <v/>
      </c>
    </row>
    <row r="13043" spans="13:17">
      <c r="M13043" s="3" t="str">
        <f>IFERROR(INDEX('SINIF GÜNLER'!$A:$C,MATCH('VERİ TABANI'!$D13043,'SINIF GÜNLER'!$B:$B,0),MATCH('VERİ TABANI'!$M$1,'SINIF GÜNLER'!$A$1:$C$1,0)),"")</f>
        <v/>
      </c>
      <c r="P13043" s="28" t="str">
        <f t="array" ref="P13043">IFERROR(SEARCH(ÖĞRETMEN,'VERİ TABANI'!G13043,1),"")</f>
        <v/>
      </c>
      <c r="Q13043" s="29" t="str">
        <f t="shared" si="334"/>
        <v/>
      </c>
    </row>
    <row r="13044" spans="13:17">
      <c r="M13044" s="3" t="str">
        <f>IFERROR(INDEX('SINIF GÜNLER'!$A:$C,MATCH('VERİ TABANI'!$D13044,'SINIF GÜNLER'!$B:$B,0),MATCH('VERİ TABANI'!$M$1,'SINIF GÜNLER'!$A$1:$C$1,0)),"")</f>
        <v/>
      </c>
      <c r="P13044" s="28" t="str">
        <f t="array" ref="P13044">IFERROR(SEARCH(ÖĞRETMEN,'VERİ TABANI'!G13044,1),"")</f>
        <v/>
      </c>
      <c r="Q13044" s="29" t="str">
        <f t="shared" si="334"/>
        <v/>
      </c>
    </row>
    <row r="13045" spans="13:17">
      <c r="M13045" s="3" t="str">
        <f>IFERROR(INDEX('SINIF GÜNLER'!$A:$C,MATCH('VERİ TABANI'!$D13045,'SINIF GÜNLER'!$B:$B,0),MATCH('VERİ TABANI'!$M$1,'SINIF GÜNLER'!$A$1:$C$1,0)),"")</f>
        <v/>
      </c>
      <c r="P13045" s="28" t="str">
        <f t="array" ref="P13045">IFERROR(SEARCH(ÖĞRETMEN,'VERİ TABANI'!G13045,1),"")</f>
        <v/>
      </c>
      <c r="Q13045" s="29" t="str">
        <f t="shared" si="334"/>
        <v/>
      </c>
    </row>
    <row r="13046" spans="13:17">
      <c r="M13046" s="3" t="str">
        <f>IFERROR(INDEX('SINIF GÜNLER'!$A:$C,MATCH('VERİ TABANI'!$D13046,'SINIF GÜNLER'!$B:$B,0),MATCH('VERİ TABANI'!$M$1,'SINIF GÜNLER'!$A$1:$C$1,0)),"")</f>
        <v/>
      </c>
      <c r="P13046" s="28" t="str">
        <f t="array" ref="P13046">IFERROR(SEARCH(ÖĞRETMEN,'VERİ TABANI'!G13046,1),"")</f>
        <v/>
      </c>
      <c r="Q13046" s="29" t="str">
        <f t="shared" si="334"/>
        <v/>
      </c>
    </row>
    <row r="13047" spans="13:17">
      <c r="M13047" s="3" t="str">
        <f>IFERROR(INDEX('SINIF GÜNLER'!$A:$C,MATCH('VERİ TABANI'!$D13047,'SINIF GÜNLER'!$B:$B,0),MATCH('VERİ TABANI'!$M$1,'SINIF GÜNLER'!$A$1:$C$1,0)),"")</f>
        <v/>
      </c>
      <c r="P13047" s="28" t="str">
        <f t="array" ref="P13047">IFERROR(SEARCH(ÖĞRETMEN,'VERİ TABANI'!G13047,1),"")</f>
        <v/>
      </c>
      <c r="Q13047" s="29" t="str">
        <f t="shared" si="334"/>
        <v/>
      </c>
    </row>
    <row r="13048" spans="13:17">
      <c r="M13048" s="3" t="str">
        <f>IFERROR(INDEX('SINIF GÜNLER'!$A:$C,MATCH('VERİ TABANI'!$D13048,'SINIF GÜNLER'!$B:$B,0),MATCH('VERİ TABANI'!$M$1,'SINIF GÜNLER'!$A$1:$C$1,0)),"")</f>
        <v/>
      </c>
      <c r="P13048" s="28" t="str">
        <f t="array" ref="P13048">IFERROR(SEARCH(ÖĞRETMEN,'VERİ TABANI'!G13048,1),"")</f>
        <v/>
      </c>
      <c r="Q13048" s="29" t="str">
        <f t="shared" si="334"/>
        <v/>
      </c>
    </row>
    <row r="13049" spans="13:17">
      <c r="M13049" s="3" t="str">
        <f>IFERROR(INDEX('SINIF GÜNLER'!$A:$C,MATCH('VERİ TABANI'!$D13049,'SINIF GÜNLER'!$B:$B,0),MATCH('VERİ TABANI'!$M$1,'SINIF GÜNLER'!$A$1:$C$1,0)),"")</f>
        <v/>
      </c>
      <c r="P13049" s="28" t="str">
        <f t="array" ref="P13049">IFERROR(SEARCH(ÖĞRETMEN,'VERİ TABANI'!G13049,1),"")</f>
        <v/>
      </c>
      <c r="Q13049" s="29" t="str">
        <f t="shared" si="334"/>
        <v/>
      </c>
    </row>
    <row r="13050" spans="13:17">
      <c r="M13050" s="3" t="str">
        <f>IFERROR(INDEX('SINIF GÜNLER'!$A:$C,MATCH('VERİ TABANI'!$D13050,'SINIF GÜNLER'!$B:$B,0),MATCH('VERİ TABANI'!$M$1,'SINIF GÜNLER'!$A$1:$C$1,0)),"")</f>
        <v/>
      </c>
      <c r="P13050" s="28" t="str">
        <f t="array" ref="P13050">IFERROR(SEARCH(ÖĞRETMEN,'VERİ TABANI'!G13050,1),"")</f>
        <v/>
      </c>
      <c r="Q13050" s="29" t="str">
        <f t="shared" si="334"/>
        <v/>
      </c>
    </row>
    <row r="13051" spans="13:17">
      <c r="M13051" s="3" t="str">
        <f>IFERROR(INDEX('SINIF GÜNLER'!$A:$C,MATCH('VERİ TABANI'!$D13051,'SINIF GÜNLER'!$B:$B,0),MATCH('VERİ TABANI'!$M$1,'SINIF GÜNLER'!$A$1:$C$1,0)),"")</f>
        <v/>
      </c>
      <c r="P13051" s="28" t="str">
        <f t="array" ref="P13051">IFERROR(SEARCH(ÖĞRETMEN,'VERİ TABANI'!G13051,1),"")</f>
        <v/>
      </c>
      <c r="Q13051" s="29" t="str">
        <f t="shared" si="334"/>
        <v/>
      </c>
    </row>
    <row r="13052" spans="13:17">
      <c r="M13052" s="3" t="str">
        <f>IFERROR(INDEX('SINIF GÜNLER'!$A:$C,MATCH('VERİ TABANI'!$D13052,'SINIF GÜNLER'!$B:$B,0),MATCH('VERİ TABANI'!$M$1,'SINIF GÜNLER'!$A$1:$C$1,0)),"")</f>
        <v/>
      </c>
      <c r="P13052" s="28" t="str">
        <f t="array" ref="P13052">IFERROR(SEARCH(ÖĞRETMEN,'VERİ TABANI'!G13052,1),"")</f>
        <v/>
      </c>
      <c r="Q13052" s="29" t="str">
        <f t="shared" si="334"/>
        <v/>
      </c>
    </row>
    <row r="13053" spans="13:17">
      <c r="M13053" s="3" t="str">
        <f>IFERROR(INDEX('SINIF GÜNLER'!$A:$C,MATCH('VERİ TABANI'!$D13053,'SINIF GÜNLER'!$B:$B,0),MATCH('VERİ TABANI'!$M$1,'SINIF GÜNLER'!$A$1:$C$1,0)),"")</f>
        <v/>
      </c>
      <c r="P13053" s="28" t="str">
        <f t="array" ref="P13053">IFERROR(SEARCH(ÖĞRETMEN,'VERİ TABANI'!G13053,1),"")</f>
        <v/>
      </c>
      <c r="Q13053" s="29" t="str">
        <f t="shared" si="334"/>
        <v/>
      </c>
    </row>
    <row r="13054" spans="13:17">
      <c r="M13054" s="3" t="str">
        <f>IFERROR(INDEX('SINIF GÜNLER'!$A:$C,MATCH('VERİ TABANI'!$D13054,'SINIF GÜNLER'!$B:$B,0),MATCH('VERİ TABANI'!$M$1,'SINIF GÜNLER'!$A$1:$C$1,0)),"")</f>
        <v/>
      </c>
      <c r="P13054" s="28" t="str">
        <f t="array" ref="P13054">IFERROR(SEARCH(ÖĞRETMEN,'VERİ TABANI'!G13054,1),"")</f>
        <v/>
      </c>
      <c r="Q13054" s="29" t="str">
        <f t="shared" si="334"/>
        <v/>
      </c>
    </row>
    <row r="13055" spans="13:17">
      <c r="M13055" s="3" t="str">
        <f>IFERROR(INDEX('SINIF GÜNLER'!$A:$C,MATCH('VERİ TABANI'!$D13055,'SINIF GÜNLER'!$B:$B,0),MATCH('VERİ TABANI'!$M$1,'SINIF GÜNLER'!$A$1:$C$1,0)),"")</f>
        <v/>
      </c>
      <c r="P13055" s="28" t="str">
        <f t="array" ref="P13055">IFERROR(SEARCH(ÖĞRETMEN,'VERİ TABANI'!G13055,1),"")</f>
        <v/>
      </c>
      <c r="Q13055" s="29" t="str">
        <f t="shared" si="334"/>
        <v/>
      </c>
    </row>
    <row r="13056" spans="13:17">
      <c r="M13056" s="3" t="str">
        <f>IFERROR(INDEX('SINIF GÜNLER'!$A:$C,MATCH('VERİ TABANI'!$D13056,'SINIF GÜNLER'!$B:$B,0),MATCH('VERİ TABANI'!$M$1,'SINIF GÜNLER'!$A$1:$C$1,0)),"")</f>
        <v/>
      </c>
      <c r="P13056" s="28" t="str">
        <f t="array" ref="P13056">IFERROR(SEARCH(ÖĞRETMEN,'VERİ TABANI'!G13056,1),"")</f>
        <v/>
      </c>
      <c r="Q13056" s="29" t="str">
        <f t="shared" si="334"/>
        <v/>
      </c>
    </row>
    <row r="13057" spans="13:17">
      <c r="M13057" s="3" t="str">
        <f>IFERROR(INDEX('SINIF GÜNLER'!$A:$C,MATCH('VERİ TABANI'!$D13057,'SINIF GÜNLER'!$B:$B,0),MATCH('VERİ TABANI'!$M$1,'SINIF GÜNLER'!$A$1:$C$1,0)),"")</f>
        <v/>
      </c>
      <c r="P13057" s="28" t="str">
        <f t="array" ref="P13057">IFERROR(SEARCH(ÖĞRETMEN,'VERİ TABANI'!G13057,1),"")</f>
        <v/>
      </c>
      <c r="Q13057" s="29" t="str">
        <f t="shared" si="334"/>
        <v/>
      </c>
    </row>
    <row r="13058" spans="13:17">
      <c r="M13058" s="3" t="str">
        <f>IFERROR(INDEX('SINIF GÜNLER'!$A:$C,MATCH('VERİ TABANI'!$D13058,'SINIF GÜNLER'!$B:$B,0),MATCH('VERİ TABANI'!$M$1,'SINIF GÜNLER'!$A$1:$C$1,0)),"")</f>
        <v/>
      </c>
      <c r="P13058" s="28" t="str">
        <f t="array" ref="P13058">IFERROR(SEARCH(ÖĞRETMEN,'VERİ TABANI'!G13058,1),"")</f>
        <v/>
      </c>
      <c r="Q13058" s="29" t="str">
        <f t="shared" si="334"/>
        <v/>
      </c>
    </row>
    <row r="13059" spans="13:17">
      <c r="M13059" s="3" t="str">
        <f>IFERROR(INDEX('SINIF GÜNLER'!$A:$C,MATCH('VERİ TABANI'!$D13059,'SINIF GÜNLER'!$B:$B,0),MATCH('VERİ TABANI'!$M$1,'SINIF GÜNLER'!$A$1:$C$1,0)),"")</f>
        <v/>
      </c>
      <c r="P13059" s="28" t="str">
        <f t="array" ref="P13059">IFERROR(SEARCH(ÖĞRETMEN,'VERİ TABANI'!G13059,1),"")</f>
        <v/>
      </c>
      <c r="Q13059" s="29" t="str">
        <f t="shared" si="334"/>
        <v/>
      </c>
    </row>
    <row r="13060" spans="13:17">
      <c r="M13060" s="3" t="str">
        <f>IFERROR(INDEX('SINIF GÜNLER'!$A:$C,MATCH('VERİ TABANI'!$D13060,'SINIF GÜNLER'!$B:$B,0),MATCH('VERİ TABANI'!$M$1,'SINIF GÜNLER'!$A$1:$C$1,0)),"")</f>
        <v/>
      </c>
      <c r="P13060" s="28" t="str">
        <f t="array" ref="P13060">IFERROR(SEARCH(ÖĞRETMEN,'VERİ TABANI'!G13060,1),"")</f>
        <v/>
      </c>
      <c r="Q13060" s="29" t="str">
        <f t="shared" si="334"/>
        <v/>
      </c>
    </row>
    <row r="13061" spans="13:17">
      <c r="M13061" s="3" t="str">
        <f>IFERROR(INDEX('SINIF GÜNLER'!$A:$C,MATCH('VERİ TABANI'!$D13061,'SINIF GÜNLER'!$B:$B,0),MATCH('VERİ TABANI'!$M$1,'SINIF GÜNLER'!$A$1:$C$1,0)),"")</f>
        <v/>
      </c>
      <c r="P13061" s="28" t="str">
        <f t="array" ref="P13061">IFERROR(SEARCH(ÖĞRETMEN,'VERİ TABANI'!G13061,1),"")</f>
        <v/>
      </c>
      <c r="Q13061" s="29" t="str">
        <f t="shared" si="334"/>
        <v/>
      </c>
    </row>
    <row r="13062" spans="13:17">
      <c r="M13062" s="3" t="str">
        <f>IFERROR(INDEX('SINIF GÜNLER'!$A:$C,MATCH('VERİ TABANI'!$D13062,'SINIF GÜNLER'!$B:$B,0),MATCH('VERİ TABANI'!$M$1,'SINIF GÜNLER'!$A$1:$C$1,0)),"")</f>
        <v/>
      </c>
      <c r="P13062" s="28" t="str">
        <f t="array" ref="P13062">IFERROR(SEARCH(ÖĞRETMEN,'VERİ TABANI'!G13062,1),"")</f>
        <v/>
      </c>
      <c r="Q13062" s="29" t="str">
        <f t="shared" si="334"/>
        <v/>
      </c>
    </row>
    <row r="13063" spans="13:17">
      <c r="M13063" s="3" t="str">
        <f>IFERROR(INDEX('SINIF GÜNLER'!$A:$C,MATCH('VERİ TABANI'!$D13063,'SINIF GÜNLER'!$B:$B,0),MATCH('VERİ TABANI'!$M$1,'SINIF GÜNLER'!$A$1:$C$1,0)),"")</f>
        <v/>
      </c>
      <c r="P13063" s="28" t="str">
        <f t="array" ref="P13063">IFERROR(SEARCH(ÖĞRETMEN,'VERİ TABANI'!G13063,1),"")</f>
        <v/>
      </c>
      <c r="Q13063" s="29" t="str">
        <f t="shared" si="334"/>
        <v/>
      </c>
    </row>
    <row r="13064" spans="13:17">
      <c r="M13064" s="3" t="str">
        <f>IFERROR(INDEX('SINIF GÜNLER'!$A:$C,MATCH('VERİ TABANI'!$D13064,'SINIF GÜNLER'!$B:$B,0),MATCH('VERİ TABANI'!$M$1,'SINIF GÜNLER'!$A$1:$C$1,0)),"")</f>
        <v/>
      </c>
      <c r="P13064" s="28" t="str">
        <f t="array" ref="P13064">IFERROR(SEARCH(ÖĞRETMEN,'VERİ TABANI'!G13064,1),"")</f>
        <v/>
      </c>
      <c r="Q13064" s="29" t="str">
        <f t="shared" ref="Q13064:Q13127" si="335">IF(P13064="","",ROW())</f>
        <v/>
      </c>
    </row>
    <row r="13065" spans="13:17">
      <c r="M13065" s="3" t="str">
        <f>IFERROR(INDEX('SINIF GÜNLER'!$A:$C,MATCH('VERİ TABANI'!$D13065,'SINIF GÜNLER'!$B:$B,0),MATCH('VERİ TABANI'!$M$1,'SINIF GÜNLER'!$A$1:$C$1,0)),"")</f>
        <v/>
      </c>
      <c r="P13065" s="28" t="str">
        <f t="array" ref="P13065">IFERROR(SEARCH(ÖĞRETMEN,'VERİ TABANI'!G13065,1),"")</f>
        <v/>
      </c>
      <c r="Q13065" s="29" t="str">
        <f t="shared" si="335"/>
        <v/>
      </c>
    </row>
    <row r="13066" spans="13:17">
      <c r="M13066" s="3" t="str">
        <f>IFERROR(INDEX('SINIF GÜNLER'!$A:$C,MATCH('VERİ TABANI'!$D13066,'SINIF GÜNLER'!$B:$B,0),MATCH('VERİ TABANI'!$M$1,'SINIF GÜNLER'!$A$1:$C$1,0)),"")</f>
        <v/>
      </c>
      <c r="P13066" s="28" t="str">
        <f t="array" ref="P13066">IFERROR(SEARCH(ÖĞRETMEN,'VERİ TABANI'!G13066,1),"")</f>
        <v/>
      </c>
      <c r="Q13066" s="29" t="str">
        <f t="shared" si="335"/>
        <v/>
      </c>
    </row>
    <row r="13067" spans="13:17">
      <c r="M13067" s="3" t="str">
        <f>IFERROR(INDEX('SINIF GÜNLER'!$A:$C,MATCH('VERİ TABANI'!$D13067,'SINIF GÜNLER'!$B:$B,0),MATCH('VERİ TABANI'!$M$1,'SINIF GÜNLER'!$A$1:$C$1,0)),"")</f>
        <v/>
      </c>
      <c r="P13067" s="28" t="str">
        <f t="array" ref="P13067">IFERROR(SEARCH(ÖĞRETMEN,'VERİ TABANI'!G13067,1),"")</f>
        <v/>
      </c>
      <c r="Q13067" s="29" t="str">
        <f t="shared" si="335"/>
        <v/>
      </c>
    </row>
    <row r="13068" spans="13:17">
      <c r="M13068" s="3" t="str">
        <f>IFERROR(INDEX('SINIF GÜNLER'!$A:$C,MATCH('VERİ TABANI'!$D13068,'SINIF GÜNLER'!$B:$B,0),MATCH('VERİ TABANI'!$M$1,'SINIF GÜNLER'!$A$1:$C$1,0)),"")</f>
        <v/>
      </c>
      <c r="P13068" s="28" t="str">
        <f t="array" ref="P13068">IFERROR(SEARCH(ÖĞRETMEN,'VERİ TABANI'!G13068,1),"")</f>
        <v/>
      </c>
      <c r="Q13068" s="29" t="str">
        <f t="shared" si="335"/>
        <v/>
      </c>
    </row>
    <row r="13069" spans="13:17">
      <c r="M13069" s="3" t="str">
        <f>IFERROR(INDEX('SINIF GÜNLER'!$A:$C,MATCH('VERİ TABANI'!$D13069,'SINIF GÜNLER'!$B:$B,0),MATCH('VERİ TABANI'!$M$1,'SINIF GÜNLER'!$A$1:$C$1,0)),"")</f>
        <v/>
      </c>
      <c r="P13069" s="28" t="str">
        <f t="array" ref="P13069">IFERROR(SEARCH(ÖĞRETMEN,'VERİ TABANI'!G13069,1),"")</f>
        <v/>
      </c>
      <c r="Q13069" s="29" t="str">
        <f t="shared" si="335"/>
        <v/>
      </c>
    </row>
    <row r="13070" spans="13:17">
      <c r="M13070" s="3" t="str">
        <f>IFERROR(INDEX('SINIF GÜNLER'!$A:$C,MATCH('VERİ TABANI'!$D13070,'SINIF GÜNLER'!$B:$B,0),MATCH('VERİ TABANI'!$M$1,'SINIF GÜNLER'!$A$1:$C$1,0)),"")</f>
        <v/>
      </c>
      <c r="P13070" s="28" t="str">
        <f t="array" ref="P13070">IFERROR(SEARCH(ÖĞRETMEN,'VERİ TABANI'!G13070,1),"")</f>
        <v/>
      </c>
      <c r="Q13070" s="29" t="str">
        <f t="shared" si="335"/>
        <v/>
      </c>
    </row>
    <row r="13071" spans="13:17">
      <c r="M13071" s="3" t="str">
        <f>IFERROR(INDEX('SINIF GÜNLER'!$A:$C,MATCH('VERİ TABANI'!$D13071,'SINIF GÜNLER'!$B:$B,0),MATCH('VERİ TABANI'!$M$1,'SINIF GÜNLER'!$A$1:$C$1,0)),"")</f>
        <v/>
      </c>
      <c r="P13071" s="28" t="str">
        <f t="array" ref="P13071">IFERROR(SEARCH(ÖĞRETMEN,'VERİ TABANI'!G13071,1),"")</f>
        <v/>
      </c>
      <c r="Q13071" s="29" t="str">
        <f t="shared" si="335"/>
        <v/>
      </c>
    </row>
    <row r="13072" spans="13:17">
      <c r="M13072" s="3" t="str">
        <f>IFERROR(INDEX('SINIF GÜNLER'!$A:$C,MATCH('VERİ TABANI'!$D13072,'SINIF GÜNLER'!$B:$B,0),MATCH('VERİ TABANI'!$M$1,'SINIF GÜNLER'!$A$1:$C$1,0)),"")</f>
        <v/>
      </c>
      <c r="P13072" s="28" t="str">
        <f t="array" ref="P13072">IFERROR(SEARCH(ÖĞRETMEN,'VERİ TABANI'!G13072,1),"")</f>
        <v/>
      </c>
      <c r="Q13072" s="29" t="str">
        <f t="shared" si="335"/>
        <v/>
      </c>
    </row>
    <row r="13073" spans="13:17">
      <c r="M13073" s="3" t="str">
        <f>IFERROR(INDEX('SINIF GÜNLER'!$A:$C,MATCH('VERİ TABANI'!$D13073,'SINIF GÜNLER'!$B:$B,0),MATCH('VERİ TABANI'!$M$1,'SINIF GÜNLER'!$A$1:$C$1,0)),"")</f>
        <v/>
      </c>
      <c r="P13073" s="28" t="str">
        <f t="array" ref="P13073">IFERROR(SEARCH(ÖĞRETMEN,'VERİ TABANI'!G13073,1),"")</f>
        <v/>
      </c>
      <c r="Q13073" s="29" t="str">
        <f t="shared" si="335"/>
        <v/>
      </c>
    </row>
    <row r="13074" spans="13:17">
      <c r="M13074" s="3" t="str">
        <f>IFERROR(INDEX('SINIF GÜNLER'!$A:$C,MATCH('VERİ TABANI'!$D13074,'SINIF GÜNLER'!$B:$B,0),MATCH('VERİ TABANI'!$M$1,'SINIF GÜNLER'!$A$1:$C$1,0)),"")</f>
        <v/>
      </c>
      <c r="P13074" s="28" t="str">
        <f t="array" ref="P13074">IFERROR(SEARCH(ÖĞRETMEN,'VERİ TABANI'!G13074,1),"")</f>
        <v/>
      </c>
      <c r="Q13074" s="29" t="str">
        <f t="shared" si="335"/>
        <v/>
      </c>
    </row>
    <row r="13075" spans="13:17">
      <c r="M13075" s="3" t="str">
        <f>IFERROR(INDEX('SINIF GÜNLER'!$A:$C,MATCH('VERİ TABANI'!$D13075,'SINIF GÜNLER'!$B:$B,0),MATCH('VERİ TABANI'!$M$1,'SINIF GÜNLER'!$A$1:$C$1,0)),"")</f>
        <v/>
      </c>
      <c r="P13075" s="28" t="str">
        <f t="array" ref="P13075">IFERROR(SEARCH(ÖĞRETMEN,'VERİ TABANI'!G13075,1),"")</f>
        <v/>
      </c>
      <c r="Q13075" s="29" t="str">
        <f t="shared" si="335"/>
        <v/>
      </c>
    </row>
    <row r="13076" spans="13:17">
      <c r="M13076" s="3" t="str">
        <f>IFERROR(INDEX('SINIF GÜNLER'!$A:$C,MATCH('VERİ TABANI'!$D13076,'SINIF GÜNLER'!$B:$B,0),MATCH('VERİ TABANI'!$M$1,'SINIF GÜNLER'!$A$1:$C$1,0)),"")</f>
        <v/>
      </c>
      <c r="P13076" s="28" t="str">
        <f t="array" ref="P13076">IFERROR(SEARCH(ÖĞRETMEN,'VERİ TABANI'!G13076,1),"")</f>
        <v/>
      </c>
      <c r="Q13076" s="29" t="str">
        <f t="shared" si="335"/>
        <v/>
      </c>
    </row>
    <row r="13077" spans="13:17">
      <c r="M13077" s="3" t="str">
        <f>IFERROR(INDEX('SINIF GÜNLER'!$A:$C,MATCH('VERİ TABANI'!$D13077,'SINIF GÜNLER'!$B:$B,0),MATCH('VERİ TABANI'!$M$1,'SINIF GÜNLER'!$A$1:$C$1,0)),"")</f>
        <v/>
      </c>
      <c r="P13077" s="28" t="str">
        <f t="array" ref="P13077">IFERROR(SEARCH(ÖĞRETMEN,'VERİ TABANI'!G13077,1),"")</f>
        <v/>
      </c>
      <c r="Q13077" s="29" t="str">
        <f t="shared" si="335"/>
        <v/>
      </c>
    </row>
    <row r="13078" spans="13:17">
      <c r="M13078" s="3" t="str">
        <f>IFERROR(INDEX('SINIF GÜNLER'!$A:$C,MATCH('VERİ TABANI'!$D13078,'SINIF GÜNLER'!$B:$B,0),MATCH('VERİ TABANI'!$M$1,'SINIF GÜNLER'!$A$1:$C$1,0)),"")</f>
        <v/>
      </c>
      <c r="P13078" s="28" t="str">
        <f t="array" ref="P13078">IFERROR(SEARCH(ÖĞRETMEN,'VERİ TABANI'!G13078,1),"")</f>
        <v/>
      </c>
      <c r="Q13078" s="29" t="str">
        <f t="shared" si="335"/>
        <v/>
      </c>
    </row>
    <row r="13079" spans="13:17">
      <c r="M13079" s="3" t="str">
        <f>IFERROR(INDEX('SINIF GÜNLER'!$A:$C,MATCH('VERİ TABANI'!$D13079,'SINIF GÜNLER'!$B:$B,0),MATCH('VERİ TABANI'!$M$1,'SINIF GÜNLER'!$A$1:$C$1,0)),"")</f>
        <v/>
      </c>
      <c r="P13079" s="28" t="str">
        <f t="array" ref="P13079">IFERROR(SEARCH(ÖĞRETMEN,'VERİ TABANI'!G13079,1),"")</f>
        <v/>
      </c>
      <c r="Q13079" s="29" t="str">
        <f t="shared" si="335"/>
        <v/>
      </c>
    </row>
    <row r="13080" spans="13:17">
      <c r="M13080" s="3" t="str">
        <f>IFERROR(INDEX('SINIF GÜNLER'!$A:$C,MATCH('VERİ TABANI'!$D13080,'SINIF GÜNLER'!$B:$B,0),MATCH('VERİ TABANI'!$M$1,'SINIF GÜNLER'!$A$1:$C$1,0)),"")</f>
        <v/>
      </c>
      <c r="P13080" s="28" t="str">
        <f t="array" ref="P13080">IFERROR(SEARCH(ÖĞRETMEN,'VERİ TABANI'!G13080,1),"")</f>
        <v/>
      </c>
      <c r="Q13080" s="29" t="str">
        <f t="shared" si="335"/>
        <v/>
      </c>
    </row>
    <row r="13081" spans="13:17">
      <c r="M13081" s="3" t="str">
        <f>IFERROR(INDEX('SINIF GÜNLER'!$A:$C,MATCH('VERİ TABANI'!$D13081,'SINIF GÜNLER'!$B:$B,0),MATCH('VERİ TABANI'!$M$1,'SINIF GÜNLER'!$A$1:$C$1,0)),"")</f>
        <v/>
      </c>
      <c r="P13081" s="28" t="str">
        <f t="array" ref="P13081">IFERROR(SEARCH(ÖĞRETMEN,'VERİ TABANI'!G13081,1),"")</f>
        <v/>
      </c>
      <c r="Q13081" s="29" t="str">
        <f t="shared" si="335"/>
        <v/>
      </c>
    </row>
    <row r="13082" spans="13:17">
      <c r="M13082" s="3" t="str">
        <f>IFERROR(INDEX('SINIF GÜNLER'!$A:$C,MATCH('VERİ TABANI'!$D13082,'SINIF GÜNLER'!$B:$B,0),MATCH('VERİ TABANI'!$M$1,'SINIF GÜNLER'!$A$1:$C$1,0)),"")</f>
        <v/>
      </c>
      <c r="P13082" s="28" t="str">
        <f t="array" ref="P13082">IFERROR(SEARCH(ÖĞRETMEN,'VERİ TABANI'!G13082,1),"")</f>
        <v/>
      </c>
      <c r="Q13082" s="29" t="str">
        <f t="shared" si="335"/>
        <v/>
      </c>
    </row>
    <row r="13083" spans="13:17">
      <c r="M13083" s="3" t="str">
        <f>IFERROR(INDEX('SINIF GÜNLER'!$A:$C,MATCH('VERİ TABANI'!$D13083,'SINIF GÜNLER'!$B:$B,0),MATCH('VERİ TABANI'!$M$1,'SINIF GÜNLER'!$A$1:$C$1,0)),"")</f>
        <v/>
      </c>
      <c r="P13083" s="28" t="str">
        <f t="array" ref="P13083">IFERROR(SEARCH(ÖĞRETMEN,'VERİ TABANI'!G13083,1),"")</f>
        <v/>
      </c>
      <c r="Q13083" s="29" t="str">
        <f t="shared" si="335"/>
        <v/>
      </c>
    </row>
    <row r="13084" spans="13:17">
      <c r="M13084" s="3" t="str">
        <f>IFERROR(INDEX('SINIF GÜNLER'!$A:$C,MATCH('VERİ TABANI'!$D13084,'SINIF GÜNLER'!$B:$B,0),MATCH('VERİ TABANI'!$M$1,'SINIF GÜNLER'!$A$1:$C$1,0)),"")</f>
        <v/>
      </c>
      <c r="P13084" s="28" t="str">
        <f t="array" ref="P13084">IFERROR(SEARCH(ÖĞRETMEN,'VERİ TABANI'!G13084,1),"")</f>
        <v/>
      </c>
      <c r="Q13084" s="29" t="str">
        <f t="shared" si="335"/>
        <v/>
      </c>
    </row>
    <row r="13085" spans="13:17">
      <c r="M13085" s="3" t="str">
        <f>IFERROR(INDEX('SINIF GÜNLER'!$A:$C,MATCH('VERİ TABANI'!$D13085,'SINIF GÜNLER'!$B:$B,0),MATCH('VERİ TABANI'!$M$1,'SINIF GÜNLER'!$A$1:$C$1,0)),"")</f>
        <v/>
      </c>
      <c r="P13085" s="28" t="str">
        <f t="array" ref="P13085">IFERROR(SEARCH(ÖĞRETMEN,'VERİ TABANI'!G13085,1),"")</f>
        <v/>
      </c>
      <c r="Q13085" s="29" t="str">
        <f t="shared" si="335"/>
        <v/>
      </c>
    </row>
    <row r="13086" spans="13:17">
      <c r="M13086" s="3" t="str">
        <f>IFERROR(INDEX('SINIF GÜNLER'!$A:$C,MATCH('VERİ TABANI'!$D13086,'SINIF GÜNLER'!$B:$B,0),MATCH('VERİ TABANI'!$M$1,'SINIF GÜNLER'!$A$1:$C$1,0)),"")</f>
        <v/>
      </c>
      <c r="P13086" s="28" t="str">
        <f t="array" ref="P13086">IFERROR(SEARCH(ÖĞRETMEN,'VERİ TABANI'!G13086,1),"")</f>
        <v/>
      </c>
      <c r="Q13086" s="29" t="str">
        <f t="shared" si="335"/>
        <v/>
      </c>
    </row>
    <row r="13087" spans="13:17">
      <c r="M13087" s="3" t="str">
        <f>IFERROR(INDEX('SINIF GÜNLER'!$A:$C,MATCH('VERİ TABANI'!$D13087,'SINIF GÜNLER'!$B:$B,0),MATCH('VERİ TABANI'!$M$1,'SINIF GÜNLER'!$A$1:$C$1,0)),"")</f>
        <v/>
      </c>
      <c r="P13087" s="28" t="str">
        <f t="array" ref="P13087">IFERROR(SEARCH(ÖĞRETMEN,'VERİ TABANI'!G13087,1),"")</f>
        <v/>
      </c>
      <c r="Q13087" s="29" t="str">
        <f t="shared" si="335"/>
        <v/>
      </c>
    </row>
    <row r="13088" spans="13:17">
      <c r="M13088" s="3" t="str">
        <f>IFERROR(INDEX('SINIF GÜNLER'!$A:$C,MATCH('VERİ TABANI'!$D13088,'SINIF GÜNLER'!$B:$B,0),MATCH('VERİ TABANI'!$M$1,'SINIF GÜNLER'!$A$1:$C$1,0)),"")</f>
        <v/>
      </c>
      <c r="P13088" s="28" t="str">
        <f t="array" ref="P13088">IFERROR(SEARCH(ÖĞRETMEN,'VERİ TABANI'!G13088,1),"")</f>
        <v/>
      </c>
      <c r="Q13088" s="29" t="str">
        <f t="shared" si="335"/>
        <v/>
      </c>
    </row>
    <row r="13089" spans="13:17">
      <c r="M13089" s="3" t="str">
        <f>IFERROR(INDEX('SINIF GÜNLER'!$A:$C,MATCH('VERİ TABANI'!$D13089,'SINIF GÜNLER'!$B:$B,0),MATCH('VERİ TABANI'!$M$1,'SINIF GÜNLER'!$A$1:$C$1,0)),"")</f>
        <v/>
      </c>
      <c r="P13089" s="28" t="str">
        <f t="array" ref="P13089">IFERROR(SEARCH(ÖĞRETMEN,'VERİ TABANI'!G13089,1),"")</f>
        <v/>
      </c>
      <c r="Q13089" s="29" t="str">
        <f t="shared" si="335"/>
        <v/>
      </c>
    </row>
    <row r="13090" spans="13:17">
      <c r="M13090" s="3" t="str">
        <f>IFERROR(INDEX('SINIF GÜNLER'!$A:$C,MATCH('VERİ TABANI'!$D13090,'SINIF GÜNLER'!$B:$B,0),MATCH('VERİ TABANI'!$M$1,'SINIF GÜNLER'!$A$1:$C$1,0)),"")</f>
        <v/>
      </c>
      <c r="P13090" s="28" t="str">
        <f t="array" ref="P13090">IFERROR(SEARCH(ÖĞRETMEN,'VERİ TABANI'!G13090,1),"")</f>
        <v/>
      </c>
      <c r="Q13090" s="29" t="str">
        <f t="shared" si="335"/>
        <v/>
      </c>
    </row>
    <row r="13091" spans="13:17">
      <c r="M13091" s="3" t="str">
        <f>IFERROR(INDEX('SINIF GÜNLER'!$A:$C,MATCH('VERİ TABANI'!$D13091,'SINIF GÜNLER'!$B:$B,0),MATCH('VERİ TABANI'!$M$1,'SINIF GÜNLER'!$A$1:$C$1,0)),"")</f>
        <v/>
      </c>
      <c r="P13091" s="28" t="str">
        <f t="array" ref="P13091">IFERROR(SEARCH(ÖĞRETMEN,'VERİ TABANI'!G13091,1),"")</f>
        <v/>
      </c>
      <c r="Q13091" s="29" t="str">
        <f t="shared" si="335"/>
        <v/>
      </c>
    </row>
    <row r="13092" spans="13:17">
      <c r="M13092" s="3" t="str">
        <f>IFERROR(INDEX('SINIF GÜNLER'!$A:$C,MATCH('VERİ TABANI'!$D13092,'SINIF GÜNLER'!$B:$B,0),MATCH('VERİ TABANI'!$M$1,'SINIF GÜNLER'!$A$1:$C$1,0)),"")</f>
        <v/>
      </c>
      <c r="P13092" s="28" t="str">
        <f t="array" ref="P13092">IFERROR(SEARCH(ÖĞRETMEN,'VERİ TABANI'!G13092,1),"")</f>
        <v/>
      </c>
      <c r="Q13092" s="29" t="str">
        <f t="shared" si="335"/>
        <v/>
      </c>
    </row>
    <row r="13093" spans="13:17">
      <c r="M13093" s="3" t="str">
        <f>IFERROR(INDEX('SINIF GÜNLER'!$A:$C,MATCH('VERİ TABANI'!$D13093,'SINIF GÜNLER'!$B:$B,0),MATCH('VERİ TABANI'!$M$1,'SINIF GÜNLER'!$A$1:$C$1,0)),"")</f>
        <v/>
      </c>
      <c r="P13093" s="28" t="str">
        <f t="array" ref="P13093">IFERROR(SEARCH(ÖĞRETMEN,'VERİ TABANI'!G13093,1),"")</f>
        <v/>
      </c>
      <c r="Q13093" s="29" t="str">
        <f t="shared" si="335"/>
        <v/>
      </c>
    </row>
    <row r="13094" spans="13:17">
      <c r="M13094" s="3" t="str">
        <f>IFERROR(INDEX('SINIF GÜNLER'!$A:$C,MATCH('VERİ TABANI'!$D13094,'SINIF GÜNLER'!$B:$B,0),MATCH('VERİ TABANI'!$M$1,'SINIF GÜNLER'!$A$1:$C$1,0)),"")</f>
        <v/>
      </c>
      <c r="P13094" s="28" t="str">
        <f t="array" ref="P13094">IFERROR(SEARCH(ÖĞRETMEN,'VERİ TABANI'!G13094,1),"")</f>
        <v/>
      </c>
      <c r="Q13094" s="29" t="str">
        <f t="shared" si="335"/>
        <v/>
      </c>
    </row>
    <row r="13095" spans="13:17">
      <c r="M13095" s="3" t="str">
        <f>IFERROR(INDEX('SINIF GÜNLER'!$A:$C,MATCH('VERİ TABANI'!$D13095,'SINIF GÜNLER'!$B:$B,0),MATCH('VERİ TABANI'!$M$1,'SINIF GÜNLER'!$A$1:$C$1,0)),"")</f>
        <v/>
      </c>
      <c r="P13095" s="28" t="str">
        <f t="array" ref="P13095">IFERROR(SEARCH(ÖĞRETMEN,'VERİ TABANI'!G13095,1),"")</f>
        <v/>
      </c>
      <c r="Q13095" s="29" t="str">
        <f t="shared" si="335"/>
        <v/>
      </c>
    </row>
    <row r="13096" spans="13:17">
      <c r="M13096" s="3" t="str">
        <f>IFERROR(INDEX('SINIF GÜNLER'!$A:$C,MATCH('VERİ TABANI'!$D13096,'SINIF GÜNLER'!$B:$B,0),MATCH('VERİ TABANI'!$M$1,'SINIF GÜNLER'!$A$1:$C$1,0)),"")</f>
        <v/>
      </c>
      <c r="P13096" s="28" t="str">
        <f t="array" ref="P13096">IFERROR(SEARCH(ÖĞRETMEN,'VERİ TABANI'!G13096,1),"")</f>
        <v/>
      </c>
      <c r="Q13096" s="29" t="str">
        <f t="shared" si="335"/>
        <v/>
      </c>
    </row>
    <row r="13097" spans="13:17">
      <c r="M13097" s="3" t="str">
        <f>IFERROR(INDEX('SINIF GÜNLER'!$A:$C,MATCH('VERİ TABANI'!$D13097,'SINIF GÜNLER'!$B:$B,0),MATCH('VERİ TABANI'!$M$1,'SINIF GÜNLER'!$A$1:$C$1,0)),"")</f>
        <v/>
      </c>
      <c r="P13097" s="28" t="str">
        <f t="array" ref="P13097">IFERROR(SEARCH(ÖĞRETMEN,'VERİ TABANI'!G13097,1),"")</f>
        <v/>
      </c>
      <c r="Q13097" s="29" t="str">
        <f t="shared" si="335"/>
        <v/>
      </c>
    </row>
    <row r="13098" spans="13:17">
      <c r="M13098" s="3" t="str">
        <f>IFERROR(INDEX('SINIF GÜNLER'!$A:$C,MATCH('VERİ TABANI'!$D13098,'SINIF GÜNLER'!$B:$B,0),MATCH('VERİ TABANI'!$M$1,'SINIF GÜNLER'!$A$1:$C$1,0)),"")</f>
        <v/>
      </c>
      <c r="P13098" s="28" t="str">
        <f t="array" ref="P13098">IFERROR(SEARCH(ÖĞRETMEN,'VERİ TABANI'!G13098,1),"")</f>
        <v/>
      </c>
      <c r="Q13098" s="29" t="str">
        <f t="shared" si="335"/>
        <v/>
      </c>
    </row>
    <row r="13099" spans="13:17">
      <c r="M13099" s="3" t="str">
        <f>IFERROR(INDEX('SINIF GÜNLER'!$A:$C,MATCH('VERİ TABANI'!$D13099,'SINIF GÜNLER'!$B:$B,0),MATCH('VERİ TABANI'!$M$1,'SINIF GÜNLER'!$A$1:$C$1,0)),"")</f>
        <v/>
      </c>
      <c r="P13099" s="28" t="str">
        <f t="array" ref="P13099">IFERROR(SEARCH(ÖĞRETMEN,'VERİ TABANI'!G13099,1),"")</f>
        <v/>
      </c>
      <c r="Q13099" s="29" t="str">
        <f t="shared" si="335"/>
        <v/>
      </c>
    </row>
    <row r="13100" spans="13:17">
      <c r="M13100" s="3" t="str">
        <f>IFERROR(INDEX('SINIF GÜNLER'!$A:$C,MATCH('VERİ TABANI'!$D13100,'SINIF GÜNLER'!$B:$B,0),MATCH('VERİ TABANI'!$M$1,'SINIF GÜNLER'!$A$1:$C$1,0)),"")</f>
        <v/>
      </c>
      <c r="P13100" s="28" t="str">
        <f t="array" ref="P13100">IFERROR(SEARCH(ÖĞRETMEN,'VERİ TABANI'!G13100,1),"")</f>
        <v/>
      </c>
      <c r="Q13100" s="29" t="str">
        <f t="shared" si="335"/>
        <v/>
      </c>
    </row>
    <row r="13101" spans="13:17">
      <c r="M13101" s="3" t="str">
        <f>IFERROR(INDEX('SINIF GÜNLER'!$A:$C,MATCH('VERİ TABANI'!$D13101,'SINIF GÜNLER'!$B:$B,0),MATCH('VERİ TABANI'!$M$1,'SINIF GÜNLER'!$A$1:$C$1,0)),"")</f>
        <v/>
      </c>
      <c r="P13101" s="28" t="str">
        <f t="array" ref="P13101">IFERROR(SEARCH(ÖĞRETMEN,'VERİ TABANI'!G13101,1),"")</f>
        <v/>
      </c>
      <c r="Q13101" s="29" t="str">
        <f t="shared" si="335"/>
        <v/>
      </c>
    </row>
    <row r="13102" spans="13:17">
      <c r="M13102" s="3" t="str">
        <f>IFERROR(INDEX('SINIF GÜNLER'!$A:$C,MATCH('VERİ TABANI'!$D13102,'SINIF GÜNLER'!$B:$B,0),MATCH('VERİ TABANI'!$M$1,'SINIF GÜNLER'!$A$1:$C$1,0)),"")</f>
        <v/>
      </c>
      <c r="P13102" s="28" t="str">
        <f t="array" ref="P13102">IFERROR(SEARCH(ÖĞRETMEN,'VERİ TABANI'!G13102,1),"")</f>
        <v/>
      </c>
      <c r="Q13102" s="29" t="str">
        <f t="shared" si="335"/>
        <v/>
      </c>
    </row>
    <row r="13103" spans="13:17">
      <c r="M13103" s="3" t="str">
        <f>IFERROR(INDEX('SINIF GÜNLER'!$A:$C,MATCH('VERİ TABANI'!$D13103,'SINIF GÜNLER'!$B:$B,0),MATCH('VERİ TABANI'!$M$1,'SINIF GÜNLER'!$A$1:$C$1,0)),"")</f>
        <v/>
      </c>
      <c r="P13103" s="28" t="str">
        <f t="array" ref="P13103">IFERROR(SEARCH(ÖĞRETMEN,'VERİ TABANI'!G13103,1),"")</f>
        <v/>
      </c>
      <c r="Q13103" s="29" t="str">
        <f t="shared" si="335"/>
        <v/>
      </c>
    </row>
    <row r="13104" spans="13:17">
      <c r="M13104" s="3" t="str">
        <f>IFERROR(INDEX('SINIF GÜNLER'!$A:$C,MATCH('VERİ TABANI'!$D13104,'SINIF GÜNLER'!$B:$B,0),MATCH('VERİ TABANI'!$M$1,'SINIF GÜNLER'!$A$1:$C$1,0)),"")</f>
        <v/>
      </c>
      <c r="P13104" s="28" t="str">
        <f t="array" ref="P13104">IFERROR(SEARCH(ÖĞRETMEN,'VERİ TABANI'!G13104,1),"")</f>
        <v/>
      </c>
      <c r="Q13104" s="29" t="str">
        <f t="shared" si="335"/>
        <v/>
      </c>
    </row>
    <row r="13105" spans="13:17">
      <c r="M13105" s="3" t="str">
        <f>IFERROR(INDEX('SINIF GÜNLER'!$A:$C,MATCH('VERİ TABANI'!$D13105,'SINIF GÜNLER'!$B:$B,0),MATCH('VERİ TABANI'!$M$1,'SINIF GÜNLER'!$A$1:$C$1,0)),"")</f>
        <v/>
      </c>
      <c r="P13105" s="28" t="str">
        <f t="array" ref="P13105">IFERROR(SEARCH(ÖĞRETMEN,'VERİ TABANI'!G13105,1),"")</f>
        <v/>
      </c>
      <c r="Q13105" s="29" t="str">
        <f t="shared" si="335"/>
        <v/>
      </c>
    </row>
    <row r="13106" spans="13:17">
      <c r="M13106" s="3" t="str">
        <f>IFERROR(INDEX('SINIF GÜNLER'!$A:$C,MATCH('VERİ TABANI'!$D13106,'SINIF GÜNLER'!$B:$B,0),MATCH('VERİ TABANI'!$M$1,'SINIF GÜNLER'!$A$1:$C$1,0)),"")</f>
        <v/>
      </c>
      <c r="P13106" s="28" t="str">
        <f t="array" ref="P13106">IFERROR(SEARCH(ÖĞRETMEN,'VERİ TABANI'!G13106,1),"")</f>
        <v/>
      </c>
      <c r="Q13106" s="29" t="str">
        <f t="shared" si="335"/>
        <v/>
      </c>
    </row>
    <row r="13107" spans="13:17">
      <c r="M13107" s="3" t="str">
        <f>IFERROR(INDEX('SINIF GÜNLER'!$A:$C,MATCH('VERİ TABANI'!$D13107,'SINIF GÜNLER'!$B:$B,0),MATCH('VERİ TABANI'!$M$1,'SINIF GÜNLER'!$A$1:$C$1,0)),"")</f>
        <v/>
      </c>
      <c r="P13107" s="28" t="str">
        <f t="array" ref="P13107">IFERROR(SEARCH(ÖĞRETMEN,'VERİ TABANI'!G13107,1),"")</f>
        <v/>
      </c>
      <c r="Q13107" s="29" t="str">
        <f t="shared" si="335"/>
        <v/>
      </c>
    </row>
    <row r="13108" spans="13:17">
      <c r="M13108" s="3" t="str">
        <f>IFERROR(INDEX('SINIF GÜNLER'!$A:$C,MATCH('VERİ TABANI'!$D13108,'SINIF GÜNLER'!$B:$B,0),MATCH('VERİ TABANI'!$M$1,'SINIF GÜNLER'!$A$1:$C$1,0)),"")</f>
        <v/>
      </c>
      <c r="P13108" s="28" t="str">
        <f t="array" ref="P13108">IFERROR(SEARCH(ÖĞRETMEN,'VERİ TABANI'!G13108,1),"")</f>
        <v/>
      </c>
      <c r="Q13108" s="29" t="str">
        <f t="shared" si="335"/>
        <v/>
      </c>
    </row>
    <row r="13109" spans="13:17">
      <c r="M13109" s="3" t="str">
        <f>IFERROR(INDEX('SINIF GÜNLER'!$A:$C,MATCH('VERİ TABANI'!$D13109,'SINIF GÜNLER'!$B:$B,0),MATCH('VERİ TABANI'!$M$1,'SINIF GÜNLER'!$A$1:$C$1,0)),"")</f>
        <v/>
      </c>
      <c r="P13109" s="28" t="str">
        <f t="array" ref="P13109">IFERROR(SEARCH(ÖĞRETMEN,'VERİ TABANI'!G13109,1),"")</f>
        <v/>
      </c>
      <c r="Q13109" s="29" t="str">
        <f t="shared" si="335"/>
        <v/>
      </c>
    </row>
    <row r="13110" spans="13:17">
      <c r="M13110" s="3" t="str">
        <f>IFERROR(INDEX('SINIF GÜNLER'!$A:$C,MATCH('VERİ TABANI'!$D13110,'SINIF GÜNLER'!$B:$B,0),MATCH('VERİ TABANI'!$M$1,'SINIF GÜNLER'!$A$1:$C$1,0)),"")</f>
        <v/>
      </c>
      <c r="P13110" s="28" t="str">
        <f t="array" ref="P13110">IFERROR(SEARCH(ÖĞRETMEN,'VERİ TABANI'!G13110,1),"")</f>
        <v/>
      </c>
      <c r="Q13110" s="29" t="str">
        <f t="shared" si="335"/>
        <v/>
      </c>
    </row>
    <row r="13111" spans="13:17">
      <c r="M13111" s="3" t="str">
        <f>IFERROR(INDEX('SINIF GÜNLER'!$A:$C,MATCH('VERİ TABANI'!$D13111,'SINIF GÜNLER'!$B:$B,0),MATCH('VERİ TABANI'!$M$1,'SINIF GÜNLER'!$A$1:$C$1,0)),"")</f>
        <v/>
      </c>
      <c r="P13111" s="28" t="str">
        <f t="array" ref="P13111">IFERROR(SEARCH(ÖĞRETMEN,'VERİ TABANI'!G13111,1),"")</f>
        <v/>
      </c>
      <c r="Q13111" s="29" t="str">
        <f t="shared" si="335"/>
        <v/>
      </c>
    </row>
    <row r="13112" spans="13:17">
      <c r="M13112" s="3" t="str">
        <f>IFERROR(INDEX('SINIF GÜNLER'!$A:$C,MATCH('VERİ TABANI'!$D13112,'SINIF GÜNLER'!$B:$B,0),MATCH('VERİ TABANI'!$M$1,'SINIF GÜNLER'!$A$1:$C$1,0)),"")</f>
        <v/>
      </c>
      <c r="P13112" s="28" t="str">
        <f t="array" ref="P13112">IFERROR(SEARCH(ÖĞRETMEN,'VERİ TABANI'!G13112,1),"")</f>
        <v/>
      </c>
      <c r="Q13112" s="29" t="str">
        <f t="shared" si="335"/>
        <v/>
      </c>
    </row>
    <row r="13113" spans="13:17">
      <c r="M13113" s="3" t="str">
        <f>IFERROR(INDEX('SINIF GÜNLER'!$A:$C,MATCH('VERİ TABANI'!$D13113,'SINIF GÜNLER'!$B:$B,0),MATCH('VERİ TABANI'!$M$1,'SINIF GÜNLER'!$A$1:$C$1,0)),"")</f>
        <v/>
      </c>
      <c r="P13113" s="28" t="str">
        <f t="array" ref="P13113">IFERROR(SEARCH(ÖĞRETMEN,'VERİ TABANI'!G13113,1),"")</f>
        <v/>
      </c>
      <c r="Q13113" s="29" t="str">
        <f t="shared" si="335"/>
        <v/>
      </c>
    </row>
    <row r="13114" spans="13:17">
      <c r="M13114" s="3" t="str">
        <f>IFERROR(INDEX('SINIF GÜNLER'!$A:$C,MATCH('VERİ TABANI'!$D13114,'SINIF GÜNLER'!$B:$B,0),MATCH('VERİ TABANI'!$M$1,'SINIF GÜNLER'!$A$1:$C$1,0)),"")</f>
        <v/>
      </c>
      <c r="P13114" s="28" t="str">
        <f t="array" ref="P13114">IFERROR(SEARCH(ÖĞRETMEN,'VERİ TABANI'!G13114,1),"")</f>
        <v/>
      </c>
      <c r="Q13114" s="29" t="str">
        <f t="shared" si="335"/>
        <v/>
      </c>
    </row>
    <row r="13115" spans="13:17">
      <c r="M13115" s="3" t="str">
        <f>IFERROR(INDEX('SINIF GÜNLER'!$A:$C,MATCH('VERİ TABANI'!$D13115,'SINIF GÜNLER'!$B:$B,0),MATCH('VERİ TABANI'!$M$1,'SINIF GÜNLER'!$A$1:$C$1,0)),"")</f>
        <v/>
      </c>
      <c r="P13115" s="28" t="str">
        <f t="array" ref="P13115">IFERROR(SEARCH(ÖĞRETMEN,'VERİ TABANI'!G13115,1),"")</f>
        <v/>
      </c>
      <c r="Q13115" s="29" t="str">
        <f t="shared" si="335"/>
        <v/>
      </c>
    </row>
    <row r="13116" spans="13:17">
      <c r="M13116" s="3" t="str">
        <f>IFERROR(INDEX('SINIF GÜNLER'!$A:$C,MATCH('VERİ TABANI'!$D13116,'SINIF GÜNLER'!$B:$B,0),MATCH('VERİ TABANI'!$M$1,'SINIF GÜNLER'!$A$1:$C$1,0)),"")</f>
        <v/>
      </c>
      <c r="P13116" s="28" t="str">
        <f t="array" ref="P13116">IFERROR(SEARCH(ÖĞRETMEN,'VERİ TABANI'!G13116,1),"")</f>
        <v/>
      </c>
      <c r="Q13116" s="29" t="str">
        <f t="shared" si="335"/>
        <v/>
      </c>
    </row>
    <row r="13117" spans="13:17">
      <c r="M13117" s="3" t="str">
        <f>IFERROR(INDEX('SINIF GÜNLER'!$A:$C,MATCH('VERİ TABANI'!$D13117,'SINIF GÜNLER'!$B:$B,0),MATCH('VERİ TABANI'!$M$1,'SINIF GÜNLER'!$A$1:$C$1,0)),"")</f>
        <v/>
      </c>
      <c r="P13117" s="28" t="str">
        <f t="array" ref="P13117">IFERROR(SEARCH(ÖĞRETMEN,'VERİ TABANI'!G13117,1),"")</f>
        <v/>
      </c>
      <c r="Q13117" s="29" t="str">
        <f t="shared" si="335"/>
        <v/>
      </c>
    </row>
    <row r="13118" spans="13:17">
      <c r="M13118" s="3" t="str">
        <f>IFERROR(INDEX('SINIF GÜNLER'!$A:$C,MATCH('VERİ TABANI'!$D13118,'SINIF GÜNLER'!$B:$B,0),MATCH('VERİ TABANI'!$M$1,'SINIF GÜNLER'!$A$1:$C$1,0)),"")</f>
        <v/>
      </c>
      <c r="P13118" s="28" t="str">
        <f t="array" ref="P13118">IFERROR(SEARCH(ÖĞRETMEN,'VERİ TABANI'!G13118,1),"")</f>
        <v/>
      </c>
      <c r="Q13118" s="29" t="str">
        <f t="shared" si="335"/>
        <v/>
      </c>
    </row>
    <row r="13119" spans="13:17">
      <c r="M13119" s="3" t="str">
        <f>IFERROR(INDEX('SINIF GÜNLER'!$A:$C,MATCH('VERİ TABANI'!$D13119,'SINIF GÜNLER'!$B:$B,0),MATCH('VERİ TABANI'!$M$1,'SINIF GÜNLER'!$A$1:$C$1,0)),"")</f>
        <v/>
      </c>
      <c r="P13119" s="28" t="str">
        <f t="array" ref="P13119">IFERROR(SEARCH(ÖĞRETMEN,'VERİ TABANI'!G13119,1),"")</f>
        <v/>
      </c>
      <c r="Q13119" s="29" t="str">
        <f t="shared" si="335"/>
        <v/>
      </c>
    </row>
    <row r="13120" spans="13:17">
      <c r="M13120" s="3" t="str">
        <f>IFERROR(INDEX('SINIF GÜNLER'!$A:$C,MATCH('VERİ TABANI'!$D13120,'SINIF GÜNLER'!$B:$B,0),MATCH('VERİ TABANI'!$M$1,'SINIF GÜNLER'!$A$1:$C$1,0)),"")</f>
        <v/>
      </c>
      <c r="P13120" s="28" t="str">
        <f t="array" ref="P13120">IFERROR(SEARCH(ÖĞRETMEN,'VERİ TABANI'!G13120,1),"")</f>
        <v/>
      </c>
      <c r="Q13120" s="29" t="str">
        <f t="shared" si="335"/>
        <v/>
      </c>
    </row>
    <row r="13121" spans="13:17">
      <c r="M13121" s="3" t="str">
        <f>IFERROR(INDEX('SINIF GÜNLER'!$A:$C,MATCH('VERİ TABANI'!$D13121,'SINIF GÜNLER'!$B:$B,0),MATCH('VERİ TABANI'!$M$1,'SINIF GÜNLER'!$A$1:$C$1,0)),"")</f>
        <v/>
      </c>
      <c r="P13121" s="28" t="str">
        <f t="array" ref="P13121">IFERROR(SEARCH(ÖĞRETMEN,'VERİ TABANI'!G13121,1),"")</f>
        <v/>
      </c>
      <c r="Q13121" s="29" t="str">
        <f t="shared" si="335"/>
        <v/>
      </c>
    </row>
    <row r="13122" spans="13:17">
      <c r="M13122" s="3" t="str">
        <f>IFERROR(INDEX('SINIF GÜNLER'!$A:$C,MATCH('VERİ TABANI'!$D13122,'SINIF GÜNLER'!$B:$B,0),MATCH('VERİ TABANI'!$M$1,'SINIF GÜNLER'!$A$1:$C$1,0)),"")</f>
        <v/>
      </c>
      <c r="P13122" s="28" t="str">
        <f t="array" ref="P13122">IFERROR(SEARCH(ÖĞRETMEN,'VERİ TABANI'!G13122,1),"")</f>
        <v/>
      </c>
      <c r="Q13122" s="29" t="str">
        <f t="shared" si="335"/>
        <v/>
      </c>
    </row>
    <row r="13123" spans="13:17">
      <c r="M13123" s="3" t="str">
        <f>IFERROR(INDEX('SINIF GÜNLER'!$A:$C,MATCH('VERİ TABANI'!$D13123,'SINIF GÜNLER'!$B:$B,0),MATCH('VERİ TABANI'!$M$1,'SINIF GÜNLER'!$A$1:$C$1,0)),"")</f>
        <v/>
      </c>
      <c r="P13123" s="28" t="str">
        <f t="array" ref="P13123">IFERROR(SEARCH(ÖĞRETMEN,'VERİ TABANI'!G13123,1),"")</f>
        <v/>
      </c>
      <c r="Q13123" s="29" t="str">
        <f t="shared" si="335"/>
        <v/>
      </c>
    </row>
    <row r="13124" spans="13:17">
      <c r="M13124" s="3" t="str">
        <f>IFERROR(INDEX('SINIF GÜNLER'!$A:$C,MATCH('VERİ TABANI'!$D13124,'SINIF GÜNLER'!$B:$B,0),MATCH('VERİ TABANI'!$M$1,'SINIF GÜNLER'!$A$1:$C$1,0)),"")</f>
        <v/>
      </c>
      <c r="P13124" s="28" t="str">
        <f t="array" ref="P13124">IFERROR(SEARCH(ÖĞRETMEN,'VERİ TABANI'!G13124,1),"")</f>
        <v/>
      </c>
      <c r="Q13124" s="29" t="str">
        <f t="shared" si="335"/>
        <v/>
      </c>
    </row>
    <row r="13125" spans="13:17">
      <c r="M13125" s="3" t="str">
        <f>IFERROR(INDEX('SINIF GÜNLER'!$A:$C,MATCH('VERİ TABANI'!$D13125,'SINIF GÜNLER'!$B:$B,0),MATCH('VERİ TABANI'!$M$1,'SINIF GÜNLER'!$A$1:$C$1,0)),"")</f>
        <v/>
      </c>
      <c r="P13125" s="28" t="str">
        <f t="array" ref="P13125">IFERROR(SEARCH(ÖĞRETMEN,'VERİ TABANI'!G13125,1),"")</f>
        <v/>
      </c>
      <c r="Q13125" s="29" t="str">
        <f t="shared" si="335"/>
        <v/>
      </c>
    </row>
    <row r="13126" spans="13:17">
      <c r="M13126" s="3" t="str">
        <f>IFERROR(INDEX('SINIF GÜNLER'!$A:$C,MATCH('VERİ TABANI'!$D13126,'SINIF GÜNLER'!$B:$B,0),MATCH('VERİ TABANI'!$M$1,'SINIF GÜNLER'!$A$1:$C$1,0)),"")</f>
        <v/>
      </c>
      <c r="P13126" s="28" t="str">
        <f t="array" ref="P13126">IFERROR(SEARCH(ÖĞRETMEN,'VERİ TABANI'!G13126,1),"")</f>
        <v/>
      </c>
      <c r="Q13126" s="29" t="str">
        <f t="shared" si="335"/>
        <v/>
      </c>
    </row>
    <row r="13127" spans="13:17">
      <c r="M13127" s="3" t="str">
        <f>IFERROR(INDEX('SINIF GÜNLER'!$A:$C,MATCH('VERİ TABANI'!$D13127,'SINIF GÜNLER'!$B:$B,0),MATCH('VERİ TABANI'!$M$1,'SINIF GÜNLER'!$A$1:$C$1,0)),"")</f>
        <v/>
      </c>
      <c r="P13127" s="28" t="str">
        <f t="array" ref="P13127">IFERROR(SEARCH(ÖĞRETMEN,'VERİ TABANI'!G13127,1),"")</f>
        <v/>
      </c>
      <c r="Q13127" s="29" t="str">
        <f t="shared" si="335"/>
        <v/>
      </c>
    </row>
    <row r="13128" spans="13:17">
      <c r="M13128" s="3" t="str">
        <f>IFERROR(INDEX('SINIF GÜNLER'!$A:$C,MATCH('VERİ TABANI'!$D13128,'SINIF GÜNLER'!$B:$B,0),MATCH('VERİ TABANI'!$M$1,'SINIF GÜNLER'!$A$1:$C$1,0)),"")</f>
        <v/>
      </c>
      <c r="P13128" s="28" t="str">
        <f t="array" ref="P13128">IFERROR(SEARCH(ÖĞRETMEN,'VERİ TABANI'!G13128,1),"")</f>
        <v/>
      </c>
      <c r="Q13128" s="29" t="str">
        <f t="shared" ref="Q13128:Q13132" si="336">IF(P13128="","",ROW())</f>
        <v/>
      </c>
    </row>
    <row r="13129" spans="13:17">
      <c r="M13129" s="3" t="str">
        <f>IFERROR(INDEX('SINIF GÜNLER'!$A:$C,MATCH('VERİ TABANI'!$D13129,'SINIF GÜNLER'!$B:$B,0),MATCH('VERİ TABANI'!$M$1,'SINIF GÜNLER'!$A$1:$C$1,0)),"")</f>
        <v/>
      </c>
      <c r="P13129" s="28" t="str">
        <f t="array" ref="P13129">IFERROR(SEARCH(ÖĞRETMEN,'VERİ TABANI'!G13129,1),"")</f>
        <v/>
      </c>
      <c r="Q13129" s="29" t="str">
        <f t="shared" si="336"/>
        <v/>
      </c>
    </row>
    <row r="13130" spans="13:17">
      <c r="M13130" s="3" t="str">
        <f>IFERROR(INDEX('SINIF GÜNLER'!$A:$C,MATCH('VERİ TABANI'!$D13130,'SINIF GÜNLER'!$B:$B,0),MATCH('VERİ TABANI'!$M$1,'SINIF GÜNLER'!$A$1:$C$1,0)),"")</f>
        <v/>
      </c>
      <c r="P13130" s="28" t="str">
        <f t="array" ref="P13130">IFERROR(SEARCH(ÖĞRETMEN,'VERİ TABANI'!G13130,1),"")</f>
        <v/>
      </c>
      <c r="Q13130" s="29" t="str">
        <f t="shared" si="336"/>
        <v/>
      </c>
    </row>
    <row r="13131" spans="13:17">
      <c r="M13131" s="3" t="str">
        <f>IFERROR(INDEX('SINIF GÜNLER'!$A:$C,MATCH('VERİ TABANI'!$D13131,'SINIF GÜNLER'!$B:$B,0),MATCH('VERİ TABANI'!$M$1,'SINIF GÜNLER'!$A$1:$C$1,0)),"")</f>
        <v/>
      </c>
      <c r="P13131" s="28" t="str">
        <f t="array" ref="P13131">IFERROR(SEARCH(ÖĞRETMEN,'VERİ TABANI'!G13131,1),"")</f>
        <v/>
      </c>
      <c r="Q13131" s="29" t="str">
        <f t="shared" si="336"/>
        <v/>
      </c>
    </row>
    <row r="13132" spans="13:17">
      <c r="M13132" s="3" t="str">
        <f>IFERROR(INDEX('SINIF GÜNLER'!$A:$C,MATCH('VERİ TABANI'!$D13132,'SINIF GÜNLER'!$B:$B,0),MATCH('VERİ TABANI'!$M$1,'SINIF GÜNLER'!$A$1:$C$1,0)),"")</f>
        <v/>
      </c>
      <c r="P13132" s="28" t="str">
        <f t="array" ref="P13132">IFERROR(SEARCH(ÖĞRETMEN,'VERİ TABANI'!G13132,1),"")</f>
        <v/>
      </c>
      <c r="Q13132" s="29" t="str">
        <f t="shared" si="336"/>
        <v/>
      </c>
    </row>
  </sheetData>
  <sheetProtection selectLockedCells="1"/>
  <autoFilter ref="A1:M13132">
    <sortState ref="A2420:M2465">
      <sortCondition ref="I1"/>
    </sortState>
  </autoFilter>
  <sortState ref="A2:Q13132">
    <sortCondition ref="G2:G13132"/>
    <sortCondition ref="H2:H13132"/>
  </sortState>
  <pageMargins left="0.21" right="0.2" top="0.3" bottom="0.28000000000000003" header="0.3" footer="0.3"/>
  <pageSetup paperSize="9" scale="41" fitToHeight="0" orientation="landscape" horizontalDpi="4294967295" verticalDpi="4294967295" r:id="rId1"/>
  <colBreaks count="1" manualBreakCount="1">
    <brk id="13" max="1048575" man="1"/>
  </colBreaks>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9">
    <pageSetUpPr fitToPage="1"/>
  </sheetPr>
  <dimension ref="A1:CF95"/>
  <sheetViews>
    <sheetView topLeftCell="P7" zoomScale="110" zoomScaleNormal="110" workbookViewId="0">
      <selection activeCell="BG1" sqref="BG1"/>
    </sheetView>
  </sheetViews>
  <sheetFormatPr defaultColWidth="9.140625" defaultRowHeight="12.75"/>
  <cols>
    <col min="1" max="2" width="9.140625" style="17" hidden="1" customWidth="1"/>
    <col min="3" max="3" width="19.42578125" style="17" hidden="1" customWidth="1"/>
    <col min="4" max="13" width="9.140625" style="17" hidden="1" customWidth="1"/>
    <col min="14" max="14" width="2.140625" style="17" customWidth="1"/>
    <col min="15" max="15" width="8.42578125" style="17" customWidth="1"/>
    <col min="16" max="16" width="8" style="17" customWidth="1"/>
    <col min="17" max="17" width="2.7109375" style="17" customWidth="1"/>
    <col min="18" max="18" width="2.42578125" style="17" customWidth="1"/>
    <col min="19" max="19" width="0.85546875" style="17" customWidth="1"/>
    <col min="20" max="23" width="2.7109375" style="17" customWidth="1"/>
    <col min="24" max="24" width="10.28515625" style="17" customWidth="1"/>
    <col min="25" max="25" width="0.85546875" style="17" customWidth="1"/>
    <col min="26" max="26" width="0.5703125" style="17" hidden="1" customWidth="1"/>
    <col min="27" max="33" width="2.7109375" style="17" customWidth="1"/>
    <col min="34" max="34" width="0.5703125" style="17" customWidth="1"/>
    <col min="35" max="35" width="2.5703125" style="17" customWidth="1"/>
    <col min="36" max="36" width="2.28515625" style="17" customWidth="1"/>
    <col min="37" max="65" width="2.7109375" style="17" customWidth="1"/>
    <col min="66" max="67" width="1.5703125" style="17" customWidth="1"/>
    <col min="68" max="68" width="1.85546875" style="17" customWidth="1"/>
    <col min="69" max="69" width="11.5703125" style="17" customWidth="1"/>
    <col min="70" max="70" width="8.42578125" style="17" customWidth="1"/>
    <col min="71" max="71" width="3.7109375" style="17" customWidth="1"/>
    <col min="72" max="72" width="8.42578125" style="17" customWidth="1"/>
    <col min="73" max="73" width="12.42578125" style="17" customWidth="1"/>
    <col min="74" max="74" width="1.85546875" style="17" customWidth="1"/>
    <col min="75" max="80" width="2.28515625" style="17" customWidth="1"/>
    <col min="81" max="82" width="2" style="17" customWidth="1"/>
    <col min="83" max="83" width="6.140625" style="17" customWidth="1"/>
    <col min="84" max="16384" width="9.140625" style="17"/>
  </cols>
  <sheetData>
    <row r="1" spans="1:84" ht="25.5">
      <c r="A1" s="14" t="s">
        <v>127</v>
      </c>
      <c r="B1" s="15" t="s">
        <v>0</v>
      </c>
      <c r="C1" s="16" t="s">
        <v>1</v>
      </c>
      <c r="D1" s="16" t="s">
        <v>2</v>
      </c>
      <c r="E1" s="16" t="s">
        <v>3</v>
      </c>
      <c r="F1" s="16" t="s">
        <v>4</v>
      </c>
      <c r="G1" s="16" t="s">
        <v>5</v>
      </c>
      <c r="H1" s="16" t="s">
        <v>6</v>
      </c>
      <c r="I1" s="16" t="s">
        <v>7</v>
      </c>
      <c r="J1" s="16" t="s">
        <v>8</v>
      </c>
      <c r="K1" s="16" t="s">
        <v>9</v>
      </c>
      <c r="L1" s="16" t="s">
        <v>10</v>
      </c>
      <c r="M1" s="16" t="s">
        <v>11</v>
      </c>
      <c r="N1" s="30"/>
      <c r="O1" s="30"/>
      <c r="P1" s="30"/>
      <c r="Q1" s="30"/>
      <c r="R1" s="30"/>
      <c r="S1" s="30"/>
      <c r="T1" s="30"/>
      <c r="U1" s="30"/>
      <c r="BG1" s="39">
        <v>14</v>
      </c>
    </row>
    <row r="2" spans="1:84" ht="21" customHeight="1">
      <c r="A2" s="17" t="str">
        <f>IF(B2="","",IF(B2&gt;0,ROW()-1,""))</f>
        <v/>
      </c>
      <c r="B2" s="17" t="str">
        <f>IFERROR(INDEX(ÖĞRETMEN!B:B,SMALL(ÖĞRETMEN!$AE:$AE,ROW()-1)),"")</f>
        <v/>
      </c>
      <c r="C2" s="17" t="str">
        <f>IFERROR(INDEX(ÖĞRETMEN!C:C,SMALL(ÖĞRETMEN!$AE:$AE,ROW()-1)),"")</f>
        <v/>
      </c>
      <c r="D2" s="17" t="str">
        <f>IFERROR(INDEX(ÖĞRETMEN!D:D,SMALL(ÖĞRETMEN!$AE:$AE,ROW()-1)),"")</f>
        <v/>
      </c>
      <c r="E2" s="17" t="str">
        <f>IFERROR(INDEX(ÖĞRETMEN!E:E,SMALL(ÖĞRETMEN!$AE:$AE,ROW()-1)),"")</f>
        <v/>
      </c>
      <c r="F2" s="17" t="str">
        <f>IFERROR(INDEX(ÖĞRETMEN!F:F,SMALL(ÖĞRETMEN!$AE:$AE,ROW()-1)),"")</f>
        <v/>
      </c>
      <c r="G2" s="17" t="str">
        <f>IFERROR(INDEX(ÖĞRETMEN!G:G,SMALL(ÖĞRETMEN!$AE:$AE,ROW()-1)),"")</f>
        <v/>
      </c>
      <c r="H2" s="17" t="str">
        <f>IFERROR(INDEX(ÖĞRETMEN!H:H,SMALL(ÖĞRETMEN!$AE:$AE,ROW()-1)),"")</f>
        <v/>
      </c>
      <c r="I2" s="17" t="str">
        <f>IFERROR(INDEX(ÖĞRETMEN!I:I,SMALL(ÖĞRETMEN!$AE:$AE,ROW()-1)),"")</f>
        <v/>
      </c>
      <c r="J2" s="17" t="str">
        <f>IFERROR(INDEX(ÖĞRETMEN!J:J,SMALL(ÖĞRETMEN!$AE:$AE,ROW()-1)),"")</f>
        <v/>
      </c>
      <c r="K2" s="17" t="str">
        <f>IFERROR(INDEX(ÖĞRETMEN!K:K,SMALL(ÖĞRETMEN!$AE:$AE,ROW()-1)),"")</f>
        <v/>
      </c>
      <c r="L2" s="17" t="str">
        <f>IFERROR(INDEX(ÖĞRETMEN!L:L,SMALL(ÖĞRETMEN!$AE:$AE,ROW()-1)),"")</f>
        <v/>
      </c>
      <c r="M2" s="17" t="str">
        <f>IFERROR(INDEX(ÖĞRETMEN!N:N,SMALL(ÖĞRETMEN!$AE:$AE,ROW()-1)),"")</f>
        <v/>
      </c>
      <c r="N2" s="30"/>
      <c r="O2" s="31" t="s">
        <v>225</v>
      </c>
      <c r="P2" s="403">
        <f>YIL</f>
        <v>2026</v>
      </c>
      <c r="Q2" s="403"/>
      <c r="R2" s="403"/>
      <c r="S2" s="30"/>
      <c r="T2" s="30"/>
      <c r="U2" s="30"/>
      <c r="AF2" s="2"/>
      <c r="AG2" s="2"/>
      <c r="AH2" s="2"/>
      <c r="AI2" s="2"/>
      <c r="AJ2" s="2"/>
      <c r="AK2" s="2"/>
      <c r="AL2" s="2"/>
      <c r="AM2" s="2"/>
      <c r="AN2" s="2"/>
      <c r="AO2" s="2"/>
      <c r="BG2" s="39">
        <v>36</v>
      </c>
    </row>
    <row r="3" spans="1:84" ht="15.75">
      <c r="A3" s="17" t="str">
        <f t="shared" ref="A3:A29" si="0">IF(B3="","",IF(B3&gt;0,ROW()-1,""))</f>
        <v/>
      </c>
      <c r="B3" s="17" t="str">
        <f>IFERROR(INDEX(ÖĞRETMEN!B:B,SMALL(ÖĞRETMEN!$AE:$AE,ROW()-1)),"")</f>
        <v/>
      </c>
      <c r="C3" s="17" t="str">
        <f>IFERROR(INDEX(ÖĞRETMEN!C:C,SMALL(ÖĞRETMEN!$AE:$AE,ROW()-1)),"")</f>
        <v/>
      </c>
      <c r="D3" s="17" t="str">
        <f>IFERROR(INDEX(ÖĞRETMEN!D:D,SMALL(ÖĞRETMEN!$AE:$AE,ROW()-1)),"")</f>
        <v/>
      </c>
      <c r="E3" s="17" t="str">
        <f>IFERROR(INDEX(ÖĞRETMEN!E:E,SMALL(ÖĞRETMEN!$AE:$AE,ROW()-1)),"")</f>
        <v/>
      </c>
      <c r="F3" s="17" t="str">
        <f>IFERROR(INDEX(ÖĞRETMEN!F:F,SMALL(ÖĞRETMEN!$AE:$AE,ROW()-1)),"")</f>
        <v/>
      </c>
      <c r="G3" s="17" t="str">
        <f>IFERROR(INDEX(ÖĞRETMEN!G:G,SMALL(ÖĞRETMEN!$AE:$AE,ROW()-1)),"")</f>
        <v/>
      </c>
      <c r="H3" s="17" t="str">
        <f>IFERROR(INDEX(ÖĞRETMEN!H:H,SMALL(ÖĞRETMEN!$AE:$AE,ROW()-1)),"")</f>
        <v/>
      </c>
      <c r="I3" s="17" t="str">
        <f>IFERROR(INDEX(ÖĞRETMEN!I:I,SMALL(ÖĞRETMEN!$AE:$AE,ROW()-1)),"")</f>
        <v/>
      </c>
      <c r="J3" s="17" t="str">
        <f>IFERROR(INDEX(ÖĞRETMEN!J:J,SMALL(ÖĞRETMEN!$AE:$AE,ROW()-1)),"")</f>
        <v/>
      </c>
      <c r="K3" s="17" t="str">
        <f>IFERROR(INDEX(ÖĞRETMEN!K:K,SMALL(ÖĞRETMEN!$AE:$AE,ROW()-1)),"")</f>
        <v/>
      </c>
      <c r="L3" s="17" t="str">
        <f>IFERROR(INDEX(ÖĞRETMEN!L:L,SMALL(ÖĞRETMEN!$AE:$AE,ROW()-1)),"")</f>
        <v/>
      </c>
      <c r="M3" s="17" t="str">
        <f>IFERROR(INDEX(ÖĞRETMEN!N:N,SMALL(ÖĞRETMEN!$AE:$AE,ROW()-1)),"")</f>
        <v/>
      </c>
      <c r="N3" s="30"/>
      <c r="O3" s="30"/>
      <c r="P3" s="30"/>
      <c r="Q3" s="30"/>
      <c r="R3" s="30"/>
      <c r="S3" s="30"/>
      <c r="T3" s="30"/>
      <c r="U3" s="30"/>
      <c r="W3" s="30"/>
      <c r="X3" s="163" t="str">
        <f>ÖĞRETMEN</f>
        <v>Ramazan KEKEÇ</v>
      </c>
      <c r="Y3" s="30"/>
      <c r="Z3" s="30"/>
      <c r="AA3" s="30"/>
      <c r="AB3" s="30"/>
      <c r="AC3" s="30"/>
      <c r="AD3" s="30"/>
      <c r="AE3" s="30"/>
      <c r="AF3" s="30"/>
      <c r="BT3" s="78" t="str">
        <f>$BG$1&amp;"0"&amp;ROW()-2</f>
        <v>1401</v>
      </c>
      <c r="BU3" s="78">
        <f t="shared" ref="BU3:BU22" si="1">VALUE(BT3)</f>
        <v>1401</v>
      </c>
    </row>
    <row r="4" spans="1:84" ht="15" customHeight="1">
      <c r="A4" s="17" t="str">
        <f t="shared" si="0"/>
        <v/>
      </c>
      <c r="B4" s="17" t="str">
        <f>IFERROR(INDEX(ÖĞRETMEN!B:B,SMALL(ÖĞRETMEN!$AE:$AE,ROW()-1)),"")</f>
        <v/>
      </c>
      <c r="C4" s="17" t="str">
        <f>IFERROR(INDEX(ÖĞRETMEN!C:C,SMALL(ÖĞRETMEN!$AE:$AE,ROW()-1)),"")</f>
        <v/>
      </c>
      <c r="D4" s="17" t="str">
        <f>IFERROR(INDEX(ÖĞRETMEN!D:D,SMALL(ÖĞRETMEN!$AE:$AE,ROW()-1)),"")</f>
        <v/>
      </c>
      <c r="E4" s="17" t="str">
        <f>IFERROR(INDEX(ÖĞRETMEN!E:E,SMALL(ÖĞRETMEN!$AE:$AE,ROW()-1)),"")</f>
        <v/>
      </c>
      <c r="F4" s="17" t="str">
        <f>IFERROR(INDEX(ÖĞRETMEN!F:F,SMALL(ÖĞRETMEN!$AE:$AE,ROW()-1)),"")</f>
        <v/>
      </c>
      <c r="G4" s="17" t="str">
        <f>IFERROR(INDEX(ÖĞRETMEN!G:G,SMALL(ÖĞRETMEN!$AE:$AE,ROW()-1)),"")</f>
        <v/>
      </c>
      <c r="H4" s="17" t="str">
        <f>IFERROR(INDEX(ÖĞRETMEN!H:H,SMALL(ÖĞRETMEN!$AE:$AE,ROW()-1)),"")</f>
        <v/>
      </c>
      <c r="I4" s="17" t="str">
        <f>IFERROR(INDEX(ÖĞRETMEN!I:I,SMALL(ÖĞRETMEN!$AE:$AE,ROW()-1)),"")</f>
        <v/>
      </c>
      <c r="J4" s="17" t="str">
        <f>IFERROR(INDEX(ÖĞRETMEN!J:J,SMALL(ÖĞRETMEN!$AE:$AE,ROW()-1)),"")</f>
        <v/>
      </c>
      <c r="K4" s="17" t="str">
        <f>IFERROR(INDEX(ÖĞRETMEN!K:K,SMALL(ÖĞRETMEN!$AE:$AE,ROW()-1)),"")</f>
        <v/>
      </c>
      <c r="L4" s="17" t="str">
        <f>IFERROR(INDEX(ÖĞRETMEN!L:L,SMALL(ÖĞRETMEN!$AE:$AE,ROW()-1)),"")</f>
        <v/>
      </c>
      <c r="M4" s="17" t="str">
        <f>IFERROR(INDEX(ÖĞRETMEN!N:N,SMALL(ÖĞRETMEN!$AE:$AE,ROW()-1)),"")</f>
        <v/>
      </c>
      <c r="BT4" s="78" t="str">
        <f t="shared" ref="BT4:BT22" si="2">$BG$1&amp;"0"&amp;ROW()-2</f>
        <v>1402</v>
      </c>
      <c r="BU4" s="78">
        <f t="shared" si="1"/>
        <v>1402</v>
      </c>
    </row>
    <row r="5" spans="1:84" ht="12" customHeight="1">
      <c r="A5" s="17" t="str">
        <f t="shared" si="0"/>
        <v/>
      </c>
      <c r="B5" s="17" t="str">
        <f>IFERROR(INDEX(ÖĞRETMEN!B:B,SMALL(ÖĞRETMEN!$AE:$AE,ROW()-1)),"")</f>
        <v/>
      </c>
      <c r="C5" s="17" t="str">
        <f>IFERROR(INDEX(ÖĞRETMEN!C:C,SMALL(ÖĞRETMEN!$AE:$AE,ROW()-1)),"")</f>
        <v/>
      </c>
      <c r="D5" s="17" t="str">
        <f>IFERROR(INDEX(ÖĞRETMEN!D:D,SMALL(ÖĞRETMEN!$AE:$AE,ROW()-1)),"")</f>
        <v/>
      </c>
      <c r="E5" s="17" t="str">
        <f>IFERROR(INDEX(ÖĞRETMEN!E:E,SMALL(ÖĞRETMEN!$AE:$AE,ROW()-1)),"")</f>
        <v/>
      </c>
      <c r="F5" s="17" t="str">
        <f>IFERROR(INDEX(ÖĞRETMEN!F:F,SMALL(ÖĞRETMEN!$AE:$AE,ROW()-1)),"")</f>
        <v/>
      </c>
      <c r="G5" s="17" t="str">
        <f>IFERROR(INDEX(ÖĞRETMEN!G:G,SMALL(ÖĞRETMEN!$AE:$AE,ROW()-1)),"")</f>
        <v/>
      </c>
      <c r="H5" s="17" t="str">
        <f>IFERROR(INDEX(ÖĞRETMEN!H:H,SMALL(ÖĞRETMEN!$AE:$AE,ROW()-1)),"")</f>
        <v/>
      </c>
      <c r="I5" s="17" t="str">
        <f>IFERROR(INDEX(ÖĞRETMEN!I:I,SMALL(ÖĞRETMEN!$AE:$AE,ROW()-1)),"")</f>
        <v/>
      </c>
      <c r="J5" s="17" t="str">
        <f>IFERROR(INDEX(ÖĞRETMEN!J:J,SMALL(ÖĞRETMEN!$AE:$AE,ROW()-1)),"")</f>
        <v/>
      </c>
      <c r="K5" s="17" t="str">
        <f>IFERROR(INDEX(ÖĞRETMEN!K:K,SMALL(ÖĞRETMEN!$AE:$AE,ROW()-1)),"")</f>
        <v/>
      </c>
      <c r="L5" s="17" t="str">
        <f>IFERROR(INDEX(ÖĞRETMEN!L:L,SMALL(ÖĞRETMEN!$AE:$AE,ROW()-1)),"")</f>
        <v/>
      </c>
      <c r="M5" s="17" t="str">
        <f>IFERROR(INDEX(ÖĞRETMEN!N:N,SMALL(ÖĞRETMEN!$AE:$AE,ROW()-1)),"")</f>
        <v/>
      </c>
      <c r="O5" s="407" t="s">
        <v>139</v>
      </c>
      <c r="P5" s="407"/>
      <c r="Q5" s="407"/>
      <c r="R5" s="407"/>
      <c r="S5" s="407"/>
      <c r="T5" s="407"/>
      <c r="U5" s="407"/>
      <c r="V5" s="407"/>
      <c r="W5" s="407"/>
      <c r="X5" s="407"/>
      <c r="Y5" s="407"/>
      <c r="Z5" s="407"/>
      <c r="AA5" s="407"/>
      <c r="AB5" s="407"/>
      <c r="AC5" s="407"/>
      <c r="AD5" s="407"/>
      <c r="AE5" s="407"/>
      <c r="AF5" s="407"/>
      <c r="AG5" s="407"/>
      <c r="AH5" s="407"/>
      <c r="AI5" s="407"/>
      <c r="AJ5" s="407"/>
      <c r="AK5" s="407"/>
      <c r="AL5" s="407"/>
      <c r="AM5" s="407"/>
      <c r="AN5" s="407"/>
      <c r="AO5" s="407"/>
      <c r="AP5" s="407"/>
      <c r="AQ5" s="407"/>
      <c r="AR5" s="407"/>
      <c r="AS5" s="407"/>
      <c r="AT5" s="407"/>
      <c r="AU5" s="407"/>
      <c r="AV5" s="407"/>
      <c r="AW5" s="407"/>
      <c r="AX5" s="407"/>
      <c r="AY5" s="407"/>
      <c r="AZ5" s="407"/>
      <c r="BA5" s="407"/>
      <c r="BB5" s="407"/>
      <c r="BC5" s="407"/>
      <c r="BD5" s="407"/>
      <c r="BE5" s="407"/>
      <c r="BF5" s="407"/>
      <c r="BG5" s="407"/>
      <c r="BH5" s="407"/>
      <c r="BI5" s="407"/>
      <c r="BJ5" s="407"/>
      <c r="BK5" s="407"/>
      <c r="BL5" s="407"/>
      <c r="BM5" s="407"/>
      <c r="BN5" s="407"/>
      <c r="BO5" s="407"/>
      <c r="BT5" s="78" t="str">
        <f t="shared" si="2"/>
        <v>1403</v>
      </c>
      <c r="BU5" s="78">
        <f t="shared" si="1"/>
        <v>1403</v>
      </c>
    </row>
    <row r="6" spans="1:84" ht="12.75" customHeight="1">
      <c r="A6" s="17" t="str">
        <f t="shared" si="0"/>
        <v/>
      </c>
      <c r="B6" s="17" t="str">
        <f>IFERROR(INDEX(ÖĞRETMEN!B:B,SMALL(ÖĞRETMEN!$AE:$AE,ROW()-1)),"")</f>
        <v/>
      </c>
      <c r="C6" s="17" t="str">
        <f>IFERROR(INDEX(ÖĞRETMEN!C:C,SMALL(ÖĞRETMEN!$AE:$AE,ROW()-1)),"")</f>
        <v/>
      </c>
      <c r="D6" s="17" t="str">
        <f>IFERROR(INDEX(ÖĞRETMEN!D:D,SMALL(ÖĞRETMEN!$AE:$AE,ROW()-1)),"")</f>
        <v/>
      </c>
      <c r="E6" s="17" t="str">
        <f>IFERROR(INDEX(ÖĞRETMEN!E:E,SMALL(ÖĞRETMEN!$AE:$AE,ROW()-1)),"")</f>
        <v/>
      </c>
      <c r="F6" s="17" t="str">
        <f>IFERROR(INDEX(ÖĞRETMEN!F:F,SMALL(ÖĞRETMEN!$AE:$AE,ROW()-1)),"")</f>
        <v/>
      </c>
      <c r="G6" s="17" t="str">
        <f>IFERROR(INDEX(ÖĞRETMEN!G:G,SMALL(ÖĞRETMEN!$AE:$AE,ROW()-1)),"")</f>
        <v/>
      </c>
      <c r="H6" s="17" t="str">
        <f>IFERROR(INDEX(ÖĞRETMEN!H:H,SMALL(ÖĞRETMEN!$AE:$AE,ROW()-1)),"")</f>
        <v/>
      </c>
      <c r="I6" s="17" t="str">
        <f>IFERROR(INDEX(ÖĞRETMEN!I:I,SMALL(ÖĞRETMEN!$AE:$AE,ROW()-1)),"")</f>
        <v/>
      </c>
      <c r="J6" s="17" t="str">
        <f>IFERROR(INDEX(ÖĞRETMEN!J:J,SMALL(ÖĞRETMEN!$AE:$AE,ROW()-1)),"")</f>
        <v/>
      </c>
      <c r="K6" s="17" t="str">
        <f>IFERROR(INDEX(ÖĞRETMEN!K:K,SMALL(ÖĞRETMEN!$AE:$AE,ROW()-1)),"")</f>
        <v/>
      </c>
      <c r="L6" s="17" t="str">
        <f>IFERROR(INDEX(ÖĞRETMEN!L:L,SMALL(ÖĞRETMEN!$AE:$AE,ROW()-1)),"")</f>
        <v/>
      </c>
      <c r="M6" s="17" t="str">
        <f>IFERROR(INDEX(ÖĞRETMEN!N:N,SMALL(ÖĞRETMEN!$AE:$AE,ROW()-1)),"")</f>
        <v/>
      </c>
      <c r="O6" s="407" t="s">
        <v>140</v>
      </c>
      <c r="P6" s="407"/>
      <c r="Q6" s="407"/>
      <c r="R6" s="407"/>
      <c r="S6" s="407"/>
      <c r="T6" s="407"/>
      <c r="U6" s="407"/>
      <c r="V6" s="407"/>
      <c r="W6" s="407"/>
      <c r="X6" s="407"/>
      <c r="Y6" s="407"/>
      <c r="Z6" s="407"/>
      <c r="AA6" s="407"/>
      <c r="AB6" s="407"/>
      <c r="AC6" s="407"/>
      <c r="AD6" s="407"/>
      <c r="AE6" s="407"/>
      <c r="AF6" s="407"/>
      <c r="AG6" s="407"/>
      <c r="AH6" s="407"/>
      <c r="AI6" s="407"/>
      <c r="AJ6" s="407"/>
      <c r="AK6" s="407"/>
      <c r="AL6" s="407"/>
      <c r="AM6" s="407"/>
      <c r="AN6" s="407"/>
      <c r="AO6" s="407"/>
      <c r="AP6" s="407"/>
      <c r="AQ6" s="407"/>
      <c r="AR6" s="407"/>
      <c r="AS6" s="407"/>
      <c r="AT6" s="407"/>
      <c r="AU6" s="407"/>
      <c r="AV6" s="407"/>
      <c r="AW6" s="407"/>
      <c r="AX6" s="407"/>
      <c r="AY6" s="407"/>
      <c r="AZ6" s="407"/>
      <c r="BA6" s="407"/>
      <c r="BB6" s="407"/>
      <c r="BC6" s="407"/>
      <c r="BD6" s="407"/>
      <c r="BE6" s="407"/>
      <c r="BF6" s="407"/>
      <c r="BG6" s="407"/>
      <c r="BH6" s="407"/>
      <c r="BI6" s="407"/>
      <c r="BJ6" s="407"/>
      <c r="BK6" s="407"/>
      <c r="BL6" s="407"/>
      <c r="BM6" s="407"/>
      <c r="BN6" s="407"/>
      <c r="BO6" s="407"/>
      <c r="BT6" s="78" t="str">
        <f t="shared" si="2"/>
        <v>1404</v>
      </c>
      <c r="BU6" s="78">
        <f t="shared" si="1"/>
        <v>1404</v>
      </c>
    </row>
    <row r="7" spans="1:84" ht="15.75">
      <c r="A7" s="17" t="str">
        <f t="shared" si="0"/>
        <v/>
      </c>
      <c r="B7" s="17" t="str">
        <f>IFERROR(INDEX(ÖĞRETMEN!B:B,SMALL(ÖĞRETMEN!$AE:$AE,ROW()-1)),"")</f>
        <v/>
      </c>
      <c r="C7" s="17" t="str">
        <f>IFERROR(INDEX(ÖĞRETMEN!C:C,SMALL(ÖĞRETMEN!$AE:$AE,ROW()-1)),"")</f>
        <v/>
      </c>
      <c r="D7" s="17" t="str">
        <f>IFERROR(INDEX(ÖĞRETMEN!D:D,SMALL(ÖĞRETMEN!$AE:$AE,ROW()-1)),"")</f>
        <v/>
      </c>
      <c r="E7" s="17" t="str">
        <f>IFERROR(INDEX(ÖĞRETMEN!E:E,SMALL(ÖĞRETMEN!$AE:$AE,ROW()-1)),"")</f>
        <v/>
      </c>
      <c r="F7" s="17" t="str">
        <f>IFERROR(INDEX(ÖĞRETMEN!F:F,SMALL(ÖĞRETMEN!$AE:$AE,ROW()-1)),"")</f>
        <v/>
      </c>
      <c r="G7" s="17" t="str">
        <f>IFERROR(INDEX(ÖĞRETMEN!G:G,SMALL(ÖĞRETMEN!$AE:$AE,ROW()-1)),"")</f>
        <v/>
      </c>
      <c r="H7" s="17" t="str">
        <f>IFERROR(INDEX(ÖĞRETMEN!H:H,SMALL(ÖĞRETMEN!$AE:$AE,ROW()-1)),"")</f>
        <v/>
      </c>
      <c r="I7" s="17" t="str">
        <f>IFERROR(INDEX(ÖĞRETMEN!I:I,SMALL(ÖĞRETMEN!$AE:$AE,ROW()-1)),"")</f>
        <v/>
      </c>
      <c r="J7" s="17" t="str">
        <f>IFERROR(INDEX(ÖĞRETMEN!J:J,SMALL(ÖĞRETMEN!$AE:$AE,ROW()-1)),"")</f>
        <v/>
      </c>
      <c r="K7" s="17" t="str">
        <f>IFERROR(INDEX(ÖĞRETMEN!K:K,SMALL(ÖĞRETMEN!$AE:$AE,ROW()-1)),"")</f>
        <v/>
      </c>
      <c r="L7" s="17" t="str">
        <f>IFERROR(INDEX(ÖĞRETMEN!L:L,SMALL(ÖĞRETMEN!$AE:$AE,ROW()-1)),"")</f>
        <v/>
      </c>
      <c r="M7" s="17" t="str">
        <f>IFERROR(INDEX(ÖĞRETMEN!N:N,SMALL(ÖĞRETMEN!$AE:$AE,ROW()-1)),"")</f>
        <v/>
      </c>
      <c r="O7" s="18" t="s">
        <v>141</v>
      </c>
      <c r="P7" s="18"/>
      <c r="Q7" s="18"/>
      <c r="R7" s="18"/>
      <c r="S7" s="18"/>
      <c r="T7" s="18"/>
      <c r="AZ7" s="408" t="s">
        <v>142</v>
      </c>
      <c r="BA7" s="408"/>
      <c r="BB7" s="408"/>
      <c r="BC7" s="408"/>
      <c r="BD7" s="408"/>
      <c r="BE7" s="408"/>
      <c r="BF7" s="408"/>
      <c r="BG7" s="408"/>
      <c r="BH7" s="408"/>
      <c r="BI7" s="408"/>
      <c r="BJ7" s="408"/>
      <c r="BK7" s="408"/>
      <c r="BL7" s="408"/>
      <c r="BM7" s="408"/>
      <c r="BT7" s="78" t="str">
        <f t="shared" si="2"/>
        <v>1405</v>
      </c>
      <c r="BU7" s="78">
        <f t="shared" si="1"/>
        <v>1405</v>
      </c>
      <c r="CE7" s="39">
        <v>5</v>
      </c>
    </row>
    <row r="8" spans="1:84" ht="19.5" customHeight="1">
      <c r="A8" s="17" t="str">
        <f t="shared" si="0"/>
        <v/>
      </c>
      <c r="B8" s="17" t="str">
        <f>IFERROR(INDEX(ÖĞRETMEN!B:B,SMALL(ÖĞRETMEN!$AE:$AE,ROW()-1)),"")</f>
        <v/>
      </c>
      <c r="C8" s="17" t="str">
        <f>IFERROR(INDEX(ÖĞRETMEN!C:C,SMALL(ÖĞRETMEN!$AE:$AE,ROW()-1)),"")</f>
        <v/>
      </c>
      <c r="D8" s="17" t="str">
        <f>IFERROR(INDEX(ÖĞRETMEN!D:D,SMALL(ÖĞRETMEN!$AE:$AE,ROW()-1)),"")</f>
        <v/>
      </c>
      <c r="E8" s="17" t="str">
        <f>IFERROR(INDEX(ÖĞRETMEN!E:E,SMALL(ÖĞRETMEN!$AE:$AE,ROW()-1)),"")</f>
        <v/>
      </c>
      <c r="F8" s="17" t="str">
        <f>IFERROR(INDEX(ÖĞRETMEN!F:F,SMALL(ÖĞRETMEN!$AE:$AE,ROW()-1)),"")</f>
        <v/>
      </c>
      <c r="G8" s="17" t="str">
        <f>IFERROR(INDEX(ÖĞRETMEN!G:G,SMALL(ÖĞRETMEN!$AE:$AE,ROW()-1)),"")</f>
        <v/>
      </c>
      <c r="H8" s="17" t="str">
        <f>IFERROR(INDEX(ÖĞRETMEN!H:H,SMALL(ÖĞRETMEN!$AE:$AE,ROW()-1)),"")</f>
        <v/>
      </c>
      <c r="I8" s="17" t="str">
        <f>IFERROR(INDEX(ÖĞRETMEN!I:I,SMALL(ÖĞRETMEN!$AE:$AE,ROW()-1)),"")</f>
        <v/>
      </c>
      <c r="J8" s="17" t="str">
        <f>IFERROR(INDEX(ÖĞRETMEN!J:J,SMALL(ÖĞRETMEN!$AE:$AE,ROW()-1)),"")</f>
        <v/>
      </c>
      <c r="K8" s="17" t="str">
        <f>IFERROR(INDEX(ÖĞRETMEN!K:K,SMALL(ÖĞRETMEN!$AE:$AE,ROW()-1)),"")</f>
        <v/>
      </c>
      <c r="L8" s="17" t="str">
        <f>IFERROR(INDEX(ÖĞRETMEN!L:L,SMALL(ÖĞRETMEN!$AE:$AE,ROW()-1)),"")</f>
        <v/>
      </c>
      <c r="M8" s="17" t="str">
        <f>IFERROR(INDEX(ÖĞRETMEN!N:N,SMALL(ÖĞRETMEN!$AE:$AE,ROW()-1)),"")</f>
        <v/>
      </c>
      <c r="O8" s="478" t="str">
        <f>IFERROR(INDEX(ÖĞRETMEN!H:H,MATCH($BU3,ÖĞRETMEN!$Z:$Z,0)),"")</f>
        <v>Ertur Paz. San. Ve Tic. Ltd. Şti.</v>
      </c>
      <c r="P8" s="478"/>
      <c r="Q8" s="478"/>
      <c r="R8" s="478"/>
      <c r="S8" s="478"/>
      <c r="T8" s="478"/>
      <c r="U8" s="478"/>
      <c r="V8" s="478"/>
      <c r="W8" s="478"/>
      <c r="X8" s="478"/>
      <c r="Y8" s="478"/>
      <c r="Z8" s="478"/>
      <c r="AA8" s="478"/>
      <c r="AB8" s="478"/>
      <c r="AC8" s="478"/>
      <c r="AD8" s="478"/>
      <c r="AE8" s="478"/>
      <c r="AF8" s="478"/>
      <c r="AG8" s="478"/>
      <c r="AH8" s="478"/>
      <c r="AI8" s="478"/>
      <c r="AJ8" s="478"/>
      <c r="AK8" s="478"/>
      <c r="AL8" s="478"/>
      <c r="AM8" s="478"/>
      <c r="AZ8" s="19"/>
      <c r="BA8" s="19"/>
      <c r="BB8" s="479" t="str">
        <f>IFERROR(LEFT($O$8,SEARCH("-",O8,1)-1),"")</f>
        <v/>
      </c>
      <c r="BC8" s="479"/>
      <c r="BD8" s="479"/>
      <c r="BE8" s="479"/>
      <c r="BF8" s="479"/>
      <c r="BG8" s="479"/>
      <c r="BH8" s="479"/>
      <c r="BI8" s="479"/>
      <c r="BJ8" s="479"/>
      <c r="BK8" s="20"/>
      <c r="BL8" s="19"/>
      <c r="BM8" s="19"/>
      <c r="BT8" s="78" t="str">
        <f t="shared" si="2"/>
        <v>1406</v>
      </c>
      <c r="BU8" s="78">
        <f t="shared" si="1"/>
        <v>1406</v>
      </c>
      <c r="BX8" s="492">
        <f>CE7</f>
        <v>5</v>
      </c>
      <c r="BY8" s="493"/>
      <c r="BZ8" s="493"/>
      <c r="CA8" s="493"/>
      <c r="CB8" s="493"/>
      <c r="CC8" s="493"/>
      <c r="CD8" s="494"/>
      <c r="CE8" s="17">
        <v>1</v>
      </c>
      <c r="CF8" s="17" t="s">
        <v>143</v>
      </c>
    </row>
    <row r="9" spans="1:84" ht="20.25" customHeight="1">
      <c r="A9" s="17" t="str">
        <f t="shared" si="0"/>
        <v/>
      </c>
      <c r="B9" s="17" t="str">
        <f>IFERROR(INDEX(ÖĞRETMEN!B:B,SMALL(ÖĞRETMEN!$AE:$AE,ROW()-1)),"")</f>
        <v/>
      </c>
      <c r="C9" s="17" t="str">
        <f>IFERROR(INDEX(ÖĞRETMEN!C:C,SMALL(ÖĞRETMEN!$AE:$AE,ROW()-1)),"")</f>
        <v/>
      </c>
      <c r="D9" s="17" t="str">
        <f>IFERROR(INDEX(ÖĞRETMEN!D:D,SMALL(ÖĞRETMEN!$AE:$AE,ROW()-1)),"")</f>
        <v/>
      </c>
      <c r="E9" s="17" t="str">
        <f>IFERROR(INDEX(ÖĞRETMEN!E:E,SMALL(ÖĞRETMEN!$AE:$AE,ROW()-1)),"")</f>
        <v/>
      </c>
      <c r="F9" s="17" t="str">
        <f>IFERROR(INDEX(ÖĞRETMEN!F:F,SMALL(ÖĞRETMEN!$AE:$AE,ROW()-1)),"")</f>
        <v/>
      </c>
      <c r="G9" s="17" t="str">
        <f>IFERROR(INDEX(ÖĞRETMEN!G:G,SMALL(ÖĞRETMEN!$AE:$AE,ROW()-1)),"")</f>
        <v/>
      </c>
      <c r="H9" s="17" t="str">
        <f>IFERROR(INDEX(ÖĞRETMEN!H:H,SMALL(ÖĞRETMEN!$AE:$AE,ROW()-1)),"")</f>
        <v/>
      </c>
      <c r="I9" s="17" t="str">
        <f>IFERROR(INDEX(ÖĞRETMEN!I:I,SMALL(ÖĞRETMEN!$AE:$AE,ROW()-1)),"")</f>
        <v/>
      </c>
      <c r="J9" s="17" t="str">
        <f>IFERROR(INDEX(ÖĞRETMEN!J:J,SMALL(ÖĞRETMEN!$AE:$AE,ROW()-1)),"")</f>
        <v/>
      </c>
      <c r="K9" s="17" t="str">
        <f>IFERROR(INDEX(ÖĞRETMEN!K:K,SMALL(ÖĞRETMEN!$AE:$AE,ROW()-1)),"")</f>
        <v/>
      </c>
      <c r="L9" s="17" t="str">
        <f>IFERROR(INDEX(ÖĞRETMEN!L:L,SMALL(ÖĞRETMEN!$AE:$AE,ROW()-1)),"")</f>
        <v/>
      </c>
      <c r="M9" s="17" t="str">
        <f>IFERROR(INDEX(ÖĞRETMEN!N:N,SMALL(ÖĞRETMEN!$AE:$AE,ROW()-1)),"")</f>
        <v/>
      </c>
      <c r="O9" s="445" t="str">
        <f>IFERROR(INDEX(ÖĞRETMEN!J:J,MATCH($BU3,ÖĞRETMEN!$Z:$Z,0)),"")</f>
        <v>Fatih Mah. Cebeci Sok. No:1</v>
      </c>
      <c r="P9" s="445"/>
      <c r="Q9" s="445"/>
      <c r="R9" s="445"/>
      <c r="S9" s="445"/>
      <c r="T9" s="445"/>
      <c r="U9" s="445"/>
      <c r="V9" s="445"/>
      <c r="W9" s="445"/>
      <c r="X9" s="445"/>
      <c r="Y9" s="445"/>
      <c r="Z9" s="445"/>
      <c r="AA9" s="445"/>
      <c r="AB9" s="445"/>
      <c r="AC9" s="445"/>
      <c r="AD9" s="445"/>
      <c r="AE9" s="445"/>
      <c r="AF9" s="445"/>
      <c r="AG9" s="445"/>
      <c r="AH9" s="445"/>
      <c r="AI9" s="445"/>
      <c r="AJ9" s="445"/>
      <c r="AK9" s="445"/>
      <c r="AL9" s="445"/>
      <c r="AM9" s="445"/>
      <c r="AN9" s="445"/>
      <c r="AZ9" s="444" t="s">
        <v>144</v>
      </c>
      <c r="BA9" s="444"/>
      <c r="BB9" s="444"/>
      <c r="BC9" s="444"/>
      <c r="BD9" s="444"/>
      <c r="BE9" s="444"/>
      <c r="BF9" s="444"/>
      <c r="BG9" s="445">
        <f>YIL</f>
        <v>2026</v>
      </c>
      <c r="BH9" s="445"/>
      <c r="BI9" s="445"/>
      <c r="BJ9" s="445"/>
      <c r="BK9" s="445"/>
      <c r="BL9" s="445"/>
      <c r="BM9" s="445"/>
      <c r="BT9" s="78" t="str">
        <f t="shared" si="2"/>
        <v>1407</v>
      </c>
      <c r="BU9" s="78">
        <f t="shared" si="1"/>
        <v>1407</v>
      </c>
      <c r="BX9" s="495"/>
      <c r="BY9" s="496"/>
      <c r="BZ9" s="496"/>
      <c r="CA9" s="496"/>
      <c r="CB9" s="496"/>
      <c r="CC9" s="496"/>
      <c r="CD9" s="497"/>
      <c r="CE9" s="17">
        <v>2</v>
      </c>
      <c r="CF9" s="17" t="s">
        <v>145</v>
      </c>
    </row>
    <row r="10" spans="1:84" ht="15.75">
      <c r="A10" s="17" t="str">
        <f t="shared" si="0"/>
        <v/>
      </c>
      <c r="B10" s="17" t="str">
        <f>IFERROR(INDEX(ÖĞRETMEN!B:B,SMALL(ÖĞRETMEN!$AE:$AE,ROW()-1)),"")</f>
        <v/>
      </c>
      <c r="C10" s="17" t="str">
        <f>IFERROR(INDEX(ÖĞRETMEN!C:C,SMALL(ÖĞRETMEN!$AE:$AE,ROW()-1)),"")</f>
        <v/>
      </c>
      <c r="D10" s="17" t="str">
        <f>IFERROR(INDEX(ÖĞRETMEN!D:D,SMALL(ÖĞRETMEN!$AE:$AE,ROW()-1)),"")</f>
        <v/>
      </c>
      <c r="E10" s="17" t="str">
        <f>IFERROR(INDEX(ÖĞRETMEN!E:E,SMALL(ÖĞRETMEN!$AE:$AE,ROW()-1)),"")</f>
        <v/>
      </c>
      <c r="F10" s="17" t="str">
        <f>IFERROR(INDEX(ÖĞRETMEN!F:F,SMALL(ÖĞRETMEN!$AE:$AE,ROW()-1)),"")</f>
        <v/>
      </c>
      <c r="G10" s="17" t="str">
        <f>IFERROR(INDEX(ÖĞRETMEN!G:G,SMALL(ÖĞRETMEN!$AE:$AE,ROW()-1)),"")</f>
        <v/>
      </c>
      <c r="H10" s="17" t="str">
        <f>IFERROR(INDEX(ÖĞRETMEN!H:H,SMALL(ÖĞRETMEN!$AE:$AE,ROW()-1)),"")</f>
        <v/>
      </c>
      <c r="I10" s="17" t="str">
        <f>IFERROR(INDEX(ÖĞRETMEN!I:I,SMALL(ÖĞRETMEN!$AE:$AE,ROW()-1)),"")</f>
        <v/>
      </c>
      <c r="J10" s="17" t="str">
        <f>IFERROR(INDEX(ÖĞRETMEN!J:J,SMALL(ÖĞRETMEN!$AE:$AE,ROW()-1)),"")</f>
        <v/>
      </c>
      <c r="K10" s="17" t="str">
        <f>IFERROR(INDEX(ÖĞRETMEN!K:K,SMALL(ÖĞRETMEN!$AE:$AE,ROW()-1)),"")</f>
        <v/>
      </c>
      <c r="L10" s="17" t="str">
        <f>IFERROR(INDEX(ÖĞRETMEN!L:L,SMALL(ÖĞRETMEN!$AE:$AE,ROW()-1)),"")</f>
        <v/>
      </c>
      <c r="M10" s="17" t="str">
        <f>IFERROR(INDEX(ÖĞRETMEN!N:N,SMALL(ÖĞRETMEN!$AE:$AE,ROW()-1)),"")</f>
        <v/>
      </c>
      <c r="O10" s="17" t="s">
        <v>146</v>
      </c>
      <c r="S10" s="21" t="s">
        <v>123</v>
      </c>
      <c r="T10" s="501">
        <f>IFERROR(INDEX(ÖĞRETMEN!I:I,MATCH($BU3,ÖĞRETMEN!$Z:$Z,0)),"")</f>
        <v>5323558975</v>
      </c>
      <c r="U10" s="501"/>
      <c r="V10" s="501"/>
      <c r="W10" s="501"/>
      <c r="X10" s="501"/>
      <c r="Y10" s="501"/>
      <c r="Z10" s="501"/>
      <c r="AA10" s="501"/>
      <c r="AD10" s="19"/>
      <c r="BB10" s="408" t="s">
        <v>147</v>
      </c>
      <c r="BC10" s="408"/>
      <c r="BD10" s="408"/>
      <c r="BE10" s="408"/>
      <c r="BF10" s="408"/>
      <c r="BG10" s="408"/>
      <c r="BH10" s="408"/>
      <c r="BI10" s="408"/>
      <c r="BJ10" s="408"/>
      <c r="BK10" s="408"/>
      <c r="BT10" s="78" t="str">
        <f t="shared" si="2"/>
        <v>1408</v>
      </c>
      <c r="BU10" s="78">
        <f t="shared" si="1"/>
        <v>1408</v>
      </c>
      <c r="BX10" s="498"/>
      <c r="BY10" s="499"/>
      <c r="BZ10" s="499"/>
      <c r="CA10" s="499"/>
      <c r="CB10" s="499"/>
      <c r="CC10" s="499"/>
      <c r="CD10" s="500"/>
      <c r="CE10" s="17">
        <v>3</v>
      </c>
      <c r="CF10" s="17" t="s">
        <v>148</v>
      </c>
    </row>
    <row r="11" spans="1:84" ht="15.75">
      <c r="A11" s="17" t="str">
        <f t="shared" si="0"/>
        <v/>
      </c>
      <c r="B11" s="17" t="str">
        <f>IFERROR(INDEX(ÖĞRETMEN!B:B,SMALL(ÖĞRETMEN!$AE:$AE,ROW()-1)),"")</f>
        <v/>
      </c>
      <c r="C11" s="17" t="str">
        <f>IFERROR(INDEX(ÖĞRETMEN!C:C,SMALL(ÖĞRETMEN!$AE:$AE,ROW()-1)),"")</f>
        <v/>
      </c>
      <c r="D11" s="17" t="str">
        <f>IFERROR(INDEX(ÖĞRETMEN!D:D,SMALL(ÖĞRETMEN!$AE:$AE,ROW()-1)),"")</f>
        <v/>
      </c>
      <c r="E11" s="17" t="str">
        <f>IFERROR(INDEX(ÖĞRETMEN!E:E,SMALL(ÖĞRETMEN!$AE:$AE,ROW()-1)),"")</f>
        <v/>
      </c>
      <c r="F11" s="17" t="str">
        <f>IFERROR(INDEX(ÖĞRETMEN!F:F,SMALL(ÖĞRETMEN!$AE:$AE,ROW()-1)),"")</f>
        <v/>
      </c>
      <c r="G11" s="17" t="str">
        <f>IFERROR(INDEX(ÖĞRETMEN!G:G,SMALL(ÖĞRETMEN!$AE:$AE,ROW()-1)),"")</f>
        <v/>
      </c>
      <c r="H11" s="17" t="str">
        <f>IFERROR(INDEX(ÖĞRETMEN!H:H,SMALL(ÖĞRETMEN!$AE:$AE,ROW()-1)),"")</f>
        <v/>
      </c>
      <c r="I11" s="17" t="str">
        <f>IFERROR(INDEX(ÖĞRETMEN!I:I,SMALL(ÖĞRETMEN!$AE:$AE,ROW()-1)),"")</f>
        <v/>
      </c>
      <c r="J11" s="17" t="str">
        <f>IFERROR(INDEX(ÖĞRETMEN!J:J,SMALL(ÖĞRETMEN!$AE:$AE,ROW()-1)),"")</f>
        <v/>
      </c>
      <c r="K11" s="17" t="str">
        <f>IFERROR(INDEX(ÖĞRETMEN!K:K,SMALL(ÖĞRETMEN!$AE:$AE,ROW()-1)),"")</f>
        <v/>
      </c>
      <c r="L11" s="17" t="str">
        <f>IFERROR(INDEX(ÖĞRETMEN!L:L,SMALL(ÖĞRETMEN!$AE:$AE,ROW()-1)),"")</f>
        <v/>
      </c>
      <c r="M11" s="17" t="str">
        <f>IFERROR(INDEX(ÖĞRETMEN!N:N,SMALL(ÖĞRETMEN!$AE:$AE,ROW()-1)),"")</f>
        <v/>
      </c>
      <c r="O11" s="17" t="s">
        <v>149</v>
      </c>
      <c r="S11" s="21" t="s">
        <v>123</v>
      </c>
      <c r="T11" s="491" t="str">
        <f>tatilgunleray!C4</f>
        <v>Mayıs</v>
      </c>
      <c r="U11" s="491"/>
      <c r="V11" s="491"/>
      <c r="W11" s="491"/>
      <c r="X11" s="55">
        <f>YIL</f>
        <v>2026</v>
      </c>
      <c r="Y11" s="19"/>
      <c r="Z11" s="19"/>
      <c r="AA11" s="19"/>
      <c r="AB11" s="19"/>
      <c r="BB11" s="411" t="s">
        <v>150</v>
      </c>
      <c r="BC11" s="411"/>
      <c r="BD11" s="411"/>
      <c r="BE11" s="411"/>
      <c r="BF11" s="411"/>
      <c r="BG11" s="411"/>
      <c r="BH11" s="411"/>
      <c r="BI11" s="411"/>
      <c r="BJ11" s="411"/>
      <c r="BK11" s="411"/>
      <c r="BL11" s="411"/>
      <c r="BM11" s="411"/>
      <c r="BN11" s="411"/>
      <c r="BO11" s="411"/>
      <c r="BT11" s="78" t="str">
        <f t="shared" si="2"/>
        <v>1409</v>
      </c>
      <c r="BU11" s="78">
        <f t="shared" si="1"/>
        <v>1409</v>
      </c>
      <c r="BX11" s="482">
        <f>YIL</f>
        <v>2026</v>
      </c>
      <c r="BY11" s="483"/>
      <c r="BZ11" s="483"/>
      <c r="CA11" s="483"/>
      <c r="CB11" s="483"/>
      <c r="CC11" s="483"/>
      <c r="CD11" s="484"/>
      <c r="CE11" s="17">
        <v>4</v>
      </c>
      <c r="CF11" s="17" t="s">
        <v>151</v>
      </c>
    </row>
    <row r="12" spans="1:84" ht="11.25" customHeight="1" thickBot="1">
      <c r="A12" s="17" t="str">
        <f t="shared" si="0"/>
        <v/>
      </c>
      <c r="B12" s="17" t="str">
        <f>IFERROR(INDEX(ÖĞRETMEN!B:B,SMALL(ÖĞRETMEN!$AE:$AE,ROW()-1)),"")</f>
        <v/>
      </c>
      <c r="C12" s="17" t="str">
        <f>IFERROR(INDEX(ÖĞRETMEN!C:C,SMALL(ÖĞRETMEN!$AE:$AE,ROW()-1)),"")</f>
        <v/>
      </c>
      <c r="D12" s="17" t="str">
        <f>IFERROR(INDEX(ÖĞRETMEN!D:D,SMALL(ÖĞRETMEN!$AE:$AE,ROW()-1)),"")</f>
        <v/>
      </c>
      <c r="E12" s="17" t="str">
        <f>IFERROR(INDEX(ÖĞRETMEN!E:E,SMALL(ÖĞRETMEN!$AE:$AE,ROW()-1)),"")</f>
        <v/>
      </c>
      <c r="F12" s="17" t="str">
        <f>IFERROR(INDEX(ÖĞRETMEN!F:F,SMALL(ÖĞRETMEN!$AE:$AE,ROW()-1)),"")</f>
        <v/>
      </c>
      <c r="G12" s="17" t="str">
        <f>IFERROR(INDEX(ÖĞRETMEN!G:G,SMALL(ÖĞRETMEN!$AE:$AE,ROW()-1)),"")</f>
        <v/>
      </c>
      <c r="H12" s="17" t="str">
        <f>IFERROR(INDEX(ÖĞRETMEN!H:H,SMALL(ÖĞRETMEN!$AE:$AE,ROW()-1)),"")</f>
        <v/>
      </c>
      <c r="I12" s="17" t="str">
        <f>IFERROR(INDEX(ÖĞRETMEN!I:I,SMALL(ÖĞRETMEN!$AE:$AE,ROW()-1)),"")</f>
        <v/>
      </c>
      <c r="J12" s="17" t="str">
        <f>IFERROR(INDEX(ÖĞRETMEN!J:J,SMALL(ÖĞRETMEN!$AE:$AE,ROW()-1)),"")</f>
        <v/>
      </c>
      <c r="K12" s="17" t="str">
        <f>IFERROR(INDEX(ÖĞRETMEN!K:K,SMALL(ÖĞRETMEN!$AE:$AE,ROW()-1)),"")</f>
        <v/>
      </c>
      <c r="L12" s="17" t="str">
        <f>IFERROR(INDEX(ÖĞRETMEN!L:L,SMALL(ÖĞRETMEN!$AE:$AE,ROW()-1)),"")</f>
        <v/>
      </c>
      <c r="M12" s="17" t="str">
        <f>IFERROR(INDEX(ÖĞRETMEN!N:N,SMALL(ÖĞRETMEN!$AE:$AE,ROW()-1)),"")</f>
        <v/>
      </c>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T12" s="78" t="str">
        <f t="shared" si="2"/>
        <v>14010</v>
      </c>
      <c r="BU12" s="78">
        <f t="shared" si="1"/>
        <v>14010</v>
      </c>
      <c r="BX12" s="485"/>
      <c r="BY12" s="486"/>
      <c r="BZ12" s="486"/>
      <c r="CA12" s="486"/>
      <c r="CB12" s="486"/>
      <c r="CC12" s="486"/>
      <c r="CD12" s="487"/>
      <c r="CE12" s="17">
        <v>5</v>
      </c>
      <c r="CF12" s="17" t="s">
        <v>152</v>
      </c>
    </row>
    <row r="13" spans="1:84" ht="20.100000000000001" customHeight="1" thickTop="1">
      <c r="A13" s="17" t="str">
        <f t="shared" si="0"/>
        <v/>
      </c>
      <c r="B13" s="17" t="str">
        <f>IFERROR(INDEX(ÖĞRETMEN!B:B,SMALL(ÖĞRETMEN!$AE:$AE,ROW()-1)),"")</f>
        <v/>
      </c>
      <c r="C13" s="17" t="str">
        <f>IFERROR(INDEX(ÖĞRETMEN!C:C,SMALL(ÖĞRETMEN!$AE:$AE,ROW()-1)),"")</f>
        <v/>
      </c>
      <c r="D13" s="17" t="str">
        <f>IFERROR(INDEX(ÖĞRETMEN!D:D,SMALL(ÖĞRETMEN!$AE:$AE,ROW()-1)),"")</f>
        <v/>
      </c>
      <c r="E13" s="17" t="str">
        <f>IFERROR(INDEX(ÖĞRETMEN!E:E,SMALL(ÖĞRETMEN!$AE:$AE,ROW()-1)),"")</f>
        <v/>
      </c>
      <c r="F13" s="17" t="str">
        <f>IFERROR(INDEX(ÖĞRETMEN!F:F,SMALL(ÖĞRETMEN!$AE:$AE,ROW()-1)),"")</f>
        <v/>
      </c>
      <c r="G13" s="17" t="str">
        <f>IFERROR(INDEX(ÖĞRETMEN!G:G,SMALL(ÖĞRETMEN!$AE:$AE,ROW()-1)),"")</f>
        <v/>
      </c>
      <c r="H13" s="17" t="str">
        <f>IFERROR(INDEX(ÖĞRETMEN!H:H,SMALL(ÖĞRETMEN!$AE:$AE,ROW()-1)),"")</f>
        <v/>
      </c>
      <c r="I13" s="17" t="str">
        <f>IFERROR(INDEX(ÖĞRETMEN!I:I,SMALL(ÖĞRETMEN!$AE:$AE,ROW()-1)),"")</f>
        <v/>
      </c>
      <c r="J13" s="17" t="str">
        <f>IFERROR(INDEX(ÖĞRETMEN!J:J,SMALL(ÖĞRETMEN!$AE:$AE,ROW()-1)),"")</f>
        <v/>
      </c>
      <c r="K13" s="17" t="str">
        <f>IFERROR(INDEX(ÖĞRETMEN!K:K,SMALL(ÖĞRETMEN!$AE:$AE,ROW()-1)),"")</f>
        <v/>
      </c>
      <c r="L13" s="17" t="str">
        <f>IFERROR(INDEX(ÖĞRETMEN!L:L,SMALL(ÖĞRETMEN!$AE:$AE,ROW()-1)),"")</f>
        <v/>
      </c>
      <c r="M13" s="17" t="str">
        <f>IFERROR(INDEX(ÖĞRETMEN!N:N,SMALL(ÖĞRETMEN!$AE:$AE,ROW()-1)),"")</f>
        <v/>
      </c>
      <c r="O13" s="416" t="s">
        <v>153</v>
      </c>
      <c r="P13" s="417"/>
      <c r="Q13" s="417"/>
      <c r="R13" s="417"/>
      <c r="S13" s="417"/>
      <c r="T13" s="417"/>
      <c r="U13" s="417"/>
      <c r="V13" s="417"/>
      <c r="W13" s="417"/>
      <c r="X13" s="417"/>
      <c r="Y13" s="417"/>
      <c r="Z13" s="417"/>
      <c r="AA13" s="417"/>
      <c r="AB13" s="417"/>
      <c r="AC13" s="417"/>
      <c r="AD13" s="417"/>
      <c r="AE13" s="417"/>
      <c r="AF13" s="417"/>
      <c r="AG13" s="417"/>
      <c r="AH13" s="418"/>
      <c r="AI13" s="419" t="s">
        <v>154</v>
      </c>
      <c r="AJ13" s="417"/>
      <c r="AK13" s="417"/>
      <c r="AL13" s="417"/>
      <c r="AM13" s="417"/>
      <c r="AN13" s="417"/>
      <c r="AO13" s="417"/>
      <c r="AP13" s="417"/>
      <c r="AQ13" s="417"/>
      <c r="AR13" s="417"/>
      <c r="AS13" s="417"/>
      <c r="AT13" s="417"/>
      <c r="AU13" s="417"/>
      <c r="AV13" s="417"/>
      <c r="AW13" s="417"/>
      <c r="AX13" s="417"/>
      <c r="AY13" s="417"/>
      <c r="AZ13" s="417"/>
      <c r="BA13" s="417"/>
      <c r="BB13" s="417"/>
      <c r="BC13" s="417"/>
      <c r="BD13" s="417"/>
      <c r="BE13" s="417"/>
      <c r="BF13" s="417"/>
      <c r="BG13" s="417"/>
      <c r="BH13" s="417"/>
      <c r="BI13" s="417"/>
      <c r="BJ13" s="417"/>
      <c r="BK13" s="417"/>
      <c r="BL13" s="417"/>
      <c r="BM13" s="418"/>
      <c r="BN13" s="420" t="s">
        <v>155</v>
      </c>
      <c r="BO13" s="421"/>
      <c r="BT13" s="78" t="str">
        <f t="shared" si="2"/>
        <v>14011</v>
      </c>
      <c r="BU13" s="78">
        <f t="shared" si="1"/>
        <v>14011</v>
      </c>
      <c r="BX13" s="488"/>
      <c r="BY13" s="489"/>
      <c r="BZ13" s="489"/>
      <c r="CA13" s="489"/>
      <c r="CB13" s="489"/>
      <c r="CC13" s="489"/>
      <c r="CD13" s="490"/>
      <c r="CE13" s="17">
        <v>6</v>
      </c>
      <c r="CF13" s="17" t="s">
        <v>156</v>
      </c>
    </row>
    <row r="14" spans="1:84" ht="12.75" customHeight="1">
      <c r="A14" s="17" t="str">
        <f t="shared" si="0"/>
        <v/>
      </c>
      <c r="B14" s="17" t="str">
        <f>IFERROR(INDEX(ÖĞRETMEN!B:B,SMALL(ÖĞRETMEN!$AE:$AE,ROW()-1)),"")</f>
        <v/>
      </c>
      <c r="C14" s="17" t="str">
        <f>IFERROR(INDEX(ÖĞRETMEN!C:C,SMALL(ÖĞRETMEN!$AE:$AE,ROW()-1)),"")</f>
        <v/>
      </c>
      <c r="D14" s="17" t="str">
        <f>IFERROR(INDEX(ÖĞRETMEN!D:D,SMALL(ÖĞRETMEN!$AE:$AE,ROW()-1)),"")</f>
        <v/>
      </c>
      <c r="E14" s="17" t="str">
        <f>IFERROR(INDEX(ÖĞRETMEN!E:E,SMALL(ÖĞRETMEN!$AE:$AE,ROW()-1)),"")</f>
        <v/>
      </c>
      <c r="F14" s="17" t="str">
        <f>IFERROR(INDEX(ÖĞRETMEN!F:F,SMALL(ÖĞRETMEN!$AE:$AE,ROW()-1)),"")</f>
        <v/>
      </c>
      <c r="G14" s="17" t="str">
        <f>IFERROR(INDEX(ÖĞRETMEN!G:G,SMALL(ÖĞRETMEN!$AE:$AE,ROW()-1)),"")</f>
        <v/>
      </c>
      <c r="H14" s="17" t="str">
        <f>IFERROR(INDEX(ÖĞRETMEN!H:H,SMALL(ÖĞRETMEN!$AE:$AE,ROW()-1)),"")</f>
        <v/>
      </c>
      <c r="I14" s="17" t="str">
        <f>IFERROR(INDEX(ÖĞRETMEN!I:I,SMALL(ÖĞRETMEN!$AE:$AE,ROW()-1)),"")</f>
        <v/>
      </c>
      <c r="J14" s="17" t="str">
        <f>IFERROR(INDEX(ÖĞRETMEN!J:J,SMALL(ÖĞRETMEN!$AE:$AE,ROW()-1)),"")</f>
        <v/>
      </c>
      <c r="K14" s="17" t="str">
        <f>IFERROR(INDEX(ÖĞRETMEN!K:K,SMALL(ÖĞRETMEN!$AE:$AE,ROW()-1)),"")</f>
        <v/>
      </c>
      <c r="L14" s="17" t="str">
        <f>IFERROR(INDEX(ÖĞRETMEN!L:L,SMALL(ÖĞRETMEN!$AE:$AE,ROW()-1)),"")</f>
        <v/>
      </c>
      <c r="M14" s="17" t="str">
        <f>IFERROR(INDEX(ÖĞRETMEN!N:N,SMALL(ÖĞRETMEN!$AE:$AE,ROW()-1)),"")</f>
        <v/>
      </c>
      <c r="O14" s="426" t="s">
        <v>157</v>
      </c>
      <c r="P14" s="428" t="s">
        <v>158</v>
      </c>
      <c r="Q14" s="430" t="s">
        <v>159</v>
      </c>
      <c r="R14" s="431"/>
      <c r="S14" s="432"/>
      <c r="T14" s="436" t="s">
        <v>160</v>
      </c>
      <c r="U14" s="437"/>
      <c r="V14" s="437"/>
      <c r="W14" s="437"/>
      <c r="X14" s="437"/>
      <c r="Y14" s="437"/>
      <c r="Z14" s="438"/>
      <c r="AA14" s="430" t="s">
        <v>161</v>
      </c>
      <c r="AB14" s="431"/>
      <c r="AC14" s="431"/>
      <c r="AD14" s="431"/>
      <c r="AE14" s="431"/>
      <c r="AF14" s="431"/>
      <c r="AG14" s="431"/>
      <c r="AH14" s="432"/>
      <c r="AI14" s="412">
        <v>1</v>
      </c>
      <c r="AJ14" s="412">
        <v>2</v>
      </c>
      <c r="AK14" s="412">
        <v>3</v>
      </c>
      <c r="AL14" s="412">
        <v>4</v>
      </c>
      <c r="AM14" s="412">
        <v>5</v>
      </c>
      <c r="AN14" s="412">
        <v>6</v>
      </c>
      <c r="AO14" s="412">
        <v>7</v>
      </c>
      <c r="AP14" s="412">
        <v>8</v>
      </c>
      <c r="AQ14" s="412">
        <v>9</v>
      </c>
      <c r="AR14" s="412">
        <v>10</v>
      </c>
      <c r="AS14" s="412">
        <v>11</v>
      </c>
      <c r="AT14" s="412">
        <v>12</v>
      </c>
      <c r="AU14" s="412">
        <v>13</v>
      </c>
      <c r="AV14" s="412">
        <v>14</v>
      </c>
      <c r="AW14" s="412">
        <v>15</v>
      </c>
      <c r="AX14" s="412">
        <v>16</v>
      </c>
      <c r="AY14" s="412">
        <v>17</v>
      </c>
      <c r="AZ14" s="412">
        <v>18</v>
      </c>
      <c r="BA14" s="412">
        <v>19</v>
      </c>
      <c r="BB14" s="412">
        <v>20</v>
      </c>
      <c r="BC14" s="412">
        <v>21</v>
      </c>
      <c r="BD14" s="412">
        <v>22</v>
      </c>
      <c r="BE14" s="412">
        <v>23</v>
      </c>
      <c r="BF14" s="412">
        <v>24</v>
      </c>
      <c r="BG14" s="412">
        <v>25</v>
      </c>
      <c r="BH14" s="412">
        <v>26</v>
      </c>
      <c r="BI14" s="412">
        <v>27</v>
      </c>
      <c r="BJ14" s="412">
        <v>28</v>
      </c>
      <c r="BK14" s="412">
        <f>IFERROR(IF(BJ14+1&gt;DAY(EOMONTH($T$11&amp;YIL,0)),"",BJ14+1),"")</f>
        <v>29</v>
      </c>
      <c r="BL14" s="412">
        <f>IFERROR(IF(BK14+1&gt;DAY(EOMONTH($T$11&amp;YIL,0)),"",BK14+1),"")</f>
        <v>30</v>
      </c>
      <c r="BM14" s="412">
        <f>IFERROR(IF(BL14+1&gt;DAY(EOMONTH($T$11&amp;YIL,0)),"",BL14+1),"")</f>
        <v>31</v>
      </c>
      <c r="BN14" s="422"/>
      <c r="BO14" s="423"/>
      <c r="BP14" s="476"/>
      <c r="BT14" s="78" t="str">
        <f t="shared" si="2"/>
        <v>14012</v>
      </c>
      <c r="BU14" s="78">
        <f t="shared" si="1"/>
        <v>14012</v>
      </c>
      <c r="CE14" s="17">
        <v>7</v>
      </c>
      <c r="CF14" s="17" t="s">
        <v>162</v>
      </c>
    </row>
    <row r="15" spans="1:84" ht="15.75">
      <c r="A15" s="17" t="str">
        <f t="shared" si="0"/>
        <v/>
      </c>
      <c r="B15" s="17" t="str">
        <f>IFERROR(INDEX(ÖĞRETMEN!B:B,SMALL(ÖĞRETMEN!$AE:$AE,ROW()-1)),"")</f>
        <v/>
      </c>
      <c r="C15" s="17" t="str">
        <f>IFERROR(INDEX(ÖĞRETMEN!C:C,SMALL(ÖĞRETMEN!$AE:$AE,ROW()-1)),"")</f>
        <v/>
      </c>
      <c r="D15" s="17" t="str">
        <f>IFERROR(INDEX(ÖĞRETMEN!D:D,SMALL(ÖĞRETMEN!$AE:$AE,ROW()-1)),"")</f>
        <v/>
      </c>
      <c r="E15" s="17" t="str">
        <f>IFERROR(INDEX(ÖĞRETMEN!E:E,SMALL(ÖĞRETMEN!$AE:$AE,ROW()-1)),"")</f>
        <v/>
      </c>
      <c r="F15" s="17" t="str">
        <f>IFERROR(INDEX(ÖĞRETMEN!F:F,SMALL(ÖĞRETMEN!$AE:$AE,ROW()-1)),"")</f>
        <v/>
      </c>
      <c r="G15" s="17" t="str">
        <f>IFERROR(INDEX(ÖĞRETMEN!G:G,SMALL(ÖĞRETMEN!$AE:$AE,ROW()-1)),"")</f>
        <v/>
      </c>
      <c r="H15" s="17" t="str">
        <f>IFERROR(INDEX(ÖĞRETMEN!H:H,SMALL(ÖĞRETMEN!$AE:$AE,ROW()-1)),"")</f>
        <v/>
      </c>
      <c r="I15" s="17" t="str">
        <f>IFERROR(INDEX(ÖĞRETMEN!I:I,SMALL(ÖĞRETMEN!$AE:$AE,ROW()-1)),"")</f>
        <v/>
      </c>
      <c r="J15" s="17" t="str">
        <f>IFERROR(INDEX(ÖĞRETMEN!J:J,SMALL(ÖĞRETMEN!$AE:$AE,ROW()-1)),"")</f>
        <v/>
      </c>
      <c r="K15" s="17" t="str">
        <f>IFERROR(INDEX(ÖĞRETMEN!K:K,SMALL(ÖĞRETMEN!$AE:$AE,ROW()-1)),"")</f>
        <v/>
      </c>
      <c r="L15" s="17" t="str">
        <f>IFERROR(INDEX(ÖĞRETMEN!L:L,SMALL(ÖĞRETMEN!$AE:$AE,ROW()-1)),"")</f>
        <v/>
      </c>
      <c r="M15" s="17" t="str">
        <f>IFERROR(INDEX(ÖĞRETMEN!N:N,SMALL(ÖĞRETMEN!$AE:$AE,ROW()-1)),"")</f>
        <v/>
      </c>
      <c r="O15" s="427"/>
      <c r="P15" s="429"/>
      <c r="Q15" s="433"/>
      <c r="R15" s="434"/>
      <c r="S15" s="435"/>
      <c r="T15" s="439"/>
      <c r="U15" s="440"/>
      <c r="V15" s="440"/>
      <c r="W15" s="440"/>
      <c r="X15" s="440"/>
      <c r="Y15" s="440"/>
      <c r="Z15" s="441"/>
      <c r="AA15" s="433"/>
      <c r="AB15" s="434"/>
      <c r="AC15" s="434"/>
      <c r="AD15" s="434"/>
      <c r="AE15" s="434"/>
      <c r="AF15" s="434"/>
      <c r="AG15" s="434"/>
      <c r="AH15" s="435"/>
      <c r="AI15" s="413"/>
      <c r="AJ15" s="413"/>
      <c r="AK15" s="413"/>
      <c r="AL15" s="413"/>
      <c r="AM15" s="413"/>
      <c r="AN15" s="413"/>
      <c r="AO15" s="413"/>
      <c r="AP15" s="413"/>
      <c r="AQ15" s="413"/>
      <c r="AR15" s="413"/>
      <c r="AS15" s="413"/>
      <c r="AT15" s="413"/>
      <c r="AU15" s="413"/>
      <c r="AV15" s="413"/>
      <c r="AW15" s="413"/>
      <c r="AX15" s="413"/>
      <c r="AY15" s="413"/>
      <c r="AZ15" s="413"/>
      <c r="BA15" s="413"/>
      <c r="BB15" s="413"/>
      <c r="BC15" s="413"/>
      <c r="BD15" s="413"/>
      <c r="BE15" s="413"/>
      <c r="BF15" s="413"/>
      <c r="BG15" s="413"/>
      <c r="BH15" s="413"/>
      <c r="BI15" s="413"/>
      <c r="BJ15" s="413"/>
      <c r="BK15" s="413"/>
      <c r="BL15" s="413"/>
      <c r="BM15" s="413"/>
      <c r="BN15" s="422"/>
      <c r="BO15" s="423"/>
      <c r="BP15" s="476"/>
      <c r="BT15" s="78" t="str">
        <f t="shared" si="2"/>
        <v>14013</v>
      </c>
      <c r="BU15" s="78">
        <f t="shared" si="1"/>
        <v>14013</v>
      </c>
      <c r="CE15" s="17">
        <v>8</v>
      </c>
      <c r="CF15" s="17" t="s">
        <v>163</v>
      </c>
    </row>
    <row r="16" spans="1:84" ht="15.75">
      <c r="A16" s="17" t="str">
        <f t="shared" si="0"/>
        <v/>
      </c>
      <c r="B16" s="17" t="str">
        <f>IFERROR(INDEX(ÖĞRETMEN!B:B,SMALL(ÖĞRETMEN!$AE:$AE,ROW()-1)),"")</f>
        <v/>
      </c>
      <c r="C16" s="17" t="str">
        <f>IFERROR(INDEX(ÖĞRETMEN!C:C,SMALL(ÖĞRETMEN!$AE:$AE,ROW()-1)),"")</f>
        <v/>
      </c>
      <c r="D16" s="17" t="str">
        <f>IFERROR(INDEX(ÖĞRETMEN!D:D,SMALL(ÖĞRETMEN!$AE:$AE,ROW()-1)),"")</f>
        <v/>
      </c>
      <c r="E16" s="17" t="str">
        <f>IFERROR(INDEX(ÖĞRETMEN!E:E,SMALL(ÖĞRETMEN!$AE:$AE,ROW()-1)),"")</f>
        <v/>
      </c>
      <c r="F16" s="17" t="str">
        <f>IFERROR(INDEX(ÖĞRETMEN!F:F,SMALL(ÖĞRETMEN!$AE:$AE,ROW()-1)),"")</f>
        <v/>
      </c>
      <c r="G16" s="17" t="str">
        <f>IFERROR(INDEX(ÖĞRETMEN!G:G,SMALL(ÖĞRETMEN!$AE:$AE,ROW()-1)),"")</f>
        <v/>
      </c>
      <c r="H16" s="17" t="str">
        <f>IFERROR(INDEX(ÖĞRETMEN!H:H,SMALL(ÖĞRETMEN!$AE:$AE,ROW()-1)),"")</f>
        <v/>
      </c>
      <c r="I16" s="17" t="str">
        <f>IFERROR(INDEX(ÖĞRETMEN!I:I,SMALL(ÖĞRETMEN!$AE:$AE,ROW()-1)),"")</f>
        <v/>
      </c>
      <c r="J16" s="17" t="str">
        <f>IFERROR(INDEX(ÖĞRETMEN!J:J,SMALL(ÖĞRETMEN!$AE:$AE,ROW()-1)),"")</f>
        <v/>
      </c>
      <c r="K16" s="17" t="str">
        <f>IFERROR(INDEX(ÖĞRETMEN!K:K,SMALL(ÖĞRETMEN!$AE:$AE,ROW()-1)),"")</f>
        <v/>
      </c>
      <c r="L16" s="17" t="str">
        <f>IFERROR(INDEX(ÖĞRETMEN!L:L,SMALL(ÖĞRETMEN!$AE:$AE,ROW()-1)),"")</f>
        <v/>
      </c>
      <c r="M16" s="17" t="str">
        <f>IFERROR(INDEX(ÖĞRETMEN!N:N,SMALL(ÖĞRETMEN!$AE:$AE,ROW()-1)),"")</f>
        <v/>
      </c>
      <c r="O16" s="427"/>
      <c r="P16" s="429"/>
      <c r="Q16" s="433"/>
      <c r="R16" s="434"/>
      <c r="S16" s="435"/>
      <c r="T16" s="439"/>
      <c r="U16" s="440"/>
      <c r="V16" s="440"/>
      <c r="W16" s="440"/>
      <c r="X16" s="440"/>
      <c r="Y16" s="440"/>
      <c r="Z16" s="441"/>
      <c r="AA16" s="433"/>
      <c r="AB16" s="434"/>
      <c r="AC16" s="434"/>
      <c r="AD16" s="434"/>
      <c r="AE16" s="434"/>
      <c r="AF16" s="434"/>
      <c r="AG16" s="434"/>
      <c r="AH16" s="435"/>
      <c r="AI16" s="413"/>
      <c r="AJ16" s="413"/>
      <c r="AK16" s="413"/>
      <c r="AL16" s="413"/>
      <c r="AM16" s="413"/>
      <c r="AN16" s="413"/>
      <c r="AO16" s="413"/>
      <c r="AP16" s="413"/>
      <c r="AQ16" s="413"/>
      <c r="AR16" s="413"/>
      <c r="AS16" s="413"/>
      <c r="AT16" s="413"/>
      <c r="AU16" s="413"/>
      <c r="AV16" s="413"/>
      <c r="AW16" s="413"/>
      <c r="AX16" s="413"/>
      <c r="AY16" s="413"/>
      <c r="AZ16" s="413"/>
      <c r="BA16" s="413"/>
      <c r="BB16" s="413"/>
      <c r="BC16" s="413"/>
      <c r="BD16" s="413"/>
      <c r="BE16" s="413"/>
      <c r="BF16" s="413"/>
      <c r="BG16" s="413"/>
      <c r="BH16" s="413"/>
      <c r="BI16" s="413"/>
      <c r="BJ16" s="413"/>
      <c r="BK16" s="413"/>
      <c r="BL16" s="413"/>
      <c r="BM16" s="413"/>
      <c r="BN16" s="422"/>
      <c r="BO16" s="423"/>
      <c r="BP16" s="476"/>
      <c r="BT16" s="78" t="str">
        <f t="shared" si="2"/>
        <v>14014</v>
      </c>
      <c r="BU16" s="78">
        <f t="shared" si="1"/>
        <v>14014</v>
      </c>
      <c r="CE16" s="17">
        <v>9</v>
      </c>
      <c r="CF16" s="17" t="s">
        <v>164</v>
      </c>
    </row>
    <row r="17" spans="1:84" ht="15.75">
      <c r="A17" s="17" t="str">
        <f t="shared" si="0"/>
        <v/>
      </c>
      <c r="B17" s="17" t="str">
        <f>IFERROR(INDEX(ÖĞRETMEN!B:B,SMALL(ÖĞRETMEN!$AE:$AE,ROW()-1)),"")</f>
        <v/>
      </c>
      <c r="C17" s="17" t="str">
        <f>IFERROR(INDEX(ÖĞRETMEN!C:C,SMALL(ÖĞRETMEN!$AE:$AE,ROW()-1)),"")</f>
        <v/>
      </c>
      <c r="D17" s="17" t="str">
        <f>IFERROR(INDEX(ÖĞRETMEN!D:D,SMALL(ÖĞRETMEN!$AE:$AE,ROW()-1)),"")</f>
        <v/>
      </c>
      <c r="E17" s="17" t="str">
        <f>IFERROR(INDEX(ÖĞRETMEN!E:E,SMALL(ÖĞRETMEN!$AE:$AE,ROW()-1)),"")</f>
        <v/>
      </c>
      <c r="F17" s="17" t="str">
        <f>IFERROR(INDEX(ÖĞRETMEN!F:F,SMALL(ÖĞRETMEN!$AE:$AE,ROW()-1)),"")</f>
        <v/>
      </c>
      <c r="G17" s="17" t="str">
        <f>IFERROR(INDEX(ÖĞRETMEN!G:G,SMALL(ÖĞRETMEN!$AE:$AE,ROW()-1)),"")</f>
        <v/>
      </c>
      <c r="H17" s="17" t="str">
        <f>IFERROR(INDEX(ÖĞRETMEN!H:H,SMALL(ÖĞRETMEN!$AE:$AE,ROW()-1)),"")</f>
        <v/>
      </c>
      <c r="I17" s="17" t="str">
        <f>IFERROR(INDEX(ÖĞRETMEN!I:I,SMALL(ÖĞRETMEN!$AE:$AE,ROW()-1)),"")</f>
        <v/>
      </c>
      <c r="J17" s="17" t="str">
        <f>IFERROR(INDEX(ÖĞRETMEN!J:J,SMALL(ÖĞRETMEN!$AE:$AE,ROW()-1)),"")</f>
        <v/>
      </c>
      <c r="K17" s="17" t="str">
        <f>IFERROR(INDEX(ÖĞRETMEN!K:K,SMALL(ÖĞRETMEN!$AE:$AE,ROW()-1)),"")</f>
        <v/>
      </c>
      <c r="L17" s="17" t="str">
        <f>IFERROR(INDEX(ÖĞRETMEN!L:L,SMALL(ÖĞRETMEN!$AE:$AE,ROW()-1)),"")</f>
        <v/>
      </c>
      <c r="M17" s="17" t="str">
        <f>IFERROR(INDEX(ÖĞRETMEN!N:N,SMALL(ÖĞRETMEN!$AE:$AE,ROW()-1)),"")</f>
        <v/>
      </c>
      <c r="O17" s="471"/>
      <c r="P17" s="472"/>
      <c r="Q17" s="467"/>
      <c r="R17" s="468"/>
      <c r="S17" s="469"/>
      <c r="T17" s="473"/>
      <c r="U17" s="474"/>
      <c r="V17" s="474"/>
      <c r="W17" s="474"/>
      <c r="X17" s="474"/>
      <c r="Y17" s="474"/>
      <c r="Z17" s="475"/>
      <c r="AA17" s="467"/>
      <c r="AB17" s="468"/>
      <c r="AC17" s="468"/>
      <c r="AD17" s="468"/>
      <c r="AE17" s="468"/>
      <c r="AF17" s="468"/>
      <c r="AG17" s="468"/>
      <c r="AH17" s="469"/>
      <c r="AI17" s="414"/>
      <c r="AJ17" s="414"/>
      <c r="AK17" s="414"/>
      <c r="AL17" s="414"/>
      <c r="AM17" s="414"/>
      <c r="AN17" s="414"/>
      <c r="AO17" s="414"/>
      <c r="AP17" s="414"/>
      <c r="AQ17" s="414"/>
      <c r="AR17" s="414"/>
      <c r="AS17" s="414"/>
      <c r="AT17" s="414"/>
      <c r="AU17" s="414"/>
      <c r="AV17" s="414"/>
      <c r="AW17" s="414"/>
      <c r="AX17" s="414"/>
      <c r="AY17" s="414"/>
      <c r="AZ17" s="414"/>
      <c r="BA17" s="414"/>
      <c r="BB17" s="414"/>
      <c r="BC17" s="414"/>
      <c r="BD17" s="414"/>
      <c r="BE17" s="414"/>
      <c r="BF17" s="414"/>
      <c r="BG17" s="414"/>
      <c r="BH17" s="414"/>
      <c r="BI17" s="414"/>
      <c r="BJ17" s="414"/>
      <c r="BK17" s="414"/>
      <c r="BL17" s="414"/>
      <c r="BM17" s="414"/>
      <c r="BN17" s="424"/>
      <c r="BO17" s="425"/>
      <c r="BP17" s="476"/>
      <c r="BT17" s="78" t="str">
        <f t="shared" si="2"/>
        <v>14015</v>
      </c>
      <c r="BU17" s="78">
        <f t="shared" si="1"/>
        <v>14015</v>
      </c>
      <c r="CE17" s="17">
        <v>10</v>
      </c>
      <c r="CF17" s="17" t="s">
        <v>165</v>
      </c>
    </row>
    <row r="18" spans="1:84" ht="15" customHeight="1">
      <c r="A18" s="17" t="str">
        <f t="shared" si="0"/>
        <v/>
      </c>
      <c r="B18" s="17" t="str">
        <f>IFERROR(INDEX(ÖĞRETMEN!B:B,SMALL(ÖĞRETMEN!$AE:$AE,ROW()-1)),"")</f>
        <v/>
      </c>
      <c r="C18" s="17" t="str">
        <f>IFERROR(INDEX(ÖĞRETMEN!C:C,SMALL(ÖĞRETMEN!$AE:$AE,ROW()-1)),"")</f>
        <v/>
      </c>
      <c r="D18" s="17" t="str">
        <f>IFERROR(INDEX(ÖĞRETMEN!D:D,SMALL(ÖĞRETMEN!$AE:$AE,ROW()-1)),"")</f>
        <v/>
      </c>
      <c r="E18" s="17" t="str">
        <f>IFERROR(INDEX(ÖĞRETMEN!E:E,SMALL(ÖĞRETMEN!$AE:$AE,ROW()-1)),"")</f>
        <v/>
      </c>
      <c r="F18" s="17" t="str">
        <f>IFERROR(INDEX(ÖĞRETMEN!F:F,SMALL(ÖĞRETMEN!$AE:$AE,ROW()-1)),"")</f>
        <v/>
      </c>
      <c r="G18" s="17" t="str">
        <f>IFERROR(INDEX(ÖĞRETMEN!G:G,SMALL(ÖĞRETMEN!$AE:$AE,ROW()-1)),"")</f>
        <v/>
      </c>
      <c r="H18" s="17" t="str">
        <f>IFERROR(INDEX(ÖĞRETMEN!H:H,SMALL(ÖĞRETMEN!$AE:$AE,ROW()-1)),"")</f>
        <v/>
      </c>
      <c r="I18" s="17" t="str">
        <f>IFERROR(INDEX(ÖĞRETMEN!I:I,SMALL(ÖĞRETMEN!$AE:$AE,ROW()-1)),"")</f>
        <v/>
      </c>
      <c r="J18" s="17" t="str">
        <f>IFERROR(INDEX(ÖĞRETMEN!J:J,SMALL(ÖĞRETMEN!$AE:$AE,ROW()-1)),"")</f>
        <v/>
      </c>
      <c r="K18" s="17" t="str">
        <f>IFERROR(INDEX(ÖĞRETMEN!K:K,SMALL(ÖĞRETMEN!$AE:$AE,ROW()-1)),"")</f>
        <v/>
      </c>
      <c r="L18" s="17" t="str">
        <f>IFERROR(INDEX(ÖĞRETMEN!L:L,SMALL(ÖĞRETMEN!$AE:$AE,ROW()-1)),"")</f>
        <v/>
      </c>
      <c r="M18" s="17" t="str">
        <f>IFERROR(INDEX(ÖĞRETMEN!N:N,SMALL(ÖĞRETMEN!$AE:$AE,ROW()-1)),"")</f>
        <v/>
      </c>
      <c r="O18" s="282" t="str">
        <f>IFERROR(INDEX(ÖĞRETMEN!D:D,MATCH($BU3,ÖĞRETMEN!$Z:$Z,0)),"")</f>
        <v>11 MOT-I (Pazartesi 20)</v>
      </c>
      <c r="P18" s="175">
        <f>IFERROR(INDEX(ÖĞRETMEN!B:B,MATCH($BU3,ÖĞRETMEN!$Z:$Z,0)),"")</f>
        <v>30969</v>
      </c>
      <c r="Q18" s="400"/>
      <c r="R18" s="401"/>
      <c r="S18" s="402"/>
      <c r="T18" s="404" t="str">
        <f>IFERROR(INDEX(ÖĞRETMEN!C:C,MATCH($BU3,ÖĞRETMEN!$Z:$Z,0)),"")</f>
        <v>Bedirhan ÇİFCİ</v>
      </c>
      <c r="U18" s="405"/>
      <c r="V18" s="405"/>
      <c r="W18" s="405"/>
      <c r="X18" s="405"/>
      <c r="Y18" s="406"/>
      <c r="Z18" s="57"/>
      <c r="AA18" s="404" t="str">
        <f>IFERROR(INDEX(ÖĞRETMEN!F:F,MATCH($BU3,ÖĞRETMEN!$Z:$Z,0)),"")</f>
        <v>Dizel Motorları Yakıt Pompası Ve Enjektör Ayarcılığı</v>
      </c>
      <c r="AB18" s="405"/>
      <c r="AC18" s="405"/>
      <c r="AD18" s="405"/>
      <c r="AE18" s="405"/>
      <c r="AF18" s="405"/>
      <c r="AG18" s="405"/>
      <c r="AH18" s="406"/>
      <c r="AI18" s="58" t="str">
        <f>tatilgunleray2!C8</f>
        <v/>
      </c>
      <c r="AJ18" s="58" t="str">
        <f>tatilgunleray2!D8</f>
        <v/>
      </c>
      <c r="AK18" s="58" t="str">
        <f>tatilgunleray2!E8</f>
        <v>T</v>
      </c>
      <c r="AL18" s="58" t="str">
        <f>tatilgunleray2!F8</f>
        <v/>
      </c>
      <c r="AM18" s="58" t="str">
        <f>tatilgunleray2!G8</f>
        <v/>
      </c>
      <c r="AN18" s="58" t="str">
        <f>tatilgunleray2!H8</f>
        <v/>
      </c>
      <c r="AO18" s="58" t="str">
        <f>tatilgunleray2!I8</f>
        <v/>
      </c>
      <c r="AP18" s="58" t="str">
        <f>tatilgunleray2!J8</f>
        <v/>
      </c>
      <c r="AQ18" s="58" t="str">
        <f>tatilgunleray2!K8</f>
        <v/>
      </c>
      <c r="AR18" s="58" t="str">
        <f>tatilgunleray2!L8</f>
        <v>T</v>
      </c>
      <c r="AS18" s="58" t="str">
        <f>tatilgunleray2!M8</f>
        <v/>
      </c>
      <c r="AT18" s="58" t="str">
        <f>tatilgunleray2!N8</f>
        <v/>
      </c>
      <c r="AU18" s="58" t="str">
        <f>tatilgunleray2!O8</f>
        <v/>
      </c>
      <c r="AV18" s="58" t="str">
        <f>tatilgunleray2!P8</f>
        <v/>
      </c>
      <c r="AW18" s="58" t="str">
        <f>tatilgunleray2!Q8</f>
        <v/>
      </c>
      <c r="AX18" s="58" t="str">
        <f>tatilgunleray2!R8</f>
        <v/>
      </c>
      <c r="AY18" s="58" t="str">
        <f>tatilgunleray2!S8</f>
        <v>T</v>
      </c>
      <c r="AZ18" s="58" t="str">
        <f>tatilgunleray2!T8</f>
        <v/>
      </c>
      <c r="BA18" s="58" t="str">
        <f>tatilgunleray2!U8</f>
        <v/>
      </c>
      <c r="BB18" s="58" t="str">
        <f>tatilgunleray2!V8</f>
        <v/>
      </c>
      <c r="BC18" s="58" t="str">
        <f>tatilgunleray2!W8</f>
        <v/>
      </c>
      <c r="BD18" s="58" t="str">
        <f>tatilgunleray2!X8</f>
        <v/>
      </c>
      <c r="BE18" s="58" t="str">
        <f>tatilgunleray2!Y8</f>
        <v/>
      </c>
      <c r="BF18" s="58" t="str">
        <f>tatilgunleray2!Z8</f>
        <v>T</v>
      </c>
      <c r="BG18" s="58" t="str">
        <f>tatilgunleray2!AA8</f>
        <v/>
      </c>
      <c r="BH18" s="58" t="str">
        <f>tatilgunleray2!AB8</f>
        <v/>
      </c>
      <c r="BI18" s="58" t="str">
        <f>tatilgunleray2!AC8</f>
        <v/>
      </c>
      <c r="BJ18" s="58" t="str">
        <f>tatilgunleray2!AD8</f>
        <v/>
      </c>
      <c r="BK18" s="58" t="str">
        <f>tatilgunleray2!AE8</f>
        <v/>
      </c>
      <c r="BL18" s="58" t="str">
        <f>tatilgunleray2!AF8</f>
        <v/>
      </c>
      <c r="BM18" s="58" t="str">
        <f>tatilgunleray2!AG8</f>
        <v>T</v>
      </c>
      <c r="BN18" s="465"/>
      <c r="BO18" s="466"/>
      <c r="BQ18" s="17" t="str">
        <f>IFERROR(INDEX(ÖĞRETMEN!M:M,MATCH($BU3,ÖĞRETMEN!$Z:$Z,0)),"")</f>
        <v/>
      </c>
      <c r="BT18" s="78" t="str">
        <f t="shared" si="2"/>
        <v>14016</v>
      </c>
      <c r="BU18" s="78">
        <f t="shared" si="1"/>
        <v>14016</v>
      </c>
      <c r="CE18" s="17">
        <v>11</v>
      </c>
      <c r="CF18" s="17" t="s">
        <v>166</v>
      </c>
    </row>
    <row r="19" spans="1:84" ht="15" customHeight="1">
      <c r="A19" s="17" t="str">
        <f t="shared" si="0"/>
        <v/>
      </c>
      <c r="B19" s="17" t="str">
        <f>IFERROR(INDEX(ÖĞRETMEN!B:B,SMALL(ÖĞRETMEN!$AE:$AE,ROW()-1)),"")</f>
        <v/>
      </c>
      <c r="C19" s="17" t="str">
        <f>IFERROR(INDEX(ÖĞRETMEN!C:C,SMALL(ÖĞRETMEN!$AE:$AE,ROW()-1)),"")</f>
        <v/>
      </c>
      <c r="D19" s="17" t="str">
        <f>IFERROR(INDEX(ÖĞRETMEN!D:D,SMALL(ÖĞRETMEN!$AE:$AE,ROW()-1)),"")</f>
        <v/>
      </c>
      <c r="E19" s="17" t="str">
        <f>IFERROR(INDEX(ÖĞRETMEN!E:E,SMALL(ÖĞRETMEN!$AE:$AE,ROW()-1)),"")</f>
        <v/>
      </c>
      <c r="F19" s="17" t="str">
        <f>IFERROR(INDEX(ÖĞRETMEN!F:F,SMALL(ÖĞRETMEN!$AE:$AE,ROW()-1)),"")</f>
        <v/>
      </c>
      <c r="G19" s="17" t="str">
        <f>IFERROR(INDEX(ÖĞRETMEN!G:G,SMALL(ÖĞRETMEN!$AE:$AE,ROW()-1)),"")</f>
        <v/>
      </c>
      <c r="H19" s="17" t="str">
        <f>IFERROR(INDEX(ÖĞRETMEN!H:H,SMALL(ÖĞRETMEN!$AE:$AE,ROW()-1)),"")</f>
        <v/>
      </c>
      <c r="I19" s="17" t="str">
        <f>IFERROR(INDEX(ÖĞRETMEN!I:I,SMALL(ÖĞRETMEN!$AE:$AE,ROW()-1)),"")</f>
        <v/>
      </c>
      <c r="J19" s="17" t="str">
        <f>IFERROR(INDEX(ÖĞRETMEN!J:J,SMALL(ÖĞRETMEN!$AE:$AE,ROW()-1)),"")</f>
        <v/>
      </c>
      <c r="K19" s="17" t="str">
        <f>IFERROR(INDEX(ÖĞRETMEN!K:K,SMALL(ÖĞRETMEN!$AE:$AE,ROW()-1)),"")</f>
        <v/>
      </c>
      <c r="L19" s="17" t="str">
        <f>IFERROR(INDEX(ÖĞRETMEN!L:L,SMALL(ÖĞRETMEN!$AE:$AE,ROW()-1)),"")</f>
        <v/>
      </c>
      <c r="M19" s="17" t="str">
        <f>IFERROR(INDEX(ÖĞRETMEN!N:N,SMALL(ÖĞRETMEN!$AE:$AE,ROW()-1)),"")</f>
        <v/>
      </c>
      <c r="O19" s="282" t="str">
        <f>IFERROR(INDEX(ÖĞRETMEN!D:D,MATCH($BU4,ÖĞRETMEN!$Z:$Z,0)),"")</f>
        <v>11 MOT-I (Pazartesi 20)</v>
      </c>
      <c r="P19" s="175">
        <f>IFERROR(INDEX(ÖĞRETMEN!B:B,MATCH($BU4,ÖĞRETMEN!$Z:$Z,0)),"")</f>
        <v>30893</v>
      </c>
      <c r="Q19" s="400"/>
      <c r="R19" s="401"/>
      <c r="S19" s="402"/>
      <c r="T19" s="404" t="str">
        <f>IFERROR(INDEX(ÖĞRETMEN!C:C,MATCH($BU4,ÖĞRETMEN!$Z:$Z,0)),"")</f>
        <v>Kerem Can YELLİBURUN</v>
      </c>
      <c r="U19" s="405"/>
      <c r="V19" s="405"/>
      <c r="W19" s="405"/>
      <c r="X19" s="405"/>
      <c r="Y19" s="406"/>
      <c r="Z19" s="59"/>
      <c r="AA19" s="404" t="str">
        <f>IFERROR(INDEX(ÖĞRETMEN!F:F,MATCH($BU4,ÖĞRETMEN!$Z:$Z,0)),"")</f>
        <v>Dizel Motorları Yakıt Pompası Ve Enjektör Ayarcılığı</v>
      </c>
      <c r="AB19" s="405"/>
      <c r="AC19" s="405"/>
      <c r="AD19" s="405"/>
      <c r="AE19" s="405"/>
      <c r="AF19" s="405"/>
      <c r="AG19" s="405"/>
      <c r="AH19" s="406"/>
      <c r="AI19" s="58" t="str">
        <f>tatilgunleray2!C9</f>
        <v/>
      </c>
      <c r="AJ19" s="58" t="str">
        <f>tatilgunleray2!D9</f>
        <v/>
      </c>
      <c r="AK19" s="58" t="str">
        <f>tatilgunleray2!E9</f>
        <v>T</v>
      </c>
      <c r="AL19" s="58" t="str">
        <f>tatilgunleray2!F9</f>
        <v/>
      </c>
      <c r="AM19" s="58" t="str">
        <f>tatilgunleray2!G9</f>
        <v/>
      </c>
      <c r="AN19" s="58" t="str">
        <f>tatilgunleray2!H9</f>
        <v/>
      </c>
      <c r="AO19" s="58" t="str">
        <f>tatilgunleray2!I9</f>
        <v/>
      </c>
      <c r="AP19" s="58" t="str">
        <f>tatilgunleray2!J9</f>
        <v/>
      </c>
      <c r="AQ19" s="58" t="str">
        <f>tatilgunleray2!K9</f>
        <v/>
      </c>
      <c r="AR19" s="58" t="str">
        <f>tatilgunleray2!L9</f>
        <v>T</v>
      </c>
      <c r="AS19" s="58" t="str">
        <f>tatilgunleray2!M9</f>
        <v/>
      </c>
      <c r="AT19" s="58" t="str">
        <f>tatilgunleray2!N9</f>
        <v/>
      </c>
      <c r="AU19" s="58" t="str">
        <f>tatilgunleray2!O9</f>
        <v/>
      </c>
      <c r="AV19" s="58" t="str">
        <f>tatilgunleray2!P9</f>
        <v/>
      </c>
      <c r="AW19" s="58" t="str">
        <f>tatilgunleray2!Q9</f>
        <v/>
      </c>
      <c r="AX19" s="58" t="str">
        <f>tatilgunleray2!R9</f>
        <v/>
      </c>
      <c r="AY19" s="58" t="str">
        <f>tatilgunleray2!S9</f>
        <v>T</v>
      </c>
      <c r="AZ19" s="58" t="str">
        <f>tatilgunleray2!T9</f>
        <v/>
      </c>
      <c r="BA19" s="58" t="str">
        <f>tatilgunleray2!U9</f>
        <v/>
      </c>
      <c r="BB19" s="58" t="str">
        <f>tatilgunleray2!V9</f>
        <v/>
      </c>
      <c r="BC19" s="58" t="str">
        <f>tatilgunleray2!W9</f>
        <v/>
      </c>
      <c r="BD19" s="58" t="str">
        <f>tatilgunleray2!X9</f>
        <v/>
      </c>
      <c r="BE19" s="58" t="str">
        <f>tatilgunleray2!Y9</f>
        <v/>
      </c>
      <c r="BF19" s="58" t="str">
        <f>tatilgunleray2!Z9</f>
        <v>T</v>
      </c>
      <c r="BG19" s="58" t="str">
        <f>tatilgunleray2!AA9</f>
        <v/>
      </c>
      <c r="BH19" s="58" t="str">
        <f>tatilgunleray2!AB9</f>
        <v/>
      </c>
      <c r="BI19" s="58" t="str">
        <f>tatilgunleray2!AC9</f>
        <v/>
      </c>
      <c r="BJ19" s="58" t="str">
        <f>tatilgunleray2!AD9</f>
        <v/>
      </c>
      <c r="BK19" s="58" t="str">
        <f>tatilgunleray2!AE9</f>
        <v/>
      </c>
      <c r="BL19" s="58" t="str">
        <f>tatilgunleray2!AF9</f>
        <v/>
      </c>
      <c r="BM19" s="58" t="str">
        <f>tatilgunleray2!AG9</f>
        <v>T</v>
      </c>
      <c r="BN19" s="465"/>
      <c r="BO19" s="466"/>
      <c r="BQ19" s="17" t="str">
        <f>IFERROR(INDEX(ÖĞRETMEN!M:M,MATCH($BU4,ÖĞRETMEN!$Z:$Z,0)),"")</f>
        <v/>
      </c>
      <c r="BT19" s="78" t="str">
        <f t="shared" si="2"/>
        <v>14017</v>
      </c>
      <c r="BU19" s="78">
        <f t="shared" si="1"/>
        <v>14017</v>
      </c>
      <c r="CE19" s="17">
        <v>12</v>
      </c>
      <c r="CF19" s="17" t="s">
        <v>167</v>
      </c>
    </row>
    <row r="20" spans="1:84" ht="15" customHeight="1">
      <c r="A20" s="17" t="str">
        <f t="shared" si="0"/>
        <v/>
      </c>
      <c r="B20" s="17" t="str">
        <f>IFERROR(INDEX(ÖĞRETMEN!B:B,SMALL(ÖĞRETMEN!$AE:$AE,ROW()-1)),"")</f>
        <v/>
      </c>
      <c r="C20" s="17" t="str">
        <f>IFERROR(INDEX(ÖĞRETMEN!C:C,SMALL(ÖĞRETMEN!$AE:$AE,ROW()-1)),"")</f>
        <v/>
      </c>
      <c r="D20" s="17" t="str">
        <f>IFERROR(INDEX(ÖĞRETMEN!D:D,SMALL(ÖĞRETMEN!$AE:$AE,ROW()-1)),"")</f>
        <v/>
      </c>
      <c r="E20" s="17" t="str">
        <f>IFERROR(INDEX(ÖĞRETMEN!E:E,SMALL(ÖĞRETMEN!$AE:$AE,ROW()-1)),"")</f>
        <v/>
      </c>
      <c r="F20" s="17" t="str">
        <f>IFERROR(INDEX(ÖĞRETMEN!F:F,SMALL(ÖĞRETMEN!$AE:$AE,ROW()-1)),"")</f>
        <v/>
      </c>
      <c r="G20" s="17" t="str">
        <f>IFERROR(INDEX(ÖĞRETMEN!G:G,SMALL(ÖĞRETMEN!$AE:$AE,ROW()-1)),"")</f>
        <v/>
      </c>
      <c r="H20" s="17" t="str">
        <f>IFERROR(INDEX(ÖĞRETMEN!H:H,SMALL(ÖĞRETMEN!$AE:$AE,ROW()-1)),"")</f>
        <v/>
      </c>
      <c r="I20" s="17" t="str">
        <f>IFERROR(INDEX(ÖĞRETMEN!I:I,SMALL(ÖĞRETMEN!$AE:$AE,ROW()-1)),"")</f>
        <v/>
      </c>
      <c r="J20" s="17" t="str">
        <f>IFERROR(INDEX(ÖĞRETMEN!J:J,SMALL(ÖĞRETMEN!$AE:$AE,ROW()-1)),"")</f>
        <v/>
      </c>
      <c r="K20" s="17" t="str">
        <f>IFERROR(INDEX(ÖĞRETMEN!K:K,SMALL(ÖĞRETMEN!$AE:$AE,ROW()-1)),"")</f>
        <v/>
      </c>
      <c r="L20" s="17" t="str">
        <f>IFERROR(INDEX(ÖĞRETMEN!L:L,SMALL(ÖĞRETMEN!$AE:$AE,ROW()-1)),"")</f>
        <v/>
      </c>
      <c r="M20" s="17" t="str">
        <f>IFERROR(INDEX(ÖĞRETMEN!N:N,SMALL(ÖĞRETMEN!$AE:$AE,ROW()-1)),"")</f>
        <v/>
      </c>
      <c r="O20" s="282" t="str">
        <f>IFERROR(INDEX(ÖĞRETMEN!D:D,MATCH($BU5,ÖĞRETMEN!$Z:$Z,0)),"")</f>
        <v/>
      </c>
      <c r="P20" s="175" t="str">
        <f>IFERROR(INDEX(ÖĞRETMEN!B:B,MATCH($BU5,ÖĞRETMEN!$Z:$Z,0)),"")</f>
        <v/>
      </c>
      <c r="Q20" s="400"/>
      <c r="R20" s="401"/>
      <c r="S20" s="402"/>
      <c r="T20" s="404" t="str">
        <f>IFERROR(INDEX(ÖĞRETMEN!C:C,MATCH($BU5,ÖĞRETMEN!$Z:$Z,0)),"")</f>
        <v/>
      </c>
      <c r="U20" s="405"/>
      <c r="V20" s="405"/>
      <c r="W20" s="405"/>
      <c r="X20" s="405"/>
      <c r="Y20" s="406"/>
      <c r="Z20" s="59"/>
      <c r="AA20" s="404" t="str">
        <f>IFERROR(INDEX(ÖĞRETMEN!F:F,MATCH($BU5,ÖĞRETMEN!$Z:$Z,0)),"")</f>
        <v/>
      </c>
      <c r="AB20" s="405"/>
      <c r="AC20" s="405"/>
      <c r="AD20" s="405"/>
      <c r="AE20" s="405"/>
      <c r="AF20" s="405"/>
      <c r="AG20" s="405"/>
      <c r="AH20" s="406"/>
      <c r="AI20" s="58" t="str">
        <f>tatilgunleray2!C10</f>
        <v/>
      </c>
      <c r="AJ20" s="58" t="str">
        <f>tatilgunleray2!D10</f>
        <v/>
      </c>
      <c r="AK20" s="58" t="str">
        <f>tatilgunleray2!E10</f>
        <v/>
      </c>
      <c r="AL20" s="58" t="str">
        <f>tatilgunleray2!F10</f>
        <v/>
      </c>
      <c r="AM20" s="58" t="str">
        <f>tatilgunleray2!G10</f>
        <v/>
      </c>
      <c r="AN20" s="58" t="str">
        <f>tatilgunleray2!H10</f>
        <v/>
      </c>
      <c r="AO20" s="58" t="str">
        <f>tatilgunleray2!I10</f>
        <v/>
      </c>
      <c r="AP20" s="58" t="str">
        <f>tatilgunleray2!J10</f>
        <v/>
      </c>
      <c r="AQ20" s="58" t="str">
        <f>tatilgunleray2!K10</f>
        <v/>
      </c>
      <c r="AR20" s="58" t="str">
        <f>tatilgunleray2!L10</f>
        <v/>
      </c>
      <c r="AS20" s="58" t="str">
        <f>tatilgunleray2!M10</f>
        <v/>
      </c>
      <c r="AT20" s="58" t="str">
        <f>tatilgunleray2!N10</f>
        <v/>
      </c>
      <c r="AU20" s="58" t="str">
        <f>tatilgunleray2!O10</f>
        <v/>
      </c>
      <c r="AV20" s="58" t="str">
        <f>tatilgunleray2!P10</f>
        <v/>
      </c>
      <c r="AW20" s="58" t="str">
        <f>tatilgunleray2!Q10</f>
        <v/>
      </c>
      <c r="AX20" s="58" t="str">
        <f>tatilgunleray2!R10</f>
        <v/>
      </c>
      <c r="AY20" s="58" t="str">
        <f>tatilgunleray2!S10</f>
        <v/>
      </c>
      <c r="AZ20" s="58" t="str">
        <f>tatilgunleray2!T10</f>
        <v/>
      </c>
      <c r="BA20" s="58" t="str">
        <f>tatilgunleray2!U10</f>
        <v/>
      </c>
      <c r="BB20" s="58" t="str">
        <f>tatilgunleray2!V10</f>
        <v/>
      </c>
      <c r="BC20" s="58" t="str">
        <f>tatilgunleray2!W10</f>
        <v/>
      </c>
      <c r="BD20" s="58" t="str">
        <f>tatilgunleray2!X10</f>
        <v/>
      </c>
      <c r="BE20" s="58" t="str">
        <f>tatilgunleray2!Y10</f>
        <v/>
      </c>
      <c r="BF20" s="58" t="str">
        <f>tatilgunleray2!Z10</f>
        <v/>
      </c>
      <c r="BG20" s="58" t="str">
        <f>tatilgunleray2!AA10</f>
        <v/>
      </c>
      <c r="BH20" s="58" t="str">
        <f>tatilgunleray2!AB10</f>
        <v/>
      </c>
      <c r="BI20" s="58" t="str">
        <f>tatilgunleray2!AC10</f>
        <v/>
      </c>
      <c r="BJ20" s="58" t="str">
        <f>tatilgunleray2!AD10</f>
        <v/>
      </c>
      <c r="BK20" s="58" t="str">
        <f>tatilgunleray2!AE10</f>
        <v/>
      </c>
      <c r="BL20" s="58" t="str">
        <f>tatilgunleray2!AF10</f>
        <v/>
      </c>
      <c r="BM20" s="58" t="str">
        <f>tatilgunleray2!AG10</f>
        <v/>
      </c>
      <c r="BN20" s="465"/>
      <c r="BO20" s="466"/>
      <c r="BQ20" s="17" t="str">
        <f>IFERROR(INDEX(ÖĞRETMEN!M:M,MATCH($BU5,ÖĞRETMEN!$Z:$Z,0)),"")</f>
        <v/>
      </c>
      <c r="BT20" s="78" t="str">
        <f t="shared" si="2"/>
        <v>14018</v>
      </c>
      <c r="BU20" s="78">
        <f t="shared" si="1"/>
        <v>14018</v>
      </c>
      <c r="CE20" s="17">
        <v>13</v>
      </c>
    </row>
    <row r="21" spans="1:84" ht="15" customHeight="1">
      <c r="A21" s="17" t="str">
        <f t="shared" si="0"/>
        <v/>
      </c>
      <c r="B21" s="17" t="str">
        <f>IFERROR(INDEX(ÖĞRETMEN!B:B,SMALL(ÖĞRETMEN!$AE:$AE,ROW()-1)),"")</f>
        <v/>
      </c>
      <c r="C21" s="17" t="str">
        <f>IFERROR(INDEX(ÖĞRETMEN!C:C,SMALL(ÖĞRETMEN!$AE:$AE,ROW()-1)),"")</f>
        <v/>
      </c>
      <c r="D21" s="17" t="str">
        <f>IFERROR(INDEX(ÖĞRETMEN!D:D,SMALL(ÖĞRETMEN!$AE:$AE,ROW()-1)),"")</f>
        <v/>
      </c>
      <c r="E21" s="17" t="str">
        <f>IFERROR(INDEX(ÖĞRETMEN!E:E,SMALL(ÖĞRETMEN!$AE:$AE,ROW()-1)),"")</f>
        <v/>
      </c>
      <c r="F21" s="17" t="str">
        <f>IFERROR(INDEX(ÖĞRETMEN!F:F,SMALL(ÖĞRETMEN!$AE:$AE,ROW()-1)),"")</f>
        <v/>
      </c>
      <c r="G21" s="17" t="str">
        <f>IFERROR(INDEX(ÖĞRETMEN!G:G,SMALL(ÖĞRETMEN!$AE:$AE,ROW()-1)),"")</f>
        <v/>
      </c>
      <c r="H21" s="17" t="str">
        <f>IFERROR(INDEX(ÖĞRETMEN!H:H,SMALL(ÖĞRETMEN!$AE:$AE,ROW()-1)),"")</f>
        <v/>
      </c>
      <c r="I21" s="17" t="str">
        <f>IFERROR(INDEX(ÖĞRETMEN!I:I,SMALL(ÖĞRETMEN!$AE:$AE,ROW()-1)),"")</f>
        <v/>
      </c>
      <c r="J21" s="17" t="str">
        <f>IFERROR(INDEX(ÖĞRETMEN!J:J,SMALL(ÖĞRETMEN!$AE:$AE,ROW()-1)),"")</f>
        <v/>
      </c>
      <c r="K21" s="17" t="str">
        <f>IFERROR(INDEX(ÖĞRETMEN!K:K,SMALL(ÖĞRETMEN!$AE:$AE,ROW()-1)),"")</f>
        <v/>
      </c>
      <c r="L21" s="17" t="str">
        <f>IFERROR(INDEX(ÖĞRETMEN!L:L,SMALL(ÖĞRETMEN!$AE:$AE,ROW()-1)),"")</f>
        <v/>
      </c>
      <c r="M21" s="17" t="str">
        <f>IFERROR(INDEX(ÖĞRETMEN!N:N,SMALL(ÖĞRETMEN!$AE:$AE,ROW()-1)),"")</f>
        <v/>
      </c>
      <c r="O21" s="282" t="str">
        <f>IFERROR(INDEX(ÖĞRETMEN!D:D,MATCH($BU6,ÖĞRETMEN!$Z:$Z,0)),"")</f>
        <v/>
      </c>
      <c r="P21" s="175" t="str">
        <f>IFERROR(INDEX(ÖĞRETMEN!B:B,MATCH($BU6,ÖĞRETMEN!$Z:$Z,0)),"")</f>
        <v/>
      </c>
      <c r="Q21" s="400"/>
      <c r="R21" s="401"/>
      <c r="S21" s="402"/>
      <c r="T21" s="404" t="str">
        <f>IFERROR(INDEX(ÖĞRETMEN!C:C,MATCH($BU6,ÖĞRETMEN!$Z:$Z,0)),"")</f>
        <v/>
      </c>
      <c r="U21" s="405"/>
      <c r="V21" s="405"/>
      <c r="W21" s="405"/>
      <c r="X21" s="405"/>
      <c r="Y21" s="406"/>
      <c r="Z21" s="59"/>
      <c r="AA21" s="404" t="str">
        <f>IFERROR(INDEX(ÖĞRETMEN!F:F,MATCH($BU6,ÖĞRETMEN!$Z:$Z,0)),"")</f>
        <v/>
      </c>
      <c r="AB21" s="405"/>
      <c r="AC21" s="405"/>
      <c r="AD21" s="405"/>
      <c r="AE21" s="405"/>
      <c r="AF21" s="405"/>
      <c r="AG21" s="405"/>
      <c r="AH21" s="406"/>
      <c r="AI21" s="58" t="str">
        <f>tatilgunleray2!C11</f>
        <v/>
      </c>
      <c r="AJ21" s="58" t="str">
        <f>tatilgunleray2!D11</f>
        <v/>
      </c>
      <c r="AK21" s="58" t="str">
        <f>tatilgunleray2!E11</f>
        <v/>
      </c>
      <c r="AL21" s="58" t="str">
        <f>tatilgunleray2!F11</f>
        <v/>
      </c>
      <c r="AM21" s="58" t="str">
        <f>tatilgunleray2!G11</f>
        <v/>
      </c>
      <c r="AN21" s="58" t="str">
        <f>tatilgunleray2!H11</f>
        <v/>
      </c>
      <c r="AO21" s="58" t="str">
        <f>tatilgunleray2!I11</f>
        <v/>
      </c>
      <c r="AP21" s="58" t="str">
        <f>tatilgunleray2!J11</f>
        <v/>
      </c>
      <c r="AQ21" s="58" t="str">
        <f>tatilgunleray2!K11</f>
        <v/>
      </c>
      <c r="AR21" s="58" t="str">
        <f>tatilgunleray2!L11</f>
        <v/>
      </c>
      <c r="AS21" s="58" t="str">
        <f>tatilgunleray2!M11</f>
        <v/>
      </c>
      <c r="AT21" s="58" t="str">
        <f>tatilgunleray2!N11</f>
        <v/>
      </c>
      <c r="AU21" s="58" t="str">
        <f>tatilgunleray2!O11</f>
        <v/>
      </c>
      <c r="AV21" s="58" t="str">
        <f>tatilgunleray2!P11</f>
        <v/>
      </c>
      <c r="AW21" s="58" t="str">
        <f>tatilgunleray2!Q11</f>
        <v/>
      </c>
      <c r="AX21" s="58" t="str">
        <f>tatilgunleray2!R11</f>
        <v/>
      </c>
      <c r="AY21" s="58" t="str">
        <f>tatilgunleray2!S11</f>
        <v/>
      </c>
      <c r="AZ21" s="58" t="str">
        <f>tatilgunleray2!T11</f>
        <v/>
      </c>
      <c r="BA21" s="58" t="str">
        <f>tatilgunleray2!U11</f>
        <v/>
      </c>
      <c r="BB21" s="58" t="str">
        <f>tatilgunleray2!V11</f>
        <v/>
      </c>
      <c r="BC21" s="58" t="str">
        <f>tatilgunleray2!W11</f>
        <v/>
      </c>
      <c r="BD21" s="58" t="str">
        <f>tatilgunleray2!X11</f>
        <v/>
      </c>
      <c r="BE21" s="58" t="str">
        <f>tatilgunleray2!Y11</f>
        <v/>
      </c>
      <c r="BF21" s="58" t="str">
        <f>tatilgunleray2!Z11</f>
        <v/>
      </c>
      <c r="BG21" s="58" t="str">
        <f>tatilgunleray2!AA11</f>
        <v/>
      </c>
      <c r="BH21" s="58" t="str">
        <f>tatilgunleray2!AB11</f>
        <v/>
      </c>
      <c r="BI21" s="58" t="str">
        <f>tatilgunleray2!AC11</f>
        <v/>
      </c>
      <c r="BJ21" s="58" t="str">
        <f>tatilgunleray2!AD11</f>
        <v/>
      </c>
      <c r="BK21" s="58" t="str">
        <f>tatilgunleray2!AE11</f>
        <v/>
      </c>
      <c r="BL21" s="58" t="str">
        <f>tatilgunleray2!AF11</f>
        <v/>
      </c>
      <c r="BM21" s="58" t="str">
        <f>tatilgunleray2!AG11</f>
        <v/>
      </c>
      <c r="BN21" s="465"/>
      <c r="BO21" s="466"/>
      <c r="BQ21" s="17" t="str">
        <f>IFERROR(INDEX(ÖĞRETMEN!M:M,MATCH($BU6,ÖĞRETMEN!$Z:$Z,0)),"")</f>
        <v/>
      </c>
      <c r="BT21" s="78" t="str">
        <f t="shared" si="2"/>
        <v>14019</v>
      </c>
      <c r="BU21" s="78">
        <f t="shared" si="1"/>
        <v>14019</v>
      </c>
    </row>
    <row r="22" spans="1:84" ht="15" customHeight="1">
      <c r="A22" s="17" t="str">
        <f t="shared" si="0"/>
        <v/>
      </c>
      <c r="B22" s="17" t="str">
        <f>IFERROR(INDEX(ÖĞRETMEN!B:B,SMALL(ÖĞRETMEN!$AE:$AE,ROW()-1)),"")</f>
        <v/>
      </c>
      <c r="C22" s="17" t="str">
        <f>IFERROR(INDEX(ÖĞRETMEN!C:C,SMALL(ÖĞRETMEN!$AE:$AE,ROW()-1)),"")</f>
        <v/>
      </c>
      <c r="D22" s="17" t="str">
        <f>IFERROR(INDEX(ÖĞRETMEN!D:D,SMALL(ÖĞRETMEN!$AE:$AE,ROW()-1)),"")</f>
        <v/>
      </c>
      <c r="E22" s="17" t="str">
        <f>IFERROR(INDEX(ÖĞRETMEN!E:E,SMALL(ÖĞRETMEN!$AE:$AE,ROW()-1)),"")</f>
        <v/>
      </c>
      <c r="F22" s="17" t="str">
        <f>IFERROR(INDEX(ÖĞRETMEN!F:F,SMALL(ÖĞRETMEN!$AE:$AE,ROW()-1)),"")</f>
        <v/>
      </c>
      <c r="G22" s="17" t="str">
        <f>IFERROR(INDEX(ÖĞRETMEN!G:G,SMALL(ÖĞRETMEN!$AE:$AE,ROW()-1)),"")</f>
        <v/>
      </c>
      <c r="H22" s="17" t="str">
        <f>IFERROR(INDEX(ÖĞRETMEN!H:H,SMALL(ÖĞRETMEN!$AE:$AE,ROW()-1)),"")</f>
        <v/>
      </c>
      <c r="I22" s="17" t="str">
        <f>IFERROR(INDEX(ÖĞRETMEN!I:I,SMALL(ÖĞRETMEN!$AE:$AE,ROW()-1)),"")</f>
        <v/>
      </c>
      <c r="J22" s="17" t="str">
        <f>IFERROR(INDEX(ÖĞRETMEN!J:J,SMALL(ÖĞRETMEN!$AE:$AE,ROW()-1)),"")</f>
        <v/>
      </c>
      <c r="K22" s="17" t="str">
        <f>IFERROR(INDEX(ÖĞRETMEN!K:K,SMALL(ÖĞRETMEN!$AE:$AE,ROW()-1)),"")</f>
        <v/>
      </c>
      <c r="L22" s="17" t="str">
        <f>IFERROR(INDEX(ÖĞRETMEN!L:L,SMALL(ÖĞRETMEN!$AE:$AE,ROW()-1)),"")</f>
        <v/>
      </c>
      <c r="M22" s="17" t="str">
        <f>IFERROR(INDEX(ÖĞRETMEN!N:N,SMALL(ÖĞRETMEN!$AE:$AE,ROW()-1)),"")</f>
        <v/>
      </c>
      <c r="O22" s="282" t="str">
        <f>IFERROR(INDEX(ÖĞRETMEN!D:D,MATCH($BU7,ÖĞRETMEN!$Z:$Z,0)),"")</f>
        <v/>
      </c>
      <c r="P22" s="175" t="str">
        <f>IFERROR(INDEX(ÖĞRETMEN!B:B,MATCH($BU7,ÖĞRETMEN!$Z:$Z,0)),"")</f>
        <v/>
      </c>
      <c r="Q22" s="400"/>
      <c r="R22" s="401"/>
      <c r="S22" s="402"/>
      <c r="T22" s="404" t="str">
        <f>IFERROR(INDEX(ÖĞRETMEN!C:C,MATCH($BU7,ÖĞRETMEN!$Z:$Z,0)),"")</f>
        <v/>
      </c>
      <c r="U22" s="405"/>
      <c r="V22" s="405"/>
      <c r="W22" s="405"/>
      <c r="X22" s="405"/>
      <c r="Y22" s="406"/>
      <c r="Z22" s="59"/>
      <c r="AA22" s="404" t="str">
        <f>IFERROR(INDEX(ÖĞRETMEN!F:F,MATCH($BU7,ÖĞRETMEN!$Z:$Z,0)),"")</f>
        <v/>
      </c>
      <c r="AB22" s="405"/>
      <c r="AC22" s="405"/>
      <c r="AD22" s="405"/>
      <c r="AE22" s="405"/>
      <c r="AF22" s="405"/>
      <c r="AG22" s="405"/>
      <c r="AH22" s="406"/>
      <c r="AI22" s="58" t="str">
        <f>tatilgunleray2!C12</f>
        <v/>
      </c>
      <c r="AJ22" s="58" t="str">
        <f>tatilgunleray2!D12</f>
        <v/>
      </c>
      <c r="AK22" s="58" t="str">
        <f>tatilgunleray2!E12</f>
        <v/>
      </c>
      <c r="AL22" s="58" t="str">
        <f>tatilgunleray2!F12</f>
        <v/>
      </c>
      <c r="AM22" s="58" t="str">
        <f>tatilgunleray2!G12</f>
        <v/>
      </c>
      <c r="AN22" s="58" t="str">
        <f>tatilgunleray2!H12</f>
        <v/>
      </c>
      <c r="AO22" s="58" t="str">
        <f>tatilgunleray2!I12</f>
        <v/>
      </c>
      <c r="AP22" s="58" t="str">
        <f>tatilgunleray2!J12</f>
        <v/>
      </c>
      <c r="AQ22" s="58" t="str">
        <f>tatilgunleray2!K12</f>
        <v/>
      </c>
      <c r="AR22" s="58" t="str">
        <f>tatilgunleray2!L12</f>
        <v/>
      </c>
      <c r="AS22" s="58" t="str">
        <f>tatilgunleray2!M12</f>
        <v/>
      </c>
      <c r="AT22" s="58" t="str">
        <f>tatilgunleray2!N12</f>
        <v/>
      </c>
      <c r="AU22" s="58" t="str">
        <f>tatilgunleray2!O12</f>
        <v/>
      </c>
      <c r="AV22" s="58" t="str">
        <f>tatilgunleray2!P12</f>
        <v/>
      </c>
      <c r="AW22" s="58" t="str">
        <f>tatilgunleray2!Q12</f>
        <v/>
      </c>
      <c r="AX22" s="58" t="str">
        <f>tatilgunleray2!R12</f>
        <v/>
      </c>
      <c r="AY22" s="58" t="str">
        <f>tatilgunleray2!S12</f>
        <v/>
      </c>
      <c r="AZ22" s="58" t="str">
        <f>tatilgunleray2!T12</f>
        <v/>
      </c>
      <c r="BA22" s="58" t="str">
        <f>tatilgunleray2!U12</f>
        <v/>
      </c>
      <c r="BB22" s="58" t="str">
        <f>tatilgunleray2!V12</f>
        <v/>
      </c>
      <c r="BC22" s="58" t="str">
        <f>tatilgunleray2!W12</f>
        <v/>
      </c>
      <c r="BD22" s="58" t="str">
        <f>tatilgunleray2!X12</f>
        <v/>
      </c>
      <c r="BE22" s="58" t="str">
        <f>tatilgunleray2!Y12</f>
        <v/>
      </c>
      <c r="BF22" s="58" t="str">
        <f>tatilgunleray2!Z12</f>
        <v/>
      </c>
      <c r="BG22" s="58" t="str">
        <f>tatilgunleray2!AA12</f>
        <v/>
      </c>
      <c r="BH22" s="58" t="str">
        <f>tatilgunleray2!AB12</f>
        <v/>
      </c>
      <c r="BI22" s="58" t="str">
        <f>tatilgunleray2!AC12</f>
        <v/>
      </c>
      <c r="BJ22" s="58" t="str">
        <f>tatilgunleray2!AD12</f>
        <v/>
      </c>
      <c r="BK22" s="58" t="str">
        <f>tatilgunleray2!AE12</f>
        <v/>
      </c>
      <c r="BL22" s="58" t="str">
        <f>tatilgunleray2!AF12</f>
        <v/>
      </c>
      <c r="BM22" s="58" t="str">
        <f>tatilgunleray2!AG12</f>
        <v/>
      </c>
      <c r="BN22" s="465"/>
      <c r="BO22" s="466"/>
      <c r="BQ22" s="17" t="str">
        <f>IFERROR(INDEX(ÖĞRETMEN!M:M,MATCH($BU7,ÖĞRETMEN!$Z:$Z,0)),"")</f>
        <v/>
      </c>
      <c r="BT22" s="78" t="str">
        <f t="shared" si="2"/>
        <v>14020</v>
      </c>
      <c r="BU22" s="78">
        <f t="shared" si="1"/>
        <v>14020</v>
      </c>
    </row>
    <row r="23" spans="1:84" ht="15" customHeight="1">
      <c r="A23" s="17" t="str">
        <f t="shared" si="0"/>
        <v/>
      </c>
      <c r="B23" s="17" t="str">
        <f>IFERROR(INDEX(ÖĞRETMEN!B:B,SMALL(ÖĞRETMEN!$AE:$AE,ROW()-1)),"")</f>
        <v/>
      </c>
      <c r="C23" s="17" t="str">
        <f>IFERROR(INDEX(ÖĞRETMEN!C:C,SMALL(ÖĞRETMEN!$AE:$AE,ROW()-1)),"")</f>
        <v/>
      </c>
      <c r="D23" s="17" t="str">
        <f>IFERROR(INDEX(ÖĞRETMEN!D:D,SMALL(ÖĞRETMEN!$AE:$AE,ROW()-1)),"")</f>
        <v/>
      </c>
      <c r="E23" s="17" t="str">
        <f>IFERROR(INDEX(ÖĞRETMEN!E:E,SMALL(ÖĞRETMEN!$AE:$AE,ROW()-1)),"")</f>
        <v/>
      </c>
      <c r="F23" s="17" t="str">
        <f>IFERROR(INDEX(ÖĞRETMEN!F:F,SMALL(ÖĞRETMEN!$AE:$AE,ROW()-1)),"")</f>
        <v/>
      </c>
      <c r="G23" s="17" t="str">
        <f>IFERROR(INDEX(ÖĞRETMEN!G:G,SMALL(ÖĞRETMEN!$AE:$AE,ROW()-1)),"")</f>
        <v/>
      </c>
      <c r="H23" s="17" t="str">
        <f>IFERROR(INDEX(ÖĞRETMEN!H:H,SMALL(ÖĞRETMEN!$AE:$AE,ROW()-1)),"")</f>
        <v/>
      </c>
      <c r="I23" s="17" t="str">
        <f>IFERROR(INDEX(ÖĞRETMEN!I:I,SMALL(ÖĞRETMEN!$AE:$AE,ROW()-1)),"")</f>
        <v/>
      </c>
      <c r="J23" s="17" t="str">
        <f>IFERROR(INDEX(ÖĞRETMEN!J:J,SMALL(ÖĞRETMEN!$AE:$AE,ROW()-1)),"")</f>
        <v/>
      </c>
      <c r="K23" s="17" t="str">
        <f>IFERROR(INDEX(ÖĞRETMEN!K:K,SMALL(ÖĞRETMEN!$AE:$AE,ROW()-1)),"")</f>
        <v/>
      </c>
      <c r="L23" s="17" t="str">
        <f>IFERROR(INDEX(ÖĞRETMEN!L:L,SMALL(ÖĞRETMEN!$AE:$AE,ROW()-1)),"")</f>
        <v/>
      </c>
      <c r="M23" s="17" t="str">
        <f>IFERROR(INDEX(ÖĞRETMEN!N:N,SMALL(ÖĞRETMEN!$AE:$AE,ROW()-1)),"")</f>
        <v/>
      </c>
      <c r="O23" s="282" t="str">
        <f>IFERROR(INDEX(ÖĞRETMEN!D:D,MATCH($BU8,ÖĞRETMEN!$Z:$Z,0)),"")</f>
        <v/>
      </c>
      <c r="P23" s="175" t="str">
        <f>IFERROR(INDEX(ÖĞRETMEN!B:B,MATCH($BU8,ÖĞRETMEN!$Z:$Z,0)),"")</f>
        <v/>
      </c>
      <c r="Q23" s="400"/>
      <c r="R23" s="401"/>
      <c r="S23" s="402"/>
      <c r="T23" s="404" t="str">
        <f>IFERROR(INDEX(ÖĞRETMEN!C:C,MATCH($BU8,ÖĞRETMEN!$Z:$Z,0)),"")</f>
        <v/>
      </c>
      <c r="U23" s="405"/>
      <c r="V23" s="405"/>
      <c r="W23" s="405"/>
      <c r="X23" s="405"/>
      <c r="Y23" s="406"/>
      <c r="Z23" s="59"/>
      <c r="AA23" s="404" t="str">
        <f>IFERROR(INDEX(ÖĞRETMEN!F:F,MATCH($BU8,ÖĞRETMEN!$Z:$Z,0)),"")</f>
        <v/>
      </c>
      <c r="AB23" s="405"/>
      <c r="AC23" s="405"/>
      <c r="AD23" s="405"/>
      <c r="AE23" s="405"/>
      <c r="AF23" s="405"/>
      <c r="AG23" s="405"/>
      <c r="AH23" s="406"/>
      <c r="AI23" s="58" t="str">
        <f>tatilgunleray2!C13</f>
        <v/>
      </c>
      <c r="AJ23" s="58" t="str">
        <f>tatilgunleray2!D13</f>
        <v/>
      </c>
      <c r="AK23" s="58" t="str">
        <f>tatilgunleray2!E13</f>
        <v/>
      </c>
      <c r="AL23" s="58" t="str">
        <f>tatilgunleray2!F13</f>
        <v/>
      </c>
      <c r="AM23" s="58" t="str">
        <f>tatilgunleray2!G13</f>
        <v/>
      </c>
      <c r="AN23" s="58" t="str">
        <f>tatilgunleray2!H13</f>
        <v/>
      </c>
      <c r="AO23" s="58" t="str">
        <f>tatilgunleray2!I13</f>
        <v/>
      </c>
      <c r="AP23" s="58" t="str">
        <f>tatilgunleray2!J13</f>
        <v/>
      </c>
      <c r="AQ23" s="58" t="str">
        <f>tatilgunleray2!K13</f>
        <v/>
      </c>
      <c r="AR23" s="58" t="str">
        <f>tatilgunleray2!L13</f>
        <v/>
      </c>
      <c r="AS23" s="58" t="str">
        <f>tatilgunleray2!M13</f>
        <v/>
      </c>
      <c r="AT23" s="58" t="str">
        <f>tatilgunleray2!N13</f>
        <v/>
      </c>
      <c r="AU23" s="58" t="str">
        <f>tatilgunleray2!O13</f>
        <v/>
      </c>
      <c r="AV23" s="58" t="str">
        <f>tatilgunleray2!P13</f>
        <v/>
      </c>
      <c r="AW23" s="58" t="str">
        <f>tatilgunleray2!Q13</f>
        <v/>
      </c>
      <c r="AX23" s="58" t="str">
        <f>tatilgunleray2!R13</f>
        <v/>
      </c>
      <c r="AY23" s="58" t="str">
        <f>tatilgunleray2!S13</f>
        <v/>
      </c>
      <c r="AZ23" s="58" t="str">
        <f>tatilgunleray2!T13</f>
        <v/>
      </c>
      <c r="BA23" s="58" t="str">
        <f>tatilgunleray2!U13</f>
        <v/>
      </c>
      <c r="BB23" s="58" t="str">
        <f>tatilgunleray2!V13</f>
        <v/>
      </c>
      <c r="BC23" s="58" t="str">
        <f>tatilgunleray2!W13</f>
        <v/>
      </c>
      <c r="BD23" s="58" t="str">
        <f>tatilgunleray2!X13</f>
        <v/>
      </c>
      <c r="BE23" s="58" t="str">
        <f>tatilgunleray2!Y13</f>
        <v/>
      </c>
      <c r="BF23" s="58" t="str">
        <f>tatilgunleray2!Z13</f>
        <v/>
      </c>
      <c r="BG23" s="58" t="str">
        <f>tatilgunleray2!AA13</f>
        <v/>
      </c>
      <c r="BH23" s="58" t="str">
        <f>tatilgunleray2!AB13</f>
        <v/>
      </c>
      <c r="BI23" s="58" t="str">
        <f>tatilgunleray2!AC13</f>
        <v/>
      </c>
      <c r="BJ23" s="58" t="str">
        <f>tatilgunleray2!AD13</f>
        <v/>
      </c>
      <c r="BK23" s="58" t="str">
        <f>tatilgunleray2!AE13</f>
        <v/>
      </c>
      <c r="BL23" s="58" t="str">
        <f>tatilgunleray2!AF13</f>
        <v/>
      </c>
      <c r="BM23" s="58" t="str">
        <f>tatilgunleray2!AG13</f>
        <v/>
      </c>
      <c r="BN23" s="465"/>
      <c r="BO23" s="466"/>
      <c r="BQ23" s="17" t="str">
        <f>IFERROR(INDEX(ÖĞRETMEN!M:M,MATCH($BU8,ÖĞRETMEN!$Z:$Z,0)),"")</f>
        <v/>
      </c>
    </row>
    <row r="24" spans="1:84" ht="15" customHeight="1">
      <c r="A24" s="17" t="str">
        <f t="shared" si="0"/>
        <v/>
      </c>
      <c r="B24" s="17" t="str">
        <f>IFERROR(INDEX(ÖĞRETMEN!B:B,SMALL(ÖĞRETMEN!$AE:$AE,ROW()-1)),"")</f>
        <v/>
      </c>
      <c r="C24" s="17" t="str">
        <f>IFERROR(INDEX(ÖĞRETMEN!C:C,SMALL(ÖĞRETMEN!$AE:$AE,ROW()-1)),"")</f>
        <v/>
      </c>
      <c r="D24" s="17" t="str">
        <f>IFERROR(INDEX(ÖĞRETMEN!D:D,SMALL(ÖĞRETMEN!$AE:$AE,ROW()-1)),"")</f>
        <v/>
      </c>
      <c r="E24" s="17" t="str">
        <f>IFERROR(INDEX(ÖĞRETMEN!E:E,SMALL(ÖĞRETMEN!$AE:$AE,ROW()-1)),"")</f>
        <v/>
      </c>
      <c r="F24" s="17" t="str">
        <f>IFERROR(INDEX(ÖĞRETMEN!F:F,SMALL(ÖĞRETMEN!$AE:$AE,ROW()-1)),"")</f>
        <v/>
      </c>
      <c r="G24" s="17" t="str">
        <f>IFERROR(INDEX(ÖĞRETMEN!G:G,SMALL(ÖĞRETMEN!$AE:$AE,ROW()-1)),"")</f>
        <v/>
      </c>
      <c r="H24" s="17" t="str">
        <f>IFERROR(INDEX(ÖĞRETMEN!H:H,SMALL(ÖĞRETMEN!$AE:$AE,ROW()-1)),"")</f>
        <v/>
      </c>
      <c r="I24" s="17" t="str">
        <f>IFERROR(INDEX(ÖĞRETMEN!I:I,SMALL(ÖĞRETMEN!$AE:$AE,ROW()-1)),"")</f>
        <v/>
      </c>
      <c r="J24" s="17" t="str">
        <f>IFERROR(INDEX(ÖĞRETMEN!J:J,SMALL(ÖĞRETMEN!$AE:$AE,ROW()-1)),"")</f>
        <v/>
      </c>
      <c r="K24" s="17" t="str">
        <f>IFERROR(INDEX(ÖĞRETMEN!K:K,SMALL(ÖĞRETMEN!$AE:$AE,ROW()-1)),"")</f>
        <v/>
      </c>
      <c r="L24" s="17" t="str">
        <f>IFERROR(INDEX(ÖĞRETMEN!L:L,SMALL(ÖĞRETMEN!$AE:$AE,ROW()-1)),"")</f>
        <v/>
      </c>
      <c r="M24" s="17" t="str">
        <f>IFERROR(INDEX(ÖĞRETMEN!N:N,SMALL(ÖĞRETMEN!$AE:$AE,ROW()-1)),"")</f>
        <v/>
      </c>
      <c r="O24" s="282" t="str">
        <f>IFERROR(INDEX(ÖĞRETMEN!D:D,MATCH($BU9,ÖĞRETMEN!$Z:$Z,0)),"")</f>
        <v/>
      </c>
      <c r="P24" s="175" t="str">
        <f>IFERROR(INDEX(ÖĞRETMEN!B:B,MATCH($BU9,ÖĞRETMEN!$Z:$Z,0)),"")</f>
        <v/>
      </c>
      <c r="Q24" s="400"/>
      <c r="R24" s="401"/>
      <c r="S24" s="402"/>
      <c r="T24" s="404" t="str">
        <f>IFERROR(INDEX(ÖĞRETMEN!C:C,MATCH($BU9,ÖĞRETMEN!$Z:$Z,0)),"")</f>
        <v/>
      </c>
      <c r="U24" s="405"/>
      <c r="V24" s="405"/>
      <c r="W24" s="405"/>
      <c r="X24" s="405"/>
      <c r="Y24" s="406"/>
      <c r="Z24" s="59"/>
      <c r="AA24" s="404" t="str">
        <f>IFERROR(INDEX(ÖĞRETMEN!F:F,MATCH($BU9,ÖĞRETMEN!$Z:$Z,0)),"")</f>
        <v/>
      </c>
      <c r="AB24" s="405"/>
      <c r="AC24" s="405"/>
      <c r="AD24" s="405"/>
      <c r="AE24" s="405"/>
      <c r="AF24" s="405"/>
      <c r="AG24" s="405"/>
      <c r="AH24" s="406"/>
      <c r="AI24" s="58" t="str">
        <f>tatilgunleray2!C14</f>
        <v/>
      </c>
      <c r="AJ24" s="58" t="str">
        <f>tatilgunleray2!D14</f>
        <v/>
      </c>
      <c r="AK24" s="58" t="str">
        <f>tatilgunleray2!E14</f>
        <v/>
      </c>
      <c r="AL24" s="58" t="str">
        <f>tatilgunleray2!F14</f>
        <v/>
      </c>
      <c r="AM24" s="58" t="str">
        <f>tatilgunleray2!G14</f>
        <v/>
      </c>
      <c r="AN24" s="58" t="str">
        <f>tatilgunleray2!H14</f>
        <v/>
      </c>
      <c r="AO24" s="58" t="str">
        <f>tatilgunleray2!I14</f>
        <v/>
      </c>
      <c r="AP24" s="58" t="str">
        <f>tatilgunleray2!J14</f>
        <v/>
      </c>
      <c r="AQ24" s="58" t="str">
        <f>tatilgunleray2!K14</f>
        <v/>
      </c>
      <c r="AR24" s="58" t="str">
        <f>tatilgunleray2!L14</f>
        <v/>
      </c>
      <c r="AS24" s="58" t="str">
        <f>tatilgunleray2!M14</f>
        <v/>
      </c>
      <c r="AT24" s="58" t="str">
        <f>tatilgunleray2!N14</f>
        <v/>
      </c>
      <c r="AU24" s="58" t="str">
        <f>tatilgunleray2!O14</f>
        <v/>
      </c>
      <c r="AV24" s="58" t="str">
        <f>tatilgunleray2!P14</f>
        <v/>
      </c>
      <c r="AW24" s="58" t="str">
        <f>tatilgunleray2!Q14</f>
        <v/>
      </c>
      <c r="AX24" s="58" t="str">
        <f>tatilgunleray2!R14</f>
        <v/>
      </c>
      <c r="AY24" s="58" t="str">
        <f>tatilgunleray2!S14</f>
        <v/>
      </c>
      <c r="AZ24" s="58" t="str">
        <f>tatilgunleray2!T14</f>
        <v/>
      </c>
      <c r="BA24" s="58" t="str">
        <f>tatilgunleray2!U14</f>
        <v/>
      </c>
      <c r="BB24" s="58" t="str">
        <f>tatilgunleray2!V14</f>
        <v/>
      </c>
      <c r="BC24" s="58" t="str">
        <f>tatilgunleray2!W14</f>
        <v/>
      </c>
      <c r="BD24" s="58" t="str">
        <f>tatilgunleray2!X14</f>
        <v/>
      </c>
      <c r="BE24" s="58" t="str">
        <f>tatilgunleray2!Y14</f>
        <v/>
      </c>
      <c r="BF24" s="58" t="str">
        <f>tatilgunleray2!Z14</f>
        <v/>
      </c>
      <c r="BG24" s="58" t="str">
        <f>tatilgunleray2!AA14</f>
        <v/>
      </c>
      <c r="BH24" s="58" t="str">
        <f>tatilgunleray2!AB14</f>
        <v/>
      </c>
      <c r="BI24" s="58" t="str">
        <f>tatilgunleray2!AC14</f>
        <v/>
      </c>
      <c r="BJ24" s="58" t="str">
        <f>tatilgunleray2!AD14</f>
        <v/>
      </c>
      <c r="BK24" s="58" t="str">
        <f>tatilgunleray2!AE14</f>
        <v/>
      </c>
      <c r="BL24" s="58" t="str">
        <f>tatilgunleray2!AF14</f>
        <v/>
      </c>
      <c r="BM24" s="58" t="str">
        <f>tatilgunleray2!AG14</f>
        <v/>
      </c>
      <c r="BN24" s="465"/>
      <c r="BO24" s="466"/>
      <c r="BQ24" s="17" t="str">
        <f>IFERROR(INDEX(ÖĞRETMEN!M:M,MATCH($BU9,ÖĞRETMEN!$Z:$Z,0)),"")</f>
        <v/>
      </c>
    </row>
    <row r="25" spans="1:84" ht="15" customHeight="1">
      <c r="A25" s="17" t="str">
        <f t="shared" si="0"/>
        <v/>
      </c>
      <c r="B25" s="17" t="str">
        <f>IFERROR(INDEX(ÖĞRETMEN!B:B,SMALL(ÖĞRETMEN!$AE:$AE,ROW()-1)),"")</f>
        <v/>
      </c>
      <c r="C25" s="17" t="str">
        <f>IFERROR(INDEX(ÖĞRETMEN!C:C,SMALL(ÖĞRETMEN!$AE:$AE,ROW()-1)),"")</f>
        <v/>
      </c>
      <c r="D25" s="17" t="str">
        <f>IFERROR(INDEX(ÖĞRETMEN!D:D,SMALL(ÖĞRETMEN!$AE:$AE,ROW()-1)),"")</f>
        <v/>
      </c>
      <c r="E25" s="17" t="str">
        <f>IFERROR(INDEX(ÖĞRETMEN!E:E,SMALL(ÖĞRETMEN!$AE:$AE,ROW()-1)),"")</f>
        <v/>
      </c>
      <c r="F25" s="17" t="str">
        <f>IFERROR(INDEX(ÖĞRETMEN!F:F,SMALL(ÖĞRETMEN!$AE:$AE,ROW()-1)),"")</f>
        <v/>
      </c>
      <c r="G25" s="17" t="str">
        <f>IFERROR(INDEX(ÖĞRETMEN!G:G,SMALL(ÖĞRETMEN!$AE:$AE,ROW()-1)),"")</f>
        <v/>
      </c>
      <c r="H25" s="17" t="str">
        <f>IFERROR(INDEX(ÖĞRETMEN!H:H,SMALL(ÖĞRETMEN!$AE:$AE,ROW()-1)),"")</f>
        <v/>
      </c>
      <c r="I25" s="17" t="str">
        <f>IFERROR(INDEX(ÖĞRETMEN!I:I,SMALL(ÖĞRETMEN!$AE:$AE,ROW()-1)),"")</f>
        <v/>
      </c>
      <c r="J25" s="17" t="str">
        <f>IFERROR(INDEX(ÖĞRETMEN!J:J,SMALL(ÖĞRETMEN!$AE:$AE,ROW()-1)),"")</f>
        <v/>
      </c>
      <c r="K25" s="17" t="str">
        <f>IFERROR(INDEX(ÖĞRETMEN!K:K,SMALL(ÖĞRETMEN!$AE:$AE,ROW()-1)),"")</f>
        <v/>
      </c>
      <c r="L25" s="17" t="str">
        <f>IFERROR(INDEX(ÖĞRETMEN!L:L,SMALL(ÖĞRETMEN!$AE:$AE,ROW()-1)),"")</f>
        <v/>
      </c>
      <c r="M25" s="17" t="str">
        <f>IFERROR(INDEX(ÖĞRETMEN!N:N,SMALL(ÖĞRETMEN!$AE:$AE,ROW()-1)),"")</f>
        <v/>
      </c>
      <c r="O25" s="282" t="str">
        <f>IFERROR(INDEX(ÖĞRETMEN!D:D,MATCH($BU10,ÖĞRETMEN!$Z:$Z,0)),"")</f>
        <v/>
      </c>
      <c r="P25" s="175" t="str">
        <f>IFERROR(INDEX(ÖĞRETMEN!B:B,MATCH($BU10,ÖĞRETMEN!$Z:$Z,0)),"")</f>
        <v/>
      </c>
      <c r="Q25" s="400"/>
      <c r="R25" s="401"/>
      <c r="S25" s="402"/>
      <c r="T25" s="404" t="str">
        <f>IFERROR(INDEX(ÖĞRETMEN!C:C,MATCH($BU10,ÖĞRETMEN!$Z:$Z,0)),"")</f>
        <v/>
      </c>
      <c r="U25" s="405"/>
      <c r="V25" s="405"/>
      <c r="W25" s="405"/>
      <c r="X25" s="405"/>
      <c r="Y25" s="406"/>
      <c r="Z25" s="59"/>
      <c r="AA25" s="404" t="str">
        <f>IFERROR(INDEX(ÖĞRETMEN!F:F,MATCH($BU10,ÖĞRETMEN!$Z:$Z,0)),"")</f>
        <v/>
      </c>
      <c r="AB25" s="405"/>
      <c r="AC25" s="405"/>
      <c r="AD25" s="405"/>
      <c r="AE25" s="405"/>
      <c r="AF25" s="405"/>
      <c r="AG25" s="405"/>
      <c r="AH25" s="406"/>
      <c r="AI25" s="58" t="str">
        <f>tatilgunleray2!C15</f>
        <v/>
      </c>
      <c r="AJ25" s="58" t="str">
        <f>tatilgunleray2!D15</f>
        <v/>
      </c>
      <c r="AK25" s="58" t="str">
        <f>tatilgunleray2!E15</f>
        <v/>
      </c>
      <c r="AL25" s="58" t="str">
        <f>tatilgunleray2!F15</f>
        <v/>
      </c>
      <c r="AM25" s="58" t="str">
        <f>tatilgunleray2!G15</f>
        <v/>
      </c>
      <c r="AN25" s="58" t="str">
        <f>tatilgunleray2!H15</f>
        <v/>
      </c>
      <c r="AO25" s="58" t="str">
        <f>tatilgunleray2!I15</f>
        <v/>
      </c>
      <c r="AP25" s="58" t="str">
        <f>tatilgunleray2!J15</f>
        <v/>
      </c>
      <c r="AQ25" s="58" t="str">
        <f>tatilgunleray2!K15</f>
        <v/>
      </c>
      <c r="AR25" s="58" t="str">
        <f>tatilgunleray2!L15</f>
        <v/>
      </c>
      <c r="AS25" s="58" t="str">
        <f>tatilgunleray2!M15</f>
        <v/>
      </c>
      <c r="AT25" s="58" t="str">
        <f>tatilgunleray2!N15</f>
        <v/>
      </c>
      <c r="AU25" s="58" t="str">
        <f>tatilgunleray2!O15</f>
        <v/>
      </c>
      <c r="AV25" s="58" t="str">
        <f>tatilgunleray2!P15</f>
        <v/>
      </c>
      <c r="AW25" s="58" t="str">
        <f>tatilgunleray2!Q15</f>
        <v/>
      </c>
      <c r="AX25" s="58" t="str">
        <f>tatilgunleray2!R15</f>
        <v/>
      </c>
      <c r="AY25" s="58" t="str">
        <f>tatilgunleray2!S15</f>
        <v/>
      </c>
      <c r="AZ25" s="58" t="str">
        <f>tatilgunleray2!T15</f>
        <v/>
      </c>
      <c r="BA25" s="58" t="str">
        <f>tatilgunleray2!U15</f>
        <v/>
      </c>
      <c r="BB25" s="58" t="str">
        <f>tatilgunleray2!V15</f>
        <v/>
      </c>
      <c r="BC25" s="58" t="str">
        <f>tatilgunleray2!W15</f>
        <v/>
      </c>
      <c r="BD25" s="58" t="str">
        <f>tatilgunleray2!X15</f>
        <v/>
      </c>
      <c r="BE25" s="58" t="str">
        <f>tatilgunleray2!Y15</f>
        <v/>
      </c>
      <c r="BF25" s="58" t="str">
        <f>tatilgunleray2!Z15</f>
        <v/>
      </c>
      <c r="BG25" s="58" t="str">
        <f>tatilgunleray2!AA15</f>
        <v/>
      </c>
      <c r="BH25" s="58" t="str">
        <f>tatilgunleray2!AB15</f>
        <v/>
      </c>
      <c r="BI25" s="58" t="str">
        <f>tatilgunleray2!AC15</f>
        <v/>
      </c>
      <c r="BJ25" s="58" t="str">
        <f>tatilgunleray2!AD15</f>
        <v/>
      </c>
      <c r="BK25" s="58" t="str">
        <f>tatilgunleray2!AE15</f>
        <v/>
      </c>
      <c r="BL25" s="58" t="str">
        <f>tatilgunleray2!AF15</f>
        <v/>
      </c>
      <c r="BM25" s="58" t="str">
        <f>tatilgunleray2!AG15</f>
        <v/>
      </c>
      <c r="BN25" s="465"/>
      <c r="BO25" s="466"/>
      <c r="BQ25" s="17" t="str">
        <f>IFERROR(INDEX(ÖĞRETMEN!M:M,MATCH($BU10,ÖĞRETMEN!$Z:$Z,0)),"")</f>
        <v/>
      </c>
    </row>
    <row r="26" spans="1:84" ht="15" customHeight="1">
      <c r="A26" s="17" t="str">
        <f t="shared" si="0"/>
        <v/>
      </c>
      <c r="B26" s="17" t="str">
        <f>IFERROR(INDEX(ÖĞRETMEN!B:B,SMALL(ÖĞRETMEN!$AE:$AE,ROW()-1)),"")</f>
        <v/>
      </c>
      <c r="C26" s="17" t="str">
        <f>IFERROR(INDEX(ÖĞRETMEN!C:C,SMALL(ÖĞRETMEN!$AE:$AE,ROW()-1)),"")</f>
        <v/>
      </c>
      <c r="D26" s="17" t="str">
        <f>IFERROR(INDEX(ÖĞRETMEN!D:D,SMALL(ÖĞRETMEN!$AE:$AE,ROW()-1)),"")</f>
        <v/>
      </c>
      <c r="E26" s="17" t="str">
        <f>IFERROR(INDEX(ÖĞRETMEN!E:E,SMALL(ÖĞRETMEN!$AE:$AE,ROW()-1)),"")</f>
        <v/>
      </c>
      <c r="F26" s="17" t="str">
        <f>IFERROR(INDEX(ÖĞRETMEN!F:F,SMALL(ÖĞRETMEN!$AE:$AE,ROW()-1)),"")</f>
        <v/>
      </c>
      <c r="G26" s="17" t="str">
        <f>IFERROR(INDEX(ÖĞRETMEN!G:G,SMALL(ÖĞRETMEN!$AE:$AE,ROW()-1)),"")</f>
        <v/>
      </c>
      <c r="H26" s="17" t="str">
        <f>IFERROR(INDEX(ÖĞRETMEN!H:H,SMALL(ÖĞRETMEN!$AE:$AE,ROW()-1)),"")</f>
        <v/>
      </c>
      <c r="I26" s="17" t="str">
        <f>IFERROR(INDEX(ÖĞRETMEN!I:I,SMALL(ÖĞRETMEN!$AE:$AE,ROW()-1)),"")</f>
        <v/>
      </c>
      <c r="J26" s="17" t="str">
        <f>IFERROR(INDEX(ÖĞRETMEN!J:J,SMALL(ÖĞRETMEN!$AE:$AE,ROW()-1)),"")</f>
        <v/>
      </c>
      <c r="K26" s="17" t="str">
        <f>IFERROR(INDEX(ÖĞRETMEN!K:K,SMALL(ÖĞRETMEN!$AE:$AE,ROW()-1)),"")</f>
        <v/>
      </c>
      <c r="L26" s="17" t="str">
        <f>IFERROR(INDEX(ÖĞRETMEN!L:L,SMALL(ÖĞRETMEN!$AE:$AE,ROW()-1)),"")</f>
        <v/>
      </c>
      <c r="M26" s="17" t="str">
        <f>IFERROR(INDEX(ÖĞRETMEN!N:N,SMALL(ÖĞRETMEN!$AE:$AE,ROW()-1)),"")</f>
        <v/>
      </c>
      <c r="O26" s="282" t="str">
        <f>IFERROR(INDEX(ÖĞRETMEN!D:D,MATCH($BU11,ÖĞRETMEN!$Z:$Z,0)),"")</f>
        <v/>
      </c>
      <c r="P26" s="175" t="str">
        <f>IFERROR(INDEX(ÖĞRETMEN!B:B,MATCH($BU11,ÖĞRETMEN!$Z:$Z,0)),"")</f>
        <v/>
      </c>
      <c r="Q26" s="400"/>
      <c r="R26" s="401"/>
      <c r="S26" s="402"/>
      <c r="T26" s="404" t="str">
        <f>IFERROR(INDEX(ÖĞRETMEN!C:C,MATCH($BU11,ÖĞRETMEN!$Z:$Z,0)),"")</f>
        <v/>
      </c>
      <c r="U26" s="405"/>
      <c r="V26" s="405"/>
      <c r="W26" s="405"/>
      <c r="X26" s="405"/>
      <c r="Y26" s="406"/>
      <c r="Z26" s="59"/>
      <c r="AA26" s="404" t="str">
        <f>IFERROR(INDEX(ÖĞRETMEN!F:F,MATCH($BU11,ÖĞRETMEN!$Z:$Z,0)),"")</f>
        <v/>
      </c>
      <c r="AB26" s="405"/>
      <c r="AC26" s="405"/>
      <c r="AD26" s="405"/>
      <c r="AE26" s="405"/>
      <c r="AF26" s="405"/>
      <c r="AG26" s="405"/>
      <c r="AH26" s="406"/>
      <c r="AI26" s="58" t="str">
        <f>tatilgunleray2!C16</f>
        <v/>
      </c>
      <c r="AJ26" s="58" t="str">
        <f>tatilgunleray2!D16</f>
        <v/>
      </c>
      <c r="AK26" s="58" t="str">
        <f>tatilgunleray2!E16</f>
        <v/>
      </c>
      <c r="AL26" s="58" t="str">
        <f>tatilgunleray2!F16</f>
        <v/>
      </c>
      <c r="AM26" s="58" t="str">
        <f>tatilgunleray2!G16</f>
        <v/>
      </c>
      <c r="AN26" s="58" t="str">
        <f>tatilgunleray2!H16</f>
        <v/>
      </c>
      <c r="AO26" s="58" t="str">
        <f>tatilgunleray2!I16</f>
        <v/>
      </c>
      <c r="AP26" s="58" t="str">
        <f>tatilgunleray2!J16</f>
        <v/>
      </c>
      <c r="AQ26" s="58" t="str">
        <f>tatilgunleray2!K16</f>
        <v/>
      </c>
      <c r="AR26" s="58" t="str">
        <f>tatilgunleray2!L16</f>
        <v/>
      </c>
      <c r="AS26" s="58" t="str">
        <f>tatilgunleray2!M16</f>
        <v/>
      </c>
      <c r="AT26" s="58" t="str">
        <f>tatilgunleray2!N16</f>
        <v/>
      </c>
      <c r="AU26" s="58" t="str">
        <f>tatilgunleray2!O16</f>
        <v/>
      </c>
      <c r="AV26" s="58" t="str">
        <f>tatilgunleray2!P16</f>
        <v/>
      </c>
      <c r="AW26" s="58" t="str">
        <f>tatilgunleray2!Q16</f>
        <v/>
      </c>
      <c r="AX26" s="58" t="str">
        <f>tatilgunleray2!R16</f>
        <v/>
      </c>
      <c r="AY26" s="58" t="str">
        <f>tatilgunleray2!S16</f>
        <v/>
      </c>
      <c r="AZ26" s="58" t="str">
        <f>tatilgunleray2!T16</f>
        <v/>
      </c>
      <c r="BA26" s="58" t="str">
        <f>tatilgunleray2!U16</f>
        <v/>
      </c>
      <c r="BB26" s="58" t="str">
        <f>tatilgunleray2!V16</f>
        <v/>
      </c>
      <c r="BC26" s="58" t="str">
        <f>tatilgunleray2!W16</f>
        <v/>
      </c>
      <c r="BD26" s="58" t="str">
        <f>tatilgunleray2!X16</f>
        <v/>
      </c>
      <c r="BE26" s="58" t="str">
        <f>tatilgunleray2!Y16</f>
        <v/>
      </c>
      <c r="BF26" s="58" t="str">
        <f>tatilgunleray2!Z16</f>
        <v/>
      </c>
      <c r="BG26" s="58" t="str">
        <f>tatilgunleray2!AA16</f>
        <v/>
      </c>
      <c r="BH26" s="58" t="str">
        <f>tatilgunleray2!AB16</f>
        <v/>
      </c>
      <c r="BI26" s="58" t="str">
        <f>tatilgunleray2!AC16</f>
        <v/>
      </c>
      <c r="BJ26" s="58" t="str">
        <f>tatilgunleray2!AD16</f>
        <v/>
      </c>
      <c r="BK26" s="58" t="str">
        <f>tatilgunleray2!AE16</f>
        <v/>
      </c>
      <c r="BL26" s="58" t="str">
        <f>tatilgunleray2!AF16</f>
        <v/>
      </c>
      <c r="BM26" s="58" t="str">
        <f>tatilgunleray2!AG16</f>
        <v/>
      </c>
      <c r="BN26" s="465"/>
      <c r="BO26" s="466"/>
      <c r="BQ26" s="17" t="str">
        <f>IFERROR(INDEX(ÖĞRETMEN!M:M,MATCH($BU11,ÖĞRETMEN!$Z:$Z,0)),"")</f>
        <v/>
      </c>
    </row>
    <row r="27" spans="1:84" ht="15" customHeight="1">
      <c r="A27" s="17" t="str">
        <f t="shared" si="0"/>
        <v/>
      </c>
      <c r="B27" s="17" t="str">
        <f>IFERROR(INDEX(ÖĞRETMEN!B:B,SMALL(ÖĞRETMEN!$AE:$AE,ROW()-1)),"")</f>
        <v/>
      </c>
      <c r="C27" s="17" t="str">
        <f>IFERROR(INDEX(ÖĞRETMEN!C:C,SMALL(ÖĞRETMEN!$AE:$AE,ROW()-1)),"")</f>
        <v/>
      </c>
      <c r="D27" s="17" t="str">
        <f>IFERROR(INDEX(ÖĞRETMEN!D:D,SMALL(ÖĞRETMEN!$AE:$AE,ROW()-1)),"")</f>
        <v/>
      </c>
      <c r="E27" s="17" t="str">
        <f>IFERROR(INDEX(ÖĞRETMEN!E:E,SMALL(ÖĞRETMEN!$AE:$AE,ROW()-1)),"")</f>
        <v/>
      </c>
      <c r="F27" s="17" t="str">
        <f>IFERROR(INDEX(ÖĞRETMEN!F:F,SMALL(ÖĞRETMEN!$AE:$AE,ROW()-1)),"")</f>
        <v/>
      </c>
      <c r="G27" s="17" t="str">
        <f>IFERROR(INDEX(ÖĞRETMEN!G:G,SMALL(ÖĞRETMEN!$AE:$AE,ROW()-1)),"")</f>
        <v/>
      </c>
      <c r="H27" s="17" t="str">
        <f>IFERROR(INDEX(ÖĞRETMEN!H:H,SMALL(ÖĞRETMEN!$AE:$AE,ROW()-1)),"")</f>
        <v/>
      </c>
      <c r="I27" s="17" t="str">
        <f>IFERROR(INDEX(ÖĞRETMEN!I:I,SMALL(ÖĞRETMEN!$AE:$AE,ROW()-1)),"")</f>
        <v/>
      </c>
      <c r="J27" s="17" t="str">
        <f>IFERROR(INDEX(ÖĞRETMEN!J:J,SMALL(ÖĞRETMEN!$AE:$AE,ROW()-1)),"")</f>
        <v/>
      </c>
      <c r="K27" s="17" t="str">
        <f>IFERROR(INDEX(ÖĞRETMEN!K:K,SMALL(ÖĞRETMEN!$AE:$AE,ROW()-1)),"")</f>
        <v/>
      </c>
      <c r="L27" s="17" t="str">
        <f>IFERROR(INDEX(ÖĞRETMEN!L:L,SMALL(ÖĞRETMEN!$AE:$AE,ROW()-1)),"")</f>
        <v/>
      </c>
      <c r="M27" s="17" t="str">
        <f>IFERROR(INDEX(ÖĞRETMEN!N:N,SMALL(ÖĞRETMEN!$AE:$AE,ROW()-1)),"")</f>
        <v/>
      </c>
      <c r="O27" s="282" t="str">
        <f>IFERROR(INDEX(ÖĞRETMEN!D:D,MATCH($BU12,ÖĞRETMEN!$Z:$Z,0)),"")</f>
        <v/>
      </c>
      <c r="P27" s="175" t="str">
        <f>IFERROR(INDEX(ÖĞRETMEN!B:B,MATCH($BU12,ÖĞRETMEN!$Z:$Z,0)),"")</f>
        <v/>
      </c>
      <c r="Q27" s="400"/>
      <c r="R27" s="401"/>
      <c r="S27" s="402"/>
      <c r="T27" s="404" t="str">
        <f>IFERROR(INDEX(ÖĞRETMEN!C:C,MATCH($BU12,ÖĞRETMEN!$Z:$Z,0)),"")</f>
        <v/>
      </c>
      <c r="U27" s="405"/>
      <c r="V27" s="405"/>
      <c r="W27" s="405"/>
      <c r="X27" s="405"/>
      <c r="Y27" s="406"/>
      <c r="Z27" s="59"/>
      <c r="AA27" s="404" t="str">
        <f>IFERROR(INDEX(ÖĞRETMEN!F:F,MATCH($BU12,ÖĞRETMEN!$Z:$Z,0)),"")</f>
        <v/>
      </c>
      <c r="AB27" s="405"/>
      <c r="AC27" s="405"/>
      <c r="AD27" s="405"/>
      <c r="AE27" s="405"/>
      <c r="AF27" s="405"/>
      <c r="AG27" s="405"/>
      <c r="AH27" s="406"/>
      <c r="AI27" s="58" t="str">
        <f>tatilgunleray2!C17</f>
        <v/>
      </c>
      <c r="AJ27" s="58" t="str">
        <f>tatilgunleray2!D17</f>
        <v/>
      </c>
      <c r="AK27" s="58" t="str">
        <f>tatilgunleray2!E17</f>
        <v/>
      </c>
      <c r="AL27" s="58" t="str">
        <f>tatilgunleray2!F17</f>
        <v/>
      </c>
      <c r="AM27" s="58" t="str">
        <f>tatilgunleray2!G17</f>
        <v/>
      </c>
      <c r="AN27" s="58" t="str">
        <f>tatilgunleray2!H17</f>
        <v/>
      </c>
      <c r="AO27" s="58" t="str">
        <f>tatilgunleray2!I17</f>
        <v/>
      </c>
      <c r="AP27" s="58" t="str">
        <f>tatilgunleray2!J17</f>
        <v/>
      </c>
      <c r="AQ27" s="58" t="str">
        <f>tatilgunleray2!K17</f>
        <v/>
      </c>
      <c r="AR27" s="58" t="str">
        <f>tatilgunleray2!L17</f>
        <v/>
      </c>
      <c r="AS27" s="58" t="str">
        <f>tatilgunleray2!M17</f>
        <v/>
      </c>
      <c r="AT27" s="58" t="str">
        <f>tatilgunleray2!N17</f>
        <v/>
      </c>
      <c r="AU27" s="58" t="str">
        <f>tatilgunleray2!O17</f>
        <v/>
      </c>
      <c r="AV27" s="58" t="str">
        <f>tatilgunleray2!P17</f>
        <v/>
      </c>
      <c r="AW27" s="58" t="str">
        <f>tatilgunleray2!Q17</f>
        <v/>
      </c>
      <c r="AX27" s="58" t="str">
        <f>tatilgunleray2!R17</f>
        <v/>
      </c>
      <c r="AY27" s="58" t="str">
        <f>tatilgunleray2!S17</f>
        <v/>
      </c>
      <c r="AZ27" s="58" t="str">
        <f>tatilgunleray2!T17</f>
        <v/>
      </c>
      <c r="BA27" s="58" t="str">
        <f>tatilgunleray2!U17</f>
        <v/>
      </c>
      <c r="BB27" s="58" t="str">
        <f>tatilgunleray2!V17</f>
        <v/>
      </c>
      <c r="BC27" s="58" t="str">
        <f>tatilgunleray2!W17</f>
        <v/>
      </c>
      <c r="BD27" s="58" t="str">
        <f>tatilgunleray2!X17</f>
        <v/>
      </c>
      <c r="BE27" s="58" t="str">
        <f>tatilgunleray2!Y17</f>
        <v/>
      </c>
      <c r="BF27" s="58" t="str">
        <f>tatilgunleray2!Z17</f>
        <v/>
      </c>
      <c r="BG27" s="58" t="str">
        <f>tatilgunleray2!AA17</f>
        <v/>
      </c>
      <c r="BH27" s="58" t="str">
        <f>tatilgunleray2!AB17</f>
        <v/>
      </c>
      <c r="BI27" s="58" t="str">
        <f>tatilgunleray2!AC17</f>
        <v/>
      </c>
      <c r="BJ27" s="58" t="str">
        <f>tatilgunleray2!AD17</f>
        <v/>
      </c>
      <c r="BK27" s="58" t="str">
        <f>tatilgunleray2!AE17</f>
        <v/>
      </c>
      <c r="BL27" s="58" t="str">
        <f>tatilgunleray2!AF17</f>
        <v/>
      </c>
      <c r="BM27" s="58" t="str">
        <f>tatilgunleray2!AG17</f>
        <v/>
      </c>
      <c r="BN27" s="465"/>
      <c r="BO27" s="466"/>
      <c r="BQ27" s="17" t="str">
        <f>IFERROR(INDEX(ÖĞRETMEN!M:M,MATCH($BU12,ÖĞRETMEN!$Z:$Z,0)),"")</f>
        <v/>
      </c>
    </row>
    <row r="28" spans="1:84" ht="15" customHeight="1">
      <c r="A28" s="17" t="str">
        <f t="shared" si="0"/>
        <v/>
      </c>
      <c r="B28" s="17" t="str">
        <f>IFERROR(INDEX(ÖĞRETMEN!B:B,SMALL(ÖĞRETMEN!$AE:$AE,ROW()-1)),"")</f>
        <v/>
      </c>
      <c r="C28" s="17" t="str">
        <f>IFERROR(INDEX(ÖĞRETMEN!C:C,SMALL(ÖĞRETMEN!$AE:$AE,ROW()-1)),"")</f>
        <v/>
      </c>
      <c r="D28" s="17" t="str">
        <f>IFERROR(INDEX(ÖĞRETMEN!D:D,SMALL(ÖĞRETMEN!$AE:$AE,ROW()-1)),"")</f>
        <v/>
      </c>
      <c r="E28" s="17" t="str">
        <f>IFERROR(INDEX(ÖĞRETMEN!E:E,SMALL(ÖĞRETMEN!$AE:$AE,ROW()-1)),"")</f>
        <v/>
      </c>
      <c r="F28" s="17" t="str">
        <f>IFERROR(INDEX(ÖĞRETMEN!F:F,SMALL(ÖĞRETMEN!$AE:$AE,ROW()-1)),"")</f>
        <v/>
      </c>
      <c r="G28" s="17" t="str">
        <f>IFERROR(INDEX(ÖĞRETMEN!G:G,SMALL(ÖĞRETMEN!$AE:$AE,ROW()-1)),"")</f>
        <v/>
      </c>
      <c r="H28" s="17" t="str">
        <f>IFERROR(INDEX(ÖĞRETMEN!H:H,SMALL(ÖĞRETMEN!$AE:$AE,ROW()-1)),"")</f>
        <v/>
      </c>
      <c r="I28" s="17" t="str">
        <f>IFERROR(INDEX(ÖĞRETMEN!I:I,SMALL(ÖĞRETMEN!$AE:$AE,ROW()-1)),"")</f>
        <v/>
      </c>
      <c r="J28" s="17" t="str">
        <f>IFERROR(INDEX(ÖĞRETMEN!J:J,SMALL(ÖĞRETMEN!$AE:$AE,ROW()-1)),"")</f>
        <v/>
      </c>
      <c r="K28" s="17" t="str">
        <f>IFERROR(INDEX(ÖĞRETMEN!K:K,SMALL(ÖĞRETMEN!$AE:$AE,ROW()-1)),"")</f>
        <v/>
      </c>
      <c r="L28" s="17" t="str">
        <f>IFERROR(INDEX(ÖĞRETMEN!L:L,SMALL(ÖĞRETMEN!$AE:$AE,ROW()-1)),"")</f>
        <v/>
      </c>
      <c r="M28" s="17" t="str">
        <f>IFERROR(INDEX(ÖĞRETMEN!N:N,SMALL(ÖĞRETMEN!$AE:$AE,ROW()-1)),"")</f>
        <v/>
      </c>
      <c r="O28" s="282" t="str">
        <f>IFERROR(INDEX(ÖĞRETMEN!D:D,MATCH($BU13,ÖĞRETMEN!$Z:$Z,0)),"")</f>
        <v/>
      </c>
      <c r="P28" s="175" t="str">
        <f>IFERROR(INDEX(ÖĞRETMEN!B:B,MATCH($BU13,ÖĞRETMEN!$Z:$Z,0)),"")</f>
        <v/>
      </c>
      <c r="Q28" s="400"/>
      <c r="R28" s="401"/>
      <c r="S28" s="402"/>
      <c r="T28" s="404" t="str">
        <f>IFERROR(INDEX(ÖĞRETMEN!C:C,MATCH($BU13,ÖĞRETMEN!$Z:$Z,0)),"")</f>
        <v/>
      </c>
      <c r="U28" s="405"/>
      <c r="V28" s="405"/>
      <c r="W28" s="405"/>
      <c r="X28" s="405"/>
      <c r="Y28" s="406"/>
      <c r="Z28" s="59"/>
      <c r="AA28" s="404" t="str">
        <f>IFERROR(INDEX(ÖĞRETMEN!F:F,MATCH($BU13,ÖĞRETMEN!$Z:$Z,0)),"")</f>
        <v/>
      </c>
      <c r="AB28" s="405"/>
      <c r="AC28" s="405"/>
      <c r="AD28" s="405"/>
      <c r="AE28" s="405"/>
      <c r="AF28" s="405"/>
      <c r="AG28" s="405"/>
      <c r="AH28" s="406"/>
      <c r="AI28" s="58" t="str">
        <f>tatilgunleray2!C18</f>
        <v/>
      </c>
      <c r="AJ28" s="58" t="str">
        <f>tatilgunleray2!D18</f>
        <v/>
      </c>
      <c r="AK28" s="58" t="str">
        <f>tatilgunleray2!E18</f>
        <v/>
      </c>
      <c r="AL28" s="58" t="str">
        <f>tatilgunleray2!F18</f>
        <v/>
      </c>
      <c r="AM28" s="58" t="str">
        <f>tatilgunleray2!G18</f>
        <v/>
      </c>
      <c r="AN28" s="58" t="str">
        <f>tatilgunleray2!H18</f>
        <v/>
      </c>
      <c r="AO28" s="58" t="str">
        <f>tatilgunleray2!I18</f>
        <v/>
      </c>
      <c r="AP28" s="58" t="str">
        <f>tatilgunleray2!J18</f>
        <v/>
      </c>
      <c r="AQ28" s="58" t="str">
        <f>tatilgunleray2!K18</f>
        <v/>
      </c>
      <c r="AR28" s="58" t="str">
        <f>tatilgunleray2!L18</f>
        <v/>
      </c>
      <c r="AS28" s="58" t="str">
        <f>tatilgunleray2!M18</f>
        <v/>
      </c>
      <c r="AT28" s="58" t="str">
        <f>tatilgunleray2!N18</f>
        <v/>
      </c>
      <c r="AU28" s="58" t="str">
        <f>tatilgunleray2!O18</f>
        <v/>
      </c>
      <c r="AV28" s="58" t="str">
        <f>tatilgunleray2!P18</f>
        <v/>
      </c>
      <c r="AW28" s="58" t="str">
        <f>tatilgunleray2!Q18</f>
        <v/>
      </c>
      <c r="AX28" s="58" t="str">
        <f>tatilgunleray2!R18</f>
        <v/>
      </c>
      <c r="AY28" s="58" t="str">
        <f>tatilgunleray2!S18</f>
        <v/>
      </c>
      <c r="AZ28" s="58" t="str">
        <f>tatilgunleray2!T18</f>
        <v/>
      </c>
      <c r="BA28" s="58" t="str">
        <f>tatilgunleray2!U18</f>
        <v/>
      </c>
      <c r="BB28" s="58" t="str">
        <f>tatilgunleray2!V18</f>
        <v/>
      </c>
      <c r="BC28" s="58" t="str">
        <f>tatilgunleray2!W18</f>
        <v/>
      </c>
      <c r="BD28" s="58" t="str">
        <f>tatilgunleray2!X18</f>
        <v/>
      </c>
      <c r="BE28" s="58" t="str">
        <f>tatilgunleray2!Y18</f>
        <v/>
      </c>
      <c r="BF28" s="58" t="str">
        <f>tatilgunleray2!Z18</f>
        <v/>
      </c>
      <c r="BG28" s="58" t="str">
        <f>tatilgunleray2!AA18</f>
        <v/>
      </c>
      <c r="BH28" s="58" t="str">
        <f>tatilgunleray2!AB18</f>
        <v/>
      </c>
      <c r="BI28" s="58" t="str">
        <f>tatilgunleray2!AC18</f>
        <v/>
      </c>
      <c r="BJ28" s="58" t="str">
        <f>tatilgunleray2!AD18</f>
        <v/>
      </c>
      <c r="BK28" s="58" t="str">
        <f>tatilgunleray2!AE18</f>
        <v/>
      </c>
      <c r="BL28" s="58" t="str">
        <f>tatilgunleray2!AF18</f>
        <v/>
      </c>
      <c r="BM28" s="58" t="str">
        <f>tatilgunleray2!AG18</f>
        <v/>
      </c>
      <c r="BN28" s="465"/>
      <c r="BO28" s="466"/>
      <c r="BQ28" s="17" t="str">
        <f>IFERROR(INDEX(ÖĞRETMEN!M:M,MATCH($BU13,ÖĞRETMEN!$Z:$Z,0)),"")</f>
        <v/>
      </c>
    </row>
    <row r="29" spans="1:84" ht="15" customHeight="1">
      <c r="A29" s="17" t="str">
        <f t="shared" si="0"/>
        <v/>
      </c>
      <c r="B29" s="17" t="str">
        <f>IFERROR(INDEX(ÖĞRETMEN!B:B,SMALL(ÖĞRETMEN!$AE:$AE,ROW()-1)),"")</f>
        <v/>
      </c>
      <c r="C29" s="17" t="str">
        <f>IFERROR(INDEX(ÖĞRETMEN!C:C,SMALL(ÖĞRETMEN!$AE:$AE,ROW()-1)),"")</f>
        <v/>
      </c>
      <c r="D29" s="17" t="str">
        <f>IFERROR(INDEX(ÖĞRETMEN!D:D,SMALL(ÖĞRETMEN!$AE:$AE,ROW()-1)),"")</f>
        <v/>
      </c>
      <c r="E29" s="17" t="str">
        <f>IFERROR(INDEX(ÖĞRETMEN!E:E,SMALL(ÖĞRETMEN!$AE:$AE,ROW()-1)),"")</f>
        <v/>
      </c>
      <c r="F29" s="17" t="str">
        <f>IFERROR(INDEX(ÖĞRETMEN!F:F,SMALL(ÖĞRETMEN!$AE:$AE,ROW()-1)),"")</f>
        <v/>
      </c>
      <c r="G29" s="17" t="str">
        <f>IFERROR(INDEX(ÖĞRETMEN!G:G,SMALL(ÖĞRETMEN!$AE:$AE,ROW()-1)),"")</f>
        <v/>
      </c>
      <c r="H29" s="17" t="str">
        <f>IFERROR(INDEX(ÖĞRETMEN!H:H,SMALL(ÖĞRETMEN!$AE:$AE,ROW()-1)),"")</f>
        <v/>
      </c>
      <c r="I29" s="17" t="str">
        <f>IFERROR(INDEX(ÖĞRETMEN!I:I,SMALL(ÖĞRETMEN!$AE:$AE,ROW()-1)),"")</f>
        <v/>
      </c>
      <c r="J29" s="17" t="str">
        <f>IFERROR(INDEX(ÖĞRETMEN!J:J,SMALL(ÖĞRETMEN!$AE:$AE,ROW()-1)),"")</f>
        <v/>
      </c>
      <c r="K29" s="17" t="str">
        <f>IFERROR(INDEX(ÖĞRETMEN!K:K,SMALL(ÖĞRETMEN!$AE:$AE,ROW()-1)),"")</f>
        <v/>
      </c>
      <c r="L29" s="17" t="str">
        <f>IFERROR(INDEX(ÖĞRETMEN!L:L,SMALL(ÖĞRETMEN!$AE:$AE,ROW()-1)),"")</f>
        <v/>
      </c>
      <c r="M29" s="17" t="str">
        <f>IFERROR(INDEX(ÖĞRETMEN!N:N,SMALL(ÖĞRETMEN!$AE:$AE,ROW()-1)),"")</f>
        <v/>
      </c>
      <c r="O29" s="282" t="str">
        <f>IFERROR(INDEX(ÖĞRETMEN!D:D,MATCH($BU14,ÖĞRETMEN!$Z:$Z,0)),"")</f>
        <v/>
      </c>
      <c r="P29" s="175" t="str">
        <f>IFERROR(INDEX(ÖĞRETMEN!B:B,MATCH($BU14,ÖĞRETMEN!$Z:$Z,0)),"")</f>
        <v/>
      </c>
      <c r="Q29" s="400"/>
      <c r="R29" s="401"/>
      <c r="S29" s="402"/>
      <c r="T29" s="404" t="str">
        <f>IFERROR(INDEX(ÖĞRETMEN!C:C,MATCH($BU14,ÖĞRETMEN!$Z:$Z,0)),"")</f>
        <v/>
      </c>
      <c r="U29" s="405"/>
      <c r="V29" s="405"/>
      <c r="W29" s="405"/>
      <c r="X29" s="405"/>
      <c r="Y29" s="406"/>
      <c r="Z29" s="59"/>
      <c r="AA29" s="404" t="str">
        <f>IFERROR(INDEX(ÖĞRETMEN!F:F,MATCH($BU14,ÖĞRETMEN!$Z:$Z,0)),"")</f>
        <v/>
      </c>
      <c r="AB29" s="405"/>
      <c r="AC29" s="405"/>
      <c r="AD29" s="405"/>
      <c r="AE29" s="405"/>
      <c r="AF29" s="405"/>
      <c r="AG29" s="405"/>
      <c r="AH29" s="406"/>
      <c r="AI29" s="58" t="str">
        <f>tatilgunleray2!C19</f>
        <v/>
      </c>
      <c r="AJ29" s="58" t="str">
        <f>tatilgunleray2!D19</f>
        <v/>
      </c>
      <c r="AK29" s="58" t="str">
        <f>tatilgunleray2!E19</f>
        <v/>
      </c>
      <c r="AL29" s="58" t="str">
        <f>tatilgunleray2!F19</f>
        <v/>
      </c>
      <c r="AM29" s="58" t="str">
        <f>tatilgunleray2!G19</f>
        <v/>
      </c>
      <c r="AN29" s="58" t="str">
        <f>tatilgunleray2!H19</f>
        <v/>
      </c>
      <c r="AO29" s="58" t="str">
        <f>tatilgunleray2!I19</f>
        <v/>
      </c>
      <c r="AP29" s="58" t="str">
        <f>tatilgunleray2!J19</f>
        <v/>
      </c>
      <c r="AQ29" s="58" t="str">
        <f>tatilgunleray2!K19</f>
        <v/>
      </c>
      <c r="AR29" s="58" t="str">
        <f>tatilgunleray2!L19</f>
        <v/>
      </c>
      <c r="AS29" s="58" t="str">
        <f>tatilgunleray2!M19</f>
        <v/>
      </c>
      <c r="AT29" s="58" t="str">
        <f>tatilgunleray2!N19</f>
        <v/>
      </c>
      <c r="AU29" s="58" t="str">
        <f>tatilgunleray2!O19</f>
        <v/>
      </c>
      <c r="AV29" s="58" t="str">
        <f>tatilgunleray2!P19</f>
        <v/>
      </c>
      <c r="AW29" s="58" t="str">
        <f>tatilgunleray2!Q19</f>
        <v/>
      </c>
      <c r="AX29" s="58" t="str">
        <f>tatilgunleray2!R19</f>
        <v/>
      </c>
      <c r="AY29" s="58" t="str">
        <f>tatilgunleray2!S19</f>
        <v/>
      </c>
      <c r="AZ29" s="58" t="str">
        <f>tatilgunleray2!T19</f>
        <v/>
      </c>
      <c r="BA29" s="58" t="str">
        <f>tatilgunleray2!U19</f>
        <v/>
      </c>
      <c r="BB29" s="58" t="str">
        <f>tatilgunleray2!V19</f>
        <v/>
      </c>
      <c r="BC29" s="58" t="str">
        <f>tatilgunleray2!W19</f>
        <v/>
      </c>
      <c r="BD29" s="58" t="str">
        <f>tatilgunleray2!X19</f>
        <v/>
      </c>
      <c r="BE29" s="58" t="str">
        <f>tatilgunleray2!Y19</f>
        <v/>
      </c>
      <c r="BF29" s="58" t="str">
        <f>tatilgunleray2!Z19</f>
        <v/>
      </c>
      <c r="BG29" s="58" t="str">
        <f>tatilgunleray2!AA19</f>
        <v/>
      </c>
      <c r="BH29" s="58" t="str">
        <f>tatilgunleray2!AB19</f>
        <v/>
      </c>
      <c r="BI29" s="58" t="str">
        <f>tatilgunleray2!AC19</f>
        <v/>
      </c>
      <c r="BJ29" s="58" t="str">
        <f>tatilgunleray2!AD19</f>
        <v/>
      </c>
      <c r="BK29" s="58" t="str">
        <f>tatilgunleray2!AE19</f>
        <v/>
      </c>
      <c r="BL29" s="58" t="str">
        <f>tatilgunleray2!AF19</f>
        <v/>
      </c>
      <c r="BM29" s="58" t="str">
        <f>tatilgunleray2!AG19</f>
        <v/>
      </c>
      <c r="BN29" s="465"/>
      <c r="BO29" s="466"/>
      <c r="BQ29" s="17" t="str">
        <f>IFERROR(INDEX(ÖĞRETMEN!M:M,MATCH($BU14,ÖĞRETMEN!$Z:$Z,0)),"")</f>
        <v/>
      </c>
    </row>
    <row r="30" spans="1:84" ht="15" customHeight="1">
      <c r="B30" s="17" t="str">
        <f>IFERROR(INDEX(ÖĞRETMEN!B:B,SMALL(ÖĞRETMEN!$AE:$AE,ROW()-1)),"")</f>
        <v/>
      </c>
      <c r="C30" s="17" t="str">
        <f>IFERROR(INDEX(ÖĞRETMEN!C:C,SMALL(ÖĞRETMEN!$AE:$AE,ROW()-1)),"")</f>
        <v/>
      </c>
      <c r="D30" s="17" t="str">
        <f>IFERROR(INDEX(ÖĞRETMEN!D:D,SMALL(ÖĞRETMEN!$AE:$AE,ROW()-1)),"")</f>
        <v/>
      </c>
      <c r="E30" s="17" t="str">
        <f>IFERROR(INDEX(ÖĞRETMEN!E:E,SMALL(ÖĞRETMEN!$AE:$AE,ROW()-1)),"")</f>
        <v/>
      </c>
      <c r="F30" s="17" t="str">
        <f>IFERROR(INDEX(ÖĞRETMEN!F:F,SMALL(ÖĞRETMEN!$AE:$AE,ROW()-1)),"")</f>
        <v/>
      </c>
      <c r="G30" s="17" t="str">
        <f>IFERROR(INDEX(ÖĞRETMEN!G:G,SMALL(ÖĞRETMEN!$AE:$AE,ROW()-1)),"")</f>
        <v/>
      </c>
      <c r="H30" s="17" t="str">
        <f>IFERROR(INDEX(ÖĞRETMEN!H:H,SMALL(ÖĞRETMEN!$AE:$AE,ROW()-1)),"")</f>
        <v/>
      </c>
      <c r="I30" s="17" t="str">
        <f>IFERROR(INDEX(ÖĞRETMEN!I:I,SMALL(ÖĞRETMEN!$AE:$AE,ROW()-1)),"")</f>
        <v/>
      </c>
      <c r="J30" s="17" t="str">
        <f>IFERROR(INDEX(ÖĞRETMEN!J:J,SMALL(ÖĞRETMEN!$AE:$AE,ROW()-1)),"")</f>
        <v/>
      </c>
      <c r="K30" s="17" t="str">
        <f>IFERROR(INDEX(ÖĞRETMEN!K:K,SMALL(ÖĞRETMEN!$AE:$AE,ROW()-1)),"")</f>
        <v/>
      </c>
      <c r="L30" s="17" t="str">
        <f>IFERROR(INDEX(ÖĞRETMEN!L:L,SMALL(ÖĞRETMEN!$AE:$AE,ROW()-1)),"")</f>
        <v/>
      </c>
      <c r="M30" s="17" t="str">
        <f>IFERROR(INDEX(ÖĞRETMEN!N:N,SMALL(ÖĞRETMEN!$AE:$AE,ROW()-1)),"")</f>
        <v/>
      </c>
      <c r="O30" s="282" t="str">
        <f>IFERROR(INDEX(ÖĞRETMEN!D:D,MATCH($BU15,ÖĞRETMEN!$Z:$Z,0)),"")</f>
        <v/>
      </c>
      <c r="P30" s="175" t="str">
        <f>IFERROR(INDEX(ÖĞRETMEN!B:B,MATCH($BU15,ÖĞRETMEN!$Z:$Z,0)),"")</f>
        <v/>
      </c>
      <c r="Q30" s="400"/>
      <c r="R30" s="401"/>
      <c r="S30" s="402"/>
      <c r="T30" s="404" t="str">
        <f>IFERROR(INDEX(ÖĞRETMEN!C:C,MATCH($BU15,ÖĞRETMEN!$Z:$Z,0)),"")</f>
        <v/>
      </c>
      <c r="U30" s="405"/>
      <c r="V30" s="405"/>
      <c r="W30" s="405"/>
      <c r="X30" s="405"/>
      <c r="Y30" s="406"/>
      <c r="Z30" s="59"/>
      <c r="AA30" s="404" t="str">
        <f>IFERROR(INDEX(ÖĞRETMEN!F:F,MATCH($BU15,ÖĞRETMEN!$Z:$Z,0)),"")</f>
        <v/>
      </c>
      <c r="AB30" s="405"/>
      <c r="AC30" s="405"/>
      <c r="AD30" s="405"/>
      <c r="AE30" s="405"/>
      <c r="AF30" s="405"/>
      <c r="AG30" s="405"/>
      <c r="AH30" s="406"/>
      <c r="AI30" s="58" t="str">
        <f>tatilgunleray2!C20</f>
        <v/>
      </c>
      <c r="AJ30" s="58" t="str">
        <f>tatilgunleray2!D20</f>
        <v/>
      </c>
      <c r="AK30" s="58" t="str">
        <f>tatilgunleray2!E20</f>
        <v/>
      </c>
      <c r="AL30" s="58" t="str">
        <f>tatilgunleray2!F20</f>
        <v/>
      </c>
      <c r="AM30" s="58" t="str">
        <f>tatilgunleray2!G20</f>
        <v/>
      </c>
      <c r="AN30" s="58" t="str">
        <f>tatilgunleray2!H20</f>
        <v/>
      </c>
      <c r="AO30" s="58" t="str">
        <f>tatilgunleray2!I20</f>
        <v/>
      </c>
      <c r="AP30" s="58" t="str">
        <f>tatilgunleray2!J20</f>
        <v/>
      </c>
      <c r="AQ30" s="58" t="str">
        <f>tatilgunleray2!K20</f>
        <v/>
      </c>
      <c r="AR30" s="58" t="str">
        <f>tatilgunleray2!L20</f>
        <v/>
      </c>
      <c r="AS30" s="58" t="str">
        <f>tatilgunleray2!M20</f>
        <v/>
      </c>
      <c r="AT30" s="58" t="str">
        <f>tatilgunleray2!N20</f>
        <v/>
      </c>
      <c r="AU30" s="58" t="str">
        <f>tatilgunleray2!O20</f>
        <v/>
      </c>
      <c r="AV30" s="58" t="str">
        <f>tatilgunleray2!P20</f>
        <v/>
      </c>
      <c r="AW30" s="58" t="str">
        <f>tatilgunleray2!Q20</f>
        <v/>
      </c>
      <c r="AX30" s="58" t="str">
        <f>tatilgunleray2!R20</f>
        <v/>
      </c>
      <c r="AY30" s="58" t="str">
        <f>tatilgunleray2!S20</f>
        <v/>
      </c>
      <c r="AZ30" s="58" t="str">
        <f>tatilgunleray2!T20</f>
        <v/>
      </c>
      <c r="BA30" s="58" t="str">
        <f>tatilgunleray2!U20</f>
        <v/>
      </c>
      <c r="BB30" s="58" t="str">
        <f>tatilgunleray2!V20</f>
        <v/>
      </c>
      <c r="BC30" s="58" t="str">
        <f>tatilgunleray2!W20</f>
        <v/>
      </c>
      <c r="BD30" s="58" t="str">
        <f>tatilgunleray2!X20</f>
        <v/>
      </c>
      <c r="BE30" s="58" t="str">
        <f>tatilgunleray2!Y20</f>
        <v/>
      </c>
      <c r="BF30" s="58" t="str">
        <f>tatilgunleray2!Z20</f>
        <v/>
      </c>
      <c r="BG30" s="58" t="str">
        <f>tatilgunleray2!AA20</f>
        <v/>
      </c>
      <c r="BH30" s="58" t="str">
        <f>tatilgunleray2!AB20</f>
        <v/>
      </c>
      <c r="BI30" s="58" t="str">
        <f>tatilgunleray2!AC20</f>
        <v/>
      </c>
      <c r="BJ30" s="58" t="str">
        <f>tatilgunleray2!AD20</f>
        <v/>
      </c>
      <c r="BK30" s="58" t="str">
        <f>tatilgunleray2!AE20</f>
        <v/>
      </c>
      <c r="BL30" s="58" t="str">
        <f>tatilgunleray2!AF20</f>
        <v/>
      </c>
      <c r="BM30" s="58" t="str">
        <f>tatilgunleray2!AG20</f>
        <v/>
      </c>
      <c r="BN30" s="465"/>
      <c r="BO30" s="466"/>
      <c r="BQ30" s="17" t="str">
        <f>IFERROR(INDEX(ÖĞRETMEN!M:M,MATCH($BU15,ÖĞRETMEN!$Z:$Z,0)),"")</f>
        <v/>
      </c>
    </row>
    <row r="31" spans="1:84">
      <c r="B31" s="17" t="str">
        <f>IFERROR(INDEX(ÖĞRETMEN!B:B,SMALL(ÖĞRETMEN!$AE:$AE,ROW()-1)),"")</f>
        <v/>
      </c>
      <c r="C31" s="17" t="str">
        <f>IFERROR(INDEX(ÖĞRETMEN!C:C,SMALL(ÖĞRETMEN!$AE:$AE,ROW()-1)),"")</f>
        <v/>
      </c>
      <c r="D31" s="17" t="str">
        <f>IFERROR(INDEX(ÖĞRETMEN!D:D,SMALL(ÖĞRETMEN!$AE:$AE,ROW()-1)),"")</f>
        <v/>
      </c>
      <c r="E31" s="17" t="str">
        <f>IFERROR(INDEX(ÖĞRETMEN!E:E,SMALL(ÖĞRETMEN!$AE:$AE,ROW()-1)),"")</f>
        <v/>
      </c>
      <c r="F31" s="17" t="str">
        <f>IFERROR(INDEX(ÖĞRETMEN!F:F,SMALL(ÖĞRETMEN!$AE:$AE,ROW()-1)),"")</f>
        <v/>
      </c>
      <c r="G31" s="17" t="str">
        <f>IFERROR(INDEX(ÖĞRETMEN!G:G,SMALL(ÖĞRETMEN!$AE:$AE,ROW()-1)),"")</f>
        <v/>
      </c>
      <c r="H31" s="17" t="str">
        <f>IFERROR(INDEX(ÖĞRETMEN!H:H,SMALL(ÖĞRETMEN!$AE:$AE,ROW()-1)),"")</f>
        <v/>
      </c>
      <c r="I31" s="17" t="str">
        <f>IFERROR(INDEX(ÖĞRETMEN!I:I,SMALL(ÖĞRETMEN!$AE:$AE,ROW()-1)),"")</f>
        <v/>
      </c>
      <c r="J31" s="17" t="str">
        <f>IFERROR(INDEX(ÖĞRETMEN!J:J,SMALL(ÖĞRETMEN!$AE:$AE,ROW()-1)),"")</f>
        <v/>
      </c>
      <c r="K31" s="17" t="str">
        <f>IFERROR(INDEX(ÖĞRETMEN!K:K,SMALL(ÖĞRETMEN!$AE:$AE,ROW()-1)),"")</f>
        <v/>
      </c>
      <c r="L31" s="17" t="str">
        <f>IFERROR(INDEX(ÖĞRETMEN!L:L,SMALL(ÖĞRETMEN!$AE:$AE,ROW()-1)),"")</f>
        <v/>
      </c>
      <c r="M31" s="17" t="str">
        <f>IFERROR(INDEX(ÖĞRETMEN!N:N,SMALL(ÖĞRETMEN!$AE:$AE,ROW()-1)),"")</f>
        <v/>
      </c>
      <c r="O31" s="282" t="str">
        <f>IFERROR(INDEX(ÖĞRETMEN!D:D,MATCH($BU16,ÖĞRETMEN!$Z:$Z,0)),"")</f>
        <v/>
      </c>
      <c r="P31" s="175" t="str">
        <f>IFERROR(INDEX(ÖĞRETMEN!B:B,MATCH($BU16,ÖĞRETMEN!$Z:$Z,0)),"")</f>
        <v/>
      </c>
      <c r="Q31" s="400"/>
      <c r="R31" s="401"/>
      <c r="S31" s="402"/>
      <c r="T31" s="404" t="str">
        <f>IFERROR(INDEX(ÖĞRETMEN!C:C,MATCH($BU16,ÖĞRETMEN!$Z:$Z,0)),"")</f>
        <v/>
      </c>
      <c r="U31" s="405"/>
      <c r="V31" s="405"/>
      <c r="W31" s="405"/>
      <c r="X31" s="405"/>
      <c r="Y31" s="406"/>
      <c r="Z31" s="59"/>
      <c r="AA31" s="404" t="str">
        <f>IFERROR(INDEX(ÖĞRETMEN!F:F,MATCH($BU16,ÖĞRETMEN!$Z:$Z,0)),"")</f>
        <v/>
      </c>
      <c r="AB31" s="405"/>
      <c r="AC31" s="405"/>
      <c r="AD31" s="405"/>
      <c r="AE31" s="405"/>
      <c r="AF31" s="405"/>
      <c r="AG31" s="405"/>
      <c r="AH31" s="406"/>
      <c r="AI31" s="58" t="str">
        <f>tatilgunleray2!C21</f>
        <v/>
      </c>
      <c r="AJ31" s="58" t="str">
        <f>tatilgunleray2!D21</f>
        <v/>
      </c>
      <c r="AK31" s="58" t="str">
        <f>tatilgunleray2!E21</f>
        <v/>
      </c>
      <c r="AL31" s="58" t="str">
        <f>tatilgunleray2!F21</f>
        <v/>
      </c>
      <c r="AM31" s="58" t="str">
        <f>tatilgunleray2!G21</f>
        <v/>
      </c>
      <c r="AN31" s="58" t="str">
        <f>tatilgunleray2!H21</f>
        <v/>
      </c>
      <c r="AO31" s="58" t="str">
        <f>tatilgunleray2!I21</f>
        <v/>
      </c>
      <c r="AP31" s="58" t="str">
        <f>tatilgunleray2!J21</f>
        <v/>
      </c>
      <c r="AQ31" s="58" t="str">
        <f>tatilgunleray2!K21</f>
        <v/>
      </c>
      <c r="AR31" s="58" t="str">
        <f>tatilgunleray2!L21</f>
        <v/>
      </c>
      <c r="AS31" s="58" t="str">
        <f>tatilgunleray2!M21</f>
        <v/>
      </c>
      <c r="AT31" s="58" t="str">
        <f>tatilgunleray2!N21</f>
        <v/>
      </c>
      <c r="AU31" s="58" t="str">
        <f>tatilgunleray2!O21</f>
        <v/>
      </c>
      <c r="AV31" s="58" t="str">
        <f>tatilgunleray2!P21</f>
        <v/>
      </c>
      <c r="AW31" s="58" t="str">
        <f>tatilgunleray2!Q21</f>
        <v/>
      </c>
      <c r="AX31" s="58" t="str">
        <f>tatilgunleray2!R21</f>
        <v/>
      </c>
      <c r="AY31" s="58" t="str">
        <f>tatilgunleray2!S21</f>
        <v/>
      </c>
      <c r="AZ31" s="58" t="str">
        <f>tatilgunleray2!T21</f>
        <v/>
      </c>
      <c r="BA31" s="58" t="str">
        <f>tatilgunleray2!U21</f>
        <v/>
      </c>
      <c r="BB31" s="58" t="str">
        <f>tatilgunleray2!V21</f>
        <v/>
      </c>
      <c r="BC31" s="58" t="str">
        <f>tatilgunleray2!W21</f>
        <v/>
      </c>
      <c r="BD31" s="58" t="str">
        <f>tatilgunleray2!X21</f>
        <v/>
      </c>
      <c r="BE31" s="58" t="str">
        <f>tatilgunleray2!Y21</f>
        <v/>
      </c>
      <c r="BF31" s="58" t="str">
        <f>tatilgunleray2!Z21</f>
        <v/>
      </c>
      <c r="BG31" s="58" t="str">
        <f>tatilgunleray2!AA21</f>
        <v/>
      </c>
      <c r="BH31" s="58" t="str">
        <f>tatilgunleray2!AB21</f>
        <v/>
      </c>
      <c r="BI31" s="58" t="str">
        <f>tatilgunleray2!AC21</f>
        <v/>
      </c>
      <c r="BJ31" s="58" t="str">
        <f>tatilgunleray2!AD21</f>
        <v/>
      </c>
      <c r="BK31" s="58" t="str">
        <f>tatilgunleray2!AE21</f>
        <v/>
      </c>
      <c r="BL31" s="58" t="str">
        <f>tatilgunleray2!AF21</f>
        <v/>
      </c>
      <c r="BM31" s="58" t="str">
        <f>tatilgunleray2!AG21</f>
        <v/>
      </c>
      <c r="BN31" s="465"/>
      <c r="BO31" s="466"/>
      <c r="BQ31" s="17" t="str">
        <f>IFERROR(INDEX(ÖĞRETMEN!M:M,MATCH($BU16,ÖĞRETMEN!$Z:$Z,0)),"")</f>
        <v/>
      </c>
    </row>
    <row r="32" spans="1:84">
      <c r="B32" s="17" t="str">
        <f>IFERROR(INDEX(ÖĞRETMEN!B:B,SMALL(ÖĞRETMEN!$AE:$AE,ROW()-1)),"")</f>
        <v/>
      </c>
      <c r="C32" s="17" t="str">
        <f>IFERROR(INDEX(ÖĞRETMEN!C:C,SMALL(ÖĞRETMEN!$AE:$AE,ROW()-1)),"")</f>
        <v/>
      </c>
      <c r="D32" s="17" t="str">
        <f>IFERROR(INDEX(ÖĞRETMEN!D:D,SMALL(ÖĞRETMEN!$AE:$AE,ROW()-1)),"")</f>
        <v/>
      </c>
      <c r="E32" s="17" t="str">
        <f>IFERROR(INDEX(ÖĞRETMEN!E:E,SMALL(ÖĞRETMEN!$AE:$AE,ROW()-1)),"")</f>
        <v/>
      </c>
      <c r="F32" s="17" t="str">
        <f>IFERROR(INDEX(ÖĞRETMEN!F:F,SMALL(ÖĞRETMEN!$AE:$AE,ROW()-1)),"")</f>
        <v/>
      </c>
      <c r="G32" s="17" t="str">
        <f>IFERROR(INDEX(ÖĞRETMEN!G:G,SMALL(ÖĞRETMEN!$AE:$AE,ROW()-1)),"")</f>
        <v/>
      </c>
      <c r="H32" s="17" t="str">
        <f>IFERROR(INDEX(ÖĞRETMEN!H:H,SMALL(ÖĞRETMEN!$AE:$AE,ROW()-1)),"")</f>
        <v/>
      </c>
      <c r="I32" s="17" t="str">
        <f>IFERROR(INDEX(ÖĞRETMEN!I:I,SMALL(ÖĞRETMEN!$AE:$AE,ROW()-1)),"")</f>
        <v/>
      </c>
      <c r="J32" s="17" t="str">
        <f>IFERROR(INDEX(ÖĞRETMEN!J:J,SMALL(ÖĞRETMEN!$AE:$AE,ROW()-1)),"")</f>
        <v/>
      </c>
      <c r="K32" s="17" t="str">
        <f>IFERROR(INDEX(ÖĞRETMEN!K:K,SMALL(ÖĞRETMEN!$AE:$AE,ROW()-1)),"")</f>
        <v/>
      </c>
      <c r="L32" s="17" t="str">
        <f>IFERROR(INDEX(ÖĞRETMEN!L:L,SMALL(ÖĞRETMEN!$AE:$AE,ROW()-1)),"")</f>
        <v/>
      </c>
      <c r="M32" s="17" t="str">
        <f>IFERROR(INDEX(ÖĞRETMEN!N:N,SMALL(ÖĞRETMEN!$AE:$AE,ROW()-1)),"")</f>
        <v/>
      </c>
      <c r="O32" s="282" t="str">
        <f>IFERROR(INDEX(ÖĞRETMEN!D:D,MATCH($BU17,ÖĞRETMEN!$Z:$Z,0)),"")</f>
        <v/>
      </c>
      <c r="P32" s="175" t="str">
        <f>IFERROR(INDEX(ÖĞRETMEN!B:B,MATCH($BU17,ÖĞRETMEN!$Z:$Z,0)),"")</f>
        <v/>
      </c>
      <c r="Q32" s="400"/>
      <c r="R32" s="401"/>
      <c r="S32" s="402"/>
      <c r="T32" s="404" t="str">
        <f>IFERROR(INDEX(ÖĞRETMEN!C:C,MATCH($BU17,ÖĞRETMEN!$Z:$Z,0)),"")</f>
        <v/>
      </c>
      <c r="U32" s="405"/>
      <c r="V32" s="405"/>
      <c r="W32" s="405"/>
      <c r="X32" s="405"/>
      <c r="Y32" s="406"/>
      <c r="Z32" s="176"/>
      <c r="AA32" s="404" t="str">
        <f>IFERROR(INDEX(ÖĞRETMEN!F:F,MATCH($BU17,ÖĞRETMEN!$Z:$Z,0)),"")</f>
        <v/>
      </c>
      <c r="AB32" s="405"/>
      <c r="AC32" s="405"/>
      <c r="AD32" s="405"/>
      <c r="AE32" s="405"/>
      <c r="AF32" s="405"/>
      <c r="AG32" s="405"/>
      <c r="AH32" s="406"/>
      <c r="AI32" s="177" t="str">
        <f>tatilgunleray2!C22</f>
        <v/>
      </c>
      <c r="AJ32" s="177" t="str">
        <f>tatilgunleray2!D22</f>
        <v/>
      </c>
      <c r="AK32" s="177" t="str">
        <f>tatilgunleray2!E22</f>
        <v/>
      </c>
      <c r="AL32" s="177" t="str">
        <f>tatilgunleray2!F22</f>
        <v/>
      </c>
      <c r="AM32" s="177" t="str">
        <f>tatilgunleray2!G22</f>
        <v/>
      </c>
      <c r="AN32" s="177" t="str">
        <f>tatilgunleray2!H22</f>
        <v/>
      </c>
      <c r="AO32" s="177" t="str">
        <f>tatilgunleray2!I22</f>
        <v/>
      </c>
      <c r="AP32" s="177" t="str">
        <f>tatilgunleray2!J22</f>
        <v/>
      </c>
      <c r="AQ32" s="177" t="str">
        <f>tatilgunleray2!K22</f>
        <v/>
      </c>
      <c r="AR32" s="177" t="str">
        <f>tatilgunleray2!L22</f>
        <v/>
      </c>
      <c r="AS32" s="177" t="str">
        <f>tatilgunleray2!M22</f>
        <v/>
      </c>
      <c r="AT32" s="177" t="str">
        <f>tatilgunleray2!N22</f>
        <v/>
      </c>
      <c r="AU32" s="177" t="str">
        <f>tatilgunleray2!O22</f>
        <v/>
      </c>
      <c r="AV32" s="177" t="str">
        <f>tatilgunleray2!P22</f>
        <v/>
      </c>
      <c r="AW32" s="177" t="str">
        <f>tatilgunleray2!Q22</f>
        <v/>
      </c>
      <c r="AX32" s="177" t="str">
        <f>tatilgunleray2!R22</f>
        <v/>
      </c>
      <c r="AY32" s="177" t="str">
        <f>tatilgunleray2!S22</f>
        <v/>
      </c>
      <c r="AZ32" s="177" t="str">
        <f>tatilgunleray2!T22</f>
        <v/>
      </c>
      <c r="BA32" s="177" t="str">
        <f>tatilgunleray2!U22</f>
        <v/>
      </c>
      <c r="BB32" s="177" t="str">
        <f>tatilgunleray2!V22</f>
        <v/>
      </c>
      <c r="BC32" s="177" t="str">
        <f>tatilgunleray2!W22</f>
        <v/>
      </c>
      <c r="BD32" s="177" t="str">
        <f>tatilgunleray2!X22</f>
        <v/>
      </c>
      <c r="BE32" s="177" t="str">
        <f>tatilgunleray2!Y22</f>
        <v/>
      </c>
      <c r="BF32" s="177" t="str">
        <f>tatilgunleray2!Z22</f>
        <v/>
      </c>
      <c r="BG32" s="177" t="str">
        <f>tatilgunleray2!AA22</f>
        <v/>
      </c>
      <c r="BH32" s="177" t="str">
        <f>tatilgunleray2!AB22</f>
        <v/>
      </c>
      <c r="BI32" s="177" t="str">
        <f>tatilgunleray2!AC22</f>
        <v/>
      </c>
      <c r="BJ32" s="177" t="str">
        <f>tatilgunleray2!AD22</f>
        <v/>
      </c>
      <c r="BK32" s="177" t="str">
        <f>tatilgunleray2!AE22</f>
        <v/>
      </c>
      <c r="BL32" s="177" t="str">
        <f>tatilgunleray2!AF22</f>
        <v/>
      </c>
      <c r="BM32" s="177" t="str">
        <f>tatilgunleray2!AG22</f>
        <v/>
      </c>
      <c r="BN32" s="465"/>
      <c r="BO32" s="466"/>
      <c r="BQ32" s="17" t="str">
        <f>IFERROR(INDEX(ÖĞRETMEN!M:M,MATCH($BU17,ÖĞRETMEN!$Z:$Z,0)),"")</f>
        <v/>
      </c>
    </row>
    <row r="33" spans="15:69">
      <c r="O33" s="282" t="str">
        <f>IFERROR(INDEX(ÖĞRETMEN!D:D,MATCH($BU18,ÖĞRETMEN!$Z:$Z,0)),"")</f>
        <v/>
      </c>
      <c r="P33" s="175" t="str">
        <f>IFERROR(INDEX(ÖĞRETMEN!B:B,MATCH($BU18,ÖĞRETMEN!$Z:$Z,0)),"")</f>
        <v/>
      </c>
      <c r="Q33" s="400"/>
      <c r="R33" s="401"/>
      <c r="S33" s="402"/>
      <c r="T33" s="404" t="str">
        <f>IFERROR(INDEX(ÖĞRETMEN!C:C,MATCH($BU18,ÖĞRETMEN!$Z:$Z,0)),"")</f>
        <v/>
      </c>
      <c r="U33" s="405"/>
      <c r="V33" s="405"/>
      <c r="W33" s="405"/>
      <c r="X33" s="405"/>
      <c r="Y33" s="406"/>
      <c r="Z33" s="176"/>
      <c r="AA33" s="404" t="str">
        <f>IFERROR(INDEX(ÖĞRETMEN!F:F,MATCH($BU18,ÖĞRETMEN!$Z:$Z,0)),"")</f>
        <v/>
      </c>
      <c r="AB33" s="405"/>
      <c r="AC33" s="405"/>
      <c r="AD33" s="405"/>
      <c r="AE33" s="405"/>
      <c r="AF33" s="405"/>
      <c r="AG33" s="405"/>
      <c r="AH33" s="406"/>
      <c r="AI33" s="177" t="str">
        <f>tatilgunleray2!C23</f>
        <v/>
      </c>
      <c r="AJ33" s="177" t="str">
        <f>tatilgunleray2!D23</f>
        <v/>
      </c>
      <c r="AK33" s="177" t="str">
        <f>tatilgunleray2!E23</f>
        <v/>
      </c>
      <c r="AL33" s="177" t="str">
        <f>tatilgunleray2!F23</f>
        <v/>
      </c>
      <c r="AM33" s="177" t="str">
        <f>tatilgunleray2!G23</f>
        <v/>
      </c>
      <c r="AN33" s="177" t="str">
        <f>tatilgunleray2!H23</f>
        <v/>
      </c>
      <c r="AO33" s="177" t="str">
        <f>tatilgunleray2!I23</f>
        <v/>
      </c>
      <c r="AP33" s="177" t="str">
        <f>tatilgunleray2!J23</f>
        <v/>
      </c>
      <c r="AQ33" s="177" t="str">
        <f>tatilgunleray2!K23</f>
        <v/>
      </c>
      <c r="AR33" s="177" t="str">
        <f>tatilgunleray2!L23</f>
        <v/>
      </c>
      <c r="AS33" s="177" t="str">
        <f>tatilgunleray2!M23</f>
        <v/>
      </c>
      <c r="AT33" s="177" t="str">
        <f>tatilgunleray2!N23</f>
        <v/>
      </c>
      <c r="AU33" s="177" t="str">
        <f>tatilgunleray2!O23</f>
        <v/>
      </c>
      <c r="AV33" s="177" t="str">
        <f>tatilgunleray2!P23</f>
        <v/>
      </c>
      <c r="AW33" s="177" t="str">
        <f>tatilgunleray2!Q23</f>
        <v/>
      </c>
      <c r="AX33" s="177" t="str">
        <f>tatilgunleray2!R23</f>
        <v/>
      </c>
      <c r="AY33" s="177" t="str">
        <f>tatilgunleray2!S23</f>
        <v/>
      </c>
      <c r="AZ33" s="177" t="str">
        <f>tatilgunleray2!T23</f>
        <v/>
      </c>
      <c r="BA33" s="177" t="str">
        <f>tatilgunleray2!U23</f>
        <v/>
      </c>
      <c r="BB33" s="177" t="str">
        <f>tatilgunleray2!V23</f>
        <v/>
      </c>
      <c r="BC33" s="177" t="str">
        <f>tatilgunleray2!W23</f>
        <v/>
      </c>
      <c r="BD33" s="177" t="str">
        <f>tatilgunleray2!X23</f>
        <v/>
      </c>
      <c r="BE33" s="177" t="str">
        <f>tatilgunleray2!Y23</f>
        <v/>
      </c>
      <c r="BF33" s="177" t="str">
        <f>tatilgunleray2!Z23</f>
        <v/>
      </c>
      <c r="BG33" s="177" t="str">
        <f>tatilgunleray2!AA23</f>
        <v/>
      </c>
      <c r="BH33" s="177" t="str">
        <f>tatilgunleray2!AB23</f>
        <v/>
      </c>
      <c r="BI33" s="177" t="str">
        <f>tatilgunleray2!AC23</f>
        <v/>
      </c>
      <c r="BJ33" s="177" t="str">
        <f>tatilgunleray2!AD23</f>
        <v/>
      </c>
      <c r="BK33" s="177" t="str">
        <f>tatilgunleray2!AE23</f>
        <v/>
      </c>
      <c r="BL33" s="177" t="str">
        <f>tatilgunleray2!AF23</f>
        <v/>
      </c>
      <c r="BM33" s="177" t="str">
        <f>tatilgunleray2!AG23</f>
        <v/>
      </c>
      <c r="BN33" s="465"/>
      <c r="BO33" s="466"/>
      <c r="BQ33" s="17" t="str">
        <f>IFERROR(INDEX(ÖĞRETMEN!M:M,MATCH($BU18,ÖĞRETMEN!$Z:$Z,0)),"")</f>
        <v/>
      </c>
    </row>
    <row r="34" spans="15:69">
      <c r="O34" s="280" t="str">
        <f>IFERROR(INDEX(ÖĞRETMEN!D:D,MATCH($BU19,ÖĞRETMEN!$Z:$Z,0)),"")</f>
        <v/>
      </c>
      <c r="P34" s="175" t="str">
        <f>IFERROR(INDEX(ÖĞRETMEN!B:B,MATCH($BU19,ÖĞRETMEN!$Z:$Z,0)),"")</f>
        <v/>
      </c>
      <c r="Q34" s="400"/>
      <c r="R34" s="401"/>
      <c r="S34" s="402"/>
      <c r="T34" s="404" t="str">
        <f>IFERROR(INDEX(ÖĞRETMEN!C:C,MATCH($BU19,ÖĞRETMEN!$Z:$Z,0)),"")</f>
        <v/>
      </c>
      <c r="U34" s="405"/>
      <c r="V34" s="405"/>
      <c r="W34" s="405"/>
      <c r="X34" s="405"/>
      <c r="Y34" s="406"/>
      <c r="Z34" s="176"/>
      <c r="AA34" s="404" t="str">
        <f>IFERROR(INDEX(ÖĞRETMEN!F:F,MATCH($BU19,ÖĞRETMEN!$Z:$Z,0)),"")</f>
        <v/>
      </c>
      <c r="AB34" s="405"/>
      <c r="AC34" s="405"/>
      <c r="AD34" s="405"/>
      <c r="AE34" s="405"/>
      <c r="AF34" s="405"/>
      <c r="AG34" s="405"/>
      <c r="AH34" s="406"/>
      <c r="AI34" s="177" t="str">
        <f>tatilgunleray2!C24</f>
        <v/>
      </c>
      <c r="AJ34" s="177" t="str">
        <f>tatilgunleray2!D24</f>
        <v/>
      </c>
      <c r="AK34" s="177" t="str">
        <f>tatilgunleray2!E24</f>
        <v/>
      </c>
      <c r="AL34" s="177" t="str">
        <f>tatilgunleray2!F24</f>
        <v/>
      </c>
      <c r="AM34" s="177" t="str">
        <f>tatilgunleray2!G24</f>
        <v/>
      </c>
      <c r="AN34" s="177" t="str">
        <f>tatilgunleray2!H24</f>
        <v/>
      </c>
      <c r="AO34" s="177" t="str">
        <f>tatilgunleray2!I24</f>
        <v/>
      </c>
      <c r="AP34" s="177" t="str">
        <f>tatilgunleray2!J24</f>
        <v/>
      </c>
      <c r="AQ34" s="177" t="str">
        <f>tatilgunleray2!K24</f>
        <v/>
      </c>
      <c r="AR34" s="177" t="str">
        <f>tatilgunleray2!L24</f>
        <v/>
      </c>
      <c r="AS34" s="177" t="str">
        <f>tatilgunleray2!M24</f>
        <v/>
      </c>
      <c r="AT34" s="177" t="str">
        <f>tatilgunleray2!N24</f>
        <v/>
      </c>
      <c r="AU34" s="177" t="str">
        <f>tatilgunleray2!O24</f>
        <v/>
      </c>
      <c r="AV34" s="177" t="str">
        <f>tatilgunleray2!P24</f>
        <v/>
      </c>
      <c r="AW34" s="177" t="str">
        <f>tatilgunleray2!Q24</f>
        <v/>
      </c>
      <c r="AX34" s="177" t="str">
        <f>tatilgunleray2!R24</f>
        <v/>
      </c>
      <c r="AY34" s="177" t="str">
        <f>tatilgunleray2!S24</f>
        <v/>
      </c>
      <c r="AZ34" s="177" t="str">
        <f>tatilgunleray2!T24</f>
        <v/>
      </c>
      <c r="BA34" s="177" t="str">
        <f>tatilgunleray2!U24</f>
        <v/>
      </c>
      <c r="BB34" s="177" t="str">
        <f>tatilgunleray2!V24</f>
        <v/>
      </c>
      <c r="BC34" s="177" t="str">
        <f>tatilgunleray2!W24</f>
        <v/>
      </c>
      <c r="BD34" s="177" t="str">
        <f>tatilgunleray2!X24</f>
        <v/>
      </c>
      <c r="BE34" s="177" t="str">
        <f>tatilgunleray2!Y24</f>
        <v/>
      </c>
      <c r="BF34" s="177" t="str">
        <f>tatilgunleray2!Z24</f>
        <v/>
      </c>
      <c r="BG34" s="177" t="str">
        <f>tatilgunleray2!AA24</f>
        <v/>
      </c>
      <c r="BH34" s="177" t="str">
        <f>tatilgunleray2!AB24</f>
        <v/>
      </c>
      <c r="BI34" s="177" t="str">
        <f>tatilgunleray2!AC24</f>
        <v/>
      </c>
      <c r="BJ34" s="177" t="str">
        <f>tatilgunleray2!AD24</f>
        <v/>
      </c>
      <c r="BK34" s="177" t="str">
        <f>tatilgunleray2!AE24</f>
        <v/>
      </c>
      <c r="BL34" s="177" t="str">
        <f>tatilgunleray2!AF24</f>
        <v/>
      </c>
      <c r="BM34" s="177" t="str">
        <f>tatilgunleray2!AG24</f>
        <v/>
      </c>
      <c r="BN34" s="465"/>
      <c r="BO34" s="466"/>
      <c r="BQ34" s="17" t="str">
        <f>IFERROR(INDEX(ÖĞRETMEN!M:M,MATCH($BU19,ÖĞRETMEN!$Z:$Z,0)),"")</f>
        <v/>
      </c>
    </row>
    <row r="35" spans="15:69">
      <c r="O35" s="280" t="str">
        <f>IFERROR(INDEX(ÖĞRETMEN!D:D,MATCH($BU20,ÖĞRETMEN!$Z:$Z,0)),"")</f>
        <v/>
      </c>
      <c r="P35" s="175" t="str">
        <f>IFERROR(INDEX(ÖĞRETMEN!B:B,MATCH($BU20,ÖĞRETMEN!$Z:$Z,0)),"")</f>
        <v/>
      </c>
      <c r="Q35" s="400"/>
      <c r="R35" s="401"/>
      <c r="S35" s="402"/>
      <c r="T35" s="404" t="str">
        <f>IFERROR(INDEX(ÖĞRETMEN!C:C,MATCH($BU20,ÖĞRETMEN!$Z:$Z,0)),"")</f>
        <v/>
      </c>
      <c r="U35" s="405"/>
      <c r="V35" s="405"/>
      <c r="W35" s="405"/>
      <c r="X35" s="405"/>
      <c r="Y35" s="406"/>
      <c r="Z35" s="176"/>
      <c r="AA35" s="404" t="str">
        <f>IFERROR(INDEX(ÖĞRETMEN!F:F,MATCH($BU20,ÖĞRETMEN!$Z:$Z,0)),"")</f>
        <v/>
      </c>
      <c r="AB35" s="405"/>
      <c r="AC35" s="405"/>
      <c r="AD35" s="405"/>
      <c r="AE35" s="405"/>
      <c r="AF35" s="405"/>
      <c r="AG35" s="405"/>
      <c r="AH35" s="406"/>
      <c r="AI35" s="177" t="str">
        <f>tatilgunleray2!C25</f>
        <v/>
      </c>
      <c r="AJ35" s="177" t="str">
        <f>tatilgunleray2!D25</f>
        <v/>
      </c>
      <c r="AK35" s="177" t="str">
        <f>tatilgunleray2!E25</f>
        <v/>
      </c>
      <c r="AL35" s="177" t="str">
        <f>tatilgunleray2!F25</f>
        <v/>
      </c>
      <c r="AM35" s="177" t="str">
        <f>tatilgunleray2!G25</f>
        <v/>
      </c>
      <c r="AN35" s="177" t="str">
        <f>tatilgunleray2!H25</f>
        <v/>
      </c>
      <c r="AO35" s="177" t="str">
        <f>tatilgunleray2!I25</f>
        <v/>
      </c>
      <c r="AP35" s="177" t="str">
        <f>tatilgunleray2!J25</f>
        <v/>
      </c>
      <c r="AQ35" s="177" t="str">
        <f>tatilgunleray2!K25</f>
        <v/>
      </c>
      <c r="AR35" s="177" t="str">
        <f>tatilgunleray2!L25</f>
        <v/>
      </c>
      <c r="AS35" s="177" t="str">
        <f>tatilgunleray2!M25</f>
        <v/>
      </c>
      <c r="AT35" s="177" t="str">
        <f>tatilgunleray2!N25</f>
        <v/>
      </c>
      <c r="AU35" s="177" t="str">
        <f>tatilgunleray2!O25</f>
        <v/>
      </c>
      <c r="AV35" s="177" t="str">
        <f>tatilgunleray2!P25</f>
        <v/>
      </c>
      <c r="AW35" s="177" t="str">
        <f>tatilgunleray2!Q25</f>
        <v/>
      </c>
      <c r="AX35" s="177" t="str">
        <f>tatilgunleray2!R25</f>
        <v/>
      </c>
      <c r="AY35" s="177" t="str">
        <f>tatilgunleray2!S25</f>
        <v/>
      </c>
      <c r="AZ35" s="177" t="str">
        <f>tatilgunleray2!T25</f>
        <v/>
      </c>
      <c r="BA35" s="177" t="str">
        <f>tatilgunleray2!U25</f>
        <v/>
      </c>
      <c r="BB35" s="177" t="str">
        <f>tatilgunleray2!V25</f>
        <v/>
      </c>
      <c r="BC35" s="177" t="str">
        <f>tatilgunleray2!W25</f>
        <v/>
      </c>
      <c r="BD35" s="177" t="str">
        <f>tatilgunleray2!X25</f>
        <v/>
      </c>
      <c r="BE35" s="177" t="str">
        <f>tatilgunleray2!Y25</f>
        <v/>
      </c>
      <c r="BF35" s="177" t="str">
        <f>tatilgunleray2!Z25</f>
        <v/>
      </c>
      <c r="BG35" s="177" t="str">
        <f>tatilgunleray2!AA25</f>
        <v/>
      </c>
      <c r="BH35" s="177" t="str">
        <f>tatilgunleray2!AB25</f>
        <v/>
      </c>
      <c r="BI35" s="177" t="str">
        <f>tatilgunleray2!AC25</f>
        <v/>
      </c>
      <c r="BJ35" s="177" t="str">
        <f>tatilgunleray2!AD25</f>
        <v/>
      </c>
      <c r="BK35" s="177" t="str">
        <f>tatilgunleray2!AE25</f>
        <v/>
      </c>
      <c r="BL35" s="177" t="str">
        <f>tatilgunleray2!AF25</f>
        <v/>
      </c>
      <c r="BM35" s="177" t="str">
        <f>tatilgunleray2!AG25</f>
        <v/>
      </c>
      <c r="BN35" s="465"/>
      <c r="BO35" s="466"/>
      <c r="BQ35" s="17" t="str">
        <f>IFERROR(INDEX(ÖĞRETMEN!M:M,MATCH($BU20,ÖĞRETMEN!$Z:$Z,0)),"")</f>
        <v/>
      </c>
    </row>
    <row r="36" spans="15:69">
      <c r="O36" s="280" t="str">
        <f>IFERROR(INDEX(ÖĞRETMEN!D:D,MATCH($BU21,ÖĞRETMEN!$Z:$Z,0)),"")</f>
        <v/>
      </c>
      <c r="P36" s="175" t="str">
        <f>IFERROR(INDEX(ÖĞRETMEN!B:B,MATCH($BU21,ÖĞRETMEN!$Z:$Z,0)),"")</f>
        <v/>
      </c>
      <c r="Q36" s="400"/>
      <c r="R36" s="401"/>
      <c r="S36" s="402"/>
      <c r="T36" s="404" t="str">
        <f>IFERROR(INDEX(ÖĞRETMEN!C:C,MATCH($BU21,ÖĞRETMEN!$Z:$Z,0)),"")</f>
        <v/>
      </c>
      <c r="U36" s="405"/>
      <c r="V36" s="405"/>
      <c r="W36" s="405"/>
      <c r="X36" s="405"/>
      <c r="Y36" s="406"/>
      <c r="Z36" s="176"/>
      <c r="AA36" s="404" t="str">
        <f>IFERROR(INDEX(ÖĞRETMEN!F:F,MATCH($BU21,ÖĞRETMEN!$Z:$Z,0)),"")</f>
        <v/>
      </c>
      <c r="AB36" s="405"/>
      <c r="AC36" s="405"/>
      <c r="AD36" s="405"/>
      <c r="AE36" s="405"/>
      <c r="AF36" s="405"/>
      <c r="AG36" s="405"/>
      <c r="AH36" s="406"/>
      <c r="AI36" s="177" t="str">
        <f>tatilgunleray2!C26</f>
        <v/>
      </c>
      <c r="AJ36" s="177" t="str">
        <f>tatilgunleray2!D26</f>
        <v/>
      </c>
      <c r="AK36" s="177" t="str">
        <f>tatilgunleray2!E26</f>
        <v/>
      </c>
      <c r="AL36" s="177" t="str">
        <f>tatilgunleray2!F26</f>
        <v/>
      </c>
      <c r="AM36" s="177" t="str">
        <f>tatilgunleray2!G26</f>
        <v/>
      </c>
      <c r="AN36" s="177" t="str">
        <f>tatilgunleray2!H26</f>
        <v/>
      </c>
      <c r="AO36" s="177" t="str">
        <f>tatilgunleray2!I26</f>
        <v/>
      </c>
      <c r="AP36" s="177" t="str">
        <f>tatilgunleray2!J26</f>
        <v/>
      </c>
      <c r="AQ36" s="177" t="str">
        <f>tatilgunleray2!K26</f>
        <v/>
      </c>
      <c r="AR36" s="177" t="str">
        <f>tatilgunleray2!L26</f>
        <v/>
      </c>
      <c r="AS36" s="177" t="str">
        <f>tatilgunleray2!M26</f>
        <v/>
      </c>
      <c r="AT36" s="177" t="str">
        <f>tatilgunleray2!N26</f>
        <v/>
      </c>
      <c r="AU36" s="177" t="str">
        <f>tatilgunleray2!O26</f>
        <v/>
      </c>
      <c r="AV36" s="177" t="str">
        <f>tatilgunleray2!P26</f>
        <v/>
      </c>
      <c r="AW36" s="177" t="str">
        <f>tatilgunleray2!Q26</f>
        <v/>
      </c>
      <c r="AX36" s="177" t="str">
        <f>tatilgunleray2!R26</f>
        <v/>
      </c>
      <c r="AY36" s="177" t="str">
        <f>tatilgunleray2!S26</f>
        <v/>
      </c>
      <c r="AZ36" s="177" t="str">
        <f>tatilgunleray2!T26</f>
        <v/>
      </c>
      <c r="BA36" s="177" t="str">
        <f>tatilgunleray2!U26</f>
        <v/>
      </c>
      <c r="BB36" s="177" t="str">
        <f>tatilgunleray2!V26</f>
        <v/>
      </c>
      <c r="BC36" s="177" t="str">
        <f>tatilgunleray2!W26</f>
        <v/>
      </c>
      <c r="BD36" s="177" t="str">
        <f>tatilgunleray2!X26</f>
        <v/>
      </c>
      <c r="BE36" s="177" t="str">
        <f>tatilgunleray2!Y26</f>
        <v/>
      </c>
      <c r="BF36" s="177" t="str">
        <f>tatilgunleray2!Z26</f>
        <v/>
      </c>
      <c r="BG36" s="177" t="str">
        <f>tatilgunleray2!AA26</f>
        <v/>
      </c>
      <c r="BH36" s="177" t="str">
        <f>tatilgunleray2!AB26</f>
        <v/>
      </c>
      <c r="BI36" s="177" t="str">
        <f>tatilgunleray2!AC26</f>
        <v/>
      </c>
      <c r="BJ36" s="177" t="str">
        <f>tatilgunleray2!AD26</f>
        <v/>
      </c>
      <c r="BK36" s="177" t="str">
        <f>tatilgunleray2!AE26</f>
        <v/>
      </c>
      <c r="BL36" s="177" t="str">
        <f>tatilgunleray2!AF26</f>
        <v/>
      </c>
      <c r="BM36" s="177" t="str">
        <f>tatilgunleray2!AG26</f>
        <v/>
      </c>
      <c r="BN36" s="465"/>
      <c r="BO36" s="466"/>
      <c r="BQ36" s="17" t="str">
        <f>IFERROR(INDEX(ÖĞRETMEN!M:M,MATCH($BU21,ÖĞRETMEN!$Z:$Z,0)),"")</f>
        <v/>
      </c>
    </row>
    <row r="37" spans="15:69" ht="13.5" thickBot="1">
      <c r="O37" s="281" t="str">
        <f>IFERROR(INDEX(ÖĞRETMEN!D:D,MATCH($BU22,ÖĞRETMEN!$Z:$Z,0)),"")</f>
        <v/>
      </c>
      <c r="P37" s="276" t="str">
        <f>IFERROR(INDEX(ÖĞRETMEN!B:B,MATCH($BU22,ÖĞRETMEN!$Z:$Z,0)),"")</f>
        <v/>
      </c>
      <c r="Q37" s="457"/>
      <c r="R37" s="458"/>
      <c r="S37" s="459"/>
      <c r="T37" s="460" t="str">
        <f>IFERROR(INDEX(ÖĞRETMEN!C:C,MATCH($BU22,ÖĞRETMEN!$Z:$Z,0)),"")</f>
        <v/>
      </c>
      <c r="U37" s="461"/>
      <c r="V37" s="461"/>
      <c r="W37" s="461"/>
      <c r="X37" s="461"/>
      <c r="Y37" s="462"/>
      <c r="Z37" s="61"/>
      <c r="AA37" s="460" t="str">
        <f>IFERROR(INDEX(ÖĞRETMEN!F:F,MATCH($BU22,ÖĞRETMEN!$Z:$Z,0)),"")</f>
        <v/>
      </c>
      <c r="AB37" s="461"/>
      <c r="AC37" s="461"/>
      <c r="AD37" s="461"/>
      <c r="AE37" s="461"/>
      <c r="AF37" s="461"/>
      <c r="AG37" s="461"/>
      <c r="AH37" s="462"/>
      <c r="AI37" s="178" t="str">
        <f>tatilgunleray2!C27</f>
        <v/>
      </c>
      <c r="AJ37" s="178" t="str">
        <f>tatilgunleray2!D27</f>
        <v/>
      </c>
      <c r="AK37" s="178" t="str">
        <f>tatilgunleray2!E27</f>
        <v/>
      </c>
      <c r="AL37" s="178" t="str">
        <f>tatilgunleray2!F27</f>
        <v/>
      </c>
      <c r="AM37" s="178" t="str">
        <f>tatilgunleray2!G27</f>
        <v/>
      </c>
      <c r="AN37" s="178" t="str">
        <f>tatilgunleray2!H27</f>
        <v/>
      </c>
      <c r="AO37" s="178" t="str">
        <f>tatilgunleray2!I27</f>
        <v/>
      </c>
      <c r="AP37" s="178" t="str">
        <f>tatilgunleray2!J27</f>
        <v/>
      </c>
      <c r="AQ37" s="178" t="str">
        <f>tatilgunleray2!K27</f>
        <v/>
      </c>
      <c r="AR37" s="178" t="str">
        <f>tatilgunleray2!L27</f>
        <v/>
      </c>
      <c r="AS37" s="178" t="str">
        <f>tatilgunleray2!M27</f>
        <v/>
      </c>
      <c r="AT37" s="178" t="str">
        <f>tatilgunleray2!N27</f>
        <v/>
      </c>
      <c r="AU37" s="178" t="str">
        <f>tatilgunleray2!O27</f>
        <v/>
      </c>
      <c r="AV37" s="178" t="str">
        <f>tatilgunleray2!P27</f>
        <v/>
      </c>
      <c r="AW37" s="178" t="str">
        <f>tatilgunleray2!Q27</f>
        <v/>
      </c>
      <c r="AX37" s="178" t="str">
        <f>tatilgunleray2!R27</f>
        <v/>
      </c>
      <c r="AY37" s="178" t="str">
        <f>tatilgunleray2!S27</f>
        <v/>
      </c>
      <c r="AZ37" s="178" t="str">
        <f>tatilgunleray2!T27</f>
        <v/>
      </c>
      <c r="BA37" s="178" t="str">
        <f>tatilgunleray2!U27</f>
        <v/>
      </c>
      <c r="BB37" s="178" t="str">
        <f>tatilgunleray2!V27</f>
        <v/>
      </c>
      <c r="BC37" s="178" t="str">
        <f>tatilgunleray2!W27</f>
        <v/>
      </c>
      <c r="BD37" s="178" t="str">
        <f>tatilgunleray2!X27</f>
        <v/>
      </c>
      <c r="BE37" s="178" t="str">
        <f>tatilgunleray2!Y27</f>
        <v/>
      </c>
      <c r="BF37" s="178" t="str">
        <f>tatilgunleray2!Z27</f>
        <v/>
      </c>
      <c r="BG37" s="178" t="str">
        <f>tatilgunleray2!AA27</f>
        <v/>
      </c>
      <c r="BH37" s="178" t="str">
        <f>tatilgunleray2!AB27</f>
        <v/>
      </c>
      <c r="BI37" s="178" t="str">
        <f>tatilgunleray2!AC27</f>
        <v/>
      </c>
      <c r="BJ37" s="178" t="str">
        <f>tatilgunleray2!AD27</f>
        <v/>
      </c>
      <c r="BK37" s="178" t="str">
        <f>tatilgunleray2!AE27</f>
        <v/>
      </c>
      <c r="BL37" s="178" t="str">
        <f>tatilgunleray2!AF27</f>
        <v/>
      </c>
      <c r="BM37" s="178" t="str">
        <f>tatilgunleray2!AG27</f>
        <v/>
      </c>
      <c r="BN37" s="463"/>
      <c r="BO37" s="464"/>
    </row>
    <row r="38" spans="15:69" ht="13.5" thickTop="1">
      <c r="O38" s="23" t="s">
        <v>168</v>
      </c>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row>
    <row r="39" spans="15:69">
      <c r="O39" s="453" t="s">
        <v>169</v>
      </c>
      <c r="P39" s="453"/>
      <c r="Q39" s="453"/>
      <c r="R39" s="453"/>
      <c r="S39" s="453"/>
      <c r="T39" s="453"/>
      <c r="U39" s="453"/>
      <c r="V39" s="453"/>
      <c r="W39" s="453"/>
      <c r="X39" s="453"/>
      <c r="Y39" s="453"/>
      <c r="Z39" s="453"/>
      <c r="AA39" s="453"/>
      <c r="AB39" s="453"/>
      <c r="AC39" s="453"/>
      <c r="AD39" s="453"/>
      <c r="AE39" s="453"/>
      <c r="AF39" s="453"/>
      <c r="AG39" s="453"/>
      <c r="AH39" s="453"/>
      <c r="AI39" s="453"/>
      <c r="AJ39" s="453"/>
      <c r="AK39" s="453"/>
      <c r="AL39" s="453"/>
      <c r="AM39" s="453"/>
      <c r="AN39" s="453"/>
      <c r="AO39" s="453"/>
      <c r="AP39" s="453"/>
      <c r="AQ39" s="453"/>
      <c r="AR39" s="453"/>
      <c r="AS39" s="453"/>
      <c r="AT39" s="453"/>
      <c r="AU39" s="453"/>
      <c r="AV39" s="453"/>
      <c r="AW39" s="453"/>
      <c r="AX39" s="453"/>
      <c r="AY39" s="453"/>
      <c r="AZ39" s="453"/>
      <c r="BA39" s="453"/>
      <c r="BB39" s="453"/>
      <c r="BC39" s="453"/>
      <c r="BD39" s="453"/>
      <c r="BE39" s="453"/>
      <c r="BF39" s="453"/>
      <c r="BG39" s="453"/>
      <c r="BH39" s="453"/>
      <c r="BI39" s="453"/>
      <c r="BJ39" s="453"/>
      <c r="BK39" s="453"/>
      <c r="BL39" s="453"/>
      <c r="BM39" s="453"/>
      <c r="BN39" s="453"/>
      <c r="BO39" s="453"/>
    </row>
    <row r="40" spans="15:69">
      <c r="O40" s="23" t="s">
        <v>170</v>
      </c>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row>
    <row r="41" spans="15:69">
      <c r="O41" s="23" t="s">
        <v>171</v>
      </c>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row>
    <row r="42" spans="15:69">
      <c r="O42" s="23" t="s">
        <v>172</v>
      </c>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row>
    <row r="43" spans="15:69">
      <c r="O43" s="23" t="s">
        <v>173</v>
      </c>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row>
    <row r="44" spans="15:69">
      <c r="O44" s="454" t="s">
        <v>174</v>
      </c>
      <c r="P44" s="454"/>
      <c r="Q44" s="454"/>
      <c r="R44" s="454"/>
      <c r="S44" s="454"/>
      <c r="T44" s="454"/>
      <c r="U44" s="454"/>
      <c r="V44" s="454"/>
      <c r="W44" s="454"/>
      <c r="X44" s="454"/>
      <c r="Y44" s="454"/>
      <c r="Z44" s="454"/>
      <c r="AA44" s="454"/>
      <c r="AB44" s="454"/>
      <c r="AC44" s="454"/>
      <c r="AD44" s="454"/>
      <c r="AE44" s="454"/>
      <c r="AF44" s="454"/>
      <c r="AG44" s="454"/>
      <c r="AH44" s="454"/>
      <c r="AI44" s="454"/>
      <c r="AJ44" s="454"/>
      <c r="AK44" s="454"/>
      <c r="AL44" s="454"/>
      <c r="AM44" s="454"/>
      <c r="AN44" s="454"/>
      <c r="AO44" s="454"/>
      <c r="AP44" s="454"/>
      <c r="AQ44" s="454"/>
      <c r="AR44" s="454"/>
      <c r="AS44" s="454"/>
      <c r="AT44" s="454"/>
      <c r="AU44" s="454"/>
      <c r="AV44" s="454"/>
      <c r="AW44" s="454"/>
      <c r="AX44" s="454"/>
      <c r="AY44" s="454"/>
      <c r="AZ44" s="454"/>
      <c r="BA44" s="454"/>
      <c r="BB44" s="454"/>
      <c r="BC44" s="454"/>
      <c r="BD44" s="454"/>
      <c r="BE44" s="454"/>
      <c r="BF44" s="454"/>
      <c r="BG44" s="454"/>
      <c r="BH44" s="454"/>
      <c r="BI44" s="454"/>
      <c r="BJ44" s="454"/>
      <c r="BK44" s="454"/>
      <c r="BL44" s="454"/>
      <c r="BM44" s="454"/>
      <c r="BN44" s="454"/>
      <c r="BO44" s="454"/>
    </row>
    <row r="45" spans="15:69" ht="12.75" customHeight="1">
      <c r="O45" s="26" t="s">
        <v>175</v>
      </c>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450" t="s">
        <v>176</v>
      </c>
      <c r="BC45" s="450"/>
      <c r="BD45" s="450"/>
      <c r="BE45" s="450"/>
      <c r="BF45" s="450"/>
      <c r="BG45" s="450"/>
      <c r="BH45" s="450"/>
      <c r="BI45" s="450"/>
      <c r="BJ45" s="450"/>
      <c r="BK45" s="450"/>
      <c r="BL45" s="450"/>
      <c r="BM45" s="450"/>
      <c r="BN45" s="450"/>
      <c r="BO45" s="450"/>
    </row>
    <row r="46" spans="15:69" ht="12.75" customHeight="1">
      <c r="O46" s="23"/>
      <c r="P46" s="23"/>
      <c r="Q46" s="23"/>
      <c r="R46" s="23"/>
      <c r="S46" s="23"/>
      <c r="T46" s="23"/>
      <c r="U46" s="23"/>
      <c r="V46" s="23"/>
      <c r="W46" s="23"/>
      <c r="X46" s="23"/>
      <c r="Y46" s="23"/>
      <c r="Z46" s="23"/>
      <c r="AA46" s="455"/>
      <c r="AB46" s="455"/>
      <c r="AC46" s="455"/>
      <c r="AD46" s="455"/>
      <c r="AE46" s="455"/>
      <c r="AF46" s="455"/>
      <c r="AG46" s="455"/>
      <c r="AH46" s="455"/>
      <c r="AI46" s="455"/>
      <c r="AJ46" s="455"/>
      <c r="AK46" s="455"/>
      <c r="AL46" s="455"/>
      <c r="AM46" s="23"/>
      <c r="AN46" s="23"/>
      <c r="AO46" s="23"/>
      <c r="AP46" s="23"/>
      <c r="AQ46" s="23"/>
      <c r="AR46" s="23"/>
      <c r="AS46" s="23"/>
      <c r="AT46" s="23"/>
      <c r="AU46" s="23"/>
      <c r="AV46" s="23"/>
      <c r="AW46" s="23"/>
      <c r="AX46" s="23"/>
      <c r="AY46" s="23"/>
      <c r="AZ46" s="23"/>
      <c r="BA46" s="23"/>
      <c r="BB46" s="434"/>
      <c r="BC46" s="434"/>
      <c r="BD46" s="434"/>
      <c r="BE46" s="434"/>
      <c r="BF46" s="434"/>
      <c r="BG46" s="434"/>
      <c r="BH46" s="434"/>
      <c r="BI46" s="434"/>
      <c r="BJ46" s="434"/>
      <c r="BK46" s="434"/>
      <c r="BL46" s="434"/>
      <c r="BM46" s="434"/>
      <c r="BN46" s="434"/>
      <c r="BO46" s="24"/>
    </row>
    <row r="47" spans="15:69" ht="26.25" customHeight="1">
      <c r="O47" s="63" t="s">
        <v>177</v>
      </c>
      <c r="P47" s="63"/>
      <c r="V47" s="456" t="str">
        <f>IFERROR(INDEX(ÖĞRETMEN!G:G,MATCH($BU3,ÖĞRETMEN!$Z:$Z,0)),"")</f>
        <v>Ramazan KEKEÇ</v>
      </c>
      <c r="W47" s="456"/>
      <c r="X47" s="456"/>
      <c r="Y47" s="456"/>
      <c r="Z47" s="456"/>
      <c r="AA47" s="456"/>
      <c r="AB47" s="456"/>
      <c r="AC47" s="456"/>
      <c r="AD47" s="456"/>
      <c r="AE47" s="456"/>
      <c r="AF47" s="456"/>
      <c r="AG47" s="456"/>
      <c r="AH47" s="456"/>
      <c r="AI47" s="456"/>
      <c r="AJ47" s="456"/>
      <c r="AK47" s="456"/>
      <c r="AL47" s="456"/>
      <c r="BB47" s="450" t="s">
        <v>178</v>
      </c>
      <c r="BC47" s="450"/>
      <c r="BD47" s="450"/>
      <c r="BE47" s="450"/>
      <c r="BF47" s="450"/>
      <c r="BG47" s="450"/>
      <c r="BH47" s="450"/>
      <c r="BI47" s="450"/>
      <c r="BJ47" s="450"/>
      <c r="BK47" s="450"/>
      <c r="BL47" s="450"/>
      <c r="BM47" s="450"/>
      <c r="BN47" s="450"/>
      <c r="BO47" s="24"/>
    </row>
    <row r="48" spans="15:69" ht="18.75" customHeight="1">
      <c r="AZ48" s="25"/>
      <c r="BA48" s="25"/>
      <c r="BB48" s="25"/>
      <c r="BC48" s="25"/>
      <c r="BD48" s="25"/>
      <c r="BE48" s="25"/>
      <c r="BF48" s="25"/>
      <c r="BG48" s="25"/>
      <c r="BH48" s="25"/>
      <c r="BI48" s="25"/>
      <c r="BJ48" s="25"/>
      <c r="BK48" s="25"/>
      <c r="BL48" s="25"/>
      <c r="BM48" s="25"/>
      <c r="BN48" s="25"/>
      <c r="BO48" s="25"/>
    </row>
    <row r="50" spans="15:82" ht="15">
      <c r="O50"/>
      <c r="P50"/>
      <c r="Q50"/>
      <c r="R50"/>
      <c r="S50"/>
      <c r="T50"/>
      <c r="U50"/>
      <c r="V50"/>
      <c r="W50"/>
      <c r="X50"/>
      <c r="Y50"/>
      <c r="Z50"/>
      <c r="AA50"/>
      <c r="AB50"/>
      <c r="AC50"/>
      <c r="AD50"/>
      <c r="AE50"/>
      <c r="AF50"/>
      <c r="AG50"/>
      <c r="BT50" t="str">
        <f>$BG$2&amp;"0"&amp;ROW()-49</f>
        <v>3601</v>
      </c>
      <c r="BU50">
        <f t="shared" ref="BU50:BU69" si="3">VALUE(BT50)</f>
        <v>3601</v>
      </c>
    </row>
    <row r="51" spans="15:82" ht="15">
      <c r="BT51" t="str">
        <f t="shared" ref="BT51:BT69" si="4">$BG$2&amp;"0"&amp;ROW()-49</f>
        <v>3602</v>
      </c>
      <c r="BU51">
        <f t="shared" si="3"/>
        <v>3602</v>
      </c>
    </row>
    <row r="52" spans="15:82" ht="15">
      <c r="O52" s="407" t="s">
        <v>139</v>
      </c>
      <c r="P52" s="407"/>
      <c r="Q52" s="407"/>
      <c r="R52" s="407"/>
      <c r="S52" s="407"/>
      <c r="T52" s="407"/>
      <c r="U52" s="407"/>
      <c r="V52" s="407"/>
      <c r="W52" s="407"/>
      <c r="X52" s="407"/>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7"/>
      <c r="BC52" s="407"/>
      <c r="BD52" s="407"/>
      <c r="BE52" s="407"/>
      <c r="BF52" s="407"/>
      <c r="BG52" s="407"/>
      <c r="BH52" s="407"/>
      <c r="BI52" s="407"/>
      <c r="BJ52" s="407"/>
      <c r="BK52" s="407"/>
      <c r="BL52" s="407"/>
      <c r="BM52" s="407"/>
      <c r="BN52" s="407"/>
      <c r="BO52" s="407"/>
      <c r="BT52" t="str">
        <f t="shared" si="4"/>
        <v>3603</v>
      </c>
      <c r="BU52">
        <f t="shared" si="3"/>
        <v>3603</v>
      </c>
    </row>
    <row r="53" spans="15:82" ht="15">
      <c r="O53" s="407" t="s">
        <v>140</v>
      </c>
      <c r="P53" s="407"/>
      <c r="Q53" s="407"/>
      <c r="R53" s="407"/>
      <c r="S53" s="407"/>
      <c r="T53" s="407"/>
      <c r="U53" s="407"/>
      <c r="V53" s="407"/>
      <c r="W53" s="407"/>
      <c r="X53" s="407"/>
      <c r="Y53" s="407"/>
      <c r="Z53" s="407"/>
      <c r="AA53" s="407"/>
      <c r="AB53" s="407"/>
      <c r="AC53" s="407"/>
      <c r="AD53" s="407"/>
      <c r="AE53" s="407"/>
      <c r="AF53" s="407"/>
      <c r="AG53" s="407"/>
      <c r="AH53" s="407"/>
      <c r="AI53" s="407"/>
      <c r="AJ53" s="407"/>
      <c r="AK53" s="407"/>
      <c r="AL53" s="407"/>
      <c r="AM53" s="407"/>
      <c r="AN53" s="407"/>
      <c r="AO53" s="407"/>
      <c r="AP53" s="407"/>
      <c r="AQ53" s="407"/>
      <c r="AR53" s="407"/>
      <c r="AS53" s="407"/>
      <c r="AT53" s="407"/>
      <c r="AU53" s="407"/>
      <c r="AV53" s="407"/>
      <c r="AW53" s="407"/>
      <c r="AX53" s="407"/>
      <c r="AY53" s="407"/>
      <c r="AZ53" s="407"/>
      <c r="BA53" s="407"/>
      <c r="BB53" s="407"/>
      <c r="BC53" s="407"/>
      <c r="BD53" s="407"/>
      <c r="BE53" s="407"/>
      <c r="BF53" s="407"/>
      <c r="BG53" s="407"/>
      <c r="BH53" s="407"/>
      <c r="BI53" s="407"/>
      <c r="BJ53" s="407"/>
      <c r="BK53" s="407"/>
      <c r="BL53" s="407"/>
      <c r="BM53" s="407"/>
      <c r="BN53" s="407"/>
      <c r="BO53" s="407"/>
      <c r="BT53" t="str">
        <f t="shared" si="4"/>
        <v>3604</v>
      </c>
      <c r="BU53">
        <f t="shared" si="3"/>
        <v>3604</v>
      </c>
    </row>
    <row r="54" spans="15:82" ht="15">
      <c r="O54" s="18" t="s">
        <v>141</v>
      </c>
      <c r="P54" s="18"/>
      <c r="Q54" s="18"/>
      <c r="R54" s="18"/>
      <c r="S54" s="18"/>
      <c r="T54" s="18"/>
      <c r="AZ54" s="408" t="s">
        <v>142</v>
      </c>
      <c r="BA54" s="408"/>
      <c r="BB54" s="408"/>
      <c r="BC54" s="408"/>
      <c r="BD54" s="408"/>
      <c r="BE54" s="408"/>
      <c r="BF54" s="408"/>
      <c r="BG54" s="408"/>
      <c r="BH54" s="408"/>
      <c r="BI54" s="408"/>
      <c r="BJ54" s="408"/>
      <c r="BK54" s="408"/>
      <c r="BL54" s="408"/>
      <c r="BM54" s="408"/>
      <c r="BT54" t="str">
        <f t="shared" si="4"/>
        <v>3605</v>
      </c>
      <c r="BU54">
        <f t="shared" si="3"/>
        <v>3605</v>
      </c>
    </row>
    <row r="55" spans="15:82" ht="15" customHeight="1">
      <c r="O55" s="478" t="str">
        <f>IFERROR(INDEX(ÖĞRETMEN!H:H,MATCH($BU50,ÖĞRETMEN!$Z:$Z,0)),"")</f>
        <v>Ramazan Gürler</v>
      </c>
      <c r="P55" s="478"/>
      <c r="Q55" s="478"/>
      <c r="R55" s="478"/>
      <c r="S55" s="478"/>
      <c r="T55" s="478"/>
      <c r="U55" s="478"/>
      <c r="V55" s="478"/>
      <c r="W55" s="478"/>
      <c r="X55" s="478"/>
      <c r="Y55" s="478"/>
      <c r="Z55" s="478"/>
      <c r="AA55" s="478"/>
      <c r="AB55" s="478"/>
      <c r="AC55" s="478"/>
      <c r="AD55" s="478"/>
      <c r="AE55" s="478"/>
      <c r="AF55" s="478"/>
      <c r="AG55" s="478"/>
      <c r="AH55" s="478"/>
      <c r="AI55" s="478"/>
      <c r="AJ55" s="478"/>
      <c r="AK55" s="478"/>
      <c r="AL55" s="478"/>
      <c r="AM55" s="478"/>
      <c r="AZ55" s="19"/>
      <c r="BA55" s="19"/>
      <c r="BB55" s="479" t="str">
        <f>IFERROR(LEFT($O$55,SEARCH("-",O55,1)-1),"")</f>
        <v/>
      </c>
      <c r="BC55" s="479"/>
      <c r="BD55" s="479"/>
      <c r="BE55" s="479"/>
      <c r="BF55" s="479"/>
      <c r="BG55" s="479"/>
      <c r="BH55" s="479"/>
      <c r="BI55" s="479"/>
      <c r="BJ55" s="479"/>
      <c r="BK55" s="20"/>
      <c r="BL55" s="19"/>
      <c r="BM55" s="19"/>
      <c r="BT55" t="str">
        <f t="shared" si="4"/>
        <v>3606</v>
      </c>
      <c r="BU55">
        <f t="shared" si="3"/>
        <v>3606</v>
      </c>
      <c r="BX55" s="480"/>
      <c r="BY55" s="480"/>
      <c r="BZ55" s="480"/>
      <c r="CA55" s="480"/>
      <c r="CB55" s="480"/>
      <c r="CC55" s="480"/>
      <c r="CD55" s="480"/>
    </row>
    <row r="56" spans="15:82" ht="15" customHeight="1">
      <c r="O56" s="445" t="str">
        <f>IFERROR(INDEX(ÖĞRETMEN!J:J,MATCH($BU50,ÖĞRETMEN!$Z:$Z,0)),"")</f>
        <v>Fatih Mh. Paşabahçe Sk. No1/1</v>
      </c>
      <c r="P56" s="445"/>
      <c r="Q56" s="445"/>
      <c r="R56" s="445"/>
      <c r="S56" s="445"/>
      <c r="T56" s="445"/>
      <c r="U56" s="445"/>
      <c r="V56" s="445"/>
      <c r="W56" s="445"/>
      <c r="X56" s="445"/>
      <c r="Y56" s="445"/>
      <c r="Z56" s="445"/>
      <c r="AA56" s="445"/>
      <c r="AB56" s="445"/>
      <c r="AC56" s="445"/>
      <c r="AD56" s="445"/>
      <c r="AE56" s="445"/>
      <c r="AF56" s="445"/>
      <c r="AG56" s="445"/>
      <c r="AH56" s="445"/>
      <c r="AI56" s="445"/>
      <c r="AJ56" s="445"/>
      <c r="AK56" s="445"/>
      <c r="AL56" s="445"/>
      <c r="AM56" s="445"/>
      <c r="AN56" s="445"/>
      <c r="AZ56" s="444" t="s">
        <v>144</v>
      </c>
      <c r="BA56" s="444"/>
      <c r="BB56" s="444"/>
      <c r="BC56" s="444"/>
      <c r="BD56" s="444"/>
      <c r="BE56" s="444"/>
      <c r="BF56" s="444"/>
      <c r="BG56" s="445">
        <f>YIL</f>
        <v>2026</v>
      </c>
      <c r="BH56" s="445"/>
      <c r="BI56" s="445"/>
      <c r="BJ56" s="445"/>
      <c r="BK56" s="445"/>
      <c r="BL56" s="445"/>
      <c r="BM56" s="445"/>
      <c r="BT56" t="str">
        <f t="shared" si="4"/>
        <v>3607</v>
      </c>
      <c r="BU56">
        <f t="shared" si="3"/>
        <v>3607</v>
      </c>
      <c r="BX56" s="480"/>
      <c r="BY56" s="480"/>
      <c r="BZ56" s="480"/>
      <c r="CA56" s="480"/>
      <c r="CB56" s="480"/>
      <c r="CC56" s="480"/>
      <c r="CD56" s="480"/>
    </row>
    <row r="57" spans="15:82" ht="15" customHeight="1">
      <c r="O57" s="17" t="s">
        <v>146</v>
      </c>
      <c r="S57" s="21" t="s">
        <v>123</v>
      </c>
      <c r="T57" s="481">
        <f>IFERROR(INDEX(ÖĞRETMEN!I:I,MATCH($BU50,ÖĞRETMEN!$Z:$Z,0)),"")</f>
        <v>5546245508</v>
      </c>
      <c r="U57" s="481"/>
      <c r="V57" s="481"/>
      <c r="W57" s="481"/>
      <c r="X57" s="481"/>
      <c r="Y57" s="481"/>
      <c r="Z57" s="481"/>
      <c r="AA57" s="481"/>
      <c r="AD57" s="19"/>
      <c r="BB57" s="408" t="s">
        <v>147</v>
      </c>
      <c r="BC57" s="408"/>
      <c r="BD57" s="408"/>
      <c r="BE57" s="408"/>
      <c r="BF57" s="408"/>
      <c r="BG57" s="408"/>
      <c r="BH57" s="408"/>
      <c r="BI57" s="408"/>
      <c r="BJ57" s="408"/>
      <c r="BK57" s="408"/>
      <c r="BT57" t="str">
        <f t="shared" si="4"/>
        <v>3608</v>
      </c>
      <c r="BU57">
        <f t="shared" si="3"/>
        <v>3608</v>
      </c>
      <c r="BX57" s="480"/>
      <c r="BY57" s="480"/>
      <c r="BZ57" s="480"/>
      <c r="CA57" s="480"/>
      <c r="CB57" s="480"/>
      <c r="CC57" s="480"/>
      <c r="CD57" s="480"/>
    </row>
    <row r="58" spans="15:82" ht="15" customHeight="1">
      <c r="O58" s="17" t="s">
        <v>149</v>
      </c>
      <c r="S58" s="21" t="s">
        <v>123</v>
      </c>
      <c r="T58" s="477" t="str">
        <f>tatilgunleray!C4</f>
        <v>Mayıs</v>
      </c>
      <c r="U58" s="477"/>
      <c r="V58" s="477"/>
      <c r="W58" s="477"/>
      <c r="X58" s="55">
        <f>YIL</f>
        <v>2026</v>
      </c>
      <c r="Y58" s="19"/>
      <c r="Z58" s="19"/>
      <c r="AA58" s="19"/>
      <c r="AB58" s="19"/>
      <c r="BB58" s="411" t="s">
        <v>150</v>
      </c>
      <c r="BC58" s="411"/>
      <c r="BD58" s="411"/>
      <c r="BE58" s="411"/>
      <c r="BF58" s="411"/>
      <c r="BG58" s="411"/>
      <c r="BH58" s="411"/>
      <c r="BI58" s="411"/>
      <c r="BJ58" s="411"/>
      <c r="BK58" s="411"/>
      <c r="BL58" s="411"/>
      <c r="BM58" s="411"/>
      <c r="BN58" s="411"/>
      <c r="BO58" s="411"/>
      <c r="BT58" t="str">
        <f t="shared" si="4"/>
        <v>3609</v>
      </c>
      <c r="BU58">
        <f t="shared" si="3"/>
        <v>3609</v>
      </c>
      <c r="BX58" s="470"/>
      <c r="BY58" s="470"/>
      <c r="BZ58" s="470"/>
      <c r="CA58" s="470"/>
      <c r="CB58" s="470"/>
      <c r="CC58" s="470"/>
      <c r="CD58" s="470"/>
    </row>
    <row r="59" spans="15:82" ht="15.75" customHeight="1" thickBot="1">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T59" t="str">
        <f t="shared" si="4"/>
        <v>36010</v>
      </c>
      <c r="BU59">
        <f t="shared" si="3"/>
        <v>36010</v>
      </c>
      <c r="BX59" s="470"/>
      <c r="BY59" s="470"/>
      <c r="BZ59" s="470"/>
      <c r="CA59" s="470"/>
      <c r="CB59" s="470"/>
      <c r="CC59" s="470"/>
      <c r="CD59" s="470"/>
    </row>
    <row r="60" spans="15:82" ht="15.75" customHeight="1" thickTop="1">
      <c r="O60" s="416" t="s">
        <v>153</v>
      </c>
      <c r="P60" s="417"/>
      <c r="Q60" s="417"/>
      <c r="R60" s="417"/>
      <c r="S60" s="417"/>
      <c r="T60" s="417"/>
      <c r="U60" s="417"/>
      <c r="V60" s="417"/>
      <c r="W60" s="417"/>
      <c r="X60" s="417"/>
      <c r="Y60" s="417"/>
      <c r="Z60" s="417"/>
      <c r="AA60" s="417"/>
      <c r="AB60" s="417"/>
      <c r="AC60" s="417"/>
      <c r="AD60" s="417"/>
      <c r="AE60" s="417"/>
      <c r="AF60" s="417"/>
      <c r="AG60" s="417"/>
      <c r="AH60" s="418"/>
      <c r="AI60" s="419" t="s">
        <v>154</v>
      </c>
      <c r="AJ60" s="417"/>
      <c r="AK60" s="417"/>
      <c r="AL60" s="417"/>
      <c r="AM60" s="417"/>
      <c r="AN60" s="417"/>
      <c r="AO60" s="417"/>
      <c r="AP60" s="417"/>
      <c r="AQ60" s="417"/>
      <c r="AR60" s="417"/>
      <c r="AS60" s="417"/>
      <c r="AT60" s="417"/>
      <c r="AU60" s="417"/>
      <c r="AV60" s="417"/>
      <c r="AW60" s="417"/>
      <c r="AX60" s="417"/>
      <c r="AY60" s="417"/>
      <c r="AZ60" s="417"/>
      <c r="BA60" s="417"/>
      <c r="BB60" s="417"/>
      <c r="BC60" s="417"/>
      <c r="BD60" s="417"/>
      <c r="BE60" s="417"/>
      <c r="BF60" s="417"/>
      <c r="BG60" s="417"/>
      <c r="BH60" s="417"/>
      <c r="BI60" s="417"/>
      <c r="BJ60" s="417"/>
      <c r="BK60" s="417"/>
      <c r="BL60" s="417"/>
      <c r="BM60" s="418"/>
      <c r="BN60" s="420" t="s">
        <v>155</v>
      </c>
      <c r="BO60" s="421"/>
      <c r="BT60" t="str">
        <f t="shared" si="4"/>
        <v>36011</v>
      </c>
      <c r="BU60">
        <f t="shared" si="3"/>
        <v>36011</v>
      </c>
      <c r="BX60" s="470"/>
      <c r="BY60" s="470"/>
      <c r="BZ60" s="470"/>
      <c r="CA60" s="470"/>
      <c r="CB60" s="470"/>
      <c r="CC60" s="470"/>
      <c r="CD60" s="470"/>
    </row>
    <row r="61" spans="15:82" ht="15" customHeight="1">
      <c r="O61" s="426" t="s">
        <v>157</v>
      </c>
      <c r="P61" s="428" t="s">
        <v>158</v>
      </c>
      <c r="Q61" s="430" t="s">
        <v>159</v>
      </c>
      <c r="R61" s="431"/>
      <c r="S61" s="432"/>
      <c r="T61" s="436" t="s">
        <v>160</v>
      </c>
      <c r="U61" s="437"/>
      <c r="V61" s="437"/>
      <c r="W61" s="437"/>
      <c r="X61" s="437"/>
      <c r="Y61" s="437"/>
      <c r="Z61" s="438"/>
      <c r="AA61" s="430" t="s">
        <v>161</v>
      </c>
      <c r="AB61" s="431"/>
      <c r="AC61" s="431"/>
      <c r="AD61" s="431"/>
      <c r="AE61" s="431"/>
      <c r="AF61" s="431"/>
      <c r="AG61" s="431"/>
      <c r="AH61" s="432"/>
      <c r="AI61" s="412">
        <v>1</v>
      </c>
      <c r="AJ61" s="412">
        <v>2</v>
      </c>
      <c r="AK61" s="412">
        <v>3</v>
      </c>
      <c r="AL61" s="412">
        <v>4</v>
      </c>
      <c r="AM61" s="412">
        <v>5</v>
      </c>
      <c r="AN61" s="412">
        <v>6</v>
      </c>
      <c r="AO61" s="412">
        <v>7</v>
      </c>
      <c r="AP61" s="412">
        <v>8</v>
      </c>
      <c r="AQ61" s="412">
        <v>9</v>
      </c>
      <c r="AR61" s="412">
        <v>10</v>
      </c>
      <c r="AS61" s="412">
        <v>11</v>
      </c>
      <c r="AT61" s="412">
        <v>12</v>
      </c>
      <c r="AU61" s="412">
        <v>13</v>
      </c>
      <c r="AV61" s="412">
        <v>14</v>
      </c>
      <c r="AW61" s="412">
        <v>15</v>
      </c>
      <c r="AX61" s="412">
        <v>16</v>
      </c>
      <c r="AY61" s="412">
        <v>17</v>
      </c>
      <c r="AZ61" s="412">
        <v>18</v>
      </c>
      <c r="BA61" s="412">
        <v>19</v>
      </c>
      <c r="BB61" s="412">
        <v>20</v>
      </c>
      <c r="BC61" s="412">
        <v>21</v>
      </c>
      <c r="BD61" s="412">
        <v>22</v>
      </c>
      <c r="BE61" s="412">
        <v>23</v>
      </c>
      <c r="BF61" s="412">
        <v>24</v>
      </c>
      <c r="BG61" s="412">
        <v>25</v>
      </c>
      <c r="BH61" s="412">
        <v>26</v>
      </c>
      <c r="BI61" s="412">
        <v>27</v>
      </c>
      <c r="BJ61" s="412">
        <v>28</v>
      </c>
      <c r="BK61" s="412">
        <f>IFERROR(IF(BJ61+1&gt;DAY(EOMONTH($T$11&amp;YIL,0)),"",BJ61+1),"")</f>
        <v>29</v>
      </c>
      <c r="BL61" s="412">
        <f>IFERROR(IF(BK61+1&gt;DAY(EOMONTH($T$11&amp;YIL,0)),"",BK61+1),"")</f>
        <v>30</v>
      </c>
      <c r="BM61" s="412">
        <f>IFERROR(IF(BL61+1&gt;DAY(EOMONTH($T$11&amp;YIL,0)),"",BL61+1),"")</f>
        <v>31</v>
      </c>
      <c r="BN61" s="422"/>
      <c r="BO61" s="423"/>
      <c r="BP61" s="476"/>
      <c r="BT61" t="str">
        <f t="shared" si="4"/>
        <v>36012</v>
      </c>
      <c r="BU61">
        <f t="shared" si="3"/>
        <v>36012</v>
      </c>
    </row>
    <row r="62" spans="15:82" ht="15">
      <c r="O62" s="427"/>
      <c r="P62" s="429"/>
      <c r="Q62" s="433"/>
      <c r="R62" s="434"/>
      <c r="S62" s="435"/>
      <c r="T62" s="439"/>
      <c r="U62" s="440"/>
      <c r="V62" s="440"/>
      <c r="W62" s="440"/>
      <c r="X62" s="440"/>
      <c r="Y62" s="440"/>
      <c r="Z62" s="441"/>
      <c r="AA62" s="433"/>
      <c r="AB62" s="434"/>
      <c r="AC62" s="434"/>
      <c r="AD62" s="434"/>
      <c r="AE62" s="434"/>
      <c r="AF62" s="434"/>
      <c r="AG62" s="434"/>
      <c r="AH62" s="435"/>
      <c r="AI62" s="413"/>
      <c r="AJ62" s="413"/>
      <c r="AK62" s="413"/>
      <c r="AL62" s="413"/>
      <c r="AM62" s="413"/>
      <c r="AN62" s="413"/>
      <c r="AO62" s="413"/>
      <c r="AP62" s="413"/>
      <c r="AQ62" s="413"/>
      <c r="AR62" s="413"/>
      <c r="AS62" s="413"/>
      <c r="AT62" s="413"/>
      <c r="AU62" s="413"/>
      <c r="AV62" s="413"/>
      <c r="AW62" s="413"/>
      <c r="AX62" s="413"/>
      <c r="AY62" s="413"/>
      <c r="AZ62" s="413"/>
      <c r="BA62" s="413"/>
      <c r="BB62" s="413"/>
      <c r="BC62" s="413"/>
      <c r="BD62" s="413"/>
      <c r="BE62" s="413"/>
      <c r="BF62" s="413"/>
      <c r="BG62" s="413"/>
      <c r="BH62" s="413"/>
      <c r="BI62" s="413"/>
      <c r="BJ62" s="413"/>
      <c r="BK62" s="413"/>
      <c r="BL62" s="413"/>
      <c r="BM62" s="413"/>
      <c r="BN62" s="422"/>
      <c r="BO62" s="423"/>
      <c r="BP62" s="476"/>
      <c r="BT62" t="str">
        <f t="shared" si="4"/>
        <v>36013</v>
      </c>
      <c r="BU62">
        <f t="shared" si="3"/>
        <v>36013</v>
      </c>
    </row>
    <row r="63" spans="15:82" ht="15">
      <c r="O63" s="427"/>
      <c r="P63" s="429"/>
      <c r="Q63" s="433"/>
      <c r="R63" s="434"/>
      <c r="S63" s="435"/>
      <c r="T63" s="439"/>
      <c r="U63" s="440"/>
      <c r="V63" s="440"/>
      <c r="W63" s="440"/>
      <c r="X63" s="440"/>
      <c r="Y63" s="440"/>
      <c r="Z63" s="441"/>
      <c r="AA63" s="433"/>
      <c r="AB63" s="434"/>
      <c r="AC63" s="434"/>
      <c r="AD63" s="434"/>
      <c r="AE63" s="434"/>
      <c r="AF63" s="434"/>
      <c r="AG63" s="434"/>
      <c r="AH63" s="435"/>
      <c r="AI63" s="413"/>
      <c r="AJ63" s="413"/>
      <c r="AK63" s="413"/>
      <c r="AL63" s="413"/>
      <c r="AM63" s="413"/>
      <c r="AN63" s="413"/>
      <c r="AO63" s="413"/>
      <c r="AP63" s="413"/>
      <c r="AQ63" s="413"/>
      <c r="AR63" s="413"/>
      <c r="AS63" s="413"/>
      <c r="AT63" s="413"/>
      <c r="AU63" s="413"/>
      <c r="AV63" s="413"/>
      <c r="AW63" s="413"/>
      <c r="AX63" s="413"/>
      <c r="AY63" s="413"/>
      <c r="AZ63" s="413"/>
      <c r="BA63" s="413"/>
      <c r="BB63" s="413"/>
      <c r="BC63" s="413"/>
      <c r="BD63" s="413"/>
      <c r="BE63" s="413"/>
      <c r="BF63" s="413"/>
      <c r="BG63" s="413"/>
      <c r="BH63" s="413"/>
      <c r="BI63" s="413"/>
      <c r="BJ63" s="413"/>
      <c r="BK63" s="413"/>
      <c r="BL63" s="413"/>
      <c r="BM63" s="413"/>
      <c r="BN63" s="422"/>
      <c r="BO63" s="423"/>
      <c r="BP63" s="476"/>
      <c r="BT63" t="str">
        <f t="shared" si="4"/>
        <v>36014</v>
      </c>
      <c r="BU63">
        <f t="shared" si="3"/>
        <v>36014</v>
      </c>
    </row>
    <row r="64" spans="15:82" ht="15">
      <c r="O64" s="471"/>
      <c r="P64" s="472"/>
      <c r="Q64" s="467"/>
      <c r="R64" s="468"/>
      <c r="S64" s="469"/>
      <c r="T64" s="473"/>
      <c r="U64" s="474"/>
      <c r="V64" s="474"/>
      <c r="W64" s="474"/>
      <c r="X64" s="474"/>
      <c r="Y64" s="474"/>
      <c r="Z64" s="475"/>
      <c r="AA64" s="467"/>
      <c r="AB64" s="468"/>
      <c r="AC64" s="468"/>
      <c r="AD64" s="468"/>
      <c r="AE64" s="468"/>
      <c r="AF64" s="468"/>
      <c r="AG64" s="468"/>
      <c r="AH64" s="469"/>
      <c r="AI64" s="414"/>
      <c r="AJ64" s="414"/>
      <c r="AK64" s="414"/>
      <c r="AL64" s="414"/>
      <c r="AM64" s="414"/>
      <c r="AN64" s="414"/>
      <c r="AO64" s="414"/>
      <c r="AP64" s="414"/>
      <c r="AQ64" s="414"/>
      <c r="AR64" s="414"/>
      <c r="AS64" s="414"/>
      <c r="AT64" s="414"/>
      <c r="AU64" s="414"/>
      <c r="AV64" s="414"/>
      <c r="AW64" s="414"/>
      <c r="AX64" s="414"/>
      <c r="AY64" s="414"/>
      <c r="AZ64" s="414"/>
      <c r="BA64" s="414"/>
      <c r="BB64" s="414"/>
      <c r="BC64" s="414"/>
      <c r="BD64" s="414"/>
      <c r="BE64" s="414"/>
      <c r="BF64" s="414"/>
      <c r="BG64" s="414"/>
      <c r="BH64" s="414"/>
      <c r="BI64" s="414"/>
      <c r="BJ64" s="414"/>
      <c r="BK64" s="414"/>
      <c r="BL64" s="414"/>
      <c r="BM64" s="414"/>
      <c r="BN64" s="424"/>
      <c r="BO64" s="425"/>
      <c r="BP64" s="476"/>
      <c r="BT64" t="str">
        <f t="shared" si="4"/>
        <v>36015</v>
      </c>
      <c r="BU64">
        <f t="shared" si="3"/>
        <v>36015</v>
      </c>
    </row>
    <row r="65" spans="15:73" ht="15">
      <c r="O65" s="290" t="str">
        <f>IFERROR(INDEX(ÖĞRETMEN!D:D,MATCH($BU50,ÖĞRETMEN!$Z:$Z,0)),"")</f>
        <v>11 MOT-K (Çarşamba 5)</v>
      </c>
      <c r="P65" s="56">
        <f>IFERROR(INDEX(ÖĞRETMEN!B:B,MATCH($BU50,ÖĞRETMEN!$Z:$Z,0)),"")</f>
        <v>40538</v>
      </c>
      <c r="Q65" s="400"/>
      <c r="R65" s="401"/>
      <c r="S65" s="402"/>
      <c r="T65" s="404" t="str">
        <f>IFERROR(INDEX(ÖĞRETMEN!C:C,MATCH($BU50,ÖĞRETMEN!$Z:$Z,0)),"")</f>
        <v>Resul CANAVAR</v>
      </c>
      <c r="U65" s="405"/>
      <c r="V65" s="405"/>
      <c r="W65" s="405"/>
      <c r="X65" s="405"/>
      <c r="Y65" s="406"/>
      <c r="Z65" s="57"/>
      <c r="AA65" s="404" t="str">
        <f>IFERROR(INDEX(ÖĞRETMEN!F:F,MATCH($BU50,ÖĞRETMEN!$Z:$Z,0)),"")</f>
        <v>Otomotiv Elektrikçiliği</v>
      </c>
      <c r="AB65" s="405"/>
      <c r="AC65" s="405"/>
      <c r="AD65" s="405"/>
      <c r="AE65" s="405"/>
      <c r="AF65" s="405"/>
      <c r="AG65" s="405"/>
      <c r="AH65" s="406"/>
      <c r="AI65" s="58" t="str">
        <f>tatilgunleray!C8</f>
        <v/>
      </c>
      <c r="AJ65" s="58" t="str">
        <f>tatilgunleray!D8</f>
        <v/>
      </c>
      <c r="AK65" s="58" t="str">
        <f>tatilgunleray!E8</f>
        <v>T</v>
      </c>
      <c r="AL65" s="58" t="str">
        <f>tatilgunleray!F8</f>
        <v/>
      </c>
      <c r="AM65" s="58" t="str">
        <f>tatilgunleray!G8</f>
        <v/>
      </c>
      <c r="AN65" s="58" t="str">
        <f>tatilgunleray!H8</f>
        <v/>
      </c>
      <c r="AO65" s="58" t="str">
        <f>tatilgunleray!I8</f>
        <v/>
      </c>
      <c r="AP65" s="58" t="str">
        <f>tatilgunleray!J8</f>
        <v/>
      </c>
      <c r="AQ65" s="58" t="str">
        <f>tatilgunleray!K8</f>
        <v/>
      </c>
      <c r="AR65" s="58" t="str">
        <f>tatilgunleray!L8</f>
        <v>T</v>
      </c>
      <c r="AS65" s="58" t="str">
        <f>tatilgunleray!M8</f>
        <v/>
      </c>
      <c r="AT65" s="58" t="str">
        <f>tatilgunleray!N8</f>
        <v/>
      </c>
      <c r="AU65" s="58" t="str">
        <f>tatilgunleray!O8</f>
        <v/>
      </c>
      <c r="AV65" s="58" t="str">
        <f>tatilgunleray!P8</f>
        <v/>
      </c>
      <c r="AW65" s="58" t="str">
        <f>tatilgunleray!Q8</f>
        <v/>
      </c>
      <c r="AX65" s="58" t="str">
        <f>tatilgunleray!R8</f>
        <v/>
      </c>
      <c r="AY65" s="58" t="str">
        <f>tatilgunleray!S8</f>
        <v>T</v>
      </c>
      <c r="AZ65" s="58" t="str">
        <f>tatilgunleray!T8</f>
        <v/>
      </c>
      <c r="BA65" s="58" t="str">
        <f>tatilgunleray!U8</f>
        <v/>
      </c>
      <c r="BB65" s="58" t="str">
        <f>tatilgunleray!V8</f>
        <v/>
      </c>
      <c r="BC65" s="58" t="str">
        <f>tatilgunleray!W8</f>
        <v/>
      </c>
      <c r="BD65" s="58" t="str">
        <f>tatilgunleray!X8</f>
        <v/>
      </c>
      <c r="BE65" s="58" t="str">
        <f>tatilgunleray!Y8</f>
        <v/>
      </c>
      <c r="BF65" s="58" t="str">
        <f>tatilgunleray!Z8</f>
        <v>T</v>
      </c>
      <c r="BG65" s="58" t="str">
        <f>tatilgunleray!AA8</f>
        <v/>
      </c>
      <c r="BH65" s="58" t="str">
        <f>tatilgunleray!AB8</f>
        <v/>
      </c>
      <c r="BI65" s="58" t="str">
        <f>tatilgunleray!AC8</f>
        <v/>
      </c>
      <c r="BJ65" s="58" t="str">
        <f>tatilgunleray!AD8</f>
        <v/>
      </c>
      <c r="BK65" s="58" t="str">
        <f>tatilgunleray!AE8</f>
        <v/>
      </c>
      <c r="BL65" s="58" t="str">
        <f>tatilgunleray!AF8</f>
        <v/>
      </c>
      <c r="BM65" s="58" t="str">
        <f>tatilgunleray!AG8</f>
        <v>T</v>
      </c>
      <c r="BN65" s="465"/>
      <c r="BO65" s="466"/>
      <c r="BQ65" s="17" t="str">
        <f>IFERROR(INDEX(ÖĞRETMEN!M:M,MATCH($BU50,ÖĞRETMEN!$Z:$Z,0)),"")</f>
        <v/>
      </c>
      <c r="BT65" t="str">
        <f t="shared" si="4"/>
        <v>36016</v>
      </c>
      <c r="BU65">
        <f t="shared" si="3"/>
        <v>36016</v>
      </c>
    </row>
    <row r="66" spans="15:73" ht="15">
      <c r="O66" s="290" t="str">
        <f>IFERROR(INDEX(ÖĞRETMEN!D:D,MATCH($BU51,ÖĞRETMEN!$Z:$Z,0)),"")</f>
        <v/>
      </c>
      <c r="P66" s="56" t="str">
        <f>IFERROR(INDEX(ÖĞRETMEN!B:B,MATCH($BU51,ÖĞRETMEN!$Z:$Z,0)),"")</f>
        <v/>
      </c>
      <c r="Q66" s="400"/>
      <c r="R66" s="401"/>
      <c r="S66" s="402"/>
      <c r="T66" s="404" t="str">
        <f>IFERROR(INDEX(ÖĞRETMEN!C:C,MATCH($BU51,ÖĞRETMEN!$Z:$Z,0)),"")</f>
        <v/>
      </c>
      <c r="U66" s="405"/>
      <c r="V66" s="405"/>
      <c r="W66" s="405"/>
      <c r="X66" s="405"/>
      <c r="Y66" s="406"/>
      <c r="Z66" s="59"/>
      <c r="AA66" s="404" t="str">
        <f>IFERROR(INDEX(ÖĞRETMEN!F:F,MATCH($BU51,ÖĞRETMEN!$Z:$Z,0)),"")</f>
        <v/>
      </c>
      <c r="AB66" s="405"/>
      <c r="AC66" s="405"/>
      <c r="AD66" s="405"/>
      <c r="AE66" s="405"/>
      <c r="AF66" s="405"/>
      <c r="AG66" s="405"/>
      <c r="AH66" s="406"/>
      <c r="AI66" s="58" t="str">
        <f>tatilgunleray!C9</f>
        <v/>
      </c>
      <c r="AJ66" s="58" t="str">
        <f>tatilgunleray!D9</f>
        <v/>
      </c>
      <c r="AK66" s="58" t="str">
        <f>tatilgunleray!E9</f>
        <v/>
      </c>
      <c r="AL66" s="58" t="str">
        <f>tatilgunleray!F9</f>
        <v/>
      </c>
      <c r="AM66" s="58" t="str">
        <f>tatilgunleray!G9</f>
        <v/>
      </c>
      <c r="AN66" s="58" t="str">
        <f>tatilgunleray!H9</f>
        <v/>
      </c>
      <c r="AO66" s="58" t="str">
        <f>tatilgunleray!I9</f>
        <v/>
      </c>
      <c r="AP66" s="58" t="str">
        <f>tatilgunleray!J9</f>
        <v/>
      </c>
      <c r="AQ66" s="58" t="str">
        <f>tatilgunleray!K9</f>
        <v/>
      </c>
      <c r="AR66" s="58" t="str">
        <f>tatilgunleray!L9</f>
        <v/>
      </c>
      <c r="AS66" s="58" t="str">
        <f>tatilgunleray!M9</f>
        <v/>
      </c>
      <c r="AT66" s="58" t="str">
        <f>tatilgunleray!N9</f>
        <v/>
      </c>
      <c r="AU66" s="58" t="str">
        <f>tatilgunleray!O9</f>
        <v/>
      </c>
      <c r="AV66" s="58" t="str">
        <f>tatilgunleray!P9</f>
        <v/>
      </c>
      <c r="AW66" s="58" t="str">
        <f>tatilgunleray!Q9</f>
        <v/>
      </c>
      <c r="AX66" s="58" t="str">
        <f>tatilgunleray!R9</f>
        <v/>
      </c>
      <c r="AY66" s="58" t="str">
        <f>tatilgunleray!S9</f>
        <v/>
      </c>
      <c r="AZ66" s="58" t="str">
        <f>tatilgunleray!T9</f>
        <v/>
      </c>
      <c r="BA66" s="58" t="str">
        <f>tatilgunleray!U9</f>
        <v/>
      </c>
      <c r="BB66" s="58" t="str">
        <f>tatilgunleray!V9</f>
        <v/>
      </c>
      <c r="BC66" s="58" t="str">
        <f>tatilgunleray!W9</f>
        <v/>
      </c>
      <c r="BD66" s="58" t="str">
        <f>tatilgunleray!X9</f>
        <v/>
      </c>
      <c r="BE66" s="58" t="str">
        <f>tatilgunleray!Y9</f>
        <v/>
      </c>
      <c r="BF66" s="58" t="str">
        <f>tatilgunleray!Z9</f>
        <v/>
      </c>
      <c r="BG66" s="58" t="str">
        <f>tatilgunleray!AA9</f>
        <v/>
      </c>
      <c r="BH66" s="58" t="str">
        <f>tatilgunleray!AB9</f>
        <v/>
      </c>
      <c r="BI66" s="58" t="str">
        <f>tatilgunleray!AC9</f>
        <v/>
      </c>
      <c r="BJ66" s="58" t="str">
        <f>tatilgunleray!AD9</f>
        <v/>
      </c>
      <c r="BK66" s="58" t="str">
        <f>tatilgunleray!AE9</f>
        <v/>
      </c>
      <c r="BL66" s="58" t="str">
        <f>tatilgunleray!AF9</f>
        <v/>
      </c>
      <c r="BM66" s="58" t="str">
        <f>tatilgunleray!AG9</f>
        <v/>
      </c>
      <c r="BN66" s="465"/>
      <c r="BO66" s="466"/>
      <c r="BQ66" s="17" t="str">
        <f>IFERROR(INDEX(ÖĞRETMEN!M:M,MATCH($BU51,ÖĞRETMEN!$Z:$Z,0)),"")</f>
        <v/>
      </c>
      <c r="BT66" t="str">
        <f t="shared" si="4"/>
        <v>36017</v>
      </c>
      <c r="BU66">
        <f t="shared" si="3"/>
        <v>36017</v>
      </c>
    </row>
    <row r="67" spans="15:73" ht="15">
      <c r="O67" s="290" t="str">
        <f>IFERROR(INDEX(ÖĞRETMEN!D:D,MATCH($BU52,ÖĞRETMEN!$Z:$Z,0)),"")</f>
        <v/>
      </c>
      <c r="P67" s="56" t="str">
        <f>IFERROR(INDEX(ÖĞRETMEN!B:B,MATCH($BU52,ÖĞRETMEN!$Z:$Z,0)),"")</f>
        <v/>
      </c>
      <c r="Q67" s="400"/>
      <c r="R67" s="401"/>
      <c r="S67" s="402"/>
      <c r="T67" s="404" t="str">
        <f>IFERROR(INDEX(ÖĞRETMEN!C:C,MATCH($BU52,ÖĞRETMEN!$Z:$Z,0)),"")</f>
        <v/>
      </c>
      <c r="U67" s="405"/>
      <c r="V67" s="405"/>
      <c r="W67" s="405"/>
      <c r="X67" s="405"/>
      <c r="Y67" s="406"/>
      <c r="Z67" s="59"/>
      <c r="AA67" s="404" t="str">
        <f>IFERROR(INDEX(ÖĞRETMEN!F:F,MATCH($BU52,ÖĞRETMEN!$Z:$Z,0)),"")</f>
        <v/>
      </c>
      <c r="AB67" s="405"/>
      <c r="AC67" s="405"/>
      <c r="AD67" s="405"/>
      <c r="AE67" s="405"/>
      <c r="AF67" s="405"/>
      <c r="AG67" s="405"/>
      <c r="AH67" s="406"/>
      <c r="AI67" s="58" t="str">
        <f>tatilgunleray!C10</f>
        <v/>
      </c>
      <c r="AJ67" s="58" t="str">
        <f>tatilgunleray!D10</f>
        <v/>
      </c>
      <c r="AK67" s="58" t="str">
        <f>tatilgunleray!E10</f>
        <v/>
      </c>
      <c r="AL67" s="58" t="str">
        <f>tatilgunleray!F10</f>
        <v/>
      </c>
      <c r="AM67" s="58" t="str">
        <f>tatilgunleray!G10</f>
        <v/>
      </c>
      <c r="AN67" s="58" t="str">
        <f>tatilgunleray!H10</f>
        <v/>
      </c>
      <c r="AO67" s="58" t="str">
        <f>tatilgunleray!I10</f>
        <v/>
      </c>
      <c r="AP67" s="58" t="str">
        <f>tatilgunleray!J10</f>
        <v/>
      </c>
      <c r="AQ67" s="58" t="str">
        <f>tatilgunleray!K10</f>
        <v/>
      </c>
      <c r="AR67" s="58" t="str">
        <f>tatilgunleray!L10</f>
        <v/>
      </c>
      <c r="AS67" s="58" t="str">
        <f>tatilgunleray!M10</f>
        <v/>
      </c>
      <c r="AT67" s="58" t="str">
        <f>tatilgunleray!N10</f>
        <v/>
      </c>
      <c r="AU67" s="58" t="str">
        <f>tatilgunleray!O10</f>
        <v/>
      </c>
      <c r="AV67" s="58" t="str">
        <f>tatilgunleray!P10</f>
        <v/>
      </c>
      <c r="AW67" s="58" t="str">
        <f>tatilgunleray!Q10</f>
        <v/>
      </c>
      <c r="AX67" s="58" t="str">
        <f>tatilgunleray!R10</f>
        <v/>
      </c>
      <c r="AY67" s="58" t="str">
        <f>tatilgunleray!S10</f>
        <v/>
      </c>
      <c r="AZ67" s="58" t="str">
        <f>tatilgunleray!T10</f>
        <v/>
      </c>
      <c r="BA67" s="58" t="str">
        <f>tatilgunleray!U10</f>
        <v/>
      </c>
      <c r="BB67" s="58" t="str">
        <f>tatilgunleray!V10</f>
        <v/>
      </c>
      <c r="BC67" s="58" t="str">
        <f>tatilgunleray!W10</f>
        <v/>
      </c>
      <c r="BD67" s="58" t="str">
        <f>tatilgunleray!X10</f>
        <v/>
      </c>
      <c r="BE67" s="58" t="str">
        <f>tatilgunleray!Y10</f>
        <v/>
      </c>
      <c r="BF67" s="58" t="str">
        <f>tatilgunleray!Z10</f>
        <v/>
      </c>
      <c r="BG67" s="58" t="str">
        <f>tatilgunleray!AA10</f>
        <v/>
      </c>
      <c r="BH67" s="58" t="str">
        <f>tatilgunleray!AB10</f>
        <v/>
      </c>
      <c r="BI67" s="58" t="str">
        <f>tatilgunleray!AC10</f>
        <v/>
      </c>
      <c r="BJ67" s="58" t="str">
        <f>tatilgunleray!AD10</f>
        <v/>
      </c>
      <c r="BK67" s="58" t="str">
        <f>tatilgunleray!AE10</f>
        <v/>
      </c>
      <c r="BL67" s="58" t="str">
        <f>tatilgunleray!AF10</f>
        <v/>
      </c>
      <c r="BM67" s="58" t="str">
        <f>tatilgunleray!AG10</f>
        <v/>
      </c>
      <c r="BN67" s="465"/>
      <c r="BO67" s="466"/>
      <c r="BQ67" s="17" t="str">
        <f>IFERROR(INDEX(ÖĞRETMEN!M:M,MATCH($BU52,ÖĞRETMEN!$Z:$Z,0)),"")</f>
        <v/>
      </c>
      <c r="BT67" t="str">
        <f t="shared" si="4"/>
        <v>36018</v>
      </c>
      <c r="BU67">
        <f t="shared" si="3"/>
        <v>36018</v>
      </c>
    </row>
    <row r="68" spans="15:73" ht="15">
      <c r="O68" s="290" t="str">
        <f>IFERROR(INDEX(ÖĞRETMEN!D:D,MATCH($BU53,ÖĞRETMEN!$Z:$Z,0)),"")</f>
        <v/>
      </c>
      <c r="P68" s="56" t="str">
        <f>IFERROR(INDEX(ÖĞRETMEN!B:B,MATCH($BU53,ÖĞRETMEN!$Z:$Z,0)),"")</f>
        <v/>
      </c>
      <c r="Q68" s="400"/>
      <c r="R68" s="401"/>
      <c r="S68" s="402"/>
      <c r="T68" s="404" t="str">
        <f>IFERROR(INDEX(ÖĞRETMEN!C:C,MATCH($BU53,ÖĞRETMEN!$Z:$Z,0)),"")</f>
        <v/>
      </c>
      <c r="U68" s="405"/>
      <c r="V68" s="405"/>
      <c r="W68" s="405"/>
      <c r="X68" s="405"/>
      <c r="Y68" s="406"/>
      <c r="Z68" s="59"/>
      <c r="AA68" s="404" t="str">
        <f>IFERROR(INDEX(ÖĞRETMEN!F:F,MATCH($BU53,ÖĞRETMEN!$Z:$Z,0)),"")</f>
        <v/>
      </c>
      <c r="AB68" s="405"/>
      <c r="AC68" s="405"/>
      <c r="AD68" s="405"/>
      <c r="AE68" s="405"/>
      <c r="AF68" s="405"/>
      <c r="AG68" s="405"/>
      <c r="AH68" s="406"/>
      <c r="AI68" s="58" t="str">
        <f>tatilgunleray!C11</f>
        <v/>
      </c>
      <c r="AJ68" s="58" t="str">
        <f>tatilgunleray!D11</f>
        <v/>
      </c>
      <c r="AK68" s="58" t="str">
        <f>tatilgunleray!E11</f>
        <v/>
      </c>
      <c r="AL68" s="58" t="str">
        <f>tatilgunleray!F11</f>
        <v/>
      </c>
      <c r="AM68" s="58" t="str">
        <f>tatilgunleray!G11</f>
        <v/>
      </c>
      <c r="AN68" s="58" t="str">
        <f>tatilgunleray!H11</f>
        <v/>
      </c>
      <c r="AO68" s="58" t="str">
        <f>tatilgunleray!I11</f>
        <v/>
      </c>
      <c r="AP68" s="58" t="str">
        <f>tatilgunleray!J11</f>
        <v/>
      </c>
      <c r="AQ68" s="58" t="str">
        <f>tatilgunleray!K11</f>
        <v/>
      </c>
      <c r="AR68" s="58" t="str">
        <f>tatilgunleray!L11</f>
        <v/>
      </c>
      <c r="AS68" s="58" t="str">
        <f>tatilgunleray!M11</f>
        <v/>
      </c>
      <c r="AT68" s="58" t="str">
        <f>tatilgunleray!N11</f>
        <v/>
      </c>
      <c r="AU68" s="58" t="str">
        <f>tatilgunleray!O11</f>
        <v/>
      </c>
      <c r="AV68" s="58" t="str">
        <f>tatilgunleray!P11</f>
        <v/>
      </c>
      <c r="AW68" s="58" t="str">
        <f>tatilgunleray!Q11</f>
        <v/>
      </c>
      <c r="AX68" s="58" t="str">
        <f>tatilgunleray!R11</f>
        <v/>
      </c>
      <c r="AY68" s="58" t="str">
        <f>tatilgunleray!S11</f>
        <v/>
      </c>
      <c r="AZ68" s="58" t="str">
        <f>tatilgunleray!T11</f>
        <v/>
      </c>
      <c r="BA68" s="58" t="str">
        <f>tatilgunleray!U11</f>
        <v/>
      </c>
      <c r="BB68" s="58" t="str">
        <f>tatilgunleray!V11</f>
        <v/>
      </c>
      <c r="BC68" s="58" t="str">
        <f>tatilgunleray!W11</f>
        <v/>
      </c>
      <c r="BD68" s="58" t="str">
        <f>tatilgunleray!X11</f>
        <v/>
      </c>
      <c r="BE68" s="58" t="str">
        <f>tatilgunleray!Y11</f>
        <v/>
      </c>
      <c r="BF68" s="58" t="str">
        <f>tatilgunleray!Z11</f>
        <v/>
      </c>
      <c r="BG68" s="58" t="str">
        <f>tatilgunleray!AA11</f>
        <v/>
      </c>
      <c r="BH68" s="58" t="str">
        <f>tatilgunleray!AB11</f>
        <v/>
      </c>
      <c r="BI68" s="58" t="str">
        <f>tatilgunleray!AC11</f>
        <v/>
      </c>
      <c r="BJ68" s="58" t="str">
        <f>tatilgunleray!AD11</f>
        <v/>
      </c>
      <c r="BK68" s="58" t="str">
        <f>tatilgunleray!AE11</f>
        <v/>
      </c>
      <c r="BL68" s="58" t="str">
        <f>tatilgunleray!AF11</f>
        <v/>
      </c>
      <c r="BM68" s="58" t="str">
        <f>tatilgunleray!AG11</f>
        <v/>
      </c>
      <c r="BN68" s="465"/>
      <c r="BO68" s="466"/>
      <c r="BQ68" s="17" t="str">
        <f>IFERROR(INDEX(ÖĞRETMEN!M:M,MATCH($BU53,ÖĞRETMEN!$Z:$Z,0)),"")</f>
        <v/>
      </c>
      <c r="BT68" t="str">
        <f t="shared" si="4"/>
        <v>36019</v>
      </c>
      <c r="BU68">
        <f t="shared" si="3"/>
        <v>36019</v>
      </c>
    </row>
    <row r="69" spans="15:73" ht="15">
      <c r="O69" s="290" t="str">
        <f>IFERROR(INDEX(ÖĞRETMEN!D:D,MATCH($BU54,ÖĞRETMEN!$Z:$Z,0)),"")</f>
        <v/>
      </c>
      <c r="P69" s="56" t="str">
        <f>IFERROR(INDEX(ÖĞRETMEN!B:B,MATCH($BU54,ÖĞRETMEN!$Z:$Z,0)),"")</f>
        <v/>
      </c>
      <c r="Q69" s="400"/>
      <c r="R69" s="401"/>
      <c r="S69" s="402"/>
      <c r="T69" s="404" t="str">
        <f>IFERROR(INDEX(ÖĞRETMEN!C:C,MATCH($BU54,ÖĞRETMEN!$Z:$Z,0)),"")</f>
        <v/>
      </c>
      <c r="U69" s="405"/>
      <c r="V69" s="405"/>
      <c r="W69" s="405"/>
      <c r="X69" s="405"/>
      <c r="Y69" s="406"/>
      <c r="Z69" s="59"/>
      <c r="AA69" s="404" t="str">
        <f>IFERROR(INDEX(ÖĞRETMEN!F:F,MATCH($BU54,ÖĞRETMEN!$Z:$Z,0)),"")</f>
        <v/>
      </c>
      <c r="AB69" s="405"/>
      <c r="AC69" s="405"/>
      <c r="AD69" s="405"/>
      <c r="AE69" s="405"/>
      <c r="AF69" s="405"/>
      <c r="AG69" s="405"/>
      <c r="AH69" s="406"/>
      <c r="AI69" s="58" t="str">
        <f>tatilgunleray!C12</f>
        <v/>
      </c>
      <c r="AJ69" s="58" t="str">
        <f>tatilgunleray!D12</f>
        <v/>
      </c>
      <c r="AK69" s="58" t="str">
        <f>tatilgunleray!E12</f>
        <v/>
      </c>
      <c r="AL69" s="58" t="str">
        <f>tatilgunleray!F12</f>
        <v/>
      </c>
      <c r="AM69" s="58" t="str">
        <f>tatilgunleray!G12</f>
        <v/>
      </c>
      <c r="AN69" s="58" t="str">
        <f>tatilgunleray!H12</f>
        <v/>
      </c>
      <c r="AO69" s="58" t="str">
        <f>tatilgunleray!I12</f>
        <v/>
      </c>
      <c r="AP69" s="58" t="str">
        <f>tatilgunleray!J12</f>
        <v/>
      </c>
      <c r="AQ69" s="58" t="str">
        <f>tatilgunleray!K12</f>
        <v/>
      </c>
      <c r="AR69" s="58" t="str">
        <f>tatilgunleray!L12</f>
        <v/>
      </c>
      <c r="AS69" s="58" t="str">
        <f>tatilgunleray!M12</f>
        <v/>
      </c>
      <c r="AT69" s="58" t="str">
        <f>tatilgunleray!N12</f>
        <v/>
      </c>
      <c r="AU69" s="58" t="str">
        <f>tatilgunleray!O12</f>
        <v/>
      </c>
      <c r="AV69" s="58" t="str">
        <f>tatilgunleray!P12</f>
        <v/>
      </c>
      <c r="AW69" s="58" t="str">
        <f>tatilgunleray!Q12</f>
        <v/>
      </c>
      <c r="AX69" s="58" t="str">
        <f>tatilgunleray!R12</f>
        <v/>
      </c>
      <c r="AY69" s="58" t="str">
        <f>tatilgunleray!S12</f>
        <v/>
      </c>
      <c r="AZ69" s="58" t="str">
        <f>tatilgunleray!T12</f>
        <v/>
      </c>
      <c r="BA69" s="58" t="str">
        <f>tatilgunleray!U12</f>
        <v/>
      </c>
      <c r="BB69" s="58" t="str">
        <f>tatilgunleray!V12</f>
        <v/>
      </c>
      <c r="BC69" s="58" t="str">
        <f>tatilgunleray!W12</f>
        <v/>
      </c>
      <c r="BD69" s="58" t="str">
        <f>tatilgunleray!X12</f>
        <v/>
      </c>
      <c r="BE69" s="58" t="str">
        <f>tatilgunleray!Y12</f>
        <v/>
      </c>
      <c r="BF69" s="58" t="str">
        <f>tatilgunleray!Z12</f>
        <v/>
      </c>
      <c r="BG69" s="58" t="str">
        <f>tatilgunleray!AA12</f>
        <v/>
      </c>
      <c r="BH69" s="58" t="str">
        <f>tatilgunleray!AB12</f>
        <v/>
      </c>
      <c r="BI69" s="58" t="str">
        <f>tatilgunleray!AC12</f>
        <v/>
      </c>
      <c r="BJ69" s="58" t="str">
        <f>tatilgunleray!AD12</f>
        <v/>
      </c>
      <c r="BK69" s="58" t="str">
        <f>tatilgunleray!AE12</f>
        <v/>
      </c>
      <c r="BL69" s="58" t="str">
        <f>tatilgunleray!AF12</f>
        <v/>
      </c>
      <c r="BM69" s="58" t="str">
        <f>tatilgunleray!AG12</f>
        <v/>
      </c>
      <c r="BN69" s="465"/>
      <c r="BO69" s="466"/>
      <c r="BQ69" s="17" t="str">
        <f>IFERROR(INDEX(ÖĞRETMEN!M:M,MATCH($BU54,ÖĞRETMEN!$Z:$Z,0)),"")</f>
        <v/>
      </c>
      <c r="BT69" t="str">
        <f t="shared" si="4"/>
        <v>36020</v>
      </c>
      <c r="BU69">
        <f t="shared" si="3"/>
        <v>36020</v>
      </c>
    </row>
    <row r="70" spans="15:73" ht="15">
      <c r="O70" s="290" t="str">
        <f>IFERROR(INDEX(ÖĞRETMEN!D:D,MATCH($BU55,ÖĞRETMEN!$Z:$Z,0)),"")</f>
        <v/>
      </c>
      <c r="P70" s="56" t="str">
        <f>IFERROR(INDEX(ÖĞRETMEN!B:B,MATCH($BU55,ÖĞRETMEN!$Z:$Z,0)),"")</f>
        <v/>
      </c>
      <c r="Q70" s="400"/>
      <c r="R70" s="401"/>
      <c r="S70" s="402"/>
      <c r="T70" s="404" t="str">
        <f>IFERROR(INDEX(ÖĞRETMEN!C:C,MATCH($BU55,ÖĞRETMEN!$Z:$Z,0)),"")</f>
        <v/>
      </c>
      <c r="U70" s="405"/>
      <c r="V70" s="405"/>
      <c r="W70" s="405"/>
      <c r="X70" s="405"/>
      <c r="Y70" s="406"/>
      <c r="Z70" s="59"/>
      <c r="AA70" s="404" t="str">
        <f>IFERROR(INDEX(ÖĞRETMEN!F:F,MATCH($BU55,ÖĞRETMEN!$Z:$Z,0)),"")</f>
        <v/>
      </c>
      <c r="AB70" s="405"/>
      <c r="AC70" s="405"/>
      <c r="AD70" s="405"/>
      <c r="AE70" s="405"/>
      <c r="AF70" s="405"/>
      <c r="AG70" s="405"/>
      <c r="AH70" s="406"/>
      <c r="AI70" s="58" t="str">
        <f>tatilgunleray!C13</f>
        <v/>
      </c>
      <c r="AJ70" s="58" t="str">
        <f>tatilgunleray!D13</f>
        <v/>
      </c>
      <c r="AK70" s="58" t="str">
        <f>tatilgunleray!E13</f>
        <v/>
      </c>
      <c r="AL70" s="58" t="str">
        <f>tatilgunleray!F13</f>
        <v/>
      </c>
      <c r="AM70" s="58" t="str">
        <f>tatilgunleray!G13</f>
        <v/>
      </c>
      <c r="AN70" s="58" t="str">
        <f>tatilgunleray!H13</f>
        <v/>
      </c>
      <c r="AO70" s="58" t="str">
        <f>tatilgunleray!I13</f>
        <v/>
      </c>
      <c r="AP70" s="58" t="str">
        <f>tatilgunleray!J13</f>
        <v/>
      </c>
      <c r="AQ70" s="58" t="str">
        <f>tatilgunleray!K13</f>
        <v/>
      </c>
      <c r="AR70" s="58" t="str">
        <f>tatilgunleray!L13</f>
        <v/>
      </c>
      <c r="AS70" s="58" t="str">
        <f>tatilgunleray!M13</f>
        <v/>
      </c>
      <c r="AT70" s="58" t="str">
        <f>tatilgunleray!N13</f>
        <v/>
      </c>
      <c r="AU70" s="58" t="str">
        <f>tatilgunleray!O13</f>
        <v/>
      </c>
      <c r="AV70" s="58" t="str">
        <f>tatilgunleray!P13</f>
        <v/>
      </c>
      <c r="AW70" s="58" t="str">
        <f>tatilgunleray!Q13</f>
        <v/>
      </c>
      <c r="AX70" s="58" t="str">
        <f>tatilgunleray!R13</f>
        <v/>
      </c>
      <c r="AY70" s="58" t="str">
        <f>tatilgunleray!S13</f>
        <v/>
      </c>
      <c r="AZ70" s="58" t="str">
        <f>tatilgunleray!T13</f>
        <v/>
      </c>
      <c r="BA70" s="58" t="str">
        <f>tatilgunleray!U13</f>
        <v/>
      </c>
      <c r="BB70" s="58" t="str">
        <f>tatilgunleray!V13</f>
        <v/>
      </c>
      <c r="BC70" s="58" t="str">
        <f>tatilgunleray!W13</f>
        <v/>
      </c>
      <c r="BD70" s="58" t="str">
        <f>tatilgunleray!X13</f>
        <v/>
      </c>
      <c r="BE70" s="58" t="str">
        <f>tatilgunleray!Y13</f>
        <v/>
      </c>
      <c r="BF70" s="58" t="str">
        <f>tatilgunleray!Z13</f>
        <v/>
      </c>
      <c r="BG70" s="58" t="str">
        <f>tatilgunleray!AA13</f>
        <v/>
      </c>
      <c r="BH70" s="58" t="str">
        <f>tatilgunleray!AB13</f>
        <v/>
      </c>
      <c r="BI70" s="58" t="str">
        <f>tatilgunleray!AC13</f>
        <v/>
      </c>
      <c r="BJ70" s="58" t="str">
        <f>tatilgunleray!AD13</f>
        <v/>
      </c>
      <c r="BK70" s="58" t="str">
        <f>tatilgunleray!AE13</f>
        <v/>
      </c>
      <c r="BL70" s="58" t="str">
        <f>tatilgunleray!AF13</f>
        <v/>
      </c>
      <c r="BM70" s="58" t="str">
        <f>tatilgunleray!AG13</f>
        <v/>
      </c>
      <c r="BN70" s="465"/>
      <c r="BO70" s="466"/>
      <c r="BQ70" s="17" t="str">
        <f>IFERROR(INDEX(ÖĞRETMEN!M:M,MATCH($BU55,ÖĞRETMEN!$Z:$Z,0)),"")</f>
        <v/>
      </c>
      <c r="BT70"/>
      <c r="BU70"/>
    </row>
    <row r="71" spans="15:73" ht="15">
      <c r="O71" s="290" t="str">
        <f>IFERROR(INDEX(ÖĞRETMEN!D:D,MATCH($BU56,ÖĞRETMEN!$Z:$Z,0)),"")</f>
        <v/>
      </c>
      <c r="P71" s="56" t="str">
        <f>IFERROR(INDEX(ÖĞRETMEN!B:B,MATCH($BU56,ÖĞRETMEN!$Z:$Z,0)),"")</f>
        <v/>
      </c>
      <c r="Q71" s="400"/>
      <c r="R71" s="401"/>
      <c r="S71" s="402"/>
      <c r="T71" s="404" t="str">
        <f>IFERROR(INDEX(ÖĞRETMEN!C:C,MATCH($BU56,ÖĞRETMEN!$Z:$Z,0)),"")</f>
        <v/>
      </c>
      <c r="U71" s="405"/>
      <c r="V71" s="405"/>
      <c r="W71" s="405"/>
      <c r="X71" s="405"/>
      <c r="Y71" s="406"/>
      <c r="Z71" s="59"/>
      <c r="AA71" s="404" t="str">
        <f>IFERROR(INDEX(ÖĞRETMEN!F:F,MATCH($BU56,ÖĞRETMEN!$Z:$Z,0)),"")</f>
        <v/>
      </c>
      <c r="AB71" s="405"/>
      <c r="AC71" s="405"/>
      <c r="AD71" s="405"/>
      <c r="AE71" s="405"/>
      <c r="AF71" s="405"/>
      <c r="AG71" s="405"/>
      <c r="AH71" s="406"/>
      <c r="AI71" s="58" t="str">
        <f>tatilgunleray!C14</f>
        <v/>
      </c>
      <c r="AJ71" s="58" t="str">
        <f>tatilgunleray!D14</f>
        <v/>
      </c>
      <c r="AK71" s="58" t="str">
        <f>tatilgunleray!E14</f>
        <v/>
      </c>
      <c r="AL71" s="58" t="str">
        <f>tatilgunleray!F14</f>
        <v/>
      </c>
      <c r="AM71" s="58" t="str">
        <f>tatilgunleray!G14</f>
        <v/>
      </c>
      <c r="AN71" s="58" t="str">
        <f>tatilgunleray!H14</f>
        <v/>
      </c>
      <c r="AO71" s="58" t="str">
        <f>tatilgunleray!I14</f>
        <v/>
      </c>
      <c r="AP71" s="58" t="str">
        <f>tatilgunleray!J14</f>
        <v/>
      </c>
      <c r="AQ71" s="58" t="str">
        <f>tatilgunleray!K14</f>
        <v/>
      </c>
      <c r="AR71" s="58" t="str">
        <f>tatilgunleray!L14</f>
        <v/>
      </c>
      <c r="AS71" s="58" t="str">
        <f>tatilgunleray!M14</f>
        <v/>
      </c>
      <c r="AT71" s="58" t="str">
        <f>tatilgunleray!N14</f>
        <v/>
      </c>
      <c r="AU71" s="58" t="str">
        <f>tatilgunleray!O14</f>
        <v/>
      </c>
      <c r="AV71" s="58" t="str">
        <f>tatilgunleray!P14</f>
        <v/>
      </c>
      <c r="AW71" s="58" t="str">
        <f>tatilgunleray!Q14</f>
        <v/>
      </c>
      <c r="AX71" s="58" t="str">
        <f>tatilgunleray!R14</f>
        <v/>
      </c>
      <c r="AY71" s="58" t="str">
        <f>tatilgunleray!S14</f>
        <v/>
      </c>
      <c r="AZ71" s="58" t="str">
        <f>tatilgunleray!T14</f>
        <v/>
      </c>
      <c r="BA71" s="58" t="str">
        <f>tatilgunleray!U14</f>
        <v/>
      </c>
      <c r="BB71" s="58" t="str">
        <f>tatilgunleray!V14</f>
        <v/>
      </c>
      <c r="BC71" s="58" t="str">
        <f>tatilgunleray!W14</f>
        <v/>
      </c>
      <c r="BD71" s="58" t="str">
        <f>tatilgunleray!X14</f>
        <v/>
      </c>
      <c r="BE71" s="58" t="str">
        <f>tatilgunleray!Y14</f>
        <v/>
      </c>
      <c r="BF71" s="58" t="str">
        <f>tatilgunleray!Z14</f>
        <v/>
      </c>
      <c r="BG71" s="58" t="str">
        <f>tatilgunleray!AA14</f>
        <v/>
      </c>
      <c r="BH71" s="58" t="str">
        <f>tatilgunleray!AB14</f>
        <v/>
      </c>
      <c r="BI71" s="58" t="str">
        <f>tatilgunleray!AC14</f>
        <v/>
      </c>
      <c r="BJ71" s="58" t="str">
        <f>tatilgunleray!AD14</f>
        <v/>
      </c>
      <c r="BK71" s="58" t="str">
        <f>tatilgunleray!AE14</f>
        <v/>
      </c>
      <c r="BL71" s="58" t="str">
        <f>tatilgunleray!AF14</f>
        <v/>
      </c>
      <c r="BM71" s="58" t="str">
        <f>tatilgunleray!AG14</f>
        <v/>
      </c>
      <c r="BN71" s="465"/>
      <c r="BO71" s="466"/>
      <c r="BQ71" s="17" t="str">
        <f>IFERROR(INDEX(ÖĞRETMEN!M:M,MATCH($BU56,ÖĞRETMEN!$Z:$Z,0)),"")</f>
        <v/>
      </c>
      <c r="BT71"/>
      <c r="BU71"/>
    </row>
    <row r="72" spans="15:73" ht="15">
      <c r="O72" s="290" t="str">
        <f>IFERROR(INDEX(ÖĞRETMEN!D:D,MATCH($BU57,ÖĞRETMEN!$Z:$Z,0)),"")</f>
        <v/>
      </c>
      <c r="P72" s="56" t="str">
        <f>IFERROR(INDEX(ÖĞRETMEN!B:B,MATCH($BU57,ÖĞRETMEN!$Z:$Z,0)),"")</f>
        <v/>
      </c>
      <c r="Q72" s="400"/>
      <c r="R72" s="401"/>
      <c r="S72" s="402"/>
      <c r="T72" s="404" t="str">
        <f>IFERROR(INDEX(ÖĞRETMEN!C:C,MATCH($BU57,ÖĞRETMEN!$Z:$Z,0)),"")</f>
        <v/>
      </c>
      <c r="U72" s="405"/>
      <c r="V72" s="405"/>
      <c r="W72" s="405"/>
      <c r="X72" s="405"/>
      <c r="Y72" s="406"/>
      <c r="Z72" s="59"/>
      <c r="AA72" s="404" t="str">
        <f>IFERROR(INDEX(ÖĞRETMEN!F:F,MATCH($BU57,ÖĞRETMEN!$Z:$Z,0)),"")</f>
        <v/>
      </c>
      <c r="AB72" s="405"/>
      <c r="AC72" s="405"/>
      <c r="AD72" s="405"/>
      <c r="AE72" s="405"/>
      <c r="AF72" s="405"/>
      <c r="AG72" s="405"/>
      <c r="AH72" s="406"/>
      <c r="AI72" s="58" t="str">
        <f>tatilgunleray!C15</f>
        <v/>
      </c>
      <c r="AJ72" s="58" t="str">
        <f>tatilgunleray!D15</f>
        <v/>
      </c>
      <c r="AK72" s="58" t="str">
        <f>tatilgunleray!E15</f>
        <v/>
      </c>
      <c r="AL72" s="58" t="str">
        <f>tatilgunleray!F15</f>
        <v/>
      </c>
      <c r="AM72" s="58" t="str">
        <f>tatilgunleray!G15</f>
        <v/>
      </c>
      <c r="AN72" s="58" t="str">
        <f>tatilgunleray!H15</f>
        <v/>
      </c>
      <c r="AO72" s="58" t="str">
        <f>tatilgunleray!I15</f>
        <v/>
      </c>
      <c r="AP72" s="58" t="str">
        <f>tatilgunleray!J15</f>
        <v/>
      </c>
      <c r="AQ72" s="58" t="str">
        <f>tatilgunleray!K15</f>
        <v/>
      </c>
      <c r="AR72" s="58" t="str">
        <f>tatilgunleray!L15</f>
        <v/>
      </c>
      <c r="AS72" s="58" t="str">
        <f>tatilgunleray!M15</f>
        <v/>
      </c>
      <c r="AT72" s="58" t="str">
        <f>tatilgunleray!N15</f>
        <v/>
      </c>
      <c r="AU72" s="58" t="str">
        <f>tatilgunleray!O15</f>
        <v/>
      </c>
      <c r="AV72" s="58" t="str">
        <f>tatilgunleray!P15</f>
        <v/>
      </c>
      <c r="AW72" s="58" t="str">
        <f>tatilgunleray!Q15</f>
        <v/>
      </c>
      <c r="AX72" s="58" t="str">
        <f>tatilgunleray!R15</f>
        <v/>
      </c>
      <c r="AY72" s="58" t="str">
        <f>tatilgunleray!S15</f>
        <v/>
      </c>
      <c r="AZ72" s="58" t="str">
        <f>tatilgunleray!T15</f>
        <v/>
      </c>
      <c r="BA72" s="58" t="str">
        <f>tatilgunleray!U15</f>
        <v/>
      </c>
      <c r="BB72" s="58" t="str">
        <f>tatilgunleray!V15</f>
        <v/>
      </c>
      <c r="BC72" s="58" t="str">
        <f>tatilgunleray!W15</f>
        <v/>
      </c>
      <c r="BD72" s="58" t="str">
        <f>tatilgunleray!X15</f>
        <v/>
      </c>
      <c r="BE72" s="58" t="str">
        <f>tatilgunleray!Y15</f>
        <v/>
      </c>
      <c r="BF72" s="58" t="str">
        <f>tatilgunleray!Z15</f>
        <v/>
      </c>
      <c r="BG72" s="58" t="str">
        <f>tatilgunleray!AA15</f>
        <v/>
      </c>
      <c r="BH72" s="58" t="str">
        <f>tatilgunleray!AB15</f>
        <v/>
      </c>
      <c r="BI72" s="58" t="str">
        <f>tatilgunleray!AC15</f>
        <v/>
      </c>
      <c r="BJ72" s="58" t="str">
        <f>tatilgunleray!AD15</f>
        <v/>
      </c>
      <c r="BK72" s="58" t="str">
        <f>tatilgunleray!AE15</f>
        <v/>
      </c>
      <c r="BL72" s="58" t="str">
        <f>tatilgunleray!AF15</f>
        <v/>
      </c>
      <c r="BM72" s="58" t="str">
        <f>tatilgunleray!AG15</f>
        <v/>
      </c>
      <c r="BN72" s="465"/>
      <c r="BO72" s="466"/>
      <c r="BQ72" s="17" t="str">
        <f>IFERROR(INDEX(ÖĞRETMEN!M:M,MATCH($BU57,ÖĞRETMEN!$Z:$Z,0)),"")</f>
        <v/>
      </c>
      <c r="BT72"/>
      <c r="BU72"/>
    </row>
    <row r="73" spans="15:73" ht="15">
      <c r="O73" s="290" t="str">
        <f>IFERROR(INDEX(ÖĞRETMEN!D:D,MATCH($BU58,ÖĞRETMEN!$Z:$Z,0)),"")</f>
        <v/>
      </c>
      <c r="P73" s="56" t="str">
        <f>IFERROR(INDEX(ÖĞRETMEN!B:B,MATCH($BU58,ÖĞRETMEN!$Z:$Z,0)),"")</f>
        <v/>
      </c>
      <c r="Q73" s="400"/>
      <c r="R73" s="401"/>
      <c r="S73" s="402"/>
      <c r="T73" s="404" t="str">
        <f>IFERROR(INDEX(ÖĞRETMEN!C:C,MATCH($BU58,ÖĞRETMEN!$Z:$Z,0)),"")</f>
        <v/>
      </c>
      <c r="U73" s="405"/>
      <c r="V73" s="405"/>
      <c r="W73" s="405"/>
      <c r="X73" s="405"/>
      <c r="Y73" s="406"/>
      <c r="Z73" s="59"/>
      <c r="AA73" s="404" t="str">
        <f>IFERROR(INDEX(ÖĞRETMEN!F:F,MATCH($BU58,ÖĞRETMEN!$Z:$Z,0)),"")</f>
        <v/>
      </c>
      <c r="AB73" s="405"/>
      <c r="AC73" s="405"/>
      <c r="AD73" s="405"/>
      <c r="AE73" s="405"/>
      <c r="AF73" s="405"/>
      <c r="AG73" s="405"/>
      <c r="AH73" s="406"/>
      <c r="AI73" s="58" t="str">
        <f>tatilgunleray!C16</f>
        <v/>
      </c>
      <c r="AJ73" s="58" t="str">
        <f>tatilgunleray!D16</f>
        <v/>
      </c>
      <c r="AK73" s="58" t="str">
        <f>tatilgunleray!E16</f>
        <v/>
      </c>
      <c r="AL73" s="58" t="str">
        <f>tatilgunleray!F16</f>
        <v/>
      </c>
      <c r="AM73" s="58" t="str">
        <f>tatilgunleray!G16</f>
        <v/>
      </c>
      <c r="AN73" s="58" t="str">
        <f>tatilgunleray!H16</f>
        <v/>
      </c>
      <c r="AO73" s="58" t="str">
        <f>tatilgunleray!I16</f>
        <v/>
      </c>
      <c r="AP73" s="58" t="str">
        <f>tatilgunleray!J16</f>
        <v/>
      </c>
      <c r="AQ73" s="58" t="str">
        <f>tatilgunleray!K16</f>
        <v/>
      </c>
      <c r="AR73" s="58" t="str">
        <f>tatilgunleray!L16</f>
        <v/>
      </c>
      <c r="AS73" s="58" t="str">
        <f>tatilgunleray!M16</f>
        <v/>
      </c>
      <c r="AT73" s="58" t="str">
        <f>tatilgunleray!N16</f>
        <v/>
      </c>
      <c r="AU73" s="58" t="str">
        <f>tatilgunleray!O16</f>
        <v/>
      </c>
      <c r="AV73" s="58" t="str">
        <f>tatilgunleray!P16</f>
        <v/>
      </c>
      <c r="AW73" s="58" t="str">
        <f>tatilgunleray!Q16</f>
        <v/>
      </c>
      <c r="AX73" s="58" t="str">
        <f>tatilgunleray!R16</f>
        <v/>
      </c>
      <c r="AY73" s="58" t="str">
        <f>tatilgunleray!S16</f>
        <v/>
      </c>
      <c r="AZ73" s="58" t="str">
        <f>tatilgunleray!T16</f>
        <v/>
      </c>
      <c r="BA73" s="58" t="str">
        <f>tatilgunleray!U16</f>
        <v/>
      </c>
      <c r="BB73" s="58" t="str">
        <f>tatilgunleray!V16</f>
        <v/>
      </c>
      <c r="BC73" s="58" t="str">
        <f>tatilgunleray!W16</f>
        <v/>
      </c>
      <c r="BD73" s="58" t="str">
        <f>tatilgunleray!X16</f>
        <v/>
      </c>
      <c r="BE73" s="58" t="str">
        <f>tatilgunleray!Y16</f>
        <v/>
      </c>
      <c r="BF73" s="58" t="str">
        <f>tatilgunleray!Z16</f>
        <v/>
      </c>
      <c r="BG73" s="58" t="str">
        <f>tatilgunleray!AA16</f>
        <v/>
      </c>
      <c r="BH73" s="58" t="str">
        <f>tatilgunleray!AB16</f>
        <v/>
      </c>
      <c r="BI73" s="58" t="str">
        <f>tatilgunleray!AC16</f>
        <v/>
      </c>
      <c r="BJ73" s="58" t="str">
        <f>tatilgunleray!AD16</f>
        <v/>
      </c>
      <c r="BK73" s="58" t="str">
        <f>tatilgunleray!AE16</f>
        <v/>
      </c>
      <c r="BL73" s="58" t="str">
        <f>tatilgunleray!AF16</f>
        <v/>
      </c>
      <c r="BM73" s="58" t="str">
        <f>tatilgunleray!AG16</f>
        <v/>
      </c>
      <c r="BN73" s="465"/>
      <c r="BO73" s="466"/>
      <c r="BQ73" s="17" t="str">
        <f>IFERROR(INDEX(ÖĞRETMEN!M:M,MATCH($BU58,ÖĞRETMEN!$Z:$Z,0)),"")</f>
        <v/>
      </c>
      <c r="BT73"/>
      <c r="BU73"/>
    </row>
    <row r="74" spans="15:73" ht="15">
      <c r="O74" s="290" t="str">
        <f>IFERROR(INDEX(ÖĞRETMEN!D:D,MATCH($BU59,ÖĞRETMEN!$Z:$Z,0)),"")</f>
        <v/>
      </c>
      <c r="P74" s="56" t="str">
        <f>IFERROR(INDEX(ÖĞRETMEN!B:B,MATCH($BU59,ÖĞRETMEN!$Z:$Z,0)),"")</f>
        <v/>
      </c>
      <c r="Q74" s="400"/>
      <c r="R74" s="401"/>
      <c r="S74" s="402"/>
      <c r="T74" s="404" t="str">
        <f>IFERROR(INDEX(ÖĞRETMEN!C:C,MATCH($BU59,ÖĞRETMEN!$Z:$Z,0)),"")</f>
        <v/>
      </c>
      <c r="U74" s="405"/>
      <c r="V74" s="405"/>
      <c r="W74" s="405"/>
      <c r="X74" s="405"/>
      <c r="Y74" s="406"/>
      <c r="Z74" s="59"/>
      <c r="AA74" s="404" t="str">
        <f>IFERROR(INDEX(ÖĞRETMEN!F:F,MATCH($BU59,ÖĞRETMEN!$Z:$Z,0)),"")</f>
        <v/>
      </c>
      <c r="AB74" s="405"/>
      <c r="AC74" s="405"/>
      <c r="AD74" s="405"/>
      <c r="AE74" s="405"/>
      <c r="AF74" s="405"/>
      <c r="AG74" s="405"/>
      <c r="AH74" s="406"/>
      <c r="AI74" s="58" t="str">
        <f>tatilgunleray!C17</f>
        <v/>
      </c>
      <c r="AJ74" s="58" t="str">
        <f>tatilgunleray!D17</f>
        <v/>
      </c>
      <c r="AK74" s="58" t="str">
        <f>tatilgunleray!E17</f>
        <v/>
      </c>
      <c r="AL74" s="58" t="str">
        <f>tatilgunleray!F17</f>
        <v/>
      </c>
      <c r="AM74" s="58" t="str">
        <f>tatilgunleray!G17</f>
        <v/>
      </c>
      <c r="AN74" s="58" t="str">
        <f>tatilgunleray!H17</f>
        <v/>
      </c>
      <c r="AO74" s="58" t="str">
        <f>tatilgunleray!I17</f>
        <v/>
      </c>
      <c r="AP74" s="58" t="str">
        <f>tatilgunleray!J17</f>
        <v/>
      </c>
      <c r="AQ74" s="58" t="str">
        <f>tatilgunleray!K17</f>
        <v/>
      </c>
      <c r="AR74" s="58" t="str">
        <f>tatilgunleray!L17</f>
        <v/>
      </c>
      <c r="AS74" s="58" t="str">
        <f>tatilgunleray!M17</f>
        <v/>
      </c>
      <c r="AT74" s="58" t="str">
        <f>tatilgunleray!N17</f>
        <v/>
      </c>
      <c r="AU74" s="58" t="str">
        <f>tatilgunleray!O17</f>
        <v/>
      </c>
      <c r="AV74" s="58" t="str">
        <f>tatilgunleray!P17</f>
        <v/>
      </c>
      <c r="AW74" s="58" t="str">
        <f>tatilgunleray!Q17</f>
        <v/>
      </c>
      <c r="AX74" s="58" t="str">
        <f>tatilgunleray!R17</f>
        <v/>
      </c>
      <c r="AY74" s="58" t="str">
        <f>tatilgunleray!S17</f>
        <v/>
      </c>
      <c r="AZ74" s="58" t="str">
        <f>tatilgunleray!T17</f>
        <v/>
      </c>
      <c r="BA74" s="58" t="str">
        <f>tatilgunleray!U17</f>
        <v/>
      </c>
      <c r="BB74" s="58" t="str">
        <f>tatilgunleray!V17</f>
        <v/>
      </c>
      <c r="BC74" s="58" t="str">
        <f>tatilgunleray!W17</f>
        <v/>
      </c>
      <c r="BD74" s="58" t="str">
        <f>tatilgunleray!X17</f>
        <v/>
      </c>
      <c r="BE74" s="58" t="str">
        <f>tatilgunleray!Y17</f>
        <v/>
      </c>
      <c r="BF74" s="58" t="str">
        <f>tatilgunleray!Z17</f>
        <v/>
      </c>
      <c r="BG74" s="58" t="str">
        <f>tatilgunleray!AA17</f>
        <v/>
      </c>
      <c r="BH74" s="58" t="str">
        <f>tatilgunleray!AB17</f>
        <v/>
      </c>
      <c r="BI74" s="58" t="str">
        <f>tatilgunleray!AC17</f>
        <v/>
      </c>
      <c r="BJ74" s="58" t="str">
        <f>tatilgunleray!AD17</f>
        <v/>
      </c>
      <c r="BK74" s="58" t="str">
        <f>tatilgunleray!AE17</f>
        <v/>
      </c>
      <c r="BL74" s="58" t="str">
        <f>tatilgunleray!AF17</f>
        <v/>
      </c>
      <c r="BM74" s="58" t="str">
        <f>tatilgunleray!AG17</f>
        <v/>
      </c>
      <c r="BN74" s="465"/>
      <c r="BO74" s="466"/>
      <c r="BQ74" s="17" t="str">
        <f>IFERROR(INDEX(ÖĞRETMEN!M:M,MATCH($BU59,ÖĞRETMEN!$Z:$Z,0)),"")</f>
        <v/>
      </c>
      <c r="BT74"/>
      <c r="BU74"/>
    </row>
    <row r="75" spans="15:73" ht="15">
      <c r="O75" s="290" t="str">
        <f>IFERROR(INDEX(ÖĞRETMEN!D:D,MATCH($BU60,ÖĞRETMEN!$Z:$Z,0)),"")</f>
        <v/>
      </c>
      <c r="P75" s="56" t="str">
        <f>IFERROR(INDEX(ÖĞRETMEN!B:B,MATCH($BU60,ÖĞRETMEN!$Z:$Z,0)),"")</f>
        <v/>
      </c>
      <c r="Q75" s="400"/>
      <c r="R75" s="401"/>
      <c r="S75" s="402"/>
      <c r="T75" s="404" t="str">
        <f>IFERROR(INDEX(ÖĞRETMEN!C:C,MATCH($BU60,ÖĞRETMEN!$Z:$Z,0)),"")</f>
        <v/>
      </c>
      <c r="U75" s="405"/>
      <c r="V75" s="405"/>
      <c r="W75" s="405"/>
      <c r="X75" s="405"/>
      <c r="Y75" s="406"/>
      <c r="Z75" s="59"/>
      <c r="AA75" s="404" t="str">
        <f>IFERROR(INDEX(ÖĞRETMEN!F:F,MATCH($BU60,ÖĞRETMEN!$Z:$Z,0)),"")</f>
        <v/>
      </c>
      <c r="AB75" s="405"/>
      <c r="AC75" s="405"/>
      <c r="AD75" s="405"/>
      <c r="AE75" s="405"/>
      <c r="AF75" s="405"/>
      <c r="AG75" s="405"/>
      <c r="AH75" s="406"/>
      <c r="AI75" s="58" t="str">
        <f>tatilgunleray!C18</f>
        <v/>
      </c>
      <c r="AJ75" s="58" t="str">
        <f>tatilgunleray!D18</f>
        <v/>
      </c>
      <c r="AK75" s="58" t="str">
        <f>tatilgunleray!E18</f>
        <v/>
      </c>
      <c r="AL75" s="58" t="str">
        <f>tatilgunleray!F18</f>
        <v/>
      </c>
      <c r="AM75" s="58" t="str">
        <f>tatilgunleray!G18</f>
        <v/>
      </c>
      <c r="AN75" s="58" t="str">
        <f>tatilgunleray!H18</f>
        <v/>
      </c>
      <c r="AO75" s="58" t="str">
        <f>tatilgunleray!I18</f>
        <v/>
      </c>
      <c r="AP75" s="58" t="str">
        <f>tatilgunleray!J18</f>
        <v/>
      </c>
      <c r="AQ75" s="58" t="str">
        <f>tatilgunleray!K18</f>
        <v/>
      </c>
      <c r="AR75" s="58" t="str">
        <f>tatilgunleray!L18</f>
        <v/>
      </c>
      <c r="AS75" s="58" t="str">
        <f>tatilgunleray!M18</f>
        <v/>
      </c>
      <c r="AT75" s="58" t="str">
        <f>tatilgunleray!N18</f>
        <v/>
      </c>
      <c r="AU75" s="58" t="str">
        <f>tatilgunleray!O18</f>
        <v/>
      </c>
      <c r="AV75" s="58" t="str">
        <f>tatilgunleray!P18</f>
        <v/>
      </c>
      <c r="AW75" s="58" t="str">
        <f>tatilgunleray!Q18</f>
        <v/>
      </c>
      <c r="AX75" s="58" t="str">
        <f>tatilgunleray!R18</f>
        <v/>
      </c>
      <c r="AY75" s="58" t="str">
        <f>tatilgunleray!S18</f>
        <v/>
      </c>
      <c r="AZ75" s="58" t="str">
        <f>tatilgunleray!T18</f>
        <v/>
      </c>
      <c r="BA75" s="58" t="str">
        <f>tatilgunleray!U18</f>
        <v/>
      </c>
      <c r="BB75" s="58" t="str">
        <f>tatilgunleray!V18</f>
        <v/>
      </c>
      <c r="BC75" s="58" t="str">
        <f>tatilgunleray!W18</f>
        <v/>
      </c>
      <c r="BD75" s="58" t="str">
        <f>tatilgunleray!X18</f>
        <v/>
      </c>
      <c r="BE75" s="58" t="str">
        <f>tatilgunleray!Y18</f>
        <v/>
      </c>
      <c r="BF75" s="58" t="str">
        <f>tatilgunleray!Z18</f>
        <v/>
      </c>
      <c r="BG75" s="58" t="str">
        <f>tatilgunleray!AA18</f>
        <v/>
      </c>
      <c r="BH75" s="58" t="str">
        <f>tatilgunleray!AB18</f>
        <v/>
      </c>
      <c r="BI75" s="58" t="str">
        <f>tatilgunleray!AC18</f>
        <v/>
      </c>
      <c r="BJ75" s="58" t="str">
        <f>tatilgunleray!AD18</f>
        <v/>
      </c>
      <c r="BK75" s="58" t="str">
        <f>tatilgunleray!AE18</f>
        <v/>
      </c>
      <c r="BL75" s="58" t="str">
        <f>tatilgunleray!AF18</f>
        <v/>
      </c>
      <c r="BM75" s="58" t="str">
        <f>tatilgunleray!AG18</f>
        <v/>
      </c>
      <c r="BN75" s="465"/>
      <c r="BO75" s="466"/>
      <c r="BQ75" s="17" t="str">
        <f>IFERROR(INDEX(ÖĞRETMEN!M:M,MATCH($BU60,ÖĞRETMEN!$Z:$Z,0)),"")</f>
        <v/>
      </c>
      <c r="BT75"/>
      <c r="BU75"/>
    </row>
    <row r="76" spans="15:73" ht="15">
      <c r="O76" s="290" t="str">
        <f>IFERROR(INDEX(ÖĞRETMEN!D:D,MATCH($BU61,ÖĞRETMEN!$Z:$Z,0)),"")</f>
        <v/>
      </c>
      <c r="P76" s="56" t="str">
        <f>IFERROR(INDEX(ÖĞRETMEN!B:B,MATCH($BU61,ÖĞRETMEN!$Z:$Z,0)),"")</f>
        <v/>
      </c>
      <c r="Q76" s="400"/>
      <c r="R76" s="401"/>
      <c r="S76" s="402"/>
      <c r="T76" s="404" t="str">
        <f>IFERROR(INDEX(ÖĞRETMEN!C:C,MATCH($BU61,ÖĞRETMEN!$Z:$Z,0)),"")</f>
        <v/>
      </c>
      <c r="U76" s="405"/>
      <c r="V76" s="405"/>
      <c r="W76" s="405"/>
      <c r="X76" s="405"/>
      <c r="Y76" s="406"/>
      <c r="Z76" s="59"/>
      <c r="AA76" s="404" t="str">
        <f>IFERROR(INDEX(ÖĞRETMEN!F:F,MATCH($BU61,ÖĞRETMEN!$Z:$Z,0)),"")</f>
        <v/>
      </c>
      <c r="AB76" s="405"/>
      <c r="AC76" s="405"/>
      <c r="AD76" s="405"/>
      <c r="AE76" s="405"/>
      <c r="AF76" s="405"/>
      <c r="AG76" s="405"/>
      <c r="AH76" s="406"/>
      <c r="AI76" s="58" t="str">
        <f>tatilgunleray!C19</f>
        <v/>
      </c>
      <c r="AJ76" s="58" t="str">
        <f>tatilgunleray!D19</f>
        <v/>
      </c>
      <c r="AK76" s="58" t="str">
        <f>tatilgunleray!E19</f>
        <v/>
      </c>
      <c r="AL76" s="58" t="str">
        <f>tatilgunleray!F19</f>
        <v/>
      </c>
      <c r="AM76" s="58" t="str">
        <f>tatilgunleray!G19</f>
        <v/>
      </c>
      <c r="AN76" s="58" t="str">
        <f>tatilgunleray!H19</f>
        <v/>
      </c>
      <c r="AO76" s="58" t="str">
        <f>tatilgunleray!I19</f>
        <v/>
      </c>
      <c r="AP76" s="58" t="str">
        <f>tatilgunleray!J19</f>
        <v/>
      </c>
      <c r="AQ76" s="58" t="str">
        <f>tatilgunleray!K19</f>
        <v/>
      </c>
      <c r="AR76" s="58" t="str">
        <f>tatilgunleray!L19</f>
        <v/>
      </c>
      <c r="AS76" s="58" t="str">
        <f>tatilgunleray!M19</f>
        <v/>
      </c>
      <c r="AT76" s="58" t="str">
        <f>tatilgunleray!N19</f>
        <v/>
      </c>
      <c r="AU76" s="58" t="str">
        <f>tatilgunleray!O19</f>
        <v/>
      </c>
      <c r="AV76" s="58" t="str">
        <f>tatilgunleray!P19</f>
        <v/>
      </c>
      <c r="AW76" s="58" t="str">
        <f>tatilgunleray!Q19</f>
        <v/>
      </c>
      <c r="AX76" s="58" t="str">
        <f>tatilgunleray!R19</f>
        <v/>
      </c>
      <c r="AY76" s="58" t="str">
        <f>tatilgunleray!S19</f>
        <v/>
      </c>
      <c r="AZ76" s="58" t="str">
        <f>tatilgunleray!T19</f>
        <v/>
      </c>
      <c r="BA76" s="58" t="str">
        <f>tatilgunleray!U19</f>
        <v/>
      </c>
      <c r="BB76" s="58" t="str">
        <f>tatilgunleray!V19</f>
        <v/>
      </c>
      <c r="BC76" s="58" t="str">
        <f>tatilgunleray!W19</f>
        <v/>
      </c>
      <c r="BD76" s="58" t="str">
        <f>tatilgunleray!X19</f>
        <v/>
      </c>
      <c r="BE76" s="58" t="str">
        <f>tatilgunleray!Y19</f>
        <v/>
      </c>
      <c r="BF76" s="58" t="str">
        <f>tatilgunleray!Z19</f>
        <v/>
      </c>
      <c r="BG76" s="58" t="str">
        <f>tatilgunleray!AA19</f>
        <v/>
      </c>
      <c r="BH76" s="58" t="str">
        <f>tatilgunleray!AB19</f>
        <v/>
      </c>
      <c r="BI76" s="58" t="str">
        <f>tatilgunleray!AC19</f>
        <v/>
      </c>
      <c r="BJ76" s="58" t="str">
        <f>tatilgunleray!AD19</f>
        <v/>
      </c>
      <c r="BK76" s="58" t="str">
        <f>tatilgunleray!AE19</f>
        <v/>
      </c>
      <c r="BL76" s="58" t="str">
        <f>tatilgunleray!AF19</f>
        <v/>
      </c>
      <c r="BM76" s="58" t="str">
        <f>tatilgunleray!AG19</f>
        <v/>
      </c>
      <c r="BN76" s="465"/>
      <c r="BO76" s="466"/>
      <c r="BQ76" s="17" t="str">
        <f>IFERROR(INDEX(ÖĞRETMEN!M:M,MATCH($BU61,ÖĞRETMEN!$Z:$Z,0)),"")</f>
        <v/>
      </c>
      <c r="BT76"/>
      <c r="BU76"/>
    </row>
    <row r="77" spans="15:73" ht="15">
      <c r="O77" s="290" t="str">
        <f>IFERROR(INDEX(ÖĞRETMEN!D:D,MATCH($BU62,ÖĞRETMEN!$Z:$Z,0)),"")</f>
        <v/>
      </c>
      <c r="P77" s="56" t="str">
        <f>IFERROR(INDEX(ÖĞRETMEN!B:B,MATCH($BU62,ÖĞRETMEN!$Z:$Z,0)),"")</f>
        <v/>
      </c>
      <c r="Q77" s="400"/>
      <c r="R77" s="401"/>
      <c r="S77" s="402"/>
      <c r="T77" s="404" t="str">
        <f>IFERROR(INDEX(ÖĞRETMEN!C:C,MATCH($BU62,ÖĞRETMEN!$Z:$Z,0)),"")</f>
        <v/>
      </c>
      <c r="U77" s="405"/>
      <c r="V77" s="405"/>
      <c r="W77" s="405"/>
      <c r="X77" s="405"/>
      <c r="Y77" s="406"/>
      <c r="Z77" s="59"/>
      <c r="AA77" s="404" t="str">
        <f>IFERROR(INDEX(ÖĞRETMEN!F:F,MATCH($BU62,ÖĞRETMEN!$Z:$Z,0)),"")</f>
        <v/>
      </c>
      <c r="AB77" s="405"/>
      <c r="AC77" s="405"/>
      <c r="AD77" s="405"/>
      <c r="AE77" s="405"/>
      <c r="AF77" s="405"/>
      <c r="AG77" s="405"/>
      <c r="AH77" s="406"/>
      <c r="AI77" s="58" t="str">
        <f>tatilgunleray!C20</f>
        <v/>
      </c>
      <c r="AJ77" s="58" t="str">
        <f>tatilgunleray!D20</f>
        <v/>
      </c>
      <c r="AK77" s="58" t="str">
        <f>tatilgunleray!E20</f>
        <v/>
      </c>
      <c r="AL77" s="58" t="str">
        <f>tatilgunleray!F20</f>
        <v/>
      </c>
      <c r="AM77" s="58" t="str">
        <f>tatilgunleray!G20</f>
        <v/>
      </c>
      <c r="AN77" s="58" t="str">
        <f>tatilgunleray!H20</f>
        <v/>
      </c>
      <c r="AO77" s="58" t="str">
        <f>tatilgunleray!I20</f>
        <v/>
      </c>
      <c r="AP77" s="58" t="str">
        <f>tatilgunleray!J20</f>
        <v/>
      </c>
      <c r="AQ77" s="58" t="str">
        <f>tatilgunleray!K20</f>
        <v/>
      </c>
      <c r="AR77" s="58" t="str">
        <f>tatilgunleray!L20</f>
        <v/>
      </c>
      <c r="AS77" s="58" t="str">
        <f>tatilgunleray!M20</f>
        <v/>
      </c>
      <c r="AT77" s="58" t="str">
        <f>tatilgunleray!N20</f>
        <v/>
      </c>
      <c r="AU77" s="58" t="str">
        <f>tatilgunleray!O20</f>
        <v/>
      </c>
      <c r="AV77" s="58" t="str">
        <f>tatilgunleray!P20</f>
        <v/>
      </c>
      <c r="AW77" s="58" t="str">
        <f>tatilgunleray!Q20</f>
        <v/>
      </c>
      <c r="AX77" s="58" t="str">
        <f>tatilgunleray!R20</f>
        <v/>
      </c>
      <c r="AY77" s="58" t="str">
        <f>tatilgunleray!S20</f>
        <v/>
      </c>
      <c r="AZ77" s="58" t="str">
        <f>tatilgunleray!T20</f>
        <v/>
      </c>
      <c r="BA77" s="58" t="str">
        <f>tatilgunleray!U20</f>
        <v/>
      </c>
      <c r="BB77" s="58" t="str">
        <f>tatilgunleray!V20</f>
        <v/>
      </c>
      <c r="BC77" s="58" t="str">
        <f>tatilgunleray!W20</f>
        <v/>
      </c>
      <c r="BD77" s="58" t="str">
        <f>tatilgunleray!X20</f>
        <v/>
      </c>
      <c r="BE77" s="58" t="str">
        <f>tatilgunleray!Y20</f>
        <v/>
      </c>
      <c r="BF77" s="58" t="str">
        <f>tatilgunleray!Z20</f>
        <v/>
      </c>
      <c r="BG77" s="58" t="str">
        <f>tatilgunleray!AA20</f>
        <v/>
      </c>
      <c r="BH77" s="58" t="str">
        <f>tatilgunleray!AB20</f>
        <v/>
      </c>
      <c r="BI77" s="58" t="str">
        <f>tatilgunleray!AC20</f>
        <v/>
      </c>
      <c r="BJ77" s="58" t="str">
        <f>tatilgunleray!AD20</f>
        <v/>
      </c>
      <c r="BK77" s="58" t="str">
        <f>tatilgunleray!AE20</f>
        <v/>
      </c>
      <c r="BL77" s="58" t="str">
        <f>tatilgunleray!AF20</f>
        <v/>
      </c>
      <c r="BM77" s="58" t="str">
        <f>tatilgunleray!AG20</f>
        <v/>
      </c>
      <c r="BN77" s="465"/>
      <c r="BO77" s="466"/>
      <c r="BQ77" s="17" t="str">
        <f>IFERROR(INDEX(ÖĞRETMEN!M:M,MATCH($BU62,ÖĞRETMEN!$Z:$Z,0)),"")</f>
        <v/>
      </c>
      <c r="BT77"/>
      <c r="BU77"/>
    </row>
    <row r="78" spans="15:73" ht="15">
      <c r="O78" s="290" t="str">
        <f>IFERROR(INDEX(ÖĞRETMEN!D:D,MATCH($BU63,ÖĞRETMEN!$Z:$Z,0)),"")</f>
        <v/>
      </c>
      <c r="P78" s="56" t="str">
        <f>IFERROR(INDEX(ÖĞRETMEN!B:B,MATCH($BU63,ÖĞRETMEN!$Z:$Z,0)),"")</f>
        <v/>
      </c>
      <c r="Q78" s="400"/>
      <c r="R78" s="401"/>
      <c r="S78" s="402"/>
      <c r="T78" s="404" t="str">
        <f>IFERROR(INDEX(ÖĞRETMEN!C:C,MATCH($BU63,ÖĞRETMEN!$Z:$Z,0)),"")</f>
        <v/>
      </c>
      <c r="U78" s="405"/>
      <c r="V78" s="405"/>
      <c r="W78" s="405"/>
      <c r="X78" s="405"/>
      <c r="Y78" s="406"/>
      <c r="Z78" s="59"/>
      <c r="AA78" s="404" t="str">
        <f>IFERROR(INDEX(ÖĞRETMEN!F:F,MATCH($BU63,ÖĞRETMEN!$Z:$Z,0)),"")</f>
        <v/>
      </c>
      <c r="AB78" s="405"/>
      <c r="AC78" s="405"/>
      <c r="AD78" s="405"/>
      <c r="AE78" s="405"/>
      <c r="AF78" s="405"/>
      <c r="AG78" s="405"/>
      <c r="AH78" s="406"/>
      <c r="AI78" s="58" t="str">
        <f>tatilgunleray!C21</f>
        <v/>
      </c>
      <c r="AJ78" s="58" t="str">
        <f>tatilgunleray!D21</f>
        <v/>
      </c>
      <c r="AK78" s="58" t="str">
        <f>tatilgunleray!E21</f>
        <v/>
      </c>
      <c r="AL78" s="58" t="str">
        <f>tatilgunleray!F21</f>
        <v/>
      </c>
      <c r="AM78" s="58" t="str">
        <f>tatilgunleray!G21</f>
        <v/>
      </c>
      <c r="AN78" s="58" t="str">
        <f>tatilgunleray!H21</f>
        <v/>
      </c>
      <c r="AO78" s="58" t="str">
        <f>tatilgunleray!I21</f>
        <v/>
      </c>
      <c r="AP78" s="58" t="str">
        <f>tatilgunleray!J21</f>
        <v/>
      </c>
      <c r="AQ78" s="58" t="str">
        <f>tatilgunleray!K21</f>
        <v/>
      </c>
      <c r="AR78" s="58" t="str">
        <f>tatilgunleray!L21</f>
        <v/>
      </c>
      <c r="AS78" s="58" t="str">
        <f>tatilgunleray!M21</f>
        <v/>
      </c>
      <c r="AT78" s="58" t="str">
        <f>tatilgunleray!N21</f>
        <v/>
      </c>
      <c r="AU78" s="58" t="str">
        <f>tatilgunleray!O21</f>
        <v/>
      </c>
      <c r="AV78" s="58" t="str">
        <f>tatilgunleray!P21</f>
        <v/>
      </c>
      <c r="AW78" s="58" t="str">
        <f>tatilgunleray!Q21</f>
        <v/>
      </c>
      <c r="AX78" s="58" t="str">
        <f>tatilgunleray!R21</f>
        <v/>
      </c>
      <c r="AY78" s="58" t="str">
        <f>tatilgunleray!S21</f>
        <v/>
      </c>
      <c r="AZ78" s="58" t="str">
        <f>tatilgunleray!T21</f>
        <v/>
      </c>
      <c r="BA78" s="58" t="str">
        <f>tatilgunleray!U21</f>
        <v/>
      </c>
      <c r="BB78" s="58" t="str">
        <f>tatilgunleray!V21</f>
        <v/>
      </c>
      <c r="BC78" s="58" t="str">
        <f>tatilgunleray!W21</f>
        <v/>
      </c>
      <c r="BD78" s="58" t="str">
        <f>tatilgunleray!X21</f>
        <v/>
      </c>
      <c r="BE78" s="58" t="str">
        <f>tatilgunleray!Y21</f>
        <v/>
      </c>
      <c r="BF78" s="58" t="str">
        <f>tatilgunleray!Z21</f>
        <v/>
      </c>
      <c r="BG78" s="58" t="str">
        <f>tatilgunleray!AA21</f>
        <v/>
      </c>
      <c r="BH78" s="58" t="str">
        <f>tatilgunleray!AB21</f>
        <v/>
      </c>
      <c r="BI78" s="58" t="str">
        <f>tatilgunleray!AC21</f>
        <v/>
      </c>
      <c r="BJ78" s="58" t="str">
        <f>tatilgunleray!AD21</f>
        <v/>
      </c>
      <c r="BK78" s="58" t="str">
        <f>tatilgunleray!AE21</f>
        <v/>
      </c>
      <c r="BL78" s="58" t="str">
        <f>tatilgunleray!AF21</f>
        <v/>
      </c>
      <c r="BM78" s="58" t="str">
        <f>tatilgunleray!AG21</f>
        <v/>
      </c>
      <c r="BN78" s="465"/>
      <c r="BO78" s="466"/>
      <c r="BQ78" s="17" t="str">
        <f>IFERROR(INDEX(ÖĞRETMEN!M:M,MATCH($BU63,ÖĞRETMEN!$Z:$Z,0)),"")</f>
        <v/>
      </c>
      <c r="BT78"/>
      <c r="BU78"/>
    </row>
    <row r="79" spans="15:73" ht="15">
      <c r="O79" s="290" t="str">
        <f>IFERROR(INDEX(ÖĞRETMEN!D:D,MATCH($BU64,ÖĞRETMEN!$Z:$Z,0)),"")</f>
        <v/>
      </c>
      <c r="P79" s="56" t="str">
        <f>IFERROR(INDEX(ÖĞRETMEN!B:B,MATCH($BU64,ÖĞRETMEN!$Z:$Z,0)),"")</f>
        <v/>
      </c>
      <c r="Q79" s="271"/>
      <c r="R79" s="272"/>
      <c r="S79" s="273"/>
      <c r="T79" s="404" t="str">
        <f>IFERROR(INDEX(ÖĞRETMEN!C:C,MATCH($BU64,ÖĞRETMEN!$Z:$Z,0)),"")</f>
        <v/>
      </c>
      <c r="U79" s="405"/>
      <c r="V79" s="405"/>
      <c r="W79" s="405"/>
      <c r="X79" s="405"/>
      <c r="Y79" s="406"/>
      <c r="Z79" s="180"/>
      <c r="AA79" s="404" t="str">
        <f>IFERROR(INDEX(ÖĞRETMEN!F:F,MATCH($BU64,ÖĞRETMEN!$Z:$Z,0)),"")</f>
        <v/>
      </c>
      <c r="AB79" s="405"/>
      <c r="AC79" s="405"/>
      <c r="AD79" s="405"/>
      <c r="AE79" s="405"/>
      <c r="AF79" s="405"/>
      <c r="AG79" s="405"/>
      <c r="AH79" s="406"/>
      <c r="AI79" s="58" t="str">
        <f>tatilgunleray!C22</f>
        <v/>
      </c>
      <c r="AJ79" s="58" t="str">
        <f>tatilgunleray!D22</f>
        <v/>
      </c>
      <c r="AK79" s="58" t="str">
        <f>tatilgunleray!E22</f>
        <v/>
      </c>
      <c r="AL79" s="58" t="str">
        <f>tatilgunleray!F22</f>
        <v/>
      </c>
      <c r="AM79" s="58" t="str">
        <f>tatilgunleray!G22</f>
        <v/>
      </c>
      <c r="AN79" s="58" t="str">
        <f>tatilgunleray!H22</f>
        <v/>
      </c>
      <c r="AO79" s="58" t="str">
        <f>tatilgunleray!I22</f>
        <v/>
      </c>
      <c r="AP79" s="58" t="str">
        <f>tatilgunleray!J22</f>
        <v/>
      </c>
      <c r="AQ79" s="58" t="str">
        <f>tatilgunleray!K22</f>
        <v/>
      </c>
      <c r="AR79" s="58" t="str">
        <f>tatilgunleray!L22</f>
        <v/>
      </c>
      <c r="AS79" s="58" t="str">
        <f>tatilgunleray!M22</f>
        <v/>
      </c>
      <c r="AT79" s="58" t="str">
        <f>tatilgunleray!N22</f>
        <v/>
      </c>
      <c r="AU79" s="58" t="str">
        <f>tatilgunleray!O22</f>
        <v/>
      </c>
      <c r="AV79" s="58" t="str">
        <f>tatilgunleray!P22</f>
        <v/>
      </c>
      <c r="AW79" s="58" t="str">
        <f>tatilgunleray!Q22</f>
        <v/>
      </c>
      <c r="AX79" s="58" t="str">
        <f>tatilgunleray!R22</f>
        <v/>
      </c>
      <c r="AY79" s="58" t="str">
        <f>tatilgunleray!S22</f>
        <v/>
      </c>
      <c r="AZ79" s="58" t="str">
        <f>tatilgunleray!T22</f>
        <v/>
      </c>
      <c r="BA79" s="58" t="str">
        <f>tatilgunleray!U22</f>
        <v/>
      </c>
      <c r="BB79" s="58" t="str">
        <f>tatilgunleray!V22</f>
        <v/>
      </c>
      <c r="BC79" s="58" t="str">
        <f>tatilgunleray!W22</f>
        <v/>
      </c>
      <c r="BD79" s="58" t="str">
        <f>tatilgunleray!X22</f>
        <v/>
      </c>
      <c r="BE79" s="58" t="str">
        <f>tatilgunleray!Y22</f>
        <v/>
      </c>
      <c r="BF79" s="58" t="str">
        <f>tatilgunleray!Z22</f>
        <v/>
      </c>
      <c r="BG79" s="58" t="str">
        <f>tatilgunleray!AA22</f>
        <v/>
      </c>
      <c r="BH79" s="58" t="str">
        <f>tatilgunleray!AB22</f>
        <v/>
      </c>
      <c r="BI79" s="58" t="str">
        <f>tatilgunleray!AC22</f>
        <v/>
      </c>
      <c r="BJ79" s="58" t="str">
        <f>tatilgunleray!AD22</f>
        <v/>
      </c>
      <c r="BK79" s="58" t="str">
        <f>tatilgunleray!AE22</f>
        <v/>
      </c>
      <c r="BL79" s="58" t="str">
        <f>tatilgunleray!AF22</f>
        <v/>
      </c>
      <c r="BM79" s="58" t="str">
        <f>tatilgunleray!AG22</f>
        <v/>
      </c>
      <c r="BN79" s="181"/>
      <c r="BO79" s="182"/>
      <c r="BQ79" s="17" t="str">
        <f>IFERROR(INDEX(ÖĞRETMEN!M:M,MATCH($BU64,ÖĞRETMEN!$Z:$Z,0)),"")</f>
        <v/>
      </c>
      <c r="BT79"/>
      <c r="BU79"/>
    </row>
    <row r="80" spans="15:73" ht="15">
      <c r="O80" s="290" t="str">
        <f>IFERROR(INDEX(ÖĞRETMEN!D:D,MATCH($BU65,ÖĞRETMEN!$Z:$Z,0)),"")</f>
        <v/>
      </c>
      <c r="P80" s="56" t="str">
        <f>IFERROR(INDEX(ÖĞRETMEN!B:B,MATCH($BU65,ÖĞRETMEN!$Z:$Z,0)),"")</f>
        <v/>
      </c>
      <c r="Q80" s="271"/>
      <c r="R80" s="272"/>
      <c r="S80" s="273"/>
      <c r="T80" s="404" t="str">
        <f>IFERROR(INDEX(ÖĞRETMEN!C:C,MATCH($BU65,ÖĞRETMEN!$Z:$Z,0)),"")</f>
        <v/>
      </c>
      <c r="U80" s="405"/>
      <c r="V80" s="405"/>
      <c r="W80" s="405"/>
      <c r="X80" s="405"/>
      <c r="Y80" s="406"/>
      <c r="Z80" s="180"/>
      <c r="AA80" s="404" t="str">
        <f>IFERROR(INDEX(ÖĞRETMEN!F:F,MATCH($BU65,ÖĞRETMEN!$Z:$Z,0)),"")</f>
        <v/>
      </c>
      <c r="AB80" s="405"/>
      <c r="AC80" s="405"/>
      <c r="AD80" s="405"/>
      <c r="AE80" s="405"/>
      <c r="AF80" s="405"/>
      <c r="AG80" s="405"/>
      <c r="AH80" s="406"/>
      <c r="AI80" s="58" t="str">
        <f>tatilgunleray!C23</f>
        <v/>
      </c>
      <c r="AJ80" s="58" t="str">
        <f>tatilgunleray!D23</f>
        <v/>
      </c>
      <c r="AK80" s="58" t="str">
        <f>tatilgunleray!E23</f>
        <v/>
      </c>
      <c r="AL80" s="58" t="str">
        <f>tatilgunleray!F23</f>
        <v/>
      </c>
      <c r="AM80" s="58" t="str">
        <f>tatilgunleray!G23</f>
        <v/>
      </c>
      <c r="AN80" s="58" t="str">
        <f>tatilgunleray!H23</f>
        <v/>
      </c>
      <c r="AO80" s="58" t="str">
        <f>tatilgunleray!I23</f>
        <v/>
      </c>
      <c r="AP80" s="58" t="str">
        <f>tatilgunleray!J23</f>
        <v/>
      </c>
      <c r="AQ80" s="58" t="str">
        <f>tatilgunleray!K23</f>
        <v/>
      </c>
      <c r="AR80" s="58" t="str">
        <f>tatilgunleray!L23</f>
        <v/>
      </c>
      <c r="AS80" s="58" t="str">
        <f>tatilgunleray!M23</f>
        <v/>
      </c>
      <c r="AT80" s="58" t="str">
        <f>tatilgunleray!N23</f>
        <v/>
      </c>
      <c r="AU80" s="58" t="str">
        <f>tatilgunleray!O23</f>
        <v/>
      </c>
      <c r="AV80" s="58" t="str">
        <f>tatilgunleray!P23</f>
        <v/>
      </c>
      <c r="AW80" s="58" t="str">
        <f>tatilgunleray!Q23</f>
        <v/>
      </c>
      <c r="AX80" s="58" t="str">
        <f>tatilgunleray!R23</f>
        <v/>
      </c>
      <c r="AY80" s="58" t="str">
        <f>tatilgunleray!S23</f>
        <v/>
      </c>
      <c r="AZ80" s="58" t="str">
        <f>tatilgunleray!T23</f>
        <v/>
      </c>
      <c r="BA80" s="58" t="str">
        <f>tatilgunleray!U23</f>
        <v/>
      </c>
      <c r="BB80" s="58" t="str">
        <f>tatilgunleray!V23</f>
        <v/>
      </c>
      <c r="BC80" s="58" t="str">
        <f>tatilgunleray!W23</f>
        <v/>
      </c>
      <c r="BD80" s="58" t="str">
        <f>tatilgunleray!X23</f>
        <v/>
      </c>
      <c r="BE80" s="58" t="str">
        <f>tatilgunleray!Y23</f>
        <v/>
      </c>
      <c r="BF80" s="58" t="str">
        <f>tatilgunleray!Z23</f>
        <v/>
      </c>
      <c r="BG80" s="58" t="str">
        <f>tatilgunleray!AA23</f>
        <v/>
      </c>
      <c r="BH80" s="58" t="str">
        <f>tatilgunleray!AB23</f>
        <v/>
      </c>
      <c r="BI80" s="58" t="str">
        <f>tatilgunleray!AC23</f>
        <v/>
      </c>
      <c r="BJ80" s="58" t="str">
        <f>tatilgunleray!AD23</f>
        <v/>
      </c>
      <c r="BK80" s="58" t="str">
        <f>tatilgunleray!AE23</f>
        <v/>
      </c>
      <c r="BL80" s="58" t="str">
        <f>tatilgunleray!AF23</f>
        <v/>
      </c>
      <c r="BM80" s="58" t="str">
        <f>tatilgunleray!AG23</f>
        <v/>
      </c>
      <c r="BN80" s="181"/>
      <c r="BO80" s="182"/>
      <c r="BQ80" s="17" t="str">
        <f>IFERROR(INDEX(ÖĞRETMEN!M:M,MATCH($BU65,ÖĞRETMEN!$Z:$Z,0)),"")</f>
        <v/>
      </c>
      <c r="BT80"/>
      <c r="BU80"/>
    </row>
    <row r="81" spans="15:73" ht="15">
      <c r="O81" s="290" t="str">
        <f>IFERROR(INDEX(ÖĞRETMEN!D:D,MATCH($BU66,ÖĞRETMEN!$Z:$Z,0)),"")</f>
        <v/>
      </c>
      <c r="P81" s="56" t="str">
        <f>IFERROR(INDEX(ÖĞRETMEN!B:B,MATCH($BU66,ÖĞRETMEN!$Z:$Z,0)),"")</f>
        <v/>
      </c>
      <c r="Q81" s="271"/>
      <c r="R81" s="272"/>
      <c r="S81" s="273"/>
      <c r="T81" s="404" t="str">
        <f>IFERROR(INDEX(ÖĞRETMEN!C:C,MATCH($BU66,ÖĞRETMEN!$Z:$Z,0)),"")</f>
        <v/>
      </c>
      <c r="U81" s="405"/>
      <c r="V81" s="405"/>
      <c r="W81" s="405"/>
      <c r="X81" s="405"/>
      <c r="Y81" s="406"/>
      <c r="Z81" s="180"/>
      <c r="AA81" s="404" t="str">
        <f>IFERROR(INDEX(ÖĞRETMEN!F:F,MATCH($BU66,ÖĞRETMEN!$Z:$Z,0)),"")</f>
        <v/>
      </c>
      <c r="AB81" s="405"/>
      <c r="AC81" s="405"/>
      <c r="AD81" s="405"/>
      <c r="AE81" s="405"/>
      <c r="AF81" s="405"/>
      <c r="AG81" s="405"/>
      <c r="AH81" s="406"/>
      <c r="AI81" s="58" t="str">
        <f>tatilgunleray!C24</f>
        <v/>
      </c>
      <c r="AJ81" s="58" t="str">
        <f>tatilgunleray!D24</f>
        <v/>
      </c>
      <c r="AK81" s="58" t="str">
        <f>tatilgunleray!E24</f>
        <v/>
      </c>
      <c r="AL81" s="58" t="str">
        <f>tatilgunleray!F24</f>
        <v/>
      </c>
      <c r="AM81" s="58" t="str">
        <f>tatilgunleray!G24</f>
        <v/>
      </c>
      <c r="AN81" s="58" t="str">
        <f>tatilgunleray!H24</f>
        <v/>
      </c>
      <c r="AO81" s="58" t="str">
        <f>tatilgunleray!I24</f>
        <v/>
      </c>
      <c r="AP81" s="58" t="str">
        <f>tatilgunleray!J24</f>
        <v/>
      </c>
      <c r="AQ81" s="58" t="str">
        <f>tatilgunleray!K24</f>
        <v/>
      </c>
      <c r="AR81" s="58" t="str">
        <f>tatilgunleray!L24</f>
        <v/>
      </c>
      <c r="AS81" s="58" t="str">
        <f>tatilgunleray!M24</f>
        <v/>
      </c>
      <c r="AT81" s="58" t="str">
        <f>tatilgunleray!N24</f>
        <v/>
      </c>
      <c r="AU81" s="58" t="str">
        <f>tatilgunleray!O24</f>
        <v/>
      </c>
      <c r="AV81" s="58" t="str">
        <f>tatilgunleray!P24</f>
        <v/>
      </c>
      <c r="AW81" s="58" t="str">
        <f>tatilgunleray!Q24</f>
        <v/>
      </c>
      <c r="AX81" s="58" t="str">
        <f>tatilgunleray!R24</f>
        <v/>
      </c>
      <c r="AY81" s="58" t="str">
        <f>tatilgunleray!S24</f>
        <v/>
      </c>
      <c r="AZ81" s="58" t="str">
        <f>tatilgunleray!T24</f>
        <v/>
      </c>
      <c r="BA81" s="58" t="str">
        <f>tatilgunleray!U24</f>
        <v/>
      </c>
      <c r="BB81" s="58" t="str">
        <f>tatilgunleray!V24</f>
        <v/>
      </c>
      <c r="BC81" s="58" t="str">
        <f>tatilgunleray!W24</f>
        <v/>
      </c>
      <c r="BD81" s="58" t="str">
        <f>tatilgunleray!X24</f>
        <v/>
      </c>
      <c r="BE81" s="58" t="str">
        <f>tatilgunleray!Y24</f>
        <v/>
      </c>
      <c r="BF81" s="58" t="str">
        <f>tatilgunleray!Z24</f>
        <v/>
      </c>
      <c r="BG81" s="58" t="str">
        <f>tatilgunleray!AA24</f>
        <v/>
      </c>
      <c r="BH81" s="58" t="str">
        <f>tatilgunleray!AB24</f>
        <v/>
      </c>
      <c r="BI81" s="58" t="str">
        <f>tatilgunleray!AC24</f>
        <v/>
      </c>
      <c r="BJ81" s="58" t="str">
        <f>tatilgunleray!AD24</f>
        <v/>
      </c>
      <c r="BK81" s="58" t="str">
        <f>tatilgunleray!AE24</f>
        <v/>
      </c>
      <c r="BL81" s="58" t="str">
        <f>tatilgunleray!AF24</f>
        <v/>
      </c>
      <c r="BM81" s="58" t="str">
        <f>tatilgunleray!AG24</f>
        <v/>
      </c>
      <c r="BN81" s="181"/>
      <c r="BO81" s="182"/>
      <c r="BQ81" s="17" t="str">
        <f>IFERROR(INDEX(ÖĞRETMEN!M:M,MATCH($BU66,ÖĞRETMEN!$Z:$Z,0)),"")</f>
        <v/>
      </c>
      <c r="BT81"/>
      <c r="BU81"/>
    </row>
    <row r="82" spans="15:73" ht="15">
      <c r="O82" s="290" t="str">
        <f>IFERROR(INDEX(ÖĞRETMEN!D:D,MATCH($BU67,ÖĞRETMEN!$Z:$Z,0)),"")</f>
        <v/>
      </c>
      <c r="P82" s="56" t="str">
        <f>IFERROR(INDEX(ÖĞRETMEN!B:B,MATCH($BU67,ÖĞRETMEN!$Z:$Z,0)),"")</f>
        <v/>
      </c>
      <c r="Q82" s="271"/>
      <c r="R82" s="272"/>
      <c r="S82" s="273"/>
      <c r="T82" s="404" t="str">
        <f>IFERROR(INDEX(ÖĞRETMEN!C:C,MATCH($BU67,ÖĞRETMEN!$Z:$Z,0)),"")</f>
        <v/>
      </c>
      <c r="U82" s="405"/>
      <c r="V82" s="405"/>
      <c r="W82" s="405"/>
      <c r="X82" s="405"/>
      <c r="Y82" s="406"/>
      <c r="Z82" s="180"/>
      <c r="AA82" s="404" t="str">
        <f>IFERROR(INDEX(ÖĞRETMEN!F:F,MATCH($BU67,ÖĞRETMEN!$Z:$Z,0)),"")</f>
        <v/>
      </c>
      <c r="AB82" s="405"/>
      <c r="AC82" s="405"/>
      <c r="AD82" s="405"/>
      <c r="AE82" s="405"/>
      <c r="AF82" s="405"/>
      <c r="AG82" s="405"/>
      <c r="AH82" s="406"/>
      <c r="AI82" s="58" t="str">
        <f>tatilgunleray!C25</f>
        <v/>
      </c>
      <c r="AJ82" s="58" t="str">
        <f>tatilgunleray!D25</f>
        <v/>
      </c>
      <c r="AK82" s="58" t="str">
        <f>tatilgunleray!E25</f>
        <v/>
      </c>
      <c r="AL82" s="58" t="str">
        <f>tatilgunleray!F25</f>
        <v/>
      </c>
      <c r="AM82" s="58" t="str">
        <f>tatilgunleray!G25</f>
        <v/>
      </c>
      <c r="AN82" s="58" t="str">
        <f>tatilgunleray!H25</f>
        <v/>
      </c>
      <c r="AO82" s="58" t="str">
        <f>tatilgunleray!I25</f>
        <v/>
      </c>
      <c r="AP82" s="58" t="str">
        <f>tatilgunleray!J25</f>
        <v/>
      </c>
      <c r="AQ82" s="58" t="str">
        <f>tatilgunleray!K25</f>
        <v/>
      </c>
      <c r="AR82" s="58" t="str">
        <f>tatilgunleray!L25</f>
        <v/>
      </c>
      <c r="AS82" s="58" t="str">
        <f>tatilgunleray!M25</f>
        <v/>
      </c>
      <c r="AT82" s="58" t="str">
        <f>tatilgunleray!N25</f>
        <v/>
      </c>
      <c r="AU82" s="58" t="str">
        <f>tatilgunleray!O25</f>
        <v/>
      </c>
      <c r="AV82" s="58" t="str">
        <f>tatilgunleray!P25</f>
        <v/>
      </c>
      <c r="AW82" s="58" t="str">
        <f>tatilgunleray!Q25</f>
        <v/>
      </c>
      <c r="AX82" s="58" t="str">
        <f>tatilgunleray!R25</f>
        <v/>
      </c>
      <c r="AY82" s="58" t="str">
        <f>tatilgunleray!S25</f>
        <v/>
      </c>
      <c r="AZ82" s="58" t="str">
        <f>tatilgunleray!T25</f>
        <v/>
      </c>
      <c r="BA82" s="58" t="str">
        <f>tatilgunleray!U25</f>
        <v/>
      </c>
      <c r="BB82" s="58" t="str">
        <f>tatilgunleray!V25</f>
        <v/>
      </c>
      <c r="BC82" s="58" t="str">
        <f>tatilgunleray!W25</f>
        <v/>
      </c>
      <c r="BD82" s="58" t="str">
        <f>tatilgunleray!X25</f>
        <v/>
      </c>
      <c r="BE82" s="58" t="str">
        <f>tatilgunleray!Y25</f>
        <v/>
      </c>
      <c r="BF82" s="58" t="str">
        <f>tatilgunleray!Z25</f>
        <v/>
      </c>
      <c r="BG82" s="58" t="str">
        <f>tatilgunleray!AA25</f>
        <v/>
      </c>
      <c r="BH82" s="58" t="str">
        <f>tatilgunleray!AB25</f>
        <v/>
      </c>
      <c r="BI82" s="58" t="str">
        <f>tatilgunleray!AC25</f>
        <v/>
      </c>
      <c r="BJ82" s="58" t="str">
        <f>tatilgunleray!AD25</f>
        <v/>
      </c>
      <c r="BK82" s="58" t="str">
        <f>tatilgunleray!AE25</f>
        <v/>
      </c>
      <c r="BL82" s="58" t="str">
        <f>tatilgunleray!AF25</f>
        <v/>
      </c>
      <c r="BM82" s="58" t="str">
        <f>tatilgunleray!AG25</f>
        <v/>
      </c>
      <c r="BN82" s="181"/>
      <c r="BO82" s="182"/>
      <c r="BQ82" s="17" t="str">
        <f>IFERROR(INDEX(ÖĞRETMEN!M:M,MATCH($BU67,ÖĞRETMEN!$Z:$Z,0)),"")</f>
        <v/>
      </c>
      <c r="BT82"/>
      <c r="BU82"/>
    </row>
    <row r="83" spans="15:73" ht="15">
      <c r="O83" s="290" t="str">
        <f>IFERROR(INDEX(ÖĞRETMEN!D:D,MATCH($BU68,ÖĞRETMEN!$Z:$Z,0)),"")</f>
        <v/>
      </c>
      <c r="P83" s="56" t="str">
        <f>IFERROR(INDEX(ÖĞRETMEN!B:B,MATCH($BU68,ÖĞRETMEN!$Z:$Z,0)),"")</f>
        <v/>
      </c>
      <c r="Q83" s="271"/>
      <c r="R83" s="272"/>
      <c r="S83" s="273"/>
      <c r="T83" s="404" t="str">
        <f>IFERROR(INDEX(ÖĞRETMEN!C:C,MATCH($BU68,ÖĞRETMEN!$Z:$Z,0)),"")</f>
        <v/>
      </c>
      <c r="U83" s="405"/>
      <c r="V83" s="405"/>
      <c r="W83" s="405"/>
      <c r="X83" s="405"/>
      <c r="Y83" s="406"/>
      <c r="Z83" s="180"/>
      <c r="AA83" s="404" t="str">
        <f>IFERROR(INDEX(ÖĞRETMEN!F:F,MATCH($BU68,ÖĞRETMEN!$Z:$Z,0)),"")</f>
        <v/>
      </c>
      <c r="AB83" s="405"/>
      <c r="AC83" s="405"/>
      <c r="AD83" s="405"/>
      <c r="AE83" s="405"/>
      <c r="AF83" s="405"/>
      <c r="AG83" s="405"/>
      <c r="AH83" s="406"/>
      <c r="AI83" s="58" t="str">
        <f>tatilgunleray!C26</f>
        <v/>
      </c>
      <c r="AJ83" s="58" t="str">
        <f>tatilgunleray!D26</f>
        <v/>
      </c>
      <c r="AK83" s="58" t="str">
        <f>tatilgunleray!E26</f>
        <v/>
      </c>
      <c r="AL83" s="58" t="str">
        <f>tatilgunleray!F26</f>
        <v/>
      </c>
      <c r="AM83" s="58" t="str">
        <f>tatilgunleray!G26</f>
        <v/>
      </c>
      <c r="AN83" s="58" t="str">
        <f>tatilgunleray!H26</f>
        <v/>
      </c>
      <c r="AO83" s="58" t="str">
        <f>tatilgunleray!I26</f>
        <v/>
      </c>
      <c r="AP83" s="58" t="str">
        <f>tatilgunleray!J26</f>
        <v/>
      </c>
      <c r="AQ83" s="58" t="str">
        <f>tatilgunleray!K26</f>
        <v/>
      </c>
      <c r="AR83" s="58" t="str">
        <f>tatilgunleray!L26</f>
        <v/>
      </c>
      <c r="AS83" s="58" t="str">
        <f>tatilgunleray!M26</f>
        <v/>
      </c>
      <c r="AT83" s="58" t="str">
        <f>tatilgunleray!N26</f>
        <v/>
      </c>
      <c r="AU83" s="58" t="str">
        <f>tatilgunleray!O26</f>
        <v/>
      </c>
      <c r="AV83" s="58" t="str">
        <f>tatilgunleray!P26</f>
        <v/>
      </c>
      <c r="AW83" s="58" t="str">
        <f>tatilgunleray!Q26</f>
        <v/>
      </c>
      <c r="AX83" s="58" t="str">
        <f>tatilgunleray!R26</f>
        <v/>
      </c>
      <c r="AY83" s="58" t="str">
        <f>tatilgunleray!S26</f>
        <v/>
      </c>
      <c r="AZ83" s="58" t="str">
        <f>tatilgunleray!T26</f>
        <v/>
      </c>
      <c r="BA83" s="58" t="str">
        <f>tatilgunleray!U26</f>
        <v/>
      </c>
      <c r="BB83" s="58" t="str">
        <f>tatilgunleray!V26</f>
        <v/>
      </c>
      <c r="BC83" s="58" t="str">
        <f>tatilgunleray!W26</f>
        <v/>
      </c>
      <c r="BD83" s="58" t="str">
        <f>tatilgunleray!X26</f>
        <v/>
      </c>
      <c r="BE83" s="58" t="str">
        <f>tatilgunleray!Y26</f>
        <v/>
      </c>
      <c r="BF83" s="58" t="str">
        <f>tatilgunleray!Z26</f>
        <v/>
      </c>
      <c r="BG83" s="58" t="str">
        <f>tatilgunleray!AA26</f>
        <v/>
      </c>
      <c r="BH83" s="58" t="str">
        <f>tatilgunleray!AB26</f>
        <v/>
      </c>
      <c r="BI83" s="58" t="str">
        <f>tatilgunleray!AC26</f>
        <v/>
      </c>
      <c r="BJ83" s="58" t="str">
        <f>tatilgunleray!AD26</f>
        <v/>
      </c>
      <c r="BK83" s="58" t="str">
        <f>tatilgunleray!AE26</f>
        <v/>
      </c>
      <c r="BL83" s="58" t="str">
        <f>tatilgunleray!AF26</f>
        <v/>
      </c>
      <c r="BM83" s="58" t="str">
        <f>tatilgunleray!AG26</f>
        <v/>
      </c>
      <c r="BN83" s="181"/>
      <c r="BO83" s="182"/>
      <c r="BQ83" s="17" t="str">
        <f>IFERROR(INDEX(ÖĞRETMEN!M:M,MATCH($BU68,ÖĞRETMEN!$Z:$Z,0)),"")</f>
        <v/>
      </c>
      <c r="BT83"/>
      <c r="BU83"/>
    </row>
    <row r="84" spans="15:73" ht="15.75" thickBot="1">
      <c r="O84" s="285" t="str">
        <f>IFERROR(INDEX(ÖĞRETMEN!D:D,MATCH($BU69,ÖĞRETMEN!$Z:$Z,0)),"")</f>
        <v/>
      </c>
      <c r="P84" s="60" t="str">
        <f>IFERROR(INDEX(ÖĞRETMEN!B:B,MATCH($BU69,ÖĞRETMEN!$Z:$Z,0)),"")</f>
        <v/>
      </c>
      <c r="Q84" s="457"/>
      <c r="R84" s="458"/>
      <c r="S84" s="459"/>
      <c r="T84" s="460" t="str">
        <f>IFERROR(INDEX(ÖĞRETMEN!C:C,MATCH($BU69,ÖĞRETMEN!$Z:$Z,0)),"")</f>
        <v/>
      </c>
      <c r="U84" s="461"/>
      <c r="V84" s="461"/>
      <c r="W84" s="461"/>
      <c r="X84" s="461"/>
      <c r="Y84" s="462"/>
      <c r="Z84" s="61"/>
      <c r="AA84" s="460" t="str">
        <f>IFERROR(INDEX(ÖĞRETMEN!F:F,MATCH($BU69,ÖĞRETMEN!$Z:$Z,0)),"")</f>
        <v/>
      </c>
      <c r="AB84" s="461"/>
      <c r="AC84" s="461"/>
      <c r="AD84" s="461"/>
      <c r="AE84" s="461"/>
      <c r="AF84" s="461"/>
      <c r="AG84" s="461"/>
      <c r="AH84" s="462"/>
      <c r="AI84" s="62" t="str">
        <f>tatilgunleray!C27</f>
        <v/>
      </c>
      <c r="AJ84" s="62" t="str">
        <f>tatilgunleray!D27</f>
        <v/>
      </c>
      <c r="AK84" s="62" t="str">
        <f>tatilgunleray!E27</f>
        <v/>
      </c>
      <c r="AL84" s="62" t="str">
        <f>tatilgunleray!F27</f>
        <v/>
      </c>
      <c r="AM84" s="62" t="str">
        <f>tatilgunleray!G27</f>
        <v/>
      </c>
      <c r="AN84" s="62" t="str">
        <f>tatilgunleray!H27</f>
        <v/>
      </c>
      <c r="AO84" s="62" t="str">
        <f>tatilgunleray!I27</f>
        <v/>
      </c>
      <c r="AP84" s="62" t="str">
        <f>tatilgunleray!J27</f>
        <v/>
      </c>
      <c r="AQ84" s="62" t="str">
        <f>tatilgunleray!K27</f>
        <v/>
      </c>
      <c r="AR84" s="62" t="str">
        <f>tatilgunleray!L27</f>
        <v/>
      </c>
      <c r="AS84" s="62" t="str">
        <f>tatilgunleray!M27</f>
        <v/>
      </c>
      <c r="AT84" s="62" t="str">
        <f>tatilgunleray!N27</f>
        <v/>
      </c>
      <c r="AU84" s="62" t="str">
        <f>tatilgunleray!O27</f>
        <v/>
      </c>
      <c r="AV84" s="62" t="str">
        <f>tatilgunleray!P27</f>
        <v/>
      </c>
      <c r="AW84" s="62" t="str">
        <f>tatilgunleray!Q27</f>
        <v/>
      </c>
      <c r="AX84" s="62" t="str">
        <f>tatilgunleray!R27</f>
        <v/>
      </c>
      <c r="AY84" s="62" t="str">
        <f>tatilgunleray!S27</f>
        <v/>
      </c>
      <c r="AZ84" s="62" t="str">
        <f>tatilgunleray!T27</f>
        <v/>
      </c>
      <c r="BA84" s="62" t="str">
        <f>tatilgunleray!U27</f>
        <v/>
      </c>
      <c r="BB84" s="62" t="str">
        <f>tatilgunleray!V27</f>
        <v/>
      </c>
      <c r="BC84" s="62" t="str">
        <f>tatilgunleray!W27</f>
        <v/>
      </c>
      <c r="BD84" s="62" t="str">
        <f>tatilgunleray!X27</f>
        <v/>
      </c>
      <c r="BE84" s="62" t="str">
        <f>tatilgunleray!Y27</f>
        <v/>
      </c>
      <c r="BF84" s="62" t="str">
        <f>tatilgunleray!Z27</f>
        <v/>
      </c>
      <c r="BG84" s="62" t="str">
        <f>tatilgunleray!AA27</f>
        <v/>
      </c>
      <c r="BH84" s="62" t="str">
        <f>tatilgunleray!AB27</f>
        <v/>
      </c>
      <c r="BI84" s="62" t="str">
        <f>tatilgunleray!AC27</f>
        <v/>
      </c>
      <c r="BJ84" s="62" t="str">
        <f>tatilgunleray!AD27</f>
        <v/>
      </c>
      <c r="BK84" s="62" t="str">
        <f>tatilgunleray!AE27</f>
        <v/>
      </c>
      <c r="BL84" s="62" t="str">
        <f>tatilgunleray!AF27</f>
        <v/>
      </c>
      <c r="BM84" s="62" t="str">
        <f>tatilgunleray!AG27</f>
        <v/>
      </c>
      <c r="BN84" s="463"/>
      <c r="BO84" s="464"/>
      <c r="BQ84" s="17" t="str">
        <f>IFERROR(INDEX(ÖĞRETMEN!M:M,MATCH($BU69,ÖĞRETMEN!$Z:$Z,0)),"")</f>
        <v/>
      </c>
      <c r="BT84"/>
      <c r="BU84"/>
    </row>
    <row r="85" spans="15:73" ht="13.5" thickTop="1">
      <c r="O85" s="23" t="s">
        <v>168</v>
      </c>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row>
    <row r="86" spans="15:73">
      <c r="O86" s="453" t="s">
        <v>169</v>
      </c>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Q86" s="453"/>
      <c r="AR86" s="453"/>
      <c r="AS86" s="453"/>
      <c r="AT86" s="453"/>
      <c r="AU86" s="453"/>
      <c r="AV86" s="453"/>
      <c r="AW86" s="453"/>
      <c r="AX86" s="453"/>
      <c r="AY86" s="453"/>
      <c r="AZ86" s="453"/>
      <c r="BA86" s="453"/>
      <c r="BB86" s="453"/>
      <c r="BC86" s="453"/>
      <c r="BD86" s="453"/>
      <c r="BE86" s="453"/>
      <c r="BF86" s="453"/>
      <c r="BG86" s="453"/>
      <c r="BH86" s="453"/>
      <c r="BI86" s="453"/>
      <c r="BJ86" s="453"/>
      <c r="BK86" s="453"/>
      <c r="BL86" s="453"/>
      <c r="BM86" s="453"/>
      <c r="BN86" s="453"/>
      <c r="BO86" s="453"/>
    </row>
    <row r="87" spans="15:73">
      <c r="O87" s="23" t="s">
        <v>170</v>
      </c>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row>
    <row r="88" spans="15:73">
      <c r="O88" s="23" t="s">
        <v>171</v>
      </c>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row>
    <row r="89" spans="15:73">
      <c r="O89" s="23" t="s">
        <v>172</v>
      </c>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row>
    <row r="90" spans="15:73">
      <c r="O90" s="23" t="s">
        <v>173</v>
      </c>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row>
    <row r="91" spans="15:73">
      <c r="O91" s="454" t="s">
        <v>174</v>
      </c>
      <c r="P91" s="454"/>
      <c r="Q91" s="454"/>
      <c r="R91" s="454"/>
      <c r="S91" s="454"/>
      <c r="T91" s="454"/>
      <c r="U91" s="454"/>
      <c r="V91" s="454"/>
      <c r="W91" s="454"/>
      <c r="X91" s="454"/>
      <c r="Y91" s="454"/>
      <c r="Z91" s="454"/>
      <c r="AA91" s="454"/>
      <c r="AB91" s="454"/>
      <c r="AC91" s="454"/>
      <c r="AD91" s="454"/>
      <c r="AE91" s="454"/>
      <c r="AF91" s="454"/>
      <c r="AG91" s="454"/>
      <c r="AH91" s="454"/>
      <c r="AI91" s="454"/>
      <c r="AJ91" s="454"/>
      <c r="AK91" s="454"/>
      <c r="AL91" s="454"/>
      <c r="AM91" s="454"/>
      <c r="AN91" s="454"/>
      <c r="AO91" s="454"/>
      <c r="AP91" s="454"/>
      <c r="AQ91" s="454"/>
      <c r="AR91" s="454"/>
      <c r="AS91" s="454"/>
      <c r="AT91" s="454"/>
      <c r="AU91" s="454"/>
      <c r="AV91" s="454"/>
      <c r="AW91" s="454"/>
      <c r="AX91" s="454"/>
      <c r="AY91" s="454"/>
      <c r="AZ91" s="454"/>
      <c r="BA91" s="454"/>
      <c r="BB91" s="454"/>
      <c r="BC91" s="454"/>
      <c r="BD91" s="454"/>
      <c r="BE91" s="454"/>
      <c r="BF91" s="454"/>
      <c r="BG91" s="454"/>
      <c r="BH91" s="454"/>
      <c r="BI91" s="454"/>
      <c r="BJ91" s="454"/>
      <c r="BK91" s="454"/>
      <c r="BL91" s="454"/>
      <c r="BM91" s="454"/>
      <c r="BN91" s="454"/>
      <c r="BO91" s="454"/>
    </row>
    <row r="92" spans="15:73" ht="12.75" customHeight="1">
      <c r="O92" s="26" t="s">
        <v>175</v>
      </c>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450" t="s">
        <v>176</v>
      </c>
      <c r="BC92" s="450"/>
      <c r="BD92" s="450"/>
      <c r="BE92" s="450"/>
      <c r="BF92" s="450"/>
      <c r="BG92" s="450"/>
      <c r="BH92" s="450"/>
      <c r="BI92" s="450"/>
      <c r="BJ92" s="450"/>
      <c r="BK92" s="450"/>
      <c r="BL92" s="450"/>
      <c r="BM92" s="450"/>
      <c r="BN92" s="450"/>
      <c r="BO92" s="450"/>
    </row>
    <row r="93" spans="15:73">
      <c r="O93" s="23"/>
      <c r="P93" s="23"/>
      <c r="Q93" s="23"/>
      <c r="R93" s="23"/>
      <c r="S93" s="23"/>
      <c r="T93" s="23"/>
      <c r="U93" s="23"/>
      <c r="V93" s="23"/>
      <c r="W93" s="23"/>
      <c r="X93" s="23"/>
      <c r="Y93" s="23"/>
      <c r="Z93" s="23"/>
      <c r="AA93" s="455"/>
      <c r="AB93" s="455"/>
      <c r="AC93" s="455"/>
      <c r="AD93" s="455"/>
      <c r="AE93" s="455"/>
      <c r="AF93" s="455"/>
      <c r="AG93" s="455"/>
      <c r="AH93" s="455"/>
      <c r="AI93" s="455"/>
      <c r="AJ93" s="455"/>
      <c r="AK93" s="455"/>
      <c r="AL93" s="455"/>
      <c r="AM93" s="23"/>
      <c r="AN93" s="23"/>
      <c r="AO93" s="23"/>
      <c r="AP93" s="23"/>
      <c r="AQ93" s="23"/>
      <c r="AR93" s="23"/>
      <c r="AS93" s="23"/>
      <c r="AT93" s="23"/>
      <c r="AU93" s="23"/>
      <c r="AV93" s="23"/>
      <c r="AW93" s="23"/>
      <c r="AX93" s="23"/>
      <c r="AY93" s="23"/>
      <c r="AZ93" s="23"/>
      <c r="BA93" s="23"/>
      <c r="BB93" s="434"/>
      <c r="BC93" s="434"/>
      <c r="BD93" s="434"/>
      <c r="BE93" s="434"/>
      <c r="BF93" s="434"/>
      <c r="BG93" s="434"/>
      <c r="BH93" s="434"/>
      <c r="BI93" s="434"/>
      <c r="BJ93" s="434"/>
      <c r="BK93" s="434"/>
      <c r="BL93" s="434"/>
      <c r="BM93" s="434"/>
      <c r="BN93" s="434"/>
      <c r="BO93" s="24"/>
    </row>
    <row r="94" spans="15:73" ht="25.5" customHeight="1">
      <c r="O94" s="63" t="s">
        <v>177</v>
      </c>
      <c r="P94" s="63"/>
      <c r="Q94" s="63"/>
      <c r="R94" s="63"/>
      <c r="S94" s="63"/>
      <c r="T94" s="63"/>
      <c r="U94" s="63"/>
      <c r="V94" s="456" t="str">
        <f>IFERROR(INDEX(ÖĞRETMEN!G:G,MATCH($BU50,ÖĞRETMEN!$Z:$Z,0)),"")</f>
        <v>Ramazan KEKEÇ</v>
      </c>
      <c r="W94" s="456"/>
      <c r="X94" s="456"/>
      <c r="Y94" s="456"/>
      <c r="Z94" s="456"/>
      <c r="AA94" s="456"/>
      <c r="AB94" s="456"/>
      <c r="AC94" s="456"/>
      <c r="AD94" s="456"/>
      <c r="AE94" s="456"/>
      <c r="AF94" s="456"/>
      <c r="AG94" s="456"/>
      <c r="AH94" s="456"/>
      <c r="AI94" s="456"/>
      <c r="AJ94" s="456"/>
      <c r="AK94" s="456"/>
      <c r="AL94" s="456"/>
      <c r="BB94" s="450" t="s">
        <v>178</v>
      </c>
      <c r="BC94" s="450"/>
      <c r="BD94" s="450"/>
      <c r="BE94" s="450"/>
      <c r="BF94" s="450"/>
      <c r="BG94" s="450"/>
      <c r="BH94" s="450"/>
      <c r="BI94" s="450"/>
      <c r="BJ94" s="450"/>
      <c r="BK94" s="450"/>
      <c r="BL94" s="450"/>
      <c r="BM94" s="450"/>
      <c r="BN94" s="450"/>
      <c r="BO94" s="24"/>
    </row>
    <row r="95" spans="15:73" ht="22.5" customHeight="1"/>
  </sheetData>
  <sheetProtection sheet="1" objects="1" scenarios="1" selectLockedCells="1"/>
  <mergeCells count="273">
    <mergeCell ref="T58:W58"/>
    <mergeCell ref="T11:W11"/>
    <mergeCell ref="BX8:CD10"/>
    <mergeCell ref="O9:AN9"/>
    <mergeCell ref="AZ9:BF9"/>
    <mergeCell ref="BG9:BM9"/>
    <mergeCell ref="T10:AA10"/>
    <mergeCell ref="BB10:BK10"/>
    <mergeCell ref="P2:R2"/>
    <mergeCell ref="O5:BO5"/>
    <mergeCell ref="O6:BO6"/>
    <mergeCell ref="AZ7:BM7"/>
    <mergeCell ref="O8:AM8"/>
    <mergeCell ref="BB8:BJ8"/>
    <mergeCell ref="BB11:BO11"/>
    <mergeCell ref="BX11:CD13"/>
    <mergeCell ref="O13:AH13"/>
    <mergeCell ref="AI13:BM13"/>
    <mergeCell ref="BN13:BO17"/>
    <mergeCell ref="O14:O17"/>
    <mergeCell ref="P14:P17"/>
    <mergeCell ref="Q14:S17"/>
    <mergeCell ref="T14:Z17"/>
    <mergeCell ref="AA14:AH17"/>
    <mergeCell ref="AO14:AO17"/>
    <mergeCell ref="AP14:AP17"/>
    <mergeCell ref="AQ14:AQ17"/>
    <mergeCell ref="AR14:AR17"/>
    <mergeCell ref="AS14:AS17"/>
    <mergeCell ref="AT14:AT17"/>
    <mergeCell ref="AI14:AI17"/>
    <mergeCell ref="AJ14:AJ17"/>
    <mergeCell ref="AK14:AK17"/>
    <mergeCell ref="AL14:AL17"/>
    <mergeCell ref="AM14:AM17"/>
    <mergeCell ref="AN14:AN17"/>
    <mergeCell ref="BM14:BM17"/>
    <mergeCell ref="BP14:BP17"/>
    <mergeCell ref="Q18:S18"/>
    <mergeCell ref="T18:Y18"/>
    <mergeCell ref="AA18:AH18"/>
    <mergeCell ref="BN18:BO18"/>
    <mergeCell ref="BG14:BG17"/>
    <mergeCell ref="BH14:BH17"/>
    <mergeCell ref="BI14:BI17"/>
    <mergeCell ref="BJ14:BJ17"/>
    <mergeCell ref="BK14:BK17"/>
    <mergeCell ref="BL14:BL17"/>
    <mergeCell ref="BA14:BA17"/>
    <mergeCell ref="BB14:BB17"/>
    <mergeCell ref="BC14:BC17"/>
    <mergeCell ref="BD14:BD17"/>
    <mergeCell ref="BE14:BE17"/>
    <mergeCell ref="BF14:BF17"/>
    <mergeCell ref="AU14:AU17"/>
    <mergeCell ref="AV14:AV17"/>
    <mergeCell ref="AW14:AW17"/>
    <mergeCell ref="AX14:AX17"/>
    <mergeCell ref="AY14:AY17"/>
    <mergeCell ref="AZ14:AZ17"/>
    <mergeCell ref="Q21:S21"/>
    <mergeCell ref="T21:Y21"/>
    <mergeCell ref="AA21:AH21"/>
    <mergeCell ref="BN21:BO21"/>
    <mergeCell ref="Q22:S22"/>
    <mergeCell ref="T22:Y22"/>
    <mergeCell ref="AA22:AH22"/>
    <mergeCell ref="BN22:BO22"/>
    <mergeCell ref="Q19:S19"/>
    <mergeCell ref="T19:Y19"/>
    <mergeCell ref="AA19:AH19"/>
    <mergeCell ref="BN19:BO19"/>
    <mergeCell ref="Q20:S20"/>
    <mergeCell ref="T20:Y20"/>
    <mergeCell ref="AA20:AH20"/>
    <mergeCell ref="BN20:BO20"/>
    <mergeCell ref="Q25:S25"/>
    <mergeCell ref="T25:Y25"/>
    <mergeCell ref="AA25:AH25"/>
    <mergeCell ref="BN25:BO25"/>
    <mergeCell ref="Q26:S26"/>
    <mergeCell ref="T26:Y26"/>
    <mergeCell ref="AA26:AH26"/>
    <mergeCell ref="BN26:BO26"/>
    <mergeCell ref="Q23:S23"/>
    <mergeCell ref="T23:Y23"/>
    <mergeCell ref="AA23:AH23"/>
    <mergeCell ref="BN23:BO23"/>
    <mergeCell ref="Q24:S24"/>
    <mergeCell ref="T24:Y24"/>
    <mergeCell ref="AA24:AH24"/>
    <mergeCell ref="BN24:BO24"/>
    <mergeCell ref="Q29:S29"/>
    <mergeCell ref="T29:Y29"/>
    <mergeCell ref="AA29:AH29"/>
    <mergeCell ref="BN29:BO29"/>
    <mergeCell ref="Q30:S30"/>
    <mergeCell ref="T30:Y30"/>
    <mergeCell ref="AA30:AH30"/>
    <mergeCell ref="BN30:BO30"/>
    <mergeCell ref="Q27:S27"/>
    <mergeCell ref="T27:Y27"/>
    <mergeCell ref="AA27:AH27"/>
    <mergeCell ref="BN27:BO27"/>
    <mergeCell ref="Q28:S28"/>
    <mergeCell ref="T28:Y28"/>
    <mergeCell ref="AA28:AH28"/>
    <mergeCell ref="BN28:BO28"/>
    <mergeCell ref="O39:BO39"/>
    <mergeCell ref="O44:BO44"/>
    <mergeCell ref="BB45:BO45"/>
    <mergeCell ref="AA46:AL46"/>
    <mergeCell ref="BB46:BN46"/>
    <mergeCell ref="V47:AL47"/>
    <mergeCell ref="BB47:BN47"/>
    <mergeCell ref="Q31:S31"/>
    <mergeCell ref="T31:Y31"/>
    <mergeCell ref="AA31:AH31"/>
    <mergeCell ref="BN31:BO31"/>
    <mergeCell ref="Q32:S32"/>
    <mergeCell ref="T32:Y32"/>
    <mergeCell ref="AA32:AH32"/>
    <mergeCell ref="BN32:BO32"/>
    <mergeCell ref="Q33:S33"/>
    <mergeCell ref="T33:Y33"/>
    <mergeCell ref="AA33:AH33"/>
    <mergeCell ref="BN33:BO33"/>
    <mergeCell ref="Q34:S34"/>
    <mergeCell ref="T34:Y34"/>
    <mergeCell ref="AA34:AH34"/>
    <mergeCell ref="BN34:BO34"/>
    <mergeCell ref="Q35:S35"/>
    <mergeCell ref="O52:BO52"/>
    <mergeCell ref="O53:BO53"/>
    <mergeCell ref="AZ54:BM54"/>
    <mergeCell ref="O55:AM55"/>
    <mergeCell ref="BB55:BJ55"/>
    <mergeCell ref="BX55:CD57"/>
    <mergeCell ref="O56:AN56"/>
    <mergeCell ref="AZ56:BF56"/>
    <mergeCell ref="BG56:BM56"/>
    <mergeCell ref="T57:AA57"/>
    <mergeCell ref="BB57:BK57"/>
    <mergeCell ref="BB58:BO58"/>
    <mergeCell ref="BX58:CD60"/>
    <mergeCell ref="O60:AH60"/>
    <mergeCell ref="AI60:BM60"/>
    <mergeCell ref="BN60:BO64"/>
    <mergeCell ref="O61:O64"/>
    <mergeCell ref="P61:P64"/>
    <mergeCell ref="Q61:S64"/>
    <mergeCell ref="T61:Z64"/>
    <mergeCell ref="AA61:AH64"/>
    <mergeCell ref="AI61:AI64"/>
    <mergeCell ref="AJ61:AJ64"/>
    <mergeCell ref="AK61:AK64"/>
    <mergeCell ref="AL61:AL64"/>
    <mergeCell ref="AM61:AM64"/>
    <mergeCell ref="AN61:AN64"/>
    <mergeCell ref="AO61:AO64"/>
    <mergeCell ref="AP61:AP64"/>
    <mergeCell ref="AQ61:AQ64"/>
    <mergeCell ref="AR61:AR64"/>
    <mergeCell ref="AS61:AS64"/>
    <mergeCell ref="AT61:AT64"/>
    <mergeCell ref="AU61:AU64"/>
    <mergeCell ref="AV61:AV64"/>
    <mergeCell ref="AW61:AW64"/>
    <mergeCell ref="AX61:AX64"/>
    <mergeCell ref="AY61:AY64"/>
    <mergeCell ref="AZ61:AZ64"/>
    <mergeCell ref="BA61:BA64"/>
    <mergeCell ref="BB61:BB64"/>
    <mergeCell ref="BC61:BC64"/>
    <mergeCell ref="BD61:BD64"/>
    <mergeCell ref="BE61:BE64"/>
    <mergeCell ref="BF61:BF64"/>
    <mergeCell ref="BG61:BG64"/>
    <mergeCell ref="BH61:BH64"/>
    <mergeCell ref="BI61:BI64"/>
    <mergeCell ref="BJ61:BJ64"/>
    <mergeCell ref="BK61:BK64"/>
    <mergeCell ref="BL61:BL64"/>
    <mergeCell ref="BM61:BM64"/>
    <mergeCell ref="BP61:BP64"/>
    <mergeCell ref="Q65:S65"/>
    <mergeCell ref="T65:Y65"/>
    <mergeCell ref="AA65:AH65"/>
    <mergeCell ref="BN65:BO65"/>
    <mergeCell ref="Q66:S66"/>
    <mergeCell ref="T66:Y66"/>
    <mergeCell ref="AA66:AH66"/>
    <mergeCell ref="BN66:BO66"/>
    <mergeCell ref="Q67:S67"/>
    <mergeCell ref="T67:Y67"/>
    <mergeCell ref="AA67:AH67"/>
    <mergeCell ref="BN67:BO67"/>
    <mergeCell ref="Q68:S68"/>
    <mergeCell ref="T68:Y68"/>
    <mergeCell ref="AA68:AH68"/>
    <mergeCell ref="BN68:BO68"/>
    <mergeCell ref="Q69:S69"/>
    <mergeCell ref="T69:Y69"/>
    <mergeCell ref="AA69:AH69"/>
    <mergeCell ref="BN69:BO69"/>
    <mergeCell ref="Q70:S70"/>
    <mergeCell ref="T70:Y70"/>
    <mergeCell ref="AA70:AH70"/>
    <mergeCell ref="BN70:BO70"/>
    <mergeCell ref="Q76:S76"/>
    <mergeCell ref="T76:Y76"/>
    <mergeCell ref="AA76:AH76"/>
    <mergeCell ref="BN76:BO76"/>
    <mergeCell ref="Q71:S71"/>
    <mergeCell ref="T71:Y71"/>
    <mergeCell ref="AA71:AH71"/>
    <mergeCell ref="BN71:BO71"/>
    <mergeCell ref="Q72:S72"/>
    <mergeCell ref="T72:Y72"/>
    <mergeCell ref="AA72:AH72"/>
    <mergeCell ref="BN72:BO72"/>
    <mergeCell ref="Q73:S73"/>
    <mergeCell ref="T73:Y73"/>
    <mergeCell ref="AA73:AH73"/>
    <mergeCell ref="BN73:BO73"/>
    <mergeCell ref="O86:BO86"/>
    <mergeCell ref="O91:BO91"/>
    <mergeCell ref="BB92:BO92"/>
    <mergeCell ref="AA93:AL93"/>
    <mergeCell ref="BB93:BN93"/>
    <mergeCell ref="V94:AL94"/>
    <mergeCell ref="BB94:BN94"/>
    <mergeCell ref="Q77:S77"/>
    <mergeCell ref="T77:Y77"/>
    <mergeCell ref="AA77:AH77"/>
    <mergeCell ref="BN77:BO77"/>
    <mergeCell ref="Q78:S78"/>
    <mergeCell ref="T78:Y78"/>
    <mergeCell ref="AA78:AH78"/>
    <mergeCell ref="BN78:BO78"/>
    <mergeCell ref="Q84:S84"/>
    <mergeCell ref="T84:Y84"/>
    <mergeCell ref="AA84:AH84"/>
    <mergeCell ref="BN84:BO84"/>
    <mergeCell ref="T79:Y79"/>
    <mergeCell ref="T80:Y80"/>
    <mergeCell ref="T81:Y81"/>
    <mergeCell ref="T82:Y82"/>
    <mergeCell ref="T83:Y83"/>
    <mergeCell ref="AA79:AH79"/>
    <mergeCell ref="AA80:AH80"/>
    <mergeCell ref="AA81:AH81"/>
    <mergeCell ref="AA82:AH82"/>
    <mergeCell ref="AA83:AH83"/>
    <mergeCell ref="T35:Y35"/>
    <mergeCell ref="AA35:AH35"/>
    <mergeCell ref="BN35:BO35"/>
    <mergeCell ref="Q36:S36"/>
    <mergeCell ref="T36:Y36"/>
    <mergeCell ref="AA36:AH36"/>
    <mergeCell ref="BN36:BO36"/>
    <mergeCell ref="Q37:S37"/>
    <mergeCell ref="T37:Y37"/>
    <mergeCell ref="AA37:AH37"/>
    <mergeCell ref="BN37:BO37"/>
    <mergeCell ref="Q74:S74"/>
    <mergeCell ref="T74:Y74"/>
    <mergeCell ref="AA74:AH74"/>
    <mergeCell ref="BN74:BO74"/>
    <mergeCell ref="Q75:S75"/>
    <mergeCell ref="T75:Y75"/>
    <mergeCell ref="AA75:AH75"/>
    <mergeCell ref="BN75:BO75"/>
  </mergeCells>
  <conditionalFormatting sqref="BN18:BO19 AI18:BM37">
    <cfRule type="cellIs" dxfId="12" priority="2" stopIfTrue="1" operator="equal">
      <formula>"T"</formula>
    </cfRule>
  </conditionalFormatting>
  <conditionalFormatting sqref="BN65:BO66 AI65:BM84">
    <cfRule type="cellIs" dxfId="11" priority="1" stopIfTrue="1" operator="equal">
      <formula>"T"</formula>
    </cfRule>
  </conditionalFormatting>
  <printOptions horizontalCentered="1" verticalCentered="1"/>
  <pageMargins left="0.196850393700787" right="0.196850393700787" top="0.196850393700787" bottom="0.196850393700787" header="0" footer="0"/>
  <pageSetup paperSize="9" scale="63" orientation="portrait" cellComments="atEnd" horizontalDpi="4294967295" verticalDpi="4294967295" r:id="rId1"/>
  <ignoredErrors>
    <ignoredError sqref="O59:BQ64 O57:S57 BN21:BO27 BN18:BO18 O39:BQ45 AI19:BM24 AI18:BM18 AJ25:BM32 AI25:AI32 O58:S58 Y58:BQ58 O12:BQ17 O11:S11 Y11:BQ11 AN8:BA8 BC8:BQ8 P55:BA55 BC55:BQ55 BN29:BO32 BN28:BO28 O86:BQ92 AI75:BO75 AI76:BO76 BN77:BO77 BN78:BO78 BN84:BO84 O48:BQ54 O46:BA46 BC46:BQ46 O94:U94 O93:BA93 BO93:BQ93 BN19:BO19 BN20:BO20 O38:BO38 BQ38 AI68:BO74 AI65:BO65 AI66:BO66 AI67:BO67 O85:BO85 BQ85 O10:S10 U10:BQ10 P56:BQ56 U57:BQ57 W94:BQ94 O47:U47 W47:BQ47 AO9:BQ9"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59</xdr:col>
                    <xdr:colOff>66675</xdr:colOff>
                    <xdr:row>2</xdr:row>
                    <xdr:rowOff>0</xdr:rowOff>
                  </from>
                  <to>
                    <xdr:col>65</xdr:col>
                    <xdr:colOff>85725</xdr:colOff>
                    <xdr:row>3</xdr:row>
                    <xdr:rowOff>9525</xdr:rowOff>
                  </to>
                </anchor>
              </controlPr>
            </control>
          </mc:Choice>
        </mc:AlternateContent>
        <mc:AlternateContent xmlns:mc="http://schemas.openxmlformats.org/markup-compatibility/2006">
          <mc:Choice Requires="x14">
            <control shapeId="21506" r:id="rId5" name="Drop Down 2">
              <controlPr defaultSize="0" print="0" autoLine="0" autoPict="0">
                <anchor moveWithCells="1">
                  <from>
                    <xdr:col>59</xdr:col>
                    <xdr:colOff>38100</xdr:colOff>
                    <xdr:row>0</xdr:row>
                    <xdr:rowOff>152400</xdr:rowOff>
                  </from>
                  <to>
                    <xdr:col>65</xdr:col>
                    <xdr:colOff>66675</xdr:colOff>
                    <xdr:row>1</xdr:row>
                    <xdr:rowOff>9525</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59</xdr:col>
                    <xdr:colOff>38100</xdr:colOff>
                    <xdr:row>1</xdr:row>
                    <xdr:rowOff>47625</xdr:rowOff>
                  </from>
                  <to>
                    <xdr:col>65</xdr:col>
                    <xdr:colOff>85725</xdr:colOff>
                    <xdr:row>1</xdr:row>
                    <xdr:rowOff>228600</xdr:rowOff>
                  </to>
                </anchor>
              </controlPr>
            </control>
          </mc:Choice>
        </mc:AlternateContent>
        <mc:AlternateContent xmlns:mc="http://schemas.openxmlformats.org/markup-compatibility/2006">
          <mc:Choice Requires="x14">
            <control shapeId="21508" r:id="rId7" name="Button 4">
              <controlPr defaultSize="0" print="0" autoFill="0" autoPict="0" macro="[0]!aylik2yazdir" altText="AYLIK YAZDIR">
                <anchor>
                  <from>
                    <xdr:col>59</xdr:col>
                    <xdr:colOff>9525</xdr:colOff>
                    <xdr:row>3</xdr:row>
                    <xdr:rowOff>66675</xdr:rowOff>
                  </from>
                  <to>
                    <xdr:col>65</xdr:col>
                    <xdr:colOff>66675</xdr:colOff>
                    <xdr:row>5</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5">
    <pageSetUpPr fitToPage="1"/>
  </sheetPr>
  <dimension ref="A1:AF1532"/>
  <sheetViews>
    <sheetView showZeros="0" zoomScale="96" zoomScaleNormal="96" zoomScaleSheetLayoutView="95" workbookViewId="0">
      <selection activeCell="F13" sqref="F13"/>
    </sheetView>
  </sheetViews>
  <sheetFormatPr defaultColWidth="9.140625" defaultRowHeight="15"/>
  <cols>
    <col min="1" max="1" width="4.7109375" style="48" customWidth="1"/>
    <col min="2" max="2" width="6.5703125" style="48" customWidth="1"/>
    <col min="3" max="3" width="18.5703125" style="47" customWidth="1"/>
    <col min="4" max="4" width="10.28515625" style="48" customWidth="1"/>
    <col min="5" max="5" width="12.140625" style="47" customWidth="1"/>
    <col min="6" max="6" width="14.7109375" style="47" customWidth="1"/>
    <col min="7" max="7" width="13.5703125" style="48" customWidth="1"/>
    <col min="8" max="8" width="25.140625" style="47" customWidth="1"/>
    <col min="9" max="9" width="13.85546875" style="262" customWidth="1"/>
    <col min="10" max="10" width="31.140625" style="47" customWidth="1"/>
    <col min="11" max="11" width="11.5703125" style="196" customWidth="1"/>
    <col min="12" max="12" width="13" style="186" customWidth="1"/>
    <col min="13" max="13" width="13" style="47" customWidth="1"/>
    <col min="14" max="14" width="11.5703125" style="47" customWidth="1"/>
    <col min="15" max="15" width="2.42578125" customWidth="1"/>
    <col min="16" max="16" width="2.85546875" customWidth="1"/>
    <col min="17" max="17" width="2.42578125" customWidth="1"/>
    <col min="18" max="18" width="7.7109375" style="151" customWidth="1"/>
    <col min="19" max="19" width="9.42578125" style="151" customWidth="1"/>
    <col min="20" max="20" width="5.5703125" style="68" customWidth="1"/>
    <col min="21" max="21" width="21.28515625" style="69" customWidth="1"/>
    <col min="22" max="22" width="6.28515625" customWidth="1"/>
    <col min="23" max="26" width="9.140625" style="70" customWidth="1"/>
    <col min="27" max="27" width="4.7109375" customWidth="1"/>
    <col min="28" max="31" width="7.7109375" style="74" customWidth="1"/>
    <col min="32" max="32" width="9" style="47" customWidth="1"/>
    <col min="33" max="33" width="16" style="47" customWidth="1"/>
    <col min="34" max="16384" width="9.140625" style="47"/>
  </cols>
  <sheetData>
    <row r="1" spans="1:32">
      <c r="R1" s="150"/>
      <c r="S1" s="150"/>
      <c r="T1" s="64"/>
      <c r="U1" s="65"/>
      <c r="W1" s="66"/>
      <c r="X1" s="66"/>
      <c r="Y1" s="66"/>
      <c r="Z1" s="66"/>
      <c r="AB1" s="67"/>
      <c r="AC1" s="67"/>
      <c r="AD1" s="67"/>
      <c r="AE1" s="67"/>
    </row>
    <row r="2" spans="1:32" ht="12.75">
      <c r="E2" s="48"/>
      <c r="H2" s="48"/>
      <c r="I2" s="47"/>
      <c r="J2" s="48"/>
      <c r="K2" s="48"/>
      <c r="L2" s="47"/>
      <c r="M2" s="48"/>
      <c r="O2" s="48"/>
      <c r="P2" s="47"/>
      <c r="Q2" s="48"/>
      <c r="R2" s="47"/>
      <c r="S2" s="48"/>
      <c r="T2" s="47"/>
      <c r="U2" s="48"/>
      <c r="V2" s="47"/>
      <c r="W2" s="48"/>
      <c r="X2" s="47"/>
      <c r="Y2" s="48"/>
      <c r="Z2" s="47"/>
      <c r="AA2" s="48"/>
      <c r="AB2" s="47"/>
      <c r="AC2" s="48"/>
      <c r="AD2" s="47"/>
      <c r="AE2" s="48"/>
    </row>
    <row r="3" spans="1:32" ht="15" customHeight="1">
      <c r="A3" s="549" t="s">
        <v>228</v>
      </c>
      <c r="B3" s="549"/>
      <c r="C3" s="549"/>
      <c r="D3" s="549"/>
      <c r="E3" s="549"/>
      <c r="F3" s="549"/>
      <c r="G3" s="549"/>
      <c r="H3" s="549"/>
      <c r="I3" s="549"/>
      <c r="J3" s="549"/>
      <c r="K3" s="549"/>
      <c r="L3" s="549"/>
      <c r="M3" s="549"/>
      <c r="N3" s="202"/>
      <c r="R3" s="150"/>
      <c r="S3" s="150"/>
      <c r="T3" s="64"/>
      <c r="U3" s="65"/>
      <c r="W3" s="66"/>
      <c r="X3" s="66"/>
      <c r="Y3" s="66"/>
      <c r="Z3" s="66"/>
      <c r="AB3" s="67"/>
      <c r="AC3" s="67"/>
      <c r="AD3" s="67"/>
      <c r="AE3" s="67"/>
    </row>
    <row r="4" spans="1:32" ht="15" customHeight="1">
      <c r="A4" s="549" t="s">
        <v>229</v>
      </c>
      <c r="B4" s="549"/>
      <c r="C4" s="549"/>
      <c r="D4" s="549"/>
      <c r="E4" s="549"/>
      <c r="F4" s="549"/>
      <c r="G4" s="549"/>
      <c r="H4" s="549"/>
      <c r="I4" s="549"/>
      <c r="J4" s="549"/>
      <c r="K4" s="549"/>
      <c r="L4" s="549"/>
      <c r="M4" s="549"/>
      <c r="N4" s="202"/>
      <c r="R4" s="150"/>
      <c r="S4" s="150"/>
      <c r="T4" s="64"/>
      <c r="U4" s="65"/>
      <c r="W4" s="66"/>
      <c r="X4" s="66"/>
      <c r="Y4" s="66"/>
      <c r="Z4" s="66"/>
      <c r="AB4" s="67"/>
      <c r="AC4" s="67"/>
      <c r="AD4" s="67"/>
      <c r="AE4" s="67"/>
    </row>
    <row r="5" spans="1:32" ht="16.5" customHeight="1">
      <c r="A5" s="549" t="s">
        <v>227</v>
      </c>
      <c r="B5" s="549"/>
      <c r="C5" s="549"/>
      <c r="D5" s="549"/>
      <c r="E5" s="549"/>
      <c r="F5" s="549"/>
      <c r="G5" s="549"/>
      <c r="H5" s="549"/>
      <c r="I5" s="549"/>
      <c r="J5" s="549"/>
      <c r="K5" s="549"/>
      <c r="L5" s="549"/>
      <c r="M5" s="549"/>
      <c r="N5" s="202"/>
      <c r="R5" s="150"/>
      <c r="S5" s="150"/>
      <c r="T5" s="64"/>
      <c r="U5" s="65"/>
      <c r="W5" s="66"/>
      <c r="X5" s="66"/>
      <c r="Y5" s="66"/>
      <c r="Z5" s="66"/>
      <c r="AB5" s="67"/>
      <c r="AC5" s="67"/>
      <c r="AD5" s="67"/>
      <c r="AE5" s="67"/>
    </row>
    <row r="6" spans="1:32" ht="16.5" customHeight="1">
      <c r="A6" s="54"/>
      <c r="B6" s="54"/>
      <c r="C6" s="552" t="s">
        <v>226</v>
      </c>
      <c r="D6" s="552"/>
      <c r="E6" s="555">
        <f ca="1">TODAY()</f>
        <v>46141</v>
      </c>
      <c r="F6" s="555"/>
      <c r="G6" s="148">
        <f>MAX(ROW(A:A)*(A:A&lt;&gt;""))</f>
        <v>0</v>
      </c>
      <c r="H6" s="54"/>
      <c r="I6" s="263"/>
      <c r="J6" s="54"/>
      <c r="K6" s="195"/>
      <c r="L6" s="184"/>
      <c r="M6" s="54"/>
      <c r="N6" s="54"/>
      <c r="R6" s="150"/>
      <c r="S6" s="150"/>
      <c r="T6" s="64"/>
      <c r="U6" s="65"/>
      <c r="W6" s="66"/>
      <c r="X6" s="66"/>
      <c r="Y6" s="66"/>
      <c r="Z6" s="66"/>
      <c r="AB6" s="67"/>
      <c r="AC6" s="67"/>
      <c r="AD6" s="67"/>
      <c r="AE6" s="67"/>
    </row>
    <row r="7" spans="1:32" ht="15.75" customHeight="1">
      <c r="C7" s="552" t="s">
        <v>525</v>
      </c>
      <c r="D7" s="557"/>
      <c r="E7" s="556" t="s">
        <v>526</v>
      </c>
      <c r="F7" s="556"/>
      <c r="G7" s="147">
        <f>LOOKUP(1,1/(ÖĞRETMEN!$A$3:$A$501&lt;&gt;""),ROW(ÖĞRETMEN!$A$3:$A$501))</f>
        <v>77</v>
      </c>
      <c r="H7" s="554" t="s">
        <v>124</v>
      </c>
      <c r="I7" s="554"/>
      <c r="J7" s="50" t="s">
        <v>125</v>
      </c>
      <c r="R7" s="150"/>
      <c r="S7" s="150"/>
      <c r="T7" s="64"/>
      <c r="U7" s="65"/>
      <c r="W7" s="66"/>
      <c r="X7" s="66"/>
      <c r="Y7" s="66"/>
      <c r="Z7" s="66"/>
      <c r="AB7" s="67"/>
      <c r="AC7" s="67"/>
      <c r="AD7" s="67"/>
      <c r="AE7" s="67"/>
    </row>
    <row r="8" spans="1:32" ht="15" customHeight="1">
      <c r="C8" s="553" t="s">
        <v>126</v>
      </c>
      <c r="D8" s="553"/>
      <c r="E8" s="556" t="str">
        <f>ÖĞRETMEN</f>
        <v>Ramazan KEKEÇ</v>
      </c>
      <c r="F8" s="556"/>
      <c r="G8" s="147">
        <f>MAX(A3:A501)+11</f>
        <v>77</v>
      </c>
      <c r="H8" s="551">
        <f>MAX(A12:A1048576,A12:A1048576)</f>
        <v>66</v>
      </c>
      <c r="I8" s="551"/>
      <c r="J8" s="51">
        <f>MAX(T12:T201)</f>
        <v>43</v>
      </c>
      <c r="R8" s="150"/>
      <c r="S8" s="150"/>
      <c r="T8" s="64"/>
      <c r="U8" s="65"/>
      <c r="W8" s="66"/>
      <c r="X8" s="66"/>
      <c r="Y8" s="66"/>
      <c r="Z8" s="66"/>
      <c r="AB8" s="67"/>
      <c r="AC8" s="67"/>
      <c r="AD8" s="67"/>
      <c r="AE8" s="67"/>
    </row>
    <row r="9" spans="1:32">
      <c r="C9" s="183" t="str">
        <f>E7</f>
        <v>E-507068484</v>
      </c>
      <c r="D9" s="550" t="str">
        <f>IFERROR(INDEX(ÖĞRETMEN!C:C,MATCH(Y9,ÖĞRETMEN!2:20)),"")</f>
        <v/>
      </c>
      <c r="E9" s="550"/>
      <c r="F9" s="550"/>
      <c r="G9" s="550"/>
      <c r="H9" s="550"/>
      <c r="I9" s="550"/>
      <c r="J9" s="550"/>
      <c r="R9" s="150"/>
      <c r="S9" s="150"/>
      <c r="T9" s="64"/>
      <c r="U9" s="65">
        <f>LOOKUP(1,1/($U$12:$U$200&lt;&gt;""),ROW($U$12:$U$200))</f>
        <v>54</v>
      </c>
      <c r="W9" s="66"/>
      <c r="X9" s="66"/>
      <c r="Y9" s="66"/>
      <c r="Z9" s="66"/>
      <c r="AB9" s="67"/>
      <c r="AC9" s="67"/>
      <c r="AD9" s="67"/>
      <c r="AE9" s="67"/>
    </row>
    <row r="10" spans="1:32">
      <c r="R10" s="150"/>
      <c r="S10" s="150"/>
      <c r="T10" s="64"/>
      <c r="U10" s="65"/>
      <c r="W10" s="66"/>
      <c r="X10" s="66"/>
      <c r="Y10" s="66"/>
      <c r="Z10" s="66"/>
      <c r="AB10" s="67"/>
      <c r="AC10" s="67"/>
      <c r="AD10" s="67"/>
      <c r="AE10" s="67"/>
    </row>
    <row r="11" spans="1:32" ht="33" customHeight="1">
      <c r="A11" s="165" t="s">
        <v>230</v>
      </c>
      <c r="B11" s="166" t="s">
        <v>931</v>
      </c>
      <c r="C11" s="165" t="s">
        <v>1</v>
      </c>
      <c r="D11" s="165" t="s">
        <v>932</v>
      </c>
      <c r="E11" s="165" t="s">
        <v>933</v>
      </c>
      <c r="F11" s="165" t="s">
        <v>934</v>
      </c>
      <c r="G11" s="165" t="s">
        <v>935</v>
      </c>
      <c r="H11" s="185" t="s">
        <v>936</v>
      </c>
      <c r="I11" s="264" t="s">
        <v>10</v>
      </c>
      <c r="J11" s="165" t="s">
        <v>9</v>
      </c>
      <c r="K11" s="165" t="s">
        <v>937</v>
      </c>
      <c r="L11" s="165" t="s">
        <v>524</v>
      </c>
      <c r="M11" s="165" t="s">
        <v>11</v>
      </c>
      <c r="R11" s="152" t="s">
        <v>134</v>
      </c>
      <c r="S11" s="153" t="s">
        <v>135</v>
      </c>
      <c r="U11" s="69" t="s">
        <v>136</v>
      </c>
      <c r="W11" s="71" t="s">
        <v>179</v>
      </c>
      <c r="X11" s="71" t="s">
        <v>180</v>
      </c>
      <c r="Y11" s="71" t="s">
        <v>181</v>
      </c>
      <c r="AB11" s="72" t="s">
        <v>185</v>
      </c>
      <c r="AC11" s="72" t="s">
        <v>184</v>
      </c>
      <c r="AD11" s="72" t="s">
        <v>183</v>
      </c>
      <c r="AE11" s="72" t="s">
        <v>182</v>
      </c>
    </row>
    <row r="12" spans="1:32" ht="35.25" customHeight="1">
      <c r="A12" s="52">
        <f>IFERROR(IF(B12="","",ROW()-11),"")</f>
        <v>1</v>
      </c>
      <c r="B12" s="53">
        <f>IFERROR(INDEX(LİSTE,SMALL('VERİ TABANI'!$Q:$Q,ROW()-11),COLUMN()),"")</f>
        <v>21504</v>
      </c>
      <c r="C12" s="53" t="str">
        <f>IFERROR(INDEX(LİSTE,SMALL('VERİ TABANI'!$Q:$Q,ROW()-11),COLUMN()),"")</f>
        <v>Sefer KARAMAN</v>
      </c>
      <c r="D12" s="52" t="str">
        <f>IFERROR(INDEX(LİSTE,SMALL('VERİ TABANI'!$Q:$Q,ROW()-11),COLUMN()),"")</f>
        <v>12 MAB-F (Çarşamba 17)</v>
      </c>
      <c r="E12" s="53" t="str">
        <f>IFERROR(INDEX(LİSTE,SMALL('VERİ TABANI'!$Q:$Q,ROW()-11),COLUMN()),"")</f>
        <v>Okul : 3.5, İşletme :0</v>
      </c>
      <c r="F12" s="53" t="str">
        <f>IFERROR(INDEX(LİSTE,SMALL('VERİ TABANI'!$Q:$Q,ROW()-11),COLUMN()),"")</f>
        <v>Serigrafi Baskı</v>
      </c>
      <c r="G12" s="52" t="str">
        <f>IFERROR(INDEX(LİSTE,SMALL('VERİ TABANI'!$Q:$Q,ROW()-11),COLUMN()),"")</f>
        <v>Ramazan KEKEÇ</v>
      </c>
      <c r="H12" s="53" t="str">
        <f>PROPER(IFERROR(INDEX(LİSTE,SMALL('VERİ TABANI'!$Q:$Q,ROW()-11),COLUMN()),""))</f>
        <v>Abdullah Filiz - Bizim Etiket Promasyon</v>
      </c>
      <c r="I12" s="265">
        <f>IFERROR(INDEX(LİSTE,SMALL('VERİ TABANI'!$Q:$Q,ROW()-11),COLUMN()),"")</f>
        <v>5412902016</v>
      </c>
      <c r="J12" s="53" t="str">
        <f>PROPER(IFERROR(INDEX(LİSTE,SMALL('VERİ TABANI'!$Q:$Q,ROW()-11),COLUMN()),""))</f>
        <v>Fevziçakmak Mah. Yayın Cad. No:17</v>
      </c>
      <c r="K12" s="197">
        <f>IFERROR(INDEX(LİSTE,SMALL('VERİ TABANI'!$Q:$Q,ROW()-11),COLUMN()),"")</f>
        <v>45419</v>
      </c>
      <c r="L12" s="187" t="str">
        <f>IFERROR(INDEX(LİSTE,SMALL('VERİ TABANI'!$Q:$Q,ROW()-11),COLUMN()),"")</f>
        <v>Abdullah FİLİZ</v>
      </c>
      <c r="M12" s="53" t="str">
        <f>IFERROR(INDEX(LİSTE,SMALL('VERİ TABANI'!$Q:$Q,ROW()-11),COLUMN()),"")</f>
        <v/>
      </c>
      <c r="N12" s="53"/>
      <c r="R12" s="151">
        <f>IFERROR(IF(H12="","",COUNTIF($H$12:H12,H12)),"")</f>
        <v>1</v>
      </c>
      <c r="S12" s="151">
        <f>IFERROR(IF(AND(COUNTIF(H12:H12,H12)=(R12),R12&gt;0),ROW(),""),"")</f>
        <v>12</v>
      </c>
      <c r="T12" s="68">
        <f>IFERROR(IF(U12="","",ROW()-11),"")</f>
        <v>1</v>
      </c>
      <c r="U12" s="69" t="str" cm="1">
        <f t="array" ref="U12">IFERROR(INDEX(H:H,SMALL(S:S,ROW()-11)),"")</f>
        <v>Abdullah Filiz - Bizim Etiket Promasyon</v>
      </c>
      <c r="V12" s="3">
        <f t="shared" ref="V12:V75" si="0">IF($U12="","",COUNTIF(H:H,$U12))</f>
        <v>1</v>
      </c>
      <c r="W12" s="70">
        <f>IF(H12="","",10)</f>
        <v>10</v>
      </c>
      <c r="X12" s="70">
        <f>IF(W12="","",1)</f>
        <v>1</v>
      </c>
      <c r="Y12" s="73">
        <f>IFERROR(VALUE(W12&amp;X12),"")</f>
        <v>101</v>
      </c>
      <c r="Z12" s="70">
        <f t="shared" ref="Z12:Z75" si="1">IFERROR(VALUE(Y12),"")</f>
        <v>101</v>
      </c>
      <c r="AB12" s="74">
        <f t="shared" ref="AB12:AB75" si="2">IFERROR(SEARCH(ÖĞRETMEN,$G:$G,1),0)</f>
        <v>1</v>
      </c>
      <c r="AC12" s="74">
        <f t="shared" ref="AC12:AC75" si="3">IFERROR(SEARCH(İŞYERİ_ADI,$H:$H,1),0)</f>
        <v>0</v>
      </c>
      <c r="AD12" s="74">
        <f>PRODUCT(AB12:AC12)</f>
        <v>0</v>
      </c>
      <c r="AE12" s="74" t="str">
        <f>IF(AD12&gt;0,ROW(),"")</f>
        <v/>
      </c>
      <c r="AF12" s="47">
        <f t="shared" ref="AF12:AF75" si="4">IF($U12="","",COUNTIF(H:H,$U12))</f>
        <v>1</v>
      </c>
    </row>
    <row r="13" spans="1:32" ht="35.25" customHeight="1">
      <c r="A13" s="52">
        <f t="shared" ref="A13:A74" si="5">IFERROR(IF(B13="","",ROW()-11),"")</f>
        <v>2</v>
      </c>
      <c r="B13" s="53">
        <f>IFERROR(INDEX(LİSTE,SMALL('VERİ TABANI'!$Q:$Q,ROW()-11),COLUMN()),"")</f>
        <v>51271</v>
      </c>
      <c r="C13" s="53" t="str">
        <f>IFERROR(INDEX(LİSTE,SMALL('VERİ TABANI'!$Q:$Q,ROW()-11),COLUMN()),"")</f>
        <v>Kenan NAJI</v>
      </c>
      <c r="D13" s="52" t="str">
        <f>IFERROR(INDEX(LİSTE,SMALL('VERİ TABANI'!$Q:$Q,ROW()-11),COLUMN()),"")</f>
        <v>9 MAB-C (Pazartesi 15) (20 KİŞİLİK)</v>
      </c>
      <c r="E13" s="53" t="str">
        <f>IFERROR(INDEX(LİSTE,SMALL('VERİ TABANI'!$Q:$Q,ROW()-11),COLUMN()),"")</f>
        <v>Okul : 3.0, İşletme :3</v>
      </c>
      <c r="F13" s="53" t="str">
        <f>IFERROR(INDEX(LİSTE,SMALL('VERİ TABANI'!$Q:$Q,ROW()-11),COLUMN()),"")</f>
        <v>Ofset Baskı</v>
      </c>
      <c r="G13" s="52" t="str">
        <f>IFERROR(INDEX(LİSTE,SMALL('VERİ TABANI'!$Q:$Q,ROW()-11),COLUMN()),"")</f>
        <v>Ramazan KEKEÇ</v>
      </c>
      <c r="H13" s="53" t="str">
        <f>PROPER(IFERROR(INDEX(LİSTE,SMALL('VERİ TABANI'!$Q:$Q,ROW()-11),COLUMN()),""))</f>
        <v>Ahmet Gökmen - Özgü Cilt Matbaacılık</v>
      </c>
      <c r="I13" s="265">
        <f>IFERROR(INDEX(LİSTE,SMALL('VERİ TABANI'!$Q:$Q,ROW()-11),COLUMN()),"")</f>
        <v>5355834042</v>
      </c>
      <c r="J13" s="53" t="str">
        <f>PROPER(IFERROR(INDEX(LİSTE,SMALL('VERİ TABANI'!$Q:$Q,ROW()-11),COLUMN()),""))</f>
        <v>Fevzi Çakmak Mah. Babıali Sok. Matbaacılar Sit. 4 Blok No:17</v>
      </c>
      <c r="K13" s="197">
        <f>IFERROR(INDEX(LİSTE,SMALL('VERİ TABANI'!$Q:$Q,ROW()-11),COLUMN()),"")</f>
        <v>46022</v>
      </c>
      <c r="L13" s="187" t="str">
        <f>IFERROR(INDEX(LİSTE,SMALL('VERİ TABANI'!$Q:$Q,ROW()-11),COLUMN()),"")</f>
        <v>Ahmet GÖKMEN</v>
      </c>
      <c r="M13" s="53" t="str">
        <f>IFERROR(INDEX(LİSTE,SMALL('VERİ TABANI'!$Q:$Q,ROW()-11),COLUMN()),"")</f>
        <v/>
      </c>
      <c r="N13" s="53"/>
      <c r="R13" s="151">
        <f>IFERROR(IF(H13="","",COUNTIF($H$12:H13,H13)),"")</f>
        <v>1</v>
      </c>
      <c r="S13" s="151">
        <f>IFERROR(IF(AND(COUNTIF(H13:H13,H13)=(R13),R13&gt;0),ROW(),""),"")</f>
        <v>13</v>
      </c>
      <c r="T13" s="68">
        <f t="shared" ref="T13:T76" si="6">IFERROR(IF(U13="","",ROW()-11),"")</f>
        <v>2</v>
      </c>
      <c r="U13" s="69" t="str">
        <f t="shared" ref="U13:U76" si="7">IFERROR(INDEX(H:H,SMALL(S:S,ROW()-11)),"")</f>
        <v>Ahmet Gökmen - Özgü Cilt Matbaacılık</v>
      </c>
      <c r="V13" s="3">
        <f t="shared" si="0"/>
        <v>1</v>
      </c>
      <c r="W13" s="70">
        <f t="shared" ref="W13:W76" si="8">IF(H13="","",IF(H13=H12,W12,W12+10))</f>
        <v>20</v>
      </c>
      <c r="X13" s="70">
        <f>IF(W13="","",IF(W13=W12,X12+1,1))</f>
        <v>1</v>
      </c>
      <c r="Y13" s="70">
        <f t="shared" ref="Y13:Y76" si="9">IFERROR(VALUE(W13&amp;X13),"")</f>
        <v>201</v>
      </c>
      <c r="Z13" s="70">
        <f t="shared" si="1"/>
        <v>201</v>
      </c>
      <c r="AB13" s="74">
        <f t="shared" si="2"/>
        <v>1</v>
      </c>
      <c r="AC13" s="74">
        <f t="shared" si="3"/>
        <v>0</v>
      </c>
      <c r="AD13" s="74">
        <f t="shared" ref="AD13:AD76" si="10">PRODUCT(AB13:AC13)</f>
        <v>0</v>
      </c>
      <c r="AE13" s="74" t="str">
        <f t="shared" ref="AE13:AE76" si="11">IF(AD13&gt;0,ROW(),"")</f>
        <v/>
      </c>
      <c r="AF13" s="47">
        <f t="shared" si="4"/>
        <v>1</v>
      </c>
    </row>
    <row r="14" spans="1:32" ht="35.25" customHeight="1">
      <c r="A14" s="52">
        <f t="shared" si="5"/>
        <v>3</v>
      </c>
      <c r="B14" s="53">
        <f>IFERROR(INDEX(LİSTE,SMALL('VERİ TABANI'!$Q:$Q,ROW()-11),COLUMN()),"")</f>
        <v>21155</v>
      </c>
      <c r="C14" s="53" t="str">
        <f>IFERROR(INDEX(LİSTE,SMALL('VERİ TABANI'!$Q:$Q,ROW()-11),COLUMN()),"")</f>
        <v>Halil İbrahim HELVACI</v>
      </c>
      <c r="D14" s="52" t="str">
        <f>IFERROR(INDEX(LİSTE,SMALL('VERİ TABANI'!$Q:$Q,ROW()-11),COLUMN()),"")</f>
        <v>12 MOT-I (Salı 2)</v>
      </c>
      <c r="E14" s="53" t="str">
        <f>IFERROR(INDEX(LİSTE,SMALL('VERİ TABANI'!$Q:$Q,ROW()-11),COLUMN()),"")</f>
        <v>Okul : 5.0, İşletme :0</v>
      </c>
      <c r="F14" s="53" t="str">
        <f>IFERROR(INDEX(LİSTE,SMALL('VERİ TABANI'!$Q:$Q,ROW()-11),COLUMN()),"")</f>
        <v>Otomotiv Gövde</v>
      </c>
      <c r="G14" s="52" t="str">
        <f>IFERROR(INDEX(LİSTE,SMALL('VERİ TABANI'!$Q:$Q,ROW()-11),COLUMN()),"")</f>
        <v>Ramazan KEKEÇ</v>
      </c>
      <c r="H14" s="53" t="str">
        <f>PROPER(IFERROR(INDEX(LİSTE,SMALL('VERİ TABANI'!$Q:$Q,ROW()-11),COLUMN()),""))</f>
        <v>Ahmet Küçükşahin - Şahin Oto Kaporta</v>
      </c>
      <c r="I14" s="265">
        <f>IFERROR(INDEX(LİSTE,SMALL('VERİ TABANI'!$Q:$Q,ROW()-11),COLUMN()),"")</f>
        <v>5550391265</v>
      </c>
      <c r="J14" s="53" t="str">
        <f>PROPER(IFERROR(INDEX(LİSTE,SMALL('VERİ TABANI'!$Q:$Q,ROW()-11),COLUMN()),""))</f>
        <v>Fatih Mah. Sarıyer Sok. No:12/1</v>
      </c>
      <c r="K14" s="197">
        <f>IFERROR(INDEX(LİSTE,SMALL('VERİ TABANI'!$Q:$Q,ROW()-11),COLUMN()),"")</f>
        <v>44889</v>
      </c>
      <c r="L14" s="187" t="str">
        <f>IFERROR(INDEX(LİSTE,SMALL('VERİ TABANI'!$Q:$Q,ROW()-11),COLUMN()),"")</f>
        <v>Ahmet KÜÇÜKŞAHİN</v>
      </c>
      <c r="M14" s="53" t="str">
        <f>IFERROR(INDEX(LİSTE,SMALL('VERİ TABANI'!$Q:$Q,ROW()-11),COLUMN()),"")</f>
        <v/>
      </c>
      <c r="N14" s="53"/>
      <c r="R14" s="151">
        <f>IFERROR(IF(H14="","",COUNTIF($H$12:H14,H14)),"")</f>
        <v>1</v>
      </c>
      <c r="S14" s="151">
        <f t="shared" ref="S14:S77" si="12">IFERROR(IF(AND(COUNTIF(H14:H14,H14)=(R14),R14&gt;0),ROW(),""),"")</f>
        <v>14</v>
      </c>
      <c r="T14" s="68">
        <f t="shared" si="6"/>
        <v>3</v>
      </c>
      <c r="U14" s="69" t="str">
        <f t="shared" si="7"/>
        <v>Ahmet Küçükşahin - Şahin Oto Kaporta</v>
      </c>
      <c r="V14" s="3">
        <f t="shared" si="0"/>
        <v>1</v>
      </c>
      <c r="W14" s="70">
        <f t="shared" si="8"/>
        <v>30</v>
      </c>
      <c r="X14" s="70">
        <f t="shared" ref="X14:X77" si="13">IF(W14="","",IF(W14=W13,X13+1,1))</f>
        <v>1</v>
      </c>
      <c r="Y14" s="70">
        <f t="shared" si="9"/>
        <v>301</v>
      </c>
      <c r="Z14" s="70">
        <f t="shared" si="1"/>
        <v>301</v>
      </c>
      <c r="AB14" s="74">
        <f t="shared" si="2"/>
        <v>1</v>
      </c>
      <c r="AC14" s="74">
        <f t="shared" si="3"/>
        <v>0</v>
      </c>
      <c r="AD14" s="74">
        <f t="shared" si="10"/>
        <v>0</v>
      </c>
      <c r="AE14" s="74" t="str">
        <f t="shared" si="11"/>
        <v/>
      </c>
      <c r="AF14" s="47">
        <f t="shared" si="4"/>
        <v>1</v>
      </c>
    </row>
    <row r="15" spans="1:32" ht="35.25" customHeight="1">
      <c r="A15" s="52">
        <f t="shared" si="5"/>
        <v>4</v>
      </c>
      <c r="B15" s="53">
        <f>IFERROR(INDEX(LİSTE,SMALL('VERİ TABANI'!$Q:$Q,ROW()-11),COLUMN()),"")</f>
        <v>20791</v>
      </c>
      <c r="C15" s="53" t="str">
        <f>IFERROR(INDEX(LİSTE,SMALL('VERİ TABANI'!$Q:$Q,ROW()-11),COLUMN()),"")</f>
        <v>Hammud EL HASAN</v>
      </c>
      <c r="D15" s="52" t="str">
        <f>IFERROR(INDEX(LİSTE,SMALL('VERİ TABANI'!$Q:$Q,ROW()-11),COLUMN()),"")</f>
        <v>12 MOT-O (Cuma 18)</v>
      </c>
      <c r="E15" s="53" t="str">
        <f>IFERROR(INDEX(LİSTE,SMALL('VERİ TABANI'!$Q:$Q,ROW()-11),COLUMN()),"")</f>
        <v>Okul : 3.0, İşletme :0</v>
      </c>
      <c r="F15" s="53" t="str">
        <f>IFERROR(INDEX(LİSTE,SMALL('VERİ TABANI'!$Q:$Q,ROW()-11),COLUMN()),"")</f>
        <v>Otomotiv Elektromekanik</v>
      </c>
      <c r="G15" s="52" t="str">
        <f>IFERROR(INDEX(LİSTE,SMALL('VERİ TABANI'!$Q:$Q,ROW()-11),COLUMN()),"")</f>
        <v>Ramazan KEKEÇ</v>
      </c>
      <c r="H15" s="53" t="str">
        <f>PROPER(IFERROR(INDEX(LİSTE,SMALL('VERİ TABANI'!$Q:$Q,ROW()-11),COLUMN()),""))</f>
        <v>Ali Kıtır - Kıtır Oto</v>
      </c>
      <c r="I15" s="265">
        <f>IFERROR(INDEX(LİSTE,SMALL('VERİ TABANI'!$Q:$Q,ROW()-11),COLUMN()),"")</f>
        <v>5324333483</v>
      </c>
      <c r="J15" s="53" t="str">
        <f>PROPER(IFERROR(INDEX(LİSTE,SMALL('VERİ TABANI'!$Q:$Q,ROW()-11),COLUMN()),""))</f>
        <v>Fatih Mah. Cebeci Sok. No:7</v>
      </c>
      <c r="K15" s="197">
        <f>IFERROR(INDEX(LİSTE,SMALL('VERİ TABANI'!$Q:$Q,ROW()-11),COLUMN()),"")</f>
        <v>44816</v>
      </c>
      <c r="L15" s="187" t="str">
        <f>IFERROR(INDEX(LİSTE,SMALL('VERİ TABANI'!$Q:$Q,ROW()-11),COLUMN()),"")</f>
        <v>Ali KITIR</v>
      </c>
      <c r="M15" s="53" t="str">
        <f>IFERROR(INDEX(LİSTE,SMALL('VERİ TABANI'!$Q:$Q,ROW()-11),COLUMN()),"")</f>
        <v/>
      </c>
      <c r="N15" s="53"/>
      <c r="R15" s="151">
        <f>IFERROR(IF(H15="","",COUNTIF($H$12:H15,H15)),"")</f>
        <v>1</v>
      </c>
      <c r="S15" s="151">
        <f t="shared" si="12"/>
        <v>15</v>
      </c>
      <c r="T15" s="68">
        <f t="shared" si="6"/>
        <v>4</v>
      </c>
      <c r="U15" s="69" t="str">
        <f t="shared" si="7"/>
        <v>Ali Kıtır - Kıtır Oto</v>
      </c>
      <c r="V15" s="3">
        <f t="shared" si="0"/>
        <v>1</v>
      </c>
      <c r="W15" s="70">
        <f t="shared" si="8"/>
        <v>40</v>
      </c>
      <c r="X15" s="70">
        <f t="shared" si="13"/>
        <v>1</v>
      </c>
      <c r="Y15" s="70">
        <f t="shared" si="9"/>
        <v>401</v>
      </c>
      <c r="Z15" s="70">
        <f t="shared" si="1"/>
        <v>401</v>
      </c>
      <c r="AB15" s="74">
        <f t="shared" si="2"/>
        <v>1</v>
      </c>
      <c r="AC15" s="74">
        <f t="shared" si="3"/>
        <v>0</v>
      </c>
      <c r="AD15" s="74">
        <f t="shared" si="10"/>
        <v>0</v>
      </c>
      <c r="AE15" s="74" t="str">
        <f t="shared" si="11"/>
        <v/>
      </c>
      <c r="AF15" s="47">
        <f t="shared" si="4"/>
        <v>1</v>
      </c>
    </row>
    <row r="16" spans="1:32" ht="35.25" customHeight="1">
      <c r="A16" s="52">
        <f t="shared" si="5"/>
        <v>5</v>
      </c>
      <c r="B16" s="53">
        <f>IFERROR(INDEX(LİSTE,SMALL('VERİ TABANI'!$Q:$Q,ROW()-11),COLUMN()),"")</f>
        <v>51043</v>
      </c>
      <c r="C16" s="53" t="str">
        <f>IFERROR(INDEX(LİSTE,SMALL('VERİ TABANI'!$Q:$Q,ROW()-11),COLUMN()),"")</f>
        <v>Mustafa Eren TOPAL</v>
      </c>
      <c r="D16" s="52" t="str">
        <f>IFERROR(INDEX(LİSTE,SMALL('VERİ TABANI'!$Q:$Q,ROW()-11),COLUMN()),"")</f>
        <v>9 MAB-C (Pazartesi 15) (20 KİŞİLİK)</v>
      </c>
      <c r="E16" s="53" t="str">
        <f>IFERROR(INDEX(LİSTE,SMALL('VERİ TABANI'!$Q:$Q,ROW()-11),COLUMN()),"")</f>
        <v>Okul : 4.5, İşletme :0</v>
      </c>
      <c r="F16" s="53" t="str">
        <f>IFERROR(INDEX(LİSTE,SMALL('VERİ TABANI'!$Q:$Q,ROW()-11),COLUMN()),"")</f>
        <v>Ofset Baskı</v>
      </c>
      <c r="G16" s="52" t="str">
        <f>IFERROR(INDEX(LİSTE,SMALL('VERİ TABANI'!$Q:$Q,ROW()-11),COLUMN()),"")</f>
        <v>Ramazan KEKEÇ</v>
      </c>
      <c r="H16" s="53" t="str">
        <f>PROPER(IFERROR(INDEX(LİSTE,SMALL('VERİ TABANI'!$Q:$Q,ROW()-11),COLUMN()),""))</f>
        <v>Ali Topal - Topaloğlu</v>
      </c>
      <c r="I16" s="265">
        <f>IFERROR(INDEX(LİSTE,SMALL('VERİ TABANI'!$Q:$Q,ROW()-11),COLUMN()),"")</f>
        <v>5358275463</v>
      </c>
      <c r="J16" s="53" t="str">
        <f>PROPER(IFERROR(INDEX(LİSTE,SMALL('VERİ TABANI'!$Q:$Q,ROW()-11),COLUMN()),""))</f>
        <v>Fevzi Çakmak Mh. Hacı Bayram Cad. No:24</v>
      </c>
      <c r="K16" s="197">
        <f>IFERROR(INDEX(LİSTE,SMALL('VERİ TABANI'!$Q:$Q,ROW()-11),COLUMN()),"")</f>
        <v>45964</v>
      </c>
      <c r="L16" s="187" t="str">
        <f>IFERROR(INDEX(LİSTE,SMALL('VERİ TABANI'!$Q:$Q,ROW()-11),COLUMN()),"")</f>
        <v>Ali TOPAL</v>
      </c>
      <c r="M16" s="53" t="str">
        <f>IFERROR(INDEX(LİSTE,SMALL('VERİ TABANI'!$Q:$Q,ROW()-11),COLUMN()),"")</f>
        <v/>
      </c>
      <c r="N16" s="53"/>
      <c r="R16" s="151">
        <f>IFERROR(IF(H16="","",COUNTIF($H$12:H16,H16)),"")</f>
        <v>1</v>
      </c>
      <c r="S16" s="151">
        <f t="shared" si="12"/>
        <v>16</v>
      </c>
      <c r="T16" s="68">
        <f t="shared" si="6"/>
        <v>5</v>
      </c>
      <c r="U16" s="69" t="str">
        <f t="shared" si="7"/>
        <v>Ali Topal - Topaloğlu</v>
      </c>
      <c r="V16" s="3">
        <f t="shared" si="0"/>
        <v>1</v>
      </c>
      <c r="W16" s="70">
        <f t="shared" si="8"/>
        <v>50</v>
      </c>
      <c r="X16" s="70">
        <f t="shared" si="13"/>
        <v>1</v>
      </c>
      <c r="Y16" s="70">
        <f t="shared" si="9"/>
        <v>501</v>
      </c>
      <c r="Z16" s="70">
        <f t="shared" si="1"/>
        <v>501</v>
      </c>
      <c r="AB16" s="74">
        <f t="shared" si="2"/>
        <v>1</v>
      </c>
      <c r="AC16" s="74">
        <f t="shared" si="3"/>
        <v>0</v>
      </c>
      <c r="AD16" s="74">
        <f t="shared" si="10"/>
        <v>0</v>
      </c>
      <c r="AE16" s="74" t="str">
        <f t="shared" si="11"/>
        <v/>
      </c>
      <c r="AF16" s="47">
        <f t="shared" si="4"/>
        <v>1</v>
      </c>
    </row>
    <row r="17" spans="1:32" ht="35.25" customHeight="1">
      <c r="A17" s="52">
        <f t="shared" si="5"/>
        <v>6</v>
      </c>
      <c r="B17" s="53">
        <f>IFERROR(INDEX(LİSTE,SMALL('VERİ TABANI'!$Q:$Q,ROW()-11),COLUMN()),"")</f>
        <v>51281</v>
      </c>
      <c r="C17" s="53" t="str">
        <f>IFERROR(INDEX(LİSTE,SMALL('VERİ TABANI'!$Q:$Q,ROW()-11),COLUMN()),"")</f>
        <v>Ali Rıza YİĞİT</v>
      </c>
      <c r="D17" s="52" t="str">
        <f>IFERROR(INDEX(LİSTE,SMALL('VERİ TABANI'!$Q:$Q,ROW()-11),COLUMN()),"")</f>
        <v>11 MOT-M (Perşembe 20)</v>
      </c>
      <c r="E17" s="53" t="str">
        <f>IFERROR(INDEX(LİSTE,SMALL('VERİ TABANI'!$Q:$Q,ROW()-11),COLUMN()),"")</f>
        <v>Okul : 3.5, İşletme :0</v>
      </c>
      <c r="F17" s="53" t="str">
        <f>IFERROR(INDEX(LİSTE,SMALL('VERİ TABANI'!$Q:$Q,ROW()-11),COLUMN()),"")</f>
        <v>Otomotiv Gövde</v>
      </c>
      <c r="G17" s="52" t="str">
        <f>IFERROR(INDEX(LİSTE,SMALL('VERİ TABANI'!$Q:$Q,ROW()-11),COLUMN()),"")</f>
        <v>Ramazan KEKEÇ</v>
      </c>
      <c r="H17" s="53" t="str">
        <f>PROPER(IFERROR(INDEX(LİSTE,SMALL('VERİ TABANI'!$Q:$Q,ROW()-11),COLUMN()),""))</f>
        <v>Ali Yiğit-Tek Yiğit Oto Kaporta</v>
      </c>
      <c r="I17" s="265">
        <f>IFERROR(INDEX(LİSTE,SMALL('VERİ TABANI'!$Q:$Q,ROW()-11),COLUMN()),"")</f>
        <v>5325437251</v>
      </c>
      <c r="J17" s="53" t="str">
        <f>PROPER(IFERROR(INDEX(LİSTE,SMALL('VERİ TABANI'!$Q:$Q,ROW()-11),COLUMN()),""))</f>
        <v>Fatih Mah. Sarıyer Sok. No:15</v>
      </c>
      <c r="K17" s="197">
        <f>IFERROR(INDEX(LİSTE,SMALL('VERİ TABANI'!$Q:$Q,ROW()-11),COLUMN()),"")</f>
        <v>46016</v>
      </c>
      <c r="L17" s="187" t="str">
        <f>IFERROR(INDEX(LİSTE,SMALL('VERİ TABANI'!$Q:$Q,ROW()-11),COLUMN()),"")</f>
        <v>Ali YİĞİT</v>
      </c>
      <c r="M17" s="53" t="str">
        <f>IFERROR(INDEX(LİSTE,SMALL('VERİ TABANI'!$Q:$Q,ROW()-11),COLUMN()),"")</f>
        <v/>
      </c>
      <c r="N17" s="53"/>
      <c r="R17" s="151">
        <f>IFERROR(IF(H17="","",COUNTIF($H$12:H17,H17)),"")</f>
        <v>1</v>
      </c>
      <c r="S17" s="151">
        <f t="shared" si="12"/>
        <v>17</v>
      </c>
      <c r="T17" s="68">
        <f t="shared" si="6"/>
        <v>6</v>
      </c>
      <c r="U17" s="69" t="str">
        <f t="shared" si="7"/>
        <v>Ali Yiğit-Tek Yiğit Oto Kaporta</v>
      </c>
      <c r="V17" s="3">
        <f t="shared" si="0"/>
        <v>3</v>
      </c>
      <c r="W17" s="70">
        <f t="shared" si="8"/>
        <v>60</v>
      </c>
      <c r="X17" s="70">
        <f t="shared" si="13"/>
        <v>1</v>
      </c>
      <c r="Y17" s="70">
        <f t="shared" si="9"/>
        <v>601</v>
      </c>
      <c r="Z17" s="70">
        <f t="shared" si="1"/>
        <v>601</v>
      </c>
      <c r="AB17" s="74">
        <f t="shared" si="2"/>
        <v>1</v>
      </c>
      <c r="AC17" s="74">
        <f t="shared" si="3"/>
        <v>0</v>
      </c>
      <c r="AD17" s="74">
        <f t="shared" si="10"/>
        <v>0</v>
      </c>
      <c r="AE17" s="74" t="str">
        <f t="shared" si="11"/>
        <v/>
      </c>
      <c r="AF17" s="47">
        <f t="shared" si="4"/>
        <v>3</v>
      </c>
    </row>
    <row r="18" spans="1:32" ht="35.25" customHeight="1">
      <c r="A18" s="52">
        <f t="shared" ref="A18:A37" si="14">IFERROR(IF(B18="","",ROW()-11),"")</f>
        <v>7</v>
      </c>
      <c r="B18" s="53">
        <f>IFERROR(INDEX(LİSTE,SMALL('VERİ TABANI'!$Q:$Q,ROW()-11),COLUMN()),"")</f>
        <v>21667</v>
      </c>
      <c r="C18" s="53" t="str">
        <f>IFERROR(INDEX(LİSTE,SMALL('VERİ TABANI'!$Q:$Q,ROW()-11),COLUMN()),"")</f>
        <v>İsa GÖK</v>
      </c>
      <c r="D18" s="52" t="str">
        <f>IFERROR(INDEX(LİSTE,SMALL('VERİ TABANI'!$Q:$Q,ROW()-11),COLUMN()),"")</f>
        <v>12 MOT-I (Salı 2)</v>
      </c>
      <c r="E18" s="53" t="str">
        <f>IFERROR(INDEX(LİSTE,SMALL('VERİ TABANI'!$Q:$Q,ROW()-11),COLUMN()),"")</f>
        <v>Okul : 6.0, İşletme :0</v>
      </c>
      <c r="F18" s="53" t="str">
        <f>IFERROR(INDEX(LİSTE,SMALL('VERİ TABANI'!$Q:$Q,ROW()-11),COLUMN()),"")</f>
        <v>Otomotiv Gövde</v>
      </c>
      <c r="G18" s="52" t="str">
        <f>IFERROR(INDEX(LİSTE,SMALL('VERİ TABANI'!$Q:$Q,ROW()-11),COLUMN()),"")</f>
        <v>Ramazan KEKEÇ</v>
      </c>
      <c r="H18" s="53" t="str">
        <f>PROPER(IFERROR(INDEX(LİSTE,SMALL('VERİ TABANI'!$Q:$Q,ROW()-11),COLUMN()),""))</f>
        <v>Ali Yiğit-Tek Yiğit Oto Kaporta</v>
      </c>
      <c r="I18" s="265">
        <f>IFERROR(INDEX(LİSTE,SMALL('VERİ TABANI'!$Q:$Q,ROW()-11),COLUMN()),"")</f>
        <v>5325437251</v>
      </c>
      <c r="J18" s="53" t="str">
        <f>PROPER(IFERROR(INDEX(LİSTE,SMALL('VERİ TABANI'!$Q:$Q,ROW()-11),COLUMN()),""))</f>
        <v>Fatih Mah. Sarıyer Sok. No:15</v>
      </c>
      <c r="K18" s="197">
        <f>IFERROR(INDEX(LİSTE,SMALL('VERİ TABANI'!$Q:$Q,ROW()-11),COLUMN()),"")</f>
        <v>45160</v>
      </c>
      <c r="L18" s="187" t="str">
        <f>IFERROR(INDEX(LİSTE,SMALL('VERİ TABANI'!$Q:$Q,ROW()-11),COLUMN()),"")</f>
        <v>Ali YİĞİT</v>
      </c>
      <c r="M18" s="53" t="str">
        <f>IFERROR(INDEX(LİSTE,SMALL('VERİ TABANI'!$Q:$Q,ROW()-11),COLUMN()),"")</f>
        <v/>
      </c>
      <c r="N18" s="53"/>
      <c r="R18" s="151">
        <f>IFERROR(IF(H18="","",COUNTIF($H$12:H18,H18)),"")</f>
        <v>2</v>
      </c>
      <c r="S18" s="151" t="str">
        <f t="shared" si="12"/>
        <v/>
      </c>
      <c r="T18" s="68">
        <f t="shared" si="6"/>
        <v>7</v>
      </c>
      <c r="U18" s="69" t="str">
        <f t="shared" si="7"/>
        <v>Alka Serigrafi Reklam Plastik Ve Ambalaj Sanayi Ve Ticaret Limited Şirketi</v>
      </c>
      <c r="V18" s="3">
        <f t="shared" si="0"/>
        <v>1</v>
      </c>
      <c r="W18" s="70">
        <f t="shared" si="8"/>
        <v>60</v>
      </c>
      <c r="X18" s="70">
        <f t="shared" si="13"/>
        <v>2</v>
      </c>
      <c r="Y18" s="70">
        <f t="shared" si="9"/>
        <v>602</v>
      </c>
      <c r="Z18" s="70">
        <f t="shared" si="1"/>
        <v>602</v>
      </c>
      <c r="AB18" s="74">
        <f t="shared" si="2"/>
        <v>1</v>
      </c>
      <c r="AC18" s="74">
        <f t="shared" si="3"/>
        <v>0</v>
      </c>
      <c r="AD18" s="74">
        <f t="shared" si="10"/>
        <v>0</v>
      </c>
      <c r="AE18" s="74" t="str">
        <f t="shared" si="11"/>
        <v/>
      </c>
      <c r="AF18" s="47">
        <f t="shared" si="4"/>
        <v>1</v>
      </c>
    </row>
    <row r="19" spans="1:32" ht="35.25" customHeight="1">
      <c r="A19" s="52">
        <f t="shared" si="14"/>
        <v>8</v>
      </c>
      <c r="B19" s="53">
        <f>IFERROR(INDEX(LİSTE,SMALL('VERİ TABANI'!$Q:$Q,ROW()-11),COLUMN()),"")</f>
        <v>30330</v>
      </c>
      <c r="C19" s="53" t="str">
        <f>IFERROR(INDEX(LİSTE,SMALL('VERİ TABANI'!$Q:$Q,ROW()-11),COLUMN()),"")</f>
        <v>Mevlüthan TUNÇ</v>
      </c>
      <c r="D19" s="52" t="str">
        <f>IFERROR(INDEX(LİSTE,SMALL('VERİ TABANI'!$Q:$Q,ROW()-11),COLUMN()),"")</f>
        <v>11 MOT-N (Cuma 5)</v>
      </c>
      <c r="E19" s="53" t="str">
        <f>IFERROR(INDEX(LİSTE,SMALL('VERİ TABANI'!$Q:$Q,ROW()-11),COLUMN()),"")</f>
        <v>Okul : 5.0, İşletme :0</v>
      </c>
      <c r="F19" s="53" t="str">
        <f>IFERROR(INDEX(LİSTE,SMALL('VERİ TABANI'!$Q:$Q,ROW()-11),COLUMN()),"")</f>
        <v>Otomotiv Gövde</v>
      </c>
      <c r="G19" s="52" t="str">
        <f>IFERROR(INDEX(LİSTE,SMALL('VERİ TABANI'!$Q:$Q,ROW()-11),COLUMN()),"")</f>
        <v>Ramazan KEKEÇ</v>
      </c>
      <c r="H19" s="53" t="str">
        <f>PROPER(IFERROR(INDEX(LİSTE,SMALL('VERİ TABANI'!$Q:$Q,ROW()-11),COLUMN()),""))</f>
        <v>Ali Yiğit-Tek Yiğit Oto Kaporta</v>
      </c>
      <c r="I19" s="265">
        <f>IFERROR(INDEX(LİSTE,SMALL('VERİ TABANI'!$Q:$Q,ROW()-11),COLUMN()),"")</f>
        <v>5325437251</v>
      </c>
      <c r="J19" s="53" t="str">
        <f>PROPER(IFERROR(INDEX(LİSTE,SMALL('VERİ TABANI'!$Q:$Q,ROW()-11),COLUMN()),""))</f>
        <v>Fatih Mah. Sarıyer Sok. No:15</v>
      </c>
      <c r="K19" s="197">
        <f>IFERROR(INDEX(LİSTE,SMALL('VERİ TABANI'!$Q:$Q,ROW()-11),COLUMN()),"")</f>
        <v>45161</v>
      </c>
      <c r="L19" s="187" t="str">
        <f>IFERROR(INDEX(LİSTE,SMALL('VERİ TABANI'!$Q:$Q,ROW()-11),COLUMN()),"")</f>
        <v>Ali YİĞİT</v>
      </c>
      <c r="M19" s="53" t="str">
        <f>IFERROR(INDEX(LİSTE,SMALL('VERİ TABANI'!$Q:$Q,ROW()-11),COLUMN()),"")</f>
        <v/>
      </c>
      <c r="N19" s="53"/>
      <c r="R19" s="151">
        <f>IFERROR(IF(H19="","",COUNTIF($H$12:H19,H19)),"")</f>
        <v>3</v>
      </c>
      <c r="S19" s="151" t="str">
        <f t="shared" si="12"/>
        <v/>
      </c>
      <c r="T19" s="68">
        <f t="shared" si="6"/>
        <v>8</v>
      </c>
      <c r="U19" s="69" t="str">
        <f t="shared" si="7"/>
        <v>Başak Basım Ltd. Şti.</v>
      </c>
      <c r="V19" s="3">
        <f t="shared" si="0"/>
        <v>1</v>
      </c>
      <c r="W19" s="70">
        <f t="shared" si="8"/>
        <v>60</v>
      </c>
      <c r="X19" s="70">
        <f t="shared" si="13"/>
        <v>3</v>
      </c>
      <c r="Y19" s="70">
        <f t="shared" si="9"/>
        <v>603</v>
      </c>
      <c r="Z19" s="70">
        <f t="shared" si="1"/>
        <v>603</v>
      </c>
      <c r="AB19" s="74">
        <f t="shared" si="2"/>
        <v>1</v>
      </c>
      <c r="AC19" s="74">
        <f t="shared" si="3"/>
        <v>0</v>
      </c>
      <c r="AD19" s="74">
        <f t="shared" si="10"/>
        <v>0</v>
      </c>
      <c r="AE19" s="74" t="str">
        <f t="shared" si="11"/>
        <v/>
      </c>
      <c r="AF19" s="47">
        <f t="shared" si="4"/>
        <v>1</v>
      </c>
    </row>
    <row r="20" spans="1:32" ht="35.25" customHeight="1">
      <c r="A20" s="52">
        <f t="shared" si="14"/>
        <v>9</v>
      </c>
      <c r="B20" s="53">
        <f>IFERROR(INDEX(LİSTE,SMALL('VERİ TABANI'!$Q:$Q,ROW()-11),COLUMN()),"")</f>
        <v>30076</v>
      </c>
      <c r="C20" s="53" t="str">
        <f>IFERROR(INDEX(LİSTE,SMALL('VERİ TABANI'!$Q:$Q,ROW()-11),COLUMN()),"")</f>
        <v>Hasan Hüseyin BULUT</v>
      </c>
      <c r="D20" s="52" t="str">
        <f>IFERROR(INDEX(LİSTE,SMALL('VERİ TABANI'!$Q:$Q,ROW()-11),COLUMN()),"")</f>
        <v>11 MAB-F (Perşembe MAB)</v>
      </c>
      <c r="E20" s="53" t="str">
        <f>IFERROR(INDEX(LİSTE,SMALL('VERİ TABANI'!$Q:$Q,ROW()-11),COLUMN()),"")</f>
        <v>Okul : 5.0, İşletme :0</v>
      </c>
      <c r="F20" s="53" t="str">
        <f>IFERROR(INDEX(LİSTE,SMALL('VERİ TABANI'!$Q:$Q,ROW()-11),COLUMN()),"")</f>
        <v>Serigrafi Baskı</v>
      </c>
      <c r="G20" s="52" t="str">
        <f>IFERROR(INDEX(LİSTE,SMALL('VERİ TABANI'!$Q:$Q,ROW()-11),COLUMN()),"")</f>
        <v>Ramazan KEKEÇ</v>
      </c>
      <c r="H20" s="53" t="str">
        <f>PROPER(IFERROR(INDEX(LİSTE,SMALL('VERİ TABANI'!$Q:$Q,ROW()-11),COLUMN()),""))</f>
        <v>Alka Serigrafi Reklam Plastik Ve Ambalaj Sanayi Ve Ticaret Limited Şirketi</v>
      </c>
      <c r="I20" s="265">
        <f>IFERROR(INDEX(LİSTE,SMALL('VERİ TABANI'!$Q:$Q,ROW()-11),COLUMN()),"")</f>
        <v>5523194042</v>
      </c>
      <c r="J20" s="53" t="str">
        <f>PROPER(IFERROR(INDEX(LİSTE,SMALL('VERİ TABANI'!$Q:$Q,ROW()-11),COLUMN()),""))</f>
        <v>Fevziçakmak Mh. 10451 Sk. No:15</v>
      </c>
      <c r="K20" s="197">
        <f>IFERROR(INDEX(LİSTE,SMALL('VERİ TABANI'!$Q:$Q,ROW()-11),COLUMN()),"")</f>
        <v>46010</v>
      </c>
      <c r="L20" s="187" t="str">
        <f>IFERROR(INDEX(LİSTE,SMALL('VERİ TABANI'!$Q:$Q,ROW()-11),COLUMN()),"")</f>
        <v>Kadir URBA</v>
      </c>
      <c r="M20" s="53" t="str">
        <f>IFERROR(INDEX(LİSTE,SMALL('VERİ TABANI'!$Q:$Q,ROW()-11),COLUMN()),"")</f>
        <v/>
      </c>
      <c r="N20" s="53"/>
      <c r="R20" s="151">
        <f>IFERROR(IF(H20="","",COUNTIF($H$12:H20,H20)),"")</f>
        <v>1</v>
      </c>
      <c r="S20" s="151">
        <f t="shared" si="12"/>
        <v>20</v>
      </c>
      <c r="T20" s="68">
        <f t="shared" si="6"/>
        <v>9</v>
      </c>
      <c r="U20" s="69" t="str">
        <f t="shared" si="7"/>
        <v>Bayram Ali Akıncı - Bayram İveco Özel Servis</v>
      </c>
      <c r="V20" s="3">
        <f t="shared" si="0"/>
        <v>1</v>
      </c>
      <c r="W20" s="70">
        <f t="shared" si="8"/>
        <v>70</v>
      </c>
      <c r="X20" s="70">
        <f t="shared" si="13"/>
        <v>1</v>
      </c>
      <c r="Y20" s="70">
        <f t="shared" si="9"/>
        <v>701</v>
      </c>
      <c r="Z20" s="70">
        <f t="shared" si="1"/>
        <v>701</v>
      </c>
      <c r="AB20" s="74">
        <f t="shared" si="2"/>
        <v>1</v>
      </c>
      <c r="AC20" s="74">
        <f t="shared" si="3"/>
        <v>0</v>
      </c>
      <c r="AD20" s="74">
        <f t="shared" si="10"/>
        <v>0</v>
      </c>
      <c r="AE20" s="74" t="str">
        <f t="shared" si="11"/>
        <v/>
      </c>
      <c r="AF20" s="47">
        <f t="shared" si="4"/>
        <v>1</v>
      </c>
    </row>
    <row r="21" spans="1:32" ht="35.25" customHeight="1">
      <c r="A21" s="52">
        <f t="shared" si="14"/>
        <v>10</v>
      </c>
      <c r="B21" s="53">
        <f>IFERROR(INDEX(LİSTE,SMALL('VERİ TABANI'!$Q:$Q,ROW()-11),COLUMN()),"")</f>
        <v>30104</v>
      </c>
      <c r="C21" s="53" t="str">
        <f>IFERROR(INDEX(LİSTE,SMALL('VERİ TABANI'!$Q:$Q,ROW()-11),COLUMN()),"")</f>
        <v>Hacı Talha AKKAFA</v>
      </c>
      <c r="D21" s="52" t="str">
        <f>IFERROR(INDEX(LİSTE,SMALL('VERİ TABANI'!$Q:$Q,ROW()-11),COLUMN()),"")</f>
        <v>11 MAB-F (Perşembe MAB)</v>
      </c>
      <c r="E21" s="53" t="str">
        <f>IFERROR(INDEX(LİSTE,SMALL('VERİ TABANI'!$Q:$Q,ROW()-11),COLUMN()),"")</f>
        <v>Okul : 2.0, İşletme :0</v>
      </c>
      <c r="F21" s="53" t="str">
        <f>IFERROR(INDEX(LİSTE,SMALL('VERİ TABANI'!$Q:$Q,ROW()-11),COLUMN()),"")</f>
        <v>Serigrafi Baskı</v>
      </c>
      <c r="G21" s="52" t="s">
        <v>2914</v>
      </c>
      <c r="H21" s="53" t="str">
        <f>PROPER(IFERROR(INDEX(LİSTE,SMALL('VERİ TABANI'!$Q:$Q,ROW()-11),COLUMN()),""))</f>
        <v>Başak Basım Ltd. Şti.</v>
      </c>
      <c r="I21" s="265">
        <f>IFERROR(INDEX(LİSTE,SMALL('VERİ TABANI'!$Q:$Q,ROW()-11),COLUMN()),"")</f>
        <v>5322435815</v>
      </c>
      <c r="J21" s="53" t="str">
        <f>PROPER(IFERROR(INDEX(LİSTE,SMALL('VERİ TABANI'!$Q:$Q,ROW()-11),COLUMN()),""))</f>
        <v>Fevzi Çakmak Mah. Hacı Bayram Cad. No:40/1</v>
      </c>
      <c r="K21" s="197">
        <f>IFERROR(INDEX(LİSTE,SMALL('VERİ TABANI'!$Q:$Q,ROW()-11),COLUMN()),"")</f>
        <v>45097</v>
      </c>
      <c r="L21" s="187" t="str">
        <f>IFERROR(INDEX(LİSTE,SMALL('VERİ TABANI'!$Q:$Q,ROW()-11),COLUMN()),"")</f>
        <v>Ebubekir BOZKIR</v>
      </c>
      <c r="M21" s="53" t="str">
        <f>IFERROR(INDEX(LİSTE,SMALL('VERİ TABANI'!$Q:$Q,ROW()-11),COLUMN()),"")</f>
        <v/>
      </c>
      <c r="N21" s="53"/>
      <c r="R21" s="151">
        <f>IFERROR(IF(H21="","",COUNTIF($H$12:H21,H21)),"")</f>
        <v>1</v>
      </c>
      <c r="S21" s="151">
        <f t="shared" si="12"/>
        <v>21</v>
      </c>
      <c r="T21" s="68">
        <f t="shared" si="6"/>
        <v>10</v>
      </c>
      <c r="U21" s="69" t="str">
        <f t="shared" si="7"/>
        <v>Boztepe Oto Boya - Adem Boztepe</v>
      </c>
      <c r="V21" s="3">
        <f t="shared" si="0"/>
        <v>1</v>
      </c>
      <c r="W21" s="70">
        <f t="shared" si="8"/>
        <v>80</v>
      </c>
      <c r="X21" s="70">
        <f t="shared" si="13"/>
        <v>1</v>
      </c>
      <c r="Y21" s="70">
        <f t="shared" si="9"/>
        <v>801</v>
      </c>
      <c r="Z21" s="70">
        <f t="shared" si="1"/>
        <v>801</v>
      </c>
      <c r="AB21" s="74">
        <f t="shared" si="2"/>
        <v>0</v>
      </c>
      <c r="AC21" s="74">
        <f t="shared" si="3"/>
        <v>0</v>
      </c>
      <c r="AD21" s="74">
        <f t="shared" si="10"/>
        <v>0</v>
      </c>
      <c r="AE21" s="74" t="str">
        <f t="shared" si="11"/>
        <v/>
      </c>
      <c r="AF21" s="47">
        <f t="shared" si="4"/>
        <v>1</v>
      </c>
    </row>
    <row r="22" spans="1:32" ht="35.25" customHeight="1">
      <c r="A22" s="52">
        <f t="shared" si="14"/>
        <v>11</v>
      </c>
      <c r="B22" s="53">
        <f>IFERROR(INDEX(LİSTE,SMALL('VERİ TABANI'!$Q:$Q,ROW()-11),COLUMN()),"")</f>
        <v>21052</v>
      </c>
      <c r="C22" s="53" t="str">
        <f>IFERROR(INDEX(LİSTE,SMALL('VERİ TABANI'!$Q:$Q,ROW()-11),COLUMN()),"")</f>
        <v>Ali Samet AKINCI</v>
      </c>
      <c r="D22" s="52" t="str">
        <f>IFERROR(INDEX(LİSTE,SMALL('VERİ TABANI'!$Q:$Q,ROW()-11),COLUMN()),"")</f>
        <v>12 MOT-O (Cuma 18)</v>
      </c>
      <c r="E22" s="53" t="str">
        <f>IFERROR(INDEX(LİSTE,SMALL('VERİ TABANI'!$Q:$Q,ROW()-11),COLUMN()),"")</f>
        <v>Okul : 4.0, İşletme :0</v>
      </c>
      <c r="F22" s="53" t="str">
        <f>IFERROR(INDEX(LİSTE,SMALL('VERİ TABANI'!$Q:$Q,ROW()-11),COLUMN()),"")</f>
        <v>Otomotiv Elektromekanik</v>
      </c>
      <c r="G22" s="52" t="str">
        <f>IFERROR(INDEX(LİSTE,SMALL('VERİ TABANI'!$Q:$Q,ROW()-11),COLUMN()),"")</f>
        <v>Ramazan KEKEÇ</v>
      </c>
      <c r="H22" s="53" t="str">
        <f>PROPER(IFERROR(INDEX(LİSTE,SMALL('VERİ TABANI'!$Q:$Q,ROW()-11),COLUMN()),""))</f>
        <v>Bayram Ali Akıncı - Bayram İveco Özel Servis</v>
      </c>
      <c r="I22" s="265">
        <f>IFERROR(INDEX(LİSTE,SMALL('VERİ TABANI'!$Q:$Q,ROW()-11),COLUMN()),"")</f>
        <v>5377310267</v>
      </c>
      <c r="J22" s="53" t="str">
        <f>PROPER(IFERROR(INDEX(LİSTE,SMALL('VERİ TABANI'!$Q:$Q,ROW()-11),COLUMN()),""))</f>
        <v>Fatih Mah. Karatay San.Torna Sok No:21/1</v>
      </c>
      <c r="K22" s="197">
        <f>IFERROR(INDEX(LİSTE,SMALL('VERİ TABANI'!$Q:$Q,ROW()-11),COLUMN()),"")</f>
        <v>44859</v>
      </c>
      <c r="L22" s="187" t="str">
        <f>IFERROR(INDEX(LİSTE,SMALL('VERİ TABANI'!$Q:$Q,ROW()-11),COLUMN()),"")</f>
        <v>Bayram Ali AKINCI</v>
      </c>
      <c r="M22" s="53" t="str">
        <f>IFERROR(INDEX(LİSTE,SMALL('VERİ TABANI'!$Q:$Q,ROW()-11),COLUMN()),"")</f>
        <v/>
      </c>
      <c r="N22" s="53"/>
      <c r="R22" s="151">
        <f>IFERROR(IF(H22="","",COUNTIF($H$12:H22,H22)),"")</f>
        <v>1</v>
      </c>
      <c r="S22" s="151">
        <f t="shared" si="12"/>
        <v>22</v>
      </c>
      <c r="T22" s="68">
        <f t="shared" si="6"/>
        <v>11</v>
      </c>
      <c r="U22" s="69" t="str">
        <f t="shared" si="7"/>
        <v>Celalettin Durak-Meşale Reklam</v>
      </c>
      <c r="V22" s="3">
        <f t="shared" si="0"/>
        <v>2</v>
      </c>
      <c r="W22" s="70">
        <f t="shared" si="8"/>
        <v>90</v>
      </c>
      <c r="X22" s="70">
        <f t="shared" si="13"/>
        <v>1</v>
      </c>
      <c r="Y22" s="70">
        <f t="shared" si="9"/>
        <v>901</v>
      </c>
      <c r="Z22" s="70">
        <f t="shared" si="1"/>
        <v>901</v>
      </c>
      <c r="AB22" s="74">
        <f t="shared" si="2"/>
        <v>1</v>
      </c>
      <c r="AC22" s="74">
        <f t="shared" si="3"/>
        <v>0</v>
      </c>
      <c r="AD22" s="74">
        <f t="shared" si="10"/>
        <v>0</v>
      </c>
      <c r="AE22" s="74" t="str">
        <f t="shared" si="11"/>
        <v/>
      </c>
      <c r="AF22" s="47">
        <f t="shared" si="4"/>
        <v>2</v>
      </c>
    </row>
    <row r="23" spans="1:32" ht="35.25" customHeight="1">
      <c r="A23" s="52">
        <f t="shared" si="14"/>
        <v>12</v>
      </c>
      <c r="B23" s="53">
        <f>IFERROR(INDEX(LİSTE,SMALL('VERİ TABANI'!$Q:$Q,ROW()-11),COLUMN()),"")</f>
        <v>40326</v>
      </c>
      <c r="C23" s="53" t="str">
        <f>IFERROR(INDEX(LİSTE,SMALL('VERİ TABANI'!$Q:$Q,ROW()-11),COLUMN()),"")</f>
        <v>Bayram BOZTEPE</v>
      </c>
      <c r="D23" s="52" t="str">
        <f>IFERROR(INDEX(LİSTE,SMALL('VERİ TABANI'!$Q:$Q,ROW()-11),COLUMN()),"")</f>
        <v>11 MOT-J (Cuma 6)</v>
      </c>
      <c r="E23" s="53" t="str">
        <f>IFERROR(INDEX(LİSTE,SMALL('VERİ TABANI'!$Q:$Q,ROW()-11),COLUMN()),"")</f>
        <v>Okul : 0.5, İşletme :0</v>
      </c>
      <c r="F23" s="53" t="str">
        <f>IFERROR(INDEX(LİSTE,SMALL('VERİ TABANI'!$Q:$Q,ROW()-11),COLUMN()),"")</f>
        <v>Otomotiv Boya</v>
      </c>
      <c r="G23" s="52" t="str">
        <f>IFERROR(INDEX(LİSTE,SMALL('VERİ TABANI'!$Q:$Q,ROW()-11),COLUMN()),"")</f>
        <v>Ramazan KEKEÇ</v>
      </c>
      <c r="H23" s="53" t="str">
        <f>PROPER(IFERROR(INDEX(LİSTE,SMALL('VERİ TABANI'!$Q:$Q,ROW()-11),COLUMN()),""))</f>
        <v>Boztepe Oto Boya - Adem Boztepe</v>
      </c>
      <c r="I23" s="265">
        <f>IFERROR(INDEX(LİSTE,SMALL('VERİ TABANI'!$Q:$Q,ROW()-11),COLUMN()),"")</f>
        <v>5547262897</v>
      </c>
      <c r="J23" s="53" t="str">
        <f>PROPER(IFERROR(INDEX(LİSTE,SMALL('VERİ TABANI'!$Q:$Q,ROW()-11),COLUMN()),""))</f>
        <v>Motorlu San. Çar. Çadır Sok No 20</v>
      </c>
      <c r="K23" s="197">
        <f>IFERROR(INDEX(LİSTE,SMALL('VERİ TABANI'!$Q:$Q,ROW()-11),COLUMN()),"")</f>
        <v>45513</v>
      </c>
      <c r="L23" s="187" t="str">
        <f>IFERROR(INDEX(LİSTE,SMALL('VERİ TABANI'!$Q:$Q,ROW()-11),COLUMN()),"")</f>
        <v>Adem BOZTEPE</v>
      </c>
      <c r="M23" s="53" t="str">
        <f>IFERROR(INDEX(LİSTE,SMALL('VERİ TABANI'!$Q:$Q,ROW()-11),COLUMN()),"")</f>
        <v/>
      </c>
      <c r="N23" s="53"/>
      <c r="R23" s="151">
        <f>IFERROR(IF(H23="","",COUNTIF($H$12:H23,H23)),"")</f>
        <v>1</v>
      </c>
      <c r="S23" s="151">
        <f t="shared" si="12"/>
        <v>23</v>
      </c>
      <c r="T23" s="68">
        <f t="shared" si="6"/>
        <v>12</v>
      </c>
      <c r="U23" s="69" t="str">
        <f t="shared" si="7"/>
        <v>Emre Gelmez - Emre Rot Balans</v>
      </c>
      <c r="V23" s="3">
        <f t="shared" si="0"/>
        <v>2</v>
      </c>
      <c r="W23" s="70">
        <f t="shared" si="8"/>
        <v>100</v>
      </c>
      <c r="X23" s="70">
        <f t="shared" si="13"/>
        <v>1</v>
      </c>
      <c r="Y23" s="70">
        <f t="shared" si="9"/>
        <v>1001</v>
      </c>
      <c r="Z23" s="70">
        <f t="shared" si="1"/>
        <v>1001</v>
      </c>
      <c r="AB23" s="74">
        <f t="shared" si="2"/>
        <v>1</v>
      </c>
      <c r="AC23" s="74">
        <f t="shared" si="3"/>
        <v>0</v>
      </c>
      <c r="AD23" s="74">
        <f t="shared" si="10"/>
        <v>0</v>
      </c>
      <c r="AE23" s="74" t="str">
        <f t="shared" si="11"/>
        <v/>
      </c>
      <c r="AF23" s="47">
        <f t="shared" si="4"/>
        <v>2</v>
      </c>
    </row>
    <row r="24" spans="1:32" ht="35.25" customHeight="1">
      <c r="A24" s="52">
        <f t="shared" si="14"/>
        <v>13</v>
      </c>
      <c r="B24" s="53">
        <f>IFERROR(INDEX(LİSTE,SMALL('VERİ TABANI'!$Q:$Q,ROW()-11),COLUMN()),"")</f>
        <v>30134</v>
      </c>
      <c r="C24" s="53" t="str">
        <f>IFERROR(INDEX(LİSTE,SMALL('VERİ TABANI'!$Q:$Q,ROW()-11),COLUMN()),"")</f>
        <v>Diyab EL-DİYAB</v>
      </c>
      <c r="D24" s="52" t="str">
        <f>IFERROR(INDEX(LİSTE,SMALL('VERİ TABANI'!$Q:$Q,ROW()-11),COLUMN()),"")</f>
        <v>11 MAB-F (Perşembe MAB)</v>
      </c>
      <c r="E24" s="53" t="str">
        <f>IFERROR(INDEX(LİSTE,SMALL('VERİ TABANI'!$Q:$Q,ROW()-11),COLUMN()),"")</f>
        <v>Okul : 4.5, İşletme :0</v>
      </c>
      <c r="F24" s="53" t="str">
        <f>IFERROR(INDEX(LİSTE,SMALL('VERİ TABANI'!$Q:$Q,ROW()-11),COLUMN()),"")</f>
        <v>Serigrafi Baskı</v>
      </c>
      <c r="G24" s="52" t="str">
        <f>IFERROR(INDEX(LİSTE,SMALL('VERİ TABANI'!$Q:$Q,ROW()-11),COLUMN()),"")</f>
        <v>Ramazan KEKEÇ</v>
      </c>
      <c r="H24" s="53" t="str">
        <f>PROPER(IFERROR(INDEX(LİSTE,SMALL('VERİ TABANI'!$Q:$Q,ROW()-11),COLUMN()),""))</f>
        <v>Celalettin Durak-Meşale Reklam</v>
      </c>
      <c r="I24" s="265">
        <f>IFERROR(INDEX(LİSTE,SMALL('VERİ TABANI'!$Q:$Q,ROW()-11),COLUMN()),"")</f>
        <v>5532643152</v>
      </c>
      <c r="J24" s="53" t="str">
        <f>PROPER(IFERROR(INDEX(LİSTE,SMALL('VERİ TABANI'!$Q:$Q,ROW()-11),COLUMN()),""))</f>
        <v>Fevzi Çakmak Mah. 10451 Sok. No:25</v>
      </c>
      <c r="K24" s="197">
        <f>IFERROR(INDEX(LİSTE,SMALL('VERİ TABANI'!$Q:$Q,ROW()-11),COLUMN()),"")</f>
        <v>45135</v>
      </c>
      <c r="L24" s="187" t="str">
        <f>IFERROR(INDEX(LİSTE,SMALL('VERİ TABANI'!$Q:$Q,ROW()-11),COLUMN()),"")</f>
        <v>Celalettin DURAK</v>
      </c>
      <c r="M24" s="53" t="str">
        <f>IFERROR(INDEX(LİSTE,SMALL('VERİ TABANI'!$Q:$Q,ROW()-11),COLUMN()),"")</f>
        <v/>
      </c>
      <c r="N24" s="53"/>
      <c r="R24" s="151">
        <f>IFERROR(IF(H24="","",COUNTIF($H$12:H24,H24)),"")</f>
        <v>1</v>
      </c>
      <c r="S24" s="151">
        <f t="shared" si="12"/>
        <v>24</v>
      </c>
      <c r="T24" s="68">
        <f t="shared" si="6"/>
        <v>13</v>
      </c>
      <c r="U24" s="69" t="str">
        <f t="shared" si="7"/>
        <v>Ercan Oto Fren İbrahim Samet Ercan</v>
      </c>
      <c r="V24" s="3">
        <f t="shared" si="0"/>
        <v>1</v>
      </c>
      <c r="W24" s="70">
        <f t="shared" si="8"/>
        <v>110</v>
      </c>
      <c r="X24" s="70">
        <f t="shared" si="13"/>
        <v>1</v>
      </c>
      <c r="Y24" s="70">
        <f t="shared" si="9"/>
        <v>1101</v>
      </c>
      <c r="Z24" s="70">
        <f t="shared" si="1"/>
        <v>1101</v>
      </c>
      <c r="AB24" s="74">
        <f t="shared" si="2"/>
        <v>1</v>
      </c>
      <c r="AC24" s="74">
        <f t="shared" si="3"/>
        <v>0</v>
      </c>
      <c r="AD24" s="74">
        <f t="shared" si="10"/>
        <v>0</v>
      </c>
      <c r="AE24" s="74" t="str">
        <f t="shared" si="11"/>
        <v/>
      </c>
      <c r="AF24" s="47">
        <f t="shared" si="4"/>
        <v>1</v>
      </c>
    </row>
    <row r="25" spans="1:32" ht="35.25" customHeight="1">
      <c r="A25" s="52">
        <f t="shared" si="14"/>
        <v>14</v>
      </c>
      <c r="B25" s="53">
        <f>IFERROR(INDEX(LİSTE,SMALL('VERİ TABANI'!$Q:$Q,ROW()-11),COLUMN()),"")</f>
        <v>40116</v>
      </c>
      <c r="C25" s="53" t="str">
        <f>IFERROR(INDEX(LİSTE,SMALL('VERİ TABANI'!$Q:$Q,ROW()-11),COLUMN()),"")</f>
        <v>Ertuğrul ARIN</v>
      </c>
      <c r="D25" s="52" t="str">
        <f>IFERROR(INDEX(LİSTE,SMALL('VERİ TABANI'!$Q:$Q,ROW()-11),COLUMN()),"")</f>
        <v>10 MAB-C (Salı 15)</v>
      </c>
      <c r="E25" s="53" t="str">
        <f>IFERROR(INDEX(LİSTE,SMALL('VERİ TABANI'!$Q:$Q,ROW()-11),COLUMN()),"")</f>
        <v>Okul : 4.0, İşletme :1</v>
      </c>
      <c r="F25" s="53" t="str">
        <f>IFERROR(INDEX(LİSTE,SMALL('VERİ TABANI'!$Q:$Q,ROW()-11),COLUMN()),"")</f>
        <v>Dijital Baskı</v>
      </c>
      <c r="G25" s="52" t="str">
        <f>IFERROR(INDEX(LİSTE,SMALL('VERİ TABANI'!$Q:$Q,ROW()-11),COLUMN()),"")</f>
        <v>Ramazan KEKEÇ</v>
      </c>
      <c r="H25" s="53" t="str">
        <f>PROPER(IFERROR(INDEX(LİSTE,SMALL('VERİ TABANI'!$Q:$Q,ROW()-11),COLUMN()),""))</f>
        <v>Celalettin Durak-Meşale Reklam</v>
      </c>
      <c r="I25" s="265">
        <f>IFERROR(INDEX(LİSTE,SMALL('VERİ TABANI'!$Q:$Q,ROW()-11),COLUMN()),"")</f>
        <v>5532643152</v>
      </c>
      <c r="J25" s="53" t="str">
        <f>PROPER(IFERROR(INDEX(LİSTE,SMALL('VERİ TABANI'!$Q:$Q,ROW()-11),COLUMN()),""))</f>
        <v>Fevzi Çakmak Mah. 10451 Sok. No:25</v>
      </c>
      <c r="K25" s="197">
        <f>IFERROR(INDEX(LİSTE,SMALL('VERİ TABANI'!$Q:$Q,ROW()-11),COLUMN()),"")</f>
        <v>45436</v>
      </c>
      <c r="L25" s="187" t="str">
        <f>IFERROR(INDEX(LİSTE,SMALL('VERİ TABANI'!$Q:$Q,ROW()-11),COLUMN()),"")</f>
        <v>Halil İbrahim DURAK</v>
      </c>
      <c r="M25" s="53" t="str">
        <f>IFERROR(INDEX(LİSTE,SMALL('VERİ TABANI'!$Q:$Q,ROW()-11),COLUMN()),"")</f>
        <v/>
      </c>
      <c r="N25" s="53"/>
      <c r="R25" s="151">
        <f>IFERROR(IF(H25="","",COUNTIF($H$12:H25,H25)),"")</f>
        <v>2</v>
      </c>
      <c r="S25" s="151" t="str">
        <f t="shared" si="12"/>
        <v/>
      </c>
      <c r="T25" s="68">
        <f t="shared" si="6"/>
        <v>14</v>
      </c>
      <c r="U25" s="69" t="str">
        <f t="shared" si="7"/>
        <v>Ertur Paz. San. Ve Tic. Ltd. Şti.</v>
      </c>
      <c r="V25" s="3">
        <f t="shared" si="0"/>
        <v>2</v>
      </c>
      <c r="W25" s="70">
        <f t="shared" si="8"/>
        <v>110</v>
      </c>
      <c r="X25" s="70">
        <f t="shared" si="13"/>
        <v>2</v>
      </c>
      <c r="Y25" s="70">
        <f t="shared" si="9"/>
        <v>1102</v>
      </c>
      <c r="Z25" s="70">
        <f t="shared" si="1"/>
        <v>1102</v>
      </c>
      <c r="AB25" s="74">
        <f t="shared" si="2"/>
        <v>1</v>
      </c>
      <c r="AC25" s="74">
        <f t="shared" si="3"/>
        <v>0</v>
      </c>
      <c r="AD25" s="74">
        <f t="shared" si="10"/>
        <v>0</v>
      </c>
      <c r="AE25" s="74" t="str">
        <f t="shared" si="11"/>
        <v/>
      </c>
      <c r="AF25" s="47">
        <f t="shared" si="4"/>
        <v>2</v>
      </c>
    </row>
    <row r="26" spans="1:32" ht="35.25" customHeight="1">
      <c r="A26" s="52">
        <f t="shared" si="14"/>
        <v>15</v>
      </c>
      <c r="B26" s="53">
        <f>IFERROR(INDEX(LİSTE,SMALL('VERİ TABANI'!$Q:$Q,ROW()-11),COLUMN()),"")</f>
        <v>41475</v>
      </c>
      <c r="C26" s="53" t="str">
        <f>IFERROR(INDEX(LİSTE,SMALL('VERİ TABANI'!$Q:$Q,ROW()-11),COLUMN()),"")</f>
        <v>Halil İbrahim İPEK</v>
      </c>
      <c r="D26" s="52" t="str">
        <f>IFERROR(INDEX(LİSTE,SMALL('VERİ TABANI'!$Q:$Q,ROW()-11),COLUMN()),"")</f>
        <v>11 MOT-S (Salı 6)</v>
      </c>
      <c r="E26" s="53" t="str">
        <f>IFERROR(INDEX(LİSTE,SMALL('VERİ TABANI'!$Q:$Q,ROW()-11),COLUMN()),"")</f>
        <v>Okul : 5.5, İşletme :28</v>
      </c>
      <c r="F26" s="53" t="str">
        <f>IFERROR(INDEX(LİSTE,SMALL('VERİ TABANI'!$Q:$Q,ROW()-11),COLUMN()),"")</f>
        <v>Ön Düzen Ayarcılığı Ve Lastikçilik</v>
      </c>
      <c r="G26" s="52" t="str">
        <f>IFERROR(INDEX(LİSTE,SMALL('VERİ TABANI'!$Q:$Q,ROW()-11),COLUMN()),"")</f>
        <v>Ramazan KEKEÇ</v>
      </c>
      <c r="H26" s="53" t="str">
        <f>PROPER(IFERROR(INDEX(LİSTE,SMALL('VERİ TABANI'!$Q:$Q,ROW()-11),COLUMN()),""))</f>
        <v>Emre Gelmez - Emre Rot Balans</v>
      </c>
      <c r="I26" s="265">
        <f>IFERROR(INDEX(LİSTE,SMALL('VERİ TABANI'!$Q:$Q,ROW()-11),COLUMN()),"")</f>
        <v>5379649998</v>
      </c>
      <c r="J26" s="53" t="str">
        <f>PROPER(IFERROR(INDEX(LİSTE,SMALL('VERİ TABANI'!$Q:$Q,ROW()-11),COLUMN()),""))</f>
        <v>Karatay San. Cebeci Sok. No:3</v>
      </c>
      <c r="K26" s="197">
        <f>IFERROR(INDEX(LİSTE,SMALL('VERİ TABANI'!$Q:$Q,ROW()-11),COLUMN()),"")</f>
        <v>45587</v>
      </c>
      <c r="L26" s="187" t="str">
        <f>IFERROR(INDEX(LİSTE,SMALL('VERİ TABANI'!$Q:$Q,ROW()-11),COLUMN()),"")</f>
        <v>Emre GELMEZ</v>
      </c>
      <c r="M26" s="53" t="str">
        <f>IFERROR(INDEX(LİSTE,SMALL('VERİ TABANI'!$Q:$Q,ROW()-11),COLUMN()),"")</f>
        <v/>
      </c>
      <c r="N26" s="53"/>
      <c r="R26" s="151">
        <f>IFERROR(IF(H26="","",COUNTIF($H$12:H26,H26)),"")</f>
        <v>1</v>
      </c>
      <c r="S26" s="151">
        <f t="shared" si="12"/>
        <v>26</v>
      </c>
      <c r="T26" s="68">
        <f t="shared" si="6"/>
        <v>15</v>
      </c>
      <c r="U26" s="69" t="str">
        <f t="shared" si="7"/>
        <v>Gülcanlarotomotiv San Tic Ltd Şti</v>
      </c>
      <c r="V26" s="3">
        <f t="shared" si="0"/>
        <v>2</v>
      </c>
      <c r="W26" s="70">
        <f t="shared" si="8"/>
        <v>120</v>
      </c>
      <c r="X26" s="70">
        <f t="shared" si="13"/>
        <v>1</v>
      </c>
      <c r="Y26" s="70">
        <f t="shared" si="9"/>
        <v>1201</v>
      </c>
      <c r="Z26" s="70">
        <f t="shared" si="1"/>
        <v>1201</v>
      </c>
      <c r="AB26" s="74">
        <f t="shared" si="2"/>
        <v>1</v>
      </c>
      <c r="AC26" s="74">
        <f t="shared" si="3"/>
        <v>0</v>
      </c>
      <c r="AD26" s="74">
        <f t="shared" si="10"/>
        <v>0</v>
      </c>
      <c r="AE26" s="74" t="str">
        <f t="shared" si="11"/>
        <v/>
      </c>
      <c r="AF26" s="47">
        <f t="shared" si="4"/>
        <v>2</v>
      </c>
    </row>
    <row r="27" spans="1:32" ht="35.25" customHeight="1">
      <c r="A27" s="52">
        <f t="shared" si="14"/>
        <v>16</v>
      </c>
      <c r="B27" s="53">
        <f>IFERROR(INDEX(LİSTE,SMALL('VERİ TABANI'!$Q:$Q,ROW()-11),COLUMN()),"")</f>
        <v>30886</v>
      </c>
      <c r="C27" s="53" t="str">
        <f>IFERROR(INDEX(LİSTE,SMALL('VERİ TABANI'!$Q:$Q,ROW()-11),COLUMN()),"")</f>
        <v>Hüseyin Arda BAŞAK</v>
      </c>
      <c r="D27" s="52" t="str">
        <f>IFERROR(INDEX(LİSTE,SMALL('VERİ TABANI'!$Q:$Q,ROW()-11),COLUMN()),"")</f>
        <v>11 MOT-S (Salı 6)</v>
      </c>
      <c r="E27" s="53" t="str">
        <f>IFERROR(INDEX(LİSTE,SMALL('VERİ TABANI'!$Q:$Q,ROW()-11),COLUMN()),"")</f>
        <v>Okul : 2.0, İşletme :0</v>
      </c>
      <c r="F27" s="53" t="str">
        <f>IFERROR(INDEX(LİSTE,SMALL('VERİ TABANI'!$Q:$Q,ROW()-11),COLUMN()),"")</f>
        <v>Ön Düzen Ayarcılığı Ve Lastikçilik</v>
      </c>
      <c r="G27" s="52" t="str">
        <f>IFERROR(INDEX(LİSTE,SMALL('VERİ TABANI'!$Q:$Q,ROW()-11),COLUMN()),"")</f>
        <v>Ramazan KEKEÇ</v>
      </c>
      <c r="H27" s="53" t="str">
        <f>PROPER(IFERROR(INDEX(LİSTE,SMALL('VERİ TABANI'!$Q:$Q,ROW()-11),COLUMN()),""))</f>
        <v>Emre Gelmez - Emre Rot Balans</v>
      </c>
      <c r="I27" s="265">
        <f>IFERROR(INDEX(LİSTE,SMALL('VERİ TABANI'!$Q:$Q,ROW()-11),COLUMN()),"")</f>
        <v>5379649998</v>
      </c>
      <c r="J27" s="53" t="str">
        <f>PROPER(IFERROR(INDEX(LİSTE,SMALL('VERİ TABANI'!$Q:$Q,ROW()-11),COLUMN()),""))</f>
        <v>Karatay San. Cebeci Sok. No:3</v>
      </c>
      <c r="K27" s="197">
        <f>IFERROR(INDEX(LİSTE,SMALL('VERİ TABANI'!$Q:$Q,ROW()-11),COLUMN()),"")</f>
        <v>45225</v>
      </c>
      <c r="L27" s="187" t="str">
        <f>IFERROR(INDEX(LİSTE,SMALL('VERİ TABANI'!$Q:$Q,ROW()-11),COLUMN()),"")</f>
        <v>Emre GELMEZ</v>
      </c>
      <c r="M27" s="53" t="str">
        <f>IFERROR(INDEX(LİSTE,SMALL('VERİ TABANI'!$Q:$Q,ROW()-11),COLUMN()),"")</f>
        <v/>
      </c>
      <c r="N27" s="53"/>
      <c r="R27" s="151">
        <f>IFERROR(IF(H27="","",COUNTIF($H$12:H27,H27)),"")</f>
        <v>2</v>
      </c>
      <c r="S27" s="151" t="str">
        <f t="shared" si="12"/>
        <v/>
      </c>
      <c r="T27" s="68">
        <f t="shared" si="6"/>
        <v>16</v>
      </c>
      <c r="U27" s="69" t="str">
        <f t="shared" si="7"/>
        <v>Güler Ofset Matbaacılık San. Tic. Ltd. Şti</v>
      </c>
      <c r="V27" s="3">
        <f t="shared" si="0"/>
        <v>5</v>
      </c>
      <c r="W27" s="70">
        <f t="shared" si="8"/>
        <v>120</v>
      </c>
      <c r="X27" s="70">
        <f t="shared" si="13"/>
        <v>2</v>
      </c>
      <c r="Y27" s="70">
        <f t="shared" si="9"/>
        <v>1202</v>
      </c>
      <c r="Z27" s="70">
        <f t="shared" si="1"/>
        <v>1202</v>
      </c>
      <c r="AB27" s="74">
        <f t="shared" si="2"/>
        <v>1</v>
      </c>
      <c r="AC27" s="74">
        <f t="shared" si="3"/>
        <v>0</v>
      </c>
      <c r="AD27" s="74">
        <f t="shared" si="10"/>
        <v>0</v>
      </c>
      <c r="AE27" s="74" t="str">
        <f t="shared" si="11"/>
        <v/>
      </c>
      <c r="AF27" s="47">
        <f t="shared" si="4"/>
        <v>5</v>
      </c>
    </row>
    <row r="28" spans="1:32" ht="35.25" customHeight="1">
      <c r="A28" s="52">
        <f t="shared" si="14"/>
        <v>17</v>
      </c>
      <c r="B28" s="53">
        <f>IFERROR(INDEX(LİSTE,SMALL('VERİ TABANI'!$Q:$Q,ROW()-11),COLUMN()),"")</f>
        <v>30540</v>
      </c>
      <c r="C28" s="53" t="str">
        <f>IFERROR(INDEX(LİSTE,SMALL('VERİ TABANI'!$Q:$Q,ROW()-11),COLUMN()),"")</f>
        <v>Mehmet Emin YAPICI</v>
      </c>
      <c r="D28" s="52" t="str">
        <f>IFERROR(INDEX(LİSTE,SMALL('VERİ TABANI'!$Q:$Q,ROW()-11),COLUMN()),"")</f>
        <v>11 MOT-C (Perşembe 4)</v>
      </c>
      <c r="E28" s="53" t="str">
        <f>IFERROR(INDEX(LİSTE,SMALL('VERİ TABANI'!$Q:$Q,ROW()-11),COLUMN()),"")</f>
        <v>Okul : 3.5, İşletme :10</v>
      </c>
      <c r="F28" s="53" t="str">
        <f>IFERROR(INDEX(LİSTE,SMALL('VERİ TABANI'!$Q:$Q,ROW()-11),COLUMN()),"")</f>
        <v>Otomotiv Elektromekanik</v>
      </c>
      <c r="G28" s="52" t="str">
        <f>IFERROR(INDEX(LİSTE,SMALL('VERİ TABANI'!$Q:$Q,ROW()-11),COLUMN()),"")</f>
        <v>Ramazan KEKEÇ</v>
      </c>
      <c r="H28" s="53" t="str">
        <f>PROPER(IFERROR(INDEX(LİSTE,SMALL('VERİ TABANI'!$Q:$Q,ROW()-11),COLUMN()),""))</f>
        <v>Ercan Oto Fren İbrahim Samet Ercan</v>
      </c>
      <c r="I28" s="265">
        <f>IFERROR(INDEX(LİSTE,SMALL('VERİ TABANI'!$Q:$Q,ROW()-11),COLUMN()),"")</f>
        <v>5530132897</v>
      </c>
      <c r="J28" s="53" t="str">
        <f>PROPER(IFERROR(INDEX(LİSTE,SMALL('VERİ TABANI'!$Q:$Q,ROW()-11),COLUMN()),""))</f>
        <v>Fatih Mah. Torna Sk. No:10 Selçuklu</v>
      </c>
      <c r="K28" s="197">
        <f>IFERROR(INDEX(LİSTE,SMALL('VERİ TABANI'!$Q:$Q,ROW()-11),COLUMN()),"")</f>
        <v>46076</v>
      </c>
      <c r="L28" s="187" t="str">
        <f>IFERROR(INDEX(LİSTE,SMALL('VERİ TABANI'!$Q:$Q,ROW()-11),COLUMN()),"")</f>
        <v>İbrahim Samet ERCAN</v>
      </c>
      <c r="M28" s="53" t="str">
        <f>IFERROR(INDEX(LİSTE,SMALL('VERİ TABANI'!$Q:$Q,ROW()-11),COLUMN()),"")</f>
        <v/>
      </c>
      <c r="N28" s="53"/>
      <c r="R28" s="151">
        <f>IFERROR(IF(H28="","",COUNTIF($H$12:H28,H28)),"")</f>
        <v>1</v>
      </c>
      <c r="S28" s="151">
        <f t="shared" si="12"/>
        <v>28</v>
      </c>
      <c r="T28" s="68">
        <f t="shared" si="6"/>
        <v>17</v>
      </c>
      <c r="U28" s="69" t="str">
        <f t="shared" si="7"/>
        <v>Hakan Karatepe - Arda Oto Kaporta Boya</v>
      </c>
      <c r="V28" s="3">
        <f t="shared" si="0"/>
        <v>1</v>
      </c>
      <c r="W28" s="70">
        <f t="shared" si="8"/>
        <v>130</v>
      </c>
      <c r="X28" s="70">
        <f t="shared" si="13"/>
        <v>1</v>
      </c>
      <c r="Y28" s="70">
        <f t="shared" si="9"/>
        <v>1301</v>
      </c>
      <c r="Z28" s="70">
        <f t="shared" si="1"/>
        <v>1301</v>
      </c>
      <c r="AB28" s="74">
        <f t="shared" si="2"/>
        <v>1</v>
      </c>
      <c r="AC28" s="74">
        <f t="shared" si="3"/>
        <v>0</v>
      </c>
      <c r="AD28" s="74">
        <f t="shared" si="10"/>
        <v>0</v>
      </c>
      <c r="AE28" s="74" t="str">
        <f t="shared" si="11"/>
        <v/>
      </c>
      <c r="AF28" s="47">
        <f t="shared" si="4"/>
        <v>1</v>
      </c>
    </row>
    <row r="29" spans="1:32" ht="35.25" customHeight="1">
      <c r="A29" s="52">
        <f t="shared" si="14"/>
        <v>18</v>
      </c>
      <c r="B29" s="53">
        <f>IFERROR(INDEX(LİSTE,SMALL('VERİ TABANI'!$Q:$Q,ROW()-11),COLUMN()),"")</f>
        <v>30969</v>
      </c>
      <c r="C29" s="53" t="str">
        <f>IFERROR(INDEX(LİSTE,SMALL('VERİ TABANI'!$Q:$Q,ROW()-11),COLUMN()),"")</f>
        <v>Bedirhan ÇİFCİ</v>
      </c>
      <c r="D29" s="52" t="str">
        <f>IFERROR(INDEX(LİSTE,SMALL('VERİ TABANI'!$Q:$Q,ROW()-11),COLUMN()),"")</f>
        <v>11 MOT-I (Pazartesi 20)</v>
      </c>
      <c r="E29" s="53" t="str">
        <f>IFERROR(INDEX(LİSTE,SMALL('VERİ TABANI'!$Q:$Q,ROW()-11),COLUMN()),"")</f>
        <v>Okul : 5.5, İşletme :0</v>
      </c>
      <c r="F29" s="53" t="str">
        <f>IFERROR(INDEX(LİSTE,SMALL('VERİ TABANI'!$Q:$Q,ROW()-11),COLUMN()),"")</f>
        <v>Dizel Motorları Yakıt Pompası Ve Enjektör Ayarcılığı</v>
      </c>
      <c r="G29" s="52" t="str">
        <f>IFERROR(INDEX(LİSTE,SMALL('VERİ TABANI'!$Q:$Q,ROW()-11),COLUMN()),"")</f>
        <v>Ramazan KEKEÇ</v>
      </c>
      <c r="H29" s="53" t="str">
        <f>PROPER(IFERROR(INDEX(LİSTE,SMALL('VERİ TABANI'!$Q:$Q,ROW()-11),COLUMN()),""))</f>
        <v>Ertur Paz. San. Ve Tic. Ltd. Şti.</v>
      </c>
      <c r="I29" s="265">
        <f>IFERROR(INDEX(LİSTE,SMALL('VERİ TABANI'!$Q:$Q,ROW()-11),COLUMN()),"")</f>
        <v>5323558975</v>
      </c>
      <c r="J29" s="53" t="str">
        <f>PROPER(IFERROR(INDEX(LİSTE,SMALL('VERİ TABANI'!$Q:$Q,ROW()-11),COLUMN()),""))</f>
        <v>Fatih Mah. Cebeci Sok. No:1</v>
      </c>
      <c r="K29" s="197">
        <f>IFERROR(INDEX(LİSTE,SMALL('VERİ TABANI'!$Q:$Q,ROW()-11),COLUMN()),"")</f>
        <v>45252</v>
      </c>
      <c r="L29" s="187" t="str">
        <f>IFERROR(INDEX(LİSTE,SMALL('VERİ TABANI'!$Q:$Q,ROW()-11),COLUMN()),"")</f>
        <v>Mustafa TURGUT</v>
      </c>
      <c r="M29" s="53" t="str">
        <f>IFERROR(INDEX(LİSTE,SMALL('VERİ TABANI'!$Q:$Q,ROW()-11),COLUMN()),"")</f>
        <v/>
      </c>
      <c r="N29" s="53"/>
      <c r="R29" s="151">
        <f>IFERROR(IF(H29="","",COUNTIF($H$12:H29,H29)),"")</f>
        <v>1</v>
      </c>
      <c r="S29" s="151">
        <f t="shared" si="12"/>
        <v>29</v>
      </c>
      <c r="T29" s="68">
        <f t="shared" si="6"/>
        <v>18</v>
      </c>
      <c r="U29" s="69" t="str">
        <f t="shared" si="7"/>
        <v>Hakan Pınar - Pınar Oto Kaporta Ve Boya</v>
      </c>
      <c r="V29" s="3">
        <f t="shared" si="0"/>
        <v>2</v>
      </c>
      <c r="W29" s="70">
        <f t="shared" si="8"/>
        <v>140</v>
      </c>
      <c r="X29" s="70">
        <f t="shared" si="13"/>
        <v>1</v>
      </c>
      <c r="Y29" s="70">
        <f t="shared" si="9"/>
        <v>1401</v>
      </c>
      <c r="Z29" s="70">
        <f t="shared" si="1"/>
        <v>1401</v>
      </c>
      <c r="AB29" s="74">
        <f t="shared" si="2"/>
        <v>1</v>
      </c>
      <c r="AC29" s="74">
        <f t="shared" si="3"/>
        <v>0</v>
      </c>
      <c r="AD29" s="74">
        <f t="shared" si="10"/>
        <v>0</v>
      </c>
      <c r="AE29" s="74" t="str">
        <f t="shared" si="11"/>
        <v/>
      </c>
      <c r="AF29" s="47">
        <f t="shared" si="4"/>
        <v>2</v>
      </c>
    </row>
    <row r="30" spans="1:32" ht="35.25" customHeight="1">
      <c r="A30" s="52">
        <f t="shared" si="14"/>
        <v>19</v>
      </c>
      <c r="B30" s="53">
        <f>IFERROR(INDEX(LİSTE,SMALL('VERİ TABANI'!$Q:$Q,ROW()-11),COLUMN()),"")</f>
        <v>30893</v>
      </c>
      <c r="C30" s="53" t="str">
        <f>IFERROR(INDEX(LİSTE,SMALL('VERİ TABANI'!$Q:$Q,ROW()-11),COLUMN()),"")</f>
        <v>Kerem Can YELLİBURUN</v>
      </c>
      <c r="D30" s="52" t="str">
        <f>IFERROR(INDEX(LİSTE,SMALL('VERİ TABANI'!$Q:$Q,ROW()-11),COLUMN()),"")</f>
        <v>11 MOT-I (Pazartesi 20)</v>
      </c>
      <c r="E30" s="53" t="str">
        <f>IFERROR(INDEX(LİSTE,SMALL('VERİ TABANI'!$Q:$Q,ROW()-11),COLUMN()),"")</f>
        <v>Okul : 5.5, İşletme :0</v>
      </c>
      <c r="F30" s="53" t="str">
        <f>IFERROR(INDEX(LİSTE,SMALL('VERİ TABANI'!$Q:$Q,ROW()-11),COLUMN()),"")</f>
        <v>Dizel Motorları Yakıt Pompası Ve Enjektör Ayarcılığı</v>
      </c>
      <c r="G30" s="52" t="str">
        <f>IFERROR(INDEX(LİSTE,SMALL('VERİ TABANI'!$Q:$Q,ROW()-11),COLUMN()),"")</f>
        <v>Ramazan KEKEÇ</v>
      </c>
      <c r="H30" s="53" t="str">
        <f>PROPER(IFERROR(INDEX(LİSTE,SMALL('VERİ TABANI'!$Q:$Q,ROW()-11),COLUMN()),""))</f>
        <v>Ertur Paz. San. Ve Tic. Ltd. Şti.</v>
      </c>
      <c r="I30" s="265">
        <f>IFERROR(INDEX(LİSTE,SMALL('VERİ TABANI'!$Q:$Q,ROW()-11),COLUMN()),"")</f>
        <v>5323558975</v>
      </c>
      <c r="J30" s="53" t="str">
        <f>PROPER(IFERROR(INDEX(LİSTE,SMALL('VERİ TABANI'!$Q:$Q,ROW()-11),COLUMN()),""))</f>
        <v>Fatih Mah. Cebeci Sok. No:1</v>
      </c>
      <c r="K30" s="197">
        <f>IFERROR(INDEX(LİSTE,SMALL('VERİ TABANI'!$Q:$Q,ROW()-11),COLUMN()),"")</f>
        <v>45226</v>
      </c>
      <c r="L30" s="187" t="str">
        <f>IFERROR(INDEX(LİSTE,SMALL('VERİ TABANI'!$Q:$Q,ROW()-11),COLUMN()),"")</f>
        <v>Mustafa TURGUT</v>
      </c>
      <c r="M30" s="53" t="str">
        <f>IFERROR(INDEX(LİSTE,SMALL('VERİ TABANI'!$Q:$Q,ROW()-11),COLUMN()),"")</f>
        <v/>
      </c>
      <c r="N30" s="53"/>
      <c r="R30" s="151">
        <f>IFERROR(IF(H30="","",COUNTIF($H$12:H30,H30)),"")</f>
        <v>2</v>
      </c>
      <c r="S30" s="151" t="str">
        <f t="shared" si="12"/>
        <v/>
      </c>
      <c r="T30" s="68">
        <f t="shared" si="6"/>
        <v>19</v>
      </c>
      <c r="U30" s="69" t="str">
        <f t="shared" si="7"/>
        <v>Hakkı Eken-Eken İnşaat Oto Kaporta</v>
      </c>
      <c r="V30" s="3">
        <f t="shared" si="0"/>
        <v>1</v>
      </c>
      <c r="W30" s="70">
        <f t="shared" si="8"/>
        <v>140</v>
      </c>
      <c r="X30" s="70">
        <f t="shared" si="13"/>
        <v>2</v>
      </c>
      <c r="Y30" s="70">
        <f t="shared" si="9"/>
        <v>1402</v>
      </c>
      <c r="Z30" s="70">
        <f t="shared" si="1"/>
        <v>1402</v>
      </c>
      <c r="AB30" s="74">
        <f t="shared" si="2"/>
        <v>1</v>
      </c>
      <c r="AC30" s="74">
        <f t="shared" si="3"/>
        <v>0</v>
      </c>
      <c r="AD30" s="74">
        <f t="shared" si="10"/>
        <v>0</v>
      </c>
      <c r="AE30" s="74" t="str">
        <f t="shared" si="11"/>
        <v/>
      </c>
      <c r="AF30" s="47">
        <f t="shared" si="4"/>
        <v>1</v>
      </c>
    </row>
    <row r="31" spans="1:32" ht="35.25" customHeight="1">
      <c r="A31" s="52">
        <f t="shared" si="14"/>
        <v>20</v>
      </c>
      <c r="B31" s="53">
        <f>IFERROR(INDEX(LİSTE,SMALL('VERİ TABANI'!$Q:$Q,ROW()-11),COLUMN()),"")</f>
        <v>20514</v>
      </c>
      <c r="C31" s="53" t="str">
        <f>IFERROR(INDEX(LİSTE,SMALL('VERİ TABANI'!$Q:$Q,ROW()-11),COLUMN()),"")</f>
        <v>Esat Baki YAĞMUR</v>
      </c>
      <c r="D31" s="52" t="str">
        <f>IFERROR(INDEX(LİSTE,SMALL('VERİ TABANI'!$Q:$Q,ROW()-11),COLUMN()),"")</f>
        <v>12 MOT-K (Perşembe 2)</v>
      </c>
      <c r="E31" s="53" t="str">
        <f>IFERROR(INDEX(LİSTE,SMALL('VERİ TABANI'!$Q:$Q,ROW()-11),COLUMN()),"")</f>
        <v>Okul : 3.0, İşletme :0</v>
      </c>
      <c r="F31" s="53" t="str">
        <f>IFERROR(INDEX(LİSTE,SMALL('VERİ TABANI'!$Q:$Q,ROW()-11),COLUMN()),"")</f>
        <v>Otomotiv Mekanikerliği</v>
      </c>
      <c r="G31" s="52" t="str">
        <f>IFERROR(INDEX(LİSTE,SMALL('VERİ TABANI'!$Q:$Q,ROW()-11),COLUMN()),"")</f>
        <v>Ramazan KEKEÇ</v>
      </c>
      <c r="H31" s="53" t="str">
        <f>PROPER(IFERROR(INDEX(LİSTE,SMALL('VERİ TABANI'!$Q:$Q,ROW()-11),COLUMN()),""))</f>
        <v>Gülcanlarotomotiv San Tic Ltd Şti</v>
      </c>
      <c r="I31" s="265">
        <f>IFERROR(INDEX(LİSTE,SMALL('VERİ TABANI'!$Q:$Q,ROW()-11),COLUMN()),"")</f>
        <v>3322373570</v>
      </c>
      <c r="J31" s="53" t="str">
        <f>PROPER(IFERROR(INDEX(LİSTE,SMALL('VERİ TABANI'!$Q:$Q,ROW()-11),COLUMN()),""))</f>
        <v>Karatay Sanayi Zevk Sk. 3/0 Selçuklu Konya</v>
      </c>
      <c r="K31" s="197">
        <f>IFERROR(INDEX(LİSTE,SMALL('VERİ TABANI'!$Q:$Q,ROW()-11),COLUMN()),"")</f>
        <v>44785</v>
      </c>
      <c r="L31" s="187" t="str">
        <f>IFERROR(INDEX(LİSTE,SMALL('VERİ TABANI'!$Q:$Q,ROW()-11),COLUMN()),"")</f>
        <v>Nuh CANDAN</v>
      </c>
      <c r="M31" s="53" t="str">
        <f>IFERROR(INDEX(LİSTE,SMALL('VERİ TABANI'!$Q:$Q,ROW()-11),COLUMN()),"")</f>
        <v/>
      </c>
      <c r="N31" s="53"/>
      <c r="R31" s="151">
        <f>IFERROR(IF(H31="","",COUNTIF($H$12:H31,H31)),"")</f>
        <v>1</v>
      </c>
      <c r="S31" s="151">
        <f t="shared" si="12"/>
        <v>31</v>
      </c>
      <c r="T31" s="68">
        <f t="shared" si="6"/>
        <v>20</v>
      </c>
      <c r="U31" s="69" t="str">
        <f t="shared" si="7"/>
        <v>Halil Akseki - Üçpınar</v>
      </c>
      <c r="V31" s="3">
        <f t="shared" si="0"/>
        <v>2</v>
      </c>
      <c r="W31" s="70">
        <f t="shared" si="8"/>
        <v>150</v>
      </c>
      <c r="X31" s="70">
        <f t="shared" si="13"/>
        <v>1</v>
      </c>
      <c r="Y31" s="70">
        <f t="shared" si="9"/>
        <v>1501</v>
      </c>
      <c r="Z31" s="70">
        <f t="shared" si="1"/>
        <v>1501</v>
      </c>
      <c r="AB31" s="74">
        <f t="shared" si="2"/>
        <v>1</v>
      </c>
      <c r="AC31" s="74">
        <f t="shared" si="3"/>
        <v>0</v>
      </c>
      <c r="AD31" s="74">
        <f t="shared" si="10"/>
        <v>0</v>
      </c>
      <c r="AE31" s="74" t="str">
        <f t="shared" si="11"/>
        <v/>
      </c>
      <c r="AF31" s="47">
        <f t="shared" si="4"/>
        <v>2</v>
      </c>
    </row>
    <row r="32" spans="1:32" ht="35.25" customHeight="1">
      <c r="A32" s="52">
        <f t="shared" si="14"/>
        <v>21</v>
      </c>
      <c r="B32" s="53">
        <f>IFERROR(INDEX(LİSTE,SMALL('VERİ TABANI'!$Q:$Q,ROW()-11),COLUMN()),"")</f>
        <v>41910</v>
      </c>
      <c r="C32" s="53" t="str">
        <f>IFERROR(INDEX(LİSTE,SMALL('VERİ TABANI'!$Q:$Q,ROW()-11),COLUMN()),"")</f>
        <v>Mustafa AKÇA</v>
      </c>
      <c r="D32" s="52" t="str">
        <f>IFERROR(INDEX(LİSTE,SMALL('VERİ TABANI'!$Q:$Q,ROW()-11),COLUMN()),"")</f>
        <v>11 MOT-R (Salı 7)</v>
      </c>
      <c r="E32" s="53" t="str">
        <f>IFERROR(INDEX(LİSTE,SMALL('VERİ TABANI'!$Q:$Q,ROW()-11),COLUMN()),"")</f>
        <v>Okul : 6.0, İşletme :0</v>
      </c>
      <c r="F32" s="53" t="str">
        <f>IFERROR(INDEX(LİSTE,SMALL('VERİ TABANI'!$Q:$Q,ROW()-11),COLUMN()),"")</f>
        <v>Otomotiv Mekanikerliği</v>
      </c>
      <c r="G32" s="52" t="str">
        <f>IFERROR(INDEX(LİSTE,SMALL('VERİ TABANI'!$Q:$Q,ROW()-11),COLUMN()),"")</f>
        <v>Ramazan KEKEÇ</v>
      </c>
      <c r="H32" s="53" t="str">
        <f>PROPER(IFERROR(INDEX(LİSTE,SMALL('VERİ TABANI'!$Q:$Q,ROW()-11),COLUMN()),""))</f>
        <v>Gülcanlarotomotiv San Tic Ltd Şti</v>
      </c>
      <c r="I32" s="265">
        <f>IFERROR(INDEX(LİSTE,SMALL('VERİ TABANI'!$Q:$Q,ROW()-11),COLUMN()),"")</f>
        <v>3322373570</v>
      </c>
      <c r="J32" s="53" t="str">
        <f>PROPER(IFERROR(INDEX(LİSTE,SMALL('VERİ TABANI'!$Q:$Q,ROW()-11),COLUMN()),""))</f>
        <v>Karatay Sanayi Zevk Sk. 3/0 Selçuklu Konya</v>
      </c>
      <c r="K32" s="197">
        <f>IFERROR(INDEX(LİSTE,SMALL('VERİ TABANI'!$Q:$Q,ROW()-11),COLUMN()),"")</f>
        <v>45561</v>
      </c>
      <c r="L32" s="187" t="str">
        <f>IFERROR(INDEX(LİSTE,SMALL('VERİ TABANI'!$Q:$Q,ROW()-11),COLUMN()),"")</f>
        <v>Nuh CANDAN</v>
      </c>
      <c r="M32" s="53" t="str">
        <f>IFERROR(INDEX(LİSTE,SMALL('VERİ TABANI'!$Q:$Q,ROW()-11),COLUMN()),"")</f>
        <v/>
      </c>
      <c r="N32" s="53"/>
      <c r="R32" s="151">
        <f>IFERROR(IF(H32="","",COUNTIF($H$12:H32,H32)),"")</f>
        <v>2</v>
      </c>
      <c r="S32" s="151" t="str">
        <f t="shared" si="12"/>
        <v/>
      </c>
      <c r="T32" s="68">
        <f t="shared" si="6"/>
        <v>21</v>
      </c>
      <c r="U32" s="69" t="str">
        <f t="shared" si="7"/>
        <v>Halis Akkaya - Sey-Ha Volkswagen Özel Servis</v>
      </c>
      <c r="V32" s="3">
        <f t="shared" si="0"/>
        <v>2</v>
      </c>
      <c r="W32" s="70">
        <f t="shared" si="8"/>
        <v>150</v>
      </c>
      <c r="X32" s="70">
        <f t="shared" si="13"/>
        <v>2</v>
      </c>
      <c r="Y32" s="70">
        <f t="shared" si="9"/>
        <v>1502</v>
      </c>
      <c r="Z32" s="70">
        <f t="shared" si="1"/>
        <v>1502</v>
      </c>
      <c r="AB32" s="74">
        <f t="shared" si="2"/>
        <v>1</v>
      </c>
      <c r="AC32" s="74">
        <f t="shared" si="3"/>
        <v>0</v>
      </c>
      <c r="AD32" s="74">
        <f t="shared" si="10"/>
        <v>0</v>
      </c>
      <c r="AE32" s="74" t="str">
        <f t="shared" si="11"/>
        <v/>
      </c>
      <c r="AF32" s="47">
        <f t="shared" si="4"/>
        <v>2</v>
      </c>
    </row>
    <row r="33" spans="1:32" ht="35.25" customHeight="1">
      <c r="A33" s="52">
        <f t="shared" si="14"/>
        <v>22</v>
      </c>
      <c r="B33" s="53">
        <f>IFERROR(INDEX(LİSTE,SMALL('VERİ TABANI'!$Q:$Q,ROW()-11),COLUMN()),"")</f>
        <v>21929</v>
      </c>
      <c r="C33" s="53" t="str">
        <f>IFERROR(INDEX(LİSTE,SMALL('VERİ TABANI'!$Q:$Q,ROW()-11),COLUMN()),"")</f>
        <v>Mert Ali ÇETİN</v>
      </c>
      <c r="D33" s="52" t="str">
        <f>IFERROR(INDEX(LİSTE,SMALL('VERİ TABANI'!$Q:$Q,ROW()-11),COLUMN()),"")</f>
        <v>12 MAB-E (Pazartesi MAB)</v>
      </c>
      <c r="E33" s="53" t="str">
        <f>IFERROR(INDEX(LİSTE,SMALL('VERİ TABANI'!$Q:$Q,ROW()-11),COLUMN()),"")</f>
        <v>Okul : 5.5, İşletme :0</v>
      </c>
      <c r="F33" s="53" t="str">
        <f>IFERROR(INDEX(LİSTE,SMALL('VERİ TABANI'!$Q:$Q,ROW()-11),COLUMN()),"")</f>
        <v>Baskı Sonrası</v>
      </c>
      <c r="G33" s="52" t="str">
        <f>IFERROR(INDEX(LİSTE,SMALL('VERİ TABANI'!$Q:$Q,ROW()-11),COLUMN()),"")</f>
        <v>Ramazan KEKEÇ</v>
      </c>
      <c r="H33" s="53" t="str">
        <f>PROPER(IFERROR(INDEX(LİSTE,SMALL('VERİ TABANI'!$Q:$Q,ROW()-11),COLUMN()),""))</f>
        <v>Güler Ofset Matbaacılık San. Tic. Ltd. Şti</v>
      </c>
      <c r="I33" s="265">
        <f>IFERROR(INDEX(LİSTE,SMALL('VERİ TABANI'!$Q:$Q,ROW()-11),COLUMN()),"")</f>
        <v>5363097978</v>
      </c>
      <c r="J33" s="53" t="str">
        <f>PROPER(IFERROR(INDEX(LİSTE,SMALL('VERİ TABANI'!$Q:$Q,ROW()-11),COLUMN()),""))</f>
        <v>Fevzi Çakmak Mah. 10447 Sok. No:26/1</v>
      </c>
      <c r="K33" s="197">
        <f>IFERROR(INDEX(LİSTE,SMALL('VERİ TABANI'!$Q:$Q,ROW()-11),COLUMN()),"")</f>
        <v>45201</v>
      </c>
      <c r="L33" s="187" t="str">
        <f>IFERROR(INDEX(LİSTE,SMALL('VERİ TABANI'!$Q:$Q,ROW()-11),COLUMN()),"")</f>
        <v>Mehmet YÜCEL</v>
      </c>
      <c r="M33" s="53" t="str">
        <f>IFERROR(INDEX(LİSTE,SMALL('VERİ TABANI'!$Q:$Q,ROW()-11),COLUMN()),"")</f>
        <v/>
      </c>
      <c r="N33" s="53"/>
      <c r="R33" s="151">
        <f>IFERROR(IF(H33="","",COUNTIF($H$12:H33,H33)),"")</f>
        <v>1</v>
      </c>
      <c r="S33" s="151">
        <f t="shared" si="12"/>
        <v>33</v>
      </c>
      <c r="T33" s="68">
        <f t="shared" si="6"/>
        <v>22</v>
      </c>
      <c r="U33" s="69" t="str">
        <f t="shared" si="7"/>
        <v>Harun Göçer - Liva Otogaz</v>
      </c>
      <c r="V33" s="3">
        <f t="shared" si="0"/>
        <v>2</v>
      </c>
      <c r="W33" s="70">
        <f t="shared" si="8"/>
        <v>160</v>
      </c>
      <c r="X33" s="70">
        <f t="shared" si="13"/>
        <v>1</v>
      </c>
      <c r="Y33" s="70">
        <f t="shared" si="9"/>
        <v>1601</v>
      </c>
      <c r="Z33" s="70">
        <f t="shared" si="1"/>
        <v>1601</v>
      </c>
      <c r="AB33" s="74">
        <f t="shared" si="2"/>
        <v>1</v>
      </c>
      <c r="AC33" s="74">
        <f t="shared" si="3"/>
        <v>0</v>
      </c>
      <c r="AD33" s="74">
        <f t="shared" si="10"/>
        <v>0</v>
      </c>
      <c r="AE33" s="74" t="str">
        <f t="shared" si="11"/>
        <v/>
      </c>
      <c r="AF33" s="47">
        <f t="shared" si="4"/>
        <v>2</v>
      </c>
    </row>
    <row r="34" spans="1:32" ht="35.25" customHeight="1">
      <c r="A34" s="52">
        <f t="shared" si="14"/>
        <v>23</v>
      </c>
      <c r="B34" s="53">
        <f>IFERROR(INDEX(LİSTE,SMALL('VERİ TABANI'!$Q:$Q,ROW()-11),COLUMN()),"")</f>
        <v>40740</v>
      </c>
      <c r="C34" s="53" t="str">
        <f>IFERROR(INDEX(LİSTE,SMALL('VERİ TABANI'!$Q:$Q,ROW()-11),COLUMN()),"")</f>
        <v>Muhammed Arda KARAKAYA</v>
      </c>
      <c r="D34" s="52" t="str">
        <f>IFERROR(INDEX(LİSTE,SMALL('VERİ TABANI'!$Q:$Q,ROW()-11),COLUMN()),"")</f>
        <v>10 MAB-C (Salı 15)</v>
      </c>
      <c r="E34" s="53" t="str">
        <f>IFERROR(INDEX(LİSTE,SMALL('VERİ TABANI'!$Q:$Q,ROW()-11),COLUMN()),"")</f>
        <v>Okul : 1.5, İşletme :0</v>
      </c>
      <c r="F34" s="53" t="str">
        <f>IFERROR(INDEX(LİSTE,SMALL('VERİ TABANI'!$Q:$Q,ROW()-11),COLUMN()),"")</f>
        <v>Ofset Baskı</v>
      </c>
      <c r="G34" s="52" t="str">
        <f>IFERROR(INDEX(LİSTE,SMALL('VERİ TABANI'!$Q:$Q,ROW()-11),COLUMN()),"")</f>
        <v>Ramazan KEKEÇ</v>
      </c>
      <c r="H34" s="53" t="str">
        <f>PROPER(IFERROR(INDEX(LİSTE,SMALL('VERİ TABANI'!$Q:$Q,ROW()-11),COLUMN()),""))</f>
        <v>Güler Ofset Matbaacılık San. Tic. Ltd. Şti</v>
      </c>
      <c r="I34" s="265">
        <f>IFERROR(INDEX(LİSTE,SMALL('VERİ TABANI'!$Q:$Q,ROW()-11),COLUMN()),"")</f>
        <v>5363097978</v>
      </c>
      <c r="J34" s="53" t="str">
        <f>PROPER(IFERROR(INDEX(LİSTE,SMALL('VERİ TABANI'!$Q:$Q,ROW()-11),COLUMN()),""))</f>
        <v>Fevzi Çakmak Mah. 10447 Sok. No:26/1</v>
      </c>
      <c r="K34" s="197">
        <f>IFERROR(INDEX(LİSTE,SMALL('VERİ TABANI'!$Q:$Q,ROW()-11),COLUMN()),"")</f>
        <v>45533</v>
      </c>
      <c r="L34" s="187" t="str" cm="1">
        <f t="array" ref="L34">IFERROR(INDEX(LİSTE,SMALL('VERİ TABANI'!$Q:$Q,ROW()-11),COLUMN()),"")</f>
        <v>Mehmet YÜCEL</v>
      </c>
      <c r="M34" s="53" t="str">
        <f>IFERROR(INDEX(LİSTE,SMALL('VERİ TABANI'!$Q:$Q,ROW()-11),COLUMN()),"")</f>
        <v/>
      </c>
      <c r="N34" s="53"/>
      <c r="R34" s="151">
        <f>IFERROR(IF(H34="","",COUNTIF($H$12:H34,H34)),"")</f>
        <v>2</v>
      </c>
      <c r="S34" s="151" t="str">
        <f t="shared" si="12"/>
        <v/>
      </c>
      <c r="T34" s="68">
        <f t="shared" si="6"/>
        <v>23</v>
      </c>
      <c r="U34" s="69" t="str">
        <f t="shared" si="7"/>
        <v>Hasan İbaoğlu - Formen Servis</v>
      </c>
      <c r="V34" s="3">
        <f t="shared" si="0"/>
        <v>3</v>
      </c>
      <c r="W34" s="70">
        <f t="shared" si="8"/>
        <v>160</v>
      </c>
      <c r="X34" s="70">
        <f t="shared" si="13"/>
        <v>2</v>
      </c>
      <c r="Y34" s="70">
        <f t="shared" si="9"/>
        <v>1602</v>
      </c>
      <c r="Z34" s="70">
        <f t="shared" si="1"/>
        <v>1602</v>
      </c>
      <c r="AB34" s="74">
        <f t="shared" si="2"/>
        <v>1</v>
      </c>
      <c r="AC34" s="74">
        <f t="shared" si="3"/>
        <v>0</v>
      </c>
      <c r="AD34" s="74">
        <f t="shared" si="10"/>
        <v>0</v>
      </c>
      <c r="AE34" s="74" t="str">
        <f t="shared" si="11"/>
        <v/>
      </c>
      <c r="AF34" s="47">
        <f t="shared" si="4"/>
        <v>3</v>
      </c>
    </row>
    <row r="35" spans="1:32" ht="35.25" customHeight="1">
      <c r="A35" s="52">
        <f t="shared" si="14"/>
        <v>24</v>
      </c>
      <c r="B35" s="53">
        <f>IFERROR(INDEX(LİSTE,SMALL('VERİ TABANI'!$Q:$Q,ROW()-11),COLUMN()),"")</f>
        <v>50698</v>
      </c>
      <c r="C35" s="53" t="str">
        <f>IFERROR(INDEX(LİSTE,SMALL('VERİ TABANI'!$Q:$Q,ROW()-11),COLUMN()),"")</f>
        <v>Muhammed Berat ÇEŞMECİ</v>
      </c>
      <c r="D35" s="52" t="str">
        <f>IFERROR(INDEX(LİSTE,SMALL('VERİ TABANI'!$Q:$Q,ROW()-11),COLUMN()),"")</f>
        <v>9 MAB-C (Pazartesi 15) (20 KİŞİLİK)</v>
      </c>
      <c r="E35" s="53" t="str">
        <f>IFERROR(INDEX(LİSTE,SMALL('VERİ TABANI'!$Q:$Q,ROW()-11),COLUMN()),"")</f>
        <v>Okul : 3.5, İşletme :0</v>
      </c>
      <c r="F35" s="53" t="str">
        <f>IFERROR(INDEX(LİSTE,SMALL('VERİ TABANI'!$Q:$Q,ROW()-11),COLUMN()),"")</f>
        <v>Baskı Öncesi</v>
      </c>
      <c r="G35" s="52" t="str">
        <f>IFERROR(INDEX(LİSTE,SMALL('VERİ TABANI'!$Q:$Q,ROW()-11),COLUMN()),"")</f>
        <v>Ramazan KEKEÇ</v>
      </c>
      <c r="H35" s="53" t="str">
        <f>PROPER(IFERROR(INDEX(LİSTE,SMALL('VERİ TABANI'!$Q:$Q,ROW()-11),COLUMN()),""))</f>
        <v>Güler Ofset Matbaacılık San. Tic. Ltd. Şti</v>
      </c>
      <c r="I35" s="265">
        <f>IFERROR(INDEX(LİSTE,SMALL('VERİ TABANI'!$Q:$Q,ROW()-11),COLUMN()),"")</f>
        <v>5363097978</v>
      </c>
      <c r="J35" s="53" t="str">
        <f>PROPER(IFERROR(INDEX(LİSTE,SMALL('VERİ TABANI'!$Q:$Q,ROW()-11),COLUMN()),""))</f>
        <v>Fevzi Çakmak Mah. 10447 Sok. No:26/1</v>
      </c>
      <c r="K35" s="197">
        <f>IFERROR(INDEX(LİSTE,SMALL('VERİ TABANI'!$Q:$Q,ROW()-11),COLUMN()),"")</f>
        <v>45918</v>
      </c>
      <c r="L35" s="187" t="str">
        <f>IFERROR(INDEX(LİSTE,SMALL('VERİ TABANI'!$Q:$Q,ROW()-11),COLUMN()),"")</f>
        <v>Hasan Enes ÇEŞMECİ</v>
      </c>
      <c r="M35" s="53" t="str">
        <f>IFERROR(INDEX(LİSTE,SMALL('VERİ TABANI'!$Q:$Q,ROW()-11),COLUMN()),"")</f>
        <v/>
      </c>
      <c r="N35" s="53"/>
      <c r="R35" s="151">
        <f>IFERROR(IF(H35="","",COUNTIF($H$12:H35,H35)),"")</f>
        <v>3</v>
      </c>
      <c r="S35" s="151" t="str">
        <f t="shared" si="12"/>
        <v/>
      </c>
      <c r="T35" s="68">
        <f t="shared" si="6"/>
        <v>24</v>
      </c>
      <c r="U35" s="69" t="str">
        <f t="shared" si="7"/>
        <v>Hasan Koçak - Koçak Oto Kaporta</v>
      </c>
      <c r="V35" s="3">
        <f t="shared" si="0"/>
        <v>1</v>
      </c>
      <c r="W35" s="70">
        <f t="shared" si="8"/>
        <v>160</v>
      </c>
      <c r="X35" s="70">
        <f t="shared" si="13"/>
        <v>3</v>
      </c>
      <c r="Y35" s="70">
        <f t="shared" si="9"/>
        <v>1603</v>
      </c>
      <c r="Z35" s="70">
        <f t="shared" si="1"/>
        <v>1603</v>
      </c>
      <c r="AB35" s="74">
        <f t="shared" si="2"/>
        <v>1</v>
      </c>
      <c r="AC35" s="74">
        <f t="shared" si="3"/>
        <v>0</v>
      </c>
      <c r="AD35" s="74">
        <f t="shared" si="10"/>
        <v>0</v>
      </c>
      <c r="AE35" s="74" t="str">
        <f t="shared" si="11"/>
        <v/>
      </c>
      <c r="AF35" s="47">
        <f t="shared" si="4"/>
        <v>1</v>
      </c>
    </row>
    <row r="36" spans="1:32" ht="35.25" customHeight="1">
      <c r="A36" s="52">
        <f t="shared" si="14"/>
        <v>25</v>
      </c>
      <c r="B36" s="53">
        <f>IFERROR(INDEX(LİSTE,SMALL('VERİ TABANI'!$Q:$Q,ROW()-11),COLUMN()),"")</f>
        <v>21348</v>
      </c>
      <c r="C36" s="53" t="str">
        <f>IFERROR(INDEX(LİSTE,SMALL('VERİ TABANI'!$Q:$Q,ROW()-11),COLUMN()),"")</f>
        <v>Tarık Eymen ÖZKOL</v>
      </c>
      <c r="D36" s="52" t="str">
        <f>IFERROR(INDEX(LİSTE,SMALL('VERİ TABANI'!$Q:$Q,ROW()-11),COLUMN()),"")</f>
        <v>12 MAB-E (Pazartesi MAB)</v>
      </c>
      <c r="E36" s="53" t="str">
        <f>IFERROR(INDEX(LİSTE,SMALL('VERİ TABANI'!$Q:$Q,ROW()-11),COLUMN()),"")</f>
        <v>Okul : 4.5, İşletme :0</v>
      </c>
      <c r="F36" s="53" t="str">
        <f>IFERROR(INDEX(LİSTE,SMALL('VERİ TABANI'!$Q:$Q,ROW()-11),COLUMN()),"")</f>
        <v>Baskı Sonrası</v>
      </c>
      <c r="G36" s="52" t="str">
        <f>IFERROR(INDEX(LİSTE,SMALL('VERİ TABANI'!$Q:$Q,ROW()-11),COLUMN()),"")</f>
        <v>Ramazan KEKEÇ</v>
      </c>
      <c r="H36" s="53" t="str">
        <f>PROPER(IFERROR(INDEX(LİSTE,SMALL('VERİ TABANI'!$Q:$Q,ROW()-11),COLUMN()),""))</f>
        <v>Güler Ofset Matbaacılık San. Tic. Ltd. Şti</v>
      </c>
      <c r="I36" s="265">
        <f>IFERROR(INDEX(LİSTE,SMALL('VERİ TABANI'!$Q:$Q,ROW()-11),COLUMN()),"")</f>
        <v>5363097978</v>
      </c>
      <c r="J36" s="53" t="str">
        <f>PROPER(IFERROR(INDEX(LİSTE,SMALL('VERİ TABANI'!$Q:$Q,ROW()-11),COLUMN()),""))</f>
        <v>Fevzi Çakmak Mah. 10447 Sok. No:26/1</v>
      </c>
      <c r="K36" s="197">
        <f>IFERROR(INDEX(LİSTE,SMALL('VERİ TABANI'!$Q:$Q,ROW()-11),COLUMN()),"")</f>
        <v>45054</v>
      </c>
      <c r="L36" s="187" t="str">
        <f>IFERROR(INDEX(LİSTE,SMALL('VERİ TABANI'!$Q:$Q,ROW()-11),COLUMN()),"")</f>
        <v>Mehmet YÜCEL</v>
      </c>
      <c r="M36" s="53" t="str">
        <f>IFERROR(INDEX(LİSTE,SMALL('VERİ TABANI'!$Q:$Q,ROW()-11),COLUMN()),"")</f>
        <v/>
      </c>
      <c r="N36" s="53"/>
      <c r="R36" s="151">
        <f>IFERROR(IF(H36="","",COUNTIF($H$12:H36,H36)),"")</f>
        <v>4</v>
      </c>
      <c r="S36" s="151" t="str">
        <f t="shared" si="12"/>
        <v/>
      </c>
      <c r="T36" s="68">
        <f t="shared" si="6"/>
        <v>25</v>
      </c>
      <c r="U36" s="69" t="str">
        <f t="shared" si="7"/>
        <v>Kamil Parmak - Arma Grafik-Ofset-Matbaa</v>
      </c>
      <c r="V36" s="3">
        <f t="shared" si="0"/>
        <v>2</v>
      </c>
      <c r="W36" s="70">
        <f t="shared" si="8"/>
        <v>160</v>
      </c>
      <c r="X36" s="70">
        <f t="shared" si="13"/>
        <v>4</v>
      </c>
      <c r="Y36" s="70">
        <f t="shared" si="9"/>
        <v>1604</v>
      </c>
      <c r="Z36" s="70">
        <f t="shared" si="1"/>
        <v>1604</v>
      </c>
      <c r="AB36" s="74">
        <f t="shared" si="2"/>
        <v>1</v>
      </c>
      <c r="AC36" s="74">
        <f t="shared" si="3"/>
        <v>0</v>
      </c>
      <c r="AD36" s="74">
        <f t="shared" si="10"/>
        <v>0</v>
      </c>
      <c r="AE36" s="74" t="str">
        <f t="shared" si="11"/>
        <v/>
      </c>
      <c r="AF36" s="47">
        <f t="shared" si="4"/>
        <v>2</v>
      </c>
    </row>
    <row r="37" spans="1:32" ht="35.25" customHeight="1">
      <c r="A37" s="52">
        <f t="shared" si="14"/>
        <v>26</v>
      </c>
      <c r="B37" s="53">
        <f>IFERROR(INDEX(LİSTE,SMALL('VERİ TABANI'!$Q:$Q,ROW()-11),COLUMN()),"")</f>
        <v>60018</v>
      </c>
      <c r="C37" s="53" t="str">
        <f>IFERROR(INDEX(LİSTE,SMALL('VERİ TABANI'!$Q:$Q,ROW()-11),COLUMN()),"")</f>
        <v>Yakup Enes ERDOĞAN</v>
      </c>
      <c r="D37" s="52">
        <f>IFERROR(INDEX(LİSTE,SMALL('VERİ TABANI'!$Q:$Q,ROW()-11),COLUMN()),"")</f>
        <v>0</v>
      </c>
      <c r="E37" s="53">
        <f>IFERROR(INDEX(LİSTE,SMALL('VERİ TABANI'!$Q:$Q,ROW()-11),COLUMN()),"")</f>
        <v>0</v>
      </c>
      <c r="F37" s="53" t="str">
        <f>IFERROR(INDEX(LİSTE,SMALL('VERİ TABANI'!$Q:$Q,ROW()-11),COLUMN()),"")</f>
        <v>Baskı Öncesi</v>
      </c>
      <c r="G37" s="52" t="str">
        <f>IFERROR(INDEX(LİSTE,SMALL('VERİ TABANI'!$Q:$Q,ROW()-11),COLUMN()),"")</f>
        <v>Ramazan KEKEÇ</v>
      </c>
      <c r="H37" s="53" t="str">
        <f>PROPER(IFERROR(INDEX(LİSTE,SMALL('VERİ TABANI'!$Q:$Q,ROW()-11),COLUMN()),""))</f>
        <v>Güler Ofset Matbaacılık San. Tic. Ltd. Şti</v>
      </c>
      <c r="I37" s="265" cm="1">
        <f t="array" ref="I37">IFERROR(INDEX(LİSTE,SMALL('VERİ TABANI'!$Q:$Q,ROW()-11),COLUMN()),"")</f>
        <v>5363097978</v>
      </c>
      <c r="J37" s="53" t="str">
        <f>PROPER(IFERROR(INDEX(LİSTE,SMALL('VERİ TABANI'!$Q:$Q,ROW()-11),COLUMN()),""))</f>
        <v>Fevzi Çakmak Mah. 10447 Sok. No:26/1</v>
      </c>
      <c r="K37" s="197">
        <f>IFERROR(INDEX(LİSTE,SMALL('VERİ TABANI'!$Q:$Q,ROW()-11),COLUMN()),"")</f>
        <v>46090</v>
      </c>
      <c r="L37" s="187" t="str">
        <f>IFERROR(INDEX(LİSTE,SMALL('VERİ TABANI'!$Q:$Q,ROW()-11),COLUMN()),"")</f>
        <v>Hasan Enes ÇEŞMECİ</v>
      </c>
      <c r="M37" s="53" t="str">
        <f>IFERROR(INDEX(LİSTE,SMALL('VERİ TABANI'!$Q:$Q,ROW()-11),COLUMN()),"")</f>
        <v/>
      </c>
      <c r="N37" s="53"/>
      <c r="R37" s="151">
        <f>IFERROR(IF(H37="","",COUNTIF($H$12:H37,H37)),"")</f>
        <v>5</v>
      </c>
      <c r="S37" s="151" t="str">
        <f t="shared" si="12"/>
        <v/>
      </c>
      <c r="T37" s="68">
        <f t="shared" si="6"/>
        <v>26</v>
      </c>
      <c r="U37" s="69" t="str">
        <f t="shared" si="7"/>
        <v>Koyuncu Rot Balans İsmail Koyuncu</v>
      </c>
      <c r="V37" s="3">
        <f t="shared" si="0"/>
        <v>2</v>
      </c>
      <c r="W37" s="70">
        <f t="shared" si="8"/>
        <v>160</v>
      </c>
      <c r="X37" s="70">
        <f t="shared" si="13"/>
        <v>5</v>
      </c>
      <c r="Y37" s="70">
        <f t="shared" si="9"/>
        <v>1605</v>
      </c>
      <c r="Z37" s="70">
        <f t="shared" si="1"/>
        <v>1605</v>
      </c>
      <c r="AB37" s="74">
        <f t="shared" si="2"/>
        <v>1</v>
      </c>
      <c r="AC37" s="74">
        <f t="shared" si="3"/>
        <v>0</v>
      </c>
      <c r="AD37" s="74">
        <f t="shared" si="10"/>
        <v>0</v>
      </c>
      <c r="AE37" s="74" t="str">
        <f t="shared" si="11"/>
        <v/>
      </c>
      <c r="AF37" s="47">
        <f t="shared" si="4"/>
        <v>2</v>
      </c>
    </row>
    <row r="38" spans="1:32" ht="35.25" customHeight="1">
      <c r="A38" s="52">
        <f t="shared" si="5"/>
        <v>27</v>
      </c>
      <c r="B38" s="53">
        <f>IFERROR(INDEX(LİSTE,SMALL('VERİ TABANI'!$Q:$Q,ROW()-11),COLUMN()),"")</f>
        <v>21123</v>
      </c>
      <c r="C38" s="53" t="str">
        <f>IFERROR(INDEX(LİSTE,SMALL('VERİ TABANI'!$Q:$Q,ROW()-11),COLUMN()),"")</f>
        <v>Ahmet DURMAZ</v>
      </c>
      <c r="D38" s="52" t="str">
        <f>IFERROR(INDEX(LİSTE,SMALL('VERİ TABANI'!$Q:$Q,ROW()-11),COLUMN()),"")</f>
        <v>12 MOT-H (Pazartesi 2)</v>
      </c>
      <c r="E38" s="53" t="str">
        <f>IFERROR(INDEX(LİSTE,SMALL('VERİ TABANI'!$Q:$Q,ROW()-11),COLUMN()),"")</f>
        <v>Okul : 3.0, İşletme :0</v>
      </c>
      <c r="F38" s="53" t="str">
        <f>IFERROR(INDEX(LİSTE,SMALL('VERİ TABANI'!$Q:$Q,ROW()-11),COLUMN()),"")</f>
        <v>Otomotiv Gövde</v>
      </c>
      <c r="G38" s="52" t="str">
        <f>IFERROR(INDEX(LİSTE,SMALL('VERİ TABANI'!$Q:$Q,ROW()-11),COLUMN()),"")</f>
        <v>Ramazan KEKEÇ</v>
      </c>
      <c r="H38" s="53" t="str">
        <f>PROPER(IFERROR(INDEX(LİSTE,SMALL('VERİ TABANI'!$Q:$Q,ROW()-11),COLUMN()),""))</f>
        <v>Hakan Karatepe - Arda Oto Kaporta Boya</v>
      </c>
      <c r="I38" s="265">
        <f>IFERROR(INDEX(LİSTE,SMALL('VERİ TABANI'!$Q:$Q,ROW()-11),COLUMN()),"")</f>
        <v>5075193643</v>
      </c>
      <c r="J38" s="53" t="str">
        <f>PROPER(IFERROR(INDEX(LİSTE,SMALL('VERİ TABANI'!$Q:$Q,ROW()-11),COLUMN()),""))</f>
        <v>Fatih Mah. Karatay San. Ömerli Sok. No:55</v>
      </c>
      <c r="K38" s="197">
        <f>IFERROR(INDEX(LİSTE,SMALL('VERİ TABANI'!$Q:$Q,ROW()-11),COLUMN()),"")</f>
        <v>45908</v>
      </c>
      <c r="L38" s="187" t="str">
        <f>IFERROR(INDEX(LİSTE,SMALL('VERİ TABANI'!$Q:$Q,ROW()-11),COLUMN()),"")</f>
        <v>Hakan KARATEPE</v>
      </c>
      <c r="M38" s="53" t="str">
        <f>IFERROR(INDEX(LİSTE,SMALL('VERİ TABANI'!$Q:$Q,ROW()-11),COLUMN()),"")</f>
        <v/>
      </c>
      <c r="N38" s="53"/>
      <c r="R38" s="151">
        <f>IFERROR(IF(H38="","",COUNTIF($H$12:H38,H38)),"")</f>
        <v>1</v>
      </c>
      <c r="S38" s="151">
        <f t="shared" si="12"/>
        <v>38</v>
      </c>
      <c r="T38" s="68">
        <f t="shared" si="6"/>
        <v>27</v>
      </c>
      <c r="U38" s="69" t="str">
        <f t="shared" si="7"/>
        <v>Mehmet Demirayak - Azim Oto Tamir</v>
      </c>
      <c r="V38" s="3">
        <f t="shared" si="0"/>
        <v>1</v>
      </c>
      <c r="W38" s="70">
        <f t="shared" si="8"/>
        <v>170</v>
      </c>
      <c r="X38" s="70">
        <f t="shared" si="13"/>
        <v>1</v>
      </c>
      <c r="Y38" s="70">
        <f t="shared" si="9"/>
        <v>1701</v>
      </c>
      <c r="Z38" s="70">
        <f t="shared" si="1"/>
        <v>1701</v>
      </c>
      <c r="AB38" s="74">
        <f t="shared" si="2"/>
        <v>1</v>
      </c>
      <c r="AC38" s="74">
        <f t="shared" si="3"/>
        <v>0</v>
      </c>
      <c r="AD38" s="74">
        <f t="shared" si="10"/>
        <v>0</v>
      </c>
      <c r="AE38" s="74" t="str">
        <f t="shared" si="11"/>
        <v/>
      </c>
      <c r="AF38" s="47">
        <f t="shared" si="4"/>
        <v>1</v>
      </c>
    </row>
    <row r="39" spans="1:32" ht="35.25" customHeight="1">
      <c r="A39" s="52">
        <f t="shared" si="5"/>
        <v>28</v>
      </c>
      <c r="B39" s="53">
        <f>IFERROR(INDEX(LİSTE,SMALL('VERİ TABANI'!$Q:$Q,ROW()-11),COLUMN()),"")</f>
        <v>20422</v>
      </c>
      <c r="C39" s="53" t="str">
        <f>IFERROR(INDEX(LİSTE,SMALL('VERİ TABANI'!$Q:$Q,ROW()-11),COLUMN()),"")</f>
        <v>Cemal PINAR</v>
      </c>
      <c r="D39" s="52" t="str">
        <f>IFERROR(INDEX(LİSTE,SMALL('VERİ TABANI'!$Q:$Q,ROW()-11),COLUMN()),"")</f>
        <v>12 MOT-H (Pazartesi 2)</v>
      </c>
      <c r="E39" s="53" t="str">
        <f>IFERROR(INDEX(LİSTE,SMALL('VERİ TABANI'!$Q:$Q,ROW()-11),COLUMN()),"")</f>
        <v>Okul : 4.0, İşletme :0</v>
      </c>
      <c r="F39" s="53" t="str">
        <f>IFERROR(INDEX(LİSTE,SMALL('VERİ TABANI'!$Q:$Q,ROW()-11),COLUMN()),"")</f>
        <v>Otomotiv Gövde</v>
      </c>
      <c r="G39" s="52" t="str">
        <f>IFERROR(INDEX(LİSTE,SMALL('VERİ TABANI'!$Q:$Q,ROW()-11),COLUMN()),"")</f>
        <v>Ramazan KEKEÇ</v>
      </c>
      <c r="H39" s="53" t="str">
        <f>PROPER(IFERROR(INDEX(LİSTE,SMALL('VERİ TABANI'!$Q:$Q,ROW()-11),COLUMN()),""))</f>
        <v>Hakan Pınar - Pınar Oto Kaporta Ve Boya</v>
      </c>
      <c r="I39" s="265">
        <f>IFERROR(INDEX(LİSTE,SMALL('VERİ TABANI'!$Q:$Q,ROW()-11),COLUMN()),"")</f>
        <v>5396157309</v>
      </c>
      <c r="J39" s="53" t="str">
        <f>PROPER(IFERROR(INDEX(LİSTE,SMALL('VERİ TABANI'!$Q:$Q,ROW()-11),COLUMN()),""))</f>
        <v>Musalla Bağlar Mh. Geçer Sk. No:15/17</v>
      </c>
      <c r="K39" s="197">
        <f>IFERROR(INDEX(LİSTE,SMALL('VERİ TABANI'!$Q:$Q,ROW()-11),COLUMN()),"")</f>
        <v>44781</v>
      </c>
      <c r="L39" s="187" t="str">
        <f>IFERROR(INDEX(LİSTE,SMALL('VERİ TABANI'!$Q:$Q,ROW()-11),COLUMN()),"")</f>
        <v>Hakan PINAR</v>
      </c>
      <c r="M39" s="53" t="str">
        <f>IFERROR(INDEX(LİSTE,SMALL('VERİ TABANI'!$Q:$Q,ROW()-11),COLUMN()),"")</f>
        <v/>
      </c>
      <c r="N39" s="53"/>
      <c r="R39" s="151">
        <f>IFERROR(IF(H39="","",COUNTIF($H$12:H39,H39)),"")</f>
        <v>1</v>
      </c>
      <c r="S39" s="151">
        <f t="shared" si="12"/>
        <v>39</v>
      </c>
      <c r="T39" s="68">
        <f t="shared" si="6"/>
        <v>28</v>
      </c>
      <c r="U39" s="69" t="str">
        <f t="shared" si="7"/>
        <v>Mehmet Özer - Özer Oto Boya</v>
      </c>
      <c r="V39" s="3">
        <f t="shared" si="0"/>
        <v>1</v>
      </c>
      <c r="W39" s="70">
        <f t="shared" si="8"/>
        <v>180</v>
      </c>
      <c r="X39" s="70">
        <f t="shared" si="13"/>
        <v>1</v>
      </c>
      <c r="Y39" s="70">
        <f t="shared" si="9"/>
        <v>1801</v>
      </c>
      <c r="Z39" s="70">
        <f t="shared" si="1"/>
        <v>1801</v>
      </c>
      <c r="AB39" s="74">
        <f t="shared" si="2"/>
        <v>1</v>
      </c>
      <c r="AC39" s="74">
        <f t="shared" si="3"/>
        <v>0</v>
      </c>
      <c r="AD39" s="74">
        <f t="shared" si="10"/>
        <v>0</v>
      </c>
      <c r="AE39" s="74" t="str">
        <f t="shared" si="11"/>
        <v/>
      </c>
      <c r="AF39" s="47">
        <f t="shared" si="4"/>
        <v>1</v>
      </c>
    </row>
    <row r="40" spans="1:32" ht="35.25" customHeight="1">
      <c r="A40" s="52">
        <f t="shared" si="5"/>
        <v>29</v>
      </c>
      <c r="B40" s="53">
        <f>IFERROR(INDEX(LİSTE,SMALL('VERİ TABANI'!$Q:$Q,ROW()-11),COLUMN()),"")</f>
        <v>20421</v>
      </c>
      <c r="C40" s="53" t="str">
        <f>IFERROR(INDEX(LİSTE,SMALL('VERİ TABANI'!$Q:$Q,ROW()-11),COLUMN()),"")</f>
        <v>Emirhan PINAR</v>
      </c>
      <c r="D40" s="52" t="str">
        <f>IFERROR(INDEX(LİSTE,SMALL('VERİ TABANI'!$Q:$Q,ROW()-11),COLUMN()),"")</f>
        <v>12 MOT-H (Pazartesi 2)</v>
      </c>
      <c r="E40" s="53" t="str">
        <f>IFERROR(INDEX(LİSTE,SMALL('VERİ TABANI'!$Q:$Q,ROW()-11),COLUMN()),"")</f>
        <v>Okul : 4.5, İşletme :0</v>
      </c>
      <c r="F40" s="53" t="str">
        <f>IFERROR(INDEX(LİSTE,SMALL('VERİ TABANI'!$Q:$Q,ROW()-11),COLUMN()),"")</f>
        <v>Otomotiv Gövde</v>
      </c>
      <c r="G40" s="52" t="str">
        <f>IFERROR(INDEX(LİSTE,SMALL('VERİ TABANI'!$Q:$Q,ROW()-11),COLUMN()),"")</f>
        <v>Ramazan KEKEÇ</v>
      </c>
      <c r="H40" s="53" t="str">
        <f>PROPER(IFERROR(INDEX(LİSTE,SMALL('VERİ TABANI'!$Q:$Q,ROW()-11),COLUMN()),""))</f>
        <v>Hakan Pınar - Pınar Oto Kaporta Ve Boya</v>
      </c>
      <c r="I40" s="265">
        <f>IFERROR(INDEX(LİSTE,SMALL('VERİ TABANI'!$Q:$Q,ROW()-11),COLUMN()),"")</f>
        <v>5396157309</v>
      </c>
      <c r="J40" s="53" t="str">
        <f>PROPER(IFERROR(INDEX(LİSTE,SMALL('VERİ TABANI'!$Q:$Q,ROW()-11),COLUMN()),""))</f>
        <v>Musalla Bağlar Mh. Geçer Sk. No:15/17</v>
      </c>
      <c r="K40" s="197">
        <f>IFERROR(INDEX(LİSTE,SMALL('VERİ TABANI'!$Q:$Q,ROW()-11),COLUMN()),"")</f>
        <v>44781</v>
      </c>
      <c r="L40" s="187" t="str">
        <f>IFERROR(INDEX(LİSTE,SMALL('VERİ TABANI'!$Q:$Q,ROW()-11),COLUMN()),"")</f>
        <v>Hakan PINAR</v>
      </c>
      <c r="M40" s="53" t="str">
        <f>IFERROR(INDEX(LİSTE,SMALL('VERİ TABANI'!$Q:$Q,ROW()-11),COLUMN()),"")</f>
        <v/>
      </c>
      <c r="N40" s="53"/>
      <c r="R40" s="151">
        <f>IFERROR(IF(H40="","",COUNTIF($H$12:H40,H40)),"")</f>
        <v>2</v>
      </c>
      <c r="S40" s="151" t="str">
        <f t="shared" si="12"/>
        <v/>
      </c>
      <c r="T40" s="68">
        <f t="shared" si="6"/>
        <v>29</v>
      </c>
      <c r="U40" s="69" t="str">
        <f t="shared" si="7"/>
        <v>Mithat Adıgüzel-Sancak Oto Elektrik</v>
      </c>
      <c r="V40" s="3">
        <f t="shared" si="0"/>
        <v>1</v>
      </c>
      <c r="W40" s="70">
        <f t="shared" si="8"/>
        <v>180</v>
      </c>
      <c r="X40" s="70">
        <f t="shared" si="13"/>
        <v>2</v>
      </c>
      <c r="Y40" s="70">
        <f t="shared" si="9"/>
        <v>1802</v>
      </c>
      <c r="Z40" s="70">
        <f t="shared" si="1"/>
        <v>1802</v>
      </c>
      <c r="AB40" s="74">
        <f t="shared" si="2"/>
        <v>1</v>
      </c>
      <c r="AC40" s="74">
        <f t="shared" si="3"/>
        <v>0</v>
      </c>
      <c r="AD40" s="74">
        <f t="shared" si="10"/>
        <v>0</v>
      </c>
      <c r="AE40" s="74" t="str">
        <f t="shared" si="11"/>
        <v/>
      </c>
      <c r="AF40" s="47">
        <f t="shared" si="4"/>
        <v>1</v>
      </c>
    </row>
    <row r="41" spans="1:32" ht="35.25" customHeight="1">
      <c r="A41" s="52">
        <f t="shared" si="5"/>
        <v>30</v>
      </c>
      <c r="B41" s="53">
        <f>IFERROR(INDEX(LİSTE,SMALL('VERİ TABANI'!$Q:$Q,ROW()-11),COLUMN()),"")</f>
        <v>21331</v>
      </c>
      <c r="C41" s="53" t="str">
        <f>IFERROR(INDEX(LİSTE,SMALL('VERİ TABANI'!$Q:$Q,ROW()-11),COLUMN()),"")</f>
        <v>Recep BAŞ</v>
      </c>
      <c r="D41" s="52" t="str">
        <f>IFERROR(INDEX(LİSTE,SMALL('VERİ TABANI'!$Q:$Q,ROW()-11),COLUMN()),"")</f>
        <v>11 MOT-M (Perşembe 20)</v>
      </c>
      <c r="E41" s="53" t="str">
        <f>IFERROR(INDEX(LİSTE,SMALL('VERİ TABANI'!$Q:$Q,ROW()-11),COLUMN()),"")</f>
        <v>Okul : 4.0, İşletme :0</v>
      </c>
      <c r="F41" s="53" t="str">
        <f>IFERROR(INDEX(LİSTE,SMALL('VERİ TABANI'!$Q:$Q,ROW()-11),COLUMN()),"")</f>
        <v>Otomotiv Gövde</v>
      </c>
      <c r="G41" s="52" t="str">
        <f>IFERROR(INDEX(LİSTE,SMALL('VERİ TABANI'!$Q:$Q,ROW()-11),COLUMN()),"")</f>
        <v>Ramazan KEKEÇ</v>
      </c>
      <c r="H41" s="53" t="str">
        <f>PROPER(IFERROR(INDEX(LİSTE,SMALL('VERİ TABANI'!$Q:$Q,ROW()-11),COLUMN()),""))</f>
        <v>Hakkı Eken-Eken İnşaat Oto Kaporta</v>
      </c>
      <c r="I41" s="265">
        <f>IFERROR(INDEX(LİSTE,SMALL('VERİ TABANI'!$Q:$Q,ROW()-11),COLUMN()),"")</f>
        <v>5327986840</v>
      </c>
      <c r="J41" s="53" t="str">
        <f>PROPER(IFERROR(INDEX(LİSTE,SMALL('VERİ TABANI'!$Q:$Q,ROW()-11),COLUMN()),""))</f>
        <v>Fatih Mah. San. Çarş. Çadır Sok. No:51</v>
      </c>
      <c r="K41" s="197">
        <f>IFERROR(INDEX(LİSTE,SMALL('VERİ TABANI'!$Q:$Q,ROW()-11),COLUMN()),"")</f>
        <v>45908</v>
      </c>
      <c r="L41" s="187" t="str">
        <f>IFERROR(INDEX(LİSTE,SMALL('VERİ TABANI'!$Q:$Q,ROW()-11),COLUMN()),"")</f>
        <v>Hakkı EKEN</v>
      </c>
      <c r="M41" s="53" t="str">
        <f>IFERROR(INDEX(LİSTE,SMALL('VERİ TABANI'!$Q:$Q,ROW()-11),COLUMN()),"")</f>
        <v/>
      </c>
      <c r="N41" s="53"/>
      <c r="R41" s="151">
        <f>IFERROR(IF(H41="","",COUNTIF($H$12:H41,H41)),"")</f>
        <v>1</v>
      </c>
      <c r="S41" s="151">
        <f t="shared" si="12"/>
        <v>41</v>
      </c>
      <c r="T41" s="68">
        <f t="shared" si="6"/>
        <v>30</v>
      </c>
      <c r="U41" s="69" t="str">
        <f t="shared" si="7"/>
        <v>Murat Demirkıran-Uzman Opel</v>
      </c>
      <c r="V41" s="3">
        <f t="shared" si="0"/>
        <v>2</v>
      </c>
      <c r="W41" s="70">
        <f t="shared" si="8"/>
        <v>190</v>
      </c>
      <c r="X41" s="70">
        <f t="shared" si="13"/>
        <v>1</v>
      </c>
      <c r="Y41" s="70">
        <f t="shared" si="9"/>
        <v>1901</v>
      </c>
      <c r="Z41" s="70">
        <f t="shared" si="1"/>
        <v>1901</v>
      </c>
      <c r="AB41" s="74">
        <f t="shared" si="2"/>
        <v>1</v>
      </c>
      <c r="AC41" s="74">
        <f t="shared" si="3"/>
        <v>0</v>
      </c>
      <c r="AD41" s="74">
        <f t="shared" si="10"/>
        <v>0</v>
      </c>
      <c r="AE41" s="74" t="str">
        <f t="shared" si="11"/>
        <v/>
      </c>
      <c r="AF41" s="47">
        <f t="shared" si="4"/>
        <v>2</v>
      </c>
    </row>
    <row r="42" spans="1:32" ht="35.25" customHeight="1">
      <c r="A42" s="52">
        <f t="shared" si="5"/>
        <v>31</v>
      </c>
      <c r="B42" s="53">
        <f>IFERROR(INDEX(LİSTE,SMALL('VERİ TABANI'!$Q:$Q,ROW()-11),COLUMN()),"")</f>
        <v>50849</v>
      </c>
      <c r="C42" s="53" t="str">
        <f>IFERROR(INDEX(LİSTE,SMALL('VERİ TABANI'!$Q:$Q,ROW()-11),COLUMN()),"")</f>
        <v>Emirhan AKSEKİ</v>
      </c>
      <c r="D42" s="52" t="str">
        <f>IFERROR(INDEX(LİSTE,SMALL('VERİ TABANI'!$Q:$Q,ROW()-11),COLUMN()),"")</f>
        <v>9 MAB-C (Pazartesi 15) (20 KİŞİLİK)</v>
      </c>
      <c r="E42" s="53" t="str">
        <f>IFERROR(INDEX(LİSTE,SMALL('VERİ TABANI'!$Q:$Q,ROW()-11),COLUMN()),"")</f>
        <v>Okul : 1.0, İşletme :0</v>
      </c>
      <c r="F42" s="53" t="str">
        <f>IFERROR(INDEX(LİSTE,SMALL('VERİ TABANI'!$Q:$Q,ROW()-11),COLUMN()),"")</f>
        <v>Dijital Baskı</v>
      </c>
      <c r="G42" s="52" t="str">
        <f>IFERROR(INDEX(LİSTE,SMALL('VERİ TABANI'!$Q:$Q,ROW()-11),COLUMN()),"")</f>
        <v>Ramazan KEKEÇ</v>
      </c>
      <c r="H42" s="53" t="str">
        <f>PROPER(IFERROR(INDEX(LİSTE,SMALL('VERİ TABANI'!$Q:$Q,ROW()-11),COLUMN()),""))</f>
        <v>Halil Akseki - Üçpınar</v>
      </c>
      <c r="I42" s="265">
        <f>IFERROR(INDEX(LİSTE,SMALL('VERİ TABANI'!$Q:$Q,ROW()-11),COLUMN()),"")</f>
        <v>5547713819</v>
      </c>
      <c r="J42" s="53" t="str">
        <f>PROPER(IFERROR(INDEX(LİSTE,SMALL('VERİ TABANI'!$Q:$Q,ROW()-11),COLUMN()),""))</f>
        <v>Fevzicakmak Mah. Basın Cad. No:23</v>
      </c>
      <c r="K42" s="197">
        <f>IFERROR(INDEX(LİSTE,SMALL('VERİ TABANI'!$Q:$Q,ROW()-11),COLUMN()),"")</f>
        <v>45932</v>
      </c>
      <c r="L42" s="187" t="str">
        <f>IFERROR(INDEX(LİSTE,SMALL('VERİ TABANI'!$Q:$Q,ROW()-11),COLUMN()),"")</f>
        <v>Halil AKSEKİ</v>
      </c>
      <c r="M42" s="53" t="str">
        <f>IFERROR(INDEX(LİSTE,SMALL('VERİ TABANI'!$Q:$Q,ROW()-11),COLUMN()),"")</f>
        <v/>
      </c>
      <c r="N42" s="53"/>
      <c r="R42" s="151">
        <f>IFERROR(IF(H42="","",COUNTIF($H$12:H42,H42)),"")</f>
        <v>1</v>
      </c>
      <c r="S42" s="151">
        <f t="shared" si="12"/>
        <v>42</v>
      </c>
      <c r="T42" s="68">
        <f t="shared" si="6"/>
        <v>31</v>
      </c>
      <c r="U42" s="69" t="str">
        <f t="shared" si="7"/>
        <v>Murat Kara - Mk Güç Oto Elektrik</v>
      </c>
      <c r="V42" s="3">
        <f t="shared" si="0"/>
        <v>2</v>
      </c>
      <c r="W42" s="70">
        <f t="shared" si="8"/>
        <v>200</v>
      </c>
      <c r="X42" s="70">
        <f t="shared" si="13"/>
        <v>1</v>
      </c>
      <c r="Y42" s="70">
        <f t="shared" si="9"/>
        <v>2001</v>
      </c>
      <c r="Z42" s="70">
        <f t="shared" si="1"/>
        <v>2001</v>
      </c>
      <c r="AB42" s="74">
        <f t="shared" si="2"/>
        <v>1</v>
      </c>
      <c r="AC42" s="74">
        <f t="shared" si="3"/>
        <v>0</v>
      </c>
      <c r="AD42" s="74">
        <f t="shared" si="10"/>
        <v>0</v>
      </c>
      <c r="AE42" s="74" t="str">
        <f t="shared" si="11"/>
        <v/>
      </c>
      <c r="AF42" s="47">
        <f t="shared" si="4"/>
        <v>2</v>
      </c>
    </row>
    <row r="43" spans="1:32" ht="35.25" customHeight="1">
      <c r="A43" s="52">
        <f t="shared" si="5"/>
        <v>32</v>
      </c>
      <c r="B43" s="53">
        <f>IFERROR(INDEX(LİSTE,SMALL('VERİ TABANI'!$Q:$Q,ROW()-11),COLUMN()),"")</f>
        <v>21652</v>
      </c>
      <c r="C43" s="53" t="str">
        <f>IFERROR(INDEX(LİSTE,SMALL('VERİ TABANI'!$Q:$Q,ROW()-11),COLUMN()),"")</f>
        <v>Mustafa Can AKSEKİ</v>
      </c>
      <c r="D43" s="52" t="str">
        <f>IFERROR(INDEX(LİSTE,SMALL('VERİ TABANI'!$Q:$Q,ROW()-11),COLUMN()),"")</f>
        <v>12 MAB-F (Çarşamba 17)</v>
      </c>
      <c r="E43" s="53" t="str">
        <f>IFERROR(INDEX(LİSTE,SMALL('VERİ TABANI'!$Q:$Q,ROW()-11),COLUMN()),"")</f>
        <v>Okul : 0.5, İşletme :0</v>
      </c>
      <c r="F43" s="53" t="str">
        <f>IFERROR(INDEX(LİSTE,SMALL('VERİ TABANI'!$Q:$Q,ROW()-11),COLUMN()),"")</f>
        <v>Serigrafi Baskı</v>
      </c>
      <c r="G43" s="52" t="str">
        <f>IFERROR(INDEX(LİSTE,SMALL('VERİ TABANI'!$Q:$Q,ROW()-11),COLUMN()),"")</f>
        <v>Ramazan KEKEÇ</v>
      </c>
      <c r="H43" s="53" t="str">
        <f>PROPER(IFERROR(INDEX(LİSTE,SMALL('VERİ TABANI'!$Q:$Q,ROW()-11),COLUMN()),""))</f>
        <v>Halil Akseki - Üçpınar</v>
      </c>
      <c r="I43" s="265">
        <f>IFERROR(INDEX(LİSTE,SMALL('VERİ TABANI'!$Q:$Q,ROW()-11),COLUMN()),"")</f>
        <v>5547713819</v>
      </c>
      <c r="J43" s="53" t="str">
        <f>PROPER(IFERROR(INDEX(LİSTE,SMALL('VERİ TABANI'!$Q:$Q,ROW()-11),COLUMN()),""))</f>
        <v>Fevzicakmak Mah. Basın Cad. No:23</v>
      </c>
      <c r="K43" s="197">
        <f>IFERROR(INDEX(LİSTE,SMALL('VERİ TABANI'!$Q:$Q,ROW()-11),COLUMN()),"")</f>
        <v>45154</v>
      </c>
      <c r="L43" s="187" t="str">
        <f>IFERROR(INDEX(LİSTE,SMALL('VERİ TABANI'!$Q:$Q,ROW()-11),COLUMN()),"")</f>
        <v>Halil AKSEKİ</v>
      </c>
      <c r="M43" s="53" t="str">
        <f>IFERROR(INDEX(LİSTE,SMALL('VERİ TABANI'!$Q:$Q,ROW()-11),COLUMN()),"")</f>
        <v/>
      </c>
      <c r="N43" s="53"/>
      <c r="R43" s="151">
        <f>IFERROR(IF(H43="","",COUNTIF($H$12:H43,H43)),"")</f>
        <v>2</v>
      </c>
      <c r="S43" s="151" t="str">
        <f t="shared" si="12"/>
        <v/>
      </c>
      <c r="T43" s="68">
        <f t="shared" si="6"/>
        <v>32</v>
      </c>
      <c r="U43" s="69" t="str">
        <f t="shared" si="7"/>
        <v>Mustafa Albay - Albay Opel Özel Servisi</v>
      </c>
      <c r="V43" s="3">
        <f t="shared" si="0"/>
        <v>1</v>
      </c>
      <c r="W43" s="70">
        <f t="shared" si="8"/>
        <v>200</v>
      </c>
      <c r="X43" s="70">
        <f t="shared" si="13"/>
        <v>2</v>
      </c>
      <c r="Y43" s="70">
        <f t="shared" si="9"/>
        <v>2002</v>
      </c>
      <c r="Z43" s="70">
        <f t="shared" si="1"/>
        <v>2002</v>
      </c>
      <c r="AB43" s="74">
        <f t="shared" si="2"/>
        <v>1</v>
      </c>
      <c r="AC43" s="74">
        <f t="shared" si="3"/>
        <v>0</v>
      </c>
      <c r="AD43" s="74">
        <f t="shared" si="10"/>
        <v>0</v>
      </c>
      <c r="AE43" s="74" t="str">
        <f t="shared" si="11"/>
        <v/>
      </c>
      <c r="AF43" s="47">
        <f t="shared" si="4"/>
        <v>1</v>
      </c>
    </row>
    <row r="44" spans="1:32" ht="35.25" customHeight="1">
      <c r="A44" s="52">
        <f t="shared" si="5"/>
        <v>33</v>
      </c>
      <c r="B44" s="53">
        <f>IFERROR(INDEX(LİSTE,SMALL('VERİ TABANI'!$Q:$Q,ROW()-11),COLUMN()),"")</f>
        <v>42459</v>
      </c>
      <c r="C44" s="53" t="str">
        <f>IFERROR(INDEX(LİSTE,SMALL('VERİ TABANI'!$Q:$Q,ROW()-11),COLUMN()),"")</f>
        <v>Bayram AKIN</v>
      </c>
      <c r="D44" s="52" t="str">
        <f>IFERROR(INDEX(LİSTE,SMALL('VERİ TABANI'!$Q:$Q,ROW()-11),COLUMN()),"")</f>
        <v>11 MOT-R (Salı 7)</v>
      </c>
      <c r="E44" s="53" t="str">
        <f>IFERROR(INDEX(LİSTE,SMALL('VERİ TABANI'!$Q:$Q,ROW()-11),COLUMN()),"")</f>
        <v>Okul : 6.0, İşletme :0</v>
      </c>
      <c r="F44" s="53" t="str">
        <f>IFERROR(INDEX(LİSTE,SMALL('VERİ TABANI'!$Q:$Q,ROW()-11),COLUMN()),"")</f>
        <v>Otomotiv Mekanikerliği</v>
      </c>
      <c r="G44" s="52" t="str">
        <f>IFERROR(INDEX(LİSTE,SMALL('VERİ TABANI'!$Q:$Q,ROW()-11),COLUMN()),"")</f>
        <v>Ramazan KEKEÇ</v>
      </c>
      <c r="H44" s="53" t="str">
        <f>PROPER(IFERROR(INDEX(LİSTE,SMALL('VERİ TABANI'!$Q:$Q,ROW()-11),COLUMN()),""))</f>
        <v>Halis Akkaya - Sey-Ha Volkswagen Özel Servis</v>
      </c>
      <c r="I44" s="265">
        <f>IFERROR(INDEX(LİSTE,SMALL('VERİ TABANI'!$Q:$Q,ROW()-11),COLUMN()),"")</f>
        <v>5556131028</v>
      </c>
      <c r="J44" s="53" t="str">
        <f>PROPER(IFERROR(INDEX(LİSTE,SMALL('VERİ TABANI'!$Q:$Q,ROW()-11),COLUMN()),""))</f>
        <v>Fatih Mah. Karatay San. Ömerli Sok. No:30/1</v>
      </c>
      <c r="K44" s="197">
        <f>IFERROR(INDEX(LİSTE,SMALL('VERİ TABANI'!$Q:$Q,ROW()-11),COLUMN()),"")</f>
        <v>45601</v>
      </c>
      <c r="L44" s="187" t="str">
        <f>IFERROR(INDEX(LİSTE,SMALL('VERİ TABANI'!$Q:$Q,ROW()-11),COLUMN()),"")</f>
        <v>Halis AKKAYA</v>
      </c>
      <c r="M44" s="53" t="str">
        <f>IFERROR(INDEX(LİSTE,SMALL('VERİ TABANI'!$Q:$Q,ROW()-11),COLUMN()),"")</f>
        <v/>
      </c>
      <c r="N44" s="53"/>
      <c r="R44" s="151">
        <f>IFERROR(IF(H44="","",COUNTIF($H$12:H44,H44)),"")</f>
        <v>1</v>
      </c>
      <c r="S44" s="151">
        <f t="shared" si="12"/>
        <v>44</v>
      </c>
      <c r="T44" s="68">
        <f t="shared" si="6"/>
        <v>33</v>
      </c>
      <c r="U44" s="69" t="str">
        <f t="shared" si="7"/>
        <v>Osman Demirbaş - Özen Oto Boya</v>
      </c>
      <c r="V44" s="3">
        <f t="shared" si="0"/>
        <v>2</v>
      </c>
      <c r="W44" s="70">
        <f t="shared" si="8"/>
        <v>210</v>
      </c>
      <c r="X44" s="70">
        <f t="shared" si="13"/>
        <v>1</v>
      </c>
      <c r="Y44" s="70">
        <f t="shared" si="9"/>
        <v>2101</v>
      </c>
      <c r="Z44" s="70">
        <f t="shared" si="1"/>
        <v>2101</v>
      </c>
      <c r="AB44" s="74">
        <f t="shared" si="2"/>
        <v>1</v>
      </c>
      <c r="AC44" s="74">
        <f t="shared" si="3"/>
        <v>0</v>
      </c>
      <c r="AD44" s="74">
        <f t="shared" si="10"/>
        <v>0</v>
      </c>
      <c r="AE44" s="74" t="str">
        <f t="shared" si="11"/>
        <v/>
      </c>
      <c r="AF44" s="47">
        <f t="shared" si="4"/>
        <v>2</v>
      </c>
    </row>
    <row r="45" spans="1:32" ht="35.25" customHeight="1">
      <c r="A45" s="52">
        <f t="shared" si="5"/>
        <v>34</v>
      </c>
      <c r="B45" s="53">
        <f>IFERROR(INDEX(LİSTE,SMALL('VERİ TABANI'!$Q:$Q,ROW()-11),COLUMN()),"")</f>
        <v>41288</v>
      </c>
      <c r="C45" s="53" t="str">
        <f>IFERROR(INDEX(LİSTE,SMALL('VERİ TABANI'!$Q:$Q,ROW()-11),COLUMN()),"")</f>
        <v>Mehmet YÜKSEL</v>
      </c>
      <c r="D45" s="52" t="str">
        <f>IFERROR(INDEX(LİSTE,SMALL('VERİ TABANI'!$Q:$Q,ROW()-11),COLUMN()),"")</f>
        <v>12 MOT-C (Çarşamba 1)</v>
      </c>
      <c r="E45" s="53" t="str">
        <f>IFERROR(INDEX(LİSTE,SMALL('VERİ TABANI'!$Q:$Q,ROW()-11),COLUMN()),"")</f>
        <v>Okul : 5.5, İşletme :0</v>
      </c>
      <c r="F45" s="53" t="str">
        <f>IFERROR(INDEX(LİSTE,SMALL('VERİ TABANI'!$Q:$Q,ROW()-11),COLUMN()),"")</f>
        <v>Otomotiv Elektromekanik</v>
      </c>
      <c r="G45" s="52" t="str">
        <f>IFERROR(INDEX(LİSTE,SMALL('VERİ TABANI'!$Q:$Q,ROW()-11),COLUMN()),"")</f>
        <v>Ramazan KEKEÇ</v>
      </c>
      <c r="H45" s="53" t="str">
        <f>PROPER(IFERROR(INDEX(LİSTE,SMALL('VERİ TABANI'!$Q:$Q,ROW()-11),COLUMN()),""))</f>
        <v>Halis Akkaya - Sey-Ha Volkswagen Özel Servis</v>
      </c>
      <c r="I45" s="265">
        <f>IFERROR(INDEX(LİSTE,SMALL('VERİ TABANI'!$Q:$Q,ROW()-11),COLUMN()),"")</f>
        <v>5556131028</v>
      </c>
      <c r="J45" s="53" t="str">
        <f>PROPER(IFERROR(INDEX(LİSTE,SMALL('VERİ TABANI'!$Q:$Q,ROW()-11),COLUMN()),""))</f>
        <v>Fatih Mah. Karatay San. Ömerli Sok. No:30/1</v>
      </c>
      <c r="K45" s="197">
        <f>IFERROR(INDEX(LİSTE,SMALL('VERİ TABANI'!$Q:$Q,ROW()-11),COLUMN()),"")</f>
        <v>45547</v>
      </c>
      <c r="L45" s="187" t="str">
        <f>IFERROR(INDEX(LİSTE,SMALL('VERİ TABANI'!$Q:$Q,ROW()-11),COLUMN()),"")</f>
        <v>Halis AKKAYA</v>
      </c>
      <c r="M45" s="53" t="str">
        <f>IFERROR(INDEX(LİSTE,SMALL('VERİ TABANI'!$Q:$Q,ROW()-11),COLUMN()),"")</f>
        <v/>
      </c>
      <c r="N45" s="53"/>
      <c r="R45" s="151">
        <f>IFERROR(IF(H45="","",COUNTIF($H$12:H45,H45)),"")</f>
        <v>2</v>
      </c>
      <c r="S45" s="151" t="str">
        <f t="shared" si="12"/>
        <v/>
      </c>
      <c r="T45" s="68">
        <f t="shared" si="6"/>
        <v>34</v>
      </c>
      <c r="U45" s="69" t="str">
        <f t="shared" si="7"/>
        <v>Ömer Kurt-Kurt Oto Boya</v>
      </c>
      <c r="V45" s="3">
        <f t="shared" si="0"/>
        <v>1</v>
      </c>
      <c r="W45" s="70">
        <f t="shared" si="8"/>
        <v>210</v>
      </c>
      <c r="X45" s="70">
        <f t="shared" si="13"/>
        <v>2</v>
      </c>
      <c r="Y45" s="70">
        <f t="shared" si="9"/>
        <v>2102</v>
      </c>
      <c r="Z45" s="70">
        <f t="shared" si="1"/>
        <v>2102</v>
      </c>
      <c r="AB45" s="74">
        <f t="shared" si="2"/>
        <v>1</v>
      </c>
      <c r="AC45" s="74">
        <f t="shared" si="3"/>
        <v>0</v>
      </c>
      <c r="AD45" s="74">
        <f t="shared" si="10"/>
        <v>0</v>
      </c>
      <c r="AE45" s="74" t="str">
        <f t="shared" si="11"/>
        <v/>
      </c>
      <c r="AF45" s="47">
        <f t="shared" si="4"/>
        <v>1</v>
      </c>
    </row>
    <row r="46" spans="1:32" ht="35.25" customHeight="1">
      <c r="A46" s="52">
        <f t="shared" si="5"/>
        <v>35</v>
      </c>
      <c r="B46" s="53">
        <f>IFERROR(INDEX(LİSTE,SMALL('VERİ TABANI'!$Q:$Q,ROW()-11),COLUMN()),"")</f>
        <v>41017</v>
      </c>
      <c r="C46" s="53" t="str">
        <f>IFERROR(INDEX(LİSTE,SMALL('VERİ TABANI'!$Q:$Q,ROW()-11),COLUMN()),"")</f>
        <v>Ahmet GÖRAL</v>
      </c>
      <c r="D46" s="52" t="str">
        <f>IFERROR(INDEX(LİSTE,SMALL('VERİ TABANI'!$Q:$Q,ROW()-11),COLUMN()),"")</f>
        <v>12 MOT-L (Salı 20)</v>
      </c>
      <c r="E46" s="53" t="str">
        <f>IFERROR(INDEX(LİSTE,SMALL('VERİ TABANI'!$Q:$Q,ROW()-11),COLUMN()),"")</f>
        <v>Okul : 4.5, İşletme :0</v>
      </c>
      <c r="F46" s="53" t="str">
        <f>IFERROR(INDEX(LİSTE,SMALL('VERİ TABANI'!$Q:$Q,ROW()-11),COLUMN()),"")</f>
        <v>Otomotiv Mekanikerliği</v>
      </c>
      <c r="G46" s="52" t="str">
        <f>IFERROR(INDEX(LİSTE,SMALL('VERİ TABANI'!$Q:$Q,ROW()-11),COLUMN()),"")</f>
        <v>Ramazan KEKEÇ</v>
      </c>
      <c r="H46" s="53" t="str">
        <f>PROPER(IFERROR(INDEX(LİSTE,SMALL('VERİ TABANI'!$Q:$Q,ROW()-11),COLUMN()),""))</f>
        <v>Harun Göçer - Liva Otogaz</v>
      </c>
      <c r="I46" s="265">
        <f>IFERROR(INDEX(LİSTE,SMALL('VERİ TABANI'!$Q:$Q,ROW()-11),COLUMN()),"")</f>
        <v>5326667430</v>
      </c>
      <c r="J46" s="53" t="str">
        <f>PROPER(IFERROR(INDEX(LİSTE,SMALL('VERİ TABANI'!$Q:$Q,ROW()-11),COLUMN()),""))</f>
        <v>Fatih Mah. Paşabahçe Sk. No.15/1</v>
      </c>
      <c r="K46" s="197">
        <f>IFERROR(INDEX(LİSTE,SMALL('VERİ TABANI'!$Q:$Q,ROW()-11),COLUMN()),"")</f>
        <v>45775</v>
      </c>
      <c r="L46" s="187" t="str">
        <f>IFERROR(INDEX(LİSTE,SMALL('VERİ TABANI'!$Q:$Q,ROW()-11),COLUMN()),"")</f>
        <v>Harun GÖÇER</v>
      </c>
      <c r="M46" s="53" t="str">
        <f>IFERROR(INDEX(LİSTE,SMALL('VERİ TABANI'!$Q:$Q,ROW()-11),COLUMN()),"")</f>
        <v/>
      </c>
      <c r="N46" s="53"/>
      <c r="R46" s="151">
        <f>IFERROR(IF(H46="","",COUNTIF($H$12:H46,H46)),"")</f>
        <v>1</v>
      </c>
      <c r="S46" s="151">
        <f t="shared" si="12"/>
        <v>46</v>
      </c>
      <c r="T46" s="68">
        <f t="shared" si="6"/>
        <v>35</v>
      </c>
      <c r="U46" s="69" t="str">
        <f t="shared" si="7"/>
        <v>Ramazan Alıcı - Hatunsaraylı Oto Elektrik</v>
      </c>
      <c r="V46" s="3">
        <f t="shared" si="0"/>
        <v>1</v>
      </c>
      <c r="W46" s="70">
        <f t="shared" si="8"/>
        <v>220</v>
      </c>
      <c r="X46" s="70">
        <f t="shared" si="13"/>
        <v>1</v>
      </c>
      <c r="Y46" s="70">
        <f t="shared" si="9"/>
        <v>2201</v>
      </c>
      <c r="Z46" s="70">
        <f t="shared" si="1"/>
        <v>2201</v>
      </c>
      <c r="AB46" s="74">
        <f t="shared" si="2"/>
        <v>1</v>
      </c>
      <c r="AC46" s="74">
        <f t="shared" si="3"/>
        <v>0</v>
      </c>
      <c r="AD46" s="74">
        <f t="shared" si="10"/>
        <v>0</v>
      </c>
      <c r="AE46" s="74" t="str">
        <f t="shared" si="11"/>
        <v/>
      </c>
      <c r="AF46" s="47">
        <f t="shared" si="4"/>
        <v>1</v>
      </c>
    </row>
    <row r="47" spans="1:32" ht="35.25" customHeight="1">
      <c r="A47" s="52">
        <f t="shared" si="5"/>
        <v>36</v>
      </c>
      <c r="B47" s="53">
        <f>IFERROR(INDEX(LİSTE,SMALL('VERİ TABANI'!$Q:$Q,ROW()-11),COLUMN()),"")</f>
        <v>41953</v>
      </c>
      <c r="C47" s="53" t="str">
        <f>IFERROR(INDEX(LİSTE,SMALL('VERİ TABANI'!$Q:$Q,ROW()-11),COLUMN()),"")</f>
        <v>Mehmet Eren GÖÇER</v>
      </c>
      <c r="D47" s="52" t="str">
        <f>IFERROR(INDEX(LİSTE,SMALL('VERİ TABANI'!$Q:$Q,ROW()-11),COLUMN()),"")</f>
        <v>12 MOT-L (Salı 20)</v>
      </c>
      <c r="E47" s="53" t="str">
        <f>IFERROR(INDEX(LİSTE,SMALL('VERİ TABANI'!$Q:$Q,ROW()-11),COLUMN()),"")</f>
        <v>Okul : 5.0, İşletme :0</v>
      </c>
      <c r="F47" s="53" t="str">
        <f>IFERROR(INDEX(LİSTE,SMALL('VERİ TABANI'!$Q:$Q,ROW()-11),COLUMN()),"")</f>
        <v>Otomotiv Mekanikerliği</v>
      </c>
      <c r="G47" s="52" t="str">
        <f>IFERROR(INDEX(LİSTE,SMALL('VERİ TABANI'!$Q:$Q,ROW()-11),COLUMN()),"")</f>
        <v>Ramazan KEKEÇ</v>
      </c>
      <c r="H47" s="53" t="str">
        <f>PROPER(IFERROR(INDEX(LİSTE,SMALL('VERİ TABANI'!$Q:$Q,ROW()-11),COLUMN()),""))</f>
        <v>Harun Göçer - Liva Otogaz</v>
      </c>
      <c r="I47" s="265">
        <f>IFERROR(INDEX(LİSTE,SMALL('VERİ TABANI'!$Q:$Q,ROW()-11),COLUMN()),"")</f>
        <v>5326667430</v>
      </c>
      <c r="J47" s="53" t="str">
        <f>PROPER(IFERROR(INDEX(LİSTE,SMALL('VERİ TABANI'!$Q:$Q,ROW()-11),COLUMN()),""))</f>
        <v>Fatih Mah. Paşabahçe Sk. No.15/1</v>
      </c>
      <c r="K47" s="197">
        <f>IFERROR(INDEX(LİSTE,SMALL('VERİ TABANI'!$Q:$Q,ROW()-11),COLUMN()),"")</f>
        <v>45562</v>
      </c>
      <c r="L47" s="187" t="str">
        <f>IFERROR(INDEX(LİSTE,SMALL('VERİ TABANI'!$Q:$Q,ROW()-11),COLUMN()),"")</f>
        <v>Harun GÖÇER</v>
      </c>
      <c r="M47" s="53" t="str">
        <f>IFERROR(INDEX(LİSTE,SMALL('VERİ TABANI'!$Q:$Q,ROW()-11),COLUMN()),"")</f>
        <v/>
      </c>
      <c r="N47" s="53"/>
      <c r="R47" s="151">
        <f>IFERROR(IF(H47="","",COUNTIF($H$12:H47,H47)),"")</f>
        <v>2</v>
      </c>
      <c r="S47" s="151" t="str">
        <f t="shared" si="12"/>
        <v/>
      </c>
      <c r="T47" s="68">
        <f t="shared" si="6"/>
        <v>36</v>
      </c>
      <c r="U47" s="69" t="str">
        <f t="shared" si="7"/>
        <v>Ramazan Gürler</v>
      </c>
      <c r="V47" s="3">
        <f t="shared" si="0"/>
        <v>1</v>
      </c>
      <c r="W47" s="70">
        <f t="shared" si="8"/>
        <v>220</v>
      </c>
      <c r="X47" s="70">
        <f t="shared" si="13"/>
        <v>2</v>
      </c>
      <c r="Y47" s="70">
        <f t="shared" si="9"/>
        <v>2202</v>
      </c>
      <c r="Z47" s="70">
        <f t="shared" si="1"/>
        <v>2202</v>
      </c>
      <c r="AB47" s="74">
        <f t="shared" si="2"/>
        <v>1</v>
      </c>
      <c r="AC47" s="74">
        <f t="shared" si="3"/>
        <v>0</v>
      </c>
      <c r="AD47" s="74">
        <f t="shared" si="10"/>
        <v>0</v>
      </c>
      <c r="AE47" s="74" t="str">
        <f t="shared" si="11"/>
        <v/>
      </c>
      <c r="AF47" s="47">
        <f t="shared" si="4"/>
        <v>1</v>
      </c>
    </row>
    <row r="48" spans="1:32" ht="35.25" customHeight="1">
      <c r="A48" s="52">
        <f t="shared" si="5"/>
        <v>37</v>
      </c>
      <c r="B48" s="53">
        <f>IFERROR(INDEX(LİSTE,SMALL('VERİ TABANI'!$Q:$Q,ROW()-11),COLUMN()),"")</f>
        <v>50695</v>
      </c>
      <c r="C48" s="53" t="str">
        <f>IFERROR(INDEX(LİSTE,SMALL('VERİ TABANI'!$Q:$Q,ROW()-11),COLUMN()),"")</f>
        <v>Bayram YALÇINKAYA</v>
      </c>
      <c r="D48" s="52" t="str">
        <f>IFERROR(INDEX(LİSTE,SMALL('VERİ TABANI'!$Q:$Q,ROW()-11),COLUMN()),"")</f>
        <v>11 MOT-E (Pazartesi 5)</v>
      </c>
      <c r="E48" s="53" t="str">
        <f>IFERROR(INDEX(LİSTE,SMALL('VERİ TABANI'!$Q:$Q,ROW()-11),COLUMN()),"")</f>
        <v>Okul : 6.0, İşletme :0</v>
      </c>
      <c r="F48" s="53" t="str">
        <f>IFERROR(INDEX(LİSTE,SMALL('VERİ TABANI'!$Q:$Q,ROW()-11),COLUMN()),"")</f>
        <v>Otomotiv Elektromekanik</v>
      </c>
      <c r="G48" s="52" t="str">
        <f>IFERROR(INDEX(LİSTE,SMALL('VERİ TABANI'!$Q:$Q,ROW()-11),COLUMN()),"")</f>
        <v>Ramazan KEKEÇ</v>
      </c>
      <c r="H48" s="53" t="str">
        <f>PROPER(IFERROR(INDEX(LİSTE,SMALL('VERİ TABANI'!$Q:$Q,ROW()-11),COLUMN()),""))</f>
        <v>Hasan İbaoğlu - Formen Servis</v>
      </c>
      <c r="I48" s="265">
        <f>IFERROR(INDEX(LİSTE,SMALL('VERİ TABANI'!$Q:$Q,ROW()-11),COLUMN()),"")</f>
        <v>5324379048</v>
      </c>
      <c r="J48" s="53" t="str">
        <f>PROPER(IFERROR(INDEX(LİSTE,SMALL('VERİ TABANI'!$Q:$Q,ROW()-11),COLUMN()),""))</f>
        <v>Fatih Mah. Karatay San. Torna Sk. No:202</v>
      </c>
      <c r="K48" s="197">
        <f>IFERROR(INDEX(LİSTE,SMALL('VERİ TABANI'!$Q:$Q,ROW()-11),COLUMN()),"")</f>
        <v>45918</v>
      </c>
      <c r="L48" s="187" t="str">
        <f>IFERROR(INDEX(LİSTE,SMALL('VERİ TABANI'!$Q:$Q,ROW()-11),COLUMN()),"")</f>
        <v>Hasan İBAOĞLU</v>
      </c>
      <c r="M48" s="53" t="str">
        <f>IFERROR(INDEX(LİSTE,SMALL('VERİ TABANI'!$Q:$Q,ROW()-11),COLUMN()),"")</f>
        <v/>
      </c>
      <c r="N48" s="53"/>
      <c r="R48" s="151">
        <f>IFERROR(IF(H48="","",COUNTIF($H$12:H48,H48)),"")</f>
        <v>1</v>
      </c>
      <c r="S48" s="151">
        <f t="shared" si="12"/>
        <v>48</v>
      </c>
      <c r="T48" s="68">
        <f t="shared" si="6"/>
        <v>37</v>
      </c>
      <c r="U48" s="69" t="str">
        <f t="shared" si="7"/>
        <v>Reksan Otom. Tarım Ürn. Gıda San. San. Ve Tic. Ltd. Şti.</v>
      </c>
      <c r="V48" s="3">
        <f t="shared" si="0"/>
        <v>1</v>
      </c>
      <c r="W48" s="70">
        <f t="shared" si="8"/>
        <v>230</v>
      </c>
      <c r="X48" s="70">
        <f t="shared" si="13"/>
        <v>1</v>
      </c>
      <c r="Y48" s="70">
        <f t="shared" si="9"/>
        <v>2301</v>
      </c>
      <c r="Z48" s="70">
        <f t="shared" si="1"/>
        <v>2301</v>
      </c>
      <c r="AB48" s="74">
        <f t="shared" si="2"/>
        <v>1</v>
      </c>
      <c r="AC48" s="74">
        <f t="shared" si="3"/>
        <v>0</v>
      </c>
      <c r="AD48" s="74">
        <f t="shared" si="10"/>
        <v>0</v>
      </c>
      <c r="AE48" s="74" t="str">
        <f t="shared" si="11"/>
        <v/>
      </c>
      <c r="AF48" s="47">
        <f t="shared" si="4"/>
        <v>1</v>
      </c>
    </row>
    <row r="49" spans="1:32" ht="35.25" customHeight="1">
      <c r="A49" s="52">
        <f t="shared" si="5"/>
        <v>38</v>
      </c>
      <c r="B49" s="53">
        <f>IFERROR(INDEX(LİSTE,SMALL('VERİ TABANI'!$Q:$Q,ROW()-11),COLUMN()),"")</f>
        <v>24218</v>
      </c>
      <c r="C49" s="53" t="str">
        <f>IFERROR(INDEX(LİSTE,SMALL('VERİ TABANI'!$Q:$Q,ROW()-11),COLUMN()),"")</f>
        <v>Hüseyin BAYIR</v>
      </c>
      <c r="D49" s="52" t="str">
        <f>IFERROR(INDEX(LİSTE,SMALL('VERİ TABANI'!$Q:$Q,ROW()-11),COLUMN()),"")</f>
        <v>12 MOT-B (Salı 1)</v>
      </c>
      <c r="E49" s="53" t="str">
        <f>IFERROR(INDEX(LİSTE,SMALL('VERİ TABANI'!$Q:$Q,ROW()-11),COLUMN()),"")</f>
        <v>Okul : 4.5, İşletme :0</v>
      </c>
      <c r="F49" s="53" t="str">
        <f>IFERROR(INDEX(LİSTE,SMALL('VERİ TABANI'!$Q:$Q,ROW()-11),COLUMN()),"")</f>
        <v>Otomotiv Elektromekanik</v>
      </c>
      <c r="G49" s="52" t="str">
        <f>IFERROR(INDEX(LİSTE,SMALL('VERİ TABANI'!$Q:$Q,ROW()-11),COLUMN()),"")</f>
        <v>Ramazan KEKEÇ</v>
      </c>
      <c r="H49" s="53" t="str">
        <f>PROPER(IFERROR(INDEX(LİSTE,SMALL('VERİ TABANI'!$Q:$Q,ROW()-11),COLUMN()),""))</f>
        <v>Hasan İbaoğlu - Formen Servis</v>
      </c>
      <c r="I49" s="265">
        <f>IFERROR(INDEX(LİSTE,SMALL('VERİ TABANI'!$Q:$Q,ROW()-11),COLUMN()),"")</f>
        <v>5324379048</v>
      </c>
      <c r="J49" s="53" t="str">
        <f>PROPER(IFERROR(INDEX(LİSTE,SMALL('VERİ TABANI'!$Q:$Q,ROW()-11),COLUMN()),""))</f>
        <v>Fatih Mah. Karatay San. Torna Sk. No:202</v>
      </c>
      <c r="K49" s="197">
        <f>IFERROR(INDEX(LİSTE,SMALL('VERİ TABANI'!$Q:$Q,ROW()-11),COLUMN()),"")</f>
        <v>45420</v>
      </c>
      <c r="L49" s="187" t="str">
        <f>IFERROR(INDEX(LİSTE,SMALL('VERİ TABANI'!$Q:$Q,ROW()-11),COLUMN()),"")</f>
        <v>Hasan İBAOĞLU</v>
      </c>
      <c r="M49" s="53" t="str">
        <f>IFERROR(INDEX(LİSTE,SMALL('VERİ TABANI'!$Q:$Q,ROW()-11),COLUMN()),"")</f>
        <v>SALI</v>
      </c>
      <c r="N49" s="53"/>
      <c r="R49" s="151">
        <f>IFERROR(IF(H49="","",COUNTIF($H$12:H49,H49)),"")</f>
        <v>2</v>
      </c>
      <c r="S49" s="151" t="str">
        <f t="shared" si="12"/>
        <v/>
      </c>
      <c r="T49" s="68">
        <f t="shared" si="6"/>
        <v>38</v>
      </c>
      <c r="U49" s="69" t="str">
        <f t="shared" si="7"/>
        <v>Samet Otomotiv Ve Yedek Parça Sanayi Tic. Ltd. Şti.</v>
      </c>
      <c r="V49" s="3">
        <f t="shared" si="0"/>
        <v>1</v>
      </c>
      <c r="W49" s="70">
        <f t="shared" si="8"/>
        <v>230</v>
      </c>
      <c r="X49" s="70">
        <f t="shared" si="13"/>
        <v>2</v>
      </c>
      <c r="Y49" s="70">
        <f t="shared" si="9"/>
        <v>2302</v>
      </c>
      <c r="Z49" s="70">
        <f t="shared" si="1"/>
        <v>2302</v>
      </c>
      <c r="AB49" s="74">
        <f t="shared" si="2"/>
        <v>1</v>
      </c>
      <c r="AC49" s="74">
        <f t="shared" si="3"/>
        <v>0</v>
      </c>
      <c r="AD49" s="74">
        <f t="shared" si="10"/>
        <v>0</v>
      </c>
      <c r="AE49" s="74" t="str">
        <f t="shared" si="11"/>
        <v/>
      </c>
      <c r="AF49" s="47">
        <f t="shared" si="4"/>
        <v>1</v>
      </c>
    </row>
    <row r="50" spans="1:32" ht="35.25" customHeight="1">
      <c r="A50" s="52">
        <f t="shared" si="5"/>
        <v>39</v>
      </c>
      <c r="B50" s="53">
        <f>IFERROR(INDEX(LİSTE,SMALL('VERİ TABANI'!$Q:$Q,ROW()-11),COLUMN()),"")</f>
        <v>40726</v>
      </c>
      <c r="C50" s="53" t="str">
        <f>IFERROR(INDEX(LİSTE,SMALL('VERİ TABANI'!$Q:$Q,ROW()-11),COLUMN()),"")</f>
        <v>Musa İBA</v>
      </c>
      <c r="D50" s="52" t="str">
        <f>IFERROR(INDEX(LİSTE,SMALL('VERİ TABANI'!$Q:$Q,ROW()-11),COLUMN()),"")</f>
        <v>12 MOT-C (Çarşamba 1)</v>
      </c>
      <c r="E50" s="53" t="str">
        <f>IFERROR(INDEX(LİSTE,SMALL('VERİ TABANI'!$Q:$Q,ROW()-11),COLUMN()),"")</f>
        <v>Okul : 5.5, İşletme :9</v>
      </c>
      <c r="F50" s="53" t="str">
        <f>IFERROR(INDEX(LİSTE,SMALL('VERİ TABANI'!$Q:$Q,ROW()-11),COLUMN()),"")</f>
        <v>Otomotiv Elektromekanik</v>
      </c>
      <c r="G50" s="52" t="str">
        <f>IFERROR(INDEX(LİSTE,SMALL('VERİ TABANI'!$Q:$Q,ROW()-11),COLUMN()),"")</f>
        <v>Ramazan KEKEÇ</v>
      </c>
      <c r="H50" s="53" t="str">
        <f>PROPER(IFERROR(INDEX(LİSTE,SMALL('VERİ TABANI'!$Q:$Q,ROW()-11),COLUMN()),""))</f>
        <v>Hasan İbaoğlu - Formen Servis</v>
      </c>
      <c r="I50" s="265">
        <f>IFERROR(INDEX(LİSTE,SMALL('VERİ TABANI'!$Q:$Q,ROW()-11),COLUMN()),"")</f>
        <v>5324379048</v>
      </c>
      <c r="J50" s="53" t="str">
        <f>PROPER(IFERROR(INDEX(LİSTE,SMALL('VERİ TABANI'!$Q:$Q,ROW()-11),COLUMN()),""))</f>
        <v>Fatih Mah. Karatay San. Torna Sk. No:202</v>
      </c>
      <c r="K50" s="197">
        <f>IFERROR(INDEX(LİSTE,SMALL('VERİ TABANI'!$Q:$Q,ROW()-11),COLUMN()),"")</f>
        <v>45533</v>
      </c>
      <c r="L50" s="187" t="str">
        <f>IFERROR(INDEX(LİSTE,SMALL('VERİ TABANI'!$Q:$Q,ROW()-11),COLUMN()),"")</f>
        <v>Hasan İBAOĞLU</v>
      </c>
      <c r="M50" s="53" t="str">
        <f>IFERROR(INDEX(LİSTE,SMALL('VERİ TABANI'!$Q:$Q,ROW()-11),COLUMN()),"")</f>
        <v/>
      </c>
      <c r="N50" s="53"/>
      <c r="R50" s="151">
        <f>IFERROR(IF(H50="","",COUNTIF($H$12:H50,H50)),"")</f>
        <v>3</v>
      </c>
      <c r="S50" s="151" t="str">
        <f t="shared" si="12"/>
        <v/>
      </c>
      <c r="T50" s="68">
        <f t="shared" si="6"/>
        <v>39</v>
      </c>
      <c r="U50" s="69" t="str">
        <f t="shared" si="7"/>
        <v>Tecnobossmakina Anonim Şirketi</v>
      </c>
      <c r="V50" s="3">
        <f t="shared" si="0"/>
        <v>1</v>
      </c>
      <c r="W50" s="70">
        <f t="shared" si="8"/>
        <v>230</v>
      </c>
      <c r="X50" s="70">
        <f t="shared" si="13"/>
        <v>3</v>
      </c>
      <c r="Y50" s="70">
        <f t="shared" si="9"/>
        <v>2303</v>
      </c>
      <c r="Z50" s="70">
        <f t="shared" si="1"/>
        <v>2303</v>
      </c>
      <c r="AB50" s="74">
        <f t="shared" si="2"/>
        <v>1</v>
      </c>
      <c r="AC50" s="74">
        <f t="shared" si="3"/>
        <v>0</v>
      </c>
      <c r="AD50" s="74">
        <f t="shared" si="10"/>
        <v>0</v>
      </c>
      <c r="AE50" s="74" t="str">
        <f t="shared" si="11"/>
        <v/>
      </c>
      <c r="AF50" s="47">
        <f t="shared" si="4"/>
        <v>1</v>
      </c>
    </row>
    <row r="51" spans="1:32" ht="35.25" customHeight="1">
      <c r="A51" s="52">
        <f t="shared" si="5"/>
        <v>40</v>
      </c>
      <c r="B51" s="53">
        <f>IFERROR(INDEX(LİSTE,SMALL('VERİ TABANI'!$Q:$Q,ROW()-11),COLUMN()),"")</f>
        <v>30449</v>
      </c>
      <c r="C51" s="53" t="str">
        <f>IFERROR(INDEX(LİSTE,SMALL('VERİ TABANI'!$Q:$Q,ROW()-11),COLUMN()),"")</f>
        <v>Mevlüt Furkan KOÇAK</v>
      </c>
      <c r="D51" s="52" t="str">
        <f>IFERROR(INDEX(LİSTE,SMALL('VERİ TABANI'!$Q:$Q,ROW()-11),COLUMN()),"")</f>
        <v>11 MOT-O (Pazartesi 6)</v>
      </c>
      <c r="E51" s="53" t="str">
        <f>IFERROR(INDEX(LİSTE,SMALL('VERİ TABANI'!$Q:$Q,ROW()-11),COLUMN()),"")</f>
        <v>Okul : 0.5, İşletme :0</v>
      </c>
      <c r="F51" s="53" t="str">
        <f>IFERROR(INDEX(LİSTE,SMALL('VERİ TABANI'!$Q:$Q,ROW()-11),COLUMN()),"")</f>
        <v>Otomotiv Gövde</v>
      </c>
      <c r="G51" s="52" t="str">
        <f>IFERROR(INDEX(LİSTE,SMALL('VERİ TABANI'!$Q:$Q,ROW()-11),COLUMN()),"")</f>
        <v>Ramazan KEKEÇ</v>
      </c>
      <c r="H51" s="53" t="str">
        <f>PROPER(IFERROR(INDEX(LİSTE,SMALL('VERİ TABANI'!$Q:$Q,ROW()-11),COLUMN()),""))</f>
        <v>Hasan Koçak - Koçak Oto Kaporta</v>
      </c>
      <c r="I51" s="265">
        <f>IFERROR(INDEX(LİSTE,SMALL('VERİ TABANI'!$Q:$Q,ROW()-11),COLUMN()),"")</f>
        <v>5322825265</v>
      </c>
      <c r="J51" s="53" t="str">
        <f>PROPER(IFERROR(INDEX(LİSTE,SMALL('VERİ TABANI'!$Q:$Q,ROW()-11),COLUMN()),""))</f>
        <v>Fatih Mah. Torna Sk. No:6/1</v>
      </c>
      <c r="K51" s="197">
        <f>IFERROR(INDEX(LİSTE,SMALL('VERİ TABANI'!$Q:$Q,ROW()-11),COLUMN()),"")</f>
        <v>45173</v>
      </c>
      <c r="L51" s="187" t="str">
        <f>IFERROR(INDEX(LİSTE,SMALL('VERİ TABANI'!$Q:$Q,ROW()-11),COLUMN()),"")</f>
        <v>Hasan KOÇAK</v>
      </c>
      <c r="M51" s="53" t="str">
        <f>IFERROR(INDEX(LİSTE,SMALL('VERİ TABANI'!$Q:$Q,ROW()-11),COLUMN()),"")</f>
        <v/>
      </c>
      <c r="N51" s="53"/>
      <c r="R51" s="151">
        <f>IFERROR(IF(H51="","",COUNTIF($H$12:H51,H51)),"")</f>
        <v>1</v>
      </c>
      <c r="S51" s="151">
        <f t="shared" si="12"/>
        <v>51</v>
      </c>
      <c r="T51" s="68">
        <f t="shared" si="6"/>
        <v>40</v>
      </c>
      <c r="U51" s="69" t="str">
        <f t="shared" si="7"/>
        <v>Tek Fort - Mustafa İnce</v>
      </c>
      <c r="V51" s="3">
        <f t="shared" si="0"/>
        <v>1</v>
      </c>
      <c r="W51" s="70">
        <f t="shared" si="8"/>
        <v>240</v>
      </c>
      <c r="X51" s="70">
        <f t="shared" si="13"/>
        <v>1</v>
      </c>
      <c r="Y51" s="70">
        <f t="shared" si="9"/>
        <v>2401</v>
      </c>
      <c r="Z51" s="70">
        <f t="shared" si="1"/>
        <v>2401</v>
      </c>
      <c r="AB51" s="74">
        <f t="shared" si="2"/>
        <v>1</v>
      </c>
      <c r="AC51" s="74">
        <f t="shared" si="3"/>
        <v>0</v>
      </c>
      <c r="AD51" s="74">
        <f t="shared" si="10"/>
        <v>0</v>
      </c>
      <c r="AE51" s="74" t="str">
        <f t="shared" si="11"/>
        <v/>
      </c>
      <c r="AF51" s="47">
        <f t="shared" si="4"/>
        <v>1</v>
      </c>
    </row>
    <row r="52" spans="1:32" ht="35.25" customHeight="1">
      <c r="A52" s="52">
        <f t="shared" si="5"/>
        <v>41</v>
      </c>
      <c r="B52" s="53">
        <f>IFERROR(INDEX(LİSTE,SMALL('VERİ TABANI'!$Q:$Q,ROW()-11),COLUMN()),"")</f>
        <v>30828</v>
      </c>
      <c r="C52" s="53" t="str">
        <f>IFERROR(INDEX(LİSTE,SMALL('VERİ TABANI'!$Q:$Q,ROW()-11),COLUMN()),"")</f>
        <v>Muhammed Esat PARMAK</v>
      </c>
      <c r="D52" s="52" t="str">
        <f>IFERROR(INDEX(LİSTE,SMALL('VERİ TABANI'!$Q:$Q,ROW()-11),COLUMN()),"")</f>
        <v>11 MAB-D (Perşembe KÜT)</v>
      </c>
      <c r="E52" s="53" t="str">
        <f>IFERROR(INDEX(LİSTE,SMALL('VERİ TABANI'!$Q:$Q,ROW()-11),COLUMN()),"")</f>
        <v>Okul : 3.0, İşletme :0</v>
      </c>
      <c r="F52" s="53" t="str">
        <f>IFERROR(INDEX(LİSTE,SMALL('VERİ TABANI'!$Q:$Q,ROW()-11),COLUMN()),"")</f>
        <v>Baskı Öncesi</v>
      </c>
      <c r="G52" s="52" t="str">
        <f>IFERROR(INDEX(LİSTE,SMALL('VERİ TABANI'!$Q:$Q,ROW()-11),COLUMN()),"")</f>
        <v>Ramazan KEKEÇ</v>
      </c>
      <c r="H52" s="53" t="str">
        <f>PROPER(IFERROR(INDEX(LİSTE,SMALL('VERİ TABANI'!$Q:$Q,ROW()-11),COLUMN()),""))</f>
        <v>Kamil Parmak - Arma Grafik-Ofset-Matbaa</v>
      </c>
      <c r="I52" s="265">
        <f>IFERROR(INDEX(LİSTE,SMALL('VERİ TABANI'!$Q:$Q,ROW()-11),COLUMN()),"")</f>
        <v>5494000922</v>
      </c>
      <c r="J52" s="53" t="str">
        <f>PROPER(IFERROR(INDEX(LİSTE,SMALL('VERİ TABANI'!$Q:$Q,ROW()-11),COLUMN()),""))</f>
        <v>Fevzi Çakmak Mah. Yayın Cad. No:76</v>
      </c>
      <c r="K52" s="197">
        <f>IFERROR(INDEX(LİSTE,SMALL('VERİ TABANI'!$Q:$Q,ROW()-11),COLUMN()),"")</f>
        <v>45547</v>
      </c>
      <c r="L52" s="187" t="str">
        <f>IFERROR(INDEX(LİSTE,SMALL('VERİ TABANI'!$Q:$Q,ROW()-11),COLUMN()),"")</f>
        <v>Mustafa KÜÇÜK</v>
      </c>
      <c r="M52" s="53" t="str">
        <f>IFERROR(INDEX(LİSTE,SMALL('VERİ TABANI'!$Q:$Q,ROW()-11),COLUMN()),"")</f>
        <v/>
      </c>
      <c r="N52" s="53"/>
      <c r="R52" s="151">
        <f>IFERROR(IF(H52="","",COUNTIF($H$12:H52,H52)),"")</f>
        <v>1</v>
      </c>
      <c r="S52" s="151">
        <f t="shared" si="12"/>
        <v>52</v>
      </c>
      <c r="T52" s="68">
        <f t="shared" si="6"/>
        <v>41</v>
      </c>
      <c r="U52" s="69" t="str">
        <f t="shared" si="7"/>
        <v>Ünlem Ofset Matbaa Yayıncılık Reklam Promosyon Fuar Organizasyon İnternet Hizmetleri Sanayi Ve Ticaret Limited Şirketi</v>
      </c>
      <c r="V52" s="3">
        <f t="shared" si="0"/>
        <v>2</v>
      </c>
      <c r="W52" s="70">
        <f t="shared" si="8"/>
        <v>250</v>
      </c>
      <c r="X52" s="70">
        <f t="shared" si="13"/>
        <v>1</v>
      </c>
      <c r="Y52" s="70">
        <f t="shared" si="9"/>
        <v>2501</v>
      </c>
      <c r="Z52" s="70">
        <f t="shared" si="1"/>
        <v>2501</v>
      </c>
      <c r="AB52" s="74">
        <f t="shared" si="2"/>
        <v>1</v>
      </c>
      <c r="AC52" s="74">
        <f t="shared" si="3"/>
        <v>0</v>
      </c>
      <c r="AD52" s="74">
        <f t="shared" si="10"/>
        <v>0</v>
      </c>
      <c r="AE52" s="74" t="str">
        <f t="shared" si="11"/>
        <v/>
      </c>
      <c r="AF52" s="47">
        <f t="shared" si="4"/>
        <v>2</v>
      </c>
    </row>
    <row r="53" spans="1:32" ht="35.25" customHeight="1">
      <c r="A53" s="52">
        <f t="shared" si="5"/>
        <v>42</v>
      </c>
      <c r="B53" s="53">
        <f>IFERROR(INDEX(LİSTE,SMALL('VERİ TABANI'!$Q:$Q,ROW()-11),COLUMN()),"")</f>
        <v>50880</v>
      </c>
      <c r="C53" s="53" t="str">
        <f>IFERROR(INDEX(LİSTE,SMALL('VERİ TABANI'!$Q:$Q,ROW()-11),COLUMN()),"")</f>
        <v>Süleyman Berat KARĞIN</v>
      </c>
      <c r="D53" s="52" t="str">
        <f>IFERROR(INDEX(LİSTE,SMALL('VERİ TABANI'!$Q:$Q,ROW()-11),COLUMN()),"")</f>
        <v>9 MAB-C (Pazartesi 15) (20 KİŞİLİK)</v>
      </c>
      <c r="E53" s="53" t="str">
        <f>IFERROR(INDEX(LİSTE,SMALL('VERİ TABANI'!$Q:$Q,ROW()-11),COLUMN()),"")</f>
        <v>Okul : 4.0, İşletme :0</v>
      </c>
      <c r="F53" s="53" t="str">
        <f>IFERROR(INDEX(LİSTE,SMALL('VERİ TABANI'!$Q:$Q,ROW()-11),COLUMN()),"")</f>
        <v>Baskı Öncesi</v>
      </c>
      <c r="G53" s="52" t="str">
        <f>IFERROR(INDEX(LİSTE,SMALL('VERİ TABANI'!$Q:$Q,ROW()-11),COLUMN()),"")</f>
        <v>Ramazan KEKEÇ</v>
      </c>
      <c r="H53" s="53" t="str">
        <f>PROPER(IFERROR(INDEX(LİSTE,SMALL('VERİ TABANI'!$Q:$Q,ROW()-11),COLUMN()),""))</f>
        <v>Kamil Parmak - Arma Grafik-Ofset-Matbaa</v>
      </c>
      <c r="I53" s="265">
        <f>IFERROR(INDEX(LİSTE,SMALL('VERİ TABANI'!$Q:$Q,ROW()-11),COLUMN()),"")</f>
        <v>5494000922</v>
      </c>
      <c r="J53" s="53" t="str">
        <f>PROPER(IFERROR(INDEX(LİSTE,SMALL('VERİ TABANI'!$Q:$Q,ROW()-11),COLUMN()),""))</f>
        <v>Fevzi Çakmak Mah. Yayın Cad. No:76</v>
      </c>
      <c r="K53" s="197">
        <f>IFERROR(INDEX(LİSTE,SMALL('VERİ TABANI'!$Q:$Q,ROW()-11),COLUMN()),"")</f>
        <v>45943</v>
      </c>
      <c r="L53" s="187" t="str">
        <f>IFERROR(INDEX(LİSTE,SMALL('VERİ TABANI'!$Q:$Q,ROW()-11),COLUMN()),"")</f>
        <v>Mustafa KÜÇÜK</v>
      </c>
      <c r="M53" s="53" t="str">
        <f>IFERROR(INDEX(LİSTE,SMALL('VERİ TABANI'!$Q:$Q,ROW()-11),COLUMN()),"")</f>
        <v/>
      </c>
      <c r="N53" s="53"/>
      <c r="R53" s="151">
        <f>IFERROR(IF(H53="","",COUNTIF($H$12:H53,H53)),"")</f>
        <v>2</v>
      </c>
      <c r="S53" s="151" t="str">
        <f t="shared" si="12"/>
        <v/>
      </c>
      <c r="T53" s="68">
        <f t="shared" si="6"/>
        <v>42</v>
      </c>
      <c r="U53" s="69" t="str">
        <f t="shared" si="7"/>
        <v>Yusuf Öğür - Akıncı Ofset Matbaa</v>
      </c>
      <c r="V53" s="3">
        <f t="shared" si="0"/>
        <v>2</v>
      </c>
      <c r="W53" s="70">
        <f t="shared" si="8"/>
        <v>250</v>
      </c>
      <c r="X53" s="70">
        <f t="shared" si="13"/>
        <v>2</v>
      </c>
      <c r="Y53" s="70">
        <f t="shared" si="9"/>
        <v>2502</v>
      </c>
      <c r="Z53" s="70">
        <f t="shared" si="1"/>
        <v>2502</v>
      </c>
      <c r="AB53" s="74">
        <f t="shared" si="2"/>
        <v>1</v>
      </c>
      <c r="AC53" s="74">
        <f t="shared" si="3"/>
        <v>0</v>
      </c>
      <c r="AD53" s="74">
        <f t="shared" si="10"/>
        <v>0</v>
      </c>
      <c r="AE53" s="74" t="str">
        <f t="shared" si="11"/>
        <v/>
      </c>
      <c r="AF53" s="47">
        <f t="shared" si="4"/>
        <v>2</v>
      </c>
    </row>
    <row r="54" spans="1:32" ht="35.25" customHeight="1">
      <c r="A54" s="52">
        <f t="shared" si="5"/>
        <v>43</v>
      </c>
      <c r="B54" s="53">
        <f>IFERROR(INDEX(LİSTE,SMALL('VERİ TABANI'!$Q:$Q,ROW()-11),COLUMN()),"")</f>
        <v>40389</v>
      </c>
      <c r="C54" s="53" t="str">
        <f>IFERROR(INDEX(LİSTE,SMALL('VERİ TABANI'!$Q:$Q,ROW()-11),COLUMN()),"")</f>
        <v>Enes EROL</v>
      </c>
      <c r="D54" s="52" t="str">
        <f>IFERROR(INDEX(LİSTE,SMALL('VERİ TABANI'!$Q:$Q,ROW()-11),COLUMN()),"")</f>
        <v>11 MOT-S (Salı 6)</v>
      </c>
      <c r="E54" s="53" t="str">
        <f>IFERROR(INDEX(LİSTE,SMALL('VERİ TABANI'!$Q:$Q,ROW()-11),COLUMN()),"")</f>
        <v>Okul : 5.5, İşletme :3</v>
      </c>
      <c r="F54" s="53" t="str">
        <f>IFERROR(INDEX(LİSTE,SMALL('VERİ TABANI'!$Q:$Q,ROW()-11),COLUMN()),"")</f>
        <v>Ön Düzen Ayarcılığı Ve Lastikçilik</v>
      </c>
      <c r="G54" s="52" t="str">
        <f>IFERROR(INDEX(LİSTE,SMALL('VERİ TABANI'!$Q:$Q,ROW()-11),COLUMN()),"")</f>
        <v>Ramazan KEKEÇ</v>
      </c>
      <c r="H54" s="53" t="str">
        <f>PROPER(IFERROR(INDEX(LİSTE,SMALL('VERİ TABANI'!$Q:$Q,ROW()-11),COLUMN()),""))</f>
        <v>Koyuncu Rot Balans İsmail Koyuncu</v>
      </c>
      <c r="I54" s="265">
        <f>IFERROR(INDEX(LİSTE,SMALL('VERİ TABANI'!$Q:$Q,ROW()-11),COLUMN()),"")</f>
        <v>5305616674</v>
      </c>
      <c r="J54" s="53" t="str">
        <f>PROPER(IFERROR(INDEX(LİSTE,SMALL('VERİ TABANI'!$Q:$Q,ROW()-11),COLUMN()),""))</f>
        <v>Fatih Mha. Torna Sk. No:8/1</v>
      </c>
      <c r="K54" s="197">
        <f>IFERROR(INDEX(LİSTE,SMALL('VERİ TABANI'!$Q:$Q,ROW()-11),COLUMN()),"")</f>
        <v>45944</v>
      </c>
      <c r="L54" s="187" t="str">
        <f>IFERROR(INDEX(LİSTE,SMALL('VERİ TABANI'!$Q:$Q,ROW()-11),COLUMN()),"")</f>
        <v>İsmail KOYUNCU</v>
      </c>
      <c r="M54" s="53" t="str">
        <f>IFERROR(INDEX(LİSTE,SMALL('VERİ TABANI'!$Q:$Q,ROW()-11),COLUMN()),"")</f>
        <v/>
      </c>
      <c r="N54" s="53"/>
      <c r="R54" s="151">
        <f>IFERROR(IF(H54="","",COUNTIF($H$12:H54,H54)),"")</f>
        <v>1</v>
      </c>
      <c r="S54" s="151">
        <f t="shared" si="12"/>
        <v>54</v>
      </c>
      <c r="T54" s="68">
        <f t="shared" si="6"/>
        <v>43</v>
      </c>
      <c r="U54" s="69" t="str">
        <f t="shared" si="7"/>
        <v>Ziya Özdemir - Matbasım</v>
      </c>
      <c r="V54" s="3">
        <f t="shared" si="0"/>
        <v>1</v>
      </c>
      <c r="W54" s="70">
        <f t="shared" si="8"/>
        <v>260</v>
      </c>
      <c r="X54" s="70">
        <f t="shared" si="13"/>
        <v>1</v>
      </c>
      <c r="Y54" s="70">
        <f t="shared" si="9"/>
        <v>2601</v>
      </c>
      <c r="Z54" s="70">
        <f t="shared" si="1"/>
        <v>2601</v>
      </c>
      <c r="AB54" s="74">
        <f t="shared" si="2"/>
        <v>1</v>
      </c>
      <c r="AC54" s="74">
        <f t="shared" si="3"/>
        <v>0</v>
      </c>
      <c r="AD54" s="74">
        <f t="shared" si="10"/>
        <v>0</v>
      </c>
      <c r="AE54" s="74" t="str">
        <f t="shared" si="11"/>
        <v/>
      </c>
      <c r="AF54" s="47">
        <f t="shared" si="4"/>
        <v>1</v>
      </c>
    </row>
    <row r="55" spans="1:32" ht="35.25" customHeight="1">
      <c r="A55" s="52">
        <f t="shared" si="5"/>
        <v>44</v>
      </c>
      <c r="B55" s="53">
        <f>IFERROR(INDEX(LİSTE,SMALL('VERİ TABANI'!$Q:$Q,ROW()-11),COLUMN()),"")</f>
        <v>20833</v>
      </c>
      <c r="C55" s="53" t="str">
        <f>IFERROR(INDEX(LİSTE,SMALL('VERİ TABANI'!$Q:$Q,ROW()-11),COLUMN()),"")</f>
        <v>Mehmet KOYUNCU</v>
      </c>
      <c r="D55" s="52" t="str">
        <f>IFERROR(INDEX(LİSTE,SMALL('VERİ TABANI'!$Q:$Q,ROW()-11),COLUMN()),"")</f>
        <v>12 MOT-M (Pazartesi 3)</v>
      </c>
      <c r="E55" s="53" t="str">
        <f>IFERROR(INDEX(LİSTE,SMALL('VERİ TABANI'!$Q:$Q,ROW()-11),COLUMN()),"")</f>
        <v>Okul : 4.5, İşletme :4</v>
      </c>
      <c r="F55" s="53" t="str">
        <f>IFERROR(INDEX(LİSTE,SMALL('VERİ TABANI'!$Q:$Q,ROW()-11),COLUMN()),"")</f>
        <v>Ön Düzen Ayarcılığı Ve Lastikçilik</v>
      </c>
      <c r="G55" s="52" t="str">
        <f>IFERROR(INDEX(LİSTE,SMALL('VERİ TABANI'!$Q:$Q,ROW()-11),COLUMN()),"")</f>
        <v>Ramazan KEKEÇ</v>
      </c>
      <c r="H55" s="53" t="str">
        <f>PROPER(IFERROR(INDEX(LİSTE,SMALL('VERİ TABANI'!$Q:$Q,ROW()-11),COLUMN()),""))</f>
        <v>Koyuncu Rot Balans İsmail Koyuncu</v>
      </c>
      <c r="I55" s="265">
        <f>IFERROR(INDEX(LİSTE,SMALL('VERİ TABANI'!$Q:$Q,ROW()-11),COLUMN()),"")</f>
        <v>5305616674</v>
      </c>
      <c r="J55" s="53" t="str">
        <f>PROPER(IFERROR(INDEX(LİSTE,SMALL('VERİ TABANI'!$Q:$Q,ROW()-11),COLUMN()),""))</f>
        <v>Fatih Mha. Torna Sk. No:8/1</v>
      </c>
      <c r="K55" s="197">
        <f>IFERROR(INDEX(LİSTE,SMALL('VERİ TABANI'!$Q:$Q,ROW()-11),COLUMN()),"")</f>
        <v>45943</v>
      </c>
      <c r="L55" s="187" t="str">
        <f>IFERROR(INDEX(LİSTE,SMALL('VERİ TABANI'!$Q:$Q,ROW()-11),COLUMN()),"")</f>
        <v>İsmail KOYUNCU</v>
      </c>
      <c r="M55" s="53" t="str">
        <f>IFERROR(INDEX(LİSTE,SMALL('VERİ TABANI'!$Q:$Q,ROW()-11),COLUMN()),"")</f>
        <v/>
      </c>
      <c r="N55" s="53"/>
      <c r="R55" s="151">
        <f>IFERROR(IF(H55="","",COUNTIF($H$12:H55,H55)),"")</f>
        <v>2</v>
      </c>
      <c r="S55" s="151" t="str">
        <f t="shared" si="12"/>
        <v/>
      </c>
      <c r="T55" s="68" t="str">
        <f t="shared" si="6"/>
        <v/>
      </c>
      <c r="U55" s="69" t="str">
        <f t="shared" si="7"/>
        <v/>
      </c>
      <c r="V55" s="3" t="str">
        <f t="shared" si="0"/>
        <v/>
      </c>
      <c r="W55" s="70">
        <f t="shared" si="8"/>
        <v>260</v>
      </c>
      <c r="X55" s="70">
        <f t="shared" si="13"/>
        <v>2</v>
      </c>
      <c r="Y55" s="70">
        <f t="shared" si="9"/>
        <v>2602</v>
      </c>
      <c r="Z55" s="70">
        <f t="shared" si="1"/>
        <v>2602</v>
      </c>
      <c r="AB55" s="74">
        <f t="shared" si="2"/>
        <v>1</v>
      </c>
      <c r="AC55" s="74">
        <f t="shared" si="3"/>
        <v>0</v>
      </c>
      <c r="AD55" s="74">
        <f t="shared" si="10"/>
        <v>0</v>
      </c>
      <c r="AE55" s="74" t="str">
        <f t="shared" si="11"/>
        <v/>
      </c>
      <c r="AF55" s="47" t="str">
        <f t="shared" si="4"/>
        <v/>
      </c>
    </row>
    <row r="56" spans="1:32" ht="35.25" customHeight="1">
      <c r="A56" s="52">
        <f t="shared" si="5"/>
        <v>45</v>
      </c>
      <c r="B56" s="53">
        <f>IFERROR(INDEX(LİSTE,SMALL('VERİ TABANI'!$Q:$Q,ROW()-11),COLUMN()),"")</f>
        <v>41310</v>
      </c>
      <c r="C56" s="53" t="str">
        <f>IFERROR(INDEX(LİSTE,SMALL('VERİ TABANI'!$Q:$Q,ROW()-11),COLUMN()),"")</f>
        <v>Mustafa HASIRCI</v>
      </c>
      <c r="D56" s="52" t="str">
        <f>IFERROR(INDEX(LİSTE,SMALL('VERİ TABANI'!$Q:$Q,ROW()-11),COLUMN()),"")</f>
        <v>12 MOT-O (Cuma 18)</v>
      </c>
      <c r="E56" s="53" t="str">
        <f>IFERROR(INDEX(LİSTE,SMALL('VERİ TABANI'!$Q:$Q,ROW()-11),COLUMN()),"")</f>
        <v>Okul : 6.0, İşletme :0</v>
      </c>
      <c r="F56" s="53" t="str">
        <f>IFERROR(INDEX(LİSTE,SMALL('VERİ TABANI'!$Q:$Q,ROW()-11),COLUMN()),"")</f>
        <v>Otomotiv Elektromekanik</v>
      </c>
      <c r="G56" s="52" t="str">
        <f>IFERROR(INDEX(LİSTE,SMALL('VERİ TABANI'!$Q:$Q,ROW()-11),COLUMN()),"")</f>
        <v>Ramazan KEKEÇ</v>
      </c>
      <c r="H56" s="53" t="str">
        <f>PROPER(IFERROR(INDEX(LİSTE,SMALL('VERİ TABANI'!$Q:$Q,ROW()-11),COLUMN()),""))</f>
        <v>Mehmet Demirayak - Azim Oto Tamir</v>
      </c>
      <c r="I56" s="265">
        <f>IFERROR(INDEX(LİSTE,SMALL('VERİ TABANI'!$Q:$Q,ROW()-11),COLUMN()),"")</f>
        <v>5412902084</v>
      </c>
      <c r="J56" s="53" t="str">
        <f>PROPER(IFERROR(INDEX(LİSTE,SMALL('VERİ TABANI'!$Q:$Q,ROW()-11),COLUMN()),""))</f>
        <v>Fatih Mah. Ehram Sok. No:57</v>
      </c>
      <c r="K56" s="197">
        <f>IFERROR(INDEX(LİSTE,SMALL('VERİ TABANI'!$Q:$Q,ROW()-11),COLUMN()),"")</f>
        <v>45547</v>
      </c>
      <c r="L56" s="187" t="str">
        <f>IFERROR(INDEX(LİSTE,SMALL('VERİ TABANI'!$Q:$Q,ROW()-11),COLUMN()),"")</f>
        <v>Mehmet DEMİRAYAK</v>
      </c>
      <c r="M56" s="53" t="str">
        <f>IFERROR(INDEX(LİSTE,SMALL('VERİ TABANI'!$Q:$Q,ROW()-11),COLUMN()),"")</f>
        <v/>
      </c>
      <c r="N56" s="53"/>
      <c r="R56" s="151">
        <f>IFERROR(IF(H56="","",COUNTIF($H$12:H56,H56)),"")</f>
        <v>1</v>
      </c>
      <c r="S56" s="151">
        <f t="shared" si="12"/>
        <v>56</v>
      </c>
      <c r="T56" s="68" t="str">
        <f t="shared" si="6"/>
        <v/>
      </c>
      <c r="U56" s="69" t="str">
        <f t="shared" si="7"/>
        <v/>
      </c>
      <c r="V56" s="3" t="str">
        <f t="shared" si="0"/>
        <v/>
      </c>
      <c r="W56" s="70">
        <f t="shared" si="8"/>
        <v>270</v>
      </c>
      <c r="X56" s="70">
        <f t="shared" si="13"/>
        <v>1</v>
      </c>
      <c r="Y56" s="70">
        <f t="shared" si="9"/>
        <v>2701</v>
      </c>
      <c r="Z56" s="70">
        <f t="shared" si="1"/>
        <v>2701</v>
      </c>
      <c r="AB56" s="74">
        <f t="shared" si="2"/>
        <v>1</v>
      </c>
      <c r="AC56" s="74">
        <f t="shared" si="3"/>
        <v>0</v>
      </c>
      <c r="AD56" s="74">
        <f t="shared" si="10"/>
        <v>0</v>
      </c>
      <c r="AE56" s="74" t="str">
        <f t="shared" si="11"/>
        <v/>
      </c>
      <c r="AF56" s="47" t="str">
        <f t="shared" si="4"/>
        <v/>
      </c>
    </row>
    <row r="57" spans="1:32" ht="35.25" customHeight="1">
      <c r="A57" s="52">
        <f t="shared" si="5"/>
        <v>46</v>
      </c>
      <c r="B57" s="53">
        <f>IFERROR(INDEX(LİSTE,SMALL('VERİ TABANI'!$Q:$Q,ROW()-11),COLUMN()),"")</f>
        <v>30298</v>
      </c>
      <c r="C57" s="53" t="str">
        <f>IFERROR(INDEX(LİSTE,SMALL('VERİ TABANI'!$Q:$Q,ROW()-11),COLUMN()),"")</f>
        <v>Halil İbrahim ÖZER</v>
      </c>
      <c r="D57" s="52" t="str">
        <f>IFERROR(INDEX(LİSTE,SMALL('VERİ TABANI'!$Q:$Q,ROW()-11),COLUMN()),"")</f>
        <v>11 MOT-J (Cuma 6)</v>
      </c>
      <c r="E57" s="53" t="str">
        <f>IFERROR(INDEX(LİSTE,SMALL('VERİ TABANI'!$Q:$Q,ROW()-11),COLUMN()),"")</f>
        <v>Okul : 5.5, İşletme :0</v>
      </c>
      <c r="F57" s="53" t="str">
        <f>IFERROR(INDEX(LİSTE,SMALL('VERİ TABANI'!$Q:$Q,ROW()-11),COLUMN()),"")</f>
        <v>Otomotiv Boya</v>
      </c>
      <c r="G57" s="52" t="str">
        <f>IFERROR(INDEX(LİSTE,SMALL('VERİ TABANI'!$Q:$Q,ROW()-11),COLUMN()),"")</f>
        <v>Ramazan KEKEÇ</v>
      </c>
      <c r="H57" s="53" t="str">
        <f>PROPER(IFERROR(INDEX(LİSTE,SMALL('VERİ TABANI'!$Q:$Q,ROW()-11),COLUMN()),""))</f>
        <v>Mehmet Özer - Özer Oto Boya</v>
      </c>
      <c r="I57" s="265">
        <f>IFERROR(INDEX(LİSTE,SMALL('VERİ TABANI'!$Q:$Q,ROW()-11),COLUMN()),"")</f>
        <v>5352734100</v>
      </c>
      <c r="J57" s="53" t="str">
        <f>PROPER(IFERROR(INDEX(LİSTE,SMALL('VERİ TABANI'!$Q:$Q,ROW()-11),COLUMN()),""))</f>
        <v>Fatih Mh. Mücella Sk. No:9</v>
      </c>
      <c r="K57" s="197">
        <f>IFERROR(INDEX(LİSTE,SMALL('VERİ TABANI'!$Q:$Q,ROW()-11),COLUMN()),"")</f>
        <v>45044</v>
      </c>
      <c r="L57" s="187" t="str">
        <f>IFERROR(INDEX(LİSTE,SMALL('VERİ TABANI'!$Q:$Q,ROW()-11),COLUMN()),"")</f>
        <v>Mehmet ÖZER</v>
      </c>
      <c r="M57" s="53" t="str">
        <f>IFERROR(INDEX(LİSTE,SMALL('VERİ TABANI'!$Q:$Q,ROW()-11),COLUMN()),"")</f>
        <v/>
      </c>
      <c r="N57" s="53"/>
      <c r="R57" s="151">
        <f>IFERROR(IF(H57="","",COUNTIF($H$12:H57,H57)),"")</f>
        <v>1</v>
      </c>
      <c r="S57" s="151">
        <f t="shared" si="12"/>
        <v>57</v>
      </c>
      <c r="T57" s="68" t="str">
        <f t="shared" si="6"/>
        <v/>
      </c>
      <c r="U57" s="69" t="str">
        <f t="shared" si="7"/>
        <v/>
      </c>
      <c r="V57" s="3" t="str">
        <f t="shared" si="0"/>
        <v/>
      </c>
      <c r="W57" s="70">
        <f t="shared" si="8"/>
        <v>280</v>
      </c>
      <c r="X57" s="70">
        <f t="shared" si="13"/>
        <v>1</v>
      </c>
      <c r="Y57" s="70">
        <f t="shared" si="9"/>
        <v>2801</v>
      </c>
      <c r="Z57" s="70">
        <f t="shared" si="1"/>
        <v>2801</v>
      </c>
      <c r="AB57" s="74">
        <f t="shared" si="2"/>
        <v>1</v>
      </c>
      <c r="AC57" s="74">
        <f t="shared" si="3"/>
        <v>0</v>
      </c>
      <c r="AD57" s="74">
        <f t="shared" si="10"/>
        <v>0</v>
      </c>
      <c r="AE57" s="74" t="str">
        <f t="shared" si="11"/>
        <v/>
      </c>
      <c r="AF57" s="47" t="str">
        <f t="shared" si="4"/>
        <v/>
      </c>
    </row>
    <row r="58" spans="1:32" ht="35.25" customHeight="1">
      <c r="A58" s="52">
        <f t="shared" si="5"/>
        <v>47</v>
      </c>
      <c r="B58" s="53">
        <f>IFERROR(INDEX(LİSTE,SMALL('VERİ TABANI'!$Q:$Q,ROW()-11),COLUMN()),"")</f>
        <v>20502</v>
      </c>
      <c r="C58" s="53" t="str">
        <f>IFERROR(INDEX(LİSTE,SMALL('VERİ TABANI'!$Q:$Q,ROW()-11),COLUMN()),"")</f>
        <v>Sefer YİĞİT</v>
      </c>
      <c r="D58" s="52" t="str">
        <f>IFERROR(INDEX(LİSTE,SMALL('VERİ TABANI'!$Q:$Q,ROW()-11),COLUMN()),"")</f>
        <v>12 MOT-G (Cuma 1)</v>
      </c>
      <c r="E58" s="53" t="str">
        <f>IFERROR(INDEX(LİSTE,SMALL('VERİ TABANI'!$Q:$Q,ROW()-11),COLUMN()),"")</f>
        <v>Okul : 1.0, İşletme :0</v>
      </c>
      <c r="F58" s="53" t="str">
        <f>IFERROR(INDEX(LİSTE,SMALL('VERİ TABANI'!$Q:$Q,ROW()-11),COLUMN()),"")</f>
        <v>Otomotiv Elektrikçiliği</v>
      </c>
      <c r="G58" s="52" t="str">
        <f>IFERROR(INDEX(LİSTE,SMALL('VERİ TABANI'!$Q:$Q,ROW()-11),COLUMN()),"")</f>
        <v>Ramazan KEKEÇ</v>
      </c>
      <c r="H58" s="53" t="str">
        <f>PROPER(IFERROR(INDEX(LİSTE,SMALL('VERİ TABANI'!$Q:$Q,ROW()-11),COLUMN()),""))</f>
        <v>Mithat Adıgüzel-Sancak Oto Elektrik</v>
      </c>
      <c r="I58" s="265">
        <f>IFERROR(INDEX(LİSTE,SMALL('VERİ TABANI'!$Q:$Q,ROW()-11),COLUMN()),"")</f>
        <v>5537222680</v>
      </c>
      <c r="J58" s="53" t="str">
        <f>PROPER(IFERROR(INDEX(LİSTE,SMALL('VERİ TABANI'!$Q:$Q,ROW()-11),COLUMN()),""))</f>
        <v>Fatih Mah. Torna Sok. No:9</v>
      </c>
      <c r="K58" s="197">
        <f>IFERROR(INDEX(LİSTE,SMALL('VERİ TABANI'!$Q:$Q,ROW()-11),COLUMN()),"")</f>
        <v>44785</v>
      </c>
      <c r="L58" s="187" t="str">
        <f>IFERROR(INDEX(LİSTE,SMALL('VERİ TABANI'!$Q:$Q,ROW()-11),COLUMN()),"")</f>
        <v>Mithat ADIGÜZEL</v>
      </c>
      <c r="M58" s="53" t="str">
        <f>IFERROR(INDEX(LİSTE,SMALL('VERİ TABANI'!$Q:$Q,ROW()-11),COLUMN()),"")</f>
        <v/>
      </c>
      <c r="N58" s="53"/>
      <c r="R58" s="151">
        <f>IFERROR(IF(H58="","",COUNTIF($H$12:H58,H58)),"")</f>
        <v>1</v>
      </c>
      <c r="S58" s="151">
        <f t="shared" si="12"/>
        <v>58</v>
      </c>
      <c r="T58" s="68" t="str">
        <f t="shared" si="6"/>
        <v/>
      </c>
      <c r="U58" s="69" t="str">
        <f t="shared" si="7"/>
        <v/>
      </c>
      <c r="V58" s="3" t="str">
        <f t="shared" si="0"/>
        <v/>
      </c>
      <c r="W58" s="70">
        <f t="shared" si="8"/>
        <v>290</v>
      </c>
      <c r="X58" s="70">
        <f t="shared" si="13"/>
        <v>1</v>
      </c>
      <c r="Y58" s="70">
        <f t="shared" si="9"/>
        <v>2901</v>
      </c>
      <c r="Z58" s="70">
        <f t="shared" si="1"/>
        <v>2901</v>
      </c>
      <c r="AB58" s="74">
        <f t="shared" si="2"/>
        <v>1</v>
      </c>
      <c r="AC58" s="74">
        <f t="shared" si="3"/>
        <v>0</v>
      </c>
      <c r="AD58" s="74">
        <f t="shared" si="10"/>
        <v>0</v>
      </c>
      <c r="AE58" s="74" t="str">
        <f t="shared" si="11"/>
        <v/>
      </c>
      <c r="AF58" s="47" t="str">
        <f t="shared" si="4"/>
        <v/>
      </c>
    </row>
    <row r="59" spans="1:32" ht="35.25" customHeight="1">
      <c r="A59" s="52">
        <f t="shared" si="5"/>
        <v>48</v>
      </c>
      <c r="B59" s="53">
        <f>IFERROR(INDEX(LİSTE,SMALL('VERİ TABANI'!$Q:$Q,ROW()-11),COLUMN()),"")</f>
        <v>41722</v>
      </c>
      <c r="C59" s="53" t="str">
        <f>IFERROR(INDEX(LİSTE,SMALL('VERİ TABANI'!$Q:$Q,ROW()-11),COLUMN()),"")</f>
        <v>Egemen ALKAN</v>
      </c>
      <c r="D59" s="52" t="str">
        <f>IFERROR(INDEX(LİSTE,SMALL('VERİ TABANI'!$Q:$Q,ROW()-11),COLUMN()),"")</f>
        <v>11 MOT-D (Çarşamba 4)</v>
      </c>
      <c r="E59" s="53" t="str">
        <f>IFERROR(INDEX(LİSTE,SMALL('VERİ TABANI'!$Q:$Q,ROW()-11),COLUMN()),"")</f>
        <v>Okul : 5.0, İşletme :0</v>
      </c>
      <c r="F59" s="53" t="str">
        <f>IFERROR(INDEX(LİSTE,SMALL('VERİ TABANI'!$Q:$Q,ROW()-11),COLUMN()),"")</f>
        <v>Otomotiv Elektromekanik</v>
      </c>
      <c r="G59" s="52" t="str">
        <f>IFERROR(INDEX(LİSTE,SMALL('VERİ TABANI'!$Q:$Q,ROW()-11),COLUMN()),"")</f>
        <v>Ramazan KEKEÇ</v>
      </c>
      <c r="H59" s="53" t="str">
        <f>PROPER(IFERROR(INDEX(LİSTE,SMALL('VERİ TABANI'!$Q:$Q,ROW()-11),COLUMN()),""))</f>
        <v>Murat Demirkıran-Uzman Opel</v>
      </c>
      <c r="I59" s="265">
        <f>IFERROR(INDEX(LİSTE,SMALL('VERİ TABANI'!$Q:$Q,ROW()-11),COLUMN()),"")</f>
        <v>5493451987</v>
      </c>
      <c r="J59" s="53" t="str">
        <f>PROPER(IFERROR(INDEX(LİSTE,SMALL('VERİ TABANI'!$Q:$Q,ROW()-11),COLUMN()),""))</f>
        <v>Fatih Mah. Torna Sk. No:27</v>
      </c>
      <c r="K59" s="197">
        <f>IFERROR(INDEX(LİSTE,SMALL('VERİ TABANI'!$Q:$Q,ROW()-11),COLUMN()),"")</f>
        <v>45923</v>
      </c>
      <c r="L59" s="187" t="str">
        <f>IFERROR(INDEX(LİSTE,SMALL('VERİ TABANI'!$Q:$Q,ROW()-11),COLUMN()),"")</f>
        <v>Murat DEMİRKIRAN</v>
      </c>
      <c r="M59" s="53" t="str">
        <f>IFERROR(INDEX(LİSTE,SMALL('VERİ TABANI'!$Q:$Q,ROW()-11),COLUMN()),"")</f>
        <v/>
      </c>
      <c r="N59" s="53"/>
      <c r="R59" s="151">
        <f>IFERROR(IF(H59="","",COUNTIF($H$12:H59,H59)),"")</f>
        <v>1</v>
      </c>
      <c r="S59" s="151">
        <f t="shared" si="12"/>
        <v>59</v>
      </c>
      <c r="T59" s="68" t="str">
        <f t="shared" si="6"/>
        <v/>
      </c>
      <c r="U59" s="69" t="str">
        <f t="shared" si="7"/>
        <v/>
      </c>
      <c r="V59" s="3" t="str">
        <f t="shared" si="0"/>
        <v/>
      </c>
      <c r="W59" s="70">
        <f t="shared" si="8"/>
        <v>300</v>
      </c>
      <c r="X59" s="70">
        <f t="shared" si="13"/>
        <v>1</v>
      </c>
      <c r="Y59" s="70">
        <f t="shared" si="9"/>
        <v>3001</v>
      </c>
      <c r="Z59" s="70">
        <f t="shared" si="1"/>
        <v>3001</v>
      </c>
      <c r="AB59" s="74">
        <f t="shared" si="2"/>
        <v>1</v>
      </c>
      <c r="AC59" s="74">
        <f t="shared" si="3"/>
        <v>0</v>
      </c>
      <c r="AD59" s="74">
        <f t="shared" si="10"/>
        <v>0</v>
      </c>
      <c r="AE59" s="74" t="str">
        <f t="shared" si="11"/>
        <v/>
      </c>
      <c r="AF59" s="47" t="str">
        <f t="shared" si="4"/>
        <v/>
      </c>
    </row>
    <row r="60" spans="1:32" ht="35.25" customHeight="1">
      <c r="A60" s="52">
        <f t="shared" si="5"/>
        <v>49</v>
      </c>
      <c r="B60" s="53">
        <f>IFERROR(INDEX(LİSTE,SMALL('VERİ TABANI'!$Q:$Q,ROW()-11),COLUMN()),"")</f>
        <v>21725</v>
      </c>
      <c r="C60" s="53" t="str">
        <f>IFERROR(INDEX(LİSTE,SMALL('VERİ TABANI'!$Q:$Q,ROW()-11),COLUMN()),"")</f>
        <v>Muhammed Hikmet UÇMAZ</v>
      </c>
      <c r="D60" s="52" t="str">
        <f>IFERROR(INDEX(LİSTE,SMALL('VERİ TABANI'!$Q:$Q,ROW()-11),COLUMN()),"")</f>
        <v>12 MOT-K (Perşembe 2)</v>
      </c>
      <c r="E60" s="53" t="str">
        <f>IFERROR(INDEX(LİSTE,SMALL('VERİ TABANI'!$Q:$Q,ROW()-11),COLUMN()),"")</f>
        <v>Okul : 6.0, İşletme :0</v>
      </c>
      <c r="F60" s="53" t="str">
        <f>IFERROR(INDEX(LİSTE,SMALL('VERİ TABANI'!$Q:$Q,ROW()-11),COLUMN()),"")</f>
        <v>Otomotiv Mekanikerliği</v>
      </c>
      <c r="G60" s="52" t="str">
        <f>IFERROR(INDEX(LİSTE,SMALL('VERİ TABANI'!$Q:$Q,ROW()-11),COLUMN()),"")</f>
        <v>Ramazan KEKEÇ</v>
      </c>
      <c r="H60" s="53" t="str">
        <f>PROPER(IFERROR(INDEX(LİSTE,SMALL('VERİ TABANI'!$Q:$Q,ROW()-11),COLUMN()),""))</f>
        <v>Murat Demirkıran-Uzman Opel</v>
      </c>
      <c r="I60" s="265">
        <f>IFERROR(INDEX(LİSTE,SMALL('VERİ TABANI'!$Q:$Q,ROW()-11),COLUMN()),"")</f>
        <v>5493451987</v>
      </c>
      <c r="J60" s="53" t="str">
        <f>PROPER(IFERROR(INDEX(LİSTE,SMALL('VERİ TABANI'!$Q:$Q,ROW()-11),COLUMN()),""))</f>
        <v>Fatih Mah. Torna Sk. No:27</v>
      </c>
      <c r="K60" s="197">
        <f>IFERROR(INDEX(LİSTE,SMALL('VERİ TABANI'!$Q:$Q,ROW()-11),COLUMN()),"")</f>
        <v>45373</v>
      </c>
      <c r="L60" s="187" t="str">
        <f>IFERROR(INDEX(LİSTE,SMALL('VERİ TABANI'!$Q:$Q,ROW()-11),COLUMN()),"")</f>
        <v>Murat DEMİRKIRAN</v>
      </c>
      <c r="M60" s="53" t="str">
        <f>IFERROR(INDEX(LİSTE,SMALL('VERİ TABANI'!$Q:$Q,ROW()-11),COLUMN()),"")</f>
        <v/>
      </c>
      <c r="N60" s="53"/>
      <c r="R60" s="151">
        <f>IFERROR(IF(H60="","",COUNTIF($H$12:H60,H60)),"")</f>
        <v>2</v>
      </c>
      <c r="S60" s="151" t="str">
        <f t="shared" si="12"/>
        <v/>
      </c>
      <c r="T60" s="68" t="str">
        <f t="shared" si="6"/>
        <v/>
      </c>
      <c r="U60" s="69" t="str">
        <f t="shared" si="7"/>
        <v/>
      </c>
      <c r="V60" s="3" t="str">
        <f t="shared" si="0"/>
        <v/>
      </c>
      <c r="W60" s="70">
        <f t="shared" si="8"/>
        <v>300</v>
      </c>
      <c r="X60" s="70">
        <f t="shared" si="13"/>
        <v>2</v>
      </c>
      <c r="Y60" s="70">
        <f t="shared" si="9"/>
        <v>3002</v>
      </c>
      <c r="Z60" s="70">
        <f t="shared" si="1"/>
        <v>3002</v>
      </c>
      <c r="AB60" s="74">
        <f t="shared" si="2"/>
        <v>1</v>
      </c>
      <c r="AC60" s="74">
        <f t="shared" si="3"/>
        <v>0</v>
      </c>
      <c r="AD60" s="74">
        <f t="shared" si="10"/>
        <v>0</v>
      </c>
      <c r="AE60" s="74" t="str">
        <f t="shared" si="11"/>
        <v/>
      </c>
      <c r="AF60" s="47" t="str">
        <f t="shared" si="4"/>
        <v/>
      </c>
    </row>
    <row r="61" spans="1:32" ht="35.25" customHeight="1">
      <c r="A61" s="52">
        <f t="shared" si="5"/>
        <v>50</v>
      </c>
      <c r="B61" s="53">
        <f>IFERROR(INDEX(LİSTE,SMALL('VERİ TABANI'!$Q:$Q,ROW()-11),COLUMN()),"")</f>
        <v>42402</v>
      </c>
      <c r="C61" s="53" t="str">
        <f>IFERROR(INDEX(LİSTE,SMALL('VERİ TABANI'!$Q:$Q,ROW()-11),COLUMN()),"")</f>
        <v>Alper Baran DURMAZ</v>
      </c>
      <c r="D61" s="52" t="str">
        <f>IFERROR(INDEX(LİSTE,SMALL('VERİ TABANI'!$Q:$Q,ROW()-11),COLUMN()),"")</f>
        <v>11 MOT-K (Çarşamba 5)</v>
      </c>
      <c r="E61" s="53" t="str">
        <f>IFERROR(INDEX(LİSTE,SMALL('VERİ TABANI'!$Q:$Q,ROW()-11),COLUMN()),"")</f>
        <v>Okul : 5.0, İşletme :0</v>
      </c>
      <c r="F61" s="53" t="str">
        <f>IFERROR(INDEX(LİSTE,SMALL('VERİ TABANI'!$Q:$Q,ROW()-11),COLUMN()),"")</f>
        <v>Otomotiv Elektrikçiliği</v>
      </c>
      <c r="G61" s="52" t="str">
        <f>IFERROR(INDEX(LİSTE,SMALL('VERİ TABANI'!$Q:$Q,ROW()-11),COLUMN()),"")</f>
        <v>Ramazan KEKEÇ</v>
      </c>
      <c r="H61" s="53" t="str">
        <f>PROPER(IFERROR(INDEX(LİSTE,SMALL('VERİ TABANI'!$Q:$Q,ROW()-11),COLUMN()),""))</f>
        <v>Murat Kara - Mk Güç Oto Elektrik</v>
      </c>
      <c r="I61" s="265">
        <f>IFERROR(INDEX(LİSTE,SMALL('VERİ TABANI'!$Q:$Q,ROW()-11),COLUMN()),"")</f>
        <v>5548351609</v>
      </c>
      <c r="J61" s="53" t="str">
        <f>PROPER(IFERROR(INDEX(LİSTE,SMALL('VERİ TABANI'!$Q:$Q,ROW()-11),COLUMN()),""))</f>
        <v>Fatih Mah. Ömerli Sk No 52 A</v>
      </c>
      <c r="K61" s="197">
        <f>IFERROR(INDEX(LİSTE,SMALL('VERİ TABANI'!$Q:$Q,ROW()-11),COLUMN()),"")</f>
        <v>45993</v>
      </c>
      <c r="L61" s="187" t="str">
        <f>IFERROR(INDEX(LİSTE,SMALL('VERİ TABANI'!$Q:$Q,ROW()-11),COLUMN()),"")</f>
        <v>Murat KARA</v>
      </c>
      <c r="M61" s="53" t="str">
        <f>IFERROR(INDEX(LİSTE,SMALL('VERİ TABANI'!$Q:$Q,ROW()-11),COLUMN()),"")</f>
        <v/>
      </c>
      <c r="N61" s="53"/>
      <c r="R61" s="151">
        <f>IFERROR(IF(H61="","",COUNTIF($H$12:H61,H61)),"")</f>
        <v>1</v>
      </c>
      <c r="S61" s="151">
        <f t="shared" si="12"/>
        <v>61</v>
      </c>
      <c r="T61" s="68" t="str">
        <f t="shared" si="6"/>
        <v/>
      </c>
      <c r="U61" s="69" t="str">
        <f t="shared" si="7"/>
        <v/>
      </c>
      <c r="V61" s="3" t="str">
        <f t="shared" si="0"/>
        <v/>
      </c>
      <c r="W61" s="70">
        <f t="shared" si="8"/>
        <v>310</v>
      </c>
      <c r="X61" s="70">
        <f t="shared" si="13"/>
        <v>1</v>
      </c>
      <c r="Y61" s="70">
        <f t="shared" si="9"/>
        <v>3101</v>
      </c>
      <c r="Z61" s="70">
        <f t="shared" si="1"/>
        <v>3101</v>
      </c>
      <c r="AB61" s="74">
        <f t="shared" si="2"/>
        <v>1</v>
      </c>
      <c r="AC61" s="74">
        <f t="shared" si="3"/>
        <v>0</v>
      </c>
      <c r="AD61" s="74">
        <f t="shared" si="10"/>
        <v>0</v>
      </c>
      <c r="AE61" s="74" t="str">
        <f t="shared" si="11"/>
        <v/>
      </c>
      <c r="AF61" s="47" t="str">
        <f t="shared" si="4"/>
        <v/>
      </c>
    </row>
    <row r="62" spans="1:32" ht="35.25" customHeight="1">
      <c r="A62" s="52">
        <f t="shared" si="5"/>
        <v>51</v>
      </c>
      <c r="B62" s="53">
        <f>IFERROR(INDEX(LİSTE,SMALL('VERİ TABANI'!$Q:$Q,ROW()-11),COLUMN()),"")</f>
        <v>51200</v>
      </c>
      <c r="C62" s="53" t="str">
        <f>IFERROR(INDEX(LİSTE,SMALL('VERİ TABANI'!$Q:$Q,ROW()-11),COLUMN()),"")</f>
        <v>Mehmet Can BEDİR</v>
      </c>
      <c r="D62" s="52" t="str">
        <f>IFERROR(INDEX(LİSTE,SMALL('VERİ TABANI'!$Q:$Q,ROW()-11),COLUMN()),"")</f>
        <v>12 MOT-G (Cuma 1)</v>
      </c>
      <c r="E62" s="53" t="str">
        <f>IFERROR(INDEX(LİSTE,SMALL('VERİ TABANI'!$Q:$Q,ROW()-11),COLUMN()),"")</f>
        <v>Okul : 5.5, İşletme :26</v>
      </c>
      <c r="F62" s="53" t="str">
        <f>IFERROR(INDEX(LİSTE,SMALL('VERİ TABANI'!$Q:$Q,ROW()-11),COLUMN()),"")</f>
        <v>Otomotiv Elektrikçiliği</v>
      </c>
      <c r="G62" s="52" t="str">
        <f>IFERROR(INDEX(LİSTE,SMALL('VERİ TABANI'!$Q:$Q,ROW()-11),COLUMN()),"")</f>
        <v>Ramazan KEKEÇ</v>
      </c>
      <c r="H62" s="53" t="str">
        <f>PROPER(IFERROR(INDEX(LİSTE,SMALL('VERİ TABANI'!$Q:$Q,ROW()-11),COLUMN()),""))</f>
        <v>Murat Kara - Mk Güç Oto Elektrik</v>
      </c>
      <c r="I62" s="265">
        <f>IFERROR(INDEX(LİSTE,SMALL('VERİ TABANI'!$Q:$Q,ROW()-11),COLUMN()),"")</f>
        <v>5548351609</v>
      </c>
      <c r="J62" s="53" t="str">
        <f>PROPER(IFERROR(INDEX(LİSTE,SMALL('VERİ TABANI'!$Q:$Q,ROW()-11),COLUMN()),""))</f>
        <v>Fatih Mah. Ömerli Sk No 52 A</v>
      </c>
      <c r="K62" s="197">
        <f>IFERROR(INDEX(LİSTE,SMALL('VERİ TABANI'!$Q:$Q,ROW()-11),COLUMN()),"")</f>
        <v>46000</v>
      </c>
      <c r="L62" s="187" t="str">
        <f>IFERROR(INDEX(LİSTE,SMALL('VERİ TABANI'!$Q:$Q,ROW()-11),COLUMN()),"")</f>
        <v>Murat KARA</v>
      </c>
      <c r="M62" s="53" t="str">
        <f>IFERROR(INDEX(LİSTE,SMALL('VERİ TABANI'!$Q:$Q,ROW()-11),COLUMN()),"")</f>
        <v/>
      </c>
      <c r="N62" s="53"/>
      <c r="R62" s="151">
        <f>IFERROR(IF(H62="","",COUNTIF($H$12:H62,H62)),"")</f>
        <v>2</v>
      </c>
      <c r="S62" s="151" t="str">
        <f t="shared" si="12"/>
        <v/>
      </c>
      <c r="T62" s="68" t="str">
        <f t="shared" si="6"/>
        <v/>
      </c>
      <c r="U62" s="69" t="str">
        <f t="shared" si="7"/>
        <v/>
      </c>
      <c r="V62" s="3" t="str">
        <f t="shared" si="0"/>
        <v/>
      </c>
      <c r="W62" s="70">
        <f t="shared" si="8"/>
        <v>310</v>
      </c>
      <c r="X62" s="70">
        <f t="shared" si="13"/>
        <v>2</v>
      </c>
      <c r="Y62" s="70">
        <f t="shared" si="9"/>
        <v>3102</v>
      </c>
      <c r="Z62" s="70">
        <f t="shared" si="1"/>
        <v>3102</v>
      </c>
      <c r="AB62" s="74">
        <f t="shared" si="2"/>
        <v>1</v>
      </c>
      <c r="AC62" s="74">
        <f t="shared" si="3"/>
        <v>0</v>
      </c>
      <c r="AD62" s="74">
        <f t="shared" si="10"/>
        <v>0</v>
      </c>
      <c r="AE62" s="74" t="str">
        <f t="shared" si="11"/>
        <v/>
      </c>
      <c r="AF62" s="47" t="str">
        <f t="shared" si="4"/>
        <v/>
      </c>
    </row>
    <row r="63" spans="1:32" ht="35.25" customHeight="1">
      <c r="A63" s="52">
        <f t="shared" si="5"/>
        <v>52</v>
      </c>
      <c r="B63" s="53">
        <f>IFERROR(INDEX(LİSTE,SMALL('VERİ TABANI'!$Q:$Q,ROW()-11),COLUMN()),"")</f>
        <v>42284</v>
      </c>
      <c r="C63" s="53" t="str">
        <f>IFERROR(INDEX(LİSTE,SMALL('VERİ TABANI'!$Q:$Q,ROW()-11),COLUMN()),"")</f>
        <v>Burak YOZKATLI</v>
      </c>
      <c r="D63" s="52" t="str">
        <f>IFERROR(INDEX(LİSTE,SMALL('VERİ TABANI'!$Q:$Q,ROW()-11),COLUMN()),"")</f>
        <v>11 MOT-R (Salı 7)</v>
      </c>
      <c r="E63" s="53" t="str">
        <f>IFERROR(INDEX(LİSTE,SMALL('VERİ TABANI'!$Q:$Q,ROW()-11),COLUMN()),"")</f>
        <v>Okul : 5.5, İşletme :0</v>
      </c>
      <c r="F63" s="53" t="str">
        <f>IFERROR(INDEX(LİSTE,SMALL('VERİ TABANI'!$Q:$Q,ROW()-11),COLUMN()),"")</f>
        <v>Otomotiv Mekanikerliği</v>
      </c>
      <c r="G63" s="52" t="str">
        <f>IFERROR(INDEX(LİSTE,SMALL('VERİ TABANI'!$Q:$Q,ROW()-11),COLUMN()),"")</f>
        <v>Ramazan KEKEÇ</v>
      </c>
      <c r="H63" s="53" t="str">
        <f>PROPER(IFERROR(INDEX(LİSTE,SMALL('VERİ TABANI'!$Q:$Q,ROW()-11),COLUMN()),""))</f>
        <v>Mustafa Albay - Albay Opel Özel Servisi</v>
      </c>
      <c r="I63" s="265">
        <f>IFERROR(INDEX(LİSTE,SMALL('VERİ TABANI'!$Q:$Q,ROW()-11),COLUMN()),"")</f>
        <v>5551052596</v>
      </c>
      <c r="J63" s="53" t="str">
        <f>PROPER(IFERROR(INDEX(LİSTE,SMALL('VERİ TABANI'!$Q:$Q,ROW()-11),COLUMN()),""))</f>
        <v>Fatih Mah Sarıyer Sk. No:14 İç Kapı No: 1 Selçuklu / Konya</v>
      </c>
      <c r="K63" s="197">
        <f>IFERROR(INDEX(LİSTE,SMALL('VERİ TABANI'!$Q:$Q,ROW()-11),COLUMN()),"")</f>
        <v>45582</v>
      </c>
      <c r="L63" s="187" t="str">
        <f>IFERROR(INDEX(LİSTE,SMALL('VERİ TABANI'!$Q:$Q,ROW()-11),COLUMN()),"")</f>
        <v>Mustafa ALBAY</v>
      </c>
      <c r="M63" s="53" t="str">
        <f>IFERROR(INDEX(LİSTE,SMALL('VERİ TABANI'!$Q:$Q,ROW()-11),COLUMN()),"")</f>
        <v/>
      </c>
      <c r="N63" s="53"/>
      <c r="R63" s="151">
        <f>IFERROR(IF(H63="","",COUNTIF($H$12:H63,H63)),"")</f>
        <v>1</v>
      </c>
      <c r="S63" s="151">
        <f t="shared" si="12"/>
        <v>63</v>
      </c>
      <c r="T63" s="68" t="str">
        <f t="shared" si="6"/>
        <v/>
      </c>
      <c r="U63" s="69" t="str">
        <f t="shared" si="7"/>
        <v/>
      </c>
      <c r="V63" s="3" t="str">
        <f t="shared" si="0"/>
        <v/>
      </c>
      <c r="W63" s="70">
        <f t="shared" si="8"/>
        <v>320</v>
      </c>
      <c r="X63" s="70">
        <f t="shared" si="13"/>
        <v>1</v>
      </c>
      <c r="Y63" s="70">
        <f t="shared" si="9"/>
        <v>3201</v>
      </c>
      <c r="Z63" s="70">
        <f t="shared" si="1"/>
        <v>3201</v>
      </c>
      <c r="AB63" s="74">
        <f t="shared" si="2"/>
        <v>1</v>
      </c>
      <c r="AC63" s="74">
        <f t="shared" si="3"/>
        <v>0</v>
      </c>
      <c r="AD63" s="74">
        <f t="shared" si="10"/>
        <v>0</v>
      </c>
      <c r="AE63" s="74" t="str">
        <f t="shared" si="11"/>
        <v/>
      </c>
      <c r="AF63" s="47" t="str">
        <f t="shared" si="4"/>
        <v/>
      </c>
    </row>
    <row r="64" spans="1:32" ht="35.25" customHeight="1">
      <c r="A64" s="52">
        <f t="shared" si="5"/>
        <v>53</v>
      </c>
      <c r="B64" s="53">
        <f>IFERROR(INDEX(LİSTE,SMALL('VERİ TABANI'!$Q:$Q,ROW()-11),COLUMN()),"")</f>
        <v>21840</v>
      </c>
      <c r="C64" s="53" t="str">
        <f>IFERROR(INDEX(LİSTE,SMALL('VERİ TABANI'!$Q:$Q,ROW()-11),COLUMN()),"")</f>
        <v>Mehmet Enes KARAŞ</v>
      </c>
      <c r="D64" s="52" t="str">
        <f>IFERROR(INDEX(LİSTE,SMALL('VERİ TABANI'!$Q:$Q,ROW()-11),COLUMN()),"")</f>
        <v>12 MOT-N (Cuma 20)</v>
      </c>
      <c r="E64" s="53" t="str">
        <f>IFERROR(INDEX(LİSTE,SMALL('VERİ TABANI'!$Q:$Q,ROW()-11),COLUMN()),"")</f>
        <v>Okul : 2.5, İşletme :0</v>
      </c>
      <c r="F64" s="53" t="str">
        <f>IFERROR(INDEX(LİSTE,SMALL('VERİ TABANI'!$Q:$Q,ROW()-11),COLUMN()),"")</f>
        <v>Otomotiv Boya</v>
      </c>
      <c r="G64" s="52" t="str">
        <f>IFERROR(INDEX(LİSTE,SMALL('VERİ TABANI'!$Q:$Q,ROW()-11),COLUMN()),"")</f>
        <v>Ramazan KEKEÇ</v>
      </c>
      <c r="H64" s="53" t="str">
        <f>PROPER(IFERROR(INDEX(LİSTE,SMALL('VERİ TABANI'!$Q:$Q,ROW()-11),COLUMN()),""))</f>
        <v>Osman Demirbaş - Özen Oto Boya</v>
      </c>
      <c r="I64" s="265">
        <f>IFERROR(INDEX(LİSTE,SMALL('VERİ TABANI'!$Q:$Q,ROW()-11),COLUMN()),"")</f>
        <v>5373713842</v>
      </c>
      <c r="J64" s="53" t="str">
        <f>PROPER(IFERROR(INDEX(LİSTE,SMALL('VERİ TABANI'!$Q:$Q,ROW()-11),COLUMN()),""))</f>
        <v>Fatih Mah.Ehram Sk No 12</v>
      </c>
      <c r="K64" s="197">
        <f>IFERROR(INDEX(LİSTE,SMALL('VERİ TABANI'!$Q:$Q,ROW()-11),COLUMN()),"")</f>
        <v>45187</v>
      </c>
      <c r="L64" s="187" t="str">
        <f>IFERROR(INDEX(LİSTE,SMALL('VERİ TABANI'!$Q:$Q,ROW()-11),COLUMN()),"")</f>
        <v>Ali DEMİRBAŞ</v>
      </c>
      <c r="M64" s="53" t="str">
        <f>IFERROR(INDEX(LİSTE,SMALL('VERİ TABANI'!$Q:$Q,ROW()-11),COLUMN()),"")</f>
        <v/>
      </c>
      <c r="N64" s="53"/>
      <c r="R64" s="151">
        <f>IFERROR(IF(H64="","",COUNTIF($H$12:H64,H64)),"")</f>
        <v>1</v>
      </c>
      <c r="S64" s="151">
        <f t="shared" si="12"/>
        <v>64</v>
      </c>
      <c r="T64" s="68" t="str">
        <f t="shared" si="6"/>
        <v/>
      </c>
      <c r="U64" s="69" t="str">
        <f t="shared" si="7"/>
        <v/>
      </c>
      <c r="V64" s="3" t="str">
        <f t="shared" si="0"/>
        <v/>
      </c>
      <c r="W64" s="70">
        <f t="shared" si="8"/>
        <v>330</v>
      </c>
      <c r="X64" s="70">
        <f t="shared" si="13"/>
        <v>1</v>
      </c>
      <c r="Y64" s="70">
        <f t="shared" si="9"/>
        <v>3301</v>
      </c>
      <c r="Z64" s="70">
        <f t="shared" si="1"/>
        <v>3301</v>
      </c>
      <c r="AB64" s="74">
        <f t="shared" si="2"/>
        <v>1</v>
      </c>
      <c r="AC64" s="74">
        <f t="shared" si="3"/>
        <v>0</v>
      </c>
      <c r="AD64" s="74">
        <f t="shared" si="10"/>
        <v>0</v>
      </c>
      <c r="AE64" s="74" t="str">
        <f t="shared" si="11"/>
        <v/>
      </c>
      <c r="AF64" s="47" t="str">
        <f t="shared" si="4"/>
        <v/>
      </c>
    </row>
    <row r="65" spans="1:32" ht="35.25" customHeight="1">
      <c r="A65" s="52">
        <f t="shared" si="5"/>
        <v>54</v>
      </c>
      <c r="B65" s="53">
        <f>IFERROR(INDEX(LİSTE,SMALL('VERİ TABANI'!$Q:$Q,ROW()-11),COLUMN()),"")</f>
        <v>30535</v>
      </c>
      <c r="C65" s="53" t="str">
        <f>IFERROR(INDEX(LİSTE,SMALL('VERİ TABANI'!$Q:$Q,ROW()-11),COLUMN()),"")</f>
        <v>Mert SOYYİĞİT</v>
      </c>
      <c r="D65" s="52" t="str">
        <f>IFERROR(INDEX(LİSTE,SMALL('VERİ TABANI'!$Q:$Q,ROW()-11),COLUMN()),"")</f>
        <v>11 MOT-J (Cuma 6)</v>
      </c>
      <c r="E65" s="53" t="str">
        <f>IFERROR(INDEX(LİSTE,SMALL('VERİ TABANI'!$Q:$Q,ROW()-11),COLUMN()),"")</f>
        <v>Okul : 1.5, İşletme :0</v>
      </c>
      <c r="F65" s="53" t="str">
        <f>IFERROR(INDEX(LİSTE,SMALL('VERİ TABANI'!$Q:$Q,ROW()-11),COLUMN()),"")</f>
        <v>Otomotiv Boya</v>
      </c>
      <c r="G65" s="52" t="str">
        <f>IFERROR(INDEX(LİSTE,SMALL('VERİ TABANI'!$Q:$Q,ROW()-11),COLUMN()),"")</f>
        <v>Ramazan KEKEÇ</v>
      </c>
      <c r="H65" s="53" t="str">
        <f>PROPER(IFERROR(INDEX(LİSTE,SMALL('VERİ TABANI'!$Q:$Q,ROW()-11),COLUMN()),""))</f>
        <v>Osman Demirbaş - Özen Oto Boya</v>
      </c>
      <c r="I65" s="265">
        <f>IFERROR(INDEX(LİSTE,SMALL('VERİ TABANI'!$Q:$Q,ROW()-11),COLUMN()),"")</f>
        <v>5373713842</v>
      </c>
      <c r="J65" s="53" t="str">
        <f>PROPER(IFERROR(INDEX(LİSTE,SMALL('VERİ TABANI'!$Q:$Q,ROW()-11),COLUMN()),""))</f>
        <v>Fatih Mah.Ehram Sk No 12</v>
      </c>
      <c r="K65" s="197">
        <f>IFERROR(INDEX(LİSTE,SMALL('VERİ TABANI'!$Q:$Q,ROW()-11),COLUMN()),"")</f>
        <v>45177</v>
      </c>
      <c r="L65" s="187" t="str">
        <f>IFERROR(INDEX(LİSTE,SMALL('VERİ TABANI'!$Q:$Q,ROW()-11),COLUMN()),"")</f>
        <v>Ali DEMİRBAŞ</v>
      </c>
      <c r="M65" s="53" t="str">
        <f>IFERROR(INDEX(LİSTE,SMALL('VERİ TABANI'!$Q:$Q,ROW()-11),COLUMN()),"")</f>
        <v/>
      </c>
      <c r="N65" s="53"/>
      <c r="R65" s="151">
        <f>IFERROR(IF(H65="","",COUNTIF($H$12:H65,H65)),"")</f>
        <v>2</v>
      </c>
      <c r="S65" s="151" t="str">
        <f t="shared" si="12"/>
        <v/>
      </c>
      <c r="T65" s="68" t="str">
        <f t="shared" si="6"/>
        <v/>
      </c>
      <c r="U65" s="69" t="str">
        <f t="shared" si="7"/>
        <v/>
      </c>
      <c r="V65" s="3" t="str">
        <f t="shared" si="0"/>
        <v/>
      </c>
      <c r="W65" s="70">
        <f t="shared" si="8"/>
        <v>330</v>
      </c>
      <c r="X65" s="70">
        <f t="shared" si="13"/>
        <v>2</v>
      </c>
      <c r="Y65" s="70">
        <f t="shared" si="9"/>
        <v>3302</v>
      </c>
      <c r="Z65" s="70">
        <f t="shared" si="1"/>
        <v>3302</v>
      </c>
      <c r="AB65" s="74">
        <f t="shared" si="2"/>
        <v>1</v>
      </c>
      <c r="AC65" s="74">
        <f t="shared" si="3"/>
        <v>0</v>
      </c>
      <c r="AD65" s="74">
        <f t="shared" si="10"/>
        <v>0</v>
      </c>
      <c r="AE65" s="74" t="str">
        <f t="shared" si="11"/>
        <v/>
      </c>
      <c r="AF65" s="47" t="str">
        <f t="shared" si="4"/>
        <v/>
      </c>
    </row>
    <row r="66" spans="1:32" ht="35.25" customHeight="1">
      <c r="A66" s="52">
        <f t="shared" si="5"/>
        <v>55</v>
      </c>
      <c r="B66" s="53">
        <f>IFERROR(INDEX(LİSTE,SMALL('VERİ TABANI'!$Q:$Q,ROW()-11),COLUMN()),"")</f>
        <v>20559</v>
      </c>
      <c r="C66" s="53" t="str">
        <f>IFERROR(INDEX(LİSTE,SMALL('VERİ TABANI'!$Q:$Q,ROW()-11),COLUMN()),"")</f>
        <v>İsmail Taha KURT</v>
      </c>
      <c r="D66" s="52" t="str">
        <f>IFERROR(INDEX(LİSTE,SMALL('VERİ TABANI'!$Q:$Q,ROW()-11),COLUMN()),"")</f>
        <v>12 MOT-N (Cuma 20)</v>
      </c>
      <c r="E66" s="53" t="str">
        <f>IFERROR(INDEX(LİSTE,SMALL('VERİ TABANI'!$Q:$Q,ROW()-11),COLUMN()),"")</f>
        <v>Okul : 4.0, İşletme :0</v>
      </c>
      <c r="F66" s="53" t="str">
        <f>IFERROR(INDEX(LİSTE,SMALL('VERİ TABANI'!$Q:$Q,ROW()-11),COLUMN()),"")</f>
        <v>Otomotiv Boya</v>
      </c>
      <c r="G66" s="52" t="str">
        <f>IFERROR(INDEX(LİSTE,SMALL('VERİ TABANI'!$Q:$Q,ROW()-11),COLUMN()),"")</f>
        <v>Ramazan KEKEÇ</v>
      </c>
      <c r="H66" s="53" t="str">
        <f>PROPER(IFERROR(INDEX(LİSTE,SMALL('VERİ TABANI'!$Q:$Q,ROW()-11),COLUMN()),""))</f>
        <v>Ömer Kurt-Kurt Oto Boya</v>
      </c>
      <c r="I66" s="265">
        <f>IFERROR(INDEX(LİSTE,SMALL('VERİ TABANI'!$Q:$Q,ROW()-11),COLUMN()),"")</f>
        <v>5369780094</v>
      </c>
      <c r="J66" s="53" t="str">
        <f>PROPER(IFERROR(INDEX(LİSTE,SMALL('VERİ TABANI'!$Q:$Q,ROW()-11),COLUMN()),""))</f>
        <v>Fatih Mah. Ehram Sok. No:25</v>
      </c>
      <c r="K66" s="197">
        <f>IFERROR(INDEX(LİSTE,SMALL('VERİ TABANI'!$Q:$Q,ROW()-11),COLUMN()),"")</f>
        <v>44790</v>
      </c>
      <c r="L66" s="187" t="str">
        <f>IFERROR(INDEX(LİSTE,SMALL('VERİ TABANI'!$Q:$Q,ROW()-11),COLUMN()),"")</f>
        <v>Ömer KURT</v>
      </c>
      <c r="M66" s="53" t="str">
        <f>IFERROR(INDEX(LİSTE,SMALL('VERİ TABANI'!$Q:$Q,ROW()-11),COLUMN()),"")</f>
        <v/>
      </c>
      <c r="N66" s="53"/>
      <c r="R66" s="151">
        <f>IFERROR(IF(H66="","",COUNTIF($H$12:H66,H66)),"")</f>
        <v>1</v>
      </c>
      <c r="S66" s="151">
        <f t="shared" si="12"/>
        <v>66</v>
      </c>
      <c r="T66" s="68" t="str">
        <f t="shared" si="6"/>
        <v/>
      </c>
      <c r="U66" s="69" t="str">
        <f t="shared" si="7"/>
        <v/>
      </c>
      <c r="V66" s="3" t="str">
        <f t="shared" si="0"/>
        <v/>
      </c>
      <c r="W66" s="70">
        <f t="shared" si="8"/>
        <v>340</v>
      </c>
      <c r="X66" s="70">
        <f t="shared" si="13"/>
        <v>1</v>
      </c>
      <c r="Y66" s="70">
        <f t="shared" si="9"/>
        <v>3401</v>
      </c>
      <c r="Z66" s="70">
        <f t="shared" si="1"/>
        <v>3401</v>
      </c>
      <c r="AB66" s="74">
        <f t="shared" si="2"/>
        <v>1</v>
      </c>
      <c r="AC66" s="74">
        <f t="shared" si="3"/>
        <v>0</v>
      </c>
      <c r="AD66" s="74">
        <f t="shared" si="10"/>
        <v>0</v>
      </c>
      <c r="AE66" s="74" t="str">
        <f t="shared" si="11"/>
        <v/>
      </c>
      <c r="AF66" s="47" t="str">
        <f t="shared" si="4"/>
        <v/>
      </c>
    </row>
    <row r="67" spans="1:32" ht="35.25" customHeight="1">
      <c r="A67" s="52">
        <f t="shared" si="5"/>
        <v>56</v>
      </c>
      <c r="B67" s="53">
        <f>IFERROR(INDEX(LİSTE,SMALL('VERİ TABANI'!$Q:$Q,ROW()-11),COLUMN()),"")</f>
        <v>20655</v>
      </c>
      <c r="C67" s="53" t="str">
        <f>IFERROR(INDEX(LİSTE,SMALL('VERİ TABANI'!$Q:$Q,ROW()-11),COLUMN()),"")</f>
        <v>Musab KEÇECİ</v>
      </c>
      <c r="D67" s="52" t="str">
        <f>IFERROR(INDEX(LİSTE,SMALL('VERİ TABANI'!$Q:$Q,ROW()-11),COLUMN()),"")</f>
        <v>11 MOT-K (Çarşamba 5)</v>
      </c>
      <c r="E67" s="53" t="str">
        <f>IFERROR(INDEX(LİSTE,SMALL('VERİ TABANI'!$Q:$Q,ROW()-11),COLUMN()),"")</f>
        <v>Okul : 6.0, İşletme :0</v>
      </c>
      <c r="F67" s="53" t="str">
        <f>IFERROR(INDEX(LİSTE,SMALL('VERİ TABANI'!$Q:$Q,ROW()-11),COLUMN()),"")</f>
        <v>Otomotiv Elektrikçiliği</v>
      </c>
      <c r="G67" s="52" t="str">
        <f>IFERROR(INDEX(LİSTE,SMALL('VERİ TABANI'!$Q:$Q,ROW()-11),COLUMN()),"")</f>
        <v>Ramazan KEKEÇ</v>
      </c>
      <c r="H67" s="53" t="str">
        <f>PROPER(IFERROR(INDEX(LİSTE,SMALL('VERİ TABANI'!$Q:$Q,ROW()-11),COLUMN()),""))</f>
        <v>Ramazan Alıcı - Hatunsaraylı Oto Elektrik</v>
      </c>
      <c r="I67" s="265">
        <f>IFERROR(INDEX(LİSTE,SMALL('VERİ TABANI'!$Q:$Q,ROW()-11),COLUMN()),"")</f>
        <v>5061329985</v>
      </c>
      <c r="J67" s="53" t="str">
        <f>PROPER(IFERROR(INDEX(LİSTE,SMALL('VERİ TABANI'!$Q:$Q,ROW()-11),COLUMN()),""))</f>
        <v>Fatih Mah. Karatay San. Ömerli Sok. No:31/1</v>
      </c>
      <c r="K67" s="197">
        <f>IFERROR(INDEX(LİSTE,SMALL('VERİ TABANI'!$Q:$Q,ROW()-11),COLUMN()),"")</f>
        <v>45849</v>
      </c>
      <c r="L67" s="187" t="str">
        <f>IFERROR(INDEX(LİSTE,SMALL('VERİ TABANI'!$Q:$Q,ROW()-11),COLUMN()),"")</f>
        <v>Ramazan ALICI</v>
      </c>
      <c r="M67" s="53" t="str">
        <f>IFERROR(INDEX(LİSTE,SMALL('VERİ TABANI'!$Q:$Q,ROW()-11),COLUMN()),"")</f>
        <v/>
      </c>
      <c r="N67" s="53"/>
      <c r="R67" s="151">
        <f>IFERROR(IF(H67="","",COUNTIF($H$12:H67,H67)),"")</f>
        <v>1</v>
      </c>
      <c r="S67" s="151">
        <f t="shared" si="12"/>
        <v>67</v>
      </c>
      <c r="T67" s="68" t="str">
        <f t="shared" si="6"/>
        <v/>
      </c>
      <c r="U67" s="69" t="str">
        <f t="shared" si="7"/>
        <v/>
      </c>
      <c r="V67" s="3" t="str">
        <f t="shared" si="0"/>
        <v/>
      </c>
      <c r="W67" s="70">
        <f t="shared" si="8"/>
        <v>350</v>
      </c>
      <c r="X67" s="70">
        <f t="shared" si="13"/>
        <v>1</v>
      </c>
      <c r="Y67" s="70">
        <f t="shared" si="9"/>
        <v>3501</v>
      </c>
      <c r="Z67" s="70">
        <f t="shared" si="1"/>
        <v>3501</v>
      </c>
      <c r="AB67" s="74">
        <f t="shared" si="2"/>
        <v>1</v>
      </c>
      <c r="AC67" s="74">
        <f t="shared" si="3"/>
        <v>0</v>
      </c>
      <c r="AD67" s="74">
        <f t="shared" si="10"/>
        <v>0</v>
      </c>
      <c r="AE67" s="74" t="str">
        <f t="shared" si="11"/>
        <v/>
      </c>
      <c r="AF67" s="47" t="str">
        <f t="shared" si="4"/>
        <v/>
      </c>
    </row>
    <row r="68" spans="1:32" ht="35.25" customHeight="1">
      <c r="A68" s="52">
        <f t="shared" si="5"/>
        <v>57</v>
      </c>
      <c r="B68" s="53">
        <f>IFERROR(INDEX(LİSTE,SMALL('VERİ TABANI'!$Q:$Q,ROW()-11),COLUMN()),"")</f>
        <v>40538</v>
      </c>
      <c r="C68" s="53" t="str">
        <f>IFERROR(INDEX(LİSTE,SMALL('VERİ TABANI'!$Q:$Q,ROW()-11),COLUMN()),"")</f>
        <v>Resul CANAVAR</v>
      </c>
      <c r="D68" s="52" t="str">
        <f>IFERROR(INDEX(LİSTE,SMALL('VERİ TABANI'!$Q:$Q,ROW()-11),COLUMN()),"")</f>
        <v>11 MOT-K (Çarşamba 5)</v>
      </c>
      <c r="E68" s="53" t="str">
        <f>IFERROR(INDEX(LİSTE,SMALL('VERİ TABANI'!$Q:$Q,ROW()-11),COLUMN()),"")</f>
        <v>Okul : 3.5, İşletme :0</v>
      </c>
      <c r="F68" s="53" t="str">
        <f>IFERROR(INDEX(LİSTE,SMALL('VERİ TABANI'!$Q:$Q,ROW()-11),COLUMN()),"")</f>
        <v>Otomotiv Elektrikçiliği</v>
      </c>
      <c r="G68" s="52" t="str">
        <f>IFERROR(INDEX(LİSTE,SMALL('VERİ TABANI'!$Q:$Q,ROW()-11),COLUMN()),"")</f>
        <v>Ramazan KEKEÇ</v>
      </c>
      <c r="H68" s="53" t="str">
        <f>PROPER(IFERROR(INDEX(LİSTE,SMALL('VERİ TABANI'!$Q:$Q,ROW()-11),COLUMN()),""))</f>
        <v>Ramazan Gürler</v>
      </c>
      <c r="I68" s="265">
        <f>IFERROR(INDEX(LİSTE,SMALL('VERİ TABANI'!$Q:$Q,ROW()-11),COLUMN()),"")</f>
        <v>5546245508</v>
      </c>
      <c r="J68" s="53" t="str">
        <f>PROPER(IFERROR(INDEX(LİSTE,SMALL('VERİ TABANI'!$Q:$Q,ROW()-11),COLUMN()),""))</f>
        <v>Fatih Mh. Paşabahçe Sk. No1/1</v>
      </c>
      <c r="K68" s="197">
        <f>IFERROR(INDEX(LİSTE,SMALL('VERİ TABANI'!$Q:$Q,ROW()-11),COLUMN()),"")</f>
        <v>45530</v>
      </c>
      <c r="L68" s="187" t="str">
        <f>IFERROR(INDEX(LİSTE,SMALL('VERİ TABANI'!$Q:$Q,ROW()-11),COLUMN()),"")</f>
        <v>Ramazan GÜRLER</v>
      </c>
      <c r="M68" s="53" t="str">
        <f>IFERROR(INDEX(LİSTE,SMALL('VERİ TABANI'!$Q:$Q,ROW()-11),COLUMN()),"")</f>
        <v/>
      </c>
      <c r="N68" s="53"/>
      <c r="R68" s="151">
        <f>IFERROR(IF(H68="","",COUNTIF($H$12:H68,H68)),"")</f>
        <v>1</v>
      </c>
      <c r="S68" s="151">
        <f t="shared" si="12"/>
        <v>68</v>
      </c>
      <c r="T68" s="68" t="str">
        <f t="shared" si="6"/>
        <v/>
      </c>
      <c r="U68" s="69" t="str">
        <f t="shared" si="7"/>
        <v/>
      </c>
      <c r="V68" s="3" t="str">
        <f t="shared" si="0"/>
        <v/>
      </c>
      <c r="W68" s="70">
        <f t="shared" si="8"/>
        <v>360</v>
      </c>
      <c r="X68" s="70">
        <f t="shared" si="13"/>
        <v>1</v>
      </c>
      <c r="Y68" s="70">
        <f t="shared" si="9"/>
        <v>3601</v>
      </c>
      <c r="Z68" s="70">
        <f t="shared" si="1"/>
        <v>3601</v>
      </c>
      <c r="AB68" s="74">
        <f t="shared" si="2"/>
        <v>1</v>
      </c>
      <c r="AC68" s="74">
        <f t="shared" si="3"/>
        <v>0</v>
      </c>
      <c r="AD68" s="74">
        <f t="shared" si="10"/>
        <v>0</v>
      </c>
      <c r="AE68" s="74" t="str">
        <f t="shared" si="11"/>
        <v/>
      </c>
      <c r="AF68" s="47" t="str">
        <f t="shared" si="4"/>
        <v/>
      </c>
    </row>
    <row r="69" spans="1:32" ht="35.25" customHeight="1">
      <c r="A69" s="52">
        <f t="shared" si="5"/>
        <v>58</v>
      </c>
      <c r="B69" s="53">
        <f>IFERROR(INDEX(LİSTE,SMALL('VERİ TABANI'!$Q:$Q,ROW()-11),COLUMN()),"")</f>
        <v>41270</v>
      </c>
      <c r="C69" s="53" t="str">
        <f>IFERROR(INDEX(LİSTE,SMALL('VERİ TABANI'!$Q:$Q,ROW()-11),COLUMN()),"")</f>
        <v>Hüseyin ÖLÜ</v>
      </c>
      <c r="D69" s="52" t="str">
        <f>IFERROR(INDEX(LİSTE,SMALL('VERİ TABANI'!$Q:$Q,ROW()-11),COLUMN()),"")</f>
        <v>11 MOT-H (Cuma 17)</v>
      </c>
      <c r="E69" s="53" t="str">
        <f>IFERROR(INDEX(LİSTE,SMALL('VERİ TABANI'!$Q:$Q,ROW()-11),COLUMN()),"")</f>
        <v>Okul : 5.5, İşletme :1</v>
      </c>
      <c r="F69" s="53" t="str">
        <f>IFERROR(INDEX(LİSTE,SMALL('VERİ TABANI'!$Q:$Q,ROW()-11),COLUMN()),"")</f>
        <v>Otomotiv Motor Yenileştirmeciliği</v>
      </c>
      <c r="G69" s="52" t="str">
        <f>IFERROR(INDEX(LİSTE,SMALL('VERİ TABANI'!$Q:$Q,ROW()-11),COLUMN()),"")</f>
        <v>Ramazan KEKEÇ</v>
      </c>
      <c r="H69" s="53" t="str">
        <f>PROPER(IFERROR(INDEX(LİSTE,SMALL('VERİ TABANI'!$Q:$Q,ROW()-11),COLUMN()),""))</f>
        <v>Reksan Otom. Tarım Ürn. Gıda San. San. Ve Tic. Ltd. Şti.</v>
      </c>
      <c r="I69" s="265">
        <f>IFERROR(INDEX(LİSTE,SMALL('VERİ TABANI'!$Q:$Q,ROW()-11),COLUMN()),"")</f>
        <v>5062300622</v>
      </c>
      <c r="J69" s="53" t="str">
        <f>PROPER(IFERROR(INDEX(LİSTE,SMALL('VERİ TABANI'!$Q:$Q,ROW()-11),COLUMN()),""))</f>
        <v>Fatih Mah. Ömerli Sok. No:49</v>
      </c>
      <c r="K69" s="197">
        <f>IFERROR(INDEX(LİSTE,SMALL('VERİ TABANI'!$Q:$Q,ROW()-11),COLUMN()),"")</f>
        <v>46016</v>
      </c>
      <c r="L69" s="187" t="str">
        <f>IFERROR(INDEX(LİSTE,SMALL('VERİ TABANI'!$Q:$Q,ROW()-11),COLUMN()),"")</f>
        <v>Hüseyin KÜÇÜKŞAHİNLER</v>
      </c>
      <c r="M69" s="53" t="str">
        <f>IFERROR(INDEX(LİSTE,SMALL('VERİ TABANI'!$Q:$Q,ROW()-11),COLUMN()),"")</f>
        <v/>
      </c>
      <c r="N69" s="53"/>
      <c r="R69" s="151">
        <f>IFERROR(IF(H69="","",COUNTIF($H$12:H69,H69)),"")</f>
        <v>1</v>
      </c>
      <c r="S69" s="151">
        <f t="shared" si="12"/>
        <v>69</v>
      </c>
      <c r="T69" s="68" t="str">
        <f t="shared" si="6"/>
        <v/>
      </c>
      <c r="U69" s="69" t="str">
        <f t="shared" si="7"/>
        <v/>
      </c>
      <c r="V69" s="3" t="str">
        <f t="shared" si="0"/>
        <v/>
      </c>
      <c r="W69" s="70">
        <f t="shared" si="8"/>
        <v>370</v>
      </c>
      <c r="X69" s="70">
        <f t="shared" si="13"/>
        <v>1</v>
      </c>
      <c r="Y69" s="70">
        <f t="shared" si="9"/>
        <v>3701</v>
      </c>
      <c r="Z69" s="70">
        <f t="shared" si="1"/>
        <v>3701</v>
      </c>
      <c r="AB69" s="74">
        <f t="shared" si="2"/>
        <v>1</v>
      </c>
      <c r="AC69" s="74">
        <f t="shared" si="3"/>
        <v>0</v>
      </c>
      <c r="AD69" s="74">
        <f t="shared" si="10"/>
        <v>0</v>
      </c>
      <c r="AE69" s="74" t="str">
        <f t="shared" si="11"/>
        <v/>
      </c>
      <c r="AF69" s="47" t="str">
        <f t="shared" si="4"/>
        <v/>
      </c>
    </row>
    <row r="70" spans="1:32" ht="35.25" customHeight="1">
      <c r="A70" s="52">
        <f t="shared" si="5"/>
        <v>59</v>
      </c>
      <c r="B70" s="53">
        <f>IFERROR(INDEX(LİSTE,SMALL('VERİ TABANI'!$Q:$Q,ROW()-11),COLUMN()),"")</f>
        <v>41237</v>
      </c>
      <c r="C70" s="53" t="str">
        <f>IFERROR(INDEX(LİSTE,SMALL('VERİ TABANI'!$Q:$Q,ROW()-11),COLUMN()),"")</f>
        <v>Samet YÖRÜK</v>
      </c>
      <c r="D70" s="52" t="str">
        <f>IFERROR(INDEX(LİSTE,SMALL('VERİ TABANI'!$Q:$Q,ROW()-11),COLUMN()),"")</f>
        <v>12 MOT-B (Salı 1)</v>
      </c>
      <c r="E70" s="53" t="str">
        <f>IFERROR(INDEX(LİSTE,SMALL('VERİ TABANI'!$Q:$Q,ROW()-11),COLUMN()),"")</f>
        <v>Okul : 4.0, İşletme :1</v>
      </c>
      <c r="F70" s="53" t="str">
        <f>IFERROR(INDEX(LİSTE,SMALL('VERİ TABANI'!$Q:$Q,ROW()-11),COLUMN()),"")</f>
        <v>Otomotiv Elektromekanik</v>
      </c>
      <c r="G70" s="52" t="str">
        <f>IFERROR(INDEX(LİSTE,SMALL('VERİ TABANI'!$Q:$Q,ROW()-11),COLUMN()),"")</f>
        <v>Ramazan KEKEÇ</v>
      </c>
      <c r="H70" s="53" t="str">
        <f>PROPER(IFERROR(INDEX(LİSTE,SMALL('VERİ TABANI'!$Q:$Q,ROW()-11),COLUMN()),""))</f>
        <v>Samet Otomotiv Ve Yedek Parça Sanayi Tic. Ltd. Şti.</v>
      </c>
      <c r="I70" s="265">
        <f>IFERROR(INDEX(LİSTE,SMALL('VERİ TABANI'!$Q:$Q,ROW()-11),COLUMN()),"")</f>
        <v>5058352622</v>
      </c>
      <c r="J70" s="53" t="str">
        <f>PROPER(IFERROR(INDEX(LİSTE,SMALL('VERİ TABANI'!$Q:$Q,ROW()-11),COLUMN()),""))</f>
        <v>Fatih Mah. Karatay San. Paşabahçe Sok. No:24</v>
      </c>
      <c r="K70" s="197">
        <f>IFERROR(INDEX(LİSTE,SMALL('VERİ TABANI'!$Q:$Q,ROW()-11),COLUMN()),"")</f>
        <v>45546</v>
      </c>
      <c r="L70" s="187" t="str">
        <f>IFERROR(INDEX(LİSTE,SMALL('VERİ TABANI'!$Q:$Q,ROW()-11),COLUMN()),"")</f>
        <v>Ahmet SAMETOĞLU</v>
      </c>
      <c r="M70" s="53" t="str">
        <f>IFERROR(INDEX(LİSTE,SMALL('VERİ TABANI'!$Q:$Q,ROW()-11),COLUMN()),"")</f>
        <v>SALI</v>
      </c>
      <c r="N70" s="53"/>
      <c r="R70" s="151">
        <f>IFERROR(IF(H70="","",COUNTIF($H$12:H70,H70)),"")</f>
        <v>1</v>
      </c>
      <c r="S70" s="151">
        <f t="shared" si="12"/>
        <v>70</v>
      </c>
      <c r="T70" s="68" t="str">
        <f t="shared" si="6"/>
        <v/>
      </c>
      <c r="U70" s="69" t="str">
        <f t="shared" si="7"/>
        <v/>
      </c>
      <c r="V70" s="3" t="str">
        <f t="shared" si="0"/>
        <v/>
      </c>
      <c r="W70" s="70">
        <f t="shared" si="8"/>
        <v>380</v>
      </c>
      <c r="X70" s="70">
        <f t="shared" si="13"/>
        <v>1</v>
      </c>
      <c r="Y70" s="70">
        <f t="shared" si="9"/>
        <v>3801</v>
      </c>
      <c r="Z70" s="70">
        <f t="shared" si="1"/>
        <v>3801</v>
      </c>
      <c r="AB70" s="74">
        <f t="shared" si="2"/>
        <v>1</v>
      </c>
      <c r="AC70" s="74">
        <f t="shared" si="3"/>
        <v>0</v>
      </c>
      <c r="AD70" s="74">
        <f t="shared" si="10"/>
        <v>0</v>
      </c>
      <c r="AE70" s="74" t="str">
        <f t="shared" si="11"/>
        <v/>
      </c>
      <c r="AF70" s="47" t="str">
        <f t="shared" si="4"/>
        <v/>
      </c>
    </row>
    <row r="71" spans="1:32" ht="35.25" customHeight="1">
      <c r="A71" s="52">
        <f t="shared" si="5"/>
        <v>60</v>
      </c>
      <c r="B71" s="53">
        <f>IFERROR(INDEX(LİSTE,SMALL('VERİ TABANI'!$Q:$Q,ROW()-11),COLUMN()),"")</f>
        <v>21781</v>
      </c>
      <c r="C71" s="53" t="str">
        <f>IFERROR(INDEX(LİSTE,SMALL('VERİ TABANI'!$Q:$Q,ROW()-11),COLUMN()),"")</f>
        <v>Ahmet KAPLAN</v>
      </c>
      <c r="D71" s="52" t="str">
        <f>IFERROR(INDEX(LİSTE,SMALL('VERİ TABANI'!$Q:$Q,ROW()-11),COLUMN()),"")</f>
        <v>12 MOT-K (Perşembe 2)</v>
      </c>
      <c r="E71" s="53" t="str">
        <f>IFERROR(INDEX(LİSTE,SMALL('VERİ TABANI'!$Q:$Q,ROW()-11),COLUMN()),"")</f>
        <v>Okul : 4.0, İşletme :0</v>
      </c>
      <c r="F71" s="53" t="str">
        <f>IFERROR(INDEX(LİSTE,SMALL('VERİ TABANI'!$Q:$Q,ROW()-11),COLUMN()),"")</f>
        <v>Otomotiv Mekanikerliği</v>
      </c>
      <c r="G71" s="52" t="str">
        <f>IFERROR(INDEX(LİSTE,SMALL('VERİ TABANI'!$Q:$Q,ROW()-11),COLUMN()),"")</f>
        <v>Ramazan KEKEÇ</v>
      </c>
      <c r="H71" s="53" t="str">
        <f>PROPER(IFERROR(INDEX(LİSTE,SMALL('VERİ TABANI'!$Q:$Q,ROW()-11),COLUMN()),""))</f>
        <v>Tecnobossmakina Anonim Şirketi</v>
      </c>
      <c r="I71" s="265">
        <f>IFERROR(INDEX(LİSTE,SMALL('VERİ TABANI'!$Q:$Q,ROW()-11),COLUMN()),"")</f>
        <v>5495499654</v>
      </c>
      <c r="J71" s="53" t="str">
        <f>PROPER(IFERROR(INDEX(LİSTE,SMALL('VERİ TABANI'!$Q:$Q,ROW()-11),COLUMN()),""))</f>
        <v>Fatih Mah. Zevk Sk. 40/ Selçuklu Konya</v>
      </c>
      <c r="K71" s="197">
        <f>IFERROR(INDEX(LİSTE,SMALL('VERİ TABANI'!$Q:$Q,ROW()-11),COLUMN()),"")</f>
        <v>45952</v>
      </c>
      <c r="L71" s="187" t="str">
        <f>IFERROR(INDEX(LİSTE,SMALL('VERİ TABANI'!$Q:$Q,ROW()-11),COLUMN()),"")</f>
        <v>Hüseyin SABUR</v>
      </c>
      <c r="M71" s="53" t="str">
        <f>IFERROR(INDEX(LİSTE,SMALL('VERİ TABANI'!$Q:$Q,ROW()-11),COLUMN()),"")</f>
        <v/>
      </c>
      <c r="N71" s="53"/>
      <c r="R71" s="151">
        <f>IFERROR(IF(H71="","",COUNTIF($H$12:H71,H71)),"")</f>
        <v>1</v>
      </c>
      <c r="S71" s="151">
        <f t="shared" si="12"/>
        <v>71</v>
      </c>
      <c r="T71" s="68" t="str">
        <f t="shared" si="6"/>
        <v/>
      </c>
      <c r="U71" s="69" t="str">
        <f t="shared" si="7"/>
        <v/>
      </c>
      <c r="V71" s="3" t="str">
        <f t="shared" si="0"/>
        <v/>
      </c>
      <c r="W71" s="70">
        <f t="shared" si="8"/>
        <v>390</v>
      </c>
      <c r="X71" s="70">
        <f t="shared" si="13"/>
        <v>1</v>
      </c>
      <c r="Y71" s="70">
        <f t="shared" si="9"/>
        <v>3901</v>
      </c>
      <c r="Z71" s="70">
        <f t="shared" si="1"/>
        <v>3901</v>
      </c>
      <c r="AB71" s="74">
        <f t="shared" si="2"/>
        <v>1</v>
      </c>
      <c r="AC71" s="74">
        <f t="shared" si="3"/>
        <v>0</v>
      </c>
      <c r="AD71" s="74">
        <f t="shared" si="10"/>
        <v>0</v>
      </c>
      <c r="AE71" s="74" t="str">
        <f t="shared" si="11"/>
        <v/>
      </c>
      <c r="AF71" s="47" t="str">
        <f t="shared" si="4"/>
        <v/>
      </c>
    </row>
    <row r="72" spans="1:32" ht="35.25" customHeight="1">
      <c r="A72" s="52">
        <f t="shared" si="5"/>
        <v>61</v>
      </c>
      <c r="B72" s="53">
        <f>IFERROR(INDEX(LİSTE,SMALL('VERİ TABANI'!$Q:$Q,ROW()-11),COLUMN()),"")</f>
        <v>31104</v>
      </c>
      <c r="C72" s="53" t="str">
        <f>IFERROR(INDEX(LİSTE,SMALL('VERİ TABANI'!$Q:$Q,ROW()-11),COLUMN()),"")</f>
        <v>Arif TANRIKULU</v>
      </c>
      <c r="D72" s="52" t="str">
        <f>IFERROR(INDEX(LİSTE,SMALL('VERİ TABANI'!$Q:$Q,ROW()-11),COLUMN()),"")</f>
        <v>11 MOT-R (Salı 7)</v>
      </c>
      <c r="E72" s="53" t="str">
        <f>IFERROR(INDEX(LİSTE,SMALL('VERİ TABANI'!$Q:$Q,ROW()-11),COLUMN()),"")</f>
        <v>Okul : 4.5, İşletme :0</v>
      </c>
      <c r="F72" s="53" t="str">
        <f>IFERROR(INDEX(LİSTE,SMALL('VERİ TABANI'!$Q:$Q,ROW()-11),COLUMN()),"")</f>
        <v>Otomotiv Mekanikerliği</v>
      </c>
      <c r="G72" s="52" t="str">
        <f>IFERROR(INDEX(LİSTE,SMALL('VERİ TABANI'!$Q:$Q,ROW()-11),COLUMN()),"")</f>
        <v>Ramazan KEKEÇ</v>
      </c>
      <c r="H72" s="53" t="str">
        <f>PROPER(IFERROR(INDEX(LİSTE,SMALL('VERİ TABANI'!$Q:$Q,ROW()-11),COLUMN()),""))</f>
        <v>Tek Fort - Mustafa İnce</v>
      </c>
      <c r="I72" s="265">
        <f>IFERROR(INDEX(LİSTE,SMALL('VERİ TABANI'!$Q:$Q,ROW()-11),COLUMN()),"")</f>
        <v>5386714206</v>
      </c>
      <c r="J72" s="53" t="str">
        <f>PROPER(IFERROR(INDEX(LİSTE,SMALL('VERİ TABANI'!$Q:$Q,ROW()-11),COLUMN()),""))</f>
        <v>Fatih Mah. Ömerli Sk. No:69/1</v>
      </c>
      <c r="K72" s="197">
        <f>IFERROR(INDEX(LİSTE,SMALL('VERİ TABANI'!$Q:$Q,ROW()-11),COLUMN()),"")</f>
        <v>45910</v>
      </c>
      <c r="L72" s="187" t="str">
        <f>IFERROR(INDEX(LİSTE,SMALL('VERİ TABANI'!$Q:$Q,ROW()-11),COLUMN()),"")</f>
        <v>Mustafa İNCE</v>
      </c>
      <c r="M72" s="53" t="str">
        <f>IFERROR(INDEX(LİSTE,SMALL('VERİ TABANI'!$Q:$Q,ROW()-11),COLUMN()),"")</f>
        <v/>
      </c>
      <c r="N72" s="53"/>
      <c r="R72" s="151">
        <f>IFERROR(IF(H72="","",COUNTIF($H$12:H72,H72)),"")</f>
        <v>1</v>
      </c>
      <c r="S72" s="151">
        <f t="shared" si="12"/>
        <v>72</v>
      </c>
      <c r="T72" s="68" t="str">
        <f t="shared" si="6"/>
        <v/>
      </c>
      <c r="U72" s="69" t="str">
        <f t="shared" si="7"/>
        <v/>
      </c>
      <c r="V72" s="3" t="str">
        <f t="shared" si="0"/>
        <v/>
      </c>
      <c r="W72" s="70">
        <f t="shared" si="8"/>
        <v>400</v>
      </c>
      <c r="X72" s="70">
        <f t="shared" si="13"/>
        <v>1</v>
      </c>
      <c r="Y72" s="70">
        <f t="shared" si="9"/>
        <v>4001</v>
      </c>
      <c r="Z72" s="70">
        <f t="shared" si="1"/>
        <v>4001</v>
      </c>
      <c r="AB72" s="74">
        <f t="shared" si="2"/>
        <v>1</v>
      </c>
      <c r="AC72" s="74">
        <f t="shared" si="3"/>
        <v>0</v>
      </c>
      <c r="AD72" s="74">
        <f t="shared" si="10"/>
        <v>0</v>
      </c>
      <c r="AE72" s="74" t="str">
        <f t="shared" si="11"/>
        <v/>
      </c>
      <c r="AF72" s="47" t="str">
        <f t="shared" si="4"/>
        <v/>
      </c>
    </row>
    <row r="73" spans="1:32" ht="35.25" customHeight="1">
      <c r="A73" s="52">
        <f t="shared" si="5"/>
        <v>62</v>
      </c>
      <c r="B73" s="53">
        <f>IFERROR(INDEX(LİSTE,SMALL('VERİ TABANI'!$Q:$Q,ROW()-11),COLUMN()),"")</f>
        <v>21409</v>
      </c>
      <c r="C73" s="53" t="str">
        <f>IFERROR(INDEX(LİSTE,SMALL('VERİ TABANI'!$Q:$Q,ROW()-11),COLUMN()),"")</f>
        <v>Hasan Can KAYA</v>
      </c>
      <c r="D73" s="52" t="str">
        <f>IFERROR(INDEX(LİSTE,SMALL('VERİ TABANI'!$Q:$Q,ROW()-11),COLUMN()),"")</f>
        <v>12 MAB-D (Çarşamba KÜT)</v>
      </c>
      <c r="E73" s="53" t="str">
        <f>IFERROR(INDEX(LİSTE,SMALL('VERİ TABANI'!$Q:$Q,ROW()-11),COLUMN()),"")</f>
        <v>Okul : 6.0, İşletme :10</v>
      </c>
      <c r="F73" s="53" t="str">
        <f>IFERROR(INDEX(LİSTE,SMALL('VERİ TABANI'!$Q:$Q,ROW()-11),COLUMN()),"")</f>
        <v>Ofset Baskı</v>
      </c>
      <c r="G73" s="52" t="str">
        <f>IFERROR(INDEX(LİSTE,SMALL('VERİ TABANI'!$Q:$Q,ROW()-11),COLUMN()),"")</f>
        <v>Ramazan KEKEÇ</v>
      </c>
      <c r="H73" s="53" t="str">
        <f>PROPER(IFERROR(INDEX(LİSTE,SMALL('VERİ TABANI'!$Q:$Q,ROW()-11),COLUMN()),""))</f>
        <v>Ünlem Ofset Matbaa Yayıncılık Reklam Promosyon Fuar Organizasyon İnternet Hizmetleri Sanayi Ve Ticaret Limited Şirketi</v>
      </c>
      <c r="I73" s="265">
        <f>IFERROR(INDEX(LİSTE,SMALL('VERİ TABANI'!$Q:$Q,ROW()-11),COLUMN()),"")</f>
        <v>3323424855</v>
      </c>
      <c r="J73" s="53" t="str">
        <f>PROPER(IFERROR(INDEX(LİSTE,SMALL('VERİ TABANI'!$Q:$Q,ROW()-11),COLUMN()),""))</f>
        <v>Fevziçakmak Mahallesi Hacı Bayram Cadde 41/- Konya Karatay</v>
      </c>
      <c r="K73" s="197">
        <f>IFERROR(INDEX(LİSTE,SMALL('VERİ TABANI'!$Q:$Q,ROW()-11),COLUMN()),"")</f>
        <v>46006</v>
      </c>
      <c r="L73" s="187" t="str">
        <f>IFERROR(INDEX(LİSTE,SMALL('VERİ TABANI'!$Q:$Q,ROW()-11),COLUMN()),"")</f>
        <v>Hasan GÖKSU</v>
      </c>
      <c r="M73" s="53" t="str">
        <f>IFERROR(INDEX(LİSTE,SMALL('VERİ TABANI'!$Q:$Q,ROW()-11),COLUMN()),"")</f>
        <v/>
      </c>
      <c r="N73" s="53"/>
      <c r="R73" s="151">
        <f>IFERROR(IF(H73="","",COUNTIF($H$12:H73,H73)),"")</f>
        <v>1</v>
      </c>
      <c r="S73" s="151">
        <f t="shared" si="12"/>
        <v>73</v>
      </c>
      <c r="T73" s="68" t="str">
        <f t="shared" si="6"/>
        <v/>
      </c>
      <c r="U73" s="69" t="str">
        <f t="shared" si="7"/>
        <v/>
      </c>
      <c r="V73" s="3" t="str">
        <f t="shared" si="0"/>
        <v/>
      </c>
      <c r="W73" s="70">
        <f t="shared" si="8"/>
        <v>410</v>
      </c>
      <c r="X73" s="70">
        <f t="shared" si="13"/>
        <v>1</v>
      </c>
      <c r="Y73" s="70">
        <f t="shared" si="9"/>
        <v>4101</v>
      </c>
      <c r="Z73" s="70">
        <f t="shared" si="1"/>
        <v>4101</v>
      </c>
      <c r="AB73" s="74">
        <f t="shared" si="2"/>
        <v>1</v>
      </c>
      <c r="AC73" s="74">
        <f t="shared" si="3"/>
        <v>0</v>
      </c>
      <c r="AD73" s="74">
        <f t="shared" si="10"/>
        <v>0</v>
      </c>
      <c r="AE73" s="74" t="str">
        <f t="shared" si="11"/>
        <v/>
      </c>
      <c r="AF73" s="47" t="str">
        <f t="shared" si="4"/>
        <v/>
      </c>
    </row>
    <row r="74" spans="1:32" ht="35.25" customHeight="1">
      <c r="A74" s="52">
        <f t="shared" si="5"/>
        <v>63</v>
      </c>
      <c r="B74" s="53">
        <f>IFERROR(INDEX(LİSTE,SMALL('VERİ TABANI'!$Q:$Q,ROW()-11),COLUMN()),"")</f>
        <v>42273</v>
      </c>
      <c r="C74" s="53" t="str">
        <f>IFERROR(INDEX(LİSTE,SMALL('VERİ TABANI'!$Q:$Q,ROW()-11),COLUMN()),"")</f>
        <v>Mustafa Berkant AKAY</v>
      </c>
      <c r="D74" s="52" t="str">
        <f>IFERROR(INDEX(LİSTE,SMALL('VERİ TABANI'!$Q:$Q,ROW()-11),COLUMN()),"")</f>
        <v>11 MAB-E (Salı MAB)</v>
      </c>
      <c r="E74" s="53" t="str">
        <f>IFERROR(INDEX(LİSTE,SMALL('VERİ TABANI'!$Q:$Q,ROW()-11),COLUMN()),"")</f>
        <v>Okul : 3.5, İşletme :8</v>
      </c>
      <c r="F74" s="53" t="str">
        <f>IFERROR(INDEX(LİSTE,SMALL('VERİ TABANI'!$Q:$Q,ROW()-11),COLUMN()),"")</f>
        <v>Ofset Baskı</v>
      </c>
      <c r="G74" s="52" t="str">
        <f>IFERROR(INDEX(LİSTE,SMALL('VERİ TABANI'!$Q:$Q,ROW()-11),COLUMN()),"")</f>
        <v>Ramazan KEKEÇ</v>
      </c>
      <c r="H74" s="53" t="str">
        <f>PROPER(IFERROR(INDEX(LİSTE,SMALL('VERİ TABANI'!$Q:$Q,ROW()-11),COLUMN()),""))</f>
        <v>Ünlem Ofset Matbaa Yayıncılık Reklam Promosyon Fuar Organizasyon İnternet Hizmetleri Sanayi Ve Ticaret Limited Şirketi</v>
      </c>
      <c r="I74" s="265">
        <f>IFERROR(INDEX(LİSTE,SMALL('VERİ TABANI'!$Q:$Q,ROW()-11),COLUMN()),"")</f>
        <v>3323424855</v>
      </c>
      <c r="J74" s="53" t="str">
        <f>PROPER(IFERROR(INDEX(LİSTE,SMALL('VERİ TABANI'!$Q:$Q,ROW()-11),COLUMN()),""))</f>
        <v>Fevziçakmak Mahallesi Hacı Bayram Cadde 41/- Konya Karatay</v>
      </c>
      <c r="K74" s="197">
        <f>IFERROR(INDEX(LİSTE,SMALL('VERİ TABANI'!$Q:$Q,ROW()-11),COLUMN()),"")</f>
        <v>45967</v>
      </c>
      <c r="L74" s="187" t="str">
        <f>IFERROR(INDEX(LİSTE,SMALL('VERİ TABANI'!$Q:$Q,ROW()-11),COLUMN()),"")</f>
        <v>Hasan GÖKSU</v>
      </c>
      <c r="M74" s="53" t="str">
        <f>IFERROR(INDEX(LİSTE,SMALL('VERİ TABANI'!$Q:$Q,ROW()-11),COLUMN()),"")</f>
        <v/>
      </c>
      <c r="N74" s="53"/>
      <c r="R74" s="151">
        <f>IFERROR(IF(H74="","",COUNTIF($H$12:H74,H74)),"")</f>
        <v>2</v>
      </c>
      <c r="S74" s="151" t="str">
        <f t="shared" si="12"/>
        <v/>
      </c>
      <c r="T74" s="68" t="str">
        <f t="shared" si="6"/>
        <v/>
      </c>
      <c r="U74" s="69" t="str">
        <f t="shared" si="7"/>
        <v/>
      </c>
      <c r="V74" s="3" t="str">
        <f t="shared" si="0"/>
        <v/>
      </c>
      <c r="W74" s="70">
        <f t="shared" si="8"/>
        <v>410</v>
      </c>
      <c r="X74" s="70">
        <f t="shared" si="13"/>
        <v>2</v>
      </c>
      <c r="Y74" s="70">
        <f t="shared" si="9"/>
        <v>4102</v>
      </c>
      <c r="Z74" s="70">
        <f t="shared" si="1"/>
        <v>4102</v>
      </c>
      <c r="AB74" s="74">
        <f t="shared" si="2"/>
        <v>1</v>
      </c>
      <c r="AC74" s="74">
        <f t="shared" si="3"/>
        <v>0</v>
      </c>
      <c r="AD74" s="74">
        <f t="shared" si="10"/>
        <v>0</v>
      </c>
      <c r="AE74" s="74" t="str">
        <f t="shared" si="11"/>
        <v/>
      </c>
      <c r="AF74" s="47" t="str">
        <f t="shared" si="4"/>
        <v/>
      </c>
    </row>
    <row r="75" spans="1:32" ht="35.25" customHeight="1">
      <c r="A75" s="52">
        <f t="shared" ref="A75:A138" si="15">IFERROR(IF(B75="","",ROW()-11),"")</f>
        <v>64</v>
      </c>
      <c r="B75" s="53">
        <f>IFERROR(INDEX(LİSTE,SMALL('VERİ TABANI'!$Q:$Q,ROW()-11),COLUMN()),"")</f>
        <v>41885</v>
      </c>
      <c r="C75" s="53" t="str">
        <f>IFERROR(INDEX(LİSTE,SMALL('VERİ TABANI'!$Q:$Q,ROW()-11),COLUMN()),"")</f>
        <v>Ali ÖĞÜR</v>
      </c>
      <c r="D75" s="52" t="str">
        <f>IFERROR(INDEX(LİSTE,SMALL('VERİ TABANI'!$Q:$Q,ROW()-11),COLUMN()),"")</f>
        <v>10 MAB-C (Salı 15)</v>
      </c>
      <c r="E75" s="53" t="str">
        <f>IFERROR(INDEX(LİSTE,SMALL('VERİ TABANI'!$Q:$Q,ROW()-11),COLUMN()),"")</f>
        <v>Okul : 4.5, İşletme :0</v>
      </c>
      <c r="F75" s="53" t="str">
        <f>IFERROR(INDEX(LİSTE,SMALL('VERİ TABANI'!$Q:$Q,ROW()-11),COLUMN()),"")</f>
        <v>Ofset Baskı</v>
      </c>
      <c r="G75" s="52" t="str">
        <f>IFERROR(INDEX(LİSTE,SMALL('VERİ TABANI'!$Q:$Q,ROW()-11),COLUMN()),"")</f>
        <v>Ramazan KEKEÇ</v>
      </c>
      <c r="H75" s="53" t="str">
        <f>PROPER(IFERROR(INDEX(LİSTE,SMALL('VERİ TABANI'!$Q:$Q,ROW()-11),COLUMN()),""))</f>
        <v>Yusuf Öğür - Akıncı Ofset Matbaa</v>
      </c>
      <c r="I75" s="265">
        <f>IFERROR(INDEX(LİSTE,SMALL('VERİ TABANI'!$Q:$Q,ROW()-11),COLUMN()),"")</f>
        <v>5368422938</v>
      </c>
      <c r="J75" s="53" t="str">
        <f>PROPER(IFERROR(INDEX(LİSTE,SMALL('VERİ TABANI'!$Q:$Q,ROW()-11),COLUMN()),""))</f>
        <v>Fevzi Çakmak Mah. 10450 Sk. No:2</v>
      </c>
      <c r="K75" s="197">
        <f>IFERROR(INDEX(LİSTE,SMALL('VERİ TABANI'!$Q:$Q,ROW()-11),COLUMN()),"")</f>
        <v>45945</v>
      </c>
      <c r="L75" s="187" t="str">
        <f>IFERROR(INDEX(LİSTE,SMALL('VERİ TABANI'!$Q:$Q,ROW()-11),COLUMN()),"")</f>
        <v>Abdulkadir ÖĞÜR</v>
      </c>
      <c r="M75" s="53" t="str">
        <f>IFERROR(INDEX(LİSTE,SMALL('VERİ TABANI'!$Q:$Q,ROW()-11),COLUMN()),"")</f>
        <v/>
      </c>
      <c r="N75" s="53"/>
      <c r="R75" s="151">
        <f>IFERROR(IF(H75="","",COUNTIF($H$12:H75,H75)),"")</f>
        <v>1</v>
      </c>
      <c r="S75" s="151">
        <f t="shared" si="12"/>
        <v>75</v>
      </c>
      <c r="T75" s="68" t="str">
        <f t="shared" si="6"/>
        <v/>
      </c>
      <c r="U75" s="69" t="str">
        <f t="shared" si="7"/>
        <v/>
      </c>
      <c r="V75" s="3" t="str">
        <f t="shared" si="0"/>
        <v/>
      </c>
      <c r="W75" s="70">
        <f t="shared" si="8"/>
        <v>420</v>
      </c>
      <c r="X75" s="70">
        <f t="shared" si="13"/>
        <v>1</v>
      </c>
      <c r="Y75" s="70">
        <f t="shared" si="9"/>
        <v>4201</v>
      </c>
      <c r="Z75" s="70">
        <f t="shared" si="1"/>
        <v>4201</v>
      </c>
      <c r="AB75" s="74">
        <f t="shared" si="2"/>
        <v>1</v>
      </c>
      <c r="AC75" s="74">
        <f t="shared" si="3"/>
        <v>0</v>
      </c>
      <c r="AD75" s="74">
        <f t="shared" si="10"/>
        <v>0</v>
      </c>
      <c r="AE75" s="74" t="str">
        <f t="shared" si="11"/>
        <v/>
      </c>
      <c r="AF75" s="47" t="str">
        <f t="shared" si="4"/>
        <v/>
      </c>
    </row>
    <row r="76" spans="1:32" ht="35.25" customHeight="1">
      <c r="A76" s="52">
        <f t="shared" si="15"/>
        <v>65</v>
      </c>
      <c r="B76" s="53">
        <f>IFERROR(INDEX(LİSTE,SMALL('VERİ TABANI'!$Q:$Q,ROW()-11),COLUMN()),"")</f>
        <v>40460</v>
      </c>
      <c r="C76" s="53" t="str">
        <f>IFERROR(INDEX(LİSTE,SMALL('VERİ TABANI'!$Q:$Q,ROW()-11),COLUMN()),"")</f>
        <v>Feridun AK</v>
      </c>
      <c r="D76" s="52" t="str">
        <f>IFERROR(INDEX(LİSTE,SMALL('VERİ TABANI'!$Q:$Q,ROW()-11),COLUMN()),"")</f>
        <v>10 MAB-C (Salı 15)</v>
      </c>
      <c r="E76" s="53" t="str">
        <f>IFERROR(INDEX(LİSTE,SMALL('VERİ TABANI'!$Q:$Q,ROW()-11),COLUMN()),"")</f>
        <v>Okul : 3.0, İşletme :0</v>
      </c>
      <c r="F76" s="53" t="str">
        <f>IFERROR(INDEX(LİSTE,SMALL('VERİ TABANI'!$Q:$Q,ROW()-11),COLUMN()),"")</f>
        <v>Ofset Baskı</v>
      </c>
      <c r="G76" s="52" t="str">
        <f>IFERROR(INDEX(LİSTE,SMALL('VERİ TABANI'!$Q:$Q,ROW()-11),COLUMN()),"")</f>
        <v>Ramazan KEKEÇ</v>
      </c>
      <c r="H76" s="53" t="str">
        <f>PROPER(IFERROR(INDEX(LİSTE,SMALL('VERİ TABANI'!$Q:$Q,ROW()-11),COLUMN()),""))</f>
        <v>Yusuf Öğür - Akıncı Ofset Matbaa</v>
      </c>
      <c r="I76" s="265">
        <f>IFERROR(INDEX(LİSTE,SMALL('VERİ TABANI'!$Q:$Q,ROW()-11),COLUMN()),"")</f>
        <v>5368422938</v>
      </c>
      <c r="J76" s="53" t="str">
        <f>PROPER(IFERROR(INDEX(LİSTE,SMALL('VERİ TABANI'!$Q:$Q,ROW()-11),COLUMN()),""))</f>
        <v>Fevzi Çakmak Mah. 10450 Sk. No:2</v>
      </c>
      <c r="K76" s="197">
        <f>IFERROR(INDEX(LİSTE,SMALL('VERİ TABANI'!$Q:$Q,ROW()-11),COLUMN()),"")</f>
        <v>45945</v>
      </c>
      <c r="L76" s="187" t="str">
        <f>IFERROR(INDEX(LİSTE,SMALL('VERİ TABANI'!$Q:$Q,ROW()-11),COLUMN()),"")</f>
        <v>Abdulkadir ÖĞÜR</v>
      </c>
      <c r="M76" s="53" t="str">
        <f>IFERROR(INDEX(LİSTE,SMALL('VERİ TABANI'!$Q:$Q,ROW()-11),COLUMN()),"")</f>
        <v/>
      </c>
      <c r="N76" s="53"/>
      <c r="R76" s="151">
        <f>IFERROR(IF(H76="","",COUNTIF($H$12:H76,H76)),"")</f>
        <v>2</v>
      </c>
      <c r="S76" s="151" t="str">
        <f t="shared" si="12"/>
        <v/>
      </c>
      <c r="T76" s="68" t="str">
        <f t="shared" si="6"/>
        <v/>
      </c>
      <c r="U76" s="69" t="str">
        <f t="shared" si="7"/>
        <v/>
      </c>
      <c r="V76" s="3" t="str">
        <f t="shared" ref="V76:V139" si="16">IF($U76="","",COUNTIF(H:H,$U76))</f>
        <v/>
      </c>
      <c r="W76" s="70">
        <f t="shared" si="8"/>
        <v>420</v>
      </c>
      <c r="X76" s="70">
        <f t="shared" si="13"/>
        <v>2</v>
      </c>
      <c r="Y76" s="70">
        <f t="shared" si="9"/>
        <v>4202</v>
      </c>
      <c r="Z76" s="70">
        <f t="shared" ref="Z76:Z139" si="17">IFERROR(VALUE(Y76),"")</f>
        <v>4202</v>
      </c>
      <c r="AB76" s="74">
        <f t="shared" ref="AB76:AB139" si="18">IFERROR(SEARCH(ÖĞRETMEN,$G:$G,1),0)</f>
        <v>1</v>
      </c>
      <c r="AC76" s="74">
        <f t="shared" ref="AC76:AC139" si="19">IFERROR(SEARCH(İŞYERİ_ADI,$H:$H,1),0)</f>
        <v>0</v>
      </c>
      <c r="AD76" s="74">
        <f t="shared" si="10"/>
        <v>0</v>
      </c>
      <c r="AE76" s="74" t="str">
        <f t="shared" si="11"/>
        <v/>
      </c>
      <c r="AF76" s="47" t="str">
        <f t="shared" ref="AF76:AF139" si="20">IF($U76="","",COUNTIF(H:H,$U76))</f>
        <v/>
      </c>
    </row>
    <row r="77" spans="1:32" ht="35.25" customHeight="1">
      <c r="A77" s="52">
        <f t="shared" si="15"/>
        <v>66</v>
      </c>
      <c r="B77" s="53">
        <f>IFERROR(INDEX(LİSTE,SMALL('VERİ TABANI'!$Q:$Q,ROW()-11),COLUMN()),"")</f>
        <v>50638</v>
      </c>
      <c r="C77" s="53" t="str">
        <f>IFERROR(INDEX(LİSTE,SMALL('VERİ TABANI'!$Q:$Q,ROW()-11),COLUMN()),"")</f>
        <v>Sefa Muhammet MEŞE</v>
      </c>
      <c r="D77" s="52" t="str">
        <f>IFERROR(INDEX(LİSTE,SMALL('VERİ TABANI'!$Q:$Q,ROW()-11),COLUMN()),"")</f>
        <v>11 MAB-E (Salı MAB)</v>
      </c>
      <c r="E77" s="53" t="str">
        <f>IFERROR(INDEX(LİSTE,SMALL('VERİ TABANI'!$Q:$Q,ROW()-11),COLUMN()),"")</f>
        <v>Okul : 4.5, İşletme :0</v>
      </c>
      <c r="F77" s="53" t="str">
        <f>IFERROR(INDEX(LİSTE,SMALL('VERİ TABANI'!$Q:$Q,ROW()-11),COLUMN()),"")</f>
        <v>Ofset Baskı</v>
      </c>
      <c r="G77" s="52" t="str">
        <f>IFERROR(INDEX(LİSTE,SMALL('VERİ TABANI'!$Q:$Q,ROW()-11),COLUMN()),"")</f>
        <v>Ramazan KEKEÇ</v>
      </c>
      <c r="H77" s="53" t="str">
        <f>PROPER(IFERROR(INDEX(LİSTE,SMALL('VERİ TABANI'!$Q:$Q,ROW()-11),COLUMN()),""))</f>
        <v>Ziya Özdemir - Matbasım</v>
      </c>
      <c r="I77" s="265">
        <f>IFERROR(INDEX(LİSTE,SMALL('VERİ TABANI'!$Q:$Q,ROW()-11),COLUMN()),"")</f>
        <v>5052488338</v>
      </c>
      <c r="J77" s="53" t="str">
        <f>PROPER(IFERROR(INDEX(LİSTE,SMALL('VERİ TABANI'!$Q:$Q,ROW()-11),COLUMN()),""))</f>
        <v>Fevzi Çakmak Mah. 10449 Sok. No:10</v>
      </c>
      <c r="K77" s="197">
        <f>IFERROR(INDEX(LİSTE,SMALL('VERİ TABANI'!$Q:$Q,ROW()-11),COLUMN()),"")</f>
        <v>45916</v>
      </c>
      <c r="L77" s="187" t="str">
        <f>IFERROR(INDEX(LİSTE,SMALL('VERİ TABANI'!$Q:$Q,ROW()-11),COLUMN()),"")</f>
        <v>Ziya ÖZDEMİR</v>
      </c>
      <c r="M77" s="53" t="str">
        <f>IFERROR(INDEX(LİSTE,SMALL('VERİ TABANI'!$Q:$Q,ROW()-11),COLUMN()),"")</f>
        <v/>
      </c>
      <c r="N77" s="53"/>
      <c r="R77" s="151">
        <f>IFERROR(IF(H77="","",COUNTIF($H$12:H77,H77)),"")</f>
        <v>1</v>
      </c>
      <c r="S77" s="151">
        <f t="shared" si="12"/>
        <v>77</v>
      </c>
      <c r="T77" s="68" t="str">
        <f t="shared" ref="T77:T84" si="21">IFERROR(IF(U77="","",ROW()-11),"")</f>
        <v/>
      </c>
      <c r="U77" s="69" t="str">
        <f t="shared" ref="U77:U84" si="22">IFERROR(INDEX(H:H,SMALL(S:S,ROW()-11)),"")</f>
        <v/>
      </c>
      <c r="V77" s="3" t="str">
        <f t="shared" si="16"/>
        <v/>
      </c>
      <c r="W77" s="70">
        <f t="shared" ref="W77:W140" si="23">IF(H77="","",IF(H77=H76,W76,W76+10))</f>
        <v>430</v>
      </c>
      <c r="X77" s="70">
        <f t="shared" si="13"/>
        <v>1</v>
      </c>
      <c r="Y77" s="70">
        <f t="shared" ref="Y77:Y140" si="24">IFERROR(VALUE(W77&amp;X77),"")</f>
        <v>4301</v>
      </c>
      <c r="Z77" s="70">
        <f t="shared" si="17"/>
        <v>4301</v>
      </c>
      <c r="AB77" s="74">
        <f t="shared" si="18"/>
        <v>1</v>
      </c>
      <c r="AC77" s="74">
        <f t="shared" si="19"/>
        <v>0</v>
      </c>
      <c r="AD77" s="74">
        <f t="shared" ref="AD77:AD140" si="25">PRODUCT(AB77:AC77)</f>
        <v>0</v>
      </c>
      <c r="AE77" s="74" t="str">
        <f t="shared" ref="AE77:AE140" si="26">IF(AD77&gt;0,ROW(),"")</f>
        <v/>
      </c>
      <c r="AF77" s="47" t="str">
        <f t="shared" si="20"/>
        <v/>
      </c>
    </row>
    <row r="78" spans="1:32" ht="35.25" customHeight="1">
      <c r="A78" s="52" t="str">
        <f t="shared" si="15"/>
        <v/>
      </c>
      <c r="B78" s="53" t="str">
        <f>IFERROR(INDEX(LİSTE,SMALL('VERİ TABANI'!$Q:$Q,ROW()-11),COLUMN()),"")</f>
        <v/>
      </c>
      <c r="C78" s="53" t="str">
        <f>IFERROR(INDEX(LİSTE,SMALL('VERİ TABANI'!$Q:$Q,ROW()-11),COLUMN()),"")</f>
        <v/>
      </c>
      <c r="D78" s="52" t="str">
        <f>IFERROR(INDEX(LİSTE,SMALL('VERİ TABANI'!$Q:$Q,ROW()-11),COLUMN()),"")</f>
        <v/>
      </c>
      <c r="E78" s="53" t="str">
        <f>IFERROR(INDEX(LİSTE,SMALL('VERİ TABANI'!$Q:$Q,ROW()-11),COLUMN()),"")</f>
        <v/>
      </c>
      <c r="F78" s="53" t="str">
        <f>IFERROR(INDEX(LİSTE,SMALL('VERİ TABANI'!$Q:$Q,ROW()-11),COLUMN()),"")</f>
        <v/>
      </c>
      <c r="G78" s="52" t="str">
        <f>IFERROR(INDEX(LİSTE,SMALL('VERİ TABANI'!$Q:$Q,ROW()-11),COLUMN()),"")</f>
        <v/>
      </c>
      <c r="H78" s="53" t="str">
        <f>PROPER(IFERROR(INDEX(LİSTE,SMALL('VERİ TABANI'!$Q:$Q,ROW()-11),COLUMN()),""))</f>
        <v/>
      </c>
      <c r="I78" s="265" t="str">
        <f>IFERROR(INDEX(LİSTE,SMALL('VERİ TABANI'!$Q:$Q,ROW()-11),COLUMN()),"")</f>
        <v/>
      </c>
      <c r="J78" s="53" t="str">
        <f>PROPER(IFERROR(INDEX(LİSTE,SMALL('VERİ TABANI'!$Q:$Q,ROW()-11),COLUMN()),""))</f>
        <v/>
      </c>
      <c r="K78" s="197" t="str">
        <f>IFERROR(INDEX(LİSTE,SMALL('VERİ TABANI'!$Q:$Q,ROW()-11),COLUMN()),"")</f>
        <v/>
      </c>
      <c r="L78" s="187" t="str">
        <f>IFERROR(INDEX(LİSTE,SMALL('VERİ TABANI'!$Q:$Q,ROW()-11),COLUMN()),"")</f>
        <v/>
      </c>
      <c r="M78" s="53" t="str">
        <f>IFERROR(INDEX(LİSTE,SMALL('VERİ TABANI'!$Q:$Q,ROW()-11),COLUMN()),"")</f>
        <v/>
      </c>
      <c r="N78" s="53"/>
      <c r="R78" s="151" t="str">
        <f>IFERROR(IF(H78="","",COUNTIF($H$12:H78,H78)),"")</f>
        <v/>
      </c>
      <c r="S78" s="151" t="str">
        <f t="shared" ref="S78:S84" si="27">IFERROR(IF(AND(COUNTIF(H78:H78,H78)=(R78),R78&gt;0),ROW(),""),"")</f>
        <v/>
      </c>
      <c r="T78" s="68" t="str">
        <f t="shared" si="21"/>
        <v/>
      </c>
      <c r="U78" s="69" t="str">
        <f t="shared" si="22"/>
        <v/>
      </c>
      <c r="V78" s="3" t="str">
        <f t="shared" si="16"/>
        <v/>
      </c>
      <c r="W78" s="70" t="str">
        <f t="shared" si="23"/>
        <v/>
      </c>
      <c r="X78" s="70" t="str">
        <f t="shared" ref="X78:X141" si="28">IF(W78="","",IF(W78=W77,X77+1,1))</f>
        <v/>
      </c>
      <c r="Y78" s="70" t="str">
        <f t="shared" si="24"/>
        <v/>
      </c>
      <c r="Z78" s="70" t="str">
        <f t="shared" si="17"/>
        <v/>
      </c>
      <c r="AB78" s="74">
        <f t="shared" si="18"/>
        <v>0</v>
      </c>
      <c r="AC78" s="74">
        <f t="shared" si="19"/>
        <v>0</v>
      </c>
      <c r="AD78" s="74">
        <f t="shared" si="25"/>
        <v>0</v>
      </c>
      <c r="AE78" s="74" t="str">
        <f t="shared" si="26"/>
        <v/>
      </c>
      <c r="AF78" s="47" t="str">
        <f t="shared" si="20"/>
        <v/>
      </c>
    </row>
    <row r="79" spans="1:32" ht="35.25" customHeight="1">
      <c r="A79" s="52" t="str">
        <f t="shared" si="15"/>
        <v/>
      </c>
      <c r="B79" s="53" t="str">
        <f>IFERROR(INDEX(LİSTE,SMALL('VERİ TABANI'!$Q:$Q,ROW()-11),COLUMN()),"")</f>
        <v/>
      </c>
      <c r="C79" s="53" t="str">
        <f>IFERROR(INDEX(LİSTE,SMALL('VERİ TABANI'!$Q:$Q,ROW()-11),COLUMN()),"")</f>
        <v/>
      </c>
      <c r="D79" s="52" t="str">
        <f>IFERROR(INDEX(LİSTE,SMALL('VERİ TABANI'!$Q:$Q,ROW()-11),COLUMN()),"")</f>
        <v/>
      </c>
      <c r="E79" s="53" t="str">
        <f>IFERROR(INDEX(LİSTE,SMALL('VERİ TABANI'!$Q:$Q,ROW()-11),COLUMN()),"")</f>
        <v/>
      </c>
      <c r="F79" s="53" t="str">
        <f>IFERROR(INDEX(LİSTE,SMALL('VERİ TABANI'!$Q:$Q,ROW()-11),COLUMN()),"")</f>
        <v/>
      </c>
      <c r="G79" s="52" t="str">
        <f>IFERROR(INDEX(LİSTE,SMALL('VERİ TABANI'!$Q:$Q,ROW()-11),COLUMN()),"")</f>
        <v/>
      </c>
      <c r="H79" s="53" t="str">
        <f>PROPER(IFERROR(INDEX(LİSTE,SMALL('VERİ TABANI'!$Q:$Q,ROW()-11),COLUMN()),""))</f>
        <v/>
      </c>
      <c r="I79" s="265" t="str">
        <f>IFERROR(INDEX(LİSTE,SMALL('VERİ TABANI'!$Q:$Q,ROW()-11),COLUMN()),"")</f>
        <v/>
      </c>
      <c r="J79" s="53" t="str">
        <f>PROPER(IFERROR(INDEX(LİSTE,SMALL('VERİ TABANI'!$Q:$Q,ROW()-11),COLUMN()),""))</f>
        <v/>
      </c>
      <c r="K79" s="197" t="str">
        <f>IFERROR(INDEX(LİSTE,SMALL('VERİ TABANI'!$Q:$Q,ROW()-11),COLUMN()),"")</f>
        <v/>
      </c>
      <c r="L79" s="187" t="str">
        <f>IFERROR(INDEX(LİSTE,SMALL('VERİ TABANI'!$Q:$Q,ROW()-11),COLUMN()),"")</f>
        <v/>
      </c>
      <c r="M79" s="53" t="str">
        <f>IFERROR(INDEX(LİSTE,SMALL('VERİ TABANI'!$Q:$Q,ROW()-11),COLUMN()),"")</f>
        <v/>
      </c>
      <c r="N79" s="53"/>
      <c r="R79" s="151" t="str">
        <f>IFERROR(IF(H79="","",COUNTIF($H$12:H79,H79)),"")</f>
        <v/>
      </c>
      <c r="S79" s="151" t="str">
        <f t="shared" si="27"/>
        <v/>
      </c>
      <c r="T79" s="68" t="str">
        <f t="shared" si="21"/>
        <v/>
      </c>
      <c r="U79" s="69" t="str">
        <f t="shared" si="22"/>
        <v/>
      </c>
      <c r="V79" s="3" t="str">
        <f t="shared" si="16"/>
        <v/>
      </c>
      <c r="W79" s="70" t="str">
        <f t="shared" si="23"/>
        <v/>
      </c>
      <c r="X79" s="70" t="str">
        <f t="shared" si="28"/>
        <v/>
      </c>
      <c r="Y79" s="70" t="str">
        <f t="shared" si="24"/>
        <v/>
      </c>
      <c r="Z79" s="70" t="str">
        <f t="shared" si="17"/>
        <v/>
      </c>
      <c r="AB79" s="74">
        <f t="shared" si="18"/>
        <v>0</v>
      </c>
      <c r="AC79" s="74">
        <f t="shared" si="19"/>
        <v>0</v>
      </c>
      <c r="AD79" s="74">
        <f t="shared" si="25"/>
        <v>0</v>
      </c>
      <c r="AE79" s="74" t="str">
        <f t="shared" si="26"/>
        <v/>
      </c>
      <c r="AF79" s="47" t="str">
        <f t="shared" si="20"/>
        <v/>
      </c>
    </row>
    <row r="80" spans="1:32" ht="35.25" customHeight="1">
      <c r="A80" s="52" t="str">
        <f t="shared" si="15"/>
        <v/>
      </c>
      <c r="B80" s="53" t="str">
        <f>IFERROR(INDEX(LİSTE,SMALL('VERİ TABANI'!$Q:$Q,ROW()-11),COLUMN()),"")</f>
        <v/>
      </c>
      <c r="C80" s="53" t="str">
        <f>IFERROR(INDEX(LİSTE,SMALL('VERİ TABANI'!$Q:$Q,ROW()-11),COLUMN()),"")</f>
        <v/>
      </c>
      <c r="D80" s="52" t="str">
        <f>IFERROR(INDEX(LİSTE,SMALL('VERİ TABANI'!$Q:$Q,ROW()-11),COLUMN()),"")</f>
        <v/>
      </c>
      <c r="E80" s="53" t="str">
        <f>IFERROR(INDEX(LİSTE,SMALL('VERİ TABANI'!$Q:$Q,ROW()-11),COLUMN()),"")</f>
        <v/>
      </c>
      <c r="F80" s="53" t="str">
        <f>IFERROR(INDEX(LİSTE,SMALL('VERİ TABANI'!$Q:$Q,ROW()-11),COLUMN()),"")</f>
        <v/>
      </c>
      <c r="G80" s="52" t="str">
        <f>IFERROR(INDEX(LİSTE,SMALL('VERİ TABANI'!$Q:$Q,ROW()-11),COLUMN()),"")</f>
        <v/>
      </c>
      <c r="H80" s="53" t="str">
        <f>PROPER(IFERROR(INDEX(LİSTE,SMALL('VERİ TABANI'!$Q:$Q,ROW()-11),COLUMN()),""))</f>
        <v/>
      </c>
      <c r="I80" s="265" t="str">
        <f>IFERROR(INDEX(LİSTE,SMALL('VERİ TABANI'!$Q:$Q,ROW()-11),COLUMN()),"")</f>
        <v/>
      </c>
      <c r="J80" s="53" t="str">
        <f>PROPER(IFERROR(INDEX(LİSTE,SMALL('VERİ TABANI'!$Q:$Q,ROW()-11),COLUMN()),""))</f>
        <v/>
      </c>
      <c r="K80" s="197" t="str">
        <f>IFERROR(INDEX(LİSTE,SMALL('VERİ TABANI'!$Q:$Q,ROW()-11),COLUMN()),"")</f>
        <v/>
      </c>
      <c r="L80" s="187" t="str">
        <f>IFERROR(INDEX(LİSTE,SMALL('VERİ TABANI'!$Q:$Q,ROW()-11),COLUMN()),"")</f>
        <v/>
      </c>
      <c r="M80" s="53" t="str">
        <f>IFERROR(INDEX(LİSTE,SMALL('VERİ TABANI'!$Q:$Q,ROW()-11),COLUMN()),"")</f>
        <v/>
      </c>
      <c r="N80" s="53"/>
      <c r="R80" s="151" t="str">
        <f>IFERROR(IF(H80="","",COUNTIF($H$12:H80,H80)),"")</f>
        <v/>
      </c>
      <c r="S80" s="151" t="str">
        <f t="shared" si="27"/>
        <v/>
      </c>
      <c r="T80" s="68" t="str">
        <f t="shared" si="21"/>
        <v/>
      </c>
      <c r="U80" s="69" t="str">
        <f t="shared" si="22"/>
        <v/>
      </c>
      <c r="V80" s="3" t="str">
        <f t="shared" si="16"/>
        <v/>
      </c>
      <c r="W80" s="70" t="str">
        <f t="shared" si="23"/>
        <v/>
      </c>
      <c r="X80" s="70" t="str">
        <f t="shared" si="28"/>
        <v/>
      </c>
      <c r="Y80" s="70" t="str">
        <f t="shared" si="24"/>
        <v/>
      </c>
      <c r="Z80" s="70" t="str">
        <f t="shared" si="17"/>
        <v/>
      </c>
      <c r="AB80" s="74">
        <f t="shared" si="18"/>
        <v>0</v>
      </c>
      <c r="AC80" s="74">
        <f t="shared" si="19"/>
        <v>0</v>
      </c>
      <c r="AD80" s="74">
        <f t="shared" si="25"/>
        <v>0</v>
      </c>
      <c r="AE80" s="74" t="str">
        <f t="shared" si="26"/>
        <v/>
      </c>
      <c r="AF80" s="47" t="str">
        <f t="shared" si="20"/>
        <v/>
      </c>
    </row>
    <row r="81" spans="1:32" ht="35.25" customHeight="1">
      <c r="A81" s="52" t="str">
        <f t="shared" si="15"/>
        <v/>
      </c>
      <c r="B81" s="53" t="str">
        <f>IFERROR(INDEX(LİSTE,SMALL('VERİ TABANI'!$Q:$Q,ROW()-11),COLUMN()),"")</f>
        <v/>
      </c>
      <c r="C81" s="53" t="str">
        <f>IFERROR(INDEX(LİSTE,SMALL('VERİ TABANI'!$Q:$Q,ROW()-11),COLUMN()),"")</f>
        <v/>
      </c>
      <c r="D81" s="52" t="str">
        <f>IFERROR(INDEX(LİSTE,SMALL('VERİ TABANI'!$Q:$Q,ROW()-11),COLUMN()),"")</f>
        <v/>
      </c>
      <c r="E81" s="53" t="str">
        <f>IFERROR(INDEX(LİSTE,SMALL('VERİ TABANI'!$Q:$Q,ROW()-11),COLUMN()),"")</f>
        <v/>
      </c>
      <c r="F81" s="53" t="str">
        <f>IFERROR(INDEX(LİSTE,SMALL('VERİ TABANI'!$Q:$Q,ROW()-11),COLUMN()),"")</f>
        <v/>
      </c>
      <c r="G81" s="52" t="str">
        <f>IFERROR(INDEX(LİSTE,SMALL('VERİ TABANI'!$Q:$Q,ROW()-11),COLUMN()),"")</f>
        <v/>
      </c>
      <c r="H81" s="53" t="str">
        <f>PROPER(IFERROR(INDEX(LİSTE,SMALL('VERİ TABANI'!$Q:$Q,ROW()-11),COLUMN()),""))</f>
        <v/>
      </c>
      <c r="I81" s="265" t="str">
        <f>IFERROR(INDEX(LİSTE,SMALL('VERİ TABANI'!$Q:$Q,ROW()-11),COLUMN()),"")</f>
        <v/>
      </c>
      <c r="J81" s="53" t="str">
        <f>PROPER(IFERROR(INDEX(LİSTE,SMALL('VERİ TABANI'!$Q:$Q,ROW()-11),COLUMN()),""))</f>
        <v/>
      </c>
      <c r="K81" s="197" t="str">
        <f>IFERROR(INDEX(LİSTE,SMALL('VERİ TABANI'!$Q:$Q,ROW()-11),COLUMN()),"")</f>
        <v/>
      </c>
      <c r="L81" s="187" t="str">
        <f>IFERROR(INDEX(LİSTE,SMALL('VERİ TABANI'!$Q:$Q,ROW()-11),COLUMN()),"")</f>
        <v/>
      </c>
      <c r="M81" s="53" t="str">
        <f>IFERROR(INDEX(LİSTE,SMALL('VERİ TABANI'!$Q:$Q,ROW()-11),COLUMN()),"")</f>
        <v/>
      </c>
      <c r="N81" s="53"/>
      <c r="R81" s="151" t="str">
        <f>IFERROR(IF(H81="","",COUNTIF($H$12:H81,H81)),"")</f>
        <v/>
      </c>
      <c r="S81" s="151" t="str">
        <f t="shared" si="27"/>
        <v/>
      </c>
      <c r="T81" s="68" t="str">
        <f t="shared" si="21"/>
        <v/>
      </c>
      <c r="U81" s="69" t="str">
        <f t="shared" si="22"/>
        <v/>
      </c>
      <c r="V81" s="3" t="str">
        <f t="shared" si="16"/>
        <v/>
      </c>
      <c r="W81" s="70" t="str">
        <f t="shared" si="23"/>
        <v/>
      </c>
      <c r="X81" s="70" t="str">
        <f t="shared" si="28"/>
        <v/>
      </c>
      <c r="Y81" s="70" t="str">
        <f t="shared" si="24"/>
        <v/>
      </c>
      <c r="Z81" s="70" t="str">
        <f t="shared" si="17"/>
        <v/>
      </c>
      <c r="AB81" s="74">
        <f t="shared" si="18"/>
        <v>0</v>
      </c>
      <c r="AC81" s="74">
        <f t="shared" si="19"/>
        <v>0</v>
      </c>
      <c r="AD81" s="74">
        <f t="shared" si="25"/>
        <v>0</v>
      </c>
      <c r="AE81" s="74" t="str">
        <f t="shared" si="26"/>
        <v/>
      </c>
      <c r="AF81" s="47" t="str">
        <f t="shared" si="20"/>
        <v/>
      </c>
    </row>
    <row r="82" spans="1:32" ht="35.25" customHeight="1">
      <c r="A82" s="52" t="str">
        <f t="shared" si="15"/>
        <v/>
      </c>
      <c r="B82" s="53" t="str">
        <f>IFERROR(INDEX(LİSTE,SMALL('VERİ TABANI'!$Q:$Q,ROW()-11),COLUMN()),"")</f>
        <v/>
      </c>
      <c r="C82" s="53" t="str">
        <f>IFERROR(INDEX(LİSTE,SMALL('VERİ TABANI'!$Q:$Q,ROW()-11),COLUMN()),"")</f>
        <v/>
      </c>
      <c r="D82" s="52" t="str">
        <f>IFERROR(INDEX(LİSTE,SMALL('VERİ TABANI'!$Q:$Q,ROW()-11),COLUMN()),"")</f>
        <v/>
      </c>
      <c r="E82" s="53" t="str">
        <f>IFERROR(INDEX(LİSTE,SMALL('VERİ TABANI'!$Q:$Q,ROW()-11),COLUMN()),"")</f>
        <v/>
      </c>
      <c r="F82" s="53" t="str">
        <f>IFERROR(INDEX(LİSTE,SMALL('VERİ TABANI'!$Q:$Q,ROW()-11),COLUMN()),"")</f>
        <v/>
      </c>
      <c r="G82" s="52" t="str">
        <f>IFERROR(INDEX(LİSTE,SMALL('VERİ TABANI'!$Q:$Q,ROW()-11),COLUMN()),"")</f>
        <v/>
      </c>
      <c r="H82" s="53" t="str">
        <f>PROPER(IFERROR(INDEX(LİSTE,SMALL('VERİ TABANI'!$Q:$Q,ROW()-11),COLUMN()),""))</f>
        <v/>
      </c>
      <c r="I82" s="265" t="str">
        <f>IFERROR(INDEX(LİSTE,SMALL('VERİ TABANI'!$Q:$Q,ROW()-11),COLUMN()),"")</f>
        <v/>
      </c>
      <c r="J82" s="53" t="str">
        <f>PROPER(IFERROR(INDEX(LİSTE,SMALL('VERİ TABANI'!$Q:$Q,ROW()-11),COLUMN()),""))</f>
        <v/>
      </c>
      <c r="K82" s="197" t="str">
        <f>IFERROR(INDEX(LİSTE,SMALL('VERİ TABANI'!$Q:$Q,ROW()-11),COLUMN()),"")</f>
        <v/>
      </c>
      <c r="L82" s="187" t="str">
        <f>IFERROR(INDEX(LİSTE,SMALL('VERİ TABANI'!$Q:$Q,ROW()-11),COLUMN()),"")</f>
        <v/>
      </c>
      <c r="M82" s="53" t="str">
        <f>IFERROR(INDEX(LİSTE,SMALL('VERİ TABANI'!$Q:$Q,ROW()-11),COLUMN()),"")</f>
        <v/>
      </c>
      <c r="N82" s="53"/>
      <c r="R82" s="151" t="str">
        <f>IFERROR(IF(H82="","",COUNTIF($H$12:H82,H82)),"")</f>
        <v/>
      </c>
      <c r="S82" s="151" t="str">
        <f t="shared" si="27"/>
        <v/>
      </c>
      <c r="T82" s="68" t="str">
        <f t="shared" si="21"/>
        <v/>
      </c>
      <c r="U82" s="69" t="str">
        <f t="shared" si="22"/>
        <v/>
      </c>
      <c r="V82" s="3" t="str">
        <f t="shared" si="16"/>
        <v/>
      </c>
      <c r="W82" s="70" t="str">
        <f t="shared" si="23"/>
        <v/>
      </c>
      <c r="X82" s="70" t="str">
        <f t="shared" si="28"/>
        <v/>
      </c>
      <c r="Y82" s="70" t="str">
        <f t="shared" si="24"/>
        <v/>
      </c>
      <c r="Z82" s="70" t="str">
        <f t="shared" si="17"/>
        <v/>
      </c>
      <c r="AB82" s="74">
        <f t="shared" si="18"/>
        <v>0</v>
      </c>
      <c r="AC82" s="74">
        <f t="shared" si="19"/>
        <v>0</v>
      </c>
      <c r="AD82" s="74">
        <f t="shared" si="25"/>
        <v>0</v>
      </c>
      <c r="AE82" s="74" t="str">
        <f t="shared" si="26"/>
        <v/>
      </c>
      <c r="AF82" s="47" t="str">
        <f t="shared" si="20"/>
        <v/>
      </c>
    </row>
    <row r="83" spans="1:32" ht="35.25" customHeight="1">
      <c r="A83" s="52" t="str">
        <f t="shared" si="15"/>
        <v/>
      </c>
      <c r="B83" s="53" t="str">
        <f>IFERROR(INDEX(LİSTE,SMALL('VERİ TABANI'!$Q:$Q,ROW()-11),COLUMN()),"")</f>
        <v/>
      </c>
      <c r="C83" s="53" t="str">
        <f>IFERROR(INDEX(LİSTE,SMALL('VERİ TABANI'!$Q:$Q,ROW()-11),COLUMN()),"")</f>
        <v/>
      </c>
      <c r="D83" s="52" t="str">
        <f>IFERROR(INDEX(LİSTE,SMALL('VERİ TABANI'!$Q:$Q,ROW()-11),COLUMN()),"")</f>
        <v/>
      </c>
      <c r="E83" s="53" t="str">
        <f>IFERROR(INDEX(LİSTE,SMALL('VERİ TABANI'!$Q:$Q,ROW()-11),COLUMN()),"")</f>
        <v/>
      </c>
      <c r="F83" s="53" t="str">
        <f>IFERROR(INDEX(LİSTE,SMALL('VERİ TABANI'!$Q:$Q,ROW()-11),COLUMN()),"")</f>
        <v/>
      </c>
      <c r="G83" s="52" t="str">
        <f>IFERROR(INDEX(LİSTE,SMALL('VERİ TABANI'!$Q:$Q,ROW()-11),COLUMN()),"")</f>
        <v/>
      </c>
      <c r="H83" s="53" t="str">
        <f>PROPER(IFERROR(INDEX(LİSTE,SMALL('VERİ TABANI'!$Q:$Q,ROW()-11),COLUMN()),""))</f>
        <v/>
      </c>
      <c r="I83" s="265" t="str">
        <f>IFERROR(INDEX(LİSTE,SMALL('VERİ TABANI'!$Q:$Q,ROW()-11),COLUMN()),"")</f>
        <v/>
      </c>
      <c r="J83" s="53" t="str">
        <f>PROPER(IFERROR(INDEX(LİSTE,SMALL('VERİ TABANI'!$Q:$Q,ROW()-11),COLUMN()),""))</f>
        <v/>
      </c>
      <c r="K83" s="197" t="str">
        <f>IFERROR(INDEX(LİSTE,SMALL('VERİ TABANI'!$Q:$Q,ROW()-11),COLUMN()),"")</f>
        <v/>
      </c>
      <c r="L83" s="187" t="str">
        <f>IFERROR(INDEX(LİSTE,SMALL('VERİ TABANI'!$Q:$Q,ROW()-11),COLUMN()),"")</f>
        <v/>
      </c>
      <c r="M83" s="53" t="str">
        <f>IFERROR(INDEX(LİSTE,SMALL('VERİ TABANI'!$Q:$Q,ROW()-11),COLUMN()),"")</f>
        <v/>
      </c>
      <c r="N83" s="53"/>
      <c r="R83" s="151" t="str">
        <f>IFERROR(IF(H83="","",COUNTIF($H$12:H83,H83)),"")</f>
        <v/>
      </c>
      <c r="S83" s="151" t="str">
        <f t="shared" si="27"/>
        <v/>
      </c>
      <c r="T83" s="68" t="str">
        <f t="shared" si="21"/>
        <v/>
      </c>
      <c r="U83" s="69" t="str">
        <f t="shared" si="22"/>
        <v/>
      </c>
      <c r="V83" s="3" t="str">
        <f t="shared" si="16"/>
        <v/>
      </c>
      <c r="W83" s="70" t="str">
        <f t="shared" si="23"/>
        <v/>
      </c>
      <c r="X83" s="70" t="str">
        <f t="shared" si="28"/>
        <v/>
      </c>
      <c r="Y83" s="70" t="str">
        <f t="shared" si="24"/>
        <v/>
      </c>
      <c r="Z83" s="70" t="str">
        <f t="shared" si="17"/>
        <v/>
      </c>
      <c r="AB83" s="74">
        <f t="shared" si="18"/>
        <v>0</v>
      </c>
      <c r="AC83" s="74">
        <f t="shared" si="19"/>
        <v>0</v>
      </c>
      <c r="AD83" s="74">
        <f t="shared" si="25"/>
        <v>0</v>
      </c>
      <c r="AE83" s="74" t="str">
        <f t="shared" si="26"/>
        <v/>
      </c>
      <c r="AF83" s="47" t="str">
        <f t="shared" si="20"/>
        <v/>
      </c>
    </row>
    <row r="84" spans="1:32" ht="35.25" customHeight="1">
      <c r="A84" s="52" t="str">
        <f t="shared" si="15"/>
        <v/>
      </c>
      <c r="B84" s="53" t="str">
        <f>IFERROR(INDEX(LİSTE,SMALL('VERİ TABANI'!$Q:$Q,ROW()-11),COLUMN()),"")</f>
        <v/>
      </c>
      <c r="C84" s="53" t="str">
        <f>IFERROR(INDEX(LİSTE,SMALL('VERİ TABANI'!$Q:$Q,ROW()-11),COLUMN()),"")</f>
        <v/>
      </c>
      <c r="D84" s="52" t="str">
        <f>IFERROR(INDEX(LİSTE,SMALL('VERİ TABANI'!$Q:$Q,ROW()-11),COLUMN()),"")</f>
        <v/>
      </c>
      <c r="E84" s="53" t="str">
        <f>IFERROR(INDEX(LİSTE,SMALL('VERİ TABANI'!$Q:$Q,ROW()-11),COLUMN()),"")</f>
        <v/>
      </c>
      <c r="F84" s="53" t="str">
        <f>IFERROR(INDEX(LİSTE,SMALL('VERİ TABANI'!$Q:$Q,ROW()-11),COLUMN()),"")</f>
        <v/>
      </c>
      <c r="G84" s="52" t="str">
        <f>IFERROR(INDEX(LİSTE,SMALL('VERİ TABANI'!$Q:$Q,ROW()-11),COLUMN()),"")</f>
        <v/>
      </c>
      <c r="H84" s="53" t="str">
        <f>PROPER(IFERROR(INDEX(LİSTE,SMALL('VERİ TABANI'!$Q:$Q,ROW()-11),COLUMN()),""))</f>
        <v/>
      </c>
      <c r="I84" s="265" t="str">
        <f>IFERROR(INDEX(LİSTE,SMALL('VERİ TABANI'!$Q:$Q,ROW()-11),COLUMN()),"")</f>
        <v/>
      </c>
      <c r="J84" s="53" t="str">
        <f>PROPER(IFERROR(INDEX(LİSTE,SMALL('VERİ TABANI'!$Q:$Q,ROW()-11),COLUMN()),""))</f>
        <v/>
      </c>
      <c r="K84" s="197" t="str">
        <f>IFERROR(INDEX(LİSTE,SMALL('VERİ TABANI'!$Q:$Q,ROW()-11),COLUMN()),"")</f>
        <v/>
      </c>
      <c r="L84" s="187" t="str">
        <f>IFERROR(INDEX(LİSTE,SMALL('VERİ TABANI'!$Q:$Q,ROW()-11),COLUMN()),"")</f>
        <v/>
      </c>
      <c r="M84" s="53" t="str">
        <f>IFERROR(INDEX(LİSTE,SMALL('VERİ TABANI'!$Q:$Q,ROW()-11),COLUMN()),"")</f>
        <v/>
      </c>
      <c r="N84" s="53"/>
      <c r="R84" s="151" t="str">
        <f>IFERROR(IF(H84="","",COUNTIF($H$12:H84,H84)),"")</f>
        <v/>
      </c>
      <c r="S84" s="151" t="str">
        <f t="shared" si="27"/>
        <v/>
      </c>
      <c r="T84" s="68" t="str">
        <f t="shared" si="21"/>
        <v/>
      </c>
      <c r="U84" s="69" t="str">
        <f t="shared" si="22"/>
        <v/>
      </c>
      <c r="V84" s="3" t="str">
        <f t="shared" si="16"/>
        <v/>
      </c>
      <c r="W84" s="70" t="str">
        <f t="shared" si="23"/>
        <v/>
      </c>
      <c r="X84" s="70" t="str">
        <f t="shared" si="28"/>
        <v/>
      </c>
      <c r="Y84" s="70" t="str">
        <f t="shared" si="24"/>
        <v/>
      </c>
      <c r="Z84" s="70" t="str">
        <f t="shared" si="17"/>
        <v/>
      </c>
      <c r="AB84" s="74">
        <f t="shared" si="18"/>
        <v>0</v>
      </c>
      <c r="AC84" s="74">
        <f t="shared" si="19"/>
        <v>0</v>
      </c>
      <c r="AD84" s="74">
        <f t="shared" si="25"/>
        <v>0</v>
      </c>
      <c r="AE84" s="74" t="str">
        <f t="shared" si="26"/>
        <v/>
      </c>
      <c r="AF84" s="47" t="str">
        <f t="shared" si="20"/>
        <v/>
      </c>
    </row>
    <row r="85" spans="1:32" ht="35.25" customHeight="1">
      <c r="A85" s="52" t="str">
        <f t="shared" si="15"/>
        <v/>
      </c>
      <c r="B85" s="53" t="str">
        <f>IFERROR(INDEX(LİSTE,SMALL('VERİ TABANI'!$Q:$Q,ROW()-11),COLUMN()),"")</f>
        <v/>
      </c>
      <c r="C85" s="53" t="str">
        <f>IFERROR(INDEX(LİSTE,SMALL('VERİ TABANI'!$Q:$Q,ROW()-11),COLUMN()),"")</f>
        <v/>
      </c>
      <c r="D85" s="52" t="str">
        <f>IFERROR(INDEX(LİSTE,SMALL('VERİ TABANI'!$Q:$Q,ROW()-11),COLUMN()),"")</f>
        <v/>
      </c>
      <c r="E85" s="53" t="str">
        <f>IFERROR(INDEX(LİSTE,SMALL('VERİ TABANI'!$Q:$Q,ROW()-11),COLUMN()),"")</f>
        <v/>
      </c>
      <c r="F85" s="53" t="str">
        <f>IFERROR(INDEX(LİSTE,SMALL('VERİ TABANI'!$Q:$Q,ROW()-11),COLUMN()),"")</f>
        <v/>
      </c>
      <c r="G85" s="52" t="str">
        <f>IFERROR(INDEX(LİSTE,SMALL('VERİ TABANI'!$Q:$Q,ROW()-11),COLUMN()),"")</f>
        <v/>
      </c>
      <c r="H85" s="53" t="str">
        <f>PROPER(IFERROR(INDEX(LİSTE,SMALL('VERİ TABANI'!$Q:$Q,ROW()-11),COLUMN()),""))</f>
        <v/>
      </c>
      <c r="I85" s="265" t="str">
        <f>IFERROR(INDEX(LİSTE,SMALL('VERİ TABANI'!$Q:$Q,ROW()-11),COLUMN()),"")</f>
        <v/>
      </c>
      <c r="J85" s="53" t="str">
        <f>PROPER(IFERROR(INDEX(LİSTE,SMALL('VERİ TABANI'!$Q:$Q,ROW()-11),COLUMN()),""))</f>
        <v/>
      </c>
      <c r="K85" s="197" t="str">
        <f>IFERROR(INDEX(LİSTE,SMALL('VERİ TABANI'!$Q:$Q,ROW()-11),COLUMN()),"")</f>
        <v/>
      </c>
      <c r="L85" s="187" t="str">
        <f>IFERROR(INDEX(LİSTE,SMALL('VERİ TABANI'!$Q:$Q,ROW()-11),COLUMN()),"")</f>
        <v/>
      </c>
      <c r="M85" s="53" t="str">
        <f>IFERROR(INDEX(LİSTE,SMALL('VERİ TABANI'!$Q:$Q,ROW()-11),COLUMN()),"")</f>
        <v/>
      </c>
      <c r="N85" s="53"/>
      <c r="R85" s="151" t="str">
        <f>IFERROR(IF(H85="","",COUNTIF($H$12:H85,H85)),"")</f>
        <v/>
      </c>
      <c r="S85" s="151" t="str">
        <f t="shared" ref="S85:S141" si="29">IFERROR(IF(AND(COUNTIF(H85:H85,H85)=(R85),R85&gt;0),ROW(),""),"")</f>
        <v/>
      </c>
      <c r="T85" s="68" t="str">
        <f t="shared" ref="T85:T140" si="30">IFERROR(IF(U85="","",ROW()-11),"")</f>
        <v/>
      </c>
      <c r="U85" s="69" t="str">
        <f t="shared" ref="U85:U140" si="31">IFERROR(INDEX(H:H,SMALL(S:S,ROW()-11)),"")</f>
        <v/>
      </c>
      <c r="V85" s="3" t="str">
        <f t="shared" si="16"/>
        <v/>
      </c>
      <c r="W85" s="70" t="str">
        <f t="shared" si="23"/>
        <v/>
      </c>
      <c r="X85" s="70" t="str">
        <f t="shared" si="28"/>
        <v/>
      </c>
      <c r="Y85" s="70" t="str">
        <f t="shared" si="24"/>
        <v/>
      </c>
      <c r="Z85" s="70" t="str">
        <f t="shared" si="17"/>
        <v/>
      </c>
      <c r="AB85" s="74">
        <f t="shared" si="18"/>
        <v>0</v>
      </c>
      <c r="AC85" s="74">
        <f t="shared" si="19"/>
        <v>0</v>
      </c>
      <c r="AD85" s="74">
        <f t="shared" si="25"/>
        <v>0</v>
      </c>
      <c r="AE85" s="74" t="str">
        <f t="shared" si="26"/>
        <v/>
      </c>
      <c r="AF85" s="47" t="str">
        <f t="shared" si="20"/>
        <v/>
      </c>
    </row>
    <row r="86" spans="1:32" ht="35.25" customHeight="1">
      <c r="A86" s="52" t="str">
        <f t="shared" si="15"/>
        <v/>
      </c>
      <c r="B86" s="53" t="str">
        <f>IFERROR(INDEX(LİSTE,SMALL('VERİ TABANI'!$Q:$Q,ROW()-11),COLUMN()),"")</f>
        <v/>
      </c>
      <c r="C86" s="53" t="str">
        <f>IFERROR(INDEX(LİSTE,SMALL('VERİ TABANI'!$Q:$Q,ROW()-11),COLUMN()),"")</f>
        <v/>
      </c>
      <c r="D86" s="52" t="str">
        <f>IFERROR(INDEX(LİSTE,SMALL('VERİ TABANI'!$Q:$Q,ROW()-11),COLUMN()),"")</f>
        <v/>
      </c>
      <c r="E86" s="53" t="str">
        <f>IFERROR(INDEX(LİSTE,SMALL('VERİ TABANI'!$Q:$Q,ROW()-11),COLUMN()),"")</f>
        <v/>
      </c>
      <c r="F86" s="53" t="str">
        <f>IFERROR(INDEX(LİSTE,SMALL('VERİ TABANI'!$Q:$Q,ROW()-11),COLUMN()),"")</f>
        <v/>
      </c>
      <c r="G86" s="52" t="str">
        <f>IFERROR(INDEX(LİSTE,SMALL('VERİ TABANI'!$Q:$Q,ROW()-11),COLUMN()),"")</f>
        <v/>
      </c>
      <c r="H86" s="53" t="str">
        <f>PROPER(IFERROR(INDEX(LİSTE,SMALL('VERİ TABANI'!$Q:$Q,ROW()-11),COLUMN()),""))</f>
        <v/>
      </c>
      <c r="I86" s="265" t="str">
        <f>IFERROR(INDEX(LİSTE,SMALL('VERİ TABANI'!$Q:$Q,ROW()-11),COLUMN()),"")</f>
        <v/>
      </c>
      <c r="J86" s="53" t="str">
        <f>PROPER(IFERROR(INDEX(LİSTE,SMALL('VERİ TABANI'!$Q:$Q,ROW()-11),COLUMN()),""))</f>
        <v/>
      </c>
      <c r="K86" s="197" t="str">
        <f>IFERROR(INDEX(LİSTE,SMALL('VERİ TABANI'!$Q:$Q,ROW()-11),COLUMN()),"")</f>
        <v/>
      </c>
      <c r="L86" s="187" t="str">
        <f>IFERROR(INDEX(LİSTE,SMALL('VERİ TABANI'!$Q:$Q,ROW()-11),COLUMN()),"")</f>
        <v/>
      </c>
      <c r="M86" s="53" t="str">
        <f>IFERROR(INDEX(LİSTE,SMALL('VERİ TABANI'!$Q:$Q,ROW()-11),COLUMN()),"")</f>
        <v/>
      </c>
      <c r="N86" s="53"/>
      <c r="R86" s="151" t="str">
        <f>IFERROR(IF(H86="","",COUNTIF($H$12:H86,H86)),"")</f>
        <v/>
      </c>
      <c r="S86" s="151" t="str">
        <f t="shared" si="29"/>
        <v/>
      </c>
      <c r="T86" s="68" t="str">
        <f t="shared" si="30"/>
        <v/>
      </c>
      <c r="U86" s="69" t="str">
        <f t="shared" si="31"/>
        <v/>
      </c>
      <c r="V86" s="3" t="str">
        <f t="shared" si="16"/>
        <v/>
      </c>
      <c r="W86" s="70" t="str">
        <f t="shared" si="23"/>
        <v/>
      </c>
      <c r="X86" s="70" t="str">
        <f t="shared" si="28"/>
        <v/>
      </c>
      <c r="Y86" s="70" t="str">
        <f t="shared" si="24"/>
        <v/>
      </c>
      <c r="Z86" s="70" t="str">
        <f t="shared" si="17"/>
        <v/>
      </c>
      <c r="AB86" s="74">
        <f t="shared" si="18"/>
        <v>0</v>
      </c>
      <c r="AC86" s="74">
        <f t="shared" si="19"/>
        <v>0</v>
      </c>
      <c r="AD86" s="74">
        <f t="shared" si="25"/>
        <v>0</v>
      </c>
      <c r="AE86" s="74" t="str">
        <f t="shared" si="26"/>
        <v/>
      </c>
      <c r="AF86" s="47" t="str">
        <f t="shared" si="20"/>
        <v/>
      </c>
    </row>
    <row r="87" spans="1:32" ht="35.25" customHeight="1">
      <c r="A87" s="52" t="str">
        <f t="shared" si="15"/>
        <v/>
      </c>
      <c r="B87" s="53" t="str">
        <f>IFERROR(INDEX(LİSTE,SMALL('VERİ TABANI'!$Q:$Q,ROW()-11),COLUMN()),"")</f>
        <v/>
      </c>
      <c r="C87" s="53" t="str">
        <f>IFERROR(INDEX(LİSTE,SMALL('VERİ TABANI'!$Q:$Q,ROW()-11),COLUMN()),"")</f>
        <v/>
      </c>
      <c r="D87" s="52" t="str">
        <f>IFERROR(INDEX(LİSTE,SMALL('VERİ TABANI'!$Q:$Q,ROW()-11),COLUMN()),"")</f>
        <v/>
      </c>
      <c r="E87" s="53" t="str">
        <f>IFERROR(INDEX(LİSTE,SMALL('VERİ TABANI'!$Q:$Q,ROW()-11),COLUMN()),"")</f>
        <v/>
      </c>
      <c r="F87" s="53" t="str">
        <f>IFERROR(INDEX(LİSTE,SMALL('VERİ TABANI'!$Q:$Q,ROW()-11),COLUMN()),"")</f>
        <v/>
      </c>
      <c r="G87" s="52" t="str">
        <f>IFERROR(INDEX(LİSTE,SMALL('VERİ TABANI'!$Q:$Q,ROW()-11),COLUMN()),"")</f>
        <v/>
      </c>
      <c r="H87" s="53" t="str">
        <f>PROPER(IFERROR(INDEX(LİSTE,SMALL('VERİ TABANI'!$Q:$Q,ROW()-11),COLUMN()),""))</f>
        <v/>
      </c>
      <c r="I87" s="265" t="str">
        <f>IFERROR(INDEX(LİSTE,SMALL('VERİ TABANI'!$Q:$Q,ROW()-11),COLUMN()),"")</f>
        <v/>
      </c>
      <c r="J87" s="53" t="str">
        <f>PROPER(IFERROR(INDEX(LİSTE,SMALL('VERİ TABANI'!$Q:$Q,ROW()-11),COLUMN()),""))</f>
        <v/>
      </c>
      <c r="K87" s="197" t="str">
        <f>IFERROR(INDEX(LİSTE,SMALL('VERİ TABANI'!$Q:$Q,ROW()-11),COLUMN()),"")</f>
        <v/>
      </c>
      <c r="L87" s="187" t="str">
        <f>IFERROR(INDEX(LİSTE,SMALL('VERİ TABANI'!$Q:$Q,ROW()-11),COLUMN()),"")</f>
        <v/>
      </c>
      <c r="M87" s="53" t="str">
        <f>IFERROR(INDEX(LİSTE,SMALL('VERİ TABANI'!$Q:$Q,ROW()-11),COLUMN()),"")</f>
        <v/>
      </c>
      <c r="N87" s="53"/>
      <c r="R87" s="151" t="str">
        <f>IFERROR(IF(H87="","",COUNTIF($H$12:H87,H87)),"")</f>
        <v/>
      </c>
      <c r="S87" s="151" t="str">
        <f t="shared" si="29"/>
        <v/>
      </c>
      <c r="T87" s="68" t="str">
        <f t="shared" si="30"/>
        <v/>
      </c>
      <c r="U87" s="69" t="str">
        <f t="shared" si="31"/>
        <v/>
      </c>
      <c r="V87" s="3" t="str">
        <f t="shared" si="16"/>
        <v/>
      </c>
      <c r="W87" s="70" t="str">
        <f t="shared" si="23"/>
        <v/>
      </c>
      <c r="X87" s="70" t="str">
        <f t="shared" si="28"/>
        <v/>
      </c>
      <c r="Y87" s="70" t="str">
        <f t="shared" si="24"/>
        <v/>
      </c>
      <c r="Z87" s="70" t="str">
        <f t="shared" si="17"/>
        <v/>
      </c>
      <c r="AB87" s="74">
        <f t="shared" si="18"/>
        <v>0</v>
      </c>
      <c r="AC87" s="74">
        <f t="shared" si="19"/>
        <v>0</v>
      </c>
      <c r="AD87" s="74">
        <f t="shared" si="25"/>
        <v>0</v>
      </c>
      <c r="AE87" s="74" t="str">
        <f t="shared" si="26"/>
        <v/>
      </c>
      <c r="AF87" s="47" t="str">
        <f t="shared" si="20"/>
        <v/>
      </c>
    </row>
    <row r="88" spans="1:32" ht="35.25" customHeight="1">
      <c r="A88" s="52" t="str">
        <f t="shared" si="15"/>
        <v/>
      </c>
      <c r="B88" s="53" t="str">
        <f>IFERROR(INDEX(LİSTE,SMALL('VERİ TABANI'!$Q:$Q,ROW()-11),COLUMN()),"")</f>
        <v/>
      </c>
      <c r="C88" s="53" t="str">
        <f>IFERROR(INDEX(LİSTE,SMALL('VERİ TABANI'!$Q:$Q,ROW()-11),COLUMN()),"")</f>
        <v/>
      </c>
      <c r="D88" s="52" t="str">
        <f>IFERROR(INDEX(LİSTE,SMALL('VERİ TABANI'!$Q:$Q,ROW()-11),COLUMN()),"")</f>
        <v/>
      </c>
      <c r="E88" s="53" t="str">
        <f>IFERROR(INDEX(LİSTE,SMALL('VERİ TABANI'!$Q:$Q,ROW()-11),COLUMN()),"")</f>
        <v/>
      </c>
      <c r="F88" s="53" t="str">
        <f>IFERROR(INDEX(LİSTE,SMALL('VERİ TABANI'!$Q:$Q,ROW()-11),COLUMN()),"")</f>
        <v/>
      </c>
      <c r="G88" s="52" t="str">
        <f>IFERROR(INDEX(LİSTE,SMALL('VERİ TABANI'!$Q:$Q,ROW()-11),COLUMN()),"")</f>
        <v/>
      </c>
      <c r="H88" s="53" t="str">
        <f>PROPER(IFERROR(INDEX(LİSTE,SMALL('VERİ TABANI'!$Q:$Q,ROW()-11),COLUMN()),""))</f>
        <v/>
      </c>
      <c r="I88" s="265" t="str">
        <f>IFERROR(INDEX(LİSTE,SMALL('VERİ TABANI'!$Q:$Q,ROW()-11),COLUMN()),"")</f>
        <v/>
      </c>
      <c r="J88" s="53" t="str">
        <f>PROPER(IFERROR(INDEX(LİSTE,SMALL('VERİ TABANI'!$Q:$Q,ROW()-11),COLUMN()),""))</f>
        <v/>
      </c>
      <c r="K88" s="197" t="str">
        <f>IFERROR(INDEX(LİSTE,SMALL('VERİ TABANI'!$Q:$Q,ROW()-11),COLUMN()),"")</f>
        <v/>
      </c>
      <c r="L88" s="187" t="str">
        <f>IFERROR(INDEX(LİSTE,SMALL('VERİ TABANI'!$Q:$Q,ROW()-11),COLUMN()),"")</f>
        <v/>
      </c>
      <c r="M88" s="53" t="str">
        <f>IFERROR(INDEX(LİSTE,SMALL('VERİ TABANI'!$Q:$Q,ROW()-11),COLUMN()),"")</f>
        <v/>
      </c>
      <c r="N88" s="53"/>
      <c r="R88" s="151" t="str">
        <f>IFERROR(IF(H88="","",COUNTIF($H$12:H88,H88)),"")</f>
        <v/>
      </c>
      <c r="S88" s="151" t="str">
        <f t="shared" si="29"/>
        <v/>
      </c>
      <c r="T88" s="68" t="str">
        <f t="shared" si="30"/>
        <v/>
      </c>
      <c r="U88" s="69" t="str">
        <f t="shared" si="31"/>
        <v/>
      </c>
      <c r="V88" s="3" t="str">
        <f t="shared" si="16"/>
        <v/>
      </c>
      <c r="W88" s="70" t="str">
        <f t="shared" si="23"/>
        <v/>
      </c>
      <c r="X88" s="70" t="str">
        <f t="shared" si="28"/>
        <v/>
      </c>
      <c r="Y88" s="70" t="str">
        <f t="shared" si="24"/>
        <v/>
      </c>
      <c r="Z88" s="70" t="str">
        <f t="shared" si="17"/>
        <v/>
      </c>
      <c r="AB88" s="74">
        <f t="shared" si="18"/>
        <v>0</v>
      </c>
      <c r="AC88" s="74">
        <f t="shared" si="19"/>
        <v>0</v>
      </c>
      <c r="AD88" s="74">
        <f t="shared" si="25"/>
        <v>0</v>
      </c>
      <c r="AE88" s="74" t="str">
        <f t="shared" si="26"/>
        <v/>
      </c>
      <c r="AF88" s="47" t="str">
        <f t="shared" si="20"/>
        <v/>
      </c>
    </row>
    <row r="89" spans="1:32" ht="35.25" customHeight="1">
      <c r="A89" s="52" t="str">
        <f t="shared" si="15"/>
        <v/>
      </c>
      <c r="B89" s="53" t="str">
        <f>IFERROR(INDEX(LİSTE,SMALL('VERİ TABANI'!$Q:$Q,ROW()-11),COLUMN()),"")</f>
        <v/>
      </c>
      <c r="C89" s="53" t="str">
        <f>IFERROR(INDEX(LİSTE,SMALL('VERİ TABANI'!$Q:$Q,ROW()-11),COLUMN()),"")</f>
        <v/>
      </c>
      <c r="D89" s="52" t="str">
        <f>IFERROR(INDEX(LİSTE,SMALL('VERİ TABANI'!$Q:$Q,ROW()-11),COLUMN()),"")</f>
        <v/>
      </c>
      <c r="E89" s="53" t="str">
        <f>IFERROR(INDEX(LİSTE,SMALL('VERİ TABANI'!$Q:$Q,ROW()-11),COLUMN()),"")</f>
        <v/>
      </c>
      <c r="F89" s="53" t="str">
        <f>IFERROR(INDEX(LİSTE,SMALL('VERİ TABANI'!$Q:$Q,ROW()-11),COLUMN()),"")</f>
        <v/>
      </c>
      <c r="G89" s="52" t="str">
        <f>IFERROR(INDEX(LİSTE,SMALL('VERİ TABANI'!$Q:$Q,ROW()-11),COLUMN()),"")</f>
        <v/>
      </c>
      <c r="H89" s="53" t="str">
        <f>PROPER(IFERROR(INDEX(LİSTE,SMALL('VERİ TABANI'!$Q:$Q,ROW()-11),COLUMN()),""))</f>
        <v/>
      </c>
      <c r="I89" s="265" t="str">
        <f>IFERROR(INDEX(LİSTE,SMALL('VERİ TABANI'!$Q:$Q,ROW()-11),COLUMN()),"")</f>
        <v/>
      </c>
      <c r="J89" s="53" t="str">
        <f>PROPER(IFERROR(INDEX(LİSTE,SMALL('VERİ TABANI'!$Q:$Q,ROW()-11),COLUMN()),""))</f>
        <v/>
      </c>
      <c r="K89" s="197" t="str">
        <f>IFERROR(INDEX(LİSTE,SMALL('VERİ TABANI'!$Q:$Q,ROW()-11),COLUMN()),"")</f>
        <v/>
      </c>
      <c r="L89" s="187" t="str">
        <f>IFERROR(INDEX(LİSTE,SMALL('VERİ TABANI'!$Q:$Q,ROW()-11),COLUMN()),"")</f>
        <v/>
      </c>
      <c r="M89" s="53" t="str">
        <f>IFERROR(INDEX(LİSTE,SMALL('VERİ TABANI'!$Q:$Q,ROW()-11),COLUMN()),"")</f>
        <v/>
      </c>
      <c r="N89" s="53"/>
      <c r="R89" s="151" t="str">
        <f>IFERROR(IF(H89="","",COUNTIF($H$12:H89,H89)),"")</f>
        <v/>
      </c>
      <c r="S89" s="151" t="str">
        <f t="shared" si="29"/>
        <v/>
      </c>
      <c r="T89" s="68" t="str">
        <f t="shared" si="30"/>
        <v/>
      </c>
      <c r="U89" s="69" t="str">
        <f t="shared" si="31"/>
        <v/>
      </c>
      <c r="V89" s="3" t="str">
        <f t="shared" si="16"/>
        <v/>
      </c>
      <c r="W89" s="70" t="str">
        <f t="shared" si="23"/>
        <v/>
      </c>
      <c r="X89" s="70" t="str">
        <f t="shared" si="28"/>
        <v/>
      </c>
      <c r="Y89" s="70" t="str">
        <f t="shared" si="24"/>
        <v/>
      </c>
      <c r="Z89" s="70" t="str">
        <f t="shared" si="17"/>
        <v/>
      </c>
      <c r="AB89" s="74">
        <f t="shared" si="18"/>
        <v>0</v>
      </c>
      <c r="AC89" s="74">
        <f t="shared" si="19"/>
        <v>0</v>
      </c>
      <c r="AD89" s="74">
        <f t="shared" si="25"/>
        <v>0</v>
      </c>
      <c r="AE89" s="74" t="str">
        <f t="shared" si="26"/>
        <v/>
      </c>
      <c r="AF89" s="47" t="str">
        <f t="shared" si="20"/>
        <v/>
      </c>
    </row>
    <row r="90" spans="1:32" ht="35.25" customHeight="1">
      <c r="A90" s="52" t="str">
        <f t="shared" si="15"/>
        <v/>
      </c>
      <c r="B90" s="53" t="str">
        <f>IFERROR(INDEX(LİSTE,SMALL('VERİ TABANI'!$Q:$Q,ROW()-11),COLUMN()),"")</f>
        <v/>
      </c>
      <c r="C90" s="53" t="str">
        <f>IFERROR(INDEX(LİSTE,SMALL('VERİ TABANI'!$Q:$Q,ROW()-11),COLUMN()),"")</f>
        <v/>
      </c>
      <c r="D90" s="52" t="str">
        <f>IFERROR(INDEX(LİSTE,SMALL('VERİ TABANI'!$Q:$Q,ROW()-11),COLUMN()),"")</f>
        <v/>
      </c>
      <c r="E90" s="53" t="str">
        <f>IFERROR(INDEX(LİSTE,SMALL('VERİ TABANI'!$Q:$Q,ROW()-11),COLUMN()),"")</f>
        <v/>
      </c>
      <c r="F90" s="53" t="str">
        <f>IFERROR(INDEX(LİSTE,SMALL('VERİ TABANI'!$Q:$Q,ROW()-11),COLUMN()),"")</f>
        <v/>
      </c>
      <c r="G90" s="52" t="str">
        <f>IFERROR(INDEX(LİSTE,SMALL('VERİ TABANI'!$Q:$Q,ROW()-11),COLUMN()),"")</f>
        <v/>
      </c>
      <c r="H90" s="53" t="str">
        <f>PROPER(IFERROR(INDEX(LİSTE,SMALL('VERİ TABANI'!$Q:$Q,ROW()-11),COLUMN()),""))</f>
        <v/>
      </c>
      <c r="I90" s="265" t="str">
        <f>IFERROR(INDEX(LİSTE,SMALL('VERİ TABANI'!$Q:$Q,ROW()-11),COLUMN()),"")</f>
        <v/>
      </c>
      <c r="J90" s="53" t="str">
        <f>PROPER(IFERROR(INDEX(LİSTE,SMALL('VERİ TABANI'!$Q:$Q,ROW()-11),COLUMN()),""))</f>
        <v/>
      </c>
      <c r="K90" s="197" t="str">
        <f>IFERROR(INDEX(LİSTE,SMALL('VERİ TABANI'!$Q:$Q,ROW()-11),COLUMN()),"")</f>
        <v/>
      </c>
      <c r="L90" s="187" t="str">
        <f>IFERROR(INDEX(LİSTE,SMALL('VERİ TABANI'!$Q:$Q,ROW()-11),COLUMN()),"")</f>
        <v/>
      </c>
      <c r="M90" s="53" t="str">
        <f>IFERROR(INDEX(LİSTE,SMALL('VERİ TABANI'!$Q:$Q,ROW()-11),COLUMN()),"")</f>
        <v/>
      </c>
      <c r="N90" s="53"/>
      <c r="R90" s="151" t="str">
        <f>IFERROR(IF(H90="","",COUNTIF($H$12:H90,H90)),"")</f>
        <v/>
      </c>
      <c r="S90" s="151" t="str">
        <f t="shared" si="29"/>
        <v/>
      </c>
      <c r="T90" s="68" t="str">
        <f t="shared" si="30"/>
        <v/>
      </c>
      <c r="U90" s="69" t="str">
        <f t="shared" si="31"/>
        <v/>
      </c>
      <c r="V90" s="3" t="str">
        <f t="shared" si="16"/>
        <v/>
      </c>
      <c r="W90" s="70" t="str">
        <f t="shared" si="23"/>
        <v/>
      </c>
      <c r="X90" s="70" t="str">
        <f t="shared" si="28"/>
        <v/>
      </c>
      <c r="Y90" s="70" t="str">
        <f t="shared" si="24"/>
        <v/>
      </c>
      <c r="Z90" s="70" t="str">
        <f t="shared" si="17"/>
        <v/>
      </c>
      <c r="AB90" s="74">
        <f t="shared" si="18"/>
        <v>0</v>
      </c>
      <c r="AC90" s="74">
        <f t="shared" si="19"/>
        <v>0</v>
      </c>
      <c r="AD90" s="74">
        <f t="shared" si="25"/>
        <v>0</v>
      </c>
      <c r="AE90" s="74" t="str">
        <f t="shared" si="26"/>
        <v/>
      </c>
      <c r="AF90" s="47" t="str">
        <f t="shared" si="20"/>
        <v/>
      </c>
    </row>
    <row r="91" spans="1:32" ht="35.25" customHeight="1">
      <c r="A91" s="52" t="str">
        <f t="shared" si="15"/>
        <v/>
      </c>
      <c r="B91" s="53" t="str">
        <f>IFERROR(INDEX(LİSTE,SMALL('VERİ TABANI'!$Q:$Q,ROW()-11),COLUMN()),"")</f>
        <v/>
      </c>
      <c r="C91" s="53" t="str">
        <f>IFERROR(INDEX(LİSTE,SMALL('VERİ TABANI'!$Q:$Q,ROW()-11),COLUMN()),"")</f>
        <v/>
      </c>
      <c r="D91" s="52" t="str">
        <f>IFERROR(INDEX(LİSTE,SMALL('VERİ TABANI'!$Q:$Q,ROW()-11),COLUMN()),"")</f>
        <v/>
      </c>
      <c r="E91" s="53" t="str">
        <f>IFERROR(INDEX(LİSTE,SMALL('VERİ TABANI'!$Q:$Q,ROW()-11),COLUMN()),"")</f>
        <v/>
      </c>
      <c r="F91" s="53" t="str">
        <f>IFERROR(INDEX(LİSTE,SMALL('VERİ TABANI'!$Q:$Q,ROW()-11),COLUMN()),"")</f>
        <v/>
      </c>
      <c r="G91" s="52" t="str">
        <f>IFERROR(INDEX(LİSTE,SMALL('VERİ TABANI'!$Q:$Q,ROW()-11),COLUMN()),"")</f>
        <v/>
      </c>
      <c r="H91" s="53" t="str">
        <f>PROPER(IFERROR(INDEX(LİSTE,SMALL('VERİ TABANI'!$Q:$Q,ROW()-11),COLUMN()),""))</f>
        <v/>
      </c>
      <c r="I91" s="265" t="str">
        <f>IFERROR(INDEX(LİSTE,SMALL('VERİ TABANI'!$Q:$Q,ROW()-11),COLUMN()),"")</f>
        <v/>
      </c>
      <c r="J91" s="53" t="str">
        <f>PROPER(IFERROR(INDEX(LİSTE,SMALL('VERİ TABANI'!$Q:$Q,ROW()-11),COLUMN()),""))</f>
        <v/>
      </c>
      <c r="K91" s="197" t="str">
        <f>IFERROR(INDEX(LİSTE,SMALL('VERİ TABANI'!$Q:$Q,ROW()-11),COLUMN()),"")</f>
        <v/>
      </c>
      <c r="L91" s="187" t="str">
        <f>IFERROR(INDEX(LİSTE,SMALL('VERİ TABANI'!$Q:$Q,ROW()-11),COLUMN()),"")</f>
        <v/>
      </c>
      <c r="M91" s="53" t="str">
        <f>IFERROR(INDEX(LİSTE,SMALL('VERİ TABANI'!$Q:$Q,ROW()-11),COLUMN()),"")</f>
        <v/>
      </c>
      <c r="N91" s="53"/>
      <c r="R91" s="151" t="str">
        <f>IFERROR(IF(H91="","",COUNTIF($H$12:H91,H91)),"")</f>
        <v/>
      </c>
      <c r="S91" s="151" t="str">
        <f t="shared" si="29"/>
        <v/>
      </c>
      <c r="T91" s="68" t="str">
        <f t="shared" si="30"/>
        <v/>
      </c>
      <c r="U91" s="69" t="str">
        <f t="shared" si="31"/>
        <v/>
      </c>
      <c r="V91" s="3" t="str">
        <f t="shared" si="16"/>
        <v/>
      </c>
      <c r="W91" s="70" t="str">
        <f t="shared" si="23"/>
        <v/>
      </c>
      <c r="X91" s="70" t="str">
        <f t="shared" si="28"/>
        <v/>
      </c>
      <c r="Y91" s="70" t="str">
        <f t="shared" si="24"/>
        <v/>
      </c>
      <c r="Z91" s="70" t="str">
        <f t="shared" si="17"/>
        <v/>
      </c>
      <c r="AB91" s="74">
        <f t="shared" si="18"/>
        <v>0</v>
      </c>
      <c r="AC91" s="74">
        <f t="shared" si="19"/>
        <v>0</v>
      </c>
      <c r="AD91" s="74">
        <f t="shared" si="25"/>
        <v>0</v>
      </c>
      <c r="AE91" s="74" t="str">
        <f t="shared" si="26"/>
        <v/>
      </c>
      <c r="AF91" s="47" t="str">
        <f t="shared" si="20"/>
        <v/>
      </c>
    </row>
    <row r="92" spans="1:32" ht="35.25" customHeight="1">
      <c r="A92" s="52" t="str">
        <f t="shared" si="15"/>
        <v/>
      </c>
      <c r="B92" s="53" t="str">
        <f>IFERROR(INDEX(LİSTE,SMALL('VERİ TABANI'!$Q:$Q,ROW()-11),COLUMN()),"")</f>
        <v/>
      </c>
      <c r="C92" s="53" t="str">
        <f>IFERROR(INDEX(LİSTE,SMALL('VERİ TABANI'!$Q:$Q,ROW()-11),COLUMN()),"")</f>
        <v/>
      </c>
      <c r="D92" s="52" t="str">
        <f>IFERROR(INDEX(LİSTE,SMALL('VERİ TABANI'!$Q:$Q,ROW()-11),COLUMN()),"")</f>
        <v/>
      </c>
      <c r="E92" s="53" t="str">
        <f>IFERROR(INDEX(LİSTE,SMALL('VERİ TABANI'!$Q:$Q,ROW()-11),COLUMN()),"")</f>
        <v/>
      </c>
      <c r="F92" s="53" t="str">
        <f>IFERROR(INDEX(LİSTE,SMALL('VERİ TABANI'!$Q:$Q,ROW()-11),COLUMN()),"")</f>
        <v/>
      </c>
      <c r="G92" s="52" t="str">
        <f>IFERROR(INDEX(LİSTE,SMALL('VERİ TABANI'!$Q:$Q,ROW()-11),COLUMN()),"")</f>
        <v/>
      </c>
      <c r="H92" s="53" t="str">
        <f>PROPER(IFERROR(INDEX(LİSTE,SMALL('VERİ TABANI'!$Q:$Q,ROW()-11),COLUMN()),""))</f>
        <v/>
      </c>
      <c r="I92" s="265" t="str">
        <f>IFERROR(INDEX(LİSTE,SMALL('VERİ TABANI'!$Q:$Q,ROW()-11),COLUMN()),"")</f>
        <v/>
      </c>
      <c r="J92" s="53" t="str">
        <f>PROPER(IFERROR(INDEX(LİSTE,SMALL('VERİ TABANI'!$Q:$Q,ROW()-11),COLUMN()),""))</f>
        <v/>
      </c>
      <c r="K92" s="197" t="str">
        <f>IFERROR(INDEX(LİSTE,SMALL('VERİ TABANI'!$Q:$Q,ROW()-11),COLUMN()),"")</f>
        <v/>
      </c>
      <c r="L92" s="187" t="str">
        <f>IFERROR(INDEX(LİSTE,SMALL('VERİ TABANI'!$Q:$Q,ROW()-11),COLUMN()),"")</f>
        <v/>
      </c>
      <c r="M92" s="53" t="str">
        <f>IFERROR(INDEX(LİSTE,SMALL('VERİ TABANI'!$Q:$Q,ROW()-11),COLUMN()),"")</f>
        <v/>
      </c>
      <c r="N92" s="53"/>
      <c r="R92" s="151" t="str">
        <f>IFERROR(IF(H92="","",COUNTIF($H$12:H92,H92)),"")</f>
        <v/>
      </c>
      <c r="S92" s="151" t="str">
        <f t="shared" si="29"/>
        <v/>
      </c>
      <c r="T92" s="68" t="str">
        <f t="shared" si="30"/>
        <v/>
      </c>
      <c r="U92" s="69" t="str">
        <f t="shared" si="31"/>
        <v/>
      </c>
      <c r="V92" s="3" t="str">
        <f t="shared" si="16"/>
        <v/>
      </c>
      <c r="W92" s="70" t="str">
        <f t="shared" si="23"/>
        <v/>
      </c>
      <c r="X92" s="70" t="str">
        <f t="shared" si="28"/>
        <v/>
      </c>
      <c r="Y92" s="70" t="str">
        <f t="shared" si="24"/>
        <v/>
      </c>
      <c r="Z92" s="70" t="str">
        <f t="shared" si="17"/>
        <v/>
      </c>
      <c r="AB92" s="74">
        <f t="shared" si="18"/>
        <v>0</v>
      </c>
      <c r="AC92" s="74">
        <f t="shared" si="19"/>
        <v>0</v>
      </c>
      <c r="AD92" s="74">
        <f t="shared" si="25"/>
        <v>0</v>
      </c>
      <c r="AE92" s="74" t="str">
        <f t="shared" si="26"/>
        <v/>
      </c>
      <c r="AF92" s="47" t="str">
        <f t="shared" si="20"/>
        <v/>
      </c>
    </row>
    <row r="93" spans="1:32" ht="35.25" customHeight="1">
      <c r="A93" s="52" t="str">
        <f t="shared" si="15"/>
        <v/>
      </c>
      <c r="B93" s="53" t="str">
        <f>IFERROR(INDEX(LİSTE,SMALL('VERİ TABANI'!$Q:$Q,ROW()-11),COLUMN()),"")</f>
        <v/>
      </c>
      <c r="C93" s="53" t="str">
        <f>IFERROR(INDEX(LİSTE,SMALL('VERİ TABANI'!$Q:$Q,ROW()-11),COLUMN()),"")</f>
        <v/>
      </c>
      <c r="D93" s="52" t="str">
        <f>IFERROR(INDEX(LİSTE,SMALL('VERİ TABANI'!$Q:$Q,ROW()-11),COLUMN()),"")</f>
        <v/>
      </c>
      <c r="E93" s="53" t="str">
        <f>IFERROR(INDEX(LİSTE,SMALL('VERİ TABANI'!$Q:$Q,ROW()-11),COLUMN()),"")</f>
        <v/>
      </c>
      <c r="F93" s="53" t="str">
        <f>IFERROR(INDEX(LİSTE,SMALL('VERİ TABANI'!$Q:$Q,ROW()-11),COLUMN()),"")</f>
        <v/>
      </c>
      <c r="G93" s="52" t="str">
        <f>IFERROR(INDEX(LİSTE,SMALL('VERİ TABANI'!$Q:$Q,ROW()-11),COLUMN()),"")</f>
        <v/>
      </c>
      <c r="H93" s="53" t="str">
        <f>PROPER(IFERROR(INDEX(LİSTE,SMALL('VERİ TABANI'!$Q:$Q,ROW()-11),COLUMN()),""))</f>
        <v/>
      </c>
      <c r="I93" s="265" t="str">
        <f>IFERROR(INDEX(LİSTE,SMALL('VERİ TABANI'!$Q:$Q,ROW()-11),COLUMN()),"")</f>
        <v/>
      </c>
      <c r="J93" s="53" t="str">
        <f>PROPER(IFERROR(INDEX(LİSTE,SMALL('VERİ TABANI'!$Q:$Q,ROW()-11),COLUMN()),""))</f>
        <v/>
      </c>
      <c r="K93" s="197" t="str">
        <f>IFERROR(INDEX(LİSTE,SMALL('VERİ TABANI'!$Q:$Q,ROW()-11),COLUMN()),"")</f>
        <v/>
      </c>
      <c r="L93" s="187" t="str">
        <f>IFERROR(INDEX(LİSTE,SMALL('VERİ TABANI'!$Q:$Q,ROW()-11),COLUMN()),"")</f>
        <v/>
      </c>
      <c r="M93" s="53" t="str">
        <f>IFERROR(INDEX(LİSTE,SMALL('VERİ TABANI'!$Q:$Q,ROW()-11),COLUMN()),"")</f>
        <v/>
      </c>
      <c r="N93" s="53"/>
      <c r="R93" s="151" t="str">
        <f>IFERROR(IF(H93="","",COUNTIF($H$12:H93,H93)),"")</f>
        <v/>
      </c>
      <c r="S93" s="151" t="str">
        <f t="shared" si="29"/>
        <v/>
      </c>
      <c r="T93" s="68" t="str">
        <f t="shared" si="30"/>
        <v/>
      </c>
      <c r="U93" s="69" t="str">
        <f t="shared" si="31"/>
        <v/>
      </c>
      <c r="V93" s="3" t="str">
        <f t="shared" si="16"/>
        <v/>
      </c>
      <c r="W93" s="70" t="str">
        <f t="shared" si="23"/>
        <v/>
      </c>
      <c r="X93" s="70" t="str">
        <f t="shared" si="28"/>
        <v/>
      </c>
      <c r="Y93" s="70" t="str">
        <f t="shared" si="24"/>
        <v/>
      </c>
      <c r="Z93" s="70" t="str">
        <f t="shared" si="17"/>
        <v/>
      </c>
      <c r="AB93" s="74">
        <f t="shared" si="18"/>
        <v>0</v>
      </c>
      <c r="AC93" s="74">
        <f t="shared" si="19"/>
        <v>0</v>
      </c>
      <c r="AD93" s="74">
        <f t="shared" si="25"/>
        <v>0</v>
      </c>
      <c r="AE93" s="74" t="str">
        <f t="shared" si="26"/>
        <v/>
      </c>
      <c r="AF93" s="47" t="str">
        <f t="shared" si="20"/>
        <v/>
      </c>
    </row>
    <row r="94" spans="1:32" ht="35.25" customHeight="1">
      <c r="A94" s="52" t="str">
        <f t="shared" si="15"/>
        <v/>
      </c>
      <c r="B94" s="53" t="str">
        <f>IFERROR(INDEX(LİSTE,SMALL('VERİ TABANI'!$Q:$Q,ROW()-11),COLUMN()),"")</f>
        <v/>
      </c>
      <c r="C94" s="53" t="str">
        <f>IFERROR(INDEX(LİSTE,SMALL('VERİ TABANI'!$Q:$Q,ROW()-11),COLUMN()),"")</f>
        <v/>
      </c>
      <c r="D94" s="52" t="str">
        <f>IFERROR(INDEX(LİSTE,SMALL('VERİ TABANI'!$Q:$Q,ROW()-11),COLUMN()),"")</f>
        <v/>
      </c>
      <c r="E94" s="53" t="str">
        <f>IFERROR(INDEX(LİSTE,SMALL('VERİ TABANI'!$Q:$Q,ROW()-11),COLUMN()),"")</f>
        <v/>
      </c>
      <c r="F94" s="53" t="str">
        <f>IFERROR(INDEX(LİSTE,SMALL('VERİ TABANI'!$Q:$Q,ROW()-11),COLUMN()),"")</f>
        <v/>
      </c>
      <c r="G94" s="52" t="str">
        <f>IFERROR(INDEX(LİSTE,SMALL('VERİ TABANI'!$Q:$Q,ROW()-11),COLUMN()),"")</f>
        <v/>
      </c>
      <c r="H94" s="53" t="str">
        <f>PROPER(IFERROR(INDEX(LİSTE,SMALL('VERİ TABANI'!$Q:$Q,ROW()-11),COLUMN()),""))</f>
        <v/>
      </c>
      <c r="I94" s="265" t="str">
        <f>IFERROR(INDEX(LİSTE,SMALL('VERİ TABANI'!$Q:$Q,ROW()-11),COLUMN()),"")</f>
        <v/>
      </c>
      <c r="J94" s="53" t="str">
        <f>PROPER(IFERROR(INDEX(LİSTE,SMALL('VERİ TABANI'!$Q:$Q,ROW()-11),COLUMN()),""))</f>
        <v/>
      </c>
      <c r="K94" s="197" t="str">
        <f>IFERROR(INDEX(LİSTE,SMALL('VERİ TABANI'!$Q:$Q,ROW()-11),COLUMN()),"")</f>
        <v/>
      </c>
      <c r="L94" s="187" t="str">
        <f>IFERROR(INDEX(LİSTE,SMALL('VERİ TABANI'!$Q:$Q,ROW()-11),COLUMN()),"")</f>
        <v/>
      </c>
      <c r="M94" s="53" t="str">
        <f>IFERROR(INDEX(LİSTE,SMALL('VERİ TABANI'!$Q:$Q,ROW()-11),COLUMN()),"")</f>
        <v/>
      </c>
      <c r="N94" s="53"/>
      <c r="R94" s="151" t="str">
        <f>IFERROR(IF(H94="","",COUNTIF($H$12:H94,H94)),"")</f>
        <v/>
      </c>
      <c r="S94" s="151" t="str">
        <f t="shared" si="29"/>
        <v/>
      </c>
      <c r="T94" s="68" t="str">
        <f t="shared" si="30"/>
        <v/>
      </c>
      <c r="U94" s="69" t="str">
        <f t="shared" si="31"/>
        <v/>
      </c>
      <c r="V94" s="3" t="str">
        <f t="shared" si="16"/>
        <v/>
      </c>
      <c r="W94" s="70" t="str">
        <f t="shared" si="23"/>
        <v/>
      </c>
      <c r="X94" s="70" t="str">
        <f t="shared" si="28"/>
        <v/>
      </c>
      <c r="Y94" s="70" t="str">
        <f t="shared" si="24"/>
        <v/>
      </c>
      <c r="Z94" s="70" t="str">
        <f t="shared" si="17"/>
        <v/>
      </c>
      <c r="AB94" s="74">
        <f t="shared" si="18"/>
        <v>0</v>
      </c>
      <c r="AC94" s="74">
        <f t="shared" si="19"/>
        <v>0</v>
      </c>
      <c r="AD94" s="74">
        <f t="shared" si="25"/>
        <v>0</v>
      </c>
      <c r="AE94" s="74" t="str">
        <f t="shared" si="26"/>
        <v/>
      </c>
      <c r="AF94" s="47" t="str">
        <f t="shared" si="20"/>
        <v/>
      </c>
    </row>
    <row r="95" spans="1:32" ht="35.25" customHeight="1">
      <c r="A95" s="52" t="str">
        <f t="shared" si="15"/>
        <v/>
      </c>
      <c r="B95" s="53" t="str">
        <f>IFERROR(INDEX(LİSTE,SMALL('VERİ TABANI'!$Q:$Q,ROW()-11),COLUMN()),"")</f>
        <v/>
      </c>
      <c r="C95" s="53" t="str">
        <f>IFERROR(INDEX(LİSTE,SMALL('VERİ TABANI'!$Q:$Q,ROW()-11),COLUMN()),"")</f>
        <v/>
      </c>
      <c r="D95" s="52" t="str">
        <f>IFERROR(INDEX(LİSTE,SMALL('VERİ TABANI'!$Q:$Q,ROW()-11),COLUMN()),"")</f>
        <v/>
      </c>
      <c r="E95" s="53" t="str">
        <f>IFERROR(INDEX(LİSTE,SMALL('VERİ TABANI'!$Q:$Q,ROW()-11),COLUMN()),"")</f>
        <v/>
      </c>
      <c r="F95" s="53" t="str">
        <f>IFERROR(INDEX(LİSTE,SMALL('VERİ TABANI'!$Q:$Q,ROW()-11),COLUMN()),"")</f>
        <v/>
      </c>
      <c r="G95" s="52" t="str">
        <f>IFERROR(INDEX(LİSTE,SMALL('VERİ TABANI'!$Q:$Q,ROW()-11),COLUMN()),"")</f>
        <v/>
      </c>
      <c r="H95" s="53" t="str">
        <f>PROPER(IFERROR(INDEX(LİSTE,SMALL('VERİ TABANI'!$Q:$Q,ROW()-11),COLUMN()),""))</f>
        <v/>
      </c>
      <c r="I95" s="265" t="str">
        <f>IFERROR(INDEX(LİSTE,SMALL('VERİ TABANI'!$Q:$Q,ROW()-11),COLUMN()),"")</f>
        <v/>
      </c>
      <c r="J95" s="53" t="str">
        <f>PROPER(IFERROR(INDEX(LİSTE,SMALL('VERİ TABANI'!$Q:$Q,ROW()-11),COLUMN()),""))</f>
        <v/>
      </c>
      <c r="K95" s="197" t="str">
        <f>IFERROR(INDEX(LİSTE,SMALL('VERİ TABANI'!$Q:$Q,ROW()-11),COLUMN()),"")</f>
        <v/>
      </c>
      <c r="L95" s="187" t="str">
        <f>IFERROR(INDEX(LİSTE,SMALL('VERİ TABANI'!$Q:$Q,ROW()-11),COLUMN()),"")</f>
        <v/>
      </c>
      <c r="M95" s="53" t="str">
        <f>IFERROR(INDEX(LİSTE,SMALL('VERİ TABANI'!$Q:$Q,ROW()-11),COLUMN()),"")</f>
        <v/>
      </c>
      <c r="N95" s="53"/>
      <c r="R95" s="151" t="str">
        <f>IFERROR(IF(H95="","",COUNTIF($H$12:H95,H95)),"")</f>
        <v/>
      </c>
      <c r="S95" s="151" t="str">
        <f t="shared" si="29"/>
        <v/>
      </c>
      <c r="T95" s="68" t="str">
        <f t="shared" si="30"/>
        <v/>
      </c>
      <c r="U95" s="69" t="str">
        <f t="shared" si="31"/>
        <v/>
      </c>
      <c r="V95" s="3" t="str">
        <f t="shared" si="16"/>
        <v/>
      </c>
      <c r="W95" s="70" t="str">
        <f t="shared" si="23"/>
        <v/>
      </c>
      <c r="X95" s="70" t="str">
        <f t="shared" si="28"/>
        <v/>
      </c>
      <c r="Y95" s="70" t="str">
        <f t="shared" si="24"/>
        <v/>
      </c>
      <c r="Z95" s="70" t="str">
        <f t="shared" si="17"/>
        <v/>
      </c>
      <c r="AB95" s="74">
        <f t="shared" si="18"/>
        <v>0</v>
      </c>
      <c r="AC95" s="74">
        <f t="shared" si="19"/>
        <v>0</v>
      </c>
      <c r="AD95" s="74">
        <f t="shared" si="25"/>
        <v>0</v>
      </c>
      <c r="AE95" s="74" t="str">
        <f t="shared" si="26"/>
        <v/>
      </c>
      <c r="AF95" s="47" t="str">
        <f t="shared" si="20"/>
        <v/>
      </c>
    </row>
    <row r="96" spans="1:32" ht="35.25" customHeight="1">
      <c r="A96" s="52" t="str">
        <f t="shared" si="15"/>
        <v/>
      </c>
      <c r="B96" s="53" t="str">
        <f>IFERROR(INDEX(LİSTE,SMALL('VERİ TABANI'!$Q:$Q,ROW()-11),COLUMN()),"")</f>
        <v/>
      </c>
      <c r="C96" s="53" t="str">
        <f>IFERROR(INDEX(LİSTE,SMALL('VERİ TABANI'!$Q:$Q,ROW()-11),COLUMN()),"")</f>
        <v/>
      </c>
      <c r="D96" s="52" t="str">
        <f>IFERROR(INDEX(LİSTE,SMALL('VERİ TABANI'!$Q:$Q,ROW()-11),COLUMN()),"")</f>
        <v/>
      </c>
      <c r="E96" s="53" t="str">
        <f>IFERROR(INDEX(LİSTE,SMALL('VERİ TABANI'!$Q:$Q,ROW()-11),COLUMN()),"")</f>
        <v/>
      </c>
      <c r="F96" s="53" t="str">
        <f>IFERROR(INDEX(LİSTE,SMALL('VERİ TABANI'!$Q:$Q,ROW()-11),COLUMN()),"")</f>
        <v/>
      </c>
      <c r="G96" s="52" t="str">
        <f>IFERROR(INDEX(LİSTE,SMALL('VERİ TABANI'!$Q:$Q,ROW()-11),COLUMN()),"")</f>
        <v/>
      </c>
      <c r="H96" s="53" t="str">
        <f>PROPER(IFERROR(INDEX(LİSTE,SMALL('VERİ TABANI'!$Q:$Q,ROW()-11),COLUMN()),""))</f>
        <v/>
      </c>
      <c r="I96" s="265" t="str">
        <f>IFERROR(INDEX(LİSTE,SMALL('VERİ TABANI'!$Q:$Q,ROW()-11),COLUMN()),"")</f>
        <v/>
      </c>
      <c r="J96" s="53" t="str">
        <f>PROPER(IFERROR(INDEX(LİSTE,SMALL('VERİ TABANI'!$Q:$Q,ROW()-11),COLUMN()),""))</f>
        <v/>
      </c>
      <c r="K96" s="197" t="str">
        <f>IFERROR(INDEX(LİSTE,SMALL('VERİ TABANI'!$Q:$Q,ROW()-11),COLUMN()),"")</f>
        <v/>
      </c>
      <c r="L96" s="187" t="str">
        <f>IFERROR(INDEX(LİSTE,SMALL('VERİ TABANI'!$Q:$Q,ROW()-11),COLUMN()),"")</f>
        <v/>
      </c>
      <c r="M96" s="53" t="str">
        <f>IFERROR(INDEX(LİSTE,SMALL('VERİ TABANI'!$Q:$Q,ROW()-11),COLUMN()),"")</f>
        <v/>
      </c>
      <c r="N96" s="53"/>
      <c r="R96" s="151" t="str">
        <f>IFERROR(IF(H96="","",COUNTIF($H$12:H96,H96)),"")</f>
        <v/>
      </c>
      <c r="S96" s="151" t="str">
        <f t="shared" si="29"/>
        <v/>
      </c>
      <c r="T96" s="68" t="str">
        <f t="shared" si="30"/>
        <v/>
      </c>
      <c r="U96" s="69" t="str">
        <f t="shared" si="31"/>
        <v/>
      </c>
      <c r="V96" s="3" t="str">
        <f t="shared" si="16"/>
        <v/>
      </c>
      <c r="W96" s="70" t="str">
        <f t="shared" si="23"/>
        <v/>
      </c>
      <c r="X96" s="70" t="str">
        <f t="shared" si="28"/>
        <v/>
      </c>
      <c r="Y96" s="70" t="str">
        <f t="shared" si="24"/>
        <v/>
      </c>
      <c r="Z96" s="70" t="str">
        <f t="shared" si="17"/>
        <v/>
      </c>
      <c r="AB96" s="74">
        <f t="shared" si="18"/>
        <v>0</v>
      </c>
      <c r="AC96" s="74">
        <f t="shared" si="19"/>
        <v>0</v>
      </c>
      <c r="AD96" s="74">
        <f t="shared" si="25"/>
        <v>0</v>
      </c>
      <c r="AE96" s="74" t="str">
        <f t="shared" si="26"/>
        <v/>
      </c>
      <c r="AF96" s="47" t="str">
        <f t="shared" si="20"/>
        <v/>
      </c>
    </row>
    <row r="97" spans="1:32" ht="35.25" customHeight="1">
      <c r="A97" s="52" t="str">
        <f t="shared" si="15"/>
        <v/>
      </c>
      <c r="B97" s="53" t="str">
        <f>IFERROR(INDEX(LİSTE,SMALL('VERİ TABANI'!$Q:$Q,ROW()-11),COLUMN()),"")</f>
        <v/>
      </c>
      <c r="C97" s="53" t="str">
        <f>IFERROR(INDEX(LİSTE,SMALL('VERİ TABANI'!$Q:$Q,ROW()-11),COLUMN()),"")</f>
        <v/>
      </c>
      <c r="D97" s="52" t="str">
        <f>IFERROR(INDEX(LİSTE,SMALL('VERİ TABANI'!$Q:$Q,ROW()-11),COLUMN()),"")</f>
        <v/>
      </c>
      <c r="E97" s="53" t="str">
        <f>IFERROR(INDEX(LİSTE,SMALL('VERİ TABANI'!$Q:$Q,ROW()-11),COLUMN()),"")</f>
        <v/>
      </c>
      <c r="F97" s="53" t="str">
        <f>IFERROR(INDEX(LİSTE,SMALL('VERİ TABANI'!$Q:$Q,ROW()-11),COLUMN()),"")</f>
        <v/>
      </c>
      <c r="G97" s="52" t="str">
        <f>IFERROR(INDEX(LİSTE,SMALL('VERİ TABANI'!$Q:$Q,ROW()-11),COLUMN()),"")</f>
        <v/>
      </c>
      <c r="H97" s="53" t="str">
        <f>PROPER(IFERROR(INDEX(LİSTE,SMALL('VERİ TABANI'!$Q:$Q,ROW()-11),COLUMN()),""))</f>
        <v/>
      </c>
      <c r="I97" s="265" t="str">
        <f>IFERROR(INDEX(LİSTE,SMALL('VERİ TABANI'!$Q:$Q,ROW()-11),COLUMN()),"")</f>
        <v/>
      </c>
      <c r="J97" s="53" t="str">
        <f>PROPER(IFERROR(INDEX(LİSTE,SMALL('VERİ TABANI'!$Q:$Q,ROW()-11),COLUMN()),""))</f>
        <v/>
      </c>
      <c r="K97" s="197" t="str">
        <f>IFERROR(INDEX(LİSTE,SMALL('VERİ TABANI'!$Q:$Q,ROW()-11),COLUMN()),"")</f>
        <v/>
      </c>
      <c r="L97" s="187" t="str">
        <f>IFERROR(INDEX(LİSTE,SMALL('VERİ TABANI'!$Q:$Q,ROW()-11),COLUMN()),"")</f>
        <v/>
      </c>
      <c r="M97" s="53" t="str">
        <f>IFERROR(INDEX(LİSTE,SMALL('VERİ TABANI'!$Q:$Q,ROW()-11),COLUMN()),"")</f>
        <v/>
      </c>
      <c r="N97" s="53"/>
      <c r="R97" s="151" t="str">
        <f>IFERROR(IF(H97="","",COUNTIF($H$12:H97,H97)),"")</f>
        <v/>
      </c>
      <c r="S97" s="151" t="str">
        <f t="shared" si="29"/>
        <v/>
      </c>
      <c r="T97" s="68" t="str">
        <f t="shared" si="30"/>
        <v/>
      </c>
      <c r="U97" s="69" t="str">
        <f t="shared" si="31"/>
        <v/>
      </c>
      <c r="V97" s="3" t="str">
        <f t="shared" si="16"/>
        <v/>
      </c>
      <c r="W97" s="70" t="str">
        <f t="shared" si="23"/>
        <v/>
      </c>
      <c r="X97" s="70" t="str">
        <f t="shared" si="28"/>
        <v/>
      </c>
      <c r="Y97" s="70" t="str">
        <f t="shared" si="24"/>
        <v/>
      </c>
      <c r="Z97" s="70" t="str">
        <f t="shared" si="17"/>
        <v/>
      </c>
      <c r="AB97" s="74">
        <f t="shared" si="18"/>
        <v>0</v>
      </c>
      <c r="AC97" s="74">
        <f t="shared" si="19"/>
        <v>0</v>
      </c>
      <c r="AD97" s="74">
        <f t="shared" si="25"/>
        <v>0</v>
      </c>
      <c r="AE97" s="74" t="str">
        <f t="shared" si="26"/>
        <v/>
      </c>
      <c r="AF97" s="47" t="str">
        <f t="shared" si="20"/>
        <v/>
      </c>
    </row>
    <row r="98" spans="1:32" ht="35.25" customHeight="1">
      <c r="A98" s="52" t="str">
        <f t="shared" si="15"/>
        <v/>
      </c>
      <c r="B98" s="53" t="str">
        <f>IFERROR(INDEX(LİSTE,SMALL('VERİ TABANI'!$Q:$Q,ROW()-11),COLUMN()),"")</f>
        <v/>
      </c>
      <c r="C98" s="53" t="str">
        <f>IFERROR(INDEX(LİSTE,SMALL('VERİ TABANI'!$Q:$Q,ROW()-11),COLUMN()),"")</f>
        <v/>
      </c>
      <c r="D98" s="52" t="str">
        <f>IFERROR(INDEX(LİSTE,SMALL('VERİ TABANI'!$Q:$Q,ROW()-11),COLUMN()),"")</f>
        <v/>
      </c>
      <c r="E98" s="53" t="str">
        <f>IFERROR(INDEX(LİSTE,SMALL('VERİ TABANI'!$Q:$Q,ROW()-11),COLUMN()),"")</f>
        <v/>
      </c>
      <c r="F98" s="53" t="str">
        <f>IFERROR(INDEX(LİSTE,SMALL('VERİ TABANI'!$Q:$Q,ROW()-11),COLUMN()),"")</f>
        <v/>
      </c>
      <c r="G98" s="52" t="str">
        <f>IFERROR(INDEX(LİSTE,SMALL('VERİ TABANI'!$Q:$Q,ROW()-11),COLUMN()),"")</f>
        <v/>
      </c>
      <c r="H98" s="53" t="str">
        <f>PROPER(IFERROR(INDEX(LİSTE,SMALL('VERİ TABANI'!$Q:$Q,ROW()-11),COLUMN()),""))</f>
        <v/>
      </c>
      <c r="I98" s="265" t="str">
        <f>IFERROR(INDEX(LİSTE,SMALL('VERİ TABANI'!$Q:$Q,ROW()-11),COLUMN()),"")</f>
        <v/>
      </c>
      <c r="J98" s="53" t="str">
        <f>PROPER(IFERROR(INDEX(LİSTE,SMALL('VERİ TABANI'!$Q:$Q,ROW()-11),COLUMN()),""))</f>
        <v/>
      </c>
      <c r="K98" s="197" t="str">
        <f>IFERROR(INDEX(LİSTE,SMALL('VERİ TABANI'!$Q:$Q,ROW()-11),COLUMN()),"")</f>
        <v/>
      </c>
      <c r="L98" s="187" t="str">
        <f>IFERROR(INDEX(LİSTE,SMALL('VERİ TABANI'!$Q:$Q,ROW()-11),COLUMN()),"")</f>
        <v/>
      </c>
      <c r="M98" s="53" t="str">
        <f>IFERROR(INDEX(LİSTE,SMALL('VERİ TABANI'!$Q:$Q,ROW()-11),COLUMN()),"")</f>
        <v/>
      </c>
      <c r="N98" s="53"/>
      <c r="R98" s="151" t="str">
        <f>IFERROR(IF(H98="","",COUNTIF($H$12:H98,H98)),"")</f>
        <v/>
      </c>
      <c r="S98" s="151" t="str">
        <f t="shared" si="29"/>
        <v/>
      </c>
      <c r="T98" s="68" t="str">
        <f t="shared" si="30"/>
        <v/>
      </c>
      <c r="U98" s="69" t="str">
        <f t="shared" si="31"/>
        <v/>
      </c>
      <c r="V98" s="3" t="str">
        <f t="shared" si="16"/>
        <v/>
      </c>
      <c r="W98" s="70" t="str">
        <f t="shared" si="23"/>
        <v/>
      </c>
      <c r="X98" s="70" t="str">
        <f t="shared" si="28"/>
        <v/>
      </c>
      <c r="Y98" s="70" t="str">
        <f t="shared" si="24"/>
        <v/>
      </c>
      <c r="Z98" s="70" t="str">
        <f t="shared" si="17"/>
        <v/>
      </c>
      <c r="AB98" s="74">
        <f t="shared" si="18"/>
        <v>0</v>
      </c>
      <c r="AC98" s="74">
        <f t="shared" si="19"/>
        <v>0</v>
      </c>
      <c r="AD98" s="74">
        <f t="shared" si="25"/>
        <v>0</v>
      </c>
      <c r="AE98" s="74" t="str">
        <f t="shared" si="26"/>
        <v/>
      </c>
      <c r="AF98" s="47" t="str">
        <f t="shared" si="20"/>
        <v/>
      </c>
    </row>
    <row r="99" spans="1:32" ht="35.25" customHeight="1">
      <c r="A99" s="52" t="str">
        <f t="shared" si="15"/>
        <v/>
      </c>
      <c r="B99" s="53" t="str">
        <f>IFERROR(INDEX(LİSTE,SMALL('VERİ TABANI'!$Q:$Q,ROW()-11),COLUMN()),"")</f>
        <v/>
      </c>
      <c r="C99" s="53" t="str">
        <f>IFERROR(INDEX(LİSTE,SMALL('VERİ TABANI'!$Q:$Q,ROW()-11),COLUMN()),"")</f>
        <v/>
      </c>
      <c r="D99" s="52" t="str">
        <f>IFERROR(INDEX(LİSTE,SMALL('VERİ TABANI'!$Q:$Q,ROW()-11),COLUMN()),"")</f>
        <v/>
      </c>
      <c r="E99" s="53" t="str">
        <f>IFERROR(INDEX(LİSTE,SMALL('VERİ TABANI'!$Q:$Q,ROW()-11),COLUMN()),"")</f>
        <v/>
      </c>
      <c r="F99" s="53" t="str">
        <f>IFERROR(INDEX(LİSTE,SMALL('VERİ TABANI'!$Q:$Q,ROW()-11),COLUMN()),"")</f>
        <v/>
      </c>
      <c r="G99" s="52" t="str">
        <f>IFERROR(INDEX(LİSTE,SMALL('VERİ TABANI'!$Q:$Q,ROW()-11),COLUMN()),"")</f>
        <v/>
      </c>
      <c r="H99" s="53" t="str">
        <f>PROPER(IFERROR(INDEX(LİSTE,SMALL('VERİ TABANI'!$Q:$Q,ROW()-11),COLUMN()),""))</f>
        <v/>
      </c>
      <c r="I99" s="265" t="str">
        <f>IFERROR(INDEX(LİSTE,SMALL('VERİ TABANI'!$Q:$Q,ROW()-11),COLUMN()),"")</f>
        <v/>
      </c>
      <c r="J99" s="53" t="str">
        <f>PROPER(IFERROR(INDEX(LİSTE,SMALL('VERİ TABANI'!$Q:$Q,ROW()-11),COLUMN()),""))</f>
        <v/>
      </c>
      <c r="K99" s="197" t="str">
        <f>IFERROR(INDEX(LİSTE,SMALL('VERİ TABANI'!$Q:$Q,ROW()-11),COLUMN()),"")</f>
        <v/>
      </c>
      <c r="L99" s="187" t="str">
        <f>IFERROR(INDEX(LİSTE,SMALL('VERİ TABANI'!$Q:$Q,ROW()-11),COLUMN()),"")</f>
        <v/>
      </c>
      <c r="M99" s="53" t="str">
        <f>IFERROR(INDEX(LİSTE,SMALL('VERİ TABANI'!$Q:$Q,ROW()-11),COLUMN()),"")</f>
        <v/>
      </c>
      <c r="N99" s="53"/>
      <c r="R99" s="151" t="str">
        <f>IFERROR(IF(H99="","",COUNTIF($H$12:H99,H99)),"")</f>
        <v/>
      </c>
      <c r="S99" s="151" t="str">
        <f t="shared" si="29"/>
        <v/>
      </c>
      <c r="T99" s="68" t="str">
        <f t="shared" si="30"/>
        <v/>
      </c>
      <c r="U99" s="69" t="str">
        <f t="shared" si="31"/>
        <v/>
      </c>
      <c r="V99" s="3" t="str">
        <f t="shared" si="16"/>
        <v/>
      </c>
      <c r="W99" s="70" t="str">
        <f t="shared" si="23"/>
        <v/>
      </c>
      <c r="X99" s="70" t="str">
        <f t="shared" si="28"/>
        <v/>
      </c>
      <c r="Y99" s="70" t="str">
        <f t="shared" si="24"/>
        <v/>
      </c>
      <c r="Z99" s="70" t="str">
        <f t="shared" si="17"/>
        <v/>
      </c>
      <c r="AB99" s="74">
        <f t="shared" si="18"/>
        <v>0</v>
      </c>
      <c r="AC99" s="74">
        <f t="shared" si="19"/>
        <v>0</v>
      </c>
      <c r="AD99" s="74">
        <f t="shared" si="25"/>
        <v>0</v>
      </c>
      <c r="AE99" s="74" t="str">
        <f t="shared" si="26"/>
        <v/>
      </c>
      <c r="AF99" s="47" t="str">
        <f t="shared" si="20"/>
        <v/>
      </c>
    </row>
    <row r="100" spans="1:32" ht="35.25" customHeight="1">
      <c r="A100" s="52" t="str">
        <f t="shared" si="15"/>
        <v/>
      </c>
      <c r="B100" s="53" t="str">
        <f>IFERROR(INDEX(LİSTE,SMALL('VERİ TABANI'!$Q:$Q,ROW()-11),COLUMN()),"")</f>
        <v/>
      </c>
      <c r="C100" s="53" t="str">
        <f>IFERROR(INDEX(LİSTE,SMALL('VERİ TABANI'!$Q:$Q,ROW()-11),COLUMN()),"")</f>
        <v/>
      </c>
      <c r="D100" s="52" t="str">
        <f>IFERROR(INDEX(LİSTE,SMALL('VERİ TABANI'!$Q:$Q,ROW()-11),COLUMN()),"")</f>
        <v/>
      </c>
      <c r="E100" s="53" t="str">
        <f>IFERROR(INDEX(LİSTE,SMALL('VERİ TABANI'!$Q:$Q,ROW()-11),COLUMN()),"")</f>
        <v/>
      </c>
      <c r="F100" s="53" t="str">
        <f>IFERROR(INDEX(LİSTE,SMALL('VERİ TABANI'!$Q:$Q,ROW()-11),COLUMN()),"")</f>
        <v/>
      </c>
      <c r="G100" s="52" t="str">
        <f>IFERROR(INDEX(LİSTE,SMALL('VERİ TABANI'!$Q:$Q,ROW()-11),COLUMN()),"")</f>
        <v/>
      </c>
      <c r="H100" s="53" t="str">
        <f>PROPER(IFERROR(INDEX(LİSTE,SMALL('VERİ TABANI'!$Q:$Q,ROW()-11),COLUMN()),""))</f>
        <v/>
      </c>
      <c r="I100" s="265" t="str">
        <f>IFERROR(INDEX(LİSTE,SMALL('VERİ TABANI'!$Q:$Q,ROW()-11),COLUMN()),"")</f>
        <v/>
      </c>
      <c r="J100" s="53" t="str">
        <f>PROPER(IFERROR(INDEX(LİSTE,SMALL('VERİ TABANI'!$Q:$Q,ROW()-11),COLUMN()),""))</f>
        <v/>
      </c>
      <c r="K100" s="197" t="str">
        <f>IFERROR(INDEX(LİSTE,SMALL('VERİ TABANI'!$Q:$Q,ROW()-11),COLUMN()),"")</f>
        <v/>
      </c>
      <c r="L100" s="187" t="str">
        <f>IFERROR(INDEX(LİSTE,SMALL('VERİ TABANI'!$Q:$Q,ROW()-11),COLUMN()),"")</f>
        <v/>
      </c>
      <c r="M100" s="53" t="str">
        <f>IFERROR(INDEX(LİSTE,SMALL('VERİ TABANI'!$Q:$Q,ROW()-11),COLUMN()),"")</f>
        <v/>
      </c>
      <c r="N100" s="53"/>
      <c r="R100" s="151" t="str">
        <f>IFERROR(IF(H100="","",COUNTIF($H$12:H100,H100)),"")</f>
        <v/>
      </c>
      <c r="S100" s="151" t="str">
        <f t="shared" si="29"/>
        <v/>
      </c>
      <c r="T100" s="68" t="str">
        <f t="shared" si="30"/>
        <v/>
      </c>
      <c r="U100" s="69" t="str">
        <f t="shared" si="31"/>
        <v/>
      </c>
      <c r="V100" s="3" t="str">
        <f t="shared" si="16"/>
        <v/>
      </c>
      <c r="W100" s="70" t="str">
        <f t="shared" si="23"/>
        <v/>
      </c>
      <c r="X100" s="70" t="str">
        <f t="shared" si="28"/>
        <v/>
      </c>
      <c r="Y100" s="70" t="str">
        <f t="shared" si="24"/>
        <v/>
      </c>
      <c r="Z100" s="70" t="str">
        <f t="shared" si="17"/>
        <v/>
      </c>
      <c r="AB100" s="74">
        <f t="shared" si="18"/>
        <v>0</v>
      </c>
      <c r="AC100" s="74">
        <f t="shared" si="19"/>
        <v>0</v>
      </c>
      <c r="AD100" s="74">
        <f t="shared" si="25"/>
        <v>0</v>
      </c>
      <c r="AE100" s="74" t="str">
        <f t="shared" si="26"/>
        <v/>
      </c>
      <c r="AF100" s="47" t="str">
        <f t="shared" si="20"/>
        <v/>
      </c>
    </row>
    <row r="101" spans="1:32" ht="35.25" customHeight="1">
      <c r="A101" s="52" t="str">
        <f t="shared" si="15"/>
        <v/>
      </c>
      <c r="B101" s="53" t="str">
        <f>IFERROR(INDEX(LİSTE,SMALL('VERİ TABANI'!$Q:$Q,ROW()-11),COLUMN()),"")</f>
        <v/>
      </c>
      <c r="C101" s="53" t="str">
        <f>IFERROR(INDEX(LİSTE,SMALL('VERİ TABANI'!$Q:$Q,ROW()-11),COLUMN()),"")</f>
        <v/>
      </c>
      <c r="D101" s="52" t="str">
        <f>IFERROR(INDEX(LİSTE,SMALL('VERİ TABANI'!$Q:$Q,ROW()-11),COLUMN()),"")</f>
        <v/>
      </c>
      <c r="E101" s="53" t="str">
        <f>IFERROR(INDEX(LİSTE,SMALL('VERİ TABANI'!$Q:$Q,ROW()-11),COLUMN()),"")</f>
        <v/>
      </c>
      <c r="F101" s="53" t="str">
        <f>IFERROR(INDEX(LİSTE,SMALL('VERİ TABANI'!$Q:$Q,ROW()-11),COLUMN()),"")</f>
        <v/>
      </c>
      <c r="G101" s="52" t="str">
        <f>IFERROR(INDEX(LİSTE,SMALL('VERİ TABANI'!$Q:$Q,ROW()-11),COLUMN()),"")</f>
        <v/>
      </c>
      <c r="H101" s="53" t="str">
        <f>PROPER(IFERROR(INDEX(LİSTE,SMALL('VERİ TABANI'!$Q:$Q,ROW()-11),COLUMN()),""))</f>
        <v/>
      </c>
      <c r="I101" s="265" t="str">
        <f>IFERROR(INDEX(LİSTE,SMALL('VERİ TABANI'!$Q:$Q,ROW()-11),COLUMN()),"")</f>
        <v/>
      </c>
      <c r="J101" s="53" t="str">
        <f>PROPER(IFERROR(INDEX(LİSTE,SMALL('VERİ TABANI'!$Q:$Q,ROW()-11),COLUMN()),""))</f>
        <v/>
      </c>
      <c r="K101" s="197" t="str">
        <f>IFERROR(INDEX(LİSTE,SMALL('VERİ TABANI'!$Q:$Q,ROW()-11),COLUMN()),"")</f>
        <v/>
      </c>
      <c r="L101" s="187" t="str">
        <f>IFERROR(INDEX(LİSTE,SMALL('VERİ TABANI'!$Q:$Q,ROW()-11),COLUMN()),"")</f>
        <v/>
      </c>
      <c r="M101" s="53" t="str">
        <f>IFERROR(INDEX(LİSTE,SMALL('VERİ TABANI'!$Q:$Q,ROW()-11),COLUMN()),"")</f>
        <v/>
      </c>
      <c r="N101" s="53"/>
      <c r="R101" s="151" t="str">
        <f>IFERROR(IF(H101="","",COUNTIF($H$12:H101,H101)),"")</f>
        <v/>
      </c>
      <c r="S101" s="151" t="str">
        <f t="shared" si="29"/>
        <v/>
      </c>
      <c r="T101" s="68" t="str">
        <f t="shared" si="30"/>
        <v/>
      </c>
      <c r="U101" s="69" t="str">
        <f t="shared" si="31"/>
        <v/>
      </c>
      <c r="V101" s="3" t="str">
        <f t="shared" si="16"/>
        <v/>
      </c>
      <c r="W101" s="70" t="str">
        <f t="shared" si="23"/>
        <v/>
      </c>
      <c r="X101" s="70" t="str">
        <f t="shared" si="28"/>
        <v/>
      </c>
      <c r="Y101" s="70" t="str">
        <f t="shared" si="24"/>
        <v/>
      </c>
      <c r="Z101" s="70" t="str">
        <f t="shared" si="17"/>
        <v/>
      </c>
      <c r="AB101" s="74">
        <f t="shared" si="18"/>
        <v>0</v>
      </c>
      <c r="AC101" s="74">
        <f t="shared" si="19"/>
        <v>0</v>
      </c>
      <c r="AD101" s="74">
        <f t="shared" si="25"/>
        <v>0</v>
      </c>
      <c r="AE101" s="74" t="str">
        <f t="shared" si="26"/>
        <v/>
      </c>
      <c r="AF101" s="47" t="str">
        <f t="shared" si="20"/>
        <v/>
      </c>
    </row>
    <row r="102" spans="1:32" ht="35.25" customHeight="1">
      <c r="A102" s="52" t="str">
        <f t="shared" si="15"/>
        <v/>
      </c>
      <c r="B102" s="53" t="str">
        <f>IFERROR(INDEX(LİSTE,SMALL('VERİ TABANI'!$Q:$Q,ROW()-11),COLUMN()),"")</f>
        <v/>
      </c>
      <c r="C102" s="53" t="str">
        <f>IFERROR(INDEX(LİSTE,SMALL('VERİ TABANI'!$Q:$Q,ROW()-11),COLUMN()),"")</f>
        <v/>
      </c>
      <c r="D102" s="52" t="str">
        <f>IFERROR(INDEX(LİSTE,SMALL('VERİ TABANI'!$Q:$Q,ROW()-11),COLUMN()),"")</f>
        <v/>
      </c>
      <c r="E102" s="53" t="str">
        <f>IFERROR(INDEX(LİSTE,SMALL('VERİ TABANI'!$Q:$Q,ROW()-11),COLUMN()),"")</f>
        <v/>
      </c>
      <c r="F102" s="53" t="str">
        <f>IFERROR(INDEX(LİSTE,SMALL('VERİ TABANI'!$Q:$Q,ROW()-11),COLUMN()),"")</f>
        <v/>
      </c>
      <c r="G102" s="52" t="str">
        <f>IFERROR(INDEX(LİSTE,SMALL('VERİ TABANI'!$Q:$Q,ROW()-11),COLUMN()),"")</f>
        <v/>
      </c>
      <c r="H102" s="53" t="str">
        <f>PROPER(IFERROR(INDEX(LİSTE,SMALL('VERİ TABANI'!$Q:$Q,ROW()-11),COLUMN()),""))</f>
        <v/>
      </c>
      <c r="I102" s="265" t="str">
        <f>IFERROR(INDEX(LİSTE,SMALL('VERİ TABANI'!$Q:$Q,ROW()-11),COLUMN()),"")</f>
        <v/>
      </c>
      <c r="J102" s="53" t="str">
        <f>PROPER(IFERROR(INDEX(LİSTE,SMALL('VERİ TABANI'!$Q:$Q,ROW()-11),COLUMN()),""))</f>
        <v/>
      </c>
      <c r="K102" s="197" t="str">
        <f>IFERROR(INDEX(LİSTE,SMALL('VERİ TABANI'!$Q:$Q,ROW()-11),COLUMN()),"")</f>
        <v/>
      </c>
      <c r="L102" s="187" t="str">
        <f>IFERROR(INDEX(LİSTE,SMALL('VERİ TABANI'!$Q:$Q,ROW()-11),COLUMN()),"")</f>
        <v/>
      </c>
      <c r="M102" s="53" t="str">
        <f>IFERROR(INDEX(LİSTE,SMALL('VERİ TABANI'!$Q:$Q,ROW()-11),COLUMN()),"")</f>
        <v/>
      </c>
      <c r="N102" s="53"/>
      <c r="R102" s="151" t="str">
        <f>IFERROR(IF(H102="","",COUNTIF($H$12:H102,H102)),"")</f>
        <v/>
      </c>
      <c r="S102" s="151" t="str">
        <f t="shared" si="29"/>
        <v/>
      </c>
      <c r="T102" s="68" t="str">
        <f t="shared" si="30"/>
        <v/>
      </c>
      <c r="U102" s="69" t="str">
        <f t="shared" si="31"/>
        <v/>
      </c>
      <c r="V102" s="3" t="str">
        <f t="shared" si="16"/>
        <v/>
      </c>
      <c r="W102" s="70" t="str">
        <f t="shared" si="23"/>
        <v/>
      </c>
      <c r="X102" s="70" t="str">
        <f t="shared" si="28"/>
        <v/>
      </c>
      <c r="Y102" s="70" t="str">
        <f t="shared" si="24"/>
        <v/>
      </c>
      <c r="Z102" s="70" t="str">
        <f t="shared" si="17"/>
        <v/>
      </c>
      <c r="AB102" s="74">
        <f t="shared" si="18"/>
        <v>0</v>
      </c>
      <c r="AC102" s="74">
        <f t="shared" si="19"/>
        <v>0</v>
      </c>
      <c r="AD102" s="74">
        <f t="shared" si="25"/>
        <v>0</v>
      </c>
      <c r="AE102" s="74" t="str">
        <f t="shared" si="26"/>
        <v/>
      </c>
      <c r="AF102" s="47" t="str">
        <f t="shared" si="20"/>
        <v/>
      </c>
    </row>
    <row r="103" spans="1:32" ht="35.25" customHeight="1">
      <c r="A103" s="52" t="str">
        <f t="shared" si="15"/>
        <v/>
      </c>
      <c r="B103" s="53" t="str">
        <f>IFERROR(INDEX(LİSTE,SMALL('VERİ TABANI'!$Q:$Q,ROW()-11),COLUMN()),"")</f>
        <v/>
      </c>
      <c r="C103" s="53" t="str">
        <f>IFERROR(INDEX(LİSTE,SMALL('VERİ TABANI'!$Q:$Q,ROW()-11),COLUMN()),"")</f>
        <v/>
      </c>
      <c r="D103" s="52" t="str">
        <f>IFERROR(INDEX(LİSTE,SMALL('VERİ TABANI'!$Q:$Q,ROW()-11),COLUMN()),"")</f>
        <v/>
      </c>
      <c r="E103" s="53" t="str">
        <f>IFERROR(INDEX(LİSTE,SMALL('VERİ TABANI'!$Q:$Q,ROW()-11),COLUMN()),"")</f>
        <v/>
      </c>
      <c r="F103" s="53" t="str">
        <f>IFERROR(INDEX(LİSTE,SMALL('VERİ TABANI'!$Q:$Q,ROW()-11),COLUMN()),"")</f>
        <v/>
      </c>
      <c r="G103" s="52" t="str">
        <f>IFERROR(INDEX(LİSTE,SMALL('VERİ TABANI'!$Q:$Q,ROW()-11),COLUMN()),"")</f>
        <v/>
      </c>
      <c r="H103" s="53" t="str">
        <f>PROPER(IFERROR(INDEX(LİSTE,SMALL('VERİ TABANI'!$Q:$Q,ROW()-11),COLUMN()),""))</f>
        <v/>
      </c>
      <c r="I103" s="265" t="str">
        <f>IFERROR(INDEX(LİSTE,SMALL('VERİ TABANI'!$Q:$Q,ROW()-11),COLUMN()),"")</f>
        <v/>
      </c>
      <c r="J103" s="53" t="str">
        <f>PROPER(IFERROR(INDEX(LİSTE,SMALL('VERİ TABANI'!$Q:$Q,ROW()-11),COLUMN()),""))</f>
        <v/>
      </c>
      <c r="K103" s="197" t="str">
        <f>IFERROR(INDEX(LİSTE,SMALL('VERİ TABANI'!$Q:$Q,ROW()-11),COLUMN()),"")</f>
        <v/>
      </c>
      <c r="L103" s="187" t="str">
        <f>IFERROR(INDEX(LİSTE,SMALL('VERİ TABANI'!$Q:$Q,ROW()-11),COLUMN()),"")</f>
        <v/>
      </c>
      <c r="M103" s="53" t="str">
        <f>IFERROR(INDEX(LİSTE,SMALL('VERİ TABANI'!$Q:$Q,ROW()-11),COLUMN()),"")</f>
        <v/>
      </c>
      <c r="N103" s="53"/>
      <c r="R103" s="151" t="str">
        <f>IFERROR(IF(H103="","",COUNTIF($H$12:H103,H103)),"")</f>
        <v/>
      </c>
      <c r="S103" s="151" t="str">
        <f t="shared" si="29"/>
        <v/>
      </c>
      <c r="T103" s="68" t="str">
        <f t="shared" si="30"/>
        <v/>
      </c>
      <c r="U103" s="69" t="str">
        <f t="shared" si="31"/>
        <v/>
      </c>
      <c r="V103" s="3" t="str">
        <f t="shared" si="16"/>
        <v/>
      </c>
      <c r="W103" s="70" t="str">
        <f t="shared" si="23"/>
        <v/>
      </c>
      <c r="X103" s="70" t="str">
        <f t="shared" si="28"/>
        <v/>
      </c>
      <c r="Y103" s="70" t="str">
        <f t="shared" si="24"/>
        <v/>
      </c>
      <c r="Z103" s="70" t="str">
        <f t="shared" si="17"/>
        <v/>
      </c>
      <c r="AB103" s="74">
        <f t="shared" si="18"/>
        <v>0</v>
      </c>
      <c r="AC103" s="74">
        <f t="shared" si="19"/>
        <v>0</v>
      </c>
      <c r="AD103" s="74">
        <f t="shared" si="25"/>
        <v>0</v>
      </c>
      <c r="AE103" s="74" t="str">
        <f t="shared" si="26"/>
        <v/>
      </c>
      <c r="AF103" s="47" t="str">
        <f t="shared" si="20"/>
        <v/>
      </c>
    </row>
    <row r="104" spans="1:32" ht="35.25" customHeight="1">
      <c r="A104" s="52" t="str">
        <f t="shared" si="15"/>
        <v/>
      </c>
      <c r="B104" s="53" t="str">
        <f>IFERROR(INDEX(LİSTE,SMALL('VERİ TABANI'!$Q:$Q,ROW()-11),COLUMN()),"")</f>
        <v/>
      </c>
      <c r="C104" s="53" t="str">
        <f>IFERROR(INDEX(LİSTE,SMALL('VERİ TABANI'!$Q:$Q,ROW()-11),COLUMN()),"")</f>
        <v/>
      </c>
      <c r="D104" s="52" t="str">
        <f>IFERROR(INDEX(LİSTE,SMALL('VERİ TABANI'!$Q:$Q,ROW()-11),COLUMN()),"")</f>
        <v/>
      </c>
      <c r="E104" s="53" t="str">
        <f>IFERROR(INDEX(LİSTE,SMALL('VERİ TABANI'!$Q:$Q,ROW()-11),COLUMN()),"")</f>
        <v/>
      </c>
      <c r="F104" s="53" t="str">
        <f>IFERROR(INDEX(LİSTE,SMALL('VERİ TABANI'!$Q:$Q,ROW()-11),COLUMN()),"")</f>
        <v/>
      </c>
      <c r="G104" s="52" t="str">
        <f>IFERROR(INDEX(LİSTE,SMALL('VERİ TABANI'!$Q:$Q,ROW()-11),COLUMN()),"")</f>
        <v/>
      </c>
      <c r="H104" s="53" t="str">
        <f>PROPER(IFERROR(INDEX(LİSTE,SMALL('VERİ TABANI'!$Q:$Q,ROW()-11),COLUMN()),""))</f>
        <v/>
      </c>
      <c r="I104" s="265" t="str">
        <f>IFERROR(INDEX(LİSTE,SMALL('VERİ TABANI'!$Q:$Q,ROW()-11),COLUMN()),"")</f>
        <v/>
      </c>
      <c r="J104" s="53" t="str">
        <f>PROPER(IFERROR(INDEX(LİSTE,SMALL('VERİ TABANI'!$Q:$Q,ROW()-11),COLUMN()),""))</f>
        <v/>
      </c>
      <c r="K104" s="197" t="str">
        <f>IFERROR(INDEX(LİSTE,SMALL('VERİ TABANI'!$Q:$Q,ROW()-11),COLUMN()),"")</f>
        <v/>
      </c>
      <c r="L104" s="187" t="str">
        <f>IFERROR(INDEX(LİSTE,SMALL('VERİ TABANI'!$Q:$Q,ROW()-11),COLUMN()),"")</f>
        <v/>
      </c>
      <c r="M104" s="53" t="str">
        <f>IFERROR(INDEX(LİSTE,SMALL('VERİ TABANI'!$Q:$Q,ROW()-11),COLUMN()),"")</f>
        <v/>
      </c>
      <c r="N104" s="53"/>
      <c r="R104" s="151" t="str">
        <f>IFERROR(IF(H104="","",COUNTIF($H$12:H104,H104)),"")</f>
        <v/>
      </c>
      <c r="S104" s="151" t="str">
        <f t="shared" si="29"/>
        <v/>
      </c>
      <c r="T104" s="68" t="str">
        <f t="shared" si="30"/>
        <v/>
      </c>
      <c r="U104" s="69" t="str">
        <f t="shared" si="31"/>
        <v/>
      </c>
      <c r="V104" s="3" t="str">
        <f t="shared" si="16"/>
        <v/>
      </c>
      <c r="W104" s="70" t="str">
        <f t="shared" si="23"/>
        <v/>
      </c>
      <c r="X104" s="70" t="str">
        <f t="shared" si="28"/>
        <v/>
      </c>
      <c r="Y104" s="70" t="str">
        <f t="shared" si="24"/>
        <v/>
      </c>
      <c r="Z104" s="70" t="str">
        <f t="shared" si="17"/>
        <v/>
      </c>
      <c r="AB104" s="74">
        <f t="shared" si="18"/>
        <v>0</v>
      </c>
      <c r="AC104" s="74">
        <f t="shared" si="19"/>
        <v>0</v>
      </c>
      <c r="AD104" s="74">
        <f t="shared" si="25"/>
        <v>0</v>
      </c>
      <c r="AE104" s="74" t="str">
        <f t="shared" si="26"/>
        <v/>
      </c>
      <c r="AF104" s="47" t="str">
        <f t="shared" si="20"/>
        <v/>
      </c>
    </row>
    <row r="105" spans="1:32" ht="35.25" customHeight="1">
      <c r="A105" s="52" t="str">
        <f t="shared" si="15"/>
        <v/>
      </c>
      <c r="B105" s="53" t="str">
        <f>IFERROR(INDEX(LİSTE,SMALL('VERİ TABANI'!$Q:$Q,ROW()-11),COLUMN()),"")</f>
        <v/>
      </c>
      <c r="C105" s="53" t="str">
        <f>IFERROR(INDEX(LİSTE,SMALL('VERİ TABANI'!$Q:$Q,ROW()-11),COLUMN()),"")</f>
        <v/>
      </c>
      <c r="D105" s="52" t="str">
        <f>IFERROR(INDEX(LİSTE,SMALL('VERİ TABANI'!$Q:$Q,ROW()-11),COLUMN()),"")</f>
        <v/>
      </c>
      <c r="E105" s="53" t="str">
        <f>IFERROR(INDEX(LİSTE,SMALL('VERİ TABANI'!$Q:$Q,ROW()-11),COLUMN()),"")</f>
        <v/>
      </c>
      <c r="F105" s="53" t="str">
        <f>IFERROR(INDEX(LİSTE,SMALL('VERİ TABANI'!$Q:$Q,ROW()-11),COLUMN()),"")</f>
        <v/>
      </c>
      <c r="G105" s="52" t="str">
        <f>IFERROR(INDEX(LİSTE,SMALL('VERİ TABANI'!$Q:$Q,ROW()-11),COLUMN()),"")</f>
        <v/>
      </c>
      <c r="H105" s="53" t="str">
        <f>PROPER(IFERROR(INDEX(LİSTE,SMALL('VERİ TABANI'!$Q:$Q,ROW()-11),COLUMN()),""))</f>
        <v/>
      </c>
      <c r="I105" s="265" t="str">
        <f>IFERROR(INDEX(LİSTE,SMALL('VERİ TABANI'!$Q:$Q,ROW()-11),COLUMN()),"")</f>
        <v/>
      </c>
      <c r="J105" s="53" t="str">
        <f>PROPER(IFERROR(INDEX(LİSTE,SMALL('VERİ TABANI'!$Q:$Q,ROW()-11),COLUMN()),""))</f>
        <v/>
      </c>
      <c r="K105" s="197" t="str">
        <f>IFERROR(INDEX(LİSTE,SMALL('VERİ TABANI'!$Q:$Q,ROW()-11),COLUMN()),"")</f>
        <v/>
      </c>
      <c r="L105" s="187" t="str">
        <f>IFERROR(INDEX(LİSTE,SMALL('VERİ TABANI'!$Q:$Q,ROW()-11),COLUMN()),"")</f>
        <v/>
      </c>
      <c r="M105" s="53" t="str">
        <f>IFERROR(INDEX(LİSTE,SMALL('VERİ TABANI'!$Q:$Q,ROW()-11),COLUMN()),"")</f>
        <v/>
      </c>
      <c r="N105" s="53"/>
      <c r="R105" s="151" t="str">
        <f>IFERROR(IF(H105="","",COUNTIF($H$12:H105,H105)),"")</f>
        <v/>
      </c>
      <c r="S105" s="151" t="str">
        <f t="shared" si="29"/>
        <v/>
      </c>
      <c r="T105" s="68" t="str">
        <f t="shared" si="30"/>
        <v/>
      </c>
      <c r="U105" s="69" t="str">
        <f t="shared" si="31"/>
        <v/>
      </c>
      <c r="V105" s="3" t="str">
        <f t="shared" si="16"/>
        <v/>
      </c>
      <c r="W105" s="70" t="str">
        <f t="shared" si="23"/>
        <v/>
      </c>
      <c r="X105" s="70" t="str">
        <f t="shared" si="28"/>
        <v/>
      </c>
      <c r="Y105" s="70" t="str">
        <f t="shared" si="24"/>
        <v/>
      </c>
      <c r="Z105" s="70" t="str">
        <f t="shared" si="17"/>
        <v/>
      </c>
      <c r="AB105" s="74">
        <f t="shared" si="18"/>
        <v>0</v>
      </c>
      <c r="AC105" s="74">
        <f t="shared" si="19"/>
        <v>0</v>
      </c>
      <c r="AD105" s="74">
        <f t="shared" si="25"/>
        <v>0</v>
      </c>
      <c r="AE105" s="74" t="str">
        <f t="shared" si="26"/>
        <v/>
      </c>
      <c r="AF105" s="47" t="str">
        <f t="shared" si="20"/>
        <v/>
      </c>
    </row>
    <row r="106" spans="1:32" ht="35.25" customHeight="1">
      <c r="A106" s="52" t="str">
        <f t="shared" si="15"/>
        <v/>
      </c>
      <c r="B106" s="53" t="str">
        <f>IFERROR(INDEX(LİSTE,SMALL('VERİ TABANI'!$Q:$Q,ROW()-11),COLUMN()),"")</f>
        <v/>
      </c>
      <c r="C106" s="53" t="str">
        <f>IFERROR(INDEX(LİSTE,SMALL('VERİ TABANI'!$Q:$Q,ROW()-11),COLUMN()),"")</f>
        <v/>
      </c>
      <c r="D106" s="52" t="str">
        <f>IFERROR(INDEX(LİSTE,SMALL('VERİ TABANI'!$Q:$Q,ROW()-11),COLUMN()),"")</f>
        <v/>
      </c>
      <c r="E106" s="53" t="str">
        <f>IFERROR(INDEX(LİSTE,SMALL('VERİ TABANI'!$Q:$Q,ROW()-11),COLUMN()),"")</f>
        <v/>
      </c>
      <c r="F106" s="53" t="str">
        <f>IFERROR(INDEX(LİSTE,SMALL('VERİ TABANI'!$Q:$Q,ROW()-11),COLUMN()),"")</f>
        <v/>
      </c>
      <c r="G106" s="52" t="str">
        <f>IFERROR(INDEX(LİSTE,SMALL('VERİ TABANI'!$Q:$Q,ROW()-11),COLUMN()),"")</f>
        <v/>
      </c>
      <c r="H106" s="53" t="str">
        <f>PROPER(IFERROR(INDEX(LİSTE,SMALL('VERİ TABANI'!$Q:$Q,ROW()-11),COLUMN()),""))</f>
        <v/>
      </c>
      <c r="I106" s="265" t="str">
        <f>IFERROR(INDEX(LİSTE,SMALL('VERİ TABANI'!$Q:$Q,ROW()-11),COLUMN()),"")</f>
        <v/>
      </c>
      <c r="J106" s="53" t="str">
        <f>PROPER(IFERROR(INDEX(LİSTE,SMALL('VERİ TABANI'!$Q:$Q,ROW()-11),COLUMN()),""))</f>
        <v/>
      </c>
      <c r="K106" s="197" t="str">
        <f>IFERROR(INDEX(LİSTE,SMALL('VERİ TABANI'!$Q:$Q,ROW()-11),COLUMN()),"")</f>
        <v/>
      </c>
      <c r="L106" s="187" t="str">
        <f>IFERROR(INDEX(LİSTE,SMALL('VERİ TABANI'!$Q:$Q,ROW()-11),COLUMN()),"")</f>
        <v/>
      </c>
      <c r="M106" s="53" t="str">
        <f>IFERROR(INDEX(LİSTE,SMALL('VERİ TABANI'!$Q:$Q,ROW()-11),COLUMN()),"")</f>
        <v/>
      </c>
      <c r="N106" s="53"/>
      <c r="R106" s="151" t="str">
        <f>IFERROR(IF(H106="","",COUNTIF($H$12:H106,H106)),"")</f>
        <v/>
      </c>
      <c r="S106" s="151" t="str">
        <f t="shared" si="29"/>
        <v/>
      </c>
      <c r="T106" s="68" t="str">
        <f t="shared" si="30"/>
        <v/>
      </c>
      <c r="U106" s="69" t="str">
        <f t="shared" si="31"/>
        <v/>
      </c>
      <c r="V106" s="3" t="str">
        <f t="shared" si="16"/>
        <v/>
      </c>
      <c r="W106" s="70" t="str">
        <f t="shared" si="23"/>
        <v/>
      </c>
      <c r="X106" s="70" t="str">
        <f t="shared" si="28"/>
        <v/>
      </c>
      <c r="Y106" s="70" t="str">
        <f t="shared" si="24"/>
        <v/>
      </c>
      <c r="Z106" s="70" t="str">
        <f t="shared" si="17"/>
        <v/>
      </c>
      <c r="AB106" s="74">
        <f t="shared" si="18"/>
        <v>0</v>
      </c>
      <c r="AC106" s="74">
        <f t="shared" si="19"/>
        <v>0</v>
      </c>
      <c r="AD106" s="74">
        <f t="shared" si="25"/>
        <v>0</v>
      </c>
      <c r="AE106" s="74" t="str">
        <f t="shared" si="26"/>
        <v/>
      </c>
      <c r="AF106" s="47" t="str">
        <f t="shared" si="20"/>
        <v/>
      </c>
    </row>
    <row r="107" spans="1:32" ht="35.25" customHeight="1">
      <c r="A107" s="52" t="str">
        <f t="shared" si="15"/>
        <v/>
      </c>
      <c r="B107" s="53" t="str">
        <f>IFERROR(INDEX(LİSTE,SMALL('VERİ TABANI'!$Q:$Q,ROW()-11),COLUMN()),"")</f>
        <v/>
      </c>
      <c r="C107" s="53" t="str">
        <f>IFERROR(INDEX(LİSTE,SMALL('VERİ TABANI'!$Q:$Q,ROW()-11),COLUMN()),"")</f>
        <v/>
      </c>
      <c r="D107" s="52" t="str">
        <f>IFERROR(INDEX(LİSTE,SMALL('VERİ TABANI'!$Q:$Q,ROW()-11),COLUMN()),"")</f>
        <v/>
      </c>
      <c r="E107" s="53" t="str">
        <f>IFERROR(INDEX(LİSTE,SMALL('VERİ TABANI'!$Q:$Q,ROW()-11),COLUMN()),"")</f>
        <v/>
      </c>
      <c r="F107" s="53" t="str">
        <f>IFERROR(INDEX(LİSTE,SMALL('VERİ TABANI'!$Q:$Q,ROW()-11),COLUMN()),"")</f>
        <v/>
      </c>
      <c r="G107" s="52" t="str">
        <f>IFERROR(INDEX(LİSTE,SMALL('VERİ TABANI'!$Q:$Q,ROW()-11),COLUMN()),"")</f>
        <v/>
      </c>
      <c r="H107" s="53" t="str">
        <f>PROPER(IFERROR(INDEX(LİSTE,SMALL('VERİ TABANI'!$Q:$Q,ROW()-11),COLUMN()),""))</f>
        <v/>
      </c>
      <c r="I107" s="265" t="str">
        <f>IFERROR(INDEX(LİSTE,SMALL('VERİ TABANI'!$Q:$Q,ROW()-11),COLUMN()),"")</f>
        <v/>
      </c>
      <c r="J107" s="53" t="str">
        <f>PROPER(IFERROR(INDEX(LİSTE,SMALL('VERİ TABANI'!$Q:$Q,ROW()-11),COLUMN()),""))</f>
        <v/>
      </c>
      <c r="K107" s="197" t="str">
        <f>IFERROR(INDEX(LİSTE,SMALL('VERİ TABANI'!$Q:$Q,ROW()-11),COLUMN()),"")</f>
        <v/>
      </c>
      <c r="L107" s="187" t="str">
        <f>IFERROR(INDEX(LİSTE,SMALL('VERİ TABANI'!$Q:$Q,ROW()-11),COLUMN()),"")</f>
        <v/>
      </c>
      <c r="M107" s="53" t="str">
        <f>IFERROR(INDEX(LİSTE,SMALL('VERİ TABANI'!$Q:$Q,ROW()-11),COLUMN()),"")</f>
        <v/>
      </c>
      <c r="N107" s="53"/>
      <c r="R107" s="151" t="str">
        <f>IFERROR(IF(H107="","",COUNTIF($H$12:H107,H107)),"")</f>
        <v/>
      </c>
      <c r="S107" s="151" t="str">
        <f t="shared" si="29"/>
        <v/>
      </c>
      <c r="T107" s="68" t="str">
        <f t="shared" si="30"/>
        <v/>
      </c>
      <c r="U107" s="69" t="str">
        <f t="shared" si="31"/>
        <v/>
      </c>
      <c r="V107" s="3" t="str">
        <f t="shared" si="16"/>
        <v/>
      </c>
      <c r="W107" s="70" t="str">
        <f t="shared" si="23"/>
        <v/>
      </c>
      <c r="X107" s="70" t="str">
        <f t="shared" si="28"/>
        <v/>
      </c>
      <c r="Y107" s="70" t="str">
        <f t="shared" si="24"/>
        <v/>
      </c>
      <c r="Z107" s="70" t="str">
        <f t="shared" si="17"/>
        <v/>
      </c>
      <c r="AB107" s="74">
        <f t="shared" si="18"/>
        <v>0</v>
      </c>
      <c r="AC107" s="74">
        <f t="shared" si="19"/>
        <v>0</v>
      </c>
      <c r="AD107" s="74">
        <f t="shared" si="25"/>
        <v>0</v>
      </c>
      <c r="AE107" s="74" t="str">
        <f t="shared" si="26"/>
        <v/>
      </c>
      <c r="AF107" s="47" t="str">
        <f t="shared" si="20"/>
        <v/>
      </c>
    </row>
    <row r="108" spans="1:32" ht="35.25" customHeight="1">
      <c r="A108" s="52" t="str">
        <f t="shared" si="15"/>
        <v/>
      </c>
      <c r="B108" s="53" t="str">
        <f>IFERROR(INDEX(LİSTE,SMALL('VERİ TABANI'!$Q:$Q,ROW()-11),COLUMN()),"")</f>
        <v/>
      </c>
      <c r="C108" s="53" t="str">
        <f>IFERROR(INDEX(LİSTE,SMALL('VERİ TABANI'!$Q:$Q,ROW()-11),COLUMN()),"")</f>
        <v/>
      </c>
      <c r="D108" s="52" t="str">
        <f>IFERROR(INDEX(LİSTE,SMALL('VERİ TABANI'!$Q:$Q,ROW()-11),COLUMN()),"")</f>
        <v/>
      </c>
      <c r="E108" s="53" t="str">
        <f>IFERROR(INDEX(LİSTE,SMALL('VERİ TABANI'!$Q:$Q,ROW()-11),COLUMN()),"")</f>
        <v/>
      </c>
      <c r="F108" s="53" t="str">
        <f>IFERROR(INDEX(LİSTE,SMALL('VERİ TABANI'!$Q:$Q,ROW()-11),COLUMN()),"")</f>
        <v/>
      </c>
      <c r="G108" s="52" t="str">
        <f>IFERROR(INDEX(LİSTE,SMALL('VERİ TABANI'!$Q:$Q,ROW()-11),COLUMN()),"")</f>
        <v/>
      </c>
      <c r="H108" s="53" t="str">
        <f>PROPER(IFERROR(INDEX(LİSTE,SMALL('VERİ TABANI'!$Q:$Q,ROW()-11),COLUMN()),""))</f>
        <v/>
      </c>
      <c r="I108" s="265" t="str">
        <f>IFERROR(INDEX(LİSTE,SMALL('VERİ TABANI'!$Q:$Q,ROW()-11),COLUMN()),"")</f>
        <v/>
      </c>
      <c r="J108" s="53" t="str">
        <f>PROPER(IFERROR(INDEX(LİSTE,SMALL('VERİ TABANI'!$Q:$Q,ROW()-11),COLUMN()),""))</f>
        <v/>
      </c>
      <c r="K108" s="197" t="str">
        <f>IFERROR(INDEX(LİSTE,SMALL('VERİ TABANI'!$Q:$Q,ROW()-11),COLUMN()),"")</f>
        <v/>
      </c>
      <c r="L108" s="187" t="str">
        <f>IFERROR(INDEX(LİSTE,SMALL('VERİ TABANI'!$Q:$Q,ROW()-11),COLUMN()),"")</f>
        <v/>
      </c>
      <c r="M108" s="53" t="str">
        <f>IFERROR(INDEX(LİSTE,SMALL('VERİ TABANI'!$Q:$Q,ROW()-11),COLUMN()),"")</f>
        <v/>
      </c>
      <c r="N108" s="53"/>
      <c r="R108" s="151" t="str">
        <f>IFERROR(IF(H108="","",COUNTIF($H$12:H108,H108)),"")</f>
        <v/>
      </c>
      <c r="S108" s="151" t="str">
        <f t="shared" si="29"/>
        <v/>
      </c>
      <c r="T108" s="68" t="str">
        <f t="shared" si="30"/>
        <v/>
      </c>
      <c r="U108" s="69" t="str">
        <f t="shared" si="31"/>
        <v/>
      </c>
      <c r="V108" s="3" t="str">
        <f t="shared" si="16"/>
        <v/>
      </c>
      <c r="W108" s="70" t="str">
        <f t="shared" si="23"/>
        <v/>
      </c>
      <c r="X108" s="70" t="str">
        <f t="shared" si="28"/>
        <v/>
      </c>
      <c r="Y108" s="70" t="str">
        <f t="shared" si="24"/>
        <v/>
      </c>
      <c r="Z108" s="70" t="str">
        <f t="shared" si="17"/>
        <v/>
      </c>
      <c r="AB108" s="74">
        <f t="shared" si="18"/>
        <v>0</v>
      </c>
      <c r="AC108" s="74">
        <f t="shared" si="19"/>
        <v>0</v>
      </c>
      <c r="AD108" s="74">
        <f t="shared" si="25"/>
        <v>0</v>
      </c>
      <c r="AE108" s="74" t="str">
        <f t="shared" si="26"/>
        <v/>
      </c>
      <c r="AF108" s="47" t="str">
        <f t="shared" si="20"/>
        <v/>
      </c>
    </row>
    <row r="109" spans="1:32" ht="35.25" customHeight="1">
      <c r="A109" s="52" t="str">
        <f t="shared" si="15"/>
        <v/>
      </c>
      <c r="B109" s="53" t="str">
        <f>IFERROR(INDEX(LİSTE,SMALL('VERİ TABANI'!$Q:$Q,ROW()-11),COLUMN()),"")</f>
        <v/>
      </c>
      <c r="C109" s="53" t="str">
        <f>IFERROR(INDEX(LİSTE,SMALL('VERİ TABANI'!$Q:$Q,ROW()-11),COLUMN()),"")</f>
        <v/>
      </c>
      <c r="D109" s="52" t="str">
        <f>IFERROR(INDEX(LİSTE,SMALL('VERİ TABANI'!$Q:$Q,ROW()-11),COLUMN()),"")</f>
        <v/>
      </c>
      <c r="E109" s="53" t="str">
        <f>IFERROR(INDEX(LİSTE,SMALL('VERİ TABANI'!$Q:$Q,ROW()-11),COLUMN()),"")</f>
        <v/>
      </c>
      <c r="F109" s="53" t="str">
        <f>IFERROR(INDEX(LİSTE,SMALL('VERİ TABANI'!$Q:$Q,ROW()-11),COLUMN()),"")</f>
        <v/>
      </c>
      <c r="G109" s="52" t="str">
        <f>IFERROR(INDEX(LİSTE,SMALL('VERİ TABANI'!$Q:$Q,ROW()-11),COLUMN()),"")</f>
        <v/>
      </c>
      <c r="H109" s="53" t="str">
        <f>PROPER(IFERROR(INDEX(LİSTE,SMALL('VERİ TABANI'!$Q:$Q,ROW()-11),COLUMN()),""))</f>
        <v/>
      </c>
      <c r="I109" s="265" t="str">
        <f>IFERROR(INDEX(LİSTE,SMALL('VERİ TABANI'!$Q:$Q,ROW()-11),COLUMN()),"")</f>
        <v/>
      </c>
      <c r="J109" s="53" t="str">
        <f>PROPER(IFERROR(INDEX(LİSTE,SMALL('VERİ TABANI'!$Q:$Q,ROW()-11),COLUMN()),""))</f>
        <v/>
      </c>
      <c r="K109" s="197" t="str">
        <f>IFERROR(INDEX(LİSTE,SMALL('VERİ TABANI'!$Q:$Q,ROW()-11),COLUMN()),"")</f>
        <v/>
      </c>
      <c r="L109" s="187" t="str">
        <f>IFERROR(INDEX(LİSTE,SMALL('VERİ TABANI'!$Q:$Q,ROW()-11),COLUMN()),"")</f>
        <v/>
      </c>
      <c r="M109" s="53" t="str">
        <f>IFERROR(INDEX(LİSTE,SMALL('VERİ TABANI'!$Q:$Q,ROW()-11),COLUMN()),"")</f>
        <v/>
      </c>
      <c r="N109" s="53"/>
      <c r="R109" s="151" t="str">
        <f>IFERROR(IF(H109="","",COUNTIF($H$12:H109,H109)),"")</f>
        <v/>
      </c>
      <c r="S109" s="151" t="str">
        <f t="shared" si="29"/>
        <v/>
      </c>
      <c r="T109" s="68" t="str">
        <f t="shared" si="30"/>
        <v/>
      </c>
      <c r="U109" s="69" t="str">
        <f t="shared" si="31"/>
        <v/>
      </c>
      <c r="V109" s="3" t="str">
        <f t="shared" si="16"/>
        <v/>
      </c>
      <c r="W109" s="70" t="str">
        <f t="shared" si="23"/>
        <v/>
      </c>
      <c r="X109" s="70" t="str">
        <f t="shared" si="28"/>
        <v/>
      </c>
      <c r="Y109" s="70" t="str">
        <f t="shared" si="24"/>
        <v/>
      </c>
      <c r="Z109" s="70" t="str">
        <f t="shared" si="17"/>
        <v/>
      </c>
      <c r="AB109" s="74">
        <f t="shared" si="18"/>
        <v>0</v>
      </c>
      <c r="AC109" s="74">
        <f t="shared" si="19"/>
        <v>0</v>
      </c>
      <c r="AD109" s="74">
        <f t="shared" si="25"/>
        <v>0</v>
      </c>
      <c r="AE109" s="74" t="str">
        <f t="shared" si="26"/>
        <v/>
      </c>
      <c r="AF109" s="47" t="str">
        <f t="shared" si="20"/>
        <v/>
      </c>
    </row>
    <row r="110" spans="1:32" ht="35.25" customHeight="1">
      <c r="A110" s="52" t="str">
        <f t="shared" si="15"/>
        <v/>
      </c>
      <c r="B110" s="53" t="str">
        <f>IFERROR(INDEX(LİSTE,SMALL('VERİ TABANI'!$Q:$Q,ROW()-11),COLUMN()),"")</f>
        <v/>
      </c>
      <c r="C110" s="53" t="str">
        <f>IFERROR(INDEX(LİSTE,SMALL('VERİ TABANI'!$Q:$Q,ROW()-11),COLUMN()),"")</f>
        <v/>
      </c>
      <c r="D110" s="52" t="str">
        <f>IFERROR(INDEX(LİSTE,SMALL('VERİ TABANI'!$Q:$Q,ROW()-11),COLUMN()),"")</f>
        <v/>
      </c>
      <c r="E110" s="53" t="str">
        <f>IFERROR(INDEX(LİSTE,SMALL('VERİ TABANI'!$Q:$Q,ROW()-11),COLUMN()),"")</f>
        <v/>
      </c>
      <c r="F110" s="53" t="str">
        <f>IFERROR(INDEX(LİSTE,SMALL('VERİ TABANI'!$Q:$Q,ROW()-11),COLUMN()),"")</f>
        <v/>
      </c>
      <c r="G110" s="52" t="str">
        <f>IFERROR(INDEX(LİSTE,SMALL('VERİ TABANI'!$Q:$Q,ROW()-11),COLUMN()),"")</f>
        <v/>
      </c>
      <c r="H110" s="53" t="str">
        <f>PROPER(IFERROR(INDEX(LİSTE,SMALL('VERİ TABANI'!$Q:$Q,ROW()-11),COLUMN()),""))</f>
        <v/>
      </c>
      <c r="I110" s="265" t="str">
        <f>IFERROR(INDEX(LİSTE,SMALL('VERİ TABANI'!$Q:$Q,ROW()-11),COLUMN()),"")</f>
        <v/>
      </c>
      <c r="J110" s="53" t="str">
        <f>PROPER(IFERROR(INDEX(LİSTE,SMALL('VERİ TABANI'!$Q:$Q,ROW()-11),COLUMN()),""))</f>
        <v/>
      </c>
      <c r="K110" s="197" t="str">
        <f>IFERROR(INDEX(LİSTE,SMALL('VERİ TABANI'!$Q:$Q,ROW()-11),COLUMN()),"")</f>
        <v/>
      </c>
      <c r="L110" s="187" t="str">
        <f>IFERROR(INDEX(LİSTE,SMALL('VERİ TABANI'!$Q:$Q,ROW()-11),COLUMN()),"")</f>
        <v/>
      </c>
      <c r="M110" s="53" t="str">
        <f>IFERROR(INDEX(LİSTE,SMALL('VERİ TABANI'!$Q:$Q,ROW()-11),COLUMN()),"")</f>
        <v/>
      </c>
      <c r="N110" s="53"/>
      <c r="R110" s="151" t="str">
        <f>IFERROR(IF(H110="","",COUNTIF($H$12:H110,H110)),"")</f>
        <v/>
      </c>
      <c r="S110" s="151" t="str">
        <f t="shared" si="29"/>
        <v/>
      </c>
      <c r="T110" s="68" t="str">
        <f t="shared" si="30"/>
        <v/>
      </c>
      <c r="U110" s="69" t="str">
        <f t="shared" si="31"/>
        <v/>
      </c>
      <c r="V110" s="3" t="str">
        <f t="shared" si="16"/>
        <v/>
      </c>
      <c r="W110" s="70" t="str">
        <f t="shared" si="23"/>
        <v/>
      </c>
      <c r="X110" s="70" t="str">
        <f t="shared" si="28"/>
        <v/>
      </c>
      <c r="Y110" s="70" t="str">
        <f t="shared" si="24"/>
        <v/>
      </c>
      <c r="Z110" s="70" t="str">
        <f t="shared" si="17"/>
        <v/>
      </c>
      <c r="AB110" s="74">
        <f t="shared" si="18"/>
        <v>0</v>
      </c>
      <c r="AC110" s="74">
        <f t="shared" si="19"/>
        <v>0</v>
      </c>
      <c r="AD110" s="74">
        <f t="shared" si="25"/>
        <v>0</v>
      </c>
      <c r="AE110" s="74" t="str">
        <f t="shared" si="26"/>
        <v/>
      </c>
      <c r="AF110" s="47" t="str">
        <f t="shared" si="20"/>
        <v/>
      </c>
    </row>
    <row r="111" spans="1:32" ht="35.25" customHeight="1">
      <c r="A111" s="52" t="str">
        <f t="shared" si="15"/>
        <v/>
      </c>
      <c r="B111" s="53" t="str">
        <f>IFERROR(INDEX(LİSTE,SMALL('VERİ TABANI'!$Q:$Q,ROW()-11),COLUMN()),"")</f>
        <v/>
      </c>
      <c r="C111" s="53" t="str">
        <f>IFERROR(INDEX(LİSTE,SMALL('VERİ TABANI'!$Q:$Q,ROW()-11),COLUMN()),"")</f>
        <v/>
      </c>
      <c r="D111" s="52" t="str">
        <f>IFERROR(INDEX(LİSTE,SMALL('VERİ TABANI'!$Q:$Q,ROW()-11),COLUMN()),"")</f>
        <v/>
      </c>
      <c r="E111" s="53" t="str">
        <f>IFERROR(INDEX(LİSTE,SMALL('VERİ TABANI'!$Q:$Q,ROW()-11),COLUMN()),"")</f>
        <v/>
      </c>
      <c r="F111" s="53" t="str">
        <f>IFERROR(INDEX(LİSTE,SMALL('VERİ TABANI'!$Q:$Q,ROW()-11),COLUMN()),"")</f>
        <v/>
      </c>
      <c r="G111" s="52" t="str">
        <f>IFERROR(INDEX(LİSTE,SMALL('VERİ TABANI'!$Q:$Q,ROW()-11),COLUMN()),"")</f>
        <v/>
      </c>
      <c r="H111" s="53" t="str">
        <f>PROPER(IFERROR(INDEX(LİSTE,SMALL('VERİ TABANI'!$Q:$Q,ROW()-11),COLUMN()),""))</f>
        <v/>
      </c>
      <c r="I111" s="265" t="str">
        <f>IFERROR(INDEX(LİSTE,SMALL('VERİ TABANI'!$Q:$Q,ROW()-11),COLUMN()),"")</f>
        <v/>
      </c>
      <c r="J111" s="53" t="str">
        <f>PROPER(IFERROR(INDEX(LİSTE,SMALL('VERİ TABANI'!$Q:$Q,ROW()-11),COLUMN()),""))</f>
        <v/>
      </c>
      <c r="K111" s="197" t="str">
        <f>IFERROR(INDEX(LİSTE,SMALL('VERİ TABANI'!$Q:$Q,ROW()-11),COLUMN()),"")</f>
        <v/>
      </c>
      <c r="L111" s="187" t="str">
        <f>IFERROR(INDEX(LİSTE,SMALL('VERİ TABANI'!$Q:$Q,ROW()-11),COLUMN()),"")</f>
        <v/>
      </c>
      <c r="M111" s="53" t="str">
        <f>IFERROR(INDEX(LİSTE,SMALL('VERİ TABANI'!$Q:$Q,ROW()-11),COLUMN()),"")</f>
        <v/>
      </c>
      <c r="N111" s="53"/>
      <c r="R111" s="151" t="str">
        <f>IFERROR(IF(H111="","",COUNTIF($H$12:H111,H111)),"")</f>
        <v/>
      </c>
      <c r="S111" s="151" t="str">
        <f t="shared" si="29"/>
        <v/>
      </c>
      <c r="T111" s="68" t="str">
        <f t="shared" si="30"/>
        <v/>
      </c>
      <c r="U111" s="69" t="str">
        <f t="shared" si="31"/>
        <v/>
      </c>
      <c r="V111" s="3" t="str">
        <f t="shared" si="16"/>
        <v/>
      </c>
      <c r="W111" s="70" t="str">
        <f t="shared" si="23"/>
        <v/>
      </c>
      <c r="X111" s="70" t="str">
        <f t="shared" si="28"/>
        <v/>
      </c>
      <c r="Y111" s="70" t="str">
        <f t="shared" si="24"/>
        <v/>
      </c>
      <c r="Z111" s="70" t="str">
        <f t="shared" si="17"/>
        <v/>
      </c>
      <c r="AB111" s="74">
        <f t="shared" si="18"/>
        <v>0</v>
      </c>
      <c r="AC111" s="74">
        <f t="shared" si="19"/>
        <v>0</v>
      </c>
      <c r="AD111" s="74">
        <f t="shared" si="25"/>
        <v>0</v>
      </c>
      <c r="AE111" s="74" t="str">
        <f t="shared" si="26"/>
        <v/>
      </c>
      <c r="AF111" s="47" t="str">
        <f t="shared" si="20"/>
        <v/>
      </c>
    </row>
    <row r="112" spans="1:32" ht="35.25" customHeight="1">
      <c r="A112" s="52" t="str">
        <f t="shared" si="15"/>
        <v/>
      </c>
      <c r="B112" s="53" t="str">
        <f>IFERROR(INDEX(LİSTE,SMALL('VERİ TABANI'!$Q:$Q,ROW()-11),COLUMN()),"")</f>
        <v/>
      </c>
      <c r="C112" s="53" t="str">
        <f>IFERROR(INDEX(LİSTE,SMALL('VERİ TABANI'!$Q:$Q,ROW()-11),COLUMN()),"")</f>
        <v/>
      </c>
      <c r="D112" s="52" t="str">
        <f>IFERROR(INDEX(LİSTE,SMALL('VERİ TABANI'!$Q:$Q,ROW()-11),COLUMN()),"")</f>
        <v/>
      </c>
      <c r="E112" s="53" t="str">
        <f>IFERROR(INDEX(LİSTE,SMALL('VERİ TABANI'!$Q:$Q,ROW()-11),COLUMN()),"")</f>
        <v/>
      </c>
      <c r="F112" s="53" t="str">
        <f>IFERROR(INDEX(LİSTE,SMALL('VERİ TABANI'!$Q:$Q,ROW()-11),COLUMN()),"")</f>
        <v/>
      </c>
      <c r="G112" s="52" t="str">
        <f>IFERROR(INDEX(LİSTE,SMALL('VERİ TABANI'!$Q:$Q,ROW()-11),COLUMN()),"")</f>
        <v/>
      </c>
      <c r="H112" s="53" t="str">
        <f>PROPER(IFERROR(INDEX(LİSTE,SMALL('VERİ TABANI'!$Q:$Q,ROW()-11),COLUMN()),""))</f>
        <v/>
      </c>
      <c r="I112" s="265" t="str">
        <f>IFERROR(INDEX(LİSTE,SMALL('VERİ TABANI'!$Q:$Q,ROW()-11),COLUMN()),"")</f>
        <v/>
      </c>
      <c r="J112" s="53" t="str">
        <f>PROPER(IFERROR(INDEX(LİSTE,SMALL('VERİ TABANI'!$Q:$Q,ROW()-11),COLUMN()),""))</f>
        <v/>
      </c>
      <c r="K112" s="197" t="str">
        <f>IFERROR(INDEX(LİSTE,SMALL('VERİ TABANI'!$Q:$Q,ROW()-11),COLUMN()),"")</f>
        <v/>
      </c>
      <c r="L112" s="187" t="str">
        <f>IFERROR(INDEX(LİSTE,SMALL('VERİ TABANI'!$Q:$Q,ROW()-11),COLUMN()),"")</f>
        <v/>
      </c>
      <c r="M112" s="53" t="str">
        <f>IFERROR(INDEX(LİSTE,SMALL('VERİ TABANI'!$Q:$Q,ROW()-11),COLUMN()),"")</f>
        <v/>
      </c>
      <c r="N112" s="53"/>
      <c r="R112" s="151" t="str">
        <f>IFERROR(IF(H112="","",COUNTIF($H$12:H112,H112)),"")</f>
        <v/>
      </c>
      <c r="S112" s="151" t="str">
        <f t="shared" si="29"/>
        <v/>
      </c>
      <c r="T112" s="68" t="str">
        <f t="shared" si="30"/>
        <v/>
      </c>
      <c r="U112" s="69" t="str">
        <f t="shared" si="31"/>
        <v/>
      </c>
      <c r="V112" s="3" t="str">
        <f t="shared" si="16"/>
        <v/>
      </c>
      <c r="W112" s="70" t="str">
        <f t="shared" si="23"/>
        <v/>
      </c>
      <c r="X112" s="70" t="str">
        <f t="shared" si="28"/>
        <v/>
      </c>
      <c r="Y112" s="70" t="str">
        <f t="shared" si="24"/>
        <v/>
      </c>
      <c r="Z112" s="70" t="str">
        <f t="shared" si="17"/>
        <v/>
      </c>
      <c r="AB112" s="74">
        <f t="shared" si="18"/>
        <v>0</v>
      </c>
      <c r="AC112" s="74">
        <f t="shared" si="19"/>
        <v>0</v>
      </c>
      <c r="AD112" s="74">
        <f t="shared" si="25"/>
        <v>0</v>
      </c>
      <c r="AE112" s="74" t="str">
        <f t="shared" si="26"/>
        <v/>
      </c>
      <c r="AF112" s="47" t="str">
        <f t="shared" si="20"/>
        <v/>
      </c>
    </row>
    <row r="113" spans="1:32" ht="35.25" customHeight="1">
      <c r="A113" s="52" t="str">
        <f t="shared" si="15"/>
        <v/>
      </c>
      <c r="B113" s="53" t="str">
        <f>IFERROR(INDEX(LİSTE,SMALL('VERİ TABANI'!$Q:$Q,ROW()-11),COLUMN()),"")</f>
        <v/>
      </c>
      <c r="C113" s="53" t="str">
        <f>IFERROR(INDEX(LİSTE,SMALL('VERİ TABANI'!$Q:$Q,ROW()-11),COLUMN()),"")</f>
        <v/>
      </c>
      <c r="D113" s="52" t="str">
        <f>IFERROR(INDEX(LİSTE,SMALL('VERİ TABANI'!$Q:$Q,ROW()-11),COLUMN()),"")</f>
        <v/>
      </c>
      <c r="E113" s="53" t="str">
        <f>IFERROR(INDEX(LİSTE,SMALL('VERİ TABANI'!$Q:$Q,ROW()-11),COLUMN()),"")</f>
        <v/>
      </c>
      <c r="F113" s="53" t="str">
        <f>IFERROR(INDEX(LİSTE,SMALL('VERİ TABANI'!$Q:$Q,ROW()-11),COLUMN()),"")</f>
        <v/>
      </c>
      <c r="G113" s="52" t="str">
        <f>IFERROR(INDEX(LİSTE,SMALL('VERİ TABANI'!$Q:$Q,ROW()-11),COLUMN()),"")</f>
        <v/>
      </c>
      <c r="H113" s="53" t="str">
        <f>PROPER(IFERROR(INDEX(LİSTE,SMALL('VERİ TABANI'!$Q:$Q,ROW()-11),COLUMN()),""))</f>
        <v/>
      </c>
      <c r="I113" s="265" t="str">
        <f>IFERROR(INDEX(LİSTE,SMALL('VERİ TABANI'!$Q:$Q,ROW()-11),COLUMN()),"")</f>
        <v/>
      </c>
      <c r="J113" s="53" t="str">
        <f>PROPER(IFERROR(INDEX(LİSTE,SMALL('VERİ TABANI'!$Q:$Q,ROW()-11),COLUMN()),""))</f>
        <v/>
      </c>
      <c r="K113" s="197" t="str">
        <f>IFERROR(INDEX(LİSTE,SMALL('VERİ TABANI'!$Q:$Q,ROW()-11),COLUMN()),"")</f>
        <v/>
      </c>
      <c r="L113" s="187" t="str">
        <f>IFERROR(INDEX(LİSTE,SMALL('VERİ TABANI'!$Q:$Q,ROW()-11),COLUMN()),"")</f>
        <v/>
      </c>
      <c r="M113" s="53" t="str">
        <f>IFERROR(INDEX(LİSTE,SMALL('VERİ TABANI'!$Q:$Q,ROW()-11),COLUMN()),"")</f>
        <v/>
      </c>
      <c r="N113" s="53"/>
      <c r="R113" s="151" t="str">
        <f>IFERROR(IF(H113="","",COUNTIF($H$12:H113,H113)),"")</f>
        <v/>
      </c>
      <c r="S113" s="151" t="str">
        <f t="shared" si="29"/>
        <v/>
      </c>
      <c r="T113" s="68" t="str">
        <f t="shared" si="30"/>
        <v/>
      </c>
      <c r="U113" s="69" t="str">
        <f t="shared" si="31"/>
        <v/>
      </c>
      <c r="V113" s="3" t="str">
        <f t="shared" si="16"/>
        <v/>
      </c>
      <c r="W113" s="70" t="str">
        <f t="shared" si="23"/>
        <v/>
      </c>
      <c r="X113" s="70" t="str">
        <f t="shared" si="28"/>
        <v/>
      </c>
      <c r="Y113" s="70" t="str">
        <f t="shared" si="24"/>
        <v/>
      </c>
      <c r="Z113" s="70" t="str">
        <f t="shared" si="17"/>
        <v/>
      </c>
      <c r="AB113" s="74">
        <f t="shared" si="18"/>
        <v>0</v>
      </c>
      <c r="AC113" s="74">
        <f t="shared" si="19"/>
        <v>0</v>
      </c>
      <c r="AD113" s="74">
        <f t="shared" si="25"/>
        <v>0</v>
      </c>
      <c r="AE113" s="74" t="str">
        <f t="shared" si="26"/>
        <v/>
      </c>
      <c r="AF113" s="47" t="str">
        <f t="shared" si="20"/>
        <v/>
      </c>
    </row>
    <row r="114" spans="1:32" ht="35.25" customHeight="1">
      <c r="A114" s="52" t="str">
        <f t="shared" si="15"/>
        <v/>
      </c>
      <c r="B114" s="53" t="str">
        <f>IFERROR(INDEX(LİSTE,SMALL('VERİ TABANI'!$Q:$Q,ROW()-11),COLUMN()),"")</f>
        <v/>
      </c>
      <c r="C114" s="53" t="str">
        <f>IFERROR(INDEX(LİSTE,SMALL('VERİ TABANI'!$Q:$Q,ROW()-11),COLUMN()),"")</f>
        <v/>
      </c>
      <c r="D114" s="52" t="str">
        <f>IFERROR(INDEX(LİSTE,SMALL('VERİ TABANI'!$Q:$Q,ROW()-11),COLUMN()),"")</f>
        <v/>
      </c>
      <c r="E114" s="53" t="str">
        <f>IFERROR(INDEX(LİSTE,SMALL('VERİ TABANI'!$Q:$Q,ROW()-11),COLUMN()),"")</f>
        <v/>
      </c>
      <c r="F114" s="53" t="str">
        <f>IFERROR(INDEX(LİSTE,SMALL('VERİ TABANI'!$Q:$Q,ROW()-11),COLUMN()),"")</f>
        <v/>
      </c>
      <c r="G114" s="52" t="str">
        <f>IFERROR(INDEX(LİSTE,SMALL('VERİ TABANI'!$Q:$Q,ROW()-11),COLUMN()),"")</f>
        <v/>
      </c>
      <c r="H114" s="53" t="str">
        <f>PROPER(IFERROR(INDEX(LİSTE,SMALL('VERİ TABANI'!$Q:$Q,ROW()-11),COLUMN()),""))</f>
        <v/>
      </c>
      <c r="I114" s="265" t="str">
        <f>IFERROR(INDEX(LİSTE,SMALL('VERİ TABANI'!$Q:$Q,ROW()-11),COLUMN()),"")</f>
        <v/>
      </c>
      <c r="J114" s="53" t="str">
        <f>PROPER(IFERROR(INDEX(LİSTE,SMALL('VERİ TABANI'!$Q:$Q,ROW()-11),COLUMN()),""))</f>
        <v/>
      </c>
      <c r="K114" s="197" t="str">
        <f>IFERROR(INDEX(LİSTE,SMALL('VERİ TABANI'!$Q:$Q,ROW()-11),COLUMN()),"")</f>
        <v/>
      </c>
      <c r="L114" s="187" t="str">
        <f>IFERROR(INDEX(LİSTE,SMALL('VERİ TABANI'!$Q:$Q,ROW()-11),COLUMN()),"")</f>
        <v/>
      </c>
      <c r="M114" s="53" t="str">
        <f>IFERROR(INDEX(LİSTE,SMALL('VERİ TABANI'!$Q:$Q,ROW()-11),COLUMN()),"")</f>
        <v/>
      </c>
      <c r="N114" s="53"/>
      <c r="R114" s="151" t="str">
        <f>IFERROR(IF(H114="","",COUNTIF($H$12:H114,H114)),"")</f>
        <v/>
      </c>
      <c r="S114" s="151" t="str">
        <f t="shared" si="29"/>
        <v/>
      </c>
      <c r="T114" s="68" t="str">
        <f t="shared" si="30"/>
        <v/>
      </c>
      <c r="U114" s="69" t="str">
        <f t="shared" si="31"/>
        <v/>
      </c>
      <c r="V114" s="3" t="str">
        <f t="shared" si="16"/>
        <v/>
      </c>
      <c r="W114" s="70" t="str">
        <f t="shared" si="23"/>
        <v/>
      </c>
      <c r="X114" s="70" t="str">
        <f t="shared" si="28"/>
        <v/>
      </c>
      <c r="Y114" s="70" t="str">
        <f t="shared" si="24"/>
        <v/>
      </c>
      <c r="Z114" s="70" t="str">
        <f t="shared" si="17"/>
        <v/>
      </c>
      <c r="AB114" s="74">
        <f t="shared" si="18"/>
        <v>0</v>
      </c>
      <c r="AC114" s="74">
        <f t="shared" si="19"/>
        <v>0</v>
      </c>
      <c r="AD114" s="74">
        <f t="shared" si="25"/>
        <v>0</v>
      </c>
      <c r="AE114" s="74" t="str">
        <f t="shared" si="26"/>
        <v/>
      </c>
      <c r="AF114" s="47" t="str">
        <f t="shared" si="20"/>
        <v/>
      </c>
    </row>
    <row r="115" spans="1:32" ht="35.25" customHeight="1">
      <c r="A115" s="52" t="str">
        <f t="shared" si="15"/>
        <v/>
      </c>
      <c r="B115" s="53" t="str">
        <f>IFERROR(INDEX(LİSTE,SMALL('VERİ TABANI'!$Q:$Q,ROW()-11),COLUMN()),"")</f>
        <v/>
      </c>
      <c r="C115" s="53" t="str">
        <f>IFERROR(INDEX(LİSTE,SMALL('VERİ TABANI'!$Q:$Q,ROW()-11),COLUMN()),"")</f>
        <v/>
      </c>
      <c r="D115" s="52" t="str">
        <f>IFERROR(INDEX(LİSTE,SMALL('VERİ TABANI'!$Q:$Q,ROW()-11),COLUMN()),"")</f>
        <v/>
      </c>
      <c r="E115" s="53" t="str">
        <f>IFERROR(INDEX(LİSTE,SMALL('VERİ TABANI'!$Q:$Q,ROW()-11),COLUMN()),"")</f>
        <v/>
      </c>
      <c r="F115" s="53" t="str">
        <f>IFERROR(INDEX(LİSTE,SMALL('VERİ TABANI'!$Q:$Q,ROW()-11),COLUMN()),"")</f>
        <v/>
      </c>
      <c r="G115" s="52" t="str">
        <f>IFERROR(INDEX(LİSTE,SMALL('VERİ TABANI'!$Q:$Q,ROW()-11),COLUMN()),"")</f>
        <v/>
      </c>
      <c r="H115" s="53" t="str">
        <f>PROPER(IFERROR(INDEX(LİSTE,SMALL('VERİ TABANI'!$Q:$Q,ROW()-11),COLUMN()),""))</f>
        <v/>
      </c>
      <c r="I115" s="265" t="str">
        <f>IFERROR(INDEX(LİSTE,SMALL('VERİ TABANI'!$Q:$Q,ROW()-11),COLUMN()),"")</f>
        <v/>
      </c>
      <c r="J115" s="53" t="str">
        <f>PROPER(IFERROR(INDEX(LİSTE,SMALL('VERİ TABANI'!$Q:$Q,ROW()-11),COLUMN()),""))</f>
        <v/>
      </c>
      <c r="K115" s="197" t="str">
        <f>IFERROR(INDEX(LİSTE,SMALL('VERİ TABANI'!$Q:$Q,ROW()-11),COLUMN()),"")</f>
        <v/>
      </c>
      <c r="L115" s="187" t="str">
        <f>IFERROR(INDEX(LİSTE,SMALL('VERİ TABANI'!$Q:$Q,ROW()-11),COLUMN()),"")</f>
        <v/>
      </c>
      <c r="M115" s="53" t="str">
        <f>IFERROR(INDEX(LİSTE,SMALL('VERİ TABANI'!$Q:$Q,ROW()-11),COLUMN()),"")</f>
        <v/>
      </c>
      <c r="N115" s="53"/>
      <c r="R115" s="151" t="str">
        <f>IFERROR(IF(H115="","",COUNTIF($H$12:H115,H115)),"")</f>
        <v/>
      </c>
      <c r="S115" s="151" t="str">
        <f t="shared" si="29"/>
        <v/>
      </c>
      <c r="T115" s="68" t="str">
        <f t="shared" si="30"/>
        <v/>
      </c>
      <c r="U115" s="69" t="str">
        <f t="shared" si="31"/>
        <v/>
      </c>
      <c r="V115" s="3" t="str">
        <f t="shared" si="16"/>
        <v/>
      </c>
      <c r="W115" s="70" t="str">
        <f t="shared" si="23"/>
        <v/>
      </c>
      <c r="X115" s="70" t="str">
        <f t="shared" si="28"/>
        <v/>
      </c>
      <c r="Y115" s="70" t="str">
        <f t="shared" si="24"/>
        <v/>
      </c>
      <c r="Z115" s="70" t="str">
        <f t="shared" si="17"/>
        <v/>
      </c>
      <c r="AB115" s="74">
        <f t="shared" si="18"/>
        <v>0</v>
      </c>
      <c r="AC115" s="74">
        <f t="shared" si="19"/>
        <v>0</v>
      </c>
      <c r="AD115" s="74">
        <f t="shared" si="25"/>
        <v>0</v>
      </c>
      <c r="AE115" s="74" t="str">
        <f t="shared" si="26"/>
        <v/>
      </c>
      <c r="AF115" s="47" t="str">
        <f t="shared" si="20"/>
        <v/>
      </c>
    </row>
    <row r="116" spans="1:32" ht="35.25" customHeight="1">
      <c r="A116" s="52" t="str">
        <f t="shared" si="15"/>
        <v/>
      </c>
      <c r="B116" s="53" t="str">
        <f>IFERROR(INDEX(LİSTE,SMALL('VERİ TABANI'!$Q:$Q,ROW()-11),COLUMN()),"")</f>
        <v/>
      </c>
      <c r="C116" s="53" t="str">
        <f>IFERROR(INDEX(LİSTE,SMALL('VERİ TABANI'!$Q:$Q,ROW()-11),COLUMN()),"")</f>
        <v/>
      </c>
      <c r="D116" s="52" t="str">
        <f>IFERROR(INDEX(LİSTE,SMALL('VERİ TABANI'!$Q:$Q,ROW()-11),COLUMN()),"")</f>
        <v/>
      </c>
      <c r="E116" s="53" t="str">
        <f>IFERROR(INDEX(LİSTE,SMALL('VERİ TABANI'!$Q:$Q,ROW()-11),COLUMN()),"")</f>
        <v/>
      </c>
      <c r="F116" s="53" t="str">
        <f>IFERROR(INDEX(LİSTE,SMALL('VERİ TABANI'!$Q:$Q,ROW()-11),COLUMN()),"")</f>
        <v/>
      </c>
      <c r="G116" s="52" t="str">
        <f>IFERROR(INDEX(LİSTE,SMALL('VERİ TABANI'!$Q:$Q,ROW()-11),COLUMN()),"")</f>
        <v/>
      </c>
      <c r="H116" s="53" t="str">
        <f>PROPER(IFERROR(INDEX(LİSTE,SMALL('VERİ TABANI'!$Q:$Q,ROW()-11),COLUMN()),""))</f>
        <v/>
      </c>
      <c r="I116" s="265" t="str">
        <f>IFERROR(INDEX(LİSTE,SMALL('VERİ TABANI'!$Q:$Q,ROW()-11),COLUMN()),"")</f>
        <v/>
      </c>
      <c r="J116" s="53" t="str">
        <f>PROPER(IFERROR(INDEX(LİSTE,SMALL('VERİ TABANI'!$Q:$Q,ROW()-11),COLUMN()),""))</f>
        <v/>
      </c>
      <c r="K116" s="197" t="str">
        <f>IFERROR(INDEX(LİSTE,SMALL('VERİ TABANI'!$Q:$Q,ROW()-11),COLUMN()),"")</f>
        <v/>
      </c>
      <c r="L116" s="187" t="str">
        <f>IFERROR(INDEX(LİSTE,SMALL('VERİ TABANI'!$Q:$Q,ROW()-11),COLUMN()),"")</f>
        <v/>
      </c>
      <c r="M116" s="53" t="str">
        <f>IFERROR(INDEX(LİSTE,SMALL('VERİ TABANI'!$Q:$Q,ROW()-11),COLUMN()),"")</f>
        <v/>
      </c>
      <c r="N116" s="53"/>
      <c r="R116" s="151" t="str">
        <f>IFERROR(IF(H116="","",COUNTIF($H$12:H116,H116)),"")</f>
        <v/>
      </c>
      <c r="S116" s="151" t="str">
        <f t="shared" si="29"/>
        <v/>
      </c>
      <c r="T116" s="68" t="str">
        <f t="shared" si="30"/>
        <v/>
      </c>
      <c r="U116" s="69" t="str">
        <f t="shared" si="31"/>
        <v/>
      </c>
      <c r="V116" s="3" t="str">
        <f t="shared" si="16"/>
        <v/>
      </c>
      <c r="W116" s="70" t="str">
        <f t="shared" si="23"/>
        <v/>
      </c>
      <c r="X116" s="70" t="str">
        <f t="shared" si="28"/>
        <v/>
      </c>
      <c r="Y116" s="70" t="str">
        <f t="shared" si="24"/>
        <v/>
      </c>
      <c r="Z116" s="70" t="str">
        <f t="shared" si="17"/>
        <v/>
      </c>
      <c r="AB116" s="74">
        <f t="shared" si="18"/>
        <v>0</v>
      </c>
      <c r="AC116" s="74">
        <f t="shared" si="19"/>
        <v>0</v>
      </c>
      <c r="AD116" s="74">
        <f t="shared" si="25"/>
        <v>0</v>
      </c>
      <c r="AE116" s="74" t="str">
        <f t="shared" si="26"/>
        <v/>
      </c>
      <c r="AF116" s="47" t="str">
        <f t="shared" si="20"/>
        <v/>
      </c>
    </row>
    <row r="117" spans="1:32" ht="35.25" customHeight="1">
      <c r="A117" s="52" t="str">
        <f t="shared" si="15"/>
        <v/>
      </c>
      <c r="B117" s="53" t="str">
        <f>IFERROR(INDEX(LİSTE,SMALL('VERİ TABANI'!$Q:$Q,ROW()-11),COLUMN()),"")</f>
        <v/>
      </c>
      <c r="C117" s="53" t="str">
        <f>IFERROR(INDEX(LİSTE,SMALL('VERİ TABANI'!$Q:$Q,ROW()-11),COLUMN()),"")</f>
        <v/>
      </c>
      <c r="D117" s="52" t="str">
        <f>IFERROR(INDEX(LİSTE,SMALL('VERİ TABANI'!$Q:$Q,ROW()-11),COLUMN()),"")</f>
        <v/>
      </c>
      <c r="E117" s="53" t="str">
        <f>IFERROR(INDEX(LİSTE,SMALL('VERİ TABANI'!$Q:$Q,ROW()-11),COLUMN()),"")</f>
        <v/>
      </c>
      <c r="F117" s="53" t="str">
        <f>IFERROR(INDEX(LİSTE,SMALL('VERİ TABANI'!$Q:$Q,ROW()-11),COLUMN()),"")</f>
        <v/>
      </c>
      <c r="G117" s="52" t="str">
        <f>IFERROR(INDEX(LİSTE,SMALL('VERİ TABANI'!$Q:$Q,ROW()-11),COLUMN()),"")</f>
        <v/>
      </c>
      <c r="H117" s="53" t="str">
        <f>PROPER(IFERROR(INDEX(LİSTE,SMALL('VERİ TABANI'!$Q:$Q,ROW()-11),COLUMN()),""))</f>
        <v/>
      </c>
      <c r="I117" s="265" t="str">
        <f>IFERROR(INDEX(LİSTE,SMALL('VERİ TABANI'!$Q:$Q,ROW()-11),COLUMN()),"")</f>
        <v/>
      </c>
      <c r="J117" s="53" t="str">
        <f>PROPER(IFERROR(INDEX(LİSTE,SMALL('VERİ TABANI'!$Q:$Q,ROW()-11),COLUMN()),""))</f>
        <v/>
      </c>
      <c r="K117" s="197" t="str">
        <f>IFERROR(INDEX(LİSTE,SMALL('VERİ TABANI'!$Q:$Q,ROW()-11),COLUMN()),"")</f>
        <v/>
      </c>
      <c r="L117" s="187" t="str">
        <f>IFERROR(INDEX(LİSTE,SMALL('VERİ TABANI'!$Q:$Q,ROW()-11),COLUMN()),"")</f>
        <v/>
      </c>
      <c r="M117" s="53" t="str">
        <f>IFERROR(INDEX(LİSTE,SMALL('VERİ TABANI'!$Q:$Q,ROW()-11),COLUMN()),"")</f>
        <v/>
      </c>
      <c r="N117" s="53"/>
      <c r="R117" s="151" t="str">
        <f>IFERROR(IF(H117="","",COUNTIF($H$12:H117,H117)),"")</f>
        <v/>
      </c>
      <c r="S117" s="151" t="str">
        <f t="shared" si="29"/>
        <v/>
      </c>
      <c r="T117" s="68" t="str">
        <f t="shared" si="30"/>
        <v/>
      </c>
      <c r="U117" s="69" t="str">
        <f t="shared" si="31"/>
        <v/>
      </c>
      <c r="V117" s="3" t="str">
        <f t="shared" si="16"/>
        <v/>
      </c>
      <c r="W117" s="70" t="str">
        <f t="shared" si="23"/>
        <v/>
      </c>
      <c r="X117" s="70" t="str">
        <f t="shared" si="28"/>
        <v/>
      </c>
      <c r="Y117" s="70" t="str">
        <f t="shared" si="24"/>
        <v/>
      </c>
      <c r="Z117" s="70" t="str">
        <f t="shared" si="17"/>
        <v/>
      </c>
      <c r="AB117" s="74">
        <f t="shared" si="18"/>
        <v>0</v>
      </c>
      <c r="AC117" s="74">
        <f t="shared" si="19"/>
        <v>0</v>
      </c>
      <c r="AD117" s="74">
        <f t="shared" si="25"/>
        <v>0</v>
      </c>
      <c r="AE117" s="74" t="str">
        <f t="shared" si="26"/>
        <v/>
      </c>
      <c r="AF117" s="47" t="str">
        <f t="shared" si="20"/>
        <v/>
      </c>
    </row>
    <row r="118" spans="1:32" ht="35.25" customHeight="1">
      <c r="A118" s="52" t="str">
        <f t="shared" si="15"/>
        <v/>
      </c>
      <c r="B118" s="53" t="str">
        <f>IFERROR(INDEX(LİSTE,SMALL('VERİ TABANI'!$Q:$Q,ROW()-11),COLUMN()),"")</f>
        <v/>
      </c>
      <c r="C118" s="53" t="str">
        <f>IFERROR(INDEX(LİSTE,SMALL('VERİ TABANI'!$Q:$Q,ROW()-11),COLUMN()),"")</f>
        <v/>
      </c>
      <c r="D118" s="52" t="str">
        <f>IFERROR(INDEX(LİSTE,SMALL('VERİ TABANI'!$Q:$Q,ROW()-11),COLUMN()),"")</f>
        <v/>
      </c>
      <c r="E118" s="53" t="str">
        <f>IFERROR(INDEX(LİSTE,SMALL('VERİ TABANI'!$Q:$Q,ROW()-11),COLUMN()),"")</f>
        <v/>
      </c>
      <c r="F118" s="53" t="str">
        <f>IFERROR(INDEX(LİSTE,SMALL('VERİ TABANI'!$Q:$Q,ROW()-11),COLUMN()),"")</f>
        <v/>
      </c>
      <c r="G118" s="52" t="str">
        <f>IFERROR(INDEX(LİSTE,SMALL('VERİ TABANI'!$Q:$Q,ROW()-11),COLUMN()),"")</f>
        <v/>
      </c>
      <c r="H118" s="53" t="str">
        <f>PROPER(IFERROR(INDEX(LİSTE,SMALL('VERİ TABANI'!$Q:$Q,ROW()-11),COLUMN()),""))</f>
        <v/>
      </c>
      <c r="I118" s="265" t="str">
        <f>IFERROR(INDEX(LİSTE,SMALL('VERİ TABANI'!$Q:$Q,ROW()-11),COLUMN()),"")</f>
        <v/>
      </c>
      <c r="J118" s="53" t="str">
        <f>PROPER(IFERROR(INDEX(LİSTE,SMALL('VERİ TABANI'!$Q:$Q,ROW()-11),COLUMN()),""))</f>
        <v/>
      </c>
      <c r="K118" s="197" t="str">
        <f>IFERROR(INDEX(LİSTE,SMALL('VERİ TABANI'!$Q:$Q,ROW()-11),COLUMN()),"")</f>
        <v/>
      </c>
      <c r="L118" s="187" t="str">
        <f>IFERROR(INDEX(LİSTE,SMALL('VERİ TABANI'!$Q:$Q,ROW()-11),COLUMN()),"")</f>
        <v/>
      </c>
      <c r="M118" s="53" t="str">
        <f>IFERROR(INDEX(LİSTE,SMALL('VERİ TABANI'!$Q:$Q,ROW()-11),COLUMN()),"")</f>
        <v/>
      </c>
      <c r="N118" s="53"/>
      <c r="R118" s="151" t="str">
        <f>IFERROR(IF(H118="","",COUNTIF($H$12:H118,H118)),"")</f>
        <v/>
      </c>
      <c r="S118" s="151" t="str">
        <f t="shared" si="29"/>
        <v/>
      </c>
      <c r="T118" s="68" t="str">
        <f t="shared" si="30"/>
        <v/>
      </c>
      <c r="U118" s="69" t="str">
        <f t="shared" si="31"/>
        <v/>
      </c>
      <c r="V118" s="3" t="str">
        <f t="shared" si="16"/>
        <v/>
      </c>
      <c r="W118" s="70" t="str">
        <f t="shared" si="23"/>
        <v/>
      </c>
      <c r="X118" s="70" t="str">
        <f t="shared" si="28"/>
        <v/>
      </c>
      <c r="Y118" s="70" t="str">
        <f t="shared" si="24"/>
        <v/>
      </c>
      <c r="Z118" s="70" t="str">
        <f t="shared" si="17"/>
        <v/>
      </c>
      <c r="AB118" s="74">
        <f t="shared" si="18"/>
        <v>0</v>
      </c>
      <c r="AC118" s="74">
        <f t="shared" si="19"/>
        <v>0</v>
      </c>
      <c r="AD118" s="74">
        <f t="shared" si="25"/>
        <v>0</v>
      </c>
      <c r="AE118" s="74" t="str">
        <f t="shared" si="26"/>
        <v/>
      </c>
      <c r="AF118" s="47" t="str">
        <f t="shared" si="20"/>
        <v/>
      </c>
    </row>
    <row r="119" spans="1:32" ht="35.25" customHeight="1">
      <c r="A119" s="52" t="str">
        <f t="shared" si="15"/>
        <v/>
      </c>
      <c r="B119" s="53" t="str">
        <f>IFERROR(INDEX(LİSTE,SMALL('VERİ TABANI'!$Q:$Q,ROW()-11),COLUMN()),"")</f>
        <v/>
      </c>
      <c r="C119" s="53" t="str">
        <f>IFERROR(INDEX(LİSTE,SMALL('VERİ TABANI'!$Q:$Q,ROW()-11),COLUMN()),"")</f>
        <v/>
      </c>
      <c r="D119" s="52" t="str">
        <f>IFERROR(INDEX(LİSTE,SMALL('VERİ TABANI'!$Q:$Q,ROW()-11),COLUMN()),"")</f>
        <v/>
      </c>
      <c r="E119" s="53" t="str">
        <f>IFERROR(INDEX(LİSTE,SMALL('VERİ TABANI'!$Q:$Q,ROW()-11),COLUMN()),"")</f>
        <v/>
      </c>
      <c r="F119" s="53" t="str">
        <f>IFERROR(INDEX(LİSTE,SMALL('VERİ TABANI'!$Q:$Q,ROW()-11),COLUMN()),"")</f>
        <v/>
      </c>
      <c r="G119" s="52" t="str">
        <f>IFERROR(INDEX(LİSTE,SMALL('VERİ TABANI'!$Q:$Q,ROW()-11),COLUMN()),"")</f>
        <v/>
      </c>
      <c r="H119" s="53" t="str">
        <f>PROPER(IFERROR(INDEX(LİSTE,SMALL('VERİ TABANI'!$Q:$Q,ROW()-11),COLUMN()),""))</f>
        <v/>
      </c>
      <c r="I119" s="265" t="str">
        <f>IFERROR(INDEX(LİSTE,SMALL('VERİ TABANI'!$Q:$Q,ROW()-11),COLUMN()),"")</f>
        <v/>
      </c>
      <c r="J119" s="53" t="str">
        <f>PROPER(IFERROR(INDEX(LİSTE,SMALL('VERİ TABANI'!$Q:$Q,ROW()-11),COLUMN()),""))</f>
        <v/>
      </c>
      <c r="K119" s="197" t="str">
        <f>IFERROR(INDEX(LİSTE,SMALL('VERİ TABANI'!$Q:$Q,ROW()-11),COLUMN()),"")</f>
        <v/>
      </c>
      <c r="L119" s="187" t="str">
        <f>IFERROR(INDEX(LİSTE,SMALL('VERİ TABANI'!$Q:$Q,ROW()-11),COLUMN()),"")</f>
        <v/>
      </c>
      <c r="M119" s="53" t="str">
        <f>IFERROR(INDEX(LİSTE,SMALL('VERİ TABANI'!$Q:$Q,ROW()-11),COLUMN()),"")</f>
        <v/>
      </c>
      <c r="N119" s="53"/>
      <c r="R119" s="151" t="str">
        <f>IFERROR(IF(H119="","",COUNTIF($H$12:H119,H119)),"")</f>
        <v/>
      </c>
      <c r="S119" s="151" t="str">
        <f t="shared" si="29"/>
        <v/>
      </c>
      <c r="T119" s="68" t="str">
        <f t="shared" si="30"/>
        <v/>
      </c>
      <c r="U119" s="69" t="str">
        <f t="shared" si="31"/>
        <v/>
      </c>
      <c r="V119" s="3" t="str">
        <f t="shared" si="16"/>
        <v/>
      </c>
      <c r="W119" s="70" t="str">
        <f t="shared" si="23"/>
        <v/>
      </c>
      <c r="X119" s="70" t="str">
        <f t="shared" si="28"/>
        <v/>
      </c>
      <c r="Y119" s="70" t="str">
        <f t="shared" si="24"/>
        <v/>
      </c>
      <c r="Z119" s="70" t="str">
        <f t="shared" si="17"/>
        <v/>
      </c>
      <c r="AB119" s="74">
        <f t="shared" si="18"/>
        <v>0</v>
      </c>
      <c r="AC119" s="74">
        <f t="shared" si="19"/>
        <v>0</v>
      </c>
      <c r="AD119" s="74">
        <f t="shared" si="25"/>
        <v>0</v>
      </c>
      <c r="AE119" s="74" t="str">
        <f t="shared" si="26"/>
        <v/>
      </c>
      <c r="AF119" s="47" t="str">
        <f t="shared" si="20"/>
        <v/>
      </c>
    </row>
    <row r="120" spans="1:32" ht="35.25" customHeight="1">
      <c r="A120" s="52" t="str">
        <f t="shared" si="15"/>
        <v/>
      </c>
      <c r="B120" s="53" t="str">
        <f>IFERROR(INDEX(LİSTE,SMALL('VERİ TABANI'!$Q:$Q,ROW()-11),COLUMN()),"")</f>
        <v/>
      </c>
      <c r="C120" s="53" t="str">
        <f>IFERROR(INDEX(LİSTE,SMALL('VERİ TABANI'!$Q:$Q,ROW()-11),COLUMN()),"")</f>
        <v/>
      </c>
      <c r="D120" s="52" t="str">
        <f>IFERROR(INDEX(LİSTE,SMALL('VERİ TABANI'!$Q:$Q,ROW()-11),COLUMN()),"")</f>
        <v/>
      </c>
      <c r="E120" s="53" t="str">
        <f>IFERROR(INDEX(LİSTE,SMALL('VERİ TABANI'!$Q:$Q,ROW()-11),COLUMN()),"")</f>
        <v/>
      </c>
      <c r="F120" s="53" t="str">
        <f>IFERROR(INDEX(LİSTE,SMALL('VERİ TABANI'!$Q:$Q,ROW()-11),COLUMN()),"")</f>
        <v/>
      </c>
      <c r="G120" s="52" t="str">
        <f>IFERROR(INDEX(LİSTE,SMALL('VERİ TABANI'!$Q:$Q,ROW()-11),COLUMN()),"")</f>
        <v/>
      </c>
      <c r="H120" s="53" t="str">
        <f>PROPER(IFERROR(INDEX(LİSTE,SMALL('VERİ TABANI'!$Q:$Q,ROW()-11),COLUMN()),""))</f>
        <v/>
      </c>
      <c r="I120" s="265" t="str">
        <f>IFERROR(INDEX(LİSTE,SMALL('VERİ TABANI'!$Q:$Q,ROW()-11),COLUMN()),"")</f>
        <v/>
      </c>
      <c r="J120" s="53" t="str">
        <f>PROPER(IFERROR(INDEX(LİSTE,SMALL('VERİ TABANI'!$Q:$Q,ROW()-11),COLUMN()),""))</f>
        <v/>
      </c>
      <c r="K120" s="197" t="str">
        <f>IFERROR(INDEX(LİSTE,SMALL('VERİ TABANI'!$Q:$Q,ROW()-11),COLUMN()),"")</f>
        <v/>
      </c>
      <c r="L120" s="187" t="str">
        <f>IFERROR(INDEX(LİSTE,SMALL('VERİ TABANI'!$Q:$Q,ROW()-11),COLUMN()),"")</f>
        <v/>
      </c>
      <c r="M120" s="53" t="str">
        <f>IFERROR(INDEX(LİSTE,SMALL('VERİ TABANI'!$Q:$Q,ROW()-11),COLUMN()),"")</f>
        <v/>
      </c>
      <c r="N120" s="53"/>
      <c r="R120" s="151" t="str">
        <f>IFERROR(IF(H120="","",COUNTIF($H$12:H120,H120)),"")</f>
        <v/>
      </c>
      <c r="S120" s="151" t="str">
        <f t="shared" si="29"/>
        <v/>
      </c>
      <c r="T120" s="68" t="str">
        <f t="shared" si="30"/>
        <v/>
      </c>
      <c r="U120" s="69" t="str">
        <f t="shared" si="31"/>
        <v/>
      </c>
      <c r="V120" s="3" t="str">
        <f t="shared" si="16"/>
        <v/>
      </c>
      <c r="W120" s="70" t="str">
        <f t="shared" si="23"/>
        <v/>
      </c>
      <c r="X120" s="70" t="str">
        <f t="shared" si="28"/>
        <v/>
      </c>
      <c r="Y120" s="70" t="str">
        <f t="shared" si="24"/>
        <v/>
      </c>
      <c r="Z120" s="70" t="str">
        <f t="shared" si="17"/>
        <v/>
      </c>
      <c r="AB120" s="74">
        <f t="shared" si="18"/>
        <v>0</v>
      </c>
      <c r="AC120" s="74">
        <f t="shared" si="19"/>
        <v>0</v>
      </c>
      <c r="AD120" s="74">
        <f t="shared" si="25"/>
        <v>0</v>
      </c>
      <c r="AE120" s="74" t="str">
        <f t="shared" si="26"/>
        <v/>
      </c>
      <c r="AF120" s="47" t="str">
        <f t="shared" si="20"/>
        <v/>
      </c>
    </row>
    <row r="121" spans="1:32" ht="35.25" customHeight="1">
      <c r="A121" s="52" t="str">
        <f t="shared" si="15"/>
        <v/>
      </c>
      <c r="B121" s="53" t="str">
        <f>IFERROR(INDEX(LİSTE,SMALL('VERİ TABANI'!$Q:$Q,ROW()-11),COLUMN()),"")</f>
        <v/>
      </c>
      <c r="C121" s="53" t="str">
        <f>IFERROR(INDEX(LİSTE,SMALL('VERİ TABANI'!$Q:$Q,ROW()-11),COLUMN()),"")</f>
        <v/>
      </c>
      <c r="D121" s="52" t="str">
        <f>IFERROR(INDEX(LİSTE,SMALL('VERİ TABANI'!$Q:$Q,ROW()-11),COLUMN()),"")</f>
        <v/>
      </c>
      <c r="E121" s="53" t="str">
        <f>IFERROR(INDEX(LİSTE,SMALL('VERİ TABANI'!$Q:$Q,ROW()-11),COLUMN()),"")</f>
        <v/>
      </c>
      <c r="F121" s="53" t="str">
        <f>IFERROR(INDEX(LİSTE,SMALL('VERİ TABANI'!$Q:$Q,ROW()-11),COLUMN()),"")</f>
        <v/>
      </c>
      <c r="G121" s="52" t="str">
        <f>IFERROR(INDEX(LİSTE,SMALL('VERİ TABANI'!$Q:$Q,ROW()-11),COLUMN()),"")</f>
        <v/>
      </c>
      <c r="H121" s="53" t="str">
        <f>PROPER(IFERROR(INDEX(LİSTE,SMALL('VERİ TABANI'!$Q:$Q,ROW()-11),COLUMN()),""))</f>
        <v/>
      </c>
      <c r="I121" s="265" t="str">
        <f>IFERROR(INDEX(LİSTE,SMALL('VERİ TABANI'!$Q:$Q,ROW()-11),COLUMN()),"")</f>
        <v/>
      </c>
      <c r="J121" s="53" t="str">
        <f>PROPER(IFERROR(INDEX(LİSTE,SMALL('VERİ TABANI'!$Q:$Q,ROW()-11),COLUMN()),""))</f>
        <v/>
      </c>
      <c r="K121" s="197" t="str">
        <f>IFERROR(INDEX(LİSTE,SMALL('VERİ TABANI'!$Q:$Q,ROW()-11),COLUMN()),"")</f>
        <v/>
      </c>
      <c r="L121" s="187" t="str">
        <f>IFERROR(INDEX(LİSTE,SMALL('VERİ TABANI'!$Q:$Q,ROW()-11),COLUMN()),"")</f>
        <v/>
      </c>
      <c r="M121" s="53" t="str">
        <f>IFERROR(INDEX(LİSTE,SMALL('VERİ TABANI'!$Q:$Q,ROW()-11),COLUMN()),"")</f>
        <v/>
      </c>
      <c r="N121" s="53"/>
      <c r="R121" s="151" t="str">
        <f>IFERROR(IF(H121="","",COUNTIF($H$12:H121,H121)),"")</f>
        <v/>
      </c>
      <c r="S121" s="151" t="str">
        <f t="shared" si="29"/>
        <v/>
      </c>
      <c r="T121" s="68" t="str">
        <f t="shared" si="30"/>
        <v/>
      </c>
      <c r="U121" s="69" t="str">
        <f t="shared" si="31"/>
        <v/>
      </c>
      <c r="V121" s="3" t="str">
        <f t="shared" si="16"/>
        <v/>
      </c>
      <c r="W121" s="70" t="str">
        <f t="shared" si="23"/>
        <v/>
      </c>
      <c r="X121" s="70" t="str">
        <f t="shared" si="28"/>
        <v/>
      </c>
      <c r="Y121" s="70" t="str">
        <f t="shared" si="24"/>
        <v/>
      </c>
      <c r="Z121" s="70" t="str">
        <f t="shared" si="17"/>
        <v/>
      </c>
      <c r="AB121" s="74">
        <f t="shared" si="18"/>
        <v>0</v>
      </c>
      <c r="AC121" s="74">
        <f t="shared" si="19"/>
        <v>0</v>
      </c>
      <c r="AD121" s="74">
        <f t="shared" si="25"/>
        <v>0</v>
      </c>
      <c r="AE121" s="74" t="str">
        <f t="shared" si="26"/>
        <v/>
      </c>
      <c r="AF121" s="47" t="str">
        <f t="shared" si="20"/>
        <v/>
      </c>
    </row>
    <row r="122" spans="1:32" ht="35.25" customHeight="1">
      <c r="A122" s="52" t="str">
        <f t="shared" si="15"/>
        <v/>
      </c>
      <c r="B122" s="53" t="str">
        <f>IFERROR(INDEX(LİSTE,SMALL('VERİ TABANI'!$Q:$Q,ROW()-11),COLUMN()),"")</f>
        <v/>
      </c>
      <c r="C122" s="53" t="str">
        <f>IFERROR(INDEX(LİSTE,SMALL('VERİ TABANI'!$Q:$Q,ROW()-11),COLUMN()),"")</f>
        <v/>
      </c>
      <c r="D122" s="52" t="str">
        <f>IFERROR(INDEX(LİSTE,SMALL('VERİ TABANI'!$Q:$Q,ROW()-11),COLUMN()),"")</f>
        <v/>
      </c>
      <c r="E122" s="53" t="str">
        <f>IFERROR(INDEX(LİSTE,SMALL('VERİ TABANI'!$Q:$Q,ROW()-11),COLUMN()),"")</f>
        <v/>
      </c>
      <c r="F122" s="53" t="str">
        <f>IFERROR(INDEX(LİSTE,SMALL('VERİ TABANI'!$Q:$Q,ROW()-11),COLUMN()),"")</f>
        <v/>
      </c>
      <c r="G122" s="52" t="str">
        <f>IFERROR(INDEX(LİSTE,SMALL('VERİ TABANI'!$Q:$Q,ROW()-11),COLUMN()),"")</f>
        <v/>
      </c>
      <c r="H122" s="53" t="str">
        <f>PROPER(IFERROR(INDEX(LİSTE,SMALL('VERİ TABANI'!$Q:$Q,ROW()-11),COLUMN()),""))</f>
        <v/>
      </c>
      <c r="I122" s="265" t="str">
        <f>IFERROR(INDEX(LİSTE,SMALL('VERİ TABANI'!$Q:$Q,ROW()-11),COLUMN()),"")</f>
        <v/>
      </c>
      <c r="J122" s="53" t="str">
        <f>PROPER(IFERROR(INDEX(LİSTE,SMALL('VERİ TABANI'!$Q:$Q,ROW()-11),COLUMN()),""))</f>
        <v/>
      </c>
      <c r="K122" s="197" t="str">
        <f>IFERROR(INDEX(LİSTE,SMALL('VERİ TABANI'!$Q:$Q,ROW()-11),COLUMN()),"")</f>
        <v/>
      </c>
      <c r="L122" s="187" t="str">
        <f>IFERROR(INDEX(LİSTE,SMALL('VERİ TABANI'!$Q:$Q,ROW()-11),COLUMN()),"")</f>
        <v/>
      </c>
      <c r="M122" s="53" t="str">
        <f>IFERROR(INDEX(LİSTE,SMALL('VERİ TABANI'!$Q:$Q,ROW()-11),COLUMN()),"")</f>
        <v/>
      </c>
      <c r="N122" s="53"/>
      <c r="R122" s="151" t="str">
        <f>IFERROR(IF(H122="","",COUNTIF($H$12:H122,H122)),"")</f>
        <v/>
      </c>
      <c r="S122" s="151" t="str">
        <f t="shared" si="29"/>
        <v/>
      </c>
      <c r="T122" s="68" t="str">
        <f t="shared" si="30"/>
        <v/>
      </c>
      <c r="U122" s="69" t="str">
        <f t="shared" si="31"/>
        <v/>
      </c>
      <c r="V122" s="3" t="str">
        <f t="shared" si="16"/>
        <v/>
      </c>
      <c r="W122" s="70" t="str">
        <f t="shared" si="23"/>
        <v/>
      </c>
      <c r="X122" s="70" t="str">
        <f t="shared" si="28"/>
        <v/>
      </c>
      <c r="Y122" s="70" t="str">
        <f t="shared" si="24"/>
        <v/>
      </c>
      <c r="Z122" s="70" t="str">
        <f t="shared" si="17"/>
        <v/>
      </c>
      <c r="AB122" s="74">
        <f t="shared" si="18"/>
        <v>0</v>
      </c>
      <c r="AC122" s="74">
        <f t="shared" si="19"/>
        <v>0</v>
      </c>
      <c r="AD122" s="74">
        <f t="shared" si="25"/>
        <v>0</v>
      </c>
      <c r="AE122" s="74" t="str">
        <f t="shared" si="26"/>
        <v/>
      </c>
      <c r="AF122" s="47" t="str">
        <f t="shared" si="20"/>
        <v/>
      </c>
    </row>
    <row r="123" spans="1:32" ht="35.25" customHeight="1">
      <c r="A123" s="52" t="str">
        <f t="shared" si="15"/>
        <v/>
      </c>
      <c r="B123" s="53" t="str">
        <f>IFERROR(INDEX(LİSTE,SMALL('VERİ TABANI'!$Q:$Q,ROW()-11),COLUMN()),"")</f>
        <v/>
      </c>
      <c r="C123" s="53" t="str">
        <f>IFERROR(INDEX(LİSTE,SMALL('VERİ TABANI'!$Q:$Q,ROW()-11),COLUMN()),"")</f>
        <v/>
      </c>
      <c r="D123" s="52" t="str">
        <f>IFERROR(INDEX(LİSTE,SMALL('VERİ TABANI'!$Q:$Q,ROW()-11),COLUMN()),"")</f>
        <v/>
      </c>
      <c r="E123" s="53" t="str">
        <f>IFERROR(INDEX(LİSTE,SMALL('VERİ TABANI'!$Q:$Q,ROW()-11),COLUMN()),"")</f>
        <v/>
      </c>
      <c r="F123" s="53" t="str">
        <f>IFERROR(INDEX(LİSTE,SMALL('VERİ TABANI'!$Q:$Q,ROW()-11),COLUMN()),"")</f>
        <v/>
      </c>
      <c r="G123" s="52" t="str">
        <f>IFERROR(INDEX(LİSTE,SMALL('VERİ TABANI'!$Q:$Q,ROW()-11),COLUMN()),"")</f>
        <v/>
      </c>
      <c r="H123" s="53" t="str">
        <f>PROPER(IFERROR(INDEX(LİSTE,SMALL('VERİ TABANI'!$Q:$Q,ROW()-11),COLUMN()),""))</f>
        <v/>
      </c>
      <c r="I123" s="265" t="str">
        <f>IFERROR(INDEX(LİSTE,SMALL('VERİ TABANI'!$Q:$Q,ROW()-11),COLUMN()),"")</f>
        <v/>
      </c>
      <c r="J123" s="53" t="str">
        <f>PROPER(IFERROR(INDEX(LİSTE,SMALL('VERİ TABANI'!$Q:$Q,ROW()-11),COLUMN()),""))</f>
        <v/>
      </c>
      <c r="K123" s="197" t="str">
        <f>IFERROR(INDEX(LİSTE,SMALL('VERİ TABANI'!$Q:$Q,ROW()-11),COLUMN()),"")</f>
        <v/>
      </c>
      <c r="L123" s="187" t="str">
        <f>IFERROR(INDEX(LİSTE,SMALL('VERİ TABANI'!$Q:$Q,ROW()-11),COLUMN()),"")</f>
        <v/>
      </c>
      <c r="M123" s="53" t="str">
        <f>IFERROR(INDEX(LİSTE,SMALL('VERİ TABANI'!$Q:$Q,ROW()-11),COLUMN()),"")</f>
        <v/>
      </c>
      <c r="N123" s="53"/>
      <c r="R123" s="151" t="str">
        <f>IFERROR(IF(H123="","",COUNTIF($H$12:H123,H123)),"")</f>
        <v/>
      </c>
      <c r="S123" s="151" t="str">
        <f t="shared" si="29"/>
        <v/>
      </c>
      <c r="T123" s="68" t="str">
        <f t="shared" si="30"/>
        <v/>
      </c>
      <c r="U123" s="69" t="str">
        <f t="shared" si="31"/>
        <v/>
      </c>
      <c r="V123" s="3" t="str">
        <f t="shared" si="16"/>
        <v/>
      </c>
      <c r="W123" s="70" t="str">
        <f t="shared" si="23"/>
        <v/>
      </c>
      <c r="X123" s="70" t="str">
        <f t="shared" si="28"/>
        <v/>
      </c>
      <c r="Y123" s="70" t="str">
        <f t="shared" si="24"/>
        <v/>
      </c>
      <c r="Z123" s="70" t="str">
        <f t="shared" si="17"/>
        <v/>
      </c>
      <c r="AB123" s="74">
        <f t="shared" si="18"/>
        <v>0</v>
      </c>
      <c r="AC123" s="74">
        <f t="shared" si="19"/>
        <v>0</v>
      </c>
      <c r="AD123" s="74">
        <f t="shared" si="25"/>
        <v>0</v>
      </c>
      <c r="AE123" s="74" t="str">
        <f t="shared" si="26"/>
        <v/>
      </c>
      <c r="AF123" s="47" t="str">
        <f t="shared" si="20"/>
        <v/>
      </c>
    </row>
    <row r="124" spans="1:32" ht="35.25" customHeight="1">
      <c r="A124" s="52" t="str">
        <f t="shared" si="15"/>
        <v/>
      </c>
      <c r="B124" s="53" t="str">
        <f>IFERROR(INDEX(LİSTE,SMALL('VERİ TABANI'!$Q:$Q,ROW()-11),COLUMN()),"")</f>
        <v/>
      </c>
      <c r="C124" s="53" t="str">
        <f>IFERROR(INDEX(LİSTE,SMALL('VERİ TABANI'!$Q:$Q,ROW()-11),COLUMN()),"")</f>
        <v/>
      </c>
      <c r="D124" s="52" t="str">
        <f>IFERROR(INDEX(LİSTE,SMALL('VERİ TABANI'!$Q:$Q,ROW()-11),COLUMN()),"")</f>
        <v/>
      </c>
      <c r="E124" s="53" t="str">
        <f>IFERROR(INDEX(LİSTE,SMALL('VERİ TABANI'!$Q:$Q,ROW()-11),COLUMN()),"")</f>
        <v/>
      </c>
      <c r="F124" s="53" t="str">
        <f>IFERROR(INDEX(LİSTE,SMALL('VERİ TABANI'!$Q:$Q,ROW()-11),COLUMN()),"")</f>
        <v/>
      </c>
      <c r="G124" s="52" t="str">
        <f>IFERROR(INDEX(LİSTE,SMALL('VERİ TABANI'!$Q:$Q,ROW()-11),COLUMN()),"")</f>
        <v/>
      </c>
      <c r="H124" s="53" t="str">
        <f>PROPER(IFERROR(INDEX(LİSTE,SMALL('VERİ TABANI'!$Q:$Q,ROW()-11),COLUMN()),""))</f>
        <v/>
      </c>
      <c r="I124" s="265" t="str">
        <f>IFERROR(INDEX(LİSTE,SMALL('VERİ TABANI'!$Q:$Q,ROW()-11),COLUMN()),"")</f>
        <v/>
      </c>
      <c r="J124" s="53" t="str">
        <f>PROPER(IFERROR(INDEX(LİSTE,SMALL('VERİ TABANI'!$Q:$Q,ROW()-11),COLUMN()),""))</f>
        <v/>
      </c>
      <c r="K124" s="197" t="str">
        <f>IFERROR(INDEX(LİSTE,SMALL('VERİ TABANI'!$Q:$Q,ROW()-11),COLUMN()),"")</f>
        <v/>
      </c>
      <c r="L124" s="187" t="str">
        <f>IFERROR(INDEX(LİSTE,SMALL('VERİ TABANI'!$Q:$Q,ROW()-11),COLUMN()),"")</f>
        <v/>
      </c>
      <c r="M124" s="53" t="str">
        <f>IFERROR(INDEX(LİSTE,SMALL('VERİ TABANI'!$Q:$Q,ROW()-11),COLUMN()),"")</f>
        <v/>
      </c>
      <c r="N124" s="53"/>
      <c r="R124" s="151" t="str">
        <f>IFERROR(IF(H124="","",COUNTIF($H$12:H124,H124)),"")</f>
        <v/>
      </c>
      <c r="S124" s="151" t="str">
        <f t="shared" si="29"/>
        <v/>
      </c>
      <c r="T124" s="68" t="str">
        <f t="shared" si="30"/>
        <v/>
      </c>
      <c r="U124" s="69" t="str">
        <f t="shared" si="31"/>
        <v/>
      </c>
      <c r="V124" s="3" t="str">
        <f t="shared" si="16"/>
        <v/>
      </c>
      <c r="W124" s="70" t="str">
        <f t="shared" si="23"/>
        <v/>
      </c>
      <c r="X124" s="70" t="str">
        <f t="shared" si="28"/>
        <v/>
      </c>
      <c r="Y124" s="70" t="str">
        <f t="shared" si="24"/>
        <v/>
      </c>
      <c r="Z124" s="70" t="str">
        <f t="shared" si="17"/>
        <v/>
      </c>
      <c r="AB124" s="74">
        <f t="shared" si="18"/>
        <v>0</v>
      </c>
      <c r="AC124" s="74">
        <f t="shared" si="19"/>
        <v>0</v>
      </c>
      <c r="AD124" s="74">
        <f t="shared" si="25"/>
        <v>0</v>
      </c>
      <c r="AE124" s="74" t="str">
        <f t="shared" si="26"/>
        <v/>
      </c>
      <c r="AF124" s="47" t="str">
        <f t="shared" si="20"/>
        <v/>
      </c>
    </row>
    <row r="125" spans="1:32" ht="35.25" customHeight="1">
      <c r="A125" s="52" t="str">
        <f t="shared" si="15"/>
        <v/>
      </c>
      <c r="B125" s="53" t="str">
        <f>IFERROR(INDEX(LİSTE,SMALL('VERİ TABANI'!$Q:$Q,ROW()-11),COLUMN()),"")</f>
        <v/>
      </c>
      <c r="C125" s="53" t="str">
        <f>IFERROR(INDEX(LİSTE,SMALL('VERİ TABANI'!$Q:$Q,ROW()-11),COLUMN()),"")</f>
        <v/>
      </c>
      <c r="D125" s="52" t="str">
        <f>IFERROR(INDEX(LİSTE,SMALL('VERİ TABANI'!$Q:$Q,ROW()-11),COLUMN()),"")</f>
        <v/>
      </c>
      <c r="E125" s="53" t="str">
        <f>IFERROR(INDEX(LİSTE,SMALL('VERİ TABANI'!$Q:$Q,ROW()-11),COLUMN()),"")</f>
        <v/>
      </c>
      <c r="F125" s="53" t="str">
        <f>IFERROR(INDEX(LİSTE,SMALL('VERİ TABANI'!$Q:$Q,ROW()-11),COLUMN()),"")</f>
        <v/>
      </c>
      <c r="G125" s="52" t="str">
        <f>IFERROR(INDEX(LİSTE,SMALL('VERİ TABANI'!$Q:$Q,ROW()-11),COLUMN()),"")</f>
        <v/>
      </c>
      <c r="H125" s="53" t="str">
        <f>PROPER(IFERROR(INDEX(LİSTE,SMALL('VERİ TABANI'!$Q:$Q,ROW()-11),COLUMN()),""))</f>
        <v/>
      </c>
      <c r="I125" s="265" t="str">
        <f>IFERROR(INDEX(LİSTE,SMALL('VERİ TABANI'!$Q:$Q,ROW()-11),COLUMN()),"")</f>
        <v/>
      </c>
      <c r="J125" s="53" t="str">
        <f>PROPER(IFERROR(INDEX(LİSTE,SMALL('VERİ TABANI'!$Q:$Q,ROW()-11),COLUMN()),""))</f>
        <v/>
      </c>
      <c r="K125" s="197" t="str">
        <f>IFERROR(INDEX(LİSTE,SMALL('VERİ TABANI'!$Q:$Q,ROW()-11),COLUMN()),"")</f>
        <v/>
      </c>
      <c r="L125" s="187" t="str">
        <f>IFERROR(INDEX(LİSTE,SMALL('VERİ TABANI'!$Q:$Q,ROW()-11),COLUMN()),"")</f>
        <v/>
      </c>
      <c r="M125" s="53" t="str">
        <f>IFERROR(INDEX(LİSTE,SMALL('VERİ TABANI'!$Q:$Q,ROW()-11),COLUMN()),"")</f>
        <v/>
      </c>
      <c r="N125" s="53"/>
      <c r="R125" s="151" t="str">
        <f>IFERROR(IF(H125="","",COUNTIF($H$12:H125,H125)),"")</f>
        <v/>
      </c>
      <c r="S125" s="151" t="str">
        <f t="shared" si="29"/>
        <v/>
      </c>
      <c r="T125" s="68" t="str">
        <f t="shared" si="30"/>
        <v/>
      </c>
      <c r="U125" s="69" t="str">
        <f t="shared" si="31"/>
        <v/>
      </c>
      <c r="V125" s="3" t="str">
        <f t="shared" si="16"/>
        <v/>
      </c>
      <c r="W125" s="70" t="str">
        <f t="shared" si="23"/>
        <v/>
      </c>
      <c r="X125" s="70" t="str">
        <f t="shared" si="28"/>
        <v/>
      </c>
      <c r="Y125" s="70" t="str">
        <f t="shared" si="24"/>
        <v/>
      </c>
      <c r="Z125" s="70" t="str">
        <f t="shared" si="17"/>
        <v/>
      </c>
      <c r="AB125" s="74">
        <f t="shared" si="18"/>
        <v>0</v>
      </c>
      <c r="AC125" s="74">
        <f t="shared" si="19"/>
        <v>0</v>
      </c>
      <c r="AD125" s="74">
        <f t="shared" si="25"/>
        <v>0</v>
      </c>
      <c r="AE125" s="74" t="str">
        <f t="shared" si="26"/>
        <v/>
      </c>
      <c r="AF125" s="47" t="str">
        <f t="shared" si="20"/>
        <v/>
      </c>
    </row>
    <row r="126" spans="1:32" ht="35.25" customHeight="1">
      <c r="A126" s="52" t="str">
        <f t="shared" si="15"/>
        <v/>
      </c>
      <c r="B126" s="53" t="str">
        <f>IFERROR(INDEX(LİSTE,SMALL('VERİ TABANI'!$Q:$Q,ROW()-11),COLUMN()),"")</f>
        <v/>
      </c>
      <c r="C126" s="53" t="str">
        <f>IFERROR(INDEX(LİSTE,SMALL('VERİ TABANI'!$Q:$Q,ROW()-11),COLUMN()),"")</f>
        <v/>
      </c>
      <c r="D126" s="52" t="str">
        <f>IFERROR(INDEX(LİSTE,SMALL('VERİ TABANI'!$Q:$Q,ROW()-11),COLUMN()),"")</f>
        <v/>
      </c>
      <c r="E126" s="53" t="str">
        <f>IFERROR(INDEX(LİSTE,SMALL('VERİ TABANI'!$Q:$Q,ROW()-11),COLUMN()),"")</f>
        <v/>
      </c>
      <c r="F126" s="53" t="str">
        <f>IFERROR(INDEX(LİSTE,SMALL('VERİ TABANI'!$Q:$Q,ROW()-11),COLUMN()),"")</f>
        <v/>
      </c>
      <c r="G126" s="52" t="str">
        <f>IFERROR(INDEX(LİSTE,SMALL('VERİ TABANI'!$Q:$Q,ROW()-11),COLUMN()),"")</f>
        <v/>
      </c>
      <c r="H126" s="53" t="str">
        <f>PROPER(IFERROR(INDEX(LİSTE,SMALL('VERİ TABANI'!$Q:$Q,ROW()-11),COLUMN()),""))</f>
        <v/>
      </c>
      <c r="I126" s="265" t="str">
        <f>IFERROR(INDEX(LİSTE,SMALL('VERİ TABANI'!$Q:$Q,ROW()-11),COLUMN()),"")</f>
        <v/>
      </c>
      <c r="J126" s="53" t="str">
        <f>PROPER(IFERROR(INDEX(LİSTE,SMALL('VERİ TABANI'!$Q:$Q,ROW()-11),COLUMN()),""))</f>
        <v/>
      </c>
      <c r="K126" s="197" t="str">
        <f>IFERROR(INDEX(LİSTE,SMALL('VERİ TABANI'!$Q:$Q,ROW()-11),COLUMN()),"")</f>
        <v/>
      </c>
      <c r="L126" s="187" t="str">
        <f>IFERROR(INDEX(LİSTE,SMALL('VERİ TABANI'!$Q:$Q,ROW()-11),COLUMN()),"")</f>
        <v/>
      </c>
      <c r="M126" s="53" t="str">
        <f>IFERROR(INDEX(LİSTE,SMALL('VERİ TABANI'!$Q:$Q,ROW()-11),COLUMN()),"")</f>
        <v/>
      </c>
      <c r="N126" s="53"/>
      <c r="R126" s="151" t="str">
        <f>IFERROR(IF(H126="","",COUNTIF($H$12:H126,H126)),"")</f>
        <v/>
      </c>
      <c r="S126" s="151" t="str">
        <f t="shared" si="29"/>
        <v/>
      </c>
      <c r="T126" s="68" t="str">
        <f t="shared" si="30"/>
        <v/>
      </c>
      <c r="U126" s="69" t="str">
        <f t="shared" si="31"/>
        <v/>
      </c>
      <c r="V126" s="3" t="str">
        <f t="shared" si="16"/>
        <v/>
      </c>
      <c r="W126" s="70" t="str">
        <f t="shared" si="23"/>
        <v/>
      </c>
      <c r="X126" s="70" t="str">
        <f t="shared" si="28"/>
        <v/>
      </c>
      <c r="Y126" s="70" t="str">
        <f t="shared" si="24"/>
        <v/>
      </c>
      <c r="Z126" s="70" t="str">
        <f t="shared" si="17"/>
        <v/>
      </c>
      <c r="AB126" s="74">
        <f t="shared" si="18"/>
        <v>0</v>
      </c>
      <c r="AC126" s="74">
        <f t="shared" si="19"/>
        <v>0</v>
      </c>
      <c r="AD126" s="74">
        <f t="shared" si="25"/>
        <v>0</v>
      </c>
      <c r="AE126" s="74" t="str">
        <f t="shared" si="26"/>
        <v/>
      </c>
      <c r="AF126" s="47" t="str">
        <f t="shared" si="20"/>
        <v/>
      </c>
    </row>
    <row r="127" spans="1:32" ht="35.25" customHeight="1">
      <c r="A127" s="52" t="str">
        <f t="shared" si="15"/>
        <v/>
      </c>
      <c r="B127" s="53" t="str">
        <f>IFERROR(INDEX(LİSTE,SMALL('VERİ TABANI'!$Q:$Q,ROW()-11),COLUMN()),"")</f>
        <v/>
      </c>
      <c r="C127" s="53" t="str">
        <f>IFERROR(INDEX(LİSTE,SMALL('VERİ TABANI'!$Q:$Q,ROW()-11),COLUMN()),"")</f>
        <v/>
      </c>
      <c r="D127" s="52" t="str">
        <f>IFERROR(INDEX(LİSTE,SMALL('VERİ TABANI'!$Q:$Q,ROW()-11),COLUMN()),"")</f>
        <v/>
      </c>
      <c r="E127" s="53" t="str">
        <f>IFERROR(INDEX(LİSTE,SMALL('VERİ TABANI'!$Q:$Q,ROW()-11),COLUMN()),"")</f>
        <v/>
      </c>
      <c r="F127" s="53" t="str">
        <f>IFERROR(INDEX(LİSTE,SMALL('VERİ TABANI'!$Q:$Q,ROW()-11),COLUMN()),"")</f>
        <v/>
      </c>
      <c r="G127" s="52" t="str">
        <f>IFERROR(INDEX(LİSTE,SMALL('VERİ TABANI'!$Q:$Q,ROW()-11),COLUMN()),"")</f>
        <v/>
      </c>
      <c r="H127" s="53" t="str">
        <f>PROPER(IFERROR(INDEX(LİSTE,SMALL('VERİ TABANI'!$Q:$Q,ROW()-11),COLUMN()),""))</f>
        <v/>
      </c>
      <c r="I127" s="265" t="str">
        <f>IFERROR(INDEX(LİSTE,SMALL('VERİ TABANI'!$Q:$Q,ROW()-11),COLUMN()),"")</f>
        <v/>
      </c>
      <c r="J127" s="53" t="str">
        <f>PROPER(IFERROR(INDEX(LİSTE,SMALL('VERİ TABANI'!$Q:$Q,ROW()-11),COLUMN()),""))</f>
        <v/>
      </c>
      <c r="K127" s="197" t="str">
        <f>IFERROR(INDEX(LİSTE,SMALL('VERİ TABANI'!$Q:$Q,ROW()-11),COLUMN()),"")</f>
        <v/>
      </c>
      <c r="L127" s="187" t="str">
        <f>IFERROR(INDEX(LİSTE,SMALL('VERİ TABANI'!$Q:$Q,ROW()-11),COLUMN()),"")</f>
        <v/>
      </c>
      <c r="M127" s="53" t="str">
        <f>IFERROR(INDEX(LİSTE,SMALL('VERİ TABANI'!$Q:$Q,ROW()-11),COLUMN()),"")</f>
        <v/>
      </c>
      <c r="N127" s="53"/>
      <c r="R127" s="151" t="str">
        <f>IFERROR(IF(H127="","",COUNTIF($H$12:H127,H127)),"")</f>
        <v/>
      </c>
      <c r="S127" s="151" t="str">
        <f t="shared" si="29"/>
        <v/>
      </c>
      <c r="T127" s="68" t="str">
        <f t="shared" si="30"/>
        <v/>
      </c>
      <c r="U127" s="69" t="str">
        <f t="shared" si="31"/>
        <v/>
      </c>
      <c r="V127" s="3" t="str">
        <f t="shared" si="16"/>
        <v/>
      </c>
      <c r="W127" s="70" t="str">
        <f t="shared" si="23"/>
        <v/>
      </c>
      <c r="X127" s="70" t="str">
        <f t="shared" si="28"/>
        <v/>
      </c>
      <c r="Y127" s="70" t="str">
        <f t="shared" si="24"/>
        <v/>
      </c>
      <c r="Z127" s="70" t="str">
        <f t="shared" si="17"/>
        <v/>
      </c>
      <c r="AB127" s="74">
        <f t="shared" si="18"/>
        <v>0</v>
      </c>
      <c r="AC127" s="74">
        <f t="shared" si="19"/>
        <v>0</v>
      </c>
      <c r="AD127" s="74">
        <f t="shared" si="25"/>
        <v>0</v>
      </c>
      <c r="AE127" s="74" t="str">
        <f t="shared" si="26"/>
        <v/>
      </c>
      <c r="AF127" s="47" t="str">
        <f t="shared" si="20"/>
        <v/>
      </c>
    </row>
    <row r="128" spans="1:32" ht="35.25" customHeight="1">
      <c r="A128" s="52" t="str">
        <f t="shared" si="15"/>
        <v/>
      </c>
      <c r="B128" s="53" t="str">
        <f>IFERROR(INDEX(LİSTE,SMALL('VERİ TABANI'!$Q:$Q,ROW()-11),COLUMN()),"")</f>
        <v/>
      </c>
      <c r="C128" s="53" t="str">
        <f>IFERROR(INDEX(LİSTE,SMALL('VERİ TABANI'!$Q:$Q,ROW()-11),COLUMN()),"")</f>
        <v/>
      </c>
      <c r="D128" s="52" t="str">
        <f>IFERROR(INDEX(LİSTE,SMALL('VERİ TABANI'!$Q:$Q,ROW()-11),COLUMN()),"")</f>
        <v/>
      </c>
      <c r="E128" s="53" t="str">
        <f>IFERROR(INDEX(LİSTE,SMALL('VERİ TABANI'!$Q:$Q,ROW()-11),COLUMN()),"")</f>
        <v/>
      </c>
      <c r="F128" s="53" t="str">
        <f>IFERROR(INDEX(LİSTE,SMALL('VERİ TABANI'!$Q:$Q,ROW()-11),COLUMN()),"")</f>
        <v/>
      </c>
      <c r="G128" s="52" t="str">
        <f>IFERROR(INDEX(LİSTE,SMALL('VERİ TABANI'!$Q:$Q,ROW()-11),COLUMN()),"")</f>
        <v/>
      </c>
      <c r="H128" s="53" t="str">
        <f>PROPER(IFERROR(INDEX(LİSTE,SMALL('VERİ TABANI'!$Q:$Q,ROW()-11),COLUMN()),""))</f>
        <v/>
      </c>
      <c r="I128" s="265" t="str">
        <f>IFERROR(INDEX(LİSTE,SMALL('VERİ TABANI'!$Q:$Q,ROW()-11),COLUMN()),"")</f>
        <v/>
      </c>
      <c r="J128" s="53" t="str">
        <f>PROPER(IFERROR(INDEX(LİSTE,SMALL('VERİ TABANI'!$Q:$Q,ROW()-11),COLUMN()),""))</f>
        <v/>
      </c>
      <c r="K128" s="197" t="str">
        <f>IFERROR(INDEX(LİSTE,SMALL('VERİ TABANI'!$Q:$Q,ROW()-11),COLUMN()),"")</f>
        <v/>
      </c>
      <c r="L128" s="187" t="str">
        <f>IFERROR(INDEX(LİSTE,SMALL('VERİ TABANI'!$Q:$Q,ROW()-11),COLUMN()),"")</f>
        <v/>
      </c>
      <c r="M128" s="53" t="str">
        <f>IFERROR(INDEX(LİSTE,SMALL('VERİ TABANI'!$Q:$Q,ROW()-11),COLUMN()),"")</f>
        <v/>
      </c>
      <c r="N128" s="53"/>
      <c r="R128" s="151" t="str">
        <f>IFERROR(IF(H128="","",COUNTIF($H$12:H128,H128)),"")</f>
        <v/>
      </c>
      <c r="S128" s="151" t="str">
        <f t="shared" si="29"/>
        <v/>
      </c>
      <c r="T128" s="68" t="str">
        <f t="shared" si="30"/>
        <v/>
      </c>
      <c r="U128" s="69" t="str">
        <f t="shared" si="31"/>
        <v/>
      </c>
      <c r="V128" s="3" t="str">
        <f t="shared" si="16"/>
        <v/>
      </c>
      <c r="W128" s="70" t="str">
        <f t="shared" si="23"/>
        <v/>
      </c>
      <c r="X128" s="70" t="str">
        <f t="shared" si="28"/>
        <v/>
      </c>
      <c r="Y128" s="70" t="str">
        <f t="shared" si="24"/>
        <v/>
      </c>
      <c r="Z128" s="70" t="str">
        <f t="shared" si="17"/>
        <v/>
      </c>
      <c r="AB128" s="74">
        <f t="shared" si="18"/>
        <v>0</v>
      </c>
      <c r="AC128" s="74">
        <f t="shared" si="19"/>
        <v>0</v>
      </c>
      <c r="AD128" s="74">
        <f t="shared" si="25"/>
        <v>0</v>
      </c>
      <c r="AE128" s="74" t="str">
        <f t="shared" si="26"/>
        <v/>
      </c>
      <c r="AF128" s="47" t="str">
        <f t="shared" si="20"/>
        <v/>
      </c>
    </row>
    <row r="129" spans="1:32" ht="35.25" customHeight="1">
      <c r="A129" s="52" t="str">
        <f t="shared" si="15"/>
        <v/>
      </c>
      <c r="B129" s="53" t="str">
        <f>IFERROR(INDEX(LİSTE,SMALL('VERİ TABANI'!$Q:$Q,ROW()-11),COLUMN()),"")</f>
        <v/>
      </c>
      <c r="C129" s="53" t="str">
        <f>IFERROR(INDEX(LİSTE,SMALL('VERİ TABANI'!$Q:$Q,ROW()-11),COLUMN()),"")</f>
        <v/>
      </c>
      <c r="D129" s="52" t="str">
        <f>IFERROR(INDEX(LİSTE,SMALL('VERİ TABANI'!$Q:$Q,ROW()-11),COLUMN()),"")</f>
        <v/>
      </c>
      <c r="E129" s="53" t="str">
        <f>IFERROR(INDEX(LİSTE,SMALL('VERİ TABANI'!$Q:$Q,ROW()-11),COLUMN()),"")</f>
        <v/>
      </c>
      <c r="F129" s="53" t="str">
        <f>IFERROR(INDEX(LİSTE,SMALL('VERİ TABANI'!$Q:$Q,ROW()-11),COLUMN()),"")</f>
        <v/>
      </c>
      <c r="G129" s="52" t="str">
        <f>IFERROR(INDEX(LİSTE,SMALL('VERİ TABANI'!$Q:$Q,ROW()-11),COLUMN()),"")</f>
        <v/>
      </c>
      <c r="H129" s="53" t="str">
        <f>PROPER(IFERROR(INDEX(LİSTE,SMALL('VERİ TABANI'!$Q:$Q,ROW()-11),COLUMN()),""))</f>
        <v/>
      </c>
      <c r="I129" s="265" t="str">
        <f>IFERROR(INDEX(LİSTE,SMALL('VERİ TABANI'!$Q:$Q,ROW()-11),COLUMN()),"")</f>
        <v/>
      </c>
      <c r="J129" s="53" t="str">
        <f>PROPER(IFERROR(INDEX(LİSTE,SMALL('VERİ TABANI'!$Q:$Q,ROW()-11),COLUMN()),""))</f>
        <v/>
      </c>
      <c r="K129" s="197" t="str">
        <f>IFERROR(INDEX(LİSTE,SMALL('VERİ TABANI'!$Q:$Q,ROW()-11),COLUMN()),"")</f>
        <v/>
      </c>
      <c r="L129" s="187" t="str">
        <f>IFERROR(INDEX(LİSTE,SMALL('VERİ TABANI'!$Q:$Q,ROW()-11),COLUMN()),"")</f>
        <v/>
      </c>
      <c r="M129" s="53" t="str">
        <f>IFERROR(INDEX(LİSTE,SMALL('VERİ TABANI'!$Q:$Q,ROW()-11),COLUMN()),"")</f>
        <v/>
      </c>
      <c r="N129" s="53"/>
      <c r="R129" s="151" t="str">
        <f>IFERROR(IF(H129="","",COUNTIF($H$12:H129,H129)),"")</f>
        <v/>
      </c>
      <c r="S129" s="151" t="str">
        <f t="shared" si="29"/>
        <v/>
      </c>
      <c r="T129" s="68" t="str">
        <f t="shared" si="30"/>
        <v/>
      </c>
      <c r="U129" s="69" t="str">
        <f t="shared" si="31"/>
        <v/>
      </c>
      <c r="V129" s="3" t="str">
        <f t="shared" si="16"/>
        <v/>
      </c>
      <c r="W129" s="70" t="str">
        <f t="shared" si="23"/>
        <v/>
      </c>
      <c r="X129" s="70" t="str">
        <f t="shared" si="28"/>
        <v/>
      </c>
      <c r="Y129" s="70" t="str">
        <f t="shared" si="24"/>
        <v/>
      </c>
      <c r="Z129" s="70" t="str">
        <f t="shared" si="17"/>
        <v/>
      </c>
      <c r="AB129" s="74">
        <f t="shared" si="18"/>
        <v>0</v>
      </c>
      <c r="AC129" s="74">
        <f t="shared" si="19"/>
        <v>0</v>
      </c>
      <c r="AD129" s="74">
        <f t="shared" si="25"/>
        <v>0</v>
      </c>
      <c r="AE129" s="74" t="str">
        <f t="shared" si="26"/>
        <v/>
      </c>
      <c r="AF129" s="47" t="str">
        <f t="shared" si="20"/>
        <v/>
      </c>
    </row>
    <row r="130" spans="1:32" ht="35.25" customHeight="1">
      <c r="A130" s="52" t="str">
        <f t="shared" si="15"/>
        <v/>
      </c>
      <c r="B130" s="53" t="str">
        <f>IFERROR(INDEX(LİSTE,SMALL('VERİ TABANI'!$Q:$Q,ROW()-11),COLUMN()),"")</f>
        <v/>
      </c>
      <c r="C130" s="53" t="str">
        <f>IFERROR(INDEX(LİSTE,SMALL('VERİ TABANI'!$Q:$Q,ROW()-11),COLUMN()),"")</f>
        <v/>
      </c>
      <c r="D130" s="52" t="str">
        <f>IFERROR(INDEX(LİSTE,SMALL('VERİ TABANI'!$Q:$Q,ROW()-11),COLUMN()),"")</f>
        <v/>
      </c>
      <c r="E130" s="53" t="str">
        <f>IFERROR(INDEX(LİSTE,SMALL('VERİ TABANI'!$Q:$Q,ROW()-11),COLUMN()),"")</f>
        <v/>
      </c>
      <c r="F130" s="53" t="str">
        <f>IFERROR(INDEX(LİSTE,SMALL('VERİ TABANI'!$Q:$Q,ROW()-11),COLUMN()),"")</f>
        <v/>
      </c>
      <c r="G130" s="52" t="str">
        <f>IFERROR(INDEX(LİSTE,SMALL('VERİ TABANI'!$Q:$Q,ROW()-11),COLUMN()),"")</f>
        <v/>
      </c>
      <c r="H130" s="53" t="str">
        <f>PROPER(IFERROR(INDEX(LİSTE,SMALL('VERİ TABANI'!$Q:$Q,ROW()-11),COLUMN()),""))</f>
        <v/>
      </c>
      <c r="I130" s="265" t="str">
        <f>IFERROR(INDEX(LİSTE,SMALL('VERİ TABANI'!$Q:$Q,ROW()-11),COLUMN()),"")</f>
        <v/>
      </c>
      <c r="J130" s="53" t="str">
        <f>PROPER(IFERROR(INDEX(LİSTE,SMALL('VERİ TABANI'!$Q:$Q,ROW()-11),COLUMN()),""))</f>
        <v/>
      </c>
      <c r="K130" s="197" t="str">
        <f>IFERROR(INDEX(LİSTE,SMALL('VERİ TABANI'!$Q:$Q,ROW()-11),COLUMN()),"")</f>
        <v/>
      </c>
      <c r="L130" s="187" t="str">
        <f>IFERROR(INDEX(LİSTE,SMALL('VERİ TABANI'!$Q:$Q,ROW()-11),COLUMN()),"")</f>
        <v/>
      </c>
      <c r="M130" s="53" t="str">
        <f>IFERROR(INDEX(LİSTE,SMALL('VERİ TABANI'!$Q:$Q,ROW()-11),COLUMN()),"")</f>
        <v/>
      </c>
      <c r="N130" s="53"/>
      <c r="R130" s="151" t="str">
        <f>IFERROR(IF(H130="","",COUNTIF($H$12:H130,H130)),"")</f>
        <v/>
      </c>
      <c r="S130" s="151" t="str">
        <f t="shared" si="29"/>
        <v/>
      </c>
      <c r="T130" s="68" t="str">
        <f t="shared" si="30"/>
        <v/>
      </c>
      <c r="U130" s="69" t="str">
        <f t="shared" si="31"/>
        <v/>
      </c>
      <c r="V130" s="3" t="str">
        <f t="shared" si="16"/>
        <v/>
      </c>
      <c r="W130" s="70" t="str">
        <f t="shared" si="23"/>
        <v/>
      </c>
      <c r="X130" s="70" t="str">
        <f t="shared" si="28"/>
        <v/>
      </c>
      <c r="Y130" s="70" t="str">
        <f t="shared" si="24"/>
        <v/>
      </c>
      <c r="Z130" s="70" t="str">
        <f t="shared" si="17"/>
        <v/>
      </c>
      <c r="AB130" s="74">
        <f t="shared" si="18"/>
        <v>0</v>
      </c>
      <c r="AC130" s="74">
        <f t="shared" si="19"/>
        <v>0</v>
      </c>
      <c r="AD130" s="74">
        <f t="shared" si="25"/>
        <v>0</v>
      </c>
      <c r="AE130" s="74" t="str">
        <f t="shared" si="26"/>
        <v/>
      </c>
      <c r="AF130" s="47" t="str">
        <f t="shared" si="20"/>
        <v/>
      </c>
    </row>
    <row r="131" spans="1:32" ht="35.25" customHeight="1">
      <c r="A131" s="52" t="str">
        <f t="shared" si="15"/>
        <v/>
      </c>
      <c r="B131" s="53" t="str">
        <f>IFERROR(INDEX(LİSTE,SMALL('VERİ TABANI'!$Q:$Q,ROW()-11),COLUMN()),"")</f>
        <v/>
      </c>
      <c r="C131" s="53" t="str">
        <f>IFERROR(INDEX(LİSTE,SMALL('VERİ TABANI'!$Q:$Q,ROW()-11),COLUMN()),"")</f>
        <v/>
      </c>
      <c r="D131" s="52" t="str">
        <f>IFERROR(INDEX(LİSTE,SMALL('VERİ TABANI'!$Q:$Q,ROW()-11),COLUMN()),"")</f>
        <v/>
      </c>
      <c r="E131" s="53" t="str">
        <f>IFERROR(INDEX(LİSTE,SMALL('VERİ TABANI'!$Q:$Q,ROW()-11),COLUMN()),"")</f>
        <v/>
      </c>
      <c r="F131" s="53" t="str">
        <f>IFERROR(INDEX(LİSTE,SMALL('VERİ TABANI'!$Q:$Q,ROW()-11),COLUMN()),"")</f>
        <v/>
      </c>
      <c r="G131" s="52" t="str">
        <f>IFERROR(INDEX(LİSTE,SMALL('VERİ TABANI'!$Q:$Q,ROW()-11),COLUMN()),"")</f>
        <v/>
      </c>
      <c r="H131" s="53" t="str">
        <f>PROPER(IFERROR(INDEX(LİSTE,SMALL('VERİ TABANI'!$Q:$Q,ROW()-11),COLUMN()),""))</f>
        <v/>
      </c>
      <c r="I131" s="265" t="str">
        <f>IFERROR(INDEX(LİSTE,SMALL('VERİ TABANI'!$Q:$Q,ROW()-11),COLUMN()),"")</f>
        <v/>
      </c>
      <c r="J131" s="53" t="str">
        <f>PROPER(IFERROR(INDEX(LİSTE,SMALL('VERİ TABANI'!$Q:$Q,ROW()-11),COLUMN()),""))</f>
        <v/>
      </c>
      <c r="K131" s="197" t="str">
        <f>IFERROR(INDEX(LİSTE,SMALL('VERİ TABANI'!$Q:$Q,ROW()-11),COLUMN()),"")</f>
        <v/>
      </c>
      <c r="L131" s="187" t="str">
        <f>IFERROR(INDEX(LİSTE,SMALL('VERİ TABANI'!$Q:$Q,ROW()-11),COLUMN()),"")</f>
        <v/>
      </c>
      <c r="M131" s="53" t="str">
        <f>IFERROR(INDEX(LİSTE,SMALL('VERİ TABANI'!$Q:$Q,ROW()-11),COLUMN()),"")</f>
        <v/>
      </c>
      <c r="N131" s="53"/>
      <c r="R131" s="151" t="str">
        <f>IFERROR(IF(H131="","",COUNTIF($H$12:H131,H131)),"")</f>
        <v/>
      </c>
      <c r="S131" s="151" t="str">
        <f t="shared" si="29"/>
        <v/>
      </c>
      <c r="T131" s="68" t="str">
        <f t="shared" si="30"/>
        <v/>
      </c>
      <c r="U131" s="69" t="str">
        <f t="shared" si="31"/>
        <v/>
      </c>
      <c r="V131" s="3" t="str">
        <f t="shared" si="16"/>
        <v/>
      </c>
      <c r="W131" s="70" t="str">
        <f t="shared" si="23"/>
        <v/>
      </c>
      <c r="X131" s="70" t="str">
        <f t="shared" si="28"/>
        <v/>
      </c>
      <c r="Y131" s="70" t="str">
        <f t="shared" si="24"/>
        <v/>
      </c>
      <c r="Z131" s="70" t="str">
        <f t="shared" si="17"/>
        <v/>
      </c>
      <c r="AB131" s="74">
        <f t="shared" si="18"/>
        <v>0</v>
      </c>
      <c r="AC131" s="74">
        <f t="shared" si="19"/>
        <v>0</v>
      </c>
      <c r="AD131" s="74">
        <f t="shared" si="25"/>
        <v>0</v>
      </c>
      <c r="AE131" s="74" t="str">
        <f t="shared" si="26"/>
        <v/>
      </c>
      <c r="AF131" s="47" t="str">
        <f t="shared" si="20"/>
        <v/>
      </c>
    </row>
    <row r="132" spans="1:32" ht="35.25" customHeight="1">
      <c r="A132" s="52" t="str">
        <f t="shared" si="15"/>
        <v/>
      </c>
      <c r="B132" s="53" t="str">
        <f>IFERROR(INDEX(LİSTE,SMALL('VERİ TABANI'!$Q:$Q,ROW()-11),COLUMN()),"")</f>
        <v/>
      </c>
      <c r="C132" s="53" t="str">
        <f>IFERROR(INDEX(LİSTE,SMALL('VERİ TABANI'!$Q:$Q,ROW()-11),COLUMN()),"")</f>
        <v/>
      </c>
      <c r="D132" s="52" t="str">
        <f>IFERROR(INDEX(LİSTE,SMALL('VERİ TABANI'!$Q:$Q,ROW()-11),COLUMN()),"")</f>
        <v/>
      </c>
      <c r="E132" s="53" t="str">
        <f>IFERROR(INDEX(LİSTE,SMALL('VERİ TABANI'!$Q:$Q,ROW()-11),COLUMN()),"")</f>
        <v/>
      </c>
      <c r="F132" s="53" t="str">
        <f>IFERROR(INDEX(LİSTE,SMALL('VERİ TABANI'!$Q:$Q,ROW()-11),COLUMN()),"")</f>
        <v/>
      </c>
      <c r="G132" s="52" t="str">
        <f>IFERROR(INDEX(LİSTE,SMALL('VERİ TABANI'!$Q:$Q,ROW()-11),COLUMN()),"")</f>
        <v/>
      </c>
      <c r="H132" s="53" t="str">
        <f>PROPER(IFERROR(INDEX(LİSTE,SMALL('VERİ TABANI'!$Q:$Q,ROW()-11),COLUMN()),""))</f>
        <v/>
      </c>
      <c r="I132" s="265" t="str">
        <f>IFERROR(INDEX(LİSTE,SMALL('VERİ TABANI'!$Q:$Q,ROW()-11),COLUMN()),"")</f>
        <v/>
      </c>
      <c r="J132" s="53" t="str">
        <f>PROPER(IFERROR(INDEX(LİSTE,SMALL('VERİ TABANI'!$Q:$Q,ROW()-11),COLUMN()),""))</f>
        <v/>
      </c>
      <c r="K132" s="197" t="str">
        <f>IFERROR(INDEX(LİSTE,SMALL('VERİ TABANI'!$Q:$Q,ROW()-11),COLUMN()),"")</f>
        <v/>
      </c>
      <c r="L132" s="187" t="str">
        <f>IFERROR(INDEX(LİSTE,SMALL('VERİ TABANI'!$Q:$Q,ROW()-11),COLUMN()),"")</f>
        <v/>
      </c>
      <c r="M132" s="53" t="str">
        <f>IFERROR(INDEX(LİSTE,SMALL('VERİ TABANI'!$Q:$Q,ROW()-11),COLUMN()),"")</f>
        <v/>
      </c>
      <c r="N132" s="53"/>
      <c r="R132" s="151" t="str">
        <f>IFERROR(IF(H132="","",COUNTIF($H$12:H132,H132)),"")</f>
        <v/>
      </c>
      <c r="S132" s="151" t="str">
        <f t="shared" si="29"/>
        <v/>
      </c>
      <c r="T132" s="68" t="str">
        <f t="shared" si="30"/>
        <v/>
      </c>
      <c r="U132" s="69" t="str">
        <f t="shared" si="31"/>
        <v/>
      </c>
      <c r="V132" s="3" t="str">
        <f t="shared" si="16"/>
        <v/>
      </c>
      <c r="W132" s="70" t="str">
        <f t="shared" si="23"/>
        <v/>
      </c>
      <c r="X132" s="70" t="str">
        <f t="shared" si="28"/>
        <v/>
      </c>
      <c r="Y132" s="70" t="str">
        <f t="shared" si="24"/>
        <v/>
      </c>
      <c r="Z132" s="70" t="str">
        <f t="shared" si="17"/>
        <v/>
      </c>
      <c r="AB132" s="74">
        <f t="shared" si="18"/>
        <v>0</v>
      </c>
      <c r="AC132" s="74">
        <f t="shared" si="19"/>
        <v>0</v>
      </c>
      <c r="AD132" s="74">
        <f t="shared" si="25"/>
        <v>0</v>
      </c>
      <c r="AE132" s="74" t="str">
        <f t="shared" si="26"/>
        <v/>
      </c>
      <c r="AF132" s="47" t="str">
        <f t="shared" si="20"/>
        <v/>
      </c>
    </row>
    <row r="133" spans="1:32" ht="35.25" customHeight="1">
      <c r="A133" s="52" t="str">
        <f t="shared" si="15"/>
        <v/>
      </c>
      <c r="B133" s="53" t="str">
        <f>IFERROR(INDEX(LİSTE,SMALL('VERİ TABANI'!$Q:$Q,ROW()-11),COLUMN()),"")</f>
        <v/>
      </c>
      <c r="C133" s="53" t="str">
        <f>IFERROR(INDEX(LİSTE,SMALL('VERİ TABANI'!$Q:$Q,ROW()-11),COLUMN()),"")</f>
        <v/>
      </c>
      <c r="D133" s="52" t="str">
        <f>IFERROR(INDEX(LİSTE,SMALL('VERİ TABANI'!$Q:$Q,ROW()-11),COLUMN()),"")</f>
        <v/>
      </c>
      <c r="E133" s="53" t="str">
        <f>IFERROR(INDEX(LİSTE,SMALL('VERİ TABANI'!$Q:$Q,ROW()-11),COLUMN()),"")</f>
        <v/>
      </c>
      <c r="F133" s="53" t="str">
        <f>IFERROR(INDEX(LİSTE,SMALL('VERİ TABANI'!$Q:$Q,ROW()-11),COLUMN()),"")</f>
        <v/>
      </c>
      <c r="G133" s="52" t="str">
        <f>IFERROR(INDEX(LİSTE,SMALL('VERİ TABANI'!$Q:$Q,ROW()-11),COLUMN()),"")</f>
        <v/>
      </c>
      <c r="H133" s="53" t="str">
        <f>PROPER(IFERROR(INDEX(LİSTE,SMALL('VERİ TABANI'!$Q:$Q,ROW()-11),COLUMN()),""))</f>
        <v/>
      </c>
      <c r="I133" s="265" t="str">
        <f>IFERROR(INDEX(LİSTE,SMALL('VERİ TABANI'!$Q:$Q,ROW()-11),COLUMN()),"")</f>
        <v/>
      </c>
      <c r="J133" s="53" t="str">
        <f>PROPER(IFERROR(INDEX(LİSTE,SMALL('VERİ TABANI'!$Q:$Q,ROW()-11),COLUMN()),""))</f>
        <v/>
      </c>
      <c r="K133" s="197" t="str">
        <f>IFERROR(INDEX(LİSTE,SMALL('VERİ TABANI'!$Q:$Q,ROW()-11),COLUMN()),"")</f>
        <v/>
      </c>
      <c r="L133" s="187" t="str">
        <f>IFERROR(INDEX(LİSTE,SMALL('VERİ TABANI'!$Q:$Q,ROW()-11),COLUMN()),"")</f>
        <v/>
      </c>
      <c r="M133" s="53" t="str">
        <f>IFERROR(INDEX(LİSTE,SMALL('VERİ TABANI'!$Q:$Q,ROW()-11),COLUMN()),"")</f>
        <v/>
      </c>
      <c r="N133" s="53"/>
      <c r="R133" s="151" t="str">
        <f>IFERROR(IF(H133="","",COUNTIF($H$12:H133,H133)),"")</f>
        <v/>
      </c>
      <c r="S133" s="151" t="str">
        <f t="shared" si="29"/>
        <v/>
      </c>
      <c r="T133" s="68" t="str">
        <f t="shared" si="30"/>
        <v/>
      </c>
      <c r="U133" s="69" t="str">
        <f t="shared" si="31"/>
        <v/>
      </c>
      <c r="V133" s="3" t="str">
        <f t="shared" si="16"/>
        <v/>
      </c>
      <c r="W133" s="70" t="str">
        <f t="shared" si="23"/>
        <v/>
      </c>
      <c r="X133" s="70" t="str">
        <f t="shared" si="28"/>
        <v/>
      </c>
      <c r="Y133" s="70" t="str">
        <f t="shared" si="24"/>
        <v/>
      </c>
      <c r="Z133" s="70" t="str">
        <f t="shared" si="17"/>
        <v/>
      </c>
      <c r="AB133" s="74">
        <f t="shared" si="18"/>
        <v>0</v>
      </c>
      <c r="AC133" s="74">
        <f t="shared" si="19"/>
        <v>0</v>
      </c>
      <c r="AD133" s="74">
        <f t="shared" si="25"/>
        <v>0</v>
      </c>
      <c r="AE133" s="74" t="str">
        <f t="shared" si="26"/>
        <v/>
      </c>
      <c r="AF133" s="47" t="str">
        <f t="shared" si="20"/>
        <v/>
      </c>
    </row>
    <row r="134" spans="1:32" ht="35.25" customHeight="1">
      <c r="A134" s="52" t="str">
        <f t="shared" si="15"/>
        <v/>
      </c>
      <c r="B134" s="53" t="str">
        <f>IFERROR(INDEX(LİSTE,SMALL('VERİ TABANI'!$Q:$Q,ROW()-11),COLUMN()),"")</f>
        <v/>
      </c>
      <c r="C134" s="53" t="str">
        <f>IFERROR(INDEX(LİSTE,SMALL('VERİ TABANI'!$Q:$Q,ROW()-11),COLUMN()),"")</f>
        <v/>
      </c>
      <c r="D134" s="52" t="str">
        <f>IFERROR(INDEX(LİSTE,SMALL('VERİ TABANI'!$Q:$Q,ROW()-11),COLUMN()),"")</f>
        <v/>
      </c>
      <c r="E134" s="53" t="str">
        <f>IFERROR(INDEX(LİSTE,SMALL('VERİ TABANI'!$Q:$Q,ROW()-11),COLUMN()),"")</f>
        <v/>
      </c>
      <c r="F134" s="53" t="str">
        <f>IFERROR(INDEX(LİSTE,SMALL('VERİ TABANI'!$Q:$Q,ROW()-11),COLUMN()),"")</f>
        <v/>
      </c>
      <c r="G134" s="52" t="str">
        <f>IFERROR(INDEX(LİSTE,SMALL('VERİ TABANI'!$Q:$Q,ROW()-11),COLUMN()),"")</f>
        <v/>
      </c>
      <c r="H134" s="53" t="str">
        <f>PROPER(IFERROR(INDEX(LİSTE,SMALL('VERİ TABANI'!$Q:$Q,ROW()-11),COLUMN()),""))</f>
        <v/>
      </c>
      <c r="I134" s="265" t="str">
        <f>IFERROR(INDEX(LİSTE,SMALL('VERİ TABANI'!$Q:$Q,ROW()-11),COLUMN()),"")</f>
        <v/>
      </c>
      <c r="J134" s="53" t="str">
        <f>PROPER(IFERROR(INDEX(LİSTE,SMALL('VERİ TABANI'!$Q:$Q,ROW()-11),COLUMN()),""))</f>
        <v/>
      </c>
      <c r="K134" s="197" t="str">
        <f>IFERROR(INDEX(LİSTE,SMALL('VERİ TABANI'!$Q:$Q,ROW()-11),COLUMN()),"")</f>
        <v/>
      </c>
      <c r="L134" s="187" t="str">
        <f>IFERROR(INDEX(LİSTE,SMALL('VERİ TABANI'!$Q:$Q,ROW()-11),COLUMN()),"")</f>
        <v/>
      </c>
      <c r="M134" s="53" t="str">
        <f>IFERROR(INDEX(LİSTE,SMALL('VERİ TABANI'!$Q:$Q,ROW()-11),COLUMN()),"")</f>
        <v/>
      </c>
      <c r="N134" s="53"/>
      <c r="R134" s="151" t="str">
        <f>IFERROR(IF(H134="","",COUNTIF($H$12:H134,H134)),"")</f>
        <v/>
      </c>
      <c r="S134" s="151" t="str">
        <f t="shared" si="29"/>
        <v/>
      </c>
      <c r="T134" s="68" t="str">
        <f t="shared" si="30"/>
        <v/>
      </c>
      <c r="U134" s="69" t="str">
        <f t="shared" si="31"/>
        <v/>
      </c>
      <c r="V134" s="3" t="str">
        <f t="shared" si="16"/>
        <v/>
      </c>
      <c r="W134" s="70" t="str">
        <f t="shared" si="23"/>
        <v/>
      </c>
      <c r="X134" s="70" t="str">
        <f t="shared" si="28"/>
        <v/>
      </c>
      <c r="Y134" s="70" t="str">
        <f t="shared" si="24"/>
        <v/>
      </c>
      <c r="Z134" s="70" t="str">
        <f t="shared" si="17"/>
        <v/>
      </c>
      <c r="AB134" s="74">
        <f t="shared" si="18"/>
        <v>0</v>
      </c>
      <c r="AC134" s="74">
        <f t="shared" si="19"/>
        <v>0</v>
      </c>
      <c r="AD134" s="74">
        <f t="shared" si="25"/>
        <v>0</v>
      </c>
      <c r="AE134" s="74" t="str">
        <f t="shared" si="26"/>
        <v/>
      </c>
      <c r="AF134" s="47" t="str">
        <f t="shared" si="20"/>
        <v/>
      </c>
    </row>
    <row r="135" spans="1:32" ht="25.5" customHeight="1">
      <c r="A135" s="52" t="str">
        <f t="shared" si="15"/>
        <v/>
      </c>
      <c r="B135" s="53" t="str">
        <f>IFERROR(INDEX(LİSTE,SMALL('VERİ TABANI'!$Q:$Q,ROW()-11),COLUMN()),"")</f>
        <v/>
      </c>
      <c r="C135" s="53" t="str">
        <f>IFERROR(INDEX(LİSTE,SMALL('VERİ TABANI'!$Q:$Q,ROW()-11),COLUMN()),"")</f>
        <v/>
      </c>
      <c r="D135" s="52" t="str">
        <f>IFERROR(INDEX(LİSTE,SMALL('VERİ TABANI'!$Q:$Q,ROW()-11),COLUMN()),"")</f>
        <v/>
      </c>
      <c r="E135" s="53" t="str">
        <f>IFERROR(INDEX(LİSTE,SMALL('VERİ TABANI'!$Q:$Q,ROW()-11),COLUMN()),"")</f>
        <v/>
      </c>
      <c r="F135" s="53" t="str">
        <f>IFERROR(INDEX(LİSTE,SMALL('VERİ TABANI'!$Q:$Q,ROW()-11),COLUMN()),"")</f>
        <v/>
      </c>
      <c r="G135" s="52" t="str">
        <f>IFERROR(INDEX(LİSTE,SMALL('VERİ TABANI'!$Q:$Q,ROW()-11),COLUMN()),"")</f>
        <v/>
      </c>
      <c r="H135" s="53" t="str">
        <f>PROPER(IFERROR(INDEX(LİSTE,SMALL('VERİ TABANI'!$Q:$Q,ROW()-11),COLUMN()),""))</f>
        <v/>
      </c>
      <c r="I135" s="265" t="str">
        <f>IFERROR(INDEX(LİSTE,SMALL('VERİ TABANI'!$Q:$Q,ROW()-11),COLUMN()),"")</f>
        <v/>
      </c>
      <c r="J135" s="53" t="str">
        <f>PROPER(IFERROR(INDEX(LİSTE,SMALL('VERİ TABANI'!$Q:$Q,ROW()-11),COLUMN()),""))</f>
        <v/>
      </c>
      <c r="K135" s="197" t="str">
        <f>IFERROR(INDEX(LİSTE,SMALL('VERİ TABANI'!$Q:$Q,ROW()-11),COLUMN()),"")</f>
        <v/>
      </c>
      <c r="L135" s="187" t="str">
        <f>IFERROR(INDEX(LİSTE,SMALL('VERİ TABANI'!$Q:$Q,ROW()-11),COLUMN()),"")</f>
        <v/>
      </c>
      <c r="M135" s="53" t="str">
        <f>IFERROR(INDEX(LİSTE,SMALL('VERİ TABANI'!$Q:$Q,ROW()-11),COLUMN()),"")</f>
        <v/>
      </c>
      <c r="N135" s="53"/>
      <c r="R135" s="151" t="str">
        <f>IFERROR(IF(H135="","",COUNTIF($H$12:H135,H135)),"")</f>
        <v/>
      </c>
      <c r="S135" s="151" t="str">
        <f t="shared" si="29"/>
        <v/>
      </c>
      <c r="T135" s="68" t="str">
        <f t="shared" si="30"/>
        <v/>
      </c>
      <c r="U135" s="69" t="str">
        <f t="shared" si="31"/>
        <v/>
      </c>
      <c r="V135" s="3" t="str">
        <f t="shared" si="16"/>
        <v/>
      </c>
      <c r="W135" s="70" t="str">
        <f t="shared" si="23"/>
        <v/>
      </c>
      <c r="X135" s="70" t="str">
        <f t="shared" si="28"/>
        <v/>
      </c>
      <c r="Y135" s="70" t="str">
        <f t="shared" si="24"/>
        <v/>
      </c>
      <c r="Z135" s="70" t="str">
        <f t="shared" si="17"/>
        <v/>
      </c>
      <c r="AB135" s="74">
        <f t="shared" si="18"/>
        <v>0</v>
      </c>
      <c r="AC135" s="74">
        <f t="shared" si="19"/>
        <v>0</v>
      </c>
      <c r="AD135" s="74">
        <f t="shared" si="25"/>
        <v>0</v>
      </c>
      <c r="AE135" s="74" t="str">
        <f t="shared" si="26"/>
        <v/>
      </c>
      <c r="AF135" s="47" t="str">
        <f t="shared" si="20"/>
        <v/>
      </c>
    </row>
    <row r="136" spans="1:32" ht="25.5" customHeight="1">
      <c r="A136" s="52" t="str">
        <f t="shared" si="15"/>
        <v/>
      </c>
      <c r="B136" s="53" t="str">
        <f>IFERROR(INDEX(LİSTE,SMALL('VERİ TABANI'!$Q:$Q,ROW()-11),COLUMN()),"")</f>
        <v/>
      </c>
      <c r="C136" s="53" t="str">
        <f>IFERROR(INDEX(LİSTE,SMALL('VERİ TABANI'!$Q:$Q,ROW()-11),COLUMN()),"")</f>
        <v/>
      </c>
      <c r="D136" s="52" t="str">
        <f>IFERROR(INDEX(LİSTE,SMALL('VERİ TABANI'!$Q:$Q,ROW()-11),COLUMN()),"")</f>
        <v/>
      </c>
      <c r="E136" s="53" t="str">
        <f>IFERROR(INDEX(LİSTE,SMALL('VERİ TABANI'!$Q:$Q,ROW()-11),COLUMN()),"")</f>
        <v/>
      </c>
      <c r="F136" s="53" t="str">
        <f>IFERROR(INDEX(LİSTE,SMALL('VERİ TABANI'!$Q:$Q,ROW()-11),COLUMN()),"")</f>
        <v/>
      </c>
      <c r="G136" s="52" t="str">
        <f>IFERROR(INDEX(LİSTE,SMALL('VERİ TABANI'!$Q:$Q,ROW()-11),COLUMN()),"")</f>
        <v/>
      </c>
      <c r="H136" s="53" t="str">
        <f>PROPER(IFERROR(INDEX(LİSTE,SMALL('VERİ TABANI'!$Q:$Q,ROW()-11),COLUMN()),""))</f>
        <v/>
      </c>
      <c r="I136" s="265" t="str">
        <f>IFERROR(INDEX(LİSTE,SMALL('VERİ TABANI'!$Q:$Q,ROW()-11),COLUMN()),"")</f>
        <v/>
      </c>
      <c r="J136" s="53" t="str">
        <f>PROPER(IFERROR(INDEX(LİSTE,SMALL('VERİ TABANI'!$Q:$Q,ROW()-11),COLUMN()),""))</f>
        <v/>
      </c>
      <c r="K136" s="197" t="str">
        <f>IFERROR(INDEX(LİSTE,SMALL('VERİ TABANI'!$Q:$Q,ROW()-11),COLUMN()),"")</f>
        <v/>
      </c>
      <c r="L136" s="187" t="str">
        <f>IFERROR(INDEX(LİSTE,SMALL('VERİ TABANI'!$Q:$Q,ROW()-11),COLUMN()),"")</f>
        <v/>
      </c>
      <c r="M136" s="53" t="str">
        <f>IFERROR(INDEX(LİSTE,SMALL('VERİ TABANI'!$Q:$Q,ROW()-11),COLUMN()),"")</f>
        <v/>
      </c>
      <c r="N136" s="53"/>
      <c r="R136" s="151" t="str">
        <f>IFERROR(IF(H136="","",COUNTIF($H$12:H136,H136)),"")</f>
        <v/>
      </c>
      <c r="S136" s="151" t="str">
        <f t="shared" si="29"/>
        <v/>
      </c>
      <c r="T136" s="68" t="str">
        <f t="shared" si="30"/>
        <v/>
      </c>
      <c r="U136" s="69" t="str">
        <f t="shared" si="31"/>
        <v/>
      </c>
      <c r="V136" s="3" t="str">
        <f t="shared" si="16"/>
        <v/>
      </c>
      <c r="W136" s="70" t="str">
        <f t="shared" si="23"/>
        <v/>
      </c>
      <c r="X136" s="70" t="str">
        <f t="shared" si="28"/>
        <v/>
      </c>
      <c r="Y136" s="70" t="str">
        <f t="shared" si="24"/>
        <v/>
      </c>
      <c r="Z136" s="70" t="str">
        <f t="shared" si="17"/>
        <v/>
      </c>
      <c r="AB136" s="74">
        <f t="shared" si="18"/>
        <v>0</v>
      </c>
      <c r="AC136" s="74">
        <f t="shared" si="19"/>
        <v>0</v>
      </c>
      <c r="AD136" s="74">
        <f t="shared" si="25"/>
        <v>0</v>
      </c>
      <c r="AE136" s="74" t="str">
        <f t="shared" si="26"/>
        <v/>
      </c>
      <c r="AF136" s="47" t="str">
        <f t="shared" si="20"/>
        <v/>
      </c>
    </row>
    <row r="137" spans="1:32" ht="25.5" customHeight="1">
      <c r="A137" s="52" t="str">
        <f t="shared" si="15"/>
        <v/>
      </c>
      <c r="B137" s="53" t="str">
        <f>IFERROR(INDEX(LİSTE,SMALL('VERİ TABANI'!$Q:$Q,ROW()-11),COLUMN()),"")</f>
        <v/>
      </c>
      <c r="C137" s="53" t="str">
        <f>IFERROR(INDEX(LİSTE,SMALL('VERİ TABANI'!$Q:$Q,ROW()-11),COLUMN()),"")</f>
        <v/>
      </c>
      <c r="D137" s="52" t="str">
        <f>IFERROR(INDEX(LİSTE,SMALL('VERİ TABANI'!$Q:$Q,ROW()-11),COLUMN()),"")</f>
        <v/>
      </c>
      <c r="E137" s="53" t="str">
        <f>IFERROR(INDEX(LİSTE,SMALL('VERİ TABANI'!$Q:$Q,ROW()-11),COLUMN()),"")</f>
        <v/>
      </c>
      <c r="F137" s="53" t="str">
        <f>IFERROR(INDEX(LİSTE,SMALL('VERİ TABANI'!$Q:$Q,ROW()-11),COLUMN()),"")</f>
        <v/>
      </c>
      <c r="G137" s="52" t="str">
        <f>IFERROR(INDEX(LİSTE,SMALL('VERİ TABANI'!$Q:$Q,ROW()-11),COLUMN()),"")</f>
        <v/>
      </c>
      <c r="H137" s="53" t="str">
        <f>PROPER(IFERROR(INDEX(LİSTE,SMALL('VERİ TABANI'!$Q:$Q,ROW()-11),COLUMN()),""))</f>
        <v/>
      </c>
      <c r="I137" s="265" t="str">
        <f>IFERROR(INDEX(LİSTE,SMALL('VERİ TABANI'!$Q:$Q,ROW()-11),COLUMN()),"")</f>
        <v/>
      </c>
      <c r="J137" s="53" t="str">
        <f>PROPER(IFERROR(INDEX(LİSTE,SMALL('VERİ TABANI'!$Q:$Q,ROW()-11),COLUMN()),""))</f>
        <v/>
      </c>
      <c r="K137" s="197" t="str">
        <f>IFERROR(INDEX(LİSTE,SMALL('VERİ TABANI'!$Q:$Q,ROW()-11),COLUMN()),"")</f>
        <v/>
      </c>
      <c r="L137" s="187" t="str">
        <f>IFERROR(INDEX(LİSTE,SMALL('VERİ TABANI'!$Q:$Q,ROW()-11),COLUMN()),"")</f>
        <v/>
      </c>
      <c r="M137" s="53" t="str">
        <f>IFERROR(INDEX(LİSTE,SMALL('VERİ TABANI'!$Q:$Q,ROW()-11),COLUMN()),"")</f>
        <v/>
      </c>
      <c r="N137" s="53"/>
      <c r="R137" s="151" t="str">
        <f>IFERROR(IF(H137="","",COUNTIF($H$12:H137,H137)),"")</f>
        <v/>
      </c>
      <c r="S137" s="151" t="str">
        <f t="shared" si="29"/>
        <v/>
      </c>
      <c r="T137" s="68" t="str">
        <f t="shared" si="30"/>
        <v/>
      </c>
      <c r="U137" s="69" t="str">
        <f t="shared" si="31"/>
        <v/>
      </c>
      <c r="V137" s="3" t="str">
        <f t="shared" si="16"/>
        <v/>
      </c>
      <c r="W137" s="70" t="str">
        <f t="shared" si="23"/>
        <v/>
      </c>
      <c r="X137" s="70" t="str">
        <f t="shared" si="28"/>
        <v/>
      </c>
      <c r="Y137" s="70" t="str">
        <f t="shared" si="24"/>
        <v/>
      </c>
      <c r="Z137" s="70" t="str">
        <f t="shared" si="17"/>
        <v/>
      </c>
      <c r="AB137" s="74">
        <f t="shared" si="18"/>
        <v>0</v>
      </c>
      <c r="AC137" s="74">
        <f t="shared" si="19"/>
        <v>0</v>
      </c>
      <c r="AD137" s="74">
        <f t="shared" si="25"/>
        <v>0</v>
      </c>
      <c r="AE137" s="74" t="str">
        <f t="shared" si="26"/>
        <v/>
      </c>
      <c r="AF137" s="47" t="str">
        <f t="shared" si="20"/>
        <v/>
      </c>
    </row>
    <row r="138" spans="1:32" ht="25.5" customHeight="1">
      <c r="A138" s="52" t="str">
        <f t="shared" si="15"/>
        <v/>
      </c>
      <c r="B138" s="53" t="str">
        <f>IFERROR(INDEX(LİSTE,SMALL('VERİ TABANI'!$Q:$Q,ROW()-11),COLUMN()),"")</f>
        <v/>
      </c>
      <c r="C138" s="53" t="str">
        <f>IFERROR(INDEX(LİSTE,SMALL('VERİ TABANI'!$Q:$Q,ROW()-11),COLUMN()),"")</f>
        <v/>
      </c>
      <c r="D138" s="52" t="str">
        <f>IFERROR(INDEX(LİSTE,SMALL('VERİ TABANI'!$Q:$Q,ROW()-11),COLUMN()),"")</f>
        <v/>
      </c>
      <c r="E138" s="53" t="str">
        <f>IFERROR(INDEX(LİSTE,SMALL('VERİ TABANI'!$Q:$Q,ROW()-11),COLUMN()),"")</f>
        <v/>
      </c>
      <c r="F138" s="53" t="str">
        <f>IFERROR(INDEX(LİSTE,SMALL('VERİ TABANI'!$Q:$Q,ROW()-11),COLUMN()),"")</f>
        <v/>
      </c>
      <c r="G138" s="52" t="str">
        <f>IFERROR(INDEX(LİSTE,SMALL('VERİ TABANI'!$Q:$Q,ROW()-11),COLUMN()),"")</f>
        <v/>
      </c>
      <c r="H138" s="53" t="str">
        <f>PROPER(IFERROR(INDEX(LİSTE,SMALL('VERİ TABANI'!$Q:$Q,ROW()-11),COLUMN()),""))</f>
        <v/>
      </c>
      <c r="I138" s="265" t="str">
        <f>IFERROR(INDEX(LİSTE,SMALL('VERİ TABANI'!$Q:$Q,ROW()-11),COLUMN()),"")</f>
        <v/>
      </c>
      <c r="J138" s="53" t="str">
        <f>PROPER(IFERROR(INDEX(LİSTE,SMALL('VERİ TABANI'!$Q:$Q,ROW()-11),COLUMN()),""))</f>
        <v/>
      </c>
      <c r="K138" s="197" t="str">
        <f>IFERROR(INDEX(LİSTE,SMALL('VERİ TABANI'!$Q:$Q,ROW()-11),COLUMN()),"")</f>
        <v/>
      </c>
      <c r="L138" s="187" t="str">
        <f>IFERROR(INDEX(LİSTE,SMALL('VERİ TABANI'!$Q:$Q,ROW()-11),COLUMN()),"")</f>
        <v/>
      </c>
      <c r="M138" s="53" t="str">
        <f>IFERROR(INDEX(LİSTE,SMALL('VERİ TABANI'!$Q:$Q,ROW()-11),COLUMN()),"")</f>
        <v/>
      </c>
      <c r="N138" s="53"/>
      <c r="R138" s="151" t="str">
        <f>IFERROR(IF(H138="","",COUNTIF($H$12:H138,H138)),"")</f>
        <v/>
      </c>
      <c r="S138" s="151" t="str">
        <f t="shared" si="29"/>
        <v/>
      </c>
      <c r="T138" s="68" t="str">
        <f t="shared" si="30"/>
        <v/>
      </c>
      <c r="U138" s="69" t="str">
        <f t="shared" si="31"/>
        <v/>
      </c>
      <c r="V138" s="3" t="str">
        <f t="shared" si="16"/>
        <v/>
      </c>
      <c r="W138" s="70" t="str">
        <f t="shared" si="23"/>
        <v/>
      </c>
      <c r="X138" s="70" t="str">
        <f t="shared" si="28"/>
        <v/>
      </c>
      <c r="Y138" s="70" t="str">
        <f t="shared" si="24"/>
        <v/>
      </c>
      <c r="Z138" s="70" t="str">
        <f t="shared" si="17"/>
        <v/>
      </c>
      <c r="AB138" s="74">
        <f t="shared" si="18"/>
        <v>0</v>
      </c>
      <c r="AC138" s="74">
        <f t="shared" si="19"/>
        <v>0</v>
      </c>
      <c r="AD138" s="74">
        <f t="shared" si="25"/>
        <v>0</v>
      </c>
      <c r="AE138" s="74" t="str">
        <f t="shared" si="26"/>
        <v/>
      </c>
      <c r="AF138" s="47" t="str">
        <f t="shared" si="20"/>
        <v/>
      </c>
    </row>
    <row r="139" spans="1:32" ht="25.5" customHeight="1">
      <c r="A139" s="52" t="str">
        <f t="shared" ref="A139:A202" si="32">IFERROR(IF(B139="","",ROW()-11),"")</f>
        <v/>
      </c>
      <c r="B139" s="53" t="str">
        <f>IFERROR(INDEX(LİSTE,SMALL('VERİ TABANI'!$Q:$Q,ROW()-11),COLUMN()),"")</f>
        <v/>
      </c>
      <c r="C139" s="53" t="str">
        <f>IFERROR(INDEX(LİSTE,SMALL('VERİ TABANI'!$Q:$Q,ROW()-11),COLUMN()),"")</f>
        <v/>
      </c>
      <c r="D139" s="52" t="str">
        <f>IFERROR(INDEX(LİSTE,SMALL('VERİ TABANI'!$Q:$Q,ROW()-11),COLUMN()),"")</f>
        <v/>
      </c>
      <c r="E139" s="53" t="str">
        <f>IFERROR(INDEX(LİSTE,SMALL('VERİ TABANI'!$Q:$Q,ROW()-11),COLUMN()),"")</f>
        <v/>
      </c>
      <c r="F139" s="53" t="str">
        <f>IFERROR(INDEX(LİSTE,SMALL('VERİ TABANI'!$Q:$Q,ROW()-11),COLUMN()),"")</f>
        <v/>
      </c>
      <c r="G139" s="52" t="str">
        <f>IFERROR(INDEX(LİSTE,SMALL('VERİ TABANI'!$Q:$Q,ROW()-11),COLUMN()),"")</f>
        <v/>
      </c>
      <c r="H139" s="53" t="str">
        <f>PROPER(IFERROR(INDEX(LİSTE,SMALL('VERİ TABANI'!$Q:$Q,ROW()-11),COLUMN()),""))</f>
        <v/>
      </c>
      <c r="I139" s="265" t="str">
        <f>IFERROR(INDEX(LİSTE,SMALL('VERİ TABANI'!$Q:$Q,ROW()-11),COLUMN()),"")</f>
        <v/>
      </c>
      <c r="J139" s="53" t="str">
        <f>PROPER(IFERROR(INDEX(LİSTE,SMALL('VERİ TABANI'!$Q:$Q,ROW()-11),COLUMN()),""))</f>
        <v/>
      </c>
      <c r="K139" s="197" t="str">
        <f>IFERROR(INDEX(LİSTE,SMALL('VERİ TABANI'!$Q:$Q,ROW()-11),COLUMN()),"")</f>
        <v/>
      </c>
      <c r="L139" s="187" t="str">
        <f>IFERROR(INDEX(LİSTE,SMALL('VERİ TABANI'!$Q:$Q,ROW()-11),COLUMN()),"")</f>
        <v/>
      </c>
      <c r="M139" s="53" t="str">
        <f>IFERROR(INDEX(LİSTE,SMALL('VERİ TABANI'!$Q:$Q,ROW()-11),COLUMN()),"")</f>
        <v/>
      </c>
      <c r="N139" s="53"/>
      <c r="R139" s="151" t="str">
        <f>IFERROR(IF(H139="","",COUNTIF($H$12:H139,H139)),"")</f>
        <v/>
      </c>
      <c r="S139" s="151" t="str">
        <f t="shared" si="29"/>
        <v/>
      </c>
      <c r="T139" s="68" t="str">
        <f t="shared" si="30"/>
        <v/>
      </c>
      <c r="U139" s="69" t="str">
        <f t="shared" si="31"/>
        <v/>
      </c>
      <c r="V139" s="3" t="str">
        <f t="shared" si="16"/>
        <v/>
      </c>
      <c r="W139" s="70" t="str">
        <f t="shared" si="23"/>
        <v/>
      </c>
      <c r="X139" s="70" t="str">
        <f t="shared" si="28"/>
        <v/>
      </c>
      <c r="Y139" s="70" t="str">
        <f t="shared" si="24"/>
        <v/>
      </c>
      <c r="Z139" s="70" t="str">
        <f t="shared" si="17"/>
        <v/>
      </c>
      <c r="AB139" s="74">
        <f t="shared" si="18"/>
        <v>0</v>
      </c>
      <c r="AC139" s="74">
        <f t="shared" si="19"/>
        <v>0</v>
      </c>
      <c r="AD139" s="74">
        <f t="shared" si="25"/>
        <v>0</v>
      </c>
      <c r="AE139" s="74" t="str">
        <f t="shared" si="26"/>
        <v/>
      </c>
      <c r="AF139" s="47" t="str">
        <f t="shared" si="20"/>
        <v/>
      </c>
    </row>
    <row r="140" spans="1:32" ht="25.5" customHeight="1">
      <c r="A140" s="52" t="str">
        <f t="shared" si="32"/>
        <v/>
      </c>
      <c r="B140" s="53" t="str">
        <f>IFERROR(INDEX(LİSTE,SMALL('VERİ TABANI'!$Q:$Q,ROW()-11),COLUMN()),"")</f>
        <v/>
      </c>
      <c r="C140" s="53" t="str">
        <f>IFERROR(INDEX(LİSTE,SMALL('VERİ TABANI'!$Q:$Q,ROW()-11),COLUMN()),"")</f>
        <v/>
      </c>
      <c r="D140" s="52" t="str">
        <f>IFERROR(INDEX(LİSTE,SMALL('VERİ TABANI'!$Q:$Q,ROW()-11),COLUMN()),"")</f>
        <v/>
      </c>
      <c r="E140" s="53" t="str">
        <f>IFERROR(INDEX(LİSTE,SMALL('VERİ TABANI'!$Q:$Q,ROW()-11),COLUMN()),"")</f>
        <v/>
      </c>
      <c r="F140" s="53" t="str">
        <f>IFERROR(INDEX(LİSTE,SMALL('VERİ TABANI'!$Q:$Q,ROW()-11),COLUMN()),"")</f>
        <v/>
      </c>
      <c r="G140" s="52" t="str">
        <f>IFERROR(INDEX(LİSTE,SMALL('VERİ TABANI'!$Q:$Q,ROW()-11),COLUMN()),"")</f>
        <v/>
      </c>
      <c r="H140" s="53" t="str">
        <f>PROPER(IFERROR(INDEX(LİSTE,SMALL('VERİ TABANI'!$Q:$Q,ROW()-11),COLUMN()),""))</f>
        <v/>
      </c>
      <c r="I140" s="265" t="str">
        <f>IFERROR(INDEX(LİSTE,SMALL('VERİ TABANI'!$Q:$Q,ROW()-11),COLUMN()),"")</f>
        <v/>
      </c>
      <c r="J140" s="53" t="str">
        <f>PROPER(IFERROR(INDEX(LİSTE,SMALL('VERİ TABANI'!$Q:$Q,ROW()-11),COLUMN()),""))</f>
        <v/>
      </c>
      <c r="K140" s="197" t="str">
        <f>IFERROR(INDEX(LİSTE,SMALL('VERİ TABANI'!$Q:$Q,ROW()-11),COLUMN()),"")</f>
        <v/>
      </c>
      <c r="L140" s="187" t="str">
        <f>IFERROR(INDEX(LİSTE,SMALL('VERİ TABANI'!$Q:$Q,ROW()-11),COLUMN()),"")</f>
        <v/>
      </c>
      <c r="M140" s="53" t="str">
        <f>IFERROR(INDEX(LİSTE,SMALL('VERİ TABANI'!$Q:$Q,ROW()-11),COLUMN()),"")</f>
        <v/>
      </c>
      <c r="N140" s="53"/>
      <c r="R140" s="151" t="str">
        <f>IFERROR(IF(H140="","",COUNTIF($H$12:H140,H140)),"")</f>
        <v/>
      </c>
      <c r="S140" s="151" t="str">
        <f t="shared" si="29"/>
        <v/>
      </c>
      <c r="T140" s="68" t="str">
        <f t="shared" si="30"/>
        <v/>
      </c>
      <c r="U140" s="69" t="str">
        <f t="shared" si="31"/>
        <v/>
      </c>
      <c r="V140" s="3" t="str">
        <f t="shared" ref="V140:V203" si="33">IF($U140="","",COUNTIF(H:H,$U140))</f>
        <v/>
      </c>
      <c r="W140" s="70" t="str">
        <f t="shared" si="23"/>
        <v/>
      </c>
      <c r="X140" s="70" t="str">
        <f t="shared" si="28"/>
        <v/>
      </c>
      <c r="Y140" s="70" t="str">
        <f t="shared" si="24"/>
        <v/>
      </c>
      <c r="Z140" s="70" t="str">
        <f t="shared" ref="Z140:Z203" si="34">IFERROR(VALUE(Y140),"")</f>
        <v/>
      </c>
      <c r="AB140" s="74">
        <f t="shared" ref="AB140:AB203" si="35">IFERROR(SEARCH(ÖĞRETMEN,$G:$G,1),0)</f>
        <v>0</v>
      </c>
      <c r="AC140" s="74">
        <f t="shared" ref="AC140:AC203" si="36">IFERROR(SEARCH(İŞYERİ_ADI,$H:$H,1),0)</f>
        <v>0</v>
      </c>
      <c r="AD140" s="74">
        <f t="shared" si="25"/>
        <v>0</v>
      </c>
      <c r="AE140" s="74" t="str">
        <f t="shared" si="26"/>
        <v/>
      </c>
      <c r="AF140" s="47" t="str">
        <f t="shared" ref="AF140:AF203" si="37">IF($U140="","",COUNTIF(H:H,$U140))</f>
        <v/>
      </c>
    </row>
    <row r="141" spans="1:32" ht="25.5" customHeight="1">
      <c r="A141" s="52" t="str">
        <f t="shared" si="32"/>
        <v/>
      </c>
      <c r="B141" s="53" t="str">
        <f>IFERROR(INDEX(LİSTE,SMALL('VERİ TABANI'!$Q:$Q,ROW()-11),COLUMN()),"")</f>
        <v/>
      </c>
      <c r="C141" s="53" t="str">
        <f>IFERROR(INDEX(LİSTE,SMALL('VERİ TABANI'!$Q:$Q,ROW()-11),COLUMN()),"")</f>
        <v/>
      </c>
      <c r="D141" s="52" t="str">
        <f>IFERROR(INDEX(LİSTE,SMALL('VERİ TABANI'!$Q:$Q,ROW()-11),COLUMN()),"")</f>
        <v/>
      </c>
      <c r="E141" s="53" t="str">
        <f>IFERROR(INDEX(LİSTE,SMALL('VERİ TABANI'!$Q:$Q,ROW()-11),COLUMN()),"")</f>
        <v/>
      </c>
      <c r="F141" s="53" t="str">
        <f>IFERROR(INDEX(LİSTE,SMALL('VERİ TABANI'!$Q:$Q,ROW()-11),COLUMN()),"")</f>
        <v/>
      </c>
      <c r="G141" s="52" t="str">
        <f>IFERROR(INDEX(LİSTE,SMALL('VERİ TABANI'!$Q:$Q,ROW()-11),COLUMN()),"")</f>
        <v/>
      </c>
      <c r="H141" s="53" t="str">
        <f>PROPER(IFERROR(INDEX(LİSTE,SMALL('VERİ TABANI'!$Q:$Q,ROW()-11),COLUMN()),""))</f>
        <v/>
      </c>
      <c r="I141" s="265" t="str">
        <f>IFERROR(INDEX(LİSTE,SMALL('VERİ TABANI'!$Q:$Q,ROW()-11),COLUMN()),"")</f>
        <v/>
      </c>
      <c r="J141" s="53" t="str">
        <f>PROPER(IFERROR(INDEX(LİSTE,SMALL('VERİ TABANI'!$Q:$Q,ROW()-11),COLUMN()),""))</f>
        <v/>
      </c>
      <c r="K141" s="197" t="str">
        <f>IFERROR(INDEX(LİSTE,SMALL('VERİ TABANI'!$Q:$Q,ROW()-11),COLUMN()),"")</f>
        <v/>
      </c>
      <c r="L141" s="187" t="str">
        <f>IFERROR(INDEX(LİSTE,SMALL('VERİ TABANI'!$Q:$Q,ROW()-11),COLUMN()),"")</f>
        <v/>
      </c>
      <c r="M141" s="53" t="str">
        <f>IFERROR(INDEX(LİSTE,SMALL('VERİ TABANI'!$Q:$Q,ROW()-11),COLUMN()),"")</f>
        <v/>
      </c>
      <c r="N141" s="53"/>
      <c r="R141" s="151" t="str">
        <f>IFERROR(IF(H141="","",COUNTIF($H$12:H141,H141)),"")</f>
        <v/>
      </c>
      <c r="S141" s="151" t="str">
        <f t="shared" si="29"/>
        <v/>
      </c>
      <c r="T141" s="68" t="str">
        <f t="shared" ref="T141:T204" si="38">IFERROR(IF(U141="","",ROW()-11),"")</f>
        <v/>
      </c>
      <c r="U141" s="69" t="str">
        <f t="shared" ref="U141:U204" si="39">IFERROR(INDEX(H:H,SMALL(S:S,ROW()-11)),"")</f>
        <v/>
      </c>
      <c r="V141" s="3" t="str">
        <f t="shared" si="33"/>
        <v/>
      </c>
      <c r="W141" s="70" t="str">
        <f t="shared" ref="W141:W204" si="40">IF(H141="","",IF(H141=H140,W140,W140+10))</f>
        <v/>
      </c>
      <c r="X141" s="70" t="str">
        <f t="shared" si="28"/>
        <v/>
      </c>
      <c r="Y141" s="70" t="str">
        <f t="shared" ref="Y141:Y204" si="41">IFERROR(VALUE(W141&amp;X141),"")</f>
        <v/>
      </c>
      <c r="Z141" s="70" t="str">
        <f t="shared" si="34"/>
        <v/>
      </c>
      <c r="AB141" s="74">
        <f t="shared" si="35"/>
        <v>0</v>
      </c>
      <c r="AC141" s="74">
        <f t="shared" si="36"/>
        <v>0</v>
      </c>
      <c r="AD141" s="74">
        <f t="shared" ref="AD141:AD204" si="42">PRODUCT(AB141:AC141)</f>
        <v>0</v>
      </c>
      <c r="AE141" s="74" t="str">
        <f t="shared" ref="AE141:AE204" si="43">IF(AD141&gt;0,ROW(),"")</f>
        <v/>
      </c>
      <c r="AF141" s="47" t="str">
        <f t="shared" si="37"/>
        <v/>
      </c>
    </row>
    <row r="142" spans="1:32" ht="25.5" customHeight="1">
      <c r="A142" s="52" t="str">
        <f t="shared" si="32"/>
        <v/>
      </c>
      <c r="B142" s="53" t="str">
        <f>IFERROR(INDEX(LİSTE,SMALL('VERİ TABANI'!$Q:$Q,ROW()-11),COLUMN()),"")</f>
        <v/>
      </c>
      <c r="C142" s="53" t="str">
        <f>IFERROR(INDEX(LİSTE,SMALL('VERİ TABANI'!$Q:$Q,ROW()-11),COLUMN()),"")</f>
        <v/>
      </c>
      <c r="D142" s="52" t="str">
        <f>IFERROR(INDEX(LİSTE,SMALL('VERİ TABANI'!$Q:$Q,ROW()-11),COLUMN()),"")</f>
        <v/>
      </c>
      <c r="E142" s="53" t="str">
        <f>IFERROR(INDEX(LİSTE,SMALL('VERİ TABANI'!$Q:$Q,ROW()-11),COLUMN()),"")</f>
        <v/>
      </c>
      <c r="F142" s="53" t="str">
        <f>IFERROR(INDEX(LİSTE,SMALL('VERİ TABANI'!$Q:$Q,ROW()-11),COLUMN()),"")</f>
        <v/>
      </c>
      <c r="G142" s="52" t="str">
        <f>IFERROR(INDEX(LİSTE,SMALL('VERİ TABANI'!$Q:$Q,ROW()-11),COLUMN()),"")</f>
        <v/>
      </c>
      <c r="H142" s="53" t="str">
        <f>PROPER(IFERROR(INDEX(LİSTE,SMALL('VERİ TABANI'!$Q:$Q,ROW()-11),COLUMN()),""))</f>
        <v/>
      </c>
      <c r="I142" s="265" t="str">
        <f>IFERROR(INDEX(LİSTE,SMALL('VERİ TABANI'!$Q:$Q,ROW()-11),COLUMN()),"")</f>
        <v/>
      </c>
      <c r="J142" s="53" t="str">
        <f>PROPER(IFERROR(INDEX(LİSTE,SMALL('VERİ TABANI'!$Q:$Q,ROW()-11),COLUMN()),""))</f>
        <v/>
      </c>
      <c r="K142" s="197" t="str">
        <f>IFERROR(INDEX(LİSTE,SMALL('VERİ TABANI'!$Q:$Q,ROW()-11),COLUMN()),"")</f>
        <v/>
      </c>
      <c r="L142" s="187" t="str">
        <f>IFERROR(INDEX(LİSTE,SMALL('VERİ TABANI'!$Q:$Q,ROW()-11),COLUMN()),"")</f>
        <v/>
      </c>
      <c r="M142" s="53" t="str">
        <f>IFERROR(INDEX(LİSTE,SMALL('VERİ TABANI'!$Q:$Q,ROW()-11),COLUMN()),"")</f>
        <v/>
      </c>
      <c r="N142" s="53"/>
      <c r="R142" s="151" t="str">
        <f>IFERROR(IF(H142="","",COUNTIF($H$12:H142,H142)),"")</f>
        <v/>
      </c>
      <c r="S142" s="151" t="str">
        <f t="shared" ref="S142:S205" si="44">IFERROR(IF(AND(COUNTIF(H142:H142,H142)=(R142),R142&gt;0),ROW(),""),"")</f>
        <v/>
      </c>
      <c r="T142" s="68" t="str">
        <f t="shared" si="38"/>
        <v/>
      </c>
      <c r="U142" s="69" t="str">
        <f t="shared" si="39"/>
        <v/>
      </c>
      <c r="V142" s="3" t="str">
        <f t="shared" si="33"/>
        <v/>
      </c>
      <c r="W142" s="70" t="str">
        <f t="shared" si="40"/>
        <v/>
      </c>
      <c r="X142" s="70" t="str">
        <f t="shared" ref="X142:X205" si="45">IF(W142="","",IF(W142=W141,X141+1,1))</f>
        <v/>
      </c>
      <c r="Y142" s="70" t="str">
        <f t="shared" si="41"/>
        <v/>
      </c>
      <c r="Z142" s="70" t="str">
        <f t="shared" si="34"/>
        <v/>
      </c>
      <c r="AB142" s="74">
        <f t="shared" si="35"/>
        <v>0</v>
      </c>
      <c r="AC142" s="74">
        <f t="shared" si="36"/>
        <v>0</v>
      </c>
      <c r="AD142" s="74">
        <f t="shared" si="42"/>
        <v>0</v>
      </c>
      <c r="AE142" s="74" t="str">
        <f t="shared" si="43"/>
        <v/>
      </c>
      <c r="AF142" s="47" t="str">
        <f t="shared" si="37"/>
        <v/>
      </c>
    </row>
    <row r="143" spans="1:32" ht="25.5" customHeight="1">
      <c r="A143" s="52" t="str">
        <f t="shared" si="32"/>
        <v/>
      </c>
      <c r="B143" s="53" t="str">
        <f>IFERROR(INDEX(LİSTE,SMALL('VERİ TABANI'!$Q:$Q,ROW()-11),COLUMN()),"")</f>
        <v/>
      </c>
      <c r="C143" s="53" t="str">
        <f>IFERROR(INDEX(LİSTE,SMALL('VERİ TABANI'!$Q:$Q,ROW()-11),COLUMN()),"")</f>
        <v/>
      </c>
      <c r="D143" s="52" t="str">
        <f>IFERROR(INDEX(LİSTE,SMALL('VERİ TABANI'!$Q:$Q,ROW()-11),COLUMN()),"")</f>
        <v/>
      </c>
      <c r="E143" s="53" t="str">
        <f>IFERROR(INDEX(LİSTE,SMALL('VERİ TABANI'!$Q:$Q,ROW()-11),COLUMN()),"")</f>
        <v/>
      </c>
      <c r="F143" s="53" t="str">
        <f>IFERROR(INDEX(LİSTE,SMALL('VERİ TABANI'!$Q:$Q,ROW()-11),COLUMN()),"")</f>
        <v/>
      </c>
      <c r="G143" s="52" t="str">
        <f>IFERROR(INDEX(LİSTE,SMALL('VERİ TABANI'!$Q:$Q,ROW()-11),COLUMN()),"")</f>
        <v/>
      </c>
      <c r="H143" s="53" t="str">
        <f>PROPER(IFERROR(INDEX(LİSTE,SMALL('VERİ TABANI'!$Q:$Q,ROW()-11),COLUMN()),""))</f>
        <v/>
      </c>
      <c r="I143" s="265" t="str">
        <f>IFERROR(INDEX(LİSTE,SMALL('VERİ TABANI'!$Q:$Q,ROW()-11),COLUMN()),"")</f>
        <v/>
      </c>
      <c r="J143" s="53" t="str">
        <f>PROPER(IFERROR(INDEX(LİSTE,SMALL('VERİ TABANI'!$Q:$Q,ROW()-11),COLUMN()),""))</f>
        <v/>
      </c>
      <c r="K143" s="197" t="str">
        <f>IFERROR(INDEX(LİSTE,SMALL('VERİ TABANI'!$Q:$Q,ROW()-11),COLUMN()),"")</f>
        <v/>
      </c>
      <c r="L143" s="187" t="str">
        <f>IFERROR(INDEX(LİSTE,SMALL('VERİ TABANI'!$Q:$Q,ROW()-11),COLUMN()),"")</f>
        <v/>
      </c>
      <c r="M143" s="53" t="str">
        <f>IFERROR(INDEX(LİSTE,SMALL('VERİ TABANI'!$Q:$Q,ROW()-11),COLUMN()),"")</f>
        <v/>
      </c>
      <c r="N143" s="53"/>
      <c r="R143" s="151" t="str">
        <f>IFERROR(IF(H143="","",COUNTIF($H$12:H143,H143)),"")</f>
        <v/>
      </c>
      <c r="S143" s="151" t="str">
        <f t="shared" si="44"/>
        <v/>
      </c>
      <c r="T143" s="68" t="str">
        <f t="shared" si="38"/>
        <v/>
      </c>
      <c r="U143" s="69" t="str">
        <f t="shared" si="39"/>
        <v/>
      </c>
      <c r="V143" s="3" t="str">
        <f t="shared" si="33"/>
        <v/>
      </c>
      <c r="W143" s="70" t="str">
        <f t="shared" si="40"/>
        <v/>
      </c>
      <c r="X143" s="70" t="str">
        <f t="shared" si="45"/>
        <v/>
      </c>
      <c r="Y143" s="70" t="str">
        <f t="shared" si="41"/>
        <v/>
      </c>
      <c r="Z143" s="70" t="str">
        <f t="shared" si="34"/>
        <v/>
      </c>
      <c r="AB143" s="74">
        <f t="shared" si="35"/>
        <v>0</v>
      </c>
      <c r="AC143" s="74">
        <f t="shared" si="36"/>
        <v>0</v>
      </c>
      <c r="AD143" s="74">
        <f t="shared" si="42"/>
        <v>0</v>
      </c>
      <c r="AE143" s="74" t="str">
        <f t="shared" si="43"/>
        <v/>
      </c>
      <c r="AF143" s="47" t="str">
        <f t="shared" si="37"/>
        <v/>
      </c>
    </row>
    <row r="144" spans="1:32" ht="25.5" customHeight="1">
      <c r="A144" s="52" t="str">
        <f t="shared" si="32"/>
        <v/>
      </c>
      <c r="B144" s="53" t="str">
        <f>IFERROR(INDEX(LİSTE,SMALL('VERİ TABANI'!$Q:$Q,ROW()-11),COLUMN()),"")</f>
        <v/>
      </c>
      <c r="C144" s="53" t="str">
        <f>IFERROR(INDEX(LİSTE,SMALL('VERİ TABANI'!$Q:$Q,ROW()-11),COLUMN()),"")</f>
        <v/>
      </c>
      <c r="D144" s="52" t="str">
        <f>IFERROR(INDEX(LİSTE,SMALL('VERİ TABANI'!$Q:$Q,ROW()-11),COLUMN()),"")</f>
        <v/>
      </c>
      <c r="E144" s="53" t="str">
        <f>IFERROR(INDEX(LİSTE,SMALL('VERİ TABANI'!$Q:$Q,ROW()-11),COLUMN()),"")</f>
        <v/>
      </c>
      <c r="F144" s="53" t="str">
        <f>IFERROR(INDEX(LİSTE,SMALL('VERİ TABANI'!$Q:$Q,ROW()-11),COLUMN()),"")</f>
        <v/>
      </c>
      <c r="G144" s="52" t="str">
        <f>IFERROR(INDEX(LİSTE,SMALL('VERİ TABANI'!$Q:$Q,ROW()-11),COLUMN()),"")</f>
        <v/>
      </c>
      <c r="H144" s="53" t="str">
        <f>PROPER(IFERROR(INDEX(LİSTE,SMALL('VERİ TABANI'!$Q:$Q,ROW()-11),COLUMN()),""))</f>
        <v/>
      </c>
      <c r="I144" s="265" t="str">
        <f>IFERROR(INDEX(LİSTE,SMALL('VERİ TABANI'!$Q:$Q,ROW()-11),COLUMN()),"")</f>
        <v/>
      </c>
      <c r="J144" s="53" t="str">
        <f>PROPER(IFERROR(INDEX(LİSTE,SMALL('VERİ TABANI'!$Q:$Q,ROW()-11),COLUMN()),""))</f>
        <v/>
      </c>
      <c r="K144" s="197" t="str">
        <f>IFERROR(INDEX(LİSTE,SMALL('VERİ TABANI'!$Q:$Q,ROW()-11),COLUMN()),"")</f>
        <v/>
      </c>
      <c r="L144" s="187" t="str">
        <f>IFERROR(INDEX(LİSTE,SMALL('VERİ TABANI'!$Q:$Q,ROW()-11),COLUMN()),"")</f>
        <v/>
      </c>
      <c r="M144" s="53" t="str">
        <f>IFERROR(INDEX(LİSTE,SMALL('VERİ TABANI'!$Q:$Q,ROW()-11),COLUMN()),"")</f>
        <v/>
      </c>
      <c r="N144" s="53"/>
      <c r="R144" s="151" t="str">
        <f>IFERROR(IF(H144="","",COUNTIF($H$12:H144,H144)),"")</f>
        <v/>
      </c>
      <c r="S144" s="151" t="str">
        <f t="shared" si="44"/>
        <v/>
      </c>
      <c r="T144" s="68" t="str">
        <f t="shared" si="38"/>
        <v/>
      </c>
      <c r="U144" s="69" t="str">
        <f t="shared" si="39"/>
        <v/>
      </c>
      <c r="V144" s="3" t="str">
        <f t="shared" si="33"/>
        <v/>
      </c>
      <c r="W144" s="70" t="str">
        <f t="shared" si="40"/>
        <v/>
      </c>
      <c r="X144" s="70" t="str">
        <f t="shared" si="45"/>
        <v/>
      </c>
      <c r="Y144" s="70" t="str">
        <f t="shared" si="41"/>
        <v/>
      </c>
      <c r="Z144" s="70" t="str">
        <f t="shared" si="34"/>
        <v/>
      </c>
      <c r="AB144" s="74">
        <f t="shared" si="35"/>
        <v>0</v>
      </c>
      <c r="AC144" s="74">
        <f t="shared" si="36"/>
        <v>0</v>
      </c>
      <c r="AD144" s="74">
        <f t="shared" si="42"/>
        <v>0</v>
      </c>
      <c r="AE144" s="74" t="str">
        <f t="shared" si="43"/>
        <v/>
      </c>
      <c r="AF144" s="47" t="str">
        <f t="shared" si="37"/>
        <v/>
      </c>
    </row>
    <row r="145" spans="1:32" ht="25.5" customHeight="1">
      <c r="A145" s="52" t="str">
        <f t="shared" si="32"/>
        <v/>
      </c>
      <c r="B145" s="53" t="str">
        <f>IFERROR(INDEX(LİSTE,SMALL('VERİ TABANI'!$Q:$Q,ROW()-11),COLUMN()),"")</f>
        <v/>
      </c>
      <c r="C145" s="53" t="str">
        <f>IFERROR(INDEX(LİSTE,SMALL('VERİ TABANI'!$Q:$Q,ROW()-11),COLUMN()),"")</f>
        <v/>
      </c>
      <c r="D145" s="52" t="str">
        <f>IFERROR(INDEX(LİSTE,SMALL('VERİ TABANI'!$Q:$Q,ROW()-11),COLUMN()),"")</f>
        <v/>
      </c>
      <c r="E145" s="53" t="str">
        <f>IFERROR(INDEX(LİSTE,SMALL('VERİ TABANI'!$Q:$Q,ROW()-11),COLUMN()),"")</f>
        <v/>
      </c>
      <c r="F145" s="53" t="str">
        <f>IFERROR(INDEX(LİSTE,SMALL('VERİ TABANI'!$Q:$Q,ROW()-11),COLUMN()),"")</f>
        <v/>
      </c>
      <c r="G145" s="52" t="str">
        <f>IFERROR(INDEX(LİSTE,SMALL('VERİ TABANI'!$Q:$Q,ROW()-11),COLUMN()),"")</f>
        <v/>
      </c>
      <c r="H145" s="53" t="str">
        <f>PROPER(IFERROR(INDEX(LİSTE,SMALL('VERİ TABANI'!$Q:$Q,ROW()-11),COLUMN()),""))</f>
        <v/>
      </c>
      <c r="I145" s="265" t="str">
        <f>IFERROR(INDEX(LİSTE,SMALL('VERİ TABANI'!$Q:$Q,ROW()-11),COLUMN()),"")</f>
        <v/>
      </c>
      <c r="J145" s="53" t="str">
        <f>PROPER(IFERROR(INDEX(LİSTE,SMALL('VERİ TABANI'!$Q:$Q,ROW()-11),COLUMN()),""))</f>
        <v/>
      </c>
      <c r="K145" s="197" t="str">
        <f>IFERROR(INDEX(LİSTE,SMALL('VERİ TABANI'!$Q:$Q,ROW()-11),COLUMN()),"")</f>
        <v/>
      </c>
      <c r="L145" s="187" t="str">
        <f>IFERROR(INDEX(LİSTE,SMALL('VERİ TABANI'!$Q:$Q,ROW()-11),COLUMN()),"")</f>
        <v/>
      </c>
      <c r="M145" s="53" t="str">
        <f>IFERROR(INDEX(LİSTE,SMALL('VERİ TABANI'!$Q:$Q,ROW()-11),COLUMN()),"")</f>
        <v/>
      </c>
      <c r="N145" s="53"/>
      <c r="R145" s="151" t="str">
        <f>IFERROR(IF(H145="","",COUNTIF($H$12:H145,H145)),"")</f>
        <v/>
      </c>
      <c r="S145" s="151" t="str">
        <f t="shared" si="44"/>
        <v/>
      </c>
      <c r="T145" s="68" t="str">
        <f t="shared" si="38"/>
        <v/>
      </c>
      <c r="U145" s="69" t="str">
        <f t="shared" si="39"/>
        <v/>
      </c>
      <c r="V145" s="3" t="str">
        <f t="shared" si="33"/>
        <v/>
      </c>
      <c r="W145" s="70" t="str">
        <f t="shared" si="40"/>
        <v/>
      </c>
      <c r="X145" s="70" t="str">
        <f t="shared" si="45"/>
        <v/>
      </c>
      <c r="Y145" s="70" t="str">
        <f t="shared" si="41"/>
        <v/>
      </c>
      <c r="Z145" s="70" t="str">
        <f t="shared" si="34"/>
        <v/>
      </c>
      <c r="AB145" s="74">
        <f t="shared" si="35"/>
        <v>0</v>
      </c>
      <c r="AC145" s="74">
        <f t="shared" si="36"/>
        <v>0</v>
      </c>
      <c r="AD145" s="74">
        <f t="shared" si="42"/>
        <v>0</v>
      </c>
      <c r="AE145" s="74" t="str">
        <f t="shared" si="43"/>
        <v/>
      </c>
      <c r="AF145" s="47" t="str">
        <f t="shared" si="37"/>
        <v/>
      </c>
    </row>
    <row r="146" spans="1:32" ht="25.5" customHeight="1">
      <c r="A146" s="52" t="str">
        <f t="shared" si="32"/>
        <v/>
      </c>
      <c r="B146" s="53" t="str">
        <f>IFERROR(INDEX(LİSTE,SMALL('VERİ TABANI'!$Q:$Q,ROW()-11),COLUMN()),"")</f>
        <v/>
      </c>
      <c r="C146" s="53" t="str">
        <f>IFERROR(INDEX(LİSTE,SMALL('VERİ TABANI'!$Q:$Q,ROW()-11),COLUMN()),"")</f>
        <v/>
      </c>
      <c r="D146" s="52" t="str">
        <f>IFERROR(INDEX(LİSTE,SMALL('VERİ TABANI'!$Q:$Q,ROW()-11),COLUMN()),"")</f>
        <v/>
      </c>
      <c r="E146" s="53" t="str">
        <f>IFERROR(INDEX(LİSTE,SMALL('VERİ TABANI'!$Q:$Q,ROW()-11),COLUMN()),"")</f>
        <v/>
      </c>
      <c r="F146" s="53" t="str">
        <f>IFERROR(INDEX(LİSTE,SMALL('VERİ TABANI'!$Q:$Q,ROW()-11),COLUMN()),"")</f>
        <v/>
      </c>
      <c r="G146" s="52" t="str">
        <f>IFERROR(INDEX(LİSTE,SMALL('VERİ TABANI'!$Q:$Q,ROW()-11),COLUMN()),"")</f>
        <v/>
      </c>
      <c r="H146" s="53" t="str">
        <f>PROPER(IFERROR(INDEX(LİSTE,SMALL('VERİ TABANI'!$Q:$Q,ROW()-11),COLUMN()),""))</f>
        <v/>
      </c>
      <c r="I146" s="265" t="str">
        <f>IFERROR(INDEX(LİSTE,SMALL('VERİ TABANI'!$Q:$Q,ROW()-11),COLUMN()),"")</f>
        <v/>
      </c>
      <c r="J146" s="53" t="str">
        <f>PROPER(IFERROR(INDEX(LİSTE,SMALL('VERİ TABANI'!$Q:$Q,ROW()-11),COLUMN()),""))</f>
        <v/>
      </c>
      <c r="K146" s="197" t="str">
        <f>IFERROR(INDEX(LİSTE,SMALL('VERİ TABANI'!$Q:$Q,ROW()-11),COLUMN()),"")</f>
        <v/>
      </c>
      <c r="L146" s="187" t="str">
        <f>IFERROR(INDEX(LİSTE,SMALL('VERİ TABANI'!$Q:$Q,ROW()-11),COLUMN()),"")</f>
        <v/>
      </c>
      <c r="M146" s="53" t="str">
        <f>IFERROR(INDEX(LİSTE,SMALL('VERİ TABANI'!$Q:$Q,ROW()-11),COLUMN()),"")</f>
        <v/>
      </c>
      <c r="N146" s="53"/>
      <c r="R146" s="151" t="str">
        <f>IFERROR(IF(H146="","",COUNTIF($H$12:H146,H146)),"")</f>
        <v/>
      </c>
      <c r="S146" s="151" t="str">
        <f t="shared" si="44"/>
        <v/>
      </c>
      <c r="T146" s="68" t="str">
        <f t="shared" si="38"/>
        <v/>
      </c>
      <c r="U146" s="69" t="str">
        <f t="shared" si="39"/>
        <v/>
      </c>
      <c r="V146" s="3" t="str">
        <f t="shared" si="33"/>
        <v/>
      </c>
      <c r="W146" s="70" t="str">
        <f t="shared" si="40"/>
        <v/>
      </c>
      <c r="X146" s="70" t="str">
        <f t="shared" si="45"/>
        <v/>
      </c>
      <c r="Y146" s="70" t="str">
        <f t="shared" si="41"/>
        <v/>
      </c>
      <c r="Z146" s="70" t="str">
        <f t="shared" si="34"/>
        <v/>
      </c>
      <c r="AB146" s="74">
        <f t="shared" si="35"/>
        <v>0</v>
      </c>
      <c r="AC146" s="74">
        <f t="shared" si="36"/>
        <v>0</v>
      </c>
      <c r="AD146" s="74">
        <f t="shared" si="42"/>
        <v>0</v>
      </c>
      <c r="AE146" s="74" t="str">
        <f t="shared" si="43"/>
        <v/>
      </c>
      <c r="AF146" s="47" t="str">
        <f t="shared" si="37"/>
        <v/>
      </c>
    </row>
    <row r="147" spans="1:32" ht="25.5" customHeight="1">
      <c r="A147" s="52" t="str">
        <f t="shared" si="32"/>
        <v/>
      </c>
      <c r="B147" s="53" t="str">
        <f>IFERROR(INDEX(LİSTE,SMALL('VERİ TABANI'!$Q:$Q,ROW()-11),COLUMN()),"")</f>
        <v/>
      </c>
      <c r="C147" s="53" t="str">
        <f>IFERROR(INDEX(LİSTE,SMALL('VERİ TABANI'!$Q:$Q,ROW()-11),COLUMN()),"")</f>
        <v/>
      </c>
      <c r="D147" s="52" t="str">
        <f>IFERROR(INDEX(LİSTE,SMALL('VERİ TABANI'!$Q:$Q,ROW()-11),COLUMN()),"")</f>
        <v/>
      </c>
      <c r="E147" s="53" t="str">
        <f>IFERROR(INDEX(LİSTE,SMALL('VERİ TABANI'!$Q:$Q,ROW()-11),COLUMN()),"")</f>
        <v/>
      </c>
      <c r="F147" s="53" t="str">
        <f>IFERROR(INDEX(LİSTE,SMALL('VERİ TABANI'!$Q:$Q,ROW()-11),COLUMN()),"")</f>
        <v/>
      </c>
      <c r="G147" s="52" t="str">
        <f>IFERROR(INDEX(LİSTE,SMALL('VERİ TABANI'!$Q:$Q,ROW()-11),COLUMN()),"")</f>
        <v/>
      </c>
      <c r="H147" s="53" t="str">
        <f>PROPER(IFERROR(INDEX(LİSTE,SMALL('VERİ TABANI'!$Q:$Q,ROW()-11),COLUMN()),""))</f>
        <v/>
      </c>
      <c r="I147" s="265" t="str">
        <f>IFERROR(INDEX(LİSTE,SMALL('VERİ TABANI'!$Q:$Q,ROW()-11),COLUMN()),"")</f>
        <v/>
      </c>
      <c r="J147" s="53" t="str">
        <f>PROPER(IFERROR(INDEX(LİSTE,SMALL('VERİ TABANI'!$Q:$Q,ROW()-11),COLUMN()),""))</f>
        <v/>
      </c>
      <c r="K147" s="197" t="str">
        <f>IFERROR(INDEX(LİSTE,SMALL('VERİ TABANI'!$Q:$Q,ROW()-11),COLUMN()),"")</f>
        <v/>
      </c>
      <c r="L147" s="187" t="str">
        <f>IFERROR(INDEX(LİSTE,SMALL('VERİ TABANI'!$Q:$Q,ROW()-11),COLUMN()),"")</f>
        <v/>
      </c>
      <c r="M147" s="53" t="str">
        <f>IFERROR(INDEX(LİSTE,SMALL('VERİ TABANI'!$Q:$Q,ROW()-11),COLUMN()),"")</f>
        <v/>
      </c>
      <c r="N147" s="53"/>
      <c r="R147" s="151" t="str">
        <f>IFERROR(IF(H147="","",COUNTIF($H$12:H147,H147)),"")</f>
        <v/>
      </c>
      <c r="S147" s="151" t="str">
        <f t="shared" si="44"/>
        <v/>
      </c>
      <c r="T147" s="68" t="str">
        <f t="shared" si="38"/>
        <v/>
      </c>
      <c r="U147" s="69" t="str">
        <f t="shared" si="39"/>
        <v/>
      </c>
      <c r="V147" s="3" t="str">
        <f t="shared" si="33"/>
        <v/>
      </c>
      <c r="W147" s="70" t="str">
        <f t="shared" si="40"/>
        <v/>
      </c>
      <c r="X147" s="70" t="str">
        <f t="shared" si="45"/>
        <v/>
      </c>
      <c r="Y147" s="70" t="str">
        <f t="shared" si="41"/>
        <v/>
      </c>
      <c r="Z147" s="70" t="str">
        <f t="shared" si="34"/>
        <v/>
      </c>
      <c r="AB147" s="74">
        <f t="shared" si="35"/>
        <v>0</v>
      </c>
      <c r="AC147" s="74">
        <f t="shared" si="36"/>
        <v>0</v>
      </c>
      <c r="AD147" s="74">
        <f t="shared" si="42"/>
        <v>0</v>
      </c>
      <c r="AE147" s="74" t="str">
        <f t="shared" si="43"/>
        <v/>
      </c>
      <c r="AF147" s="47" t="str">
        <f t="shared" si="37"/>
        <v/>
      </c>
    </row>
    <row r="148" spans="1:32" ht="25.5" customHeight="1">
      <c r="A148" s="52" t="str">
        <f t="shared" si="32"/>
        <v/>
      </c>
      <c r="B148" s="53" t="str">
        <f>IFERROR(INDEX(LİSTE,SMALL('VERİ TABANI'!$Q:$Q,ROW()-11),COLUMN()),"")</f>
        <v/>
      </c>
      <c r="C148" s="53" t="str">
        <f>IFERROR(INDEX(LİSTE,SMALL('VERİ TABANI'!$Q:$Q,ROW()-11),COLUMN()),"")</f>
        <v/>
      </c>
      <c r="D148" s="52" t="str">
        <f>IFERROR(INDEX(LİSTE,SMALL('VERİ TABANI'!$Q:$Q,ROW()-11),COLUMN()),"")</f>
        <v/>
      </c>
      <c r="E148" s="53" t="str">
        <f>IFERROR(INDEX(LİSTE,SMALL('VERİ TABANI'!$Q:$Q,ROW()-11),COLUMN()),"")</f>
        <v/>
      </c>
      <c r="F148" s="53" t="str">
        <f>IFERROR(INDEX(LİSTE,SMALL('VERİ TABANI'!$Q:$Q,ROW()-11),COLUMN()),"")</f>
        <v/>
      </c>
      <c r="G148" s="52" t="str">
        <f>IFERROR(INDEX(LİSTE,SMALL('VERİ TABANI'!$Q:$Q,ROW()-11),COLUMN()),"")</f>
        <v/>
      </c>
      <c r="H148" s="53" t="str">
        <f>PROPER(IFERROR(INDEX(LİSTE,SMALL('VERİ TABANI'!$Q:$Q,ROW()-11),COLUMN()),""))</f>
        <v/>
      </c>
      <c r="I148" s="265" t="str">
        <f>IFERROR(INDEX(LİSTE,SMALL('VERİ TABANI'!$Q:$Q,ROW()-11),COLUMN()),"")</f>
        <v/>
      </c>
      <c r="J148" s="53" t="str">
        <f>PROPER(IFERROR(INDEX(LİSTE,SMALL('VERİ TABANI'!$Q:$Q,ROW()-11),COLUMN()),""))</f>
        <v/>
      </c>
      <c r="K148" s="197" t="str">
        <f>IFERROR(INDEX(LİSTE,SMALL('VERİ TABANI'!$Q:$Q,ROW()-11),COLUMN()),"")</f>
        <v/>
      </c>
      <c r="L148" s="187" t="str">
        <f>IFERROR(INDEX(LİSTE,SMALL('VERİ TABANI'!$Q:$Q,ROW()-11),COLUMN()),"")</f>
        <v/>
      </c>
      <c r="M148" s="53" t="str">
        <f>IFERROR(INDEX(LİSTE,SMALL('VERİ TABANI'!$Q:$Q,ROW()-11),COLUMN()),"")</f>
        <v/>
      </c>
      <c r="N148" s="53"/>
      <c r="R148" s="151" t="str">
        <f>IFERROR(IF(H148="","",COUNTIF($H$12:H148,H148)),"")</f>
        <v/>
      </c>
      <c r="S148" s="151" t="str">
        <f t="shared" si="44"/>
        <v/>
      </c>
      <c r="T148" s="68" t="str">
        <f t="shared" si="38"/>
        <v/>
      </c>
      <c r="U148" s="69" t="str">
        <f t="shared" si="39"/>
        <v/>
      </c>
      <c r="V148" s="3" t="str">
        <f t="shared" si="33"/>
        <v/>
      </c>
      <c r="W148" s="70" t="str">
        <f t="shared" si="40"/>
        <v/>
      </c>
      <c r="X148" s="70" t="str">
        <f t="shared" si="45"/>
        <v/>
      </c>
      <c r="Y148" s="70" t="str">
        <f t="shared" si="41"/>
        <v/>
      </c>
      <c r="Z148" s="70" t="str">
        <f t="shared" si="34"/>
        <v/>
      </c>
      <c r="AB148" s="74">
        <f t="shared" si="35"/>
        <v>0</v>
      </c>
      <c r="AC148" s="74">
        <f t="shared" si="36"/>
        <v>0</v>
      </c>
      <c r="AD148" s="74">
        <f t="shared" si="42"/>
        <v>0</v>
      </c>
      <c r="AE148" s="74" t="str">
        <f t="shared" si="43"/>
        <v/>
      </c>
      <c r="AF148" s="47" t="str">
        <f t="shared" si="37"/>
        <v/>
      </c>
    </row>
    <row r="149" spans="1:32" ht="25.5" customHeight="1">
      <c r="A149" s="52" t="str">
        <f t="shared" si="32"/>
        <v/>
      </c>
      <c r="B149" s="53" t="str">
        <f>IFERROR(INDEX(LİSTE,SMALL('VERİ TABANI'!$Q:$Q,ROW()-11),COLUMN()),"")</f>
        <v/>
      </c>
      <c r="C149" s="53" t="str">
        <f>IFERROR(INDEX(LİSTE,SMALL('VERİ TABANI'!$Q:$Q,ROW()-11),COLUMN()),"")</f>
        <v/>
      </c>
      <c r="D149" s="52" t="str">
        <f>IFERROR(INDEX(LİSTE,SMALL('VERİ TABANI'!$Q:$Q,ROW()-11),COLUMN()),"")</f>
        <v/>
      </c>
      <c r="E149" s="53" t="str">
        <f>IFERROR(INDEX(LİSTE,SMALL('VERİ TABANI'!$Q:$Q,ROW()-11),COLUMN()),"")</f>
        <v/>
      </c>
      <c r="F149" s="53" t="str">
        <f>IFERROR(INDEX(LİSTE,SMALL('VERİ TABANI'!$Q:$Q,ROW()-11),COLUMN()),"")</f>
        <v/>
      </c>
      <c r="G149" s="52" t="str">
        <f>IFERROR(INDEX(LİSTE,SMALL('VERİ TABANI'!$Q:$Q,ROW()-11),COLUMN()),"")</f>
        <v/>
      </c>
      <c r="H149" s="53" t="str">
        <f>PROPER(IFERROR(INDEX(LİSTE,SMALL('VERİ TABANI'!$Q:$Q,ROW()-11),COLUMN()),""))</f>
        <v/>
      </c>
      <c r="I149" s="265" t="str">
        <f>IFERROR(INDEX(LİSTE,SMALL('VERİ TABANI'!$Q:$Q,ROW()-11),COLUMN()),"")</f>
        <v/>
      </c>
      <c r="J149" s="53" t="str">
        <f>PROPER(IFERROR(INDEX(LİSTE,SMALL('VERİ TABANI'!$Q:$Q,ROW()-11),COLUMN()),""))</f>
        <v/>
      </c>
      <c r="K149" s="197" t="str">
        <f>IFERROR(INDEX(LİSTE,SMALL('VERİ TABANI'!$Q:$Q,ROW()-11),COLUMN()),"")</f>
        <v/>
      </c>
      <c r="L149" s="187" t="str">
        <f>IFERROR(INDEX(LİSTE,SMALL('VERİ TABANI'!$Q:$Q,ROW()-11),COLUMN()),"")</f>
        <v/>
      </c>
      <c r="M149" s="53" t="str">
        <f>IFERROR(INDEX(LİSTE,SMALL('VERİ TABANI'!$Q:$Q,ROW()-11),COLUMN()),"")</f>
        <v/>
      </c>
      <c r="N149" s="53"/>
      <c r="R149" s="151" t="str">
        <f>IFERROR(IF(H149="","",COUNTIF($H$12:H149,H149)),"")</f>
        <v/>
      </c>
      <c r="S149" s="151" t="str">
        <f t="shared" si="44"/>
        <v/>
      </c>
      <c r="T149" s="68" t="str">
        <f t="shared" si="38"/>
        <v/>
      </c>
      <c r="U149" s="69" t="str">
        <f t="shared" si="39"/>
        <v/>
      </c>
      <c r="V149" s="3" t="str">
        <f t="shared" si="33"/>
        <v/>
      </c>
      <c r="W149" s="70" t="str">
        <f t="shared" si="40"/>
        <v/>
      </c>
      <c r="X149" s="70" t="str">
        <f t="shared" si="45"/>
        <v/>
      </c>
      <c r="Y149" s="70" t="str">
        <f t="shared" si="41"/>
        <v/>
      </c>
      <c r="Z149" s="70" t="str">
        <f t="shared" si="34"/>
        <v/>
      </c>
      <c r="AB149" s="74">
        <f t="shared" si="35"/>
        <v>0</v>
      </c>
      <c r="AC149" s="74">
        <f t="shared" si="36"/>
        <v>0</v>
      </c>
      <c r="AD149" s="74">
        <f t="shared" si="42"/>
        <v>0</v>
      </c>
      <c r="AE149" s="74" t="str">
        <f t="shared" si="43"/>
        <v/>
      </c>
      <c r="AF149" s="47" t="str">
        <f t="shared" si="37"/>
        <v/>
      </c>
    </row>
    <row r="150" spans="1:32" ht="25.5" customHeight="1">
      <c r="A150" s="52" t="str">
        <f t="shared" si="32"/>
        <v/>
      </c>
      <c r="B150" s="53" t="str">
        <f>IFERROR(INDEX(LİSTE,SMALL('VERİ TABANI'!$Q:$Q,ROW()-11),COLUMN()),"")</f>
        <v/>
      </c>
      <c r="C150" s="53" t="str">
        <f>IFERROR(INDEX(LİSTE,SMALL('VERİ TABANI'!$Q:$Q,ROW()-11),COLUMN()),"")</f>
        <v/>
      </c>
      <c r="D150" s="52" t="str">
        <f>IFERROR(INDEX(LİSTE,SMALL('VERİ TABANI'!$Q:$Q,ROW()-11),COLUMN()),"")</f>
        <v/>
      </c>
      <c r="E150" s="53" t="str">
        <f>IFERROR(INDEX(LİSTE,SMALL('VERİ TABANI'!$Q:$Q,ROW()-11),COLUMN()),"")</f>
        <v/>
      </c>
      <c r="F150" s="53" t="str">
        <f>IFERROR(INDEX(LİSTE,SMALL('VERİ TABANI'!$Q:$Q,ROW()-11),COLUMN()),"")</f>
        <v/>
      </c>
      <c r="G150" s="52" t="str">
        <f>IFERROR(INDEX(LİSTE,SMALL('VERİ TABANI'!$Q:$Q,ROW()-11),COLUMN()),"")</f>
        <v/>
      </c>
      <c r="H150" s="53" t="str">
        <f>PROPER(IFERROR(INDEX(LİSTE,SMALL('VERİ TABANI'!$Q:$Q,ROW()-11),COLUMN()),""))</f>
        <v/>
      </c>
      <c r="I150" s="265" t="str">
        <f>IFERROR(INDEX(LİSTE,SMALL('VERİ TABANI'!$Q:$Q,ROW()-11),COLUMN()),"")</f>
        <v/>
      </c>
      <c r="J150" s="53" t="str">
        <f>PROPER(IFERROR(INDEX(LİSTE,SMALL('VERİ TABANI'!$Q:$Q,ROW()-11),COLUMN()),""))</f>
        <v/>
      </c>
      <c r="K150" s="197" t="str">
        <f>IFERROR(INDEX(LİSTE,SMALL('VERİ TABANI'!$Q:$Q,ROW()-11),COLUMN()),"")</f>
        <v/>
      </c>
      <c r="L150" s="187" t="str">
        <f>IFERROR(INDEX(LİSTE,SMALL('VERİ TABANI'!$Q:$Q,ROW()-11),COLUMN()),"")</f>
        <v/>
      </c>
      <c r="M150" s="53" t="str">
        <f>IFERROR(INDEX(LİSTE,SMALL('VERİ TABANI'!$Q:$Q,ROW()-11),COLUMN()),"")</f>
        <v/>
      </c>
      <c r="N150" s="53"/>
      <c r="R150" s="151" t="str">
        <f>IFERROR(IF(H150="","",COUNTIF($H$12:H150,H150)),"")</f>
        <v/>
      </c>
      <c r="S150" s="151" t="str">
        <f t="shared" si="44"/>
        <v/>
      </c>
      <c r="T150" s="68" t="str">
        <f t="shared" si="38"/>
        <v/>
      </c>
      <c r="U150" s="69" t="str">
        <f t="shared" si="39"/>
        <v/>
      </c>
      <c r="V150" s="3" t="str">
        <f t="shared" si="33"/>
        <v/>
      </c>
      <c r="W150" s="70" t="str">
        <f t="shared" si="40"/>
        <v/>
      </c>
      <c r="X150" s="70" t="str">
        <f t="shared" si="45"/>
        <v/>
      </c>
      <c r="Y150" s="70" t="str">
        <f t="shared" si="41"/>
        <v/>
      </c>
      <c r="Z150" s="70" t="str">
        <f t="shared" si="34"/>
        <v/>
      </c>
      <c r="AB150" s="74">
        <f t="shared" si="35"/>
        <v>0</v>
      </c>
      <c r="AC150" s="74">
        <f t="shared" si="36"/>
        <v>0</v>
      </c>
      <c r="AD150" s="74">
        <f t="shared" si="42"/>
        <v>0</v>
      </c>
      <c r="AE150" s="74" t="str">
        <f t="shared" si="43"/>
        <v/>
      </c>
      <c r="AF150" s="47" t="str">
        <f t="shared" si="37"/>
        <v/>
      </c>
    </row>
    <row r="151" spans="1:32" ht="25.5" customHeight="1">
      <c r="A151" s="52" t="str">
        <f t="shared" si="32"/>
        <v/>
      </c>
      <c r="B151" s="53" t="str">
        <f>IFERROR(INDEX(LİSTE,SMALL('VERİ TABANI'!$Q:$Q,ROW()-11),COLUMN()),"")</f>
        <v/>
      </c>
      <c r="C151" s="53" t="str">
        <f>IFERROR(INDEX(LİSTE,SMALL('VERİ TABANI'!$Q:$Q,ROW()-11),COLUMN()),"")</f>
        <v/>
      </c>
      <c r="D151" s="52" t="str">
        <f>IFERROR(INDEX(LİSTE,SMALL('VERİ TABANI'!$Q:$Q,ROW()-11),COLUMN()),"")</f>
        <v/>
      </c>
      <c r="E151" s="53" t="str">
        <f>IFERROR(INDEX(LİSTE,SMALL('VERİ TABANI'!$Q:$Q,ROW()-11),COLUMN()),"")</f>
        <v/>
      </c>
      <c r="F151" s="53" t="str">
        <f>IFERROR(INDEX(LİSTE,SMALL('VERİ TABANI'!$Q:$Q,ROW()-11),COLUMN()),"")</f>
        <v/>
      </c>
      <c r="G151" s="52" t="str">
        <f>IFERROR(INDEX(LİSTE,SMALL('VERİ TABANI'!$Q:$Q,ROW()-11),COLUMN()),"")</f>
        <v/>
      </c>
      <c r="H151" s="53" t="str">
        <f>PROPER(IFERROR(INDEX(LİSTE,SMALL('VERİ TABANI'!$Q:$Q,ROW()-11),COLUMN()),""))</f>
        <v/>
      </c>
      <c r="I151" s="265" t="str">
        <f>IFERROR(INDEX(LİSTE,SMALL('VERİ TABANI'!$Q:$Q,ROW()-11),COLUMN()),"")</f>
        <v/>
      </c>
      <c r="J151" s="53" t="str">
        <f>PROPER(IFERROR(INDEX(LİSTE,SMALL('VERİ TABANI'!$Q:$Q,ROW()-11),COLUMN()),""))</f>
        <v/>
      </c>
      <c r="K151" s="197" t="str">
        <f>IFERROR(INDEX(LİSTE,SMALL('VERİ TABANI'!$Q:$Q,ROW()-11),COLUMN()),"")</f>
        <v/>
      </c>
      <c r="L151" s="187" t="str">
        <f>IFERROR(INDEX(LİSTE,SMALL('VERİ TABANI'!$Q:$Q,ROW()-11),COLUMN()),"")</f>
        <v/>
      </c>
      <c r="M151" s="53" t="str">
        <f>IFERROR(INDEX(LİSTE,SMALL('VERİ TABANI'!$Q:$Q,ROW()-11),COLUMN()),"")</f>
        <v/>
      </c>
      <c r="N151" s="53"/>
      <c r="R151" s="151" t="str">
        <f>IFERROR(IF(H151="","",COUNTIF($H$12:H151,H151)),"")</f>
        <v/>
      </c>
      <c r="S151" s="151" t="str">
        <f t="shared" si="44"/>
        <v/>
      </c>
      <c r="T151" s="68" t="str">
        <f t="shared" si="38"/>
        <v/>
      </c>
      <c r="U151" s="69" t="str">
        <f t="shared" si="39"/>
        <v/>
      </c>
      <c r="V151" s="3" t="str">
        <f t="shared" si="33"/>
        <v/>
      </c>
      <c r="W151" s="70" t="str">
        <f t="shared" si="40"/>
        <v/>
      </c>
      <c r="X151" s="70" t="str">
        <f t="shared" si="45"/>
        <v/>
      </c>
      <c r="Y151" s="70" t="str">
        <f t="shared" si="41"/>
        <v/>
      </c>
      <c r="Z151" s="70" t="str">
        <f t="shared" si="34"/>
        <v/>
      </c>
      <c r="AB151" s="74">
        <f t="shared" si="35"/>
        <v>0</v>
      </c>
      <c r="AC151" s="74">
        <f t="shared" si="36"/>
        <v>0</v>
      </c>
      <c r="AD151" s="74">
        <f t="shared" si="42"/>
        <v>0</v>
      </c>
      <c r="AE151" s="74" t="str">
        <f t="shared" si="43"/>
        <v/>
      </c>
      <c r="AF151" s="47" t="str">
        <f t="shared" si="37"/>
        <v/>
      </c>
    </row>
    <row r="152" spans="1:32" ht="25.5" customHeight="1">
      <c r="A152" s="52" t="str">
        <f t="shared" si="32"/>
        <v/>
      </c>
      <c r="B152" s="53" t="str">
        <f>IFERROR(INDEX(LİSTE,SMALL('VERİ TABANI'!$Q:$Q,ROW()-11),COLUMN()),"")</f>
        <v/>
      </c>
      <c r="C152" s="53" t="str">
        <f>IFERROR(INDEX(LİSTE,SMALL('VERİ TABANI'!$Q:$Q,ROW()-11),COLUMN()),"")</f>
        <v/>
      </c>
      <c r="D152" s="52" t="str">
        <f>IFERROR(INDEX(LİSTE,SMALL('VERİ TABANI'!$Q:$Q,ROW()-11),COLUMN()),"")</f>
        <v/>
      </c>
      <c r="E152" s="53" t="str">
        <f>IFERROR(INDEX(LİSTE,SMALL('VERİ TABANI'!$Q:$Q,ROW()-11),COLUMN()),"")</f>
        <v/>
      </c>
      <c r="F152" s="53" t="str">
        <f>IFERROR(INDEX(LİSTE,SMALL('VERİ TABANI'!$Q:$Q,ROW()-11),COLUMN()),"")</f>
        <v/>
      </c>
      <c r="G152" s="52" t="str">
        <f>IFERROR(INDEX(LİSTE,SMALL('VERİ TABANI'!$Q:$Q,ROW()-11),COLUMN()),"")</f>
        <v/>
      </c>
      <c r="H152" s="53" t="str">
        <f>PROPER(IFERROR(INDEX(LİSTE,SMALL('VERİ TABANI'!$Q:$Q,ROW()-11),COLUMN()),""))</f>
        <v/>
      </c>
      <c r="I152" s="265" t="str">
        <f>IFERROR(INDEX(LİSTE,SMALL('VERİ TABANI'!$Q:$Q,ROW()-11),COLUMN()),"")</f>
        <v/>
      </c>
      <c r="J152" s="53" t="str">
        <f>PROPER(IFERROR(INDEX(LİSTE,SMALL('VERİ TABANI'!$Q:$Q,ROW()-11),COLUMN()),""))</f>
        <v/>
      </c>
      <c r="K152" s="197" t="str">
        <f>IFERROR(INDEX(LİSTE,SMALL('VERİ TABANI'!$Q:$Q,ROW()-11),COLUMN()),"")</f>
        <v/>
      </c>
      <c r="L152" s="187" t="str">
        <f>IFERROR(INDEX(LİSTE,SMALL('VERİ TABANI'!$Q:$Q,ROW()-11),COLUMN()),"")</f>
        <v/>
      </c>
      <c r="M152" s="53" t="str">
        <f>IFERROR(INDEX(LİSTE,SMALL('VERİ TABANI'!$Q:$Q,ROW()-11),COLUMN()),"")</f>
        <v/>
      </c>
      <c r="N152" s="53"/>
      <c r="R152" s="151" t="str">
        <f>IFERROR(IF(H152="","",COUNTIF($H$12:H152,H152)),"")</f>
        <v/>
      </c>
      <c r="S152" s="151" t="str">
        <f t="shared" si="44"/>
        <v/>
      </c>
      <c r="T152" s="68" t="str">
        <f t="shared" si="38"/>
        <v/>
      </c>
      <c r="U152" s="69" t="str">
        <f t="shared" si="39"/>
        <v/>
      </c>
      <c r="V152" s="3" t="str">
        <f t="shared" si="33"/>
        <v/>
      </c>
      <c r="W152" s="70" t="str">
        <f t="shared" si="40"/>
        <v/>
      </c>
      <c r="X152" s="70" t="str">
        <f t="shared" si="45"/>
        <v/>
      </c>
      <c r="Y152" s="70" t="str">
        <f t="shared" si="41"/>
        <v/>
      </c>
      <c r="Z152" s="70" t="str">
        <f t="shared" si="34"/>
        <v/>
      </c>
      <c r="AB152" s="74">
        <f t="shared" si="35"/>
        <v>0</v>
      </c>
      <c r="AC152" s="74">
        <f t="shared" si="36"/>
        <v>0</v>
      </c>
      <c r="AD152" s="74">
        <f t="shared" si="42"/>
        <v>0</v>
      </c>
      <c r="AE152" s="74" t="str">
        <f t="shared" si="43"/>
        <v/>
      </c>
      <c r="AF152" s="47" t="str">
        <f t="shared" si="37"/>
        <v/>
      </c>
    </row>
    <row r="153" spans="1:32" ht="25.5" customHeight="1">
      <c r="A153" s="52" t="str">
        <f t="shared" si="32"/>
        <v/>
      </c>
      <c r="B153" s="53" t="str">
        <f>IFERROR(INDEX(LİSTE,SMALL('VERİ TABANI'!$Q:$Q,ROW()-11),COLUMN()),"")</f>
        <v/>
      </c>
      <c r="C153" s="53" t="str">
        <f>IFERROR(INDEX(LİSTE,SMALL('VERİ TABANI'!$Q:$Q,ROW()-11),COLUMN()),"")</f>
        <v/>
      </c>
      <c r="D153" s="52" t="str">
        <f>IFERROR(INDEX(LİSTE,SMALL('VERİ TABANI'!$Q:$Q,ROW()-11),COLUMN()),"")</f>
        <v/>
      </c>
      <c r="E153" s="53" t="str">
        <f>IFERROR(INDEX(LİSTE,SMALL('VERİ TABANI'!$Q:$Q,ROW()-11),COLUMN()),"")</f>
        <v/>
      </c>
      <c r="F153" s="53" t="str">
        <f>IFERROR(INDEX(LİSTE,SMALL('VERİ TABANI'!$Q:$Q,ROW()-11),COLUMN()),"")</f>
        <v/>
      </c>
      <c r="G153" s="52" t="str">
        <f>IFERROR(INDEX(LİSTE,SMALL('VERİ TABANI'!$Q:$Q,ROW()-11),COLUMN()),"")</f>
        <v/>
      </c>
      <c r="H153" s="53" t="str">
        <f>PROPER(IFERROR(INDEX(LİSTE,SMALL('VERİ TABANI'!$Q:$Q,ROW()-11),COLUMN()),""))</f>
        <v/>
      </c>
      <c r="I153" s="265" t="str">
        <f>IFERROR(INDEX(LİSTE,SMALL('VERİ TABANI'!$Q:$Q,ROW()-11),COLUMN()),"")</f>
        <v/>
      </c>
      <c r="J153" s="53" t="str">
        <f>PROPER(IFERROR(INDEX(LİSTE,SMALL('VERİ TABANI'!$Q:$Q,ROW()-11),COLUMN()),""))</f>
        <v/>
      </c>
      <c r="K153" s="197" t="str">
        <f>IFERROR(INDEX(LİSTE,SMALL('VERİ TABANI'!$Q:$Q,ROW()-11),COLUMN()),"")</f>
        <v/>
      </c>
      <c r="L153" s="187" t="str">
        <f>IFERROR(INDEX(LİSTE,SMALL('VERİ TABANI'!$Q:$Q,ROW()-11),COLUMN()),"")</f>
        <v/>
      </c>
      <c r="M153" s="53" t="str">
        <f>IFERROR(INDEX(LİSTE,SMALL('VERİ TABANI'!$Q:$Q,ROW()-11),COLUMN()),"")</f>
        <v/>
      </c>
      <c r="N153" s="53"/>
      <c r="R153" s="151" t="str">
        <f>IFERROR(IF(H153="","",COUNTIF($H$12:H153,H153)),"")</f>
        <v/>
      </c>
      <c r="S153" s="151" t="str">
        <f t="shared" si="44"/>
        <v/>
      </c>
      <c r="T153" s="68" t="str">
        <f t="shared" si="38"/>
        <v/>
      </c>
      <c r="U153" s="69" t="str">
        <f t="shared" si="39"/>
        <v/>
      </c>
      <c r="V153" s="3" t="str">
        <f t="shared" si="33"/>
        <v/>
      </c>
      <c r="W153" s="70" t="str">
        <f t="shared" si="40"/>
        <v/>
      </c>
      <c r="X153" s="70" t="str">
        <f t="shared" si="45"/>
        <v/>
      </c>
      <c r="Y153" s="70" t="str">
        <f t="shared" si="41"/>
        <v/>
      </c>
      <c r="Z153" s="70" t="str">
        <f t="shared" si="34"/>
        <v/>
      </c>
      <c r="AB153" s="74">
        <f t="shared" si="35"/>
        <v>0</v>
      </c>
      <c r="AC153" s="74">
        <f t="shared" si="36"/>
        <v>0</v>
      </c>
      <c r="AD153" s="74">
        <f t="shared" si="42"/>
        <v>0</v>
      </c>
      <c r="AE153" s="74" t="str">
        <f t="shared" si="43"/>
        <v/>
      </c>
      <c r="AF153" s="47" t="str">
        <f t="shared" si="37"/>
        <v/>
      </c>
    </row>
    <row r="154" spans="1:32" ht="25.5" customHeight="1">
      <c r="A154" s="52" t="str">
        <f t="shared" si="32"/>
        <v/>
      </c>
      <c r="B154" s="53" t="str">
        <f>IFERROR(INDEX(LİSTE,SMALL('VERİ TABANI'!$Q:$Q,ROW()-11),COLUMN()),"")</f>
        <v/>
      </c>
      <c r="C154" s="53" t="str">
        <f>IFERROR(INDEX(LİSTE,SMALL('VERİ TABANI'!$Q:$Q,ROW()-11),COLUMN()),"")</f>
        <v/>
      </c>
      <c r="D154" s="52" t="str">
        <f>IFERROR(INDEX(LİSTE,SMALL('VERİ TABANI'!$Q:$Q,ROW()-11),COLUMN()),"")</f>
        <v/>
      </c>
      <c r="E154" s="53" t="str">
        <f>IFERROR(INDEX(LİSTE,SMALL('VERİ TABANI'!$Q:$Q,ROW()-11),COLUMN()),"")</f>
        <v/>
      </c>
      <c r="F154" s="53" t="str">
        <f>IFERROR(INDEX(LİSTE,SMALL('VERİ TABANI'!$Q:$Q,ROW()-11),COLUMN()),"")</f>
        <v/>
      </c>
      <c r="G154" s="52" t="str">
        <f>IFERROR(INDEX(LİSTE,SMALL('VERİ TABANI'!$Q:$Q,ROW()-11),COLUMN()),"")</f>
        <v/>
      </c>
      <c r="H154" s="53" t="str">
        <f>PROPER(IFERROR(INDEX(LİSTE,SMALL('VERİ TABANI'!$Q:$Q,ROW()-11),COLUMN()),""))</f>
        <v/>
      </c>
      <c r="I154" s="265" t="str">
        <f>IFERROR(INDEX(LİSTE,SMALL('VERİ TABANI'!$Q:$Q,ROW()-11),COLUMN()),"")</f>
        <v/>
      </c>
      <c r="J154" s="53" t="str">
        <f>PROPER(IFERROR(INDEX(LİSTE,SMALL('VERİ TABANI'!$Q:$Q,ROW()-11),COLUMN()),""))</f>
        <v/>
      </c>
      <c r="K154" s="197" t="str">
        <f>IFERROR(INDEX(LİSTE,SMALL('VERİ TABANI'!$Q:$Q,ROW()-11),COLUMN()),"")</f>
        <v/>
      </c>
      <c r="L154" s="187" t="str">
        <f>IFERROR(INDEX(LİSTE,SMALL('VERİ TABANI'!$Q:$Q,ROW()-11),COLUMN()),"")</f>
        <v/>
      </c>
      <c r="M154" s="53" t="str">
        <f>IFERROR(INDEX(LİSTE,SMALL('VERİ TABANI'!$Q:$Q,ROW()-11),COLUMN()),"")</f>
        <v/>
      </c>
      <c r="N154" s="53"/>
      <c r="R154" s="151" t="str">
        <f>IFERROR(IF(H154="","",COUNTIF($H$12:H154,H154)),"")</f>
        <v/>
      </c>
      <c r="S154" s="151" t="str">
        <f t="shared" si="44"/>
        <v/>
      </c>
      <c r="T154" s="68" t="str">
        <f t="shared" si="38"/>
        <v/>
      </c>
      <c r="U154" s="69" t="str">
        <f t="shared" si="39"/>
        <v/>
      </c>
      <c r="V154" s="3" t="str">
        <f t="shared" si="33"/>
        <v/>
      </c>
      <c r="W154" s="70" t="str">
        <f t="shared" si="40"/>
        <v/>
      </c>
      <c r="X154" s="70" t="str">
        <f t="shared" si="45"/>
        <v/>
      </c>
      <c r="Y154" s="70" t="str">
        <f t="shared" si="41"/>
        <v/>
      </c>
      <c r="Z154" s="70" t="str">
        <f t="shared" si="34"/>
        <v/>
      </c>
      <c r="AB154" s="74">
        <f t="shared" si="35"/>
        <v>0</v>
      </c>
      <c r="AC154" s="74">
        <f t="shared" si="36"/>
        <v>0</v>
      </c>
      <c r="AD154" s="74">
        <f t="shared" si="42"/>
        <v>0</v>
      </c>
      <c r="AE154" s="74" t="str">
        <f t="shared" si="43"/>
        <v/>
      </c>
      <c r="AF154" s="47" t="str">
        <f t="shared" si="37"/>
        <v/>
      </c>
    </row>
    <row r="155" spans="1:32" ht="25.5" customHeight="1">
      <c r="A155" s="52" t="str">
        <f t="shared" si="32"/>
        <v/>
      </c>
      <c r="B155" s="53" t="str">
        <f>IFERROR(INDEX(LİSTE,SMALL('VERİ TABANI'!$Q:$Q,ROW()-11),COLUMN()),"")</f>
        <v/>
      </c>
      <c r="C155" s="53" t="str">
        <f>IFERROR(INDEX(LİSTE,SMALL('VERİ TABANI'!$Q:$Q,ROW()-11),COLUMN()),"")</f>
        <v/>
      </c>
      <c r="D155" s="52" t="str">
        <f>IFERROR(INDEX(LİSTE,SMALL('VERİ TABANI'!$Q:$Q,ROW()-11),COLUMN()),"")</f>
        <v/>
      </c>
      <c r="E155" s="53" t="str">
        <f>IFERROR(INDEX(LİSTE,SMALL('VERİ TABANI'!$Q:$Q,ROW()-11),COLUMN()),"")</f>
        <v/>
      </c>
      <c r="F155" s="53" t="str">
        <f>IFERROR(INDEX(LİSTE,SMALL('VERİ TABANI'!$Q:$Q,ROW()-11),COLUMN()),"")</f>
        <v/>
      </c>
      <c r="G155" s="52" t="str">
        <f>IFERROR(INDEX(LİSTE,SMALL('VERİ TABANI'!$Q:$Q,ROW()-11),COLUMN()),"")</f>
        <v/>
      </c>
      <c r="H155" s="53" t="str">
        <f>PROPER(IFERROR(INDEX(LİSTE,SMALL('VERİ TABANI'!$Q:$Q,ROW()-11),COLUMN()),""))</f>
        <v/>
      </c>
      <c r="I155" s="265" t="str">
        <f>IFERROR(INDEX(LİSTE,SMALL('VERİ TABANI'!$Q:$Q,ROW()-11),COLUMN()),"")</f>
        <v/>
      </c>
      <c r="J155" s="53" t="str">
        <f>PROPER(IFERROR(INDEX(LİSTE,SMALL('VERİ TABANI'!$Q:$Q,ROW()-11),COLUMN()),""))</f>
        <v/>
      </c>
      <c r="K155" s="197" t="str">
        <f>IFERROR(INDEX(LİSTE,SMALL('VERİ TABANI'!$Q:$Q,ROW()-11),COLUMN()),"")</f>
        <v/>
      </c>
      <c r="L155" s="187" t="str">
        <f>IFERROR(INDEX(LİSTE,SMALL('VERİ TABANI'!$Q:$Q,ROW()-11),COLUMN()),"")</f>
        <v/>
      </c>
      <c r="M155" s="53" t="str">
        <f>IFERROR(INDEX(LİSTE,SMALL('VERİ TABANI'!$Q:$Q,ROW()-11),COLUMN()),"")</f>
        <v/>
      </c>
      <c r="N155" s="53"/>
      <c r="R155" s="151" t="str">
        <f>IFERROR(IF(H155="","",COUNTIF($H$12:H155,H155)),"")</f>
        <v/>
      </c>
      <c r="S155" s="151" t="str">
        <f t="shared" si="44"/>
        <v/>
      </c>
      <c r="T155" s="68" t="str">
        <f t="shared" si="38"/>
        <v/>
      </c>
      <c r="U155" s="69" t="str">
        <f t="shared" si="39"/>
        <v/>
      </c>
      <c r="V155" s="3" t="str">
        <f t="shared" si="33"/>
        <v/>
      </c>
      <c r="W155" s="70" t="str">
        <f t="shared" si="40"/>
        <v/>
      </c>
      <c r="X155" s="70" t="str">
        <f t="shared" si="45"/>
        <v/>
      </c>
      <c r="Y155" s="70" t="str">
        <f t="shared" si="41"/>
        <v/>
      </c>
      <c r="Z155" s="70" t="str">
        <f t="shared" si="34"/>
        <v/>
      </c>
      <c r="AB155" s="74">
        <f t="shared" si="35"/>
        <v>0</v>
      </c>
      <c r="AC155" s="74">
        <f t="shared" si="36"/>
        <v>0</v>
      </c>
      <c r="AD155" s="74">
        <f t="shared" si="42"/>
        <v>0</v>
      </c>
      <c r="AE155" s="74" t="str">
        <f t="shared" si="43"/>
        <v/>
      </c>
      <c r="AF155" s="47" t="str">
        <f t="shared" si="37"/>
        <v/>
      </c>
    </row>
    <row r="156" spans="1:32" ht="25.5" customHeight="1">
      <c r="A156" s="52" t="str">
        <f t="shared" si="32"/>
        <v/>
      </c>
      <c r="B156" s="53" t="str">
        <f>IFERROR(INDEX(LİSTE,SMALL('VERİ TABANI'!$Q:$Q,ROW()-11),COLUMN()),"")</f>
        <v/>
      </c>
      <c r="C156" s="53" t="str">
        <f>IFERROR(INDEX(LİSTE,SMALL('VERİ TABANI'!$Q:$Q,ROW()-11),COLUMN()),"")</f>
        <v/>
      </c>
      <c r="D156" s="52" t="str">
        <f>IFERROR(INDEX(LİSTE,SMALL('VERİ TABANI'!$Q:$Q,ROW()-11),COLUMN()),"")</f>
        <v/>
      </c>
      <c r="E156" s="53" t="str">
        <f>IFERROR(INDEX(LİSTE,SMALL('VERİ TABANI'!$Q:$Q,ROW()-11),COLUMN()),"")</f>
        <v/>
      </c>
      <c r="F156" s="53" t="str">
        <f>IFERROR(INDEX(LİSTE,SMALL('VERİ TABANI'!$Q:$Q,ROW()-11),COLUMN()),"")</f>
        <v/>
      </c>
      <c r="G156" s="52" t="str">
        <f>IFERROR(INDEX(LİSTE,SMALL('VERİ TABANI'!$Q:$Q,ROW()-11),COLUMN()),"")</f>
        <v/>
      </c>
      <c r="H156" s="53" t="str">
        <f>PROPER(IFERROR(INDEX(LİSTE,SMALL('VERİ TABANI'!$Q:$Q,ROW()-11),COLUMN()),""))</f>
        <v/>
      </c>
      <c r="I156" s="265" t="str">
        <f>IFERROR(INDEX(LİSTE,SMALL('VERİ TABANI'!$Q:$Q,ROW()-11),COLUMN()),"")</f>
        <v/>
      </c>
      <c r="J156" s="53" t="str">
        <f>PROPER(IFERROR(INDEX(LİSTE,SMALL('VERİ TABANI'!$Q:$Q,ROW()-11),COLUMN()),""))</f>
        <v/>
      </c>
      <c r="K156" s="197" t="str">
        <f>IFERROR(INDEX(LİSTE,SMALL('VERİ TABANI'!$Q:$Q,ROW()-11),COLUMN()),"")</f>
        <v/>
      </c>
      <c r="L156" s="187" t="str">
        <f>IFERROR(INDEX(LİSTE,SMALL('VERİ TABANI'!$Q:$Q,ROW()-11),COLUMN()),"")</f>
        <v/>
      </c>
      <c r="M156" s="53" t="str">
        <f>IFERROR(INDEX(LİSTE,SMALL('VERİ TABANI'!$Q:$Q,ROW()-11),COLUMN()),"")</f>
        <v/>
      </c>
      <c r="N156" s="53"/>
      <c r="R156" s="151" t="str">
        <f>IFERROR(IF(H156="","",COUNTIF($H$12:H156,H156)),"")</f>
        <v/>
      </c>
      <c r="S156" s="151" t="str">
        <f t="shared" si="44"/>
        <v/>
      </c>
      <c r="T156" s="68" t="str">
        <f t="shared" si="38"/>
        <v/>
      </c>
      <c r="U156" s="69" t="str">
        <f t="shared" si="39"/>
        <v/>
      </c>
      <c r="V156" s="3" t="str">
        <f t="shared" si="33"/>
        <v/>
      </c>
      <c r="W156" s="70" t="str">
        <f t="shared" si="40"/>
        <v/>
      </c>
      <c r="X156" s="70" t="str">
        <f t="shared" si="45"/>
        <v/>
      </c>
      <c r="Y156" s="70" t="str">
        <f t="shared" si="41"/>
        <v/>
      </c>
      <c r="Z156" s="70" t="str">
        <f t="shared" si="34"/>
        <v/>
      </c>
      <c r="AB156" s="74">
        <f t="shared" si="35"/>
        <v>0</v>
      </c>
      <c r="AC156" s="74">
        <f t="shared" si="36"/>
        <v>0</v>
      </c>
      <c r="AD156" s="74">
        <f t="shared" si="42"/>
        <v>0</v>
      </c>
      <c r="AE156" s="74" t="str">
        <f t="shared" si="43"/>
        <v/>
      </c>
      <c r="AF156" s="47" t="str">
        <f t="shared" si="37"/>
        <v/>
      </c>
    </row>
    <row r="157" spans="1:32">
      <c r="A157" s="52" t="str">
        <f t="shared" si="32"/>
        <v/>
      </c>
      <c r="B157" s="53" t="str">
        <f>IFERROR(INDEX(LİSTE,SMALL('VERİ TABANI'!$Q:$Q,ROW()-11),COLUMN()),"")</f>
        <v/>
      </c>
      <c r="C157" s="53" t="str">
        <f>IFERROR(INDEX(LİSTE,SMALL('VERİ TABANI'!$Q:$Q,ROW()-11),COLUMN()),"")</f>
        <v/>
      </c>
      <c r="D157" s="52" t="str">
        <f>IFERROR(INDEX(LİSTE,SMALL('VERİ TABANI'!$Q:$Q,ROW()-11),COLUMN()),"")</f>
        <v/>
      </c>
      <c r="E157" s="53" t="str">
        <f>IFERROR(INDEX(LİSTE,SMALL('VERİ TABANI'!$Q:$Q,ROW()-11),COLUMN()),"")</f>
        <v/>
      </c>
      <c r="F157" s="53" t="str">
        <f>IFERROR(INDEX(LİSTE,SMALL('VERİ TABANI'!$Q:$Q,ROW()-11),COLUMN()),"")</f>
        <v/>
      </c>
      <c r="G157" s="52" t="str">
        <f>IFERROR(INDEX(LİSTE,SMALL('VERİ TABANI'!$Q:$Q,ROW()-11),COLUMN()),"")</f>
        <v/>
      </c>
      <c r="H157" s="53" t="str">
        <f>PROPER(IFERROR(INDEX(LİSTE,SMALL('VERİ TABANI'!$Q:$Q,ROW()-11),COLUMN()),""))</f>
        <v/>
      </c>
      <c r="I157" s="265" t="str">
        <f>IFERROR(INDEX(LİSTE,SMALL('VERİ TABANI'!$Q:$Q,ROW()-11),COLUMN()),"")</f>
        <v/>
      </c>
      <c r="J157" s="53" t="str">
        <f>PROPER(IFERROR(INDEX(LİSTE,SMALL('VERİ TABANI'!$Q:$Q,ROW()-11),COLUMN()),""))</f>
        <v/>
      </c>
      <c r="K157" s="197" t="str">
        <f>IFERROR(INDEX(LİSTE,SMALL('VERİ TABANI'!$Q:$Q,ROW()-11),COLUMN()),"")</f>
        <v/>
      </c>
      <c r="L157" s="187" t="str">
        <f>IFERROR(INDEX(LİSTE,SMALL('VERİ TABANI'!$Q:$Q,ROW()-11),COLUMN()),"")</f>
        <v/>
      </c>
      <c r="M157" s="53" t="str">
        <f>IFERROR(INDEX(LİSTE,SMALL('VERİ TABANI'!$Q:$Q,ROW()-11),COLUMN()),"")</f>
        <v/>
      </c>
      <c r="N157" s="53"/>
      <c r="R157" s="151" t="str">
        <f>IFERROR(IF(H157="","",COUNTIF($H$12:H157,H157)),"")</f>
        <v/>
      </c>
      <c r="S157" s="151" t="str">
        <f t="shared" si="44"/>
        <v/>
      </c>
      <c r="T157" s="68" t="str">
        <f t="shared" si="38"/>
        <v/>
      </c>
      <c r="U157" s="69" t="str">
        <f t="shared" si="39"/>
        <v/>
      </c>
      <c r="V157" s="3" t="str">
        <f t="shared" si="33"/>
        <v/>
      </c>
      <c r="W157" s="70" t="str">
        <f t="shared" si="40"/>
        <v/>
      </c>
      <c r="X157" s="70" t="str">
        <f t="shared" si="45"/>
        <v/>
      </c>
      <c r="Y157" s="70" t="str">
        <f t="shared" si="41"/>
        <v/>
      </c>
      <c r="Z157" s="70" t="str">
        <f t="shared" si="34"/>
        <v/>
      </c>
      <c r="AB157" s="74">
        <f t="shared" si="35"/>
        <v>0</v>
      </c>
      <c r="AC157" s="74">
        <f t="shared" si="36"/>
        <v>0</v>
      </c>
      <c r="AD157" s="74">
        <f t="shared" si="42"/>
        <v>0</v>
      </c>
      <c r="AE157" s="74" t="str">
        <f t="shared" si="43"/>
        <v/>
      </c>
      <c r="AF157" s="47" t="str">
        <f t="shared" si="37"/>
        <v/>
      </c>
    </row>
    <row r="158" spans="1:32">
      <c r="A158" s="52" t="str">
        <f t="shared" si="32"/>
        <v/>
      </c>
      <c r="B158" s="53" t="str">
        <f>IFERROR(INDEX(LİSTE,SMALL('VERİ TABANI'!$Q:$Q,ROW()-11),COLUMN()),"")</f>
        <v/>
      </c>
      <c r="C158" s="53" t="str">
        <f>IFERROR(INDEX(LİSTE,SMALL('VERİ TABANI'!$Q:$Q,ROW()-11),COLUMN()),"")</f>
        <v/>
      </c>
      <c r="D158" s="52" t="str">
        <f>IFERROR(INDEX(LİSTE,SMALL('VERİ TABANI'!$Q:$Q,ROW()-11),COLUMN()),"")</f>
        <v/>
      </c>
      <c r="E158" s="53" t="str">
        <f>IFERROR(INDEX(LİSTE,SMALL('VERİ TABANI'!$Q:$Q,ROW()-11),COLUMN()),"")</f>
        <v/>
      </c>
      <c r="F158" s="53" t="str">
        <f>IFERROR(INDEX(LİSTE,SMALL('VERİ TABANI'!$Q:$Q,ROW()-11),COLUMN()),"")</f>
        <v/>
      </c>
      <c r="G158" s="52" t="str">
        <f>IFERROR(INDEX(LİSTE,SMALL('VERİ TABANI'!$Q:$Q,ROW()-11),COLUMN()),"")</f>
        <v/>
      </c>
      <c r="H158" s="53" t="str">
        <f>PROPER(IFERROR(INDEX(LİSTE,SMALL('VERİ TABANI'!$Q:$Q,ROW()-11),COLUMN()),""))</f>
        <v/>
      </c>
      <c r="I158" s="265" t="str">
        <f>IFERROR(INDEX(LİSTE,SMALL('VERİ TABANI'!$Q:$Q,ROW()-11),COLUMN()),"")</f>
        <v/>
      </c>
      <c r="J158" s="53" t="str">
        <f>PROPER(IFERROR(INDEX(LİSTE,SMALL('VERİ TABANI'!$Q:$Q,ROW()-11),COLUMN()),""))</f>
        <v/>
      </c>
      <c r="K158" s="197" t="str">
        <f>IFERROR(INDEX(LİSTE,SMALL('VERİ TABANI'!$Q:$Q,ROW()-11),COLUMN()),"")</f>
        <v/>
      </c>
      <c r="L158" s="187" t="str">
        <f>IFERROR(INDEX(LİSTE,SMALL('VERİ TABANI'!$Q:$Q,ROW()-11),COLUMN()),"")</f>
        <v/>
      </c>
      <c r="M158" s="53" t="str">
        <f>IFERROR(INDEX(LİSTE,SMALL('VERİ TABANI'!$Q:$Q,ROW()-11),COLUMN()),"")</f>
        <v/>
      </c>
      <c r="N158" s="53"/>
      <c r="R158" s="151" t="str">
        <f>IFERROR(IF(H158="","",COUNTIF($H$12:H158,H158)),"")</f>
        <v/>
      </c>
      <c r="S158" s="151" t="str">
        <f t="shared" si="44"/>
        <v/>
      </c>
      <c r="T158" s="68" t="str">
        <f t="shared" si="38"/>
        <v/>
      </c>
      <c r="U158" s="69" t="str">
        <f t="shared" si="39"/>
        <v/>
      </c>
      <c r="V158" s="3" t="str">
        <f t="shared" si="33"/>
        <v/>
      </c>
      <c r="W158" s="70" t="str">
        <f t="shared" si="40"/>
        <v/>
      </c>
      <c r="X158" s="70" t="str">
        <f t="shared" si="45"/>
        <v/>
      </c>
      <c r="Y158" s="70" t="str">
        <f t="shared" si="41"/>
        <v/>
      </c>
      <c r="Z158" s="70" t="str">
        <f t="shared" si="34"/>
        <v/>
      </c>
      <c r="AB158" s="74">
        <f t="shared" si="35"/>
        <v>0</v>
      </c>
      <c r="AC158" s="74">
        <f t="shared" si="36"/>
        <v>0</v>
      </c>
      <c r="AD158" s="74">
        <f t="shared" si="42"/>
        <v>0</v>
      </c>
      <c r="AE158" s="74" t="str">
        <f t="shared" si="43"/>
        <v/>
      </c>
      <c r="AF158" s="47" t="str">
        <f t="shared" si="37"/>
        <v/>
      </c>
    </row>
    <row r="159" spans="1:32">
      <c r="A159" s="52" t="str">
        <f t="shared" si="32"/>
        <v/>
      </c>
      <c r="B159" s="53" t="str">
        <f>IFERROR(INDEX(LİSTE,SMALL('VERİ TABANI'!$Q:$Q,ROW()-11),COLUMN()),"")</f>
        <v/>
      </c>
      <c r="C159" s="53" t="str">
        <f>IFERROR(INDEX(LİSTE,SMALL('VERİ TABANI'!$Q:$Q,ROW()-11),COLUMN()),"")</f>
        <v/>
      </c>
      <c r="D159" s="52" t="str">
        <f>IFERROR(INDEX(LİSTE,SMALL('VERİ TABANI'!$Q:$Q,ROW()-11),COLUMN()),"")</f>
        <v/>
      </c>
      <c r="E159" s="53" t="str">
        <f>IFERROR(INDEX(LİSTE,SMALL('VERİ TABANI'!$Q:$Q,ROW()-11),COLUMN()),"")</f>
        <v/>
      </c>
      <c r="F159" s="53" t="str">
        <f>IFERROR(INDEX(LİSTE,SMALL('VERİ TABANI'!$Q:$Q,ROW()-11),COLUMN()),"")</f>
        <v/>
      </c>
      <c r="G159" s="52" t="str">
        <f>IFERROR(INDEX(LİSTE,SMALL('VERİ TABANI'!$Q:$Q,ROW()-11),COLUMN()),"")</f>
        <v/>
      </c>
      <c r="H159" s="53" t="str">
        <f>PROPER(IFERROR(INDEX(LİSTE,SMALL('VERİ TABANI'!$Q:$Q,ROW()-11),COLUMN()),""))</f>
        <v/>
      </c>
      <c r="I159" s="265" t="str">
        <f>IFERROR(INDEX(LİSTE,SMALL('VERİ TABANI'!$Q:$Q,ROW()-11),COLUMN()),"")</f>
        <v/>
      </c>
      <c r="J159" s="53" t="str">
        <f>PROPER(IFERROR(INDEX(LİSTE,SMALL('VERİ TABANI'!$Q:$Q,ROW()-11),COLUMN()),""))</f>
        <v/>
      </c>
      <c r="K159" s="197" t="str">
        <f>IFERROR(INDEX(LİSTE,SMALL('VERİ TABANI'!$Q:$Q,ROW()-11),COLUMN()),"")</f>
        <v/>
      </c>
      <c r="L159" s="187" t="str">
        <f>IFERROR(INDEX(LİSTE,SMALL('VERİ TABANI'!$Q:$Q,ROW()-11),COLUMN()),"")</f>
        <v/>
      </c>
      <c r="M159" s="53" t="str">
        <f>IFERROR(INDEX(LİSTE,SMALL('VERİ TABANI'!$Q:$Q,ROW()-11),COLUMN()),"")</f>
        <v/>
      </c>
      <c r="N159" s="53"/>
      <c r="R159" s="151" t="str">
        <f>IFERROR(IF(H159="","",COUNTIF($H$12:H159,H159)),"")</f>
        <v/>
      </c>
      <c r="S159" s="151" t="str">
        <f t="shared" si="44"/>
        <v/>
      </c>
      <c r="T159" s="68" t="str">
        <f t="shared" si="38"/>
        <v/>
      </c>
      <c r="U159" s="69" t="str">
        <f t="shared" si="39"/>
        <v/>
      </c>
      <c r="V159" s="3" t="str">
        <f t="shared" si="33"/>
        <v/>
      </c>
      <c r="W159" s="70" t="str">
        <f t="shared" si="40"/>
        <v/>
      </c>
      <c r="X159" s="70" t="str">
        <f t="shared" si="45"/>
        <v/>
      </c>
      <c r="Y159" s="70" t="str">
        <f t="shared" si="41"/>
        <v/>
      </c>
      <c r="Z159" s="70" t="str">
        <f t="shared" si="34"/>
        <v/>
      </c>
      <c r="AB159" s="74">
        <f t="shared" si="35"/>
        <v>0</v>
      </c>
      <c r="AC159" s="74">
        <f t="shared" si="36"/>
        <v>0</v>
      </c>
      <c r="AD159" s="74">
        <f t="shared" si="42"/>
        <v>0</v>
      </c>
      <c r="AE159" s="74" t="str">
        <f t="shared" si="43"/>
        <v/>
      </c>
      <c r="AF159" s="47" t="str">
        <f t="shared" si="37"/>
        <v/>
      </c>
    </row>
    <row r="160" spans="1:32">
      <c r="A160" s="52" t="str">
        <f t="shared" si="32"/>
        <v/>
      </c>
      <c r="B160" s="53" t="str">
        <f>IFERROR(INDEX(LİSTE,SMALL('VERİ TABANI'!$Q:$Q,ROW()-11),COLUMN()),"")</f>
        <v/>
      </c>
      <c r="C160" s="53" t="str">
        <f>IFERROR(INDEX(LİSTE,SMALL('VERİ TABANI'!$Q:$Q,ROW()-11),COLUMN()),"")</f>
        <v/>
      </c>
      <c r="D160" s="52" t="str">
        <f>IFERROR(INDEX(LİSTE,SMALL('VERİ TABANI'!$Q:$Q,ROW()-11),COLUMN()),"")</f>
        <v/>
      </c>
      <c r="E160" s="53" t="str">
        <f>IFERROR(INDEX(LİSTE,SMALL('VERİ TABANI'!$Q:$Q,ROW()-11),COLUMN()),"")</f>
        <v/>
      </c>
      <c r="F160" s="53" t="str">
        <f>IFERROR(INDEX(LİSTE,SMALL('VERİ TABANI'!$Q:$Q,ROW()-11),COLUMN()),"")</f>
        <v/>
      </c>
      <c r="G160" s="52" t="str">
        <f>IFERROR(INDEX(LİSTE,SMALL('VERİ TABANI'!$Q:$Q,ROW()-11),COLUMN()),"")</f>
        <v/>
      </c>
      <c r="H160" s="53" t="str">
        <f>PROPER(IFERROR(INDEX(LİSTE,SMALL('VERİ TABANI'!$Q:$Q,ROW()-11),COLUMN()),""))</f>
        <v/>
      </c>
      <c r="I160" s="265" t="str">
        <f>IFERROR(INDEX(LİSTE,SMALL('VERİ TABANI'!$Q:$Q,ROW()-11),COLUMN()),"")</f>
        <v/>
      </c>
      <c r="J160" s="53" t="str">
        <f>PROPER(IFERROR(INDEX(LİSTE,SMALL('VERİ TABANI'!$Q:$Q,ROW()-11),COLUMN()),""))</f>
        <v/>
      </c>
      <c r="K160" s="197" t="str">
        <f>IFERROR(INDEX(LİSTE,SMALL('VERİ TABANI'!$Q:$Q,ROW()-11),COLUMN()),"")</f>
        <v/>
      </c>
      <c r="L160" s="187" t="str">
        <f>IFERROR(INDEX(LİSTE,SMALL('VERİ TABANI'!$Q:$Q,ROW()-11),COLUMN()),"")</f>
        <v/>
      </c>
      <c r="M160" s="53" t="str">
        <f>IFERROR(INDEX(LİSTE,SMALL('VERİ TABANI'!$Q:$Q,ROW()-11),COLUMN()),"")</f>
        <v/>
      </c>
      <c r="N160" s="53"/>
      <c r="R160" s="151" t="str">
        <f>IFERROR(IF(H160="","",COUNTIF($H$12:H160,H160)),"")</f>
        <v/>
      </c>
      <c r="S160" s="151" t="str">
        <f t="shared" si="44"/>
        <v/>
      </c>
      <c r="T160" s="68" t="str">
        <f t="shared" si="38"/>
        <v/>
      </c>
      <c r="U160" s="69" t="str">
        <f t="shared" si="39"/>
        <v/>
      </c>
      <c r="V160" s="3" t="str">
        <f t="shared" si="33"/>
        <v/>
      </c>
      <c r="W160" s="70" t="str">
        <f t="shared" si="40"/>
        <v/>
      </c>
      <c r="X160" s="70" t="str">
        <f t="shared" si="45"/>
        <v/>
      </c>
      <c r="Y160" s="70" t="str">
        <f t="shared" si="41"/>
        <v/>
      </c>
      <c r="Z160" s="70" t="str">
        <f t="shared" si="34"/>
        <v/>
      </c>
      <c r="AB160" s="74">
        <f t="shared" si="35"/>
        <v>0</v>
      </c>
      <c r="AC160" s="74">
        <f t="shared" si="36"/>
        <v>0</v>
      </c>
      <c r="AD160" s="74">
        <f t="shared" si="42"/>
        <v>0</v>
      </c>
      <c r="AE160" s="74" t="str">
        <f t="shared" si="43"/>
        <v/>
      </c>
      <c r="AF160" s="47" t="str">
        <f t="shared" si="37"/>
        <v/>
      </c>
    </row>
    <row r="161" spans="1:32">
      <c r="A161" s="52" t="str">
        <f t="shared" si="32"/>
        <v/>
      </c>
      <c r="B161" s="53" t="str">
        <f>IFERROR(INDEX(LİSTE,SMALL('VERİ TABANI'!$Q:$Q,ROW()-11),COLUMN()),"")</f>
        <v/>
      </c>
      <c r="C161" s="53" t="str">
        <f>IFERROR(INDEX(LİSTE,SMALL('VERİ TABANI'!$Q:$Q,ROW()-11),COLUMN()),"")</f>
        <v/>
      </c>
      <c r="D161" s="52" t="str">
        <f>IFERROR(INDEX(LİSTE,SMALL('VERİ TABANI'!$Q:$Q,ROW()-11),COLUMN()),"")</f>
        <v/>
      </c>
      <c r="E161" s="53" t="str">
        <f>IFERROR(INDEX(LİSTE,SMALL('VERİ TABANI'!$Q:$Q,ROW()-11),COLUMN()),"")</f>
        <v/>
      </c>
      <c r="F161" s="53" t="str">
        <f>IFERROR(INDEX(LİSTE,SMALL('VERİ TABANI'!$Q:$Q,ROW()-11),COLUMN()),"")</f>
        <v/>
      </c>
      <c r="G161" s="52" t="str">
        <f>IFERROR(INDEX(LİSTE,SMALL('VERİ TABANI'!$Q:$Q,ROW()-11),COLUMN()),"")</f>
        <v/>
      </c>
      <c r="H161" s="53" t="str">
        <f>PROPER(IFERROR(INDEX(LİSTE,SMALL('VERİ TABANI'!$Q:$Q,ROW()-11),COLUMN()),""))</f>
        <v/>
      </c>
      <c r="I161" s="265" t="str">
        <f>IFERROR(INDEX(LİSTE,SMALL('VERİ TABANI'!$Q:$Q,ROW()-11),COLUMN()),"")</f>
        <v/>
      </c>
      <c r="J161" s="53" t="str">
        <f>PROPER(IFERROR(INDEX(LİSTE,SMALL('VERİ TABANI'!$Q:$Q,ROW()-11),COLUMN()),""))</f>
        <v/>
      </c>
      <c r="K161" s="197" t="str">
        <f>IFERROR(INDEX(LİSTE,SMALL('VERİ TABANI'!$Q:$Q,ROW()-11),COLUMN()),"")</f>
        <v/>
      </c>
      <c r="L161" s="187" t="str">
        <f>IFERROR(INDEX(LİSTE,SMALL('VERİ TABANI'!$Q:$Q,ROW()-11),COLUMN()),"")</f>
        <v/>
      </c>
      <c r="M161" s="53" t="str">
        <f>IFERROR(INDEX(LİSTE,SMALL('VERİ TABANI'!$Q:$Q,ROW()-11),COLUMN()),"")</f>
        <v/>
      </c>
      <c r="N161" s="53"/>
      <c r="R161" s="151" t="str">
        <f>IFERROR(IF(H161="","",COUNTIF($H$12:H161,H161)),"")</f>
        <v/>
      </c>
      <c r="S161" s="151" t="str">
        <f t="shared" si="44"/>
        <v/>
      </c>
      <c r="T161" s="68" t="str">
        <f t="shared" si="38"/>
        <v/>
      </c>
      <c r="U161" s="69" t="str">
        <f t="shared" si="39"/>
        <v/>
      </c>
      <c r="V161" s="3" t="str">
        <f t="shared" si="33"/>
        <v/>
      </c>
      <c r="W161" s="70" t="str">
        <f t="shared" si="40"/>
        <v/>
      </c>
      <c r="X161" s="70" t="str">
        <f t="shared" si="45"/>
        <v/>
      </c>
      <c r="Y161" s="70" t="str">
        <f t="shared" si="41"/>
        <v/>
      </c>
      <c r="Z161" s="70" t="str">
        <f t="shared" si="34"/>
        <v/>
      </c>
      <c r="AB161" s="74">
        <f t="shared" si="35"/>
        <v>0</v>
      </c>
      <c r="AC161" s="74">
        <f t="shared" si="36"/>
        <v>0</v>
      </c>
      <c r="AD161" s="74">
        <f t="shared" si="42"/>
        <v>0</v>
      </c>
      <c r="AE161" s="74" t="str">
        <f t="shared" si="43"/>
        <v/>
      </c>
      <c r="AF161" s="47" t="str">
        <f t="shared" si="37"/>
        <v/>
      </c>
    </row>
    <row r="162" spans="1:32">
      <c r="A162" s="52" t="str">
        <f t="shared" si="32"/>
        <v/>
      </c>
      <c r="B162" s="53" t="str">
        <f>IFERROR(INDEX(LİSTE,SMALL('VERİ TABANI'!$Q:$Q,ROW()-11),COLUMN()),"")</f>
        <v/>
      </c>
      <c r="C162" s="53" t="str">
        <f>IFERROR(INDEX(LİSTE,SMALL('VERİ TABANI'!$Q:$Q,ROW()-11),COLUMN()),"")</f>
        <v/>
      </c>
      <c r="D162" s="52" t="str">
        <f>IFERROR(INDEX(LİSTE,SMALL('VERİ TABANI'!$Q:$Q,ROW()-11),COLUMN()),"")</f>
        <v/>
      </c>
      <c r="E162" s="53" t="str">
        <f>IFERROR(INDEX(LİSTE,SMALL('VERİ TABANI'!$Q:$Q,ROW()-11),COLUMN()),"")</f>
        <v/>
      </c>
      <c r="F162" s="53" t="str">
        <f>IFERROR(INDEX(LİSTE,SMALL('VERİ TABANI'!$Q:$Q,ROW()-11),COLUMN()),"")</f>
        <v/>
      </c>
      <c r="G162" s="52" t="str">
        <f>IFERROR(INDEX(LİSTE,SMALL('VERİ TABANI'!$Q:$Q,ROW()-11),COLUMN()),"")</f>
        <v/>
      </c>
      <c r="H162" s="53" t="str">
        <f>PROPER(IFERROR(INDEX(LİSTE,SMALL('VERİ TABANI'!$Q:$Q,ROW()-11),COLUMN()),""))</f>
        <v/>
      </c>
      <c r="I162" s="265" t="str">
        <f>IFERROR(INDEX(LİSTE,SMALL('VERİ TABANI'!$Q:$Q,ROW()-11),COLUMN()),"")</f>
        <v/>
      </c>
      <c r="J162" s="53" t="str">
        <f>PROPER(IFERROR(INDEX(LİSTE,SMALL('VERİ TABANI'!$Q:$Q,ROW()-11),COLUMN()),""))</f>
        <v/>
      </c>
      <c r="K162" s="197" t="str">
        <f>IFERROR(INDEX(LİSTE,SMALL('VERİ TABANI'!$Q:$Q,ROW()-11),COLUMN()),"")</f>
        <v/>
      </c>
      <c r="L162" s="187" t="str">
        <f>IFERROR(INDEX(LİSTE,SMALL('VERİ TABANI'!$Q:$Q,ROW()-11),COLUMN()),"")</f>
        <v/>
      </c>
      <c r="M162" s="53" t="str">
        <f>IFERROR(INDEX(LİSTE,SMALL('VERİ TABANI'!$Q:$Q,ROW()-11),COLUMN()),"")</f>
        <v/>
      </c>
      <c r="N162" s="53"/>
      <c r="R162" s="151" t="str">
        <f>IFERROR(IF(H162="","",COUNTIF($H$12:H162,H162)),"")</f>
        <v/>
      </c>
      <c r="S162" s="151" t="str">
        <f t="shared" si="44"/>
        <v/>
      </c>
      <c r="T162" s="68" t="str">
        <f t="shared" si="38"/>
        <v/>
      </c>
      <c r="U162" s="69" t="str">
        <f t="shared" si="39"/>
        <v/>
      </c>
      <c r="V162" s="3" t="str">
        <f t="shared" si="33"/>
        <v/>
      </c>
      <c r="W162" s="70" t="str">
        <f t="shared" si="40"/>
        <v/>
      </c>
      <c r="X162" s="70" t="str">
        <f t="shared" si="45"/>
        <v/>
      </c>
      <c r="Y162" s="70" t="str">
        <f t="shared" si="41"/>
        <v/>
      </c>
      <c r="Z162" s="70" t="str">
        <f t="shared" si="34"/>
        <v/>
      </c>
      <c r="AB162" s="74">
        <f t="shared" si="35"/>
        <v>0</v>
      </c>
      <c r="AC162" s="74">
        <f t="shared" si="36"/>
        <v>0</v>
      </c>
      <c r="AD162" s="74">
        <f t="shared" si="42"/>
        <v>0</v>
      </c>
      <c r="AE162" s="74" t="str">
        <f t="shared" si="43"/>
        <v/>
      </c>
      <c r="AF162" s="47" t="str">
        <f t="shared" si="37"/>
        <v/>
      </c>
    </row>
    <row r="163" spans="1:32">
      <c r="A163" s="52" t="str">
        <f t="shared" si="32"/>
        <v/>
      </c>
      <c r="B163" s="53" t="str">
        <f>IFERROR(INDEX(LİSTE,SMALL('VERİ TABANI'!$Q:$Q,ROW()-11),COLUMN()),"")</f>
        <v/>
      </c>
      <c r="C163" s="53" t="str">
        <f>IFERROR(INDEX(LİSTE,SMALL('VERİ TABANI'!$Q:$Q,ROW()-11),COLUMN()),"")</f>
        <v/>
      </c>
      <c r="D163" s="52" t="str">
        <f>IFERROR(INDEX(LİSTE,SMALL('VERİ TABANI'!$Q:$Q,ROW()-11),COLUMN()),"")</f>
        <v/>
      </c>
      <c r="E163" s="53" t="str">
        <f>IFERROR(INDEX(LİSTE,SMALL('VERİ TABANI'!$Q:$Q,ROW()-11),COLUMN()),"")</f>
        <v/>
      </c>
      <c r="F163" s="53" t="str">
        <f>IFERROR(INDEX(LİSTE,SMALL('VERİ TABANI'!$Q:$Q,ROW()-11),COLUMN()),"")</f>
        <v/>
      </c>
      <c r="G163" s="52" t="str">
        <f>IFERROR(INDEX(LİSTE,SMALL('VERİ TABANI'!$Q:$Q,ROW()-11),COLUMN()),"")</f>
        <v/>
      </c>
      <c r="H163" s="53" t="str">
        <f>PROPER(IFERROR(INDEX(LİSTE,SMALL('VERİ TABANI'!$Q:$Q,ROW()-11),COLUMN()),""))</f>
        <v/>
      </c>
      <c r="I163" s="265" t="str">
        <f>IFERROR(INDEX(LİSTE,SMALL('VERİ TABANI'!$Q:$Q,ROW()-11),COLUMN()),"")</f>
        <v/>
      </c>
      <c r="J163" s="53" t="str">
        <f>PROPER(IFERROR(INDEX(LİSTE,SMALL('VERİ TABANI'!$Q:$Q,ROW()-11),COLUMN()),""))</f>
        <v/>
      </c>
      <c r="K163" s="197" t="str">
        <f>IFERROR(INDEX(LİSTE,SMALL('VERİ TABANI'!$Q:$Q,ROW()-11),COLUMN()),"")</f>
        <v/>
      </c>
      <c r="L163" s="187" t="str">
        <f>IFERROR(INDEX(LİSTE,SMALL('VERİ TABANI'!$Q:$Q,ROW()-11),COLUMN()),"")</f>
        <v/>
      </c>
      <c r="M163" s="53" t="str">
        <f>IFERROR(INDEX(LİSTE,SMALL('VERİ TABANI'!$Q:$Q,ROW()-11),COLUMN()),"")</f>
        <v/>
      </c>
      <c r="N163" s="53"/>
      <c r="R163" s="151" t="str">
        <f>IFERROR(IF(H163="","",COUNTIF($H$12:H163,H163)),"")</f>
        <v/>
      </c>
      <c r="S163" s="151" t="str">
        <f t="shared" si="44"/>
        <v/>
      </c>
      <c r="T163" s="68" t="str">
        <f t="shared" si="38"/>
        <v/>
      </c>
      <c r="U163" s="69" t="str">
        <f t="shared" si="39"/>
        <v/>
      </c>
      <c r="V163" s="3" t="str">
        <f t="shared" si="33"/>
        <v/>
      </c>
      <c r="W163" s="70" t="str">
        <f t="shared" si="40"/>
        <v/>
      </c>
      <c r="X163" s="70" t="str">
        <f t="shared" si="45"/>
        <v/>
      </c>
      <c r="Y163" s="70" t="str">
        <f t="shared" si="41"/>
        <v/>
      </c>
      <c r="Z163" s="70" t="str">
        <f t="shared" si="34"/>
        <v/>
      </c>
      <c r="AB163" s="74">
        <f t="shared" si="35"/>
        <v>0</v>
      </c>
      <c r="AC163" s="74">
        <f t="shared" si="36"/>
        <v>0</v>
      </c>
      <c r="AD163" s="74">
        <f t="shared" si="42"/>
        <v>0</v>
      </c>
      <c r="AE163" s="74" t="str">
        <f t="shared" si="43"/>
        <v/>
      </c>
      <c r="AF163" s="47" t="str">
        <f t="shared" si="37"/>
        <v/>
      </c>
    </row>
    <row r="164" spans="1:32">
      <c r="A164" s="52" t="str">
        <f t="shared" si="32"/>
        <v/>
      </c>
      <c r="B164" s="53" t="str">
        <f>IFERROR(INDEX(LİSTE,SMALL('VERİ TABANI'!$Q:$Q,ROW()-11),COLUMN()),"")</f>
        <v/>
      </c>
      <c r="C164" s="53" t="str">
        <f>IFERROR(INDEX(LİSTE,SMALL('VERİ TABANI'!$Q:$Q,ROW()-11),COLUMN()),"")</f>
        <v/>
      </c>
      <c r="D164" s="52" t="str">
        <f>IFERROR(INDEX(LİSTE,SMALL('VERİ TABANI'!$Q:$Q,ROW()-11),COLUMN()),"")</f>
        <v/>
      </c>
      <c r="E164" s="53" t="str">
        <f>IFERROR(INDEX(LİSTE,SMALL('VERİ TABANI'!$Q:$Q,ROW()-11),COLUMN()),"")</f>
        <v/>
      </c>
      <c r="F164" s="53" t="str">
        <f>IFERROR(INDEX(LİSTE,SMALL('VERİ TABANI'!$Q:$Q,ROW()-11),COLUMN()),"")</f>
        <v/>
      </c>
      <c r="G164" s="52" t="str">
        <f>IFERROR(INDEX(LİSTE,SMALL('VERİ TABANI'!$Q:$Q,ROW()-11),COLUMN()),"")</f>
        <v/>
      </c>
      <c r="H164" s="53" t="str">
        <f>PROPER(IFERROR(INDEX(LİSTE,SMALL('VERİ TABANI'!$Q:$Q,ROW()-11),COLUMN()),""))</f>
        <v/>
      </c>
      <c r="I164" s="265" t="str">
        <f>IFERROR(INDEX(LİSTE,SMALL('VERİ TABANI'!$Q:$Q,ROW()-11),COLUMN()),"")</f>
        <v/>
      </c>
      <c r="J164" s="53" t="str">
        <f>PROPER(IFERROR(INDEX(LİSTE,SMALL('VERİ TABANI'!$Q:$Q,ROW()-11),COLUMN()),""))</f>
        <v/>
      </c>
      <c r="K164" s="197" t="str">
        <f>IFERROR(INDEX(LİSTE,SMALL('VERİ TABANI'!$Q:$Q,ROW()-11),COLUMN()),"")</f>
        <v/>
      </c>
      <c r="L164" s="187" t="str">
        <f>IFERROR(INDEX(LİSTE,SMALL('VERİ TABANI'!$Q:$Q,ROW()-11),COLUMN()),"")</f>
        <v/>
      </c>
      <c r="M164" s="53" t="str">
        <f>IFERROR(INDEX(LİSTE,SMALL('VERİ TABANI'!$Q:$Q,ROW()-11),COLUMN()),"")</f>
        <v/>
      </c>
      <c r="N164" s="53"/>
      <c r="R164" s="151" t="str">
        <f>IFERROR(IF(H164="","",COUNTIF($H$12:H164,H164)),"")</f>
        <v/>
      </c>
      <c r="S164" s="151" t="str">
        <f t="shared" si="44"/>
        <v/>
      </c>
      <c r="T164" s="68" t="str">
        <f t="shared" si="38"/>
        <v/>
      </c>
      <c r="U164" s="69" t="str">
        <f t="shared" si="39"/>
        <v/>
      </c>
      <c r="V164" s="3" t="str">
        <f t="shared" si="33"/>
        <v/>
      </c>
      <c r="W164" s="70" t="str">
        <f t="shared" si="40"/>
        <v/>
      </c>
      <c r="X164" s="70" t="str">
        <f t="shared" si="45"/>
        <v/>
      </c>
      <c r="Y164" s="70" t="str">
        <f t="shared" si="41"/>
        <v/>
      </c>
      <c r="Z164" s="70" t="str">
        <f t="shared" si="34"/>
        <v/>
      </c>
      <c r="AB164" s="74">
        <f t="shared" si="35"/>
        <v>0</v>
      </c>
      <c r="AC164" s="74">
        <f t="shared" si="36"/>
        <v>0</v>
      </c>
      <c r="AD164" s="74">
        <f t="shared" si="42"/>
        <v>0</v>
      </c>
      <c r="AE164" s="74" t="str">
        <f t="shared" si="43"/>
        <v/>
      </c>
      <c r="AF164" s="47" t="str">
        <f t="shared" si="37"/>
        <v/>
      </c>
    </row>
    <row r="165" spans="1:32">
      <c r="A165" s="52" t="str">
        <f t="shared" si="32"/>
        <v/>
      </c>
      <c r="B165" s="53" t="str">
        <f>IFERROR(INDEX(LİSTE,SMALL('VERİ TABANI'!$Q:$Q,ROW()-11),COLUMN()),"")</f>
        <v/>
      </c>
      <c r="C165" s="53" t="str">
        <f>IFERROR(INDEX(LİSTE,SMALL('VERİ TABANI'!$Q:$Q,ROW()-11),COLUMN()),"")</f>
        <v/>
      </c>
      <c r="D165" s="52" t="str">
        <f>IFERROR(INDEX(LİSTE,SMALL('VERİ TABANI'!$Q:$Q,ROW()-11),COLUMN()),"")</f>
        <v/>
      </c>
      <c r="E165" s="53" t="str">
        <f>IFERROR(INDEX(LİSTE,SMALL('VERİ TABANI'!$Q:$Q,ROW()-11),COLUMN()),"")</f>
        <v/>
      </c>
      <c r="F165" s="53" t="str">
        <f>IFERROR(INDEX(LİSTE,SMALL('VERİ TABANI'!$Q:$Q,ROW()-11),COLUMN()),"")</f>
        <v/>
      </c>
      <c r="G165" s="52" t="str">
        <f>IFERROR(INDEX(LİSTE,SMALL('VERİ TABANI'!$Q:$Q,ROW()-11),COLUMN()),"")</f>
        <v/>
      </c>
      <c r="H165" s="53" t="str">
        <f>PROPER(IFERROR(INDEX(LİSTE,SMALL('VERİ TABANI'!$Q:$Q,ROW()-11),COLUMN()),""))</f>
        <v/>
      </c>
      <c r="I165" s="265" t="str">
        <f>IFERROR(INDEX(LİSTE,SMALL('VERİ TABANI'!$Q:$Q,ROW()-11),COLUMN()),"")</f>
        <v/>
      </c>
      <c r="J165" s="53" t="str">
        <f>PROPER(IFERROR(INDEX(LİSTE,SMALL('VERİ TABANI'!$Q:$Q,ROW()-11),COLUMN()),""))</f>
        <v/>
      </c>
      <c r="K165" s="197" t="str">
        <f>IFERROR(INDEX(LİSTE,SMALL('VERİ TABANI'!$Q:$Q,ROW()-11),COLUMN()),"")</f>
        <v/>
      </c>
      <c r="L165" s="187" t="str">
        <f>IFERROR(INDEX(LİSTE,SMALL('VERİ TABANI'!$Q:$Q,ROW()-11),COLUMN()),"")</f>
        <v/>
      </c>
      <c r="M165" s="53" t="str">
        <f>IFERROR(INDEX(LİSTE,SMALL('VERİ TABANI'!$Q:$Q,ROW()-11),COLUMN()),"")</f>
        <v/>
      </c>
      <c r="N165" s="53"/>
      <c r="R165" s="151" t="str">
        <f>IFERROR(IF(H165="","",COUNTIF($H$12:H165,H165)),"")</f>
        <v/>
      </c>
      <c r="S165" s="151" t="str">
        <f t="shared" si="44"/>
        <v/>
      </c>
      <c r="T165" s="68" t="str">
        <f t="shared" si="38"/>
        <v/>
      </c>
      <c r="U165" s="69" t="str">
        <f t="shared" si="39"/>
        <v/>
      </c>
      <c r="V165" s="3" t="str">
        <f t="shared" si="33"/>
        <v/>
      </c>
      <c r="W165" s="70" t="str">
        <f t="shared" si="40"/>
        <v/>
      </c>
      <c r="X165" s="70" t="str">
        <f t="shared" si="45"/>
        <v/>
      </c>
      <c r="Y165" s="70" t="str">
        <f t="shared" si="41"/>
        <v/>
      </c>
      <c r="Z165" s="70" t="str">
        <f t="shared" si="34"/>
        <v/>
      </c>
      <c r="AB165" s="74">
        <f t="shared" si="35"/>
        <v>0</v>
      </c>
      <c r="AC165" s="74">
        <f t="shared" si="36"/>
        <v>0</v>
      </c>
      <c r="AD165" s="74">
        <f t="shared" si="42"/>
        <v>0</v>
      </c>
      <c r="AE165" s="74" t="str">
        <f t="shared" si="43"/>
        <v/>
      </c>
      <c r="AF165" s="47" t="str">
        <f t="shared" si="37"/>
        <v/>
      </c>
    </row>
    <row r="166" spans="1:32">
      <c r="A166" s="52" t="str">
        <f t="shared" si="32"/>
        <v/>
      </c>
      <c r="B166" s="53" t="str">
        <f>IFERROR(INDEX(LİSTE,SMALL('VERİ TABANI'!$Q:$Q,ROW()-11),COLUMN()),"")</f>
        <v/>
      </c>
      <c r="C166" s="53" t="str">
        <f>IFERROR(INDEX(LİSTE,SMALL('VERİ TABANI'!$Q:$Q,ROW()-11),COLUMN()),"")</f>
        <v/>
      </c>
      <c r="D166" s="52" t="str">
        <f>IFERROR(INDEX(LİSTE,SMALL('VERİ TABANI'!$Q:$Q,ROW()-11),COLUMN()),"")</f>
        <v/>
      </c>
      <c r="E166" s="53" t="str">
        <f>IFERROR(INDEX(LİSTE,SMALL('VERİ TABANI'!$Q:$Q,ROW()-11),COLUMN()),"")</f>
        <v/>
      </c>
      <c r="F166" s="53" t="str">
        <f>IFERROR(INDEX(LİSTE,SMALL('VERİ TABANI'!$Q:$Q,ROW()-11),COLUMN()),"")</f>
        <v/>
      </c>
      <c r="G166" s="52" t="str">
        <f>IFERROR(INDEX(LİSTE,SMALL('VERİ TABANI'!$Q:$Q,ROW()-11),COLUMN()),"")</f>
        <v/>
      </c>
      <c r="H166" s="53" t="str">
        <f>PROPER(IFERROR(INDEX(LİSTE,SMALL('VERİ TABANI'!$Q:$Q,ROW()-11),COLUMN()),""))</f>
        <v/>
      </c>
      <c r="I166" s="265" t="str">
        <f>IFERROR(INDEX(LİSTE,SMALL('VERİ TABANI'!$Q:$Q,ROW()-11),COLUMN()),"")</f>
        <v/>
      </c>
      <c r="J166" s="53" t="str">
        <f>PROPER(IFERROR(INDEX(LİSTE,SMALL('VERİ TABANI'!$Q:$Q,ROW()-11),COLUMN()),""))</f>
        <v/>
      </c>
      <c r="K166" s="197" t="str">
        <f>IFERROR(INDEX(LİSTE,SMALL('VERİ TABANI'!$Q:$Q,ROW()-11),COLUMN()),"")</f>
        <v/>
      </c>
      <c r="L166" s="187" t="str">
        <f>IFERROR(INDEX(LİSTE,SMALL('VERİ TABANI'!$Q:$Q,ROW()-11),COLUMN()),"")</f>
        <v/>
      </c>
      <c r="M166" s="53" t="str">
        <f>IFERROR(INDEX(LİSTE,SMALL('VERİ TABANI'!$Q:$Q,ROW()-11),COLUMN()),"")</f>
        <v/>
      </c>
      <c r="N166" s="53"/>
      <c r="R166" s="151" t="str">
        <f>IFERROR(IF(H166="","",COUNTIF($H$12:H166,H166)),"")</f>
        <v/>
      </c>
      <c r="S166" s="151" t="str">
        <f t="shared" si="44"/>
        <v/>
      </c>
      <c r="T166" s="68" t="str">
        <f t="shared" si="38"/>
        <v/>
      </c>
      <c r="U166" s="69" t="str">
        <f t="shared" si="39"/>
        <v/>
      </c>
      <c r="V166" s="3" t="str">
        <f t="shared" si="33"/>
        <v/>
      </c>
      <c r="W166" s="70" t="str">
        <f t="shared" si="40"/>
        <v/>
      </c>
      <c r="X166" s="70" t="str">
        <f t="shared" si="45"/>
        <v/>
      </c>
      <c r="Y166" s="70" t="str">
        <f t="shared" si="41"/>
        <v/>
      </c>
      <c r="Z166" s="70" t="str">
        <f t="shared" si="34"/>
        <v/>
      </c>
      <c r="AB166" s="74">
        <f t="shared" si="35"/>
        <v>0</v>
      </c>
      <c r="AC166" s="74">
        <f t="shared" si="36"/>
        <v>0</v>
      </c>
      <c r="AD166" s="74">
        <f t="shared" si="42"/>
        <v>0</v>
      </c>
      <c r="AE166" s="74" t="str">
        <f t="shared" si="43"/>
        <v/>
      </c>
      <c r="AF166" s="47" t="str">
        <f t="shared" si="37"/>
        <v/>
      </c>
    </row>
    <row r="167" spans="1:32">
      <c r="A167" s="52" t="str">
        <f t="shared" si="32"/>
        <v/>
      </c>
      <c r="B167" s="53" t="str">
        <f>IFERROR(INDEX(LİSTE,SMALL('VERİ TABANI'!$Q:$Q,ROW()-11),COLUMN()),"")</f>
        <v/>
      </c>
      <c r="C167" s="53" t="str">
        <f>IFERROR(INDEX(LİSTE,SMALL('VERİ TABANI'!$Q:$Q,ROW()-11),COLUMN()),"")</f>
        <v/>
      </c>
      <c r="D167" s="52" t="str">
        <f>IFERROR(INDEX(LİSTE,SMALL('VERİ TABANI'!$Q:$Q,ROW()-11),COLUMN()),"")</f>
        <v/>
      </c>
      <c r="E167" s="53" t="str">
        <f>IFERROR(INDEX(LİSTE,SMALL('VERİ TABANI'!$Q:$Q,ROW()-11),COLUMN()),"")</f>
        <v/>
      </c>
      <c r="F167" s="53" t="str">
        <f>IFERROR(INDEX(LİSTE,SMALL('VERİ TABANI'!$Q:$Q,ROW()-11),COLUMN()),"")</f>
        <v/>
      </c>
      <c r="G167" s="52" t="str">
        <f>IFERROR(INDEX(LİSTE,SMALL('VERİ TABANI'!$Q:$Q,ROW()-11),COLUMN()),"")</f>
        <v/>
      </c>
      <c r="H167" s="53" t="str">
        <f>PROPER(IFERROR(INDEX(LİSTE,SMALL('VERİ TABANI'!$Q:$Q,ROW()-11),COLUMN()),""))</f>
        <v/>
      </c>
      <c r="I167" s="265" t="str">
        <f>IFERROR(INDEX(LİSTE,SMALL('VERİ TABANI'!$Q:$Q,ROW()-11),COLUMN()),"")</f>
        <v/>
      </c>
      <c r="J167" s="53" t="str">
        <f>PROPER(IFERROR(INDEX(LİSTE,SMALL('VERİ TABANI'!$Q:$Q,ROW()-11),COLUMN()),""))</f>
        <v/>
      </c>
      <c r="K167" s="197" t="str">
        <f>IFERROR(INDEX(LİSTE,SMALL('VERİ TABANI'!$Q:$Q,ROW()-11),COLUMN()),"")</f>
        <v/>
      </c>
      <c r="L167" s="187" t="str">
        <f>IFERROR(INDEX(LİSTE,SMALL('VERİ TABANI'!$Q:$Q,ROW()-11),COLUMN()),"")</f>
        <v/>
      </c>
      <c r="M167" s="53" t="str">
        <f>IFERROR(INDEX(LİSTE,SMALL('VERİ TABANI'!$Q:$Q,ROW()-11),COLUMN()),"")</f>
        <v/>
      </c>
      <c r="N167" s="53"/>
      <c r="R167" s="151" t="str">
        <f>IFERROR(IF(H167="","",COUNTIF($H$12:H167,H167)),"")</f>
        <v/>
      </c>
      <c r="S167" s="151" t="str">
        <f t="shared" si="44"/>
        <v/>
      </c>
      <c r="T167" s="68" t="str">
        <f t="shared" si="38"/>
        <v/>
      </c>
      <c r="U167" s="69" t="str">
        <f t="shared" si="39"/>
        <v/>
      </c>
      <c r="V167" s="3" t="str">
        <f t="shared" si="33"/>
        <v/>
      </c>
      <c r="W167" s="70" t="str">
        <f t="shared" si="40"/>
        <v/>
      </c>
      <c r="X167" s="70" t="str">
        <f t="shared" si="45"/>
        <v/>
      </c>
      <c r="Y167" s="70" t="str">
        <f t="shared" si="41"/>
        <v/>
      </c>
      <c r="Z167" s="70" t="str">
        <f t="shared" si="34"/>
        <v/>
      </c>
      <c r="AB167" s="74">
        <f t="shared" si="35"/>
        <v>0</v>
      </c>
      <c r="AC167" s="74">
        <f t="shared" si="36"/>
        <v>0</v>
      </c>
      <c r="AD167" s="74">
        <f t="shared" si="42"/>
        <v>0</v>
      </c>
      <c r="AE167" s="74" t="str">
        <f t="shared" si="43"/>
        <v/>
      </c>
      <c r="AF167" s="47" t="str">
        <f t="shared" si="37"/>
        <v/>
      </c>
    </row>
    <row r="168" spans="1:32">
      <c r="A168" s="52" t="str">
        <f t="shared" si="32"/>
        <v/>
      </c>
      <c r="B168" s="53" t="str">
        <f>IFERROR(INDEX(LİSTE,SMALL('VERİ TABANI'!$Q:$Q,ROW()-11),COLUMN()),"")</f>
        <v/>
      </c>
      <c r="C168" s="53" t="str">
        <f>IFERROR(INDEX(LİSTE,SMALL('VERİ TABANI'!$Q:$Q,ROW()-11),COLUMN()),"")</f>
        <v/>
      </c>
      <c r="D168" s="52" t="str">
        <f>IFERROR(INDEX(LİSTE,SMALL('VERİ TABANI'!$Q:$Q,ROW()-11),COLUMN()),"")</f>
        <v/>
      </c>
      <c r="E168" s="53" t="str">
        <f>IFERROR(INDEX(LİSTE,SMALL('VERİ TABANI'!$Q:$Q,ROW()-11),COLUMN()),"")</f>
        <v/>
      </c>
      <c r="F168" s="53" t="str">
        <f>IFERROR(INDEX(LİSTE,SMALL('VERİ TABANI'!$Q:$Q,ROW()-11),COLUMN()),"")</f>
        <v/>
      </c>
      <c r="G168" s="52" t="str">
        <f>IFERROR(INDEX(LİSTE,SMALL('VERİ TABANI'!$Q:$Q,ROW()-11),COLUMN()),"")</f>
        <v/>
      </c>
      <c r="H168" s="53" t="str">
        <f>PROPER(IFERROR(INDEX(LİSTE,SMALL('VERİ TABANI'!$Q:$Q,ROW()-11),COLUMN()),""))</f>
        <v/>
      </c>
      <c r="I168" s="265" t="str">
        <f>IFERROR(INDEX(LİSTE,SMALL('VERİ TABANI'!$Q:$Q,ROW()-11),COLUMN()),"")</f>
        <v/>
      </c>
      <c r="J168" s="53" t="str">
        <f>PROPER(IFERROR(INDEX(LİSTE,SMALL('VERİ TABANI'!$Q:$Q,ROW()-11),COLUMN()),""))</f>
        <v/>
      </c>
      <c r="K168" s="197" t="str">
        <f>IFERROR(INDEX(LİSTE,SMALL('VERİ TABANI'!$Q:$Q,ROW()-11),COLUMN()),"")</f>
        <v/>
      </c>
      <c r="L168" s="187" t="str">
        <f>IFERROR(INDEX(LİSTE,SMALL('VERİ TABANI'!$Q:$Q,ROW()-11),COLUMN()),"")</f>
        <v/>
      </c>
      <c r="M168" s="53" t="str">
        <f>IFERROR(INDEX(LİSTE,SMALL('VERİ TABANI'!$Q:$Q,ROW()-11),COLUMN()),"")</f>
        <v/>
      </c>
      <c r="N168" s="53"/>
      <c r="R168" s="151" t="str">
        <f>IFERROR(IF(H168="","",COUNTIF($H$12:H168,H168)),"")</f>
        <v/>
      </c>
      <c r="S168" s="151" t="str">
        <f t="shared" si="44"/>
        <v/>
      </c>
      <c r="T168" s="68" t="str">
        <f t="shared" si="38"/>
        <v/>
      </c>
      <c r="U168" s="69" t="str">
        <f t="shared" si="39"/>
        <v/>
      </c>
      <c r="V168" s="3" t="str">
        <f t="shared" si="33"/>
        <v/>
      </c>
      <c r="W168" s="70" t="str">
        <f t="shared" si="40"/>
        <v/>
      </c>
      <c r="X168" s="70" t="str">
        <f t="shared" si="45"/>
        <v/>
      </c>
      <c r="Y168" s="70" t="str">
        <f t="shared" si="41"/>
        <v/>
      </c>
      <c r="Z168" s="70" t="str">
        <f t="shared" si="34"/>
        <v/>
      </c>
      <c r="AB168" s="74">
        <f t="shared" si="35"/>
        <v>0</v>
      </c>
      <c r="AC168" s="74">
        <f t="shared" si="36"/>
        <v>0</v>
      </c>
      <c r="AD168" s="74">
        <f t="shared" si="42"/>
        <v>0</v>
      </c>
      <c r="AE168" s="74" t="str">
        <f t="shared" si="43"/>
        <v/>
      </c>
      <c r="AF168" s="47" t="str">
        <f t="shared" si="37"/>
        <v/>
      </c>
    </row>
    <row r="169" spans="1:32">
      <c r="A169" s="52" t="str">
        <f t="shared" si="32"/>
        <v/>
      </c>
      <c r="B169" s="53" t="str">
        <f>IFERROR(INDEX(LİSTE,SMALL('VERİ TABANI'!$Q:$Q,ROW()-11),COLUMN()),"")</f>
        <v/>
      </c>
      <c r="C169" s="53" t="str">
        <f>IFERROR(INDEX(LİSTE,SMALL('VERİ TABANI'!$Q:$Q,ROW()-11),COLUMN()),"")</f>
        <v/>
      </c>
      <c r="D169" s="52" t="str">
        <f>IFERROR(INDEX(LİSTE,SMALL('VERİ TABANI'!$Q:$Q,ROW()-11),COLUMN()),"")</f>
        <v/>
      </c>
      <c r="E169" s="53" t="str">
        <f>IFERROR(INDEX(LİSTE,SMALL('VERİ TABANI'!$Q:$Q,ROW()-11),COLUMN()),"")</f>
        <v/>
      </c>
      <c r="F169" s="53" t="str">
        <f>IFERROR(INDEX(LİSTE,SMALL('VERİ TABANI'!$Q:$Q,ROW()-11),COLUMN()),"")</f>
        <v/>
      </c>
      <c r="G169" s="52" t="str">
        <f>IFERROR(INDEX(LİSTE,SMALL('VERİ TABANI'!$Q:$Q,ROW()-11),COLUMN()),"")</f>
        <v/>
      </c>
      <c r="H169" s="53" t="str">
        <f>PROPER(IFERROR(INDEX(LİSTE,SMALL('VERİ TABANI'!$Q:$Q,ROW()-11),COLUMN()),""))</f>
        <v/>
      </c>
      <c r="I169" s="265" t="str">
        <f>IFERROR(INDEX(LİSTE,SMALL('VERİ TABANI'!$Q:$Q,ROW()-11),COLUMN()),"")</f>
        <v/>
      </c>
      <c r="J169" s="53" t="str">
        <f>PROPER(IFERROR(INDEX(LİSTE,SMALL('VERİ TABANI'!$Q:$Q,ROW()-11),COLUMN()),""))</f>
        <v/>
      </c>
      <c r="K169" s="197" t="str">
        <f>IFERROR(INDEX(LİSTE,SMALL('VERİ TABANI'!$Q:$Q,ROW()-11),COLUMN()),"")</f>
        <v/>
      </c>
      <c r="L169" s="187" t="str">
        <f>IFERROR(INDEX(LİSTE,SMALL('VERİ TABANI'!$Q:$Q,ROW()-11),COLUMN()),"")</f>
        <v/>
      </c>
      <c r="M169" s="53" t="str">
        <f>IFERROR(INDEX(LİSTE,SMALL('VERİ TABANI'!$Q:$Q,ROW()-11),COLUMN()),"")</f>
        <v/>
      </c>
      <c r="N169" s="53"/>
      <c r="R169" s="151" t="str">
        <f>IFERROR(IF(H169="","",COUNTIF($H$12:H169,H169)),"")</f>
        <v/>
      </c>
      <c r="S169" s="151" t="str">
        <f t="shared" si="44"/>
        <v/>
      </c>
      <c r="T169" s="68" t="str">
        <f t="shared" si="38"/>
        <v/>
      </c>
      <c r="U169" s="69" t="str">
        <f t="shared" si="39"/>
        <v/>
      </c>
      <c r="V169" s="3" t="str">
        <f t="shared" si="33"/>
        <v/>
      </c>
      <c r="W169" s="70" t="str">
        <f t="shared" si="40"/>
        <v/>
      </c>
      <c r="X169" s="70" t="str">
        <f t="shared" si="45"/>
        <v/>
      </c>
      <c r="Y169" s="70" t="str">
        <f t="shared" si="41"/>
        <v/>
      </c>
      <c r="Z169" s="70" t="str">
        <f t="shared" si="34"/>
        <v/>
      </c>
      <c r="AB169" s="74">
        <f t="shared" si="35"/>
        <v>0</v>
      </c>
      <c r="AC169" s="74">
        <f t="shared" si="36"/>
        <v>0</v>
      </c>
      <c r="AD169" s="74">
        <f t="shared" si="42"/>
        <v>0</v>
      </c>
      <c r="AE169" s="74" t="str">
        <f t="shared" si="43"/>
        <v/>
      </c>
      <c r="AF169" s="47" t="str">
        <f t="shared" si="37"/>
        <v/>
      </c>
    </row>
    <row r="170" spans="1:32">
      <c r="A170" s="52" t="str">
        <f t="shared" si="32"/>
        <v/>
      </c>
      <c r="B170" s="53" t="str">
        <f>IFERROR(INDEX(LİSTE,SMALL('VERİ TABANI'!$Q:$Q,ROW()-11),COLUMN()),"")</f>
        <v/>
      </c>
      <c r="C170" s="53" t="str">
        <f>IFERROR(INDEX(LİSTE,SMALL('VERİ TABANI'!$Q:$Q,ROW()-11),COLUMN()),"")</f>
        <v/>
      </c>
      <c r="D170" s="52" t="str">
        <f>IFERROR(INDEX(LİSTE,SMALL('VERİ TABANI'!$Q:$Q,ROW()-11),COLUMN()),"")</f>
        <v/>
      </c>
      <c r="E170" s="53" t="str">
        <f>IFERROR(INDEX(LİSTE,SMALL('VERİ TABANI'!$Q:$Q,ROW()-11),COLUMN()),"")</f>
        <v/>
      </c>
      <c r="F170" s="53" t="str">
        <f>IFERROR(INDEX(LİSTE,SMALL('VERİ TABANI'!$Q:$Q,ROW()-11),COLUMN()),"")</f>
        <v/>
      </c>
      <c r="G170" s="52" t="str">
        <f>IFERROR(INDEX(LİSTE,SMALL('VERİ TABANI'!$Q:$Q,ROW()-11),COLUMN()),"")</f>
        <v/>
      </c>
      <c r="H170" s="53" t="str">
        <f>PROPER(IFERROR(INDEX(LİSTE,SMALL('VERİ TABANI'!$Q:$Q,ROW()-11),COLUMN()),""))</f>
        <v/>
      </c>
      <c r="I170" s="265" t="str">
        <f>IFERROR(INDEX(LİSTE,SMALL('VERİ TABANI'!$Q:$Q,ROW()-11),COLUMN()),"")</f>
        <v/>
      </c>
      <c r="J170" s="53" t="str">
        <f>PROPER(IFERROR(INDEX(LİSTE,SMALL('VERİ TABANI'!$Q:$Q,ROW()-11),COLUMN()),""))</f>
        <v/>
      </c>
      <c r="K170" s="197" t="str">
        <f>IFERROR(INDEX(LİSTE,SMALL('VERİ TABANI'!$Q:$Q,ROW()-11),COLUMN()),"")</f>
        <v/>
      </c>
      <c r="L170" s="187" t="str">
        <f>IFERROR(INDEX(LİSTE,SMALL('VERİ TABANI'!$Q:$Q,ROW()-11),COLUMN()),"")</f>
        <v/>
      </c>
      <c r="M170" s="53" t="str">
        <f>IFERROR(INDEX(LİSTE,SMALL('VERİ TABANI'!$Q:$Q,ROW()-11),COLUMN()),"")</f>
        <v/>
      </c>
      <c r="N170" s="53"/>
      <c r="R170" s="151" t="str">
        <f>IFERROR(IF(H170="","",COUNTIF($H$12:H170,H170)),"")</f>
        <v/>
      </c>
      <c r="S170" s="151" t="str">
        <f t="shared" si="44"/>
        <v/>
      </c>
      <c r="T170" s="68" t="str">
        <f t="shared" si="38"/>
        <v/>
      </c>
      <c r="U170" s="69" t="str">
        <f t="shared" si="39"/>
        <v/>
      </c>
      <c r="V170" s="3" t="str">
        <f t="shared" si="33"/>
        <v/>
      </c>
      <c r="W170" s="70" t="str">
        <f t="shared" si="40"/>
        <v/>
      </c>
      <c r="X170" s="70" t="str">
        <f t="shared" si="45"/>
        <v/>
      </c>
      <c r="Y170" s="70" t="str">
        <f t="shared" si="41"/>
        <v/>
      </c>
      <c r="Z170" s="70" t="str">
        <f t="shared" si="34"/>
        <v/>
      </c>
      <c r="AB170" s="74">
        <f t="shared" si="35"/>
        <v>0</v>
      </c>
      <c r="AC170" s="74">
        <f t="shared" si="36"/>
        <v>0</v>
      </c>
      <c r="AD170" s="74">
        <f t="shared" si="42"/>
        <v>0</v>
      </c>
      <c r="AE170" s="74" t="str">
        <f t="shared" si="43"/>
        <v/>
      </c>
      <c r="AF170" s="47" t="str">
        <f t="shared" si="37"/>
        <v/>
      </c>
    </row>
    <row r="171" spans="1:32">
      <c r="A171" s="52" t="str">
        <f t="shared" si="32"/>
        <v/>
      </c>
      <c r="B171" s="53" t="str">
        <f>IFERROR(INDEX(LİSTE,SMALL('VERİ TABANI'!$Q:$Q,ROW()-11),COLUMN()),"")</f>
        <v/>
      </c>
      <c r="C171" s="53" t="str">
        <f>IFERROR(INDEX(LİSTE,SMALL('VERİ TABANI'!$Q:$Q,ROW()-11),COLUMN()),"")</f>
        <v/>
      </c>
      <c r="D171" s="52" t="str">
        <f>IFERROR(INDEX(LİSTE,SMALL('VERİ TABANI'!$Q:$Q,ROW()-11),COLUMN()),"")</f>
        <v/>
      </c>
      <c r="E171" s="53" t="str">
        <f>IFERROR(INDEX(LİSTE,SMALL('VERİ TABANI'!$Q:$Q,ROW()-11),COLUMN()),"")</f>
        <v/>
      </c>
      <c r="F171" s="53" t="str">
        <f>IFERROR(INDEX(LİSTE,SMALL('VERİ TABANI'!$Q:$Q,ROW()-11),COLUMN()),"")</f>
        <v/>
      </c>
      <c r="G171" s="52" t="str">
        <f>IFERROR(INDEX(LİSTE,SMALL('VERİ TABANI'!$Q:$Q,ROW()-11),COLUMN()),"")</f>
        <v/>
      </c>
      <c r="H171" s="53" t="str">
        <f>PROPER(IFERROR(INDEX(LİSTE,SMALL('VERİ TABANI'!$Q:$Q,ROW()-11),COLUMN()),""))</f>
        <v/>
      </c>
      <c r="I171" s="265" t="str">
        <f>IFERROR(INDEX(LİSTE,SMALL('VERİ TABANI'!$Q:$Q,ROW()-11),COLUMN()),"")</f>
        <v/>
      </c>
      <c r="J171" s="53" t="str">
        <f>PROPER(IFERROR(INDEX(LİSTE,SMALL('VERİ TABANI'!$Q:$Q,ROW()-11),COLUMN()),""))</f>
        <v/>
      </c>
      <c r="K171" s="197" t="str">
        <f>IFERROR(INDEX(LİSTE,SMALL('VERİ TABANI'!$Q:$Q,ROW()-11),COLUMN()),"")</f>
        <v/>
      </c>
      <c r="L171" s="187" t="str">
        <f>IFERROR(INDEX(LİSTE,SMALL('VERİ TABANI'!$Q:$Q,ROW()-11),COLUMN()),"")</f>
        <v/>
      </c>
      <c r="M171" s="53" t="str">
        <f>IFERROR(INDEX(LİSTE,SMALL('VERİ TABANI'!$Q:$Q,ROW()-11),COLUMN()),"")</f>
        <v/>
      </c>
      <c r="N171" s="53"/>
      <c r="R171" s="151" t="str">
        <f>IFERROR(IF(H171="","",COUNTIF($H$12:H171,H171)),"")</f>
        <v/>
      </c>
      <c r="S171" s="151" t="str">
        <f t="shared" si="44"/>
        <v/>
      </c>
      <c r="T171" s="68" t="str">
        <f t="shared" si="38"/>
        <v/>
      </c>
      <c r="U171" s="69" t="str">
        <f t="shared" si="39"/>
        <v/>
      </c>
      <c r="V171" s="3" t="str">
        <f t="shared" si="33"/>
        <v/>
      </c>
      <c r="W171" s="70" t="str">
        <f t="shared" si="40"/>
        <v/>
      </c>
      <c r="X171" s="70" t="str">
        <f t="shared" si="45"/>
        <v/>
      </c>
      <c r="Y171" s="70" t="str">
        <f t="shared" si="41"/>
        <v/>
      </c>
      <c r="Z171" s="70" t="str">
        <f t="shared" si="34"/>
        <v/>
      </c>
      <c r="AB171" s="74">
        <f t="shared" si="35"/>
        <v>0</v>
      </c>
      <c r="AC171" s="74">
        <f t="shared" si="36"/>
        <v>0</v>
      </c>
      <c r="AD171" s="74">
        <f t="shared" si="42"/>
        <v>0</v>
      </c>
      <c r="AE171" s="74" t="str">
        <f t="shared" si="43"/>
        <v/>
      </c>
      <c r="AF171" s="47" t="str">
        <f t="shared" si="37"/>
        <v/>
      </c>
    </row>
    <row r="172" spans="1:32">
      <c r="A172" s="52" t="str">
        <f t="shared" si="32"/>
        <v/>
      </c>
      <c r="B172" s="53" t="str">
        <f>IFERROR(INDEX(LİSTE,SMALL('VERİ TABANI'!$Q:$Q,ROW()-11),COLUMN()),"")</f>
        <v/>
      </c>
      <c r="C172" s="53" t="str">
        <f>IFERROR(INDEX(LİSTE,SMALL('VERİ TABANI'!$Q:$Q,ROW()-11),COLUMN()),"")</f>
        <v/>
      </c>
      <c r="D172" s="52" t="str">
        <f>IFERROR(INDEX(LİSTE,SMALL('VERİ TABANI'!$Q:$Q,ROW()-11),COLUMN()),"")</f>
        <v/>
      </c>
      <c r="E172" s="53" t="str">
        <f>IFERROR(INDEX(LİSTE,SMALL('VERİ TABANI'!$Q:$Q,ROW()-11),COLUMN()),"")</f>
        <v/>
      </c>
      <c r="F172" s="53" t="str">
        <f>IFERROR(INDEX(LİSTE,SMALL('VERİ TABANI'!$Q:$Q,ROW()-11),COLUMN()),"")</f>
        <v/>
      </c>
      <c r="G172" s="52" t="str">
        <f>IFERROR(INDEX(LİSTE,SMALL('VERİ TABANI'!$Q:$Q,ROW()-11),COLUMN()),"")</f>
        <v/>
      </c>
      <c r="H172" s="53" t="str">
        <f>PROPER(IFERROR(INDEX(LİSTE,SMALL('VERİ TABANI'!$Q:$Q,ROW()-11),COLUMN()),""))</f>
        <v/>
      </c>
      <c r="I172" s="265" t="str">
        <f>IFERROR(INDEX(LİSTE,SMALL('VERİ TABANI'!$Q:$Q,ROW()-11),COLUMN()),"")</f>
        <v/>
      </c>
      <c r="J172" s="53" t="str">
        <f>PROPER(IFERROR(INDEX(LİSTE,SMALL('VERİ TABANI'!$Q:$Q,ROW()-11),COLUMN()),""))</f>
        <v/>
      </c>
      <c r="K172" s="197" t="str">
        <f>IFERROR(INDEX(LİSTE,SMALL('VERİ TABANI'!$Q:$Q,ROW()-11),COLUMN()),"")</f>
        <v/>
      </c>
      <c r="L172" s="187" t="str">
        <f>IFERROR(INDEX(LİSTE,SMALL('VERİ TABANI'!$Q:$Q,ROW()-11),COLUMN()),"")</f>
        <v/>
      </c>
      <c r="M172" s="53" t="str">
        <f>IFERROR(INDEX(LİSTE,SMALL('VERİ TABANI'!$Q:$Q,ROW()-11),COLUMN()),"")</f>
        <v/>
      </c>
      <c r="N172" s="53"/>
      <c r="R172" s="151" t="str">
        <f>IFERROR(IF(H172="","",COUNTIF($H$12:H172,H172)),"")</f>
        <v/>
      </c>
      <c r="S172" s="151" t="str">
        <f t="shared" si="44"/>
        <v/>
      </c>
      <c r="T172" s="68" t="str">
        <f t="shared" si="38"/>
        <v/>
      </c>
      <c r="U172" s="69" t="str">
        <f t="shared" si="39"/>
        <v/>
      </c>
      <c r="V172" s="3" t="str">
        <f t="shared" si="33"/>
        <v/>
      </c>
      <c r="W172" s="70" t="str">
        <f t="shared" si="40"/>
        <v/>
      </c>
      <c r="X172" s="70" t="str">
        <f t="shared" si="45"/>
        <v/>
      </c>
      <c r="Y172" s="70" t="str">
        <f t="shared" si="41"/>
        <v/>
      </c>
      <c r="Z172" s="70" t="str">
        <f t="shared" si="34"/>
        <v/>
      </c>
      <c r="AB172" s="74">
        <f t="shared" si="35"/>
        <v>0</v>
      </c>
      <c r="AC172" s="74">
        <f t="shared" si="36"/>
        <v>0</v>
      </c>
      <c r="AD172" s="74">
        <f t="shared" si="42"/>
        <v>0</v>
      </c>
      <c r="AE172" s="74" t="str">
        <f t="shared" si="43"/>
        <v/>
      </c>
      <c r="AF172" s="47" t="str">
        <f t="shared" si="37"/>
        <v/>
      </c>
    </row>
    <row r="173" spans="1:32">
      <c r="A173" s="52" t="str">
        <f t="shared" si="32"/>
        <v/>
      </c>
      <c r="B173" s="53" t="str">
        <f>IFERROR(INDEX(LİSTE,SMALL('VERİ TABANI'!$Q:$Q,ROW()-11),COLUMN()),"")</f>
        <v/>
      </c>
      <c r="C173" s="53" t="str">
        <f>IFERROR(INDEX(LİSTE,SMALL('VERİ TABANI'!$Q:$Q,ROW()-11),COLUMN()),"")</f>
        <v/>
      </c>
      <c r="D173" s="52" t="str">
        <f>IFERROR(INDEX(LİSTE,SMALL('VERİ TABANI'!$Q:$Q,ROW()-11),COLUMN()),"")</f>
        <v/>
      </c>
      <c r="E173" s="53" t="str">
        <f>IFERROR(INDEX(LİSTE,SMALL('VERİ TABANI'!$Q:$Q,ROW()-11),COLUMN()),"")</f>
        <v/>
      </c>
      <c r="F173" s="53" t="str">
        <f>IFERROR(INDEX(LİSTE,SMALL('VERİ TABANI'!$Q:$Q,ROW()-11),COLUMN()),"")</f>
        <v/>
      </c>
      <c r="G173" s="52" t="str">
        <f>IFERROR(INDEX(LİSTE,SMALL('VERİ TABANI'!$Q:$Q,ROW()-11),COLUMN()),"")</f>
        <v/>
      </c>
      <c r="H173" s="53" t="str">
        <f>PROPER(IFERROR(INDEX(LİSTE,SMALL('VERİ TABANI'!$Q:$Q,ROW()-11),COLUMN()),""))</f>
        <v/>
      </c>
      <c r="I173" s="265" t="str">
        <f>IFERROR(INDEX(LİSTE,SMALL('VERİ TABANI'!$Q:$Q,ROW()-11),COLUMN()),"")</f>
        <v/>
      </c>
      <c r="J173" s="53" t="str">
        <f>PROPER(IFERROR(INDEX(LİSTE,SMALL('VERİ TABANI'!$Q:$Q,ROW()-11),COLUMN()),""))</f>
        <v/>
      </c>
      <c r="K173" s="197" t="str">
        <f>IFERROR(INDEX(LİSTE,SMALL('VERİ TABANI'!$Q:$Q,ROW()-11),COLUMN()),"")</f>
        <v/>
      </c>
      <c r="L173" s="187" t="str">
        <f>IFERROR(INDEX(LİSTE,SMALL('VERİ TABANI'!$Q:$Q,ROW()-11),COLUMN()),"")</f>
        <v/>
      </c>
      <c r="M173" s="53" t="str">
        <f>IFERROR(INDEX(LİSTE,SMALL('VERİ TABANI'!$Q:$Q,ROW()-11),COLUMN()),"")</f>
        <v/>
      </c>
      <c r="N173" s="53"/>
      <c r="R173" s="151" t="str">
        <f>IFERROR(IF(H173="","",COUNTIF($H$12:H173,H173)),"")</f>
        <v/>
      </c>
      <c r="S173" s="151" t="str">
        <f t="shared" si="44"/>
        <v/>
      </c>
      <c r="T173" s="68" t="str">
        <f t="shared" si="38"/>
        <v/>
      </c>
      <c r="U173" s="69" t="str">
        <f t="shared" si="39"/>
        <v/>
      </c>
      <c r="V173" s="3" t="str">
        <f t="shared" si="33"/>
        <v/>
      </c>
      <c r="W173" s="70" t="str">
        <f t="shared" si="40"/>
        <v/>
      </c>
      <c r="X173" s="70" t="str">
        <f t="shared" si="45"/>
        <v/>
      </c>
      <c r="Y173" s="70" t="str">
        <f t="shared" si="41"/>
        <v/>
      </c>
      <c r="Z173" s="70" t="str">
        <f t="shared" si="34"/>
        <v/>
      </c>
      <c r="AB173" s="74">
        <f t="shared" si="35"/>
        <v>0</v>
      </c>
      <c r="AC173" s="74">
        <f t="shared" si="36"/>
        <v>0</v>
      </c>
      <c r="AD173" s="74">
        <f t="shared" si="42"/>
        <v>0</v>
      </c>
      <c r="AE173" s="74" t="str">
        <f t="shared" si="43"/>
        <v/>
      </c>
      <c r="AF173" s="47" t="str">
        <f t="shared" si="37"/>
        <v/>
      </c>
    </row>
    <row r="174" spans="1:32">
      <c r="A174" s="52" t="str">
        <f t="shared" si="32"/>
        <v/>
      </c>
      <c r="B174" s="53" t="str">
        <f>IFERROR(INDEX(LİSTE,SMALL('VERİ TABANI'!$Q:$Q,ROW()-11),COLUMN()),"")</f>
        <v/>
      </c>
      <c r="C174" s="53" t="str">
        <f>IFERROR(INDEX(LİSTE,SMALL('VERİ TABANI'!$Q:$Q,ROW()-11),COLUMN()),"")</f>
        <v/>
      </c>
      <c r="D174" s="52" t="str">
        <f>IFERROR(INDEX(LİSTE,SMALL('VERİ TABANI'!$Q:$Q,ROW()-11),COLUMN()),"")</f>
        <v/>
      </c>
      <c r="E174" s="53" t="str">
        <f>IFERROR(INDEX(LİSTE,SMALL('VERİ TABANI'!$Q:$Q,ROW()-11),COLUMN()),"")</f>
        <v/>
      </c>
      <c r="F174" s="53" t="str">
        <f>IFERROR(INDEX(LİSTE,SMALL('VERİ TABANI'!$Q:$Q,ROW()-11),COLUMN()),"")</f>
        <v/>
      </c>
      <c r="G174" s="52" t="str">
        <f>IFERROR(INDEX(LİSTE,SMALL('VERİ TABANI'!$Q:$Q,ROW()-11),COLUMN()),"")</f>
        <v/>
      </c>
      <c r="H174" s="53" t="str">
        <f>PROPER(IFERROR(INDEX(LİSTE,SMALL('VERİ TABANI'!$Q:$Q,ROW()-11),COLUMN()),""))</f>
        <v/>
      </c>
      <c r="I174" s="265" t="str">
        <f>IFERROR(INDEX(LİSTE,SMALL('VERİ TABANI'!$Q:$Q,ROW()-11),COLUMN()),"")</f>
        <v/>
      </c>
      <c r="J174" s="53" t="str">
        <f>PROPER(IFERROR(INDEX(LİSTE,SMALL('VERİ TABANI'!$Q:$Q,ROW()-11),COLUMN()),""))</f>
        <v/>
      </c>
      <c r="K174" s="197" t="str">
        <f>IFERROR(INDEX(LİSTE,SMALL('VERİ TABANI'!$Q:$Q,ROW()-11),COLUMN()),"")</f>
        <v/>
      </c>
      <c r="L174" s="187" t="str">
        <f>IFERROR(INDEX(LİSTE,SMALL('VERİ TABANI'!$Q:$Q,ROW()-11),COLUMN()),"")</f>
        <v/>
      </c>
      <c r="M174" s="53" t="str">
        <f>IFERROR(INDEX(LİSTE,SMALL('VERİ TABANI'!$Q:$Q,ROW()-11),COLUMN()),"")</f>
        <v/>
      </c>
      <c r="N174" s="53"/>
      <c r="R174" s="151" t="str">
        <f>IFERROR(IF(H174="","",COUNTIF($H$12:H174,H174)),"")</f>
        <v/>
      </c>
      <c r="S174" s="151" t="str">
        <f t="shared" si="44"/>
        <v/>
      </c>
      <c r="T174" s="68" t="str">
        <f t="shared" si="38"/>
        <v/>
      </c>
      <c r="U174" s="69" t="str">
        <f t="shared" si="39"/>
        <v/>
      </c>
      <c r="V174" s="3" t="str">
        <f t="shared" si="33"/>
        <v/>
      </c>
      <c r="W174" s="70" t="str">
        <f t="shared" si="40"/>
        <v/>
      </c>
      <c r="X174" s="70" t="str">
        <f t="shared" si="45"/>
        <v/>
      </c>
      <c r="Y174" s="70" t="str">
        <f t="shared" si="41"/>
        <v/>
      </c>
      <c r="Z174" s="70" t="str">
        <f t="shared" si="34"/>
        <v/>
      </c>
      <c r="AB174" s="74">
        <f t="shared" si="35"/>
        <v>0</v>
      </c>
      <c r="AC174" s="74">
        <f t="shared" si="36"/>
        <v>0</v>
      </c>
      <c r="AD174" s="74">
        <f t="shared" si="42"/>
        <v>0</v>
      </c>
      <c r="AE174" s="74" t="str">
        <f t="shared" si="43"/>
        <v/>
      </c>
      <c r="AF174" s="47" t="str">
        <f t="shared" si="37"/>
        <v/>
      </c>
    </row>
    <row r="175" spans="1:32">
      <c r="A175" s="52" t="str">
        <f t="shared" si="32"/>
        <v/>
      </c>
      <c r="B175" s="53" t="str">
        <f>IFERROR(INDEX(LİSTE,SMALL('VERİ TABANI'!$Q:$Q,ROW()-11),COLUMN()),"")</f>
        <v/>
      </c>
      <c r="C175" s="53" t="str">
        <f>IFERROR(INDEX(LİSTE,SMALL('VERİ TABANI'!$Q:$Q,ROW()-11),COLUMN()),"")</f>
        <v/>
      </c>
      <c r="D175" s="52" t="str">
        <f>IFERROR(INDEX(LİSTE,SMALL('VERİ TABANI'!$Q:$Q,ROW()-11),COLUMN()),"")</f>
        <v/>
      </c>
      <c r="E175" s="53" t="str">
        <f>IFERROR(INDEX(LİSTE,SMALL('VERİ TABANI'!$Q:$Q,ROW()-11),COLUMN()),"")</f>
        <v/>
      </c>
      <c r="F175" s="53" t="str">
        <f>IFERROR(INDEX(LİSTE,SMALL('VERİ TABANI'!$Q:$Q,ROW()-11),COLUMN()),"")</f>
        <v/>
      </c>
      <c r="G175" s="52" t="str">
        <f>IFERROR(INDEX(LİSTE,SMALL('VERİ TABANI'!$Q:$Q,ROW()-11),COLUMN()),"")</f>
        <v/>
      </c>
      <c r="H175" s="53" t="str">
        <f>PROPER(IFERROR(INDEX(LİSTE,SMALL('VERİ TABANI'!$Q:$Q,ROW()-11),COLUMN()),""))</f>
        <v/>
      </c>
      <c r="I175" s="265" t="str">
        <f>IFERROR(INDEX(LİSTE,SMALL('VERİ TABANI'!$Q:$Q,ROW()-11),COLUMN()),"")</f>
        <v/>
      </c>
      <c r="J175" s="53" t="str">
        <f>PROPER(IFERROR(INDEX(LİSTE,SMALL('VERİ TABANI'!$Q:$Q,ROW()-11),COLUMN()),""))</f>
        <v/>
      </c>
      <c r="K175" s="197" t="str">
        <f>IFERROR(INDEX(LİSTE,SMALL('VERİ TABANI'!$Q:$Q,ROW()-11),COLUMN()),"")</f>
        <v/>
      </c>
      <c r="L175" s="187" t="str">
        <f>IFERROR(INDEX(LİSTE,SMALL('VERİ TABANI'!$Q:$Q,ROW()-11),COLUMN()),"")</f>
        <v/>
      </c>
      <c r="M175" s="53" t="str">
        <f>IFERROR(INDEX(LİSTE,SMALL('VERİ TABANI'!$Q:$Q,ROW()-11),COLUMN()),"")</f>
        <v/>
      </c>
      <c r="N175" s="53"/>
      <c r="R175" s="151" t="str">
        <f>IFERROR(IF(H175="","",COUNTIF($H$12:H175,H175)),"")</f>
        <v/>
      </c>
      <c r="S175" s="151" t="str">
        <f t="shared" si="44"/>
        <v/>
      </c>
      <c r="T175" s="68" t="str">
        <f t="shared" si="38"/>
        <v/>
      </c>
      <c r="U175" s="69" t="str">
        <f t="shared" si="39"/>
        <v/>
      </c>
      <c r="V175" s="3" t="str">
        <f t="shared" si="33"/>
        <v/>
      </c>
      <c r="W175" s="70" t="str">
        <f t="shared" si="40"/>
        <v/>
      </c>
      <c r="X175" s="70" t="str">
        <f t="shared" si="45"/>
        <v/>
      </c>
      <c r="Y175" s="70" t="str">
        <f t="shared" si="41"/>
        <v/>
      </c>
      <c r="Z175" s="70" t="str">
        <f t="shared" si="34"/>
        <v/>
      </c>
      <c r="AB175" s="74">
        <f t="shared" si="35"/>
        <v>0</v>
      </c>
      <c r="AC175" s="74">
        <f t="shared" si="36"/>
        <v>0</v>
      </c>
      <c r="AD175" s="74">
        <f t="shared" si="42"/>
        <v>0</v>
      </c>
      <c r="AE175" s="74" t="str">
        <f t="shared" si="43"/>
        <v/>
      </c>
      <c r="AF175" s="47" t="str">
        <f t="shared" si="37"/>
        <v/>
      </c>
    </row>
    <row r="176" spans="1:32">
      <c r="A176" s="52" t="str">
        <f t="shared" si="32"/>
        <v/>
      </c>
      <c r="B176" s="53" t="str">
        <f>IFERROR(INDEX(LİSTE,SMALL('VERİ TABANI'!$Q:$Q,ROW()-11),COLUMN()),"")</f>
        <v/>
      </c>
      <c r="C176" s="53" t="str">
        <f>IFERROR(INDEX(LİSTE,SMALL('VERİ TABANI'!$Q:$Q,ROW()-11),COLUMN()),"")</f>
        <v/>
      </c>
      <c r="D176" s="52" t="str">
        <f>IFERROR(INDEX(LİSTE,SMALL('VERİ TABANI'!$Q:$Q,ROW()-11),COLUMN()),"")</f>
        <v/>
      </c>
      <c r="E176" s="53" t="str">
        <f>IFERROR(INDEX(LİSTE,SMALL('VERİ TABANI'!$Q:$Q,ROW()-11),COLUMN()),"")</f>
        <v/>
      </c>
      <c r="F176" s="53" t="str">
        <f>IFERROR(INDEX(LİSTE,SMALL('VERİ TABANI'!$Q:$Q,ROW()-11),COLUMN()),"")</f>
        <v/>
      </c>
      <c r="G176" s="52" t="str">
        <f>IFERROR(INDEX(LİSTE,SMALL('VERİ TABANI'!$Q:$Q,ROW()-11),COLUMN()),"")</f>
        <v/>
      </c>
      <c r="H176" s="53" t="str">
        <f>PROPER(IFERROR(INDEX(LİSTE,SMALL('VERİ TABANI'!$Q:$Q,ROW()-11),COLUMN()),""))</f>
        <v/>
      </c>
      <c r="I176" s="265" t="str">
        <f>IFERROR(INDEX(LİSTE,SMALL('VERİ TABANI'!$Q:$Q,ROW()-11),COLUMN()),"")</f>
        <v/>
      </c>
      <c r="J176" s="53" t="str">
        <f>PROPER(IFERROR(INDEX(LİSTE,SMALL('VERİ TABANI'!$Q:$Q,ROW()-11),COLUMN()),""))</f>
        <v/>
      </c>
      <c r="K176" s="197" t="str">
        <f>IFERROR(INDEX(LİSTE,SMALL('VERİ TABANI'!$Q:$Q,ROW()-11),COLUMN()),"")</f>
        <v/>
      </c>
      <c r="L176" s="187" t="str">
        <f>IFERROR(INDEX(LİSTE,SMALL('VERİ TABANI'!$Q:$Q,ROW()-11),COLUMN()),"")</f>
        <v/>
      </c>
      <c r="M176" s="53" t="str">
        <f>IFERROR(INDEX(LİSTE,SMALL('VERİ TABANI'!$Q:$Q,ROW()-11),COLUMN()),"")</f>
        <v/>
      </c>
      <c r="N176" s="53"/>
      <c r="R176" s="151" t="str">
        <f>IFERROR(IF(H176="","",COUNTIF($H$12:H176,H176)),"")</f>
        <v/>
      </c>
      <c r="S176" s="151" t="str">
        <f t="shared" si="44"/>
        <v/>
      </c>
      <c r="T176" s="68" t="str">
        <f t="shared" si="38"/>
        <v/>
      </c>
      <c r="U176" s="69" t="str">
        <f t="shared" si="39"/>
        <v/>
      </c>
      <c r="V176" s="3" t="str">
        <f t="shared" si="33"/>
        <v/>
      </c>
      <c r="W176" s="70" t="str">
        <f t="shared" si="40"/>
        <v/>
      </c>
      <c r="X176" s="70" t="str">
        <f t="shared" si="45"/>
        <v/>
      </c>
      <c r="Y176" s="70" t="str">
        <f t="shared" si="41"/>
        <v/>
      </c>
      <c r="Z176" s="70" t="str">
        <f t="shared" si="34"/>
        <v/>
      </c>
      <c r="AB176" s="74">
        <f t="shared" si="35"/>
        <v>0</v>
      </c>
      <c r="AC176" s="74">
        <f t="shared" si="36"/>
        <v>0</v>
      </c>
      <c r="AD176" s="74">
        <f t="shared" si="42"/>
        <v>0</v>
      </c>
      <c r="AE176" s="74" t="str">
        <f t="shared" si="43"/>
        <v/>
      </c>
      <c r="AF176" s="47" t="str">
        <f t="shared" si="37"/>
        <v/>
      </c>
    </row>
    <row r="177" spans="1:32">
      <c r="A177" s="52" t="str">
        <f t="shared" si="32"/>
        <v/>
      </c>
      <c r="B177" s="53" t="str">
        <f>IFERROR(INDEX(LİSTE,SMALL('VERİ TABANI'!$Q:$Q,ROW()-11),COLUMN()),"")</f>
        <v/>
      </c>
      <c r="C177" s="53" t="str">
        <f>IFERROR(INDEX(LİSTE,SMALL('VERİ TABANI'!$Q:$Q,ROW()-11),COLUMN()),"")</f>
        <v/>
      </c>
      <c r="D177" s="52" t="str">
        <f>IFERROR(INDEX(LİSTE,SMALL('VERİ TABANI'!$Q:$Q,ROW()-11),COLUMN()),"")</f>
        <v/>
      </c>
      <c r="E177" s="53" t="str">
        <f>IFERROR(INDEX(LİSTE,SMALL('VERİ TABANI'!$Q:$Q,ROW()-11),COLUMN()),"")</f>
        <v/>
      </c>
      <c r="F177" s="53" t="str">
        <f>IFERROR(INDEX(LİSTE,SMALL('VERİ TABANI'!$Q:$Q,ROW()-11),COLUMN()),"")</f>
        <v/>
      </c>
      <c r="G177" s="52" t="str">
        <f>IFERROR(INDEX(LİSTE,SMALL('VERİ TABANI'!$Q:$Q,ROW()-11),COLUMN()),"")</f>
        <v/>
      </c>
      <c r="H177" s="53" t="str">
        <f>PROPER(IFERROR(INDEX(LİSTE,SMALL('VERİ TABANI'!$Q:$Q,ROW()-11),COLUMN()),""))</f>
        <v/>
      </c>
      <c r="I177" s="265" t="str">
        <f>IFERROR(INDEX(LİSTE,SMALL('VERİ TABANI'!$Q:$Q,ROW()-11),COLUMN()),"")</f>
        <v/>
      </c>
      <c r="J177" s="53" t="str">
        <f>PROPER(IFERROR(INDEX(LİSTE,SMALL('VERİ TABANI'!$Q:$Q,ROW()-11),COLUMN()),""))</f>
        <v/>
      </c>
      <c r="K177" s="197" t="str">
        <f>IFERROR(INDEX(LİSTE,SMALL('VERİ TABANI'!$Q:$Q,ROW()-11),COLUMN()),"")</f>
        <v/>
      </c>
      <c r="L177" s="187" t="str">
        <f>IFERROR(INDEX(LİSTE,SMALL('VERİ TABANI'!$Q:$Q,ROW()-11),COLUMN()),"")</f>
        <v/>
      </c>
      <c r="M177" s="53" t="str">
        <f>IFERROR(INDEX(LİSTE,SMALL('VERİ TABANI'!$Q:$Q,ROW()-11),COLUMN()),"")</f>
        <v/>
      </c>
      <c r="N177" s="53"/>
      <c r="R177" s="151" t="str">
        <f>IFERROR(IF(H177="","",COUNTIF($H$12:H177,H177)),"")</f>
        <v/>
      </c>
      <c r="S177" s="151" t="str">
        <f t="shared" si="44"/>
        <v/>
      </c>
      <c r="T177" s="68" t="str">
        <f t="shared" si="38"/>
        <v/>
      </c>
      <c r="U177" s="69" t="str">
        <f t="shared" si="39"/>
        <v/>
      </c>
      <c r="V177" s="3" t="str">
        <f t="shared" si="33"/>
        <v/>
      </c>
      <c r="W177" s="70" t="str">
        <f t="shared" si="40"/>
        <v/>
      </c>
      <c r="X177" s="70" t="str">
        <f t="shared" si="45"/>
        <v/>
      </c>
      <c r="Y177" s="70" t="str">
        <f t="shared" si="41"/>
        <v/>
      </c>
      <c r="Z177" s="70" t="str">
        <f t="shared" si="34"/>
        <v/>
      </c>
      <c r="AB177" s="74">
        <f t="shared" si="35"/>
        <v>0</v>
      </c>
      <c r="AC177" s="74">
        <f t="shared" si="36"/>
        <v>0</v>
      </c>
      <c r="AD177" s="74">
        <f t="shared" si="42"/>
        <v>0</v>
      </c>
      <c r="AE177" s="74" t="str">
        <f t="shared" si="43"/>
        <v/>
      </c>
      <c r="AF177" s="47" t="str">
        <f t="shared" si="37"/>
        <v/>
      </c>
    </row>
    <row r="178" spans="1:32">
      <c r="A178" s="52" t="str">
        <f t="shared" si="32"/>
        <v/>
      </c>
      <c r="B178" s="53" t="str">
        <f>IFERROR(INDEX(LİSTE,SMALL('VERİ TABANI'!$Q:$Q,ROW()-11),COLUMN()),"")</f>
        <v/>
      </c>
      <c r="C178" s="53" t="str">
        <f>IFERROR(INDEX(LİSTE,SMALL('VERİ TABANI'!$Q:$Q,ROW()-11),COLUMN()),"")</f>
        <v/>
      </c>
      <c r="D178" s="52" t="str">
        <f>IFERROR(INDEX(LİSTE,SMALL('VERİ TABANI'!$Q:$Q,ROW()-11),COLUMN()),"")</f>
        <v/>
      </c>
      <c r="E178" s="53" t="str">
        <f>IFERROR(INDEX(LİSTE,SMALL('VERİ TABANI'!$Q:$Q,ROW()-11),COLUMN()),"")</f>
        <v/>
      </c>
      <c r="F178" s="53" t="str">
        <f>IFERROR(INDEX(LİSTE,SMALL('VERİ TABANI'!$Q:$Q,ROW()-11),COLUMN()),"")</f>
        <v/>
      </c>
      <c r="G178" s="52" t="str">
        <f>IFERROR(INDEX(LİSTE,SMALL('VERİ TABANI'!$Q:$Q,ROW()-11),COLUMN()),"")</f>
        <v/>
      </c>
      <c r="H178" s="53" t="str">
        <f>PROPER(IFERROR(INDEX(LİSTE,SMALL('VERİ TABANI'!$Q:$Q,ROW()-11),COLUMN()),""))</f>
        <v/>
      </c>
      <c r="I178" s="265" t="str">
        <f>IFERROR(INDEX(LİSTE,SMALL('VERİ TABANI'!$Q:$Q,ROW()-11),COLUMN()),"")</f>
        <v/>
      </c>
      <c r="J178" s="53" t="str">
        <f>PROPER(IFERROR(INDEX(LİSTE,SMALL('VERİ TABANI'!$Q:$Q,ROW()-11),COLUMN()),""))</f>
        <v/>
      </c>
      <c r="K178" s="197" t="str">
        <f>IFERROR(INDEX(LİSTE,SMALL('VERİ TABANI'!$Q:$Q,ROW()-11),COLUMN()),"")</f>
        <v/>
      </c>
      <c r="L178" s="187" t="str">
        <f>IFERROR(INDEX(LİSTE,SMALL('VERİ TABANI'!$Q:$Q,ROW()-11),COLUMN()),"")</f>
        <v/>
      </c>
      <c r="M178" s="53" t="str">
        <f>IFERROR(INDEX(LİSTE,SMALL('VERİ TABANI'!$Q:$Q,ROW()-11),COLUMN()),"")</f>
        <v/>
      </c>
      <c r="N178" s="53"/>
      <c r="R178" s="151" t="str">
        <f>IFERROR(IF(H178="","",COUNTIF($H$12:H178,H178)),"")</f>
        <v/>
      </c>
      <c r="S178" s="151" t="str">
        <f t="shared" si="44"/>
        <v/>
      </c>
      <c r="T178" s="68" t="str">
        <f t="shared" si="38"/>
        <v/>
      </c>
      <c r="U178" s="69" t="str">
        <f t="shared" si="39"/>
        <v/>
      </c>
      <c r="V178" s="3" t="str">
        <f t="shared" si="33"/>
        <v/>
      </c>
      <c r="W178" s="70" t="str">
        <f t="shared" si="40"/>
        <v/>
      </c>
      <c r="X178" s="70" t="str">
        <f t="shared" si="45"/>
        <v/>
      </c>
      <c r="Y178" s="70" t="str">
        <f t="shared" si="41"/>
        <v/>
      </c>
      <c r="Z178" s="70" t="str">
        <f t="shared" si="34"/>
        <v/>
      </c>
      <c r="AB178" s="74">
        <f t="shared" si="35"/>
        <v>0</v>
      </c>
      <c r="AC178" s="74">
        <f t="shared" si="36"/>
        <v>0</v>
      </c>
      <c r="AD178" s="74">
        <f t="shared" si="42"/>
        <v>0</v>
      </c>
      <c r="AE178" s="74" t="str">
        <f t="shared" si="43"/>
        <v/>
      </c>
      <c r="AF178" s="47" t="str">
        <f t="shared" si="37"/>
        <v/>
      </c>
    </row>
    <row r="179" spans="1:32">
      <c r="A179" s="52" t="str">
        <f t="shared" si="32"/>
        <v/>
      </c>
      <c r="B179" s="53" t="str">
        <f>IFERROR(INDEX(LİSTE,SMALL('VERİ TABANI'!$Q:$Q,ROW()-11),COLUMN()),"")</f>
        <v/>
      </c>
      <c r="C179" s="53" t="str">
        <f>IFERROR(INDEX(LİSTE,SMALL('VERİ TABANI'!$Q:$Q,ROW()-11),COLUMN()),"")</f>
        <v/>
      </c>
      <c r="D179" s="52" t="str">
        <f>IFERROR(INDEX(LİSTE,SMALL('VERİ TABANI'!$Q:$Q,ROW()-11),COLUMN()),"")</f>
        <v/>
      </c>
      <c r="E179" s="53" t="str">
        <f>IFERROR(INDEX(LİSTE,SMALL('VERİ TABANI'!$Q:$Q,ROW()-11),COLUMN()),"")</f>
        <v/>
      </c>
      <c r="F179" s="53" t="str">
        <f>IFERROR(INDEX(LİSTE,SMALL('VERİ TABANI'!$Q:$Q,ROW()-11),COLUMN()),"")</f>
        <v/>
      </c>
      <c r="G179" s="52" t="str">
        <f>IFERROR(INDEX(LİSTE,SMALL('VERİ TABANI'!$Q:$Q,ROW()-11),COLUMN()),"")</f>
        <v/>
      </c>
      <c r="H179" s="53" t="str">
        <f>PROPER(IFERROR(INDEX(LİSTE,SMALL('VERİ TABANI'!$Q:$Q,ROW()-11),COLUMN()),""))</f>
        <v/>
      </c>
      <c r="I179" s="265" t="str">
        <f>IFERROR(INDEX(LİSTE,SMALL('VERİ TABANI'!$Q:$Q,ROW()-11),COLUMN()),"")</f>
        <v/>
      </c>
      <c r="J179" s="53" t="str">
        <f>PROPER(IFERROR(INDEX(LİSTE,SMALL('VERİ TABANI'!$Q:$Q,ROW()-11),COLUMN()),""))</f>
        <v/>
      </c>
      <c r="K179" s="197" t="str">
        <f>IFERROR(INDEX(LİSTE,SMALL('VERİ TABANI'!$Q:$Q,ROW()-11),COLUMN()),"")</f>
        <v/>
      </c>
      <c r="L179" s="187" t="str">
        <f>IFERROR(INDEX(LİSTE,SMALL('VERİ TABANI'!$Q:$Q,ROW()-11),COLUMN()),"")</f>
        <v/>
      </c>
      <c r="M179" s="53" t="str">
        <f>IFERROR(INDEX(LİSTE,SMALL('VERİ TABANI'!$Q:$Q,ROW()-11),COLUMN()),"")</f>
        <v/>
      </c>
      <c r="N179" s="53"/>
      <c r="R179" s="151" t="str">
        <f>IFERROR(IF(H179="","",COUNTIF($H$12:H179,H179)),"")</f>
        <v/>
      </c>
      <c r="S179" s="151" t="str">
        <f t="shared" si="44"/>
        <v/>
      </c>
      <c r="T179" s="68" t="str">
        <f t="shared" si="38"/>
        <v/>
      </c>
      <c r="U179" s="69" t="str">
        <f t="shared" si="39"/>
        <v/>
      </c>
      <c r="V179" s="3" t="str">
        <f t="shared" si="33"/>
        <v/>
      </c>
      <c r="W179" s="70" t="str">
        <f t="shared" si="40"/>
        <v/>
      </c>
      <c r="X179" s="70" t="str">
        <f t="shared" si="45"/>
        <v/>
      </c>
      <c r="Y179" s="70" t="str">
        <f t="shared" si="41"/>
        <v/>
      </c>
      <c r="Z179" s="70" t="str">
        <f t="shared" si="34"/>
        <v/>
      </c>
      <c r="AB179" s="74">
        <f t="shared" si="35"/>
        <v>0</v>
      </c>
      <c r="AC179" s="74">
        <f t="shared" si="36"/>
        <v>0</v>
      </c>
      <c r="AD179" s="74">
        <f t="shared" si="42"/>
        <v>0</v>
      </c>
      <c r="AE179" s="74" t="str">
        <f t="shared" si="43"/>
        <v/>
      </c>
      <c r="AF179" s="47" t="str">
        <f t="shared" si="37"/>
        <v/>
      </c>
    </row>
    <row r="180" spans="1:32">
      <c r="A180" s="52" t="str">
        <f t="shared" si="32"/>
        <v/>
      </c>
      <c r="B180" s="53" t="str">
        <f>IFERROR(INDEX(LİSTE,SMALL('VERİ TABANI'!$Q:$Q,ROW()-11),COLUMN()),"")</f>
        <v/>
      </c>
      <c r="C180" s="53" t="str">
        <f>IFERROR(INDEX(LİSTE,SMALL('VERİ TABANI'!$Q:$Q,ROW()-11),COLUMN()),"")</f>
        <v/>
      </c>
      <c r="D180" s="52" t="str">
        <f>IFERROR(INDEX(LİSTE,SMALL('VERİ TABANI'!$Q:$Q,ROW()-11),COLUMN()),"")</f>
        <v/>
      </c>
      <c r="E180" s="53" t="str">
        <f>IFERROR(INDEX(LİSTE,SMALL('VERİ TABANI'!$Q:$Q,ROW()-11),COLUMN()),"")</f>
        <v/>
      </c>
      <c r="F180" s="53" t="str">
        <f>IFERROR(INDEX(LİSTE,SMALL('VERİ TABANI'!$Q:$Q,ROW()-11),COLUMN()),"")</f>
        <v/>
      </c>
      <c r="G180" s="52" t="str">
        <f>IFERROR(INDEX(LİSTE,SMALL('VERİ TABANI'!$Q:$Q,ROW()-11),COLUMN()),"")</f>
        <v/>
      </c>
      <c r="H180" s="53" t="str">
        <f>PROPER(IFERROR(INDEX(LİSTE,SMALL('VERİ TABANI'!$Q:$Q,ROW()-11),COLUMN()),""))</f>
        <v/>
      </c>
      <c r="I180" s="265" t="str">
        <f>IFERROR(INDEX(LİSTE,SMALL('VERİ TABANI'!$Q:$Q,ROW()-11),COLUMN()),"")</f>
        <v/>
      </c>
      <c r="J180" s="53" t="str">
        <f>PROPER(IFERROR(INDEX(LİSTE,SMALL('VERİ TABANI'!$Q:$Q,ROW()-11),COLUMN()),""))</f>
        <v/>
      </c>
      <c r="K180" s="197" t="str">
        <f>IFERROR(INDEX(LİSTE,SMALL('VERİ TABANI'!$Q:$Q,ROW()-11),COLUMN()),"")</f>
        <v/>
      </c>
      <c r="L180" s="187" t="str">
        <f>IFERROR(INDEX(LİSTE,SMALL('VERİ TABANI'!$Q:$Q,ROW()-11),COLUMN()),"")</f>
        <v/>
      </c>
      <c r="M180" s="53" t="str">
        <f>IFERROR(INDEX(LİSTE,SMALL('VERİ TABANI'!$Q:$Q,ROW()-11),COLUMN()),"")</f>
        <v/>
      </c>
      <c r="N180" s="53"/>
      <c r="R180" s="151" t="str">
        <f>IFERROR(IF(H180="","",COUNTIF($H$12:H180,H180)),"")</f>
        <v/>
      </c>
      <c r="S180" s="151" t="str">
        <f t="shared" si="44"/>
        <v/>
      </c>
      <c r="T180" s="68" t="str">
        <f t="shared" si="38"/>
        <v/>
      </c>
      <c r="U180" s="69" t="str">
        <f t="shared" si="39"/>
        <v/>
      </c>
      <c r="V180" s="3" t="str">
        <f t="shared" si="33"/>
        <v/>
      </c>
      <c r="W180" s="70" t="str">
        <f t="shared" si="40"/>
        <v/>
      </c>
      <c r="X180" s="70" t="str">
        <f t="shared" si="45"/>
        <v/>
      </c>
      <c r="Y180" s="70" t="str">
        <f t="shared" si="41"/>
        <v/>
      </c>
      <c r="Z180" s="70" t="str">
        <f t="shared" si="34"/>
        <v/>
      </c>
      <c r="AB180" s="74">
        <f t="shared" si="35"/>
        <v>0</v>
      </c>
      <c r="AC180" s="74">
        <f t="shared" si="36"/>
        <v>0</v>
      </c>
      <c r="AD180" s="74">
        <f t="shared" si="42"/>
        <v>0</v>
      </c>
      <c r="AE180" s="74" t="str">
        <f t="shared" si="43"/>
        <v/>
      </c>
      <c r="AF180" s="47" t="str">
        <f t="shared" si="37"/>
        <v/>
      </c>
    </row>
    <row r="181" spans="1:32">
      <c r="A181" s="52" t="str">
        <f t="shared" si="32"/>
        <v/>
      </c>
      <c r="B181" s="53" t="str">
        <f>IFERROR(INDEX(LİSTE,SMALL('VERİ TABANI'!$Q:$Q,ROW()-11),COLUMN()),"")</f>
        <v/>
      </c>
      <c r="C181" s="53" t="str">
        <f>IFERROR(INDEX(LİSTE,SMALL('VERİ TABANI'!$Q:$Q,ROW()-11),COLUMN()),"")</f>
        <v/>
      </c>
      <c r="D181" s="52" t="str">
        <f>IFERROR(INDEX(LİSTE,SMALL('VERİ TABANI'!$Q:$Q,ROW()-11),COLUMN()),"")</f>
        <v/>
      </c>
      <c r="E181" s="53" t="str">
        <f>IFERROR(INDEX(LİSTE,SMALL('VERİ TABANI'!$Q:$Q,ROW()-11),COLUMN()),"")</f>
        <v/>
      </c>
      <c r="F181" s="53" t="str">
        <f>IFERROR(INDEX(LİSTE,SMALL('VERİ TABANI'!$Q:$Q,ROW()-11),COLUMN()),"")</f>
        <v/>
      </c>
      <c r="G181" s="52" t="str">
        <f>IFERROR(INDEX(LİSTE,SMALL('VERİ TABANI'!$Q:$Q,ROW()-11),COLUMN()),"")</f>
        <v/>
      </c>
      <c r="H181" s="53" t="str">
        <f>PROPER(IFERROR(INDEX(LİSTE,SMALL('VERİ TABANI'!$Q:$Q,ROW()-11),COLUMN()),""))</f>
        <v/>
      </c>
      <c r="I181" s="265" t="str">
        <f>IFERROR(INDEX(LİSTE,SMALL('VERİ TABANI'!$Q:$Q,ROW()-11),COLUMN()),"")</f>
        <v/>
      </c>
      <c r="J181" s="53" t="str">
        <f>PROPER(IFERROR(INDEX(LİSTE,SMALL('VERİ TABANI'!$Q:$Q,ROW()-11),COLUMN()),""))</f>
        <v/>
      </c>
      <c r="K181" s="197" t="str">
        <f>IFERROR(INDEX(LİSTE,SMALL('VERİ TABANI'!$Q:$Q,ROW()-11),COLUMN()),"")</f>
        <v/>
      </c>
      <c r="L181" s="187" t="str">
        <f>IFERROR(INDEX(LİSTE,SMALL('VERİ TABANI'!$Q:$Q,ROW()-11),COLUMN()),"")</f>
        <v/>
      </c>
      <c r="M181" s="53" t="str">
        <f>IFERROR(INDEX(LİSTE,SMALL('VERİ TABANI'!$Q:$Q,ROW()-11),COLUMN()),"")</f>
        <v/>
      </c>
      <c r="N181" s="53"/>
      <c r="R181" s="151" t="str">
        <f>IFERROR(IF(H181="","",COUNTIF($H$12:H181,H181)),"")</f>
        <v/>
      </c>
      <c r="S181" s="151" t="str">
        <f t="shared" si="44"/>
        <v/>
      </c>
      <c r="T181" s="68" t="str">
        <f t="shared" si="38"/>
        <v/>
      </c>
      <c r="U181" s="69" t="str">
        <f t="shared" si="39"/>
        <v/>
      </c>
      <c r="V181" s="3" t="str">
        <f t="shared" si="33"/>
        <v/>
      </c>
      <c r="W181" s="70" t="str">
        <f t="shared" si="40"/>
        <v/>
      </c>
      <c r="X181" s="70" t="str">
        <f t="shared" si="45"/>
        <v/>
      </c>
      <c r="Y181" s="70" t="str">
        <f t="shared" si="41"/>
        <v/>
      </c>
      <c r="Z181" s="70" t="str">
        <f t="shared" si="34"/>
        <v/>
      </c>
      <c r="AB181" s="74">
        <f t="shared" si="35"/>
        <v>0</v>
      </c>
      <c r="AC181" s="74">
        <f t="shared" si="36"/>
        <v>0</v>
      </c>
      <c r="AD181" s="74">
        <f t="shared" si="42"/>
        <v>0</v>
      </c>
      <c r="AE181" s="74" t="str">
        <f t="shared" si="43"/>
        <v/>
      </c>
      <c r="AF181" s="47" t="str">
        <f t="shared" si="37"/>
        <v/>
      </c>
    </row>
    <row r="182" spans="1:32">
      <c r="A182" s="52" t="str">
        <f t="shared" si="32"/>
        <v/>
      </c>
      <c r="B182" s="53" t="str">
        <f>IFERROR(INDEX(LİSTE,SMALL('VERİ TABANI'!$Q:$Q,ROW()-11),COLUMN()),"")</f>
        <v/>
      </c>
      <c r="C182" s="53" t="str">
        <f>IFERROR(INDEX(LİSTE,SMALL('VERİ TABANI'!$Q:$Q,ROW()-11),COLUMN()),"")</f>
        <v/>
      </c>
      <c r="D182" s="52" t="str">
        <f>IFERROR(INDEX(LİSTE,SMALL('VERİ TABANI'!$Q:$Q,ROW()-11),COLUMN()),"")</f>
        <v/>
      </c>
      <c r="E182" s="53" t="str">
        <f>IFERROR(INDEX(LİSTE,SMALL('VERİ TABANI'!$Q:$Q,ROW()-11),COLUMN()),"")</f>
        <v/>
      </c>
      <c r="F182" s="53" t="str">
        <f>IFERROR(INDEX(LİSTE,SMALL('VERİ TABANI'!$Q:$Q,ROW()-11),COLUMN()),"")</f>
        <v/>
      </c>
      <c r="G182" s="52" t="str">
        <f>IFERROR(INDEX(LİSTE,SMALL('VERİ TABANI'!$Q:$Q,ROW()-11),COLUMN()),"")</f>
        <v/>
      </c>
      <c r="H182" s="53" t="str">
        <f>PROPER(IFERROR(INDEX(LİSTE,SMALL('VERİ TABANI'!$Q:$Q,ROW()-11),COLUMN()),""))</f>
        <v/>
      </c>
      <c r="I182" s="265" t="str">
        <f>IFERROR(INDEX(LİSTE,SMALL('VERİ TABANI'!$Q:$Q,ROW()-11),COLUMN()),"")</f>
        <v/>
      </c>
      <c r="J182" s="53" t="str">
        <f>PROPER(IFERROR(INDEX(LİSTE,SMALL('VERİ TABANI'!$Q:$Q,ROW()-11),COLUMN()),""))</f>
        <v/>
      </c>
      <c r="K182" s="197" t="str">
        <f>IFERROR(INDEX(LİSTE,SMALL('VERİ TABANI'!$Q:$Q,ROW()-11),COLUMN()),"")</f>
        <v/>
      </c>
      <c r="L182" s="187" t="str">
        <f>IFERROR(INDEX(LİSTE,SMALL('VERİ TABANI'!$Q:$Q,ROW()-11),COLUMN()),"")</f>
        <v/>
      </c>
      <c r="M182" s="53" t="str">
        <f>IFERROR(INDEX(LİSTE,SMALL('VERİ TABANI'!$Q:$Q,ROW()-11),COLUMN()),"")</f>
        <v/>
      </c>
      <c r="N182" s="53"/>
      <c r="R182" s="151" t="str">
        <f>IFERROR(IF(H182="","",COUNTIF($H$12:H182,H182)),"")</f>
        <v/>
      </c>
      <c r="S182" s="151" t="str">
        <f t="shared" si="44"/>
        <v/>
      </c>
      <c r="T182" s="68" t="str">
        <f t="shared" si="38"/>
        <v/>
      </c>
      <c r="U182" s="69" t="str">
        <f t="shared" si="39"/>
        <v/>
      </c>
      <c r="V182" s="3" t="str">
        <f t="shared" si="33"/>
        <v/>
      </c>
      <c r="W182" s="70" t="str">
        <f t="shared" si="40"/>
        <v/>
      </c>
      <c r="X182" s="70" t="str">
        <f t="shared" si="45"/>
        <v/>
      </c>
      <c r="Y182" s="70" t="str">
        <f t="shared" si="41"/>
        <v/>
      </c>
      <c r="Z182" s="70" t="str">
        <f t="shared" si="34"/>
        <v/>
      </c>
      <c r="AB182" s="74">
        <f t="shared" si="35"/>
        <v>0</v>
      </c>
      <c r="AC182" s="74">
        <f t="shared" si="36"/>
        <v>0</v>
      </c>
      <c r="AD182" s="74">
        <f t="shared" si="42"/>
        <v>0</v>
      </c>
      <c r="AE182" s="74" t="str">
        <f t="shared" si="43"/>
        <v/>
      </c>
      <c r="AF182" s="47" t="str">
        <f t="shared" si="37"/>
        <v/>
      </c>
    </row>
    <row r="183" spans="1:32">
      <c r="A183" s="52" t="str">
        <f t="shared" si="32"/>
        <v/>
      </c>
      <c r="B183" s="53" t="str">
        <f>IFERROR(INDEX(LİSTE,SMALL('VERİ TABANI'!$Q:$Q,ROW()-11),COLUMN()),"")</f>
        <v/>
      </c>
      <c r="C183" s="53" t="str">
        <f>IFERROR(INDEX(LİSTE,SMALL('VERİ TABANI'!$Q:$Q,ROW()-11),COLUMN()),"")</f>
        <v/>
      </c>
      <c r="D183" s="52" t="str">
        <f>IFERROR(INDEX(LİSTE,SMALL('VERİ TABANI'!$Q:$Q,ROW()-11),COLUMN()),"")</f>
        <v/>
      </c>
      <c r="E183" s="53" t="str">
        <f>IFERROR(INDEX(LİSTE,SMALL('VERİ TABANI'!$Q:$Q,ROW()-11),COLUMN()),"")</f>
        <v/>
      </c>
      <c r="F183" s="53" t="str">
        <f>IFERROR(INDEX(LİSTE,SMALL('VERİ TABANI'!$Q:$Q,ROW()-11),COLUMN()),"")</f>
        <v/>
      </c>
      <c r="G183" s="52" t="str">
        <f>IFERROR(INDEX(LİSTE,SMALL('VERİ TABANI'!$Q:$Q,ROW()-11),COLUMN()),"")</f>
        <v/>
      </c>
      <c r="H183" s="53" t="str">
        <f>PROPER(IFERROR(INDEX(LİSTE,SMALL('VERİ TABANI'!$Q:$Q,ROW()-11),COLUMN()),""))</f>
        <v/>
      </c>
      <c r="I183" s="265" t="str">
        <f>IFERROR(INDEX(LİSTE,SMALL('VERİ TABANI'!$Q:$Q,ROW()-11),COLUMN()),"")</f>
        <v/>
      </c>
      <c r="J183" s="53" t="str">
        <f>PROPER(IFERROR(INDEX(LİSTE,SMALL('VERİ TABANI'!$Q:$Q,ROW()-11),COLUMN()),""))</f>
        <v/>
      </c>
      <c r="K183" s="197" t="str">
        <f>IFERROR(INDEX(LİSTE,SMALL('VERİ TABANI'!$Q:$Q,ROW()-11),COLUMN()),"")</f>
        <v/>
      </c>
      <c r="L183" s="187" t="str">
        <f>IFERROR(INDEX(LİSTE,SMALL('VERİ TABANI'!$Q:$Q,ROW()-11),COLUMN()),"")</f>
        <v/>
      </c>
      <c r="M183" s="53" t="str">
        <f>IFERROR(INDEX(LİSTE,SMALL('VERİ TABANI'!$Q:$Q,ROW()-11),COLUMN()),"")</f>
        <v/>
      </c>
      <c r="N183" s="53"/>
      <c r="R183" s="151" t="str">
        <f>IFERROR(IF(H183="","",COUNTIF($H$12:H183,H183)),"")</f>
        <v/>
      </c>
      <c r="S183" s="151" t="str">
        <f t="shared" si="44"/>
        <v/>
      </c>
      <c r="T183" s="68" t="str">
        <f t="shared" si="38"/>
        <v/>
      </c>
      <c r="U183" s="69" t="str">
        <f t="shared" si="39"/>
        <v/>
      </c>
      <c r="V183" s="3" t="str">
        <f t="shared" si="33"/>
        <v/>
      </c>
      <c r="W183" s="70" t="str">
        <f t="shared" si="40"/>
        <v/>
      </c>
      <c r="X183" s="70" t="str">
        <f t="shared" si="45"/>
        <v/>
      </c>
      <c r="Y183" s="70" t="str">
        <f t="shared" si="41"/>
        <v/>
      </c>
      <c r="Z183" s="70" t="str">
        <f t="shared" si="34"/>
        <v/>
      </c>
      <c r="AB183" s="74">
        <f t="shared" si="35"/>
        <v>0</v>
      </c>
      <c r="AC183" s="74">
        <f t="shared" si="36"/>
        <v>0</v>
      </c>
      <c r="AD183" s="74">
        <f t="shared" si="42"/>
        <v>0</v>
      </c>
      <c r="AE183" s="74" t="str">
        <f t="shared" si="43"/>
        <v/>
      </c>
      <c r="AF183" s="47" t="str">
        <f t="shared" si="37"/>
        <v/>
      </c>
    </row>
    <row r="184" spans="1:32">
      <c r="A184" s="52" t="str">
        <f t="shared" si="32"/>
        <v/>
      </c>
      <c r="B184" s="53" t="str">
        <f>IFERROR(INDEX(LİSTE,SMALL('VERİ TABANI'!$Q:$Q,ROW()-11),COLUMN()),"")</f>
        <v/>
      </c>
      <c r="C184" s="53" t="str">
        <f>IFERROR(INDEX(LİSTE,SMALL('VERİ TABANI'!$Q:$Q,ROW()-11),COLUMN()),"")</f>
        <v/>
      </c>
      <c r="D184" s="52" t="str">
        <f>IFERROR(INDEX(LİSTE,SMALL('VERİ TABANI'!$Q:$Q,ROW()-11),COLUMN()),"")</f>
        <v/>
      </c>
      <c r="E184" s="53" t="str">
        <f>IFERROR(INDEX(LİSTE,SMALL('VERİ TABANI'!$Q:$Q,ROW()-11),COLUMN()),"")</f>
        <v/>
      </c>
      <c r="F184" s="53" t="str">
        <f>IFERROR(INDEX(LİSTE,SMALL('VERİ TABANI'!$Q:$Q,ROW()-11),COLUMN()),"")</f>
        <v/>
      </c>
      <c r="G184" s="52" t="str">
        <f>IFERROR(INDEX(LİSTE,SMALL('VERİ TABANI'!$Q:$Q,ROW()-11),COLUMN()),"")</f>
        <v/>
      </c>
      <c r="H184" s="53" t="str">
        <f>PROPER(IFERROR(INDEX(LİSTE,SMALL('VERİ TABANI'!$Q:$Q,ROW()-11),COLUMN()),""))</f>
        <v/>
      </c>
      <c r="I184" s="265" t="str">
        <f>IFERROR(INDEX(LİSTE,SMALL('VERİ TABANI'!$Q:$Q,ROW()-11),COLUMN()),"")</f>
        <v/>
      </c>
      <c r="J184" s="53" t="str">
        <f>PROPER(IFERROR(INDEX(LİSTE,SMALL('VERİ TABANI'!$Q:$Q,ROW()-11),COLUMN()),""))</f>
        <v/>
      </c>
      <c r="K184" s="197" t="str">
        <f>IFERROR(INDEX(LİSTE,SMALL('VERİ TABANI'!$Q:$Q,ROW()-11),COLUMN()),"")</f>
        <v/>
      </c>
      <c r="L184" s="187" t="str">
        <f>IFERROR(INDEX(LİSTE,SMALL('VERİ TABANI'!$Q:$Q,ROW()-11),COLUMN()),"")</f>
        <v/>
      </c>
      <c r="M184" s="53" t="str">
        <f>IFERROR(INDEX(LİSTE,SMALL('VERİ TABANI'!$Q:$Q,ROW()-11),COLUMN()),"")</f>
        <v/>
      </c>
      <c r="N184" s="53"/>
      <c r="R184" s="151" t="str">
        <f>IFERROR(IF(H184="","",COUNTIF($H$12:H184,H184)),"")</f>
        <v/>
      </c>
      <c r="S184" s="151" t="str">
        <f t="shared" si="44"/>
        <v/>
      </c>
      <c r="T184" s="68" t="str">
        <f t="shared" si="38"/>
        <v/>
      </c>
      <c r="U184" s="69" t="str">
        <f t="shared" si="39"/>
        <v/>
      </c>
      <c r="V184" s="3" t="str">
        <f t="shared" si="33"/>
        <v/>
      </c>
      <c r="W184" s="70" t="str">
        <f t="shared" si="40"/>
        <v/>
      </c>
      <c r="X184" s="70" t="str">
        <f t="shared" si="45"/>
        <v/>
      </c>
      <c r="Y184" s="70" t="str">
        <f t="shared" si="41"/>
        <v/>
      </c>
      <c r="Z184" s="70" t="str">
        <f t="shared" si="34"/>
        <v/>
      </c>
      <c r="AB184" s="74">
        <f t="shared" si="35"/>
        <v>0</v>
      </c>
      <c r="AC184" s="74">
        <f t="shared" si="36"/>
        <v>0</v>
      </c>
      <c r="AD184" s="74">
        <f t="shared" si="42"/>
        <v>0</v>
      </c>
      <c r="AE184" s="74" t="str">
        <f t="shared" si="43"/>
        <v/>
      </c>
      <c r="AF184" s="47" t="str">
        <f t="shared" si="37"/>
        <v/>
      </c>
    </row>
    <row r="185" spans="1:32">
      <c r="A185" s="52" t="str">
        <f t="shared" si="32"/>
        <v/>
      </c>
      <c r="B185" s="53" t="str">
        <f>IFERROR(INDEX(LİSTE,SMALL('VERİ TABANI'!$Q:$Q,ROW()-11),COLUMN()),"")</f>
        <v/>
      </c>
      <c r="C185" s="53" t="str">
        <f>IFERROR(INDEX(LİSTE,SMALL('VERİ TABANI'!$Q:$Q,ROW()-11),COLUMN()),"")</f>
        <v/>
      </c>
      <c r="D185" s="52" t="str">
        <f>IFERROR(INDEX(LİSTE,SMALL('VERİ TABANI'!$Q:$Q,ROW()-11),COLUMN()),"")</f>
        <v/>
      </c>
      <c r="E185" s="53" t="str">
        <f>IFERROR(INDEX(LİSTE,SMALL('VERİ TABANI'!$Q:$Q,ROW()-11),COLUMN()),"")</f>
        <v/>
      </c>
      <c r="F185" s="53" t="str">
        <f>IFERROR(INDEX(LİSTE,SMALL('VERİ TABANI'!$Q:$Q,ROW()-11),COLUMN()),"")</f>
        <v/>
      </c>
      <c r="G185" s="52" t="str">
        <f>IFERROR(INDEX(LİSTE,SMALL('VERİ TABANI'!$Q:$Q,ROW()-11),COLUMN()),"")</f>
        <v/>
      </c>
      <c r="H185" s="53" t="str">
        <f>PROPER(IFERROR(INDEX(LİSTE,SMALL('VERİ TABANI'!$Q:$Q,ROW()-11),COLUMN()),""))</f>
        <v/>
      </c>
      <c r="I185" s="265" t="str">
        <f>IFERROR(INDEX(LİSTE,SMALL('VERİ TABANI'!$Q:$Q,ROW()-11),COLUMN()),"")</f>
        <v/>
      </c>
      <c r="J185" s="53" t="str">
        <f>PROPER(IFERROR(INDEX(LİSTE,SMALL('VERİ TABANI'!$Q:$Q,ROW()-11),COLUMN()),""))</f>
        <v/>
      </c>
      <c r="K185" s="197" t="str">
        <f>IFERROR(INDEX(LİSTE,SMALL('VERİ TABANI'!$Q:$Q,ROW()-11),COLUMN()),"")</f>
        <v/>
      </c>
      <c r="L185" s="187" t="str">
        <f>IFERROR(INDEX(LİSTE,SMALL('VERİ TABANI'!$Q:$Q,ROW()-11),COLUMN()),"")</f>
        <v/>
      </c>
      <c r="M185" s="53" t="str">
        <f>IFERROR(INDEX(LİSTE,SMALL('VERİ TABANI'!$Q:$Q,ROW()-11),COLUMN()),"")</f>
        <v/>
      </c>
      <c r="N185" s="53"/>
      <c r="R185" s="151" t="str">
        <f>IFERROR(IF(H185="","",COUNTIF($H$12:H185,H185)),"")</f>
        <v/>
      </c>
      <c r="S185" s="151" t="str">
        <f t="shared" si="44"/>
        <v/>
      </c>
      <c r="T185" s="68" t="str">
        <f t="shared" si="38"/>
        <v/>
      </c>
      <c r="U185" s="69" t="str">
        <f t="shared" si="39"/>
        <v/>
      </c>
      <c r="V185" s="3" t="str">
        <f t="shared" si="33"/>
        <v/>
      </c>
      <c r="W185" s="70" t="str">
        <f t="shared" si="40"/>
        <v/>
      </c>
      <c r="X185" s="70" t="str">
        <f t="shared" si="45"/>
        <v/>
      </c>
      <c r="Y185" s="70" t="str">
        <f t="shared" si="41"/>
        <v/>
      </c>
      <c r="Z185" s="70" t="str">
        <f t="shared" si="34"/>
        <v/>
      </c>
      <c r="AB185" s="74">
        <f t="shared" si="35"/>
        <v>0</v>
      </c>
      <c r="AC185" s="74">
        <f t="shared" si="36"/>
        <v>0</v>
      </c>
      <c r="AD185" s="74">
        <f t="shared" si="42"/>
        <v>0</v>
      </c>
      <c r="AE185" s="74" t="str">
        <f t="shared" si="43"/>
        <v/>
      </c>
      <c r="AF185" s="47" t="str">
        <f t="shared" si="37"/>
        <v/>
      </c>
    </row>
    <row r="186" spans="1:32">
      <c r="A186" s="52" t="str">
        <f t="shared" si="32"/>
        <v/>
      </c>
      <c r="B186" s="53" t="str">
        <f>IFERROR(INDEX(LİSTE,SMALL('VERİ TABANI'!$Q:$Q,ROW()-11),COLUMN()),"")</f>
        <v/>
      </c>
      <c r="C186" s="53" t="str">
        <f>IFERROR(INDEX(LİSTE,SMALL('VERİ TABANI'!$Q:$Q,ROW()-11),COLUMN()),"")</f>
        <v/>
      </c>
      <c r="D186" s="52" t="str">
        <f>IFERROR(INDEX(LİSTE,SMALL('VERİ TABANI'!$Q:$Q,ROW()-11),COLUMN()),"")</f>
        <v/>
      </c>
      <c r="E186" s="53" t="str">
        <f>IFERROR(INDEX(LİSTE,SMALL('VERİ TABANI'!$Q:$Q,ROW()-11),COLUMN()),"")</f>
        <v/>
      </c>
      <c r="F186" s="53" t="str">
        <f>IFERROR(INDEX(LİSTE,SMALL('VERİ TABANI'!$Q:$Q,ROW()-11),COLUMN()),"")</f>
        <v/>
      </c>
      <c r="G186" s="52" t="str">
        <f>IFERROR(INDEX(LİSTE,SMALL('VERİ TABANI'!$Q:$Q,ROW()-11),COLUMN()),"")</f>
        <v/>
      </c>
      <c r="H186" s="53" t="str">
        <f>PROPER(IFERROR(INDEX(LİSTE,SMALL('VERİ TABANI'!$Q:$Q,ROW()-11),COLUMN()),""))</f>
        <v/>
      </c>
      <c r="I186" s="265" t="str">
        <f>IFERROR(INDEX(LİSTE,SMALL('VERİ TABANI'!$Q:$Q,ROW()-11),COLUMN()),"")</f>
        <v/>
      </c>
      <c r="J186" s="53" t="str">
        <f>PROPER(IFERROR(INDEX(LİSTE,SMALL('VERİ TABANI'!$Q:$Q,ROW()-11),COLUMN()),""))</f>
        <v/>
      </c>
      <c r="K186" s="197" t="str">
        <f>IFERROR(INDEX(LİSTE,SMALL('VERİ TABANI'!$Q:$Q,ROW()-11),COLUMN()),"")</f>
        <v/>
      </c>
      <c r="L186" s="187" t="str">
        <f>IFERROR(INDEX(LİSTE,SMALL('VERİ TABANI'!$Q:$Q,ROW()-11),COLUMN()),"")</f>
        <v/>
      </c>
      <c r="M186" s="53" t="str">
        <f>IFERROR(INDEX(LİSTE,SMALL('VERİ TABANI'!$Q:$Q,ROW()-11),COLUMN()),"")</f>
        <v/>
      </c>
      <c r="N186" s="53"/>
      <c r="R186" s="151" t="str">
        <f>IFERROR(IF(H186="","",COUNTIF($H$12:H186,H186)),"")</f>
        <v/>
      </c>
      <c r="S186" s="151" t="str">
        <f t="shared" si="44"/>
        <v/>
      </c>
      <c r="T186" s="68" t="str">
        <f t="shared" si="38"/>
        <v/>
      </c>
      <c r="U186" s="69" t="str">
        <f t="shared" si="39"/>
        <v/>
      </c>
      <c r="V186" s="3" t="str">
        <f t="shared" si="33"/>
        <v/>
      </c>
      <c r="W186" s="70" t="str">
        <f t="shared" si="40"/>
        <v/>
      </c>
      <c r="X186" s="70" t="str">
        <f t="shared" si="45"/>
        <v/>
      </c>
      <c r="Y186" s="70" t="str">
        <f t="shared" si="41"/>
        <v/>
      </c>
      <c r="Z186" s="70" t="str">
        <f t="shared" si="34"/>
        <v/>
      </c>
      <c r="AB186" s="74">
        <f t="shared" si="35"/>
        <v>0</v>
      </c>
      <c r="AC186" s="74">
        <f t="shared" si="36"/>
        <v>0</v>
      </c>
      <c r="AD186" s="74">
        <f t="shared" si="42"/>
        <v>0</v>
      </c>
      <c r="AE186" s="74" t="str">
        <f t="shared" si="43"/>
        <v/>
      </c>
      <c r="AF186" s="47" t="str">
        <f t="shared" si="37"/>
        <v/>
      </c>
    </row>
    <row r="187" spans="1:32">
      <c r="A187" s="52" t="str">
        <f t="shared" si="32"/>
        <v/>
      </c>
      <c r="B187" s="53" t="str">
        <f>IFERROR(INDEX(LİSTE,SMALL('VERİ TABANI'!$Q:$Q,ROW()-11),COLUMN()),"")</f>
        <v/>
      </c>
      <c r="C187" s="53" t="str">
        <f>IFERROR(INDEX(LİSTE,SMALL('VERİ TABANI'!$Q:$Q,ROW()-11),COLUMN()),"")</f>
        <v/>
      </c>
      <c r="D187" s="52" t="str">
        <f>IFERROR(INDEX(LİSTE,SMALL('VERİ TABANI'!$Q:$Q,ROW()-11),COLUMN()),"")</f>
        <v/>
      </c>
      <c r="E187" s="53" t="str">
        <f>IFERROR(INDEX(LİSTE,SMALL('VERİ TABANI'!$Q:$Q,ROW()-11),COLUMN()),"")</f>
        <v/>
      </c>
      <c r="F187" s="53" t="str">
        <f>IFERROR(INDEX(LİSTE,SMALL('VERİ TABANI'!$Q:$Q,ROW()-11),COLUMN()),"")</f>
        <v/>
      </c>
      <c r="G187" s="52" t="str">
        <f>IFERROR(INDEX(LİSTE,SMALL('VERİ TABANI'!$Q:$Q,ROW()-11),COLUMN()),"")</f>
        <v/>
      </c>
      <c r="H187" s="53" t="str">
        <f>PROPER(IFERROR(INDEX(LİSTE,SMALL('VERİ TABANI'!$Q:$Q,ROW()-11),COLUMN()),""))</f>
        <v/>
      </c>
      <c r="I187" s="265" t="str">
        <f>IFERROR(INDEX(LİSTE,SMALL('VERİ TABANI'!$Q:$Q,ROW()-11),COLUMN()),"")</f>
        <v/>
      </c>
      <c r="J187" s="53" t="str">
        <f>PROPER(IFERROR(INDEX(LİSTE,SMALL('VERİ TABANI'!$Q:$Q,ROW()-11),COLUMN()),""))</f>
        <v/>
      </c>
      <c r="K187" s="197" t="str">
        <f>IFERROR(INDEX(LİSTE,SMALL('VERİ TABANI'!$Q:$Q,ROW()-11),COLUMN()),"")</f>
        <v/>
      </c>
      <c r="L187" s="187" t="str">
        <f>IFERROR(INDEX(LİSTE,SMALL('VERİ TABANI'!$Q:$Q,ROW()-11),COLUMN()),"")</f>
        <v/>
      </c>
      <c r="M187" s="53" t="str">
        <f>IFERROR(INDEX(LİSTE,SMALL('VERİ TABANI'!$Q:$Q,ROW()-11),COLUMN()),"")</f>
        <v/>
      </c>
      <c r="N187" s="53"/>
      <c r="R187" s="151" t="str">
        <f>IFERROR(IF(H187="","",COUNTIF($H$12:H187,H187)),"")</f>
        <v/>
      </c>
      <c r="S187" s="151" t="str">
        <f t="shared" si="44"/>
        <v/>
      </c>
      <c r="T187" s="68" t="str">
        <f t="shared" si="38"/>
        <v/>
      </c>
      <c r="U187" s="69" t="str">
        <f t="shared" si="39"/>
        <v/>
      </c>
      <c r="V187" s="3" t="str">
        <f t="shared" si="33"/>
        <v/>
      </c>
      <c r="W187" s="70" t="str">
        <f t="shared" si="40"/>
        <v/>
      </c>
      <c r="X187" s="70" t="str">
        <f t="shared" si="45"/>
        <v/>
      </c>
      <c r="Y187" s="70" t="str">
        <f t="shared" si="41"/>
        <v/>
      </c>
      <c r="Z187" s="70" t="str">
        <f t="shared" si="34"/>
        <v/>
      </c>
      <c r="AB187" s="74">
        <f t="shared" si="35"/>
        <v>0</v>
      </c>
      <c r="AC187" s="74">
        <f t="shared" si="36"/>
        <v>0</v>
      </c>
      <c r="AD187" s="74">
        <f t="shared" si="42"/>
        <v>0</v>
      </c>
      <c r="AE187" s="74" t="str">
        <f t="shared" si="43"/>
        <v/>
      </c>
      <c r="AF187" s="47" t="str">
        <f t="shared" si="37"/>
        <v/>
      </c>
    </row>
    <row r="188" spans="1:32">
      <c r="A188" s="52" t="str">
        <f t="shared" si="32"/>
        <v/>
      </c>
      <c r="B188" s="53" t="str">
        <f>IFERROR(INDEX(LİSTE,SMALL('VERİ TABANI'!$Q:$Q,ROW()-11),COLUMN()),"")</f>
        <v/>
      </c>
      <c r="C188" s="53" t="str">
        <f>IFERROR(INDEX(LİSTE,SMALL('VERİ TABANI'!$Q:$Q,ROW()-11),COLUMN()),"")</f>
        <v/>
      </c>
      <c r="D188" s="52" t="str">
        <f>IFERROR(INDEX(LİSTE,SMALL('VERİ TABANI'!$Q:$Q,ROW()-11),COLUMN()),"")</f>
        <v/>
      </c>
      <c r="E188" s="53" t="str">
        <f>IFERROR(INDEX(LİSTE,SMALL('VERİ TABANI'!$Q:$Q,ROW()-11),COLUMN()),"")</f>
        <v/>
      </c>
      <c r="F188" s="53" t="str">
        <f>IFERROR(INDEX(LİSTE,SMALL('VERİ TABANI'!$Q:$Q,ROW()-11),COLUMN()),"")</f>
        <v/>
      </c>
      <c r="G188" s="52" t="str">
        <f>IFERROR(INDEX(LİSTE,SMALL('VERİ TABANI'!$Q:$Q,ROW()-11),COLUMN()),"")</f>
        <v/>
      </c>
      <c r="H188" s="53" t="str">
        <f>PROPER(IFERROR(INDEX(LİSTE,SMALL('VERİ TABANI'!$Q:$Q,ROW()-11),COLUMN()),""))</f>
        <v/>
      </c>
      <c r="I188" s="265" t="str">
        <f>IFERROR(INDEX(LİSTE,SMALL('VERİ TABANI'!$Q:$Q,ROW()-11),COLUMN()),"")</f>
        <v/>
      </c>
      <c r="J188" s="53" t="str">
        <f>PROPER(IFERROR(INDEX(LİSTE,SMALL('VERİ TABANI'!$Q:$Q,ROW()-11),COLUMN()),""))</f>
        <v/>
      </c>
      <c r="K188" s="197" t="str">
        <f>IFERROR(INDEX(LİSTE,SMALL('VERİ TABANI'!$Q:$Q,ROW()-11),COLUMN()),"")</f>
        <v/>
      </c>
      <c r="L188" s="187" t="str">
        <f>IFERROR(INDEX(LİSTE,SMALL('VERİ TABANI'!$Q:$Q,ROW()-11),COLUMN()),"")</f>
        <v/>
      </c>
      <c r="M188" s="53" t="str">
        <f>IFERROR(INDEX(LİSTE,SMALL('VERİ TABANI'!$Q:$Q,ROW()-11),COLUMN()),"")</f>
        <v/>
      </c>
      <c r="N188" s="53"/>
      <c r="R188" s="151" t="str">
        <f>IFERROR(IF(H188="","",COUNTIF($H$12:H188,H188)),"")</f>
        <v/>
      </c>
      <c r="S188" s="151" t="str">
        <f t="shared" si="44"/>
        <v/>
      </c>
      <c r="T188" s="68" t="str">
        <f t="shared" si="38"/>
        <v/>
      </c>
      <c r="U188" s="69" t="str">
        <f t="shared" si="39"/>
        <v/>
      </c>
      <c r="V188" s="3" t="str">
        <f t="shared" si="33"/>
        <v/>
      </c>
      <c r="W188" s="70" t="str">
        <f t="shared" si="40"/>
        <v/>
      </c>
      <c r="X188" s="70" t="str">
        <f t="shared" si="45"/>
        <v/>
      </c>
      <c r="Y188" s="70" t="str">
        <f t="shared" si="41"/>
        <v/>
      </c>
      <c r="Z188" s="70" t="str">
        <f t="shared" si="34"/>
        <v/>
      </c>
      <c r="AB188" s="74">
        <f t="shared" si="35"/>
        <v>0</v>
      </c>
      <c r="AC188" s="74">
        <f t="shared" si="36"/>
        <v>0</v>
      </c>
      <c r="AD188" s="74">
        <f t="shared" si="42"/>
        <v>0</v>
      </c>
      <c r="AE188" s="74" t="str">
        <f t="shared" si="43"/>
        <v/>
      </c>
      <c r="AF188" s="47" t="str">
        <f t="shared" si="37"/>
        <v/>
      </c>
    </row>
    <row r="189" spans="1:32">
      <c r="A189" s="52" t="str">
        <f t="shared" si="32"/>
        <v/>
      </c>
      <c r="B189" s="53" t="str">
        <f>IFERROR(INDEX(LİSTE,SMALL('VERİ TABANI'!$Q:$Q,ROW()-11),COLUMN()),"")</f>
        <v/>
      </c>
      <c r="C189" s="53" t="str">
        <f>IFERROR(INDEX(LİSTE,SMALL('VERİ TABANI'!$Q:$Q,ROW()-11),COLUMN()),"")</f>
        <v/>
      </c>
      <c r="D189" s="52" t="str">
        <f>IFERROR(INDEX(LİSTE,SMALL('VERİ TABANI'!$Q:$Q,ROW()-11),COLUMN()),"")</f>
        <v/>
      </c>
      <c r="E189" s="53" t="str">
        <f>IFERROR(INDEX(LİSTE,SMALL('VERİ TABANI'!$Q:$Q,ROW()-11),COLUMN()),"")</f>
        <v/>
      </c>
      <c r="F189" s="53" t="str">
        <f>IFERROR(INDEX(LİSTE,SMALL('VERİ TABANI'!$Q:$Q,ROW()-11),COLUMN()),"")</f>
        <v/>
      </c>
      <c r="G189" s="52" t="str">
        <f>IFERROR(INDEX(LİSTE,SMALL('VERİ TABANI'!$Q:$Q,ROW()-11),COLUMN()),"")</f>
        <v/>
      </c>
      <c r="H189" s="53" t="str">
        <f>PROPER(IFERROR(INDEX(LİSTE,SMALL('VERİ TABANI'!$Q:$Q,ROW()-11),COLUMN()),""))</f>
        <v/>
      </c>
      <c r="I189" s="265" t="str">
        <f>IFERROR(INDEX(LİSTE,SMALL('VERİ TABANI'!$Q:$Q,ROW()-11),COLUMN()),"")</f>
        <v/>
      </c>
      <c r="J189" s="53" t="str">
        <f>PROPER(IFERROR(INDEX(LİSTE,SMALL('VERİ TABANI'!$Q:$Q,ROW()-11),COLUMN()),""))</f>
        <v/>
      </c>
      <c r="K189" s="197" t="str">
        <f>IFERROR(INDEX(LİSTE,SMALL('VERİ TABANI'!$Q:$Q,ROW()-11),COLUMN()),"")</f>
        <v/>
      </c>
      <c r="L189" s="187" t="str">
        <f>IFERROR(INDEX(LİSTE,SMALL('VERİ TABANI'!$Q:$Q,ROW()-11),COLUMN()),"")</f>
        <v/>
      </c>
      <c r="M189" s="53" t="str">
        <f>IFERROR(INDEX(LİSTE,SMALL('VERİ TABANI'!$Q:$Q,ROW()-11),COLUMN()),"")</f>
        <v/>
      </c>
      <c r="N189" s="53"/>
      <c r="R189" s="151" t="str">
        <f>IFERROR(IF(H189="","",COUNTIF($H$12:H189,H189)),"")</f>
        <v/>
      </c>
      <c r="S189" s="151" t="str">
        <f t="shared" si="44"/>
        <v/>
      </c>
      <c r="T189" s="68" t="str">
        <f t="shared" si="38"/>
        <v/>
      </c>
      <c r="U189" s="69" t="str">
        <f t="shared" si="39"/>
        <v/>
      </c>
      <c r="V189" s="3" t="str">
        <f t="shared" si="33"/>
        <v/>
      </c>
      <c r="W189" s="70" t="str">
        <f t="shared" si="40"/>
        <v/>
      </c>
      <c r="X189" s="70" t="str">
        <f t="shared" si="45"/>
        <v/>
      </c>
      <c r="Y189" s="70" t="str">
        <f t="shared" si="41"/>
        <v/>
      </c>
      <c r="Z189" s="70" t="str">
        <f t="shared" si="34"/>
        <v/>
      </c>
      <c r="AB189" s="74">
        <f t="shared" si="35"/>
        <v>0</v>
      </c>
      <c r="AC189" s="74">
        <f t="shared" si="36"/>
        <v>0</v>
      </c>
      <c r="AD189" s="74">
        <f t="shared" si="42"/>
        <v>0</v>
      </c>
      <c r="AE189" s="74" t="str">
        <f t="shared" si="43"/>
        <v/>
      </c>
      <c r="AF189" s="47" t="str">
        <f t="shared" si="37"/>
        <v/>
      </c>
    </row>
    <row r="190" spans="1:32">
      <c r="A190" s="52" t="str">
        <f t="shared" si="32"/>
        <v/>
      </c>
      <c r="B190" s="53" t="str">
        <f>IFERROR(INDEX(LİSTE,SMALL('VERİ TABANI'!$Q:$Q,ROW()-11),COLUMN()),"")</f>
        <v/>
      </c>
      <c r="C190" s="53" t="str">
        <f>IFERROR(INDEX(LİSTE,SMALL('VERİ TABANI'!$Q:$Q,ROW()-11),COLUMN()),"")</f>
        <v/>
      </c>
      <c r="D190" s="52" t="str">
        <f>IFERROR(INDEX(LİSTE,SMALL('VERİ TABANI'!$Q:$Q,ROW()-11),COLUMN()),"")</f>
        <v/>
      </c>
      <c r="E190" s="53" t="str">
        <f>IFERROR(INDEX(LİSTE,SMALL('VERİ TABANI'!$Q:$Q,ROW()-11),COLUMN()),"")</f>
        <v/>
      </c>
      <c r="F190" s="53" t="str">
        <f>IFERROR(INDEX(LİSTE,SMALL('VERİ TABANI'!$Q:$Q,ROW()-11),COLUMN()),"")</f>
        <v/>
      </c>
      <c r="G190" s="52" t="str">
        <f>IFERROR(INDEX(LİSTE,SMALL('VERİ TABANI'!$Q:$Q,ROW()-11),COLUMN()),"")</f>
        <v/>
      </c>
      <c r="H190" s="53" t="str">
        <f>PROPER(IFERROR(INDEX(LİSTE,SMALL('VERİ TABANI'!$Q:$Q,ROW()-11),COLUMN()),""))</f>
        <v/>
      </c>
      <c r="I190" s="265" t="str">
        <f>IFERROR(INDEX(LİSTE,SMALL('VERİ TABANI'!$Q:$Q,ROW()-11),COLUMN()),"")</f>
        <v/>
      </c>
      <c r="J190" s="53" t="str">
        <f>PROPER(IFERROR(INDEX(LİSTE,SMALL('VERİ TABANI'!$Q:$Q,ROW()-11),COLUMN()),""))</f>
        <v/>
      </c>
      <c r="K190" s="197" t="str">
        <f>IFERROR(INDEX(LİSTE,SMALL('VERİ TABANI'!$Q:$Q,ROW()-11),COLUMN()),"")</f>
        <v/>
      </c>
      <c r="L190" s="187" t="str">
        <f>IFERROR(INDEX(LİSTE,SMALL('VERİ TABANI'!$Q:$Q,ROW()-11),COLUMN()),"")</f>
        <v/>
      </c>
      <c r="M190" s="53" t="str">
        <f>IFERROR(INDEX(LİSTE,SMALL('VERİ TABANI'!$Q:$Q,ROW()-11),COLUMN()),"")</f>
        <v/>
      </c>
      <c r="N190" s="53"/>
      <c r="R190" s="151" t="str">
        <f>IFERROR(IF(H190="","",COUNTIF($H$12:H190,H190)),"")</f>
        <v/>
      </c>
      <c r="S190" s="151" t="str">
        <f t="shared" si="44"/>
        <v/>
      </c>
      <c r="T190" s="68" t="str">
        <f t="shared" si="38"/>
        <v/>
      </c>
      <c r="U190" s="69" t="str">
        <f t="shared" si="39"/>
        <v/>
      </c>
      <c r="V190" s="3" t="str">
        <f t="shared" si="33"/>
        <v/>
      </c>
      <c r="W190" s="70" t="str">
        <f t="shared" si="40"/>
        <v/>
      </c>
      <c r="X190" s="70" t="str">
        <f t="shared" si="45"/>
        <v/>
      </c>
      <c r="Y190" s="70" t="str">
        <f t="shared" si="41"/>
        <v/>
      </c>
      <c r="Z190" s="70" t="str">
        <f t="shared" si="34"/>
        <v/>
      </c>
      <c r="AB190" s="74">
        <f t="shared" si="35"/>
        <v>0</v>
      </c>
      <c r="AC190" s="74">
        <f t="shared" si="36"/>
        <v>0</v>
      </c>
      <c r="AD190" s="74">
        <f t="shared" si="42"/>
        <v>0</v>
      </c>
      <c r="AE190" s="74" t="str">
        <f t="shared" si="43"/>
        <v/>
      </c>
      <c r="AF190" s="47" t="str">
        <f t="shared" si="37"/>
        <v/>
      </c>
    </row>
    <row r="191" spans="1:32">
      <c r="A191" s="52" t="str">
        <f t="shared" si="32"/>
        <v/>
      </c>
      <c r="B191" s="53" t="str">
        <f>IFERROR(INDEX(LİSTE,SMALL('VERİ TABANI'!$Q:$Q,ROW()-11),COLUMN()),"")</f>
        <v/>
      </c>
      <c r="C191" s="53" t="str">
        <f>IFERROR(INDEX(LİSTE,SMALL('VERİ TABANI'!$Q:$Q,ROW()-11),COLUMN()),"")</f>
        <v/>
      </c>
      <c r="D191" s="52" t="str">
        <f>IFERROR(INDEX(LİSTE,SMALL('VERİ TABANI'!$Q:$Q,ROW()-11),COLUMN()),"")</f>
        <v/>
      </c>
      <c r="E191" s="53" t="str">
        <f>IFERROR(INDEX(LİSTE,SMALL('VERİ TABANI'!$Q:$Q,ROW()-11),COLUMN()),"")</f>
        <v/>
      </c>
      <c r="F191" s="53" t="str">
        <f>IFERROR(INDEX(LİSTE,SMALL('VERİ TABANI'!$Q:$Q,ROW()-11),COLUMN()),"")</f>
        <v/>
      </c>
      <c r="G191" s="52" t="str">
        <f>IFERROR(INDEX(LİSTE,SMALL('VERİ TABANI'!$Q:$Q,ROW()-11),COLUMN()),"")</f>
        <v/>
      </c>
      <c r="H191" s="53" t="str">
        <f>PROPER(IFERROR(INDEX(LİSTE,SMALL('VERİ TABANI'!$Q:$Q,ROW()-11),COLUMN()),""))</f>
        <v/>
      </c>
      <c r="I191" s="265" t="str">
        <f>IFERROR(INDEX(LİSTE,SMALL('VERİ TABANI'!$Q:$Q,ROW()-11),COLUMN()),"")</f>
        <v/>
      </c>
      <c r="J191" s="53" t="str">
        <f>PROPER(IFERROR(INDEX(LİSTE,SMALL('VERİ TABANI'!$Q:$Q,ROW()-11),COLUMN()),""))</f>
        <v/>
      </c>
      <c r="K191" s="197" t="str">
        <f>IFERROR(INDEX(LİSTE,SMALL('VERİ TABANI'!$Q:$Q,ROW()-11),COLUMN()),"")</f>
        <v/>
      </c>
      <c r="L191" s="187" t="str">
        <f>IFERROR(INDEX(LİSTE,SMALL('VERİ TABANI'!$Q:$Q,ROW()-11),COLUMN()),"")</f>
        <v/>
      </c>
      <c r="M191" s="53" t="str">
        <f>IFERROR(INDEX(LİSTE,SMALL('VERİ TABANI'!$Q:$Q,ROW()-11),COLUMN()),"")</f>
        <v/>
      </c>
      <c r="N191" s="53"/>
      <c r="R191" s="151" t="str">
        <f>IFERROR(IF(H191="","",COUNTIF($H$12:H191,H191)),"")</f>
        <v/>
      </c>
      <c r="S191" s="151" t="str">
        <f t="shared" si="44"/>
        <v/>
      </c>
      <c r="T191" s="68" t="str">
        <f t="shared" si="38"/>
        <v/>
      </c>
      <c r="U191" s="69" t="str">
        <f t="shared" si="39"/>
        <v/>
      </c>
      <c r="V191" s="3" t="str">
        <f t="shared" si="33"/>
        <v/>
      </c>
      <c r="W191" s="70" t="str">
        <f t="shared" si="40"/>
        <v/>
      </c>
      <c r="X191" s="70" t="str">
        <f t="shared" si="45"/>
        <v/>
      </c>
      <c r="Y191" s="70" t="str">
        <f t="shared" si="41"/>
        <v/>
      </c>
      <c r="Z191" s="70" t="str">
        <f t="shared" si="34"/>
        <v/>
      </c>
      <c r="AB191" s="74">
        <f t="shared" si="35"/>
        <v>0</v>
      </c>
      <c r="AC191" s="74">
        <f t="shared" si="36"/>
        <v>0</v>
      </c>
      <c r="AD191" s="74">
        <f t="shared" si="42"/>
        <v>0</v>
      </c>
      <c r="AE191" s="74" t="str">
        <f t="shared" si="43"/>
        <v/>
      </c>
      <c r="AF191" s="47" t="str">
        <f t="shared" si="37"/>
        <v/>
      </c>
    </row>
    <row r="192" spans="1:32">
      <c r="A192" s="52" t="str">
        <f t="shared" si="32"/>
        <v/>
      </c>
      <c r="B192" s="53" t="str">
        <f>IFERROR(INDEX(LİSTE,SMALL('VERİ TABANI'!$Q:$Q,ROW()-11),COLUMN()),"")</f>
        <v/>
      </c>
      <c r="C192" s="53" t="str">
        <f>IFERROR(INDEX(LİSTE,SMALL('VERİ TABANI'!$Q:$Q,ROW()-11),COLUMN()),"")</f>
        <v/>
      </c>
      <c r="D192" s="52" t="str">
        <f>IFERROR(INDEX(LİSTE,SMALL('VERİ TABANI'!$Q:$Q,ROW()-11),COLUMN()),"")</f>
        <v/>
      </c>
      <c r="E192" s="53" t="str">
        <f>IFERROR(INDEX(LİSTE,SMALL('VERİ TABANI'!$Q:$Q,ROW()-11),COLUMN()),"")</f>
        <v/>
      </c>
      <c r="F192" s="53" t="str">
        <f>IFERROR(INDEX(LİSTE,SMALL('VERİ TABANI'!$Q:$Q,ROW()-11),COLUMN()),"")</f>
        <v/>
      </c>
      <c r="G192" s="52" t="str">
        <f>IFERROR(INDEX(LİSTE,SMALL('VERİ TABANI'!$Q:$Q,ROW()-11),COLUMN()),"")</f>
        <v/>
      </c>
      <c r="H192" s="53" t="str">
        <f>PROPER(IFERROR(INDEX(LİSTE,SMALL('VERİ TABANI'!$Q:$Q,ROW()-11),COLUMN()),""))</f>
        <v/>
      </c>
      <c r="I192" s="265" t="str">
        <f>IFERROR(INDEX(LİSTE,SMALL('VERİ TABANI'!$Q:$Q,ROW()-11),COLUMN()),"")</f>
        <v/>
      </c>
      <c r="J192" s="53" t="str">
        <f>PROPER(IFERROR(INDEX(LİSTE,SMALL('VERİ TABANI'!$Q:$Q,ROW()-11),COLUMN()),""))</f>
        <v/>
      </c>
      <c r="K192" s="197" t="str">
        <f>IFERROR(INDEX(LİSTE,SMALL('VERİ TABANI'!$Q:$Q,ROW()-11),COLUMN()),"")</f>
        <v/>
      </c>
      <c r="L192" s="187" t="str">
        <f>IFERROR(INDEX(LİSTE,SMALL('VERİ TABANI'!$Q:$Q,ROW()-11),COLUMN()),"")</f>
        <v/>
      </c>
      <c r="M192" s="53" t="str">
        <f>IFERROR(INDEX(LİSTE,SMALL('VERİ TABANI'!$Q:$Q,ROW()-11),COLUMN()),"")</f>
        <v/>
      </c>
      <c r="N192" s="53"/>
      <c r="R192" s="151" t="str">
        <f>IFERROR(IF(H192="","",COUNTIF($H$12:H192,H192)),"")</f>
        <v/>
      </c>
      <c r="S192" s="151" t="str">
        <f t="shared" si="44"/>
        <v/>
      </c>
      <c r="T192" s="68" t="str">
        <f t="shared" si="38"/>
        <v/>
      </c>
      <c r="U192" s="69" t="str">
        <f t="shared" si="39"/>
        <v/>
      </c>
      <c r="V192" s="3" t="str">
        <f t="shared" si="33"/>
        <v/>
      </c>
      <c r="W192" s="70" t="str">
        <f t="shared" si="40"/>
        <v/>
      </c>
      <c r="X192" s="70" t="str">
        <f t="shared" si="45"/>
        <v/>
      </c>
      <c r="Y192" s="70" t="str">
        <f t="shared" si="41"/>
        <v/>
      </c>
      <c r="Z192" s="70" t="str">
        <f t="shared" si="34"/>
        <v/>
      </c>
      <c r="AB192" s="74">
        <f t="shared" si="35"/>
        <v>0</v>
      </c>
      <c r="AC192" s="74">
        <f t="shared" si="36"/>
        <v>0</v>
      </c>
      <c r="AD192" s="74">
        <f t="shared" si="42"/>
        <v>0</v>
      </c>
      <c r="AE192" s="74" t="str">
        <f t="shared" si="43"/>
        <v/>
      </c>
      <c r="AF192" s="47" t="str">
        <f t="shared" si="37"/>
        <v/>
      </c>
    </row>
    <row r="193" spans="1:32">
      <c r="A193" s="52" t="str">
        <f t="shared" si="32"/>
        <v/>
      </c>
      <c r="B193" s="53" t="str">
        <f>IFERROR(INDEX(LİSTE,SMALL('VERİ TABANI'!$Q:$Q,ROW()-11),COLUMN()),"")</f>
        <v/>
      </c>
      <c r="C193" s="53" t="str">
        <f>IFERROR(INDEX(LİSTE,SMALL('VERİ TABANI'!$Q:$Q,ROW()-11),COLUMN()),"")</f>
        <v/>
      </c>
      <c r="D193" s="52" t="str">
        <f>IFERROR(INDEX(LİSTE,SMALL('VERİ TABANI'!$Q:$Q,ROW()-11),COLUMN()),"")</f>
        <v/>
      </c>
      <c r="E193" s="53" t="str">
        <f>IFERROR(INDEX(LİSTE,SMALL('VERİ TABANI'!$Q:$Q,ROW()-11),COLUMN()),"")</f>
        <v/>
      </c>
      <c r="F193" s="53" t="str">
        <f>IFERROR(INDEX(LİSTE,SMALL('VERİ TABANI'!$Q:$Q,ROW()-11),COLUMN()),"")</f>
        <v/>
      </c>
      <c r="G193" s="52" t="str">
        <f>IFERROR(INDEX(LİSTE,SMALL('VERİ TABANI'!$Q:$Q,ROW()-11),COLUMN()),"")</f>
        <v/>
      </c>
      <c r="H193" s="53" t="str">
        <f>PROPER(IFERROR(INDEX(LİSTE,SMALL('VERİ TABANI'!$Q:$Q,ROW()-11),COLUMN()),""))</f>
        <v/>
      </c>
      <c r="I193" s="265" t="str">
        <f>IFERROR(INDEX(LİSTE,SMALL('VERİ TABANI'!$Q:$Q,ROW()-11),COLUMN()),"")</f>
        <v/>
      </c>
      <c r="J193" s="53" t="str">
        <f>PROPER(IFERROR(INDEX(LİSTE,SMALL('VERİ TABANI'!$Q:$Q,ROW()-11),COLUMN()),""))</f>
        <v/>
      </c>
      <c r="K193" s="197" t="str">
        <f>IFERROR(INDEX(LİSTE,SMALL('VERİ TABANI'!$Q:$Q,ROW()-11),COLUMN()),"")</f>
        <v/>
      </c>
      <c r="L193" s="187" t="str">
        <f>IFERROR(INDEX(LİSTE,SMALL('VERİ TABANI'!$Q:$Q,ROW()-11),COLUMN()),"")</f>
        <v/>
      </c>
      <c r="M193" s="53" t="str">
        <f>IFERROR(INDEX(LİSTE,SMALL('VERİ TABANI'!$Q:$Q,ROW()-11),COLUMN()),"")</f>
        <v/>
      </c>
      <c r="N193" s="53"/>
      <c r="R193" s="151" t="str">
        <f>IFERROR(IF(H193="","",COUNTIF($H$12:H193,H193)),"")</f>
        <v/>
      </c>
      <c r="S193" s="151" t="str">
        <f t="shared" si="44"/>
        <v/>
      </c>
      <c r="T193" s="68" t="str">
        <f t="shared" si="38"/>
        <v/>
      </c>
      <c r="U193" s="69" t="str">
        <f t="shared" si="39"/>
        <v/>
      </c>
      <c r="V193" s="3" t="str">
        <f t="shared" si="33"/>
        <v/>
      </c>
      <c r="W193" s="70" t="str">
        <f t="shared" si="40"/>
        <v/>
      </c>
      <c r="X193" s="70" t="str">
        <f t="shared" si="45"/>
        <v/>
      </c>
      <c r="Y193" s="70" t="str">
        <f t="shared" si="41"/>
        <v/>
      </c>
      <c r="Z193" s="70" t="str">
        <f t="shared" si="34"/>
        <v/>
      </c>
      <c r="AB193" s="74">
        <f t="shared" si="35"/>
        <v>0</v>
      </c>
      <c r="AC193" s="74">
        <f t="shared" si="36"/>
        <v>0</v>
      </c>
      <c r="AD193" s="74">
        <f t="shared" si="42"/>
        <v>0</v>
      </c>
      <c r="AE193" s="74" t="str">
        <f t="shared" si="43"/>
        <v/>
      </c>
      <c r="AF193" s="47" t="str">
        <f t="shared" si="37"/>
        <v/>
      </c>
    </row>
    <row r="194" spans="1:32">
      <c r="A194" s="52" t="str">
        <f t="shared" si="32"/>
        <v/>
      </c>
      <c r="B194" s="53" t="str">
        <f>IFERROR(INDEX(LİSTE,SMALL('VERİ TABANI'!$Q:$Q,ROW()-11),COLUMN()),"")</f>
        <v/>
      </c>
      <c r="C194" s="53" t="str">
        <f>IFERROR(INDEX(LİSTE,SMALL('VERİ TABANI'!$Q:$Q,ROW()-11),COLUMN()),"")</f>
        <v/>
      </c>
      <c r="D194" s="52" t="str">
        <f>IFERROR(INDEX(LİSTE,SMALL('VERİ TABANI'!$Q:$Q,ROW()-11),COLUMN()),"")</f>
        <v/>
      </c>
      <c r="E194" s="53" t="str">
        <f>IFERROR(INDEX(LİSTE,SMALL('VERİ TABANI'!$Q:$Q,ROW()-11),COLUMN()),"")</f>
        <v/>
      </c>
      <c r="F194" s="53" t="str">
        <f>IFERROR(INDEX(LİSTE,SMALL('VERİ TABANI'!$Q:$Q,ROW()-11),COLUMN()),"")</f>
        <v/>
      </c>
      <c r="G194" s="52" t="str">
        <f>IFERROR(INDEX(LİSTE,SMALL('VERİ TABANI'!$Q:$Q,ROW()-11),COLUMN()),"")</f>
        <v/>
      </c>
      <c r="H194" s="53" t="str">
        <f>PROPER(IFERROR(INDEX(LİSTE,SMALL('VERİ TABANI'!$Q:$Q,ROW()-11),COLUMN()),""))</f>
        <v/>
      </c>
      <c r="I194" s="265" t="str">
        <f>IFERROR(INDEX(LİSTE,SMALL('VERİ TABANI'!$Q:$Q,ROW()-11),COLUMN()),"")</f>
        <v/>
      </c>
      <c r="J194" s="53" t="str">
        <f>PROPER(IFERROR(INDEX(LİSTE,SMALL('VERİ TABANI'!$Q:$Q,ROW()-11),COLUMN()),""))</f>
        <v/>
      </c>
      <c r="K194" s="197" t="str">
        <f>IFERROR(INDEX(LİSTE,SMALL('VERİ TABANI'!$Q:$Q,ROW()-11),COLUMN()),"")</f>
        <v/>
      </c>
      <c r="L194" s="187" t="str">
        <f>IFERROR(INDEX(LİSTE,SMALL('VERİ TABANI'!$Q:$Q,ROW()-11),COLUMN()),"")</f>
        <v/>
      </c>
      <c r="M194" s="53" t="str">
        <f>IFERROR(INDEX(LİSTE,SMALL('VERİ TABANI'!$Q:$Q,ROW()-11),COLUMN()),"")</f>
        <v/>
      </c>
      <c r="N194" s="53"/>
      <c r="R194" s="151" t="str">
        <f>IFERROR(IF(H194="","",COUNTIF($H$12:H194,H194)),"")</f>
        <v/>
      </c>
      <c r="S194" s="151" t="str">
        <f t="shared" si="44"/>
        <v/>
      </c>
      <c r="T194" s="68" t="str">
        <f t="shared" si="38"/>
        <v/>
      </c>
      <c r="U194" s="69" t="str">
        <f t="shared" si="39"/>
        <v/>
      </c>
      <c r="V194" s="3" t="str">
        <f t="shared" si="33"/>
        <v/>
      </c>
      <c r="W194" s="70" t="str">
        <f t="shared" si="40"/>
        <v/>
      </c>
      <c r="X194" s="70" t="str">
        <f t="shared" si="45"/>
        <v/>
      </c>
      <c r="Y194" s="70" t="str">
        <f t="shared" si="41"/>
        <v/>
      </c>
      <c r="Z194" s="70" t="str">
        <f t="shared" si="34"/>
        <v/>
      </c>
      <c r="AB194" s="74">
        <f t="shared" si="35"/>
        <v>0</v>
      </c>
      <c r="AC194" s="74">
        <f t="shared" si="36"/>
        <v>0</v>
      </c>
      <c r="AD194" s="74">
        <f t="shared" si="42"/>
        <v>0</v>
      </c>
      <c r="AE194" s="74" t="str">
        <f t="shared" si="43"/>
        <v/>
      </c>
      <c r="AF194" s="47" t="str">
        <f t="shared" si="37"/>
        <v/>
      </c>
    </row>
    <row r="195" spans="1:32">
      <c r="A195" s="52" t="str">
        <f t="shared" si="32"/>
        <v/>
      </c>
      <c r="B195" s="53" t="str">
        <f>IFERROR(INDEX(LİSTE,SMALL('VERİ TABANI'!$Q:$Q,ROW()-11),COLUMN()),"")</f>
        <v/>
      </c>
      <c r="C195" s="53" t="str">
        <f>IFERROR(INDEX(LİSTE,SMALL('VERİ TABANI'!$Q:$Q,ROW()-11),COLUMN()),"")</f>
        <v/>
      </c>
      <c r="D195" s="52" t="str">
        <f>IFERROR(INDEX(LİSTE,SMALL('VERİ TABANI'!$Q:$Q,ROW()-11),COLUMN()),"")</f>
        <v/>
      </c>
      <c r="E195" s="53" t="str">
        <f>IFERROR(INDEX(LİSTE,SMALL('VERİ TABANI'!$Q:$Q,ROW()-11),COLUMN()),"")</f>
        <v/>
      </c>
      <c r="F195" s="53" t="str">
        <f>IFERROR(INDEX(LİSTE,SMALL('VERİ TABANI'!$Q:$Q,ROW()-11),COLUMN()),"")</f>
        <v/>
      </c>
      <c r="G195" s="52" t="str">
        <f>IFERROR(INDEX(LİSTE,SMALL('VERİ TABANI'!$Q:$Q,ROW()-11),COLUMN()),"")</f>
        <v/>
      </c>
      <c r="H195" s="53" t="str">
        <f>PROPER(IFERROR(INDEX(LİSTE,SMALL('VERİ TABANI'!$Q:$Q,ROW()-11),COLUMN()),""))</f>
        <v/>
      </c>
      <c r="I195" s="265" t="str">
        <f>IFERROR(INDEX(LİSTE,SMALL('VERİ TABANI'!$Q:$Q,ROW()-11),COLUMN()),"")</f>
        <v/>
      </c>
      <c r="J195" s="53" t="str">
        <f>PROPER(IFERROR(INDEX(LİSTE,SMALL('VERİ TABANI'!$Q:$Q,ROW()-11),COLUMN()),""))</f>
        <v/>
      </c>
      <c r="K195" s="197" t="str">
        <f>IFERROR(INDEX(LİSTE,SMALL('VERİ TABANI'!$Q:$Q,ROW()-11),COLUMN()),"")</f>
        <v/>
      </c>
      <c r="L195" s="187" t="str">
        <f>IFERROR(INDEX(LİSTE,SMALL('VERİ TABANI'!$Q:$Q,ROW()-11),COLUMN()),"")</f>
        <v/>
      </c>
      <c r="M195" s="53" t="str">
        <f>IFERROR(INDEX(LİSTE,SMALL('VERİ TABANI'!$Q:$Q,ROW()-11),COLUMN()),"")</f>
        <v/>
      </c>
      <c r="N195" s="53"/>
      <c r="R195" s="151" t="str">
        <f>IFERROR(IF(H195="","",COUNTIF($H$12:H195,H195)),"")</f>
        <v/>
      </c>
      <c r="S195" s="151" t="str">
        <f t="shared" si="44"/>
        <v/>
      </c>
      <c r="T195" s="68" t="str">
        <f t="shared" si="38"/>
        <v/>
      </c>
      <c r="U195" s="69" t="str">
        <f t="shared" si="39"/>
        <v/>
      </c>
      <c r="V195" s="3" t="str">
        <f t="shared" si="33"/>
        <v/>
      </c>
      <c r="W195" s="70" t="str">
        <f t="shared" si="40"/>
        <v/>
      </c>
      <c r="X195" s="70" t="str">
        <f t="shared" si="45"/>
        <v/>
      </c>
      <c r="Y195" s="70" t="str">
        <f t="shared" si="41"/>
        <v/>
      </c>
      <c r="Z195" s="70" t="str">
        <f t="shared" si="34"/>
        <v/>
      </c>
      <c r="AB195" s="74">
        <f t="shared" si="35"/>
        <v>0</v>
      </c>
      <c r="AC195" s="74">
        <f t="shared" si="36"/>
        <v>0</v>
      </c>
      <c r="AD195" s="74">
        <f t="shared" si="42"/>
        <v>0</v>
      </c>
      <c r="AE195" s="74" t="str">
        <f t="shared" si="43"/>
        <v/>
      </c>
      <c r="AF195" s="47" t="str">
        <f t="shared" si="37"/>
        <v/>
      </c>
    </row>
    <row r="196" spans="1:32">
      <c r="A196" s="52" t="str">
        <f t="shared" si="32"/>
        <v/>
      </c>
      <c r="B196" s="53" t="str">
        <f>IFERROR(INDEX(LİSTE,SMALL('VERİ TABANI'!$Q:$Q,ROW()-11),COLUMN()),"")</f>
        <v/>
      </c>
      <c r="C196" s="53" t="str">
        <f>IFERROR(INDEX(LİSTE,SMALL('VERİ TABANI'!$Q:$Q,ROW()-11),COLUMN()),"")</f>
        <v/>
      </c>
      <c r="D196" s="52" t="str">
        <f>IFERROR(INDEX(LİSTE,SMALL('VERİ TABANI'!$Q:$Q,ROW()-11),COLUMN()),"")</f>
        <v/>
      </c>
      <c r="E196" s="53" t="str">
        <f>IFERROR(INDEX(LİSTE,SMALL('VERİ TABANI'!$Q:$Q,ROW()-11),COLUMN()),"")</f>
        <v/>
      </c>
      <c r="F196" s="53" t="str">
        <f>IFERROR(INDEX(LİSTE,SMALL('VERİ TABANI'!$Q:$Q,ROW()-11),COLUMN()),"")</f>
        <v/>
      </c>
      <c r="G196" s="52" t="str">
        <f>IFERROR(INDEX(LİSTE,SMALL('VERİ TABANI'!$Q:$Q,ROW()-11),COLUMN()),"")</f>
        <v/>
      </c>
      <c r="H196" s="53" t="str">
        <f>PROPER(IFERROR(INDEX(LİSTE,SMALL('VERİ TABANI'!$Q:$Q,ROW()-11),COLUMN()),""))</f>
        <v/>
      </c>
      <c r="I196" s="265" t="str">
        <f>IFERROR(INDEX(LİSTE,SMALL('VERİ TABANI'!$Q:$Q,ROW()-11),COLUMN()),"")</f>
        <v/>
      </c>
      <c r="J196" s="53" t="str">
        <f>PROPER(IFERROR(INDEX(LİSTE,SMALL('VERİ TABANI'!$Q:$Q,ROW()-11),COLUMN()),""))</f>
        <v/>
      </c>
      <c r="K196" s="197" t="str">
        <f>IFERROR(INDEX(LİSTE,SMALL('VERİ TABANI'!$Q:$Q,ROW()-11),COLUMN()),"")</f>
        <v/>
      </c>
      <c r="L196" s="187" t="str">
        <f>IFERROR(INDEX(LİSTE,SMALL('VERİ TABANI'!$Q:$Q,ROW()-11),COLUMN()),"")</f>
        <v/>
      </c>
      <c r="M196" s="53" t="str">
        <f>IFERROR(INDEX(LİSTE,SMALL('VERİ TABANI'!$Q:$Q,ROW()-11),COLUMN()),"")</f>
        <v/>
      </c>
      <c r="N196" s="53"/>
      <c r="R196" s="151" t="str">
        <f>IFERROR(IF(H196="","",COUNTIF($H$12:H196,H196)),"")</f>
        <v/>
      </c>
      <c r="S196" s="151" t="str">
        <f t="shared" si="44"/>
        <v/>
      </c>
      <c r="T196" s="68" t="str">
        <f t="shared" si="38"/>
        <v/>
      </c>
      <c r="U196" s="69" t="str">
        <f t="shared" si="39"/>
        <v/>
      </c>
      <c r="V196" s="3" t="str">
        <f t="shared" si="33"/>
        <v/>
      </c>
      <c r="W196" s="70" t="str">
        <f t="shared" si="40"/>
        <v/>
      </c>
      <c r="X196" s="70" t="str">
        <f t="shared" si="45"/>
        <v/>
      </c>
      <c r="Y196" s="70" t="str">
        <f t="shared" si="41"/>
        <v/>
      </c>
      <c r="Z196" s="70" t="str">
        <f t="shared" si="34"/>
        <v/>
      </c>
      <c r="AB196" s="74">
        <f t="shared" si="35"/>
        <v>0</v>
      </c>
      <c r="AC196" s="74">
        <f t="shared" si="36"/>
        <v>0</v>
      </c>
      <c r="AD196" s="74">
        <f t="shared" si="42"/>
        <v>0</v>
      </c>
      <c r="AE196" s="74" t="str">
        <f t="shared" si="43"/>
        <v/>
      </c>
      <c r="AF196" s="47" t="str">
        <f t="shared" si="37"/>
        <v/>
      </c>
    </row>
    <row r="197" spans="1:32">
      <c r="A197" s="52" t="str">
        <f t="shared" si="32"/>
        <v/>
      </c>
      <c r="B197" s="53" t="str">
        <f>IFERROR(INDEX(LİSTE,SMALL('VERİ TABANI'!$Q:$Q,ROW()-11),COLUMN()),"")</f>
        <v/>
      </c>
      <c r="C197" s="53" t="str">
        <f>IFERROR(INDEX(LİSTE,SMALL('VERİ TABANI'!$Q:$Q,ROW()-11),COLUMN()),"")</f>
        <v/>
      </c>
      <c r="D197" s="52" t="str">
        <f>IFERROR(INDEX(LİSTE,SMALL('VERİ TABANI'!$Q:$Q,ROW()-11),COLUMN()),"")</f>
        <v/>
      </c>
      <c r="E197" s="53" t="str">
        <f>IFERROR(INDEX(LİSTE,SMALL('VERİ TABANI'!$Q:$Q,ROW()-11),COLUMN()),"")</f>
        <v/>
      </c>
      <c r="F197" s="53" t="str">
        <f>IFERROR(INDEX(LİSTE,SMALL('VERİ TABANI'!$Q:$Q,ROW()-11),COLUMN()),"")</f>
        <v/>
      </c>
      <c r="G197" s="52" t="str">
        <f>IFERROR(INDEX(LİSTE,SMALL('VERİ TABANI'!$Q:$Q,ROW()-11),COLUMN()),"")</f>
        <v/>
      </c>
      <c r="H197" s="53" t="str">
        <f>PROPER(IFERROR(INDEX(LİSTE,SMALL('VERİ TABANI'!$Q:$Q,ROW()-11),COLUMN()),""))</f>
        <v/>
      </c>
      <c r="I197" s="265" t="str">
        <f>IFERROR(INDEX(LİSTE,SMALL('VERİ TABANI'!$Q:$Q,ROW()-11),COLUMN()),"")</f>
        <v/>
      </c>
      <c r="J197" s="53" t="str">
        <f>PROPER(IFERROR(INDEX(LİSTE,SMALL('VERİ TABANI'!$Q:$Q,ROW()-11),COLUMN()),""))</f>
        <v/>
      </c>
      <c r="K197" s="197" t="str">
        <f>IFERROR(INDEX(LİSTE,SMALL('VERİ TABANI'!$Q:$Q,ROW()-11),COLUMN()),"")</f>
        <v/>
      </c>
      <c r="L197" s="187" t="str">
        <f>IFERROR(INDEX(LİSTE,SMALL('VERİ TABANI'!$Q:$Q,ROW()-11),COLUMN()),"")</f>
        <v/>
      </c>
      <c r="M197" s="53" t="str">
        <f>IFERROR(INDEX(LİSTE,SMALL('VERİ TABANI'!$Q:$Q,ROW()-11),COLUMN()),"")</f>
        <v/>
      </c>
      <c r="N197" s="53"/>
      <c r="R197" s="151" t="str">
        <f>IFERROR(IF(H197="","",COUNTIF($H$12:H197,H197)),"")</f>
        <v/>
      </c>
      <c r="S197" s="151" t="str">
        <f t="shared" si="44"/>
        <v/>
      </c>
      <c r="T197" s="68" t="str">
        <f t="shared" si="38"/>
        <v/>
      </c>
      <c r="U197" s="69" t="str">
        <f t="shared" si="39"/>
        <v/>
      </c>
      <c r="V197" s="3" t="str">
        <f t="shared" si="33"/>
        <v/>
      </c>
      <c r="W197" s="70" t="str">
        <f t="shared" si="40"/>
        <v/>
      </c>
      <c r="X197" s="70" t="str">
        <f t="shared" si="45"/>
        <v/>
      </c>
      <c r="Y197" s="70" t="str">
        <f t="shared" si="41"/>
        <v/>
      </c>
      <c r="Z197" s="70" t="str">
        <f t="shared" si="34"/>
        <v/>
      </c>
      <c r="AB197" s="74">
        <f t="shared" si="35"/>
        <v>0</v>
      </c>
      <c r="AC197" s="74">
        <f t="shared" si="36"/>
        <v>0</v>
      </c>
      <c r="AD197" s="74">
        <f t="shared" si="42"/>
        <v>0</v>
      </c>
      <c r="AE197" s="74" t="str">
        <f t="shared" si="43"/>
        <v/>
      </c>
      <c r="AF197" s="47" t="str">
        <f t="shared" si="37"/>
        <v/>
      </c>
    </row>
    <row r="198" spans="1:32">
      <c r="A198" s="52" t="str">
        <f t="shared" si="32"/>
        <v/>
      </c>
      <c r="B198" s="53" t="str">
        <f>IFERROR(INDEX(LİSTE,SMALL('VERİ TABANI'!$Q:$Q,ROW()-11),COLUMN()),"")</f>
        <v/>
      </c>
      <c r="C198" s="53" t="str">
        <f>IFERROR(INDEX(LİSTE,SMALL('VERİ TABANI'!$Q:$Q,ROW()-11),COLUMN()),"")</f>
        <v/>
      </c>
      <c r="D198" s="52" t="str">
        <f>IFERROR(INDEX(LİSTE,SMALL('VERİ TABANI'!$Q:$Q,ROW()-11),COLUMN()),"")</f>
        <v/>
      </c>
      <c r="E198" s="53" t="str">
        <f>IFERROR(INDEX(LİSTE,SMALL('VERİ TABANI'!$Q:$Q,ROW()-11),COLUMN()),"")</f>
        <v/>
      </c>
      <c r="F198" s="53" t="str">
        <f>IFERROR(INDEX(LİSTE,SMALL('VERİ TABANI'!$Q:$Q,ROW()-11),COLUMN()),"")</f>
        <v/>
      </c>
      <c r="G198" s="52" t="str">
        <f>IFERROR(INDEX(LİSTE,SMALL('VERİ TABANI'!$Q:$Q,ROW()-11),COLUMN()),"")</f>
        <v/>
      </c>
      <c r="H198" s="53" t="str">
        <f>PROPER(IFERROR(INDEX(LİSTE,SMALL('VERİ TABANI'!$Q:$Q,ROW()-11),COLUMN()),""))</f>
        <v/>
      </c>
      <c r="I198" s="265" t="str">
        <f>IFERROR(INDEX(LİSTE,SMALL('VERİ TABANI'!$Q:$Q,ROW()-11),COLUMN()),"")</f>
        <v/>
      </c>
      <c r="J198" s="53" t="str">
        <f>PROPER(IFERROR(INDEX(LİSTE,SMALL('VERİ TABANI'!$Q:$Q,ROW()-11),COLUMN()),""))</f>
        <v/>
      </c>
      <c r="K198" s="197" t="str">
        <f>IFERROR(INDEX(LİSTE,SMALL('VERİ TABANI'!$Q:$Q,ROW()-11),COLUMN()),"")</f>
        <v/>
      </c>
      <c r="L198" s="187" t="str">
        <f>IFERROR(INDEX(LİSTE,SMALL('VERİ TABANI'!$Q:$Q,ROW()-11),COLUMN()),"")</f>
        <v/>
      </c>
      <c r="M198" s="53" t="str">
        <f>IFERROR(INDEX(LİSTE,SMALL('VERİ TABANI'!$Q:$Q,ROW()-11),COLUMN()),"")</f>
        <v/>
      </c>
      <c r="N198" s="53"/>
      <c r="R198" s="151" t="str">
        <f>IFERROR(IF(H198="","",COUNTIF($H$12:H198,H198)),"")</f>
        <v/>
      </c>
      <c r="S198" s="151" t="str">
        <f t="shared" si="44"/>
        <v/>
      </c>
      <c r="T198" s="68" t="str">
        <f t="shared" si="38"/>
        <v/>
      </c>
      <c r="U198" s="69" t="str">
        <f t="shared" si="39"/>
        <v/>
      </c>
      <c r="V198" s="3" t="str">
        <f t="shared" si="33"/>
        <v/>
      </c>
      <c r="W198" s="70" t="str">
        <f t="shared" si="40"/>
        <v/>
      </c>
      <c r="X198" s="70" t="str">
        <f t="shared" si="45"/>
        <v/>
      </c>
      <c r="Y198" s="70" t="str">
        <f t="shared" si="41"/>
        <v/>
      </c>
      <c r="Z198" s="70" t="str">
        <f t="shared" si="34"/>
        <v/>
      </c>
      <c r="AB198" s="74">
        <f t="shared" si="35"/>
        <v>0</v>
      </c>
      <c r="AC198" s="74">
        <f t="shared" si="36"/>
        <v>0</v>
      </c>
      <c r="AD198" s="74">
        <f t="shared" si="42"/>
        <v>0</v>
      </c>
      <c r="AE198" s="74" t="str">
        <f t="shared" si="43"/>
        <v/>
      </c>
      <c r="AF198" s="47" t="str">
        <f t="shared" si="37"/>
        <v/>
      </c>
    </row>
    <row r="199" spans="1:32">
      <c r="A199" s="52" t="str">
        <f t="shared" si="32"/>
        <v/>
      </c>
      <c r="B199" s="53" t="str">
        <f>IFERROR(INDEX(LİSTE,SMALL('VERİ TABANI'!$Q:$Q,ROW()-11),COLUMN()),"")</f>
        <v/>
      </c>
      <c r="C199" s="53" t="str">
        <f>IFERROR(INDEX(LİSTE,SMALL('VERİ TABANI'!$Q:$Q,ROW()-11),COLUMN()),"")</f>
        <v/>
      </c>
      <c r="D199" s="52" t="str">
        <f>IFERROR(INDEX(LİSTE,SMALL('VERİ TABANI'!$Q:$Q,ROW()-11),COLUMN()),"")</f>
        <v/>
      </c>
      <c r="E199" s="53" t="str">
        <f>IFERROR(INDEX(LİSTE,SMALL('VERİ TABANI'!$Q:$Q,ROW()-11),COLUMN()),"")</f>
        <v/>
      </c>
      <c r="F199" s="53" t="str">
        <f>IFERROR(INDEX(LİSTE,SMALL('VERİ TABANI'!$Q:$Q,ROW()-11),COLUMN()),"")</f>
        <v/>
      </c>
      <c r="G199" s="52" t="str">
        <f>IFERROR(INDEX(LİSTE,SMALL('VERİ TABANI'!$Q:$Q,ROW()-11),COLUMN()),"")</f>
        <v/>
      </c>
      <c r="H199" s="53" t="str">
        <f>PROPER(IFERROR(INDEX(LİSTE,SMALL('VERİ TABANI'!$Q:$Q,ROW()-11),COLUMN()),""))</f>
        <v/>
      </c>
      <c r="I199" s="265" t="str">
        <f>IFERROR(INDEX(LİSTE,SMALL('VERİ TABANI'!$Q:$Q,ROW()-11),COLUMN()),"")</f>
        <v/>
      </c>
      <c r="J199" s="53" t="str">
        <f>PROPER(IFERROR(INDEX(LİSTE,SMALL('VERİ TABANI'!$Q:$Q,ROW()-11),COLUMN()),""))</f>
        <v/>
      </c>
      <c r="K199" s="197" t="str">
        <f>IFERROR(INDEX(LİSTE,SMALL('VERİ TABANI'!$Q:$Q,ROW()-11),COLUMN()),"")</f>
        <v/>
      </c>
      <c r="L199" s="187" t="str">
        <f>IFERROR(INDEX(LİSTE,SMALL('VERİ TABANI'!$Q:$Q,ROW()-11),COLUMN()),"")</f>
        <v/>
      </c>
      <c r="M199" s="53" t="str">
        <f>IFERROR(INDEX(LİSTE,SMALL('VERİ TABANI'!$Q:$Q,ROW()-11),COLUMN()),"")</f>
        <v/>
      </c>
      <c r="N199" s="53"/>
      <c r="R199" s="151" t="str">
        <f>IFERROR(IF(H199="","",COUNTIF($H$12:H199,H199)),"")</f>
        <v/>
      </c>
      <c r="S199" s="151" t="str">
        <f t="shared" si="44"/>
        <v/>
      </c>
      <c r="T199" s="68" t="str">
        <f t="shared" si="38"/>
        <v/>
      </c>
      <c r="U199" s="69" t="str">
        <f t="shared" si="39"/>
        <v/>
      </c>
      <c r="V199" s="3" t="str">
        <f t="shared" si="33"/>
        <v/>
      </c>
      <c r="W199" s="70" t="str">
        <f t="shared" si="40"/>
        <v/>
      </c>
      <c r="X199" s="70" t="str">
        <f t="shared" si="45"/>
        <v/>
      </c>
      <c r="Y199" s="70" t="str">
        <f t="shared" si="41"/>
        <v/>
      </c>
      <c r="Z199" s="70" t="str">
        <f t="shared" si="34"/>
        <v/>
      </c>
      <c r="AB199" s="74">
        <f t="shared" si="35"/>
        <v>0</v>
      </c>
      <c r="AC199" s="74">
        <f t="shared" si="36"/>
        <v>0</v>
      </c>
      <c r="AD199" s="74">
        <f t="shared" si="42"/>
        <v>0</v>
      </c>
      <c r="AE199" s="74" t="str">
        <f t="shared" si="43"/>
        <v/>
      </c>
      <c r="AF199" s="47" t="str">
        <f t="shared" si="37"/>
        <v/>
      </c>
    </row>
    <row r="200" spans="1:32">
      <c r="A200" s="52" t="str">
        <f t="shared" si="32"/>
        <v/>
      </c>
      <c r="B200" s="53" t="str">
        <f>IFERROR(INDEX(LİSTE,SMALL('VERİ TABANI'!$Q:$Q,ROW()-11),COLUMN()),"")</f>
        <v/>
      </c>
      <c r="C200" s="53" t="str">
        <f>IFERROR(INDEX(LİSTE,SMALL('VERİ TABANI'!$Q:$Q,ROW()-11),COLUMN()),"")</f>
        <v/>
      </c>
      <c r="D200" s="52" t="str">
        <f>IFERROR(INDEX(LİSTE,SMALL('VERİ TABANI'!$Q:$Q,ROW()-11),COLUMN()),"")</f>
        <v/>
      </c>
      <c r="E200" s="53" t="str">
        <f>IFERROR(INDEX(LİSTE,SMALL('VERİ TABANI'!$Q:$Q,ROW()-11),COLUMN()),"")</f>
        <v/>
      </c>
      <c r="F200" s="53" t="str">
        <f>IFERROR(INDEX(LİSTE,SMALL('VERİ TABANI'!$Q:$Q,ROW()-11),COLUMN()),"")</f>
        <v/>
      </c>
      <c r="G200" s="52" t="str">
        <f>IFERROR(INDEX(LİSTE,SMALL('VERİ TABANI'!$Q:$Q,ROW()-11),COLUMN()),"")</f>
        <v/>
      </c>
      <c r="H200" s="53" t="str">
        <f>PROPER(IFERROR(INDEX(LİSTE,SMALL('VERİ TABANI'!$Q:$Q,ROW()-11),COLUMN()),""))</f>
        <v/>
      </c>
      <c r="I200" s="265" t="str">
        <f>IFERROR(INDEX(LİSTE,SMALL('VERİ TABANI'!$Q:$Q,ROW()-11),COLUMN()),"")</f>
        <v/>
      </c>
      <c r="J200" s="53" t="str">
        <f>PROPER(IFERROR(INDEX(LİSTE,SMALL('VERİ TABANI'!$Q:$Q,ROW()-11),COLUMN()),""))</f>
        <v/>
      </c>
      <c r="K200" s="197" t="str">
        <f>IFERROR(INDEX(LİSTE,SMALL('VERİ TABANI'!$Q:$Q,ROW()-11),COLUMN()),"")</f>
        <v/>
      </c>
      <c r="L200" s="187" t="str">
        <f>IFERROR(INDEX(LİSTE,SMALL('VERİ TABANI'!$Q:$Q,ROW()-11),COLUMN()),"")</f>
        <v/>
      </c>
      <c r="M200" s="53" t="str">
        <f>IFERROR(INDEX(LİSTE,SMALL('VERİ TABANI'!$Q:$Q,ROW()-11),COLUMN()),"")</f>
        <v/>
      </c>
      <c r="N200" s="53"/>
      <c r="R200" s="151" t="str">
        <f>IFERROR(IF(H200="","",COUNTIF($H$12:H200,H200)),"")</f>
        <v/>
      </c>
      <c r="S200" s="151" t="str">
        <f t="shared" si="44"/>
        <v/>
      </c>
      <c r="T200" s="68" t="str">
        <f t="shared" si="38"/>
        <v/>
      </c>
      <c r="U200" s="69" t="str">
        <f t="shared" si="39"/>
        <v/>
      </c>
      <c r="V200" s="3" t="str">
        <f t="shared" si="33"/>
        <v/>
      </c>
      <c r="W200" s="70" t="str">
        <f t="shared" si="40"/>
        <v/>
      </c>
      <c r="X200" s="70" t="str">
        <f t="shared" si="45"/>
        <v/>
      </c>
      <c r="Y200" s="70" t="str">
        <f t="shared" si="41"/>
        <v/>
      </c>
      <c r="Z200" s="70" t="str">
        <f t="shared" si="34"/>
        <v/>
      </c>
      <c r="AB200" s="74">
        <f t="shared" si="35"/>
        <v>0</v>
      </c>
      <c r="AC200" s="74">
        <f t="shared" si="36"/>
        <v>0</v>
      </c>
      <c r="AD200" s="74">
        <f t="shared" si="42"/>
        <v>0</v>
      </c>
      <c r="AE200" s="74" t="str">
        <f t="shared" si="43"/>
        <v/>
      </c>
      <c r="AF200" s="47" t="str">
        <f t="shared" si="37"/>
        <v/>
      </c>
    </row>
    <row r="201" spans="1:32">
      <c r="A201" s="52" t="str">
        <f t="shared" si="32"/>
        <v/>
      </c>
      <c r="B201" s="53" t="str">
        <f>IFERROR(INDEX(LİSTE,SMALL('VERİ TABANI'!$Q:$Q,ROW()-11),COLUMN()),"")</f>
        <v/>
      </c>
      <c r="C201" s="53" t="str">
        <f>IFERROR(INDEX(LİSTE,SMALL('VERİ TABANI'!$Q:$Q,ROW()-11),COLUMN()),"")</f>
        <v/>
      </c>
      <c r="D201" s="52" t="str">
        <f>IFERROR(INDEX(LİSTE,SMALL('VERİ TABANI'!$Q:$Q,ROW()-11),COLUMN()),"")</f>
        <v/>
      </c>
      <c r="E201" s="53" t="str">
        <f>IFERROR(INDEX(LİSTE,SMALL('VERİ TABANI'!$Q:$Q,ROW()-11),COLUMN()),"")</f>
        <v/>
      </c>
      <c r="F201" s="53" t="str">
        <f>IFERROR(INDEX(LİSTE,SMALL('VERİ TABANI'!$Q:$Q,ROW()-11),COLUMN()),"")</f>
        <v/>
      </c>
      <c r="G201" s="52" t="str">
        <f>IFERROR(INDEX(LİSTE,SMALL('VERİ TABANI'!$Q:$Q,ROW()-11),COLUMN()),"")</f>
        <v/>
      </c>
      <c r="H201" s="53" t="str">
        <f>PROPER(IFERROR(INDEX(LİSTE,SMALL('VERİ TABANI'!$Q:$Q,ROW()-11),COLUMN()),""))</f>
        <v/>
      </c>
      <c r="I201" s="265" t="str">
        <f>IFERROR(INDEX(LİSTE,SMALL('VERİ TABANI'!$Q:$Q,ROW()-11),COLUMN()),"")</f>
        <v/>
      </c>
      <c r="J201" s="53" t="str">
        <f>PROPER(IFERROR(INDEX(LİSTE,SMALL('VERİ TABANI'!$Q:$Q,ROW()-11),COLUMN()),""))</f>
        <v/>
      </c>
      <c r="K201" s="197" t="str">
        <f>IFERROR(INDEX(LİSTE,SMALL('VERİ TABANI'!$Q:$Q,ROW()-11),COLUMN()),"")</f>
        <v/>
      </c>
      <c r="L201" s="187" t="str">
        <f>IFERROR(INDEX(LİSTE,SMALL('VERİ TABANI'!$Q:$Q,ROW()-11),COLUMN()),"")</f>
        <v/>
      </c>
      <c r="M201" s="53" t="str">
        <f>IFERROR(INDEX(LİSTE,SMALL('VERİ TABANI'!$Q:$Q,ROW()-11),COLUMN()),"")</f>
        <v/>
      </c>
      <c r="N201" s="53"/>
      <c r="R201" s="151" t="str">
        <f>IFERROR(IF(H201="","",COUNTIF($H$12:H201,H201)),"")</f>
        <v/>
      </c>
      <c r="S201" s="151" t="str">
        <f t="shared" si="44"/>
        <v/>
      </c>
      <c r="T201" s="68" t="str">
        <f t="shared" si="38"/>
        <v/>
      </c>
      <c r="U201" s="69" t="str">
        <f t="shared" si="39"/>
        <v/>
      </c>
      <c r="V201" s="3" t="str">
        <f t="shared" si="33"/>
        <v/>
      </c>
      <c r="W201" s="70" t="str">
        <f t="shared" si="40"/>
        <v/>
      </c>
      <c r="X201" s="70" t="str">
        <f t="shared" si="45"/>
        <v/>
      </c>
      <c r="Y201" s="70" t="str">
        <f t="shared" si="41"/>
        <v/>
      </c>
      <c r="Z201" s="70" t="str">
        <f t="shared" si="34"/>
        <v/>
      </c>
      <c r="AB201" s="74">
        <f t="shared" si="35"/>
        <v>0</v>
      </c>
      <c r="AC201" s="74">
        <f t="shared" si="36"/>
        <v>0</v>
      </c>
      <c r="AD201" s="74">
        <f t="shared" si="42"/>
        <v>0</v>
      </c>
      <c r="AE201" s="74" t="str">
        <f t="shared" si="43"/>
        <v/>
      </c>
      <c r="AF201" s="47" t="str">
        <f t="shared" si="37"/>
        <v/>
      </c>
    </row>
    <row r="202" spans="1:32">
      <c r="A202" s="52" t="str">
        <f t="shared" si="32"/>
        <v/>
      </c>
      <c r="B202" s="53" t="str">
        <f>IFERROR(INDEX(LİSTE,SMALL('VERİ TABANI'!$Q:$Q,ROW()-11),COLUMN()),"")</f>
        <v/>
      </c>
      <c r="C202" s="53" t="str">
        <f>IFERROR(INDEX(LİSTE,SMALL('VERİ TABANI'!$Q:$Q,ROW()-11),COLUMN()),"")</f>
        <v/>
      </c>
      <c r="D202" s="52" t="str">
        <f>IFERROR(INDEX(LİSTE,SMALL('VERİ TABANI'!$Q:$Q,ROW()-11),COLUMN()),"")</f>
        <v/>
      </c>
      <c r="E202" s="53" t="str">
        <f>IFERROR(INDEX(LİSTE,SMALL('VERİ TABANI'!$Q:$Q,ROW()-11),COLUMN()),"")</f>
        <v/>
      </c>
      <c r="F202" s="53" t="str">
        <f>IFERROR(INDEX(LİSTE,SMALL('VERİ TABANI'!$Q:$Q,ROW()-11),COLUMN()),"")</f>
        <v/>
      </c>
      <c r="G202" s="52" t="str">
        <f>IFERROR(INDEX(LİSTE,SMALL('VERİ TABANI'!$Q:$Q,ROW()-11),COLUMN()),"")</f>
        <v/>
      </c>
      <c r="H202" s="53" t="str">
        <f>PROPER(IFERROR(INDEX(LİSTE,SMALL('VERİ TABANI'!$Q:$Q,ROW()-11),COLUMN()),""))</f>
        <v/>
      </c>
      <c r="I202" s="265" t="str">
        <f>IFERROR(INDEX(LİSTE,SMALL('VERİ TABANI'!$Q:$Q,ROW()-11),COLUMN()),"")</f>
        <v/>
      </c>
      <c r="J202" s="53" t="str">
        <f>PROPER(IFERROR(INDEX(LİSTE,SMALL('VERİ TABANI'!$Q:$Q,ROW()-11),COLUMN()),""))</f>
        <v/>
      </c>
      <c r="K202" s="197" t="str">
        <f>IFERROR(INDEX(LİSTE,SMALL('VERİ TABANI'!$Q:$Q,ROW()-11),COLUMN()),"")</f>
        <v/>
      </c>
      <c r="L202" s="187" t="str">
        <f>IFERROR(INDEX(LİSTE,SMALL('VERİ TABANI'!$Q:$Q,ROW()-11),COLUMN()),"")</f>
        <v/>
      </c>
      <c r="M202" s="53" t="str">
        <f>IFERROR(INDEX(LİSTE,SMALL('VERİ TABANI'!$Q:$Q,ROW()-11),COLUMN()),"")</f>
        <v/>
      </c>
      <c r="N202" s="53"/>
      <c r="R202" s="151" t="str">
        <f>IFERROR(IF(H202="","",COUNTIF($H$12:H202,H202)),"")</f>
        <v/>
      </c>
      <c r="S202" s="151" t="str">
        <f t="shared" si="44"/>
        <v/>
      </c>
      <c r="T202" s="68" t="str">
        <f t="shared" si="38"/>
        <v/>
      </c>
      <c r="U202" s="69" t="str">
        <f t="shared" si="39"/>
        <v/>
      </c>
      <c r="V202" s="3" t="str">
        <f t="shared" si="33"/>
        <v/>
      </c>
      <c r="W202" s="70" t="str">
        <f t="shared" si="40"/>
        <v/>
      </c>
      <c r="X202" s="70" t="str">
        <f t="shared" si="45"/>
        <v/>
      </c>
      <c r="Y202" s="70" t="str">
        <f t="shared" si="41"/>
        <v/>
      </c>
      <c r="Z202" s="70" t="str">
        <f t="shared" si="34"/>
        <v/>
      </c>
      <c r="AB202" s="74">
        <f t="shared" si="35"/>
        <v>0</v>
      </c>
      <c r="AC202" s="74">
        <f t="shared" si="36"/>
        <v>0</v>
      </c>
      <c r="AD202" s="74">
        <f t="shared" si="42"/>
        <v>0</v>
      </c>
      <c r="AE202" s="74" t="str">
        <f t="shared" si="43"/>
        <v/>
      </c>
      <c r="AF202" s="47" t="str">
        <f t="shared" si="37"/>
        <v/>
      </c>
    </row>
    <row r="203" spans="1:32">
      <c r="A203" s="52" t="str">
        <f t="shared" ref="A203:A231" si="46">IFERROR(IF(B203="","",ROW()-11),"")</f>
        <v/>
      </c>
      <c r="B203" s="53" t="str">
        <f>IFERROR(INDEX(LİSTE,SMALL('VERİ TABANI'!$Q:$Q,ROW()-11),COLUMN()),"")</f>
        <v/>
      </c>
      <c r="C203" s="53" t="str">
        <f>IFERROR(INDEX(LİSTE,SMALL('VERİ TABANI'!$Q:$Q,ROW()-11),COLUMN()),"")</f>
        <v/>
      </c>
      <c r="D203" s="52" t="str">
        <f>IFERROR(INDEX(LİSTE,SMALL('VERİ TABANI'!$Q:$Q,ROW()-11),COLUMN()),"")</f>
        <v/>
      </c>
      <c r="E203" s="53" t="str">
        <f>IFERROR(INDEX(LİSTE,SMALL('VERİ TABANI'!$Q:$Q,ROW()-11),COLUMN()),"")</f>
        <v/>
      </c>
      <c r="F203" s="53" t="str">
        <f>IFERROR(INDEX(LİSTE,SMALL('VERİ TABANI'!$Q:$Q,ROW()-11),COLUMN()),"")</f>
        <v/>
      </c>
      <c r="G203" s="52" t="str">
        <f>IFERROR(INDEX(LİSTE,SMALL('VERİ TABANI'!$Q:$Q,ROW()-11),COLUMN()),"")</f>
        <v/>
      </c>
      <c r="H203" s="53" t="str">
        <f>PROPER(IFERROR(INDEX(LİSTE,SMALL('VERİ TABANI'!$Q:$Q,ROW()-11),COLUMN()),""))</f>
        <v/>
      </c>
      <c r="I203" s="265" t="str">
        <f>IFERROR(INDEX(LİSTE,SMALL('VERİ TABANI'!$Q:$Q,ROW()-11),COLUMN()),"")</f>
        <v/>
      </c>
      <c r="J203" s="53" t="str">
        <f>PROPER(IFERROR(INDEX(LİSTE,SMALL('VERİ TABANI'!$Q:$Q,ROW()-11),COLUMN()),""))</f>
        <v/>
      </c>
      <c r="K203" s="197" t="str">
        <f>IFERROR(INDEX(LİSTE,SMALL('VERİ TABANI'!$Q:$Q,ROW()-11),COLUMN()),"")</f>
        <v/>
      </c>
      <c r="L203" s="187" t="str">
        <f>IFERROR(INDEX(LİSTE,SMALL('VERİ TABANI'!$Q:$Q,ROW()-11),COLUMN()),"")</f>
        <v/>
      </c>
      <c r="M203" s="53" t="str">
        <f>IFERROR(INDEX(LİSTE,SMALL('VERİ TABANI'!$Q:$Q,ROW()-11),COLUMN()),"")</f>
        <v/>
      </c>
      <c r="N203" s="53"/>
      <c r="R203" s="151" t="str">
        <f>IFERROR(IF(H203="","",COUNTIF($H$12:H203,H203)),"")</f>
        <v/>
      </c>
      <c r="S203" s="151" t="str">
        <f t="shared" si="44"/>
        <v/>
      </c>
      <c r="T203" s="68" t="str">
        <f t="shared" si="38"/>
        <v/>
      </c>
      <c r="U203" s="69" t="str">
        <f t="shared" si="39"/>
        <v/>
      </c>
      <c r="V203" s="3" t="str">
        <f t="shared" si="33"/>
        <v/>
      </c>
      <c r="W203" s="70" t="str">
        <f t="shared" si="40"/>
        <v/>
      </c>
      <c r="X203" s="70" t="str">
        <f t="shared" si="45"/>
        <v/>
      </c>
      <c r="Y203" s="70" t="str">
        <f t="shared" si="41"/>
        <v/>
      </c>
      <c r="Z203" s="70" t="str">
        <f t="shared" si="34"/>
        <v/>
      </c>
      <c r="AB203" s="74">
        <f t="shared" si="35"/>
        <v>0</v>
      </c>
      <c r="AC203" s="74">
        <f t="shared" si="36"/>
        <v>0</v>
      </c>
      <c r="AD203" s="74">
        <f t="shared" si="42"/>
        <v>0</v>
      </c>
      <c r="AE203" s="74" t="str">
        <f t="shared" si="43"/>
        <v/>
      </c>
      <c r="AF203" s="47" t="str">
        <f t="shared" si="37"/>
        <v/>
      </c>
    </row>
    <row r="204" spans="1:32">
      <c r="A204" s="52" t="str">
        <f t="shared" si="46"/>
        <v/>
      </c>
      <c r="B204" s="53" t="str">
        <f>IFERROR(INDEX(LİSTE,SMALL('VERİ TABANI'!$Q:$Q,ROW()-11),COLUMN()),"")</f>
        <v/>
      </c>
      <c r="C204" s="53" t="str">
        <f>IFERROR(INDEX(LİSTE,SMALL('VERİ TABANI'!$Q:$Q,ROW()-11),COLUMN()),"")</f>
        <v/>
      </c>
      <c r="D204" s="52" t="str">
        <f>IFERROR(INDEX(LİSTE,SMALL('VERİ TABANI'!$Q:$Q,ROW()-11),COLUMN()),"")</f>
        <v/>
      </c>
      <c r="E204" s="53" t="str">
        <f>IFERROR(INDEX(LİSTE,SMALL('VERİ TABANI'!$Q:$Q,ROW()-11),COLUMN()),"")</f>
        <v/>
      </c>
      <c r="F204" s="53" t="str">
        <f>IFERROR(INDEX(LİSTE,SMALL('VERİ TABANI'!$Q:$Q,ROW()-11),COLUMN()),"")</f>
        <v/>
      </c>
      <c r="G204" s="52" t="str">
        <f>IFERROR(INDEX(LİSTE,SMALL('VERİ TABANI'!$Q:$Q,ROW()-11),COLUMN()),"")</f>
        <v/>
      </c>
      <c r="H204" s="53" t="str">
        <f>PROPER(IFERROR(INDEX(LİSTE,SMALL('VERİ TABANI'!$Q:$Q,ROW()-11),COLUMN()),""))</f>
        <v/>
      </c>
      <c r="I204" s="265" t="str">
        <f>IFERROR(INDEX(LİSTE,SMALL('VERİ TABANI'!$Q:$Q,ROW()-11),COLUMN()),"")</f>
        <v/>
      </c>
      <c r="J204" s="53" t="str">
        <f>PROPER(IFERROR(INDEX(LİSTE,SMALL('VERİ TABANI'!$Q:$Q,ROW()-11),COLUMN()),""))</f>
        <v/>
      </c>
      <c r="K204" s="197" t="str">
        <f>IFERROR(INDEX(LİSTE,SMALL('VERİ TABANI'!$Q:$Q,ROW()-11),COLUMN()),"")</f>
        <v/>
      </c>
      <c r="L204" s="187" t="str">
        <f>IFERROR(INDEX(LİSTE,SMALL('VERİ TABANI'!$Q:$Q,ROW()-11),COLUMN()),"")</f>
        <v/>
      </c>
      <c r="M204" s="53" t="str">
        <f>IFERROR(INDEX(LİSTE,SMALL('VERİ TABANI'!$Q:$Q,ROW()-11),COLUMN()),"")</f>
        <v/>
      </c>
      <c r="N204" s="53"/>
      <c r="R204" s="151" t="str">
        <f>IFERROR(IF(H204="","",COUNTIF($H$12:H204,H204)),"")</f>
        <v/>
      </c>
      <c r="S204" s="151" t="str">
        <f t="shared" si="44"/>
        <v/>
      </c>
      <c r="T204" s="68" t="str">
        <f t="shared" si="38"/>
        <v/>
      </c>
      <c r="U204" s="69" t="str">
        <f t="shared" si="39"/>
        <v/>
      </c>
      <c r="V204" s="3" t="str">
        <f t="shared" ref="V204:V267" si="47">IF($U204="","",COUNTIF(H:H,$U204))</f>
        <v/>
      </c>
      <c r="W204" s="70" t="str">
        <f t="shared" si="40"/>
        <v/>
      </c>
      <c r="X204" s="70" t="str">
        <f t="shared" si="45"/>
        <v/>
      </c>
      <c r="Y204" s="70" t="str">
        <f t="shared" si="41"/>
        <v/>
      </c>
      <c r="Z204" s="70" t="str">
        <f t="shared" ref="Z204:Z267" si="48">IFERROR(VALUE(Y204),"")</f>
        <v/>
      </c>
      <c r="AB204" s="74">
        <f t="shared" ref="AB204:AB267" si="49">IFERROR(SEARCH(ÖĞRETMEN,$G:$G,1),0)</f>
        <v>0</v>
      </c>
      <c r="AC204" s="74">
        <f t="shared" ref="AC204:AC267" si="50">IFERROR(SEARCH(İŞYERİ_ADI,$H:$H,1),0)</f>
        <v>0</v>
      </c>
      <c r="AD204" s="74">
        <f t="shared" si="42"/>
        <v>0</v>
      </c>
      <c r="AE204" s="74" t="str">
        <f t="shared" si="43"/>
        <v/>
      </c>
      <c r="AF204" s="47" t="str">
        <f t="shared" ref="AF204:AF268" si="51">IF($U204="","",COUNTIF(H:H,$U204))</f>
        <v/>
      </c>
    </row>
    <row r="205" spans="1:32">
      <c r="A205" s="52" t="str">
        <f t="shared" si="46"/>
        <v/>
      </c>
      <c r="B205" s="53" t="str">
        <f>IFERROR(INDEX(LİSTE,SMALL('VERİ TABANI'!$Q:$Q,ROW()-11),COLUMN()),"")</f>
        <v/>
      </c>
      <c r="C205" s="53" t="str">
        <f>IFERROR(INDEX(LİSTE,SMALL('VERİ TABANI'!$Q:$Q,ROW()-11),COLUMN()),"")</f>
        <v/>
      </c>
      <c r="D205" s="52" t="str">
        <f>IFERROR(INDEX(LİSTE,SMALL('VERİ TABANI'!$Q:$Q,ROW()-11),COLUMN()),"")</f>
        <v/>
      </c>
      <c r="E205" s="53" t="str">
        <f>IFERROR(INDEX(LİSTE,SMALL('VERİ TABANI'!$Q:$Q,ROW()-11),COLUMN()),"")</f>
        <v/>
      </c>
      <c r="F205" s="53" t="str">
        <f>IFERROR(INDEX(LİSTE,SMALL('VERİ TABANI'!$Q:$Q,ROW()-11),COLUMN()),"")</f>
        <v/>
      </c>
      <c r="G205" s="52" t="str">
        <f>IFERROR(INDEX(LİSTE,SMALL('VERİ TABANI'!$Q:$Q,ROW()-11),COLUMN()),"")</f>
        <v/>
      </c>
      <c r="H205" s="53" t="str">
        <f>PROPER(IFERROR(INDEX(LİSTE,SMALL('VERİ TABANI'!$Q:$Q,ROW()-11),COLUMN()),""))</f>
        <v/>
      </c>
      <c r="I205" s="265" t="str">
        <f>IFERROR(INDEX(LİSTE,SMALL('VERİ TABANI'!$Q:$Q,ROW()-11),COLUMN()),"")</f>
        <v/>
      </c>
      <c r="J205" s="53" t="str">
        <f>PROPER(IFERROR(INDEX(LİSTE,SMALL('VERİ TABANI'!$Q:$Q,ROW()-11),COLUMN()),""))</f>
        <v/>
      </c>
      <c r="K205" s="197" t="str">
        <f>IFERROR(INDEX(LİSTE,SMALL('VERİ TABANI'!$Q:$Q,ROW()-11),COLUMN()),"")</f>
        <v/>
      </c>
      <c r="L205" s="187" t="str">
        <f>IFERROR(INDEX(LİSTE,SMALL('VERİ TABANI'!$Q:$Q,ROW()-11),COLUMN()),"")</f>
        <v/>
      </c>
      <c r="M205" s="53" t="str">
        <f>IFERROR(INDEX(LİSTE,SMALL('VERİ TABANI'!$Q:$Q,ROW()-11),COLUMN()),"")</f>
        <v/>
      </c>
      <c r="N205" s="53"/>
      <c r="R205" s="151" t="str">
        <f>IFERROR(IF(H205="","",COUNTIF($H$12:H205,H205)),"")</f>
        <v/>
      </c>
      <c r="S205" s="151" t="str">
        <f t="shared" si="44"/>
        <v/>
      </c>
      <c r="T205" s="68" t="str">
        <f t="shared" ref="T205:T268" si="52">IFERROR(IF(U205="","",ROW()-11),"")</f>
        <v/>
      </c>
      <c r="U205" s="69" t="str">
        <f t="shared" ref="U205:U268" si="53">IFERROR(INDEX(H:H,SMALL(S:S,ROW()-11)),"")</f>
        <v/>
      </c>
      <c r="V205" s="3" t="str">
        <f t="shared" si="47"/>
        <v/>
      </c>
      <c r="W205" s="70" t="str">
        <f t="shared" ref="W205:W269" si="54">IF(H205="","",IF(H205=H204,W204,W204+10))</f>
        <v/>
      </c>
      <c r="X205" s="70" t="str">
        <f t="shared" si="45"/>
        <v/>
      </c>
      <c r="Y205" s="70" t="str">
        <f t="shared" ref="Y205:Y268" si="55">IFERROR(VALUE(W205&amp;X205),"")</f>
        <v/>
      </c>
      <c r="Z205" s="70" t="str">
        <f t="shared" si="48"/>
        <v/>
      </c>
      <c r="AB205" s="74">
        <f t="shared" si="49"/>
        <v>0</v>
      </c>
      <c r="AC205" s="74">
        <f t="shared" si="50"/>
        <v>0</v>
      </c>
      <c r="AD205" s="74">
        <f t="shared" ref="AD205:AD268" si="56">PRODUCT(AB205:AC205)</f>
        <v>0</v>
      </c>
      <c r="AE205" s="74" t="str">
        <f t="shared" ref="AE205:AE268" si="57">IF(AD205&gt;0,ROW(),"")</f>
        <v/>
      </c>
      <c r="AF205" s="47" t="str">
        <f t="shared" si="51"/>
        <v/>
      </c>
    </row>
    <row r="206" spans="1:32">
      <c r="A206" s="52" t="str">
        <f t="shared" si="46"/>
        <v/>
      </c>
      <c r="B206" s="53" t="str">
        <f>IFERROR(INDEX(LİSTE,SMALL('VERİ TABANI'!$Q:$Q,ROW()-11),COLUMN()),"")</f>
        <v/>
      </c>
      <c r="C206" s="53" t="str">
        <f>IFERROR(INDEX(LİSTE,SMALL('VERİ TABANI'!$Q:$Q,ROW()-11),COLUMN()),"")</f>
        <v/>
      </c>
      <c r="D206" s="52" t="str">
        <f>IFERROR(INDEX(LİSTE,SMALL('VERİ TABANI'!$Q:$Q,ROW()-11),COLUMN()),"")</f>
        <v/>
      </c>
      <c r="E206" s="53" t="str">
        <f>IFERROR(INDEX(LİSTE,SMALL('VERİ TABANI'!$Q:$Q,ROW()-11),COLUMN()),"")</f>
        <v/>
      </c>
      <c r="F206" s="53" t="str">
        <f>IFERROR(INDEX(LİSTE,SMALL('VERİ TABANI'!$Q:$Q,ROW()-11),COLUMN()),"")</f>
        <v/>
      </c>
      <c r="G206" s="52" t="str">
        <f>IFERROR(INDEX(LİSTE,SMALL('VERİ TABANI'!$Q:$Q,ROW()-11),COLUMN()),"")</f>
        <v/>
      </c>
      <c r="H206" s="53" t="str">
        <f>PROPER(IFERROR(INDEX(LİSTE,SMALL('VERİ TABANI'!$Q:$Q,ROW()-11),COLUMN()),""))</f>
        <v/>
      </c>
      <c r="I206" s="265" t="str">
        <f>IFERROR(INDEX(LİSTE,SMALL('VERİ TABANI'!$Q:$Q,ROW()-11),COLUMN()),"")</f>
        <v/>
      </c>
      <c r="J206" s="53" t="str">
        <f>PROPER(IFERROR(INDEX(LİSTE,SMALL('VERİ TABANI'!$Q:$Q,ROW()-11),COLUMN()),""))</f>
        <v/>
      </c>
      <c r="K206" s="197" t="str">
        <f>IFERROR(INDEX(LİSTE,SMALL('VERİ TABANI'!$Q:$Q,ROW()-11),COLUMN()),"")</f>
        <v/>
      </c>
      <c r="L206" s="187" t="str">
        <f>IFERROR(INDEX(LİSTE,SMALL('VERİ TABANI'!$Q:$Q,ROW()-11),COLUMN()),"")</f>
        <v/>
      </c>
      <c r="M206" s="53" t="str">
        <f>IFERROR(INDEX(LİSTE,SMALL('VERİ TABANI'!$Q:$Q,ROW()-11),COLUMN()),"")</f>
        <v/>
      </c>
      <c r="N206" s="53"/>
      <c r="R206" s="151" t="str">
        <f>IFERROR(IF(H206="","",COUNTIF($H$12:H206,H206)),"")</f>
        <v/>
      </c>
      <c r="S206" s="151" t="str">
        <f t="shared" ref="S206:S269" si="58">IFERROR(IF(AND(COUNTIF(H206:H206,H206)=(R206),R206&gt;0),ROW(),""),"")</f>
        <v/>
      </c>
      <c r="T206" s="68" t="str">
        <f t="shared" si="52"/>
        <v/>
      </c>
      <c r="U206" s="69" t="str">
        <f t="shared" si="53"/>
        <v/>
      </c>
      <c r="V206" s="3" t="str">
        <f t="shared" si="47"/>
        <v/>
      </c>
      <c r="W206" s="70" t="str">
        <f t="shared" si="54"/>
        <v/>
      </c>
      <c r="X206" s="70" t="str">
        <f t="shared" ref="X206:X269" si="59">IF(W206="","",IF(W206=W205,X205+1,1))</f>
        <v/>
      </c>
      <c r="Y206" s="70" t="str">
        <f t="shared" si="55"/>
        <v/>
      </c>
      <c r="Z206" s="70" t="str">
        <f t="shared" si="48"/>
        <v/>
      </c>
      <c r="AB206" s="74">
        <f t="shared" si="49"/>
        <v>0</v>
      </c>
      <c r="AC206" s="74">
        <f t="shared" si="50"/>
        <v>0</v>
      </c>
      <c r="AD206" s="74">
        <f t="shared" si="56"/>
        <v>0</v>
      </c>
      <c r="AE206" s="74" t="str">
        <f t="shared" si="57"/>
        <v/>
      </c>
      <c r="AF206" s="47" t="str">
        <f t="shared" si="51"/>
        <v/>
      </c>
    </row>
    <row r="207" spans="1:32">
      <c r="A207" s="52" t="str">
        <f t="shared" si="46"/>
        <v/>
      </c>
      <c r="B207" s="53" t="str">
        <f>IFERROR(INDEX(LİSTE,SMALL('VERİ TABANI'!$Q:$Q,ROW()-11),COLUMN()),"")</f>
        <v/>
      </c>
      <c r="C207" s="53" t="str">
        <f>IFERROR(INDEX(LİSTE,SMALL('VERİ TABANI'!$Q:$Q,ROW()-11),COLUMN()),"")</f>
        <v/>
      </c>
      <c r="D207" s="52" t="str">
        <f>IFERROR(INDEX(LİSTE,SMALL('VERİ TABANI'!$Q:$Q,ROW()-11),COLUMN()),"")</f>
        <v/>
      </c>
      <c r="E207" s="53" t="str">
        <f>IFERROR(INDEX(LİSTE,SMALL('VERİ TABANI'!$Q:$Q,ROW()-11),COLUMN()),"")</f>
        <v/>
      </c>
      <c r="F207" s="53" t="str">
        <f>IFERROR(INDEX(LİSTE,SMALL('VERİ TABANI'!$Q:$Q,ROW()-11),COLUMN()),"")</f>
        <v/>
      </c>
      <c r="G207" s="52" t="str">
        <f>IFERROR(INDEX(LİSTE,SMALL('VERİ TABANI'!$Q:$Q,ROW()-11),COLUMN()),"")</f>
        <v/>
      </c>
      <c r="H207" s="53" t="str">
        <f>PROPER(IFERROR(INDEX(LİSTE,SMALL('VERİ TABANI'!$Q:$Q,ROW()-11),COLUMN()),""))</f>
        <v/>
      </c>
      <c r="I207" s="265" t="str">
        <f>IFERROR(INDEX(LİSTE,SMALL('VERİ TABANI'!$Q:$Q,ROW()-11),COLUMN()),"")</f>
        <v/>
      </c>
      <c r="J207" s="53" t="str">
        <f>PROPER(IFERROR(INDEX(LİSTE,SMALL('VERİ TABANI'!$Q:$Q,ROW()-11),COLUMN()),""))</f>
        <v/>
      </c>
      <c r="K207" s="197" t="str">
        <f>IFERROR(INDEX(LİSTE,SMALL('VERİ TABANI'!$Q:$Q,ROW()-11),COLUMN()),"")</f>
        <v/>
      </c>
      <c r="L207" s="187" t="str">
        <f>IFERROR(INDEX(LİSTE,SMALL('VERİ TABANI'!$Q:$Q,ROW()-11),COLUMN()),"")</f>
        <v/>
      </c>
      <c r="M207" s="53" t="str">
        <f>IFERROR(INDEX(LİSTE,SMALL('VERİ TABANI'!$Q:$Q,ROW()-11),COLUMN()),"")</f>
        <v/>
      </c>
      <c r="N207" s="53"/>
      <c r="R207" s="151" t="str">
        <f>IFERROR(IF(H207="","",COUNTIF($H$12:H207,H207)),"")</f>
        <v/>
      </c>
      <c r="S207" s="151" t="str">
        <f t="shared" si="58"/>
        <v/>
      </c>
      <c r="T207" s="68" t="str">
        <f t="shared" si="52"/>
        <v/>
      </c>
      <c r="U207" s="69" t="str">
        <f t="shared" si="53"/>
        <v/>
      </c>
      <c r="V207" s="3" t="str">
        <f t="shared" si="47"/>
        <v/>
      </c>
      <c r="W207" s="70" t="str">
        <f t="shared" si="54"/>
        <v/>
      </c>
      <c r="X207" s="70" t="str">
        <f t="shared" si="59"/>
        <v/>
      </c>
      <c r="Y207" s="70" t="str">
        <f t="shared" si="55"/>
        <v/>
      </c>
      <c r="Z207" s="70" t="str">
        <f t="shared" si="48"/>
        <v/>
      </c>
      <c r="AB207" s="74">
        <f t="shared" si="49"/>
        <v>0</v>
      </c>
      <c r="AC207" s="74">
        <f t="shared" si="50"/>
        <v>0</v>
      </c>
      <c r="AD207" s="74">
        <f t="shared" si="56"/>
        <v>0</v>
      </c>
      <c r="AE207" s="74" t="str">
        <f t="shared" si="57"/>
        <v/>
      </c>
      <c r="AF207" s="47" t="str">
        <f t="shared" si="51"/>
        <v/>
      </c>
    </row>
    <row r="208" spans="1:32">
      <c r="A208" s="52" t="str">
        <f t="shared" si="46"/>
        <v/>
      </c>
      <c r="B208" s="53" t="str">
        <f>IFERROR(INDEX(LİSTE,SMALL('VERİ TABANI'!$Q:$Q,ROW()-11),COLUMN()),"")</f>
        <v/>
      </c>
      <c r="C208" s="53" t="str">
        <f>IFERROR(INDEX(LİSTE,SMALL('VERİ TABANI'!$Q:$Q,ROW()-11),COLUMN()),"")</f>
        <v/>
      </c>
      <c r="D208" s="52" t="str">
        <f>IFERROR(INDEX(LİSTE,SMALL('VERİ TABANI'!$Q:$Q,ROW()-11),COLUMN()),"")</f>
        <v/>
      </c>
      <c r="E208" s="53" t="str">
        <f>IFERROR(INDEX(LİSTE,SMALL('VERİ TABANI'!$Q:$Q,ROW()-11),COLUMN()),"")</f>
        <v/>
      </c>
      <c r="F208" s="53" t="str">
        <f>IFERROR(INDEX(LİSTE,SMALL('VERİ TABANI'!$Q:$Q,ROW()-11),COLUMN()),"")</f>
        <v/>
      </c>
      <c r="G208" s="52" t="str">
        <f>IFERROR(INDEX(LİSTE,SMALL('VERİ TABANI'!$Q:$Q,ROW()-11),COLUMN()),"")</f>
        <v/>
      </c>
      <c r="H208" s="53" t="str">
        <f>PROPER(IFERROR(INDEX(LİSTE,SMALL('VERİ TABANI'!$Q:$Q,ROW()-11),COLUMN()),""))</f>
        <v/>
      </c>
      <c r="I208" s="265" t="str">
        <f>IFERROR(INDEX(LİSTE,SMALL('VERİ TABANI'!$Q:$Q,ROW()-11),COLUMN()),"")</f>
        <v/>
      </c>
      <c r="J208" s="53" t="str">
        <f>PROPER(IFERROR(INDEX(LİSTE,SMALL('VERİ TABANI'!$Q:$Q,ROW()-11),COLUMN()),""))</f>
        <v/>
      </c>
      <c r="K208" s="197" t="str">
        <f>IFERROR(INDEX(LİSTE,SMALL('VERİ TABANI'!$Q:$Q,ROW()-11),COLUMN()),"")</f>
        <v/>
      </c>
      <c r="L208" s="187" t="str">
        <f>IFERROR(INDEX(LİSTE,SMALL('VERİ TABANI'!$Q:$Q,ROW()-11),COLUMN()),"")</f>
        <v/>
      </c>
      <c r="M208" s="53" t="str">
        <f>IFERROR(INDEX(LİSTE,SMALL('VERİ TABANI'!$Q:$Q,ROW()-11),COLUMN()),"")</f>
        <v/>
      </c>
      <c r="N208" s="53"/>
      <c r="R208" s="151" t="str">
        <f>IFERROR(IF(H208="","",COUNTIF($H$12:H208,H208)),"")</f>
        <v/>
      </c>
      <c r="S208" s="151" t="str">
        <f t="shared" si="58"/>
        <v/>
      </c>
      <c r="T208" s="68" t="str">
        <f t="shared" si="52"/>
        <v/>
      </c>
      <c r="U208" s="69" t="str">
        <f t="shared" si="53"/>
        <v/>
      </c>
      <c r="V208" s="3" t="str">
        <f t="shared" si="47"/>
        <v/>
      </c>
      <c r="W208" s="70" t="str">
        <f t="shared" si="54"/>
        <v/>
      </c>
      <c r="X208" s="70" t="str">
        <f t="shared" si="59"/>
        <v/>
      </c>
      <c r="Y208" s="70" t="str">
        <f t="shared" si="55"/>
        <v/>
      </c>
      <c r="Z208" s="70" t="str">
        <f t="shared" si="48"/>
        <v/>
      </c>
      <c r="AB208" s="74">
        <f t="shared" si="49"/>
        <v>0</v>
      </c>
      <c r="AC208" s="74">
        <f t="shared" si="50"/>
        <v>0</v>
      </c>
      <c r="AD208" s="74">
        <f t="shared" si="56"/>
        <v>0</v>
      </c>
      <c r="AE208" s="74" t="str">
        <f t="shared" si="57"/>
        <v/>
      </c>
      <c r="AF208" s="47" t="str">
        <f t="shared" si="51"/>
        <v/>
      </c>
    </row>
    <row r="209" spans="1:32">
      <c r="A209" s="52" t="str">
        <f t="shared" si="46"/>
        <v/>
      </c>
      <c r="B209" s="53" t="str">
        <f>IFERROR(INDEX(LİSTE,SMALL('VERİ TABANI'!$Q:$Q,ROW()-11),COLUMN()),"")</f>
        <v/>
      </c>
      <c r="C209" s="53" t="str">
        <f>IFERROR(INDEX(LİSTE,SMALL('VERİ TABANI'!$Q:$Q,ROW()-11),COLUMN()),"")</f>
        <v/>
      </c>
      <c r="D209" s="52" t="str">
        <f>IFERROR(INDEX(LİSTE,SMALL('VERİ TABANI'!$Q:$Q,ROW()-11),COLUMN()),"")</f>
        <v/>
      </c>
      <c r="E209" s="53" t="str">
        <f>IFERROR(INDEX(LİSTE,SMALL('VERİ TABANI'!$Q:$Q,ROW()-11),COLUMN()),"")</f>
        <v/>
      </c>
      <c r="F209" s="53" t="str">
        <f>IFERROR(INDEX(LİSTE,SMALL('VERİ TABANI'!$Q:$Q,ROW()-11),COLUMN()),"")</f>
        <v/>
      </c>
      <c r="G209" s="52" t="str">
        <f>IFERROR(INDEX(LİSTE,SMALL('VERİ TABANI'!$Q:$Q,ROW()-11),COLUMN()),"")</f>
        <v/>
      </c>
      <c r="H209" s="53" t="str">
        <f>PROPER(IFERROR(INDEX(LİSTE,SMALL('VERİ TABANI'!$Q:$Q,ROW()-11),COLUMN()),""))</f>
        <v/>
      </c>
      <c r="I209" s="265" t="str">
        <f>IFERROR(INDEX(LİSTE,SMALL('VERİ TABANI'!$Q:$Q,ROW()-11),COLUMN()),"")</f>
        <v/>
      </c>
      <c r="J209" s="53" t="str">
        <f>PROPER(IFERROR(INDEX(LİSTE,SMALL('VERİ TABANI'!$Q:$Q,ROW()-11),COLUMN()),""))</f>
        <v/>
      </c>
      <c r="K209" s="197" t="str">
        <f>IFERROR(INDEX(LİSTE,SMALL('VERİ TABANI'!$Q:$Q,ROW()-11),COLUMN()),"")</f>
        <v/>
      </c>
      <c r="L209" s="187" t="str">
        <f>IFERROR(INDEX(LİSTE,SMALL('VERİ TABANI'!$Q:$Q,ROW()-11),COLUMN()),"")</f>
        <v/>
      </c>
      <c r="M209" s="53" t="str">
        <f>IFERROR(INDEX(LİSTE,SMALL('VERİ TABANI'!$Q:$Q,ROW()-11),COLUMN()),"")</f>
        <v/>
      </c>
      <c r="N209" s="53"/>
      <c r="R209" s="151" t="str">
        <f>IFERROR(IF(H209="","",COUNTIF($H$12:H209,H209)),"")</f>
        <v/>
      </c>
      <c r="S209" s="151" t="str">
        <f t="shared" si="58"/>
        <v/>
      </c>
      <c r="T209" s="68" t="str">
        <f t="shared" si="52"/>
        <v/>
      </c>
      <c r="U209" s="69" t="str">
        <f t="shared" si="53"/>
        <v/>
      </c>
      <c r="V209" s="3" t="str">
        <f t="shared" si="47"/>
        <v/>
      </c>
      <c r="W209" s="70" t="str">
        <f t="shared" si="54"/>
        <v/>
      </c>
      <c r="X209" s="70" t="str">
        <f t="shared" si="59"/>
        <v/>
      </c>
      <c r="Y209" s="70" t="str">
        <f t="shared" si="55"/>
        <v/>
      </c>
      <c r="Z209" s="70" t="str">
        <f t="shared" si="48"/>
        <v/>
      </c>
      <c r="AB209" s="74">
        <f t="shared" si="49"/>
        <v>0</v>
      </c>
      <c r="AC209" s="74">
        <f t="shared" si="50"/>
        <v>0</v>
      </c>
      <c r="AD209" s="74">
        <f t="shared" si="56"/>
        <v>0</v>
      </c>
      <c r="AE209" s="74" t="str">
        <f t="shared" si="57"/>
        <v/>
      </c>
      <c r="AF209" s="47" t="str">
        <f t="shared" si="51"/>
        <v/>
      </c>
    </row>
    <row r="210" spans="1:32">
      <c r="A210" s="52" t="str">
        <f t="shared" si="46"/>
        <v/>
      </c>
      <c r="B210" s="53" t="str">
        <f>IFERROR(INDEX(LİSTE,SMALL('VERİ TABANI'!$Q:$Q,ROW()-11),COLUMN()),"")</f>
        <v/>
      </c>
      <c r="C210" s="53" t="str">
        <f>IFERROR(INDEX(LİSTE,SMALL('VERİ TABANI'!$Q:$Q,ROW()-11),COLUMN()),"")</f>
        <v/>
      </c>
      <c r="D210" s="52" t="str">
        <f>IFERROR(INDEX(LİSTE,SMALL('VERİ TABANI'!$Q:$Q,ROW()-11),COLUMN()),"")</f>
        <v/>
      </c>
      <c r="E210" s="53" t="str">
        <f>IFERROR(INDEX(LİSTE,SMALL('VERİ TABANI'!$Q:$Q,ROW()-11),COLUMN()),"")</f>
        <v/>
      </c>
      <c r="F210" s="53" t="str">
        <f>IFERROR(INDEX(LİSTE,SMALL('VERİ TABANI'!$Q:$Q,ROW()-11),COLUMN()),"")</f>
        <v/>
      </c>
      <c r="G210" s="52" t="str">
        <f>IFERROR(INDEX(LİSTE,SMALL('VERİ TABANI'!$Q:$Q,ROW()-11),COLUMN()),"")</f>
        <v/>
      </c>
      <c r="H210" s="53" t="str">
        <f>PROPER(IFERROR(INDEX(LİSTE,SMALL('VERİ TABANI'!$Q:$Q,ROW()-11),COLUMN()),""))</f>
        <v/>
      </c>
      <c r="I210" s="265" t="str">
        <f>IFERROR(INDEX(LİSTE,SMALL('VERİ TABANI'!$Q:$Q,ROW()-11),COLUMN()),"")</f>
        <v/>
      </c>
      <c r="J210" s="53" t="str">
        <f>PROPER(IFERROR(INDEX(LİSTE,SMALL('VERİ TABANI'!$Q:$Q,ROW()-11),COLUMN()),""))</f>
        <v/>
      </c>
      <c r="K210" s="197" t="str">
        <f>IFERROR(INDEX(LİSTE,SMALL('VERİ TABANI'!$Q:$Q,ROW()-11),COLUMN()),"")</f>
        <v/>
      </c>
      <c r="L210" s="187" t="str">
        <f>IFERROR(INDEX(LİSTE,SMALL('VERİ TABANI'!$Q:$Q,ROW()-11),COLUMN()),"")</f>
        <v/>
      </c>
      <c r="M210" s="53" t="str">
        <f>IFERROR(INDEX(LİSTE,SMALL('VERİ TABANI'!$Q:$Q,ROW()-11),COLUMN()),"")</f>
        <v/>
      </c>
      <c r="N210" s="53"/>
      <c r="R210" s="151" t="str">
        <f>IFERROR(IF(H210="","",COUNTIF($H$12:H210,H210)),"")</f>
        <v/>
      </c>
      <c r="S210" s="151" t="str">
        <f t="shared" si="58"/>
        <v/>
      </c>
      <c r="T210" s="68" t="str">
        <f t="shared" si="52"/>
        <v/>
      </c>
      <c r="U210" s="69" t="str">
        <f t="shared" si="53"/>
        <v/>
      </c>
      <c r="V210" s="3" t="str">
        <f t="shared" si="47"/>
        <v/>
      </c>
      <c r="W210" s="70" t="str">
        <f t="shared" si="54"/>
        <v/>
      </c>
      <c r="X210" s="70" t="str">
        <f t="shared" si="59"/>
        <v/>
      </c>
      <c r="Y210" s="70" t="str">
        <f t="shared" si="55"/>
        <v/>
      </c>
      <c r="Z210" s="70" t="str">
        <f t="shared" si="48"/>
        <v/>
      </c>
      <c r="AB210" s="74">
        <f t="shared" si="49"/>
        <v>0</v>
      </c>
      <c r="AC210" s="74">
        <f t="shared" si="50"/>
        <v>0</v>
      </c>
      <c r="AD210" s="74">
        <f t="shared" si="56"/>
        <v>0</v>
      </c>
      <c r="AE210" s="74" t="str">
        <f t="shared" si="57"/>
        <v/>
      </c>
      <c r="AF210" s="47" t="str">
        <f t="shared" si="51"/>
        <v/>
      </c>
    </row>
    <row r="211" spans="1:32">
      <c r="A211" s="52" t="str">
        <f t="shared" si="46"/>
        <v/>
      </c>
      <c r="B211" s="53" t="str">
        <f>IFERROR(INDEX(LİSTE,SMALL('VERİ TABANI'!$Q:$Q,ROW()-11),COLUMN()),"")</f>
        <v/>
      </c>
      <c r="C211" s="53" t="str">
        <f>IFERROR(INDEX(LİSTE,SMALL('VERİ TABANI'!$Q:$Q,ROW()-11),COLUMN()),"")</f>
        <v/>
      </c>
      <c r="D211" s="52" t="str">
        <f>IFERROR(INDEX(LİSTE,SMALL('VERİ TABANI'!$Q:$Q,ROW()-11),COLUMN()),"")</f>
        <v/>
      </c>
      <c r="E211" s="53" t="str">
        <f>IFERROR(INDEX(LİSTE,SMALL('VERİ TABANI'!$Q:$Q,ROW()-11),COLUMN()),"")</f>
        <v/>
      </c>
      <c r="F211" s="53" t="str">
        <f>IFERROR(INDEX(LİSTE,SMALL('VERİ TABANI'!$Q:$Q,ROW()-11),COLUMN()),"")</f>
        <v/>
      </c>
      <c r="G211" s="52" t="str">
        <f>IFERROR(INDEX(LİSTE,SMALL('VERİ TABANI'!$Q:$Q,ROW()-11),COLUMN()),"")</f>
        <v/>
      </c>
      <c r="H211" s="53" t="str">
        <f>PROPER(IFERROR(INDEX(LİSTE,SMALL('VERİ TABANI'!$Q:$Q,ROW()-11),COLUMN()),""))</f>
        <v/>
      </c>
      <c r="I211" s="265" t="str">
        <f>IFERROR(INDEX(LİSTE,SMALL('VERİ TABANI'!$Q:$Q,ROW()-11),COLUMN()),"")</f>
        <v/>
      </c>
      <c r="J211" s="53" t="str">
        <f>PROPER(IFERROR(INDEX(LİSTE,SMALL('VERİ TABANI'!$Q:$Q,ROW()-11),COLUMN()),""))</f>
        <v/>
      </c>
      <c r="K211" s="197" t="str">
        <f>IFERROR(INDEX(LİSTE,SMALL('VERİ TABANI'!$Q:$Q,ROW()-11),COLUMN()),"")</f>
        <v/>
      </c>
      <c r="L211" s="187" t="str">
        <f>IFERROR(INDEX(LİSTE,SMALL('VERİ TABANI'!$Q:$Q,ROW()-11),COLUMN()),"")</f>
        <v/>
      </c>
      <c r="M211" s="53" t="str">
        <f>IFERROR(INDEX(LİSTE,SMALL('VERİ TABANI'!$Q:$Q,ROW()-11),COLUMN()),"")</f>
        <v/>
      </c>
      <c r="N211" s="53"/>
      <c r="R211" s="151" t="str">
        <f>IFERROR(IF(H211="","",COUNTIF($H$12:H211,H211)),"")</f>
        <v/>
      </c>
      <c r="S211" s="151" t="str">
        <f t="shared" si="58"/>
        <v/>
      </c>
      <c r="T211" s="68" t="str">
        <f t="shared" si="52"/>
        <v/>
      </c>
      <c r="U211" s="69" t="str">
        <f t="shared" si="53"/>
        <v/>
      </c>
      <c r="V211" s="3" t="str">
        <f t="shared" si="47"/>
        <v/>
      </c>
      <c r="W211" s="70" t="str">
        <f t="shared" si="54"/>
        <v/>
      </c>
      <c r="X211" s="70" t="str">
        <f t="shared" si="59"/>
        <v/>
      </c>
      <c r="Y211" s="70" t="str">
        <f t="shared" si="55"/>
        <v/>
      </c>
      <c r="Z211" s="70" t="str">
        <f t="shared" si="48"/>
        <v/>
      </c>
      <c r="AB211" s="74">
        <f t="shared" si="49"/>
        <v>0</v>
      </c>
      <c r="AC211" s="74">
        <f t="shared" si="50"/>
        <v>0</v>
      </c>
      <c r="AD211" s="74">
        <f t="shared" si="56"/>
        <v>0</v>
      </c>
      <c r="AE211" s="74" t="str">
        <f t="shared" si="57"/>
        <v/>
      </c>
      <c r="AF211" s="47" t="str">
        <f t="shared" si="51"/>
        <v/>
      </c>
    </row>
    <row r="212" spans="1:32">
      <c r="A212" s="52" t="str">
        <f t="shared" si="46"/>
        <v/>
      </c>
      <c r="B212" s="53" t="str">
        <f>IFERROR(INDEX(LİSTE,SMALL('VERİ TABANI'!$Q:$Q,ROW()-11),COLUMN()),"")</f>
        <v/>
      </c>
      <c r="C212" s="53" t="str">
        <f>IFERROR(INDEX(LİSTE,SMALL('VERİ TABANI'!$Q:$Q,ROW()-11),COLUMN()),"")</f>
        <v/>
      </c>
      <c r="D212" s="52" t="str">
        <f>IFERROR(INDEX(LİSTE,SMALL('VERİ TABANI'!$Q:$Q,ROW()-11),COLUMN()),"")</f>
        <v/>
      </c>
      <c r="E212" s="53" t="str">
        <f>IFERROR(INDEX(LİSTE,SMALL('VERİ TABANI'!$Q:$Q,ROW()-11),COLUMN()),"")</f>
        <v/>
      </c>
      <c r="F212" s="53" t="str">
        <f>IFERROR(INDEX(LİSTE,SMALL('VERİ TABANI'!$Q:$Q,ROW()-11),COLUMN()),"")</f>
        <v/>
      </c>
      <c r="G212" s="52" t="str">
        <f>IFERROR(INDEX(LİSTE,SMALL('VERİ TABANI'!$Q:$Q,ROW()-11),COLUMN()),"")</f>
        <v/>
      </c>
      <c r="H212" s="53" t="str">
        <f>PROPER(IFERROR(INDEX(LİSTE,SMALL('VERİ TABANI'!$Q:$Q,ROW()-11),COLUMN()),""))</f>
        <v/>
      </c>
      <c r="I212" s="265" t="str">
        <f>IFERROR(INDEX(LİSTE,SMALL('VERİ TABANI'!$Q:$Q,ROW()-11),COLUMN()),"")</f>
        <v/>
      </c>
      <c r="J212" s="53" t="str">
        <f>PROPER(IFERROR(INDEX(LİSTE,SMALL('VERİ TABANI'!$Q:$Q,ROW()-11),COLUMN()),""))</f>
        <v/>
      </c>
      <c r="K212" s="197" t="str">
        <f>IFERROR(INDEX(LİSTE,SMALL('VERİ TABANI'!$Q:$Q,ROW()-11),COLUMN()),"")</f>
        <v/>
      </c>
      <c r="L212" s="187" t="str">
        <f>IFERROR(INDEX(LİSTE,SMALL('VERİ TABANI'!$Q:$Q,ROW()-11),COLUMN()),"")</f>
        <v/>
      </c>
      <c r="M212" s="53" t="str">
        <f>IFERROR(INDEX(LİSTE,SMALL('VERİ TABANI'!$Q:$Q,ROW()-11),COLUMN()),"")</f>
        <v/>
      </c>
      <c r="N212" s="53"/>
      <c r="R212" s="151" t="str">
        <f>IFERROR(IF(H212="","",COUNTIF($H$12:H212,H212)),"")</f>
        <v/>
      </c>
      <c r="S212" s="151" t="str">
        <f t="shared" si="58"/>
        <v/>
      </c>
      <c r="T212" s="68" t="str">
        <f t="shared" si="52"/>
        <v/>
      </c>
      <c r="U212" s="69" t="str">
        <f t="shared" si="53"/>
        <v/>
      </c>
      <c r="V212" s="3" t="str">
        <f t="shared" si="47"/>
        <v/>
      </c>
      <c r="W212" s="70" t="str">
        <f t="shared" si="54"/>
        <v/>
      </c>
      <c r="X212" s="70" t="str">
        <f t="shared" si="59"/>
        <v/>
      </c>
      <c r="Y212" s="70" t="str">
        <f t="shared" si="55"/>
        <v/>
      </c>
      <c r="Z212" s="70" t="str">
        <f t="shared" si="48"/>
        <v/>
      </c>
      <c r="AB212" s="74">
        <f t="shared" si="49"/>
        <v>0</v>
      </c>
      <c r="AC212" s="74">
        <f t="shared" si="50"/>
        <v>0</v>
      </c>
      <c r="AD212" s="74">
        <f t="shared" si="56"/>
        <v>0</v>
      </c>
      <c r="AE212" s="74" t="str">
        <f t="shared" si="57"/>
        <v/>
      </c>
      <c r="AF212" s="47" t="str">
        <f t="shared" si="51"/>
        <v/>
      </c>
    </row>
    <row r="213" spans="1:32">
      <c r="A213" s="52" t="str">
        <f t="shared" si="46"/>
        <v/>
      </c>
      <c r="B213" s="53" t="str">
        <f>IFERROR(INDEX(LİSTE,SMALL('VERİ TABANI'!$Q:$Q,ROW()-11),COLUMN()),"")</f>
        <v/>
      </c>
      <c r="C213" s="53" t="str">
        <f>IFERROR(INDEX(LİSTE,SMALL('VERİ TABANI'!$Q:$Q,ROW()-11),COLUMN()),"")</f>
        <v/>
      </c>
      <c r="D213" s="52" t="str">
        <f>IFERROR(INDEX(LİSTE,SMALL('VERİ TABANI'!$Q:$Q,ROW()-11),COLUMN()),"")</f>
        <v/>
      </c>
      <c r="E213" s="53" t="str">
        <f>IFERROR(INDEX(LİSTE,SMALL('VERİ TABANI'!$Q:$Q,ROW()-11),COLUMN()),"")</f>
        <v/>
      </c>
      <c r="F213" s="53" t="str">
        <f>IFERROR(INDEX(LİSTE,SMALL('VERİ TABANI'!$Q:$Q,ROW()-11),COLUMN()),"")</f>
        <v/>
      </c>
      <c r="G213" s="52" t="str">
        <f>IFERROR(INDEX(LİSTE,SMALL('VERİ TABANI'!$Q:$Q,ROW()-11),COLUMN()),"")</f>
        <v/>
      </c>
      <c r="H213" s="53" t="str">
        <f>PROPER(IFERROR(INDEX(LİSTE,SMALL('VERİ TABANI'!$Q:$Q,ROW()-11),COLUMN()),""))</f>
        <v/>
      </c>
      <c r="I213" s="265" t="str">
        <f>IFERROR(INDEX(LİSTE,SMALL('VERİ TABANI'!$Q:$Q,ROW()-11),COLUMN()),"")</f>
        <v/>
      </c>
      <c r="J213" s="53" t="str">
        <f>PROPER(IFERROR(INDEX(LİSTE,SMALL('VERİ TABANI'!$Q:$Q,ROW()-11),COLUMN()),""))</f>
        <v/>
      </c>
      <c r="K213" s="197" t="str">
        <f>IFERROR(INDEX(LİSTE,SMALL('VERİ TABANI'!$Q:$Q,ROW()-11),COLUMN()),"")</f>
        <v/>
      </c>
      <c r="L213" s="187" t="str">
        <f>IFERROR(INDEX(LİSTE,SMALL('VERİ TABANI'!$Q:$Q,ROW()-11),COLUMN()),"")</f>
        <v/>
      </c>
      <c r="M213" s="53" t="str">
        <f>IFERROR(INDEX(LİSTE,SMALL('VERİ TABANI'!$Q:$Q,ROW()-11),COLUMN()),"")</f>
        <v/>
      </c>
      <c r="N213" s="53"/>
      <c r="R213" s="151" t="str">
        <f>IFERROR(IF(H213="","",COUNTIF($H$12:H213,H213)),"")</f>
        <v/>
      </c>
      <c r="S213" s="151" t="str">
        <f t="shared" si="58"/>
        <v/>
      </c>
      <c r="T213" s="68" t="str">
        <f t="shared" si="52"/>
        <v/>
      </c>
      <c r="U213" s="69" t="str">
        <f t="shared" si="53"/>
        <v/>
      </c>
      <c r="V213" s="3" t="str">
        <f t="shared" si="47"/>
        <v/>
      </c>
      <c r="W213" s="70" t="str">
        <f t="shared" si="54"/>
        <v/>
      </c>
      <c r="X213" s="70" t="str">
        <f t="shared" si="59"/>
        <v/>
      </c>
      <c r="Y213" s="70" t="str">
        <f t="shared" si="55"/>
        <v/>
      </c>
      <c r="Z213" s="70" t="str">
        <f t="shared" si="48"/>
        <v/>
      </c>
      <c r="AB213" s="74">
        <f t="shared" si="49"/>
        <v>0</v>
      </c>
      <c r="AC213" s="74">
        <f t="shared" si="50"/>
        <v>0</v>
      </c>
      <c r="AD213" s="74">
        <f t="shared" si="56"/>
        <v>0</v>
      </c>
      <c r="AE213" s="74" t="str">
        <f t="shared" si="57"/>
        <v/>
      </c>
      <c r="AF213" s="47" t="str">
        <f t="shared" si="51"/>
        <v/>
      </c>
    </row>
    <row r="214" spans="1:32">
      <c r="A214" s="52" t="str">
        <f t="shared" si="46"/>
        <v/>
      </c>
      <c r="B214" s="53" t="str">
        <f>IFERROR(INDEX(LİSTE,SMALL('VERİ TABANI'!$Q:$Q,ROW()-11),COLUMN()),"")</f>
        <v/>
      </c>
      <c r="C214" s="53" t="str">
        <f>IFERROR(INDEX(LİSTE,SMALL('VERİ TABANI'!$Q:$Q,ROW()-11),COLUMN()),"")</f>
        <v/>
      </c>
      <c r="D214" s="52" t="str">
        <f>IFERROR(INDEX(LİSTE,SMALL('VERİ TABANI'!$Q:$Q,ROW()-11),COLUMN()),"")</f>
        <v/>
      </c>
      <c r="E214" s="53" t="str">
        <f>IFERROR(INDEX(LİSTE,SMALL('VERİ TABANI'!$Q:$Q,ROW()-11),COLUMN()),"")</f>
        <v/>
      </c>
      <c r="F214" s="53" t="str">
        <f>IFERROR(INDEX(LİSTE,SMALL('VERİ TABANI'!$Q:$Q,ROW()-11),COLUMN()),"")</f>
        <v/>
      </c>
      <c r="G214" s="52" t="str">
        <f>IFERROR(INDEX(LİSTE,SMALL('VERİ TABANI'!$Q:$Q,ROW()-11),COLUMN()),"")</f>
        <v/>
      </c>
      <c r="H214" s="53" t="str">
        <f>PROPER(IFERROR(INDEX(LİSTE,SMALL('VERİ TABANI'!$Q:$Q,ROW()-11),COLUMN()),""))</f>
        <v/>
      </c>
      <c r="I214" s="265" t="str">
        <f>IFERROR(INDEX(LİSTE,SMALL('VERİ TABANI'!$Q:$Q,ROW()-11),COLUMN()),"")</f>
        <v/>
      </c>
      <c r="J214" s="53" t="str">
        <f>PROPER(IFERROR(INDEX(LİSTE,SMALL('VERİ TABANI'!$Q:$Q,ROW()-11),COLUMN()),""))</f>
        <v/>
      </c>
      <c r="K214" s="197" t="str">
        <f>IFERROR(INDEX(LİSTE,SMALL('VERİ TABANI'!$Q:$Q,ROW()-11),COLUMN()),"")</f>
        <v/>
      </c>
      <c r="L214" s="187" t="str">
        <f>IFERROR(INDEX(LİSTE,SMALL('VERİ TABANI'!$Q:$Q,ROW()-11),COLUMN()),"")</f>
        <v/>
      </c>
      <c r="M214" s="53" t="str">
        <f>IFERROR(INDEX(LİSTE,SMALL('VERİ TABANI'!$Q:$Q,ROW()-11),COLUMN()),"")</f>
        <v/>
      </c>
      <c r="N214" s="53"/>
      <c r="R214" s="151" t="str">
        <f>IFERROR(IF(H214="","",COUNTIF($H$12:H214,H214)),"")</f>
        <v/>
      </c>
      <c r="S214" s="151" t="str">
        <f t="shared" si="58"/>
        <v/>
      </c>
      <c r="T214" s="68" t="str">
        <f t="shared" si="52"/>
        <v/>
      </c>
      <c r="U214" s="69" t="str">
        <f t="shared" si="53"/>
        <v/>
      </c>
      <c r="V214" s="3" t="str">
        <f t="shared" si="47"/>
        <v/>
      </c>
      <c r="W214" s="70" t="str">
        <f t="shared" si="54"/>
        <v/>
      </c>
      <c r="X214" s="70" t="str">
        <f t="shared" si="59"/>
        <v/>
      </c>
      <c r="Y214" s="70" t="str">
        <f t="shared" si="55"/>
        <v/>
      </c>
      <c r="Z214" s="70" t="str">
        <f t="shared" si="48"/>
        <v/>
      </c>
      <c r="AB214" s="74">
        <f t="shared" si="49"/>
        <v>0</v>
      </c>
      <c r="AC214" s="74">
        <f t="shared" si="50"/>
        <v>0</v>
      </c>
      <c r="AD214" s="74">
        <f t="shared" si="56"/>
        <v>0</v>
      </c>
      <c r="AE214" s="74" t="str">
        <f t="shared" si="57"/>
        <v/>
      </c>
      <c r="AF214" s="47" t="str">
        <f t="shared" si="51"/>
        <v/>
      </c>
    </row>
    <row r="215" spans="1:32" s="49" customFormat="1">
      <c r="A215" s="52" t="str">
        <f t="shared" si="46"/>
        <v/>
      </c>
      <c r="B215" s="77" t="str">
        <f>IFERROR(INDEX(LİSTE,SMALL('VERİ TABANI'!$Q:$Q,ROW()-11),COLUMN()),"")</f>
        <v/>
      </c>
      <c r="C215" s="77" t="str">
        <f>IFERROR(INDEX(LİSTE,SMALL('VERİ TABANI'!$Q:$Q,ROW()-11),COLUMN()),"")</f>
        <v/>
      </c>
      <c r="D215" s="76" t="str">
        <f>IFERROR(INDEX(LİSTE,SMALL('VERİ TABANI'!$Q:$Q,ROW()-11),COLUMN()),"")</f>
        <v/>
      </c>
      <c r="E215" s="77" t="str">
        <f>IFERROR(INDEX(LİSTE,SMALL('VERİ TABANI'!$Q:$Q,ROW()-11),COLUMN()),"")</f>
        <v/>
      </c>
      <c r="F215" s="77" t="str">
        <f>IFERROR(INDEX(LİSTE,SMALL('VERİ TABANI'!$Q:$Q,ROW()-11),COLUMN()),"")</f>
        <v/>
      </c>
      <c r="G215" s="76" t="str">
        <f>IFERROR(INDEX(LİSTE,SMALL('VERİ TABANI'!$Q:$Q,ROW()-11),COLUMN()),"")</f>
        <v/>
      </c>
      <c r="H215" s="53" t="str">
        <f>PROPER(IFERROR(INDEX(LİSTE,SMALL('VERİ TABANI'!$Q:$Q,ROW()-11),COLUMN()),""))</f>
        <v/>
      </c>
      <c r="I215" s="266" t="str">
        <f>IFERROR(INDEX(LİSTE,SMALL('VERİ TABANI'!$Q:$Q,ROW()-11),COLUMN()),"")</f>
        <v/>
      </c>
      <c r="J215" s="53" t="str">
        <f>PROPER(IFERROR(INDEX(LİSTE,SMALL('VERİ TABANI'!$Q:$Q,ROW()-11),COLUMN()),""))</f>
        <v/>
      </c>
      <c r="K215" s="198" t="str">
        <f>IFERROR(INDEX(LİSTE,SMALL('VERİ TABANI'!$Q:$Q,ROW()-11),COLUMN()),"")</f>
        <v/>
      </c>
      <c r="L215" s="188" t="str">
        <f>IFERROR(INDEX(LİSTE,SMALL('VERİ TABANI'!$Q:$Q,ROW()-11),COLUMN()),"")</f>
        <v/>
      </c>
      <c r="M215" s="53" t="str">
        <f>IFERROR(INDEX(LİSTE,SMALL('VERİ TABANI'!$Q:$Q,ROW()-11),COLUMN()),"")</f>
        <v/>
      </c>
      <c r="N215" s="77"/>
      <c r="O215" s="75"/>
      <c r="P215"/>
      <c r="Q215"/>
      <c r="R215" s="151" t="str">
        <f>IFERROR(IF(H215="","",COUNTIF($H$12:H215,H215)),"")</f>
        <v/>
      </c>
      <c r="S215" s="151" t="str">
        <f t="shared" si="58"/>
        <v/>
      </c>
      <c r="T215" s="68" t="str">
        <f t="shared" si="52"/>
        <v/>
      </c>
      <c r="U215" s="69" t="str">
        <f t="shared" si="53"/>
        <v/>
      </c>
      <c r="V215" s="3" t="str">
        <f t="shared" si="47"/>
        <v/>
      </c>
      <c r="W215" s="70" t="str">
        <f t="shared" si="54"/>
        <v/>
      </c>
      <c r="X215" s="70" t="str">
        <f t="shared" si="59"/>
        <v/>
      </c>
      <c r="Y215" s="70" t="str">
        <f t="shared" si="55"/>
        <v/>
      </c>
      <c r="Z215" s="70" t="str">
        <f t="shared" si="48"/>
        <v/>
      </c>
      <c r="AA215"/>
      <c r="AB215" s="74">
        <f t="shared" si="49"/>
        <v>0</v>
      </c>
      <c r="AC215" s="74">
        <f t="shared" si="50"/>
        <v>0</v>
      </c>
      <c r="AD215" s="74">
        <f t="shared" si="56"/>
        <v>0</v>
      </c>
      <c r="AE215" s="74" t="str">
        <f t="shared" si="57"/>
        <v/>
      </c>
      <c r="AF215" s="47" t="str">
        <f t="shared" si="51"/>
        <v/>
      </c>
    </row>
    <row r="216" spans="1:32">
      <c r="A216" s="52" t="str">
        <f t="shared" si="46"/>
        <v/>
      </c>
      <c r="B216" s="53" t="str">
        <f>IFERROR(INDEX(LİSTE,SMALL('VERİ TABANI'!$Q:$Q,ROW()-11),COLUMN()),"")</f>
        <v/>
      </c>
      <c r="C216" s="53" t="str">
        <f>IFERROR(INDEX(LİSTE,SMALL('VERİ TABANI'!$Q:$Q,ROW()-11),COLUMN()),"")</f>
        <v/>
      </c>
      <c r="D216" s="52" t="str">
        <f>IFERROR(INDEX(LİSTE,SMALL('VERİ TABANI'!$Q:$Q,ROW()-11),COLUMN()),"")</f>
        <v/>
      </c>
      <c r="E216" s="53" t="str">
        <f>IFERROR(INDEX(LİSTE,SMALL('VERİ TABANI'!$Q:$Q,ROW()-11),COLUMN()),"")</f>
        <v/>
      </c>
      <c r="F216" s="53" t="str">
        <f>IFERROR(INDEX(LİSTE,SMALL('VERİ TABANI'!$Q:$Q,ROW()-11),COLUMN()),"")</f>
        <v/>
      </c>
      <c r="G216" s="52" t="str">
        <f>IFERROR(INDEX(LİSTE,SMALL('VERİ TABANI'!$Q:$Q,ROW()-11),COLUMN()),"")</f>
        <v/>
      </c>
      <c r="H216" s="53" t="str">
        <f>PROPER(IFERROR(INDEX(LİSTE,SMALL('VERİ TABANI'!$Q:$Q,ROW()-11),COLUMN()),""))</f>
        <v/>
      </c>
      <c r="I216" s="265" t="str">
        <f>IFERROR(INDEX(LİSTE,SMALL('VERİ TABANI'!$Q:$Q,ROW()-11),COLUMN()),"")</f>
        <v/>
      </c>
      <c r="J216" s="53" t="str">
        <f>PROPER(IFERROR(INDEX(LİSTE,SMALL('VERİ TABANI'!$Q:$Q,ROW()-11),COLUMN()),""))</f>
        <v/>
      </c>
      <c r="K216" s="197" t="str">
        <f>IFERROR(INDEX(LİSTE,SMALL('VERİ TABANI'!$Q:$Q,ROW()-11),COLUMN()),"")</f>
        <v/>
      </c>
      <c r="L216" s="187" t="str">
        <f>IFERROR(INDEX(LİSTE,SMALL('VERİ TABANI'!$Q:$Q,ROW()-11),COLUMN()),"")</f>
        <v/>
      </c>
      <c r="M216" s="53" t="str">
        <f>IFERROR(INDEX(LİSTE,SMALL('VERİ TABANI'!$Q:$Q,ROW()-11),COLUMN()),"")</f>
        <v/>
      </c>
      <c r="N216" s="53"/>
      <c r="R216" s="151" t="str">
        <f>IFERROR(IF(H216="","",COUNTIF($H$12:H216,H216)),"")</f>
        <v/>
      </c>
      <c r="S216" s="151" t="str">
        <f t="shared" si="58"/>
        <v/>
      </c>
      <c r="T216" s="68" t="str">
        <f t="shared" si="52"/>
        <v/>
      </c>
      <c r="U216" s="69" t="str">
        <f t="shared" si="53"/>
        <v/>
      </c>
      <c r="V216" s="3" t="str">
        <f t="shared" si="47"/>
        <v/>
      </c>
      <c r="W216" s="70" t="str">
        <f t="shared" si="54"/>
        <v/>
      </c>
      <c r="X216" s="70" t="str">
        <f t="shared" si="59"/>
        <v/>
      </c>
      <c r="Y216" s="70" t="str">
        <f t="shared" si="55"/>
        <v/>
      </c>
      <c r="Z216" s="70" t="str">
        <f t="shared" si="48"/>
        <v/>
      </c>
      <c r="AB216" s="74">
        <f t="shared" si="49"/>
        <v>0</v>
      </c>
      <c r="AC216" s="74">
        <f t="shared" si="50"/>
        <v>0</v>
      </c>
      <c r="AD216" s="74">
        <f t="shared" si="56"/>
        <v>0</v>
      </c>
      <c r="AE216" s="74" t="str">
        <f t="shared" si="57"/>
        <v/>
      </c>
      <c r="AF216" s="47" t="str">
        <f t="shared" si="51"/>
        <v/>
      </c>
    </row>
    <row r="217" spans="1:32">
      <c r="A217" s="52" t="str">
        <f t="shared" si="46"/>
        <v/>
      </c>
      <c r="B217" s="53" t="str">
        <f>IFERROR(INDEX(LİSTE,SMALL('VERİ TABANI'!$Q:$Q,ROW()-11),COLUMN()),"")</f>
        <v/>
      </c>
      <c r="C217" s="53" t="str">
        <f>IFERROR(INDEX(LİSTE,SMALL('VERİ TABANI'!$Q:$Q,ROW()-11),COLUMN()),"")</f>
        <v/>
      </c>
      <c r="D217" s="52" t="str">
        <f>IFERROR(INDEX(LİSTE,SMALL('VERİ TABANI'!$Q:$Q,ROW()-11),COLUMN()),"")</f>
        <v/>
      </c>
      <c r="E217" s="53" t="str">
        <f>IFERROR(INDEX(LİSTE,SMALL('VERİ TABANI'!$Q:$Q,ROW()-11),COLUMN()),"")</f>
        <v/>
      </c>
      <c r="F217" s="53" t="str">
        <f>IFERROR(INDEX(LİSTE,SMALL('VERİ TABANI'!$Q:$Q,ROW()-11),COLUMN()),"")</f>
        <v/>
      </c>
      <c r="G217" s="52" t="str">
        <f>IFERROR(INDEX(LİSTE,SMALL('VERİ TABANI'!$Q:$Q,ROW()-11),COLUMN()),"")</f>
        <v/>
      </c>
      <c r="H217" s="53" t="str">
        <f>PROPER(IFERROR(INDEX(LİSTE,SMALL('VERİ TABANI'!$Q:$Q,ROW()-11),COLUMN()),""))</f>
        <v/>
      </c>
      <c r="I217" s="265" t="str">
        <f>IFERROR(INDEX(LİSTE,SMALL('VERİ TABANI'!$Q:$Q,ROW()-11),COLUMN()),"")</f>
        <v/>
      </c>
      <c r="J217" s="53" t="str">
        <f>PROPER(IFERROR(INDEX(LİSTE,SMALL('VERİ TABANI'!$Q:$Q,ROW()-11),COLUMN()),""))</f>
        <v/>
      </c>
      <c r="K217" s="197" t="str">
        <f>IFERROR(INDEX(LİSTE,SMALL('VERİ TABANI'!$Q:$Q,ROW()-11),COLUMN()),"")</f>
        <v/>
      </c>
      <c r="L217" s="187" t="str">
        <f>IFERROR(INDEX(LİSTE,SMALL('VERİ TABANI'!$Q:$Q,ROW()-11),COLUMN()),"")</f>
        <v/>
      </c>
      <c r="M217" s="53" t="str">
        <f>IFERROR(INDEX(LİSTE,SMALL('VERİ TABANI'!$Q:$Q,ROW()-11),COLUMN()),"")</f>
        <v/>
      </c>
      <c r="N217" s="53"/>
      <c r="R217" s="151" t="str">
        <f>IFERROR(IF(H217="","",COUNTIF($H$12:H217,H217)),"")</f>
        <v/>
      </c>
      <c r="S217" s="151" t="str">
        <f t="shared" si="58"/>
        <v/>
      </c>
      <c r="T217" s="68" t="str">
        <f t="shared" si="52"/>
        <v/>
      </c>
      <c r="U217" s="69" t="str">
        <f t="shared" si="53"/>
        <v/>
      </c>
      <c r="V217" s="3" t="str">
        <f t="shared" si="47"/>
        <v/>
      </c>
      <c r="W217" s="70" t="str">
        <f t="shared" si="54"/>
        <v/>
      </c>
      <c r="X217" s="70" t="str">
        <f t="shared" si="59"/>
        <v/>
      </c>
      <c r="Y217" s="70" t="str">
        <f t="shared" si="55"/>
        <v/>
      </c>
      <c r="Z217" s="70" t="str">
        <f t="shared" si="48"/>
        <v/>
      </c>
      <c r="AB217" s="74">
        <f t="shared" si="49"/>
        <v>0</v>
      </c>
      <c r="AC217" s="74">
        <f t="shared" si="50"/>
        <v>0</v>
      </c>
      <c r="AD217" s="74">
        <f t="shared" si="56"/>
        <v>0</v>
      </c>
      <c r="AE217" s="74" t="str">
        <f t="shared" si="57"/>
        <v/>
      </c>
      <c r="AF217" s="47" t="str">
        <f t="shared" si="51"/>
        <v/>
      </c>
    </row>
    <row r="218" spans="1:32">
      <c r="A218" s="52" t="str">
        <f t="shared" si="46"/>
        <v/>
      </c>
      <c r="B218" s="53" t="str">
        <f>IFERROR(INDEX(LİSTE,SMALL('VERİ TABANI'!$Q:$Q,ROW()-11),COLUMN()),"")</f>
        <v/>
      </c>
      <c r="C218" s="53" t="str">
        <f>IFERROR(INDEX(LİSTE,SMALL('VERİ TABANI'!$Q:$Q,ROW()-11),COLUMN()),"")</f>
        <v/>
      </c>
      <c r="D218" s="52" t="str">
        <f>IFERROR(INDEX(LİSTE,SMALL('VERİ TABANI'!$Q:$Q,ROW()-11),COLUMN()),"")</f>
        <v/>
      </c>
      <c r="E218" s="53" t="str">
        <f>IFERROR(INDEX(LİSTE,SMALL('VERİ TABANI'!$Q:$Q,ROW()-11),COLUMN()),"")</f>
        <v/>
      </c>
      <c r="F218" s="53" t="str">
        <f>IFERROR(INDEX(LİSTE,SMALL('VERİ TABANI'!$Q:$Q,ROW()-11),COLUMN()),"")</f>
        <v/>
      </c>
      <c r="G218" s="52" t="str">
        <f>IFERROR(INDEX(LİSTE,SMALL('VERİ TABANI'!$Q:$Q,ROW()-11),COLUMN()),"")</f>
        <v/>
      </c>
      <c r="H218" s="53" t="str">
        <f>PROPER(IFERROR(INDEX(LİSTE,SMALL('VERİ TABANI'!$Q:$Q,ROW()-11),COLUMN()),""))</f>
        <v/>
      </c>
      <c r="I218" s="265" t="str">
        <f>IFERROR(INDEX(LİSTE,SMALL('VERİ TABANI'!$Q:$Q,ROW()-11),COLUMN()),"")</f>
        <v/>
      </c>
      <c r="J218" s="53" t="str">
        <f>PROPER(IFERROR(INDEX(LİSTE,SMALL('VERİ TABANI'!$Q:$Q,ROW()-11),COLUMN()),""))</f>
        <v/>
      </c>
      <c r="K218" s="197" t="str">
        <f>IFERROR(INDEX(LİSTE,SMALL('VERİ TABANI'!$Q:$Q,ROW()-11),COLUMN()),"")</f>
        <v/>
      </c>
      <c r="L218" s="187" t="str">
        <f>IFERROR(INDEX(LİSTE,SMALL('VERİ TABANI'!$Q:$Q,ROW()-11),COLUMN()),"")</f>
        <v/>
      </c>
      <c r="M218" s="53" t="str">
        <f>IFERROR(INDEX(LİSTE,SMALL('VERİ TABANI'!$Q:$Q,ROW()-11),COLUMN()),"")</f>
        <v/>
      </c>
      <c r="N218" s="53"/>
      <c r="R218" s="151" t="str">
        <f>IFERROR(IF(H218="","",COUNTIF($H$12:H218,H218)),"")</f>
        <v/>
      </c>
      <c r="S218" s="151" t="str">
        <f t="shared" si="58"/>
        <v/>
      </c>
      <c r="T218" s="68" t="str">
        <f t="shared" si="52"/>
        <v/>
      </c>
      <c r="U218" s="69" t="str">
        <f t="shared" si="53"/>
        <v/>
      </c>
      <c r="V218" s="3" t="str">
        <f t="shared" si="47"/>
        <v/>
      </c>
      <c r="W218" s="70" t="str">
        <f t="shared" si="54"/>
        <v/>
      </c>
      <c r="X218" s="70" t="str">
        <f t="shared" si="59"/>
        <v/>
      </c>
      <c r="Y218" s="70" t="str">
        <f t="shared" si="55"/>
        <v/>
      </c>
      <c r="Z218" s="70" t="str">
        <f t="shared" si="48"/>
        <v/>
      </c>
      <c r="AB218" s="74">
        <f t="shared" si="49"/>
        <v>0</v>
      </c>
      <c r="AC218" s="74">
        <f t="shared" si="50"/>
        <v>0</v>
      </c>
      <c r="AD218" s="74">
        <f t="shared" si="56"/>
        <v>0</v>
      </c>
      <c r="AE218" s="74" t="str">
        <f t="shared" si="57"/>
        <v/>
      </c>
      <c r="AF218" s="47" t="str">
        <f t="shared" si="51"/>
        <v/>
      </c>
    </row>
    <row r="219" spans="1:32">
      <c r="A219" s="52" t="str">
        <f t="shared" si="46"/>
        <v/>
      </c>
      <c r="B219" s="53" t="str">
        <f>IFERROR(INDEX(LİSTE,SMALL('VERİ TABANI'!$Q:$Q,ROW()-11),COLUMN()),"")</f>
        <v/>
      </c>
      <c r="C219" s="53" t="str">
        <f>IFERROR(INDEX(LİSTE,SMALL('VERİ TABANI'!$Q:$Q,ROW()-11),COLUMN()),"")</f>
        <v/>
      </c>
      <c r="D219" s="52" t="str">
        <f>IFERROR(INDEX(LİSTE,SMALL('VERİ TABANI'!$Q:$Q,ROW()-11),COLUMN()),"")</f>
        <v/>
      </c>
      <c r="E219" s="53" t="str">
        <f>IFERROR(INDEX(LİSTE,SMALL('VERİ TABANI'!$Q:$Q,ROW()-11),COLUMN()),"")</f>
        <v/>
      </c>
      <c r="F219" s="53" t="str">
        <f>IFERROR(INDEX(LİSTE,SMALL('VERİ TABANI'!$Q:$Q,ROW()-11),COLUMN()),"")</f>
        <v/>
      </c>
      <c r="G219" s="52" t="str">
        <f>IFERROR(INDEX(LİSTE,SMALL('VERİ TABANI'!$Q:$Q,ROW()-11),COLUMN()),"")</f>
        <v/>
      </c>
      <c r="H219" s="53" t="str">
        <f>PROPER(IFERROR(INDEX(LİSTE,SMALL('VERİ TABANI'!$Q:$Q,ROW()-11),COLUMN()),""))</f>
        <v/>
      </c>
      <c r="I219" s="265" t="str">
        <f>IFERROR(INDEX(LİSTE,SMALL('VERİ TABANI'!$Q:$Q,ROW()-11),COLUMN()),"")</f>
        <v/>
      </c>
      <c r="J219" s="53" t="str">
        <f>PROPER(IFERROR(INDEX(LİSTE,SMALL('VERİ TABANI'!$Q:$Q,ROW()-11),COLUMN()),""))</f>
        <v/>
      </c>
      <c r="K219" s="197" t="str">
        <f>IFERROR(INDEX(LİSTE,SMALL('VERİ TABANI'!$Q:$Q,ROW()-11),COLUMN()),"")</f>
        <v/>
      </c>
      <c r="L219" s="187" t="str">
        <f>IFERROR(INDEX(LİSTE,SMALL('VERİ TABANI'!$Q:$Q,ROW()-11),COLUMN()),"")</f>
        <v/>
      </c>
      <c r="M219" s="53" t="str">
        <f>IFERROR(INDEX(LİSTE,SMALL('VERİ TABANI'!$Q:$Q,ROW()-11),COLUMN()),"")</f>
        <v/>
      </c>
      <c r="N219" s="53"/>
      <c r="R219" s="151" t="str">
        <f>IFERROR(IF(H219="","",COUNTIF($H$12:H219,H219)),"")</f>
        <v/>
      </c>
      <c r="S219" s="151" t="str">
        <f t="shared" si="58"/>
        <v/>
      </c>
      <c r="T219" s="68" t="str">
        <f t="shared" si="52"/>
        <v/>
      </c>
      <c r="U219" s="69" t="str">
        <f t="shared" si="53"/>
        <v/>
      </c>
      <c r="V219" s="3" t="str">
        <f t="shared" si="47"/>
        <v/>
      </c>
      <c r="W219" s="70" t="str">
        <f t="shared" si="54"/>
        <v/>
      </c>
      <c r="X219" s="70" t="str">
        <f t="shared" si="59"/>
        <v/>
      </c>
      <c r="Y219" s="70" t="str">
        <f t="shared" si="55"/>
        <v/>
      </c>
      <c r="Z219" s="70" t="str">
        <f t="shared" si="48"/>
        <v/>
      </c>
      <c r="AB219" s="74">
        <f t="shared" si="49"/>
        <v>0</v>
      </c>
      <c r="AC219" s="74">
        <f t="shared" si="50"/>
        <v>0</v>
      </c>
      <c r="AD219" s="74">
        <f t="shared" si="56"/>
        <v>0</v>
      </c>
      <c r="AE219" s="74" t="str">
        <f t="shared" si="57"/>
        <v/>
      </c>
      <c r="AF219" s="47" t="str">
        <f t="shared" si="51"/>
        <v/>
      </c>
    </row>
    <row r="220" spans="1:32">
      <c r="A220" s="52" t="str">
        <f t="shared" si="46"/>
        <v/>
      </c>
      <c r="B220" s="53" t="str">
        <f>IFERROR(INDEX(LİSTE,SMALL('VERİ TABANI'!$Q:$Q,ROW()-11),COLUMN()),"")</f>
        <v/>
      </c>
      <c r="C220" s="53" t="str">
        <f>IFERROR(INDEX(LİSTE,SMALL('VERİ TABANI'!$Q:$Q,ROW()-11),COLUMN()),"")</f>
        <v/>
      </c>
      <c r="D220" s="52" t="str">
        <f>IFERROR(INDEX(LİSTE,SMALL('VERİ TABANI'!$Q:$Q,ROW()-11),COLUMN()),"")</f>
        <v/>
      </c>
      <c r="E220" s="53" t="str">
        <f>IFERROR(INDEX(LİSTE,SMALL('VERİ TABANI'!$Q:$Q,ROW()-11),COLUMN()),"")</f>
        <v/>
      </c>
      <c r="F220" s="53" t="str">
        <f>IFERROR(INDEX(LİSTE,SMALL('VERİ TABANI'!$Q:$Q,ROW()-11),COLUMN()),"")</f>
        <v/>
      </c>
      <c r="G220" s="52" t="str">
        <f>IFERROR(INDEX(LİSTE,SMALL('VERİ TABANI'!$Q:$Q,ROW()-11),COLUMN()),"")</f>
        <v/>
      </c>
      <c r="H220" s="53" t="str">
        <f>PROPER(IFERROR(INDEX(LİSTE,SMALL('VERİ TABANI'!$Q:$Q,ROW()-11),COLUMN()),""))</f>
        <v/>
      </c>
      <c r="I220" s="265" t="str">
        <f>IFERROR(INDEX(LİSTE,SMALL('VERİ TABANI'!$Q:$Q,ROW()-11),COLUMN()),"")</f>
        <v/>
      </c>
      <c r="J220" s="53" t="str">
        <f>PROPER(IFERROR(INDEX(LİSTE,SMALL('VERİ TABANI'!$Q:$Q,ROW()-11),COLUMN()),""))</f>
        <v/>
      </c>
      <c r="K220" s="197" t="str">
        <f>IFERROR(INDEX(LİSTE,SMALL('VERİ TABANI'!$Q:$Q,ROW()-11),COLUMN()),"")</f>
        <v/>
      </c>
      <c r="L220" s="187" t="str">
        <f>IFERROR(INDEX(LİSTE,SMALL('VERİ TABANI'!$Q:$Q,ROW()-11),COLUMN()),"")</f>
        <v/>
      </c>
      <c r="M220" s="53" t="str">
        <f>IFERROR(INDEX(LİSTE,SMALL('VERİ TABANI'!$Q:$Q,ROW()-11),COLUMN()),"")</f>
        <v/>
      </c>
      <c r="N220" s="53"/>
      <c r="R220" s="151" t="str">
        <f>IFERROR(IF(H220="","",COUNTIF($H$12:H220,H220)),"")</f>
        <v/>
      </c>
      <c r="S220" s="151" t="str">
        <f t="shared" si="58"/>
        <v/>
      </c>
      <c r="T220" s="68" t="str">
        <f t="shared" si="52"/>
        <v/>
      </c>
      <c r="U220" s="69" t="str">
        <f t="shared" si="53"/>
        <v/>
      </c>
      <c r="V220" s="3" t="str">
        <f t="shared" si="47"/>
        <v/>
      </c>
      <c r="W220" s="70" t="str">
        <f t="shared" si="54"/>
        <v/>
      </c>
      <c r="X220" s="70" t="str">
        <f t="shared" si="59"/>
        <v/>
      </c>
      <c r="Y220" s="70" t="str">
        <f t="shared" si="55"/>
        <v/>
      </c>
      <c r="Z220" s="70" t="str">
        <f t="shared" si="48"/>
        <v/>
      </c>
      <c r="AB220" s="74">
        <f t="shared" si="49"/>
        <v>0</v>
      </c>
      <c r="AC220" s="74">
        <f t="shared" si="50"/>
        <v>0</v>
      </c>
      <c r="AD220" s="74">
        <f t="shared" si="56"/>
        <v>0</v>
      </c>
      <c r="AE220" s="74" t="str">
        <f t="shared" si="57"/>
        <v/>
      </c>
      <c r="AF220" s="47" t="str">
        <f t="shared" si="51"/>
        <v/>
      </c>
    </row>
    <row r="221" spans="1:32">
      <c r="A221" s="52" t="str">
        <f t="shared" si="46"/>
        <v/>
      </c>
      <c r="B221" s="53" t="str">
        <f>IFERROR(INDEX(LİSTE,SMALL('VERİ TABANI'!$Q:$Q,ROW()-11),COLUMN()),"")</f>
        <v/>
      </c>
      <c r="C221" s="53" t="str">
        <f>IFERROR(INDEX(LİSTE,SMALL('VERİ TABANI'!$Q:$Q,ROW()-11),COLUMN()),"")</f>
        <v/>
      </c>
      <c r="D221" s="52" t="str">
        <f>IFERROR(INDEX(LİSTE,SMALL('VERİ TABANI'!$Q:$Q,ROW()-11),COLUMN()),"")</f>
        <v/>
      </c>
      <c r="E221" s="53" t="str">
        <f>IFERROR(INDEX(LİSTE,SMALL('VERİ TABANI'!$Q:$Q,ROW()-11),COLUMN()),"")</f>
        <v/>
      </c>
      <c r="F221" s="53" t="str">
        <f>IFERROR(INDEX(LİSTE,SMALL('VERİ TABANI'!$Q:$Q,ROW()-11),COLUMN()),"")</f>
        <v/>
      </c>
      <c r="G221" s="52" t="str">
        <f>IFERROR(INDEX(LİSTE,SMALL('VERİ TABANI'!$Q:$Q,ROW()-11),COLUMN()),"")</f>
        <v/>
      </c>
      <c r="H221" s="53" t="str">
        <f>PROPER(IFERROR(INDEX(LİSTE,SMALL('VERİ TABANI'!$Q:$Q,ROW()-11),COLUMN()),""))</f>
        <v/>
      </c>
      <c r="I221" s="265" t="str">
        <f>IFERROR(INDEX(LİSTE,SMALL('VERİ TABANI'!$Q:$Q,ROW()-11),COLUMN()),"")</f>
        <v/>
      </c>
      <c r="J221" s="53" t="str">
        <f>PROPER(IFERROR(INDEX(LİSTE,SMALL('VERİ TABANI'!$Q:$Q,ROW()-11),COLUMN()),""))</f>
        <v/>
      </c>
      <c r="K221" s="197" t="str">
        <f>IFERROR(INDEX(LİSTE,SMALL('VERİ TABANI'!$Q:$Q,ROW()-11),COLUMN()),"")</f>
        <v/>
      </c>
      <c r="L221" s="187" t="str">
        <f>IFERROR(INDEX(LİSTE,SMALL('VERİ TABANI'!$Q:$Q,ROW()-11),COLUMN()),"")</f>
        <v/>
      </c>
      <c r="M221" s="53" t="str">
        <f>IFERROR(INDEX(LİSTE,SMALL('VERİ TABANI'!$Q:$Q,ROW()-11),COLUMN()),"")</f>
        <v/>
      </c>
      <c r="N221" s="53"/>
      <c r="R221" s="151" t="str">
        <f>IFERROR(IF(H221="","",COUNTIF($H$12:H221,H221)),"")</f>
        <v/>
      </c>
      <c r="S221" s="151" t="str">
        <f t="shared" si="58"/>
        <v/>
      </c>
      <c r="T221" s="68" t="str">
        <f t="shared" si="52"/>
        <v/>
      </c>
      <c r="U221" s="69" t="str">
        <f t="shared" si="53"/>
        <v/>
      </c>
      <c r="V221" s="3" t="str">
        <f t="shared" si="47"/>
        <v/>
      </c>
      <c r="W221" s="70" t="str">
        <f t="shared" si="54"/>
        <v/>
      </c>
      <c r="X221" s="70" t="str">
        <f t="shared" si="59"/>
        <v/>
      </c>
      <c r="Y221" s="70" t="str">
        <f t="shared" si="55"/>
        <v/>
      </c>
      <c r="Z221" s="70" t="str">
        <f t="shared" si="48"/>
        <v/>
      </c>
      <c r="AB221" s="74">
        <f t="shared" si="49"/>
        <v>0</v>
      </c>
      <c r="AC221" s="74">
        <f t="shared" si="50"/>
        <v>0</v>
      </c>
      <c r="AD221" s="74">
        <f t="shared" si="56"/>
        <v>0</v>
      </c>
      <c r="AE221" s="74" t="str">
        <f t="shared" si="57"/>
        <v/>
      </c>
      <c r="AF221" s="47" t="str">
        <f t="shared" si="51"/>
        <v/>
      </c>
    </row>
    <row r="222" spans="1:32">
      <c r="A222" s="52" t="str">
        <f t="shared" si="46"/>
        <v/>
      </c>
      <c r="B222" s="53" t="str">
        <f>IFERROR(INDEX(LİSTE,SMALL('VERİ TABANI'!$Q:$Q,ROW()-11),COLUMN()),"")</f>
        <v/>
      </c>
      <c r="C222" s="53" t="str">
        <f>IFERROR(INDEX(LİSTE,SMALL('VERİ TABANI'!$Q:$Q,ROW()-11),COLUMN()),"")</f>
        <v/>
      </c>
      <c r="D222" s="52" t="str">
        <f>IFERROR(INDEX(LİSTE,SMALL('VERİ TABANI'!$Q:$Q,ROW()-11),COLUMN()),"")</f>
        <v/>
      </c>
      <c r="E222" s="53" t="str">
        <f>IFERROR(INDEX(LİSTE,SMALL('VERİ TABANI'!$Q:$Q,ROW()-11),COLUMN()),"")</f>
        <v/>
      </c>
      <c r="F222" s="53" t="str">
        <f>IFERROR(INDEX(LİSTE,SMALL('VERİ TABANI'!$Q:$Q,ROW()-11),COLUMN()),"")</f>
        <v/>
      </c>
      <c r="G222" s="52" t="str">
        <f>IFERROR(INDEX(LİSTE,SMALL('VERİ TABANI'!$Q:$Q,ROW()-11),COLUMN()),"")</f>
        <v/>
      </c>
      <c r="H222" s="53" t="str">
        <f>PROPER(IFERROR(INDEX(LİSTE,SMALL('VERİ TABANI'!$Q:$Q,ROW()-11),COLUMN()),""))</f>
        <v/>
      </c>
      <c r="I222" s="265" t="str">
        <f>IFERROR(INDEX(LİSTE,SMALL('VERİ TABANI'!$Q:$Q,ROW()-11),COLUMN()),"")</f>
        <v/>
      </c>
      <c r="J222" s="53" t="str">
        <f>PROPER(IFERROR(INDEX(LİSTE,SMALL('VERİ TABANI'!$Q:$Q,ROW()-11),COLUMN()),""))</f>
        <v/>
      </c>
      <c r="K222" s="197" t="str">
        <f>IFERROR(INDEX(LİSTE,SMALL('VERİ TABANI'!$Q:$Q,ROW()-11),COLUMN()),"")</f>
        <v/>
      </c>
      <c r="L222" s="187" t="str">
        <f>IFERROR(INDEX(LİSTE,SMALL('VERİ TABANI'!$Q:$Q,ROW()-11),COLUMN()),"")</f>
        <v/>
      </c>
      <c r="M222" s="53" t="str">
        <f>IFERROR(INDEX(LİSTE,SMALL('VERİ TABANI'!$Q:$Q,ROW()-11),COLUMN()),"")</f>
        <v/>
      </c>
      <c r="N222" s="53"/>
      <c r="R222" s="151" t="str">
        <f>IFERROR(IF(H222="","",COUNTIF($H$12:H222,H222)),"")</f>
        <v/>
      </c>
      <c r="S222" s="151" t="str">
        <f t="shared" si="58"/>
        <v/>
      </c>
      <c r="T222" s="68" t="str">
        <f t="shared" si="52"/>
        <v/>
      </c>
      <c r="U222" s="69" t="str">
        <f t="shared" si="53"/>
        <v/>
      </c>
      <c r="V222" s="3" t="str">
        <f t="shared" si="47"/>
        <v/>
      </c>
      <c r="W222" s="70" t="str">
        <f t="shared" si="54"/>
        <v/>
      </c>
      <c r="X222" s="70" t="str">
        <f t="shared" si="59"/>
        <v/>
      </c>
      <c r="Y222" s="70" t="str">
        <f t="shared" si="55"/>
        <v/>
      </c>
      <c r="Z222" s="70" t="str">
        <f t="shared" si="48"/>
        <v/>
      </c>
      <c r="AB222" s="74">
        <f t="shared" si="49"/>
        <v>0</v>
      </c>
      <c r="AC222" s="74">
        <f t="shared" si="50"/>
        <v>0</v>
      </c>
      <c r="AD222" s="74">
        <f t="shared" si="56"/>
        <v>0</v>
      </c>
      <c r="AE222" s="74" t="str">
        <f t="shared" si="57"/>
        <v/>
      </c>
      <c r="AF222" s="47" t="str">
        <f t="shared" si="51"/>
        <v/>
      </c>
    </row>
    <row r="223" spans="1:32">
      <c r="A223" s="52" t="str">
        <f t="shared" si="46"/>
        <v/>
      </c>
      <c r="B223" s="53" t="str">
        <f>IFERROR(INDEX(LİSTE,SMALL('VERİ TABANI'!$Q:$Q,ROW()-11),COLUMN()),"")</f>
        <v/>
      </c>
      <c r="C223" s="53" t="str">
        <f>IFERROR(INDEX(LİSTE,SMALL('VERİ TABANI'!$Q:$Q,ROW()-11),COLUMN()),"")</f>
        <v/>
      </c>
      <c r="D223" s="52" t="str">
        <f>IFERROR(INDEX(LİSTE,SMALL('VERİ TABANI'!$Q:$Q,ROW()-11),COLUMN()),"")</f>
        <v/>
      </c>
      <c r="E223" s="53" t="str">
        <f>IFERROR(INDEX(LİSTE,SMALL('VERİ TABANI'!$Q:$Q,ROW()-11),COLUMN()),"")</f>
        <v/>
      </c>
      <c r="F223" s="53" t="str">
        <f>IFERROR(INDEX(LİSTE,SMALL('VERİ TABANI'!$Q:$Q,ROW()-11),COLUMN()),"")</f>
        <v/>
      </c>
      <c r="G223" s="52" t="str">
        <f>IFERROR(INDEX(LİSTE,SMALL('VERİ TABANI'!$Q:$Q,ROW()-11),COLUMN()),"")</f>
        <v/>
      </c>
      <c r="H223" s="53" t="str">
        <f>PROPER(IFERROR(INDEX(LİSTE,SMALL('VERİ TABANI'!$Q:$Q,ROW()-11),COLUMN()),""))</f>
        <v/>
      </c>
      <c r="I223" s="265" t="str">
        <f>IFERROR(INDEX(LİSTE,SMALL('VERİ TABANI'!$Q:$Q,ROW()-11),COLUMN()),"")</f>
        <v/>
      </c>
      <c r="J223" s="53" t="str">
        <f>PROPER(IFERROR(INDEX(LİSTE,SMALL('VERİ TABANI'!$Q:$Q,ROW()-11),COLUMN()),""))</f>
        <v/>
      </c>
      <c r="K223" s="197" t="str">
        <f>IFERROR(INDEX(LİSTE,SMALL('VERİ TABANI'!$Q:$Q,ROW()-11),COLUMN()),"")</f>
        <v/>
      </c>
      <c r="L223" s="187" t="str">
        <f>IFERROR(INDEX(LİSTE,SMALL('VERİ TABANI'!$Q:$Q,ROW()-11),COLUMN()),"")</f>
        <v/>
      </c>
      <c r="M223" s="53" t="str">
        <f>IFERROR(INDEX(LİSTE,SMALL('VERİ TABANI'!$Q:$Q,ROW()-11),COLUMN()),"")</f>
        <v/>
      </c>
      <c r="N223" s="53"/>
      <c r="R223" s="151" t="str">
        <f>IFERROR(IF(H223="","",COUNTIF($H$12:H223,H223)),"")</f>
        <v/>
      </c>
      <c r="S223" s="151" t="str">
        <f t="shared" si="58"/>
        <v/>
      </c>
      <c r="T223" s="68" t="str">
        <f t="shared" si="52"/>
        <v/>
      </c>
      <c r="U223" s="69" t="str">
        <f t="shared" si="53"/>
        <v/>
      </c>
      <c r="V223" s="3" t="str">
        <f t="shared" si="47"/>
        <v/>
      </c>
      <c r="W223" s="70" t="str">
        <f t="shared" si="54"/>
        <v/>
      </c>
      <c r="X223" s="70" t="str">
        <f t="shared" si="59"/>
        <v/>
      </c>
      <c r="Y223" s="70" t="str">
        <f t="shared" si="55"/>
        <v/>
      </c>
      <c r="Z223" s="70" t="str">
        <f t="shared" si="48"/>
        <v/>
      </c>
      <c r="AB223" s="74">
        <f t="shared" si="49"/>
        <v>0</v>
      </c>
      <c r="AC223" s="74">
        <f t="shared" si="50"/>
        <v>0</v>
      </c>
      <c r="AD223" s="74">
        <f t="shared" si="56"/>
        <v>0</v>
      </c>
      <c r="AE223" s="74" t="str">
        <f t="shared" si="57"/>
        <v/>
      </c>
      <c r="AF223" s="47" t="str">
        <f t="shared" si="51"/>
        <v/>
      </c>
    </row>
    <row r="224" spans="1:32">
      <c r="A224" s="52" t="str">
        <f t="shared" si="46"/>
        <v/>
      </c>
      <c r="B224" s="53" t="str">
        <f>IFERROR(INDEX(LİSTE,SMALL('VERİ TABANI'!$Q:$Q,ROW()-11),COLUMN()),"")</f>
        <v/>
      </c>
      <c r="C224" s="53" t="str">
        <f>IFERROR(INDEX(LİSTE,SMALL('VERİ TABANI'!$Q:$Q,ROW()-11),COLUMN()),"")</f>
        <v/>
      </c>
      <c r="D224" s="52" t="str">
        <f>IFERROR(INDEX(LİSTE,SMALL('VERİ TABANI'!$Q:$Q,ROW()-11),COLUMN()),"")</f>
        <v/>
      </c>
      <c r="E224" s="53" t="str">
        <f>IFERROR(INDEX(LİSTE,SMALL('VERİ TABANI'!$Q:$Q,ROW()-11),COLUMN()),"")</f>
        <v/>
      </c>
      <c r="F224" s="53" t="str">
        <f>IFERROR(INDEX(LİSTE,SMALL('VERİ TABANI'!$Q:$Q,ROW()-11),COLUMN()),"")</f>
        <v/>
      </c>
      <c r="G224" s="52" t="str">
        <f>IFERROR(INDEX(LİSTE,SMALL('VERİ TABANI'!$Q:$Q,ROW()-11),COLUMN()),"")</f>
        <v/>
      </c>
      <c r="H224" s="53" t="str">
        <f>PROPER(IFERROR(INDEX(LİSTE,SMALL('VERİ TABANI'!$Q:$Q,ROW()-11),COLUMN()),""))</f>
        <v/>
      </c>
      <c r="I224" s="265" t="str">
        <f>IFERROR(INDEX(LİSTE,SMALL('VERİ TABANI'!$Q:$Q,ROW()-11),COLUMN()),"")</f>
        <v/>
      </c>
      <c r="J224" s="53" t="str">
        <f>PROPER(IFERROR(INDEX(LİSTE,SMALL('VERİ TABANI'!$Q:$Q,ROW()-11),COLUMN()),""))</f>
        <v/>
      </c>
      <c r="K224" s="197" t="str">
        <f>IFERROR(INDEX(LİSTE,SMALL('VERİ TABANI'!$Q:$Q,ROW()-11),COLUMN()),"")</f>
        <v/>
      </c>
      <c r="L224" s="187" t="str">
        <f>IFERROR(INDEX(LİSTE,SMALL('VERİ TABANI'!$Q:$Q,ROW()-11),COLUMN()),"")</f>
        <v/>
      </c>
      <c r="M224" s="53" t="str">
        <f>IFERROR(INDEX(LİSTE,SMALL('VERİ TABANI'!$Q:$Q,ROW()-11),COLUMN()),"")</f>
        <v/>
      </c>
      <c r="N224" s="53"/>
      <c r="R224" s="151" t="str">
        <f>IFERROR(IF(H224="","",COUNTIF($H$12:H224,H224)),"")</f>
        <v/>
      </c>
      <c r="S224" s="151" t="str">
        <f t="shared" si="58"/>
        <v/>
      </c>
      <c r="T224" s="68" t="str">
        <f t="shared" si="52"/>
        <v/>
      </c>
      <c r="U224" s="69" t="str">
        <f t="shared" si="53"/>
        <v/>
      </c>
      <c r="V224" s="3" t="str">
        <f t="shared" si="47"/>
        <v/>
      </c>
      <c r="W224" s="70" t="str">
        <f t="shared" si="54"/>
        <v/>
      </c>
      <c r="X224" s="70" t="str">
        <f t="shared" si="59"/>
        <v/>
      </c>
      <c r="Y224" s="70" t="str">
        <f t="shared" si="55"/>
        <v/>
      </c>
      <c r="Z224" s="70" t="str">
        <f t="shared" si="48"/>
        <v/>
      </c>
      <c r="AB224" s="74">
        <f t="shared" si="49"/>
        <v>0</v>
      </c>
      <c r="AC224" s="74">
        <f t="shared" si="50"/>
        <v>0</v>
      </c>
      <c r="AD224" s="74">
        <f t="shared" si="56"/>
        <v>0</v>
      </c>
      <c r="AE224" s="74" t="str">
        <f t="shared" si="57"/>
        <v/>
      </c>
      <c r="AF224" s="47" t="str">
        <f t="shared" si="51"/>
        <v/>
      </c>
    </row>
    <row r="225" spans="1:32">
      <c r="A225" s="52" t="str">
        <f t="shared" si="46"/>
        <v/>
      </c>
      <c r="B225" s="53" t="str">
        <f>IFERROR(INDEX(LİSTE,SMALL('VERİ TABANI'!$Q:$Q,ROW()-11),COLUMN()),"")</f>
        <v/>
      </c>
      <c r="C225" s="53" t="str">
        <f>IFERROR(INDEX(LİSTE,SMALL('VERİ TABANI'!$Q:$Q,ROW()-11),COLUMN()),"")</f>
        <v/>
      </c>
      <c r="D225" s="52" t="str">
        <f>IFERROR(INDEX(LİSTE,SMALL('VERİ TABANI'!$Q:$Q,ROW()-11),COLUMN()),"")</f>
        <v/>
      </c>
      <c r="E225" s="53" t="str">
        <f>IFERROR(INDEX(LİSTE,SMALL('VERİ TABANI'!$Q:$Q,ROW()-11),COLUMN()),"")</f>
        <v/>
      </c>
      <c r="F225" s="53" t="str">
        <f>IFERROR(INDEX(LİSTE,SMALL('VERİ TABANI'!$Q:$Q,ROW()-11),COLUMN()),"")</f>
        <v/>
      </c>
      <c r="G225" s="52" t="str">
        <f>IFERROR(INDEX(LİSTE,SMALL('VERİ TABANI'!$Q:$Q,ROW()-11),COLUMN()),"")</f>
        <v/>
      </c>
      <c r="H225" s="53" t="str">
        <f>PROPER(IFERROR(INDEX(LİSTE,SMALL('VERİ TABANI'!$Q:$Q,ROW()-11),COLUMN()),""))</f>
        <v/>
      </c>
      <c r="I225" s="265" t="str">
        <f>IFERROR(INDEX(LİSTE,SMALL('VERİ TABANI'!$Q:$Q,ROW()-11),COLUMN()),"")</f>
        <v/>
      </c>
      <c r="J225" s="53" t="str">
        <f>PROPER(IFERROR(INDEX(LİSTE,SMALL('VERİ TABANI'!$Q:$Q,ROW()-11),COLUMN()),""))</f>
        <v/>
      </c>
      <c r="K225" s="197" t="str">
        <f>IFERROR(INDEX(LİSTE,SMALL('VERİ TABANI'!$Q:$Q,ROW()-11),COLUMN()),"")</f>
        <v/>
      </c>
      <c r="L225" s="187" t="str">
        <f>IFERROR(INDEX(LİSTE,SMALL('VERİ TABANI'!$Q:$Q,ROW()-11),COLUMN()),"")</f>
        <v/>
      </c>
      <c r="M225" s="53" t="str">
        <f>IFERROR(INDEX(LİSTE,SMALL('VERİ TABANI'!$Q:$Q,ROW()-11),COLUMN()),"")</f>
        <v/>
      </c>
      <c r="N225" s="53"/>
      <c r="R225" s="151" t="str">
        <f>IFERROR(IF(H225="","",COUNTIF($H$12:H225,H225)),"")</f>
        <v/>
      </c>
      <c r="S225" s="151" t="str">
        <f t="shared" si="58"/>
        <v/>
      </c>
      <c r="T225" s="68" t="str">
        <f t="shared" si="52"/>
        <v/>
      </c>
      <c r="U225" s="69" t="str">
        <f t="shared" si="53"/>
        <v/>
      </c>
      <c r="V225" s="3" t="str">
        <f t="shared" si="47"/>
        <v/>
      </c>
      <c r="W225" s="70" t="str">
        <f t="shared" si="54"/>
        <v/>
      </c>
      <c r="X225" s="70" t="str">
        <f t="shared" si="59"/>
        <v/>
      </c>
      <c r="Y225" s="70" t="str">
        <f t="shared" si="55"/>
        <v/>
      </c>
      <c r="Z225" s="70" t="str">
        <f t="shared" si="48"/>
        <v/>
      </c>
      <c r="AB225" s="74">
        <f t="shared" si="49"/>
        <v>0</v>
      </c>
      <c r="AC225" s="74">
        <f t="shared" si="50"/>
        <v>0</v>
      </c>
      <c r="AD225" s="74">
        <f t="shared" si="56"/>
        <v>0</v>
      </c>
      <c r="AE225" s="74" t="str">
        <f t="shared" si="57"/>
        <v/>
      </c>
      <c r="AF225" s="47" t="str">
        <f t="shared" si="51"/>
        <v/>
      </c>
    </row>
    <row r="226" spans="1:32">
      <c r="A226" s="52" t="str">
        <f t="shared" si="46"/>
        <v/>
      </c>
      <c r="B226" s="53" t="str">
        <f>IFERROR(INDEX(LİSTE,SMALL('VERİ TABANI'!$Q:$Q,ROW()-11),COLUMN()),"")</f>
        <v/>
      </c>
      <c r="C226" s="53" t="str">
        <f>IFERROR(INDEX(LİSTE,SMALL('VERİ TABANI'!$Q:$Q,ROW()-11),COLUMN()),"")</f>
        <v/>
      </c>
      <c r="D226" s="52" t="str">
        <f>IFERROR(INDEX(LİSTE,SMALL('VERİ TABANI'!$Q:$Q,ROW()-11),COLUMN()),"")</f>
        <v/>
      </c>
      <c r="E226" s="53" t="str">
        <f>IFERROR(INDEX(LİSTE,SMALL('VERİ TABANI'!$Q:$Q,ROW()-11),COLUMN()),"")</f>
        <v/>
      </c>
      <c r="F226" s="53" t="str">
        <f>IFERROR(INDEX(LİSTE,SMALL('VERİ TABANI'!$Q:$Q,ROW()-11),COLUMN()),"")</f>
        <v/>
      </c>
      <c r="G226" s="52" t="str">
        <f>IFERROR(INDEX(LİSTE,SMALL('VERİ TABANI'!$Q:$Q,ROW()-11),COLUMN()),"")</f>
        <v/>
      </c>
      <c r="H226" s="53" t="str">
        <f>PROPER(IFERROR(INDEX(LİSTE,SMALL('VERİ TABANI'!$Q:$Q,ROW()-11),COLUMN()),""))</f>
        <v/>
      </c>
      <c r="I226" s="265" t="str">
        <f>IFERROR(INDEX(LİSTE,SMALL('VERİ TABANI'!$Q:$Q,ROW()-11),COLUMN()),"")</f>
        <v/>
      </c>
      <c r="J226" s="53" t="str">
        <f>PROPER(IFERROR(INDEX(LİSTE,SMALL('VERİ TABANI'!$Q:$Q,ROW()-11),COLUMN()),""))</f>
        <v/>
      </c>
      <c r="K226" s="197" t="str">
        <f>IFERROR(INDEX(LİSTE,SMALL('VERİ TABANI'!$Q:$Q,ROW()-11),COLUMN()),"")</f>
        <v/>
      </c>
      <c r="L226" s="187" t="str">
        <f>IFERROR(INDEX(LİSTE,SMALL('VERİ TABANI'!$Q:$Q,ROW()-11),COLUMN()),"")</f>
        <v/>
      </c>
      <c r="M226" s="53" t="str">
        <f>IFERROR(INDEX(LİSTE,SMALL('VERİ TABANI'!$Q:$Q,ROW()-11),COLUMN()),"")</f>
        <v/>
      </c>
      <c r="N226" s="53"/>
      <c r="R226" s="151" t="str">
        <f>IFERROR(IF(H226="","",COUNTIF($H$12:H226,H226)),"")</f>
        <v/>
      </c>
      <c r="S226" s="151" t="str">
        <f t="shared" si="58"/>
        <v/>
      </c>
      <c r="T226" s="68" t="str">
        <f t="shared" si="52"/>
        <v/>
      </c>
      <c r="U226" s="69" t="str">
        <f t="shared" si="53"/>
        <v/>
      </c>
      <c r="V226" s="3" t="str">
        <f t="shared" si="47"/>
        <v/>
      </c>
      <c r="W226" s="70" t="str">
        <f t="shared" si="54"/>
        <v/>
      </c>
      <c r="X226" s="70" t="str">
        <f t="shared" si="59"/>
        <v/>
      </c>
      <c r="Y226" s="70" t="str">
        <f t="shared" si="55"/>
        <v/>
      </c>
      <c r="Z226" s="70" t="str">
        <f t="shared" si="48"/>
        <v/>
      </c>
      <c r="AB226" s="74">
        <f t="shared" si="49"/>
        <v>0</v>
      </c>
      <c r="AC226" s="74">
        <f t="shared" si="50"/>
        <v>0</v>
      </c>
      <c r="AD226" s="74">
        <f t="shared" si="56"/>
        <v>0</v>
      </c>
      <c r="AE226" s="74" t="str">
        <f t="shared" si="57"/>
        <v/>
      </c>
      <c r="AF226" s="47" t="str">
        <f t="shared" si="51"/>
        <v/>
      </c>
    </row>
    <row r="227" spans="1:32">
      <c r="A227" s="52" t="str">
        <f t="shared" si="46"/>
        <v/>
      </c>
      <c r="B227" s="53" t="str">
        <f>IFERROR(INDEX(LİSTE,SMALL('VERİ TABANI'!$Q:$Q,ROW()-11),COLUMN()),"")</f>
        <v/>
      </c>
      <c r="C227" s="53" t="str">
        <f>IFERROR(INDEX(LİSTE,SMALL('VERİ TABANI'!$Q:$Q,ROW()-11),COLUMN()),"")</f>
        <v/>
      </c>
      <c r="D227" s="52" t="str">
        <f>IFERROR(INDEX(LİSTE,SMALL('VERİ TABANI'!$Q:$Q,ROW()-11),COLUMN()),"")</f>
        <v/>
      </c>
      <c r="E227" s="53" t="str">
        <f>IFERROR(INDEX(LİSTE,SMALL('VERİ TABANI'!$Q:$Q,ROW()-11),COLUMN()),"")</f>
        <v/>
      </c>
      <c r="F227" s="53" t="str">
        <f>IFERROR(INDEX(LİSTE,SMALL('VERİ TABANI'!$Q:$Q,ROW()-11),COLUMN()),"")</f>
        <v/>
      </c>
      <c r="G227" s="52" t="str">
        <f>IFERROR(INDEX(LİSTE,SMALL('VERİ TABANI'!$Q:$Q,ROW()-11),COLUMN()),"")</f>
        <v/>
      </c>
      <c r="H227" s="53" t="str">
        <f>PROPER(IFERROR(INDEX(LİSTE,SMALL('VERİ TABANI'!$Q:$Q,ROW()-11),COLUMN()),""))</f>
        <v/>
      </c>
      <c r="I227" s="265" t="str">
        <f>IFERROR(INDEX(LİSTE,SMALL('VERİ TABANI'!$Q:$Q,ROW()-11),COLUMN()),"")</f>
        <v/>
      </c>
      <c r="J227" s="53" t="str">
        <f>PROPER(IFERROR(INDEX(LİSTE,SMALL('VERİ TABANI'!$Q:$Q,ROW()-11),COLUMN()),""))</f>
        <v/>
      </c>
      <c r="K227" s="197" t="str">
        <f>IFERROR(INDEX(LİSTE,SMALL('VERİ TABANI'!$Q:$Q,ROW()-11),COLUMN()),"")</f>
        <v/>
      </c>
      <c r="L227" s="187" t="str">
        <f>IFERROR(INDEX(LİSTE,SMALL('VERİ TABANI'!$Q:$Q,ROW()-11),COLUMN()),"")</f>
        <v/>
      </c>
      <c r="M227" s="53" t="str">
        <f>IFERROR(INDEX(LİSTE,SMALL('VERİ TABANI'!$Q:$Q,ROW()-11),COLUMN()),"")</f>
        <v/>
      </c>
      <c r="N227" s="53"/>
      <c r="R227" s="151" t="str">
        <f>IFERROR(IF(H227="","",COUNTIF($H$12:H227,H227)),"")</f>
        <v/>
      </c>
      <c r="S227" s="151" t="str">
        <f t="shared" si="58"/>
        <v/>
      </c>
      <c r="T227" s="68" t="str">
        <f t="shared" si="52"/>
        <v/>
      </c>
      <c r="U227" s="69" t="str">
        <f t="shared" si="53"/>
        <v/>
      </c>
      <c r="V227" s="3" t="str">
        <f t="shared" si="47"/>
        <v/>
      </c>
      <c r="W227" s="70" t="str">
        <f t="shared" si="54"/>
        <v/>
      </c>
      <c r="X227" s="70" t="str">
        <f t="shared" si="59"/>
        <v/>
      </c>
      <c r="Y227" s="70" t="str">
        <f t="shared" si="55"/>
        <v/>
      </c>
      <c r="Z227" s="70" t="str">
        <f t="shared" si="48"/>
        <v/>
      </c>
      <c r="AB227" s="74">
        <f t="shared" si="49"/>
        <v>0</v>
      </c>
      <c r="AC227" s="74">
        <f t="shared" si="50"/>
        <v>0</v>
      </c>
      <c r="AD227" s="74">
        <f t="shared" si="56"/>
        <v>0</v>
      </c>
      <c r="AE227" s="74" t="str">
        <f t="shared" si="57"/>
        <v/>
      </c>
      <c r="AF227" s="47" t="str">
        <f t="shared" si="51"/>
        <v/>
      </c>
    </row>
    <row r="228" spans="1:32">
      <c r="A228" s="52" t="str">
        <f t="shared" si="46"/>
        <v/>
      </c>
      <c r="B228" s="53" t="str">
        <f>IFERROR(INDEX(LİSTE,SMALL('VERİ TABANI'!$Q:$Q,ROW()-11),COLUMN()),"")</f>
        <v/>
      </c>
      <c r="C228" s="53" t="str">
        <f>IFERROR(INDEX(LİSTE,SMALL('VERİ TABANI'!$Q:$Q,ROW()-11),COLUMN()),"")</f>
        <v/>
      </c>
      <c r="D228" s="52" t="str">
        <f>IFERROR(INDEX(LİSTE,SMALL('VERİ TABANI'!$Q:$Q,ROW()-11),COLUMN()),"")</f>
        <v/>
      </c>
      <c r="E228" s="53" t="str">
        <f>IFERROR(INDEX(LİSTE,SMALL('VERİ TABANI'!$Q:$Q,ROW()-11),COLUMN()),"")</f>
        <v/>
      </c>
      <c r="F228" s="53" t="str">
        <f>IFERROR(INDEX(LİSTE,SMALL('VERİ TABANI'!$Q:$Q,ROW()-11),COLUMN()),"")</f>
        <v/>
      </c>
      <c r="G228" s="52" t="str">
        <f>IFERROR(INDEX(LİSTE,SMALL('VERİ TABANI'!$Q:$Q,ROW()-11),COLUMN()),"")</f>
        <v/>
      </c>
      <c r="H228" s="53" t="str">
        <f>PROPER(IFERROR(INDEX(LİSTE,SMALL('VERİ TABANI'!$Q:$Q,ROW()-11),COLUMN()),""))</f>
        <v/>
      </c>
      <c r="I228" s="265" t="str">
        <f>IFERROR(INDEX(LİSTE,SMALL('VERİ TABANI'!$Q:$Q,ROW()-11),COLUMN()),"")</f>
        <v/>
      </c>
      <c r="J228" s="53" t="str">
        <f>PROPER(IFERROR(INDEX(LİSTE,SMALL('VERİ TABANI'!$Q:$Q,ROW()-11),COLUMN()),""))</f>
        <v/>
      </c>
      <c r="K228" s="197" t="str">
        <f>IFERROR(INDEX(LİSTE,SMALL('VERİ TABANI'!$Q:$Q,ROW()-11),COLUMN()),"")</f>
        <v/>
      </c>
      <c r="L228" s="187" t="str">
        <f>IFERROR(INDEX(LİSTE,SMALL('VERİ TABANI'!$Q:$Q,ROW()-11),COLUMN()),"")</f>
        <v/>
      </c>
      <c r="M228" s="53" t="str">
        <f>IFERROR(INDEX(LİSTE,SMALL('VERİ TABANI'!$Q:$Q,ROW()-11),COLUMN()),"")</f>
        <v/>
      </c>
      <c r="N228" s="53"/>
      <c r="R228" s="151" t="str">
        <f>IFERROR(IF(H228="","",COUNTIF($H$12:H228,H228)),"")</f>
        <v/>
      </c>
      <c r="S228" s="151" t="str">
        <f t="shared" si="58"/>
        <v/>
      </c>
      <c r="T228" s="68" t="str">
        <f t="shared" si="52"/>
        <v/>
      </c>
      <c r="U228" s="69" t="str">
        <f t="shared" si="53"/>
        <v/>
      </c>
      <c r="V228" s="3" t="str">
        <f t="shared" si="47"/>
        <v/>
      </c>
      <c r="W228" s="70" t="str">
        <f t="shared" si="54"/>
        <v/>
      </c>
      <c r="X228" s="70" t="str">
        <f t="shared" si="59"/>
        <v/>
      </c>
      <c r="Y228" s="70" t="str">
        <f t="shared" si="55"/>
        <v/>
      </c>
      <c r="Z228" s="70" t="str">
        <f t="shared" si="48"/>
        <v/>
      </c>
      <c r="AB228" s="74">
        <f t="shared" si="49"/>
        <v>0</v>
      </c>
      <c r="AC228" s="74">
        <f t="shared" si="50"/>
        <v>0</v>
      </c>
      <c r="AD228" s="74">
        <f t="shared" si="56"/>
        <v>0</v>
      </c>
      <c r="AE228" s="74" t="str">
        <f t="shared" si="57"/>
        <v/>
      </c>
      <c r="AF228" s="47" t="str">
        <f t="shared" si="51"/>
        <v/>
      </c>
    </row>
    <row r="229" spans="1:32">
      <c r="A229" s="52" t="str">
        <f t="shared" si="46"/>
        <v/>
      </c>
      <c r="B229" s="53" t="str">
        <f>IFERROR(INDEX(LİSTE,SMALL('VERİ TABANI'!$Q:$Q,ROW()-11),COLUMN()),"")</f>
        <v/>
      </c>
      <c r="C229" s="53" t="str">
        <f>IFERROR(INDEX(LİSTE,SMALL('VERİ TABANI'!$Q:$Q,ROW()-11),COLUMN()),"")</f>
        <v/>
      </c>
      <c r="D229" s="52" t="str">
        <f>IFERROR(INDEX(LİSTE,SMALL('VERİ TABANI'!$Q:$Q,ROW()-11),COLUMN()),"")</f>
        <v/>
      </c>
      <c r="E229" s="53" t="str">
        <f>IFERROR(INDEX(LİSTE,SMALL('VERİ TABANI'!$Q:$Q,ROW()-11),COLUMN()),"")</f>
        <v/>
      </c>
      <c r="F229" s="53" t="str">
        <f>IFERROR(INDEX(LİSTE,SMALL('VERİ TABANI'!$Q:$Q,ROW()-11),COLUMN()),"")</f>
        <v/>
      </c>
      <c r="G229" s="52" t="str">
        <f>IFERROR(INDEX(LİSTE,SMALL('VERİ TABANI'!$Q:$Q,ROW()-11),COLUMN()),"")</f>
        <v/>
      </c>
      <c r="H229" s="53" t="str">
        <f>PROPER(IFERROR(INDEX(LİSTE,SMALL('VERİ TABANI'!$Q:$Q,ROW()-11),COLUMN()),""))</f>
        <v/>
      </c>
      <c r="I229" s="265" t="str">
        <f>IFERROR(INDEX(LİSTE,SMALL('VERİ TABANI'!$Q:$Q,ROW()-11),COLUMN()),"")</f>
        <v/>
      </c>
      <c r="J229" s="53" t="str">
        <f>PROPER(IFERROR(INDEX(LİSTE,SMALL('VERİ TABANI'!$Q:$Q,ROW()-11),COLUMN()),""))</f>
        <v/>
      </c>
      <c r="K229" s="197" t="str">
        <f>IFERROR(INDEX(LİSTE,SMALL('VERİ TABANI'!$Q:$Q,ROW()-11),COLUMN()),"")</f>
        <v/>
      </c>
      <c r="L229" s="187" t="str">
        <f>IFERROR(INDEX(LİSTE,SMALL('VERİ TABANI'!$Q:$Q,ROW()-11),COLUMN()),"")</f>
        <v/>
      </c>
      <c r="M229" s="53" t="str">
        <f>IFERROR(INDEX(LİSTE,SMALL('VERİ TABANI'!$Q:$Q,ROW()-11),COLUMN()),"")</f>
        <v/>
      </c>
      <c r="N229" s="53"/>
      <c r="R229" s="151" t="str">
        <f>IFERROR(IF(H229="","",COUNTIF($H$12:H229,H229)),"")</f>
        <v/>
      </c>
      <c r="S229" s="151" t="str">
        <f t="shared" si="58"/>
        <v/>
      </c>
      <c r="T229" s="68" t="str">
        <f t="shared" si="52"/>
        <v/>
      </c>
      <c r="U229" s="69" t="str">
        <f t="shared" si="53"/>
        <v/>
      </c>
      <c r="V229" s="3" t="str">
        <f t="shared" si="47"/>
        <v/>
      </c>
      <c r="W229" s="70" t="str">
        <f t="shared" si="54"/>
        <v/>
      </c>
      <c r="X229" s="70" t="str">
        <f t="shared" si="59"/>
        <v/>
      </c>
      <c r="Y229" s="70" t="str">
        <f t="shared" si="55"/>
        <v/>
      </c>
      <c r="Z229" s="70" t="str">
        <f t="shared" si="48"/>
        <v/>
      </c>
      <c r="AB229" s="74">
        <f t="shared" si="49"/>
        <v>0</v>
      </c>
      <c r="AC229" s="74">
        <f t="shared" si="50"/>
        <v>0</v>
      </c>
      <c r="AD229" s="74">
        <f t="shared" si="56"/>
        <v>0</v>
      </c>
      <c r="AE229" s="74" t="str">
        <f t="shared" si="57"/>
        <v/>
      </c>
      <c r="AF229" s="47" t="str">
        <f t="shared" si="51"/>
        <v/>
      </c>
    </row>
    <row r="230" spans="1:32" ht="18.75" customHeight="1">
      <c r="A230" s="52" t="str">
        <f t="shared" si="46"/>
        <v/>
      </c>
      <c r="B230" s="53" t="str">
        <f>IFERROR(INDEX(LİSTE,SMALL('VERİ TABANI'!$Q:$Q,ROW()-11),COLUMN()),"")</f>
        <v/>
      </c>
      <c r="C230" s="53" t="str">
        <f>IFERROR(INDEX(LİSTE,SMALL('VERİ TABANI'!$Q:$Q,ROW()-11),COLUMN()),"")</f>
        <v/>
      </c>
      <c r="D230" s="52" t="str">
        <f>IFERROR(INDEX(LİSTE,SMALL('VERİ TABANI'!$Q:$Q,ROW()-11),COLUMN()),"")</f>
        <v/>
      </c>
      <c r="E230" s="53" t="str">
        <f>IFERROR(INDEX(LİSTE,SMALL('VERİ TABANI'!$Q:$Q,ROW()-11),COLUMN()),"")</f>
        <v/>
      </c>
      <c r="F230" s="53" t="str">
        <f>IFERROR(INDEX(LİSTE,SMALL('VERİ TABANI'!$Q:$Q,ROW()-11),COLUMN()),"")</f>
        <v/>
      </c>
      <c r="G230" s="52" t="str">
        <f>IFERROR(INDEX(LİSTE,SMALL('VERİ TABANI'!$Q:$Q,ROW()-11),COLUMN()),"")</f>
        <v/>
      </c>
      <c r="H230" s="53" t="str">
        <f>PROPER(IFERROR(INDEX(LİSTE,SMALL('VERİ TABANI'!$Q:$Q,ROW()-11),COLUMN()),""))</f>
        <v/>
      </c>
      <c r="I230" s="265" t="str">
        <f>IFERROR(INDEX(LİSTE,SMALL('VERİ TABANI'!$Q:$Q,ROW()-11),COLUMN()),"")</f>
        <v/>
      </c>
      <c r="J230" s="53" t="str">
        <f>PROPER(IFERROR(INDEX(LİSTE,SMALL('VERİ TABANI'!$Q:$Q,ROW()-11),COLUMN()),""))</f>
        <v/>
      </c>
      <c r="K230" s="197" t="str">
        <f>IFERROR(INDEX(LİSTE,SMALL('VERİ TABANI'!$Q:$Q,ROW()-11),COLUMN()),"")</f>
        <v/>
      </c>
      <c r="L230" s="187" t="str">
        <f>IFERROR(INDEX(LİSTE,SMALL('VERİ TABANI'!$Q:$Q,ROW()-11),COLUMN()),"")</f>
        <v/>
      </c>
      <c r="M230" s="53" t="str">
        <f>IFERROR(INDEX(LİSTE,SMALL('VERİ TABANI'!$Q:$Q,ROW()-11),COLUMN()),"")</f>
        <v/>
      </c>
      <c r="N230" s="53"/>
      <c r="R230" s="151" t="str">
        <f>IFERROR(IF(H230="","",COUNTIF($H$12:H230,H230)),"")</f>
        <v/>
      </c>
      <c r="S230" s="151" t="str">
        <f t="shared" si="58"/>
        <v/>
      </c>
      <c r="T230" s="68" t="str">
        <f t="shared" si="52"/>
        <v/>
      </c>
      <c r="U230" s="69" t="str">
        <f t="shared" si="53"/>
        <v/>
      </c>
      <c r="V230" s="3" t="str">
        <f t="shared" si="47"/>
        <v/>
      </c>
      <c r="W230" s="70" t="str">
        <f t="shared" si="54"/>
        <v/>
      </c>
      <c r="X230" s="70" t="str">
        <f t="shared" si="59"/>
        <v/>
      </c>
      <c r="Y230" s="70" t="str">
        <f t="shared" si="55"/>
        <v/>
      </c>
      <c r="Z230" s="70" t="str">
        <f t="shared" si="48"/>
        <v/>
      </c>
      <c r="AB230" s="74">
        <f t="shared" si="49"/>
        <v>0</v>
      </c>
      <c r="AC230" s="74">
        <f t="shared" si="50"/>
        <v>0</v>
      </c>
      <c r="AD230" s="74">
        <f t="shared" si="56"/>
        <v>0</v>
      </c>
      <c r="AE230" s="74" t="str">
        <f t="shared" si="57"/>
        <v/>
      </c>
      <c r="AF230" s="47" t="str">
        <f t="shared" si="51"/>
        <v/>
      </c>
    </row>
    <row r="231" spans="1:32">
      <c r="A231" s="52" t="str">
        <f t="shared" si="46"/>
        <v/>
      </c>
      <c r="B231" s="53" t="str">
        <f>IFERROR(INDEX(LİSTE,SMALL('VERİ TABANI'!$Q:$Q,ROW()-11),COLUMN()),"")</f>
        <v/>
      </c>
      <c r="C231" s="53" t="str">
        <f>IFERROR(INDEX(LİSTE,SMALL('VERİ TABANI'!$Q:$Q,ROW()-11),COLUMN()),"")</f>
        <v/>
      </c>
      <c r="D231" s="52" t="str">
        <f>IFERROR(INDEX(LİSTE,SMALL('VERİ TABANI'!$Q:$Q,ROW()-11),COLUMN()),"")</f>
        <v/>
      </c>
      <c r="E231" s="53" t="str">
        <f>IFERROR(INDEX(LİSTE,SMALL('VERİ TABANI'!$Q:$Q,ROW()-11),COLUMN()),"")</f>
        <v/>
      </c>
      <c r="F231" s="53" t="str">
        <f>IFERROR(INDEX(LİSTE,SMALL('VERİ TABANI'!$Q:$Q,ROW()-11),COLUMN()),"")</f>
        <v/>
      </c>
      <c r="G231" s="52" t="str">
        <f>IFERROR(INDEX(LİSTE,SMALL('VERİ TABANI'!$Q:$Q,ROW()-11),COLUMN()),"")</f>
        <v/>
      </c>
      <c r="H231" s="53" t="str">
        <f>PROPER(IFERROR(INDEX(LİSTE,SMALL('VERİ TABANI'!$Q:$Q,ROW()-11),COLUMN()),""))</f>
        <v/>
      </c>
      <c r="I231" s="265" t="str">
        <f>IFERROR(INDEX(LİSTE,SMALL('VERİ TABANI'!$Q:$Q,ROW()-11),COLUMN()),"")</f>
        <v/>
      </c>
      <c r="J231" s="53" t="str">
        <f>PROPER(IFERROR(INDEX(LİSTE,SMALL('VERİ TABANI'!$Q:$Q,ROW()-11),COLUMN()),""))</f>
        <v/>
      </c>
      <c r="K231" s="197" t="str">
        <f>IFERROR(INDEX(LİSTE,SMALL('VERİ TABANI'!$Q:$Q,ROW()-11),COLUMN()),"")</f>
        <v/>
      </c>
      <c r="L231" s="187" t="str">
        <f>IFERROR(INDEX(LİSTE,SMALL('VERİ TABANI'!$Q:$Q,ROW()-11),COLUMN()),"")</f>
        <v/>
      </c>
      <c r="M231" s="53" t="str">
        <f>IFERROR(INDEX(LİSTE,SMALL('VERİ TABANI'!$Q:$Q,ROW()-11),COLUMN()),"")</f>
        <v/>
      </c>
      <c r="N231" s="53"/>
      <c r="R231" s="151" t="str">
        <f>IFERROR(IF(H231="","",COUNTIF($H$12:H231,H231)),"")</f>
        <v/>
      </c>
      <c r="S231" s="151" t="str">
        <f t="shared" si="58"/>
        <v/>
      </c>
      <c r="T231" s="68" t="str">
        <f t="shared" si="52"/>
        <v/>
      </c>
      <c r="U231" s="69" t="str">
        <f t="shared" si="53"/>
        <v/>
      </c>
      <c r="V231" s="3" t="str">
        <f t="shared" si="47"/>
        <v/>
      </c>
      <c r="W231" s="70" t="str">
        <f t="shared" si="54"/>
        <v/>
      </c>
      <c r="X231" s="70" t="str">
        <f t="shared" si="59"/>
        <v/>
      </c>
      <c r="Y231" s="70" t="str">
        <f t="shared" si="55"/>
        <v/>
      </c>
      <c r="Z231" s="70" t="str">
        <f t="shared" si="48"/>
        <v/>
      </c>
      <c r="AB231" s="74">
        <f t="shared" si="49"/>
        <v>0</v>
      </c>
      <c r="AC231" s="74">
        <f t="shared" si="50"/>
        <v>0</v>
      </c>
      <c r="AD231" s="74">
        <f t="shared" si="56"/>
        <v>0</v>
      </c>
      <c r="AE231" s="74" t="str">
        <f t="shared" si="57"/>
        <v/>
      </c>
      <c r="AF231" s="47" t="str">
        <f t="shared" si="51"/>
        <v/>
      </c>
    </row>
    <row r="232" spans="1:32">
      <c r="R232" s="151" t="str">
        <f>IFERROR(IF(H232="","",COUNTIF($H$12:H232,H232)),"")</f>
        <v/>
      </c>
      <c r="S232" s="151" t="str">
        <f t="shared" si="58"/>
        <v/>
      </c>
      <c r="T232" s="68" t="str">
        <f t="shared" si="52"/>
        <v/>
      </c>
      <c r="U232" s="69" t="str">
        <f t="shared" si="53"/>
        <v/>
      </c>
      <c r="V232" s="3" t="str">
        <f t="shared" si="47"/>
        <v/>
      </c>
      <c r="W232" s="70" t="str">
        <f t="shared" si="54"/>
        <v/>
      </c>
      <c r="X232" s="70" t="str">
        <f t="shared" si="59"/>
        <v/>
      </c>
      <c r="Y232" s="70" t="str">
        <f t="shared" si="55"/>
        <v/>
      </c>
      <c r="Z232" s="70" t="str">
        <f t="shared" si="48"/>
        <v/>
      </c>
      <c r="AB232" s="74">
        <f t="shared" si="49"/>
        <v>0</v>
      </c>
      <c r="AC232" s="74">
        <f t="shared" si="50"/>
        <v>0</v>
      </c>
      <c r="AD232" s="74">
        <f t="shared" si="56"/>
        <v>0</v>
      </c>
      <c r="AE232" s="74" t="str">
        <f t="shared" si="57"/>
        <v/>
      </c>
      <c r="AF232" s="47" t="str">
        <f t="shared" si="51"/>
        <v/>
      </c>
    </row>
    <row r="233" spans="1:32">
      <c r="R233" s="151" t="str">
        <f>IFERROR(IF(H233="","",COUNTIF($H$12:H233,H233)),"")</f>
        <v/>
      </c>
      <c r="S233" s="151" t="str">
        <f t="shared" si="58"/>
        <v/>
      </c>
      <c r="T233" s="68" t="str">
        <f t="shared" si="52"/>
        <v/>
      </c>
      <c r="U233" s="69" t="str">
        <f t="shared" si="53"/>
        <v/>
      </c>
      <c r="V233" s="3" t="str">
        <f t="shared" si="47"/>
        <v/>
      </c>
      <c r="W233" s="70" t="str">
        <f t="shared" si="54"/>
        <v/>
      </c>
      <c r="X233" s="70" t="str">
        <f t="shared" si="59"/>
        <v/>
      </c>
      <c r="Y233" s="70" t="str">
        <f t="shared" si="55"/>
        <v/>
      </c>
      <c r="Z233" s="70" t="str">
        <f t="shared" si="48"/>
        <v/>
      </c>
      <c r="AB233" s="74">
        <f t="shared" si="49"/>
        <v>0</v>
      </c>
      <c r="AC233" s="74">
        <f t="shared" si="50"/>
        <v>0</v>
      </c>
      <c r="AD233" s="74">
        <f t="shared" si="56"/>
        <v>0</v>
      </c>
      <c r="AE233" s="74" t="str">
        <f t="shared" si="57"/>
        <v/>
      </c>
      <c r="AF233" s="47" t="str">
        <f t="shared" si="51"/>
        <v/>
      </c>
    </row>
    <row r="234" spans="1:32">
      <c r="R234" s="151" t="str">
        <f>IFERROR(IF(H234="","",COUNTIF($H$12:H234,H234)),"")</f>
        <v/>
      </c>
      <c r="S234" s="151" t="str">
        <f t="shared" si="58"/>
        <v/>
      </c>
      <c r="T234" s="68" t="str">
        <f t="shared" si="52"/>
        <v/>
      </c>
      <c r="U234" s="69" t="str">
        <f t="shared" si="53"/>
        <v/>
      </c>
      <c r="V234" s="3" t="str">
        <f t="shared" si="47"/>
        <v/>
      </c>
      <c r="W234" s="70" t="str">
        <f t="shared" si="54"/>
        <v/>
      </c>
      <c r="X234" s="70" t="str">
        <f t="shared" si="59"/>
        <v/>
      </c>
      <c r="Y234" s="70" t="str">
        <f t="shared" si="55"/>
        <v/>
      </c>
      <c r="Z234" s="70" t="str">
        <f t="shared" si="48"/>
        <v/>
      </c>
      <c r="AB234" s="74">
        <f t="shared" si="49"/>
        <v>0</v>
      </c>
      <c r="AC234" s="74">
        <f t="shared" si="50"/>
        <v>0</v>
      </c>
      <c r="AD234" s="74">
        <f t="shared" si="56"/>
        <v>0</v>
      </c>
      <c r="AE234" s="74" t="str">
        <f t="shared" si="57"/>
        <v/>
      </c>
      <c r="AF234" s="47" t="str">
        <f t="shared" si="51"/>
        <v/>
      </c>
    </row>
    <row r="235" spans="1:32">
      <c r="R235" s="151" t="str">
        <f>IFERROR(IF(H235="","",COUNTIF($H$12:H235,H235)),"")</f>
        <v/>
      </c>
      <c r="S235" s="151" t="str">
        <f t="shared" si="58"/>
        <v/>
      </c>
      <c r="T235" s="68" t="str">
        <f t="shared" si="52"/>
        <v/>
      </c>
      <c r="U235" s="69" t="str">
        <f t="shared" si="53"/>
        <v/>
      </c>
      <c r="V235" s="3" t="str">
        <f t="shared" si="47"/>
        <v/>
      </c>
      <c r="W235" s="70" t="str">
        <f t="shared" si="54"/>
        <v/>
      </c>
      <c r="X235" s="70" t="str">
        <f t="shared" si="59"/>
        <v/>
      </c>
      <c r="Y235" s="70" t="str">
        <f t="shared" si="55"/>
        <v/>
      </c>
      <c r="Z235" s="70" t="str">
        <f t="shared" si="48"/>
        <v/>
      </c>
      <c r="AB235" s="74">
        <f t="shared" si="49"/>
        <v>0</v>
      </c>
      <c r="AC235" s="74">
        <f t="shared" si="50"/>
        <v>0</v>
      </c>
      <c r="AD235" s="74">
        <f t="shared" si="56"/>
        <v>0</v>
      </c>
      <c r="AE235" s="74" t="str">
        <f t="shared" si="57"/>
        <v/>
      </c>
      <c r="AF235" s="47" t="str">
        <f t="shared" si="51"/>
        <v/>
      </c>
    </row>
    <row r="236" spans="1:32">
      <c r="R236" s="151" t="str">
        <f>IFERROR(IF(H236="","",COUNTIF($H$12:H236,H236)),"")</f>
        <v/>
      </c>
      <c r="S236" s="151" t="str">
        <f t="shared" si="58"/>
        <v/>
      </c>
      <c r="T236" s="68" t="str">
        <f t="shared" si="52"/>
        <v/>
      </c>
      <c r="U236" s="69" t="str">
        <f t="shared" si="53"/>
        <v/>
      </c>
      <c r="V236" s="3" t="str">
        <f t="shared" si="47"/>
        <v/>
      </c>
      <c r="W236" s="70" t="str">
        <f t="shared" si="54"/>
        <v/>
      </c>
      <c r="X236" s="70" t="str">
        <f t="shared" si="59"/>
        <v/>
      </c>
      <c r="Y236" s="70" t="str">
        <f t="shared" si="55"/>
        <v/>
      </c>
      <c r="Z236" s="70" t="str">
        <f t="shared" si="48"/>
        <v/>
      </c>
      <c r="AB236" s="74">
        <f t="shared" si="49"/>
        <v>0</v>
      </c>
      <c r="AC236" s="74">
        <f t="shared" si="50"/>
        <v>0</v>
      </c>
      <c r="AD236" s="74">
        <f t="shared" si="56"/>
        <v>0</v>
      </c>
      <c r="AE236" s="74" t="str">
        <f t="shared" si="57"/>
        <v/>
      </c>
      <c r="AF236" s="47" t="str">
        <f t="shared" si="51"/>
        <v/>
      </c>
    </row>
    <row r="237" spans="1:32">
      <c r="R237" s="151" t="str">
        <f>IFERROR(IF(H237="","",COUNTIF($H$12:H237,H237)),"")</f>
        <v/>
      </c>
      <c r="S237" s="151" t="str">
        <f t="shared" si="58"/>
        <v/>
      </c>
      <c r="T237" s="68" t="str">
        <f t="shared" si="52"/>
        <v/>
      </c>
      <c r="U237" s="69" t="str">
        <f t="shared" si="53"/>
        <v/>
      </c>
      <c r="V237" s="3" t="str">
        <f t="shared" si="47"/>
        <v/>
      </c>
      <c r="W237" s="70" t="str">
        <f t="shared" si="54"/>
        <v/>
      </c>
      <c r="X237" s="70" t="str">
        <f t="shared" si="59"/>
        <v/>
      </c>
      <c r="Y237" s="70" t="str">
        <f t="shared" si="55"/>
        <v/>
      </c>
      <c r="Z237" s="70" t="str">
        <f t="shared" si="48"/>
        <v/>
      </c>
      <c r="AB237" s="74">
        <f t="shared" si="49"/>
        <v>0</v>
      </c>
      <c r="AC237" s="74">
        <f t="shared" si="50"/>
        <v>0</v>
      </c>
      <c r="AD237" s="74">
        <f t="shared" si="56"/>
        <v>0</v>
      </c>
      <c r="AE237" s="74" t="str">
        <f t="shared" si="57"/>
        <v/>
      </c>
      <c r="AF237" s="47" t="str">
        <f t="shared" si="51"/>
        <v/>
      </c>
    </row>
    <row r="238" spans="1:32">
      <c r="R238" s="151" t="str">
        <f>IFERROR(IF(H238="","",COUNTIF($H$12:H238,H238)),"")</f>
        <v/>
      </c>
      <c r="S238" s="151" t="str">
        <f t="shared" si="58"/>
        <v/>
      </c>
      <c r="T238" s="68" t="str">
        <f t="shared" si="52"/>
        <v/>
      </c>
      <c r="U238" s="69" t="str">
        <f t="shared" si="53"/>
        <v/>
      </c>
      <c r="V238" s="3" t="str">
        <f t="shared" si="47"/>
        <v/>
      </c>
      <c r="W238" s="70" t="str">
        <f t="shared" si="54"/>
        <v/>
      </c>
      <c r="X238" s="70" t="str">
        <f t="shared" si="59"/>
        <v/>
      </c>
      <c r="Y238" s="70" t="str">
        <f t="shared" si="55"/>
        <v/>
      </c>
      <c r="Z238" s="70" t="str">
        <f t="shared" si="48"/>
        <v/>
      </c>
      <c r="AB238" s="74">
        <f t="shared" si="49"/>
        <v>0</v>
      </c>
      <c r="AC238" s="74">
        <f t="shared" si="50"/>
        <v>0</v>
      </c>
      <c r="AD238" s="74">
        <f t="shared" si="56"/>
        <v>0</v>
      </c>
      <c r="AE238" s="74" t="str">
        <f t="shared" si="57"/>
        <v/>
      </c>
      <c r="AF238" s="47" t="str">
        <f t="shared" si="51"/>
        <v/>
      </c>
    </row>
    <row r="239" spans="1:32">
      <c r="R239" s="151" t="str">
        <f>IFERROR(IF(H239="","",COUNTIF($H$12:H239,H239)),"")</f>
        <v/>
      </c>
      <c r="S239" s="151" t="str">
        <f t="shared" si="58"/>
        <v/>
      </c>
      <c r="T239" s="68" t="str">
        <f t="shared" si="52"/>
        <v/>
      </c>
      <c r="U239" s="69" t="str">
        <f t="shared" si="53"/>
        <v/>
      </c>
      <c r="V239" s="3" t="str">
        <f t="shared" si="47"/>
        <v/>
      </c>
      <c r="W239" s="70" t="str">
        <f t="shared" si="54"/>
        <v/>
      </c>
      <c r="X239" s="70" t="str">
        <f t="shared" si="59"/>
        <v/>
      </c>
      <c r="Y239" s="70" t="str">
        <f t="shared" si="55"/>
        <v/>
      </c>
      <c r="Z239" s="70" t="str">
        <f t="shared" si="48"/>
        <v/>
      </c>
      <c r="AB239" s="74">
        <f t="shared" si="49"/>
        <v>0</v>
      </c>
      <c r="AC239" s="74">
        <f t="shared" si="50"/>
        <v>0</v>
      </c>
      <c r="AD239" s="74">
        <f t="shared" si="56"/>
        <v>0</v>
      </c>
      <c r="AE239" s="74" t="str">
        <f t="shared" si="57"/>
        <v/>
      </c>
      <c r="AF239" s="47" t="str">
        <f t="shared" si="51"/>
        <v/>
      </c>
    </row>
    <row r="240" spans="1:32">
      <c r="R240" s="151" t="str">
        <f>IFERROR(IF(H240="","",COUNTIF($H$12:H240,H240)),"")</f>
        <v/>
      </c>
      <c r="S240" s="151" t="str">
        <f t="shared" si="58"/>
        <v/>
      </c>
      <c r="T240" s="68" t="str">
        <f t="shared" si="52"/>
        <v/>
      </c>
      <c r="U240" s="69" t="str">
        <f t="shared" si="53"/>
        <v/>
      </c>
      <c r="V240" s="3" t="str">
        <f t="shared" si="47"/>
        <v/>
      </c>
      <c r="W240" s="70" t="str">
        <f t="shared" si="54"/>
        <v/>
      </c>
      <c r="X240" s="70" t="str">
        <f t="shared" si="59"/>
        <v/>
      </c>
      <c r="Y240" s="70" t="str">
        <f t="shared" si="55"/>
        <v/>
      </c>
      <c r="Z240" s="70" t="str">
        <f t="shared" si="48"/>
        <v/>
      </c>
      <c r="AB240" s="74">
        <f t="shared" si="49"/>
        <v>0</v>
      </c>
      <c r="AC240" s="74">
        <f t="shared" si="50"/>
        <v>0</v>
      </c>
      <c r="AD240" s="74">
        <f t="shared" si="56"/>
        <v>0</v>
      </c>
      <c r="AE240" s="74" t="str">
        <f t="shared" si="57"/>
        <v/>
      </c>
      <c r="AF240" s="47" t="str">
        <f t="shared" si="51"/>
        <v/>
      </c>
    </row>
    <row r="241" spans="18:32">
      <c r="R241" s="151" t="str">
        <f>IFERROR(IF(H241="","",COUNTIF($H$12:H241,H241)),"")</f>
        <v/>
      </c>
      <c r="S241" s="151" t="str">
        <f t="shared" si="58"/>
        <v/>
      </c>
      <c r="T241" s="68" t="str">
        <f t="shared" si="52"/>
        <v/>
      </c>
      <c r="U241" s="69" t="str">
        <f t="shared" si="53"/>
        <v/>
      </c>
      <c r="V241" s="3" t="str">
        <f t="shared" si="47"/>
        <v/>
      </c>
      <c r="W241" s="70" t="str">
        <f t="shared" si="54"/>
        <v/>
      </c>
      <c r="X241" s="70" t="str">
        <f t="shared" si="59"/>
        <v/>
      </c>
      <c r="Y241" s="70" t="str">
        <f t="shared" si="55"/>
        <v/>
      </c>
      <c r="Z241" s="70" t="str">
        <f t="shared" si="48"/>
        <v/>
      </c>
      <c r="AB241" s="74">
        <f t="shared" si="49"/>
        <v>0</v>
      </c>
      <c r="AC241" s="74">
        <f t="shared" si="50"/>
        <v>0</v>
      </c>
      <c r="AD241" s="74">
        <f t="shared" si="56"/>
        <v>0</v>
      </c>
      <c r="AE241" s="74" t="str">
        <f t="shared" si="57"/>
        <v/>
      </c>
      <c r="AF241" s="47" t="str">
        <f t="shared" si="51"/>
        <v/>
      </c>
    </row>
    <row r="242" spans="18:32">
      <c r="R242" s="151" t="str">
        <f>IFERROR(IF(H242="","",COUNTIF($H$12:H242,H242)),"")</f>
        <v/>
      </c>
      <c r="S242" s="151" t="str">
        <f t="shared" si="58"/>
        <v/>
      </c>
      <c r="T242" s="68" t="str">
        <f t="shared" si="52"/>
        <v/>
      </c>
      <c r="U242" s="69" t="str">
        <f t="shared" si="53"/>
        <v/>
      </c>
      <c r="V242" s="3" t="str">
        <f t="shared" si="47"/>
        <v/>
      </c>
      <c r="W242" s="70" t="str">
        <f t="shared" si="54"/>
        <v/>
      </c>
      <c r="X242" s="70" t="str">
        <f t="shared" si="59"/>
        <v/>
      </c>
      <c r="Y242" s="70" t="str">
        <f t="shared" si="55"/>
        <v/>
      </c>
      <c r="Z242" s="70" t="str">
        <f t="shared" si="48"/>
        <v/>
      </c>
      <c r="AB242" s="74">
        <f t="shared" si="49"/>
        <v>0</v>
      </c>
      <c r="AC242" s="74">
        <f t="shared" si="50"/>
        <v>0</v>
      </c>
      <c r="AD242" s="74">
        <f t="shared" si="56"/>
        <v>0</v>
      </c>
      <c r="AE242" s="74" t="str">
        <f t="shared" si="57"/>
        <v/>
      </c>
      <c r="AF242" s="47" t="str">
        <f t="shared" si="51"/>
        <v/>
      </c>
    </row>
    <row r="243" spans="18:32">
      <c r="R243" s="151" t="str">
        <f>IFERROR(IF(H243="","",COUNTIF($H$12:H243,H243)),"")</f>
        <v/>
      </c>
      <c r="S243" s="151" t="str">
        <f t="shared" si="58"/>
        <v/>
      </c>
      <c r="T243" s="68" t="str">
        <f t="shared" si="52"/>
        <v/>
      </c>
      <c r="U243" s="69" t="str">
        <f t="shared" si="53"/>
        <v/>
      </c>
      <c r="V243" s="3" t="str">
        <f t="shared" si="47"/>
        <v/>
      </c>
      <c r="W243" s="70" t="str">
        <f t="shared" si="54"/>
        <v/>
      </c>
      <c r="X243" s="70" t="str">
        <f t="shared" si="59"/>
        <v/>
      </c>
      <c r="Y243" s="70" t="str">
        <f t="shared" si="55"/>
        <v/>
      </c>
      <c r="Z243" s="70" t="str">
        <f t="shared" si="48"/>
        <v/>
      </c>
      <c r="AB243" s="74">
        <f t="shared" si="49"/>
        <v>0</v>
      </c>
      <c r="AC243" s="74">
        <f t="shared" si="50"/>
        <v>0</v>
      </c>
      <c r="AD243" s="74">
        <f t="shared" si="56"/>
        <v>0</v>
      </c>
      <c r="AE243" s="74" t="str">
        <f t="shared" si="57"/>
        <v/>
      </c>
      <c r="AF243" s="47" t="str">
        <f t="shared" si="51"/>
        <v/>
      </c>
    </row>
    <row r="244" spans="18:32">
      <c r="R244" s="151" t="str">
        <f>IFERROR(IF(H244="","",COUNTIF($H$12:H244,H244)),"")</f>
        <v/>
      </c>
      <c r="S244" s="151" t="str">
        <f t="shared" si="58"/>
        <v/>
      </c>
      <c r="T244" s="68" t="str">
        <f t="shared" si="52"/>
        <v/>
      </c>
      <c r="U244" s="69" t="str">
        <f t="shared" si="53"/>
        <v/>
      </c>
      <c r="V244" s="3" t="str">
        <f t="shared" si="47"/>
        <v/>
      </c>
      <c r="W244" s="70" t="str">
        <f t="shared" si="54"/>
        <v/>
      </c>
      <c r="X244" s="70" t="str">
        <f t="shared" si="59"/>
        <v/>
      </c>
      <c r="Y244" s="70" t="str">
        <f t="shared" si="55"/>
        <v/>
      </c>
      <c r="Z244" s="70" t="str">
        <f t="shared" si="48"/>
        <v/>
      </c>
      <c r="AB244" s="74">
        <f t="shared" si="49"/>
        <v>0</v>
      </c>
      <c r="AC244" s="74">
        <f t="shared" si="50"/>
        <v>0</v>
      </c>
      <c r="AD244" s="74">
        <f t="shared" si="56"/>
        <v>0</v>
      </c>
      <c r="AE244" s="74" t="str">
        <f t="shared" si="57"/>
        <v/>
      </c>
      <c r="AF244" s="47" t="str">
        <f t="shared" si="51"/>
        <v/>
      </c>
    </row>
    <row r="245" spans="18:32">
      <c r="R245" s="151" t="str">
        <f>IFERROR(IF(H245="","",COUNTIF($H$12:H245,H245)),"")</f>
        <v/>
      </c>
      <c r="S245" s="151" t="str">
        <f t="shared" si="58"/>
        <v/>
      </c>
      <c r="T245" s="68" t="str">
        <f t="shared" si="52"/>
        <v/>
      </c>
      <c r="U245" s="69" t="str">
        <f t="shared" si="53"/>
        <v/>
      </c>
      <c r="V245" s="3" t="str">
        <f t="shared" si="47"/>
        <v/>
      </c>
      <c r="W245" s="70" t="str">
        <f t="shared" si="54"/>
        <v/>
      </c>
      <c r="X245" s="70" t="str">
        <f t="shared" si="59"/>
        <v/>
      </c>
      <c r="Y245" s="70" t="str">
        <f t="shared" si="55"/>
        <v/>
      </c>
      <c r="Z245" s="70" t="str">
        <f t="shared" si="48"/>
        <v/>
      </c>
      <c r="AB245" s="74">
        <f t="shared" si="49"/>
        <v>0</v>
      </c>
      <c r="AC245" s="74">
        <f t="shared" si="50"/>
        <v>0</v>
      </c>
      <c r="AD245" s="74">
        <f t="shared" si="56"/>
        <v>0</v>
      </c>
      <c r="AE245" s="74" t="str">
        <f t="shared" si="57"/>
        <v/>
      </c>
      <c r="AF245" s="47" t="str">
        <f t="shared" si="51"/>
        <v/>
      </c>
    </row>
    <row r="246" spans="18:32">
      <c r="R246" s="151" t="str">
        <f>IFERROR(IF(H246="","",COUNTIF($H$12:H246,H246)),"")</f>
        <v/>
      </c>
      <c r="S246" s="151" t="str">
        <f t="shared" si="58"/>
        <v/>
      </c>
      <c r="T246" s="68" t="str">
        <f t="shared" si="52"/>
        <v/>
      </c>
      <c r="U246" s="69" t="str">
        <f t="shared" si="53"/>
        <v/>
      </c>
      <c r="V246" s="3" t="str">
        <f t="shared" si="47"/>
        <v/>
      </c>
      <c r="W246" s="70" t="str">
        <f t="shared" si="54"/>
        <v/>
      </c>
      <c r="X246" s="70" t="str">
        <f t="shared" si="59"/>
        <v/>
      </c>
      <c r="Y246" s="70" t="str">
        <f t="shared" si="55"/>
        <v/>
      </c>
      <c r="Z246" s="70" t="str">
        <f t="shared" si="48"/>
        <v/>
      </c>
      <c r="AB246" s="74">
        <f t="shared" si="49"/>
        <v>0</v>
      </c>
      <c r="AC246" s="74">
        <f t="shared" si="50"/>
        <v>0</v>
      </c>
      <c r="AD246" s="74">
        <f t="shared" si="56"/>
        <v>0</v>
      </c>
      <c r="AE246" s="74" t="str">
        <f t="shared" si="57"/>
        <v/>
      </c>
      <c r="AF246" s="47" t="str">
        <f t="shared" si="51"/>
        <v/>
      </c>
    </row>
    <row r="247" spans="18:32">
      <c r="R247" s="151" t="str">
        <f>IFERROR(IF(H247="","",COUNTIF($H$12:H247,H247)),"")</f>
        <v/>
      </c>
      <c r="S247" s="151" t="str">
        <f t="shared" si="58"/>
        <v/>
      </c>
      <c r="T247" s="68" t="str">
        <f t="shared" si="52"/>
        <v/>
      </c>
      <c r="U247" s="69" t="str">
        <f t="shared" si="53"/>
        <v/>
      </c>
      <c r="V247" s="3" t="str">
        <f t="shared" si="47"/>
        <v/>
      </c>
      <c r="W247" s="70" t="str">
        <f t="shared" si="54"/>
        <v/>
      </c>
      <c r="X247" s="70" t="str">
        <f t="shared" si="59"/>
        <v/>
      </c>
      <c r="Y247" s="70" t="str">
        <f t="shared" si="55"/>
        <v/>
      </c>
      <c r="Z247" s="70" t="str">
        <f t="shared" si="48"/>
        <v/>
      </c>
      <c r="AB247" s="74">
        <f t="shared" si="49"/>
        <v>0</v>
      </c>
      <c r="AC247" s="74">
        <f t="shared" si="50"/>
        <v>0</v>
      </c>
      <c r="AD247" s="74">
        <f t="shared" si="56"/>
        <v>0</v>
      </c>
      <c r="AE247" s="74" t="str">
        <f t="shared" si="57"/>
        <v/>
      </c>
      <c r="AF247" s="47" t="str">
        <f t="shared" si="51"/>
        <v/>
      </c>
    </row>
    <row r="248" spans="18:32">
      <c r="R248" s="151" t="str">
        <f>IFERROR(IF(H248="","",COUNTIF($H$12:H248,H248)),"")</f>
        <v/>
      </c>
      <c r="S248" s="151" t="str">
        <f t="shared" si="58"/>
        <v/>
      </c>
      <c r="T248" s="68" t="str">
        <f t="shared" si="52"/>
        <v/>
      </c>
      <c r="U248" s="69" t="str">
        <f t="shared" si="53"/>
        <v/>
      </c>
      <c r="V248" s="3" t="str">
        <f t="shared" si="47"/>
        <v/>
      </c>
      <c r="W248" s="70" t="str">
        <f t="shared" si="54"/>
        <v/>
      </c>
      <c r="X248" s="70" t="str">
        <f t="shared" si="59"/>
        <v/>
      </c>
      <c r="Y248" s="70" t="str">
        <f t="shared" si="55"/>
        <v/>
      </c>
      <c r="Z248" s="70" t="str">
        <f t="shared" si="48"/>
        <v/>
      </c>
      <c r="AB248" s="74">
        <f t="shared" si="49"/>
        <v>0</v>
      </c>
      <c r="AC248" s="74">
        <f t="shared" si="50"/>
        <v>0</v>
      </c>
      <c r="AD248" s="74">
        <f t="shared" si="56"/>
        <v>0</v>
      </c>
      <c r="AE248" s="74" t="str">
        <f t="shared" si="57"/>
        <v/>
      </c>
      <c r="AF248" s="47" t="str">
        <f t="shared" si="51"/>
        <v/>
      </c>
    </row>
    <row r="249" spans="18:32">
      <c r="R249" s="151" t="str">
        <f>IFERROR(IF(H249="","",COUNTIF($H$12:H249,H249)),"")</f>
        <v/>
      </c>
      <c r="S249" s="151" t="str">
        <f t="shared" si="58"/>
        <v/>
      </c>
      <c r="T249" s="68" t="str">
        <f t="shared" si="52"/>
        <v/>
      </c>
      <c r="U249" s="69" t="str">
        <f t="shared" si="53"/>
        <v/>
      </c>
      <c r="V249" s="3" t="str">
        <f t="shared" si="47"/>
        <v/>
      </c>
      <c r="W249" s="70" t="str">
        <f t="shared" si="54"/>
        <v/>
      </c>
      <c r="X249" s="70" t="str">
        <f t="shared" si="59"/>
        <v/>
      </c>
      <c r="Y249" s="70" t="str">
        <f t="shared" si="55"/>
        <v/>
      </c>
      <c r="Z249" s="70" t="str">
        <f t="shared" si="48"/>
        <v/>
      </c>
      <c r="AB249" s="74">
        <f t="shared" si="49"/>
        <v>0</v>
      </c>
      <c r="AC249" s="74">
        <f t="shared" si="50"/>
        <v>0</v>
      </c>
      <c r="AD249" s="74">
        <f t="shared" si="56"/>
        <v>0</v>
      </c>
      <c r="AE249" s="74" t="str">
        <f t="shared" si="57"/>
        <v/>
      </c>
      <c r="AF249" s="47" t="str">
        <f t="shared" si="51"/>
        <v/>
      </c>
    </row>
    <row r="250" spans="18:32">
      <c r="R250" s="151" t="str">
        <f>IFERROR(IF(H250="","",COUNTIF($H$12:H250,H250)),"")</f>
        <v/>
      </c>
      <c r="S250" s="151" t="str">
        <f t="shared" si="58"/>
        <v/>
      </c>
      <c r="T250" s="68" t="str">
        <f t="shared" si="52"/>
        <v/>
      </c>
      <c r="U250" s="69" t="str">
        <f t="shared" si="53"/>
        <v/>
      </c>
      <c r="V250" s="3" t="str">
        <f t="shared" si="47"/>
        <v/>
      </c>
      <c r="W250" s="70" t="str">
        <f t="shared" si="54"/>
        <v/>
      </c>
      <c r="X250" s="70" t="str">
        <f t="shared" si="59"/>
        <v/>
      </c>
      <c r="Y250" s="70" t="str">
        <f t="shared" si="55"/>
        <v/>
      </c>
      <c r="Z250" s="70" t="str">
        <f t="shared" si="48"/>
        <v/>
      </c>
      <c r="AB250" s="74">
        <f t="shared" si="49"/>
        <v>0</v>
      </c>
      <c r="AC250" s="74">
        <f t="shared" si="50"/>
        <v>0</v>
      </c>
      <c r="AD250" s="74">
        <f t="shared" si="56"/>
        <v>0</v>
      </c>
      <c r="AE250" s="74" t="str">
        <f t="shared" si="57"/>
        <v/>
      </c>
      <c r="AF250" s="47" t="str">
        <f t="shared" si="51"/>
        <v/>
      </c>
    </row>
    <row r="251" spans="18:32">
      <c r="R251" s="151" t="str">
        <f>IFERROR(IF(H251="","",COUNTIF($H$12:H251,H251)),"")</f>
        <v/>
      </c>
      <c r="S251" s="151" t="str">
        <f t="shared" si="58"/>
        <v/>
      </c>
      <c r="T251" s="68" t="str">
        <f t="shared" si="52"/>
        <v/>
      </c>
      <c r="U251" s="69" t="str">
        <f t="shared" si="53"/>
        <v/>
      </c>
      <c r="V251" s="3" t="str">
        <f t="shared" si="47"/>
        <v/>
      </c>
      <c r="W251" s="70" t="str">
        <f t="shared" si="54"/>
        <v/>
      </c>
      <c r="X251" s="70" t="str">
        <f t="shared" si="59"/>
        <v/>
      </c>
      <c r="Y251" s="70" t="str">
        <f t="shared" si="55"/>
        <v/>
      </c>
      <c r="Z251" s="70" t="str">
        <f t="shared" si="48"/>
        <v/>
      </c>
      <c r="AB251" s="74">
        <f t="shared" si="49"/>
        <v>0</v>
      </c>
      <c r="AC251" s="74">
        <f t="shared" si="50"/>
        <v>0</v>
      </c>
      <c r="AD251" s="74">
        <f t="shared" si="56"/>
        <v>0</v>
      </c>
      <c r="AE251" s="74" t="str">
        <f t="shared" si="57"/>
        <v/>
      </c>
      <c r="AF251" s="47" t="str">
        <f t="shared" si="51"/>
        <v/>
      </c>
    </row>
    <row r="252" spans="18:32">
      <c r="R252" s="151" t="str">
        <f>IFERROR(IF(H252="","",COUNTIF($H$12:H252,H252)),"")</f>
        <v/>
      </c>
      <c r="S252" s="151" t="str">
        <f t="shared" si="58"/>
        <v/>
      </c>
      <c r="T252" s="68" t="str">
        <f t="shared" si="52"/>
        <v/>
      </c>
      <c r="U252" s="69" t="str">
        <f t="shared" si="53"/>
        <v/>
      </c>
      <c r="V252" s="3" t="str">
        <f t="shared" si="47"/>
        <v/>
      </c>
      <c r="W252" s="70" t="str">
        <f t="shared" si="54"/>
        <v/>
      </c>
      <c r="X252" s="70" t="str">
        <f t="shared" si="59"/>
        <v/>
      </c>
      <c r="Y252" s="70" t="str">
        <f t="shared" si="55"/>
        <v/>
      </c>
      <c r="Z252" s="70" t="str">
        <f t="shared" si="48"/>
        <v/>
      </c>
      <c r="AB252" s="74">
        <f t="shared" si="49"/>
        <v>0</v>
      </c>
      <c r="AC252" s="74">
        <f t="shared" si="50"/>
        <v>0</v>
      </c>
      <c r="AD252" s="74">
        <f t="shared" si="56"/>
        <v>0</v>
      </c>
      <c r="AE252" s="74" t="str">
        <f t="shared" si="57"/>
        <v/>
      </c>
      <c r="AF252" s="47" t="str">
        <f t="shared" si="51"/>
        <v/>
      </c>
    </row>
    <row r="253" spans="18:32">
      <c r="R253" s="151" t="str">
        <f>IFERROR(IF(H253="","",COUNTIF($H$12:H253,H253)),"")</f>
        <v/>
      </c>
      <c r="S253" s="151" t="str">
        <f t="shared" si="58"/>
        <v/>
      </c>
      <c r="T253" s="68" t="str">
        <f t="shared" si="52"/>
        <v/>
      </c>
      <c r="U253" s="69" t="str">
        <f t="shared" si="53"/>
        <v/>
      </c>
      <c r="V253" s="3" t="str">
        <f t="shared" si="47"/>
        <v/>
      </c>
      <c r="W253" s="70" t="str">
        <f t="shared" si="54"/>
        <v/>
      </c>
      <c r="X253" s="70" t="str">
        <f t="shared" si="59"/>
        <v/>
      </c>
      <c r="Y253" s="70" t="str">
        <f t="shared" si="55"/>
        <v/>
      </c>
      <c r="Z253" s="70" t="str">
        <f t="shared" si="48"/>
        <v/>
      </c>
      <c r="AB253" s="74">
        <f t="shared" si="49"/>
        <v>0</v>
      </c>
      <c r="AC253" s="74">
        <f t="shared" si="50"/>
        <v>0</v>
      </c>
      <c r="AD253" s="74">
        <f t="shared" si="56"/>
        <v>0</v>
      </c>
      <c r="AE253" s="74" t="str">
        <f t="shared" si="57"/>
        <v/>
      </c>
      <c r="AF253" s="47" t="str">
        <f t="shared" si="51"/>
        <v/>
      </c>
    </row>
    <row r="254" spans="18:32">
      <c r="R254" s="151" t="str">
        <f>IFERROR(IF(H254="","",COUNTIF($H$12:H254,H254)),"")</f>
        <v/>
      </c>
      <c r="S254" s="151" t="str">
        <f t="shared" si="58"/>
        <v/>
      </c>
      <c r="T254" s="68" t="str">
        <f t="shared" si="52"/>
        <v/>
      </c>
      <c r="U254" s="69" t="str">
        <f t="shared" si="53"/>
        <v/>
      </c>
      <c r="V254" s="3" t="str">
        <f t="shared" si="47"/>
        <v/>
      </c>
      <c r="W254" s="70" t="str">
        <f t="shared" si="54"/>
        <v/>
      </c>
      <c r="X254" s="70" t="str">
        <f t="shared" si="59"/>
        <v/>
      </c>
      <c r="Y254" s="70" t="str">
        <f t="shared" si="55"/>
        <v/>
      </c>
      <c r="Z254" s="70" t="str">
        <f t="shared" si="48"/>
        <v/>
      </c>
      <c r="AB254" s="74">
        <f t="shared" si="49"/>
        <v>0</v>
      </c>
      <c r="AC254" s="74">
        <f t="shared" si="50"/>
        <v>0</v>
      </c>
      <c r="AD254" s="74">
        <f t="shared" si="56"/>
        <v>0</v>
      </c>
      <c r="AE254" s="74" t="str">
        <f t="shared" si="57"/>
        <v/>
      </c>
      <c r="AF254" s="47" t="str">
        <f t="shared" si="51"/>
        <v/>
      </c>
    </row>
    <row r="255" spans="18:32">
      <c r="R255" s="151" t="str">
        <f>IFERROR(IF(H255="","",COUNTIF($H$12:H255,H255)),"")</f>
        <v/>
      </c>
      <c r="S255" s="151" t="str">
        <f t="shared" si="58"/>
        <v/>
      </c>
      <c r="T255" s="68" t="str">
        <f t="shared" si="52"/>
        <v/>
      </c>
      <c r="U255" s="69" t="str">
        <f t="shared" si="53"/>
        <v/>
      </c>
      <c r="V255" s="3" t="str">
        <f t="shared" si="47"/>
        <v/>
      </c>
      <c r="W255" s="70" t="str">
        <f t="shared" si="54"/>
        <v/>
      </c>
      <c r="X255" s="70" t="str">
        <f t="shared" si="59"/>
        <v/>
      </c>
      <c r="Y255" s="70" t="str">
        <f t="shared" si="55"/>
        <v/>
      </c>
      <c r="Z255" s="70" t="str">
        <f t="shared" si="48"/>
        <v/>
      </c>
      <c r="AB255" s="74">
        <f t="shared" si="49"/>
        <v>0</v>
      </c>
      <c r="AC255" s="74">
        <f t="shared" si="50"/>
        <v>0</v>
      </c>
      <c r="AD255" s="74">
        <f t="shared" si="56"/>
        <v>0</v>
      </c>
      <c r="AE255" s="74" t="str">
        <f t="shared" si="57"/>
        <v/>
      </c>
      <c r="AF255" s="47" t="str">
        <f t="shared" si="51"/>
        <v/>
      </c>
    </row>
    <row r="256" spans="18:32">
      <c r="R256" s="151" t="str">
        <f>IFERROR(IF(H256="","",COUNTIF($H$12:H256,H256)),"")</f>
        <v/>
      </c>
      <c r="S256" s="151" t="str">
        <f t="shared" si="58"/>
        <v/>
      </c>
      <c r="T256" s="68" t="str">
        <f t="shared" si="52"/>
        <v/>
      </c>
      <c r="U256" s="69" t="str">
        <f t="shared" si="53"/>
        <v/>
      </c>
      <c r="V256" s="3" t="str">
        <f t="shared" si="47"/>
        <v/>
      </c>
      <c r="W256" s="70" t="str">
        <f t="shared" si="54"/>
        <v/>
      </c>
      <c r="X256" s="70" t="str">
        <f t="shared" si="59"/>
        <v/>
      </c>
      <c r="Y256" s="70" t="str">
        <f t="shared" si="55"/>
        <v/>
      </c>
      <c r="Z256" s="70" t="str">
        <f t="shared" si="48"/>
        <v/>
      </c>
      <c r="AB256" s="74">
        <f t="shared" si="49"/>
        <v>0</v>
      </c>
      <c r="AC256" s="74">
        <f t="shared" si="50"/>
        <v>0</v>
      </c>
      <c r="AD256" s="74">
        <f t="shared" si="56"/>
        <v>0</v>
      </c>
      <c r="AE256" s="74" t="str">
        <f t="shared" si="57"/>
        <v/>
      </c>
      <c r="AF256" s="47" t="str">
        <f t="shared" si="51"/>
        <v/>
      </c>
    </row>
    <row r="257" spans="18:32">
      <c r="R257" s="151" t="str">
        <f>IFERROR(IF(H257="","",COUNTIF($H$12:H257,H257)),"")</f>
        <v/>
      </c>
      <c r="S257" s="151" t="str">
        <f t="shared" si="58"/>
        <v/>
      </c>
      <c r="T257" s="68" t="str">
        <f t="shared" si="52"/>
        <v/>
      </c>
      <c r="U257" s="69" t="str">
        <f t="shared" si="53"/>
        <v/>
      </c>
      <c r="V257" s="3" t="str">
        <f t="shared" si="47"/>
        <v/>
      </c>
      <c r="W257" s="70" t="str">
        <f t="shared" si="54"/>
        <v/>
      </c>
      <c r="X257" s="70" t="str">
        <f t="shared" si="59"/>
        <v/>
      </c>
      <c r="Y257" s="70" t="str">
        <f t="shared" si="55"/>
        <v/>
      </c>
      <c r="Z257" s="70" t="str">
        <f t="shared" si="48"/>
        <v/>
      </c>
      <c r="AB257" s="74">
        <f t="shared" si="49"/>
        <v>0</v>
      </c>
      <c r="AC257" s="74">
        <f t="shared" si="50"/>
        <v>0</v>
      </c>
      <c r="AD257" s="74">
        <f t="shared" si="56"/>
        <v>0</v>
      </c>
      <c r="AE257" s="74" t="str">
        <f t="shared" si="57"/>
        <v/>
      </c>
      <c r="AF257" s="47" t="str">
        <f t="shared" si="51"/>
        <v/>
      </c>
    </row>
    <row r="258" spans="18:32">
      <c r="R258" s="151" t="str">
        <f>IFERROR(IF(H258="","",COUNTIF($H$12:H258,H258)),"")</f>
        <v/>
      </c>
      <c r="S258" s="151" t="str">
        <f t="shared" si="58"/>
        <v/>
      </c>
      <c r="T258" s="68" t="str">
        <f t="shared" si="52"/>
        <v/>
      </c>
      <c r="U258" s="69" t="str">
        <f t="shared" si="53"/>
        <v/>
      </c>
      <c r="V258" s="3" t="str">
        <f t="shared" si="47"/>
        <v/>
      </c>
      <c r="W258" s="70" t="str">
        <f t="shared" si="54"/>
        <v/>
      </c>
      <c r="X258" s="70" t="str">
        <f t="shared" si="59"/>
        <v/>
      </c>
      <c r="Y258" s="70" t="str">
        <f t="shared" si="55"/>
        <v/>
      </c>
      <c r="Z258" s="70" t="str">
        <f t="shared" si="48"/>
        <v/>
      </c>
      <c r="AB258" s="74">
        <f t="shared" si="49"/>
        <v>0</v>
      </c>
      <c r="AC258" s="74">
        <f t="shared" si="50"/>
        <v>0</v>
      </c>
      <c r="AD258" s="74">
        <f t="shared" si="56"/>
        <v>0</v>
      </c>
      <c r="AE258" s="74" t="str">
        <f t="shared" si="57"/>
        <v/>
      </c>
      <c r="AF258" s="47" t="str">
        <f t="shared" si="51"/>
        <v/>
      </c>
    </row>
    <row r="259" spans="18:32">
      <c r="R259" s="151" t="str">
        <f>IFERROR(IF(H259="","",COUNTIF($H$12:H259,H259)),"")</f>
        <v/>
      </c>
      <c r="S259" s="151" t="str">
        <f t="shared" si="58"/>
        <v/>
      </c>
      <c r="T259" s="68" t="str">
        <f t="shared" si="52"/>
        <v/>
      </c>
      <c r="U259" s="69" t="str">
        <f t="shared" si="53"/>
        <v/>
      </c>
      <c r="V259" s="3" t="str">
        <f t="shared" si="47"/>
        <v/>
      </c>
      <c r="W259" s="70" t="str">
        <f t="shared" si="54"/>
        <v/>
      </c>
      <c r="X259" s="70" t="str">
        <f t="shared" si="59"/>
        <v/>
      </c>
      <c r="Y259" s="70" t="str">
        <f t="shared" si="55"/>
        <v/>
      </c>
      <c r="Z259" s="70" t="str">
        <f t="shared" si="48"/>
        <v/>
      </c>
      <c r="AB259" s="74">
        <f t="shared" si="49"/>
        <v>0</v>
      </c>
      <c r="AC259" s="74">
        <f t="shared" si="50"/>
        <v>0</v>
      </c>
      <c r="AD259" s="74">
        <f t="shared" si="56"/>
        <v>0</v>
      </c>
      <c r="AE259" s="74" t="str">
        <f t="shared" si="57"/>
        <v/>
      </c>
      <c r="AF259" s="47" t="str">
        <f t="shared" si="51"/>
        <v/>
      </c>
    </row>
    <row r="260" spans="18:32">
      <c r="R260" s="151" t="str">
        <f>IFERROR(IF(H260="","",COUNTIF($H$12:H260,H260)),"")</f>
        <v/>
      </c>
      <c r="S260" s="151" t="str">
        <f t="shared" si="58"/>
        <v/>
      </c>
      <c r="T260" s="68" t="str">
        <f t="shared" si="52"/>
        <v/>
      </c>
      <c r="U260" s="69" t="str">
        <f t="shared" si="53"/>
        <v/>
      </c>
      <c r="V260" s="3" t="str">
        <f t="shared" si="47"/>
        <v/>
      </c>
      <c r="W260" s="70" t="str">
        <f t="shared" si="54"/>
        <v/>
      </c>
      <c r="X260" s="70" t="str">
        <f t="shared" si="59"/>
        <v/>
      </c>
      <c r="Y260" s="70" t="str">
        <f t="shared" si="55"/>
        <v/>
      </c>
      <c r="Z260" s="70" t="str">
        <f t="shared" si="48"/>
        <v/>
      </c>
      <c r="AB260" s="74">
        <f t="shared" si="49"/>
        <v>0</v>
      </c>
      <c r="AC260" s="74">
        <f t="shared" si="50"/>
        <v>0</v>
      </c>
      <c r="AD260" s="74">
        <f t="shared" si="56"/>
        <v>0</v>
      </c>
      <c r="AE260" s="74" t="str">
        <f t="shared" si="57"/>
        <v/>
      </c>
      <c r="AF260" s="47" t="str">
        <f t="shared" si="51"/>
        <v/>
      </c>
    </row>
    <row r="261" spans="18:32">
      <c r="R261" s="151" t="str">
        <f>IFERROR(IF(H261="","",COUNTIF($H$12:H261,H261)),"")</f>
        <v/>
      </c>
      <c r="S261" s="151" t="str">
        <f t="shared" si="58"/>
        <v/>
      </c>
      <c r="T261" s="68" t="str">
        <f t="shared" si="52"/>
        <v/>
      </c>
      <c r="U261" s="69" t="str">
        <f t="shared" si="53"/>
        <v/>
      </c>
      <c r="V261" s="3" t="str">
        <f t="shared" si="47"/>
        <v/>
      </c>
      <c r="W261" s="70" t="str">
        <f t="shared" si="54"/>
        <v/>
      </c>
      <c r="X261" s="70" t="str">
        <f t="shared" si="59"/>
        <v/>
      </c>
      <c r="Y261" s="70" t="str">
        <f t="shared" si="55"/>
        <v/>
      </c>
      <c r="Z261" s="70" t="str">
        <f t="shared" si="48"/>
        <v/>
      </c>
      <c r="AB261" s="74">
        <f t="shared" si="49"/>
        <v>0</v>
      </c>
      <c r="AC261" s="74">
        <f t="shared" si="50"/>
        <v>0</v>
      </c>
      <c r="AD261" s="74">
        <f t="shared" si="56"/>
        <v>0</v>
      </c>
      <c r="AE261" s="74" t="str">
        <f t="shared" si="57"/>
        <v/>
      </c>
      <c r="AF261" s="47" t="str">
        <f t="shared" si="51"/>
        <v/>
      </c>
    </row>
    <row r="262" spans="18:32">
      <c r="R262" s="151" t="str">
        <f>IFERROR(IF(H262="","",COUNTIF($H$12:H262,H262)),"")</f>
        <v/>
      </c>
      <c r="S262" s="151" t="str">
        <f t="shared" si="58"/>
        <v/>
      </c>
      <c r="T262" s="68" t="str">
        <f t="shared" si="52"/>
        <v/>
      </c>
      <c r="U262" s="69" t="str">
        <f t="shared" si="53"/>
        <v/>
      </c>
      <c r="V262" s="3" t="str">
        <f t="shared" si="47"/>
        <v/>
      </c>
      <c r="W262" s="70" t="str">
        <f t="shared" si="54"/>
        <v/>
      </c>
      <c r="X262" s="70" t="str">
        <f t="shared" si="59"/>
        <v/>
      </c>
      <c r="Y262" s="70" t="str">
        <f t="shared" si="55"/>
        <v/>
      </c>
      <c r="Z262" s="70" t="str">
        <f t="shared" si="48"/>
        <v/>
      </c>
      <c r="AB262" s="74">
        <f t="shared" si="49"/>
        <v>0</v>
      </c>
      <c r="AC262" s="74">
        <f t="shared" si="50"/>
        <v>0</v>
      </c>
      <c r="AD262" s="74">
        <f t="shared" si="56"/>
        <v>0</v>
      </c>
      <c r="AE262" s="74" t="str">
        <f t="shared" si="57"/>
        <v/>
      </c>
      <c r="AF262" s="47" t="str">
        <f t="shared" si="51"/>
        <v/>
      </c>
    </row>
    <row r="263" spans="18:32">
      <c r="R263" s="151" t="str">
        <f>IFERROR(IF(H263="","",COUNTIF($H$12:H263,H263)),"")</f>
        <v/>
      </c>
      <c r="S263" s="151" t="str">
        <f t="shared" si="58"/>
        <v/>
      </c>
      <c r="T263" s="68" t="str">
        <f t="shared" si="52"/>
        <v/>
      </c>
      <c r="U263" s="69" t="str">
        <f t="shared" si="53"/>
        <v/>
      </c>
      <c r="V263" s="3" t="str">
        <f t="shared" si="47"/>
        <v/>
      </c>
      <c r="W263" s="70" t="str">
        <f t="shared" si="54"/>
        <v/>
      </c>
      <c r="X263" s="70" t="str">
        <f t="shared" si="59"/>
        <v/>
      </c>
      <c r="Y263" s="70" t="str">
        <f t="shared" si="55"/>
        <v/>
      </c>
      <c r="Z263" s="70" t="str">
        <f t="shared" si="48"/>
        <v/>
      </c>
      <c r="AB263" s="74">
        <f t="shared" si="49"/>
        <v>0</v>
      </c>
      <c r="AC263" s="74">
        <f t="shared" si="50"/>
        <v>0</v>
      </c>
      <c r="AD263" s="74">
        <f t="shared" si="56"/>
        <v>0</v>
      </c>
      <c r="AE263" s="74" t="str">
        <f t="shared" si="57"/>
        <v/>
      </c>
      <c r="AF263" s="47" t="str">
        <f t="shared" si="51"/>
        <v/>
      </c>
    </row>
    <row r="264" spans="18:32">
      <c r="R264" s="151" t="str">
        <f>IFERROR(IF(H264="","",COUNTIF($H$12:H264,H264)),"")</f>
        <v/>
      </c>
      <c r="S264" s="151" t="str">
        <f t="shared" si="58"/>
        <v/>
      </c>
      <c r="T264" s="68" t="str">
        <f t="shared" si="52"/>
        <v/>
      </c>
      <c r="U264" s="69" t="str">
        <f t="shared" si="53"/>
        <v/>
      </c>
      <c r="V264" s="3" t="str">
        <f t="shared" si="47"/>
        <v/>
      </c>
      <c r="W264" s="70" t="str">
        <f t="shared" si="54"/>
        <v/>
      </c>
      <c r="X264" s="70" t="str">
        <f t="shared" si="59"/>
        <v/>
      </c>
      <c r="Y264" s="70" t="str">
        <f t="shared" si="55"/>
        <v/>
      </c>
      <c r="Z264" s="70" t="str">
        <f t="shared" si="48"/>
        <v/>
      </c>
      <c r="AB264" s="74">
        <f t="shared" si="49"/>
        <v>0</v>
      </c>
      <c r="AC264" s="74">
        <f t="shared" si="50"/>
        <v>0</v>
      </c>
      <c r="AD264" s="74">
        <f t="shared" si="56"/>
        <v>0</v>
      </c>
      <c r="AE264" s="74" t="str">
        <f t="shared" si="57"/>
        <v/>
      </c>
      <c r="AF264" s="47" t="str">
        <f t="shared" si="51"/>
        <v/>
      </c>
    </row>
    <row r="265" spans="18:32">
      <c r="R265" s="151" t="str">
        <f>IFERROR(IF(H265="","",COUNTIF($H$12:H265,H265)),"")</f>
        <v/>
      </c>
      <c r="S265" s="151" t="str">
        <f t="shared" si="58"/>
        <v/>
      </c>
      <c r="T265" s="68" t="str">
        <f t="shared" si="52"/>
        <v/>
      </c>
      <c r="U265" s="69" t="str">
        <f t="shared" si="53"/>
        <v/>
      </c>
      <c r="V265" s="3" t="str">
        <f t="shared" si="47"/>
        <v/>
      </c>
      <c r="W265" s="70" t="str">
        <f t="shared" si="54"/>
        <v/>
      </c>
      <c r="X265" s="70" t="str">
        <f t="shared" si="59"/>
        <v/>
      </c>
      <c r="Y265" s="70" t="str">
        <f t="shared" si="55"/>
        <v/>
      </c>
      <c r="Z265" s="70" t="str">
        <f t="shared" si="48"/>
        <v/>
      </c>
      <c r="AB265" s="74">
        <f t="shared" si="49"/>
        <v>0</v>
      </c>
      <c r="AC265" s="74">
        <f t="shared" si="50"/>
        <v>0</v>
      </c>
      <c r="AD265" s="74">
        <f t="shared" si="56"/>
        <v>0</v>
      </c>
      <c r="AE265" s="74" t="str">
        <f t="shared" si="57"/>
        <v/>
      </c>
      <c r="AF265" s="47" t="str">
        <f t="shared" si="51"/>
        <v/>
      </c>
    </row>
    <row r="266" spans="18:32">
      <c r="R266" s="151" t="str">
        <f>IFERROR(IF(H266="","",COUNTIF($H$12:H266,H266)),"")</f>
        <v/>
      </c>
      <c r="S266" s="151" t="str">
        <f t="shared" si="58"/>
        <v/>
      </c>
      <c r="T266" s="68" t="str">
        <f t="shared" si="52"/>
        <v/>
      </c>
      <c r="U266" s="69" t="str">
        <f t="shared" si="53"/>
        <v/>
      </c>
      <c r="V266" s="3" t="str">
        <f t="shared" si="47"/>
        <v/>
      </c>
      <c r="W266" s="70" t="str">
        <f t="shared" si="54"/>
        <v/>
      </c>
      <c r="X266" s="70" t="str">
        <f t="shared" si="59"/>
        <v/>
      </c>
      <c r="Y266" s="70" t="str">
        <f t="shared" si="55"/>
        <v/>
      </c>
      <c r="Z266" s="70" t="str">
        <f t="shared" si="48"/>
        <v/>
      </c>
      <c r="AB266" s="74">
        <f t="shared" si="49"/>
        <v>0</v>
      </c>
      <c r="AC266" s="74">
        <f t="shared" si="50"/>
        <v>0</v>
      </c>
      <c r="AD266" s="74">
        <f t="shared" si="56"/>
        <v>0</v>
      </c>
      <c r="AE266" s="74" t="str">
        <f t="shared" si="57"/>
        <v/>
      </c>
      <c r="AF266" s="47" t="str">
        <f t="shared" si="51"/>
        <v/>
      </c>
    </row>
    <row r="267" spans="18:32">
      <c r="R267" s="151" t="str">
        <f>IFERROR(IF(H267="","",COUNTIF($H$12:H267,H267)),"")</f>
        <v/>
      </c>
      <c r="S267" s="151" t="str">
        <f t="shared" si="58"/>
        <v/>
      </c>
      <c r="T267" s="68" t="str">
        <f t="shared" si="52"/>
        <v/>
      </c>
      <c r="U267" s="69" t="str">
        <f t="shared" si="53"/>
        <v/>
      </c>
      <c r="V267" s="3" t="str">
        <f t="shared" si="47"/>
        <v/>
      </c>
      <c r="W267" s="70" t="str">
        <f t="shared" si="54"/>
        <v/>
      </c>
      <c r="X267" s="70" t="str">
        <f t="shared" si="59"/>
        <v/>
      </c>
      <c r="Y267" s="70" t="str">
        <f t="shared" si="55"/>
        <v/>
      </c>
      <c r="Z267" s="70" t="str">
        <f t="shared" si="48"/>
        <v/>
      </c>
      <c r="AB267" s="74">
        <f t="shared" si="49"/>
        <v>0</v>
      </c>
      <c r="AC267" s="74">
        <f t="shared" si="50"/>
        <v>0</v>
      </c>
      <c r="AD267" s="74">
        <f t="shared" si="56"/>
        <v>0</v>
      </c>
      <c r="AE267" s="74" t="str">
        <f t="shared" si="57"/>
        <v/>
      </c>
      <c r="AF267" s="47" t="str">
        <f t="shared" si="51"/>
        <v/>
      </c>
    </row>
    <row r="268" spans="18:32">
      <c r="R268" s="151" t="str">
        <f>IFERROR(IF(H268="","",COUNTIF($H$12:H268,H268)),"")</f>
        <v/>
      </c>
      <c r="S268" s="151" t="str">
        <f t="shared" si="58"/>
        <v/>
      </c>
      <c r="T268" s="68" t="str">
        <f t="shared" si="52"/>
        <v/>
      </c>
      <c r="U268" s="69" t="str">
        <f t="shared" si="53"/>
        <v/>
      </c>
      <c r="V268" s="3" t="str">
        <f t="shared" ref="V268:V332" si="60">IF($U268="","",COUNTIF(H:H,$U268))</f>
        <v/>
      </c>
      <c r="W268" s="70" t="str">
        <f t="shared" si="54"/>
        <v/>
      </c>
      <c r="X268" s="70" t="str">
        <f t="shared" si="59"/>
        <v/>
      </c>
      <c r="Y268" s="70" t="str">
        <f t="shared" si="55"/>
        <v/>
      </c>
      <c r="Z268" s="70" t="str">
        <f>IFERROR(VALUE(Y268),"")</f>
        <v/>
      </c>
      <c r="AB268" s="74">
        <f t="shared" ref="AB268:AB276" si="61">IFERROR(SEARCH(ÖĞRETMEN,$G:$G,1),0)</f>
        <v>0</v>
      </c>
      <c r="AC268" s="74">
        <f t="shared" ref="AC268:AC276" si="62">IFERROR(SEARCH(İŞYERİ_ADI,$H:$H,1),0)</f>
        <v>0</v>
      </c>
      <c r="AD268" s="74">
        <f t="shared" si="56"/>
        <v>0</v>
      </c>
      <c r="AE268" s="74" t="str">
        <f t="shared" si="57"/>
        <v/>
      </c>
      <c r="AF268" s="47" t="str">
        <f t="shared" si="51"/>
        <v/>
      </c>
    </row>
    <row r="269" spans="18:32">
      <c r="R269" s="151" t="str">
        <f>IFERROR(IF(H269="","",COUNTIF($H$12:H269,H269)),"")</f>
        <v/>
      </c>
      <c r="S269" s="151" t="str">
        <f t="shared" si="58"/>
        <v/>
      </c>
      <c r="T269" s="68" t="str">
        <f t="shared" ref="T269:T332" si="63">IFERROR(IF(U269="","",ROW()-11),"")</f>
        <v/>
      </c>
      <c r="U269" s="69" t="str">
        <f t="shared" ref="U269:U332" si="64">IFERROR(INDEX(H:H,SMALL(S:S,ROW()-11)),"")</f>
        <v/>
      </c>
      <c r="V269" s="3" t="str">
        <f t="shared" si="60"/>
        <v/>
      </c>
      <c r="W269" s="70" t="str">
        <f t="shared" si="54"/>
        <v/>
      </c>
      <c r="X269" s="70" t="str">
        <f t="shared" si="59"/>
        <v/>
      </c>
      <c r="Y269" s="70" t="str">
        <f>IFERROR(VALUE(W269&amp;X269),"")</f>
        <v/>
      </c>
      <c r="Z269" s="70" t="str">
        <f>IFERROR(VALUE(Y269),"")</f>
        <v/>
      </c>
      <c r="AB269" s="74">
        <f t="shared" si="61"/>
        <v>0</v>
      </c>
      <c r="AC269" s="74">
        <f t="shared" si="62"/>
        <v>0</v>
      </c>
      <c r="AD269" s="74">
        <f t="shared" ref="AD269:AD276" si="65">PRODUCT(AB269:AC269)</f>
        <v>0</v>
      </c>
      <c r="AE269" s="74" t="str">
        <f t="shared" ref="AE269:AE276" si="66">IF(AD269&gt;0,ROW(),"")</f>
        <v/>
      </c>
      <c r="AF269" s="47" t="str">
        <f t="shared" ref="AF269:AF276" si="67">IF($U269="","",COUNTIF(H:H,$U269))</f>
        <v/>
      </c>
    </row>
    <row r="270" spans="18:32">
      <c r="R270" s="151" t="str">
        <f>IFERROR(IF(H270="","",COUNTIF($H$12:H270,H270)),"")</f>
        <v/>
      </c>
      <c r="S270" s="151" t="str">
        <f t="shared" ref="S270:S333" si="68">IFERROR(IF(AND(COUNTIF(H270:H270,H270)=(R270),R270&gt;0),ROW(),""),"")</f>
        <v/>
      </c>
      <c r="T270" s="68" t="str">
        <f t="shared" si="63"/>
        <v/>
      </c>
      <c r="U270" s="69" t="str">
        <f t="shared" si="64"/>
        <v/>
      </c>
      <c r="V270" s="3" t="str">
        <f t="shared" si="60"/>
        <v/>
      </c>
      <c r="AB270" s="74">
        <f t="shared" si="61"/>
        <v>0</v>
      </c>
      <c r="AC270" s="74">
        <f t="shared" si="62"/>
        <v>0</v>
      </c>
      <c r="AD270" s="74">
        <f t="shared" si="65"/>
        <v>0</v>
      </c>
      <c r="AE270" s="74" t="str">
        <f t="shared" si="66"/>
        <v/>
      </c>
      <c r="AF270" s="47" t="str">
        <f t="shared" si="67"/>
        <v/>
      </c>
    </row>
    <row r="271" spans="18:32">
      <c r="R271" s="151" t="str">
        <f>IFERROR(IF(H271="","",COUNTIF($H$12:H271,H271)),"")</f>
        <v/>
      </c>
      <c r="S271" s="151" t="str">
        <f t="shared" si="68"/>
        <v/>
      </c>
      <c r="T271" s="68" t="str">
        <f t="shared" si="63"/>
        <v/>
      </c>
      <c r="U271" s="69" t="str">
        <f t="shared" si="64"/>
        <v/>
      </c>
      <c r="V271" s="3" t="str">
        <f t="shared" si="60"/>
        <v/>
      </c>
      <c r="AB271" s="74">
        <f t="shared" si="61"/>
        <v>0</v>
      </c>
      <c r="AC271" s="74">
        <f t="shared" si="62"/>
        <v>0</v>
      </c>
      <c r="AD271" s="74">
        <f t="shared" si="65"/>
        <v>0</v>
      </c>
      <c r="AE271" s="74" t="str">
        <f t="shared" si="66"/>
        <v/>
      </c>
      <c r="AF271" s="47" t="str">
        <f t="shared" si="67"/>
        <v/>
      </c>
    </row>
    <row r="272" spans="18:32">
      <c r="R272" s="151" t="str">
        <f>IFERROR(IF(H272="","",COUNTIF($H$12:H272,H272)),"")</f>
        <v/>
      </c>
      <c r="S272" s="151" t="str">
        <f t="shared" si="68"/>
        <v/>
      </c>
      <c r="T272" s="68" t="str">
        <f t="shared" si="63"/>
        <v/>
      </c>
      <c r="U272" s="69" t="str">
        <f t="shared" si="64"/>
        <v/>
      </c>
      <c r="V272" s="3" t="str">
        <f t="shared" si="60"/>
        <v/>
      </c>
      <c r="AB272" s="74">
        <f t="shared" si="61"/>
        <v>0</v>
      </c>
      <c r="AC272" s="74">
        <f t="shared" si="62"/>
        <v>0</v>
      </c>
      <c r="AD272" s="74">
        <f t="shared" si="65"/>
        <v>0</v>
      </c>
      <c r="AE272" s="74" t="str">
        <f t="shared" si="66"/>
        <v/>
      </c>
      <c r="AF272" s="47" t="str">
        <f t="shared" si="67"/>
        <v/>
      </c>
    </row>
    <row r="273" spans="18:32">
      <c r="R273" s="151" t="str">
        <f>IFERROR(IF(H273="","",COUNTIF($H$12:H273,H273)),"")</f>
        <v/>
      </c>
      <c r="S273" s="151" t="str">
        <f t="shared" si="68"/>
        <v/>
      </c>
      <c r="T273" s="68" t="str">
        <f t="shared" si="63"/>
        <v/>
      </c>
      <c r="U273" s="69" t="str">
        <f t="shared" si="64"/>
        <v/>
      </c>
      <c r="V273" s="3" t="str">
        <f t="shared" si="60"/>
        <v/>
      </c>
      <c r="AB273" s="74">
        <f t="shared" si="61"/>
        <v>0</v>
      </c>
      <c r="AC273" s="74">
        <f t="shared" si="62"/>
        <v>0</v>
      </c>
      <c r="AD273" s="74">
        <f t="shared" si="65"/>
        <v>0</v>
      </c>
      <c r="AE273" s="74" t="str">
        <f t="shared" si="66"/>
        <v/>
      </c>
      <c r="AF273" s="47" t="str">
        <f t="shared" si="67"/>
        <v/>
      </c>
    </row>
    <row r="274" spans="18:32">
      <c r="R274" s="151" t="str">
        <f>IFERROR(IF(H274="","",COUNTIF($H$12:H274,H274)),"")</f>
        <v/>
      </c>
      <c r="S274" s="151" t="str">
        <f t="shared" si="68"/>
        <v/>
      </c>
      <c r="T274" s="68" t="str">
        <f t="shared" si="63"/>
        <v/>
      </c>
      <c r="U274" s="69" t="str">
        <f t="shared" si="64"/>
        <v/>
      </c>
      <c r="V274" s="3" t="str">
        <f t="shared" si="60"/>
        <v/>
      </c>
      <c r="AB274" s="74">
        <f t="shared" si="61"/>
        <v>0</v>
      </c>
      <c r="AC274" s="74">
        <f t="shared" si="62"/>
        <v>0</v>
      </c>
      <c r="AD274" s="74">
        <f t="shared" si="65"/>
        <v>0</v>
      </c>
      <c r="AE274" s="74" t="str">
        <f t="shared" si="66"/>
        <v/>
      </c>
      <c r="AF274" s="47" t="str">
        <f t="shared" si="67"/>
        <v/>
      </c>
    </row>
    <row r="275" spans="18:32">
      <c r="R275" s="151" t="str">
        <f>IFERROR(IF(H275="","",COUNTIF($H$12:H275,H275)),"")</f>
        <v/>
      </c>
      <c r="S275" s="151" t="str">
        <f t="shared" si="68"/>
        <v/>
      </c>
      <c r="T275" s="68" t="str">
        <f t="shared" si="63"/>
        <v/>
      </c>
      <c r="U275" s="69" t="str">
        <f t="shared" si="64"/>
        <v/>
      </c>
      <c r="V275" s="3" t="str">
        <f t="shared" si="60"/>
        <v/>
      </c>
      <c r="AB275" s="74">
        <f t="shared" si="61"/>
        <v>0</v>
      </c>
      <c r="AC275" s="74">
        <f t="shared" si="62"/>
        <v>0</v>
      </c>
      <c r="AD275" s="74">
        <f t="shared" si="65"/>
        <v>0</v>
      </c>
      <c r="AE275" s="74" t="str">
        <f t="shared" si="66"/>
        <v/>
      </c>
      <c r="AF275" s="47" t="str">
        <f t="shared" si="67"/>
        <v/>
      </c>
    </row>
    <row r="276" spans="18:32">
      <c r="R276" s="151" t="str">
        <f>IFERROR(IF(H276="","",COUNTIF($H$12:H276,H276)),"")</f>
        <v/>
      </c>
      <c r="S276" s="151" t="str">
        <f t="shared" si="68"/>
        <v/>
      </c>
      <c r="T276" s="68" t="str">
        <f t="shared" si="63"/>
        <v/>
      </c>
      <c r="U276" s="69" t="str">
        <f t="shared" si="64"/>
        <v/>
      </c>
      <c r="V276" s="3" t="str">
        <f t="shared" si="60"/>
        <v/>
      </c>
      <c r="AB276" s="74">
        <f t="shared" si="61"/>
        <v>0</v>
      </c>
      <c r="AC276" s="74">
        <f t="shared" si="62"/>
        <v>0</v>
      </c>
      <c r="AD276" s="74">
        <f t="shared" si="65"/>
        <v>0</v>
      </c>
      <c r="AE276" s="74" t="str">
        <f t="shared" si="66"/>
        <v/>
      </c>
      <c r="AF276" s="47" t="str">
        <f t="shared" si="67"/>
        <v/>
      </c>
    </row>
    <row r="277" spans="18:32">
      <c r="R277" s="151" t="str">
        <f>IFERROR(IF(H277="","",COUNTIF($H$12:H277,H277)),"")</f>
        <v/>
      </c>
      <c r="S277" s="151" t="str">
        <f t="shared" si="68"/>
        <v/>
      </c>
      <c r="T277" s="68" t="str">
        <f t="shared" si="63"/>
        <v/>
      </c>
      <c r="U277" s="69" t="str">
        <f t="shared" si="64"/>
        <v/>
      </c>
      <c r="V277" s="3" t="str">
        <f t="shared" si="60"/>
        <v/>
      </c>
    </row>
    <row r="278" spans="18:32">
      <c r="R278" s="151" t="str">
        <f>IFERROR(IF(H278="","",COUNTIF($H$12:H278,H278)),"")</f>
        <v/>
      </c>
      <c r="S278" s="151" t="str">
        <f t="shared" si="68"/>
        <v/>
      </c>
      <c r="T278" s="68" t="str">
        <f t="shared" si="63"/>
        <v/>
      </c>
      <c r="U278" s="69" t="str">
        <f t="shared" si="64"/>
        <v/>
      </c>
      <c r="V278" s="3" t="str">
        <f t="shared" si="60"/>
        <v/>
      </c>
    </row>
    <row r="279" spans="18:32">
      <c r="R279" s="151" t="str">
        <f>IFERROR(IF(H279="","",COUNTIF($H$12:H279,H279)),"")</f>
        <v/>
      </c>
      <c r="S279" s="151" t="str">
        <f t="shared" si="68"/>
        <v/>
      </c>
      <c r="T279" s="68" t="str">
        <f t="shared" si="63"/>
        <v/>
      </c>
      <c r="U279" s="69" t="str">
        <f t="shared" si="64"/>
        <v/>
      </c>
      <c r="V279" s="3" t="str">
        <f t="shared" si="60"/>
        <v/>
      </c>
    </row>
    <row r="280" spans="18:32">
      <c r="R280" s="151" t="str">
        <f>IFERROR(IF(H280="","",COUNTIF($H$12:H280,H280)),"")</f>
        <v/>
      </c>
      <c r="S280" s="151" t="str">
        <f t="shared" si="68"/>
        <v/>
      </c>
      <c r="T280" s="68" t="str">
        <f t="shared" si="63"/>
        <v/>
      </c>
      <c r="U280" s="69" t="str">
        <f t="shared" si="64"/>
        <v/>
      </c>
      <c r="V280" s="3" t="str">
        <f t="shared" si="60"/>
        <v/>
      </c>
    </row>
    <row r="281" spans="18:32">
      <c r="R281" s="151" t="str">
        <f>IFERROR(IF(H281="","",COUNTIF($H$12:H281,H281)),"")</f>
        <v/>
      </c>
      <c r="S281" s="151" t="str">
        <f t="shared" si="68"/>
        <v/>
      </c>
      <c r="T281" s="68" t="str">
        <f t="shared" si="63"/>
        <v/>
      </c>
      <c r="U281" s="69" t="str">
        <f t="shared" si="64"/>
        <v/>
      </c>
      <c r="V281" s="3" t="str">
        <f t="shared" si="60"/>
        <v/>
      </c>
    </row>
    <row r="282" spans="18:32">
      <c r="R282" s="151" t="str">
        <f>IFERROR(IF(H282="","",COUNTIF($H$12:H282,H282)),"")</f>
        <v/>
      </c>
      <c r="S282" s="151" t="str">
        <f t="shared" si="68"/>
        <v/>
      </c>
      <c r="T282" s="68" t="str">
        <f t="shared" si="63"/>
        <v/>
      </c>
      <c r="U282" s="69" t="str">
        <f t="shared" si="64"/>
        <v/>
      </c>
      <c r="V282" s="3" t="str">
        <f t="shared" si="60"/>
        <v/>
      </c>
    </row>
    <row r="283" spans="18:32">
      <c r="R283" s="151" t="str">
        <f>IFERROR(IF(H283="","",COUNTIF($H$12:H283,H283)),"")</f>
        <v/>
      </c>
      <c r="S283" s="151" t="str">
        <f t="shared" si="68"/>
        <v/>
      </c>
      <c r="T283" s="68" t="str">
        <f t="shared" si="63"/>
        <v/>
      </c>
      <c r="U283" s="69" t="str">
        <f t="shared" si="64"/>
        <v/>
      </c>
      <c r="V283" s="3" t="str">
        <f t="shared" si="60"/>
        <v/>
      </c>
    </row>
    <row r="284" spans="18:32">
      <c r="R284" s="151" t="str">
        <f>IFERROR(IF(H284="","",COUNTIF($H$12:H284,H284)),"")</f>
        <v/>
      </c>
      <c r="S284" s="151" t="str">
        <f t="shared" si="68"/>
        <v/>
      </c>
      <c r="T284" s="68" t="str">
        <f t="shared" si="63"/>
        <v/>
      </c>
      <c r="U284" s="69" t="str">
        <f t="shared" si="64"/>
        <v/>
      </c>
      <c r="V284" s="3" t="str">
        <f t="shared" si="60"/>
        <v/>
      </c>
    </row>
    <row r="285" spans="18:32">
      <c r="R285" s="151" t="str">
        <f>IFERROR(IF(H285="","",COUNTIF($H$12:H285,H285)),"")</f>
        <v/>
      </c>
      <c r="S285" s="151" t="str">
        <f t="shared" si="68"/>
        <v/>
      </c>
      <c r="T285" s="68" t="str">
        <f t="shared" si="63"/>
        <v/>
      </c>
      <c r="U285" s="69" t="str">
        <f t="shared" si="64"/>
        <v/>
      </c>
      <c r="V285" s="3" t="str">
        <f t="shared" si="60"/>
        <v/>
      </c>
    </row>
    <row r="286" spans="18:32">
      <c r="R286" s="151" t="str">
        <f>IFERROR(IF(H286="","",COUNTIF($H$12:H286,H286)),"")</f>
        <v/>
      </c>
      <c r="S286" s="151" t="str">
        <f t="shared" si="68"/>
        <v/>
      </c>
      <c r="T286" s="68" t="str">
        <f t="shared" si="63"/>
        <v/>
      </c>
      <c r="U286" s="69" t="str">
        <f t="shared" si="64"/>
        <v/>
      </c>
      <c r="V286" s="3" t="str">
        <f t="shared" si="60"/>
        <v/>
      </c>
    </row>
    <row r="287" spans="18:32">
      <c r="R287" s="151" t="str">
        <f>IFERROR(IF(H287="","",COUNTIF($H$12:H287,H287)),"")</f>
        <v/>
      </c>
      <c r="S287" s="151" t="str">
        <f t="shared" si="68"/>
        <v/>
      </c>
      <c r="T287" s="68" t="str">
        <f t="shared" si="63"/>
        <v/>
      </c>
      <c r="U287" s="69" t="str">
        <f t="shared" si="64"/>
        <v/>
      </c>
      <c r="V287" s="3" t="str">
        <f t="shared" si="60"/>
        <v/>
      </c>
    </row>
    <row r="288" spans="18:32">
      <c r="R288" s="151" t="str">
        <f>IFERROR(IF(H288="","",COUNTIF($H$12:H288,H288)),"")</f>
        <v/>
      </c>
      <c r="S288" s="151" t="str">
        <f t="shared" si="68"/>
        <v/>
      </c>
      <c r="T288" s="68" t="str">
        <f t="shared" si="63"/>
        <v/>
      </c>
      <c r="U288" s="69" t="str">
        <f t="shared" si="64"/>
        <v/>
      </c>
      <c r="V288" s="3" t="str">
        <f t="shared" si="60"/>
        <v/>
      </c>
    </row>
    <row r="289" spans="18:22">
      <c r="R289" s="151" t="str">
        <f>IFERROR(IF(H289="","",COUNTIF($H$12:H289,H289)),"")</f>
        <v/>
      </c>
      <c r="S289" s="151" t="str">
        <f t="shared" si="68"/>
        <v/>
      </c>
      <c r="T289" s="68" t="str">
        <f t="shared" si="63"/>
        <v/>
      </c>
      <c r="U289" s="69" t="str">
        <f t="shared" si="64"/>
        <v/>
      </c>
      <c r="V289" s="3" t="str">
        <f t="shared" si="60"/>
        <v/>
      </c>
    </row>
    <row r="290" spans="18:22">
      <c r="R290" s="151" t="str">
        <f>IFERROR(IF(H290="","",COUNTIF($H$12:H290,H290)),"")</f>
        <v/>
      </c>
      <c r="S290" s="151" t="str">
        <f t="shared" si="68"/>
        <v/>
      </c>
      <c r="T290" s="68" t="str">
        <f t="shared" si="63"/>
        <v/>
      </c>
      <c r="U290" s="69" t="str">
        <f t="shared" si="64"/>
        <v/>
      </c>
      <c r="V290" s="3" t="str">
        <f t="shared" si="60"/>
        <v/>
      </c>
    </row>
    <row r="291" spans="18:22">
      <c r="R291" s="151" t="str">
        <f>IFERROR(IF(H291="","",COUNTIF($H$12:H291,H291)),"")</f>
        <v/>
      </c>
      <c r="S291" s="151" t="str">
        <f t="shared" si="68"/>
        <v/>
      </c>
      <c r="T291" s="68" t="str">
        <f t="shared" si="63"/>
        <v/>
      </c>
      <c r="U291" s="69" t="str">
        <f t="shared" si="64"/>
        <v/>
      </c>
      <c r="V291" s="3" t="str">
        <f t="shared" si="60"/>
        <v/>
      </c>
    </row>
    <row r="292" spans="18:22">
      <c r="R292" s="151" t="str">
        <f>IFERROR(IF(H292="","",COUNTIF($H$12:H292,H292)),"")</f>
        <v/>
      </c>
      <c r="S292" s="151" t="str">
        <f t="shared" si="68"/>
        <v/>
      </c>
      <c r="T292" s="68" t="str">
        <f t="shared" si="63"/>
        <v/>
      </c>
      <c r="U292" s="69" t="str">
        <f t="shared" si="64"/>
        <v/>
      </c>
      <c r="V292" s="3" t="str">
        <f t="shared" si="60"/>
        <v/>
      </c>
    </row>
    <row r="293" spans="18:22">
      <c r="R293" s="151" t="str">
        <f>IFERROR(IF(H293="","",COUNTIF($H$12:H293,H293)),"")</f>
        <v/>
      </c>
      <c r="S293" s="151" t="str">
        <f t="shared" si="68"/>
        <v/>
      </c>
      <c r="T293" s="68" t="str">
        <f t="shared" si="63"/>
        <v/>
      </c>
      <c r="U293" s="69" t="str">
        <f t="shared" si="64"/>
        <v/>
      </c>
      <c r="V293" s="3" t="str">
        <f t="shared" si="60"/>
        <v/>
      </c>
    </row>
    <row r="294" spans="18:22">
      <c r="R294" s="151" t="str">
        <f>IFERROR(IF(H294="","",COUNTIF($H$12:H294,H294)),"")</f>
        <v/>
      </c>
      <c r="S294" s="151" t="str">
        <f t="shared" si="68"/>
        <v/>
      </c>
      <c r="T294" s="68" t="str">
        <f t="shared" si="63"/>
        <v/>
      </c>
      <c r="U294" s="69" t="str">
        <f t="shared" si="64"/>
        <v/>
      </c>
      <c r="V294" s="3" t="str">
        <f t="shared" si="60"/>
        <v/>
      </c>
    </row>
    <row r="295" spans="18:22">
      <c r="R295" s="151" t="str">
        <f>IFERROR(IF(H295="","",COUNTIF($H$12:H295,H295)),"")</f>
        <v/>
      </c>
      <c r="S295" s="151" t="str">
        <f t="shared" si="68"/>
        <v/>
      </c>
      <c r="T295" s="68" t="str">
        <f t="shared" si="63"/>
        <v/>
      </c>
      <c r="U295" s="69" t="str">
        <f t="shared" si="64"/>
        <v/>
      </c>
      <c r="V295" s="3" t="str">
        <f t="shared" si="60"/>
        <v/>
      </c>
    </row>
    <row r="296" spans="18:22">
      <c r="R296" s="151" t="str">
        <f>IFERROR(IF(H296="","",COUNTIF($H$12:H296,H296)),"")</f>
        <v/>
      </c>
      <c r="S296" s="151" t="str">
        <f t="shared" si="68"/>
        <v/>
      </c>
      <c r="T296" s="68" t="str">
        <f t="shared" si="63"/>
        <v/>
      </c>
      <c r="U296" s="69" t="str">
        <f t="shared" si="64"/>
        <v/>
      </c>
      <c r="V296" s="3" t="str">
        <f t="shared" si="60"/>
        <v/>
      </c>
    </row>
    <row r="297" spans="18:22">
      <c r="R297" s="151" t="str">
        <f>IFERROR(IF(H297="","",COUNTIF($H$12:H297,H297)),"")</f>
        <v/>
      </c>
      <c r="S297" s="151" t="str">
        <f t="shared" si="68"/>
        <v/>
      </c>
      <c r="T297" s="68" t="str">
        <f t="shared" si="63"/>
        <v/>
      </c>
      <c r="U297" s="69" t="str">
        <f t="shared" si="64"/>
        <v/>
      </c>
      <c r="V297" s="3" t="str">
        <f t="shared" si="60"/>
        <v/>
      </c>
    </row>
    <row r="298" spans="18:22">
      <c r="R298" s="151" t="str">
        <f>IFERROR(IF(H298="","",COUNTIF($H$12:H298,H298)),"")</f>
        <v/>
      </c>
      <c r="S298" s="151" t="str">
        <f t="shared" si="68"/>
        <v/>
      </c>
      <c r="T298" s="68" t="str">
        <f t="shared" si="63"/>
        <v/>
      </c>
      <c r="U298" s="69" t="str">
        <f t="shared" si="64"/>
        <v/>
      </c>
      <c r="V298" s="3" t="str">
        <f t="shared" si="60"/>
        <v/>
      </c>
    </row>
    <row r="299" spans="18:22">
      <c r="R299" s="151" t="str">
        <f>IFERROR(IF(H299="","",COUNTIF($H$12:H299,H299)),"")</f>
        <v/>
      </c>
      <c r="S299" s="151" t="str">
        <f t="shared" si="68"/>
        <v/>
      </c>
      <c r="T299" s="68" t="str">
        <f t="shared" si="63"/>
        <v/>
      </c>
      <c r="U299" s="69" t="str">
        <f t="shared" si="64"/>
        <v/>
      </c>
      <c r="V299" s="3" t="str">
        <f t="shared" si="60"/>
        <v/>
      </c>
    </row>
    <row r="300" spans="18:22">
      <c r="R300" s="151" t="str">
        <f>IFERROR(IF(H300="","",COUNTIF($H$12:H300,H300)),"")</f>
        <v/>
      </c>
      <c r="S300" s="151" t="str">
        <f t="shared" si="68"/>
        <v/>
      </c>
      <c r="T300" s="68" t="str">
        <f t="shared" si="63"/>
        <v/>
      </c>
      <c r="U300" s="69" t="str">
        <f t="shared" si="64"/>
        <v/>
      </c>
      <c r="V300" s="3" t="str">
        <f t="shared" si="60"/>
        <v/>
      </c>
    </row>
    <row r="301" spans="18:22">
      <c r="R301" s="151" t="str">
        <f>IFERROR(IF(H301="","",COUNTIF($H$12:H301,H301)),"")</f>
        <v/>
      </c>
      <c r="S301" s="151" t="str">
        <f t="shared" si="68"/>
        <v/>
      </c>
      <c r="T301" s="68" t="str">
        <f t="shared" si="63"/>
        <v/>
      </c>
      <c r="U301" s="69" t="str">
        <f t="shared" si="64"/>
        <v/>
      </c>
      <c r="V301" s="3" t="str">
        <f t="shared" si="60"/>
        <v/>
      </c>
    </row>
    <row r="302" spans="18:22">
      <c r="R302" s="151" t="str">
        <f>IFERROR(IF(H302="","",COUNTIF($H$12:H302,H302)),"")</f>
        <v/>
      </c>
      <c r="S302" s="151" t="str">
        <f t="shared" si="68"/>
        <v/>
      </c>
      <c r="T302" s="68" t="str">
        <f t="shared" si="63"/>
        <v/>
      </c>
      <c r="U302" s="69" t="str">
        <f t="shared" si="64"/>
        <v/>
      </c>
      <c r="V302" s="3" t="str">
        <f t="shared" si="60"/>
        <v/>
      </c>
    </row>
    <row r="303" spans="18:22">
      <c r="R303" s="151" t="str">
        <f>IFERROR(IF(H303="","",COUNTIF($H$12:H303,H303)),"")</f>
        <v/>
      </c>
      <c r="S303" s="151" t="str">
        <f t="shared" si="68"/>
        <v/>
      </c>
      <c r="T303" s="68" t="str">
        <f t="shared" si="63"/>
        <v/>
      </c>
      <c r="U303" s="69" t="str">
        <f t="shared" si="64"/>
        <v/>
      </c>
      <c r="V303" s="3" t="str">
        <f t="shared" si="60"/>
        <v/>
      </c>
    </row>
    <row r="304" spans="18:22">
      <c r="R304" s="151" t="str">
        <f>IFERROR(IF(H304="","",COUNTIF($H$12:H304,H304)),"")</f>
        <v/>
      </c>
      <c r="S304" s="151" t="str">
        <f t="shared" si="68"/>
        <v/>
      </c>
      <c r="T304" s="68" t="str">
        <f t="shared" si="63"/>
        <v/>
      </c>
      <c r="U304" s="69" t="str">
        <f t="shared" si="64"/>
        <v/>
      </c>
      <c r="V304" s="3" t="str">
        <f t="shared" si="60"/>
        <v/>
      </c>
    </row>
    <row r="305" spans="18:22">
      <c r="R305" s="151" t="str">
        <f>IFERROR(IF(H305="","",COUNTIF($H$12:H305,H305)),"")</f>
        <v/>
      </c>
      <c r="S305" s="151" t="str">
        <f t="shared" si="68"/>
        <v/>
      </c>
      <c r="T305" s="68" t="str">
        <f t="shared" si="63"/>
        <v/>
      </c>
      <c r="U305" s="69" t="str">
        <f t="shared" si="64"/>
        <v/>
      </c>
      <c r="V305" s="3" t="str">
        <f t="shared" si="60"/>
        <v/>
      </c>
    </row>
    <row r="306" spans="18:22">
      <c r="R306" s="151" t="str">
        <f>IFERROR(IF(H306="","",COUNTIF($H$12:H306,H306)),"")</f>
        <v/>
      </c>
      <c r="S306" s="151" t="str">
        <f t="shared" si="68"/>
        <v/>
      </c>
      <c r="T306" s="68" t="str">
        <f t="shared" si="63"/>
        <v/>
      </c>
      <c r="U306" s="69" t="str">
        <f t="shared" si="64"/>
        <v/>
      </c>
      <c r="V306" s="3" t="str">
        <f t="shared" si="60"/>
        <v/>
      </c>
    </row>
    <row r="307" spans="18:22">
      <c r="R307" s="151" t="str">
        <f>IFERROR(IF(H307="","",COUNTIF($H$12:H307,H307)),"")</f>
        <v/>
      </c>
      <c r="S307" s="151" t="str">
        <f t="shared" si="68"/>
        <v/>
      </c>
      <c r="T307" s="68" t="str">
        <f t="shared" si="63"/>
        <v/>
      </c>
      <c r="U307" s="69" t="str">
        <f t="shared" si="64"/>
        <v/>
      </c>
      <c r="V307" s="3" t="str">
        <f t="shared" si="60"/>
        <v/>
      </c>
    </row>
    <row r="308" spans="18:22">
      <c r="R308" s="151" t="str">
        <f>IFERROR(IF(H308="","",COUNTIF($H$12:H308,H308)),"")</f>
        <v/>
      </c>
      <c r="S308" s="151" t="str">
        <f t="shared" si="68"/>
        <v/>
      </c>
      <c r="T308" s="68" t="str">
        <f t="shared" si="63"/>
        <v/>
      </c>
      <c r="U308" s="69" t="str">
        <f t="shared" si="64"/>
        <v/>
      </c>
      <c r="V308" s="3" t="str">
        <f t="shared" si="60"/>
        <v/>
      </c>
    </row>
    <row r="309" spans="18:22">
      <c r="R309" s="151" t="str">
        <f>IFERROR(IF(H309="","",COUNTIF($H$12:H309,H309)),"")</f>
        <v/>
      </c>
      <c r="S309" s="151" t="str">
        <f t="shared" si="68"/>
        <v/>
      </c>
      <c r="T309" s="68" t="str">
        <f t="shared" si="63"/>
        <v/>
      </c>
      <c r="U309" s="69" t="str">
        <f t="shared" si="64"/>
        <v/>
      </c>
      <c r="V309" s="3" t="str">
        <f t="shared" si="60"/>
        <v/>
      </c>
    </row>
    <row r="310" spans="18:22">
      <c r="R310" s="151" t="str">
        <f>IFERROR(IF(H310="","",COUNTIF($H$12:H310,H310)),"")</f>
        <v/>
      </c>
      <c r="S310" s="151" t="str">
        <f t="shared" si="68"/>
        <v/>
      </c>
      <c r="T310" s="68" t="str">
        <f t="shared" si="63"/>
        <v/>
      </c>
      <c r="U310" s="69" t="str">
        <f t="shared" si="64"/>
        <v/>
      </c>
      <c r="V310" s="3" t="str">
        <f t="shared" si="60"/>
        <v/>
      </c>
    </row>
    <row r="311" spans="18:22">
      <c r="R311" s="151" t="str">
        <f>IFERROR(IF(H311="","",COUNTIF($H$12:H311,H311)),"")</f>
        <v/>
      </c>
      <c r="S311" s="151" t="str">
        <f t="shared" si="68"/>
        <v/>
      </c>
      <c r="T311" s="68" t="str">
        <f t="shared" si="63"/>
        <v/>
      </c>
      <c r="U311" s="69" t="str">
        <f t="shared" si="64"/>
        <v/>
      </c>
      <c r="V311" s="3" t="str">
        <f t="shared" si="60"/>
        <v/>
      </c>
    </row>
    <row r="312" spans="18:22">
      <c r="R312" s="151" t="str">
        <f>IFERROR(IF(H312="","",COUNTIF($H$12:H312,H312)),"")</f>
        <v/>
      </c>
      <c r="S312" s="151" t="str">
        <f t="shared" si="68"/>
        <v/>
      </c>
      <c r="T312" s="68" t="str">
        <f t="shared" si="63"/>
        <v/>
      </c>
      <c r="U312" s="69" t="str">
        <f t="shared" si="64"/>
        <v/>
      </c>
      <c r="V312" s="3" t="str">
        <f t="shared" si="60"/>
        <v/>
      </c>
    </row>
    <row r="313" spans="18:22">
      <c r="R313" s="151" t="str">
        <f>IFERROR(IF(H313="","",COUNTIF($H$12:H313,H313)),"")</f>
        <v/>
      </c>
      <c r="S313" s="151" t="str">
        <f t="shared" si="68"/>
        <v/>
      </c>
      <c r="T313" s="68" t="str">
        <f t="shared" si="63"/>
        <v/>
      </c>
      <c r="U313" s="69" t="str">
        <f t="shared" si="64"/>
        <v/>
      </c>
      <c r="V313" s="3" t="str">
        <f t="shared" si="60"/>
        <v/>
      </c>
    </row>
    <row r="314" spans="18:22">
      <c r="R314" s="151" t="str">
        <f>IFERROR(IF(H314="","",COUNTIF($H$12:H314,H314)),"")</f>
        <v/>
      </c>
      <c r="S314" s="151" t="str">
        <f t="shared" si="68"/>
        <v/>
      </c>
      <c r="T314" s="68" t="str">
        <f t="shared" si="63"/>
        <v/>
      </c>
      <c r="U314" s="69" t="str">
        <f t="shared" si="64"/>
        <v/>
      </c>
      <c r="V314" s="3" t="str">
        <f t="shared" si="60"/>
        <v/>
      </c>
    </row>
    <row r="315" spans="18:22">
      <c r="R315" s="151" t="str">
        <f>IFERROR(IF(H315="","",COUNTIF($H$12:H315,H315)),"")</f>
        <v/>
      </c>
      <c r="S315" s="151" t="str">
        <f t="shared" si="68"/>
        <v/>
      </c>
      <c r="T315" s="68" t="str">
        <f t="shared" si="63"/>
        <v/>
      </c>
      <c r="U315" s="69" t="str">
        <f t="shared" si="64"/>
        <v/>
      </c>
      <c r="V315" s="3" t="str">
        <f t="shared" si="60"/>
        <v/>
      </c>
    </row>
    <row r="316" spans="18:22">
      <c r="R316" s="151" t="str">
        <f>IFERROR(IF(H316="","",COUNTIF($H$12:H316,H316)),"")</f>
        <v/>
      </c>
      <c r="S316" s="151" t="str">
        <f t="shared" si="68"/>
        <v/>
      </c>
      <c r="T316" s="68" t="str">
        <f t="shared" si="63"/>
        <v/>
      </c>
      <c r="U316" s="69" t="str">
        <f t="shared" si="64"/>
        <v/>
      </c>
      <c r="V316" s="3" t="str">
        <f t="shared" si="60"/>
        <v/>
      </c>
    </row>
    <row r="317" spans="18:22">
      <c r="R317" s="151" t="str">
        <f>IFERROR(IF(H317="","",COUNTIF($H$12:H317,H317)),"")</f>
        <v/>
      </c>
      <c r="S317" s="151" t="str">
        <f t="shared" si="68"/>
        <v/>
      </c>
      <c r="T317" s="68" t="str">
        <f t="shared" si="63"/>
        <v/>
      </c>
      <c r="U317" s="69" t="str">
        <f t="shared" si="64"/>
        <v/>
      </c>
      <c r="V317" s="3" t="str">
        <f t="shared" si="60"/>
        <v/>
      </c>
    </row>
    <row r="318" spans="18:22">
      <c r="R318" s="151" t="str">
        <f>IFERROR(IF(H318="","",COUNTIF($H$12:H318,H318)),"")</f>
        <v/>
      </c>
      <c r="S318" s="151" t="str">
        <f t="shared" si="68"/>
        <v/>
      </c>
      <c r="T318" s="68" t="str">
        <f t="shared" si="63"/>
        <v/>
      </c>
      <c r="U318" s="69" t="str">
        <f t="shared" si="64"/>
        <v/>
      </c>
      <c r="V318" s="3" t="str">
        <f t="shared" si="60"/>
        <v/>
      </c>
    </row>
    <row r="319" spans="18:22">
      <c r="R319" s="151" t="str">
        <f>IFERROR(IF(H319="","",COUNTIF($H$12:H319,H319)),"")</f>
        <v/>
      </c>
      <c r="S319" s="151" t="str">
        <f t="shared" si="68"/>
        <v/>
      </c>
      <c r="T319" s="68" t="str">
        <f t="shared" si="63"/>
        <v/>
      </c>
      <c r="U319" s="69" t="str">
        <f t="shared" si="64"/>
        <v/>
      </c>
      <c r="V319" s="3" t="str">
        <f t="shared" si="60"/>
        <v/>
      </c>
    </row>
    <row r="320" spans="18:22">
      <c r="R320" s="151" t="str">
        <f>IFERROR(IF(H320="","",COUNTIF($H$12:H320,H320)),"")</f>
        <v/>
      </c>
      <c r="S320" s="151" t="str">
        <f t="shared" si="68"/>
        <v/>
      </c>
      <c r="T320" s="68" t="str">
        <f t="shared" si="63"/>
        <v/>
      </c>
      <c r="U320" s="69" t="str">
        <f t="shared" si="64"/>
        <v/>
      </c>
      <c r="V320" s="3" t="str">
        <f t="shared" si="60"/>
        <v/>
      </c>
    </row>
    <row r="321" spans="18:22">
      <c r="R321" s="151" t="str">
        <f>IFERROR(IF(H321="","",COUNTIF($H$12:H321,H321)),"")</f>
        <v/>
      </c>
      <c r="S321" s="151" t="str">
        <f t="shared" si="68"/>
        <v/>
      </c>
      <c r="T321" s="68" t="str">
        <f t="shared" si="63"/>
        <v/>
      </c>
      <c r="U321" s="69" t="str">
        <f t="shared" si="64"/>
        <v/>
      </c>
      <c r="V321" s="3" t="str">
        <f t="shared" si="60"/>
        <v/>
      </c>
    </row>
    <row r="322" spans="18:22">
      <c r="R322" s="151" t="str">
        <f>IFERROR(IF(H322="","",COUNTIF($H$12:H322,H322)),"")</f>
        <v/>
      </c>
      <c r="S322" s="151" t="str">
        <f t="shared" si="68"/>
        <v/>
      </c>
      <c r="T322" s="68" t="str">
        <f t="shared" si="63"/>
        <v/>
      </c>
      <c r="U322" s="69" t="str">
        <f t="shared" si="64"/>
        <v/>
      </c>
      <c r="V322" s="3" t="str">
        <f t="shared" si="60"/>
        <v/>
      </c>
    </row>
    <row r="323" spans="18:22">
      <c r="R323" s="151" t="str">
        <f>IFERROR(IF(H323="","",COUNTIF($H$12:H323,H323)),"")</f>
        <v/>
      </c>
      <c r="S323" s="151" t="str">
        <f t="shared" si="68"/>
        <v/>
      </c>
      <c r="T323" s="68" t="str">
        <f t="shared" si="63"/>
        <v/>
      </c>
      <c r="U323" s="69" t="str">
        <f t="shared" si="64"/>
        <v/>
      </c>
      <c r="V323" s="3" t="str">
        <f t="shared" si="60"/>
        <v/>
      </c>
    </row>
    <row r="324" spans="18:22">
      <c r="R324" s="151" t="str">
        <f>IFERROR(IF(H324="","",COUNTIF($H$12:H324,H324)),"")</f>
        <v/>
      </c>
      <c r="S324" s="151" t="str">
        <f t="shared" si="68"/>
        <v/>
      </c>
      <c r="T324" s="68" t="str">
        <f t="shared" si="63"/>
        <v/>
      </c>
      <c r="U324" s="69" t="str">
        <f t="shared" si="64"/>
        <v/>
      </c>
      <c r="V324" s="3" t="str">
        <f t="shared" si="60"/>
        <v/>
      </c>
    </row>
    <row r="325" spans="18:22">
      <c r="R325" s="151" t="str">
        <f>IFERROR(IF(H325="","",COUNTIF($H$12:H325,H325)),"")</f>
        <v/>
      </c>
      <c r="S325" s="151" t="str">
        <f t="shared" si="68"/>
        <v/>
      </c>
      <c r="T325" s="68" t="str">
        <f t="shared" si="63"/>
        <v/>
      </c>
      <c r="U325" s="69" t="str">
        <f t="shared" si="64"/>
        <v/>
      </c>
      <c r="V325" s="3" t="str">
        <f t="shared" si="60"/>
        <v/>
      </c>
    </row>
    <row r="326" spans="18:22">
      <c r="R326" s="151" t="str">
        <f>IFERROR(IF(H326="","",COUNTIF($H$12:H326,H326)),"")</f>
        <v/>
      </c>
      <c r="S326" s="151" t="str">
        <f t="shared" si="68"/>
        <v/>
      </c>
      <c r="T326" s="68" t="str">
        <f t="shared" si="63"/>
        <v/>
      </c>
      <c r="U326" s="69" t="str">
        <f t="shared" si="64"/>
        <v/>
      </c>
      <c r="V326" s="3" t="str">
        <f t="shared" si="60"/>
        <v/>
      </c>
    </row>
    <row r="327" spans="18:22">
      <c r="R327" s="151" t="str">
        <f>IFERROR(IF(H327="","",COUNTIF($H$12:H327,H327)),"")</f>
        <v/>
      </c>
      <c r="S327" s="151" t="str">
        <f t="shared" si="68"/>
        <v/>
      </c>
      <c r="T327" s="68" t="str">
        <f t="shared" si="63"/>
        <v/>
      </c>
      <c r="U327" s="69" t="str">
        <f t="shared" si="64"/>
        <v/>
      </c>
      <c r="V327" s="3" t="str">
        <f t="shared" si="60"/>
        <v/>
      </c>
    </row>
    <row r="328" spans="18:22">
      <c r="R328" s="151" t="str">
        <f>IFERROR(IF(H328="","",COUNTIF($H$12:H328,H328)),"")</f>
        <v/>
      </c>
      <c r="S328" s="151" t="str">
        <f t="shared" si="68"/>
        <v/>
      </c>
      <c r="T328" s="68" t="str">
        <f t="shared" si="63"/>
        <v/>
      </c>
      <c r="U328" s="69" t="str">
        <f t="shared" si="64"/>
        <v/>
      </c>
      <c r="V328" s="3" t="str">
        <f t="shared" si="60"/>
        <v/>
      </c>
    </row>
    <row r="329" spans="18:22">
      <c r="R329" s="151" t="str">
        <f>IFERROR(IF(H329="","",COUNTIF($H$12:H329,H329)),"")</f>
        <v/>
      </c>
      <c r="S329" s="151" t="str">
        <f t="shared" si="68"/>
        <v/>
      </c>
      <c r="T329" s="68" t="str">
        <f t="shared" si="63"/>
        <v/>
      </c>
      <c r="U329" s="69" t="str">
        <f t="shared" si="64"/>
        <v/>
      </c>
      <c r="V329" s="3" t="str">
        <f t="shared" si="60"/>
        <v/>
      </c>
    </row>
    <row r="330" spans="18:22">
      <c r="R330" s="151" t="str">
        <f>IFERROR(IF(H330="","",COUNTIF($H$12:H330,H330)),"")</f>
        <v/>
      </c>
      <c r="S330" s="151" t="str">
        <f t="shared" si="68"/>
        <v/>
      </c>
      <c r="T330" s="68" t="str">
        <f t="shared" si="63"/>
        <v/>
      </c>
      <c r="U330" s="69" t="str">
        <f t="shared" si="64"/>
        <v/>
      </c>
      <c r="V330" s="3" t="str">
        <f t="shared" si="60"/>
        <v/>
      </c>
    </row>
    <row r="331" spans="18:22">
      <c r="R331" s="151" t="str">
        <f>IFERROR(IF(H331="","",COUNTIF($H$12:H331,H331)),"")</f>
        <v/>
      </c>
      <c r="S331" s="151" t="str">
        <f t="shared" si="68"/>
        <v/>
      </c>
      <c r="T331" s="68" t="str">
        <f t="shared" si="63"/>
        <v/>
      </c>
      <c r="U331" s="69" t="str">
        <f t="shared" si="64"/>
        <v/>
      </c>
      <c r="V331" s="3" t="str">
        <f t="shared" si="60"/>
        <v/>
      </c>
    </row>
    <row r="332" spans="18:22">
      <c r="R332" s="151" t="str">
        <f>IFERROR(IF(H332="","",COUNTIF($H$12:H332,H332)),"")</f>
        <v/>
      </c>
      <c r="S332" s="151" t="str">
        <f t="shared" si="68"/>
        <v/>
      </c>
      <c r="T332" s="68" t="str">
        <f t="shared" si="63"/>
        <v/>
      </c>
      <c r="U332" s="69" t="str">
        <f t="shared" si="64"/>
        <v/>
      </c>
      <c r="V332" s="3" t="str">
        <f t="shared" si="60"/>
        <v/>
      </c>
    </row>
    <row r="333" spans="18:22">
      <c r="R333" s="151" t="str">
        <f>IFERROR(IF(H333="","",COUNTIF($H$12:H333,H333)),"")</f>
        <v/>
      </c>
      <c r="S333" s="151" t="str">
        <f t="shared" si="68"/>
        <v/>
      </c>
      <c r="T333" s="68" t="str">
        <f t="shared" ref="T333:T396" si="69">IFERROR(IF(U333="","",ROW()-11),"")</f>
        <v/>
      </c>
      <c r="U333" s="69" t="str">
        <f t="shared" ref="U333:U396" si="70">IFERROR(INDEX(H:H,SMALL(S:S,ROW()-11)),"")</f>
        <v/>
      </c>
      <c r="V333" s="3" t="str">
        <f t="shared" ref="V333:V396" si="71">IF($U333="","",COUNTIF(H:H,$U333))</f>
        <v/>
      </c>
    </row>
    <row r="334" spans="18:22">
      <c r="R334" s="151" t="str">
        <f>IFERROR(IF(H334="","",COUNTIF($H$12:H334,H334)),"")</f>
        <v/>
      </c>
      <c r="S334" s="151" t="str">
        <f t="shared" ref="S334:S397" si="72">IFERROR(IF(AND(COUNTIF(H334:H334,H334)=(R334),R334&gt;0),ROW(),""),"")</f>
        <v/>
      </c>
      <c r="T334" s="68" t="str">
        <f t="shared" si="69"/>
        <v/>
      </c>
      <c r="U334" s="69" t="str">
        <f t="shared" si="70"/>
        <v/>
      </c>
      <c r="V334" s="3" t="str">
        <f t="shared" si="71"/>
        <v/>
      </c>
    </row>
    <row r="335" spans="18:22">
      <c r="R335" s="151" t="str">
        <f>IFERROR(IF(H335="","",COUNTIF($H$12:H335,H335)),"")</f>
        <v/>
      </c>
      <c r="S335" s="151" t="str">
        <f t="shared" si="72"/>
        <v/>
      </c>
      <c r="T335" s="68" t="str">
        <f t="shared" si="69"/>
        <v/>
      </c>
      <c r="U335" s="69" t="str">
        <f t="shared" si="70"/>
        <v/>
      </c>
      <c r="V335" s="3" t="str">
        <f t="shared" si="71"/>
        <v/>
      </c>
    </row>
    <row r="336" spans="18:22">
      <c r="R336" s="151" t="str">
        <f>IFERROR(IF(H336="","",COUNTIF($H$12:H336,H336)),"")</f>
        <v/>
      </c>
      <c r="S336" s="151" t="str">
        <f t="shared" si="72"/>
        <v/>
      </c>
      <c r="T336" s="68" t="str">
        <f t="shared" si="69"/>
        <v/>
      </c>
      <c r="U336" s="69" t="str">
        <f t="shared" si="70"/>
        <v/>
      </c>
      <c r="V336" s="3" t="str">
        <f t="shared" si="71"/>
        <v/>
      </c>
    </row>
    <row r="337" spans="18:22">
      <c r="R337" s="151" t="str">
        <f>IFERROR(IF(H337="","",COUNTIF($H$12:H337,H337)),"")</f>
        <v/>
      </c>
      <c r="S337" s="151" t="str">
        <f t="shared" si="72"/>
        <v/>
      </c>
      <c r="T337" s="68" t="str">
        <f t="shared" si="69"/>
        <v/>
      </c>
      <c r="U337" s="69" t="str">
        <f t="shared" si="70"/>
        <v/>
      </c>
      <c r="V337" s="3" t="str">
        <f t="shared" si="71"/>
        <v/>
      </c>
    </row>
    <row r="338" spans="18:22">
      <c r="R338" s="151" t="str">
        <f>IFERROR(IF(H338="","",COUNTIF($H$12:H338,H338)),"")</f>
        <v/>
      </c>
      <c r="S338" s="151" t="str">
        <f t="shared" si="72"/>
        <v/>
      </c>
      <c r="T338" s="68" t="str">
        <f t="shared" si="69"/>
        <v/>
      </c>
      <c r="U338" s="69" t="str">
        <f t="shared" si="70"/>
        <v/>
      </c>
      <c r="V338" s="3" t="str">
        <f t="shared" si="71"/>
        <v/>
      </c>
    </row>
    <row r="339" spans="18:22">
      <c r="R339" s="151" t="str">
        <f>IFERROR(IF(H339="","",COUNTIF($H$12:H339,H339)),"")</f>
        <v/>
      </c>
      <c r="S339" s="151" t="str">
        <f t="shared" si="72"/>
        <v/>
      </c>
      <c r="T339" s="68" t="str">
        <f t="shared" si="69"/>
        <v/>
      </c>
      <c r="U339" s="69" t="str">
        <f t="shared" si="70"/>
        <v/>
      </c>
      <c r="V339" s="3" t="str">
        <f t="shared" si="71"/>
        <v/>
      </c>
    </row>
    <row r="340" spans="18:22">
      <c r="R340" s="151" t="str">
        <f>IFERROR(IF(H340="","",COUNTIF($H$12:H340,H340)),"")</f>
        <v/>
      </c>
      <c r="S340" s="151" t="str">
        <f t="shared" si="72"/>
        <v/>
      </c>
      <c r="T340" s="68" t="str">
        <f t="shared" si="69"/>
        <v/>
      </c>
      <c r="U340" s="69" t="str">
        <f t="shared" si="70"/>
        <v/>
      </c>
      <c r="V340" s="3" t="str">
        <f t="shared" si="71"/>
        <v/>
      </c>
    </row>
    <row r="341" spans="18:22">
      <c r="R341" s="151" t="str">
        <f>IFERROR(IF(H341="","",COUNTIF($H$12:H341,H341)),"")</f>
        <v/>
      </c>
      <c r="S341" s="151" t="str">
        <f t="shared" si="72"/>
        <v/>
      </c>
      <c r="T341" s="68" t="str">
        <f t="shared" si="69"/>
        <v/>
      </c>
      <c r="U341" s="69" t="str">
        <f t="shared" si="70"/>
        <v/>
      </c>
      <c r="V341" s="3" t="str">
        <f t="shared" si="71"/>
        <v/>
      </c>
    </row>
    <row r="342" spans="18:22">
      <c r="R342" s="151" t="str">
        <f>IFERROR(IF(H342="","",COUNTIF($H$12:H342,H342)),"")</f>
        <v/>
      </c>
      <c r="S342" s="151" t="str">
        <f t="shared" si="72"/>
        <v/>
      </c>
      <c r="T342" s="68" t="str">
        <f t="shared" si="69"/>
        <v/>
      </c>
      <c r="U342" s="69" t="str">
        <f t="shared" si="70"/>
        <v/>
      </c>
      <c r="V342" s="3" t="str">
        <f t="shared" si="71"/>
        <v/>
      </c>
    </row>
    <row r="343" spans="18:22">
      <c r="R343" s="151" t="str">
        <f>IFERROR(IF(H343="","",COUNTIF($H$12:H343,H343)),"")</f>
        <v/>
      </c>
      <c r="S343" s="151" t="str">
        <f t="shared" si="72"/>
        <v/>
      </c>
      <c r="T343" s="68" t="str">
        <f t="shared" si="69"/>
        <v/>
      </c>
      <c r="U343" s="69" t="str">
        <f t="shared" si="70"/>
        <v/>
      </c>
      <c r="V343" s="3" t="str">
        <f t="shared" si="71"/>
        <v/>
      </c>
    </row>
    <row r="344" spans="18:22">
      <c r="R344" s="151" t="str">
        <f>IFERROR(IF(H344="","",COUNTIF($H$12:H344,H344)),"")</f>
        <v/>
      </c>
      <c r="S344" s="151" t="str">
        <f t="shared" si="72"/>
        <v/>
      </c>
      <c r="T344" s="68" t="str">
        <f t="shared" si="69"/>
        <v/>
      </c>
      <c r="U344" s="69" t="str">
        <f t="shared" si="70"/>
        <v/>
      </c>
      <c r="V344" s="3" t="str">
        <f t="shared" si="71"/>
        <v/>
      </c>
    </row>
    <row r="345" spans="18:22">
      <c r="R345" s="151" t="str">
        <f>IFERROR(IF(H345="","",COUNTIF($H$12:H345,H345)),"")</f>
        <v/>
      </c>
      <c r="S345" s="151" t="str">
        <f t="shared" si="72"/>
        <v/>
      </c>
      <c r="T345" s="68" t="str">
        <f t="shared" si="69"/>
        <v/>
      </c>
      <c r="U345" s="69" t="str">
        <f t="shared" si="70"/>
        <v/>
      </c>
      <c r="V345" s="3" t="str">
        <f t="shared" si="71"/>
        <v/>
      </c>
    </row>
    <row r="346" spans="18:22">
      <c r="R346" s="151" t="str">
        <f>IFERROR(IF(H346="","",COUNTIF($H$12:H346,H346)),"")</f>
        <v/>
      </c>
      <c r="S346" s="151" t="str">
        <f t="shared" si="72"/>
        <v/>
      </c>
      <c r="T346" s="68" t="str">
        <f t="shared" si="69"/>
        <v/>
      </c>
      <c r="U346" s="69" t="str">
        <f t="shared" si="70"/>
        <v/>
      </c>
      <c r="V346" s="3" t="str">
        <f t="shared" si="71"/>
        <v/>
      </c>
    </row>
    <row r="347" spans="18:22">
      <c r="R347" s="151" t="str">
        <f>IFERROR(IF(H347="","",COUNTIF($H$12:H347,H347)),"")</f>
        <v/>
      </c>
      <c r="S347" s="151" t="str">
        <f t="shared" si="72"/>
        <v/>
      </c>
      <c r="T347" s="68" t="str">
        <f t="shared" si="69"/>
        <v/>
      </c>
      <c r="U347" s="69" t="str">
        <f t="shared" si="70"/>
        <v/>
      </c>
      <c r="V347" s="3" t="str">
        <f t="shared" si="71"/>
        <v/>
      </c>
    </row>
    <row r="348" spans="18:22">
      <c r="R348" s="151" t="str">
        <f>IFERROR(IF(H348="","",COUNTIF($H$12:H348,H348)),"")</f>
        <v/>
      </c>
      <c r="S348" s="151" t="str">
        <f t="shared" si="72"/>
        <v/>
      </c>
      <c r="T348" s="68" t="str">
        <f t="shared" si="69"/>
        <v/>
      </c>
      <c r="U348" s="69" t="str">
        <f t="shared" si="70"/>
        <v/>
      </c>
      <c r="V348" s="3" t="str">
        <f t="shared" si="71"/>
        <v/>
      </c>
    </row>
    <row r="349" spans="18:22">
      <c r="R349" s="151" t="str">
        <f>IFERROR(IF(H349="","",COUNTIF($H$12:H349,H349)),"")</f>
        <v/>
      </c>
      <c r="S349" s="151" t="str">
        <f t="shared" si="72"/>
        <v/>
      </c>
      <c r="T349" s="68" t="str">
        <f t="shared" si="69"/>
        <v/>
      </c>
      <c r="U349" s="69" t="str">
        <f t="shared" si="70"/>
        <v/>
      </c>
      <c r="V349" s="3" t="str">
        <f t="shared" si="71"/>
        <v/>
      </c>
    </row>
    <row r="350" spans="18:22">
      <c r="R350" s="151" t="str">
        <f>IFERROR(IF(H350="","",COUNTIF($H$12:H350,H350)),"")</f>
        <v/>
      </c>
      <c r="S350" s="151" t="str">
        <f t="shared" si="72"/>
        <v/>
      </c>
      <c r="T350" s="68" t="str">
        <f t="shared" si="69"/>
        <v/>
      </c>
      <c r="U350" s="69" t="str">
        <f t="shared" si="70"/>
        <v/>
      </c>
      <c r="V350" s="3" t="str">
        <f t="shared" si="71"/>
        <v/>
      </c>
    </row>
    <row r="351" spans="18:22">
      <c r="R351" s="151" t="str">
        <f>IFERROR(IF(H351="","",COUNTIF($H$12:H351,H351)),"")</f>
        <v/>
      </c>
      <c r="S351" s="151" t="str">
        <f t="shared" si="72"/>
        <v/>
      </c>
      <c r="T351" s="68" t="str">
        <f t="shared" si="69"/>
        <v/>
      </c>
      <c r="U351" s="69" t="str">
        <f t="shared" si="70"/>
        <v/>
      </c>
      <c r="V351" s="3" t="str">
        <f t="shared" si="71"/>
        <v/>
      </c>
    </row>
    <row r="352" spans="18:22">
      <c r="R352" s="151" t="str">
        <f>IFERROR(IF(H352="","",COUNTIF($H$12:H352,H352)),"")</f>
        <v/>
      </c>
      <c r="S352" s="151" t="str">
        <f t="shared" si="72"/>
        <v/>
      </c>
      <c r="T352" s="68" t="str">
        <f t="shared" si="69"/>
        <v/>
      </c>
      <c r="U352" s="69" t="str">
        <f t="shared" si="70"/>
        <v/>
      </c>
      <c r="V352" s="3" t="str">
        <f t="shared" si="71"/>
        <v/>
      </c>
    </row>
    <row r="353" spans="18:22">
      <c r="R353" s="151" t="str">
        <f>IFERROR(IF(H353="","",COUNTIF($H$12:H353,H353)),"")</f>
        <v/>
      </c>
      <c r="S353" s="151" t="str">
        <f t="shared" si="72"/>
        <v/>
      </c>
      <c r="T353" s="68" t="str">
        <f t="shared" si="69"/>
        <v/>
      </c>
      <c r="U353" s="69" t="str">
        <f t="shared" si="70"/>
        <v/>
      </c>
      <c r="V353" s="3" t="str">
        <f t="shared" si="71"/>
        <v/>
      </c>
    </row>
    <row r="354" spans="18:22">
      <c r="R354" s="151" t="str">
        <f>IFERROR(IF(H354="","",COUNTIF($H$12:H354,H354)),"")</f>
        <v/>
      </c>
      <c r="S354" s="151" t="str">
        <f t="shared" si="72"/>
        <v/>
      </c>
      <c r="T354" s="68" t="str">
        <f t="shared" si="69"/>
        <v/>
      </c>
      <c r="U354" s="69" t="str">
        <f t="shared" si="70"/>
        <v/>
      </c>
      <c r="V354" s="3" t="str">
        <f t="shared" si="71"/>
        <v/>
      </c>
    </row>
    <row r="355" spans="18:22">
      <c r="R355" s="151" t="str">
        <f>IFERROR(IF(H355="","",COUNTIF($H$12:H355,H355)),"")</f>
        <v/>
      </c>
      <c r="S355" s="151" t="str">
        <f t="shared" si="72"/>
        <v/>
      </c>
      <c r="T355" s="68" t="str">
        <f t="shared" si="69"/>
        <v/>
      </c>
      <c r="U355" s="69" t="str">
        <f t="shared" si="70"/>
        <v/>
      </c>
      <c r="V355" s="3" t="str">
        <f t="shared" si="71"/>
        <v/>
      </c>
    </row>
    <row r="356" spans="18:22">
      <c r="R356" s="151" t="str">
        <f>IFERROR(IF(H356="","",COUNTIF($H$12:H356,H356)),"")</f>
        <v/>
      </c>
      <c r="S356" s="151" t="str">
        <f t="shared" si="72"/>
        <v/>
      </c>
      <c r="T356" s="68" t="str">
        <f t="shared" si="69"/>
        <v/>
      </c>
      <c r="U356" s="69" t="str">
        <f t="shared" si="70"/>
        <v/>
      </c>
      <c r="V356" s="3" t="str">
        <f t="shared" si="71"/>
        <v/>
      </c>
    </row>
    <row r="357" spans="18:22">
      <c r="R357" s="151" t="str">
        <f>IFERROR(IF(H357="","",COUNTIF($H$12:H357,H357)),"")</f>
        <v/>
      </c>
      <c r="S357" s="151" t="str">
        <f t="shared" si="72"/>
        <v/>
      </c>
      <c r="T357" s="68" t="str">
        <f t="shared" si="69"/>
        <v/>
      </c>
      <c r="U357" s="69" t="str">
        <f t="shared" si="70"/>
        <v/>
      </c>
      <c r="V357" s="3" t="str">
        <f t="shared" si="71"/>
        <v/>
      </c>
    </row>
    <row r="358" spans="18:22">
      <c r="R358" s="151" t="str">
        <f>IFERROR(IF(H358="","",COUNTIF($H$12:H358,H358)),"")</f>
        <v/>
      </c>
      <c r="S358" s="151" t="str">
        <f t="shared" si="72"/>
        <v/>
      </c>
      <c r="T358" s="68" t="str">
        <f t="shared" si="69"/>
        <v/>
      </c>
      <c r="U358" s="69" t="str">
        <f t="shared" si="70"/>
        <v/>
      </c>
      <c r="V358" s="3" t="str">
        <f t="shared" si="71"/>
        <v/>
      </c>
    </row>
    <row r="359" spans="18:22">
      <c r="R359" s="151" t="str">
        <f>IFERROR(IF(H359="","",COUNTIF($H$12:H359,H359)),"")</f>
        <v/>
      </c>
      <c r="S359" s="151" t="str">
        <f t="shared" si="72"/>
        <v/>
      </c>
      <c r="T359" s="68" t="str">
        <f t="shared" si="69"/>
        <v/>
      </c>
      <c r="U359" s="69" t="str">
        <f t="shared" si="70"/>
        <v/>
      </c>
      <c r="V359" s="3" t="str">
        <f t="shared" si="71"/>
        <v/>
      </c>
    </row>
    <row r="360" spans="18:22">
      <c r="R360" s="151" t="str">
        <f>IFERROR(IF(H360="","",COUNTIF($H$12:H360,H360)),"")</f>
        <v/>
      </c>
      <c r="S360" s="151" t="str">
        <f t="shared" si="72"/>
        <v/>
      </c>
      <c r="T360" s="68" t="str">
        <f t="shared" si="69"/>
        <v/>
      </c>
      <c r="U360" s="69" t="str">
        <f t="shared" si="70"/>
        <v/>
      </c>
      <c r="V360" s="3" t="str">
        <f t="shared" si="71"/>
        <v/>
      </c>
    </row>
    <row r="361" spans="18:22">
      <c r="R361" s="151" t="str">
        <f>IFERROR(IF(H361="","",COUNTIF($H$12:H361,H361)),"")</f>
        <v/>
      </c>
      <c r="S361" s="151" t="str">
        <f t="shared" si="72"/>
        <v/>
      </c>
      <c r="T361" s="68" t="str">
        <f t="shared" si="69"/>
        <v/>
      </c>
      <c r="U361" s="69" t="str">
        <f t="shared" si="70"/>
        <v/>
      </c>
      <c r="V361" s="3" t="str">
        <f t="shared" si="71"/>
        <v/>
      </c>
    </row>
    <row r="362" spans="18:22">
      <c r="R362" s="151" t="str">
        <f>IFERROR(IF(H362="","",COUNTIF($H$12:H362,H362)),"")</f>
        <v/>
      </c>
      <c r="S362" s="151" t="str">
        <f t="shared" si="72"/>
        <v/>
      </c>
      <c r="T362" s="68" t="str">
        <f t="shared" si="69"/>
        <v/>
      </c>
      <c r="U362" s="69" t="str">
        <f t="shared" si="70"/>
        <v/>
      </c>
      <c r="V362" s="3" t="str">
        <f t="shared" si="71"/>
        <v/>
      </c>
    </row>
    <row r="363" spans="18:22">
      <c r="R363" s="151" t="str">
        <f>IFERROR(IF(H363="","",COUNTIF($H$12:H363,H363)),"")</f>
        <v/>
      </c>
      <c r="S363" s="151" t="str">
        <f t="shared" si="72"/>
        <v/>
      </c>
      <c r="T363" s="68" t="str">
        <f t="shared" si="69"/>
        <v/>
      </c>
      <c r="U363" s="69" t="str">
        <f t="shared" si="70"/>
        <v/>
      </c>
      <c r="V363" s="3" t="str">
        <f t="shared" si="71"/>
        <v/>
      </c>
    </row>
    <row r="364" spans="18:22">
      <c r="R364" s="151" t="str">
        <f>IFERROR(IF(H364="","",COUNTIF($H$12:H364,H364)),"")</f>
        <v/>
      </c>
      <c r="S364" s="151" t="str">
        <f t="shared" si="72"/>
        <v/>
      </c>
      <c r="T364" s="68" t="str">
        <f t="shared" si="69"/>
        <v/>
      </c>
      <c r="U364" s="69" t="str">
        <f t="shared" si="70"/>
        <v/>
      </c>
      <c r="V364" s="3" t="str">
        <f t="shared" si="71"/>
        <v/>
      </c>
    </row>
    <row r="365" spans="18:22">
      <c r="R365" s="151" t="str">
        <f>IFERROR(IF(H365="","",COUNTIF($H$12:H365,H365)),"")</f>
        <v/>
      </c>
      <c r="S365" s="151" t="str">
        <f t="shared" si="72"/>
        <v/>
      </c>
      <c r="T365" s="68" t="str">
        <f t="shared" si="69"/>
        <v/>
      </c>
      <c r="U365" s="69" t="str">
        <f t="shared" si="70"/>
        <v/>
      </c>
      <c r="V365" s="3" t="str">
        <f t="shared" si="71"/>
        <v/>
      </c>
    </row>
    <row r="366" spans="18:22">
      <c r="R366" s="151" t="str">
        <f>IFERROR(IF(H366="","",COUNTIF($H$12:H366,H366)),"")</f>
        <v/>
      </c>
      <c r="S366" s="151" t="str">
        <f t="shared" si="72"/>
        <v/>
      </c>
      <c r="T366" s="68" t="str">
        <f t="shared" si="69"/>
        <v/>
      </c>
      <c r="U366" s="69" t="str">
        <f t="shared" si="70"/>
        <v/>
      </c>
      <c r="V366" s="3" t="str">
        <f t="shared" si="71"/>
        <v/>
      </c>
    </row>
    <row r="367" spans="18:22">
      <c r="R367" s="151" t="str">
        <f>IFERROR(IF(H367="","",COUNTIF($H$12:H367,H367)),"")</f>
        <v/>
      </c>
      <c r="S367" s="151" t="str">
        <f t="shared" si="72"/>
        <v/>
      </c>
      <c r="T367" s="68" t="str">
        <f t="shared" si="69"/>
        <v/>
      </c>
      <c r="U367" s="69" t="str">
        <f t="shared" si="70"/>
        <v/>
      </c>
      <c r="V367" s="3" t="str">
        <f t="shared" si="71"/>
        <v/>
      </c>
    </row>
    <row r="368" spans="18:22">
      <c r="R368" s="151" t="str">
        <f>IFERROR(IF(H368="","",COUNTIF($H$12:H368,H368)),"")</f>
        <v/>
      </c>
      <c r="S368" s="151" t="str">
        <f t="shared" si="72"/>
        <v/>
      </c>
      <c r="T368" s="68" t="str">
        <f t="shared" si="69"/>
        <v/>
      </c>
      <c r="U368" s="69" t="str">
        <f t="shared" si="70"/>
        <v/>
      </c>
      <c r="V368" s="3" t="str">
        <f t="shared" si="71"/>
        <v/>
      </c>
    </row>
    <row r="369" spans="18:22">
      <c r="R369" s="151" t="str">
        <f>IFERROR(IF(H369="","",COUNTIF($H$12:H369,H369)),"")</f>
        <v/>
      </c>
      <c r="S369" s="151" t="str">
        <f t="shared" si="72"/>
        <v/>
      </c>
      <c r="T369" s="68" t="str">
        <f t="shared" si="69"/>
        <v/>
      </c>
      <c r="U369" s="69" t="str">
        <f t="shared" si="70"/>
        <v/>
      </c>
      <c r="V369" s="3" t="str">
        <f t="shared" si="71"/>
        <v/>
      </c>
    </row>
    <row r="370" spans="18:22">
      <c r="R370" s="151" t="str">
        <f>IFERROR(IF(H370="","",COUNTIF($H$12:H370,H370)),"")</f>
        <v/>
      </c>
      <c r="S370" s="151" t="str">
        <f t="shared" si="72"/>
        <v/>
      </c>
      <c r="T370" s="68" t="str">
        <f t="shared" si="69"/>
        <v/>
      </c>
      <c r="U370" s="69" t="str">
        <f t="shared" si="70"/>
        <v/>
      </c>
      <c r="V370" s="3" t="str">
        <f t="shared" si="71"/>
        <v/>
      </c>
    </row>
    <row r="371" spans="18:22">
      <c r="R371" s="151" t="str">
        <f>IFERROR(IF(H371="","",COUNTIF($H$12:H371,H371)),"")</f>
        <v/>
      </c>
      <c r="S371" s="151" t="str">
        <f t="shared" si="72"/>
        <v/>
      </c>
      <c r="T371" s="68" t="str">
        <f t="shared" si="69"/>
        <v/>
      </c>
      <c r="U371" s="69" t="str">
        <f t="shared" si="70"/>
        <v/>
      </c>
      <c r="V371" s="3" t="str">
        <f t="shared" si="71"/>
        <v/>
      </c>
    </row>
    <row r="372" spans="18:22">
      <c r="R372" s="151" t="str">
        <f>IFERROR(IF(H372="","",COUNTIF($H$12:H372,H372)),"")</f>
        <v/>
      </c>
      <c r="S372" s="151" t="str">
        <f t="shared" si="72"/>
        <v/>
      </c>
      <c r="T372" s="68" t="str">
        <f t="shared" si="69"/>
        <v/>
      </c>
      <c r="U372" s="69" t="str">
        <f t="shared" si="70"/>
        <v/>
      </c>
      <c r="V372" s="3" t="str">
        <f t="shared" si="71"/>
        <v/>
      </c>
    </row>
    <row r="373" spans="18:22">
      <c r="R373" s="151" t="str">
        <f>IFERROR(IF(H373="","",COUNTIF($H$12:H373,H373)),"")</f>
        <v/>
      </c>
      <c r="S373" s="151" t="str">
        <f t="shared" si="72"/>
        <v/>
      </c>
      <c r="T373" s="68" t="str">
        <f t="shared" si="69"/>
        <v/>
      </c>
      <c r="U373" s="69" t="str">
        <f t="shared" si="70"/>
        <v/>
      </c>
      <c r="V373" s="3" t="str">
        <f t="shared" si="71"/>
        <v/>
      </c>
    </row>
    <row r="374" spans="18:22">
      <c r="R374" s="151" t="str">
        <f>IFERROR(IF(H374="","",COUNTIF($H$12:H374,H374)),"")</f>
        <v/>
      </c>
      <c r="S374" s="151" t="str">
        <f t="shared" si="72"/>
        <v/>
      </c>
      <c r="T374" s="68" t="str">
        <f t="shared" si="69"/>
        <v/>
      </c>
      <c r="U374" s="69" t="str">
        <f t="shared" si="70"/>
        <v/>
      </c>
      <c r="V374" s="3" t="str">
        <f t="shared" si="71"/>
        <v/>
      </c>
    </row>
    <row r="375" spans="18:22">
      <c r="R375" s="151" t="str">
        <f>IFERROR(IF(H375="","",COUNTIF($H$12:H375,H375)),"")</f>
        <v/>
      </c>
      <c r="S375" s="151" t="str">
        <f t="shared" si="72"/>
        <v/>
      </c>
      <c r="T375" s="68" t="str">
        <f t="shared" si="69"/>
        <v/>
      </c>
      <c r="U375" s="69" t="str">
        <f t="shared" si="70"/>
        <v/>
      </c>
      <c r="V375" s="3" t="str">
        <f t="shared" si="71"/>
        <v/>
      </c>
    </row>
    <row r="376" spans="18:22">
      <c r="R376" s="151" t="str">
        <f>IFERROR(IF(H376="","",COUNTIF($H$12:H376,H376)),"")</f>
        <v/>
      </c>
      <c r="S376" s="151" t="str">
        <f t="shared" si="72"/>
        <v/>
      </c>
      <c r="T376" s="68" t="str">
        <f t="shared" si="69"/>
        <v/>
      </c>
      <c r="U376" s="69" t="str">
        <f t="shared" si="70"/>
        <v/>
      </c>
      <c r="V376" s="3" t="str">
        <f t="shared" si="71"/>
        <v/>
      </c>
    </row>
    <row r="377" spans="18:22">
      <c r="R377" s="151" t="str">
        <f>IFERROR(IF(H377="","",COUNTIF($H$12:H377,H377)),"")</f>
        <v/>
      </c>
      <c r="S377" s="151" t="str">
        <f t="shared" si="72"/>
        <v/>
      </c>
      <c r="T377" s="68" t="str">
        <f t="shared" si="69"/>
        <v/>
      </c>
      <c r="U377" s="69" t="str">
        <f t="shared" si="70"/>
        <v/>
      </c>
      <c r="V377" s="3" t="str">
        <f t="shared" si="71"/>
        <v/>
      </c>
    </row>
    <row r="378" spans="18:22">
      <c r="R378" s="151" t="str">
        <f>IFERROR(IF(H378="","",COUNTIF($H$12:H378,H378)),"")</f>
        <v/>
      </c>
      <c r="S378" s="151" t="str">
        <f t="shared" si="72"/>
        <v/>
      </c>
      <c r="T378" s="68" t="str">
        <f t="shared" si="69"/>
        <v/>
      </c>
      <c r="U378" s="69" t="str">
        <f t="shared" si="70"/>
        <v/>
      </c>
      <c r="V378" s="3" t="str">
        <f t="shared" si="71"/>
        <v/>
      </c>
    </row>
    <row r="379" spans="18:22">
      <c r="R379" s="151" t="str">
        <f>IFERROR(IF(H379="","",COUNTIF($H$12:H379,H379)),"")</f>
        <v/>
      </c>
      <c r="S379" s="151" t="str">
        <f t="shared" si="72"/>
        <v/>
      </c>
      <c r="T379" s="68" t="str">
        <f t="shared" si="69"/>
        <v/>
      </c>
      <c r="U379" s="69" t="str">
        <f t="shared" si="70"/>
        <v/>
      </c>
      <c r="V379" s="3" t="str">
        <f t="shared" si="71"/>
        <v/>
      </c>
    </row>
    <row r="380" spans="18:22">
      <c r="R380" s="151" t="str">
        <f>IFERROR(IF(H380="","",COUNTIF($H$12:H380,H380)),"")</f>
        <v/>
      </c>
      <c r="S380" s="151" t="str">
        <f t="shared" si="72"/>
        <v/>
      </c>
      <c r="T380" s="68" t="str">
        <f t="shared" si="69"/>
        <v/>
      </c>
      <c r="U380" s="69" t="str">
        <f t="shared" si="70"/>
        <v/>
      </c>
      <c r="V380" s="3" t="str">
        <f t="shared" si="71"/>
        <v/>
      </c>
    </row>
    <row r="381" spans="18:22">
      <c r="R381" s="151" t="str">
        <f>IFERROR(IF(H381="","",COUNTIF($H$12:H381,H381)),"")</f>
        <v/>
      </c>
      <c r="S381" s="151" t="str">
        <f t="shared" si="72"/>
        <v/>
      </c>
      <c r="T381" s="68" t="str">
        <f t="shared" si="69"/>
        <v/>
      </c>
      <c r="U381" s="69" t="str">
        <f t="shared" si="70"/>
        <v/>
      </c>
      <c r="V381" s="3" t="str">
        <f t="shared" si="71"/>
        <v/>
      </c>
    </row>
    <row r="382" spans="18:22">
      <c r="R382" s="151" t="str">
        <f>IFERROR(IF(H382="","",COUNTIF($H$12:H382,H382)),"")</f>
        <v/>
      </c>
      <c r="S382" s="151" t="str">
        <f t="shared" si="72"/>
        <v/>
      </c>
      <c r="T382" s="68" t="str">
        <f t="shared" si="69"/>
        <v/>
      </c>
      <c r="U382" s="69" t="str">
        <f t="shared" si="70"/>
        <v/>
      </c>
      <c r="V382" s="3" t="str">
        <f t="shared" si="71"/>
        <v/>
      </c>
    </row>
    <row r="383" spans="18:22">
      <c r="R383" s="151" t="str">
        <f>IFERROR(IF(H383="","",COUNTIF($H$12:H383,H383)),"")</f>
        <v/>
      </c>
      <c r="S383" s="151" t="str">
        <f t="shared" si="72"/>
        <v/>
      </c>
      <c r="T383" s="68" t="str">
        <f t="shared" si="69"/>
        <v/>
      </c>
      <c r="U383" s="69" t="str">
        <f t="shared" si="70"/>
        <v/>
      </c>
      <c r="V383" s="3" t="str">
        <f t="shared" si="71"/>
        <v/>
      </c>
    </row>
    <row r="384" spans="18:22">
      <c r="R384" s="151" t="str">
        <f>IFERROR(IF(H384="","",COUNTIF($H$12:H384,H384)),"")</f>
        <v/>
      </c>
      <c r="S384" s="151" t="str">
        <f t="shared" si="72"/>
        <v/>
      </c>
      <c r="T384" s="68" t="str">
        <f t="shared" si="69"/>
        <v/>
      </c>
      <c r="U384" s="69" t="str">
        <f t="shared" si="70"/>
        <v/>
      </c>
      <c r="V384" s="3" t="str">
        <f t="shared" si="71"/>
        <v/>
      </c>
    </row>
    <row r="385" spans="18:22">
      <c r="R385" s="151" t="str">
        <f>IFERROR(IF(H385="","",COUNTIF($H$12:H385,H385)),"")</f>
        <v/>
      </c>
      <c r="S385" s="151" t="str">
        <f t="shared" si="72"/>
        <v/>
      </c>
      <c r="T385" s="68" t="str">
        <f t="shared" si="69"/>
        <v/>
      </c>
      <c r="U385" s="69" t="str">
        <f t="shared" si="70"/>
        <v/>
      </c>
      <c r="V385" s="3" t="str">
        <f t="shared" si="71"/>
        <v/>
      </c>
    </row>
    <row r="386" spans="18:22">
      <c r="R386" s="151" t="str">
        <f>IFERROR(IF(H386="","",COUNTIF($H$12:H386,H386)),"")</f>
        <v/>
      </c>
      <c r="S386" s="151" t="str">
        <f t="shared" si="72"/>
        <v/>
      </c>
      <c r="T386" s="68" t="str">
        <f t="shared" si="69"/>
        <v/>
      </c>
      <c r="U386" s="69" t="str">
        <f t="shared" si="70"/>
        <v/>
      </c>
      <c r="V386" s="3" t="str">
        <f t="shared" si="71"/>
        <v/>
      </c>
    </row>
    <row r="387" spans="18:22">
      <c r="R387" s="151" t="str">
        <f>IFERROR(IF(H387="","",COUNTIF($H$12:H387,H387)),"")</f>
        <v/>
      </c>
      <c r="S387" s="151" t="str">
        <f t="shared" si="72"/>
        <v/>
      </c>
      <c r="T387" s="68" t="str">
        <f t="shared" si="69"/>
        <v/>
      </c>
      <c r="U387" s="69" t="str">
        <f t="shared" si="70"/>
        <v/>
      </c>
      <c r="V387" s="3" t="str">
        <f t="shared" si="71"/>
        <v/>
      </c>
    </row>
    <row r="388" spans="18:22">
      <c r="R388" s="151" t="str">
        <f>IFERROR(IF(H388="","",COUNTIF($H$12:H388,H388)),"")</f>
        <v/>
      </c>
      <c r="S388" s="151" t="str">
        <f t="shared" si="72"/>
        <v/>
      </c>
      <c r="T388" s="68" t="str">
        <f t="shared" si="69"/>
        <v/>
      </c>
      <c r="U388" s="69" t="str">
        <f t="shared" si="70"/>
        <v/>
      </c>
      <c r="V388" s="3" t="str">
        <f t="shared" si="71"/>
        <v/>
      </c>
    </row>
    <row r="389" spans="18:22">
      <c r="R389" s="151" t="str">
        <f>IFERROR(IF(H389="","",COUNTIF($H$12:H389,H389)),"")</f>
        <v/>
      </c>
      <c r="S389" s="151" t="str">
        <f t="shared" si="72"/>
        <v/>
      </c>
      <c r="T389" s="68" t="str">
        <f t="shared" si="69"/>
        <v/>
      </c>
      <c r="U389" s="69" t="str">
        <f t="shared" si="70"/>
        <v/>
      </c>
      <c r="V389" s="3" t="str">
        <f t="shared" si="71"/>
        <v/>
      </c>
    </row>
    <row r="390" spans="18:22">
      <c r="R390" s="151" t="str">
        <f>IFERROR(IF(H390="","",COUNTIF($H$12:H390,H390)),"")</f>
        <v/>
      </c>
      <c r="S390" s="151" t="str">
        <f t="shared" si="72"/>
        <v/>
      </c>
      <c r="T390" s="68" t="str">
        <f t="shared" si="69"/>
        <v/>
      </c>
      <c r="U390" s="69" t="str">
        <f t="shared" si="70"/>
        <v/>
      </c>
      <c r="V390" s="3" t="str">
        <f t="shared" si="71"/>
        <v/>
      </c>
    </row>
    <row r="391" spans="18:22">
      <c r="R391" s="151" t="str">
        <f>IFERROR(IF(H391="","",COUNTIF($H$12:H391,H391)),"")</f>
        <v/>
      </c>
      <c r="S391" s="151" t="str">
        <f t="shared" si="72"/>
        <v/>
      </c>
      <c r="T391" s="68" t="str">
        <f t="shared" si="69"/>
        <v/>
      </c>
      <c r="U391" s="69" t="str">
        <f t="shared" si="70"/>
        <v/>
      </c>
      <c r="V391" s="3" t="str">
        <f t="shared" si="71"/>
        <v/>
      </c>
    </row>
    <row r="392" spans="18:22">
      <c r="R392" s="151" t="str">
        <f>IFERROR(IF(H392="","",COUNTIF($H$12:H392,H392)),"")</f>
        <v/>
      </c>
      <c r="S392" s="151" t="str">
        <f t="shared" si="72"/>
        <v/>
      </c>
      <c r="T392" s="68" t="str">
        <f t="shared" si="69"/>
        <v/>
      </c>
      <c r="U392" s="69" t="str">
        <f t="shared" si="70"/>
        <v/>
      </c>
      <c r="V392" s="3" t="str">
        <f t="shared" si="71"/>
        <v/>
      </c>
    </row>
    <row r="393" spans="18:22">
      <c r="R393" s="151" t="str">
        <f>IFERROR(IF(H393="","",COUNTIF($H$12:H393,H393)),"")</f>
        <v/>
      </c>
      <c r="S393" s="151" t="str">
        <f t="shared" si="72"/>
        <v/>
      </c>
      <c r="T393" s="68" t="str">
        <f t="shared" si="69"/>
        <v/>
      </c>
      <c r="U393" s="69" t="str">
        <f t="shared" si="70"/>
        <v/>
      </c>
      <c r="V393" s="3" t="str">
        <f t="shared" si="71"/>
        <v/>
      </c>
    </row>
    <row r="394" spans="18:22">
      <c r="R394" s="151" t="str">
        <f>IFERROR(IF(H394="","",COUNTIF($H$12:H394,H394)),"")</f>
        <v/>
      </c>
      <c r="S394" s="151" t="str">
        <f t="shared" si="72"/>
        <v/>
      </c>
      <c r="T394" s="68" t="str">
        <f t="shared" si="69"/>
        <v/>
      </c>
      <c r="U394" s="69" t="str">
        <f t="shared" si="70"/>
        <v/>
      </c>
      <c r="V394" s="3" t="str">
        <f t="shared" si="71"/>
        <v/>
      </c>
    </row>
    <row r="395" spans="18:22">
      <c r="R395" s="151" t="str">
        <f>IFERROR(IF(H395="","",COUNTIF($H$12:H395,H395)),"")</f>
        <v/>
      </c>
      <c r="S395" s="151" t="str">
        <f t="shared" si="72"/>
        <v/>
      </c>
      <c r="T395" s="68" t="str">
        <f t="shared" si="69"/>
        <v/>
      </c>
      <c r="U395" s="69" t="str">
        <f t="shared" si="70"/>
        <v/>
      </c>
      <c r="V395" s="3" t="str">
        <f t="shared" si="71"/>
        <v/>
      </c>
    </row>
    <row r="396" spans="18:22">
      <c r="R396" s="151" t="str">
        <f>IFERROR(IF(H396="","",COUNTIF($H$12:H396,H396)),"")</f>
        <v/>
      </c>
      <c r="S396" s="151" t="str">
        <f t="shared" si="72"/>
        <v/>
      </c>
      <c r="T396" s="68" t="str">
        <f t="shared" si="69"/>
        <v/>
      </c>
      <c r="U396" s="69" t="str">
        <f t="shared" si="70"/>
        <v/>
      </c>
      <c r="V396" s="3" t="str">
        <f t="shared" si="71"/>
        <v/>
      </c>
    </row>
    <row r="397" spans="18:22">
      <c r="R397" s="151" t="str">
        <f>IFERROR(IF(H397="","",COUNTIF($H$12:H397,H397)),"")</f>
        <v/>
      </c>
      <c r="S397" s="151" t="str">
        <f t="shared" si="72"/>
        <v/>
      </c>
      <c r="T397" s="68" t="str">
        <f t="shared" ref="T397:T460" si="73">IFERROR(IF(U397="","",ROW()-11),"")</f>
        <v/>
      </c>
      <c r="U397" s="69" t="str">
        <f t="shared" ref="U397:U460" si="74">IFERROR(INDEX(H:H,SMALL(S:S,ROW()-11)),"")</f>
        <v/>
      </c>
      <c r="V397" s="3" t="str">
        <f t="shared" ref="V397:V460" si="75">IF($U397="","",COUNTIF(H:H,$U397))</f>
        <v/>
      </c>
    </row>
    <row r="398" spans="18:22">
      <c r="R398" s="151" t="str">
        <f>IFERROR(IF(H398="","",COUNTIF($H$12:H398,H398)),"")</f>
        <v/>
      </c>
      <c r="S398" s="151" t="str">
        <f t="shared" ref="S398:S461" si="76">IFERROR(IF(AND(COUNTIF(H398:H398,H398)=(R398),R398&gt;0),ROW(),""),"")</f>
        <v/>
      </c>
      <c r="T398" s="68" t="str">
        <f t="shared" si="73"/>
        <v/>
      </c>
      <c r="U398" s="69" t="str">
        <f t="shared" si="74"/>
        <v/>
      </c>
      <c r="V398" s="3" t="str">
        <f t="shared" si="75"/>
        <v/>
      </c>
    </row>
    <row r="399" spans="18:22">
      <c r="R399" s="151" t="str">
        <f>IFERROR(IF(H399="","",COUNTIF($H$12:H399,H399)),"")</f>
        <v/>
      </c>
      <c r="S399" s="151" t="str">
        <f t="shared" si="76"/>
        <v/>
      </c>
      <c r="T399" s="68" t="str">
        <f t="shared" si="73"/>
        <v/>
      </c>
      <c r="U399" s="69" t="str">
        <f t="shared" si="74"/>
        <v/>
      </c>
      <c r="V399" s="3" t="str">
        <f t="shared" si="75"/>
        <v/>
      </c>
    </row>
    <row r="400" spans="18:22">
      <c r="R400" s="151" t="str">
        <f>IFERROR(IF(H400="","",COUNTIF($H$12:H400,H400)),"")</f>
        <v/>
      </c>
      <c r="S400" s="151" t="str">
        <f t="shared" si="76"/>
        <v/>
      </c>
      <c r="T400" s="68" t="str">
        <f t="shared" si="73"/>
        <v/>
      </c>
      <c r="U400" s="69" t="str">
        <f t="shared" si="74"/>
        <v/>
      </c>
      <c r="V400" s="3" t="str">
        <f t="shared" si="75"/>
        <v/>
      </c>
    </row>
    <row r="401" spans="18:22">
      <c r="R401" s="151" t="str">
        <f>IFERROR(IF(H401="","",COUNTIF($H$12:H401,H401)),"")</f>
        <v/>
      </c>
      <c r="S401" s="151" t="str">
        <f t="shared" si="76"/>
        <v/>
      </c>
      <c r="T401" s="68" t="str">
        <f t="shared" si="73"/>
        <v/>
      </c>
      <c r="U401" s="69" t="str">
        <f t="shared" si="74"/>
        <v/>
      </c>
      <c r="V401" s="3" t="str">
        <f t="shared" si="75"/>
        <v/>
      </c>
    </row>
    <row r="402" spans="18:22">
      <c r="R402" s="151" t="str">
        <f>IFERROR(IF(H402="","",COUNTIF($H$12:H402,H402)),"")</f>
        <v/>
      </c>
      <c r="S402" s="151" t="str">
        <f t="shared" si="76"/>
        <v/>
      </c>
      <c r="T402" s="68" t="str">
        <f t="shared" si="73"/>
        <v/>
      </c>
      <c r="U402" s="69" t="str">
        <f t="shared" si="74"/>
        <v/>
      </c>
      <c r="V402" s="3" t="str">
        <f t="shared" si="75"/>
        <v/>
      </c>
    </row>
    <row r="403" spans="18:22">
      <c r="R403" s="151" t="str">
        <f>IFERROR(IF(H403="","",COUNTIF($H$12:H403,H403)),"")</f>
        <v/>
      </c>
      <c r="S403" s="151" t="str">
        <f t="shared" si="76"/>
        <v/>
      </c>
      <c r="T403" s="68" t="str">
        <f t="shared" si="73"/>
        <v/>
      </c>
      <c r="U403" s="69" t="str">
        <f t="shared" si="74"/>
        <v/>
      </c>
      <c r="V403" s="3" t="str">
        <f t="shared" si="75"/>
        <v/>
      </c>
    </row>
    <row r="404" spans="18:22">
      <c r="R404" s="151" t="str">
        <f>IFERROR(IF(H404="","",COUNTIF($H$12:H404,H404)),"")</f>
        <v/>
      </c>
      <c r="S404" s="151" t="str">
        <f t="shared" si="76"/>
        <v/>
      </c>
      <c r="T404" s="68" t="str">
        <f t="shared" si="73"/>
        <v/>
      </c>
      <c r="U404" s="69" t="str">
        <f t="shared" si="74"/>
        <v/>
      </c>
      <c r="V404" s="3" t="str">
        <f t="shared" si="75"/>
        <v/>
      </c>
    </row>
    <row r="405" spans="18:22">
      <c r="R405" s="151" t="str">
        <f>IFERROR(IF(H405="","",COUNTIF($H$12:H405,H405)),"")</f>
        <v/>
      </c>
      <c r="S405" s="151" t="str">
        <f t="shared" si="76"/>
        <v/>
      </c>
      <c r="T405" s="68" t="str">
        <f t="shared" si="73"/>
        <v/>
      </c>
      <c r="U405" s="69" t="str">
        <f t="shared" si="74"/>
        <v/>
      </c>
      <c r="V405" s="3" t="str">
        <f t="shared" si="75"/>
        <v/>
      </c>
    </row>
    <row r="406" spans="18:22">
      <c r="R406" s="151" t="str">
        <f>IFERROR(IF(H406="","",COUNTIF($H$12:H406,H406)),"")</f>
        <v/>
      </c>
      <c r="S406" s="151" t="str">
        <f t="shared" si="76"/>
        <v/>
      </c>
      <c r="T406" s="68" t="str">
        <f t="shared" si="73"/>
        <v/>
      </c>
      <c r="U406" s="69" t="str">
        <f t="shared" si="74"/>
        <v/>
      </c>
      <c r="V406" s="3" t="str">
        <f t="shared" si="75"/>
        <v/>
      </c>
    </row>
    <row r="407" spans="18:22">
      <c r="R407" s="151" t="str">
        <f>IFERROR(IF(H407="","",COUNTIF($H$12:H407,H407)),"")</f>
        <v/>
      </c>
      <c r="S407" s="151" t="str">
        <f t="shared" si="76"/>
        <v/>
      </c>
      <c r="T407" s="68" t="str">
        <f t="shared" si="73"/>
        <v/>
      </c>
      <c r="U407" s="69" t="str">
        <f t="shared" si="74"/>
        <v/>
      </c>
      <c r="V407" s="3" t="str">
        <f t="shared" si="75"/>
        <v/>
      </c>
    </row>
    <row r="408" spans="18:22">
      <c r="R408" s="151" t="str">
        <f>IFERROR(IF(H408="","",COUNTIF($H$12:H408,H408)),"")</f>
        <v/>
      </c>
      <c r="S408" s="151" t="str">
        <f t="shared" si="76"/>
        <v/>
      </c>
      <c r="T408" s="68" t="str">
        <f t="shared" si="73"/>
        <v/>
      </c>
      <c r="U408" s="69" t="str">
        <f t="shared" si="74"/>
        <v/>
      </c>
      <c r="V408" s="3" t="str">
        <f t="shared" si="75"/>
        <v/>
      </c>
    </row>
    <row r="409" spans="18:22">
      <c r="R409" s="151" t="str">
        <f>IFERROR(IF(H409="","",COUNTIF($H$12:H409,H409)),"")</f>
        <v/>
      </c>
      <c r="S409" s="151" t="str">
        <f t="shared" si="76"/>
        <v/>
      </c>
      <c r="T409" s="68" t="str">
        <f t="shared" si="73"/>
        <v/>
      </c>
      <c r="U409" s="69" t="str">
        <f t="shared" si="74"/>
        <v/>
      </c>
      <c r="V409" s="3" t="str">
        <f t="shared" si="75"/>
        <v/>
      </c>
    </row>
    <row r="410" spans="18:22">
      <c r="R410" s="151" t="str">
        <f>IFERROR(IF(H410="","",COUNTIF($H$12:H410,H410)),"")</f>
        <v/>
      </c>
      <c r="S410" s="151" t="str">
        <f t="shared" si="76"/>
        <v/>
      </c>
      <c r="T410" s="68" t="str">
        <f t="shared" si="73"/>
        <v/>
      </c>
      <c r="U410" s="69" t="str">
        <f t="shared" si="74"/>
        <v/>
      </c>
      <c r="V410" s="3" t="str">
        <f t="shared" si="75"/>
        <v/>
      </c>
    </row>
    <row r="411" spans="18:22">
      <c r="R411" s="151" t="str">
        <f>IFERROR(IF(H411="","",COUNTIF($H$12:H411,H411)),"")</f>
        <v/>
      </c>
      <c r="S411" s="151" t="str">
        <f t="shared" si="76"/>
        <v/>
      </c>
      <c r="T411" s="68" t="str">
        <f t="shared" si="73"/>
        <v/>
      </c>
      <c r="U411" s="69" t="str">
        <f t="shared" si="74"/>
        <v/>
      </c>
      <c r="V411" s="3" t="str">
        <f t="shared" si="75"/>
        <v/>
      </c>
    </row>
    <row r="412" spans="18:22">
      <c r="R412" s="151" t="str">
        <f>IFERROR(IF(H412="","",COUNTIF($H$12:H412,H412)),"")</f>
        <v/>
      </c>
      <c r="S412" s="151" t="str">
        <f t="shared" si="76"/>
        <v/>
      </c>
      <c r="T412" s="68" t="str">
        <f t="shared" si="73"/>
        <v/>
      </c>
      <c r="U412" s="69" t="str">
        <f t="shared" si="74"/>
        <v/>
      </c>
      <c r="V412" s="3" t="str">
        <f t="shared" si="75"/>
        <v/>
      </c>
    </row>
    <row r="413" spans="18:22">
      <c r="R413" s="151" t="str">
        <f>IFERROR(IF(H413="","",COUNTIF($H$12:H413,H413)),"")</f>
        <v/>
      </c>
      <c r="S413" s="151" t="str">
        <f t="shared" si="76"/>
        <v/>
      </c>
      <c r="T413" s="68" t="str">
        <f t="shared" si="73"/>
        <v/>
      </c>
      <c r="U413" s="69" t="str">
        <f t="shared" si="74"/>
        <v/>
      </c>
      <c r="V413" s="3" t="str">
        <f t="shared" si="75"/>
        <v/>
      </c>
    </row>
    <row r="414" spans="18:22">
      <c r="R414" s="151" t="str">
        <f>IFERROR(IF(H414="","",COUNTIF($H$12:H414,H414)),"")</f>
        <v/>
      </c>
      <c r="S414" s="151" t="str">
        <f t="shared" si="76"/>
        <v/>
      </c>
      <c r="T414" s="68" t="str">
        <f t="shared" si="73"/>
        <v/>
      </c>
      <c r="U414" s="69" t="str">
        <f t="shared" si="74"/>
        <v/>
      </c>
      <c r="V414" s="3" t="str">
        <f t="shared" si="75"/>
        <v/>
      </c>
    </row>
    <row r="415" spans="18:22">
      <c r="R415" s="151" t="str">
        <f>IFERROR(IF(H415="","",COUNTIF($H$12:H415,H415)),"")</f>
        <v/>
      </c>
      <c r="S415" s="151" t="str">
        <f t="shared" si="76"/>
        <v/>
      </c>
      <c r="T415" s="68" t="str">
        <f t="shared" si="73"/>
        <v/>
      </c>
      <c r="U415" s="69" t="str">
        <f t="shared" si="74"/>
        <v/>
      </c>
      <c r="V415" s="3" t="str">
        <f t="shared" si="75"/>
        <v/>
      </c>
    </row>
    <row r="416" spans="18:22">
      <c r="R416" s="151" t="str">
        <f>IFERROR(IF(H416="","",COUNTIF($H$12:H416,H416)),"")</f>
        <v/>
      </c>
      <c r="S416" s="151" t="str">
        <f t="shared" si="76"/>
        <v/>
      </c>
      <c r="T416" s="68" t="str">
        <f t="shared" si="73"/>
        <v/>
      </c>
      <c r="U416" s="69" t="str">
        <f t="shared" si="74"/>
        <v/>
      </c>
      <c r="V416" s="3" t="str">
        <f t="shared" si="75"/>
        <v/>
      </c>
    </row>
    <row r="417" spans="18:22">
      <c r="R417" s="151" t="str">
        <f>IFERROR(IF(H417="","",COUNTIF($H$12:H417,H417)),"")</f>
        <v/>
      </c>
      <c r="S417" s="151" t="str">
        <f t="shared" si="76"/>
        <v/>
      </c>
      <c r="T417" s="68" t="str">
        <f t="shared" si="73"/>
        <v/>
      </c>
      <c r="U417" s="69" t="str">
        <f t="shared" si="74"/>
        <v/>
      </c>
      <c r="V417" s="3" t="str">
        <f t="shared" si="75"/>
        <v/>
      </c>
    </row>
    <row r="418" spans="18:22">
      <c r="R418" s="151" t="str">
        <f>IFERROR(IF(H418="","",COUNTIF($H$12:H418,H418)),"")</f>
        <v/>
      </c>
      <c r="S418" s="151" t="str">
        <f t="shared" si="76"/>
        <v/>
      </c>
      <c r="T418" s="68" t="str">
        <f t="shared" si="73"/>
        <v/>
      </c>
      <c r="U418" s="69" t="str">
        <f t="shared" si="74"/>
        <v/>
      </c>
      <c r="V418" s="3" t="str">
        <f t="shared" si="75"/>
        <v/>
      </c>
    </row>
    <row r="419" spans="18:22">
      <c r="R419" s="151" t="str">
        <f>IFERROR(IF(H419="","",COUNTIF($H$12:H419,H419)),"")</f>
        <v/>
      </c>
      <c r="S419" s="151" t="str">
        <f t="shared" si="76"/>
        <v/>
      </c>
      <c r="T419" s="68" t="str">
        <f t="shared" si="73"/>
        <v/>
      </c>
      <c r="U419" s="69" t="str">
        <f t="shared" si="74"/>
        <v/>
      </c>
      <c r="V419" s="3" t="str">
        <f t="shared" si="75"/>
        <v/>
      </c>
    </row>
    <row r="420" spans="18:22">
      <c r="R420" s="151" t="str">
        <f>IFERROR(IF(H420="","",COUNTIF($H$12:H420,H420)),"")</f>
        <v/>
      </c>
      <c r="S420" s="151" t="str">
        <f t="shared" si="76"/>
        <v/>
      </c>
      <c r="T420" s="68" t="str">
        <f t="shared" si="73"/>
        <v/>
      </c>
      <c r="U420" s="69" t="str">
        <f t="shared" si="74"/>
        <v/>
      </c>
      <c r="V420" s="3" t="str">
        <f t="shared" si="75"/>
        <v/>
      </c>
    </row>
    <row r="421" spans="18:22">
      <c r="R421" s="151" t="str">
        <f>IFERROR(IF(H421="","",COUNTIF($H$12:H421,H421)),"")</f>
        <v/>
      </c>
      <c r="S421" s="151" t="str">
        <f t="shared" si="76"/>
        <v/>
      </c>
      <c r="T421" s="68" t="str">
        <f t="shared" si="73"/>
        <v/>
      </c>
      <c r="U421" s="69" t="str">
        <f t="shared" si="74"/>
        <v/>
      </c>
      <c r="V421" s="3" t="str">
        <f t="shared" si="75"/>
        <v/>
      </c>
    </row>
    <row r="422" spans="18:22">
      <c r="R422" s="151" t="str">
        <f>IFERROR(IF(H422="","",COUNTIF($H$12:H422,H422)),"")</f>
        <v/>
      </c>
      <c r="S422" s="151" t="str">
        <f t="shared" si="76"/>
        <v/>
      </c>
      <c r="T422" s="68" t="str">
        <f t="shared" si="73"/>
        <v/>
      </c>
      <c r="U422" s="69" t="str">
        <f t="shared" si="74"/>
        <v/>
      </c>
      <c r="V422" s="3" t="str">
        <f t="shared" si="75"/>
        <v/>
      </c>
    </row>
    <row r="423" spans="18:22">
      <c r="R423" s="151" t="str">
        <f>IFERROR(IF(H423="","",COUNTIF($H$12:H423,H423)),"")</f>
        <v/>
      </c>
      <c r="S423" s="151" t="str">
        <f t="shared" si="76"/>
        <v/>
      </c>
      <c r="T423" s="68" t="str">
        <f t="shared" si="73"/>
        <v/>
      </c>
      <c r="U423" s="69" t="str">
        <f t="shared" si="74"/>
        <v/>
      </c>
      <c r="V423" s="3" t="str">
        <f t="shared" si="75"/>
        <v/>
      </c>
    </row>
    <row r="424" spans="18:22">
      <c r="R424" s="151" t="str">
        <f>IFERROR(IF(H424="","",COUNTIF($H$12:H424,H424)),"")</f>
        <v/>
      </c>
      <c r="S424" s="151" t="str">
        <f t="shared" si="76"/>
        <v/>
      </c>
      <c r="T424" s="68" t="str">
        <f t="shared" si="73"/>
        <v/>
      </c>
      <c r="U424" s="69" t="str">
        <f t="shared" si="74"/>
        <v/>
      </c>
      <c r="V424" s="3" t="str">
        <f t="shared" si="75"/>
        <v/>
      </c>
    </row>
    <row r="425" spans="18:22">
      <c r="R425" s="151" t="str">
        <f>IFERROR(IF(H425="","",COUNTIF($H$12:H425,H425)),"")</f>
        <v/>
      </c>
      <c r="S425" s="151" t="str">
        <f t="shared" si="76"/>
        <v/>
      </c>
      <c r="T425" s="68" t="str">
        <f t="shared" si="73"/>
        <v/>
      </c>
      <c r="U425" s="69" t="str">
        <f t="shared" si="74"/>
        <v/>
      </c>
      <c r="V425" s="3" t="str">
        <f t="shared" si="75"/>
        <v/>
      </c>
    </row>
    <row r="426" spans="18:22">
      <c r="R426" s="151" t="str">
        <f>IFERROR(IF(H426="","",COUNTIF($H$12:H426,H426)),"")</f>
        <v/>
      </c>
      <c r="S426" s="151" t="str">
        <f t="shared" si="76"/>
        <v/>
      </c>
      <c r="T426" s="68" t="str">
        <f t="shared" si="73"/>
        <v/>
      </c>
      <c r="U426" s="69" t="str">
        <f t="shared" si="74"/>
        <v/>
      </c>
      <c r="V426" s="3" t="str">
        <f t="shared" si="75"/>
        <v/>
      </c>
    </row>
    <row r="427" spans="18:22">
      <c r="R427" s="151" t="str">
        <f>IFERROR(IF(H427="","",COUNTIF($H$12:H427,H427)),"")</f>
        <v/>
      </c>
      <c r="S427" s="151" t="str">
        <f t="shared" si="76"/>
        <v/>
      </c>
      <c r="T427" s="68" t="str">
        <f t="shared" si="73"/>
        <v/>
      </c>
      <c r="U427" s="69" t="str">
        <f t="shared" si="74"/>
        <v/>
      </c>
      <c r="V427" s="3" t="str">
        <f t="shared" si="75"/>
        <v/>
      </c>
    </row>
    <row r="428" spans="18:22">
      <c r="R428" s="151" t="str">
        <f>IFERROR(IF(H428="","",COUNTIF($H$12:H428,H428)),"")</f>
        <v/>
      </c>
      <c r="S428" s="151" t="str">
        <f t="shared" si="76"/>
        <v/>
      </c>
      <c r="T428" s="68" t="str">
        <f t="shared" si="73"/>
        <v/>
      </c>
      <c r="U428" s="69" t="str">
        <f t="shared" si="74"/>
        <v/>
      </c>
      <c r="V428" s="3" t="str">
        <f t="shared" si="75"/>
        <v/>
      </c>
    </row>
    <row r="429" spans="18:22">
      <c r="R429" s="151" t="str">
        <f>IFERROR(IF(H429="","",COUNTIF($H$12:H429,H429)),"")</f>
        <v/>
      </c>
      <c r="S429" s="151" t="str">
        <f t="shared" si="76"/>
        <v/>
      </c>
      <c r="T429" s="68" t="str">
        <f t="shared" si="73"/>
        <v/>
      </c>
      <c r="U429" s="69" t="str">
        <f t="shared" si="74"/>
        <v/>
      </c>
      <c r="V429" s="3" t="str">
        <f t="shared" si="75"/>
        <v/>
      </c>
    </row>
    <row r="430" spans="18:22">
      <c r="R430" s="151" t="str">
        <f>IFERROR(IF(H430="","",COUNTIF($H$12:H430,H430)),"")</f>
        <v/>
      </c>
      <c r="S430" s="151" t="str">
        <f t="shared" si="76"/>
        <v/>
      </c>
      <c r="T430" s="68" t="str">
        <f t="shared" si="73"/>
        <v/>
      </c>
      <c r="U430" s="69" t="str">
        <f t="shared" si="74"/>
        <v/>
      </c>
      <c r="V430" s="3" t="str">
        <f t="shared" si="75"/>
        <v/>
      </c>
    </row>
    <row r="431" spans="18:22">
      <c r="R431" s="151" t="str">
        <f>IFERROR(IF(H431="","",COUNTIF($H$12:H431,H431)),"")</f>
        <v/>
      </c>
      <c r="S431" s="151" t="str">
        <f t="shared" si="76"/>
        <v/>
      </c>
      <c r="T431" s="68" t="str">
        <f t="shared" si="73"/>
        <v/>
      </c>
      <c r="U431" s="69" t="str">
        <f t="shared" si="74"/>
        <v/>
      </c>
      <c r="V431" s="3" t="str">
        <f t="shared" si="75"/>
        <v/>
      </c>
    </row>
    <row r="432" spans="18:22">
      <c r="R432" s="151" t="str">
        <f>IFERROR(IF(H432="","",COUNTIF($H$12:H432,H432)),"")</f>
        <v/>
      </c>
      <c r="S432" s="151" t="str">
        <f t="shared" si="76"/>
        <v/>
      </c>
      <c r="T432" s="68" t="str">
        <f t="shared" si="73"/>
        <v/>
      </c>
      <c r="U432" s="69" t="str">
        <f t="shared" si="74"/>
        <v/>
      </c>
      <c r="V432" s="3" t="str">
        <f t="shared" si="75"/>
        <v/>
      </c>
    </row>
    <row r="433" spans="18:22">
      <c r="R433" s="151" t="str">
        <f>IFERROR(IF(H433="","",COUNTIF($H$12:H433,H433)),"")</f>
        <v/>
      </c>
      <c r="S433" s="151" t="str">
        <f t="shared" si="76"/>
        <v/>
      </c>
      <c r="T433" s="68" t="str">
        <f t="shared" si="73"/>
        <v/>
      </c>
      <c r="U433" s="69" t="str">
        <f t="shared" si="74"/>
        <v/>
      </c>
      <c r="V433" s="3" t="str">
        <f t="shared" si="75"/>
        <v/>
      </c>
    </row>
    <row r="434" spans="18:22">
      <c r="R434" s="151" t="str">
        <f>IFERROR(IF(H434="","",COUNTIF($H$12:H434,H434)),"")</f>
        <v/>
      </c>
      <c r="S434" s="151" t="str">
        <f t="shared" si="76"/>
        <v/>
      </c>
      <c r="T434" s="68" t="str">
        <f t="shared" si="73"/>
        <v/>
      </c>
      <c r="U434" s="69" t="str">
        <f t="shared" si="74"/>
        <v/>
      </c>
      <c r="V434" s="3" t="str">
        <f t="shared" si="75"/>
        <v/>
      </c>
    </row>
    <row r="435" spans="18:22">
      <c r="R435" s="151" t="str">
        <f>IFERROR(IF(H435="","",COUNTIF($H$12:H435,H435)),"")</f>
        <v/>
      </c>
      <c r="S435" s="151" t="str">
        <f t="shared" si="76"/>
        <v/>
      </c>
      <c r="T435" s="68" t="str">
        <f t="shared" si="73"/>
        <v/>
      </c>
      <c r="U435" s="69" t="str">
        <f t="shared" si="74"/>
        <v/>
      </c>
      <c r="V435" s="3" t="str">
        <f t="shared" si="75"/>
        <v/>
      </c>
    </row>
    <row r="436" spans="18:22">
      <c r="R436" s="151" t="str">
        <f>IFERROR(IF(H436="","",COUNTIF($H$12:H436,H436)),"")</f>
        <v/>
      </c>
      <c r="S436" s="151" t="str">
        <f t="shared" si="76"/>
        <v/>
      </c>
      <c r="T436" s="68" t="str">
        <f t="shared" si="73"/>
        <v/>
      </c>
      <c r="U436" s="69" t="str">
        <f t="shared" si="74"/>
        <v/>
      </c>
      <c r="V436" s="3" t="str">
        <f t="shared" si="75"/>
        <v/>
      </c>
    </row>
    <row r="437" spans="18:22">
      <c r="R437" s="151" t="str">
        <f>IFERROR(IF(H437="","",COUNTIF($H$12:H437,H437)),"")</f>
        <v/>
      </c>
      <c r="S437" s="151" t="str">
        <f t="shared" si="76"/>
        <v/>
      </c>
      <c r="T437" s="68" t="str">
        <f t="shared" si="73"/>
        <v/>
      </c>
      <c r="U437" s="69" t="str">
        <f t="shared" si="74"/>
        <v/>
      </c>
      <c r="V437" s="3" t="str">
        <f t="shared" si="75"/>
        <v/>
      </c>
    </row>
    <row r="438" spans="18:22">
      <c r="R438" s="151" t="str">
        <f>IFERROR(IF(H438="","",COUNTIF($H$12:H438,H438)),"")</f>
        <v/>
      </c>
      <c r="S438" s="151" t="str">
        <f t="shared" si="76"/>
        <v/>
      </c>
      <c r="T438" s="68" t="str">
        <f t="shared" si="73"/>
        <v/>
      </c>
      <c r="U438" s="69" t="str">
        <f t="shared" si="74"/>
        <v/>
      </c>
      <c r="V438" s="3" t="str">
        <f t="shared" si="75"/>
        <v/>
      </c>
    </row>
    <row r="439" spans="18:22">
      <c r="R439" s="151" t="str">
        <f>IFERROR(IF(H439="","",COUNTIF($H$12:H439,H439)),"")</f>
        <v/>
      </c>
      <c r="S439" s="151" t="str">
        <f t="shared" si="76"/>
        <v/>
      </c>
      <c r="T439" s="68" t="str">
        <f t="shared" si="73"/>
        <v/>
      </c>
      <c r="U439" s="69" t="str">
        <f t="shared" si="74"/>
        <v/>
      </c>
      <c r="V439" s="3" t="str">
        <f t="shared" si="75"/>
        <v/>
      </c>
    </row>
    <row r="440" spans="18:22">
      <c r="R440" s="151" t="str">
        <f>IFERROR(IF(H440="","",COUNTIF($H$12:H440,H440)),"")</f>
        <v/>
      </c>
      <c r="S440" s="151" t="str">
        <f t="shared" si="76"/>
        <v/>
      </c>
      <c r="T440" s="68" t="str">
        <f t="shared" si="73"/>
        <v/>
      </c>
      <c r="U440" s="69" t="str">
        <f t="shared" si="74"/>
        <v/>
      </c>
      <c r="V440" s="3" t="str">
        <f t="shared" si="75"/>
        <v/>
      </c>
    </row>
    <row r="441" spans="18:22">
      <c r="R441" s="151" t="str">
        <f>IFERROR(IF(H441="","",COUNTIF($H$12:H441,H441)),"")</f>
        <v/>
      </c>
      <c r="S441" s="151" t="str">
        <f t="shared" si="76"/>
        <v/>
      </c>
      <c r="T441" s="68" t="str">
        <f t="shared" si="73"/>
        <v/>
      </c>
      <c r="U441" s="69" t="str">
        <f t="shared" si="74"/>
        <v/>
      </c>
      <c r="V441" s="3" t="str">
        <f t="shared" si="75"/>
        <v/>
      </c>
    </row>
    <row r="442" spans="18:22">
      <c r="R442" s="151" t="str">
        <f>IFERROR(IF(H442="","",COUNTIF($H$12:H442,H442)),"")</f>
        <v/>
      </c>
      <c r="S442" s="151" t="str">
        <f t="shared" si="76"/>
        <v/>
      </c>
      <c r="T442" s="68" t="str">
        <f t="shared" si="73"/>
        <v/>
      </c>
      <c r="U442" s="69" t="str">
        <f t="shared" si="74"/>
        <v/>
      </c>
      <c r="V442" s="3" t="str">
        <f t="shared" si="75"/>
        <v/>
      </c>
    </row>
    <row r="443" spans="18:22">
      <c r="R443" s="151" t="str">
        <f>IFERROR(IF(H443="","",COUNTIF($H$12:H443,H443)),"")</f>
        <v/>
      </c>
      <c r="S443" s="151" t="str">
        <f t="shared" si="76"/>
        <v/>
      </c>
      <c r="T443" s="68" t="str">
        <f t="shared" si="73"/>
        <v/>
      </c>
      <c r="U443" s="69" t="str">
        <f t="shared" si="74"/>
        <v/>
      </c>
      <c r="V443" s="3" t="str">
        <f t="shared" si="75"/>
        <v/>
      </c>
    </row>
    <row r="444" spans="18:22">
      <c r="R444" s="151" t="str">
        <f>IFERROR(IF(H444="","",COUNTIF($H$12:H444,H444)),"")</f>
        <v/>
      </c>
      <c r="S444" s="151" t="str">
        <f t="shared" si="76"/>
        <v/>
      </c>
      <c r="T444" s="68" t="str">
        <f t="shared" si="73"/>
        <v/>
      </c>
      <c r="U444" s="69" t="str">
        <f t="shared" si="74"/>
        <v/>
      </c>
      <c r="V444" s="3" t="str">
        <f t="shared" si="75"/>
        <v/>
      </c>
    </row>
    <row r="445" spans="18:22">
      <c r="R445" s="151" t="str">
        <f>IFERROR(IF(H445="","",COUNTIF($H$12:H445,H445)),"")</f>
        <v/>
      </c>
      <c r="S445" s="151" t="str">
        <f t="shared" si="76"/>
        <v/>
      </c>
      <c r="T445" s="68" t="str">
        <f t="shared" si="73"/>
        <v/>
      </c>
      <c r="U445" s="69" t="str">
        <f t="shared" si="74"/>
        <v/>
      </c>
      <c r="V445" s="3" t="str">
        <f t="shared" si="75"/>
        <v/>
      </c>
    </row>
    <row r="446" spans="18:22">
      <c r="R446" s="151" t="str">
        <f>IFERROR(IF(H446="","",COUNTIF($H$12:H446,H446)),"")</f>
        <v/>
      </c>
      <c r="S446" s="151" t="str">
        <f t="shared" si="76"/>
        <v/>
      </c>
      <c r="T446" s="68" t="str">
        <f t="shared" si="73"/>
        <v/>
      </c>
      <c r="U446" s="69" t="str">
        <f t="shared" si="74"/>
        <v/>
      </c>
      <c r="V446" s="3" t="str">
        <f t="shared" si="75"/>
        <v/>
      </c>
    </row>
    <row r="447" spans="18:22">
      <c r="R447" s="151" t="str">
        <f>IFERROR(IF(H447="","",COUNTIF($H$12:H447,H447)),"")</f>
        <v/>
      </c>
      <c r="S447" s="151" t="str">
        <f t="shared" si="76"/>
        <v/>
      </c>
      <c r="T447" s="68" t="str">
        <f t="shared" si="73"/>
        <v/>
      </c>
      <c r="U447" s="69" t="str">
        <f t="shared" si="74"/>
        <v/>
      </c>
      <c r="V447" s="3" t="str">
        <f t="shared" si="75"/>
        <v/>
      </c>
    </row>
    <row r="448" spans="18:22">
      <c r="R448" s="151" t="str">
        <f>IFERROR(IF(H448="","",COUNTIF($H$12:H448,H448)),"")</f>
        <v/>
      </c>
      <c r="S448" s="151" t="str">
        <f t="shared" si="76"/>
        <v/>
      </c>
      <c r="T448" s="68" t="str">
        <f t="shared" si="73"/>
        <v/>
      </c>
      <c r="U448" s="69" t="str">
        <f t="shared" si="74"/>
        <v/>
      </c>
      <c r="V448" s="3" t="str">
        <f t="shared" si="75"/>
        <v/>
      </c>
    </row>
    <row r="449" spans="18:22">
      <c r="R449" s="151" t="str">
        <f>IFERROR(IF(H449="","",COUNTIF($H$12:H449,H449)),"")</f>
        <v/>
      </c>
      <c r="S449" s="151" t="str">
        <f t="shared" si="76"/>
        <v/>
      </c>
      <c r="T449" s="68" t="str">
        <f t="shared" si="73"/>
        <v/>
      </c>
      <c r="U449" s="69" t="str">
        <f t="shared" si="74"/>
        <v/>
      </c>
      <c r="V449" s="3" t="str">
        <f t="shared" si="75"/>
        <v/>
      </c>
    </row>
    <row r="450" spans="18:22">
      <c r="R450" s="151" t="str">
        <f>IFERROR(IF(H450="","",COUNTIF($H$12:H450,H450)),"")</f>
        <v/>
      </c>
      <c r="S450" s="151" t="str">
        <f t="shared" si="76"/>
        <v/>
      </c>
      <c r="T450" s="68" t="str">
        <f t="shared" si="73"/>
        <v/>
      </c>
      <c r="U450" s="69" t="str">
        <f t="shared" si="74"/>
        <v/>
      </c>
      <c r="V450" s="3" t="str">
        <f t="shared" si="75"/>
        <v/>
      </c>
    </row>
    <row r="451" spans="18:22">
      <c r="R451" s="151" t="str">
        <f>IFERROR(IF(H451="","",COUNTIF($H$12:H451,H451)),"")</f>
        <v/>
      </c>
      <c r="S451" s="151" t="str">
        <f t="shared" si="76"/>
        <v/>
      </c>
      <c r="T451" s="68" t="str">
        <f t="shared" si="73"/>
        <v/>
      </c>
      <c r="U451" s="69" t="str">
        <f t="shared" si="74"/>
        <v/>
      </c>
      <c r="V451" s="3" t="str">
        <f t="shared" si="75"/>
        <v/>
      </c>
    </row>
    <row r="452" spans="18:22">
      <c r="R452" s="151" t="str">
        <f>IFERROR(IF(H452="","",COUNTIF($H$12:H452,H452)),"")</f>
        <v/>
      </c>
      <c r="S452" s="151" t="str">
        <f t="shared" si="76"/>
        <v/>
      </c>
      <c r="T452" s="68" t="str">
        <f t="shared" si="73"/>
        <v/>
      </c>
      <c r="U452" s="69" t="str">
        <f t="shared" si="74"/>
        <v/>
      </c>
      <c r="V452" s="3" t="str">
        <f t="shared" si="75"/>
        <v/>
      </c>
    </row>
    <row r="453" spans="18:22">
      <c r="R453" s="151" t="str">
        <f>IFERROR(IF(H453="","",COUNTIF($H$12:H453,H453)),"")</f>
        <v/>
      </c>
      <c r="S453" s="151" t="str">
        <f t="shared" si="76"/>
        <v/>
      </c>
      <c r="T453" s="68" t="str">
        <f t="shared" si="73"/>
        <v/>
      </c>
      <c r="U453" s="69" t="str">
        <f t="shared" si="74"/>
        <v/>
      </c>
      <c r="V453" s="3" t="str">
        <f t="shared" si="75"/>
        <v/>
      </c>
    </row>
    <row r="454" spans="18:22">
      <c r="R454" s="151" t="str">
        <f>IFERROR(IF(H454="","",COUNTIF($H$12:H454,H454)),"")</f>
        <v/>
      </c>
      <c r="S454" s="151" t="str">
        <f t="shared" si="76"/>
        <v/>
      </c>
      <c r="T454" s="68" t="str">
        <f t="shared" si="73"/>
        <v/>
      </c>
      <c r="U454" s="69" t="str">
        <f t="shared" si="74"/>
        <v/>
      </c>
      <c r="V454" s="3" t="str">
        <f t="shared" si="75"/>
        <v/>
      </c>
    </row>
    <row r="455" spans="18:22">
      <c r="R455" s="151" t="str">
        <f>IFERROR(IF(H455="","",COUNTIF($H$12:H455,H455)),"")</f>
        <v/>
      </c>
      <c r="S455" s="151" t="str">
        <f t="shared" si="76"/>
        <v/>
      </c>
      <c r="T455" s="68" t="str">
        <f t="shared" si="73"/>
        <v/>
      </c>
      <c r="U455" s="69" t="str">
        <f t="shared" si="74"/>
        <v/>
      </c>
      <c r="V455" s="3" t="str">
        <f t="shared" si="75"/>
        <v/>
      </c>
    </row>
    <row r="456" spans="18:22">
      <c r="R456" s="151" t="str">
        <f>IFERROR(IF(H456="","",COUNTIF($H$12:H456,H456)),"")</f>
        <v/>
      </c>
      <c r="S456" s="151" t="str">
        <f t="shared" si="76"/>
        <v/>
      </c>
      <c r="T456" s="68" t="str">
        <f t="shared" si="73"/>
        <v/>
      </c>
      <c r="U456" s="69" t="str">
        <f t="shared" si="74"/>
        <v/>
      </c>
      <c r="V456" s="3" t="str">
        <f t="shared" si="75"/>
        <v/>
      </c>
    </row>
    <row r="457" spans="18:22">
      <c r="R457" s="151" t="str">
        <f>IFERROR(IF(H457="","",COUNTIF($H$12:H457,H457)),"")</f>
        <v/>
      </c>
      <c r="S457" s="151" t="str">
        <f t="shared" si="76"/>
        <v/>
      </c>
      <c r="T457" s="68" t="str">
        <f t="shared" si="73"/>
        <v/>
      </c>
      <c r="U457" s="69" t="str">
        <f t="shared" si="74"/>
        <v/>
      </c>
      <c r="V457" s="3" t="str">
        <f t="shared" si="75"/>
        <v/>
      </c>
    </row>
    <row r="458" spans="18:22">
      <c r="R458" s="151" t="str">
        <f>IFERROR(IF(H458="","",COUNTIF($H$12:H458,H458)),"")</f>
        <v/>
      </c>
      <c r="S458" s="151" t="str">
        <f t="shared" si="76"/>
        <v/>
      </c>
      <c r="T458" s="68" t="str">
        <f t="shared" si="73"/>
        <v/>
      </c>
      <c r="U458" s="69" t="str">
        <f t="shared" si="74"/>
        <v/>
      </c>
      <c r="V458" s="3" t="str">
        <f t="shared" si="75"/>
        <v/>
      </c>
    </row>
    <row r="459" spans="18:22">
      <c r="R459" s="151" t="str">
        <f>IFERROR(IF(H459="","",COUNTIF($H$12:H459,H459)),"")</f>
        <v/>
      </c>
      <c r="S459" s="151" t="str">
        <f t="shared" si="76"/>
        <v/>
      </c>
      <c r="T459" s="68" t="str">
        <f t="shared" si="73"/>
        <v/>
      </c>
      <c r="U459" s="69" t="str">
        <f t="shared" si="74"/>
        <v/>
      </c>
      <c r="V459" s="3" t="str">
        <f t="shared" si="75"/>
        <v/>
      </c>
    </row>
    <row r="460" spans="18:22">
      <c r="R460" s="151" t="str">
        <f>IFERROR(IF(H460="","",COUNTIF($H$12:H460,H460)),"")</f>
        <v/>
      </c>
      <c r="S460" s="151" t="str">
        <f t="shared" si="76"/>
        <v/>
      </c>
      <c r="T460" s="68" t="str">
        <f t="shared" si="73"/>
        <v/>
      </c>
      <c r="U460" s="69" t="str">
        <f t="shared" si="74"/>
        <v/>
      </c>
      <c r="V460" s="3" t="str">
        <f t="shared" si="75"/>
        <v/>
      </c>
    </row>
    <row r="461" spans="18:22">
      <c r="R461" s="151" t="str">
        <f>IFERROR(IF(H461="","",COUNTIF($H$12:H461,H461)),"")</f>
        <v/>
      </c>
      <c r="S461" s="151" t="str">
        <f t="shared" si="76"/>
        <v/>
      </c>
      <c r="T461" s="68" t="str">
        <f t="shared" ref="T461:T524" si="77">IFERROR(IF(U461="","",ROW()-11),"")</f>
        <v/>
      </c>
      <c r="U461" s="69" t="str">
        <f t="shared" ref="U461:U522" si="78">IFERROR(INDEX(H:H,SMALL(S:S,ROW()-11)),"")</f>
        <v/>
      </c>
      <c r="V461" s="3" t="str">
        <f t="shared" ref="V461:V524" si="79">IF($U461="","",COUNTIF(H:H,$U461))</f>
        <v/>
      </c>
    </row>
    <row r="462" spans="18:22">
      <c r="R462" s="151" t="str">
        <f>IFERROR(IF(H462="","",COUNTIF($H$12:H462,H462)),"")</f>
        <v/>
      </c>
      <c r="S462" s="151" t="str">
        <f t="shared" ref="S462:S525" si="80">IFERROR(IF(AND(COUNTIF(H462:H462,H462)=(R462),R462&gt;0),ROW(),""),"")</f>
        <v/>
      </c>
      <c r="T462" s="68" t="str">
        <f t="shared" si="77"/>
        <v/>
      </c>
      <c r="U462" s="69" t="str">
        <f t="shared" si="78"/>
        <v/>
      </c>
      <c r="V462" s="3" t="str">
        <f t="shared" si="79"/>
        <v/>
      </c>
    </row>
    <row r="463" spans="18:22">
      <c r="R463" s="151" t="str">
        <f>IFERROR(IF(H463="","",COUNTIF($H$12:H463,H463)),"")</f>
        <v/>
      </c>
      <c r="S463" s="151" t="str">
        <f t="shared" si="80"/>
        <v/>
      </c>
      <c r="T463" s="68" t="str">
        <f t="shared" si="77"/>
        <v/>
      </c>
      <c r="U463" s="69" t="str">
        <f t="shared" si="78"/>
        <v/>
      </c>
      <c r="V463" s="3" t="str">
        <f t="shared" si="79"/>
        <v/>
      </c>
    </row>
    <row r="464" spans="18:22">
      <c r="R464" s="151" t="str">
        <f>IFERROR(IF(H464="","",COUNTIF($H$12:H464,H464)),"")</f>
        <v/>
      </c>
      <c r="S464" s="151" t="str">
        <f t="shared" si="80"/>
        <v/>
      </c>
      <c r="T464" s="68" t="str">
        <f t="shared" si="77"/>
        <v/>
      </c>
      <c r="U464" s="69" t="str">
        <f t="shared" si="78"/>
        <v/>
      </c>
      <c r="V464" s="3" t="str">
        <f t="shared" si="79"/>
        <v/>
      </c>
    </row>
    <row r="465" spans="18:22">
      <c r="R465" s="151" t="str">
        <f>IFERROR(IF(H465="","",COUNTIF($H$12:H465,H465)),"")</f>
        <v/>
      </c>
      <c r="S465" s="151" t="str">
        <f t="shared" si="80"/>
        <v/>
      </c>
      <c r="T465" s="68" t="str">
        <f t="shared" si="77"/>
        <v/>
      </c>
      <c r="U465" s="69" t="str">
        <f t="shared" si="78"/>
        <v/>
      </c>
      <c r="V465" s="3" t="str">
        <f t="shared" si="79"/>
        <v/>
      </c>
    </row>
    <row r="466" spans="18:22">
      <c r="R466" s="151" t="str">
        <f>IFERROR(IF(H466="","",COUNTIF($H$12:H466,H466)),"")</f>
        <v/>
      </c>
      <c r="S466" s="151" t="str">
        <f t="shared" si="80"/>
        <v/>
      </c>
      <c r="T466" s="68" t="str">
        <f t="shared" si="77"/>
        <v/>
      </c>
      <c r="U466" s="69" t="str">
        <f t="shared" si="78"/>
        <v/>
      </c>
      <c r="V466" s="3" t="str">
        <f t="shared" si="79"/>
        <v/>
      </c>
    </row>
    <row r="467" spans="18:22">
      <c r="R467" s="151" t="str">
        <f>IFERROR(IF(H467="","",COUNTIF($H$12:H467,H467)),"")</f>
        <v/>
      </c>
      <c r="S467" s="151" t="str">
        <f t="shared" si="80"/>
        <v/>
      </c>
      <c r="T467" s="68" t="str">
        <f t="shared" si="77"/>
        <v/>
      </c>
      <c r="U467" s="69" t="str">
        <f t="shared" si="78"/>
        <v/>
      </c>
      <c r="V467" s="3" t="str">
        <f t="shared" si="79"/>
        <v/>
      </c>
    </row>
    <row r="468" spans="18:22">
      <c r="R468" s="151" t="str">
        <f>IFERROR(IF(H468="","",COUNTIF($H$12:H468,H468)),"")</f>
        <v/>
      </c>
      <c r="S468" s="151" t="str">
        <f t="shared" si="80"/>
        <v/>
      </c>
      <c r="T468" s="68" t="str">
        <f t="shared" si="77"/>
        <v/>
      </c>
      <c r="U468" s="69" t="str">
        <f t="shared" si="78"/>
        <v/>
      </c>
      <c r="V468" s="3" t="str">
        <f t="shared" si="79"/>
        <v/>
      </c>
    </row>
    <row r="469" spans="18:22">
      <c r="R469" s="151" t="str">
        <f>IFERROR(IF(H469="","",COUNTIF($H$12:H469,H469)),"")</f>
        <v/>
      </c>
      <c r="S469" s="151" t="str">
        <f t="shared" si="80"/>
        <v/>
      </c>
      <c r="T469" s="68" t="str">
        <f t="shared" si="77"/>
        <v/>
      </c>
      <c r="U469" s="69" t="str">
        <f t="shared" si="78"/>
        <v/>
      </c>
      <c r="V469" s="3" t="str">
        <f t="shared" si="79"/>
        <v/>
      </c>
    </row>
    <row r="470" spans="18:22">
      <c r="R470" s="151" t="str">
        <f>IFERROR(IF(H470="","",COUNTIF($H$12:H470,H470)),"")</f>
        <v/>
      </c>
      <c r="S470" s="151" t="str">
        <f t="shared" si="80"/>
        <v/>
      </c>
      <c r="T470" s="68" t="str">
        <f t="shared" si="77"/>
        <v/>
      </c>
      <c r="U470" s="69" t="str">
        <f t="shared" si="78"/>
        <v/>
      </c>
      <c r="V470" s="3" t="str">
        <f t="shared" si="79"/>
        <v/>
      </c>
    </row>
    <row r="471" spans="18:22">
      <c r="R471" s="151" t="str">
        <f>IFERROR(IF(H471="","",COUNTIF($H$12:H471,H471)),"")</f>
        <v/>
      </c>
      <c r="S471" s="151" t="str">
        <f t="shared" si="80"/>
        <v/>
      </c>
      <c r="T471" s="68" t="str">
        <f t="shared" si="77"/>
        <v/>
      </c>
      <c r="U471" s="69" t="str">
        <f t="shared" si="78"/>
        <v/>
      </c>
      <c r="V471" s="3" t="str">
        <f t="shared" si="79"/>
        <v/>
      </c>
    </row>
    <row r="472" spans="18:22">
      <c r="R472" s="151" t="str">
        <f>IFERROR(IF(H472="","",COUNTIF($H$12:H472,H472)),"")</f>
        <v/>
      </c>
      <c r="S472" s="151" t="str">
        <f t="shared" si="80"/>
        <v/>
      </c>
      <c r="T472" s="68" t="str">
        <f t="shared" si="77"/>
        <v/>
      </c>
      <c r="U472" s="69" t="str">
        <f t="shared" si="78"/>
        <v/>
      </c>
      <c r="V472" s="3" t="str">
        <f t="shared" si="79"/>
        <v/>
      </c>
    </row>
    <row r="473" spans="18:22">
      <c r="R473" s="151" t="str">
        <f>IFERROR(IF(H473="","",COUNTIF($H$12:H473,H473)),"")</f>
        <v/>
      </c>
      <c r="S473" s="151" t="str">
        <f t="shared" si="80"/>
        <v/>
      </c>
      <c r="T473" s="68" t="str">
        <f t="shared" si="77"/>
        <v/>
      </c>
      <c r="U473" s="69" t="str">
        <f t="shared" si="78"/>
        <v/>
      </c>
      <c r="V473" s="3" t="str">
        <f t="shared" si="79"/>
        <v/>
      </c>
    </row>
    <row r="474" spans="18:22">
      <c r="R474" s="151" t="str">
        <f>IFERROR(IF(H474="","",COUNTIF($H$12:H474,H474)),"")</f>
        <v/>
      </c>
      <c r="S474" s="151" t="str">
        <f t="shared" si="80"/>
        <v/>
      </c>
      <c r="T474" s="68" t="str">
        <f t="shared" si="77"/>
        <v/>
      </c>
      <c r="U474" s="69" t="str">
        <f t="shared" si="78"/>
        <v/>
      </c>
      <c r="V474" s="3" t="str">
        <f t="shared" si="79"/>
        <v/>
      </c>
    </row>
    <row r="475" spans="18:22">
      <c r="R475" s="151" t="str">
        <f>IFERROR(IF(H475="","",COUNTIF($H$12:H475,H475)),"")</f>
        <v/>
      </c>
      <c r="S475" s="151" t="str">
        <f t="shared" si="80"/>
        <v/>
      </c>
      <c r="T475" s="68" t="str">
        <f t="shared" si="77"/>
        <v/>
      </c>
      <c r="U475" s="69" t="str">
        <f t="shared" si="78"/>
        <v/>
      </c>
      <c r="V475" s="3" t="str">
        <f t="shared" si="79"/>
        <v/>
      </c>
    </row>
    <row r="476" spans="18:22">
      <c r="R476" s="151" t="str">
        <f>IFERROR(IF(H476="","",COUNTIF($H$12:H476,H476)),"")</f>
        <v/>
      </c>
      <c r="S476" s="151" t="str">
        <f t="shared" si="80"/>
        <v/>
      </c>
      <c r="T476" s="68" t="str">
        <f t="shared" si="77"/>
        <v/>
      </c>
      <c r="U476" s="69" t="str">
        <f t="shared" si="78"/>
        <v/>
      </c>
      <c r="V476" s="3" t="str">
        <f t="shared" si="79"/>
        <v/>
      </c>
    </row>
    <row r="477" spans="18:22">
      <c r="R477" s="151" t="str">
        <f>IFERROR(IF(H477="","",COUNTIF($H$12:H477,H477)),"")</f>
        <v/>
      </c>
      <c r="S477" s="151" t="str">
        <f t="shared" si="80"/>
        <v/>
      </c>
      <c r="T477" s="68" t="str">
        <f t="shared" si="77"/>
        <v/>
      </c>
      <c r="U477" s="69" t="str">
        <f t="shared" si="78"/>
        <v/>
      </c>
      <c r="V477" s="3" t="str">
        <f t="shared" si="79"/>
        <v/>
      </c>
    </row>
    <row r="478" spans="18:22">
      <c r="R478" s="151" t="str">
        <f>IFERROR(IF(H478="","",COUNTIF($H$12:H478,H478)),"")</f>
        <v/>
      </c>
      <c r="S478" s="151" t="str">
        <f t="shared" si="80"/>
        <v/>
      </c>
      <c r="T478" s="68" t="str">
        <f t="shared" si="77"/>
        <v/>
      </c>
      <c r="U478" s="69" t="str">
        <f t="shared" si="78"/>
        <v/>
      </c>
      <c r="V478" s="3" t="str">
        <f t="shared" si="79"/>
        <v/>
      </c>
    </row>
    <row r="479" spans="18:22">
      <c r="R479" s="151" t="str">
        <f>IFERROR(IF(H479="","",COUNTIF($H$12:H479,H479)),"")</f>
        <v/>
      </c>
      <c r="S479" s="151" t="str">
        <f t="shared" si="80"/>
        <v/>
      </c>
      <c r="T479" s="68" t="str">
        <f t="shared" si="77"/>
        <v/>
      </c>
      <c r="U479" s="69" t="str">
        <f t="shared" si="78"/>
        <v/>
      </c>
      <c r="V479" s="3" t="str">
        <f t="shared" si="79"/>
        <v/>
      </c>
    </row>
    <row r="480" spans="18:22">
      <c r="R480" s="151" t="str">
        <f>IFERROR(IF(H480="","",COUNTIF($H$12:H480,H480)),"")</f>
        <v/>
      </c>
      <c r="S480" s="151" t="str">
        <f t="shared" si="80"/>
        <v/>
      </c>
      <c r="T480" s="68" t="str">
        <f t="shared" si="77"/>
        <v/>
      </c>
      <c r="U480" s="69" t="str">
        <f t="shared" si="78"/>
        <v/>
      </c>
      <c r="V480" s="3" t="str">
        <f t="shared" si="79"/>
        <v/>
      </c>
    </row>
    <row r="481" spans="18:22">
      <c r="R481" s="151" t="str">
        <f>IFERROR(IF(H481="","",COUNTIF($H$12:H481,H481)),"")</f>
        <v/>
      </c>
      <c r="S481" s="151" t="str">
        <f t="shared" si="80"/>
        <v/>
      </c>
      <c r="T481" s="68" t="str">
        <f t="shared" si="77"/>
        <v/>
      </c>
      <c r="U481" s="69" t="str">
        <f t="shared" si="78"/>
        <v/>
      </c>
      <c r="V481" s="3" t="str">
        <f t="shared" si="79"/>
        <v/>
      </c>
    </row>
    <row r="482" spans="18:22">
      <c r="R482" s="151" t="str">
        <f>IFERROR(IF(H482="","",COUNTIF($H$12:H482,H482)),"")</f>
        <v/>
      </c>
      <c r="S482" s="151" t="str">
        <f t="shared" si="80"/>
        <v/>
      </c>
      <c r="T482" s="68" t="str">
        <f t="shared" si="77"/>
        <v/>
      </c>
      <c r="U482" s="69" t="str">
        <f t="shared" si="78"/>
        <v/>
      </c>
      <c r="V482" s="3" t="str">
        <f t="shared" si="79"/>
        <v/>
      </c>
    </row>
    <row r="483" spans="18:22">
      <c r="R483" s="151" t="str">
        <f>IFERROR(IF(H483="","",COUNTIF($H$12:H483,H483)),"")</f>
        <v/>
      </c>
      <c r="S483" s="151" t="str">
        <f t="shared" si="80"/>
        <v/>
      </c>
      <c r="T483" s="68" t="str">
        <f t="shared" si="77"/>
        <v/>
      </c>
      <c r="U483" s="69" t="str">
        <f t="shared" si="78"/>
        <v/>
      </c>
      <c r="V483" s="3" t="str">
        <f t="shared" si="79"/>
        <v/>
      </c>
    </row>
    <row r="484" spans="18:22">
      <c r="R484" s="151" t="str">
        <f>IFERROR(IF(H484="","",COUNTIF($H$12:H484,H484)),"")</f>
        <v/>
      </c>
      <c r="S484" s="151" t="str">
        <f t="shared" si="80"/>
        <v/>
      </c>
      <c r="T484" s="68" t="str">
        <f t="shared" si="77"/>
        <v/>
      </c>
      <c r="U484" s="69" t="str">
        <f t="shared" si="78"/>
        <v/>
      </c>
      <c r="V484" s="3" t="str">
        <f t="shared" si="79"/>
        <v/>
      </c>
    </row>
    <row r="485" spans="18:22">
      <c r="R485" s="151" t="str">
        <f>IFERROR(IF(H485="","",COUNTIF($H$12:H485,H485)),"")</f>
        <v/>
      </c>
      <c r="S485" s="151" t="str">
        <f t="shared" si="80"/>
        <v/>
      </c>
      <c r="T485" s="68" t="str">
        <f t="shared" si="77"/>
        <v/>
      </c>
      <c r="U485" s="69" t="str">
        <f t="shared" si="78"/>
        <v/>
      </c>
      <c r="V485" s="3" t="str">
        <f t="shared" si="79"/>
        <v/>
      </c>
    </row>
    <row r="486" spans="18:22">
      <c r="R486" s="151" t="str">
        <f>IFERROR(IF(H486="","",COUNTIF($H$12:H486,H486)),"")</f>
        <v/>
      </c>
      <c r="S486" s="151" t="str">
        <f t="shared" si="80"/>
        <v/>
      </c>
      <c r="T486" s="68" t="str">
        <f t="shared" si="77"/>
        <v/>
      </c>
      <c r="U486" s="69" t="str">
        <f t="shared" si="78"/>
        <v/>
      </c>
      <c r="V486" s="3" t="str">
        <f t="shared" si="79"/>
        <v/>
      </c>
    </row>
    <row r="487" spans="18:22">
      <c r="R487" s="151" t="str">
        <f>IFERROR(IF(H487="","",COUNTIF($H$12:H487,H487)),"")</f>
        <v/>
      </c>
      <c r="S487" s="151" t="str">
        <f t="shared" si="80"/>
        <v/>
      </c>
      <c r="T487" s="68" t="str">
        <f t="shared" si="77"/>
        <v/>
      </c>
      <c r="U487" s="69" t="str">
        <f t="shared" si="78"/>
        <v/>
      </c>
      <c r="V487" s="3" t="str">
        <f t="shared" si="79"/>
        <v/>
      </c>
    </row>
    <row r="488" spans="18:22">
      <c r="R488" s="151" t="str">
        <f>IFERROR(IF(H488="","",COUNTIF($H$12:H488,H488)),"")</f>
        <v/>
      </c>
      <c r="S488" s="151" t="str">
        <f t="shared" si="80"/>
        <v/>
      </c>
      <c r="T488" s="68" t="str">
        <f t="shared" si="77"/>
        <v/>
      </c>
      <c r="U488" s="69" t="str">
        <f t="shared" si="78"/>
        <v/>
      </c>
      <c r="V488" s="3" t="str">
        <f t="shared" si="79"/>
        <v/>
      </c>
    </row>
    <row r="489" spans="18:22">
      <c r="R489" s="151" t="str">
        <f>IFERROR(IF(H489="","",COUNTIF($H$12:H489,H489)),"")</f>
        <v/>
      </c>
      <c r="S489" s="151" t="str">
        <f t="shared" si="80"/>
        <v/>
      </c>
      <c r="T489" s="68" t="str">
        <f t="shared" si="77"/>
        <v/>
      </c>
      <c r="U489" s="69" t="str">
        <f t="shared" si="78"/>
        <v/>
      </c>
      <c r="V489" s="3" t="str">
        <f t="shared" si="79"/>
        <v/>
      </c>
    </row>
    <row r="490" spans="18:22">
      <c r="R490" s="151" t="str">
        <f>IFERROR(IF(H490="","",COUNTIF($H$12:H490,H490)),"")</f>
        <v/>
      </c>
      <c r="S490" s="151" t="str">
        <f t="shared" si="80"/>
        <v/>
      </c>
      <c r="T490" s="68" t="str">
        <f t="shared" si="77"/>
        <v/>
      </c>
      <c r="U490" s="69" t="str">
        <f t="shared" si="78"/>
        <v/>
      </c>
      <c r="V490" s="3" t="str">
        <f t="shared" si="79"/>
        <v/>
      </c>
    </row>
    <row r="491" spans="18:22">
      <c r="R491" s="151" t="str">
        <f>IFERROR(IF(H491="","",COUNTIF($H$12:H491,H491)),"")</f>
        <v/>
      </c>
      <c r="S491" s="151" t="str">
        <f t="shared" si="80"/>
        <v/>
      </c>
      <c r="T491" s="68" t="str">
        <f t="shared" si="77"/>
        <v/>
      </c>
      <c r="U491" s="69" t="str">
        <f t="shared" si="78"/>
        <v/>
      </c>
      <c r="V491" s="3" t="str">
        <f t="shared" si="79"/>
        <v/>
      </c>
    </row>
    <row r="492" spans="18:22">
      <c r="R492" s="151" t="str">
        <f>IFERROR(IF(H492="","",COUNTIF($H$12:H492,H492)),"")</f>
        <v/>
      </c>
      <c r="S492" s="151" t="str">
        <f t="shared" si="80"/>
        <v/>
      </c>
      <c r="T492" s="68" t="str">
        <f t="shared" si="77"/>
        <v/>
      </c>
      <c r="U492" s="69" t="str">
        <f t="shared" si="78"/>
        <v/>
      </c>
      <c r="V492" s="3" t="str">
        <f t="shared" si="79"/>
        <v/>
      </c>
    </row>
    <row r="493" spans="18:22">
      <c r="R493" s="151" t="str">
        <f>IFERROR(IF(H493="","",COUNTIF($H$12:H493,H493)),"")</f>
        <v/>
      </c>
      <c r="S493" s="151" t="str">
        <f t="shared" si="80"/>
        <v/>
      </c>
      <c r="T493" s="68" t="str">
        <f t="shared" si="77"/>
        <v/>
      </c>
      <c r="U493" s="69" t="str">
        <f t="shared" si="78"/>
        <v/>
      </c>
      <c r="V493" s="3" t="str">
        <f t="shared" si="79"/>
        <v/>
      </c>
    </row>
    <row r="494" spans="18:22">
      <c r="R494" s="151" t="str">
        <f>IFERROR(IF(H494="","",COUNTIF($H$12:H494,H494)),"")</f>
        <v/>
      </c>
      <c r="S494" s="151" t="str">
        <f t="shared" si="80"/>
        <v/>
      </c>
      <c r="T494" s="68" t="str">
        <f t="shared" si="77"/>
        <v/>
      </c>
      <c r="U494" s="69" t="str">
        <f t="shared" si="78"/>
        <v/>
      </c>
      <c r="V494" s="3" t="str">
        <f t="shared" si="79"/>
        <v/>
      </c>
    </row>
    <row r="495" spans="18:22">
      <c r="R495" s="151" t="str">
        <f>IFERROR(IF(H495="","",COUNTIF($H$12:H495,H495)),"")</f>
        <v/>
      </c>
      <c r="S495" s="151" t="str">
        <f t="shared" si="80"/>
        <v/>
      </c>
      <c r="T495" s="68" t="str">
        <f t="shared" si="77"/>
        <v/>
      </c>
      <c r="U495" s="69" t="str">
        <f t="shared" si="78"/>
        <v/>
      </c>
      <c r="V495" s="3" t="str">
        <f t="shared" si="79"/>
        <v/>
      </c>
    </row>
    <row r="496" spans="18:22">
      <c r="R496" s="151" t="str">
        <f>IFERROR(IF(H496="","",COUNTIF($H$12:H496,H496)),"")</f>
        <v/>
      </c>
      <c r="S496" s="151" t="str">
        <f t="shared" si="80"/>
        <v/>
      </c>
      <c r="T496" s="68" t="str">
        <f t="shared" si="77"/>
        <v/>
      </c>
      <c r="U496" s="69" t="str">
        <f t="shared" si="78"/>
        <v/>
      </c>
      <c r="V496" s="3" t="str">
        <f t="shared" si="79"/>
        <v/>
      </c>
    </row>
    <row r="497" spans="18:22">
      <c r="R497" s="151" t="str">
        <f>IFERROR(IF(H497="","",COUNTIF($H$12:H497,H497)),"")</f>
        <v/>
      </c>
      <c r="S497" s="151" t="str">
        <f t="shared" si="80"/>
        <v/>
      </c>
      <c r="T497" s="68" t="str">
        <f t="shared" si="77"/>
        <v/>
      </c>
      <c r="U497" s="69" t="str">
        <f t="shared" si="78"/>
        <v/>
      </c>
      <c r="V497" s="3" t="str">
        <f t="shared" si="79"/>
        <v/>
      </c>
    </row>
    <row r="498" spans="18:22">
      <c r="R498" s="151" t="str">
        <f>IFERROR(IF(H498="","",COUNTIF($H$12:H498,H498)),"")</f>
        <v/>
      </c>
      <c r="S498" s="151" t="str">
        <f t="shared" si="80"/>
        <v/>
      </c>
      <c r="T498" s="68" t="str">
        <f t="shared" si="77"/>
        <v/>
      </c>
      <c r="U498" s="69" t="str">
        <f t="shared" si="78"/>
        <v/>
      </c>
      <c r="V498" s="3" t="str">
        <f t="shared" si="79"/>
        <v/>
      </c>
    </row>
    <row r="499" spans="18:22">
      <c r="R499" s="151" t="str">
        <f>IFERROR(IF(H499="","",COUNTIF($H$12:H499,H499)),"")</f>
        <v/>
      </c>
      <c r="S499" s="151" t="str">
        <f t="shared" si="80"/>
        <v/>
      </c>
      <c r="T499" s="68" t="str">
        <f t="shared" si="77"/>
        <v/>
      </c>
      <c r="U499" s="69" t="str">
        <f t="shared" si="78"/>
        <v/>
      </c>
      <c r="V499" s="3" t="str">
        <f t="shared" si="79"/>
        <v/>
      </c>
    </row>
    <row r="500" spans="18:22">
      <c r="R500" s="151" t="str">
        <f>IFERROR(IF(H500="","",COUNTIF($H$12:H500,H500)),"")</f>
        <v/>
      </c>
      <c r="S500" s="151" t="str">
        <f t="shared" si="80"/>
        <v/>
      </c>
      <c r="T500" s="68" t="str">
        <f t="shared" si="77"/>
        <v/>
      </c>
      <c r="U500" s="69" t="str">
        <f t="shared" si="78"/>
        <v/>
      </c>
      <c r="V500" s="3" t="str">
        <f t="shared" si="79"/>
        <v/>
      </c>
    </row>
    <row r="501" spans="18:22">
      <c r="R501" s="151" t="str">
        <f>IFERROR(IF(H501="","",COUNTIF($H$12:H501,H501)),"")</f>
        <v/>
      </c>
      <c r="S501" s="151" t="str">
        <f t="shared" si="80"/>
        <v/>
      </c>
      <c r="T501" s="68" t="str">
        <f t="shared" si="77"/>
        <v/>
      </c>
      <c r="U501" s="69" t="str">
        <f t="shared" si="78"/>
        <v/>
      </c>
      <c r="V501" s="3" t="str">
        <f t="shared" si="79"/>
        <v/>
      </c>
    </row>
    <row r="502" spans="18:22">
      <c r="R502" s="151" t="str">
        <f>IFERROR(IF(H502="","",COUNTIF($H$12:H502,H502)),"")</f>
        <v/>
      </c>
      <c r="S502" s="151" t="str">
        <f t="shared" si="80"/>
        <v/>
      </c>
      <c r="T502" s="68" t="str">
        <f t="shared" si="77"/>
        <v/>
      </c>
      <c r="U502" s="69" t="str">
        <f t="shared" si="78"/>
        <v/>
      </c>
      <c r="V502" s="3" t="str">
        <f t="shared" si="79"/>
        <v/>
      </c>
    </row>
    <row r="503" spans="18:22">
      <c r="R503" s="151" t="str">
        <f>IFERROR(IF(H503="","",COUNTIF($H$12:H503,H503)),"")</f>
        <v/>
      </c>
      <c r="S503" s="151" t="str">
        <f t="shared" si="80"/>
        <v/>
      </c>
      <c r="T503" s="68" t="str">
        <f t="shared" si="77"/>
        <v/>
      </c>
      <c r="U503" s="69" t="str">
        <f t="shared" si="78"/>
        <v/>
      </c>
      <c r="V503" s="3" t="str">
        <f t="shared" si="79"/>
        <v/>
      </c>
    </row>
    <row r="504" spans="18:22">
      <c r="R504" s="151" t="str">
        <f>IFERROR(IF(H504="","",COUNTIF($H$12:H504,H504)),"")</f>
        <v/>
      </c>
      <c r="S504" s="151" t="str">
        <f t="shared" si="80"/>
        <v/>
      </c>
      <c r="T504" s="68" t="str">
        <f t="shared" si="77"/>
        <v/>
      </c>
      <c r="U504" s="69" t="str">
        <f t="shared" si="78"/>
        <v/>
      </c>
      <c r="V504" s="3" t="str">
        <f t="shared" si="79"/>
        <v/>
      </c>
    </row>
    <row r="505" spans="18:22">
      <c r="R505" s="151" t="str">
        <f>IFERROR(IF(H505="","",COUNTIF($H$12:H505,H505)),"")</f>
        <v/>
      </c>
      <c r="S505" s="151" t="str">
        <f t="shared" si="80"/>
        <v/>
      </c>
      <c r="T505" s="68" t="str">
        <f t="shared" si="77"/>
        <v/>
      </c>
      <c r="U505" s="69" t="str">
        <f t="shared" si="78"/>
        <v/>
      </c>
      <c r="V505" s="3" t="str">
        <f t="shared" si="79"/>
        <v/>
      </c>
    </row>
    <row r="506" spans="18:22">
      <c r="R506" s="151" t="str">
        <f>IFERROR(IF(H506="","",COUNTIF($H$12:H506,H506)),"")</f>
        <v/>
      </c>
      <c r="S506" s="151" t="str">
        <f t="shared" si="80"/>
        <v/>
      </c>
      <c r="T506" s="68" t="str">
        <f t="shared" si="77"/>
        <v/>
      </c>
      <c r="U506" s="69" t="str">
        <f t="shared" si="78"/>
        <v/>
      </c>
      <c r="V506" s="3" t="str">
        <f t="shared" si="79"/>
        <v/>
      </c>
    </row>
    <row r="507" spans="18:22">
      <c r="R507" s="151" t="str">
        <f>IFERROR(IF(H507="","",COUNTIF($H$12:H507,H507)),"")</f>
        <v/>
      </c>
      <c r="S507" s="151" t="str">
        <f t="shared" si="80"/>
        <v/>
      </c>
      <c r="T507" s="68" t="str">
        <f t="shared" si="77"/>
        <v/>
      </c>
      <c r="U507" s="69" t="str">
        <f t="shared" si="78"/>
        <v/>
      </c>
      <c r="V507" s="3" t="str">
        <f t="shared" si="79"/>
        <v/>
      </c>
    </row>
    <row r="508" spans="18:22">
      <c r="R508" s="151" t="str">
        <f>IFERROR(IF(H508="","",COUNTIF($H$12:H508,H508)),"")</f>
        <v/>
      </c>
      <c r="S508" s="151" t="str">
        <f t="shared" si="80"/>
        <v/>
      </c>
      <c r="T508" s="68" t="str">
        <f t="shared" si="77"/>
        <v/>
      </c>
      <c r="U508" s="69" t="str">
        <f t="shared" si="78"/>
        <v/>
      </c>
      <c r="V508" s="3" t="str">
        <f t="shared" si="79"/>
        <v/>
      </c>
    </row>
    <row r="509" spans="18:22">
      <c r="R509" s="151" t="str">
        <f>IFERROR(IF(H509="","",COUNTIF($H$12:H509,H509)),"")</f>
        <v/>
      </c>
      <c r="S509" s="151" t="str">
        <f t="shared" si="80"/>
        <v/>
      </c>
      <c r="T509" s="68" t="str">
        <f t="shared" si="77"/>
        <v/>
      </c>
      <c r="U509" s="69" t="str">
        <f t="shared" si="78"/>
        <v/>
      </c>
      <c r="V509" s="3" t="str">
        <f t="shared" si="79"/>
        <v/>
      </c>
    </row>
    <row r="510" spans="18:22">
      <c r="R510" s="151" t="str">
        <f>IFERROR(IF(H510="","",COUNTIF($H$12:H510,H510)),"")</f>
        <v/>
      </c>
      <c r="S510" s="151" t="str">
        <f t="shared" si="80"/>
        <v/>
      </c>
      <c r="T510" s="68" t="str">
        <f t="shared" si="77"/>
        <v/>
      </c>
      <c r="U510" s="69" t="str">
        <f t="shared" si="78"/>
        <v/>
      </c>
      <c r="V510" s="3" t="str">
        <f t="shared" si="79"/>
        <v/>
      </c>
    </row>
    <row r="511" spans="18:22">
      <c r="R511" s="151" t="str">
        <f>IFERROR(IF(H511="","",COUNTIF($H$12:H511,H511)),"")</f>
        <v/>
      </c>
      <c r="S511" s="151" t="str">
        <f t="shared" si="80"/>
        <v/>
      </c>
      <c r="T511" s="68" t="str">
        <f t="shared" si="77"/>
        <v/>
      </c>
      <c r="U511" s="69" t="str">
        <f t="shared" si="78"/>
        <v/>
      </c>
      <c r="V511" s="3" t="str">
        <f t="shared" si="79"/>
        <v/>
      </c>
    </row>
    <row r="512" spans="18:22">
      <c r="R512" s="151" t="str">
        <f>IFERROR(IF(H512="","",COUNTIF($H$12:H512,H512)),"")</f>
        <v/>
      </c>
      <c r="S512" s="151" t="str">
        <f t="shared" si="80"/>
        <v/>
      </c>
      <c r="T512" s="68" t="str">
        <f t="shared" si="77"/>
        <v/>
      </c>
      <c r="U512" s="69" t="str">
        <f t="shared" si="78"/>
        <v/>
      </c>
      <c r="V512" s="3" t="str">
        <f t="shared" si="79"/>
        <v/>
      </c>
    </row>
    <row r="513" spans="18:22">
      <c r="R513" s="151" t="str">
        <f>IFERROR(IF(H513="","",COUNTIF($H$12:H513,H513)),"")</f>
        <v/>
      </c>
      <c r="S513" s="151" t="str">
        <f t="shared" si="80"/>
        <v/>
      </c>
      <c r="T513" s="68" t="str">
        <f t="shared" si="77"/>
        <v/>
      </c>
      <c r="U513" s="69" t="str">
        <f t="shared" si="78"/>
        <v/>
      </c>
      <c r="V513" s="3" t="str">
        <f t="shared" si="79"/>
        <v/>
      </c>
    </row>
    <row r="514" spans="18:22">
      <c r="R514" s="151" t="str">
        <f>IFERROR(IF(H514="","",COUNTIF($H$12:H514,H514)),"")</f>
        <v/>
      </c>
      <c r="S514" s="151" t="str">
        <f t="shared" si="80"/>
        <v/>
      </c>
      <c r="T514" s="68" t="str">
        <f t="shared" si="77"/>
        <v/>
      </c>
      <c r="U514" s="69" t="str">
        <f t="shared" si="78"/>
        <v/>
      </c>
      <c r="V514" s="3" t="str">
        <f t="shared" si="79"/>
        <v/>
      </c>
    </row>
    <row r="515" spans="18:22">
      <c r="R515" s="151" t="str">
        <f>IFERROR(IF(H515="","",COUNTIF($H$12:H515,H515)),"")</f>
        <v/>
      </c>
      <c r="S515" s="151" t="str">
        <f t="shared" si="80"/>
        <v/>
      </c>
      <c r="T515" s="68" t="str">
        <f t="shared" si="77"/>
        <v/>
      </c>
      <c r="U515" s="69" t="str">
        <f t="shared" si="78"/>
        <v/>
      </c>
      <c r="V515" s="3" t="str">
        <f t="shared" si="79"/>
        <v/>
      </c>
    </row>
    <row r="516" spans="18:22">
      <c r="R516" s="151" t="str">
        <f>IFERROR(IF(H516="","",COUNTIF($H$12:H516,H516)),"")</f>
        <v/>
      </c>
      <c r="S516" s="151" t="str">
        <f t="shared" si="80"/>
        <v/>
      </c>
      <c r="T516" s="68" t="str">
        <f t="shared" si="77"/>
        <v/>
      </c>
      <c r="U516" s="69" t="str">
        <f t="shared" si="78"/>
        <v/>
      </c>
      <c r="V516" s="3" t="str">
        <f t="shared" si="79"/>
        <v/>
      </c>
    </row>
    <row r="517" spans="18:22">
      <c r="R517" s="151" t="str">
        <f>IFERROR(IF(H517="","",COUNTIF($H$12:H517,H517)),"")</f>
        <v/>
      </c>
      <c r="S517" s="151" t="str">
        <f t="shared" si="80"/>
        <v/>
      </c>
      <c r="T517" s="68" t="str">
        <f t="shared" si="77"/>
        <v/>
      </c>
      <c r="U517" s="69" t="str">
        <f t="shared" si="78"/>
        <v/>
      </c>
      <c r="V517" s="3" t="str">
        <f t="shared" si="79"/>
        <v/>
      </c>
    </row>
    <row r="518" spans="18:22">
      <c r="R518" s="151" t="str">
        <f>IFERROR(IF(H518="","",COUNTIF($H$12:H518,H518)),"")</f>
        <v/>
      </c>
      <c r="S518" s="151" t="str">
        <f t="shared" si="80"/>
        <v/>
      </c>
      <c r="T518" s="68" t="str">
        <f t="shared" si="77"/>
        <v/>
      </c>
      <c r="U518" s="69" t="str">
        <f t="shared" si="78"/>
        <v/>
      </c>
      <c r="V518" s="3" t="str">
        <f t="shared" si="79"/>
        <v/>
      </c>
    </row>
    <row r="519" spans="18:22">
      <c r="R519" s="151" t="str">
        <f>IFERROR(IF(H519="","",COUNTIF($H$12:H519,H519)),"")</f>
        <v/>
      </c>
      <c r="S519" s="151" t="str">
        <f t="shared" si="80"/>
        <v/>
      </c>
      <c r="T519" s="68" t="str">
        <f t="shared" si="77"/>
        <v/>
      </c>
      <c r="U519" s="69" t="str">
        <f t="shared" si="78"/>
        <v/>
      </c>
      <c r="V519" s="3" t="str">
        <f t="shared" si="79"/>
        <v/>
      </c>
    </row>
    <row r="520" spans="18:22">
      <c r="R520" s="151" t="str">
        <f>IFERROR(IF(H520="","",COUNTIF($H$12:H520,H520)),"")</f>
        <v/>
      </c>
      <c r="S520" s="151" t="str">
        <f t="shared" si="80"/>
        <v/>
      </c>
      <c r="T520" s="68" t="str">
        <f t="shared" si="77"/>
        <v/>
      </c>
      <c r="U520" s="69" t="str">
        <f t="shared" si="78"/>
        <v/>
      </c>
      <c r="V520" s="3" t="str">
        <f t="shared" si="79"/>
        <v/>
      </c>
    </row>
    <row r="521" spans="18:22">
      <c r="R521" s="151" t="str">
        <f>IFERROR(IF(H521="","",COUNTIF($H$12:H521,H521)),"")</f>
        <v/>
      </c>
      <c r="S521" s="151" t="str">
        <f t="shared" si="80"/>
        <v/>
      </c>
      <c r="T521" s="68" t="str">
        <f t="shared" si="77"/>
        <v/>
      </c>
      <c r="U521" s="69" t="str">
        <f t="shared" si="78"/>
        <v/>
      </c>
      <c r="V521" s="3" t="str">
        <f t="shared" si="79"/>
        <v/>
      </c>
    </row>
    <row r="522" spans="18:22">
      <c r="R522" s="151" t="str">
        <f>IFERROR(IF(H522="","",COUNTIF($H$12:H522,H522)),"")</f>
        <v/>
      </c>
      <c r="S522" s="151" t="str">
        <f t="shared" si="80"/>
        <v/>
      </c>
      <c r="T522" s="68" t="str">
        <f t="shared" si="77"/>
        <v/>
      </c>
      <c r="U522" s="69" t="str">
        <f t="shared" si="78"/>
        <v/>
      </c>
      <c r="V522" s="3" t="str">
        <f t="shared" si="79"/>
        <v/>
      </c>
    </row>
    <row r="523" spans="18:22">
      <c r="R523" s="151" t="str">
        <f>IFERROR(IF(H523="","",COUNTIF($H$12:H523,H523)),"")</f>
        <v/>
      </c>
      <c r="S523" s="151" t="str">
        <f t="shared" si="80"/>
        <v/>
      </c>
      <c r="T523" s="68" t="str">
        <f t="shared" si="77"/>
        <v/>
      </c>
      <c r="V523" s="3" t="str">
        <f t="shared" si="79"/>
        <v/>
      </c>
    </row>
    <row r="524" spans="18:22">
      <c r="R524" s="151" t="str">
        <f>IFERROR(IF(H524="","",COUNTIF($H$12:H524,H524)),"")</f>
        <v/>
      </c>
      <c r="S524" s="151" t="str">
        <f t="shared" si="80"/>
        <v/>
      </c>
      <c r="T524" s="68" t="str">
        <f t="shared" si="77"/>
        <v/>
      </c>
      <c r="V524" s="3" t="str">
        <f t="shared" si="79"/>
        <v/>
      </c>
    </row>
    <row r="525" spans="18:22">
      <c r="R525" s="151" t="str">
        <f>IFERROR(IF(H525="","",COUNTIF($H$12:H525,H525)),"")</f>
        <v/>
      </c>
      <c r="S525" s="151" t="str">
        <f t="shared" si="80"/>
        <v/>
      </c>
      <c r="T525" s="68" t="str">
        <f t="shared" ref="T525:T588" si="81">IFERROR(IF(U525="","",ROW()-11),"")</f>
        <v/>
      </c>
      <c r="V525" s="3" t="str">
        <f t="shared" ref="V525:V588" si="82">IF($U525="","",COUNTIF(H:H,$U525))</f>
        <v/>
      </c>
    </row>
    <row r="526" spans="18:22">
      <c r="R526" s="151" t="str">
        <f>IFERROR(IF(H526="","",COUNTIF($H$12:H526,H526)),"")</f>
        <v/>
      </c>
      <c r="S526" s="151" t="str">
        <f t="shared" ref="S526:S565" si="83">IFERROR(IF(AND(COUNTIF(H526:H526,H526)=(R526),R526&gt;0),ROW(),""),"")</f>
        <v/>
      </c>
      <c r="T526" s="68" t="str">
        <f t="shared" si="81"/>
        <v/>
      </c>
      <c r="V526" s="3" t="str">
        <f t="shared" si="82"/>
        <v/>
      </c>
    </row>
    <row r="527" spans="18:22">
      <c r="R527" s="151" t="str">
        <f>IFERROR(IF(H527="","",COUNTIF($H$12:H527,H527)),"")</f>
        <v/>
      </c>
      <c r="S527" s="151" t="str">
        <f t="shared" si="83"/>
        <v/>
      </c>
      <c r="T527" s="68" t="str">
        <f t="shared" si="81"/>
        <v/>
      </c>
      <c r="V527" s="3" t="str">
        <f t="shared" si="82"/>
        <v/>
      </c>
    </row>
    <row r="528" spans="18:22">
      <c r="R528" s="151" t="str">
        <f>IFERROR(IF(H528="","",COUNTIF($H$12:H528,H528)),"")</f>
        <v/>
      </c>
      <c r="S528" s="151" t="str">
        <f t="shared" si="83"/>
        <v/>
      </c>
      <c r="T528" s="68" t="str">
        <f t="shared" si="81"/>
        <v/>
      </c>
      <c r="V528" s="3" t="str">
        <f t="shared" si="82"/>
        <v/>
      </c>
    </row>
    <row r="529" spans="18:22">
      <c r="R529" s="151" t="str">
        <f>IFERROR(IF(H529="","",COUNTIF($H$12:H529,H529)),"")</f>
        <v/>
      </c>
      <c r="S529" s="151" t="str">
        <f t="shared" si="83"/>
        <v/>
      </c>
      <c r="T529" s="68" t="str">
        <f t="shared" si="81"/>
        <v/>
      </c>
      <c r="V529" s="3" t="str">
        <f t="shared" si="82"/>
        <v/>
      </c>
    </row>
    <row r="530" spans="18:22">
      <c r="R530" s="151" t="str">
        <f>IFERROR(IF(H530="","",COUNTIF($H$12:H530,H530)),"")</f>
        <v/>
      </c>
      <c r="S530" s="151" t="str">
        <f t="shared" si="83"/>
        <v/>
      </c>
      <c r="T530" s="68" t="str">
        <f t="shared" si="81"/>
        <v/>
      </c>
      <c r="V530" s="3" t="str">
        <f t="shared" si="82"/>
        <v/>
      </c>
    </row>
    <row r="531" spans="18:22">
      <c r="R531" s="151" t="str">
        <f>IFERROR(IF(H531="","",COUNTIF($H$12:H531,H531)),"")</f>
        <v/>
      </c>
      <c r="S531" s="151" t="str">
        <f t="shared" si="83"/>
        <v/>
      </c>
      <c r="T531" s="68" t="str">
        <f t="shared" si="81"/>
        <v/>
      </c>
      <c r="V531" s="3" t="str">
        <f t="shared" si="82"/>
        <v/>
      </c>
    </row>
    <row r="532" spans="18:22">
      <c r="R532" s="151" t="str">
        <f>IFERROR(IF(H532="","",COUNTIF($H$12:H532,H532)),"")</f>
        <v/>
      </c>
      <c r="S532" s="151" t="str">
        <f t="shared" si="83"/>
        <v/>
      </c>
      <c r="T532" s="68" t="str">
        <f t="shared" si="81"/>
        <v/>
      </c>
      <c r="V532" s="3" t="str">
        <f t="shared" si="82"/>
        <v/>
      </c>
    </row>
    <row r="533" spans="18:22">
      <c r="R533" s="151" t="str">
        <f>IFERROR(IF(H533="","",COUNTIF($H$12:H533,H533)),"")</f>
        <v/>
      </c>
      <c r="S533" s="151" t="str">
        <f t="shared" si="83"/>
        <v/>
      </c>
      <c r="T533" s="68" t="str">
        <f t="shared" si="81"/>
        <v/>
      </c>
      <c r="V533" s="3" t="str">
        <f t="shared" si="82"/>
        <v/>
      </c>
    </row>
    <row r="534" spans="18:22">
      <c r="R534" s="151" t="str">
        <f>IFERROR(IF(H534="","",COUNTIF($H$12:H534,H534)),"")</f>
        <v/>
      </c>
      <c r="S534" s="151" t="str">
        <f t="shared" si="83"/>
        <v/>
      </c>
      <c r="T534" s="68" t="str">
        <f t="shared" si="81"/>
        <v/>
      </c>
      <c r="V534" s="3" t="str">
        <f t="shared" si="82"/>
        <v/>
      </c>
    </row>
    <row r="535" spans="18:22">
      <c r="R535" s="151" t="str">
        <f>IFERROR(IF(H535="","",COUNTIF($H$12:H535,H535)),"")</f>
        <v/>
      </c>
      <c r="S535" s="151" t="str">
        <f t="shared" si="83"/>
        <v/>
      </c>
      <c r="T535" s="68" t="str">
        <f t="shared" si="81"/>
        <v/>
      </c>
      <c r="V535" s="3" t="str">
        <f t="shared" si="82"/>
        <v/>
      </c>
    </row>
    <row r="536" spans="18:22">
      <c r="R536" s="151" t="str">
        <f>IFERROR(IF(H536="","",COUNTIF($H$12:H536,H536)),"")</f>
        <v/>
      </c>
      <c r="S536" s="151" t="str">
        <f t="shared" si="83"/>
        <v/>
      </c>
      <c r="T536" s="68" t="str">
        <f t="shared" si="81"/>
        <v/>
      </c>
      <c r="V536" s="3" t="str">
        <f t="shared" si="82"/>
        <v/>
      </c>
    </row>
    <row r="537" spans="18:22">
      <c r="R537" s="151" t="str">
        <f>IFERROR(IF(H537="","",COUNTIF($H$12:H537,H537)),"")</f>
        <v/>
      </c>
      <c r="S537" s="151" t="str">
        <f t="shared" si="83"/>
        <v/>
      </c>
      <c r="T537" s="68" t="str">
        <f t="shared" si="81"/>
        <v/>
      </c>
      <c r="V537" s="3" t="str">
        <f t="shared" si="82"/>
        <v/>
      </c>
    </row>
    <row r="538" spans="18:22">
      <c r="R538" s="151" t="str">
        <f>IFERROR(IF(H538="","",COUNTIF($H$12:H538,H538)),"")</f>
        <v/>
      </c>
      <c r="S538" s="151" t="str">
        <f t="shared" si="83"/>
        <v/>
      </c>
      <c r="T538" s="68" t="str">
        <f t="shared" si="81"/>
        <v/>
      </c>
      <c r="V538" s="3" t="str">
        <f t="shared" si="82"/>
        <v/>
      </c>
    </row>
    <row r="539" spans="18:22">
      <c r="R539" s="151" t="str">
        <f>IFERROR(IF(H539="","",COUNTIF($H$12:H539,H539)),"")</f>
        <v/>
      </c>
      <c r="S539" s="151" t="str">
        <f t="shared" si="83"/>
        <v/>
      </c>
      <c r="T539" s="68" t="str">
        <f t="shared" si="81"/>
        <v/>
      </c>
      <c r="V539" s="3" t="str">
        <f t="shared" si="82"/>
        <v/>
      </c>
    </row>
    <row r="540" spans="18:22">
      <c r="R540" s="151" t="str">
        <f>IFERROR(IF(H540="","",COUNTIF($H$12:H540,H540)),"")</f>
        <v/>
      </c>
      <c r="S540" s="151" t="str">
        <f t="shared" si="83"/>
        <v/>
      </c>
      <c r="T540" s="68" t="str">
        <f t="shared" si="81"/>
        <v/>
      </c>
      <c r="V540" s="3" t="str">
        <f t="shared" si="82"/>
        <v/>
      </c>
    </row>
    <row r="541" spans="18:22">
      <c r="R541" s="151" t="str">
        <f>IFERROR(IF(H541="","",COUNTIF($H$12:H541,H541)),"")</f>
        <v/>
      </c>
      <c r="S541" s="151" t="str">
        <f t="shared" si="83"/>
        <v/>
      </c>
      <c r="T541" s="68" t="str">
        <f t="shared" si="81"/>
        <v/>
      </c>
      <c r="V541" s="3" t="str">
        <f t="shared" si="82"/>
        <v/>
      </c>
    </row>
    <row r="542" spans="18:22">
      <c r="R542" s="151" t="str">
        <f>IFERROR(IF(H542="","",COUNTIF($H$12:H542,H542)),"")</f>
        <v/>
      </c>
      <c r="S542" s="151" t="str">
        <f t="shared" si="83"/>
        <v/>
      </c>
      <c r="T542" s="68" t="str">
        <f t="shared" si="81"/>
        <v/>
      </c>
      <c r="V542" s="3" t="str">
        <f t="shared" si="82"/>
        <v/>
      </c>
    </row>
    <row r="543" spans="18:22">
      <c r="R543" s="151" t="str">
        <f>IFERROR(IF(H543="","",COUNTIF($H$12:H543,H543)),"")</f>
        <v/>
      </c>
      <c r="S543" s="151" t="str">
        <f t="shared" si="83"/>
        <v/>
      </c>
      <c r="T543" s="68" t="str">
        <f t="shared" si="81"/>
        <v/>
      </c>
      <c r="V543" s="3" t="str">
        <f t="shared" si="82"/>
        <v/>
      </c>
    </row>
    <row r="544" spans="18:22">
      <c r="R544" s="151" t="str">
        <f>IFERROR(IF(H544="","",COUNTIF($H$12:H544,H544)),"")</f>
        <v/>
      </c>
      <c r="S544" s="151" t="str">
        <f t="shared" si="83"/>
        <v/>
      </c>
      <c r="T544" s="68" t="str">
        <f t="shared" si="81"/>
        <v/>
      </c>
      <c r="V544" s="3" t="str">
        <f t="shared" si="82"/>
        <v/>
      </c>
    </row>
    <row r="545" spans="18:22">
      <c r="R545" s="151" t="str">
        <f>IFERROR(IF(H545="","",COUNTIF($H$12:H545,H545)),"")</f>
        <v/>
      </c>
      <c r="S545" s="151" t="str">
        <f t="shared" si="83"/>
        <v/>
      </c>
      <c r="T545" s="68" t="str">
        <f t="shared" si="81"/>
        <v/>
      </c>
      <c r="V545" s="3" t="str">
        <f t="shared" si="82"/>
        <v/>
      </c>
    </row>
    <row r="546" spans="18:22">
      <c r="R546" s="151" t="str">
        <f>IFERROR(IF(H546="","",COUNTIF($H$12:H546,H546)),"")</f>
        <v/>
      </c>
      <c r="S546" s="151" t="str">
        <f t="shared" si="83"/>
        <v/>
      </c>
      <c r="T546" s="68" t="str">
        <f t="shared" si="81"/>
        <v/>
      </c>
      <c r="V546" s="3" t="str">
        <f t="shared" si="82"/>
        <v/>
      </c>
    </row>
    <row r="547" spans="18:22">
      <c r="R547" s="151" t="str">
        <f>IFERROR(IF(H547="","",COUNTIF($H$12:H547,H547)),"")</f>
        <v/>
      </c>
      <c r="S547" s="151" t="str">
        <f t="shared" si="83"/>
        <v/>
      </c>
      <c r="T547" s="68" t="str">
        <f t="shared" si="81"/>
        <v/>
      </c>
      <c r="V547" s="3" t="str">
        <f t="shared" si="82"/>
        <v/>
      </c>
    </row>
    <row r="548" spans="18:22">
      <c r="R548" s="151" t="str">
        <f>IFERROR(IF(H548="","",COUNTIF($H$12:H548,H548)),"")</f>
        <v/>
      </c>
      <c r="S548" s="151" t="str">
        <f t="shared" si="83"/>
        <v/>
      </c>
      <c r="T548" s="68" t="str">
        <f t="shared" si="81"/>
        <v/>
      </c>
      <c r="V548" s="3" t="str">
        <f t="shared" si="82"/>
        <v/>
      </c>
    </row>
    <row r="549" spans="18:22">
      <c r="R549" s="151" t="str">
        <f>IFERROR(IF(H549="","",COUNTIF($H$12:H549,H549)),"")</f>
        <v/>
      </c>
      <c r="S549" s="151" t="str">
        <f t="shared" si="83"/>
        <v/>
      </c>
      <c r="T549" s="68" t="str">
        <f t="shared" si="81"/>
        <v/>
      </c>
      <c r="V549" s="3" t="str">
        <f t="shared" si="82"/>
        <v/>
      </c>
    </row>
    <row r="550" spans="18:22">
      <c r="R550" s="151" t="str">
        <f>IFERROR(IF(H550="","",COUNTIF($H$12:H550,H550)),"")</f>
        <v/>
      </c>
      <c r="S550" s="151" t="str">
        <f t="shared" si="83"/>
        <v/>
      </c>
      <c r="T550" s="68" t="str">
        <f t="shared" si="81"/>
        <v/>
      </c>
      <c r="V550" s="3" t="str">
        <f t="shared" si="82"/>
        <v/>
      </c>
    </row>
    <row r="551" spans="18:22">
      <c r="R551" s="151" t="str">
        <f>IFERROR(IF(H551="","",COUNTIF($H$12:H551,H551)),"")</f>
        <v/>
      </c>
      <c r="S551" s="151" t="str">
        <f t="shared" si="83"/>
        <v/>
      </c>
      <c r="T551" s="68" t="str">
        <f t="shared" si="81"/>
        <v/>
      </c>
      <c r="V551" s="3" t="str">
        <f t="shared" si="82"/>
        <v/>
      </c>
    </row>
    <row r="552" spans="18:22">
      <c r="R552" s="151" t="str">
        <f>IFERROR(IF(H552="","",COUNTIF($H$12:H552,H552)),"")</f>
        <v/>
      </c>
      <c r="S552" s="151" t="str">
        <f t="shared" si="83"/>
        <v/>
      </c>
      <c r="T552" s="68" t="str">
        <f t="shared" si="81"/>
        <v/>
      </c>
      <c r="V552" s="3" t="str">
        <f t="shared" si="82"/>
        <v/>
      </c>
    </row>
    <row r="553" spans="18:22">
      <c r="R553" s="151" t="str">
        <f>IFERROR(IF(H553="","",COUNTIF($H$12:H553,H553)),"")</f>
        <v/>
      </c>
      <c r="S553" s="151" t="str">
        <f t="shared" si="83"/>
        <v/>
      </c>
      <c r="T553" s="68" t="str">
        <f t="shared" si="81"/>
        <v/>
      </c>
      <c r="V553" s="3" t="str">
        <f t="shared" si="82"/>
        <v/>
      </c>
    </row>
    <row r="554" spans="18:22">
      <c r="R554" s="151" t="str">
        <f>IFERROR(IF(H554="","",COUNTIF($H$12:H554,H554)),"")</f>
        <v/>
      </c>
      <c r="S554" s="151" t="str">
        <f t="shared" si="83"/>
        <v/>
      </c>
      <c r="T554" s="68" t="str">
        <f t="shared" si="81"/>
        <v/>
      </c>
      <c r="V554" s="3" t="str">
        <f t="shared" si="82"/>
        <v/>
      </c>
    </row>
    <row r="555" spans="18:22">
      <c r="R555" s="151" t="str">
        <f>IFERROR(IF(H555="","",COUNTIF($H$12:H555,H555)),"")</f>
        <v/>
      </c>
      <c r="S555" s="151" t="str">
        <f t="shared" si="83"/>
        <v/>
      </c>
      <c r="T555" s="68" t="str">
        <f t="shared" si="81"/>
        <v/>
      </c>
      <c r="V555" s="3" t="str">
        <f t="shared" si="82"/>
        <v/>
      </c>
    </row>
    <row r="556" spans="18:22">
      <c r="R556" s="151" t="str">
        <f>IFERROR(IF(H556="","",COUNTIF($H$12:H556,H556)),"")</f>
        <v/>
      </c>
      <c r="S556" s="151" t="str">
        <f t="shared" si="83"/>
        <v/>
      </c>
      <c r="T556" s="68" t="str">
        <f t="shared" si="81"/>
        <v/>
      </c>
      <c r="V556" s="3" t="str">
        <f t="shared" si="82"/>
        <v/>
      </c>
    </row>
    <row r="557" spans="18:22">
      <c r="R557" s="151" t="str">
        <f>IFERROR(IF(H557="","",COUNTIF($H$12:H557,H557)),"")</f>
        <v/>
      </c>
      <c r="S557" s="151" t="str">
        <f t="shared" si="83"/>
        <v/>
      </c>
      <c r="T557" s="68" t="str">
        <f t="shared" si="81"/>
        <v/>
      </c>
      <c r="V557" s="3" t="str">
        <f t="shared" si="82"/>
        <v/>
      </c>
    </row>
    <row r="558" spans="18:22">
      <c r="R558" s="151" t="str">
        <f>IFERROR(IF(H558="","",COUNTIF($H$12:H558,H558)),"")</f>
        <v/>
      </c>
      <c r="S558" s="151" t="str">
        <f t="shared" si="83"/>
        <v/>
      </c>
      <c r="T558" s="68" t="str">
        <f t="shared" si="81"/>
        <v/>
      </c>
      <c r="V558" s="3" t="str">
        <f t="shared" si="82"/>
        <v/>
      </c>
    </row>
    <row r="559" spans="18:22">
      <c r="R559" s="151" t="str">
        <f>IFERROR(IF(H559="","",COUNTIF($H$12:H559,H559)),"")</f>
        <v/>
      </c>
      <c r="S559" s="151" t="str">
        <f t="shared" si="83"/>
        <v/>
      </c>
      <c r="T559" s="68" t="str">
        <f t="shared" si="81"/>
        <v/>
      </c>
      <c r="V559" s="3" t="str">
        <f t="shared" si="82"/>
        <v/>
      </c>
    </row>
    <row r="560" spans="18:22">
      <c r="R560" s="151" t="str">
        <f>IFERROR(IF(H560="","",COUNTIF($H$12:H560,H560)),"")</f>
        <v/>
      </c>
      <c r="S560" s="151" t="str">
        <f t="shared" si="83"/>
        <v/>
      </c>
      <c r="T560" s="68" t="str">
        <f t="shared" si="81"/>
        <v/>
      </c>
      <c r="V560" s="3" t="str">
        <f t="shared" si="82"/>
        <v/>
      </c>
    </row>
    <row r="561" spans="18:22">
      <c r="R561" s="151" t="str">
        <f>IFERROR(IF(H561="","",COUNTIF($H$12:H561,H561)),"")</f>
        <v/>
      </c>
      <c r="S561" s="151" t="str">
        <f t="shared" si="83"/>
        <v/>
      </c>
      <c r="T561" s="68" t="str">
        <f t="shared" si="81"/>
        <v/>
      </c>
      <c r="V561" s="3" t="str">
        <f t="shared" si="82"/>
        <v/>
      </c>
    </row>
    <row r="562" spans="18:22">
      <c r="R562" s="151" t="str">
        <f>IFERROR(IF(H562="","",COUNTIF($H$12:H562,H562)),"")</f>
        <v/>
      </c>
      <c r="S562" s="151" t="str">
        <f t="shared" si="83"/>
        <v/>
      </c>
      <c r="T562" s="68" t="str">
        <f t="shared" si="81"/>
        <v/>
      </c>
      <c r="V562" s="3" t="str">
        <f t="shared" si="82"/>
        <v/>
      </c>
    </row>
    <row r="563" spans="18:22">
      <c r="R563" s="151" t="str">
        <f>IFERROR(IF(H563="","",COUNTIF($H$12:H563,H563)),"")</f>
        <v/>
      </c>
      <c r="S563" s="151" t="str">
        <f t="shared" si="83"/>
        <v/>
      </c>
      <c r="T563" s="68" t="str">
        <f t="shared" si="81"/>
        <v/>
      </c>
      <c r="V563" s="3" t="str">
        <f t="shared" si="82"/>
        <v/>
      </c>
    </row>
    <row r="564" spans="18:22">
      <c r="R564" s="151" t="str">
        <f>IFERROR(IF(H564="","",COUNTIF($H$12:H564,H564)),"")</f>
        <v/>
      </c>
      <c r="S564" s="151" t="str">
        <f t="shared" si="83"/>
        <v/>
      </c>
      <c r="T564" s="68" t="str">
        <f t="shared" si="81"/>
        <v/>
      </c>
      <c r="V564" s="3" t="str">
        <f t="shared" si="82"/>
        <v/>
      </c>
    </row>
    <row r="565" spans="18:22">
      <c r="R565" s="151" t="str">
        <f>IFERROR(IF(H565="","",COUNTIF($H$12:H565,H565)),"")</f>
        <v/>
      </c>
      <c r="S565" s="151" t="str">
        <f t="shared" si="83"/>
        <v/>
      </c>
      <c r="T565" s="68" t="str">
        <f t="shared" si="81"/>
        <v/>
      </c>
      <c r="V565" s="3" t="str">
        <f t="shared" si="82"/>
        <v/>
      </c>
    </row>
    <row r="566" spans="18:22">
      <c r="R566" s="151" t="str">
        <f>IFERROR(IF(H566="","",COUNTIF($H$12:H566,H566)),"")</f>
        <v/>
      </c>
      <c r="T566" s="68" t="str">
        <f t="shared" si="81"/>
        <v/>
      </c>
      <c r="V566" s="3" t="str">
        <f t="shared" si="82"/>
        <v/>
      </c>
    </row>
    <row r="567" spans="18:22">
      <c r="R567" s="151" t="str">
        <f>IFERROR(IF(H567="","",COUNTIF($H$12:H567,H567)),"")</f>
        <v/>
      </c>
      <c r="T567" s="68" t="str">
        <f t="shared" si="81"/>
        <v/>
      </c>
      <c r="V567" s="3" t="str">
        <f t="shared" si="82"/>
        <v/>
      </c>
    </row>
    <row r="568" spans="18:22">
      <c r="R568" s="151" t="str">
        <f>IFERROR(IF(H568="","",COUNTIF($H$12:H568,H568)),"")</f>
        <v/>
      </c>
      <c r="T568" s="68" t="str">
        <f t="shared" si="81"/>
        <v/>
      </c>
      <c r="V568" s="3" t="str">
        <f t="shared" si="82"/>
        <v/>
      </c>
    </row>
    <row r="569" spans="18:22">
      <c r="R569" s="151" t="str">
        <f>IFERROR(IF(H569="","",COUNTIF($H$12:H569,H569)),"")</f>
        <v/>
      </c>
      <c r="T569" s="68" t="str">
        <f t="shared" si="81"/>
        <v/>
      </c>
      <c r="V569" s="3" t="str">
        <f t="shared" si="82"/>
        <v/>
      </c>
    </row>
    <row r="570" spans="18:22">
      <c r="R570" s="151" t="str">
        <f>IFERROR(IF(H570="","",COUNTIF($H$12:H570,H570)),"")</f>
        <v/>
      </c>
      <c r="T570" s="68" t="str">
        <f t="shared" si="81"/>
        <v/>
      </c>
      <c r="V570" s="3" t="str">
        <f t="shared" si="82"/>
        <v/>
      </c>
    </row>
    <row r="571" spans="18:22">
      <c r="R571" s="151" t="str">
        <f>IFERROR(IF(H571="","",COUNTIF($H$12:H571,H571)),"")</f>
        <v/>
      </c>
      <c r="T571" s="68" t="str">
        <f t="shared" si="81"/>
        <v/>
      </c>
      <c r="V571" s="3" t="str">
        <f t="shared" si="82"/>
        <v/>
      </c>
    </row>
    <row r="572" spans="18:22">
      <c r="R572" s="151" t="str">
        <f>IFERROR(IF(H572="","",COUNTIF($H$12:H572,H572)),"")</f>
        <v/>
      </c>
      <c r="T572" s="68" t="str">
        <f t="shared" si="81"/>
        <v/>
      </c>
      <c r="V572" s="3" t="str">
        <f t="shared" si="82"/>
        <v/>
      </c>
    </row>
    <row r="573" spans="18:22">
      <c r="R573" s="151" t="str">
        <f>IFERROR(IF(H573="","",COUNTIF($H$12:H573,H573)),"")</f>
        <v/>
      </c>
      <c r="T573" s="68" t="str">
        <f t="shared" si="81"/>
        <v/>
      </c>
      <c r="V573" s="3" t="str">
        <f t="shared" si="82"/>
        <v/>
      </c>
    </row>
    <row r="574" spans="18:22">
      <c r="R574" s="151" t="str">
        <f>IFERROR(IF(H574="","",COUNTIF($H$12:H574,H574)),"")</f>
        <v/>
      </c>
      <c r="T574" s="68" t="str">
        <f t="shared" si="81"/>
        <v/>
      </c>
      <c r="V574" s="3" t="str">
        <f t="shared" si="82"/>
        <v/>
      </c>
    </row>
    <row r="575" spans="18:22">
      <c r="R575" s="151" t="str">
        <f>IFERROR(IF(H575="","",COUNTIF($H$12:H575,H575)),"")</f>
        <v/>
      </c>
      <c r="T575" s="68" t="str">
        <f t="shared" si="81"/>
        <v/>
      </c>
      <c r="V575" s="3" t="str">
        <f t="shared" si="82"/>
        <v/>
      </c>
    </row>
    <row r="576" spans="18:22">
      <c r="R576" s="151" t="str">
        <f>IFERROR(IF(H576="","",COUNTIF($H$12:H576,H576)),"")</f>
        <v/>
      </c>
      <c r="T576" s="68" t="str">
        <f t="shared" si="81"/>
        <v/>
      </c>
      <c r="V576" s="3" t="str">
        <f t="shared" si="82"/>
        <v/>
      </c>
    </row>
    <row r="577" spans="18:22">
      <c r="R577" s="151" t="str">
        <f>IFERROR(IF(H577="","",COUNTIF($H$12:H577,H577)),"")</f>
        <v/>
      </c>
      <c r="T577" s="68" t="str">
        <f t="shared" si="81"/>
        <v/>
      </c>
      <c r="V577" s="3" t="str">
        <f t="shared" si="82"/>
        <v/>
      </c>
    </row>
    <row r="578" spans="18:22">
      <c r="R578" s="151" t="str">
        <f>IFERROR(IF(H578="","",COUNTIF($H$12:H578,H578)),"")</f>
        <v/>
      </c>
      <c r="T578" s="68" t="str">
        <f t="shared" si="81"/>
        <v/>
      </c>
      <c r="V578" s="3" t="str">
        <f t="shared" si="82"/>
        <v/>
      </c>
    </row>
    <row r="579" spans="18:22">
      <c r="R579" s="151" t="str">
        <f>IFERROR(IF(H579="","",COUNTIF($H$12:H579,H579)),"")</f>
        <v/>
      </c>
      <c r="T579" s="68" t="str">
        <f t="shared" si="81"/>
        <v/>
      </c>
      <c r="V579" s="3" t="str">
        <f t="shared" si="82"/>
        <v/>
      </c>
    </row>
    <row r="580" spans="18:22">
      <c r="R580" s="151" t="str">
        <f>IFERROR(IF(H580="","",COUNTIF($H$12:H580,H580)),"")</f>
        <v/>
      </c>
      <c r="T580" s="68" t="str">
        <f t="shared" si="81"/>
        <v/>
      </c>
      <c r="V580" s="3" t="str">
        <f t="shared" si="82"/>
        <v/>
      </c>
    </row>
    <row r="581" spans="18:22">
      <c r="R581" s="151" t="str">
        <f>IFERROR(IF(H581="","",COUNTIF($H$12:H581,H581)),"")</f>
        <v/>
      </c>
      <c r="T581" s="68" t="str">
        <f t="shared" si="81"/>
        <v/>
      </c>
      <c r="V581" s="3" t="str">
        <f t="shared" si="82"/>
        <v/>
      </c>
    </row>
    <row r="582" spans="18:22">
      <c r="R582" s="151" t="str">
        <f>IFERROR(IF(H582="","",COUNTIF($H$12:H582,H582)),"")</f>
        <v/>
      </c>
      <c r="T582" s="68" t="str">
        <f t="shared" si="81"/>
        <v/>
      </c>
      <c r="V582" s="3" t="str">
        <f t="shared" si="82"/>
        <v/>
      </c>
    </row>
    <row r="583" spans="18:22">
      <c r="R583" s="151" t="str">
        <f>IFERROR(IF(H583="","",COUNTIF($H$12:H583,H583)),"")</f>
        <v/>
      </c>
      <c r="T583" s="68" t="str">
        <f t="shared" si="81"/>
        <v/>
      </c>
      <c r="V583" s="3" t="str">
        <f t="shared" si="82"/>
        <v/>
      </c>
    </row>
    <row r="584" spans="18:22">
      <c r="R584" s="151" t="str">
        <f>IFERROR(IF(H584="","",COUNTIF($H$12:H584,H584)),"")</f>
        <v/>
      </c>
      <c r="T584" s="68" t="str">
        <f t="shared" si="81"/>
        <v/>
      </c>
      <c r="V584" s="3" t="str">
        <f t="shared" si="82"/>
        <v/>
      </c>
    </row>
    <row r="585" spans="18:22">
      <c r="R585" s="151" t="str">
        <f>IFERROR(IF(H585="","",COUNTIF($H$12:H585,H585)),"")</f>
        <v/>
      </c>
      <c r="T585" s="68" t="str">
        <f t="shared" si="81"/>
        <v/>
      </c>
      <c r="V585" s="3" t="str">
        <f t="shared" si="82"/>
        <v/>
      </c>
    </row>
    <row r="586" spans="18:22">
      <c r="R586" s="151" t="str">
        <f>IFERROR(IF(H586="","",COUNTIF($H$12:H586,H586)),"")</f>
        <v/>
      </c>
      <c r="T586" s="68" t="str">
        <f t="shared" si="81"/>
        <v/>
      </c>
      <c r="V586" s="3" t="str">
        <f t="shared" si="82"/>
        <v/>
      </c>
    </row>
    <row r="587" spans="18:22">
      <c r="R587" s="151" t="str">
        <f>IFERROR(IF(H587="","",COUNTIF($H$12:H587,H587)),"")</f>
        <v/>
      </c>
      <c r="T587" s="68" t="str">
        <f t="shared" si="81"/>
        <v/>
      </c>
      <c r="V587" s="3" t="str">
        <f t="shared" si="82"/>
        <v/>
      </c>
    </row>
    <row r="588" spans="18:22">
      <c r="R588" s="151" t="str">
        <f>IFERROR(IF(H588="","",COUNTIF($H$12:H588,H588)),"")</f>
        <v/>
      </c>
      <c r="T588" s="68" t="str">
        <f t="shared" si="81"/>
        <v/>
      </c>
      <c r="V588" s="3" t="str">
        <f t="shared" si="82"/>
        <v/>
      </c>
    </row>
    <row r="589" spans="18:22">
      <c r="R589" s="151" t="str">
        <f>IFERROR(IF(H589="","",COUNTIF($H$12:H589,H589)),"")</f>
        <v/>
      </c>
      <c r="T589" s="68" t="str">
        <f t="shared" ref="T589:T652" si="84">IFERROR(IF(U589="","",ROW()-11),"")</f>
        <v/>
      </c>
      <c r="V589" s="3" t="str">
        <f t="shared" ref="V589:V652" si="85">IF($U589="","",COUNTIF(H:H,$U589))</f>
        <v/>
      </c>
    </row>
    <row r="590" spans="18:22">
      <c r="R590" s="151" t="str">
        <f>IFERROR(IF(H590="","",COUNTIF($H$12:H590,H590)),"")</f>
        <v/>
      </c>
      <c r="T590" s="68" t="str">
        <f t="shared" si="84"/>
        <v/>
      </c>
      <c r="V590" s="3" t="str">
        <f t="shared" si="85"/>
        <v/>
      </c>
    </row>
    <row r="591" spans="18:22">
      <c r="R591" s="151" t="str">
        <f>IFERROR(IF(H591="","",COUNTIF($H$12:H591,H591)),"")</f>
        <v/>
      </c>
      <c r="T591" s="68" t="str">
        <f t="shared" si="84"/>
        <v/>
      </c>
      <c r="V591" s="3" t="str">
        <f t="shared" si="85"/>
        <v/>
      </c>
    </row>
    <row r="592" spans="18:22">
      <c r="R592" s="151" t="str">
        <f>IFERROR(IF(H592="","",COUNTIF($H$12:H592,H592)),"")</f>
        <v/>
      </c>
      <c r="T592" s="68" t="str">
        <f t="shared" si="84"/>
        <v/>
      </c>
      <c r="V592" s="3" t="str">
        <f t="shared" si="85"/>
        <v/>
      </c>
    </row>
    <row r="593" spans="18:22">
      <c r="R593" s="151" t="str">
        <f>IFERROR(IF(H593="","",COUNTIF($H$12:H593,H593)),"")</f>
        <v/>
      </c>
      <c r="T593" s="68" t="str">
        <f t="shared" si="84"/>
        <v/>
      </c>
      <c r="V593" s="3" t="str">
        <f t="shared" si="85"/>
        <v/>
      </c>
    </row>
    <row r="594" spans="18:22">
      <c r="R594" s="151" t="str">
        <f>IFERROR(IF(H594="","",COUNTIF($H$12:H594,H594)),"")</f>
        <v/>
      </c>
      <c r="T594" s="68" t="str">
        <f t="shared" si="84"/>
        <v/>
      </c>
      <c r="V594" s="3" t="str">
        <f t="shared" si="85"/>
        <v/>
      </c>
    </row>
    <row r="595" spans="18:22">
      <c r="R595" s="151" t="str">
        <f>IFERROR(IF(H595="","",COUNTIF($H$12:H595,H595)),"")</f>
        <v/>
      </c>
      <c r="T595" s="68" t="str">
        <f t="shared" si="84"/>
        <v/>
      </c>
      <c r="V595" s="3" t="str">
        <f t="shared" si="85"/>
        <v/>
      </c>
    </row>
    <row r="596" spans="18:22">
      <c r="R596" s="151" t="str">
        <f>IFERROR(IF(H596="","",COUNTIF($H$12:H596,H596)),"")</f>
        <v/>
      </c>
      <c r="T596" s="68" t="str">
        <f t="shared" si="84"/>
        <v/>
      </c>
      <c r="V596" s="3" t="str">
        <f t="shared" si="85"/>
        <v/>
      </c>
    </row>
    <row r="597" spans="18:22">
      <c r="R597" s="151" t="str">
        <f>IFERROR(IF(H597="","",COUNTIF($H$12:H597,H597)),"")</f>
        <v/>
      </c>
      <c r="T597" s="68" t="str">
        <f t="shared" si="84"/>
        <v/>
      </c>
      <c r="V597" s="3" t="str">
        <f t="shared" si="85"/>
        <v/>
      </c>
    </row>
    <row r="598" spans="18:22">
      <c r="R598" s="151" t="str">
        <f>IFERROR(IF(H598="","",COUNTIF($H$12:H598,H598)),"")</f>
        <v/>
      </c>
      <c r="T598" s="68" t="str">
        <f t="shared" si="84"/>
        <v/>
      </c>
      <c r="V598" s="3" t="str">
        <f t="shared" si="85"/>
        <v/>
      </c>
    </row>
    <row r="599" spans="18:22">
      <c r="R599" s="151" t="str">
        <f>IFERROR(IF(H599="","",COUNTIF($H$12:H599,H599)),"")</f>
        <v/>
      </c>
      <c r="T599" s="68" t="str">
        <f t="shared" si="84"/>
        <v/>
      </c>
      <c r="V599" s="3" t="str">
        <f t="shared" si="85"/>
        <v/>
      </c>
    </row>
    <row r="600" spans="18:22">
      <c r="R600" s="151" t="str">
        <f>IFERROR(IF(H600="","",COUNTIF($H$12:H600,H600)),"")</f>
        <v/>
      </c>
      <c r="T600" s="68" t="str">
        <f t="shared" si="84"/>
        <v/>
      </c>
      <c r="V600" s="3" t="str">
        <f t="shared" si="85"/>
        <v/>
      </c>
    </row>
    <row r="601" spans="18:22">
      <c r="R601" s="151" t="str">
        <f>IFERROR(IF(H601="","",COUNTIF($H$12:H601,H601)),"")</f>
        <v/>
      </c>
      <c r="T601" s="68" t="str">
        <f t="shared" si="84"/>
        <v/>
      </c>
      <c r="V601" s="3" t="str">
        <f t="shared" si="85"/>
        <v/>
      </c>
    </row>
    <row r="602" spans="18:22">
      <c r="R602" s="151" t="str">
        <f>IFERROR(IF(H602="","",COUNTIF($H$12:H602,H602)),"")</f>
        <v/>
      </c>
      <c r="T602" s="68" t="str">
        <f t="shared" si="84"/>
        <v/>
      </c>
      <c r="V602" s="3" t="str">
        <f t="shared" si="85"/>
        <v/>
      </c>
    </row>
    <row r="603" spans="18:22">
      <c r="R603" s="151" t="str">
        <f>IFERROR(IF(H603="","",COUNTIF($H$12:H603,H603)),"")</f>
        <v/>
      </c>
      <c r="T603" s="68" t="str">
        <f t="shared" si="84"/>
        <v/>
      </c>
      <c r="V603" s="3" t="str">
        <f t="shared" si="85"/>
        <v/>
      </c>
    </row>
    <row r="604" spans="18:22">
      <c r="R604" s="151" t="str">
        <f>IFERROR(IF(H604="","",COUNTIF($H$12:H604,H604)),"")</f>
        <v/>
      </c>
      <c r="T604" s="68" t="str">
        <f t="shared" si="84"/>
        <v/>
      </c>
      <c r="V604" s="3" t="str">
        <f t="shared" si="85"/>
        <v/>
      </c>
    </row>
    <row r="605" spans="18:22">
      <c r="R605" s="151" t="str">
        <f>IFERROR(IF(H605="","",COUNTIF($H$12:H605,H605)),"")</f>
        <v/>
      </c>
      <c r="T605" s="68" t="str">
        <f t="shared" si="84"/>
        <v/>
      </c>
      <c r="V605" s="3" t="str">
        <f t="shared" si="85"/>
        <v/>
      </c>
    </row>
    <row r="606" spans="18:22">
      <c r="R606" s="151" t="str">
        <f>IFERROR(IF(H606="","",COUNTIF($H$12:H606,H606)),"")</f>
        <v/>
      </c>
      <c r="T606" s="68" t="str">
        <f t="shared" si="84"/>
        <v/>
      </c>
      <c r="V606" s="3" t="str">
        <f t="shared" si="85"/>
        <v/>
      </c>
    </row>
    <row r="607" spans="18:22">
      <c r="R607" s="151" t="str">
        <f>IFERROR(IF(H607="","",COUNTIF($H$12:H607,H607)),"")</f>
        <v/>
      </c>
      <c r="T607" s="68" t="str">
        <f t="shared" si="84"/>
        <v/>
      </c>
      <c r="V607" s="3" t="str">
        <f t="shared" si="85"/>
        <v/>
      </c>
    </row>
    <row r="608" spans="18:22">
      <c r="R608" s="151" t="str">
        <f>IFERROR(IF(H608="","",COUNTIF($H$12:H608,H608)),"")</f>
        <v/>
      </c>
      <c r="T608" s="68" t="str">
        <f t="shared" si="84"/>
        <v/>
      </c>
      <c r="V608" s="3" t="str">
        <f t="shared" si="85"/>
        <v/>
      </c>
    </row>
    <row r="609" spans="18:22">
      <c r="R609" s="151" t="str">
        <f>IFERROR(IF(H609="","",COUNTIF($H$12:H609,H609)),"")</f>
        <v/>
      </c>
      <c r="T609" s="68" t="str">
        <f t="shared" si="84"/>
        <v/>
      </c>
      <c r="V609" s="3" t="str">
        <f t="shared" si="85"/>
        <v/>
      </c>
    </row>
    <row r="610" spans="18:22">
      <c r="R610" s="151" t="str">
        <f>IFERROR(IF(H610="","",COUNTIF($H$12:H610,H610)),"")</f>
        <v/>
      </c>
      <c r="T610" s="68" t="str">
        <f t="shared" si="84"/>
        <v/>
      </c>
      <c r="V610" s="3" t="str">
        <f t="shared" si="85"/>
        <v/>
      </c>
    </row>
    <row r="611" spans="18:22">
      <c r="R611" s="151" t="str">
        <f>IFERROR(IF(H611="","",COUNTIF($H$12:H611,H611)),"")</f>
        <v/>
      </c>
      <c r="T611" s="68" t="str">
        <f t="shared" si="84"/>
        <v/>
      </c>
      <c r="V611" s="3" t="str">
        <f t="shared" si="85"/>
        <v/>
      </c>
    </row>
    <row r="612" spans="18:22">
      <c r="R612" s="151" t="str">
        <f>IFERROR(IF(H612="","",COUNTIF($H$12:H612,H612)),"")</f>
        <v/>
      </c>
      <c r="T612" s="68" t="str">
        <f t="shared" si="84"/>
        <v/>
      </c>
      <c r="V612" s="3" t="str">
        <f t="shared" si="85"/>
        <v/>
      </c>
    </row>
    <row r="613" spans="18:22">
      <c r="R613" s="151" t="str">
        <f>IFERROR(IF(H613="","",COUNTIF($H$12:H613,H613)),"")</f>
        <v/>
      </c>
      <c r="T613" s="68" t="str">
        <f t="shared" si="84"/>
        <v/>
      </c>
      <c r="V613" s="3" t="str">
        <f t="shared" si="85"/>
        <v/>
      </c>
    </row>
    <row r="614" spans="18:22">
      <c r="R614" s="151" t="str">
        <f>IFERROR(IF(H614="","",COUNTIF($H$12:H614,H614)),"")</f>
        <v/>
      </c>
      <c r="T614" s="68" t="str">
        <f t="shared" si="84"/>
        <v/>
      </c>
      <c r="V614" s="3" t="str">
        <f t="shared" si="85"/>
        <v/>
      </c>
    </row>
    <row r="615" spans="18:22">
      <c r="R615" s="151" t="str">
        <f>IFERROR(IF(H615="","",COUNTIF($H$12:H615,H615)),"")</f>
        <v/>
      </c>
      <c r="T615" s="68" t="str">
        <f t="shared" si="84"/>
        <v/>
      </c>
      <c r="V615" s="3" t="str">
        <f t="shared" si="85"/>
        <v/>
      </c>
    </row>
    <row r="616" spans="18:22">
      <c r="R616" s="151" t="str">
        <f>IFERROR(IF(H616="","",COUNTIF($H$12:H616,H616)),"")</f>
        <v/>
      </c>
      <c r="T616" s="68" t="str">
        <f t="shared" si="84"/>
        <v/>
      </c>
      <c r="V616" s="3" t="str">
        <f t="shared" si="85"/>
        <v/>
      </c>
    </row>
    <row r="617" spans="18:22">
      <c r="R617" s="151" t="str">
        <f>IFERROR(IF(H617="","",COUNTIF($H$12:H617,H617)),"")</f>
        <v/>
      </c>
      <c r="T617" s="68" t="str">
        <f t="shared" si="84"/>
        <v/>
      </c>
      <c r="V617" s="3" t="str">
        <f t="shared" si="85"/>
        <v/>
      </c>
    </row>
    <row r="618" spans="18:22">
      <c r="R618" s="151" t="str">
        <f>IFERROR(IF(H618="","",COUNTIF($H$12:H618,H618)),"")</f>
        <v/>
      </c>
      <c r="T618" s="68" t="str">
        <f t="shared" si="84"/>
        <v/>
      </c>
      <c r="V618" s="3" t="str">
        <f t="shared" si="85"/>
        <v/>
      </c>
    </row>
    <row r="619" spans="18:22">
      <c r="R619" s="151" t="str">
        <f>IFERROR(IF(H619="","",COUNTIF($H$12:H619,H619)),"")</f>
        <v/>
      </c>
      <c r="T619" s="68" t="str">
        <f t="shared" si="84"/>
        <v/>
      </c>
      <c r="V619" s="3" t="str">
        <f t="shared" si="85"/>
        <v/>
      </c>
    </row>
    <row r="620" spans="18:22">
      <c r="R620" s="151" t="str">
        <f>IFERROR(IF(H620="","",COUNTIF($H$12:H620,H620)),"")</f>
        <v/>
      </c>
      <c r="T620" s="68" t="str">
        <f t="shared" si="84"/>
        <v/>
      </c>
      <c r="V620" s="3" t="str">
        <f t="shared" si="85"/>
        <v/>
      </c>
    </row>
    <row r="621" spans="18:22">
      <c r="R621" s="151" t="str">
        <f>IFERROR(IF(H621="","",COUNTIF($H$12:H621,H621)),"")</f>
        <v/>
      </c>
      <c r="T621" s="68" t="str">
        <f t="shared" si="84"/>
        <v/>
      </c>
      <c r="V621" s="3" t="str">
        <f t="shared" si="85"/>
        <v/>
      </c>
    </row>
    <row r="622" spans="18:22">
      <c r="R622" s="151" t="str">
        <f>IFERROR(IF(H622="","",COUNTIF($H$12:H622,H622)),"")</f>
        <v/>
      </c>
      <c r="T622" s="68" t="str">
        <f t="shared" si="84"/>
        <v/>
      </c>
      <c r="V622" s="3" t="str">
        <f t="shared" si="85"/>
        <v/>
      </c>
    </row>
    <row r="623" spans="18:22">
      <c r="R623" s="151" t="str">
        <f>IFERROR(IF(H623="","",COUNTIF($H$12:H623,H623)),"")</f>
        <v/>
      </c>
      <c r="T623" s="68" t="str">
        <f t="shared" si="84"/>
        <v/>
      </c>
      <c r="V623" s="3" t="str">
        <f t="shared" si="85"/>
        <v/>
      </c>
    </row>
    <row r="624" spans="18:22">
      <c r="R624" s="151" t="str">
        <f>IFERROR(IF(H624="","",COUNTIF($H$12:H624,H624)),"")</f>
        <v/>
      </c>
      <c r="T624" s="68" t="str">
        <f t="shared" si="84"/>
        <v/>
      </c>
      <c r="V624" s="3" t="str">
        <f t="shared" si="85"/>
        <v/>
      </c>
    </row>
    <row r="625" spans="18:22">
      <c r="R625" s="151" t="str">
        <f>IFERROR(IF(H625="","",COUNTIF($H$12:H625,H625)),"")</f>
        <v/>
      </c>
      <c r="T625" s="68" t="str">
        <f t="shared" si="84"/>
        <v/>
      </c>
      <c r="V625" s="3" t="str">
        <f t="shared" si="85"/>
        <v/>
      </c>
    </row>
    <row r="626" spans="18:22">
      <c r="R626" s="151" t="str">
        <f>IFERROR(IF(H626="","",COUNTIF($H$12:H626,H626)),"")</f>
        <v/>
      </c>
      <c r="T626" s="68" t="str">
        <f t="shared" si="84"/>
        <v/>
      </c>
      <c r="V626" s="3" t="str">
        <f t="shared" si="85"/>
        <v/>
      </c>
    </row>
    <row r="627" spans="18:22">
      <c r="R627" s="151" t="str">
        <f>IFERROR(IF(H627="","",COUNTIF($H$12:H627,H627)),"")</f>
        <v/>
      </c>
      <c r="T627" s="68" t="str">
        <f t="shared" si="84"/>
        <v/>
      </c>
      <c r="V627" s="3" t="str">
        <f t="shared" si="85"/>
        <v/>
      </c>
    </row>
    <row r="628" spans="18:22">
      <c r="R628" s="151" t="str">
        <f>IFERROR(IF(H628="","",COUNTIF($H$12:H628,H628)),"")</f>
        <v/>
      </c>
      <c r="T628" s="68" t="str">
        <f t="shared" si="84"/>
        <v/>
      </c>
      <c r="V628" s="3" t="str">
        <f t="shared" si="85"/>
        <v/>
      </c>
    </row>
    <row r="629" spans="18:22">
      <c r="R629" s="151" t="str">
        <f>IFERROR(IF(H629="","",COUNTIF($H$12:H629,H629)),"")</f>
        <v/>
      </c>
      <c r="T629" s="68" t="str">
        <f t="shared" si="84"/>
        <v/>
      </c>
      <c r="V629" s="3" t="str">
        <f t="shared" si="85"/>
        <v/>
      </c>
    </row>
    <row r="630" spans="18:22">
      <c r="R630" s="151" t="str">
        <f>IFERROR(IF(H630="","",COUNTIF($H$12:H630,H630)),"")</f>
        <v/>
      </c>
      <c r="T630" s="68" t="str">
        <f t="shared" si="84"/>
        <v/>
      </c>
      <c r="V630" s="3" t="str">
        <f t="shared" si="85"/>
        <v/>
      </c>
    </row>
    <row r="631" spans="18:22">
      <c r="R631" s="151" t="str">
        <f>IFERROR(IF(H631="","",COUNTIF($H$12:H631,H631)),"")</f>
        <v/>
      </c>
      <c r="T631" s="68" t="str">
        <f t="shared" si="84"/>
        <v/>
      </c>
      <c r="V631" s="3" t="str">
        <f t="shared" si="85"/>
        <v/>
      </c>
    </row>
    <row r="632" spans="18:22">
      <c r="R632" s="151" t="str">
        <f>IFERROR(IF(H632="","",COUNTIF($H$12:H632,H632)),"")</f>
        <v/>
      </c>
      <c r="T632" s="68" t="str">
        <f t="shared" si="84"/>
        <v/>
      </c>
      <c r="V632" s="3" t="str">
        <f t="shared" si="85"/>
        <v/>
      </c>
    </row>
    <row r="633" spans="18:22">
      <c r="R633" s="151" t="str">
        <f>IFERROR(IF(H633="","",COUNTIF($H$12:H633,H633)),"")</f>
        <v/>
      </c>
      <c r="T633" s="68" t="str">
        <f t="shared" si="84"/>
        <v/>
      </c>
      <c r="V633" s="3" t="str">
        <f t="shared" si="85"/>
        <v/>
      </c>
    </row>
    <row r="634" spans="18:22">
      <c r="R634" s="151" t="str">
        <f>IFERROR(IF(H634="","",COUNTIF($H$12:H634,H634)),"")</f>
        <v/>
      </c>
      <c r="T634" s="68" t="str">
        <f t="shared" si="84"/>
        <v/>
      </c>
      <c r="V634" s="3" t="str">
        <f t="shared" si="85"/>
        <v/>
      </c>
    </row>
    <row r="635" spans="18:22">
      <c r="R635" s="151" t="str">
        <f>IFERROR(IF(H635="","",COUNTIF($H$12:H635,H635)),"")</f>
        <v/>
      </c>
      <c r="T635" s="68" t="str">
        <f t="shared" si="84"/>
        <v/>
      </c>
      <c r="V635" s="3" t="str">
        <f t="shared" si="85"/>
        <v/>
      </c>
    </row>
    <row r="636" spans="18:22">
      <c r="R636" s="151" t="str">
        <f>IFERROR(IF(H636="","",COUNTIF($H$12:H636,H636)),"")</f>
        <v/>
      </c>
      <c r="T636" s="68" t="str">
        <f t="shared" si="84"/>
        <v/>
      </c>
      <c r="V636" s="3" t="str">
        <f t="shared" si="85"/>
        <v/>
      </c>
    </row>
    <row r="637" spans="18:22">
      <c r="R637" s="151" t="str">
        <f>IFERROR(IF(H637="","",COUNTIF($H$12:H637,H637)),"")</f>
        <v/>
      </c>
      <c r="T637" s="68" t="str">
        <f t="shared" si="84"/>
        <v/>
      </c>
      <c r="V637" s="3" t="str">
        <f t="shared" si="85"/>
        <v/>
      </c>
    </row>
    <row r="638" spans="18:22">
      <c r="R638" s="151" t="str">
        <f>IFERROR(IF(H638="","",COUNTIF($H$12:H638,H638)),"")</f>
        <v/>
      </c>
      <c r="T638" s="68" t="str">
        <f t="shared" si="84"/>
        <v/>
      </c>
      <c r="V638" s="3" t="str">
        <f t="shared" si="85"/>
        <v/>
      </c>
    </row>
    <row r="639" spans="18:22">
      <c r="R639" s="151" t="str">
        <f>IFERROR(IF(H639="","",COUNTIF($H$12:H639,H639)),"")</f>
        <v/>
      </c>
      <c r="T639" s="68" t="str">
        <f t="shared" si="84"/>
        <v/>
      </c>
      <c r="V639" s="3" t="str">
        <f t="shared" si="85"/>
        <v/>
      </c>
    </row>
    <row r="640" spans="18:22">
      <c r="R640" s="151" t="str">
        <f>IFERROR(IF(H640="","",COUNTIF($H$12:H640,H640)),"")</f>
        <v/>
      </c>
      <c r="T640" s="68" t="str">
        <f t="shared" si="84"/>
        <v/>
      </c>
      <c r="V640" s="3" t="str">
        <f t="shared" si="85"/>
        <v/>
      </c>
    </row>
    <row r="641" spans="18:22">
      <c r="R641" s="151" t="str">
        <f>IFERROR(IF(H641="","",COUNTIF($H$12:H641,H641)),"")</f>
        <v/>
      </c>
      <c r="T641" s="68" t="str">
        <f t="shared" si="84"/>
        <v/>
      </c>
      <c r="V641" s="3" t="str">
        <f t="shared" si="85"/>
        <v/>
      </c>
    </row>
    <row r="642" spans="18:22">
      <c r="R642" s="151" t="str">
        <f>IFERROR(IF(H642="","",COUNTIF($H$12:H642,H642)),"")</f>
        <v/>
      </c>
      <c r="T642" s="68" t="str">
        <f t="shared" si="84"/>
        <v/>
      </c>
      <c r="V642" s="3" t="str">
        <f t="shared" si="85"/>
        <v/>
      </c>
    </row>
    <row r="643" spans="18:22">
      <c r="R643" s="151" t="str">
        <f>IFERROR(IF(H643="","",COUNTIF($H$12:H643,H643)),"")</f>
        <v/>
      </c>
      <c r="T643" s="68" t="str">
        <f t="shared" si="84"/>
        <v/>
      </c>
      <c r="V643" s="3" t="str">
        <f t="shared" si="85"/>
        <v/>
      </c>
    </row>
    <row r="644" spans="18:22">
      <c r="R644" s="151" t="str">
        <f>IFERROR(IF(H644="","",COUNTIF($H$12:H644,H644)),"")</f>
        <v/>
      </c>
      <c r="T644" s="68" t="str">
        <f t="shared" si="84"/>
        <v/>
      </c>
      <c r="V644" s="3" t="str">
        <f t="shared" si="85"/>
        <v/>
      </c>
    </row>
    <row r="645" spans="18:22">
      <c r="R645" s="151" t="str">
        <f>IFERROR(IF(H645="","",COUNTIF($H$12:H645,H645)),"")</f>
        <v/>
      </c>
      <c r="T645" s="68" t="str">
        <f t="shared" si="84"/>
        <v/>
      </c>
      <c r="V645" s="3" t="str">
        <f t="shared" si="85"/>
        <v/>
      </c>
    </row>
    <row r="646" spans="18:22">
      <c r="R646" s="151" t="str">
        <f>IFERROR(IF(H646="","",COUNTIF($H$12:H646,H646)),"")</f>
        <v/>
      </c>
      <c r="T646" s="68" t="str">
        <f t="shared" si="84"/>
        <v/>
      </c>
      <c r="V646" s="3" t="str">
        <f t="shared" si="85"/>
        <v/>
      </c>
    </row>
    <row r="647" spans="18:22">
      <c r="R647" s="151" t="str">
        <f>IFERROR(IF(H647="","",COUNTIF($H$12:H647,H647)),"")</f>
        <v/>
      </c>
      <c r="T647" s="68" t="str">
        <f t="shared" si="84"/>
        <v/>
      </c>
      <c r="V647" s="3" t="str">
        <f t="shared" si="85"/>
        <v/>
      </c>
    </row>
    <row r="648" spans="18:22">
      <c r="R648" s="151" t="str">
        <f>IFERROR(IF(H648="","",COUNTIF($H$12:H648,H648)),"")</f>
        <v/>
      </c>
      <c r="T648" s="68" t="str">
        <f t="shared" si="84"/>
        <v/>
      </c>
      <c r="V648" s="3" t="str">
        <f t="shared" si="85"/>
        <v/>
      </c>
    </row>
    <row r="649" spans="18:22">
      <c r="R649" s="151" t="str">
        <f>IFERROR(IF(H649="","",COUNTIF($H$12:H649,H649)),"")</f>
        <v/>
      </c>
      <c r="T649" s="68" t="str">
        <f t="shared" si="84"/>
        <v/>
      </c>
      <c r="V649" s="3" t="str">
        <f t="shared" si="85"/>
        <v/>
      </c>
    </row>
    <row r="650" spans="18:22">
      <c r="R650" s="151" t="str">
        <f>IFERROR(IF(H650="","",COUNTIF($H$12:H650,H650)),"")</f>
        <v/>
      </c>
      <c r="T650" s="68" t="str">
        <f t="shared" si="84"/>
        <v/>
      </c>
      <c r="V650" s="3" t="str">
        <f t="shared" si="85"/>
        <v/>
      </c>
    </row>
    <row r="651" spans="18:22">
      <c r="R651" s="151" t="str">
        <f>IFERROR(IF(H651="","",COUNTIF($H$12:H651,H651)),"")</f>
        <v/>
      </c>
      <c r="T651" s="68" t="str">
        <f t="shared" si="84"/>
        <v/>
      </c>
      <c r="V651" s="3" t="str">
        <f t="shared" si="85"/>
        <v/>
      </c>
    </row>
    <row r="652" spans="18:22">
      <c r="R652" s="151" t="str">
        <f>IFERROR(IF(H652="","",COUNTIF($H$12:H652,H652)),"")</f>
        <v/>
      </c>
      <c r="T652" s="68" t="str">
        <f t="shared" si="84"/>
        <v/>
      </c>
      <c r="V652" s="3" t="str">
        <f t="shared" si="85"/>
        <v/>
      </c>
    </row>
    <row r="653" spans="18:22">
      <c r="R653" s="151" t="str">
        <f>IFERROR(IF(H653="","",COUNTIF($H$12:H653,H653)),"")</f>
        <v/>
      </c>
      <c r="T653" s="68" t="str">
        <f t="shared" ref="T653:T716" si="86">IFERROR(IF(U653="","",ROW()-11),"")</f>
        <v/>
      </c>
      <c r="V653" s="3" t="str">
        <f t="shared" ref="V653:V712" si="87">IF($U653="","",COUNTIF(H:H,$U653))</f>
        <v/>
      </c>
    </row>
    <row r="654" spans="18:22">
      <c r="R654" s="151" t="str">
        <f>IFERROR(IF(H654="","",COUNTIF($H$12:H654,H654)),"")</f>
        <v/>
      </c>
      <c r="T654" s="68" t="str">
        <f t="shared" si="86"/>
        <v/>
      </c>
      <c r="V654" s="3" t="str">
        <f t="shared" si="87"/>
        <v/>
      </c>
    </row>
    <row r="655" spans="18:22">
      <c r="R655" s="151" t="str">
        <f>IFERROR(IF(H655="","",COUNTIF($H$12:H655,H655)),"")</f>
        <v/>
      </c>
      <c r="T655" s="68" t="str">
        <f t="shared" si="86"/>
        <v/>
      </c>
      <c r="V655" s="3" t="str">
        <f t="shared" si="87"/>
        <v/>
      </c>
    </row>
    <row r="656" spans="18:22">
      <c r="R656" s="151" t="str">
        <f>IFERROR(IF(H656="","",COUNTIF($H$12:H656,H656)),"")</f>
        <v/>
      </c>
      <c r="T656" s="68" t="str">
        <f t="shared" si="86"/>
        <v/>
      </c>
      <c r="V656" s="3" t="str">
        <f t="shared" si="87"/>
        <v/>
      </c>
    </row>
    <row r="657" spans="18:22">
      <c r="R657" s="151" t="str">
        <f>IFERROR(IF(H657="","",COUNTIF($H$12:H657,H657)),"")</f>
        <v/>
      </c>
      <c r="T657" s="68" t="str">
        <f t="shared" si="86"/>
        <v/>
      </c>
      <c r="V657" s="3" t="str">
        <f t="shared" si="87"/>
        <v/>
      </c>
    </row>
    <row r="658" spans="18:22">
      <c r="R658" s="151" t="str">
        <f>IFERROR(IF(H658="","",COUNTIF($H$12:H658,H658)),"")</f>
        <v/>
      </c>
      <c r="T658" s="68" t="str">
        <f t="shared" si="86"/>
        <v/>
      </c>
      <c r="V658" s="3" t="str">
        <f t="shared" si="87"/>
        <v/>
      </c>
    </row>
    <row r="659" spans="18:22">
      <c r="R659" s="151" t="str">
        <f>IFERROR(IF(H659="","",COUNTIF($H$12:H659,H659)),"")</f>
        <v/>
      </c>
      <c r="T659" s="68" t="str">
        <f t="shared" si="86"/>
        <v/>
      </c>
      <c r="V659" s="3" t="str">
        <f t="shared" si="87"/>
        <v/>
      </c>
    </row>
    <row r="660" spans="18:22">
      <c r="R660" s="151" t="str">
        <f>IFERROR(IF(H660="","",COUNTIF($H$12:H660,H660)),"")</f>
        <v/>
      </c>
      <c r="T660" s="68" t="str">
        <f t="shared" si="86"/>
        <v/>
      </c>
      <c r="V660" s="3" t="str">
        <f t="shared" si="87"/>
        <v/>
      </c>
    </row>
    <row r="661" spans="18:22">
      <c r="R661" s="151" t="str">
        <f>IFERROR(IF(H661="","",COUNTIF($H$12:H661,H661)),"")</f>
        <v/>
      </c>
      <c r="T661" s="68" t="str">
        <f t="shared" si="86"/>
        <v/>
      </c>
      <c r="V661" s="3" t="str">
        <f t="shared" si="87"/>
        <v/>
      </c>
    </row>
    <row r="662" spans="18:22">
      <c r="R662" s="151" t="str">
        <f>IFERROR(IF(H662="","",COUNTIF($H$12:H662,H662)),"")</f>
        <v/>
      </c>
      <c r="T662" s="68" t="str">
        <f t="shared" si="86"/>
        <v/>
      </c>
      <c r="V662" s="3" t="str">
        <f t="shared" si="87"/>
        <v/>
      </c>
    </row>
    <row r="663" spans="18:22">
      <c r="R663" s="151" t="str">
        <f>IFERROR(IF(H663="","",COUNTIF($H$12:H663,H663)),"")</f>
        <v/>
      </c>
      <c r="T663" s="68" t="str">
        <f t="shared" si="86"/>
        <v/>
      </c>
      <c r="V663" s="3" t="str">
        <f t="shared" si="87"/>
        <v/>
      </c>
    </row>
    <row r="664" spans="18:22">
      <c r="R664" s="151" t="str">
        <f>IFERROR(IF(H664="","",COUNTIF($H$12:H664,H664)),"")</f>
        <v/>
      </c>
      <c r="T664" s="68" t="str">
        <f t="shared" si="86"/>
        <v/>
      </c>
      <c r="V664" s="3" t="str">
        <f t="shared" si="87"/>
        <v/>
      </c>
    </row>
    <row r="665" spans="18:22">
      <c r="R665" s="151" t="str">
        <f>IFERROR(IF(H665="","",COUNTIF($H$12:H665,H665)),"")</f>
        <v/>
      </c>
      <c r="T665" s="68" t="str">
        <f t="shared" si="86"/>
        <v/>
      </c>
      <c r="V665" s="3" t="str">
        <f t="shared" si="87"/>
        <v/>
      </c>
    </row>
    <row r="666" spans="18:22">
      <c r="R666" s="151" t="str">
        <f>IFERROR(IF(H666="","",COUNTIF($H$12:H666,H666)),"")</f>
        <v/>
      </c>
      <c r="T666" s="68" t="str">
        <f t="shared" si="86"/>
        <v/>
      </c>
      <c r="V666" s="3" t="str">
        <f t="shared" si="87"/>
        <v/>
      </c>
    </row>
    <row r="667" spans="18:22">
      <c r="R667" s="151" t="str">
        <f>IFERROR(IF(H667="","",COUNTIF($H$12:H667,H667)),"")</f>
        <v/>
      </c>
      <c r="T667" s="68" t="str">
        <f t="shared" si="86"/>
        <v/>
      </c>
      <c r="V667" s="3" t="str">
        <f t="shared" si="87"/>
        <v/>
      </c>
    </row>
    <row r="668" spans="18:22">
      <c r="R668" s="151" t="str">
        <f>IFERROR(IF(H668="","",COUNTIF($H$12:H668,H668)),"")</f>
        <v/>
      </c>
      <c r="T668" s="68" t="str">
        <f t="shared" si="86"/>
        <v/>
      </c>
      <c r="V668" s="3" t="str">
        <f t="shared" si="87"/>
        <v/>
      </c>
    </row>
    <row r="669" spans="18:22">
      <c r="R669" s="151" t="str">
        <f>IFERROR(IF(H669="","",COUNTIF($H$12:H669,H669)),"")</f>
        <v/>
      </c>
      <c r="T669" s="68" t="str">
        <f t="shared" si="86"/>
        <v/>
      </c>
      <c r="V669" s="3" t="str">
        <f t="shared" si="87"/>
        <v/>
      </c>
    </row>
    <row r="670" spans="18:22">
      <c r="R670" s="151" t="str">
        <f>IFERROR(IF(H670="","",COUNTIF($H$12:H670,H670)),"")</f>
        <v/>
      </c>
      <c r="T670" s="68" t="str">
        <f t="shared" si="86"/>
        <v/>
      </c>
      <c r="V670" s="3" t="str">
        <f t="shared" si="87"/>
        <v/>
      </c>
    </row>
    <row r="671" spans="18:22">
      <c r="R671" s="151" t="str">
        <f>IFERROR(IF(H671="","",COUNTIF($H$12:H671,H671)),"")</f>
        <v/>
      </c>
      <c r="T671" s="68" t="str">
        <f t="shared" si="86"/>
        <v/>
      </c>
      <c r="V671" s="3" t="str">
        <f t="shared" si="87"/>
        <v/>
      </c>
    </row>
    <row r="672" spans="18:22">
      <c r="R672" s="151" t="str">
        <f>IFERROR(IF(H672="","",COUNTIF($H$12:H672,H672)),"")</f>
        <v/>
      </c>
      <c r="T672" s="68" t="str">
        <f t="shared" si="86"/>
        <v/>
      </c>
      <c r="V672" s="3" t="str">
        <f t="shared" si="87"/>
        <v/>
      </c>
    </row>
    <row r="673" spans="18:22">
      <c r="R673" s="151" t="str">
        <f>IFERROR(IF(H673="","",COUNTIF($H$12:H673,H673)),"")</f>
        <v/>
      </c>
      <c r="T673" s="68" t="str">
        <f t="shared" si="86"/>
        <v/>
      </c>
      <c r="V673" s="3" t="str">
        <f t="shared" si="87"/>
        <v/>
      </c>
    </row>
    <row r="674" spans="18:22">
      <c r="R674" s="151" t="str">
        <f>IFERROR(IF(H674="","",COUNTIF($H$12:H674,H674)),"")</f>
        <v/>
      </c>
      <c r="T674" s="68" t="str">
        <f t="shared" si="86"/>
        <v/>
      </c>
      <c r="V674" s="3" t="str">
        <f t="shared" si="87"/>
        <v/>
      </c>
    </row>
    <row r="675" spans="18:22">
      <c r="R675" s="151" t="str">
        <f>IFERROR(IF(H675="","",COUNTIF($H$12:H675,H675)),"")</f>
        <v/>
      </c>
      <c r="T675" s="68" t="str">
        <f t="shared" si="86"/>
        <v/>
      </c>
      <c r="V675" s="3" t="str">
        <f t="shared" si="87"/>
        <v/>
      </c>
    </row>
    <row r="676" spans="18:22">
      <c r="R676" s="151" t="str">
        <f>IFERROR(IF(H676="","",COUNTIF($H$12:H676,H676)),"")</f>
        <v/>
      </c>
      <c r="T676" s="68" t="str">
        <f t="shared" si="86"/>
        <v/>
      </c>
      <c r="V676" s="3" t="str">
        <f t="shared" si="87"/>
        <v/>
      </c>
    </row>
    <row r="677" spans="18:22">
      <c r="R677" s="151" t="str">
        <f>IFERROR(IF(H677="","",COUNTIF($H$12:H677,H677)),"")</f>
        <v/>
      </c>
      <c r="T677" s="68" t="str">
        <f t="shared" si="86"/>
        <v/>
      </c>
      <c r="V677" s="3" t="str">
        <f t="shared" si="87"/>
        <v/>
      </c>
    </row>
    <row r="678" spans="18:22">
      <c r="R678" s="151" t="str">
        <f>IFERROR(IF(H678="","",COUNTIF($H$12:H678,H678)),"")</f>
        <v/>
      </c>
      <c r="T678" s="68" t="str">
        <f t="shared" si="86"/>
        <v/>
      </c>
      <c r="V678" s="3" t="str">
        <f t="shared" si="87"/>
        <v/>
      </c>
    </row>
    <row r="679" spans="18:22">
      <c r="R679" s="151" t="str">
        <f>IFERROR(IF(H679="","",COUNTIF($H$12:H679,H679)),"")</f>
        <v/>
      </c>
      <c r="T679" s="68" t="str">
        <f t="shared" si="86"/>
        <v/>
      </c>
      <c r="V679" s="3" t="str">
        <f t="shared" si="87"/>
        <v/>
      </c>
    </row>
    <row r="680" spans="18:22">
      <c r="R680" s="151" t="str">
        <f>IFERROR(IF(H680="","",COUNTIF($H$12:H680,H680)),"")</f>
        <v/>
      </c>
      <c r="T680" s="68" t="str">
        <f t="shared" si="86"/>
        <v/>
      </c>
      <c r="V680" s="3" t="str">
        <f t="shared" si="87"/>
        <v/>
      </c>
    </row>
    <row r="681" spans="18:22">
      <c r="R681" s="151" t="str">
        <f>IFERROR(IF(H681="","",COUNTIF($H$12:H681,H681)),"")</f>
        <v/>
      </c>
      <c r="T681" s="68" t="str">
        <f t="shared" si="86"/>
        <v/>
      </c>
      <c r="V681" s="3" t="str">
        <f t="shared" si="87"/>
        <v/>
      </c>
    </row>
    <row r="682" spans="18:22">
      <c r="R682" s="151" t="str">
        <f>IFERROR(IF(H682="","",COUNTIF($H$12:H682,H682)),"")</f>
        <v/>
      </c>
      <c r="T682" s="68" t="str">
        <f t="shared" si="86"/>
        <v/>
      </c>
      <c r="V682" s="3" t="str">
        <f t="shared" si="87"/>
        <v/>
      </c>
    </row>
    <row r="683" spans="18:22">
      <c r="R683" s="151" t="str">
        <f>IFERROR(IF(H683="","",COUNTIF($H$12:H683,H683)),"")</f>
        <v/>
      </c>
      <c r="T683" s="68" t="str">
        <f t="shared" si="86"/>
        <v/>
      </c>
      <c r="V683" s="3" t="str">
        <f t="shared" si="87"/>
        <v/>
      </c>
    </row>
    <row r="684" spans="18:22">
      <c r="R684" s="151" t="str">
        <f>IFERROR(IF(H684="","",COUNTIF($H$12:H684,H684)),"")</f>
        <v/>
      </c>
      <c r="T684" s="68" t="str">
        <f t="shared" si="86"/>
        <v/>
      </c>
      <c r="V684" s="3" t="str">
        <f t="shared" si="87"/>
        <v/>
      </c>
    </row>
    <row r="685" spans="18:22">
      <c r="R685" s="151" t="str">
        <f>IFERROR(IF(H685="","",COUNTIF($H$12:H685,H685)),"")</f>
        <v/>
      </c>
      <c r="T685" s="68" t="str">
        <f t="shared" si="86"/>
        <v/>
      </c>
      <c r="V685" s="3" t="str">
        <f t="shared" si="87"/>
        <v/>
      </c>
    </row>
    <row r="686" spans="18:22">
      <c r="R686" s="151" t="str">
        <f>IFERROR(IF(H686="","",COUNTIF($H$12:H686,H686)),"")</f>
        <v/>
      </c>
      <c r="T686" s="68" t="str">
        <f t="shared" si="86"/>
        <v/>
      </c>
      <c r="V686" s="3" t="str">
        <f t="shared" si="87"/>
        <v/>
      </c>
    </row>
    <row r="687" spans="18:22">
      <c r="R687" s="151" t="str">
        <f>IFERROR(IF(H687="","",COUNTIF($H$12:H687,H687)),"")</f>
        <v/>
      </c>
      <c r="T687" s="68" t="str">
        <f t="shared" si="86"/>
        <v/>
      </c>
      <c r="V687" s="3" t="str">
        <f t="shared" si="87"/>
        <v/>
      </c>
    </row>
    <row r="688" spans="18:22">
      <c r="R688" s="151" t="str">
        <f>IFERROR(IF(H688="","",COUNTIF($H$12:H688,H688)),"")</f>
        <v/>
      </c>
      <c r="T688" s="68" t="str">
        <f t="shared" si="86"/>
        <v/>
      </c>
      <c r="V688" s="3" t="str">
        <f t="shared" si="87"/>
        <v/>
      </c>
    </row>
    <row r="689" spans="18:22">
      <c r="R689" s="151" t="str">
        <f>IFERROR(IF(H689="","",COUNTIF($H$12:H689,H689)),"")</f>
        <v/>
      </c>
      <c r="T689" s="68" t="str">
        <f t="shared" si="86"/>
        <v/>
      </c>
      <c r="V689" s="3" t="str">
        <f t="shared" si="87"/>
        <v/>
      </c>
    </row>
    <row r="690" spans="18:22">
      <c r="R690" s="151" t="str">
        <f>IFERROR(IF(H690="","",COUNTIF($H$12:H690,H690)),"")</f>
        <v/>
      </c>
      <c r="T690" s="68" t="str">
        <f t="shared" si="86"/>
        <v/>
      </c>
      <c r="V690" s="3" t="str">
        <f t="shared" si="87"/>
        <v/>
      </c>
    </row>
    <row r="691" spans="18:22">
      <c r="R691" s="151" t="str">
        <f>IFERROR(IF(H691="","",COUNTIF($H$12:H691,H691)),"")</f>
        <v/>
      </c>
      <c r="T691" s="68" t="str">
        <f t="shared" si="86"/>
        <v/>
      </c>
      <c r="V691" s="3" t="str">
        <f t="shared" si="87"/>
        <v/>
      </c>
    </row>
    <row r="692" spans="18:22">
      <c r="R692" s="151" t="str">
        <f>IFERROR(IF(H692="","",COUNTIF($H$12:H692,H692)),"")</f>
        <v/>
      </c>
      <c r="T692" s="68" t="str">
        <f t="shared" si="86"/>
        <v/>
      </c>
      <c r="V692" s="3" t="str">
        <f t="shared" si="87"/>
        <v/>
      </c>
    </row>
    <row r="693" spans="18:22">
      <c r="R693" s="151" t="str">
        <f>IFERROR(IF(H693="","",COUNTIF($H$12:H693,H693)),"")</f>
        <v/>
      </c>
      <c r="T693" s="68" t="str">
        <f t="shared" si="86"/>
        <v/>
      </c>
      <c r="V693" s="3" t="str">
        <f t="shared" si="87"/>
        <v/>
      </c>
    </row>
    <row r="694" spans="18:22">
      <c r="R694" s="151" t="str">
        <f>IFERROR(IF(H694="","",COUNTIF($H$12:H694,H694)),"")</f>
        <v/>
      </c>
      <c r="T694" s="68" t="str">
        <f t="shared" si="86"/>
        <v/>
      </c>
      <c r="V694" s="3" t="str">
        <f t="shared" si="87"/>
        <v/>
      </c>
    </row>
    <row r="695" spans="18:22">
      <c r="R695" s="151" t="str">
        <f>IFERROR(IF(H695="","",COUNTIF($H$12:H695,H695)),"")</f>
        <v/>
      </c>
      <c r="T695" s="68" t="str">
        <f t="shared" si="86"/>
        <v/>
      </c>
      <c r="V695" s="3" t="str">
        <f t="shared" si="87"/>
        <v/>
      </c>
    </row>
    <row r="696" spans="18:22">
      <c r="R696" s="151" t="str">
        <f>IFERROR(IF(H696="","",COUNTIF($H$12:H696,H696)),"")</f>
        <v/>
      </c>
      <c r="T696" s="68" t="str">
        <f t="shared" si="86"/>
        <v/>
      </c>
      <c r="V696" s="3" t="str">
        <f t="shared" si="87"/>
        <v/>
      </c>
    </row>
    <row r="697" spans="18:22">
      <c r="R697" s="151" t="str">
        <f>IFERROR(IF(H697="","",COUNTIF($H$12:H697,H697)),"")</f>
        <v/>
      </c>
      <c r="T697" s="68" t="str">
        <f t="shared" si="86"/>
        <v/>
      </c>
      <c r="V697" s="3" t="str">
        <f t="shared" si="87"/>
        <v/>
      </c>
    </row>
    <row r="698" spans="18:22">
      <c r="R698" s="151" t="str">
        <f>IFERROR(IF(H698="","",COUNTIF($H$12:H698,H698)),"")</f>
        <v/>
      </c>
      <c r="T698" s="68" t="str">
        <f t="shared" si="86"/>
        <v/>
      </c>
      <c r="V698" s="3" t="str">
        <f t="shared" si="87"/>
        <v/>
      </c>
    </row>
    <row r="699" spans="18:22">
      <c r="R699" s="151" t="str">
        <f>IFERROR(IF(H699="","",COUNTIF($H$12:H699,H699)),"")</f>
        <v/>
      </c>
      <c r="T699" s="68" t="str">
        <f t="shared" si="86"/>
        <v/>
      </c>
      <c r="V699" s="3" t="str">
        <f t="shared" si="87"/>
        <v/>
      </c>
    </row>
    <row r="700" spans="18:22">
      <c r="R700" s="151" t="str">
        <f>IFERROR(IF(H700="","",COUNTIF($H$12:H700,H700)),"")</f>
        <v/>
      </c>
      <c r="T700" s="68" t="str">
        <f t="shared" si="86"/>
        <v/>
      </c>
      <c r="V700" s="3" t="str">
        <f t="shared" si="87"/>
        <v/>
      </c>
    </row>
    <row r="701" spans="18:22">
      <c r="R701" s="151" t="str">
        <f>IFERROR(IF(H701="","",COUNTIF($H$12:H701,H701)),"")</f>
        <v/>
      </c>
      <c r="T701" s="68" t="str">
        <f t="shared" si="86"/>
        <v/>
      </c>
      <c r="V701" s="3" t="str">
        <f t="shared" si="87"/>
        <v/>
      </c>
    </row>
    <row r="702" spans="18:22">
      <c r="R702" s="151" t="str">
        <f>IFERROR(IF(H702="","",COUNTIF($H$12:H702,H702)),"")</f>
        <v/>
      </c>
      <c r="T702" s="68" t="str">
        <f t="shared" si="86"/>
        <v/>
      </c>
      <c r="V702" s="3" t="str">
        <f t="shared" si="87"/>
        <v/>
      </c>
    </row>
    <row r="703" spans="18:22">
      <c r="R703" s="151" t="str">
        <f>IFERROR(IF(H703="","",COUNTIF($H$12:H703,H703)),"")</f>
        <v/>
      </c>
      <c r="T703" s="68" t="str">
        <f t="shared" si="86"/>
        <v/>
      </c>
      <c r="V703" s="3" t="str">
        <f t="shared" si="87"/>
        <v/>
      </c>
    </row>
    <row r="704" spans="18:22">
      <c r="R704" s="151" t="str">
        <f>IFERROR(IF(H704="","",COUNTIF($H$12:H704,H704)),"")</f>
        <v/>
      </c>
      <c r="T704" s="68" t="str">
        <f t="shared" si="86"/>
        <v/>
      </c>
      <c r="V704" s="3" t="str">
        <f t="shared" si="87"/>
        <v/>
      </c>
    </row>
    <row r="705" spans="18:22">
      <c r="R705" s="151" t="str">
        <f>IFERROR(IF(H705="","",COUNTIF($H$12:H705,H705)),"")</f>
        <v/>
      </c>
      <c r="T705" s="68" t="str">
        <f t="shared" si="86"/>
        <v/>
      </c>
      <c r="V705" s="3" t="str">
        <f t="shared" si="87"/>
        <v/>
      </c>
    </row>
    <row r="706" spans="18:22">
      <c r="R706" s="151" t="str">
        <f>IFERROR(IF(H706="","",COUNTIF($H$12:H706,H706)),"")</f>
        <v/>
      </c>
      <c r="T706" s="68" t="str">
        <f t="shared" si="86"/>
        <v/>
      </c>
      <c r="V706" s="3" t="str">
        <f t="shared" si="87"/>
        <v/>
      </c>
    </row>
    <row r="707" spans="18:22">
      <c r="R707" s="151" t="str">
        <f>IFERROR(IF(H707="","",COUNTIF($H$12:H707,H707)),"")</f>
        <v/>
      </c>
      <c r="T707" s="68" t="str">
        <f t="shared" si="86"/>
        <v/>
      </c>
      <c r="V707" s="3" t="str">
        <f t="shared" si="87"/>
        <v/>
      </c>
    </row>
    <row r="708" spans="18:22">
      <c r="R708" s="151" t="str">
        <f>IFERROR(IF(H708="","",COUNTIF($H$12:H708,H708)),"")</f>
        <v/>
      </c>
      <c r="T708" s="68" t="str">
        <f t="shared" si="86"/>
        <v/>
      </c>
      <c r="V708" s="3" t="str">
        <f t="shared" si="87"/>
        <v/>
      </c>
    </row>
    <row r="709" spans="18:22">
      <c r="R709" s="151" t="str">
        <f>IFERROR(IF(H709="","",COUNTIF($H$12:H709,H709)),"")</f>
        <v/>
      </c>
      <c r="T709" s="68" t="str">
        <f t="shared" si="86"/>
        <v/>
      </c>
      <c r="V709" s="3" t="str">
        <f t="shared" si="87"/>
        <v/>
      </c>
    </row>
    <row r="710" spans="18:22">
      <c r="R710" s="151" t="str">
        <f>IFERROR(IF(H710="","",COUNTIF($H$12:H710,H710)),"")</f>
        <v/>
      </c>
      <c r="T710" s="68" t="str">
        <f t="shared" si="86"/>
        <v/>
      </c>
      <c r="V710" s="3" t="str">
        <f t="shared" si="87"/>
        <v/>
      </c>
    </row>
    <row r="711" spans="18:22">
      <c r="R711" s="151" t="str">
        <f>IFERROR(IF(H711="","",COUNTIF($H$12:H711,H711)),"")</f>
        <v/>
      </c>
      <c r="T711" s="68" t="str">
        <f t="shared" si="86"/>
        <v/>
      </c>
      <c r="V711" s="3" t="str">
        <f t="shared" si="87"/>
        <v/>
      </c>
    </row>
    <row r="712" spans="18:22">
      <c r="R712" s="151" t="str">
        <f>IFERROR(IF(H712="","",COUNTIF($H$12:H712,H712)),"")</f>
        <v/>
      </c>
      <c r="T712" s="68" t="str">
        <f t="shared" si="86"/>
        <v/>
      </c>
      <c r="V712" s="3" t="str">
        <f t="shared" si="87"/>
        <v/>
      </c>
    </row>
    <row r="713" spans="18:22">
      <c r="R713" s="151" t="str">
        <f>IFERROR(IF(H713="","",COUNTIF($H$12:H713,H713)),"")</f>
        <v/>
      </c>
      <c r="T713" s="68" t="str">
        <f t="shared" si="86"/>
        <v/>
      </c>
      <c r="V713" s="3"/>
    </row>
    <row r="714" spans="18:22">
      <c r="R714" s="151" t="str">
        <f>IFERROR(IF(H714="","",COUNTIF($H$12:H714,H714)),"")</f>
        <v/>
      </c>
      <c r="T714" s="68" t="str">
        <f t="shared" si="86"/>
        <v/>
      </c>
      <c r="V714" s="3"/>
    </row>
    <row r="715" spans="18:22">
      <c r="R715" s="151" t="str">
        <f>IFERROR(IF(H715="","",COUNTIF($H$12:H715,H715)),"")</f>
        <v/>
      </c>
      <c r="T715" s="68" t="str">
        <f t="shared" si="86"/>
        <v/>
      </c>
      <c r="V715" s="3"/>
    </row>
    <row r="716" spans="18:22">
      <c r="R716" s="151" t="str">
        <f>IFERROR(IF(H716="","",COUNTIF($H$12:H716,H716)),"")</f>
        <v/>
      </c>
      <c r="T716" s="68" t="str">
        <f t="shared" si="86"/>
        <v/>
      </c>
      <c r="V716" s="3"/>
    </row>
    <row r="717" spans="18:22">
      <c r="R717" s="151" t="str">
        <f>IFERROR(IF(H717="","",COUNTIF($H$12:H717,H717)),"")</f>
        <v/>
      </c>
      <c r="T717" s="68" t="str">
        <f t="shared" ref="T717:T780" si="88">IFERROR(IF(U717="","",ROW()-11),"")</f>
        <v/>
      </c>
      <c r="V717" s="3"/>
    </row>
    <row r="718" spans="18:22">
      <c r="R718" s="151" t="str">
        <f>IFERROR(IF(H718="","",COUNTIF($H$12:H718,H718)),"")</f>
        <v/>
      </c>
      <c r="T718" s="68" t="str">
        <f t="shared" si="88"/>
        <v/>
      </c>
      <c r="V718" s="3"/>
    </row>
    <row r="719" spans="18:22">
      <c r="R719" s="151" t="str">
        <f>IFERROR(IF(H719="","",COUNTIF($H$12:H719,H719)),"")</f>
        <v/>
      </c>
      <c r="T719" s="68" t="str">
        <f t="shared" si="88"/>
        <v/>
      </c>
      <c r="V719" s="3"/>
    </row>
    <row r="720" spans="18:22">
      <c r="R720" s="151" t="str">
        <f>IFERROR(IF(H720="","",COUNTIF($H$12:H720,H720)),"")</f>
        <v/>
      </c>
      <c r="T720" s="68" t="str">
        <f t="shared" si="88"/>
        <v/>
      </c>
      <c r="V720" s="3"/>
    </row>
    <row r="721" spans="18:22">
      <c r="R721" s="151" t="str">
        <f>IFERROR(IF(H721="","",COUNTIF($H$12:H721,H721)),"")</f>
        <v/>
      </c>
      <c r="T721" s="68" t="str">
        <f t="shared" si="88"/>
        <v/>
      </c>
      <c r="V721" s="3"/>
    </row>
    <row r="722" spans="18:22">
      <c r="R722" s="151" t="str">
        <f>IFERROR(IF(H722="","",COUNTIF($H$12:H722,H722)),"")</f>
        <v/>
      </c>
      <c r="T722" s="68" t="str">
        <f t="shared" si="88"/>
        <v/>
      </c>
      <c r="V722" s="3"/>
    </row>
    <row r="723" spans="18:22">
      <c r="R723" s="151" t="str">
        <f>IFERROR(IF(H723="","",COUNTIF($H$12:H723,H723)),"")</f>
        <v/>
      </c>
      <c r="T723" s="68" t="str">
        <f t="shared" si="88"/>
        <v/>
      </c>
      <c r="V723" s="3"/>
    </row>
    <row r="724" spans="18:22">
      <c r="R724" s="151" t="str">
        <f>IFERROR(IF(H724="","",COUNTIF($H$12:H724,H724)),"")</f>
        <v/>
      </c>
      <c r="T724" s="68" t="str">
        <f t="shared" si="88"/>
        <v/>
      </c>
      <c r="V724" s="3"/>
    </row>
    <row r="725" spans="18:22">
      <c r="R725" s="151" t="str">
        <f>IFERROR(IF(H725="","",COUNTIF($H$12:H725,H725)),"")</f>
        <v/>
      </c>
      <c r="T725" s="68" t="str">
        <f t="shared" si="88"/>
        <v/>
      </c>
      <c r="V725" s="3"/>
    </row>
    <row r="726" spans="18:22">
      <c r="R726" s="151" t="str">
        <f>IFERROR(IF(H726="","",COUNTIF($H$12:H726,H726)),"")</f>
        <v/>
      </c>
      <c r="T726" s="68" t="str">
        <f t="shared" si="88"/>
        <v/>
      </c>
      <c r="V726" s="3"/>
    </row>
    <row r="727" spans="18:22">
      <c r="R727" s="151" t="str">
        <f>IFERROR(IF(H727="","",COUNTIF($H$12:H727,H727)),"")</f>
        <v/>
      </c>
      <c r="T727" s="68" t="str">
        <f t="shared" si="88"/>
        <v/>
      </c>
      <c r="V727" s="3"/>
    </row>
    <row r="728" spans="18:22">
      <c r="R728" s="151" t="str">
        <f>IFERROR(IF(H728="","",COUNTIF($H$12:H728,H728)),"")</f>
        <v/>
      </c>
      <c r="T728" s="68" t="str">
        <f t="shared" si="88"/>
        <v/>
      </c>
      <c r="V728" s="3"/>
    </row>
    <row r="729" spans="18:22">
      <c r="R729" s="151" t="str">
        <f>IFERROR(IF(H729="","",COUNTIF($H$12:H729,H729)),"")</f>
        <v/>
      </c>
      <c r="T729" s="68" t="str">
        <f t="shared" si="88"/>
        <v/>
      </c>
      <c r="V729" s="3"/>
    </row>
    <row r="730" spans="18:22">
      <c r="R730" s="151" t="str">
        <f>IFERROR(IF(H730="","",COUNTIF($H$12:H730,H730)),"")</f>
        <v/>
      </c>
      <c r="T730" s="68" t="str">
        <f t="shared" si="88"/>
        <v/>
      </c>
      <c r="V730" s="3"/>
    </row>
    <row r="731" spans="18:22">
      <c r="R731" s="151" t="str">
        <f>IFERROR(IF(H731="","",COUNTIF($H$12:H731,H731)),"")</f>
        <v/>
      </c>
      <c r="T731" s="68" t="str">
        <f t="shared" si="88"/>
        <v/>
      </c>
      <c r="V731" s="3"/>
    </row>
    <row r="732" spans="18:22">
      <c r="R732" s="151" t="str">
        <f>IFERROR(IF(H732="","",COUNTIF($H$12:H732,H732)),"")</f>
        <v/>
      </c>
      <c r="T732" s="68" t="str">
        <f t="shared" si="88"/>
        <v/>
      </c>
      <c r="V732" s="3"/>
    </row>
    <row r="733" spans="18:22">
      <c r="R733" s="151" t="str">
        <f>IFERROR(IF(H733="","",COUNTIF($H$12:H733,H733)),"")</f>
        <v/>
      </c>
      <c r="T733" s="68" t="str">
        <f t="shared" si="88"/>
        <v/>
      </c>
      <c r="V733" s="3"/>
    </row>
    <row r="734" spans="18:22">
      <c r="R734" s="151" t="str">
        <f>IFERROR(IF(H734="","",COUNTIF($H$12:H734,H734)),"")</f>
        <v/>
      </c>
      <c r="T734" s="68" t="str">
        <f t="shared" si="88"/>
        <v/>
      </c>
      <c r="V734" s="3"/>
    </row>
    <row r="735" spans="18:22">
      <c r="R735" s="151" t="str">
        <f>IFERROR(IF(H735="","",COUNTIF($H$12:H735,H735)),"")</f>
        <v/>
      </c>
      <c r="T735" s="68" t="str">
        <f t="shared" si="88"/>
        <v/>
      </c>
      <c r="V735" s="3"/>
    </row>
    <row r="736" spans="18:22">
      <c r="R736" s="151" t="str">
        <f>IFERROR(IF(H736="","",COUNTIF($H$12:H736,H736)),"")</f>
        <v/>
      </c>
      <c r="T736" s="68" t="str">
        <f t="shared" si="88"/>
        <v/>
      </c>
      <c r="V736" s="3"/>
    </row>
    <row r="737" spans="18:22">
      <c r="R737" s="151" t="str">
        <f>IFERROR(IF(H737="","",COUNTIF($H$12:H737,H737)),"")</f>
        <v/>
      </c>
      <c r="T737" s="68" t="str">
        <f t="shared" si="88"/>
        <v/>
      </c>
      <c r="V737" s="3"/>
    </row>
    <row r="738" spans="18:22">
      <c r="R738" s="151" t="str">
        <f>IFERROR(IF(H738="","",COUNTIF($H$12:H738,H738)),"")</f>
        <v/>
      </c>
      <c r="T738" s="68" t="str">
        <f t="shared" si="88"/>
        <v/>
      </c>
      <c r="V738" s="3"/>
    </row>
    <row r="739" spans="18:22">
      <c r="R739" s="151" t="str">
        <f>IFERROR(IF(H739="","",COUNTIF($H$12:H739,H739)),"")</f>
        <v/>
      </c>
      <c r="T739" s="68" t="str">
        <f t="shared" si="88"/>
        <v/>
      </c>
      <c r="V739" s="3"/>
    </row>
    <row r="740" spans="18:22">
      <c r="R740" s="151" t="str">
        <f>IFERROR(IF(H740="","",COUNTIF($H$12:H740,H740)),"")</f>
        <v/>
      </c>
      <c r="T740" s="68" t="str">
        <f t="shared" si="88"/>
        <v/>
      </c>
      <c r="V740" s="3"/>
    </row>
    <row r="741" spans="18:22">
      <c r="R741" s="151" t="str">
        <f>IFERROR(IF(H741="","",COUNTIF($H$12:H741,H741)),"")</f>
        <v/>
      </c>
      <c r="T741" s="68" t="str">
        <f t="shared" si="88"/>
        <v/>
      </c>
      <c r="V741" s="3"/>
    </row>
    <row r="742" spans="18:22">
      <c r="R742" s="151" t="str">
        <f>IFERROR(IF(H742="","",COUNTIF($H$12:H742,H742)),"")</f>
        <v/>
      </c>
      <c r="T742" s="68" t="str">
        <f t="shared" si="88"/>
        <v/>
      </c>
      <c r="V742" s="3"/>
    </row>
    <row r="743" spans="18:22">
      <c r="T743" s="68" t="str">
        <f t="shared" si="88"/>
        <v/>
      </c>
      <c r="V743" s="3"/>
    </row>
    <row r="744" spans="18:22">
      <c r="T744" s="68" t="str">
        <f t="shared" si="88"/>
        <v/>
      </c>
      <c r="V744" s="3"/>
    </row>
    <row r="745" spans="18:22">
      <c r="T745" s="68" t="str">
        <f t="shared" si="88"/>
        <v/>
      </c>
      <c r="V745" s="3"/>
    </row>
    <row r="746" spans="18:22">
      <c r="T746" s="68" t="str">
        <f t="shared" si="88"/>
        <v/>
      </c>
      <c r="V746" s="3"/>
    </row>
    <row r="747" spans="18:22">
      <c r="T747" s="68" t="str">
        <f t="shared" si="88"/>
        <v/>
      </c>
      <c r="V747" s="3"/>
    </row>
    <row r="748" spans="18:22">
      <c r="T748" s="68" t="str">
        <f t="shared" si="88"/>
        <v/>
      </c>
      <c r="V748" s="3"/>
    </row>
    <row r="749" spans="18:22">
      <c r="T749" s="68" t="str">
        <f t="shared" si="88"/>
        <v/>
      </c>
      <c r="V749" s="3"/>
    </row>
    <row r="750" spans="18:22">
      <c r="T750" s="68" t="str">
        <f t="shared" si="88"/>
        <v/>
      </c>
      <c r="V750" s="3"/>
    </row>
    <row r="751" spans="18:22">
      <c r="T751" s="68" t="str">
        <f t="shared" si="88"/>
        <v/>
      </c>
      <c r="V751" s="3"/>
    </row>
    <row r="752" spans="18:22">
      <c r="T752" s="68" t="str">
        <f t="shared" si="88"/>
        <v/>
      </c>
      <c r="V752" s="3"/>
    </row>
    <row r="753" spans="20:22">
      <c r="T753" s="68" t="str">
        <f t="shared" si="88"/>
        <v/>
      </c>
      <c r="V753" s="3"/>
    </row>
    <row r="754" spans="20:22">
      <c r="T754" s="68" t="str">
        <f t="shared" si="88"/>
        <v/>
      </c>
      <c r="V754" s="3"/>
    </row>
    <row r="755" spans="20:22">
      <c r="T755" s="68" t="str">
        <f t="shared" si="88"/>
        <v/>
      </c>
      <c r="V755" s="3"/>
    </row>
    <row r="756" spans="20:22">
      <c r="T756" s="68" t="str">
        <f t="shared" si="88"/>
        <v/>
      </c>
      <c r="V756" s="3"/>
    </row>
    <row r="757" spans="20:22">
      <c r="T757" s="68" t="str">
        <f t="shared" si="88"/>
        <v/>
      </c>
      <c r="V757" s="3"/>
    </row>
    <row r="758" spans="20:22">
      <c r="T758" s="68" t="str">
        <f t="shared" si="88"/>
        <v/>
      </c>
      <c r="V758" s="3"/>
    </row>
    <row r="759" spans="20:22">
      <c r="T759" s="68" t="str">
        <f t="shared" si="88"/>
        <v/>
      </c>
      <c r="V759" s="3"/>
    </row>
    <row r="760" spans="20:22">
      <c r="T760" s="68" t="str">
        <f t="shared" si="88"/>
        <v/>
      </c>
      <c r="V760" s="3"/>
    </row>
    <row r="761" spans="20:22">
      <c r="T761" s="68" t="str">
        <f t="shared" si="88"/>
        <v/>
      </c>
      <c r="V761" s="3"/>
    </row>
    <row r="762" spans="20:22">
      <c r="T762" s="68" t="str">
        <f t="shared" si="88"/>
        <v/>
      </c>
      <c r="V762" s="3"/>
    </row>
    <row r="763" spans="20:22">
      <c r="T763" s="68" t="str">
        <f t="shared" si="88"/>
        <v/>
      </c>
      <c r="V763" s="3"/>
    </row>
    <row r="764" spans="20:22">
      <c r="T764" s="68" t="str">
        <f t="shared" si="88"/>
        <v/>
      </c>
      <c r="V764" s="3"/>
    </row>
    <row r="765" spans="20:22">
      <c r="T765" s="68" t="str">
        <f t="shared" si="88"/>
        <v/>
      </c>
      <c r="V765" s="3"/>
    </row>
    <row r="766" spans="20:22">
      <c r="T766" s="68" t="str">
        <f t="shared" si="88"/>
        <v/>
      </c>
      <c r="V766" s="3"/>
    </row>
    <row r="767" spans="20:22">
      <c r="T767" s="68" t="str">
        <f t="shared" si="88"/>
        <v/>
      </c>
      <c r="V767" s="3"/>
    </row>
    <row r="768" spans="20:22">
      <c r="T768" s="68" t="str">
        <f t="shared" si="88"/>
        <v/>
      </c>
      <c r="V768" s="3"/>
    </row>
    <row r="769" spans="20:22">
      <c r="T769" s="68" t="str">
        <f t="shared" si="88"/>
        <v/>
      </c>
      <c r="V769" s="3"/>
    </row>
    <row r="770" spans="20:22">
      <c r="T770" s="68" t="str">
        <f t="shared" si="88"/>
        <v/>
      </c>
      <c r="V770" s="3"/>
    </row>
    <row r="771" spans="20:22">
      <c r="T771" s="68" t="str">
        <f t="shared" si="88"/>
        <v/>
      </c>
      <c r="V771" s="3"/>
    </row>
    <row r="772" spans="20:22">
      <c r="T772" s="68" t="str">
        <f t="shared" si="88"/>
        <v/>
      </c>
      <c r="V772" s="3"/>
    </row>
    <row r="773" spans="20:22">
      <c r="T773" s="68" t="str">
        <f t="shared" si="88"/>
        <v/>
      </c>
      <c r="V773" s="3"/>
    </row>
    <row r="774" spans="20:22">
      <c r="T774" s="68" t="str">
        <f t="shared" si="88"/>
        <v/>
      </c>
      <c r="V774" s="3"/>
    </row>
    <row r="775" spans="20:22">
      <c r="T775" s="68" t="str">
        <f t="shared" si="88"/>
        <v/>
      </c>
      <c r="V775" s="3"/>
    </row>
    <row r="776" spans="20:22">
      <c r="T776" s="68" t="str">
        <f t="shared" si="88"/>
        <v/>
      </c>
      <c r="V776" s="3"/>
    </row>
    <row r="777" spans="20:22">
      <c r="T777" s="68" t="str">
        <f t="shared" si="88"/>
        <v/>
      </c>
      <c r="V777" s="3"/>
    </row>
    <row r="778" spans="20:22">
      <c r="T778" s="68" t="str">
        <f t="shared" si="88"/>
        <v/>
      </c>
      <c r="V778" s="3"/>
    </row>
    <row r="779" spans="20:22">
      <c r="T779" s="68" t="str">
        <f t="shared" si="88"/>
        <v/>
      </c>
      <c r="V779" s="3"/>
    </row>
    <row r="780" spans="20:22">
      <c r="T780" s="68" t="str">
        <f t="shared" si="88"/>
        <v/>
      </c>
      <c r="V780" s="3"/>
    </row>
    <row r="781" spans="20:22">
      <c r="T781" s="68" t="str">
        <f t="shared" ref="T781:T844" si="89">IFERROR(IF(U781="","",ROW()-11),"")</f>
        <v/>
      </c>
      <c r="V781" s="3"/>
    </row>
    <row r="782" spans="20:22">
      <c r="T782" s="68" t="str">
        <f t="shared" si="89"/>
        <v/>
      </c>
      <c r="V782" s="3"/>
    </row>
    <row r="783" spans="20:22">
      <c r="T783" s="68" t="str">
        <f t="shared" si="89"/>
        <v/>
      </c>
      <c r="V783" s="3"/>
    </row>
    <row r="784" spans="20:22">
      <c r="T784" s="68" t="str">
        <f t="shared" si="89"/>
        <v/>
      </c>
      <c r="V784" s="3"/>
    </row>
    <row r="785" spans="20:22">
      <c r="T785" s="68" t="str">
        <f t="shared" si="89"/>
        <v/>
      </c>
      <c r="V785" s="3"/>
    </row>
    <row r="786" spans="20:22">
      <c r="T786" s="68" t="str">
        <f t="shared" si="89"/>
        <v/>
      </c>
      <c r="V786" s="3"/>
    </row>
    <row r="787" spans="20:22">
      <c r="T787" s="68" t="str">
        <f t="shared" si="89"/>
        <v/>
      </c>
      <c r="V787" s="3"/>
    </row>
    <row r="788" spans="20:22">
      <c r="T788" s="68" t="str">
        <f t="shared" si="89"/>
        <v/>
      </c>
      <c r="V788" s="3"/>
    </row>
    <row r="789" spans="20:22">
      <c r="T789" s="68" t="str">
        <f t="shared" si="89"/>
        <v/>
      </c>
      <c r="V789" s="3"/>
    </row>
    <row r="790" spans="20:22">
      <c r="T790" s="68" t="str">
        <f t="shared" si="89"/>
        <v/>
      </c>
      <c r="V790" s="3"/>
    </row>
    <row r="791" spans="20:22">
      <c r="T791" s="68" t="str">
        <f t="shared" si="89"/>
        <v/>
      </c>
      <c r="V791" s="3"/>
    </row>
    <row r="792" spans="20:22">
      <c r="T792" s="68" t="str">
        <f t="shared" si="89"/>
        <v/>
      </c>
      <c r="V792" s="3"/>
    </row>
    <row r="793" spans="20:22">
      <c r="T793" s="68" t="str">
        <f t="shared" si="89"/>
        <v/>
      </c>
      <c r="V793" s="3"/>
    </row>
    <row r="794" spans="20:22">
      <c r="T794" s="68" t="str">
        <f t="shared" si="89"/>
        <v/>
      </c>
      <c r="V794" s="3"/>
    </row>
    <row r="795" spans="20:22">
      <c r="T795" s="68" t="str">
        <f t="shared" si="89"/>
        <v/>
      </c>
      <c r="V795" s="3"/>
    </row>
    <row r="796" spans="20:22">
      <c r="T796" s="68" t="str">
        <f t="shared" si="89"/>
        <v/>
      </c>
      <c r="V796" s="3"/>
    </row>
    <row r="797" spans="20:22">
      <c r="T797" s="68" t="str">
        <f t="shared" si="89"/>
        <v/>
      </c>
      <c r="V797" s="3"/>
    </row>
    <row r="798" spans="20:22">
      <c r="T798" s="68" t="str">
        <f t="shared" si="89"/>
        <v/>
      </c>
      <c r="V798" s="3"/>
    </row>
    <row r="799" spans="20:22">
      <c r="T799" s="68" t="str">
        <f t="shared" si="89"/>
        <v/>
      </c>
      <c r="V799" s="3"/>
    </row>
    <row r="800" spans="20:22">
      <c r="T800" s="68" t="str">
        <f t="shared" si="89"/>
        <v/>
      </c>
      <c r="V800" s="3"/>
    </row>
    <row r="801" spans="20:22">
      <c r="T801" s="68" t="str">
        <f t="shared" si="89"/>
        <v/>
      </c>
      <c r="V801" s="3"/>
    </row>
    <row r="802" spans="20:22">
      <c r="T802" s="68" t="str">
        <f t="shared" si="89"/>
        <v/>
      </c>
      <c r="V802" s="3"/>
    </row>
    <row r="803" spans="20:22">
      <c r="T803" s="68" t="str">
        <f t="shared" si="89"/>
        <v/>
      </c>
      <c r="V803" s="3"/>
    </row>
    <row r="804" spans="20:22">
      <c r="T804" s="68" t="str">
        <f t="shared" si="89"/>
        <v/>
      </c>
      <c r="V804" s="3"/>
    </row>
    <row r="805" spans="20:22">
      <c r="T805" s="68" t="str">
        <f t="shared" si="89"/>
        <v/>
      </c>
      <c r="V805" s="3"/>
    </row>
    <row r="806" spans="20:22">
      <c r="T806" s="68" t="str">
        <f t="shared" si="89"/>
        <v/>
      </c>
      <c r="V806" s="3"/>
    </row>
    <row r="807" spans="20:22">
      <c r="T807" s="68" t="str">
        <f t="shared" si="89"/>
        <v/>
      </c>
      <c r="V807" s="3"/>
    </row>
    <row r="808" spans="20:22">
      <c r="T808" s="68" t="str">
        <f t="shared" si="89"/>
        <v/>
      </c>
      <c r="V808" s="3"/>
    </row>
    <row r="809" spans="20:22">
      <c r="T809" s="68" t="str">
        <f t="shared" si="89"/>
        <v/>
      </c>
      <c r="V809" s="3"/>
    </row>
    <row r="810" spans="20:22">
      <c r="T810" s="68" t="str">
        <f t="shared" si="89"/>
        <v/>
      </c>
      <c r="V810" s="3"/>
    </row>
    <row r="811" spans="20:22">
      <c r="T811" s="68" t="str">
        <f t="shared" si="89"/>
        <v/>
      </c>
      <c r="V811" s="3"/>
    </row>
    <row r="812" spans="20:22">
      <c r="T812" s="68" t="str">
        <f t="shared" si="89"/>
        <v/>
      </c>
      <c r="V812" s="3"/>
    </row>
    <row r="813" spans="20:22">
      <c r="T813" s="68" t="str">
        <f t="shared" si="89"/>
        <v/>
      </c>
      <c r="V813" s="3"/>
    </row>
    <row r="814" spans="20:22">
      <c r="T814" s="68" t="str">
        <f t="shared" si="89"/>
        <v/>
      </c>
      <c r="V814" s="3"/>
    </row>
    <row r="815" spans="20:22">
      <c r="T815" s="68" t="str">
        <f t="shared" si="89"/>
        <v/>
      </c>
      <c r="V815" s="3"/>
    </row>
    <row r="816" spans="20:22">
      <c r="T816" s="68" t="str">
        <f t="shared" si="89"/>
        <v/>
      </c>
      <c r="V816" s="3"/>
    </row>
    <row r="817" spans="20:22">
      <c r="T817" s="68" t="str">
        <f t="shared" si="89"/>
        <v/>
      </c>
      <c r="V817" s="3"/>
    </row>
    <row r="818" spans="20:22">
      <c r="T818" s="68" t="str">
        <f t="shared" si="89"/>
        <v/>
      </c>
      <c r="V818" s="3"/>
    </row>
    <row r="819" spans="20:22">
      <c r="T819" s="68" t="str">
        <f t="shared" si="89"/>
        <v/>
      </c>
      <c r="V819" s="3"/>
    </row>
    <row r="820" spans="20:22">
      <c r="T820" s="68" t="str">
        <f t="shared" si="89"/>
        <v/>
      </c>
      <c r="V820" s="3"/>
    </row>
    <row r="821" spans="20:22">
      <c r="T821" s="68" t="str">
        <f t="shared" si="89"/>
        <v/>
      </c>
      <c r="V821" s="3"/>
    </row>
    <row r="822" spans="20:22">
      <c r="T822" s="68" t="str">
        <f t="shared" si="89"/>
        <v/>
      </c>
      <c r="V822" s="3"/>
    </row>
    <row r="823" spans="20:22">
      <c r="T823" s="68" t="str">
        <f t="shared" si="89"/>
        <v/>
      </c>
      <c r="V823" s="3"/>
    </row>
    <row r="824" spans="20:22">
      <c r="T824" s="68" t="str">
        <f t="shared" si="89"/>
        <v/>
      </c>
      <c r="V824" s="3"/>
    </row>
    <row r="825" spans="20:22">
      <c r="T825" s="68" t="str">
        <f t="shared" si="89"/>
        <v/>
      </c>
      <c r="V825" s="3"/>
    </row>
    <row r="826" spans="20:22">
      <c r="T826" s="68" t="str">
        <f t="shared" si="89"/>
        <v/>
      </c>
      <c r="V826" s="3"/>
    </row>
    <row r="827" spans="20:22">
      <c r="T827" s="68" t="str">
        <f t="shared" si="89"/>
        <v/>
      </c>
      <c r="V827" s="3"/>
    </row>
    <row r="828" spans="20:22">
      <c r="T828" s="68" t="str">
        <f t="shared" si="89"/>
        <v/>
      </c>
      <c r="V828" s="3"/>
    </row>
    <row r="829" spans="20:22">
      <c r="T829" s="68" t="str">
        <f t="shared" si="89"/>
        <v/>
      </c>
      <c r="V829" s="3"/>
    </row>
    <row r="830" spans="20:22">
      <c r="T830" s="68" t="str">
        <f t="shared" si="89"/>
        <v/>
      </c>
      <c r="V830" s="3"/>
    </row>
    <row r="831" spans="20:22">
      <c r="T831" s="68" t="str">
        <f t="shared" si="89"/>
        <v/>
      </c>
      <c r="V831" s="3"/>
    </row>
    <row r="832" spans="20:22">
      <c r="T832" s="68" t="str">
        <f t="shared" si="89"/>
        <v/>
      </c>
      <c r="V832" s="3"/>
    </row>
    <row r="833" spans="20:22">
      <c r="T833" s="68" t="str">
        <f t="shared" si="89"/>
        <v/>
      </c>
      <c r="V833" s="3"/>
    </row>
    <row r="834" spans="20:22">
      <c r="T834" s="68" t="str">
        <f t="shared" si="89"/>
        <v/>
      </c>
      <c r="V834" s="3"/>
    </row>
    <row r="835" spans="20:22">
      <c r="T835" s="68" t="str">
        <f t="shared" si="89"/>
        <v/>
      </c>
      <c r="V835" s="3"/>
    </row>
    <row r="836" spans="20:22">
      <c r="T836" s="68" t="str">
        <f t="shared" si="89"/>
        <v/>
      </c>
      <c r="V836" s="3"/>
    </row>
    <row r="837" spans="20:22">
      <c r="T837" s="68" t="str">
        <f t="shared" si="89"/>
        <v/>
      </c>
      <c r="V837" s="3"/>
    </row>
    <row r="838" spans="20:22">
      <c r="T838" s="68" t="str">
        <f t="shared" si="89"/>
        <v/>
      </c>
      <c r="V838" s="3"/>
    </row>
    <row r="839" spans="20:22">
      <c r="T839" s="68" t="str">
        <f t="shared" si="89"/>
        <v/>
      </c>
      <c r="V839" s="3"/>
    </row>
    <row r="840" spans="20:22">
      <c r="T840" s="68" t="str">
        <f t="shared" si="89"/>
        <v/>
      </c>
      <c r="V840" s="3"/>
    </row>
    <row r="841" spans="20:22">
      <c r="T841" s="68" t="str">
        <f t="shared" si="89"/>
        <v/>
      </c>
      <c r="V841" s="3"/>
    </row>
    <row r="842" spans="20:22">
      <c r="T842" s="68" t="str">
        <f t="shared" si="89"/>
        <v/>
      </c>
      <c r="V842" s="3"/>
    </row>
    <row r="843" spans="20:22">
      <c r="T843" s="68" t="str">
        <f t="shared" si="89"/>
        <v/>
      </c>
      <c r="V843" s="3"/>
    </row>
    <row r="844" spans="20:22">
      <c r="T844" s="68" t="str">
        <f t="shared" si="89"/>
        <v/>
      </c>
      <c r="V844" s="3"/>
    </row>
    <row r="845" spans="20:22">
      <c r="T845" s="68" t="str">
        <f t="shared" ref="T845:T908" si="90">IFERROR(IF(U845="","",ROW()-11),"")</f>
        <v/>
      </c>
      <c r="V845" s="3"/>
    </row>
    <row r="846" spans="20:22">
      <c r="T846" s="68" t="str">
        <f t="shared" si="90"/>
        <v/>
      </c>
      <c r="V846" s="3"/>
    </row>
    <row r="847" spans="20:22">
      <c r="T847" s="68" t="str">
        <f t="shared" si="90"/>
        <v/>
      </c>
      <c r="V847" s="3"/>
    </row>
    <row r="848" spans="20:22">
      <c r="T848" s="68" t="str">
        <f t="shared" si="90"/>
        <v/>
      </c>
      <c r="V848" s="3"/>
    </row>
    <row r="849" spans="20:22">
      <c r="T849" s="68" t="str">
        <f t="shared" si="90"/>
        <v/>
      </c>
      <c r="V849" s="3"/>
    </row>
    <row r="850" spans="20:22">
      <c r="T850" s="68" t="str">
        <f t="shared" si="90"/>
        <v/>
      </c>
      <c r="V850" s="3"/>
    </row>
    <row r="851" spans="20:22">
      <c r="T851" s="68" t="str">
        <f t="shared" si="90"/>
        <v/>
      </c>
      <c r="V851" s="3"/>
    </row>
    <row r="852" spans="20:22">
      <c r="T852" s="68" t="str">
        <f t="shared" si="90"/>
        <v/>
      </c>
      <c r="V852" s="3"/>
    </row>
    <row r="853" spans="20:22">
      <c r="T853" s="68" t="str">
        <f t="shared" si="90"/>
        <v/>
      </c>
      <c r="V853" s="3"/>
    </row>
    <row r="854" spans="20:22">
      <c r="T854" s="68" t="str">
        <f t="shared" si="90"/>
        <v/>
      </c>
      <c r="V854" s="3"/>
    </row>
    <row r="855" spans="20:22">
      <c r="T855" s="68" t="str">
        <f t="shared" si="90"/>
        <v/>
      </c>
      <c r="V855" s="3"/>
    </row>
    <row r="856" spans="20:22">
      <c r="T856" s="68" t="str">
        <f t="shared" si="90"/>
        <v/>
      </c>
      <c r="V856" s="3"/>
    </row>
    <row r="857" spans="20:22">
      <c r="T857" s="68" t="str">
        <f t="shared" si="90"/>
        <v/>
      </c>
      <c r="V857" s="3"/>
    </row>
    <row r="858" spans="20:22">
      <c r="T858" s="68" t="str">
        <f t="shared" si="90"/>
        <v/>
      </c>
      <c r="V858" s="3"/>
    </row>
    <row r="859" spans="20:22">
      <c r="T859" s="68" t="str">
        <f t="shared" si="90"/>
        <v/>
      </c>
      <c r="V859" s="3"/>
    </row>
    <row r="860" spans="20:22">
      <c r="T860" s="68" t="str">
        <f t="shared" si="90"/>
        <v/>
      </c>
      <c r="V860" s="3"/>
    </row>
    <row r="861" spans="20:22">
      <c r="T861" s="68" t="str">
        <f t="shared" si="90"/>
        <v/>
      </c>
      <c r="V861" s="3"/>
    </row>
    <row r="862" spans="20:22">
      <c r="T862" s="68" t="str">
        <f t="shared" si="90"/>
        <v/>
      </c>
      <c r="V862" s="3"/>
    </row>
    <row r="863" spans="20:22">
      <c r="T863" s="68" t="str">
        <f t="shared" si="90"/>
        <v/>
      </c>
      <c r="V863" s="3"/>
    </row>
    <row r="864" spans="20:22">
      <c r="T864" s="68" t="str">
        <f t="shared" si="90"/>
        <v/>
      </c>
      <c r="V864" s="3"/>
    </row>
    <row r="865" spans="20:22">
      <c r="T865" s="68" t="str">
        <f t="shared" si="90"/>
        <v/>
      </c>
      <c r="V865" s="3"/>
    </row>
    <row r="866" spans="20:22">
      <c r="T866" s="68" t="str">
        <f t="shared" si="90"/>
        <v/>
      </c>
      <c r="V866" s="3"/>
    </row>
    <row r="867" spans="20:22">
      <c r="T867" s="68" t="str">
        <f t="shared" si="90"/>
        <v/>
      </c>
      <c r="V867" s="3"/>
    </row>
    <row r="868" spans="20:22">
      <c r="T868" s="68" t="str">
        <f t="shared" si="90"/>
        <v/>
      </c>
      <c r="V868" s="3"/>
    </row>
    <row r="869" spans="20:22">
      <c r="T869" s="68" t="str">
        <f t="shared" si="90"/>
        <v/>
      </c>
      <c r="V869" s="3"/>
    </row>
    <row r="870" spans="20:22">
      <c r="T870" s="68" t="str">
        <f t="shared" si="90"/>
        <v/>
      </c>
      <c r="V870" s="3"/>
    </row>
    <row r="871" spans="20:22">
      <c r="T871" s="68" t="str">
        <f t="shared" si="90"/>
        <v/>
      </c>
      <c r="V871" s="3"/>
    </row>
    <row r="872" spans="20:22">
      <c r="T872" s="68" t="str">
        <f t="shared" si="90"/>
        <v/>
      </c>
      <c r="V872" s="3"/>
    </row>
    <row r="873" spans="20:22">
      <c r="T873" s="68" t="str">
        <f t="shared" si="90"/>
        <v/>
      </c>
      <c r="V873" s="3"/>
    </row>
    <row r="874" spans="20:22">
      <c r="T874" s="68" t="str">
        <f t="shared" si="90"/>
        <v/>
      </c>
      <c r="V874" s="3"/>
    </row>
    <row r="875" spans="20:22">
      <c r="T875" s="68" t="str">
        <f t="shared" si="90"/>
        <v/>
      </c>
      <c r="V875" s="3"/>
    </row>
    <row r="876" spans="20:22">
      <c r="T876" s="68" t="str">
        <f t="shared" si="90"/>
        <v/>
      </c>
      <c r="V876" s="3"/>
    </row>
    <row r="877" spans="20:22">
      <c r="T877" s="68" t="str">
        <f t="shared" si="90"/>
        <v/>
      </c>
      <c r="V877" s="3"/>
    </row>
    <row r="878" spans="20:22">
      <c r="T878" s="68" t="str">
        <f t="shared" si="90"/>
        <v/>
      </c>
      <c r="V878" s="3"/>
    </row>
    <row r="879" spans="20:22">
      <c r="T879" s="68" t="str">
        <f t="shared" si="90"/>
        <v/>
      </c>
      <c r="V879" s="3"/>
    </row>
    <row r="880" spans="20:22">
      <c r="T880" s="68" t="str">
        <f t="shared" si="90"/>
        <v/>
      </c>
      <c r="V880" s="3"/>
    </row>
    <row r="881" spans="20:22">
      <c r="T881" s="68" t="str">
        <f t="shared" si="90"/>
        <v/>
      </c>
      <c r="V881" s="3"/>
    </row>
    <row r="882" spans="20:22">
      <c r="T882" s="68" t="str">
        <f t="shared" si="90"/>
        <v/>
      </c>
      <c r="V882" s="3"/>
    </row>
    <row r="883" spans="20:22">
      <c r="T883" s="68" t="str">
        <f t="shared" si="90"/>
        <v/>
      </c>
      <c r="V883" s="3"/>
    </row>
    <row r="884" spans="20:22">
      <c r="T884" s="68" t="str">
        <f t="shared" si="90"/>
        <v/>
      </c>
      <c r="V884" s="3"/>
    </row>
    <row r="885" spans="20:22">
      <c r="T885" s="68" t="str">
        <f t="shared" si="90"/>
        <v/>
      </c>
      <c r="V885" s="3"/>
    </row>
    <row r="886" spans="20:22">
      <c r="T886" s="68" t="str">
        <f t="shared" si="90"/>
        <v/>
      </c>
      <c r="V886" s="3"/>
    </row>
    <row r="887" spans="20:22">
      <c r="T887" s="68" t="str">
        <f t="shared" si="90"/>
        <v/>
      </c>
      <c r="V887" s="3"/>
    </row>
    <row r="888" spans="20:22">
      <c r="T888" s="68" t="str">
        <f t="shared" si="90"/>
        <v/>
      </c>
      <c r="V888" s="3"/>
    </row>
    <row r="889" spans="20:22">
      <c r="T889" s="68" t="str">
        <f t="shared" si="90"/>
        <v/>
      </c>
      <c r="V889" s="3"/>
    </row>
    <row r="890" spans="20:22">
      <c r="T890" s="68" t="str">
        <f t="shared" si="90"/>
        <v/>
      </c>
      <c r="V890" s="3"/>
    </row>
    <row r="891" spans="20:22">
      <c r="T891" s="68" t="str">
        <f t="shared" si="90"/>
        <v/>
      </c>
      <c r="V891" s="3"/>
    </row>
    <row r="892" spans="20:22">
      <c r="T892" s="68" t="str">
        <f t="shared" si="90"/>
        <v/>
      </c>
      <c r="V892" s="3"/>
    </row>
    <row r="893" spans="20:22">
      <c r="T893" s="68" t="str">
        <f t="shared" si="90"/>
        <v/>
      </c>
      <c r="V893" s="3"/>
    </row>
    <row r="894" spans="20:22">
      <c r="T894" s="68" t="str">
        <f t="shared" si="90"/>
        <v/>
      </c>
      <c r="V894" s="3"/>
    </row>
    <row r="895" spans="20:22">
      <c r="T895" s="68" t="str">
        <f t="shared" si="90"/>
        <v/>
      </c>
      <c r="V895" s="3"/>
    </row>
    <row r="896" spans="20:22">
      <c r="T896" s="68" t="str">
        <f t="shared" si="90"/>
        <v/>
      </c>
      <c r="V896" s="3"/>
    </row>
    <row r="897" spans="20:22">
      <c r="T897" s="68" t="str">
        <f t="shared" si="90"/>
        <v/>
      </c>
      <c r="V897" s="3"/>
    </row>
    <row r="898" spans="20:22">
      <c r="T898" s="68" t="str">
        <f t="shared" si="90"/>
        <v/>
      </c>
      <c r="V898" s="3"/>
    </row>
    <row r="899" spans="20:22">
      <c r="T899" s="68" t="str">
        <f t="shared" si="90"/>
        <v/>
      </c>
      <c r="V899" s="3"/>
    </row>
    <row r="900" spans="20:22">
      <c r="T900" s="68" t="str">
        <f t="shared" si="90"/>
        <v/>
      </c>
      <c r="V900" s="3"/>
    </row>
    <row r="901" spans="20:22">
      <c r="T901" s="68" t="str">
        <f t="shared" si="90"/>
        <v/>
      </c>
      <c r="V901" s="3"/>
    </row>
    <row r="902" spans="20:22">
      <c r="T902" s="68" t="str">
        <f t="shared" si="90"/>
        <v/>
      </c>
      <c r="V902" s="3"/>
    </row>
    <row r="903" spans="20:22">
      <c r="T903" s="68" t="str">
        <f t="shared" si="90"/>
        <v/>
      </c>
      <c r="V903" s="3"/>
    </row>
    <row r="904" spans="20:22">
      <c r="T904" s="68" t="str">
        <f t="shared" si="90"/>
        <v/>
      </c>
      <c r="V904" s="3"/>
    </row>
    <row r="905" spans="20:22">
      <c r="T905" s="68" t="str">
        <f t="shared" si="90"/>
        <v/>
      </c>
      <c r="V905" s="3"/>
    </row>
    <row r="906" spans="20:22">
      <c r="T906" s="68" t="str">
        <f t="shared" si="90"/>
        <v/>
      </c>
      <c r="V906" s="3"/>
    </row>
    <row r="907" spans="20:22">
      <c r="T907" s="68" t="str">
        <f t="shared" si="90"/>
        <v/>
      </c>
      <c r="V907" s="3"/>
    </row>
    <row r="908" spans="20:22">
      <c r="T908" s="68" t="str">
        <f t="shared" si="90"/>
        <v/>
      </c>
      <c r="V908" s="3"/>
    </row>
    <row r="909" spans="20:22">
      <c r="T909" s="68" t="str">
        <f t="shared" ref="T909:T972" si="91">IFERROR(IF(U909="","",ROW()-11),"")</f>
        <v/>
      </c>
      <c r="V909" s="3"/>
    </row>
    <row r="910" spans="20:22">
      <c r="T910" s="68" t="str">
        <f t="shared" si="91"/>
        <v/>
      </c>
      <c r="V910" s="3"/>
    </row>
    <row r="911" spans="20:22">
      <c r="T911" s="68" t="str">
        <f t="shared" si="91"/>
        <v/>
      </c>
      <c r="V911" s="3"/>
    </row>
    <row r="912" spans="20:22">
      <c r="T912" s="68" t="str">
        <f t="shared" si="91"/>
        <v/>
      </c>
      <c r="V912" s="3"/>
    </row>
    <row r="913" spans="20:22">
      <c r="T913" s="68" t="str">
        <f t="shared" si="91"/>
        <v/>
      </c>
      <c r="V913" s="3"/>
    </row>
    <row r="914" spans="20:22">
      <c r="T914" s="68" t="str">
        <f t="shared" si="91"/>
        <v/>
      </c>
      <c r="V914" s="3"/>
    </row>
    <row r="915" spans="20:22">
      <c r="T915" s="68" t="str">
        <f t="shared" si="91"/>
        <v/>
      </c>
      <c r="V915" s="3"/>
    </row>
    <row r="916" spans="20:22">
      <c r="T916" s="68" t="str">
        <f t="shared" si="91"/>
        <v/>
      </c>
      <c r="V916" s="3"/>
    </row>
    <row r="917" spans="20:22">
      <c r="T917" s="68" t="str">
        <f t="shared" si="91"/>
        <v/>
      </c>
      <c r="V917" s="3"/>
    </row>
    <row r="918" spans="20:22">
      <c r="T918" s="68" t="str">
        <f t="shared" si="91"/>
        <v/>
      </c>
      <c r="V918" s="3"/>
    </row>
    <row r="919" spans="20:22">
      <c r="T919" s="68" t="str">
        <f t="shared" si="91"/>
        <v/>
      </c>
      <c r="V919" s="3"/>
    </row>
    <row r="920" spans="20:22">
      <c r="T920" s="68" t="str">
        <f t="shared" si="91"/>
        <v/>
      </c>
      <c r="V920" s="3"/>
    </row>
    <row r="921" spans="20:22">
      <c r="T921" s="68" t="str">
        <f t="shared" si="91"/>
        <v/>
      </c>
      <c r="V921" s="3"/>
    </row>
    <row r="922" spans="20:22">
      <c r="T922" s="68" t="str">
        <f t="shared" si="91"/>
        <v/>
      </c>
      <c r="V922" s="3"/>
    </row>
    <row r="923" spans="20:22">
      <c r="T923" s="68" t="str">
        <f t="shared" si="91"/>
        <v/>
      </c>
      <c r="V923" s="3"/>
    </row>
    <row r="924" spans="20:22">
      <c r="T924" s="68" t="str">
        <f t="shared" si="91"/>
        <v/>
      </c>
      <c r="V924" s="3"/>
    </row>
    <row r="925" spans="20:22">
      <c r="T925" s="68" t="str">
        <f t="shared" si="91"/>
        <v/>
      </c>
      <c r="V925" s="3"/>
    </row>
    <row r="926" spans="20:22">
      <c r="T926" s="68" t="str">
        <f t="shared" si="91"/>
        <v/>
      </c>
      <c r="V926" s="3"/>
    </row>
    <row r="927" spans="20:22">
      <c r="T927" s="68" t="str">
        <f t="shared" si="91"/>
        <v/>
      </c>
      <c r="V927" s="3"/>
    </row>
    <row r="928" spans="20:22">
      <c r="T928" s="68" t="str">
        <f t="shared" si="91"/>
        <v/>
      </c>
      <c r="V928" s="3"/>
    </row>
    <row r="929" spans="20:22">
      <c r="T929" s="68" t="str">
        <f t="shared" si="91"/>
        <v/>
      </c>
      <c r="V929" s="3"/>
    </row>
    <row r="930" spans="20:22">
      <c r="T930" s="68" t="str">
        <f t="shared" si="91"/>
        <v/>
      </c>
      <c r="V930" s="3"/>
    </row>
    <row r="931" spans="20:22">
      <c r="T931" s="68" t="str">
        <f t="shared" si="91"/>
        <v/>
      </c>
      <c r="V931" s="3"/>
    </row>
    <row r="932" spans="20:22">
      <c r="T932" s="68" t="str">
        <f t="shared" si="91"/>
        <v/>
      </c>
      <c r="V932" s="3"/>
    </row>
    <row r="933" spans="20:22">
      <c r="T933" s="68" t="str">
        <f t="shared" si="91"/>
        <v/>
      </c>
      <c r="V933" s="3"/>
    </row>
    <row r="934" spans="20:22">
      <c r="T934" s="68" t="str">
        <f t="shared" si="91"/>
        <v/>
      </c>
      <c r="V934" s="3"/>
    </row>
    <row r="935" spans="20:22">
      <c r="T935" s="68" t="str">
        <f t="shared" si="91"/>
        <v/>
      </c>
      <c r="V935" s="3"/>
    </row>
    <row r="936" spans="20:22">
      <c r="T936" s="68" t="str">
        <f t="shared" si="91"/>
        <v/>
      </c>
      <c r="V936" s="3"/>
    </row>
    <row r="937" spans="20:22">
      <c r="T937" s="68" t="str">
        <f t="shared" si="91"/>
        <v/>
      </c>
      <c r="V937" s="3"/>
    </row>
    <row r="938" spans="20:22">
      <c r="T938" s="68" t="str">
        <f t="shared" si="91"/>
        <v/>
      </c>
      <c r="V938" s="3"/>
    </row>
    <row r="939" spans="20:22">
      <c r="T939" s="68" t="str">
        <f t="shared" si="91"/>
        <v/>
      </c>
      <c r="V939" s="3"/>
    </row>
    <row r="940" spans="20:22">
      <c r="T940" s="68" t="str">
        <f t="shared" si="91"/>
        <v/>
      </c>
      <c r="V940" s="3"/>
    </row>
    <row r="941" spans="20:22">
      <c r="T941" s="68" t="str">
        <f t="shared" si="91"/>
        <v/>
      </c>
      <c r="V941" s="3"/>
    </row>
    <row r="942" spans="20:22">
      <c r="T942" s="68" t="str">
        <f t="shared" si="91"/>
        <v/>
      </c>
      <c r="V942" s="3"/>
    </row>
    <row r="943" spans="20:22">
      <c r="T943" s="68" t="str">
        <f t="shared" si="91"/>
        <v/>
      </c>
      <c r="V943" s="3"/>
    </row>
    <row r="944" spans="20:22">
      <c r="T944" s="68" t="str">
        <f t="shared" si="91"/>
        <v/>
      </c>
      <c r="V944" s="3"/>
    </row>
    <row r="945" spans="20:22">
      <c r="T945" s="68" t="str">
        <f t="shared" si="91"/>
        <v/>
      </c>
      <c r="V945" s="3"/>
    </row>
    <row r="946" spans="20:22">
      <c r="T946" s="68" t="str">
        <f t="shared" si="91"/>
        <v/>
      </c>
      <c r="V946" s="3"/>
    </row>
    <row r="947" spans="20:22">
      <c r="T947" s="68" t="str">
        <f t="shared" si="91"/>
        <v/>
      </c>
      <c r="V947" s="3"/>
    </row>
    <row r="948" spans="20:22">
      <c r="T948" s="68" t="str">
        <f t="shared" si="91"/>
        <v/>
      </c>
      <c r="V948" s="3"/>
    </row>
    <row r="949" spans="20:22">
      <c r="T949" s="68" t="str">
        <f t="shared" si="91"/>
        <v/>
      </c>
      <c r="V949" s="3"/>
    </row>
    <row r="950" spans="20:22">
      <c r="T950" s="68" t="str">
        <f t="shared" si="91"/>
        <v/>
      </c>
      <c r="V950" s="3"/>
    </row>
    <row r="951" spans="20:22">
      <c r="T951" s="68" t="str">
        <f t="shared" si="91"/>
        <v/>
      </c>
      <c r="V951" s="3"/>
    </row>
    <row r="952" spans="20:22">
      <c r="T952" s="68" t="str">
        <f t="shared" si="91"/>
        <v/>
      </c>
      <c r="V952" s="3"/>
    </row>
    <row r="953" spans="20:22">
      <c r="T953" s="68" t="str">
        <f t="shared" si="91"/>
        <v/>
      </c>
      <c r="V953" s="3"/>
    </row>
    <row r="954" spans="20:22">
      <c r="T954" s="68" t="str">
        <f t="shared" si="91"/>
        <v/>
      </c>
      <c r="V954" s="3"/>
    </row>
    <row r="955" spans="20:22">
      <c r="T955" s="68" t="str">
        <f t="shared" si="91"/>
        <v/>
      </c>
      <c r="V955" s="3"/>
    </row>
    <row r="956" spans="20:22">
      <c r="T956" s="68" t="str">
        <f t="shared" si="91"/>
        <v/>
      </c>
      <c r="V956" s="3"/>
    </row>
    <row r="957" spans="20:22">
      <c r="T957" s="68" t="str">
        <f t="shared" si="91"/>
        <v/>
      </c>
      <c r="V957" s="3"/>
    </row>
    <row r="958" spans="20:22">
      <c r="T958" s="68" t="str">
        <f t="shared" si="91"/>
        <v/>
      </c>
      <c r="V958" s="3"/>
    </row>
    <row r="959" spans="20:22">
      <c r="T959" s="68" t="str">
        <f t="shared" si="91"/>
        <v/>
      </c>
      <c r="V959" s="3"/>
    </row>
    <row r="960" spans="20:22">
      <c r="T960" s="68" t="str">
        <f t="shared" si="91"/>
        <v/>
      </c>
      <c r="V960" s="3"/>
    </row>
    <row r="961" spans="20:22">
      <c r="T961" s="68" t="str">
        <f t="shared" si="91"/>
        <v/>
      </c>
      <c r="V961" s="3"/>
    </row>
    <row r="962" spans="20:22">
      <c r="T962" s="68" t="str">
        <f t="shared" si="91"/>
        <v/>
      </c>
      <c r="V962" s="3"/>
    </row>
    <row r="963" spans="20:22">
      <c r="T963" s="68" t="str">
        <f t="shared" si="91"/>
        <v/>
      </c>
      <c r="V963" s="3"/>
    </row>
    <row r="964" spans="20:22">
      <c r="T964" s="68" t="str">
        <f t="shared" si="91"/>
        <v/>
      </c>
      <c r="V964" s="3"/>
    </row>
    <row r="965" spans="20:22">
      <c r="T965" s="68" t="str">
        <f t="shared" si="91"/>
        <v/>
      </c>
      <c r="V965" s="3"/>
    </row>
    <row r="966" spans="20:22">
      <c r="T966" s="68" t="str">
        <f t="shared" si="91"/>
        <v/>
      </c>
      <c r="V966" s="3"/>
    </row>
    <row r="967" spans="20:22">
      <c r="T967" s="68" t="str">
        <f t="shared" si="91"/>
        <v/>
      </c>
      <c r="V967" s="3"/>
    </row>
    <row r="968" spans="20:22">
      <c r="T968" s="68" t="str">
        <f t="shared" si="91"/>
        <v/>
      </c>
      <c r="V968" s="3"/>
    </row>
    <row r="969" spans="20:22">
      <c r="T969" s="68" t="str">
        <f t="shared" si="91"/>
        <v/>
      </c>
      <c r="V969" s="3"/>
    </row>
    <row r="970" spans="20:22">
      <c r="T970" s="68" t="str">
        <f t="shared" si="91"/>
        <v/>
      </c>
      <c r="V970" s="3"/>
    </row>
    <row r="971" spans="20:22">
      <c r="T971" s="68" t="str">
        <f t="shared" si="91"/>
        <v/>
      </c>
      <c r="V971" s="3"/>
    </row>
    <row r="972" spans="20:22">
      <c r="T972" s="68" t="str">
        <f t="shared" si="91"/>
        <v/>
      </c>
      <c r="V972" s="3"/>
    </row>
    <row r="973" spans="20:22">
      <c r="T973" s="68" t="str">
        <f t="shared" ref="T973:T1036" si="92">IFERROR(IF(U973="","",ROW()-11),"")</f>
        <v/>
      </c>
      <c r="V973" s="3"/>
    </row>
    <row r="974" spans="20:22">
      <c r="T974" s="68" t="str">
        <f t="shared" si="92"/>
        <v/>
      </c>
      <c r="V974" s="3"/>
    </row>
    <row r="975" spans="20:22">
      <c r="T975" s="68" t="str">
        <f t="shared" si="92"/>
        <v/>
      </c>
      <c r="V975" s="3"/>
    </row>
    <row r="976" spans="20:22">
      <c r="T976" s="68" t="str">
        <f t="shared" si="92"/>
        <v/>
      </c>
      <c r="V976" s="3"/>
    </row>
    <row r="977" spans="20:22">
      <c r="T977" s="68" t="str">
        <f t="shared" si="92"/>
        <v/>
      </c>
      <c r="V977" s="3"/>
    </row>
    <row r="978" spans="20:22">
      <c r="T978" s="68" t="str">
        <f t="shared" si="92"/>
        <v/>
      </c>
      <c r="V978" s="3"/>
    </row>
    <row r="979" spans="20:22">
      <c r="T979" s="68" t="str">
        <f t="shared" si="92"/>
        <v/>
      </c>
      <c r="V979" s="3"/>
    </row>
    <row r="980" spans="20:22">
      <c r="T980" s="68" t="str">
        <f t="shared" si="92"/>
        <v/>
      </c>
      <c r="V980" s="3"/>
    </row>
    <row r="981" spans="20:22">
      <c r="T981" s="68" t="str">
        <f t="shared" si="92"/>
        <v/>
      </c>
      <c r="V981" s="3"/>
    </row>
    <row r="982" spans="20:22">
      <c r="T982" s="68" t="str">
        <f t="shared" si="92"/>
        <v/>
      </c>
      <c r="V982" s="3"/>
    </row>
    <row r="983" spans="20:22">
      <c r="T983" s="68" t="str">
        <f t="shared" si="92"/>
        <v/>
      </c>
      <c r="V983" s="3"/>
    </row>
    <row r="984" spans="20:22">
      <c r="T984" s="68" t="str">
        <f t="shared" si="92"/>
        <v/>
      </c>
      <c r="V984" s="3"/>
    </row>
    <row r="985" spans="20:22">
      <c r="T985" s="68" t="str">
        <f t="shared" si="92"/>
        <v/>
      </c>
      <c r="V985" s="3"/>
    </row>
    <row r="986" spans="20:22">
      <c r="T986" s="68" t="str">
        <f t="shared" si="92"/>
        <v/>
      </c>
      <c r="V986" s="3"/>
    </row>
    <row r="987" spans="20:22">
      <c r="T987" s="68" t="str">
        <f t="shared" si="92"/>
        <v/>
      </c>
      <c r="V987" s="3"/>
    </row>
    <row r="988" spans="20:22">
      <c r="T988" s="68" t="str">
        <f t="shared" si="92"/>
        <v/>
      </c>
      <c r="V988" s="3"/>
    </row>
    <row r="989" spans="20:22">
      <c r="T989" s="68" t="str">
        <f t="shared" si="92"/>
        <v/>
      </c>
      <c r="V989" s="3"/>
    </row>
    <row r="990" spans="20:22">
      <c r="T990" s="68" t="str">
        <f t="shared" si="92"/>
        <v/>
      </c>
      <c r="V990" s="3"/>
    </row>
    <row r="991" spans="20:22">
      <c r="T991" s="68" t="str">
        <f t="shared" si="92"/>
        <v/>
      </c>
      <c r="V991" s="3"/>
    </row>
    <row r="992" spans="20:22">
      <c r="T992" s="68" t="str">
        <f t="shared" si="92"/>
        <v/>
      </c>
      <c r="V992" s="3"/>
    </row>
    <row r="993" spans="20:22">
      <c r="T993" s="68" t="str">
        <f t="shared" si="92"/>
        <v/>
      </c>
      <c r="V993" s="3"/>
    </row>
    <row r="994" spans="20:22">
      <c r="T994" s="68" t="str">
        <f t="shared" si="92"/>
        <v/>
      </c>
      <c r="V994" s="3"/>
    </row>
    <row r="995" spans="20:22">
      <c r="T995" s="68" t="str">
        <f t="shared" si="92"/>
        <v/>
      </c>
      <c r="V995" s="3"/>
    </row>
    <row r="996" spans="20:22">
      <c r="T996" s="68" t="str">
        <f t="shared" si="92"/>
        <v/>
      </c>
      <c r="V996" s="3"/>
    </row>
    <row r="997" spans="20:22">
      <c r="T997" s="68" t="str">
        <f t="shared" si="92"/>
        <v/>
      </c>
      <c r="V997" s="3"/>
    </row>
    <row r="998" spans="20:22">
      <c r="T998" s="68" t="str">
        <f t="shared" si="92"/>
        <v/>
      </c>
      <c r="V998" s="3"/>
    </row>
    <row r="999" spans="20:22">
      <c r="T999" s="68" t="str">
        <f t="shared" si="92"/>
        <v/>
      </c>
      <c r="V999" s="3"/>
    </row>
    <row r="1000" spans="20:22">
      <c r="T1000" s="68" t="str">
        <f t="shared" si="92"/>
        <v/>
      </c>
      <c r="V1000" s="3"/>
    </row>
    <row r="1001" spans="20:22">
      <c r="T1001" s="68" t="str">
        <f t="shared" si="92"/>
        <v/>
      </c>
      <c r="V1001" s="3"/>
    </row>
    <row r="1002" spans="20:22">
      <c r="T1002" s="68" t="str">
        <f t="shared" si="92"/>
        <v/>
      </c>
      <c r="V1002" s="3"/>
    </row>
    <row r="1003" spans="20:22">
      <c r="T1003" s="68" t="str">
        <f t="shared" si="92"/>
        <v/>
      </c>
      <c r="V1003" s="3"/>
    </row>
    <row r="1004" spans="20:22">
      <c r="T1004" s="68" t="str">
        <f t="shared" si="92"/>
        <v/>
      </c>
      <c r="V1004" s="3"/>
    </row>
    <row r="1005" spans="20:22">
      <c r="T1005" s="68" t="str">
        <f t="shared" si="92"/>
        <v/>
      </c>
      <c r="V1005" s="3"/>
    </row>
    <row r="1006" spans="20:22">
      <c r="T1006" s="68" t="str">
        <f t="shared" si="92"/>
        <v/>
      </c>
      <c r="V1006" s="3"/>
    </row>
    <row r="1007" spans="20:22">
      <c r="T1007" s="68" t="str">
        <f t="shared" si="92"/>
        <v/>
      </c>
      <c r="V1007" s="3"/>
    </row>
    <row r="1008" spans="20:22">
      <c r="T1008" s="68" t="str">
        <f t="shared" si="92"/>
        <v/>
      </c>
      <c r="V1008" s="3"/>
    </row>
    <row r="1009" spans="20:22">
      <c r="T1009" s="68" t="str">
        <f t="shared" si="92"/>
        <v/>
      </c>
      <c r="V1009" s="3"/>
    </row>
    <row r="1010" spans="20:22">
      <c r="T1010" s="68" t="str">
        <f t="shared" si="92"/>
        <v/>
      </c>
      <c r="V1010" s="3"/>
    </row>
    <row r="1011" spans="20:22">
      <c r="T1011" s="68" t="str">
        <f t="shared" si="92"/>
        <v/>
      </c>
      <c r="V1011" s="3"/>
    </row>
    <row r="1012" spans="20:22">
      <c r="T1012" s="68" t="str">
        <f t="shared" si="92"/>
        <v/>
      </c>
      <c r="V1012" s="3"/>
    </row>
    <row r="1013" spans="20:22">
      <c r="T1013" s="68" t="str">
        <f t="shared" si="92"/>
        <v/>
      </c>
      <c r="V1013" s="3"/>
    </row>
    <row r="1014" spans="20:22">
      <c r="T1014" s="68" t="str">
        <f t="shared" si="92"/>
        <v/>
      </c>
      <c r="V1014" s="3"/>
    </row>
    <row r="1015" spans="20:22">
      <c r="T1015" s="68" t="str">
        <f t="shared" si="92"/>
        <v/>
      </c>
      <c r="V1015" s="3"/>
    </row>
    <row r="1016" spans="20:22">
      <c r="T1016" s="68" t="str">
        <f t="shared" si="92"/>
        <v/>
      </c>
      <c r="V1016" s="3"/>
    </row>
    <row r="1017" spans="20:22">
      <c r="T1017" s="68" t="str">
        <f t="shared" si="92"/>
        <v/>
      </c>
      <c r="V1017" s="3"/>
    </row>
    <row r="1018" spans="20:22">
      <c r="T1018" s="68" t="str">
        <f t="shared" si="92"/>
        <v/>
      </c>
      <c r="V1018" s="3"/>
    </row>
    <row r="1019" spans="20:22">
      <c r="T1019" s="68" t="str">
        <f t="shared" si="92"/>
        <v/>
      </c>
      <c r="V1019" s="3"/>
    </row>
    <row r="1020" spans="20:22">
      <c r="T1020" s="68" t="str">
        <f t="shared" si="92"/>
        <v/>
      </c>
      <c r="V1020" s="3"/>
    </row>
    <row r="1021" spans="20:22">
      <c r="T1021" s="68" t="str">
        <f t="shared" si="92"/>
        <v/>
      </c>
      <c r="V1021" s="3"/>
    </row>
    <row r="1022" spans="20:22">
      <c r="T1022" s="68" t="str">
        <f t="shared" si="92"/>
        <v/>
      </c>
      <c r="V1022" s="3"/>
    </row>
    <row r="1023" spans="20:22">
      <c r="T1023" s="68" t="str">
        <f t="shared" si="92"/>
        <v/>
      </c>
      <c r="V1023" s="3"/>
    </row>
    <row r="1024" spans="20:22">
      <c r="T1024" s="68" t="str">
        <f t="shared" si="92"/>
        <v/>
      </c>
      <c r="V1024" s="3"/>
    </row>
    <row r="1025" spans="20:22">
      <c r="T1025" s="68" t="str">
        <f t="shared" si="92"/>
        <v/>
      </c>
      <c r="V1025" s="3"/>
    </row>
    <row r="1026" spans="20:22">
      <c r="T1026" s="68" t="str">
        <f t="shared" si="92"/>
        <v/>
      </c>
      <c r="V1026" s="3"/>
    </row>
    <row r="1027" spans="20:22">
      <c r="T1027" s="68" t="str">
        <f t="shared" si="92"/>
        <v/>
      </c>
      <c r="V1027" s="3"/>
    </row>
    <row r="1028" spans="20:22">
      <c r="T1028" s="68" t="str">
        <f t="shared" si="92"/>
        <v/>
      </c>
      <c r="V1028" s="3"/>
    </row>
    <row r="1029" spans="20:22">
      <c r="T1029" s="68" t="str">
        <f t="shared" si="92"/>
        <v/>
      </c>
      <c r="V1029" s="3"/>
    </row>
    <row r="1030" spans="20:22">
      <c r="T1030" s="68" t="str">
        <f t="shared" si="92"/>
        <v/>
      </c>
      <c r="V1030" s="3"/>
    </row>
    <row r="1031" spans="20:22">
      <c r="T1031" s="68" t="str">
        <f t="shared" si="92"/>
        <v/>
      </c>
      <c r="V1031" s="3"/>
    </row>
    <row r="1032" spans="20:22">
      <c r="T1032" s="68" t="str">
        <f t="shared" si="92"/>
        <v/>
      </c>
      <c r="V1032" s="3"/>
    </row>
    <row r="1033" spans="20:22">
      <c r="T1033" s="68" t="str">
        <f t="shared" si="92"/>
        <v/>
      </c>
      <c r="V1033" s="3"/>
    </row>
    <row r="1034" spans="20:22">
      <c r="T1034" s="68" t="str">
        <f t="shared" si="92"/>
        <v/>
      </c>
      <c r="V1034" s="3"/>
    </row>
    <row r="1035" spans="20:22">
      <c r="T1035" s="68" t="str">
        <f t="shared" si="92"/>
        <v/>
      </c>
      <c r="V1035" s="3"/>
    </row>
    <row r="1036" spans="20:22">
      <c r="T1036" s="68" t="str">
        <f t="shared" si="92"/>
        <v/>
      </c>
      <c r="V1036" s="3"/>
    </row>
    <row r="1037" spans="20:22">
      <c r="T1037" s="68" t="str">
        <f t="shared" ref="T1037:T1100" si="93">IFERROR(IF(U1037="","",ROW()-11),"")</f>
        <v/>
      </c>
      <c r="V1037" s="3"/>
    </row>
    <row r="1038" spans="20:22">
      <c r="T1038" s="68" t="str">
        <f t="shared" si="93"/>
        <v/>
      </c>
      <c r="V1038" s="3"/>
    </row>
    <row r="1039" spans="20:22">
      <c r="T1039" s="68" t="str">
        <f t="shared" si="93"/>
        <v/>
      </c>
      <c r="V1039" s="3"/>
    </row>
    <row r="1040" spans="20:22">
      <c r="T1040" s="68" t="str">
        <f t="shared" si="93"/>
        <v/>
      </c>
      <c r="V1040" s="3"/>
    </row>
    <row r="1041" spans="20:22">
      <c r="T1041" s="68" t="str">
        <f t="shared" si="93"/>
        <v/>
      </c>
      <c r="V1041" s="3"/>
    </row>
    <row r="1042" spans="20:22">
      <c r="T1042" s="68" t="str">
        <f t="shared" si="93"/>
        <v/>
      </c>
      <c r="V1042" s="3"/>
    </row>
    <row r="1043" spans="20:22">
      <c r="T1043" s="68" t="str">
        <f t="shared" si="93"/>
        <v/>
      </c>
      <c r="V1043" s="3"/>
    </row>
    <row r="1044" spans="20:22">
      <c r="T1044" s="68" t="str">
        <f t="shared" si="93"/>
        <v/>
      </c>
      <c r="V1044" s="3"/>
    </row>
    <row r="1045" spans="20:22">
      <c r="T1045" s="68" t="str">
        <f t="shared" si="93"/>
        <v/>
      </c>
      <c r="V1045" s="3"/>
    </row>
    <row r="1046" spans="20:22">
      <c r="T1046" s="68" t="str">
        <f t="shared" si="93"/>
        <v/>
      </c>
      <c r="V1046" s="3"/>
    </row>
    <row r="1047" spans="20:22">
      <c r="T1047" s="68" t="str">
        <f t="shared" si="93"/>
        <v/>
      </c>
      <c r="V1047" s="3"/>
    </row>
    <row r="1048" spans="20:22">
      <c r="T1048" s="68" t="str">
        <f t="shared" si="93"/>
        <v/>
      </c>
      <c r="V1048" s="3"/>
    </row>
    <row r="1049" spans="20:22">
      <c r="T1049" s="68" t="str">
        <f t="shared" si="93"/>
        <v/>
      </c>
      <c r="V1049" s="3"/>
    </row>
    <row r="1050" spans="20:22">
      <c r="T1050" s="68" t="str">
        <f t="shared" si="93"/>
        <v/>
      </c>
      <c r="V1050" s="3"/>
    </row>
    <row r="1051" spans="20:22">
      <c r="T1051" s="68" t="str">
        <f t="shared" si="93"/>
        <v/>
      </c>
      <c r="V1051" s="3"/>
    </row>
    <row r="1052" spans="20:22">
      <c r="T1052" s="68" t="str">
        <f t="shared" si="93"/>
        <v/>
      </c>
      <c r="V1052" s="3"/>
    </row>
    <row r="1053" spans="20:22">
      <c r="T1053" s="68" t="str">
        <f t="shared" si="93"/>
        <v/>
      </c>
      <c r="V1053" s="3"/>
    </row>
    <row r="1054" spans="20:22">
      <c r="T1054" s="68" t="str">
        <f t="shared" si="93"/>
        <v/>
      </c>
      <c r="V1054" s="3"/>
    </row>
    <row r="1055" spans="20:22">
      <c r="T1055" s="68" t="str">
        <f t="shared" si="93"/>
        <v/>
      </c>
      <c r="V1055" s="3"/>
    </row>
    <row r="1056" spans="20:22">
      <c r="T1056" s="68" t="str">
        <f t="shared" si="93"/>
        <v/>
      </c>
      <c r="V1056" s="3"/>
    </row>
    <row r="1057" spans="20:22">
      <c r="T1057" s="68" t="str">
        <f t="shared" si="93"/>
        <v/>
      </c>
      <c r="V1057" s="3"/>
    </row>
    <row r="1058" spans="20:22">
      <c r="T1058" s="68" t="str">
        <f t="shared" si="93"/>
        <v/>
      </c>
      <c r="V1058" s="3"/>
    </row>
    <row r="1059" spans="20:22">
      <c r="T1059" s="68" t="str">
        <f t="shared" si="93"/>
        <v/>
      </c>
      <c r="V1059" s="3"/>
    </row>
    <row r="1060" spans="20:22">
      <c r="T1060" s="68" t="str">
        <f t="shared" si="93"/>
        <v/>
      </c>
      <c r="V1060" s="3"/>
    </row>
    <row r="1061" spans="20:22">
      <c r="T1061" s="68" t="str">
        <f t="shared" si="93"/>
        <v/>
      </c>
      <c r="V1061" s="3"/>
    </row>
    <row r="1062" spans="20:22">
      <c r="T1062" s="68" t="str">
        <f t="shared" si="93"/>
        <v/>
      </c>
      <c r="V1062" s="3"/>
    </row>
    <row r="1063" spans="20:22">
      <c r="T1063" s="68" t="str">
        <f t="shared" si="93"/>
        <v/>
      </c>
      <c r="V1063" s="3"/>
    </row>
    <row r="1064" spans="20:22">
      <c r="T1064" s="68" t="str">
        <f t="shared" si="93"/>
        <v/>
      </c>
      <c r="V1064" s="3"/>
    </row>
    <row r="1065" spans="20:22">
      <c r="T1065" s="68" t="str">
        <f t="shared" si="93"/>
        <v/>
      </c>
      <c r="V1065" s="3"/>
    </row>
    <row r="1066" spans="20:22">
      <c r="T1066" s="68" t="str">
        <f t="shared" si="93"/>
        <v/>
      </c>
      <c r="V1066" s="3"/>
    </row>
    <row r="1067" spans="20:22">
      <c r="T1067" s="68" t="str">
        <f t="shared" si="93"/>
        <v/>
      </c>
      <c r="V1067" s="3"/>
    </row>
    <row r="1068" spans="20:22">
      <c r="T1068" s="68" t="str">
        <f t="shared" si="93"/>
        <v/>
      </c>
      <c r="V1068" s="3"/>
    </row>
    <row r="1069" spans="20:22">
      <c r="T1069" s="68" t="str">
        <f t="shared" si="93"/>
        <v/>
      </c>
      <c r="V1069" s="3"/>
    </row>
    <row r="1070" spans="20:22">
      <c r="T1070" s="68" t="str">
        <f t="shared" si="93"/>
        <v/>
      </c>
      <c r="V1070" s="3"/>
    </row>
    <row r="1071" spans="20:22">
      <c r="T1071" s="68" t="str">
        <f t="shared" si="93"/>
        <v/>
      </c>
      <c r="V1071" s="3"/>
    </row>
    <row r="1072" spans="20:22">
      <c r="T1072" s="68" t="str">
        <f t="shared" si="93"/>
        <v/>
      </c>
      <c r="V1072" s="3"/>
    </row>
    <row r="1073" spans="20:22">
      <c r="T1073" s="68" t="str">
        <f t="shared" si="93"/>
        <v/>
      </c>
      <c r="V1073" s="3"/>
    </row>
    <row r="1074" spans="20:22">
      <c r="T1074" s="68" t="str">
        <f t="shared" si="93"/>
        <v/>
      </c>
      <c r="V1074" s="3"/>
    </row>
    <row r="1075" spans="20:22">
      <c r="T1075" s="68" t="str">
        <f t="shared" si="93"/>
        <v/>
      </c>
      <c r="V1075" s="3"/>
    </row>
    <row r="1076" spans="20:22">
      <c r="T1076" s="68" t="str">
        <f t="shared" si="93"/>
        <v/>
      </c>
      <c r="V1076" s="3"/>
    </row>
    <row r="1077" spans="20:22">
      <c r="T1077" s="68" t="str">
        <f t="shared" si="93"/>
        <v/>
      </c>
      <c r="V1077" s="3"/>
    </row>
    <row r="1078" spans="20:22">
      <c r="T1078" s="68" t="str">
        <f t="shared" si="93"/>
        <v/>
      </c>
      <c r="V1078" s="3"/>
    </row>
    <row r="1079" spans="20:22">
      <c r="T1079" s="68" t="str">
        <f t="shared" si="93"/>
        <v/>
      </c>
      <c r="V1079" s="3"/>
    </row>
    <row r="1080" spans="20:22">
      <c r="T1080" s="68" t="str">
        <f t="shared" si="93"/>
        <v/>
      </c>
      <c r="V1080" s="3"/>
    </row>
    <row r="1081" spans="20:22">
      <c r="T1081" s="68" t="str">
        <f t="shared" si="93"/>
        <v/>
      </c>
      <c r="V1081" s="3"/>
    </row>
    <row r="1082" spans="20:22">
      <c r="T1082" s="68" t="str">
        <f t="shared" si="93"/>
        <v/>
      </c>
      <c r="V1082" s="3"/>
    </row>
    <row r="1083" spans="20:22">
      <c r="T1083" s="68" t="str">
        <f t="shared" si="93"/>
        <v/>
      </c>
      <c r="V1083" s="3"/>
    </row>
    <row r="1084" spans="20:22">
      <c r="T1084" s="68" t="str">
        <f t="shared" si="93"/>
        <v/>
      </c>
      <c r="V1084" s="3"/>
    </row>
    <row r="1085" spans="20:22">
      <c r="T1085" s="68" t="str">
        <f t="shared" si="93"/>
        <v/>
      </c>
      <c r="V1085" s="3"/>
    </row>
    <row r="1086" spans="20:22">
      <c r="T1086" s="68" t="str">
        <f t="shared" si="93"/>
        <v/>
      </c>
      <c r="V1086" s="3"/>
    </row>
    <row r="1087" spans="20:22">
      <c r="T1087" s="68" t="str">
        <f t="shared" si="93"/>
        <v/>
      </c>
      <c r="V1087" s="3"/>
    </row>
    <row r="1088" spans="20:22">
      <c r="T1088" s="68" t="str">
        <f t="shared" si="93"/>
        <v/>
      </c>
      <c r="V1088" s="3"/>
    </row>
    <row r="1089" spans="20:22">
      <c r="T1089" s="68" t="str">
        <f t="shared" si="93"/>
        <v/>
      </c>
      <c r="V1089" s="3"/>
    </row>
    <row r="1090" spans="20:22">
      <c r="T1090" s="68" t="str">
        <f t="shared" si="93"/>
        <v/>
      </c>
      <c r="V1090" s="3"/>
    </row>
    <row r="1091" spans="20:22">
      <c r="T1091" s="68" t="str">
        <f t="shared" si="93"/>
        <v/>
      </c>
      <c r="V1091" s="3"/>
    </row>
    <row r="1092" spans="20:22">
      <c r="T1092" s="68" t="str">
        <f t="shared" si="93"/>
        <v/>
      </c>
      <c r="V1092" s="3"/>
    </row>
    <row r="1093" spans="20:22">
      <c r="T1093" s="68" t="str">
        <f t="shared" si="93"/>
        <v/>
      </c>
      <c r="V1093" s="3"/>
    </row>
    <row r="1094" spans="20:22">
      <c r="T1094" s="68" t="str">
        <f t="shared" si="93"/>
        <v/>
      </c>
      <c r="V1094" s="3"/>
    </row>
    <row r="1095" spans="20:22">
      <c r="T1095" s="68" t="str">
        <f t="shared" si="93"/>
        <v/>
      </c>
      <c r="V1095" s="3"/>
    </row>
    <row r="1096" spans="20:22">
      <c r="T1096" s="68" t="str">
        <f t="shared" si="93"/>
        <v/>
      </c>
      <c r="V1096" s="3"/>
    </row>
    <row r="1097" spans="20:22">
      <c r="T1097" s="68" t="str">
        <f t="shared" si="93"/>
        <v/>
      </c>
      <c r="V1097" s="3"/>
    </row>
    <row r="1098" spans="20:22">
      <c r="T1098" s="68" t="str">
        <f t="shared" si="93"/>
        <v/>
      </c>
      <c r="V1098" s="3"/>
    </row>
    <row r="1099" spans="20:22">
      <c r="T1099" s="68" t="str">
        <f t="shared" si="93"/>
        <v/>
      </c>
      <c r="V1099" s="3"/>
    </row>
    <row r="1100" spans="20:22">
      <c r="T1100" s="68" t="str">
        <f t="shared" si="93"/>
        <v/>
      </c>
      <c r="V1100" s="3"/>
    </row>
    <row r="1101" spans="20:22">
      <c r="T1101" s="68" t="str">
        <f t="shared" ref="T1101:T1164" si="94">IFERROR(IF(U1101="","",ROW()-11),"")</f>
        <v/>
      </c>
      <c r="V1101" s="3"/>
    </row>
    <row r="1102" spans="20:22">
      <c r="T1102" s="68" t="str">
        <f t="shared" si="94"/>
        <v/>
      </c>
      <c r="V1102" s="3"/>
    </row>
    <row r="1103" spans="20:22">
      <c r="T1103" s="68" t="str">
        <f t="shared" si="94"/>
        <v/>
      </c>
      <c r="V1103" s="3"/>
    </row>
    <row r="1104" spans="20:22">
      <c r="T1104" s="68" t="str">
        <f t="shared" si="94"/>
        <v/>
      </c>
      <c r="V1104" s="3"/>
    </row>
    <row r="1105" spans="20:22">
      <c r="T1105" s="68" t="str">
        <f t="shared" si="94"/>
        <v/>
      </c>
      <c r="V1105" s="3"/>
    </row>
    <row r="1106" spans="20:22">
      <c r="T1106" s="68" t="str">
        <f t="shared" si="94"/>
        <v/>
      </c>
      <c r="V1106" s="3"/>
    </row>
    <row r="1107" spans="20:22">
      <c r="T1107" s="68" t="str">
        <f t="shared" si="94"/>
        <v/>
      </c>
      <c r="V1107" s="3"/>
    </row>
    <row r="1108" spans="20:22">
      <c r="T1108" s="68" t="str">
        <f t="shared" si="94"/>
        <v/>
      </c>
      <c r="V1108" s="3"/>
    </row>
    <row r="1109" spans="20:22">
      <c r="T1109" s="68" t="str">
        <f t="shared" si="94"/>
        <v/>
      </c>
      <c r="V1109" s="3"/>
    </row>
    <row r="1110" spans="20:22">
      <c r="T1110" s="68" t="str">
        <f t="shared" si="94"/>
        <v/>
      </c>
      <c r="V1110" s="3"/>
    </row>
    <row r="1111" spans="20:22">
      <c r="T1111" s="68" t="str">
        <f t="shared" si="94"/>
        <v/>
      </c>
      <c r="V1111" s="3"/>
    </row>
    <row r="1112" spans="20:22">
      <c r="T1112" s="68" t="str">
        <f t="shared" si="94"/>
        <v/>
      </c>
      <c r="V1112" s="3"/>
    </row>
    <row r="1113" spans="20:22">
      <c r="T1113" s="68" t="str">
        <f t="shared" si="94"/>
        <v/>
      </c>
      <c r="V1113" s="3"/>
    </row>
    <row r="1114" spans="20:22">
      <c r="T1114" s="68" t="str">
        <f t="shared" si="94"/>
        <v/>
      </c>
      <c r="V1114" s="3"/>
    </row>
    <row r="1115" spans="20:22">
      <c r="T1115" s="68" t="str">
        <f t="shared" si="94"/>
        <v/>
      </c>
      <c r="V1115" s="3"/>
    </row>
    <row r="1116" spans="20:22">
      <c r="T1116" s="68" t="str">
        <f t="shared" si="94"/>
        <v/>
      </c>
      <c r="V1116" s="3"/>
    </row>
    <row r="1117" spans="20:22">
      <c r="T1117" s="68" t="str">
        <f t="shared" si="94"/>
        <v/>
      </c>
      <c r="V1117" s="3"/>
    </row>
    <row r="1118" spans="20:22">
      <c r="T1118" s="68" t="str">
        <f t="shared" si="94"/>
        <v/>
      </c>
      <c r="V1118" s="3"/>
    </row>
    <row r="1119" spans="20:22">
      <c r="T1119" s="68" t="str">
        <f t="shared" si="94"/>
        <v/>
      </c>
      <c r="V1119" s="3"/>
    </row>
    <row r="1120" spans="20:22">
      <c r="T1120" s="68" t="str">
        <f t="shared" si="94"/>
        <v/>
      </c>
      <c r="V1120" s="3"/>
    </row>
    <row r="1121" spans="20:22">
      <c r="T1121" s="68" t="str">
        <f t="shared" si="94"/>
        <v/>
      </c>
      <c r="V1121" s="3"/>
    </row>
    <row r="1122" spans="20:22">
      <c r="T1122" s="68" t="str">
        <f t="shared" si="94"/>
        <v/>
      </c>
      <c r="V1122" s="3"/>
    </row>
    <row r="1123" spans="20:22">
      <c r="T1123" s="68" t="str">
        <f t="shared" si="94"/>
        <v/>
      </c>
      <c r="V1123" s="3"/>
    </row>
    <row r="1124" spans="20:22">
      <c r="T1124" s="68" t="str">
        <f t="shared" si="94"/>
        <v/>
      </c>
      <c r="V1124" s="3"/>
    </row>
    <row r="1125" spans="20:22">
      <c r="T1125" s="68" t="str">
        <f t="shared" si="94"/>
        <v/>
      </c>
      <c r="V1125" s="3"/>
    </row>
    <row r="1126" spans="20:22">
      <c r="T1126" s="68" t="str">
        <f t="shared" si="94"/>
        <v/>
      </c>
      <c r="V1126" s="3"/>
    </row>
    <row r="1127" spans="20:22">
      <c r="T1127" s="68" t="str">
        <f t="shared" si="94"/>
        <v/>
      </c>
      <c r="V1127" s="3"/>
    </row>
    <row r="1128" spans="20:22">
      <c r="T1128" s="68" t="str">
        <f t="shared" si="94"/>
        <v/>
      </c>
      <c r="V1128" s="3"/>
    </row>
    <row r="1129" spans="20:22">
      <c r="T1129" s="68" t="str">
        <f t="shared" si="94"/>
        <v/>
      </c>
      <c r="V1129" s="3"/>
    </row>
    <row r="1130" spans="20:22">
      <c r="T1130" s="68" t="str">
        <f t="shared" si="94"/>
        <v/>
      </c>
      <c r="V1130" s="3"/>
    </row>
    <row r="1131" spans="20:22">
      <c r="T1131" s="68" t="str">
        <f t="shared" si="94"/>
        <v/>
      </c>
      <c r="V1131" s="3"/>
    </row>
    <row r="1132" spans="20:22">
      <c r="T1132" s="68" t="str">
        <f t="shared" si="94"/>
        <v/>
      </c>
      <c r="V1132" s="3"/>
    </row>
    <row r="1133" spans="20:22">
      <c r="T1133" s="68" t="str">
        <f t="shared" si="94"/>
        <v/>
      </c>
      <c r="V1133" s="3"/>
    </row>
    <row r="1134" spans="20:22">
      <c r="T1134" s="68" t="str">
        <f t="shared" si="94"/>
        <v/>
      </c>
      <c r="V1134" s="3"/>
    </row>
    <row r="1135" spans="20:22">
      <c r="T1135" s="68" t="str">
        <f t="shared" si="94"/>
        <v/>
      </c>
      <c r="V1135" s="3"/>
    </row>
    <row r="1136" spans="20:22">
      <c r="T1136" s="68" t="str">
        <f t="shared" si="94"/>
        <v/>
      </c>
      <c r="V1136" s="3"/>
    </row>
    <row r="1137" spans="20:22">
      <c r="T1137" s="68" t="str">
        <f t="shared" si="94"/>
        <v/>
      </c>
      <c r="V1137" s="3"/>
    </row>
    <row r="1138" spans="20:22">
      <c r="T1138" s="68" t="str">
        <f t="shared" si="94"/>
        <v/>
      </c>
      <c r="V1138" s="3"/>
    </row>
    <row r="1139" spans="20:22">
      <c r="T1139" s="68" t="str">
        <f t="shared" si="94"/>
        <v/>
      </c>
      <c r="V1139" s="3"/>
    </row>
    <row r="1140" spans="20:22">
      <c r="T1140" s="68" t="str">
        <f t="shared" si="94"/>
        <v/>
      </c>
      <c r="V1140" s="3"/>
    </row>
    <row r="1141" spans="20:22">
      <c r="T1141" s="68" t="str">
        <f t="shared" si="94"/>
        <v/>
      </c>
      <c r="V1141" s="3"/>
    </row>
    <row r="1142" spans="20:22">
      <c r="T1142" s="68" t="str">
        <f t="shared" si="94"/>
        <v/>
      </c>
      <c r="V1142" s="3"/>
    </row>
    <row r="1143" spans="20:22">
      <c r="T1143" s="68" t="str">
        <f t="shared" si="94"/>
        <v/>
      </c>
      <c r="V1143" s="3"/>
    </row>
    <row r="1144" spans="20:22">
      <c r="T1144" s="68" t="str">
        <f t="shared" si="94"/>
        <v/>
      </c>
      <c r="V1144" s="3"/>
    </row>
    <row r="1145" spans="20:22">
      <c r="T1145" s="68" t="str">
        <f t="shared" si="94"/>
        <v/>
      </c>
      <c r="V1145" s="3"/>
    </row>
    <row r="1146" spans="20:22">
      <c r="T1146" s="68" t="str">
        <f t="shared" si="94"/>
        <v/>
      </c>
      <c r="V1146" s="3"/>
    </row>
    <row r="1147" spans="20:22">
      <c r="T1147" s="68" t="str">
        <f t="shared" si="94"/>
        <v/>
      </c>
      <c r="V1147" s="3"/>
    </row>
    <row r="1148" spans="20:22">
      <c r="T1148" s="68" t="str">
        <f t="shared" si="94"/>
        <v/>
      </c>
      <c r="V1148" s="3"/>
    </row>
    <row r="1149" spans="20:22">
      <c r="T1149" s="68" t="str">
        <f t="shared" si="94"/>
        <v/>
      </c>
      <c r="V1149" s="3"/>
    </row>
    <row r="1150" spans="20:22">
      <c r="T1150" s="68" t="str">
        <f t="shared" si="94"/>
        <v/>
      </c>
      <c r="V1150" s="3"/>
    </row>
    <row r="1151" spans="20:22">
      <c r="T1151" s="68" t="str">
        <f t="shared" si="94"/>
        <v/>
      </c>
      <c r="V1151" s="3"/>
    </row>
    <row r="1152" spans="20:22">
      <c r="T1152" s="68" t="str">
        <f t="shared" si="94"/>
        <v/>
      </c>
      <c r="V1152" s="3"/>
    </row>
    <row r="1153" spans="20:22">
      <c r="T1153" s="68" t="str">
        <f t="shared" si="94"/>
        <v/>
      </c>
      <c r="V1153" s="3"/>
    </row>
    <row r="1154" spans="20:22">
      <c r="T1154" s="68" t="str">
        <f t="shared" si="94"/>
        <v/>
      </c>
      <c r="V1154" s="3"/>
    </row>
    <row r="1155" spans="20:22">
      <c r="T1155" s="68" t="str">
        <f t="shared" si="94"/>
        <v/>
      </c>
      <c r="V1155" s="3"/>
    </row>
    <row r="1156" spans="20:22">
      <c r="T1156" s="68" t="str">
        <f t="shared" si="94"/>
        <v/>
      </c>
      <c r="V1156" s="3"/>
    </row>
    <row r="1157" spans="20:22">
      <c r="T1157" s="68" t="str">
        <f t="shared" si="94"/>
        <v/>
      </c>
      <c r="V1157" s="3"/>
    </row>
    <row r="1158" spans="20:22">
      <c r="T1158" s="68" t="str">
        <f t="shared" si="94"/>
        <v/>
      </c>
      <c r="V1158" s="3"/>
    </row>
    <row r="1159" spans="20:22">
      <c r="T1159" s="68" t="str">
        <f t="shared" si="94"/>
        <v/>
      </c>
      <c r="V1159" s="3"/>
    </row>
    <row r="1160" spans="20:22">
      <c r="T1160" s="68" t="str">
        <f t="shared" si="94"/>
        <v/>
      </c>
      <c r="V1160" s="3"/>
    </row>
    <row r="1161" spans="20:22">
      <c r="T1161" s="68" t="str">
        <f t="shared" si="94"/>
        <v/>
      </c>
      <c r="V1161" s="3"/>
    </row>
    <row r="1162" spans="20:22">
      <c r="T1162" s="68" t="str">
        <f t="shared" si="94"/>
        <v/>
      </c>
      <c r="V1162" s="3"/>
    </row>
    <row r="1163" spans="20:22">
      <c r="T1163" s="68" t="str">
        <f t="shared" si="94"/>
        <v/>
      </c>
      <c r="V1163" s="3"/>
    </row>
    <row r="1164" spans="20:22">
      <c r="T1164" s="68" t="str">
        <f t="shared" si="94"/>
        <v/>
      </c>
      <c r="V1164" s="3"/>
    </row>
    <row r="1165" spans="20:22">
      <c r="T1165" s="68" t="str">
        <f t="shared" ref="T1165:T1228" si="95">IFERROR(IF(U1165="","",ROW()-11),"")</f>
        <v/>
      </c>
      <c r="V1165" s="3"/>
    </row>
    <row r="1166" spans="20:22">
      <c r="T1166" s="68" t="str">
        <f t="shared" si="95"/>
        <v/>
      </c>
      <c r="V1166" s="3"/>
    </row>
    <row r="1167" spans="20:22">
      <c r="T1167" s="68" t="str">
        <f t="shared" si="95"/>
        <v/>
      </c>
      <c r="V1167" s="3"/>
    </row>
    <row r="1168" spans="20:22">
      <c r="T1168" s="68" t="str">
        <f t="shared" si="95"/>
        <v/>
      </c>
      <c r="V1168" s="3"/>
    </row>
    <row r="1169" spans="20:22">
      <c r="T1169" s="68" t="str">
        <f t="shared" si="95"/>
        <v/>
      </c>
      <c r="V1169" s="3"/>
    </row>
    <row r="1170" spans="20:22">
      <c r="T1170" s="68" t="str">
        <f t="shared" si="95"/>
        <v/>
      </c>
      <c r="V1170" s="3"/>
    </row>
    <row r="1171" spans="20:22">
      <c r="T1171" s="68" t="str">
        <f t="shared" si="95"/>
        <v/>
      </c>
      <c r="V1171" s="3"/>
    </row>
    <row r="1172" spans="20:22">
      <c r="T1172" s="68" t="str">
        <f t="shared" si="95"/>
        <v/>
      </c>
      <c r="V1172" s="3"/>
    </row>
    <row r="1173" spans="20:22">
      <c r="T1173" s="68" t="str">
        <f t="shared" si="95"/>
        <v/>
      </c>
      <c r="V1173" s="3"/>
    </row>
    <row r="1174" spans="20:22">
      <c r="T1174" s="68" t="str">
        <f t="shared" si="95"/>
        <v/>
      </c>
      <c r="V1174" s="3"/>
    </row>
    <row r="1175" spans="20:22">
      <c r="T1175" s="68" t="str">
        <f t="shared" si="95"/>
        <v/>
      </c>
      <c r="V1175" s="3"/>
    </row>
    <row r="1176" spans="20:22">
      <c r="T1176" s="68" t="str">
        <f t="shared" si="95"/>
        <v/>
      </c>
      <c r="V1176" s="3"/>
    </row>
    <row r="1177" spans="20:22">
      <c r="T1177" s="68" t="str">
        <f t="shared" si="95"/>
        <v/>
      </c>
      <c r="V1177" s="3"/>
    </row>
    <row r="1178" spans="20:22">
      <c r="T1178" s="68" t="str">
        <f t="shared" si="95"/>
        <v/>
      </c>
      <c r="V1178" s="3"/>
    </row>
    <row r="1179" spans="20:22">
      <c r="T1179" s="68" t="str">
        <f t="shared" si="95"/>
        <v/>
      </c>
      <c r="V1179" s="3"/>
    </row>
    <row r="1180" spans="20:22">
      <c r="T1180" s="68" t="str">
        <f t="shared" si="95"/>
        <v/>
      </c>
      <c r="V1180" s="3"/>
    </row>
    <row r="1181" spans="20:22">
      <c r="T1181" s="68" t="str">
        <f t="shared" si="95"/>
        <v/>
      </c>
      <c r="V1181" s="3"/>
    </row>
    <row r="1182" spans="20:22">
      <c r="T1182" s="68" t="str">
        <f t="shared" si="95"/>
        <v/>
      </c>
      <c r="V1182" s="3"/>
    </row>
    <row r="1183" spans="20:22">
      <c r="T1183" s="68" t="str">
        <f t="shared" si="95"/>
        <v/>
      </c>
      <c r="V1183" s="3"/>
    </row>
    <row r="1184" spans="20:22">
      <c r="T1184" s="68" t="str">
        <f t="shared" si="95"/>
        <v/>
      </c>
      <c r="V1184" s="3"/>
    </row>
    <row r="1185" spans="20:22">
      <c r="T1185" s="68" t="str">
        <f t="shared" si="95"/>
        <v/>
      </c>
      <c r="V1185" s="3"/>
    </row>
    <row r="1186" spans="20:22">
      <c r="T1186" s="68" t="str">
        <f t="shared" si="95"/>
        <v/>
      </c>
      <c r="V1186" s="3"/>
    </row>
    <row r="1187" spans="20:22">
      <c r="T1187" s="68" t="str">
        <f t="shared" si="95"/>
        <v/>
      </c>
      <c r="V1187" s="3"/>
    </row>
    <row r="1188" spans="20:22">
      <c r="T1188" s="68" t="str">
        <f t="shared" si="95"/>
        <v/>
      </c>
      <c r="V1188" s="3"/>
    </row>
    <row r="1189" spans="20:22">
      <c r="T1189" s="68" t="str">
        <f t="shared" si="95"/>
        <v/>
      </c>
      <c r="V1189" s="3"/>
    </row>
    <row r="1190" spans="20:22">
      <c r="T1190" s="68" t="str">
        <f t="shared" si="95"/>
        <v/>
      </c>
      <c r="V1190" s="3"/>
    </row>
    <row r="1191" spans="20:22">
      <c r="T1191" s="68" t="str">
        <f t="shared" si="95"/>
        <v/>
      </c>
      <c r="V1191" s="3"/>
    </row>
    <row r="1192" spans="20:22">
      <c r="T1192" s="68" t="str">
        <f t="shared" si="95"/>
        <v/>
      </c>
      <c r="V1192" s="3"/>
    </row>
    <row r="1193" spans="20:22">
      <c r="T1193" s="68" t="str">
        <f t="shared" si="95"/>
        <v/>
      </c>
      <c r="V1193" s="3"/>
    </row>
    <row r="1194" spans="20:22">
      <c r="T1194" s="68" t="str">
        <f t="shared" si="95"/>
        <v/>
      </c>
      <c r="V1194" s="3"/>
    </row>
    <row r="1195" spans="20:22">
      <c r="T1195" s="68" t="str">
        <f t="shared" si="95"/>
        <v/>
      </c>
      <c r="V1195" s="3"/>
    </row>
    <row r="1196" spans="20:22">
      <c r="T1196" s="68" t="str">
        <f t="shared" si="95"/>
        <v/>
      </c>
      <c r="V1196" s="3"/>
    </row>
    <row r="1197" spans="20:22">
      <c r="T1197" s="68" t="str">
        <f t="shared" si="95"/>
        <v/>
      </c>
      <c r="V1197" s="3"/>
    </row>
    <row r="1198" spans="20:22">
      <c r="T1198" s="68" t="str">
        <f t="shared" si="95"/>
        <v/>
      </c>
      <c r="V1198" s="3"/>
    </row>
    <row r="1199" spans="20:22">
      <c r="T1199" s="68" t="str">
        <f t="shared" si="95"/>
        <v/>
      </c>
      <c r="V1199" s="3"/>
    </row>
    <row r="1200" spans="20:22">
      <c r="T1200" s="68" t="str">
        <f t="shared" si="95"/>
        <v/>
      </c>
      <c r="V1200" s="3"/>
    </row>
    <row r="1201" spans="20:22">
      <c r="T1201" s="68" t="str">
        <f t="shared" si="95"/>
        <v/>
      </c>
      <c r="V1201" s="3"/>
    </row>
    <row r="1202" spans="20:22">
      <c r="T1202" s="68" t="str">
        <f t="shared" si="95"/>
        <v/>
      </c>
      <c r="V1202" s="3"/>
    </row>
    <row r="1203" spans="20:22">
      <c r="T1203" s="68" t="str">
        <f t="shared" si="95"/>
        <v/>
      </c>
      <c r="V1203" s="3"/>
    </row>
    <row r="1204" spans="20:22">
      <c r="T1204" s="68" t="str">
        <f t="shared" si="95"/>
        <v/>
      </c>
      <c r="V1204" s="3"/>
    </row>
    <row r="1205" spans="20:22">
      <c r="T1205" s="68" t="str">
        <f t="shared" si="95"/>
        <v/>
      </c>
      <c r="V1205" s="3"/>
    </row>
    <row r="1206" spans="20:22">
      <c r="T1206" s="68" t="str">
        <f t="shared" si="95"/>
        <v/>
      </c>
      <c r="V1206" s="3"/>
    </row>
    <row r="1207" spans="20:22">
      <c r="T1207" s="68" t="str">
        <f t="shared" si="95"/>
        <v/>
      </c>
      <c r="V1207" s="3"/>
    </row>
    <row r="1208" spans="20:22">
      <c r="T1208" s="68" t="str">
        <f t="shared" si="95"/>
        <v/>
      </c>
      <c r="V1208" s="3"/>
    </row>
    <row r="1209" spans="20:22">
      <c r="T1209" s="68" t="str">
        <f t="shared" si="95"/>
        <v/>
      </c>
      <c r="V1209" s="3"/>
    </row>
    <row r="1210" spans="20:22">
      <c r="T1210" s="68" t="str">
        <f t="shared" si="95"/>
        <v/>
      </c>
      <c r="V1210" s="3"/>
    </row>
    <row r="1211" spans="20:22">
      <c r="T1211" s="68" t="str">
        <f t="shared" si="95"/>
        <v/>
      </c>
      <c r="V1211" s="3"/>
    </row>
    <row r="1212" spans="20:22">
      <c r="T1212" s="68" t="str">
        <f t="shared" si="95"/>
        <v/>
      </c>
      <c r="V1212" s="3"/>
    </row>
    <row r="1213" spans="20:22">
      <c r="T1213" s="68" t="str">
        <f t="shared" si="95"/>
        <v/>
      </c>
      <c r="V1213" s="3"/>
    </row>
    <row r="1214" spans="20:22">
      <c r="T1214" s="68" t="str">
        <f t="shared" si="95"/>
        <v/>
      </c>
      <c r="V1214" s="3"/>
    </row>
    <row r="1215" spans="20:22">
      <c r="T1215" s="68" t="str">
        <f t="shared" si="95"/>
        <v/>
      </c>
      <c r="V1215" s="3"/>
    </row>
    <row r="1216" spans="20:22">
      <c r="T1216" s="68" t="str">
        <f t="shared" si="95"/>
        <v/>
      </c>
      <c r="V1216" s="3"/>
    </row>
    <row r="1217" spans="20:22">
      <c r="T1217" s="68" t="str">
        <f t="shared" si="95"/>
        <v/>
      </c>
      <c r="V1217" s="3"/>
    </row>
    <row r="1218" spans="20:22">
      <c r="T1218" s="68" t="str">
        <f t="shared" si="95"/>
        <v/>
      </c>
      <c r="V1218" s="3"/>
    </row>
    <row r="1219" spans="20:22">
      <c r="T1219" s="68" t="str">
        <f t="shared" si="95"/>
        <v/>
      </c>
      <c r="V1219" s="3"/>
    </row>
    <row r="1220" spans="20:22">
      <c r="T1220" s="68" t="str">
        <f t="shared" si="95"/>
        <v/>
      </c>
      <c r="V1220" s="3"/>
    </row>
    <row r="1221" spans="20:22">
      <c r="T1221" s="68" t="str">
        <f t="shared" si="95"/>
        <v/>
      </c>
      <c r="V1221" s="3"/>
    </row>
    <row r="1222" spans="20:22">
      <c r="T1222" s="68" t="str">
        <f t="shared" si="95"/>
        <v/>
      </c>
      <c r="V1222" s="3"/>
    </row>
    <row r="1223" spans="20:22">
      <c r="T1223" s="68" t="str">
        <f t="shared" si="95"/>
        <v/>
      </c>
      <c r="V1223" s="3"/>
    </row>
    <row r="1224" spans="20:22">
      <c r="T1224" s="68" t="str">
        <f t="shared" si="95"/>
        <v/>
      </c>
      <c r="V1224" s="3"/>
    </row>
    <row r="1225" spans="20:22">
      <c r="T1225" s="68" t="str">
        <f t="shared" si="95"/>
        <v/>
      </c>
      <c r="V1225" s="3"/>
    </row>
    <row r="1226" spans="20:22">
      <c r="T1226" s="68" t="str">
        <f t="shared" si="95"/>
        <v/>
      </c>
      <c r="V1226" s="3"/>
    </row>
    <row r="1227" spans="20:22">
      <c r="T1227" s="68" t="str">
        <f t="shared" si="95"/>
        <v/>
      </c>
      <c r="V1227" s="3"/>
    </row>
    <row r="1228" spans="20:22">
      <c r="T1228" s="68" t="str">
        <f t="shared" si="95"/>
        <v/>
      </c>
      <c r="V1228" s="3"/>
    </row>
    <row r="1229" spans="20:22">
      <c r="T1229" s="68" t="str">
        <f t="shared" ref="T1229:T1292" si="96">IFERROR(IF(U1229="","",ROW()-11),"")</f>
        <v/>
      </c>
      <c r="V1229" s="3"/>
    </row>
    <row r="1230" spans="20:22">
      <c r="T1230" s="68" t="str">
        <f t="shared" si="96"/>
        <v/>
      </c>
      <c r="V1230" s="3"/>
    </row>
    <row r="1231" spans="20:22">
      <c r="T1231" s="68" t="str">
        <f t="shared" si="96"/>
        <v/>
      </c>
      <c r="V1231" s="3"/>
    </row>
    <row r="1232" spans="20:22">
      <c r="T1232" s="68" t="str">
        <f t="shared" si="96"/>
        <v/>
      </c>
      <c r="V1232" s="3"/>
    </row>
    <row r="1233" spans="20:22">
      <c r="T1233" s="68" t="str">
        <f t="shared" si="96"/>
        <v/>
      </c>
      <c r="V1233" s="3"/>
    </row>
    <row r="1234" spans="20:22">
      <c r="T1234" s="68" t="str">
        <f t="shared" si="96"/>
        <v/>
      </c>
      <c r="V1234" s="3"/>
    </row>
    <row r="1235" spans="20:22">
      <c r="T1235" s="68" t="str">
        <f t="shared" si="96"/>
        <v/>
      </c>
      <c r="V1235" s="3"/>
    </row>
    <row r="1236" spans="20:22">
      <c r="T1236" s="68" t="str">
        <f t="shared" si="96"/>
        <v/>
      </c>
      <c r="V1236" s="3"/>
    </row>
    <row r="1237" spans="20:22">
      <c r="T1237" s="68" t="str">
        <f t="shared" si="96"/>
        <v/>
      </c>
      <c r="V1237" s="3"/>
    </row>
    <row r="1238" spans="20:22">
      <c r="T1238" s="68" t="str">
        <f t="shared" si="96"/>
        <v/>
      </c>
      <c r="V1238" s="3"/>
    </row>
    <row r="1239" spans="20:22">
      <c r="T1239" s="68" t="str">
        <f t="shared" si="96"/>
        <v/>
      </c>
      <c r="V1239" s="3"/>
    </row>
    <row r="1240" spans="20:22">
      <c r="T1240" s="68" t="str">
        <f t="shared" si="96"/>
        <v/>
      </c>
      <c r="V1240" s="3"/>
    </row>
    <row r="1241" spans="20:22">
      <c r="T1241" s="68" t="str">
        <f t="shared" si="96"/>
        <v/>
      </c>
      <c r="V1241" s="3"/>
    </row>
    <row r="1242" spans="20:22">
      <c r="T1242" s="68" t="str">
        <f t="shared" si="96"/>
        <v/>
      </c>
      <c r="V1242" s="3"/>
    </row>
    <row r="1243" spans="20:22">
      <c r="T1243" s="68" t="str">
        <f t="shared" si="96"/>
        <v/>
      </c>
      <c r="V1243" s="3"/>
    </row>
    <row r="1244" spans="20:22">
      <c r="T1244" s="68" t="str">
        <f t="shared" si="96"/>
        <v/>
      </c>
      <c r="V1244" s="3"/>
    </row>
    <row r="1245" spans="20:22">
      <c r="T1245" s="68" t="str">
        <f t="shared" si="96"/>
        <v/>
      </c>
      <c r="V1245" s="3"/>
    </row>
    <row r="1246" spans="20:22">
      <c r="T1246" s="68" t="str">
        <f t="shared" si="96"/>
        <v/>
      </c>
      <c r="V1246" s="3"/>
    </row>
    <row r="1247" spans="20:22">
      <c r="T1247" s="68" t="str">
        <f t="shared" si="96"/>
        <v/>
      </c>
      <c r="V1247" s="3"/>
    </row>
    <row r="1248" spans="20:22">
      <c r="T1248" s="68" t="str">
        <f t="shared" si="96"/>
        <v/>
      </c>
      <c r="V1248" s="3"/>
    </row>
    <row r="1249" spans="20:22">
      <c r="T1249" s="68" t="str">
        <f t="shared" si="96"/>
        <v/>
      </c>
      <c r="V1249" s="3"/>
    </row>
    <row r="1250" spans="20:22">
      <c r="T1250" s="68" t="str">
        <f t="shared" si="96"/>
        <v/>
      </c>
      <c r="V1250" s="3"/>
    </row>
    <row r="1251" spans="20:22">
      <c r="T1251" s="68" t="str">
        <f t="shared" si="96"/>
        <v/>
      </c>
      <c r="V1251" s="3"/>
    </row>
    <row r="1252" spans="20:22">
      <c r="T1252" s="68" t="str">
        <f t="shared" si="96"/>
        <v/>
      </c>
      <c r="V1252" s="3"/>
    </row>
    <row r="1253" spans="20:22">
      <c r="T1253" s="68" t="str">
        <f t="shared" si="96"/>
        <v/>
      </c>
      <c r="V1253" s="3"/>
    </row>
    <row r="1254" spans="20:22">
      <c r="T1254" s="68" t="str">
        <f t="shared" si="96"/>
        <v/>
      </c>
      <c r="V1254" s="3"/>
    </row>
    <row r="1255" spans="20:22">
      <c r="T1255" s="68" t="str">
        <f t="shared" si="96"/>
        <v/>
      </c>
      <c r="V1255" s="3"/>
    </row>
    <row r="1256" spans="20:22">
      <c r="T1256" s="68" t="str">
        <f t="shared" si="96"/>
        <v/>
      </c>
      <c r="V1256" s="3"/>
    </row>
    <row r="1257" spans="20:22">
      <c r="T1257" s="68" t="str">
        <f t="shared" si="96"/>
        <v/>
      </c>
      <c r="V1257" s="3"/>
    </row>
    <row r="1258" spans="20:22">
      <c r="T1258" s="68" t="str">
        <f t="shared" si="96"/>
        <v/>
      </c>
      <c r="V1258" s="3"/>
    </row>
    <row r="1259" spans="20:22">
      <c r="T1259" s="68" t="str">
        <f t="shared" si="96"/>
        <v/>
      </c>
      <c r="V1259" s="3"/>
    </row>
    <row r="1260" spans="20:22">
      <c r="T1260" s="68" t="str">
        <f t="shared" si="96"/>
        <v/>
      </c>
      <c r="V1260" s="3"/>
    </row>
    <row r="1261" spans="20:22">
      <c r="T1261" s="68" t="str">
        <f t="shared" si="96"/>
        <v/>
      </c>
      <c r="V1261" s="3"/>
    </row>
    <row r="1262" spans="20:22">
      <c r="T1262" s="68" t="str">
        <f t="shared" si="96"/>
        <v/>
      </c>
      <c r="V1262" s="3"/>
    </row>
    <row r="1263" spans="20:22">
      <c r="T1263" s="68" t="str">
        <f t="shared" si="96"/>
        <v/>
      </c>
      <c r="V1263" s="3"/>
    </row>
    <row r="1264" spans="20:22">
      <c r="T1264" s="68" t="str">
        <f t="shared" si="96"/>
        <v/>
      </c>
      <c r="V1264" s="3"/>
    </row>
    <row r="1265" spans="20:22">
      <c r="T1265" s="68" t="str">
        <f t="shared" si="96"/>
        <v/>
      </c>
      <c r="V1265" s="3"/>
    </row>
    <row r="1266" spans="20:22">
      <c r="T1266" s="68" t="str">
        <f t="shared" si="96"/>
        <v/>
      </c>
      <c r="V1266" s="3"/>
    </row>
    <row r="1267" spans="20:22">
      <c r="T1267" s="68" t="str">
        <f t="shared" si="96"/>
        <v/>
      </c>
      <c r="V1267" s="3"/>
    </row>
    <row r="1268" spans="20:22">
      <c r="T1268" s="68" t="str">
        <f t="shared" si="96"/>
        <v/>
      </c>
      <c r="V1268" s="3"/>
    </row>
    <row r="1269" spans="20:22">
      <c r="T1269" s="68" t="str">
        <f t="shared" si="96"/>
        <v/>
      </c>
      <c r="V1269" s="3"/>
    </row>
    <row r="1270" spans="20:22">
      <c r="T1270" s="68" t="str">
        <f t="shared" si="96"/>
        <v/>
      </c>
      <c r="V1270" s="3"/>
    </row>
    <row r="1271" spans="20:22">
      <c r="T1271" s="68" t="str">
        <f t="shared" si="96"/>
        <v/>
      </c>
      <c r="V1271" s="3"/>
    </row>
    <row r="1272" spans="20:22">
      <c r="T1272" s="68" t="str">
        <f t="shared" si="96"/>
        <v/>
      </c>
      <c r="V1272" s="3"/>
    </row>
    <row r="1273" spans="20:22">
      <c r="T1273" s="68" t="str">
        <f t="shared" si="96"/>
        <v/>
      </c>
      <c r="V1273" s="3"/>
    </row>
    <row r="1274" spans="20:22">
      <c r="T1274" s="68" t="str">
        <f t="shared" si="96"/>
        <v/>
      </c>
      <c r="V1274" s="3"/>
    </row>
    <row r="1275" spans="20:22">
      <c r="T1275" s="68" t="str">
        <f t="shared" si="96"/>
        <v/>
      </c>
      <c r="V1275" s="3"/>
    </row>
    <row r="1276" spans="20:22">
      <c r="T1276" s="68" t="str">
        <f t="shared" si="96"/>
        <v/>
      </c>
      <c r="V1276" s="3"/>
    </row>
    <row r="1277" spans="20:22">
      <c r="T1277" s="68" t="str">
        <f t="shared" si="96"/>
        <v/>
      </c>
      <c r="V1277" s="3"/>
    </row>
    <row r="1278" spans="20:22">
      <c r="T1278" s="68" t="str">
        <f t="shared" si="96"/>
        <v/>
      </c>
      <c r="V1278" s="3"/>
    </row>
    <row r="1279" spans="20:22">
      <c r="T1279" s="68" t="str">
        <f t="shared" si="96"/>
        <v/>
      </c>
      <c r="V1279" s="3"/>
    </row>
    <row r="1280" spans="20:22">
      <c r="T1280" s="68" t="str">
        <f t="shared" si="96"/>
        <v/>
      </c>
      <c r="V1280" s="3"/>
    </row>
    <row r="1281" spans="20:22">
      <c r="T1281" s="68" t="str">
        <f t="shared" si="96"/>
        <v/>
      </c>
      <c r="V1281" s="3"/>
    </row>
    <row r="1282" spans="20:22">
      <c r="T1282" s="68" t="str">
        <f t="shared" si="96"/>
        <v/>
      </c>
      <c r="V1282" s="3"/>
    </row>
    <row r="1283" spans="20:22">
      <c r="T1283" s="68" t="str">
        <f t="shared" si="96"/>
        <v/>
      </c>
      <c r="V1283" s="3"/>
    </row>
    <row r="1284" spans="20:22">
      <c r="T1284" s="68" t="str">
        <f t="shared" si="96"/>
        <v/>
      </c>
      <c r="V1284" s="3"/>
    </row>
    <row r="1285" spans="20:22">
      <c r="T1285" s="68" t="str">
        <f t="shared" si="96"/>
        <v/>
      </c>
      <c r="V1285" s="3"/>
    </row>
    <row r="1286" spans="20:22">
      <c r="T1286" s="68" t="str">
        <f t="shared" si="96"/>
        <v/>
      </c>
      <c r="V1286" s="3"/>
    </row>
    <row r="1287" spans="20:22">
      <c r="T1287" s="68" t="str">
        <f t="shared" si="96"/>
        <v/>
      </c>
      <c r="V1287" s="3"/>
    </row>
    <row r="1288" spans="20:22">
      <c r="T1288" s="68" t="str">
        <f t="shared" si="96"/>
        <v/>
      </c>
      <c r="V1288" s="3"/>
    </row>
    <row r="1289" spans="20:22">
      <c r="T1289" s="68" t="str">
        <f t="shared" si="96"/>
        <v/>
      </c>
      <c r="V1289" s="3"/>
    </row>
    <row r="1290" spans="20:22">
      <c r="T1290" s="68" t="str">
        <f t="shared" si="96"/>
        <v/>
      </c>
      <c r="V1290" s="3"/>
    </row>
    <row r="1291" spans="20:22">
      <c r="T1291" s="68" t="str">
        <f t="shared" si="96"/>
        <v/>
      </c>
      <c r="V1291" s="3"/>
    </row>
    <row r="1292" spans="20:22">
      <c r="T1292" s="68" t="str">
        <f t="shared" si="96"/>
        <v/>
      </c>
      <c r="V1292" s="3"/>
    </row>
    <row r="1293" spans="20:22">
      <c r="T1293" s="68" t="str">
        <f t="shared" ref="T1293:T1356" si="97">IFERROR(IF(U1293="","",ROW()-11),"")</f>
        <v/>
      </c>
      <c r="V1293" s="3"/>
    </row>
    <row r="1294" spans="20:22">
      <c r="T1294" s="68" t="str">
        <f t="shared" si="97"/>
        <v/>
      </c>
      <c r="V1294" s="3"/>
    </row>
    <row r="1295" spans="20:22">
      <c r="T1295" s="68" t="str">
        <f t="shared" si="97"/>
        <v/>
      </c>
      <c r="V1295" s="3"/>
    </row>
    <row r="1296" spans="20:22">
      <c r="T1296" s="68" t="str">
        <f t="shared" si="97"/>
        <v/>
      </c>
      <c r="V1296" s="3"/>
    </row>
    <row r="1297" spans="20:22">
      <c r="T1297" s="68" t="str">
        <f t="shared" si="97"/>
        <v/>
      </c>
      <c r="V1297" s="3"/>
    </row>
    <row r="1298" spans="20:22">
      <c r="T1298" s="68" t="str">
        <f t="shared" si="97"/>
        <v/>
      </c>
      <c r="V1298" s="3"/>
    </row>
    <row r="1299" spans="20:22">
      <c r="T1299" s="68" t="str">
        <f t="shared" si="97"/>
        <v/>
      </c>
      <c r="V1299" s="3"/>
    </row>
    <row r="1300" spans="20:22">
      <c r="T1300" s="68" t="str">
        <f t="shared" si="97"/>
        <v/>
      </c>
      <c r="V1300" s="3"/>
    </row>
    <row r="1301" spans="20:22">
      <c r="T1301" s="68" t="str">
        <f t="shared" si="97"/>
        <v/>
      </c>
      <c r="V1301" s="3"/>
    </row>
    <row r="1302" spans="20:22">
      <c r="T1302" s="68" t="str">
        <f t="shared" si="97"/>
        <v/>
      </c>
      <c r="V1302" s="3"/>
    </row>
    <row r="1303" spans="20:22">
      <c r="T1303" s="68" t="str">
        <f t="shared" si="97"/>
        <v/>
      </c>
      <c r="V1303" s="3"/>
    </row>
    <row r="1304" spans="20:22">
      <c r="T1304" s="68" t="str">
        <f t="shared" si="97"/>
        <v/>
      </c>
      <c r="V1304" s="3"/>
    </row>
    <row r="1305" spans="20:22">
      <c r="T1305" s="68" t="str">
        <f t="shared" si="97"/>
        <v/>
      </c>
      <c r="V1305" s="3"/>
    </row>
    <row r="1306" spans="20:22">
      <c r="T1306" s="68" t="str">
        <f t="shared" si="97"/>
        <v/>
      </c>
      <c r="V1306" s="3"/>
    </row>
    <row r="1307" spans="20:22">
      <c r="T1307" s="68" t="str">
        <f t="shared" si="97"/>
        <v/>
      </c>
      <c r="V1307" s="3"/>
    </row>
    <row r="1308" spans="20:22">
      <c r="T1308" s="68" t="str">
        <f t="shared" si="97"/>
        <v/>
      </c>
      <c r="V1308" s="3"/>
    </row>
    <row r="1309" spans="20:22">
      <c r="T1309" s="68" t="str">
        <f t="shared" si="97"/>
        <v/>
      </c>
      <c r="V1309" s="3"/>
    </row>
    <row r="1310" spans="20:22">
      <c r="T1310" s="68" t="str">
        <f t="shared" si="97"/>
        <v/>
      </c>
      <c r="V1310" s="3"/>
    </row>
    <row r="1311" spans="20:22">
      <c r="T1311" s="68" t="str">
        <f t="shared" si="97"/>
        <v/>
      </c>
      <c r="V1311" s="3"/>
    </row>
    <row r="1312" spans="20:22">
      <c r="T1312" s="68" t="str">
        <f t="shared" si="97"/>
        <v/>
      </c>
      <c r="V1312" s="3"/>
    </row>
    <row r="1313" spans="20:22">
      <c r="T1313" s="68" t="str">
        <f t="shared" si="97"/>
        <v/>
      </c>
      <c r="V1313" s="3"/>
    </row>
    <row r="1314" spans="20:22">
      <c r="T1314" s="68" t="str">
        <f t="shared" si="97"/>
        <v/>
      </c>
      <c r="V1314" s="3"/>
    </row>
    <row r="1315" spans="20:22">
      <c r="T1315" s="68" t="str">
        <f t="shared" si="97"/>
        <v/>
      </c>
      <c r="V1315" s="3"/>
    </row>
    <row r="1316" spans="20:22">
      <c r="T1316" s="68" t="str">
        <f t="shared" si="97"/>
        <v/>
      </c>
      <c r="V1316" s="3"/>
    </row>
    <row r="1317" spans="20:22">
      <c r="T1317" s="68" t="str">
        <f t="shared" si="97"/>
        <v/>
      </c>
      <c r="V1317" s="3"/>
    </row>
    <row r="1318" spans="20:22">
      <c r="T1318" s="68" t="str">
        <f t="shared" si="97"/>
        <v/>
      </c>
      <c r="V1318" s="3"/>
    </row>
    <row r="1319" spans="20:22">
      <c r="T1319" s="68" t="str">
        <f t="shared" si="97"/>
        <v/>
      </c>
      <c r="V1319" s="3"/>
    </row>
    <row r="1320" spans="20:22">
      <c r="T1320" s="68" t="str">
        <f t="shared" si="97"/>
        <v/>
      </c>
      <c r="V1320" s="3"/>
    </row>
    <row r="1321" spans="20:22">
      <c r="T1321" s="68" t="str">
        <f t="shared" si="97"/>
        <v/>
      </c>
      <c r="V1321" s="3"/>
    </row>
    <row r="1322" spans="20:22">
      <c r="T1322" s="68" t="str">
        <f t="shared" si="97"/>
        <v/>
      </c>
      <c r="V1322" s="3"/>
    </row>
    <row r="1323" spans="20:22">
      <c r="T1323" s="68" t="str">
        <f t="shared" si="97"/>
        <v/>
      </c>
      <c r="V1323" s="3"/>
    </row>
    <row r="1324" spans="20:22">
      <c r="T1324" s="68" t="str">
        <f t="shared" si="97"/>
        <v/>
      </c>
      <c r="V1324" s="3"/>
    </row>
    <row r="1325" spans="20:22">
      <c r="T1325" s="68" t="str">
        <f t="shared" si="97"/>
        <v/>
      </c>
      <c r="V1325" s="3"/>
    </row>
    <row r="1326" spans="20:22">
      <c r="T1326" s="68" t="str">
        <f t="shared" si="97"/>
        <v/>
      </c>
      <c r="V1326" s="3"/>
    </row>
    <row r="1327" spans="20:22">
      <c r="T1327" s="68" t="str">
        <f t="shared" si="97"/>
        <v/>
      </c>
      <c r="V1327" s="3"/>
    </row>
    <row r="1328" spans="20:22">
      <c r="T1328" s="68" t="str">
        <f t="shared" si="97"/>
        <v/>
      </c>
      <c r="V1328" s="3"/>
    </row>
    <row r="1329" spans="20:22">
      <c r="T1329" s="68" t="str">
        <f t="shared" si="97"/>
        <v/>
      </c>
      <c r="V1329" s="3"/>
    </row>
    <row r="1330" spans="20:22">
      <c r="T1330" s="68" t="str">
        <f t="shared" si="97"/>
        <v/>
      </c>
      <c r="V1330" s="3"/>
    </row>
    <row r="1331" spans="20:22">
      <c r="T1331" s="68" t="str">
        <f t="shared" si="97"/>
        <v/>
      </c>
      <c r="V1331" s="3"/>
    </row>
    <row r="1332" spans="20:22">
      <c r="T1332" s="68" t="str">
        <f t="shared" si="97"/>
        <v/>
      </c>
      <c r="V1332" s="3"/>
    </row>
    <row r="1333" spans="20:22">
      <c r="T1333" s="68" t="str">
        <f t="shared" si="97"/>
        <v/>
      </c>
      <c r="V1333" s="3"/>
    </row>
    <row r="1334" spans="20:22">
      <c r="T1334" s="68" t="str">
        <f t="shared" si="97"/>
        <v/>
      </c>
      <c r="V1334" s="3"/>
    </row>
    <row r="1335" spans="20:22">
      <c r="T1335" s="68" t="str">
        <f t="shared" si="97"/>
        <v/>
      </c>
      <c r="V1335" s="3"/>
    </row>
    <row r="1336" spans="20:22">
      <c r="T1336" s="68" t="str">
        <f t="shared" si="97"/>
        <v/>
      </c>
      <c r="V1336" s="3"/>
    </row>
    <row r="1337" spans="20:22">
      <c r="T1337" s="68" t="str">
        <f t="shared" si="97"/>
        <v/>
      </c>
      <c r="V1337" s="3"/>
    </row>
    <row r="1338" spans="20:22">
      <c r="T1338" s="68" t="str">
        <f t="shared" si="97"/>
        <v/>
      </c>
      <c r="V1338" s="3"/>
    </row>
    <row r="1339" spans="20:22">
      <c r="T1339" s="68" t="str">
        <f t="shared" si="97"/>
        <v/>
      </c>
      <c r="V1339" s="3"/>
    </row>
    <row r="1340" spans="20:22">
      <c r="T1340" s="68" t="str">
        <f t="shared" si="97"/>
        <v/>
      </c>
      <c r="V1340" s="3"/>
    </row>
    <row r="1341" spans="20:22">
      <c r="T1341" s="68" t="str">
        <f t="shared" si="97"/>
        <v/>
      </c>
      <c r="V1341" s="3"/>
    </row>
    <row r="1342" spans="20:22">
      <c r="T1342" s="68" t="str">
        <f t="shared" si="97"/>
        <v/>
      </c>
      <c r="V1342" s="3"/>
    </row>
    <row r="1343" spans="20:22">
      <c r="T1343" s="68" t="str">
        <f t="shared" si="97"/>
        <v/>
      </c>
      <c r="V1343" s="3"/>
    </row>
    <row r="1344" spans="20:22">
      <c r="T1344" s="68" t="str">
        <f t="shared" si="97"/>
        <v/>
      </c>
      <c r="V1344" s="3"/>
    </row>
    <row r="1345" spans="20:22">
      <c r="T1345" s="68" t="str">
        <f t="shared" si="97"/>
        <v/>
      </c>
      <c r="V1345" s="3"/>
    </row>
    <row r="1346" spans="20:22">
      <c r="T1346" s="68" t="str">
        <f t="shared" si="97"/>
        <v/>
      </c>
      <c r="V1346" s="3"/>
    </row>
    <row r="1347" spans="20:22">
      <c r="T1347" s="68" t="str">
        <f t="shared" si="97"/>
        <v/>
      </c>
      <c r="V1347" s="3"/>
    </row>
    <row r="1348" spans="20:22">
      <c r="T1348" s="68" t="str">
        <f t="shared" si="97"/>
        <v/>
      </c>
      <c r="V1348" s="3"/>
    </row>
    <row r="1349" spans="20:22">
      <c r="T1349" s="68" t="str">
        <f t="shared" si="97"/>
        <v/>
      </c>
      <c r="V1349" s="3"/>
    </row>
    <row r="1350" spans="20:22">
      <c r="T1350" s="68" t="str">
        <f t="shared" si="97"/>
        <v/>
      </c>
      <c r="V1350" s="3"/>
    </row>
    <row r="1351" spans="20:22">
      <c r="T1351" s="68" t="str">
        <f t="shared" si="97"/>
        <v/>
      </c>
      <c r="V1351" s="3"/>
    </row>
    <row r="1352" spans="20:22">
      <c r="T1352" s="68" t="str">
        <f t="shared" si="97"/>
        <v/>
      </c>
      <c r="V1352" s="3"/>
    </row>
    <row r="1353" spans="20:22">
      <c r="T1353" s="68" t="str">
        <f t="shared" si="97"/>
        <v/>
      </c>
      <c r="V1353" s="3"/>
    </row>
    <row r="1354" spans="20:22">
      <c r="T1354" s="68" t="str">
        <f t="shared" si="97"/>
        <v/>
      </c>
      <c r="V1354" s="3"/>
    </row>
    <row r="1355" spans="20:22">
      <c r="T1355" s="68" t="str">
        <f t="shared" si="97"/>
        <v/>
      </c>
      <c r="V1355" s="3"/>
    </row>
    <row r="1356" spans="20:22">
      <c r="T1356" s="68" t="str">
        <f t="shared" si="97"/>
        <v/>
      </c>
      <c r="V1356" s="3"/>
    </row>
    <row r="1357" spans="20:22">
      <c r="T1357" s="68" t="str">
        <f t="shared" ref="T1357:T1420" si="98">IFERROR(IF(U1357="","",ROW()-11),"")</f>
        <v/>
      </c>
      <c r="V1357" s="3"/>
    </row>
    <row r="1358" spans="20:22">
      <c r="T1358" s="68" t="str">
        <f t="shared" si="98"/>
        <v/>
      </c>
      <c r="V1358" s="3"/>
    </row>
    <row r="1359" spans="20:22">
      <c r="T1359" s="68" t="str">
        <f t="shared" si="98"/>
        <v/>
      </c>
      <c r="V1359" s="3"/>
    </row>
    <row r="1360" spans="20:22">
      <c r="T1360" s="68" t="str">
        <f t="shared" si="98"/>
        <v/>
      </c>
      <c r="V1360" s="3"/>
    </row>
    <row r="1361" spans="20:22">
      <c r="T1361" s="68" t="str">
        <f t="shared" si="98"/>
        <v/>
      </c>
      <c r="V1361" s="3"/>
    </row>
    <row r="1362" spans="20:22">
      <c r="T1362" s="68" t="str">
        <f t="shared" si="98"/>
        <v/>
      </c>
      <c r="V1362" s="3"/>
    </row>
    <row r="1363" spans="20:22">
      <c r="T1363" s="68" t="str">
        <f t="shared" si="98"/>
        <v/>
      </c>
      <c r="V1363" s="3"/>
    </row>
    <row r="1364" spans="20:22">
      <c r="T1364" s="68" t="str">
        <f t="shared" si="98"/>
        <v/>
      </c>
      <c r="V1364" s="3"/>
    </row>
    <row r="1365" spans="20:22">
      <c r="T1365" s="68" t="str">
        <f t="shared" si="98"/>
        <v/>
      </c>
      <c r="V1365" s="3"/>
    </row>
    <row r="1366" spans="20:22">
      <c r="T1366" s="68" t="str">
        <f t="shared" si="98"/>
        <v/>
      </c>
      <c r="V1366" s="3"/>
    </row>
    <row r="1367" spans="20:22">
      <c r="T1367" s="68" t="str">
        <f t="shared" si="98"/>
        <v/>
      </c>
      <c r="V1367" s="3"/>
    </row>
    <row r="1368" spans="20:22">
      <c r="T1368" s="68" t="str">
        <f t="shared" si="98"/>
        <v/>
      </c>
      <c r="V1368" s="3"/>
    </row>
    <row r="1369" spans="20:22">
      <c r="T1369" s="68" t="str">
        <f t="shared" si="98"/>
        <v/>
      </c>
      <c r="V1369" s="3"/>
    </row>
    <row r="1370" spans="20:22">
      <c r="T1370" s="68" t="str">
        <f t="shared" si="98"/>
        <v/>
      </c>
      <c r="V1370" s="3"/>
    </row>
    <row r="1371" spans="20:22">
      <c r="T1371" s="68" t="str">
        <f t="shared" si="98"/>
        <v/>
      </c>
      <c r="V1371" s="3"/>
    </row>
    <row r="1372" spans="20:22">
      <c r="T1372" s="68" t="str">
        <f t="shared" si="98"/>
        <v/>
      </c>
      <c r="V1372" s="3"/>
    </row>
    <row r="1373" spans="20:22">
      <c r="T1373" s="68" t="str">
        <f t="shared" si="98"/>
        <v/>
      </c>
      <c r="V1373" s="3"/>
    </row>
    <row r="1374" spans="20:22">
      <c r="T1374" s="68" t="str">
        <f t="shared" si="98"/>
        <v/>
      </c>
      <c r="V1374" s="3"/>
    </row>
    <row r="1375" spans="20:22">
      <c r="T1375" s="68" t="str">
        <f t="shared" si="98"/>
        <v/>
      </c>
      <c r="V1375" s="3"/>
    </row>
    <row r="1376" spans="20:22">
      <c r="T1376" s="68" t="str">
        <f t="shared" si="98"/>
        <v/>
      </c>
      <c r="V1376" s="3"/>
    </row>
    <row r="1377" spans="20:22">
      <c r="T1377" s="68" t="str">
        <f t="shared" si="98"/>
        <v/>
      </c>
      <c r="V1377" s="3"/>
    </row>
    <row r="1378" spans="20:22">
      <c r="T1378" s="68" t="str">
        <f t="shared" si="98"/>
        <v/>
      </c>
      <c r="V1378" s="3"/>
    </row>
    <row r="1379" spans="20:22">
      <c r="T1379" s="68" t="str">
        <f t="shared" si="98"/>
        <v/>
      </c>
      <c r="V1379" s="3"/>
    </row>
    <row r="1380" spans="20:22">
      <c r="T1380" s="68" t="str">
        <f t="shared" si="98"/>
        <v/>
      </c>
      <c r="V1380" s="3"/>
    </row>
    <row r="1381" spans="20:22">
      <c r="T1381" s="68" t="str">
        <f t="shared" si="98"/>
        <v/>
      </c>
      <c r="V1381" s="3"/>
    </row>
    <row r="1382" spans="20:22">
      <c r="T1382" s="68" t="str">
        <f t="shared" si="98"/>
        <v/>
      </c>
      <c r="V1382" s="3"/>
    </row>
    <row r="1383" spans="20:22">
      <c r="T1383" s="68" t="str">
        <f t="shared" si="98"/>
        <v/>
      </c>
      <c r="V1383" s="3"/>
    </row>
    <row r="1384" spans="20:22">
      <c r="T1384" s="68" t="str">
        <f t="shared" si="98"/>
        <v/>
      </c>
      <c r="V1384" s="3"/>
    </row>
    <row r="1385" spans="20:22">
      <c r="T1385" s="68" t="str">
        <f t="shared" si="98"/>
        <v/>
      </c>
      <c r="V1385" s="3"/>
    </row>
    <row r="1386" spans="20:22">
      <c r="T1386" s="68" t="str">
        <f t="shared" si="98"/>
        <v/>
      </c>
      <c r="V1386" s="3"/>
    </row>
    <row r="1387" spans="20:22">
      <c r="T1387" s="68" t="str">
        <f t="shared" si="98"/>
        <v/>
      </c>
      <c r="V1387" s="3"/>
    </row>
    <row r="1388" spans="20:22">
      <c r="T1388" s="68" t="str">
        <f t="shared" si="98"/>
        <v/>
      </c>
      <c r="V1388" s="3"/>
    </row>
    <row r="1389" spans="20:22">
      <c r="T1389" s="68" t="str">
        <f t="shared" si="98"/>
        <v/>
      </c>
      <c r="V1389" s="3"/>
    </row>
    <row r="1390" spans="20:22">
      <c r="T1390" s="68" t="str">
        <f t="shared" si="98"/>
        <v/>
      </c>
      <c r="V1390" s="3"/>
    </row>
    <row r="1391" spans="20:22">
      <c r="T1391" s="68" t="str">
        <f t="shared" si="98"/>
        <v/>
      </c>
      <c r="V1391" s="3"/>
    </row>
    <row r="1392" spans="20:22">
      <c r="T1392" s="68" t="str">
        <f t="shared" si="98"/>
        <v/>
      </c>
      <c r="V1392" s="3"/>
    </row>
    <row r="1393" spans="20:22">
      <c r="T1393" s="68" t="str">
        <f t="shared" si="98"/>
        <v/>
      </c>
      <c r="V1393" s="3"/>
    </row>
    <row r="1394" spans="20:22">
      <c r="T1394" s="68" t="str">
        <f t="shared" si="98"/>
        <v/>
      </c>
      <c r="V1394" s="3"/>
    </row>
    <row r="1395" spans="20:22">
      <c r="T1395" s="68" t="str">
        <f t="shared" si="98"/>
        <v/>
      </c>
      <c r="V1395" s="3"/>
    </row>
    <row r="1396" spans="20:22">
      <c r="T1396" s="68" t="str">
        <f t="shared" si="98"/>
        <v/>
      </c>
      <c r="V1396" s="3"/>
    </row>
    <row r="1397" spans="20:22">
      <c r="T1397" s="68" t="str">
        <f t="shared" si="98"/>
        <v/>
      </c>
      <c r="V1397" s="3"/>
    </row>
    <row r="1398" spans="20:22">
      <c r="T1398" s="68" t="str">
        <f t="shared" si="98"/>
        <v/>
      </c>
      <c r="V1398" s="3"/>
    </row>
    <row r="1399" spans="20:22">
      <c r="T1399" s="68" t="str">
        <f t="shared" si="98"/>
        <v/>
      </c>
      <c r="V1399" s="3"/>
    </row>
    <row r="1400" spans="20:22">
      <c r="T1400" s="68" t="str">
        <f t="shared" si="98"/>
        <v/>
      </c>
      <c r="V1400" s="3"/>
    </row>
    <row r="1401" spans="20:22">
      <c r="T1401" s="68" t="str">
        <f t="shared" si="98"/>
        <v/>
      </c>
      <c r="V1401" s="3"/>
    </row>
    <row r="1402" spans="20:22">
      <c r="T1402" s="68" t="str">
        <f t="shared" si="98"/>
        <v/>
      </c>
      <c r="V1402" s="3"/>
    </row>
    <row r="1403" spans="20:22">
      <c r="T1403" s="68" t="str">
        <f t="shared" si="98"/>
        <v/>
      </c>
      <c r="V1403" s="3"/>
    </row>
    <row r="1404" spans="20:22">
      <c r="T1404" s="68" t="str">
        <f t="shared" si="98"/>
        <v/>
      </c>
      <c r="V1404" s="3"/>
    </row>
    <row r="1405" spans="20:22">
      <c r="T1405" s="68" t="str">
        <f t="shared" si="98"/>
        <v/>
      </c>
      <c r="V1405" s="3"/>
    </row>
    <row r="1406" spans="20:22">
      <c r="T1406" s="68" t="str">
        <f t="shared" si="98"/>
        <v/>
      </c>
      <c r="V1406" s="3"/>
    </row>
    <row r="1407" spans="20:22">
      <c r="T1407" s="68" t="str">
        <f t="shared" si="98"/>
        <v/>
      </c>
      <c r="V1407" s="3"/>
    </row>
    <row r="1408" spans="20:22">
      <c r="T1408" s="68" t="str">
        <f t="shared" si="98"/>
        <v/>
      </c>
      <c r="V1408" s="3"/>
    </row>
    <row r="1409" spans="20:22">
      <c r="T1409" s="68" t="str">
        <f t="shared" si="98"/>
        <v/>
      </c>
      <c r="V1409" s="3"/>
    </row>
    <row r="1410" spans="20:22">
      <c r="T1410" s="68" t="str">
        <f t="shared" si="98"/>
        <v/>
      </c>
      <c r="V1410" s="3"/>
    </row>
    <row r="1411" spans="20:22">
      <c r="T1411" s="68" t="str">
        <f t="shared" si="98"/>
        <v/>
      </c>
      <c r="V1411" s="3"/>
    </row>
    <row r="1412" spans="20:22">
      <c r="T1412" s="68" t="str">
        <f t="shared" si="98"/>
        <v/>
      </c>
      <c r="V1412" s="3"/>
    </row>
    <row r="1413" spans="20:22">
      <c r="T1413" s="68" t="str">
        <f t="shared" si="98"/>
        <v/>
      </c>
      <c r="V1413" s="3"/>
    </row>
    <row r="1414" spans="20:22">
      <c r="T1414" s="68" t="str">
        <f t="shared" si="98"/>
        <v/>
      </c>
      <c r="V1414" s="3"/>
    </row>
    <row r="1415" spans="20:22">
      <c r="T1415" s="68" t="str">
        <f t="shared" si="98"/>
        <v/>
      </c>
      <c r="V1415" s="3"/>
    </row>
    <row r="1416" spans="20:22">
      <c r="T1416" s="68" t="str">
        <f t="shared" si="98"/>
        <v/>
      </c>
      <c r="V1416" s="3"/>
    </row>
    <row r="1417" spans="20:22">
      <c r="T1417" s="68" t="str">
        <f t="shared" si="98"/>
        <v/>
      </c>
      <c r="V1417" s="3"/>
    </row>
    <row r="1418" spans="20:22">
      <c r="T1418" s="68" t="str">
        <f t="shared" si="98"/>
        <v/>
      </c>
      <c r="V1418" s="3"/>
    </row>
    <row r="1419" spans="20:22">
      <c r="T1419" s="68" t="str">
        <f t="shared" si="98"/>
        <v/>
      </c>
      <c r="V1419" s="3"/>
    </row>
    <row r="1420" spans="20:22">
      <c r="T1420" s="68" t="str">
        <f t="shared" si="98"/>
        <v/>
      </c>
      <c r="V1420" s="3"/>
    </row>
    <row r="1421" spans="20:22">
      <c r="T1421" s="68" t="str">
        <f t="shared" ref="T1421:T1484" si="99">IFERROR(IF(U1421="","",ROW()-11),"")</f>
        <v/>
      </c>
      <c r="V1421" s="3"/>
    </row>
    <row r="1422" spans="20:22">
      <c r="T1422" s="68" t="str">
        <f t="shared" si="99"/>
        <v/>
      </c>
      <c r="V1422" s="3"/>
    </row>
    <row r="1423" spans="20:22">
      <c r="T1423" s="68" t="str">
        <f t="shared" si="99"/>
        <v/>
      </c>
      <c r="V1423" s="3"/>
    </row>
    <row r="1424" spans="20:22">
      <c r="T1424" s="68" t="str">
        <f t="shared" si="99"/>
        <v/>
      </c>
      <c r="V1424" s="3"/>
    </row>
    <row r="1425" spans="20:22">
      <c r="T1425" s="68" t="str">
        <f t="shared" si="99"/>
        <v/>
      </c>
      <c r="V1425" s="3"/>
    </row>
    <row r="1426" spans="20:22">
      <c r="T1426" s="68" t="str">
        <f t="shared" si="99"/>
        <v/>
      </c>
      <c r="V1426" s="3"/>
    </row>
    <row r="1427" spans="20:22">
      <c r="T1427" s="68" t="str">
        <f t="shared" si="99"/>
        <v/>
      </c>
      <c r="V1427" s="3"/>
    </row>
    <row r="1428" spans="20:22">
      <c r="T1428" s="68" t="str">
        <f t="shared" si="99"/>
        <v/>
      </c>
      <c r="V1428" s="3"/>
    </row>
    <row r="1429" spans="20:22">
      <c r="T1429" s="68" t="str">
        <f t="shared" si="99"/>
        <v/>
      </c>
      <c r="V1429" s="3"/>
    </row>
    <row r="1430" spans="20:22">
      <c r="T1430" s="68" t="str">
        <f t="shared" si="99"/>
        <v/>
      </c>
      <c r="V1430" s="3"/>
    </row>
    <row r="1431" spans="20:22">
      <c r="T1431" s="68" t="str">
        <f t="shared" si="99"/>
        <v/>
      </c>
      <c r="V1431" s="3"/>
    </row>
    <row r="1432" spans="20:22">
      <c r="T1432" s="68" t="str">
        <f t="shared" si="99"/>
        <v/>
      </c>
      <c r="V1432" s="3"/>
    </row>
    <row r="1433" spans="20:22">
      <c r="T1433" s="68" t="str">
        <f t="shared" si="99"/>
        <v/>
      </c>
      <c r="V1433" s="3"/>
    </row>
    <row r="1434" spans="20:22">
      <c r="T1434" s="68" t="str">
        <f t="shared" si="99"/>
        <v/>
      </c>
      <c r="V1434" s="3"/>
    </row>
    <row r="1435" spans="20:22">
      <c r="T1435" s="68" t="str">
        <f t="shared" si="99"/>
        <v/>
      </c>
      <c r="V1435" s="3"/>
    </row>
    <row r="1436" spans="20:22">
      <c r="T1436" s="68" t="str">
        <f t="shared" si="99"/>
        <v/>
      </c>
      <c r="V1436" s="3"/>
    </row>
    <row r="1437" spans="20:22">
      <c r="T1437" s="68" t="str">
        <f t="shared" si="99"/>
        <v/>
      </c>
      <c r="V1437" s="3"/>
    </row>
    <row r="1438" spans="20:22">
      <c r="T1438" s="68" t="str">
        <f t="shared" si="99"/>
        <v/>
      </c>
      <c r="V1438" s="3"/>
    </row>
    <row r="1439" spans="20:22">
      <c r="T1439" s="68" t="str">
        <f t="shared" si="99"/>
        <v/>
      </c>
      <c r="V1439" s="3"/>
    </row>
    <row r="1440" spans="20:22">
      <c r="T1440" s="68" t="str">
        <f t="shared" si="99"/>
        <v/>
      </c>
      <c r="V1440" s="3"/>
    </row>
    <row r="1441" spans="20:22">
      <c r="T1441" s="68" t="str">
        <f t="shared" si="99"/>
        <v/>
      </c>
      <c r="V1441" s="3"/>
    </row>
    <row r="1442" spans="20:22">
      <c r="T1442" s="68" t="str">
        <f t="shared" si="99"/>
        <v/>
      </c>
      <c r="V1442" s="3"/>
    </row>
    <row r="1443" spans="20:22">
      <c r="T1443" s="68" t="str">
        <f t="shared" si="99"/>
        <v/>
      </c>
      <c r="V1443" s="3"/>
    </row>
    <row r="1444" spans="20:22">
      <c r="T1444" s="68" t="str">
        <f t="shared" si="99"/>
        <v/>
      </c>
      <c r="V1444" s="3"/>
    </row>
    <row r="1445" spans="20:22">
      <c r="T1445" s="68" t="str">
        <f t="shared" si="99"/>
        <v/>
      </c>
      <c r="V1445" s="3"/>
    </row>
    <row r="1446" spans="20:22">
      <c r="T1446" s="68" t="str">
        <f t="shared" si="99"/>
        <v/>
      </c>
      <c r="V1446" s="3"/>
    </row>
    <row r="1447" spans="20:22">
      <c r="T1447" s="68" t="str">
        <f t="shared" si="99"/>
        <v/>
      </c>
      <c r="V1447" s="3"/>
    </row>
    <row r="1448" spans="20:22">
      <c r="T1448" s="68" t="str">
        <f t="shared" si="99"/>
        <v/>
      </c>
      <c r="V1448" s="3"/>
    </row>
    <row r="1449" spans="20:22">
      <c r="T1449" s="68" t="str">
        <f t="shared" si="99"/>
        <v/>
      </c>
      <c r="V1449" s="3"/>
    </row>
    <row r="1450" spans="20:22">
      <c r="T1450" s="68" t="str">
        <f t="shared" si="99"/>
        <v/>
      </c>
      <c r="V1450" s="3"/>
    </row>
    <row r="1451" spans="20:22">
      <c r="T1451" s="68" t="str">
        <f t="shared" si="99"/>
        <v/>
      </c>
      <c r="V1451" s="3"/>
    </row>
    <row r="1452" spans="20:22">
      <c r="T1452" s="68" t="str">
        <f t="shared" si="99"/>
        <v/>
      </c>
      <c r="V1452" s="3"/>
    </row>
    <row r="1453" spans="20:22">
      <c r="T1453" s="68" t="str">
        <f t="shared" si="99"/>
        <v/>
      </c>
      <c r="V1453" s="3"/>
    </row>
    <row r="1454" spans="20:22">
      <c r="T1454" s="68" t="str">
        <f t="shared" si="99"/>
        <v/>
      </c>
      <c r="V1454" s="3"/>
    </row>
    <row r="1455" spans="20:22">
      <c r="T1455" s="68" t="str">
        <f t="shared" si="99"/>
        <v/>
      </c>
      <c r="V1455" s="3"/>
    </row>
    <row r="1456" spans="20:22">
      <c r="T1456" s="68" t="str">
        <f t="shared" si="99"/>
        <v/>
      </c>
      <c r="V1456" s="3"/>
    </row>
    <row r="1457" spans="20:22">
      <c r="T1457" s="68" t="str">
        <f t="shared" si="99"/>
        <v/>
      </c>
      <c r="V1457" s="3"/>
    </row>
    <row r="1458" spans="20:22">
      <c r="T1458" s="68" t="str">
        <f t="shared" si="99"/>
        <v/>
      </c>
      <c r="V1458" s="3"/>
    </row>
    <row r="1459" spans="20:22">
      <c r="T1459" s="68" t="str">
        <f t="shared" si="99"/>
        <v/>
      </c>
      <c r="V1459" s="3"/>
    </row>
    <row r="1460" spans="20:22">
      <c r="T1460" s="68" t="str">
        <f t="shared" si="99"/>
        <v/>
      </c>
      <c r="V1460" s="3"/>
    </row>
    <row r="1461" spans="20:22">
      <c r="T1461" s="68" t="str">
        <f t="shared" si="99"/>
        <v/>
      </c>
      <c r="V1461" s="3"/>
    </row>
    <row r="1462" spans="20:22">
      <c r="T1462" s="68" t="str">
        <f t="shared" si="99"/>
        <v/>
      </c>
      <c r="V1462" s="3"/>
    </row>
    <row r="1463" spans="20:22">
      <c r="T1463" s="68" t="str">
        <f t="shared" si="99"/>
        <v/>
      </c>
      <c r="V1463" s="3"/>
    </row>
    <row r="1464" spans="20:22">
      <c r="T1464" s="68" t="str">
        <f t="shared" si="99"/>
        <v/>
      </c>
      <c r="V1464" s="3"/>
    </row>
    <row r="1465" spans="20:22">
      <c r="T1465" s="68" t="str">
        <f t="shared" si="99"/>
        <v/>
      </c>
      <c r="V1465" s="3"/>
    </row>
    <row r="1466" spans="20:22">
      <c r="T1466" s="68" t="str">
        <f t="shared" si="99"/>
        <v/>
      </c>
      <c r="V1466" s="3"/>
    </row>
    <row r="1467" spans="20:22">
      <c r="T1467" s="68" t="str">
        <f t="shared" si="99"/>
        <v/>
      </c>
      <c r="V1467" s="3"/>
    </row>
    <row r="1468" spans="20:22">
      <c r="T1468" s="68" t="str">
        <f t="shared" si="99"/>
        <v/>
      </c>
      <c r="V1468" s="3"/>
    </row>
    <row r="1469" spans="20:22">
      <c r="T1469" s="68" t="str">
        <f t="shared" si="99"/>
        <v/>
      </c>
      <c r="V1469" s="3"/>
    </row>
    <row r="1470" spans="20:22">
      <c r="T1470" s="68" t="str">
        <f t="shared" si="99"/>
        <v/>
      </c>
      <c r="V1470" s="3"/>
    </row>
    <row r="1471" spans="20:22">
      <c r="T1471" s="68" t="str">
        <f t="shared" si="99"/>
        <v/>
      </c>
      <c r="V1471" s="3"/>
    </row>
    <row r="1472" spans="20:22">
      <c r="T1472" s="68" t="str">
        <f t="shared" si="99"/>
        <v/>
      </c>
      <c r="V1472" s="3"/>
    </row>
    <row r="1473" spans="20:22">
      <c r="T1473" s="68" t="str">
        <f t="shared" si="99"/>
        <v/>
      </c>
      <c r="V1473" s="3"/>
    </row>
    <row r="1474" spans="20:22">
      <c r="T1474" s="68" t="str">
        <f t="shared" si="99"/>
        <v/>
      </c>
      <c r="V1474" s="3"/>
    </row>
    <row r="1475" spans="20:22">
      <c r="T1475" s="68" t="str">
        <f t="shared" si="99"/>
        <v/>
      </c>
      <c r="V1475" s="3"/>
    </row>
    <row r="1476" spans="20:22">
      <c r="T1476" s="68" t="str">
        <f t="shared" si="99"/>
        <v/>
      </c>
      <c r="V1476" s="3"/>
    </row>
    <row r="1477" spans="20:22">
      <c r="T1477" s="68" t="str">
        <f t="shared" si="99"/>
        <v/>
      </c>
      <c r="V1477" s="3"/>
    </row>
    <row r="1478" spans="20:22">
      <c r="T1478" s="68" t="str">
        <f t="shared" si="99"/>
        <v/>
      </c>
      <c r="V1478" s="3"/>
    </row>
    <row r="1479" spans="20:22">
      <c r="T1479" s="68" t="str">
        <f t="shared" si="99"/>
        <v/>
      </c>
      <c r="V1479" s="3"/>
    </row>
    <row r="1480" spans="20:22">
      <c r="T1480" s="68" t="str">
        <f t="shared" si="99"/>
        <v/>
      </c>
      <c r="V1480" s="3"/>
    </row>
    <row r="1481" spans="20:22">
      <c r="T1481" s="68" t="str">
        <f t="shared" si="99"/>
        <v/>
      </c>
      <c r="V1481" s="3"/>
    </row>
    <row r="1482" spans="20:22">
      <c r="T1482" s="68" t="str">
        <f t="shared" si="99"/>
        <v/>
      </c>
      <c r="V1482" s="3"/>
    </row>
    <row r="1483" spans="20:22">
      <c r="T1483" s="68" t="str">
        <f t="shared" si="99"/>
        <v/>
      </c>
      <c r="V1483" s="3"/>
    </row>
    <row r="1484" spans="20:22">
      <c r="T1484" s="68" t="str">
        <f t="shared" si="99"/>
        <v/>
      </c>
      <c r="V1484" s="3"/>
    </row>
    <row r="1485" spans="20:22">
      <c r="T1485" s="68" t="str">
        <f t="shared" ref="T1485:T1528" si="100">IFERROR(IF(U1485="","",ROW()-11),"")</f>
        <v/>
      </c>
      <c r="V1485" s="3"/>
    </row>
    <row r="1486" spans="20:22">
      <c r="T1486" s="68" t="str">
        <f t="shared" si="100"/>
        <v/>
      </c>
      <c r="V1486" s="3"/>
    </row>
    <row r="1487" spans="20:22">
      <c r="T1487" s="68" t="str">
        <f t="shared" si="100"/>
        <v/>
      </c>
      <c r="V1487" s="3"/>
    </row>
    <row r="1488" spans="20:22">
      <c r="T1488" s="68" t="str">
        <f t="shared" si="100"/>
        <v/>
      </c>
      <c r="V1488" s="3"/>
    </row>
    <row r="1489" spans="20:22">
      <c r="T1489" s="68" t="str">
        <f t="shared" si="100"/>
        <v/>
      </c>
      <c r="V1489" s="3"/>
    </row>
    <row r="1490" spans="20:22">
      <c r="T1490" s="68" t="str">
        <f t="shared" si="100"/>
        <v/>
      </c>
      <c r="V1490" s="3"/>
    </row>
    <row r="1491" spans="20:22">
      <c r="T1491" s="68" t="str">
        <f t="shared" si="100"/>
        <v/>
      </c>
      <c r="V1491" s="3"/>
    </row>
    <row r="1492" spans="20:22">
      <c r="T1492" s="68" t="str">
        <f t="shared" si="100"/>
        <v/>
      </c>
      <c r="V1492" s="3"/>
    </row>
    <row r="1493" spans="20:22">
      <c r="T1493" s="68" t="str">
        <f t="shared" si="100"/>
        <v/>
      </c>
      <c r="V1493" s="3"/>
    </row>
    <row r="1494" spans="20:22">
      <c r="T1494" s="68" t="str">
        <f t="shared" si="100"/>
        <v/>
      </c>
      <c r="V1494" s="3"/>
    </row>
    <row r="1495" spans="20:22">
      <c r="T1495" s="68" t="str">
        <f t="shared" si="100"/>
        <v/>
      </c>
      <c r="V1495" s="3"/>
    </row>
    <row r="1496" spans="20:22">
      <c r="T1496" s="68" t="str">
        <f t="shared" si="100"/>
        <v/>
      </c>
      <c r="V1496" s="3"/>
    </row>
    <row r="1497" spans="20:22">
      <c r="T1497" s="68" t="str">
        <f t="shared" si="100"/>
        <v/>
      </c>
      <c r="V1497" s="3"/>
    </row>
    <row r="1498" spans="20:22">
      <c r="T1498" s="68" t="str">
        <f t="shared" si="100"/>
        <v/>
      </c>
      <c r="V1498" s="3"/>
    </row>
    <row r="1499" spans="20:22">
      <c r="T1499" s="68" t="str">
        <f t="shared" si="100"/>
        <v/>
      </c>
      <c r="V1499" s="3"/>
    </row>
    <row r="1500" spans="20:22">
      <c r="T1500" s="68" t="str">
        <f t="shared" si="100"/>
        <v/>
      </c>
      <c r="V1500" s="3"/>
    </row>
    <row r="1501" spans="20:22">
      <c r="T1501" s="68" t="str">
        <f t="shared" si="100"/>
        <v/>
      </c>
      <c r="V1501" s="3"/>
    </row>
    <row r="1502" spans="20:22">
      <c r="T1502" s="68" t="str">
        <f t="shared" si="100"/>
        <v/>
      </c>
      <c r="V1502" s="3"/>
    </row>
    <row r="1503" spans="20:22">
      <c r="T1503" s="68" t="str">
        <f t="shared" si="100"/>
        <v/>
      </c>
      <c r="V1503" s="3"/>
    </row>
    <row r="1504" spans="20:22">
      <c r="T1504" s="68" t="str">
        <f t="shared" si="100"/>
        <v/>
      </c>
      <c r="V1504" s="3"/>
    </row>
    <row r="1505" spans="20:22">
      <c r="T1505" s="68" t="str">
        <f t="shared" si="100"/>
        <v/>
      </c>
      <c r="V1505" s="3"/>
    </row>
    <row r="1506" spans="20:22">
      <c r="T1506" s="68" t="str">
        <f t="shared" si="100"/>
        <v/>
      </c>
      <c r="V1506" s="3"/>
    </row>
    <row r="1507" spans="20:22">
      <c r="T1507" s="68" t="str">
        <f t="shared" si="100"/>
        <v/>
      </c>
      <c r="V1507" s="3"/>
    </row>
    <row r="1508" spans="20:22">
      <c r="T1508" s="68" t="str">
        <f t="shared" si="100"/>
        <v/>
      </c>
      <c r="V1508" s="3"/>
    </row>
    <row r="1509" spans="20:22">
      <c r="T1509" s="68" t="str">
        <f t="shared" si="100"/>
        <v/>
      </c>
      <c r="V1509" s="3"/>
    </row>
    <row r="1510" spans="20:22">
      <c r="T1510" s="68" t="str">
        <f t="shared" si="100"/>
        <v/>
      </c>
      <c r="V1510" s="3"/>
    </row>
    <row r="1511" spans="20:22">
      <c r="T1511" s="68" t="str">
        <f t="shared" si="100"/>
        <v/>
      </c>
      <c r="V1511" s="3"/>
    </row>
    <row r="1512" spans="20:22">
      <c r="T1512" s="68" t="str">
        <f t="shared" si="100"/>
        <v/>
      </c>
      <c r="V1512" s="3"/>
    </row>
    <row r="1513" spans="20:22">
      <c r="T1513" s="68" t="str">
        <f t="shared" si="100"/>
        <v/>
      </c>
      <c r="V1513" s="3"/>
    </row>
    <row r="1514" spans="20:22">
      <c r="T1514" s="68" t="str">
        <f t="shared" si="100"/>
        <v/>
      </c>
      <c r="V1514" s="3"/>
    </row>
    <row r="1515" spans="20:22">
      <c r="T1515" s="68" t="str">
        <f t="shared" si="100"/>
        <v/>
      </c>
      <c r="V1515" s="3"/>
    </row>
    <row r="1516" spans="20:22">
      <c r="T1516" s="68" t="str">
        <f t="shared" si="100"/>
        <v/>
      </c>
      <c r="V1516" s="3"/>
    </row>
    <row r="1517" spans="20:22">
      <c r="T1517" s="68" t="str">
        <f t="shared" si="100"/>
        <v/>
      </c>
      <c r="V1517" s="3"/>
    </row>
    <row r="1518" spans="20:22">
      <c r="T1518" s="68" t="str">
        <f t="shared" si="100"/>
        <v/>
      </c>
      <c r="V1518" s="3"/>
    </row>
    <row r="1519" spans="20:22">
      <c r="T1519" s="68" t="str">
        <f t="shared" si="100"/>
        <v/>
      </c>
      <c r="V1519" s="3"/>
    </row>
    <row r="1520" spans="20:22">
      <c r="T1520" s="68" t="str">
        <f t="shared" si="100"/>
        <v/>
      </c>
      <c r="V1520" s="3"/>
    </row>
    <row r="1521" spans="20:22">
      <c r="T1521" s="68" t="str">
        <f t="shared" si="100"/>
        <v/>
      </c>
      <c r="V1521" s="3"/>
    </row>
    <row r="1522" spans="20:22">
      <c r="T1522" s="68" t="str">
        <f t="shared" si="100"/>
        <v/>
      </c>
      <c r="V1522" s="3"/>
    </row>
    <row r="1523" spans="20:22">
      <c r="T1523" s="68" t="str">
        <f t="shared" si="100"/>
        <v/>
      </c>
      <c r="V1523" s="3"/>
    </row>
    <row r="1524" spans="20:22">
      <c r="T1524" s="68" t="str">
        <f t="shared" si="100"/>
        <v/>
      </c>
      <c r="V1524" s="3"/>
    </row>
    <row r="1525" spans="20:22">
      <c r="T1525" s="68" t="str">
        <f t="shared" si="100"/>
        <v/>
      </c>
      <c r="V1525" s="3"/>
    </row>
    <row r="1526" spans="20:22">
      <c r="T1526" s="68" t="str">
        <f t="shared" si="100"/>
        <v/>
      </c>
      <c r="V1526" s="3"/>
    </row>
    <row r="1527" spans="20:22">
      <c r="T1527" s="68" t="str">
        <f t="shared" si="100"/>
        <v/>
      </c>
      <c r="V1527" s="3"/>
    </row>
    <row r="1528" spans="20:22">
      <c r="T1528" s="68" t="str">
        <f t="shared" si="100"/>
        <v/>
      </c>
      <c r="V1528" s="3"/>
    </row>
    <row r="1529" spans="20:22">
      <c r="V1529" s="3"/>
    </row>
    <row r="1530" spans="20:22">
      <c r="V1530" s="3"/>
    </row>
    <row r="1531" spans="20:22">
      <c r="V1531" s="3"/>
    </row>
    <row r="1532" spans="20:22">
      <c r="V1532" s="3"/>
    </row>
  </sheetData>
  <sheetProtection selectLockedCells="1"/>
  <mergeCells count="12">
    <mergeCell ref="A3:M3"/>
    <mergeCell ref="A4:M4"/>
    <mergeCell ref="D9:J9"/>
    <mergeCell ref="H8:I8"/>
    <mergeCell ref="C6:D6"/>
    <mergeCell ref="C8:D8"/>
    <mergeCell ref="A5:M5"/>
    <mergeCell ref="H7:I7"/>
    <mergeCell ref="E6:F6"/>
    <mergeCell ref="E8:F8"/>
    <mergeCell ref="C7:D7"/>
    <mergeCell ref="E7:F7"/>
  </mergeCells>
  <conditionalFormatting sqref="A12:M231">
    <cfRule type="expression" dxfId="10" priority="1">
      <formula>IF($A12="",FALSE,ISODD(ROW(A12)))</formula>
    </cfRule>
    <cfRule type="expression" dxfId="9" priority="2">
      <formula>IF($A12="",FALSE,ISEVEN(ROW(A12)))</formula>
    </cfRule>
  </conditionalFormatting>
  <printOptions horizontalCentered="1"/>
  <pageMargins left="0.19685039370078741" right="0.19685039370078741" top="0.19685039370078741" bottom="0.19685039370078741" header="0.11811023622047245" footer="0.11811023622047245"/>
  <pageSetup paperSize="9" scale="76" fitToHeight="0" orientation="landscape" cellComments="atEnd" r:id="rId1"/>
  <ignoredErrors>
    <ignoredError sqref="E8 N7:N10 AE12 O85:O156 AG12:XFD17 X13:Z13 AI21:XFD21 B13:G17 H8:L8 H7:L7 E10:L10 K9:L9 AD13:AE17 O12 O13 O14:O17 O38:O64 X12 Z12 C12:G12 I12 I13:I17 K12:L12 K13:L17 AG111:XFD156 AI18:XFD20 AG38:XFD110 AI22:XFD37 B38:G64 I38:I64 K38:L64 B85:G156 I85:I156 K85:L156" unlockedFormula="1"/>
    <ignoredError sqref="J18 H12" formula="1"/>
  </ignoredErrors>
  <drawing r:id="rId2"/>
  <legacyDrawing r:id="rId3"/>
  <controls>
    <mc:AlternateContent xmlns:mc="http://schemas.openxmlformats.org/markup-compatibility/2006">
      <mc:Choice Requires="x14">
        <control shapeId="15362" r:id="rId4" name="ogrtList_yaz">
          <controlPr defaultSize="0" autoLine="0" r:id="rId5">
            <anchor moveWithCells="1">
              <from>
                <xdr:col>33</xdr:col>
                <xdr:colOff>0</xdr:colOff>
                <xdr:row>3</xdr:row>
                <xdr:rowOff>133350</xdr:rowOff>
              </from>
              <to>
                <xdr:col>35</xdr:col>
                <xdr:colOff>561975</xdr:colOff>
                <xdr:row>6</xdr:row>
                <xdr:rowOff>142875</xdr:rowOff>
              </to>
            </anchor>
          </controlPr>
        </control>
      </mc:Choice>
      <mc:Fallback>
        <control shapeId="15362" r:id="rId4" name="ogrtList_yaz"/>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3">
    <pageSetUpPr fitToPage="1"/>
  </sheetPr>
  <dimension ref="A1:BS96"/>
  <sheetViews>
    <sheetView view="pageBreakPreview" zoomScale="106" zoomScaleNormal="60" zoomScaleSheetLayoutView="106" workbookViewId="0">
      <selection activeCell="B8" sqref="B8:Z8"/>
    </sheetView>
  </sheetViews>
  <sheetFormatPr defaultColWidth="9.140625" defaultRowHeight="12.75"/>
  <cols>
    <col min="1" max="1" width="2.140625" style="17" customWidth="1"/>
    <col min="2" max="2" width="7.85546875" style="17" customWidth="1"/>
    <col min="3" max="3" width="8" style="17" customWidth="1"/>
    <col min="4" max="4" width="2.7109375" style="17" customWidth="1"/>
    <col min="5" max="5" width="2.42578125" style="17" customWidth="1"/>
    <col min="6" max="6" width="0.85546875" style="17" customWidth="1"/>
    <col min="7" max="10" width="2.7109375" style="17" customWidth="1"/>
    <col min="11" max="11" width="10.28515625" style="17" customWidth="1"/>
    <col min="12" max="12" width="0.85546875" style="17" customWidth="1"/>
    <col min="13" max="13" width="0.5703125" style="17" hidden="1" customWidth="1"/>
    <col min="14" max="20" width="2.7109375" style="17" customWidth="1"/>
    <col min="21" max="21" width="0.5703125" style="17" customWidth="1"/>
    <col min="22" max="22" width="2.5703125" style="17" customWidth="1"/>
    <col min="23" max="23" width="2.28515625" style="17" customWidth="1"/>
    <col min="24" max="52" width="2.7109375" style="17" customWidth="1"/>
    <col min="53" max="54" width="1.5703125" style="17" customWidth="1"/>
    <col min="55" max="55" width="1.85546875" style="17" customWidth="1"/>
    <col min="56" max="56" width="11.5703125" style="17" customWidth="1"/>
    <col min="57" max="57" width="8.42578125" style="17" customWidth="1"/>
    <col min="58" max="58" width="3.7109375" style="17" customWidth="1"/>
    <col min="59" max="59" width="8.42578125" style="17" customWidth="1"/>
    <col min="60" max="60" width="12.42578125" style="17" customWidth="1"/>
    <col min="61" max="61" width="1.85546875" style="17" customWidth="1"/>
    <col min="62" max="67" width="2.28515625" style="17" customWidth="1"/>
    <col min="68" max="69" width="2" style="17" customWidth="1"/>
    <col min="70" max="70" width="6.140625" style="17" customWidth="1"/>
    <col min="71" max="16384" width="9.140625" style="17"/>
  </cols>
  <sheetData>
    <row r="1" spans="1:71">
      <c r="A1" s="30"/>
      <c r="B1" s="30"/>
      <c r="C1" s="30"/>
      <c r="D1" s="30"/>
      <c r="E1" s="30"/>
      <c r="F1" s="30"/>
      <c r="G1" s="30"/>
      <c r="H1" s="30"/>
      <c r="AT1" s="39"/>
    </row>
    <row r="2" spans="1:71" ht="21" customHeight="1">
      <c r="A2" s="30"/>
      <c r="B2" s="31" t="s">
        <v>225</v>
      </c>
      <c r="C2" s="403">
        <f>YIL</f>
        <v>2026</v>
      </c>
      <c r="D2" s="403"/>
      <c r="E2" s="403"/>
      <c r="F2" s="30"/>
      <c r="G2" s="30"/>
      <c r="H2" s="30"/>
      <c r="S2" s="2"/>
      <c r="T2" s="2"/>
      <c r="U2" s="2"/>
      <c r="V2" s="2"/>
      <c r="W2" s="2"/>
      <c r="X2" s="2"/>
      <c r="Y2" s="2"/>
      <c r="Z2" s="2"/>
      <c r="AA2" s="2"/>
      <c r="AB2" s="2"/>
      <c r="AT2" s="39"/>
    </row>
    <row r="3" spans="1:71" ht="15.75">
      <c r="A3" s="30"/>
      <c r="B3" s="30"/>
      <c r="C3" s="30"/>
      <c r="D3" s="30"/>
      <c r="E3" s="30"/>
      <c r="F3" s="30"/>
      <c r="G3" s="30"/>
      <c r="H3" s="30"/>
      <c r="J3" s="30"/>
      <c r="K3" s="163" t="str">
        <f>ÖĞRETMEN</f>
        <v>Ramazan KEKEÇ</v>
      </c>
      <c r="L3" s="30"/>
      <c r="M3" s="30"/>
      <c r="N3" s="30"/>
      <c r="O3" s="30"/>
      <c r="P3" s="30"/>
      <c r="Q3" s="30"/>
      <c r="R3" s="30"/>
      <c r="S3" s="30"/>
      <c r="BG3" s="78" t="str">
        <f>$AT$1&amp;"0"&amp;ROW()-2</f>
        <v>01</v>
      </c>
      <c r="BH3" s="78">
        <f t="shared" ref="BH3:BH22" si="0">VALUE(BG3)</f>
        <v>1</v>
      </c>
    </row>
    <row r="4" spans="1:71" ht="15" customHeight="1">
      <c r="BG4" s="78" t="str">
        <f t="shared" ref="BG4:BG22" si="1">$AT$1&amp;"0"&amp;ROW()-2</f>
        <v>02</v>
      </c>
      <c r="BH4" s="78">
        <f t="shared" si="0"/>
        <v>2</v>
      </c>
    </row>
    <row r="5" spans="1:71" ht="12" customHeight="1">
      <c r="B5" s="407" t="s">
        <v>139</v>
      </c>
      <c r="C5" s="407"/>
      <c r="D5" s="407"/>
      <c r="E5" s="407"/>
      <c r="F5" s="407"/>
      <c r="G5" s="407"/>
      <c r="H5" s="407"/>
      <c r="I5" s="407"/>
      <c r="J5" s="407"/>
      <c r="K5" s="407"/>
      <c r="L5" s="407"/>
      <c r="M5" s="407"/>
      <c r="N5" s="407"/>
      <c r="O5" s="407"/>
      <c r="P5" s="407"/>
      <c r="Q5" s="407"/>
      <c r="R5" s="407"/>
      <c r="S5" s="407"/>
      <c r="T5" s="407"/>
      <c r="U5" s="407"/>
      <c r="V5" s="407"/>
      <c r="W5" s="407"/>
      <c r="X5" s="407"/>
      <c r="Y5" s="407"/>
      <c r="Z5" s="407"/>
      <c r="AA5" s="407"/>
      <c r="AB5" s="407"/>
      <c r="AC5" s="407"/>
      <c r="AD5" s="407"/>
      <c r="AE5" s="407"/>
      <c r="AF5" s="407"/>
      <c r="AG5" s="407"/>
      <c r="AH5" s="407"/>
      <c r="AI5" s="407"/>
      <c r="AJ5" s="407"/>
      <c r="AK5" s="407"/>
      <c r="AL5" s="407"/>
      <c r="AM5" s="407"/>
      <c r="AN5" s="407"/>
      <c r="AO5" s="407"/>
      <c r="AP5" s="407"/>
      <c r="AQ5" s="407"/>
      <c r="AR5" s="407"/>
      <c r="AS5" s="407"/>
      <c r="AT5" s="407"/>
      <c r="AU5" s="407"/>
      <c r="AV5" s="407"/>
      <c r="AW5" s="407"/>
      <c r="AX5" s="407"/>
      <c r="AY5" s="407"/>
      <c r="AZ5" s="407"/>
      <c r="BA5" s="407"/>
      <c r="BB5" s="407"/>
      <c r="BG5" s="78" t="str">
        <f t="shared" si="1"/>
        <v>03</v>
      </c>
      <c r="BH5" s="78">
        <f t="shared" si="0"/>
        <v>3</v>
      </c>
    </row>
    <row r="6" spans="1:71" ht="12.75" customHeight="1">
      <c r="B6" s="407" t="s">
        <v>140</v>
      </c>
      <c r="C6" s="407"/>
      <c r="D6" s="407"/>
      <c r="E6" s="407"/>
      <c r="F6" s="407"/>
      <c r="G6" s="407"/>
      <c r="H6" s="407"/>
      <c r="I6" s="407"/>
      <c r="J6" s="407"/>
      <c r="K6" s="407"/>
      <c r="L6" s="407"/>
      <c r="M6" s="407"/>
      <c r="N6" s="407"/>
      <c r="O6" s="407"/>
      <c r="P6" s="407"/>
      <c r="Q6" s="407"/>
      <c r="R6" s="407"/>
      <c r="S6" s="407"/>
      <c r="T6" s="407"/>
      <c r="U6" s="407"/>
      <c r="V6" s="407"/>
      <c r="W6" s="407"/>
      <c r="X6" s="407"/>
      <c r="Y6" s="407"/>
      <c r="Z6" s="407"/>
      <c r="AA6" s="407"/>
      <c r="AB6" s="407"/>
      <c r="AC6" s="407"/>
      <c r="AD6" s="407"/>
      <c r="AE6" s="407"/>
      <c r="AF6" s="407"/>
      <c r="AG6" s="407"/>
      <c r="AH6" s="407"/>
      <c r="AI6" s="407"/>
      <c r="AJ6" s="407"/>
      <c r="AK6" s="407"/>
      <c r="AL6" s="407"/>
      <c r="AM6" s="407"/>
      <c r="AN6" s="407"/>
      <c r="AO6" s="407"/>
      <c r="AP6" s="407"/>
      <c r="AQ6" s="407"/>
      <c r="AR6" s="407"/>
      <c r="AS6" s="407"/>
      <c r="AT6" s="407"/>
      <c r="AU6" s="407"/>
      <c r="AV6" s="407"/>
      <c r="AW6" s="407"/>
      <c r="AX6" s="407"/>
      <c r="AY6" s="407"/>
      <c r="AZ6" s="407"/>
      <c r="BA6" s="407"/>
      <c r="BB6" s="407"/>
      <c r="BG6" s="78" t="str">
        <f t="shared" si="1"/>
        <v>04</v>
      </c>
      <c r="BH6" s="78">
        <f t="shared" si="0"/>
        <v>4</v>
      </c>
    </row>
    <row r="7" spans="1:71" ht="15.75">
      <c r="B7" s="18" t="s">
        <v>141</v>
      </c>
      <c r="C7" s="18"/>
      <c r="D7" s="18"/>
      <c r="E7" s="18"/>
      <c r="F7" s="18"/>
      <c r="G7" s="18"/>
      <c r="AM7" s="408" t="s">
        <v>142</v>
      </c>
      <c r="AN7" s="408"/>
      <c r="AO7" s="408"/>
      <c r="AP7" s="408"/>
      <c r="AQ7" s="408"/>
      <c r="AR7" s="408"/>
      <c r="AS7" s="408"/>
      <c r="AT7" s="408"/>
      <c r="AU7" s="408"/>
      <c r="AV7" s="408"/>
      <c r="AW7" s="408"/>
      <c r="AX7" s="408"/>
      <c r="AY7" s="408"/>
      <c r="AZ7" s="408"/>
      <c r="BG7" s="78" t="str">
        <f t="shared" si="1"/>
        <v>05</v>
      </c>
      <c r="BH7" s="78">
        <f t="shared" si="0"/>
        <v>5</v>
      </c>
      <c r="BR7" s="39">
        <v>2</v>
      </c>
    </row>
    <row r="8" spans="1:71" ht="19.5" customHeight="1">
      <c r="B8" s="478" t="s">
        <v>5070</v>
      </c>
      <c r="C8" s="478"/>
      <c r="D8" s="478"/>
      <c r="E8" s="478"/>
      <c r="F8" s="478"/>
      <c r="G8" s="478"/>
      <c r="H8" s="478"/>
      <c r="I8" s="478"/>
      <c r="J8" s="478"/>
      <c r="K8" s="478"/>
      <c r="L8" s="478"/>
      <c r="M8" s="478"/>
      <c r="N8" s="478"/>
      <c r="O8" s="478"/>
      <c r="P8" s="478"/>
      <c r="Q8" s="478"/>
      <c r="R8" s="478"/>
      <c r="S8" s="478"/>
      <c r="T8" s="478"/>
      <c r="U8" s="478"/>
      <c r="V8" s="478"/>
      <c r="W8" s="478"/>
      <c r="X8" s="478"/>
      <c r="Y8" s="478"/>
      <c r="Z8" s="478"/>
      <c r="AM8" s="19"/>
      <c r="AN8" s="19"/>
      <c r="AO8" s="479" t="str">
        <f>IFERROR(LEFT($B$8,SEARCH("-",B8,1)-1),"")</f>
        <v xml:space="preserve">Zafer Memişoğlu </v>
      </c>
      <c r="AP8" s="479"/>
      <c r="AQ8" s="479"/>
      <c r="AR8" s="479"/>
      <c r="AS8" s="479"/>
      <c r="AT8" s="479"/>
      <c r="AU8" s="479"/>
      <c r="AV8" s="479"/>
      <c r="AW8" s="479"/>
      <c r="AX8" s="20"/>
      <c r="AY8" s="19"/>
      <c r="AZ8" s="19"/>
      <c r="BG8" s="78" t="str">
        <f t="shared" si="1"/>
        <v>06</v>
      </c>
      <c r="BH8" s="78">
        <f t="shared" si="0"/>
        <v>6</v>
      </c>
      <c r="BK8" s="562">
        <f>BR7</f>
        <v>2</v>
      </c>
      <c r="BL8" s="562"/>
      <c r="BM8" s="562"/>
      <c r="BN8" s="562"/>
      <c r="BO8" s="562"/>
      <c r="BP8" s="562"/>
      <c r="BQ8" s="562"/>
      <c r="BR8" s="17">
        <v>1</v>
      </c>
      <c r="BS8" s="17" t="s">
        <v>143</v>
      </c>
    </row>
    <row r="9" spans="1:71" ht="20.25" customHeight="1">
      <c r="B9" s="445" t="s">
        <v>5071</v>
      </c>
      <c r="C9" s="445"/>
      <c r="D9" s="445"/>
      <c r="E9" s="445"/>
      <c r="F9" s="445"/>
      <c r="G9" s="445"/>
      <c r="H9" s="445"/>
      <c r="I9" s="445"/>
      <c r="J9" s="445"/>
      <c r="K9" s="445"/>
      <c r="L9" s="445"/>
      <c r="M9" s="445"/>
      <c r="N9" s="445"/>
      <c r="O9" s="445"/>
      <c r="P9" s="445"/>
      <c r="Q9" s="445"/>
      <c r="R9" s="445"/>
      <c r="S9" s="445"/>
      <c r="T9" s="445"/>
      <c r="U9" s="445"/>
      <c r="V9" s="445"/>
      <c r="W9" s="445"/>
      <c r="X9" s="445"/>
      <c r="Y9" s="445"/>
      <c r="Z9" s="445"/>
      <c r="AA9" s="445"/>
      <c r="AM9" s="444" t="s">
        <v>144</v>
      </c>
      <c r="AN9" s="444"/>
      <c r="AO9" s="444"/>
      <c r="AP9" s="444"/>
      <c r="AQ9" s="444"/>
      <c r="AR9" s="444"/>
      <c r="AS9" s="444"/>
      <c r="AT9" s="445">
        <f>YIL</f>
        <v>2026</v>
      </c>
      <c r="AU9" s="445"/>
      <c r="AV9" s="445"/>
      <c r="AW9" s="445"/>
      <c r="AX9" s="445"/>
      <c r="AY9" s="445"/>
      <c r="AZ9" s="445"/>
      <c r="BG9" s="78" t="str">
        <f t="shared" si="1"/>
        <v>07</v>
      </c>
      <c r="BH9" s="78">
        <f t="shared" si="0"/>
        <v>7</v>
      </c>
      <c r="BK9" s="562"/>
      <c r="BL9" s="562"/>
      <c r="BM9" s="562"/>
      <c r="BN9" s="562"/>
      <c r="BO9" s="562"/>
      <c r="BP9" s="562"/>
      <c r="BQ9" s="562"/>
      <c r="BR9" s="17">
        <v>2</v>
      </c>
      <c r="BS9" s="17" t="s">
        <v>145</v>
      </c>
    </row>
    <row r="10" spans="1:71" ht="15.75">
      <c r="B10" s="17" t="s">
        <v>146</v>
      </c>
      <c r="F10" s="21" t="s">
        <v>123</v>
      </c>
      <c r="G10" s="501">
        <v>5374109397</v>
      </c>
      <c r="H10" s="501"/>
      <c r="I10" s="501"/>
      <c r="J10" s="501"/>
      <c r="K10" s="501"/>
      <c r="L10" s="501"/>
      <c r="M10" s="501"/>
      <c r="N10" s="501"/>
      <c r="Q10" s="19"/>
      <c r="AO10" s="408" t="s">
        <v>147</v>
      </c>
      <c r="AP10" s="408"/>
      <c r="AQ10" s="408"/>
      <c r="AR10" s="408"/>
      <c r="AS10" s="408"/>
      <c r="AT10" s="408"/>
      <c r="AU10" s="408"/>
      <c r="AV10" s="408"/>
      <c r="AW10" s="408"/>
      <c r="AX10" s="408"/>
      <c r="BG10" s="78" t="str">
        <f t="shared" si="1"/>
        <v>08</v>
      </c>
      <c r="BH10" s="78">
        <f t="shared" si="0"/>
        <v>8</v>
      </c>
      <c r="BK10" s="562"/>
      <c r="BL10" s="562"/>
      <c r="BM10" s="562"/>
      <c r="BN10" s="562"/>
      <c r="BO10" s="562"/>
      <c r="BP10" s="562"/>
      <c r="BQ10" s="562"/>
      <c r="BR10" s="17">
        <v>3</v>
      </c>
      <c r="BS10" s="17" t="s">
        <v>148</v>
      </c>
    </row>
    <row r="11" spans="1:71" ht="16.5" thickBot="1">
      <c r="B11" s="17" t="s">
        <v>149</v>
      </c>
      <c r="F11" s="21" t="s">
        <v>123</v>
      </c>
      <c r="G11" s="491" t="str">
        <f>IF(V14="","",TEXT(DATE(YIL,ANASAYFA!$C$7,V$14),"AAAA"))</f>
        <v>Mayıs</v>
      </c>
      <c r="H11" s="491"/>
      <c r="I11" s="491"/>
      <c r="J11" s="491"/>
      <c r="K11" s="55">
        <f>YIL</f>
        <v>2026</v>
      </c>
      <c r="L11" s="19"/>
      <c r="M11" s="19"/>
      <c r="N11" s="19"/>
      <c r="O11" s="19"/>
      <c r="AO11" s="411" t="s">
        <v>150</v>
      </c>
      <c r="AP11" s="411"/>
      <c r="AQ11" s="411"/>
      <c r="AR11" s="411"/>
      <c r="AS11" s="411"/>
      <c r="AT11" s="411"/>
      <c r="AU11" s="411"/>
      <c r="AV11" s="411"/>
      <c r="AW11" s="411"/>
      <c r="AX11" s="411"/>
      <c r="AY11" s="411"/>
      <c r="AZ11" s="411"/>
      <c r="BA11" s="411"/>
      <c r="BB11" s="411"/>
      <c r="BG11" s="78" t="str">
        <f t="shared" si="1"/>
        <v>09</v>
      </c>
      <c r="BH11" s="78">
        <f t="shared" si="0"/>
        <v>9</v>
      </c>
      <c r="BK11" s="561">
        <f>YIL</f>
        <v>2026</v>
      </c>
      <c r="BL11" s="561"/>
      <c r="BM11" s="561"/>
      <c r="BN11" s="561"/>
      <c r="BO11" s="561"/>
      <c r="BP11" s="561"/>
      <c r="BQ11" s="561"/>
      <c r="BR11" s="17">
        <v>4</v>
      </c>
      <c r="BS11" s="17" t="s">
        <v>151</v>
      </c>
    </row>
    <row r="12" spans="1:71" ht="174" hidden="1" customHeight="1" thickBot="1">
      <c r="V12" s="279" t="str">
        <f>IF(V14="","",TEXT(DATE(YIL,ANASAYFA!$C$7,V$14),"GGGG"))</f>
        <v>Cuma</v>
      </c>
      <c r="W12" s="279" t="str">
        <f>IF(W14="","",TEXT(DATE(YIL,ANASAYFA!$C$7,W$14),"GGGG"))</f>
        <v>Cumartesi</v>
      </c>
      <c r="X12" s="279" t="str">
        <f>IF(X14="","",TEXT(DATE(YIL,ANASAYFA!$C$7,X$14),"GGGG"))</f>
        <v>Pazar</v>
      </c>
      <c r="Y12" s="279" t="str">
        <f>IF(Y14="","",TEXT(DATE(YIL,ANASAYFA!$C$7,Y$14),"GGGG"))</f>
        <v>Pazartesi</v>
      </c>
      <c r="Z12" s="279" t="str">
        <f>IF(Z14="","",TEXT(DATE(YIL,ANASAYFA!$C$7,Z$14),"GGGG"))</f>
        <v>Salı</v>
      </c>
      <c r="AA12" s="279" t="str">
        <f>IF(AA14="","",TEXT(DATE(YIL,ANASAYFA!$C$7,AA$14),"GGGG"))</f>
        <v>Çarşamba</v>
      </c>
      <c r="AB12" s="279" t="str">
        <f>IF(AB14="","",TEXT(DATE(YIL,ANASAYFA!$C$7,AB$14),"GGGG"))</f>
        <v>Perşembe</v>
      </c>
      <c r="AC12" s="279" t="str">
        <f>IF(AC14="","",TEXT(DATE(YIL,ANASAYFA!$C$7,AC$14),"GGGG"))</f>
        <v>Cuma</v>
      </c>
      <c r="AD12" s="279" t="str">
        <f>IF(AD14="","",TEXT(DATE(YIL,ANASAYFA!$C$7,AD$14),"GGGG"))</f>
        <v>Cumartesi</v>
      </c>
      <c r="AE12" s="279" t="str">
        <f>IF(AE14="","",TEXT(DATE(YIL,ANASAYFA!$C$7,AE$14),"GGGG"))</f>
        <v>Pazar</v>
      </c>
      <c r="AF12" s="279" t="str">
        <f>IF(AF14="","",TEXT(DATE(YIL,ANASAYFA!$C$7,AF$14),"GGGG"))</f>
        <v>Pazartesi</v>
      </c>
      <c r="AG12" s="279" t="str">
        <f>IF(AG14="","",TEXT(DATE(YIL,ANASAYFA!$C$7,AG$14),"GGGG"))</f>
        <v>Salı</v>
      </c>
      <c r="AH12" s="279" t="str">
        <f>IF(AH14="","",TEXT(DATE(YIL,ANASAYFA!$C$7,AH$14),"GGGG"))</f>
        <v>Çarşamba</v>
      </c>
      <c r="AI12" s="279" t="str">
        <f>IF(AI14="","",TEXT(DATE(YIL,ANASAYFA!$C$7,AI$14),"GGGG"))</f>
        <v>Perşembe</v>
      </c>
      <c r="AJ12" s="279" t="str">
        <f>IF(AJ14="","",TEXT(DATE(YIL,ANASAYFA!$C$7,AJ$14),"GGGG"))</f>
        <v>Cuma</v>
      </c>
      <c r="AK12" s="279" t="str">
        <f>IF(AK14="","",TEXT(DATE(YIL,ANASAYFA!$C$7,AK$14),"GGGG"))</f>
        <v>Cumartesi</v>
      </c>
      <c r="AL12" s="279" t="str">
        <f>IF(AL14="","",TEXT(DATE(YIL,ANASAYFA!$C$7,AL$14),"GGGG"))</f>
        <v>Pazar</v>
      </c>
      <c r="AM12" s="279" t="str">
        <f>IF(AM14="","",TEXT(DATE(YIL,ANASAYFA!$C$7,AM$14),"GGGG"))</f>
        <v>Pazartesi</v>
      </c>
      <c r="AN12" s="279" t="str">
        <f>IF(AN14="","",TEXT(DATE(YIL,ANASAYFA!$C$7,AN$14),"GGGG"))</f>
        <v>Salı</v>
      </c>
      <c r="AO12" s="279" t="str">
        <f>IF(AO14="","",TEXT(DATE(YIL,ANASAYFA!$C$7,AO$14),"GGGG"))</f>
        <v>Çarşamba</v>
      </c>
      <c r="AP12" s="279" t="str">
        <f>IF(AP14="","",TEXT(DATE(YIL,ANASAYFA!$C$7,AP$14),"GGGG"))</f>
        <v>Perşembe</v>
      </c>
      <c r="AQ12" s="279" t="str">
        <f>IF(AQ14="","",TEXT(DATE(YIL,ANASAYFA!$C$7,AQ$14),"GGGG"))</f>
        <v>Cuma</v>
      </c>
      <c r="AR12" s="279" t="str">
        <f>IF(AR14="","",TEXT(DATE(YIL,ANASAYFA!$C$7,AR$14),"GGGG"))</f>
        <v>Cumartesi</v>
      </c>
      <c r="AS12" s="279" t="str">
        <f>IF(AS14="","",TEXT(DATE(YIL,ANASAYFA!$C$7,AS$14),"GGGG"))</f>
        <v>Pazar</v>
      </c>
      <c r="AT12" s="279" t="str">
        <f>IF(AT14="","",TEXT(DATE(YIL,ANASAYFA!$C$7,AT$14),"GGGG"))</f>
        <v>Pazartesi</v>
      </c>
      <c r="AU12" s="279" t="str">
        <f>IF(AU14="","",TEXT(DATE(YIL,ANASAYFA!$C$7,AU$14),"GGGG"))</f>
        <v>Salı</v>
      </c>
      <c r="AV12" s="279" t="str">
        <f>IF(AV14="","",TEXT(DATE(YIL,ANASAYFA!$C$7,AV$14),"GGGG"))</f>
        <v>Çarşamba</v>
      </c>
      <c r="AW12" s="279" t="str">
        <f>IF(AW14="","",TEXT(DATE(YIL,ANASAYFA!$C$7,AW$14),"GGGG"))</f>
        <v>Perşembe</v>
      </c>
      <c r="AX12" s="279" t="str">
        <f>IF(AX14="","",TEXT(DATE(YIL,ANASAYFA!$C$7,AX$14),"GGGG"))</f>
        <v>Cuma</v>
      </c>
      <c r="AY12" s="279" t="str">
        <f>IF(AY14="","",TEXT(DATE(YIL,ANASAYFA!$C$7,AY$14),"GGGG"))</f>
        <v>Cumartesi</v>
      </c>
      <c r="AZ12" s="279" t="str">
        <f>IF(AZ14="","",TEXT(DATE(YIL,ANASAYFA!$C$7,AZ$14),"GGGG"))</f>
        <v>Pazar</v>
      </c>
      <c r="BA12" s="17" t="str">
        <f>tatilgunleray!C4</f>
        <v>Mayıs</v>
      </c>
      <c r="BG12" s="78" t="str">
        <f t="shared" si="1"/>
        <v>010</v>
      </c>
      <c r="BH12" s="78">
        <f t="shared" si="0"/>
        <v>10</v>
      </c>
      <c r="BK12" s="561"/>
      <c r="BL12" s="561"/>
      <c r="BM12" s="561"/>
      <c r="BN12" s="561"/>
      <c r="BO12" s="561"/>
      <c r="BP12" s="561"/>
      <c r="BQ12" s="561"/>
      <c r="BR12" s="17">
        <v>5</v>
      </c>
      <c r="BS12" s="17" t="s">
        <v>152</v>
      </c>
    </row>
    <row r="13" spans="1:71" ht="20.100000000000001" customHeight="1" thickTop="1">
      <c r="B13" s="416" t="s">
        <v>153</v>
      </c>
      <c r="C13" s="417"/>
      <c r="D13" s="417"/>
      <c r="E13" s="417"/>
      <c r="F13" s="417"/>
      <c r="G13" s="417"/>
      <c r="H13" s="417"/>
      <c r="I13" s="417"/>
      <c r="J13" s="417"/>
      <c r="K13" s="417"/>
      <c r="L13" s="417"/>
      <c r="M13" s="417"/>
      <c r="N13" s="417"/>
      <c r="O13" s="417"/>
      <c r="P13" s="417"/>
      <c r="Q13" s="417"/>
      <c r="R13" s="417"/>
      <c r="S13" s="417"/>
      <c r="T13" s="417"/>
      <c r="U13" s="418"/>
      <c r="V13" s="419" t="s">
        <v>154</v>
      </c>
      <c r="W13" s="417"/>
      <c r="X13" s="417"/>
      <c r="Y13" s="417"/>
      <c r="Z13" s="417"/>
      <c r="AA13" s="417"/>
      <c r="AB13" s="417"/>
      <c r="AC13" s="417"/>
      <c r="AD13" s="417"/>
      <c r="AE13" s="417"/>
      <c r="AF13" s="417"/>
      <c r="AG13" s="417"/>
      <c r="AH13" s="417"/>
      <c r="AI13" s="417"/>
      <c r="AJ13" s="417"/>
      <c r="AK13" s="417"/>
      <c r="AL13" s="417"/>
      <c r="AM13" s="417"/>
      <c r="AN13" s="417"/>
      <c r="AO13" s="417"/>
      <c r="AP13" s="417"/>
      <c r="AQ13" s="417"/>
      <c r="AR13" s="417"/>
      <c r="AS13" s="417"/>
      <c r="AT13" s="417"/>
      <c r="AU13" s="417"/>
      <c r="AV13" s="417"/>
      <c r="AW13" s="417"/>
      <c r="AX13" s="417"/>
      <c r="AY13" s="417"/>
      <c r="AZ13" s="418"/>
      <c r="BA13" s="420" t="s">
        <v>155</v>
      </c>
      <c r="BB13" s="421"/>
      <c r="BG13" s="78" t="str">
        <f t="shared" si="1"/>
        <v>011</v>
      </c>
      <c r="BH13" s="78">
        <f t="shared" si="0"/>
        <v>11</v>
      </c>
      <c r="BK13" s="561"/>
      <c r="BL13" s="561"/>
      <c r="BM13" s="561"/>
      <c r="BN13" s="561"/>
      <c r="BO13" s="561"/>
      <c r="BP13" s="561"/>
      <c r="BQ13" s="561"/>
      <c r="BR13" s="17">
        <v>6</v>
      </c>
      <c r="BS13" s="17" t="s">
        <v>156</v>
      </c>
    </row>
    <row r="14" spans="1:71" ht="12.75" customHeight="1">
      <c r="B14" s="426" t="s">
        <v>157</v>
      </c>
      <c r="C14" s="428" t="s">
        <v>158</v>
      </c>
      <c r="D14" s="430" t="s">
        <v>159</v>
      </c>
      <c r="E14" s="431"/>
      <c r="F14" s="432"/>
      <c r="G14" s="436" t="s">
        <v>160</v>
      </c>
      <c r="H14" s="437"/>
      <c r="I14" s="437"/>
      <c r="J14" s="437"/>
      <c r="K14" s="437"/>
      <c r="L14" s="437"/>
      <c r="M14" s="438"/>
      <c r="N14" s="430" t="s">
        <v>161</v>
      </c>
      <c r="O14" s="431"/>
      <c r="P14" s="431"/>
      <c r="Q14" s="431"/>
      <c r="R14" s="431"/>
      <c r="S14" s="431"/>
      <c r="T14" s="431"/>
      <c r="U14" s="432"/>
      <c r="V14" s="412">
        <v>1</v>
      </c>
      <c r="W14" s="412">
        <v>2</v>
      </c>
      <c r="X14" s="412">
        <v>3</v>
      </c>
      <c r="Y14" s="412">
        <v>4</v>
      </c>
      <c r="Z14" s="412">
        <v>5</v>
      </c>
      <c r="AA14" s="412">
        <v>6</v>
      </c>
      <c r="AB14" s="412">
        <v>7</v>
      </c>
      <c r="AC14" s="412">
        <v>8</v>
      </c>
      <c r="AD14" s="412">
        <v>9</v>
      </c>
      <c r="AE14" s="412">
        <v>10</v>
      </c>
      <c r="AF14" s="412">
        <v>11</v>
      </c>
      <c r="AG14" s="412">
        <v>12</v>
      </c>
      <c r="AH14" s="412">
        <v>13</v>
      </c>
      <c r="AI14" s="412">
        <v>14</v>
      </c>
      <c r="AJ14" s="412">
        <v>15</v>
      </c>
      <c r="AK14" s="412">
        <v>16</v>
      </c>
      <c r="AL14" s="412">
        <v>17</v>
      </c>
      <c r="AM14" s="412">
        <v>18</v>
      </c>
      <c r="AN14" s="412">
        <v>19</v>
      </c>
      <c r="AO14" s="412">
        <v>20</v>
      </c>
      <c r="AP14" s="412">
        <v>21</v>
      </c>
      <c r="AQ14" s="412">
        <v>22</v>
      </c>
      <c r="AR14" s="412">
        <v>23</v>
      </c>
      <c r="AS14" s="412">
        <v>24</v>
      </c>
      <c r="AT14" s="412">
        <v>25</v>
      </c>
      <c r="AU14" s="412">
        <v>26</v>
      </c>
      <c r="AV14" s="412">
        <v>27</v>
      </c>
      <c r="AW14" s="412">
        <v>28</v>
      </c>
      <c r="AX14" s="412">
        <f>IFERROR(IF(AW$14+1&gt;DAY(EOMONTH($BA$12&amp;YIL,0)),"",AW$14+1),"")</f>
        <v>29</v>
      </c>
      <c r="AY14" s="412">
        <f>IFERROR(IF(AX$14+1&gt;DAY(EOMONTH($BA$12&amp;YIL,0)),"",AX$14+1),"")</f>
        <v>30</v>
      </c>
      <c r="AZ14" s="412">
        <f>IFERROR(IF(AF$9+1&gt;DAY(EOMONTH($BA$12&amp;YIL,0)),"",AY$14+1),"")</f>
        <v>31</v>
      </c>
      <c r="BA14" s="422"/>
      <c r="BB14" s="423"/>
      <c r="BC14" s="447"/>
      <c r="BG14" s="78" t="str">
        <f t="shared" si="1"/>
        <v>012</v>
      </c>
      <c r="BH14" s="78">
        <f t="shared" si="0"/>
        <v>12</v>
      </c>
      <c r="BR14" s="17">
        <v>7</v>
      </c>
      <c r="BS14" s="17" t="s">
        <v>162</v>
      </c>
    </row>
    <row r="15" spans="1:71" ht="15.75">
      <c r="B15" s="427"/>
      <c r="C15" s="429"/>
      <c r="D15" s="433"/>
      <c r="E15" s="434"/>
      <c r="F15" s="435"/>
      <c r="G15" s="439"/>
      <c r="H15" s="440"/>
      <c r="I15" s="440"/>
      <c r="J15" s="440"/>
      <c r="K15" s="440"/>
      <c r="L15" s="440"/>
      <c r="M15" s="441"/>
      <c r="N15" s="433"/>
      <c r="O15" s="434"/>
      <c r="P15" s="434"/>
      <c r="Q15" s="434"/>
      <c r="R15" s="434"/>
      <c r="S15" s="434"/>
      <c r="T15" s="434"/>
      <c r="U15" s="435"/>
      <c r="V15" s="413"/>
      <c r="W15" s="413"/>
      <c r="X15" s="413"/>
      <c r="Y15" s="413"/>
      <c r="Z15" s="413"/>
      <c r="AA15" s="413"/>
      <c r="AB15" s="413"/>
      <c r="AC15" s="413"/>
      <c r="AD15" s="413"/>
      <c r="AE15" s="413"/>
      <c r="AF15" s="413"/>
      <c r="AG15" s="413"/>
      <c r="AH15" s="413"/>
      <c r="AI15" s="413"/>
      <c r="AJ15" s="413"/>
      <c r="AK15" s="413"/>
      <c r="AL15" s="413"/>
      <c r="AM15" s="413"/>
      <c r="AN15" s="413"/>
      <c r="AO15" s="413"/>
      <c r="AP15" s="413"/>
      <c r="AQ15" s="413"/>
      <c r="AR15" s="413"/>
      <c r="AS15" s="413"/>
      <c r="AT15" s="413"/>
      <c r="AU15" s="413"/>
      <c r="AV15" s="413"/>
      <c r="AW15" s="413"/>
      <c r="AX15" s="413"/>
      <c r="AY15" s="413"/>
      <c r="AZ15" s="413"/>
      <c r="BA15" s="422"/>
      <c r="BB15" s="423"/>
      <c r="BC15" s="447"/>
      <c r="BG15" s="78" t="str">
        <f t="shared" si="1"/>
        <v>013</v>
      </c>
      <c r="BH15" s="78">
        <f t="shared" si="0"/>
        <v>13</v>
      </c>
      <c r="BR15" s="17">
        <v>8</v>
      </c>
      <c r="BS15" s="17" t="s">
        <v>163</v>
      </c>
    </row>
    <row r="16" spans="1:71" ht="15.75">
      <c r="B16" s="427"/>
      <c r="C16" s="429"/>
      <c r="D16" s="433"/>
      <c r="E16" s="434"/>
      <c r="F16" s="435"/>
      <c r="G16" s="439"/>
      <c r="H16" s="440"/>
      <c r="I16" s="440"/>
      <c r="J16" s="440"/>
      <c r="K16" s="440"/>
      <c r="L16" s="440"/>
      <c r="M16" s="441"/>
      <c r="N16" s="433"/>
      <c r="O16" s="434"/>
      <c r="P16" s="434"/>
      <c r="Q16" s="434"/>
      <c r="R16" s="434"/>
      <c r="S16" s="434"/>
      <c r="T16" s="434"/>
      <c r="U16" s="435"/>
      <c r="V16" s="413"/>
      <c r="W16" s="413"/>
      <c r="X16" s="413"/>
      <c r="Y16" s="413"/>
      <c r="Z16" s="413"/>
      <c r="AA16" s="413"/>
      <c r="AB16" s="413"/>
      <c r="AC16" s="413"/>
      <c r="AD16" s="413"/>
      <c r="AE16" s="413"/>
      <c r="AF16" s="413"/>
      <c r="AG16" s="413"/>
      <c r="AH16" s="413"/>
      <c r="AI16" s="413"/>
      <c r="AJ16" s="413"/>
      <c r="AK16" s="413"/>
      <c r="AL16" s="413"/>
      <c r="AM16" s="413"/>
      <c r="AN16" s="413"/>
      <c r="AO16" s="413"/>
      <c r="AP16" s="413"/>
      <c r="AQ16" s="413"/>
      <c r="AR16" s="413"/>
      <c r="AS16" s="413"/>
      <c r="AT16" s="413"/>
      <c r="AU16" s="413"/>
      <c r="AV16" s="413"/>
      <c r="AW16" s="413"/>
      <c r="AX16" s="413"/>
      <c r="AY16" s="413"/>
      <c r="AZ16" s="413"/>
      <c r="BA16" s="422"/>
      <c r="BB16" s="423"/>
      <c r="BC16" s="447"/>
      <c r="BG16" s="78" t="str">
        <f t="shared" si="1"/>
        <v>014</v>
      </c>
      <c r="BH16" s="78">
        <f t="shared" si="0"/>
        <v>14</v>
      </c>
      <c r="BR16" s="17">
        <v>9</v>
      </c>
      <c r="BS16" s="17" t="s">
        <v>164</v>
      </c>
    </row>
    <row r="17" spans="2:71" ht="15.75">
      <c r="B17" s="427"/>
      <c r="C17" s="429"/>
      <c r="D17" s="433"/>
      <c r="E17" s="434"/>
      <c r="F17" s="435"/>
      <c r="G17" s="439"/>
      <c r="H17" s="440"/>
      <c r="I17" s="440"/>
      <c r="J17" s="440"/>
      <c r="K17" s="440"/>
      <c r="L17" s="440"/>
      <c r="M17" s="441"/>
      <c r="N17" s="433"/>
      <c r="O17" s="434"/>
      <c r="P17" s="434"/>
      <c r="Q17" s="434"/>
      <c r="R17" s="434"/>
      <c r="S17" s="434"/>
      <c r="T17" s="434"/>
      <c r="U17" s="435"/>
      <c r="V17" s="414"/>
      <c r="W17" s="414"/>
      <c r="X17" s="414"/>
      <c r="Y17" s="414"/>
      <c r="Z17" s="414"/>
      <c r="AA17" s="414"/>
      <c r="AB17" s="414"/>
      <c r="AC17" s="414"/>
      <c r="AD17" s="414"/>
      <c r="AE17" s="414"/>
      <c r="AF17" s="414"/>
      <c r="AG17" s="414"/>
      <c r="AH17" s="414"/>
      <c r="AI17" s="414"/>
      <c r="AJ17" s="414"/>
      <c r="AK17" s="414"/>
      <c r="AL17" s="414"/>
      <c r="AM17" s="414"/>
      <c r="AN17" s="414"/>
      <c r="AO17" s="414"/>
      <c r="AP17" s="414"/>
      <c r="AQ17" s="414"/>
      <c r="AR17" s="414"/>
      <c r="AS17" s="414"/>
      <c r="AT17" s="414"/>
      <c r="AU17" s="414"/>
      <c r="AV17" s="414"/>
      <c r="AW17" s="414"/>
      <c r="AX17" s="414"/>
      <c r="AY17" s="414"/>
      <c r="AZ17" s="414"/>
      <c r="BA17" s="424"/>
      <c r="BB17" s="425"/>
      <c r="BC17" s="447"/>
      <c r="BG17" s="78" t="str">
        <f t="shared" si="1"/>
        <v>015</v>
      </c>
      <c r="BH17" s="78">
        <f t="shared" si="0"/>
        <v>15</v>
      </c>
      <c r="BR17" s="17">
        <v>10</v>
      </c>
      <c r="BS17" s="17" t="s">
        <v>165</v>
      </c>
    </row>
    <row r="18" spans="2:71" ht="15" customHeight="1">
      <c r="B18" s="286" t="s">
        <v>3025</v>
      </c>
      <c r="C18" s="175">
        <v>40483</v>
      </c>
      <c r="D18" s="400"/>
      <c r="E18" s="401"/>
      <c r="F18" s="402"/>
      <c r="G18" s="558" t="s">
        <v>3720</v>
      </c>
      <c r="H18" s="558"/>
      <c r="I18" s="558"/>
      <c r="J18" s="558"/>
      <c r="K18" s="558"/>
      <c r="L18" s="558"/>
      <c r="M18" s="57"/>
      <c r="N18" s="404" t="s">
        <v>21</v>
      </c>
      <c r="O18" s="405"/>
      <c r="P18" s="405"/>
      <c r="Q18" s="405"/>
      <c r="R18" s="405"/>
      <c r="S18" s="405"/>
      <c r="T18" s="405"/>
      <c r="U18" s="406"/>
      <c r="V18" s="58" t="str">
        <f>IF($B18="","",IF(V$12="","",IF(V$12=$BD18,"M",IF(V$12="Pazar","T",""))))</f>
        <v/>
      </c>
      <c r="W18" s="58" t="str">
        <f t="shared" ref="W18:AZ26" si="2">IF($B18="","",IF(W$12="","",IF(W$12=$BD18,"M",IF(W$12="Pazar","T",""))))</f>
        <v/>
      </c>
      <c r="X18" s="58" t="str">
        <f t="shared" si="2"/>
        <v>T</v>
      </c>
      <c r="Y18" s="58" t="str">
        <f t="shared" si="2"/>
        <v/>
      </c>
      <c r="Z18" s="58" t="str">
        <f t="shared" si="2"/>
        <v/>
      </c>
      <c r="AA18" s="58" t="str">
        <f t="shared" si="2"/>
        <v/>
      </c>
      <c r="AB18" s="58" t="str">
        <f t="shared" si="2"/>
        <v/>
      </c>
      <c r="AC18" s="58" t="str">
        <f t="shared" si="2"/>
        <v/>
      </c>
      <c r="AD18" s="58" t="str">
        <f t="shared" si="2"/>
        <v/>
      </c>
      <c r="AE18" s="58" t="str">
        <f t="shared" si="2"/>
        <v>T</v>
      </c>
      <c r="AF18" s="58" t="str">
        <f t="shared" si="2"/>
        <v/>
      </c>
      <c r="AG18" s="58" t="str">
        <f t="shared" si="2"/>
        <v/>
      </c>
      <c r="AH18" s="58" t="str">
        <f t="shared" si="2"/>
        <v/>
      </c>
      <c r="AI18" s="58" t="str">
        <f t="shared" si="2"/>
        <v/>
      </c>
      <c r="AJ18" s="58" t="str">
        <f t="shared" si="2"/>
        <v/>
      </c>
      <c r="AK18" s="58" t="str">
        <f t="shared" si="2"/>
        <v/>
      </c>
      <c r="AL18" s="58" t="str">
        <f t="shared" si="2"/>
        <v>T</v>
      </c>
      <c r="AM18" s="58" t="str">
        <f t="shared" si="2"/>
        <v/>
      </c>
      <c r="AN18" s="58" t="str">
        <f t="shared" si="2"/>
        <v/>
      </c>
      <c r="AO18" s="58" t="str">
        <f t="shared" si="2"/>
        <v/>
      </c>
      <c r="AP18" s="58" t="str">
        <f t="shared" si="2"/>
        <v/>
      </c>
      <c r="AQ18" s="58" t="str">
        <f t="shared" si="2"/>
        <v/>
      </c>
      <c r="AR18" s="58" t="str">
        <f t="shared" si="2"/>
        <v/>
      </c>
      <c r="AS18" s="58" t="str">
        <f t="shared" si="2"/>
        <v>T</v>
      </c>
      <c r="AT18" s="58" t="str">
        <f t="shared" si="2"/>
        <v/>
      </c>
      <c r="AU18" s="58" t="str">
        <f t="shared" si="2"/>
        <v/>
      </c>
      <c r="AV18" s="58" t="str">
        <f t="shared" si="2"/>
        <v/>
      </c>
      <c r="AW18" s="58" t="str">
        <f t="shared" si="2"/>
        <v/>
      </c>
      <c r="AX18" s="58" t="str">
        <f t="shared" si="2"/>
        <v/>
      </c>
      <c r="AY18" s="58" t="str">
        <f t="shared" si="2"/>
        <v/>
      </c>
      <c r="AZ18" s="58" t="str">
        <f t="shared" si="2"/>
        <v>T</v>
      </c>
      <c r="BA18" s="465"/>
      <c r="BB18" s="466"/>
      <c r="BD18" s="17" t="str">
        <f>IFERROR(VLOOKUP($G18,ÖĞRETMEN!C11:M200,11,0),"")</f>
        <v/>
      </c>
      <c r="BG18" s="78" t="str">
        <f t="shared" si="1"/>
        <v>016</v>
      </c>
      <c r="BH18" s="78">
        <f t="shared" si="0"/>
        <v>16</v>
      </c>
      <c r="BR18" s="17">
        <v>11</v>
      </c>
      <c r="BS18" s="17" t="s">
        <v>166</v>
      </c>
    </row>
    <row r="19" spans="2:71" ht="15" customHeight="1">
      <c r="B19" s="286" t="s">
        <v>2974</v>
      </c>
      <c r="C19" s="175">
        <v>20882</v>
      </c>
      <c r="D19" s="400"/>
      <c r="E19" s="401"/>
      <c r="F19" s="402"/>
      <c r="G19" s="558" t="s">
        <v>487</v>
      </c>
      <c r="H19" s="558"/>
      <c r="I19" s="558"/>
      <c r="J19" s="558"/>
      <c r="K19" s="558"/>
      <c r="L19" s="558"/>
      <c r="M19" s="59"/>
      <c r="N19" s="404" t="s">
        <v>21</v>
      </c>
      <c r="O19" s="405"/>
      <c r="P19" s="405"/>
      <c r="Q19" s="405"/>
      <c r="R19" s="405"/>
      <c r="S19" s="405"/>
      <c r="T19" s="405"/>
      <c r="U19" s="406"/>
      <c r="V19" s="58" t="str">
        <f t="shared" ref="V19:AK37" si="3">IF($B19="","",IF(V$12="","",IF(V$12=$BD19,"M",IF(V$12="Pazar","T",""))))</f>
        <v/>
      </c>
      <c r="W19" s="58" t="str">
        <f t="shared" si="2"/>
        <v/>
      </c>
      <c r="X19" s="58" t="str">
        <f t="shared" si="2"/>
        <v>T</v>
      </c>
      <c r="Y19" s="58" t="str">
        <f t="shared" si="2"/>
        <v/>
      </c>
      <c r="Z19" s="58" t="str">
        <f t="shared" si="2"/>
        <v/>
      </c>
      <c r="AA19" s="58" t="str">
        <f t="shared" si="2"/>
        <v/>
      </c>
      <c r="AB19" s="58" t="str">
        <f t="shared" si="2"/>
        <v/>
      </c>
      <c r="AC19" s="58" t="str">
        <f t="shared" si="2"/>
        <v/>
      </c>
      <c r="AD19" s="58" t="str">
        <f t="shared" si="2"/>
        <v/>
      </c>
      <c r="AE19" s="58" t="str">
        <f t="shared" si="2"/>
        <v>T</v>
      </c>
      <c r="AF19" s="58" t="str">
        <f t="shared" si="2"/>
        <v/>
      </c>
      <c r="AG19" s="58" t="str">
        <f t="shared" si="2"/>
        <v/>
      </c>
      <c r="AH19" s="58" t="str">
        <f t="shared" si="2"/>
        <v/>
      </c>
      <c r="AI19" s="58" t="str">
        <f t="shared" si="2"/>
        <v/>
      </c>
      <c r="AJ19" s="58" t="str">
        <f t="shared" si="2"/>
        <v/>
      </c>
      <c r="AK19" s="58" t="str">
        <f t="shared" si="2"/>
        <v/>
      </c>
      <c r="AL19" s="58" t="str">
        <f t="shared" si="2"/>
        <v>T</v>
      </c>
      <c r="AM19" s="58" t="str">
        <f t="shared" si="2"/>
        <v/>
      </c>
      <c r="AN19" s="58" t="str">
        <f t="shared" si="2"/>
        <v/>
      </c>
      <c r="AO19" s="58" t="str">
        <f t="shared" si="2"/>
        <v/>
      </c>
      <c r="AP19" s="58" t="str">
        <f t="shared" si="2"/>
        <v/>
      </c>
      <c r="AQ19" s="58" t="str">
        <f t="shared" si="2"/>
        <v/>
      </c>
      <c r="AR19" s="58" t="str">
        <f t="shared" si="2"/>
        <v/>
      </c>
      <c r="AS19" s="58" t="str">
        <f t="shared" si="2"/>
        <v>T</v>
      </c>
      <c r="AT19" s="58" t="str">
        <f t="shared" si="2"/>
        <v/>
      </c>
      <c r="AU19" s="58" t="str">
        <f t="shared" si="2"/>
        <v/>
      </c>
      <c r="AV19" s="58" t="str">
        <f t="shared" si="2"/>
        <v/>
      </c>
      <c r="AW19" s="58" t="str">
        <f t="shared" si="2"/>
        <v/>
      </c>
      <c r="AX19" s="58" t="str">
        <f t="shared" si="2"/>
        <v/>
      </c>
      <c r="AY19" s="58" t="str">
        <f t="shared" si="2"/>
        <v/>
      </c>
      <c r="AZ19" s="58" t="str">
        <f t="shared" si="2"/>
        <v>T</v>
      </c>
      <c r="BA19" s="465"/>
      <c r="BB19" s="466"/>
      <c r="BD19" s="17" t="str">
        <f>IFERROR(VLOOKUP($G19,ÖĞRETMEN!C12:M201,11,0),"")</f>
        <v/>
      </c>
      <c r="BG19" s="78" t="str">
        <f t="shared" si="1"/>
        <v>017</v>
      </c>
      <c r="BH19" s="78">
        <f t="shared" si="0"/>
        <v>17</v>
      </c>
      <c r="BR19" s="17">
        <v>12</v>
      </c>
      <c r="BS19" s="17" t="s">
        <v>167</v>
      </c>
    </row>
    <row r="20" spans="2:71" ht="15" customHeight="1">
      <c r="B20" s="286" t="s">
        <v>2969</v>
      </c>
      <c r="C20" s="175">
        <v>41564</v>
      </c>
      <c r="D20" s="400"/>
      <c r="E20" s="401"/>
      <c r="F20" s="402"/>
      <c r="G20" s="558" t="s">
        <v>4495</v>
      </c>
      <c r="H20" s="558"/>
      <c r="I20" s="558"/>
      <c r="J20" s="558"/>
      <c r="K20" s="558"/>
      <c r="L20" s="558"/>
      <c r="M20" s="59"/>
      <c r="N20" s="404" t="s">
        <v>21</v>
      </c>
      <c r="O20" s="405"/>
      <c r="P20" s="405"/>
      <c r="Q20" s="405"/>
      <c r="R20" s="405"/>
      <c r="S20" s="405"/>
      <c r="T20" s="405"/>
      <c r="U20" s="406"/>
      <c r="V20" s="58" t="str">
        <f t="shared" si="3"/>
        <v/>
      </c>
      <c r="W20" s="58" t="str">
        <f t="shared" si="2"/>
        <v/>
      </c>
      <c r="X20" s="58" t="str">
        <f t="shared" si="2"/>
        <v>T</v>
      </c>
      <c r="Y20" s="58" t="str">
        <f t="shared" si="2"/>
        <v/>
      </c>
      <c r="Z20" s="58" t="str">
        <f t="shared" si="2"/>
        <v/>
      </c>
      <c r="AA20" s="58" t="str">
        <f t="shared" si="2"/>
        <v/>
      </c>
      <c r="AB20" s="58" t="str">
        <f t="shared" si="2"/>
        <v/>
      </c>
      <c r="AC20" s="58" t="str">
        <f t="shared" si="2"/>
        <v/>
      </c>
      <c r="AD20" s="58" t="str">
        <f t="shared" si="2"/>
        <v/>
      </c>
      <c r="AE20" s="58" t="str">
        <f t="shared" si="2"/>
        <v>T</v>
      </c>
      <c r="AF20" s="58" t="str">
        <f t="shared" si="2"/>
        <v/>
      </c>
      <c r="AG20" s="58" t="str">
        <f t="shared" si="2"/>
        <v/>
      </c>
      <c r="AH20" s="58" t="str">
        <f t="shared" si="2"/>
        <v/>
      </c>
      <c r="AI20" s="58" t="str">
        <f t="shared" si="2"/>
        <v/>
      </c>
      <c r="AJ20" s="58" t="str">
        <f t="shared" si="2"/>
        <v/>
      </c>
      <c r="AK20" s="58" t="str">
        <f t="shared" si="2"/>
        <v/>
      </c>
      <c r="AL20" s="58" t="str">
        <f t="shared" si="2"/>
        <v>T</v>
      </c>
      <c r="AM20" s="58" t="str">
        <f t="shared" si="2"/>
        <v/>
      </c>
      <c r="AN20" s="58" t="str">
        <f t="shared" si="2"/>
        <v/>
      </c>
      <c r="AO20" s="58" t="str">
        <f t="shared" si="2"/>
        <v/>
      </c>
      <c r="AP20" s="58" t="str">
        <f t="shared" si="2"/>
        <v/>
      </c>
      <c r="AQ20" s="58" t="str">
        <f t="shared" si="2"/>
        <v/>
      </c>
      <c r="AR20" s="58" t="str">
        <f t="shared" si="2"/>
        <v/>
      </c>
      <c r="AS20" s="58" t="str">
        <f t="shared" si="2"/>
        <v>T</v>
      </c>
      <c r="AT20" s="58" t="str">
        <f t="shared" si="2"/>
        <v/>
      </c>
      <c r="AU20" s="58" t="str">
        <f t="shared" si="2"/>
        <v/>
      </c>
      <c r="AV20" s="58" t="str">
        <f t="shared" si="2"/>
        <v/>
      </c>
      <c r="AW20" s="58" t="str">
        <f t="shared" si="2"/>
        <v/>
      </c>
      <c r="AX20" s="58" t="str">
        <f t="shared" si="2"/>
        <v/>
      </c>
      <c r="AY20" s="58" t="str">
        <f t="shared" si="2"/>
        <v/>
      </c>
      <c r="AZ20" s="58" t="str">
        <f t="shared" si="2"/>
        <v>T</v>
      </c>
      <c r="BA20" s="465"/>
      <c r="BB20" s="466"/>
      <c r="BD20" s="17" t="str">
        <f>IFERROR(VLOOKUP($G20,ÖĞRETMEN!C13:M202,11,0),"")</f>
        <v/>
      </c>
      <c r="BG20" s="78" t="str">
        <f t="shared" si="1"/>
        <v>018</v>
      </c>
      <c r="BH20" s="78">
        <f t="shared" si="0"/>
        <v>18</v>
      </c>
    </row>
    <row r="21" spans="2:71" ht="15" customHeight="1">
      <c r="B21" s="286"/>
      <c r="C21" s="175"/>
      <c r="D21" s="400"/>
      <c r="E21" s="401"/>
      <c r="F21" s="402"/>
      <c r="G21" s="558"/>
      <c r="H21" s="558"/>
      <c r="I21" s="558"/>
      <c r="J21" s="558"/>
      <c r="K21" s="558"/>
      <c r="L21" s="558"/>
      <c r="M21" s="59"/>
      <c r="N21" s="404"/>
      <c r="O21" s="405"/>
      <c r="P21" s="405"/>
      <c r="Q21" s="405"/>
      <c r="R21" s="405"/>
      <c r="S21" s="405"/>
      <c r="T21" s="405"/>
      <c r="U21" s="406"/>
      <c r="V21" s="58" t="str">
        <f t="shared" si="3"/>
        <v/>
      </c>
      <c r="W21" s="58" t="str">
        <f t="shared" si="2"/>
        <v/>
      </c>
      <c r="X21" s="58" t="str">
        <f t="shared" si="2"/>
        <v/>
      </c>
      <c r="Y21" s="58" t="str">
        <f t="shared" si="2"/>
        <v/>
      </c>
      <c r="Z21" s="58" t="str">
        <f t="shared" si="2"/>
        <v/>
      </c>
      <c r="AA21" s="58" t="str">
        <f t="shared" si="2"/>
        <v/>
      </c>
      <c r="AB21" s="58" t="str">
        <f t="shared" si="2"/>
        <v/>
      </c>
      <c r="AC21" s="58" t="str">
        <f t="shared" si="2"/>
        <v/>
      </c>
      <c r="AD21" s="58" t="str">
        <f t="shared" si="2"/>
        <v/>
      </c>
      <c r="AE21" s="58" t="str">
        <f t="shared" si="2"/>
        <v/>
      </c>
      <c r="AF21" s="58" t="str">
        <f t="shared" si="2"/>
        <v/>
      </c>
      <c r="AG21" s="58" t="str">
        <f t="shared" si="2"/>
        <v/>
      </c>
      <c r="AH21" s="58" t="str">
        <f t="shared" si="2"/>
        <v/>
      </c>
      <c r="AI21" s="58" t="str">
        <f t="shared" si="2"/>
        <v/>
      </c>
      <c r="AJ21" s="58" t="str">
        <f t="shared" si="2"/>
        <v/>
      </c>
      <c r="AK21" s="58" t="str">
        <f t="shared" si="2"/>
        <v/>
      </c>
      <c r="AL21" s="58" t="str">
        <f t="shared" si="2"/>
        <v/>
      </c>
      <c r="AM21" s="58" t="str">
        <f t="shared" si="2"/>
        <v/>
      </c>
      <c r="AN21" s="58" t="str">
        <f t="shared" si="2"/>
        <v/>
      </c>
      <c r="AO21" s="58" t="str">
        <f t="shared" si="2"/>
        <v/>
      </c>
      <c r="AP21" s="58" t="str">
        <f t="shared" si="2"/>
        <v/>
      </c>
      <c r="AQ21" s="58" t="str">
        <f t="shared" si="2"/>
        <v/>
      </c>
      <c r="AR21" s="58" t="str">
        <f t="shared" si="2"/>
        <v/>
      </c>
      <c r="AS21" s="58" t="str">
        <f t="shared" si="2"/>
        <v/>
      </c>
      <c r="AT21" s="58" t="str">
        <f t="shared" si="2"/>
        <v/>
      </c>
      <c r="AU21" s="58" t="str">
        <f t="shared" si="2"/>
        <v/>
      </c>
      <c r="AV21" s="58" t="str">
        <f t="shared" si="2"/>
        <v/>
      </c>
      <c r="AW21" s="58" t="str">
        <f t="shared" si="2"/>
        <v/>
      </c>
      <c r="AX21" s="58" t="str">
        <f t="shared" si="2"/>
        <v/>
      </c>
      <c r="AY21" s="58" t="str">
        <f t="shared" si="2"/>
        <v/>
      </c>
      <c r="AZ21" s="58" t="str">
        <f t="shared" si="2"/>
        <v/>
      </c>
      <c r="BA21" s="465"/>
      <c r="BB21" s="466"/>
      <c r="BD21" s="17" t="str">
        <f>IFERROR(VLOOKUP($G21,ÖĞRETMEN!C14:M203,11,0),"")</f>
        <v/>
      </c>
      <c r="BG21" s="78" t="str">
        <f t="shared" si="1"/>
        <v>019</v>
      </c>
      <c r="BH21" s="78">
        <f t="shared" si="0"/>
        <v>19</v>
      </c>
    </row>
    <row r="22" spans="2:71" ht="15" customHeight="1">
      <c r="B22" s="286"/>
      <c r="C22" s="175"/>
      <c r="D22" s="400"/>
      <c r="E22" s="401"/>
      <c r="F22" s="402"/>
      <c r="G22" s="558"/>
      <c r="H22" s="558"/>
      <c r="I22" s="558"/>
      <c r="J22" s="558"/>
      <c r="K22" s="558"/>
      <c r="L22" s="558"/>
      <c r="M22" s="59"/>
      <c r="N22" s="404"/>
      <c r="O22" s="405"/>
      <c r="P22" s="405"/>
      <c r="Q22" s="405"/>
      <c r="R22" s="405"/>
      <c r="S22" s="405"/>
      <c r="T22" s="405"/>
      <c r="U22" s="406"/>
      <c r="V22" s="58" t="str">
        <f t="shared" si="3"/>
        <v/>
      </c>
      <c r="W22" s="58" t="str">
        <f t="shared" si="2"/>
        <v/>
      </c>
      <c r="X22" s="58" t="str">
        <f t="shared" si="2"/>
        <v/>
      </c>
      <c r="Y22" s="58" t="str">
        <f t="shared" si="2"/>
        <v/>
      </c>
      <c r="Z22" s="58" t="str">
        <f t="shared" si="2"/>
        <v/>
      </c>
      <c r="AA22" s="58" t="str">
        <f t="shared" si="2"/>
        <v/>
      </c>
      <c r="AB22" s="58" t="str">
        <f t="shared" si="2"/>
        <v/>
      </c>
      <c r="AC22" s="58" t="str">
        <f t="shared" si="2"/>
        <v/>
      </c>
      <c r="AD22" s="58" t="str">
        <f t="shared" si="2"/>
        <v/>
      </c>
      <c r="AE22" s="58" t="str">
        <f t="shared" si="2"/>
        <v/>
      </c>
      <c r="AF22" s="58" t="str">
        <f t="shared" si="2"/>
        <v/>
      </c>
      <c r="AG22" s="58" t="str">
        <f t="shared" si="2"/>
        <v/>
      </c>
      <c r="AH22" s="58" t="str">
        <f t="shared" si="2"/>
        <v/>
      </c>
      <c r="AI22" s="58" t="str">
        <f t="shared" si="2"/>
        <v/>
      </c>
      <c r="AJ22" s="58" t="str">
        <f t="shared" si="2"/>
        <v/>
      </c>
      <c r="AK22" s="58" t="str">
        <f t="shared" si="2"/>
        <v/>
      </c>
      <c r="AL22" s="58" t="str">
        <f t="shared" si="2"/>
        <v/>
      </c>
      <c r="AM22" s="58" t="str">
        <f t="shared" si="2"/>
        <v/>
      </c>
      <c r="AN22" s="58" t="str">
        <f t="shared" si="2"/>
        <v/>
      </c>
      <c r="AO22" s="58" t="str">
        <f t="shared" si="2"/>
        <v/>
      </c>
      <c r="AP22" s="58" t="str">
        <f t="shared" si="2"/>
        <v/>
      </c>
      <c r="AQ22" s="58" t="str">
        <f t="shared" si="2"/>
        <v/>
      </c>
      <c r="AR22" s="58" t="str">
        <f t="shared" si="2"/>
        <v/>
      </c>
      <c r="AS22" s="58" t="str">
        <f t="shared" si="2"/>
        <v/>
      </c>
      <c r="AT22" s="58" t="str">
        <f t="shared" si="2"/>
        <v/>
      </c>
      <c r="AU22" s="58" t="str">
        <f t="shared" si="2"/>
        <v/>
      </c>
      <c r="AV22" s="58" t="str">
        <f t="shared" si="2"/>
        <v/>
      </c>
      <c r="AW22" s="58" t="str">
        <f t="shared" si="2"/>
        <v/>
      </c>
      <c r="AX22" s="58" t="str">
        <f t="shared" si="2"/>
        <v/>
      </c>
      <c r="AY22" s="58" t="str">
        <f t="shared" si="2"/>
        <v/>
      </c>
      <c r="AZ22" s="58" t="str">
        <f t="shared" si="2"/>
        <v/>
      </c>
      <c r="BA22" s="465"/>
      <c r="BB22" s="466"/>
      <c r="BD22" s="17" t="str">
        <f>IFERROR(VLOOKUP($G22,ÖĞRETMEN!C15:M204,11,0),"")</f>
        <v/>
      </c>
      <c r="BG22" s="78" t="str">
        <f t="shared" si="1"/>
        <v>020</v>
      </c>
      <c r="BH22" s="78">
        <f t="shared" si="0"/>
        <v>20</v>
      </c>
    </row>
    <row r="23" spans="2:71" ht="15" customHeight="1">
      <c r="B23" s="286"/>
      <c r="C23" s="175"/>
      <c r="D23" s="400"/>
      <c r="E23" s="401"/>
      <c r="F23" s="402"/>
      <c r="G23" s="558"/>
      <c r="H23" s="558"/>
      <c r="I23" s="558"/>
      <c r="J23" s="558"/>
      <c r="K23" s="558"/>
      <c r="L23" s="558"/>
      <c r="M23" s="59"/>
      <c r="N23" s="404"/>
      <c r="O23" s="405"/>
      <c r="P23" s="405"/>
      <c r="Q23" s="405"/>
      <c r="R23" s="405"/>
      <c r="S23" s="405"/>
      <c r="T23" s="405"/>
      <c r="U23" s="406"/>
      <c r="V23" s="58" t="str">
        <f t="shared" si="3"/>
        <v/>
      </c>
      <c r="W23" s="58" t="str">
        <f t="shared" si="2"/>
        <v/>
      </c>
      <c r="X23" s="58" t="str">
        <f t="shared" si="2"/>
        <v/>
      </c>
      <c r="Y23" s="58" t="str">
        <f t="shared" si="2"/>
        <v/>
      </c>
      <c r="Z23" s="58" t="str">
        <f t="shared" si="2"/>
        <v/>
      </c>
      <c r="AA23" s="58" t="str">
        <f t="shared" si="2"/>
        <v/>
      </c>
      <c r="AB23" s="58" t="str">
        <f t="shared" si="2"/>
        <v/>
      </c>
      <c r="AC23" s="58" t="str">
        <f t="shared" si="2"/>
        <v/>
      </c>
      <c r="AD23" s="58" t="str">
        <f t="shared" si="2"/>
        <v/>
      </c>
      <c r="AE23" s="58" t="str">
        <f t="shared" si="2"/>
        <v/>
      </c>
      <c r="AF23" s="58" t="str">
        <f t="shared" si="2"/>
        <v/>
      </c>
      <c r="AG23" s="58" t="str">
        <f t="shared" si="2"/>
        <v/>
      </c>
      <c r="AH23" s="58" t="str">
        <f t="shared" si="2"/>
        <v/>
      </c>
      <c r="AI23" s="58" t="str">
        <f t="shared" si="2"/>
        <v/>
      </c>
      <c r="AJ23" s="58" t="str">
        <f t="shared" si="2"/>
        <v/>
      </c>
      <c r="AK23" s="58" t="str">
        <f t="shared" si="2"/>
        <v/>
      </c>
      <c r="AL23" s="58" t="str">
        <f t="shared" si="2"/>
        <v/>
      </c>
      <c r="AM23" s="58" t="str">
        <f t="shared" si="2"/>
        <v/>
      </c>
      <c r="AN23" s="58" t="str">
        <f t="shared" si="2"/>
        <v/>
      </c>
      <c r="AO23" s="58" t="str">
        <f t="shared" si="2"/>
        <v/>
      </c>
      <c r="AP23" s="58" t="str">
        <f t="shared" si="2"/>
        <v/>
      </c>
      <c r="AQ23" s="58" t="str">
        <f t="shared" si="2"/>
        <v/>
      </c>
      <c r="AR23" s="58" t="str">
        <f t="shared" si="2"/>
        <v/>
      </c>
      <c r="AS23" s="58" t="str">
        <f t="shared" si="2"/>
        <v/>
      </c>
      <c r="AT23" s="58" t="str">
        <f t="shared" si="2"/>
        <v/>
      </c>
      <c r="AU23" s="58" t="str">
        <f t="shared" si="2"/>
        <v/>
      </c>
      <c r="AV23" s="58" t="str">
        <f t="shared" si="2"/>
        <v/>
      </c>
      <c r="AW23" s="58" t="str">
        <f t="shared" si="2"/>
        <v/>
      </c>
      <c r="AX23" s="58" t="str">
        <f t="shared" si="2"/>
        <v/>
      </c>
      <c r="AY23" s="58" t="str">
        <f t="shared" si="2"/>
        <v/>
      </c>
      <c r="AZ23" s="58" t="str">
        <f t="shared" si="2"/>
        <v/>
      </c>
      <c r="BA23" s="465"/>
      <c r="BB23" s="466"/>
      <c r="BD23" s="17" t="str">
        <f>IFERROR(VLOOKUP($G23,ÖĞRETMEN!C16:M205,11,0),"")</f>
        <v/>
      </c>
    </row>
    <row r="24" spans="2:71" ht="15" customHeight="1">
      <c r="B24" s="286"/>
      <c r="C24" s="175"/>
      <c r="D24" s="400"/>
      <c r="E24" s="401"/>
      <c r="F24" s="402"/>
      <c r="G24" s="558"/>
      <c r="H24" s="558"/>
      <c r="I24" s="558"/>
      <c r="J24" s="558"/>
      <c r="K24" s="558"/>
      <c r="L24" s="558"/>
      <c r="M24" s="59"/>
      <c r="N24" s="404"/>
      <c r="O24" s="405"/>
      <c r="P24" s="405"/>
      <c r="Q24" s="405"/>
      <c r="R24" s="405"/>
      <c r="S24" s="405"/>
      <c r="T24" s="405"/>
      <c r="U24" s="406"/>
      <c r="V24" s="58" t="str">
        <f t="shared" si="3"/>
        <v/>
      </c>
      <c r="W24" s="58" t="str">
        <f t="shared" si="2"/>
        <v/>
      </c>
      <c r="X24" s="58" t="str">
        <f t="shared" si="2"/>
        <v/>
      </c>
      <c r="Y24" s="58" t="str">
        <f t="shared" si="2"/>
        <v/>
      </c>
      <c r="Z24" s="58" t="str">
        <f t="shared" si="2"/>
        <v/>
      </c>
      <c r="AA24" s="58" t="str">
        <f t="shared" si="2"/>
        <v/>
      </c>
      <c r="AB24" s="58" t="str">
        <f t="shared" si="2"/>
        <v/>
      </c>
      <c r="AC24" s="58" t="str">
        <f t="shared" si="2"/>
        <v/>
      </c>
      <c r="AD24" s="58" t="str">
        <f t="shared" si="2"/>
        <v/>
      </c>
      <c r="AE24" s="58" t="str">
        <f t="shared" si="2"/>
        <v/>
      </c>
      <c r="AF24" s="58" t="str">
        <f t="shared" si="2"/>
        <v/>
      </c>
      <c r="AG24" s="58" t="str">
        <f t="shared" si="2"/>
        <v/>
      </c>
      <c r="AH24" s="58" t="str">
        <f t="shared" si="2"/>
        <v/>
      </c>
      <c r="AI24" s="58" t="str">
        <f t="shared" si="2"/>
        <v/>
      </c>
      <c r="AJ24" s="58" t="str">
        <f t="shared" si="2"/>
        <v/>
      </c>
      <c r="AK24" s="58" t="str">
        <f t="shared" si="2"/>
        <v/>
      </c>
      <c r="AL24" s="58" t="str">
        <f t="shared" si="2"/>
        <v/>
      </c>
      <c r="AM24" s="58" t="str">
        <f t="shared" si="2"/>
        <v/>
      </c>
      <c r="AN24" s="58" t="str">
        <f t="shared" si="2"/>
        <v/>
      </c>
      <c r="AO24" s="58" t="str">
        <f t="shared" si="2"/>
        <v/>
      </c>
      <c r="AP24" s="58" t="str">
        <f t="shared" si="2"/>
        <v/>
      </c>
      <c r="AQ24" s="58" t="str">
        <f t="shared" si="2"/>
        <v/>
      </c>
      <c r="AR24" s="58" t="str">
        <f t="shared" si="2"/>
        <v/>
      </c>
      <c r="AS24" s="58" t="str">
        <f t="shared" si="2"/>
        <v/>
      </c>
      <c r="AT24" s="58" t="str">
        <f t="shared" si="2"/>
        <v/>
      </c>
      <c r="AU24" s="58" t="str">
        <f t="shared" si="2"/>
        <v/>
      </c>
      <c r="AV24" s="58" t="str">
        <f t="shared" si="2"/>
        <v/>
      </c>
      <c r="AW24" s="58" t="str">
        <f t="shared" si="2"/>
        <v/>
      </c>
      <c r="AX24" s="58" t="str">
        <f t="shared" si="2"/>
        <v/>
      </c>
      <c r="AY24" s="58" t="str">
        <f t="shared" si="2"/>
        <v/>
      </c>
      <c r="AZ24" s="58" t="str">
        <f t="shared" si="2"/>
        <v/>
      </c>
      <c r="BA24" s="465"/>
      <c r="BB24" s="466"/>
      <c r="BD24" s="17" t="str">
        <f>IFERROR(VLOOKUP($G24,ÖĞRETMEN!C17:M206,11,0),"")</f>
        <v/>
      </c>
    </row>
    <row r="25" spans="2:71" ht="15" customHeight="1">
      <c r="B25" s="286"/>
      <c r="C25" s="175"/>
      <c r="D25" s="400"/>
      <c r="E25" s="401"/>
      <c r="F25" s="402"/>
      <c r="G25" s="558"/>
      <c r="H25" s="558"/>
      <c r="I25" s="558"/>
      <c r="J25" s="558"/>
      <c r="K25" s="558"/>
      <c r="L25" s="558"/>
      <c r="M25" s="59"/>
      <c r="N25" s="404"/>
      <c r="O25" s="405"/>
      <c r="P25" s="405"/>
      <c r="Q25" s="405"/>
      <c r="R25" s="405"/>
      <c r="S25" s="405"/>
      <c r="T25" s="405"/>
      <c r="U25" s="406"/>
      <c r="V25" s="58" t="str">
        <f t="shared" si="3"/>
        <v/>
      </c>
      <c r="W25" s="58" t="str">
        <f t="shared" si="2"/>
        <v/>
      </c>
      <c r="X25" s="58" t="str">
        <f t="shared" si="2"/>
        <v/>
      </c>
      <c r="Y25" s="58" t="str">
        <f t="shared" si="2"/>
        <v/>
      </c>
      <c r="Z25" s="58" t="str">
        <f t="shared" si="2"/>
        <v/>
      </c>
      <c r="AA25" s="58" t="str">
        <f t="shared" si="2"/>
        <v/>
      </c>
      <c r="AB25" s="58" t="str">
        <f t="shared" si="2"/>
        <v/>
      </c>
      <c r="AC25" s="58" t="str">
        <f t="shared" si="2"/>
        <v/>
      </c>
      <c r="AD25" s="58" t="str">
        <f t="shared" si="2"/>
        <v/>
      </c>
      <c r="AE25" s="58" t="str">
        <f t="shared" si="2"/>
        <v/>
      </c>
      <c r="AF25" s="58" t="str">
        <f t="shared" si="2"/>
        <v/>
      </c>
      <c r="AG25" s="58" t="str">
        <f t="shared" si="2"/>
        <v/>
      </c>
      <c r="AH25" s="58" t="str">
        <f t="shared" si="2"/>
        <v/>
      </c>
      <c r="AI25" s="58" t="str">
        <f t="shared" si="2"/>
        <v/>
      </c>
      <c r="AJ25" s="58" t="str">
        <f t="shared" si="2"/>
        <v/>
      </c>
      <c r="AK25" s="58" t="str">
        <f t="shared" si="2"/>
        <v/>
      </c>
      <c r="AL25" s="58" t="str">
        <f t="shared" si="2"/>
        <v/>
      </c>
      <c r="AM25" s="58" t="str">
        <f t="shared" si="2"/>
        <v/>
      </c>
      <c r="AN25" s="58" t="str">
        <f t="shared" si="2"/>
        <v/>
      </c>
      <c r="AO25" s="58" t="str">
        <f t="shared" si="2"/>
        <v/>
      </c>
      <c r="AP25" s="58" t="str">
        <f t="shared" si="2"/>
        <v/>
      </c>
      <c r="AQ25" s="58" t="str">
        <f t="shared" si="2"/>
        <v/>
      </c>
      <c r="AR25" s="58" t="str">
        <f t="shared" si="2"/>
        <v/>
      </c>
      <c r="AS25" s="58" t="str">
        <f t="shared" si="2"/>
        <v/>
      </c>
      <c r="AT25" s="58" t="str">
        <f t="shared" si="2"/>
        <v/>
      </c>
      <c r="AU25" s="58" t="str">
        <f t="shared" si="2"/>
        <v/>
      </c>
      <c r="AV25" s="58" t="str">
        <f t="shared" si="2"/>
        <v/>
      </c>
      <c r="AW25" s="58" t="str">
        <f t="shared" si="2"/>
        <v/>
      </c>
      <c r="AX25" s="58" t="str">
        <f t="shared" si="2"/>
        <v/>
      </c>
      <c r="AY25" s="58" t="str">
        <f t="shared" si="2"/>
        <v/>
      </c>
      <c r="AZ25" s="58" t="str">
        <f t="shared" si="2"/>
        <v/>
      </c>
      <c r="BA25" s="465"/>
      <c r="BB25" s="466"/>
      <c r="BD25" s="17" t="str">
        <f>IFERROR(VLOOKUP($G25,ÖĞRETMEN!C18:M207,11,0),"")</f>
        <v/>
      </c>
      <c r="BH25" s="17" t="s">
        <v>2547</v>
      </c>
    </row>
    <row r="26" spans="2:71" ht="15" customHeight="1">
      <c r="B26" s="286"/>
      <c r="C26" s="175"/>
      <c r="D26" s="400"/>
      <c r="E26" s="401"/>
      <c r="F26" s="402"/>
      <c r="G26" s="558"/>
      <c r="H26" s="558"/>
      <c r="I26" s="558"/>
      <c r="J26" s="558"/>
      <c r="K26" s="558"/>
      <c r="L26" s="558"/>
      <c r="M26" s="59"/>
      <c r="N26" s="404"/>
      <c r="O26" s="405"/>
      <c r="P26" s="405"/>
      <c r="Q26" s="405"/>
      <c r="R26" s="405"/>
      <c r="S26" s="405"/>
      <c r="T26" s="405"/>
      <c r="U26" s="406"/>
      <c r="V26" s="58" t="str">
        <f t="shared" si="3"/>
        <v/>
      </c>
      <c r="W26" s="58" t="str">
        <f t="shared" si="2"/>
        <v/>
      </c>
      <c r="X26" s="58" t="str">
        <f t="shared" si="2"/>
        <v/>
      </c>
      <c r="Y26" s="58" t="str">
        <f t="shared" si="2"/>
        <v/>
      </c>
      <c r="Z26" s="58" t="str">
        <f t="shared" si="2"/>
        <v/>
      </c>
      <c r="AA26" s="58" t="str">
        <f t="shared" si="2"/>
        <v/>
      </c>
      <c r="AB26" s="58" t="str">
        <f t="shared" si="2"/>
        <v/>
      </c>
      <c r="AC26" s="58" t="str">
        <f t="shared" si="2"/>
        <v/>
      </c>
      <c r="AD26" s="58" t="str">
        <f t="shared" si="2"/>
        <v/>
      </c>
      <c r="AE26" s="58" t="str">
        <f t="shared" si="2"/>
        <v/>
      </c>
      <c r="AF26" s="58" t="str">
        <f t="shared" si="2"/>
        <v/>
      </c>
      <c r="AG26" s="58" t="str">
        <f t="shared" si="2"/>
        <v/>
      </c>
      <c r="AH26" s="58" t="str">
        <f t="shared" si="2"/>
        <v/>
      </c>
      <c r="AI26" s="58" t="str">
        <f t="shared" si="2"/>
        <v/>
      </c>
      <c r="AJ26" s="58" t="str">
        <f t="shared" si="2"/>
        <v/>
      </c>
      <c r="AK26" s="58" t="str">
        <f t="shared" si="2"/>
        <v/>
      </c>
      <c r="AL26" s="58" t="str">
        <f t="shared" ref="AL26:AZ37" si="4">IF($B26="","",IF(AL$12="","",IF(AL$12=$BD26,"M",IF(AL$12="Pazar","T",""))))</f>
        <v/>
      </c>
      <c r="AM26" s="58" t="str">
        <f t="shared" si="4"/>
        <v/>
      </c>
      <c r="AN26" s="58" t="str">
        <f t="shared" si="4"/>
        <v/>
      </c>
      <c r="AO26" s="58" t="str">
        <f t="shared" si="4"/>
        <v/>
      </c>
      <c r="AP26" s="58" t="str">
        <f t="shared" si="4"/>
        <v/>
      </c>
      <c r="AQ26" s="58" t="str">
        <f t="shared" si="4"/>
        <v/>
      </c>
      <c r="AR26" s="58" t="str">
        <f t="shared" si="4"/>
        <v/>
      </c>
      <c r="AS26" s="58" t="str">
        <f t="shared" si="4"/>
        <v/>
      </c>
      <c r="AT26" s="58" t="str">
        <f t="shared" si="4"/>
        <v/>
      </c>
      <c r="AU26" s="58" t="str">
        <f t="shared" si="4"/>
        <v/>
      </c>
      <c r="AV26" s="58" t="str">
        <f t="shared" si="4"/>
        <v/>
      </c>
      <c r="AW26" s="58" t="str">
        <f t="shared" si="4"/>
        <v/>
      </c>
      <c r="AX26" s="58" t="str">
        <f t="shared" si="4"/>
        <v/>
      </c>
      <c r="AY26" s="58" t="str">
        <f t="shared" si="4"/>
        <v/>
      </c>
      <c r="AZ26" s="58" t="str">
        <f t="shared" si="4"/>
        <v/>
      </c>
      <c r="BA26" s="465"/>
      <c r="BB26" s="466"/>
      <c r="BD26" s="17" t="str">
        <f>IFERROR(VLOOKUP($G26,ÖĞRETMEN!C19:M208,11,0),"")</f>
        <v/>
      </c>
    </row>
    <row r="27" spans="2:71" ht="15" customHeight="1">
      <c r="B27" s="286"/>
      <c r="C27" s="175"/>
      <c r="D27" s="400"/>
      <c r="E27" s="401"/>
      <c r="F27" s="402"/>
      <c r="G27" s="558"/>
      <c r="H27" s="558"/>
      <c r="I27" s="558"/>
      <c r="J27" s="558"/>
      <c r="K27" s="558"/>
      <c r="L27" s="558"/>
      <c r="M27" s="59"/>
      <c r="N27" s="404"/>
      <c r="O27" s="405"/>
      <c r="P27" s="405"/>
      <c r="Q27" s="405"/>
      <c r="R27" s="405"/>
      <c r="S27" s="405"/>
      <c r="T27" s="405"/>
      <c r="U27" s="406"/>
      <c r="V27" s="58" t="str">
        <f t="shared" si="3"/>
        <v/>
      </c>
      <c r="W27" s="58" t="str">
        <f t="shared" si="3"/>
        <v/>
      </c>
      <c r="X27" s="58" t="str">
        <f t="shared" si="3"/>
        <v/>
      </c>
      <c r="Y27" s="58" t="str">
        <f t="shared" si="3"/>
        <v/>
      </c>
      <c r="Z27" s="58" t="str">
        <f t="shared" si="3"/>
        <v/>
      </c>
      <c r="AA27" s="58" t="str">
        <f t="shared" si="3"/>
        <v/>
      </c>
      <c r="AB27" s="58" t="str">
        <f t="shared" si="3"/>
        <v/>
      </c>
      <c r="AC27" s="58" t="str">
        <f t="shared" si="3"/>
        <v/>
      </c>
      <c r="AD27" s="58" t="str">
        <f t="shared" si="3"/>
        <v/>
      </c>
      <c r="AE27" s="58" t="str">
        <f t="shared" si="3"/>
        <v/>
      </c>
      <c r="AF27" s="58" t="str">
        <f t="shared" si="3"/>
        <v/>
      </c>
      <c r="AG27" s="58" t="str">
        <f t="shared" si="3"/>
        <v/>
      </c>
      <c r="AH27" s="58" t="str">
        <f t="shared" si="3"/>
        <v/>
      </c>
      <c r="AI27" s="58" t="str">
        <f t="shared" si="3"/>
        <v/>
      </c>
      <c r="AJ27" s="58" t="str">
        <f t="shared" si="3"/>
        <v/>
      </c>
      <c r="AK27" s="58" t="str">
        <f t="shared" si="3"/>
        <v/>
      </c>
      <c r="AL27" s="58" t="str">
        <f t="shared" si="4"/>
        <v/>
      </c>
      <c r="AM27" s="58" t="str">
        <f t="shared" si="4"/>
        <v/>
      </c>
      <c r="AN27" s="58" t="str">
        <f t="shared" si="4"/>
        <v/>
      </c>
      <c r="AO27" s="58" t="str">
        <f t="shared" si="4"/>
        <v/>
      </c>
      <c r="AP27" s="58" t="str">
        <f t="shared" si="4"/>
        <v/>
      </c>
      <c r="AQ27" s="58" t="str">
        <f t="shared" si="4"/>
        <v/>
      </c>
      <c r="AR27" s="58" t="str">
        <f t="shared" si="4"/>
        <v/>
      </c>
      <c r="AS27" s="58" t="str">
        <f t="shared" si="4"/>
        <v/>
      </c>
      <c r="AT27" s="58" t="str">
        <f t="shared" si="4"/>
        <v/>
      </c>
      <c r="AU27" s="58" t="str">
        <f t="shared" si="4"/>
        <v/>
      </c>
      <c r="AV27" s="58" t="str">
        <f t="shared" si="4"/>
        <v/>
      </c>
      <c r="AW27" s="58" t="str">
        <f t="shared" si="4"/>
        <v/>
      </c>
      <c r="AX27" s="58" t="str">
        <f t="shared" si="4"/>
        <v/>
      </c>
      <c r="AY27" s="58" t="str">
        <f t="shared" si="4"/>
        <v/>
      </c>
      <c r="AZ27" s="58" t="str">
        <f t="shared" si="4"/>
        <v/>
      </c>
      <c r="BA27" s="465"/>
      <c r="BB27" s="466"/>
      <c r="BD27" s="17" t="str">
        <f>IFERROR(VLOOKUP($G27,ÖĞRETMEN!C20:M209,11,0),"")</f>
        <v/>
      </c>
    </row>
    <row r="28" spans="2:71" ht="15" customHeight="1">
      <c r="B28" s="286"/>
      <c r="C28" s="175"/>
      <c r="D28" s="400"/>
      <c r="E28" s="401"/>
      <c r="F28" s="402"/>
      <c r="G28" s="558"/>
      <c r="H28" s="558"/>
      <c r="I28" s="558"/>
      <c r="J28" s="558"/>
      <c r="K28" s="558"/>
      <c r="L28" s="558"/>
      <c r="M28" s="59"/>
      <c r="N28" s="404"/>
      <c r="O28" s="405"/>
      <c r="P28" s="405"/>
      <c r="Q28" s="405"/>
      <c r="R28" s="405"/>
      <c r="S28" s="405"/>
      <c r="T28" s="405"/>
      <c r="U28" s="406"/>
      <c r="V28" s="58" t="str">
        <f t="shared" si="3"/>
        <v/>
      </c>
      <c r="W28" s="58" t="str">
        <f t="shared" si="3"/>
        <v/>
      </c>
      <c r="X28" s="58" t="str">
        <f t="shared" si="3"/>
        <v/>
      </c>
      <c r="Y28" s="58" t="str">
        <f t="shared" si="3"/>
        <v/>
      </c>
      <c r="Z28" s="58" t="str">
        <f t="shared" si="3"/>
        <v/>
      </c>
      <c r="AA28" s="58" t="str">
        <f t="shared" si="3"/>
        <v/>
      </c>
      <c r="AB28" s="58" t="str">
        <f t="shared" si="3"/>
        <v/>
      </c>
      <c r="AC28" s="58" t="str">
        <f t="shared" si="3"/>
        <v/>
      </c>
      <c r="AD28" s="58" t="str">
        <f t="shared" si="3"/>
        <v/>
      </c>
      <c r="AE28" s="58" t="str">
        <f t="shared" si="3"/>
        <v/>
      </c>
      <c r="AF28" s="58" t="str">
        <f t="shared" si="3"/>
        <v/>
      </c>
      <c r="AG28" s="58" t="str">
        <f t="shared" si="3"/>
        <v/>
      </c>
      <c r="AH28" s="58" t="str">
        <f t="shared" si="3"/>
        <v/>
      </c>
      <c r="AI28" s="58" t="str">
        <f t="shared" si="3"/>
        <v/>
      </c>
      <c r="AJ28" s="58" t="str">
        <f t="shared" si="3"/>
        <v/>
      </c>
      <c r="AK28" s="58" t="str">
        <f t="shared" si="3"/>
        <v/>
      </c>
      <c r="AL28" s="58" t="str">
        <f t="shared" si="4"/>
        <v/>
      </c>
      <c r="AM28" s="58" t="str">
        <f t="shared" si="4"/>
        <v/>
      </c>
      <c r="AN28" s="58" t="str">
        <f t="shared" si="4"/>
        <v/>
      </c>
      <c r="AO28" s="58" t="str">
        <f t="shared" si="4"/>
        <v/>
      </c>
      <c r="AP28" s="58" t="str">
        <f t="shared" si="4"/>
        <v/>
      </c>
      <c r="AQ28" s="58" t="str">
        <f t="shared" si="4"/>
        <v/>
      </c>
      <c r="AR28" s="58" t="str">
        <f t="shared" si="4"/>
        <v/>
      </c>
      <c r="AS28" s="58" t="str">
        <f t="shared" si="4"/>
        <v/>
      </c>
      <c r="AT28" s="58" t="str">
        <f t="shared" si="4"/>
        <v/>
      </c>
      <c r="AU28" s="58" t="str">
        <f t="shared" si="4"/>
        <v/>
      </c>
      <c r="AV28" s="58" t="str">
        <f t="shared" si="4"/>
        <v/>
      </c>
      <c r="AW28" s="58" t="str">
        <f t="shared" si="4"/>
        <v/>
      </c>
      <c r="AX28" s="58" t="str">
        <f t="shared" si="4"/>
        <v/>
      </c>
      <c r="AY28" s="58" t="str">
        <f t="shared" si="4"/>
        <v/>
      </c>
      <c r="AZ28" s="58" t="str">
        <f t="shared" si="4"/>
        <v/>
      </c>
      <c r="BA28" s="465"/>
      <c r="BB28" s="466"/>
      <c r="BD28" s="17" t="str">
        <f>IFERROR(VLOOKUP($G28,ÖĞRETMEN!C21:M210,11,0),"")</f>
        <v/>
      </c>
    </row>
    <row r="29" spans="2:71" ht="15" customHeight="1">
      <c r="B29" s="286"/>
      <c r="C29" s="175"/>
      <c r="D29" s="400"/>
      <c r="E29" s="401"/>
      <c r="F29" s="402"/>
      <c r="G29" s="558"/>
      <c r="H29" s="558"/>
      <c r="I29" s="558"/>
      <c r="J29" s="558"/>
      <c r="K29" s="558"/>
      <c r="L29" s="558"/>
      <c r="M29" s="59"/>
      <c r="N29" s="404"/>
      <c r="O29" s="405"/>
      <c r="P29" s="405"/>
      <c r="Q29" s="405"/>
      <c r="R29" s="405"/>
      <c r="S29" s="405"/>
      <c r="T29" s="405"/>
      <c r="U29" s="406"/>
      <c r="V29" s="58" t="str">
        <f t="shared" si="3"/>
        <v/>
      </c>
      <c r="W29" s="58" t="str">
        <f t="shared" si="3"/>
        <v/>
      </c>
      <c r="X29" s="58" t="str">
        <f t="shared" si="3"/>
        <v/>
      </c>
      <c r="Y29" s="58" t="str">
        <f t="shared" si="3"/>
        <v/>
      </c>
      <c r="Z29" s="58" t="str">
        <f t="shared" si="3"/>
        <v/>
      </c>
      <c r="AA29" s="58" t="str">
        <f t="shared" si="3"/>
        <v/>
      </c>
      <c r="AB29" s="58" t="str">
        <f t="shared" si="3"/>
        <v/>
      </c>
      <c r="AC29" s="58" t="str">
        <f t="shared" si="3"/>
        <v/>
      </c>
      <c r="AD29" s="58" t="str">
        <f t="shared" si="3"/>
        <v/>
      </c>
      <c r="AE29" s="58" t="str">
        <f t="shared" si="3"/>
        <v/>
      </c>
      <c r="AF29" s="58" t="str">
        <f t="shared" si="3"/>
        <v/>
      </c>
      <c r="AG29" s="58" t="str">
        <f t="shared" si="3"/>
        <v/>
      </c>
      <c r="AH29" s="58" t="str">
        <f t="shared" si="3"/>
        <v/>
      </c>
      <c r="AI29" s="58" t="str">
        <f t="shared" si="3"/>
        <v/>
      </c>
      <c r="AJ29" s="58" t="str">
        <f t="shared" si="3"/>
        <v/>
      </c>
      <c r="AK29" s="58" t="str">
        <f t="shared" si="3"/>
        <v/>
      </c>
      <c r="AL29" s="58" t="str">
        <f t="shared" si="4"/>
        <v/>
      </c>
      <c r="AM29" s="58" t="str">
        <f t="shared" si="4"/>
        <v/>
      </c>
      <c r="AN29" s="58" t="str">
        <f t="shared" si="4"/>
        <v/>
      </c>
      <c r="AO29" s="58" t="str">
        <f t="shared" si="4"/>
        <v/>
      </c>
      <c r="AP29" s="58" t="str">
        <f t="shared" si="4"/>
        <v/>
      </c>
      <c r="AQ29" s="58" t="str">
        <f t="shared" si="4"/>
        <v/>
      </c>
      <c r="AR29" s="58" t="str">
        <f t="shared" si="4"/>
        <v/>
      </c>
      <c r="AS29" s="58" t="str">
        <f t="shared" si="4"/>
        <v/>
      </c>
      <c r="AT29" s="58" t="str">
        <f t="shared" si="4"/>
        <v/>
      </c>
      <c r="AU29" s="58" t="str">
        <f t="shared" si="4"/>
        <v/>
      </c>
      <c r="AV29" s="58" t="str">
        <f t="shared" si="4"/>
        <v/>
      </c>
      <c r="AW29" s="58" t="str">
        <f t="shared" si="4"/>
        <v/>
      </c>
      <c r="AX29" s="58" t="str">
        <f t="shared" si="4"/>
        <v/>
      </c>
      <c r="AY29" s="58" t="str">
        <f t="shared" si="4"/>
        <v/>
      </c>
      <c r="AZ29" s="58" t="str">
        <f t="shared" si="4"/>
        <v/>
      </c>
      <c r="BA29" s="465"/>
      <c r="BB29" s="466"/>
      <c r="BD29" s="17" t="str">
        <f>IFERROR(VLOOKUP($G29,ÖĞRETMEN!C22:M211,11,0),"")</f>
        <v/>
      </c>
    </row>
    <row r="30" spans="2:71" ht="15" customHeight="1">
      <c r="B30" s="286"/>
      <c r="C30" s="175"/>
      <c r="D30" s="400"/>
      <c r="E30" s="401"/>
      <c r="F30" s="402"/>
      <c r="G30" s="558"/>
      <c r="H30" s="558"/>
      <c r="I30" s="558"/>
      <c r="J30" s="558"/>
      <c r="K30" s="558"/>
      <c r="L30" s="558"/>
      <c r="M30" s="59"/>
      <c r="N30" s="404"/>
      <c r="O30" s="405"/>
      <c r="P30" s="405"/>
      <c r="Q30" s="405"/>
      <c r="R30" s="405"/>
      <c r="S30" s="405"/>
      <c r="T30" s="405"/>
      <c r="U30" s="406"/>
      <c r="V30" s="58" t="str">
        <f t="shared" si="3"/>
        <v/>
      </c>
      <c r="W30" s="58" t="str">
        <f t="shared" si="3"/>
        <v/>
      </c>
      <c r="X30" s="58" t="str">
        <f t="shared" si="3"/>
        <v/>
      </c>
      <c r="Y30" s="58" t="str">
        <f t="shared" si="3"/>
        <v/>
      </c>
      <c r="Z30" s="58" t="str">
        <f t="shared" si="3"/>
        <v/>
      </c>
      <c r="AA30" s="58" t="str">
        <f t="shared" si="3"/>
        <v/>
      </c>
      <c r="AB30" s="58" t="str">
        <f t="shared" si="3"/>
        <v/>
      </c>
      <c r="AC30" s="58" t="str">
        <f t="shared" si="3"/>
        <v/>
      </c>
      <c r="AD30" s="58" t="str">
        <f t="shared" si="3"/>
        <v/>
      </c>
      <c r="AE30" s="58" t="str">
        <f t="shared" si="3"/>
        <v/>
      </c>
      <c r="AF30" s="58" t="str">
        <f t="shared" si="3"/>
        <v/>
      </c>
      <c r="AG30" s="58" t="str">
        <f t="shared" si="3"/>
        <v/>
      </c>
      <c r="AH30" s="58" t="str">
        <f t="shared" si="3"/>
        <v/>
      </c>
      <c r="AI30" s="58" t="str">
        <f t="shared" si="3"/>
        <v/>
      </c>
      <c r="AJ30" s="58" t="str">
        <f t="shared" si="3"/>
        <v/>
      </c>
      <c r="AK30" s="58" t="str">
        <f t="shared" si="3"/>
        <v/>
      </c>
      <c r="AL30" s="58" t="str">
        <f t="shared" si="4"/>
        <v/>
      </c>
      <c r="AM30" s="58" t="str">
        <f t="shared" si="4"/>
        <v/>
      </c>
      <c r="AN30" s="58" t="str">
        <f t="shared" si="4"/>
        <v/>
      </c>
      <c r="AO30" s="58" t="str">
        <f t="shared" si="4"/>
        <v/>
      </c>
      <c r="AP30" s="58" t="str">
        <f t="shared" si="4"/>
        <v/>
      </c>
      <c r="AQ30" s="58" t="str">
        <f t="shared" si="4"/>
        <v/>
      </c>
      <c r="AR30" s="58" t="str">
        <f t="shared" si="4"/>
        <v/>
      </c>
      <c r="AS30" s="58" t="str">
        <f t="shared" si="4"/>
        <v/>
      </c>
      <c r="AT30" s="58" t="str">
        <f t="shared" si="4"/>
        <v/>
      </c>
      <c r="AU30" s="58" t="str">
        <f t="shared" si="4"/>
        <v/>
      </c>
      <c r="AV30" s="58" t="str">
        <f t="shared" si="4"/>
        <v/>
      </c>
      <c r="AW30" s="58" t="str">
        <f t="shared" si="4"/>
        <v/>
      </c>
      <c r="AX30" s="58" t="str">
        <f t="shared" si="4"/>
        <v/>
      </c>
      <c r="AY30" s="58" t="str">
        <f t="shared" si="4"/>
        <v/>
      </c>
      <c r="AZ30" s="58" t="str">
        <f t="shared" si="4"/>
        <v/>
      </c>
      <c r="BA30" s="465"/>
      <c r="BB30" s="466"/>
      <c r="BD30" s="17" t="str">
        <f>IFERROR(VLOOKUP($G30,ÖĞRETMEN!C23:M212,11,0),"")</f>
        <v/>
      </c>
    </row>
    <row r="31" spans="2:71">
      <c r="B31" s="286"/>
      <c r="C31" s="175"/>
      <c r="D31" s="400"/>
      <c r="E31" s="401"/>
      <c r="F31" s="402"/>
      <c r="G31" s="558"/>
      <c r="H31" s="558"/>
      <c r="I31" s="558"/>
      <c r="J31" s="558"/>
      <c r="K31" s="558"/>
      <c r="L31" s="558"/>
      <c r="M31" s="59"/>
      <c r="N31" s="404"/>
      <c r="O31" s="405"/>
      <c r="P31" s="405"/>
      <c r="Q31" s="405"/>
      <c r="R31" s="405"/>
      <c r="S31" s="405"/>
      <c r="T31" s="405"/>
      <c r="U31" s="406"/>
      <c r="V31" s="58" t="str">
        <f t="shared" si="3"/>
        <v/>
      </c>
      <c r="W31" s="58" t="str">
        <f t="shared" si="3"/>
        <v/>
      </c>
      <c r="X31" s="58" t="str">
        <f t="shared" si="3"/>
        <v/>
      </c>
      <c r="Y31" s="58" t="str">
        <f t="shared" si="3"/>
        <v/>
      </c>
      <c r="Z31" s="58" t="str">
        <f t="shared" si="3"/>
        <v/>
      </c>
      <c r="AA31" s="58" t="str">
        <f t="shared" si="3"/>
        <v/>
      </c>
      <c r="AB31" s="58" t="str">
        <f t="shared" si="3"/>
        <v/>
      </c>
      <c r="AC31" s="58" t="str">
        <f t="shared" si="3"/>
        <v/>
      </c>
      <c r="AD31" s="58" t="str">
        <f t="shared" si="3"/>
        <v/>
      </c>
      <c r="AE31" s="58" t="str">
        <f t="shared" si="3"/>
        <v/>
      </c>
      <c r="AF31" s="58" t="str">
        <f t="shared" si="3"/>
        <v/>
      </c>
      <c r="AG31" s="58" t="str">
        <f t="shared" si="3"/>
        <v/>
      </c>
      <c r="AH31" s="58" t="str">
        <f t="shared" si="3"/>
        <v/>
      </c>
      <c r="AI31" s="58" t="str">
        <f t="shared" si="3"/>
        <v/>
      </c>
      <c r="AJ31" s="58" t="str">
        <f t="shared" si="3"/>
        <v/>
      </c>
      <c r="AK31" s="58" t="str">
        <f t="shared" si="3"/>
        <v/>
      </c>
      <c r="AL31" s="58" t="str">
        <f t="shared" si="4"/>
        <v/>
      </c>
      <c r="AM31" s="58" t="str">
        <f t="shared" si="4"/>
        <v/>
      </c>
      <c r="AN31" s="58" t="str">
        <f t="shared" si="4"/>
        <v/>
      </c>
      <c r="AO31" s="58" t="str">
        <f t="shared" si="4"/>
        <v/>
      </c>
      <c r="AP31" s="58" t="str">
        <f t="shared" si="4"/>
        <v/>
      </c>
      <c r="AQ31" s="58" t="str">
        <f t="shared" si="4"/>
        <v/>
      </c>
      <c r="AR31" s="58" t="str">
        <f t="shared" si="4"/>
        <v/>
      </c>
      <c r="AS31" s="58" t="str">
        <f t="shared" si="4"/>
        <v/>
      </c>
      <c r="AT31" s="58" t="str">
        <f t="shared" si="4"/>
        <v/>
      </c>
      <c r="AU31" s="58" t="str">
        <f t="shared" si="4"/>
        <v/>
      </c>
      <c r="AV31" s="58" t="str">
        <f t="shared" si="4"/>
        <v/>
      </c>
      <c r="AW31" s="58" t="str">
        <f t="shared" si="4"/>
        <v/>
      </c>
      <c r="AX31" s="58" t="str">
        <f t="shared" si="4"/>
        <v/>
      </c>
      <c r="AY31" s="58" t="str">
        <f t="shared" si="4"/>
        <v/>
      </c>
      <c r="AZ31" s="58" t="str">
        <f t="shared" si="4"/>
        <v/>
      </c>
      <c r="BA31" s="465"/>
      <c r="BB31" s="466"/>
      <c r="BD31" s="17" t="str">
        <f>IFERROR(VLOOKUP($G31,ÖĞRETMEN!C24:M213,11,0),"")</f>
        <v/>
      </c>
    </row>
    <row r="32" spans="2:71">
      <c r="B32" s="286"/>
      <c r="C32" s="175"/>
      <c r="D32" s="560"/>
      <c r="E32" s="560"/>
      <c r="F32" s="560"/>
      <c r="G32" s="558"/>
      <c r="H32" s="558"/>
      <c r="I32" s="558"/>
      <c r="J32" s="558"/>
      <c r="K32" s="558"/>
      <c r="L32" s="558"/>
      <c r="M32" s="176"/>
      <c r="N32" s="558"/>
      <c r="O32" s="558"/>
      <c r="P32" s="558"/>
      <c r="Q32" s="558"/>
      <c r="R32" s="558"/>
      <c r="S32" s="558"/>
      <c r="T32" s="558"/>
      <c r="U32" s="558"/>
      <c r="V32" s="58" t="str">
        <f t="shared" si="3"/>
        <v/>
      </c>
      <c r="W32" s="58" t="str">
        <f t="shared" si="3"/>
        <v/>
      </c>
      <c r="X32" s="58" t="str">
        <f t="shared" si="3"/>
        <v/>
      </c>
      <c r="Y32" s="58" t="str">
        <f t="shared" si="3"/>
        <v/>
      </c>
      <c r="Z32" s="58" t="str">
        <f t="shared" si="3"/>
        <v/>
      </c>
      <c r="AA32" s="58" t="str">
        <f t="shared" si="3"/>
        <v/>
      </c>
      <c r="AB32" s="58" t="str">
        <f t="shared" si="3"/>
        <v/>
      </c>
      <c r="AC32" s="58" t="str">
        <f t="shared" si="3"/>
        <v/>
      </c>
      <c r="AD32" s="58" t="str">
        <f t="shared" si="3"/>
        <v/>
      </c>
      <c r="AE32" s="58" t="str">
        <f t="shared" si="3"/>
        <v/>
      </c>
      <c r="AF32" s="58" t="str">
        <f t="shared" si="3"/>
        <v/>
      </c>
      <c r="AG32" s="58" t="str">
        <f t="shared" si="3"/>
        <v/>
      </c>
      <c r="AH32" s="58" t="str">
        <f t="shared" si="3"/>
        <v/>
      </c>
      <c r="AI32" s="58" t="str">
        <f t="shared" si="3"/>
        <v/>
      </c>
      <c r="AJ32" s="58" t="str">
        <f t="shared" si="3"/>
        <v/>
      </c>
      <c r="AK32" s="58" t="str">
        <f t="shared" si="3"/>
        <v/>
      </c>
      <c r="AL32" s="58" t="str">
        <f t="shared" si="4"/>
        <v/>
      </c>
      <c r="AM32" s="58" t="str">
        <f t="shared" si="4"/>
        <v/>
      </c>
      <c r="AN32" s="58" t="str">
        <f t="shared" si="4"/>
        <v/>
      </c>
      <c r="AO32" s="58" t="str">
        <f t="shared" si="4"/>
        <v/>
      </c>
      <c r="AP32" s="58" t="str">
        <f t="shared" si="4"/>
        <v/>
      </c>
      <c r="AQ32" s="58" t="str">
        <f t="shared" si="4"/>
        <v/>
      </c>
      <c r="AR32" s="58" t="str">
        <f t="shared" si="4"/>
        <v/>
      </c>
      <c r="AS32" s="58" t="str">
        <f t="shared" si="4"/>
        <v/>
      </c>
      <c r="AT32" s="58" t="str">
        <f t="shared" si="4"/>
        <v/>
      </c>
      <c r="AU32" s="58" t="str">
        <f t="shared" si="4"/>
        <v/>
      </c>
      <c r="AV32" s="58" t="str">
        <f t="shared" si="4"/>
        <v/>
      </c>
      <c r="AW32" s="58" t="str">
        <f t="shared" si="4"/>
        <v/>
      </c>
      <c r="AX32" s="58" t="str">
        <f t="shared" si="4"/>
        <v/>
      </c>
      <c r="AY32" s="58" t="str">
        <f t="shared" si="4"/>
        <v/>
      </c>
      <c r="AZ32" s="58" t="str">
        <f t="shared" si="4"/>
        <v/>
      </c>
      <c r="BA32" s="465"/>
      <c r="BB32" s="466"/>
      <c r="BD32" s="17" t="str">
        <f>IFERROR(VLOOKUP($G32,ÖĞRETMEN!C25:M214,11,0),"")</f>
        <v/>
      </c>
    </row>
    <row r="33" spans="2:56">
      <c r="B33" s="286"/>
      <c r="C33" s="175"/>
      <c r="D33" s="560"/>
      <c r="E33" s="560"/>
      <c r="F33" s="560"/>
      <c r="G33" s="558"/>
      <c r="H33" s="558"/>
      <c r="I33" s="558"/>
      <c r="J33" s="558"/>
      <c r="K33" s="558"/>
      <c r="L33" s="558"/>
      <c r="M33" s="176"/>
      <c r="N33" s="558"/>
      <c r="O33" s="558"/>
      <c r="P33" s="558"/>
      <c r="Q33" s="558"/>
      <c r="R33" s="558"/>
      <c r="S33" s="558"/>
      <c r="T33" s="558"/>
      <c r="U33" s="558"/>
      <c r="V33" s="58" t="str">
        <f t="shared" si="3"/>
        <v/>
      </c>
      <c r="W33" s="58" t="str">
        <f t="shared" si="3"/>
        <v/>
      </c>
      <c r="X33" s="58" t="str">
        <f t="shared" si="3"/>
        <v/>
      </c>
      <c r="Y33" s="58" t="str">
        <f t="shared" si="3"/>
        <v/>
      </c>
      <c r="Z33" s="58" t="str">
        <f t="shared" si="3"/>
        <v/>
      </c>
      <c r="AA33" s="58" t="str">
        <f t="shared" si="3"/>
        <v/>
      </c>
      <c r="AB33" s="58" t="str">
        <f t="shared" si="3"/>
        <v/>
      </c>
      <c r="AC33" s="58" t="str">
        <f t="shared" si="3"/>
        <v/>
      </c>
      <c r="AD33" s="58" t="str">
        <f t="shared" si="3"/>
        <v/>
      </c>
      <c r="AE33" s="58" t="str">
        <f t="shared" si="3"/>
        <v/>
      </c>
      <c r="AF33" s="58" t="str">
        <f t="shared" si="3"/>
        <v/>
      </c>
      <c r="AG33" s="58" t="str">
        <f t="shared" si="3"/>
        <v/>
      </c>
      <c r="AH33" s="58" t="str">
        <f t="shared" si="3"/>
        <v/>
      </c>
      <c r="AI33" s="58" t="str">
        <f t="shared" si="3"/>
        <v/>
      </c>
      <c r="AJ33" s="58" t="str">
        <f t="shared" si="3"/>
        <v/>
      </c>
      <c r="AK33" s="58" t="str">
        <f t="shared" si="3"/>
        <v/>
      </c>
      <c r="AL33" s="58" t="str">
        <f t="shared" si="4"/>
        <v/>
      </c>
      <c r="AM33" s="58" t="str">
        <f t="shared" si="4"/>
        <v/>
      </c>
      <c r="AN33" s="58" t="str">
        <f t="shared" si="4"/>
        <v/>
      </c>
      <c r="AO33" s="58" t="str">
        <f t="shared" si="4"/>
        <v/>
      </c>
      <c r="AP33" s="58" t="str">
        <f t="shared" si="4"/>
        <v/>
      </c>
      <c r="AQ33" s="58" t="str">
        <f t="shared" si="4"/>
        <v/>
      </c>
      <c r="AR33" s="58" t="str">
        <f t="shared" si="4"/>
        <v/>
      </c>
      <c r="AS33" s="58" t="str">
        <f t="shared" si="4"/>
        <v/>
      </c>
      <c r="AT33" s="58" t="str">
        <f t="shared" si="4"/>
        <v/>
      </c>
      <c r="AU33" s="58" t="str">
        <f t="shared" si="4"/>
        <v/>
      </c>
      <c r="AV33" s="58" t="str">
        <f t="shared" si="4"/>
        <v/>
      </c>
      <c r="AW33" s="58" t="str">
        <f t="shared" si="4"/>
        <v/>
      </c>
      <c r="AX33" s="58" t="str">
        <f t="shared" si="4"/>
        <v/>
      </c>
      <c r="AY33" s="58" t="str">
        <f t="shared" si="4"/>
        <v/>
      </c>
      <c r="AZ33" s="58" t="str">
        <f t="shared" si="4"/>
        <v/>
      </c>
      <c r="BA33" s="465"/>
      <c r="BB33" s="466"/>
      <c r="BD33" s="17" t="str">
        <f>IFERROR(VLOOKUP($G33,ÖĞRETMEN!C26:M215,11,0),"")</f>
        <v/>
      </c>
    </row>
    <row r="34" spans="2:56">
      <c r="B34" s="286"/>
      <c r="C34" s="175"/>
      <c r="D34" s="560"/>
      <c r="E34" s="560"/>
      <c r="F34" s="560"/>
      <c r="G34" s="558"/>
      <c r="H34" s="558"/>
      <c r="I34" s="558"/>
      <c r="J34" s="558"/>
      <c r="K34" s="558"/>
      <c r="L34" s="558"/>
      <c r="M34" s="176"/>
      <c r="N34" s="558"/>
      <c r="O34" s="558"/>
      <c r="P34" s="558"/>
      <c r="Q34" s="558"/>
      <c r="R34" s="558"/>
      <c r="S34" s="558"/>
      <c r="T34" s="558"/>
      <c r="U34" s="558"/>
      <c r="V34" s="58" t="str">
        <f t="shared" si="3"/>
        <v/>
      </c>
      <c r="W34" s="58" t="str">
        <f t="shared" si="3"/>
        <v/>
      </c>
      <c r="X34" s="58" t="str">
        <f t="shared" si="3"/>
        <v/>
      </c>
      <c r="Y34" s="58" t="str">
        <f t="shared" si="3"/>
        <v/>
      </c>
      <c r="Z34" s="58" t="str">
        <f t="shared" si="3"/>
        <v/>
      </c>
      <c r="AA34" s="58" t="str">
        <f t="shared" si="3"/>
        <v/>
      </c>
      <c r="AB34" s="58" t="str">
        <f t="shared" si="3"/>
        <v/>
      </c>
      <c r="AC34" s="58" t="str">
        <f t="shared" si="3"/>
        <v/>
      </c>
      <c r="AD34" s="58" t="str">
        <f t="shared" si="3"/>
        <v/>
      </c>
      <c r="AE34" s="58" t="str">
        <f t="shared" si="3"/>
        <v/>
      </c>
      <c r="AF34" s="58" t="str">
        <f t="shared" si="3"/>
        <v/>
      </c>
      <c r="AG34" s="58" t="str">
        <f t="shared" si="3"/>
        <v/>
      </c>
      <c r="AH34" s="58" t="str">
        <f t="shared" si="3"/>
        <v/>
      </c>
      <c r="AI34" s="58" t="str">
        <f t="shared" si="3"/>
        <v/>
      </c>
      <c r="AJ34" s="58" t="str">
        <f t="shared" si="3"/>
        <v/>
      </c>
      <c r="AK34" s="58" t="str">
        <f t="shared" si="3"/>
        <v/>
      </c>
      <c r="AL34" s="58" t="str">
        <f t="shared" si="4"/>
        <v/>
      </c>
      <c r="AM34" s="58" t="str">
        <f t="shared" si="4"/>
        <v/>
      </c>
      <c r="AN34" s="58" t="str">
        <f t="shared" si="4"/>
        <v/>
      </c>
      <c r="AO34" s="58" t="str">
        <f t="shared" si="4"/>
        <v/>
      </c>
      <c r="AP34" s="58" t="str">
        <f t="shared" si="4"/>
        <v/>
      </c>
      <c r="AQ34" s="58" t="str">
        <f t="shared" si="4"/>
        <v/>
      </c>
      <c r="AR34" s="58" t="str">
        <f t="shared" si="4"/>
        <v/>
      </c>
      <c r="AS34" s="58" t="str">
        <f t="shared" si="4"/>
        <v/>
      </c>
      <c r="AT34" s="58" t="str">
        <f t="shared" si="4"/>
        <v/>
      </c>
      <c r="AU34" s="58" t="str">
        <f t="shared" si="4"/>
        <v/>
      </c>
      <c r="AV34" s="58" t="str">
        <f t="shared" si="4"/>
        <v/>
      </c>
      <c r="AW34" s="58" t="str">
        <f t="shared" si="4"/>
        <v/>
      </c>
      <c r="AX34" s="58" t="str">
        <f t="shared" si="4"/>
        <v/>
      </c>
      <c r="AY34" s="58" t="str">
        <f t="shared" si="4"/>
        <v/>
      </c>
      <c r="AZ34" s="58" t="str">
        <f t="shared" si="4"/>
        <v/>
      </c>
      <c r="BA34" s="465"/>
      <c r="BB34" s="466"/>
      <c r="BD34" s="17" t="str">
        <f>IFERROR(VLOOKUP($G34,ÖĞRETMEN!C27:M216,11,0),"")</f>
        <v/>
      </c>
    </row>
    <row r="35" spans="2:56">
      <c r="B35" s="286"/>
      <c r="C35" s="175"/>
      <c r="D35" s="560"/>
      <c r="E35" s="560"/>
      <c r="F35" s="560"/>
      <c r="G35" s="558"/>
      <c r="H35" s="558"/>
      <c r="I35" s="558"/>
      <c r="J35" s="558"/>
      <c r="K35" s="558"/>
      <c r="L35" s="558"/>
      <c r="M35" s="176"/>
      <c r="N35" s="558"/>
      <c r="O35" s="558"/>
      <c r="P35" s="558"/>
      <c r="Q35" s="558"/>
      <c r="R35" s="558"/>
      <c r="S35" s="558"/>
      <c r="T35" s="558"/>
      <c r="U35" s="558"/>
      <c r="V35" s="58" t="str">
        <f t="shared" si="3"/>
        <v/>
      </c>
      <c r="W35" s="58" t="str">
        <f t="shared" si="3"/>
        <v/>
      </c>
      <c r="X35" s="58" t="str">
        <f t="shared" si="3"/>
        <v/>
      </c>
      <c r="Y35" s="58" t="str">
        <f t="shared" si="3"/>
        <v/>
      </c>
      <c r="Z35" s="58" t="str">
        <f t="shared" si="3"/>
        <v/>
      </c>
      <c r="AA35" s="58" t="str">
        <f t="shared" si="3"/>
        <v/>
      </c>
      <c r="AB35" s="58" t="str">
        <f t="shared" si="3"/>
        <v/>
      </c>
      <c r="AC35" s="58" t="str">
        <f t="shared" si="3"/>
        <v/>
      </c>
      <c r="AD35" s="58" t="str">
        <f t="shared" si="3"/>
        <v/>
      </c>
      <c r="AE35" s="58" t="str">
        <f t="shared" si="3"/>
        <v/>
      </c>
      <c r="AF35" s="58" t="str">
        <f t="shared" si="3"/>
        <v/>
      </c>
      <c r="AG35" s="58" t="str">
        <f t="shared" si="3"/>
        <v/>
      </c>
      <c r="AH35" s="58" t="str">
        <f t="shared" si="3"/>
        <v/>
      </c>
      <c r="AI35" s="58" t="str">
        <f t="shared" si="3"/>
        <v/>
      </c>
      <c r="AJ35" s="58" t="str">
        <f t="shared" si="3"/>
        <v/>
      </c>
      <c r="AK35" s="58" t="str">
        <f t="shared" si="3"/>
        <v/>
      </c>
      <c r="AL35" s="58" t="str">
        <f t="shared" si="4"/>
        <v/>
      </c>
      <c r="AM35" s="58" t="str">
        <f t="shared" si="4"/>
        <v/>
      </c>
      <c r="AN35" s="58" t="str">
        <f t="shared" si="4"/>
        <v/>
      </c>
      <c r="AO35" s="58" t="str">
        <f t="shared" si="4"/>
        <v/>
      </c>
      <c r="AP35" s="58" t="str">
        <f t="shared" si="4"/>
        <v/>
      </c>
      <c r="AQ35" s="58" t="str">
        <f t="shared" si="4"/>
        <v/>
      </c>
      <c r="AR35" s="58" t="str">
        <f t="shared" si="4"/>
        <v/>
      </c>
      <c r="AS35" s="58" t="str">
        <f t="shared" si="4"/>
        <v/>
      </c>
      <c r="AT35" s="58" t="str">
        <f t="shared" si="4"/>
        <v/>
      </c>
      <c r="AU35" s="58" t="str">
        <f t="shared" si="4"/>
        <v/>
      </c>
      <c r="AV35" s="58" t="str">
        <f t="shared" si="4"/>
        <v/>
      </c>
      <c r="AW35" s="58" t="str">
        <f t="shared" si="4"/>
        <v/>
      </c>
      <c r="AX35" s="58" t="str">
        <f t="shared" si="4"/>
        <v/>
      </c>
      <c r="AY35" s="58" t="str">
        <f t="shared" si="4"/>
        <v/>
      </c>
      <c r="AZ35" s="58" t="str">
        <f t="shared" si="4"/>
        <v/>
      </c>
      <c r="BA35" s="465"/>
      <c r="BB35" s="466"/>
      <c r="BD35" s="17" t="str">
        <f>IFERROR(VLOOKUP($G35,ÖĞRETMEN!C28:M217,11,0),"")</f>
        <v/>
      </c>
    </row>
    <row r="36" spans="2:56">
      <c r="B36" s="287"/>
      <c r="C36" s="175"/>
      <c r="D36" s="560"/>
      <c r="E36" s="560"/>
      <c r="F36" s="560"/>
      <c r="G36" s="558"/>
      <c r="H36" s="558"/>
      <c r="I36" s="558"/>
      <c r="J36" s="558"/>
      <c r="K36" s="558"/>
      <c r="L36" s="558"/>
      <c r="M36" s="176"/>
      <c r="N36" s="558"/>
      <c r="O36" s="558"/>
      <c r="P36" s="558"/>
      <c r="Q36" s="558"/>
      <c r="R36" s="558"/>
      <c r="S36" s="558"/>
      <c r="T36" s="558"/>
      <c r="U36" s="558"/>
      <c r="V36" s="58" t="str">
        <f t="shared" si="3"/>
        <v/>
      </c>
      <c r="W36" s="58" t="str">
        <f t="shared" si="3"/>
        <v/>
      </c>
      <c r="X36" s="58" t="str">
        <f t="shared" si="3"/>
        <v/>
      </c>
      <c r="Y36" s="58" t="str">
        <f t="shared" si="3"/>
        <v/>
      </c>
      <c r="Z36" s="58" t="str">
        <f t="shared" si="3"/>
        <v/>
      </c>
      <c r="AA36" s="58" t="str">
        <f t="shared" si="3"/>
        <v/>
      </c>
      <c r="AB36" s="58" t="str">
        <f t="shared" si="3"/>
        <v/>
      </c>
      <c r="AC36" s="58" t="str">
        <f t="shared" si="3"/>
        <v/>
      </c>
      <c r="AD36" s="58" t="str">
        <f t="shared" si="3"/>
        <v/>
      </c>
      <c r="AE36" s="58" t="str">
        <f t="shared" si="3"/>
        <v/>
      </c>
      <c r="AF36" s="58" t="str">
        <f t="shared" si="3"/>
        <v/>
      </c>
      <c r="AG36" s="58" t="str">
        <f t="shared" si="3"/>
        <v/>
      </c>
      <c r="AH36" s="58" t="str">
        <f t="shared" si="3"/>
        <v/>
      </c>
      <c r="AI36" s="58" t="str">
        <f t="shared" si="3"/>
        <v/>
      </c>
      <c r="AJ36" s="58" t="str">
        <f t="shared" si="3"/>
        <v/>
      </c>
      <c r="AK36" s="58" t="str">
        <f t="shared" si="3"/>
        <v/>
      </c>
      <c r="AL36" s="58" t="str">
        <f t="shared" si="4"/>
        <v/>
      </c>
      <c r="AM36" s="58" t="str">
        <f t="shared" si="4"/>
        <v/>
      </c>
      <c r="AN36" s="58" t="str">
        <f t="shared" si="4"/>
        <v/>
      </c>
      <c r="AO36" s="58" t="str">
        <f t="shared" si="4"/>
        <v/>
      </c>
      <c r="AP36" s="58" t="str">
        <f t="shared" si="4"/>
        <v/>
      </c>
      <c r="AQ36" s="58" t="str">
        <f t="shared" si="4"/>
        <v/>
      </c>
      <c r="AR36" s="58" t="str">
        <f t="shared" si="4"/>
        <v/>
      </c>
      <c r="AS36" s="58" t="str">
        <f t="shared" si="4"/>
        <v/>
      </c>
      <c r="AT36" s="58" t="str">
        <f t="shared" si="4"/>
        <v/>
      </c>
      <c r="AU36" s="58" t="str">
        <f t="shared" si="4"/>
        <v/>
      </c>
      <c r="AV36" s="58" t="str">
        <f t="shared" si="4"/>
        <v/>
      </c>
      <c r="AW36" s="58" t="str">
        <f t="shared" si="4"/>
        <v/>
      </c>
      <c r="AX36" s="58" t="str">
        <f t="shared" si="4"/>
        <v/>
      </c>
      <c r="AY36" s="58" t="str">
        <f t="shared" si="4"/>
        <v/>
      </c>
      <c r="AZ36" s="58" t="str">
        <f t="shared" si="4"/>
        <v/>
      </c>
      <c r="BA36" s="465"/>
      <c r="BB36" s="466"/>
      <c r="BD36" s="17" t="str">
        <f>IFERROR(VLOOKUP($G36,ÖĞRETMEN!C29:M218,11,0),"")</f>
        <v/>
      </c>
    </row>
    <row r="37" spans="2:56" ht="13.5" thickBot="1">
      <c r="B37" s="288"/>
      <c r="C37" s="179"/>
      <c r="D37" s="457"/>
      <c r="E37" s="458"/>
      <c r="F37" s="459"/>
      <c r="G37" s="460"/>
      <c r="H37" s="461"/>
      <c r="I37" s="461"/>
      <c r="J37" s="461"/>
      <c r="K37" s="461"/>
      <c r="L37" s="462"/>
      <c r="M37" s="61"/>
      <c r="N37" s="460"/>
      <c r="O37" s="461"/>
      <c r="P37" s="461"/>
      <c r="Q37" s="461"/>
      <c r="R37" s="461"/>
      <c r="S37" s="461"/>
      <c r="T37" s="461"/>
      <c r="U37" s="462"/>
      <c r="V37" s="58" t="str">
        <f t="shared" si="3"/>
        <v/>
      </c>
      <c r="W37" s="58" t="str">
        <f t="shared" si="3"/>
        <v/>
      </c>
      <c r="X37" s="58" t="str">
        <f t="shared" si="3"/>
        <v/>
      </c>
      <c r="Y37" s="58" t="str">
        <f t="shared" si="3"/>
        <v/>
      </c>
      <c r="Z37" s="58" t="str">
        <f t="shared" si="3"/>
        <v/>
      </c>
      <c r="AA37" s="58" t="str">
        <f t="shared" si="3"/>
        <v/>
      </c>
      <c r="AB37" s="58" t="str">
        <f t="shared" si="3"/>
        <v/>
      </c>
      <c r="AC37" s="58" t="str">
        <f t="shared" si="3"/>
        <v/>
      </c>
      <c r="AD37" s="58" t="str">
        <f t="shared" si="3"/>
        <v/>
      </c>
      <c r="AE37" s="58" t="str">
        <f t="shared" si="3"/>
        <v/>
      </c>
      <c r="AF37" s="58" t="str">
        <f t="shared" si="3"/>
        <v/>
      </c>
      <c r="AG37" s="58" t="str">
        <f t="shared" si="3"/>
        <v/>
      </c>
      <c r="AH37" s="58" t="str">
        <f t="shared" si="3"/>
        <v/>
      </c>
      <c r="AI37" s="58" t="str">
        <f t="shared" si="3"/>
        <v/>
      </c>
      <c r="AJ37" s="58" t="str">
        <f t="shared" si="3"/>
        <v/>
      </c>
      <c r="AK37" s="58" t="str">
        <f t="shared" si="3"/>
        <v/>
      </c>
      <c r="AL37" s="58" t="str">
        <f t="shared" si="4"/>
        <v/>
      </c>
      <c r="AM37" s="58" t="str">
        <f t="shared" si="4"/>
        <v/>
      </c>
      <c r="AN37" s="58" t="str">
        <f t="shared" si="4"/>
        <v/>
      </c>
      <c r="AO37" s="58" t="str">
        <f t="shared" si="4"/>
        <v/>
      </c>
      <c r="AP37" s="58" t="str">
        <f t="shared" si="4"/>
        <v/>
      </c>
      <c r="AQ37" s="58" t="str">
        <f t="shared" si="4"/>
        <v/>
      </c>
      <c r="AR37" s="58" t="str">
        <f t="shared" si="4"/>
        <v/>
      </c>
      <c r="AS37" s="58" t="str">
        <f t="shared" si="4"/>
        <v/>
      </c>
      <c r="AT37" s="58" t="str">
        <f t="shared" si="4"/>
        <v/>
      </c>
      <c r="AU37" s="58" t="str">
        <f t="shared" si="4"/>
        <v/>
      </c>
      <c r="AV37" s="58" t="str">
        <f t="shared" si="4"/>
        <v/>
      </c>
      <c r="AW37" s="58" t="str">
        <f t="shared" si="4"/>
        <v/>
      </c>
      <c r="AX37" s="58" t="str">
        <f t="shared" si="4"/>
        <v/>
      </c>
      <c r="AY37" s="58" t="str">
        <f t="shared" si="4"/>
        <v/>
      </c>
      <c r="AZ37" s="58" t="str">
        <f t="shared" si="4"/>
        <v/>
      </c>
      <c r="BA37" s="463"/>
      <c r="BB37" s="464"/>
      <c r="BD37" s="17" t="str">
        <f>IFERROR(VLOOKUP($G37,ÖĞRETMEN!C30:M219,11,0),"")</f>
        <v/>
      </c>
    </row>
    <row r="38" spans="2:56" ht="13.5" thickTop="1">
      <c r="B38" s="23" t="s">
        <v>168</v>
      </c>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row>
    <row r="39" spans="2:56">
      <c r="B39" s="453" t="s">
        <v>169</v>
      </c>
      <c r="C39" s="453"/>
      <c r="D39" s="453"/>
      <c r="E39" s="453"/>
      <c r="F39" s="453"/>
      <c r="G39" s="453"/>
      <c r="H39" s="453"/>
      <c r="I39" s="453"/>
      <c r="J39" s="453"/>
      <c r="K39" s="453"/>
      <c r="L39" s="453"/>
      <c r="M39" s="453"/>
      <c r="N39" s="453"/>
      <c r="O39" s="453"/>
      <c r="P39" s="453"/>
      <c r="Q39" s="453"/>
      <c r="R39" s="453"/>
      <c r="S39" s="453"/>
      <c r="T39" s="453"/>
      <c r="U39" s="453"/>
      <c r="V39" s="453"/>
      <c r="W39" s="453"/>
      <c r="X39" s="453"/>
      <c r="Y39" s="453"/>
      <c r="Z39" s="453"/>
      <c r="AA39" s="453"/>
      <c r="AB39" s="453"/>
      <c r="AC39" s="453"/>
      <c r="AD39" s="453"/>
      <c r="AE39" s="453"/>
      <c r="AF39" s="453"/>
      <c r="AG39" s="453"/>
      <c r="AH39" s="453"/>
      <c r="AI39" s="453"/>
      <c r="AJ39" s="453"/>
      <c r="AK39" s="453"/>
      <c r="AL39" s="453"/>
      <c r="AM39" s="453"/>
      <c r="AN39" s="453"/>
      <c r="AO39" s="453"/>
      <c r="AP39" s="453"/>
      <c r="AQ39" s="453"/>
      <c r="AR39" s="453"/>
      <c r="AS39" s="453"/>
      <c r="AT39" s="453"/>
      <c r="AU39" s="453"/>
      <c r="AV39" s="453"/>
      <c r="AW39" s="453"/>
      <c r="AX39" s="453"/>
      <c r="AY39" s="453"/>
      <c r="AZ39" s="453"/>
      <c r="BA39" s="453"/>
      <c r="BB39" s="453"/>
    </row>
    <row r="40" spans="2:56">
      <c r="B40" s="23" t="s">
        <v>170</v>
      </c>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row>
    <row r="41" spans="2:56">
      <c r="B41" s="23" t="s">
        <v>171</v>
      </c>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row>
    <row r="42" spans="2:56">
      <c r="B42" s="23" t="s">
        <v>172</v>
      </c>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row>
    <row r="43" spans="2:56">
      <c r="B43" s="23" t="s">
        <v>173</v>
      </c>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row>
    <row r="44" spans="2:56">
      <c r="B44" s="454" t="s">
        <v>174</v>
      </c>
      <c r="C44" s="454"/>
      <c r="D44" s="454"/>
      <c r="E44" s="454"/>
      <c r="F44" s="454"/>
      <c r="G44" s="454"/>
      <c r="H44" s="454"/>
      <c r="I44" s="454"/>
      <c r="J44" s="454"/>
      <c r="K44" s="454"/>
      <c r="L44" s="454"/>
      <c r="M44" s="454"/>
      <c r="N44" s="454"/>
      <c r="O44" s="454"/>
      <c r="P44" s="454"/>
      <c r="Q44" s="454"/>
      <c r="R44" s="454"/>
      <c r="S44" s="454"/>
      <c r="T44" s="454"/>
      <c r="U44" s="454"/>
      <c r="V44" s="454"/>
      <c r="W44" s="454"/>
      <c r="X44" s="454"/>
      <c r="Y44" s="454"/>
      <c r="Z44" s="454"/>
      <c r="AA44" s="454"/>
      <c r="AB44" s="454"/>
      <c r="AC44" s="454"/>
      <c r="AD44" s="454"/>
      <c r="AE44" s="454"/>
      <c r="AF44" s="454"/>
      <c r="AG44" s="454"/>
      <c r="AH44" s="454"/>
      <c r="AI44" s="454"/>
      <c r="AJ44" s="454"/>
      <c r="AK44" s="454"/>
      <c r="AL44" s="454"/>
      <c r="AM44" s="454"/>
      <c r="AN44" s="454"/>
      <c r="AO44" s="454"/>
      <c r="AP44" s="454"/>
      <c r="AQ44" s="454"/>
      <c r="AR44" s="454"/>
      <c r="AS44" s="454"/>
      <c r="AT44" s="454"/>
      <c r="AU44" s="454"/>
      <c r="AV44" s="454"/>
      <c r="AW44" s="454"/>
      <c r="AX44" s="454"/>
      <c r="AY44" s="454"/>
      <c r="AZ44" s="454"/>
      <c r="BA44" s="454"/>
      <c r="BB44" s="454"/>
    </row>
    <row r="45" spans="2:56" ht="12.75" customHeight="1">
      <c r="B45" s="26" t="s">
        <v>175</v>
      </c>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450" t="s">
        <v>176</v>
      </c>
      <c r="AP45" s="450"/>
      <c r="AQ45" s="450"/>
      <c r="AR45" s="450"/>
      <c r="AS45" s="450"/>
      <c r="AT45" s="450"/>
      <c r="AU45" s="450"/>
      <c r="AV45" s="450"/>
      <c r="AW45" s="450"/>
      <c r="AX45" s="450"/>
      <c r="AY45" s="450"/>
      <c r="AZ45" s="450"/>
      <c r="BA45" s="450"/>
      <c r="BB45" s="450"/>
    </row>
    <row r="46" spans="2:56" ht="12.75" customHeight="1">
      <c r="B46" s="23"/>
      <c r="C46" s="23"/>
      <c r="D46" s="23"/>
      <c r="E46" s="23"/>
      <c r="F46" s="23"/>
      <c r="G46" s="23"/>
      <c r="H46" s="23"/>
      <c r="I46" s="23"/>
      <c r="J46" s="23"/>
      <c r="K46" s="23"/>
      <c r="L46" s="23"/>
      <c r="M46" s="23"/>
      <c r="N46" s="455"/>
      <c r="O46" s="455"/>
      <c r="P46" s="455"/>
      <c r="Q46" s="455"/>
      <c r="R46" s="455"/>
      <c r="S46" s="455"/>
      <c r="T46" s="455"/>
      <c r="U46" s="455"/>
      <c r="V46" s="455"/>
      <c r="W46" s="455"/>
      <c r="X46" s="455"/>
      <c r="Y46" s="455"/>
      <c r="Z46" s="23"/>
      <c r="AA46" s="23"/>
      <c r="AB46" s="23"/>
      <c r="AC46" s="23"/>
      <c r="AD46" s="23"/>
      <c r="AE46" s="23"/>
      <c r="AF46" s="23"/>
      <c r="AG46" s="23"/>
      <c r="AH46" s="23"/>
      <c r="AI46" s="23"/>
      <c r="AJ46" s="23"/>
      <c r="AK46" s="23"/>
      <c r="AL46" s="23"/>
      <c r="AM46" s="23"/>
      <c r="AN46" s="23"/>
      <c r="AO46" s="434"/>
      <c r="AP46" s="434"/>
      <c r="AQ46" s="434"/>
      <c r="AR46" s="434"/>
      <c r="AS46" s="434"/>
      <c r="AT46" s="434"/>
      <c r="AU46" s="434"/>
      <c r="AV46" s="434"/>
      <c r="AW46" s="434"/>
      <c r="AX46" s="434"/>
      <c r="AY46" s="434"/>
      <c r="AZ46" s="434"/>
      <c r="BA46" s="434"/>
      <c r="BB46" s="24"/>
    </row>
    <row r="47" spans="2:56" ht="26.25" customHeight="1">
      <c r="B47" s="63" t="s">
        <v>177</v>
      </c>
      <c r="C47" s="63"/>
      <c r="I47" s="456" t="str">
        <f>ÖĞRETMEN</f>
        <v>Ramazan KEKEÇ</v>
      </c>
      <c r="J47" s="456"/>
      <c r="K47" s="456"/>
      <c r="L47" s="456"/>
      <c r="M47" s="456"/>
      <c r="N47" s="456"/>
      <c r="O47" s="456"/>
      <c r="P47" s="456"/>
      <c r="Q47" s="456"/>
      <c r="R47" s="456"/>
      <c r="S47" s="456"/>
      <c r="T47" s="456"/>
      <c r="U47" s="456"/>
      <c r="V47" s="456"/>
      <c r="W47" s="456"/>
      <c r="X47" s="456"/>
      <c r="Y47" s="456"/>
      <c r="AO47" s="450" t="s">
        <v>178</v>
      </c>
      <c r="AP47" s="450"/>
      <c r="AQ47" s="450"/>
      <c r="AR47" s="450"/>
      <c r="AS47" s="450"/>
      <c r="AT47" s="450"/>
      <c r="AU47" s="450"/>
      <c r="AV47" s="450"/>
      <c r="AW47" s="450"/>
      <c r="AX47" s="450"/>
      <c r="AY47" s="450"/>
      <c r="AZ47" s="450"/>
      <c r="BA47" s="450"/>
      <c r="BB47" s="24"/>
    </row>
    <row r="48" spans="2:56" ht="18.75" customHeight="1">
      <c r="AM48" s="25"/>
      <c r="AN48" s="25"/>
      <c r="AO48" s="25"/>
      <c r="AP48" s="25"/>
      <c r="AQ48" s="25"/>
      <c r="AR48" s="25"/>
      <c r="AS48" s="25"/>
      <c r="AT48" s="25"/>
      <c r="AU48" s="25"/>
      <c r="AV48" s="25"/>
      <c r="AW48" s="25"/>
      <c r="AX48" s="25"/>
      <c r="AY48" s="25"/>
      <c r="AZ48" s="25"/>
      <c r="BA48" s="25"/>
      <c r="BB48" s="25"/>
    </row>
    <row r="50" spans="2:69" ht="15">
      <c r="B50"/>
      <c r="C50"/>
      <c r="D50"/>
      <c r="E50"/>
      <c r="F50"/>
      <c r="G50"/>
      <c r="H50"/>
      <c r="I50"/>
      <c r="J50"/>
      <c r="K50"/>
      <c r="L50"/>
      <c r="M50"/>
      <c r="N50"/>
      <c r="O50"/>
      <c r="P50"/>
      <c r="Q50"/>
      <c r="R50"/>
      <c r="S50"/>
      <c r="T50"/>
      <c r="BG50" t="str">
        <f>$AT$2&amp;"0"&amp;ROW()-49</f>
        <v>01</v>
      </c>
      <c r="BH50">
        <f t="shared" ref="BH50:BH70" si="5">VALUE(BG50)</f>
        <v>1</v>
      </c>
    </row>
    <row r="51" spans="2:69" ht="15">
      <c r="BG51" t="str">
        <f t="shared" ref="BG51:BG70" si="6">$AT$2&amp;"0"&amp;ROW()-49</f>
        <v>02</v>
      </c>
      <c r="BH51">
        <f t="shared" si="5"/>
        <v>2</v>
      </c>
    </row>
    <row r="52" spans="2:69" ht="15">
      <c r="B52" s="407" t="s">
        <v>139</v>
      </c>
      <c r="C52" s="407"/>
      <c r="D52" s="407"/>
      <c r="E52" s="407"/>
      <c r="F52" s="407"/>
      <c r="G52" s="407"/>
      <c r="H52" s="407"/>
      <c r="I52" s="407"/>
      <c r="J52" s="407"/>
      <c r="K52" s="407"/>
      <c r="L52" s="407"/>
      <c r="M52" s="407"/>
      <c r="N52" s="407"/>
      <c r="O52" s="407"/>
      <c r="P52" s="407"/>
      <c r="Q52" s="407"/>
      <c r="R52" s="407"/>
      <c r="S52" s="407"/>
      <c r="T52" s="407"/>
      <c r="U52" s="407"/>
      <c r="V52" s="407"/>
      <c r="W52" s="407"/>
      <c r="X52" s="407"/>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7"/>
      <c r="BG52" t="str">
        <f t="shared" si="6"/>
        <v>03</v>
      </c>
      <c r="BH52">
        <f t="shared" si="5"/>
        <v>3</v>
      </c>
    </row>
    <row r="53" spans="2:69" ht="15">
      <c r="B53" s="407" t="s">
        <v>140</v>
      </c>
      <c r="C53" s="407"/>
      <c r="D53" s="407"/>
      <c r="E53" s="407"/>
      <c r="F53" s="407"/>
      <c r="G53" s="407"/>
      <c r="H53" s="407"/>
      <c r="I53" s="407"/>
      <c r="J53" s="407"/>
      <c r="K53" s="407"/>
      <c r="L53" s="407"/>
      <c r="M53" s="407"/>
      <c r="N53" s="407"/>
      <c r="O53" s="407"/>
      <c r="P53" s="407"/>
      <c r="Q53" s="407"/>
      <c r="R53" s="407"/>
      <c r="S53" s="407"/>
      <c r="T53" s="407"/>
      <c r="U53" s="407"/>
      <c r="V53" s="407"/>
      <c r="W53" s="407"/>
      <c r="X53" s="407"/>
      <c r="Y53" s="407"/>
      <c r="Z53" s="407"/>
      <c r="AA53" s="407"/>
      <c r="AB53" s="407"/>
      <c r="AC53" s="407"/>
      <c r="AD53" s="407"/>
      <c r="AE53" s="407"/>
      <c r="AF53" s="407"/>
      <c r="AG53" s="407"/>
      <c r="AH53" s="407"/>
      <c r="AI53" s="407"/>
      <c r="AJ53" s="407"/>
      <c r="AK53" s="407"/>
      <c r="AL53" s="407"/>
      <c r="AM53" s="407"/>
      <c r="AN53" s="407"/>
      <c r="AO53" s="407"/>
      <c r="AP53" s="407"/>
      <c r="AQ53" s="407"/>
      <c r="AR53" s="407"/>
      <c r="AS53" s="407"/>
      <c r="AT53" s="407"/>
      <c r="AU53" s="407"/>
      <c r="AV53" s="407"/>
      <c r="AW53" s="407"/>
      <c r="AX53" s="407"/>
      <c r="AY53" s="407"/>
      <c r="AZ53" s="407"/>
      <c r="BA53" s="407"/>
      <c r="BB53" s="407"/>
      <c r="BG53" t="str">
        <f t="shared" si="6"/>
        <v>04</v>
      </c>
      <c r="BH53">
        <f t="shared" si="5"/>
        <v>4</v>
      </c>
    </row>
    <row r="54" spans="2:69" ht="15">
      <c r="B54" s="18" t="s">
        <v>141</v>
      </c>
      <c r="C54" s="18"/>
      <c r="D54" s="18"/>
      <c r="E54" s="18"/>
      <c r="F54" s="18"/>
      <c r="G54" s="18"/>
      <c r="AM54" s="408" t="s">
        <v>142</v>
      </c>
      <c r="AN54" s="408"/>
      <c r="AO54" s="408"/>
      <c r="AP54" s="408"/>
      <c r="AQ54" s="408"/>
      <c r="AR54" s="408"/>
      <c r="AS54" s="408"/>
      <c r="AT54" s="408"/>
      <c r="AU54" s="408"/>
      <c r="AV54" s="408"/>
      <c r="AW54" s="408"/>
      <c r="AX54" s="408"/>
      <c r="AY54" s="408"/>
      <c r="AZ54" s="408"/>
      <c r="BG54" t="str">
        <f t="shared" si="6"/>
        <v>05</v>
      </c>
      <c r="BH54">
        <f t="shared" si="5"/>
        <v>5</v>
      </c>
    </row>
    <row r="55" spans="2:69" ht="15">
      <c r="B55" s="478" t="s">
        <v>983</v>
      </c>
      <c r="C55" s="478"/>
      <c r="D55" s="478"/>
      <c r="E55" s="478"/>
      <c r="F55" s="478"/>
      <c r="G55" s="478"/>
      <c r="H55" s="478"/>
      <c r="I55" s="478"/>
      <c r="J55" s="478"/>
      <c r="K55" s="478"/>
      <c r="L55" s="478"/>
      <c r="M55" s="478"/>
      <c r="N55" s="478"/>
      <c r="O55" s="478"/>
      <c r="P55" s="478"/>
      <c r="Q55" s="478"/>
      <c r="R55" s="478"/>
      <c r="S55" s="478"/>
      <c r="T55" s="478"/>
      <c r="U55" s="478"/>
      <c r="V55" s="478"/>
      <c r="W55" s="478"/>
      <c r="X55" s="478"/>
      <c r="Y55" s="478"/>
      <c r="Z55" s="478"/>
      <c r="AM55" s="19"/>
      <c r="AN55" s="19"/>
      <c r="AO55" s="479" t="str">
        <f>IFERROR(LEFT($B$55,SEARCH("-",B55,1)-1),"")</f>
        <v/>
      </c>
      <c r="AP55" s="479"/>
      <c r="AQ55" s="479"/>
      <c r="AR55" s="479"/>
      <c r="AS55" s="479"/>
      <c r="AT55" s="479"/>
      <c r="AU55" s="479"/>
      <c r="AV55" s="479"/>
      <c r="AW55" s="479"/>
      <c r="AX55" s="20"/>
      <c r="AY55" s="19"/>
      <c r="AZ55" s="19"/>
      <c r="BG55" t="str">
        <f t="shared" si="6"/>
        <v>06</v>
      </c>
      <c r="BH55">
        <f t="shared" si="5"/>
        <v>6</v>
      </c>
      <c r="BK55" s="480"/>
      <c r="BL55" s="480"/>
      <c r="BM55" s="480"/>
      <c r="BN55" s="480"/>
      <c r="BO55" s="480"/>
      <c r="BP55" s="480"/>
      <c r="BQ55" s="480"/>
    </row>
    <row r="56" spans="2:69" ht="15">
      <c r="B56" s="445" t="s">
        <v>983</v>
      </c>
      <c r="C56" s="445"/>
      <c r="D56" s="445"/>
      <c r="E56" s="445"/>
      <c r="F56" s="445"/>
      <c r="G56" s="445"/>
      <c r="H56" s="445"/>
      <c r="I56" s="445"/>
      <c r="J56" s="445"/>
      <c r="K56" s="445"/>
      <c r="L56" s="445"/>
      <c r="M56" s="445"/>
      <c r="N56" s="445"/>
      <c r="O56" s="445"/>
      <c r="P56" s="445"/>
      <c r="Q56" s="445"/>
      <c r="R56" s="445"/>
      <c r="S56" s="445"/>
      <c r="T56" s="445"/>
      <c r="U56" s="445"/>
      <c r="V56" s="445"/>
      <c r="W56" s="445"/>
      <c r="X56" s="445"/>
      <c r="Y56" s="445"/>
      <c r="Z56" s="445"/>
      <c r="AA56" s="445"/>
      <c r="AM56" s="444" t="s">
        <v>144</v>
      </c>
      <c r="AN56" s="444"/>
      <c r="AO56" s="444"/>
      <c r="AP56" s="444"/>
      <c r="AQ56" s="444"/>
      <c r="AR56" s="444"/>
      <c r="AS56" s="444"/>
      <c r="AT56" s="445">
        <f>YIL</f>
        <v>2026</v>
      </c>
      <c r="AU56" s="445"/>
      <c r="AV56" s="445"/>
      <c r="AW56" s="445"/>
      <c r="AX56" s="445"/>
      <c r="AY56" s="445"/>
      <c r="AZ56" s="445"/>
      <c r="BG56" t="str">
        <f t="shared" si="6"/>
        <v>07</v>
      </c>
      <c r="BH56">
        <f t="shared" si="5"/>
        <v>7</v>
      </c>
      <c r="BK56" s="480"/>
      <c r="BL56" s="480"/>
      <c r="BM56" s="480"/>
      <c r="BN56" s="480"/>
      <c r="BO56" s="480"/>
      <c r="BP56" s="480"/>
      <c r="BQ56" s="480"/>
    </row>
    <row r="57" spans="2:69" ht="15">
      <c r="B57" s="17" t="s">
        <v>146</v>
      </c>
      <c r="F57" s="21" t="s">
        <v>123</v>
      </c>
      <c r="G57" s="481" t="s">
        <v>983</v>
      </c>
      <c r="H57" s="481"/>
      <c r="I57" s="481"/>
      <c r="J57" s="481"/>
      <c r="K57" s="481"/>
      <c r="L57" s="481"/>
      <c r="M57" s="481"/>
      <c r="N57" s="481"/>
      <c r="Q57" s="19"/>
      <c r="AO57" s="408" t="s">
        <v>147</v>
      </c>
      <c r="AP57" s="408"/>
      <c r="AQ57" s="408"/>
      <c r="AR57" s="408"/>
      <c r="AS57" s="408"/>
      <c r="AT57" s="408"/>
      <c r="AU57" s="408"/>
      <c r="AV57" s="408"/>
      <c r="AW57" s="408"/>
      <c r="AX57" s="408"/>
      <c r="BG57" t="str">
        <f t="shared" si="6"/>
        <v>08</v>
      </c>
      <c r="BH57">
        <f t="shared" si="5"/>
        <v>8</v>
      </c>
      <c r="BK57" s="480"/>
      <c r="BL57" s="480"/>
      <c r="BM57" s="480"/>
      <c r="BN57" s="480"/>
      <c r="BO57" s="480"/>
      <c r="BP57" s="480"/>
      <c r="BQ57" s="480"/>
    </row>
    <row r="58" spans="2:69" ht="15">
      <c r="B58" s="17" t="s">
        <v>149</v>
      </c>
      <c r="F58" s="21" t="s">
        <v>123</v>
      </c>
      <c r="G58" s="491" t="str">
        <f>IF(V62="","",TEXT(DATE(YIL,ANASAYFA!$C$7,V$62),"AAAA"))</f>
        <v>Mayıs</v>
      </c>
      <c r="H58" s="491"/>
      <c r="I58" s="491"/>
      <c r="J58" s="491"/>
      <c r="K58" s="55">
        <f>YIL</f>
        <v>2026</v>
      </c>
      <c r="L58" s="19"/>
      <c r="M58" s="19"/>
      <c r="N58" s="19"/>
      <c r="O58" s="19"/>
      <c r="AO58" s="411" t="s">
        <v>150</v>
      </c>
      <c r="AP58" s="411"/>
      <c r="AQ58" s="411"/>
      <c r="AR58" s="411"/>
      <c r="AS58" s="411"/>
      <c r="AT58" s="411"/>
      <c r="AU58" s="411"/>
      <c r="AV58" s="411"/>
      <c r="AW58" s="411"/>
      <c r="AX58" s="411"/>
      <c r="AY58" s="411"/>
      <c r="AZ58" s="411"/>
      <c r="BA58" s="411"/>
      <c r="BB58" s="411"/>
      <c r="BG58" t="str">
        <f t="shared" si="6"/>
        <v>09</v>
      </c>
      <c r="BH58">
        <f t="shared" si="5"/>
        <v>9</v>
      </c>
      <c r="BK58" s="470"/>
      <c r="BL58" s="470"/>
      <c r="BM58" s="470"/>
      <c r="BN58" s="470"/>
      <c r="BO58" s="470"/>
      <c r="BP58" s="470"/>
      <c r="BQ58" s="470"/>
    </row>
    <row r="59" spans="2:69" ht="15.75" thickBot="1">
      <c r="F59" s="21"/>
      <c r="G59" s="278"/>
      <c r="H59" s="278"/>
      <c r="I59" s="278"/>
      <c r="J59" s="278"/>
      <c r="K59" s="55"/>
      <c r="L59" s="19"/>
      <c r="M59" s="19"/>
      <c r="N59" s="19"/>
      <c r="O59" s="19"/>
      <c r="AO59" s="277"/>
      <c r="AP59" s="277"/>
      <c r="AQ59" s="277"/>
      <c r="AR59" s="277"/>
      <c r="AS59" s="277"/>
      <c r="AT59" s="277"/>
      <c r="AU59" s="277"/>
      <c r="AV59" s="277"/>
      <c r="AW59" s="277"/>
      <c r="AX59" s="277"/>
      <c r="AY59" s="277"/>
      <c r="AZ59" s="277"/>
      <c r="BA59" s="277"/>
      <c r="BB59" s="277"/>
      <c r="BG59"/>
      <c r="BH59"/>
      <c r="BK59" s="470"/>
      <c r="BL59" s="470"/>
      <c r="BM59" s="470"/>
      <c r="BN59" s="470"/>
      <c r="BO59" s="470"/>
      <c r="BP59" s="470"/>
      <c r="BQ59" s="470"/>
    </row>
    <row r="60" spans="2:69" ht="88.5" hidden="1" customHeight="1" thickBot="1">
      <c r="V60" s="22" t="str">
        <f>IF(V62="","",TEXT(DATE(YIL,ANASAYFA!$C$7,V$62),"GGGG"))</f>
        <v>Cuma</v>
      </c>
      <c r="W60" s="22" t="str">
        <f>IF(W62="","",TEXT(DATE(YIL,ANASAYFA!$C$7,W$62),"GGGG"))</f>
        <v>Cumartesi</v>
      </c>
      <c r="X60" s="22" t="str">
        <f>IF(X62="","",TEXT(DATE(YIL,ANASAYFA!$C$7,X$62),"GGGG"))</f>
        <v>Pazar</v>
      </c>
      <c r="Y60" s="22" t="str">
        <f>IF(Y62="","",TEXT(DATE(YIL,ANASAYFA!$C$7,Y$62),"GGGG"))</f>
        <v>Pazartesi</v>
      </c>
      <c r="Z60" s="22" t="str">
        <f>IF(Z62="","",TEXT(DATE(YIL,ANASAYFA!$C$7,Z$62),"GGGG"))</f>
        <v>Salı</v>
      </c>
      <c r="AA60" s="22" t="str">
        <f>IF(AA62="","",TEXT(DATE(YIL,ANASAYFA!$C$7,AA$62),"GGGG"))</f>
        <v>Çarşamba</v>
      </c>
      <c r="AB60" s="22" t="str">
        <f>IF(AB62="","",TEXT(DATE(YIL,ANASAYFA!$C$7,AB$62),"GGGG"))</f>
        <v>Perşembe</v>
      </c>
      <c r="AC60" s="22" t="str">
        <f>IF(AC62="","",TEXT(DATE(YIL,ANASAYFA!$C$7,AC$62),"GGGG"))</f>
        <v>Cuma</v>
      </c>
      <c r="AD60" s="22" t="str">
        <f>IF(AD62="","",TEXT(DATE(YIL,ANASAYFA!$C$7,AD$62),"GGGG"))</f>
        <v>Cumartesi</v>
      </c>
      <c r="AE60" s="22" t="str">
        <f>IF(AE62="","",TEXT(DATE(YIL,ANASAYFA!$C$7,AE$62),"GGGG"))</f>
        <v>Pazar</v>
      </c>
      <c r="AF60" s="22" t="str">
        <f>IF(AF62="","",TEXT(DATE(YIL,ANASAYFA!$C$7,AF$62),"GGGG"))</f>
        <v>Pazartesi</v>
      </c>
      <c r="AG60" s="22" t="str">
        <f>IF(AG62="","",TEXT(DATE(YIL,ANASAYFA!$C$7,AG$62),"GGGG"))</f>
        <v>Salı</v>
      </c>
      <c r="AH60" s="22" t="str">
        <f>IF(AH62="","",TEXT(DATE(YIL,ANASAYFA!$C$7,AH$62),"GGGG"))</f>
        <v>Çarşamba</v>
      </c>
      <c r="AI60" s="22" t="str">
        <f>IF(AI62="","",TEXT(DATE(YIL,ANASAYFA!$C$7,AI$62),"GGGG"))</f>
        <v>Perşembe</v>
      </c>
      <c r="AJ60" s="22" t="str">
        <f>IF(AJ62="","",TEXT(DATE(YIL,ANASAYFA!$C$7,AJ$62),"GGGG"))</f>
        <v>Cuma</v>
      </c>
      <c r="AK60" s="22" t="str">
        <f>IF(AK62="","",TEXT(DATE(YIL,ANASAYFA!$C$7,AK$62),"GGGG"))</f>
        <v>Cumartesi</v>
      </c>
      <c r="AL60" s="22" t="str">
        <f>IF(AL62="","",TEXT(DATE(YIL,ANASAYFA!$C$7,AL$62),"GGGG"))</f>
        <v>Pazar</v>
      </c>
      <c r="AM60" s="22" t="str">
        <f>IF(AM62="","",TEXT(DATE(YIL,ANASAYFA!$C$7,AM$62),"GGGG"))</f>
        <v>Pazartesi</v>
      </c>
      <c r="AN60" s="22" t="str">
        <f>IF(AN62="","",TEXT(DATE(YIL,ANASAYFA!$C$7,AN$62),"GGGG"))</f>
        <v>Salı</v>
      </c>
      <c r="AO60" s="22" t="str">
        <f>IF(AO62="","",TEXT(DATE(YIL,ANASAYFA!$C$7,AO$62),"GGGG"))</f>
        <v>Çarşamba</v>
      </c>
      <c r="AP60" s="22" t="str">
        <f>IF(AP62="","",TEXT(DATE(YIL,ANASAYFA!$C$7,AP$62),"GGGG"))</f>
        <v>Perşembe</v>
      </c>
      <c r="AQ60" s="22" t="str">
        <f>IF(AQ62="","",TEXT(DATE(YIL,ANASAYFA!$C$7,AQ$62),"GGGG"))</f>
        <v>Cuma</v>
      </c>
      <c r="AR60" s="22" t="str">
        <f>IF(AR62="","",TEXT(DATE(YIL,ANASAYFA!$C$7,AR$62),"GGGG"))</f>
        <v>Cumartesi</v>
      </c>
      <c r="AS60" s="22" t="str">
        <f>IF(AS62="","",TEXT(DATE(YIL,ANASAYFA!$C$7,AS$62),"GGGG"))</f>
        <v>Pazar</v>
      </c>
      <c r="AT60" s="22" t="str">
        <f>IF(AT62="","",TEXT(DATE(YIL,ANASAYFA!$C$7,AT$62),"GGGG"))</f>
        <v>Pazartesi</v>
      </c>
      <c r="AU60" s="22" t="str">
        <f>IF(AU62="","",TEXT(DATE(YIL,ANASAYFA!$C$7,AU$62),"GGGG"))</f>
        <v>Salı</v>
      </c>
      <c r="AV60" s="22" t="str">
        <f>IF(AV62="","",TEXT(DATE(YIL,ANASAYFA!$C$7,AV$62),"GGGG"))</f>
        <v>Çarşamba</v>
      </c>
      <c r="AW60" s="22" t="str">
        <f>IF(AW62="","",TEXT(DATE(YIL,ANASAYFA!$C$7,AW$62),"GGGG"))</f>
        <v>Perşembe</v>
      </c>
      <c r="AX60" s="22" t="str">
        <f>IF(AX62="","",TEXT(DATE(YIL,ANASAYFA!$C$7,AX$62),"GGGG"))</f>
        <v>Cuma</v>
      </c>
      <c r="AY60" s="22" t="str">
        <f>IF(AY62="","",TEXT(DATE(YIL,ANASAYFA!$C$7,AY$62),"GGGG"))</f>
        <v>Cumartesi</v>
      </c>
      <c r="AZ60" s="22" t="str">
        <f>IF(AZ62="","",TEXT(DATE(YIL,ANASAYFA!$C$7,AZ$62),"GGGG"))</f>
        <v>Pazar</v>
      </c>
      <c r="BG60" t="str">
        <f t="shared" si="6"/>
        <v>011</v>
      </c>
      <c r="BH60">
        <f t="shared" si="5"/>
        <v>11</v>
      </c>
      <c r="BK60" s="470"/>
      <c r="BL60" s="470"/>
      <c r="BM60" s="470"/>
      <c r="BN60" s="470"/>
      <c r="BO60" s="470"/>
      <c r="BP60" s="470"/>
      <c r="BQ60" s="470"/>
    </row>
    <row r="61" spans="2:69" ht="15.75" thickTop="1">
      <c r="B61" s="416" t="s">
        <v>153</v>
      </c>
      <c r="C61" s="417"/>
      <c r="D61" s="417"/>
      <c r="E61" s="417"/>
      <c r="F61" s="417"/>
      <c r="G61" s="417"/>
      <c r="H61" s="417"/>
      <c r="I61" s="417"/>
      <c r="J61" s="417"/>
      <c r="K61" s="417"/>
      <c r="L61" s="417"/>
      <c r="M61" s="417"/>
      <c r="N61" s="417"/>
      <c r="O61" s="417"/>
      <c r="P61" s="417"/>
      <c r="Q61" s="417"/>
      <c r="R61" s="417"/>
      <c r="S61" s="417"/>
      <c r="T61" s="417"/>
      <c r="U61" s="418"/>
      <c r="V61" s="419" t="s">
        <v>154</v>
      </c>
      <c r="W61" s="417"/>
      <c r="X61" s="417"/>
      <c r="Y61" s="417"/>
      <c r="Z61" s="417"/>
      <c r="AA61" s="417"/>
      <c r="AB61" s="417"/>
      <c r="AC61" s="417"/>
      <c r="AD61" s="417"/>
      <c r="AE61" s="417"/>
      <c r="AF61" s="417"/>
      <c r="AG61" s="417"/>
      <c r="AH61" s="417"/>
      <c r="AI61" s="417"/>
      <c r="AJ61" s="417"/>
      <c r="AK61" s="417"/>
      <c r="AL61" s="417"/>
      <c r="AM61" s="417"/>
      <c r="AN61" s="417"/>
      <c r="AO61" s="417"/>
      <c r="AP61" s="417"/>
      <c r="AQ61" s="417"/>
      <c r="AR61" s="417"/>
      <c r="AS61" s="417"/>
      <c r="AT61" s="417"/>
      <c r="AU61" s="417"/>
      <c r="AV61" s="417"/>
      <c r="AW61" s="417"/>
      <c r="AX61" s="417"/>
      <c r="AY61" s="417"/>
      <c r="AZ61" s="418"/>
      <c r="BA61" s="420" t="s">
        <v>155</v>
      </c>
      <c r="BB61" s="421"/>
      <c r="BG61" t="str">
        <f t="shared" si="6"/>
        <v>012</v>
      </c>
      <c r="BH61">
        <f t="shared" si="5"/>
        <v>12</v>
      </c>
      <c r="BK61" s="470"/>
      <c r="BL61" s="470"/>
      <c r="BM61" s="470"/>
      <c r="BN61" s="470"/>
      <c r="BO61" s="470"/>
      <c r="BP61" s="470"/>
      <c r="BQ61" s="470"/>
    </row>
    <row r="62" spans="2:69" ht="15">
      <c r="B62" s="426"/>
      <c r="C62" s="428"/>
      <c r="D62" s="430"/>
      <c r="E62" s="431"/>
      <c r="F62" s="432"/>
      <c r="G62" s="436"/>
      <c r="H62" s="437"/>
      <c r="I62" s="437"/>
      <c r="J62" s="437"/>
      <c r="K62" s="437"/>
      <c r="L62" s="437"/>
      <c r="M62" s="438"/>
      <c r="N62" s="430"/>
      <c r="O62" s="431"/>
      <c r="P62" s="431"/>
      <c r="Q62" s="431"/>
      <c r="R62" s="431"/>
      <c r="S62" s="431"/>
      <c r="T62" s="431"/>
      <c r="U62" s="432"/>
      <c r="V62" s="412">
        <v>1</v>
      </c>
      <c r="W62" s="412">
        <v>2</v>
      </c>
      <c r="X62" s="412">
        <v>3</v>
      </c>
      <c r="Y62" s="412">
        <v>4</v>
      </c>
      <c r="Z62" s="412">
        <v>5</v>
      </c>
      <c r="AA62" s="412">
        <v>6</v>
      </c>
      <c r="AB62" s="412">
        <v>7</v>
      </c>
      <c r="AC62" s="412">
        <v>8</v>
      </c>
      <c r="AD62" s="412">
        <v>9</v>
      </c>
      <c r="AE62" s="412">
        <v>10</v>
      </c>
      <c r="AF62" s="412">
        <v>11</v>
      </c>
      <c r="AG62" s="412">
        <v>12</v>
      </c>
      <c r="AH62" s="412">
        <v>13</v>
      </c>
      <c r="AI62" s="412">
        <v>14</v>
      </c>
      <c r="AJ62" s="412">
        <v>15</v>
      </c>
      <c r="AK62" s="412">
        <v>16</v>
      </c>
      <c r="AL62" s="412">
        <v>17</v>
      </c>
      <c r="AM62" s="412">
        <v>18</v>
      </c>
      <c r="AN62" s="412">
        <v>19</v>
      </c>
      <c r="AO62" s="412">
        <v>20</v>
      </c>
      <c r="AP62" s="412">
        <v>21</v>
      </c>
      <c r="AQ62" s="412">
        <v>22</v>
      </c>
      <c r="AR62" s="412">
        <v>23</v>
      </c>
      <c r="AS62" s="412">
        <v>24</v>
      </c>
      <c r="AT62" s="412">
        <v>25</v>
      </c>
      <c r="AU62" s="412">
        <v>26</v>
      </c>
      <c r="AV62" s="412">
        <v>27</v>
      </c>
      <c r="AW62" s="412">
        <v>28</v>
      </c>
      <c r="AX62" s="412">
        <f>IFERROR(IF(AW62+1&gt;DAY(EOMONTH($G$11&amp;YIL,0)),"",AW62+1),"")</f>
        <v>29</v>
      </c>
      <c r="AY62" s="412">
        <f>IFERROR(IF(AX62+1&gt;DAY(EOMONTH($G$11&amp;YIL,0)),"",AX62+1),"")</f>
        <v>30</v>
      </c>
      <c r="AZ62" s="412">
        <f>IFERROR(IF(AY62+1&gt;DAY(EOMONTH($G$11&amp;YIL,0)),"",AY62+1),"")</f>
        <v>31</v>
      </c>
      <c r="BA62" s="422"/>
      <c r="BB62" s="423"/>
      <c r="BC62" s="447"/>
      <c r="BG62" t="str">
        <f t="shared" si="6"/>
        <v>013</v>
      </c>
      <c r="BH62">
        <f t="shared" si="5"/>
        <v>13</v>
      </c>
    </row>
    <row r="63" spans="2:69" ht="15">
      <c r="B63" s="427"/>
      <c r="C63" s="429"/>
      <c r="D63" s="433"/>
      <c r="E63" s="434"/>
      <c r="F63" s="435"/>
      <c r="G63" s="439"/>
      <c r="H63" s="440"/>
      <c r="I63" s="440"/>
      <c r="J63" s="440"/>
      <c r="K63" s="440"/>
      <c r="L63" s="440"/>
      <c r="M63" s="441"/>
      <c r="N63" s="433"/>
      <c r="O63" s="434"/>
      <c r="P63" s="434"/>
      <c r="Q63" s="434"/>
      <c r="R63" s="434"/>
      <c r="S63" s="434"/>
      <c r="T63" s="434"/>
      <c r="U63" s="435"/>
      <c r="V63" s="413"/>
      <c r="W63" s="413"/>
      <c r="X63" s="413"/>
      <c r="Y63" s="413"/>
      <c r="Z63" s="413"/>
      <c r="AA63" s="413"/>
      <c r="AB63" s="413"/>
      <c r="AC63" s="413"/>
      <c r="AD63" s="413"/>
      <c r="AE63" s="413"/>
      <c r="AF63" s="413"/>
      <c r="AG63" s="413"/>
      <c r="AH63" s="413"/>
      <c r="AI63" s="413"/>
      <c r="AJ63" s="413"/>
      <c r="AK63" s="413"/>
      <c r="AL63" s="413"/>
      <c r="AM63" s="413"/>
      <c r="AN63" s="413"/>
      <c r="AO63" s="413"/>
      <c r="AP63" s="413"/>
      <c r="AQ63" s="413"/>
      <c r="AR63" s="413"/>
      <c r="AS63" s="413"/>
      <c r="AT63" s="413"/>
      <c r="AU63" s="413"/>
      <c r="AV63" s="413"/>
      <c r="AW63" s="413"/>
      <c r="AX63" s="413"/>
      <c r="AY63" s="413"/>
      <c r="AZ63" s="413"/>
      <c r="BA63" s="422"/>
      <c r="BB63" s="423"/>
      <c r="BC63" s="447"/>
      <c r="BG63" t="str">
        <f t="shared" si="6"/>
        <v>014</v>
      </c>
      <c r="BH63">
        <f t="shared" si="5"/>
        <v>14</v>
      </c>
    </row>
    <row r="64" spans="2:69" ht="15">
      <c r="B64" s="427"/>
      <c r="C64" s="429"/>
      <c r="D64" s="433"/>
      <c r="E64" s="434"/>
      <c r="F64" s="435"/>
      <c r="G64" s="439"/>
      <c r="H64" s="440"/>
      <c r="I64" s="440"/>
      <c r="J64" s="440"/>
      <c r="K64" s="440"/>
      <c r="L64" s="440"/>
      <c r="M64" s="441"/>
      <c r="N64" s="433"/>
      <c r="O64" s="434"/>
      <c r="P64" s="434"/>
      <c r="Q64" s="434"/>
      <c r="R64" s="434"/>
      <c r="S64" s="434"/>
      <c r="T64" s="434"/>
      <c r="U64" s="435"/>
      <c r="V64" s="413"/>
      <c r="W64" s="413"/>
      <c r="X64" s="413"/>
      <c r="Y64" s="413"/>
      <c r="Z64" s="413"/>
      <c r="AA64" s="413"/>
      <c r="AB64" s="413"/>
      <c r="AC64" s="413"/>
      <c r="AD64" s="413"/>
      <c r="AE64" s="413"/>
      <c r="AF64" s="413"/>
      <c r="AG64" s="413"/>
      <c r="AH64" s="413"/>
      <c r="AI64" s="413"/>
      <c r="AJ64" s="413"/>
      <c r="AK64" s="413"/>
      <c r="AL64" s="413"/>
      <c r="AM64" s="413"/>
      <c r="AN64" s="413"/>
      <c r="AO64" s="413"/>
      <c r="AP64" s="413"/>
      <c r="AQ64" s="413"/>
      <c r="AR64" s="413"/>
      <c r="AS64" s="413"/>
      <c r="AT64" s="413"/>
      <c r="AU64" s="413"/>
      <c r="AV64" s="413"/>
      <c r="AW64" s="413"/>
      <c r="AX64" s="413"/>
      <c r="AY64" s="413"/>
      <c r="AZ64" s="413"/>
      <c r="BA64" s="422"/>
      <c r="BB64" s="423"/>
      <c r="BC64" s="447"/>
      <c r="BG64" t="str">
        <f t="shared" si="6"/>
        <v>015</v>
      </c>
      <c r="BH64">
        <f t="shared" si="5"/>
        <v>15</v>
      </c>
    </row>
    <row r="65" spans="2:60" ht="15">
      <c r="B65" s="427"/>
      <c r="C65" s="429"/>
      <c r="D65" s="433"/>
      <c r="E65" s="434"/>
      <c r="F65" s="435"/>
      <c r="G65" s="439"/>
      <c r="H65" s="440"/>
      <c r="I65" s="440"/>
      <c r="J65" s="440"/>
      <c r="K65" s="440"/>
      <c r="L65" s="440"/>
      <c r="M65" s="441"/>
      <c r="N65" s="433"/>
      <c r="O65" s="434"/>
      <c r="P65" s="434"/>
      <c r="Q65" s="434"/>
      <c r="R65" s="434"/>
      <c r="S65" s="434"/>
      <c r="T65" s="434"/>
      <c r="U65" s="435"/>
      <c r="V65" s="414"/>
      <c r="W65" s="414"/>
      <c r="X65" s="414"/>
      <c r="Y65" s="414"/>
      <c r="Z65" s="414"/>
      <c r="AA65" s="414"/>
      <c r="AB65" s="414"/>
      <c r="AC65" s="414"/>
      <c r="AD65" s="414"/>
      <c r="AE65" s="414"/>
      <c r="AF65" s="414"/>
      <c r="AG65" s="414"/>
      <c r="AH65" s="414"/>
      <c r="AI65" s="414"/>
      <c r="AJ65" s="414"/>
      <c r="AK65" s="414"/>
      <c r="AL65" s="414"/>
      <c r="AM65" s="414"/>
      <c r="AN65" s="414"/>
      <c r="AO65" s="414"/>
      <c r="AP65" s="414"/>
      <c r="AQ65" s="414"/>
      <c r="AR65" s="414"/>
      <c r="AS65" s="414"/>
      <c r="AT65" s="414"/>
      <c r="AU65" s="414"/>
      <c r="AV65" s="414"/>
      <c r="AW65" s="414"/>
      <c r="AX65" s="414"/>
      <c r="AY65" s="414"/>
      <c r="AZ65" s="414"/>
      <c r="BA65" s="424"/>
      <c r="BB65" s="425"/>
      <c r="BC65" s="447"/>
      <c r="BG65" t="str">
        <f t="shared" si="6"/>
        <v>016</v>
      </c>
      <c r="BH65">
        <f t="shared" si="5"/>
        <v>16</v>
      </c>
    </row>
    <row r="66" spans="2:60" ht="15">
      <c r="B66" s="289" t="s">
        <v>983</v>
      </c>
      <c r="C66" s="56" t="s">
        <v>983</v>
      </c>
      <c r="D66" s="400"/>
      <c r="E66" s="401"/>
      <c r="F66" s="402"/>
      <c r="G66" s="558" t="s">
        <v>983</v>
      </c>
      <c r="H66" s="558"/>
      <c r="I66" s="558"/>
      <c r="J66" s="558"/>
      <c r="K66" s="558"/>
      <c r="L66" s="558"/>
      <c r="M66" s="57"/>
      <c r="N66" s="404" t="s">
        <v>983</v>
      </c>
      <c r="O66" s="405"/>
      <c r="P66" s="405"/>
      <c r="Q66" s="405"/>
      <c r="R66" s="405"/>
      <c r="S66" s="405"/>
      <c r="T66" s="405"/>
      <c r="U66" s="406"/>
      <c r="V66" s="58" t="str">
        <f>IF($B66="","",IF(V$60="","",IF(V$60=$BD66,"M",IF(V$60="Pazar","T",""))))</f>
        <v/>
      </c>
      <c r="W66" s="58" t="str">
        <f t="shared" ref="W66:AZ74" si="7">IF($B66="","",IF(W$60="","",IF(W$60=$BD66,"M",IF(W$60="Pazar","T",""))))</f>
        <v/>
      </c>
      <c r="X66" s="58" t="str">
        <f t="shared" si="7"/>
        <v/>
      </c>
      <c r="Y66" s="58" t="str">
        <f t="shared" si="7"/>
        <v/>
      </c>
      <c r="Z66" s="58" t="str">
        <f t="shared" si="7"/>
        <v/>
      </c>
      <c r="AA66" s="58" t="str">
        <f t="shared" si="7"/>
        <v/>
      </c>
      <c r="AB66" s="58" t="str">
        <f t="shared" si="7"/>
        <v/>
      </c>
      <c r="AC66" s="58" t="str">
        <f t="shared" si="7"/>
        <v/>
      </c>
      <c r="AD66" s="58" t="str">
        <f t="shared" si="7"/>
        <v/>
      </c>
      <c r="AE66" s="58" t="str">
        <f t="shared" si="7"/>
        <v/>
      </c>
      <c r="AF66" s="58" t="str">
        <f t="shared" si="7"/>
        <v/>
      </c>
      <c r="AG66" s="58" t="str">
        <f t="shared" si="7"/>
        <v/>
      </c>
      <c r="AH66" s="58" t="str">
        <f t="shared" si="7"/>
        <v/>
      </c>
      <c r="AI66" s="58" t="str">
        <f t="shared" si="7"/>
        <v/>
      </c>
      <c r="AJ66" s="58" t="str">
        <f t="shared" si="7"/>
        <v/>
      </c>
      <c r="AK66" s="58" t="str">
        <f t="shared" si="7"/>
        <v/>
      </c>
      <c r="AL66" s="58" t="str">
        <f t="shared" si="7"/>
        <v/>
      </c>
      <c r="AM66" s="58" t="str">
        <f t="shared" si="7"/>
        <v/>
      </c>
      <c r="AN66" s="58" t="str">
        <f t="shared" si="7"/>
        <v/>
      </c>
      <c r="AO66" s="58" t="str">
        <f t="shared" si="7"/>
        <v/>
      </c>
      <c r="AP66" s="58" t="str">
        <f t="shared" si="7"/>
        <v/>
      </c>
      <c r="AQ66" s="58" t="str">
        <f t="shared" si="7"/>
        <v/>
      </c>
      <c r="AR66" s="58" t="str">
        <f t="shared" si="7"/>
        <v/>
      </c>
      <c r="AS66" s="58" t="str">
        <f t="shared" si="7"/>
        <v/>
      </c>
      <c r="AT66" s="58" t="str">
        <f t="shared" si="7"/>
        <v/>
      </c>
      <c r="AU66" s="58" t="str">
        <f t="shared" si="7"/>
        <v/>
      </c>
      <c r="AV66" s="58" t="str">
        <f t="shared" si="7"/>
        <v/>
      </c>
      <c r="AW66" s="58" t="str">
        <f t="shared" si="7"/>
        <v/>
      </c>
      <c r="AX66" s="58" t="str">
        <f t="shared" si="7"/>
        <v/>
      </c>
      <c r="AY66" s="58" t="str">
        <f t="shared" si="7"/>
        <v/>
      </c>
      <c r="AZ66" s="58" t="str">
        <f t="shared" si="7"/>
        <v/>
      </c>
      <c r="BA66" s="465"/>
      <c r="BB66" s="466"/>
      <c r="BD66" s="17" t="str">
        <f>IFERROR(VLOOKUP($G66,ÖĞRETMEN!C11:M200,11,0),"")</f>
        <v/>
      </c>
      <c r="BG66" t="str">
        <f t="shared" si="6"/>
        <v>017</v>
      </c>
      <c r="BH66">
        <f t="shared" si="5"/>
        <v>17</v>
      </c>
    </row>
    <row r="67" spans="2:60" ht="15">
      <c r="B67" s="289" t="s">
        <v>983</v>
      </c>
      <c r="C67" s="56" t="s">
        <v>983</v>
      </c>
      <c r="D67" s="400"/>
      <c r="E67" s="401"/>
      <c r="F67" s="402"/>
      <c r="G67" s="558" t="s">
        <v>983</v>
      </c>
      <c r="H67" s="558"/>
      <c r="I67" s="558"/>
      <c r="J67" s="558"/>
      <c r="K67" s="558"/>
      <c r="L67" s="558"/>
      <c r="M67" s="59"/>
      <c r="N67" s="404" t="s">
        <v>983</v>
      </c>
      <c r="O67" s="405"/>
      <c r="P67" s="405"/>
      <c r="Q67" s="405"/>
      <c r="R67" s="405"/>
      <c r="S67" s="405"/>
      <c r="T67" s="405"/>
      <c r="U67" s="406"/>
      <c r="V67" s="58" t="str">
        <f t="shared" ref="V67:AK85" si="8">IF($B67="","",IF(V$60="","",IF(V$60=$BD67,"M",IF(V$60="Pazar","T",""))))</f>
        <v/>
      </c>
      <c r="W67" s="58" t="str">
        <f t="shared" si="7"/>
        <v/>
      </c>
      <c r="X67" s="58" t="str">
        <f t="shared" si="7"/>
        <v/>
      </c>
      <c r="Y67" s="58" t="str">
        <f t="shared" si="7"/>
        <v/>
      </c>
      <c r="Z67" s="58" t="str">
        <f t="shared" si="7"/>
        <v/>
      </c>
      <c r="AA67" s="58" t="str">
        <f t="shared" si="7"/>
        <v/>
      </c>
      <c r="AB67" s="58" t="str">
        <f t="shared" si="7"/>
        <v/>
      </c>
      <c r="AC67" s="58" t="str">
        <f t="shared" si="7"/>
        <v/>
      </c>
      <c r="AD67" s="58" t="str">
        <f t="shared" si="7"/>
        <v/>
      </c>
      <c r="AE67" s="58" t="str">
        <f t="shared" si="7"/>
        <v/>
      </c>
      <c r="AF67" s="58" t="str">
        <f t="shared" si="7"/>
        <v/>
      </c>
      <c r="AG67" s="58" t="str">
        <f t="shared" si="7"/>
        <v/>
      </c>
      <c r="AH67" s="58" t="str">
        <f t="shared" si="7"/>
        <v/>
      </c>
      <c r="AI67" s="58" t="str">
        <f t="shared" si="7"/>
        <v/>
      </c>
      <c r="AJ67" s="58" t="str">
        <f t="shared" si="7"/>
        <v/>
      </c>
      <c r="AK67" s="58" t="str">
        <f t="shared" si="7"/>
        <v/>
      </c>
      <c r="AL67" s="58" t="str">
        <f t="shared" si="7"/>
        <v/>
      </c>
      <c r="AM67" s="58" t="str">
        <f t="shared" si="7"/>
        <v/>
      </c>
      <c r="AN67" s="58" t="str">
        <f t="shared" si="7"/>
        <v/>
      </c>
      <c r="AO67" s="58" t="str">
        <f t="shared" si="7"/>
        <v/>
      </c>
      <c r="AP67" s="58" t="str">
        <f t="shared" si="7"/>
        <v/>
      </c>
      <c r="AQ67" s="58" t="str">
        <f t="shared" si="7"/>
        <v/>
      </c>
      <c r="AR67" s="58" t="str">
        <f t="shared" si="7"/>
        <v/>
      </c>
      <c r="AS67" s="58" t="str">
        <f t="shared" si="7"/>
        <v/>
      </c>
      <c r="AT67" s="58" t="str">
        <f t="shared" si="7"/>
        <v/>
      </c>
      <c r="AU67" s="58" t="str">
        <f t="shared" si="7"/>
        <v/>
      </c>
      <c r="AV67" s="58" t="str">
        <f t="shared" si="7"/>
        <v/>
      </c>
      <c r="AW67" s="58" t="str">
        <f t="shared" si="7"/>
        <v/>
      </c>
      <c r="AX67" s="58" t="str">
        <f t="shared" si="7"/>
        <v/>
      </c>
      <c r="AY67" s="58" t="str">
        <f t="shared" si="7"/>
        <v/>
      </c>
      <c r="AZ67" s="58" t="str">
        <f t="shared" si="7"/>
        <v/>
      </c>
      <c r="BA67" s="465"/>
      <c r="BB67" s="466"/>
      <c r="BD67" s="17" t="str">
        <f>IFERROR(VLOOKUP($G67,ÖĞRETMEN!C12:M201,11,0),"")</f>
        <v/>
      </c>
      <c r="BG67" t="str">
        <f t="shared" si="6"/>
        <v>018</v>
      </c>
      <c r="BH67">
        <f t="shared" si="5"/>
        <v>18</v>
      </c>
    </row>
    <row r="68" spans="2:60" ht="15">
      <c r="B68" s="289" t="s">
        <v>983</v>
      </c>
      <c r="C68" s="56" t="s">
        <v>983</v>
      </c>
      <c r="D68" s="400"/>
      <c r="E68" s="401"/>
      <c r="F68" s="402"/>
      <c r="G68" s="558" t="s">
        <v>983</v>
      </c>
      <c r="H68" s="558"/>
      <c r="I68" s="558"/>
      <c r="J68" s="558"/>
      <c r="K68" s="558"/>
      <c r="L68" s="558"/>
      <c r="M68" s="59"/>
      <c r="N68" s="404" t="s">
        <v>983</v>
      </c>
      <c r="O68" s="405"/>
      <c r="P68" s="405"/>
      <c r="Q68" s="405"/>
      <c r="R68" s="405"/>
      <c r="S68" s="405"/>
      <c r="T68" s="405"/>
      <c r="U68" s="406"/>
      <c r="V68" s="58" t="str">
        <f t="shared" si="8"/>
        <v/>
      </c>
      <c r="W68" s="58" t="str">
        <f t="shared" si="7"/>
        <v/>
      </c>
      <c r="X68" s="58" t="str">
        <f t="shared" si="7"/>
        <v/>
      </c>
      <c r="Y68" s="58" t="str">
        <f t="shared" si="7"/>
        <v/>
      </c>
      <c r="Z68" s="58" t="str">
        <f t="shared" si="7"/>
        <v/>
      </c>
      <c r="AA68" s="58" t="str">
        <f t="shared" si="7"/>
        <v/>
      </c>
      <c r="AB68" s="58" t="str">
        <f t="shared" si="7"/>
        <v/>
      </c>
      <c r="AC68" s="58" t="str">
        <f t="shared" si="7"/>
        <v/>
      </c>
      <c r="AD68" s="58" t="str">
        <f t="shared" si="7"/>
        <v/>
      </c>
      <c r="AE68" s="58" t="str">
        <f t="shared" si="7"/>
        <v/>
      </c>
      <c r="AF68" s="58" t="str">
        <f t="shared" si="7"/>
        <v/>
      </c>
      <c r="AG68" s="58" t="str">
        <f t="shared" si="7"/>
        <v/>
      </c>
      <c r="AH68" s="58" t="str">
        <f t="shared" si="7"/>
        <v/>
      </c>
      <c r="AI68" s="58" t="str">
        <f t="shared" si="7"/>
        <v/>
      </c>
      <c r="AJ68" s="58" t="str">
        <f t="shared" si="7"/>
        <v/>
      </c>
      <c r="AK68" s="58" t="str">
        <f t="shared" si="7"/>
        <v/>
      </c>
      <c r="AL68" s="58" t="str">
        <f t="shared" si="7"/>
        <v/>
      </c>
      <c r="AM68" s="58" t="str">
        <f t="shared" si="7"/>
        <v/>
      </c>
      <c r="AN68" s="58" t="str">
        <f t="shared" si="7"/>
        <v/>
      </c>
      <c r="AO68" s="58" t="str">
        <f t="shared" si="7"/>
        <v/>
      </c>
      <c r="AP68" s="58" t="str">
        <f t="shared" si="7"/>
        <v/>
      </c>
      <c r="AQ68" s="58" t="str">
        <f t="shared" si="7"/>
        <v/>
      </c>
      <c r="AR68" s="58" t="str">
        <f t="shared" si="7"/>
        <v/>
      </c>
      <c r="AS68" s="58" t="str">
        <f t="shared" si="7"/>
        <v/>
      </c>
      <c r="AT68" s="58" t="str">
        <f t="shared" si="7"/>
        <v/>
      </c>
      <c r="AU68" s="58" t="str">
        <f t="shared" si="7"/>
        <v/>
      </c>
      <c r="AV68" s="58" t="str">
        <f t="shared" si="7"/>
        <v/>
      </c>
      <c r="AW68" s="58" t="str">
        <f t="shared" si="7"/>
        <v/>
      </c>
      <c r="AX68" s="58" t="str">
        <f t="shared" si="7"/>
        <v/>
      </c>
      <c r="AY68" s="58" t="str">
        <f t="shared" si="7"/>
        <v/>
      </c>
      <c r="AZ68" s="58" t="str">
        <f t="shared" si="7"/>
        <v/>
      </c>
      <c r="BA68" s="465"/>
      <c r="BB68" s="466"/>
      <c r="BD68" s="17" t="str">
        <f>IFERROR(VLOOKUP($G68,ÖĞRETMEN!C13:M202,11,0),"")</f>
        <v/>
      </c>
      <c r="BG68" t="str">
        <f t="shared" si="6"/>
        <v>019</v>
      </c>
      <c r="BH68">
        <f t="shared" si="5"/>
        <v>19</v>
      </c>
    </row>
    <row r="69" spans="2:60" ht="15">
      <c r="B69" s="289" t="s">
        <v>983</v>
      </c>
      <c r="C69" s="56" t="s">
        <v>983</v>
      </c>
      <c r="D69" s="400"/>
      <c r="E69" s="401"/>
      <c r="F69" s="402"/>
      <c r="G69" s="558" t="s">
        <v>983</v>
      </c>
      <c r="H69" s="558"/>
      <c r="I69" s="558"/>
      <c r="J69" s="558"/>
      <c r="K69" s="558"/>
      <c r="L69" s="558"/>
      <c r="M69" s="59"/>
      <c r="N69" s="404" t="s">
        <v>983</v>
      </c>
      <c r="O69" s="405"/>
      <c r="P69" s="405"/>
      <c r="Q69" s="405"/>
      <c r="R69" s="405"/>
      <c r="S69" s="405"/>
      <c r="T69" s="405"/>
      <c r="U69" s="406"/>
      <c r="V69" s="58" t="str">
        <f t="shared" si="8"/>
        <v/>
      </c>
      <c r="W69" s="58" t="str">
        <f t="shared" si="7"/>
        <v/>
      </c>
      <c r="X69" s="58" t="str">
        <f t="shared" si="7"/>
        <v/>
      </c>
      <c r="Y69" s="58" t="str">
        <f t="shared" si="7"/>
        <v/>
      </c>
      <c r="Z69" s="58" t="str">
        <f t="shared" si="7"/>
        <v/>
      </c>
      <c r="AA69" s="58" t="str">
        <f t="shared" si="7"/>
        <v/>
      </c>
      <c r="AB69" s="58" t="str">
        <f t="shared" si="7"/>
        <v/>
      </c>
      <c r="AC69" s="58" t="str">
        <f t="shared" si="7"/>
        <v/>
      </c>
      <c r="AD69" s="58" t="str">
        <f t="shared" si="7"/>
        <v/>
      </c>
      <c r="AE69" s="58" t="str">
        <f t="shared" si="7"/>
        <v/>
      </c>
      <c r="AF69" s="58" t="str">
        <f t="shared" si="7"/>
        <v/>
      </c>
      <c r="AG69" s="58" t="str">
        <f t="shared" si="7"/>
        <v/>
      </c>
      <c r="AH69" s="58" t="str">
        <f t="shared" si="7"/>
        <v/>
      </c>
      <c r="AI69" s="58" t="str">
        <f t="shared" si="7"/>
        <v/>
      </c>
      <c r="AJ69" s="58" t="str">
        <f t="shared" si="7"/>
        <v/>
      </c>
      <c r="AK69" s="58" t="str">
        <f t="shared" si="7"/>
        <v/>
      </c>
      <c r="AL69" s="58" t="str">
        <f t="shared" si="7"/>
        <v/>
      </c>
      <c r="AM69" s="58" t="str">
        <f t="shared" si="7"/>
        <v/>
      </c>
      <c r="AN69" s="58" t="str">
        <f t="shared" si="7"/>
        <v/>
      </c>
      <c r="AO69" s="58" t="str">
        <f t="shared" si="7"/>
        <v/>
      </c>
      <c r="AP69" s="58" t="str">
        <f t="shared" si="7"/>
        <v/>
      </c>
      <c r="AQ69" s="58" t="str">
        <f t="shared" si="7"/>
        <v/>
      </c>
      <c r="AR69" s="58" t="str">
        <f t="shared" si="7"/>
        <v/>
      </c>
      <c r="AS69" s="58" t="str">
        <f t="shared" si="7"/>
        <v/>
      </c>
      <c r="AT69" s="58" t="str">
        <f t="shared" si="7"/>
        <v/>
      </c>
      <c r="AU69" s="58" t="str">
        <f t="shared" si="7"/>
        <v/>
      </c>
      <c r="AV69" s="58" t="str">
        <f t="shared" si="7"/>
        <v/>
      </c>
      <c r="AW69" s="58" t="str">
        <f t="shared" si="7"/>
        <v/>
      </c>
      <c r="AX69" s="58" t="str">
        <f t="shared" si="7"/>
        <v/>
      </c>
      <c r="AY69" s="58" t="str">
        <f t="shared" si="7"/>
        <v/>
      </c>
      <c r="AZ69" s="58" t="str">
        <f t="shared" si="7"/>
        <v/>
      </c>
      <c r="BA69" s="465"/>
      <c r="BB69" s="466"/>
      <c r="BD69" s="17" t="str">
        <f>IFERROR(VLOOKUP($G69,ÖĞRETMEN!C14:M203,11,0),"")</f>
        <v/>
      </c>
      <c r="BG69" t="str">
        <f t="shared" si="6"/>
        <v>020</v>
      </c>
      <c r="BH69">
        <f t="shared" si="5"/>
        <v>20</v>
      </c>
    </row>
    <row r="70" spans="2:60" ht="15">
      <c r="B70" s="289" t="s">
        <v>983</v>
      </c>
      <c r="C70" s="56" t="s">
        <v>983</v>
      </c>
      <c r="D70" s="400"/>
      <c r="E70" s="401"/>
      <c r="F70" s="402"/>
      <c r="G70" s="558" t="s">
        <v>983</v>
      </c>
      <c r="H70" s="558"/>
      <c r="I70" s="558"/>
      <c r="J70" s="558"/>
      <c r="K70" s="558"/>
      <c r="L70" s="558"/>
      <c r="M70" s="59"/>
      <c r="N70" s="404" t="s">
        <v>983</v>
      </c>
      <c r="O70" s="405"/>
      <c r="P70" s="405"/>
      <c r="Q70" s="405"/>
      <c r="R70" s="405"/>
      <c r="S70" s="405"/>
      <c r="T70" s="405"/>
      <c r="U70" s="406"/>
      <c r="V70" s="58" t="str">
        <f t="shared" si="8"/>
        <v/>
      </c>
      <c r="W70" s="58" t="str">
        <f t="shared" si="7"/>
        <v/>
      </c>
      <c r="X70" s="58" t="str">
        <f t="shared" si="7"/>
        <v/>
      </c>
      <c r="Y70" s="58" t="str">
        <f t="shared" si="7"/>
        <v/>
      </c>
      <c r="Z70" s="58" t="str">
        <f t="shared" si="7"/>
        <v/>
      </c>
      <c r="AA70" s="58" t="str">
        <f t="shared" si="7"/>
        <v/>
      </c>
      <c r="AB70" s="58" t="str">
        <f t="shared" si="7"/>
        <v/>
      </c>
      <c r="AC70" s="58" t="str">
        <f t="shared" si="7"/>
        <v/>
      </c>
      <c r="AD70" s="58" t="str">
        <f t="shared" si="7"/>
        <v/>
      </c>
      <c r="AE70" s="58" t="str">
        <f t="shared" si="7"/>
        <v/>
      </c>
      <c r="AF70" s="58" t="str">
        <f t="shared" si="7"/>
        <v/>
      </c>
      <c r="AG70" s="58" t="str">
        <f t="shared" si="7"/>
        <v/>
      </c>
      <c r="AH70" s="58" t="str">
        <f t="shared" si="7"/>
        <v/>
      </c>
      <c r="AI70" s="58" t="str">
        <f t="shared" si="7"/>
        <v/>
      </c>
      <c r="AJ70" s="58" t="str">
        <f t="shared" si="7"/>
        <v/>
      </c>
      <c r="AK70" s="58" t="str">
        <f t="shared" si="7"/>
        <v/>
      </c>
      <c r="AL70" s="58" t="str">
        <f t="shared" si="7"/>
        <v/>
      </c>
      <c r="AM70" s="58" t="str">
        <f t="shared" si="7"/>
        <v/>
      </c>
      <c r="AN70" s="58" t="str">
        <f t="shared" si="7"/>
        <v/>
      </c>
      <c r="AO70" s="58" t="str">
        <f t="shared" si="7"/>
        <v/>
      </c>
      <c r="AP70" s="58" t="str">
        <f t="shared" si="7"/>
        <v/>
      </c>
      <c r="AQ70" s="58" t="str">
        <f t="shared" si="7"/>
        <v/>
      </c>
      <c r="AR70" s="58" t="str">
        <f t="shared" si="7"/>
        <v/>
      </c>
      <c r="AS70" s="58" t="str">
        <f t="shared" si="7"/>
        <v/>
      </c>
      <c r="AT70" s="58" t="str">
        <f t="shared" si="7"/>
        <v/>
      </c>
      <c r="AU70" s="58" t="str">
        <f t="shared" si="7"/>
        <v/>
      </c>
      <c r="AV70" s="58" t="str">
        <f t="shared" si="7"/>
        <v/>
      </c>
      <c r="AW70" s="58" t="str">
        <f t="shared" si="7"/>
        <v/>
      </c>
      <c r="AX70" s="58" t="str">
        <f t="shared" si="7"/>
        <v/>
      </c>
      <c r="AY70" s="58" t="str">
        <f t="shared" si="7"/>
        <v/>
      </c>
      <c r="AZ70" s="58" t="str">
        <f t="shared" si="7"/>
        <v/>
      </c>
      <c r="BA70" s="465"/>
      <c r="BB70" s="466"/>
      <c r="BD70" s="17" t="str">
        <f>IFERROR(VLOOKUP($G70,ÖĞRETMEN!C15:M204,11,0),"")</f>
        <v/>
      </c>
      <c r="BG70" t="str">
        <f t="shared" si="6"/>
        <v>021</v>
      </c>
      <c r="BH70">
        <f t="shared" si="5"/>
        <v>21</v>
      </c>
    </row>
    <row r="71" spans="2:60" ht="15">
      <c r="B71" s="289" t="s">
        <v>983</v>
      </c>
      <c r="C71" s="56" t="s">
        <v>983</v>
      </c>
      <c r="D71" s="400"/>
      <c r="E71" s="401"/>
      <c r="F71" s="402"/>
      <c r="G71" s="558" t="s">
        <v>983</v>
      </c>
      <c r="H71" s="558"/>
      <c r="I71" s="558"/>
      <c r="J71" s="558"/>
      <c r="K71" s="558"/>
      <c r="L71" s="558"/>
      <c r="M71" s="59"/>
      <c r="N71" s="404" t="s">
        <v>983</v>
      </c>
      <c r="O71" s="405"/>
      <c r="P71" s="405"/>
      <c r="Q71" s="405"/>
      <c r="R71" s="405"/>
      <c r="S71" s="405"/>
      <c r="T71" s="405"/>
      <c r="U71" s="406"/>
      <c r="V71" s="58" t="str">
        <f t="shared" si="8"/>
        <v/>
      </c>
      <c r="W71" s="58" t="str">
        <f t="shared" si="7"/>
        <v/>
      </c>
      <c r="X71" s="58" t="str">
        <f t="shared" si="7"/>
        <v/>
      </c>
      <c r="Y71" s="58" t="str">
        <f t="shared" si="7"/>
        <v/>
      </c>
      <c r="Z71" s="58" t="str">
        <f t="shared" si="7"/>
        <v/>
      </c>
      <c r="AA71" s="58" t="str">
        <f t="shared" si="7"/>
        <v/>
      </c>
      <c r="AB71" s="58" t="str">
        <f t="shared" si="7"/>
        <v/>
      </c>
      <c r="AC71" s="58" t="str">
        <f t="shared" si="7"/>
        <v/>
      </c>
      <c r="AD71" s="58" t="str">
        <f t="shared" si="7"/>
        <v/>
      </c>
      <c r="AE71" s="58" t="str">
        <f t="shared" si="7"/>
        <v/>
      </c>
      <c r="AF71" s="58" t="str">
        <f t="shared" si="7"/>
        <v/>
      </c>
      <c r="AG71" s="58" t="str">
        <f t="shared" si="7"/>
        <v/>
      </c>
      <c r="AH71" s="58" t="str">
        <f t="shared" si="7"/>
        <v/>
      </c>
      <c r="AI71" s="58" t="str">
        <f t="shared" si="7"/>
        <v/>
      </c>
      <c r="AJ71" s="58" t="str">
        <f t="shared" si="7"/>
        <v/>
      </c>
      <c r="AK71" s="58" t="str">
        <f t="shared" si="7"/>
        <v/>
      </c>
      <c r="AL71" s="58" t="str">
        <f t="shared" si="7"/>
        <v/>
      </c>
      <c r="AM71" s="58" t="str">
        <f t="shared" si="7"/>
        <v/>
      </c>
      <c r="AN71" s="58" t="str">
        <f t="shared" si="7"/>
        <v/>
      </c>
      <c r="AO71" s="58" t="str">
        <f t="shared" si="7"/>
        <v/>
      </c>
      <c r="AP71" s="58" t="str">
        <f t="shared" si="7"/>
        <v/>
      </c>
      <c r="AQ71" s="58" t="str">
        <f t="shared" si="7"/>
        <v/>
      </c>
      <c r="AR71" s="58" t="str">
        <f t="shared" si="7"/>
        <v/>
      </c>
      <c r="AS71" s="58" t="str">
        <f t="shared" si="7"/>
        <v/>
      </c>
      <c r="AT71" s="58" t="str">
        <f t="shared" si="7"/>
        <v/>
      </c>
      <c r="AU71" s="58" t="str">
        <f t="shared" si="7"/>
        <v/>
      </c>
      <c r="AV71" s="58" t="str">
        <f t="shared" si="7"/>
        <v/>
      </c>
      <c r="AW71" s="58" t="str">
        <f t="shared" si="7"/>
        <v/>
      </c>
      <c r="AX71" s="58" t="str">
        <f t="shared" si="7"/>
        <v/>
      </c>
      <c r="AY71" s="58" t="str">
        <f t="shared" si="7"/>
        <v/>
      </c>
      <c r="AZ71" s="58" t="str">
        <f t="shared" si="7"/>
        <v/>
      </c>
      <c r="BA71" s="465"/>
      <c r="BB71" s="466"/>
      <c r="BD71" s="17" t="str">
        <f>IFERROR(VLOOKUP($G71,ÖĞRETMEN!C16:M205,11,0),"")</f>
        <v/>
      </c>
      <c r="BG71"/>
      <c r="BH71"/>
    </row>
    <row r="72" spans="2:60" ht="15">
      <c r="B72" s="289" t="s">
        <v>983</v>
      </c>
      <c r="C72" s="56" t="s">
        <v>983</v>
      </c>
      <c r="D72" s="400"/>
      <c r="E72" s="401"/>
      <c r="F72" s="402"/>
      <c r="G72" s="558" t="s">
        <v>983</v>
      </c>
      <c r="H72" s="558"/>
      <c r="I72" s="558"/>
      <c r="J72" s="558"/>
      <c r="K72" s="558"/>
      <c r="L72" s="558"/>
      <c r="M72" s="59"/>
      <c r="N72" s="404" t="s">
        <v>983</v>
      </c>
      <c r="O72" s="405"/>
      <c r="P72" s="405"/>
      <c r="Q72" s="405"/>
      <c r="R72" s="405"/>
      <c r="S72" s="405"/>
      <c r="T72" s="405"/>
      <c r="U72" s="406"/>
      <c r="V72" s="58" t="str">
        <f t="shared" si="8"/>
        <v/>
      </c>
      <c r="W72" s="58" t="str">
        <f t="shared" si="7"/>
        <v/>
      </c>
      <c r="X72" s="58" t="str">
        <f t="shared" si="7"/>
        <v/>
      </c>
      <c r="Y72" s="58" t="str">
        <f t="shared" si="7"/>
        <v/>
      </c>
      <c r="Z72" s="58" t="str">
        <f t="shared" si="7"/>
        <v/>
      </c>
      <c r="AA72" s="58" t="str">
        <f t="shared" si="7"/>
        <v/>
      </c>
      <c r="AB72" s="58" t="str">
        <f t="shared" si="7"/>
        <v/>
      </c>
      <c r="AC72" s="58" t="str">
        <f t="shared" si="7"/>
        <v/>
      </c>
      <c r="AD72" s="58" t="str">
        <f t="shared" si="7"/>
        <v/>
      </c>
      <c r="AE72" s="58" t="str">
        <f t="shared" si="7"/>
        <v/>
      </c>
      <c r="AF72" s="58" t="str">
        <f t="shared" si="7"/>
        <v/>
      </c>
      <c r="AG72" s="58" t="str">
        <f t="shared" si="7"/>
        <v/>
      </c>
      <c r="AH72" s="58" t="str">
        <f t="shared" si="7"/>
        <v/>
      </c>
      <c r="AI72" s="58" t="str">
        <f t="shared" si="7"/>
        <v/>
      </c>
      <c r="AJ72" s="58" t="str">
        <f t="shared" si="7"/>
        <v/>
      </c>
      <c r="AK72" s="58" t="str">
        <f t="shared" si="7"/>
        <v/>
      </c>
      <c r="AL72" s="58" t="str">
        <f t="shared" si="7"/>
        <v/>
      </c>
      <c r="AM72" s="58" t="str">
        <f t="shared" si="7"/>
        <v/>
      </c>
      <c r="AN72" s="58" t="str">
        <f t="shared" si="7"/>
        <v/>
      </c>
      <c r="AO72" s="58" t="str">
        <f t="shared" si="7"/>
        <v/>
      </c>
      <c r="AP72" s="58" t="str">
        <f t="shared" si="7"/>
        <v/>
      </c>
      <c r="AQ72" s="58" t="str">
        <f t="shared" si="7"/>
        <v/>
      </c>
      <c r="AR72" s="58" t="str">
        <f t="shared" si="7"/>
        <v/>
      </c>
      <c r="AS72" s="58" t="str">
        <f t="shared" si="7"/>
        <v/>
      </c>
      <c r="AT72" s="58" t="str">
        <f t="shared" si="7"/>
        <v/>
      </c>
      <c r="AU72" s="58" t="str">
        <f t="shared" si="7"/>
        <v/>
      </c>
      <c r="AV72" s="58" t="str">
        <f t="shared" si="7"/>
        <v/>
      </c>
      <c r="AW72" s="58" t="str">
        <f t="shared" si="7"/>
        <v/>
      </c>
      <c r="AX72" s="58" t="str">
        <f t="shared" si="7"/>
        <v/>
      </c>
      <c r="AY72" s="58" t="str">
        <f t="shared" si="7"/>
        <v/>
      </c>
      <c r="AZ72" s="58" t="str">
        <f t="shared" si="7"/>
        <v/>
      </c>
      <c r="BA72" s="465"/>
      <c r="BB72" s="466"/>
      <c r="BD72" s="17" t="str">
        <f>IFERROR(VLOOKUP($G72,ÖĞRETMEN!C17:M206,11,0),"")</f>
        <v/>
      </c>
      <c r="BG72"/>
      <c r="BH72"/>
    </row>
    <row r="73" spans="2:60" ht="15">
      <c r="B73" s="289" t="s">
        <v>983</v>
      </c>
      <c r="C73" s="56" t="s">
        <v>983</v>
      </c>
      <c r="D73" s="400"/>
      <c r="E73" s="401"/>
      <c r="F73" s="402"/>
      <c r="G73" s="558" t="s">
        <v>983</v>
      </c>
      <c r="H73" s="558"/>
      <c r="I73" s="558"/>
      <c r="J73" s="558"/>
      <c r="K73" s="558"/>
      <c r="L73" s="558"/>
      <c r="M73" s="59"/>
      <c r="N73" s="404" t="s">
        <v>983</v>
      </c>
      <c r="O73" s="405"/>
      <c r="P73" s="405"/>
      <c r="Q73" s="405"/>
      <c r="R73" s="405"/>
      <c r="S73" s="405"/>
      <c r="T73" s="405"/>
      <c r="U73" s="406"/>
      <c r="V73" s="58" t="str">
        <f t="shared" si="8"/>
        <v/>
      </c>
      <c r="W73" s="58" t="str">
        <f t="shared" si="7"/>
        <v/>
      </c>
      <c r="X73" s="58" t="str">
        <f t="shared" si="7"/>
        <v/>
      </c>
      <c r="Y73" s="58" t="str">
        <f t="shared" si="7"/>
        <v/>
      </c>
      <c r="Z73" s="58" t="str">
        <f t="shared" si="7"/>
        <v/>
      </c>
      <c r="AA73" s="58" t="str">
        <f t="shared" si="7"/>
        <v/>
      </c>
      <c r="AB73" s="58" t="str">
        <f t="shared" si="7"/>
        <v/>
      </c>
      <c r="AC73" s="58" t="str">
        <f t="shared" si="7"/>
        <v/>
      </c>
      <c r="AD73" s="58" t="str">
        <f t="shared" si="7"/>
        <v/>
      </c>
      <c r="AE73" s="58" t="str">
        <f t="shared" si="7"/>
        <v/>
      </c>
      <c r="AF73" s="58" t="str">
        <f t="shared" si="7"/>
        <v/>
      </c>
      <c r="AG73" s="58" t="str">
        <f t="shared" si="7"/>
        <v/>
      </c>
      <c r="AH73" s="58" t="str">
        <f t="shared" si="7"/>
        <v/>
      </c>
      <c r="AI73" s="58" t="str">
        <f t="shared" si="7"/>
        <v/>
      </c>
      <c r="AJ73" s="58" t="str">
        <f t="shared" si="7"/>
        <v/>
      </c>
      <c r="AK73" s="58" t="str">
        <f t="shared" si="7"/>
        <v/>
      </c>
      <c r="AL73" s="58" t="str">
        <f t="shared" si="7"/>
        <v/>
      </c>
      <c r="AM73" s="58" t="str">
        <f t="shared" si="7"/>
        <v/>
      </c>
      <c r="AN73" s="58" t="str">
        <f t="shared" si="7"/>
        <v/>
      </c>
      <c r="AO73" s="58" t="str">
        <f t="shared" si="7"/>
        <v/>
      </c>
      <c r="AP73" s="58" t="str">
        <f t="shared" si="7"/>
        <v/>
      </c>
      <c r="AQ73" s="58" t="str">
        <f t="shared" si="7"/>
        <v/>
      </c>
      <c r="AR73" s="58" t="str">
        <f t="shared" si="7"/>
        <v/>
      </c>
      <c r="AS73" s="58" t="str">
        <f t="shared" si="7"/>
        <v/>
      </c>
      <c r="AT73" s="58" t="str">
        <f t="shared" si="7"/>
        <v/>
      </c>
      <c r="AU73" s="58" t="str">
        <f t="shared" si="7"/>
        <v/>
      </c>
      <c r="AV73" s="58" t="str">
        <f t="shared" si="7"/>
        <v/>
      </c>
      <c r="AW73" s="58" t="str">
        <f t="shared" si="7"/>
        <v/>
      </c>
      <c r="AX73" s="58" t="str">
        <f t="shared" si="7"/>
        <v/>
      </c>
      <c r="AY73" s="58" t="str">
        <f t="shared" si="7"/>
        <v/>
      </c>
      <c r="AZ73" s="58" t="str">
        <f t="shared" si="7"/>
        <v/>
      </c>
      <c r="BA73" s="465"/>
      <c r="BB73" s="466"/>
      <c r="BD73" s="17" t="str">
        <f>IFERROR(VLOOKUP($G73,ÖĞRETMEN!C18:M207,11,0),"")</f>
        <v/>
      </c>
      <c r="BG73"/>
      <c r="BH73"/>
    </row>
    <row r="74" spans="2:60" ht="15">
      <c r="B74" s="289" t="s">
        <v>983</v>
      </c>
      <c r="C74" s="56" t="s">
        <v>983</v>
      </c>
      <c r="D74" s="400"/>
      <c r="E74" s="401"/>
      <c r="F74" s="402"/>
      <c r="G74" s="558" t="s">
        <v>983</v>
      </c>
      <c r="H74" s="558"/>
      <c r="I74" s="558"/>
      <c r="J74" s="558"/>
      <c r="K74" s="558"/>
      <c r="L74" s="558"/>
      <c r="M74" s="59"/>
      <c r="N74" s="404" t="s">
        <v>983</v>
      </c>
      <c r="O74" s="405"/>
      <c r="P74" s="405"/>
      <c r="Q74" s="405"/>
      <c r="R74" s="405"/>
      <c r="S74" s="405"/>
      <c r="T74" s="405"/>
      <c r="U74" s="406"/>
      <c r="V74" s="58" t="str">
        <f t="shared" si="8"/>
        <v/>
      </c>
      <c r="W74" s="58" t="str">
        <f t="shared" si="7"/>
        <v/>
      </c>
      <c r="X74" s="58" t="str">
        <f t="shared" si="7"/>
        <v/>
      </c>
      <c r="Y74" s="58" t="str">
        <f t="shared" si="7"/>
        <v/>
      </c>
      <c r="Z74" s="58" t="str">
        <f t="shared" si="7"/>
        <v/>
      </c>
      <c r="AA74" s="58" t="str">
        <f t="shared" si="7"/>
        <v/>
      </c>
      <c r="AB74" s="58" t="str">
        <f t="shared" si="7"/>
        <v/>
      </c>
      <c r="AC74" s="58" t="str">
        <f t="shared" si="7"/>
        <v/>
      </c>
      <c r="AD74" s="58" t="str">
        <f t="shared" si="7"/>
        <v/>
      </c>
      <c r="AE74" s="58" t="str">
        <f t="shared" si="7"/>
        <v/>
      </c>
      <c r="AF74" s="58" t="str">
        <f t="shared" si="7"/>
        <v/>
      </c>
      <c r="AG74" s="58" t="str">
        <f t="shared" si="7"/>
        <v/>
      </c>
      <c r="AH74" s="58" t="str">
        <f t="shared" si="7"/>
        <v/>
      </c>
      <c r="AI74" s="58" t="str">
        <f t="shared" si="7"/>
        <v/>
      </c>
      <c r="AJ74" s="58" t="str">
        <f t="shared" si="7"/>
        <v/>
      </c>
      <c r="AK74" s="58" t="str">
        <f t="shared" si="7"/>
        <v/>
      </c>
      <c r="AL74" s="58" t="str">
        <f t="shared" ref="AL74:AZ85" si="9">IF($B74="","",IF(AL$60="","",IF(AL$60=$BD74,"M",IF(AL$60="Pazar","T",""))))</f>
        <v/>
      </c>
      <c r="AM74" s="58" t="str">
        <f t="shared" si="9"/>
        <v/>
      </c>
      <c r="AN74" s="58" t="str">
        <f t="shared" si="9"/>
        <v/>
      </c>
      <c r="AO74" s="58" t="str">
        <f t="shared" si="9"/>
        <v/>
      </c>
      <c r="AP74" s="58" t="str">
        <f t="shared" si="9"/>
        <v/>
      </c>
      <c r="AQ74" s="58" t="str">
        <f t="shared" si="9"/>
        <v/>
      </c>
      <c r="AR74" s="58" t="str">
        <f t="shared" si="9"/>
        <v/>
      </c>
      <c r="AS74" s="58" t="str">
        <f t="shared" si="9"/>
        <v/>
      </c>
      <c r="AT74" s="58" t="str">
        <f t="shared" si="9"/>
        <v/>
      </c>
      <c r="AU74" s="58" t="str">
        <f t="shared" si="9"/>
        <v/>
      </c>
      <c r="AV74" s="58" t="str">
        <f t="shared" si="9"/>
        <v/>
      </c>
      <c r="AW74" s="58" t="str">
        <f t="shared" si="9"/>
        <v/>
      </c>
      <c r="AX74" s="58" t="str">
        <f t="shared" si="9"/>
        <v/>
      </c>
      <c r="AY74" s="58" t="str">
        <f t="shared" si="9"/>
        <v/>
      </c>
      <c r="AZ74" s="58" t="str">
        <f t="shared" si="9"/>
        <v/>
      </c>
      <c r="BA74" s="465"/>
      <c r="BB74" s="466"/>
      <c r="BD74" s="17" t="str">
        <f>IFERROR(VLOOKUP($G74,ÖĞRETMEN!C19:M208,11,0),"")</f>
        <v/>
      </c>
      <c r="BG74"/>
      <c r="BH74"/>
    </row>
    <row r="75" spans="2:60" ht="15">
      <c r="B75" s="289" t="s">
        <v>983</v>
      </c>
      <c r="C75" s="56" t="s">
        <v>983</v>
      </c>
      <c r="D75" s="400"/>
      <c r="E75" s="401"/>
      <c r="F75" s="402"/>
      <c r="G75" s="558" t="s">
        <v>983</v>
      </c>
      <c r="H75" s="558"/>
      <c r="I75" s="558"/>
      <c r="J75" s="558"/>
      <c r="K75" s="558"/>
      <c r="L75" s="558"/>
      <c r="M75" s="59"/>
      <c r="N75" s="404" t="s">
        <v>983</v>
      </c>
      <c r="O75" s="405"/>
      <c r="P75" s="405"/>
      <c r="Q75" s="405"/>
      <c r="R75" s="405"/>
      <c r="S75" s="405"/>
      <c r="T75" s="405"/>
      <c r="U75" s="406"/>
      <c r="V75" s="58" t="str">
        <f t="shared" si="8"/>
        <v/>
      </c>
      <c r="W75" s="58" t="str">
        <f t="shared" si="8"/>
        <v/>
      </c>
      <c r="X75" s="58" t="str">
        <f t="shared" si="8"/>
        <v/>
      </c>
      <c r="Y75" s="58" t="str">
        <f t="shared" si="8"/>
        <v/>
      </c>
      <c r="Z75" s="58" t="str">
        <f t="shared" si="8"/>
        <v/>
      </c>
      <c r="AA75" s="58" t="str">
        <f t="shared" si="8"/>
        <v/>
      </c>
      <c r="AB75" s="58" t="str">
        <f t="shared" si="8"/>
        <v/>
      </c>
      <c r="AC75" s="58" t="str">
        <f t="shared" si="8"/>
        <v/>
      </c>
      <c r="AD75" s="58" t="str">
        <f t="shared" si="8"/>
        <v/>
      </c>
      <c r="AE75" s="58" t="str">
        <f t="shared" si="8"/>
        <v/>
      </c>
      <c r="AF75" s="58" t="str">
        <f t="shared" si="8"/>
        <v/>
      </c>
      <c r="AG75" s="58" t="str">
        <f t="shared" si="8"/>
        <v/>
      </c>
      <c r="AH75" s="58" t="str">
        <f t="shared" si="8"/>
        <v/>
      </c>
      <c r="AI75" s="58" t="str">
        <f t="shared" si="8"/>
        <v/>
      </c>
      <c r="AJ75" s="58" t="str">
        <f t="shared" si="8"/>
        <v/>
      </c>
      <c r="AK75" s="58" t="str">
        <f t="shared" si="8"/>
        <v/>
      </c>
      <c r="AL75" s="58" t="str">
        <f t="shared" si="9"/>
        <v/>
      </c>
      <c r="AM75" s="58" t="str">
        <f t="shared" si="9"/>
        <v/>
      </c>
      <c r="AN75" s="58" t="str">
        <f t="shared" si="9"/>
        <v/>
      </c>
      <c r="AO75" s="58" t="str">
        <f t="shared" si="9"/>
        <v/>
      </c>
      <c r="AP75" s="58" t="str">
        <f t="shared" si="9"/>
        <v/>
      </c>
      <c r="AQ75" s="58" t="str">
        <f t="shared" si="9"/>
        <v/>
      </c>
      <c r="AR75" s="58" t="str">
        <f t="shared" si="9"/>
        <v/>
      </c>
      <c r="AS75" s="58" t="str">
        <f t="shared" si="9"/>
        <v/>
      </c>
      <c r="AT75" s="58" t="str">
        <f t="shared" si="9"/>
        <v/>
      </c>
      <c r="AU75" s="58" t="str">
        <f t="shared" si="9"/>
        <v/>
      </c>
      <c r="AV75" s="58" t="str">
        <f t="shared" si="9"/>
        <v/>
      </c>
      <c r="AW75" s="58" t="str">
        <f t="shared" si="9"/>
        <v/>
      </c>
      <c r="AX75" s="58" t="str">
        <f t="shared" si="9"/>
        <v/>
      </c>
      <c r="AY75" s="58" t="str">
        <f t="shared" si="9"/>
        <v/>
      </c>
      <c r="AZ75" s="58" t="str">
        <f t="shared" si="9"/>
        <v/>
      </c>
      <c r="BA75" s="465"/>
      <c r="BB75" s="466"/>
      <c r="BD75" s="17" t="str">
        <f>IFERROR(VLOOKUP($G75,ÖĞRETMEN!C20:M209,11,0),"")</f>
        <v/>
      </c>
      <c r="BG75"/>
      <c r="BH75"/>
    </row>
    <row r="76" spans="2:60" ht="15">
      <c r="B76" s="289" t="s">
        <v>983</v>
      </c>
      <c r="C76" s="56" t="s">
        <v>983</v>
      </c>
      <c r="D76" s="400"/>
      <c r="E76" s="401"/>
      <c r="F76" s="402"/>
      <c r="G76" s="558" t="s">
        <v>983</v>
      </c>
      <c r="H76" s="558"/>
      <c r="I76" s="558"/>
      <c r="J76" s="558"/>
      <c r="K76" s="558"/>
      <c r="L76" s="558"/>
      <c r="M76" s="59"/>
      <c r="N76" s="404" t="s">
        <v>983</v>
      </c>
      <c r="O76" s="405"/>
      <c r="P76" s="405"/>
      <c r="Q76" s="405"/>
      <c r="R76" s="405"/>
      <c r="S76" s="405"/>
      <c r="T76" s="405"/>
      <c r="U76" s="406"/>
      <c r="V76" s="58" t="str">
        <f t="shared" si="8"/>
        <v/>
      </c>
      <c r="W76" s="58" t="str">
        <f t="shared" si="8"/>
        <v/>
      </c>
      <c r="X76" s="58" t="str">
        <f t="shared" si="8"/>
        <v/>
      </c>
      <c r="Y76" s="58" t="str">
        <f t="shared" si="8"/>
        <v/>
      </c>
      <c r="Z76" s="58" t="str">
        <f t="shared" si="8"/>
        <v/>
      </c>
      <c r="AA76" s="58" t="str">
        <f t="shared" si="8"/>
        <v/>
      </c>
      <c r="AB76" s="58" t="str">
        <f t="shared" si="8"/>
        <v/>
      </c>
      <c r="AC76" s="58" t="str">
        <f t="shared" si="8"/>
        <v/>
      </c>
      <c r="AD76" s="58" t="str">
        <f t="shared" si="8"/>
        <v/>
      </c>
      <c r="AE76" s="58" t="str">
        <f t="shared" si="8"/>
        <v/>
      </c>
      <c r="AF76" s="58" t="str">
        <f t="shared" si="8"/>
        <v/>
      </c>
      <c r="AG76" s="58" t="str">
        <f t="shared" si="8"/>
        <v/>
      </c>
      <c r="AH76" s="58" t="str">
        <f t="shared" si="8"/>
        <v/>
      </c>
      <c r="AI76" s="58" t="str">
        <f t="shared" si="8"/>
        <v/>
      </c>
      <c r="AJ76" s="58" t="str">
        <f t="shared" si="8"/>
        <v/>
      </c>
      <c r="AK76" s="58" t="str">
        <f t="shared" si="8"/>
        <v/>
      </c>
      <c r="AL76" s="58" t="str">
        <f t="shared" si="9"/>
        <v/>
      </c>
      <c r="AM76" s="58" t="str">
        <f t="shared" si="9"/>
        <v/>
      </c>
      <c r="AN76" s="58" t="str">
        <f t="shared" si="9"/>
        <v/>
      </c>
      <c r="AO76" s="58" t="str">
        <f t="shared" si="9"/>
        <v/>
      </c>
      <c r="AP76" s="58" t="str">
        <f t="shared" si="9"/>
        <v/>
      </c>
      <c r="AQ76" s="58" t="str">
        <f t="shared" si="9"/>
        <v/>
      </c>
      <c r="AR76" s="58" t="str">
        <f t="shared" si="9"/>
        <v/>
      </c>
      <c r="AS76" s="58" t="str">
        <f t="shared" si="9"/>
        <v/>
      </c>
      <c r="AT76" s="58" t="str">
        <f t="shared" si="9"/>
        <v/>
      </c>
      <c r="AU76" s="58" t="str">
        <f t="shared" si="9"/>
        <v/>
      </c>
      <c r="AV76" s="58" t="str">
        <f t="shared" si="9"/>
        <v/>
      </c>
      <c r="AW76" s="58" t="str">
        <f t="shared" si="9"/>
        <v/>
      </c>
      <c r="AX76" s="58" t="str">
        <f t="shared" si="9"/>
        <v/>
      </c>
      <c r="AY76" s="58" t="str">
        <f t="shared" si="9"/>
        <v/>
      </c>
      <c r="AZ76" s="58" t="str">
        <f t="shared" si="9"/>
        <v/>
      </c>
      <c r="BA76" s="465"/>
      <c r="BB76" s="466"/>
      <c r="BD76" s="17" t="str">
        <f>IFERROR(VLOOKUP($G76,ÖĞRETMEN!C21:M210,11,0),"")</f>
        <v/>
      </c>
      <c r="BG76"/>
      <c r="BH76"/>
    </row>
    <row r="77" spans="2:60" ht="15">
      <c r="B77" s="289" t="s">
        <v>983</v>
      </c>
      <c r="C77" s="56" t="s">
        <v>983</v>
      </c>
      <c r="D77" s="400"/>
      <c r="E77" s="401"/>
      <c r="F77" s="402"/>
      <c r="G77" s="558" t="s">
        <v>983</v>
      </c>
      <c r="H77" s="558"/>
      <c r="I77" s="558"/>
      <c r="J77" s="558"/>
      <c r="K77" s="558"/>
      <c r="L77" s="558"/>
      <c r="M77" s="59"/>
      <c r="N77" s="404" t="s">
        <v>983</v>
      </c>
      <c r="O77" s="405"/>
      <c r="P77" s="405"/>
      <c r="Q77" s="405"/>
      <c r="R77" s="405"/>
      <c r="S77" s="405"/>
      <c r="T77" s="405"/>
      <c r="U77" s="406"/>
      <c r="V77" s="58" t="str">
        <f t="shared" si="8"/>
        <v/>
      </c>
      <c r="W77" s="58" t="str">
        <f t="shared" si="8"/>
        <v/>
      </c>
      <c r="X77" s="58" t="str">
        <f t="shared" si="8"/>
        <v/>
      </c>
      <c r="Y77" s="58" t="str">
        <f t="shared" si="8"/>
        <v/>
      </c>
      <c r="Z77" s="58" t="str">
        <f t="shared" si="8"/>
        <v/>
      </c>
      <c r="AA77" s="58" t="str">
        <f t="shared" si="8"/>
        <v/>
      </c>
      <c r="AB77" s="58" t="str">
        <f t="shared" si="8"/>
        <v/>
      </c>
      <c r="AC77" s="58" t="str">
        <f t="shared" si="8"/>
        <v/>
      </c>
      <c r="AD77" s="58" t="str">
        <f t="shared" si="8"/>
        <v/>
      </c>
      <c r="AE77" s="58" t="str">
        <f t="shared" si="8"/>
        <v/>
      </c>
      <c r="AF77" s="58" t="str">
        <f t="shared" si="8"/>
        <v/>
      </c>
      <c r="AG77" s="58" t="str">
        <f t="shared" si="8"/>
        <v/>
      </c>
      <c r="AH77" s="58" t="str">
        <f t="shared" si="8"/>
        <v/>
      </c>
      <c r="AI77" s="58" t="str">
        <f t="shared" si="8"/>
        <v/>
      </c>
      <c r="AJ77" s="58" t="str">
        <f t="shared" si="8"/>
        <v/>
      </c>
      <c r="AK77" s="58" t="str">
        <f t="shared" si="8"/>
        <v/>
      </c>
      <c r="AL77" s="58" t="str">
        <f t="shared" si="9"/>
        <v/>
      </c>
      <c r="AM77" s="58" t="str">
        <f t="shared" si="9"/>
        <v/>
      </c>
      <c r="AN77" s="58" t="str">
        <f t="shared" si="9"/>
        <v/>
      </c>
      <c r="AO77" s="58" t="str">
        <f t="shared" si="9"/>
        <v/>
      </c>
      <c r="AP77" s="58" t="str">
        <f t="shared" si="9"/>
        <v/>
      </c>
      <c r="AQ77" s="58" t="str">
        <f t="shared" si="9"/>
        <v/>
      </c>
      <c r="AR77" s="58" t="str">
        <f t="shared" si="9"/>
        <v/>
      </c>
      <c r="AS77" s="58" t="str">
        <f t="shared" si="9"/>
        <v/>
      </c>
      <c r="AT77" s="58" t="str">
        <f t="shared" si="9"/>
        <v/>
      </c>
      <c r="AU77" s="58" t="str">
        <f t="shared" si="9"/>
        <v/>
      </c>
      <c r="AV77" s="58" t="str">
        <f t="shared" si="9"/>
        <v/>
      </c>
      <c r="AW77" s="58" t="str">
        <f t="shared" si="9"/>
        <v/>
      </c>
      <c r="AX77" s="58" t="str">
        <f t="shared" si="9"/>
        <v/>
      </c>
      <c r="AY77" s="58" t="str">
        <f t="shared" si="9"/>
        <v/>
      </c>
      <c r="AZ77" s="58" t="str">
        <f t="shared" si="9"/>
        <v/>
      </c>
      <c r="BA77" s="465"/>
      <c r="BB77" s="466"/>
      <c r="BD77" s="17" t="str">
        <f>IFERROR(VLOOKUP($G77,ÖĞRETMEN!C22:M211,11,0),"")</f>
        <v/>
      </c>
      <c r="BG77"/>
      <c r="BH77"/>
    </row>
    <row r="78" spans="2:60" ht="15">
      <c r="B78" s="289" t="s">
        <v>983</v>
      </c>
      <c r="C78" s="56" t="s">
        <v>983</v>
      </c>
      <c r="D78" s="400"/>
      <c r="E78" s="401"/>
      <c r="F78" s="402"/>
      <c r="G78" s="558" t="s">
        <v>983</v>
      </c>
      <c r="H78" s="558"/>
      <c r="I78" s="558"/>
      <c r="J78" s="558"/>
      <c r="K78" s="558"/>
      <c r="L78" s="558"/>
      <c r="M78" s="59"/>
      <c r="N78" s="404" t="s">
        <v>983</v>
      </c>
      <c r="O78" s="405"/>
      <c r="P78" s="405"/>
      <c r="Q78" s="405"/>
      <c r="R78" s="405"/>
      <c r="S78" s="405"/>
      <c r="T78" s="405"/>
      <c r="U78" s="406"/>
      <c r="V78" s="58" t="str">
        <f t="shared" si="8"/>
        <v/>
      </c>
      <c r="W78" s="58" t="str">
        <f t="shared" si="8"/>
        <v/>
      </c>
      <c r="X78" s="58" t="str">
        <f t="shared" si="8"/>
        <v/>
      </c>
      <c r="Y78" s="58" t="str">
        <f t="shared" si="8"/>
        <v/>
      </c>
      <c r="Z78" s="58" t="str">
        <f t="shared" si="8"/>
        <v/>
      </c>
      <c r="AA78" s="58" t="str">
        <f t="shared" si="8"/>
        <v/>
      </c>
      <c r="AB78" s="58" t="str">
        <f t="shared" si="8"/>
        <v/>
      </c>
      <c r="AC78" s="58" t="str">
        <f t="shared" si="8"/>
        <v/>
      </c>
      <c r="AD78" s="58" t="str">
        <f t="shared" si="8"/>
        <v/>
      </c>
      <c r="AE78" s="58" t="str">
        <f t="shared" si="8"/>
        <v/>
      </c>
      <c r="AF78" s="58" t="str">
        <f t="shared" si="8"/>
        <v/>
      </c>
      <c r="AG78" s="58" t="str">
        <f t="shared" si="8"/>
        <v/>
      </c>
      <c r="AH78" s="58" t="str">
        <f t="shared" si="8"/>
        <v/>
      </c>
      <c r="AI78" s="58" t="str">
        <f t="shared" si="8"/>
        <v/>
      </c>
      <c r="AJ78" s="58" t="str">
        <f t="shared" si="8"/>
        <v/>
      </c>
      <c r="AK78" s="58" t="str">
        <f t="shared" si="8"/>
        <v/>
      </c>
      <c r="AL78" s="58" t="str">
        <f t="shared" si="9"/>
        <v/>
      </c>
      <c r="AM78" s="58" t="str">
        <f t="shared" si="9"/>
        <v/>
      </c>
      <c r="AN78" s="58" t="str">
        <f t="shared" si="9"/>
        <v/>
      </c>
      <c r="AO78" s="58" t="str">
        <f t="shared" si="9"/>
        <v/>
      </c>
      <c r="AP78" s="58" t="str">
        <f t="shared" si="9"/>
        <v/>
      </c>
      <c r="AQ78" s="58" t="str">
        <f t="shared" si="9"/>
        <v/>
      </c>
      <c r="AR78" s="58" t="str">
        <f t="shared" si="9"/>
        <v/>
      </c>
      <c r="AS78" s="58" t="str">
        <f t="shared" si="9"/>
        <v/>
      </c>
      <c r="AT78" s="58" t="str">
        <f t="shared" si="9"/>
        <v/>
      </c>
      <c r="AU78" s="58" t="str">
        <f t="shared" si="9"/>
        <v/>
      </c>
      <c r="AV78" s="58" t="str">
        <f t="shared" si="9"/>
        <v/>
      </c>
      <c r="AW78" s="58" t="str">
        <f t="shared" si="9"/>
        <v/>
      </c>
      <c r="AX78" s="58" t="str">
        <f t="shared" si="9"/>
        <v/>
      </c>
      <c r="AY78" s="58" t="str">
        <f t="shared" si="9"/>
        <v/>
      </c>
      <c r="AZ78" s="58" t="str">
        <f t="shared" si="9"/>
        <v/>
      </c>
      <c r="BA78" s="465"/>
      <c r="BB78" s="466"/>
      <c r="BD78" s="17" t="str">
        <f>IFERROR(VLOOKUP($G78,ÖĞRETMEN!C23:M212,11,0),"")</f>
        <v/>
      </c>
      <c r="BG78"/>
      <c r="BH78"/>
    </row>
    <row r="79" spans="2:60" ht="15">
      <c r="B79" s="289" t="s">
        <v>983</v>
      </c>
      <c r="C79" s="56" t="s">
        <v>983</v>
      </c>
      <c r="D79" s="400"/>
      <c r="E79" s="401"/>
      <c r="F79" s="402"/>
      <c r="G79" s="558" t="s">
        <v>983</v>
      </c>
      <c r="H79" s="558"/>
      <c r="I79" s="558"/>
      <c r="J79" s="558"/>
      <c r="K79" s="558"/>
      <c r="L79" s="558"/>
      <c r="M79" s="59"/>
      <c r="N79" s="404" t="s">
        <v>983</v>
      </c>
      <c r="O79" s="405"/>
      <c r="P79" s="405"/>
      <c r="Q79" s="405"/>
      <c r="R79" s="405"/>
      <c r="S79" s="405"/>
      <c r="T79" s="405"/>
      <c r="U79" s="406"/>
      <c r="V79" s="58" t="str">
        <f t="shared" si="8"/>
        <v/>
      </c>
      <c r="W79" s="58" t="str">
        <f t="shared" si="8"/>
        <v/>
      </c>
      <c r="X79" s="58" t="str">
        <f t="shared" si="8"/>
        <v/>
      </c>
      <c r="Y79" s="58" t="str">
        <f t="shared" si="8"/>
        <v/>
      </c>
      <c r="Z79" s="58" t="str">
        <f t="shared" si="8"/>
        <v/>
      </c>
      <c r="AA79" s="58" t="str">
        <f t="shared" si="8"/>
        <v/>
      </c>
      <c r="AB79" s="58" t="str">
        <f t="shared" si="8"/>
        <v/>
      </c>
      <c r="AC79" s="58" t="str">
        <f t="shared" si="8"/>
        <v/>
      </c>
      <c r="AD79" s="58" t="str">
        <f t="shared" si="8"/>
        <v/>
      </c>
      <c r="AE79" s="58" t="str">
        <f t="shared" si="8"/>
        <v/>
      </c>
      <c r="AF79" s="58" t="str">
        <f t="shared" si="8"/>
        <v/>
      </c>
      <c r="AG79" s="58" t="str">
        <f t="shared" si="8"/>
        <v/>
      </c>
      <c r="AH79" s="58" t="str">
        <f t="shared" si="8"/>
        <v/>
      </c>
      <c r="AI79" s="58" t="str">
        <f t="shared" si="8"/>
        <v/>
      </c>
      <c r="AJ79" s="58" t="str">
        <f t="shared" si="8"/>
        <v/>
      </c>
      <c r="AK79" s="58" t="str">
        <f t="shared" si="8"/>
        <v/>
      </c>
      <c r="AL79" s="58" t="str">
        <f t="shared" si="9"/>
        <v/>
      </c>
      <c r="AM79" s="58" t="str">
        <f t="shared" si="9"/>
        <v/>
      </c>
      <c r="AN79" s="58" t="str">
        <f t="shared" si="9"/>
        <v/>
      </c>
      <c r="AO79" s="58" t="str">
        <f t="shared" si="9"/>
        <v/>
      </c>
      <c r="AP79" s="58" t="str">
        <f t="shared" si="9"/>
        <v/>
      </c>
      <c r="AQ79" s="58" t="str">
        <f t="shared" si="9"/>
        <v/>
      </c>
      <c r="AR79" s="58" t="str">
        <f t="shared" si="9"/>
        <v/>
      </c>
      <c r="AS79" s="58" t="str">
        <f t="shared" si="9"/>
        <v/>
      </c>
      <c r="AT79" s="58" t="str">
        <f t="shared" si="9"/>
        <v/>
      </c>
      <c r="AU79" s="58" t="str">
        <f t="shared" si="9"/>
        <v/>
      </c>
      <c r="AV79" s="58" t="str">
        <f t="shared" si="9"/>
        <v/>
      </c>
      <c r="AW79" s="58" t="str">
        <f t="shared" si="9"/>
        <v/>
      </c>
      <c r="AX79" s="58" t="str">
        <f t="shared" si="9"/>
        <v/>
      </c>
      <c r="AY79" s="58" t="str">
        <f t="shared" si="9"/>
        <v/>
      </c>
      <c r="AZ79" s="58" t="str">
        <f t="shared" si="9"/>
        <v/>
      </c>
      <c r="BA79" s="465"/>
      <c r="BB79" s="466"/>
      <c r="BD79" s="17" t="str">
        <f>IFERROR(VLOOKUP($G79,ÖĞRETMEN!C24:M213,11,0),"")</f>
        <v/>
      </c>
      <c r="BG79"/>
      <c r="BH79"/>
    </row>
    <row r="80" spans="2:60" ht="15">
      <c r="B80" s="289" t="s">
        <v>983</v>
      </c>
      <c r="C80" s="56" t="s">
        <v>983</v>
      </c>
      <c r="D80" s="271"/>
      <c r="E80" s="272"/>
      <c r="F80" s="273"/>
      <c r="G80" s="558" t="s">
        <v>983</v>
      </c>
      <c r="H80" s="558"/>
      <c r="I80" s="558"/>
      <c r="J80" s="558"/>
      <c r="K80" s="558"/>
      <c r="L80" s="558"/>
      <c r="M80" s="180"/>
      <c r="N80" s="404" t="s">
        <v>983</v>
      </c>
      <c r="O80" s="405"/>
      <c r="P80" s="405"/>
      <c r="Q80" s="405"/>
      <c r="R80" s="405"/>
      <c r="S80" s="405"/>
      <c r="T80" s="405"/>
      <c r="U80" s="406"/>
      <c r="V80" s="58" t="str">
        <f t="shared" si="8"/>
        <v/>
      </c>
      <c r="W80" s="58" t="str">
        <f t="shared" si="8"/>
        <v/>
      </c>
      <c r="X80" s="58" t="str">
        <f t="shared" si="8"/>
        <v/>
      </c>
      <c r="Y80" s="58" t="str">
        <f t="shared" si="8"/>
        <v/>
      </c>
      <c r="Z80" s="58" t="str">
        <f t="shared" si="8"/>
        <v/>
      </c>
      <c r="AA80" s="58" t="str">
        <f t="shared" si="8"/>
        <v/>
      </c>
      <c r="AB80" s="58" t="str">
        <f t="shared" si="8"/>
        <v/>
      </c>
      <c r="AC80" s="58" t="str">
        <f t="shared" si="8"/>
        <v/>
      </c>
      <c r="AD80" s="58" t="str">
        <f t="shared" si="8"/>
        <v/>
      </c>
      <c r="AE80" s="58" t="str">
        <f t="shared" si="8"/>
        <v/>
      </c>
      <c r="AF80" s="58" t="str">
        <f t="shared" si="8"/>
        <v/>
      </c>
      <c r="AG80" s="58" t="str">
        <f t="shared" si="8"/>
        <v/>
      </c>
      <c r="AH80" s="58" t="str">
        <f t="shared" si="8"/>
        <v/>
      </c>
      <c r="AI80" s="58" t="str">
        <f t="shared" si="8"/>
        <v/>
      </c>
      <c r="AJ80" s="58" t="str">
        <f t="shared" si="8"/>
        <v/>
      </c>
      <c r="AK80" s="58" t="str">
        <f t="shared" si="8"/>
        <v/>
      </c>
      <c r="AL80" s="58" t="str">
        <f t="shared" si="9"/>
        <v/>
      </c>
      <c r="AM80" s="58" t="str">
        <f t="shared" si="9"/>
        <v/>
      </c>
      <c r="AN80" s="58" t="str">
        <f t="shared" si="9"/>
        <v/>
      </c>
      <c r="AO80" s="58" t="str">
        <f t="shared" si="9"/>
        <v/>
      </c>
      <c r="AP80" s="58" t="str">
        <f t="shared" si="9"/>
        <v/>
      </c>
      <c r="AQ80" s="58" t="str">
        <f t="shared" si="9"/>
        <v/>
      </c>
      <c r="AR80" s="58" t="str">
        <f t="shared" si="9"/>
        <v/>
      </c>
      <c r="AS80" s="58" t="str">
        <f t="shared" si="9"/>
        <v/>
      </c>
      <c r="AT80" s="58" t="str">
        <f t="shared" si="9"/>
        <v/>
      </c>
      <c r="AU80" s="58" t="str">
        <f t="shared" si="9"/>
        <v/>
      </c>
      <c r="AV80" s="58" t="str">
        <f t="shared" si="9"/>
        <v/>
      </c>
      <c r="AW80" s="58" t="str">
        <f t="shared" si="9"/>
        <v/>
      </c>
      <c r="AX80" s="58" t="str">
        <f t="shared" si="9"/>
        <v/>
      </c>
      <c r="AY80" s="58" t="str">
        <f t="shared" si="9"/>
        <v/>
      </c>
      <c r="AZ80" s="58" t="str">
        <f t="shared" si="9"/>
        <v/>
      </c>
      <c r="BA80" s="181"/>
      <c r="BB80" s="182"/>
      <c r="BD80" s="17" t="str">
        <f>IFERROR(VLOOKUP($G80,ÖĞRETMEN!C25:M214,11,0),"")</f>
        <v/>
      </c>
      <c r="BG80"/>
      <c r="BH80"/>
    </row>
    <row r="81" spans="2:60" ht="15">
      <c r="B81" s="289" t="s">
        <v>983</v>
      </c>
      <c r="C81" s="56" t="s">
        <v>983</v>
      </c>
      <c r="D81" s="271"/>
      <c r="E81" s="272"/>
      <c r="F81" s="273"/>
      <c r="G81" s="558" t="s">
        <v>983</v>
      </c>
      <c r="H81" s="558"/>
      <c r="I81" s="558"/>
      <c r="J81" s="558"/>
      <c r="K81" s="558"/>
      <c r="L81" s="558"/>
      <c r="M81" s="180"/>
      <c r="N81" s="404" t="s">
        <v>983</v>
      </c>
      <c r="O81" s="405"/>
      <c r="P81" s="405"/>
      <c r="Q81" s="405"/>
      <c r="R81" s="405"/>
      <c r="S81" s="405"/>
      <c r="T81" s="405"/>
      <c r="U81" s="406"/>
      <c r="V81" s="58" t="str">
        <f t="shared" si="8"/>
        <v/>
      </c>
      <c r="W81" s="58" t="str">
        <f t="shared" si="8"/>
        <v/>
      </c>
      <c r="X81" s="58" t="str">
        <f t="shared" si="8"/>
        <v/>
      </c>
      <c r="Y81" s="58" t="str">
        <f t="shared" si="8"/>
        <v/>
      </c>
      <c r="Z81" s="58" t="str">
        <f t="shared" si="8"/>
        <v/>
      </c>
      <c r="AA81" s="58" t="str">
        <f t="shared" si="8"/>
        <v/>
      </c>
      <c r="AB81" s="58" t="str">
        <f t="shared" si="8"/>
        <v/>
      </c>
      <c r="AC81" s="58" t="str">
        <f t="shared" si="8"/>
        <v/>
      </c>
      <c r="AD81" s="58" t="str">
        <f t="shared" si="8"/>
        <v/>
      </c>
      <c r="AE81" s="58" t="str">
        <f t="shared" si="8"/>
        <v/>
      </c>
      <c r="AF81" s="58" t="str">
        <f t="shared" si="8"/>
        <v/>
      </c>
      <c r="AG81" s="58" t="str">
        <f t="shared" si="8"/>
        <v/>
      </c>
      <c r="AH81" s="58" t="str">
        <f t="shared" si="8"/>
        <v/>
      </c>
      <c r="AI81" s="58" t="str">
        <f t="shared" si="8"/>
        <v/>
      </c>
      <c r="AJ81" s="58" t="str">
        <f t="shared" si="8"/>
        <v/>
      </c>
      <c r="AK81" s="58" t="str">
        <f t="shared" si="8"/>
        <v/>
      </c>
      <c r="AL81" s="58" t="str">
        <f t="shared" si="9"/>
        <v/>
      </c>
      <c r="AM81" s="58" t="str">
        <f t="shared" si="9"/>
        <v/>
      </c>
      <c r="AN81" s="58" t="str">
        <f t="shared" si="9"/>
        <v/>
      </c>
      <c r="AO81" s="58" t="str">
        <f t="shared" si="9"/>
        <v/>
      </c>
      <c r="AP81" s="58" t="str">
        <f t="shared" si="9"/>
        <v/>
      </c>
      <c r="AQ81" s="58" t="str">
        <f t="shared" si="9"/>
        <v/>
      </c>
      <c r="AR81" s="58" t="str">
        <f t="shared" si="9"/>
        <v/>
      </c>
      <c r="AS81" s="58" t="str">
        <f t="shared" si="9"/>
        <v/>
      </c>
      <c r="AT81" s="58" t="str">
        <f t="shared" si="9"/>
        <v/>
      </c>
      <c r="AU81" s="58" t="str">
        <f t="shared" si="9"/>
        <v/>
      </c>
      <c r="AV81" s="58" t="str">
        <f t="shared" si="9"/>
        <v/>
      </c>
      <c r="AW81" s="58" t="str">
        <f t="shared" si="9"/>
        <v/>
      </c>
      <c r="AX81" s="58" t="str">
        <f t="shared" si="9"/>
        <v/>
      </c>
      <c r="AY81" s="58" t="str">
        <f t="shared" si="9"/>
        <v/>
      </c>
      <c r="AZ81" s="58" t="str">
        <f t="shared" si="9"/>
        <v/>
      </c>
      <c r="BA81" s="181"/>
      <c r="BB81" s="182"/>
      <c r="BD81" s="17" t="str">
        <f>IFERROR(VLOOKUP($G81,ÖĞRETMEN!C26:M215,11,0),"")</f>
        <v/>
      </c>
      <c r="BG81"/>
      <c r="BH81"/>
    </row>
    <row r="82" spans="2:60" ht="15">
      <c r="B82" s="289" t="s">
        <v>983</v>
      </c>
      <c r="C82" s="56" t="s">
        <v>983</v>
      </c>
      <c r="D82" s="271"/>
      <c r="E82" s="272"/>
      <c r="F82" s="273"/>
      <c r="G82" s="558" t="s">
        <v>983</v>
      </c>
      <c r="H82" s="558"/>
      <c r="I82" s="558"/>
      <c r="J82" s="558"/>
      <c r="K82" s="558"/>
      <c r="L82" s="558"/>
      <c r="M82" s="180"/>
      <c r="N82" s="404" t="s">
        <v>983</v>
      </c>
      <c r="O82" s="405"/>
      <c r="P82" s="405"/>
      <c r="Q82" s="405"/>
      <c r="R82" s="405"/>
      <c r="S82" s="405"/>
      <c r="T82" s="405"/>
      <c r="U82" s="406"/>
      <c r="V82" s="58" t="str">
        <f t="shared" si="8"/>
        <v/>
      </c>
      <c r="W82" s="58" t="str">
        <f t="shared" si="8"/>
        <v/>
      </c>
      <c r="X82" s="58" t="str">
        <f t="shared" si="8"/>
        <v/>
      </c>
      <c r="Y82" s="58" t="str">
        <f t="shared" si="8"/>
        <v/>
      </c>
      <c r="Z82" s="58" t="str">
        <f t="shared" si="8"/>
        <v/>
      </c>
      <c r="AA82" s="58" t="str">
        <f t="shared" si="8"/>
        <v/>
      </c>
      <c r="AB82" s="58" t="str">
        <f t="shared" si="8"/>
        <v/>
      </c>
      <c r="AC82" s="58" t="str">
        <f t="shared" si="8"/>
        <v/>
      </c>
      <c r="AD82" s="58" t="str">
        <f t="shared" si="8"/>
        <v/>
      </c>
      <c r="AE82" s="58" t="str">
        <f t="shared" si="8"/>
        <v/>
      </c>
      <c r="AF82" s="58" t="str">
        <f t="shared" si="8"/>
        <v/>
      </c>
      <c r="AG82" s="58" t="str">
        <f t="shared" si="8"/>
        <v/>
      </c>
      <c r="AH82" s="58" t="str">
        <f t="shared" si="8"/>
        <v/>
      </c>
      <c r="AI82" s="58" t="str">
        <f t="shared" si="8"/>
        <v/>
      </c>
      <c r="AJ82" s="58" t="str">
        <f t="shared" si="8"/>
        <v/>
      </c>
      <c r="AK82" s="58" t="str">
        <f t="shared" si="8"/>
        <v/>
      </c>
      <c r="AL82" s="58" t="str">
        <f t="shared" si="9"/>
        <v/>
      </c>
      <c r="AM82" s="58" t="str">
        <f t="shared" si="9"/>
        <v/>
      </c>
      <c r="AN82" s="58" t="str">
        <f t="shared" si="9"/>
        <v/>
      </c>
      <c r="AO82" s="58" t="str">
        <f t="shared" si="9"/>
        <v/>
      </c>
      <c r="AP82" s="58" t="str">
        <f t="shared" si="9"/>
        <v/>
      </c>
      <c r="AQ82" s="58" t="str">
        <f t="shared" si="9"/>
        <v/>
      </c>
      <c r="AR82" s="58" t="str">
        <f t="shared" si="9"/>
        <v/>
      </c>
      <c r="AS82" s="58" t="str">
        <f t="shared" si="9"/>
        <v/>
      </c>
      <c r="AT82" s="58" t="str">
        <f t="shared" si="9"/>
        <v/>
      </c>
      <c r="AU82" s="58" t="str">
        <f t="shared" si="9"/>
        <v/>
      </c>
      <c r="AV82" s="58" t="str">
        <f t="shared" si="9"/>
        <v/>
      </c>
      <c r="AW82" s="58" t="str">
        <f t="shared" si="9"/>
        <v/>
      </c>
      <c r="AX82" s="58" t="str">
        <f t="shared" si="9"/>
        <v/>
      </c>
      <c r="AY82" s="58" t="str">
        <f t="shared" si="9"/>
        <v/>
      </c>
      <c r="AZ82" s="58" t="str">
        <f t="shared" si="9"/>
        <v/>
      </c>
      <c r="BA82" s="181"/>
      <c r="BB82" s="182"/>
      <c r="BD82" s="17" t="str">
        <f>IFERROR(VLOOKUP($G82,ÖĞRETMEN!C27:M216,11,0),"")</f>
        <v/>
      </c>
      <c r="BG82"/>
      <c r="BH82"/>
    </row>
    <row r="83" spans="2:60" ht="15">
      <c r="B83" s="289" t="s">
        <v>983</v>
      </c>
      <c r="C83" s="56" t="s">
        <v>983</v>
      </c>
      <c r="D83" s="271"/>
      <c r="E83" s="272"/>
      <c r="F83" s="273"/>
      <c r="G83" s="558" t="s">
        <v>983</v>
      </c>
      <c r="H83" s="558"/>
      <c r="I83" s="558"/>
      <c r="J83" s="558"/>
      <c r="K83" s="558"/>
      <c r="L83" s="558"/>
      <c r="M83" s="180"/>
      <c r="N83" s="404" t="s">
        <v>983</v>
      </c>
      <c r="O83" s="405"/>
      <c r="P83" s="405"/>
      <c r="Q83" s="405"/>
      <c r="R83" s="405"/>
      <c r="S83" s="405"/>
      <c r="T83" s="405"/>
      <c r="U83" s="406"/>
      <c r="V83" s="58" t="str">
        <f t="shared" si="8"/>
        <v/>
      </c>
      <c r="W83" s="58" t="str">
        <f t="shared" si="8"/>
        <v/>
      </c>
      <c r="X83" s="58" t="str">
        <f t="shared" si="8"/>
        <v/>
      </c>
      <c r="Y83" s="58" t="str">
        <f t="shared" si="8"/>
        <v/>
      </c>
      <c r="Z83" s="58" t="str">
        <f t="shared" si="8"/>
        <v/>
      </c>
      <c r="AA83" s="58" t="str">
        <f t="shared" si="8"/>
        <v/>
      </c>
      <c r="AB83" s="58" t="str">
        <f t="shared" si="8"/>
        <v/>
      </c>
      <c r="AC83" s="58" t="str">
        <f t="shared" si="8"/>
        <v/>
      </c>
      <c r="AD83" s="58" t="str">
        <f t="shared" si="8"/>
        <v/>
      </c>
      <c r="AE83" s="58" t="str">
        <f t="shared" si="8"/>
        <v/>
      </c>
      <c r="AF83" s="58" t="str">
        <f t="shared" si="8"/>
        <v/>
      </c>
      <c r="AG83" s="58" t="str">
        <f t="shared" si="8"/>
        <v/>
      </c>
      <c r="AH83" s="58" t="str">
        <f t="shared" si="8"/>
        <v/>
      </c>
      <c r="AI83" s="58" t="str">
        <f t="shared" si="8"/>
        <v/>
      </c>
      <c r="AJ83" s="58" t="str">
        <f t="shared" si="8"/>
        <v/>
      </c>
      <c r="AK83" s="58" t="str">
        <f t="shared" si="8"/>
        <v/>
      </c>
      <c r="AL83" s="58" t="str">
        <f t="shared" si="9"/>
        <v/>
      </c>
      <c r="AM83" s="58" t="str">
        <f t="shared" si="9"/>
        <v/>
      </c>
      <c r="AN83" s="58" t="str">
        <f t="shared" si="9"/>
        <v/>
      </c>
      <c r="AO83" s="58" t="str">
        <f t="shared" si="9"/>
        <v/>
      </c>
      <c r="AP83" s="58" t="str">
        <f t="shared" si="9"/>
        <v/>
      </c>
      <c r="AQ83" s="58" t="str">
        <f t="shared" si="9"/>
        <v/>
      </c>
      <c r="AR83" s="58" t="str">
        <f t="shared" si="9"/>
        <v/>
      </c>
      <c r="AS83" s="58" t="str">
        <f t="shared" si="9"/>
        <v/>
      </c>
      <c r="AT83" s="58" t="str">
        <f t="shared" si="9"/>
        <v/>
      </c>
      <c r="AU83" s="58" t="str">
        <f t="shared" si="9"/>
        <v/>
      </c>
      <c r="AV83" s="58" t="str">
        <f t="shared" si="9"/>
        <v/>
      </c>
      <c r="AW83" s="58" t="str">
        <f t="shared" si="9"/>
        <v/>
      </c>
      <c r="AX83" s="58" t="str">
        <f t="shared" si="9"/>
        <v/>
      </c>
      <c r="AY83" s="58" t="str">
        <f t="shared" si="9"/>
        <v/>
      </c>
      <c r="AZ83" s="58" t="str">
        <f t="shared" si="9"/>
        <v/>
      </c>
      <c r="BA83" s="181"/>
      <c r="BB83" s="182"/>
      <c r="BD83" s="17" t="str">
        <f>IFERROR(VLOOKUP($G83,ÖĞRETMEN!C28:M217,11,0),"")</f>
        <v/>
      </c>
      <c r="BG83"/>
      <c r="BH83"/>
    </row>
    <row r="84" spans="2:60" ht="15">
      <c r="B84" s="289" t="s">
        <v>983</v>
      </c>
      <c r="C84" s="56" t="s">
        <v>983</v>
      </c>
      <c r="D84" s="271"/>
      <c r="E84" s="272"/>
      <c r="F84" s="273"/>
      <c r="G84" s="558" t="s">
        <v>983</v>
      </c>
      <c r="H84" s="558"/>
      <c r="I84" s="558"/>
      <c r="J84" s="558"/>
      <c r="K84" s="558"/>
      <c r="L84" s="558"/>
      <c r="M84" s="180"/>
      <c r="N84" s="404" t="s">
        <v>983</v>
      </c>
      <c r="O84" s="405"/>
      <c r="P84" s="405"/>
      <c r="Q84" s="405"/>
      <c r="R84" s="405"/>
      <c r="S84" s="405"/>
      <c r="T84" s="405"/>
      <c r="U84" s="406"/>
      <c r="V84" s="58" t="str">
        <f t="shared" si="8"/>
        <v/>
      </c>
      <c r="W84" s="58" t="str">
        <f t="shared" si="8"/>
        <v/>
      </c>
      <c r="X84" s="58" t="str">
        <f t="shared" si="8"/>
        <v/>
      </c>
      <c r="Y84" s="58" t="str">
        <f t="shared" si="8"/>
        <v/>
      </c>
      <c r="Z84" s="58" t="str">
        <f t="shared" si="8"/>
        <v/>
      </c>
      <c r="AA84" s="58" t="str">
        <f t="shared" si="8"/>
        <v/>
      </c>
      <c r="AB84" s="58" t="str">
        <f t="shared" si="8"/>
        <v/>
      </c>
      <c r="AC84" s="58" t="str">
        <f t="shared" si="8"/>
        <v/>
      </c>
      <c r="AD84" s="58" t="str">
        <f t="shared" si="8"/>
        <v/>
      </c>
      <c r="AE84" s="58" t="str">
        <f t="shared" si="8"/>
        <v/>
      </c>
      <c r="AF84" s="58" t="str">
        <f t="shared" si="8"/>
        <v/>
      </c>
      <c r="AG84" s="58" t="str">
        <f t="shared" si="8"/>
        <v/>
      </c>
      <c r="AH84" s="58" t="str">
        <f t="shared" si="8"/>
        <v/>
      </c>
      <c r="AI84" s="58" t="str">
        <f t="shared" si="8"/>
        <v/>
      </c>
      <c r="AJ84" s="58" t="str">
        <f t="shared" si="8"/>
        <v/>
      </c>
      <c r="AK84" s="58" t="str">
        <f t="shared" si="8"/>
        <v/>
      </c>
      <c r="AL84" s="58" t="str">
        <f t="shared" si="9"/>
        <v/>
      </c>
      <c r="AM84" s="58" t="str">
        <f t="shared" si="9"/>
        <v/>
      </c>
      <c r="AN84" s="58" t="str">
        <f t="shared" si="9"/>
        <v/>
      </c>
      <c r="AO84" s="58" t="str">
        <f t="shared" si="9"/>
        <v/>
      </c>
      <c r="AP84" s="58" t="str">
        <f t="shared" si="9"/>
        <v/>
      </c>
      <c r="AQ84" s="58" t="str">
        <f t="shared" si="9"/>
        <v/>
      </c>
      <c r="AR84" s="58" t="str">
        <f t="shared" si="9"/>
        <v/>
      </c>
      <c r="AS84" s="58" t="str">
        <f t="shared" si="9"/>
        <v/>
      </c>
      <c r="AT84" s="58" t="str">
        <f t="shared" si="9"/>
        <v/>
      </c>
      <c r="AU84" s="58" t="str">
        <f t="shared" si="9"/>
        <v/>
      </c>
      <c r="AV84" s="58" t="str">
        <f t="shared" si="9"/>
        <v/>
      </c>
      <c r="AW84" s="58" t="str">
        <f t="shared" si="9"/>
        <v/>
      </c>
      <c r="AX84" s="58" t="str">
        <f t="shared" si="9"/>
        <v/>
      </c>
      <c r="AY84" s="58" t="str">
        <f t="shared" si="9"/>
        <v/>
      </c>
      <c r="AZ84" s="58" t="str">
        <f t="shared" si="9"/>
        <v/>
      </c>
      <c r="BA84" s="181"/>
      <c r="BB84" s="182"/>
      <c r="BD84" s="17" t="str">
        <f>IFERROR(VLOOKUP($G84,ÖĞRETMEN!C29:M218,11,0),"")</f>
        <v/>
      </c>
      <c r="BG84"/>
      <c r="BH84"/>
    </row>
    <row r="85" spans="2:60" ht="15.75" thickBot="1">
      <c r="B85" s="284" t="s">
        <v>983</v>
      </c>
      <c r="C85" s="60" t="s">
        <v>983</v>
      </c>
      <c r="D85" s="457"/>
      <c r="E85" s="458"/>
      <c r="F85" s="459"/>
      <c r="G85" s="559" t="s">
        <v>983</v>
      </c>
      <c r="H85" s="559"/>
      <c r="I85" s="559"/>
      <c r="J85" s="559"/>
      <c r="K85" s="559"/>
      <c r="L85" s="559"/>
      <c r="M85" s="61"/>
      <c r="N85" s="460" t="s">
        <v>983</v>
      </c>
      <c r="O85" s="461"/>
      <c r="P85" s="461"/>
      <c r="Q85" s="461"/>
      <c r="R85" s="461"/>
      <c r="S85" s="461"/>
      <c r="T85" s="461"/>
      <c r="U85" s="462"/>
      <c r="V85" s="58" t="str">
        <f t="shared" si="8"/>
        <v/>
      </c>
      <c r="W85" s="58" t="str">
        <f t="shared" si="8"/>
        <v/>
      </c>
      <c r="X85" s="58" t="str">
        <f t="shared" si="8"/>
        <v/>
      </c>
      <c r="Y85" s="58" t="str">
        <f t="shared" si="8"/>
        <v/>
      </c>
      <c r="Z85" s="58" t="str">
        <f t="shared" si="8"/>
        <v/>
      </c>
      <c r="AA85" s="58" t="str">
        <f t="shared" si="8"/>
        <v/>
      </c>
      <c r="AB85" s="58" t="str">
        <f t="shared" si="8"/>
        <v/>
      </c>
      <c r="AC85" s="58" t="str">
        <f t="shared" si="8"/>
        <v/>
      </c>
      <c r="AD85" s="58" t="str">
        <f t="shared" si="8"/>
        <v/>
      </c>
      <c r="AE85" s="58" t="str">
        <f t="shared" si="8"/>
        <v/>
      </c>
      <c r="AF85" s="58" t="str">
        <f t="shared" si="8"/>
        <v/>
      </c>
      <c r="AG85" s="58" t="str">
        <f t="shared" si="8"/>
        <v/>
      </c>
      <c r="AH85" s="58" t="str">
        <f t="shared" si="8"/>
        <v/>
      </c>
      <c r="AI85" s="58" t="str">
        <f t="shared" si="8"/>
        <v/>
      </c>
      <c r="AJ85" s="58" t="str">
        <f t="shared" si="8"/>
        <v/>
      </c>
      <c r="AK85" s="58" t="str">
        <f t="shared" si="8"/>
        <v/>
      </c>
      <c r="AL85" s="58" t="str">
        <f t="shared" si="9"/>
        <v/>
      </c>
      <c r="AM85" s="58" t="str">
        <f t="shared" si="9"/>
        <v/>
      </c>
      <c r="AN85" s="58" t="str">
        <f t="shared" si="9"/>
        <v/>
      </c>
      <c r="AO85" s="58" t="str">
        <f t="shared" si="9"/>
        <v/>
      </c>
      <c r="AP85" s="58" t="str">
        <f t="shared" si="9"/>
        <v/>
      </c>
      <c r="AQ85" s="58" t="str">
        <f t="shared" si="9"/>
        <v/>
      </c>
      <c r="AR85" s="58" t="str">
        <f t="shared" si="9"/>
        <v/>
      </c>
      <c r="AS85" s="58" t="str">
        <f t="shared" si="9"/>
        <v/>
      </c>
      <c r="AT85" s="58" t="str">
        <f t="shared" si="9"/>
        <v/>
      </c>
      <c r="AU85" s="58" t="str">
        <f t="shared" si="9"/>
        <v/>
      </c>
      <c r="AV85" s="58" t="str">
        <f t="shared" si="9"/>
        <v/>
      </c>
      <c r="AW85" s="58" t="str">
        <f t="shared" si="9"/>
        <v/>
      </c>
      <c r="AX85" s="58" t="str">
        <f t="shared" si="9"/>
        <v/>
      </c>
      <c r="AY85" s="58" t="str">
        <f t="shared" si="9"/>
        <v/>
      </c>
      <c r="AZ85" s="58" t="str">
        <f t="shared" si="9"/>
        <v/>
      </c>
      <c r="BA85" s="463"/>
      <c r="BB85" s="464"/>
      <c r="BD85" s="17" t="str">
        <f>IFERROR(VLOOKUP($G85,ÖĞRETMEN!C30:M219,11,0),"")</f>
        <v/>
      </c>
      <c r="BG85"/>
      <c r="BH85"/>
    </row>
    <row r="86" spans="2:60" ht="13.5" thickTop="1">
      <c r="B86" s="23" t="s">
        <v>168</v>
      </c>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row>
    <row r="87" spans="2:60">
      <c r="B87" s="453" t="s">
        <v>169</v>
      </c>
      <c r="C87" s="453"/>
      <c r="D87" s="453"/>
      <c r="E87" s="453"/>
      <c r="F87" s="453"/>
      <c r="G87" s="453"/>
      <c r="H87" s="453"/>
      <c r="I87" s="453"/>
      <c r="J87" s="453"/>
      <c r="K87" s="453"/>
      <c r="L87" s="453"/>
      <c r="M87" s="453"/>
      <c r="N87" s="453"/>
      <c r="O87" s="45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Q87" s="453"/>
      <c r="AR87" s="453"/>
      <c r="AS87" s="453"/>
      <c r="AT87" s="453"/>
      <c r="AU87" s="453"/>
      <c r="AV87" s="453"/>
      <c r="AW87" s="453"/>
      <c r="AX87" s="453"/>
      <c r="AY87" s="453"/>
      <c r="AZ87" s="453"/>
      <c r="BA87" s="453"/>
      <c r="BB87" s="453"/>
    </row>
    <row r="88" spans="2:60">
      <c r="B88" s="23" t="s">
        <v>170</v>
      </c>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row>
    <row r="89" spans="2:60">
      <c r="B89" s="23" t="s">
        <v>171</v>
      </c>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row>
    <row r="90" spans="2:60">
      <c r="B90" s="23" t="s">
        <v>172</v>
      </c>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row>
    <row r="91" spans="2:60">
      <c r="B91" s="23" t="s">
        <v>173</v>
      </c>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row>
    <row r="92" spans="2:60">
      <c r="B92" s="454" t="s">
        <v>174</v>
      </c>
      <c r="C92" s="454"/>
      <c r="D92" s="454"/>
      <c r="E92" s="454"/>
      <c r="F92" s="454"/>
      <c r="G92" s="454"/>
      <c r="H92" s="454"/>
      <c r="I92" s="454"/>
      <c r="J92" s="454"/>
      <c r="K92" s="454"/>
      <c r="L92" s="454"/>
      <c r="M92" s="454"/>
      <c r="N92" s="454"/>
      <c r="O92" s="454"/>
      <c r="P92" s="454"/>
      <c r="Q92" s="454"/>
      <c r="R92" s="454"/>
      <c r="S92" s="454"/>
      <c r="T92" s="454"/>
      <c r="U92" s="454"/>
      <c r="V92" s="454"/>
      <c r="W92" s="454"/>
      <c r="X92" s="454"/>
      <c r="Y92" s="454"/>
      <c r="Z92" s="454"/>
      <c r="AA92" s="454"/>
      <c r="AB92" s="454"/>
      <c r="AC92" s="454"/>
      <c r="AD92" s="454"/>
      <c r="AE92" s="454"/>
      <c r="AF92" s="454"/>
      <c r="AG92" s="454"/>
      <c r="AH92" s="454"/>
      <c r="AI92" s="454"/>
      <c r="AJ92" s="454"/>
      <c r="AK92" s="454"/>
      <c r="AL92" s="454"/>
      <c r="AM92" s="454"/>
      <c r="AN92" s="454"/>
      <c r="AO92" s="454"/>
      <c r="AP92" s="454"/>
      <c r="AQ92" s="454"/>
      <c r="AR92" s="454"/>
      <c r="AS92" s="454"/>
      <c r="AT92" s="454"/>
      <c r="AU92" s="454"/>
      <c r="AV92" s="454"/>
      <c r="AW92" s="454"/>
      <c r="AX92" s="454"/>
      <c r="AY92" s="454"/>
      <c r="AZ92" s="454"/>
      <c r="BA92" s="454"/>
      <c r="BB92" s="454"/>
    </row>
    <row r="93" spans="2:60">
      <c r="B93" s="26" t="s">
        <v>175</v>
      </c>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450" t="s">
        <v>176</v>
      </c>
      <c r="AP93" s="450"/>
      <c r="AQ93" s="450"/>
      <c r="AR93" s="450"/>
      <c r="AS93" s="450"/>
      <c r="AT93" s="450"/>
      <c r="AU93" s="450"/>
      <c r="AV93" s="450"/>
      <c r="AW93" s="450"/>
      <c r="AX93" s="450"/>
      <c r="AY93" s="450"/>
      <c r="AZ93" s="450"/>
      <c r="BA93" s="450"/>
      <c r="BB93" s="450"/>
    </row>
    <row r="94" spans="2:60">
      <c r="B94" s="23"/>
      <c r="C94" s="23"/>
      <c r="D94" s="23"/>
      <c r="E94" s="23"/>
      <c r="F94" s="23"/>
      <c r="G94" s="23"/>
      <c r="H94" s="23"/>
      <c r="I94" s="23"/>
      <c r="J94" s="23"/>
      <c r="K94" s="23"/>
      <c r="L94" s="23"/>
      <c r="M94" s="23"/>
      <c r="N94" s="455"/>
      <c r="O94" s="455"/>
      <c r="P94" s="455"/>
      <c r="Q94" s="455"/>
      <c r="R94" s="455"/>
      <c r="S94" s="455"/>
      <c r="T94" s="455"/>
      <c r="U94" s="455"/>
      <c r="V94" s="455"/>
      <c r="W94" s="455"/>
      <c r="X94" s="455"/>
      <c r="Y94" s="455"/>
      <c r="Z94" s="23"/>
      <c r="AA94" s="23"/>
      <c r="AB94" s="23"/>
      <c r="AC94" s="23"/>
      <c r="AD94" s="23"/>
      <c r="AE94" s="23"/>
      <c r="AF94" s="23"/>
      <c r="AG94" s="23"/>
      <c r="AH94" s="23"/>
      <c r="AI94" s="23"/>
      <c r="AJ94" s="23"/>
      <c r="AK94" s="23"/>
      <c r="AL94" s="23"/>
      <c r="AM94" s="23"/>
      <c r="AN94" s="23"/>
      <c r="AO94" s="434"/>
      <c r="AP94" s="434"/>
      <c r="AQ94" s="434"/>
      <c r="AR94" s="434"/>
      <c r="AS94" s="434"/>
      <c r="AT94" s="434"/>
      <c r="AU94" s="434"/>
      <c r="AV94" s="434"/>
      <c r="AW94" s="434"/>
      <c r="AX94" s="434"/>
      <c r="AY94" s="434"/>
      <c r="AZ94" s="434"/>
      <c r="BA94" s="434"/>
      <c r="BB94" s="24"/>
    </row>
    <row r="95" spans="2:60" ht="25.5" customHeight="1">
      <c r="B95" s="63" t="s">
        <v>177</v>
      </c>
      <c r="C95" s="63"/>
      <c r="D95" s="63"/>
      <c r="E95" s="63"/>
      <c r="F95" s="63"/>
      <c r="G95" s="63"/>
      <c r="H95" s="63"/>
      <c r="I95" s="456" t="str">
        <f>ÖĞRETMEN</f>
        <v>Ramazan KEKEÇ</v>
      </c>
      <c r="J95" s="456"/>
      <c r="K95" s="456"/>
      <c r="L95" s="456"/>
      <c r="M95" s="456"/>
      <c r="N95" s="456"/>
      <c r="O95" s="456"/>
      <c r="P95" s="456"/>
      <c r="Q95" s="456"/>
      <c r="R95" s="456"/>
      <c r="S95" s="456"/>
      <c r="T95" s="456"/>
      <c r="U95" s="456"/>
      <c r="V95" s="456"/>
      <c r="W95" s="456"/>
      <c r="X95" s="456"/>
      <c r="Y95" s="456"/>
      <c r="AO95" s="450" t="s">
        <v>178</v>
      </c>
      <c r="AP95" s="450"/>
      <c r="AQ95" s="450"/>
      <c r="AR95" s="450"/>
      <c r="AS95" s="450"/>
      <c r="AT95" s="450"/>
      <c r="AU95" s="450"/>
      <c r="AV95" s="450"/>
      <c r="AW95" s="450"/>
      <c r="AX95" s="450"/>
      <c r="AY95" s="450"/>
      <c r="AZ95" s="450"/>
      <c r="BA95" s="450"/>
      <c r="BB95" s="24"/>
    </row>
    <row r="96" spans="2:60" ht="22.5" customHeight="1"/>
  </sheetData>
  <sheetProtection selectLockedCells="1"/>
  <mergeCells count="273">
    <mergeCell ref="BK8:BQ10"/>
    <mergeCell ref="B9:AA9"/>
    <mergeCell ref="AM9:AS9"/>
    <mergeCell ref="AT9:AZ9"/>
    <mergeCell ref="G10:N10"/>
    <mergeCell ref="AO10:AX10"/>
    <mergeCell ref="C2:E2"/>
    <mergeCell ref="B5:BB5"/>
    <mergeCell ref="B6:BB6"/>
    <mergeCell ref="AM7:AZ7"/>
    <mergeCell ref="B8:Z8"/>
    <mergeCell ref="AO8:AW8"/>
    <mergeCell ref="BK11:BQ13"/>
    <mergeCell ref="B13:U13"/>
    <mergeCell ref="V13:AZ13"/>
    <mergeCell ref="BA13:BB17"/>
    <mergeCell ref="B14:B17"/>
    <mergeCell ref="C14:C17"/>
    <mergeCell ref="D14:F17"/>
    <mergeCell ref="G14:M17"/>
    <mergeCell ref="BC14:BC17"/>
    <mergeCell ref="AG14:AG17"/>
    <mergeCell ref="AH14:AH17"/>
    <mergeCell ref="AI14:AI17"/>
    <mergeCell ref="AJ14:AJ17"/>
    <mergeCell ref="AK14:AK17"/>
    <mergeCell ref="AL14:AL17"/>
    <mergeCell ref="AA14:AA17"/>
    <mergeCell ref="G11:J11"/>
    <mergeCell ref="AO11:BB11"/>
    <mergeCell ref="BA18:BB18"/>
    <mergeCell ref="AS14:AS17"/>
    <mergeCell ref="AT14:AT17"/>
    <mergeCell ref="AU14:AU17"/>
    <mergeCell ref="AV14:AV17"/>
    <mergeCell ref="AW14:AW17"/>
    <mergeCell ref="AX14:AX17"/>
    <mergeCell ref="AM14:AM17"/>
    <mergeCell ref="AN14:AN17"/>
    <mergeCell ref="AO14:AO17"/>
    <mergeCell ref="AP14:AP17"/>
    <mergeCell ref="AQ14:AQ17"/>
    <mergeCell ref="AR14:AR17"/>
    <mergeCell ref="D19:F19"/>
    <mergeCell ref="G19:L19"/>
    <mergeCell ref="N19:U19"/>
    <mergeCell ref="BA19:BB19"/>
    <mergeCell ref="D20:F20"/>
    <mergeCell ref="G20:L20"/>
    <mergeCell ref="N20:U20"/>
    <mergeCell ref="BA20:BB20"/>
    <mergeCell ref="AY14:AY17"/>
    <mergeCell ref="AZ14:AZ17"/>
    <mergeCell ref="AB14:AB17"/>
    <mergeCell ref="AC14:AC17"/>
    <mergeCell ref="AD14:AD17"/>
    <mergeCell ref="AE14:AE17"/>
    <mergeCell ref="AF14:AF17"/>
    <mergeCell ref="N14:U17"/>
    <mergeCell ref="V14:V17"/>
    <mergeCell ref="W14:W17"/>
    <mergeCell ref="X14:X17"/>
    <mergeCell ref="Y14:Y17"/>
    <mergeCell ref="Z14:Z17"/>
    <mergeCell ref="D18:F18"/>
    <mergeCell ref="G18:L18"/>
    <mergeCell ref="N18:U18"/>
    <mergeCell ref="D23:F23"/>
    <mergeCell ref="G23:L23"/>
    <mergeCell ref="N23:U23"/>
    <mergeCell ref="BA23:BB23"/>
    <mergeCell ref="D24:F24"/>
    <mergeCell ref="G24:L24"/>
    <mergeCell ref="N24:U24"/>
    <mergeCell ref="BA24:BB24"/>
    <mergeCell ref="D21:F21"/>
    <mergeCell ref="G21:L21"/>
    <mergeCell ref="N21:U21"/>
    <mergeCell ref="BA21:BB21"/>
    <mergeCell ref="D22:F22"/>
    <mergeCell ref="G22:L22"/>
    <mergeCell ref="N22:U22"/>
    <mergeCell ref="BA22:BB22"/>
    <mergeCell ref="D27:F27"/>
    <mergeCell ref="G27:L27"/>
    <mergeCell ref="N27:U27"/>
    <mergeCell ref="BA27:BB27"/>
    <mergeCell ref="D28:F28"/>
    <mergeCell ref="G28:L28"/>
    <mergeCell ref="N28:U28"/>
    <mergeCell ref="BA28:BB28"/>
    <mergeCell ref="D25:F25"/>
    <mergeCell ref="G25:L25"/>
    <mergeCell ref="N25:U25"/>
    <mergeCell ref="BA25:BB25"/>
    <mergeCell ref="D26:F26"/>
    <mergeCell ref="G26:L26"/>
    <mergeCell ref="N26:U26"/>
    <mergeCell ref="BA26:BB26"/>
    <mergeCell ref="D31:F31"/>
    <mergeCell ref="G31:L31"/>
    <mergeCell ref="N31:U31"/>
    <mergeCell ref="BA31:BB31"/>
    <mergeCell ref="D32:F32"/>
    <mergeCell ref="G32:L32"/>
    <mergeCell ref="N32:U32"/>
    <mergeCell ref="BA32:BB32"/>
    <mergeCell ref="D29:F29"/>
    <mergeCell ref="G29:L29"/>
    <mergeCell ref="N29:U29"/>
    <mergeCell ref="BA29:BB29"/>
    <mergeCell ref="D30:F30"/>
    <mergeCell ref="G30:L30"/>
    <mergeCell ref="N30:U30"/>
    <mergeCell ref="BA30:BB30"/>
    <mergeCell ref="D35:F35"/>
    <mergeCell ref="G35:L35"/>
    <mergeCell ref="N35:U35"/>
    <mergeCell ref="BA35:BB35"/>
    <mergeCell ref="D36:F36"/>
    <mergeCell ref="G36:L36"/>
    <mergeCell ref="N36:U36"/>
    <mergeCell ref="BA36:BB36"/>
    <mergeCell ref="D33:F33"/>
    <mergeCell ref="G33:L33"/>
    <mergeCell ref="N33:U33"/>
    <mergeCell ref="BA33:BB33"/>
    <mergeCell ref="D34:F34"/>
    <mergeCell ref="G34:L34"/>
    <mergeCell ref="N34:U34"/>
    <mergeCell ref="BA34:BB34"/>
    <mergeCell ref="AO45:BB45"/>
    <mergeCell ref="N46:Y46"/>
    <mergeCell ref="AO46:BA46"/>
    <mergeCell ref="I47:Y47"/>
    <mergeCell ref="AO47:BA47"/>
    <mergeCell ref="B52:BB52"/>
    <mergeCell ref="D37:F37"/>
    <mergeCell ref="G37:L37"/>
    <mergeCell ref="N37:U37"/>
    <mergeCell ref="BA37:BB37"/>
    <mergeCell ref="B39:BB39"/>
    <mergeCell ref="B44:BB44"/>
    <mergeCell ref="B53:BB53"/>
    <mergeCell ref="AM54:AZ54"/>
    <mergeCell ref="B55:Z55"/>
    <mergeCell ref="AO55:AW55"/>
    <mergeCell ref="BK55:BQ57"/>
    <mergeCell ref="B56:AA56"/>
    <mergeCell ref="AM56:AS56"/>
    <mergeCell ref="AT56:AZ56"/>
    <mergeCell ref="G57:N57"/>
    <mergeCell ref="AO57:AX57"/>
    <mergeCell ref="BK58:BQ61"/>
    <mergeCell ref="B61:U61"/>
    <mergeCell ref="V61:AZ61"/>
    <mergeCell ref="BA61:BB65"/>
    <mergeCell ref="B62:B65"/>
    <mergeCell ref="C62:C65"/>
    <mergeCell ref="D62:F65"/>
    <mergeCell ref="G62:M65"/>
    <mergeCell ref="BC62:BC65"/>
    <mergeCell ref="AG62:AG65"/>
    <mergeCell ref="AH62:AH65"/>
    <mergeCell ref="AI62:AI65"/>
    <mergeCell ref="AJ62:AJ65"/>
    <mergeCell ref="AK62:AK65"/>
    <mergeCell ref="AL62:AL65"/>
    <mergeCell ref="AA62:AA65"/>
    <mergeCell ref="G58:J58"/>
    <mergeCell ref="AO58:BB58"/>
    <mergeCell ref="BA66:BB66"/>
    <mergeCell ref="AS62:AS65"/>
    <mergeCell ref="AT62:AT65"/>
    <mergeCell ref="AU62:AU65"/>
    <mergeCell ref="AV62:AV65"/>
    <mergeCell ref="AW62:AW65"/>
    <mergeCell ref="AX62:AX65"/>
    <mergeCell ref="AM62:AM65"/>
    <mergeCell ref="AN62:AN65"/>
    <mergeCell ref="AO62:AO65"/>
    <mergeCell ref="AP62:AP65"/>
    <mergeCell ref="AQ62:AQ65"/>
    <mergeCell ref="AR62:AR65"/>
    <mergeCell ref="D67:F67"/>
    <mergeCell ref="G67:L67"/>
    <mergeCell ref="N67:U67"/>
    <mergeCell ref="BA67:BB67"/>
    <mergeCell ref="D68:F68"/>
    <mergeCell ref="G68:L68"/>
    <mergeCell ref="N68:U68"/>
    <mergeCell ref="BA68:BB68"/>
    <mergeCell ref="AY62:AY65"/>
    <mergeCell ref="AZ62:AZ65"/>
    <mergeCell ref="AB62:AB65"/>
    <mergeCell ref="AC62:AC65"/>
    <mergeCell ref="AD62:AD65"/>
    <mergeCell ref="AE62:AE65"/>
    <mergeCell ref="AF62:AF65"/>
    <mergeCell ref="N62:U65"/>
    <mergeCell ref="V62:V65"/>
    <mergeCell ref="W62:W65"/>
    <mergeCell ref="X62:X65"/>
    <mergeCell ref="Y62:Y65"/>
    <mergeCell ref="Z62:Z65"/>
    <mergeCell ref="D66:F66"/>
    <mergeCell ref="G66:L66"/>
    <mergeCell ref="N66:U66"/>
    <mergeCell ref="D71:F71"/>
    <mergeCell ref="G71:L71"/>
    <mergeCell ref="N71:U71"/>
    <mergeCell ref="BA71:BB71"/>
    <mergeCell ref="D72:F72"/>
    <mergeCell ref="G72:L72"/>
    <mergeCell ref="N72:U72"/>
    <mergeCell ref="BA72:BB72"/>
    <mergeCell ref="D69:F69"/>
    <mergeCell ref="G69:L69"/>
    <mergeCell ref="N69:U69"/>
    <mergeCell ref="BA69:BB69"/>
    <mergeCell ref="D70:F70"/>
    <mergeCell ref="G70:L70"/>
    <mergeCell ref="N70:U70"/>
    <mergeCell ref="BA70:BB70"/>
    <mergeCell ref="D75:F75"/>
    <mergeCell ref="G75:L75"/>
    <mergeCell ref="N75:U75"/>
    <mergeCell ref="BA75:BB75"/>
    <mergeCell ref="D76:F76"/>
    <mergeCell ref="G76:L76"/>
    <mergeCell ref="N76:U76"/>
    <mergeCell ref="BA76:BB76"/>
    <mergeCell ref="D73:F73"/>
    <mergeCell ref="G73:L73"/>
    <mergeCell ref="N73:U73"/>
    <mergeCell ref="BA73:BB73"/>
    <mergeCell ref="D74:F74"/>
    <mergeCell ref="G74:L74"/>
    <mergeCell ref="N74:U74"/>
    <mergeCell ref="BA74:BB74"/>
    <mergeCell ref="BA79:BB79"/>
    <mergeCell ref="G80:L80"/>
    <mergeCell ref="N80:U80"/>
    <mergeCell ref="D77:F77"/>
    <mergeCell ref="G77:L77"/>
    <mergeCell ref="N77:U77"/>
    <mergeCell ref="BA77:BB77"/>
    <mergeCell ref="D78:F78"/>
    <mergeCell ref="G78:L78"/>
    <mergeCell ref="N78:U78"/>
    <mergeCell ref="BA78:BB78"/>
    <mergeCell ref="G81:L81"/>
    <mergeCell ref="N81:U81"/>
    <mergeCell ref="G82:L82"/>
    <mergeCell ref="N82:U82"/>
    <mergeCell ref="G83:L83"/>
    <mergeCell ref="N83:U83"/>
    <mergeCell ref="D79:F79"/>
    <mergeCell ref="G79:L79"/>
    <mergeCell ref="N79:U79"/>
    <mergeCell ref="B87:BB87"/>
    <mergeCell ref="B92:BB92"/>
    <mergeCell ref="AO93:BB93"/>
    <mergeCell ref="N94:Y94"/>
    <mergeCell ref="AO94:BA94"/>
    <mergeCell ref="I95:Y95"/>
    <mergeCell ref="AO95:BA95"/>
    <mergeCell ref="G84:L84"/>
    <mergeCell ref="N84:U84"/>
    <mergeCell ref="D85:F85"/>
    <mergeCell ref="G85:L85"/>
    <mergeCell ref="N85:U85"/>
    <mergeCell ref="BA85:BB85"/>
  </mergeCells>
  <conditionalFormatting sqref="BA18:BB19 V18:AZ37">
    <cfRule type="cellIs" dxfId="8" priority="2" stopIfTrue="1" operator="equal">
      <formula>"T"</formula>
    </cfRule>
  </conditionalFormatting>
  <conditionalFormatting sqref="BA66:BB67 V66:AZ85">
    <cfRule type="cellIs" dxfId="7" priority="1" stopIfTrue="1" operator="equal">
      <formula>"T"</formula>
    </cfRule>
  </conditionalFormatting>
  <printOptions horizontalCentered="1" verticalCentered="1"/>
  <pageMargins left="0.196850393700787" right="0.196850393700787" top="0.196850393700787" bottom="0.196850393700787" header="0" footer="0"/>
  <pageSetup paperSize="9" scale="59" orientation="portrait" cellComments="atEnd" horizontalDpi="4294967295" verticalDpi="4294967295" r:id="rId1"/>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7"/>
  <dimension ref="A1:BC215"/>
  <sheetViews>
    <sheetView showZeros="0" zoomScale="106" zoomScaleNormal="106" workbookViewId="0">
      <selection activeCell="AN20" sqref="AN20"/>
    </sheetView>
  </sheetViews>
  <sheetFormatPr defaultColWidth="9.140625" defaultRowHeight="15"/>
  <cols>
    <col min="1" max="1" width="2.5703125" style="221" customWidth="1"/>
    <col min="2" max="2" width="24.140625" style="220" customWidth="1"/>
    <col min="3" max="33" width="2.28515625" style="221" customWidth="1"/>
    <col min="34" max="34" width="2.5703125" style="221" customWidth="1"/>
    <col min="35" max="35" width="5.42578125" style="252" customWidth="1"/>
    <col min="36" max="36" width="4.5703125" style="252" customWidth="1"/>
    <col min="37" max="37" width="4.5703125" hidden="1" customWidth="1"/>
    <col min="38" max="38" width="23.28515625" style="2" hidden="1" customWidth="1"/>
    <col min="39" max="39" width="16" style="274" hidden="1" customWidth="1"/>
    <col min="40" max="40" width="22.28515625" style="17" customWidth="1"/>
    <col min="41" max="43" width="8.140625" style="17" customWidth="1"/>
    <col min="44" max="44" width="2.28515625" style="17" customWidth="1"/>
    <col min="45" max="45" width="25.5703125" style="17" bestFit="1" customWidth="1"/>
    <col min="46" max="46" width="44.28515625" style="17" customWidth="1"/>
    <col min="47" max="53" width="2.28515625" style="17" customWidth="1"/>
    <col min="54" max="54" width="26.42578125" style="17" customWidth="1"/>
    <col min="55" max="55" width="49.140625" style="232" customWidth="1"/>
    <col min="56" max="16384" width="9.140625" style="17"/>
  </cols>
  <sheetData>
    <row r="1" spans="1:55" ht="33.75" customHeight="1">
      <c r="A1" s="571" t="s">
        <v>1000</v>
      </c>
      <c r="B1" s="571"/>
      <c r="C1" s="571"/>
      <c r="D1" s="571"/>
      <c r="E1" s="571"/>
      <c r="F1" s="571"/>
      <c r="G1" s="571"/>
      <c r="H1" s="571"/>
      <c r="I1" s="571"/>
      <c r="J1" s="571"/>
      <c r="K1" s="571"/>
      <c r="L1" s="571"/>
      <c r="M1" s="571"/>
      <c r="N1" s="571"/>
      <c r="O1" s="571"/>
      <c r="P1" s="571"/>
      <c r="Q1" s="571"/>
      <c r="R1" s="571"/>
      <c r="S1" s="571"/>
      <c r="T1" s="571"/>
      <c r="U1" s="571"/>
      <c r="V1" s="571"/>
      <c r="W1" s="571"/>
      <c r="X1" s="571"/>
      <c r="Y1" s="571"/>
      <c r="Z1" s="571"/>
      <c r="AA1" s="571"/>
      <c r="AB1" s="571"/>
      <c r="AC1" s="571"/>
      <c r="AD1" s="571"/>
      <c r="AE1" s="571"/>
      <c r="AF1" s="571"/>
      <c r="AG1" s="571"/>
      <c r="AH1" s="571"/>
      <c r="AI1" s="221"/>
      <c r="AJ1" s="255"/>
      <c r="AL1" s="17">
        <f>LOOKUP(1,1/($A$10:$A$122&lt;&gt;""),ROW($A$10:$A$122))</f>
        <v>52</v>
      </c>
    </row>
    <row r="2" spans="1:55" ht="14.25" customHeight="1">
      <c r="A2" s="576" t="s">
        <v>1587</v>
      </c>
      <c r="B2" s="576"/>
      <c r="C2" s="228" t="str">
        <f>ÖĞRETMEN</f>
        <v>Ramazan KEKEÇ</v>
      </c>
      <c r="D2" s="229"/>
      <c r="E2" s="229"/>
      <c r="F2" s="229"/>
      <c r="G2" s="229"/>
      <c r="H2" s="229"/>
      <c r="I2" s="229"/>
      <c r="J2" s="229"/>
      <c r="K2" s="229"/>
      <c r="L2" s="230"/>
      <c r="M2" s="229"/>
      <c r="N2" s="229"/>
      <c r="P2" s="577" t="s">
        <v>124</v>
      </c>
      <c r="Q2" s="577"/>
      <c r="R2" s="577"/>
      <c r="S2" s="577"/>
      <c r="T2" s="577"/>
      <c r="U2" s="577"/>
      <c r="V2" s="222"/>
      <c r="W2" s="222"/>
      <c r="X2" s="222"/>
      <c r="Y2" s="577" t="s">
        <v>125</v>
      </c>
      <c r="Z2" s="577"/>
      <c r="AA2" s="577"/>
      <c r="AB2" s="577"/>
      <c r="AC2" s="577"/>
      <c r="AD2" s="577"/>
      <c r="AE2" s="222"/>
      <c r="AF2" s="222"/>
      <c r="AG2" s="222"/>
      <c r="AH2" s="222"/>
      <c r="AI2" s="221"/>
      <c r="AJ2" s="256"/>
      <c r="AP2" s="78"/>
      <c r="AQ2" s="78"/>
    </row>
    <row r="3" spans="1:55" customFormat="1" ht="12.75" customHeight="1">
      <c r="A3" s="572" t="s">
        <v>1588</v>
      </c>
      <c r="B3" s="572"/>
      <c r="C3" s="477">
        <f>YIL</f>
        <v>2026</v>
      </c>
      <c r="D3" s="477"/>
      <c r="E3" s="477"/>
      <c r="F3" s="477"/>
      <c r="G3" s="477"/>
      <c r="H3" s="222">
        <f>LOOKUP(1,1/('AYLIK ZİYARET'!$A$10:$A$122&lt;&gt;""),ROW('AYLIK ZİYARET'!$A$10:$A$122))</f>
        <v>52</v>
      </c>
      <c r="I3" s="8"/>
      <c r="J3" s="8"/>
      <c r="K3" s="8"/>
      <c r="L3" s="8"/>
      <c r="M3" s="8"/>
      <c r="N3" s="8"/>
      <c r="O3" s="8"/>
      <c r="P3" s="578">
        <f>ÖĞRETMEN!H8</f>
        <v>66</v>
      </c>
      <c r="Q3" s="578"/>
      <c r="R3" s="578"/>
      <c r="S3" s="578"/>
      <c r="T3" s="578"/>
      <c r="U3" s="578"/>
      <c r="V3" s="8"/>
      <c r="W3" s="8"/>
      <c r="X3" s="8"/>
      <c r="Y3" s="578">
        <f>ÖĞRETMEN!J8</f>
        <v>43</v>
      </c>
      <c r="Z3" s="578"/>
      <c r="AA3" s="578"/>
      <c r="AB3" s="578"/>
      <c r="AC3" s="578"/>
      <c r="AD3" s="578"/>
      <c r="AE3" s="8"/>
      <c r="AF3" s="8"/>
      <c r="AG3" s="8"/>
      <c r="AH3" s="8"/>
      <c r="AI3" s="256"/>
      <c r="AJ3" s="256"/>
      <c r="AL3" s="2"/>
      <c r="AM3" s="274"/>
      <c r="BC3" s="2"/>
    </row>
    <row r="4" spans="1:55" customFormat="1" ht="16.5" customHeight="1" thickBot="1">
      <c r="A4" s="572" t="s">
        <v>1589</v>
      </c>
      <c r="B4" s="572"/>
      <c r="C4" s="477" t="str">
        <f>tatilgunleray!C4</f>
        <v>Mayıs</v>
      </c>
      <c r="D4" s="477"/>
      <c r="E4" s="477"/>
      <c r="F4" s="477"/>
      <c r="G4" s="477"/>
      <c r="H4" s="223">
        <f>ANASAYFA!C7</f>
        <v>5</v>
      </c>
      <c r="I4" s="8"/>
      <c r="J4" s="8"/>
      <c r="K4" s="8"/>
      <c r="L4" s="8"/>
      <c r="M4" s="8"/>
      <c r="N4" s="8"/>
      <c r="O4" s="8"/>
      <c r="P4" s="8"/>
      <c r="Q4" s="8"/>
      <c r="R4" s="8"/>
      <c r="S4" s="8"/>
      <c r="T4" s="8"/>
      <c r="U4" s="8"/>
      <c r="V4" s="8"/>
      <c r="W4" s="8"/>
      <c r="X4" s="8"/>
      <c r="Y4" s="8"/>
      <c r="Z4" s="8"/>
      <c r="AA4" s="8"/>
      <c r="AB4" s="8"/>
      <c r="AC4" s="8"/>
      <c r="AD4" s="8"/>
      <c r="AE4" s="8"/>
      <c r="AF4" s="8"/>
      <c r="AG4" s="8"/>
      <c r="AH4" s="8"/>
      <c r="AI4" s="256"/>
      <c r="AJ4" s="256"/>
      <c r="AL4" s="2"/>
      <c r="AM4" s="274"/>
      <c r="BC4" s="2"/>
    </row>
    <row r="5" spans="1:55" ht="17.25" customHeight="1">
      <c r="A5" s="579" t="s">
        <v>996</v>
      </c>
      <c r="B5" s="580"/>
      <c r="C5" s="573" t="s">
        <v>154</v>
      </c>
      <c r="D5" s="574"/>
      <c r="E5" s="574"/>
      <c r="F5" s="574"/>
      <c r="G5" s="574"/>
      <c r="H5" s="574"/>
      <c r="I5" s="574"/>
      <c r="J5" s="574"/>
      <c r="K5" s="574"/>
      <c r="L5" s="574"/>
      <c r="M5" s="574"/>
      <c r="N5" s="574"/>
      <c r="O5" s="574"/>
      <c r="P5" s="574"/>
      <c r="Q5" s="574"/>
      <c r="R5" s="574"/>
      <c r="S5" s="574"/>
      <c r="T5" s="574"/>
      <c r="U5" s="574"/>
      <c r="V5" s="574"/>
      <c r="W5" s="574"/>
      <c r="X5" s="574"/>
      <c r="Y5" s="574"/>
      <c r="Z5" s="574"/>
      <c r="AA5" s="574"/>
      <c r="AB5" s="574"/>
      <c r="AC5" s="574"/>
      <c r="AD5" s="574"/>
      <c r="AE5" s="574"/>
      <c r="AF5" s="574"/>
      <c r="AG5" s="575"/>
      <c r="AH5" s="569" t="s">
        <v>997</v>
      </c>
      <c r="AI5" s="563" t="s">
        <v>1592</v>
      </c>
      <c r="AJ5" s="564"/>
      <c r="AP5" s="78"/>
      <c r="AQ5" s="78"/>
      <c r="AT5" s="243"/>
      <c r="AU5" s="243"/>
      <c r="AV5" s="243"/>
      <c r="AW5" s="243"/>
      <c r="AX5" s="243"/>
      <c r="AY5" s="243"/>
      <c r="AZ5" s="243"/>
    </row>
    <row r="6" spans="1:55" ht="39.75" customHeight="1">
      <c r="A6" s="581"/>
      <c r="B6" s="582"/>
      <c r="C6" s="251" t="str">
        <f>IF(C7="","",TEXT(C7,"GGGG"))</f>
        <v>Cuma</v>
      </c>
      <c r="D6" s="251" t="str">
        <f t="shared" ref="D6:AG6" si="0">IF(D7="","",TEXT(D7,"GGGG"))</f>
        <v>Cumartesi</v>
      </c>
      <c r="E6" s="251" t="str">
        <f t="shared" si="0"/>
        <v>Pazar</v>
      </c>
      <c r="F6" s="251" t="str">
        <f t="shared" si="0"/>
        <v>Pazartesi</v>
      </c>
      <c r="G6" s="251" t="str">
        <f t="shared" si="0"/>
        <v>Salı</v>
      </c>
      <c r="H6" s="251" t="str">
        <f t="shared" si="0"/>
        <v>Çarşamba</v>
      </c>
      <c r="I6" s="251" t="str">
        <f t="shared" si="0"/>
        <v>Perşembe</v>
      </c>
      <c r="J6" s="251" t="str">
        <f t="shared" si="0"/>
        <v>Cuma</v>
      </c>
      <c r="K6" s="251" t="str">
        <f t="shared" si="0"/>
        <v>Cumartesi</v>
      </c>
      <c r="L6" s="251" t="str">
        <f t="shared" si="0"/>
        <v>Pazar</v>
      </c>
      <c r="M6" s="251" t="str">
        <f t="shared" si="0"/>
        <v>Pazartesi</v>
      </c>
      <c r="N6" s="251" t="str">
        <f t="shared" si="0"/>
        <v>Salı</v>
      </c>
      <c r="O6" s="251" t="str">
        <f t="shared" si="0"/>
        <v>Çarşamba</v>
      </c>
      <c r="P6" s="251" t="str">
        <f t="shared" si="0"/>
        <v>Perşembe</v>
      </c>
      <c r="Q6" s="251" t="str">
        <f t="shared" si="0"/>
        <v>Cuma</v>
      </c>
      <c r="R6" s="251" t="str">
        <f t="shared" si="0"/>
        <v>Cumartesi</v>
      </c>
      <c r="S6" s="251" t="str">
        <f t="shared" si="0"/>
        <v>Pazar</v>
      </c>
      <c r="T6" s="251" t="str">
        <f t="shared" si="0"/>
        <v>Pazartesi</v>
      </c>
      <c r="U6" s="251" t="str">
        <f t="shared" si="0"/>
        <v>Salı</v>
      </c>
      <c r="V6" s="251" t="str">
        <f t="shared" si="0"/>
        <v>Çarşamba</v>
      </c>
      <c r="W6" s="251" t="str">
        <f t="shared" si="0"/>
        <v>Perşembe</v>
      </c>
      <c r="X6" s="251" t="str">
        <f t="shared" si="0"/>
        <v>Cuma</v>
      </c>
      <c r="Y6" s="251" t="str">
        <f t="shared" si="0"/>
        <v>Cumartesi</v>
      </c>
      <c r="Z6" s="251" t="str">
        <f t="shared" si="0"/>
        <v>Pazar</v>
      </c>
      <c r="AA6" s="251" t="str">
        <f t="shared" si="0"/>
        <v>Pazartesi</v>
      </c>
      <c r="AB6" s="251" t="str">
        <f t="shared" si="0"/>
        <v>Salı</v>
      </c>
      <c r="AC6" s="251" t="str">
        <f t="shared" si="0"/>
        <v>Çarşamba</v>
      </c>
      <c r="AD6" s="251" t="str">
        <f t="shared" si="0"/>
        <v>Perşembe</v>
      </c>
      <c r="AE6" s="251" t="str">
        <f t="shared" si="0"/>
        <v>Cuma</v>
      </c>
      <c r="AF6" s="251" t="str">
        <f t="shared" si="0"/>
        <v>Cumartesi</v>
      </c>
      <c r="AG6" s="251" t="str">
        <f t="shared" si="0"/>
        <v>Pazar</v>
      </c>
      <c r="AH6" s="569"/>
      <c r="AI6" s="565"/>
      <c r="AJ6" s="566"/>
      <c r="AP6" s="78"/>
      <c r="AQ6" s="78"/>
      <c r="AT6" s="218"/>
      <c r="AU6" s="218"/>
      <c r="AV6" s="218"/>
      <c r="AW6" s="218"/>
      <c r="AX6" s="218"/>
      <c r="AY6" s="218"/>
      <c r="AZ6" s="218"/>
    </row>
    <row r="7" spans="1:55" s="244" customFormat="1" ht="111" hidden="1" customHeight="1">
      <c r="A7" s="248"/>
      <c r="B7" s="249"/>
      <c r="C7" s="250">
        <f t="shared" ref="C7:AG7" si="1">IF(C8="","",DATE($C$3,$H$4,C8))</f>
        <v>46143</v>
      </c>
      <c r="D7" s="250">
        <f t="shared" si="1"/>
        <v>46144</v>
      </c>
      <c r="E7" s="250">
        <f t="shared" si="1"/>
        <v>46145</v>
      </c>
      <c r="F7" s="250">
        <f t="shared" si="1"/>
        <v>46146</v>
      </c>
      <c r="G7" s="250">
        <f t="shared" si="1"/>
        <v>46147</v>
      </c>
      <c r="H7" s="250">
        <f t="shared" si="1"/>
        <v>46148</v>
      </c>
      <c r="I7" s="250">
        <f t="shared" si="1"/>
        <v>46149</v>
      </c>
      <c r="J7" s="250">
        <f t="shared" si="1"/>
        <v>46150</v>
      </c>
      <c r="K7" s="250">
        <f t="shared" si="1"/>
        <v>46151</v>
      </c>
      <c r="L7" s="250">
        <f t="shared" si="1"/>
        <v>46152</v>
      </c>
      <c r="M7" s="250">
        <f t="shared" si="1"/>
        <v>46153</v>
      </c>
      <c r="N7" s="250">
        <f t="shared" si="1"/>
        <v>46154</v>
      </c>
      <c r="O7" s="250">
        <f t="shared" si="1"/>
        <v>46155</v>
      </c>
      <c r="P7" s="250">
        <f t="shared" si="1"/>
        <v>46156</v>
      </c>
      <c r="Q7" s="250">
        <f t="shared" si="1"/>
        <v>46157</v>
      </c>
      <c r="R7" s="250">
        <f t="shared" si="1"/>
        <v>46158</v>
      </c>
      <c r="S7" s="250">
        <f t="shared" si="1"/>
        <v>46159</v>
      </c>
      <c r="T7" s="250">
        <f t="shared" si="1"/>
        <v>46160</v>
      </c>
      <c r="U7" s="250">
        <f t="shared" si="1"/>
        <v>46161</v>
      </c>
      <c r="V7" s="250">
        <f t="shared" si="1"/>
        <v>46162</v>
      </c>
      <c r="W7" s="250">
        <f t="shared" si="1"/>
        <v>46163</v>
      </c>
      <c r="X7" s="250">
        <f t="shared" si="1"/>
        <v>46164</v>
      </c>
      <c r="Y7" s="250">
        <f t="shared" si="1"/>
        <v>46165</v>
      </c>
      <c r="Z7" s="250">
        <f t="shared" si="1"/>
        <v>46166</v>
      </c>
      <c r="AA7" s="250">
        <f t="shared" si="1"/>
        <v>46167</v>
      </c>
      <c r="AB7" s="250">
        <f t="shared" si="1"/>
        <v>46168</v>
      </c>
      <c r="AC7" s="250">
        <f t="shared" si="1"/>
        <v>46169</v>
      </c>
      <c r="AD7" s="250">
        <f t="shared" si="1"/>
        <v>46170</v>
      </c>
      <c r="AE7" s="250">
        <f t="shared" si="1"/>
        <v>46171</v>
      </c>
      <c r="AF7" s="250">
        <f t="shared" si="1"/>
        <v>46172</v>
      </c>
      <c r="AG7" s="250">
        <f t="shared" si="1"/>
        <v>46173</v>
      </c>
      <c r="AH7" s="569"/>
      <c r="AI7" s="565"/>
      <c r="AJ7" s="566"/>
      <c r="AK7"/>
      <c r="AL7" s="2"/>
      <c r="AM7" s="274"/>
      <c r="AP7" s="246"/>
      <c r="AQ7" s="246"/>
      <c r="BC7" s="247"/>
    </row>
    <row r="8" spans="1:55" ht="15" customHeight="1" thickBot="1">
      <c r="A8" s="583" t="s">
        <v>999</v>
      </c>
      <c r="B8" s="269" t="s">
        <v>998</v>
      </c>
      <c r="C8" s="267">
        <v>1</v>
      </c>
      <c r="D8" s="267">
        <v>2</v>
      </c>
      <c r="E8" s="267">
        <v>3</v>
      </c>
      <c r="F8" s="267">
        <v>4</v>
      </c>
      <c r="G8" s="267">
        <v>5</v>
      </c>
      <c r="H8" s="267">
        <v>6</v>
      </c>
      <c r="I8" s="267">
        <v>7</v>
      </c>
      <c r="J8" s="267">
        <v>8</v>
      </c>
      <c r="K8" s="267">
        <v>9</v>
      </c>
      <c r="L8" s="267">
        <v>10</v>
      </c>
      <c r="M8" s="267">
        <v>11</v>
      </c>
      <c r="N8" s="267">
        <v>12</v>
      </c>
      <c r="O8" s="267">
        <v>13</v>
      </c>
      <c r="P8" s="267">
        <v>14</v>
      </c>
      <c r="Q8" s="267">
        <v>15</v>
      </c>
      <c r="R8" s="267">
        <v>16</v>
      </c>
      <c r="S8" s="267">
        <v>17</v>
      </c>
      <c r="T8" s="267">
        <v>18</v>
      </c>
      <c r="U8" s="267">
        <v>19</v>
      </c>
      <c r="V8" s="267">
        <v>20</v>
      </c>
      <c r="W8" s="267">
        <v>21</v>
      </c>
      <c r="X8" s="267">
        <v>22</v>
      </c>
      <c r="Y8" s="267">
        <v>23</v>
      </c>
      <c r="Z8" s="267">
        <v>24</v>
      </c>
      <c r="AA8" s="267">
        <v>25</v>
      </c>
      <c r="AB8" s="267">
        <v>26</v>
      </c>
      <c r="AC8" s="267">
        <v>27</v>
      </c>
      <c r="AD8" s="267">
        <v>28</v>
      </c>
      <c r="AE8" s="267">
        <f>IFERROR(IF(AD8+1&gt;DAY(EOMONTH($C$4&amp;YIL,0)),"",AD8+1),"")</f>
        <v>29</v>
      </c>
      <c r="AF8" s="267">
        <f>IFERROR(IF(AE8+1&gt;DAY(EOMONTH($C$4&amp;YIL,0)),"",AE8+1),"")</f>
        <v>30</v>
      </c>
      <c r="AG8" s="267">
        <f>IFERROR(IF(AF8+1&gt;DAY(EOMONTH($C$4&amp;YIL,0)),"",AF8+1),"")</f>
        <v>31</v>
      </c>
      <c r="AH8" s="570"/>
      <c r="AI8" s="567"/>
      <c r="AJ8" s="568"/>
      <c r="AP8" s="78"/>
      <c r="AQ8" s="78"/>
    </row>
    <row r="9" spans="1:55" ht="9.75" customHeight="1">
      <c r="A9" s="583"/>
      <c r="B9" s="270" t="s">
        <v>1594</v>
      </c>
      <c r="C9" s="268">
        <f>COUNTIF(C$10:C$200,"x")</f>
        <v>0</v>
      </c>
      <c r="D9" s="268">
        <f t="shared" ref="D9:AG9" si="2">COUNTIF(D$10:D$200,"x")</f>
        <v>0</v>
      </c>
      <c r="E9" s="268">
        <f t="shared" si="2"/>
        <v>0</v>
      </c>
      <c r="F9" s="268">
        <f t="shared" si="2"/>
        <v>0</v>
      </c>
      <c r="G9" s="268">
        <f t="shared" si="2"/>
        <v>0</v>
      </c>
      <c r="H9" s="268">
        <f t="shared" si="2"/>
        <v>0</v>
      </c>
      <c r="I9" s="268">
        <f t="shared" si="2"/>
        <v>0</v>
      </c>
      <c r="J9" s="268">
        <f t="shared" si="2"/>
        <v>0</v>
      </c>
      <c r="K9" s="268">
        <f t="shared" si="2"/>
        <v>0</v>
      </c>
      <c r="L9" s="268">
        <f t="shared" si="2"/>
        <v>0</v>
      </c>
      <c r="M9" s="268">
        <f t="shared" si="2"/>
        <v>0</v>
      </c>
      <c r="N9" s="268">
        <f t="shared" si="2"/>
        <v>0</v>
      </c>
      <c r="O9" s="268">
        <f t="shared" si="2"/>
        <v>0</v>
      </c>
      <c r="P9" s="268">
        <f t="shared" si="2"/>
        <v>0</v>
      </c>
      <c r="Q9" s="268">
        <f t="shared" si="2"/>
        <v>0</v>
      </c>
      <c r="R9" s="268">
        <f t="shared" si="2"/>
        <v>0</v>
      </c>
      <c r="S9" s="268">
        <f t="shared" si="2"/>
        <v>0</v>
      </c>
      <c r="T9" s="268">
        <f t="shared" si="2"/>
        <v>0</v>
      </c>
      <c r="U9" s="268">
        <f t="shared" si="2"/>
        <v>0</v>
      </c>
      <c r="V9" s="268">
        <f t="shared" si="2"/>
        <v>0</v>
      </c>
      <c r="W9" s="268">
        <f t="shared" si="2"/>
        <v>0</v>
      </c>
      <c r="X9" s="268">
        <f t="shared" si="2"/>
        <v>0</v>
      </c>
      <c r="Y9" s="268">
        <f t="shared" si="2"/>
        <v>0</v>
      </c>
      <c r="Z9" s="268">
        <f t="shared" si="2"/>
        <v>0</v>
      </c>
      <c r="AA9" s="268">
        <f t="shared" si="2"/>
        <v>0</v>
      </c>
      <c r="AB9" s="268">
        <f t="shared" si="2"/>
        <v>0</v>
      </c>
      <c r="AC9" s="268">
        <f t="shared" si="2"/>
        <v>0</v>
      </c>
      <c r="AD9" s="268">
        <f t="shared" si="2"/>
        <v>0</v>
      </c>
      <c r="AE9" s="268">
        <f t="shared" si="2"/>
        <v>0</v>
      </c>
      <c r="AF9" s="268">
        <f t="shared" si="2"/>
        <v>0</v>
      </c>
      <c r="AG9" s="268">
        <f t="shared" si="2"/>
        <v>0</v>
      </c>
      <c r="AH9" s="268">
        <f>SUM($AH$10:$AH$200)</f>
        <v>0</v>
      </c>
      <c r="AI9" s="261"/>
      <c r="AJ9" s="261"/>
      <c r="AL9" s="2" t="s">
        <v>1595</v>
      </c>
      <c r="AM9" s="274" t="s">
        <v>1596</v>
      </c>
      <c r="AP9" s="78"/>
      <c r="AQ9" s="78"/>
    </row>
    <row r="10" spans="1:55" ht="21.95" customHeight="1">
      <c r="A10" s="227">
        <f>IF(ÖĞRETMEN!T12="","",ÖĞRETMEN!T12)</f>
        <v>1</v>
      </c>
      <c r="B10" s="219" t="str">
        <f>IF(ÖĞRETMEN!U12="","",ÖĞRETMEN!U12)</f>
        <v>Abdullah Filiz - Bizim Etiket Promasyon</v>
      </c>
      <c r="C10" s="224" t="str">
        <f t="shared" ref="C10:L19" si="3">IF($B10="","",IF(C$6="","",IF(C$6="Cumartesi","T",IF(C$6="Pazar","T",IF(C$8=$AI10,"X",IF(C$8=$AJ10,"X",""))))))</f>
        <v/>
      </c>
      <c r="D10" s="224" t="str">
        <f t="shared" si="3"/>
        <v>T</v>
      </c>
      <c r="E10" s="224" t="str">
        <f t="shared" si="3"/>
        <v>T</v>
      </c>
      <c r="F10" s="224" t="str">
        <f t="shared" si="3"/>
        <v/>
      </c>
      <c r="G10" s="224" t="str">
        <f t="shared" si="3"/>
        <v/>
      </c>
      <c r="H10" s="224" t="str">
        <f t="shared" si="3"/>
        <v/>
      </c>
      <c r="I10" s="224" t="str">
        <f t="shared" si="3"/>
        <v/>
      </c>
      <c r="J10" s="224" t="str">
        <f t="shared" si="3"/>
        <v/>
      </c>
      <c r="K10" s="224" t="str">
        <f t="shared" si="3"/>
        <v>T</v>
      </c>
      <c r="L10" s="224" t="str">
        <f t="shared" si="3"/>
        <v>T</v>
      </c>
      <c r="M10" s="224" t="str">
        <f t="shared" ref="M10:V19" si="4">IF($B10="","",IF(M$6="","",IF(M$6="Cumartesi","T",IF(M$6="Pazar","T",IF(M$8=$AI10,"X",IF(M$8=$AJ10,"X",""))))))</f>
        <v/>
      </c>
      <c r="N10" s="224" t="str">
        <f t="shared" si="4"/>
        <v/>
      </c>
      <c r="O10" s="224" t="str">
        <f t="shared" si="4"/>
        <v/>
      </c>
      <c r="P10" s="224" t="str">
        <f t="shared" si="4"/>
        <v/>
      </c>
      <c r="Q10" s="224" t="str">
        <f t="shared" si="4"/>
        <v/>
      </c>
      <c r="R10" s="224" t="str">
        <f t="shared" si="4"/>
        <v>T</v>
      </c>
      <c r="S10" s="224" t="str">
        <f t="shared" si="4"/>
        <v>T</v>
      </c>
      <c r="T10" s="224" t="str">
        <f t="shared" si="4"/>
        <v/>
      </c>
      <c r="U10" s="224" t="str">
        <f t="shared" si="4"/>
        <v/>
      </c>
      <c r="V10" s="224" t="str">
        <f t="shared" si="4"/>
        <v/>
      </c>
      <c r="W10" s="224" t="str">
        <f t="shared" ref="W10:AG19" si="5">IF($B10="","",IF(W$6="","",IF(W$6="Cumartesi","T",IF(W$6="Pazar","T",IF(W$8=$AI10,"X",IF(W$8=$AJ10,"X",""))))))</f>
        <v/>
      </c>
      <c r="X10" s="224" t="str">
        <f t="shared" si="5"/>
        <v/>
      </c>
      <c r="Y10" s="224" t="str">
        <f t="shared" si="5"/>
        <v>T</v>
      </c>
      <c r="Z10" s="224" t="str">
        <f t="shared" si="5"/>
        <v>T</v>
      </c>
      <c r="AA10" s="224" t="str">
        <f t="shared" si="5"/>
        <v/>
      </c>
      <c r="AB10" s="224" t="str">
        <f t="shared" si="5"/>
        <v/>
      </c>
      <c r="AC10" s="224" t="str">
        <f t="shared" si="5"/>
        <v/>
      </c>
      <c r="AD10" s="224" t="str">
        <f t="shared" si="5"/>
        <v/>
      </c>
      <c r="AE10" s="224" t="str">
        <f t="shared" si="5"/>
        <v/>
      </c>
      <c r="AF10" s="224" t="str">
        <f t="shared" si="5"/>
        <v>T</v>
      </c>
      <c r="AG10" s="224" t="str">
        <f t="shared" si="5"/>
        <v>T</v>
      </c>
      <c r="AH10" s="260">
        <f>COUNTIF(C10:AG10,"X")</f>
        <v>0</v>
      </c>
      <c r="AI10" s="257"/>
      <c r="AJ10" s="254"/>
      <c r="AK10">
        <f>IF(B10="","",COUNTIF(ÖĞRETMEN!H12:H200,$B10))</f>
        <v>1</v>
      </c>
      <c r="AL10" s="2" t="str">
        <f>VLOOKUP(B10,ÖĞRETMEN!H11:J200,3,0)</f>
        <v>Fevziçakmak Mah. Yayın Cad. No:17</v>
      </c>
      <c r="AM10" s="275">
        <f>VLOOKUP(B10,ÖĞRETMEN!H12:J200,2,0)</f>
        <v>5412902016</v>
      </c>
      <c r="AP10" s="78"/>
      <c r="AQ10" s="78">
        <v>26</v>
      </c>
    </row>
    <row r="11" spans="1:55" ht="21.95" customHeight="1">
      <c r="A11" s="227">
        <f>IF(ÖĞRETMEN!T13="","",ÖĞRETMEN!T13)</f>
        <v>2</v>
      </c>
      <c r="B11" s="219" t="str">
        <f>IF(ÖĞRETMEN!U13="","",ÖĞRETMEN!U13)</f>
        <v>Ahmet Gökmen - Özgü Cilt Matbaacılık</v>
      </c>
      <c r="C11" s="224" t="str">
        <f t="shared" si="3"/>
        <v/>
      </c>
      <c r="D11" s="224" t="str">
        <f t="shared" si="3"/>
        <v>T</v>
      </c>
      <c r="E11" s="224" t="str">
        <f t="shared" si="3"/>
        <v>T</v>
      </c>
      <c r="F11" s="224" t="str">
        <f t="shared" si="3"/>
        <v/>
      </c>
      <c r="G11" s="224" t="str">
        <f t="shared" si="3"/>
        <v/>
      </c>
      <c r="H11" s="224" t="str">
        <f t="shared" si="3"/>
        <v/>
      </c>
      <c r="I11" s="224" t="str">
        <f t="shared" si="3"/>
        <v/>
      </c>
      <c r="J11" s="224" t="str">
        <f t="shared" si="3"/>
        <v/>
      </c>
      <c r="K11" s="224" t="str">
        <f t="shared" si="3"/>
        <v>T</v>
      </c>
      <c r="L11" s="224" t="str">
        <f t="shared" si="3"/>
        <v>T</v>
      </c>
      <c r="M11" s="224" t="str">
        <f t="shared" si="4"/>
        <v/>
      </c>
      <c r="N11" s="224" t="str">
        <f t="shared" si="4"/>
        <v/>
      </c>
      <c r="O11" s="224" t="str">
        <f t="shared" si="4"/>
        <v/>
      </c>
      <c r="P11" s="224" t="str">
        <f t="shared" si="4"/>
        <v/>
      </c>
      <c r="Q11" s="224" t="str">
        <f t="shared" si="4"/>
        <v/>
      </c>
      <c r="R11" s="224" t="str">
        <f t="shared" si="4"/>
        <v>T</v>
      </c>
      <c r="S11" s="224" t="str">
        <f t="shared" si="4"/>
        <v>T</v>
      </c>
      <c r="T11" s="224" t="str">
        <f t="shared" si="4"/>
        <v/>
      </c>
      <c r="U11" s="224" t="str">
        <f t="shared" si="4"/>
        <v/>
      </c>
      <c r="V11" s="224" t="str">
        <f t="shared" si="4"/>
        <v/>
      </c>
      <c r="W11" s="224" t="str">
        <f t="shared" si="5"/>
        <v/>
      </c>
      <c r="X11" s="224" t="str">
        <f t="shared" si="5"/>
        <v/>
      </c>
      <c r="Y11" s="224" t="str">
        <f t="shared" si="5"/>
        <v>T</v>
      </c>
      <c r="Z11" s="224" t="str">
        <f t="shared" si="5"/>
        <v>T</v>
      </c>
      <c r="AA11" s="224" t="str">
        <f t="shared" si="5"/>
        <v/>
      </c>
      <c r="AB11" s="224" t="str">
        <f t="shared" si="5"/>
        <v/>
      </c>
      <c r="AC11" s="224" t="str">
        <f t="shared" si="5"/>
        <v/>
      </c>
      <c r="AD11" s="224" t="str">
        <f t="shared" si="5"/>
        <v/>
      </c>
      <c r="AE11" s="224" t="str">
        <f t="shared" si="5"/>
        <v/>
      </c>
      <c r="AF11" s="224" t="str">
        <f t="shared" si="5"/>
        <v>T</v>
      </c>
      <c r="AG11" s="224" t="str">
        <f t="shared" si="5"/>
        <v>T</v>
      </c>
      <c r="AH11" s="260">
        <f t="shared" ref="AH11:AH74" si="6">COUNTIF(C11:AG11,"X")</f>
        <v>0</v>
      </c>
      <c r="AI11" s="257"/>
      <c r="AJ11" s="254"/>
      <c r="AK11">
        <f>IF(B11="","",COUNTIF(ÖĞRETMEN!H13:H201,$B11))</f>
        <v>1</v>
      </c>
      <c r="AL11" s="2" t="str">
        <f>VLOOKUP(B11,ÖĞRETMEN!H12:J201,3,0)</f>
        <v>Fevzi Çakmak Mah. Babıali Sok. Matbaacılar Sit. 4 Blok No:17</v>
      </c>
      <c r="AM11" s="275">
        <f>VLOOKUP(B11,ÖĞRETMEN!H13:J201,2,0)</f>
        <v>5355834042</v>
      </c>
      <c r="AN11" s="225" t="str">
        <f>ÖĞRETMEN</f>
        <v>Ramazan KEKEÇ</v>
      </c>
      <c r="AP11" s="78"/>
      <c r="AQ11" s="78">
        <v>26</v>
      </c>
    </row>
    <row r="12" spans="1:55" ht="21.95" customHeight="1">
      <c r="A12" s="227">
        <f>IF(ÖĞRETMEN!T14="","",ÖĞRETMEN!T14)</f>
        <v>3</v>
      </c>
      <c r="B12" s="219" t="str">
        <f>IF(ÖĞRETMEN!U14="","",ÖĞRETMEN!U14)</f>
        <v>Ahmet Küçükşahin - Şahin Oto Kaporta</v>
      </c>
      <c r="C12" s="224" t="str">
        <f t="shared" si="3"/>
        <v/>
      </c>
      <c r="D12" s="224" t="str">
        <f t="shared" si="3"/>
        <v>T</v>
      </c>
      <c r="E12" s="224" t="str">
        <f t="shared" si="3"/>
        <v>T</v>
      </c>
      <c r="F12" s="224" t="str">
        <f t="shared" si="3"/>
        <v/>
      </c>
      <c r="G12" s="224" t="str">
        <f t="shared" si="3"/>
        <v/>
      </c>
      <c r="H12" s="224" t="str">
        <f t="shared" si="3"/>
        <v/>
      </c>
      <c r="I12" s="224" t="str">
        <f t="shared" si="3"/>
        <v/>
      </c>
      <c r="J12" s="224" t="str">
        <f t="shared" si="3"/>
        <v/>
      </c>
      <c r="K12" s="224" t="str">
        <f t="shared" si="3"/>
        <v>T</v>
      </c>
      <c r="L12" s="224" t="str">
        <f t="shared" si="3"/>
        <v>T</v>
      </c>
      <c r="M12" s="224" t="str">
        <f t="shared" si="4"/>
        <v/>
      </c>
      <c r="N12" s="224" t="str">
        <f t="shared" si="4"/>
        <v/>
      </c>
      <c r="O12" s="224" t="str">
        <f t="shared" si="4"/>
        <v/>
      </c>
      <c r="P12" s="224" t="str">
        <f t="shared" si="4"/>
        <v/>
      </c>
      <c r="Q12" s="224" t="str">
        <f t="shared" si="4"/>
        <v/>
      </c>
      <c r="R12" s="224" t="str">
        <f t="shared" si="4"/>
        <v>T</v>
      </c>
      <c r="S12" s="224" t="str">
        <f t="shared" si="4"/>
        <v>T</v>
      </c>
      <c r="T12" s="224" t="str">
        <f t="shared" si="4"/>
        <v/>
      </c>
      <c r="U12" s="224" t="str">
        <f t="shared" si="4"/>
        <v/>
      </c>
      <c r="V12" s="224" t="str">
        <f t="shared" si="4"/>
        <v/>
      </c>
      <c r="W12" s="224" t="str">
        <f t="shared" si="5"/>
        <v/>
      </c>
      <c r="X12" s="224" t="str">
        <f t="shared" si="5"/>
        <v/>
      </c>
      <c r="Y12" s="224" t="str">
        <f t="shared" si="5"/>
        <v>T</v>
      </c>
      <c r="Z12" s="224" t="str">
        <f t="shared" si="5"/>
        <v>T</v>
      </c>
      <c r="AA12" s="224" t="str">
        <f t="shared" si="5"/>
        <v/>
      </c>
      <c r="AB12" s="224" t="str">
        <f t="shared" si="5"/>
        <v/>
      </c>
      <c r="AC12" s="224" t="str">
        <f t="shared" si="5"/>
        <v/>
      </c>
      <c r="AD12" s="224" t="str">
        <f t="shared" si="5"/>
        <v/>
      </c>
      <c r="AE12" s="224" t="str">
        <f t="shared" si="5"/>
        <v/>
      </c>
      <c r="AF12" s="224" t="str">
        <f t="shared" si="5"/>
        <v>T</v>
      </c>
      <c r="AG12" s="224" t="str">
        <f t="shared" si="5"/>
        <v>T</v>
      </c>
      <c r="AH12" s="260">
        <f t="shared" si="6"/>
        <v>0</v>
      </c>
      <c r="AI12" s="257"/>
      <c r="AJ12" s="254"/>
      <c r="AK12">
        <f>IF(B12="","",COUNTIF(ÖĞRETMEN!H14:H202,$B12))</f>
        <v>1</v>
      </c>
      <c r="AL12" s="2" t="str">
        <f>VLOOKUP(B12,ÖĞRETMEN!H13:J202,3,0)</f>
        <v>Fatih Mah. Sarıyer Sok. No:12/1</v>
      </c>
      <c r="AM12" s="275">
        <f>VLOOKUP(B12,ÖĞRETMEN!H14:J202,2,0)</f>
        <v>5550391265</v>
      </c>
      <c r="AN12" s="226"/>
      <c r="AP12" s="78"/>
      <c r="AQ12" s="78">
        <v>8</v>
      </c>
      <c r="AS12" s="231" t="s">
        <v>1001</v>
      </c>
      <c r="AT12" s="2" t="s">
        <v>235</v>
      </c>
      <c r="BC12" s="17"/>
    </row>
    <row r="13" spans="1:55" ht="21.95" customHeight="1">
      <c r="A13" s="227">
        <f>IF(ÖĞRETMEN!T15="","",ÖĞRETMEN!T15)</f>
        <v>4</v>
      </c>
      <c r="B13" s="219" t="str">
        <f>IF(ÖĞRETMEN!U15="","",ÖĞRETMEN!U15)</f>
        <v>Ali Kıtır - Kıtır Oto</v>
      </c>
      <c r="C13" s="224" t="str">
        <f t="shared" si="3"/>
        <v/>
      </c>
      <c r="D13" s="224" t="str">
        <f t="shared" si="3"/>
        <v>T</v>
      </c>
      <c r="E13" s="224" t="str">
        <f t="shared" si="3"/>
        <v>T</v>
      </c>
      <c r="F13" s="224" t="str">
        <f t="shared" si="3"/>
        <v/>
      </c>
      <c r="G13" s="224" t="str">
        <f t="shared" si="3"/>
        <v/>
      </c>
      <c r="H13" s="224" t="str">
        <f t="shared" si="3"/>
        <v/>
      </c>
      <c r="I13" s="224" t="str">
        <f t="shared" si="3"/>
        <v/>
      </c>
      <c r="J13" s="224" t="str">
        <f t="shared" si="3"/>
        <v/>
      </c>
      <c r="K13" s="224" t="str">
        <f t="shared" si="3"/>
        <v>T</v>
      </c>
      <c r="L13" s="224" t="str">
        <f t="shared" si="3"/>
        <v>T</v>
      </c>
      <c r="M13" s="224" t="str">
        <f t="shared" si="4"/>
        <v/>
      </c>
      <c r="N13" s="224" t="str">
        <f t="shared" si="4"/>
        <v/>
      </c>
      <c r="O13" s="224" t="str">
        <f t="shared" si="4"/>
        <v/>
      </c>
      <c r="P13" s="224" t="str">
        <f t="shared" si="4"/>
        <v/>
      </c>
      <c r="Q13" s="224" t="str">
        <f t="shared" si="4"/>
        <v/>
      </c>
      <c r="R13" s="224" t="str">
        <f t="shared" si="4"/>
        <v>T</v>
      </c>
      <c r="S13" s="224" t="str">
        <f t="shared" si="4"/>
        <v>T</v>
      </c>
      <c r="T13" s="224" t="str">
        <f t="shared" si="4"/>
        <v/>
      </c>
      <c r="U13" s="224" t="str">
        <f t="shared" si="4"/>
        <v/>
      </c>
      <c r="V13" s="224" t="str">
        <f t="shared" si="4"/>
        <v/>
      </c>
      <c r="W13" s="224" t="str">
        <f t="shared" si="5"/>
        <v/>
      </c>
      <c r="X13" s="224" t="str">
        <f t="shared" si="5"/>
        <v/>
      </c>
      <c r="Y13" s="224" t="str">
        <f t="shared" si="5"/>
        <v>T</v>
      </c>
      <c r="Z13" s="224" t="str">
        <f t="shared" si="5"/>
        <v>T</v>
      </c>
      <c r="AA13" s="224" t="str">
        <f t="shared" si="5"/>
        <v/>
      </c>
      <c r="AB13" s="224" t="str">
        <f t="shared" si="5"/>
        <v/>
      </c>
      <c r="AC13" s="224" t="str">
        <f t="shared" si="5"/>
        <v/>
      </c>
      <c r="AD13" s="224" t="str">
        <f t="shared" si="5"/>
        <v/>
      </c>
      <c r="AE13" s="224" t="str">
        <f t="shared" si="5"/>
        <v/>
      </c>
      <c r="AF13" s="224" t="str">
        <f t="shared" si="5"/>
        <v>T</v>
      </c>
      <c r="AG13" s="224" t="str">
        <f t="shared" si="5"/>
        <v>T</v>
      </c>
      <c r="AH13" s="260">
        <f t="shared" si="6"/>
        <v>0</v>
      </c>
      <c r="AI13" s="257"/>
      <c r="AJ13" s="254"/>
      <c r="AK13">
        <f>IF(B13="","",COUNTIF(ÖĞRETMEN!H15:H203,$B13))</f>
        <v>1</v>
      </c>
      <c r="AL13" s="2" t="str">
        <f>VLOOKUP(B13,ÖĞRETMEN!H14:J203,3,0)</f>
        <v>Fatih Mah. Cebeci Sok. No:7</v>
      </c>
      <c r="AM13" s="275">
        <f>VLOOKUP(B13,ÖĞRETMEN!H15:J203,2,0)</f>
        <v>5324333483</v>
      </c>
      <c r="AP13" s="78"/>
      <c r="AQ13" s="78">
        <v>21</v>
      </c>
      <c r="AS13" s="239">
        <v>46023</v>
      </c>
      <c r="AT13" s="2" t="s">
        <v>1002</v>
      </c>
      <c r="BB13"/>
      <c r="BC13" s="17"/>
    </row>
    <row r="14" spans="1:55" ht="21.95" customHeight="1">
      <c r="A14" s="227">
        <f>IF(ÖĞRETMEN!T16="","",ÖĞRETMEN!T16)</f>
        <v>5</v>
      </c>
      <c r="B14" s="219" t="str">
        <f>IF(ÖĞRETMEN!U16="","",ÖĞRETMEN!U16)</f>
        <v>Ali Topal - Topaloğlu</v>
      </c>
      <c r="C14" s="224" t="str">
        <f t="shared" si="3"/>
        <v/>
      </c>
      <c r="D14" s="224" t="str">
        <f t="shared" si="3"/>
        <v>T</v>
      </c>
      <c r="E14" s="224" t="str">
        <f t="shared" si="3"/>
        <v>T</v>
      </c>
      <c r="F14" s="224" t="str">
        <f t="shared" si="3"/>
        <v/>
      </c>
      <c r="G14" s="224" t="str">
        <f t="shared" si="3"/>
        <v/>
      </c>
      <c r="H14" s="224" t="str">
        <f t="shared" si="3"/>
        <v/>
      </c>
      <c r="I14" s="224" t="str">
        <f t="shared" si="3"/>
        <v/>
      </c>
      <c r="J14" s="224" t="str">
        <f t="shared" si="3"/>
        <v/>
      </c>
      <c r="K14" s="224" t="str">
        <f t="shared" si="3"/>
        <v>T</v>
      </c>
      <c r="L14" s="224" t="str">
        <f t="shared" si="3"/>
        <v>T</v>
      </c>
      <c r="M14" s="224" t="str">
        <f t="shared" si="4"/>
        <v/>
      </c>
      <c r="N14" s="224" t="str">
        <f t="shared" si="4"/>
        <v/>
      </c>
      <c r="O14" s="224" t="str">
        <f t="shared" si="4"/>
        <v/>
      </c>
      <c r="P14" s="224" t="str">
        <f t="shared" si="4"/>
        <v/>
      </c>
      <c r="Q14" s="224" t="str">
        <f t="shared" si="4"/>
        <v/>
      </c>
      <c r="R14" s="224" t="str">
        <f t="shared" si="4"/>
        <v>T</v>
      </c>
      <c r="S14" s="224" t="str">
        <f t="shared" si="4"/>
        <v>T</v>
      </c>
      <c r="T14" s="224" t="str">
        <f t="shared" si="4"/>
        <v/>
      </c>
      <c r="U14" s="224" t="str">
        <f t="shared" si="4"/>
        <v/>
      </c>
      <c r="V14" s="224" t="str">
        <f t="shared" si="4"/>
        <v/>
      </c>
      <c r="W14" s="224" t="str">
        <f t="shared" si="5"/>
        <v/>
      </c>
      <c r="X14" s="224" t="str">
        <f t="shared" si="5"/>
        <v/>
      </c>
      <c r="Y14" s="224" t="str">
        <f t="shared" si="5"/>
        <v>T</v>
      </c>
      <c r="Z14" s="224" t="str">
        <f t="shared" si="5"/>
        <v>T</v>
      </c>
      <c r="AA14" s="224" t="str">
        <f t="shared" si="5"/>
        <v/>
      </c>
      <c r="AB14" s="224" t="str">
        <f t="shared" si="5"/>
        <v/>
      </c>
      <c r="AC14" s="224" t="str">
        <f t="shared" si="5"/>
        <v/>
      </c>
      <c r="AD14" s="224" t="str">
        <f t="shared" si="5"/>
        <v/>
      </c>
      <c r="AE14" s="224" t="str">
        <f t="shared" si="5"/>
        <v/>
      </c>
      <c r="AF14" s="224" t="str">
        <f t="shared" si="5"/>
        <v>T</v>
      </c>
      <c r="AG14" s="224" t="str">
        <f t="shared" si="5"/>
        <v>T</v>
      </c>
      <c r="AH14" s="260">
        <f t="shared" si="6"/>
        <v>0</v>
      </c>
      <c r="AI14" s="257"/>
      <c r="AJ14" s="254"/>
      <c r="AK14">
        <f>IF(B14="","",COUNTIF(ÖĞRETMEN!H16:H204,$B14))</f>
        <v>1</v>
      </c>
      <c r="AL14" s="2" t="str">
        <f>VLOOKUP(B14,ÖĞRETMEN!H15:J204,3,0)</f>
        <v>Fevzi Çakmak Mh. Hacı Bayram Cad. No:24</v>
      </c>
      <c r="AM14" s="275">
        <f>VLOOKUP(B14,ÖĞRETMEN!H16:J204,2,0)</f>
        <v>5358275463</v>
      </c>
      <c r="AQ14" s="17">
        <v>1</v>
      </c>
      <c r="AS14" s="239">
        <v>46143</v>
      </c>
      <c r="AT14" s="2" t="s">
        <v>1003</v>
      </c>
      <c r="BC14" s="17"/>
    </row>
    <row r="15" spans="1:55" ht="21.95" customHeight="1">
      <c r="A15" s="227">
        <f>IF(ÖĞRETMEN!T17="","",ÖĞRETMEN!T17)</f>
        <v>6</v>
      </c>
      <c r="B15" s="219" t="str">
        <f>IF(ÖĞRETMEN!U17="","",ÖĞRETMEN!U17)</f>
        <v>Ali Yiğit-Tek Yiğit Oto Kaporta</v>
      </c>
      <c r="C15" s="224" t="str">
        <f t="shared" si="3"/>
        <v/>
      </c>
      <c r="D15" s="224" t="str">
        <f t="shared" si="3"/>
        <v>T</v>
      </c>
      <c r="E15" s="224" t="str">
        <f t="shared" si="3"/>
        <v>T</v>
      </c>
      <c r="F15" s="224" t="str">
        <f t="shared" si="3"/>
        <v/>
      </c>
      <c r="G15" s="224" t="str">
        <f t="shared" si="3"/>
        <v/>
      </c>
      <c r="H15" s="224" t="str">
        <f t="shared" si="3"/>
        <v/>
      </c>
      <c r="I15" s="224" t="str">
        <f t="shared" si="3"/>
        <v/>
      </c>
      <c r="J15" s="224" t="str">
        <f t="shared" si="3"/>
        <v/>
      </c>
      <c r="K15" s="224" t="str">
        <f t="shared" si="3"/>
        <v>T</v>
      </c>
      <c r="L15" s="224" t="str">
        <f t="shared" si="3"/>
        <v>T</v>
      </c>
      <c r="M15" s="224" t="str">
        <f t="shared" si="4"/>
        <v/>
      </c>
      <c r="N15" s="224" t="str">
        <f t="shared" si="4"/>
        <v/>
      </c>
      <c r="O15" s="224" t="str">
        <f t="shared" si="4"/>
        <v/>
      </c>
      <c r="P15" s="224" t="str">
        <f t="shared" si="4"/>
        <v/>
      </c>
      <c r="Q15" s="224" t="str">
        <f t="shared" si="4"/>
        <v/>
      </c>
      <c r="R15" s="224" t="str">
        <f t="shared" si="4"/>
        <v>T</v>
      </c>
      <c r="S15" s="224" t="str">
        <f t="shared" si="4"/>
        <v>T</v>
      </c>
      <c r="T15" s="224" t="str">
        <f t="shared" si="4"/>
        <v/>
      </c>
      <c r="U15" s="224" t="str">
        <f t="shared" si="4"/>
        <v/>
      </c>
      <c r="V15" s="224" t="str">
        <f t="shared" si="4"/>
        <v/>
      </c>
      <c r="W15" s="224" t="str">
        <f t="shared" si="5"/>
        <v/>
      </c>
      <c r="X15" s="224" t="str">
        <f t="shared" si="5"/>
        <v/>
      </c>
      <c r="Y15" s="224" t="str">
        <f t="shared" si="5"/>
        <v>T</v>
      </c>
      <c r="Z15" s="224" t="str">
        <f t="shared" si="5"/>
        <v>T</v>
      </c>
      <c r="AA15" s="224" t="str">
        <f t="shared" si="5"/>
        <v/>
      </c>
      <c r="AB15" s="224" t="str">
        <f t="shared" si="5"/>
        <v/>
      </c>
      <c r="AC15" s="224" t="str">
        <f t="shared" si="5"/>
        <v/>
      </c>
      <c r="AD15" s="224" t="str">
        <f t="shared" si="5"/>
        <v/>
      </c>
      <c r="AE15" s="224" t="str">
        <f t="shared" si="5"/>
        <v/>
      </c>
      <c r="AF15" s="224" t="str">
        <f t="shared" si="5"/>
        <v>T</v>
      </c>
      <c r="AG15" s="224" t="str">
        <f t="shared" si="5"/>
        <v>T</v>
      </c>
      <c r="AH15" s="260">
        <f t="shared" si="6"/>
        <v>0</v>
      </c>
      <c r="AI15" s="257"/>
      <c r="AJ15" s="254"/>
      <c r="AK15">
        <f>IF(B15="","",COUNTIF(ÖĞRETMEN!H17:H205,$B15))</f>
        <v>3</v>
      </c>
      <c r="AL15" s="2" t="str">
        <f>VLOOKUP(B15,ÖĞRETMEN!H16:J205,3,0)</f>
        <v>Fatih Mah. Sarıyer Sok. No:15</v>
      </c>
      <c r="AM15" s="275">
        <f>VLOOKUP(B15,ÖĞRETMEN!H17:J205,2,0)</f>
        <v>5325437251</v>
      </c>
      <c r="AQ15" s="17">
        <v>14</v>
      </c>
      <c r="AS15" s="239">
        <v>45745</v>
      </c>
      <c r="AT15" s="2" t="s">
        <v>1009</v>
      </c>
      <c r="BC15" s="17"/>
    </row>
    <row r="16" spans="1:55" ht="21.95" customHeight="1">
      <c r="A16" s="227">
        <f>IF(ÖĞRETMEN!T18="","",ÖĞRETMEN!T18)</f>
        <v>7</v>
      </c>
      <c r="B16" s="219" t="str">
        <f>IF(ÖĞRETMEN!U18="","",ÖĞRETMEN!U18)</f>
        <v>Alka Serigrafi Reklam Plastik Ve Ambalaj Sanayi Ve Ticaret Limited Şirketi</v>
      </c>
      <c r="C16" s="224" t="str">
        <f t="shared" si="3"/>
        <v/>
      </c>
      <c r="D16" s="224" t="str">
        <f t="shared" si="3"/>
        <v>T</v>
      </c>
      <c r="E16" s="224" t="str">
        <f t="shared" si="3"/>
        <v>T</v>
      </c>
      <c r="F16" s="224" t="str">
        <f t="shared" si="3"/>
        <v/>
      </c>
      <c r="G16" s="224" t="str">
        <f t="shared" si="3"/>
        <v/>
      </c>
      <c r="H16" s="224" t="str">
        <f t="shared" si="3"/>
        <v/>
      </c>
      <c r="I16" s="224" t="str">
        <f t="shared" si="3"/>
        <v/>
      </c>
      <c r="J16" s="224" t="str">
        <f t="shared" si="3"/>
        <v/>
      </c>
      <c r="K16" s="224" t="str">
        <f t="shared" si="3"/>
        <v>T</v>
      </c>
      <c r="L16" s="224" t="str">
        <f t="shared" si="3"/>
        <v>T</v>
      </c>
      <c r="M16" s="224" t="str">
        <f t="shared" si="4"/>
        <v/>
      </c>
      <c r="N16" s="224" t="str">
        <f t="shared" si="4"/>
        <v/>
      </c>
      <c r="O16" s="224" t="str">
        <f t="shared" si="4"/>
        <v/>
      </c>
      <c r="P16" s="224" t="str">
        <f t="shared" si="4"/>
        <v/>
      </c>
      <c r="Q16" s="224" t="str">
        <f t="shared" si="4"/>
        <v/>
      </c>
      <c r="R16" s="224" t="str">
        <f t="shared" si="4"/>
        <v>T</v>
      </c>
      <c r="S16" s="224" t="str">
        <f t="shared" si="4"/>
        <v>T</v>
      </c>
      <c r="T16" s="224" t="str">
        <f t="shared" si="4"/>
        <v/>
      </c>
      <c r="U16" s="224" t="str">
        <f t="shared" si="4"/>
        <v/>
      </c>
      <c r="V16" s="224" t="str">
        <f t="shared" si="4"/>
        <v/>
      </c>
      <c r="W16" s="224" t="str">
        <f t="shared" si="5"/>
        <v/>
      </c>
      <c r="X16" s="224" t="str">
        <f t="shared" si="5"/>
        <v/>
      </c>
      <c r="Y16" s="224" t="str">
        <f t="shared" si="5"/>
        <v>T</v>
      </c>
      <c r="Z16" s="224" t="str">
        <f t="shared" si="5"/>
        <v>T</v>
      </c>
      <c r="AA16" s="224" t="str">
        <f t="shared" si="5"/>
        <v/>
      </c>
      <c r="AB16" s="224" t="str">
        <f t="shared" si="5"/>
        <v/>
      </c>
      <c r="AC16" s="224" t="str">
        <f t="shared" si="5"/>
        <v/>
      </c>
      <c r="AD16" s="224" t="str">
        <f t="shared" si="5"/>
        <v/>
      </c>
      <c r="AE16" s="224" t="str">
        <f t="shared" si="5"/>
        <v/>
      </c>
      <c r="AF16" s="224" t="str">
        <f t="shared" si="5"/>
        <v>T</v>
      </c>
      <c r="AG16" s="224" t="str">
        <f t="shared" si="5"/>
        <v>T</v>
      </c>
      <c r="AH16" s="260">
        <f t="shared" si="6"/>
        <v>0</v>
      </c>
      <c r="AI16" s="257"/>
      <c r="AJ16" s="254"/>
      <c r="AK16">
        <f>IF(B16="","",COUNTIF(ÖĞRETMEN!H18:H206,$B16))</f>
        <v>1</v>
      </c>
      <c r="AL16" s="2" t="str">
        <f>VLOOKUP(B16,ÖĞRETMEN!H17:J206,3,0)</f>
        <v>Fevziçakmak Mh. 10451 Sk. No:15</v>
      </c>
      <c r="AM16" s="275">
        <f>VLOOKUP(B16,ÖĞRETMEN!H18:J206,2,0)</f>
        <v>5523194042</v>
      </c>
      <c r="AN16" s="17" t="b">
        <f>AND(V$10&lt;&gt;"",COUNTIF(Tablo1[TATİL GÜNLER],C$7))</f>
        <v>0</v>
      </c>
      <c r="AQ16" s="17">
        <v>12</v>
      </c>
      <c r="AS16" s="239">
        <v>45746</v>
      </c>
      <c r="AT16" s="2" t="s">
        <v>1004</v>
      </c>
      <c r="BC16" s="17"/>
    </row>
    <row r="17" spans="1:55" ht="21.95" customHeight="1">
      <c r="A17" s="227">
        <f>IF(ÖĞRETMEN!T19="","",ÖĞRETMEN!T19)</f>
        <v>8</v>
      </c>
      <c r="B17" s="219" t="str">
        <f>IF(ÖĞRETMEN!U19="","",ÖĞRETMEN!U19)</f>
        <v>Başak Basım Ltd. Şti.</v>
      </c>
      <c r="C17" s="224" t="str">
        <f t="shared" si="3"/>
        <v/>
      </c>
      <c r="D17" s="224" t="str">
        <f t="shared" si="3"/>
        <v>T</v>
      </c>
      <c r="E17" s="224" t="str">
        <f t="shared" si="3"/>
        <v>T</v>
      </c>
      <c r="F17" s="224" t="str">
        <f t="shared" si="3"/>
        <v/>
      </c>
      <c r="G17" s="224" t="str">
        <f t="shared" si="3"/>
        <v/>
      </c>
      <c r="H17" s="224" t="str">
        <f t="shared" si="3"/>
        <v/>
      </c>
      <c r="I17" s="224" t="str">
        <f t="shared" si="3"/>
        <v/>
      </c>
      <c r="J17" s="224" t="str">
        <f t="shared" si="3"/>
        <v/>
      </c>
      <c r="K17" s="224" t="str">
        <f t="shared" si="3"/>
        <v>T</v>
      </c>
      <c r="L17" s="224" t="str">
        <f t="shared" si="3"/>
        <v>T</v>
      </c>
      <c r="M17" s="224" t="str">
        <f t="shared" si="4"/>
        <v/>
      </c>
      <c r="N17" s="224" t="str">
        <f t="shared" si="4"/>
        <v/>
      </c>
      <c r="O17" s="224" t="str">
        <f t="shared" si="4"/>
        <v/>
      </c>
      <c r="P17" s="224" t="str">
        <f t="shared" si="4"/>
        <v/>
      </c>
      <c r="Q17" s="224" t="str">
        <f t="shared" si="4"/>
        <v/>
      </c>
      <c r="R17" s="224" t="str">
        <f t="shared" si="4"/>
        <v>T</v>
      </c>
      <c r="S17" s="224" t="str">
        <f t="shared" si="4"/>
        <v>T</v>
      </c>
      <c r="T17" s="224" t="str">
        <f t="shared" si="4"/>
        <v/>
      </c>
      <c r="U17" s="224" t="str">
        <f t="shared" si="4"/>
        <v/>
      </c>
      <c r="V17" s="224" t="str">
        <f t="shared" si="4"/>
        <v/>
      </c>
      <c r="W17" s="224" t="str">
        <f t="shared" si="5"/>
        <v/>
      </c>
      <c r="X17" s="224" t="str">
        <f t="shared" si="5"/>
        <v/>
      </c>
      <c r="Y17" s="224" t="str">
        <f t="shared" si="5"/>
        <v>T</v>
      </c>
      <c r="Z17" s="224" t="str">
        <f t="shared" si="5"/>
        <v>T</v>
      </c>
      <c r="AA17" s="224" t="str">
        <f t="shared" si="5"/>
        <v/>
      </c>
      <c r="AB17" s="224" t="str">
        <f t="shared" si="5"/>
        <v/>
      </c>
      <c r="AC17" s="224" t="str">
        <f t="shared" si="5"/>
        <v/>
      </c>
      <c r="AD17" s="224" t="str">
        <f t="shared" si="5"/>
        <v/>
      </c>
      <c r="AE17" s="224" t="str">
        <f t="shared" si="5"/>
        <v/>
      </c>
      <c r="AF17" s="224" t="str">
        <f t="shared" si="5"/>
        <v>T</v>
      </c>
      <c r="AG17" s="224" t="str">
        <f t="shared" si="5"/>
        <v>T</v>
      </c>
      <c r="AH17" s="260">
        <f t="shared" si="6"/>
        <v>0</v>
      </c>
      <c r="AI17" s="258"/>
      <c r="AJ17" s="253"/>
      <c r="AK17">
        <f>IF(B17="","",COUNTIF(ÖĞRETMEN!H19:H207,$B17))</f>
        <v>1</v>
      </c>
      <c r="AL17" s="2" t="str">
        <f>VLOOKUP(B17,ÖĞRETMEN!H18:J207,3,0)</f>
        <v>Fevzi Çakmak Mah. Hacı Bayram Cad. No:40/1</v>
      </c>
      <c r="AM17" s="275">
        <f>VLOOKUP(B17,ÖĞRETMEN!H19:J207,2,0)</f>
        <v>5322435815</v>
      </c>
      <c r="AN17"/>
      <c r="AQ17" s="17">
        <v>5</v>
      </c>
      <c r="AS17" s="239">
        <v>45747</v>
      </c>
      <c r="AT17" s="2" t="s">
        <v>1005</v>
      </c>
      <c r="BC17" s="17"/>
    </row>
    <row r="18" spans="1:55" ht="21.95" customHeight="1">
      <c r="A18" s="227">
        <f>IF(ÖĞRETMEN!T20="","",ÖĞRETMEN!T20)</f>
        <v>9</v>
      </c>
      <c r="B18" s="219" t="str">
        <f>IF(ÖĞRETMEN!U20="","",ÖĞRETMEN!U20)</f>
        <v>Bayram Ali Akıncı - Bayram İveco Özel Servis</v>
      </c>
      <c r="C18" s="224" t="str">
        <f t="shared" si="3"/>
        <v/>
      </c>
      <c r="D18" s="224" t="str">
        <f t="shared" si="3"/>
        <v>T</v>
      </c>
      <c r="E18" s="224" t="str">
        <f t="shared" si="3"/>
        <v>T</v>
      </c>
      <c r="F18" s="224" t="str">
        <f t="shared" si="3"/>
        <v/>
      </c>
      <c r="G18" s="224" t="str">
        <f t="shared" si="3"/>
        <v/>
      </c>
      <c r="H18" s="224" t="str">
        <f t="shared" si="3"/>
        <v/>
      </c>
      <c r="I18" s="224" t="str">
        <f t="shared" si="3"/>
        <v/>
      </c>
      <c r="J18" s="224" t="str">
        <f t="shared" si="3"/>
        <v/>
      </c>
      <c r="K18" s="224" t="str">
        <f t="shared" si="3"/>
        <v>T</v>
      </c>
      <c r="L18" s="224" t="str">
        <f t="shared" si="3"/>
        <v>T</v>
      </c>
      <c r="M18" s="224" t="str">
        <f t="shared" si="4"/>
        <v/>
      </c>
      <c r="N18" s="224" t="str">
        <f t="shared" si="4"/>
        <v/>
      </c>
      <c r="O18" s="224" t="str">
        <f t="shared" si="4"/>
        <v/>
      </c>
      <c r="P18" s="224" t="str">
        <f t="shared" si="4"/>
        <v/>
      </c>
      <c r="Q18" s="224" t="str">
        <f t="shared" si="4"/>
        <v/>
      </c>
      <c r="R18" s="224" t="str">
        <f t="shared" si="4"/>
        <v>T</v>
      </c>
      <c r="S18" s="224" t="str">
        <f t="shared" si="4"/>
        <v>T</v>
      </c>
      <c r="T18" s="224" t="str">
        <f t="shared" si="4"/>
        <v/>
      </c>
      <c r="U18" s="224" t="str">
        <f t="shared" si="4"/>
        <v/>
      </c>
      <c r="V18" s="224" t="str">
        <f t="shared" si="4"/>
        <v/>
      </c>
      <c r="W18" s="224" t="str">
        <f t="shared" si="5"/>
        <v/>
      </c>
      <c r="X18" s="224" t="str">
        <f t="shared" si="5"/>
        <v/>
      </c>
      <c r="Y18" s="224" t="str">
        <f t="shared" si="5"/>
        <v>T</v>
      </c>
      <c r="Z18" s="224" t="str">
        <f t="shared" si="5"/>
        <v>T</v>
      </c>
      <c r="AA18" s="224" t="str">
        <f t="shared" si="5"/>
        <v/>
      </c>
      <c r="AB18" s="224" t="str">
        <f t="shared" si="5"/>
        <v/>
      </c>
      <c r="AC18" s="224" t="str">
        <f t="shared" si="5"/>
        <v/>
      </c>
      <c r="AD18" s="224" t="str">
        <f t="shared" si="5"/>
        <v/>
      </c>
      <c r="AE18" s="224" t="str">
        <f t="shared" si="5"/>
        <v/>
      </c>
      <c r="AF18" s="224" t="str">
        <f t="shared" si="5"/>
        <v>T</v>
      </c>
      <c r="AG18" s="224" t="str">
        <f t="shared" si="5"/>
        <v>T</v>
      </c>
      <c r="AH18" s="260">
        <f t="shared" si="6"/>
        <v>0</v>
      </c>
      <c r="AI18" s="258"/>
      <c r="AJ18" s="253"/>
      <c r="AK18">
        <f>IF(B18="","",COUNTIF(ÖĞRETMEN!H20:H208,$B18))</f>
        <v>1</v>
      </c>
      <c r="AL18" s="2" t="str">
        <f>VLOOKUP(B18,ÖĞRETMEN!H19:J208,3,0)</f>
        <v>Fatih Mah. Karatay San.Torna Sok No:21/1</v>
      </c>
      <c r="AM18" s="275">
        <f>VLOOKUP(B18,ÖĞRETMEN!H20:J208,2,0)</f>
        <v>5377310267</v>
      </c>
      <c r="AN18" t="b">
        <f>AND(AE10&lt;&gt;"",COUNTIF(Tablo1[TATİL GÜNLER],C$7))</f>
        <v>0</v>
      </c>
      <c r="AQ18" s="17">
        <v>15</v>
      </c>
      <c r="AS18" s="239">
        <v>45748</v>
      </c>
      <c r="AT18" s="2" t="s">
        <v>1006</v>
      </c>
      <c r="BC18" s="17"/>
    </row>
    <row r="19" spans="1:55" ht="21.95" customHeight="1">
      <c r="A19" s="227">
        <f>IF(ÖĞRETMEN!T21="","",ÖĞRETMEN!T21)</f>
        <v>10</v>
      </c>
      <c r="B19" s="219" t="str">
        <f>IF(ÖĞRETMEN!U21="","",ÖĞRETMEN!U21)</f>
        <v>Boztepe Oto Boya - Adem Boztepe</v>
      </c>
      <c r="C19" s="224" t="str">
        <f t="shared" si="3"/>
        <v/>
      </c>
      <c r="D19" s="224" t="str">
        <f t="shared" si="3"/>
        <v>T</v>
      </c>
      <c r="E19" s="224" t="str">
        <f t="shared" si="3"/>
        <v>T</v>
      </c>
      <c r="F19" s="224" t="str">
        <f t="shared" si="3"/>
        <v/>
      </c>
      <c r="G19" s="224" t="str">
        <f t="shared" si="3"/>
        <v/>
      </c>
      <c r="H19" s="224" t="str">
        <f t="shared" si="3"/>
        <v/>
      </c>
      <c r="I19" s="224" t="str">
        <f t="shared" si="3"/>
        <v/>
      </c>
      <c r="J19" s="224" t="str">
        <f t="shared" si="3"/>
        <v/>
      </c>
      <c r="K19" s="224" t="str">
        <f t="shared" si="3"/>
        <v>T</v>
      </c>
      <c r="L19" s="224" t="str">
        <f t="shared" si="3"/>
        <v>T</v>
      </c>
      <c r="M19" s="224" t="str">
        <f t="shared" si="4"/>
        <v/>
      </c>
      <c r="N19" s="224" t="str">
        <f t="shared" si="4"/>
        <v/>
      </c>
      <c r="O19" s="224" t="str">
        <f t="shared" si="4"/>
        <v/>
      </c>
      <c r="P19" s="224" t="str">
        <f t="shared" si="4"/>
        <v/>
      </c>
      <c r="Q19" s="224" t="str">
        <f t="shared" si="4"/>
        <v/>
      </c>
      <c r="R19" s="224" t="str">
        <f t="shared" si="4"/>
        <v>T</v>
      </c>
      <c r="S19" s="224" t="str">
        <f t="shared" si="4"/>
        <v>T</v>
      </c>
      <c r="T19" s="224" t="str">
        <f t="shared" si="4"/>
        <v/>
      </c>
      <c r="U19" s="224" t="str">
        <f t="shared" si="4"/>
        <v/>
      </c>
      <c r="V19" s="224" t="str">
        <f t="shared" si="4"/>
        <v/>
      </c>
      <c r="W19" s="224" t="str">
        <f t="shared" si="5"/>
        <v/>
      </c>
      <c r="X19" s="224" t="str">
        <f t="shared" si="5"/>
        <v/>
      </c>
      <c r="Y19" s="224" t="str">
        <f t="shared" si="5"/>
        <v>T</v>
      </c>
      <c r="Z19" s="224" t="str">
        <f t="shared" si="5"/>
        <v>T</v>
      </c>
      <c r="AA19" s="224" t="str">
        <f t="shared" si="5"/>
        <v/>
      </c>
      <c r="AB19" s="224" t="str">
        <f t="shared" si="5"/>
        <v/>
      </c>
      <c r="AC19" s="224" t="str">
        <f t="shared" si="5"/>
        <v/>
      </c>
      <c r="AD19" s="224" t="str">
        <f t="shared" si="5"/>
        <v/>
      </c>
      <c r="AE19" s="224" t="str">
        <f t="shared" si="5"/>
        <v/>
      </c>
      <c r="AF19" s="224" t="str">
        <f t="shared" si="5"/>
        <v>T</v>
      </c>
      <c r="AG19" s="224" t="str">
        <f t="shared" si="5"/>
        <v>T</v>
      </c>
      <c r="AH19" s="260">
        <f t="shared" si="6"/>
        <v>0</v>
      </c>
      <c r="AI19" s="258"/>
      <c r="AJ19" s="253"/>
      <c r="AK19">
        <f>IF(B19="","",COUNTIF(ÖĞRETMEN!H21:H209,$B19))</f>
        <v>1</v>
      </c>
      <c r="AL19" s="2" t="str">
        <f>VLOOKUP(B19,ÖĞRETMEN!H20:J209,3,0)</f>
        <v>Motorlu San. Çar. Çadır Sok No 20</v>
      </c>
      <c r="AM19" s="275">
        <f>VLOOKUP(B19,ÖĞRETMEN!H21:J209,2,0)</f>
        <v>5547262897</v>
      </c>
      <c r="AN19"/>
      <c r="AQ19" s="17">
        <v>7</v>
      </c>
      <c r="AS19" s="239">
        <v>45770</v>
      </c>
      <c r="AT19" s="2" t="s">
        <v>1007</v>
      </c>
      <c r="AV19" s="17" t="str">
        <f>IF(Q$6="Cumartesi","T",IF(Q$6="Pazar","T",""))</f>
        <v/>
      </c>
      <c r="AW19" s="17" t="str">
        <f>IF(R$6="Cumartesi","T",IF(R$6="Pazar","T",""))</f>
        <v>T</v>
      </c>
      <c r="AX19" s="17" t="str">
        <f>IF(S$6="Cumartesi","T",IF(S$6="Pazar","T",""))</f>
        <v>T</v>
      </c>
      <c r="BC19" s="17"/>
    </row>
    <row r="20" spans="1:55" ht="21.95" customHeight="1">
      <c r="A20" s="227">
        <f>IF(ÖĞRETMEN!T22="","",ÖĞRETMEN!T22)</f>
        <v>11</v>
      </c>
      <c r="B20" s="219" t="str">
        <f>IF(ÖĞRETMEN!U22="","",ÖĞRETMEN!U22)</f>
        <v>Celalettin Durak-Meşale Reklam</v>
      </c>
      <c r="C20" s="224" t="str">
        <f t="shared" ref="C20:L32" si="7">IF($B20="","",IF(C$6="","",IF(C$6="Cumartesi","T",IF(C$6="Pazar","T",IF(C$8=$AI20,"X",IF(C$8=$AJ20,"X",""))))))</f>
        <v/>
      </c>
      <c r="D20" s="224" t="str">
        <f t="shared" si="7"/>
        <v>T</v>
      </c>
      <c r="E20" s="224" t="str">
        <f t="shared" si="7"/>
        <v>T</v>
      </c>
      <c r="F20" s="224" t="str">
        <f t="shared" si="7"/>
        <v/>
      </c>
      <c r="G20" s="224" t="str">
        <f t="shared" si="7"/>
        <v/>
      </c>
      <c r="H20" s="224" t="str">
        <f t="shared" si="7"/>
        <v/>
      </c>
      <c r="I20" s="224" t="str">
        <f t="shared" si="7"/>
        <v/>
      </c>
      <c r="J20" s="224" t="str">
        <f t="shared" si="7"/>
        <v/>
      </c>
      <c r="K20" s="224" t="str">
        <f t="shared" si="7"/>
        <v>T</v>
      </c>
      <c r="L20" s="224" t="str">
        <f t="shared" si="7"/>
        <v>T</v>
      </c>
      <c r="M20" s="224" t="str">
        <f t="shared" ref="M20:V32" si="8">IF($B20="","",IF(M$6="","",IF(M$6="Cumartesi","T",IF(M$6="Pazar","T",IF(M$8=$AI20,"X",IF(M$8=$AJ20,"X",""))))))</f>
        <v/>
      </c>
      <c r="N20" s="224" t="str">
        <f t="shared" si="8"/>
        <v/>
      </c>
      <c r="O20" s="224" t="str">
        <f t="shared" si="8"/>
        <v/>
      </c>
      <c r="P20" s="224" t="str">
        <f t="shared" si="8"/>
        <v/>
      </c>
      <c r="Q20" s="224" t="str">
        <f t="shared" si="8"/>
        <v/>
      </c>
      <c r="R20" s="224" t="str">
        <f t="shared" si="8"/>
        <v>T</v>
      </c>
      <c r="S20" s="224" t="str">
        <f t="shared" si="8"/>
        <v>T</v>
      </c>
      <c r="T20" s="224" t="str">
        <f t="shared" si="8"/>
        <v/>
      </c>
      <c r="U20" s="224" t="str">
        <f t="shared" si="8"/>
        <v/>
      </c>
      <c r="V20" s="224" t="str">
        <f t="shared" si="8"/>
        <v/>
      </c>
      <c r="W20" s="224" t="str">
        <f t="shared" ref="W20:AG32" si="9">IF($B20="","",IF(W$6="","",IF(W$6="Cumartesi","T",IF(W$6="Pazar","T",IF(W$8=$AI20,"X",IF(W$8=$AJ20,"X",""))))))</f>
        <v/>
      </c>
      <c r="X20" s="224" t="str">
        <f t="shared" si="9"/>
        <v/>
      </c>
      <c r="Y20" s="224" t="str">
        <f t="shared" si="9"/>
        <v>T</v>
      </c>
      <c r="Z20" s="224" t="str">
        <f t="shared" si="9"/>
        <v>T</v>
      </c>
      <c r="AA20" s="224" t="str">
        <f t="shared" si="9"/>
        <v/>
      </c>
      <c r="AB20" s="224" t="str">
        <f t="shared" si="9"/>
        <v/>
      </c>
      <c r="AC20" s="224" t="str">
        <f t="shared" si="9"/>
        <v/>
      </c>
      <c r="AD20" s="224" t="str">
        <f t="shared" si="9"/>
        <v/>
      </c>
      <c r="AE20" s="224" t="str">
        <f t="shared" si="9"/>
        <v/>
      </c>
      <c r="AF20" s="224" t="str">
        <f t="shared" si="9"/>
        <v>T</v>
      </c>
      <c r="AG20" s="224" t="str">
        <f t="shared" si="9"/>
        <v>T</v>
      </c>
      <c r="AH20" s="260">
        <f t="shared" si="6"/>
        <v>0</v>
      </c>
      <c r="AI20" s="258"/>
      <c r="AJ20" s="253"/>
      <c r="AK20">
        <f>IF(B20="","",COUNTIF(ÖĞRETMEN!H22:H210,$B20))</f>
        <v>2</v>
      </c>
      <c r="AL20" s="2" t="str">
        <f>VLOOKUP(B20,ÖĞRETMEN!H21:J210,3,0)</f>
        <v>Fevzi Çakmak Mah. 10451 Sok. No:25</v>
      </c>
      <c r="AM20" s="275">
        <f>VLOOKUP(B20,ÖĞRETMEN!H22:J210,2,0)</f>
        <v>5532643152</v>
      </c>
      <c r="AN20" t="b">
        <f>AND(B37="",C$8&lt;&gt;"",COUNTIF($AS$13:$AS$31,AP17)&gt;0)</f>
        <v>0</v>
      </c>
      <c r="AQ20" s="17">
        <v>1</v>
      </c>
      <c r="AS20" s="239">
        <v>45796</v>
      </c>
      <c r="AT20" s="2" t="s">
        <v>1008</v>
      </c>
      <c r="BC20" s="17"/>
    </row>
    <row r="21" spans="1:55" ht="21.95" customHeight="1">
      <c r="A21" s="227">
        <f>IF(ÖĞRETMEN!T23="","",ÖĞRETMEN!T23)</f>
        <v>12</v>
      </c>
      <c r="B21" s="219" t="str">
        <f>IF(ÖĞRETMEN!U23="","",ÖĞRETMEN!U23)</f>
        <v>Emre Gelmez - Emre Rot Balans</v>
      </c>
      <c r="C21" s="224" t="str">
        <f t="shared" si="7"/>
        <v/>
      </c>
      <c r="D21" s="224" t="str">
        <f t="shared" si="7"/>
        <v>T</v>
      </c>
      <c r="E21" s="224" t="str">
        <f t="shared" si="7"/>
        <v>T</v>
      </c>
      <c r="F21" s="224" t="str">
        <f t="shared" si="7"/>
        <v/>
      </c>
      <c r="G21" s="224" t="str">
        <f t="shared" si="7"/>
        <v/>
      </c>
      <c r="H21" s="224" t="str">
        <f t="shared" si="7"/>
        <v/>
      </c>
      <c r="I21" s="224" t="str">
        <f t="shared" si="7"/>
        <v/>
      </c>
      <c r="J21" s="224" t="str">
        <f t="shared" si="7"/>
        <v/>
      </c>
      <c r="K21" s="224" t="str">
        <f t="shared" si="7"/>
        <v>T</v>
      </c>
      <c r="L21" s="224" t="str">
        <f t="shared" si="7"/>
        <v>T</v>
      </c>
      <c r="M21" s="224" t="str">
        <f t="shared" si="8"/>
        <v/>
      </c>
      <c r="N21" s="224" t="str">
        <f t="shared" si="8"/>
        <v/>
      </c>
      <c r="O21" s="224" t="str">
        <f t="shared" si="8"/>
        <v/>
      </c>
      <c r="P21" s="224" t="str">
        <f t="shared" si="8"/>
        <v/>
      </c>
      <c r="Q21" s="224" t="str">
        <f t="shared" si="8"/>
        <v/>
      </c>
      <c r="R21" s="224" t="str">
        <f t="shared" si="8"/>
        <v>T</v>
      </c>
      <c r="S21" s="224" t="str">
        <f t="shared" si="8"/>
        <v>T</v>
      </c>
      <c r="T21" s="224" t="str">
        <f t="shared" si="8"/>
        <v/>
      </c>
      <c r="U21" s="224" t="str">
        <f t="shared" si="8"/>
        <v/>
      </c>
      <c r="V21" s="224" t="str">
        <f t="shared" si="8"/>
        <v/>
      </c>
      <c r="W21" s="224" t="str">
        <f t="shared" si="9"/>
        <v/>
      </c>
      <c r="X21" s="224" t="str">
        <f t="shared" si="9"/>
        <v/>
      </c>
      <c r="Y21" s="224" t="str">
        <f t="shared" si="9"/>
        <v>T</v>
      </c>
      <c r="Z21" s="224" t="str">
        <f t="shared" si="9"/>
        <v>T</v>
      </c>
      <c r="AA21" s="224" t="str">
        <f t="shared" si="9"/>
        <v/>
      </c>
      <c r="AB21" s="224" t="str">
        <f t="shared" si="9"/>
        <v/>
      </c>
      <c r="AC21" s="224" t="str">
        <f t="shared" si="9"/>
        <v/>
      </c>
      <c r="AD21" s="224" t="str">
        <f t="shared" si="9"/>
        <v/>
      </c>
      <c r="AE21" s="224" t="str">
        <f t="shared" si="9"/>
        <v/>
      </c>
      <c r="AF21" s="224" t="str">
        <f t="shared" si="9"/>
        <v>T</v>
      </c>
      <c r="AG21" s="224" t="str">
        <f t="shared" si="9"/>
        <v>T</v>
      </c>
      <c r="AH21" s="260">
        <f t="shared" si="6"/>
        <v>0</v>
      </c>
      <c r="AI21" s="258"/>
      <c r="AJ21" s="253"/>
      <c r="AK21">
        <f>IF(B21="","",COUNTIF(ÖĞRETMEN!H23:H211,$B21))</f>
        <v>2</v>
      </c>
      <c r="AL21" s="2" t="str">
        <f>VLOOKUP(B21,ÖĞRETMEN!H22:J211,3,0)</f>
        <v>Karatay San. Cebeci Sok. No:3</v>
      </c>
      <c r="AM21" s="275">
        <f>VLOOKUP(B21,ÖĞRETMEN!H23:J211,2,0)</f>
        <v>5379649998</v>
      </c>
      <c r="AN21"/>
      <c r="AO21"/>
      <c r="AP21"/>
      <c r="AQ21">
        <v>15</v>
      </c>
      <c r="AS21" s="239">
        <v>45448</v>
      </c>
      <c r="AT21" s="2" t="s">
        <v>1009</v>
      </c>
      <c r="BC21" s="17"/>
    </row>
    <row r="22" spans="1:55" ht="21.95" customHeight="1">
      <c r="A22" s="227">
        <f>IF(ÖĞRETMEN!T24="","",ÖĞRETMEN!T24)</f>
        <v>13</v>
      </c>
      <c r="B22" s="219" t="str">
        <f>IF(ÖĞRETMEN!U24="","",ÖĞRETMEN!U24)</f>
        <v>Ercan Oto Fren İbrahim Samet Ercan</v>
      </c>
      <c r="C22" s="224" t="str">
        <f t="shared" si="7"/>
        <v/>
      </c>
      <c r="D22" s="224" t="str">
        <f t="shared" si="7"/>
        <v>T</v>
      </c>
      <c r="E22" s="224" t="str">
        <f t="shared" si="7"/>
        <v>T</v>
      </c>
      <c r="F22" s="224" t="str">
        <f t="shared" si="7"/>
        <v/>
      </c>
      <c r="G22" s="224" t="str">
        <f t="shared" si="7"/>
        <v/>
      </c>
      <c r="H22" s="224" t="str">
        <f t="shared" si="7"/>
        <v/>
      </c>
      <c r="I22" s="224" t="str">
        <f t="shared" si="7"/>
        <v/>
      </c>
      <c r="J22" s="224" t="str">
        <f t="shared" si="7"/>
        <v/>
      </c>
      <c r="K22" s="224" t="str">
        <f t="shared" si="7"/>
        <v>T</v>
      </c>
      <c r="L22" s="224" t="str">
        <f t="shared" si="7"/>
        <v>T</v>
      </c>
      <c r="M22" s="224" t="str">
        <f t="shared" si="8"/>
        <v/>
      </c>
      <c r="N22" s="224" t="str">
        <f t="shared" si="8"/>
        <v/>
      </c>
      <c r="O22" s="224" t="str">
        <f t="shared" si="8"/>
        <v/>
      </c>
      <c r="P22" s="224" t="str">
        <f t="shared" si="8"/>
        <v/>
      </c>
      <c r="Q22" s="224" t="str">
        <f t="shared" si="8"/>
        <v/>
      </c>
      <c r="R22" s="224" t="str">
        <f t="shared" si="8"/>
        <v>T</v>
      </c>
      <c r="S22" s="224" t="str">
        <f t="shared" si="8"/>
        <v>T</v>
      </c>
      <c r="T22" s="224" t="str">
        <f t="shared" si="8"/>
        <v/>
      </c>
      <c r="U22" s="224" t="str">
        <f t="shared" si="8"/>
        <v/>
      </c>
      <c r="V22" s="224" t="str">
        <f t="shared" si="8"/>
        <v/>
      </c>
      <c r="W22" s="224" t="str">
        <f t="shared" si="9"/>
        <v/>
      </c>
      <c r="X22" s="224" t="str">
        <f t="shared" si="9"/>
        <v/>
      </c>
      <c r="Y22" s="224" t="str">
        <f t="shared" si="9"/>
        <v>T</v>
      </c>
      <c r="Z22" s="224" t="str">
        <f t="shared" si="9"/>
        <v>T</v>
      </c>
      <c r="AA22" s="224" t="str">
        <f t="shared" si="9"/>
        <v/>
      </c>
      <c r="AB22" s="224" t="str">
        <f t="shared" si="9"/>
        <v/>
      </c>
      <c r="AC22" s="224" t="str">
        <f t="shared" si="9"/>
        <v/>
      </c>
      <c r="AD22" s="224" t="str">
        <f t="shared" si="9"/>
        <v/>
      </c>
      <c r="AE22" s="224" t="str">
        <f t="shared" si="9"/>
        <v/>
      </c>
      <c r="AF22" s="224" t="str">
        <f t="shared" si="9"/>
        <v>T</v>
      </c>
      <c r="AG22" s="224" t="str">
        <f t="shared" si="9"/>
        <v>T</v>
      </c>
      <c r="AH22" s="260">
        <f t="shared" si="6"/>
        <v>0</v>
      </c>
      <c r="AI22" s="258"/>
      <c r="AJ22" s="253"/>
      <c r="AK22">
        <f>IF(B22="","",COUNTIF(ÖĞRETMEN!H24:H212,$B22))</f>
        <v>1</v>
      </c>
      <c r="AL22" s="2" t="str">
        <f>VLOOKUP(B22,ÖĞRETMEN!H23:J212,3,0)</f>
        <v>Fatih Mah. Torna Sk. No:10 Selçuklu</v>
      </c>
      <c r="AM22" s="275">
        <f>VLOOKUP(B22,ÖĞRETMEN!H24:J212,2,0)</f>
        <v>5530132897</v>
      </c>
      <c r="AN22"/>
      <c r="AO22"/>
      <c r="AP22"/>
      <c r="AQ22">
        <v>19</v>
      </c>
      <c r="AS22" s="239">
        <v>45449</v>
      </c>
      <c r="AT22" s="2" t="s">
        <v>1010</v>
      </c>
      <c r="BC22" s="17"/>
    </row>
    <row r="23" spans="1:55" ht="21.95" customHeight="1">
      <c r="A23" s="227">
        <f>IF(ÖĞRETMEN!T25="","",ÖĞRETMEN!T25)</f>
        <v>14</v>
      </c>
      <c r="B23" s="219" t="str">
        <f>IF(ÖĞRETMEN!U25="","",ÖĞRETMEN!U25)</f>
        <v>Ertur Paz. San. Ve Tic. Ltd. Şti.</v>
      </c>
      <c r="C23" s="224" t="str">
        <f t="shared" si="7"/>
        <v/>
      </c>
      <c r="D23" s="224" t="str">
        <f t="shared" si="7"/>
        <v>T</v>
      </c>
      <c r="E23" s="224" t="str">
        <f t="shared" si="7"/>
        <v>T</v>
      </c>
      <c r="F23" s="224" t="str">
        <f t="shared" si="7"/>
        <v/>
      </c>
      <c r="G23" s="224" t="str">
        <f t="shared" si="7"/>
        <v/>
      </c>
      <c r="H23" s="224" t="str">
        <f t="shared" si="7"/>
        <v/>
      </c>
      <c r="I23" s="224" t="str">
        <f t="shared" si="7"/>
        <v/>
      </c>
      <c r="J23" s="224" t="str">
        <f t="shared" si="7"/>
        <v/>
      </c>
      <c r="K23" s="224" t="str">
        <f t="shared" si="7"/>
        <v>T</v>
      </c>
      <c r="L23" s="224" t="str">
        <f t="shared" si="7"/>
        <v>T</v>
      </c>
      <c r="M23" s="224" t="str">
        <f t="shared" si="8"/>
        <v/>
      </c>
      <c r="N23" s="224" t="str">
        <f t="shared" si="8"/>
        <v/>
      </c>
      <c r="O23" s="224" t="str">
        <f t="shared" si="8"/>
        <v/>
      </c>
      <c r="P23" s="224" t="str">
        <f t="shared" si="8"/>
        <v/>
      </c>
      <c r="Q23" s="224" t="str">
        <f t="shared" si="8"/>
        <v/>
      </c>
      <c r="R23" s="224" t="str">
        <f t="shared" si="8"/>
        <v>T</v>
      </c>
      <c r="S23" s="224" t="str">
        <f t="shared" si="8"/>
        <v>T</v>
      </c>
      <c r="T23" s="224" t="str">
        <f t="shared" si="8"/>
        <v/>
      </c>
      <c r="U23" s="224" t="str">
        <f t="shared" si="8"/>
        <v/>
      </c>
      <c r="V23" s="224" t="str">
        <f t="shared" si="8"/>
        <v/>
      </c>
      <c r="W23" s="224" t="str">
        <f t="shared" si="9"/>
        <v/>
      </c>
      <c r="X23" s="224" t="str">
        <f t="shared" si="9"/>
        <v/>
      </c>
      <c r="Y23" s="224" t="str">
        <f t="shared" si="9"/>
        <v>T</v>
      </c>
      <c r="Z23" s="224" t="str">
        <f t="shared" si="9"/>
        <v>T</v>
      </c>
      <c r="AA23" s="224" t="str">
        <f t="shared" si="9"/>
        <v/>
      </c>
      <c r="AB23" s="224" t="str">
        <f t="shared" si="9"/>
        <v/>
      </c>
      <c r="AC23" s="224" t="str">
        <f t="shared" si="9"/>
        <v/>
      </c>
      <c r="AD23" s="224" t="str">
        <f t="shared" si="9"/>
        <v/>
      </c>
      <c r="AE23" s="224" t="str">
        <f t="shared" si="9"/>
        <v/>
      </c>
      <c r="AF23" s="224" t="str">
        <f t="shared" si="9"/>
        <v>T</v>
      </c>
      <c r="AG23" s="224" t="str">
        <f t="shared" si="9"/>
        <v>T</v>
      </c>
      <c r="AH23" s="260">
        <f t="shared" si="6"/>
        <v>0</v>
      </c>
      <c r="AI23" s="258"/>
      <c r="AJ23" s="253"/>
      <c r="AK23">
        <f>IF(B23="","",COUNTIF(ÖĞRETMEN!H25:H213,$B23))</f>
        <v>2</v>
      </c>
      <c r="AL23" s="2" t="str">
        <f>VLOOKUP(B23,ÖĞRETMEN!H24:J213,3,0)</f>
        <v>Fatih Mah. Cebeci Sok. No:1</v>
      </c>
      <c r="AM23" s="275">
        <f>VLOOKUP(B23,ÖĞRETMEN!H25:J213,2,0)</f>
        <v>5323558975</v>
      </c>
      <c r="AN23"/>
      <c r="AO23"/>
      <c r="AP23"/>
      <c r="AQ23">
        <v>19</v>
      </c>
      <c r="AR23" s="238"/>
      <c r="AS23" s="239">
        <v>45450</v>
      </c>
      <c r="AT23" s="2" t="s">
        <v>1011</v>
      </c>
      <c r="BC23" s="17"/>
    </row>
    <row r="24" spans="1:55" ht="21.95" customHeight="1">
      <c r="A24" s="227">
        <f>IF(ÖĞRETMEN!T26="","",ÖĞRETMEN!T26)</f>
        <v>15</v>
      </c>
      <c r="B24" s="219" t="str">
        <f>IF(ÖĞRETMEN!U26="","",ÖĞRETMEN!U26)</f>
        <v>Gülcanlarotomotiv San Tic Ltd Şti</v>
      </c>
      <c r="C24" s="224" t="str">
        <f t="shared" si="7"/>
        <v/>
      </c>
      <c r="D24" s="224" t="str">
        <f t="shared" si="7"/>
        <v>T</v>
      </c>
      <c r="E24" s="224" t="str">
        <f t="shared" si="7"/>
        <v>T</v>
      </c>
      <c r="F24" s="224" t="str">
        <f t="shared" si="7"/>
        <v/>
      </c>
      <c r="G24" s="224" t="str">
        <f t="shared" si="7"/>
        <v/>
      </c>
      <c r="H24" s="224" t="str">
        <f t="shared" si="7"/>
        <v/>
      </c>
      <c r="I24" s="224" t="str">
        <f t="shared" si="7"/>
        <v/>
      </c>
      <c r="J24" s="224" t="str">
        <f t="shared" si="7"/>
        <v/>
      </c>
      <c r="K24" s="224" t="str">
        <f t="shared" si="7"/>
        <v>T</v>
      </c>
      <c r="L24" s="224" t="str">
        <f t="shared" si="7"/>
        <v>T</v>
      </c>
      <c r="M24" s="224" t="str">
        <f t="shared" si="8"/>
        <v/>
      </c>
      <c r="N24" s="224" t="str">
        <f t="shared" si="8"/>
        <v/>
      </c>
      <c r="O24" s="224" t="str">
        <f t="shared" si="8"/>
        <v/>
      </c>
      <c r="P24" s="224" t="str">
        <f t="shared" si="8"/>
        <v/>
      </c>
      <c r="Q24" s="224" t="str">
        <f t="shared" si="8"/>
        <v/>
      </c>
      <c r="R24" s="224" t="str">
        <f t="shared" si="8"/>
        <v>T</v>
      </c>
      <c r="S24" s="224" t="str">
        <f t="shared" si="8"/>
        <v>T</v>
      </c>
      <c r="T24" s="224" t="str">
        <f t="shared" si="8"/>
        <v/>
      </c>
      <c r="U24" s="224" t="str">
        <f t="shared" si="8"/>
        <v/>
      </c>
      <c r="V24" s="224" t="str">
        <f t="shared" si="8"/>
        <v/>
      </c>
      <c r="W24" s="224" t="str">
        <f t="shared" si="9"/>
        <v/>
      </c>
      <c r="X24" s="224" t="str">
        <f t="shared" si="9"/>
        <v/>
      </c>
      <c r="Y24" s="224" t="str">
        <f t="shared" si="9"/>
        <v>T</v>
      </c>
      <c r="Z24" s="224" t="str">
        <f t="shared" si="9"/>
        <v>T</v>
      </c>
      <c r="AA24" s="224" t="str">
        <f t="shared" si="9"/>
        <v/>
      </c>
      <c r="AB24" s="224" t="str">
        <f t="shared" si="9"/>
        <v/>
      </c>
      <c r="AC24" s="224" t="str">
        <f t="shared" si="9"/>
        <v/>
      </c>
      <c r="AD24" s="224" t="str">
        <f t="shared" si="9"/>
        <v/>
      </c>
      <c r="AE24" s="224" t="str">
        <f t="shared" si="9"/>
        <v/>
      </c>
      <c r="AF24" s="224" t="str">
        <f t="shared" si="9"/>
        <v>T</v>
      </c>
      <c r="AG24" s="224" t="str">
        <f t="shared" si="9"/>
        <v>T</v>
      </c>
      <c r="AH24" s="260">
        <f t="shared" si="6"/>
        <v>0</v>
      </c>
      <c r="AI24" s="258"/>
      <c r="AJ24" s="253"/>
      <c r="AK24">
        <f>IF(B24="","",COUNTIF(ÖĞRETMEN!H26:H214,$B24))</f>
        <v>2</v>
      </c>
      <c r="AL24" s="2" t="str">
        <f>VLOOKUP(B24,ÖĞRETMEN!H25:J214,3,0)</f>
        <v>Karatay Sanayi Zevk Sk. 3/0 Selçuklu Konya</v>
      </c>
      <c r="AM24" s="275">
        <f>VLOOKUP(B24,ÖĞRETMEN!H26:J214,2,0)</f>
        <v>3322373570</v>
      </c>
      <c r="AN24"/>
      <c r="AO24"/>
      <c r="AP24"/>
      <c r="AQ24">
        <v>15</v>
      </c>
      <c r="AS24" s="239">
        <v>45451</v>
      </c>
      <c r="AT24" s="2" t="s">
        <v>1012</v>
      </c>
      <c r="AV24" s="17" t="str">
        <f t="shared" ref="AV24:BA24" si="10">IF(P$6&lt;WEEKDAY(2,1),"T","")</f>
        <v/>
      </c>
      <c r="AW24" s="17" t="str">
        <f t="shared" si="10"/>
        <v/>
      </c>
      <c r="AX24" s="17" t="str">
        <f t="shared" si="10"/>
        <v/>
      </c>
      <c r="AY24" s="17" t="str">
        <f t="shared" si="10"/>
        <v/>
      </c>
      <c r="AZ24" s="17" t="str">
        <f t="shared" si="10"/>
        <v/>
      </c>
      <c r="BA24" s="17" t="str">
        <f t="shared" si="10"/>
        <v/>
      </c>
      <c r="BC24" s="17"/>
    </row>
    <row r="25" spans="1:55" ht="21.95" customHeight="1">
      <c r="A25" s="227">
        <f>IF(ÖĞRETMEN!T27="","",ÖĞRETMEN!T27)</f>
        <v>16</v>
      </c>
      <c r="B25" s="219" t="str">
        <f>IF(ÖĞRETMEN!U27="","",ÖĞRETMEN!U27)</f>
        <v>Güler Ofset Matbaacılık San. Tic. Ltd. Şti</v>
      </c>
      <c r="C25" s="224" t="str">
        <f t="shared" si="7"/>
        <v/>
      </c>
      <c r="D25" s="224" t="str">
        <f t="shared" si="7"/>
        <v>T</v>
      </c>
      <c r="E25" s="224" t="str">
        <f t="shared" si="7"/>
        <v>T</v>
      </c>
      <c r="F25" s="224" t="str">
        <f t="shared" si="7"/>
        <v/>
      </c>
      <c r="G25" s="224" t="str">
        <f t="shared" si="7"/>
        <v/>
      </c>
      <c r="H25" s="224" t="str">
        <f t="shared" si="7"/>
        <v/>
      </c>
      <c r="I25" s="224" t="str">
        <f t="shared" si="7"/>
        <v/>
      </c>
      <c r="J25" s="224" t="str">
        <f t="shared" si="7"/>
        <v/>
      </c>
      <c r="K25" s="224" t="str">
        <f t="shared" si="7"/>
        <v>T</v>
      </c>
      <c r="L25" s="224" t="str">
        <f t="shared" si="7"/>
        <v>T</v>
      </c>
      <c r="M25" s="224" t="str">
        <f t="shared" si="8"/>
        <v/>
      </c>
      <c r="N25" s="224" t="str">
        <f t="shared" si="8"/>
        <v/>
      </c>
      <c r="O25" s="224" t="str">
        <f t="shared" si="8"/>
        <v/>
      </c>
      <c r="P25" s="224" t="str">
        <f t="shared" si="8"/>
        <v/>
      </c>
      <c r="Q25" s="224" t="str">
        <f t="shared" si="8"/>
        <v/>
      </c>
      <c r="R25" s="224" t="str">
        <f t="shared" si="8"/>
        <v>T</v>
      </c>
      <c r="S25" s="224" t="str">
        <f t="shared" si="8"/>
        <v>T</v>
      </c>
      <c r="T25" s="224" t="str">
        <f t="shared" si="8"/>
        <v/>
      </c>
      <c r="U25" s="224" t="str">
        <f t="shared" si="8"/>
        <v/>
      </c>
      <c r="V25" s="224" t="str">
        <f t="shared" si="8"/>
        <v/>
      </c>
      <c r="W25" s="224" t="str">
        <f t="shared" si="9"/>
        <v/>
      </c>
      <c r="X25" s="224" t="str">
        <f t="shared" si="9"/>
        <v/>
      </c>
      <c r="Y25" s="224" t="str">
        <f t="shared" si="9"/>
        <v>T</v>
      </c>
      <c r="Z25" s="224" t="str">
        <f t="shared" si="9"/>
        <v>T</v>
      </c>
      <c r="AA25" s="224" t="str">
        <f t="shared" si="9"/>
        <v/>
      </c>
      <c r="AB25" s="224" t="str">
        <f t="shared" si="9"/>
        <v/>
      </c>
      <c r="AC25" s="224" t="str">
        <f t="shared" si="9"/>
        <v/>
      </c>
      <c r="AD25" s="224" t="str">
        <f t="shared" si="9"/>
        <v/>
      </c>
      <c r="AE25" s="224" t="str">
        <f t="shared" si="9"/>
        <v/>
      </c>
      <c r="AF25" s="224" t="str">
        <f t="shared" si="9"/>
        <v>T</v>
      </c>
      <c r="AG25" s="224" t="str">
        <f t="shared" si="9"/>
        <v>T</v>
      </c>
      <c r="AH25" s="260">
        <f t="shared" si="6"/>
        <v>0</v>
      </c>
      <c r="AI25" s="258"/>
      <c r="AJ25" s="253"/>
      <c r="AK25">
        <f>IF(B25="","",COUNTIF(ÖĞRETMEN!H27:H215,$B25))</f>
        <v>5</v>
      </c>
      <c r="AL25" s="2" t="str">
        <f>VLOOKUP(B25,ÖĞRETMEN!H26:J215,3,0)</f>
        <v>Fevzi Çakmak Mah. 10447 Sok. No:26/1</v>
      </c>
      <c r="AM25" s="275">
        <f>VLOOKUP(B25,ÖĞRETMEN!H27:J215,2,0)</f>
        <v>5363097978</v>
      </c>
      <c r="AN25"/>
      <c r="AO25"/>
      <c r="AP25"/>
      <c r="AQ25">
        <v>22</v>
      </c>
      <c r="AS25" s="239">
        <v>45452</v>
      </c>
      <c r="AT25" s="2" t="s">
        <v>1013</v>
      </c>
      <c r="BC25" s="17"/>
    </row>
    <row r="26" spans="1:55" ht="21.95" customHeight="1">
      <c r="A26" s="227">
        <f>IF(ÖĞRETMEN!T28="","",ÖĞRETMEN!T28)</f>
        <v>17</v>
      </c>
      <c r="B26" s="219" t="str">
        <f>IF(ÖĞRETMEN!U28="","",ÖĞRETMEN!U28)</f>
        <v>Hakan Karatepe - Arda Oto Kaporta Boya</v>
      </c>
      <c r="C26" s="224" t="str">
        <f t="shared" si="7"/>
        <v/>
      </c>
      <c r="D26" s="224" t="str">
        <f t="shared" si="7"/>
        <v>T</v>
      </c>
      <c r="E26" s="224" t="str">
        <f t="shared" si="7"/>
        <v>T</v>
      </c>
      <c r="F26" s="224" t="str">
        <f t="shared" si="7"/>
        <v/>
      </c>
      <c r="G26" s="224" t="str">
        <f t="shared" si="7"/>
        <v/>
      </c>
      <c r="H26" s="224" t="str">
        <f t="shared" si="7"/>
        <v/>
      </c>
      <c r="I26" s="224" t="str">
        <f t="shared" si="7"/>
        <v/>
      </c>
      <c r="J26" s="224" t="str">
        <f t="shared" si="7"/>
        <v/>
      </c>
      <c r="K26" s="224" t="str">
        <f t="shared" si="7"/>
        <v>T</v>
      </c>
      <c r="L26" s="224" t="str">
        <f t="shared" si="7"/>
        <v>T</v>
      </c>
      <c r="M26" s="224" t="str">
        <f t="shared" si="8"/>
        <v/>
      </c>
      <c r="N26" s="224" t="str">
        <f t="shared" si="8"/>
        <v/>
      </c>
      <c r="O26" s="224" t="str">
        <f t="shared" si="8"/>
        <v/>
      </c>
      <c r="P26" s="224" t="str">
        <f t="shared" si="8"/>
        <v/>
      </c>
      <c r="Q26" s="224" t="str">
        <f t="shared" si="8"/>
        <v/>
      </c>
      <c r="R26" s="224" t="str">
        <f t="shared" si="8"/>
        <v>T</v>
      </c>
      <c r="S26" s="224" t="str">
        <f t="shared" si="8"/>
        <v>T</v>
      </c>
      <c r="T26" s="224" t="str">
        <f t="shared" si="8"/>
        <v/>
      </c>
      <c r="U26" s="224" t="str">
        <f t="shared" si="8"/>
        <v/>
      </c>
      <c r="V26" s="224" t="str">
        <f t="shared" si="8"/>
        <v/>
      </c>
      <c r="W26" s="224" t="str">
        <f t="shared" si="9"/>
        <v/>
      </c>
      <c r="X26" s="224" t="str">
        <f t="shared" si="9"/>
        <v/>
      </c>
      <c r="Y26" s="224" t="str">
        <f t="shared" si="9"/>
        <v>T</v>
      </c>
      <c r="Z26" s="224" t="str">
        <f t="shared" si="9"/>
        <v>T</v>
      </c>
      <c r="AA26" s="224" t="str">
        <f t="shared" si="9"/>
        <v/>
      </c>
      <c r="AB26" s="224" t="str">
        <f t="shared" si="9"/>
        <v/>
      </c>
      <c r="AC26" s="224" t="str">
        <f t="shared" si="9"/>
        <v/>
      </c>
      <c r="AD26" s="224" t="str">
        <f t="shared" si="9"/>
        <v/>
      </c>
      <c r="AE26" s="224" t="str">
        <f t="shared" si="9"/>
        <v/>
      </c>
      <c r="AF26" s="224" t="str">
        <f t="shared" si="9"/>
        <v>T</v>
      </c>
      <c r="AG26" s="224" t="str">
        <f t="shared" si="9"/>
        <v>T</v>
      </c>
      <c r="AH26" s="260">
        <f t="shared" si="6"/>
        <v>0</v>
      </c>
      <c r="AI26" s="258"/>
      <c r="AJ26" s="253"/>
      <c r="AK26">
        <f>IF(B26="","",COUNTIF(ÖĞRETMEN!H28:H216,$B26))</f>
        <v>1</v>
      </c>
      <c r="AL26" s="2" t="str">
        <f>VLOOKUP(B26,ÖĞRETMEN!H27:J216,3,0)</f>
        <v>Fatih Mah. Karatay San. Ömerli Sok. No:55</v>
      </c>
      <c r="AM26" s="275">
        <f>VLOOKUP(B26,ÖĞRETMEN!H28:J216,2,0)</f>
        <v>5075193643</v>
      </c>
      <c r="AN26"/>
      <c r="AQ26" s="17">
        <v>14</v>
      </c>
      <c r="AS26" s="239">
        <v>45853</v>
      </c>
      <c r="AT26" s="2" t="s">
        <v>1014</v>
      </c>
      <c r="BC26" s="17"/>
    </row>
    <row r="27" spans="1:55" ht="21.95" customHeight="1">
      <c r="A27" s="227">
        <f>IF(ÖĞRETMEN!T29="","",ÖĞRETMEN!T29)</f>
        <v>18</v>
      </c>
      <c r="B27" s="219" t="str">
        <f>IF(ÖĞRETMEN!U29="","",ÖĞRETMEN!U29)</f>
        <v>Hakan Pınar - Pınar Oto Kaporta Ve Boya</v>
      </c>
      <c r="C27" s="224" t="str">
        <f t="shared" si="7"/>
        <v/>
      </c>
      <c r="D27" s="224" t="str">
        <f t="shared" si="7"/>
        <v>T</v>
      </c>
      <c r="E27" s="224" t="str">
        <f t="shared" si="7"/>
        <v>T</v>
      </c>
      <c r="F27" s="224" t="str">
        <f t="shared" si="7"/>
        <v/>
      </c>
      <c r="G27" s="224" t="str">
        <f t="shared" si="7"/>
        <v/>
      </c>
      <c r="H27" s="224" t="str">
        <f t="shared" si="7"/>
        <v/>
      </c>
      <c r="I27" s="224" t="str">
        <f t="shared" si="7"/>
        <v/>
      </c>
      <c r="J27" s="224" t="str">
        <f t="shared" si="7"/>
        <v/>
      </c>
      <c r="K27" s="224" t="str">
        <f t="shared" si="7"/>
        <v>T</v>
      </c>
      <c r="L27" s="224" t="str">
        <f t="shared" si="7"/>
        <v>T</v>
      </c>
      <c r="M27" s="224" t="str">
        <f t="shared" si="8"/>
        <v/>
      </c>
      <c r="N27" s="224" t="str">
        <f t="shared" si="8"/>
        <v/>
      </c>
      <c r="O27" s="224" t="str">
        <f t="shared" si="8"/>
        <v/>
      </c>
      <c r="P27" s="224" t="str">
        <f t="shared" si="8"/>
        <v/>
      </c>
      <c r="Q27" s="224" t="str">
        <f t="shared" si="8"/>
        <v/>
      </c>
      <c r="R27" s="224" t="str">
        <f t="shared" si="8"/>
        <v>T</v>
      </c>
      <c r="S27" s="224" t="str">
        <f t="shared" si="8"/>
        <v>T</v>
      </c>
      <c r="T27" s="224" t="str">
        <f t="shared" si="8"/>
        <v/>
      </c>
      <c r="U27" s="224" t="str">
        <f t="shared" si="8"/>
        <v/>
      </c>
      <c r="V27" s="224" t="str">
        <f t="shared" si="8"/>
        <v/>
      </c>
      <c r="W27" s="224" t="str">
        <f t="shared" si="9"/>
        <v/>
      </c>
      <c r="X27" s="224" t="str">
        <f t="shared" si="9"/>
        <v/>
      </c>
      <c r="Y27" s="224" t="str">
        <f t="shared" si="9"/>
        <v>T</v>
      </c>
      <c r="Z27" s="224" t="str">
        <f t="shared" si="9"/>
        <v>T</v>
      </c>
      <c r="AA27" s="224" t="str">
        <f t="shared" si="9"/>
        <v/>
      </c>
      <c r="AB27" s="224" t="str">
        <f t="shared" si="9"/>
        <v/>
      </c>
      <c r="AC27" s="224" t="str">
        <f t="shared" si="9"/>
        <v/>
      </c>
      <c r="AD27" s="224" t="str">
        <f t="shared" si="9"/>
        <v/>
      </c>
      <c r="AE27" s="224" t="str">
        <f t="shared" si="9"/>
        <v/>
      </c>
      <c r="AF27" s="224" t="str">
        <f t="shared" si="9"/>
        <v>T</v>
      </c>
      <c r="AG27" s="224" t="str">
        <f t="shared" si="9"/>
        <v>T</v>
      </c>
      <c r="AH27" s="260">
        <f t="shared" si="6"/>
        <v>0</v>
      </c>
      <c r="AI27" s="258"/>
      <c r="AJ27" s="253"/>
      <c r="AK27">
        <f>IF(B27="","",COUNTIF(ÖĞRETMEN!H29:H217,$B27))</f>
        <v>2</v>
      </c>
      <c r="AL27" s="2" t="str">
        <f>VLOOKUP(B27,ÖĞRETMEN!H28:J217,3,0)</f>
        <v>Musalla Bağlar Mh. Geçer Sk. No:15/17</v>
      </c>
      <c r="AM27" s="275">
        <f>VLOOKUP(B27,ÖĞRETMEN!H29:J217,2,0)</f>
        <v>5396157309</v>
      </c>
      <c r="AN27"/>
      <c r="AQ27" s="17">
        <v>22</v>
      </c>
      <c r="AS27" s="239">
        <v>45899</v>
      </c>
      <c r="AT27" s="2" t="s">
        <v>1015</v>
      </c>
      <c r="BC27" s="17"/>
    </row>
    <row r="28" spans="1:55" ht="21.95" customHeight="1">
      <c r="A28" s="227">
        <f>IF(ÖĞRETMEN!T30="","",ÖĞRETMEN!T30)</f>
        <v>19</v>
      </c>
      <c r="B28" s="219" t="str">
        <f>IF(ÖĞRETMEN!U30="","",ÖĞRETMEN!U30)</f>
        <v>Hakkı Eken-Eken İnşaat Oto Kaporta</v>
      </c>
      <c r="C28" s="224" t="str">
        <f t="shared" si="7"/>
        <v/>
      </c>
      <c r="D28" s="224" t="str">
        <f t="shared" si="7"/>
        <v>T</v>
      </c>
      <c r="E28" s="224" t="str">
        <f t="shared" si="7"/>
        <v>T</v>
      </c>
      <c r="F28" s="224" t="str">
        <f t="shared" si="7"/>
        <v/>
      </c>
      <c r="G28" s="224" t="str">
        <f t="shared" si="7"/>
        <v/>
      </c>
      <c r="H28" s="224" t="str">
        <f t="shared" si="7"/>
        <v/>
      </c>
      <c r="I28" s="224" t="str">
        <f t="shared" si="7"/>
        <v/>
      </c>
      <c r="J28" s="224" t="str">
        <f t="shared" si="7"/>
        <v/>
      </c>
      <c r="K28" s="224" t="str">
        <f t="shared" si="7"/>
        <v>T</v>
      </c>
      <c r="L28" s="224" t="str">
        <f t="shared" si="7"/>
        <v>T</v>
      </c>
      <c r="M28" s="224" t="str">
        <f t="shared" si="8"/>
        <v/>
      </c>
      <c r="N28" s="224" t="str">
        <f t="shared" si="8"/>
        <v/>
      </c>
      <c r="O28" s="224" t="str">
        <f t="shared" si="8"/>
        <v/>
      </c>
      <c r="P28" s="224" t="str">
        <f t="shared" si="8"/>
        <v/>
      </c>
      <c r="Q28" s="224" t="str">
        <f t="shared" si="8"/>
        <v/>
      </c>
      <c r="R28" s="224" t="str">
        <f t="shared" si="8"/>
        <v>T</v>
      </c>
      <c r="S28" s="224" t="str">
        <f t="shared" si="8"/>
        <v>T</v>
      </c>
      <c r="T28" s="224" t="str">
        <f t="shared" si="8"/>
        <v/>
      </c>
      <c r="U28" s="224" t="str">
        <f t="shared" si="8"/>
        <v/>
      </c>
      <c r="V28" s="224" t="str">
        <f t="shared" si="8"/>
        <v/>
      </c>
      <c r="W28" s="224" t="str">
        <f t="shared" si="9"/>
        <v/>
      </c>
      <c r="X28" s="224" t="str">
        <f t="shared" si="9"/>
        <v/>
      </c>
      <c r="Y28" s="224" t="str">
        <f t="shared" si="9"/>
        <v>T</v>
      </c>
      <c r="Z28" s="224" t="str">
        <f t="shared" si="9"/>
        <v>T</v>
      </c>
      <c r="AA28" s="224" t="str">
        <f t="shared" si="9"/>
        <v/>
      </c>
      <c r="AB28" s="224" t="str">
        <f t="shared" si="9"/>
        <v/>
      </c>
      <c r="AC28" s="224" t="str">
        <f t="shared" si="9"/>
        <v/>
      </c>
      <c r="AD28" s="224" t="str">
        <f t="shared" si="9"/>
        <v/>
      </c>
      <c r="AE28" s="224" t="str">
        <f t="shared" si="9"/>
        <v/>
      </c>
      <c r="AF28" s="224" t="str">
        <f t="shared" si="9"/>
        <v>T</v>
      </c>
      <c r="AG28" s="224" t="str">
        <f t="shared" si="9"/>
        <v>T</v>
      </c>
      <c r="AH28" s="260">
        <f t="shared" si="6"/>
        <v>0</v>
      </c>
      <c r="AI28" s="258"/>
      <c r="AJ28" s="253"/>
      <c r="AK28">
        <f>IF(B28="","",COUNTIF(ÖĞRETMEN!H30:H218,$B28))</f>
        <v>1</v>
      </c>
      <c r="AL28" s="2" t="str">
        <f>VLOOKUP(B28,ÖĞRETMEN!H29:J218,3,0)</f>
        <v>Fatih Mah. San. Çarş. Çadır Sok. No:51</v>
      </c>
      <c r="AM28" s="275">
        <f>VLOOKUP(B28,ÖĞRETMEN!H30:J218,2,0)</f>
        <v>5327986840</v>
      </c>
      <c r="AN28"/>
      <c r="AQ28" s="17">
        <v>26</v>
      </c>
      <c r="AS28" s="239">
        <v>45594</v>
      </c>
      <c r="AT28" s="2" t="s">
        <v>1016</v>
      </c>
      <c r="BC28" s="17"/>
    </row>
    <row r="29" spans="1:55" ht="21.95" customHeight="1">
      <c r="A29" s="227">
        <f>IF(ÖĞRETMEN!T31="","",ÖĞRETMEN!T31)</f>
        <v>20</v>
      </c>
      <c r="B29" s="219" t="str">
        <f>IF(ÖĞRETMEN!U31="","",ÖĞRETMEN!U31)</f>
        <v>Halil Akseki - Üçpınar</v>
      </c>
      <c r="C29" s="224" t="str">
        <f t="shared" si="7"/>
        <v/>
      </c>
      <c r="D29" s="224" t="str">
        <f t="shared" si="7"/>
        <v>T</v>
      </c>
      <c r="E29" s="224" t="str">
        <f t="shared" si="7"/>
        <v>T</v>
      </c>
      <c r="F29" s="224" t="str">
        <f t="shared" si="7"/>
        <v/>
      </c>
      <c r="G29" s="224" t="str">
        <f t="shared" si="7"/>
        <v/>
      </c>
      <c r="H29" s="224" t="str">
        <f t="shared" si="7"/>
        <v/>
      </c>
      <c r="I29" s="224" t="str">
        <f t="shared" si="7"/>
        <v/>
      </c>
      <c r="J29" s="224" t="str">
        <f t="shared" si="7"/>
        <v/>
      </c>
      <c r="K29" s="224" t="str">
        <f t="shared" si="7"/>
        <v>T</v>
      </c>
      <c r="L29" s="224" t="str">
        <f t="shared" si="7"/>
        <v>T</v>
      </c>
      <c r="M29" s="224" t="str">
        <f t="shared" si="8"/>
        <v/>
      </c>
      <c r="N29" s="224" t="str">
        <f t="shared" si="8"/>
        <v/>
      </c>
      <c r="O29" s="224" t="str">
        <f t="shared" si="8"/>
        <v/>
      </c>
      <c r="P29" s="224" t="str">
        <f t="shared" si="8"/>
        <v/>
      </c>
      <c r="Q29" s="224" t="str">
        <f t="shared" si="8"/>
        <v/>
      </c>
      <c r="R29" s="224" t="str">
        <f t="shared" si="8"/>
        <v>T</v>
      </c>
      <c r="S29" s="224" t="str">
        <f t="shared" si="8"/>
        <v>T</v>
      </c>
      <c r="T29" s="224" t="str">
        <f t="shared" si="8"/>
        <v/>
      </c>
      <c r="U29" s="224" t="str">
        <f t="shared" si="8"/>
        <v/>
      </c>
      <c r="V29" s="224" t="str">
        <f t="shared" si="8"/>
        <v/>
      </c>
      <c r="W29" s="224" t="str">
        <f t="shared" si="9"/>
        <v/>
      </c>
      <c r="X29" s="224" t="str">
        <f t="shared" si="9"/>
        <v/>
      </c>
      <c r="Y29" s="224" t="str">
        <f t="shared" si="9"/>
        <v>T</v>
      </c>
      <c r="Z29" s="224" t="str">
        <f t="shared" si="9"/>
        <v>T</v>
      </c>
      <c r="AA29" s="224" t="str">
        <f t="shared" si="9"/>
        <v/>
      </c>
      <c r="AB29" s="224" t="str">
        <f t="shared" si="9"/>
        <v/>
      </c>
      <c r="AC29" s="224" t="str">
        <f t="shared" si="9"/>
        <v/>
      </c>
      <c r="AD29" s="224" t="str">
        <f t="shared" si="9"/>
        <v/>
      </c>
      <c r="AE29" s="224" t="str">
        <f t="shared" si="9"/>
        <v/>
      </c>
      <c r="AF29" s="224" t="str">
        <f t="shared" si="9"/>
        <v>T</v>
      </c>
      <c r="AG29" s="224" t="str">
        <f t="shared" si="9"/>
        <v>T</v>
      </c>
      <c r="AH29" s="260">
        <f t="shared" si="6"/>
        <v>0</v>
      </c>
      <c r="AI29" s="258"/>
      <c r="AJ29" s="253"/>
      <c r="AK29">
        <f>IF(B29="","",COUNTIF(ÖĞRETMEN!H31:H219,$B29))</f>
        <v>2</v>
      </c>
      <c r="AL29" s="2" t="str">
        <f>VLOOKUP(B29,ÖĞRETMEN!H30:J219,3,0)</f>
        <v>Fevzicakmak Mah. Basın Cad. No:23</v>
      </c>
      <c r="AM29" s="275">
        <f>VLOOKUP(B29,ÖĞRETMEN!H31:J219,2,0)</f>
        <v>5547713819</v>
      </c>
      <c r="AN29" t="str">
        <f t="shared" ref="AN29:AN35" si="11">IF(AND(C$8=$AI18,C$8=$AJ18),"X","")</f>
        <v/>
      </c>
      <c r="AQ29" s="17">
        <v>7</v>
      </c>
      <c r="AS29" s="239"/>
      <c r="AT29" s="2"/>
      <c r="BC29" s="17"/>
    </row>
    <row r="30" spans="1:55" ht="21.95" customHeight="1">
      <c r="A30" s="227">
        <f>IF(ÖĞRETMEN!T32="","",ÖĞRETMEN!T32)</f>
        <v>21</v>
      </c>
      <c r="B30" s="219" t="str">
        <f>IF(ÖĞRETMEN!U32="","",ÖĞRETMEN!U32)</f>
        <v>Halis Akkaya - Sey-Ha Volkswagen Özel Servis</v>
      </c>
      <c r="C30" s="224" t="str">
        <f t="shared" si="7"/>
        <v/>
      </c>
      <c r="D30" s="224" t="str">
        <f t="shared" si="7"/>
        <v>T</v>
      </c>
      <c r="E30" s="224" t="str">
        <f t="shared" si="7"/>
        <v>T</v>
      </c>
      <c r="F30" s="224" t="str">
        <f t="shared" si="7"/>
        <v/>
      </c>
      <c r="G30" s="224" t="str">
        <f t="shared" si="7"/>
        <v/>
      </c>
      <c r="H30" s="224" t="str">
        <f t="shared" si="7"/>
        <v/>
      </c>
      <c r="I30" s="224" t="str">
        <f t="shared" si="7"/>
        <v/>
      </c>
      <c r="J30" s="224" t="str">
        <f t="shared" si="7"/>
        <v/>
      </c>
      <c r="K30" s="224" t="str">
        <f t="shared" si="7"/>
        <v>T</v>
      </c>
      <c r="L30" s="224" t="str">
        <f t="shared" si="7"/>
        <v>T</v>
      </c>
      <c r="M30" s="224" t="str">
        <f t="shared" si="8"/>
        <v/>
      </c>
      <c r="N30" s="224" t="str">
        <f t="shared" si="8"/>
        <v/>
      </c>
      <c r="O30" s="224" t="str">
        <f t="shared" si="8"/>
        <v/>
      </c>
      <c r="P30" s="224" t="str">
        <f t="shared" si="8"/>
        <v/>
      </c>
      <c r="Q30" s="224" t="str">
        <f t="shared" si="8"/>
        <v/>
      </c>
      <c r="R30" s="224" t="str">
        <f t="shared" si="8"/>
        <v>T</v>
      </c>
      <c r="S30" s="224" t="str">
        <f t="shared" si="8"/>
        <v>T</v>
      </c>
      <c r="T30" s="224" t="str">
        <f t="shared" si="8"/>
        <v/>
      </c>
      <c r="U30" s="224" t="str">
        <f t="shared" si="8"/>
        <v/>
      </c>
      <c r="V30" s="224" t="str">
        <f t="shared" si="8"/>
        <v/>
      </c>
      <c r="W30" s="224" t="str">
        <f t="shared" si="9"/>
        <v/>
      </c>
      <c r="X30" s="224" t="str">
        <f t="shared" si="9"/>
        <v/>
      </c>
      <c r="Y30" s="224" t="str">
        <f t="shared" si="9"/>
        <v>T</v>
      </c>
      <c r="Z30" s="224" t="str">
        <f t="shared" si="9"/>
        <v>T</v>
      </c>
      <c r="AA30" s="224" t="str">
        <f t="shared" si="9"/>
        <v/>
      </c>
      <c r="AB30" s="224" t="str">
        <f t="shared" si="9"/>
        <v/>
      </c>
      <c r="AC30" s="224" t="str">
        <f t="shared" si="9"/>
        <v/>
      </c>
      <c r="AD30" s="224" t="str">
        <f t="shared" si="9"/>
        <v/>
      </c>
      <c r="AE30" s="224" t="str">
        <f t="shared" si="9"/>
        <v/>
      </c>
      <c r="AF30" s="224" t="str">
        <f t="shared" si="9"/>
        <v>T</v>
      </c>
      <c r="AG30" s="224" t="str">
        <f t="shared" si="9"/>
        <v>T</v>
      </c>
      <c r="AH30" s="260">
        <f t="shared" si="6"/>
        <v>0</v>
      </c>
      <c r="AI30" s="258"/>
      <c r="AJ30" s="253"/>
      <c r="AK30">
        <f>IF(B30="","",COUNTIF(ÖĞRETMEN!H32:H220,$B30))</f>
        <v>2</v>
      </c>
      <c r="AL30" s="2" t="str">
        <f>VLOOKUP(B30,ÖĞRETMEN!H31:J220,3,0)</f>
        <v>Fatih Mah. Karatay San. Ömerli Sok. No:30/1</v>
      </c>
      <c r="AM30" s="275">
        <f>VLOOKUP(B30,ÖĞRETMEN!H32:J220,2,0)</f>
        <v>5556131028</v>
      </c>
      <c r="AN30" t="str">
        <f t="shared" si="11"/>
        <v/>
      </c>
      <c r="AQ30" s="17">
        <v>5</v>
      </c>
      <c r="AS30" s="245"/>
      <c r="AT30" s="232"/>
    </row>
    <row r="31" spans="1:55" ht="21.95" customHeight="1">
      <c r="A31" s="227">
        <f>IF(ÖĞRETMEN!T33="","",ÖĞRETMEN!T33)</f>
        <v>22</v>
      </c>
      <c r="B31" s="219" t="str">
        <f>IF(ÖĞRETMEN!U33="","",ÖĞRETMEN!U33)</f>
        <v>Harun Göçer - Liva Otogaz</v>
      </c>
      <c r="C31" s="224" t="str">
        <f t="shared" si="7"/>
        <v/>
      </c>
      <c r="D31" s="224" t="str">
        <f t="shared" si="7"/>
        <v>T</v>
      </c>
      <c r="E31" s="224" t="str">
        <f t="shared" si="7"/>
        <v>T</v>
      </c>
      <c r="F31" s="224" t="str">
        <f t="shared" si="7"/>
        <v/>
      </c>
      <c r="G31" s="224" t="str">
        <f t="shared" si="7"/>
        <v/>
      </c>
      <c r="H31" s="224" t="str">
        <f t="shared" si="7"/>
        <v/>
      </c>
      <c r="I31" s="224" t="str">
        <f t="shared" si="7"/>
        <v/>
      </c>
      <c r="J31" s="224" t="str">
        <f t="shared" si="7"/>
        <v/>
      </c>
      <c r="K31" s="224" t="str">
        <f t="shared" si="7"/>
        <v>T</v>
      </c>
      <c r="L31" s="224" t="str">
        <f t="shared" si="7"/>
        <v>T</v>
      </c>
      <c r="M31" s="224" t="str">
        <f t="shared" si="8"/>
        <v/>
      </c>
      <c r="N31" s="224" t="str">
        <f t="shared" si="8"/>
        <v/>
      </c>
      <c r="O31" s="224" t="str">
        <f t="shared" si="8"/>
        <v/>
      </c>
      <c r="P31" s="224" t="str">
        <f t="shared" si="8"/>
        <v/>
      </c>
      <c r="Q31" s="224" t="str">
        <f t="shared" si="8"/>
        <v/>
      </c>
      <c r="R31" s="224" t="str">
        <f t="shared" si="8"/>
        <v>T</v>
      </c>
      <c r="S31" s="224" t="str">
        <f t="shared" si="8"/>
        <v>T</v>
      </c>
      <c r="T31" s="224" t="str">
        <f t="shared" si="8"/>
        <v/>
      </c>
      <c r="U31" s="224" t="str">
        <f t="shared" si="8"/>
        <v/>
      </c>
      <c r="V31" s="224" t="str">
        <f t="shared" si="8"/>
        <v/>
      </c>
      <c r="W31" s="224" t="str">
        <f t="shared" si="9"/>
        <v/>
      </c>
      <c r="X31" s="224" t="str">
        <f t="shared" si="9"/>
        <v/>
      </c>
      <c r="Y31" s="224" t="str">
        <f t="shared" si="9"/>
        <v>T</v>
      </c>
      <c r="Z31" s="224" t="str">
        <f t="shared" si="9"/>
        <v>T</v>
      </c>
      <c r="AA31" s="224" t="str">
        <f t="shared" si="9"/>
        <v/>
      </c>
      <c r="AB31" s="224" t="str">
        <f t="shared" si="9"/>
        <v/>
      </c>
      <c r="AC31" s="224" t="str">
        <f t="shared" si="9"/>
        <v/>
      </c>
      <c r="AD31" s="224" t="str">
        <f t="shared" si="9"/>
        <v/>
      </c>
      <c r="AE31" s="224" t="str">
        <f t="shared" si="9"/>
        <v/>
      </c>
      <c r="AF31" s="224" t="str">
        <f t="shared" si="9"/>
        <v>T</v>
      </c>
      <c r="AG31" s="224" t="str">
        <f t="shared" si="9"/>
        <v>T</v>
      </c>
      <c r="AH31" s="260">
        <f t="shared" si="6"/>
        <v>0</v>
      </c>
      <c r="AI31" s="258"/>
      <c r="AJ31" s="253"/>
      <c r="AK31">
        <f>IF(B31="","",COUNTIF(ÖĞRETMEN!H33:H221,$B31))</f>
        <v>2</v>
      </c>
      <c r="AL31" s="2" t="str">
        <f>VLOOKUP(B31,ÖĞRETMEN!H32:J221,3,0)</f>
        <v>Fatih Mah. Paşabahçe Sk. No.15/1</v>
      </c>
      <c r="AM31" s="275">
        <f>VLOOKUP(B31,ÖĞRETMEN!H33:J221,2,0)</f>
        <v>5326667430</v>
      </c>
      <c r="AN31" t="str">
        <f t="shared" si="11"/>
        <v/>
      </c>
      <c r="AQ31" s="17">
        <v>21</v>
      </c>
      <c r="AS31" s="239"/>
      <c r="AT31" s="2"/>
    </row>
    <row r="32" spans="1:55" ht="21.95" customHeight="1">
      <c r="A32" s="227">
        <f>IF(ÖĞRETMEN!T34="","",ÖĞRETMEN!T34)</f>
        <v>23</v>
      </c>
      <c r="B32" s="219" t="str">
        <f>IF(ÖĞRETMEN!U34="","",ÖĞRETMEN!U34)</f>
        <v>Hasan İbaoğlu - Formen Servis</v>
      </c>
      <c r="C32" s="224" t="str">
        <f t="shared" si="7"/>
        <v/>
      </c>
      <c r="D32" s="224" t="str">
        <f t="shared" si="7"/>
        <v>T</v>
      </c>
      <c r="E32" s="224" t="str">
        <f t="shared" si="7"/>
        <v>T</v>
      </c>
      <c r="F32" s="224" t="str">
        <f t="shared" si="7"/>
        <v/>
      </c>
      <c r="G32" s="224" t="str">
        <f t="shared" si="7"/>
        <v/>
      </c>
      <c r="H32" s="224" t="str">
        <f t="shared" si="7"/>
        <v/>
      </c>
      <c r="I32" s="224" t="str">
        <f t="shared" si="7"/>
        <v/>
      </c>
      <c r="J32" s="224" t="str">
        <f t="shared" si="7"/>
        <v/>
      </c>
      <c r="K32" s="224" t="str">
        <f t="shared" si="7"/>
        <v>T</v>
      </c>
      <c r="L32" s="224" t="str">
        <f t="shared" si="7"/>
        <v>T</v>
      </c>
      <c r="M32" s="224" t="str">
        <f t="shared" si="8"/>
        <v/>
      </c>
      <c r="N32" s="224" t="str">
        <f t="shared" si="8"/>
        <v/>
      </c>
      <c r="O32" s="224" t="str">
        <f t="shared" si="8"/>
        <v/>
      </c>
      <c r="P32" s="224" t="str">
        <f t="shared" si="8"/>
        <v/>
      </c>
      <c r="Q32" s="224" t="str">
        <f t="shared" si="8"/>
        <v/>
      </c>
      <c r="R32" s="224" t="str">
        <f t="shared" si="8"/>
        <v>T</v>
      </c>
      <c r="S32" s="224" t="str">
        <f t="shared" si="8"/>
        <v>T</v>
      </c>
      <c r="T32" s="224" t="str">
        <f t="shared" si="8"/>
        <v/>
      </c>
      <c r="U32" s="224" t="str">
        <f t="shared" si="8"/>
        <v/>
      </c>
      <c r="V32" s="224" t="str">
        <f t="shared" si="8"/>
        <v/>
      </c>
      <c r="W32" s="224" t="str">
        <f t="shared" si="9"/>
        <v/>
      </c>
      <c r="X32" s="224" t="str">
        <f t="shared" si="9"/>
        <v/>
      </c>
      <c r="Y32" s="224" t="str">
        <f t="shared" si="9"/>
        <v>T</v>
      </c>
      <c r="Z32" s="224" t="str">
        <f t="shared" si="9"/>
        <v>T</v>
      </c>
      <c r="AA32" s="224" t="str">
        <f t="shared" si="9"/>
        <v/>
      </c>
      <c r="AB32" s="224" t="str">
        <f t="shared" si="9"/>
        <v/>
      </c>
      <c r="AC32" s="224" t="str">
        <f t="shared" si="9"/>
        <v/>
      </c>
      <c r="AD32" s="224" t="str">
        <f t="shared" si="9"/>
        <v/>
      </c>
      <c r="AE32" s="224" t="str">
        <f t="shared" si="9"/>
        <v/>
      </c>
      <c r="AF32" s="224" t="str">
        <f t="shared" si="9"/>
        <v>T</v>
      </c>
      <c r="AG32" s="224" t="str">
        <f t="shared" si="9"/>
        <v>T</v>
      </c>
      <c r="AH32" s="260">
        <f t="shared" si="6"/>
        <v>0</v>
      </c>
      <c r="AI32" s="258"/>
      <c r="AJ32" s="253"/>
      <c r="AK32">
        <f>IF(B32="","",COUNTIF(ÖĞRETMEN!H34:H222,$B32))</f>
        <v>3</v>
      </c>
      <c r="AL32" s="2" t="str">
        <f>VLOOKUP(B32,ÖĞRETMEN!H33:J222,3,0)</f>
        <v>Fatih Mah. Karatay San. Torna Sk. No:202</v>
      </c>
      <c r="AM32" s="275">
        <f>VLOOKUP(B32,ÖĞRETMEN!H34:J222,2,0)</f>
        <v>5324379048</v>
      </c>
      <c r="AN32" t="str">
        <f t="shared" si="11"/>
        <v/>
      </c>
      <c r="AQ32" s="17">
        <v>8</v>
      </c>
    </row>
    <row r="33" spans="1:40" ht="21.95" customHeight="1">
      <c r="A33" s="227">
        <f>IF(ÖĞRETMEN!T35="","",ÖĞRETMEN!T35)</f>
        <v>24</v>
      </c>
      <c r="B33" s="219" t="str">
        <f>IF(ÖĞRETMEN!U35="","",ÖĞRETMEN!U35)</f>
        <v>Hasan Koçak - Koçak Oto Kaporta</v>
      </c>
      <c r="C33" s="224" t="str">
        <f t="shared" ref="C33:L39" si="12">IF($B33="","",IF(C$6="","",IF(C$6="Cumartesi","T",IF(C$6="Pazar","T",IF(C$8=$AI33,"X",IF(C$8=$AJ33,"X",""))))))</f>
        <v/>
      </c>
      <c r="D33" s="224" t="str">
        <f t="shared" si="12"/>
        <v>T</v>
      </c>
      <c r="E33" s="224" t="str">
        <f t="shared" si="12"/>
        <v>T</v>
      </c>
      <c r="F33" s="224" t="str">
        <f t="shared" si="12"/>
        <v/>
      </c>
      <c r="G33" s="224" t="str">
        <f t="shared" si="12"/>
        <v/>
      </c>
      <c r="H33" s="224" t="str">
        <f t="shared" si="12"/>
        <v/>
      </c>
      <c r="I33" s="224" t="str">
        <f t="shared" si="12"/>
        <v/>
      </c>
      <c r="J33" s="224" t="str">
        <f t="shared" si="12"/>
        <v/>
      </c>
      <c r="K33" s="224" t="str">
        <f t="shared" si="12"/>
        <v>T</v>
      </c>
      <c r="L33" s="224" t="str">
        <f t="shared" si="12"/>
        <v>T</v>
      </c>
      <c r="M33" s="224" t="str">
        <f t="shared" ref="M33:V39" si="13">IF($B33="","",IF(M$6="","",IF(M$6="Cumartesi","T",IF(M$6="Pazar","T",IF(M$8=$AI33,"X",IF(M$8=$AJ33,"X",""))))))</f>
        <v/>
      </c>
      <c r="N33" s="224" t="str">
        <f t="shared" si="13"/>
        <v/>
      </c>
      <c r="O33" s="224" t="str">
        <f t="shared" si="13"/>
        <v/>
      </c>
      <c r="P33" s="224" t="str">
        <f t="shared" si="13"/>
        <v/>
      </c>
      <c r="Q33" s="224" t="str">
        <f t="shared" si="13"/>
        <v/>
      </c>
      <c r="R33" s="224" t="str">
        <f t="shared" si="13"/>
        <v>T</v>
      </c>
      <c r="S33" s="224" t="str">
        <f t="shared" si="13"/>
        <v>T</v>
      </c>
      <c r="T33" s="224" t="str">
        <f t="shared" si="13"/>
        <v/>
      </c>
      <c r="U33" s="224" t="str">
        <f t="shared" si="13"/>
        <v/>
      </c>
      <c r="V33" s="224" t="str">
        <f t="shared" si="13"/>
        <v/>
      </c>
      <c r="W33" s="224" t="str">
        <f t="shared" ref="W33:AG39" si="14">IF($B33="","",IF(W$6="","",IF(W$6="Cumartesi","T",IF(W$6="Pazar","T",IF(W$8=$AI33,"X",IF(W$8=$AJ33,"X",""))))))</f>
        <v/>
      </c>
      <c r="X33" s="224" t="str">
        <f t="shared" si="14"/>
        <v/>
      </c>
      <c r="Y33" s="224" t="str">
        <f t="shared" si="14"/>
        <v>T</v>
      </c>
      <c r="Z33" s="224" t="str">
        <f t="shared" si="14"/>
        <v>T</v>
      </c>
      <c r="AA33" s="224" t="str">
        <f t="shared" si="14"/>
        <v/>
      </c>
      <c r="AB33" s="224" t="str">
        <f t="shared" si="14"/>
        <v/>
      </c>
      <c r="AC33" s="224" t="str">
        <f t="shared" si="14"/>
        <v/>
      </c>
      <c r="AD33" s="224" t="str">
        <f t="shared" si="14"/>
        <v/>
      </c>
      <c r="AE33" s="224" t="str">
        <f t="shared" si="14"/>
        <v/>
      </c>
      <c r="AF33" s="224" t="str">
        <f t="shared" si="14"/>
        <v>T</v>
      </c>
      <c r="AG33" s="224" t="str">
        <f t="shared" si="14"/>
        <v>T</v>
      </c>
      <c r="AH33" s="260">
        <f t="shared" si="6"/>
        <v>0</v>
      </c>
      <c r="AI33" s="258"/>
      <c r="AJ33" s="253"/>
      <c r="AK33">
        <f>IF(B33="","",COUNTIF(ÖĞRETMEN!H35:H223,$B33))</f>
        <v>1</v>
      </c>
      <c r="AL33" s="2" t="str">
        <f>VLOOKUP(B33,ÖĞRETMEN!H34:J223,3,0)</f>
        <v>Fatih Mah. Torna Sk. No:6/1</v>
      </c>
      <c r="AM33" s="275">
        <f>VLOOKUP(B33,ÖĞRETMEN!H35:J223,2,0)</f>
        <v>5322825265</v>
      </c>
      <c r="AN33" t="str">
        <f t="shared" si="11"/>
        <v/>
      </c>
    </row>
    <row r="34" spans="1:40" ht="21.95" customHeight="1">
      <c r="A34" s="227">
        <f>IF(ÖĞRETMEN!T36="","",ÖĞRETMEN!T36)</f>
        <v>25</v>
      </c>
      <c r="B34" s="219" t="str">
        <f>IF(ÖĞRETMEN!U36="","",ÖĞRETMEN!U36)</f>
        <v>Kamil Parmak - Arma Grafik-Ofset-Matbaa</v>
      </c>
      <c r="C34" s="224" t="str">
        <f t="shared" si="12"/>
        <v/>
      </c>
      <c r="D34" s="224" t="str">
        <f t="shared" si="12"/>
        <v>T</v>
      </c>
      <c r="E34" s="224" t="str">
        <f t="shared" si="12"/>
        <v>T</v>
      </c>
      <c r="F34" s="224" t="str">
        <f t="shared" si="12"/>
        <v/>
      </c>
      <c r="G34" s="224" t="str">
        <f t="shared" si="12"/>
        <v/>
      </c>
      <c r="H34" s="224" t="str">
        <f t="shared" si="12"/>
        <v/>
      </c>
      <c r="I34" s="224" t="str">
        <f t="shared" si="12"/>
        <v/>
      </c>
      <c r="J34" s="224" t="str">
        <f t="shared" si="12"/>
        <v/>
      </c>
      <c r="K34" s="224" t="str">
        <f t="shared" si="12"/>
        <v>T</v>
      </c>
      <c r="L34" s="224" t="str">
        <f t="shared" si="12"/>
        <v>T</v>
      </c>
      <c r="M34" s="224" t="str">
        <f t="shared" si="13"/>
        <v/>
      </c>
      <c r="N34" s="224" t="str">
        <f t="shared" si="13"/>
        <v/>
      </c>
      <c r="O34" s="224" t="str">
        <f t="shared" si="13"/>
        <v/>
      </c>
      <c r="P34" s="224" t="str">
        <f t="shared" si="13"/>
        <v/>
      </c>
      <c r="Q34" s="224" t="str">
        <f t="shared" si="13"/>
        <v/>
      </c>
      <c r="R34" s="224" t="str">
        <f t="shared" si="13"/>
        <v>T</v>
      </c>
      <c r="S34" s="224" t="str">
        <f t="shared" si="13"/>
        <v>T</v>
      </c>
      <c r="T34" s="224" t="str">
        <f t="shared" si="13"/>
        <v/>
      </c>
      <c r="U34" s="224" t="str">
        <f t="shared" si="13"/>
        <v/>
      </c>
      <c r="V34" s="224" t="str">
        <f t="shared" si="13"/>
        <v/>
      </c>
      <c r="W34" s="224" t="str">
        <f t="shared" si="14"/>
        <v/>
      </c>
      <c r="X34" s="224" t="str">
        <f t="shared" si="14"/>
        <v/>
      </c>
      <c r="Y34" s="224" t="str">
        <f t="shared" si="14"/>
        <v>T</v>
      </c>
      <c r="Z34" s="224" t="str">
        <f t="shared" si="14"/>
        <v>T</v>
      </c>
      <c r="AA34" s="224" t="str">
        <f t="shared" si="14"/>
        <v/>
      </c>
      <c r="AB34" s="224" t="str">
        <f t="shared" si="14"/>
        <v/>
      </c>
      <c r="AC34" s="224" t="str">
        <f t="shared" si="14"/>
        <v/>
      </c>
      <c r="AD34" s="224" t="str">
        <f t="shared" si="14"/>
        <v/>
      </c>
      <c r="AE34" s="224" t="str">
        <f t="shared" si="14"/>
        <v/>
      </c>
      <c r="AF34" s="224" t="str">
        <f t="shared" si="14"/>
        <v>T</v>
      </c>
      <c r="AG34" s="224" t="str">
        <f t="shared" si="14"/>
        <v>T</v>
      </c>
      <c r="AH34" s="260">
        <f t="shared" si="6"/>
        <v>0</v>
      </c>
      <c r="AI34" s="258"/>
      <c r="AJ34" s="253"/>
      <c r="AK34">
        <f>IF(B34="","",COUNTIF(ÖĞRETMEN!H36:H224,$B34))</f>
        <v>2</v>
      </c>
      <c r="AL34" s="2" t="str">
        <f>VLOOKUP(B34,ÖĞRETMEN!H35:J224,3,0)</f>
        <v>Fevzi Çakmak Mah. Yayın Cad. No:76</v>
      </c>
      <c r="AM34" s="275">
        <f>VLOOKUP(B34,ÖĞRETMEN!H36:J224,2,0)</f>
        <v>5494000922</v>
      </c>
      <c r="AN34" t="str">
        <f t="shared" si="11"/>
        <v/>
      </c>
    </row>
    <row r="35" spans="1:40" ht="21.95" customHeight="1">
      <c r="A35" s="227">
        <f>IF(ÖĞRETMEN!T37="","",ÖĞRETMEN!T37)</f>
        <v>26</v>
      </c>
      <c r="B35" s="219" t="str">
        <f>IF(ÖĞRETMEN!U37="","",ÖĞRETMEN!U37)</f>
        <v>Koyuncu Rot Balans İsmail Koyuncu</v>
      </c>
      <c r="C35" s="224" t="str">
        <f t="shared" si="12"/>
        <v/>
      </c>
      <c r="D35" s="224" t="str">
        <f t="shared" si="12"/>
        <v>T</v>
      </c>
      <c r="E35" s="224" t="str">
        <f t="shared" si="12"/>
        <v>T</v>
      </c>
      <c r="F35" s="224" t="str">
        <f t="shared" si="12"/>
        <v/>
      </c>
      <c r="G35" s="224" t="str">
        <f t="shared" si="12"/>
        <v/>
      </c>
      <c r="H35" s="224" t="str">
        <f t="shared" si="12"/>
        <v/>
      </c>
      <c r="I35" s="224" t="str">
        <f t="shared" si="12"/>
        <v/>
      </c>
      <c r="J35" s="224" t="str">
        <f t="shared" si="12"/>
        <v/>
      </c>
      <c r="K35" s="224" t="str">
        <f t="shared" si="12"/>
        <v>T</v>
      </c>
      <c r="L35" s="224" t="str">
        <f t="shared" si="12"/>
        <v>T</v>
      </c>
      <c r="M35" s="224" t="str">
        <f t="shared" si="13"/>
        <v/>
      </c>
      <c r="N35" s="224" t="str">
        <f t="shared" si="13"/>
        <v/>
      </c>
      <c r="O35" s="224" t="str">
        <f t="shared" si="13"/>
        <v/>
      </c>
      <c r="P35" s="224" t="str">
        <f t="shared" si="13"/>
        <v/>
      </c>
      <c r="Q35" s="224" t="str">
        <f t="shared" si="13"/>
        <v/>
      </c>
      <c r="R35" s="224" t="str">
        <f t="shared" si="13"/>
        <v>T</v>
      </c>
      <c r="S35" s="224" t="str">
        <f t="shared" si="13"/>
        <v>T</v>
      </c>
      <c r="T35" s="224" t="str">
        <f t="shared" si="13"/>
        <v/>
      </c>
      <c r="U35" s="224" t="str">
        <f t="shared" si="13"/>
        <v/>
      </c>
      <c r="V35" s="224" t="str">
        <f t="shared" si="13"/>
        <v/>
      </c>
      <c r="W35" s="224" t="str">
        <f t="shared" si="14"/>
        <v/>
      </c>
      <c r="X35" s="224" t="str">
        <f t="shared" si="14"/>
        <v/>
      </c>
      <c r="Y35" s="224" t="str">
        <f t="shared" si="14"/>
        <v>T</v>
      </c>
      <c r="Z35" s="224" t="str">
        <f t="shared" si="14"/>
        <v>T</v>
      </c>
      <c r="AA35" s="224" t="str">
        <f t="shared" si="14"/>
        <v/>
      </c>
      <c r="AB35" s="224" t="str">
        <f t="shared" si="14"/>
        <v/>
      </c>
      <c r="AC35" s="224" t="str">
        <f t="shared" si="14"/>
        <v/>
      </c>
      <c r="AD35" s="224" t="str">
        <f t="shared" si="14"/>
        <v/>
      </c>
      <c r="AE35" s="224" t="str">
        <f t="shared" si="14"/>
        <v/>
      </c>
      <c r="AF35" s="224" t="str">
        <f t="shared" si="14"/>
        <v>T</v>
      </c>
      <c r="AG35" s="224" t="str">
        <f t="shared" si="14"/>
        <v>T</v>
      </c>
      <c r="AH35" s="260">
        <f t="shared" si="6"/>
        <v>0</v>
      </c>
      <c r="AI35" s="258"/>
      <c r="AJ35" s="253"/>
      <c r="AK35">
        <f>IF(B35="","",COUNTIF(ÖĞRETMEN!H37:H225,$B35))</f>
        <v>2</v>
      </c>
      <c r="AL35" s="2" t="str">
        <f>VLOOKUP(B35,ÖĞRETMEN!H36:J225,3,0)</f>
        <v>Fatih Mha. Torna Sk. No:8/1</v>
      </c>
      <c r="AM35" s="275">
        <f>VLOOKUP(B35,ÖĞRETMEN!H37:J225,2,0)</f>
        <v>5305616674</v>
      </c>
      <c r="AN35" t="str">
        <f t="shared" si="11"/>
        <v/>
      </c>
    </row>
    <row r="36" spans="1:40" ht="21.95" customHeight="1">
      <c r="A36" s="227">
        <f>IF(ÖĞRETMEN!T38="","",ÖĞRETMEN!T38)</f>
        <v>27</v>
      </c>
      <c r="B36" s="219" t="str">
        <f>IF(ÖĞRETMEN!U38="","",ÖĞRETMEN!U38)</f>
        <v>Mehmet Demirayak - Azim Oto Tamir</v>
      </c>
      <c r="C36" s="224" t="str">
        <f t="shared" si="12"/>
        <v/>
      </c>
      <c r="D36" s="224" t="str">
        <f t="shared" si="12"/>
        <v>T</v>
      </c>
      <c r="E36" s="224" t="str">
        <f t="shared" si="12"/>
        <v>T</v>
      </c>
      <c r="F36" s="224" t="str">
        <f t="shared" si="12"/>
        <v/>
      </c>
      <c r="G36" s="224" t="str">
        <f t="shared" si="12"/>
        <v/>
      </c>
      <c r="H36" s="224" t="str">
        <f t="shared" si="12"/>
        <v/>
      </c>
      <c r="I36" s="224" t="str">
        <f t="shared" si="12"/>
        <v/>
      </c>
      <c r="J36" s="224" t="str">
        <f t="shared" si="12"/>
        <v/>
      </c>
      <c r="K36" s="224" t="str">
        <f t="shared" si="12"/>
        <v>T</v>
      </c>
      <c r="L36" s="224" t="str">
        <f t="shared" si="12"/>
        <v>T</v>
      </c>
      <c r="M36" s="224" t="str">
        <f t="shared" si="13"/>
        <v/>
      </c>
      <c r="N36" s="224" t="str">
        <f t="shared" si="13"/>
        <v/>
      </c>
      <c r="O36" s="224" t="str">
        <f t="shared" si="13"/>
        <v/>
      </c>
      <c r="P36" s="224" t="str">
        <f t="shared" si="13"/>
        <v/>
      </c>
      <c r="Q36" s="224" t="str">
        <f t="shared" si="13"/>
        <v/>
      </c>
      <c r="R36" s="224" t="str">
        <f t="shared" si="13"/>
        <v>T</v>
      </c>
      <c r="S36" s="224" t="str">
        <f t="shared" si="13"/>
        <v>T</v>
      </c>
      <c r="T36" s="224" t="str">
        <f t="shared" si="13"/>
        <v/>
      </c>
      <c r="U36" s="224" t="str">
        <f t="shared" si="13"/>
        <v/>
      </c>
      <c r="V36" s="224" t="str">
        <f t="shared" si="13"/>
        <v/>
      </c>
      <c r="W36" s="224" t="str">
        <f t="shared" si="14"/>
        <v/>
      </c>
      <c r="X36" s="224" t="str">
        <f t="shared" si="14"/>
        <v/>
      </c>
      <c r="Y36" s="224" t="str">
        <f t="shared" si="14"/>
        <v>T</v>
      </c>
      <c r="Z36" s="224" t="str">
        <f t="shared" si="14"/>
        <v>T</v>
      </c>
      <c r="AA36" s="224" t="str">
        <f t="shared" si="14"/>
        <v/>
      </c>
      <c r="AB36" s="224" t="str">
        <f t="shared" si="14"/>
        <v/>
      </c>
      <c r="AC36" s="224" t="str">
        <f t="shared" si="14"/>
        <v/>
      </c>
      <c r="AD36" s="224" t="str">
        <f t="shared" si="14"/>
        <v/>
      </c>
      <c r="AE36" s="224" t="str">
        <f t="shared" si="14"/>
        <v/>
      </c>
      <c r="AF36" s="224" t="str">
        <f t="shared" si="14"/>
        <v>T</v>
      </c>
      <c r="AG36" s="224" t="str">
        <f t="shared" si="14"/>
        <v>T</v>
      </c>
      <c r="AH36" s="260">
        <f t="shared" si="6"/>
        <v>0</v>
      </c>
      <c r="AI36" s="258"/>
      <c r="AJ36" s="253"/>
      <c r="AK36">
        <f>IF(B36="","",COUNTIF(ÖĞRETMEN!H38:H226,$B36))</f>
        <v>1</v>
      </c>
      <c r="AL36" s="2" t="str">
        <f>VLOOKUP(B36,ÖĞRETMEN!H37:J226,3,0)</f>
        <v>Fatih Mah. Ehram Sok. No:57</v>
      </c>
      <c r="AM36" s="275">
        <f>VLOOKUP(B36,ÖĞRETMEN!H38:J226,2,0)</f>
        <v>5412902084</v>
      </c>
    </row>
    <row r="37" spans="1:40" ht="21.95" customHeight="1">
      <c r="A37" s="227">
        <f>IF(ÖĞRETMEN!T39="","",ÖĞRETMEN!T39)</f>
        <v>28</v>
      </c>
      <c r="B37" s="219" t="str">
        <f>IF(ÖĞRETMEN!U39="","",ÖĞRETMEN!U39)</f>
        <v>Mehmet Özer - Özer Oto Boya</v>
      </c>
      <c r="C37" s="224" t="str">
        <f t="shared" si="12"/>
        <v/>
      </c>
      <c r="D37" s="224" t="str">
        <f t="shared" si="12"/>
        <v>T</v>
      </c>
      <c r="E37" s="224" t="str">
        <f t="shared" si="12"/>
        <v>T</v>
      </c>
      <c r="F37" s="224" t="str">
        <f t="shared" si="12"/>
        <v/>
      </c>
      <c r="G37" s="224" t="str">
        <f t="shared" si="12"/>
        <v/>
      </c>
      <c r="H37" s="224" t="str">
        <f t="shared" si="12"/>
        <v/>
      </c>
      <c r="I37" s="224" t="str">
        <f t="shared" si="12"/>
        <v/>
      </c>
      <c r="J37" s="224" t="str">
        <f t="shared" si="12"/>
        <v/>
      </c>
      <c r="K37" s="224" t="str">
        <f t="shared" si="12"/>
        <v>T</v>
      </c>
      <c r="L37" s="224" t="str">
        <f t="shared" si="12"/>
        <v>T</v>
      </c>
      <c r="M37" s="224" t="str">
        <f t="shared" si="13"/>
        <v/>
      </c>
      <c r="N37" s="224" t="str">
        <f t="shared" si="13"/>
        <v/>
      </c>
      <c r="O37" s="224" t="str">
        <f t="shared" si="13"/>
        <v/>
      </c>
      <c r="P37" s="224" t="str">
        <f t="shared" si="13"/>
        <v/>
      </c>
      <c r="Q37" s="224" t="str">
        <f t="shared" si="13"/>
        <v/>
      </c>
      <c r="R37" s="224" t="str">
        <f t="shared" si="13"/>
        <v>T</v>
      </c>
      <c r="S37" s="224" t="str">
        <f t="shared" si="13"/>
        <v>T</v>
      </c>
      <c r="T37" s="224" t="str">
        <f t="shared" si="13"/>
        <v/>
      </c>
      <c r="U37" s="224" t="str">
        <f t="shared" si="13"/>
        <v/>
      </c>
      <c r="V37" s="224" t="str">
        <f t="shared" si="13"/>
        <v/>
      </c>
      <c r="W37" s="224" t="str">
        <f t="shared" si="14"/>
        <v/>
      </c>
      <c r="X37" s="224" t="str">
        <f t="shared" si="14"/>
        <v/>
      </c>
      <c r="Y37" s="224" t="str">
        <f t="shared" si="14"/>
        <v>T</v>
      </c>
      <c r="Z37" s="224" t="str">
        <f t="shared" si="14"/>
        <v>T</v>
      </c>
      <c r="AA37" s="224" t="str">
        <f t="shared" si="14"/>
        <v/>
      </c>
      <c r="AB37" s="224" t="str">
        <f t="shared" si="14"/>
        <v/>
      </c>
      <c r="AC37" s="224" t="str">
        <f t="shared" si="14"/>
        <v/>
      </c>
      <c r="AD37" s="224" t="str">
        <f t="shared" si="14"/>
        <v/>
      </c>
      <c r="AE37" s="224" t="str">
        <f t="shared" si="14"/>
        <v/>
      </c>
      <c r="AF37" s="224" t="str">
        <f t="shared" si="14"/>
        <v>T</v>
      </c>
      <c r="AG37" s="224" t="str">
        <f t="shared" si="14"/>
        <v>T</v>
      </c>
      <c r="AH37" s="260">
        <f t="shared" si="6"/>
        <v>0</v>
      </c>
      <c r="AI37" s="258"/>
      <c r="AJ37" s="253"/>
      <c r="AK37">
        <f>IF(B37="","",COUNTIF(ÖĞRETMEN!H39:H227,$B37))</f>
        <v>1</v>
      </c>
      <c r="AL37" s="2" t="str">
        <f>VLOOKUP(B37,ÖĞRETMEN!H38:J227,3,0)</f>
        <v>Fatih Mh. Mücella Sk. No:9</v>
      </c>
      <c r="AM37" s="275">
        <f>VLOOKUP(B37,ÖĞRETMEN!H39:J227,2,0)</f>
        <v>5352734100</v>
      </c>
    </row>
    <row r="38" spans="1:40" ht="21.95" customHeight="1">
      <c r="A38" s="227">
        <f>IF(ÖĞRETMEN!T40="","",ÖĞRETMEN!T40)</f>
        <v>29</v>
      </c>
      <c r="B38" s="219" t="str">
        <f>IF(ÖĞRETMEN!U40="","",ÖĞRETMEN!U40)</f>
        <v>Mithat Adıgüzel-Sancak Oto Elektrik</v>
      </c>
      <c r="C38" s="224" t="str">
        <f t="shared" si="12"/>
        <v/>
      </c>
      <c r="D38" s="224" t="str">
        <f t="shared" si="12"/>
        <v>T</v>
      </c>
      <c r="E38" s="224" t="str">
        <f t="shared" si="12"/>
        <v>T</v>
      </c>
      <c r="F38" s="224" t="str">
        <f t="shared" si="12"/>
        <v/>
      </c>
      <c r="G38" s="224" t="str">
        <f t="shared" si="12"/>
        <v/>
      </c>
      <c r="H38" s="224" t="str">
        <f t="shared" si="12"/>
        <v/>
      </c>
      <c r="I38" s="224" t="str">
        <f t="shared" si="12"/>
        <v/>
      </c>
      <c r="J38" s="224" t="str">
        <f t="shared" si="12"/>
        <v/>
      </c>
      <c r="K38" s="224" t="str">
        <f t="shared" si="12"/>
        <v>T</v>
      </c>
      <c r="L38" s="224" t="str">
        <f t="shared" si="12"/>
        <v>T</v>
      </c>
      <c r="M38" s="224" t="str">
        <f t="shared" si="13"/>
        <v/>
      </c>
      <c r="N38" s="224" t="str">
        <f t="shared" si="13"/>
        <v/>
      </c>
      <c r="O38" s="224" t="str">
        <f t="shared" si="13"/>
        <v/>
      </c>
      <c r="P38" s="224" t="str">
        <f t="shared" si="13"/>
        <v/>
      </c>
      <c r="Q38" s="224" t="str">
        <f t="shared" si="13"/>
        <v/>
      </c>
      <c r="R38" s="224" t="str">
        <f t="shared" si="13"/>
        <v>T</v>
      </c>
      <c r="S38" s="224" t="str">
        <f t="shared" si="13"/>
        <v>T</v>
      </c>
      <c r="T38" s="224" t="str">
        <f t="shared" si="13"/>
        <v/>
      </c>
      <c r="U38" s="224" t="str">
        <f t="shared" si="13"/>
        <v/>
      </c>
      <c r="V38" s="224" t="str">
        <f t="shared" si="13"/>
        <v/>
      </c>
      <c r="W38" s="224" t="str">
        <f t="shared" si="14"/>
        <v/>
      </c>
      <c r="X38" s="224" t="str">
        <f t="shared" si="14"/>
        <v/>
      </c>
      <c r="Y38" s="224" t="str">
        <f t="shared" si="14"/>
        <v>T</v>
      </c>
      <c r="Z38" s="224" t="str">
        <f t="shared" si="14"/>
        <v>T</v>
      </c>
      <c r="AA38" s="224" t="str">
        <f t="shared" si="14"/>
        <v/>
      </c>
      <c r="AB38" s="224" t="str">
        <f t="shared" si="14"/>
        <v/>
      </c>
      <c r="AC38" s="224" t="str">
        <f t="shared" si="14"/>
        <v/>
      </c>
      <c r="AD38" s="224" t="str">
        <f t="shared" si="14"/>
        <v/>
      </c>
      <c r="AE38" s="224" t="str">
        <f t="shared" si="14"/>
        <v/>
      </c>
      <c r="AF38" s="224" t="str">
        <f t="shared" si="14"/>
        <v>T</v>
      </c>
      <c r="AG38" s="224" t="str">
        <f t="shared" si="14"/>
        <v>T</v>
      </c>
      <c r="AH38" s="260">
        <f t="shared" si="6"/>
        <v>0</v>
      </c>
      <c r="AI38" s="258"/>
      <c r="AJ38" s="253"/>
      <c r="AK38">
        <f>IF(B38="","",COUNTIF(ÖĞRETMEN!H40:H228,$B38))</f>
        <v>1</v>
      </c>
      <c r="AL38" s="2" t="str">
        <f>VLOOKUP(B38,ÖĞRETMEN!H39:J228,3,0)</f>
        <v>Fatih Mah. Torna Sok. No:9</v>
      </c>
      <c r="AM38" s="275">
        <f>VLOOKUP(B38,ÖĞRETMEN!H40:J228,2,0)</f>
        <v>5537222680</v>
      </c>
    </row>
    <row r="39" spans="1:40" ht="21.95" customHeight="1">
      <c r="A39" s="227">
        <f>IF(ÖĞRETMEN!T41="","",ÖĞRETMEN!T41)</f>
        <v>30</v>
      </c>
      <c r="B39" s="219" t="str">
        <f>IF(ÖĞRETMEN!U41="","",ÖĞRETMEN!U41)</f>
        <v>Murat Demirkıran-Uzman Opel</v>
      </c>
      <c r="C39" s="224" t="str">
        <f t="shared" si="12"/>
        <v/>
      </c>
      <c r="D39" s="224" t="str">
        <f t="shared" si="12"/>
        <v>T</v>
      </c>
      <c r="E39" s="224" t="str">
        <f t="shared" si="12"/>
        <v>T</v>
      </c>
      <c r="F39" s="224" t="str">
        <f t="shared" si="12"/>
        <v/>
      </c>
      <c r="G39" s="224" t="str">
        <f t="shared" si="12"/>
        <v/>
      </c>
      <c r="H39" s="224" t="str">
        <f t="shared" si="12"/>
        <v/>
      </c>
      <c r="I39" s="224" t="str">
        <f t="shared" si="12"/>
        <v/>
      </c>
      <c r="J39" s="224" t="str">
        <f t="shared" si="12"/>
        <v/>
      </c>
      <c r="K39" s="224" t="str">
        <f t="shared" si="12"/>
        <v>T</v>
      </c>
      <c r="L39" s="224" t="str">
        <f t="shared" si="12"/>
        <v>T</v>
      </c>
      <c r="M39" s="224" t="str">
        <f t="shared" si="13"/>
        <v/>
      </c>
      <c r="N39" s="224" t="str">
        <f t="shared" si="13"/>
        <v/>
      </c>
      <c r="O39" s="224" t="str">
        <f t="shared" si="13"/>
        <v/>
      </c>
      <c r="P39" s="224" t="str">
        <f t="shared" si="13"/>
        <v/>
      </c>
      <c r="Q39" s="224" t="str">
        <f t="shared" si="13"/>
        <v/>
      </c>
      <c r="R39" s="224" t="str">
        <f t="shared" si="13"/>
        <v>T</v>
      </c>
      <c r="S39" s="224" t="str">
        <f t="shared" si="13"/>
        <v>T</v>
      </c>
      <c r="T39" s="224" t="str">
        <f t="shared" si="13"/>
        <v/>
      </c>
      <c r="U39" s="224" t="str">
        <f t="shared" si="13"/>
        <v/>
      </c>
      <c r="V39" s="224" t="str">
        <f t="shared" si="13"/>
        <v/>
      </c>
      <c r="W39" s="224" t="str">
        <f t="shared" si="14"/>
        <v/>
      </c>
      <c r="X39" s="224" t="str">
        <f t="shared" si="14"/>
        <v/>
      </c>
      <c r="Y39" s="224" t="str">
        <f t="shared" si="14"/>
        <v>T</v>
      </c>
      <c r="Z39" s="224" t="str">
        <f t="shared" si="14"/>
        <v>T</v>
      </c>
      <c r="AA39" s="224" t="str">
        <f t="shared" si="14"/>
        <v/>
      </c>
      <c r="AB39" s="224" t="str">
        <f t="shared" si="14"/>
        <v/>
      </c>
      <c r="AC39" s="224" t="str">
        <f t="shared" si="14"/>
        <v/>
      </c>
      <c r="AD39" s="224" t="str">
        <f t="shared" si="14"/>
        <v/>
      </c>
      <c r="AE39" s="224" t="str">
        <f t="shared" si="14"/>
        <v/>
      </c>
      <c r="AF39" s="224" t="str">
        <f t="shared" si="14"/>
        <v>T</v>
      </c>
      <c r="AG39" s="224" t="str">
        <f t="shared" si="14"/>
        <v>T</v>
      </c>
      <c r="AH39" s="260">
        <f t="shared" si="6"/>
        <v>0</v>
      </c>
      <c r="AI39" s="258"/>
      <c r="AJ39" s="253"/>
      <c r="AK39">
        <f>IF(B39="","",COUNTIF(ÖĞRETMEN!H41:H229,$B39))</f>
        <v>2</v>
      </c>
      <c r="AL39" s="2" t="str">
        <f>VLOOKUP(B39,ÖĞRETMEN!H40:J229,3,0)</f>
        <v>Fatih Mah. Torna Sk. No:27</v>
      </c>
      <c r="AM39" s="275">
        <f>VLOOKUP(B39,ÖĞRETMEN!H41:J229,2,0)</f>
        <v>5493451987</v>
      </c>
    </row>
    <row r="40" spans="1:40" ht="21.95" customHeight="1">
      <c r="A40" s="227">
        <f>IF(ÖĞRETMEN!T42="","",ÖĞRETMEN!T42)</f>
        <v>31</v>
      </c>
      <c r="B40" s="219" t="str">
        <f>IF(ÖĞRETMEN!U42="","",ÖĞRETMEN!U42)</f>
        <v>Murat Kara - Mk Güç Oto Elektrik</v>
      </c>
      <c r="C40" s="224" t="str">
        <f t="shared" ref="C40:L55" si="15">IF($B40="","",IF(C$6="","",IF(C$6="Cumartesi","T",IF(C$6="Pazar","T",IF(C$8=$AI40,"X",IF(C$8=$AJ40,"X",""))))))</f>
        <v/>
      </c>
      <c r="D40" s="224" t="str">
        <f t="shared" si="15"/>
        <v>T</v>
      </c>
      <c r="E40" s="224" t="str">
        <f t="shared" si="15"/>
        <v>T</v>
      </c>
      <c r="F40" s="224" t="str">
        <f t="shared" si="15"/>
        <v/>
      </c>
      <c r="G40" s="224" t="str">
        <f t="shared" si="15"/>
        <v/>
      </c>
      <c r="H40" s="224" t="str">
        <f t="shared" si="15"/>
        <v/>
      </c>
      <c r="I40" s="224" t="str">
        <f t="shared" si="15"/>
        <v/>
      </c>
      <c r="J40" s="224" t="str">
        <f t="shared" si="15"/>
        <v/>
      </c>
      <c r="K40" s="224" t="str">
        <f t="shared" si="15"/>
        <v>T</v>
      </c>
      <c r="L40" s="224" t="str">
        <f t="shared" si="15"/>
        <v>T</v>
      </c>
      <c r="M40" s="224" t="str">
        <f t="shared" ref="M40:V55" si="16">IF($B40="","",IF(M$6="","",IF(M$6="Cumartesi","T",IF(M$6="Pazar","T",IF(M$8=$AI40,"X",IF(M$8=$AJ40,"X",""))))))</f>
        <v/>
      </c>
      <c r="N40" s="224" t="str">
        <f t="shared" si="16"/>
        <v/>
      </c>
      <c r="O40" s="224" t="str">
        <f t="shared" si="16"/>
        <v/>
      </c>
      <c r="P40" s="224" t="str">
        <f t="shared" si="16"/>
        <v/>
      </c>
      <c r="Q40" s="224" t="str">
        <f t="shared" si="16"/>
        <v/>
      </c>
      <c r="R40" s="224" t="str">
        <f t="shared" si="16"/>
        <v>T</v>
      </c>
      <c r="S40" s="224" t="str">
        <f t="shared" si="16"/>
        <v>T</v>
      </c>
      <c r="T40" s="224" t="str">
        <f t="shared" si="16"/>
        <v/>
      </c>
      <c r="U40" s="224" t="str">
        <f t="shared" si="16"/>
        <v/>
      </c>
      <c r="V40" s="224" t="str">
        <f t="shared" si="16"/>
        <v/>
      </c>
      <c r="W40" s="224" t="str">
        <f t="shared" ref="W40:AG55" si="17">IF($B40="","",IF(W$6="","",IF(W$6="Cumartesi","T",IF(W$6="Pazar","T",IF(W$8=$AI40,"X",IF(W$8=$AJ40,"X",""))))))</f>
        <v/>
      </c>
      <c r="X40" s="224" t="str">
        <f t="shared" si="17"/>
        <v/>
      </c>
      <c r="Y40" s="224" t="str">
        <f t="shared" si="17"/>
        <v>T</v>
      </c>
      <c r="Z40" s="224" t="str">
        <f t="shared" si="17"/>
        <v>T</v>
      </c>
      <c r="AA40" s="224" t="str">
        <f t="shared" si="17"/>
        <v/>
      </c>
      <c r="AB40" s="224" t="str">
        <f t="shared" si="17"/>
        <v/>
      </c>
      <c r="AC40" s="224" t="str">
        <f t="shared" si="17"/>
        <v/>
      </c>
      <c r="AD40" s="224" t="str">
        <f t="shared" si="17"/>
        <v/>
      </c>
      <c r="AE40" s="224" t="str">
        <f t="shared" si="17"/>
        <v/>
      </c>
      <c r="AF40" s="224" t="str">
        <f t="shared" si="17"/>
        <v>T</v>
      </c>
      <c r="AG40" s="224" t="str">
        <f t="shared" si="17"/>
        <v>T</v>
      </c>
      <c r="AH40" s="260">
        <f t="shared" si="6"/>
        <v>0</v>
      </c>
      <c r="AI40" s="258"/>
      <c r="AJ40" s="253"/>
      <c r="AK40">
        <f>IF(B40="","",COUNTIF(ÖĞRETMEN!H42:H230,$B40))</f>
        <v>2</v>
      </c>
      <c r="AL40" s="2" t="str">
        <f>VLOOKUP(B40,ÖĞRETMEN!H41:J230,3,0)</f>
        <v>Fatih Mah. Ömerli Sk No 52 A</v>
      </c>
      <c r="AM40" s="275">
        <f>VLOOKUP(B40,ÖĞRETMEN!H42:J230,2,0)</f>
        <v>5548351609</v>
      </c>
    </row>
    <row r="41" spans="1:40" ht="21.95" customHeight="1">
      <c r="A41" s="227">
        <f>IF(ÖĞRETMEN!T43="","",ÖĞRETMEN!T43)</f>
        <v>32</v>
      </c>
      <c r="B41" s="219" t="str">
        <f>IF(ÖĞRETMEN!U43="","",ÖĞRETMEN!U43)</f>
        <v>Mustafa Albay - Albay Opel Özel Servisi</v>
      </c>
      <c r="C41" s="224" t="str">
        <f t="shared" si="15"/>
        <v/>
      </c>
      <c r="D41" s="224" t="str">
        <f t="shared" si="15"/>
        <v>T</v>
      </c>
      <c r="E41" s="224" t="str">
        <f t="shared" si="15"/>
        <v>T</v>
      </c>
      <c r="F41" s="224" t="str">
        <f t="shared" si="15"/>
        <v/>
      </c>
      <c r="G41" s="224" t="str">
        <f t="shared" si="15"/>
        <v/>
      </c>
      <c r="H41" s="224" t="str">
        <f t="shared" si="15"/>
        <v/>
      </c>
      <c r="I41" s="224" t="str">
        <f t="shared" si="15"/>
        <v/>
      </c>
      <c r="J41" s="224" t="str">
        <f t="shared" si="15"/>
        <v/>
      </c>
      <c r="K41" s="224" t="str">
        <f t="shared" si="15"/>
        <v>T</v>
      </c>
      <c r="L41" s="224" t="str">
        <f t="shared" si="15"/>
        <v>T</v>
      </c>
      <c r="M41" s="224" t="str">
        <f t="shared" si="16"/>
        <v/>
      </c>
      <c r="N41" s="224" t="str">
        <f t="shared" si="16"/>
        <v/>
      </c>
      <c r="O41" s="224" t="str">
        <f t="shared" si="16"/>
        <v/>
      </c>
      <c r="P41" s="224" t="str">
        <f t="shared" si="16"/>
        <v/>
      </c>
      <c r="Q41" s="224" t="str">
        <f t="shared" si="16"/>
        <v/>
      </c>
      <c r="R41" s="224" t="str">
        <f t="shared" si="16"/>
        <v>T</v>
      </c>
      <c r="S41" s="224" t="str">
        <f t="shared" si="16"/>
        <v>T</v>
      </c>
      <c r="T41" s="224" t="str">
        <f t="shared" si="16"/>
        <v/>
      </c>
      <c r="U41" s="224" t="str">
        <f t="shared" si="16"/>
        <v/>
      </c>
      <c r="V41" s="224" t="str">
        <f t="shared" si="16"/>
        <v/>
      </c>
      <c r="W41" s="224" t="str">
        <f t="shared" si="17"/>
        <v/>
      </c>
      <c r="X41" s="224" t="str">
        <f t="shared" si="17"/>
        <v/>
      </c>
      <c r="Y41" s="224" t="str">
        <f t="shared" si="17"/>
        <v>T</v>
      </c>
      <c r="Z41" s="224" t="str">
        <f t="shared" si="17"/>
        <v>T</v>
      </c>
      <c r="AA41" s="224" t="str">
        <f t="shared" si="17"/>
        <v/>
      </c>
      <c r="AB41" s="224" t="str">
        <f t="shared" si="17"/>
        <v/>
      </c>
      <c r="AC41" s="224" t="str">
        <f t="shared" si="17"/>
        <v/>
      </c>
      <c r="AD41" s="224" t="str">
        <f t="shared" si="17"/>
        <v/>
      </c>
      <c r="AE41" s="224" t="str">
        <f t="shared" si="17"/>
        <v/>
      </c>
      <c r="AF41" s="224" t="str">
        <f t="shared" si="17"/>
        <v>T</v>
      </c>
      <c r="AG41" s="224" t="str">
        <f t="shared" si="17"/>
        <v>T</v>
      </c>
      <c r="AH41" s="260">
        <f t="shared" si="6"/>
        <v>0</v>
      </c>
      <c r="AI41" s="258"/>
      <c r="AJ41" s="253"/>
      <c r="AK41">
        <f>IF(B41="","",COUNTIF(ÖĞRETMEN!H43:H231,$B41))</f>
        <v>1</v>
      </c>
      <c r="AL41" s="2" t="str">
        <f>VLOOKUP(B41,ÖĞRETMEN!H42:J231,3,0)</f>
        <v>Fatih Mah Sarıyer Sk. No:14 İç Kapı No: 1 Selçuklu / Konya</v>
      </c>
      <c r="AM41" s="275">
        <f>VLOOKUP(B41,ÖĞRETMEN!H43:J231,2,0)</f>
        <v>5551052596</v>
      </c>
    </row>
    <row r="42" spans="1:40" ht="21.95" customHeight="1">
      <c r="A42" s="227">
        <f>IF(ÖĞRETMEN!T44="","",ÖĞRETMEN!T44)</f>
        <v>33</v>
      </c>
      <c r="B42" s="219" t="str">
        <f>IF(ÖĞRETMEN!U44="","",ÖĞRETMEN!U44)</f>
        <v>Osman Demirbaş - Özen Oto Boya</v>
      </c>
      <c r="C42" s="224" t="str">
        <f t="shared" si="15"/>
        <v/>
      </c>
      <c r="D42" s="224" t="str">
        <f t="shared" si="15"/>
        <v>T</v>
      </c>
      <c r="E42" s="224" t="str">
        <f t="shared" si="15"/>
        <v>T</v>
      </c>
      <c r="F42" s="224" t="str">
        <f t="shared" si="15"/>
        <v/>
      </c>
      <c r="G42" s="224" t="str">
        <f t="shared" si="15"/>
        <v/>
      </c>
      <c r="H42" s="224" t="str">
        <f t="shared" si="15"/>
        <v/>
      </c>
      <c r="I42" s="224" t="str">
        <f t="shared" si="15"/>
        <v/>
      </c>
      <c r="J42" s="224" t="str">
        <f t="shared" si="15"/>
        <v/>
      </c>
      <c r="K42" s="224" t="str">
        <f t="shared" si="15"/>
        <v>T</v>
      </c>
      <c r="L42" s="224" t="str">
        <f t="shared" si="15"/>
        <v>T</v>
      </c>
      <c r="M42" s="224" t="str">
        <f t="shared" si="16"/>
        <v/>
      </c>
      <c r="N42" s="224" t="str">
        <f t="shared" si="16"/>
        <v/>
      </c>
      <c r="O42" s="224" t="str">
        <f t="shared" si="16"/>
        <v/>
      </c>
      <c r="P42" s="224" t="str">
        <f t="shared" si="16"/>
        <v/>
      </c>
      <c r="Q42" s="224" t="str">
        <f t="shared" si="16"/>
        <v/>
      </c>
      <c r="R42" s="224" t="str">
        <f t="shared" si="16"/>
        <v>T</v>
      </c>
      <c r="S42" s="224" t="str">
        <f t="shared" si="16"/>
        <v>T</v>
      </c>
      <c r="T42" s="224" t="str">
        <f t="shared" si="16"/>
        <v/>
      </c>
      <c r="U42" s="224" t="str">
        <f t="shared" si="16"/>
        <v/>
      </c>
      <c r="V42" s="224" t="str">
        <f t="shared" si="16"/>
        <v/>
      </c>
      <c r="W42" s="224" t="str">
        <f t="shared" si="17"/>
        <v/>
      </c>
      <c r="X42" s="224" t="str">
        <f t="shared" si="17"/>
        <v/>
      </c>
      <c r="Y42" s="224" t="str">
        <f t="shared" si="17"/>
        <v>T</v>
      </c>
      <c r="Z42" s="224" t="str">
        <f t="shared" si="17"/>
        <v>T</v>
      </c>
      <c r="AA42" s="224" t="str">
        <f t="shared" si="17"/>
        <v/>
      </c>
      <c r="AB42" s="224" t="str">
        <f t="shared" si="17"/>
        <v/>
      </c>
      <c r="AC42" s="224" t="str">
        <f t="shared" si="17"/>
        <v/>
      </c>
      <c r="AD42" s="224" t="str">
        <f t="shared" si="17"/>
        <v/>
      </c>
      <c r="AE42" s="224" t="str">
        <f t="shared" si="17"/>
        <v/>
      </c>
      <c r="AF42" s="224" t="str">
        <f t="shared" si="17"/>
        <v>T</v>
      </c>
      <c r="AG42" s="224" t="str">
        <f t="shared" si="17"/>
        <v>T</v>
      </c>
      <c r="AH42" s="260">
        <f t="shared" si="6"/>
        <v>0</v>
      </c>
      <c r="AI42" s="258"/>
      <c r="AJ42" s="253"/>
      <c r="AK42">
        <f>IF(B42="","",COUNTIF(ÖĞRETMEN!H44:H232,$B42))</f>
        <v>2</v>
      </c>
      <c r="AL42" s="2" t="str">
        <f>VLOOKUP(B42,ÖĞRETMEN!H43:J232,3,0)</f>
        <v>Fatih Mah.Ehram Sk No 12</v>
      </c>
      <c r="AM42" s="275">
        <f>VLOOKUP(B42,ÖĞRETMEN!H44:J232,2,0)</f>
        <v>5373713842</v>
      </c>
    </row>
    <row r="43" spans="1:40" ht="21.95" customHeight="1">
      <c r="A43" s="227">
        <f>IF(ÖĞRETMEN!T45="","",ÖĞRETMEN!T45)</f>
        <v>34</v>
      </c>
      <c r="B43" s="219" t="str">
        <f>IF(ÖĞRETMEN!U45="","",ÖĞRETMEN!U45)</f>
        <v>Ömer Kurt-Kurt Oto Boya</v>
      </c>
      <c r="C43" s="224" t="str">
        <f t="shared" si="15"/>
        <v/>
      </c>
      <c r="D43" s="224" t="str">
        <f t="shared" si="15"/>
        <v>T</v>
      </c>
      <c r="E43" s="224" t="str">
        <f t="shared" si="15"/>
        <v>T</v>
      </c>
      <c r="F43" s="224" t="str">
        <f t="shared" si="15"/>
        <v/>
      </c>
      <c r="G43" s="224" t="str">
        <f t="shared" si="15"/>
        <v/>
      </c>
      <c r="H43" s="224" t="str">
        <f t="shared" si="15"/>
        <v/>
      </c>
      <c r="I43" s="224" t="str">
        <f t="shared" si="15"/>
        <v/>
      </c>
      <c r="J43" s="224" t="str">
        <f t="shared" si="15"/>
        <v/>
      </c>
      <c r="K43" s="224" t="str">
        <f t="shared" si="15"/>
        <v>T</v>
      </c>
      <c r="L43" s="224" t="str">
        <f t="shared" si="15"/>
        <v>T</v>
      </c>
      <c r="M43" s="224" t="str">
        <f t="shared" si="16"/>
        <v/>
      </c>
      <c r="N43" s="224" t="str">
        <f t="shared" si="16"/>
        <v/>
      </c>
      <c r="O43" s="224" t="str">
        <f t="shared" si="16"/>
        <v/>
      </c>
      <c r="P43" s="224" t="str">
        <f t="shared" si="16"/>
        <v/>
      </c>
      <c r="Q43" s="224" t="str">
        <f t="shared" si="16"/>
        <v/>
      </c>
      <c r="R43" s="224" t="str">
        <f t="shared" si="16"/>
        <v>T</v>
      </c>
      <c r="S43" s="224" t="str">
        <f t="shared" si="16"/>
        <v>T</v>
      </c>
      <c r="T43" s="224" t="str">
        <f t="shared" si="16"/>
        <v/>
      </c>
      <c r="U43" s="224" t="str">
        <f t="shared" si="16"/>
        <v/>
      </c>
      <c r="V43" s="224" t="str">
        <f t="shared" si="16"/>
        <v/>
      </c>
      <c r="W43" s="224" t="str">
        <f t="shared" si="17"/>
        <v/>
      </c>
      <c r="X43" s="224" t="str">
        <f t="shared" si="17"/>
        <v/>
      </c>
      <c r="Y43" s="224" t="str">
        <f t="shared" si="17"/>
        <v>T</v>
      </c>
      <c r="Z43" s="224" t="str">
        <f t="shared" si="17"/>
        <v>T</v>
      </c>
      <c r="AA43" s="224" t="str">
        <f t="shared" si="17"/>
        <v/>
      </c>
      <c r="AB43" s="224" t="str">
        <f t="shared" si="17"/>
        <v/>
      </c>
      <c r="AC43" s="224" t="str">
        <f t="shared" si="17"/>
        <v/>
      </c>
      <c r="AD43" s="224" t="str">
        <f t="shared" si="17"/>
        <v/>
      </c>
      <c r="AE43" s="224" t="str">
        <f t="shared" si="17"/>
        <v/>
      </c>
      <c r="AF43" s="224" t="str">
        <f t="shared" si="17"/>
        <v>T</v>
      </c>
      <c r="AG43" s="224" t="str">
        <f t="shared" si="17"/>
        <v>T</v>
      </c>
      <c r="AH43" s="260">
        <f t="shared" si="6"/>
        <v>0</v>
      </c>
      <c r="AI43" s="258"/>
      <c r="AJ43" s="253"/>
      <c r="AK43">
        <f>IF(B43="","",COUNTIF(ÖĞRETMEN!H45:H233,$B43))</f>
        <v>1</v>
      </c>
      <c r="AL43" s="2" t="str">
        <f>VLOOKUP(B43,ÖĞRETMEN!H44:J233,3,0)</f>
        <v>Fatih Mah. Ehram Sok. No:25</v>
      </c>
      <c r="AM43" s="275">
        <f>VLOOKUP(B43,ÖĞRETMEN!H45:J233,2,0)</f>
        <v>5369780094</v>
      </c>
    </row>
    <row r="44" spans="1:40" ht="21.95" customHeight="1">
      <c r="A44" s="227">
        <f>IF(ÖĞRETMEN!T46="","",ÖĞRETMEN!T46)</f>
        <v>35</v>
      </c>
      <c r="B44" s="219" t="str">
        <f>IF(ÖĞRETMEN!U46="","",ÖĞRETMEN!U46)</f>
        <v>Ramazan Alıcı - Hatunsaraylı Oto Elektrik</v>
      </c>
      <c r="C44" s="224" t="str">
        <f t="shared" si="15"/>
        <v/>
      </c>
      <c r="D44" s="224" t="str">
        <f t="shared" si="15"/>
        <v>T</v>
      </c>
      <c r="E44" s="224" t="str">
        <f t="shared" si="15"/>
        <v>T</v>
      </c>
      <c r="F44" s="224" t="str">
        <f t="shared" si="15"/>
        <v/>
      </c>
      <c r="G44" s="224" t="str">
        <f t="shared" si="15"/>
        <v/>
      </c>
      <c r="H44" s="224" t="str">
        <f t="shared" si="15"/>
        <v/>
      </c>
      <c r="I44" s="224" t="str">
        <f t="shared" si="15"/>
        <v/>
      </c>
      <c r="J44" s="224" t="str">
        <f t="shared" si="15"/>
        <v/>
      </c>
      <c r="K44" s="224" t="str">
        <f t="shared" si="15"/>
        <v>T</v>
      </c>
      <c r="L44" s="224" t="str">
        <f t="shared" si="15"/>
        <v>T</v>
      </c>
      <c r="M44" s="224" t="str">
        <f t="shared" si="16"/>
        <v/>
      </c>
      <c r="N44" s="224" t="str">
        <f t="shared" si="16"/>
        <v/>
      </c>
      <c r="O44" s="224" t="str">
        <f t="shared" si="16"/>
        <v/>
      </c>
      <c r="P44" s="224" t="str">
        <f t="shared" si="16"/>
        <v/>
      </c>
      <c r="Q44" s="224" t="str">
        <f t="shared" si="16"/>
        <v/>
      </c>
      <c r="R44" s="224" t="str">
        <f t="shared" si="16"/>
        <v>T</v>
      </c>
      <c r="S44" s="224" t="str">
        <f t="shared" si="16"/>
        <v>T</v>
      </c>
      <c r="T44" s="224" t="str">
        <f t="shared" si="16"/>
        <v/>
      </c>
      <c r="U44" s="224" t="str">
        <f t="shared" si="16"/>
        <v/>
      </c>
      <c r="V44" s="224" t="str">
        <f t="shared" si="16"/>
        <v/>
      </c>
      <c r="W44" s="224" t="str">
        <f t="shared" si="17"/>
        <v/>
      </c>
      <c r="X44" s="224" t="str">
        <f t="shared" si="17"/>
        <v/>
      </c>
      <c r="Y44" s="224" t="str">
        <f t="shared" si="17"/>
        <v>T</v>
      </c>
      <c r="Z44" s="224" t="str">
        <f t="shared" si="17"/>
        <v>T</v>
      </c>
      <c r="AA44" s="224" t="str">
        <f t="shared" si="17"/>
        <v/>
      </c>
      <c r="AB44" s="224" t="str">
        <f t="shared" si="17"/>
        <v/>
      </c>
      <c r="AC44" s="224" t="str">
        <f t="shared" si="17"/>
        <v/>
      </c>
      <c r="AD44" s="224" t="str">
        <f t="shared" si="17"/>
        <v/>
      </c>
      <c r="AE44" s="224" t="str">
        <f t="shared" si="17"/>
        <v/>
      </c>
      <c r="AF44" s="224" t="str">
        <f t="shared" si="17"/>
        <v>T</v>
      </c>
      <c r="AG44" s="224" t="str">
        <f t="shared" si="17"/>
        <v>T</v>
      </c>
      <c r="AH44" s="260">
        <f t="shared" si="6"/>
        <v>0</v>
      </c>
      <c r="AI44" s="259"/>
      <c r="AJ44" s="253"/>
      <c r="AK44">
        <f>IF(B44="","",COUNTIF(ÖĞRETMEN!H46:H234,$B44))</f>
        <v>1</v>
      </c>
      <c r="AL44" s="2" t="str">
        <f>VLOOKUP(B44,ÖĞRETMEN!H45:J234,3,0)</f>
        <v>Fatih Mah. Karatay San. Ömerli Sok. No:31/1</v>
      </c>
      <c r="AM44" s="275">
        <f>VLOOKUP(B44,ÖĞRETMEN!H46:J234,2,0)</f>
        <v>5061329985</v>
      </c>
    </row>
    <row r="45" spans="1:40" ht="21.95" customHeight="1">
      <c r="A45" s="227">
        <f>IF(ÖĞRETMEN!T47="","",ÖĞRETMEN!T47)</f>
        <v>36</v>
      </c>
      <c r="B45" s="219" t="str">
        <f>IF(ÖĞRETMEN!U47="","",ÖĞRETMEN!U47)</f>
        <v>Ramazan Gürler</v>
      </c>
      <c r="C45" s="224" t="str">
        <f t="shared" si="15"/>
        <v/>
      </c>
      <c r="D45" s="224" t="str">
        <f t="shared" si="15"/>
        <v>T</v>
      </c>
      <c r="E45" s="224" t="str">
        <f t="shared" si="15"/>
        <v>T</v>
      </c>
      <c r="F45" s="224" t="str">
        <f t="shared" si="15"/>
        <v/>
      </c>
      <c r="G45" s="224" t="str">
        <f t="shared" si="15"/>
        <v/>
      </c>
      <c r="H45" s="224" t="str">
        <f t="shared" si="15"/>
        <v/>
      </c>
      <c r="I45" s="224" t="str">
        <f t="shared" si="15"/>
        <v/>
      </c>
      <c r="J45" s="224" t="str">
        <f t="shared" si="15"/>
        <v/>
      </c>
      <c r="K45" s="224" t="str">
        <f t="shared" si="15"/>
        <v>T</v>
      </c>
      <c r="L45" s="224" t="str">
        <f t="shared" si="15"/>
        <v>T</v>
      </c>
      <c r="M45" s="224" t="str">
        <f t="shared" si="16"/>
        <v/>
      </c>
      <c r="N45" s="224" t="str">
        <f t="shared" si="16"/>
        <v/>
      </c>
      <c r="O45" s="224" t="str">
        <f t="shared" si="16"/>
        <v/>
      </c>
      <c r="P45" s="224" t="str">
        <f t="shared" si="16"/>
        <v/>
      </c>
      <c r="Q45" s="224" t="str">
        <f t="shared" si="16"/>
        <v/>
      </c>
      <c r="R45" s="224" t="str">
        <f t="shared" si="16"/>
        <v>T</v>
      </c>
      <c r="S45" s="224" t="str">
        <f t="shared" si="16"/>
        <v>T</v>
      </c>
      <c r="T45" s="224" t="str">
        <f t="shared" si="16"/>
        <v/>
      </c>
      <c r="U45" s="224" t="str">
        <f t="shared" si="16"/>
        <v/>
      </c>
      <c r="V45" s="224" t="str">
        <f t="shared" si="16"/>
        <v/>
      </c>
      <c r="W45" s="224" t="str">
        <f t="shared" si="17"/>
        <v/>
      </c>
      <c r="X45" s="224" t="str">
        <f t="shared" si="17"/>
        <v/>
      </c>
      <c r="Y45" s="224" t="str">
        <f t="shared" si="17"/>
        <v>T</v>
      </c>
      <c r="Z45" s="224" t="str">
        <f t="shared" si="17"/>
        <v>T</v>
      </c>
      <c r="AA45" s="224" t="str">
        <f t="shared" si="17"/>
        <v/>
      </c>
      <c r="AB45" s="224" t="str">
        <f t="shared" si="17"/>
        <v/>
      </c>
      <c r="AC45" s="224" t="str">
        <f t="shared" si="17"/>
        <v/>
      </c>
      <c r="AD45" s="224" t="str">
        <f t="shared" si="17"/>
        <v/>
      </c>
      <c r="AE45" s="224" t="str">
        <f t="shared" si="17"/>
        <v/>
      </c>
      <c r="AF45" s="224" t="str">
        <f t="shared" si="17"/>
        <v>T</v>
      </c>
      <c r="AG45" s="224" t="str">
        <f t="shared" si="17"/>
        <v>T</v>
      </c>
      <c r="AH45" s="260">
        <f t="shared" si="6"/>
        <v>0</v>
      </c>
      <c r="AI45" s="259"/>
      <c r="AJ45" s="253"/>
      <c r="AK45">
        <f>IF(B45="","",COUNTIF(ÖĞRETMEN!H47:H235,$B45))</f>
        <v>1</v>
      </c>
      <c r="AL45" s="2" t="str">
        <f>VLOOKUP(B45,ÖĞRETMEN!H46:J235,3,0)</f>
        <v>Fatih Mh. Paşabahçe Sk. No1/1</v>
      </c>
      <c r="AM45" s="275">
        <f>VLOOKUP(B45,ÖĞRETMEN!H47:J235,2,0)</f>
        <v>5546245508</v>
      </c>
    </row>
    <row r="46" spans="1:40" ht="21.95" customHeight="1">
      <c r="A46" s="227">
        <f>IF(ÖĞRETMEN!T48="","",ÖĞRETMEN!T48)</f>
        <v>37</v>
      </c>
      <c r="B46" s="219" t="str">
        <f>IF(ÖĞRETMEN!U48="","",ÖĞRETMEN!U48)</f>
        <v>Reksan Otom. Tarım Ürn. Gıda San. San. Ve Tic. Ltd. Şti.</v>
      </c>
      <c r="C46" s="224" t="str">
        <f t="shared" si="15"/>
        <v/>
      </c>
      <c r="D46" s="224" t="str">
        <f t="shared" si="15"/>
        <v>T</v>
      </c>
      <c r="E46" s="224" t="str">
        <f t="shared" si="15"/>
        <v>T</v>
      </c>
      <c r="F46" s="224" t="str">
        <f t="shared" si="15"/>
        <v/>
      </c>
      <c r="G46" s="224" t="str">
        <f t="shared" si="15"/>
        <v/>
      </c>
      <c r="H46" s="224" t="str">
        <f t="shared" si="15"/>
        <v/>
      </c>
      <c r="I46" s="224" t="str">
        <f t="shared" si="15"/>
        <v/>
      </c>
      <c r="J46" s="224" t="str">
        <f t="shared" si="15"/>
        <v/>
      </c>
      <c r="K46" s="224" t="str">
        <f t="shared" si="15"/>
        <v>T</v>
      </c>
      <c r="L46" s="224" t="str">
        <f t="shared" si="15"/>
        <v>T</v>
      </c>
      <c r="M46" s="224" t="str">
        <f t="shared" si="16"/>
        <v/>
      </c>
      <c r="N46" s="224" t="str">
        <f t="shared" si="16"/>
        <v/>
      </c>
      <c r="O46" s="224" t="str">
        <f t="shared" si="16"/>
        <v/>
      </c>
      <c r="P46" s="224" t="str">
        <f t="shared" si="16"/>
        <v/>
      </c>
      <c r="Q46" s="224" t="str">
        <f t="shared" si="16"/>
        <v/>
      </c>
      <c r="R46" s="224" t="str">
        <f t="shared" si="16"/>
        <v>T</v>
      </c>
      <c r="S46" s="224" t="str">
        <f t="shared" si="16"/>
        <v>T</v>
      </c>
      <c r="T46" s="224" t="str">
        <f t="shared" si="16"/>
        <v/>
      </c>
      <c r="U46" s="224" t="str">
        <f t="shared" si="16"/>
        <v/>
      </c>
      <c r="V46" s="224" t="str">
        <f t="shared" si="16"/>
        <v/>
      </c>
      <c r="W46" s="224" t="str">
        <f t="shared" si="17"/>
        <v/>
      </c>
      <c r="X46" s="224" t="str">
        <f t="shared" si="17"/>
        <v/>
      </c>
      <c r="Y46" s="224" t="str">
        <f t="shared" si="17"/>
        <v>T</v>
      </c>
      <c r="Z46" s="224" t="str">
        <f t="shared" si="17"/>
        <v>T</v>
      </c>
      <c r="AA46" s="224" t="str">
        <f t="shared" si="17"/>
        <v/>
      </c>
      <c r="AB46" s="224" t="str">
        <f t="shared" si="17"/>
        <v/>
      </c>
      <c r="AC46" s="224" t="str">
        <f t="shared" si="17"/>
        <v/>
      </c>
      <c r="AD46" s="224" t="str">
        <f t="shared" si="17"/>
        <v/>
      </c>
      <c r="AE46" s="224" t="str">
        <f t="shared" si="17"/>
        <v/>
      </c>
      <c r="AF46" s="224" t="str">
        <f t="shared" si="17"/>
        <v>T</v>
      </c>
      <c r="AG46" s="224" t="str">
        <f t="shared" si="17"/>
        <v>T</v>
      </c>
      <c r="AH46" s="260">
        <f t="shared" si="6"/>
        <v>0</v>
      </c>
      <c r="AI46" s="259"/>
      <c r="AJ46" s="253"/>
      <c r="AK46">
        <f>IF(B46="","",COUNTIF(ÖĞRETMEN!H48:H236,$B46))</f>
        <v>1</v>
      </c>
      <c r="AL46" s="2" t="str">
        <f>VLOOKUP(B46,ÖĞRETMEN!H47:J236,3,0)</f>
        <v>Fatih Mah. Ömerli Sok. No:49</v>
      </c>
      <c r="AM46" s="275">
        <f>VLOOKUP(B46,ÖĞRETMEN!H48:J236,2,0)</f>
        <v>5062300622</v>
      </c>
    </row>
    <row r="47" spans="1:40" ht="21.95" customHeight="1">
      <c r="A47" s="227">
        <f>IF(ÖĞRETMEN!T49="","",ÖĞRETMEN!T49)</f>
        <v>38</v>
      </c>
      <c r="B47" s="219" t="str">
        <f>IF(ÖĞRETMEN!U49="","",ÖĞRETMEN!U49)</f>
        <v>Samet Otomotiv Ve Yedek Parça Sanayi Tic. Ltd. Şti.</v>
      </c>
      <c r="C47" s="224" t="str">
        <f t="shared" si="15"/>
        <v/>
      </c>
      <c r="D47" s="224" t="str">
        <f t="shared" si="15"/>
        <v>T</v>
      </c>
      <c r="E47" s="224" t="str">
        <f t="shared" si="15"/>
        <v>T</v>
      </c>
      <c r="F47" s="224" t="str">
        <f t="shared" si="15"/>
        <v/>
      </c>
      <c r="G47" s="224" t="str">
        <f t="shared" si="15"/>
        <v/>
      </c>
      <c r="H47" s="224" t="str">
        <f t="shared" si="15"/>
        <v/>
      </c>
      <c r="I47" s="224" t="str">
        <f t="shared" si="15"/>
        <v/>
      </c>
      <c r="J47" s="224" t="str">
        <f t="shared" si="15"/>
        <v/>
      </c>
      <c r="K47" s="224" t="str">
        <f t="shared" si="15"/>
        <v>T</v>
      </c>
      <c r="L47" s="224" t="str">
        <f t="shared" si="15"/>
        <v>T</v>
      </c>
      <c r="M47" s="224" t="str">
        <f t="shared" si="16"/>
        <v/>
      </c>
      <c r="N47" s="224" t="str">
        <f t="shared" si="16"/>
        <v/>
      </c>
      <c r="O47" s="224" t="str">
        <f t="shared" si="16"/>
        <v/>
      </c>
      <c r="P47" s="224" t="str">
        <f t="shared" si="16"/>
        <v/>
      </c>
      <c r="Q47" s="224" t="str">
        <f t="shared" si="16"/>
        <v/>
      </c>
      <c r="R47" s="224" t="str">
        <f t="shared" si="16"/>
        <v>T</v>
      </c>
      <c r="S47" s="224" t="str">
        <f t="shared" si="16"/>
        <v>T</v>
      </c>
      <c r="T47" s="224" t="str">
        <f t="shared" si="16"/>
        <v/>
      </c>
      <c r="U47" s="224" t="str">
        <f t="shared" si="16"/>
        <v/>
      </c>
      <c r="V47" s="224" t="str">
        <f t="shared" si="16"/>
        <v/>
      </c>
      <c r="W47" s="224" t="str">
        <f t="shared" si="17"/>
        <v/>
      </c>
      <c r="X47" s="224" t="str">
        <f t="shared" si="17"/>
        <v/>
      </c>
      <c r="Y47" s="224" t="str">
        <f t="shared" si="17"/>
        <v>T</v>
      </c>
      <c r="Z47" s="224" t="str">
        <f t="shared" si="17"/>
        <v>T</v>
      </c>
      <c r="AA47" s="224" t="str">
        <f t="shared" si="17"/>
        <v/>
      </c>
      <c r="AB47" s="224" t="str">
        <f t="shared" si="17"/>
        <v/>
      </c>
      <c r="AC47" s="224" t="str">
        <f t="shared" si="17"/>
        <v/>
      </c>
      <c r="AD47" s="224" t="str">
        <f t="shared" si="17"/>
        <v/>
      </c>
      <c r="AE47" s="224" t="str">
        <f t="shared" si="17"/>
        <v/>
      </c>
      <c r="AF47" s="224" t="str">
        <f t="shared" si="17"/>
        <v>T</v>
      </c>
      <c r="AG47" s="224" t="str">
        <f t="shared" si="17"/>
        <v>T</v>
      </c>
      <c r="AH47" s="260">
        <f t="shared" si="6"/>
        <v>0</v>
      </c>
      <c r="AI47" s="259"/>
      <c r="AJ47" s="253"/>
      <c r="AK47">
        <f>IF(B47="","",COUNTIF(ÖĞRETMEN!H49:H237,$B47))</f>
        <v>1</v>
      </c>
      <c r="AL47" s="2" t="str">
        <f>VLOOKUP(B47,ÖĞRETMEN!H48:J237,3,0)</f>
        <v>Fatih Mah. Karatay San. Paşabahçe Sok. No:24</v>
      </c>
      <c r="AM47" s="275">
        <f>VLOOKUP(B47,ÖĞRETMEN!H49:J237,2,0)</f>
        <v>5058352622</v>
      </c>
    </row>
    <row r="48" spans="1:40" ht="21.95" customHeight="1">
      <c r="A48" s="227">
        <f>IF(ÖĞRETMEN!T50="","",ÖĞRETMEN!T50)</f>
        <v>39</v>
      </c>
      <c r="B48" s="219" t="str">
        <f>IF(ÖĞRETMEN!U50="","",ÖĞRETMEN!U50)</f>
        <v>Tecnobossmakina Anonim Şirketi</v>
      </c>
      <c r="C48" s="224" t="str">
        <f t="shared" si="15"/>
        <v/>
      </c>
      <c r="D48" s="224" t="str">
        <f t="shared" si="15"/>
        <v>T</v>
      </c>
      <c r="E48" s="224" t="str">
        <f t="shared" si="15"/>
        <v>T</v>
      </c>
      <c r="F48" s="224" t="str">
        <f t="shared" si="15"/>
        <v/>
      </c>
      <c r="G48" s="224" t="str">
        <f t="shared" si="15"/>
        <v/>
      </c>
      <c r="H48" s="224" t="str">
        <f t="shared" si="15"/>
        <v/>
      </c>
      <c r="I48" s="224" t="str">
        <f t="shared" si="15"/>
        <v/>
      </c>
      <c r="J48" s="224" t="str">
        <f t="shared" si="15"/>
        <v/>
      </c>
      <c r="K48" s="224" t="str">
        <f t="shared" si="15"/>
        <v>T</v>
      </c>
      <c r="L48" s="224" t="str">
        <f t="shared" si="15"/>
        <v>T</v>
      </c>
      <c r="M48" s="224" t="str">
        <f t="shared" si="16"/>
        <v/>
      </c>
      <c r="N48" s="224" t="str">
        <f t="shared" si="16"/>
        <v/>
      </c>
      <c r="O48" s="224" t="str">
        <f t="shared" si="16"/>
        <v/>
      </c>
      <c r="P48" s="224" t="str">
        <f t="shared" si="16"/>
        <v/>
      </c>
      <c r="Q48" s="224" t="str">
        <f t="shared" si="16"/>
        <v/>
      </c>
      <c r="R48" s="224" t="str">
        <f t="shared" si="16"/>
        <v>T</v>
      </c>
      <c r="S48" s="224" t="str">
        <f t="shared" si="16"/>
        <v>T</v>
      </c>
      <c r="T48" s="224" t="str">
        <f t="shared" si="16"/>
        <v/>
      </c>
      <c r="U48" s="224" t="str">
        <f t="shared" si="16"/>
        <v/>
      </c>
      <c r="V48" s="224" t="str">
        <f t="shared" si="16"/>
        <v/>
      </c>
      <c r="W48" s="224" t="str">
        <f t="shared" si="17"/>
        <v/>
      </c>
      <c r="X48" s="224" t="str">
        <f t="shared" si="17"/>
        <v/>
      </c>
      <c r="Y48" s="224" t="str">
        <f t="shared" si="17"/>
        <v>T</v>
      </c>
      <c r="Z48" s="224" t="str">
        <f t="shared" si="17"/>
        <v>T</v>
      </c>
      <c r="AA48" s="224" t="str">
        <f t="shared" si="17"/>
        <v/>
      </c>
      <c r="AB48" s="224" t="str">
        <f t="shared" si="17"/>
        <v/>
      </c>
      <c r="AC48" s="224" t="str">
        <f t="shared" si="17"/>
        <v/>
      </c>
      <c r="AD48" s="224" t="str">
        <f t="shared" si="17"/>
        <v/>
      </c>
      <c r="AE48" s="224" t="str">
        <f t="shared" si="17"/>
        <v/>
      </c>
      <c r="AF48" s="224" t="str">
        <f t="shared" si="17"/>
        <v>T</v>
      </c>
      <c r="AG48" s="224" t="str">
        <f t="shared" si="17"/>
        <v>T</v>
      </c>
      <c r="AH48" s="260">
        <f t="shared" si="6"/>
        <v>0</v>
      </c>
      <c r="AI48" s="259"/>
      <c r="AJ48" s="253"/>
      <c r="AK48">
        <f>IF(B48="","",COUNTIF(ÖĞRETMEN!H50:H238,$B48))</f>
        <v>1</v>
      </c>
      <c r="AL48" s="2" t="str">
        <f>VLOOKUP(B48,ÖĞRETMEN!H49:J238,3,0)</f>
        <v>Fatih Mah. Zevk Sk. 40/ Selçuklu Konya</v>
      </c>
      <c r="AM48" s="275">
        <f>VLOOKUP(B48,ÖĞRETMEN!H50:J238,2,0)</f>
        <v>5495499654</v>
      </c>
    </row>
    <row r="49" spans="1:39" ht="21.95" customHeight="1">
      <c r="A49" s="227">
        <f>IF(ÖĞRETMEN!T51="","",ÖĞRETMEN!T51)</f>
        <v>40</v>
      </c>
      <c r="B49" s="219" t="str">
        <f>IF(ÖĞRETMEN!U51="","",ÖĞRETMEN!U51)</f>
        <v>Tek Fort - Mustafa İnce</v>
      </c>
      <c r="C49" s="224" t="str">
        <f t="shared" si="15"/>
        <v/>
      </c>
      <c r="D49" s="224" t="str">
        <f t="shared" si="15"/>
        <v>T</v>
      </c>
      <c r="E49" s="224" t="str">
        <f t="shared" si="15"/>
        <v>T</v>
      </c>
      <c r="F49" s="224" t="str">
        <f t="shared" si="15"/>
        <v/>
      </c>
      <c r="G49" s="224" t="str">
        <f t="shared" si="15"/>
        <v/>
      </c>
      <c r="H49" s="224" t="str">
        <f t="shared" si="15"/>
        <v/>
      </c>
      <c r="I49" s="224" t="str">
        <f t="shared" si="15"/>
        <v/>
      </c>
      <c r="J49" s="224" t="str">
        <f t="shared" si="15"/>
        <v/>
      </c>
      <c r="K49" s="224" t="str">
        <f t="shared" si="15"/>
        <v>T</v>
      </c>
      <c r="L49" s="224" t="str">
        <f t="shared" si="15"/>
        <v>T</v>
      </c>
      <c r="M49" s="224" t="str">
        <f t="shared" si="16"/>
        <v/>
      </c>
      <c r="N49" s="224" t="str">
        <f t="shared" si="16"/>
        <v/>
      </c>
      <c r="O49" s="224" t="str">
        <f t="shared" si="16"/>
        <v/>
      </c>
      <c r="P49" s="224" t="str">
        <f t="shared" si="16"/>
        <v/>
      </c>
      <c r="Q49" s="224" t="str">
        <f t="shared" si="16"/>
        <v/>
      </c>
      <c r="R49" s="224" t="str">
        <f t="shared" si="16"/>
        <v>T</v>
      </c>
      <c r="S49" s="224" t="str">
        <f t="shared" si="16"/>
        <v>T</v>
      </c>
      <c r="T49" s="224" t="str">
        <f t="shared" si="16"/>
        <v/>
      </c>
      <c r="U49" s="224" t="str">
        <f t="shared" si="16"/>
        <v/>
      </c>
      <c r="V49" s="224" t="str">
        <f t="shared" si="16"/>
        <v/>
      </c>
      <c r="W49" s="224" t="str">
        <f t="shared" si="17"/>
        <v/>
      </c>
      <c r="X49" s="224" t="str">
        <f t="shared" si="17"/>
        <v/>
      </c>
      <c r="Y49" s="224" t="str">
        <f t="shared" si="17"/>
        <v>T</v>
      </c>
      <c r="Z49" s="224" t="str">
        <f t="shared" si="17"/>
        <v>T</v>
      </c>
      <c r="AA49" s="224" t="str">
        <f t="shared" si="17"/>
        <v/>
      </c>
      <c r="AB49" s="224" t="str">
        <f t="shared" si="17"/>
        <v/>
      </c>
      <c r="AC49" s="224" t="str">
        <f t="shared" si="17"/>
        <v/>
      </c>
      <c r="AD49" s="224" t="str">
        <f t="shared" si="17"/>
        <v/>
      </c>
      <c r="AE49" s="224" t="str">
        <f t="shared" si="17"/>
        <v/>
      </c>
      <c r="AF49" s="224" t="str">
        <f t="shared" si="17"/>
        <v>T</v>
      </c>
      <c r="AG49" s="224" t="str">
        <f t="shared" si="17"/>
        <v>T</v>
      </c>
      <c r="AH49" s="260">
        <f t="shared" si="6"/>
        <v>0</v>
      </c>
      <c r="AI49" s="259"/>
      <c r="AJ49" s="253"/>
      <c r="AK49">
        <f>IF(B49="","",COUNTIF(ÖĞRETMEN!H51:H239,$B49))</f>
        <v>1</v>
      </c>
      <c r="AL49" s="2" t="str">
        <f>VLOOKUP(B49,ÖĞRETMEN!H50:J239,3,0)</f>
        <v>Fatih Mah. Ömerli Sk. No:69/1</v>
      </c>
      <c r="AM49" s="275">
        <f>VLOOKUP(B49,ÖĞRETMEN!H51:J239,2,0)</f>
        <v>5386714206</v>
      </c>
    </row>
    <row r="50" spans="1:39" ht="21.95" customHeight="1">
      <c r="A50" s="227">
        <f>IF(ÖĞRETMEN!T52="","",ÖĞRETMEN!T52)</f>
        <v>41</v>
      </c>
      <c r="B50" s="219" t="str">
        <f>IF(ÖĞRETMEN!U52="","",ÖĞRETMEN!U52)</f>
        <v>Ünlem Ofset Matbaa Yayıncılık Reklam Promosyon Fuar Organizasyon İnternet Hizmetleri Sanayi Ve Ticaret Limited Şirketi</v>
      </c>
      <c r="C50" s="224" t="str">
        <f t="shared" si="15"/>
        <v/>
      </c>
      <c r="D50" s="224" t="str">
        <f t="shared" si="15"/>
        <v>T</v>
      </c>
      <c r="E50" s="224" t="str">
        <f t="shared" si="15"/>
        <v>T</v>
      </c>
      <c r="F50" s="224" t="str">
        <f t="shared" si="15"/>
        <v/>
      </c>
      <c r="G50" s="224" t="str">
        <f t="shared" si="15"/>
        <v/>
      </c>
      <c r="H50" s="224" t="str">
        <f t="shared" si="15"/>
        <v/>
      </c>
      <c r="I50" s="224" t="str">
        <f t="shared" si="15"/>
        <v/>
      </c>
      <c r="J50" s="224" t="str">
        <f t="shared" si="15"/>
        <v/>
      </c>
      <c r="K50" s="224" t="str">
        <f t="shared" si="15"/>
        <v>T</v>
      </c>
      <c r="L50" s="224" t="str">
        <f t="shared" si="15"/>
        <v>T</v>
      </c>
      <c r="M50" s="224" t="str">
        <f t="shared" si="16"/>
        <v/>
      </c>
      <c r="N50" s="224" t="str">
        <f t="shared" si="16"/>
        <v/>
      </c>
      <c r="O50" s="224" t="str">
        <f t="shared" si="16"/>
        <v/>
      </c>
      <c r="P50" s="224" t="str">
        <f t="shared" si="16"/>
        <v/>
      </c>
      <c r="Q50" s="224" t="str">
        <f t="shared" si="16"/>
        <v/>
      </c>
      <c r="R50" s="224" t="str">
        <f t="shared" si="16"/>
        <v>T</v>
      </c>
      <c r="S50" s="224" t="str">
        <f t="shared" si="16"/>
        <v>T</v>
      </c>
      <c r="T50" s="224" t="str">
        <f t="shared" si="16"/>
        <v/>
      </c>
      <c r="U50" s="224" t="str">
        <f t="shared" si="16"/>
        <v/>
      </c>
      <c r="V50" s="224" t="str">
        <f t="shared" si="16"/>
        <v/>
      </c>
      <c r="W50" s="224" t="str">
        <f t="shared" si="17"/>
        <v/>
      </c>
      <c r="X50" s="224" t="str">
        <f t="shared" si="17"/>
        <v/>
      </c>
      <c r="Y50" s="224" t="str">
        <f t="shared" si="17"/>
        <v>T</v>
      </c>
      <c r="Z50" s="224" t="str">
        <f t="shared" si="17"/>
        <v>T</v>
      </c>
      <c r="AA50" s="224" t="str">
        <f t="shared" si="17"/>
        <v/>
      </c>
      <c r="AB50" s="224" t="str">
        <f t="shared" si="17"/>
        <v/>
      </c>
      <c r="AC50" s="224" t="str">
        <f t="shared" si="17"/>
        <v/>
      </c>
      <c r="AD50" s="224" t="str">
        <f t="shared" si="17"/>
        <v/>
      </c>
      <c r="AE50" s="224" t="str">
        <f t="shared" si="17"/>
        <v/>
      </c>
      <c r="AF50" s="224" t="str">
        <f t="shared" si="17"/>
        <v>T</v>
      </c>
      <c r="AG50" s="224" t="str">
        <f t="shared" si="17"/>
        <v>T</v>
      </c>
      <c r="AH50" s="260">
        <f t="shared" si="6"/>
        <v>0</v>
      </c>
      <c r="AI50" s="259"/>
      <c r="AJ50" s="253"/>
      <c r="AM50" s="275"/>
    </row>
    <row r="51" spans="1:39" ht="21.95" customHeight="1">
      <c r="A51" s="227">
        <f>IF(ÖĞRETMEN!T53="","",ÖĞRETMEN!T53)</f>
        <v>42</v>
      </c>
      <c r="B51" s="219" t="str">
        <f>IF(ÖĞRETMEN!U53="","",ÖĞRETMEN!U53)</f>
        <v>Yusuf Öğür - Akıncı Ofset Matbaa</v>
      </c>
      <c r="C51" s="224" t="str">
        <f t="shared" si="15"/>
        <v/>
      </c>
      <c r="D51" s="224" t="str">
        <f t="shared" si="15"/>
        <v>T</v>
      </c>
      <c r="E51" s="224" t="str">
        <f t="shared" si="15"/>
        <v>T</v>
      </c>
      <c r="F51" s="224" t="str">
        <f t="shared" si="15"/>
        <v/>
      </c>
      <c r="G51" s="224" t="str">
        <f t="shared" si="15"/>
        <v/>
      </c>
      <c r="H51" s="224" t="str">
        <f t="shared" si="15"/>
        <v/>
      </c>
      <c r="I51" s="224" t="str">
        <f t="shared" si="15"/>
        <v/>
      </c>
      <c r="J51" s="224" t="str">
        <f t="shared" si="15"/>
        <v/>
      </c>
      <c r="K51" s="224" t="str">
        <f t="shared" si="15"/>
        <v>T</v>
      </c>
      <c r="L51" s="224" t="str">
        <f t="shared" si="15"/>
        <v>T</v>
      </c>
      <c r="M51" s="224" t="str">
        <f t="shared" si="16"/>
        <v/>
      </c>
      <c r="N51" s="224" t="str">
        <f t="shared" si="16"/>
        <v/>
      </c>
      <c r="O51" s="224" t="str">
        <f t="shared" si="16"/>
        <v/>
      </c>
      <c r="P51" s="224" t="str">
        <f t="shared" si="16"/>
        <v/>
      </c>
      <c r="Q51" s="224" t="str">
        <f t="shared" si="16"/>
        <v/>
      </c>
      <c r="R51" s="224" t="str">
        <f t="shared" si="16"/>
        <v>T</v>
      </c>
      <c r="S51" s="224" t="str">
        <f t="shared" si="16"/>
        <v>T</v>
      </c>
      <c r="T51" s="224" t="str">
        <f t="shared" si="16"/>
        <v/>
      </c>
      <c r="U51" s="224" t="str">
        <f t="shared" si="16"/>
        <v/>
      </c>
      <c r="V51" s="224" t="str">
        <f t="shared" si="16"/>
        <v/>
      </c>
      <c r="W51" s="224" t="str">
        <f t="shared" si="17"/>
        <v/>
      </c>
      <c r="X51" s="224" t="str">
        <f t="shared" si="17"/>
        <v/>
      </c>
      <c r="Y51" s="224" t="str">
        <f t="shared" si="17"/>
        <v>T</v>
      </c>
      <c r="Z51" s="224" t="str">
        <f t="shared" si="17"/>
        <v>T</v>
      </c>
      <c r="AA51" s="224" t="str">
        <f t="shared" si="17"/>
        <v/>
      </c>
      <c r="AB51" s="224" t="str">
        <f t="shared" si="17"/>
        <v/>
      </c>
      <c r="AC51" s="224" t="str">
        <f t="shared" si="17"/>
        <v/>
      </c>
      <c r="AD51" s="224" t="str">
        <f t="shared" si="17"/>
        <v/>
      </c>
      <c r="AE51" s="224" t="str">
        <f t="shared" si="17"/>
        <v/>
      </c>
      <c r="AF51" s="224" t="str">
        <f t="shared" si="17"/>
        <v>T</v>
      </c>
      <c r="AG51" s="224" t="str">
        <f t="shared" si="17"/>
        <v>T</v>
      </c>
      <c r="AH51" s="260">
        <f t="shared" si="6"/>
        <v>0</v>
      </c>
      <c r="AI51" s="259"/>
      <c r="AJ51" s="253"/>
      <c r="AM51" s="275"/>
    </row>
    <row r="52" spans="1:39" ht="21.95" customHeight="1">
      <c r="A52" s="227">
        <f>IF(ÖĞRETMEN!T54="","",ÖĞRETMEN!T54)</f>
        <v>43</v>
      </c>
      <c r="B52" s="219" t="str">
        <f>IF(ÖĞRETMEN!U54="","",ÖĞRETMEN!U54)</f>
        <v>Ziya Özdemir - Matbasım</v>
      </c>
      <c r="C52" s="224" t="str">
        <f t="shared" si="15"/>
        <v/>
      </c>
      <c r="D52" s="224" t="str">
        <f t="shared" si="15"/>
        <v>T</v>
      </c>
      <c r="E52" s="224" t="str">
        <f t="shared" si="15"/>
        <v>T</v>
      </c>
      <c r="F52" s="224" t="str">
        <f t="shared" si="15"/>
        <v/>
      </c>
      <c r="G52" s="224" t="str">
        <f t="shared" si="15"/>
        <v/>
      </c>
      <c r="H52" s="224" t="str">
        <f t="shared" si="15"/>
        <v/>
      </c>
      <c r="I52" s="224" t="str">
        <f t="shared" si="15"/>
        <v/>
      </c>
      <c r="J52" s="224" t="str">
        <f t="shared" si="15"/>
        <v/>
      </c>
      <c r="K52" s="224" t="str">
        <f t="shared" si="15"/>
        <v>T</v>
      </c>
      <c r="L52" s="224" t="str">
        <f t="shared" si="15"/>
        <v>T</v>
      </c>
      <c r="M52" s="224" t="str">
        <f t="shared" si="16"/>
        <v/>
      </c>
      <c r="N52" s="224" t="str">
        <f t="shared" si="16"/>
        <v/>
      </c>
      <c r="O52" s="224" t="str">
        <f t="shared" si="16"/>
        <v/>
      </c>
      <c r="P52" s="224" t="str">
        <f t="shared" si="16"/>
        <v/>
      </c>
      <c r="Q52" s="224" t="str">
        <f t="shared" si="16"/>
        <v/>
      </c>
      <c r="R52" s="224" t="str">
        <f t="shared" si="16"/>
        <v>T</v>
      </c>
      <c r="S52" s="224" t="str">
        <f t="shared" si="16"/>
        <v>T</v>
      </c>
      <c r="T52" s="224" t="str">
        <f t="shared" si="16"/>
        <v/>
      </c>
      <c r="U52" s="224" t="str">
        <f t="shared" si="16"/>
        <v/>
      </c>
      <c r="V52" s="224" t="str">
        <f t="shared" si="16"/>
        <v/>
      </c>
      <c r="W52" s="224" t="str">
        <f t="shared" si="17"/>
        <v/>
      </c>
      <c r="X52" s="224" t="str">
        <f t="shared" si="17"/>
        <v/>
      </c>
      <c r="Y52" s="224" t="str">
        <f t="shared" si="17"/>
        <v>T</v>
      </c>
      <c r="Z52" s="224" t="str">
        <f t="shared" si="17"/>
        <v>T</v>
      </c>
      <c r="AA52" s="224" t="str">
        <f t="shared" si="17"/>
        <v/>
      </c>
      <c r="AB52" s="224" t="str">
        <f t="shared" si="17"/>
        <v/>
      </c>
      <c r="AC52" s="224" t="str">
        <f t="shared" si="17"/>
        <v/>
      </c>
      <c r="AD52" s="224" t="str">
        <f t="shared" si="17"/>
        <v/>
      </c>
      <c r="AE52" s="224" t="str">
        <f t="shared" si="17"/>
        <v/>
      </c>
      <c r="AF52" s="224" t="str">
        <f t="shared" si="17"/>
        <v>T</v>
      </c>
      <c r="AG52" s="224" t="str">
        <f t="shared" si="17"/>
        <v>T</v>
      </c>
      <c r="AH52" s="260">
        <f t="shared" si="6"/>
        <v>0</v>
      </c>
      <c r="AI52" s="259"/>
      <c r="AJ52" s="253"/>
      <c r="AM52" s="275"/>
    </row>
    <row r="53" spans="1:39" ht="21.95" customHeight="1">
      <c r="A53" s="227" t="str">
        <f>IF(ÖĞRETMEN!T55="","",ÖĞRETMEN!T55)</f>
        <v/>
      </c>
      <c r="B53" s="219" t="str">
        <f>IF(ÖĞRETMEN!U55="","",ÖĞRETMEN!U55)</f>
        <v/>
      </c>
      <c r="C53" s="224" t="str">
        <f t="shared" si="15"/>
        <v/>
      </c>
      <c r="D53" s="224" t="str">
        <f t="shared" si="15"/>
        <v/>
      </c>
      <c r="E53" s="224" t="str">
        <f t="shared" si="15"/>
        <v/>
      </c>
      <c r="F53" s="224" t="str">
        <f t="shared" si="15"/>
        <v/>
      </c>
      <c r="G53" s="224" t="str">
        <f t="shared" si="15"/>
        <v/>
      </c>
      <c r="H53" s="224" t="str">
        <f t="shared" si="15"/>
        <v/>
      </c>
      <c r="I53" s="224" t="str">
        <f t="shared" si="15"/>
        <v/>
      </c>
      <c r="J53" s="224" t="str">
        <f t="shared" si="15"/>
        <v/>
      </c>
      <c r="K53" s="224" t="str">
        <f t="shared" si="15"/>
        <v/>
      </c>
      <c r="L53" s="224" t="str">
        <f t="shared" si="15"/>
        <v/>
      </c>
      <c r="M53" s="224" t="str">
        <f t="shared" si="16"/>
        <v/>
      </c>
      <c r="N53" s="224" t="str">
        <f t="shared" si="16"/>
        <v/>
      </c>
      <c r="O53" s="224" t="str">
        <f t="shared" si="16"/>
        <v/>
      </c>
      <c r="P53" s="224" t="str">
        <f t="shared" si="16"/>
        <v/>
      </c>
      <c r="Q53" s="224" t="str">
        <f t="shared" si="16"/>
        <v/>
      </c>
      <c r="R53" s="224" t="str">
        <f t="shared" si="16"/>
        <v/>
      </c>
      <c r="S53" s="224" t="str">
        <f t="shared" si="16"/>
        <v/>
      </c>
      <c r="T53" s="224" t="str">
        <f t="shared" si="16"/>
        <v/>
      </c>
      <c r="U53" s="224" t="str">
        <f t="shared" si="16"/>
        <v/>
      </c>
      <c r="V53" s="224" t="str">
        <f t="shared" si="16"/>
        <v/>
      </c>
      <c r="W53" s="224" t="str">
        <f t="shared" si="17"/>
        <v/>
      </c>
      <c r="X53" s="224" t="str">
        <f t="shared" si="17"/>
        <v/>
      </c>
      <c r="Y53" s="224" t="str">
        <f t="shared" si="17"/>
        <v/>
      </c>
      <c r="Z53" s="224" t="str">
        <f t="shared" si="17"/>
        <v/>
      </c>
      <c r="AA53" s="224" t="str">
        <f t="shared" si="17"/>
        <v/>
      </c>
      <c r="AB53" s="224" t="str">
        <f t="shared" si="17"/>
        <v/>
      </c>
      <c r="AC53" s="224" t="str">
        <f t="shared" si="17"/>
        <v/>
      </c>
      <c r="AD53" s="224" t="str">
        <f t="shared" si="17"/>
        <v/>
      </c>
      <c r="AE53" s="224" t="str">
        <f t="shared" si="17"/>
        <v/>
      </c>
      <c r="AF53" s="224" t="str">
        <f t="shared" si="17"/>
        <v/>
      </c>
      <c r="AG53" s="224" t="str">
        <f t="shared" si="17"/>
        <v/>
      </c>
      <c r="AH53" s="260">
        <f t="shared" si="6"/>
        <v>0</v>
      </c>
      <c r="AI53" s="259"/>
      <c r="AJ53" s="253"/>
      <c r="AM53" s="275"/>
    </row>
    <row r="54" spans="1:39" ht="21.95" customHeight="1">
      <c r="A54" s="227" t="str">
        <f>IF(ÖĞRETMEN!T56="","",ÖĞRETMEN!T56)</f>
        <v/>
      </c>
      <c r="B54" s="219" t="str">
        <f>IF(ÖĞRETMEN!U56="","",ÖĞRETMEN!U56)</f>
        <v/>
      </c>
      <c r="C54" s="224" t="str">
        <f t="shared" si="15"/>
        <v/>
      </c>
      <c r="D54" s="224" t="str">
        <f t="shared" si="15"/>
        <v/>
      </c>
      <c r="E54" s="224" t="str">
        <f t="shared" si="15"/>
        <v/>
      </c>
      <c r="F54" s="224" t="str">
        <f t="shared" si="15"/>
        <v/>
      </c>
      <c r="G54" s="224" t="str">
        <f t="shared" si="15"/>
        <v/>
      </c>
      <c r="H54" s="224" t="str">
        <f t="shared" si="15"/>
        <v/>
      </c>
      <c r="I54" s="224" t="str">
        <f t="shared" si="15"/>
        <v/>
      </c>
      <c r="J54" s="224" t="str">
        <f t="shared" si="15"/>
        <v/>
      </c>
      <c r="K54" s="224" t="str">
        <f t="shared" si="15"/>
        <v/>
      </c>
      <c r="L54" s="224" t="str">
        <f t="shared" si="15"/>
        <v/>
      </c>
      <c r="M54" s="224" t="str">
        <f t="shared" si="16"/>
        <v/>
      </c>
      <c r="N54" s="224" t="str">
        <f t="shared" si="16"/>
        <v/>
      </c>
      <c r="O54" s="224" t="str">
        <f t="shared" si="16"/>
        <v/>
      </c>
      <c r="P54" s="224" t="str">
        <f t="shared" si="16"/>
        <v/>
      </c>
      <c r="Q54" s="224" t="str">
        <f t="shared" si="16"/>
        <v/>
      </c>
      <c r="R54" s="224" t="str">
        <f t="shared" si="16"/>
        <v/>
      </c>
      <c r="S54" s="224" t="str">
        <f t="shared" si="16"/>
        <v/>
      </c>
      <c r="T54" s="224" t="str">
        <f t="shared" si="16"/>
        <v/>
      </c>
      <c r="U54" s="224" t="str">
        <f t="shared" si="16"/>
        <v/>
      </c>
      <c r="V54" s="224" t="str">
        <f t="shared" si="16"/>
        <v/>
      </c>
      <c r="W54" s="224" t="str">
        <f t="shared" si="17"/>
        <v/>
      </c>
      <c r="X54" s="224" t="str">
        <f t="shared" si="17"/>
        <v/>
      </c>
      <c r="Y54" s="224" t="str">
        <f t="shared" si="17"/>
        <v/>
      </c>
      <c r="Z54" s="224" t="str">
        <f t="shared" si="17"/>
        <v/>
      </c>
      <c r="AA54" s="224" t="str">
        <f t="shared" si="17"/>
        <v/>
      </c>
      <c r="AB54" s="224" t="str">
        <f t="shared" si="17"/>
        <v/>
      </c>
      <c r="AC54" s="224" t="str">
        <f t="shared" si="17"/>
        <v/>
      </c>
      <c r="AD54" s="224" t="str">
        <f t="shared" si="17"/>
        <v/>
      </c>
      <c r="AE54" s="224" t="str">
        <f t="shared" si="17"/>
        <v/>
      </c>
      <c r="AF54" s="224" t="str">
        <f t="shared" si="17"/>
        <v/>
      </c>
      <c r="AG54" s="224" t="str">
        <f t="shared" si="17"/>
        <v/>
      </c>
      <c r="AH54" s="260">
        <f t="shared" si="6"/>
        <v>0</v>
      </c>
      <c r="AI54" s="259"/>
      <c r="AJ54" s="253"/>
      <c r="AK54" t="str">
        <f>IF(B54="","",COUNTIF(ÖĞRETMEN!H56:H244,$B54))</f>
        <v/>
      </c>
      <c r="AL54" s="2" t="str">
        <f>VLOOKUP(B54,ÖĞRETMEN!H55:J244,3,0)</f>
        <v/>
      </c>
      <c r="AM54" s="275" t="str">
        <f>VLOOKUP(B54,ÖĞRETMEN!H56:J244,2,0)</f>
        <v/>
      </c>
    </row>
    <row r="55" spans="1:39" ht="21.95" customHeight="1">
      <c r="A55" s="227" t="str">
        <f>IF(ÖĞRETMEN!T57="","",ÖĞRETMEN!T57)</f>
        <v/>
      </c>
      <c r="B55" s="219" t="str">
        <f>IF(ÖĞRETMEN!U57="","",ÖĞRETMEN!U57)</f>
        <v/>
      </c>
      <c r="C55" s="224" t="str">
        <f t="shared" si="15"/>
        <v/>
      </c>
      <c r="D55" s="224" t="str">
        <f t="shared" si="15"/>
        <v/>
      </c>
      <c r="E55" s="224" t="str">
        <f t="shared" si="15"/>
        <v/>
      </c>
      <c r="F55" s="224" t="str">
        <f t="shared" si="15"/>
        <v/>
      </c>
      <c r="G55" s="224" t="str">
        <f t="shared" si="15"/>
        <v/>
      </c>
      <c r="H55" s="224" t="str">
        <f t="shared" si="15"/>
        <v/>
      </c>
      <c r="I55" s="224" t="str">
        <f t="shared" si="15"/>
        <v/>
      </c>
      <c r="J55" s="224" t="str">
        <f t="shared" si="15"/>
        <v/>
      </c>
      <c r="K55" s="224" t="str">
        <f t="shared" si="15"/>
        <v/>
      </c>
      <c r="L55" s="224" t="str">
        <f t="shared" si="15"/>
        <v/>
      </c>
      <c r="M55" s="224" t="str">
        <f t="shared" si="16"/>
        <v/>
      </c>
      <c r="N55" s="224" t="str">
        <f t="shared" si="16"/>
        <v/>
      </c>
      <c r="O55" s="224" t="str">
        <f t="shared" si="16"/>
        <v/>
      </c>
      <c r="P55" s="224" t="str">
        <f t="shared" si="16"/>
        <v/>
      </c>
      <c r="Q55" s="224" t="str">
        <f t="shared" si="16"/>
        <v/>
      </c>
      <c r="R55" s="224" t="str">
        <f t="shared" si="16"/>
        <v/>
      </c>
      <c r="S55" s="224" t="str">
        <f t="shared" si="16"/>
        <v/>
      </c>
      <c r="T55" s="224" t="str">
        <f t="shared" si="16"/>
        <v/>
      </c>
      <c r="U55" s="224" t="str">
        <f t="shared" si="16"/>
        <v/>
      </c>
      <c r="V55" s="224" t="str">
        <f t="shared" si="16"/>
        <v/>
      </c>
      <c r="W55" s="224" t="str">
        <f t="shared" si="17"/>
        <v/>
      </c>
      <c r="X55" s="224" t="str">
        <f t="shared" si="17"/>
        <v/>
      </c>
      <c r="Y55" s="224" t="str">
        <f t="shared" si="17"/>
        <v/>
      </c>
      <c r="Z55" s="224" t="str">
        <f t="shared" si="17"/>
        <v/>
      </c>
      <c r="AA55" s="224" t="str">
        <f t="shared" si="17"/>
        <v/>
      </c>
      <c r="AB55" s="224" t="str">
        <f t="shared" si="17"/>
        <v/>
      </c>
      <c r="AC55" s="224" t="str">
        <f t="shared" si="17"/>
        <v/>
      </c>
      <c r="AD55" s="224" t="str">
        <f t="shared" si="17"/>
        <v/>
      </c>
      <c r="AE55" s="224" t="str">
        <f t="shared" si="17"/>
        <v/>
      </c>
      <c r="AF55" s="224" t="str">
        <f t="shared" si="17"/>
        <v/>
      </c>
      <c r="AG55" s="224" t="str">
        <f t="shared" si="17"/>
        <v/>
      </c>
      <c r="AH55" s="260">
        <f t="shared" si="6"/>
        <v>0</v>
      </c>
      <c r="AI55" s="259"/>
      <c r="AJ55" s="253"/>
      <c r="AK55" t="str">
        <f>IF(B55="","",COUNTIF(ÖĞRETMEN!H57:H245,$B55))</f>
        <v/>
      </c>
      <c r="AL55" s="2" t="str">
        <f>VLOOKUP(B55,ÖĞRETMEN!H56:J245,3,0)</f>
        <v/>
      </c>
      <c r="AM55" s="275" t="str">
        <f>VLOOKUP(B55,ÖĞRETMEN!H57:J245,2,0)</f>
        <v/>
      </c>
    </row>
    <row r="56" spans="1:39" ht="21.95" customHeight="1">
      <c r="A56" s="227" t="str">
        <f>IF(ÖĞRETMEN!T58="","",ÖĞRETMEN!T58)</f>
        <v/>
      </c>
      <c r="B56" s="219" t="str">
        <f>IF(ÖĞRETMEN!U58="","",ÖĞRETMEN!U58)</f>
        <v/>
      </c>
      <c r="C56" s="224" t="str">
        <f t="shared" ref="C56:R71" si="18">IF($B56="","",IF(C$6="","",IF(C$6="Cumartesi","T",IF(C$6="Pazar","T",IF(C$8=$AI56,"X",IF(C$8=$AJ56,"X",""))))))</f>
        <v/>
      </c>
      <c r="D56" s="224" t="str">
        <f t="shared" si="18"/>
        <v/>
      </c>
      <c r="E56" s="224" t="str">
        <f t="shared" si="18"/>
        <v/>
      </c>
      <c r="F56" s="224" t="str">
        <f t="shared" si="18"/>
        <v/>
      </c>
      <c r="G56" s="224" t="str">
        <f t="shared" si="18"/>
        <v/>
      </c>
      <c r="H56" s="224" t="str">
        <f t="shared" si="18"/>
        <v/>
      </c>
      <c r="I56" s="224" t="str">
        <f t="shared" si="18"/>
        <v/>
      </c>
      <c r="J56" s="224" t="str">
        <f t="shared" si="18"/>
        <v/>
      </c>
      <c r="K56" s="224" t="str">
        <f t="shared" si="18"/>
        <v/>
      </c>
      <c r="L56" s="224" t="str">
        <f t="shared" si="18"/>
        <v/>
      </c>
      <c r="M56" s="224" t="str">
        <f t="shared" si="18"/>
        <v/>
      </c>
      <c r="N56" s="224" t="str">
        <f t="shared" si="18"/>
        <v/>
      </c>
      <c r="O56" s="224" t="str">
        <f t="shared" si="18"/>
        <v/>
      </c>
      <c r="P56" s="224" t="str">
        <f t="shared" si="18"/>
        <v/>
      </c>
      <c r="Q56" s="224" t="str">
        <f t="shared" si="18"/>
        <v/>
      </c>
      <c r="R56" s="224" t="str">
        <f t="shared" si="18"/>
        <v/>
      </c>
      <c r="S56" s="224" t="str">
        <f t="shared" ref="S56:AG73" si="19">IF($B56="","",IF(S$6="","",IF(S$6="Cumartesi","T",IF(S$6="Pazar","T",IF(S$8=$AI56,"X",IF(S$8=$AJ56,"X",""))))))</f>
        <v/>
      </c>
      <c r="T56" s="224" t="str">
        <f t="shared" si="19"/>
        <v/>
      </c>
      <c r="U56" s="224" t="str">
        <f t="shared" si="19"/>
        <v/>
      </c>
      <c r="V56" s="224" t="str">
        <f t="shared" si="19"/>
        <v/>
      </c>
      <c r="W56" s="224" t="str">
        <f t="shared" si="19"/>
        <v/>
      </c>
      <c r="X56" s="224" t="str">
        <f t="shared" si="19"/>
        <v/>
      </c>
      <c r="Y56" s="224" t="str">
        <f t="shared" si="19"/>
        <v/>
      </c>
      <c r="Z56" s="224" t="str">
        <f t="shared" si="19"/>
        <v/>
      </c>
      <c r="AA56" s="224" t="str">
        <f t="shared" si="19"/>
        <v/>
      </c>
      <c r="AB56" s="224" t="str">
        <f t="shared" si="19"/>
        <v/>
      </c>
      <c r="AC56" s="224" t="str">
        <f t="shared" si="19"/>
        <v/>
      </c>
      <c r="AD56" s="224" t="str">
        <f t="shared" si="19"/>
        <v/>
      </c>
      <c r="AE56" s="224" t="str">
        <f t="shared" si="19"/>
        <v/>
      </c>
      <c r="AF56" s="224" t="str">
        <f t="shared" si="19"/>
        <v/>
      </c>
      <c r="AG56" s="224" t="str">
        <f t="shared" si="19"/>
        <v/>
      </c>
      <c r="AH56" s="260">
        <f t="shared" si="6"/>
        <v>0</v>
      </c>
      <c r="AI56" s="259"/>
      <c r="AJ56" s="253"/>
      <c r="AK56" t="str">
        <f>IF(B56="","",COUNTIF(ÖĞRETMEN!H58:H246,$B56))</f>
        <v/>
      </c>
      <c r="AL56" s="2" t="str">
        <f>VLOOKUP(B56,ÖĞRETMEN!H57:J246,3,0)</f>
        <v/>
      </c>
      <c r="AM56" s="275" t="str">
        <f>VLOOKUP(B56,ÖĞRETMEN!H58:J246,2,0)</f>
        <v/>
      </c>
    </row>
    <row r="57" spans="1:39" ht="21.95" customHeight="1">
      <c r="A57" s="227" t="str">
        <f>IF(ÖĞRETMEN!T59="","",ÖĞRETMEN!T59)</f>
        <v/>
      </c>
      <c r="B57" s="219" t="str">
        <f>IF(ÖĞRETMEN!U59="","",ÖĞRETMEN!U59)</f>
        <v/>
      </c>
      <c r="C57" s="224" t="str">
        <f t="shared" si="18"/>
        <v/>
      </c>
      <c r="D57" s="224" t="str">
        <f t="shared" si="18"/>
        <v/>
      </c>
      <c r="E57" s="224" t="str">
        <f t="shared" si="18"/>
        <v/>
      </c>
      <c r="F57" s="224" t="str">
        <f t="shared" si="18"/>
        <v/>
      </c>
      <c r="G57" s="224" t="str">
        <f t="shared" si="18"/>
        <v/>
      </c>
      <c r="H57" s="224" t="str">
        <f t="shared" si="18"/>
        <v/>
      </c>
      <c r="I57" s="224" t="str">
        <f t="shared" si="18"/>
        <v/>
      </c>
      <c r="J57" s="224" t="str">
        <f t="shared" si="18"/>
        <v/>
      </c>
      <c r="K57" s="224" t="str">
        <f t="shared" si="18"/>
        <v/>
      </c>
      <c r="L57" s="224" t="str">
        <f t="shared" si="18"/>
        <v/>
      </c>
      <c r="M57" s="224" t="str">
        <f t="shared" si="18"/>
        <v/>
      </c>
      <c r="N57" s="224" t="str">
        <f t="shared" si="18"/>
        <v/>
      </c>
      <c r="O57" s="224" t="str">
        <f t="shared" si="18"/>
        <v/>
      </c>
      <c r="P57" s="224" t="str">
        <f t="shared" si="18"/>
        <v/>
      </c>
      <c r="Q57" s="224" t="str">
        <f t="shared" si="18"/>
        <v/>
      </c>
      <c r="R57" s="224" t="str">
        <f t="shared" si="18"/>
        <v/>
      </c>
      <c r="S57" s="224" t="str">
        <f t="shared" si="19"/>
        <v/>
      </c>
      <c r="T57" s="224" t="str">
        <f t="shared" si="19"/>
        <v/>
      </c>
      <c r="U57" s="224" t="str">
        <f t="shared" si="19"/>
        <v/>
      </c>
      <c r="V57" s="224" t="str">
        <f t="shared" si="19"/>
        <v/>
      </c>
      <c r="W57" s="224" t="str">
        <f t="shared" si="19"/>
        <v/>
      </c>
      <c r="X57" s="224" t="str">
        <f t="shared" si="19"/>
        <v/>
      </c>
      <c r="Y57" s="224" t="str">
        <f t="shared" si="19"/>
        <v/>
      </c>
      <c r="Z57" s="224" t="str">
        <f t="shared" si="19"/>
        <v/>
      </c>
      <c r="AA57" s="224" t="str">
        <f t="shared" si="19"/>
        <v/>
      </c>
      <c r="AB57" s="224" t="str">
        <f t="shared" si="19"/>
        <v/>
      </c>
      <c r="AC57" s="224" t="str">
        <f t="shared" si="19"/>
        <v/>
      </c>
      <c r="AD57" s="224" t="str">
        <f t="shared" si="19"/>
        <v/>
      </c>
      <c r="AE57" s="224" t="str">
        <f t="shared" si="19"/>
        <v/>
      </c>
      <c r="AF57" s="224" t="str">
        <f t="shared" si="19"/>
        <v/>
      </c>
      <c r="AG57" s="224" t="str">
        <f t="shared" si="19"/>
        <v/>
      </c>
      <c r="AH57" s="260">
        <f t="shared" si="6"/>
        <v>0</v>
      </c>
      <c r="AI57" s="259"/>
      <c r="AJ57" s="253"/>
      <c r="AK57" t="str">
        <f>IF(B57="","",COUNTIF(ÖĞRETMEN!H59:H247,$B57))</f>
        <v/>
      </c>
      <c r="AL57" s="2" t="str">
        <f>VLOOKUP(B57,ÖĞRETMEN!H58:J247,3,0)</f>
        <v/>
      </c>
      <c r="AM57" s="275" t="str">
        <f>VLOOKUP(B57,ÖĞRETMEN!H59:J247,2,0)</f>
        <v/>
      </c>
    </row>
    <row r="58" spans="1:39" ht="21.95" customHeight="1">
      <c r="A58" s="227" t="str">
        <f>IF(ÖĞRETMEN!T60="","",ÖĞRETMEN!T60)</f>
        <v/>
      </c>
      <c r="B58" s="219" t="str">
        <f>IF(ÖĞRETMEN!U60="","",ÖĞRETMEN!U60)</f>
        <v/>
      </c>
      <c r="C58" s="224" t="str">
        <f t="shared" si="18"/>
        <v/>
      </c>
      <c r="D58" s="224" t="str">
        <f t="shared" si="18"/>
        <v/>
      </c>
      <c r="E58" s="224" t="str">
        <f t="shared" si="18"/>
        <v/>
      </c>
      <c r="F58" s="224" t="str">
        <f t="shared" si="18"/>
        <v/>
      </c>
      <c r="G58" s="224" t="str">
        <f t="shared" si="18"/>
        <v/>
      </c>
      <c r="H58" s="224" t="str">
        <f t="shared" si="18"/>
        <v/>
      </c>
      <c r="I58" s="224" t="str">
        <f t="shared" si="18"/>
        <v/>
      </c>
      <c r="J58" s="224" t="str">
        <f t="shared" si="18"/>
        <v/>
      </c>
      <c r="K58" s="224" t="str">
        <f t="shared" si="18"/>
        <v/>
      </c>
      <c r="L58" s="224" t="str">
        <f t="shared" si="18"/>
        <v/>
      </c>
      <c r="M58" s="224" t="str">
        <f t="shared" si="18"/>
        <v/>
      </c>
      <c r="N58" s="224" t="str">
        <f t="shared" si="18"/>
        <v/>
      </c>
      <c r="O58" s="224" t="str">
        <f t="shared" si="18"/>
        <v/>
      </c>
      <c r="P58" s="224" t="str">
        <f t="shared" si="18"/>
        <v/>
      </c>
      <c r="Q58" s="224" t="str">
        <f t="shared" si="18"/>
        <v/>
      </c>
      <c r="R58" s="224" t="str">
        <f t="shared" si="18"/>
        <v/>
      </c>
      <c r="S58" s="224" t="str">
        <f t="shared" si="19"/>
        <v/>
      </c>
      <c r="T58" s="224" t="str">
        <f t="shared" si="19"/>
        <v/>
      </c>
      <c r="U58" s="224" t="str">
        <f t="shared" si="19"/>
        <v/>
      </c>
      <c r="V58" s="224" t="str">
        <f t="shared" si="19"/>
        <v/>
      </c>
      <c r="W58" s="224" t="str">
        <f t="shared" si="19"/>
        <v/>
      </c>
      <c r="X58" s="224" t="str">
        <f t="shared" si="19"/>
        <v/>
      </c>
      <c r="Y58" s="224" t="str">
        <f t="shared" si="19"/>
        <v/>
      </c>
      <c r="Z58" s="224" t="str">
        <f t="shared" si="19"/>
        <v/>
      </c>
      <c r="AA58" s="224" t="str">
        <f t="shared" si="19"/>
        <v/>
      </c>
      <c r="AB58" s="224" t="str">
        <f t="shared" si="19"/>
        <v/>
      </c>
      <c r="AC58" s="224" t="str">
        <f t="shared" si="19"/>
        <v/>
      </c>
      <c r="AD58" s="224" t="str">
        <f t="shared" si="19"/>
        <v/>
      </c>
      <c r="AE58" s="224" t="str">
        <f t="shared" si="19"/>
        <v/>
      </c>
      <c r="AF58" s="224" t="str">
        <f t="shared" si="19"/>
        <v/>
      </c>
      <c r="AG58" s="224" t="str">
        <f t="shared" si="19"/>
        <v/>
      </c>
      <c r="AH58" s="260">
        <f t="shared" si="6"/>
        <v>0</v>
      </c>
      <c r="AI58" s="259"/>
      <c r="AJ58" s="253"/>
      <c r="AK58" t="str">
        <f>IF(B58="","",COUNTIF(ÖĞRETMEN!H60:H248,$B58))</f>
        <v/>
      </c>
      <c r="AL58" s="2" t="str">
        <f>VLOOKUP(B58,ÖĞRETMEN!H59:J248,3,0)</f>
        <v/>
      </c>
      <c r="AM58" s="275" t="str">
        <f>VLOOKUP(B58,ÖĞRETMEN!H60:J248,2,0)</f>
        <v/>
      </c>
    </row>
    <row r="59" spans="1:39" ht="21.95" customHeight="1">
      <c r="A59" s="227" t="str">
        <f>IF(ÖĞRETMEN!T61="","",ÖĞRETMEN!T61)</f>
        <v/>
      </c>
      <c r="B59" s="219" t="str">
        <f>IF(ÖĞRETMEN!U61="","",ÖĞRETMEN!U61)</f>
        <v/>
      </c>
      <c r="C59" s="224" t="str">
        <f t="shared" si="18"/>
        <v/>
      </c>
      <c r="D59" s="224" t="str">
        <f t="shared" si="18"/>
        <v/>
      </c>
      <c r="E59" s="224" t="str">
        <f t="shared" si="18"/>
        <v/>
      </c>
      <c r="F59" s="224" t="str">
        <f t="shared" si="18"/>
        <v/>
      </c>
      <c r="G59" s="224" t="str">
        <f t="shared" si="18"/>
        <v/>
      </c>
      <c r="H59" s="224" t="str">
        <f t="shared" si="18"/>
        <v/>
      </c>
      <c r="I59" s="224" t="str">
        <f t="shared" si="18"/>
        <v/>
      </c>
      <c r="J59" s="224" t="str">
        <f t="shared" si="18"/>
        <v/>
      </c>
      <c r="K59" s="224" t="str">
        <f t="shared" si="18"/>
        <v/>
      </c>
      <c r="L59" s="224" t="str">
        <f t="shared" si="18"/>
        <v/>
      </c>
      <c r="M59" s="224" t="str">
        <f t="shared" si="18"/>
        <v/>
      </c>
      <c r="N59" s="224" t="str">
        <f t="shared" si="18"/>
        <v/>
      </c>
      <c r="O59" s="224" t="str">
        <f t="shared" si="18"/>
        <v/>
      </c>
      <c r="P59" s="224" t="str">
        <f t="shared" si="18"/>
        <v/>
      </c>
      <c r="Q59" s="224" t="str">
        <f t="shared" si="18"/>
        <v/>
      </c>
      <c r="R59" s="224" t="str">
        <f t="shared" si="18"/>
        <v/>
      </c>
      <c r="S59" s="224" t="str">
        <f t="shared" si="19"/>
        <v/>
      </c>
      <c r="T59" s="224" t="str">
        <f t="shared" si="19"/>
        <v/>
      </c>
      <c r="U59" s="224" t="str">
        <f t="shared" si="19"/>
        <v/>
      </c>
      <c r="V59" s="224" t="str">
        <f t="shared" si="19"/>
        <v/>
      </c>
      <c r="W59" s="224" t="str">
        <f t="shared" si="19"/>
        <v/>
      </c>
      <c r="X59" s="224" t="str">
        <f t="shared" si="19"/>
        <v/>
      </c>
      <c r="Y59" s="224" t="str">
        <f t="shared" si="19"/>
        <v/>
      </c>
      <c r="Z59" s="224" t="str">
        <f t="shared" si="19"/>
        <v/>
      </c>
      <c r="AA59" s="224" t="str">
        <f t="shared" si="19"/>
        <v/>
      </c>
      <c r="AB59" s="224" t="str">
        <f t="shared" si="19"/>
        <v/>
      </c>
      <c r="AC59" s="224" t="str">
        <f t="shared" si="19"/>
        <v/>
      </c>
      <c r="AD59" s="224" t="str">
        <f t="shared" si="19"/>
        <v/>
      </c>
      <c r="AE59" s="224" t="str">
        <f t="shared" si="19"/>
        <v/>
      </c>
      <c r="AF59" s="224" t="str">
        <f t="shared" si="19"/>
        <v/>
      </c>
      <c r="AG59" s="224" t="str">
        <f t="shared" si="19"/>
        <v/>
      </c>
      <c r="AH59" s="260">
        <f t="shared" si="6"/>
        <v>0</v>
      </c>
      <c r="AI59" s="259"/>
      <c r="AJ59" s="253"/>
      <c r="AK59" t="str">
        <f>IF(B59="","",COUNTIF(ÖĞRETMEN!H61:H249,$B59))</f>
        <v/>
      </c>
      <c r="AL59" s="2" t="str">
        <f>VLOOKUP(B59,ÖĞRETMEN!H60:J249,3,0)</f>
        <v/>
      </c>
      <c r="AM59" s="275" t="str">
        <f>VLOOKUP(B59,ÖĞRETMEN!H61:J249,2,0)</f>
        <v/>
      </c>
    </row>
    <row r="60" spans="1:39" ht="21.95" customHeight="1">
      <c r="A60" s="227" t="str">
        <f>IF(ÖĞRETMEN!T62="","",ÖĞRETMEN!T62)</f>
        <v/>
      </c>
      <c r="B60" s="219" t="str">
        <f>IF(ÖĞRETMEN!U62="","",ÖĞRETMEN!U62)</f>
        <v/>
      </c>
      <c r="C60" s="224" t="str">
        <f t="shared" si="18"/>
        <v/>
      </c>
      <c r="D60" s="224" t="str">
        <f t="shared" si="18"/>
        <v/>
      </c>
      <c r="E60" s="224" t="str">
        <f t="shared" si="18"/>
        <v/>
      </c>
      <c r="F60" s="224" t="str">
        <f t="shared" si="18"/>
        <v/>
      </c>
      <c r="G60" s="224" t="str">
        <f t="shared" si="18"/>
        <v/>
      </c>
      <c r="H60" s="224" t="str">
        <f t="shared" si="18"/>
        <v/>
      </c>
      <c r="I60" s="224" t="str">
        <f t="shared" si="18"/>
        <v/>
      </c>
      <c r="J60" s="224" t="str">
        <f t="shared" si="18"/>
        <v/>
      </c>
      <c r="K60" s="224" t="str">
        <f t="shared" si="18"/>
        <v/>
      </c>
      <c r="L60" s="224" t="str">
        <f t="shared" si="18"/>
        <v/>
      </c>
      <c r="M60" s="224" t="str">
        <f t="shared" si="18"/>
        <v/>
      </c>
      <c r="N60" s="224" t="str">
        <f t="shared" si="18"/>
        <v/>
      </c>
      <c r="O60" s="224" t="str">
        <f t="shared" si="18"/>
        <v/>
      </c>
      <c r="P60" s="224" t="str">
        <f t="shared" si="18"/>
        <v/>
      </c>
      <c r="Q60" s="224" t="str">
        <f t="shared" si="18"/>
        <v/>
      </c>
      <c r="R60" s="224" t="str">
        <f t="shared" si="18"/>
        <v/>
      </c>
      <c r="S60" s="224" t="str">
        <f t="shared" si="19"/>
        <v/>
      </c>
      <c r="T60" s="224" t="str">
        <f t="shared" si="19"/>
        <v/>
      </c>
      <c r="U60" s="224" t="str">
        <f t="shared" si="19"/>
        <v/>
      </c>
      <c r="V60" s="224" t="str">
        <f t="shared" si="19"/>
        <v/>
      </c>
      <c r="W60" s="224" t="str">
        <f t="shared" si="19"/>
        <v/>
      </c>
      <c r="X60" s="224" t="str">
        <f t="shared" si="19"/>
        <v/>
      </c>
      <c r="Y60" s="224" t="str">
        <f t="shared" si="19"/>
        <v/>
      </c>
      <c r="Z60" s="224" t="str">
        <f t="shared" si="19"/>
        <v/>
      </c>
      <c r="AA60" s="224" t="str">
        <f t="shared" si="19"/>
        <v/>
      </c>
      <c r="AB60" s="224" t="str">
        <f t="shared" si="19"/>
        <v/>
      </c>
      <c r="AC60" s="224" t="str">
        <f t="shared" si="19"/>
        <v/>
      </c>
      <c r="AD60" s="224" t="str">
        <f t="shared" si="19"/>
        <v/>
      </c>
      <c r="AE60" s="224" t="str">
        <f t="shared" si="19"/>
        <v/>
      </c>
      <c r="AF60" s="224" t="str">
        <f t="shared" si="19"/>
        <v/>
      </c>
      <c r="AG60" s="224" t="str">
        <f t="shared" si="19"/>
        <v/>
      </c>
      <c r="AH60" s="260">
        <f t="shared" si="6"/>
        <v>0</v>
      </c>
      <c r="AI60" s="259"/>
      <c r="AJ60" s="253"/>
      <c r="AK60" t="str">
        <f>IF(B60="","",COUNTIF(ÖĞRETMEN!H62:H250,$B60))</f>
        <v/>
      </c>
      <c r="AL60" s="2" t="str">
        <f>VLOOKUP(B60,ÖĞRETMEN!H61:J250,3,0)</f>
        <v/>
      </c>
      <c r="AM60" s="275" t="str">
        <f>VLOOKUP(B60,ÖĞRETMEN!H62:J250,2,0)</f>
        <v/>
      </c>
    </row>
    <row r="61" spans="1:39" ht="21.95" customHeight="1">
      <c r="A61" s="227" t="str">
        <f>IF(ÖĞRETMEN!T63="","",ÖĞRETMEN!T63)</f>
        <v/>
      </c>
      <c r="B61" s="219" t="str">
        <f>IF(ÖĞRETMEN!U63="","",ÖĞRETMEN!U63)</f>
        <v/>
      </c>
      <c r="C61" s="224" t="str">
        <f t="shared" si="18"/>
        <v/>
      </c>
      <c r="D61" s="224" t="str">
        <f t="shared" si="18"/>
        <v/>
      </c>
      <c r="E61" s="224" t="str">
        <f t="shared" si="18"/>
        <v/>
      </c>
      <c r="F61" s="224" t="str">
        <f t="shared" si="18"/>
        <v/>
      </c>
      <c r="G61" s="224" t="str">
        <f t="shared" si="18"/>
        <v/>
      </c>
      <c r="H61" s="224" t="str">
        <f t="shared" si="18"/>
        <v/>
      </c>
      <c r="I61" s="224" t="str">
        <f t="shared" si="18"/>
        <v/>
      </c>
      <c r="J61" s="224" t="str">
        <f t="shared" si="18"/>
        <v/>
      </c>
      <c r="K61" s="224" t="str">
        <f t="shared" si="18"/>
        <v/>
      </c>
      <c r="L61" s="224" t="str">
        <f t="shared" si="18"/>
        <v/>
      </c>
      <c r="M61" s="224" t="str">
        <f t="shared" si="18"/>
        <v/>
      </c>
      <c r="N61" s="224" t="str">
        <f t="shared" si="18"/>
        <v/>
      </c>
      <c r="O61" s="224" t="str">
        <f t="shared" si="18"/>
        <v/>
      </c>
      <c r="P61" s="224" t="str">
        <f t="shared" si="18"/>
        <v/>
      </c>
      <c r="Q61" s="224" t="str">
        <f t="shared" si="18"/>
        <v/>
      </c>
      <c r="R61" s="224" t="str">
        <f t="shared" si="18"/>
        <v/>
      </c>
      <c r="S61" s="224" t="str">
        <f t="shared" si="19"/>
        <v/>
      </c>
      <c r="T61" s="224" t="str">
        <f t="shared" si="19"/>
        <v/>
      </c>
      <c r="U61" s="224" t="str">
        <f t="shared" si="19"/>
        <v/>
      </c>
      <c r="V61" s="224" t="str">
        <f t="shared" si="19"/>
        <v/>
      </c>
      <c r="W61" s="224" t="str">
        <f t="shared" si="19"/>
        <v/>
      </c>
      <c r="X61" s="224" t="str">
        <f t="shared" si="19"/>
        <v/>
      </c>
      <c r="Y61" s="224" t="str">
        <f t="shared" si="19"/>
        <v/>
      </c>
      <c r="Z61" s="224" t="str">
        <f t="shared" si="19"/>
        <v/>
      </c>
      <c r="AA61" s="224" t="str">
        <f t="shared" si="19"/>
        <v/>
      </c>
      <c r="AB61" s="224" t="str">
        <f t="shared" si="19"/>
        <v/>
      </c>
      <c r="AC61" s="224" t="str">
        <f t="shared" si="19"/>
        <v/>
      </c>
      <c r="AD61" s="224" t="str">
        <f t="shared" si="19"/>
        <v/>
      </c>
      <c r="AE61" s="224" t="str">
        <f t="shared" si="19"/>
        <v/>
      </c>
      <c r="AF61" s="224" t="str">
        <f t="shared" si="19"/>
        <v/>
      </c>
      <c r="AG61" s="224" t="str">
        <f t="shared" si="19"/>
        <v/>
      </c>
      <c r="AH61" s="260">
        <f t="shared" si="6"/>
        <v>0</v>
      </c>
      <c r="AI61" s="259"/>
      <c r="AJ61" s="253"/>
      <c r="AK61" t="str">
        <f>IF(B61="","",COUNTIF(ÖĞRETMEN!H63:H251,$B61))</f>
        <v/>
      </c>
      <c r="AL61" s="2" t="str">
        <f>VLOOKUP(B61,ÖĞRETMEN!H62:J251,3,0)</f>
        <v/>
      </c>
      <c r="AM61" s="275" t="str">
        <f>VLOOKUP(B61,ÖĞRETMEN!H63:J251,2,0)</f>
        <v/>
      </c>
    </row>
    <row r="62" spans="1:39" ht="21.95" customHeight="1">
      <c r="A62" s="227" t="str">
        <f>IF(ÖĞRETMEN!T64="","",ÖĞRETMEN!T64)</f>
        <v/>
      </c>
      <c r="B62" s="219" t="str">
        <f>IF(ÖĞRETMEN!U64="","",ÖĞRETMEN!U64)</f>
        <v/>
      </c>
      <c r="C62" s="224" t="str">
        <f t="shared" si="18"/>
        <v/>
      </c>
      <c r="D62" s="224" t="str">
        <f t="shared" si="18"/>
        <v/>
      </c>
      <c r="E62" s="224" t="str">
        <f t="shared" si="18"/>
        <v/>
      </c>
      <c r="F62" s="224" t="str">
        <f t="shared" si="18"/>
        <v/>
      </c>
      <c r="G62" s="224" t="str">
        <f t="shared" si="18"/>
        <v/>
      </c>
      <c r="H62" s="224" t="str">
        <f t="shared" si="18"/>
        <v/>
      </c>
      <c r="I62" s="224" t="str">
        <f t="shared" si="18"/>
        <v/>
      </c>
      <c r="J62" s="224" t="str">
        <f t="shared" si="18"/>
        <v/>
      </c>
      <c r="K62" s="224" t="str">
        <f t="shared" si="18"/>
        <v/>
      </c>
      <c r="L62" s="224" t="str">
        <f t="shared" si="18"/>
        <v/>
      </c>
      <c r="M62" s="224" t="str">
        <f t="shared" si="18"/>
        <v/>
      </c>
      <c r="N62" s="224" t="str">
        <f t="shared" si="18"/>
        <v/>
      </c>
      <c r="O62" s="224" t="str">
        <f t="shared" si="18"/>
        <v/>
      </c>
      <c r="P62" s="224" t="str">
        <f t="shared" si="18"/>
        <v/>
      </c>
      <c r="Q62" s="224" t="str">
        <f t="shared" si="18"/>
        <v/>
      </c>
      <c r="R62" s="224" t="str">
        <f t="shared" si="18"/>
        <v/>
      </c>
      <c r="S62" s="224" t="str">
        <f t="shared" si="19"/>
        <v/>
      </c>
      <c r="T62" s="224" t="str">
        <f t="shared" si="19"/>
        <v/>
      </c>
      <c r="U62" s="224" t="str">
        <f t="shared" si="19"/>
        <v/>
      </c>
      <c r="V62" s="224" t="str">
        <f t="shared" si="19"/>
        <v/>
      </c>
      <c r="W62" s="224" t="str">
        <f t="shared" si="19"/>
        <v/>
      </c>
      <c r="X62" s="224" t="str">
        <f t="shared" si="19"/>
        <v/>
      </c>
      <c r="Y62" s="224" t="str">
        <f t="shared" si="19"/>
        <v/>
      </c>
      <c r="Z62" s="224" t="str">
        <f t="shared" si="19"/>
        <v/>
      </c>
      <c r="AA62" s="224" t="str">
        <f t="shared" si="19"/>
        <v/>
      </c>
      <c r="AB62" s="224" t="str">
        <f t="shared" si="19"/>
        <v/>
      </c>
      <c r="AC62" s="224" t="str">
        <f t="shared" si="19"/>
        <v/>
      </c>
      <c r="AD62" s="224" t="str">
        <f t="shared" si="19"/>
        <v/>
      </c>
      <c r="AE62" s="224" t="str">
        <f t="shared" si="19"/>
        <v/>
      </c>
      <c r="AF62" s="224" t="str">
        <f t="shared" si="19"/>
        <v/>
      </c>
      <c r="AG62" s="224" t="str">
        <f t="shared" si="19"/>
        <v/>
      </c>
      <c r="AH62" s="260">
        <f t="shared" si="6"/>
        <v>0</v>
      </c>
      <c r="AI62" s="259"/>
      <c r="AJ62" s="253"/>
      <c r="AK62" t="str">
        <f>IF(B62="","",COUNTIF(ÖĞRETMEN!H64:H252,$B62))</f>
        <v/>
      </c>
      <c r="AL62" s="2" t="str">
        <f>VLOOKUP(B62,ÖĞRETMEN!H63:J252,3,0)</f>
        <v/>
      </c>
      <c r="AM62" s="275" t="str">
        <f>VLOOKUP(B62,ÖĞRETMEN!H64:J252,2,0)</f>
        <v/>
      </c>
    </row>
    <row r="63" spans="1:39" ht="21.95" customHeight="1">
      <c r="A63" s="227" t="str">
        <f>IF(ÖĞRETMEN!T65="","",ÖĞRETMEN!T65)</f>
        <v/>
      </c>
      <c r="B63" s="219" t="str">
        <f>IF(ÖĞRETMEN!U65="","",ÖĞRETMEN!U65)</f>
        <v/>
      </c>
      <c r="C63" s="224" t="str">
        <f t="shared" si="18"/>
        <v/>
      </c>
      <c r="D63" s="224" t="str">
        <f t="shared" si="18"/>
        <v/>
      </c>
      <c r="E63" s="224" t="str">
        <f t="shared" si="18"/>
        <v/>
      </c>
      <c r="F63" s="224" t="str">
        <f t="shared" si="18"/>
        <v/>
      </c>
      <c r="G63" s="224" t="str">
        <f t="shared" si="18"/>
        <v/>
      </c>
      <c r="H63" s="224" t="str">
        <f t="shared" si="18"/>
        <v/>
      </c>
      <c r="I63" s="224" t="str">
        <f t="shared" si="18"/>
        <v/>
      </c>
      <c r="J63" s="224" t="str">
        <f t="shared" si="18"/>
        <v/>
      </c>
      <c r="K63" s="224" t="str">
        <f t="shared" si="18"/>
        <v/>
      </c>
      <c r="L63" s="224" t="str">
        <f t="shared" si="18"/>
        <v/>
      </c>
      <c r="M63" s="224" t="str">
        <f t="shared" si="18"/>
        <v/>
      </c>
      <c r="N63" s="224" t="str">
        <f t="shared" si="18"/>
        <v/>
      </c>
      <c r="O63" s="224" t="str">
        <f t="shared" si="18"/>
        <v/>
      </c>
      <c r="P63" s="224" t="str">
        <f t="shared" si="18"/>
        <v/>
      </c>
      <c r="Q63" s="224" t="str">
        <f t="shared" si="18"/>
        <v/>
      </c>
      <c r="R63" s="224" t="str">
        <f t="shared" si="18"/>
        <v/>
      </c>
      <c r="S63" s="224" t="str">
        <f t="shared" si="19"/>
        <v/>
      </c>
      <c r="T63" s="224" t="str">
        <f t="shared" si="19"/>
        <v/>
      </c>
      <c r="U63" s="224" t="str">
        <f t="shared" si="19"/>
        <v/>
      </c>
      <c r="V63" s="224" t="str">
        <f t="shared" si="19"/>
        <v/>
      </c>
      <c r="W63" s="224" t="str">
        <f t="shared" si="19"/>
        <v/>
      </c>
      <c r="X63" s="224" t="str">
        <f t="shared" si="19"/>
        <v/>
      </c>
      <c r="Y63" s="224" t="str">
        <f t="shared" si="19"/>
        <v/>
      </c>
      <c r="Z63" s="224" t="str">
        <f t="shared" si="19"/>
        <v/>
      </c>
      <c r="AA63" s="224" t="str">
        <f t="shared" si="19"/>
        <v/>
      </c>
      <c r="AB63" s="224" t="str">
        <f t="shared" si="19"/>
        <v/>
      </c>
      <c r="AC63" s="224" t="str">
        <f t="shared" si="19"/>
        <v/>
      </c>
      <c r="AD63" s="224" t="str">
        <f t="shared" si="19"/>
        <v/>
      </c>
      <c r="AE63" s="224" t="str">
        <f t="shared" si="19"/>
        <v/>
      </c>
      <c r="AF63" s="224" t="str">
        <f t="shared" si="19"/>
        <v/>
      </c>
      <c r="AG63" s="224" t="str">
        <f t="shared" si="19"/>
        <v/>
      </c>
      <c r="AH63" s="260">
        <f t="shared" si="6"/>
        <v>0</v>
      </c>
      <c r="AI63" s="259"/>
      <c r="AJ63" s="253"/>
      <c r="AK63" t="str">
        <f>IF(B63="","",COUNTIF(ÖĞRETMEN!H65:H253,$B63))</f>
        <v/>
      </c>
      <c r="AL63" s="2" t="str">
        <f>VLOOKUP(B63,ÖĞRETMEN!H64:J253,3,0)</f>
        <v/>
      </c>
      <c r="AM63" s="275" t="str">
        <f>VLOOKUP(B63,ÖĞRETMEN!H65:J253,2,0)</f>
        <v/>
      </c>
    </row>
    <row r="64" spans="1:39" ht="21.95" customHeight="1">
      <c r="A64" s="227" t="str">
        <f>IF(ÖĞRETMEN!T66="","",ÖĞRETMEN!T66)</f>
        <v/>
      </c>
      <c r="B64" s="219" t="str">
        <f>IF(ÖĞRETMEN!U66="","",ÖĞRETMEN!U66)</f>
        <v/>
      </c>
      <c r="C64" s="224" t="str">
        <f t="shared" si="18"/>
        <v/>
      </c>
      <c r="D64" s="224" t="str">
        <f t="shared" si="18"/>
        <v/>
      </c>
      <c r="E64" s="224" t="str">
        <f t="shared" si="18"/>
        <v/>
      </c>
      <c r="F64" s="224" t="str">
        <f t="shared" si="18"/>
        <v/>
      </c>
      <c r="G64" s="224" t="str">
        <f t="shared" si="18"/>
        <v/>
      </c>
      <c r="H64" s="224" t="str">
        <f t="shared" si="18"/>
        <v/>
      </c>
      <c r="I64" s="224" t="str">
        <f t="shared" si="18"/>
        <v/>
      </c>
      <c r="J64" s="224" t="str">
        <f t="shared" si="18"/>
        <v/>
      </c>
      <c r="K64" s="224" t="str">
        <f t="shared" si="18"/>
        <v/>
      </c>
      <c r="L64" s="224" t="str">
        <f t="shared" si="18"/>
        <v/>
      </c>
      <c r="M64" s="224" t="str">
        <f t="shared" si="18"/>
        <v/>
      </c>
      <c r="N64" s="224" t="str">
        <f t="shared" si="18"/>
        <v/>
      </c>
      <c r="O64" s="224" t="str">
        <f t="shared" si="18"/>
        <v/>
      </c>
      <c r="P64" s="224" t="str">
        <f t="shared" si="18"/>
        <v/>
      </c>
      <c r="Q64" s="224" t="str">
        <f t="shared" si="18"/>
        <v/>
      </c>
      <c r="R64" s="224" t="str">
        <f t="shared" si="18"/>
        <v/>
      </c>
      <c r="S64" s="224" t="str">
        <f t="shared" si="19"/>
        <v/>
      </c>
      <c r="T64" s="224" t="str">
        <f t="shared" si="19"/>
        <v/>
      </c>
      <c r="U64" s="224" t="str">
        <f t="shared" si="19"/>
        <v/>
      </c>
      <c r="V64" s="224" t="str">
        <f t="shared" si="19"/>
        <v/>
      </c>
      <c r="W64" s="224" t="str">
        <f t="shared" si="19"/>
        <v/>
      </c>
      <c r="X64" s="224" t="str">
        <f t="shared" si="19"/>
        <v/>
      </c>
      <c r="Y64" s="224" t="str">
        <f t="shared" si="19"/>
        <v/>
      </c>
      <c r="Z64" s="224" t="str">
        <f t="shared" si="19"/>
        <v/>
      </c>
      <c r="AA64" s="224" t="str">
        <f t="shared" si="19"/>
        <v/>
      </c>
      <c r="AB64" s="224" t="str">
        <f t="shared" si="19"/>
        <v/>
      </c>
      <c r="AC64" s="224" t="str">
        <f t="shared" si="19"/>
        <v/>
      </c>
      <c r="AD64" s="224" t="str">
        <f t="shared" si="19"/>
        <v/>
      </c>
      <c r="AE64" s="224" t="str">
        <f t="shared" si="19"/>
        <v/>
      </c>
      <c r="AF64" s="224" t="str">
        <f t="shared" si="19"/>
        <v/>
      </c>
      <c r="AG64" s="224" t="str">
        <f t="shared" si="19"/>
        <v/>
      </c>
      <c r="AH64" s="260">
        <f t="shared" si="6"/>
        <v>0</v>
      </c>
      <c r="AI64" s="259"/>
      <c r="AJ64" s="253"/>
      <c r="AK64" t="str">
        <f>IF(B64="","",COUNTIF(ÖĞRETMEN!H66:H254,$B64))</f>
        <v/>
      </c>
      <c r="AL64" s="2" t="str">
        <f>VLOOKUP(B64,ÖĞRETMEN!H65:J254,3,0)</f>
        <v/>
      </c>
      <c r="AM64" s="275" t="str">
        <f>VLOOKUP(B64,ÖĞRETMEN!H66:J254,2,0)</f>
        <v/>
      </c>
    </row>
    <row r="65" spans="1:39" ht="21.95" customHeight="1">
      <c r="A65" s="227" t="str">
        <f>IF(ÖĞRETMEN!T67="","",ÖĞRETMEN!T67)</f>
        <v/>
      </c>
      <c r="B65" s="219" t="str">
        <f>IF(ÖĞRETMEN!U67="","",ÖĞRETMEN!U67)</f>
        <v/>
      </c>
      <c r="C65" s="224" t="str">
        <f t="shared" si="18"/>
        <v/>
      </c>
      <c r="D65" s="224" t="str">
        <f t="shared" si="18"/>
        <v/>
      </c>
      <c r="E65" s="224" t="str">
        <f t="shared" si="18"/>
        <v/>
      </c>
      <c r="F65" s="224" t="str">
        <f t="shared" si="18"/>
        <v/>
      </c>
      <c r="G65" s="224" t="str">
        <f t="shared" si="18"/>
        <v/>
      </c>
      <c r="H65" s="224" t="str">
        <f t="shared" si="18"/>
        <v/>
      </c>
      <c r="I65" s="224" t="str">
        <f t="shared" si="18"/>
        <v/>
      </c>
      <c r="J65" s="224" t="str">
        <f t="shared" si="18"/>
        <v/>
      </c>
      <c r="K65" s="224" t="str">
        <f t="shared" si="18"/>
        <v/>
      </c>
      <c r="L65" s="224" t="str">
        <f t="shared" si="18"/>
        <v/>
      </c>
      <c r="M65" s="224" t="str">
        <f t="shared" si="18"/>
        <v/>
      </c>
      <c r="N65" s="224" t="str">
        <f t="shared" si="18"/>
        <v/>
      </c>
      <c r="O65" s="224" t="str">
        <f t="shared" si="18"/>
        <v/>
      </c>
      <c r="P65" s="224" t="str">
        <f t="shared" si="18"/>
        <v/>
      </c>
      <c r="Q65" s="224" t="str">
        <f t="shared" si="18"/>
        <v/>
      </c>
      <c r="R65" s="224" t="str">
        <f t="shared" si="18"/>
        <v/>
      </c>
      <c r="S65" s="224" t="str">
        <f t="shared" si="19"/>
        <v/>
      </c>
      <c r="T65" s="224" t="str">
        <f t="shared" si="19"/>
        <v/>
      </c>
      <c r="U65" s="224" t="str">
        <f t="shared" si="19"/>
        <v/>
      </c>
      <c r="V65" s="224" t="str">
        <f t="shared" si="19"/>
        <v/>
      </c>
      <c r="W65" s="224" t="str">
        <f t="shared" si="19"/>
        <v/>
      </c>
      <c r="X65" s="224" t="str">
        <f t="shared" si="19"/>
        <v/>
      </c>
      <c r="Y65" s="224" t="str">
        <f t="shared" si="19"/>
        <v/>
      </c>
      <c r="Z65" s="224" t="str">
        <f t="shared" si="19"/>
        <v/>
      </c>
      <c r="AA65" s="224" t="str">
        <f t="shared" si="19"/>
        <v/>
      </c>
      <c r="AB65" s="224" t="str">
        <f t="shared" si="19"/>
        <v/>
      </c>
      <c r="AC65" s="224" t="str">
        <f t="shared" si="19"/>
        <v/>
      </c>
      <c r="AD65" s="224" t="str">
        <f t="shared" si="19"/>
        <v/>
      </c>
      <c r="AE65" s="224" t="str">
        <f t="shared" si="19"/>
        <v/>
      </c>
      <c r="AF65" s="224" t="str">
        <f t="shared" si="19"/>
        <v/>
      </c>
      <c r="AG65" s="224" t="str">
        <f t="shared" si="19"/>
        <v/>
      </c>
      <c r="AH65" s="260">
        <f t="shared" si="6"/>
        <v>0</v>
      </c>
      <c r="AI65" s="259"/>
      <c r="AJ65" s="253"/>
      <c r="AK65" t="str">
        <f>IF(B65="","",COUNTIF(ÖĞRETMEN!H67:H255,$B65))</f>
        <v/>
      </c>
      <c r="AL65" s="2" t="str">
        <f>VLOOKUP(B65,ÖĞRETMEN!H66:J255,3,0)</f>
        <v/>
      </c>
      <c r="AM65" s="275" t="str">
        <f>VLOOKUP(B65,ÖĞRETMEN!H67:J255,2,0)</f>
        <v/>
      </c>
    </row>
    <row r="66" spans="1:39" ht="21.95" customHeight="1">
      <c r="A66" s="227" t="str">
        <f>IF(ÖĞRETMEN!T68="","",ÖĞRETMEN!T68)</f>
        <v/>
      </c>
      <c r="B66" s="219" t="str">
        <f>IF(ÖĞRETMEN!U68="","",ÖĞRETMEN!U68)</f>
        <v/>
      </c>
      <c r="C66" s="224" t="str">
        <f t="shared" si="18"/>
        <v/>
      </c>
      <c r="D66" s="224" t="str">
        <f t="shared" si="18"/>
        <v/>
      </c>
      <c r="E66" s="224" t="str">
        <f t="shared" si="18"/>
        <v/>
      </c>
      <c r="F66" s="224" t="str">
        <f t="shared" si="18"/>
        <v/>
      </c>
      <c r="G66" s="224" t="str">
        <f t="shared" si="18"/>
        <v/>
      </c>
      <c r="H66" s="224" t="str">
        <f t="shared" si="18"/>
        <v/>
      </c>
      <c r="I66" s="224" t="str">
        <f t="shared" si="18"/>
        <v/>
      </c>
      <c r="J66" s="224" t="str">
        <f t="shared" si="18"/>
        <v/>
      </c>
      <c r="K66" s="224" t="str">
        <f t="shared" si="18"/>
        <v/>
      </c>
      <c r="L66" s="224" t="str">
        <f t="shared" si="18"/>
        <v/>
      </c>
      <c r="M66" s="224" t="str">
        <f t="shared" si="18"/>
        <v/>
      </c>
      <c r="N66" s="224" t="str">
        <f t="shared" si="18"/>
        <v/>
      </c>
      <c r="O66" s="224" t="str">
        <f t="shared" si="18"/>
        <v/>
      </c>
      <c r="P66" s="224" t="str">
        <f t="shared" si="18"/>
        <v/>
      </c>
      <c r="Q66" s="224" t="str">
        <f t="shared" si="18"/>
        <v/>
      </c>
      <c r="R66" s="224" t="str">
        <f t="shared" si="18"/>
        <v/>
      </c>
      <c r="S66" s="224" t="str">
        <f t="shared" si="19"/>
        <v/>
      </c>
      <c r="T66" s="224" t="str">
        <f t="shared" si="19"/>
        <v/>
      </c>
      <c r="U66" s="224" t="str">
        <f t="shared" si="19"/>
        <v/>
      </c>
      <c r="V66" s="224" t="str">
        <f t="shared" si="19"/>
        <v/>
      </c>
      <c r="W66" s="224" t="str">
        <f t="shared" si="19"/>
        <v/>
      </c>
      <c r="X66" s="224" t="str">
        <f t="shared" si="19"/>
        <v/>
      </c>
      <c r="Y66" s="224" t="str">
        <f t="shared" si="19"/>
        <v/>
      </c>
      <c r="Z66" s="224" t="str">
        <f t="shared" si="19"/>
        <v/>
      </c>
      <c r="AA66" s="224" t="str">
        <f t="shared" si="19"/>
        <v/>
      </c>
      <c r="AB66" s="224" t="str">
        <f t="shared" si="19"/>
        <v/>
      </c>
      <c r="AC66" s="224" t="str">
        <f t="shared" si="19"/>
        <v/>
      </c>
      <c r="AD66" s="224" t="str">
        <f t="shared" si="19"/>
        <v/>
      </c>
      <c r="AE66" s="224" t="str">
        <f t="shared" si="19"/>
        <v/>
      </c>
      <c r="AF66" s="224" t="str">
        <f t="shared" si="19"/>
        <v/>
      </c>
      <c r="AG66" s="224" t="str">
        <f t="shared" si="19"/>
        <v/>
      </c>
      <c r="AH66" s="260">
        <f t="shared" si="6"/>
        <v>0</v>
      </c>
      <c r="AI66" s="259"/>
      <c r="AJ66" s="253"/>
      <c r="AK66" t="str">
        <f>IF(B66="","",COUNTIF(ÖĞRETMEN!H68:H256,$B66))</f>
        <v/>
      </c>
      <c r="AL66" s="2" t="str">
        <f>VLOOKUP(B66,ÖĞRETMEN!H67:J256,3,0)</f>
        <v/>
      </c>
      <c r="AM66" s="275" t="str">
        <f>VLOOKUP(B66,ÖĞRETMEN!H68:J256,2,0)</f>
        <v/>
      </c>
    </row>
    <row r="67" spans="1:39" ht="21.95" customHeight="1">
      <c r="A67" s="227" t="str">
        <f>IF(ÖĞRETMEN!T69="","",ÖĞRETMEN!T69)</f>
        <v/>
      </c>
      <c r="B67" s="219" t="str">
        <f>IF(ÖĞRETMEN!U69="","",ÖĞRETMEN!U69)</f>
        <v/>
      </c>
      <c r="C67" s="224" t="str">
        <f t="shared" si="18"/>
        <v/>
      </c>
      <c r="D67" s="224" t="str">
        <f t="shared" si="18"/>
        <v/>
      </c>
      <c r="E67" s="224" t="str">
        <f t="shared" si="18"/>
        <v/>
      </c>
      <c r="F67" s="224" t="str">
        <f t="shared" si="18"/>
        <v/>
      </c>
      <c r="G67" s="224" t="str">
        <f t="shared" si="18"/>
        <v/>
      </c>
      <c r="H67" s="224" t="str">
        <f t="shared" si="18"/>
        <v/>
      </c>
      <c r="I67" s="224" t="str">
        <f t="shared" si="18"/>
        <v/>
      </c>
      <c r="J67" s="224" t="str">
        <f t="shared" si="18"/>
        <v/>
      </c>
      <c r="K67" s="224" t="str">
        <f t="shared" si="18"/>
        <v/>
      </c>
      <c r="L67" s="224" t="str">
        <f t="shared" si="18"/>
        <v/>
      </c>
      <c r="M67" s="224" t="str">
        <f t="shared" si="18"/>
        <v/>
      </c>
      <c r="N67" s="224" t="str">
        <f t="shared" si="18"/>
        <v/>
      </c>
      <c r="O67" s="224" t="str">
        <f t="shared" si="18"/>
        <v/>
      </c>
      <c r="P67" s="224" t="str">
        <f t="shared" si="18"/>
        <v/>
      </c>
      <c r="Q67" s="224" t="str">
        <f t="shared" si="18"/>
        <v/>
      </c>
      <c r="R67" s="224" t="str">
        <f t="shared" si="18"/>
        <v/>
      </c>
      <c r="S67" s="224" t="str">
        <f t="shared" si="19"/>
        <v/>
      </c>
      <c r="T67" s="224" t="str">
        <f t="shared" si="19"/>
        <v/>
      </c>
      <c r="U67" s="224" t="str">
        <f t="shared" si="19"/>
        <v/>
      </c>
      <c r="V67" s="224" t="str">
        <f t="shared" si="19"/>
        <v/>
      </c>
      <c r="W67" s="224" t="str">
        <f t="shared" si="19"/>
        <v/>
      </c>
      <c r="X67" s="224" t="str">
        <f t="shared" si="19"/>
        <v/>
      </c>
      <c r="Y67" s="224" t="str">
        <f t="shared" si="19"/>
        <v/>
      </c>
      <c r="Z67" s="224" t="str">
        <f t="shared" si="19"/>
        <v/>
      </c>
      <c r="AA67" s="224" t="str">
        <f t="shared" si="19"/>
        <v/>
      </c>
      <c r="AB67" s="224" t="str">
        <f t="shared" si="19"/>
        <v/>
      </c>
      <c r="AC67" s="224" t="str">
        <f t="shared" si="19"/>
        <v/>
      </c>
      <c r="AD67" s="224" t="str">
        <f t="shared" si="19"/>
        <v/>
      </c>
      <c r="AE67" s="224" t="str">
        <f t="shared" si="19"/>
        <v/>
      </c>
      <c r="AF67" s="224" t="str">
        <f t="shared" si="19"/>
        <v/>
      </c>
      <c r="AG67" s="224" t="str">
        <f t="shared" si="19"/>
        <v/>
      </c>
      <c r="AH67" s="260">
        <f t="shared" si="6"/>
        <v>0</v>
      </c>
      <c r="AI67" s="259"/>
      <c r="AJ67" s="253"/>
      <c r="AK67" t="str">
        <f>IF(B67="","",COUNTIF(ÖĞRETMEN!H69:H257,$B67))</f>
        <v/>
      </c>
      <c r="AL67" s="2" t="str">
        <f>VLOOKUP(B67,ÖĞRETMEN!H68:J257,3,0)</f>
        <v/>
      </c>
      <c r="AM67" s="275" t="str">
        <f>VLOOKUP(B67,ÖĞRETMEN!H69:J257,2,0)</f>
        <v/>
      </c>
    </row>
    <row r="68" spans="1:39" ht="21.95" customHeight="1">
      <c r="A68" s="227" t="str">
        <f>IF(ÖĞRETMEN!T70="","",ÖĞRETMEN!T70)</f>
        <v/>
      </c>
      <c r="B68" s="219" t="str">
        <f>IF(ÖĞRETMEN!U70="","",ÖĞRETMEN!U70)</f>
        <v/>
      </c>
      <c r="C68" s="224" t="str">
        <f t="shared" si="18"/>
        <v/>
      </c>
      <c r="D68" s="224" t="str">
        <f t="shared" si="18"/>
        <v/>
      </c>
      <c r="E68" s="224" t="str">
        <f t="shared" si="18"/>
        <v/>
      </c>
      <c r="F68" s="224" t="str">
        <f t="shared" si="18"/>
        <v/>
      </c>
      <c r="G68" s="224" t="str">
        <f t="shared" si="18"/>
        <v/>
      </c>
      <c r="H68" s="224" t="str">
        <f t="shared" si="18"/>
        <v/>
      </c>
      <c r="I68" s="224" t="str">
        <f t="shared" si="18"/>
        <v/>
      </c>
      <c r="J68" s="224" t="str">
        <f t="shared" si="18"/>
        <v/>
      </c>
      <c r="K68" s="224" t="str">
        <f t="shared" si="18"/>
        <v/>
      </c>
      <c r="L68" s="224" t="str">
        <f t="shared" si="18"/>
        <v/>
      </c>
      <c r="M68" s="224" t="str">
        <f t="shared" si="18"/>
        <v/>
      </c>
      <c r="N68" s="224" t="str">
        <f t="shared" si="18"/>
        <v/>
      </c>
      <c r="O68" s="224" t="str">
        <f t="shared" si="18"/>
        <v/>
      </c>
      <c r="P68" s="224" t="str">
        <f t="shared" si="18"/>
        <v/>
      </c>
      <c r="Q68" s="224" t="str">
        <f t="shared" si="18"/>
        <v/>
      </c>
      <c r="R68" s="224" t="str">
        <f t="shared" si="18"/>
        <v/>
      </c>
      <c r="S68" s="224" t="str">
        <f t="shared" si="19"/>
        <v/>
      </c>
      <c r="T68" s="224" t="str">
        <f t="shared" si="19"/>
        <v/>
      </c>
      <c r="U68" s="224" t="str">
        <f t="shared" si="19"/>
        <v/>
      </c>
      <c r="V68" s="224" t="str">
        <f t="shared" si="19"/>
        <v/>
      </c>
      <c r="W68" s="224" t="str">
        <f t="shared" si="19"/>
        <v/>
      </c>
      <c r="X68" s="224" t="str">
        <f t="shared" si="19"/>
        <v/>
      </c>
      <c r="Y68" s="224" t="str">
        <f t="shared" si="19"/>
        <v/>
      </c>
      <c r="Z68" s="224" t="str">
        <f t="shared" si="19"/>
        <v/>
      </c>
      <c r="AA68" s="224" t="str">
        <f t="shared" si="19"/>
        <v/>
      </c>
      <c r="AB68" s="224" t="str">
        <f t="shared" si="19"/>
        <v/>
      </c>
      <c r="AC68" s="224" t="str">
        <f t="shared" si="19"/>
        <v/>
      </c>
      <c r="AD68" s="224" t="str">
        <f t="shared" si="19"/>
        <v/>
      </c>
      <c r="AE68" s="224" t="str">
        <f t="shared" si="19"/>
        <v/>
      </c>
      <c r="AF68" s="224" t="str">
        <f t="shared" si="19"/>
        <v/>
      </c>
      <c r="AG68" s="224" t="str">
        <f t="shared" si="19"/>
        <v/>
      </c>
      <c r="AH68" s="260">
        <f t="shared" si="6"/>
        <v>0</v>
      </c>
      <c r="AI68" s="259"/>
      <c r="AJ68" s="253"/>
      <c r="AK68" t="str">
        <f>IF(B68="","",COUNTIF(ÖĞRETMEN!H70:H258,$B68))</f>
        <v/>
      </c>
      <c r="AL68" s="2" t="str">
        <f>VLOOKUP(B68,ÖĞRETMEN!H69:J258,3,0)</f>
        <v/>
      </c>
      <c r="AM68" s="275" t="str">
        <f>VLOOKUP(B68,ÖĞRETMEN!H70:J258,2,0)</f>
        <v/>
      </c>
    </row>
    <row r="69" spans="1:39" ht="21.95" customHeight="1">
      <c r="A69" s="227" t="str">
        <f>IF(ÖĞRETMEN!T71="","",ÖĞRETMEN!T71)</f>
        <v/>
      </c>
      <c r="B69" s="219" t="str">
        <f>IF(ÖĞRETMEN!U71="","",ÖĞRETMEN!U71)</f>
        <v/>
      </c>
      <c r="C69" s="224" t="str">
        <f t="shared" si="18"/>
        <v/>
      </c>
      <c r="D69" s="224" t="str">
        <f t="shared" si="18"/>
        <v/>
      </c>
      <c r="E69" s="224" t="str">
        <f t="shared" si="18"/>
        <v/>
      </c>
      <c r="F69" s="224" t="str">
        <f t="shared" si="18"/>
        <v/>
      </c>
      <c r="G69" s="224" t="str">
        <f t="shared" si="18"/>
        <v/>
      </c>
      <c r="H69" s="224" t="str">
        <f t="shared" si="18"/>
        <v/>
      </c>
      <c r="I69" s="224" t="str">
        <f t="shared" si="18"/>
        <v/>
      </c>
      <c r="J69" s="224" t="str">
        <f t="shared" si="18"/>
        <v/>
      </c>
      <c r="K69" s="224" t="str">
        <f t="shared" si="18"/>
        <v/>
      </c>
      <c r="L69" s="224" t="str">
        <f t="shared" si="18"/>
        <v/>
      </c>
      <c r="M69" s="224" t="str">
        <f t="shared" si="18"/>
        <v/>
      </c>
      <c r="N69" s="224" t="str">
        <f t="shared" si="18"/>
        <v/>
      </c>
      <c r="O69" s="224" t="str">
        <f t="shared" si="18"/>
        <v/>
      </c>
      <c r="P69" s="224" t="str">
        <f t="shared" si="18"/>
        <v/>
      </c>
      <c r="Q69" s="224" t="str">
        <f t="shared" si="18"/>
        <v/>
      </c>
      <c r="R69" s="224" t="str">
        <f t="shared" si="18"/>
        <v/>
      </c>
      <c r="S69" s="224" t="str">
        <f t="shared" si="19"/>
        <v/>
      </c>
      <c r="T69" s="224" t="str">
        <f t="shared" si="19"/>
        <v/>
      </c>
      <c r="U69" s="224" t="str">
        <f t="shared" si="19"/>
        <v/>
      </c>
      <c r="V69" s="224" t="str">
        <f t="shared" si="19"/>
        <v/>
      </c>
      <c r="W69" s="224" t="str">
        <f t="shared" si="19"/>
        <v/>
      </c>
      <c r="X69" s="224" t="str">
        <f t="shared" si="19"/>
        <v/>
      </c>
      <c r="Y69" s="224" t="str">
        <f t="shared" si="19"/>
        <v/>
      </c>
      <c r="Z69" s="224" t="str">
        <f t="shared" si="19"/>
        <v/>
      </c>
      <c r="AA69" s="224" t="str">
        <f t="shared" si="19"/>
        <v/>
      </c>
      <c r="AB69" s="224" t="str">
        <f t="shared" si="19"/>
        <v/>
      </c>
      <c r="AC69" s="224" t="str">
        <f t="shared" si="19"/>
        <v/>
      </c>
      <c r="AD69" s="224" t="str">
        <f t="shared" si="19"/>
        <v/>
      </c>
      <c r="AE69" s="224" t="str">
        <f t="shared" si="19"/>
        <v/>
      </c>
      <c r="AF69" s="224" t="str">
        <f t="shared" si="19"/>
        <v/>
      </c>
      <c r="AG69" s="224" t="str">
        <f t="shared" si="19"/>
        <v/>
      </c>
      <c r="AH69" s="260">
        <f t="shared" si="6"/>
        <v>0</v>
      </c>
      <c r="AI69" s="259"/>
      <c r="AJ69" s="253"/>
      <c r="AK69" t="str">
        <f>IF(B69="","",COUNTIF(ÖĞRETMEN!H71:H259,$B69))</f>
        <v/>
      </c>
      <c r="AL69" s="2" t="str">
        <f>VLOOKUP(B69,ÖĞRETMEN!H70:J259,3,0)</f>
        <v/>
      </c>
      <c r="AM69" s="275" t="str">
        <f>VLOOKUP(B69,ÖĞRETMEN!H71:J259,2,0)</f>
        <v/>
      </c>
    </row>
    <row r="70" spans="1:39" ht="21.95" customHeight="1">
      <c r="A70" s="227" t="str">
        <f>IF(ÖĞRETMEN!T72="","",ÖĞRETMEN!T72)</f>
        <v/>
      </c>
      <c r="B70" s="219" t="str">
        <f>IF(ÖĞRETMEN!U72="","",ÖĞRETMEN!U72)</f>
        <v/>
      </c>
      <c r="C70" s="224" t="str">
        <f t="shared" si="18"/>
        <v/>
      </c>
      <c r="D70" s="224" t="str">
        <f t="shared" si="18"/>
        <v/>
      </c>
      <c r="E70" s="224" t="str">
        <f t="shared" si="18"/>
        <v/>
      </c>
      <c r="F70" s="224" t="str">
        <f t="shared" si="18"/>
        <v/>
      </c>
      <c r="G70" s="224" t="str">
        <f t="shared" si="18"/>
        <v/>
      </c>
      <c r="H70" s="224" t="str">
        <f t="shared" si="18"/>
        <v/>
      </c>
      <c r="I70" s="224" t="str">
        <f t="shared" si="18"/>
        <v/>
      </c>
      <c r="J70" s="224" t="str">
        <f t="shared" si="18"/>
        <v/>
      </c>
      <c r="K70" s="224" t="str">
        <f t="shared" si="18"/>
        <v/>
      </c>
      <c r="L70" s="224" t="str">
        <f t="shared" si="18"/>
        <v/>
      </c>
      <c r="M70" s="224" t="str">
        <f t="shared" si="18"/>
        <v/>
      </c>
      <c r="N70" s="224" t="str">
        <f t="shared" si="18"/>
        <v/>
      </c>
      <c r="O70" s="224" t="str">
        <f t="shared" si="18"/>
        <v/>
      </c>
      <c r="P70" s="224" t="str">
        <f t="shared" si="18"/>
        <v/>
      </c>
      <c r="Q70" s="224" t="str">
        <f t="shared" si="18"/>
        <v/>
      </c>
      <c r="R70" s="224" t="str">
        <f t="shared" si="18"/>
        <v/>
      </c>
      <c r="S70" s="224" t="str">
        <f t="shared" si="19"/>
        <v/>
      </c>
      <c r="T70" s="224" t="str">
        <f t="shared" si="19"/>
        <v/>
      </c>
      <c r="U70" s="224" t="str">
        <f t="shared" si="19"/>
        <v/>
      </c>
      <c r="V70" s="224" t="str">
        <f t="shared" si="19"/>
        <v/>
      </c>
      <c r="W70" s="224" t="str">
        <f t="shared" si="19"/>
        <v/>
      </c>
      <c r="X70" s="224" t="str">
        <f t="shared" si="19"/>
        <v/>
      </c>
      <c r="Y70" s="224" t="str">
        <f t="shared" si="19"/>
        <v/>
      </c>
      <c r="Z70" s="224" t="str">
        <f t="shared" si="19"/>
        <v/>
      </c>
      <c r="AA70" s="224" t="str">
        <f t="shared" si="19"/>
        <v/>
      </c>
      <c r="AB70" s="224" t="str">
        <f t="shared" si="19"/>
        <v/>
      </c>
      <c r="AC70" s="224" t="str">
        <f t="shared" si="19"/>
        <v/>
      </c>
      <c r="AD70" s="224" t="str">
        <f t="shared" si="19"/>
        <v/>
      </c>
      <c r="AE70" s="224" t="str">
        <f t="shared" si="19"/>
        <v/>
      </c>
      <c r="AF70" s="224" t="str">
        <f t="shared" si="19"/>
        <v/>
      </c>
      <c r="AG70" s="224" t="str">
        <f t="shared" si="19"/>
        <v/>
      </c>
      <c r="AH70" s="260">
        <f t="shared" si="6"/>
        <v>0</v>
      </c>
      <c r="AI70" s="259"/>
      <c r="AJ70" s="253"/>
      <c r="AK70" t="str">
        <f>IF(B70="","",COUNTIF(ÖĞRETMEN!H72:H260,$B70))</f>
        <v/>
      </c>
      <c r="AL70" s="2" t="str">
        <f>VLOOKUP(B70,ÖĞRETMEN!H71:J260,3,0)</f>
        <v/>
      </c>
      <c r="AM70" s="275" t="str">
        <f>VLOOKUP(B70,ÖĞRETMEN!H72:J260,2,0)</f>
        <v/>
      </c>
    </row>
    <row r="71" spans="1:39" ht="21.95" customHeight="1">
      <c r="A71" s="227" t="str">
        <f>IF(ÖĞRETMEN!T73="","",ÖĞRETMEN!T73)</f>
        <v/>
      </c>
      <c r="B71" s="219" t="str">
        <f>IF(ÖĞRETMEN!U73="","",ÖĞRETMEN!U73)</f>
        <v/>
      </c>
      <c r="C71" s="224" t="str">
        <f t="shared" si="18"/>
        <v/>
      </c>
      <c r="D71" s="224" t="str">
        <f t="shared" si="18"/>
        <v/>
      </c>
      <c r="E71" s="224" t="str">
        <f t="shared" si="18"/>
        <v/>
      </c>
      <c r="F71" s="224" t="str">
        <f t="shared" si="18"/>
        <v/>
      </c>
      <c r="G71" s="224" t="str">
        <f t="shared" si="18"/>
        <v/>
      </c>
      <c r="H71" s="224" t="str">
        <f t="shared" si="18"/>
        <v/>
      </c>
      <c r="I71" s="224" t="str">
        <f t="shared" si="18"/>
        <v/>
      </c>
      <c r="J71" s="224" t="str">
        <f t="shared" si="18"/>
        <v/>
      </c>
      <c r="K71" s="224" t="str">
        <f t="shared" si="18"/>
        <v/>
      </c>
      <c r="L71" s="224" t="str">
        <f t="shared" si="18"/>
        <v/>
      </c>
      <c r="M71" s="224" t="str">
        <f t="shared" si="18"/>
        <v/>
      </c>
      <c r="N71" s="224" t="str">
        <f t="shared" si="18"/>
        <v/>
      </c>
      <c r="O71" s="224" t="str">
        <f t="shared" si="18"/>
        <v/>
      </c>
      <c r="P71" s="224" t="str">
        <f t="shared" si="18"/>
        <v/>
      </c>
      <c r="Q71" s="224" t="str">
        <f t="shared" si="18"/>
        <v/>
      </c>
      <c r="R71" s="224" t="str">
        <f t="shared" ref="M71:V96" si="20">IF($B71="","",IF(R$6="","",IF(R$6="Cumartesi","T",IF(R$6="Pazar","T",IF(R$8=$AI71,"X",IF(R$8=$AJ71,"X",""))))))</f>
        <v/>
      </c>
      <c r="S71" s="224" t="str">
        <f t="shared" si="20"/>
        <v/>
      </c>
      <c r="T71" s="224" t="str">
        <f t="shared" si="20"/>
        <v/>
      </c>
      <c r="U71" s="224" t="str">
        <f t="shared" si="20"/>
        <v/>
      </c>
      <c r="V71" s="224" t="str">
        <f t="shared" si="20"/>
        <v/>
      </c>
      <c r="W71" s="224" t="str">
        <f t="shared" si="19"/>
        <v/>
      </c>
      <c r="X71" s="224" t="str">
        <f t="shared" si="19"/>
        <v/>
      </c>
      <c r="Y71" s="224" t="str">
        <f t="shared" si="19"/>
        <v/>
      </c>
      <c r="Z71" s="224" t="str">
        <f t="shared" si="19"/>
        <v/>
      </c>
      <c r="AA71" s="224" t="str">
        <f t="shared" si="19"/>
        <v/>
      </c>
      <c r="AB71" s="224" t="str">
        <f t="shared" si="19"/>
        <v/>
      </c>
      <c r="AC71" s="224" t="str">
        <f t="shared" si="19"/>
        <v/>
      </c>
      <c r="AD71" s="224" t="str">
        <f t="shared" si="19"/>
        <v/>
      </c>
      <c r="AE71" s="224" t="str">
        <f t="shared" si="19"/>
        <v/>
      </c>
      <c r="AF71" s="224" t="str">
        <f t="shared" si="19"/>
        <v/>
      </c>
      <c r="AG71" s="224" t="str">
        <f t="shared" si="19"/>
        <v/>
      </c>
      <c r="AH71" s="260">
        <f t="shared" si="6"/>
        <v>0</v>
      </c>
      <c r="AI71" s="259"/>
      <c r="AJ71" s="253"/>
      <c r="AK71" t="str">
        <f>IF(B71="","",COUNTIF(ÖĞRETMEN!H73:H261,$B71))</f>
        <v/>
      </c>
      <c r="AL71" s="2" t="str">
        <f>VLOOKUP(B71,ÖĞRETMEN!H72:J261,3,0)</f>
        <v/>
      </c>
      <c r="AM71" s="275" t="str">
        <f>VLOOKUP(B71,ÖĞRETMEN!H73:J261,2,0)</f>
        <v/>
      </c>
    </row>
    <row r="72" spans="1:39" ht="21.95" customHeight="1">
      <c r="A72" s="227" t="str">
        <f>IF(ÖĞRETMEN!T74="","",ÖĞRETMEN!T74)</f>
        <v/>
      </c>
      <c r="B72" s="219" t="str">
        <f>IF(ÖĞRETMEN!U74="","",ÖĞRETMEN!U74)</f>
        <v/>
      </c>
      <c r="C72" s="224" t="str">
        <f t="shared" ref="C72:L97" si="21">IF($B72="","",IF(C$6="","",IF(C$6="Cumartesi","T",IF(C$6="Pazar","T",IF(C$8=$AI72,"X",IF(C$8=$AJ72,"X",""))))))</f>
        <v/>
      </c>
      <c r="D72" s="224" t="str">
        <f t="shared" si="21"/>
        <v/>
      </c>
      <c r="E72" s="224" t="str">
        <f t="shared" si="21"/>
        <v/>
      </c>
      <c r="F72" s="224" t="str">
        <f t="shared" si="21"/>
        <v/>
      </c>
      <c r="G72" s="224" t="str">
        <f t="shared" si="21"/>
        <v/>
      </c>
      <c r="H72" s="224" t="str">
        <f t="shared" si="21"/>
        <v/>
      </c>
      <c r="I72" s="224" t="str">
        <f t="shared" si="21"/>
        <v/>
      </c>
      <c r="J72" s="224" t="str">
        <f t="shared" si="21"/>
        <v/>
      </c>
      <c r="K72" s="224" t="str">
        <f t="shared" si="21"/>
        <v/>
      </c>
      <c r="L72" s="224" t="str">
        <f t="shared" si="21"/>
        <v/>
      </c>
      <c r="M72" s="224" t="str">
        <f t="shared" si="20"/>
        <v/>
      </c>
      <c r="N72" s="224" t="str">
        <f t="shared" si="20"/>
        <v/>
      </c>
      <c r="O72" s="224" t="str">
        <f t="shared" si="20"/>
        <v/>
      </c>
      <c r="P72" s="224" t="str">
        <f t="shared" si="20"/>
        <v/>
      </c>
      <c r="Q72" s="224" t="str">
        <f t="shared" si="20"/>
        <v/>
      </c>
      <c r="R72" s="224" t="str">
        <f t="shared" si="20"/>
        <v/>
      </c>
      <c r="S72" s="224" t="str">
        <f t="shared" si="20"/>
        <v/>
      </c>
      <c r="T72" s="224" t="str">
        <f t="shared" si="20"/>
        <v/>
      </c>
      <c r="U72" s="224" t="str">
        <f t="shared" si="20"/>
        <v/>
      </c>
      <c r="V72" s="224" t="str">
        <f t="shared" si="20"/>
        <v/>
      </c>
      <c r="W72" s="224" t="str">
        <f t="shared" si="19"/>
        <v/>
      </c>
      <c r="X72" s="224" t="str">
        <f t="shared" si="19"/>
        <v/>
      </c>
      <c r="Y72" s="224" t="str">
        <f t="shared" si="19"/>
        <v/>
      </c>
      <c r="Z72" s="224" t="str">
        <f t="shared" si="19"/>
        <v/>
      </c>
      <c r="AA72" s="224" t="str">
        <f t="shared" si="19"/>
        <v/>
      </c>
      <c r="AB72" s="224" t="str">
        <f t="shared" si="19"/>
        <v/>
      </c>
      <c r="AC72" s="224" t="str">
        <f t="shared" si="19"/>
        <v/>
      </c>
      <c r="AD72" s="224" t="str">
        <f t="shared" si="19"/>
        <v/>
      </c>
      <c r="AE72" s="224" t="str">
        <f t="shared" si="19"/>
        <v/>
      </c>
      <c r="AF72" s="224" t="str">
        <f t="shared" si="19"/>
        <v/>
      </c>
      <c r="AG72" s="224" t="str">
        <f t="shared" si="19"/>
        <v/>
      </c>
      <c r="AH72" s="260">
        <f t="shared" si="6"/>
        <v>0</v>
      </c>
      <c r="AI72" s="259"/>
      <c r="AJ72" s="253"/>
      <c r="AK72" t="str">
        <f>IF(B72="","",COUNTIF(ÖĞRETMEN!H74:H262,$B72))</f>
        <v/>
      </c>
      <c r="AL72" s="2" t="str">
        <f>VLOOKUP(B72,ÖĞRETMEN!H73:J262,3,0)</f>
        <v/>
      </c>
      <c r="AM72" s="275" t="str">
        <f>VLOOKUP(B72,ÖĞRETMEN!H74:J262,2,0)</f>
        <v/>
      </c>
    </row>
    <row r="73" spans="1:39" ht="21.95" customHeight="1">
      <c r="A73" s="227" t="str">
        <f>IF(ÖĞRETMEN!T75="","",ÖĞRETMEN!T75)</f>
        <v/>
      </c>
      <c r="B73" s="219" t="str">
        <f>IF(ÖĞRETMEN!U75="","",ÖĞRETMEN!U75)</f>
        <v/>
      </c>
      <c r="C73" s="224" t="str">
        <f t="shared" si="21"/>
        <v/>
      </c>
      <c r="D73" s="224" t="str">
        <f t="shared" si="21"/>
        <v/>
      </c>
      <c r="E73" s="224" t="str">
        <f t="shared" si="21"/>
        <v/>
      </c>
      <c r="F73" s="224" t="str">
        <f t="shared" si="21"/>
        <v/>
      </c>
      <c r="G73" s="224" t="str">
        <f t="shared" si="21"/>
        <v/>
      </c>
      <c r="H73" s="224" t="str">
        <f t="shared" si="21"/>
        <v/>
      </c>
      <c r="I73" s="224" t="str">
        <f t="shared" si="21"/>
        <v/>
      </c>
      <c r="J73" s="224" t="str">
        <f t="shared" si="21"/>
        <v/>
      </c>
      <c r="K73" s="224" t="str">
        <f t="shared" si="21"/>
        <v/>
      </c>
      <c r="L73" s="224" t="str">
        <f t="shared" si="21"/>
        <v/>
      </c>
      <c r="M73" s="224" t="str">
        <f t="shared" si="20"/>
        <v/>
      </c>
      <c r="N73" s="224" t="str">
        <f t="shared" si="20"/>
        <v/>
      </c>
      <c r="O73" s="224" t="str">
        <f t="shared" si="20"/>
        <v/>
      </c>
      <c r="P73" s="224" t="str">
        <f t="shared" si="20"/>
        <v/>
      </c>
      <c r="Q73" s="224" t="str">
        <f t="shared" si="20"/>
        <v/>
      </c>
      <c r="R73" s="224" t="str">
        <f t="shared" si="20"/>
        <v/>
      </c>
      <c r="S73" s="224" t="str">
        <f t="shared" si="20"/>
        <v/>
      </c>
      <c r="T73" s="224" t="str">
        <f t="shared" si="20"/>
        <v/>
      </c>
      <c r="U73" s="224" t="str">
        <f t="shared" si="20"/>
        <v/>
      </c>
      <c r="V73" s="224" t="str">
        <f t="shared" si="20"/>
        <v/>
      </c>
      <c r="W73" s="224" t="str">
        <f t="shared" si="19"/>
        <v/>
      </c>
      <c r="X73" s="224" t="str">
        <f t="shared" si="19"/>
        <v/>
      </c>
      <c r="Y73" s="224" t="str">
        <f t="shared" si="19"/>
        <v/>
      </c>
      <c r="Z73" s="224" t="str">
        <f t="shared" si="19"/>
        <v/>
      </c>
      <c r="AA73" s="224" t="str">
        <f t="shared" si="19"/>
        <v/>
      </c>
      <c r="AB73" s="224" t="str">
        <f t="shared" si="19"/>
        <v/>
      </c>
      <c r="AC73" s="224" t="str">
        <f t="shared" si="19"/>
        <v/>
      </c>
      <c r="AD73" s="224" t="str">
        <f t="shared" si="19"/>
        <v/>
      </c>
      <c r="AE73" s="224" t="str">
        <f t="shared" ref="W73:AG96" si="22">IF($B73="","",IF(AE$6="","",IF(AE$6="Cumartesi","T",IF(AE$6="Pazar","T",IF(AE$8=$AI73,"X",IF(AE$8=$AJ73,"X",""))))))</f>
        <v/>
      </c>
      <c r="AF73" s="224" t="str">
        <f t="shared" si="22"/>
        <v/>
      </c>
      <c r="AG73" s="224" t="str">
        <f t="shared" si="22"/>
        <v/>
      </c>
      <c r="AH73" s="260">
        <f t="shared" si="6"/>
        <v>0</v>
      </c>
      <c r="AI73" s="259"/>
      <c r="AJ73" s="253"/>
      <c r="AK73" t="str">
        <f>IF(B73="","",COUNTIF(ÖĞRETMEN!H75:H263,$B73))</f>
        <v/>
      </c>
      <c r="AL73" s="2" t="str">
        <f>VLOOKUP(B73,ÖĞRETMEN!H74:J263,3,0)</f>
        <v/>
      </c>
      <c r="AM73" s="275" t="str">
        <f>VLOOKUP(B73,ÖĞRETMEN!H75:J263,2,0)</f>
        <v/>
      </c>
    </row>
    <row r="74" spans="1:39" ht="21.95" customHeight="1">
      <c r="A74" s="227" t="str">
        <f>IF(ÖĞRETMEN!T76="","",ÖĞRETMEN!T76)</f>
        <v/>
      </c>
      <c r="B74" s="219" t="str">
        <f>IF(ÖĞRETMEN!U76="","",ÖĞRETMEN!U76)</f>
        <v/>
      </c>
      <c r="C74" s="224" t="str">
        <f t="shared" si="21"/>
        <v/>
      </c>
      <c r="D74" s="224" t="str">
        <f t="shared" si="21"/>
        <v/>
      </c>
      <c r="E74" s="224" t="str">
        <f t="shared" si="21"/>
        <v/>
      </c>
      <c r="F74" s="224" t="str">
        <f t="shared" si="21"/>
        <v/>
      </c>
      <c r="G74" s="224" t="str">
        <f t="shared" si="21"/>
        <v/>
      </c>
      <c r="H74" s="224" t="str">
        <f t="shared" si="21"/>
        <v/>
      </c>
      <c r="I74" s="224" t="str">
        <f t="shared" si="21"/>
        <v/>
      </c>
      <c r="J74" s="224" t="str">
        <f t="shared" si="21"/>
        <v/>
      </c>
      <c r="K74" s="224" t="str">
        <f t="shared" si="21"/>
        <v/>
      </c>
      <c r="L74" s="224" t="str">
        <f t="shared" si="21"/>
        <v/>
      </c>
      <c r="M74" s="224" t="str">
        <f t="shared" si="20"/>
        <v/>
      </c>
      <c r="N74" s="224" t="str">
        <f t="shared" si="20"/>
        <v/>
      </c>
      <c r="O74" s="224" t="str">
        <f t="shared" si="20"/>
        <v/>
      </c>
      <c r="P74" s="224" t="str">
        <f t="shared" si="20"/>
        <v/>
      </c>
      <c r="Q74" s="224" t="str">
        <f t="shared" si="20"/>
        <v/>
      </c>
      <c r="R74" s="224" t="str">
        <f t="shared" si="20"/>
        <v/>
      </c>
      <c r="S74" s="224" t="str">
        <f t="shared" si="20"/>
        <v/>
      </c>
      <c r="T74" s="224" t="str">
        <f t="shared" si="20"/>
        <v/>
      </c>
      <c r="U74" s="224" t="str">
        <f t="shared" si="20"/>
        <v/>
      </c>
      <c r="V74" s="224" t="str">
        <f t="shared" si="20"/>
        <v/>
      </c>
      <c r="W74" s="224" t="str">
        <f t="shared" si="22"/>
        <v/>
      </c>
      <c r="X74" s="224" t="str">
        <f t="shared" si="22"/>
        <v/>
      </c>
      <c r="Y74" s="224" t="str">
        <f t="shared" si="22"/>
        <v/>
      </c>
      <c r="Z74" s="224" t="str">
        <f t="shared" si="22"/>
        <v/>
      </c>
      <c r="AA74" s="224" t="str">
        <f t="shared" si="22"/>
        <v/>
      </c>
      <c r="AB74" s="224" t="str">
        <f t="shared" si="22"/>
        <v/>
      </c>
      <c r="AC74" s="224" t="str">
        <f t="shared" si="22"/>
        <v/>
      </c>
      <c r="AD74" s="224" t="str">
        <f t="shared" si="22"/>
        <v/>
      </c>
      <c r="AE74" s="224" t="str">
        <f t="shared" si="22"/>
        <v/>
      </c>
      <c r="AF74" s="224" t="str">
        <f t="shared" si="22"/>
        <v/>
      </c>
      <c r="AG74" s="224" t="str">
        <f t="shared" si="22"/>
        <v/>
      </c>
      <c r="AH74" s="260">
        <f t="shared" si="6"/>
        <v>0</v>
      </c>
      <c r="AI74" s="259"/>
      <c r="AJ74" s="253"/>
      <c r="AK74" t="str">
        <f>IF(B74="","",COUNTIF(ÖĞRETMEN!H76:H264,$B74))</f>
        <v/>
      </c>
      <c r="AL74" s="2" t="str">
        <f>VLOOKUP(B74,ÖĞRETMEN!H75:J264,3,0)</f>
        <v/>
      </c>
      <c r="AM74" s="275" t="str">
        <f>VLOOKUP(B74,ÖĞRETMEN!H76:J264,2,0)</f>
        <v/>
      </c>
    </row>
    <row r="75" spans="1:39" ht="21.95" customHeight="1">
      <c r="A75" s="227" t="str">
        <f>IF(ÖĞRETMEN!T77="","",ÖĞRETMEN!T77)</f>
        <v/>
      </c>
      <c r="B75" s="219" t="str">
        <f>IF(ÖĞRETMEN!U77="","",ÖĞRETMEN!U77)</f>
        <v/>
      </c>
      <c r="C75" s="224" t="str">
        <f t="shared" si="21"/>
        <v/>
      </c>
      <c r="D75" s="224" t="str">
        <f t="shared" si="21"/>
        <v/>
      </c>
      <c r="E75" s="224" t="str">
        <f t="shared" si="21"/>
        <v/>
      </c>
      <c r="F75" s="224" t="str">
        <f t="shared" si="21"/>
        <v/>
      </c>
      <c r="G75" s="224" t="str">
        <f t="shared" si="21"/>
        <v/>
      </c>
      <c r="H75" s="224" t="str">
        <f t="shared" si="21"/>
        <v/>
      </c>
      <c r="I75" s="224" t="str">
        <f t="shared" si="21"/>
        <v/>
      </c>
      <c r="J75" s="224" t="str">
        <f t="shared" si="21"/>
        <v/>
      </c>
      <c r="K75" s="224" t="str">
        <f t="shared" si="21"/>
        <v/>
      </c>
      <c r="L75" s="224" t="str">
        <f t="shared" si="21"/>
        <v/>
      </c>
      <c r="M75" s="224" t="str">
        <f t="shared" si="20"/>
        <v/>
      </c>
      <c r="N75" s="224" t="str">
        <f t="shared" si="20"/>
        <v/>
      </c>
      <c r="O75" s="224" t="str">
        <f t="shared" si="20"/>
        <v/>
      </c>
      <c r="P75" s="224" t="str">
        <f t="shared" si="20"/>
        <v/>
      </c>
      <c r="Q75" s="224" t="str">
        <f t="shared" si="20"/>
        <v/>
      </c>
      <c r="R75" s="224" t="str">
        <f t="shared" si="20"/>
        <v/>
      </c>
      <c r="S75" s="224" t="str">
        <f t="shared" si="20"/>
        <v/>
      </c>
      <c r="T75" s="224" t="str">
        <f t="shared" si="20"/>
        <v/>
      </c>
      <c r="U75" s="224" t="str">
        <f t="shared" si="20"/>
        <v/>
      </c>
      <c r="V75" s="224" t="str">
        <f t="shared" si="20"/>
        <v/>
      </c>
      <c r="W75" s="224" t="str">
        <f t="shared" si="22"/>
        <v/>
      </c>
      <c r="X75" s="224" t="str">
        <f t="shared" si="22"/>
        <v/>
      </c>
      <c r="Y75" s="224" t="str">
        <f t="shared" si="22"/>
        <v/>
      </c>
      <c r="Z75" s="224" t="str">
        <f t="shared" si="22"/>
        <v/>
      </c>
      <c r="AA75" s="224" t="str">
        <f t="shared" si="22"/>
        <v/>
      </c>
      <c r="AB75" s="224" t="str">
        <f t="shared" si="22"/>
        <v/>
      </c>
      <c r="AC75" s="224" t="str">
        <f t="shared" si="22"/>
        <v/>
      </c>
      <c r="AD75" s="224" t="str">
        <f t="shared" si="22"/>
        <v/>
      </c>
      <c r="AE75" s="224" t="str">
        <f t="shared" si="22"/>
        <v/>
      </c>
      <c r="AF75" s="224" t="str">
        <f t="shared" si="22"/>
        <v/>
      </c>
      <c r="AG75" s="224" t="str">
        <f t="shared" si="22"/>
        <v/>
      </c>
      <c r="AH75" s="260">
        <f t="shared" ref="AH75:AH138" si="23">COUNTIF(C75:AG75,"X")</f>
        <v>0</v>
      </c>
      <c r="AI75" s="259"/>
      <c r="AJ75" s="253"/>
      <c r="AK75" t="str">
        <f>IF(B75="","",COUNTIF(ÖĞRETMEN!H77:H265,$B75))</f>
        <v/>
      </c>
      <c r="AL75" s="2" t="str">
        <f>VLOOKUP(B75,ÖĞRETMEN!H76:J265,3,0)</f>
        <v/>
      </c>
      <c r="AM75" s="275" t="str">
        <f>VLOOKUP(B75,ÖĞRETMEN!H77:J265,2,0)</f>
        <v/>
      </c>
    </row>
    <row r="76" spans="1:39" ht="21.95" customHeight="1">
      <c r="A76" s="227" t="str">
        <f>IF(ÖĞRETMEN!T78="","",ÖĞRETMEN!T78)</f>
        <v/>
      </c>
      <c r="B76" s="219" t="str">
        <f>IF(ÖĞRETMEN!U78="","",ÖĞRETMEN!U78)</f>
        <v/>
      </c>
      <c r="C76" s="224" t="str">
        <f t="shared" si="21"/>
        <v/>
      </c>
      <c r="D76" s="224" t="str">
        <f t="shared" si="21"/>
        <v/>
      </c>
      <c r="E76" s="224" t="str">
        <f t="shared" si="21"/>
        <v/>
      </c>
      <c r="F76" s="224" t="str">
        <f t="shared" si="21"/>
        <v/>
      </c>
      <c r="G76" s="224" t="str">
        <f t="shared" si="21"/>
        <v/>
      </c>
      <c r="H76" s="224" t="str">
        <f t="shared" si="21"/>
        <v/>
      </c>
      <c r="I76" s="224" t="str">
        <f t="shared" si="21"/>
        <v/>
      </c>
      <c r="J76" s="224" t="str">
        <f t="shared" si="21"/>
        <v/>
      </c>
      <c r="K76" s="224" t="str">
        <f t="shared" si="21"/>
        <v/>
      </c>
      <c r="L76" s="224" t="str">
        <f t="shared" si="21"/>
        <v/>
      </c>
      <c r="M76" s="224" t="str">
        <f t="shared" si="20"/>
        <v/>
      </c>
      <c r="N76" s="224" t="str">
        <f t="shared" si="20"/>
        <v/>
      </c>
      <c r="O76" s="224" t="str">
        <f t="shared" si="20"/>
        <v/>
      </c>
      <c r="P76" s="224" t="str">
        <f t="shared" si="20"/>
        <v/>
      </c>
      <c r="Q76" s="224" t="str">
        <f t="shared" si="20"/>
        <v/>
      </c>
      <c r="R76" s="224" t="str">
        <f t="shared" si="20"/>
        <v/>
      </c>
      <c r="S76" s="224" t="str">
        <f t="shared" si="20"/>
        <v/>
      </c>
      <c r="T76" s="224" t="str">
        <f t="shared" si="20"/>
        <v/>
      </c>
      <c r="U76" s="224" t="str">
        <f t="shared" si="20"/>
        <v/>
      </c>
      <c r="V76" s="224" t="str">
        <f t="shared" si="20"/>
        <v/>
      </c>
      <c r="W76" s="224" t="str">
        <f t="shared" si="22"/>
        <v/>
      </c>
      <c r="X76" s="224" t="str">
        <f t="shared" si="22"/>
        <v/>
      </c>
      <c r="Y76" s="224" t="str">
        <f t="shared" si="22"/>
        <v/>
      </c>
      <c r="Z76" s="224" t="str">
        <f t="shared" si="22"/>
        <v/>
      </c>
      <c r="AA76" s="224" t="str">
        <f t="shared" si="22"/>
        <v/>
      </c>
      <c r="AB76" s="224" t="str">
        <f t="shared" si="22"/>
        <v/>
      </c>
      <c r="AC76" s="224" t="str">
        <f t="shared" si="22"/>
        <v/>
      </c>
      <c r="AD76" s="224" t="str">
        <f t="shared" si="22"/>
        <v/>
      </c>
      <c r="AE76" s="224" t="str">
        <f t="shared" si="22"/>
        <v/>
      </c>
      <c r="AF76" s="224" t="str">
        <f t="shared" si="22"/>
        <v/>
      </c>
      <c r="AG76" s="224" t="str">
        <f t="shared" si="22"/>
        <v/>
      </c>
      <c r="AH76" s="260">
        <f t="shared" si="23"/>
        <v>0</v>
      </c>
      <c r="AI76" s="259"/>
      <c r="AJ76" s="253"/>
      <c r="AK76" t="str">
        <f>IF(B76="","",COUNTIF(ÖĞRETMEN!H78:H266,$B76))</f>
        <v/>
      </c>
      <c r="AL76" s="2" t="str">
        <f>VLOOKUP(B76,ÖĞRETMEN!H77:J266,3,0)</f>
        <v/>
      </c>
      <c r="AM76" s="275" t="str">
        <f>VLOOKUP(B76,ÖĞRETMEN!H78:J266,2,0)</f>
        <v/>
      </c>
    </row>
    <row r="77" spans="1:39" ht="21.95" customHeight="1">
      <c r="A77" s="227" t="str">
        <f>IF(ÖĞRETMEN!T79="","",ÖĞRETMEN!T79)</f>
        <v/>
      </c>
      <c r="B77" s="219" t="str">
        <f>IF(ÖĞRETMEN!U79="","",ÖĞRETMEN!U79)</f>
        <v/>
      </c>
      <c r="C77" s="224" t="str">
        <f t="shared" si="21"/>
        <v/>
      </c>
      <c r="D77" s="224" t="str">
        <f t="shared" si="21"/>
        <v/>
      </c>
      <c r="E77" s="224" t="str">
        <f t="shared" si="21"/>
        <v/>
      </c>
      <c r="F77" s="224" t="str">
        <f t="shared" si="21"/>
        <v/>
      </c>
      <c r="G77" s="224" t="str">
        <f t="shared" si="21"/>
        <v/>
      </c>
      <c r="H77" s="224" t="str">
        <f t="shared" si="21"/>
        <v/>
      </c>
      <c r="I77" s="224" t="str">
        <f t="shared" si="21"/>
        <v/>
      </c>
      <c r="J77" s="224" t="str">
        <f t="shared" si="21"/>
        <v/>
      </c>
      <c r="K77" s="224" t="str">
        <f t="shared" si="21"/>
        <v/>
      </c>
      <c r="L77" s="224" t="str">
        <f t="shared" si="21"/>
        <v/>
      </c>
      <c r="M77" s="224" t="str">
        <f t="shared" si="20"/>
        <v/>
      </c>
      <c r="N77" s="224" t="str">
        <f t="shared" si="20"/>
        <v/>
      </c>
      <c r="O77" s="224" t="str">
        <f t="shared" si="20"/>
        <v/>
      </c>
      <c r="P77" s="224" t="str">
        <f t="shared" si="20"/>
        <v/>
      </c>
      <c r="Q77" s="224" t="str">
        <f t="shared" si="20"/>
        <v/>
      </c>
      <c r="R77" s="224" t="str">
        <f t="shared" si="20"/>
        <v/>
      </c>
      <c r="S77" s="224" t="str">
        <f t="shared" si="20"/>
        <v/>
      </c>
      <c r="T77" s="224" t="str">
        <f t="shared" si="20"/>
        <v/>
      </c>
      <c r="U77" s="224" t="str">
        <f t="shared" si="20"/>
        <v/>
      </c>
      <c r="V77" s="224" t="str">
        <f t="shared" si="20"/>
        <v/>
      </c>
      <c r="W77" s="224" t="str">
        <f t="shared" si="22"/>
        <v/>
      </c>
      <c r="X77" s="224" t="str">
        <f t="shared" si="22"/>
        <v/>
      </c>
      <c r="Y77" s="224" t="str">
        <f t="shared" si="22"/>
        <v/>
      </c>
      <c r="Z77" s="224" t="str">
        <f t="shared" si="22"/>
        <v/>
      </c>
      <c r="AA77" s="224" t="str">
        <f t="shared" si="22"/>
        <v/>
      </c>
      <c r="AB77" s="224" t="str">
        <f t="shared" si="22"/>
        <v/>
      </c>
      <c r="AC77" s="224" t="str">
        <f t="shared" si="22"/>
        <v/>
      </c>
      <c r="AD77" s="224" t="str">
        <f t="shared" si="22"/>
        <v/>
      </c>
      <c r="AE77" s="224" t="str">
        <f t="shared" si="22"/>
        <v/>
      </c>
      <c r="AF77" s="224" t="str">
        <f t="shared" si="22"/>
        <v/>
      </c>
      <c r="AG77" s="224" t="str">
        <f t="shared" si="22"/>
        <v/>
      </c>
      <c r="AH77" s="260">
        <f t="shared" si="23"/>
        <v>0</v>
      </c>
      <c r="AI77" s="259"/>
      <c r="AJ77" s="253"/>
      <c r="AK77" t="str">
        <f>IF(B77="","",COUNTIF(ÖĞRETMEN!H79:H267,$B77))</f>
        <v/>
      </c>
      <c r="AL77" s="2" t="str">
        <f>VLOOKUP(B77,ÖĞRETMEN!H78:J267,3,0)</f>
        <v/>
      </c>
      <c r="AM77" s="275" t="str">
        <f>VLOOKUP(B77,ÖĞRETMEN!H79:J267,2,0)</f>
        <v/>
      </c>
    </row>
    <row r="78" spans="1:39" ht="21.95" customHeight="1">
      <c r="A78" s="227" t="str">
        <f>IF(ÖĞRETMEN!T80="","",ÖĞRETMEN!T80)</f>
        <v/>
      </c>
      <c r="B78" s="219" t="str">
        <f>IF(ÖĞRETMEN!U80="","",ÖĞRETMEN!U80)</f>
        <v/>
      </c>
      <c r="C78" s="224" t="str">
        <f t="shared" si="21"/>
        <v/>
      </c>
      <c r="D78" s="224" t="str">
        <f t="shared" si="21"/>
        <v/>
      </c>
      <c r="E78" s="224" t="str">
        <f t="shared" si="21"/>
        <v/>
      </c>
      <c r="F78" s="224" t="str">
        <f t="shared" si="21"/>
        <v/>
      </c>
      <c r="G78" s="224" t="str">
        <f t="shared" si="21"/>
        <v/>
      </c>
      <c r="H78" s="224" t="str">
        <f t="shared" si="21"/>
        <v/>
      </c>
      <c r="I78" s="224" t="str">
        <f t="shared" si="21"/>
        <v/>
      </c>
      <c r="J78" s="224" t="str">
        <f t="shared" si="21"/>
        <v/>
      </c>
      <c r="K78" s="224" t="str">
        <f t="shared" si="21"/>
        <v/>
      </c>
      <c r="L78" s="224" t="str">
        <f t="shared" si="21"/>
        <v/>
      </c>
      <c r="M78" s="224" t="str">
        <f t="shared" si="20"/>
        <v/>
      </c>
      <c r="N78" s="224" t="str">
        <f t="shared" si="20"/>
        <v/>
      </c>
      <c r="O78" s="224" t="str">
        <f t="shared" si="20"/>
        <v/>
      </c>
      <c r="P78" s="224" t="str">
        <f t="shared" si="20"/>
        <v/>
      </c>
      <c r="Q78" s="224" t="str">
        <f t="shared" si="20"/>
        <v/>
      </c>
      <c r="R78" s="224" t="str">
        <f t="shared" si="20"/>
        <v/>
      </c>
      <c r="S78" s="224" t="str">
        <f t="shared" si="20"/>
        <v/>
      </c>
      <c r="T78" s="224" t="str">
        <f t="shared" si="20"/>
        <v/>
      </c>
      <c r="U78" s="224" t="str">
        <f t="shared" si="20"/>
        <v/>
      </c>
      <c r="V78" s="224" t="str">
        <f t="shared" si="20"/>
        <v/>
      </c>
      <c r="W78" s="224" t="str">
        <f t="shared" si="22"/>
        <v/>
      </c>
      <c r="X78" s="224" t="str">
        <f t="shared" si="22"/>
        <v/>
      </c>
      <c r="Y78" s="224" t="str">
        <f t="shared" si="22"/>
        <v/>
      </c>
      <c r="Z78" s="224" t="str">
        <f t="shared" si="22"/>
        <v/>
      </c>
      <c r="AA78" s="224" t="str">
        <f t="shared" si="22"/>
        <v/>
      </c>
      <c r="AB78" s="224" t="str">
        <f t="shared" si="22"/>
        <v/>
      </c>
      <c r="AC78" s="224" t="str">
        <f t="shared" si="22"/>
        <v/>
      </c>
      <c r="AD78" s="224" t="str">
        <f t="shared" si="22"/>
        <v/>
      </c>
      <c r="AE78" s="224" t="str">
        <f t="shared" si="22"/>
        <v/>
      </c>
      <c r="AF78" s="224" t="str">
        <f t="shared" si="22"/>
        <v/>
      </c>
      <c r="AG78" s="224" t="str">
        <f t="shared" si="22"/>
        <v/>
      </c>
      <c r="AH78" s="260">
        <f t="shared" si="23"/>
        <v>0</v>
      </c>
      <c r="AI78" s="259"/>
      <c r="AJ78" s="253"/>
      <c r="AK78" t="str">
        <f>IF(B78="","",COUNTIF(ÖĞRETMEN!H80:H268,$B78))</f>
        <v/>
      </c>
      <c r="AL78" s="2" t="str">
        <f>VLOOKUP(B78,ÖĞRETMEN!H79:J268,3,0)</f>
        <v/>
      </c>
      <c r="AM78" s="275" t="str">
        <f>VLOOKUP(B78,ÖĞRETMEN!H80:J268,2,0)</f>
        <v/>
      </c>
    </row>
    <row r="79" spans="1:39" ht="21.95" customHeight="1">
      <c r="A79" s="227" t="str">
        <f>IF(ÖĞRETMEN!T81="","",ÖĞRETMEN!T81)</f>
        <v/>
      </c>
      <c r="B79" s="219" t="str">
        <f>IF(ÖĞRETMEN!U81="","",ÖĞRETMEN!U81)</f>
        <v/>
      </c>
      <c r="C79" s="224" t="str">
        <f t="shared" si="21"/>
        <v/>
      </c>
      <c r="D79" s="224" t="str">
        <f t="shared" si="21"/>
        <v/>
      </c>
      <c r="E79" s="224" t="str">
        <f t="shared" si="21"/>
        <v/>
      </c>
      <c r="F79" s="224" t="str">
        <f t="shared" si="21"/>
        <v/>
      </c>
      <c r="G79" s="224" t="str">
        <f t="shared" si="21"/>
        <v/>
      </c>
      <c r="H79" s="224" t="str">
        <f t="shared" si="21"/>
        <v/>
      </c>
      <c r="I79" s="224" t="str">
        <f t="shared" si="21"/>
        <v/>
      </c>
      <c r="J79" s="224" t="str">
        <f t="shared" si="21"/>
        <v/>
      </c>
      <c r="K79" s="224" t="str">
        <f t="shared" si="21"/>
        <v/>
      </c>
      <c r="L79" s="224" t="str">
        <f t="shared" si="21"/>
        <v/>
      </c>
      <c r="M79" s="224" t="str">
        <f t="shared" si="20"/>
        <v/>
      </c>
      <c r="N79" s="224" t="str">
        <f t="shared" si="20"/>
        <v/>
      </c>
      <c r="O79" s="224" t="str">
        <f t="shared" si="20"/>
        <v/>
      </c>
      <c r="P79" s="224" t="str">
        <f t="shared" si="20"/>
        <v/>
      </c>
      <c r="Q79" s="224" t="str">
        <f t="shared" si="20"/>
        <v/>
      </c>
      <c r="R79" s="224" t="str">
        <f t="shared" si="20"/>
        <v/>
      </c>
      <c r="S79" s="224" t="str">
        <f t="shared" si="20"/>
        <v/>
      </c>
      <c r="T79" s="224" t="str">
        <f t="shared" si="20"/>
        <v/>
      </c>
      <c r="U79" s="224" t="str">
        <f t="shared" si="20"/>
        <v/>
      </c>
      <c r="V79" s="224" t="str">
        <f t="shared" si="20"/>
        <v/>
      </c>
      <c r="W79" s="224" t="str">
        <f t="shared" si="22"/>
        <v/>
      </c>
      <c r="X79" s="224" t="str">
        <f t="shared" si="22"/>
        <v/>
      </c>
      <c r="Y79" s="224" t="str">
        <f t="shared" si="22"/>
        <v/>
      </c>
      <c r="Z79" s="224" t="str">
        <f t="shared" si="22"/>
        <v/>
      </c>
      <c r="AA79" s="224" t="str">
        <f t="shared" si="22"/>
        <v/>
      </c>
      <c r="AB79" s="224" t="str">
        <f t="shared" si="22"/>
        <v/>
      </c>
      <c r="AC79" s="224" t="str">
        <f t="shared" si="22"/>
        <v/>
      </c>
      <c r="AD79" s="224" t="str">
        <f t="shared" si="22"/>
        <v/>
      </c>
      <c r="AE79" s="224" t="str">
        <f t="shared" si="22"/>
        <v/>
      </c>
      <c r="AF79" s="224" t="str">
        <f t="shared" si="22"/>
        <v/>
      </c>
      <c r="AG79" s="224" t="str">
        <f t="shared" si="22"/>
        <v/>
      </c>
      <c r="AH79" s="260">
        <f t="shared" si="23"/>
        <v>0</v>
      </c>
      <c r="AI79" s="259"/>
      <c r="AJ79" s="253"/>
      <c r="AK79" t="str">
        <f>IF(B79="","",COUNTIF(ÖĞRETMEN!H81:H269,$B79))</f>
        <v/>
      </c>
      <c r="AL79" s="2" t="str">
        <f>VLOOKUP(B79,ÖĞRETMEN!H80:J269,3,0)</f>
        <v/>
      </c>
      <c r="AM79" s="275" t="str">
        <f>VLOOKUP(B79,ÖĞRETMEN!H81:J269,2,0)</f>
        <v/>
      </c>
    </row>
    <row r="80" spans="1:39" ht="21.95" customHeight="1">
      <c r="A80" s="227" t="str">
        <f>IF(ÖĞRETMEN!T82="","",ÖĞRETMEN!T82)</f>
        <v/>
      </c>
      <c r="B80" s="219" t="str">
        <f>IF(ÖĞRETMEN!U82="","",ÖĞRETMEN!U82)</f>
        <v/>
      </c>
      <c r="C80" s="224" t="str">
        <f t="shared" si="21"/>
        <v/>
      </c>
      <c r="D80" s="224" t="str">
        <f t="shared" si="21"/>
        <v/>
      </c>
      <c r="E80" s="224" t="str">
        <f t="shared" si="21"/>
        <v/>
      </c>
      <c r="F80" s="224" t="str">
        <f t="shared" si="21"/>
        <v/>
      </c>
      <c r="G80" s="224" t="str">
        <f t="shared" si="21"/>
        <v/>
      </c>
      <c r="H80" s="224" t="str">
        <f t="shared" si="21"/>
        <v/>
      </c>
      <c r="I80" s="224" t="str">
        <f t="shared" si="21"/>
        <v/>
      </c>
      <c r="J80" s="224" t="str">
        <f t="shared" si="21"/>
        <v/>
      </c>
      <c r="K80" s="224" t="str">
        <f t="shared" si="21"/>
        <v/>
      </c>
      <c r="L80" s="224" t="str">
        <f t="shared" si="21"/>
        <v/>
      </c>
      <c r="M80" s="224" t="str">
        <f t="shared" si="20"/>
        <v/>
      </c>
      <c r="N80" s="224" t="str">
        <f t="shared" si="20"/>
        <v/>
      </c>
      <c r="O80" s="224" t="str">
        <f t="shared" si="20"/>
        <v/>
      </c>
      <c r="P80" s="224" t="str">
        <f t="shared" si="20"/>
        <v/>
      </c>
      <c r="Q80" s="224" t="str">
        <f t="shared" si="20"/>
        <v/>
      </c>
      <c r="R80" s="224" t="str">
        <f t="shared" si="20"/>
        <v/>
      </c>
      <c r="S80" s="224" t="str">
        <f t="shared" si="20"/>
        <v/>
      </c>
      <c r="T80" s="224" t="str">
        <f t="shared" si="20"/>
        <v/>
      </c>
      <c r="U80" s="224" t="str">
        <f t="shared" si="20"/>
        <v/>
      </c>
      <c r="V80" s="224" t="str">
        <f t="shared" si="20"/>
        <v/>
      </c>
      <c r="W80" s="224" t="str">
        <f t="shared" si="22"/>
        <v/>
      </c>
      <c r="X80" s="224" t="str">
        <f t="shared" si="22"/>
        <v/>
      </c>
      <c r="Y80" s="224" t="str">
        <f t="shared" si="22"/>
        <v/>
      </c>
      <c r="Z80" s="224" t="str">
        <f t="shared" si="22"/>
        <v/>
      </c>
      <c r="AA80" s="224" t="str">
        <f t="shared" si="22"/>
        <v/>
      </c>
      <c r="AB80" s="224" t="str">
        <f t="shared" si="22"/>
        <v/>
      </c>
      <c r="AC80" s="224" t="str">
        <f t="shared" si="22"/>
        <v/>
      </c>
      <c r="AD80" s="224" t="str">
        <f t="shared" si="22"/>
        <v/>
      </c>
      <c r="AE80" s="224" t="str">
        <f t="shared" si="22"/>
        <v/>
      </c>
      <c r="AF80" s="224" t="str">
        <f t="shared" si="22"/>
        <v/>
      </c>
      <c r="AG80" s="224" t="str">
        <f t="shared" si="22"/>
        <v/>
      </c>
      <c r="AH80" s="260">
        <f t="shared" si="23"/>
        <v>0</v>
      </c>
      <c r="AI80" s="259"/>
      <c r="AJ80" s="253"/>
      <c r="AK80" t="str">
        <f>IF(B80="","",COUNTIF(ÖĞRETMEN!H82:H270,$B80))</f>
        <v/>
      </c>
      <c r="AL80" s="2" t="str">
        <f>VLOOKUP(B80,ÖĞRETMEN!H81:J270,3,0)</f>
        <v/>
      </c>
      <c r="AM80" s="275" t="str">
        <f>VLOOKUP(B80,ÖĞRETMEN!H82:J270,2,0)</f>
        <v/>
      </c>
    </row>
    <row r="81" spans="1:39" ht="21.95" customHeight="1">
      <c r="A81" s="227" t="str">
        <f>IF(ÖĞRETMEN!T83="","",ÖĞRETMEN!T83)</f>
        <v/>
      </c>
      <c r="B81" s="219" t="str">
        <f>IF(ÖĞRETMEN!U83="","",ÖĞRETMEN!U83)</f>
        <v/>
      </c>
      <c r="C81" s="224" t="str">
        <f t="shared" si="21"/>
        <v/>
      </c>
      <c r="D81" s="224" t="str">
        <f t="shared" si="21"/>
        <v/>
      </c>
      <c r="E81" s="224" t="str">
        <f t="shared" si="21"/>
        <v/>
      </c>
      <c r="F81" s="224" t="str">
        <f t="shared" si="21"/>
        <v/>
      </c>
      <c r="G81" s="224" t="str">
        <f t="shared" si="21"/>
        <v/>
      </c>
      <c r="H81" s="224" t="str">
        <f t="shared" si="21"/>
        <v/>
      </c>
      <c r="I81" s="224" t="str">
        <f t="shared" si="21"/>
        <v/>
      </c>
      <c r="J81" s="224" t="str">
        <f t="shared" si="21"/>
        <v/>
      </c>
      <c r="K81" s="224" t="str">
        <f t="shared" si="21"/>
        <v/>
      </c>
      <c r="L81" s="224" t="str">
        <f t="shared" si="21"/>
        <v/>
      </c>
      <c r="M81" s="224" t="str">
        <f t="shared" si="20"/>
        <v/>
      </c>
      <c r="N81" s="224" t="str">
        <f t="shared" si="20"/>
        <v/>
      </c>
      <c r="O81" s="224" t="str">
        <f t="shared" si="20"/>
        <v/>
      </c>
      <c r="P81" s="224" t="str">
        <f t="shared" si="20"/>
        <v/>
      </c>
      <c r="Q81" s="224" t="str">
        <f t="shared" si="20"/>
        <v/>
      </c>
      <c r="R81" s="224" t="str">
        <f t="shared" si="20"/>
        <v/>
      </c>
      <c r="S81" s="224" t="str">
        <f t="shared" si="20"/>
        <v/>
      </c>
      <c r="T81" s="224" t="str">
        <f t="shared" si="20"/>
        <v/>
      </c>
      <c r="U81" s="224" t="str">
        <f t="shared" si="20"/>
        <v/>
      </c>
      <c r="V81" s="224" t="str">
        <f t="shared" si="20"/>
        <v/>
      </c>
      <c r="W81" s="224" t="str">
        <f t="shared" si="22"/>
        <v/>
      </c>
      <c r="X81" s="224" t="str">
        <f t="shared" si="22"/>
        <v/>
      </c>
      <c r="Y81" s="224" t="str">
        <f t="shared" si="22"/>
        <v/>
      </c>
      <c r="Z81" s="224" t="str">
        <f t="shared" si="22"/>
        <v/>
      </c>
      <c r="AA81" s="224" t="str">
        <f t="shared" si="22"/>
        <v/>
      </c>
      <c r="AB81" s="224" t="str">
        <f t="shared" si="22"/>
        <v/>
      </c>
      <c r="AC81" s="224" t="str">
        <f t="shared" si="22"/>
        <v/>
      </c>
      <c r="AD81" s="224" t="str">
        <f t="shared" si="22"/>
        <v/>
      </c>
      <c r="AE81" s="224" t="str">
        <f t="shared" si="22"/>
        <v/>
      </c>
      <c r="AF81" s="224" t="str">
        <f t="shared" si="22"/>
        <v/>
      </c>
      <c r="AG81" s="224" t="str">
        <f t="shared" si="22"/>
        <v/>
      </c>
      <c r="AH81" s="260">
        <f t="shared" si="23"/>
        <v>0</v>
      </c>
      <c r="AI81" s="259"/>
      <c r="AJ81" s="253"/>
      <c r="AK81" t="str">
        <f>IF(B81="","",COUNTIF(ÖĞRETMEN!H83:H271,$B81))</f>
        <v/>
      </c>
      <c r="AL81" s="2" t="str">
        <f>VLOOKUP(B81,ÖĞRETMEN!H82:J271,3,0)</f>
        <v/>
      </c>
      <c r="AM81" s="275" t="str">
        <f>VLOOKUP(B81,ÖĞRETMEN!H83:J271,2,0)</f>
        <v/>
      </c>
    </row>
    <row r="82" spans="1:39" ht="21.95" customHeight="1">
      <c r="A82" s="227" t="str">
        <f>IF(ÖĞRETMEN!T84="","",ÖĞRETMEN!T84)</f>
        <v/>
      </c>
      <c r="B82" s="219" t="str">
        <f>IF(ÖĞRETMEN!U84="","",ÖĞRETMEN!U84)</f>
        <v/>
      </c>
      <c r="C82" s="224" t="str">
        <f t="shared" si="21"/>
        <v/>
      </c>
      <c r="D82" s="224" t="str">
        <f t="shared" si="21"/>
        <v/>
      </c>
      <c r="E82" s="224" t="str">
        <f t="shared" si="21"/>
        <v/>
      </c>
      <c r="F82" s="224" t="str">
        <f t="shared" si="21"/>
        <v/>
      </c>
      <c r="G82" s="224" t="str">
        <f t="shared" si="21"/>
        <v/>
      </c>
      <c r="H82" s="224" t="str">
        <f t="shared" si="21"/>
        <v/>
      </c>
      <c r="I82" s="224" t="str">
        <f t="shared" si="21"/>
        <v/>
      </c>
      <c r="J82" s="224" t="str">
        <f t="shared" si="21"/>
        <v/>
      </c>
      <c r="K82" s="224" t="str">
        <f t="shared" si="21"/>
        <v/>
      </c>
      <c r="L82" s="224" t="str">
        <f t="shared" si="21"/>
        <v/>
      </c>
      <c r="M82" s="224" t="str">
        <f t="shared" si="20"/>
        <v/>
      </c>
      <c r="N82" s="224" t="str">
        <f t="shared" si="20"/>
        <v/>
      </c>
      <c r="O82" s="224" t="str">
        <f t="shared" si="20"/>
        <v/>
      </c>
      <c r="P82" s="224" t="str">
        <f t="shared" si="20"/>
        <v/>
      </c>
      <c r="Q82" s="224" t="str">
        <f t="shared" si="20"/>
        <v/>
      </c>
      <c r="R82" s="224" t="str">
        <f t="shared" si="20"/>
        <v/>
      </c>
      <c r="S82" s="224" t="str">
        <f t="shared" si="20"/>
        <v/>
      </c>
      <c r="T82" s="224" t="str">
        <f t="shared" si="20"/>
        <v/>
      </c>
      <c r="U82" s="224" t="str">
        <f t="shared" si="20"/>
        <v/>
      </c>
      <c r="V82" s="224" t="str">
        <f t="shared" si="20"/>
        <v/>
      </c>
      <c r="W82" s="224" t="str">
        <f t="shared" si="22"/>
        <v/>
      </c>
      <c r="X82" s="224" t="str">
        <f t="shared" si="22"/>
        <v/>
      </c>
      <c r="Y82" s="224" t="str">
        <f t="shared" si="22"/>
        <v/>
      </c>
      <c r="Z82" s="224" t="str">
        <f t="shared" si="22"/>
        <v/>
      </c>
      <c r="AA82" s="224" t="str">
        <f t="shared" si="22"/>
        <v/>
      </c>
      <c r="AB82" s="224" t="str">
        <f t="shared" si="22"/>
        <v/>
      </c>
      <c r="AC82" s="224" t="str">
        <f t="shared" si="22"/>
        <v/>
      </c>
      <c r="AD82" s="224" t="str">
        <f t="shared" si="22"/>
        <v/>
      </c>
      <c r="AE82" s="224" t="str">
        <f t="shared" si="22"/>
        <v/>
      </c>
      <c r="AF82" s="224" t="str">
        <f t="shared" si="22"/>
        <v/>
      </c>
      <c r="AG82" s="224" t="str">
        <f t="shared" si="22"/>
        <v/>
      </c>
      <c r="AH82" s="260">
        <f t="shared" si="23"/>
        <v>0</v>
      </c>
      <c r="AI82" s="259"/>
      <c r="AJ82" s="253"/>
      <c r="AK82" t="str">
        <f>IF(B82="","",COUNTIF(ÖĞRETMEN!H84:H272,$B82))</f>
        <v/>
      </c>
      <c r="AL82" s="2" t="str">
        <f>VLOOKUP(B82,ÖĞRETMEN!H83:J272,3,0)</f>
        <v/>
      </c>
      <c r="AM82" s="275" t="str">
        <f>VLOOKUP(B82,ÖĞRETMEN!H84:J272,2,0)</f>
        <v/>
      </c>
    </row>
    <row r="83" spans="1:39" ht="21.95" customHeight="1">
      <c r="A83" s="227" t="str">
        <f>IF(ÖĞRETMEN!T85="","",ÖĞRETMEN!T85)</f>
        <v/>
      </c>
      <c r="B83" s="219" t="str">
        <f>IF(ÖĞRETMEN!U85="","",ÖĞRETMEN!U85)</f>
        <v/>
      </c>
      <c r="C83" s="224" t="str">
        <f t="shared" si="21"/>
        <v/>
      </c>
      <c r="D83" s="224" t="str">
        <f t="shared" si="21"/>
        <v/>
      </c>
      <c r="E83" s="224" t="str">
        <f t="shared" si="21"/>
        <v/>
      </c>
      <c r="F83" s="224" t="str">
        <f t="shared" si="21"/>
        <v/>
      </c>
      <c r="G83" s="224" t="str">
        <f t="shared" si="21"/>
        <v/>
      </c>
      <c r="H83" s="224" t="str">
        <f t="shared" si="21"/>
        <v/>
      </c>
      <c r="I83" s="224" t="str">
        <f t="shared" si="21"/>
        <v/>
      </c>
      <c r="J83" s="224" t="str">
        <f t="shared" si="21"/>
        <v/>
      </c>
      <c r="K83" s="224" t="str">
        <f t="shared" si="21"/>
        <v/>
      </c>
      <c r="L83" s="224" t="str">
        <f t="shared" si="21"/>
        <v/>
      </c>
      <c r="M83" s="224" t="str">
        <f t="shared" si="20"/>
        <v/>
      </c>
      <c r="N83" s="224" t="str">
        <f t="shared" si="20"/>
        <v/>
      </c>
      <c r="O83" s="224" t="str">
        <f t="shared" si="20"/>
        <v/>
      </c>
      <c r="P83" s="224" t="str">
        <f t="shared" si="20"/>
        <v/>
      </c>
      <c r="Q83" s="224" t="str">
        <f t="shared" si="20"/>
        <v/>
      </c>
      <c r="R83" s="224" t="str">
        <f t="shared" si="20"/>
        <v/>
      </c>
      <c r="S83" s="224" t="str">
        <f t="shared" si="20"/>
        <v/>
      </c>
      <c r="T83" s="224" t="str">
        <f t="shared" si="20"/>
        <v/>
      </c>
      <c r="U83" s="224" t="str">
        <f t="shared" si="20"/>
        <v/>
      </c>
      <c r="V83" s="224" t="str">
        <f t="shared" si="20"/>
        <v/>
      </c>
      <c r="W83" s="224" t="str">
        <f t="shared" si="22"/>
        <v/>
      </c>
      <c r="X83" s="224" t="str">
        <f t="shared" si="22"/>
        <v/>
      </c>
      <c r="Y83" s="224" t="str">
        <f t="shared" si="22"/>
        <v/>
      </c>
      <c r="Z83" s="224" t="str">
        <f t="shared" si="22"/>
        <v/>
      </c>
      <c r="AA83" s="224" t="str">
        <f t="shared" si="22"/>
        <v/>
      </c>
      <c r="AB83" s="224" t="str">
        <f t="shared" si="22"/>
        <v/>
      </c>
      <c r="AC83" s="224" t="str">
        <f t="shared" si="22"/>
        <v/>
      </c>
      <c r="AD83" s="224" t="str">
        <f t="shared" si="22"/>
        <v/>
      </c>
      <c r="AE83" s="224" t="str">
        <f t="shared" si="22"/>
        <v/>
      </c>
      <c r="AF83" s="224" t="str">
        <f t="shared" si="22"/>
        <v/>
      </c>
      <c r="AG83" s="224" t="str">
        <f t="shared" si="22"/>
        <v/>
      </c>
      <c r="AH83" s="260">
        <f t="shared" si="23"/>
        <v>0</v>
      </c>
      <c r="AI83" s="259"/>
      <c r="AJ83" s="253"/>
      <c r="AK83" t="str">
        <f>IF(B83="","",COUNTIF(ÖĞRETMEN!H85:H273,$B83))</f>
        <v/>
      </c>
      <c r="AL83" s="2" t="str">
        <f>VLOOKUP(B83,ÖĞRETMEN!H84:J273,3,0)</f>
        <v/>
      </c>
      <c r="AM83" s="275" t="str">
        <f>VLOOKUP(B83,ÖĞRETMEN!H85:J273,2,0)</f>
        <v/>
      </c>
    </row>
    <row r="84" spans="1:39" ht="21.95" customHeight="1">
      <c r="A84" s="227" t="str">
        <f>IF(ÖĞRETMEN!T86="","",ÖĞRETMEN!T86)</f>
        <v/>
      </c>
      <c r="B84" s="219" t="str">
        <f>IF(ÖĞRETMEN!U86="","",ÖĞRETMEN!U86)</f>
        <v/>
      </c>
      <c r="C84" s="224" t="str">
        <f t="shared" si="21"/>
        <v/>
      </c>
      <c r="D84" s="224" t="str">
        <f t="shared" si="21"/>
        <v/>
      </c>
      <c r="E84" s="224" t="str">
        <f t="shared" si="21"/>
        <v/>
      </c>
      <c r="F84" s="224" t="str">
        <f t="shared" si="21"/>
        <v/>
      </c>
      <c r="G84" s="224" t="str">
        <f t="shared" si="21"/>
        <v/>
      </c>
      <c r="H84" s="224" t="str">
        <f t="shared" si="21"/>
        <v/>
      </c>
      <c r="I84" s="224" t="str">
        <f t="shared" si="21"/>
        <v/>
      </c>
      <c r="J84" s="224" t="str">
        <f t="shared" si="21"/>
        <v/>
      </c>
      <c r="K84" s="224" t="str">
        <f t="shared" si="21"/>
        <v/>
      </c>
      <c r="L84" s="224" t="str">
        <f t="shared" si="21"/>
        <v/>
      </c>
      <c r="M84" s="224" t="str">
        <f t="shared" si="20"/>
        <v/>
      </c>
      <c r="N84" s="224" t="str">
        <f t="shared" si="20"/>
        <v/>
      </c>
      <c r="O84" s="224" t="str">
        <f t="shared" si="20"/>
        <v/>
      </c>
      <c r="P84" s="224" t="str">
        <f t="shared" si="20"/>
        <v/>
      </c>
      <c r="Q84" s="224" t="str">
        <f t="shared" si="20"/>
        <v/>
      </c>
      <c r="R84" s="224" t="str">
        <f t="shared" si="20"/>
        <v/>
      </c>
      <c r="S84" s="224" t="str">
        <f t="shared" si="20"/>
        <v/>
      </c>
      <c r="T84" s="224" t="str">
        <f t="shared" si="20"/>
        <v/>
      </c>
      <c r="U84" s="224" t="str">
        <f t="shared" si="20"/>
        <v/>
      </c>
      <c r="V84" s="224" t="str">
        <f t="shared" si="20"/>
        <v/>
      </c>
      <c r="W84" s="224" t="str">
        <f t="shared" si="22"/>
        <v/>
      </c>
      <c r="X84" s="224" t="str">
        <f t="shared" si="22"/>
        <v/>
      </c>
      <c r="Y84" s="224" t="str">
        <f t="shared" si="22"/>
        <v/>
      </c>
      <c r="Z84" s="224" t="str">
        <f t="shared" si="22"/>
        <v/>
      </c>
      <c r="AA84" s="224" t="str">
        <f t="shared" si="22"/>
        <v/>
      </c>
      <c r="AB84" s="224" t="str">
        <f t="shared" si="22"/>
        <v/>
      </c>
      <c r="AC84" s="224" t="str">
        <f t="shared" si="22"/>
        <v/>
      </c>
      <c r="AD84" s="224" t="str">
        <f t="shared" si="22"/>
        <v/>
      </c>
      <c r="AE84" s="224" t="str">
        <f t="shared" si="22"/>
        <v/>
      </c>
      <c r="AF84" s="224" t="str">
        <f t="shared" si="22"/>
        <v/>
      </c>
      <c r="AG84" s="224" t="str">
        <f t="shared" si="22"/>
        <v/>
      </c>
      <c r="AH84" s="260">
        <f t="shared" si="23"/>
        <v>0</v>
      </c>
      <c r="AI84" s="259"/>
      <c r="AJ84" s="253"/>
      <c r="AK84" t="str">
        <f>IF(B84="","",COUNTIF(ÖĞRETMEN!H86:H274,$B84))</f>
        <v/>
      </c>
      <c r="AL84" s="2" t="str">
        <f>VLOOKUP(B84,ÖĞRETMEN!H85:J274,3,0)</f>
        <v/>
      </c>
      <c r="AM84" s="275" t="str">
        <f>VLOOKUP(B84,ÖĞRETMEN!H86:J274,2,0)</f>
        <v/>
      </c>
    </row>
    <row r="85" spans="1:39" ht="21.95" customHeight="1">
      <c r="A85" s="227" t="str">
        <f>IF(ÖĞRETMEN!T87="","",ÖĞRETMEN!T87)</f>
        <v/>
      </c>
      <c r="B85" s="219" t="str">
        <f>IF(ÖĞRETMEN!U87="","",ÖĞRETMEN!U87)</f>
        <v/>
      </c>
      <c r="C85" s="224" t="str">
        <f t="shared" si="21"/>
        <v/>
      </c>
      <c r="D85" s="224" t="str">
        <f t="shared" si="21"/>
        <v/>
      </c>
      <c r="E85" s="224" t="str">
        <f t="shared" si="21"/>
        <v/>
      </c>
      <c r="F85" s="224" t="str">
        <f t="shared" si="21"/>
        <v/>
      </c>
      <c r="G85" s="224" t="str">
        <f t="shared" si="21"/>
        <v/>
      </c>
      <c r="H85" s="224" t="str">
        <f t="shared" si="21"/>
        <v/>
      </c>
      <c r="I85" s="224" t="str">
        <f t="shared" si="21"/>
        <v/>
      </c>
      <c r="J85" s="224" t="str">
        <f t="shared" si="21"/>
        <v/>
      </c>
      <c r="K85" s="224" t="str">
        <f t="shared" si="21"/>
        <v/>
      </c>
      <c r="L85" s="224" t="str">
        <f t="shared" si="21"/>
        <v/>
      </c>
      <c r="M85" s="224" t="str">
        <f t="shared" si="20"/>
        <v/>
      </c>
      <c r="N85" s="224" t="str">
        <f t="shared" si="20"/>
        <v/>
      </c>
      <c r="O85" s="224" t="str">
        <f t="shared" si="20"/>
        <v/>
      </c>
      <c r="P85" s="224" t="str">
        <f t="shared" si="20"/>
        <v/>
      </c>
      <c r="Q85" s="224" t="str">
        <f t="shared" si="20"/>
        <v/>
      </c>
      <c r="R85" s="224" t="str">
        <f t="shared" si="20"/>
        <v/>
      </c>
      <c r="S85" s="224" t="str">
        <f t="shared" si="20"/>
        <v/>
      </c>
      <c r="T85" s="224" t="str">
        <f t="shared" si="20"/>
        <v/>
      </c>
      <c r="U85" s="224" t="str">
        <f t="shared" si="20"/>
        <v/>
      </c>
      <c r="V85" s="224" t="str">
        <f t="shared" si="20"/>
        <v/>
      </c>
      <c r="W85" s="224" t="str">
        <f t="shared" si="22"/>
        <v/>
      </c>
      <c r="X85" s="224" t="str">
        <f t="shared" si="22"/>
        <v/>
      </c>
      <c r="Y85" s="224" t="str">
        <f t="shared" si="22"/>
        <v/>
      </c>
      <c r="Z85" s="224" t="str">
        <f t="shared" si="22"/>
        <v/>
      </c>
      <c r="AA85" s="224" t="str">
        <f t="shared" si="22"/>
        <v/>
      </c>
      <c r="AB85" s="224" t="str">
        <f t="shared" si="22"/>
        <v/>
      </c>
      <c r="AC85" s="224" t="str">
        <f t="shared" si="22"/>
        <v/>
      </c>
      <c r="AD85" s="224" t="str">
        <f t="shared" si="22"/>
        <v/>
      </c>
      <c r="AE85" s="224" t="str">
        <f t="shared" si="22"/>
        <v/>
      </c>
      <c r="AF85" s="224" t="str">
        <f t="shared" si="22"/>
        <v/>
      </c>
      <c r="AG85" s="224" t="str">
        <f t="shared" si="22"/>
        <v/>
      </c>
      <c r="AH85" s="260">
        <f t="shared" si="23"/>
        <v>0</v>
      </c>
      <c r="AI85" s="259"/>
      <c r="AJ85" s="253"/>
      <c r="AK85" t="str">
        <f>IF(B85="","",COUNTIF(ÖĞRETMEN!H87:H275,$B85))</f>
        <v/>
      </c>
      <c r="AL85" s="2" t="str">
        <f>VLOOKUP(B85,ÖĞRETMEN!H86:J275,3,0)</f>
        <v/>
      </c>
      <c r="AM85" s="275" t="str">
        <f>VLOOKUP(B85,ÖĞRETMEN!H87:J275,2,0)</f>
        <v/>
      </c>
    </row>
    <row r="86" spans="1:39" ht="21.95" customHeight="1">
      <c r="A86" s="227" t="str">
        <f>IF(ÖĞRETMEN!T88="","",ÖĞRETMEN!T88)</f>
        <v/>
      </c>
      <c r="B86" s="219" t="str">
        <f>IF(ÖĞRETMEN!U88="","",ÖĞRETMEN!U88)</f>
        <v/>
      </c>
      <c r="C86" s="224" t="str">
        <f t="shared" si="21"/>
        <v/>
      </c>
      <c r="D86" s="224" t="str">
        <f t="shared" si="21"/>
        <v/>
      </c>
      <c r="E86" s="224" t="str">
        <f t="shared" si="21"/>
        <v/>
      </c>
      <c r="F86" s="224" t="str">
        <f t="shared" si="21"/>
        <v/>
      </c>
      <c r="G86" s="224" t="str">
        <f t="shared" si="21"/>
        <v/>
      </c>
      <c r="H86" s="224" t="str">
        <f t="shared" si="21"/>
        <v/>
      </c>
      <c r="I86" s="224" t="str">
        <f t="shared" si="21"/>
        <v/>
      </c>
      <c r="J86" s="224" t="str">
        <f t="shared" si="21"/>
        <v/>
      </c>
      <c r="K86" s="224" t="str">
        <f t="shared" si="21"/>
        <v/>
      </c>
      <c r="L86" s="224" t="str">
        <f t="shared" si="21"/>
        <v/>
      </c>
      <c r="M86" s="224" t="str">
        <f t="shared" si="20"/>
        <v/>
      </c>
      <c r="N86" s="224" t="str">
        <f t="shared" si="20"/>
        <v/>
      </c>
      <c r="O86" s="224" t="str">
        <f t="shared" si="20"/>
        <v/>
      </c>
      <c r="P86" s="224" t="str">
        <f t="shared" si="20"/>
        <v/>
      </c>
      <c r="Q86" s="224" t="str">
        <f t="shared" si="20"/>
        <v/>
      </c>
      <c r="R86" s="224" t="str">
        <f t="shared" si="20"/>
        <v/>
      </c>
      <c r="S86" s="224" t="str">
        <f t="shared" si="20"/>
        <v/>
      </c>
      <c r="T86" s="224" t="str">
        <f t="shared" si="20"/>
        <v/>
      </c>
      <c r="U86" s="224" t="str">
        <f t="shared" si="20"/>
        <v/>
      </c>
      <c r="V86" s="224" t="str">
        <f t="shared" si="20"/>
        <v/>
      </c>
      <c r="W86" s="224" t="str">
        <f t="shared" si="22"/>
        <v/>
      </c>
      <c r="X86" s="224" t="str">
        <f t="shared" si="22"/>
        <v/>
      </c>
      <c r="Y86" s="224" t="str">
        <f t="shared" si="22"/>
        <v/>
      </c>
      <c r="Z86" s="224" t="str">
        <f t="shared" si="22"/>
        <v/>
      </c>
      <c r="AA86" s="224" t="str">
        <f t="shared" si="22"/>
        <v/>
      </c>
      <c r="AB86" s="224" t="str">
        <f t="shared" si="22"/>
        <v/>
      </c>
      <c r="AC86" s="224" t="str">
        <f t="shared" si="22"/>
        <v/>
      </c>
      <c r="AD86" s="224" t="str">
        <f t="shared" si="22"/>
        <v/>
      </c>
      <c r="AE86" s="224" t="str">
        <f t="shared" si="22"/>
        <v/>
      </c>
      <c r="AF86" s="224" t="str">
        <f t="shared" si="22"/>
        <v/>
      </c>
      <c r="AG86" s="224" t="str">
        <f t="shared" si="22"/>
        <v/>
      </c>
      <c r="AH86" s="260">
        <f t="shared" si="23"/>
        <v>0</v>
      </c>
      <c r="AI86" s="259"/>
      <c r="AJ86" s="253"/>
      <c r="AK86" t="str">
        <f>IF(B86="","",COUNTIF(ÖĞRETMEN!H88:H276,$B86))</f>
        <v/>
      </c>
      <c r="AL86" s="2" t="str">
        <f>VLOOKUP(B86,ÖĞRETMEN!H87:J276,3,0)</f>
        <v/>
      </c>
      <c r="AM86" s="275" t="str">
        <f>VLOOKUP(B86,ÖĞRETMEN!H88:J276,2,0)</f>
        <v/>
      </c>
    </row>
    <row r="87" spans="1:39" ht="21.95" customHeight="1">
      <c r="A87" s="227" t="str">
        <f>IF(ÖĞRETMEN!T89="","",ÖĞRETMEN!T89)</f>
        <v/>
      </c>
      <c r="B87" s="219" t="str">
        <f>IF(ÖĞRETMEN!U89="","",ÖĞRETMEN!U89)</f>
        <v/>
      </c>
      <c r="C87" s="224" t="str">
        <f t="shared" si="21"/>
        <v/>
      </c>
      <c r="D87" s="224" t="str">
        <f t="shared" si="21"/>
        <v/>
      </c>
      <c r="E87" s="224" t="str">
        <f t="shared" si="21"/>
        <v/>
      </c>
      <c r="F87" s="224" t="str">
        <f t="shared" si="21"/>
        <v/>
      </c>
      <c r="G87" s="224" t="str">
        <f t="shared" si="21"/>
        <v/>
      </c>
      <c r="H87" s="224" t="str">
        <f t="shared" si="21"/>
        <v/>
      </c>
      <c r="I87" s="224" t="str">
        <f t="shared" si="21"/>
        <v/>
      </c>
      <c r="J87" s="224" t="str">
        <f t="shared" si="21"/>
        <v/>
      </c>
      <c r="K87" s="224" t="str">
        <f t="shared" si="21"/>
        <v/>
      </c>
      <c r="L87" s="224" t="str">
        <f t="shared" si="21"/>
        <v/>
      </c>
      <c r="M87" s="224" t="str">
        <f t="shared" si="20"/>
        <v/>
      </c>
      <c r="N87" s="224" t="str">
        <f t="shared" si="20"/>
        <v/>
      </c>
      <c r="O87" s="224" t="str">
        <f t="shared" si="20"/>
        <v/>
      </c>
      <c r="P87" s="224" t="str">
        <f t="shared" si="20"/>
        <v/>
      </c>
      <c r="Q87" s="224" t="str">
        <f t="shared" si="20"/>
        <v/>
      </c>
      <c r="R87" s="224" t="str">
        <f t="shared" si="20"/>
        <v/>
      </c>
      <c r="S87" s="224" t="str">
        <f t="shared" si="20"/>
        <v/>
      </c>
      <c r="T87" s="224" t="str">
        <f t="shared" si="20"/>
        <v/>
      </c>
      <c r="U87" s="224" t="str">
        <f t="shared" si="20"/>
        <v/>
      </c>
      <c r="V87" s="224" t="str">
        <f t="shared" si="20"/>
        <v/>
      </c>
      <c r="W87" s="224" t="str">
        <f t="shared" si="22"/>
        <v/>
      </c>
      <c r="X87" s="224" t="str">
        <f t="shared" si="22"/>
        <v/>
      </c>
      <c r="Y87" s="224" t="str">
        <f t="shared" si="22"/>
        <v/>
      </c>
      <c r="Z87" s="224" t="str">
        <f t="shared" si="22"/>
        <v/>
      </c>
      <c r="AA87" s="224" t="str">
        <f t="shared" si="22"/>
        <v/>
      </c>
      <c r="AB87" s="224" t="str">
        <f t="shared" si="22"/>
        <v/>
      </c>
      <c r="AC87" s="224" t="str">
        <f t="shared" si="22"/>
        <v/>
      </c>
      <c r="AD87" s="224" t="str">
        <f t="shared" si="22"/>
        <v/>
      </c>
      <c r="AE87" s="224" t="str">
        <f t="shared" si="22"/>
        <v/>
      </c>
      <c r="AF87" s="224" t="str">
        <f t="shared" si="22"/>
        <v/>
      </c>
      <c r="AG87" s="224" t="str">
        <f t="shared" si="22"/>
        <v/>
      </c>
      <c r="AH87" s="260">
        <f t="shared" si="23"/>
        <v>0</v>
      </c>
      <c r="AI87" s="259"/>
      <c r="AJ87" s="253"/>
      <c r="AK87" t="str">
        <f>IF(B87="","",COUNTIF(ÖĞRETMEN!H89:H277,$B87))</f>
        <v/>
      </c>
      <c r="AL87" s="2" t="str">
        <f>VLOOKUP(B87,ÖĞRETMEN!H88:J277,3,0)</f>
        <v/>
      </c>
      <c r="AM87" s="275" t="str">
        <f>VLOOKUP(B87,ÖĞRETMEN!H89:J277,2,0)</f>
        <v/>
      </c>
    </row>
    <row r="88" spans="1:39" ht="21.95" customHeight="1">
      <c r="A88" s="227" t="str">
        <f>IF(ÖĞRETMEN!T90="","",ÖĞRETMEN!T90)</f>
        <v/>
      </c>
      <c r="B88" s="219" t="str">
        <f>IF(ÖĞRETMEN!U90="","",ÖĞRETMEN!U90)</f>
        <v/>
      </c>
      <c r="C88" s="224" t="str">
        <f t="shared" si="21"/>
        <v/>
      </c>
      <c r="D88" s="224" t="str">
        <f t="shared" si="21"/>
        <v/>
      </c>
      <c r="E88" s="224" t="str">
        <f t="shared" si="21"/>
        <v/>
      </c>
      <c r="F88" s="224" t="str">
        <f t="shared" si="21"/>
        <v/>
      </c>
      <c r="G88" s="224" t="str">
        <f t="shared" si="21"/>
        <v/>
      </c>
      <c r="H88" s="224" t="str">
        <f t="shared" si="21"/>
        <v/>
      </c>
      <c r="I88" s="224" t="str">
        <f t="shared" si="21"/>
        <v/>
      </c>
      <c r="J88" s="224" t="str">
        <f t="shared" si="21"/>
        <v/>
      </c>
      <c r="K88" s="224" t="str">
        <f t="shared" si="21"/>
        <v/>
      </c>
      <c r="L88" s="224" t="str">
        <f t="shared" si="21"/>
        <v/>
      </c>
      <c r="M88" s="224" t="str">
        <f t="shared" si="20"/>
        <v/>
      </c>
      <c r="N88" s="224" t="str">
        <f t="shared" si="20"/>
        <v/>
      </c>
      <c r="O88" s="224" t="str">
        <f t="shared" si="20"/>
        <v/>
      </c>
      <c r="P88" s="224" t="str">
        <f t="shared" si="20"/>
        <v/>
      </c>
      <c r="Q88" s="224" t="str">
        <f t="shared" si="20"/>
        <v/>
      </c>
      <c r="R88" s="224" t="str">
        <f t="shared" si="20"/>
        <v/>
      </c>
      <c r="S88" s="224" t="str">
        <f t="shared" si="20"/>
        <v/>
      </c>
      <c r="T88" s="224" t="str">
        <f t="shared" si="20"/>
        <v/>
      </c>
      <c r="U88" s="224" t="str">
        <f t="shared" si="20"/>
        <v/>
      </c>
      <c r="V88" s="224" t="str">
        <f t="shared" si="20"/>
        <v/>
      </c>
      <c r="W88" s="224" t="str">
        <f t="shared" si="22"/>
        <v/>
      </c>
      <c r="X88" s="224" t="str">
        <f t="shared" si="22"/>
        <v/>
      </c>
      <c r="Y88" s="224" t="str">
        <f t="shared" si="22"/>
        <v/>
      </c>
      <c r="Z88" s="224" t="str">
        <f t="shared" si="22"/>
        <v/>
      </c>
      <c r="AA88" s="224" t="str">
        <f t="shared" si="22"/>
        <v/>
      </c>
      <c r="AB88" s="224" t="str">
        <f t="shared" si="22"/>
        <v/>
      </c>
      <c r="AC88" s="224" t="str">
        <f t="shared" si="22"/>
        <v/>
      </c>
      <c r="AD88" s="224" t="str">
        <f t="shared" si="22"/>
        <v/>
      </c>
      <c r="AE88" s="224" t="str">
        <f t="shared" si="22"/>
        <v/>
      </c>
      <c r="AF88" s="224" t="str">
        <f t="shared" si="22"/>
        <v/>
      </c>
      <c r="AG88" s="224" t="str">
        <f t="shared" si="22"/>
        <v/>
      </c>
      <c r="AH88" s="260">
        <f t="shared" si="23"/>
        <v>0</v>
      </c>
      <c r="AI88" s="259"/>
      <c r="AJ88" s="253"/>
      <c r="AK88" t="str">
        <f>IF(B88="","",COUNTIF(ÖĞRETMEN!H90:H278,$B88))</f>
        <v/>
      </c>
      <c r="AL88" s="2" t="str">
        <f>VLOOKUP(B88,ÖĞRETMEN!H89:J278,3,0)</f>
        <v/>
      </c>
      <c r="AM88" s="275" t="str">
        <f>VLOOKUP(B88,ÖĞRETMEN!H90:J278,2,0)</f>
        <v/>
      </c>
    </row>
    <row r="89" spans="1:39" ht="21.95" customHeight="1">
      <c r="A89" s="227" t="str">
        <f>IF(ÖĞRETMEN!T91="","",ÖĞRETMEN!T91)</f>
        <v/>
      </c>
      <c r="B89" s="219" t="str">
        <f>IF(ÖĞRETMEN!U91="","",ÖĞRETMEN!U91)</f>
        <v/>
      </c>
      <c r="C89" s="224" t="str">
        <f t="shared" si="21"/>
        <v/>
      </c>
      <c r="D89" s="224" t="str">
        <f t="shared" si="21"/>
        <v/>
      </c>
      <c r="E89" s="224" t="str">
        <f t="shared" si="21"/>
        <v/>
      </c>
      <c r="F89" s="224" t="str">
        <f t="shared" si="21"/>
        <v/>
      </c>
      <c r="G89" s="224" t="str">
        <f t="shared" si="21"/>
        <v/>
      </c>
      <c r="H89" s="224" t="str">
        <f t="shared" si="21"/>
        <v/>
      </c>
      <c r="I89" s="224" t="str">
        <f t="shared" si="21"/>
        <v/>
      </c>
      <c r="J89" s="224" t="str">
        <f t="shared" si="21"/>
        <v/>
      </c>
      <c r="K89" s="224" t="str">
        <f t="shared" si="21"/>
        <v/>
      </c>
      <c r="L89" s="224" t="str">
        <f t="shared" si="21"/>
        <v/>
      </c>
      <c r="M89" s="224" t="str">
        <f t="shared" si="20"/>
        <v/>
      </c>
      <c r="N89" s="224" t="str">
        <f t="shared" si="20"/>
        <v/>
      </c>
      <c r="O89" s="224" t="str">
        <f t="shared" si="20"/>
        <v/>
      </c>
      <c r="P89" s="224" t="str">
        <f t="shared" si="20"/>
        <v/>
      </c>
      <c r="Q89" s="224" t="str">
        <f t="shared" si="20"/>
        <v/>
      </c>
      <c r="R89" s="224" t="str">
        <f t="shared" si="20"/>
        <v/>
      </c>
      <c r="S89" s="224" t="str">
        <f t="shared" si="20"/>
        <v/>
      </c>
      <c r="T89" s="224" t="str">
        <f t="shared" si="20"/>
        <v/>
      </c>
      <c r="U89" s="224" t="str">
        <f t="shared" si="20"/>
        <v/>
      </c>
      <c r="V89" s="224" t="str">
        <f t="shared" si="20"/>
        <v/>
      </c>
      <c r="W89" s="224" t="str">
        <f t="shared" si="22"/>
        <v/>
      </c>
      <c r="X89" s="224" t="str">
        <f t="shared" si="22"/>
        <v/>
      </c>
      <c r="Y89" s="224" t="str">
        <f t="shared" si="22"/>
        <v/>
      </c>
      <c r="Z89" s="224" t="str">
        <f t="shared" si="22"/>
        <v/>
      </c>
      <c r="AA89" s="224" t="str">
        <f t="shared" si="22"/>
        <v/>
      </c>
      <c r="AB89" s="224" t="str">
        <f t="shared" si="22"/>
        <v/>
      </c>
      <c r="AC89" s="224" t="str">
        <f t="shared" si="22"/>
        <v/>
      </c>
      <c r="AD89" s="224" t="str">
        <f t="shared" si="22"/>
        <v/>
      </c>
      <c r="AE89" s="224" t="str">
        <f t="shared" si="22"/>
        <v/>
      </c>
      <c r="AF89" s="224" t="str">
        <f t="shared" si="22"/>
        <v/>
      </c>
      <c r="AG89" s="224" t="str">
        <f t="shared" si="22"/>
        <v/>
      </c>
      <c r="AH89" s="260">
        <f t="shared" si="23"/>
        <v>0</v>
      </c>
      <c r="AI89" s="259"/>
      <c r="AJ89" s="253"/>
      <c r="AK89" t="str">
        <f>IF(B89="","",COUNTIF(ÖĞRETMEN!H91:H279,$B89))</f>
        <v/>
      </c>
      <c r="AL89" s="2" t="str">
        <f>VLOOKUP(B89,ÖĞRETMEN!H90:J279,3,0)</f>
        <v/>
      </c>
      <c r="AM89" s="275" t="str">
        <f>VLOOKUP(B89,ÖĞRETMEN!H91:J279,2,0)</f>
        <v/>
      </c>
    </row>
    <row r="90" spans="1:39" ht="21.95" customHeight="1">
      <c r="A90" s="227" t="str">
        <f>IF(ÖĞRETMEN!T92="","",ÖĞRETMEN!T92)</f>
        <v/>
      </c>
      <c r="B90" s="219" t="str">
        <f>IF(ÖĞRETMEN!U92="","",ÖĞRETMEN!U92)</f>
        <v/>
      </c>
      <c r="C90" s="224" t="str">
        <f t="shared" si="21"/>
        <v/>
      </c>
      <c r="D90" s="224" t="str">
        <f t="shared" si="21"/>
        <v/>
      </c>
      <c r="E90" s="224" t="str">
        <f t="shared" si="21"/>
        <v/>
      </c>
      <c r="F90" s="224" t="str">
        <f t="shared" si="21"/>
        <v/>
      </c>
      <c r="G90" s="224" t="str">
        <f t="shared" si="21"/>
        <v/>
      </c>
      <c r="H90" s="224" t="str">
        <f t="shared" si="21"/>
        <v/>
      </c>
      <c r="I90" s="224" t="str">
        <f t="shared" si="21"/>
        <v/>
      </c>
      <c r="J90" s="224" t="str">
        <f t="shared" si="21"/>
        <v/>
      </c>
      <c r="K90" s="224" t="str">
        <f t="shared" si="21"/>
        <v/>
      </c>
      <c r="L90" s="224" t="str">
        <f t="shared" si="21"/>
        <v/>
      </c>
      <c r="M90" s="224" t="str">
        <f t="shared" si="20"/>
        <v/>
      </c>
      <c r="N90" s="224" t="str">
        <f t="shared" si="20"/>
        <v/>
      </c>
      <c r="O90" s="224" t="str">
        <f t="shared" si="20"/>
        <v/>
      </c>
      <c r="P90" s="224" t="str">
        <f t="shared" si="20"/>
        <v/>
      </c>
      <c r="Q90" s="224" t="str">
        <f t="shared" si="20"/>
        <v/>
      </c>
      <c r="R90" s="224" t="str">
        <f t="shared" si="20"/>
        <v/>
      </c>
      <c r="S90" s="224" t="str">
        <f t="shared" si="20"/>
        <v/>
      </c>
      <c r="T90" s="224" t="str">
        <f t="shared" si="20"/>
        <v/>
      </c>
      <c r="U90" s="224" t="str">
        <f t="shared" si="20"/>
        <v/>
      </c>
      <c r="V90" s="224" t="str">
        <f t="shared" si="20"/>
        <v/>
      </c>
      <c r="W90" s="224" t="str">
        <f t="shared" si="22"/>
        <v/>
      </c>
      <c r="X90" s="224" t="str">
        <f t="shared" si="22"/>
        <v/>
      </c>
      <c r="Y90" s="224" t="str">
        <f t="shared" si="22"/>
        <v/>
      </c>
      <c r="Z90" s="224" t="str">
        <f t="shared" si="22"/>
        <v/>
      </c>
      <c r="AA90" s="224" t="str">
        <f t="shared" si="22"/>
        <v/>
      </c>
      <c r="AB90" s="224" t="str">
        <f t="shared" si="22"/>
        <v/>
      </c>
      <c r="AC90" s="224" t="str">
        <f t="shared" si="22"/>
        <v/>
      </c>
      <c r="AD90" s="224" t="str">
        <f t="shared" si="22"/>
        <v/>
      </c>
      <c r="AE90" s="224" t="str">
        <f t="shared" si="22"/>
        <v/>
      </c>
      <c r="AF90" s="224" t="str">
        <f t="shared" si="22"/>
        <v/>
      </c>
      <c r="AG90" s="224" t="str">
        <f t="shared" si="22"/>
        <v/>
      </c>
      <c r="AH90" s="260">
        <f t="shared" si="23"/>
        <v>0</v>
      </c>
      <c r="AI90" s="259"/>
      <c r="AJ90" s="253"/>
      <c r="AK90" t="str">
        <f>IF(B90="","",COUNTIF(ÖĞRETMEN!H92:H280,$B90))</f>
        <v/>
      </c>
      <c r="AL90" s="2" t="str">
        <f>VLOOKUP(B90,ÖĞRETMEN!H91:J280,3,0)</f>
        <v/>
      </c>
      <c r="AM90" s="275" t="str">
        <f>VLOOKUP(B90,ÖĞRETMEN!H92:J280,2,0)</f>
        <v/>
      </c>
    </row>
    <row r="91" spans="1:39" ht="21.95" customHeight="1">
      <c r="A91" s="227" t="str">
        <f>IF(ÖĞRETMEN!T93="","",ÖĞRETMEN!T93)</f>
        <v/>
      </c>
      <c r="B91" s="219" t="str">
        <f>IF(ÖĞRETMEN!U93="","",ÖĞRETMEN!U93)</f>
        <v/>
      </c>
      <c r="C91" s="224" t="str">
        <f t="shared" si="21"/>
        <v/>
      </c>
      <c r="D91" s="224" t="str">
        <f t="shared" si="21"/>
        <v/>
      </c>
      <c r="E91" s="224" t="str">
        <f t="shared" si="21"/>
        <v/>
      </c>
      <c r="F91" s="224" t="str">
        <f t="shared" si="21"/>
        <v/>
      </c>
      <c r="G91" s="224" t="str">
        <f t="shared" si="21"/>
        <v/>
      </c>
      <c r="H91" s="224" t="str">
        <f t="shared" si="21"/>
        <v/>
      </c>
      <c r="I91" s="224" t="str">
        <f t="shared" si="21"/>
        <v/>
      </c>
      <c r="J91" s="224" t="str">
        <f t="shared" si="21"/>
        <v/>
      </c>
      <c r="K91" s="224" t="str">
        <f t="shared" si="21"/>
        <v/>
      </c>
      <c r="L91" s="224" t="str">
        <f t="shared" si="21"/>
        <v/>
      </c>
      <c r="M91" s="224" t="str">
        <f t="shared" si="20"/>
        <v/>
      </c>
      <c r="N91" s="224" t="str">
        <f t="shared" si="20"/>
        <v/>
      </c>
      <c r="O91" s="224" t="str">
        <f t="shared" si="20"/>
        <v/>
      </c>
      <c r="P91" s="224" t="str">
        <f t="shared" si="20"/>
        <v/>
      </c>
      <c r="Q91" s="224" t="str">
        <f t="shared" si="20"/>
        <v/>
      </c>
      <c r="R91" s="224" t="str">
        <f t="shared" si="20"/>
        <v/>
      </c>
      <c r="S91" s="224" t="str">
        <f t="shared" si="20"/>
        <v/>
      </c>
      <c r="T91" s="224" t="str">
        <f t="shared" si="20"/>
        <v/>
      </c>
      <c r="U91" s="224" t="str">
        <f t="shared" si="20"/>
        <v/>
      </c>
      <c r="V91" s="224" t="str">
        <f t="shared" si="20"/>
        <v/>
      </c>
      <c r="W91" s="224" t="str">
        <f t="shared" si="22"/>
        <v/>
      </c>
      <c r="X91" s="224" t="str">
        <f t="shared" si="22"/>
        <v/>
      </c>
      <c r="Y91" s="224" t="str">
        <f t="shared" si="22"/>
        <v/>
      </c>
      <c r="Z91" s="224" t="str">
        <f t="shared" si="22"/>
        <v/>
      </c>
      <c r="AA91" s="224" t="str">
        <f t="shared" si="22"/>
        <v/>
      </c>
      <c r="AB91" s="224" t="str">
        <f t="shared" si="22"/>
        <v/>
      </c>
      <c r="AC91" s="224" t="str">
        <f t="shared" si="22"/>
        <v/>
      </c>
      <c r="AD91" s="224" t="str">
        <f t="shared" si="22"/>
        <v/>
      </c>
      <c r="AE91" s="224" t="str">
        <f t="shared" si="22"/>
        <v/>
      </c>
      <c r="AF91" s="224" t="str">
        <f t="shared" si="22"/>
        <v/>
      </c>
      <c r="AG91" s="224" t="str">
        <f t="shared" si="22"/>
        <v/>
      </c>
      <c r="AH91" s="260">
        <f t="shared" si="23"/>
        <v>0</v>
      </c>
      <c r="AI91" s="259"/>
      <c r="AJ91" s="253"/>
      <c r="AK91" t="str">
        <f>IF(B91="","",COUNTIF(ÖĞRETMEN!H93:H281,$B91))</f>
        <v/>
      </c>
      <c r="AL91" s="2" t="str">
        <f>VLOOKUP(B91,ÖĞRETMEN!H92:J281,3,0)</f>
        <v/>
      </c>
      <c r="AM91" s="275" t="str">
        <f>VLOOKUP(B91,ÖĞRETMEN!H93:J281,2,0)</f>
        <v/>
      </c>
    </row>
    <row r="92" spans="1:39" ht="21.95" customHeight="1">
      <c r="A92" s="227" t="str">
        <f>IF(ÖĞRETMEN!T94="","",ÖĞRETMEN!T94)</f>
        <v/>
      </c>
      <c r="B92" s="219" t="str">
        <f>IF(ÖĞRETMEN!U94="","",ÖĞRETMEN!U94)</f>
        <v/>
      </c>
      <c r="C92" s="224" t="str">
        <f t="shared" si="21"/>
        <v/>
      </c>
      <c r="D92" s="224" t="str">
        <f t="shared" si="21"/>
        <v/>
      </c>
      <c r="E92" s="224" t="str">
        <f t="shared" si="21"/>
        <v/>
      </c>
      <c r="F92" s="224" t="str">
        <f t="shared" si="21"/>
        <v/>
      </c>
      <c r="G92" s="224" t="str">
        <f t="shared" si="21"/>
        <v/>
      </c>
      <c r="H92" s="224" t="str">
        <f t="shared" si="21"/>
        <v/>
      </c>
      <c r="I92" s="224" t="str">
        <f t="shared" si="21"/>
        <v/>
      </c>
      <c r="J92" s="224" t="str">
        <f t="shared" si="21"/>
        <v/>
      </c>
      <c r="K92" s="224" t="str">
        <f t="shared" si="21"/>
        <v/>
      </c>
      <c r="L92" s="224" t="str">
        <f t="shared" si="21"/>
        <v/>
      </c>
      <c r="M92" s="224" t="str">
        <f t="shared" si="20"/>
        <v/>
      </c>
      <c r="N92" s="224" t="str">
        <f t="shared" si="20"/>
        <v/>
      </c>
      <c r="O92" s="224" t="str">
        <f t="shared" si="20"/>
        <v/>
      </c>
      <c r="P92" s="224" t="str">
        <f t="shared" si="20"/>
        <v/>
      </c>
      <c r="Q92" s="224" t="str">
        <f t="shared" si="20"/>
        <v/>
      </c>
      <c r="R92" s="224" t="str">
        <f t="shared" si="20"/>
        <v/>
      </c>
      <c r="S92" s="224" t="str">
        <f t="shared" si="20"/>
        <v/>
      </c>
      <c r="T92" s="224" t="str">
        <f t="shared" si="20"/>
        <v/>
      </c>
      <c r="U92" s="224" t="str">
        <f t="shared" si="20"/>
        <v/>
      </c>
      <c r="V92" s="224" t="str">
        <f t="shared" si="20"/>
        <v/>
      </c>
      <c r="W92" s="224" t="str">
        <f t="shared" si="22"/>
        <v/>
      </c>
      <c r="X92" s="224" t="str">
        <f t="shared" si="22"/>
        <v/>
      </c>
      <c r="Y92" s="224" t="str">
        <f t="shared" si="22"/>
        <v/>
      </c>
      <c r="Z92" s="224" t="str">
        <f t="shared" si="22"/>
        <v/>
      </c>
      <c r="AA92" s="224" t="str">
        <f t="shared" si="22"/>
        <v/>
      </c>
      <c r="AB92" s="224" t="str">
        <f t="shared" si="22"/>
        <v/>
      </c>
      <c r="AC92" s="224" t="str">
        <f t="shared" si="22"/>
        <v/>
      </c>
      <c r="AD92" s="224" t="str">
        <f t="shared" si="22"/>
        <v/>
      </c>
      <c r="AE92" s="224" t="str">
        <f t="shared" si="22"/>
        <v/>
      </c>
      <c r="AF92" s="224" t="str">
        <f t="shared" si="22"/>
        <v/>
      </c>
      <c r="AG92" s="224" t="str">
        <f t="shared" si="22"/>
        <v/>
      </c>
      <c r="AH92" s="260">
        <f t="shared" si="23"/>
        <v>0</v>
      </c>
      <c r="AI92" s="259"/>
      <c r="AJ92" s="253"/>
      <c r="AK92" t="str">
        <f>IF(B92="","",COUNTIF(ÖĞRETMEN!H94:H282,$B92))</f>
        <v/>
      </c>
      <c r="AL92" s="2" t="str">
        <f>VLOOKUP(B92,ÖĞRETMEN!H93:J282,3,0)</f>
        <v/>
      </c>
      <c r="AM92" s="275" t="str">
        <f>VLOOKUP(B92,ÖĞRETMEN!H94:J282,2,0)</f>
        <v/>
      </c>
    </row>
    <row r="93" spans="1:39" ht="21.95" customHeight="1">
      <c r="A93" s="227" t="str">
        <f>IF(ÖĞRETMEN!T95="","",ÖĞRETMEN!T95)</f>
        <v/>
      </c>
      <c r="B93" s="219" t="str">
        <f>IF(ÖĞRETMEN!U95="","",ÖĞRETMEN!U95)</f>
        <v/>
      </c>
      <c r="C93" s="224" t="str">
        <f t="shared" si="21"/>
        <v/>
      </c>
      <c r="D93" s="224" t="str">
        <f t="shared" si="21"/>
        <v/>
      </c>
      <c r="E93" s="224" t="str">
        <f t="shared" si="21"/>
        <v/>
      </c>
      <c r="F93" s="224" t="str">
        <f t="shared" si="21"/>
        <v/>
      </c>
      <c r="G93" s="224" t="str">
        <f t="shared" si="21"/>
        <v/>
      </c>
      <c r="H93" s="224" t="str">
        <f t="shared" si="21"/>
        <v/>
      </c>
      <c r="I93" s="224" t="str">
        <f t="shared" si="21"/>
        <v/>
      </c>
      <c r="J93" s="224" t="str">
        <f t="shared" si="21"/>
        <v/>
      </c>
      <c r="K93" s="224" t="str">
        <f t="shared" si="21"/>
        <v/>
      </c>
      <c r="L93" s="224" t="str">
        <f t="shared" si="21"/>
        <v/>
      </c>
      <c r="M93" s="224" t="str">
        <f t="shared" si="20"/>
        <v/>
      </c>
      <c r="N93" s="224" t="str">
        <f t="shared" si="20"/>
        <v/>
      </c>
      <c r="O93" s="224" t="str">
        <f t="shared" si="20"/>
        <v/>
      </c>
      <c r="P93" s="224" t="str">
        <f t="shared" si="20"/>
        <v/>
      </c>
      <c r="Q93" s="224" t="str">
        <f t="shared" si="20"/>
        <v/>
      </c>
      <c r="R93" s="224" t="str">
        <f t="shared" si="20"/>
        <v/>
      </c>
      <c r="S93" s="224" t="str">
        <f t="shared" si="20"/>
        <v/>
      </c>
      <c r="T93" s="224" t="str">
        <f t="shared" si="20"/>
        <v/>
      </c>
      <c r="U93" s="224" t="str">
        <f t="shared" si="20"/>
        <v/>
      </c>
      <c r="V93" s="224" t="str">
        <f t="shared" si="20"/>
        <v/>
      </c>
      <c r="W93" s="224" t="str">
        <f t="shared" si="22"/>
        <v/>
      </c>
      <c r="X93" s="224" t="str">
        <f t="shared" si="22"/>
        <v/>
      </c>
      <c r="Y93" s="224" t="str">
        <f t="shared" si="22"/>
        <v/>
      </c>
      <c r="Z93" s="224" t="str">
        <f t="shared" si="22"/>
        <v/>
      </c>
      <c r="AA93" s="224" t="str">
        <f t="shared" si="22"/>
        <v/>
      </c>
      <c r="AB93" s="224" t="str">
        <f t="shared" si="22"/>
        <v/>
      </c>
      <c r="AC93" s="224" t="str">
        <f t="shared" si="22"/>
        <v/>
      </c>
      <c r="AD93" s="224" t="str">
        <f t="shared" si="22"/>
        <v/>
      </c>
      <c r="AE93" s="224" t="str">
        <f t="shared" si="22"/>
        <v/>
      </c>
      <c r="AF93" s="224" t="str">
        <f t="shared" si="22"/>
        <v/>
      </c>
      <c r="AG93" s="224" t="str">
        <f t="shared" si="22"/>
        <v/>
      </c>
      <c r="AH93" s="260">
        <f t="shared" si="23"/>
        <v>0</v>
      </c>
      <c r="AI93" s="259"/>
      <c r="AJ93" s="253"/>
      <c r="AK93" t="str">
        <f>IF(B93="","",COUNTIF(ÖĞRETMEN!H95:H283,$B93))</f>
        <v/>
      </c>
      <c r="AL93" s="2" t="str">
        <f>VLOOKUP(B93,ÖĞRETMEN!H94:J283,3,0)</f>
        <v/>
      </c>
      <c r="AM93" s="275" t="str">
        <f>VLOOKUP(B93,ÖĞRETMEN!H95:J283,2,0)</f>
        <v/>
      </c>
    </row>
    <row r="94" spans="1:39" ht="21.95" customHeight="1">
      <c r="A94" s="227" t="str">
        <f>IF(ÖĞRETMEN!T96="","",ÖĞRETMEN!T96)</f>
        <v/>
      </c>
      <c r="B94" s="219" t="str">
        <f>IF(ÖĞRETMEN!U96="","",ÖĞRETMEN!U96)</f>
        <v/>
      </c>
      <c r="C94" s="224" t="str">
        <f t="shared" si="21"/>
        <v/>
      </c>
      <c r="D94" s="224" t="str">
        <f t="shared" si="21"/>
        <v/>
      </c>
      <c r="E94" s="224" t="str">
        <f t="shared" si="21"/>
        <v/>
      </c>
      <c r="F94" s="224" t="str">
        <f t="shared" si="21"/>
        <v/>
      </c>
      <c r="G94" s="224" t="str">
        <f t="shared" si="21"/>
        <v/>
      </c>
      <c r="H94" s="224" t="str">
        <f t="shared" si="21"/>
        <v/>
      </c>
      <c r="I94" s="224" t="str">
        <f t="shared" si="21"/>
        <v/>
      </c>
      <c r="J94" s="224" t="str">
        <f t="shared" si="21"/>
        <v/>
      </c>
      <c r="K94" s="224" t="str">
        <f t="shared" si="21"/>
        <v/>
      </c>
      <c r="L94" s="224" t="str">
        <f t="shared" si="21"/>
        <v/>
      </c>
      <c r="M94" s="224" t="str">
        <f t="shared" si="20"/>
        <v/>
      </c>
      <c r="N94" s="224" t="str">
        <f t="shared" si="20"/>
        <v/>
      </c>
      <c r="O94" s="224" t="str">
        <f t="shared" si="20"/>
        <v/>
      </c>
      <c r="P94" s="224" t="str">
        <f t="shared" si="20"/>
        <v/>
      </c>
      <c r="Q94" s="224" t="str">
        <f t="shared" si="20"/>
        <v/>
      </c>
      <c r="R94" s="224" t="str">
        <f t="shared" si="20"/>
        <v/>
      </c>
      <c r="S94" s="224" t="str">
        <f t="shared" si="20"/>
        <v/>
      </c>
      <c r="T94" s="224" t="str">
        <f t="shared" si="20"/>
        <v/>
      </c>
      <c r="U94" s="224" t="str">
        <f t="shared" si="20"/>
        <v/>
      </c>
      <c r="V94" s="224" t="str">
        <f t="shared" si="20"/>
        <v/>
      </c>
      <c r="W94" s="224" t="str">
        <f t="shared" si="22"/>
        <v/>
      </c>
      <c r="X94" s="224" t="str">
        <f t="shared" si="22"/>
        <v/>
      </c>
      <c r="Y94" s="224" t="str">
        <f t="shared" si="22"/>
        <v/>
      </c>
      <c r="Z94" s="224" t="str">
        <f t="shared" si="22"/>
        <v/>
      </c>
      <c r="AA94" s="224" t="str">
        <f t="shared" si="22"/>
        <v/>
      </c>
      <c r="AB94" s="224" t="str">
        <f t="shared" si="22"/>
        <v/>
      </c>
      <c r="AC94" s="224" t="str">
        <f t="shared" si="22"/>
        <v/>
      </c>
      <c r="AD94" s="224" t="str">
        <f t="shared" si="22"/>
        <v/>
      </c>
      <c r="AE94" s="224" t="str">
        <f t="shared" si="22"/>
        <v/>
      </c>
      <c r="AF94" s="224" t="str">
        <f t="shared" si="22"/>
        <v/>
      </c>
      <c r="AG94" s="224" t="str">
        <f t="shared" si="22"/>
        <v/>
      </c>
      <c r="AH94" s="260">
        <f t="shared" si="23"/>
        <v>0</v>
      </c>
      <c r="AI94" s="259"/>
      <c r="AJ94" s="253"/>
      <c r="AK94" t="str">
        <f>IF(B94="","",COUNTIF(ÖĞRETMEN!H96:H284,$B94))</f>
        <v/>
      </c>
      <c r="AL94" s="2" t="str">
        <f>VLOOKUP(B94,ÖĞRETMEN!H95:J284,3,0)</f>
        <v/>
      </c>
      <c r="AM94" s="275" t="str">
        <f>VLOOKUP(B94,ÖĞRETMEN!H96:J284,2,0)</f>
        <v/>
      </c>
    </row>
    <row r="95" spans="1:39" ht="21.95" customHeight="1">
      <c r="A95" s="227" t="str">
        <f>IF(ÖĞRETMEN!T97="","",ÖĞRETMEN!T97)</f>
        <v/>
      </c>
      <c r="B95" s="219" t="str">
        <f>IF(ÖĞRETMEN!U97="","",ÖĞRETMEN!U97)</f>
        <v/>
      </c>
      <c r="C95" s="224" t="str">
        <f t="shared" si="21"/>
        <v/>
      </c>
      <c r="D95" s="224" t="str">
        <f t="shared" si="21"/>
        <v/>
      </c>
      <c r="E95" s="224" t="str">
        <f t="shared" si="21"/>
        <v/>
      </c>
      <c r="F95" s="224" t="str">
        <f t="shared" si="21"/>
        <v/>
      </c>
      <c r="G95" s="224" t="str">
        <f t="shared" si="21"/>
        <v/>
      </c>
      <c r="H95" s="224" t="str">
        <f t="shared" si="21"/>
        <v/>
      </c>
      <c r="I95" s="224" t="str">
        <f t="shared" si="21"/>
        <v/>
      </c>
      <c r="J95" s="224" t="str">
        <f t="shared" si="21"/>
        <v/>
      </c>
      <c r="K95" s="224" t="str">
        <f t="shared" si="21"/>
        <v/>
      </c>
      <c r="L95" s="224" t="str">
        <f t="shared" si="21"/>
        <v/>
      </c>
      <c r="M95" s="224" t="str">
        <f t="shared" si="20"/>
        <v/>
      </c>
      <c r="N95" s="224" t="str">
        <f t="shared" si="20"/>
        <v/>
      </c>
      <c r="O95" s="224" t="str">
        <f t="shared" si="20"/>
        <v/>
      </c>
      <c r="P95" s="224" t="str">
        <f t="shared" si="20"/>
        <v/>
      </c>
      <c r="Q95" s="224" t="str">
        <f t="shared" si="20"/>
        <v/>
      </c>
      <c r="R95" s="224" t="str">
        <f t="shared" si="20"/>
        <v/>
      </c>
      <c r="S95" s="224" t="str">
        <f t="shared" si="20"/>
        <v/>
      </c>
      <c r="T95" s="224" t="str">
        <f t="shared" si="20"/>
        <v/>
      </c>
      <c r="U95" s="224" t="str">
        <f t="shared" si="20"/>
        <v/>
      </c>
      <c r="V95" s="224" t="str">
        <f t="shared" si="20"/>
        <v/>
      </c>
      <c r="W95" s="224" t="str">
        <f t="shared" si="22"/>
        <v/>
      </c>
      <c r="X95" s="224" t="str">
        <f t="shared" si="22"/>
        <v/>
      </c>
      <c r="Y95" s="224" t="str">
        <f t="shared" si="22"/>
        <v/>
      </c>
      <c r="Z95" s="224" t="str">
        <f t="shared" si="22"/>
        <v/>
      </c>
      <c r="AA95" s="224" t="str">
        <f t="shared" si="22"/>
        <v/>
      </c>
      <c r="AB95" s="224" t="str">
        <f t="shared" si="22"/>
        <v/>
      </c>
      <c r="AC95" s="224" t="str">
        <f t="shared" si="22"/>
        <v/>
      </c>
      <c r="AD95" s="224" t="str">
        <f t="shared" si="22"/>
        <v/>
      </c>
      <c r="AE95" s="224" t="str">
        <f t="shared" si="22"/>
        <v/>
      </c>
      <c r="AF95" s="224" t="str">
        <f t="shared" si="22"/>
        <v/>
      </c>
      <c r="AG95" s="224" t="str">
        <f t="shared" si="22"/>
        <v/>
      </c>
      <c r="AH95" s="260">
        <f t="shared" si="23"/>
        <v>0</v>
      </c>
      <c r="AI95" s="259"/>
      <c r="AJ95" s="253"/>
      <c r="AK95" t="str">
        <f>IF(B95="","",COUNTIF(ÖĞRETMEN!H97:H285,$B95))</f>
        <v/>
      </c>
      <c r="AL95" s="2" t="str">
        <f>VLOOKUP(B95,ÖĞRETMEN!H96:J285,3,0)</f>
        <v/>
      </c>
      <c r="AM95" s="275" t="str">
        <f>VLOOKUP(B95,ÖĞRETMEN!H97:J285,2,0)</f>
        <v/>
      </c>
    </row>
    <row r="96" spans="1:39" ht="21.95" customHeight="1">
      <c r="A96" s="227" t="str">
        <f>IF(ÖĞRETMEN!T98="","",ÖĞRETMEN!T98)</f>
        <v/>
      </c>
      <c r="B96" s="219" t="str">
        <f>IF(ÖĞRETMEN!U98="","",ÖĞRETMEN!U98)</f>
        <v/>
      </c>
      <c r="C96" s="224" t="str">
        <f t="shared" si="21"/>
        <v/>
      </c>
      <c r="D96" s="224" t="str">
        <f t="shared" si="21"/>
        <v/>
      </c>
      <c r="E96" s="224" t="str">
        <f t="shared" si="21"/>
        <v/>
      </c>
      <c r="F96" s="224" t="str">
        <f t="shared" si="21"/>
        <v/>
      </c>
      <c r="G96" s="224" t="str">
        <f t="shared" si="21"/>
        <v/>
      </c>
      <c r="H96" s="224" t="str">
        <f t="shared" si="21"/>
        <v/>
      </c>
      <c r="I96" s="224" t="str">
        <f t="shared" si="21"/>
        <v/>
      </c>
      <c r="J96" s="224" t="str">
        <f t="shared" si="21"/>
        <v/>
      </c>
      <c r="K96" s="224" t="str">
        <f t="shared" si="21"/>
        <v/>
      </c>
      <c r="L96" s="224" t="str">
        <f t="shared" si="21"/>
        <v/>
      </c>
      <c r="M96" s="224" t="str">
        <f t="shared" si="20"/>
        <v/>
      </c>
      <c r="N96" s="224" t="str">
        <f t="shared" si="20"/>
        <v/>
      </c>
      <c r="O96" s="224" t="str">
        <f t="shared" si="20"/>
        <v/>
      </c>
      <c r="P96" s="224" t="str">
        <f t="shared" si="20"/>
        <v/>
      </c>
      <c r="Q96" s="224" t="str">
        <f t="shared" si="20"/>
        <v/>
      </c>
      <c r="R96" s="224" t="str">
        <f t="shared" si="20"/>
        <v/>
      </c>
      <c r="S96" s="224" t="str">
        <f t="shared" si="20"/>
        <v/>
      </c>
      <c r="T96" s="224" t="str">
        <f t="shared" si="20"/>
        <v/>
      </c>
      <c r="U96" s="224" t="str">
        <f t="shared" si="20"/>
        <v/>
      </c>
      <c r="V96" s="224" t="str">
        <f t="shared" si="20"/>
        <v/>
      </c>
      <c r="W96" s="224" t="str">
        <f t="shared" si="22"/>
        <v/>
      </c>
      <c r="X96" s="224" t="str">
        <f t="shared" si="22"/>
        <v/>
      </c>
      <c r="Y96" s="224" t="str">
        <f t="shared" si="22"/>
        <v/>
      </c>
      <c r="Z96" s="224" t="str">
        <f t="shared" si="22"/>
        <v/>
      </c>
      <c r="AA96" s="224" t="str">
        <f t="shared" si="22"/>
        <v/>
      </c>
      <c r="AB96" s="224" t="str">
        <f t="shared" si="22"/>
        <v/>
      </c>
      <c r="AC96" s="224" t="str">
        <f t="shared" si="22"/>
        <v/>
      </c>
      <c r="AD96" s="224" t="str">
        <f t="shared" si="22"/>
        <v/>
      </c>
      <c r="AE96" s="224" t="str">
        <f t="shared" si="22"/>
        <v/>
      </c>
      <c r="AF96" s="224" t="str">
        <f t="shared" si="22"/>
        <v/>
      </c>
      <c r="AG96" s="224" t="str">
        <f t="shared" ref="W96:AG111" si="24">IF($B96="","",IF(AG$6="","",IF(AG$6="Cumartesi","T",IF(AG$6="Pazar","T",IF(AG$8=$AI96,"X",IF(AG$8=$AJ96,"X",""))))))</f>
        <v/>
      </c>
      <c r="AH96" s="260">
        <f t="shared" si="23"/>
        <v>0</v>
      </c>
      <c r="AI96" s="259"/>
      <c r="AJ96" s="253"/>
      <c r="AK96" t="str">
        <f>IF(B96="","",COUNTIF(ÖĞRETMEN!H98:H286,$B96))</f>
        <v/>
      </c>
      <c r="AL96" s="2" t="str">
        <f>VLOOKUP(B96,ÖĞRETMEN!H97:J286,3,0)</f>
        <v/>
      </c>
      <c r="AM96" s="275" t="str">
        <f>VLOOKUP(B96,ÖĞRETMEN!H98:J286,2,0)</f>
        <v/>
      </c>
    </row>
    <row r="97" spans="1:39" ht="21.95" customHeight="1">
      <c r="A97" s="227" t="str">
        <f>IF(ÖĞRETMEN!T99="","",ÖĞRETMEN!T99)</f>
        <v/>
      </c>
      <c r="B97" s="219" t="str">
        <f>IF(ÖĞRETMEN!U99="","",ÖĞRETMEN!U99)</f>
        <v/>
      </c>
      <c r="C97" s="224" t="str">
        <f t="shared" si="21"/>
        <v/>
      </c>
      <c r="D97" s="224" t="str">
        <f t="shared" si="21"/>
        <v/>
      </c>
      <c r="E97" s="224" t="str">
        <f t="shared" si="21"/>
        <v/>
      </c>
      <c r="F97" s="224" t="str">
        <f t="shared" si="21"/>
        <v/>
      </c>
      <c r="G97" s="224" t="str">
        <f t="shared" si="21"/>
        <v/>
      </c>
      <c r="H97" s="224" t="str">
        <f t="shared" ref="H97:V111" si="25">IF($B97="","",IF(H$6="","",IF(H$6="Cumartesi","T",IF(H$6="Pazar","T",IF(H$8=$AI97,"X",IF(H$8=$AJ97,"X",""))))))</f>
        <v/>
      </c>
      <c r="I97" s="224" t="str">
        <f t="shared" si="25"/>
        <v/>
      </c>
      <c r="J97" s="224" t="str">
        <f t="shared" si="25"/>
        <v/>
      </c>
      <c r="K97" s="224" t="str">
        <f t="shared" si="25"/>
        <v/>
      </c>
      <c r="L97" s="224" t="str">
        <f t="shared" si="25"/>
        <v/>
      </c>
      <c r="M97" s="224" t="str">
        <f t="shared" si="25"/>
        <v/>
      </c>
      <c r="N97" s="224" t="str">
        <f t="shared" si="25"/>
        <v/>
      </c>
      <c r="O97" s="224" t="str">
        <f t="shared" si="25"/>
        <v/>
      </c>
      <c r="P97" s="224" t="str">
        <f t="shared" si="25"/>
        <v/>
      </c>
      <c r="Q97" s="224" t="str">
        <f t="shared" si="25"/>
        <v/>
      </c>
      <c r="R97" s="224" t="str">
        <f t="shared" si="25"/>
        <v/>
      </c>
      <c r="S97" s="224" t="str">
        <f t="shared" si="25"/>
        <v/>
      </c>
      <c r="T97" s="224" t="str">
        <f t="shared" si="25"/>
        <v/>
      </c>
      <c r="U97" s="224" t="str">
        <f t="shared" si="25"/>
        <v/>
      </c>
      <c r="V97" s="224" t="str">
        <f t="shared" si="25"/>
        <v/>
      </c>
      <c r="W97" s="224" t="str">
        <f t="shared" si="24"/>
        <v/>
      </c>
      <c r="X97" s="224" t="str">
        <f t="shared" si="24"/>
        <v/>
      </c>
      <c r="Y97" s="224" t="str">
        <f t="shared" si="24"/>
        <v/>
      </c>
      <c r="Z97" s="224" t="str">
        <f t="shared" si="24"/>
        <v/>
      </c>
      <c r="AA97" s="224" t="str">
        <f t="shared" si="24"/>
        <v/>
      </c>
      <c r="AB97" s="224" t="str">
        <f t="shared" si="24"/>
        <v/>
      </c>
      <c r="AC97" s="224" t="str">
        <f t="shared" si="24"/>
        <v/>
      </c>
      <c r="AD97" s="224" t="str">
        <f t="shared" si="24"/>
        <v/>
      </c>
      <c r="AE97" s="224" t="str">
        <f t="shared" si="24"/>
        <v/>
      </c>
      <c r="AF97" s="224" t="str">
        <f t="shared" si="24"/>
        <v/>
      </c>
      <c r="AG97" s="224" t="str">
        <f t="shared" si="24"/>
        <v/>
      </c>
      <c r="AH97" s="260">
        <f t="shared" si="23"/>
        <v>0</v>
      </c>
      <c r="AI97" s="259"/>
      <c r="AJ97" s="253"/>
      <c r="AK97" t="str">
        <f>IF(B97="","",COUNTIF(ÖĞRETMEN!H99:H287,$B97))</f>
        <v/>
      </c>
      <c r="AL97" s="2" t="str">
        <f>VLOOKUP(B97,ÖĞRETMEN!H98:J287,3,0)</f>
        <v/>
      </c>
      <c r="AM97" s="275" t="str">
        <f>VLOOKUP(B97,ÖĞRETMEN!H99:J287,2,0)</f>
        <v/>
      </c>
    </row>
    <row r="98" spans="1:39" ht="21.95" customHeight="1">
      <c r="A98" s="227" t="str">
        <f>IF(ÖĞRETMEN!T100="","",ÖĞRETMEN!T100)</f>
        <v/>
      </c>
      <c r="B98" s="219" t="str">
        <f>IF(ÖĞRETMEN!U100="","",ÖĞRETMEN!U100)</f>
        <v/>
      </c>
      <c r="C98" s="224" t="str">
        <f t="shared" ref="C98:L111" si="26">IF($B98="","",IF(C$6="","",IF(C$6="Cumartesi","T",IF(C$6="Pazar","T",IF(C$8=$AI98,"X",IF(C$8=$AJ98,"X",""))))))</f>
        <v/>
      </c>
      <c r="D98" s="224" t="str">
        <f t="shared" si="26"/>
        <v/>
      </c>
      <c r="E98" s="224" t="str">
        <f t="shared" si="26"/>
        <v/>
      </c>
      <c r="F98" s="224" t="str">
        <f t="shared" si="26"/>
        <v/>
      </c>
      <c r="G98" s="224" t="str">
        <f t="shared" si="26"/>
        <v/>
      </c>
      <c r="H98" s="224" t="str">
        <f t="shared" si="26"/>
        <v/>
      </c>
      <c r="I98" s="224" t="str">
        <f t="shared" si="26"/>
        <v/>
      </c>
      <c r="J98" s="224" t="str">
        <f t="shared" si="26"/>
        <v/>
      </c>
      <c r="K98" s="224" t="str">
        <f t="shared" si="26"/>
        <v/>
      </c>
      <c r="L98" s="224" t="str">
        <f t="shared" si="26"/>
        <v/>
      </c>
      <c r="M98" s="224" t="str">
        <f t="shared" si="25"/>
        <v/>
      </c>
      <c r="N98" s="224" t="str">
        <f t="shared" si="25"/>
        <v/>
      </c>
      <c r="O98" s="224" t="str">
        <f t="shared" si="25"/>
        <v/>
      </c>
      <c r="P98" s="224" t="str">
        <f t="shared" si="25"/>
        <v/>
      </c>
      <c r="Q98" s="224" t="str">
        <f t="shared" si="25"/>
        <v/>
      </c>
      <c r="R98" s="224" t="str">
        <f t="shared" si="25"/>
        <v/>
      </c>
      <c r="S98" s="224" t="str">
        <f t="shared" si="25"/>
        <v/>
      </c>
      <c r="T98" s="224" t="str">
        <f t="shared" si="25"/>
        <v/>
      </c>
      <c r="U98" s="224" t="str">
        <f t="shared" si="25"/>
        <v/>
      </c>
      <c r="V98" s="224" t="str">
        <f t="shared" si="25"/>
        <v/>
      </c>
      <c r="W98" s="224" t="str">
        <f t="shared" si="24"/>
        <v/>
      </c>
      <c r="X98" s="224" t="str">
        <f t="shared" si="24"/>
        <v/>
      </c>
      <c r="Y98" s="224" t="str">
        <f t="shared" si="24"/>
        <v/>
      </c>
      <c r="Z98" s="224" t="str">
        <f t="shared" si="24"/>
        <v/>
      </c>
      <c r="AA98" s="224" t="str">
        <f t="shared" si="24"/>
        <v/>
      </c>
      <c r="AB98" s="224" t="str">
        <f t="shared" si="24"/>
        <v/>
      </c>
      <c r="AC98" s="224" t="str">
        <f t="shared" si="24"/>
        <v/>
      </c>
      <c r="AD98" s="224" t="str">
        <f t="shared" si="24"/>
        <v/>
      </c>
      <c r="AE98" s="224" t="str">
        <f t="shared" si="24"/>
        <v/>
      </c>
      <c r="AF98" s="224" t="str">
        <f t="shared" si="24"/>
        <v/>
      </c>
      <c r="AG98" s="224" t="str">
        <f t="shared" si="24"/>
        <v/>
      </c>
      <c r="AH98" s="260">
        <f t="shared" si="23"/>
        <v>0</v>
      </c>
      <c r="AI98" s="259"/>
      <c r="AJ98" s="253"/>
      <c r="AK98" t="str">
        <f>IF(B98="","",COUNTIF(ÖĞRETMEN!H100:H288,$B98))</f>
        <v/>
      </c>
      <c r="AL98" s="2" t="str">
        <f>VLOOKUP(B98,ÖĞRETMEN!H99:J288,3,0)</f>
        <v/>
      </c>
      <c r="AM98" s="275" t="str">
        <f>VLOOKUP(B98,ÖĞRETMEN!H100:J288,2,0)</f>
        <v/>
      </c>
    </row>
    <row r="99" spans="1:39" ht="21.95" customHeight="1">
      <c r="A99" s="227" t="str">
        <f>IF(ÖĞRETMEN!T101="","",ÖĞRETMEN!T101)</f>
        <v/>
      </c>
      <c r="B99" s="219" t="str">
        <f>IF(ÖĞRETMEN!U101="","",ÖĞRETMEN!U101)</f>
        <v/>
      </c>
      <c r="C99" s="224" t="str">
        <f t="shared" si="26"/>
        <v/>
      </c>
      <c r="D99" s="224" t="str">
        <f t="shared" si="26"/>
        <v/>
      </c>
      <c r="E99" s="224" t="str">
        <f t="shared" si="26"/>
        <v/>
      </c>
      <c r="F99" s="224" t="str">
        <f t="shared" si="26"/>
        <v/>
      </c>
      <c r="G99" s="224" t="str">
        <f t="shared" si="26"/>
        <v/>
      </c>
      <c r="H99" s="224" t="str">
        <f t="shared" si="26"/>
        <v/>
      </c>
      <c r="I99" s="224" t="str">
        <f t="shared" si="26"/>
        <v/>
      </c>
      <c r="J99" s="224" t="str">
        <f t="shared" si="26"/>
        <v/>
      </c>
      <c r="K99" s="224" t="str">
        <f t="shared" si="26"/>
        <v/>
      </c>
      <c r="L99" s="224" t="str">
        <f t="shared" si="26"/>
        <v/>
      </c>
      <c r="M99" s="224" t="str">
        <f t="shared" si="25"/>
        <v/>
      </c>
      <c r="N99" s="224" t="str">
        <f t="shared" si="25"/>
        <v/>
      </c>
      <c r="O99" s="224" t="str">
        <f t="shared" si="25"/>
        <v/>
      </c>
      <c r="P99" s="224" t="str">
        <f t="shared" si="25"/>
        <v/>
      </c>
      <c r="Q99" s="224" t="str">
        <f t="shared" si="25"/>
        <v/>
      </c>
      <c r="R99" s="224" t="str">
        <f t="shared" si="25"/>
        <v/>
      </c>
      <c r="S99" s="224" t="str">
        <f t="shared" si="25"/>
        <v/>
      </c>
      <c r="T99" s="224" t="str">
        <f t="shared" si="25"/>
        <v/>
      </c>
      <c r="U99" s="224" t="str">
        <f t="shared" si="25"/>
        <v/>
      </c>
      <c r="V99" s="224" t="str">
        <f t="shared" si="25"/>
        <v/>
      </c>
      <c r="W99" s="224" t="str">
        <f t="shared" si="24"/>
        <v/>
      </c>
      <c r="X99" s="224" t="str">
        <f t="shared" si="24"/>
        <v/>
      </c>
      <c r="Y99" s="224" t="str">
        <f t="shared" si="24"/>
        <v/>
      </c>
      <c r="Z99" s="224" t="str">
        <f t="shared" si="24"/>
        <v/>
      </c>
      <c r="AA99" s="224" t="str">
        <f t="shared" si="24"/>
        <v/>
      </c>
      <c r="AB99" s="224" t="str">
        <f t="shared" si="24"/>
        <v/>
      </c>
      <c r="AC99" s="224" t="str">
        <f t="shared" si="24"/>
        <v/>
      </c>
      <c r="AD99" s="224" t="str">
        <f t="shared" si="24"/>
        <v/>
      </c>
      <c r="AE99" s="224" t="str">
        <f t="shared" si="24"/>
        <v/>
      </c>
      <c r="AF99" s="224" t="str">
        <f t="shared" si="24"/>
        <v/>
      </c>
      <c r="AG99" s="224" t="str">
        <f t="shared" si="24"/>
        <v/>
      </c>
      <c r="AH99" s="260">
        <f t="shared" si="23"/>
        <v>0</v>
      </c>
      <c r="AI99" s="259"/>
      <c r="AJ99" s="253"/>
      <c r="AK99" t="str">
        <f>IF(B99="","",COUNTIF(ÖĞRETMEN!H101:H289,$B99))</f>
        <v/>
      </c>
      <c r="AL99" s="2" t="str">
        <f>VLOOKUP(B99,ÖĞRETMEN!H100:J289,3,0)</f>
        <v/>
      </c>
      <c r="AM99" s="275" t="str">
        <f>VLOOKUP(B99,ÖĞRETMEN!H101:J289,2,0)</f>
        <v/>
      </c>
    </row>
    <row r="100" spans="1:39" ht="21.95" customHeight="1">
      <c r="A100" s="227" t="str">
        <f>IF(ÖĞRETMEN!T102="","",ÖĞRETMEN!T102)</f>
        <v/>
      </c>
      <c r="B100" s="219" t="str">
        <f>IF(ÖĞRETMEN!U102="","",ÖĞRETMEN!U102)</f>
        <v/>
      </c>
      <c r="C100" s="224" t="str">
        <f t="shared" si="26"/>
        <v/>
      </c>
      <c r="D100" s="224" t="str">
        <f t="shared" si="26"/>
        <v/>
      </c>
      <c r="E100" s="224" t="str">
        <f t="shared" si="26"/>
        <v/>
      </c>
      <c r="F100" s="224" t="str">
        <f t="shared" si="26"/>
        <v/>
      </c>
      <c r="G100" s="224" t="str">
        <f t="shared" si="26"/>
        <v/>
      </c>
      <c r="H100" s="224" t="str">
        <f t="shared" si="26"/>
        <v/>
      </c>
      <c r="I100" s="224" t="str">
        <f t="shared" si="26"/>
        <v/>
      </c>
      <c r="J100" s="224" t="str">
        <f t="shared" si="26"/>
        <v/>
      </c>
      <c r="K100" s="224" t="str">
        <f t="shared" si="26"/>
        <v/>
      </c>
      <c r="L100" s="224" t="str">
        <f t="shared" si="26"/>
        <v/>
      </c>
      <c r="M100" s="224" t="str">
        <f t="shared" si="25"/>
        <v/>
      </c>
      <c r="N100" s="224" t="str">
        <f t="shared" si="25"/>
        <v/>
      </c>
      <c r="O100" s="224" t="str">
        <f t="shared" si="25"/>
        <v/>
      </c>
      <c r="P100" s="224" t="str">
        <f t="shared" si="25"/>
        <v/>
      </c>
      <c r="Q100" s="224" t="str">
        <f t="shared" si="25"/>
        <v/>
      </c>
      <c r="R100" s="224" t="str">
        <f t="shared" si="25"/>
        <v/>
      </c>
      <c r="S100" s="224" t="str">
        <f t="shared" si="25"/>
        <v/>
      </c>
      <c r="T100" s="224" t="str">
        <f t="shared" si="25"/>
        <v/>
      </c>
      <c r="U100" s="224" t="str">
        <f t="shared" si="25"/>
        <v/>
      </c>
      <c r="V100" s="224" t="str">
        <f t="shared" si="25"/>
        <v/>
      </c>
      <c r="W100" s="224" t="str">
        <f t="shared" si="24"/>
        <v/>
      </c>
      <c r="X100" s="224" t="str">
        <f t="shared" si="24"/>
        <v/>
      </c>
      <c r="Y100" s="224" t="str">
        <f t="shared" si="24"/>
        <v/>
      </c>
      <c r="Z100" s="224" t="str">
        <f t="shared" si="24"/>
        <v/>
      </c>
      <c r="AA100" s="224" t="str">
        <f t="shared" si="24"/>
        <v/>
      </c>
      <c r="AB100" s="224" t="str">
        <f t="shared" si="24"/>
        <v/>
      </c>
      <c r="AC100" s="224" t="str">
        <f t="shared" si="24"/>
        <v/>
      </c>
      <c r="AD100" s="224" t="str">
        <f t="shared" si="24"/>
        <v/>
      </c>
      <c r="AE100" s="224" t="str">
        <f t="shared" si="24"/>
        <v/>
      </c>
      <c r="AF100" s="224" t="str">
        <f t="shared" si="24"/>
        <v/>
      </c>
      <c r="AG100" s="224" t="str">
        <f t="shared" si="24"/>
        <v/>
      </c>
      <c r="AH100" s="260">
        <f t="shared" si="23"/>
        <v>0</v>
      </c>
      <c r="AI100" s="259"/>
      <c r="AJ100" s="253"/>
      <c r="AK100" t="str">
        <f>IF(B100="","",COUNTIF(ÖĞRETMEN!H102:H290,$B100))</f>
        <v/>
      </c>
      <c r="AL100" s="2" t="str">
        <f>VLOOKUP(B100,ÖĞRETMEN!H101:J290,3,0)</f>
        <v/>
      </c>
      <c r="AM100" s="275" t="str">
        <f>VLOOKUP(B100,ÖĞRETMEN!H102:J290,2,0)</f>
        <v/>
      </c>
    </row>
    <row r="101" spans="1:39" ht="21.95" customHeight="1">
      <c r="A101" s="227" t="str">
        <f>IF(ÖĞRETMEN!T103="","",ÖĞRETMEN!T103)</f>
        <v/>
      </c>
      <c r="B101" s="219" t="str">
        <f>IF(ÖĞRETMEN!U103="","",ÖĞRETMEN!U103)</f>
        <v/>
      </c>
      <c r="C101" s="224" t="str">
        <f t="shared" si="26"/>
        <v/>
      </c>
      <c r="D101" s="224" t="str">
        <f t="shared" si="26"/>
        <v/>
      </c>
      <c r="E101" s="224" t="str">
        <f t="shared" si="26"/>
        <v/>
      </c>
      <c r="F101" s="224" t="str">
        <f t="shared" si="26"/>
        <v/>
      </c>
      <c r="G101" s="224" t="str">
        <f t="shared" si="26"/>
        <v/>
      </c>
      <c r="H101" s="224" t="str">
        <f t="shared" si="26"/>
        <v/>
      </c>
      <c r="I101" s="224" t="str">
        <f t="shared" si="26"/>
        <v/>
      </c>
      <c r="J101" s="224" t="str">
        <f t="shared" si="26"/>
        <v/>
      </c>
      <c r="K101" s="224" t="str">
        <f t="shared" si="26"/>
        <v/>
      </c>
      <c r="L101" s="224" t="str">
        <f t="shared" si="26"/>
        <v/>
      </c>
      <c r="M101" s="224" t="str">
        <f t="shared" si="25"/>
        <v/>
      </c>
      <c r="N101" s="224" t="str">
        <f t="shared" si="25"/>
        <v/>
      </c>
      <c r="O101" s="224" t="str">
        <f t="shared" si="25"/>
        <v/>
      </c>
      <c r="P101" s="224" t="str">
        <f t="shared" si="25"/>
        <v/>
      </c>
      <c r="Q101" s="224" t="str">
        <f t="shared" si="25"/>
        <v/>
      </c>
      <c r="R101" s="224" t="str">
        <f t="shared" si="25"/>
        <v/>
      </c>
      <c r="S101" s="224" t="str">
        <f t="shared" si="25"/>
        <v/>
      </c>
      <c r="T101" s="224" t="str">
        <f t="shared" si="25"/>
        <v/>
      </c>
      <c r="U101" s="224" t="str">
        <f t="shared" si="25"/>
        <v/>
      </c>
      <c r="V101" s="224" t="str">
        <f t="shared" si="25"/>
        <v/>
      </c>
      <c r="W101" s="224" t="str">
        <f t="shared" si="24"/>
        <v/>
      </c>
      <c r="X101" s="224" t="str">
        <f t="shared" si="24"/>
        <v/>
      </c>
      <c r="Y101" s="224" t="str">
        <f t="shared" si="24"/>
        <v/>
      </c>
      <c r="Z101" s="224" t="str">
        <f t="shared" si="24"/>
        <v/>
      </c>
      <c r="AA101" s="224" t="str">
        <f t="shared" si="24"/>
        <v/>
      </c>
      <c r="AB101" s="224" t="str">
        <f t="shared" si="24"/>
        <v/>
      </c>
      <c r="AC101" s="224" t="str">
        <f t="shared" si="24"/>
        <v/>
      </c>
      <c r="AD101" s="224" t="str">
        <f t="shared" si="24"/>
        <v/>
      </c>
      <c r="AE101" s="224" t="str">
        <f t="shared" si="24"/>
        <v/>
      </c>
      <c r="AF101" s="224" t="str">
        <f t="shared" si="24"/>
        <v/>
      </c>
      <c r="AG101" s="224" t="str">
        <f t="shared" si="24"/>
        <v/>
      </c>
      <c r="AH101" s="260">
        <f t="shared" si="23"/>
        <v>0</v>
      </c>
      <c r="AI101" s="259"/>
      <c r="AJ101" s="253"/>
      <c r="AK101" t="str">
        <f>IF(B101="","",COUNTIF(ÖĞRETMEN!H103:H291,$B101))</f>
        <v/>
      </c>
      <c r="AL101" s="2" t="str">
        <f>VLOOKUP(B101,ÖĞRETMEN!H102:J291,3,0)</f>
        <v/>
      </c>
      <c r="AM101" s="275" t="str">
        <f>VLOOKUP(B101,ÖĞRETMEN!H103:J291,2,0)</f>
        <v/>
      </c>
    </row>
    <row r="102" spans="1:39" ht="21.95" customHeight="1">
      <c r="A102" s="227" t="str">
        <f>IF(ÖĞRETMEN!T104="","",ÖĞRETMEN!T104)</f>
        <v/>
      </c>
      <c r="B102" s="219" t="str">
        <f>IF(ÖĞRETMEN!U104="","",ÖĞRETMEN!U104)</f>
        <v/>
      </c>
      <c r="C102" s="224" t="str">
        <f t="shared" si="26"/>
        <v/>
      </c>
      <c r="D102" s="224" t="str">
        <f t="shared" si="26"/>
        <v/>
      </c>
      <c r="E102" s="224" t="str">
        <f t="shared" si="26"/>
        <v/>
      </c>
      <c r="F102" s="224" t="str">
        <f t="shared" si="26"/>
        <v/>
      </c>
      <c r="G102" s="224" t="str">
        <f t="shared" si="26"/>
        <v/>
      </c>
      <c r="H102" s="224" t="str">
        <f t="shared" si="26"/>
        <v/>
      </c>
      <c r="I102" s="224" t="str">
        <f t="shared" si="26"/>
        <v/>
      </c>
      <c r="J102" s="224" t="str">
        <f t="shared" si="26"/>
        <v/>
      </c>
      <c r="K102" s="224" t="str">
        <f t="shared" si="26"/>
        <v/>
      </c>
      <c r="L102" s="224" t="str">
        <f t="shared" si="26"/>
        <v/>
      </c>
      <c r="M102" s="224" t="str">
        <f t="shared" si="25"/>
        <v/>
      </c>
      <c r="N102" s="224" t="str">
        <f t="shared" si="25"/>
        <v/>
      </c>
      <c r="O102" s="224" t="str">
        <f t="shared" si="25"/>
        <v/>
      </c>
      <c r="P102" s="224" t="str">
        <f t="shared" si="25"/>
        <v/>
      </c>
      <c r="Q102" s="224" t="str">
        <f t="shared" si="25"/>
        <v/>
      </c>
      <c r="R102" s="224" t="str">
        <f t="shared" si="25"/>
        <v/>
      </c>
      <c r="S102" s="224" t="str">
        <f t="shared" si="25"/>
        <v/>
      </c>
      <c r="T102" s="224" t="str">
        <f t="shared" si="25"/>
        <v/>
      </c>
      <c r="U102" s="224" t="str">
        <f t="shared" si="25"/>
        <v/>
      </c>
      <c r="V102" s="224" t="str">
        <f t="shared" si="25"/>
        <v/>
      </c>
      <c r="W102" s="224" t="str">
        <f t="shared" si="24"/>
        <v/>
      </c>
      <c r="X102" s="224" t="str">
        <f t="shared" si="24"/>
        <v/>
      </c>
      <c r="Y102" s="224" t="str">
        <f t="shared" si="24"/>
        <v/>
      </c>
      <c r="Z102" s="224" t="str">
        <f t="shared" si="24"/>
        <v/>
      </c>
      <c r="AA102" s="224" t="str">
        <f t="shared" si="24"/>
        <v/>
      </c>
      <c r="AB102" s="224" t="str">
        <f t="shared" si="24"/>
        <v/>
      </c>
      <c r="AC102" s="224" t="str">
        <f t="shared" si="24"/>
        <v/>
      </c>
      <c r="AD102" s="224" t="str">
        <f t="shared" si="24"/>
        <v/>
      </c>
      <c r="AE102" s="224" t="str">
        <f t="shared" si="24"/>
        <v/>
      </c>
      <c r="AF102" s="224" t="str">
        <f t="shared" si="24"/>
        <v/>
      </c>
      <c r="AG102" s="224" t="str">
        <f t="shared" si="24"/>
        <v/>
      </c>
      <c r="AH102" s="260">
        <f t="shared" si="23"/>
        <v>0</v>
      </c>
      <c r="AI102" s="259"/>
      <c r="AJ102" s="253"/>
      <c r="AK102" t="str">
        <f>IF(B102="","",COUNTIF(ÖĞRETMEN!H104:H292,$B102))</f>
        <v/>
      </c>
      <c r="AL102" s="2" t="str">
        <f>VLOOKUP(B102,ÖĞRETMEN!H103:J292,3,0)</f>
        <v/>
      </c>
      <c r="AM102" s="275" t="str">
        <f>VLOOKUP(B102,ÖĞRETMEN!H104:J292,2,0)</f>
        <v/>
      </c>
    </row>
    <row r="103" spans="1:39" ht="21.95" customHeight="1">
      <c r="A103" s="227" t="str">
        <f>IF(ÖĞRETMEN!T105="","",ÖĞRETMEN!T105)</f>
        <v/>
      </c>
      <c r="B103" s="219" t="str">
        <f>IF(ÖĞRETMEN!U105="","",ÖĞRETMEN!U105)</f>
        <v/>
      </c>
      <c r="C103" s="224" t="str">
        <f t="shared" si="26"/>
        <v/>
      </c>
      <c r="D103" s="224" t="str">
        <f t="shared" si="26"/>
        <v/>
      </c>
      <c r="E103" s="224" t="str">
        <f t="shared" si="26"/>
        <v/>
      </c>
      <c r="F103" s="224" t="str">
        <f t="shared" si="26"/>
        <v/>
      </c>
      <c r="G103" s="224" t="str">
        <f t="shared" si="26"/>
        <v/>
      </c>
      <c r="H103" s="224" t="str">
        <f t="shared" si="26"/>
        <v/>
      </c>
      <c r="I103" s="224" t="str">
        <f t="shared" si="26"/>
        <v/>
      </c>
      <c r="J103" s="224" t="str">
        <f t="shared" si="26"/>
        <v/>
      </c>
      <c r="K103" s="224" t="str">
        <f t="shared" si="26"/>
        <v/>
      </c>
      <c r="L103" s="224" t="str">
        <f t="shared" si="26"/>
        <v/>
      </c>
      <c r="M103" s="224" t="str">
        <f t="shared" si="25"/>
        <v/>
      </c>
      <c r="N103" s="224" t="str">
        <f t="shared" si="25"/>
        <v/>
      </c>
      <c r="O103" s="224" t="str">
        <f t="shared" si="25"/>
        <v/>
      </c>
      <c r="P103" s="224" t="str">
        <f t="shared" si="25"/>
        <v/>
      </c>
      <c r="Q103" s="224" t="str">
        <f t="shared" si="25"/>
        <v/>
      </c>
      <c r="R103" s="224" t="str">
        <f t="shared" si="25"/>
        <v/>
      </c>
      <c r="S103" s="224" t="str">
        <f t="shared" si="25"/>
        <v/>
      </c>
      <c r="T103" s="224" t="str">
        <f t="shared" si="25"/>
        <v/>
      </c>
      <c r="U103" s="224" t="str">
        <f t="shared" si="25"/>
        <v/>
      </c>
      <c r="V103" s="224" t="str">
        <f t="shared" si="25"/>
        <v/>
      </c>
      <c r="W103" s="224" t="str">
        <f t="shared" si="24"/>
        <v/>
      </c>
      <c r="X103" s="224" t="str">
        <f t="shared" si="24"/>
        <v/>
      </c>
      <c r="Y103" s="224" t="str">
        <f t="shared" si="24"/>
        <v/>
      </c>
      <c r="Z103" s="224" t="str">
        <f t="shared" si="24"/>
        <v/>
      </c>
      <c r="AA103" s="224" t="str">
        <f t="shared" si="24"/>
        <v/>
      </c>
      <c r="AB103" s="224" t="str">
        <f t="shared" si="24"/>
        <v/>
      </c>
      <c r="AC103" s="224" t="str">
        <f t="shared" si="24"/>
        <v/>
      </c>
      <c r="AD103" s="224" t="str">
        <f t="shared" si="24"/>
        <v/>
      </c>
      <c r="AE103" s="224" t="str">
        <f t="shared" si="24"/>
        <v/>
      </c>
      <c r="AF103" s="224" t="str">
        <f t="shared" si="24"/>
        <v/>
      </c>
      <c r="AG103" s="224" t="str">
        <f t="shared" si="24"/>
        <v/>
      </c>
      <c r="AH103" s="260">
        <f t="shared" si="23"/>
        <v>0</v>
      </c>
      <c r="AI103" s="259"/>
      <c r="AJ103" s="253"/>
      <c r="AK103" t="str">
        <f>IF(B103="","",COUNTIF(ÖĞRETMEN!H105:H293,$B103))</f>
        <v/>
      </c>
      <c r="AL103" s="2" t="str">
        <f>VLOOKUP(B103,ÖĞRETMEN!H104:J293,3,0)</f>
        <v/>
      </c>
      <c r="AM103" s="275" t="str">
        <f>VLOOKUP(B103,ÖĞRETMEN!H105:J293,2,0)</f>
        <v/>
      </c>
    </row>
    <row r="104" spans="1:39" ht="21.95" customHeight="1">
      <c r="A104" s="227" t="str">
        <f>IF(ÖĞRETMEN!T106="","",ÖĞRETMEN!T106)</f>
        <v/>
      </c>
      <c r="B104" s="219" t="str">
        <f>IF(ÖĞRETMEN!U106="","",ÖĞRETMEN!U106)</f>
        <v/>
      </c>
      <c r="C104" s="224" t="str">
        <f t="shared" si="26"/>
        <v/>
      </c>
      <c r="D104" s="224" t="str">
        <f t="shared" si="26"/>
        <v/>
      </c>
      <c r="E104" s="224" t="str">
        <f t="shared" si="26"/>
        <v/>
      </c>
      <c r="F104" s="224" t="str">
        <f t="shared" si="26"/>
        <v/>
      </c>
      <c r="G104" s="224" t="str">
        <f t="shared" si="26"/>
        <v/>
      </c>
      <c r="H104" s="224" t="str">
        <f t="shared" si="26"/>
        <v/>
      </c>
      <c r="I104" s="224" t="str">
        <f t="shared" si="26"/>
        <v/>
      </c>
      <c r="J104" s="224" t="str">
        <f t="shared" si="26"/>
        <v/>
      </c>
      <c r="K104" s="224" t="str">
        <f t="shared" si="26"/>
        <v/>
      </c>
      <c r="L104" s="224" t="str">
        <f t="shared" si="26"/>
        <v/>
      </c>
      <c r="M104" s="224" t="str">
        <f t="shared" si="25"/>
        <v/>
      </c>
      <c r="N104" s="224" t="str">
        <f t="shared" si="25"/>
        <v/>
      </c>
      <c r="O104" s="224" t="str">
        <f t="shared" si="25"/>
        <v/>
      </c>
      <c r="P104" s="224" t="str">
        <f t="shared" si="25"/>
        <v/>
      </c>
      <c r="Q104" s="224" t="str">
        <f t="shared" si="25"/>
        <v/>
      </c>
      <c r="R104" s="224" t="str">
        <f t="shared" si="25"/>
        <v/>
      </c>
      <c r="S104" s="224" t="str">
        <f t="shared" si="25"/>
        <v/>
      </c>
      <c r="T104" s="224" t="str">
        <f t="shared" si="25"/>
        <v/>
      </c>
      <c r="U104" s="224" t="str">
        <f t="shared" si="25"/>
        <v/>
      </c>
      <c r="V104" s="224" t="str">
        <f t="shared" si="25"/>
        <v/>
      </c>
      <c r="W104" s="224" t="str">
        <f t="shared" si="24"/>
        <v/>
      </c>
      <c r="X104" s="224" t="str">
        <f t="shared" si="24"/>
        <v/>
      </c>
      <c r="Y104" s="224" t="str">
        <f t="shared" si="24"/>
        <v/>
      </c>
      <c r="Z104" s="224" t="str">
        <f t="shared" si="24"/>
        <v/>
      </c>
      <c r="AA104" s="224" t="str">
        <f t="shared" si="24"/>
        <v/>
      </c>
      <c r="AB104" s="224" t="str">
        <f t="shared" si="24"/>
        <v/>
      </c>
      <c r="AC104" s="224" t="str">
        <f t="shared" si="24"/>
        <v/>
      </c>
      <c r="AD104" s="224" t="str">
        <f t="shared" si="24"/>
        <v/>
      </c>
      <c r="AE104" s="224" t="str">
        <f t="shared" si="24"/>
        <v/>
      </c>
      <c r="AF104" s="224" t="str">
        <f t="shared" si="24"/>
        <v/>
      </c>
      <c r="AG104" s="224" t="str">
        <f t="shared" si="24"/>
        <v/>
      </c>
      <c r="AH104" s="260">
        <f t="shared" si="23"/>
        <v>0</v>
      </c>
      <c r="AI104" s="259"/>
      <c r="AJ104" s="253"/>
      <c r="AK104" t="str">
        <f>IF(B104="","",COUNTIF(ÖĞRETMEN!H106:H294,$B104))</f>
        <v/>
      </c>
      <c r="AL104" s="2" t="str">
        <f>VLOOKUP(B104,ÖĞRETMEN!H105:J294,3,0)</f>
        <v/>
      </c>
      <c r="AM104" s="275" t="str">
        <f>VLOOKUP(B104,ÖĞRETMEN!H106:J294,2,0)</f>
        <v/>
      </c>
    </row>
    <row r="105" spans="1:39" ht="21.95" customHeight="1">
      <c r="A105" s="227" t="str">
        <f>IF(ÖĞRETMEN!T107="","",ÖĞRETMEN!T107)</f>
        <v/>
      </c>
      <c r="B105" s="219" t="str">
        <f>IF(ÖĞRETMEN!U107="","",ÖĞRETMEN!U107)</f>
        <v/>
      </c>
      <c r="C105" s="224" t="str">
        <f t="shared" si="26"/>
        <v/>
      </c>
      <c r="D105" s="224" t="str">
        <f t="shared" si="26"/>
        <v/>
      </c>
      <c r="E105" s="224" t="str">
        <f t="shared" si="26"/>
        <v/>
      </c>
      <c r="F105" s="224" t="str">
        <f t="shared" si="26"/>
        <v/>
      </c>
      <c r="G105" s="224" t="str">
        <f t="shared" si="26"/>
        <v/>
      </c>
      <c r="H105" s="224" t="str">
        <f t="shared" si="26"/>
        <v/>
      </c>
      <c r="I105" s="224" t="str">
        <f t="shared" si="26"/>
        <v/>
      </c>
      <c r="J105" s="224" t="str">
        <f t="shared" si="26"/>
        <v/>
      </c>
      <c r="K105" s="224" t="str">
        <f t="shared" si="26"/>
        <v/>
      </c>
      <c r="L105" s="224" t="str">
        <f t="shared" si="26"/>
        <v/>
      </c>
      <c r="M105" s="224" t="str">
        <f t="shared" si="25"/>
        <v/>
      </c>
      <c r="N105" s="224" t="str">
        <f t="shared" si="25"/>
        <v/>
      </c>
      <c r="O105" s="224" t="str">
        <f t="shared" si="25"/>
        <v/>
      </c>
      <c r="P105" s="224" t="str">
        <f t="shared" si="25"/>
        <v/>
      </c>
      <c r="Q105" s="224" t="str">
        <f t="shared" si="25"/>
        <v/>
      </c>
      <c r="R105" s="224" t="str">
        <f t="shared" si="25"/>
        <v/>
      </c>
      <c r="S105" s="224" t="str">
        <f t="shared" si="25"/>
        <v/>
      </c>
      <c r="T105" s="224" t="str">
        <f t="shared" si="25"/>
        <v/>
      </c>
      <c r="U105" s="224" t="str">
        <f t="shared" si="25"/>
        <v/>
      </c>
      <c r="V105" s="224" t="str">
        <f t="shared" si="25"/>
        <v/>
      </c>
      <c r="W105" s="224" t="str">
        <f t="shared" si="24"/>
        <v/>
      </c>
      <c r="X105" s="224" t="str">
        <f t="shared" si="24"/>
        <v/>
      </c>
      <c r="Y105" s="224" t="str">
        <f t="shared" si="24"/>
        <v/>
      </c>
      <c r="Z105" s="224" t="str">
        <f t="shared" si="24"/>
        <v/>
      </c>
      <c r="AA105" s="224" t="str">
        <f t="shared" si="24"/>
        <v/>
      </c>
      <c r="AB105" s="224" t="str">
        <f t="shared" si="24"/>
        <v/>
      </c>
      <c r="AC105" s="224" t="str">
        <f t="shared" si="24"/>
        <v/>
      </c>
      <c r="AD105" s="224" t="str">
        <f t="shared" si="24"/>
        <v/>
      </c>
      <c r="AE105" s="224" t="str">
        <f t="shared" si="24"/>
        <v/>
      </c>
      <c r="AF105" s="224" t="str">
        <f t="shared" si="24"/>
        <v/>
      </c>
      <c r="AG105" s="224" t="str">
        <f t="shared" si="24"/>
        <v/>
      </c>
      <c r="AH105" s="260">
        <f t="shared" si="23"/>
        <v>0</v>
      </c>
      <c r="AI105" s="259"/>
      <c r="AJ105" s="253"/>
      <c r="AK105" t="str">
        <f>IF(B105="","",COUNTIF(ÖĞRETMEN!H107:H295,$B105))</f>
        <v/>
      </c>
      <c r="AL105" s="2" t="str">
        <f>VLOOKUP(B105,ÖĞRETMEN!H106:J295,3,0)</f>
        <v/>
      </c>
      <c r="AM105" s="275" t="str">
        <f>VLOOKUP(B105,ÖĞRETMEN!H107:J295,2,0)</f>
        <v/>
      </c>
    </row>
    <row r="106" spans="1:39" ht="21.95" customHeight="1">
      <c r="A106" s="227" t="str">
        <f>IF(ÖĞRETMEN!T108="","",ÖĞRETMEN!T108)</f>
        <v/>
      </c>
      <c r="B106" s="219" t="str">
        <f>IF(ÖĞRETMEN!U108="","",ÖĞRETMEN!U108)</f>
        <v/>
      </c>
      <c r="C106" s="224" t="str">
        <f t="shared" si="26"/>
        <v/>
      </c>
      <c r="D106" s="224" t="str">
        <f t="shared" si="26"/>
        <v/>
      </c>
      <c r="E106" s="224" t="str">
        <f t="shared" si="26"/>
        <v/>
      </c>
      <c r="F106" s="224" t="str">
        <f t="shared" si="26"/>
        <v/>
      </c>
      <c r="G106" s="224" t="str">
        <f t="shared" si="26"/>
        <v/>
      </c>
      <c r="H106" s="224" t="str">
        <f t="shared" si="26"/>
        <v/>
      </c>
      <c r="I106" s="224" t="str">
        <f t="shared" si="26"/>
        <v/>
      </c>
      <c r="J106" s="224" t="str">
        <f t="shared" si="26"/>
        <v/>
      </c>
      <c r="K106" s="224" t="str">
        <f t="shared" si="26"/>
        <v/>
      </c>
      <c r="L106" s="224" t="str">
        <f t="shared" si="26"/>
        <v/>
      </c>
      <c r="M106" s="224" t="str">
        <f t="shared" si="25"/>
        <v/>
      </c>
      <c r="N106" s="224" t="str">
        <f t="shared" si="25"/>
        <v/>
      </c>
      <c r="O106" s="224" t="str">
        <f t="shared" si="25"/>
        <v/>
      </c>
      <c r="P106" s="224" t="str">
        <f t="shared" si="25"/>
        <v/>
      </c>
      <c r="Q106" s="224" t="str">
        <f t="shared" si="25"/>
        <v/>
      </c>
      <c r="R106" s="224" t="str">
        <f t="shared" si="25"/>
        <v/>
      </c>
      <c r="S106" s="224" t="str">
        <f t="shared" si="25"/>
        <v/>
      </c>
      <c r="T106" s="224" t="str">
        <f t="shared" si="25"/>
        <v/>
      </c>
      <c r="U106" s="224" t="str">
        <f t="shared" si="25"/>
        <v/>
      </c>
      <c r="V106" s="224" t="str">
        <f t="shared" si="25"/>
        <v/>
      </c>
      <c r="W106" s="224" t="str">
        <f t="shared" si="24"/>
        <v/>
      </c>
      <c r="X106" s="224" t="str">
        <f t="shared" si="24"/>
        <v/>
      </c>
      <c r="Y106" s="224" t="str">
        <f t="shared" si="24"/>
        <v/>
      </c>
      <c r="Z106" s="224" t="str">
        <f t="shared" si="24"/>
        <v/>
      </c>
      <c r="AA106" s="224" t="str">
        <f t="shared" si="24"/>
        <v/>
      </c>
      <c r="AB106" s="224" t="str">
        <f t="shared" si="24"/>
        <v/>
      </c>
      <c r="AC106" s="224" t="str">
        <f t="shared" si="24"/>
        <v/>
      </c>
      <c r="AD106" s="224" t="str">
        <f t="shared" si="24"/>
        <v/>
      </c>
      <c r="AE106" s="224" t="str">
        <f t="shared" si="24"/>
        <v/>
      </c>
      <c r="AF106" s="224" t="str">
        <f t="shared" si="24"/>
        <v/>
      </c>
      <c r="AG106" s="224" t="str">
        <f t="shared" si="24"/>
        <v/>
      </c>
      <c r="AH106" s="260">
        <f t="shared" si="23"/>
        <v>0</v>
      </c>
      <c r="AI106" s="259"/>
      <c r="AJ106" s="253"/>
      <c r="AK106" t="str">
        <f>IF(B106="","",COUNTIF(ÖĞRETMEN!H108:H296,$B106))</f>
        <v/>
      </c>
      <c r="AL106" s="2" t="str">
        <f>VLOOKUP(B106,ÖĞRETMEN!H107:J296,3,0)</f>
        <v/>
      </c>
      <c r="AM106" s="275" t="str">
        <f>VLOOKUP(B106,ÖĞRETMEN!H108:J296,2,0)</f>
        <v/>
      </c>
    </row>
    <row r="107" spans="1:39" ht="21.95" customHeight="1">
      <c r="A107" s="227" t="str">
        <f>IF(ÖĞRETMEN!T109="","",ÖĞRETMEN!T109)</f>
        <v/>
      </c>
      <c r="B107" s="219" t="str">
        <f>IF(ÖĞRETMEN!U109="","",ÖĞRETMEN!U109)</f>
        <v/>
      </c>
      <c r="C107" s="224" t="str">
        <f t="shared" si="26"/>
        <v/>
      </c>
      <c r="D107" s="224" t="str">
        <f t="shared" si="26"/>
        <v/>
      </c>
      <c r="E107" s="224" t="str">
        <f t="shared" si="26"/>
        <v/>
      </c>
      <c r="F107" s="224" t="str">
        <f t="shared" si="26"/>
        <v/>
      </c>
      <c r="G107" s="224" t="str">
        <f t="shared" si="26"/>
        <v/>
      </c>
      <c r="H107" s="224" t="str">
        <f t="shared" si="26"/>
        <v/>
      </c>
      <c r="I107" s="224" t="str">
        <f t="shared" si="26"/>
        <v/>
      </c>
      <c r="J107" s="224" t="str">
        <f t="shared" si="26"/>
        <v/>
      </c>
      <c r="K107" s="224" t="str">
        <f t="shared" si="26"/>
        <v/>
      </c>
      <c r="L107" s="224" t="str">
        <f t="shared" si="26"/>
        <v/>
      </c>
      <c r="M107" s="224" t="str">
        <f t="shared" si="25"/>
        <v/>
      </c>
      <c r="N107" s="224" t="str">
        <f t="shared" si="25"/>
        <v/>
      </c>
      <c r="O107" s="224" t="str">
        <f t="shared" si="25"/>
        <v/>
      </c>
      <c r="P107" s="224" t="str">
        <f t="shared" si="25"/>
        <v/>
      </c>
      <c r="Q107" s="224" t="str">
        <f t="shared" si="25"/>
        <v/>
      </c>
      <c r="R107" s="224" t="str">
        <f t="shared" si="25"/>
        <v/>
      </c>
      <c r="S107" s="224" t="str">
        <f t="shared" si="25"/>
        <v/>
      </c>
      <c r="T107" s="224" t="str">
        <f t="shared" si="25"/>
        <v/>
      </c>
      <c r="U107" s="224" t="str">
        <f t="shared" si="25"/>
        <v/>
      </c>
      <c r="V107" s="224" t="str">
        <f t="shared" si="25"/>
        <v/>
      </c>
      <c r="W107" s="224" t="str">
        <f t="shared" si="24"/>
        <v/>
      </c>
      <c r="X107" s="224" t="str">
        <f t="shared" si="24"/>
        <v/>
      </c>
      <c r="Y107" s="224" t="str">
        <f t="shared" si="24"/>
        <v/>
      </c>
      <c r="Z107" s="224" t="str">
        <f t="shared" si="24"/>
        <v/>
      </c>
      <c r="AA107" s="224" t="str">
        <f t="shared" si="24"/>
        <v/>
      </c>
      <c r="AB107" s="224" t="str">
        <f t="shared" si="24"/>
        <v/>
      </c>
      <c r="AC107" s="224" t="str">
        <f t="shared" si="24"/>
        <v/>
      </c>
      <c r="AD107" s="224" t="str">
        <f t="shared" si="24"/>
        <v/>
      </c>
      <c r="AE107" s="224" t="str">
        <f t="shared" si="24"/>
        <v/>
      </c>
      <c r="AF107" s="224" t="str">
        <f t="shared" si="24"/>
        <v/>
      </c>
      <c r="AG107" s="224" t="str">
        <f t="shared" si="24"/>
        <v/>
      </c>
      <c r="AH107" s="260">
        <f t="shared" si="23"/>
        <v>0</v>
      </c>
      <c r="AI107" s="259"/>
      <c r="AJ107" s="253"/>
      <c r="AK107" t="str">
        <f>IF(B107="","",COUNTIF(ÖĞRETMEN!H109:H297,$B107))</f>
        <v/>
      </c>
      <c r="AL107" s="2" t="str">
        <f>VLOOKUP(B107,ÖĞRETMEN!H108:J297,3,0)</f>
        <v/>
      </c>
      <c r="AM107" s="275" t="str">
        <f>VLOOKUP(B107,ÖĞRETMEN!H109:J297,2,0)</f>
        <v/>
      </c>
    </row>
    <row r="108" spans="1:39" ht="21.95" customHeight="1">
      <c r="A108" s="227" t="str">
        <f>IF(ÖĞRETMEN!T110="","",ÖĞRETMEN!T110)</f>
        <v/>
      </c>
      <c r="B108" s="219" t="str">
        <f>IF(ÖĞRETMEN!U110="","",ÖĞRETMEN!U110)</f>
        <v/>
      </c>
      <c r="C108" s="224" t="str">
        <f t="shared" si="26"/>
        <v/>
      </c>
      <c r="D108" s="224" t="str">
        <f t="shared" si="26"/>
        <v/>
      </c>
      <c r="E108" s="224" t="str">
        <f t="shared" si="26"/>
        <v/>
      </c>
      <c r="F108" s="224" t="str">
        <f t="shared" si="26"/>
        <v/>
      </c>
      <c r="G108" s="224" t="str">
        <f t="shared" si="26"/>
        <v/>
      </c>
      <c r="H108" s="224" t="str">
        <f t="shared" si="26"/>
        <v/>
      </c>
      <c r="I108" s="224" t="str">
        <f t="shared" si="26"/>
        <v/>
      </c>
      <c r="J108" s="224" t="str">
        <f t="shared" si="26"/>
        <v/>
      </c>
      <c r="K108" s="224" t="str">
        <f t="shared" si="26"/>
        <v/>
      </c>
      <c r="L108" s="224" t="str">
        <f t="shared" si="26"/>
        <v/>
      </c>
      <c r="M108" s="224" t="str">
        <f t="shared" si="25"/>
        <v/>
      </c>
      <c r="N108" s="224" t="str">
        <f t="shared" si="25"/>
        <v/>
      </c>
      <c r="O108" s="224" t="str">
        <f t="shared" si="25"/>
        <v/>
      </c>
      <c r="P108" s="224" t="str">
        <f t="shared" si="25"/>
        <v/>
      </c>
      <c r="Q108" s="224" t="str">
        <f t="shared" si="25"/>
        <v/>
      </c>
      <c r="R108" s="224" t="str">
        <f t="shared" si="25"/>
        <v/>
      </c>
      <c r="S108" s="224" t="str">
        <f t="shared" si="25"/>
        <v/>
      </c>
      <c r="T108" s="224" t="str">
        <f t="shared" si="25"/>
        <v/>
      </c>
      <c r="U108" s="224" t="str">
        <f t="shared" si="25"/>
        <v/>
      </c>
      <c r="V108" s="224" t="str">
        <f t="shared" si="25"/>
        <v/>
      </c>
      <c r="W108" s="224" t="str">
        <f t="shared" si="24"/>
        <v/>
      </c>
      <c r="X108" s="224" t="str">
        <f t="shared" si="24"/>
        <v/>
      </c>
      <c r="Y108" s="224" t="str">
        <f t="shared" si="24"/>
        <v/>
      </c>
      <c r="Z108" s="224" t="str">
        <f t="shared" si="24"/>
        <v/>
      </c>
      <c r="AA108" s="224" t="str">
        <f t="shared" si="24"/>
        <v/>
      </c>
      <c r="AB108" s="224" t="str">
        <f t="shared" si="24"/>
        <v/>
      </c>
      <c r="AC108" s="224" t="str">
        <f t="shared" si="24"/>
        <v/>
      </c>
      <c r="AD108" s="224" t="str">
        <f t="shared" si="24"/>
        <v/>
      </c>
      <c r="AE108" s="224" t="str">
        <f t="shared" si="24"/>
        <v/>
      </c>
      <c r="AF108" s="224" t="str">
        <f t="shared" si="24"/>
        <v/>
      </c>
      <c r="AG108" s="224" t="str">
        <f t="shared" si="24"/>
        <v/>
      </c>
      <c r="AH108" s="260">
        <f t="shared" si="23"/>
        <v>0</v>
      </c>
      <c r="AI108" s="259"/>
      <c r="AJ108" s="253"/>
      <c r="AK108" t="str">
        <f>IF(B108="","",COUNTIF(ÖĞRETMEN!H110:H298,$B108))</f>
        <v/>
      </c>
      <c r="AL108" s="2" t="str">
        <f>VLOOKUP(B108,ÖĞRETMEN!H109:J298,3,0)</f>
        <v/>
      </c>
      <c r="AM108" s="275" t="str">
        <f>VLOOKUP(B108,ÖĞRETMEN!H110:J298,2,0)</f>
        <v/>
      </c>
    </row>
    <row r="109" spans="1:39" ht="21.95" customHeight="1">
      <c r="A109" s="227" t="str">
        <f>IF(ÖĞRETMEN!T111="","",ÖĞRETMEN!T111)</f>
        <v/>
      </c>
      <c r="B109" s="219" t="str">
        <f>IF(ÖĞRETMEN!U111="","",ÖĞRETMEN!U111)</f>
        <v/>
      </c>
      <c r="C109" s="224" t="str">
        <f t="shared" si="26"/>
        <v/>
      </c>
      <c r="D109" s="224" t="str">
        <f t="shared" si="26"/>
        <v/>
      </c>
      <c r="E109" s="224" t="str">
        <f t="shared" si="26"/>
        <v/>
      </c>
      <c r="F109" s="224" t="str">
        <f t="shared" si="26"/>
        <v/>
      </c>
      <c r="G109" s="224" t="str">
        <f t="shared" si="26"/>
        <v/>
      </c>
      <c r="H109" s="224" t="str">
        <f t="shared" si="26"/>
        <v/>
      </c>
      <c r="I109" s="224" t="str">
        <f t="shared" si="26"/>
        <v/>
      </c>
      <c r="J109" s="224" t="str">
        <f t="shared" si="26"/>
        <v/>
      </c>
      <c r="K109" s="224" t="str">
        <f t="shared" si="26"/>
        <v/>
      </c>
      <c r="L109" s="224" t="str">
        <f t="shared" si="26"/>
        <v/>
      </c>
      <c r="M109" s="224" t="str">
        <f t="shared" si="25"/>
        <v/>
      </c>
      <c r="N109" s="224" t="str">
        <f t="shared" si="25"/>
        <v/>
      </c>
      <c r="O109" s="224" t="str">
        <f t="shared" si="25"/>
        <v/>
      </c>
      <c r="P109" s="224" t="str">
        <f t="shared" si="25"/>
        <v/>
      </c>
      <c r="Q109" s="224" t="str">
        <f t="shared" si="25"/>
        <v/>
      </c>
      <c r="R109" s="224" t="str">
        <f t="shared" si="25"/>
        <v/>
      </c>
      <c r="S109" s="224" t="str">
        <f t="shared" si="25"/>
        <v/>
      </c>
      <c r="T109" s="224" t="str">
        <f t="shared" si="25"/>
        <v/>
      </c>
      <c r="U109" s="224" t="str">
        <f t="shared" si="25"/>
        <v/>
      </c>
      <c r="V109" s="224" t="str">
        <f t="shared" si="25"/>
        <v/>
      </c>
      <c r="W109" s="224" t="str">
        <f t="shared" si="24"/>
        <v/>
      </c>
      <c r="X109" s="224" t="str">
        <f t="shared" si="24"/>
        <v/>
      </c>
      <c r="Y109" s="224" t="str">
        <f t="shared" si="24"/>
        <v/>
      </c>
      <c r="Z109" s="224" t="str">
        <f t="shared" si="24"/>
        <v/>
      </c>
      <c r="AA109" s="224" t="str">
        <f t="shared" si="24"/>
        <v/>
      </c>
      <c r="AB109" s="224" t="str">
        <f t="shared" si="24"/>
        <v/>
      </c>
      <c r="AC109" s="224" t="str">
        <f t="shared" si="24"/>
        <v/>
      </c>
      <c r="AD109" s="224" t="str">
        <f t="shared" si="24"/>
        <v/>
      </c>
      <c r="AE109" s="224" t="str">
        <f t="shared" si="24"/>
        <v/>
      </c>
      <c r="AF109" s="224" t="str">
        <f t="shared" si="24"/>
        <v/>
      </c>
      <c r="AG109" s="224" t="str">
        <f t="shared" si="24"/>
        <v/>
      </c>
      <c r="AH109" s="260">
        <f t="shared" si="23"/>
        <v>0</v>
      </c>
      <c r="AI109" s="259"/>
      <c r="AJ109" s="253"/>
      <c r="AK109" t="str">
        <f>IF(B109="","",COUNTIF(ÖĞRETMEN!H111:H299,$B109))</f>
        <v/>
      </c>
      <c r="AL109" s="2" t="str">
        <f>VLOOKUP(B109,ÖĞRETMEN!H110:J299,3,0)</f>
        <v/>
      </c>
      <c r="AM109" s="275" t="str">
        <f>VLOOKUP(B109,ÖĞRETMEN!H111:J299,2,0)</f>
        <v/>
      </c>
    </row>
    <row r="110" spans="1:39" ht="21.95" customHeight="1">
      <c r="A110" s="227" t="str">
        <f>IF(ÖĞRETMEN!T112="","",ÖĞRETMEN!T112)</f>
        <v/>
      </c>
      <c r="B110" s="219" t="str">
        <f>IF(ÖĞRETMEN!U112="","",ÖĞRETMEN!U112)</f>
        <v/>
      </c>
      <c r="C110" s="224" t="str">
        <f t="shared" si="26"/>
        <v/>
      </c>
      <c r="D110" s="224" t="str">
        <f t="shared" si="26"/>
        <v/>
      </c>
      <c r="E110" s="224" t="str">
        <f t="shared" si="26"/>
        <v/>
      </c>
      <c r="F110" s="224" t="str">
        <f t="shared" si="26"/>
        <v/>
      </c>
      <c r="G110" s="224" t="str">
        <f t="shared" si="26"/>
        <v/>
      </c>
      <c r="H110" s="224" t="str">
        <f t="shared" si="26"/>
        <v/>
      </c>
      <c r="I110" s="224" t="str">
        <f t="shared" si="26"/>
        <v/>
      </c>
      <c r="J110" s="224" t="str">
        <f t="shared" si="26"/>
        <v/>
      </c>
      <c r="K110" s="224" t="str">
        <f t="shared" si="26"/>
        <v/>
      </c>
      <c r="L110" s="224" t="str">
        <f t="shared" si="26"/>
        <v/>
      </c>
      <c r="M110" s="224" t="str">
        <f t="shared" si="25"/>
        <v/>
      </c>
      <c r="N110" s="224" t="str">
        <f t="shared" si="25"/>
        <v/>
      </c>
      <c r="O110" s="224" t="str">
        <f t="shared" si="25"/>
        <v/>
      </c>
      <c r="P110" s="224" t="str">
        <f t="shared" si="25"/>
        <v/>
      </c>
      <c r="Q110" s="224" t="str">
        <f t="shared" si="25"/>
        <v/>
      </c>
      <c r="R110" s="224" t="str">
        <f t="shared" si="25"/>
        <v/>
      </c>
      <c r="S110" s="224" t="str">
        <f t="shared" si="25"/>
        <v/>
      </c>
      <c r="T110" s="224" t="str">
        <f t="shared" si="25"/>
        <v/>
      </c>
      <c r="U110" s="224" t="str">
        <f t="shared" si="25"/>
        <v/>
      </c>
      <c r="V110" s="224" t="str">
        <f t="shared" si="25"/>
        <v/>
      </c>
      <c r="W110" s="224" t="str">
        <f t="shared" si="24"/>
        <v/>
      </c>
      <c r="X110" s="224" t="str">
        <f t="shared" si="24"/>
        <v/>
      </c>
      <c r="Y110" s="224" t="str">
        <f t="shared" si="24"/>
        <v/>
      </c>
      <c r="Z110" s="224" t="str">
        <f t="shared" si="24"/>
        <v/>
      </c>
      <c r="AA110" s="224" t="str">
        <f t="shared" si="24"/>
        <v/>
      </c>
      <c r="AB110" s="224" t="str">
        <f t="shared" si="24"/>
        <v/>
      </c>
      <c r="AC110" s="224" t="str">
        <f t="shared" si="24"/>
        <v/>
      </c>
      <c r="AD110" s="224" t="str">
        <f t="shared" si="24"/>
        <v/>
      </c>
      <c r="AE110" s="224" t="str">
        <f t="shared" si="24"/>
        <v/>
      </c>
      <c r="AF110" s="224" t="str">
        <f t="shared" si="24"/>
        <v/>
      </c>
      <c r="AG110" s="224" t="str">
        <f t="shared" si="24"/>
        <v/>
      </c>
      <c r="AH110" s="260">
        <f t="shared" si="23"/>
        <v>0</v>
      </c>
      <c r="AI110" s="259"/>
      <c r="AJ110" s="253"/>
      <c r="AK110" t="str">
        <f>IF(B110="","",COUNTIF(ÖĞRETMEN!H112:H300,$B110))</f>
        <v/>
      </c>
      <c r="AL110" s="2" t="str">
        <f>VLOOKUP(B110,ÖĞRETMEN!H111:J300,3,0)</f>
        <v/>
      </c>
      <c r="AM110" s="275" t="str">
        <f>VLOOKUP(B110,ÖĞRETMEN!H112:J300,2,0)</f>
        <v/>
      </c>
    </row>
    <row r="111" spans="1:39" ht="21.95" customHeight="1">
      <c r="A111" s="227" t="str">
        <f>IF(ÖĞRETMEN!T113="","",ÖĞRETMEN!T113)</f>
        <v/>
      </c>
      <c r="C111" s="224" t="str">
        <f t="shared" si="26"/>
        <v/>
      </c>
      <c r="D111" s="224" t="str">
        <f t="shared" si="26"/>
        <v/>
      </c>
      <c r="E111" s="224" t="str">
        <f t="shared" si="26"/>
        <v/>
      </c>
      <c r="F111" s="224" t="str">
        <f t="shared" si="26"/>
        <v/>
      </c>
      <c r="G111" s="224" t="str">
        <f t="shared" si="26"/>
        <v/>
      </c>
      <c r="H111" s="224" t="str">
        <f t="shared" si="26"/>
        <v/>
      </c>
      <c r="I111" s="224" t="str">
        <f t="shared" si="26"/>
        <v/>
      </c>
      <c r="J111" s="224" t="str">
        <f t="shared" si="26"/>
        <v/>
      </c>
      <c r="K111" s="224" t="str">
        <f t="shared" si="26"/>
        <v/>
      </c>
      <c r="L111" s="224" t="str">
        <f t="shared" si="26"/>
        <v/>
      </c>
      <c r="M111" s="224" t="str">
        <f t="shared" si="25"/>
        <v/>
      </c>
      <c r="N111" s="224" t="str">
        <f t="shared" si="25"/>
        <v/>
      </c>
      <c r="O111" s="224" t="str">
        <f t="shared" si="25"/>
        <v/>
      </c>
      <c r="P111" s="224" t="str">
        <f t="shared" si="25"/>
        <v/>
      </c>
      <c r="Q111" s="224" t="str">
        <f t="shared" si="25"/>
        <v/>
      </c>
      <c r="R111" s="224" t="str">
        <f t="shared" si="25"/>
        <v/>
      </c>
      <c r="S111" s="224" t="str">
        <f t="shared" si="25"/>
        <v/>
      </c>
      <c r="T111" s="224" t="str">
        <f t="shared" si="25"/>
        <v/>
      </c>
      <c r="U111" s="224" t="str">
        <f t="shared" si="25"/>
        <v/>
      </c>
      <c r="V111" s="224" t="str">
        <f t="shared" si="25"/>
        <v/>
      </c>
      <c r="W111" s="224" t="str">
        <f t="shared" si="24"/>
        <v/>
      </c>
      <c r="X111" s="224" t="str">
        <f t="shared" si="24"/>
        <v/>
      </c>
      <c r="Y111" s="224" t="str">
        <f t="shared" si="24"/>
        <v/>
      </c>
      <c r="Z111" s="224" t="str">
        <f t="shared" si="24"/>
        <v/>
      </c>
      <c r="AA111" s="224" t="str">
        <f t="shared" si="24"/>
        <v/>
      </c>
      <c r="AB111" s="224" t="str">
        <f t="shared" si="24"/>
        <v/>
      </c>
      <c r="AC111" s="224" t="str">
        <f t="shared" si="24"/>
        <v/>
      </c>
      <c r="AD111" s="224" t="str">
        <f t="shared" si="24"/>
        <v/>
      </c>
      <c r="AE111" s="224" t="str">
        <f t="shared" si="24"/>
        <v/>
      </c>
      <c r="AF111" s="224" t="str">
        <f t="shared" si="24"/>
        <v/>
      </c>
      <c r="AG111" s="224" t="str">
        <f t="shared" si="24"/>
        <v/>
      </c>
      <c r="AH111" s="260">
        <f t="shared" si="23"/>
        <v>0</v>
      </c>
      <c r="AI111" s="259"/>
      <c r="AJ111" s="253"/>
      <c r="AK111" t="str">
        <f>IF(B111="","",COUNTIF(ÖĞRETMEN!H113:H301,$B111))</f>
        <v/>
      </c>
      <c r="AL111" s="2" t="e">
        <f>VLOOKUP(B111,ÖĞRETMEN!H112:J301,3,0)</f>
        <v>#N/A</v>
      </c>
      <c r="AM111" s="275" t="e">
        <f>VLOOKUP(B111,ÖĞRETMEN!H113:J301,2,0)</f>
        <v>#N/A</v>
      </c>
    </row>
    <row r="112" spans="1:39" ht="21.95" customHeight="1">
      <c r="A112" s="227" t="str">
        <f>IF(ÖĞRETMEN!T114="","",ÖĞRETMEN!T114)</f>
        <v/>
      </c>
      <c r="C112" s="224" t="str">
        <f t="shared" ref="C112:C134" si="27">IF($B112="","",IF(C$6="","",IF(C$6="Cumartesi","T",IF(C$6="Pazar","T",IF(C$8=$AI113,"X","")))))</f>
        <v/>
      </c>
      <c r="D112" s="224" t="str">
        <f t="shared" ref="D112:D134" si="28">IF($B112="","",IF(D$6="","",IF(D$6="Cumartesi","T",IF(D$6="Pazar","T",IF(D$8=$AI113,"X","")))))</f>
        <v/>
      </c>
      <c r="E112" s="224" t="str">
        <f t="shared" ref="E112:E134" si="29">IF($B112="","",IF(E$6="","",IF(E$6="Cumartesi","T",IF(E$6="Pazar","T",IF(E$8=$AI113,"X","")))))</f>
        <v/>
      </c>
      <c r="F112" s="224" t="str">
        <f t="shared" ref="F112:F134" si="30">IF($B112="","",IF(F$6="","",IF(F$6="Cumartesi","T",IF(F$6="Pazar","T",IF(F$8=$AI113,"X","")))))</f>
        <v/>
      </c>
      <c r="G112" s="224" t="str">
        <f t="shared" ref="G112:G134" si="31">IF($B112="","",IF(G$6="","",IF(G$6="Cumartesi","T",IF(G$6="Pazar","T",IF(G$8=$AI113,"X","")))))</f>
        <v/>
      </c>
      <c r="H112" s="224" t="str">
        <f t="shared" ref="H112:H134" si="32">IF($B112="","",IF(H$6="","",IF(H$6="Cumartesi","T",IF(H$6="Pazar","T",IF(H$8=$AI113,"X","")))))</f>
        <v/>
      </c>
      <c r="I112" s="224" t="str">
        <f t="shared" ref="I112:I134" si="33">IF($B112="","",IF(I$6="","",IF(I$6="Cumartesi","T",IF(I$6="Pazar","T",IF(I$8=$AI113,"X","")))))</f>
        <v/>
      </c>
      <c r="J112" s="224" t="str">
        <f t="shared" ref="J112:J134" si="34">IF($B112="","",IF(J$6="","",IF(J$6="Cumartesi","T",IF(J$6="Pazar","T",IF(J$8=$AI113,"X","")))))</f>
        <v/>
      </c>
      <c r="K112" s="224" t="str">
        <f t="shared" ref="K112:K134" si="35">IF($B112="","",IF(K$6="","",IF(K$6="Cumartesi","T",IF(K$6="Pazar","T",IF(K$8=$AI113,"X","")))))</f>
        <v/>
      </c>
      <c r="L112" s="224" t="str">
        <f t="shared" ref="L112:L134" si="36">IF($B112="","",IF(L$6="","",IF(L$6="Cumartesi","T",IF(L$6="Pazar","T",IF(L$8=$AI113,"X","")))))</f>
        <v/>
      </c>
      <c r="M112" s="224" t="str">
        <f t="shared" ref="M112:M134" si="37">IF($B112="","",IF(M$6="","",IF(M$6="Cumartesi","T",IF(M$6="Pazar","T",IF(M$8=$AI113,"X","")))))</f>
        <v/>
      </c>
      <c r="N112" s="224" t="str">
        <f t="shared" ref="N112:N134" si="38">IF($B112="","",IF(N$6="","",IF(N$6="Cumartesi","T",IF(N$6="Pazar","T",IF(N$8=$AI113,"X","")))))</f>
        <v/>
      </c>
      <c r="O112" s="224" t="str">
        <f t="shared" ref="O112:O134" si="39">IF($B112="","",IF(O$6="","",IF(O$6="Cumartesi","T",IF(O$6="Pazar","T",IF(O$8=$AI113,"X","")))))</f>
        <v/>
      </c>
      <c r="P112" s="224" t="str">
        <f t="shared" ref="P112:P134" si="40">IF($B112="","",IF(P$6="","",IF(P$6="Cumartesi","T",IF(P$6="Pazar","T",IF(P$8=$AI113,"X","")))))</f>
        <v/>
      </c>
      <c r="Q112" s="224" t="str">
        <f t="shared" ref="Q112:Q134" si="41">IF($B112="","",IF(Q$6="","",IF(Q$6="Cumartesi","T",IF(Q$6="Pazar","T",IF(Q$8=$AI113,"X","")))))</f>
        <v/>
      </c>
      <c r="R112" s="224" t="str">
        <f t="shared" ref="R112:R134" si="42">IF($B112="","",IF(R$6="","",IF(R$6="Cumartesi","T",IF(R$6="Pazar","T",IF(R$8=$AI113,"X","")))))</f>
        <v/>
      </c>
      <c r="S112" s="224" t="str">
        <f t="shared" ref="S112:S134" si="43">IF($B112="","",IF(S$6="","",IF(S$6="Cumartesi","T",IF(S$6="Pazar","T",IF(S$8=$AI113,"X","")))))</f>
        <v/>
      </c>
      <c r="T112" s="224" t="str">
        <f t="shared" ref="T112:T134" si="44">IF($B112="","",IF(T$6="","",IF(T$6="Cumartesi","T",IF(T$6="Pazar","T",IF(T$8=$AI113,"X","")))))</f>
        <v/>
      </c>
      <c r="U112" s="224" t="str">
        <f t="shared" ref="U112:U134" si="45">IF($B112="","",IF(U$6="","",IF(U$6="Cumartesi","T",IF(U$6="Pazar","T",IF(U$8=$AI113,"X","")))))</f>
        <v/>
      </c>
      <c r="V112" s="224" t="str">
        <f t="shared" ref="V112:V134" si="46">IF($B112="","",IF(V$6="","",IF(V$6="Cumartesi","T",IF(V$6="Pazar","T",IF(V$8=$AI113,"X","")))))</f>
        <v/>
      </c>
      <c r="W112" s="224" t="str">
        <f t="shared" ref="W112:W134" si="47">IF($B112="","",IF(W$6="","",IF(W$6="Cumartesi","T",IF(W$6="Pazar","T",IF(W$8=$AI113,"X","")))))</f>
        <v/>
      </c>
      <c r="X112" s="224" t="str">
        <f t="shared" ref="X112:X134" si="48">IF($B112="","",IF(X$6="","",IF(X$6="Cumartesi","T",IF(X$6="Pazar","T",IF(X$8=$AI113,"X","")))))</f>
        <v/>
      </c>
      <c r="Y112" s="224" t="str">
        <f t="shared" ref="Y112:Y134" si="49">IF($B112="","",IF(Y$6="","",IF(Y$6="Cumartesi","T",IF(Y$6="Pazar","T",IF(Y$8=$AI113,"X","")))))</f>
        <v/>
      </c>
      <c r="Z112" s="224" t="str">
        <f t="shared" ref="Z112:Z134" si="50">IF($B112="","",IF(Z$6="","",IF(Z$6="Cumartesi","T",IF(Z$6="Pazar","T",IF(Z$8=$AI113,"X","")))))</f>
        <v/>
      </c>
      <c r="AA112" s="224" t="str">
        <f t="shared" ref="AA112:AA134" si="51">IF($B112="","",IF(AA$6="","",IF(AA$6="Cumartesi","T",IF(AA$6="Pazar","T",IF(AA$8=$AI113,"X","")))))</f>
        <v/>
      </c>
      <c r="AB112" s="224" t="str">
        <f t="shared" ref="AB112:AB134" si="52">IF($B112="","",IF(AB$6="","",IF(AB$6="Cumartesi","T",IF(AB$6="Pazar","T",IF(AB$8=$AI113,"X","")))))</f>
        <v/>
      </c>
      <c r="AC112" s="224" t="str">
        <f t="shared" ref="AC112:AC134" si="53">IF($B112="","",IF(AC$6="","",IF(AC$6="Cumartesi","T",IF(AC$6="Pazar","T",IF(AC$8=$AI113,"X","")))))</f>
        <v/>
      </c>
      <c r="AD112" s="224" t="str">
        <f t="shared" ref="AD112:AD134" si="54">IF($B112="","",IF(AD$6="","",IF(AD$6="Cumartesi","T",IF(AD$6="Pazar","T",IF(AD$8=$AI113,"X","")))))</f>
        <v/>
      </c>
      <c r="AE112" s="224" t="str">
        <f t="shared" ref="AE112:AE134" si="55">IF($B112="","",IF(AE$6="","",IF(AE$6="Cumartesi","T",IF(AE$6="Pazar","T",IF(AE$8=$AI113,"X","")))))</f>
        <v/>
      </c>
      <c r="AF112" s="224" t="str">
        <f t="shared" ref="AF112:AF134" si="56">IF($B112="","",IF(AF$6="","",IF(AF$6="Cumartesi","T",IF(AF$6="Pazar","T",IF(AF$8=$AI113,"X","")))))</f>
        <v/>
      </c>
      <c r="AG112" s="224" t="str">
        <f t="shared" ref="AG112:AG134" si="57">IF($B112="","",IF(AG$6="","",IF(AG$6="Cumartesi","T",IF(AG$6="Pazar","T",IF(AG$8=$AI113,"X","")))))</f>
        <v/>
      </c>
      <c r="AH112" s="260">
        <f t="shared" si="23"/>
        <v>0</v>
      </c>
      <c r="AI112" s="259"/>
      <c r="AJ112" s="253"/>
      <c r="AK112" t="str">
        <f>IF(B112="","",COUNTIF(ÖĞRETMEN!H114:H302,$B112))</f>
        <v/>
      </c>
      <c r="AL112" s="2" t="e">
        <f>VLOOKUP(B112,ÖĞRETMEN!H113:J302,3,0)</f>
        <v>#N/A</v>
      </c>
      <c r="AM112" s="275" t="e">
        <f>VLOOKUP(B112,ÖĞRETMEN!H114:J302,2,0)</f>
        <v>#N/A</v>
      </c>
    </row>
    <row r="113" spans="1:39" ht="21.95" customHeight="1">
      <c r="A113" s="227" t="str">
        <f>IF(ÖĞRETMEN!T115="","",ÖĞRETMEN!T115)</f>
        <v/>
      </c>
      <c r="C113" s="224" t="str">
        <f t="shared" si="27"/>
        <v/>
      </c>
      <c r="D113" s="224" t="str">
        <f t="shared" si="28"/>
        <v/>
      </c>
      <c r="E113" s="224" t="str">
        <f t="shared" si="29"/>
        <v/>
      </c>
      <c r="F113" s="224" t="str">
        <f t="shared" si="30"/>
        <v/>
      </c>
      <c r="G113" s="224" t="str">
        <f t="shared" si="31"/>
        <v/>
      </c>
      <c r="H113" s="224" t="str">
        <f t="shared" si="32"/>
        <v/>
      </c>
      <c r="I113" s="224" t="str">
        <f t="shared" si="33"/>
        <v/>
      </c>
      <c r="J113" s="224" t="str">
        <f t="shared" si="34"/>
        <v/>
      </c>
      <c r="K113" s="224" t="str">
        <f t="shared" si="35"/>
        <v/>
      </c>
      <c r="L113" s="224" t="str">
        <f t="shared" si="36"/>
        <v/>
      </c>
      <c r="M113" s="224" t="str">
        <f t="shared" si="37"/>
        <v/>
      </c>
      <c r="N113" s="224" t="str">
        <f t="shared" si="38"/>
        <v/>
      </c>
      <c r="O113" s="224" t="str">
        <f t="shared" si="39"/>
        <v/>
      </c>
      <c r="P113" s="224" t="str">
        <f t="shared" si="40"/>
        <v/>
      </c>
      <c r="Q113" s="224" t="str">
        <f t="shared" si="41"/>
        <v/>
      </c>
      <c r="R113" s="224" t="str">
        <f t="shared" si="42"/>
        <v/>
      </c>
      <c r="S113" s="224" t="str">
        <f t="shared" si="43"/>
        <v/>
      </c>
      <c r="T113" s="224" t="str">
        <f t="shared" si="44"/>
        <v/>
      </c>
      <c r="U113" s="224" t="str">
        <f t="shared" si="45"/>
        <v/>
      </c>
      <c r="V113" s="224" t="str">
        <f t="shared" si="46"/>
        <v/>
      </c>
      <c r="W113" s="224" t="str">
        <f t="shared" si="47"/>
        <v/>
      </c>
      <c r="X113" s="224" t="str">
        <f t="shared" si="48"/>
        <v/>
      </c>
      <c r="Y113" s="224" t="str">
        <f t="shared" si="49"/>
        <v/>
      </c>
      <c r="Z113" s="224" t="str">
        <f t="shared" si="50"/>
        <v/>
      </c>
      <c r="AA113" s="224" t="str">
        <f t="shared" si="51"/>
        <v/>
      </c>
      <c r="AB113" s="224" t="str">
        <f t="shared" si="52"/>
        <v/>
      </c>
      <c r="AC113" s="224" t="str">
        <f t="shared" si="53"/>
        <v/>
      </c>
      <c r="AD113" s="224" t="str">
        <f t="shared" si="54"/>
        <v/>
      </c>
      <c r="AE113" s="224" t="str">
        <f t="shared" si="55"/>
        <v/>
      </c>
      <c r="AF113" s="224" t="str">
        <f t="shared" si="56"/>
        <v/>
      </c>
      <c r="AG113" s="224" t="str">
        <f t="shared" si="57"/>
        <v/>
      </c>
      <c r="AH113" s="260">
        <f t="shared" si="23"/>
        <v>0</v>
      </c>
      <c r="AI113" s="259"/>
      <c r="AJ113" s="253"/>
      <c r="AK113" t="str">
        <f>IF(B113="","",COUNTIF(ÖĞRETMEN!H115:H303,$B113))</f>
        <v/>
      </c>
      <c r="AL113" s="2" t="e">
        <f>VLOOKUP(B113,ÖĞRETMEN!H114:J303,3,0)</f>
        <v>#N/A</v>
      </c>
      <c r="AM113" s="275" t="e">
        <f>VLOOKUP(B113,ÖĞRETMEN!H115:J303,2,0)</f>
        <v>#N/A</v>
      </c>
    </row>
    <row r="114" spans="1:39" ht="21.95" customHeight="1">
      <c r="A114" s="227" t="str">
        <f>IF(ÖĞRETMEN!T116="","",ÖĞRETMEN!T116)</f>
        <v/>
      </c>
      <c r="C114" s="224" t="str">
        <f t="shared" si="27"/>
        <v/>
      </c>
      <c r="D114" s="224" t="str">
        <f t="shared" si="28"/>
        <v/>
      </c>
      <c r="E114" s="224" t="str">
        <f t="shared" si="29"/>
        <v/>
      </c>
      <c r="F114" s="224" t="str">
        <f t="shared" si="30"/>
        <v/>
      </c>
      <c r="G114" s="224" t="str">
        <f t="shared" si="31"/>
        <v/>
      </c>
      <c r="H114" s="224" t="str">
        <f t="shared" si="32"/>
        <v/>
      </c>
      <c r="I114" s="224" t="str">
        <f t="shared" si="33"/>
        <v/>
      </c>
      <c r="J114" s="224" t="str">
        <f t="shared" si="34"/>
        <v/>
      </c>
      <c r="K114" s="224" t="str">
        <f t="shared" si="35"/>
        <v/>
      </c>
      <c r="L114" s="224" t="str">
        <f t="shared" si="36"/>
        <v/>
      </c>
      <c r="M114" s="224" t="str">
        <f t="shared" si="37"/>
        <v/>
      </c>
      <c r="N114" s="224" t="str">
        <f t="shared" si="38"/>
        <v/>
      </c>
      <c r="O114" s="224" t="str">
        <f t="shared" si="39"/>
        <v/>
      </c>
      <c r="P114" s="224" t="str">
        <f t="shared" si="40"/>
        <v/>
      </c>
      <c r="Q114" s="224" t="str">
        <f t="shared" si="41"/>
        <v/>
      </c>
      <c r="R114" s="224" t="str">
        <f t="shared" si="42"/>
        <v/>
      </c>
      <c r="S114" s="224" t="str">
        <f t="shared" si="43"/>
        <v/>
      </c>
      <c r="T114" s="224" t="str">
        <f t="shared" si="44"/>
        <v/>
      </c>
      <c r="U114" s="224" t="str">
        <f t="shared" si="45"/>
        <v/>
      </c>
      <c r="V114" s="224" t="str">
        <f t="shared" si="46"/>
        <v/>
      </c>
      <c r="W114" s="224" t="str">
        <f t="shared" si="47"/>
        <v/>
      </c>
      <c r="X114" s="224" t="str">
        <f t="shared" si="48"/>
        <v/>
      </c>
      <c r="Y114" s="224" t="str">
        <f t="shared" si="49"/>
        <v/>
      </c>
      <c r="Z114" s="224" t="str">
        <f t="shared" si="50"/>
        <v/>
      </c>
      <c r="AA114" s="224" t="str">
        <f t="shared" si="51"/>
        <v/>
      </c>
      <c r="AB114" s="224" t="str">
        <f t="shared" si="52"/>
        <v/>
      </c>
      <c r="AC114" s="224" t="str">
        <f t="shared" si="53"/>
        <v/>
      </c>
      <c r="AD114" s="224" t="str">
        <f t="shared" si="54"/>
        <v/>
      </c>
      <c r="AE114" s="224" t="str">
        <f t="shared" si="55"/>
        <v/>
      </c>
      <c r="AF114" s="224" t="str">
        <f t="shared" si="56"/>
        <v/>
      </c>
      <c r="AG114" s="224" t="str">
        <f t="shared" si="57"/>
        <v/>
      </c>
      <c r="AH114" s="260">
        <f t="shared" si="23"/>
        <v>0</v>
      </c>
      <c r="AI114" s="259"/>
      <c r="AJ114" s="253"/>
      <c r="AK114" t="str">
        <f>IF(B114="","",COUNTIF(ÖĞRETMEN!H116:H304,$B114))</f>
        <v/>
      </c>
      <c r="AL114" s="2" t="e">
        <f>VLOOKUP(B114,ÖĞRETMEN!H115:J304,3,0)</f>
        <v>#N/A</v>
      </c>
      <c r="AM114" s="275" t="e">
        <f>VLOOKUP(B114,ÖĞRETMEN!H116:J304,2,0)</f>
        <v>#N/A</v>
      </c>
    </row>
    <row r="115" spans="1:39" ht="21.95" customHeight="1">
      <c r="A115" s="227" t="str">
        <f>IF(ÖĞRETMEN!T117="","",ÖĞRETMEN!T117)</f>
        <v/>
      </c>
      <c r="C115" s="224" t="str">
        <f t="shared" si="27"/>
        <v/>
      </c>
      <c r="D115" s="224" t="str">
        <f t="shared" si="28"/>
        <v/>
      </c>
      <c r="E115" s="224" t="str">
        <f t="shared" si="29"/>
        <v/>
      </c>
      <c r="F115" s="224" t="str">
        <f t="shared" si="30"/>
        <v/>
      </c>
      <c r="G115" s="224" t="str">
        <f t="shared" si="31"/>
        <v/>
      </c>
      <c r="H115" s="224" t="str">
        <f t="shared" si="32"/>
        <v/>
      </c>
      <c r="I115" s="224" t="str">
        <f t="shared" si="33"/>
        <v/>
      </c>
      <c r="J115" s="224" t="str">
        <f t="shared" si="34"/>
        <v/>
      </c>
      <c r="K115" s="224" t="str">
        <f t="shared" si="35"/>
        <v/>
      </c>
      <c r="L115" s="224" t="str">
        <f t="shared" si="36"/>
        <v/>
      </c>
      <c r="M115" s="224" t="str">
        <f t="shared" si="37"/>
        <v/>
      </c>
      <c r="N115" s="224" t="str">
        <f t="shared" si="38"/>
        <v/>
      </c>
      <c r="O115" s="224" t="str">
        <f t="shared" si="39"/>
        <v/>
      </c>
      <c r="P115" s="224" t="str">
        <f t="shared" si="40"/>
        <v/>
      </c>
      <c r="Q115" s="224" t="str">
        <f t="shared" si="41"/>
        <v/>
      </c>
      <c r="R115" s="224" t="str">
        <f t="shared" si="42"/>
        <v/>
      </c>
      <c r="S115" s="224" t="str">
        <f t="shared" si="43"/>
        <v/>
      </c>
      <c r="T115" s="224" t="str">
        <f t="shared" si="44"/>
        <v/>
      </c>
      <c r="U115" s="224" t="str">
        <f t="shared" si="45"/>
        <v/>
      </c>
      <c r="V115" s="224" t="str">
        <f t="shared" si="46"/>
        <v/>
      </c>
      <c r="W115" s="224" t="str">
        <f t="shared" si="47"/>
        <v/>
      </c>
      <c r="X115" s="224" t="str">
        <f t="shared" si="48"/>
        <v/>
      </c>
      <c r="Y115" s="224" t="str">
        <f t="shared" si="49"/>
        <v/>
      </c>
      <c r="Z115" s="224" t="str">
        <f t="shared" si="50"/>
        <v/>
      </c>
      <c r="AA115" s="224" t="str">
        <f t="shared" si="51"/>
        <v/>
      </c>
      <c r="AB115" s="224" t="str">
        <f t="shared" si="52"/>
        <v/>
      </c>
      <c r="AC115" s="224" t="str">
        <f t="shared" si="53"/>
        <v/>
      </c>
      <c r="AD115" s="224" t="str">
        <f t="shared" si="54"/>
        <v/>
      </c>
      <c r="AE115" s="224" t="str">
        <f t="shared" si="55"/>
        <v/>
      </c>
      <c r="AF115" s="224" t="str">
        <f t="shared" si="56"/>
        <v/>
      </c>
      <c r="AG115" s="224" t="str">
        <f t="shared" si="57"/>
        <v/>
      </c>
      <c r="AH115" s="260">
        <f t="shared" si="23"/>
        <v>0</v>
      </c>
      <c r="AI115" s="259"/>
      <c r="AJ115" s="253"/>
      <c r="AK115" t="str">
        <f>IF(B115="","",COUNTIF(ÖĞRETMEN!H117:H305,$B115))</f>
        <v/>
      </c>
      <c r="AL115" s="2" t="e">
        <f>VLOOKUP(B115,ÖĞRETMEN!H116:J305,3,0)</f>
        <v>#N/A</v>
      </c>
      <c r="AM115" s="275" t="e">
        <f>VLOOKUP(B115,ÖĞRETMEN!H117:J305,2,0)</f>
        <v>#N/A</v>
      </c>
    </row>
    <row r="116" spans="1:39" ht="21.95" customHeight="1">
      <c r="A116" s="227" t="str">
        <f>IF(ÖĞRETMEN!T118="","",ÖĞRETMEN!T118)</f>
        <v/>
      </c>
      <c r="C116" s="224" t="str">
        <f t="shared" si="27"/>
        <v/>
      </c>
      <c r="D116" s="224" t="str">
        <f t="shared" si="28"/>
        <v/>
      </c>
      <c r="E116" s="224" t="str">
        <f t="shared" si="29"/>
        <v/>
      </c>
      <c r="F116" s="224" t="str">
        <f t="shared" si="30"/>
        <v/>
      </c>
      <c r="G116" s="224" t="str">
        <f t="shared" si="31"/>
        <v/>
      </c>
      <c r="H116" s="224" t="str">
        <f t="shared" si="32"/>
        <v/>
      </c>
      <c r="I116" s="224" t="str">
        <f t="shared" si="33"/>
        <v/>
      </c>
      <c r="J116" s="224" t="str">
        <f t="shared" si="34"/>
        <v/>
      </c>
      <c r="K116" s="224" t="str">
        <f t="shared" si="35"/>
        <v/>
      </c>
      <c r="L116" s="224" t="str">
        <f t="shared" si="36"/>
        <v/>
      </c>
      <c r="M116" s="224" t="str">
        <f t="shared" si="37"/>
        <v/>
      </c>
      <c r="N116" s="224" t="str">
        <f t="shared" si="38"/>
        <v/>
      </c>
      <c r="O116" s="224" t="str">
        <f t="shared" si="39"/>
        <v/>
      </c>
      <c r="P116" s="224" t="str">
        <f t="shared" si="40"/>
        <v/>
      </c>
      <c r="Q116" s="224" t="str">
        <f t="shared" si="41"/>
        <v/>
      </c>
      <c r="R116" s="224" t="str">
        <f t="shared" si="42"/>
        <v/>
      </c>
      <c r="S116" s="224" t="str">
        <f t="shared" si="43"/>
        <v/>
      </c>
      <c r="T116" s="224" t="str">
        <f t="shared" si="44"/>
        <v/>
      </c>
      <c r="U116" s="224" t="str">
        <f t="shared" si="45"/>
        <v/>
      </c>
      <c r="V116" s="224" t="str">
        <f t="shared" si="46"/>
        <v/>
      </c>
      <c r="W116" s="224" t="str">
        <f t="shared" si="47"/>
        <v/>
      </c>
      <c r="X116" s="224" t="str">
        <f t="shared" si="48"/>
        <v/>
      </c>
      <c r="Y116" s="224" t="str">
        <f t="shared" si="49"/>
        <v/>
      </c>
      <c r="Z116" s="224" t="str">
        <f t="shared" si="50"/>
        <v/>
      </c>
      <c r="AA116" s="224" t="str">
        <f t="shared" si="51"/>
        <v/>
      </c>
      <c r="AB116" s="224" t="str">
        <f t="shared" si="52"/>
        <v/>
      </c>
      <c r="AC116" s="224" t="str">
        <f t="shared" si="53"/>
        <v/>
      </c>
      <c r="AD116" s="224" t="str">
        <f t="shared" si="54"/>
        <v/>
      </c>
      <c r="AE116" s="224" t="str">
        <f t="shared" si="55"/>
        <v/>
      </c>
      <c r="AF116" s="224" t="str">
        <f t="shared" si="56"/>
        <v/>
      </c>
      <c r="AG116" s="224" t="str">
        <f t="shared" si="57"/>
        <v/>
      </c>
      <c r="AH116" s="260">
        <f t="shared" si="23"/>
        <v>0</v>
      </c>
      <c r="AI116" s="259"/>
      <c r="AJ116" s="253"/>
      <c r="AK116" t="str">
        <f>IF(B116="","",COUNTIF(ÖĞRETMEN!H118:H306,$B116))</f>
        <v/>
      </c>
      <c r="AL116" s="2" t="e">
        <f>VLOOKUP(B116,ÖĞRETMEN!H117:J306,3,0)</f>
        <v>#N/A</v>
      </c>
      <c r="AM116" s="275" t="e">
        <f>VLOOKUP(B116,ÖĞRETMEN!H118:J306,2,0)</f>
        <v>#N/A</v>
      </c>
    </row>
    <row r="117" spans="1:39" ht="21.95" customHeight="1">
      <c r="A117" s="227" t="str">
        <f>IF(ÖĞRETMEN!T119="","",ÖĞRETMEN!T119)</f>
        <v/>
      </c>
      <c r="C117" s="224" t="str">
        <f t="shared" si="27"/>
        <v/>
      </c>
      <c r="D117" s="224" t="str">
        <f t="shared" si="28"/>
        <v/>
      </c>
      <c r="E117" s="224" t="str">
        <f t="shared" si="29"/>
        <v/>
      </c>
      <c r="F117" s="224" t="str">
        <f t="shared" si="30"/>
        <v/>
      </c>
      <c r="G117" s="224" t="str">
        <f t="shared" si="31"/>
        <v/>
      </c>
      <c r="H117" s="224" t="str">
        <f t="shared" si="32"/>
        <v/>
      </c>
      <c r="I117" s="224" t="str">
        <f t="shared" si="33"/>
        <v/>
      </c>
      <c r="J117" s="224" t="str">
        <f t="shared" si="34"/>
        <v/>
      </c>
      <c r="K117" s="224" t="str">
        <f t="shared" si="35"/>
        <v/>
      </c>
      <c r="L117" s="224" t="str">
        <f t="shared" si="36"/>
        <v/>
      </c>
      <c r="M117" s="224" t="str">
        <f t="shared" si="37"/>
        <v/>
      </c>
      <c r="N117" s="224" t="str">
        <f t="shared" si="38"/>
        <v/>
      </c>
      <c r="O117" s="224" t="str">
        <f t="shared" si="39"/>
        <v/>
      </c>
      <c r="P117" s="224" t="str">
        <f t="shared" si="40"/>
        <v/>
      </c>
      <c r="Q117" s="224" t="str">
        <f t="shared" si="41"/>
        <v/>
      </c>
      <c r="R117" s="224" t="str">
        <f t="shared" si="42"/>
        <v/>
      </c>
      <c r="S117" s="224" t="str">
        <f t="shared" si="43"/>
        <v/>
      </c>
      <c r="T117" s="224" t="str">
        <f t="shared" si="44"/>
        <v/>
      </c>
      <c r="U117" s="224" t="str">
        <f t="shared" si="45"/>
        <v/>
      </c>
      <c r="V117" s="224" t="str">
        <f t="shared" si="46"/>
        <v/>
      </c>
      <c r="W117" s="224" t="str">
        <f t="shared" si="47"/>
        <v/>
      </c>
      <c r="X117" s="224" t="str">
        <f t="shared" si="48"/>
        <v/>
      </c>
      <c r="Y117" s="224" t="str">
        <f t="shared" si="49"/>
        <v/>
      </c>
      <c r="Z117" s="224" t="str">
        <f t="shared" si="50"/>
        <v/>
      </c>
      <c r="AA117" s="224" t="str">
        <f t="shared" si="51"/>
        <v/>
      </c>
      <c r="AB117" s="224" t="str">
        <f t="shared" si="52"/>
        <v/>
      </c>
      <c r="AC117" s="224" t="str">
        <f t="shared" si="53"/>
        <v/>
      </c>
      <c r="AD117" s="224" t="str">
        <f t="shared" si="54"/>
        <v/>
      </c>
      <c r="AE117" s="224" t="str">
        <f t="shared" si="55"/>
        <v/>
      </c>
      <c r="AF117" s="224" t="str">
        <f t="shared" si="56"/>
        <v/>
      </c>
      <c r="AG117" s="224" t="str">
        <f t="shared" si="57"/>
        <v/>
      </c>
      <c r="AH117" s="260">
        <f t="shared" si="23"/>
        <v>0</v>
      </c>
      <c r="AI117" s="259"/>
      <c r="AJ117" s="253"/>
      <c r="AK117" t="str">
        <f>IF(B117="","",COUNTIF(ÖĞRETMEN!H119:H307,$B117))</f>
        <v/>
      </c>
      <c r="AL117" s="2" t="e">
        <f>VLOOKUP(B117,ÖĞRETMEN!H118:J307,3,0)</f>
        <v>#N/A</v>
      </c>
      <c r="AM117" s="275" t="e">
        <f>VLOOKUP(B117,ÖĞRETMEN!H119:J307,2,0)</f>
        <v>#N/A</v>
      </c>
    </row>
    <row r="118" spans="1:39" ht="21.95" customHeight="1">
      <c r="A118" s="227" t="str">
        <f>IF(ÖĞRETMEN!T120="","",ÖĞRETMEN!T120)</f>
        <v/>
      </c>
      <c r="C118" s="224" t="str">
        <f t="shared" si="27"/>
        <v/>
      </c>
      <c r="D118" s="224" t="str">
        <f t="shared" si="28"/>
        <v/>
      </c>
      <c r="E118" s="224" t="str">
        <f t="shared" si="29"/>
        <v/>
      </c>
      <c r="F118" s="224" t="str">
        <f t="shared" si="30"/>
        <v/>
      </c>
      <c r="G118" s="224" t="str">
        <f t="shared" si="31"/>
        <v/>
      </c>
      <c r="H118" s="224" t="str">
        <f t="shared" si="32"/>
        <v/>
      </c>
      <c r="I118" s="224" t="str">
        <f t="shared" si="33"/>
        <v/>
      </c>
      <c r="J118" s="224" t="str">
        <f t="shared" si="34"/>
        <v/>
      </c>
      <c r="K118" s="224" t="str">
        <f t="shared" si="35"/>
        <v/>
      </c>
      <c r="L118" s="224" t="str">
        <f t="shared" si="36"/>
        <v/>
      </c>
      <c r="M118" s="224" t="str">
        <f t="shared" si="37"/>
        <v/>
      </c>
      <c r="N118" s="224" t="str">
        <f t="shared" si="38"/>
        <v/>
      </c>
      <c r="O118" s="224" t="str">
        <f t="shared" si="39"/>
        <v/>
      </c>
      <c r="P118" s="224" t="str">
        <f t="shared" si="40"/>
        <v/>
      </c>
      <c r="Q118" s="224" t="str">
        <f t="shared" si="41"/>
        <v/>
      </c>
      <c r="R118" s="224" t="str">
        <f t="shared" si="42"/>
        <v/>
      </c>
      <c r="S118" s="224" t="str">
        <f t="shared" si="43"/>
        <v/>
      </c>
      <c r="T118" s="224" t="str">
        <f t="shared" si="44"/>
        <v/>
      </c>
      <c r="U118" s="224" t="str">
        <f t="shared" si="45"/>
        <v/>
      </c>
      <c r="V118" s="224" t="str">
        <f t="shared" si="46"/>
        <v/>
      </c>
      <c r="W118" s="224" t="str">
        <f t="shared" si="47"/>
        <v/>
      </c>
      <c r="X118" s="224" t="str">
        <f t="shared" si="48"/>
        <v/>
      </c>
      <c r="Y118" s="224" t="str">
        <f t="shared" si="49"/>
        <v/>
      </c>
      <c r="Z118" s="224" t="str">
        <f t="shared" si="50"/>
        <v/>
      </c>
      <c r="AA118" s="224" t="str">
        <f t="shared" si="51"/>
        <v/>
      </c>
      <c r="AB118" s="224" t="str">
        <f t="shared" si="52"/>
        <v/>
      </c>
      <c r="AC118" s="224" t="str">
        <f t="shared" si="53"/>
        <v/>
      </c>
      <c r="AD118" s="224" t="str">
        <f t="shared" si="54"/>
        <v/>
      </c>
      <c r="AE118" s="224" t="str">
        <f t="shared" si="55"/>
        <v/>
      </c>
      <c r="AF118" s="224" t="str">
        <f t="shared" si="56"/>
        <v/>
      </c>
      <c r="AG118" s="224" t="str">
        <f t="shared" si="57"/>
        <v/>
      </c>
      <c r="AH118" s="260">
        <f t="shared" si="23"/>
        <v>0</v>
      </c>
      <c r="AI118" s="259"/>
      <c r="AJ118" s="253"/>
      <c r="AK118" t="str">
        <f>IF(B118="","",COUNTIF(ÖĞRETMEN!H120:H308,$B118))</f>
        <v/>
      </c>
      <c r="AL118" s="2" t="e">
        <f>VLOOKUP(B118,ÖĞRETMEN!H119:J308,3,0)</f>
        <v>#N/A</v>
      </c>
      <c r="AM118" s="275" t="e">
        <f>VLOOKUP(B118,ÖĞRETMEN!H120:J308,2,0)</f>
        <v>#N/A</v>
      </c>
    </row>
    <row r="119" spans="1:39" ht="21.95" customHeight="1">
      <c r="A119" s="227" t="str">
        <f>IF(ÖĞRETMEN!T121="","",ÖĞRETMEN!T121)</f>
        <v/>
      </c>
      <c r="C119" s="224" t="str">
        <f t="shared" si="27"/>
        <v/>
      </c>
      <c r="D119" s="224" t="str">
        <f t="shared" si="28"/>
        <v/>
      </c>
      <c r="E119" s="224" t="str">
        <f t="shared" si="29"/>
        <v/>
      </c>
      <c r="F119" s="224" t="str">
        <f t="shared" si="30"/>
        <v/>
      </c>
      <c r="G119" s="224" t="str">
        <f t="shared" si="31"/>
        <v/>
      </c>
      <c r="H119" s="224" t="str">
        <f t="shared" si="32"/>
        <v/>
      </c>
      <c r="I119" s="224" t="str">
        <f t="shared" si="33"/>
        <v/>
      </c>
      <c r="J119" s="224" t="str">
        <f t="shared" si="34"/>
        <v/>
      </c>
      <c r="K119" s="224" t="str">
        <f t="shared" si="35"/>
        <v/>
      </c>
      <c r="L119" s="224" t="str">
        <f t="shared" si="36"/>
        <v/>
      </c>
      <c r="M119" s="224" t="str">
        <f t="shared" si="37"/>
        <v/>
      </c>
      <c r="N119" s="224" t="str">
        <f t="shared" si="38"/>
        <v/>
      </c>
      <c r="O119" s="224" t="str">
        <f t="shared" si="39"/>
        <v/>
      </c>
      <c r="P119" s="224" t="str">
        <f t="shared" si="40"/>
        <v/>
      </c>
      <c r="Q119" s="224" t="str">
        <f t="shared" si="41"/>
        <v/>
      </c>
      <c r="R119" s="224" t="str">
        <f t="shared" si="42"/>
        <v/>
      </c>
      <c r="S119" s="224" t="str">
        <f t="shared" si="43"/>
        <v/>
      </c>
      <c r="T119" s="224" t="str">
        <f t="shared" si="44"/>
        <v/>
      </c>
      <c r="U119" s="224" t="str">
        <f t="shared" si="45"/>
        <v/>
      </c>
      <c r="V119" s="224" t="str">
        <f t="shared" si="46"/>
        <v/>
      </c>
      <c r="W119" s="224" t="str">
        <f t="shared" si="47"/>
        <v/>
      </c>
      <c r="X119" s="224" t="str">
        <f t="shared" si="48"/>
        <v/>
      </c>
      <c r="Y119" s="224" t="str">
        <f t="shared" si="49"/>
        <v/>
      </c>
      <c r="Z119" s="224" t="str">
        <f t="shared" si="50"/>
        <v/>
      </c>
      <c r="AA119" s="224" t="str">
        <f t="shared" si="51"/>
        <v/>
      </c>
      <c r="AB119" s="224" t="str">
        <f t="shared" si="52"/>
        <v/>
      </c>
      <c r="AC119" s="224" t="str">
        <f t="shared" si="53"/>
        <v/>
      </c>
      <c r="AD119" s="224" t="str">
        <f t="shared" si="54"/>
        <v/>
      </c>
      <c r="AE119" s="224" t="str">
        <f t="shared" si="55"/>
        <v/>
      </c>
      <c r="AF119" s="224" t="str">
        <f t="shared" si="56"/>
        <v/>
      </c>
      <c r="AG119" s="224" t="str">
        <f t="shared" si="57"/>
        <v/>
      </c>
      <c r="AH119" s="260">
        <f t="shared" si="23"/>
        <v>0</v>
      </c>
      <c r="AI119" s="259"/>
      <c r="AJ119" s="253"/>
      <c r="AK119" t="str">
        <f>IF(B119="","",COUNTIF(ÖĞRETMEN!H121:H309,$B119))</f>
        <v/>
      </c>
      <c r="AL119" s="2" t="e">
        <f>VLOOKUP(B119,ÖĞRETMEN!H120:J309,3,0)</f>
        <v>#N/A</v>
      </c>
      <c r="AM119" s="275" t="e">
        <f>VLOOKUP(B119,ÖĞRETMEN!H121:J309,2,0)</f>
        <v>#N/A</v>
      </c>
    </row>
    <row r="120" spans="1:39" ht="21.95" customHeight="1">
      <c r="A120" s="227" t="str">
        <f>IF(ÖĞRETMEN!T122="","",ÖĞRETMEN!T122)</f>
        <v/>
      </c>
      <c r="C120" s="224" t="str">
        <f t="shared" si="27"/>
        <v/>
      </c>
      <c r="D120" s="224" t="str">
        <f t="shared" si="28"/>
        <v/>
      </c>
      <c r="E120" s="224" t="str">
        <f t="shared" si="29"/>
        <v/>
      </c>
      <c r="F120" s="224" t="str">
        <f t="shared" si="30"/>
        <v/>
      </c>
      <c r="G120" s="224" t="str">
        <f t="shared" si="31"/>
        <v/>
      </c>
      <c r="H120" s="224" t="str">
        <f t="shared" si="32"/>
        <v/>
      </c>
      <c r="I120" s="224" t="str">
        <f t="shared" si="33"/>
        <v/>
      </c>
      <c r="J120" s="224" t="str">
        <f t="shared" si="34"/>
        <v/>
      </c>
      <c r="K120" s="224" t="str">
        <f t="shared" si="35"/>
        <v/>
      </c>
      <c r="L120" s="224" t="str">
        <f t="shared" si="36"/>
        <v/>
      </c>
      <c r="M120" s="224" t="str">
        <f t="shared" si="37"/>
        <v/>
      </c>
      <c r="N120" s="224" t="str">
        <f t="shared" si="38"/>
        <v/>
      </c>
      <c r="O120" s="224" t="str">
        <f t="shared" si="39"/>
        <v/>
      </c>
      <c r="P120" s="224" t="str">
        <f t="shared" si="40"/>
        <v/>
      </c>
      <c r="Q120" s="224" t="str">
        <f t="shared" si="41"/>
        <v/>
      </c>
      <c r="R120" s="224" t="str">
        <f t="shared" si="42"/>
        <v/>
      </c>
      <c r="S120" s="224" t="str">
        <f t="shared" si="43"/>
        <v/>
      </c>
      <c r="T120" s="224" t="str">
        <f t="shared" si="44"/>
        <v/>
      </c>
      <c r="U120" s="224" t="str">
        <f t="shared" si="45"/>
        <v/>
      </c>
      <c r="V120" s="224" t="str">
        <f t="shared" si="46"/>
        <v/>
      </c>
      <c r="W120" s="224" t="str">
        <f t="shared" si="47"/>
        <v/>
      </c>
      <c r="X120" s="224" t="str">
        <f t="shared" si="48"/>
        <v/>
      </c>
      <c r="Y120" s="224" t="str">
        <f t="shared" si="49"/>
        <v/>
      </c>
      <c r="Z120" s="224" t="str">
        <f t="shared" si="50"/>
        <v/>
      </c>
      <c r="AA120" s="224" t="str">
        <f t="shared" si="51"/>
        <v/>
      </c>
      <c r="AB120" s="224" t="str">
        <f t="shared" si="52"/>
        <v/>
      </c>
      <c r="AC120" s="224" t="str">
        <f t="shared" si="53"/>
        <v/>
      </c>
      <c r="AD120" s="224" t="str">
        <f t="shared" si="54"/>
        <v/>
      </c>
      <c r="AE120" s="224" t="str">
        <f t="shared" si="55"/>
        <v/>
      </c>
      <c r="AF120" s="224" t="str">
        <f t="shared" si="56"/>
        <v/>
      </c>
      <c r="AG120" s="224" t="str">
        <f t="shared" si="57"/>
        <v/>
      </c>
      <c r="AH120" s="260">
        <f t="shared" si="23"/>
        <v>0</v>
      </c>
      <c r="AI120" s="259"/>
      <c r="AJ120" s="253"/>
      <c r="AK120" t="str">
        <f>IF(B120="","",COUNTIF(ÖĞRETMEN!H122:H310,$B120))</f>
        <v/>
      </c>
      <c r="AL120" s="2" t="e">
        <f>VLOOKUP(B120,ÖĞRETMEN!H121:J310,3,0)</f>
        <v>#N/A</v>
      </c>
      <c r="AM120" s="275" t="e">
        <f>VLOOKUP(B120,ÖĞRETMEN!H122:J310,2,0)</f>
        <v>#N/A</v>
      </c>
    </row>
    <row r="121" spans="1:39" ht="21.95" customHeight="1">
      <c r="C121" s="224" t="str">
        <f t="shared" si="27"/>
        <v/>
      </c>
      <c r="D121" s="224" t="str">
        <f t="shared" si="28"/>
        <v/>
      </c>
      <c r="E121" s="224" t="str">
        <f t="shared" si="29"/>
        <v/>
      </c>
      <c r="F121" s="224" t="str">
        <f t="shared" si="30"/>
        <v/>
      </c>
      <c r="G121" s="224" t="str">
        <f t="shared" si="31"/>
        <v/>
      </c>
      <c r="H121" s="224" t="str">
        <f t="shared" si="32"/>
        <v/>
      </c>
      <c r="I121" s="224" t="str">
        <f t="shared" si="33"/>
        <v/>
      </c>
      <c r="J121" s="224" t="str">
        <f t="shared" si="34"/>
        <v/>
      </c>
      <c r="K121" s="224" t="str">
        <f t="shared" si="35"/>
        <v/>
      </c>
      <c r="L121" s="224" t="str">
        <f t="shared" si="36"/>
        <v/>
      </c>
      <c r="M121" s="224" t="str">
        <f t="shared" si="37"/>
        <v/>
      </c>
      <c r="N121" s="224" t="str">
        <f t="shared" si="38"/>
        <v/>
      </c>
      <c r="O121" s="224" t="str">
        <f t="shared" si="39"/>
        <v/>
      </c>
      <c r="P121" s="224" t="str">
        <f t="shared" si="40"/>
        <v/>
      </c>
      <c r="Q121" s="224" t="str">
        <f t="shared" si="41"/>
        <v/>
      </c>
      <c r="R121" s="224" t="str">
        <f t="shared" si="42"/>
        <v/>
      </c>
      <c r="S121" s="224" t="str">
        <f t="shared" si="43"/>
        <v/>
      </c>
      <c r="T121" s="224" t="str">
        <f t="shared" si="44"/>
        <v/>
      </c>
      <c r="U121" s="224" t="str">
        <f t="shared" si="45"/>
        <v/>
      </c>
      <c r="V121" s="224" t="str">
        <f t="shared" si="46"/>
        <v/>
      </c>
      <c r="W121" s="224" t="str">
        <f t="shared" si="47"/>
        <v/>
      </c>
      <c r="X121" s="224" t="str">
        <f t="shared" si="48"/>
        <v/>
      </c>
      <c r="Y121" s="224" t="str">
        <f t="shared" si="49"/>
        <v/>
      </c>
      <c r="Z121" s="224" t="str">
        <f t="shared" si="50"/>
        <v/>
      </c>
      <c r="AA121" s="224" t="str">
        <f t="shared" si="51"/>
        <v/>
      </c>
      <c r="AB121" s="224" t="str">
        <f t="shared" si="52"/>
        <v/>
      </c>
      <c r="AC121" s="224" t="str">
        <f t="shared" si="53"/>
        <v/>
      </c>
      <c r="AD121" s="224" t="str">
        <f t="shared" si="54"/>
        <v/>
      </c>
      <c r="AE121" s="224" t="str">
        <f t="shared" si="55"/>
        <v/>
      </c>
      <c r="AF121" s="224" t="str">
        <f t="shared" si="56"/>
        <v/>
      </c>
      <c r="AG121" s="224" t="str">
        <f t="shared" si="57"/>
        <v/>
      </c>
      <c r="AH121" s="260">
        <f t="shared" si="23"/>
        <v>0</v>
      </c>
      <c r="AI121" s="259"/>
      <c r="AJ121" s="253"/>
      <c r="AK121" t="str">
        <f>IF(B121="","",COUNTIF(ÖĞRETMEN!H123:H311,$B121))</f>
        <v/>
      </c>
      <c r="AL121" s="2" t="e">
        <f>VLOOKUP(B121,ÖĞRETMEN!H122:J311,3,0)</f>
        <v>#N/A</v>
      </c>
      <c r="AM121" s="275" t="e">
        <f>VLOOKUP(B121,ÖĞRETMEN!H123:J311,2,0)</f>
        <v>#N/A</v>
      </c>
    </row>
    <row r="122" spans="1:39" ht="21.95" customHeight="1">
      <c r="C122" s="224" t="str">
        <f t="shared" si="27"/>
        <v/>
      </c>
      <c r="D122" s="224" t="str">
        <f t="shared" si="28"/>
        <v/>
      </c>
      <c r="E122" s="224" t="str">
        <f t="shared" si="29"/>
        <v/>
      </c>
      <c r="F122" s="224" t="str">
        <f t="shared" si="30"/>
        <v/>
      </c>
      <c r="G122" s="224" t="str">
        <f t="shared" si="31"/>
        <v/>
      </c>
      <c r="H122" s="224" t="str">
        <f t="shared" si="32"/>
        <v/>
      </c>
      <c r="I122" s="224" t="str">
        <f t="shared" si="33"/>
        <v/>
      </c>
      <c r="J122" s="224" t="str">
        <f t="shared" si="34"/>
        <v/>
      </c>
      <c r="K122" s="224" t="str">
        <f t="shared" si="35"/>
        <v/>
      </c>
      <c r="L122" s="224" t="str">
        <f t="shared" si="36"/>
        <v/>
      </c>
      <c r="M122" s="224" t="str">
        <f t="shared" si="37"/>
        <v/>
      </c>
      <c r="N122" s="224" t="str">
        <f t="shared" si="38"/>
        <v/>
      </c>
      <c r="O122" s="224" t="str">
        <f t="shared" si="39"/>
        <v/>
      </c>
      <c r="P122" s="224" t="str">
        <f t="shared" si="40"/>
        <v/>
      </c>
      <c r="Q122" s="224" t="str">
        <f t="shared" si="41"/>
        <v/>
      </c>
      <c r="R122" s="224" t="str">
        <f t="shared" si="42"/>
        <v/>
      </c>
      <c r="S122" s="224" t="str">
        <f t="shared" si="43"/>
        <v/>
      </c>
      <c r="T122" s="224" t="str">
        <f t="shared" si="44"/>
        <v/>
      </c>
      <c r="U122" s="224" t="str">
        <f t="shared" si="45"/>
        <v/>
      </c>
      <c r="V122" s="224" t="str">
        <f t="shared" si="46"/>
        <v/>
      </c>
      <c r="W122" s="224" t="str">
        <f t="shared" si="47"/>
        <v/>
      </c>
      <c r="X122" s="224" t="str">
        <f t="shared" si="48"/>
        <v/>
      </c>
      <c r="Y122" s="224" t="str">
        <f t="shared" si="49"/>
        <v/>
      </c>
      <c r="Z122" s="224" t="str">
        <f t="shared" si="50"/>
        <v/>
      </c>
      <c r="AA122" s="224" t="str">
        <f t="shared" si="51"/>
        <v/>
      </c>
      <c r="AB122" s="224" t="str">
        <f t="shared" si="52"/>
        <v/>
      </c>
      <c r="AC122" s="224" t="str">
        <f t="shared" si="53"/>
        <v/>
      </c>
      <c r="AD122" s="224" t="str">
        <f t="shared" si="54"/>
        <v/>
      </c>
      <c r="AE122" s="224" t="str">
        <f t="shared" si="55"/>
        <v/>
      </c>
      <c r="AF122" s="224" t="str">
        <f t="shared" si="56"/>
        <v/>
      </c>
      <c r="AG122" s="224" t="str">
        <f t="shared" si="57"/>
        <v/>
      </c>
      <c r="AH122" s="260">
        <f t="shared" si="23"/>
        <v>0</v>
      </c>
      <c r="AI122" s="259"/>
      <c r="AJ122" s="253"/>
      <c r="AK122" t="str">
        <f>IF(B122="","",COUNTIF(ÖĞRETMEN!H124:H312,$B122))</f>
        <v/>
      </c>
      <c r="AL122" s="2" t="e">
        <f>VLOOKUP(B122,ÖĞRETMEN!H123:J312,3,0)</f>
        <v>#N/A</v>
      </c>
      <c r="AM122" s="275" t="e">
        <f>VLOOKUP(B122,ÖĞRETMEN!H124:J312,2,0)</f>
        <v>#N/A</v>
      </c>
    </row>
    <row r="123" spans="1:39" ht="21.95" customHeight="1">
      <c r="C123" s="224" t="str">
        <f t="shared" si="27"/>
        <v/>
      </c>
      <c r="D123" s="224" t="str">
        <f t="shared" si="28"/>
        <v/>
      </c>
      <c r="E123" s="224" t="str">
        <f t="shared" si="29"/>
        <v/>
      </c>
      <c r="F123" s="224" t="str">
        <f t="shared" si="30"/>
        <v/>
      </c>
      <c r="G123" s="224" t="str">
        <f t="shared" si="31"/>
        <v/>
      </c>
      <c r="H123" s="224" t="str">
        <f t="shared" si="32"/>
        <v/>
      </c>
      <c r="I123" s="224" t="str">
        <f t="shared" si="33"/>
        <v/>
      </c>
      <c r="J123" s="224" t="str">
        <f t="shared" si="34"/>
        <v/>
      </c>
      <c r="K123" s="224" t="str">
        <f t="shared" si="35"/>
        <v/>
      </c>
      <c r="L123" s="224" t="str">
        <f t="shared" si="36"/>
        <v/>
      </c>
      <c r="M123" s="224" t="str">
        <f t="shared" si="37"/>
        <v/>
      </c>
      <c r="N123" s="224" t="str">
        <f t="shared" si="38"/>
        <v/>
      </c>
      <c r="O123" s="224" t="str">
        <f t="shared" si="39"/>
        <v/>
      </c>
      <c r="P123" s="224" t="str">
        <f t="shared" si="40"/>
        <v/>
      </c>
      <c r="Q123" s="224" t="str">
        <f t="shared" si="41"/>
        <v/>
      </c>
      <c r="R123" s="224" t="str">
        <f t="shared" si="42"/>
        <v/>
      </c>
      <c r="S123" s="224" t="str">
        <f t="shared" si="43"/>
        <v/>
      </c>
      <c r="T123" s="224" t="str">
        <f t="shared" si="44"/>
        <v/>
      </c>
      <c r="U123" s="224" t="str">
        <f t="shared" si="45"/>
        <v/>
      </c>
      <c r="V123" s="224" t="str">
        <f t="shared" si="46"/>
        <v/>
      </c>
      <c r="W123" s="224" t="str">
        <f t="shared" si="47"/>
        <v/>
      </c>
      <c r="X123" s="224" t="str">
        <f t="shared" si="48"/>
        <v/>
      </c>
      <c r="Y123" s="224" t="str">
        <f t="shared" si="49"/>
        <v/>
      </c>
      <c r="Z123" s="224" t="str">
        <f t="shared" si="50"/>
        <v/>
      </c>
      <c r="AA123" s="224" t="str">
        <f t="shared" si="51"/>
        <v/>
      </c>
      <c r="AB123" s="224" t="str">
        <f t="shared" si="52"/>
        <v/>
      </c>
      <c r="AC123" s="224" t="str">
        <f t="shared" si="53"/>
        <v/>
      </c>
      <c r="AD123" s="224" t="str">
        <f t="shared" si="54"/>
        <v/>
      </c>
      <c r="AE123" s="224" t="str">
        <f t="shared" si="55"/>
        <v/>
      </c>
      <c r="AF123" s="224" t="str">
        <f t="shared" si="56"/>
        <v/>
      </c>
      <c r="AG123" s="224" t="str">
        <f t="shared" si="57"/>
        <v/>
      </c>
      <c r="AH123" s="260">
        <f t="shared" si="23"/>
        <v>0</v>
      </c>
      <c r="AI123" s="259"/>
      <c r="AJ123" s="253"/>
      <c r="AK123" t="str">
        <f>IF(B123="","",COUNTIF(ÖĞRETMEN!H125:H313,$B123))</f>
        <v/>
      </c>
      <c r="AL123" s="2" t="e">
        <f>VLOOKUP(B123,ÖĞRETMEN!H124:J313,3,0)</f>
        <v>#N/A</v>
      </c>
      <c r="AM123" s="275" t="e">
        <f>VLOOKUP(B123,ÖĞRETMEN!H125:J313,2,0)</f>
        <v>#N/A</v>
      </c>
    </row>
    <row r="124" spans="1:39" ht="21.95" customHeight="1">
      <c r="C124" s="224" t="str">
        <f t="shared" si="27"/>
        <v/>
      </c>
      <c r="D124" s="224" t="str">
        <f t="shared" si="28"/>
        <v/>
      </c>
      <c r="E124" s="224" t="str">
        <f t="shared" si="29"/>
        <v/>
      </c>
      <c r="F124" s="224" t="str">
        <f t="shared" si="30"/>
        <v/>
      </c>
      <c r="G124" s="224" t="str">
        <f t="shared" si="31"/>
        <v/>
      </c>
      <c r="H124" s="224" t="str">
        <f t="shared" si="32"/>
        <v/>
      </c>
      <c r="I124" s="224" t="str">
        <f t="shared" si="33"/>
        <v/>
      </c>
      <c r="J124" s="224" t="str">
        <f t="shared" si="34"/>
        <v/>
      </c>
      <c r="K124" s="224" t="str">
        <f t="shared" si="35"/>
        <v/>
      </c>
      <c r="L124" s="224" t="str">
        <f t="shared" si="36"/>
        <v/>
      </c>
      <c r="M124" s="224" t="str">
        <f t="shared" si="37"/>
        <v/>
      </c>
      <c r="N124" s="224" t="str">
        <f t="shared" si="38"/>
        <v/>
      </c>
      <c r="O124" s="224" t="str">
        <f t="shared" si="39"/>
        <v/>
      </c>
      <c r="P124" s="224" t="str">
        <f t="shared" si="40"/>
        <v/>
      </c>
      <c r="Q124" s="224" t="str">
        <f t="shared" si="41"/>
        <v/>
      </c>
      <c r="R124" s="224" t="str">
        <f t="shared" si="42"/>
        <v/>
      </c>
      <c r="S124" s="224" t="str">
        <f t="shared" si="43"/>
        <v/>
      </c>
      <c r="T124" s="224" t="str">
        <f t="shared" si="44"/>
        <v/>
      </c>
      <c r="U124" s="224" t="str">
        <f t="shared" si="45"/>
        <v/>
      </c>
      <c r="V124" s="224" t="str">
        <f t="shared" si="46"/>
        <v/>
      </c>
      <c r="W124" s="224" t="str">
        <f t="shared" si="47"/>
        <v/>
      </c>
      <c r="X124" s="224" t="str">
        <f t="shared" si="48"/>
        <v/>
      </c>
      <c r="Y124" s="224" t="str">
        <f t="shared" si="49"/>
        <v/>
      </c>
      <c r="Z124" s="224" t="str">
        <f t="shared" si="50"/>
        <v/>
      </c>
      <c r="AA124" s="224" t="str">
        <f t="shared" si="51"/>
        <v/>
      </c>
      <c r="AB124" s="224" t="str">
        <f t="shared" si="52"/>
        <v/>
      </c>
      <c r="AC124" s="224" t="str">
        <f t="shared" si="53"/>
        <v/>
      </c>
      <c r="AD124" s="224" t="str">
        <f t="shared" si="54"/>
        <v/>
      </c>
      <c r="AE124" s="224" t="str">
        <f t="shared" si="55"/>
        <v/>
      </c>
      <c r="AF124" s="224" t="str">
        <f t="shared" si="56"/>
        <v/>
      </c>
      <c r="AG124" s="224" t="str">
        <f t="shared" si="57"/>
        <v/>
      </c>
      <c r="AH124" s="260">
        <f t="shared" si="23"/>
        <v>0</v>
      </c>
      <c r="AI124" s="259"/>
      <c r="AJ124" s="253"/>
      <c r="AK124" t="str">
        <f>IF(B124="","",COUNTIF(ÖĞRETMEN!H126:H314,$B124))</f>
        <v/>
      </c>
      <c r="AL124" s="2" t="e">
        <f>VLOOKUP(B124,ÖĞRETMEN!H125:J314,3,0)</f>
        <v>#N/A</v>
      </c>
      <c r="AM124" s="275" t="e">
        <f>VLOOKUP(B124,ÖĞRETMEN!H126:J314,2,0)</f>
        <v>#N/A</v>
      </c>
    </row>
    <row r="125" spans="1:39" ht="21.95" customHeight="1">
      <c r="C125" s="224" t="str">
        <f t="shared" si="27"/>
        <v/>
      </c>
      <c r="D125" s="224" t="str">
        <f t="shared" si="28"/>
        <v/>
      </c>
      <c r="E125" s="224" t="str">
        <f t="shared" si="29"/>
        <v/>
      </c>
      <c r="F125" s="224" t="str">
        <f t="shared" si="30"/>
        <v/>
      </c>
      <c r="G125" s="224" t="str">
        <f t="shared" si="31"/>
        <v/>
      </c>
      <c r="H125" s="224" t="str">
        <f t="shared" si="32"/>
        <v/>
      </c>
      <c r="I125" s="224" t="str">
        <f t="shared" si="33"/>
        <v/>
      </c>
      <c r="J125" s="224" t="str">
        <f t="shared" si="34"/>
        <v/>
      </c>
      <c r="K125" s="224" t="str">
        <f t="shared" si="35"/>
        <v/>
      </c>
      <c r="L125" s="224" t="str">
        <f t="shared" si="36"/>
        <v/>
      </c>
      <c r="M125" s="224" t="str">
        <f t="shared" si="37"/>
        <v/>
      </c>
      <c r="N125" s="224" t="str">
        <f t="shared" si="38"/>
        <v/>
      </c>
      <c r="O125" s="224" t="str">
        <f t="shared" si="39"/>
        <v/>
      </c>
      <c r="P125" s="224" t="str">
        <f t="shared" si="40"/>
        <v/>
      </c>
      <c r="Q125" s="224" t="str">
        <f t="shared" si="41"/>
        <v/>
      </c>
      <c r="R125" s="224" t="str">
        <f t="shared" si="42"/>
        <v/>
      </c>
      <c r="S125" s="224" t="str">
        <f t="shared" si="43"/>
        <v/>
      </c>
      <c r="T125" s="224" t="str">
        <f t="shared" si="44"/>
        <v/>
      </c>
      <c r="U125" s="224" t="str">
        <f t="shared" si="45"/>
        <v/>
      </c>
      <c r="V125" s="224" t="str">
        <f t="shared" si="46"/>
        <v/>
      </c>
      <c r="W125" s="224" t="str">
        <f t="shared" si="47"/>
        <v/>
      </c>
      <c r="X125" s="224" t="str">
        <f t="shared" si="48"/>
        <v/>
      </c>
      <c r="Y125" s="224" t="str">
        <f t="shared" si="49"/>
        <v/>
      </c>
      <c r="Z125" s="224" t="str">
        <f t="shared" si="50"/>
        <v/>
      </c>
      <c r="AA125" s="224" t="str">
        <f t="shared" si="51"/>
        <v/>
      </c>
      <c r="AB125" s="224" t="str">
        <f t="shared" si="52"/>
        <v/>
      </c>
      <c r="AC125" s="224" t="str">
        <f t="shared" si="53"/>
        <v/>
      </c>
      <c r="AD125" s="224" t="str">
        <f t="shared" si="54"/>
        <v/>
      </c>
      <c r="AE125" s="224" t="str">
        <f t="shared" si="55"/>
        <v/>
      </c>
      <c r="AF125" s="224" t="str">
        <f t="shared" si="56"/>
        <v/>
      </c>
      <c r="AG125" s="224" t="str">
        <f t="shared" si="57"/>
        <v/>
      </c>
      <c r="AH125" s="260">
        <f t="shared" si="23"/>
        <v>0</v>
      </c>
      <c r="AI125" s="259"/>
      <c r="AJ125" s="253"/>
      <c r="AK125" t="str">
        <f>IF(B125="","",COUNTIF(ÖĞRETMEN!H127:H315,$B125))</f>
        <v/>
      </c>
      <c r="AL125" s="2" t="e">
        <f>VLOOKUP(B125,ÖĞRETMEN!H126:J315,3,0)</f>
        <v>#N/A</v>
      </c>
      <c r="AM125" s="275" t="e">
        <f>VLOOKUP(B125,ÖĞRETMEN!H127:J315,2,0)</f>
        <v>#N/A</v>
      </c>
    </row>
    <row r="126" spans="1:39" ht="21.95" customHeight="1">
      <c r="C126" s="224" t="str">
        <f t="shared" si="27"/>
        <v/>
      </c>
      <c r="D126" s="224" t="str">
        <f t="shared" si="28"/>
        <v/>
      </c>
      <c r="E126" s="224" t="str">
        <f t="shared" si="29"/>
        <v/>
      </c>
      <c r="F126" s="224" t="str">
        <f t="shared" si="30"/>
        <v/>
      </c>
      <c r="G126" s="224" t="str">
        <f t="shared" si="31"/>
        <v/>
      </c>
      <c r="H126" s="224" t="str">
        <f t="shared" si="32"/>
        <v/>
      </c>
      <c r="I126" s="224" t="str">
        <f t="shared" si="33"/>
        <v/>
      </c>
      <c r="J126" s="224" t="str">
        <f t="shared" si="34"/>
        <v/>
      </c>
      <c r="K126" s="224" t="str">
        <f t="shared" si="35"/>
        <v/>
      </c>
      <c r="L126" s="224" t="str">
        <f t="shared" si="36"/>
        <v/>
      </c>
      <c r="M126" s="224" t="str">
        <f t="shared" si="37"/>
        <v/>
      </c>
      <c r="N126" s="224" t="str">
        <f t="shared" si="38"/>
        <v/>
      </c>
      <c r="O126" s="224" t="str">
        <f t="shared" si="39"/>
        <v/>
      </c>
      <c r="P126" s="224" t="str">
        <f t="shared" si="40"/>
        <v/>
      </c>
      <c r="Q126" s="224" t="str">
        <f t="shared" si="41"/>
        <v/>
      </c>
      <c r="R126" s="224" t="str">
        <f t="shared" si="42"/>
        <v/>
      </c>
      <c r="S126" s="224" t="str">
        <f t="shared" si="43"/>
        <v/>
      </c>
      <c r="T126" s="224" t="str">
        <f t="shared" si="44"/>
        <v/>
      </c>
      <c r="U126" s="224" t="str">
        <f t="shared" si="45"/>
        <v/>
      </c>
      <c r="V126" s="224" t="str">
        <f t="shared" si="46"/>
        <v/>
      </c>
      <c r="W126" s="224" t="str">
        <f t="shared" si="47"/>
        <v/>
      </c>
      <c r="X126" s="224" t="str">
        <f t="shared" si="48"/>
        <v/>
      </c>
      <c r="Y126" s="224" t="str">
        <f t="shared" si="49"/>
        <v/>
      </c>
      <c r="Z126" s="224" t="str">
        <f t="shared" si="50"/>
        <v/>
      </c>
      <c r="AA126" s="224" t="str">
        <f t="shared" si="51"/>
        <v/>
      </c>
      <c r="AB126" s="224" t="str">
        <f t="shared" si="52"/>
        <v/>
      </c>
      <c r="AC126" s="224" t="str">
        <f t="shared" si="53"/>
        <v/>
      </c>
      <c r="AD126" s="224" t="str">
        <f t="shared" si="54"/>
        <v/>
      </c>
      <c r="AE126" s="224" t="str">
        <f t="shared" si="55"/>
        <v/>
      </c>
      <c r="AF126" s="224" t="str">
        <f t="shared" si="56"/>
        <v/>
      </c>
      <c r="AG126" s="224" t="str">
        <f t="shared" si="57"/>
        <v/>
      </c>
      <c r="AH126" s="260">
        <f t="shared" si="23"/>
        <v>0</v>
      </c>
      <c r="AI126" s="259"/>
      <c r="AJ126" s="253"/>
      <c r="AK126" t="str">
        <f>IF(B126="","",COUNTIF(ÖĞRETMEN!H128:H316,$B126))</f>
        <v/>
      </c>
      <c r="AL126" s="2" t="e">
        <f>VLOOKUP(B126,ÖĞRETMEN!H127:J316,3,0)</f>
        <v>#N/A</v>
      </c>
      <c r="AM126" s="275" t="e">
        <f>VLOOKUP(B126,ÖĞRETMEN!H128:J316,2,0)</f>
        <v>#N/A</v>
      </c>
    </row>
    <row r="127" spans="1:39" ht="21.95" customHeight="1">
      <c r="C127" s="224" t="str">
        <f t="shared" si="27"/>
        <v/>
      </c>
      <c r="D127" s="224" t="str">
        <f t="shared" si="28"/>
        <v/>
      </c>
      <c r="E127" s="224" t="str">
        <f t="shared" si="29"/>
        <v/>
      </c>
      <c r="F127" s="224" t="str">
        <f t="shared" si="30"/>
        <v/>
      </c>
      <c r="G127" s="224" t="str">
        <f t="shared" si="31"/>
        <v/>
      </c>
      <c r="H127" s="224" t="str">
        <f t="shared" si="32"/>
        <v/>
      </c>
      <c r="I127" s="224" t="str">
        <f t="shared" si="33"/>
        <v/>
      </c>
      <c r="J127" s="224" t="str">
        <f t="shared" si="34"/>
        <v/>
      </c>
      <c r="K127" s="224" t="str">
        <f t="shared" si="35"/>
        <v/>
      </c>
      <c r="L127" s="224" t="str">
        <f t="shared" si="36"/>
        <v/>
      </c>
      <c r="M127" s="224" t="str">
        <f t="shared" si="37"/>
        <v/>
      </c>
      <c r="N127" s="224" t="str">
        <f t="shared" si="38"/>
        <v/>
      </c>
      <c r="O127" s="224" t="str">
        <f t="shared" si="39"/>
        <v/>
      </c>
      <c r="P127" s="224" t="str">
        <f t="shared" si="40"/>
        <v/>
      </c>
      <c r="Q127" s="224" t="str">
        <f t="shared" si="41"/>
        <v/>
      </c>
      <c r="R127" s="224" t="str">
        <f t="shared" si="42"/>
        <v/>
      </c>
      <c r="S127" s="224" t="str">
        <f t="shared" si="43"/>
        <v/>
      </c>
      <c r="T127" s="224" t="str">
        <f t="shared" si="44"/>
        <v/>
      </c>
      <c r="U127" s="224" t="str">
        <f t="shared" si="45"/>
        <v/>
      </c>
      <c r="V127" s="224" t="str">
        <f t="shared" si="46"/>
        <v/>
      </c>
      <c r="W127" s="224" t="str">
        <f t="shared" si="47"/>
        <v/>
      </c>
      <c r="X127" s="224" t="str">
        <f t="shared" si="48"/>
        <v/>
      </c>
      <c r="Y127" s="224" t="str">
        <f t="shared" si="49"/>
        <v/>
      </c>
      <c r="Z127" s="224" t="str">
        <f t="shared" si="50"/>
        <v/>
      </c>
      <c r="AA127" s="224" t="str">
        <f t="shared" si="51"/>
        <v/>
      </c>
      <c r="AB127" s="224" t="str">
        <f t="shared" si="52"/>
        <v/>
      </c>
      <c r="AC127" s="224" t="str">
        <f t="shared" si="53"/>
        <v/>
      </c>
      <c r="AD127" s="224" t="str">
        <f t="shared" si="54"/>
        <v/>
      </c>
      <c r="AE127" s="224" t="str">
        <f t="shared" si="55"/>
        <v/>
      </c>
      <c r="AF127" s="224" t="str">
        <f t="shared" si="56"/>
        <v/>
      </c>
      <c r="AG127" s="224" t="str">
        <f t="shared" si="57"/>
        <v/>
      </c>
      <c r="AH127" s="260">
        <f t="shared" si="23"/>
        <v>0</v>
      </c>
      <c r="AI127" s="259"/>
      <c r="AJ127" s="253"/>
      <c r="AK127" t="str">
        <f>IF(B127="","",COUNTIF(ÖĞRETMEN!H129:H317,$B127))</f>
        <v/>
      </c>
      <c r="AL127" s="2" t="e">
        <f>VLOOKUP(B127,ÖĞRETMEN!H128:J317,3,0)</f>
        <v>#N/A</v>
      </c>
      <c r="AM127" s="275" t="e">
        <f>VLOOKUP(B127,ÖĞRETMEN!H129:J317,2,0)</f>
        <v>#N/A</v>
      </c>
    </row>
    <row r="128" spans="1:39" ht="21.95" customHeight="1">
      <c r="C128" s="224" t="str">
        <f t="shared" si="27"/>
        <v/>
      </c>
      <c r="D128" s="224" t="str">
        <f t="shared" si="28"/>
        <v/>
      </c>
      <c r="E128" s="224" t="str">
        <f t="shared" si="29"/>
        <v/>
      </c>
      <c r="F128" s="224" t="str">
        <f t="shared" si="30"/>
        <v/>
      </c>
      <c r="G128" s="224" t="str">
        <f t="shared" si="31"/>
        <v/>
      </c>
      <c r="H128" s="224" t="str">
        <f t="shared" si="32"/>
        <v/>
      </c>
      <c r="I128" s="224" t="str">
        <f t="shared" si="33"/>
        <v/>
      </c>
      <c r="J128" s="224" t="str">
        <f t="shared" si="34"/>
        <v/>
      </c>
      <c r="K128" s="224" t="str">
        <f t="shared" si="35"/>
        <v/>
      </c>
      <c r="L128" s="224" t="str">
        <f t="shared" si="36"/>
        <v/>
      </c>
      <c r="M128" s="224" t="str">
        <f t="shared" si="37"/>
        <v/>
      </c>
      <c r="N128" s="224" t="str">
        <f t="shared" si="38"/>
        <v/>
      </c>
      <c r="O128" s="224" t="str">
        <f t="shared" si="39"/>
        <v/>
      </c>
      <c r="P128" s="224" t="str">
        <f t="shared" si="40"/>
        <v/>
      </c>
      <c r="Q128" s="224" t="str">
        <f t="shared" si="41"/>
        <v/>
      </c>
      <c r="R128" s="224" t="str">
        <f t="shared" si="42"/>
        <v/>
      </c>
      <c r="S128" s="224" t="str">
        <f t="shared" si="43"/>
        <v/>
      </c>
      <c r="T128" s="224" t="str">
        <f t="shared" si="44"/>
        <v/>
      </c>
      <c r="U128" s="224" t="str">
        <f t="shared" si="45"/>
        <v/>
      </c>
      <c r="V128" s="224" t="str">
        <f t="shared" si="46"/>
        <v/>
      </c>
      <c r="W128" s="224" t="str">
        <f t="shared" si="47"/>
        <v/>
      </c>
      <c r="X128" s="224" t="str">
        <f t="shared" si="48"/>
        <v/>
      </c>
      <c r="Y128" s="224" t="str">
        <f t="shared" si="49"/>
        <v/>
      </c>
      <c r="Z128" s="224" t="str">
        <f t="shared" si="50"/>
        <v/>
      </c>
      <c r="AA128" s="224" t="str">
        <f t="shared" si="51"/>
        <v/>
      </c>
      <c r="AB128" s="224" t="str">
        <f t="shared" si="52"/>
        <v/>
      </c>
      <c r="AC128" s="224" t="str">
        <f t="shared" si="53"/>
        <v/>
      </c>
      <c r="AD128" s="224" t="str">
        <f t="shared" si="54"/>
        <v/>
      </c>
      <c r="AE128" s="224" t="str">
        <f t="shared" si="55"/>
        <v/>
      </c>
      <c r="AF128" s="224" t="str">
        <f t="shared" si="56"/>
        <v/>
      </c>
      <c r="AG128" s="224" t="str">
        <f t="shared" si="57"/>
        <v/>
      </c>
      <c r="AH128" s="260">
        <f t="shared" si="23"/>
        <v>0</v>
      </c>
      <c r="AI128" s="259"/>
      <c r="AJ128" s="253"/>
      <c r="AK128" t="str">
        <f>IF(B128="","",COUNTIF(ÖĞRETMEN!H130:H318,$B128))</f>
        <v/>
      </c>
      <c r="AL128" s="2" t="e">
        <f>VLOOKUP(B128,ÖĞRETMEN!H129:J318,3,0)</f>
        <v>#N/A</v>
      </c>
      <c r="AM128" s="275" t="e">
        <f>VLOOKUP(B128,ÖĞRETMEN!H130:J318,2,0)</f>
        <v>#N/A</v>
      </c>
    </row>
    <row r="129" spans="3:39" ht="21.95" customHeight="1">
      <c r="C129" s="224" t="str">
        <f t="shared" si="27"/>
        <v/>
      </c>
      <c r="D129" s="224" t="str">
        <f t="shared" si="28"/>
        <v/>
      </c>
      <c r="E129" s="224" t="str">
        <f t="shared" si="29"/>
        <v/>
      </c>
      <c r="F129" s="224" t="str">
        <f t="shared" si="30"/>
        <v/>
      </c>
      <c r="G129" s="224" t="str">
        <f t="shared" si="31"/>
        <v/>
      </c>
      <c r="H129" s="224" t="str">
        <f t="shared" si="32"/>
        <v/>
      </c>
      <c r="I129" s="224" t="str">
        <f t="shared" si="33"/>
        <v/>
      </c>
      <c r="J129" s="224" t="str">
        <f t="shared" si="34"/>
        <v/>
      </c>
      <c r="K129" s="224" t="str">
        <f t="shared" si="35"/>
        <v/>
      </c>
      <c r="L129" s="224" t="str">
        <f t="shared" si="36"/>
        <v/>
      </c>
      <c r="M129" s="224" t="str">
        <f t="shared" si="37"/>
        <v/>
      </c>
      <c r="N129" s="224" t="str">
        <f t="shared" si="38"/>
        <v/>
      </c>
      <c r="O129" s="224" t="str">
        <f t="shared" si="39"/>
        <v/>
      </c>
      <c r="P129" s="224" t="str">
        <f t="shared" si="40"/>
        <v/>
      </c>
      <c r="Q129" s="224" t="str">
        <f t="shared" si="41"/>
        <v/>
      </c>
      <c r="R129" s="224" t="str">
        <f t="shared" si="42"/>
        <v/>
      </c>
      <c r="S129" s="224" t="str">
        <f t="shared" si="43"/>
        <v/>
      </c>
      <c r="T129" s="224" t="str">
        <f t="shared" si="44"/>
        <v/>
      </c>
      <c r="U129" s="224" t="str">
        <f t="shared" si="45"/>
        <v/>
      </c>
      <c r="V129" s="224" t="str">
        <f t="shared" si="46"/>
        <v/>
      </c>
      <c r="W129" s="224" t="str">
        <f t="shared" si="47"/>
        <v/>
      </c>
      <c r="X129" s="224" t="str">
        <f t="shared" si="48"/>
        <v/>
      </c>
      <c r="Y129" s="224" t="str">
        <f t="shared" si="49"/>
        <v/>
      </c>
      <c r="Z129" s="224" t="str">
        <f t="shared" si="50"/>
        <v/>
      </c>
      <c r="AA129" s="224" t="str">
        <f t="shared" si="51"/>
        <v/>
      </c>
      <c r="AB129" s="224" t="str">
        <f t="shared" si="52"/>
        <v/>
      </c>
      <c r="AC129" s="224" t="str">
        <f t="shared" si="53"/>
        <v/>
      </c>
      <c r="AD129" s="224" t="str">
        <f t="shared" si="54"/>
        <v/>
      </c>
      <c r="AE129" s="224" t="str">
        <f t="shared" si="55"/>
        <v/>
      </c>
      <c r="AF129" s="224" t="str">
        <f t="shared" si="56"/>
        <v/>
      </c>
      <c r="AG129" s="224" t="str">
        <f t="shared" si="57"/>
        <v/>
      </c>
      <c r="AH129" s="260">
        <f t="shared" si="23"/>
        <v>0</v>
      </c>
      <c r="AI129" s="259"/>
      <c r="AJ129" s="253"/>
      <c r="AK129" t="str">
        <f>IF(B129="","",COUNTIF(ÖĞRETMEN!H131:H319,$B129))</f>
        <v/>
      </c>
      <c r="AL129" s="2" t="e">
        <f>VLOOKUP(B129,ÖĞRETMEN!H130:J319,3,0)</f>
        <v>#N/A</v>
      </c>
      <c r="AM129" s="275" t="e">
        <f>VLOOKUP(B129,ÖĞRETMEN!H131:J319,2,0)</f>
        <v>#N/A</v>
      </c>
    </row>
    <row r="130" spans="3:39" ht="21.95" customHeight="1">
      <c r="C130" s="224" t="str">
        <f t="shared" si="27"/>
        <v/>
      </c>
      <c r="D130" s="224" t="str">
        <f t="shared" si="28"/>
        <v/>
      </c>
      <c r="E130" s="224" t="str">
        <f t="shared" si="29"/>
        <v/>
      </c>
      <c r="F130" s="224" t="str">
        <f t="shared" si="30"/>
        <v/>
      </c>
      <c r="G130" s="224" t="str">
        <f t="shared" si="31"/>
        <v/>
      </c>
      <c r="H130" s="224" t="str">
        <f t="shared" si="32"/>
        <v/>
      </c>
      <c r="I130" s="224" t="str">
        <f t="shared" si="33"/>
        <v/>
      </c>
      <c r="J130" s="224" t="str">
        <f t="shared" si="34"/>
        <v/>
      </c>
      <c r="K130" s="224" t="str">
        <f t="shared" si="35"/>
        <v/>
      </c>
      <c r="L130" s="224" t="str">
        <f t="shared" si="36"/>
        <v/>
      </c>
      <c r="M130" s="224" t="str">
        <f t="shared" si="37"/>
        <v/>
      </c>
      <c r="N130" s="224" t="str">
        <f t="shared" si="38"/>
        <v/>
      </c>
      <c r="O130" s="224" t="str">
        <f t="shared" si="39"/>
        <v/>
      </c>
      <c r="P130" s="224" t="str">
        <f t="shared" si="40"/>
        <v/>
      </c>
      <c r="Q130" s="224" t="str">
        <f t="shared" si="41"/>
        <v/>
      </c>
      <c r="R130" s="224" t="str">
        <f t="shared" si="42"/>
        <v/>
      </c>
      <c r="S130" s="224" t="str">
        <f t="shared" si="43"/>
        <v/>
      </c>
      <c r="T130" s="224" t="str">
        <f t="shared" si="44"/>
        <v/>
      </c>
      <c r="U130" s="224" t="str">
        <f t="shared" si="45"/>
        <v/>
      </c>
      <c r="V130" s="224" t="str">
        <f t="shared" si="46"/>
        <v/>
      </c>
      <c r="W130" s="224" t="str">
        <f t="shared" si="47"/>
        <v/>
      </c>
      <c r="X130" s="224" t="str">
        <f t="shared" si="48"/>
        <v/>
      </c>
      <c r="Y130" s="224" t="str">
        <f t="shared" si="49"/>
        <v/>
      </c>
      <c r="Z130" s="224" t="str">
        <f t="shared" si="50"/>
        <v/>
      </c>
      <c r="AA130" s="224" t="str">
        <f t="shared" si="51"/>
        <v/>
      </c>
      <c r="AB130" s="224" t="str">
        <f t="shared" si="52"/>
        <v/>
      </c>
      <c r="AC130" s="224" t="str">
        <f t="shared" si="53"/>
        <v/>
      </c>
      <c r="AD130" s="224" t="str">
        <f t="shared" si="54"/>
        <v/>
      </c>
      <c r="AE130" s="224" t="str">
        <f t="shared" si="55"/>
        <v/>
      </c>
      <c r="AF130" s="224" t="str">
        <f t="shared" si="56"/>
        <v/>
      </c>
      <c r="AG130" s="224" t="str">
        <f t="shared" si="57"/>
        <v/>
      </c>
      <c r="AH130" s="260">
        <f t="shared" si="23"/>
        <v>0</v>
      </c>
      <c r="AI130" s="259"/>
      <c r="AJ130" s="253"/>
      <c r="AK130" t="str">
        <f>IF(B130="","",COUNTIF(ÖĞRETMEN!H132:H320,$B130))</f>
        <v/>
      </c>
      <c r="AL130" s="2" t="e">
        <f>VLOOKUP(B130,ÖĞRETMEN!H131:J320,3,0)</f>
        <v>#N/A</v>
      </c>
      <c r="AM130" s="275" t="e">
        <f>VLOOKUP(B130,ÖĞRETMEN!H132:J320,2,0)</f>
        <v>#N/A</v>
      </c>
    </row>
    <row r="131" spans="3:39" ht="21.95" customHeight="1">
      <c r="C131" s="224" t="str">
        <f t="shared" si="27"/>
        <v/>
      </c>
      <c r="D131" s="224" t="str">
        <f t="shared" si="28"/>
        <v/>
      </c>
      <c r="E131" s="224" t="str">
        <f t="shared" si="29"/>
        <v/>
      </c>
      <c r="F131" s="224" t="str">
        <f t="shared" si="30"/>
        <v/>
      </c>
      <c r="G131" s="224" t="str">
        <f t="shared" si="31"/>
        <v/>
      </c>
      <c r="H131" s="224" t="str">
        <f t="shared" si="32"/>
        <v/>
      </c>
      <c r="I131" s="224" t="str">
        <f t="shared" si="33"/>
        <v/>
      </c>
      <c r="J131" s="224" t="str">
        <f t="shared" si="34"/>
        <v/>
      </c>
      <c r="K131" s="224" t="str">
        <f t="shared" si="35"/>
        <v/>
      </c>
      <c r="L131" s="224" t="str">
        <f t="shared" si="36"/>
        <v/>
      </c>
      <c r="M131" s="224" t="str">
        <f t="shared" si="37"/>
        <v/>
      </c>
      <c r="N131" s="224" t="str">
        <f t="shared" si="38"/>
        <v/>
      </c>
      <c r="O131" s="224" t="str">
        <f t="shared" si="39"/>
        <v/>
      </c>
      <c r="P131" s="224" t="str">
        <f t="shared" si="40"/>
        <v/>
      </c>
      <c r="Q131" s="224" t="str">
        <f t="shared" si="41"/>
        <v/>
      </c>
      <c r="R131" s="224" t="str">
        <f t="shared" si="42"/>
        <v/>
      </c>
      <c r="S131" s="224" t="str">
        <f t="shared" si="43"/>
        <v/>
      </c>
      <c r="T131" s="224" t="str">
        <f t="shared" si="44"/>
        <v/>
      </c>
      <c r="U131" s="224" t="str">
        <f t="shared" si="45"/>
        <v/>
      </c>
      <c r="V131" s="224" t="str">
        <f t="shared" si="46"/>
        <v/>
      </c>
      <c r="W131" s="224" t="str">
        <f t="shared" si="47"/>
        <v/>
      </c>
      <c r="X131" s="224" t="str">
        <f t="shared" si="48"/>
        <v/>
      </c>
      <c r="Y131" s="224" t="str">
        <f t="shared" si="49"/>
        <v/>
      </c>
      <c r="Z131" s="224" t="str">
        <f t="shared" si="50"/>
        <v/>
      </c>
      <c r="AA131" s="224" t="str">
        <f t="shared" si="51"/>
        <v/>
      </c>
      <c r="AB131" s="224" t="str">
        <f t="shared" si="52"/>
        <v/>
      </c>
      <c r="AC131" s="224" t="str">
        <f t="shared" si="53"/>
        <v/>
      </c>
      <c r="AD131" s="224" t="str">
        <f t="shared" si="54"/>
        <v/>
      </c>
      <c r="AE131" s="224" t="str">
        <f t="shared" si="55"/>
        <v/>
      </c>
      <c r="AF131" s="224" t="str">
        <f t="shared" si="56"/>
        <v/>
      </c>
      <c r="AG131" s="224" t="str">
        <f t="shared" si="57"/>
        <v/>
      </c>
      <c r="AH131" s="260">
        <f t="shared" si="23"/>
        <v>0</v>
      </c>
      <c r="AI131" s="259"/>
      <c r="AJ131" s="253"/>
      <c r="AK131" t="str">
        <f>IF(B131="","",COUNTIF(ÖĞRETMEN!H133:H321,$B131))</f>
        <v/>
      </c>
      <c r="AL131" s="2" t="e">
        <f>VLOOKUP(B131,ÖĞRETMEN!H132:J321,3,0)</f>
        <v>#N/A</v>
      </c>
      <c r="AM131" s="275" t="e">
        <f>VLOOKUP(B131,ÖĞRETMEN!H133:J321,2,0)</f>
        <v>#N/A</v>
      </c>
    </row>
    <row r="132" spans="3:39" ht="21.95" customHeight="1">
      <c r="C132" s="224" t="str">
        <f t="shared" si="27"/>
        <v/>
      </c>
      <c r="D132" s="224" t="str">
        <f t="shared" si="28"/>
        <v/>
      </c>
      <c r="E132" s="224" t="str">
        <f t="shared" si="29"/>
        <v/>
      </c>
      <c r="F132" s="224" t="str">
        <f t="shared" si="30"/>
        <v/>
      </c>
      <c r="G132" s="224" t="str">
        <f t="shared" si="31"/>
        <v/>
      </c>
      <c r="H132" s="224" t="str">
        <f t="shared" si="32"/>
        <v/>
      </c>
      <c r="I132" s="224" t="str">
        <f t="shared" si="33"/>
        <v/>
      </c>
      <c r="J132" s="224" t="str">
        <f t="shared" si="34"/>
        <v/>
      </c>
      <c r="K132" s="224" t="str">
        <f t="shared" si="35"/>
        <v/>
      </c>
      <c r="L132" s="224" t="str">
        <f t="shared" si="36"/>
        <v/>
      </c>
      <c r="M132" s="224" t="str">
        <f t="shared" si="37"/>
        <v/>
      </c>
      <c r="N132" s="224" t="str">
        <f t="shared" si="38"/>
        <v/>
      </c>
      <c r="O132" s="224" t="str">
        <f t="shared" si="39"/>
        <v/>
      </c>
      <c r="P132" s="224" t="str">
        <f t="shared" si="40"/>
        <v/>
      </c>
      <c r="Q132" s="224" t="str">
        <f t="shared" si="41"/>
        <v/>
      </c>
      <c r="R132" s="224" t="str">
        <f t="shared" si="42"/>
        <v/>
      </c>
      <c r="S132" s="224" t="str">
        <f t="shared" si="43"/>
        <v/>
      </c>
      <c r="T132" s="224" t="str">
        <f t="shared" si="44"/>
        <v/>
      </c>
      <c r="U132" s="224" t="str">
        <f t="shared" si="45"/>
        <v/>
      </c>
      <c r="V132" s="224" t="str">
        <f t="shared" si="46"/>
        <v/>
      </c>
      <c r="W132" s="224" t="str">
        <f t="shared" si="47"/>
        <v/>
      </c>
      <c r="X132" s="224" t="str">
        <f t="shared" si="48"/>
        <v/>
      </c>
      <c r="Y132" s="224" t="str">
        <f t="shared" si="49"/>
        <v/>
      </c>
      <c r="Z132" s="224" t="str">
        <f t="shared" si="50"/>
        <v/>
      </c>
      <c r="AA132" s="224" t="str">
        <f t="shared" si="51"/>
        <v/>
      </c>
      <c r="AB132" s="224" t="str">
        <f t="shared" si="52"/>
        <v/>
      </c>
      <c r="AC132" s="224" t="str">
        <f t="shared" si="53"/>
        <v/>
      </c>
      <c r="AD132" s="224" t="str">
        <f t="shared" si="54"/>
        <v/>
      </c>
      <c r="AE132" s="224" t="str">
        <f t="shared" si="55"/>
        <v/>
      </c>
      <c r="AF132" s="224" t="str">
        <f t="shared" si="56"/>
        <v/>
      </c>
      <c r="AG132" s="224" t="str">
        <f t="shared" si="57"/>
        <v/>
      </c>
      <c r="AH132" s="260">
        <f t="shared" si="23"/>
        <v>0</v>
      </c>
      <c r="AI132" s="259"/>
      <c r="AJ132" s="253"/>
      <c r="AK132" t="str">
        <f>IF(B132="","",COUNTIF(ÖĞRETMEN!H134:H322,$B132))</f>
        <v/>
      </c>
      <c r="AL132" s="2" t="e">
        <f>VLOOKUP(B132,ÖĞRETMEN!H133:J322,3,0)</f>
        <v>#N/A</v>
      </c>
      <c r="AM132" s="275" t="e">
        <f>VLOOKUP(B132,ÖĞRETMEN!H134:J322,2,0)</f>
        <v>#N/A</v>
      </c>
    </row>
    <row r="133" spans="3:39" ht="21.95" customHeight="1">
      <c r="C133" s="224" t="str">
        <f t="shared" si="27"/>
        <v/>
      </c>
      <c r="D133" s="224" t="str">
        <f t="shared" si="28"/>
        <v/>
      </c>
      <c r="E133" s="224" t="str">
        <f t="shared" si="29"/>
        <v/>
      </c>
      <c r="F133" s="224" t="str">
        <f t="shared" si="30"/>
        <v/>
      </c>
      <c r="G133" s="224" t="str">
        <f t="shared" si="31"/>
        <v/>
      </c>
      <c r="H133" s="224" t="str">
        <f t="shared" si="32"/>
        <v/>
      </c>
      <c r="I133" s="224" t="str">
        <f t="shared" si="33"/>
        <v/>
      </c>
      <c r="J133" s="224" t="str">
        <f t="shared" si="34"/>
        <v/>
      </c>
      <c r="K133" s="224" t="str">
        <f t="shared" si="35"/>
        <v/>
      </c>
      <c r="L133" s="224" t="str">
        <f t="shared" si="36"/>
        <v/>
      </c>
      <c r="M133" s="224" t="str">
        <f t="shared" si="37"/>
        <v/>
      </c>
      <c r="N133" s="224" t="str">
        <f t="shared" si="38"/>
        <v/>
      </c>
      <c r="O133" s="224" t="str">
        <f t="shared" si="39"/>
        <v/>
      </c>
      <c r="P133" s="224" t="str">
        <f t="shared" si="40"/>
        <v/>
      </c>
      <c r="Q133" s="224" t="str">
        <f t="shared" si="41"/>
        <v/>
      </c>
      <c r="R133" s="224" t="str">
        <f t="shared" si="42"/>
        <v/>
      </c>
      <c r="S133" s="224" t="str">
        <f t="shared" si="43"/>
        <v/>
      </c>
      <c r="T133" s="224" t="str">
        <f t="shared" si="44"/>
        <v/>
      </c>
      <c r="U133" s="224" t="str">
        <f t="shared" si="45"/>
        <v/>
      </c>
      <c r="V133" s="224" t="str">
        <f t="shared" si="46"/>
        <v/>
      </c>
      <c r="W133" s="224" t="str">
        <f t="shared" si="47"/>
        <v/>
      </c>
      <c r="X133" s="224" t="str">
        <f t="shared" si="48"/>
        <v/>
      </c>
      <c r="Y133" s="224" t="str">
        <f t="shared" si="49"/>
        <v/>
      </c>
      <c r="Z133" s="224" t="str">
        <f t="shared" si="50"/>
        <v/>
      </c>
      <c r="AA133" s="224" t="str">
        <f t="shared" si="51"/>
        <v/>
      </c>
      <c r="AB133" s="224" t="str">
        <f t="shared" si="52"/>
        <v/>
      </c>
      <c r="AC133" s="224" t="str">
        <f t="shared" si="53"/>
        <v/>
      </c>
      <c r="AD133" s="224" t="str">
        <f t="shared" si="54"/>
        <v/>
      </c>
      <c r="AE133" s="224" t="str">
        <f t="shared" si="55"/>
        <v/>
      </c>
      <c r="AF133" s="224" t="str">
        <f t="shared" si="56"/>
        <v/>
      </c>
      <c r="AG133" s="224" t="str">
        <f t="shared" si="57"/>
        <v/>
      </c>
      <c r="AH133" s="260">
        <f t="shared" si="23"/>
        <v>0</v>
      </c>
      <c r="AI133" s="259"/>
      <c r="AJ133" s="253"/>
      <c r="AK133" t="str">
        <f>IF(B133="","",COUNTIF(ÖĞRETMEN!H135:H323,$B133))</f>
        <v/>
      </c>
      <c r="AL133" s="2" t="e">
        <f>VLOOKUP(B133,ÖĞRETMEN!H134:J323,3,0)</f>
        <v>#N/A</v>
      </c>
      <c r="AM133" s="275" t="e">
        <f>VLOOKUP(B133,ÖĞRETMEN!H135:J323,2,0)</f>
        <v>#N/A</v>
      </c>
    </row>
    <row r="134" spans="3:39" ht="21.95" customHeight="1">
      <c r="C134" s="224" t="str">
        <f t="shared" si="27"/>
        <v/>
      </c>
      <c r="D134" s="224" t="str">
        <f t="shared" si="28"/>
        <v/>
      </c>
      <c r="E134" s="224" t="str">
        <f t="shared" si="29"/>
        <v/>
      </c>
      <c r="F134" s="224" t="str">
        <f t="shared" si="30"/>
        <v/>
      </c>
      <c r="G134" s="224" t="str">
        <f t="shared" si="31"/>
        <v/>
      </c>
      <c r="H134" s="224" t="str">
        <f t="shared" si="32"/>
        <v/>
      </c>
      <c r="I134" s="224" t="str">
        <f t="shared" si="33"/>
        <v/>
      </c>
      <c r="J134" s="224" t="str">
        <f t="shared" si="34"/>
        <v/>
      </c>
      <c r="K134" s="224" t="str">
        <f t="shared" si="35"/>
        <v/>
      </c>
      <c r="L134" s="224" t="str">
        <f t="shared" si="36"/>
        <v/>
      </c>
      <c r="M134" s="224" t="str">
        <f t="shared" si="37"/>
        <v/>
      </c>
      <c r="N134" s="224" t="str">
        <f t="shared" si="38"/>
        <v/>
      </c>
      <c r="O134" s="224" t="str">
        <f t="shared" si="39"/>
        <v/>
      </c>
      <c r="P134" s="224" t="str">
        <f t="shared" si="40"/>
        <v/>
      </c>
      <c r="Q134" s="224" t="str">
        <f t="shared" si="41"/>
        <v/>
      </c>
      <c r="R134" s="224" t="str">
        <f t="shared" si="42"/>
        <v/>
      </c>
      <c r="S134" s="224" t="str">
        <f t="shared" si="43"/>
        <v/>
      </c>
      <c r="T134" s="224" t="str">
        <f t="shared" si="44"/>
        <v/>
      </c>
      <c r="U134" s="224" t="str">
        <f t="shared" si="45"/>
        <v/>
      </c>
      <c r="V134" s="224" t="str">
        <f t="shared" si="46"/>
        <v/>
      </c>
      <c r="W134" s="224" t="str">
        <f t="shared" si="47"/>
        <v/>
      </c>
      <c r="X134" s="224" t="str">
        <f t="shared" si="48"/>
        <v/>
      </c>
      <c r="Y134" s="224" t="str">
        <f t="shared" si="49"/>
        <v/>
      </c>
      <c r="Z134" s="224" t="str">
        <f t="shared" si="50"/>
        <v/>
      </c>
      <c r="AA134" s="224" t="str">
        <f t="shared" si="51"/>
        <v/>
      </c>
      <c r="AB134" s="224" t="str">
        <f t="shared" si="52"/>
        <v/>
      </c>
      <c r="AC134" s="224" t="str">
        <f t="shared" si="53"/>
        <v/>
      </c>
      <c r="AD134" s="224" t="str">
        <f t="shared" si="54"/>
        <v/>
      </c>
      <c r="AE134" s="224" t="str">
        <f t="shared" si="55"/>
        <v/>
      </c>
      <c r="AF134" s="224" t="str">
        <f t="shared" si="56"/>
        <v/>
      </c>
      <c r="AG134" s="224" t="str">
        <f t="shared" si="57"/>
        <v/>
      </c>
      <c r="AH134" s="260">
        <f t="shared" si="23"/>
        <v>0</v>
      </c>
      <c r="AI134" s="259"/>
      <c r="AJ134" s="253"/>
      <c r="AK134" t="str">
        <f>IF(B134="","",COUNTIF(ÖĞRETMEN!H136:H324,$B134))</f>
        <v/>
      </c>
      <c r="AL134" s="2" t="e">
        <f>VLOOKUP(B134,ÖĞRETMEN!H135:J324,3,0)</f>
        <v>#N/A</v>
      </c>
      <c r="AM134" s="275" t="e">
        <f>VLOOKUP(B134,ÖĞRETMEN!H136:J324,2,0)</f>
        <v>#N/A</v>
      </c>
    </row>
    <row r="135" spans="3:39" ht="21.95" customHeight="1">
      <c r="C135" s="224" t="str">
        <f t="shared" ref="C135:C166" si="58">IF($B135="","",IF(C$6="","",IF(C$6="Cumartesi","T",IF(C$6="Pazar","T",IF(C$8=$AI136,"X","")))))</f>
        <v/>
      </c>
      <c r="D135" s="224" t="str">
        <f t="shared" ref="D135:D166" si="59">IF($B135="","",IF(D$6="","",IF(D$6="Cumartesi","T",IF(D$6="Pazar","T",IF(D$8=$AI136,"X","")))))</f>
        <v/>
      </c>
      <c r="E135" s="224" t="str">
        <f t="shared" ref="E135:E166" si="60">IF($B135="","",IF(E$6="","",IF(E$6="Cumartesi","T",IF(E$6="Pazar","T",IF(E$8=$AI136,"X","")))))</f>
        <v/>
      </c>
      <c r="F135" s="224" t="str">
        <f t="shared" ref="F135:F166" si="61">IF($B135="","",IF(F$6="","",IF(F$6="Cumartesi","T",IF(F$6="Pazar","T",IF(F$8=$AI136,"X","")))))</f>
        <v/>
      </c>
      <c r="G135" s="224" t="str">
        <f t="shared" ref="G135:G166" si="62">IF($B135="","",IF(G$6="","",IF(G$6="Cumartesi","T",IF(G$6="Pazar","T",IF(G$8=$AI136,"X","")))))</f>
        <v/>
      </c>
      <c r="H135" s="224" t="str">
        <f t="shared" ref="H135:H166" si="63">IF($B135="","",IF(H$6="","",IF(H$6="Cumartesi","T",IF(H$6="Pazar","T",IF(H$8=$AI136,"X","")))))</f>
        <v/>
      </c>
      <c r="I135" s="224" t="str">
        <f t="shared" ref="I135:I166" si="64">IF($B135="","",IF(I$6="","",IF(I$6="Cumartesi","T",IF(I$6="Pazar","T",IF(I$8=$AI136,"X","")))))</f>
        <v/>
      </c>
      <c r="J135" s="224" t="str">
        <f t="shared" ref="J135:J166" si="65">IF($B135="","",IF(J$6="","",IF(J$6="Cumartesi","T",IF(J$6="Pazar","T",IF(J$8=$AI136,"X","")))))</f>
        <v/>
      </c>
      <c r="K135" s="224" t="str">
        <f t="shared" ref="K135:K166" si="66">IF($B135="","",IF(K$6="","",IF(K$6="Cumartesi","T",IF(K$6="Pazar","T",IF(K$8=$AI136,"X","")))))</f>
        <v/>
      </c>
      <c r="L135" s="224" t="str">
        <f t="shared" ref="L135:L166" si="67">IF($B135="","",IF(L$6="","",IF(L$6="Cumartesi","T",IF(L$6="Pazar","T",IF(L$8=$AI136,"X","")))))</f>
        <v/>
      </c>
      <c r="M135" s="224" t="str">
        <f t="shared" ref="M135:M166" si="68">IF($B135="","",IF(M$6="","",IF(M$6="Cumartesi","T",IF(M$6="Pazar","T",IF(M$8=$AI136,"X","")))))</f>
        <v/>
      </c>
      <c r="N135" s="224" t="str">
        <f t="shared" ref="N135:N166" si="69">IF($B135="","",IF(N$6="","",IF(N$6="Cumartesi","T",IF(N$6="Pazar","T",IF(N$8=$AI136,"X","")))))</f>
        <v/>
      </c>
      <c r="O135" s="224" t="str">
        <f t="shared" ref="O135:O166" si="70">IF($B135="","",IF(O$6="","",IF(O$6="Cumartesi","T",IF(O$6="Pazar","T",IF(O$8=$AI136,"X","")))))</f>
        <v/>
      </c>
      <c r="P135" s="224" t="str">
        <f t="shared" ref="P135:P166" si="71">IF($B135="","",IF(P$6="","",IF(P$6="Cumartesi","T",IF(P$6="Pazar","T",IF(P$8=$AI136,"X","")))))</f>
        <v/>
      </c>
      <c r="Q135" s="224" t="str">
        <f t="shared" ref="Q135:Q166" si="72">IF($B135="","",IF(Q$6="","",IF(Q$6="Cumartesi","T",IF(Q$6="Pazar","T",IF(Q$8=$AI136,"X","")))))</f>
        <v/>
      </c>
      <c r="R135" s="224" t="str">
        <f t="shared" ref="R135:R166" si="73">IF($B135="","",IF(R$6="","",IF(R$6="Cumartesi","T",IF(R$6="Pazar","T",IF(R$8=$AI136,"X","")))))</f>
        <v/>
      </c>
      <c r="S135" s="224" t="str">
        <f t="shared" ref="S135:S166" si="74">IF($B135="","",IF(S$6="","",IF(S$6="Cumartesi","T",IF(S$6="Pazar","T",IF(S$8=$AI136,"X","")))))</f>
        <v/>
      </c>
      <c r="T135" s="224" t="str">
        <f t="shared" ref="T135:T166" si="75">IF($B135="","",IF(T$6="","",IF(T$6="Cumartesi","T",IF(T$6="Pazar","T",IF(T$8=$AI136,"X","")))))</f>
        <v/>
      </c>
      <c r="U135" s="224" t="str">
        <f t="shared" ref="U135:U166" si="76">IF($B135="","",IF(U$6="","",IF(U$6="Cumartesi","T",IF(U$6="Pazar","T",IF(U$8=$AI136,"X","")))))</f>
        <v/>
      </c>
      <c r="V135" s="224" t="str">
        <f t="shared" ref="V135:V166" si="77">IF($B135="","",IF(V$6="","",IF(V$6="Cumartesi","T",IF(V$6="Pazar","T",IF(V$8=$AI136,"X","")))))</f>
        <v/>
      </c>
      <c r="W135" s="224" t="str">
        <f t="shared" ref="W135:W166" si="78">IF($B135="","",IF(W$6="","",IF(W$6="Cumartesi","T",IF(W$6="Pazar","T",IF(W$8=$AI136,"X","")))))</f>
        <v/>
      </c>
      <c r="X135" s="224" t="str">
        <f t="shared" ref="X135:X166" si="79">IF($B135="","",IF(X$6="","",IF(X$6="Cumartesi","T",IF(X$6="Pazar","T",IF(X$8=$AI136,"X","")))))</f>
        <v/>
      </c>
      <c r="Y135" s="224" t="str">
        <f t="shared" ref="Y135:Y166" si="80">IF($B135="","",IF(Y$6="","",IF(Y$6="Cumartesi","T",IF(Y$6="Pazar","T",IF(Y$8=$AI136,"X","")))))</f>
        <v/>
      </c>
      <c r="Z135" s="224" t="str">
        <f t="shared" ref="Z135:Z166" si="81">IF($B135="","",IF(Z$6="","",IF(Z$6="Cumartesi","T",IF(Z$6="Pazar","T",IF(Z$8=$AI136,"X","")))))</f>
        <v/>
      </c>
      <c r="AA135" s="224" t="str">
        <f t="shared" ref="AA135:AA166" si="82">IF($B135="","",IF(AA$6="","",IF(AA$6="Cumartesi","T",IF(AA$6="Pazar","T",IF(AA$8=$AI136,"X","")))))</f>
        <v/>
      </c>
      <c r="AB135" s="224" t="str">
        <f t="shared" ref="AB135:AB166" si="83">IF($B135="","",IF(AB$6="","",IF(AB$6="Cumartesi","T",IF(AB$6="Pazar","T",IF(AB$8=$AI136,"X","")))))</f>
        <v/>
      </c>
      <c r="AC135" s="224" t="str">
        <f t="shared" ref="AC135:AC166" si="84">IF($B135="","",IF(AC$6="","",IF(AC$6="Cumartesi","T",IF(AC$6="Pazar","T",IF(AC$8=$AI136,"X","")))))</f>
        <v/>
      </c>
      <c r="AD135" s="224" t="str">
        <f t="shared" ref="AD135:AD166" si="85">IF($B135="","",IF(AD$6="","",IF(AD$6="Cumartesi","T",IF(AD$6="Pazar","T",IF(AD$8=$AI136,"X","")))))</f>
        <v/>
      </c>
      <c r="AE135" s="224" t="str">
        <f t="shared" ref="AE135:AE166" si="86">IF($B135="","",IF(AE$6="","",IF(AE$6="Cumartesi","T",IF(AE$6="Pazar","T",IF(AE$8=$AI136,"X","")))))</f>
        <v/>
      </c>
      <c r="AF135" s="224" t="str">
        <f t="shared" ref="AF135:AF166" si="87">IF($B135="","",IF(AF$6="","",IF(AF$6="Cumartesi","T",IF(AF$6="Pazar","T",IF(AF$8=$AI136,"X","")))))</f>
        <v/>
      </c>
      <c r="AG135" s="224" t="str">
        <f t="shared" ref="AG135:AG166" si="88">IF($B135="","",IF(AG$6="","",IF(AG$6="Cumartesi","T",IF(AG$6="Pazar","T",IF(AG$8=$AI136,"X","")))))</f>
        <v/>
      </c>
      <c r="AH135" s="260">
        <f t="shared" si="23"/>
        <v>0</v>
      </c>
      <c r="AI135" s="259"/>
      <c r="AJ135" s="253"/>
      <c r="AK135" t="str">
        <f>IF(B135="","",COUNTIF(ÖĞRETMEN!H137:H325,$B135))</f>
        <v/>
      </c>
      <c r="AL135" s="2" t="e">
        <f>VLOOKUP(B135,ÖĞRETMEN!H136:J325,3,0)</f>
        <v>#N/A</v>
      </c>
      <c r="AM135" s="275" t="e">
        <f>VLOOKUP(B135,ÖĞRETMEN!H137:J325,2,0)</f>
        <v>#N/A</v>
      </c>
    </row>
    <row r="136" spans="3:39" ht="21.95" customHeight="1">
      <c r="C136" s="224" t="str">
        <f t="shared" si="58"/>
        <v/>
      </c>
      <c r="D136" s="224" t="str">
        <f t="shared" si="59"/>
        <v/>
      </c>
      <c r="E136" s="224" t="str">
        <f t="shared" si="60"/>
        <v/>
      </c>
      <c r="F136" s="224" t="str">
        <f t="shared" si="61"/>
        <v/>
      </c>
      <c r="G136" s="224" t="str">
        <f t="shared" si="62"/>
        <v/>
      </c>
      <c r="H136" s="224" t="str">
        <f t="shared" si="63"/>
        <v/>
      </c>
      <c r="I136" s="224" t="str">
        <f t="shared" si="64"/>
        <v/>
      </c>
      <c r="J136" s="224" t="str">
        <f t="shared" si="65"/>
        <v/>
      </c>
      <c r="K136" s="224" t="str">
        <f t="shared" si="66"/>
        <v/>
      </c>
      <c r="L136" s="224" t="str">
        <f t="shared" si="67"/>
        <v/>
      </c>
      <c r="M136" s="224" t="str">
        <f t="shared" si="68"/>
        <v/>
      </c>
      <c r="N136" s="224" t="str">
        <f t="shared" si="69"/>
        <v/>
      </c>
      <c r="O136" s="224" t="str">
        <f t="shared" si="70"/>
        <v/>
      </c>
      <c r="P136" s="224" t="str">
        <f t="shared" si="71"/>
        <v/>
      </c>
      <c r="Q136" s="224" t="str">
        <f t="shared" si="72"/>
        <v/>
      </c>
      <c r="R136" s="224" t="str">
        <f t="shared" si="73"/>
        <v/>
      </c>
      <c r="S136" s="224" t="str">
        <f t="shared" si="74"/>
        <v/>
      </c>
      <c r="T136" s="224" t="str">
        <f t="shared" si="75"/>
        <v/>
      </c>
      <c r="U136" s="224" t="str">
        <f t="shared" si="76"/>
        <v/>
      </c>
      <c r="V136" s="224" t="str">
        <f t="shared" si="77"/>
        <v/>
      </c>
      <c r="W136" s="224" t="str">
        <f t="shared" si="78"/>
        <v/>
      </c>
      <c r="X136" s="224" t="str">
        <f t="shared" si="79"/>
        <v/>
      </c>
      <c r="Y136" s="224" t="str">
        <f t="shared" si="80"/>
        <v/>
      </c>
      <c r="Z136" s="224" t="str">
        <f t="shared" si="81"/>
        <v/>
      </c>
      <c r="AA136" s="224" t="str">
        <f t="shared" si="82"/>
        <v/>
      </c>
      <c r="AB136" s="224" t="str">
        <f t="shared" si="83"/>
        <v/>
      </c>
      <c r="AC136" s="224" t="str">
        <f t="shared" si="84"/>
        <v/>
      </c>
      <c r="AD136" s="224" t="str">
        <f t="shared" si="85"/>
        <v/>
      </c>
      <c r="AE136" s="224" t="str">
        <f t="shared" si="86"/>
        <v/>
      </c>
      <c r="AF136" s="224" t="str">
        <f t="shared" si="87"/>
        <v/>
      </c>
      <c r="AG136" s="224" t="str">
        <f t="shared" si="88"/>
        <v/>
      </c>
      <c r="AH136" s="260">
        <f t="shared" si="23"/>
        <v>0</v>
      </c>
      <c r="AI136" s="259"/>
      <c r="AJ136" s="253"/>
      <c r="AK136" t="str">
        <f>IF(B136="","",COUNTIF(ÖĞRETMEN!H138:H326,$B136))</f>
        <v/>
      </c>
      <c r="AL136" s="2" t="e">
        <f>VLOOKUP(B136,ÖĞRETMEN!H137:J326,3,0)</f>
        <v>#N/A</v>
      </c>
      <c r="AM136" s="275" t="e">
        <f>VLOOKUP(B136,ÖĞRETMEN!H138:J326,2,0)</f>
        <v>#N/A</v>
      </c>
    </row>
    <row r="137" spans="3:39" ht="21.95" customHeight="1">
      <c r="C137" s="224" t="str">
        <f t="shared" si="58"/>
        <v/>
      </c>
      <c r="D137" s="224" t="str">
        <f t="shared" si="59"/>
        <v/>
      </c>
      <c r="E137" s="224" t="str">
        <f t="shared" si="60"/>
        <v/>
      </c>
      <c r="F137" s="224" t="str">
        <f t="shared" si="61"/>
        <v/>
      </c>
      <c r="G137" s="224" t="str">
        <f t="shared" si="62"/>
        <v/>
      </c>
      <c r="H137" s="224" t="str">
        <f t="shared" si="63"/>
        <v/>
      </c>
      <c r="I137" s="224" t="str">
        <f t="shared" si="64"/>
        <v/>
      </c>
      <c r="J137" s="224" t="str">
        <f t="shared" si="65"/>
        <v/>
      </c>
      <c r="K137" s="224" t="str">
        <f t="shared" si="66"/>
        <v/>
      </c>
      <c r="L137" s="224" t="str">
        <f t="shared" si="67"/>
        <v/>
      </c>
      <c r="M137" s="224" t="str">
        <f t="shared" si="68"/>
        <v/>
      </c>
      <c r="N137" s="224" t="str">
        <f t="shared" si="69"/>
        <v/>
      </c>
      <c r="O137" s="224" t="str">
        <f t="shared" si="70"/>
        <v/>
      </c>
      <c r="P137" s="224" t="str">
        <f t="shared" si="71"/>
        <v/>
      </c>
      <c r="Q137" s="224" t="str">
        <f t="shared" si="72"/>
        <v/>
      </c>
      <c r="R137" s="224" t="str">
        <f t="shared" si="73"/>
        <v/>
      </c>
      <c r="S137" s="224" t="str">
        <f t="shared" si="74"/>
        <v/>
      </c>
      <c r="T137" s="224" t="str">
        <f t="shared" si="75"/>
        <v/>
      </c>
      <c r="U137" s="224" t="str">
        <f t="shared" si="76"/>
        <v/>
      </c>
      <c r="V137" s="224" t="str">
        <f t="shared" si="77"/>
        <v/>
      </c>
      <c r="W137" s="224" t="str">
        <f t="shared" si="78"/>
        <v/>
      </c>
      <c r="X137" s="224" t="str">
        <f t="shared" si="79"/>
        <v/>
      </c>
      <c r="Y137" s="224" t="str">
        <f t="shared" si="80"/>
        <v/>
      </c>
      <c r="Z137" s="224" t="str">
        <f t="shared" si="81"/>
        <v/>
      </c>
      <c r="AA137" s="224" t="str">
        <f t="shared" si="82"/>
        <v/>
      </c>
      <c r="AB137" s="224" t="str">
        <f t="shared" si="83"/>
        <v/>
      </c>
      <c r="AC137" s="224" t="str">
        <f t="shared" si="84"/>
        <v/>
      </c>
      <c r="AD137" s="224" t="str">
        <f t="shared" si="85"/>
        <v/>
      </c>
      <c r="AE137" s="224" t="str">
        <f t="shared" si="86"/>
        <v/>
      </c>
      <c r="AF137" s="224" t="str">
        <f t="shared" si="87"/>
        <v/>
      </c>
      <c r="AG137" s="224" t="str">
        <f t="shared" si="88"/>
        <v/>
      </c>
      <c r="AH137" s="260">
        <f t="shared" si="23"/>
        <v>0</v>
      </c>
      <c r="AI137" s="259"/>
      <c r="AJ137" s="253"/>
      <c r="AK137" t="str">
        <f>IF(B137="","",COUNTIF(ÖĞRETMEN!H139:H327,$B137))</f>
        <v/>
      </c>
      <c r="AL137" s="2" t="e">
        <f>VLOOKUP(B137,ÖĞRETMEN!H138:J327,3,0)</f>
        <v>#N/A</v>
      </c>
      <c r="AM137" s="275" t="e">
        <f>VLOOKUP(B137,ÖĞRETMEN!H139:J327,2,0)</f>
        <v>#N/A</v>
      </c>
    </row>
    <row r="138" spans="3:39" ht="21.95" customHeight="1">
      <c r="C138" s="224" t="str">
        <f t="shared" si="58"/>
        <v/>
      </c>
      <c r="D138" s="224" t="str">
        <f t="shared" si="59"/>
        <v/>
      </c>
      <c r="E138" s="224" t="str">
        <f t="shared" si="60"/>
        <v/>
      </c>
      <c r="F138" s="224" t="str">
        <f t="shared" si="61"/>
        <v/>
      </c>
      <c r="G138" s="224" t="str">
        <f t="shared" si="62"/>
        <v/>
      </c>
      <c r="H138" s="224" t="str">
        <f t="shared" si="63"/>
        <v/>
      </c>
      <c r="I138" s="224" t="str">
        <f t="shared" si="64"/>
        <v/>
      </c>
      <c r="J138" s="224" t="str">
        <f t="shared" si="65"/>
        <v/>
      </c>
      <c r="K138" s="224" t="str">
        <f t="shared" si="66"/>
        <v/>
      </c>
      <c r="L138" s="224" t="str">
        <f t="shared" si="67"/>
        <v/>
      </c>
      <c r="M138" s="224" t="str">
        <f t="shared" si="68"/>
        <v/>
      </c>
      <c r="N138" s="224" t="str">
        <f t="shared" si="69"/>
        <v/>
      </c>
      <c r="O138" s="224" t="str">
        <f t="shared" si="70"/>
        <v/>
      </c>
      <c r="P138" s="224" t="str">
        <f t="shared" si="71"/>
        <v/>
      </c>
      <c r="Q138" s="224" t="str">
        <f t="shared" si="72"/>
        <v/>
      </c>
      <c r="R138" s="224" t="str">
        <f t="shared" si="73"/>
        <v/>
      </c>
      <c r="S138" s="224" t="str">
        <f t="shared" si="74"/>
        <v/>
      </c>
      <c r="T138" s="224" t="str">
        <f t="shared" si="75"/>
        <v/>
      </c>
      <c r="U138" s="224" t="str">
        <f t="shared" si="76"/>
        <v/>
      </c>
      <c r="V138" s="224" t="str">
        <f t="shared" si="77"/>
        <v/>
      </c>
      <c r="W138" s="224" t="str">
        <f t="shared" si="78"/>
        <v/>
      </c>
      <c r="X138" s="224" t="str">
        <f t="shared" si="79"/>
        <v/>
      </c>
      <c r="Y138" s="224" t="str">
        <f t="shared" si="80"/>
        <v/>
      </c>
      <c r="Z138" s="224" t="str">
        <f t="shared" si="81"/>
        <v/>
      </c>
      <c r="AA138" s="224" t="str">
        <f t="shared" si="82"/>
        <v/>
      </c>
      <c r="AB138" s="224" t="str">
        <f t="shared" si="83"/>
        <v/>
      </c>
      <c r="AC138" s="224" t="str">
        <f t="shared" si="84"/>
        <v/>
      </c>
      <c r="AD138" s="224" t="str">
        <f t="shared" si="85"/>
        <v/>
      </c>
      <c r="AE138" s="224" t="str">
        <f t="shared" si="86"/>
        <v/>
      </c>
      <c r="AF138" s="224" t="str">
        <f t="shared" si="87"/>
        <v/>
      </c>
      <c r="AG138" s="224" t="str">
        <f t="shared" si="88"/>
        <v/>
      </c>
      <c r="AH138" s="260">
        <f t="shared" si="23"/>
        <v>0</v>
      </c>
      <c r="AI138" s="259"/>
      <c r="AJ138" s="253"/>
      <c r="AK138" t="str">
        <f>IF(B138="","",COUNTIF(ÖĞRETMEN!H140:H328,$B138))</f>
        <v/>
      </c>
      <c r="AL138" s="2" t="e">
        <f>VLOOKUP(B138,ÖĞRETMEN!H139:J328,3,0)</f>
        <v>#N/A</v>
      </c>
      <c r="AM138" s="275" t="e">
        <f>VLOOKUP(B138,ÖĞRETMEN!H140:J328,2,0)</f>
        <v>#N/A</v>
      </c>
    </row>
    <row r="139" spans="3:39" ht="21.95" customHeight="1">
      <c r="C139" s="224" t="str">
        <f t="shared" si="58"/>
        <v/>
      </c>
      <c r="D139" s="224" t="str">
        <f t="shared" si="59"/>
        <v/>
      </c>
      <c r="E139" s="224" t="str">
        <f t="shared" si="60"/>
        <v/>
      </c>
      <c r="F139" s="224" t="str">
        <f t="shared" si="61"/>
        <v/>
      </c>
      <c r="G139" s="224" t="str">
        <f t="shared" si="62"/>
        <v/>
      </c>
      <c r="H139" s="224" t="str">
        <f t="shared" si="63"/>
        <v/>
      </c>
      <c r="I139" s="224" t="str">
        <f t="shared" si="64"/>
        <v/>
      </c>
      <c r="J139" s="224" t="str">
        <f t="shared" si="65"/>
        <v/>
      </c>
      <c r="K139" s="224" t="str">
        <f t="shared" si="66"/>
        <v/>
      </c>
      <c r="L139" s="224" t="str">
        <f t="shared" si="67"/>
        <v/>
      </c>
      <c r="M139" s="224" t="str">
        <f t="shared" si="68"/>
        <v/>
      </c>
      <c r="N139" s="224" t="str">
        <f t="shared" si="69"/>
        <v/>
      </c>
      <c r="O139" s="224" t="str">
        <f t="shared" si="70"/>
        <v/>
      </c>
      <c r="P139" s="224" t="str">
        <f t="shared" si="71"/>
        <v/>
      </c>
      <c r="Q139" s="224" t="str">
        <f t="shared" si="72"/>
        <v/>
      </c>
      <c r="R139" s="224" t="str">
        <f t="shared" si="73"/>
        <v/>
      </c>
      <c r="S139" s="224" t="str">
        <f t="shared" si="74"/>
        <v/>
      </c>
      <c r="T139" s="224" t="str">
        <f t="shared" si="75"/>
        <v/>
      </c>
      <c r="U139" s="224" t="str">
        <f t="shared" si="76"/>
        <v/>
      </c>
      <c r="V139" s="224" t="str">
        <f t="shared" si="77"/>
        <v/>
      </c>
      <c r="W139" s="224" t="str">
        <f t="shared" si="78"/>
        <v/>
      </c>
      <c r="X139" s="224" t="str">
        <f t="shared" si="79"/>
        <v/>
      </c>
      <c r="Y139" s="224" t="str">
        <f t="shared" si="80"/>
        <v/>
      </c>
      <c r="Z139" s="224" t="str">
        <f t="shared" si="81"/>
        <v/>
      </c>
      <c r="AA139" s="224" t="str">
        <f t="shared" si="82"/>
        <v/>
      </c>
      <c r="AB139" s="224" t="str">
        <f t="shared" si="83"/>
        <v/>
      </c>
      <c r="AC139" s="224" t="str">
        <f t="shared" si="84"/>
        <v/>
      </c>
      <c r="AD139" s="224" t="str">
        <f t="shared" si="85"/>
        <v/>
      </c>
      <c r="AE139" s="224" t="str">
        <f t="shared" si="86"/>
        <v/>
      </c>
      <c r="AF139" s="224" t="str">
        <f t="shared" si="87"/>
        <v/>
      </c>
      <c r="AG139" s="224" t="str">
        <f t="shared" si="88"/>
        <v/>
      </c>
      <c r="AH139" s="260">
        <f t="shared" ref="AH139:AH202" si="89">COUNTIF(C139:AG139,"X")</f>
        <v>0</v>
      </c>
      <c r="AI139" s="259"/>
      <c r="AJ139" s="253"/>
      <c r="AK139" t="str">
        <f>IF(B139="","",COUNTIF(ÖĞRETMEN!H141:H329,$B139))</f>
        <v/>
      </c>
      <c r="AL139" s="2" t="e">
        <f>VLOOKUP(B139,ÖĞRETMEN!H140:J329,3,0)</f>
        <v>#N/A</v>
      </c>
      <c r="AM139" s="275" t="e">
        <f>VLOOKUP(B139,ÖĞRETMEN!H141:J329,2,0)</f>
        <v>#N/A</v>
      </c>
    </row>
    <row r="140" spans="3:39" ht="21.95" customHeight="1">
      <c r="C140" s="224" t="str">
        <f t="shared" si="58"/>
        <v/>
      </c>
      <c r="D140" s="224" t="str">
        <f t="shared" si="59"/>
        <v/>
      </c>
      <c r="E140" s="224" t="str">
        <f t="shared" si="60"/>
        <v/>
      </c>
      <c r="F140" s="224" t="str">
        <f t="shared" si="61"/>
        <v/>
      </c>
      <c r="G140" s="224" t="str">
        <f t="shared" si="62"/>
        <v/>
      </c>
      <c r="H140" s="224" t="str">
        <f t="shared" si="63"/>
        <v/>
      </c>
      <c r="I140" s="224" t="str">
        <f t="shared" si="64"/>
        <v/>
      </c>
      <c r="J140" s="224" t="str">
        <f t="shared" si="65"/>
        <v/>
      </c>
      <c r="K140" s="224" t="str">
        <f t="shared" si="66"/>
        <v/>
      </c>
      <c r="L140" s="224" t="str">
        <f t="shared" si="67"/>
        <v/>
      </c>
      <c r="M140" s="224" t="str">
        <f t="shared" si="68"/>
        <v/>
      </c>
      <c r="N140" s="224" t="str">
        <f t="shared" si="69"/>
        <v/>
      </c>
      <c r="O140" s="224" t="str">
        <f t="shared" si="70"/>
        <v/>
      </c>
      <c r="P140" s="224" t="str">
        <f t="shared" si="71"/>
        <v/>
      </c>
      <c r="Q140" s="224" t="str">
        <f t="shared" si="72"/>
        <v/>
      </c>
      <c r="R140" s="224" t="str">
        <f t="shared" si="73"/>
        <v/>
      </c>
      <c r="S140" s="224" t="str">
        <f t="shared" si="74"/>
        <v/>
      </c>
      <c r="T140" s="224" t="str">
        <f t="shared" si="75"/>
        <v/>
      </c>
      <c r="U140" s="224" t="str">
        <f t="shared" si="76"/>
        <v/>
      </c>
      <c r="V140" s="224" t="str">
        <f t="shared" si="77"/>
        <v/>
      </c>
      <c r="W140" s="224" t="str">
        <f t="shared" si="78"/>
        <v/>
      </c>
      <c r="X140" s="224" t="str">
        <f t="shared" si="79"/>
        <v/>
      </c>
      <c r="Y140" s="224" t="str">
        <f t="shared" si="80"/>
        <v/>
      </c>
      <c r="Z140" s="224" t="str">
        <f t="shared" si="81"/>
        <v/>
      </c>
      <c r="AA140" s="224" t="str">
        <f t="shared" si="82"/>
        <v/>
      </c>
      <c r="AB140" s="224" t="str">
        <f t="shared" si="83"/>
        <v/>
      </c>
      <c r="AC140" s="224" t="str">
        <f t="shared" si="84"/>
        <v/>
      </c>
      <c r="AD140" s="224" t="str">
        <f t="shared" si="85"/>
        <v/>
      </c>
      <c r="AE140" s="224" t="str">
        <f t="shared" si="86"/>
        <v/>
      </c>
      <c r="AF140" s="224" t="str">
        <f t="shared" si="87"/>
        <v/>
      </c>
      <c r="AG140" s="224" t="str">
        <f t="shared" si="88"/>
        <v/>
      </c>
      <c r="AH140" s="260">
        <f t="shared" si="89"/>
        <v>0</v>
      </c>
      <c r="AI140" s="259"/>
      <c r="AJ140" s="253"/>
      <c r="AK140" t="str">
        <f>IF(B140="","",COUNTIF(ÖĞRETMEN!H142:H330,$B140))</f>
        <v/>
      </c>
      <c r="AL140" s="2" t="e">
        <f>VLOOKUP(B140,ÖĞRETMEN!H141:J330,3,0)</f>
        <v>#N/A</v>
      </c>
      <c r="AM140" s="275" t="e">
        <f>VLOOKUP(B140,ÖĞRETMEN!H142:J330,2,0)</f>
        <v>#N/A</v>
      </c>
    </row>
    <row r="141" spans="3:39" ht="21.95" customHeight="1">
      <c r="C141" s="224" t="str">
        <f t="shared" si="58"/>
        <v/>
      </c>
      <c r="D141" s="224" t="str">
        <f t="shared" si="59"/>
        <v/>
      </c>
      <c r="E141" s="224" t="str">
        <f t="shared" si="60"/>
        <v/>
      </c>
      <c r="F141" s="224" t="str">
        <f t="shared" si="61"/>
        <v/>
      </c>
      <c r="G141" s="224" t="str">
        <f t="shared" si="62"/>
        <v/>
      </c>
      <c r="H141" s="224" t="str">
        <f t="shared" si="63"/>
        <v/>
      </c>
      <c r="I141" s="224" t="str">
        <f t="shared" si="64"/>
        <v/>
      </c>
      <c r="J141" s="224" t="str">
        <f t="shared" si="65"/>
        <v/>
      </c>
      <c r="K141" s="224" t="str">
        <f t="shared" si="66"/>
        <v/>
      </c>
      <c r="L141" s="224" t="str">
        <f t="shared" si="67"/>
        <v/>
      </c>
      <c r="M141" s="224" t="str">
        <f t="shared" si="68"/>
        <v/>
      </c>
      <c r="N141" s="224" t="str">
        <f t="shared" si="69"/>
        <v/>
      </c>
      <c r="O141" s="224" t="str">
        <f t="shared" si="70"/>
        <v/>
      </c>
      <c r="P141" s="224" t="str">
        <f t="shared" si="71"/>
        <v/>
      </c>
      <c r="Q141" s="224" t="str">
        <f t="shared" si="72"/>
        <v/>
      </c>
      <c r="R141" s="224" t="str">
        <f t="shared" si="73"/>
        <v/>
      </c>
      <c r="S141" s="224" t="str">
        <f t="shared" si="74"/>
        <v/>
      </c>
      <c r="T141" s="224" t="str">
        <f t="shared" si="75"/>
        <v/>
      </c>
      <c r="U141" s="224" t="str">
        <f t="shared" si="76"/>
        <v/>
      </c>
      <c r="V141" s="224" t="str">
        <f t="shared" si="77"/>
        <v/>
      </c>
      <c r="W141" s="224" t="str">
        <f t="shared" si="78"/>
        <v/>
      </c>
      <c r="X141" s="224" t="str">
        <f t="shared" si="79"/>
        <v/>
      </c>
      <c r="Y141" s="224" t="str">
        <f t="shared" si="80"/>
        <v/>
      </c>
      <c r="Z141" s="224" t="str">
        <f t="shared" si="81"/>
        <v/>
      </c>
      <c r="AA141" s="224" t="str">
        <f t="shared" si="82"/>
        <v/>
      </c>
      <c r="AB141" s="224" t="str">
        <f t="shared" si="83"/>
        <v/>
      </c>
      <c r="AC141" s="224" t="str">
        <f t="shared" si="84"/>
        <v/>
      </c>
      <c r="AD141" s="224" t="str">
        <f t="shared" si="85"/>
        <v/>
      </c>
      <c r="AE141" s="224" t="str">
        <f t="shared" si="86"/>
        <v/>
      </c>
      <c r="AF141" s="224" t="str">
        <f t="shared" si="87"/>
        <v/>
      </c>
      <c r="AG141" s="224" t="str">
        <f t="shared" si="88"/>
        <v/>
      </c>
      <c r="AH141" s="260">
        <f t="shared" si="89"/>
        <v>0</v>
      </c>
      <c r="AI141" s="259"/>
      <c r="AJ141" s="253"/>
      <c r="AK141" t="str">
        <f>IF(B141="","",COUNTIF(ÖĞRETMEN!H143:H331,$B141))</f>
        <v/>
      </c>
      <c r="AL141" s="2" t="e">
        <f>VLOOKUP(B141,ÖĞRETMEN!H142:J331,3,0)</f>
        <v>#N/A</v>
      </c>
      <c r="AM141" s="275" t="e">
        <f>VLOOKUP(B141,ÖĞRETMEN!H143:J331,2,0)</f>
        <v>#N/A</v>
      </c>
    </row>
    <row r="142" spans="3:39" ht="21.95" customHeight="1">
      <c r="C142" s="224" t="str">
        <f t="shared" si="58"/>
        <v/>
      </c>
      <c r="D142" s="224" t="str">
        <f t="shared" si="59"/>
        <v/>
      </c>
      <c r="E142" s="224" t="str">
        <f t="shared" si="60"/>
        <v/>
      </c>
      <c r="F142" s="224" t="str">
        <f t="shared" si="61"/>
        <v/>
      </c>
      <c r="G142" s="224" t="str">
        <f t="shared" si="62"/>
        <v/>
      </c>
      <c r="H142" s="224" t="str">
        <f t="shared" si="63"/>
        <v/>
      </c>
      <c r="I142" s="224" t="str">
        <f t="shared" si="64"/>
        <v/>
      </c>
      <c r="J142" s="224" t="str">
        <f t="shared" si="65"/>
        <v/>
      </c>
      <c r="K142" s="224" t="str">
        <f t="shared" si="66"/>
        <v/>
      </c>
      <c r="L142" s="224" t="str">
        <f t="shared" si="67"/>
        <v/>
      </c>
      <c r="M142" s="224" t="str">
        <f t="shared" si="68"/>
        <v/>
      </c>
      <c r="N142" s="224" t="str">
        <f t="shared" si="69"/>
        <v/>
      </c>
      <c r="O142" s="224" t="str">
        <f t="shared" si="70"/>
        <v/>
      </c>
      <c r="P142" s="224" t="str">
        <f t="shared" si="71"/>
        <v/>
      </c>
      <c r="Q142" s="224" t="str">
        <f t="shared" si="72"/>
        <v/>
      </c>
      <c r="R142" s="224" t="str">
        <f t="shared" si="73"/>
        <v/>
      </c>
      <c r="S142" s="224" t="str">
        <f t="shared" si="74"/>
        <v/>
      </c>
      <c r="T142" s="224" t="str">
        <f t="shared" si="75"/>
        <v/>
      </c>
      <c r="U142" s="224" t="str">
        <f t="shared" si="76"/>
        <v/>
      </c>
      <c r="V142" s="224" t="str">
        <f t="shared" si="77"/>
        <v/>
      </c>
      <c r="W142" s="224" t="str">
        <f t="shared" si="78"/>
        <v/>
      </c>
      <c r="X142" s="224" t="str">
        <f t="shared" si="79"/>
        <v/>
      </c>
      <c r="Y142" s="224" t="str">
        <f t="shared" si="80"/>
        <v/>
      </c>
      <c r="Z142" s="224" t="str">
        <f t="shared" si="81"/>
        <v/>
      </c>
      <c r="AA142" s="224" t="str">
        <f t="shared" si="82"/>
        <v/>
      </c>
      <c r="AB142" s="224" t="str">
        <f t="shared" si="83"/>
        <v/>
      </c>
      <c r="AC142" s="224" t="str">
        <f t="shared" si="84"/>
        <v/>
      </c>
      <c r="AD142" s="224" t="str">
        <f t="shared" si="85"/>
        <v/>
      </c>
      <c r="AE142" s="224" t="str">
        <f t="shared" si="86"/>
        <v/>
      </c>
      <c r="AF142" s="224" t="str">
        <f t="shared" si="87"/>
        <v/>
      </c>
      <c r="AG142" s="224" t="str">
        <f t="shared" si="88"/>
        <v/>
      </c>
      <c r="AH142" s="260">
        <f t="shared" si="89"/>
        <v>0</v>
      </c>
      <c r="AI142" s="259"/>
      <c r="AJ142" s="253"/>
      <c r="AK142" t="str">
        <f>IF(B142="","",COUNTIF(ÖĞRETMEN!H144:H332,$B142))</f>
        <v/>
      </c>
      <c r="AL142" s="2" t="e">
        <f>VLOOKUP(B142,ÖĞRETMEN!H143:J332,3,0)</f>
        <v>#N/A</v>
      </c>
      <c r="AM142" s="275" t="e">
        <f>VLOOKUP(B142,ÖĞRETMEN!H144:J332,2,0)</f>
        <v>#N/A</v>
      </c>
    </row>
    <row r="143" spans="3:39" ht="21.95" customHeight="1">
      <c r="C143" s="224" t="str">
        <f t="shared" si="58"/>
        <v/>
      </c>
      <c r="D143" s="224" t="str">
        <f t="shared" si="59"/>
        <v/>
      </c>
      <c r="E143" s="224" t="str">
        <f t="shared" si="60"/>
        <v/>
      </c>
      <c r="F143" s="224" t="str">
        <f t="shared" si="61"/>
        <v/>
      </c>
      <c r="G143" s="224" t="str">
        <f t="shared" si="62"/>
        <v/>
      </c>
      <c r="H143" s="224" t="str">
        <f t="shared" si="63"/>
        <v/>
      </c>
      <c r="I143" s="224" t="str">
        <f t="shared" si="64"/>
        <v/>
      </c>
      <c r="J143" s="224" t="str">
        <f t="shared" si="65"/>
        <v/>
      </c>
      <c r="K143" s="224" t="str">
        <f t="shared" si="66"/>
        <v/>
      </c>
      <c r="L143" s="224" t="str">
        <f t="shared" si="67"/>
        <v/>
      </c>
      <c r="M143" s="224" t="str">
        <f t="shared" si="68"/>
        <v/>
      </c>
      <c r="N143" s="224" t="str">
        <f t="shared" si="69"/>
        <v/>
      </c>
      <c r="O143" s="224" t="str">
        <f t="shared" si="70"/>
        <v/>
      </c>
      <c r="P143" s="224" t="str">
        <f t="shared" si="71"/>
        <v/>
      </c>
      <c r="Q143" s="224" t="str">
        <f t="shared" si="72"/>
        <v/>
      </c>
      <c r="R143" s="224" t="str">
        <f t="shared" si="73"/>
        <v/>
      </c>
      <c r="S143" s="224" t="str">
        <f t="shared" si="74"/>
        <v/>
      </c>
      <c r="T143" s="224" t="str">
        <f t="shared" si="75"/>
        <v/>
      </c>
      <c r="U143" s="224" t="str">
        <f t="shared" si="76"/>
        <v/>
      </c>
      <c r="V143" s="224" t="str">
        <f t="shared" si="77"/>
        <v/>
      </c>
      <c r="W143" s="224" t="str">
        <f t="shared" si="78"/>
        <v/>
      </c>
      <c r="X143" s="224" t="str">
        <f t="shared" si="79"/>
        <v/>
      </c>
      <c r="Y143" s="224" t="str">
        <f t="shared" si="80"/>
        <v/>
      </c>
      <c r="Z143" s="224" t="str">
        <f t="shared" si="81"/>
        <v/>
      </c>
      <c r="AA143" s="224" t="str">
        <f t="shared" si="82"/>
        <v/>
      </c>
      <c r="AB143" s="224" t="str">
        <f t="shared" si="83"/>
        <v/>
      </c>
      <c r="AC143" s="224" t="str">
        <f t="shared" si="84"/>
        <v/>
      </c>
      <c r="AD143" s="224" t="str">
        <f t="shared" si="85"/>
        <v/>
      </c>
      <c r="AE143" s="224" t="str">
        <f t="shared" si="86"/>
        <v/>
      </c>
      <c r="AF143" s="224" t="str">
        <f t="shared" si="87"/>
        <v/>
      </c>
      <c r="AG143" s="224" t="str">
        <f t="shared" si="88"/>
        <v/>
      </c>
      <c r="AH143" s="260">
        <f t="shared" si="89"/>
        <v>0</v>
      </c>
      <c r="AI143" s="259"/>
      <c r="AJ143" s="253"/>
      <c r="AK143" t="str">
        <f>IF(B143="","",COUNTIF(ÖĞRETMEN!H145:H333,$B143))</f>
        <v/>
      </c>
      <c r="AL143" s="2" t="e">
        <f>VLOOKUP(B143,ÖĞRETMEN!H144:J333,3,0)</f>
        <v>#N/A</v>
      </c>
      <c r="AM143" s="275" t="e">
        <f>VLOOKUP(B143,ÖĞRETMEN!H145:J333,2,0)</f>
        <v>#N/A</v>
      </c>
    </row>
    <row r="144" spans="3:39" ht="21.95" customHeight="1">
      <c r="C144" s="224" t="str">
        <f t="shared" si="58"/>
        <v/>
      </c>
      <c r="D144" s="224" t="str">
        <f t="shared" si="59"/>
        <v/>
      </c>
      <c r="E144" s="224" t="str">
        <f t="shared" si="60"/>
        <v/>
      </c>
      <c r="F144" s="224" t="str">
        <f t="shared" si="61"/>
        <v/>
      </c>
      <c r="G144" s="224" t="str">
        <f t="shared" si="62"/>
        <v/>
      </c>
      <c r="H144" s="224" t="str">
        <f t="shared" si="63"/>
        <v/>
      </c>
      <c r="I144" s="224" t="str">
        <f t="shared" si="64"/>
        <v/>
      </c>
      <c r="J144" s="224" t="str">
        <f t="shared" si="65"/>
        <v/>
      </c>
      <c r="K144" s="224" t="str">
        <f t="shared" si="66"/>
        <v/>
      </c>
      <c r="L144" s="224" t="str">
        <f t="shared" si="67"/>
        <v/>
      </c>
      <c r="M144" s="224" t="str">
        <f t="shared" si="68"/>
        <v/>
      </c>
      <c r="N144" s="224" t="str">
        <f t="shared" si="69"/>
        <v/>
      </c>
      <c r="O144" s="224" t="str">
        <f t="shared" si="70"/>
        <v/>
      </c>
      <c r="P144" s="224" t="str">
        <f t="shared" si="71"/>
        <v/>
      </c>
      <c r="Q144" s="224" t="str">
        <f t="shared" si="72"/>
        <v/>
      </c>
      <c r="R144" s="224" t="str">
        <f t="shared" si="73"/>
        <v/>
      </c>
      <c r="S144" s="224" t="str">
        <f t="shared" si="74"/>
        <v/>
      </c>
      <c r="T144" s="224" t="str">
        <f t="shared" si="75"/>
        <v/>
      </c>
      <c r="U144" s="224" t="str">
        <f t="shared" si="76"/>
        <v/>
      </c>
      <c r="V144" s="224" t="str">
        <f t="shared" si="77"/>
        <v/>
      </c>
      <c r="W144" s="224" t="str">
        <f t="shared" si="78"/>
        <v/>
      </c>
      <c r="X144" s="224" t="str">
        <f t="shared" si="79"/>
        <v/>
      </c>
      <c r="Y144" s="224" t="str">
        <f t="shared" si="80"/>
        <v/>
      </c>
      <c r="Z144" s="224" t="str">
        <f t="shared" si="81"/>
        <v/>
      </c>
      <c r="AA144" s="224" t="str">
        <f t="shared" si="82"/>
        <v/>
      </c>
      <c r="AB144" s="224" t="str">
        <f t="shared" si="83"/>
        <v/>
      </c>
      <c r="AC144" s="224" t="str">
        <f t="shared" si="84"/>
        <v/>
      </c>
      <c r="AD144" s="224" t="str">
        <f t="shared" si="85"/>
        <v/>
      </c>
      <c r="AE144" s="224" t="str">
        <f t="shared" si="86"/>
        <v/>
      </c>
      <c r="AF144" s="224" t="str">
        <f t="shared" si="87"/>
        <v/>
      </c>
      <c r="AG144" s="224" t="str">
        <f t="shared" si="88"/>
        <v/>
      </c>
      <c r="AH144" s="260">
        <f t="shared" si="89"/>
        <v>0</v>
      </c>
      <c r="AI144" s="259"/>
      <c r="AJ144" s="253"/>
      <c r="AK144" t="str">
        <f>IF(B144="","",COUNTIF(ÖĞRETMEN!H146:H334,$B144))</f>
        <v/>
      </c>
      <c r="AL144" s="2" t="e">
        <f>VLOOKUP(B144,ÖĞRETMEN!H145:J334,3,0)</f>
        <v>#N/A</v>
      </c>
      <c r="AM144" s="275" t="e">
        <f>VLOOKUP(B144,ÖĞRETMEN!H146:J334,2,0)</f>
        <v>#N/A</v>
      </c>
    </row>
    <row r="145" spans="3:39" ht="21.95" customHeight="1">
      <c r="C145" s="224" t="str">
        <f t="shared" si="58"/>
        <v/>
      </c>
      <c r="D145" s="224" t="str">
        <f t="shared" si="59"/>
        <v/>
      </c>
      <c r="E145" s="224" t="str">
        <f t="shared" si="60"/>
        <v/>
      </c>
      <c r="F145" s="224" t="str">
        <f t="shared" si="61"/>
        <v/>
      </c>
      <c r="G145" s="224" t="str">
        <f t="shared" si="62"/>
        <v/>
      </c>
      <c r="H145" s="224" t="str">
        <f t="shared" si="63"/>
        <v/>
      </c>
      <c r="I145" s="224" t="str">
        <f t="shared" si="64"/>
        <v/>
      </c>
      <c r="J145" s="224" t="str">
        <f t="shared" si="65"/>
        <v/>
      </c>
      <c r="K145" s="224" t="str">
        <f t="shared" si="66"/>
        <v/>
      </c>
      <c r="L145" s="224" t="str">
        <f t="shared" si="67"/>
        <v/>
      </c>
      <c r="M145" s="224" t="str">
        <f t="shared" si="68"/>
        <v/>
      </c>
      <c r="N145" s="224" t="str">
        <f t="shared" si="69"/>
        <v/>
      </c>
      <c r="O145" s="224" t="str">
        <f t="shared" si="70"/>
        <v/>
      </c>
      <c r="P145" s="224" t="str">
        <f t="shared" si="71"/>
        <v/>
      </c>
      <c r="Q145" s="224" t="str">
        <f t="shared" si="72"/>
        <v/>
      </c>
      <c r="R145" s="224" t="str">
        <f t="shared" si="73"/>
        <v/>
      </c>
      <c r="S145" s="224" t="str">
        <f t="shared" si="74"/>
        <v/>
      </c>
      <c r="T145" s="224" t="str">
        <f t="shared" si="75"/>
        <v/>
      </c>
      <c r="U145" s="224" t="str">
        <f t="shared" si="76"/>
        <v/>
      </c>
      <c r="V145" s="224" t="str">
        <f t="shared" si="77"/>
        <v/>
      </c>
      <c r="W145" s="224" t="str">
        <f t="shared" si="78"/>
        <v/>
      </c>
      <c r="X145" s="224" t="str">
        <f t="shared" si="79"/>
        <v/>
      </c>
      <c r="Y145" s="224" t="str">
        <f t="shared" si="80"/>
        <v/>
      </c>
      <c r="Z145" s="224" t="str">
        <f t="shared" si="81"/>
        <v/>
      </c>
      <c r="AA145" s="224" t="str">
        <f t="shared" si="82"/>
        <v/>
      </c>
      <c r="AB145" s="224" t="str">
        <f t="shared" si="83"/>
        <v/>
      </c>
      <c r="AC145" s="224" t="str">
        <f t="shared" si="84"/>
        <v/>
      </c>
      <c r="AD145" s="224" t="str">
        <f t="shared" si="85"/>
        <v/>
      </c>
      <c r="AE145" s="224" t="str">
        <f t="shared" si="86"/>
        <v/>
      </c>
      <c r="AF145" s="224" t="str">
        <f t="shared" si="87"/>
        <v/>
      </c>
      <c r="AG145" s="224" t="str">
        <f t="shared" si="88"/>
        <v/>
      </c>
      <c r="AH145" s="260">
        <f t="shared" si="89"/>
        <v>0</v>
      </c>
      <c r="AI145" s="259"/>
      <c r="AJ145" s="253"/>
      <c r="AK145" t="str">
        <f>IF(B145="","",COUNTIF(ÖĞRETMEN!H147:H335,$B145))</f>
        <v/>
      </c>
      <c r="AL145" s="2" t="e">
        <f>VLOOKUP(B145,ÖĞRETMEN!H146:J335,3,0)</f>
        <v>#N/A</v>
      </c>
      <c r="AM145" s="275" t="e">
        <f>VLOOKUP(B145,ÖĞRETMEN!H147:J335,2,0)</f>
        <v>#N/A</v>
      </c>
    </row>
    <row r="146" spans="3:39" ht="21.95" customHeight="1">
      <c r="C146" s="224" t="str">
        <f t="shared" si="58"/>
        <v/>
      </c>
      <c r="D146" s="224" t="str">
        <f t="shared" si="59"/>
        <v/>
      </c>
      <c r="E146" s="224" t="str">
        <f t="shared" si="60"/>
        <v/>
      </c>
      <c r="F146" s="224" t="str">
        <f t="shared" si="61"/>
        <v/>
      </c>
      <c r="G146" s="224" t="str">
        <f t="shared" si="62"/>
        <v/>
      </c>
      <c r="H146" s="224" t="str">
        <f t="shared" si="63"/>
        <v/>
      </c>
      <c r="I146" s="224" t="str">
        <f t="shared" si="64"/>
        <v/>
      </c>
      <c r="J146" s="224" t="str">
        <f t="shared" si="65"/>
        <v/>
      </c>
      <c r="K146" s="224" t="str">
        <f t="shared" si="66"/>
        <v/>
      </c>
      <c r="L146" s="224" t="str">
        <f t="shared" si="67"/>
        <v/>
      </c>
      <c r="M146" s="224" t="str">
        <f t="shared" si="68"/>
        <v/>
      </c>
      <c r="N146" s="224" t="str">
        <f t="shared" si="69"/>
        <v/>
      </c>
      <c r="O146" s="224" t="str">
        <f t="shared" si="70"/>
        <v/>
      </c>
      <c r="P146" s="224" t="str">
        <f t="shared" si="71"/>
        <v/>
      </c>
      <c r="Q146" s="224" t="str">
        <f t="shared" si="72"/>
        <v/>
      </c>
      <c r="R146" s="224" t="str">
        <f t="shared" si="73"/>
        <v/>
      </c>
      <c r="S146" s="224" t="str">
        <f t="shared" si="74"/>
        <v/>
      </c>
      <c r="T146" s="224" t="str">
        <f t="shared" si="75"/>
        <v/>
      </c>
      <c r="U146" s="224" t="str">
        <f t="shared" si="76"/>
        <v/>
      </c>
      <c r="V146" s="224" t="str">
        <f t="shared" si="77"/>
        <v/>
      </c>
      <c r="W146" s="224" t="str">
        <f t="shared" si="78"/>
        <v/>
      </c>
      <c r="X146" s="224" t="str">
        <f t="shared" si="79"/>
        <v/>
      </c>
      <c r="Y146" s="224" t="str">
        <f t="shared" si="80"/>
        <v/>
      </c>
      <c r="Z146" s="224" t="str">
        <f t="shared" si="81"/>
        <v/>
      </c>
      <c r="AA146" s="224" t="str">
        <f t="shared" si="82"/>
        <v/>
      </c>
      <c r="AB146" s="224" t="str">
        <f t="shared" si="83"/>
        <v/>
      </c>
      <c r="AC146" s="224" t="str">
        <f t="shared" si="84"/>
        <v/>
      </c>
      <c r="AD146" s="224" t="str">
        <f t="shared" si="85"/>
        <v/>
      </c>
      <c r="AE146" s="224" t="str">
        <f t="shared" si="86"/>
        <v/>
      </c>
      <c r="AF146" s="224" t="str">
        <f t="shared" si="87"/>
        <v/>
      </c>
      <c r="AG146" s="224" t="str">
        <f t="shared" si="88"/>
        <v/>
      </c>
      <c r="AH146" s="260">
        <f t="shared" si="89"/>
        <v>0</v>
      </c>
      <c r="AK146" t="str">
        <f>IF(B146="","",COUNTIF(ÖĞRETMEN!H148:H336,$B146))</f>
        <v/>
      </c>
      <c r="AL146" s="2" t="e">
        <f>VLOOKUP(B146,ÖĞRETMEN!H147:J336,3,0)</f>
        <v>#N/A</v>
      </c>
      <c r="AM146" s="275" t="e">
        <f>VLOOKUP(B146,ÖĞRETMEN!H148:J336,2,0)</f>
        <v>#N/A</v>
      </c>
    </row>
    <row r="147" spans="3:39" ht="21.95" customHeight="1">
      <c r="C147" s="224" t="str">
        <f t="shared" si="58"/>
        <v/>
      </c>
      <c r="D147" s="224" t="str">
        <f t="shared" si="59"/>
        <v/>
      </c>
      <c r="E147" s="224" t="str">
        <f t="shared" si="60"/>
        <v/>
      </c>
      <c r="F147" s="224" t="str">
        <f t="shared" si="61"/>
        <v/>
      </c>
      <c r="G147" s="224" t="str">
        <f t="shared" si="62"/>
        <v/>
      </c>
      <c r="H147" s="224" t="str">
        <f t="shared" si="63"/>
        <v/>
      </c>
      <c r="I147" s="224" t="str">
        <f t="shared" si="64"/>
        <v/>
      </c>
      <c r="J147" s="224" t="str">
        <f t="shared" si="65"/>
        <v/>
      </c>
      <c r="K147" s="224" t="str">
        <f t="shared" si="66"/>
        <v/>
      </c>
      <c r="L147" s="224" t="str">
        <f t="shared" si="67"/>
        <v/>
      </c>
      <c r="M147" s="224" t="str">
        <f t="shared" si="68"/>
        <v/>
      </c>
      <c r="N147" s="224" t="str">
        <f t="shared" si="69"/>
        <v/>
      </c>
      <c r="O147" s="224" t="str">
        <f t="shared" si="70"/>
        <v/>
      </c>
      <c r="P147" s="224" t="str">
        <f t="shared" si="71"/>
        <v/>
      </c>
      <c r="Q147" s="224" t="str">
        <f t="shared" si="72"/>
        <v/>
      </c>
      <c r="R147" s="224" t="str">
        <f t="shared" si="73"/>
        <v/>
      </c>
      <c r="S147" s="224" t="str">
        <f t="shared" si="74"/>
        <v/>
      </c>
      <c r="T147" s="224" t="str">
        <f t="shared" si="75"/>
        <v/>
      </c>
      <c r="U147" s="224" t="str">
        <f t="shared" si="76"/>
        <v/>
      </c>
      <c r="V147" s="224" t="str">
        <f t="shared" si="77"/>
        <v/>
      </c>
      <c r="W147" s="224" t="str">
        <f t="shared" si="78"/>
        <v/>
      </c>
      <c r="X147" s="224" t="str">
        <f t="shared" si="79"/>
        <v/>
      </c>
      <c r="Y147" s="224" t="str">
        <f t="shared" si="80"/>
        <v/>
      </c>
      <c r="Z147" s="224" t="str">
        <f t="shared" si="81"/>
        <v/>
      </c>
      <c r="AA147" s="224" t="str">
        <f t="shared" si="82"/>
        <v/>
      </c>
      <c r="AB147" s="224" t="str">
        <f t="shared" si="83"/>
        <v/>
      </c>
      <c r="AC147" s="224" t="str">
        <f t="shared" si="84"/>
        <v/>
      </c>
      <c r="AD147" s="224" t="str">
        <f t="shared" si="85"/>
        <v/>
      </c>
      <c r="AE147" s="224" t="str">
        <f t="shared" si="86"/>
        <v/>
      </c>
      <c r="AF147" s="224" t="str">
        <f t="shared" si="87"/>
        <v/>
      </c>
      <c r="AG147" s="224" t="str">
        <f t="shared" si="88"/>
        <v/>
      </c>
      <c r="AH147" s="260">
        <f t="shared" si="89"/>
        <v>0</v>
      </c>
      <c r="AK147" t="str">
        <f>IF(B147="","",COUNTIF(ÖĞRETMEN!H149:H337,$B147))</f>
        <v/>
      </c>
      <c r="AL147" s="2" t="e">
        <f>VLOOKUP(B147,ÖĞRETMEN!H148:J337,3,0)</f>
        <v>#N/A</v>
      </c>
      <c r="AM147" s="275" t="e">
        <f>VLOOKUP(B147,ÖĞRETMEN!H149:J337,2,0)</f>
        <v>#N/A</v>
      </c>
    </row>
    <row r="148" spans="3:39" ht="21.95" customHeight="1">
      <c r="C148" s="224" t="str">
        <f t="shared" si="58"/>
        <v/>
      </c>
      <c r="D148" s="224" t="str">
        <f t="shared" si="59"/>
        <v/>
      </c>
      <c r="E148" s="224" t="str">
        <f t="shared" si="60"/>
        <v/>
      </c>
      <c r="F148" s="224" t="str">
        <f t="shared" si="61"/>
        <v/>
      </c>
      <c r="G148" s="224" t="str">
        <f t="shared" si="62"/>
        <v/>
      </c>
      <c r="H148" s="224" t="str">
        <f t="shared" si="63"/>
        <v/>
      </c>
      <c r="I148" s="224" t="str">
        <f t="shared" si="64"/>
        <v/>
      </c>
      <c r="J148" s="224" t="str">
        <f t="shared" si="65"/>
        <v/>
      </c>
      <c r="K148" s="224" t="str">
        <f t="shared" si="66"/>
        <v/>
      </c>
      <c r="L148" s="224" t="str">
        <f t="shared" si="67"/>
        <v/>
      </c>
      <c r="M148" s="224" t="str">
        <f t="shared" si="68"/>
        <v/>
      </c>
      <c r="N148" s="224" t="str">
        <f t="shared" si="69"/>
        <v/>
      </c>
      <c r="O148" s="224" t="str">
        <f t="shared" si="70"/>
        <v/>
      </c>
      <c r="P148" s="224" t="str">
        <f t="shared" si="71"/>
        <v/>
      </c>
      <c r="Q148" s="224" t="str">
        <f t="shared" si="72"/>
        <v/>
      </c>
      <c r="R148" s="224" t="str">
        <f t="shared" si="73"/>
        <v/>
      </c>
      <c r="S148" s="224" t="str">
        <f t="shared" si="74"/>
        <v/>
      </c>
      <c r="T148" s="224" t="str">
        <f t="shared" si="75"/>
        <v/>
      </c>
      <c r="U148" s="224" t="str">
        <f t="shared" si="76"/>
        <v/>
      </c>
      <c r="V148" s="224" t="str">
        <f t="shared" si="77"/>
        <v/>
      </c>
      <c r="W148" s="224" t="str">
        <f t="shared" si="78"/>
        <v/>
      </c>
      <c r="X148" s="224" t="str">
        <f t="shared" si="79"/>
        <v/>
      </c>
      <c r="Y148" s="224" t="str">
        <f t="shared" si="80"/>
        <v/>
      </c>
      <c r="Z148" s="224" t="str">
        <f t="shared" si="81"/>
        <v/>
      </c>
      <c r="AA148" s="224" t="str">
        <f t="shared" si="82"/>
        <v/>
      </c>
      <c r="AB148" s="224" t="str">
        <f t="shared" si="83"/>
        <v/>
      </c>
      <c r="AC148" s="224" t="str">
        <f t="shared" si="84"/>
        <v/>
      </c>
      <c r="AD148" s="224" t="str">
        <f t="shared" si="85"/>
        <v/>
      </c>
      <c r="AE148" s="224" t="str">
        <f t="shared" si="86"/>
        <v/>
      </c>
      <c r="AF148" s="224" t="str">
        <f t="shared" si="87"/>
        <v/>
      </c>
      <c r="AG148" s="224" t="str">
        <f t="shared" si="88"/>
        <v/>
      </c>
      <c r="AH148" s="260">
        <f t="shared" si="89"/>
        <v>0</v>
      </c>
      <c r="AK148" t="str">
        <f>IF(B148="","",COUNTIF(ÖĞRETMEN!H150:H338,$B148))</f>
        <v/>
      </c>
      <c r="AL148" s="2" t="e">
        <f>VLOOKUP(B148,ÖĞRETMEN!H149:J338,3,0)</f>
        <v>#N/A</v>
      </c>
      <c r="AM148" s="275" t="e">
        <f>VLOOKUP(B148,ÖĞRETMEN!H150:J338,2,0)</f>
        <v>#N/A</v>
      </c>
    </row>
    <row r="149" spans="3:39" ht="21.95" customHeight="1">
      <c r="C149" s="224" t="str">
        <f t="shared" si="58"/>
        <v/>
      </c>
      <c r="D149" s="224" t="str">
        <f t="shared" si="59"/>
        <v/>
      </c>
      <c r="E149" s="224" t="str">
        <f t="shared" si="60"/>
        <v/>
      </c>
      <c r="F149" s="224" t="str">
        <f t="shared" si="61"/>
        <v/>
      </c>
      <c r="G149" s="224" t="str">
        <f t="shared" si="62"/>
        <v/>
      </c>
      <c r="H149" s="224" t="str">
        <f t="shared" si="63"/>
        <v/>
      </c>
      <c r="I149" s="224" t="str">
        <f t="shared" si="64"/>
        <v/>
      </c>
      <c r="J149" s="224" t="str">
        <f t="shared" si="65"/>
        <v/>
      </c>
      <c r="K149" s="224" t="str">
        <f t="shared" si="66"/>
        <v/>
      </c>
      <c r="L149" s="224" t="str">
        <f t="shared" si="67"/>
        <v/>
      </c>
      <c r="M149" s="224" t="str">
        <f t="shared" si="68"/>
        <v/>
      </c>
      <c r="N149" s="224" t="str">
        <f t="shared" si="69"/>
        <v/>
      </c>
      <c r="O149" s="224" t="str">
        <f t="shared" si="70"/>
        <v/>
      </c>
      <c r="P149" s="224" t="str">
        <f t="shared" si="71"/>
        <v/>
      </c>
      <c r="Q149" s="224" t="str">
        <f t="shared" si="72"/>
        <v/>
      </c>
      <c r="R149" s="224" t="str">
        <f t="shared" si="73"/>
        <v/>
      </c>
      <c r="S149" s="224" t="str">
        <f t="shared" si="74"/>
        <v/>
      </c>
      <c r="T149" s="224" t="str">
        <f t="shared" si="75"/>
        <v/>
      </c>
      <c r="U149" s="224" t="str">
        <f t="shared" si="76"/>
        <v/>
      </c>
      <c r="V149" s="224" t="str">
        <f t="shared" si="77"/>
        <v/>
      </c>
      <c r="W149" s="224" t="str">
        <f t="shared" si="78"/>
        <v/>
      </c>
      <c r="X149" s="224" t="str">
        <f t="shared" si="79"/>
        <v/>
      </c>
      <c r="Y149" s="224" t="str">
        <f t="shared" si="80"/>
        <v/>
      </c>
      <c r="Z149" s="224" t="str">
        <f t="shared" si="81"/>
        <v/>
      </c>
      <c r="AA149" s="224" t="str">
        <f t="shared" si="82"/>
        <v/>
      </c>
      <c r="AB149" s="224" t="str">
        <f t="shared" si="83"/>
        <v/>
      </c>
      <c r="AC149" s="224" t="str">
        <f t="shared" si="84"/>
        <v/>
      </c>
      <c r="AD149" s="224" t="str">
        <f t="shared" si="85"/>
        <v/>
      </c>
      <c r="AE149" s="224" t="str">
        <f t="shared" si="86"/>
        <v/>
      </c>
      <c r="AF149" s="224" t="str">
        <f t="shared" si="87"/>
        <v/>
      </c>
      <c r="AG149" s="224" t="str">
        <f t="shared" si="88"/>
        <v/>
      </c>
      <c r="AH149" s="260">
        <f t="shared" si="89"/>
        <v>0</v>
      </c>
      <c r="AK149" t="str">
        <f>IF(B149="","",COUNTIF(ÖĞRETMEN!H151:H339,$B149))</f>
        <v/>
      </c>
      <c r="AL149" s="2" t="e">
        <f>VLOOKUP(B149,ÖĞRETMEN!H150:J339,3,0)</f>
        <v>#N/A</v>
      </c>
      <c r="AM149" s="275" t="e">
        <f>VLOOKUP(B149,ÖĞRETMEN!H151:J339,2,0)</f>
        <v>#N/A</v>
      </c>
    </row>
    <row r="150" spans="3:39" ht="21.95" customHeight="1">
      <c r="C150" s="224" t="str">
        <f t="shared" si="58"/>
        <v/>
      </c>
      <c r="D150" s="224" t="str">
        <f t="shared" si="59"/>
        <v/>
      </c>
      <c r="E150" s="224" t="str">
        <f t="shared" si="60"/>
        <v/>
      </c>
      <c r="F150" s="224" t="str">
        <f t="shared" si="61"/>
        <v/>
      </c>
      <c r="G150" s="224" t="str">
        <f t="shared" si="62"/>
        <v/>
      </c>
      <c r="H150" s="224" t="str">
        <f t="shared" si="63"/>
        <v/>
      </c>
      <c r="I150" s="224" t="str">
        <f t="shared" si="64"/>
        <v/>
      </c>
      <c r="J150" s="224" t="str">
        <f t="shared" si="65"/>
        <v/>
      </c>
      <c r="K150" s="224" t="str">
        <f t="shared" si="66"/>
        <v/>
      </c>
      <c r="L150" s="224" t="str">
        <f t="shared" si="67"/>
        <v/>
      </c>
      <c r="M150" s="224" t="str">
        <f t="shared" si="68"/>
        <v/>
      </c>
      <c r="N150" s="224" t="str">
        <f t="shared" si="69"/>
        <v/>
      </c>
      <c r="O150" s="224" t="str">
        <f t="shared" si="70"/>
        <v/>
      </c>
      <c r="P150" s="224" t="str">
        <f t="shared" si="71"/>
        <v/>
      </c>
      <c r="Q150" s="224" t="str">
        <f t="shared" si="72"/>
        <v/>
      </c>
      <c r="R150" s="224" t="str">
        <f t="shared" si="73"/>
        <v/>
      </c>
      <c r="S150" s="224" t="str">
        <f t="shared" si="74"/>
        <v/>
      </c>
      <c r="T150" s="224" t="str">
        <f t="shared" si="75"/>
        <v/>
      </c>
      <c r="U150" s="224" t="str">
        <f t="shared" si="76"/>
        <v/>
      </c>
      <c r="V150" s="224" t="str">
        <f t="shared" si="77"/>
        <v/>
      </c>
      <c r="W150" s="224" t="str">
        <f t="shared" si="78"/>
        <v/>
      </c>
      <c r="X150" s="224" t="str">
        <f t="shared" si="79"/>
        <v/>
      </c>
      <c r="Y150" s="224" t="str">
        <f t="shared" si="80"/>
        <v/>
      </c>
      <c r="Z150" s="224" t="str">
        <f t="shared" si="81"/>
        <v/>
      </c>
      <c r="AA150" s="224" t="str">
        <f t="shared" si="82"/>
        <v/>
      </c>
      <c r="AB150" s="224" t="str">
        <f t="shared" si="83"/>
        <v/>
      </c>
      <c r="AC150" s="224" t="str">
        <f t="shared" si="84"/>
        <v/>
      </c>
      <c r="AD150" s="224" t="str">
        <f t="shared" si="85"/>
        <v/>
      </c>
      <c r="AE150" s="224" t="str">
        <f t="shared" si="86"/>
        <v/>
      </c>
      <c r="AF150" s="224" t="str">
        <f t="shared" si="87"/>
        <v/>
      </c>
      <c r="AG150" s="224" t="str">
        <f t="shared" si="88"/>
        <v/>
      </c>
      <c r="AH150" s="260">
        <f t="shared" si="89"/>
        <v>0</v>
      </c>
      <c r="AK150" t="str">
        <f>IF(B150="","",COUNTIF(ÖĞRETMEN!H152:H340,$B150))</f>
        <v/>
      </c>
      <c r="AL150" s="2" t="e">
        <f>VLOOKUP(B150,ÖĞRETMEN!H151:J340,3,0)</f>
        <v>#N/A</v>
      </c>
      <c r="AM150" s="275" t="e">
        <f>VLOOKUP(B150,ÖĞRETMEN!H152:J340,2,0)</f>
        <v>#N/A</v>
      </c>
    </row>
    <row r="151" spans="3:39" ht="21.95" customHeight="1">
      <c r="C151" s="224" t="str">
        <f t="shared" si="58"/>
        <v/>
      </c>
      <c r="D151" s="224" t="str">
        <f t="shared" si="59"/>
        <v/>
      </c>
      <c r="E151" s="224" t="str">
        <f t="shared" si="60"/>
        <v/>
      </c>
      <c r="F151" s="224" t="str">
        <f t="shared" si="61"/>
        <v/>
      </c>
      <c r="G151" s="224" t="str">
        <f t="shared" si="62"/>
        <v/>
      </c>
      <c r="H151" s="224" t="str">
        <f t="shared" si="63"/>
        <v/>
      </c>
      <c r="I151" s="224" t="str">
        <f t="shared" si="64"/>
        <v/>
      </c>
      <c r="J151" s="224" t="str">
        <f t="shared" si="65"/>
        <v/>
      </c>
      <c r="K151" s="224" t="str">
        <f t="shared" si="66"/>
        <v/>
      </c>
      <c r="L151" s="224" t="str">
        <f t="shared" si="67"/>
        <v/>
      </c>
      <c r="M151" s="224" t="str">
        <f t="shared" si="68"/>
        <v/>
      </c>
      <c r="N151" s="224" t="str">
        <f t="shared" si="69"/>
        <v/>
      </c>
      <c r="O151" s="224" t="str">
        <f t="shared" si="70"/>
        <v/>
      </c>
      <c r="P151" s="224" t="str">
        <f t="shared" si="71"/>
        <v/>
      </c>
      <c r="Q151" s="224" t="str">
        <f t="shared" si="72"/>
        <v/>
      </c>
      <c r="R151" s="224" t="str">
        <f t="shared" si="73"/>
        <v/>
      </c>
      <c r="S151" s="224" t="str">
        <f t="shared" si="74"/>
        <v/>
      </c>
      <c r="T151" s="224" t="str">
        <f t="shared" si="75"/>
        <v/>
      </c>
      <c r="U151" s="224" t="str">
        <f t="shared" si="76"/>
        <v/>
      </c>
      <c r="V151" s="224" t="str">
        <f t="shared" si="77"/>
        <v/>
      </c>
      <c r="W151" s="224" t="str">
        <f t="shared" si="78"/>
        <v/>
      </c>
      <c r="X151" s="224" t="str">
        <f t="shared" si="79"/>
        <v/>
      </c>
      <c r="Y151" s="224" t="str">
        <f t="shared" si="80"/>
        <v/>
      </c>
      <c r="Z151" s="224" t="str">
        <f t="shared" si="81"/>
        <v/>
      </c>
      <c r="AA151" s="224" t="str">
        <f t="shared" si="82"/>
        <v/>
      </c>
      <c r="AB151" s="224" t="str">
        <f t="shared" si="83"/>
        <v/>
      </c>
      <c r="AC151" s="224" t="str">
        <f t="shared" si="84"/>
        <v/>
      </c>
      <c r="AD151" s="224" t="str">
        <f t="shared" si="85"/>
        <v/>
      </c>
      <c r="AE151" s="224" t="str">
        <f t="shared" si="86"/>
        <v/>
      </c>
      <c r="AF151" s="224" t="str">
        <f t="shared" si="87"/>
        <v/>
      </c>
      <c r="AG151" s="224" t="str">
        <f t="shared" si="88"/>
        <v/>
      </c>
      <c r="AH151" s="260">
        <f t="shared" si="89"/>
        <v>0</v>
      </c>
      <c r="AK151" t="str">
        <f>IF(B151="","",COUNTIF(ÖĞRETMEN!H153:H341,$B151))</f>
        <v/>
      </c>
      <c r="AL151" s="2" t="e">
        <f>VLOOKUP(B151,ÖĞRETMEN!H152:J341,3,0)</f>
        <v>#N/A</v>
      </c>
      <c r="AM151" s="275" t="e">
        <f>VLOOKUP(B151,ÖĞRETMEN!H153:J341,2,0)</f>
        <v>#N/A</v>
      </c>
    </row>
    <row r="152" spans="3:39" ht="21.95" customHeight="1">
      <c r="C152" s="224" t="str">
        <f t="shared" si="58"/>
        <v/>
      </c>
      <c r="D152" s="224" t="str">
        <f t="shared" si="59"/>
        <v/>
      </c>
      <c r="E152" s="224" t="str">
        <f t="shared" si="60"/>
        <v/>
      </c>
      <c r="F152" s="224" t="str">
        <f t="shared" si="61"/>
        <v/>
      </c>
      <c r="G152" s="224" t="str">
        <f t="shared" si="62"/>
        <v/>
      </c>
      <c r="H152" s="224" t="str">
        <f t="shared" si="63"/>
        <v/>
      </c>
      <c r="I152" s="224" t="str">
        <f t="shared" si="64"/>
        <v/>
      </c>
      <c r="J152" s="224" t="str">
        <f t="shared" si="65"/>
        <v/>
      </c>
      <c r="K152" s="224" t="str">
        <f t="shared" si="66"/>
        <v/>
      </c>
      <c r="L152" s="224" t="str">
        <f t="shared" si="67"/>
        <v/>
      </c>
      <c r="M152" s="224" t="str">
        <f t="shared" si="68"/>
        <v/>
      </c>
      <c r="N152" s="224" t="str">
        <f t="shared" si="69"/>
        <v/>
      </c>
      <c r="O152" s="224" t="str">
        <f t="shared" si="70"/>
        <v/>
      </c>
      <c r="P152" s="224" t="str">
        <f t="shared" si="71"/>
        <v/>
      </c>
      <c r="Q152" s="224" t="str">
        <f t="shared" si="72"/>
        <v/>
      </c>
      <c r="R152" s="224" t="str">
        <f t="shared" si="73"/>
        <v/>
      </c>
      <c r="S152" s="224" t="str">
        <f t="shared" si="74"/>
        <v/>
      </c>
      <c r="T152" s="224" t="str">
        <f t="shared" si="75"/>
        <v/>
      </c>
      <c r="U152" s="224" t="str">
        <f t="shared" si="76"/>
        <v/>
      </c>
      <c r="V152" s="224" t="str">
        <f t="shared" si="77"/>
        <v/>
      </c>
      <c r="W152" s="224" t="str">
        <f t="shared" si="78"/>
        <v/>
      </c>
      <c r="X152" s="224" t="str">
        <f t="shared" si="79"/>
        <v/>
      </c>
      <c r="Y152" s="224" t="str">
        <f t="shared" si="80"/>
        <v/>
      </c>
      <c r="Z152" s="224" t="str">
        <f t="shared" si="81"/>
        <v/>
      </c>
      <c r="AA152" s="224" t="str">
        <f t="shared" si="82"/>
        <v/>
      </c>
      <c r="AB152" s="224" t="str">
        <f t="shared" si="83"/>
        <v/>
      </c>
      <c r="AC152" s="224" t="str">
        <f t="shared" si="84"/>
        <v/>
      </c>
      <c r="AD152" s="224" t="str">
        <f t="shared" si="85"/>
        <v/>
      </c>
      <c r="AE152" s="224" t="str">
        <f t="shared" si="86"/>
        <v/>
      </c>
      <c r="AF152" s="224" t="str">
        <f t="shared" si="87"/>
        <v/>
      </c>
      <c r="AG152" s="224" t="str">
        <f t="shared" si="88"/>
        <v/>
      </c>
      <c r="AH152" s="260">
        <f t="shared" si="89"/>
        <v>0</v>
      </c>
      <c r="AK152" t="str">
        <f>IF(B152="","",COUNTIF(ÖĞRETMEN!H154:H342,$B152))</f>
        <v/>
      </c>
      <c r="AL152" s="2" t="e">
        <f>VLOOKUP(B152,ÖĞRETMEN!H153:J342,3,0)</f>
        <v>#N/A</v>
      </c>
      <c r="AM152" s="275" t="e">
        <f>VLOOKUP(B152,ÖĞRETMEN!H154:J342,2,0)</f>
        <v>#N/A</v>
      </c>
    </row>
    <row r="153" spans="3:39" ht="21.95" customHeight="1">
      <c r="C153" s="224" t="str">
        <f t="shared" si="58"/>
        <v/>
      </c>
      <c r="D153" s="224" t="str">
        <f t="shared" si="59"/>
        <v/>
      </c>
      <c r="E153" s="224" t="str">
        <f t="shared" si="60"/>
        <v/>
      </c>
      <c r="F153" s="224" t="str">
        <f t="shared" si="61"/>
        <v/>
      </c>
      <c r="G153" s="224" t="str">
        <f t="shared" si="62"/>
        <v/>
      </c>
      <c r="H153" s="224" t="str">
        <f t="shared" si="63"/>
        <v/>
      </c>
      <c r="I153" s="224" t="str">
        <f t="shared" si="64"/>
        <v/>
      </c>
      <c r="J153" s="224" t="str">
        <f t="shared" si="65"/>
        <v/>
      </c>
      <c r="K153" s="224" t="str">
        <f t="shared" si="66"/>
        <v/>
      </c>
      <c r="L153" s="224" t="str">
        <f t="shared" si="67"/>
        <v/>
      </c>
      <c r="M153" s="224" t="str">
        <f t="shared" si="68"/>
        <v/>
      </c>
      <c r="N153" s="224" t="str">
        <f t="shared" si="69"/>
        <v/>
      </c>
      <c r="O153" s="224" t="str">
        <f t="shared" si="70"/>
        <v/>
      </c>
      <c r="P153" s="224" t="str">
        <f t="shared" si="71"/>
        <v/>
      </c>
      <c r="Q153" s="224" t="str">
        <f t="shared" si="72"/>
        <v/>
      </c>
      <c r="R153" s="224" t="str">
        <f t="shared" si="73"/>
        <v/>
      </c>
      <c r="S153" s="224" t="str">
        <f t="shared" si="74"/>
        <v/>
      </c>
      <c r="T153" s="224" t="str">
        <f t="shared" si="75"/>
        <v/>
      </c>
      <c r="U153" s="224" t="str">
        <f t="shared" si="76"/>
        <v/>
      </c>
      <c r="V153" s="224" t="str">
        <f t="shared" si="77"/>
        <v/>
      </c>
      <c r="W153" s="224" t="str">
        <f t="shared" si="78"/>
        <v/>
      </c>
      <c r="X153" s="224" t="str">
        <f t="shared" si="79"/>
        <v/>
      </c>
      <c r="Y153" s="224" t="str">
        <f t="shared" si="80"/>
        <v/>
      </c>
      <c r="Z153" s="224" t="str">
        <f t="shared" si="81"/>
        <v/>
      </c>
      <c r="AA153" s="224" t="str">
        <f t="shared" si="82"/>
        <v/>
      </c>
      <c r="AB153" s="224" t="str">
        <f t="shared" si="83"/>
        <v/>
      </c>
      <c r="AC153" s="224" t="str">
        <f t="shared" si="84"/>
        <v/>
      </c>
      <c r="AD153" s="224" t="str">
        <f t="shared" si="85"/>
        <v/>
      </c>
      <c r="AE153" s="224" t="str">
        <f t="shared" si="86"/>
        <v/>
      </c>
      <c r="AF153" s="224" t="str">
        <f t="shared" si="87"/>
        <v/>
      </c>
      <c r="AG153" s="224" t="str">
        <f t="shared" si="88"/>
        <v/>
      </c>
      <c r="AH153" s="260">
        <f t="shared" si="89"/>
        <v>0</v>
      </c>
      <c r="AK153" t="str">
        <f>IF(B153="","",COUNTIF(ÖĞRETMEN!H155:H343,$B153))</f>
        <v/>
      </c>
      <c r="AL153" s="2" t="e">
        <f>VLOOKUP(B153,ÖĞRETMEN!H154:J343,3,0)</f>
        <v>#N/A</v>
      </c>
      <c r="AM153" s="275" t="e">
        <f>VLOOKUP(B153,ÖĞRETMEN!H155:J343,2,0)</f>
        <v>#N/A</v>
      </c>
    </row>
    <row r="154" spans="3:39" ht="21.95" customHeight="1">
      <c r="C154" s="224" t="str">
        <f t="shared" si="58"/>
        <v/>
      </c>
      <c r="D154" s="224" t="str">
        <f t="shared" si="59"/>
        <v/>
      </c>
      <c r="E154" s="224" t="str">
        <f t="shared" si="60"/>
        <v/>
      </c>
      <c r="F154" s="224" t="str">
        <f t="shared" si="61"/>
        <v/>
      </c>
      <c r="G154" s="224" t="str">
        <f t="shared" si="62"/>
        <v/>
      </c>
      <c r="H154" s="224" t="str">
        <f t="shared" si="63"/>
        <v/>
      </c>
      <c r="I154" s="224" t="str">
        <f t="shared" si="64"/>
        <v/>
      </c>
      <c r="J154" s="224" t="str">
        <f t="shared" si="65"/>
        <v/>
      </c>
      <c r="K154" s="224" t="str">
        <f t="shared" si="66"/>
        <v/>
      </c>
      <c r="L154" s="224" t="str">
        <f t="shared" si="67"/>
        <v/>
      </c>
      <c r="M154" s="224" t="str">
        <f t="shared" si="68"/>
        <v/>
      </c>
      <c r="N154" s="224" t="str">
        <f t="shared" si="69"/>
        <v/>
      </c>
      <c r="O154" s="224" t="str">
        <f t="shared" si="70"/>
        <v/>
      </c>
      <c r="P154" s="224" t="str">
        <f t="shared" si="71"/>
        <v/>
      </c>
      <c r="Q154" s="224" t="str">
        <f t="shared" si="72"/>
        <v/>
      </c>
      <c r="R154" s="224" t="str">
        <f t="shared" si="73"/>
        <v/>
      </c>
      <c r="S154" s="224" t="str">
        <f t="shared" si="74"/>
        <v/>
      </c>
      <c r="T154" s="224" t="str">
        <f t="shared" si="75"/>
        <v/>
      </c>
      <c r="U154" s="224" t="str">
        <f t="shared" si="76"/>
        <v/>
      </c>
      <c r="V154" s="224" t="str">
        <f t="shared" si="77"/>
        <v/>
      </c>
      <c r="W154" s="224" t="str">
        <f t="shared" si="78"/>
        <v/>
      </c>
      <c r="X154" s="224" t="str">
        <f t="shared" si="79"/>
        <v/>
      </c>
      <c r="Y154" s="224" t="str">
        <f t="shared" si="80"/>
        <v/>
      </c>
      <c r="Z154" s="224" t="str">
        <f t="shared" si="81"/>
        <v/>
      </c>
      <c r="AA154" s="224" t="str">
        <f t="shared" si="82"/>
        <v/>
      </c>
      <c r="AB154" s="224" t="str">
        <f t="shared" si="83"/>
        <v/>
      </c>
      <c r="AC154" s="224" t="str">
        <f t="shared" si="84"/>
        <v/>
      </c>
      <c r="AD154" s="224" t="str">
        <f t="shared" si="85"/>
        <v/>
      </c>
      <c r="AE154" s="224" t="str">
        <f t="shared" si="86"/>
        <v/>
      </c>
      <c r="AF154" s="224" t="str">
        <f t="shared" si="87"/>
        <v/>
      </c>
      <c r="AG154" s="224" t="str">
        <f t="shared" si="88"/>
        <v/>
      </c>
      <c r="AH154" s="260">
        <f t="shared" si="89"/>
        <v>0</v>
      </c>
      <c r="AK154" t="str">
        <f>IF(B154="","",COUNTIF(ÖĞRETMEN!H156:H344,$B154))</f>
        <v/>
      </c>
      <c r="AL154" s="2" t="e">
        <f>VLOOKUP(B154,ÖĞRETMEN!H155:J344,3,0)</f>
        <v>#N/A</v>
      </c>
      <c r="AM154" s="275" t="e">
        <f>VLOOKUP(B154,ÖĞRETMEN!H156:J344,2,0)</f>
        <v>#N/A</v>
      </c>
    </row>
    <row r="155" spans="3:39" ht="21.95" customHeight="1">
      <c r="C155" s="224" t="str">
        <f t="shared" si="58"/>
        <v/>
      </c>
      <c r="D155" s="224" t="str">
        <f t="shared" si="59"/>
        <v/>
      </c>
      <c r="E155" s="224" t="str">
        <f t="shared" si="60"/>
        <v/>
      </c>
      <c r="F155" s="224" t="str">
        <f t="shared" si="61"/>
        <v/>
      </c>
      <c r="G155" s="224" t="str">
        <f t="shared" si="62"/>
        <v/>
      </c>
      <c r="H155" s="224" t="str">
        <f t="shared" si="63"/>
        <v/>
      </c>
      <c r="I155" s="224" t="str">
        <f t="shared" si="64"/>
        <v/>
      </c>
      <c r="J155" s="224" t="str">
        <f t="shared" si="65"/>
        <v/>
      </c>
      <c r="K155" s="224" t="str">
        <f t="shared" si="66"/>
        <v/>
      </c>
      <c r="L155" s="224" t="str">
        <f t="shared" si="67"/>
        <v/>
      </c>
      <c r="M155" s="224" t="str">
        <f t="shared" si="68"/>
        <v/>
      </c>
      <c r="N155" s="224" t="str">
        <f t="shared" si="69"/>
        <v/>
      </c>
      <c r="O155" s="224" t="str">
        <f t="shared" si="70"/>
        <v/>
      </c>
      <c r="P155" s="224" t="str">
        <f t="shared" si="71"/>
        <v/>
      </c>
      <c r="Q155" s="224" t="str">
        <f t="shared" si="72"/>
        <v/>
      </c>
      <c r="R155" s="224" t="str">
        <f t="shared" si="73"/>
        <v/>
      </c>
      <c r="S155" s="224" t="str">
        <f t="shared" si="74"/>
        <v/>
      </c>
      <c r="T155" s="224" t="str">
        <f t="shared" si="75"/>
        <v/>
      </c>
      <c r="U155" s="224" t="str">
        <f t="shared" si="76"/>
        <v/>
      </c>
      <c r="V155" s="224" t="str">
        <f t="shared" si="77"/>
        <v/>
      </c>
      <c r="W155" s="224" t="str">
        <f t="shared" si="78"/>
        <v/>
      </c>
      <c r="X155" s="224" t="str">
        <f t="shared" si="79"/>
        <v/>
      </c>
      <c r="Y155" s="224" t="str">
        <f t="shared" si="80"/>
        <v/>
      </c>
      <c r="Z155" s="224" t="str">
        <f t="shared" si="81"/>
        <v/>
      </c>
      <c r="AA155" s="224" t="str">
        <f t="shared" si="82"/>
        <v/>
      </c>
      <c r="AB155" s="224" t="str">
        <f t="shared" si="83"/>
        <v/>
      </c>
      <c r="AC155" s="224" t="str">
        <f t="shared" si="84"/>
        <v/>
      </c>
      <c r="AD155" s="224" t="str">
        <f t="shared" si="85"/>
        <v/>
      </c>
      <c r="AE155" s="224" t="str">
        <f t="shared" si="86"/>
        <v/>
      </c>
      <c r="AF155" s="224" t="str">
        <f t="shared" si="87"/>
        <v/>
      </c>
      <c r="AG155" s="224" t="str">
        <f t="shared" si="88"/>
        <v/>
      </c>
      <c r="AH155" s="260">
        <f t="shared" si="89"/>
        <v>0</v>
      </c>
      <c r="AK155" t="str">
        <f>IF(B155="","",COUNTIF(ÖĞRETMEN!H157:H345,$B155))</f>
        <v/>
      </c>
      <c r="AL155" s="2" t="e">
        <f>VLOOKUP(B155,ÖĞRETMEN!H156:J345,3,0)</f>
        <v>#N/A</v>
      </c>
      <c r="AM155" s="275" t="e">
        <f>VLOOKUP(B155,ÖĞRETMEN!H157:J345,2,0)</f>
        <v>#N/A</v>
      </c>
    </row>
    <row r="156" spans="3:39" ht="21.95" customHeight="1">
      <c r="C156" s="224" t="str">
        <f t="shared" si="58"/>
        <v/>
      </c>
      <c r="D156" s="224" t="str">
        <f t="shared" si="59"/>
        <v/>
      </c>
      <c r="E156" s="224" t="str">
        <f t="shared" si="60"/>
        <v/>
      </c>
      <c r="F156" s="224" t="str">
        <f t="shared" si="61"/>
        <v/>
      </c>
      <c r="G156" s="224" t="str">
        <f t="shared" si="62"/>
        <v/>
      </c>
      <c r="H156" s="224" t="str">
        <f t="shared" si="63"/>
        <v/>
      </c>
      <c r="I156" s="224" t="str">
        <f t="shared" si="64"/>
        <v/>
      </c>
      <c r="J156" s="224" t="str">
        <f t="shared" si="65"/>
        <v/>
      </c>
      <c r="K156" s="224" t="str">
        <f t="shared" si="66"/>
        <v/>
      </c>
      <c r="L156" s="224" t="str">
        <f t="shared" si="67"/>
        <v/>
      </c>
      <c r="M156" s="224" t="str">
        <f t="shared" si="68"/>
        <v/>
      </c>
      <c r="N156" s="224" t="str">
        <f t="shared" si="69"/>
        <v/>
      </c>
      <c r="O156" s="224" t="str">
        <f t="shared" si="70"/>
        <v/>
      </c>
      <c r="P156" s="224" t="str">
        <f t="shared" si="71"/>
        <v/>
      </c>
      <c r="Q156" s="224" t="str">
        <f t="shared" si="72"/>
        <v/>
      </c>
      <c r="R156" s="224" t="str">
        <f t="shared" si="73"/>
        <v/>
      </c>
      <c r="S156" s="224" t="str">
        <f t="shared" si="74"/>
        <v/>
      </c>
      <c r="T156" s="224" t="str">
        <f t="shared" si="75"/>
        <v/>
      </c>
      <c r="U156" s="224" t="str">
        <f t="shared" si="76"/>
        <v/>
      </c>
      <c r="V156" s="224" t="str">
        <f t="shared" si="77"/>
        <v/>
      </c>
      <c r="W156" s="224" t="str">
        <f t="shared" si="78"/>
        <v/>
      </c>
      <c r="X156" s="224" t="str">
        <f t="shared" si="79"/>
        <v/>
      </c>
      <c r="Y156" s="224" t="str">
        <f t="shared" si="80"/>
        <v/>
      </c>
      <c r="Z156" s="224" t="str">
        <f t="shared" si="81"/>
        <v/>
      </c>
      <c r="AA156" s="224" t="str">
        <f t="shared" si="82"/>
        <v/>
      </c>
      <c r="AB156" s="224" t="str">
        <f t="shared" si="83"/>
        <v/>
      </c>
      <c r="AC156" s="224" t="str">
        <f t="shared" si="84"/>
        <v/>
      </c>
      <c r="AD156" s="224" t="str">
        <f t="shared" si="85"/>
        <v/>
      </c>
      <c r="AE156" s="224" t="str">
        <f t="shared" si="86"/>
        <v/>
      </c>
      <c r="AF156" s="224" t="str">
        <f t="shared" si="87"/>
        <v/>
      </c>
      <c r="AG156" s="224" t="str">
        <f t="shared" si="88"/>
        <v/>
      </c>
      <c r="AH156" s="260">
        <f t="shared" si="89"/>
        <v>0</v>
      </c>
      <c r="AK156" t="str">
        <f>IF(B156="","",COUNTIF(ÖĞRETMEN!H158:H346,$B156))</f>
        <v/>
      </c>
      <c r="AL156" s="2" t="e">
        <f>VLOOKUP(B156,ÖĞRETMEN!H157:J346,3,0)</f>
        <v>#N/A</v>
      </c>
      <c r="AM156" s="275" t="e">
        <f>VLOOKUP(B156,ÖĞRETMEN!H158:J346,2,0)</f>
        <v>#N/A</v>
      </c>
    </row>
    <row r="157" spans="3:39" ht="21.95" customHeight="1">
      <c r="C157" s="224" t="str">
        <f t="shared" si="58"/>
        <v/>
      </c>
      <c r="D157" s="224" t="str">
        <f t="shared" si="59"/>
        <v/>
      </c>
      <c r="E157" s="224" t="str">
        <f t="shared" si="60"/>
        <v/>
      </c>
      <c r="F157" s="224" t="str">
        <f t="shared" si="61"/>
        <v/>
      </c>
      <c r="G157" s="224" t="str">
        <f t="shared" si="62"/>
        <v/>
      </c>
      <c r="H157" s="224" t="str">
        <f t="shared" si="63"/>
        <v/>
      </c>
      <c r="I157" s="224" t="str">
        <f t="shared" si="64"/>
        <v/>
      </c>
      <c r="J157" s="224" t="str">
        <f t="shared" si="65"/>
        <v/>
      </c>
      <c r="K157" s="224" t="str">
        <f t="shared" si="66"/>
        <v/>
      </c>
      <c r="L157" s="224" t="str">
        <f t="shared" si="67"/>
        <v/>
      </c>
      <c r="M157" s="224" t="str">
        <f t="shared" si="68"/>
        <v/>
      </c>
      <c r="N157" s="224" t="str">
        <f t="shared" si="69"/>
        <v/>
      </c>
      <c r="O157" s="224" t="str">
        <f t="shared" si="70"/>
        <v/>
      </c>
      <c r="P157" s="224" t="str">
        <f t="shared" si="71"/>
        <v/>
      </c>
      <c r="Q157" s="224" t="str">
        <f t="shared" si="72"/>
        <v/>
      </c>
      <c r="R157" s="224" t="str">
        <f t="shared" si="73"/>
        <v/>
      </c>
      <c r="S157" s="224" t="str">
        <f t="shared" si="74"/>
        <v/>
      </c>
      <c r="T157" s="224" t="str">
        <f t="shared" si="75"/>
        <v/>
      </c>
      <c r="U157" s="224" t="str">
        <f t="shared" si="76"/>
        <v/>
      </c>
      <c r="V157" s="224" t="str">
        <f t="shared" si="77"/>
        <v/>
      </c>
      <c r="W157" s="224" t="str">
        <f t="shared" si="78"/>
        <v/>
      </c>
      <c r="X157" s="224" t="str">
        <f t="shared" si="79"/>
        <v/>
      </c>
      <c r="Y157" s="224" t="str">
        <f t="shared" si="80"/>
        <v/>
      </c>
      <c r="Z157" s="224" t="str">
        <f t="shared" si="81"/>
        <v/>
      </c>
      <c r="AA157" s="224" t="str">
        <f t="shared" si="82"/>
        <v/>
      </c>
      <c r="AB157" s="224" t="str">
        <f t="shared" si="83"/>
        <v/>
      </c>
      <c r="AC157" s="224" t="str">
        <f t="shared" si="84"/>
        <v/>
      </c>
      <c r="AD157" s="224" t="str">
        <f t="shared" si="85"/>
        <v/>
      </c>
      <c r="AE157" s="224" t="str">
        <f t="shared" si="86"/>
        <v/>
      </c>
      <c r="AF157" s="224" t="str">
        <f t="shared" si="87"/>
        <v/>
      </c>
      <c r="AG157" s="224" t="str">
        <f t="shared" si="88"/>
        <v/>
      </c>
      <c r="AH157" s="260">
        <f t="shared" si="89"/>
        <v>0</v>
      </c>
      <c r="AK157" t="str">
        <f>IF(B157="","",COUNTIF(ÖĞRETMEN!H159:H347,$B157))</f>
        <v/>
      </c>
      <c r="AL157" s="2" t="e">
        <f>VLOOKUP(B157,ÖĞRETMEN!H158:J347,3,0)</f>
        <v>#N/A</v>
      </c>
      <c r="AM157" s="275" t="e">
        <f>VLOOKUP(B157,ÖĞRETMEN!H159:J347,2,0)</f>
        <v>#N/A</v>
      </c>
    </row>
    <row r="158" spans="3:39" ht="21.95" customHeight="1">
      <c r="C158" s="224" t="str">
        <f t="shared" si="58"/>
        <v/>
      </c>
      <c r="D158" s="224" t="str">
        <f t="shared" si="59"/>
        <v/>
      </c>
      <c r="E158" s="224" t="str">
        <f t="shared" si="60"/>
        <v/>
      </c>
      <c r="F158" s="224" t="str">
        <f t="shared" si="61"/>
        <v/>
      </c>
      <c r="G158" s="224" t="str">
        <f t="shared" si="62"/>
        <v/>
      </c>
      <c r="H158" s="224" t="str">
        <f t="shared" si="63"/>
        <v/>
      </c>
      <c r="I158" s="224" t="str">
        <f t="shared" si="64"/>
        <v/>
      </c>
      <c r="J158" s="224" t="str">
        <f t="shared" si="65"/>
        <v/>
      </c>
      <c r="K158" s="224" t="str">
        <f t="shared" si="66"/>
        <v/>
      </c>
      <c r="L158" s="224" t="str">
        <f t="shared" si="67"/>
        <v/>
      </c>
      <c r="M158" s="224" t="str">
        <f t="shared" si="68"/>
        <v/>
      </c>
      <c r="N158" s="224" t="str">
        <f t="shared" si="69"/>
        <v/>
      </c>
      <c r="O158" s="224" t="str">
        <f t="shared" si="70"/>
        <v/>
      </c>
      <c r="P158" s="224" t="str">
        <f t="shared" si="71"/>
        <v/>
      </c>
      <c r="Q158" s="224" t="str">
        <f t="shared" si="72"/>
        <v/>
      </c>
      <c r="R158" s="224" t="str">
        <f t="shared" si="73"/>
        <v/>
      </c>
      <c r="S158" s="224" t="str">
        <f t="shared" si="74"/>
        <v/>
      </c>
      <c r="T158" s="224" t="str">
        <f t="shared" si="75"/>
        <v/>
      </c>
      <c r="U158" s="224" t="str">
        <f t="shared" si="76"/>
        <v/>
      </c>
      <c r="V158" s="224" t="str">
        <f t="shared" si="77"/>
        <v/>
      </c>
      <c r="W158" s="224" t="str">
        <f t="shared" si="78"/>
        <v/>
      </c>
      <c r="X158" s="224" t="str">
        <f t="shared" si="79"/>
        <v/>
      </c>
      <c r="Y158" s="224" t="str">
        <f t="shared" si="80"/>
        <v/>
      </c>
      <c r="Z158" s="224" t="str">
        <f t="shared" si="81"/>
        <v/>
      </c>
      <c r="AA158" s="224" t="str">
        <f t="shared" si="82"/>
        <v/>
      </c>
      <c r="AB158" s="224" t="str">
        <f t="shared" si="83"/>
        <v/>
      </c>
      <c r="AC158" s="224" t="str">
        <f t="shared" si="84"/>
        <v/>
      </c>
      <c r="AD158" s="224" t="str">
        <f t="shared" si="85"/>
        <v/>
      </c>
      <c r="AE158" s="224" t="str">
        <f t="shared" si="86"/>
        <v/>
      </c>
      <c r="AF158" s="224" t="str">
        <f t="shared" si="87"/>
        <v/>
      </c>
      <c r="AG158" s="224" t="str">
        <f t="shared" si="88"/>
        <v/>
      </c>
      <c r="AH158" s="260">
        <f t="shared" si="89"/>
        <v>0</v>
      </c>
      <c r="AK158" t="str">
        <f>IF(B158="","",COUNTIF(ÖĞRETMEN!H160:H348,$B158))</f>
        <v/>
      </c>
      <c r="AL158" s="2" t="e">
        <f>VLOOKUP(B158,ÖĞRETMEN!H159:J348,3,0)</f>
        <v>#N/A</v>
      </c>
      <c r="AM158" s="275" t="e">
        <f>VLOOKUP(B158,ÖĞRETMEN!H160:J348,2,0)</f>
        <v>#N/A</v>
      </c>
    </row>
    <row r="159" spans="3:39" ht="21.95" customHeight="1">
      <c r="C159" s="224" t="str">
        <f t="shared" si="58"/>
        <v/>
      </c>
      <c r="D159" s="224" t="str">
        <f t="shared" si="59"/>
        <v/>
      </c>
      <c r="E159" s="224" t="str">
        <f t="shared" si="60"/>
        <v/>
      </c>
      <c r="F159" s="224" t="str">
        <f t="shared" si="61"/>
        <v/>
      </c>
      <c r="G159" s="224" t="str">
        <f t="shared" si="62"/>
        <v/>
      </c>
      <c r="H159" s="224" t="str">
        <f t="shared" si="63"/>
        <v/>
      </c>
      <c r="I159" s="224" t="str">
        <f t="shared" si="64"/>
        <v/>
      </c>
      <c r="J159" s="224" t="str">
        <f t="shared" si="65"/>
        <v/>
      </c>
      <c r="K159" s="224" t="str">
        <f t="shared" si="66"/>
        <v/>
      </c>
      <c r="L159" s="224" t="str">
        <f t="shared" si="67"/>
        <v/>
      </c>
      <c r="M159" s="224" t="str">
        <f t="shared" si="68"/>
        <v/>
      </c>
      <c r="N159" s="224" t="str">
        <f t="shared" si="69"/>
        <v/>
      </c>
      <c r="O159" s="224" t="str">
        <f t="shared" si="70"/>
        <v/>
      </c>
      <c r="P159" s="224" t="str">
        <f t="shared" si="71"/>
        <v/>
      </c>
      <c r="Q159" s="224" t="str">
        <f t="shared" si="72"/>
        <v/>
      </c>
      <c r="R159" s="224" t="str">
        <f t="shared" si="73"/>
        <v/>
      </c>
      <c r="S159" s="224" t="str">
        <f t="shared" si="74"/>
        <v/>
      </c>
      <c r="T159" s="224" t="str">
        <f t="shared" si="75"/>
        <v/>
      </c>
      <c r="U159" s="224" t="str">
        <f t="shared" si="76"/>
        <v/>
      </c>
      <c r="V159" s="224" t="str">
        <f t="shared" si="77"/>
        <v/>
      </c>
      <c r="W159" s="224" t="str">
        <f t="shared" si="78"/>
        <v/>
      </c>
      <c r="X159" s="224" t="str">
        <f t="shared" si="79"/>
        <v/>
      </c>
      <c r="Y159" s="224" t="str">
        <f t="shared" si="80"/>
        <v/>
      </c>
      <c r="Z159" s="224" t="str">
        <f t="shared" si="81"/>
        <v/>
      </c>
      <c r="AA159" s="224" t="str">
        <f t="shared" si="82"/>
        <v/>
      </c>
      <c r="AB159" s="224" t="str">
        <f t="shared" si="83"/>
        <v/>
      </c>
      <c r="AC159" s="224" t="str">
        <f t="shared" si="84"/>
        <v/>
      </c>
      <c r="AD159" s="224" t="str">
        <f t="shared" si="85"/>
        <v/>
      </c>
      <c r="AE159" s="224" t="str">
        <f t="shared" si="86"/>
        <v/>
      </c>
      <c r="AF159" s="224" t="str">
        <f t="shared" si="87"/>
        <v/>
      </c>
      <c r="AG159" s="224" t="str">
        <f t="shared" si="88"/>
        <v/>
      </c>
      <c r="AH159" s="260">
        <f t="shared" si="89"/>
        <v>0</v>
      </c>
      <c r="AK159" t="str">
        <f>IF(B159="","",COUNTIF(ÖĞRETMEN!H161:H349,$B159))</f>
        <v/>
      </c>
      <c r="AL159" s="2" t="e">
        <f>VLOOKUP(B159,ÖĞRETMEN!H160:J349,3,0)</f>
        <v>#N/A</v>
      </c>
      <c r="AM159" s="275" t="e">
        <f>VLOOKUP(B159,ÖĞRETMEN!H161:J349,2,0)</f>
        <v>#N/A</v>
      </c>
    </row>
    <row r="160" spans="3:39" ht="21.95" customHeight="1">
      <c r="C160" s="224" t="str">
        <f t="shared" si="58"/>
        <v/>
      </c>
      <c r="D160" s="224" t="str">
        <f t="shared" si="59"/>
        <v/>
      </c>
      <c r="E160" s="224" t="str">
        <f t="shared" si="60"/>
        <v/>
      </c>
      <c r="F160" s="224" t="str">
        <f t="shared" si="61"/>
        <v/>
      </c>
      <c r="G160" s="224" t="str">
        <f t="shared" si="62"/>
        <v/>
      </c>
      <c r="H160" s="224" t="str">
        <f t="shared" si="63"/>
        <v/>
      </c>
      <c r="I160" s="224" t="str">
        <f t="shared" si="64"/>
        <v/>
      </c>
      <c r="J160" s="224" t="str">
        <f t="shared" si="65"/>
        <v/>
      </c>
      <c r="K160" s="224" t="str">
        <f t="shared" si="66"/>
        <v/>
      </c>
      <c r="L160" s="224" t="str">
        <f t="shared" si="67"/>
        <v/>
      </c>
      <c r="M160" s="224" t="str">
        <f t="shared" si="68"/>
        <v/>
      </c>
      <c r="N160" s="224" t="str">
        <f t="shared" si="69"/>
        <v/>
      </c>
      <c r="O160" s="224" t="str">
        <f t="shared" si="70"/>
        <v/>
      </c>
      <c r="P160" s="224" t="str">
        <f t="shared" si="71"/>
        <v/>
      </c>
      <c r="Q160" s="224" t="str">
        <f t="shared" si="72"/>
        <v/>
      </c>
      <c r="R160" s="224" t="str">
        <f t="shared" si="73"/>
        <v/>
      </c>
      <c r="S160" s="224" t="str">
        <f t="shared" si="74"/>
        <v/>
      </c>
      <c r="T160" s="224" t="str">
        <f t="shared" si="75"/>
        <v/>
      </c>
      <c r="U160" s="224" t="str">
        <f t="shared" si="76"/>
        <v/>
      </c>
      <c r="V160" s="224" t="str">
        <f t="shared" si="77"/>
        <v/>
      </c>
      <c r="W160" s="224" t="str">
        <f t="shared" si="78"/>
        <v/>
      </c>
      <c r="X160" s="224" t="str">
        <f t="shared" si="79"/>
        <v/>
      </c>
      <c r="Y160" s="224" t="str">
        <f t="shared" si="80"/>
        <v/>
      </c>
      <c r="Z160" s="224" t="str">
        <f t="shared" si="81"/>
        <v/>
      </c>
      <c r="AA160" s="224" t="str">
        <f t="shared" si="82"/>
        <v/>
      </c>
      <c r="AB160" s="224" t="str">
        <f t="shared" si="83"/>
        <v/>
      </c>
      <c r="AC160" s="224" t="str">
        <f t="shared" si="84"/>
        <v/>
      </c>
      <c r="AD160" s="224" t="str">
        <f t="shared" si="85"/>
        <v/>
      </c>
      <c r="AE160" s="224" t="str">
        <f t="shared" si="86"/>
        <v/>
      </c>
      <c r="AF160" s="224" t="str">
        <f t="shared" si="87"/>
        <v/>
      </c>
      <c r="AG160" s="224" t="str">
        <f t="shared" si="88"/>
        <v/>
      </c>
      <c r="AH160" s="260">
        <f t="shared" si="89"/>
        <v>0</v>
      </c>
      <c r="AK160" t="str">
        <f>IF(B160="","",COUNTIF(ÖĞRETMEN!H162:H350,$B160))</f>
        <v/>
      </c>
      <c r="AL160" s="2" t="e">
        <f>VLOOKUP(B160,ÖĞRETMEN!H161:J350,3,0)</f>
        <v>#N/A</v>
      </c>
      <c r="AM160" s="275" t="e">
        <f>VLOOKUP(B160,ÖĞRETMEN!H162:J350,2,0)</f>
        <v>#N/A</v>
      </c>
    </row>
    <row r="161" spans="3:39" ht="21.95" customHeight="1">
      <c r="C161" s="224" t="str">
        <f t="shared" si="58"/>
        <v/>
      </c>
      <c r="D161" s="224" t="str">
        <f t="shared" si="59"/>
        <v/>
      </c>
      <c r="E161" s="224" t="str">
        <f t="shared" si="60"/>
        <v/>
      </c>
      <c r="F161" s="224" t="str">
        <f t="shared" si="61"/>
        <v/>
      </c>
      <c r="G161" s="224" t="str">
        <f t="shared" si="62"/>
        <v/>
      </c>
      <c r="H161" s="224" t="str">
        <f t="shared" si="63"/>
        <v/>
      </c>
      <c r="I161" s="224" t="str">
        <f t="shared" si="64"/>
        <v/>
      </c>
      <c r="J161" s="224" t="str">
        <f t="shared" si="65"/>
        <v/>
      </c>
      <c r="K161" s="224" t="str">
        <f t="shared" si="66"/>
        <v/>
      </c>
      <c r="L161" s="224" t="str">
        <f t="shared" si="67"/>
        <v/>
      </c>
      <c r="M161" s="224" t="str">
        <f t="shared" si="68"/>
        <v/>
      </c>
      <c r="N161" s="224" t="str">
        <f t="shared" si="69"/>
        <v/>
      </c>
      <c r="O161" s="224" t="str">
        <f t="shared" si="70"/>
        <v/>
      </c>
      <c r="P161" s="224" t="str">
        <f t="shared" si="71"/>
        <v/>
      </c>
      <c r="Q161" s="224" t="str">
        <f t="shared" si="72"/>
        <v/>
      </c>
      <c r="R161" s="224" t="str">
        <f t="shared" si="73"/>
        <v/>
      </c>
      <c r="S161" s="224" t="str">
        <f t="shared" si="74"/>
        <v/>
      </c>
      <c r="T161" s="224" t="str">
        <f t="shared" si="75"/>
        <v/>
      </c>
      <c r="U161" s="224" t="str">
        <f t="shared" si="76"/>
        <v/>
      </c>
      <c r="V161" s="224" t="str">
        <f t="shared" si="77"/>
        <v/>
      </c>
      <c r="W161" s="224" t="str">
        <f t="shared" si="78"/>
        <v/>
      </c>
      <c r="X161" s="224" t="str">
        <f t="shared" si="79"/>
        <v/>
      </c>
      <c r="Y161" s="224" t="str">
        <f t="shared" si="80"/>
        <v/>
      </c>
      <c r="Z161" s="224" t="str">
        <f t="shared" si="81"/>
        <v/>
      </c>
      <c r="AA161" s="224" t="str">
        <f t="shared" si="82"/>
        <v/>
      </c>
      <c r="AB161" s="224" t="str">
        <f t="shared" si="83"/>
        <v/>
      </c>
      <c r="AC161" s="224" t="str">
        <f t="shared" si="84"/>
        <v/>
      </c>
      <c r="AD161" s="224" t="str">
        <f t="shared" si="85"/>
        <v/>
      </c>
      <c r="AE161" s="224" t="str">
        <f t="shared" si="86"/>
        <v/>
      </c>
      <c r="AF161" s="224" t="str">
        <f t="shared" si="87"/>
        <v/>
      </c>
      <c r="AG161" s="224" t="str">
        <f t="shared" si="88"/>
        <v/>
      </c>
      <c r="AH161" s="260">
        <f t="shared" si="89"/>
        <v>0</v>
      </c>
      <c r="AK161" t="str">
        <f>IF(B161="","",COUNTIF(ÖĞRETMEN!H163:H351,$B161))</f>
        <v/>
      </c>
      <c r="AL161" s="2" t="e">
        <f>VLOOKUP(B161,ÖĞRETMEN!H162:J351,3,0)</f>
        <v>#N/A</v>
      </c>
      <c r="AM161" s="275" t="e">
        <f>VLOOKUP(B161,ÖĞRETMEN!H163:J351,2,0)</f>
        <v>#N/A</v>
      </c>
    </row>
    <row r="162" spans="3:39" ht="21.95" customHeight="1">
      <c r="C162" s="224" t="str">
        <f t="shared" si="58"/>
        <v/>
      </c>
      <c r="D162" s="224" t="str">
        <f t="shared" si="59"/>
        <v/>
      </c>
      <c r="E162" s="224" t="str">
        <f t="shared" si="60"/>
        <v/>
      </c>
      <c r="F162" s="224" t="str">
        <f t="shared" si="61"/>
        <v/>
      </c>
      <c r="G162" s="224" t="str">
        <f t="shared" si="62"/>
        <v/>
      </c>
      <c r="H162" s="224" t="str">
        <f t="shared" si="63"/>
        <v/>
      </c>
      <c r="I162" s="224" t="str">
        <f t="shared" si="64"/>
        <v/>
      </c>
      <c r="J162" s="224" t="str">
        <f t="shared" si="65"/>
        <v/>
      </c>
      <c r="K162" s="224" t="str">
        <f t="shared" si="66"/>
        <v/>
      </c>
      <c r="L162" s="224" t="str">
        <f t="shared" si="67"/>
        <v/>
      </c>
      <c r="M162" s="224" t="str">
        <f t="shared" si="68"/>
        <v/>
      </c>
      <c r="N162" s="224" t="str">
        <f t="shared" si="69"/>
        <v/>
      </c>
      <c r="O162" s="224" t="str">
        <f t="shared" si="70"/>
        <v/>
      </c>
      <c r="P162" s="224" t="str">
        <f t="shared" si="71"/>
        <v/>
      </c>
      <c r="Q162" s="224" t="str">
        <f t="shared" si="72"/>
        <v/>
      </c>
      <c r="R162" s="224" t="str">
        <f t="shared" si="73"/>
        <v/>
      </c>
      <c r="S162" s="224" t="str">
        <f t="shared" si="74"/>
        <v/>
      </c>
      <c r="T162" s="224" t="str">
        <f t="shared" si="75"/>
        <v/>
      </c>
      <c r="U162" s="224" t="str">
        <f t="shared" si="76"/>
        <v/>
      </c>
      <c r="V162" s="224" t="str">
        <f t="shared" si="77"/>
        <v/>
      </c>
      <c r="W162" s="224" t="str">
        <f t="shared" si="78"/>
        <v/>
      </c>
      <c r="X162" s="224" t="str">
        <f t="shared" si="79"/>
        <v/>
      </c>
      <c r="Y162" s="224" t="str">
        <f t="shared" si="80"/>
        <v/>
      </c>
      <c r="Z162" s="224" t="str">
        <f t="shared" si="81"/>
        <v/>
      </c>
      <c r="AA162" s="224" t="str">
        <f t="shared" si="82"/>
        <v/>
      </c>
      <c r="AB162" s="224" t="str">
        <f t="shared" si="83"/>
        <v/>
      </c>
      <c r="AC162" s="224" t="str">
        <f t="shared" si="84"/>
        <v/>
      </c>
      <c r="AD162" s="224" t="str">
        <f t="shared" si="85"/>
        <v/>
      </c>
      <c r="AE162" s="224" t="str">
        <f t="shared" si="86"/>
        <v/>
      </c>
      <c r="AF162" s="224" t="str">
        <f t="shared" si="87"/>
        <v/>
      </c>
      <c r="AG162" s="224" t="str">
        <f t="shared" si="88"/>
        <v/>
      </c>
      <c r="AH162" s="260">
        <f t="shared" si="89"/>
        <v>0</v>
      </c>
      <c r="AK162" t="str">
        <f>IF(B162="","",COUNTIF(ÖĞRETMEN!H164:H352,$B162))</f>
        <v/>
      </c>
      <c r="AL162" s="2" t="e">
        <f>VLOOKUP(B162,ÖĞRETMEN!H163:J352,3,0)</f>
        <v>#N/A</v>
      </c>
      <c r="AM162" s="275" t="e">
        <f>VLOOKUP(B162,ÖĞRETMEN!H164:J352,2,0)</f>
        <v>#N/A</v>
      </c>
    </row>
    <row r="163" spans="3:39" ht="21.95" customHeight="1">
      <c r="C163" s="224" t="str">
        <f t="shared" si="58"/>
        <v/>
      </c>
      <c r="D163" s="224" t="str">
        <f t="shared" si="59"/>
        <v/>
      </c>
      <c r="E163" s="224" t="str">
        <f t="shared" si="60"/>
        <v/>
      </c>
      <c r="F163" s="224" t="str">
        <f t="shared" si="61"/>
        <v/>
      </c>
      <c r="G163" s="224" t="str">
        <f t="shared" si="62"/>
        <v/>
      </c>
      <c r="H163" s="224" t="str">
        <f t="shared" si="63"/>
        <v/>
      </c>
      <c r="I163" s="224" t="str">
        <f t="shared" si="64"/>
        <v/>
      </c>
      <c r="J163" s="224" t="str">
        <f t="shared" si="65"/>
        <v/>
      </c>
      <c r="K163" s="224" t="str">
        <f t="shared" si="66"/>
        <v/>
      </c>
      <c r="L163" s="224" t="str">
        <f t="shared" si="67"/>
        <v/>
      </c>
      <c r="M163" s="224" t="str">
        <f t="shared" si="68"/>
        <v/>
      </c>
      <c r="N163" s="224" t="str">
        <f t="shared" si="69"/>
        <v/>
      </c>
      <c r="O163" s="224" t="str">
        <f t="shared" si="70"/>
        <v/>
      </c>
      <c r="P163" s="224" t="str">
        <f t="shared" si="71"/>
        <v/>
      </c>
      <c r="Q163" s="224" t="str">
        <f t="shared" si="72"/>
        <v/>
      </c>
      <c r="R163" s="224" t="str">
        <f t="shared" si="73"/>
        <v/>
      </c>
      <c r="S163" s="224" t="str">
        <f t="shared" si="74"/>
        <v/>
      </c>
      <c r="T163" s="224" t="str">
        <f t="shared" si="75"/>
        <v/>
      </c>
      <c r="U163" s="224" t="str">
        <f t="shared" si="76"/>
        <v/>
      </c>
      <c r="V163" s="224" t="str">
        <f t="shared" si="77"/>
        <v/>
      </c>
      <c r="W163" s="224" t="str">
        <f t="shared" si="78"/>
        <v/>
      </c>
      <c r="X163" s="224" t="str">
        <f t="shared" si="79"/>
        <v/>
      </c>
      <c r="Y163" s="224" t="str">
        <f t="shared" si="80"/>
        <v/>
      </c>
      <c r="Z163" s="224" t="str">
        <f t="shared" si="81"/>
        <v/>
      </c>
      <c r="AA163" s="224" t="str">
        <f t="shared" si="82"/>
        <v/>
      </c>
      <c r="AB163" s="224" t="str">
        <f t="shared" si="83"/>
        <v/>
      </c>
      <c r="AC163" s="224" t="str">
        <f t="shared" si="84"/>
        <v/>
      </c>
      <c r="AD163" s="224" t="str">
        <f t="shared" si="85"/>
        <v/>
      </c>
      <c r="AE163" s="224" t="str">
        <f t="shared" si="86"/>
        <v/>
      </c>
      <c r="AF163" s="224" t="str">
        <f t="shared" si="87"/>
        <v/>
      </c>
      <c r="AG163" s="224" t="str">
        <f t="shared" si="88"/>
        <v/>
      </c>
      <c r="AH163" s="260">
        <f t="shared" si="89"/>
        <v>0</v>
      </c>
      <c r="AK163" t="str">
        <f>IF(B163="","",COUNTIF(ÖĞRETMEN!H165:H353,$B163))</f>
        <v/>
      </c>
      <c r="AL163" s="2" t="e">
        <f>VLOOKUP(B163,ÖĞRETMEN!H164:J353,3,0)</f>
        <v>#N/A</v>
      </c>
      <c r="AM163" s="275" t="e">
        <f>VLOOKUP(B163,ÖĞRETMEN!H165:J353,2,0)</f>
        <v>#N/A</v>
      </c>
    </row>
    <row r="164" spans="3:39" ht="21.95" customHeight="1">
      <c r="C164" s="224" t="str">
        <f t="shared" si="58"/>
        <v/>
      </c>
      <c r="D164" s="224" t="str">
        <f t="shared" si="59"/>
        <v/>
      </c>
      <c r="E164" s="224" t="str">
        <f t="shared" si="60"/>
        <v/>
      </c>
      <c r="F164" s="224" t="str">
        <f t="shared" si="61"/>
        <v/>
      </c>
      <c r="G164" s="224" t="str">
        <f t="shared" si="62"/>
        <v/>
      </c>
      <c r="H164" s="224" t="str">
        <f t="shared" si="63"/>
        <v/>
      </c>
      <c r="I164" s="224" t="str">
        <f t="shared" si="64"/>
        <v/>
      </c>
      <c r="J164" s="224" t="str">
        <f t="shared" si="65"/>
        <v/>
      </c>
      <c r="K164" s="224" t="str">
        <f t="shared" si="66"/>
        <v/>
      </c>
      <c r="L164" s="224" t="str">
        <f t="shared" si="67"/>
        <v/>
      </c>
      <c r="M164" s="224" t="str">
        <f t="shared" si="68"/>
        <v/>
      </c>
      <c r="N164" s="224" t="str">
        <f t="shared" si="69"/>
        <v/>
      </c>
      <c r="O164" s="224" t="str">
        <f t="shared" si="70"/>
        <v/>
      </c>
      <c r="P164" s="224" t="str">
        <f t="shared" si="71"/>
        <v/>
      </c>
      <c r="Q164" s="224" t="str">
        <f t="shared" si="72"/>
        <v/>
      </c>
      <c r="R164" s="224" t="str">
        <f t="shared" si="73"/>
        <v/>
      </c>
      <c r="S164" s="224" t="str">
        <f t="shared" si="74"/>
        <v/>
      </c>
      <c r="T164" s="224" t="str">
        <f t="shared" si="75"/>
        <v/>
      </c>
      <c r="U164" s="224" t="str">
        <f t="shared" si="76"/>
        <v/>
      </c>
      <c r="V164" s="224" t="str">
        <f t="shared" si="77"/>
        <v/>
      </c>
      <c r="W164" s="224" t="str">
        <f t="shared" si="78"/>
        <v/>
      </c>
      <c r="X164" s="224" t="str">
        <f t="shared" si="79"/>
        <v/>
      </c>
      <c r="Y164" s="224" t="str">
        <f t="shared" si="80"/>
        <v/>
      </c>
      <c r="Z164" s="224" t="str">
        <f t="shared" si="81"/>
        <v/>
      </c>
      <c r="AA164" s="224" t="str">
        <f t="shared" si="82"/>
        <v/>
      </c>
      <c r="AB164" s="224" t="str">
        <f t="shared" si="83"/>
        <v/>
      </c>
      <c r="AC164" s="224" t="str">
        <f t="shared" si="84"/>
        <v/>
      </c>
      <c r="AD164" s="224" t="str">
        <f t="shared" si="85"/>
        <v/>
      </c>
      <c r="AE164" s="224" t="str">
        <f t="shared" si="86"/>
        <v/>
      </c>
      <c r="AF164" s="224" t="str">
        <f t="shared" si="87"/>
        <v/>
      </c>
      <c r="AG164" s="224" t="str">
        <f t="shared" si="88"/>
        <v/>
      </c>
      <c r="AH164" s="260">
        <f t="shared" si="89"/>
        <v>0</v>
      </c>
      <c r="AK164" t="str">
        <f>IF(B164="","",COUNTIF(ÖĞRETMEN!H166:H354,$B164))</f>
        <v/>
      </c>
      <c r="AL164" s="2" t="e">
        <f>VLOOKUP(B164,ÖĞRETMEN!H165:J354,3,0)</f>
        <v>#N/A</v>
      </c>
      <c r="AM164" s="275" t="e">
        <f>VLOOKUP(B164,ÖĞRETMEN!H166:J354,2,0)</f>
        <v>#N/A</v>
      </c>
    </row>
    <row r="165" spans="3:39" ht="21.95" customHeight="1">
      <c r="C165" s="224" t="str">
        <f t="shared" si="58"/>
        <v/>
      </c>
      <c r="D165" s="224" t="str">
        <f t="shared" si="59"/>
        <v/>
      </c>
      <c r="E165" s="224" t="str">
        <f t="shared" si="60"/>
        <v/>
      </c>
      <c r="F165" s="224" t="str">
        <f t="shared" si="61"/>
        <v/>
      </c>
      <c r="G165" s="224" t="str">
        <f t="shared" si="62"/>
        <v/>
      </c>
      <c r="H165" s="224" t="str">
        <f t="shared" si="63"/>
        <v/>
      </c>
      <c r="I165" s="224" t="str">
        <f t="shared" si="64"/>
        <v/>
      </c>
      <c r="J165" s="224" t="str">
        <f t="shared" si="65"/>
        <v/>
      </c>
      <c r="K165" s="224" t="str">
        <f t="shared" si="66"/>
        <v/>
      </c>
      <c r="L165" s="224" t="str">
        <f t="shared" si="67"/>
        <v/>
      </c>
      <c r="M165" s="224" t="str">
        <f t="shared" si="68"/>
        <v/>
      </c>
      <c r="N165" s="224" t="str">
        <f t="shared" si="69"/>
        <v/>
      </c>
      <c r="O165" s="224" t="str">
        <f t="shared" si="70"/>
        <v/>
      </c>
      <c r="P165" s="224" t="str">
        <f t="shared" si="71"/>
        <v/>
      </c>
      <c r="Q165" s="224" t="str">
        <f t="shared" si="72"/>
        <v/>
      </c>
      <c r="R165" s="224" t="str">
        <f t="shared" si="73"/>
        <v/>
      </c>
      <c r="S165" s="224" t="str">
        <f t="shared" si="74"/>
        <v/>
      </c>
      <c r="T165" s="224" t="str">
        <f t="shared" si="75"/>
        <v/>
      </c>
      <c r="U165" s="224" t="str">
        <f t="shared" si="76"/>
        <v/>
      </c>
      <c r="V165" s="224" t="str">
        <f t="shared" si="77"/>
        <v/>
      </c>
      <c r="W165" s="224" t="str">
        <f t="shared" si="78"/>
        <v/>
      </c>
      <c r="X165" s="224" t="str">
        <f t="shared" si="79"/>
        <v/>
      </c>
      <c r="Y165" s="224" t="str">
        <f t="shared" si="80"/>
        <v/>
      </c>
      <c r="Z165" s="224" t="str">
        <f t="shared" si="81"/>
        <v/>
      </c>
      <c r="AA165" s="224" t="str">
        <f t="shared" si="82"/>
        <v/>
      </c>
      <c r="AB165" s="224" t="str">
        <f t="shared" si="83"/>
        <v/>
      </c>
      <c r="AC165" s="224" t="str">
        <f t="shared" si="84"/>
        <v/>
      </c>
      <c r="AD165" s="224" t="str">
        <f t="shared" si="85"/>
        <v/>
      </c>
      <c r="AE165" s="224" t="str">
        <f t="shared" si="86"/>
        <v/>
      </c>
      <c r="AF165" s="224" t="str">
        <f t="shared" si="87"/>
        <v/>
      </c>
      <c r="AG165" s="224" t="str">
        <f t="shared" si="88"/>
        <v/>
      </c>
      <c r="AH165" s="260">
        <f t="shared" si="89"/>
        <v>0</v>
      </c>
      <c r="AK165" t="str">
        <f>IF(B165="","",COUNTIF(ÖĞRETMEN!H167:H355,$B165))</f>
        <v/>
      </c>
      <c r="AL165" s="2" t="e">
        <f>VLOOKUP(B165,ÖĞRETMEN!H166:J355,3,0)</f>
        <v>#N/A</v>
      </c>
      <c r="AM165" s="275" t="e">
        <f>VLOOKUP(B165,ÖĞRETMEN!H167:J355,2,0)</f>
        <v>#N/A</v>
      </c>
    </row>
    <row r="166" spans="3:39" ht="21.95" customHeight="1">
      <c r="C166" s="224" t="str">
        <f t="shared" si="58"/>
        <v/>
      </c>
      <c r="D166" s="224" t="str">
        <f t="shared" si="59"/>
        <v/>
      </c>
      <c r="E166" s="224" t="str">
        <f t="shared" si="60"/>
        <v/>
      </c>
      <c r="F166" s="224" t="str">
        <f t="shared" si="61"/>
        <v/>
      </c>
      <c r="G166" s="224" t="str">
        <f t="shared" si="62"/>
        <v/>
      </c>
      <c r="H166" s="224" t="str">
        <f t="shared" si="63"/>
        <v/>
      </c>
      <c r="I166" s="224" t="str">
        <f t="shared" si="64"/>
        <v/>
      </c>
      <c r="J166" s="224" t="str">
        <f t="shared" si="65"/>
        <v/>
      </c>
      <c r="K166" s="224" t="str">
        <f t="shared" si="66"/>
        <v/>
      </c>
      <c r="L166" s="224" t="str">
        <f t="shared" si="67"/>
        <v/>
      </c>
      <c r="M166" s="224" t="str">
        <f t="shared" si="68"/>
        <v/>
      </c>
      <c r="N166" s="224" t="str">
        <f t="shared" si="69"/>
        <v/>
      </c>
      <c r="O166" s="224" t="str">
        <f t="shared" si="70"/>
        <v/>
      </c>
      <c r="P166" s="224" t="str">
        <f t="shared" si="71"/>
        <v/>
      </c>
      <c r="Q166" s="224" t="str">
        <f t="shared" si="72"/>
        <v/>
      </c>
      <c r="R166" s="224" t="str">
        <f t="shared" si="73"/>
        <v/>
      </c>
      <c r="S166" s="224" t="str">
        <f t="shared" si="74"/>
        <v/>
      </c>
      <c r="T166" s="224" t="str">
        <f t="shared" si="75"/>
        <v/>
      </c>
      <c r="U166" s="224" t="str">
        <f t="shared" si="76"/>
        <v/>
      </c>
      <c r="V166" s="224" t="str">
        <f t="shared" si="77"/>
        <v/>
      </c>
      <c r="W166" s="224" t="str">
        <f t="shared" si="78"/>
        <v/>
      </c>
      <c r="X166" s="224" t="str">
        <f t="shared" si="79"/>
        <v/>
      </c>
      <c r="Y166" s="224" t="str">
        <f t="shared" si="80"/>
        <v/>
      </c>
      <c r="Z166" s="224" t="str">
        <f t="shared" si="81"/>
        <v/>
      </c>
      <c r="AA166" s="224" t="str">
        <f t="shared" si="82"/>
        <v/>
      </c>
      <c r="AB166" s="224" t="str">
        <f t="shared" si="83"/>
        <v/>
      </c>
      <c r="AC166" s="224" t="str">
        <f t="shared" si="84"/>
        <v/>
      </c>
      <c r="AD166" s="224" t="str">
        <f t="shared" si="85"/>
        <v/>
      </c>
      <c r="AE166" s="224" t="str">
        <f t="shared" si="86"/>
        <v/>
      </c>
      <c r="AF166" s="224" t="str">
        <f t="shared" si="87"/>
        <v/>
      </c>
      <c r="AG166" s="224" t="str">
        <f t="shared" si="88"/>
        <v/>
      </c>
      <c r="AH166" s="260">
        <f t="shared" si="89"/>
        <v>0</v>
      </c>
      <c r="AK166" t="str">
        <f>IF(B166="","",COUNTIF(ÖĞRETMEN!H168:H356,$B166))</f>
        <v/>
      </c>
      <c r="AL166" s="2" t="e">
        <f>VLOOKUP(B166,ÖĞRETMEN!H167:J356,3,0)</f>
        <v>#N/A</v>
      </c>
      <c r="AM166" s="275" t="e">
        <f>VLOOKUP(B166,ÖĞRETMEN!H168:J356,2,0)</f>
        <v>#N/A</v>
      </c>
    </row>
    <row r="167" spans="3:39" ht="21.95" customHeight="1">
      <c r="C167" s="224" t="str">
        <f t="shared" ref="C167:C198" si="90">IF($B167="","",IF(C$6="","",IF(C$6="Cumartesi","T",IF(C$6="Pazar","T",IF(C$8=$AI168,"X","")))))</f>
        <v/>
      </c>
      <c r="D167" s="224" t="str">
        <f t="shared" ref="D167:D198" si="91">IF($B167="","",IF(D$6="","",IF(D$6="Cumartesi","T",IF(D$6="Pazar","T",IF(D$8=$AI168,"X","")))))</f>
        <v/>
      </c>
      <c r="E167" s="224" t="str">
        <f t="shared" ref="E167:E198" si="92">IF($B167="","",IF(E$6="","",IF(E$6="Cumartesi","T",IF(E$6="Pazar","T",IF(E$8=$AI168,"X","")))))</f>
        <v/>
      </c>
      <c r="F167" s="224" t="str">
        <f t="shared" ref="F167:F198" si="93">IF($B167="","",IF(F$6="","",IF(F$6="Cumartesi","T",IF(F$6="Pazar","T",IF(F$8=$AI168,"X","")))))</f>
        <v/>
      </c>
      <c r="G167" s="224" t="str">
        <f t="shared" ref="G167:G198" si="94">IF($B167="","",IF(G$6="","",IF(G$6="Cumartesi","T",IF(G$6="Pazar","T",IF(G$8=$AI168,"X","")))))</f>
        <v/>
      </c>
      <c r="H167" s="224" t="str">
        <f t="shared" ref="H167:H198" si="95">IF($B167="","",IF(H$6="","",IF(H$6="Cumartesi","T",IF(H$6="Pazar","T",IF(H$8=$AI168,"X","")))))</f>
        <v/>
      </c>
      <c r="I167" s="224" t="str">
        <f t="shared" ref="I167:I198" si="96">IF($B167="","",IF(I$6="","",IF(I$6="Cumartesi","T",IF(I$6="Pazar","T",IF(I$8=$AI168,"X","")))))</f>
        <v/>
      </c>
      <c r="J167" s="224" t="str">
        <f t="shared" ref="J167:J198" si="97">IF($B167="","",IF(J$6="","",IF(J$6="Cumartesi","T",IF(J$6="Pazar","T",IF(J$8=$AI168,"X","")))))</f>
        <v/>
      </c>
      <c r="K167" s="224" t="str">
        <f t="shared" ref="K167:K198" si="98">IF($B167="","",IF(K$6="","",IF(K$6="Cumartesi","T",IF(K$6="Pazar","T",IF(K$8=$AI168,"X","")))))</f>
        <v/>
      </c>
      <c r="L167" s="224" t="str">
        <f t="shared" ref="L167:L198" si="99">IF($B167="","",IF(L$6="","",IF(L$6="Cumartesi","T",IF(L$6="Pazar","T",IF(L$8=$AI168,"X","")))))</f>
        <v/>
      </c>
      <c r="M167" s="224" t="str">
        <f t="shared" ref="M167:M198" si="100">IF($B167="","",IF(M$6="","",IF(M$6="Cumartesi","T",IF(M$6="Pazar","T",IF(M$8=$AI168,"X","")))))</f>
        <v/>
      </c>
      <c r="N167" s="224" t="str">
        <f t="shared" ref="N167:N198" si="101">IF($B167="","",IF(N$6="","",IF(N$6="Cumartesi","T",IF(N$6="Pazar","T",IF(N$8=$AI168,"X","")))))</f>
        <v/>
      </c>
      <c r="O167" s="224" t="str">
        <f t="shared" ref="O167:O198" si="102">IF($B167="","",IF(O$6="","",IF(O$6="Cumartesi","T",IF(O$6="Pazar","T",IF(O$8=$AI168,"X","")))))</f>
        <v/>
      </c>
      <c r="P167" s="224" t="str">
        <f t="shared" ref="P167:P198" si="103">IF($B167="","",IF(P$6="","",IF(P$6="Cumartesi","T",IF(P$6="Pazar","T",IF(P$8=$AI168,"X","")))))</f>
        <v/>
      </c>
      <c r="Q167" s="224" t="str">
        <f t="shared" ref="Q167:Q198" si="104">IF($B167="","",IF(Q$6="","",IF(Q$6="Cumartesi","T",IF(Q$6="Pazar","T",IF(Q$8=$AI168,"X","")))))</f>
        <v/>
      </c>
      <c r="R167" s="224" t="str">
        <f t="shared" ref="R167:R198" si="105">IF($B167="","",IF(R$6="","",IF(R$6="Cumartesi","T",IF(R$6="Pazar","T",IF(R$8=$AI168,"X","")))))</f>
        <v/>
      </c>
      <c r="S167" s="224" t="str">
        <f t="shared" ref="S167:S198" si="106">IF($B167="","",IF(S$6="","",IF(S$6="Cumartesi","T",IF(S$6="Pazar","T",IF(S$8=$AI168,"X","")))))</f>
        <v/>
      </c>
      <c r="T167" s="224" t="str">
        <f t="shared" ref="T167:T198" si="107">IF($B167="","",IF(T$6="","",IF(T$6="Cumartesi","T",IF(T$6="Pazar","T",IF(T$8=$AI168,"X","")))))</f>
        <v/>
      </c>
      <c r="U167" s="224" t="str">
        <f t="shared" ref="U167:U198" si="108">IF($B167="","",IF(U$6="","",IF(U$6="Cumartesi","T",IF(U$6="Pazar","T",IF(U$8=$AI168,"X","")))))</f>
        <v/>
      </c>
      <c r="V167" s="224" t="str">
        <f t="shared" ref="V167:V198" si="109">IF($B167="","",IF(V$6="","",IF(V$6="Cumartesi","T",IF(V$6="Pazar","T",IF(V$8=$AI168,"X","")))))</f>
        <v/>
      </c>
      <c r="W167" s="224" t="str">
        <f t="shared" ref="W167:W198" si="110">IF($B167="","",IF(W$6="","",IF(W$6="Cumartesi","T",IF(W$6="Pazar","T",IF(W$8=$AI168,"X","")))))</f>
        <v/>
      </c>
      <c r="X167" s="224" t="str">
        <f t="shared" ref="X167:X198" si="111">IF($B167="","",IF(X$6="","",IF(X$6="Cumartesi","T",IF(X$6="Pazar","T",IF(X$8=$AI168,"X","")))))</f>
        <v/>
      </c>
      <c r="Y167" s="224" t="str">
        <f t="shared" ref="Y167:Y198" si="112">IF($B167="","",IF(Y$6="","",IF(Y$6="Cumartesi","T",IF(Y$6="Pazar","T",IF(Y$8=$AI168,"X","")))))</f>
        <v/>
      </c>
      <c r="Z167" s="224" t="str">
        <f t="shared" ref="Z167:Z198" si="113">IF($B167="","",IF(Z$6="","",IF(Z$6="Cumartesi","T",IF(Z$6="Pazar","T",IF(Z$8=$AI168,"X","")))))</f>
        <v/>
      </c>
      <c r="AA167" s="224" t="str">
        <f t="shared" ref="AA167:AA198" si="114">IF($B167="","",IF(AA$6="","",IF(AA$6="Cumartesi","T",IF(AA$6="Pazar","T",IF(AA$8=$AI168,"X","")))))</f>
        <v/>
      </c>
      <c r="AB167" s="224" t="str">
        <f t="shared" ref="AB167:AB198" si="115">IF($B167="","",IF(AB$6="","",IF(AB$6="Cumartesi","T",IF(AB$6="Pazar","T",IF(AB$8=$AI168,"X","")))))</f>
        <v/>
      </c>
      <c r="AC167" s="224" t="str">
        <f t="shared" ref="AC167:AC198" si="116">IF($B167="","",IF(AC$6="","",IF(AC$6="Cumartesi","T",IF(AC$6="Pazar","T",IF(AC$8=$AI168,"X","")))))</f>
        <v/>
      </c>
      <c r="AD167" s="224" t="str">
        <f t="shared" ref="AD167:AD198" si="117">IF($B167="","",IF(AD$6="","",IF(AD$6="Cumartesi","T",IF(AD$6="Pazar","T",IF(AD$8=$AI168,"X","")))))</f>
        <v/>
      </c>
      <c r="AE167" s="224" t="str">
        <f t="shared" ref="AE167:AE198" si="118">IF($B167="","",IF(AE$6="","",IF(AE$6="Cumartesi","T",IF(AE$6="Pazar","T",IF(AE$8=$AI168,"X","")))))</f>
        <v/>
      </c>
      <c r="AF167" s="224" t="str">
        <f t="shared" ref="AF167:AF198" si="119">IF($B167="","",IF(AF$6="","",IF(AF$6="Cumartesi","T",IF(AF$6="Pazar","T",IF(AF$8=$AI168,"X","")))))</f>
        <v/>
      </c>
      <c r="AG167" s="224" t="str">
        <f t="shared" ref="AG167:AG198" si="120">IF($B167="","",IF(AG$6="","",IF(AG$6="Cumartesi","T",IF(AG$6="Pazar","T",IF(AG$8=$AI168,"X","")))))</f>
        <v/>
      </c>
      <c r="AH167" s="260">
        <f t="shared" si="89"/>
        <v>0</v>
      </c>
      <c r="AK167" t="str">
        <f>IF(B167="","",COUNTIF(ÖĞRETMEN!H169:H357,$B167))</f>
        <v/>
      </c>
      <c r="AL167" s="2" t="e">
        <f>VLOOKUP(B167,ÖĞRETMEN!H168:J357,3,0)</f>
        <v>#N/A</v>
      </c>
      <c r="AM167" s="275" t="e">
        <f>VLOOKUP(B167,ÖĞRETMEN!H169:J357,2,0)</f>
        <v>#N/A</v>
      </c>
    </row>
    <row r="168" spans="3:39" ht="21.95" customHeight="1">
      <c r="C168" s="224" t="str">
        <f t="shared" si="90"/>
        <v/>
      </c>
      <c r="D168" s="224" t="str">
        <f t="shared" si="91"/>
        <v/>
      </c>
      <c r="E168" s="224" t="str">
        <f t="shared" si="92"/>
        <v/>
      </c>
      <c r="F168" s="224" t="str">
        <f t="shared" si="93"/>
        <v/>
      </c>
      <c r="G168" s="224" t="str">
        <f t="shared" si="94"/>
        <v/>
      </c>
      <c r="H168" s="224" t="str">
        <f t="shared" si="95"/>
        <v/>
      </c>
      <c r="I168" s="224" t="str">
        <f t="shared" si="96"/>
        <v/>
      </c>
      <c r="J168" s="224" t="str">
        <f t="shared" si="97"/>
        <v/>
      </c>
      <c r="K168" s="224" t="str">
        <f t="shared" si="98"/>
        <v/>
      </c>
      <c r="L168" s="224" t="str">
        <f t="shared" si="99"/>
        <v/>
      </c>
      <c r="M168" s="224" t="str">
        <f t="shared" si="100"/>
        <v/>
      </c>
      <c r="N168" s="224" t="str">
        <f t="shared" si="101"/>
        <v/>
      </c>
      <c r="O168" s="224" t="str">
        <f t="shared" si="102"/>
        <v/>
      </c>
      <c r="P168" s="224" t="str">
        <f t="shared" si="103"/>
        <v/>
      </c>
      <c r="Q168" s="224" t="str">
        <f t="shared" si="104"/>
        <v/>
      </c>
      <c r="R168" s="224" t="str">
        <f t="shared" si="105"/>
        <v/>
      </c>
      <c r="S168" s="224" t="str">
        <f t="shared" si="106"/>
        <v/>
      </c>
      <c r="T168" s="224" t="str">
        <f t="shared" si="107"/>
        <v/>
      </c>
      <c r="U168" s="224" t="str">
        <f t="shared" si="108"/>
        <v/>
      </c>
      <c r="V168" s="224" t="str">
        <f t="shared" si="109"/>
        <v/>
      </c>
      <c r="W168" s="224" t="str">
        <f t="shared" si="110"/>
        <v/>
      </c>
      <c r="X168" s="224" t="str">
        <f t="shared" si="111"/>
        <v/>
      </c>
      <c r="Y168" s="224" t="str">
        <f t="shared" si="112"/>
        <v/>
      </c>
      <c r="Z168" s="224" t="str">
        <f t="shared" si="113"/>
        <v/>
      </c>
      <c r="AA168" s="224" t="str">
        <f t="shared" si="114"/>
        <v/>
      </c>
      <c r="AB168" s="224" t="str">
        <f t="shared" si="115"/>
        <v/>
      </c>
      <c r="AC168" s="224" t="str">
        <f t="shared" si="116"/>
        <v/>
      </c>
      <c r="AD168" s="224" t="str">
        <f t="shared" si="117"/>
        <v/>
      </c>
      <c r="AE168" s="224" t="str">
        <f t="shared" si="118"/>
        <v/>
      </c>
      <c r="AF168" s="224" t="str">
        <f t="shared" si="119"/>
        <v/>
      </c>
      <c r="AG168" s="224" t="str">
        <f t="shared" si="120"/>
        <v/>
      </c>
      <c r="AH168" s="260">
        <f t="shared" si="89"/>
        <v>0</v>
      </c>
      <c r="AK168" t="str">
        <f>IF(B168="","",COUNTIF(ÖĞRETMEN!H170:H358,$B168))</f>
        <v/>
      </c>
      <c r="AL168" s="2" t="e">
        <f>VLOOKUP(B168,ÖĞRETMEN!H169:J358,3,0)</f>
        <v>#N/A</v>
      </c>
      <c r="AM168" s="275" t="e">
        <f>VLOOKUP(B168,ÖĞRETMEN!H170:J358,2,0)</f>
        <v>#N/A</v>
      </c>
    </row>
    <row r="169" spans="3:39" ht="21.95" customHeight="1">
      <c r="C169" s="224" t="str">
        <f t="shared" si="90"/>
        <v/>
      </c>
      <c r="D169" s="224" t="str">
        <f t="shared" si="91"/>
        <v/>
      </c>
      <c r="E169" s="224" t="str">
        <f t="shared" si="92"/>
        <v/>
      </c>
      <c r="F169" s="224" t="str">
        <f t="shared" si="93"/>
        <v/>
      </c>
      <c r="G169" s="224" t="str">
        <f t="shared" si="94"/>
        <v/>
      </c>
      <c r="H169" s="224" t="str">
        <f t="shared" si="95"/>
        <v/>
      </c>
      <c r="I169" s="224" t="str">
        <f t="shared" si="96"/>
        <v/>
      </c>
      <c r="J169" s="224" t="str">
        <f t="shared" si="97"/>
        <v/>
      </c>
      <c r="K169" s="224" t="str">
        <f t="shared" si="98"/>
        <v/>
      </c>
      <c r="L169" s="224" t="str">
        <f t="shared" si="99"/>
        <v/>
      </c>
      <c r="M169" s="224" t="str">
        <f t="shared" si="100"/>
        <v/>
      </c>
      <c r="N169" s="224" t="str">
        <f t="shared" si="101"/>
        <v/>
      </c>
      <c r="O169" s="224" t="str">
        <f t="shared" si="102"/>
        <v/>
      </c>
      <c r="P169" s="224" t="str">
        <f t="shared" si="103"/>
        <v/>
      </c>
      <c r="Q169" s="224" t="str">
        <f t="shared" si="104"/>
        <v/>
      </c>
      <c r="R169" s="224" t="str">
        <f t="shared" si="105"/>
        <v/>
      </c>
      <c r="S169" s="224" t="str">
        <f t="shared" si="106"/>
        <v/>
      </c>
      <c r="T169" s="224" t="str">
        <f t="shared" si="107"/>
        <v/>
      </c>
      <c r="U169" s="224" t="str">
        <f t="shared" si="108"/>
        <v/>
      </c>
      <c r="V169" s="224" t="str">
        <f t="shared" si="109"/>
        <v/>
      </c>
      <c r="W169" s="224" t="str">
        <f t="shared" si="110"/>
        <v/>
      </c>
      <c r="X169" s="224" t="str">
        <f t="shared" si="111"/>
        <v/>
      </c>
      <c r="Y169" s="224" t="str">
        <f t="shared" si="112"/>
        <v/>
      </c>
      <c r="Z169" s="224" t="str">
        <f t="shared" si="113"/>
        <v/>
      </c>
      <c r="AA169" s="224" t="str">
        <f t="shared" si="114"/>
        <v/>
      </c>
      <c r="AB169" s="224" t="str">
        <f t="shared" si="115"/>
        <v/>
      </c>
      <c r="AC169" s="224" t="str">
        <f t="shared" si="116"/>
        <v/>
      </c>
      <c r="AD169" s="224" t="str">
        <f t="shared" si="117"/>
        <v/>
      </c>
      <c r="AE169" s="224" t="str">
        <f t="shared" si="118"/>
        <v/>
      </c>
      <c r="AF169" s="224" t="str">
        <f t="shared" si="119"/>
        <v/>
      </c>
      <c r="AG169" s="224" t="str">
        <f t="shared" si="120"/>
        <v/>
      </c>
      <c r="AH169" s="260">
        <f t="shared" si="89"/>
        <v>0</v>
      </c>
      <c r="AK169" t="str">
        <f>IF(B169="","",COUNTIF(ÖĞRETMEN!H171:H359,$B169))</f>
        <v/>
      </c>
      <c r="AL169" s="2" t="e">
        <f>VLOOKUP(B169,ÖĞRETMEN!H170:J359,3,0)</f>
        <v>#N/A</v>
      </c>
      <c r="AM169" s="275" t="e">
        <f>VLOOKUP(B169,ÖĞRETMEN!H171:J359,2,0)</f>
        <v>#N/A</v>
      </c>
    </row>
    <row r="170" spans="3:39" ht="21.95" customHeight="1">
      <c r="C170" s="224" t="str">
        <f t="shared" si="90"/>
        <v/>
      </c>
      <c r="D170" s="224" t="str">
        <f t="shared" si="91"/>
        <v/>
      </c>
      <c r="E170" s="224" t="str">
        <f t="shared" si="92"/>
        <v/>
      </c>
      <c r="F170" s="224" t="str">
        <f t="shared" si="93"/>
        <v/>
      </c>
      <c r="G170" s="224" t="str">
        <f t="shared" si="94"/>
        <v/>
      </c>
      <c r="H170" s="224" t="str">
        <f t="shared" si="95"/>
        <v/>
      </c>
      <c r="I170" s="224" t="str">
        <f t="shared" si="96"/>
        <v/>
      </c>
      <c r="J170" s="224" t="str">
        <f t="shared" si="97"/>
        <v/>
      </c>
      <c r="K170" s="224" t="str">
        <f t="shared" si="98"/>
        <v/>
      </c>
      <c r="L170" s="224" t="str">
        <f t="shared" si="99"/>
        <v/>
      </c>
      <c r="M170" s="224" t="str">
        <f t="shared" si="100"/>
        <v/>
      </c>
      <c r="N170" s="224" t="str">
        <f t="shared" si="101"/>
        <v/>
      </c>
      <c r="O170" s="224" t="str">
        <f t="shared" si="102"/>
        <v/>
      </c>
      <c r="P170" s="224" t="str">
        <f t="shared" si="103"/>
        <v/>
      </c>
      <c r="Q170" s="224" t="str">
        <f t="shared" si="104"/>
        <v/>
      </c>
      <c r="R170" s="224" t="str">
        <f t="shared" si="105"/>
        <v/>
      </c>
      <c r="S170" s="224" t="str">
        <f t="shared" si="106"/>
        <v/>
      </c>
      <c r="T170" s="224" t="str">
        <f t="shared" si="107"/>
        <v/>
      </c>
      <c r="U170" s="224" t="str">
        <f t="shared" si="108"/>
        <v/>
      </c>
      <c r="V170" s="224" t="str">
        <f t="shared" si="109"/>
        <v/>
      </c>
      <c r="W170" s="224" t="str">
        <f t="shared" si="110"/>
        <v/>
      </c>
      <c r="X170" s="224" t="str">
        <f t="shared" si="111"/>
        <v/>
      </c>
      <c r="Y170" s="224" t="str">
        <f t="shared" si="112"/>
        <v/>
      </c>
      <c r="Z170" s="224" t="str">
        <f t="shared" si="113"/>
        <v/>
      </c>
      <c r="AA170" s="224" t="str">
        <f t="shared" si="114"/>
        <v/>
      </c>
      <c r="AB170" s="224" t="str">
        <f t="shared" si="115"/>
        <v/>
      </c>
      <c r="AC170" s="224" t="str">
        <f t="shared" si="116"/>
        <v/>
      </c>
      <c r="AD170" s="224" t="str">
        <f t="shared" si="117"/>
        <v/>
      </c>
      <c r="AE170" s="224" t="str">
        <f t="shared" si="118"/>
        <v/>
      </c>
      <c r="AF170" s="224" t="str">
        <f t="shared" si="119"/>
        <v/>
      </c>
      <c r="AG170" s="224" t="str">
        <f t="shared" si="120"/>
        <v/>
      </c>
      <c r="AH170" s="260">
        <f t="shared" si="89"/>
        <v>0</v>
      </c>
      <c r="AK170" t="str">
        <f>IF(B170="","",COUNTIF(ÖĞRETMEN!H172:H360,$B170))</f>
        <v/>
      </c>
      <c r="AL170" s="2" t="e">
        <f>VLOOKUP(B170,ÖĞRETMEN!H171:J360,3,0)</f>
        <v>#N/A</v>
      </c>
      <c r="AM170" s="275" t="e">
        <f>VLOOKUP(B170,ÖĞRETMEN!H172:J360,2,0)</f>
        <v>#N/A</v>
      </c>
    </row>
    <row r="171" spans="3:39" ht="21.95" customHeight="1">
      <c r="C171" s="224" t="str">
        <f t="shared" si="90"/>
        <v/>
      </c>
      <c r="D171" s="224" t="str">
        <f t="shared" si="91"/>
        <v/>
      </c>
      <c r="E171" s="224" t="str">
        <f t="shared" si="92"/>
        <v/>
      </c>
      <c r="F171" s="224" t="str">
        <f t="shared" si="93"/>
        <v/>
      </c>
      <c r="G171" s="224" t="str">
        <f t="shared" si="94"/>
        <v/>
      </c>
      <c r="H171" s="224" t="str">
        <f t="shared" si="95"/>
        <v/>
      </c>
      <c r="I171" s="224" t="str">
        <f t="shared" si="96"/>
        <v/>
      </c>
      <c r="J171" s="224" t="str">
        <f t="shared" si="97"/>
        <v/>
      </c>
      <c r="K171" s="224" t="str">
        <f t="shared" si="98"/>
        <v/>
      </c>
      <c r="L171" s="224" t="str">
        <f t="shared" si="99"/>
        <v/>
      </c>
      <c r="M171" s="224" t="str">
        <f t="shared" si="100"/>
        <v/>
      </c>
      <c r="N171" s="224" t="str">
        <f t="shared" si="101"/>
        <v/>
      </c>
      <c r="O171" s="224" t="str">
        <f t="shared" si="102"/>
        <v/>
      </c>
      <c r="P171" s="224" t="str">
        <f t="shared" si="103"/>
        <v/>
      </c>
      <c r="Q171" s="224" t="str">
        <f t="shared" si="104"/>
        <v/>
      </c>
      <c r="R171" s="224" t="str">
        <f t="shared" si="105"/>
        <v/>
      </c>
      <c r="S171" s="224" t="str">
        <f t="shared" si="106"/>
        <v/>
      </c>
      <c r="T171" s="224" t="str">
        <f t="shared" si="107"/>
        <v/>
      </c>
      <c r="U171" s="224" t="str">
        <f t="shared" si="108"/>
        <v/>
      </c>
      <c r="V171" s="224" t="str">
        <f t="shared" si="109"/>
        <v/>
      </c>
      <c r="W171" s="224" t="str">
        <f t="shared" si="110"/>
        <v/>
      </c>
      <c r="X171" s="224" t="str">
        <f t="shared" si="111"/>
        <v/>
      </c>
      <c r="Y171" s="224" t="str">
        <f t="shared" si="112"/>
        <v/>
      </c>
      <c r="Z171" s="224" t="str">
        <f t="shared" si="113"/>
        <v/>
      </c>
      <c r="AA171" s="224" t="str">
        <f t="shared" si="114"/>
        <v/>
      </c>
      <c r="AB171" s="224" t="str">
        <f t="shared" si="115"/>
        <v/>
      </c>
      <c r="AC171" s="224" t="str">
        <f t="shared" si="116"/>
        <v/>
      </c>
      <c r="AD171" s="224" t="str">
        <f t="shared" si="117"/>
        <v/>
      </c>
      <c r="AE171" s="224" t="str">
        <f t="shared" si="118"/>
        <v/>
      </c>
      <c r="AF171" s="224" t="str">
        <f t="shared" si="119"/>
        <v/>
      </c>
      <c r="AG171" s="224" t="str">
        <f t="shared" si="120"/>
        <v/>
      </c>
      <c r="AH171" s="260">
        <f t="shared" si="89"/>
        <v>0</v>
      </c>
      <c r="AK171" t="str">
        <f>IF(B171="","",COUNTIF(ÖĞRETMEN!H173:H361,$B171))</f>
        <v/>
      </c>
      <c r="AL171" s="2" t="e">
        <f>VLOOKUP(B171,ÖĞRETMEN!H172:J361,3,0)</f>
        <v>#N/A</v>
      </c>
      <c r="AM171" s="275" t="e">
        <f>VLOOKUP(B171,ÖĞRETMEN!H173:J361,2,0)</f>
        <v>#N/A</v>
      </c>
    </row>
    <row r="172" spans="3:39" ht="21.95" customHeight="1">
      <c r="C172" s="224" t="str">
        <f t="shared" si="90"/>
        <v/>
      </c>
      <c r="D172" s="224" t="str">
        <f t="shared" si="91"/>
        <v/>
      </c>
      <c r="E172" s="224" t="str">
        <f t="shared" si="92"/>
        <v/>
      </c>
      <c r="F172" s="224" t="str">
        <f t="shared" si="93"/>
        <v/>
      </c>
      <c r="G172" s="224" t="str">
        <f t="shared" si="94"/>
        <v/>
      </c>
      <c r="H172" s="224" t="str">
        <f t="shared" si="95"/>
        <v/>
      </c>
      <c r="I172" s="224" t="str">
        <f t="shared" si="96"/>
        <v/>
      </c>
      <c r="J172" s="224" t="str">
        <f t="shared" si="97"/>
        <v/>
      </c>
      <c r="K172" s="224" t="str">
        <f t="shared" si="98"/>
        <v/>
      </c>
      <c r="L172" s="224" t="str">
        <f t="shared" si="99"/>
        <v/>
      </c>
      <c r="M172" s="224" t="str">
        <f t="shared" si="100"/>
        <v/>
      </c>
      <c r="N172" s="224" t="str">
        <f t="shared" si="101"/>
        <v/>
      </c>
      <c r="O172" s="224" t="str">
        <f t="shared" si="102"/>
        <v/>
      </c>
      <c r="P172" s="224" t="str">
        <f t="shared" si="103"/>
        <v/>
      </c>
      <c r="Q172" s="224" t="str">
        <f t="shared" si="104"/>
        <v/>
      </c>
      <c r="R172" s="224" t="str">
        <f t="shared" si="105"/>
        <v/>
      </c>
      <c r="S172" s="224" t="str">
        <f t="shared" si="106"/>
        <v/>
      </c>
      <c r="T172" s="224" t="str">
        <f t="shared" si="107"/>
        <v/>
      </c>
      <c r="U172" s="224" t="str">
        <f t="shared" si="108"/>
        <v/>
      </c>
      <c r="V172" s="224" t="str">
        <f t="shared" si="109"/>
        <v/>
      </c>
      <c r="W172" s="224" t="str">
        <f t="shared" si="110"/>
        <v/>
      </c>
      <c r="X172" s="224" t="str">
        <f t="shared" si="111"/>
        <v/>
      </c>
      <c r="Y172" s="224" t="str">
        <f t="shared" si="112"/>
        <v/>
      </c>
      <c r="Z172" s="224" t="str">
        <f t="shared" si="113"/>
        <v/>
      </c>
      <c r="AA172" s="224" t="str">
        <f t="shared" si="114"/>
        <v/>
      </c>
      <c r="AB172" s="224" t="str">
        <f t="shared" si="115"/>
        <v/>
      </c>
      <c r="AC172" s="224" t="str">
        <f t="shared" si="116"/>
        <v/>
      </c>
      <c r="AD172" s="224" t="str">
        <f t="shared" si="117"/>
        <v/>
      </c>
      <c r="AE172" s="224" t="str">
        <f t="shared" si="118"/>
        <v/>
      </c>
      <c r="AF172" s="224" t="str">
        <f t="shared" si="119"/>
        <v/>
      </c>
      <c r="AG172" s="224" t="str">
        <f t="shared" si="120"/>
        <v/>
      </c>
      <c r="AH172" s="260">
        <f t="shared" si="89"/>
        <v>0</v>
      </c>
      <c r="AK172" t="str">
        <f>IF(B172="","",COUNTIF(ÖĞRETMEN!H174:H362,$B172))</f>
        <v/>
      </c>
      <c r="AL172" s="2" t="e">
        <f>VLOOKUP(B172,ÖĞRETMEN!H173:J362,3,0)</f>
        <v>#N/A</v>
      </c>
      <c r="AM172" s="275" t="e">
        <f>VLOOKUP(B172,ÖĞRETMEN!H174:J362,2,0)</f>
        <v>#N/A</v>
      </c>
    </row>
    <row r="173" spans="3:39" ht="21.95" customHeight="1">
      <c r="C173" s="224" t="str">
        <f t="shared" si="90"/>
        <v/>
      </c>
      <c r="D173" s="224" t="str">
        <f t="shared" si="91"/>
        <v/>
      </c>
      <c r="E173" s="224" t="str">
        <f t="shared" si="92"/>
        <v/>
      </c>
      <c r="F173" s="224" t="str">
        <f t="shared" si="93"/>
        <v/>
      </c>
      <c r="G173" s="224" t="str">
        <f t="shared" si="94"/>
        <v/>
      </c>
      <c r="H173" s="224" t="str">
        <f t="shared" si="95"/>
        <v/>
      </c>
      <c r="I173" s="224" t="str">
        <f t="shared" si="96"/>
        <v/>
      </c>
      <c r="J173" s="224" t="str">
        <f t="shared" si="97"/>
        <v/>
      </c>
      <c r="K173" s="224" t="str">
        <f t="shared" si="98"/>
        <v/>
      </c>
      <c r="L173" s="224" t="str">
        <f t="shared" si="99"/>
        <v/>
      </c>
      <c r="M173" s="224" t="str">
        <f t="shared" si="100"/>
        <v/>
      </c>
      <c r="N173" s="224" t="str">
        <f t="shared" si="101"/>
        <v/>
      </c>
      <c r="O173" s="224" t="str">
        <f t="shared" si="102"/>
        <v/>
      </c>
      <c r="P173" s="224" t="str">
        <f t="shared" si="103"/>
        <v/>
      </c>
      <c r="Q173" s="224" t="str">
        <f t="shared" si="104"/>
        <v/>
      </c>
      <c r="R173" s="224" t="str">
        <f t="shared" si="105"/>
        <v/>
      </c>
      <c r="S173" s="224" t="str">
        <f t="shared" si="106"/>
        <v/>
      </c>
      <c r="T173" s="224" t="str">
        <f t="shared" si="107"/>
        <v/>
      </c>
      <c r="U173" s="224" t="str">
        <f t="shared" si="108"/>
        <v/>
      </c>
      <c r="V173" s="224" t="str">
        <f t="shared" si="109"/>
        <v/>
      </c>
      <c r="W173" s="224" t="str">
        <f t="shared" si="110"/>
        <v/>
      </c>
      <c r="X173" s="224" t="str">
        <f t="shared" si="111"/>
        <v/>
      </c>
      <c r="Y173" s="224" t="str">
        <f t="shared" si="112"/>
        <v/>
      </c>
      <c r="Z173" s="224" t="str">
        <f t="shared" si="113"/>
        <v/>
      </c>
      <c r="AA173" s="224" t="str">
        <f t="shared" si="114"/>
        <v/>
      </c>
      <c r="AB173" s="224" t="str">
        <f t="shared" si="115"/>
        <v/>
      </c>
      <c r="AC173" s="224" t="str">
        <f t="shared" si="116"/>
        <v/>
      </c>
      <c r="AD173" s="224" t="str">
        <f t="shared" si="117"/>
        <v/>
      </c>
      <c r="AE173" s="224" t="str">
        <f t="shared" si="118"/>
        <v/>
      </c>
      <c r="AF173" s="224" t="str">
        <f t="shared" si="119"/>
        <v/>
      </c>
      <c r="AG173" s="224" t="str">
        <f t="shared" si="120"/>
        <v/>
      </c>
      <c r="AH173" s="260">
        <f t="shared" si="89"/>
        <v>0</v>
      </c>
      <c r="AK173" t="str">
        <f>IF(B173="","",COUNTIF(ÖĞRETMEN!H175:H363,$B173))</f>
        <v/>
      </c>
      <c r="AL173" s="2" t="e">
        <f>VLOOKUP(B173,ÖĞRETMEN!H174:J363,3,0)</f>
        <v>#N/A</v>
      </c>
      <c r="AM173" s="275" t="e">
        <f>VLOOKUP(B173,ÖĞRETMEN!H175:J363,2,0)</f>
        <v>#N/A</v>
      </c>
    </row>
    <row r="174" spans="3:39" ht="21.95" customHeight="1">
      <c r="C174" s="224" t="str">
        <f t="shared" si="90"/>
        <v/>
      </c>
      <c r="D174" s="224" t="str">
        <f t="shared" si="91"/>
        <v/>
      </c>
      <c r="E174" s="224" t="str">
        <f t="shared" si="92"/>
        <v/>
      </c>
      <c r="F174" s="224" t="str">
        <f t="shared" si="93"/>
        <v/>
      </c>
      <c r="G174" s="224" t="str">
        <f t="shared" si="94"/>
        <v/>
      </c>
      <c r="H174" s="224" t="str">
        <f t="shared" si="95"/>
        <v/>
      </c>
      <c r="I174" s="224" t="str">
        <f t="shared" si="96"/>
        <v/>
      </c>
      <c r="J174" s="224" t="str">
        <f t="shared" si="97"/>
        <v/>
      </c>
      <c r="K174" s="224" t="str">
        <f t="shared" si="98"/>
        <v/>
      </c>
      <c r="L174" s="224" t="str">
        <f t="shared" si="99"/>
        <v/>
      </c>
      <c r="M174" s="224" t="str">
        <f t="shared" si="100"/>
        <v/>
      </c>
      <c r="N174" s="224" t="str">
        <f t="shared" si="101"/>
        <v/>
      </c>
      <c r="O174" s="224" t="str">
        <f t="shared" si="102"/>
        <v/>
      </c>
      <c r="P174" s="224" t="str">
        <f t="shared" si="103"/>
        <v/>
      </c>
      <c r="Q174" s="224" t="str">
        <f t="shared" si="104"/>
        <v/>
      </c>
      <c r="R174" s="224" t="str">
        <f t="shared" si="105"/>
        <v/>
      </c>
      <c r="S174" s="224" t="str">
        <f t="shared" si="106"/>
        <v/>
      </c>
      <c r="T174" s="224" t="str">
        <f t="shared" si="107"/>
        <v/>
      </c>
      <c r="U174" s="224" t="str">
        <f t="shared" si="108"/>
        <v/>
      </c>
      <c r="V174" s="224" t="str">
        <f t="shared" si="109"/>
        <v/>
      </c>
      <c r="W174" s="224" t="str">
        <f t="shared" si="110"/>
        <v/>
      </c>
      <c r="X174" s="224" t="str">
        <f t="shared" si="111"/>
        <v/>
      </c>
      <c r="Y174" s="224" t="str">
        <f t="shared" si="112"/>
        <v/>
      </c>
      <c r="Z174" s="224" t="str">
        <f t="shared" si="113"/>
        <v/>
      </c>
      <c r="AA174" s="224" t="str">
        <f t="shared" si="114"/>
        <v/>
      </c>
      <c r="AB174" s="224" t="str">
        <f t="shared" si="115"/>
        <v/>
      </c>
      <c r="AC174" s="224" t="str">
        <f t="shared" si="116"/>
        <v/>
      </c>
      <c r="AD174" s="224" t="str">
        <f t="shared" si="117"/>
        <v/>
      </c>
      <c r="AE174" s="224" t="str">
        <f t="shared" si="118"/>
        <v/>
      </c>
      <c r="AF174" s="224" t="str">
        <f t="shared" si="119"/>
        <v/>
      </c>
      <c r="AG174" s="224" t="str">
        <f t="shared" si="120"/>
        <v/>
      </c>
      <c r="AH174" s="260">
        <f t="shared" si="89"/>
        <v>0</v>
      </c>
      <c r="AK174" t="str">
        <f>IF(B174="","",COUNTIF(ÖĞRETMEN!H176:H364,$B174))</f>
        <v/>
      </c>
      <c r="AL174" s="2" t="e">
        <f>VLOOKUP(B174,ÖĞRETMEN!H175:J364,3,0)</f>
        <v>#N/A</v>
      </c>
      <c r="AM174" s="275" t="e">
        <f>VLOOKUP(B174,ÖĞRETMEN!H176:J364,2,0)</f>
        <v>#N/A</v>
      </c>
    </row>
    <row r="175" spans="3:39" ht="21.95" customHeight="1">
      <c r="C175" s="224" t="str">
        <f t="shared" si="90"/>
        <v/>
      </c>
      <c r="D175" s="224" t="str">
        <f t="shared" si="91"/>
        <v/>
      </c>
      <c r="E175" s="224" t="str">
        <f t="shared" si="92"/>
        <v/>
      </c>
      <c r="F175" s="224" t="str">
        <f t="shared" si="93"/>
        <v/>
      </c>
      <c r="G175" s="224" t="str">
        <f t="shared" si="94"/>
        <v/>
      </c>
      <c r="H175" s="224" t="str">
        <f t="shared" si="95"/>
        <v/>
      </c>
      <c r="I175" s="224" t="str">
        <f t="shared" si="96"/>
        <v/>
      </c>
      <c r="J175" s="224" t="str">
        <f t="shared" si="97"/>
        <v/>
      </c>
      <c r="K175" s="224" t="str">
        <f t="shared" si="98"/>
        <v/>
      </c>
      <c r="L175" s="224" t="str">
        <f t="shared" si="99"/>
        <v/>
      </c>
      <c r="M175" s="224" t="str">
        <f t="shared" si="100"/>
        <v/>
      </c>
      <c r="N175" s="224" t="str">
        <f t="shared" si="101"/>
        <v/>
      </c>
      <c r="O175" s="224" t="str">
        <f t="shared" si="102"/>
        <v/>
      </c>
      <c r="P175" s="224" t="str">
        <f t="shared" si="103"/>
        <v/>
      </c>
      <c r="Q175" s="224" t="str">
        <f t="shared" si="104"/>
        <v/>
      </c>
      <c r="R175" s="224" t="str">
        <f t="shared" si="105"/>
        <v/>
      </c>
      <c r="S175" s="224" t="str">
        <f t="shared" si="106"/>
        <v/>
      </c>
      <c r="T175" s="224" t="str">
        <f t="shared" si="107"/>
        <v/>
      </c>
      <c r="U175" s="224" t="str">
        <f t="shared" si="108"/>
        <v/>
      </c>
      <c r="V175" s="224" t="str">
        <f t="shared" si="109"/>
        <v/>
      </c>
      <c r="W175" s="224" t="str">
        <f t="shared" si="110"/>
        <v/>
      </c>
      <c r="X175" s="224" t="str">
        <f t="shared" si="111"/>
        <v/>
      </c>
      <c r="Y175" s="224" t="str">
        <f t="shared" si="112"/>
        <v/>
      </c>
      <c r="Z175" s="224" t="str">
        <f t="shared" si="113"/>
        <v/>
      </c>
      <c r="AA175" s="224" t="str">
        <f t="shared" si="114"/>
        <v/>
      </c>
      <c r="AB175" s="224" t="str">
        <f t="shared" si="115"/>
        <v/>
      </c>
      <c r="AC175" s="224" t="str">
        <f t="shared" si="116"/>
        <v/>
      </c>
      <c r="AD175" s="224" t="str">
        <f t="shared" si="117"/>
        <v/>
      </c>
      <c r="AE175" s="224" t="str">
        <f t="shared" si="118"/>
        <v/>
      </c>
      <c r="AF175" s="224" t="str">
        <f t="shared" si="119"/>
        <v/>
      </c>
      <c r="AG175" s="224" t="str">
        <f t="shared" si="120"/>
        <v/>
      </c>
      <c r="AH175" s="260">
        <f t="shared" si="89"/>
        <v>0</v>
      </c>
      <c r="AK175" t="str">
        <f>IF(B175="","",COUNTIF(ÖĞRETMEN!H177:H365,$B175))</f>
        <v/>
      </c>
      <c r="AL175" s="2" t="e">
        <f>VLOOKUP(B175,ÖĞRETMEN!H176:J365,3,0)</f>
        <v>#N/A</v>
      </c>
      <c r="AM175" s="275" t="e">
        <f>VLOOKUP(B175,ÖĞRETMEN!H177:J365,2,0)</f>
        <v>#N/A</v>
      </c>
    </row>
    <row r="176" spans="3:39" ht="21.95" customHeight="1">
      <c r="C176" s="224" t="str">
        <f t="shared" si="90"/>
        <v/>
      </c>
      <c r="D176" s="224" t="str">
        <f t="shared" si="91"/>
        <v/>
      </c>
      <c r="E176" s="224" t="str">
        <f t="shared" si="92"/>
        <v/>
      </c>
      <c r="F176" s="224" t="str">
        <f t="shared" si="93"/>
        <v/>
      </c>
      <c r="G176" s="224" t="str">
        <f t="shared" si="94"/>
        <v/>
      </c>
      <c r="H176" s="224" t="str">
        <f t="shared" si="95"/>
        <v/>
      </c>
      <c r="I176" s="224" t="str">
        <f t="shared" si="96"/>
        <v/>
      </c>
      <c r="J176" s="224" t="str">
        <f t="shared" si="97"/>
        <v/>
      </c>
      <c r="K176" s="224" t="str">
        <f t="shared" si="98"/>
        <v/>
      </c>
      <c r="L176" s="224" t="str">
        <f t="shared" si="99"/>
        <v/>
      </c>
      <c r="M176" s="224" t="str">
        <f t="shared" si="100"/>
        <v/>
      </c>
      <c r="N176" s="224" t="str">
        <f t="shared" si="101"/>
        <v/>
      </c>
      <c r="O176" s="224" t="str">
        <f t="shared" si="102"/>
        <v/>
      </c>
      <c r="P176" s="224" t="str">
        <f t="shared" si="103"/>
        <v/>
      </c>
      <c r="Q176" s="224" t="str">
        <f t="shared" si="104"/>
        <v/>
      </c>
      <c r="R176" s="224" t="str">
        <f t="shared" si="105"/>
        <v/>
      </c>
      <c r="S176" s="224" t="str">
        <f t="shared" si="106"/>
        <v/>
      </c>
      <c r="T176" s="224" t="str">
        <f t="shared" si="107"/>
        <v/>
      </c>
      <c r="U176" s="224" t="str">
        <f t="shared" si="108"/>
        <v/>
      </c>
      <c r="V176" s="224" t="str">
        <f t="shared" si="109"/>
        <v/>
      </c>
      <c r="W176" s="224" t="str">
        <f t="shared" si="110"/>
        <v/>
      </c>
      <c r="X176" s="224" t="str">
        <f t="shared" si="111"/>
        <v/>
      </c>
      <c r="Y176" s="224" t="str">
        <f t="shared" si="112"/>
        <v/>
      </c>
      <c r="Z176" s="224" t="str">
        <f t="shared" si="113"/>
        <v/>
      </c>
      <c r="AA176" s="224" t="str">
        <f t="shared" si="114"/>
        <v/>
      </c>
      <c r="AB176" s="224" t="str">
        <f t="shared" si="115"/>
        <v/>
      </c>
      <c r="AC176" s="224" t="str">
        <f t="shared" si="116"/>
        <v/>
      </c>
      <c r="AD176" s="224" t="str">
        <f t="shared" si="117"/>
        <v/>
      </c>
      <c r="AE176" s="224" t="str">
        <f t="shared" si="118"/>
        <v/>
      </c>
      <c r="AF176" s="224" t="str">
        <f t="shared" si="119"/>
        <v/>
      </c>
      <c r="AG176" s="224" t="str">
        <f t="shared" si="120"/>
        <v/>
      </c>
      <c r="AH176" s="260">
        <f t="shared" si="89"/>
        <v>0</v>
      </c>
      <c r="AK176" t="str">
        <f>IF(B176="","",COUNTIF(ÖĞRETMEN!H178:H366,$B176))</f>
        <v/>
      </c>
      <c r="AL176" s="2" t="e">
        <f>VLOOKUP(B176,ÖĞRETMEN!H177:J366,3,0)</f>
        <v>#N/A</v>
      </c>
      <c r="AM176" s="275" t="e">
        <f>VLOOKUP(B176,ÖĞRETMEN!H178:J366,2,0)</f>
        <v>#N/A</v>
      </c>
    </row>
    <row r="177" spans="3:39" ht="21.95" customHeight="1">
      <c r="C177" s="224" t="str">
        <f t="shared" si="90"/>
        <v/>
      </c>
      <c r="D177" s="224" t="str">
        <f t="shared" si="91"/>
        <v/>
      </c>
      <c r="E177" s="224" t="str">
        <f t="shared" si="92"/>
        <v/>
      </c>
      <c r="F177" s="224" t="str">
        <f t="shared" si="93"/>
        <v/>
      </c>
      <c r="G177" s="224" t="str">
        <f t="shared" si="94"/>
        <v/>
      </c>
      <c r="H177" s="224" t="str">
        <f t="shared" si="95"/>
        <v/>
      </c>
      <c r="I177" s="224" t="str">
        <f t="shared" si="96"/>
        <v/>
      </c>
      <c r="J177" s="224" t="str">
        <f t="shared" si="97"/>
        <v/>
      </c>
      <c r="K177" s="224" t="str">
        <f t="shared" si="98"/>
        <v/>
      </c>
      <c r="L177" s="224" t="str">
        <f t="shared" si="99"/>
        <v/>
      </c>
      <c r="M177" s="224" t="str">
        <f t="shared" si="100"/>
        <v/>
      </c>
      <c r="N177" s="224" t="str">
        <f t="shared" si="101"/>
        <v/>
      </c>
      <c r="O177" s="224" t="str">
        <f t="shared" si="102"/>
        <v/>
      </c>
      <c r="P177" s="224" t="str">
        <f t="shared" si="103"/>
        <v/>
      </c>
      <c r="Q177" s="224" t="str">
        <f t="shared" si="104"/>
        <v/>
      </c>
      <c r="R177" s="224" t="str">
        <f t="shared" si="105"/>
        <v/>
      </c>
      <c r="S177" s="224" t="str">
        <f t="shared" si="106"/>
        <v/>
      </c>
      <c r="T177" s="224" t="str">
        <f t="shared" si="107"/>
        <v/>
      </c>
      <c r="U177" s="224" t="str">
        <f t="shared" si="108"/>
        <v/>
      </c>
      <c r="V177" s="224" t="str">
        <f t="shared" si="109"/>
        <v/>
      </c>
      <c r="W177" s="224" t="str">
        <f t="shared" si="110"/>
        <v/>
      </c>
      <c r="X177" s="224" t="str">
        <f t="shared" si="111"/>
        <v/>
      </c>
      <c r="Y177" s="224" t="str">
        <f t="shared" si="112"/>
        <v/>
      </c>
      <c r="Z177" s="224" t="str">
        <f t="shared" si="113"/>
        <v/>
      </c>
      <c r="AA177" s="224" t="str">
        <f t="shared" si="114"/>
        <v/>
      </c>
      <c r="AB177" s="224" t="str">
        <f t="shared" si="115"/>
        <v/>
      </c>
      <c r="AC177" s="224" t="str">
        <f t="shared" si="116"/>
        <v/>
      </c>
      <c r="AD177" s="224" t="str">
        <f t="shared" si="117"/>
        <v/>
      </c>
      <c r="AE177" s="224" t="str">
        <f t="shared" si="118"/>
        <v/>
      </c>
      <c r="AF177" s="224" t="str">
        <f t="shared" si="119"/>
        <v/>
      </c>
      <c r="AG177" s="224" t="str">
        <f t="shared" si="120"/>
        <v/>
      </c>
      <c r="AH177" s="260">
        <f t="shared" si="89"/>
        <v>0</v>
      </c>
      <c r="AK177" t="str">
        <f>IF(B177="","",COUNTIF(ÖĞRETMEN!H179:H367,$B177))</f>
        <v/>
      </c>
      <c r="AL177" s="2" t="e">
        <f>VLOOKUP(B177,ÖĞRETMEN!H178:J367,3,0)</f>
        <v>#N/A</v>
      </c>
      <c r="AM177" s="275" t="e">
        <f>VLOOKUP(B177,ÖĞRETMEN!H179:J367,2,0)</f>
        <v>#N/A</v>
      </c>
    </row>
    <row r="178" spans="3:39" ht="21.95" customHeight="1">
      <c r="C178" s="224" t="str">
        <f t="shared" si="90"/>
        <v/>
      </c>
      <c r="D178" s="224" t="str">
        <f t="shared" si="91"/>
        <v/>
      </c>
      <c r="E178" s="224" t="str">
        <f t="shared" si="92"/>
        <v/>
      </c>
      <c r="F178" s="224" t="str">
        <f t="shared" si="93"/>
        <v/>
      </c>
      <c r="G178" s="224" t="str">
        <f t="shared" si="94"/>
        <v/>
      </c>
      <c r="H178" s="224" t="str">
        <f t="shared" si="95"/>
        <v/>
      </c>
      <c r="I178" s="224" t="str">
        <f t="shared" si="96"/>
        <v/>
      </c>
      <c r="J178" s="224" t="str">
        <f t="shared" si="97"/>
        <v/>
      </c>
      <c r="K178" s="224" t="str">
        <f t="shared" si="98"/>
        <v/>
      </c>
      <c r="L178" s="224" t="str">
        <f t="shared" si="99"/>
        <v/>
      </c>
      <c r="M178" s="224" t="str">
        <f t="shared" si="100"/>
        <v/>
      </c>
      <c r="N178" s="224" t="str">
        <f t="shared" si="101"/>
        <v/>
      </c>
      <c r="O178" s="224" t="str">
        <f t="shared" si="102"/>
        <v/>
      </c>
      <c r="P178" s="224" t="str">
        <f t="shared" si="103"/>
        <v/>
      </c>
      <c r="Q178" s="224" t="str">
        <f t="shared" si="104"/>
        <v/>
      </c>
      <c r="R178" s="224" t="str">
        <f t="shared" si="105"/>
        <v/>
      </c>
      <c r="S178" s="224" t="str">
        <f t="shared" si="106"/>
        <v/>
      </c>
      <c r="T178" s="224" t="str">
        <f t="shared" si="107"/>
        <v/>
      </c>
      <c r="U178" s="224" t="str">
        <f t="shared" si="108"/>
        <v/>
      </c>
      <c r="V178" s="224" t="str">
        <f t="shared" si="109"/>
        <v/>
      </c>
      <c r="W178" s="224" t="str">
        <f t="shared" si="110"/>
        <v/>
      </c>
      <c r="X178" s="224" t="str">
        <f t="shared" si="111"/>
        <v/>
      </c>
      <c r="Y178" s="224" t="str">
        <f t="shared" si="112"/>
        <v/>
      </c>
      <c r="Z178" s="224" t="str">
        <f t="shared" si="113"/>
        <v/>
      </c>
      <c r="AA178" s="224" t="str">
        <f t="shared" si="114"/>
        <v/>
      </c>
      <c r="AB178" s="224" t="str">
        <f t="shared" si="115"/>
        <v/>
      </c>
      <c r="AC178" s="224" t="str">
        <f t="shared" si="116"/>
        <v/>
      </c>
      <c r="AD178" s="224" t="str">
        <f t="shared" si="117"/>
        <v/>
      </c>
      <c r="AE178" s="224" t="str">
        <f t="shared" si="118"/>
        <v/>
      </c>
      <c r="AF178" s="224" t="str">
        <f t="shared" si="119"/>
        <v/>
      </c>
      <c r="AG178" s="224" t="str">
        <f t="shared" si="120"/>
        <v/>
      </c>
      <c r="AH178" s="260">
        <f t="shared" si="89"/>
        <v>0</v>
      </c>
      <c r="AL178" s="2" t="e">
        <f>VLOOKUP(B178,ÖĞRETMEN!H179:J368,3,0)</f>
        <v>#N/A</v>
      </c>
      <c r="AM178" s="275" t="e">
        <f>VLOOKUP(B178,ÖĞRETMEN!H180:J368,2,0)</f>
        <v>#N/A</v>
      </c>
    </row>
    <row r="179" spans="3:39" ht="21.95" customHeight="1">
      <c r="C179" s="224" t="str">
        <f t="shared" si="90"/>
        <v/>
      </c>
      <c r="D179" s="224" t="str">
        <f t="shared" si="91"/>
        <v/>
      </c>
      <c r="E179" s="224" t="str">
        <f t="shared" si="92"/>
        <v/>
      </c>
      <c r="F179" s="224" t="str">
        <f t="shared" si="93"/>
        <v/>
      </c>
      <c r="G179" s="224" t="str">
        <f t="shared" si="94"/>
        <v/>
      </c>
      <c r="H179" s="224" t="str">
        <f t="shared" si="95"/>
        <v/>
      </c>
      <c r="I179" s="224" t="str">
        <f t="shared" si="96"/>
        <v/>
      </c>
      <c r="J179" s="224" t="str">
        <f t="shared" si="97"/>
        <v/>
      </c>
      <c r="K179" s="224" t="str">
        <f t="shared" si="98"/>
        <v/>
      </c>
      <c r="L179" s="224" t="str">
        <f t="shared" si="99"/>
        <v/>
      </c>
      <c r="M179" s="224" t="str">
        <f t="shared" si="100"/>
        <v/>
      </c>
      <c r="N179" s="224" t="str">
        <f t="shared" si="101"/>
        <v/>
      </c>
      <c r="O179" s="224" t="str">
        <f t="shared" si="102"/>
        <v/>
      </c>
      <c r="P179" s="224" t="str">
        <f t="shared" si="103"/>
        <v/>
      </c>
      <c r="Q179" s="224" t="str">
        <f t="shared" si="104"/>
        <v/>
      </c>
      <c r="R179" s="224" t="str">
        <f t="shared" si="105"/>
        <v/>
      </c>
      <c r="S179" s="224" t="str">
        <f t="shared" si="106"/>
        <v/>
      </c>
      <c r="T179" s="224" t="str">
        <f t="shared" si="107"/>
        <v/>
      </c>
      <c r="U179" s="224" t="str">
        <f t="shared" si="108"/>
        <v/>
      </c>
      <c r="V179" s="224" t="str">
        <f t="shared" si="109"/>
        <v/>
      </c>
      <c r="W179" s="224" t="str">
        <f t="shared" si="110"/>
        <v/>
      </c>
      <c r="X179" s="224" t="str">
        <f t="shared" si="111"/>
        <v/>
      </c>
      <c r="Y179" s="224" t="str">
        <f t="shared" si="112"/>
        <v/>
      </c>
      <c r="Z179" s="224" t="str">
        <f t="shared" si="113"/>
        <v/>
      </c>
      <c r="AA179" s="224" t="str">
        <f t="shared" si="114"/>
        <v/>
      </c>
      <c r="AB179" s="224" t="str">
        <f t="shared" si="115"/>
        <v/>
      </c>
      <c r="AC179" s="224" t="str">
        <f t="shared" si="116"/>
        <v/>
      </c>
      <c r="AD179" s="224" t="str">
        <f t="shared" si="117"/>
        <v/>
      </c>
      <c r="AE179" s="224" t="str">
        <f t="shared" si="118"/>
        <v/>
      </c>
      <c r="AF179" s="224" t="str">
        <f t="shared" si="119"/>
        <v/>
      </c>
      <c r="AG179" s="224" t="str">
        <f t="shared" si="120"/>
        <v/>
      </c>
      <c r="AH179" s="260">
        <f t="shared" si="89"/>
        <v>0</v>
      </c>
      <c r="AL179" s="2" t="e">
        <f>VLOOKUP(B179,ÖĞRETMEN!H180:J369,3,0)</f>
        <v>#N/A</v>
      </c>
      <c r="AM179" s="275" t="e">
        <f>VLOOKUP(B179,ÖĞRETMEN!H181:J369,2,0)</f>
        <v>#N/A</v>
      </c>
    </row>
    <row r="180" spans="3:39" ht="21.95" customHeight="1">
      <c r="C180" s="224" t="str">
        <f t="shared" si="90"/>
        <v/>
      </c>
      <c r="D180" s="224" t="str">
        <f t="shared" si="91"/>
        <v/>
      </c>
      <c r="E180" s="224" t="str">
        <f t="shared" si="92"/>
        <v/>
      </c>
      <c r="F180" s="224" t="str">
        <f t="shared" si="93"/>
        <v/>
      </c>
      <c r="G180" s="224" t="str">
        <f t="shared" si="94"/>
        <v/>
      </c>
      <c r="H180" s="224" t="str">
        <f t="shared" si="95"/>
        <v/>
      </c>
      <c r="I180" s="224" t="str">
        <f t="shared" si="96"/>
        <v/>
      </c>
      <c r="J180" s="224" t="str">
        <f t="shared" si="97"/>
        <v/>
      </c>
      <c r="K180" s="224" t="str">
        <f t="shared" si="98"/>
        <v/>
      </c>
      <c r="L180" s="224" t="str">
        <f t="shared" si="99"/>
        <v/>
      </c>
      <c r="M180" s="224" t="str">
        <f t="shared" si="100"/>
        <v/>
      </c>
      <c r="N180" s="224" t="str">
        <f t="shared" si="101"/>
        <v/>
      </c>
      <c r="O180" s="224" t="str">
        <f t="shared" si="102"/>
        <v/>
      </c>
      <c r="P180" s="224" t="str">
        <f t="shared" si="103"/>
        <v/>
      </c>
      <c r="Q180" s="224" t="str">
        <f t="shared" si="104"/>
        <v/>
      </c>
      <c r="R180" s="224" t="str">
        <f t="shared" si="105"/>
        <v/>
      </c>
      <c r="S180" s="224" t="str">
        <f t="shared" si="106"/>
        <v/>
      </c>
      <c r="T180" s="224" t="str">
        <f t="shared" si="107"/>
        <v/>
      </c>
      <c r="U180" s="224" t="str">
        <f t="shared" si="108"/>
        <v/>
      </c>
      <c r="V180" s="224" t="str">
        <f t="shared" si="109"/>
        <v/>
      </c>
      <c r="W180" s="224" t="str">
        <f t="shared" si="110"/>
        <v/>
      </c>
      <c r="X180" s="224" t="str">
        <f t="shared" si="111"/>
        <v/>
      </c>
      <c r="Y180" s="224" t="str">
        <f t="shared" si="112"/>
        <v/>
      </c>
      <c r="Z180" s="224" t="str">
        <f t="shared" si="113"/>
        <v/>
      </c>
      <c r="AA180" s="224" t="str">
        <f t="shared" si="114"/>
        <v/>
      </c>
      <c r="AB180" s="224" t="str">
        <f t="shared" si="115"/>
        <v/>
      </c>
      <c r="AC180" s="224" t="str">
        <f t="shared" si="116"/>
        <v/>
      </c>
      <c r="AD180" s="224" t="str">
        <f t="shared" si="117"/>
        <v/>
      </c>
      <c r="AE180" s="224" t="str">
        <f t="shared" si="118"/>
        <v/>
      </c>
      <c r="AF180" s="224" t="str">
        <f t="shared" si="119"/>
        <v/>
      </c>
      <c r="AG180" s="224" t="str">
        <f t="shared" si="120"/>
        <v/>
      </c>
      <c r="AH180" s="260">
        <f t="shared" si="89"/>
        <v>0</v>
      </c>
      <c r="AL180" s="2" t="e">
        <f>VLOOKUP(B180,ÖĞRETMEN!H181:J370,3,0)</f>
        <v>#N/A</v>
      </c>
      <c r="AM180" s="275" t="e">
        <f>VLOOKUP(B180,ÖĞRETMEN!H182:J370,2,0)</f>
        <v>#N/A</v>
      </c>
    </row>
    <row r="181" spans="3:39" ht="21.95" customHeight="1">
      <c r="C181" s="224" t="str">
        <f t="shared" si="90"/>
        <v/>
      </c>
      <c r="D181" s="224" t="str">
        <f t="shared" si="91"/>
        <v/>
      </c>
      <c r="E181" s="224" t="str">
        <f t="shared" si="92"/>
        <v/>
      </c>
      <c r="F181" s="224" t="str">
        <f t="shared" si="93"/>
        <v/>
      </c>
      <c r="G181" s="224" t="str">
        <f t="shared" si="94"/>
        <v/>
      </c>
      <c r="H181" s="224" t="str">
        <f t="shared" si="95"/>
        <v/>
      </c>
      <c r="I181" s="224" t="str">
        <f t="shared" si="96"/>
        <v/>
      </c>
      <c r="J181" s="224" t="str">
        <f t="shared" si="97"/>
        <v/>
      </c>
      <c r="K181" s="224" t="str">
        <f t="shared" si="98"/>
        <v/>
      </c>
      <c r="L181" s="224" t="str">
        <f t="shared" si="99"/>
        <v/>
      </c>
      <c r="M181" s="224" t="str">
        <f t="shared" si="100"/>
        <v/>
      </c>
      <c r="N181" s="224" t="str">
        <f t="shared" si="101"/>
        <v/>
      </c>
      <c r="O181" s="224" t="str">
        <f t="shared" si="102"/>
        <v/>
      </c>
      <c r="P181" s="224" t="str">
        <f t="shared" si="103"/>
        <v/>
      </c>
      <c r="Q181" s="224" t="str">
        <f t="shared" si="104"/>
        <v/>
      </c>
      <c r="R181" s="224" t="str">
        <f t="shared" si="105"/>
        <v/>
      </c>
      <c r="S181" s="224" t="str">
        <f t="shared" si="106"/>
        <v/>
      </c>
      <c r="T181" s="224" t="str">
        <f t="shared" si="107"/>
        <v/>
      </c>
      <c r="U181" s="224" t="str">
        <f t="shared" si="108"/>
        <v/>
      </c>
      <c r="V181" s="224" t="str">
        <f t="shared" si="109"/>
        <v/>
      </c>
      <c r="W181" s="224" t="str">
        <f t="shared" si="110"/>
        <v/>
      </c>
      <c r="X181" s="224" t="str">
        <f t="shared" si="111"/>
        <v/>
      </c>
      <c r="Y181" s="224" t="str">
        <f t="shared" si="112"/>
        <v/>
      </c>
      <c r="Z181" s="224" t="str">
        <f t="shared" si="113"/>
        <v/>
      </c>
      <c r="AA181" s="224" t="str">
        <f t="shared" si="114"/>
        <v/>
      </c>
      <c r="AB181" s="224" t="str">
        <f t="shared" si="115"/>
        <v/>
      </c>
      <c r="AC181" s="224" t="str">
        <f t="shared" si="116"/>
        <v/>
      </c>
      <c r="AD181" s="224" t="str">
        <f t="shared" si="117"/>
        <v/>
      </c>
      <c r="AE181" s="224" t="str">
        <f t="shared" si="118"/>
        <v/>
      </c>
      <c r="AF181" s="224" t="str">
        <f t="shared" si="119"/>
        <v/>
      </c>
      <c r="AG181" s="224" t="str">
        <f t="shared" si="120"/>
        <v/>
      </c>
      <c r="AH181" s="260">
        <f t="shared" si="89"/>
        <v>0</v>
      </c>
      <c r="AL181" s="2" t="e">
        <f>VLOOKUP(B181,ÖĞRETMEN!H182:J371,3,0)</f>
        <v>#N/A</v>
      </c>
      <c r="AM181" s="275" t="e">
        <f>VLOOKUP(B181,ÖĞRETMEN!H183:J371,2,0)</f>
        <v>#N/A</v>
      </c>
    </row>
    <row r="182" spans="3:39" ht="21.95" customHeight="1">
      <c r="C182" s="224" t="str">
        <f t="shared" si="90"/>
        <v/>
      </c>
      <c r="D182" s="224" t="str">
        <f t="shared" si="91"/>
        <v/>
      </c>
      <c r="E182" s="224" t="str">
        <f t="shared" si="92"/>
        <v/>
      </c>
      <c r="F182" s="224" t="str">
        <f t="shared" si="93"/>
        <v/>
      </c>
      <c r="G182" s="224" t="str">
        <f t="shared" si="94"/>
        <v/>
      </c>
      <c r="H182" s="224" t="str">
        <f t="shared" si="95"/>
        <v/>
      </c>
      <c r="I182" s="224" t="str">
        <f t="shared" si="96"/>
        <v/>
      </c>
      <c r="J182" s="224" t="str">
        <f t="shared" si="97"/>
        <v/>
      </c>
      <c r="K182" s="224" t="str">
        <f t="shared" si="98"/>
        <v/>
      </c>
      <c r="L182" s="224" t="str">
        <f t="shared" si="99"/>
        <v/>
      </c>
      <c r="M182" s="224" t="str">
        <f t="shared" si="100"/>
        <v/>
      </c>
      <c r="N182" s="224" t="str">
        <f t="shared" si="101"/>
        <v/>
      </c>
      <c r="O182" s="224" t="str">
        <f t="shared" si="102"/>
        <v/>
      </c>
      <c r="P182" s="224" t="str">
        <f t="shared" si="103"/>
        <v/>
      </c>
      <c r="Q182" s="224" t="str">
        <f t="shared" si="104"/>
        <v/>
      </c>
      <c r="R182" s="224" t="str">
        <f t="shared" si="105"/>
        <v/>
      </c>
      <c r="S182" s="224" t="str">
        <f t="shared" si="106"/>
        <v/>
      </c>
      <c r="T182" s="224" t="str">
        <f t="shared" si="107"/>
        <v/>
      </c>
      <c r="U182" s="224" t="str">
        <f t="shared" si="108"/>
        <v/>
      </c>
      <c r="V182" s="224" t="str">
        <f t="shared" si="109"/>
        <v/>
      </c>
      <c r="W182" s="224" t="str">
        <f t="shared" si="110"/>
        <v/>
      </c>
      <c r="X182" s="224" t="str">
        <f t="shared" si="111"/>
        <v/>
      </c>
      <c r="Y182" s="224" t="str">
        <f t="shared" si="112"/>
        <v/>
      </c>
      <c r="Z182" s="224" t="str">
        <f t="shared" si="113"/>
        <v/>
      </c>
      <c r="AA182" s="224" t="str">
        <f t="shared" si="114"/>
        <v/>
      </c>
      <c r="AB182" s="224" t="str">
        <f t="shared" si="115"/>
        <v/>
      </c>
      <c r="AC182" s="224" t="str">
        <f t="shared" si="116"/>
        <v/>
      </c>
      <c r="AD182" s="224" t="str">
        <f t="shared" si="117"/>
        <v/>
      </c>
      <c r="AE182" s="224" t="str">
        <f t="shared" si="118"/>
        <v/>
      </c>
      <c r="AF182" s="224" t="str">
        <f t="shared" si="119"/>
        <v/>
      </c>
      <c r="AG182" s="224" t="str">
        <f t="shared" si="120"/>
        <v/>
      </c>
      <c r="AH182" s="260">
        <f t="shared" si="89"/>
        <v>0</v>
      </c>
      <c r="AL182" s="2" t="e">
        <f>VLOOKUP(B182,ÖĞRETMEN!H183:J372,3,0)</f>
        <v>#N/A</v>
      </c>
      <c r="AM182" s="275" t="e">
        <f>VLOOKUP(B182,ÖĞRETMEN!H184:J372,2,0)</f>
        <v>#N/A</v>
      </c>
    </row>
    <row r="183" spans="3:39" ht="21.95" customHeight="1">
      <c r="C183" s="224" t="str">
        <f t="shared" si="90"/>
        <v/>
      </c>
      <c r="D183" s="224" t="str">
        <f t="shared" si="91"/>
        <v/>
      </c>
      <c r="E183" s="224" t="str">
        <f t="shared" si="92"/>
        <v/>
      </c>
      <c r="F183" s="224" t="str">
        <f t="shared" si="93"/>
        <v/>
      </c>
      <c r="G183" s="224" t="str">
        <f t="shared" si="94"/>
        <v/>
      </c>
      <c r="H183" s="224" t="str">
        <f t="shared" si="95"/>
        <v/>
      </c>
      <c r="I183" s="224" t="str">
        <f t="shared" si="96"/>
        <v/>
      </c>
      <c r="J183" s="224" t="str">
        <f t="shared" si="97"/>
        <v/>
      </c>
      <c r="K183" s="224" t="str">
        <f t="shared" si="98"/>
        <v/>
      </c>
      <c r="L183" s="224" t="str">
        <f t="shared" si="99"/>
        <v/>
      </c>
      <c r="M183" s="224" t="str">
        <f t="shared" si="100"/>
        <v/>
      </c>
      <c r="N183" s="224" t="str">
        <f t="shared" si="101"/>
        <v/>
      </c>
      <c r="O183" s="224" t="str">
        <f t="shared" si="102"/>
        <v/>
      </c>
      <c r="P183" s="224" t="str">
        <f t="shared" si="103"/>
        <v/>
      </c>
      <c r="Q183" s="224" t="str">
        <f t="shared" si="104"/>
        <v/>
      </c>
      <c r="R183" s="224" t="str">
        <f t="shared" si="105"/>
        <v/>
      </c>
      <c r="S183" s="224" t="str">
        <f t="shared" si="106"/>
        <v/>
      </c>
      <c r="T183" s="224" t="str">
        <f t="shared" si="107"/>
        <v/>
      </c>
      <c r="U183" s="224" t="str">
        <f t="shared" si="108"/>
        <v/>
      </c>
      <c r="V183" s="224" t="str">
        <f t="shared" si="109"/>
        <v/>
      </c>
      <c r="W183" s="224" t="str">
        <f t="shared" si="110"/>
        <v/>
      </c>
      <c r="X183" s="224" t="str">
        <f t="shared" si="111"/>
        <v/>
      </c>
      <c r="Y183" s="224" t="str">
        <f t="shared" si="112"/>
        <v/>
      </c>
      <c r="Z183" s="224" t="str">
        <f t="shared" si="113"/>
        <v/>
      </c>
      <c r="AA183" s="224" t="str">
        <f t="shared" si="114"/>
        <v/>
      </c>
      <c r="AB183" s="224" t="str">
        <f t="shared" si="115"/>
        <v/>
      </c>
      <c r="AC183" s="224" t="str">
        <f t="shared" si="116"/>
        <v/>
      </c>
      <c r="AD183" s="224" t="str">
        <f t="shared" si="117"/>
        <v/>
      </c>
      <c r="AE183" s="224" t="str">
        <f t="shared" si="118"/>
        <v/>
      </c>
      <c r="AF183" s="224" t="str">
        <f t="shared" si="119"/>
        <v/>
      </c>
      <c r="AG183" s="224" t="str">
        <f t="shared" si="120"/>
        <v/>
      </c>
      <c r="AH183" s="260">
        <f t="shared" si="89"/>
        <v>0</v>
      </c>
      <c r="AL183" s="2" t="e">
        <f>VLOOKUP(B183,ÖĞRETMEN!H184:J373,3,0)</f>
        <v>#N/A</v>
      </c>
      <c r="AM183" s="275" t="e">
        <f>VLOOKUP(B183,ÖĞRETMEN!H185:J373,2,0)</f>
        <v>#N/A</v>
      </c>
    </row>
    <row r="184" spans="3:39" ht="21.95" customHeight="1">
      <c r="C184" s="224" t="str">
        <f t="shared" si="90"/>
        <v/>
      </c>
      <c r="D184" s="224" t="str">
        <f t="shared" si="91"/>
        <v/>
      </c>
      <c r="E184" s="224" t="str">
        <f t="shared" si="92"/>
        <v/>
      </c>
      <c r="F184" s="224" t="str">
        <f t="shared" si="93"/>
        <v/>
      </c>
      <c r="G184" s="224" t="str">
        <f t="shared" si="94"/>
        <v/>
      </c>
      <c r="H184" s="224" t="str">
        <f t="shared" si="95"/>
        <v/>
      </c>
      <c r="I184" s="224" t="str">
        <f t="shared" si="96"/>
        <v/>
      </c>
      <c r="J184" s="224" t="str">
        <f t="shared" si="97"/>
        <v/>
      </c>
      <c r="K184" s="224" t="str">
        <f t="shared" si="98"/>
        <v/>
      </c>
      <c r="L184" s="224" t="str">
        <f t="shared" si="99"/>
        <v/>
      </c>
      <c r="M184" s="224" t="str">
        <f t="shared" si="100"/>
        <v/>
      </c>
      <c r="N184" s="224" t="str">
        <f t="shared" si="101"/>
        <v/>
      </c>
      <c r="O184" s="224" t="str">
        <f t="shared" si="102"/>
        <v/>
      </c>
      <c r="P184" s="224" t="str">
        <f t="shared" si="103"/>
        <v/>
      </c>
      <c r="Q184" s="224" t="str">
        <f t="shared" si="104"/>
        <v/>
      </c>
      <c r="R184" s="224" t="str">
        <f t="shared" si="105"/>
        <v/>
      </c>
      <c r="S184" s="224" t="str">
        <f t="shared" si="106"/>
        <v/>
      </c>
      <c r="T184" s="224" t="str">
        <f t="shared" si="107"/>
        <v/>
      </c>
      <c r="U184" s="224" t="str">
        <f t="shared" si="108"/>
        <v/>
      </c>
      <c r="V184" s="224" t="str">
        <f t="shared" si="109"/>
        <v/>
      </c>
      <c r="W184" s="224" t="str">
        <f t="shared" si="110"/>
        <v/>
      </c>
      <c r="X184" s="224" t="str">
        <f t="shared" si="111"/>
        <v/>
      </c>
      <c r="Y184" s="224" t="str">
        <f t="shared" si="112"/>
        <v/>
      </c>
      <c r="Z184" s="224" t="str">
        <f t="shared" si="113"/>
        <v/>
      </c>
      <c r="AA184" s="224" t="str">
        <f t="shared" si="114"/>
        <v/>
      </c>
      <c r="AB184" s="224" t="str">
        <f t="shared" si="115"/>
        <v/>
      </c>
      <c r="AC184" s="224" t="str">
        <f t="shared" si="116"/>
        <v/>
      </c>
      <c r="AD184" s="224" t="str">
        <f t="shared" si="117"/>
        <v/>
      </c>
      <c r="AE184" s="224" t="str">
        <f t="shared" si="118"/>
        <v/>
      </c>
      <c r="AF184" s="224" t="str">
        <f t="shared" si="119"/>
        <v/>
      </c>
      <c r="AG184" s="224" t="str">
        <f t="shared" si="120"/>
        <v/>
      </c>
      <c r="AH184" s="260">
        <f t="shared" si="89"/>
        <v>0</v>
      </c>
      <c r="AL184" s="2" t="e">
        <f>VLOOKUP(B184,ÖĞRETMEN!H185:J374,3,0)</f>
        <v>#N/A</v>
      </c>
      <c r="AM184" s="275" t="e">
        <f>VLOOKUP(B184,ÖĞRETMEN!H186:J374,2,0)</f>
        <v>#N/A</v>
      </c>
    </row>
    <row r="185" spans="3:39" ht="21.95" customHeight="1">
      <c r="C185" s="224" t="str">
        <f t="shared" si="90"/>
        <v/>
      </c>
      <c r="D185" s="224" t="str">
        <f t="shared" si="91"/>
        <v/>
      </c>
      <c r="E185" s="224" t="str">
        <f t="shared" si="92"/>
        <v/>
      </c>
      <c r="F185" s="224" t="str">
        <f t="shared" si="93"/>
        <v/>
      </c>
      <c r="G185" s="224" t="str">
        <f t="shared" si="94"/>
        <v/>
      </c>
      <c r="H185" s="224" t="str">
        <f t="shared" si="95"/>
        <v/>
      </c>
      <c r="I185" s="224" t="str">
        <f t="shared" si="96"/>
        <v/>
      </c>
      <c r="J185" s="224" t="str">
        <f t="shared" si="97"/>
        <v/>
      </c>
      <c r="K185" s="224" t="str">
        <f t="shared" si="98"/>
        <v/>
      </c>
      <c r="L185" s="224" t="str">
        <f t="shared" si="99"/>
        <v/>
      </c>
      <c r="M185" s="224" t="str">
        <f t="shared" si="100"/>
        <v/>
      </c>
      <c r="N185" s="224" t="str">
        <f t="shared" si="101"/>
        <v/>
      </c>
      <c r="O185" s="224" t="str">
        <f t="shared" si="102"/>
        <v/>
      </c>
      <c r="P185" s="224" t="str">
        <f t="shared" si="103"/>
        <v/>
      </c>
      <c r="Q185" s="224" t="str">
        <f t="shared" si="104"/>
        <v/>
      </c>
      <c r="R185" s="224" t="str">
        <f t="shared" si="105"/>
        <v/>
      </c>
      <c r="S185" s="224" t="str">
        <f t="shared" si="106"/>
        <v/>
      </c>
      <c r="T185" s="224" t="str">
        <f t="shared" si="107"/>
        <v/>
      </c>
      <c r="U185" s="224" t="str">
        <f t="shared" si="108"/>
        <v/>
      </c>
      <c r="V185" s="224" t="str">
        <f t="shared" si="109"/>
        <v/>
      </c>
      <c r="W185" s="224" t="str">
        <f t="shared" si="110"/>
        <v/>
      </c>
      <c r="X185" s="224" t="str">
        <f t="shared" si="111"/>
        <v/>
      </c>
      <c r="Y185" s="224" t="str">
        <f t="shared" si="112"/>
        <v/>
      </c>
      <c r="Z185" s="224" t="str">
        <f t="shared" si="113"/>
        <v/>
      </c>
      <c r="AA185" s="224" t="str">
        <f t="shared" si="114"/>
        <v/>
      </c>
      <c r="AB185" s="224" t="str">
        <f t="shared" si="115"/>
        <v/>
      </c>
      <c r="AC185" s="224" t="str">
        <f t="shared" si="116"/>
        <v/>
      </c>
      <c r="AD185" s="224" t="str">
        <f t="shared" si="117"/>
        <v/>
      </c>
      <c r="AE185" s="224" t="str">
        <f t="shared" si="118"/>
        <v/>
      </c>
      <c r="AF185" s="224" t="str">
        <f t="shared" si="119"/>
        <v/>
      </c>
      <c r="AG185" s="224" t="str">
        <f t="shared" si="120"/>
        <v/>
      </c>
      <c r="AH185" s="260">
        <f t="shared" si="89"/>
        <v>0</v>
      </c>
      <c r="AL185" s="2" t="e">
        <f>VLOOKUP(B185,ÖĞRETMEN!H186:J375,3,0)</f>
        <v>#N/A</v>
      </c>
      <c r="AM185" s="275" t="e">
        <f>VLOOKUP(B185,ÖĞRETMEN!H187:J375,2,0)</f>
        <v>#N/A</v>
      </c>
    </row>
    <row r="186" spans="3:39" ht="21.95" customHeight="1">
      <c r="C186" s="224" t="str">
        <f t="shared" si="90"/>
        <v/>
      </c>
      <c r="D186" s="224" t="str">
        <f t="shared" si="91"/>
        <v/>
      </c>
      <c r="E186" s="224" t="str">
        <f t="shared" si="92"/>
        <v/>
      </c>
      <c r="F186" s="224" t="str">
        <f t="shared" si="93"/>
        <v/>
      </c>
      <c r="G186" s="224" t="str">
        <f t="shared" si="94"/>
        <v/>
      </c>
      <c r="H186" s="224" t="str">
        <f t="shared" si="95"/>
        <v/>
      </c>
      <c r="I186" s="224" t="str">
        <f t="shared" si="96"/>
        <v/>
      </c>
      <c r="J186" s="224" t="str">
        <f t="shared" si="97"/>
        <v/>
      </c>
      <c r="K186" s="224" t="str">
        <f t="shared" si="98"/>
        <v/>
      </c>
      <c r="L186" s="224" t="str">
        <f t="shared" si="99"/>
        <v/>
      </c>
      <c r="M186" s="224" t="str">
        <f t="shared" si="100"/>
        <v/>
      </c>
      <c r="N186" s="224" t="str">
        <f t="shared" si="101"/>
        <v/>
      </c>
      <c r="O186" s="224" t="str">
        <f t="shared" si="102"/>
        <v/>
      </c>
      <c r="P186" s="224" t="str">
        <f t="shared" si="103"/>
        <v/>
      </c>
      <c r="Q186" s="224" t="str">
        <f t="shared" si="104"/>
        <v/>
      </c>
      <c r="R186" s="224" t="str">
        <f t="shared" si="105"/>
        <v/>
      </c>
      <c r="S186" s="224" t="str">
        <f t="shared" si="106"/>
        <v/>
      </c>
      <c r="T186" s="224" t="str">
        <f t="shared" si="107"/>
        <v/>
      </c>
      <c r="U186" s="224" t="str">
        <f t="shared" si="108"/>
        <v/>
      </c>
      <c r="V186" s="224" t="str">
        <f t="shared" si="109"/>
        <v/>
      </c>
      <c r="W186" s="224" t="str">
        <f t="shared" si="110"/>
        <v/>
      </c>
      <c r="X186" s="224" t="str">
        <f t="shared" si="111"/>
        <v/>
      </c>
      <c r="Y186" s="224" t="str">
        <f t="shared" si="112"/>
        <v/>
      </c>
      <c r="Z186" s="224" t="str">
        <f t="shared" si="113"/>
        <v/>
      </c>
      <c r="AA186" s="224" t="str">
        <f t="shared" si="114"/>
        <v/>
      </c>
      <c r="AB186" s="224" t="str">
        <f t="shared" si="115"/>
        <v/>
      </c>
      <c r="AC186" s="224" t="str">
        <f t="shared" si="116"/>
        <v/>
      </c>
      <c r="AD186" s="224" t="str">
        <f t="shared" si="117"/>
        <v/>
      </c>
      <c r="AE186" s="224" t="str">
        <f t="shared" si="118"/>
        <v/>
      </c>
      <c r="AF186" s="224" t="str">
        <f t="shared" si="119"/>
        <v/>
      </c>
      <c r="AG186" s="224" t="str">
        <f t="shared" si="120"/>
        <v/>
      </c>
      <c r="AH186" s="260">
        <f t="shared" si="89"/>
        <v>0</v>
      </c>
      <c r="AL186" s="2" t="e">
        <f>VLOOKUP(B186,ÖĞRETMEN!H187:J376,3,0)</f>
        <v>#N/A</v>
      </c>
      <c r="AM186" s="275" t="e">
        <f>VLOOKUP(B186,ÖĞRETMEN!H188:J376,2,0)</f>
        <v>#N/A</v>
      </c>
    </row>
    <row r="187" spans="3:39" ht="21.95" customHeight="1">
      <c r="C187" s="224" t="str">
        <f t="shared" si="90"/>
        <v/>
      </c>
      <c r="D187" s="224" t="str">
        <f t="shared" si="91"/>
        <v/>
      </c>
      <c r="E187" s="224" t="str">
        <f t="shared" si="92"/>
        <v/>
      </c>
      <c r="F187" s="224" t="str">
        <f t="shared" si="93"/>
        <v/>
      </c>
      <c r="G187" s="224" t="str">
        <f t="shared" si="94"/>
        <v/>
      </c>
      <c r="H187" s="224" t="str">
        <f t="shared" si="95"/>
        <v/>
      </c>
      <c r="I187" s="224" t="str">
        <f t="shared" si="96"/>
        <v/>
      </c>
      <c r="J187" s="224" t="str">
        <f t="shared" si="97"/>
        <v/>
      </c>
      <c r="K187" s="224" t="str">
        <f t="shared" si="98"/>
        <v/>
      </c>
      <c r="L187" s="224" t="str">
        <f t="shared" si="99"/>
        <v/>
      </c>
      <c r="M187" s="224" t="str">
        <f t="shared" si="100"/>
        <v/>
      </c>
      <c r="N187" s="224" t="str">
        <f t="shared" si="101"/>
        <v/>
      </c>
      <c r="O187" s="224" t="str">
        <f t="shared" si="102"/>
        <v/>
      </c>
      <c r="P187" s="224" t="str">
        <f t="shared" si="103"/>
        <v/>
      </c>
      <c r="Q187" s="224" t="str">
        <f t="shared" si="104"/>
        <v/>
      </c>
      <c r="R187" s="224" t="str">
        <f t="shared" si="105"/>
        <v/>
      </c>
      <c r="S187" s="224" t="str">
        <f t="shared" si="106"/>
        <v/>
      </c>
      <c r="T187" s="224" t="str">
        <f t="shared" si="107"/>
        <v/>
      </c>
      <c r="U187" s="224" t="str">
        <f t="shared" si="108"/>
        <v/>
      </c>
      <c r="V187" s="224" t="str">
        <f t="shared" si="109"/>
        <v/>
      </c>
      <c r="W187" s="224" t="str">
        <f t="shared" si="110"/>
        <v/>
      </c>
      <c r="X187" s="224" t="str">
        <f t="shared" si="111"/>
        <v/>
      </c>
      <c r="Y187" s="224" t="str">
        <f t="shared" si="112"/>
        <v/>
      </c>
      <c r="Z187" s="224" t="str">
        <f t="shared" si="113"/>
        <v/>
      </c>
      <c r="AA187" s="224" t="str">
        <f t="shared" si="114"/>
        <v/>
      </c>
      <c r="AB187" s="224" t="str">
        <f t="shared" si="115"/>
        <v/>
      </c>
      <c r="AC187" s="224" t="str">
        <f t="shared" si="116"/>
        <v/>
      </c>
      <c r="AD187" s="224" t="str">
        <f t="shared" si="117"/>
        <v/>
      </c>
      <c r="AE187" s="224" t="str">
        <f t="shared" si="118"/>
        <v/>
      </c>
      <c r="AF187" s="224" t="str">
        <f t="shared" si="119"/>
        <v/>
      </c>
      <c r="AG187" s="224" t="str">
        <f t="shared" si="120"/>
        <v/>
      </c>
      <c r="AH187" s="260">
        <f t="shared" si="89"/>
        <v>0</v>
      </c>
      <c r="AL187" s="2" t="e">
        <f>VLOOKUP(B187,ÖĞRETMEN!H188:J377,3,0)</f>
        <v>#N/A</v>
      </c>
      <c r="AM187" s="275" t="e">
        <f>VLOOKUP(B187,ÖĞRETMEN!H189:J377,2,0)</f>
        <v>#N/A</v>
      </c>
    </row>
    <row r="188" spans="3:39" ht="21.95" customHeight="1">
      <c r="C188" s="224" t="str">
        <f t="shared" si="90"/>
        <v/>
      </c>
      <c r="D188" s="224" t="str">
        <f t="shared" si="91"/>
        <v/>
      </c>
      <c r="E188" s="224" t="str">
        <f t="shared" si="92"/>
        <v/>
      </c>
      <c r="F188" s="224" t="str">
        <f t="shared" si="93"/>
        <v/>
      </c>
      <c r="G188" s="224" t="str">
        <f t="shared" si="94"/>
        <v/>
      </c>
      <c r="H188" s="224" t="str">
        <f t="shared" si="95"/>
        <v/>
      </c>
      <c r="I188" s="224" t="str">
        <f t="shared" si="96"/>
        <v/>
      </c>
      <c r="J188" s="224" t="str">
        <f t="shared" si="97"/>
        <v/>
      </c>
      <c r="K188" s="224" t="str">
        <f t="shared" si="98"/>
        <v/>
      </c>
      <c r="L188" s="224" t="str">
        <f t="shared" si="99"/>
        <v/>
      </c>
      <c r="M188" s="224" t="str">
        <f t="shared" si="100"/>
        <v/>
      </c>
      <c r="N188" s="224" t="str">
        <f t="shared" si="101"/>
        <v/>
      </c>
      <c r="O188" s="224" t="str">
        <f t="shared" si="102"/>
        <v/>
      </c>
      <c r="P188" s="224" t="str">
        <f t="shared" si="103"/>
        <v/>
      </c>
      <c r="Q188" s="224" t="str">
        <f t="shared" si="104"/>
        <v/>
      </c>
      <c r="R188" s="224" t="str">
        <f t="shared" si="105"/>
        <v/>
      </c>
      <c r="S188" s="224" t="str">
        <f t="shared" si="106"/>
        <v/>
      </c>
      <c r="T188" s="224" t="str">
        <f t="shared" si="107"/>
        <v/>
      </c>
      <c r="U188" s="224" t="str">
        <f t="shared" si="108"/>
        <v/>
      </c>
      <c r="V188" s="224" t="str">
        <f t="shared" si="109"/>
        <v/>
      </c>
      <c r="W188" s="224" t="str">
        <f t="shared" si="110"/>
        <v/>
      </c>
      <c r="X188" s="224" t="str">
        <f t="shared" si="111"/>
        <v/>
      </c>
      <c r="Y188" s="224" t="str">
        <f t="shared" si="112"/>
        <v/>
      </c>
      <c r="Z188" s="224" t="str">
        <f t="shared" si="113"/>
        <v/>
      </c>
      <c r="AA188" s="224" t="str">
        <f t="shared" si="114"/>
        <v/>
      </c>
      <c r="AB188" s="224" t="str">
        <f t="shared" si="115"/>
        <v/>
      </c>
      <c r="AC188" s="224" t="str">
        <f t="shared" si="116"/>
        <v/>
      </c>
      <c r="AD188" s="224" t="str">
        <f t="shared" si="117"/>
        <v/>
      </c>
      <c r="AE188" s="224" t="str">
        <f t="shared" si="118"/>
        <v/>
      </c>
      <c r="AF188" s="224" t="str">
        <f t="shared" si="119"/>
        <v/>
      </c>
      <c r="AG188" s="224" t="str">
        <f t="shared" si="120"/>
        <v/>
      </c>
      <c r="AH188" s="260">
        <f t="shared" si="89"/>
        <v>0</v>
      </c>
      <c r="AL188" s="2" t="e">
        <f>VLOOKUP(B188,ÖĞRETMEN!H189:J378,3,0)</f>
        <v>#N/A</v>
      </c>
      <c r="AM188" s="275" t="e">
        <f>VLOOKUP(B188,ÖĞRETMEN!H190:J378,2,0)</f>
        <v>#N/A</v>
      </c>
    </row>
    <row r="189" spans="3:39" ht="21.95" customHeight="1">
      <c r="C189" s="224" t="str">
        <f t="shared" si="90"/>
        <v/>
      </c>
      <c r="D189" s="224" t="str">
        <f t="shared" si="91"/>
        <v/>
      </c>
      <c r="E189" s="224" t="str">
        <f t="shared" si="92"/>
        <v/>
      </c>
      <c r="F189" s="224" t="str">
        <f t="shared" si="93"/>
        <v/>
      </c>
      <c r="G189" s="224" t="str">
        <f t="shared" si="94"/>
        <v/>
      </c>
      <c r="H189" s="224" t="str">
        <f t="shared" si="95"/>
        <v/>
      </c>
      <c r="I189" s="224" t="str">
        <f t="shared" si="96"/>
        <v/>
      </c>
      <c r="J189" s="224" t="str">
        <f t="shared" si="97"/>
        <v/>
      </c>
      <c r="K189" s="224" t="str">
        <f t="shared" si="98"/>
        <v/>
      </c>
      <c r="L189" s="224" t="str">
        <f t="shared" si="99"/>
        <v/>
      </c>
      <c r="M189" s="224" t="str">
        <f t="shared" si="100"/>
        <v/>
      </c>
      <c r="N189" s="224" t="str">
        <f t="shared" si="101"/>
        <v/>
      </c>
      <c r="O189" s="224" t="str">
        <f t="shared" si="102"/>
        <v/>
      </c>
      <c r="P189" s="224" t="str">
        <f t="shared" si="103"/>
        <v/>
      </c>
      <c r="Q189" s="224" t="str">
        <f t="shared" si="104"/>
        <v/>
      </c>
      <c r="R189" s="224" t="str">
        <f t="shared" si="105"/>
        <v/>
      </c>
      <c r="S189" s="224" t="str">
        <f t="shared" si="106"/>
        <v/>
      </c>
      <c r="T189" s="224" t="str">
        <f t="shared" si="107"/>
        <v/>
      </c>
      <c r="U189" s="224" t="str">
        <f t="shared" si="108"/>
        <v/>
      </c>
      <c r="V189" s="224" t="str">
        <f t="shared" si="109"/>
        <v/>
      </c>
      <c r="W189" s="224" t="str">
        <f t="shared" si="110"/>
        <v/>
      </c>
      <c r="X189" s="224" t="str">
        <f t="shared" si="111"/>
        <v/>
      </c>
      <c r="Y189" s="224" t="str">
        <f t="shared" si="112"/>
        <v/>
      </c>
      <c r="Z189" s="224" t="str">
        <f t="shared" si="113"/>
        <v/>
      </c>
      <c r="AA189" s="224" t="str">
        <f t="shared" si="114"/>
        <v/>
      </c>
      <c r="AB189" s="224" t="str">
        <f t="shared" si="115"/>
        <v/>
      </c>
      <c r="AC189" s="224" t="str">
        <f t="shared" si="116"/>
        <v/>
      </c>
      <c r="AD189" s="224" t="str">
        <f t="shared" si="117"/>
        <v/>
      </c>
      <c r="AE189" s="224" t="str">
        <f t="shared" si="118"/>
        <v/>
      </c>
      <c r="AF189" s="224" t="str">
        <f t="shared" si="119"/>
        <v/>
      </c>
      <c r="AG189" s="224" t="str">
        <f t="shared" si="120"/>
        <v/>
      </c>
      <c r="AH189" s="260">
        <f t="shared" si="89"/>
        <v>0</v>
      </c>
      <c r="AL189" s="2" t="e">
        <f>VLOOKUP(B189,ÖĞRETMEN!H190:J379,3,0)</f>
        <v>#N/A</v>
      </c>
      <c r="AM189" s="275" t="e">
        <f>VLOOKUP(B189,ÖĞRETMEN!H191:J379,2,0)</f>
        <v>#N/A</v>
      </c>
    </row>
    <row r="190" spans="3:39" ht="21.95" customHeight="1">
      <c r="C190" s="224" t="str">
        <f t="shared" si="90"/>
        <v/>
      </c>
      <c r="D190" s="224" t="str">
        <f t="shared" si="91"/>
        <v/>
      </c>
      <c r="E190" s="224" t="str">
        <f t="shared" si="92"/>
        <v/>
      </c>
      <c r="F190" s="224" t="str">
        <f t="shared" si="93"/>
        <v/>
      </c>
      <c r="G190" s="224" t="str">
        <f t="shared" si="94"/>
        <v/>
      </c>
      <c r="H190" s="224" t="str">
        <f t="shared" si="95"/>
        <v/>
      </c>
      <c r="I190" s="224" t="str">
        <f t="shared" si="96"/>
        <v/>
      </c>
      <c r="J190" s="224" t="str">
        <f t="shared" si="97"/>
        <v/>
      </c>
      <c r="K190" s="224" t="str">
        <f t="shared" si="98"/>
        <v/>
      </c>
      <c r="L190" s="224" t="str">
        <f t="shared" si="99"/>
        <v/>
      </c>
      <c r="M190" s="224" t="str">
        <f t="shared" si="100"/>
        <v/>
      </c>
      <c r="N190" s="224" t="str">
        <f t="shared" si="101"/>
        <v/>
      </c>
      <c r="O190" s="224" t="str">
        <f t="shared" si="102"/>
        <v/>
      </c>
      <c r="P190" s="224" t="str">
        <f t="shared" si="103"/>
        <v/>
      </c>
      <c r="Q190" s="224" t="str">
        <f t="shared" si="104"/>
        <v/>
      </c>
      <c r="R190" s="224" t="str">
        <f t="shared" si="105"/>
        <v/>
      </c>
      <c r="S190" s="224" t="str">
        <f t="shared" si="106"/>
        <v/>
      </c>
      <c r="T190" s="224" t="str">
        <f t="shared" si="107"/>
        <v/>
      </c>
      <c r="U190" s="224" t="str">
        <f t="shared" si="108"/>
        <v/>
      </c>
      <c r="V190" s="224" t="str">
        <f t="shared" si="109"/>
        <v/>
      </c>
      <c r="W190" s="224" t="str">
        <f t="shared" si="110"/>
        <v/>
      </c>
      <c r="X190" s="224" t="str">
        <f t="shared" si="111"/>
        <v/>
      </c>
      <c r="Y190" s="224" t="str">
        <f t="shared" si="112"/>
        <v/>
      </c>
      <c r="Z190" s="224" t="str">
        <f t="shared" si="113"/>
        <v/>
      </c>
      <c r="AA190" s="224" t="str">
        <f t="shared" si="114"/>
        <v/>
      </c>
      <c r="AB190" s="224" t="str">
        <f t="shared" si="115"/>
        <v/>
      </c>
      <c r="AC190" s="224" t="str">
        <f t="shared" si="116"/>
        <v/>
      </c>
      <c r="AD190" s="224" t="str">
        <f t="shared" si="117"/>
        <v/>
      </c>
      <c r="AE190" s="224" t="str">
        <f t="shared" si="118"/>
        <v/>
      </c>
      <c r="AF190" s="224" t="str">
        <f t="shared" si="119"/>
        <v/>
      </c>
      <c r="AG190" s="224" t="str">
        <f t="shared" si="120"/>
        <v/>
      </c>
      <c r="AH190" s="260">
        <f t="shared" si="89"/>
        <v>0</v>
      </c>
      <c r="AL190" s="2" t="e">
        <f>VLOOKUP(B190,ÖĞRETMEN!H191:J380,3,0)</f>
        <v>#N/A</v>
      </c>
      <c r="AM190" s="275" t="e">
        <f>VLOOKUP(B190,ÖĞRETMEN!H192:J380,2,0)</f>
        <v>#N/A</v>
      </c>
    </row>
    <row r="191" spans="3:39" ht="21.95" customHeight="1">
      <c r="C191" s="224" t="str">
        <f t="shared" si="90"/>
        <v/>
      </c>
      <c r="D191" s="224" t="str">
        <f t="shared" si="91"/>
        <v/>
      </c>
      <c r="E191" s="224" t="str">
        <f t="shared" si="92"/>
        <v/>
      </c>
      <c r="F191" s="224" t="str">
        <f t="shared" si="93"/>
        <v/>
      </c>
      <c r="G191" s="224" t="str">
        <f t="shared" si="94"/>
        <v/>
      </c>
      <c r="H191" s="224" t="str">
        <f t="shared" si="95"/>
        <v/>
      </c>
      <c r="I191" s="224" t="str">
        <f t="shared" si="96"/>
        <v/>
      </c>
      <c r="J191" s="224" t="str">
        <f t="shared" si="97"/>
        <v/>
      </c>
      <c r="K191" s="224" t="str">
        <f t="shared" si="98"/>
        <v/>
      </c>
      <c r="L191" s="224" t="str">
        <f t="shared" si="99"/>
        <v/>
      </c>
      <c r="M191" s="224" t="str">
        <f t="shared" si="100"/>
        <v/>
      </c>
      <c r="N191" s="224" t="str">
        <f t="shared" si="101"/>
        <v/>
      </c>
      <c r="O191" s="224" t="str">
        <f t="shared" si="102"/>
        <v/>
      </c>
      <c r="P191" s="224" t="str">
        <f t="shared" si="103"/>
        <v/>
      </c>
      <c r="Q191" s="224" t="str">
        <f t="shared" si="104"/>
        <v/>
      </c>
      <c r="R191" s="224" t="str">
        <f t="shared" si="105"/>
        <v/>
      </c>
      <c r="S191" s="224" t="str">
        <f t="shared" si="106"/>
        <v/>
      </c>
      <c r="T191" s="224" t="str">
        <f t="shared" si="107"/>
        <v/>
      </c>
      <c r="U191" s="224" t="str">
        <f t="shared" si="108"/>
        <v/>
      </c>
      <c r="V191" s="224" t="str">
        <f t="shared" si="109"/>
        <v/>
      </c>
      <c r="W191" s="224" t="str">
        <f t="shared" si="110"/>
        <v/>
      </c>
      <c r="X191" s="224" t="str">
        <f t="shared" si="111"/>
        <v/>
      </c>
      <c r="Y191" s="224" t="str">
        <f t="shared" si="112"/>
        <v/>
      </c>
      <c r="Z191" s="224" t="str">
        <f t="shared" si="113"/>
        <v/>
      </c>
      <c r="AA191" s="224" t="str">
        <f t="shared" si="114"/>
        <v/>
      </c>
      <c r="AB191" s="224" t="str">
        <f t="shared" si="115"/>
        <v/>
      </c>
      <c r="AC191" s="224" t="str">
        <f t="shared" si="116"/>
        <v/>
      </c>
      <c r="AD191" s="224" t="str">
        <f t="shared" si="117"/>
        <v/>
      </c>
      <c r="AE191" s="224" t="str">
        <f t="shared" si="118"/>
        <v/>
      </c>
      <c r="AF191" s="224" t="str">
        <f t="shared" si="119"/>
        <v/>
      </c>
      <c r="AG191" s="224" t="str">
        <f t="shared" si="120"/>
        <v/>
      </c>
      <c r="AH191" s="260">
        <f t="shared" si="89"/>
        <v>0</v>
      </c>
      <c r="AL191" s="2" t="e">
        <f>VLOOKUP(B191,ÖĞRETMEN!H192:J381,3,0)</f>
        <v>#N/A</v>
      </c>
      <c r="AM191" s="275" t="e">
        <f>VLOOKUP(B191,ÖĞRETMEN!H193:J381,2,0)</f>
        <v>#N/A</v>
      </c>
    </row>
    <row r="192" spans="3:39" ht="21.95" customHeight="1">
      <c r="C192" s="224" t="str">
        <f t="shared" si="90"/>
        <v/>
      </c>
      <c r="D192" s="224" t="str">
        <f t="shared" si="91"/>
        <v/>
      </c>
      <c r="E192" s="224" t="str">
        <f t="shared" si="92"/>
        <v/>
      </c>
      <c r="F192" s="224" t="str">
        <f t="shared" si="93"/>
        <v/>
      </c>
      <c r="G192" s="224" t="str">
        <f t="shared" si="94"/>
        <v/>
      </c>
      <c r="H192" s="224" t="str">
        <f t="shared" si="95"/>
        <v/>
      </c>
      <c r="I192" s="224" t="str">
        <f t="shared" si="96"/>
        <v/>
      </c>
      <c r="J192" s="224" t="str">
        <f t="shared" si="97"/>
        <v/>
      </c>
      <c r="K192" s="224" t="str">
        <f t="shared" si="98"/>
        <v/>
      </c>
      <c r="L192" s="224" t="str">
        <f t="shared" si="99"/>
        <v/>
      </c>
      <c r="M192" s="224" t="str">
        <f t="shared" si="100"/>
        <v/>
      </c>
      <c r="N192" s="224" t="str">
        <f t="shared" si="101"/>
        <v/>
      </c>
      <c r="O192" s="224" t="str">
        <f t="shared" si="102"/>
        <v/>
      </c>
      <c r="P192" s="224" t="str">
        <f t="shared" si="103"/>
        <v/>
      </c>
      <c r="Q192" s="224" t="str">
        <f t="shared" si="104"/>
        <v/>
      </c>
      <c r="R192" s="224" t="str">
        <f t="shared" si="105"/>
        <v/>
      </c>
      <c r="S192" s="224" t="str">
        <f t="shared" si="106"/>
        <v/>
      </c>
      <c r="T192" s="224" t="str">
        <f t="shared" si="107"/>
        <v/>
      </c>
      <c r="U192" s="224" t="str">
        <f t="shared" si="108"/>
        <v/>
      </c>
      <c r="V192" s="224" t="str">
        <f t="shared" si="109"/>
        <v/>
      </c>
      <c r="W192" s="224" t="str">
        <f t="shared" si="110"/>
        <v/>
      </c>
      <c r="X192" s="224" t="str">
        <f t="shared" si="111"/>
        <v/>
      </c>
      <c r="Y192" s="224" t="str">
        <f t="shared" si="112"/>
        <v/>
      </c>
      <c r="Z192" s="224" t="str">
        <f t="shared" si="113"/>
        <v/>
      </c>
      <c r="AA192" s="224" t="str">
        <f t="shared" si="114"/>
        <v/>
      </c>
      <c r="AB192" s="224" t="str">
        <f t="shared" si="115"/>
        <v/>
      </c>
      <c r="AC192" s="224" t="str">
        <f t="shared" si="116"/>
        <v/>
      </c>
      <c r="AD192" s="224" t="str">
        <f t="shared" si="117"/>
        <v/>
      </c>
      <c r="AE192" s="224" t="str">
        <f t="shared" si="118"/>
        <v/>
      </c>
      <c r="AF192" s="224" t="str">
        <f t="shared" si="119"/>
        <v/>
      </c>
      <c r="AG192" s="224" t="str">
        <f t="shared" si="120"/>
        <v/>
      </c>
      <c r="AH192" s="260">
        <f t="shared" si="89"/>
        <v>0</v>
      </c>
      <c r="AL192" s="2" t="e">
        <f>VLOOKUP(B192,ÖĞRETMEN!H193:J382,3,0)</f>
        <v>#N/A</v>
      </c>
      <c r="AM192" s="275" t="e">
        <f>VLOOKUP(B192,ÖĞRETMEN!H194:J382,2,0)</f>
        <v>#N/A</v>
      </c>
    </row>
    <row r="193" spans="3:39" ht="21.95" customHeight="1">
      <c r="C193" s="224" t="str">
        <f t="shared" si="90"/>
        <v/>
      </c>
      <c r="D193" s="224" t="str">
        <f t="shared" si="91"/>
        <v/>
      </c>
      <c r="E193" s="224" t="str">
        <f t="shared" si="92"/>
        <v/>
      </c>
      <c r="F193" s="224" t="str">
        <f t="shared" si="93"/>
        <v/>
      </c>
      <c r="G193" s="224" t="str">
        <f t="shared" si="94"/>
        <v/>
      </c>
      <c r="H193" s="224" t="str">
        <f t="shared" si="95"/>
        <v/>
      </c>
      <c r="I193" s="224" t="str">
        <f t="shared" si="96"/>
        <v/>
      </c>
      <c r="J193" s="224" t="str">
        <f t="shared" si="97"/>
        <v/>
      </c>
      <c r="K193" s="224" t="str">
        <f t="shared" si="98"/>
        <v/>
      </c>
      <c r="L193" s="224" t="str">
        <f t="shared" si="99"/>
        <v/>
      </c>
      <c r="M193" s="224" t="str">
        <f t="shared" si="100"/>
        <v/>
      </c>
      <c r="N193" s="224" t="str">
        <f t="shared" si="101"/>
        <v/>
      </c>
      <c r="O193" s="224" t="str">
        <f t="shared" si="102"/>
        <v/>
      </c>
      <c r="P193" s="224" t="str">
        <f t="shared" si="103"/>
        <v/>
      </c>
      <c r="Q193" s="224" t="str">
        <f t="shared" si="104"/>
        <v/>
      </c>
      <c r="R193" s="224" t="str">
        <f t="shared" si="105"/>
        <v/>
      </c>
      <c r="S193" s="224" t="str">
        <f t="shared" si="106"/>
        <v/>
      </c>
      <c r="T193" s="224" t="str">
        <f t="shared" si="107"/>
        <v/>
      </c>
      <c r="U193" s="224" t="str">
        <f t="shared" si="108"/>
        <v/>
      </c>
      <c r="V193" s="224" t="str">
        <f t="shared" si="109"/>
        <v/>
      </c>
      <c r="W193" s="224" t="str">
        <f t="shared" si="110"/>
        <v/>
      </c>
      <c r="X193" s="224" t="str">
        <f t="shared" si="111"/>
        <v/>
      </c>
      <c r="Y193" s="224" t="str">
        <f t="shared" si="112"/>
        <v/>
      </c>
      <c r="Z193" s="224" t="str">
        <f t="shared" si="113"/>
        <v/>
      </c>
      <c r="AA193" s="224" t="str">
        <f t="shared" si="114"/>
        <v/>
      </c>
      <c r="AB193" s="224" t="str">
        <f t="shared" si="115"/>
        <v/>
      </c>
      <c r="AC193" s="224" t="str">
        <f t="shared" si="116"/>
        <v/>
      </c>
      <c r="AD193" s="224" t="str">
        <f t="shared" si="117"/>
        <v/>
      </c>
      <c r="AE193" s="224" t="str">
        <f t="shared" si="118"/>
        <v/>
      </c>
      <c r="AF193" s="224" t="str">
        <f t="shared" si="119"/>
        <v/>
      </c>
      <c r="AG193" s="224" t="str">
        <f t="shared" si="120"/>
        <v/>
      </c>
      <c r="AH193" s="260">
        <f t="shared" si="89"/>
        <v>0</v>
      </c>
      <c r="AL193" s="2" t="e">
        <f>VLOOKUP(B193,ÖĞRETMEN!H194:J383,3,0)</f>
        <v>#N/A</v>
      </c>
      <c r="AM193" s="275" t="e">
        <f>VLOOKUP(B193,ÖĞRETMEN!H195:J383,2,0)</f>
        <v>#N/A</v>
      </c>
    </row>
    <row r="194" spans="3:39" ht="21.95" customHeight="1">
      <c r="C194" s="224" t="str">
        <f t="shared" si="90"/>
        <v/>
      </c>
      <c r="D194" s="224" t="str">
        <f t="shared" si="91"/>
        <v/>
      </c>
      <c r="E194" s="224" t="str">
        <f t="shared" si="92"/>
        <v/>
      </c>
      <c r="F194" s="224" t="str">
        <f t="shared" si="93"/>
        <v/>
      </c>
      <c r="G194" s="224" t="str">
        <f t="shared" si="94"/>
        <v/>
      </c>
      <c r="H194" s="224" t="str">
        <f t="shared" si="95"/>
        <v/>
      </c>
      <c r="I194" s="224" t="str">
        <f t="shared" si="96"/>
        <v/>
      </c>
      <c r="J194" s="224" t="str">
        <f t="shared" si="97"/>
        <v/>
      </c>
      <c r="K194" s="224" t="str">
        <f t="shared" si="98"/>
        <v/>
      </c>
      <c r="L194" s="224" t="str">
        <f t="shared" si="99"/>
        <v/>
      </c>
      <c r="M194" s="224" t="str">
        <f t="shared" si="100"/>
        <v/>
      </c>
      <c r="N194" s="224" t="str">
        <f t="shared" si="101"/>
        <v/>
      </c>
      <c r="O194" s="224" t="str">
        <f t="shared" si="102"/>
        <v/>
      </c>
      <c r="P194" s="224" t="str">
        <f t="shared" si="103"/>
        <v/>
      </c>
      <c r="Q194" s="224" t="str">
        <f t="shared" si="104"/>
        <v/>
      </c>
      <c r="R194" s="224" t="str">
        <f t="shared" si="105"/>
        <v/>
      </c>
      <c r="S194" s="224" t="str">
        <f t="shared" si="106"/>
        <v/>
      </c>
      <c r="T194" s="224" t="str">
        <f t="shared" si="107"/>
        <v/>
      </c>
      <c r="U194" s="224" t="str">
        <f t="shared" si="108"/>
        <v/>
      </c>
      <c r="V194" s="224" t="str">
        <f t="shared" si="109"/>
        <v/>
      </c>
      <c r="W194" s="224" t="str">
        <f t="shared" si="110"/>
        <v/>
      </c>
      <c r="X194" s="224" t="str">
        <f t="shared" si="111"/>
        <v/>
      </c>
      <c r="Y194" s="224" t="str">
        <f t="shared" si="112"/>
        <v/>
      </c>
      <c r="Z194" s="224" t="str">
        <f t="shared" si="113"/>
        <v/>
      </c>
      <c r="AA194" s="224" t="str">
        <f t="shared" si="114"/>
        <v/>
      </c>
      <c r="AB194" s="224" t="str">
        <f t="shared" si="115"/>
        <v/>
      </c>
      <c r="AC194" s="224" t="str">
        <f t="shared" si="116"/>
        <v/>
      </c>
      <c r="AD194" s="224" t="str">
        <f t="shared" si="117"/>
        <v/>
      </c>
      <c r="AE194" s="224" t="str">
        <f t="shared" si="118"/>
        <v/>
      </c>
      <c r="AF194" s="224" t="str">
        <f t="shared" si="119"/>
        <v/>
      </c>
      <c r="AG194" s="224" t="str">
        <f t="shared" si="120"/>
        <v/>
      </c>
      <c r="AH194" s="260">
        <f t="shared" si="89"/>
        <v>0</v>
      </c>
      <c r="AL194" s="2" t="e">
        <f>VLOOKUP(B194,ÖĞRETMEN!H195:J384,3,0)</f>
        <v>#N/A</v>
      </c>
      <c r="AM194" s="275" t="e">
        <f>VLOOKUP(B194,ÖĞRETMEN!H196:J384,2,0)</f>
        <v>#N/A</v>
      </c>
    </row>
    <row r="195" spans="3:39" ht="21.95" customHeight="1">
      <c r="C195" s="224" t="str">
        <f t="shared" si="90"/>
        <v/>
      </c>
      <c r="D195" s="224" t="str">
        <f t="shared" si="91"/>
        <v/>
      </c>
      <c r="E195" s="224" t="str">
        <f t="shared" si="92"/>
        <v/>
      </c>
      <c r="F195" s="224" t="str">
        <f t="shared" si="93"/>
        <v/>
      </c>
      <c r="G195" s="224" t="str">
        <f t="shared" si="94"/>
        <v/>
      </c>
      <c r="H195" s="224" t="str">
        <f t="shared" si="95"/>
        <v/>
      </c>
      <c r="I195" s="224" t="str">
        <f t="shared" si="96"/>
        <v/>
      </c>
      <c r="J195" s="224" t="str">
        <f t="shared" si="97"/>
        <v/>
      </c>
      <c r="K195" s="224" t="str">
        <f t="shared" si="98"/>
        <v/>
      </c>
      <c r="L195" s="224" t="str">
        <f t="shared" si="99"/>
        <v/>
      </c>
      <c r="M195" s="224" t="str">
        <f t="shared" si="100"/>
        <v/>
      </c>
      <c r="N195" s="224" t="str">
        <f t="shared" si="101"/>
        <v/>
      </c>
      <c r="O195" s="224" t="str">
        <f t="shared" si="102"/>
        <v/>
      </c>
      <c r="P195" s="224" t="str">
        <f t="shared" si="103"/>
        <v/>
      </c>
      <c r="Q195" s="224" t="str">
        <f t="shared" si="104"/>
        <v/>
      </c>
      <c r="R195" s="224" t="str">
        <f t="shared" si="105"/>
        <v/>
      </c>
      <c r="S195" s="224" t="str">
        <f t="shared" si="106"/>
        <v/>
      </c>
      <c r="T195" s="224" t="str">
        <f t="shared" si="107"/>
        <v/>
      </c>
      <c r="U195" s="224" t="str">
        <f t="shared" si="108"/>
        <v/>
      </c>
      <c r="V195" s="224" t="str">
        <f t="shared" si="109"/>
        <v/>
      </c>
      <c r="W195" s="224" t="str">
        <f t="shared" si="110"/>
        <v/>
      </c>
      <c r="X195" s="224" t="str">
        <f t="shared" si="111"/>
        <v/>
      </c>
      <c r="Y195" s="224" t="str">
        <f t="shared" si="112"/>
        <v/>
      </c>
      <c r="Z195" s="224" t="str">
        <f t="shared" si="113"/>
        <v/>
      </c>
      <c r="AA195" s="224" t="str">
        <f t="shared" si="114"/>
        <v/>
      </c>
      <c r="AB195" s="224" t="str">
        <f t="shared" si="115"/>
        <v/>
      </c>
      <c r="AC195" s="224" t="str">
        <f t="shared" si="116"/>
        <v/>
      </c>
      <c r="AD195" s="224" t="str">
        <f t="shared" si="117"/>
        <v/>
      </c>
      <c r="AE195" s="224" t="str">
        <f t="shared" si="118"/>
        <v/>
      </c>
      <c r="AF195" s="224" t="str">
        <f t="shared" si="119"/>
        <v/>
      </c>
      <c r="AG195" s="224" t="str">
        <f t="shared" si="120"/>
        <v/>
      </c>
      <c r="AH195" s="260">
        <f t="shared" si="89"/>
        <v>0</v>
      </c>
      <c r="AL195" s="2" t="e">
        <f>VLOOKUP(B195,ÖĞRETMEN!H196:J385,3,0)</f>
        <v>#N/A</v>
      </c>
      <c r="AM195" s="275" t="e">
        <f>VLOOKUP(B195,ÖĞRETMEN!H197:J385,2,0)</f>
        <v>#N/A</v>
      </c>
    </row>
    <row r="196" spans="3:39" ht="21.95" customHeight="1">
      <c r="C196" s="224" t="str">
        <f t="shared" si="90"/>
        <v/>
      </c>
      <c r="D196" s="224" t="str">
        <f t="shared" si="91"/>
        <v/>
      </c>
      <c r="E196" s="224" t="str">
        <f t="shared" si="92"/>
        <v/>
      </c>
      <c r="F196" s="224" t="str">
        <f t="shared" si="93"/>
        <v/>
      </c>
      <c r="G196" s="224" t="str">
        <f t="shared" si="94"/>
        <v/>
      </c>
      <c r="H196" s="224" t="str">
        <f t="shared" si="95"/>
        <v/>
      </c>
      <c r="I196" s="224" t="str">
        <f t="shared" si="96"/>
        <v/>
      </c>
      <c r="J196" s="224" t="str">
        <f t="shared" si="97"/>
        <v/>
      </c>
      <c r="K196" s="224" t="str">
        <f t="shared" si="98"/>
        <v/>
      </c>
      <c r="L196" s="224" t="str">
        <f t="shared" si="99"/>
        <v/>
      </c>
      <c r="M196" s="224" t="str">
        <f t="shared" si="100"/>
        <v/>
      </c>
      <c r="N196" s="224" t="str">
        <f t="shared" si="101"/>
        <v/>
      </c>
      <c r="O196" s="224" t="str">
        <f t="shared" si="102"/>
        <v/>
      </c>
      <c r="P196" s="224" t="str">
        <f t="shared" si="103"/>
        <v/>
      </c>
      <c r="Q196" s="224" t="str">
        <f t="shared" si="104"/>
        <v/>
      </c>
      <c r="R196" s="224" t="str">
        <f t="shared" si="105"/>
        <v/>
      </c>
      <c r="S196" s="224" t="str">
        <f t="shared" si="106"/>
        <v/>
      </c>
      <c r="T196" s="224" t="str">
        <f t="shared" si="107"/>
        <v/>
      </c>
      <c r="U196" s="224" t="str">
        <f t="shared" si="108"/>
        <v/>
      </c>
      <c r="V196" s="224" t="str">
        <f t="shared" si="109"/>
        <v/>
      </c>
      <c r="W196" s="224" t="str">
        <f t="shared" si="110"/>
        <v/>
      </c>
      <c r="X196" s="224" t="str">
        <f t="shared" si="111"/>
        <v/>
      </c>
      <c r="Y196" s="224" t="str">
        <f t="shared" si="112"/>
        <v/>
      </c>
      <c r="Z196" s="224" t="str">
        <f t="shared" si="113"/>
        <v/>
      </c>
      <c r="AA196" s="224" t="str">
        <f t="shared" si="114"/>
        <v/>
      </c>
      <c r="AB196" s="224" t="str">
        <f t="shared" si="115"/>
        <v/>
      </c>
      <c r="AC196" s="224" t="str">
        <f t="shared" si="116"/>
        <v/>
      </c>
      <c r="AD196" s="224" t="str">
        <f t="shared" si="117"/>
        <v/>
      </c>
      <c r="AE196" s="224" t="str">
        <f t="shared" si="118"/>
        <v/>
      </c>
      <c r="AF196" s="224" t="str">
        <f t="shared" si="119"/>
        <v/>
      </c>
      <c r="AG196" s="224" t="str">
        <f t="shared" si="120"/>
        <v/>
      </c>
      <c r="AH196" s="260">
        <f t="shared" si="89"/>
        <v>0</v>
      </c>
      <c r="AL196" s="2" t="e">
        <f>VLOOKUP(B196,ÖĞRETMEN!H197:J386,3,0)</f>
        <v>#N/A</v>
      </c>
      <c r="AM196" s="275" t="e">
        <f>VLOOKUP(B196,ÖĞRETMEN!H198:J386,2,0)</f>
        <v>#N/A</v>
      </c>
    </row>
    <row r="197" spans="3:39" ht="21.95" customHeight="1">
      <c r="C197" s="224" t="str">
        <f t="shared" si="90"/>
        <v/>
      </c>
      <c r="D197" s="224" t="str">
        <f t="shared" si="91"/>
        <v/>
      </c>
      <c r="E197" s="224" t="str">
        <f t="shared" si="92"/>
        <v/>
      </c>
      <c r="F197" s="224" t="str">
        <f t="shared" si="93"/>
        <v/>
      </c>
      <c r="G197" s="224" t="str">
        <f t="shared" si="94"/>
        <v/>
      </c>
      <c r="H197" s="224" t="str">
        <f t="shared" si="95"/>
        <v/>
      </c>
      <c r="I197" s="224" t="str">
        <f t="shared" si="96"/>
        <v/>
      </c>
      <c r="J197" s="224" t="str">
        <f t="shared" si="97"/>
        <v/>
      </c>
      <c r="K197" s="224" t="str">
        <f t="shared" si="98"/>
        <v/>
      </c>
      <c r="L197" s="224" t="str">
        <f t="shared" si="99"/>
        <v/>
      </c>
      <c r="M197" s="224" t="str">
        <f t="shared" si="100"/>
        <v/>
      </c>
      <c r="N197" s="224" t="str">
        <f t="shared" si="101"/>
        <v/>
      </c>
      <c r="O197" s="224" t="str">
        <f t="shared" si="102"/>
        <v/>
      </c>
      <c r="P197" s="224" t="str">
        <f t="shared" si="103"/>
        <v/>
      </c>
      <c r="Q197" s="224" t="str">
        <f t="shared" si="104"/>
        <v/>
      </c>
      <c r="R197" s="224" t="str">
        <f t="shared" si="105"/>
        <v/>
      </c>
      <c r="S197" s="224" t="str">
        <f t="shared" si="106"/>
        <v/>
      </c>
      <c r="T197" s="224" t="str">
        <f t="shared" si="107"/>
        <v/>
      </c>
      <c r="U197" s="224" t="str">
        <f t="shared" si="108"/>
        <v/>
      </c>
      <c r="V197" s="224" t="str">
        <f t="shared" si="109"/>
        <v/>
      </c>
      <c r="W197" s="224" t="str">
        <f t="shared" si="110"/>
        <v/>
      </c>
      <c r="X197" s="224" t="str">
        <f t="shared" si="111"/>
        <v/>
      </c>
      <c r="Y197" s="224" t="str">
        <f t="shared" si="112"/>
        <v/>
      </c>
      <c r="Z197" s="224" t="str">
        <f t="shared" si="113"/>
        <v/>
      </c>
      <c r="AA197" s="224" t="str">
        <f t="shared" si="114"/>
        <v/>
      </c>
      <c r="AB197" s="224" t="str">
        <f t="shared" si="115"/>
        <v/>
      </c>
      <c r="AC197" s="224" t="str">
        <f t="shared" si="116"/>
        <v/>
      </c>
      <c r="AD197" s="224" t="str">
        <f t="shared" si="117"/>
        <v/>
      </c>
      <c r="AE197" s="224" t="str">
        <f t="shared" si="118"/>
        <v/>
      </c>
      <c r="AF197" s="224" t="str">
        <f t="shared" si="119"/>
        <v/>
      </c>
      <c r="AG197" s="224" t="str">
        <f t="shared" si="120"/>
        <v/>
      </c>
      <c r="AH197" s="260">
        <f t="shared" si="89"/>
        <v>0</v>
      </c>
      <c r="AL197" s="2" t="e">
        <f>VLOOKUP(B197,ÖĞRETMEN!H198:J387,3,0)</f>
        <v>#N/A</v>
      </c>
      <c r="AM197" s="275" t="e">
        <f>VLOOKUP(B197,ÖĞRETMEN!H199:J387,2,0)</f>
        <v>#N/A</v>
      </c>
    </row>
    <row r="198" spans="3:39" ht="21.95" customHeight="1">
      <c r="C198" s="224" t="str">
        <f t="shared" si="90"/>
        <v/>
      </c>
      <c r="D198" s="224" t="str">
        <f t="shared" si="91"/>
        <v/>
      </c>
      <c r="E198" s="224" t="str">
        <f t="shared" si="92"/>
        <v/>
      </c>
      <c r="F198" s="224" t="str">
        <f t="shared" si="93"/>
        <v/>
      </c>
      <c r="G198" s="224" t="str">
        <f t="shared" si="94"/>
        <v/>
      </c>
      <c r="H198" s="224" t="str">
        <f t="shared" si="95"/>
        <v/>
      </c>
      <c r="I198" s="224" t="str">
        <f t="shared" si="96"/>
        <v/>
      </c>
      <c r="J198" s="224" t="str">
        <f t="shared" si="97"/>
        <v/>
      </c>
      <c r="K198" s="224" t="str">
        <f t="shared" si="98"/>
        <v/>
      </c>
      <c r="L198" s="224" t="str">
        <f t="shared" si="99"/>
        <v/>
      </c>
      <c r="M198" s="224" t="str">
        <f t="shared" si="100"/>
        <v/>
      </c>
      <c r="N198" s="224" t="str">
        <f t="shared" si="101"/>
        <v/>
      </c>
      <c r="O198" s="224" t="str">
        <f t="shared" si="102"/>
        <v/>
      </c>
      <c r="P198" s="224" t="str">
        <f t="shared" si="103"/>
        <v/>
      </c>
      <c r="Q198" s="224" t="str">
        <f t="shared" si="104"/>
        <v/>
      </c>
      <c r="R198" s="224" t="str">
        <f t="shared" si="105"/>
        <v/>
      </c>
      <c r="S198" s="224" t="str">
        <f t="shared" si="106"/>
        <v/>
      </c>
      <c r="T198" s="224" t="str">
        <f t="shared" si="107"/>
        <v/>
      </c>
      <c r="U198" s="224" t="str">
        <f t="shared" si="108"/>
        <v/>
      </c>
      <c r="V198" s="224" t="str">
        <f t="shared" si="109"/>
        <v/>
      </c>
      <c r="W198" s="224" t="str">
        <f t="shared" si="110"/>
        <v/>
      </c>
      <c r="X198" s="224" t="str">
        <f t="shared" si="111"/>
        <v/>
      </c>
      <c r="Y198" s="224" t="str">
        <f t="shared" si="112"/>
        <v/>
      </c>
      <c r="Z198" s="224" t="str">
        <f t="shared" si="113"/>
        <v/>
      </c>
      <c r="AA198" s="224" t="str">
        <f t="shared" si="114"/>
        <v/>
      </c>
      <c r="AB198" s="224" t="str">
        <f t="shared" si="115"/>
        <v/>
      </c>
      <c r="AC198" s="224" t="str">
        <f t="shared" si="116"/>
        <v/>
      </c>
      <c r="AD198" s="224" t="str">
        <f t="shared" si="117"/>
        <v/>
      </c>
      <c r="AE198" s="224" t="str">
        <f t="shared" si="118"/>
        <v/>
      </c>
      <c r="AF198" s="224" t="str">
        <f t="shared" si="119"/>
        <v/>
      </c>
      <c r="AG198" s="224" t="str">
        <f t="shared" si="120"/>
        <v/>
      </c>
      <c r="AH198" s="260">
        <f t="shared" si="89"/>
        <v>0</v>
      </c>
      <c r="AL198" s="2" t="e">
        <f>VLOOKUP(B198,ÖĞRETMEN!H199:J388,3,0)</f>
        <v>#N/A</v>
      </c>
      <c r="AM198" s="275" t="e">
        <f>VLOOKUP(B198,ÖĞRETMEN!H200:J388,2,0)</f>
        <v>#N/A</v>
      </c>
    </row>
    <row r="199" spans="3:39">
      <c r="C199" s="224" t="str">
        <f t="shared" ref="C199:C215" si="121">IF($B199="","",IF(C$6="","",IF(C$6="Cumartesi","T",IF(C$6="Pazar","T",IF(C$8=$AI200,"X","")))))</f>
        <v/>
      </c>
      <c r="D199" s="224" t="str">
        <f t="shared" ref="D199:D215" si="122">IF($B199="","",IF(D$6="","",IF(D$6="Cumartesi","T",IF(D$6="Pazar","T",IF(D$8=$AI200,"X","")))))</f>
        <v/>
      </c>
      <c r="E199" s="224" t="str">
        <f t="shared" ref="E199:E215" si="123">IF($B199="","",IF(E$6="","",IF(E$6="Cumartesi","T",IF(E$6="Pazar","T",IF(E$8=$AI200,"X","")))))</f>
        <v/>
      </c>
      <c r="F199" s="224" t="str">
        <f t="shared" ref="F199:F215" si="124">IF($B199="","",IF(F$6="","",IF(F$6="Cumartesi","T",IF(F$6="Pazar","T",IF(F$8=$AI200,"X","")))))</f>
        <v/>
      </c>
      <c r="G199" s="224" t="str">
        <f t="shared" ref="G199:G215" si="125">IF($B199="","",IF(G$6="","",IF(G$6="Cumartesi","T",IF(G$6="Pazar","T",IF(G$8=$AI200,"X","")))))</f>
        <v/>
      </c>
      <c r="H199" s="224" t="str">
        <f t="shared" ref="H199:H215" si="126">IF($B199="","",IF(H$6="","",IF(H$6="Cumartesi","T",IF(H$6="Pazar","T",IF(H$8=$AI200,"X","")))))</f>
        <v/>
      </c>
      <c r="I199" s="224" t="str">
        <f t="shared" ref="I199:I215" si="127">IF($B199="","",IF(I$6="","",IF(I$6="Cumartesi","T",IF(I$6="Pazar","T",IF(I$8=$AI200,"X","")))))</f>
        <v/>
      </c>
      <c r="J199" s="224" t="str">
        <f t="shared" ref="J199:J215" si="128">IF($B199="","",IF(J$6="","",IF(J$6="Cumartesi","T",IF(J$6="Pazar","T",IF(J$8=$AI200,"X","")))))</f>
        <v/>
      </c>
      <c r="K199" s="224" t="str">
        <f t="shared" ref="K199:K215" si="129">IF($B199="","",IF(K$6="","",IF(K$6="Cumartesi","T",IF(K$6="Pazar","T",IF(K$8=$AI200,"X","")))))</f>
        <v/>
      </c>
      <c r="L199" s="224" t="str">
        <f t="shared" ref="L199:L215" si="130">IF($B199="","",IF(L$6="","",IF(L$6="Cumartesi","T",IF(L$6="Pazar","T",IF(L$8=$AI200,"X","")))))</f>
        <v/>
      </c>
      <c r="M199" s="224" t="str">
        <f t="shared" ref="M199:M215" si="131">IF($B199="","",IF(M$6="","",IF(M$6="Cumartesi","T",IF(M$6="Pazar","T",IF(M$8=$AI200,"X","")))))</f>
        <v/>
      </c>
      <c r="N199" s="224" t="str">
        <f t="shared" ref="N199:N215" si="132">IF($B199="","",IF(N$6="","",IF(N$6="Cumartesi","T",IF(N$6="Pazar","T",IF(N$8=$AI200,"X","")))))</f>
        <v/>
      </c>
      <c r="O199" s="224" t="str">
        <f t="shared" ref="O199:O215" si="133">IF($B199="","",IF(O$6="","",IF(O$6="Cumartesi","T",IF(O$6="Pazar","T",IF(O$8=$AI200,"X","")))))</f>
        <v/>
      </c>
      <c r="P199" s="224" t="str">
        <f t="shared" ref="P199:P215" si="134">IF($B199="","",IF(P$6="","",IF(P$6="Cumartesi","T",IF(P$6="Pazar","T",IF(P$8=$AI200,"X","")))))</f>
        <v/>
      </c>
      <c r="Q199" s="224" t="str">
        <f t="shared" ref="Q199:Q215" si="135">IF($B199="","",IF(Q$6="","",IF(Q$6="Cumartesi","T",IF(Q$6="Pazar","T",IF(Q$8=$AI200,"X","")))))</f>
        <v/>
      </c>
      <c r="R199" s="224" t="str">
        <f t="shared" ref="R199:R215" si="136">IF($B199="","",IF(R$6="","",IF(R$6="Cumartesi","T",IF(R$6="Pazar","T",IF(R$8=$AI200,"X","")))))</f>
        <v/>
      </c>
      <c r="S199" s="224" t="str">
        <f t="shared" ref="S199:S215" si="137">IF($B199="","",IF(S$6="","",IF(S$6="Cumartesi","T",IF(S$6="Pazar","T",IF(S$8=$AI200,"X","")))))</f>
        <v/>
      </c>
      <c r="T199" s="224" t="str">
        <f t="shared" ref="T199:T215" si="138">IF($B199="","",IF(T$6="","",IF(T$6="Cumartesi","T",IF(T$6="Pazar","T",IF(T$8=$AI200,"X","")))))</f>
        <v/>
      </c>
      <c r="U199" s="224" t="str">
        <f t="shared" ref="U199:U215" si="139">IF($B199="","",IF(U$6="","",IF(U$6="Cumartesi","T",IF(U$6="Pazar","T",IF(U$8=$AI200,"X","")))))</f>
        <v/>
      </c>
      <c r="V199" s="224" t="str">
        <f t="shared" ref="V199:V215" si="140">IF($B199="","",IF(V$6="","",IF(V$6="Cumartesi","T",IF(V$6="Pazar","T",IF(V$8=$AI200,"X","")))))</f>
        <v/>
      </c>
      <c r="W199" s="224" t="str">
        <f t="shared" ref="W199:W215" si="141">IF($B199="","",IF(W$6="","",IF(W$6="Cumartesi","T",IF(W$6="Pazar","T",IF(W$8=$AI200,"X","")))))</f>
        <v/>
      </c>
      <c r="X199" s="224" t="str">
        <f t="shared" ref="X199:X215" si="142">IF($B199="","",IF(X$6="","",IF(X$6="Cumartesi","T",IF(X$6="Pazar","T",IF(X$8=$AI200,"X","")))))</f>
        <v/>
      </c>
      <c r="Y199" s="224" t="str">
        <f t="shared" ref="Y199:Y215" si="143">IF($B199="","",IF(Y$6="","",IF(Y$6="Cumartesi","T",IF(Y$6="Pazar","T",IF(Y$8=$AI200,"X","")))))</f>
        <v/>
      </c>
      <c r="Z199" s="224" t="str">
        <f t="shared" ref="Z199:Z215" si="144">IF($B199="","",IF(Z$6="","",IF(Z$6="Cumartesi","T",IF(Z$6="Pazar","T",IF(Z$8=$AI200,"X","")))))</f>
        <v/>
      </c>
      <c r="AA199" s="224" t="str">
        <f t="shared" ref="AA199:AA215" si="145">IF($B199="","",IF(AA$6="","",IF(AA$6="Cumartesi","T",IF(AA$6="Pazar","T",IF(AA$8=$AI200,"X","")))))</f>
        <v/>
      </c>
      <c r="AB199" s="224" t="str">
        <f t="shared" ref="AB199:AB215" si="146">IF($B199="","",IF(AB$6="","",IF(AB$6="Cumartesi","T",IF(AB$6="Pazar","T",IF(AB$8=$AI200,"X","")))))</f>
        <v/>
      </c>
      <c r="AC199" s="224" t="str">
        <f t="shared" ref="AC199:AC215" si="147">IF($B199="","",IF(AC$6="","",IF(AC$6="Cumartesi","T",IF(AC$6="Pazar","T",IF(AC$8=$AI200,"X","")))))</f>
        <v/>
      </c>
      <c r="AD199" s="224" t="str">
        <f t="shared" ref="AD199:AD215" si="148">IF($B199="","",IF(AD$6="","",IF(AD$6="Cumartesi","T",IF(AD$6="Pazar","T",IF(AD$8=$AI200,"X","")))))</f>
        <v/>
      </c>
      <c r="AE199" s="224" t="str">
        <f t="shared" ref="AE199:AE215" si="149">IF($B199="","",IF(AE$6="","",IF(AE$6="Cumartesi","T",IF(AE$6="Pazar","T",IF(AE$8=$AI200,"X","")))))</f>
        <v/>
      </c>
      <c r="AF199" s="224" t="str">
        <f t="shared" ref="AF199:AF215" si="150">IF($B199="","",IF(AF$6="","",IF(AF$6="Cumartesi","T",IF(AF$6="Pazar","T",IF(AF$8=$AI200,"X","")))))</f>
        <v/>
      </c>
      <c r="AG199" s="224" t="str">
        <f t="shared" ref="AG199:AG215" si="151">IF($B199="","",IF(AG$6="","",IF(AG$6="Cumartesi","T",IF(AG$6="Pazar","T",IF(AG$8=$AI200,"X","")))))</f>
        <v/>
      </c>
      <c r="AH199" s="260">
        <f t="shared" si="89"/>
        <v>0</v>
      </c>
      <c r="AL199" s="2" t="e">
        <f>VLOOKUP(B199,ÖĞRETMEN!H200:J389,3,0)</f>
        <v>#N/A</v>
      </c>
      <c r="AM199" s="275" t="e">
        <f>VLOOKUP(B199,ÖĞRETMEN!H201:J389,2,0)</f>
        <v>#N/A</v>
      </c>
    </row>
    <row r="200" spans="3:39">
      <c r="C200" s="224" t="str">
        <f t="shared" si="121"/>
        <v/>
      </c>
      <c r="D200" s="224" t="str">
        <f t="shared" si="122"/>
        <v/>
      </c>
      <c r="E200" s="224" t="str">
        <f t="shared" si="123"/>
        <v/>
      </c>
      <c r="F200" s="224" t="str">
        <f t="shared" si="124"/>
        <v/>
      </c>
      <c r="G200" s="224" t="str">
        <f t="shared" si="125"/>
        <v/>
      </c>
      <c r="H200" s="224" t="str">
        <f t="shared" si="126"/>
        <v/>
      </c>
      <c r="I200" s="224" t="str">
        <f t="shared" si="127"/>
        <v/>
      </c>
      <c r="J200" s="224" t="str">
        <f t="shared" si="128"/>
        <v/>
      </c>
      <c r="K200" s="224" t="str">
        <f t="shared" si="129"/>
        <v/>
      </c>
      <c r="L200" s="224" t="str">
        <f t="shared" si="130"/>
        <v/>
      </c>
      <c r="M200" s="224" t="str">
        <f t="shared" si="131"/>
        <v/>
      </c>
      <c r="N200" s="224" t="str">
        <f t="shared" si="132"/>
        <v/>
      </c>
      <c r="O200" s="224" t="str">
        <f t="shared" si="133"/>
        <v/>
      </c>
      <c r="P200" s="224" t="str">
        <f t="shared" si="134"/>
        <v/>
      </c>
      <c r="Q200" s="224" t="str">
        <f t="shared" si="135"/>
        <v/>
      </c>
      <c r="R200" s="224" t="str">
        <f t="shared" si="136"/>
        <v/>
      </c>
      <c r="S200" s="224" t="str">
        <f t="shared" si="137"/>
        <v/>
      </c>
      <c r="T200" s="224" t="str">
        <f t="shared" si="138"/>
        <v/>
      </c>
      <c r="U200" s="224" t="str">
        <f t="shared" si="139"/>
        <v/>
      </c>
      <c r="V200" s="224" t="str">
        <f t="shared" si="140"/>
        <v/>
      </c>
      <c r="W200" s="224" t="str">
        <f t="shared" si="141"/>
        <v/>
      </c>
      <c r="X200" s="224" t="str">
        <f t="shared" si="142"/>
        <v/>
      </c>
      <c r="Y200" s="224" t="str">
        <f t="shared" si="143"/>
        <v/>
      </c>
      <c r="Z200" s="224" t="str">
        <f t="shared" si="144"/>
        <v/>
      </c>
      <c r="AA200" s="224" t="str">
        <f t="shared" si="145"/>
        <v/>
      </c>
      <c r="AB200" s="224" t="str">
        <f t="shared" si="146"/>
        <v/>
      </c>
      <c r="AC200" s="224" t="str">
        <f t="shared" si="147"/>
        <v/>
      </c>
      <c r="AD200" s="224" t="str">
        <f t="shared" si="148"/>
        <v/>
      </c>
      <c r="AE200" s="224" t="str">
        <f t="shared" si="149"/>
        <v/>
      </c>
      <c r="AF200" s="224" t="str">
        <f t="shared" si="150"/>
        <v/>
      </c>
      <c r="AG200" s="224" t="str">
        <f t="shared" si="151"/>
        <v/>
      </c>
      <c r="AH200" s="260">
        <f t="shared" si="89"/>
        <v>0</v>
      </c>
      <c r="AL200" s="2" t="e">
        <f>VLOOKUP(B200,ÖĞRETMEN!H201:J390,3,0)</f>
        <v>#N/A</v>
      </c>
      <c r="AM200" s="275" t="e">
        <f>VLOOKUP(B200,ÖĞRETMEN!H202:J390,2,0)</f>
        <v>#N/A</v>
      </c>
    </row>
    <row r="201" spans="3:39">
      <c r="C201" s="224" t="str">
        <f t="shared" si="121"/>
        <v/>
      </c>
      <c r="D201" s="224" t="str">
        <f t="shared" si="122"/>
        <v/>
      </c>
      <c r="E201" s="224" t="str">
        <f t="shared" si="123"/>
        <v/>
      </c>
      <c r="F201" s="224" t="str">
        <f t="shared" si="124"/>
        <v/>
      </c>
      <c r="G201" s="224" t="str">
        <f t="shared" si="125"/>
        <v/>
      </c>
      <c r="H201" s="224" t="str">
        <f t="shared" si="126"/>
        <v/>
      </c>
      <c r="I201" s="224" t="str">
        <f t="shared" si="127"/>
        <v/>
      </c>
      <c r="J201" s="224" t="str">
        <f t="shared" si="128"/>
        <v/>
      </c>
      <c r="K201" s="224" t="str">
        <f t="shared" si="129"/>
        <v/>
      </c>
      <c r="L201" s="224" t="str">
        <f t="shared" si="130"/>
        <v/>
      </c>
      <c r="M201" s="224" t="str">
        <f t="shared" si="131"/>
        <v/>
      </c>
      <c r="N201" s="224" t="str">
        <f t="shared" si="132"/>
        <v/>
      </c>
      <c r="O201" s="224" t="str">
        <f t="shared" si="133"/>
        <v/>
      </c>
      <c r="P201" s="224" t="str">
        <f t="shared" si="134"/>
        <v/>
      </c>
      <c r="Q201" s="224" t="str">
        <f t="shared" si="135"/>
        <v/>
      </c>
      <c r="R201" s="224" t="str">
        <f t="shared" si="136"/>
        <v/>
      </c>
      <c r="S201" s="224" t="str">
        <f t="shared" si="137"/>
        <v/>
      </c>
      <c r="T201" s="224" t="str">
        <f t="shared" si="138"/>
        <v/>
      </c>
      <c r="U201" s="224" t="str">
        <f t="shared" si="139"/>
        <v/>
      </c>
      <c r="V201" s="224" t="str">
        <f t="shared" si="140"/>
        <v/>
      </c>
      <c r="W201" s="224" t="str">
        <f t="shared" si="141"/>
        <v/>
      </c>
      <c r="X201" s="224" t="str">
        <f t="shared" si="142"/>
        <v/>
      </c>
      <c r="Y201" s="224" t="str">
        <f t="shared" si="143"/>
        <v/>
      </c>
      <c r="Z201" s="224" t="str">
        <f t="shared" si="144"/>
        <v/>
      </c>
      <c r="AA201" s="224" t="str">
        <f t="shared" si="145"/>
        <v/>
      </c>
      <c r="AB201" s="224" t="str">
        <f t="shared" si="146"/>
        <v/>
      </c>
      <c r="AC201" s="224" t="str">
        <f t="shared" si="147"/>
        <v/>
      </c>
      <c r="AD201" s="224" t="str">
        <f t="shared" si="148"/>
        <v/>
      </c>
      <c r="AE201" s="224" t="str">
        <f t="shared" si="149"/>
        <v/>
      </c>
      <c r="AF201" s="224" t="str">
        <f t="shared" si="150"/>
        <v/>
      </c>
      <c r="AG201" s="224" t="str">
        <f t="shared" si="151"/>
        <v/>
      </c>
      <c r="AH201" s="260">
        <f t="shared" si="89"/>
        <v>0</v>
      </c>
      <c r="AL201" s="2" t="e">
        <f>VLOOKUP(B201,ÖĞRETMEN!H202:J391,3,0)</f>
        <v>#N/A</v>
      </c>
      <c r="AM201" s="275" t="e">
        <f>VLOOKUP(B201,ÖĞRETMEN!H203:J391,2,0)</f>
        <v>#N/A</v>
      </c>
    </row>
    <row r="202" spans="3:39">
      <c r="C202" s="224" t="str">
        <f t="shared" si="121"/>
        <v/>
      </c>
      <c r="D202" s="224" t="str">
        <f t="shared" si="122"/>
        <v/>
      </c>
      <c r="E202" s="224" t="str">
        <f t="shared" si="123"/>
        <v/>
      </c>
      <c r="F202" s="224" t="str">
        <f t="shared" si="124"/>
        <v/>
      </c>
      <c r="G202" s="224" t="str">
        <f t="shared" si="125"/>
        <v/>
      </c>
      <c r="H202" s="224" t="str">
        <f t="shared" si="126"/>
        <v/>
      </c>
      <c r="I202" s="224" t="str">
        <f t="shared" si="127"/>
        <v/>
      </c>
      <c r="J202" s="224" t="str">
        <f t="shared" si="128"/>
        <v/>
      </c>
      <c r="K202" s="224" t="str">
        <f t="shared" si="129"/>
        <v/>
      </c>
      <c r="L202" s="224" t="str">
        <f t="shared" si="130"/>
        <v/>
      </c>
      <c r="M202" s="224" t="str">
        <f t="shared" si="131"/>
        <v/>
      </c>
      <c r="N202" s="224" t="str">
        <f t="shared" si="132"/>
        <v/>
      </c>
      <c r="O202" s="224" t="str">
        <f t="shared" si="133"/>
        <v/>
      </c>
      <c r="P202" s="224" t="str">
        <f t="shared" si="134"/>
        <v/>
      </c>
      <c r="Q202" s="224" t="str">
        <f t="shared" si="135"/>
        <v/>
      </c>
      <c r="R202" s="224" t="str">
        <f t="shared" si="136"/>
        <v/>
      </c>
      <c r="S202" s="224" t="str">
        <f t="shared" si="137"/>
        <v/>
      </c>
      <c r="T202" s="224" t="str">
        <f t="shared" si="138"/>
        <v/>
      </c>
      <c r="U202" s="224" t="str">
        <f t="shared" si="139"/>
        <v/>
      </c>
      <c r="V202" s="224" t="str">
        <f t="shared" si="140"/>
        <v/>
      </c>
      <c r="W202" s="224" t="str">
        <f t="shared" si="141"/>
        <v/>
      </c>
      <c r="X202" s="224" t="str">
        <f t="shared" si="142"/>
        <v/>
      </c>
      <c r="Y202" s="224" t="str">
        <f t="shared" si="143"/>
        <v/>
      </c>
      <c r="Z202" s="224" t="str">
        <f t="shared" si="144"/>
        <v/>
      </c>
      <c r="AA202" s="224" t="str">
        <f t="shared" si="145"/>
        <v/>
      </c>
      <c r="AB202" s="224" t="str">
        <f t="shared" si="146"/>
        <v/>
      </c>
      <c r="AC202" s="224" t="str">
        <f t="shared" si="147"/>
        <v/>
      </c>
      <c r="AD202" s="224" t="str">
        <f t="shared" si="148"/>
        <v/>
      </c>
      <c r="AE202" s="224" t="str">
        <f t="shared" si="149"/>
        <v/>
      </c>
      <c r="AF202" s="224" t="str">
        <f t="shared" si="150"/>
        <v/>
      </c>
      <c r="AG202" s="224" t="str">
        <f t="shared" si="151"/>
        <v/>
      </c>
      <c r="AH202" s="260">
        <f t="shared" si="89"/>
        <v>0</v>
      </c>
      <c r="AL202" s="2" t="e">
        <f>VLOOKUP(B202,ÖĞRETMEN!H203:J392,3,0)</f>
        <v>#N/A</v>
      </c>
      <c r="AM202" s="275" t="e">
        <f>VLOOKUP(B202,ÖĞRETMEN!H204:J392,2,0)</f>
        <v>#N/A</v>
      </c>
    </row>
    <row r="203" spans="3:39">
      <c r="C203" s="224" t="str">
        <f t="shared" si="121"/>
        <v/>
      </c>
      <c r="D203" s="224" t="str">
        <f t="shared" si="122"/>
        <v/>
      </c>
      <c r="E203" s="224" t="str">
        <f t="shared" si="123"/>
        <v/>
      </c>
      <c r="F203" s="224" t="str">
        <f t="shared" si="124"/>
        <v/>
      </c>
      <c r="G203" s="224" t="str">
        <f t="shared" si="125"/>
        <v/>
      </c>
      <c r="H203" s="224" t="str">
        <f t="shared" si="126"/>
        <v/>
      </c>
      <c r="I203" s="224" t="str">
        <f t="shared" si="127"/>
        <v/>
      </c>
      <c r="J203" s="224" t="str">
        <f t="shared" si="128"/>
        <v/>
      </c>
      <c r="K203" s="224" t="str">
        <f t="shared" si="129"/>
        <v/>
      </c>
      <c r="L203" s="224" t="str">
        <f t="shared" si="130"/>
        <v/>
      </c>
      <c r="M203" s="224" t="str">
        <f t="shared" si="131"/>
        <v/>
      </c>
      <c r="N203" s="224" t="str">
        <f t="shared" si="132"/>
        <v/>
      </c>
      <c r="O203" s="224" t="str">
        <f t="shared" si="133"/>
        <v/>
      </c>
      <c r="P203" s="224" t="str">
        <f t="shared" si="134"/>
        <v/>
      </c>
      <c r="Q203" s="224" t="str">
        <f t="shared" si="135"/>
        <v/>
      </c>
      <c r="R203" s="224" t="str">
        <f t="shared" si="136"/>
        <v/>
      </c>
      <c r="S203" s="224" t="str">
        <f t="shared" si="137"/>
        <v/>
      </c>
      <c r="T203" s="224" t="str">
        <f t="shared" si="138"/>
        <v/>
      </c>
      <c r="U203" s="224" t="str">
        <f t="shared" si="139"/>
        <v/>
      </c>
      <c r="V203" s="224" t="str">
        <f t="shared" si="140"/>
        <v/>
      </c>
      <c r="W203" s="224" t="str">
        <f t="shared" si="141"/>
        <v/>
      </c>
      <c r="X203" s="224" t="str">
        <f t="shared" si="142"/>
        <v/>
      </c>
      <c r="Y203" s="224" t="str">
        <f t="shared" si="143"/>
        <v/>
      </c>
      <c r="Z203" s="224" t="str">
        <f t="shared" si="144"/>
        <v/>
      </c>
      <c r="AA203" s="224" t="str">
        <f t="shared" si="145"/>
        <v/>
      </c>
      <c r="AB203" s="224" t="str">
        <f t="shared" si="146"/>
        <v/>
      </c>
      <c r="AC203" s="224" t="str">
        <f t="shared" si="147"/>
        <v/>
      </c>
      <c r="AD203" s="224" t="str">
        <f t="shared" si="148"/>
        <v/>
      </c>
      <c r="AE203" s="224" t="str">
        <f t="shared" si="149"/>
        <v/>
      </c>
      <c r="AF203" s="224" t="str">
        <f t="shared" si="150"/>
        <v/>
      </c>
      <c r="AG203" s="224" t="str">
        <f t="shared" si="151"/>
        <v/>
      </c>
      <c r="AH203" s="260">
        <f t="shared" ref="AH203:AH215" si="152">COUNTIF(C203:AG203,"X")</f>
        <v>0</v>
      </c>
      <c r="AL203" s="2" t="e">
        <f>VLOOKUP(B203,ÖĞRETMEN!H204:J393,3,0)</f>
        <v>#N/A</v>
      </c>
      <c r="AM203" s="275" t="e">
        <f>VLOOKUP(B203,ÖĞRETMEN!H205:J393,2,0)</f>
        <v>#N/A</v>
      </c>
    </row>
    <row r="204" spans="3:39">
      <c r="C204" s="224" t="str">
        <f t="shared" si="121"/>
        <v/>
      </c>
      <c r="D204" s="224" t="str">
        <f t="shared" si="122"/>
        <v/>
      </c>
      <c r="E204" s="224" t="str">
        <f t="shared" si="123"/>
        <v/>
      </c>
      <c r="F204" s="224" t="str">
        <f t="shared" si="124"/>
        <v/>
      </c>
      <c r="G204" s="224" t="str">
        <f t="shared" si="125"/>
        <v/>
      </c>
      <c r="H204" s="224" t="str">
        <f t="shared" si="126"/>
        <v/>
      </c>
      <c r="I204" s="224" t="str">
        <f t="shared" si="127"/>
        <v/>
      </c>
      <c r="J204" s="224" t="str">
        <f t="shared" si="128"/>
        <v/>
      </c>
      <c r="K204" s="224" t="str">
        <f t="shared" si="129"/>
        <v/>
      </c>
      <c r="L204" s="224" t="str">
        <f t="shared" si="130"/>
        <v/>
      </c>
      <c r="M204" s="224" t="str">
        <f t="shared" si="131"/>
        <v/>
      </c>
      <c r="N204" s="224" t="str">
        <f t="shared" si="132"/>
        <v/>
      </c>
      <c r="O204" s="224" t="str">
        <f t="shared" si="133"/>
        <v/>
      </c>
      <c r="P204" s="224" t="str">
        <f t="shared" si="134"/>
        <v/>
      </c>
      <c r="Q204" s="224" t="str">
        <f t="shared" si="135"/>
        <v/>
      </c>
      <c r="R204" s="224" t="str">
        <f t="shared" si="136"/>
        <v/>
      </c>
      <c r="S204" s="224" t="str">
        <f t="shared" si="137"/>
        <v/>
      </c>
      <c r="T204" s="224" t="str">
        <f t="shared" si="138"/>
        <v/>
      </c>
      <c r="U204" s="224" t="str">
        <f t="shared" si="139"/>
        <v/>
      </c>
      <c r="V204" s="224" t="str">
        <f t="shared" si="140"/>
        <v/>
      </c>
      <c r="W204" s="224" t="str">
        <f t="shared" si="141"/>
        <v/>
      </c>
      <c r="X204" s="224" t="str">
        <f t="shared" si="142"/>
        <v/>
      </c>
      <c r="Y204" s="224" t="str">
        <f t="shared" si="143"/>
        <v/>
      </c>
      <c r="Z204" s="224" t="str">
        <f t="shared" si="144"/>
        <v/>
      </c>
      <c r="AA204" s="224" t="str">
        <f t="shared" si="145"/>
        <v/>
      </c>
      <c r="AB204" s="224" t="str">
        <f t="shared" si="146"/>
        <v/>
      </c>
      <c r="AC204" s="224" t="str">
        <f t="shared" si="147"/>
        <v/>
      </c>
      <c r="AD204" s="224" t="str">
        <f t="shared" si="148"/>
        <v/>
      </c>
      <c r="AE204" s="224" t="str">
        <f t="shared" si="149"/>
        <v/>
      </c>
      <c r="AF204" s="224" t="str">
        <f t="shared" si="150"/>
        <v/>
      </c>
      <c r="AG204" s="224" t="str">
        <f t="shared" si="151"/>
        <v/>
      </c>
      <c r="AH204" s="260">
        <f t="shared" si="152"/>
        <v>0</v>
      </c>
      <c r="AL204" s="2" t="e">
        <f>VLOOKUP(B204,ÖĞRETMEN!H205:J394,3,0)</f>
        <v>#N/A</v>
      </c>
      <c r="AM204" s="275" t="e">
        <f>VLOOKUP(B204,ÖĞRETMEN!H206:J394,2,0)</f>
        <v>#N/A</v>
      </c>
    </row>
    <row r="205" spans="3:39">
      <c r="C205" s="224" t="str">
        <f t="shared" si="121"/>
        <v/>
      </c>
      <c r="D205" s="224" t="str">
        <f t="shared" si="122"/>
        <v/>
      </c>
      <c r="E205" s="224" t="str">
        <f t="shared" si="123"/>
        <v/>
      </c>
      <c r="F205" s="224" t="str">
        <f t="shared" si="124"/>
        <v/>
      </c>
      <c r="G205" s="224" t="str">
        <f t="shared" si="125"/>
        <v/>
      </c>
      <c r="H205" s="224" t="str">
        <f t="shared" si="126"/>
        <v/>
      </c>
      <c r="I205" s="224" t="str">
        <f t="shared" si="127"/>
        <v/>
      </c>
      <c r="J205" s="224" t="str">
        <f t="shared" si="128"/>
        <v/>
      </c>
      <c r="K205" s="224" t="str">
        <f t="shared" si="129"/>
        <v/>
      </c>
      <c r="L205" s="224" t="str">
        <f t="shared" si="130"/>
        <v/>
      </c>
      <c r="M205" s="224" t="str">
        <f t="shared" si="131"/>
        <v/>
      </c>
      <c r="N205" s="224" t="str">
        <f t="shared" si="132"/>
        <v/>
      </c>
      <c r="O205" s="224" t="str">
        <f t="shared" si="133"/>
        <v/>
      </c>
      <c r="P205" s="224" t="str">
        <f t="shared" si="134"/>
        <v/>
      </c>
      <c r="Q205" s="224" t="str">
        <f t="shared" si="135"/>
        <v/>
      </c>
      <c r="R205" s="224" t="str">
        <f t="shared" si="136"/>
        <v/>
      </c>
      <c r="S205" s="224" t="str">
        <f t="shared" si="137"/>
        <v/>
      </c>
      <c r="T205" s="224" t="str">
        <f t="shared" si="138"/>
        <v/>
      </c>
      <c r="U205" s="224" t="str">
        <f t="shared" si="139"/>
        <v/>
      </c>
      <c r="V205" s="224" t="str">
        <f t="shared" si="140"/>
        <v/>
      </c>
      <c r="W205" s="224" t="str">
        <f t="shared" si="141"/>
        <v/>
      </c>
      <c r="X205" s="224" t="str">
        <f t="shared" si="142"/>
        <v/>
      </c>
      <c r="Y205" s="224" t="str">
        <f t="shared" si="143"/>
        <v/>
      </c>
      <c r="Z205" s="224" t="str">
        <f t="shared" si="144"/>
        <v/>
      </c>
      <c r="AA205" s="224" t="str">
        <f t="shared" si="145"/>
        <v/>
      </c>
      <c r="AB205" s="224" t="str">
        <f t="shared" si="146"/>
        <v/>
      </c>
      <c r="AC205" s="224" t="str">
        <f t="shared" si="147"/>
        <v/>
      </c>
      <c r="AD205" s="224" t="str">
        <f t="shared" si="148"/>
        <v/>
      </c>
      <c r="AE205" s="224" t="str">
        <f t="shared" si="149"/>
        <v/>
      </c>
      <c r="AF205" s="224" t="str">
        <f t="shared" si="150"/>
        <v/>
      </c>
      <c r="AG205" s="224" t="str">
        <f t="shared" si="151"/>
        <v/>
      </c>
      <c r="AH205" s="260">
        <f t="shared" si="152"/>
        <v>0</v>
      </c>
      <c r="AL205" s="2" t="e">
        <f>VLOOKUP(B205,ÖĞRETMEN!H206:J395,3,0)</f>
        <v>#N/A</v>
      </c>
      <c r="AM205" s="275" t="e">
        <f>VLOOKUP(B205,ÖĞRETMEN!H207:J395,2,0)</f>
        <v>#N/A</v>
      </c>
    </row>
    <row r="206" spans="3:39">
      <c r="C206" s="224" t="str">
        <f t="shared" si="121"/>
        <v/>
      </c>
      <c r="D206" s="224" t="str">
        <f t="shared" si="122"/>
        <v/>
      </c>
      <c r="E206" s="224" t="str">
        <f t="shared" si="123"/>
        <v/>
      </c>
      <c r="F206" s="224" t="str">
        <f t="shared" si="124"/>
        <v/>
      </c>
      <c r="G206" s="224" t="str">
        <f t="shared" si="125"/>
        <v/>
      </c>
      <c r="H206" s="224" t="str">
        <f t="shared" si="126"/>
        <v/>
      </c>
      <c r="I206" s="224" t="str">
        <f t="shared" si="127"/>
        <v/>
      </c>
      <c r="J206" s="224" t="str">
        <f t="shared" si="128"/>
        <v/>
      </c>
      <c r="K206" s="224" t="str">
        <f t="shared" si="129"/>
        <v/>
      </c>
      <c r="L206" s="224" t="str">
        <f t="shared" si="130"/>
        <v/>
      </c>
      <c r="M206" s="224" t="str">
        <f t="shared" si="131"/>
        <v/>
      </c>
      <c r="N206" s="224" t="str">
        <f t="shared" si="132"/>
        <v/>
      </c>
      <c r="O206" s="224" t="str">
        <f t="shared" si="133"/>
        <v/>
      </c>
      <c r="P206" s="224" t="str">
        <f t="shared" si="134"/>
        <v/>
      </c>
      <c r="Q206" s="224" t="str">
        <f t="shared" si="135"/>
        <v/>
      </c>
      <c r="R206" s="224" t="str">
        <f t="shared" si="136"/>
        <v/>
      </c>
      <c r="S206" s="224" t="str">
        <f t="shared" si="137"/>
        <v/>
      </c>
      <c r="T206" s="224" t="str">
        <f t="shared" si="138"/>
        <v/>
      </c>
      <c r="U206" s="224" t="str">
        <f t="shared" si="139"/>
        <v/>
      </c>
      <c r="V206" s="224" t="str">
        <f t="shared" si="140"/>
        <v/>
      </c>
      <c r="W206" s="224" t="str">
        <f t="shared" si="141"/>
        <v/>
      </c>
      <c r="X206" s="224" t="str">
        <f t="shared" si="142"/>
        <v/>
      </c>
      <c r="Y206" s="224" t="str">
        <f t="shared" si="143"/>
        <v/>
      </c>
      <c r="Z206" s="224" t="str">
        <f t="shared" si="144"/>
        <v/>
      </c>
      <c r="AA206" s="224" t="str">
        <f t="shared" si="145"/>
        <v/>
      </c>
      <c r="AB206" s="224" t="str">
        <f t="shared" si="146"/>
        <v/>
      </c>
      <c r="AC206" s="224" t="str">
        <f t="shared" si="147"/>
        <v/>
      </c>
      <c r="AD206" s="224" t="str">
        <f t="shared" si="148"/>
        <v/>
      </c>
      <c r="AE206" s="224" t="str">
        <f t="shared" si="149"/>
        <v/>
      </c>
      <c r="AF206" s="224" t="str">
        <f t="shared" si="150"/>
        <v/>
      </c>
      <c r="AG206" s="224" t="str">
        <f t="shared" si="151"/>
        <v/>
      </c>
      <c r="AH206" s="260">
        <f t="shared" si="152"/>
        <v>0</v>
      </c>
      <c r="AL206" s="2" t="e">
        <f>VLOOKUP(B206,ÖĞRETMEN!H207:J396,3,0)</f>
        <v>#N/A</v>
      </c>
      <c r="AM206" s="275" t="e">
        <f>VLOOKUP(B206,ÖĞRETMEN!H208:J396,2,0)</f>
        <v>#N/A</v>
      </c>
    </row>
    <row r="207" spans="3:39">
      <c r="C207" s="224" t="str">
        <f t="shared" si="121"/>
        <v/>
      </c>
      <c r="D207" s="224" t="str">
        <f t="shared" si="122"/>
        <v/>
      </c>
      <c r="E207" s="224" t="str">
        <f t="shared" si="123"/>
        <v/>
      </c>
      <c r="F207" s="224" t="str">
        <f t="shared" si="124"/>
        <v/>
      </c>
      <c r="G207" s="224" t="str">
        <f t="shared" si="125"/>
        <v/>
      </c>
      <c r="H207" s="224" t="str">
        <f t="shared" si="126"/>
        <v/>
      </c>
      <c r="I207" s="224" t="str">
        <f t="shared" si="127"/>
        <v/>
      </c>
      <c r="J207" s="224" t="str">
        <f t="shared" si="128"/>
        <v/>
      </c>
      <c r="K207" s="224" t="str">
        <f t="shared" si="129"/>
        <v/>
      </c>
      <c r="L207" s="224" t="str">
        <f t="shared" si="130"/>
        <v/>
      </c>
      <c r="M207" s="224" t="str">
        <f t="shared" si="131"/>
        <v/>
      </c>
      <c r="N207" s="224" t="str">
        <f t="shared" si="132"/>
        <v/>
      </c>
      <c r="O207" s="224" t="str">
        <f t="shared" si="133"/>
        <v/>
      </c>
      <c r="P207" s="224" t="str">
        <f t="shared" si="134"/>
        <v/>
      </c>
      <c r="Q207" s="224" t="str">
        <f t="shared" si="135"/>
        <v/>
      </c>
      <c r="R207" s="224" t="str">
        <f t="shared" si="136"/>
        <v/>
      </c>
      <c r="S207" s="224" t="str">
        <f t="shared" si="137"/>
        <v/>
      </c>
      <c r="T207" s="224" t="str">
        <f t="shared" si="138"/>
        <v/>
      </c>
      <c r="U207" s="224" t="str">
        <f t="shared" si="139"/>
        <v/>
      </c>
      <c r="V207" s="224" t="str">
        <f t="shared" si="140"/>
        <v/>
      </c>
      <c r="W207" s="224" t="str">
        <f t="shared" si="141"/>
        <v/>
      </c>
      <c r="X207" s="224" t="str">
        <f t="shared" si="142"/>
        <v/>
      </c>
      <c r="Y207" s="224" t="str">
        <f t="shared" si="143"/>
        <v/>
      </c>
      <c r="Z207" s="224" t="str">
        <f t="shared" si="144"/>
        <v/>
      </c>
      <c r="AA207" s="224" t="str">
        <f t="shared" si="145"/>
        <v/>
      </c>
      <c r="AB207" s="224" t="str">
        <f t="shared" si="146"/>
        <v/>
      </c>
      <c r="AC207" s="224" t="str">
        <f t="shared" si="147"/>
        <v/>
      </c>
      <c r="AD207" s="224" t="str">
        <f t="shared" si="148"/>
        <v/>
      </c>
      <c r="AE207" s="224" t="str">
        <f t="shared" si="149"/>
        <v/>
      </c>
      <c r="AF207" s="224" t="str">
        <f t="shared" si="150"/>
        <v/>
      </c>
      <c r="AG207" s="224" t="str">
        <f t="shared" si="151"/>
        <v/>
      </c>
      <c r="AH207" s="260">
        <f t="shared" si="152"/>
        <v>0</v>
      </c>
      <c r="AL207" s="2" t="e">
        <f>VLOOKUP(B207,ÖĞRETMEN!H208:J397,3,0)</f>
        <v>#N/A</v>
      </c>
      <c r="AM207" s="275" t="e">
        <f>VLOOKUP(B207,ÖĞRETMEN!H209:J397,2,0)</f>
        <v>#N/A</v>
      </c>
    </row>
    <row r="208" spans="3:39">
      <c r="C208" s="224" t="str">
        <f t="shared" si="121"/>
        <v/>
      </c>
      <c r="D208" s="224" t="str">
        <f t="shared" si="122"/>
        <v/>
      </c>
      <c r="E208" s="224" t="str">
        <f t="shared" si="123"/>
        <v/>
      </c>
      <c r="F208" s="224" t="str">
        <f t="shared" si="124"/>
        <v/>
      </c>
      <c r="G208" s="224" t="str">
        <f t="shared" si="125"/>
        <v/>
      </c>
      <c r="H208" s="224" t="str">
        <f t="shared" si="126"/>
        <v/>
      </c>
      <c r="I208" s="224" t="str">
        <f t="shared" si="127"/>
        <v/>
      </c>
      <c r="J208" s="224" t="str">
        <f t="shared" si="128"/>
        <v/>
      </c>
      <c r="K208" s="224" t="str">
        <f t="shared" si="129"/>
        <v/>
      </c>
      <c r="L208" s="224" t="str">
        <f t="shared" si="130"/>
        <v/>
      </c>
      <c r="M208" s="224" t="str">
        <f t="shared" si="131"/>
        <v/>
      </c>
      <c r="N208" s="224" t="str">
        <f t="shared" si="132"/>
        <v/>
      </c>
      <c r="O208" s="224" t="str">
        <f t="shared" si="133"/>
        <v/>
      </c>
      <c r="P208" s="224" t="str">
        <f t="shared" si="134"/>
        <v/>
      </c>
      <c r="Q208" s="224" t="str">
        <f t="shared" si="135"/>
        <v/>
      </c>
      <c r="R208" s="224" t="str">
        <f t="shared" si="136"/>
        <v/>
      </c>
      <c r="S208" s="224" t="str">
        <f t="shared" si="137"/>
        <v/>
      </c>
      <c r="T208" s="224" t="str">
        <f t="shared" si="138"/>
        <v/>
      </c>
      <c r="U208" s="224" t="str">
        <f t="shared" si="139"/>
        <v/>
      </c>
      <c r="V208" s="224" t="str">
        <f t="shared" si="140"/>
        <v/>
      </c>
      <c r="W208" s="224" t="str">
        <f t="shared" si="141"/>
        <v/>
      </c>
      <c r="X208" s="224" t="str">
        <f t="shared" si="142"/>
        <v/>
      </c>
      <c r="Y208" s="224" t="str">
        <f t="shared" si="143"/>
        <v/>
      </c>
      <c r="Z208" s="224" t="str">
        <f t="shared" si="144"/>
        <v/>
      </c>
      <c r="AA208" s="224" t="str">
        <f t="shared" si="145"/>
        <v/>
      </c>
      <c r="AB208" s="224" t="str">
        <f t="shared" si="146"/>
        <v/>
      </c>
      <c r="AC208" s="224" t="str">
        <f t="shared" si="147"/>
        <v/>
      </c>
      <c r="AD208" s="224" t="str">
        <f t="shared" si="148"/>
        <v/>
      </c>
      <c r="AE208" s="224" t="str">
        <f t="shared" si="149"/>
        <v/>
      </c>
      <c r="AF208" s="224" t="str">
        <f t="shared" si="150"/>
        <v/>
      </c>
      <c r="AG208" s="224" t="str">
        <f t="shared" si="151"/>
        <v/>
      </c>
      <c r="AH208" s="260">
        <f t="shared" si="152"/>
        <v>0</v>
      </c>
      <c r="AL208" s="2" t="e">
        <f>VLOOKUP(B208,ÖĞRETMEN!H209:J398,3,0)</f>
        <v>#N/A</v>
      </c>
      <c r="AM208" s="275" t="e">
        <f>VLOOKUP(B208,ÖĞRETMEN!H210:J398,2,0)</f>
        <v>#N/A</v>
      </c>
    </row>
    <row r="209" spans="3:39">
      <c r="C209" s="224" t="str">
        <f t="shared" si="121"/>
        <v/>
      </c>
      <c r="D209" s="224" t="str">
        <f t="shared" si="122"/>
        <v/>
      </c>
      <c r="E209" s="224" t="str">
        <f t="shared" si="123"/>
        <v/>
      </c>
      <c r="F209" s="224" t="str">
        <f t="shared" si="124"/>
        <v/>
      </c>
      <c r="G209" s="224" t="str">
        <f t="shared" si="125"/>
        <v/>
      </c>
      <c r="H209" s="224" t="str">
        <f t="shared" si="126"/>
        <v/>
      </c>
      <c r="I209" s="224" t="str">
        <f t="shared" si="127"/>
        <v/>
      </c>
      <c r="J209" s="224" t="str">
        <f t="shared" si="128"/>
        <v/>
      </c>
      <c r="K209" s="224" t="str">
        <f t="shared" si="129"/>
        <v/>
      </c>
      <c r="L209" s="224" t="str">
        <f t="shared" si="130"/>
        <v/>
      </c>
      <c r="M209" s="224" t="str">
        <f t="shared" si="131"/>
        <v/>
      </c>
      <c r="N209" s="224" t="str">
        <f t="shared" si="132"/>
        <v/>
      </c>
      <c r="O209" s="224" t="str">
        <f t="shared" si="133"/>
        <v/>
      </c>
      <c r="P209" s="224" t="str">
        <f t="shared" si="134"/>
        <v/>
      </c>
      <c r="Q209" s="224" t="str">
        <f t="shared" si="135"/>
        <v/>
      </c>
      <c r="R209" s="224" t="str">
        <f t="shared" si="136"/>
        <v/>
      </c>
      <c r="S209" s="224" t="str">
        <f t="shared" si="137"/>
        <v/>
      </c>
      <c r="T209" s="224" t="str">
        <f t="shared" si="138"/>
        <v/>
      </c>
      <c r="U209" s="224" t="str">
        <f t="shared" si="139"/>
        <v/>
      </c>
      <c r="V209" s="224" t="str">
        <f t="shared" si="140"/>
        <v/>
      </c>
      <c r="W209" s="224" t="str">
        <f t="shared" si="141"/>
        <v/>
      </c>
      <c r="X209" s="224" t="str">
        <f t="shared" si="142"/>
        <v/>
      </c>
      <c r="Y209" s="224" t="str">
        <f t="shared" si="143"/>
        <v/>
      </c>
      <c r="Z209" s="224" t="str">
        <f t="shared" si="144"/>
        <v/>
      </c>
      <c r="AA209" s="224" t="str">
        <f t="shared" si="145"/>
        <v/>
      </c>
      <c r="AB209" s="224" t="str">
        <f t="shared" si="146"/>
        <v/>
      </c>
      <c r="AC209" s="224" t="str">
        <f t="shared" si="147"/>
        <v/>
      </c>
      <c r="AD209" s="224" t="str">
        <f t="shared" si="148"/>
        <v/>
      </c>
      <c r="AE209" s="224" t="str">
        <f t="shared" si="149"/>
        <v/>
      </c>
      <c r="AF209" s="224" t="str">
        <f t="shared" si="150"/>
        <v/>
      </c>
      <c r="AG209" s="224" t="str">
        <f t="shared" si="151"/>
        <v/>
      </c>
      <c r="AH209" s="260">
        <f t="shared" si="152"/>
        <v>0</v>
      </c>
      <c r="AL209" s="2" t="e">
        <f>VLOOKUP(B209,ÖĞRETMEN!H210:J399,3,0)</f>
        <v>#N/A</v>
      </c>
      <c r="AM209" s="275" t="e">
        <f>VLOOKUP(B209,ÖĞRETMEN!H211:J399,2,0)</f>
        <v>#N/A</v>
      </c>
    </row>
    <row r="210" spans="3:39">
      <c r="C210" s="224" t="str">
        <f t="shared" si="121"/>
        <v/>
      </c>
      <c r="D210" s="224" t="str">
        <f t="shared" si="122"/>
        <v/>
      </c>
      <c r="E210" s="224" t="str">
        <f t="shared" si="123"/>
        <v/>
      </c>
      <c r="F210" s="224" t="str">
        <f t="shared" si="124"/>
        <v/>
      </c>
      <c r="G210" s="224" t="str">
        <f t="shared" si="125"/>
        <v/>
      </c>
      <c r="H210" s="224" t="str">
        <f t="shared" si="126"/>
        <v/>
      </c>
      <c r="I210" s="224" t="str">
        <f t="shared" si="127"/>
        <v/>
      </c>
      <c r="J210" s="224" t="str">
        <f t="shared" si="128"/>
        <v/>
      </c>
      <c r="K210" s="224" t="str">
        <f t="shared" si="129"/>
        <v/>
      </c>
      <c r="L210" s="224" t="str">
        <f t="shared" si="130"/>
        <v/>
      </c>
      <c r="M210" s="224" t="str">
        <f t="shared" si="131"/>
        <v/>
      </c>
      <c r="N210" s="224" t="str">
        <f t="shared" si="132"/>
        <v/>
      </c>
      <c r="O210" s="224" t="str">
        <f t="shared" si="133"/>
        <v/>
      </c>
      <c r="P210" s="224" t="str">
        <f t="shared" si="134"/>
        <v/>
      </c>
      <c r="Q210" s="224" t="str">
        <f t="shared" si="135"/>
        <v/>
      </c>
      <c r="R210" s="224" t="str">
        <f t="shared" si="136"/>
        <v/>
      </c>
      <c r="S210" s="224" t="str">
        <f t="shared" si="137"/>
        <v/>
      </c>
      <c r="T210" s="224" t="str">
        <f t="shared" si="138"/>
        <v/>
      </c>
      <c r="U210" s="224" t="str">
        <f t="shared" si="139"/>
        <v/>
      </c>
      <c r="V210" s="224" t="str">
        <f t="shared" si="140"/>
        <v/>
      </c>
      <c r="W210" s="224" t="str">
        <f t="shared" si="141"/>
        <v/>
      </c>
      <c r="X210" s="224" t="str">
        <f t="shared" si="142"/>
        <v/>
      </c>
      <c r="Y210" s="224" t="str">
        <f t="shared" si="143"/>
        <v/>
      </c>
      <c r="Z210" s="224" t="str">
        <f t="shared" si="144"/>
        <v/>
      </c>
      <c r="AA210" s="224" t="str">
        <f t="shared" si="145"/>
        <v/>
      </c>
      <c r="AB210" s="224" t="str">
        <f t="shared" si="146"/>
        <v/>
      </c>
      <c r="AC210" s="224" t="str">
        <f t="shared" si="147"/>
        <v/>
      </c>
      <c r="AD210" s="224" t="str">
        <f t="shared" si="148"/>
        <v/>
      </c>
      <c r="AE210" s="224" t="str">
        <f t="shared" si="149"/>
        <v/>
      </c>
      <c r="AF210" s="224" t="str">
        <f t="shared" si="150"/>
        <v/>
      </c>
      <c r="AG210" s="224" t="str">
        <f t="shared" si="151"/>
        <v/>
      </c>
      <c r="AH210" s="260">
        <f t="shared" si="152"/>
        <v>0</v>
      </c>
      <c r="AL210" s="2" t="e">
        <f>VLOOKUP(B210,ÖĞRETMEN!H211:J400,3,0)</f>
        <v>#N/A</v>
      </c>
      <c r="AM210" s="275" t="e">
        <f>VLOOKUP(B210,ÖĞRETMEN!H212:J400,2,0)</f>
        <v>#N/A</v>
      </c>
    </row>
    <row r="211" spans="3:39">
      <c r="C211" s="224" t="str">
        <f t="shared" si="121"/>
        <v/>
      </c>
      <c r="D211" s="224" t="str">
        <f t="shared" si="122"/>
        <v/>
      </c>
      <c r="E211" s="224" t="str">
        <f t="shared" si="123"/>
        <v/>
      </c>
      <c r="F211" s="224" t="str">
        <f t="shared" si="124"/>
        <v/>
      </c>
      <c r="G211" s="224" t="str">
        <f t="shared" si="125"/>
        <v/>
      </c>
      <c r="H211" s="224" t="str">
        <f t="shared" si="126"/>
        <v/>
      </c>
      <c r="I211" s="224" t="str">
        <f t="shared" si="127"/>
        <v/>
      </c>
      <c r="J211" s="224" t="str">
        <f t="shared" si="128"/>
        <v/>
      </c>
      <c r="K211" s="224" t="str">
        <f t="shared" si="129"/>
        <v/>
      </c>
      <c r="L211" s="224" t="str">
        <f t="shared" si="130"/>
        <v/>
      </c>
      <c r="M211" s="224" t="str">
        <f t="shared" si="131"/>
        <v/>
      </c>
      <c r="N211" s="224" t="str">
        <f t="shared" si="132"/>
        <v/>
      </c>
      <c r="O211" s="224" t="str">
        <f t="shared" si="133"/>
        <v/>
      </c>
      <c r="P211" s="224" t="str">
        <f t="shared" si="134"/>
        <v/>
      </c>
      <c r="Q211" s="224" t="str">
        <f t="shared" si="135"/>
        <v/>
      </c>
      <c r="R211" s="224" t="str">
        <f t="shared" si="136"/>
        <v/>
      </c>
      <c r="S211" s="224" t="str">
        <f t="shared" si="137"/>
        <v/>
      </c>
      <c r="T211" s="224" t="str">
        <f t="shared" si="138"/>
        <v/>
      </c>
      <c r="U211" s="224" t="str">
        <f t="shared" si="139"/>
        <v/>
      </c>
      <c r="V211" s="224" t="str">
        <f t="shared" si="140"/>
        <v/>
      </c>
      <c r="W211" s="224" t="str">
        <f t="shared" si="141"/>
        <v/>
      </c>
      <c r="X211" s="224" t="str">
        <f t="shared" si="142"/>
        <v/>
      </c>
      <c r="Y211" s="224" t="str">
        <f t="shared" si="143"/>
        <v/>
      </c>
      <c r="Z211" s="224" t="str">
        <f t="shared" si="144"/>
        <v/>
      </c>
      <c r="AA211" s="224" t="str">
        <f t="shared" si="145"/>
        <v/>
      </c>
      <c r="AB211" s="224" t="str">
        <f t="shared" si="146"/>
        <v/>
      </c>
      <c r="AC211" s="224" t="str">
        <f t="shared" si="147"/>
        <v/>
      </c>
      <c r="AD211" s="224" t="str">
        <f t="shared" si="148"/>
        <v/>
      </c>
      <c r="AE211" s="224" t="str">
        <f t="shared" si="149"/>
        <v/>
      </c>
      <c r="AF211" s="224" t="str">
        <f t="shared" si="150"/>
        <v/>
      </c>
      <c r="AG211" s="224" t="str">
        <f t="shared" si="151"/>
        <v/>
      </c>
      <c r="AH211" s="260">
        <f t="shared" si="152"/>
        <v>0</v>
      </c>
      <c r="AL211" s="2" t="e">
        <f>VLOOKUP(B211,ÖĞRETMEN!H212:J401,3,0)</f>
        <v>#N/A</v>
      </c>
      <c r="AM211" s="275" t="e">
        <f>VLOOKUP(B211,ÖĞRETMEN!H213:J401,2,0)</f>
        <v>#N/A</v>
      </c>
    </row>
    <row r="212" spans="3:39">
      <c r="C212" s="224" t="str">
        <f t="shared" si="121"/>
        <v/>
      </c>
      <c r="D212" s="224" t="str">
        <f t="shared" si="122"/>
        <v/>
      </c>
      <c r="E212" s="224" t="str">
        <f t="shared" si="123"/>
        <v/>
      </c>
      <c r="F212" s="224" t="str">
        <f t="shared" si="124"/>
        <v/>
      </c>
      <c r="G212" s="224" t="str">
        <f t="shared" si="125"/>
        <v/>
      </c>
      <c r="H212" s="224" t="str">
        <f t="shared" si="126"/>
        <v/>
      </c>
      <c r="I212" s="224" t="str">
        <f t="shared" si="127"/>
        <v/>
      </c>
      <c r="J212" s="224" t="str">
        <f t="shared" si="128"/>
        <v/>
      </c>
      <c r="K212" s="224" t="str">
        <f t="shared" si="129"/>
        <v/>
      </c>
      <c r="L212" s="224" t="str">
        <f t="shared" si="130"/>
        <v/>
      </c>
      <c r="M212" s="224" t="str">
        <f t="shared" si="131"/>
        <v/>
      </c>
      <c r="N212" s="224" t="str">
        <f t="shared" si="132"/>
        <v/>
      </c>
      <c r="O212" s="224" t="str">
        <f t="shared" si="133"/>
        <v/>
      </c>
      <c r="P212" s="224" t="str">
        <f t="shared" si="134"/>
        <v/>
      </c>
      <c r="Q212" s="224" t="str">
        <f t="shared" si="135"/>
        <v/>
      </c>
      <c r="R212" s="224" t="str">
        <f t="shared" si="136"/>
        <v/>
      </c>
      <c r="S212" s="224" t="str">
        <f t="shared" si="137"/>
        <v/>
      </c>
      <c r="T212" s="224" t="str">
        <f t="shared" si="138"/>
        <v/>
      </c>
      <c r="U212" s="224" t="str">
        <f t="shared" si="139"/>
        <v/>
      </c>
      <c r="V212" s="224" t="str">
        <f t="shared" si="140"/>
        <v/>
      </c>
      <c r="W212" s="224" t="str">
        <f t="shared" si="141"/>
        <v/>
      </c>
      <c r="X212" s="224" t="str">
        <f t="shared" si="142"/>
        <v/>
      </c>
      <c r="Y212" s="224" t="str">
        <f t="shared" si="143"/>
        <v/>
      </c>
      <c r="Z212" s="224" t="str">
        <f t="shared" si="144"/>
        <v/>
      </c>
      <c r="AA212" s="224" t="str">
        <f t="shared" si="145"/>
        <v/>
      </c>
      <c r="AB212" s="224" t="str">
        <f t="shared" si="146"/>
        <v/>
      </c>
      <c r="AC212" s="224" t="str">
        <f t="shared" si="147"/>
        <v/>
      </c>
      <c r="AD212" s="224" t="str">
        <f t="shared" si="148"/>
        <v/>
      </c>
      <c r="AE212" s="224" t="str">
        <f t="shared" si="149"/>
        <v/>
      </c>
      <c r="AF212" s="224" t="str">
        <f t="shared" si="150"/>
        <v/>
      </c>
      <c r="AG212" s="224" t="str">
        <f t="shared" si="151"/>
        <v/>
      </c>
      <c r="AH212" s="260">
        <f t="shared" si="152"/>
        <v>0</v>
      </c>
      <c r="AM212" s="275" t="e">
        <f>VLOOKUP(B212,ÖĞRETMEN!H214:J402,2,0)</f>
        <v>#N/A</v>
      </c>
    </row>
    <row r="213" spans="3:39">
      <c r="C213" s="224" t="str">
        <f t="shared" si="121"/>
        <v/>
      </c>
      <c r="D213" s="224" t="str">
        <f t="shared" si="122"/>
        <v/>
      </c>
      <c r="E213" s="224" t="str">
        <f t="shared" si="123"/>
        <v/>
      </c>
      <c r="F213" s="224" t="str">
        <f t="shared" si="124"/>
        <v/>
      </c>
      <c r="G213" s="224" t="str">
        <f t="shared" si="125"/>
        <v/>
      </c>
      <c r="H213" s="224" t="str">
        <f t="shared" si="126"/>
        <v/>
      </c>
      <c r="I213" s="224" t="str">
        <f t="shared" si="127"/>
        <v/>
      </c>
      <c r="J213" s="224" t="str">
        <f t="shared" si="128"/>
        <v/>
      </c>
      <c r="K213" s="224" t="str">
        <f t="shared" si="129"/>
        <v/>
      </c>
      <c r="L213" s="224" t="str">
        <f t="shared" si="130"/>
        <v/>
      </c>
      <c r="M213" s="224" t="str">
        <f t="shared" si="131"/>
        <v/>
      </c>
      <c r="N213" s="224" t="str">
        <f t="shared" si="132"/>
        <v/>
      </c>
      <c r="O213" s="224" t="str">
        <f t="shared" si="133"/>
        <v/>
      </c>
      <c r="P213" s="224" t="str">
        <f t="shared" si="134"/>
        <v/>
      </c>
      <c r="Q213" s="224" t="str">
        <f t="shared" si="135"/>
        <v/>
      </c>
      <c r="R213" s="224" t="str">
        <f t="shared" si="136"/>
        <v/>
      </c>
      <c r="S213" s="224" t="str">
        <f t="shared" si="137"/>
        <v/>
      </c>
      <c r="T213" s="224" t="str">
        <f t="shared" si="138"/>
        <v/>
      </c>
      <c r="U213" s="224" t="str">
        <f t="shared" si="139"/>
        <v/>
      </c>
      <c r="V213" s="224" t="str">
        <f t="shared" si="140"/>
        <v/>
      </c>
      <c r="W213" s="224" t="str">
        <f t="shared" si="141"/>
        <v/>
      </c>
      <c r="X213" s="224" t="str">
        <f t="shared" si="142"/>
        <v/>
      </c>
      <c r="Y213" s="224" t="str">
        <f t="shared" si="143"/>
        <v/>
      </c>
      <c r="Z213" s="224" t="str">
        <f t="shared" si="144"/>
        <v/>
      </c>
      <c r="AA213" s="224" t="str">
        <f t="shared" si="145"/>
        <v/>
      </c>
      <c r="AB213" s="224" t="str">
        <f t="shared" si="146"/>
        <v/>
      </c>
      <c r="AC213" s="224" t="str">
        <f t="shared" si="147"/>
        <v/>
      </c>
      <c r="AD213" s="224" t="str">
        <f t="shared" si="148"/>
        <v/>
      </c>
      <c r="AE213" s="224" t="str">
        <f t="shared" si="149"/>
        <v/>
      </c>
      <c r="AF213" s="224" t="str">
        <f t="shared" si="150"/>
        <v/>
      </c>
      <c r="AG213" s="224" t="str">
        <f t="shared" si="151"/>
        <v/>
      </c>
      <c r="AH213" s="260">
        <f t="shared" si="152"/>
        <v>0</v>
      </c>
      <c r="AM213" s="275" t="e">
        <f>VLOOKUP(B213,ÖĞRETMEN!H215:J403,2,0)</f>
        <v>#N/A</v>
      </c>
    </row>
    <row r="214" spans="3:39">
      <c r="C214" s="224" t="str">
        <f t="shared" si="121"/>
        <v/>
      </c>
      <c r="D214" s="224" t="str">
        <f t="shared" si="122"/>
        <v/>
      </c>
      <c r="E214" s="224" t="str">
        <f t="shared" si="123"/>
        <v/>
      </c>
      <c r="F214" s="224" t="str">
        <f t="shared" si="124"/>
        <v/>
      </c>
      <c r="G214" s="224" t="str">
        <f t="shared" si="125"/>
        <v/>
      </c>
      <c r="H214" s="224" t="str">
        <f t="shared" si="126"/>
        <v/>
      </c>
      <c r="I214" s="224" t="str">
        <f t="shared" si="127"/>
        <v/>
      </c>
      <c r="J214" s="224" t="str">
        <f t="shared" si="128"/>
        <v/>
      </c>
      <c r="K214" s="224" t="str">
        <f t="shared" si="129"/>
        <v/>
      </c>
      <c r="L214" s="224" t="str">
        <f t="shared" si="130"/>
        <v/>
      </c>
      <c r="M214" s="224" t="str">
        <f t="shared" si="131"/>
        <v/>
      </c>
      <c r="N214" s="224" t="str">
        <f t="shared" si="132"/>
        <v/>
      </c>
      <c r="O214" s="224" t="str">
        <f t="shared" si="133"/>
        <v/>
      </c>
      <c r="P214" s="224" t="str">
        <f t="shared" si="134"/>
        <v/>
      </c>
      <c r="Q214" s="224" t="str">
        <f t="shared" si="135"/>
        <v/>
      </c>
      <c r="R214" s="224" t="str">
        <f t="shared" si="136"/>
        <v/>
      </c>
      <c r="S214" s="224" t="str">
        <f t="shared" si="137"/>
        <v/>
      </c>
      <c r="T214" s="224" t="str">
        <f t="shared" si="138"/>
        <v/>
      </c>
      <c r="U214" s="224" t="str">
        <f t="shared" si="139"/>
        <v/>
      </c>
      <c r="V214" s="224" t="str">
        <f t="shared" si="140"/>
        <v/>
      </c>
      <c r="W214" s="224" t="str">
        <f t="shared" si="141"/>
        <v/>
      </c>
      <c r="X214" s="224" t="str">
        <f t="shared" si="142"/>
        <v/>
      </c>
      <c r="Y214" s="224" t="str">
        <f t="shared" si="143"/>
        <v/>
      </c>
      <c r="Z214" s="224" t="str">
        <f t="shared" si="144"/>
        <v/>
      </c>
      <c r="AA214" s="224" t="str">
        <f t="shared" si="145"/>
        <v/>
      </c>
      <c r="AB214" s="224" t="str">
        <f t="shared" si="146"/>
        <v/>
      </c>
      <c r="AC214" s="224" t="str">
        <f t="shared" si="147"/>
        <v/>
      </c>
      <c r="AD214" s="224" t="str">
        <f t="shared" si="148"/>
        <v/>
      </c>
      <c r="AE214" s="224" t="str">
        <f t="shared" si="149"/>
        <v/>
      </c>
      <c r="AF214" s="224" t="str">
        <f t="shared" si="150"/>
        <v/>
      </c>
      <c r="AG214" s="224" t="str">
        <f t="shared" si="151"/>
        <v/>
      </c>
      <c r="AH214" s="260">
        <f t="shared" si="152"/>
        <v>0</v>
      </c>
      <c r="AM214" s="275" t="e">
        <f>VLOOKUP(B214,ÖĞRETMEN!H216:J404,2,0)</f>
        <v>#N/A</v>
      </c>
    </row>
    <row r="215" spans="3:39">
      <c r="C215" s="224" t="str">
        <f t="shared" si="121"/>
        <v/>
      </c>
      <c r="D215" s="224" t="str">
        <f t="shared" si="122"/>
        <v/>
      </c>
      <c r="E215" s="224" t="str">
        <f t="shared" si="123"/>
        <v/>
      </c>
      <c r="F215" s="224" t="str">
        <f t="shared" si="124"/>
        <v/>
      </c>
      <c r="G215" s="224" t="str">
        <f t="shared" si="125"/>
        <v/>
      </c>
      <c r="H215" s="224" t="str">
        <f t="shared" si="126"/>
        <v/>
      </c>
      <c r="I215" s="224" t="str">
        <f t="shared" si="127"/>
        <v/>
      </c>
      <c r="J215" s="224" t="str">
        <f t="shared" si="128"/>
        <v/>
      </c>
      <c r="K215" s="224" t="str">
        <f t="shared" si="129"/>
        <v/>
      </c>
      <c r="L215" s="224" t="str">
        <f t="shared" si="130"/>
        <v/>
      </c>
      <c r="M215" s="224" t="str">
        <f t="shared" si="131"/>
        <v/>
      </c>
      <c r="N215" s="224" t="str">
        <f t="shared" si="132"/>
        <v/>
      </c>
      <c r="O215" s="224" t="str">
        <f t="shared" si="133"/>
        <v/>
      </c>
      <c r="P215" s="224" t="str">
        <f t="shared" si="134"/>
        <v/>
      </c>
      <c r="Q215" s="224" t="str">
        <f t="shared" si="135"/>
        <v/>
      </c>
      <c r="R215" s="224" t="str">
        <f t="shared" si="136"/>
        <v/>
      </c>
      <c r="S215" s="224" t="str">
        <f t="shared" si="137"/>
        <v/>
      </c>
      <c r="T215" s="224" t="str">
        <f t="shared" si="138"/>
        <v/>
      </c>
      <c r="U215" s="224" t="str">
        <f t="shared" si="139"/>
        <v/>
      </c>
      <c r="V215" s="224" t="str">
        <f t="shared" si="140"/>
        <v/>
      </c>
      <c r="W215" s="224" t="str">
        <f t="shared" si="141"/>
        <v/>
      </c>
      <c r="X215" s="224" t="str">
        <f t="shared" si="142"/>
        <v/>
      </c>
      <c r="Y215" s="224" t="str">
        <f t="shared" si="143"/>
        <v/>
      </c>
      <c r="Z215" s="224" t="str">
        <f t="shared" si="144"/>
        <v/>
      </c>
      <c r="AA215" s="224" t="str">
        <f t="shared" si="145"/>
        <v/>
      </c>
      <c r="AB215" s="224" t="str">
        <f t="shared" si="146"/>
        <v/>
      </c>
      <c r="AC215" s="224" t="str">
        <f t="shared" si="147"/>
        <v/>
      </c>
      <c r="AD215" s="224" t="str">
        <f t="shared" si="148"/>
        <v/>
      </c>
      <c r="AE215" s="224" t="str">
        <f t="shared" si="149"/>
        <v/>
      </c>
      <c r="AF215" s="224" t="str">
        <f t="shared" si="150"/>
        <v/>
      </c>
      <c r="AG215" s="224" t="str">
        <f t="shared" si="151"/>
        <v/>
      </c>
      <c r="AH215" s="260">
        <f t="shared" si="152"/>
        <v>0</v>
      </c>
      <c r="AM215" s="275" t="e">
        <f>VLOOKUP(B215,ÖĞRETMEN!H217:J405,2,0)</f>
        <v>#N/A</v>
      </c>
    </row>
  </sheetData>
  <sheetProtection selectLockedCells="1"/>
  <mergeCells count="15">
    <mergeCell ref="AI5:AJ8"/>
    <mergeCell ref="AH5:AH8"/>
    <mergeCell ref="A1:AH1"/>
    <mergeCell ref="C3:G3"/>
    <mergeCell ref="C4:G4"/>
    <mergeCell ref="A3:B3"/>
    <mergeCell ref="A4:B4"/>
    <mergeCell ref="C5:AG5"/>
    <mergeCell ref="A2:B2"/>
    <mergeCell ref="P2:U2"/>
    <mergeCell ref="P3:U3"/>
    <mergeCell ref="Y2:AD2"/>
    <mergeCell ref="Y3:AD3"/>
    <mergeCell ref="A5:B6"/>
    <mergeCell ref="A8:A9"/>
  </mergeCells>
  <conditionalFormatting sqref="C10:AH215">
    <cfRule type="cellIs" dxfId="6" priority="17" stopIfTrue="1" operator="equal">
      <formula>"T"</formula>
    </cfRule>
  </conditionalFormatting>
  <conditionalFormatting sqref="A10:AH10 A50:A120 A11:B49 B50:B110 C11:AH215">
    <cfRule type="expression" dxfId="5" priority="4">
      <formula>IF($A10="",FALSE,ISEVEN(ROW(A10)))</formula>
    </cfRule>
    <cfRule type="expression" dxfId="4" priority="5">
      <formula>IF($A10="",FALSE,ISODD(ROW(A10)))</formula>
    </cfRule>
  </conditionalFormatting>
  <conditionalFormatting sqref="C10:AG215">
    <cfRule type="expression" dxfId="3" priority="26">
      <formula>AND($B10&lt;&gt;"",C$8&lt;&gt;"",COUNTIF($AS$13:$AS$31,C$7)&gt;0)</formula>
    </cfRule>
  </conditionalFormatting>
  <dataValidations count="1">
    <dataValidation type="custom" allowBlank="1" showInputMessage="1" showErrorMessage="1" sqref="AN15">
      <formula1>AD_OGRTMEN</formula1>
    </dataValidation>
  </dataValidations>
  <printOptions horizontalCentered="1"/>
  <pageMargins left="0.15748031496062992" right="0.15748031496062992" top="0.19685039370078741" bottom="0.55118110236220474" header="0" footer="0.19685039370078741"/>
  <pageSetup paperSize="9" fitToWidth="0" orientation="portrait" cellComments="atEnd" r:id="rId1"/>
  <headerFooter>
    <oddFooter xml:space="preserve">&amp;LKoordinatör Öğretmen :İmza&amp;C&amp;A-&amp;P   &amp;R100.Yıl Mesleki Eğitim Merkezi 
Müdür Yardımcısı            .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20" r:id="rId4" name="Button 4">
              <controlPr defaultSize="0" print="0" autoFill="0" autoPict="0" macro="[0]!aylik_ziyaret_yaz_Click" altText="AYLIK YAZDIR">
                <anchor>
                  <from>
                    <xdr:col>39</xdr:col>
                    <xdr:colOff>142875</xdr:colOff>
                    <xdr:row>5</xdr:row>
                    <xdr:rowOff>0</xdr:rowOff>
                  </from>
                  <to>
                    <xdr:col>40</xdr:col>
                    <xdr:colOff>285750</xdr:colOff>
                    <xdr:row>7</xdr:row>
                    <xdr:rowOff>114300</xdr:rowOff>
                  </to>
                </anchor>
              </controlPr>
            </control>
          </mc:Choice>
        </mc:AlternateContent>
        <mc:AlternateContent xmlns:mc="http://schemas.openxmlformats.org/markup-compatibility/2006">
          <mc:Choice Requires="x14">
            <control shapeId="60422" r:id="rId5" name="Drop Down 6">
              <controlPr defaultSize="0" print="0" autoLine="0" autoPict="0">
                <anchor moveWithCells="1">
                  <from>
                    <xdr:col>39</xdr:col>
                    <xdr:colOff>609600</xdr:colOff>
                    <xdr:row>11</xdr:row>
                    <xdr:rowOff>57150</xdr:rowOff>
                  </from>
                  <to>
                    <xdr:col>40</xdr:col>
                    <xdr:colOff>0</xdr:colOff>
                    <xdr:row>11</xdr:row>
                    <xdr:rowOff>257175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Öğretmen Adını Seçiniz">
          <x14:formula1>
            <xm:f>ÖĞRETMENLİSTESİ!$B$2:$B$62</xm:f>
          </x14:formula1>
          <xm:sqref>AN12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1"/>
  <dimension ref="A1:W45"/>
  <sheetViews>
    <sheetView topLeftCell="L1" zoomScale="124" zoomScaleNormal="124" workbookViewId="0">
      <selection activeCell="P5" sqref="P5:S5"/>
    </sheetView>
  </sheetViews>
  <sheetFormatPr defaultRowHeight="15"/>
  <cols>
    <col min="1" max="11" width="7.5703125" style="2" customWidth="1"/>
    <col min="12" max="12" width="3.42578125" customWidth="1"/>
    <col min="13" max="23" width="8" style="2" customWidth="1"/>
  </cols>
  <sheetData>
    <row r="1" spans="1:23" ht="15.75" thickBot="1">
      <c r="A1" s="2">
        <v>1</v>
      </c>
      <c r="B1" s="2">
        <v>2</v>
      </c>
      <c r="C1" s="2">
        <v>3</v>
      </c>
      <c r="D1" s="2">
        <v>4</v>
      </c>
      <c r="E1" s="2">
        <v>5</v>
      </c>
      <c r="F1" s="2">
        <v>6</v>
      </c>
      <c r="G1" s="2">
        <v>7</v>
      </c>
      <c r="H1" s="2">
        <v>8</v>
      </c>
      <c r="I1" s="2">
        <v>9</v>
      </c>
      <c r="J1" s="2">
        <v>10</v>
      </c>
      <c r="K1" s="2">
        <v>11</v>
      </c>
      <c r="L1" s="2">
        <v>12</v>
      </c>
      <c r="M1" s="2">
        <v>13</v>
      </c>
      <c r="N1" s="2">
        <v>14</v>
      </c>
      <c r="O1" s="2">
        <v>15</v>
      </c>
      <c r="P1" s="2">
        <v>16</v>
      </c>
    </row>
    <row r="2" spans="1:23" ht="15.75" thickTop="1">
      <c r="A2" s="532" t="s">
        <v>186</v>
      </c>
      <c r="B2" s="533"/>
      <c r="C2" s="533"/>
      <c r="D2" s="533"/>
      <c r="E2" s="533"/>
      <c r="F2" s="533"/>
      <c r="G2" s="533"/>
      <c r="H2" s="533"/>
      <c r="I2" s="533"/>
      <c r="J2" s="533"/>
      <c r="K2" s="534">
        <v>6</v>
      </c>
      <c r="M2" s="532" t="s">
        <v>186</v>
      </c>
      <c r="N2" s="533"/>
      <c r="O2" s="533"/>
      <c r="P2" s="533"/>
      <c r="Q2" s="533"/>
      <c r="R2" s="533"/>
      <c r="S2" s="533"/>
      <c r="T2" s="533"/>
      <c r="U2" s="533"/>
      <c r="V2" s="533"/>
      <c r="W2" s="534">
        <v>6</v>
      </c>
    </row>
    <row r="3" spans="1:23">
      <c r="A3" s="535" t="s">
        <v>187</v>
      </c>
      <c r="B3" s="536"/>
      <c r="C3" s="536"/>
      <c r="D3" s="536"/>
      <c r="E3" s="536"/>
      <c r="F3" s="536"/>
      <c r="G3" s="536"/>
      <c r="H3" s="536"/>
      <c r="I3" s="536"/>
      <c r="J3" s="536"/>
      <c r="K3" s="537"/>
      <c r="M3" s="535" t="s">
        <v>187</v>
      </c>
      <c r="N3" s="536"/>
      <c r="O3" s="536"/>
      <c r="P3" s="536"/>
      <c r="Q3" s="536"/>
      <c r="R3" s="536"/>
      <c r="S3" s="536"/>
      <c r="T3" s="536"/>
      <c r="U3" s="536"/>
      <c r="V3" s="536"/>
      <c r="W3" s="537"/>
    </row>
    <row r="4" spans="1:23">
      <c r="A4" s="584" t="s">
        <v>188</v>
      </c>
      <c r="B4" s="585"/>
      <c r="C4" s="585"/>
      <c r="D4" s="585"/>
      <c r="E4" s="585"/>
      <c r="F4" s="80"/>
      <c r="G4" s="80"/>
      <c r="H4" s="585" t="s">
        <v>189</v>
      </c>
      <c r="I4" s="585"/>
      <c r="J4" s="585"/>
      <c r="K4" s="586"/>
      <c r="M4" s="584" t="s">
        <v>188</v>
      </c>
      <c r="N4" s="585"/>
      <c r="O4" s="585"/>
      <c r="P4" s="585"/>
      <c r="Q4" s="585"/>
      <c r="R4" s="80"/>
      <c r="S4" s="80"/>
      <c r="T4" s="585" t="s">
        <v>189</v>
      </c>
      <c r="U4" s="585"/>
      <c r="V4" s="585"/>
      <c r="W4" s="586"/>
    </row>
    <row r="5" spans="1:23" ht="15.75">
      <c r="A5" s="82" t="s">
        <v>160</v>
      </c>
      <c r="B5" s="83"/>
      <c r="C5" s="84" t="s">
        <v>123</v>
      </c>
      <c r="D5" s="385" t="s">
        <v>471</v>
      </c>
      <c r="E5" s="385"/>
      <c r="F5" s="385"/>
      <c r="G5" s="385"/>
      <c r="H5" s="386" t="s">
        <v>190</v>
      </c>
      <c r="I5" s="386"/>
      <c r="J5" s="387" t="str">
        <f>IFERROR(LEFT(INDEX(ÖĞRETMEN!H:H,MATCH(#REF!,ÖĞRETMEN!A:A,0)),SEARCH("-",INDEX(ÖĞRETMEN!H:H,MATCH(#REF!,ÖĞRETMEN!A:A,0),1))-1),"")</f>
        <v/>
      </c>
      <c r="K5" s="527"/>
      <c r="M5" s="82" t="s">
        <v>160</v>
      </c>
      <c r="N5" s="83"/>
      <c r="O5" s="84" t="s">
        <v>123</v>
      </c>
      <c r="P5" s="385" t="s">
        <v>983</v>
      </c>
      <c r="Q5" s="385"/>
      <c r="R5" s="385"/>
      <c r="S5" s="385"/>
      <c r="T5" s="386" t="s">
        <v>190</v>
      </c>
      <c r="U5" s="386"/>
      <c r="V5" s="387" t="str">
        <f>IFERROR(LEFT(INDEX(ÖĞRETMEN!T:T,MATCH(#REF!,ÖĞRETMEN!M:M,0)),SEARCH("-",INDEX(ÖĞRETMEN!T:T,MATCH(#REF!,ÖĞRETMEN!M:M,0),1))-1),"")</f>
        <v/>
      </c>
      <c r="W5" s="527"/>
    </row>
    <row r="6" spans="1:23" ht="15.75">
      <c r="A6" s="82" t="s">
        <v>157</v>
      </c>
      <c r="B6" s="83"/>
      <c r="C6" s="84" t="s">
        <v>123</v>
      </c>
      <c r="D6" s="86" t="s">
        <v>403</v>
      </c>
      <c r="E6"/>
      <c r="F6"/>
      <c r="G6" s="87"/>
      <c r="H6" s="88"/>
      <c r="I6" s="88"/>
      <c r="J6" s="146"/>
      <c r="K6" s="89"/>
      <c r="M6" s="82" t="s">
        <v>157</v>
      </c>
      <c r="N6" s="83"/>
      <c r="O6" s="84" t="s">
        <v>123</v>
      </c>
      <c r="P6" s="86" t="s">
        <v>983</v>
      </c>
      <c r="Q6"/>
      <c r="R6"/>
      <c r="S6" s="87"/>
      <c r="T6" s="88"/>
      <c r="U6" s="88"/>
      <c r="V6" s="146"/>
      <c r="W6" s="89"/>
    </row>
    <row r="7" spans="1:23" ht="15.75">
      <c r="A7" s="82" t="s">
        <v>191</v>
      </c>
      <c r="B7" s="83"/>
      <c r="C7" s="84" t="s">
        <v>123</v>
      </c>
      <c r="D7" s="90">
        <v>1037</v>
      </c>
      <c r="E7" s="88"/>
      <c r="F7" s="88"/>
      <c r="G7" s="88"/>
      <c r="H7" s="88"/>
      <c r="I7" s="91"/>
      <c r="J7" s="88" t="s">
        <v>192</v>
      </c>
      <c r="K7" s="89"/>
      <c r="M7" s="82" t="s">
        <v>191</v>
      </c>
      <c r="N7" s="83"/>
      <c r="O7" s="84" t="s">
        <v>123</v>
      </c>
      <c r="P7" s="90" t="s">
        <v>983</v>
      </c>
      <c r="Q7" s="88"/>
      <c r="R7" s="88"/>
      <c r="S7" s="88"/>
      <c r="T7" s="88"/>
      <c r="U7" s="91"/>
      <c r="V7" s="88" t="s">
        <v>192</v>
      </c>
      <c r="W7" s="89"/>
    </row>
    <row r="8" spans="1:23" ht="15.75">
      <c r="A8" s="82" t="s">
        <v>193</v>
      </c>
      <c r="B8" s="83"/>
      <c r="C8" s="84" t="s">
        <v>123</v>
      </c>
      <c r="D8" s="387" t="s">
        <v>73</v>
      </c>
      <c r="E8" s="387"/>
      <c r="F8" s="387"/>
      <c r="G8" s="387"/>
      <c r="H8" s="387"/>
      <c r="I8" s="387"/>
      <c r="J8" s="387"/>
      <c r="K8" s="527"/>
      <c r="M8" s="82" t="s">
        <v>193</v>
      </c>
      <c r="N8" s="83"/>
      <c r="O8" s="84" t="s">
        <v>123</v>
      </c>
      <c r="P8" s="387" t="s">
        <v>983</v>
      </c>
      <c r="Q8" s="387"/>
      <c r="R8" s="387"/>
      <c r="S8" s="387"/>
      <c r="T8" s="387"/>
      <c r="U8" s="387"/>
      <c r="V8" s="387"/>
      <c r="W8" s="527"/>
    </row>
    <row r="9" spans="1:23" ht="15.75">
      <c r="A9" s="82" t="s">
        <v>194</v>
      </c>
      <c r="B9" s="83"/>
      <c r="C9" s="84" t="s">
        <v>123</v>
      </c>
      <c r="D9" s="87" t="s">
        <v>1586</v>
      </c>
      <c r="E9" s="88"/>
      <c r="F9" s="88"/>
      <c r="G9" s="88"/>
      <c r="H9" s="389"/>
      <c r="I9" s="389"/>
      <c r="J9" s="389"/>
      <c r="K9" s="528"/>
      <c r="M9" s="82" t="s">
        <v>194</v>
      </c>
      <c r="N9" s="83"/>
      <c r="O9" s="84" t="s">
        <v>123</v>
      </c>
      <c r="P9" s="87" t="s">
        <v>1586</v>
      </c>
      <c r="Q9" s="88"/>
      <c r="R9" s="88"/>
      <c r="S9" s="88"/>
      <c r="T9" s="389"/>
      <c r="U9" s="389"/>
      <c r="V9" s="389"/>
      <c r="W9" s="528"/>
    </row>
    <row r="10" spans="1:23" ht="16.5" thickBot="1">
      <c r="A10" s="94"/>
      <c r="B10" s="95"/>
      <c r="C10" s="96"/>
      <c r="D10" s="97"/>
      <c r="E10" s="97"/>
      <c r="F10" s="97"/>
      <c r="G10" s="97"/>
      <c r="H10" s="529"/>
      <c r="I10" s="529"/>
      <c r="J10" s="529"/>
      <c r="K10" s="530"/>
      <c r="M10" s="94"/>
      <c r="N10" s="95"/>
      <c r="O10" s="96"/>
      <c r="P10" s="97"/>
      <c r="Q10" s="97"/>
      <c r="R10" s="97"/>
      <c r="S10" s="97"/>
      <c r="T10" s="529"/>
      <c r="U10" s="529"/>
      <c r="V10" s="529"/>
      <c r="W10" s="530"/>
    </row>
    <row r="11" spans="1:23">
      <c r="A11" s="98" t="s">
        <v>188</v>
      </c>
      <c r="B11" s="99"/>
      <c r="C11" s="100"/>
      <c r="D11" s="101"/>
      <c r="E11" s="101"/>
      <c r="F11" s="101"/>
      <c r="G11" s="101"/>
      <c r="H11" s="101"/>
      <c r="I11" s="101"/>
      <c r="J11" s="101"/>
      <c r="K11" s="102"/>
      <c r="M11" s="98" t="s">
        <v>188</v>
      </c>
      <c r="N11" s="99"/>
      <c r="O11" s="100"/>
      <c r="P11" s="101"/>
      <c r="Q11" s="101"/>
      <c r="R11" s="101"/>
      <c r="S11" s="101"/>
      <c r="T11" s="101"/>
      <c r="U11" s="101"/>
      <c r="V11" s="101"/>
      <c r="W11" s="102"/>
    </row>
    <row r="12" spans="1:23" ht="15" customHeight="1">
      <c r="A12" s="103" t="s">
        <v>195</v>
      </c>
      <c r="B12" s="80"/>
      <c r="C12" s="104"/>
      <c r="D12" s="80"/>
      <c r="E12" s="80"/>
      <c r="F12" s="80"/>
      <c r="G12" s="80"/>
      <c r="H12" s="80"/>
      <c r="I12" s="80"/>
      <c r="J12" s="80"/>
      <c r="K12" s="105"/>
      <c r="M12" s="103" t="s">
        <v>195</v>
      </c>
      <c r="N12" s="80"/>
      <c r="O12" s="104"/>
      <c r="P12" s="80"/>
      <c r="Q12" s="80"/>
      <c r="R12" s="80"/>
      <c r="S12" s="80"/>
      <c r="T12" s="80"/>
      <c r="U12" s="80"/>
      <c r="V12" s="80"/>
      <c r="W12" s="105"/>
    </row>
    <row r="13" spans="1:23" ht="24.75" customHeight="1">
      <c r="A13" s="103"/>
      <c r="B13" s="531" t="s">
        <v>196</v>
      </c>
      <c r="C13" s="531"/>
      <c r="D13" s="531"/>
      <c r="E13" s="531"/>
      <c r="F13" s="531"/>
      <c r="G13" s="106"/>
      <c r="H13" s="523" t="s">
        <v>197</v>
      </c>
      <c r="I13" s="523"/>
      <c r="J13" s="107" t="s">
        <v>198</v>
      </c>
      <c r="K13" s="105"/>
      <c r="M13" s="103"/>
      <c r="N13" s="531" t="s">
        <v>196</v>
      </c>
      <c r="O13" s="531"/>
      <c r="P13" s="531"/>
      <c r="Q13" s="531"/>
      <c r="R13" s="531"/>
      <c r="S13" s="106"/>
      <c r="T13" s="523" t="s">
        <v>197</v>
      </c>
      <c r="U13" s="523"/>
      <c r="V13" s="107" t="s">
        <v>198</v>
      </c>
      <c r="W13" s="105"/>
    </row>
    <row r="14" spans="1:23" ht="24.75" customHeight="1">
      <c r="A14" s="108"/>
      <c r="B14" s="524" t="s">
        <v>199</v>
      </c>
      <c r="C14" s="524"/>
      <c r="D14" s="524"/>
      <c r="E14" s="524"/>
      <c r="F14" s="524"/>
      <c r="G14" s="199"/>
      <c r="H14" s="523" t="s">
        <v>200</v>
      </c>
      <c r="I14" s="523"/>
      <c r="J14" s="109" t="s">
        <v>201</v>
      </c>
      <c r="K14" s="105"/>
      <c r="M14" s="108"/>
      <c r="N14" s="524" t="s">
        <v>199</v>
      </c>
      <c r="O14" s="524"/>
      <c r="P14" s="524"/>
      <c r="Q14" s="524"/>
      <c r="R14" s="524"/>
      <c r="S14" s="199"/>
      <c r="T14" s="523" t="s">
        <v>200</v>
      </c>
      <c r="U14" s="523"/>
      <c r="V14" s="109" t="s">
        <v>201</v>
      </c>
      <c r="W14" s="105"/>
    </row>
    <row r="15" spans="1:23">
      <c r="A15" s="110"/>
      <c r="B15" s="526"/>
      <c r="C15" s="526"/>
      <c r="D15" s="526"/>
      <c r="E15" s="526"/>
      <c r="F15" s="526"/>
      <c r="G15" s="111"/>
      <c r="H15" s="112"/>
      <c r="I15" s="112"/>
      <c r="J15" s="113"/>
      <c r="K15" s="114"/>
      <c r="M15" s="110"/>
      <c r="N15" s="526"/>
      <c r="O15" s="526"/>
      <c r="P15" s="526"/>
      <c r="Q15" s="526"/>
      <c r="R15" s="526"/>
      <c r="S15" s="111"/>
      <c r="T15" s="112"/>
      <c r="U15" s="112"/>
      <c r="V15" s="113"/>
      <c r="W15" s="114"/>
    </row>
    <row r="16" spans="1:23">
      <c r="A16" s="108"/>
      <c r="B16" s="80"/>
      <c r="C16" s="104"/>
      <c r="D16" s="80"/>
      <c r="E16" s="80"/>
      <c r="F16" s="80"/>
      <c r="G16" s="80"/>
      <c r="H16" s="80"/>
      <c r="I16" s="80"/>
      <c r="J16" s="80"/>
      <c r="K16" s="105"/>
      <c r="M16" s="108"/>
      <c r="N16" s="80"/>
      <c r="O16" s="104"/>
      <c r="P16" s="80"/>
      <c r="Q16" s="80"/>
      <c r="R16" s="80"/>
      <c r="S16" s="80"/>
      <c r="T16" s="80"/>
      <c r="U16" s="80"/>
      <c r="V16" s="80"/>
      <c r="W16" s="105"/>
    </row>
    <row r="17" spans="1:23" ht="15" customHeight="1">
      <c r="A17" s="123" t="s">
        <v>202</v>
      </c>
      <c r="B17" s="164"/>
      <c r="C17" s="164"/>
      <c r="D17" s="80"/>
      <c r="E17" s="80"/>
      <c r="F17" s="80"/>
      <c r="G17" s="80"/>
      <c r="H17" s="80"/>
      <c r="I17" s="80"/>
      <c r="J17" s="80"/>
      <c r="K17" s="105"/>
      <c r="M17" s="123" t="s">
        <v>202</v>
      </c>
      <c r="N17" s="164"/>
      <c r="O17" s="164"/>
      <c r="P17" s="80"/>
      <c r="Q17" s="80"/>
      <c r="R17" s="80"/>
      <c r="S17" s="80"/>
      <c r="T17" s="80"/>
      <c r="U17" s="80"/>
      <c r="V17" s="80"/>
      <c r="W17" s="105"/>
    </row>
    <row r="18" spans="1:23" ht="15" customHeight="1">
      <c r="A18" s="108"/>
      <c r="B18" s="80" t="s">
        <v>203</v>
      </c>
      <c r="C18" s="104"/>
      <c r="D18" s="80"/>
      <c r="E18" s="80"/>
      <c r="F18" s="80"/>
      <c r="G18" s="80"/>
      <c r="H18" s="521" t="s">
        <v>197</v>
      </c>
      <c r="I18" s="522"/>
      <c r="J18" s="107" t="s">
        <v>198</v>
      </c>
      <c r="K18" s="105"/>
      <c r="M18" s="108"/>
      <c r="N18" s="80" t="s">
        <v>203</v>
      </c>
      <c r="O18" s="104"/>
      <c r="P18" s="80"/>
      <c r="Q18" s="80"/>
      <c r="R18" s="80"/>
      <c r="S18" s="80"/>
      <c r="T18" s="521" t="s">
        <v>197</v>
      </c>
      <c r="U18" s="522"/>
      <c r="V18" s="107" t="s">
        <v>198</v>
      </c>
      <c r="W18" s="105"/>
    </row>
    <row r="19" spans="1:23">
      <c r="A19" s="108"/>
      <c r="B19" s="121" t="s">
        <v>204</v>
      </c>
      <c r="C19" s="104"/>
      <c r="D19" s="80"/>
      <c r="E19" s="80"/>
      <c r="F19" s="80"/>
      <c r="G19" s="80"/>
      <c r="H19" s="523" t="s">
        <v>200</v>
      </c>
      <c r="I19" s="523"/>
      <c r="J19" s="109" t="s">
        <v>205</v>
      </c>
      <c r="K19" s="105"/>
      <c r="M19" s="108"/>
      <c r="N19" s="121" t="s">
        <v>204</v>
      </c>
      <c r="O19" s="104"/>
      <c r="P19" s="80"/>
      <c r="Q19" s="80"/>
      <c r="R19" s="80"/>
      <c r="S19" s="80"/>
      <c r="T19" s="523" t="s">
        <v>200</v>
      </c>
      <c r="U19" s="523"/>
      <c r="V19" s="109" t="s">
        <v>205</v>
      </c>
      <c r="W19" s="105"/>
    </row>
    <row r="20" spans="1:23">
      <c r="A20" s="110"/>
      <c r="B20" s="116"/>
      <c r="C20" s="117"/>
      <c r="D20" s="116"/>
      <c r="E20" s="117"/>
      <c r="F20" s="116"/>
      <c r="G20" s="116"/>
      <c r="H20" s="113"/>
      <c r="I20" s="113"/>
      <c r="J20" s="113"/>
      <c r="K20" s="118"/>
      <c r="M20" s="110"/>
      <c r="N20" s="116"/>
      <c r="O20" s="117"/>
      <c r="P20" s="116"/>
      <c r="Q20" s="117"/>
      <c r="R20" s="116"/>
      <c r="S20" s="116"/>
      <c r="T20" s="113"/>
      <c r="U20" s="113"/>
      <c r="V20" s="113"/>
      <c r="W20" s="118"/>
    </row>
    <row r="21" spans="1:23">
      <c r="A21" s="108"/>
      <c r="B21" s="119"/>
      <c r="C21" s="120"/>
      <c r="D21" s="119"/>
      <c r="E21" s="120"/>
      <c r="F21" s="119"/>
      <c r="G21" s="119"/>
      <c r="H21" s="120"/>
      <c r="I21" s="120"/>
      <c r="J21" s="121"/>
      <c r="K21" s="122"/>
      <c r="M21" s="108"/>
      <c r="N21" s="119"/>
      <c r="O21" s="120"/>
      <c r="P21" s="119"/>
      <c r="Q21" s="120"/>
      <c r="R21" s="119"/>
      <c r="S21" s="119"/>
      <c r="T21" s="120"/>
      <c r="U21" s="120"/>
      <c r="V21" s="121"/>
      <c r="W21" s="122"/>
    </row>
    <row r="22" spans="1:23">
      <c r="A22" s="123" t="s">
        <v>206</v>
      </c>
      <c r="B22" s="80"/>
      <c r="C22" s="104"/>
      <c r="D22" s="80"/>
      <c r="E22" s="80"/>
      <c r="F22" s="80"/>
      <c r="G22" s="80"/>
      <c r="H22" s="80"/>
      <c r="I22" s="80"/>
      <c r="J22" s="80"/>
      <c r="K22" s="105"/>
      <c r="M22" s="123" t="s">
        <v>206</v>
      </c>
      <c r="N22" s="80"/>
      <c r="O22" s="104"/>
      <c r="P22" s="80"/>
      <c r="Q22" s="80"/>
      <c r="R22" s="80"/>
      <c r="S22" s="80"/>
      <c r="T22" s="80"/>
      <c r="U22" s="80"/>
      <c r="V22" s="80"/>
      <c r="W22" s="105"/>
    </row>
    <row r="23" spans="1:23">
      <c r="A23" s="108"/>
      <c r="B23" s="80" t="s">
        <v>207</v>
      </c>
      <c r="C23" s="104"/>
      <c r="D23" s="80"/>
      <c r="E23" s="80"/>
      <c r="F23" s="80"/>
      <c r="G23" s="80"/>
      <c r="H23" s="518" t="s">
        <v>197</v>
      </c>
      <c r="I23" s="519"/>
      <c r="J23" s="190" t="s">
        <v>198</v>
      </c>
      <c r="K23" s="105"/>
      <c r="M23" s="108"/>
      <c r="N23" s="80" t="s">
        <v>207</v>
      </c>
      <c r="O23" s="104"/>
      <c r="P23" s="80"/>
      <c r="Q23" s="80"/>
      <c r="R23" s="80"/>
      <c r="S23" s="80"/>
      <c r="T23" s="518" t="s">
        <v>197</v>
      </c>
      <c r="U23" s="519"/>
      <c r="V23" s="190" t="s">
        <v>198</v>
      </c>
      <c r="W23" s="105"/>
    </row>
    <row r="24" spans="1:23">
      <c r="A24" s="108"/>
      <c r="B24" s="80"/>
      <c r="C24" s="104"/>
      <c r="D24" s="80"/>
      <c r="E24" s="80"/>
      <c r="F24" s="80"/>
      <c r="G24" s="80"/>
      <c r="H24" s="191"/>
      <c r="I24" s="193"/>
      <c r="J24" s="190"/>
      <c r="K24" s="105"/>
      <c r="M24" s="108"/>
      <c r="N24" s="80"/>
      <c r="O24" s="104"/>
      <c r="P24" s="80"/>
      <c r="Q24" s="80"/>
      <c r="R24" s="80"/>
      <c r="S24" s="80"/>
      <c r="T24" s="191"/>
      <c r="U24" s="193"/>
      <c r="V24" s="190"/>
      <c r="W24" s="105"/>
    </row>
    <row r="25" spans="1:23">
      <c r="A25" s="108"/>
      <c r="B25" s="121" t="s">
        <v>208</v>
      </c>
      <c r="C25" s="104"/>
      <c r="D25" s="80"/>
      <c r="E25" s="80"/>
      <c r="F25" s="80"/>
      <c r="G25" s="80"/>
      <c r="H25" s="516" t="s">
        <v>200</v>
      </c>
      <c r="I25" s="517"/>
      <c r="J25" s="194" t="s">
        <v>209</v>
      </c>
      <c r="K25" s="105"/>
      <c r="M25" s="108"/>
      <c r="N25" s="121" t="s">
        <v>208</v>
      </c>
      <c r="O25" s="104"/>
      <c r="P25" s="80"/>
      <c r="Q25" s="80"/>
      <c r="R25" s="80"/>
      <c r="S25" s="80"/>
      <c r="T25" s="516" t="s">
        <v>200</v>
      </c>
      <c r="U25" s="517"/>
      <c r="V25" s="194" t="s">
        <v>209</v>
      </c>
      <c r="W25" s="105"/>
    </row>
    <row r="26" spans="1:23">
      <c r="A26" s="110"/>
      <c r="B26" s="113"/>
      <c r="C26" s="124"/>
      <c r="D26" s="113"/>
      <c r="E26" s="113"/>
      <c r="F26" s="113"/>
      <c r="G26" s="113"/>
      <c r="H26" s="113"/>
      <c r="I26" s="113"/>
      <c r="J26" s="113"/>
      <c r="K26" s="125"/>
      <c r="M26" s="110"/>
      <c r="N26" s="113"/>
      <c r="O26" s="124"/>
      <c r="P26" s="113"/>
      <c r="Q26" s="113"/>
      <c r="R26" s="113"/>
      <c r="S26" s="113"/>
      <c r="T26" s="113"/>
      <c r="U26" s="113"/>
      <c r="V26" s="113"/>
      <c r="W26" s="125"/>
    </row>
    <row r="27" spans="1:23">
      <c r="A27" s="108"/>
      <c r="B27" s="119"/>
      <c r="C27" s="120"/>
      <c r="D27" s="119"/>
      <c r="E27" s="120"/>
      <c r="F27" s="119"/>
      <c r="G27" s="119"/>
      <c r="H27" s="120"/>
      <c r="I27" s="119"/>
      <c r="J27" s="120"/>
      <c r="K27" s="122"/>
      <c r="M27" s="108"/>
      <c r="N27" s="119"/>
      <c r="O27" s="120"/>
      <c r="P27" s="119"/>
      <c r="Q27" s="120"/>
      <c r="R27" s="119"/>
      <c r="S27" s="119"/>
      <c r="T27" s="120"/>
      <c r="U27" s="119"/>
      <c r="V27" s="120"/>
      <c r="W27" s="122"/>
    </row>
    <row r="28" spans="1:23">
      <c r="A28" s="123" t="s">
        <v>211</v>
      </c>
      <c r="B28" s="80"/>
      <c r="C28" s="104"/>
      <c r="D28" s="80"/>
      <c r="E28" s="80"/>
      <c r="F28" s="80"/>
      <c r="G28" s="80"/>
      <c r="H28" s="80"/>
      <c r="I28" s="80"/>
      <c r="J28" s="80"/>
      <c r="K28" s="105"/>
      <c r="M28" s="123" t="s">
        <v>211</v>
      </c>
      <c r="N28" s="80"/>
      <c r="O28" s="104"/>
      <c r="P28" s="80"/>
      <c r="Q28" s="80"/>
      <c r="R28" s="80"/>
      <c r="S28" s="80"/>
      <c r="T28" s="80"/>
      <c r="U28" s="80"/>
      <c r="V28" s="80"/>
      <c r="W28" s="105"/>
    </row>
    <row r="29" spans="1:23">
      <c r="A29" s="108"/>
      <c r="B29" s="121" t="s">
        <v>212</v>
      </c>
      <c r="C29" s="120"/>
      <c r="D29" s="80"/>
      <c r="E29" s="80"/>
      <c r="F29" s="80"/>
      <c r="G29" s="80"/>
      <c r="H29" s="80"/>
      <c r="I29" s="80"/>
      <c r="J29" s="80"/>
      <c r="K29" s="105"/>
      <c r="M29" s="108"/>
      <c r="N29" s="121" t="s">
        <v>212</v>
      </c>
      <c r="O29" s="120"/>
      <c r="P29" s="80"/>
      <c r="Q29" s="80"/>
      <c r="R29" s="80"/>
      <c r="S29" s="80"/>
      <c r="T29" s="80"/>
      <c r="U29" s="80"/>
      <c r="V29" s="80"/>
      <c r="W29" s="105"/>
    </row>
    <row r="30" spans="1:23">
      <c r="A30" s="108"/>
      <c r="B30" s="121" t="s">
        <v>213</v>
      </c>
      <c r="C30" s="120"/>
      <c r="D30" s="80"/>
      <c r="E30" s="80"/>
      <c r="F30" s="80"/>
      <c r="G30" s="80"/>
      <c r="H30" s="518" t="s">
        <v>197</v>
      </c>
      <c r="I30" s="519"/>
      <c r="J30" s="190" t="s">
        <v>198</v>
      </c>
      <c r="K30" s="105"/>
      <c r="M30" s="108"/>
      <c r="N30" s="121" t="s">
        <v>213</v>
      </c>
      <c r="O30" s="120"/>
      <c r="P30" s="80"/>
      <c r="Q30" s="80"/>
      <c r="R30" s="80"/>
      <c r="S30" s="80"/>
      <c r="T30" s="518" t="s">
        <v>197</v>
      </c>
      <c r="U30" s="519"/>
      <c r="V30" s="190" t="s">
        <v>198</v>
      </c>
      <c r="W30" s="105"/>
    </row>
    <row r="31" spans="1:23">
      <c r="A31" s="108"/>
      <c r="B31" s="121"/>
      <c r="C31" s="120"/>
      <c r="D31" s="80"/>
      <c r="E31" s="80"/>
      <c r="F31" s="80"/>
      <c r="G31" s="80"/>
      <c r="H31" s="191"/>
      <c r="I31" s="192"/>
      <c r="J31" s="190"/>
      <c r="K31" s="105"/>
      <c r="M31" s="108"/>
      <c r="N31" s="121"/>
      <c r="O31" s="120"/>
      <c r="P31" s="80"/>
      <c r="Q31" s="80"/>
      <c r="R31" s="80"/>
      <c r="S31" s="80"/>
      <c r="T31" s="191"/>
      <c r="U31" s="192"/>
      <c r="V31" s="190"/>
      <c r="W31" s="105"/>
    </row>
    <row r="32" spans="1:23">
      <c r="A32" s="108"/>
      <c r="B32" s="201" t="s">
        <v>214</v>
      </c>
      <c r="C32" s="120"/>
      <c r="D32" s="80"/>
      <c r="E32" s="80"/>
      <c r="F32" s="80"/>
      <c r="G32" s="80"/>
      <c r="H32" s="516" t="s">
        <v>200</v>
      </c>
      <c r="I32" s="520"/>
      <c r="J32" s="194" t="s">
        <v>205</v>
      </c>
      <c r="K32" s="105"/>
      <c r="M32" s="108"/>
      <c r="N32" s="201" t="s">
        <v>214</v>
      </c>
      <c r="O32" s="120"/>
      <c r="P32" s="80"/>
      <c r="Q32" s="80"/>
      <c r="R32" s="80"/>
      <c r="S32" s="80"/>
      <c r="T32" s="516" t="s">
        <v>200</v>
      </c>
      <c r="U32" s="520"/>
      <c r="V32" s="194" t="s">
        <v>205</v>
      </c>
      <c r="W32" s="105"/>
    </row>
    <row r="33" spans="1:23">
      <c r="A33" s="108"/>
      <c r="B33" s="201" t="s">
        <v>215</v>
      </c>
      <c r="C33" s="120"/>
      <c r="D33" s="80"/>
      <c r="E33" s="80"/>
      <c r="F33" s="80"/>
      <c r="G33" s="80"/>
      <c r="H33" s="80"/>
      <c r="I33" s="80"/>
      <c r="J33" s="80"/>
      <c r="K33" s="105"/>
      <c r="M33" s="108"/>
      <c r="N33" s="201" t="s">
        <v>215</v>
      </c>
      <c r="O33" s="120"/>
      <c r="P33" s="80"/>
      <c r="Q33" s="80"/>
      <c r="R33" s="80"/>
      <c r="S33" s="80"/>
      <c r="T33" s="80"/>
      <c r="U33" s="80"/>
      <c r="V33" s="80"/>
      <c r="W33" s="105"/>
    </row>
    <row r="34" spans="1:23">
      <c r="A34" s="108"/>
      <c r="B34" s="121" t="s">
        <v>216</v>
      </c>
      <c r="C34" s="120"/>
      <c r="D34" s="80"/>
      <c r="E34" s="80"/>
      <c r="F34" s="80"/>
      <c r="G34" s="80"/>
      <c r="H34" s="80"/>
      <c r="I34" s="80"/>
      <c r="J34" s="80"/>
      <c r="K34" s="105"/>
      <c r="M34" s="108"/>
      <c r="N34" s="121" t="s">
        <v>216</v>
      </c>
      <c r="O34" s="120"/>
      <c r="P34" s="80"/>
      <c r="Q34" s="80"/>
      <c r="R34" s="80"/>
      <c r="S34" s="80"/>
      <c r="T34" s="80"/>
      <c r="U34" s="80"/>
      <c r="V34" s="80"/>
      <c r="W34" s="105"/>
    </row>
    <row r="35" spans="1:23">
      <c r="A35" s="108"/>
      <c r="B35" s="121" t="s">
        <v>217</v>
      </c>
      <c r="C35" s="120"/>
      <c r="D35" s="80"/>
      <c r="E35" s="80"/>
      <c r="F35" s="80"/>
      <c r="G35" s="80"/>
      <c r="H35" s="80"/>
      <c r="I35" s="80"/>
      <c r="J35" s="80"/>
      <c r="K35" s="105"/>
      <c r="M35" s="108"/>
      <c r="N35" s="121" t="s">
        <v>217</v>
      </c>
      <c r="O35" s="120"/>
      <c r="P35" s="80"/>
      <c r="Q35" s="80"/>
      <c r="R35" s="80"/>
      <c r="S35" s="80"/>
      <c r="T35" s="80"/>
      <c r="U35" s="80"/>
      <c r="V35" s="80"/>
      <c r="W35" s="105"/>
    </row>
    <row r="36" spans="1:23">
      <c r="A36" s="108"/>
      <c r="B36" s="80"/>
      <c r="C36" s="104"/>
      <c r="D36" s="80"/>
      <c r="E36" s="80"/>
      <c r="F36" s="80"/>
      <c r="G36" s="80"/>
      <c r="H36" s="80"/>
      <c r="I36" s="80"/>
      <c r="J36" s="80"/>
      <c r="K36" s="105"/>
      <c r="M36" s="108"/>
      <c r="N36" s="80"/>
      <c r="O36" s="104"/>
      <c r="P36" s="80"/>
      <c r="Q36" s="80"/>
      <c r="R36" s="80"/>
      <c r="S36" s="80"/>
      <c r="T36" s="80"/>
      <c r="U36" s="80"/>
      <c r="V36" s="80"/>
      <c r="W36" s="105"/>
    </row>
    <row r="37" spans="1:23" ht="15.75" thickBot="1">
      <c r="A37" s="94"/>
      <c r="B37" s="95"/>
      <c r="C37" s="96"/>
      <c r="D37" s="95"/>
      <c r="E37" s="95"/>
      <c r="F37" s="95"/>
      <c r="G37" s="95"/>
      <c r="H37" s="95"/>
      <c r="I37" s="95"/>
      <c r="J37" s="95"/>
      <c r="K37" s="126"/>
      <c r="M37" s="94"/>
      <c r="N37" s="95"/>
      <c r="O37" s="96"/>
      <c r="P37" s="95"/>
      <c r="Q37" s="95"/>
      <c r="R37" s="95"/>
      <c r="S37" s="95"/>
      <c r="T37" s="95"/>
      <c r="U37" s="95"/>
      <c r="V37" s="95"/>
      <c r="W37" s="126"/>
    </row>
    <row r="38" spans="1:23">
      <c r="A38" s="506" t="s">
        <v>218</v>
      </c>
      <c r="B38" s="507"/>
      <c r="C38" s="507"/>
      <c r="D38" s="507"/>
      <c r="E38" s="507"/>
      <c r="F38" s="507"/>
      <c r="G38" s="507"/>
      <c r="H38" s="507"/>
      <c r="I38" s="507"/>
      <c r="J38" s="507"/>
      <c r="K38" s="508"/>
      <c r="M38" s="506" t="s">
        <v>218</v>
      </c>
      <c r="N38" s="507"/>
      <c r="O38" s="507"/>
      <c r="P38" s="507"/>
      <c r="Q38" s="507"/>
      <c r="R38" s="507"/>
      <c r="S38" s="507"/>
      <c r="T38" s="507"/>
      <c r="U38" s="507"/>
      <c r="V38" s="507"/>
      <c r="W38" s="508"/>
    </row>
    <row r="39" spans="1:23">
      <c r="A39" s="509" t="s">
        <v>218</v>
      </c>
      <c r="B39" s="510"/>
      <c r="C39" s="510"/>
      <c r="D39" s="510"/>
      <c r="E39" s="510"/>
      <c r="F39" s="510"/>
      <c r="G39" s="510"/>
      <c r="H39" s="510"/>
      <c r="I39" s="510"/>
      <c r="J39" s="510"/>
      <c r="K39" s="511"/>
      <c r="M39" s="509" t="s">
        <v>218</v>
      </c>
      <c r="N39" s="510"/>
      <c r="O39" s="510"/>
      <c r="P39" s="510"/>
      <c r="Q39" s="510"/>
      <c r="R39" s="510"/>
      <c r="S39" s="510"/>
      <c r="T39" s="510"/>
      <c r="U39" s="510"/>
      <c r="V39" s="510"/>
      <c r="W39" s="511"/>
    </row>
    <row r="40" spans="1:23" ht="15.75" thickBot="1">
      <c r="A40" s="127"/>
      <c r="B40" s="119"/>
      <c r="C40" s="119"/>
      <c r="D40" s="119"/>
      <c r="E40" s="119"/>
      <c r="F40" s="119"/>
      <c r="G40" s="119"/>
      <c r="H40" s="119"/>
      <c r="I40" s="119"/>
      <c r="J40" s="119"/>
      <c r="K40" s="122"/>
      <c r="M40" s="127"/>
      <c r="N40" s="119"/>
      <c r="O40" s="119"/>
      <c r="P40" s="119"/>
      <c r="Q40" s="119"/>
      <c r="R40" s="119"/>
      <c r="S40" s="119"/>
      <c r="T40" s="119"/>
      <c r="U40" s="119"/>
      <c r="V40" s="119"/>
      <c r="W40" s="122"/>
    </row>
    <row r="41" spans="1:23">
      <c r="A41" s="512" t="s">
        <v>219</v>
      </c>
      <c r="B41" s="513"/>
      <c r="C41" s="513"/>
      <c r="D41" s="513"/>
      <c r="E41" s="514"/>
      <c r="F41" s="513" t="s">
        <v>220</v>
      </c>
      <c r="G41" s="513"/>
      <c r="H41" s="513"/>
      <c r="I41" s="513"/>
      <c r="J41" s="513"/>
      <c r="K41" s="515"/>
      <c r="M41" s="512" t="s">
        <v>219</v>
      </c>
      <c r="N41" s="513"/>
      <c r="O41" s="513"/>
      <c r="P41" s="513"/>
      <c r="Q41" s="514"/>
      <c r="R41" s="513" t="s">
        <v>220</v>
      </c>
      <c r="S41" s="513"/>
      <c r="T41" s="513"/>
      <c r="U41" s="513"/>
      <c r="V41" s="513"/>
      <c r="W41" s="515"/>
    </row>
    <row r="42" spans="1:23">
      <c r="A42" s="503" t="s">
        <v>237</v>
      </c>
      <c r="B42" s="391"/>
      <c r="C42" s="392" t="s">
        <v>881</v>
      </c>
      <c r="D42" s="392"/>
      <c r="E42" s="504"/>
      <c r="F42" s="115" t="s">
        <v>222</v>
      </c>
      <c r="G42" s="104"/>
      <c r="H42" s="392" t="s">
        <v>116</v>
      </c>
      <c r="I42" s="392"/>
      <c r="J42" s="392"/>
      <c r="K42" s="505"/>
      <c r="M42" s="503" t="s">
        <v>237</v>
      </c>
      <c r="N42" s="391"/>
      <c r="O42" s="392" t="s">
        <v>983</v>
      </c>
      <c r="P42" s="392"/>
      <c r="Q42" s="504"/>
      <c r="R42" s="115" t="s">
        <v>222</v>
      </c>
      <c r="S42" s="104"/>
      <c r="T42" s="392" t="s">
        <v>983</v>
      </c>
      <c r="U42" s="392"/>
      <c r="V42" s="392"/>
      <c r="W42" s="505"/>
    </row>
    <row r="43" spans="1:23">
      <c r="A43" s="108" t="s">
        <v>223</v>
      </c>
      <c r="B43" s="80"/>
      <c r="C43" s="104"/>
      <c r="D43" s="80"/>
      <c r="E43" s="130"/>
      <c r="F43" s="131" t="s">
        <v>941</v>
      </c>
      <c r="G43" s="131"/>
      <c r="H43" s="391" t="s">
        <v>224</v>
      </c>
      <c r="I43" s="391"/>
      <c r="J43" s="391"/>
      <c r="K43" s="502"/>
      <c r="M43" s="108" t="s">
        <v>223</v>
      </c>
      <c r="N43" s="80"/>
      <c r="O43" s="104"/>
      <c r="P43" s="80"/>
      <c r="Q43" s="130"/>
      <c r="R43" s="131" t="s">
        <v>941</v>
      </c>
      <c r="S43" s="131"/>
      <c r="T43" s="391" t="s">
        <v>224</v>
      </c>
      <c r="U43" s="391"/>
      <c r="V43" s="391"/>
      <c r="W43" s="502"/>
    </row>
    <row r="44" spans="1:23" ht="15.75" thickBot="1">
      <c r="A44" s="132"/>
      <c r="B44" s="133"/>
      <c r="C44" s="134"/>
      <c r="D44" s="133"/>
      <c r="E44" s="135"/>
      <c r="F44" s="133"/>
      <c r="G44" s="133"/>
      <c r="H44" s="133"/>
      <c r="I44" s="133"/>
      <c r="J44" s="133"/>
      <c r="K44" s="136"/>
      <c r="M44" s="132"/>
      <c r="N44" s="133"/>
      <c r="O44" s="134"/>
      <c r="P44" s="133"/>
      <c r="Q44" s="135"/>
      <c r="R44" s="133"/>
      <c r="S44" s="133"/>
      <c r="T44" s="133"/>
      <c r="U44" s="133"/>
      <c r="V44" s="133"/>
      <c r="W44" s="136"/>
    </row>
    <row r="45" spans="1:23" ht="15.75" thickTop="1">
      <c r="A45" s="382"/>
      <c r="B45" s="382"/>
      <c r="C45" s="382"/>
      <c r="D45" s="382"/>
      <c r="E45" s="382"/>
      <c r="F45" s="382"/>
      <c r="G45" s="382"/>
      <c r="H45" s="382"/>
      <c r="I45" s="382"/>
      <c r="J45" s="382"/>
      <c r="K45" s="382"/>
      <c r="M45" s="382"/>
      <c r="N45" s="382"/>
      <c r="O45" s="382"/>
      <c r="P45" s="382"/>
      <c r="Q45" s="382"/>
      <c r="R45" s="382"/>
      <c r="S45" s="382"/>
      <c r="T45" s="382"/>
      <c r="U45" s="382"/>
      <c r="V45" s="382"/>
      <c r="W45" s="382"/>
    </row>
  </sheetData>
  <mergeCells count="58">
    <mergeCell ref="H43:K43"/>
    <mergeCell ref="A45:K45"/>
    <mergeCell ref="H32:I32"/>
    <mergeCell ref="A38:K38"/>
    <mergeCell ref="A39:K39"/>
    <mergeCell ref="A41:E41"/>
    <mergeCell ref="F41:K41"/>
    <mergeCell ref="A42:B42"/>
    <mergeCell ref="C42:E42"/>
    <mergeCell ref="H42:K42"/>
    <mergeCell ref="H30:I30"/>
    <mergeCell ref="D8:K8"/>
    <mergeCell ref="H9:K10"/>
    <mergeCell ref="B13:F13"/>
    <mergeCell ref="H13:I13"/>
    <mergeCell ref="B14:F14"/>
    <mergeCell ref="H14:I14"/>
    <mergeCell ref="B15:F15"/>
    <mergeCell ref="H18:I18"/>
    <mergeCell ref="H19:I19"/>
    <mergeCell ref="H23:I23"/>
    <mergeCell ref="H25:I25"/>
    <mergeCell ref="A2:K2"/>
    <mergeCell ref="A3:K3"/>
    <mergeCell ref="A4:E4"/>
    <mergeCell ref="H4:K4"/>
    <mergeCell ref="D5:G5"/>
    <mergeCell ref="H5:I5"/>
    <mergeCell ref="J5:K5"/>
    <mergeCell ref="M2:W2"/>
    <mergeCell ref="M3:W3"/>
    <mergeCell ref="M4:Q4"/>
    <mergeCell ref="T4:W4"/>
    <mergeCell ref="P5:S5"/>
    <mergeCell ref="T5:U5"/>
    <mergeCell ref="V5:W5"/>
    <mergeCell ref="P8:W8"/>
    <mergeCell ref="T9:W10"/>
    <mergeCell ref="N13:R13"/>
    <mergeCell ref="T13:U13"/>
    <mergeCell ref="N14:R14"/>
    <mergeCell ref="T14:U14"/>
    <mergeCell ref="N15:R15"/>
    <mergeCell ref="T18:U18"/>
    <mergeCell ref="T19:U19"/>
    <mergeCell ref="T23:U23"/>
    <mergeCell ref="T25:U25"/>
    <mergeCell ref="T30:U30"/>
    <mergeCell ref="T32:U32"/>
    <mergeCell ref="M38:W38"/>
    <mergeCell ref="M39:W39"/>
    <mergeCell ref="M41:Q41"/>
    <mergeCell ref="R41:W41"/>
    <mergeCell ref="M42:N42"/>
    <mergeCell ref="O42:Q42"/>
    <mergeCell ref="T42:W42"/>
    <mergeCell ref="T43:W43"/>
    <mergeCell ref="M45:W45"/>
  </mergeCells>
  <printOptions horizontalCentered="1"/>
  <pageMargins left="0.39370078740157483" right="0.39370078740157483" top="0.39370078740157483" bottom="0.39370078740157483" header="0.11811023622047245" footer="0.11811023622047245"/>
  <pageSetup paperSize="9" orientation="landscape"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6">
    <pageSetUpPr fitToPage="1"/>
  </sheetPr>
  <dimension ref="A2:AC49"/>
  <sheetViews>
    <sheetView showGridLines="0" zoomScaleNormal="100" workbookViewId="0">
      <selection activeCell="AA9" sqref="AA9"/>
    </sheetView>
  </sheetViews>
  <sheetFormatPr defaultColWidth="9.140625" defaultRowHeight="15"/>
  <cols>
    <col min="1" max="2" width="9.140625" style="2"/>
    <col min="3" max="3" width="5" style="2" customWidth="1"/>
    <col min="4" max="6" width="9.140625" style="2"/>
    <col min="7" max="7" width="2.42578125" style="2" customWidth="1"/>
    <col min="8" max="8" width="9.140625" style="2"/>
    <col min="9" max="9" width="5" style="2" customWidth="1"/>
    <col min="10" max="10" width="15.5703125" style="2" customWidth="1"/>
    <col min="11" max="11" width="17.28515625" style="2" customWidth="1"/>
    <col min="12" max="12" width="5" style="2" customWidth="1"/>
    <col min="13" max="13" width="4.5703125" style="2" customWidth="1"/>
    <col min="14" max="15" width="9.140625" style="2"/>
    <col min="16" max="16" width="4.28515625" style="2" customWidth="1"/>
    <col min="17" max="19" width="9.140625" style="2"/>
    <col min="20" max="20" width="3.5703125" style="2" customWidth="1"/>
    <col min="21" max="21" width="9.140625" style="2"/>
    <col min="22" max="22" width="5.42578125" style="2" customWidth="1"/>
    <col min="23" max="23" width="17.5703125" style="2" customWidth="1"/>
    <col min="24" max="24" width="14.5703125" style="2" customWidth="1"/>
    <col min="25" max="16384" width="9.140625" style="2"/>
  </cols>
  <sheetData>
    <row r="2" spans="1:29" ht="23.25" customHeight="1"/>
    <row r="5" spans="1:29" ht="15.75" thickBot="1"/>
    <row r="6" spans="1:29" ht="24.75" customHeight="1" thickTop="1">
      <c r="A6" s="532" t="s">
        <v>186</v>
      </c>
      <c r="B6" s="533"/>
      <c r="C6" s="533"/>
      <c r="D6" s="533"/>
      <c r="E6" s="533"/>
      <c r="F6" s="533"/>
      <c r="G6" s="533"/>
      <c r="H6" s="533"/>
      <c r="I6" s="533"/>
      <c r="J6" s="533"/>
      <c r="K6" s="534">
        <v>6</v>
      </c>
      <c r="L6" s="79"/>
      <c r="N6" s="532" t="s">
        <v>186</v>
      </c>
      <c r="O6" s="533"/>
      <c r="P6" s="533"/>
      <c r="Q6" s="533"/>
      <c r="R6" s="533"/>
      <c r="S6" s="533"/>
      <c r="T6" s="533"/>
      <c r="U6" s="533"/>
      <c r="V6" s="533"/>
      <c r="W6" s="533"/>
      <c r="X6" s="534">
        <v>6</v>
      </c>
    </row>
    <row r="7" spans="1:29" ht="16.5" customHeight="1">
      <c r="A7" s="535" t="s">
        <v>187</v>
      </c>
      <c r="B7" s="536"/>
      <c r="C7" s="536"/>
      <c r="D7" s="536"/>
      <c r="E7" s="536"/>
      <c r="F7" s="536"/>
      <c r="G7" s="536"/>
      <c r="H7" s="536"/>
      <c r="I7" s="536"/>
      <c r="J7" s="536"/>
      <c r="K7" s="537"/>
      <c r="L7" s="79"/>
      <c r="N7" s="535" t="s">
        <v>187</v>
      </c>
      <c r="O7" s="536"/>
      <c r="P7" s="536"/>
      <c r="Q7" s="536"/>
      <c r="R7" s="536"/>
      <c r="S7" s="536"/>
      <c r="T7" s="536"/>
      <c r="U7" s="536"/>
      <c r="V7" s="536"/>
      <c r="W7" s="536"/>
      <c r="X7" s="537"/>
    </row>
    <row r="8" spans="1:29" ht="21" customHeight="1">
      <c r="A8" s="538" t="s">
        <v>188</v>
      </c>
      <c r="B8" s="539"/>
      <c r="C8" s="539"/>
      <c r="D8" s="539"/>
      <c r="E8" s="539"/>
      <c r="F8" s="80"/>
      <c r="G8" s="80"/>
      <c r="H8" s="539" t="s">
        <v>189</v>
      </c>
      <c r="I8" s="539"/>
      <c r="J8" s="539"/>
      <c r="K8" s="540"/>
      <c r="L8" s="387"/>
      <c r="M8" s="527"/>
      <c r="N8" s="538" t="s">
        <v>188</v>
      </c>
      <c r="O8" s="539"/>
      <c r="P8" s="539"/>
      <c r="Q8" s="539"/>
      <c r="R8" s="539"/>
      <c r="S8" s="80"/>
      <c r="T8" s="80"/>
      <c r="U8" s="539" t="s">
        <v>189</v>
      </c>
      <c r="V8" s="539"/>
      <c r="W8" s="539"/>
      <c r="X8" s="540"/>
      <c r="AA8" s="81">
        <v>1</v>
      </c>
      <c r="AC8" s="81">
        <v>2</v>
      </c>
    </row>
    <row r="9" spans="1:29" ht="21" customHeight="1">
      <c r="A9" s="82" t="s">
        <v>160</v>
      </c>
      <c r="B9" s="83"/>
      <c r="C9" s="84" t="s">
        <v>123</v>
      </c>
      <c r="D9" s="385" t="str">
        <f>IFERROR(INDEX(ÖĞRETMEN!C:C,MATCH(AA9,ÖĞRETMEN!A:A,0)),"")</f>
        <v>Sefer KARAMAN</v>
      </c>
      <c r="E9" s="385"/>
      <c r="F9" s="385"/>
      <c r="G9" s="385"/>
      <c r="H9" s="386" t="s">
        <v>190</v>
      </c>
      <c r="I9" s="386"/>
      <c r="J9" s="387" t="str">
        <f>IFERROR(LEFT(INDEX(ÖĞRETMEN!H:H,MATCH(AA9,ÖĞRETMEN!A:A,0)),SEARCH("-",INDEX(ÖĞRETMEN!H:H,MATCH(AA9,ÖĞRETMEN!A:A,0),1))-1),"")</f>
        <v xml:space="preserve">Abdullah Filiz </v>
      </c>
      <c r="K9" s="527"/>
      <c r="L9" s="85"/>
      <c r="N9" s="82" t="s">
        <v>160</v>
      </c>
      <c r="O9" s="83"/>
      <c r="P9" s="84" t="s">
        <v>123</v>
      </c>
      <c r="Q9" s="385" t="str">
        <f>IFERROR(INDEX(ÖĞRETMEN!C:C,MATCH(AC9,ÖĞRETMEN!A:A,0)),"")</f>
        <v>Sefer KARAMAN</v>
      </c>
      <c r="R9" s="385"/>
      <c r="S9" s="385"/>
      <c r="T9" s="385"/>
      <c r="U9" s="386" t="s">
        <v>190</v>
      </c>
      <c r="V9" s="386"/>
      <c r="W9" s="387" t="str">
        <f>IFERROR(LEFT(INDEX(ÖĞRETMEN!H:H,MATCH(AC9,ÖĞRETMEN!A:A,0)),SEARCH("-",INDEX(ÖĞRETMEN!H:H,MATCH(AC9,ÖĞRETMEN!A:A,0),1))-1),"")</f>
        <v xml:space="preserve">Abdullah Filiz </v>
      </c>
      <c r="X9" s="527"/>
      <c r="AA9" s="45">
        <v>1</v>
      </c>
      <c r="AC9" s="45">
        <v>1</v>
      </c>
    </row>
    <row r="10" spans="1:29" ht="21" customHeight="1">
      <c r="A10" s="82" t="s">
        <v>157</v>
      </c>
      <c r="B10" s="83"/>
      <c r="C10" s="84" t="s">
        <v>123</v>
      </c>
      <c r="D10" s="86" t="str">
        <f>IFERROR(INDEX(ÖĞRETMEN!D:D,MATCH(AA9,ÖĞRETMEN!A:A,0)),"")</f>
        <v>12 MAB-F (Çarşamba 17)</v>
      </c>
      <c r="E10"/>
      <c r="F10"/>
      <c r="G10" s="87"/>
      <c r="H10" s="88"/>
      <c r="I10" s="88"/>
      <c r="J10" s="146"/>
      <c r="K10" s="89"/>
      <c r="L10" s="88"/>
      <c r="N10" s="82" t="s">
        <v>157</v>
      </c>
      <c r="O10" s="83"/>
      <c r="P10" s="84" t="s">
        <v>123</v>
      </c>
      <c r="Q10" s="87" t="str">
        <f>IFERROR(INDEX(ÖĞRETMEN!D:D,MATCH(AC9,ÖĞRETMEN!A:A,0)),"")</f>
        <v>12 MAB-F (Çarşamba 17)</v>
      </c>
      <c r="R10" s="88"/>
      <c r="S10" s="88"/>
      <c r="T10" s="88"/>
      <c r="U10" s="88"/>
      <c r="V10" s="88"/>
      <c r="W10" s="88"/>
      <c r="X10" s="89"/>
    </row>
    <row r="11" spans="1:29" ht="21" customHeight="1">
      <c r="A11" s="82" t="s">
        <v>191</v>
      </c>
      <c r="B11" s="83"/>
      <c r="C11" s="84" t="s">
        <v>123</v>
      </c>
      <c r="D11" s="90">
        <f>IFERROR(INDEX(ÖĞRETMEN!B:B,MATCH(AA9,ÖĞRETMEN!A:A,0)),"")</f>
        <v>21504</v>
      </c>
      <c r="E11" s="88"/>
      <c r="F11" s="88"/>
      <c r="G11" s="88"/>
      <c r="H11" s="88"/>
      <c r="I11" s="91"/>
      <c r="J11" s="88" t="s">
        <v>192</v>
      </c>
      <c r="K11" s="89"/>
      <c r="L11" s="88"/>
      <c r="N11" s="82" t="s">
        <v>191</v>
      </c>
      <c r="O11" s="83"/>
      <c r="P11" s="84" t="s">
        <v>123</v>
      </c>
      <c r="Q11" s="92">
        <f>IFERROR(INDEX(ÖĞRETMEN!B:B,MATCH(AC9,ÖĞRETMEN!A:A,0)),"")</f>
        <v>21504</v>
      </c>
      <c r="R11" s="88"/>
      <c r="S11" s="88"/>
      <c r="T11" s="88"/>
      <c r="U11" s="88"/>
      <c r="V11" s="91"/>
      <c r="W11" s="88" t="s">
        <v>192</v>
      </c>
      <c r="X11" s="89"/>
    </row>
    <row r="12" spans="1:29" ht="21" customHeight="1">
      <c r="A12" s="82" t="s">
        <v>193</v>
      </c>
      <c r="B12" s="83"/>
      <c r="C12" s="84" t="s">
        <v>123</v>
      </c>
      <c r="D12" s="387" t="str">
        <f>IFERROR(INDEX(ÖĞRETMEN!F:F,MATCH(AA9,ÖĞRETMEN!A:A,0)),"")</f>
        <v>Serigrafi Baskı</v>
      </c>
      <c r="E12" s="387"/>
      <c r="F12" s="387"/>
      <c r="G12" s="387"/>
      <c r="H12" s="387"/>
      <c r="I12" s="387"/>
      <c r="J12" s="387"/>
      <c r="K12" s="527"/>
      <c r="L12" s="90"/>
      <c r="N12" s="82" t="s">
        <v>193</v>
      </c>
      <c r="O12" s="83"/>
      <c r="P12" s="84" t="s">
        <v>123</v>
      </c>
      <c r="Q12" s="387" t="str">
        <f>IFERROR(INDEX(ÖĞRETMEN!F:F,MATCH(AC9,ÖĞRETMEN!A:A,0)),"")</f>
        <v>Serigrafi Baskı</v>
      </c>
      <c r="R12" s="387"/>
      <c r="S12" s="387"/>
      <c r="T12" s="387"/>
      <c r="U12" s="387"/>
      <c r="V12" s="387"/>
      <c r="W12" s="387"/>
      <c r="X12" s="527"/>
    </row>
    <row r="13" spans="1:29" ht="21" customHeight="1">
      <c r="A13" s="82" t="s">
        <v>194</v>
      </c>
      <c r="B13" s="83"/>
      <c r="C13" s="84" t="s">
        <v>123</v>
      </c>
      <c r="D13" s="87" t="s">
        <v>5069</v>
      </c>
      <c r="E13" s="88"/>
      <c r="F13" s="88"/>
      <c r="G13" s="88"/>
      <c r="H13" s="389"/>
      <c r="I13" s="389"/>
      <c r="J13" s="389"/>
      <c r="K13" s="528"/>
      <c r="L13" s="93"/>
      <c r="N13" s="82" t="s">
        <v>194</v>
      </c>
      <c r="O13" s="83"/>
      <c r="P13" s="84" t="s">
        <v>123</v>
      </c>
      <c r="Q13" s="87" t="s">
        <v>5069</v>
      </c>
      <c r="R13" s="88"/>
      <c r="S13" s="88"/>
      <c r="T13" s="88"/>
      <c r="U13" s="389"/>
      <c r="V13" s="389"/>
      <c r="W13" s="389"/>
      <c r="X13" s="528"/>
    </row>
    <row r="14" spans="1:29" ht="16.5" thickBot="1">
      <c r="A14" s="94"/>
      <c r="B14" s="95"/>
      <c r="C14" s="96"/>
      <c r="D14" s="97"/>
      <c r="E14" s="97"/>
      <c r="F14" s="97"/>
      <c r="G14" s="97"/>
      <c r="H14" s="529"/>
      <c r="I14" s="529"/>
      <c r="J14" s="529"/>
      <c r="K14" s="530"/>
      <c r="L14" s="93"/>
      <c r="N14" s="94"/>
      <c r="O14" s="95"/>
      <c r="P14" s="96"/>
      <c r="Q14" s="97"/>
      <c r="R14" s="97"/>
      <c r="S14" s="97"/>
      <c r="T14" s="97"/>
      <c r="U14" s="529"/>
      <c r="V14" s="529"/>
      <c r="W14" s="529"/>
      <c r="X14" s="530"/>
    </row>
    <row r="15" spans="1:29" ht="21" customHeight="1">
      <c r="A15" s="98" t="s">
        <v>188</v>
      </c>
      <c r="B15" s="99"/>
      <c r="C15" s="100"/>
      <c r="D15" s="101"/>
      <c r="E15" s="101"/>
      <c r="F15" s="101"/>
      <c r="G15" s="101"/>
      <c r="H15" s="101"/>
      <c r="I15" s="101"/>
      <c r="J15" s="101"/>
      <c r="K15" s="102"/>
      <c r="L15" s="80"/>
      <c r="N15" s="98" t="s">
        <v>188</v>
      </c>
      <c r="O15" s="99"/>
      <c r="P15" s="100"/>
      <c r="Q15" s="101"/>
      <c r="R15" s="101"/>
      <c r="S15" s="101"/>
      <c r="T15" s="101"/>
      <c r="U15" s="101"/>
      <c r="V15" s="101"/>
      <c r="W15" s="101"/>
      <c r="X15" s="102"/>
    </row>
    <row r="16" spans="1:29" ht="21" customHeight="1">
      <c r="A16" s="103" t="s">
        <v>195</v>
      </c>
      <c r="B16" s="80"/>
      <c r="C16" s="104"/>
      <c r="D16" s="80"/>
      <c r="E16" s="80"/>
      <c r="F16" s="80"/>
      <c r="G16" s="80"/>
      <c r="H16" s="80"/>
      <c r="I16" s="80"/>
      <c r="J16" s="80"/>
      <c r="K16" s="105"/>
      <c r="L16" s="80"/>
      <c r="N16" s="103" t="s">
        <v>195</v>
      </c>
      <c r="O16" s="80"/>
      <c r="P16" s="104"/>
      <c r="Q16" s="80"/>
      <c r="R16" s="80"/>
      <c r="S16" s="80"/>
      <c r="T16" s="80"/>
      <c r="U16" s="80"/>
      <c r="V16" s="80"/>
      <c r="W16" s="80"/>
      <c r="X16" s="105"/>
    </row>
    <row r="17" spans="1:24" ht="23.25" customHeight="1">
      <c r="A17" s="103"/>
      <c r="B17" s="531" t="s">
        <v>196</v>
      </c>
      <c r="C17" s="531"/>
      <c r="D17" s="531"/>
      <c r="E17" s="531"/>
      <c r="F17" s="531"/>
      <c r="G17" s="106"/>
      <c r="H17" s="523" t="s">
        <v>197</v>
      </c>
      <c r="I17" s="523"/>
      <c r="J17" s="107" t="s">
        <v>198</v>
      </c>
      <c r="K17" s="105"/>
      <c r="L17" s="80"/>
      <c r="N17" s="103"/>
      <c r="O17" s="531" t="s">
        <v>196</v>
      </c>
      <c r="P17" s="531"/>
      <c r="Q17" s="531"/>
      <c r="R17" s="531"/>
      <c r="S17" s="531"/>
      <c r="T17" s="106"/>
      <c r="U17" s="523" t="s">
        <v>197</v>
      </c>
      <c r="V17" s="523"/>
      <c r="W17" s="107" t="s">
        <v>198</v>
      </c>
      <c r="X17" s="105"/>
    </row>
    <row r="18" spans="1:24" ht="26.25" customHeight="1">
      <c r="A18" s="108"/>
      <c r="B18" s="524" t="s">
        <v>199</v>
      </c>
      <c r="C18" s="524"/>
      <c r="D18" s="524"/>
      <c r="E18" s="524"/>
      <c r="F18" s="524"/>
      <c r="G18" s="199"/>
      <c r="H18" s="523" t="s">
        <v>200</v>
      </c>
      <c r="I18" s="523"/>
      <c r="J18" s="109" t="s">
        <v>201</v>
      </c>
      <c r="K18" s="105"/>
      <c r="L18" s="80"/>
      <c r="N18" s="108"/>
      <c r="O18" s="524" t="s">
        <v>199</v>
      </c>
      <c r="P18" s="524"/>
      <c r="Q18" s="524"/>
      <c r="R18" s="524"/>
      <c r="S18" s="524"/>
      <c r="T18" s="199"/>
      <c r="U18" s="525" t="s">
        <v>940</v>
      </c>
      <c r="V18" s="525"/>
      <c r="W18" s="200" t="s">
        <v>201</v>
      </c>
      <c r="X18" s="105"/>
    </row>
    <row r="19" spans="1:24" ht="21" customHeight="1">
      <c r="A19" s="110"/>
      <c r="B19" s="526"/>
      <c r="C19" s="526"/>
      <c r="D19" s="526"/>
      <c r="E19" s="526"/>
      <c r="F19" s="526"/>
      <c r="G19" s="111"/>
      <c r="H19" s="112"/>
      <c r="I19" s="112"/>
      <c r="J19" s="113"/>
      <c r="K19" s="114"/>
      <c r="L19" s="115"/>
      <c r="N19" s="110"/>
      <c r="O19" s="526"/>
      <c r="P19" s="526"/>
      <c r="Q19" s="526"/>
      <c r="R19" s="526"/>
      <c r="S19" s="526"/>
      <c r="T19" s="111"/>
      <c r="U19" s="112"/>
      <c r="V19" s="112"/>
      <c r="W19" s="113"/>
      <c r="X19" s="114"/>
    </row>
    <row r="20" spans="1:24" ht="5.25" customHeight="1">
      <c r="A20" s="108"/>
      <c r="B20" s="80"/>
      <c r="C20" s="104"/>
      <c r="D20" s="80"/>
      <c r="E20" s="80"/>
      <c r="F20" s="80"/>
      <c r="G20" s="80"/>
      <c r="H20" s="80"/>
      <c r="I20" s="80"/>
      <c r="J20" s="80"/>
      <c r="K20" s="105"/>
      <c r="L20" s="80"/>
      <c r="N20" s="108"/>
      <c r="O20" s="80"/>
      <c r="P20" s="104"/>
      <c r="Q20" s="80"/>
      <c r="R20" s="80"/>
      <c r="S20" s="80"/>
      <c r="T20" s="80"/>
      <c r="U20" s="80"/>
      <c r="V20" s="80"/>
      <c r="W20" s="80"/>
      <c r="X20" s="105"/>
    </row>
    <row r="21" spans="1:24" ht="21" customHeight="1">
      <c r="A21" s="123" t="s">
        <v>202</v>
      </c>
      <c r="B21" s="164"/>
      <c r="C21" s="164"/>
      <c r="D21" s="80"/>
      <c r="E21" s="80"/>
      <c r="F21" s="80"/>
      <c r="G21" s="80"/>
      <c r="H21" s="80"/>
      <c r="I21" s="80"/>
      <c r="J21" s="80"/>
      <c r="K21" s="105"/>
      <c r="L21" s="80"/>
      <c r="N21" s="123" t="s">
        <v>202</v>
      </c>
      <c r="O21" s="164"/>
      <c r="P21" s="164"/>
      <c r="Q21" s="80"/>
      <c r="R21" s="80"/>
      <c r="S21" s="80"/>
      <c r="T21" s="80"/>
      <c r="U21" s="80"/>
      <c r="V21" s="80"/>
      <c r="W21" s="80"/>
      <c r="X21" s="105"/>
    </row>
    <row r="22" spans="1:24">
      <c r="A22" s="108"/>
      <c r="B22" s="80" t="s">
        <v>203</v>
      </c>
      <c r="C22" s="104"/>
      <c r="D22" s="80"/>
      <c r="E22" s="80"/>
      <c r="F22" s="80"/>
      <c r="G22" s="80"/>
      <c r="H22" s="521" t="s">
        <v>197</v>
      </c>
      <c r="I22" s="522"/>
      <c r="J22" s="107" t="s">
        <v>198</v>
      </c>
      <c r="K22" s="105"/>
      <c r="L22" s="80"/>
      <c r="N22" s="108"/>
      <c r="O22" s="80" t="s">
        <v>203</v>
      </c>
      <c r="P22" s="104"/>
      <c r="Q22" s="80"/>
      <c r="R22" s="80"/>
      <c r="S22" s="80"/>
      <c r="T22" s="80"/>
      <c r="U22" s="521" t="s">
        <v>197</v>
      </c>
      <c r="V22" s="522"/>
      <c r="W22" s="107" t="s">
        <v>198</v>
      </c>
      <c r="X22" s="105"/>
    </row>
    <row r="23" spans="1:24" ht="32.25" customHeight="1">
      <c r="A23" s="108"/>
      <c r="B23" s="121" t="s">
        <v>204</v>
      </c>
      <c r="C23" s="104"/>
      <c r="D23" s="80"/>
      <c r="E23" s="80"/>
      <c r="F23" s="80"/>
      <c r="G23" s="80"/>
      <c r="H23" s="523" t="s">
        <v>200</v>
      </c>
      <c r="I23" s="523"/>
      <c r="J23" s="109" t="s">
        <v>205</v>
      </c>
      <c r="K23" s="105"/>
      <c r="L23" s="80"/>
      <c r="N23" s="108"/>
      <c r="O23" s="121" t="s">
        <v>204</v>
      </c>
      <c r="P23" s="104"/>
      <c r="Q23" s="80"/>
      <c r="R23" s="80"/>
      <c r="S23" s="80"/>
      <c r="T23" s="80"/>
      <c r="U23" s="523" t="s">
        <v>200</v>
      </c>
      <c r="V23" s="523"/>
      <c r="W23" s="109" t="s">
        <v>205</v>
      </c>
      <c r="X23" s="105"/>
    </row>
    <row r="24" spans="1:24">
      <c r="A24" s="110"/>
      <c r="B24" s="116"/>
      <c r="C24" s="117"/>
      <c r="D24" s="116"/>
      <c r="E24" s="117"/>
      <c r="F24" s="116"/>
      <c r="G24" s="116"/>
      <c r="H24" s="113"/>
      <c r="I24" s="113"/>
      <c r="J24" s="113"/>
      <c r="K24" s="118"/>
      <c r="L24" s="119"/>
      <c r="N24" s="110"/>
      <c r="O24" s="116"/>
      <c r="P24" s="117"/>
      <c r="Q24" s="116"/>
      <c r="R24" s="117"/>
      <c r="S24" s="116"/>
      <c r="T24" s="116"/>
      <c r="U24" s="113"/>
      <c r="V24" s="113"/>
      <c r="W24" s="113"/>
      <c r="X24" s="118"/>
    </row>
    <row r="25" spans="1:24">
      <c r="A25" s="108"/>
      <c r="B25" s="119"/>
      <c r="C25" s="120"/>
      <c r="D25" s="119"/>
      <c r="E25" s="120"/>
      <c r="F25" s="119"/>
      <c r="G25" s="119"/>
      <c r="H25" s="120"/>
      <c r="I25" s="120"/>
      <c r="J25" s="121"/>
      <c r="K25" s="122"/>
      <c r="L25" s="119"/>
      <c r="N25" s="108"/>
      <c r="O25" s="119"/>
      <c r="P25" s="120"/>
      <c r="Q25" s="119"/>
      <c r="R25" s="120"/>
      <c r="S25" s="119"/>
      <c r="T25" s="119"/>
      <c r="U25" s="120"/>
      <c r="V25" s="120"/>
      <c r="W25" s="121"/>
      <c r="X25" s="122"/>
    </row>
    <row r="26" spans="1:24">
      <c r="A26" s="123" t="s">
        <v>206</v>
      </c>
      <c r="B26" s="80"/>
      <c r="C26" s="104"/>
      <c r="D26" s="80"/>
      <c r="E26" s="80"/>
      <c r="F26" s="80"/>
      <c r="G26" s="80"/>
      <c r="H26" s="80"/>
      <c r="I26" s="80"/>
      <c r="J26" s="80"/>
      <c r="K26" s="105"/>
      <c r="L26" s="80"/>
      <c r="N26" s="123" t="s">
        <v>206</v>
      </c>
      <c r="O26" s="80"/>
      <c r="P26" s="104"/>
      <c r="Q26" s="80"/>
      <c r="R26" s="80"/>
      <c r="S26" s="80"/>
      <c r="T26" s="80"/>
      <c r="U26" s="80"/>
      <c r="V26" s="80"/>
      <c r="W26" s="80"/>
      <c r="X26" s="105"/>
    </row>
    <row r="27" spans="1:24">
      <c r="A27" s="108"/>
      <c r="B27" s="80" t="s">
        <v>207</v>
      </c>
      <c r="C27" s="104"/>
      <c r="D27" s="80"/>
      <c r="E27" s="80"/>
      <c r="F27" s="80"/>
      <c r="G27" s="80"/>
      <c r="H27" s="518" t="s">
        <v>197</v>
      </c>
      <c r="I27" s="519"/>
      <c r="J27" s="190" t="s">
        <v>198</v>
      </c>
      <c r="K27" s="105"/>
      <c r="L27" s="80"/>
      <c r="N27" s="108"/>
      <c r="O27" s="80" t="s">
        <v>207</v>
      </c>
      <c r="P27" s="104"/>
      <c r="Q27" s="80"/>
      <c r="R27" s="80"/>
      <c r="S27" s="80"/>
      <c r="T27" s="80"/>
      <c r="U27" s="518" t="s">
        <v>197</v>
      </c>
      <c r="V27" s="519"/>
      <c r="W27" s="190" t="s">
        <v>198</v>
      </c>
      <c r="X27" s="105"/>
    </row>
    <row r="28" spans="1:24" ht="4.5" customHeight="1">
      <c r="A28" s="108"/>
      <c r="B28" s="80"/>
      <c r="C28" s="104"/>
      <c r="D28" s="80"/>
      <c r="E28" s="80"/>
      <c r="F28" s="80"/>
      <c r="G28" s="80"/>
      <c r="H28" s="191"/>
      <c r="I28" s="193"/>
      <c r="J28" s="190"/>
      <c r="K28" s="105"/>
      <c r="L28" s="80"/>
      <c r="N28" s="108"/>
      <c r="O28" s="80"/>
      <c r="P28" s="104"/>
      <c r="Q28" s="80"/>
      <c r="R28" s="80"/>
      <c r="S28" s="80"/>
      <c r="T28" s="80"/>
      <c r="U28" s="191"/>
      <c r="V28" s="193"/>
      <c r="W28" s="190"/>
      <c r="X28" s="105"/>
    </row>
    <row r="29" spans="1:24" ht="25.5" customHeight="1">
      <c r="A29" s="108"/>
      <c r="B29" s="121" t="s">
        <v>208</v>
      </c>
      <c r="C29" s="104"/>
      <c r="D29" s="80"/>
      <c r="E29" s="80"/>
      <c r="F29" s="80"/>
      <c r="G29" s="80"/>
      <c r="H29" s="516" t="s">
        <v>200</v>
      </c>
      <c r="I29" s="517"/>
      <c r="J29" s="194" t="s">
        <v>209</v>
      </c>
      <c r="K29" s="105"/>
      <c r="L29" s="80"/>
      <c r="N29" s="108"/>
      <c r="O29" s="80" t="s">
        <v>208</v>
      </c>
      <c r="P29" s="104"/>
      <c r="Q29" s="80"/>
      <c r="R29" s="80"/>
      <c r="S29" s="80"/>
      <c r="T29" s="80"/>
      <c r="U29" s="516" t="s">
        <v>200</v>
      </c>
      <c r="V29" s="517"/>
      <c r="W29" s="194" t="s">
        <v>210</v>
      </c>
      <c r="X29" s="105"/>
    </row>
    <row r="30" spans="1:24">
      <c r="A30" s="110"/>
      <c r="B30" s="113"/>
      <c r="C30" s="124"/>
      <c r="D30" s="113"/>
      <c r="E30" s="113"/>
      <c r="F30" s="113"/>
      <c r="G30" s="113"/>
      <c r="H30" s="113"/>
      <c r="I30" s="113"/>
      <c r="J30" s="113"/>
      <c r="K30" s="125"/>
      <c r="L30" s="80"/>
      <c r="N30" s="110"/>
      <c r="O30" s="113"/>
      <c r="P30" s="124"/>
      <c r="Q30" s="113"/>
      <c r="R30" s="113"/>
      <c r="S30" s="113"/>
      <c r="T30" s="113"/>
      <c r="U30" s="113"/>
      <c r="V30" s="113"/>
      <c r="W30" s="113"/>
      <c r="X30" s="125"/>
    </row>
    <row r="31" spans="1:24">
      <c r="A31" s="108"/>
      <c r="B31" s="119"/>
      <c r="C31" s="120"/>
      <c r="D31" s="119"/>
      <c r="E31" s="120"/>
      <c r="F31" s="119"/>
      <c r="G31" s="119"/>
      <c r="H31" s="120"/>
      <c r="I31" s="119"/>
      <c r="J31" s="120"/>
      <c r="K31" s="122"/>
      <c r="L31" s="119"/>
      <c r="N31" s="108"/>
      <c r="O31" s="119"/>
      <c r="P31" s="120"/>
      <c r="Q31" s="119"/>
      <c r="R31" s="120"/>
      <c r="S31" s="119"/>
      <c r="T31" s="119"/>
      <c r="U31" s="120"/>
      <c r="V31" s="119"/>
      <c r="W31" s="120"/>
      <c r="X31" s="122"/>
    </row>
    <row r="32" spans="1:24">
      <c r="A32" s="123" t="s">
        <v>211</v>
      </c>
      <c r="B32" s="80"/>
      <c r="C32" s="104"/>
      <c r="D32" s="80"/>
      <c r="E32" s="80"/>
      <c r="F32" s="80"/>
      <c r="G32" s="80"/>
      <c r="H32" s="80"/>
      <c r="I32" s="80"/>
      <c r="J32" s="80"/>
      <c r="K32" s="105"/>
      <c r="L32" s="80"/>
      <c r="N32" s="123" t="s">
        <v>211</v>
      </c>
      <c r="O32" s="80"/>
      <c r="P32" s="104"/>
      <c r="Q32" s="80"/>
      <c r="R32" s="80"/>
      <c r="S32" s="80"/>
      <c r="T32" s="80"/>
      <c r="U32" s="80"/>
      <c r="V32" s="80"/>
      <c r="W32" s="80"/>
      <c r="X32" s="105"/>
    </row>
    <row r="33" spans="1:24">
      <c r="A33" s="108"/>
      <c r="B33" s="121" t="s">
        <v>212</v>
      </c>
      <c r="C33" s="120"/>
      <c r="D33" s="80"/>
      <c r="E33" s="80"/>
      <c r="F33" s="80"/>
      <c r="G33" s="80"/>
      <c r="H33" s="80"/>
      <c r="I33" s="80"/>
      <c r="J33" s="80"/>
      <c r="K33" s="105"/>
      <c r="L33" s="80"/>
      <c r="N33" s="108"/>
      <c r="O33" s="121" t="s">
        <v>212</v>
      </c>
      <c r="P33" s="120"/>
      <c r="Q33" s="80"/>
      <c r="R33" s="80"/>
      <c r="S33" s="80"/>
      <c r="T33" s="80"/>
      <c r="U33" s="80"/>
      <c r="V33" s="80"/>
      <c r="W33" s="80"/>
      <c r="X33" s="105"/>
    </row>
    <row r="34" spans="1:24">
      <c r="A34" s="108"/>
      <c r="B34" s="121" t="s">
        <v>213</v>
      </c>
      <c r="C34" s="120"/>
      <c r="D34" s="80"/>
      <c r="E34" s="80"/>
      <c r="F34" s="80"/>
      <c r="G34" s="80"/>
      <c r="H34" s="518" t="s">
        <v>197</v>
      </c>
      <c r="I34" s="519"/>
      <c r="J34" s="190" t="s">
        <v>198</v>
      </c>
      <c r="K34" s="105"/>
      <c r="L34" s="80"/>
      <c r="N34" s="108"/>
      <c r="O34" s="121" t="s">
        <v>213</v>
      </c>
      <c r="P34" s="120"/>
      <c r="Q34" s="80"/>
      <c r="R34" s="80"/>
      <c r="S34" s="80"/>
      <c r="T34" s="80"/>
      <c r="U34" s="518" t="s">
        <v>197</v>
      </c>
      <c r="V34" s="519"/>
      <c r="W34" s="190" t="s">
        <v>198</v>
      </c>
      <c r="X34" s="105"/>
    </row>
    <row r="35" spans="1:24" ht="6" customHeight="1">
      <c r="A35" s="108"/>
      <c r="B35" s="121"/>
      <c r="C35" s="120"/>
      <c r="D35" s="80"/>
      <c r="E35" s="80"/>
      <c r="F35" s="80"/>
      <c r="G35" s="80"/>
      <c r="H35" s="191"/>
      <c r="I35" s="192"/>
      <c r="J35" s="190"/>
      <c r="K35" s="105"/>
      <c r="L35" s="80"/>
      <c r="N35" s="108"/>
      <c r="O35" s="121"/>
      <c r="P35" s="120"/>
      <c r="Q35" s="80"/>
      <c r="R35" s="80"/>
      <c r="S35" s="80"/>
      <c r="T35" s="80"/>
      <c r="U35" s="191"/>
      <c r="V35" s="192"/>
      <c r="W35" s="190"/>
      <c r="X35" s="105"/>
    </row>
    <row r="36" spans="1:24" ht="24" customHeight="1">
      <c r="A36" s="108"/>
      <c r="B36" s="201" t="s">
        <v>214</v>
      </c>
      <c r="C36" s="120"/>
      <c r="D36" s="80"/>
      <c r="E36" s="80"/>
      <c r="F36" s="80"/>
      <c r="G36" s="80"/>
      <c r="H36" s="516" t="s">
        <v>200</v>
      </c>
      <c r="I36" s="520"/>
      <c r="J36" s="194" t="s">
        <v>205</v>
      </c>
      <c r="K36" s="105"/>
      <c r="L36" s="80"/>
      <c r="N36" s="108"/>
      <c r="O36" s="121" t="s">
        <v>214</v>
      </c>
      <c r="P36" s="120"/>
      <c r="Q36" s="80"/>
      <c r="R36" s="80"/>
      <c r="S36" s="80"/>
      <c r="T36" s="80"/>
      <c r="U36" s="516" t="s">
        <v>200</v>
      </c>
      <c r="V36" s="520"/>
      <c r="W36" s="194" t="s">
        <v>210</v>
      </c>
      <c r="X36" s="105"/>
    </row>
    <row r="37" spans="1:24">
      <c r="A37" s="108"/>
      <c r="B37" s="201" t="s">
        <v>215</v>
      </c>
      <c r="C37" s="120"/>
      <c r="D37" s="80"/>
      <c r="E37" s="80"/>
      <c r="F37" s="80"/>
      <c r="G37" s="80"/>
      <c r="H37" s="80"/>
      <c r="I37" s="80"/>
      <c r="J37" s="80"/>
      <c r="K37" s="105"/>
      <c r="L37" s="80"/>
      <c r="N37" s="108"/>
      <c r="O37" s="121" t="s">
        <v>215</v>
      </c>
      <c r="P37" s="120"/>
      <c r="Q37" s="80"/>
      <c r="R37" s="80"/>
      <c r="S37" s="80"/>
      <c r="T37" s="80"/>
      <c r="U37" s="80"/>
      <c r="V37" s="80"/>
      <c r="W37" s="80"/>
      <c r="X37" s="105"/>
    </row>
    <row r="38" spans="1:24">
      <c r="A38" s="108"/>
      <c r="B38" s="121" t="s">
        <v>216</v>
      </c>
      <c r="C38" s="120"/>
      <c r="D38" s="80"/>
      <c r="E38" s="80"/>
      <c r="F38" s="80"/>
      <c r="G38" s="80"/>
      <c r="H38" s="80"/>
      <c r="I38" s="80"/>
      <c r="J38" s="80"/>
      <c r="K38" s="105"/>
      <c r="L38" s="80"/>
      <c r="N38" s="108"/>
      <c r="O38" s="121" t="s">
        <v>216</v>
      </c>
      <c r="P38" s="120"/>
      <c r="Q38" s="80"/>
      <c r="R38" s="80"/>
      <c r="S38" s="80"/>
      <c r="T38" s="80"/>
      <c r="U38" s="80"/>
      <c r="V38" s="80"/>
      <c r="W38" s="80"/>
      <c r="X38" s="105"/>
    </row>
    <row r="39" spans="1:24">
      <c r="A39" s="108"/>
      <c r="B39" s="121" t="s">
        <v>217</v>
      </c>
      <c r="C39" s="120"/>
      <c r="D39" s="80"/>
      <c r="E39" s="80"/>
      <c r="F39" s="80"/>
      <c r="G39" s="80"/>
      <c r="H39" s="80"/>
      <c r="I39" s="80"/>
      <c r="J39" s="80"/>
      <c r="K39" s="105"/>
      <c r="L39" s="80"/>
      <c r="N39" s="108"/>
      <c r="O39" s="121" t="s">
        <v>217</v>
      </c>
      <c r="P39" s="120"/>
      <c r="Q39" s="80"/>
      <c r="R39" s="80"/>
      <c r="S39" s="80"/>
      <c r="T39" s="80"/>
      <c r="U39" s="80"/>
      <c r="V39" s="80"/>
      <c r="W39" s="80"/>
      <c r="X39" s="105"/>
    </row>
    <row r="40" spans="1:24">
      <c r="A40" s="108"/>
      <c r="B40" s="80"/>
      <c r="C40" s="104"/>
      <c r="D40" s="80"/>
      <c r="E40" s="80"/>
      <c r="F40" s="80"/>
      <c r="G40" s="80"/>
      <c r="H40" s="80"/>
      <c r="I40" s="80"/>
      <c r="J40" s="80"/>
      <c r="K40" s="105"/>
      <c r="L40" s="80"/>
      <c r="N40" s="108"/>
      <c r="O40" s="80"/>
      <c r="P40" s="104"/>
      <c r="Q40" s="80"/>
      <c r="R40" s="80"/>
      <c r="S40" s="80"/>
      <c r="T40" s="80"/>
      <c r="U40" s="80"/>
      <c r="V40" s="80"/>
      <c r="W40" s="80"/>
      <c r="X40" s="105"/>
    </row>
    <row r="41" spans="1:24" ht="15.75" thickBot="1">
      <c r="A41" s="94"/>
      <c r="B41" s="95"/>
      <c r="C41" s="96"/>
      <c r="D41" s="95"/>
      <c r="E41" s="95"/>
      <c r="F41" s="95"/>
      <c r="G41" s="95"/>
      <c r="H41" s="95"/>
      <c r="I41" s="95"/>
      <c r="J41" s="95"/>
      <c r="K41" s="126"/>
      <c r="L41" s="80"/>
      <c r="N41" s="94"/>
      <c r="O41" s="95"/>
      <c r="P41" s="96"/>
      <c r="Q41" s="95"/>
      <c r="R41" s="95"/>
      <c r="S41" s="95"/>
      <c r="T41" s="95"/>
      <c r="U41" s="95"/>
      <c r="V41" s="95"/>
      <c r="W41" s="95"/>
      <c r="X41" s="126"/>
    </row>
    <row r="42" spans="1:24">
      <c r="A42" s="506" t="s">
        <v>218</v>
      </c>
      <c r="B42" s="507"/>
      <c r="C42" s="507"/>
      <c r="D42" s="507"/>
      <c r="E42" s="507"/>
      <c r="F42" s="507"/>
      <c r="G42" s="507"/>
      <c r="H42" s="507"/>
      <c r="I42" s="507"/>
      <c r="J42" s="507"/>
      <c r="K42" s="508"/>
      <c r="L42" s="104"/>
      <c r="N42" s="506" t="s">
        <v>218</v>
      </c>
      <c r="O42" s="507"/>
      <c r="P42" s="507"/>
      <c r="Q42" s="507"/>
      <c r="R42" s="507"/>
      <c r="S42" s="507"/>
      <c r="T42" s="507"/>
      <c r="U42" s="507"/>
      <c r="V42" s="507"/>
      <c r="W42" s="507"/>
      <c r="X42" s="508"/>
    </row>
    <row r="43" spans="1:24">
      <c r="A43" s="509" t="s">
        <v>218</v>
      </c>
      <c r="B43" s="510"/>
      <c r="C43" s="510"/>
      <c r="D43" s="510"/>
      <c r="E43" s="510"/>
      <c r="F43" s="510"/>
      <c r="G43" s="510"/>
      <c r="H43" s="510"/>
      <c r="I43" s="510"/>
      <c r="J43" s="510"/>
      <c r="K43" s="511"/>
      <c r="L43" s="104"/>
      <c r="N43" s="509" t="s">
        <v>218</v>
      </c>
      <c r="O43" s="510"/>
      <c r="P43" s="510"/>
      <c r="Q43" s="510"/>
      <c r="R43" s="510"/>
      <c r="S43" s="510"/>
      <c r="T43" s="510"/>
      <c r="U43" s="510"/>
      <c r="V43" s="510"/>
      <c r="W43" s="510"/>
      <c r="X43" s="511"/>
    </row>
    <row r="44" spans="1:24" ht="15.75" thickBot="1">
      <c r="A44" s="127"/>
      <c r="B44" s="119"/>
      <c r="C44" s="119"/>
      <c r="D44" s="119"/>
      <c r="E44" s="119"/>
      <c r="F44" s="119"/>
      <c r="G44" s="119"/>
      <c r="H44" s="119"/>
      <c r="I44" s="119"/>
      <c r="J44" s="119"/>
      <c r="K44" s="122"/>
      <c r="L44" s="119"/>
      <c r="N44" s="127"/>
      <c r="O44" s="119"/>
      <c r="P44" s="119"/>
      <c r="Q44" s="119"/>
      <c r="R44" s="119"/>
      <c r="S44" s="119"/>
      <c r="T44" s="119"/>
      <c r="U44" s="119"/>
      <c r="V44" s="119"/>
      <c r="W44" s="119"/>
      <c r="X44" s="122"/>
    </row>
    <row r="45" spans="1:24">
      <c r="A45" s="512" t="s">
        <v>219</v>
      </c>
      <c r="B45" s="513"/>
      <c r="C45" s="513"/>
      <c r="D45" s="513"/>
      <c r="E45" s="514"/>
      <c r="F45" s="513" t="s">
        <v>220</v>
      </c>
      <c r="G45" s="513"/>
      <c r="H45" s="513"/>
      <c r="I45" s="513"/>
      <c r="J45" s="513"/>
      <c r="K45" s="515"/>
      <c r="L45" s="128"/>
      <c r="N45" s="512" t="s">
        <v>219</v>
      </c>
      <c r="O45" s="513"/>
      <c r="P45" s="513"/>
      <c r="Q45" s="513"/>
      <c r="R45" s="514"/>
      <c r="S45" s="513" t="s">
        <v>220</v>
      </c>
      <c r="T45" s="513"/>
      <c r="U45" s="513"/>
      <c r="V45" s="513"/>
      <c r="W45" s="513"/>
      <c r="X45" s="515"/>
    </row>
    <row r="46" spans="1:24">
      <c r="A46" s="503" t="s">
        <v>237</v>
      </c>
      <c r="B46" s="391"/>
      <c r="C46" s="392" t="str">
        <f>IFERROR(INDEX(ÖĞRETMEN!L:L,MATCH(AA9,ÖĞRETMEN!A:A,0)),"")</f>
        <v>Abdullah FİLİZ</v>
      </c>
      <c r="D46" s="392"/>
      <c r="E46" s="504"/>
      <c r="F46" s="115" t="s">
        <v>222</v>
      </c>
      <c r="G46" s="104"/>
      <c r="H46" s="392" t="str">
        <f>IFERROR(INDEX(ÖĞRETMEN!G:G,MATCH(AA9,ÖĞRETMEN!A:A,0)),"")</f>
        <v>Ramazan KEKEÇ</v>
      </c>
      <c r="I46" s="392"/>
      <c r="J46" s="392"/>
      <c r="K46" s="505"/>
      <c r="L46" s="129"/>
      <c r="N46" s="503" t="s">
        <v>221</v>
      </c>
      <c r="O46" s="391"/>
      <c r="P46" s="392" t="str">
        <f>IFERROR(INDEX(ÖĞRETMEN!L:L,MATCH(AC9,ÖĞRETMEN!A:A,0)),"")</f>
        <v>Abdullah FİLİZ</v>
      </c>
      <c r="Q46" s="392"/>
      <c r="R46" s="504"/>
      <c r="S46" s="115" t="s">
        <v>222</v>
      </c>
      <c r="T46" s="104"/>
      <c r="U46" s="392" t="str">
        <f>IFERROR(INDEX(ÖĞRETMEN!G:G,MATCH(AC9,ÖĞRETMEN!A:A,0)),"")</f>
        <v>Ramazan KEKEÇ</v>
      </c>
      <c r="V46" s="392"/>
      <c r="W46" s="392"/>
      <c r="X46" s="505"/>
    </row>
    <row r="47" spans="1:24">
      <c r="A47" s="108" t="s">
        <v>223</v>
      </c>
      <c r="B47" s="80"/>
      <c r="C47" s="104"/>
      <c r="D47" s="80"/>
      <c r="E47" s="130"/>
      <c r="F47" s="131" t="s">
        <v>941</v>
      </c>
      <c r="G47" s="131"/>
      <c r="H47" s="391" t="s">
        <v>224</v>
      </c>
      <c r="I47" s="391"/>
      <c r="J47" s="391"/>
      <c r="K47" s="502"/>
      <c r="L47" s="115"/>
      <c r="N47" s="108" t="s">
        <v>223</v>
      </c>
      <c r="O47" s="80"/>
      <c r="P47" s="104"/>
      <c r="Q47" s="80"/>
      <c r="R47" s="130"/>
      <c r="S47" s="131" t="s">
        <v>941</v>
      </c>
      <c r="T47" s="131"/>
      <c r="U47" s="391" t="s">
        <v>224</v>
      </c>
      <c r="V47" s="391"/>
      <c r="W47" s="391"/>
      <c r="X47" s="502"/>
    </row>
    <row r="48" spans="1:24" ht="15.75" thickBot="1">
      <c r="A48" s="132"/>
      <c r="B48" s="133"/>
      <c r="C48" s="134"/>
      <c r="D48" s="133"/>
      <c r="E48" s="135"/>
      <c r="F48" s="133"/>
      <c r="G48" s="133"/>
      <c r="H48" s="133"/>
      <c r="I48" s="133"/>
      <c r="J48" s="133"/>
      <c r="K48" s="136"/>
      <c r="L48" s="80"/>
      <c r="N48" s="132"/>
      <c r="O48" s="133"/>
      <c r="P48" s="134"/>
      <c r="Q48" s="133"/>
      <c r="R48" s="135"/>
      <c r="S48" s="133"/>
      <c r="T48" s="133"/>
      <c r="U48" s="133"/>
      <c r="V48" s="133"/>
      <c r="W48" s="133"/>
      <c r="X48" s="136"/>
    </row>
    <row r="49" spans="1:24" ht="15.75" thickTop="1">
      <c r="A49" s="382"/>
      <c r="B49" s="382"/>
      <c r="C49" s="382"/>
      <c r="D49" s="382"/>
      <c r="E49" s="382"/>
      <c r="F49" s="382"/>
      <c r="G49" s="382"/>
      <c r="H49" s="382"/>
      <c r="I49" s="382"/>
      <c r="J49" s="382"/>
      <c r="K49" s="382"/>
      <c r="L49" s="137"/>
      <c r="N49" s="382"/>
      <c r="O49" s="382"/>
      <c r="P49" s="382"/>
      <c r="Q49" s="382"/>
      <c r="R49" s="382"/>
      <c r="S49" s="382"/>
      <c r="T49" s="382"/>
      <c r="U49" s="382"/>
      <c r="V49" s="382"/>
      <c r="W49" s="382"/>
      <c r="X49" s="382"/>
    </row>
  </sheetData>
  <sheetProtection sheet="1" objects="1" scenarios="1" selectLockedCells="1"/>
  <mergeCells count="59">
    <mergeCell ref="W9:X9"/>
    <mergeCell ref="A6:K6"/>
    <mergeCell ref="N6:X6"/>
    <mergeCell ref="A7:K7"/>
    <mergeCell ref="N7:X7"/>
    <mergeCell ref="A8:E8"/>
    <mergeCell ref="H8:K8"/>
    <mergeCell ref="N8:R8"/>
    <mergeCell ref="U8:X8"/>
    <mergeCell ref="D9:G9"/>
    <mergeCell ref="H9:I9"/>
    <mergeCell ref="J9:K9"/>
    <mergeCell ref="Q9:T9"/>
    <mergeCell ref="U9:V9"/>
    <mergeCell ref="L8:M8"/>
    <mergeCell ref="D12:K12"/>
    <mergeCell ref="Q12:X12"/>
    <mergeCell ref="H13:K14"/>
    <mergeCell ref="U13:X14"/>
    <mergeCell ref="B17:F17"/>
    <mergeCell ref="H17:I17"/>
    <mergeCell ref="O17:S17"/>
    <mergeCell ref="U17:V17"/>
    <mergeCell ref="B18:F18"/>
    <mergeCell ref="H18:I18"/>
    <mergeCell ref="O18:S18"/>
    <mergeCell ref="U18:V18"/>
    <mergeCell ref="B19:F19"/>
    <mergeCell ref="O19:S19"/>
    <mergeCell ref="H22:I22"/>
    <mergeCell ref="U22:V22"/>
    <mergeCell ref="H23:I23"/>
    <mergeCell ref="U23:V23"/>
    <mergeCell ref="H27:I27"/>
    <mergeCell ref="U27:V27"/>
    <mergeCell ref="H29:I29"/>
    <mergeCell ref="U29:V29"/>
    <mergeCell ref="H34:I34"/>
    <mergeCell ref="U34:V34"/>
    <mergeCell ref="H36:I36"/>
    <mergeCell ref="U36:V36"/>
    <mergeCell ref="A42:K42"/>
    <mergeCell ref="N42:X42"/>
    <mergeCell ref="A43:K43"/>
    <mergeCell ref="N43:X43"/>
    <mergeCell ref="H47:K47"/>
    <mergeCell ref="U47:X47"/>
    <mergeCell ref="A49:K49"/>
    <mergeCell ref="N49:X49"/>
    <mergeCell ref="A45:E45"/>
    <mergeCell ref="F45:K45"/>
    <mergeCell ref="N45:R45"/>
    <mergeCell ref="S45:X45"/>
    <mergeCell ref="A46:B46"/>
    <mergeCell ref="C46:E46"/>
    <mergeCell ref="H46:K46"/>
    <mergeCell ref="N46:O46"/>
    <mergeCell ref="P46:R46"/>
    <mergeCell ref="U46:X46"/>
  </mergeCells>
  <printOptions horizontalCentered="1" verticalCentered="1"/>
  <pageMargins left="0.15748031496062992" right="7.874015748031496E-2" top="0.11811023622047245" bottom="7.874015748031496E-2" header="0.11811023622047245" footer="7.874015748031496E-2"/>
  <pageSetup paperSize="9" scale="68" fitToHeight="0" orientation="landscape" r:id="rId1"/>
  <ignoredErrors>
    <ignoredError sqref="E9:I9 D46:G46 E12:K12 E10:I10 K10 D14:G14 E13:G13 K9 E11:K11 I46:O46 V46:X46 Q46:T4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print="0" autoLine="0" autoPict="0">
                <anchor moveWithCells="1">
                  <from>
                    <xdr:col>27</xdr:col>
                    <xdr:colOff>200025</xdr:colOff>
                    <xdr:row>8</xdr:row>
                    <xdr:rowOff>28575</xdr:rowOff>
                  </from>
                  <to>
                    <xdr:col>29</xdr:col>
                    <xdr:colOff>238125</xdr:colOff>
                    <xdr:row>9</xdr:row>
                    <xdr:rowOff>28575</xdr:rowOff>
                  </to>
                </anchor>
              </controlPr>
            </control>
          </mc:Choice>
        </mc:AlternateContent>
        <mc:AlternateContent xmlns:mc="http://schemas.openxmlformats.org/markup-compatibility/2006">
          <mc:Choice Requires="x14">
            <control shapeId="12290" r:id="rId5" name="Drop Down 2">
              <controlPr defaultSize="0" autoLine="0" autoPict="0">
                <anchor moveWithCells="1">
                  <from>
                    <xdr:col>25</xdr:col>
                    <xdr:colOff>104775</xdr:colOff>
                    <xdr:row>8</xdr:row>
                    <xdr:rowOff>28575</xdr:rowOff>
                  </from>
                  <to>
                    <xdr:col>27</xdr:col>
                    <xdr:colOff>161925</xdr:colOff>
                    <xdr:row>9</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20"/>
  <dimension ref="A1:Q37"/>
  <sheetViews>
    <sheetView zoomScaleNormal="100" workbookViewId="0">
      <selection activeCell="L25" sqref="L25"/>
    </sheetView>
  </sheetViews>
  <sheetFormatPr defaultRowHeight="15"/>
  <cols>
    <col min="1" max="1" width="14.85546875" style="233" customWidth="1"/>
    <col min="2" max="2" width="9.7109375" style="233" customWidth="1"/>
    <col min="3" max="3" width="2" style="233" customWidth="1"/>
    <col min="4" max="4" width="16.42578125" style="233" customWidth="1"/>
    <col min="5" max="6" width="9.140625" style="233"/>
    <col min="7" max="7" width="22.140625" style="233" customWidth="1"/>
    <col min="8" max="11" width="9.140625" style="233"/>
    <col min="12" max="12" width="35.85546875" style="233" customWidth="1"/>
    <col min="13" max="255" width="9.140625" style="233"/>
    <col min="256" max="256" width="16.7109375" style="233" customWidth="1"/>
    <col min="257" max="257" width="9.7109375" style="233" customWidth="1"/>
    <col min="258" max="258" width="2" style="233" customWidth="1"/>
    <col min="259" max="259" width="16.42578125" style="233" customWidth="1"/>
    <col min="260" max="260" width="4.140625" style="233" customWidth="1"/>
    <col min="261" max="262" width="9.140625" style="233"/>
    <col min="263" max="263" width="22.140625" style="233" customWidth="1"/>
    <col min="264" max="267" width="9.140625" style="233"/>
    <col min="268" max="268" width="35.85546875" style="233" customWidth="1"/>
    <col min="269" max="511" width="9.140625" style="233"/>
    <col min="512" max="512" width="16.7109375" style="233" customWidth="1"/>
    <col min="513" max="513" width="9.7109375" style="233" customWidth="1"/>
    <col min="514" max="514" width="2" style="233" customWidth="1"/>
    <col min="515" max="515" width="16.42578125" style="233" customWidth="1"/>
    <col min="516" max="516" width="4.140625" style="233" customWidth="1"/>
    <col min="517" max="518" width="9.140625" style="233"/>
    <col min="519" max="519" width="22.140625" style="233" customWidth="1"/>
    <col min="520" max="523" width="9.140625" style="233"/>
    <col min="524" max="524" width="35.85546875" style="233" customWidth="1"/>
    <col min="525" max="767" width="9.140625" style="233"/>
    <col min="768" max="768" width="16.7109375" style="233" customWidth="1"/>
    <col min="769" max="769" width="9.7109375" style="233" customWidth="1"/>
    <col min="770" max="770" width="2" style="233" customWidth="1"/>
    <col min="771" max="771" width="16.42578125" style="233" customWidth="1"/>
    <col min="772" max="772" width="4.140625" style="233" customWidth="1"/>
    <col min="773" max="774" width="9.140625" style="233"/>
    <col min="775" max="775" width="22.140625" style="233" customWidth="1"/>
    <col min="776" max="779" width="9.140625" style="233"/>
    <col min="780" max="780" width="35.85546875" style="233" customWidth="1"/>
    <col min="781" max="1023" width="9.140625" style="233"/>
    <col min="1024" max="1024" width="16.7109375" style="233" customWidth="1"/>
    <col min="1025" max="1025" width="9.7109375" style="233" customWidth="1"/>
    <col min="1026" max="1026" width="2" style="233" customWidth="1"/>
    <col min="1027" max="1027" width="16.42578125" style="233" customWidth="1"/>
    <col min="1028" max="1028" width="4.140625" style="233" customWidth="1"/>
    <col min="1029" max="1030" width="9.140625" style="233"/>
    <col min="1031" max="1031" width="22.140625" style="233" customWidth="1"/>
    <col min="1032" max="1035" width="9.140625" style="233"/>
    <col min="1036" max="1036" width="35.85546875" style="233" customWidth="1"/>
    <col min="1037" max="1279" width="9.140625" style="233"/>
    <col min="1280" max="1280" width="16.7109375" style="233" customWidth="1"/>
    <col min="1281" max="1281" width="9.7109375" style="233" customWidth="1"/>
    <col min="1282" max="1282" width="2" style="233" customWidth="1"/>
    <col min="1283" max="1283" width="16.42578125" style="233" customWidth="1"/>
    <col min="1284" max="1284" width="4.140625" style="233" customWidth="1"/>
    <col min="1285" max="1286" width="9.140625" style="233"/>
    <col min="1287" max="1287" width="22.140625" style="233" customWidth="1"/>
    <col min="1288" max="1291" width="9.140625" style="233"/>
    <col min="1292" max="1292" width="35.85546875" style="233" customWidth="1"/>
    <col min="1293" max="1535" width="9.140625" style="233"/>
    <col min="1536" max="1536" width="16.7109375" style="233" customWidth="1"/>
    <col min="1537" max="1537" width="9.7109375" style="233" customWidth="1"/>
    <col min="1538" max="1538" width="2" style="233" customWidth="1"/>
    <col min="1539" max="1539" width="16.42578125" style="233" customWidth="1"/>
    <col min="1540" max="1540" width="4.140625" style="233" customWidth="1"/>
    <col min="1541" max="1542" width="9.140625" style="233"/>
    <col min="1543" max="1543" width="22.140625" style="233" customWidth="1"/>
    <col min="1544" max="1547" width="9.140625" style="233"/>
    <col min="1548" max="1548" width="35.85546875" style="233" customWidth="1"/>
    <col min="1549" max="1791" width="9.140625" style="233"/>
    <col min="1792" max="1792" width="16.7109375" style="233" customWidth="1"/>
    <col min="1793" max="1793" width="9.7109375" style="233" customWidth="1"/>
    <col min="1794" max="1794" width="2" style="233" customWidth="1"/>
    <col min="1795" max="1795" width="16.42578125" style="233" customWidth="1"/>
    <col min="1796" max="1796" width="4.140625" style="233" customWidth="1"/>
    <col min="1797" max="1798" width="9.140625" style="233"/>
    <col min="1799" max="1799" width="22.140625" style="233" customWidth="1"/>
    <col min="1800" max="1803" width="9.140625" style="233"/>
    <col min="1804" max="1804" width="35.85546875" style="233" customWidth="1"/>
    <col min="1805" max="2047" width="9.140625" style="233"/>
    <col min="2048" max="2048" width="16.7109375" style="233" customWidth="1"/>
    <col min="2049" max="2049" width="9.7109375" style="233" customWidth="1"/>
    <col min="2050" max="2050" width="2" style="233" customWidth="1"/>
    <col min="2051" max="2051" width="16.42578125" style="233" customWidth="1"/>
    <col min="2052" max="2052" width="4.140625" style="233" customWidth="1"/>
    <col min="2053" max="2054" width="9.140625" style="233"/>
    <col min="2055" max="2055" width="22.140625" style="233" customWidth="1"/>
    <col min="2056" max="2059" width="9.140625" style="233"/>
    <col min="2060" max="2060" width="35.85546875" style="233" customWidth="1"/>
    <col min="2061" max="2303" width="9.140625" style="233"/>
    <col min="2304" max="2304" width="16.7109375" style="233" customWidth="1"/>
    <col min="2305" max="2305" width="9.7109375" style="233" customWidth="1"/>
    <col min="2306" max="2306" width="2" style="233" customWidth="1"/>
    <col min="2307" max="2307" width="16.42578125" style="233" customWidth="1"/>
    <col min="2308" max="2308" width="4.140625" style="233" customWidth="1"/>
    <col min="2309" max="2310" width="9.140625" style="233"/>
    <col min="2311" max="2311" width="22.140625" style="233" customWidth="1"/>
    <col min="2312" max="2315" width="9.140625" style="233"/>
    <col min="2316" max="2316" width="35.85546875" style="233" customWidth="1"/>
    <col min="2317" max="2559" width="9.140625" style="233"/>
    <col min="2560" max="2560" width="16.7109375" style="233" customWidth="1"/>
    <col min="2561" max="2561" width="9.7109375" style="233" customWidth="1"/>
    <col min="2562" max="2562" width="2" style="233" customWidth="1"/>
    <col min="2563" max="2563" width="16.42578125" style="233" customWidth="1"/>
    <col min="2564" max="2564" width="4.140625" style="233" customWidth="1"/>
    <col min="2565" max="2566" width="9.140625" style="233"/>
    <col min="2567" max="2567" width="22.140625" style="233" customWidth="1"/>
    <col min="2568" max="2571" width="9.140625" style="233"/>
    <col min="2572" max="2572" width="35.85546875" style="233" customWidth="1"/>
    <col min="2573" max="2815" width="9.140625" style="233"/>
    <col min="2816" max="2816" width="16.7109375" style="233" customWidth="1"/>
    <col min="2817" max="2817" width="9.7109375" style="233" customWidth="1"/>
    <col min="2818" max="2818" width="2" style="233" customWidth="1"/>
    <col min="2819" max="2819" width="16.42578125" style="233" customWidth="1"/>
    <col min="2820" max="2820" width="4.140625" style="233" customWidth="1"/>
    <col min="2821" max="2822" width="9.140625" style="233"/>
    <col min="2823" max="2823" width="22.140625" style="233" customWidth="1"/>
    <col min="2824" max="2827" width="9.140625" style="233"/>
    <col min="2828" max="2828" width="35.85546875" style="233" customWidth="1"/>
    <col min="2829" max="3071" width="9.140625" style="233"/>
    <col min="3072" max="3072" width="16.7109375" style="233" customWidth="1"/>
    <col min="3073" max="3073" width="9.7109375" style="233" customWidth="1"/>
    <col min="3074" max="3074" width="2" style="233" customWidth="1"/>
    <col min="3075" max="3075" width="16.42578125" style="233" customWidth="1"/>
    <col min="3076" max="3076" width="4.140625" style="233" customWidth="1"/>
    <col min="3077" max="3078" width="9.140625" style="233"/>
    <col min="3079" max="3079" width="22.140625" style="233" customWidth="1"/>
    <col min="3080" max="3083" width="9.140625" style="233"/>
    <col min="3084" max="3084" width="35.85546875" style="233" customWidth="1"/>
    <col min="3085" max="3327" width="9.140625" style="233"/>
    <col min="3328" max="3328" width="16.7109375" style="233" customWidth="1"/>
    <col min="3329" max="3329" width="9.7109375" style="233" customWidth="1"/>
    <col min="3330" max="3330" width="2" style="233" customWidth="1"/>
    <col min="3331" max="3331" width="16.42578125" style="233" customWidth="1"/>
    <col min="3332" max="3332" width="4.140625" style="233" customWidth="1"/>
    <col min="3333" max="3334" width="9.140625" style="233"/>
    <col min="3335" max="3335" width="22.140625" style="233" customWidth="1"/>
    <col min="3336" max="3339" width="9.140625" style="233"/>
    <col min="3340" max="3340" width="35.85546875" style="233" customWidth="1"/>
    <col min="3341" max="3583" width="9.140625" style="233"/>
    <col min="3584" max="3584" width="16.7109375" style="233" customWidth="1"/>
    <col min="3585" max="3585" width="9.7109375" style="233" customWidth="1"/>
    <col min="3586" max="3586" width="2" style="233" customWidth="1"/>
    <col min="3587" max="3587" width="16.42578125" style="233" customWidth="1"/>
    <col min="3588" max="3588" width="4.140625" style="233" customWidth="1"/>
    <col min="3589" max="3590" width="9.140625" style="233"/>
    <col min="3591" max="3591" width="22.140625" style="233" customWidth="1"/>
    <col min="3592" max="3595" width="9.140625" style="233"/>
    <col min="3596" max="3596" width="35.85546875" style="233" customWidth="1"/>
    <col min="3597" max="3839" width="9.140625" style="233"/>
    <col min="3840" max="3840" width="16.7109375" style="233" customWidth="1"/>
    <col min="3841" max="3841" width="9.7109375" style="233" customWidth="1"/>
    <col min="3842" max="3842" width="2" style="233" customWidth="1"/>
    <col min="3843" max="3843" width="16.42578125" style="233" customWidth="1"/>
    <col min="3844" max="3844" width="4.140625" style="233" customWidth="1"/>
    <col min="3845" max="3846" width="9.140625" style="233"/>
    <col min="3847" max="3847" width="22.140625" style="233" customWidth="1"/>
    <col min="3848" max="3851" width="9.140625" style="233"/>
    <col min="3852" max="3852" width="35.85546875" style="233" customWidth="1"/>
    <col min="3853" max="4095" width="9.140625" style="233"/>
    <col min="4096" max="4096" width="16.7109375" style="233" customWidth="1"/>
    <col min="4097" max="4097" width="9.7109375" style="233" customWidth="1"/>
    <col min="4098" max="4098" width="2" style="233" customWidth="1"/>
    <col min="4099" max="4099" width="16.42578125" style="233" customWidth="1"/>
    <col min="4100" max="4100" width="4.140625" style="233" customWidth="1"/>
    <col min="4101" max="4102" width="9.140625" style="233"/>
    <col min="4103" max="4103" width="22.140625" style="233" customWidth="1"/>
    <col min="4104" max="4107" width="9.140625" style="233"/>
    <col min="4108" max="4108" width="35.85546875" style="233" customWidth="1"/>
    <col min="4109" max="4351" width="9.140625" style="233"/>
    <col min="4352" max="4352" width="16.7109375" style="233" customWidth="1"/>
    <col min="4353" max="4353" width="9.7109375" style="233" customWidth="1"/>
    <col min="4354" max="4354" width="2" style="233" customWidth="1"/>
    <col min="4355" max="4355" width="16.42578125" style="233" customWidth="1"/>
    <col min="4356" max="4356" width="4.140625" style="233" customWidth="1"/>
    <col min="4357" max="4358" width="9.140625" style="233"/>
    <col min="4359" max="4359" width="22.140625" style="233" customWidth="1"/>
    <col min="4360" max="4363" width="9.140625" style="233"/>
    <col min="4364" max="4364" width="35.85546875" style="233" customWidth="1"/>
    <col min="4365" max="4607" width="9.140625" style="233"/>
    <col min="4608" max="4608" width="16.7109375" style="233" customWidth="1"/>
    <col min="4609" max="4609" width="9.7109375" style="233" customWidth="1"/>
    <col min="4610" max="4610" width="2" style="233" customWidth="1"/>
    <col min="4611" max="4611" width="16.42578125" style="233" customWidth="1"/>
    <col min="4612" max="4612" width="4.140625" style="233" customWidth="1"/>
    <col min="4613" max="4614" width="9.140625" style="233"/>
    <col min="4615" max="4615" width="22.140625" style="233" customWidth="1"/>
    <col min="4616" max="4619" width="9.140625" style="233"/>
    <col min="4620" max="4620" width="35.85546875" style="233" customWidth="1"/>
    <col min="4621" max="4863" width="9.140625" style="233"/>
    <col min="4864" max="4864" width="16.7109375" style="233" customWidth="1"/>
    <col min="4865" max="4865" width="9.7109375" style="233" customWidth="1"/>
    <col min="4866" max="4866" width="2" style="233" customWidth="1"/>
    <col min="4867" max="4867" width="16.42578125" style="233" customWidth="1"/>
    <col min="4868" max="4868" width="4.140625" style="233" customWidth="1"/>
    <col min="4869" max="4870" width="9.140625" style="233"/>
    <col min="4871" max="4871" width="22.140625" style="233" customWidth="1"/>
    <col min="4872" max="4875" width="9.140625" style="233"/>
    <col min="4876" max="4876" width="35.85546875" style="233" customWidth="1"/>
    <col min="4877" max="5119" width="9.140625" style="233"/>
    <col min="5120" max="5120" width="16.7109375" style="233" customWidth="1"/>
    <col min="5121" max="5121" width="9.7109375" style="233" customWidth="1"/>
    <col min="5122" max="5122" width="2" style="233" customWidth="1"/>
    <col min="5123" max="5123" width="16.42578125" style="233" customWidth="1"/>
    <col min="5124" max="5124" width="4.140625" style="233" customWidth="1"/>
    <col min="5125" max="5126" width="9.140625" style="233"/>
    <col min="5127" max="5127" width="22.140625" style="233" customWidth="1"/>
    <col min="5128" max="5131" width="9.140625" style="233"/>
    <col min="5132" max="5132" width="35.85546875" style="233" customWidth="1"/>
    <col min="5133" max="5375" width="9.140625" style="233"/>
    <col min="5376" max="5376" width="16.7109375" style="233" customWidth="1"/>
    <col min="5377" max="5377" width="9.7109375" style="233" customWidth="1"/>
    <col min="5378" max="5378" width="2" style="233" customWidth="1"/>
    <col min="5379" max="5379" width="16.42578125" style="233" customWidth="1"/>
    <col min="5380" max="5380" width="4.140625" style="233" customWidth="1"/>
    <col min="5381" max="5382" width="9.140625" style="233"/>
    <col min="5383" max="5383" width="22.140625" style="233" customWidth="1"/>
    <col min="5384" max="5387" width="9.140625" style="233"/>
    <col min="5388" max="5388" width="35.85546875" style="233" customWidth="1"/>
    <col min="5389" max="5631" width="9.140625" style="233"/>
    <col min="5632" max="5632" width="16.7109375" style="233" customWidth="1"/>
    <col min="5633" max="5633" width="9.7109375" style="233" customWidth="1"/>
    <col min="5634" max="5634" width="2" style="233" customWidth="1"/>
    <col min="5635" max="5635" width="16.42578125" style="233" customWidth="1"/>
    <col min="5636" max="5636" width="4.140625" style="233" customWidth="1"/>
    <col min="5637" max="5638" width="9.140625" style="233"/>
    <col min="5639" max="5639" width="22.140625" style="233" customWidth="1"/>
    <col min="5640" max="5643" width="9.140625" style="233"/>
    <col min="5644" max="5644" width="35.85546875" style="233" customWidth="1"/>
    <col min="5645" max="5887" width="9.140625" style="233"/>
    <col min="5888" max="5888" width="16.7109375" style="233" customWidth="1"/>
    <col min="5889" max="5889" width="9.7109375" style="233" customWidth="1"/>
    <col min="5890" max="5890" width="2" style="233" customWidth="1"/>
    <col min="5891" max="5891" width="16.42578125" style="233" customWidth="1"/>
    <col min="5892" max="5892" width="4.140625" style="233" customWidth="1"/>
    <col min="5893" max="5894" width="9.140625" style="233"/>
    <col min="5895" max="5895" width="22.140625" style="233" customWidth="1"/>
    <col min="5896" max="5899" width="9.140625" style="233"/>
    <col min="5900" max="5900" width="35.85546875" style="233" customWidth="1"/>
    <col min="5901" max="6143" width="9.140625" style="233"/>
    <col min="6144" max="6144" width="16.7109375" style="233" customWidth="1"/>
    <col min="6145" max="6145" width="9.7109375" style="233" customWidth="1"/>
    <col min="6146" max="6146" width="2" style="233" customWidth="1"/>
    <col min="6147" max="6147" width="16.42578125" style="233" customWidth="1"/>
    <col min="6148" max="6148" width="4.140625" style="233" customWidth="1"/>
    <col min="6149" max="6150" width="9.140625" style="233"/>
    <col min="6151" max="6151" width="22.140625" style="233" customWidth="1"/>
    <col min="6152" max="6155" width="9.140625" style="233"/>
    <col min="6156" max="6156" width="35.85546875" style="233" customWidth="1"/>
    <col min="6157" max="6399" width="9.140625" style="233"/>
    <col min="6400" max="6400" width="16.7109375" style="233" customWidth="1"/>
    <col min="6401" max="6401" width="9.7109375" style="233" customWidth="1"/>
    <col min="6402" max="6402" width="2" style="233" customWidth="1"/>
    <col min="6403" max="6403" width="16.42578125" style="233" customWidth="1"/>
    <col min="6404" max="6404" width="4.140625" style="233" customWidth="1"/>
    <col min="6405" max="6406" width="9.140625" style="233"/>
    <col min="6407" max="6407" width="22.140625" style="233" customWidth="1"/>
    <col min="6408" max="6411" width="9.140625" style="233"/>
    <col min="6412" max="6412" width="35.85546875" style="233" customWidth="1"/>
    <col min="6413" max="6655" width="9.140625" style="233"/>
    <col min="6656" max="6656" width="16.7109375" style="233" customWidth="1"/>
    <col min="6657" max="6657" width="9.7109375" style="233" customWidth="1"/>
    <col min="6658" max="6658" width="2" style="233" customWidth="1"/>
    <col min="6659" max="6659" width="16.42578125" style="233" customWidth="1"/>
    <col min="6660" max="6660" width="4.140625" style="233" customWidth="1"/>
    <col min="6661" max="6662" width="9.140625" style="233"/>
    <col min="6663" max="6663" width="22.140625" style="233" customWidth="1"/>
    <col min="6664" max="6667" width="9.140625" style="233"/>
    <col min="6668" max="6668" width="35.85546875" style="233" customWidth="1"/>
    <col min="6669" max="6911" width="9.140625" style="233"/>
    <col min="6912" max="6912" width="16.7109375" style="233" customWidth="1"/>
    <col min="6913" max="6913" width="9.7109375" style="233" customWidth="1"/>
    <col min="6914" max="6914" width="2" style="233" customWidth="1"/>
    <col min="6915" max="6915" width="16.42578125" style="233" customWidth="1"/>
    <col min="6916" max="6916" width="4.140625" style="233" customWidth="1"/>
    <col min="6917" max="6918" width="9.140625" style="233"/>
    <col min="6919" max="6919" width="22.140625" style="233" customWidth="1"/>
    <col min="6920" max="6923" width="9.140625" style="233"/>
    <col min="6924" max="6924" width="35.85546875" style="233" customWidth="1"/>
    <col min="6925" max="7167" width="9.140625" style="233"/>
    <col min="7168" max="7168" width="16.7109375" style="233" customWidth="1"/>
    <col min="7169" max="7169" width="9.7109375" style="233" customWidth="1"/>
    <col min="7170" max="7170" width="2" style="233" customWidth="1"/>
    <col min="7171" max="7171" width="16.42578125" style="233" customWidth="1"/>
    <col min="7172" max="7172" width="4.140625" style="233" customWidth="1"/>
    <col min="7173" max="7174" width="9.140625" style="233"/>
    <col min="7175" max="7175" width="22.140625" style="233" customWidth="1"/>
    <col min="7176" max="7179" width="9.140625" style="233"/>
    <col min="7180" max="7180" width="35.85546875" style="233" customWidth="1"/>
    <col min="7181" max="7423" width="9.140625" style="233"/>
    <col min="7424" max="7424" width="16.7109375" style="233" customWidth="1"/>
    <col min="7425" max="7425" width="9.7109375" style="233" customWidth="1"/>
    <col min="7426" max="7426" width="2" style="233" customWidth="1"/>
    <col min="7427" max="7427" width="16.42578125" style="233" customWidth="1"/>
    <col min="7428" max="7428" width="4.140625" style="233" customWidth="1"/>
    <col min="7429" max="7430" width="9.140625" style="233"/>
    <col min="7431" max="7431" width="22.140625" style="233" customWidth="1"/>
    <col min="7432" max="7435" width="9.140625" style="233"/>
    <col min="7436" max="7436" width="35.85546875" style="233" customWidth="1"/>
    <col min="7437" max="7679" width="9.140625" style="233"/>
    <col min="7680" max="7680" width="16.7109375" style="233" customWidth="1"/>
    <col min="7681" max="7681" width="9.7109375" style="233" customWidth="1"/>
    <col min="7682" max="7682" width="2" style="233" customWidth="1"/>
    <col min="7683" max="7683" width="16.42578125" style="233" customWidth="1"/>
    <col min="7684" max="7684" width="4.140625" style="233" customWidth="1"/>
    <col min="7685" max="7686" width="9.140625" style="233"/>
    <col min="7687" max="7687" width="22.140625" style="233" customWidth="1"/>
    <col min="7688" max="7691" width="9.140625" style="233"/>
    <col min="7692" max="7692" width="35.85546875" style="233" customWidth="1"/>
    <col min="7693" max="7935" width="9.140625" style="233"/>
    <col min="7936" max="7936" width="16.7109375" style="233" customWidth="1"/>
    <col min="7937" max="7937" width="9.7109375" style="233" customWidth="1"/>
    <col min="7938" max="7938" width="2" style="233" customWidth="1"/>
    <col min="7939" max="7939" width="16.42578125" style="233" customWidth="1"/>
    <col min="7940" max="7940" width="4.140625" style="233" customWidth="1"/>
    <col min="7941" max="7942" width="9.140625" style="233"/>
    <col min="7943" max="7943" width="22.140625" style="233" customWidth="1"/>
    <col min="7944" max="7947" width="9.140625" style="233"/>
    <col min="7948" max="7948" width="35.85546875" style="233" customWidth="1"/>
    <col min="7949" max="8191" width="9.140625" style="233"/>
    <col min="8192" max="8192" width="16.7109375" style="233" customWidth="1"/>
    <col min="8193" max="8193" width="9.7109375" style="233" customWidth="1"/>
    <col min="8194" max="8194" width="2" style="233" customWidth="1"/>
    <col min="8195" max="8195" width="16.42578125" style="233" customWidth="1"/>
    <col min="8196" max="8196" width="4.140625" style="233" customWidth="1"/>
    <col min="8197" max="8198" width="9.140625" style="233"/>
    <col min="8199" max="8199" width="22.140625" style="233" customWidth="1"/>
    <col min="8200" max="8203" width="9.140625" style="233"/>
    <col min="8204" max="8204" width="35.85546875" style="233" customWidth="1"/>
    <col min="8205" max="8447" width="9.140625" style="233"/>
    <col min="8448" max="8448" width="16.7109375" style="233" customWidth="1"/>
    <col min="8449" max="8449" width="9.7109375" style="233" customWidth="1"/>
    <col min="8450" max="8450" width="2" style="233" customWidth="1"/>
    <col min="8451" max="8451" width="16.42578125" style="233" customWidth="1"/>
    <col min="8452" max="8452" width="4.140625" style="233" customWidth="1"/>
    <col min="8453" max="8454" width="9.140625" style="233"/>
    <col min="8455" max="8455" width="22.140625" style="233" customWidth="1"/>
    <col min="8456" max="8459" width="9.140625" style="233"/>
    <col min="8460" max="8460" width="35.85546875" style="233" customWidth="1"/>
    <col min="8461" max="8703" width="9.140625" style="233"/>
    <col min="8704" max="8704" width="16.7109375" style="233" customWidth="1"/>
    <col min="8705" max="8705" width="9.7109375" style="233" customWidth="1"/>
    <col min="8706" max="8706" width="2" style="233" customWidth="1"/>
    <col min="8707" max="8707" width="16.42578125" style="233" customWidth="1"/>
    <col min="8708" max="8708" width="4.140625" style="233" customWidth="1"/>
    <col min="8709" max="8710" width="9.140625" style="233"/>
    <col min="8711" max="8711" width="22.140625" style="233" customWidth="1"/>
    <col min="8712" max="8715" width="9.140625" style="233"/>
    <col min="8716" max="8716" width="35.85546875" style="233" customWidth="1"/>
    <col min="8717" max="8959" width="9.140625" style="233"/>
    <col min="8960" max="8960" width="16.7109375" style="233" customWidth="1"/>
    <col min="8961" max="8961" width="9.7109375" style="233" customWidth="1"/>
    <col min="8962" max="8962" width="2" style="233" customWidth="1"/>
    <col min="8963" max="8963" width="16.42578125" style="233" customWidth="1"/>
    <col min="8964" max="8964" width="4.140625" style="233" customWidth="1"/>
    <col min="8965" max="8966" width="9.140625" style="233"/>
    <col min="8967" max="8967" width="22.140625" style="233" customWidth="1"/>
    <col min="8968" max="8971" width="9.140625" style="233"/>
    <col min="8972" max="8972" width="35.85546875" style="233" customWidth="1"/>
    <col min="8973" max="9215" width="9.140625" style="233"/>
    <col min="9216" max="9216" width="16.7109375" style="233" customWidth="1"/>
    <col min="9217" max="9217" width="9.7109375" style="233" customWidth="1"/>
    <col min="9218" max="9218" width="2" style="233" customWidth="1"/>
    <col min="9219" max="9219" width="16.42578125" style="233" customWidth="1"/>
    <col min="9220" max="9220" width="4.140625" style="233" customWidth="1"/>
    <col min="9221" max="9222" width="9.140625" style="233"/>
    <col min="9223" max="9223" width="22.140625" style="233" customWidth="1"/>
    <col min="9224" max="9227" width="9.140625" style="233"/>
    <col min="9228" max="9228" width="35.85546875" style="233" customWidth="1"/>
    <col min="9229" max="9471" width="9.140625" style="233"/>
    <col min="9472" max="9472" width="16.7109375" style="233" customWidth="1"/>
    <col min="9473" max="9473" width="9.7109375" style="233" customWidth="1"/>
    <col min="9474" max="9474" width="2" style="233" customWidth="1"/>
    <col min="9475" max="9475" width="16.42578125" style="233" customWidth="1"/>
    <col min="9476" max="9476" width="4.140625" style="233" customWidth="1"/>
    <col min="9477" max="9478" width="9.140625" style="233"/>
    <col min="9479" max="9479" width="22.140625" style="233" customWidth="1"/>
    <col min="9480" max="9483" width="9.140625" style="233"/>
    <col min="9484" max="9484" width="35.85546875" style="233" customWidth="1"/>
    <col min="9485" max="9727" width="9.140625" style="233"/>
    <col min="9728" max="9728" width="16.7109375" style="233" customWidth="1"/>
    <col min="9729" max="9729" width="9.7109375" style="233" customWidth="1"/>
    <col min="9730" max="9730" width="2" style="233" customWidth="1"/>
    <col min="9731" max="9731" width="16.42578125" style="233" customWidth="1"/>
    <col min="9732" max="9732" width="4.140625" style="233" customWidth="1"/>
    <col min="9733" max="9734" width="9.140625" style="233"/>
    <col min="9735" max="9735" width="22.140625" style="233" customWidth="1"/>
    <col min="9736" max="9739" width="9.140625" style="233"/>
    <col min="9740" max="9740" width="35.85546875" style="233" customWidth="1"/>
    <col min="9741" max="9983" width="9.140625" style="233"/>
    <col min="9984" max="9984" width="16.7109375" style="233" customWidth="1"/>
    <col min="9985" max="9985" width="9.7109375" style="233" customWidth="1"/>
    <col min="9986" max="9986" width="2" style="233" customWidth="1"/>
    <col min="9987" max="9987" width="16.42578125" style="233" customWidth="1"/>
    <col min="9988" max="9988" width="4.140625" style="233" customWidth="1"/>
    <col min="9989" max="9990" width="9.140625" style="233"/>
    <col min="9991" max="9991" width="22.140625" style="233" customWidth="1"/>
    <col min="9992" max="9995" width="9.140625" style="233"/>
    <col min="9996" max="9996" width="35.85546875" style="233" customWidth="1"/>
    <col min="9997" max="10239" width="9.140625" style="233"/>
    <col min="10240" max="10240" width="16.7109375" style="233" customWidth="1"/>
    <col min="10241" max="10241" width="9.7109375" style="233" customWidth="1"/>
    <col min="10242" max="10242" width="2" style="233" customWidth="1"/>
    <col min="10243" max="10243" width="16.42578125" style="233" customWidth="1"/>
    <col min="10244" max="10244" width="4.140625" style="233" customWidth="1"/>
    <col min="10245" max="10246" width="9.140625" style="233"/>
    <col min="10247" max="10247" width="22.140625" style="233" customWidth="1"/>
    <col min="10248" max="10251" width="9.140625" style="233"/>
    <col min="10252" max="10252" width="35.85546875" style="233" customWidth="1"/>
    <col min="10253" max="10495" width="9.140625" style="233"/>
    <col min="10496" max="10496" width="16.7109375" style="233" customWidth="1"/>
    <col min="10497" max="10497" width="9.7109375" style="233" customWidth="1"/>
    <col min="10498" max="10498" width="2" style="233" customWidth="1"/>
    <col min="10499" max="10499" width="16.42578125" style="233" customWidth="1"/>
    <col min="10500" max="10500" width="4.140625" style="233" customWidth="1"/>
    <col min="10501" max="10502" width="9.140625" style="233"/>
    <col min="10503" max="10503" width="22.140625" style="233" customWidth="1"/>
    <col min="10504" max="10507" width="9.140625" style="233"/>
    <col min="10508" max="10508" width="35.85546875" style="233" customWidth="1"/>
    <col min="10509" max="10751" width="9.140625" style="233"/>
    <col min="10752" max="10752" width="16.7109375" style="233" customWidth="1"/>
    <col min="10753" max="10753" width="9.7109375" style="233" customWidth="1"/>
    <col min="10754" max="10754" width="2" style="233" customWidth="1"/>
    <col min="10755" max="10755" width="16.42578125" style="233" customWidth="1"/>
    <col min="10756" max="10756" width="4.140625" style="233" customWidth="1"/>
    <col min="10757" max="10758" width="9.140625" style="233"/>
    <col min="10759" max="10759" width="22.140625" style="233" customWidth="1"/>
    <col min="10760" max="10763" width="9.140625" style="233"/>
    <col min="10764" max="10764" width="35.85546875" style="233" customWidth="1"/>
    <col min="10765" max="11007" width="9.140625" style="233"/>
    <col min="11008" max="11008" width="16.7109375" style="233" customWidth="1"/>
    <col min="11009" max="11009" width="9.7109375" style="233" customWidth="1"/>
    <col min="11010" max="11010" width="2" style="233" customWidth="1"/>
    <col min="11011" max="11011" width="16.42578125" style="233" customWidth="1"/>
    <col min="11012" max="11012" width="4.140625" style="233" customWidth="1"/>
    <col min="11013" max="11014" width="9.140625" style="233"/>
    <col min="11015" max="11015" width="22.140625" style="233" customWidth="1"/>
    <col min="11016" max="11019" width="9.140625" style="233"/>
    <col min="11020" max="11020" width="35.85546875" style="233" customWidth="1"/>
    <col min="11021" max="11263" width="9.140625" style="233"/>
    <col min="11264" max="11264" width="16.7109375" style="233" customWidth="1"/>
    <col min="11265" max="11265" width="9.7109375" style="233" customWidth="1"/>
    <col min="11266" max="11266" width="2" style="233" customWidth="1"/>
    <col min="11267" max="11267" width="16.42578125" style="233" customWidth="1"/>
    <col min="11268" max="11268" width="4.140625" style="233" customWidth="1"/>
    <col min="11269" max="11270" width="9.140625" style="233"/>
    <col min="11271" max="11271" width="22.140625" style="233" customWidth="1"/>
    <col min="11272" max="11275" width="9.140625" style="233"/>
    <col min="11276" max="11276" width="35.85546875" style="233" customWidth="1"/>
    <col min="11277" max="11519" width="9.140625" style="233"/>
    <col min="11520" max="11520" width="16.7109375" style="233" customWidth="1"/>
    <col min="11521" max="11521" width="9.7109375" style="233" customWidth="1"/>
    <col min="11522" max="11522" width="2" style="233" customWidth="1"/>
    <col min="11523" max="11523" width="16.42578125" style="233" customWidth="1"/>
    <col min="11524" max="11524" width="4.140625" style="233" customWidth="1"/>
    <col min="11525" max="11526" width="9.140625" style="233"/>
    <col min="11527" max="11527" width="22.140625" style="233" customWidth="1"/>
    <col min="11528" max="11531" width="9.140625" style="233"/>
    <col min="11532" max="11532" width="35.85546875" style="233" customWidth="1"/>
    <col min="11533" max="11775" width="9.140625" style="233"/>
    <col min="11776" max="11776" width="16.7109375" style="233" customWidth="1"/>
    <col min="11777" max="11777" width="9.7109375" style="233" customWidth="1"/>
    <col min="11778" max="11778" width="2" style="233" customWidth="1"/>
    <col min="11779" max="11779" width="16.42578125" style="233" customWidth="1"/>
    <col min="11780" max="11780" width="4.140625" style="233" customWidth="1"/>
    <col min="11781" max="11782" width="9.140625" style="233"/>
    <col min="11783" max="11783" width="22.140625" style="233" customWidth="1"/>
    <col min="11784" max="11787" width="9.140625" style="233"/>
    <col min="11788" max="11788" width="35.85546875" style="233" customWidth="1"/>
    <col min="11789" max="12031" width="9.140625" style="233"/>
    <col min="12032" max="12032" width="16.7109375" style="233" customWidth="1"/>
    <col min="12033" max="12033" width="9.7109375" style="233" customWidth="1"/>
    <col min="12034" max="12034" width="2" style="233" customWidth="1"/>
    <col min="12035" max="12035" width="16.42578125" style="233" customWidth="1"/>
    <col min="12036" max="12036" width="4.140625" style="233" customWidth="1"/>
    <col min="12037" max="12038" width="9.140625" style="233"/>
    <col min="12039" max="12039" width="22.140625" style="233" customWidth="1"/>
    <col min="12040" max="12043" width="9.140625" style="233"/>
    <col min="12044" max="12044" width="35.85546875" style="233" customWidth="1"/>
    <col min="12045" max="12287" width="9.140625" style="233"/>
    <col min="12288" max="12288" width="16.7109375" style="233" customWidth="1"/>
    <col min="12289" max="12289" width="9.7109375" style="233" customWidth="1"/>
    <col min="12290" max="12290" width="2" style="233" customWidth="1"/>
    <col min="12291" max="12291" width="16.42578125" style="233" customWidth="1"/>
    <col min="12292" max="12292" width="4.140625" style="233" customWidth="1"/>
    <col min="12293" max="12294" width="9.140625" style="233"/>
    <col min="12295" max="12295" width="22.140625" style="233" customWidth="1"/>
    <col min="12296" max="12299" width="9.140625" style="233"/>
    <col min="12300" max="12300" width="35.85546875" style="233" customWidth="1"/>
    <col min="12301" max="12543" width="9.140625" style="233"/>
    <col min="12544" max="12544" width="16.7109375" style="233" customWidth="1"/>
    <col min="12545" max="12545" width="9.7109375" style="233" customWidth="1"/>
    <col min="12546" max="12546" width="2" style="233" customWidth="1"/>
    <col min="12547" max="12547" width="16.42578125" style="233" customWidth="1"/>
    <col min="12548" max="12548" width="4.140625" style="233" customWidth="1"/>
    <col min="12549" max="12550" width="9.140625" style="233"/>
    <col min="12551" max="12551" width="22.140625" style="233" customWidth="1"/>
    <col min="12552" max="12555" width="9.140625" style="233"/>
    <col min="12556" max="12556" width="35.85546875" style="233" customWidth="1"/>
    <col min="12557" max="12799" width="9.140625" style="233"/>
    <col min="12800" max="12800" width="16.7109375" style="233" customWidth="1"/>
    <col min="12801" max="12801" width="9.7109375" style="233" customWidth="1"/>
    <col min="12802" max="12802" width="2" style="233" customWidth="1"/>
    <col min="12803" max="12803" width="16.42578125" style="233" customWidth="1"/>
    <col min="12804" max="12804" width="4.140625" style="233" customWidth="1"/>
    <col min="12805" max="12806" width="9.140625" style="233"/>
    <col min="12807" max="12807" width="22.140625" style="233" customWidth="1"/>
    <col min="12808" max="12811" width="9.140625" style="233"/>
    <col min="12812" max="12812" width="35.85546875" style="233" customWidth="1"/>
    <col min="12813" max="13055" width="9.140625" style="233"/>
    <col min="13056" max="13056" width="16.7109375" style="233" customWidth="1"/>
    <col min="13057" max="13057" width="9.7109375" style="233" customWidth="1"/>
    <col min="13058" max="13058" width="2" style="233" customWidth="1"/>
    <col min="13059" max="13059" width="16.42578125" style="233" customWidth="1"/>
    <col min="13060" max="13060" width="4.140625" style="233" customWidth="1"/>
    <col min="13061" max="13062" width="9.140625" style="233"/>
    <col min="13063" max="13063" width="22.140625" style="233" customWidth="1"/>
    <col min="13064" max="13067" width="9.140625" style="233"/>
    <col min="13068" max="13068" width="35.85546875" style="233" customWidth="1"/>
    <col min="13069" max="13311" width="9.140625" style="233"/>
    <col min="13312" max="13312" width="16.7109375" style="233" customWidth="1"/>
    <col min="13313" max="13313" width="9.7109375" style="233" customWidth="1"/>
    <col min="13314" max="13314" width="2" style="233" customWidth="1"/>
    <col min="13315" max="13315" width="16.42578125" style="233" customWidth="1"/>
    <col min="13316" max="13316" width="4.140625" style="233" customWidth="1"/>
    <col min="13317" max="13318" width="9.140625" style="233"/>
    <col min="13319" max="13319" width="22.140625" style="233" customWidth="1"/>
    <col min="13320" max="13323" width="9.140625" style="233"/>
    <col min="13324" max="13324" width="35.85546875" style="233" customWidth="1"/>
    <col min="13325" max="13567" width="9.140625" style="233"/>
    <col min="13568" max="13568" width="16.7109375" style="233" customWidth="1"/>
    <col min="13569" max="13569" width="9.7109375" style="233" customWidth="1"/>
    <col min="13570" max="13570" width="2" style="233" customWidth="1"/>
    <col min="13571" max="13571" width="16.42578125" style="233" customWidth="1"/>
    <col min="13572" max="13572" width="4.140625" style="233" customWidth="1"/>
    <col min="13573" max="13574" width="9.140625" style="233"/>
    <col min="13575" max="13575" width="22.140625" style="233" customWidth="1"/>
    <col min="13576" max="13579" width="9.140625" style="233"/>
    <col min="13580" max="13580" width="35.85546875" style="233" customWidth="1"/>
    <col min="13581" max="13823" width="9.140625" style="233"/>
    <col min="13824" max="13824" width="16.7109375" style="233" customWidth="1"/>
    <col min="13825" max="13825" width="9.7109375" style="233" customWidth="1"/>
    <col min="13826" max="13826" width="2" style="233" customWidth="1"/>
    <col min="13827" max="13827" width="16.42578125" style="233" customWidth="1"/>
    <col min="13828" max="13828" width="4.140625" style="233" customWidth="1"/>
    <col min="13829" max="13830" width="9.140625" style="233"/>
    <col min="13831" max="13831" width="22.140625" style="233" customWidth="1"/>
    <col min="13832" max="13835" width="9.140625" style="233"/>
    <col min="13836" max="13836" width="35.85546875" style="233" customWidth="1"/>
    <col min="13837" max="14079" width="9.140625" style="233"/>
    <col min="14080" max="14080" width="16.7109375" style="233" customWidth="1"/>
    <col min="14081" max="14081" width="9.7109375" style="233" customWidth="1"/>
    <col min="14082" max="14082" width="2" style="233" customWidth="1"/>
    <col min="14083" max="14083" width="16.42578125" style="233" customWidth="1"/>
    <col min="14084" max="14084" width="4.140625" style="233" customWidth="1"/>
    <col min="14085" max="14086" width="9.140625" style="233"/>
    <col min="14087" max="14087" width="22.140625" style="233" customWidth="1"/>
    <col min="14088" max="14091" width="9.140625" style="233"/>
    <col min="14092" max="14092" width="35.85546875" style="233" customWidth="1"/>
    <col min="14093" max="14335" width="9.140625" style="233"/>
    <col min="14336" max="14336" width="16.7109375" style="233" customWidth="1"/>
    <col min="14337" max="14337" width="9.7109375" style="233" customWidth="1"/>
    <col min="14338" max="14338" width="2" style="233" customWidth="1"/>
    <col min="14339" max="14339" width="16.42578125" style="233" customWidth="1"/>
    <col min="14340" max="14340" width="4.140625" style="233" customWidth="1"/>
    <col min="14341" max="14342" width="9.140625" style="233"/>
    <col min="14343" max="14343" width="22.140625" style="233" customWidth="1"/>
    <col min="14344" max="14347" width="9.140625" style="233"/>
    <col min="14348" max="14348" width="35.85546875" style="233" customWidth="1"/>
    <col min="14349" max="14591" width="9.140625" style="233"/>
    <col min="14592" max="14592" width="16.7109375" style="233" customWidth="1"/>
    <col min="14593" max="14593" width="9.7109375" style="233" customWidth="1"/>
    <col min="14594" max="14594" width="2" style="233" customWidth="1"/>
    <col min="14595" max="14595" width="16.42578125" style="233" customWidth="1"/>
    <col min="14596" max="14596" width="4.140625" style="233" customWidth="1"/>
    <col min="14597" max="14598" width="9.140625" style="233"/>
    <col min="14599" max="14599" width="22.140625" style="233" customWidth="1"/>
    <col min="14600" max="14603" width="9.140625" style="233"/>
    <col min="14604" max="14604" width="35.85546875" style="233" customWidth="1"/>
    <col min="14605" max="14847" width="9.140625" style="233"/>
    <col min="14848" max="14848" width="16.7109375" style="233" customWidth="1"/>
    <col min="14849" max="14849" width="9.7109375" style="233" customWidth="1"/>
    <col min="14850" max="14850" width="2" style="233" customWidth="1"/>
    <col min="14851" max="14851" width="16.42578125" style="233" customWidth="1"/>
    <col min="14852" max="14852" width="4.140625" style="233" customWidth="1"/>
    <col min="14853" max="14854" width="9.140625" style="233"/>
    <col min="14855" max="14855" width="22.140625" style="233" customWidth="1"/>
    <col min="14856" max="14859" width="9.140625" style="233"/>
    <col min="14860" max="14860" width="35.85546875" style="233" customWidth="1"/>
    <col min="14861" max="15103" width="9.140625" style="233"/>
    <col min="15104" max="15104" width="16.7109375" style="233" customWidth="1"/>
    <col min="15105" max="15105" width="9.7109375" style="233" customWidth="1"/>
    <col min="15106" max="15106" width="2" style="233" customWidth="1"/>
    <col min="15107" max="15107" width="16.42578125" style="233" customWidth="1"/>
    <col min="15108" max="15108" width="4.140625" style="233" customWidth="1"/>
    <col min="15109" max="15110" width="9.140625" style="233"/>
    <col min="15111" max="15111" width="22.140625" style="233" customWidth="1"/>
    <col min="15112" max="15115" width="9.140625" style="233"/>
    <col min="15116" max="15116" width="35.85546875" style="233" customWidth="1"/>
    <col min="15117" max="15359" width="9.140625" style="233"/>
    <col min="15360" max="15360" width="16.7109375" style="233" customWidth="1"/>
    <col min="15361" max="15361" width="9.7109375" style="233" customWidth="1"/>
    <col min="15362" max="15362" width="2" style="233" customWidth="1"/>
    <col min="15363" max="15363" width="16.42578125" style="233" customWidth="1"/>
    <col min="15364" max="15364" width="4.140625" style="233" customWidth="1"/>
    <col min="15365" max="15366" width="9.140625" style="233"/>
    <col min="15367" max="15367" width="22.140625" style="233" customWidth="1"/>
    <col min="15368" max="15371" width="9.140625" style="233"/>
    <col min="15372" max="15372" width="35.85546875" style="233" customWidth="1"/>
    <col min="15373" max="15615" width="9.140625" style="233"/>
    <col min="15616" max="15616" width="16.7109375" style="233" customWidth="1"/>
    <col min="15617" max="15617" width="9.7109375" style="233" customWidth="1"/>
    <col min="15618" max="15618" width="2" style="233" customWidth="1"/>
    <col min="15619" max="15619" width="16.42578125" style="233" customWidth="1"/>
    <col min="15620" max="15620" width="4.140625" style="233" customWidth="1"/>
    <col min="15621" max="15622" width="9.140625" style="233"/>
    <col min="15623" max="15623" width="22.140625" style="233" customWidth="1"/>
    <col min="15624" max="15627" width="9.140625" style="233"/>
    <col min="15628" max="15628" width="35.85546875" style="233" customWidth="1"/>
    <col min="15629" max="15871" width="9.140625" style="233"/>
    <col min="15872" max="15872" width="16.7109375" style="233" customWidth="1"/>
    <col min="15873" max="15873" width="9.7109375" style="233" customWidth="1"/>
    <col min="15874" max="15874" width="2" style="233" customWidth="1"/>
    <col min="15875" max="15875" width="16.42578125" style="233" customWidth="1"/>
    <col min="15876" max="15876" width="4.140625" style="233" customWidth="1"/>
    <col min="15877" max="15878" width="9.140625" style="233"/>
    <col min="15879" max="15879" width="22.140625" style="233" customWidth="1"/>
    <col min="15880" max="15883" width="9.140625" style="233"/>
    <col min="15884" max="15884" width="35.85546875" style="233" customWidth="1"/>
    <col min="15885" max="16127" width="9.140625" style="233"/>
    <col min="16128" max="16128" width="16.7109375" style="233" customWidth="1"/>
    <col min="16129" max="16129" width="9.7109375" style="233" customWidth="1"/>
    <col min="16130" max="16130" width="2" style="233" customWidth="1"/>
    <col min="16131" max="16131" width="16.42578125" style="233" customWidth="1"/>
    <col min="16132" max="16132" width="4.140625" style="233" customWidth="1"/>
    <col min="16133" max="16134" width="9.140625" style="233"/>
    <col min="16135" max="16135" width="22.140625" style="233" customWidth="1"/>
    <col min="16136" max="16139" width="9.140625" style="233"/>
    <col min="16140" max="16140" width="35.85546875" style="233" customWidth="1"/>
    <col min="16141" max="16384" width="9.140625" style="233"/>
  </cols>
  <sheetData>
    <row r="1" spans="1:17" ht="15.75">
      <c r="A1" s="542" t="s">
        <v>139</v>
      </c>
      <c r="B1" s="542"/>
      <c r="C1" s="542"/>
      <c r="D1" s="542"/>
      <c r="E1" s="542"/>
      <c r="F1" s="542"/>
      <c r="G1" s="542"/>
      <c r="L1"/>
      <c r="M1"/>
      <c r="N1"/>
      <c r="O1"/>
      <c r="P1"/>
      <c r="Q1"/>
    </row>
    <row r="2" spans="1:17" ht="15.75">
      <c r="A2" s="234"/>
      <c r="B2" s="234"/>
      <c r="C2" s="234"/>
      <c r="D2" s="234"/>
      <c r="E2" s="234"/>
      <c r="F2" s="234"/>
      <c r="G2" s="234"/>
      <c r="L2"/>
      <c r="M2"/>
      <c r="N2"/>
      <c r="O2"/>
      <c r="P2"/>
      <c r="Q2"/>
    </row>
    <row r="3" spans="1:17" ht="15.75">
      <c r="A3" s="542" t="s">
        <v>1017</v>
      </c>
      <c r="B3" s="542"/>
      <c r="C3" s="542"/>
      <c r="D3" s="542"/>
      <c r="E3" s="542"/>
      <c r="F3" s="542"/>
      <c r="G3" s="542"/>
      <c r="L3"/>
      <c r="M3"/>
      <c r="N3"/>
      <c r="O3"/>
      <c r="P3"/>
      <c r="Q3"/>
    </row>
    <row r="4" spans="1:17" ht="15.75">
      <c r="A4" s="543" t="s">
        <v>1018</v>
      </c>
      <c r="B4" s="543"/>
      <c r="C4" s="543"/>
      <c r="D4" s="543"/>
      <c r="E4" s="543"/>
      <c r="F4" s="543"/>
      <c r="G4" s="543"/>
      <c r="L4"/>
      <c r="M4"/>
      <c r="N4"/>
      <c r="O4"/>
      <c r="P4"/>
      <c r="Q4"/>
    </row>
    <row r="5" spans="1:17" ht="15.75">
      <c r="K5" s="233">
        <v>23</v>
      </c>
      <c r="L5"/>
      <c r="M5"/>
      <c r="N5"/>
      <c r="O5"/>
      <c r="P5"/>
      <c r="Q5"/>
    </row>
    <row r="6" spans="1:17" ht="15.75">
      <c r="A6" s="544" t="s">
        <v>1019</v>
      </c>
      <c r="B6" s="544"/>
      <c r="C6" s="235" t="s">
        <v>123</v>
      </c>
      <c r="L6"/>
      <c r="M6"/>
      <c r="N6"/>
      <c r="O6"/>
      <c r="P6"/>
      <c r="Q6"/>
    </row>
    <row r="7" spans="1:17" ht="15.75">
      <c r="A7" s="233" t="s">
        <v>160</v>
      </c>
      <c r="C7" s="234" t="s">
        <v>123</v>
      </c>
      <c r="D7" s="233" t="s">
        <v>1020</v>
      </c>
      <c r="L7"/>
      <c r="M7"/>
      <c r="N7"/>
      <c r="O7"/>
      <c r="P7"/>
      <c r="Q7"/>
    </row>
    <row r="8" spans="1:17" ht="15.75">
      <c r="A8" s="233" t="s">
        <v>1021</v>
      </c>
      <c r="C8" s="234" t="s">
        <v>123</v>
      </c>
      <c r="D8" s="233" t="s">
        <v>1020</v>
      </c>
      <c r="L8"/>
      <c r="M8"/>
      <c r="N8"/>
      <c r="O8"/>
      <c r="P8"/>
      <c r="Q8"/>
    </row>
    <row r="9" spans="1:17" ht="15.75">
      <c r="A9" s="233" t="s">
        <v>157</v>
      </c>
      <c r="C9" s="234" t="s">
        <v>123</v>
      </c>
      <c r="D9" s="233" t="s">
        <v>1020</v>
      </c>
      <c r="L9"/>
      <c r="M9"/>
      <c r="N9"/>
      <c r="O9"/>
      <c r="P9"/>
      <c r="Q9"/>
    </row>
    <row r="10" spans="1:17" ht="15.75">
      <c r="A10" s="233" t="s">
        <v>1022</v>
      </c>
      <c r="C10" s="234" t="s">
        <v>123</v>
      </c>
      <c r="D10" s="233" t="s">
        <v>1020</v>
      </c>
      <c r="L10"/>
      <c r="M10"/>
      <c r="N10"/>
      <c r="O10"/>
      <c r="P10"/>
      <c r="Q10"/>
    </row>
    <row r="11" spans="1:17" ht="15.75">
      <c r="A11" s="233" t="s">
        <v>1023</v>
      </c>
      <c r="C11" s="234" t="s">
        <v>123</v>
      </c>
      <c r="D11" s="233" t="s">
        <v>1020</v>
      </c>
      <c r="L11"/>
      <c r="M11"/>
      <c r="N11"/>
      <c r="O11"/>
      <c r="P11"/>
      <c r="Q11"/>
    </row>
    <row r="12" spans="1:17" ht="15.75">
      <c r="A12" s="233" t="s">
        <v>9</v>
      </c>
      <c r="C12" s="234" t="s">
        <v>123</v>
      </c>
      <c r="D12" s="233" t="s">
        <v>1020</v>
      </c>
      <c r="L12"/>
      <c r="M12"/>
      <c r="N12"/>
      <c r="O12"/>
      <c r="P12"/>
      <c r="Q12"/>
    </row>
    <row r="13" spans="1:17" ht="15.75">
      <c r="C13" s="234"/>
      <c r="D13" s="233" t="s">
        <v>1020</v>
      </c>
      <c r="L13"/>
      <c r="M13"/>
      <c r="N13"/>
      <c r="O13"/>
      <c r="P13"/>
      <c r="Q13"/>
    </row>
    <row r="14" spans="1:17" ht="15.75">
      <c r="A14" s="233" t="s">
        <v>1024</v>
      </c>
      <c r="C14" s="234" t="s">
        <v>123</v>
      </c>
      <c r="D14" s="233" t="s">
        <v>1020</v>
      </c>
      <c r="L14"/>
      <c r="M14"/>
      <c r="N14"/>
      <c r="O14"/>
      <c r="P14"/>
      <c r="Q14"/>
    </row>
    <row r="15" spans="1:17" ht="15.75">
      <c r="A15" s="233" t="s">
        <v>1025</v>
      </c>
      <c r="C15" s="234" t="s">
        <v>123</v>
      </c>
      <c r="D15" s="233" t="s">
        <v>1020</v>
      </c>
      <c r="L15"/>
      <c r="M15"/>
      <c r="N15"/>
      <c r="O15"/>
      <c r="P15"/>
      <c r="Q15"/>
    </row>
    <row r="17" spans="1:7" ht="15.75">
      <c r="A17" s="236" t="s">
        <v>1026</v>
      </c>
    </row>
    <row r="18" spans="1:7" ht="15" customHeight="1">
      <c r="A18" s="545" t="s">
        <v>1027</v>
      </c>
      <c r="B18" s="545"/>
      <c r="C18" s="545"/>
      <c r="D18" s="545"/>
      <c r="E18" s="545"/>
      <c r="F18" s="545"/>
      <c r="G18" s="545"/>
    </row>
    <row r="19" spans="1:7">
      <c r="A19" s="545"/>
      <c r="B19" s="545"/>
      <c r="C19" s="545"/>
      <c r="D19" s="545"/>
      <c r="E19" s="545"/>
      <c r="F19" s="545"/>
      <c r="G19" s="545"/>
    </row>
    <row r="20" spans="1:7">
      <c r="A20" s="545"/>
      <c r="B20" s="545"/>
      <c r="C20" s="545"/>
      <c r="D20" s="545"/>
      <c r="E20" s="545"/>
      <c r="F20" s="545"/>
      <c r="G20" s="545"/>
    </row>
    <row r="21" spans="1:7">
      <c r="A21" s="545"/>
      <c r="B21" s="545"/>
      <c r="C21" s="545"/>
      <c r="D21" s="545"/>
      <c r="E21" s="545"/>
      <c r="F21" s="545"/>
      <c r="G21" s="545"/>
    </row>
    <row r="22" spans="1:7">
      <c r="A22" s="545"/>
      <c r="B22" s="545"/>
      <c r="C22" s="545"/>
      <c r="D22" s="545"/>
      <c r="E22" s="545"/>
      <c r="F22" s="545"/>
      <c r="G22" s="545"/>
    </row>
    <row r="23" spans="1:7">
      <c r="A23" s="546" t="s">
        <v>1028</v>
      </c>
      <c r="B23" s="546"/>
      <c r="C23" s="546"/>
      <c r="D23" s="546"/>
      <c r="E23" s="546"/>
      <c r="F23" s="546"/>
      <c r="G23" s="546"/>
    </row>
    <row r="26" spans="1:7">
      <c r="A26" s="233" t="s">
        <v>1029</v>
      </c>
      <c r="B26" s="233" t="s">
        <v>1030</v>
      </c>
    </row>
    <row r="27" spans="1:7">
      <c r="A27" s="233" t="s">
        <v>1031</v>
      </c>
    </row>
    <row r="28" spans="1:7">
      <c r="A28" s="233" t="s">
        <v>1031</v>
      </c>
    </row>
    <row r="29" spans="1:7">
      <c r="A29" s="233" t="s">
        <v>1031</v>
      </c>
    </row>
    <row r="30" spans="1:7">
      <c r="A30" s="233" t="s">
        <v>1031</v>
      </c>
    </row>
    <row r="31" spans="1:7">
      <c r="A31" s="233" t="s">
        <v>1031</v>
      </c>
    </row>
    <row r="34" spans="5:6">
      <c r="E34" s="237" t="s">
        <v>1032</v>
      </c>
      <c r="F34" s="233" t="s">
        <v>1033</v>
      </c>
    </row>
    <row r="35" spans="5:6">
      <c r="E35" s="233" t="s">
        <v>1034</v>
      </c>
    </row>
    <row r="36" spans="5:6">
      <c r="F36" s="233" t="s">
        <v>1035</v>
      </c>
    </row>
    <row r="37" spans="5:6">
      <c r="F37" s="233" t="s">
        <v>1036</v>
      </c>
    </row>
  </sheetData>
  <mergeCells count="6">
    <mergeCell ref="A23:G23"/>
    <mergeCell ref="A1:G1"/>
    <mergeCell ref="A3:G3"/>
    <mergeCell ref="A4:G4"/>
    <mergeCell ref="A6:B6"/>
    <mergeCell ref="A18:G2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9874" r:id="rId4" name="Drop Down 2">
              <controlPr defaultSize="0" print="0" autoLine="0" autoPict="0">
                <anchor moveWithCells="1">
                  <from>
                    <xdr:col>11</xdr:col>
                    <xdr:colOff>142875</xdr:colOff>
                    <xdr:row>4</xdr:row>
                    <xdr:rowOff>28575</xdr:rowOff>
                  </from>
                  <to>
                    <xdr:col>11</xdr:col>
                    <xdr:colOff>1581150</xdr:colOff>
                    <xdr:row>5</xdr:row>
                    <xdr:rowOff>123825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8"/>
  <dimension ref="A1:P2312"/>
  <sheetViews>
    <sheetView workbookViewId="0">
      <selection activeCell="B44" sqref="B44"/>
    </sheetView>
  </sheetViews>
  <sheetFormatPr defaultRowHeight="15"/>
  <cols>
    <col min="1" max="1" width="9.140625" style="3"/>
    <col min="2" max="2" width="27.5703125" style="1" customWidth="1"/>
    <col min="3" max="3" width="12.140625" style="2" customWidth="1"/>
    <col min="4" max="4" width="20.42578125" style="168" hidden="1" customWidth="1"/>
    <col min="5" max="5" width="6.140625" style="169" hidden="1" customWidth="1"/>
    <col min="6" max="6" width="5.140625" style="170" hidden="1" customWidth="1"/>
    <col min="7" max="7" width="18.5703125" style="171" hidden="1" customWidth="1"/>
    <col min="8" max="8" width="14.7109375" customWidth="1"/>
  </cols>
  <sheetData>
    <row r="1" spans="1:16" ht="18" customHeight="1">
      <c r="A1" s="43" t="s">
        <v>127</v>
      </c>
      <c r="B1" s="167" t="s">
        <v>128</v>
      </c>
      <c r="C1" s="44" t="s">
        <v>129</v>
      </c>
      <c r="D1" s="168" t="s">
        <v>6</v>
      </c>
    </row>
    <row r="2" spans="1:16" ht="18" customHeight="1">
      <c r="A2" s="3">
        <f t="shared" ref="A2:A49" si="0">IFERROR(IF(B2="","",ROW()-1),"")</f>
        <v>1</v>
      </c>
      <c r="B2" s="297" t="s">
        <v>13</v>
      </c>
      <c r="I2" s="297"/>
    </row>
    <row r="3" spans="1:16" ht="18" customHeight="1">
      <c r="A3" s="3">
        <f t="shared" si="0"/>
        <v>2</v>
      </c>
      <c r="B3" s="297" t="s">
        <v>26</v>
      </c>
      <c r="H3" s="2"/>
      <c r="I3" s="297"/>
      <c r="P3" t="s">
        <v>232</v>
      </c>
    </row>
    <row r="4" spans="1:16" ht="18" customHeight="1">
      <c r="A4" s="3">
        <f t="shared" si="0"/>
        <v>3</v>
      </c>
      <c r="B4" s="297" t="s">
        <v>28</v>
      </c>
      <c r="I4" s="297"/>
      <c r="P4" t="s">
        <v>231</v>
      </c>
    </row>
    <row r="5" spans="1:16" ht="18" customHeight="1">
      <c r="A5" s="3">
        <f t="shared" si="0"/>
        <v>4</v>
      </c>
      <c r="B5" s="297" t="s">
        <v>30</v>
      </c>
      <c r="I5" s="297"/>
    </row>
    <row r="6" spans="1:16" ht="18" customHeight="1">
      <c r="A6" s="3">
        <f t="shared" si="0"/>
        <v>5</v>
      </c>
      <c r="B6" s="297" t="s">
        <v>32</v>
      </c>
      <c r="I6" s="297"/>
      <c r="P6" t="s">
        <v>234</v>
      </c>
    </row>
    <row r="7" spans="1:16" ht="18" customHeight="1">
      <c r="A7" s="3">
        <f t="shared" si="0"/>
        <v>6</v>
      </c>
      <c r="B7" s="297" t="s">
        <v>38</v>
      </c>
      <c r="I7" s="297"/>
      <c r="P7" t="s">
        <v>233</v>
      </c>
    </row>
    <row r="8" spans="1:16" ht="18" customHeight="1">
      <c r="A8" s="3">
        <f t="shared" si="0"/>
        <v>7</v>
      </c>
      <c r="B8" s="297" t="s">
        <v>40</v>
      </c>
      <c r="I8" s="297"/>
    </row>
    <row r="9" spans="1:16" ht="18" customHeight="1">
      <c r="A9" s="3">
        <f t="shared" si="0"/>
        <v>8</v>
      </c>
      <c r="B9" s="297" t="s">
        <v>5658</v>
      </c>
      <c r="I9" s="297"/>
    </row>
    <row r="10" spans="1:16" ht="18" customHeight="1">
      <c r="A10" s="3">
        <f t="shared" si="0"/>
        <v>9</v>
      </c>
      <c r="B10" s="297" t="s">
        <v>50</v>
      </c>
      <c r="I10" s="297"/>
    </row>
    <row r="11" spans="1:16" ht="18" customHeight="1">
      <c r="A11" s="3">
        <f t="shared" si="0"/>
        <v>10</v>
      </c>
      <c r="B11" s="297" t="s">
        <v>51</v>
      </c>
      <c r="I11" s="297"/>
    </row>
    <row r="12" spans="1:16" ht="18" customHeight="1">
      <c r="A12" s="3">
        <f t="shared" si="0"/>
        <v>11</v>
      </c>
      <c r="B12" s="297" t="s">
        <v>344</v>
      </c>
      <c r="I12" s="297"/>
    </row>
    <row r="13" spans="1:16" ht="18" customHeight="1">
      <c r="A13" s="3">
        <f t="shared" si="0"/>
        <v>12</v>
      </c>
      <c r="B13" s="297" t="s">
        <v>60</v>
      </c>
      <c r="I13" s="297"/>
    </row>
    <row r="14" spans="1:16" ht="18" customHeight="1">
      <c r="A14" s="3">
        <f t="shared" si="0"/>
        <v>13</v>
      </c>
      <c r="B14" s="297" t="s">
        <v>2067</v>
      </c>
      <c r="I14" s="297"/>
    </row>
    <row r="15" spans="1:16" ht="18" customHeight="1">
      <c r="A15" s="3">
        <f t="shared" si="0"/>
        <v>14</v>
      </c>
      <c r="B15" s="297" t="s">
        <v>61</v>
      </c>
      <c r="I15" s="297"/>
    </row>
    <row r="16" spans="1:16" ht="18" customHeight="1">
      <c r="A16" s="3">
        <f t="shared" si="0"/>
        <v>15</v>
      </c>
      <c r="B16" s="297" t="s">
        <v>5840</v>
      </c>
      <c r="I16" s="297"/>
    </row>
    <row r="17" spans="1:9" ht="18" customHeight="1">
      <c r="A17" s="3">
        <f t="shared" si="0"/>
        <v>16</v>
      </c>
      <c r="B17" s="297" t="s">
        <v>63</v>
      </c>
      <c r="I17" s="297"/>
    </row>
    <row r="18" spans="1:9" ht="18" customHeight="1">
      <c r="A18" s="3">
        <f t="shared" si="0"/>
        <v>17</v>
      </c>
      <c r="B18" s="297" t="s">
        <v>67</v>
      </c>
      <c r="I18" s="297"/>
    </row>
    <row r="19" spans="1:9" ht="18" customHeight="1">
      <c r="A19" s="3">
        <f t="shared" si="0"/>
        <v>18</v>
      </c>
      <c r="B19" s="297" t="s">
        <v>68</v>
      </c>
      <c r="I19" s="297"/>
    </row>
    <row r="20" spans="1:9" ht="18" customHeight="1">
      <c r="A20" s="3">
        <f t="shared" si="0"/>
        <v>19</v>
      </c>
      <c r="B20" s="297" t="s">
        <v>69</v>
      </c>
      <c r="I20" s="297"/>
    </row>
    <row r="21" spans="1:9" ht="18" customHeight="1">
      <c r="A21" s="3">
        <f t="shared" si="0"/>
        <v>20</v>
      </c>
      <c r="B21" s="297" t="s">
        <v>3387</v>
      </c>
      <c r="I21" s="297"/>
    </row>
    <row r="22" spans="1:9" ht="18" customHeight="1">
      <c r="A22" s="3">
        <f t="shared" si="0"/>
        <v>21</v>
      </c>
      <c r="B22" s="297" t="s">
        <v>5955</v>
      </c>
      <c r="I22" s="297"/>
    </row>
    <row r="23" spans="1:9" ht="18" customHeight="1">
      <c r="A23" s="3">
        <f t="shared" si="0"/>
        <v>22</v>
      </c>
      <c r="B23" s="297" t="s">
        <v>79</v>
      </c>
      <c r="I23" s="297"/>
    </row>
    <row r="24" spans="1:9" ht="18" customHeight="1">
      <c r="A24" s="3">
        <f t="shared" si="0"/>
        <v>23</v>
      </c>
      <c r="B24" s="297" t="s">
        <v>80</v>
      </c>
      <c r="I24" s="297"/>
    </row>
    <row r="25" spans="1:9" ht="18" customHeight="1">
      <c r="A25" s="3">
        <f t="shared" si="0"/>
        <v>24</v>
      </c>
      <c r="B25" s="297" t="s">
        <v>82</v>
      </c>
      <c r="I25" s="297"/>
    </row>
    <row r="26" spans="1:9" ht="18" customHeight="1">
      <c r="A26" s="3">
        <f t="shared" si="0"/>
        <v>25</v>
      </c>
      <c r="B26" s="297" t="s">
        <v>6181</v>
      </c>
      <c r="I26" s="297"/>
    </row>
    <row r="27" spans="1:9" ht="18" customHeight="1">
      <c r="A27" s="3">
        <f t="shared" si="0"/>
        <v>26</v>
      </c>
      <c r="B27" s="297" t="s">
        <v>84</v>
      </c>
      <c r="I27" s="297"/>
    </row>
    <row r="28" spans="1:9" ht="18" customHeight="1">
      <c r="A28" s="3">
        <f t="shared" si="0"/>
        <v>27</v>
      </c>
      <c r="B28" s="297" t="s">
        <v>89</v>
      </c>
      <c r="I28" s="297"/>
    </row>
    <row r="29" spans="1:9" ht="18" customHeight="1">
      <c r="A29" s="3">
        <f t="shared" si="0"/>
        <v>28</v>
      </c>
      <c r="B29" s="297" t="s">
        <v>90</v>
      </c>
      <c r="I29" s="297"/>
    </row>
    <row r="30" spans="1:9" ht="18" customHeight="1">
      <c r="A30" s="3">
        <f t="shared" si="0"/>
        <v>29</v>
      </c>
      <c r="B30" s="297" t="s">
        <v>3457</v>
      </c>
      <c r="I30" s="297"/>
    </row>
    <row r="31" spans="1:9" ht="18" customHeight="1">
      <c r="A31" s="3">
        <f t="shared" si="0"/>
        <v>30</v>
      </c>
      <c r="B31" s="297" t="s">
        <v>91</v>
      </c>
      <c r="I31" s="297"/>
    </row>
    <row r="32" spans="1:9" ht="18" customHeight="1">
      <c r="A32" s="3">
        <f t="shared" si="0"/>
        <v>31</v>
      </c>
      <c r="B32" s="297" t="s">
        <v>93</v>
      </c>
      <c r="I32" s="297"/>
    </row>
    <row r="33" spans="1:9" ht="18" customHeight="1">
      <c r="A33" s="3">
        <f t="shared" si="0"/>
        <v>32</v>
      </c>
      <c r="B33" s="297" t="s">
        <v>434</v>
      </c>
      <c r="I33" s="297"/>
    </row>
    <row r="34" spans="1:9" ht="18" customHeight="1">
      <c r="A34" s="3">
        <f t="shared" si="0"/>
        <v>33</v>
      </c>
      <c r="B34" s="297" t="s">
        <v>3606</v>
      </c>
      <c r="I34" s="297"/>
    </row>
    <row r="35" spans="1:9" ht="18" customHeight="1">
      <c r="A35" s="3">
        <f t="shared" si="0"/>
        <v>34</v>
      </c>
      <c r="B35" s="297" t="s">
        <v>96</v>
      </c>
      <c r="I35" s="297"/>
    </row>
    <row r="36" spans="1:9" ht="18" customHeight="1">
      <c r="A36" s="3">
        <f t="shared" si="0"/>
        <v>35</v>
      </c>
      <c r="B36" s="297" t="s">
        <v>101</v>
      </c>
      <c r="H36" s="2"/>
      <c r="I36" s="297"/>
    </row>
    <row r="37" spans="1:9" ht="18" customHeight="1">
      <c r="A37" s="3">
        <f t="shared" si="0"/>
        <v>36</v>
      </c>
      <c r="B37" s="297" t="s">
        <v>2317</v>
      </c>
      <c r="I37" s="297"/>
    </row>
    <row r="38" spans="1:9" ht="18" customHeight="1">
      <c r="A38" s="3">
        <f t="shared" si="0"/>
        <v>37</v>
      </c>
      <c r="B38" s="297" t="s">
        <v>107</v>
      </c>
      <c r="I38" s="297"/>
    </row>
    <row r="39" spans="1:9" ht="18" customHeight="1">
      <c r="A39" s="3">
        <f t="shared" si="0"/>
        <v>38</v>
      </c>
      <c r="B39" s="297" t="s">
        <v>2376</v>
      </c>
      <c r="I39" s="297"/>
    </row>
    <row r="40" spans="1:9" ht="18" customHeight="1">
      <c r="A40" s="3">
        <f t="shared" si="0"/>
        <v>39</v>
      </c>
      <c r="B40" s="301" t="s">
        <v>6631</v>
      </c>
      <c r="I40" s="301"/>
    </row>
    <row r="41" spans="1:9" ht="18" customHeight="1">
      <c r="A41" s="3">
        <f t="shared" si="0"/>
        <v>40</v>
      </c>
      <c r="B41" s="301" t="s">
        <v>109</v>
      </c>
      <c r="I41" s="301"/>
    </row>
    <row r="42" spans="1:9" ht="18" customHeight="1">
      <c r="A42" s="3">
        <f t="shared" si="0"/>
        <v>41</v>
      </c>
      <c r="B42" s="45" t="s">
        <v>110</v>
      </c>
      <c r="I42" s="45"/>
    </row>
    <row r="43" spans="1:9" ht="18" customHeight="1">
      <c r="A43" s="3">
        <f t="shared" si="0"/>
        <v>42</v>
      </c>
      <c r="B43" s="45" t="s">
        <v>112</v>
      </c>
      <c r="I43" s="45"/>
    </row>
    <row r="44" spans="1:9" ht="18" customHeight="1">
      <c r="A44" s="3">
        <f t="shared" si="0"/>
        <v>43</v>
      </c>
      <c r="B44" s="45" t="s">
        <v>113</v>
      </c>
      <c r="I44" s="45"/>
    </row>
    <row r="45" spans="1:9" ht="18" customHeight="1">
      <c r="A45" s="3">
        <f t="shared" si="0"/>
        <v>44</v>
      </c>
      <c r="B45" s="45" t="s">
        <v>6769</v>
      </c>
      <c r="I45" s="45"/>
    </row>
    <row r="46" spans="1:9" ht="18" customHeight="1">
      <c r="A46" s="3">
        <f t="shared" si="0"/>
        <v>45</v>
      </c>
      <c r="B46" s="45" t="s">
        <v>6792</v>
      </c>
      <c r="I46" s="45"/>
    </row>
    <row r="47" spans="1:9" ht="18" customHeight="1">
      <c r="A47" s="3">
        <f t="shared" si="0"/>
        <v>46</v>
      </c>
      <c r="B47" s="45" t="s">
        <v>114</v>
      </c>
      <c r="I47" s="45"/>
    </row>
    <row r="48" spans="1:9" ht="18" customHeight="1">
      <c r="A48" s="3">
        <f t="shared" si="0"/>
        <v>47</v>
      </c>
      <c r="B48" s="45" t="s">
        <v>116</v>
      </c>
      <c r="I48" s="45"/>
    </row>
    <row r="49" spans="1:9">
      <c r="A49" s="3">
        <f t="shared" si="0"/>
        <v>48</v>
      </c>
      <c r="B49" s="45" t="s">
        <v>118</v>
      </c>
      <c r="I49" s="45"/>
    </row>
    <row r="50" spans="1:9">
      <c r="A50" s="3">
        <f t="shared" ref="A50:A66" si="1">IFERROR(IF(B50="","",ROW()-1),"")</f>
        <v>49</v>
      </c>
      <c r="B50" s="1" t="s">
        <v>119</v>
      </c>
    </row>
    <row r="51" spans="1:9">
      <c r="A51" s="3">
        <f t="shared" si="1"/>
        <v>50</v>
      </c>
      <c r="B51" s="1" t="s">
        <v>6930</v>
      </c>
    </row>
    <row r="52" spans="1:9">
      <c r="A52" s="3">
        <f t="shared" si="1"/>
        <v>51</v>
      </c>
      <c r="B52" s="1" t="s">
        <v>120</v>
      </c>
      <c r="D52" s="168" t="s">
        <v>13</v>
      </c>
      <c r="E52" s="169">
        <f>IFERROR(IF(D52="","",COUNTIF($D$2:D52,D52)),"")</f>
        <v>1</v>
      </c>
      <c r="F52" s="170">
        <f t="shared" ref="F52:F66" si="2">IFERROR(IF(AND(COUNTIF(D52:D52,D52)=(E52),E52&gt;0),ROW(),""),"")</f>
        <v>52</v>
      </c>
      <c r="G52" s="171" t="str">
        <f t="shared" ref="G52:G65" si="3">IFERROR(INDEX(D:D,SMALL(F:F,ROW()-1)),"")</f>
        <v>Selahattin BALCI</v>
      </c>
    </row>
    <row r="53" spans="1:9">
      <c r="A53" s="3">
        <f t="shared" si="1"/>
        <v>52</v>
      </c>
      <c r="B53" s="1" t="s">
        <v>121</v>
      </c>
      <c r="D53" s="168" t="s">
        <v>13</v>
      </c>
      <c r="E53" s="169">
        <f>IFERROR(IF(D53="","",COUNTIF($D$2:D53,D53)),"")</f>
        <v>2</v>
      </c>
      <c r="F53" s="170" t="str">
        <f t="shared" si="2"/>
        <v/>
      </c>
      <c r="G53" s="171" t="str">
        <f t="shared" si="3"/>
        <v>Ünal DORUK</v>
      </c>
    </row>
    <row r="54" spans="1:9">
      <c r="A54" s="3">
        <f t="shared" si="1"/>
        <v>53</v>
      </c>
      <c r="B54" s="1" t="s">
        <v>482</v>
      </c>
      <c r="D54" s="168" t="s">
        <v>13</v>
      </c>
      <c r="E54" s="169">
        <f>IFERROR(IF(D54="","",COUNTIF($D$2:D54,D54)),"")</f>
        <v>3</v>
      </c>
      <c r="F54" s="170" t="str">
        <f t="shared" si="2"/>
        <v/>
      </c>
      <c r="G54" s="171" t="str">
        <f t="shared" si="3"/>
        <v>Yusuf DAĞ</v>
      </c>
    </row>
    <row r="55" spans="1:9">
      <c r="A55" s="3" t="str">
        <f t="shared" si="1"/>
        <v/>
      </c>
      <c r="D55" s="168" t="s">
        <v>13</v>
      </c>
      <c r="E55" s="169">
        <f>IFERROR(IF(D55="","",COUNTIF($D$2:D55,D55)),"")</f>
        <v>4</v>
      </c>
      <c r="F55" s="170" t="str">
        <f t="shared" si="2"/>
        <v/>
      </c>
      <c r="G55" s="171" t="str">
        <f t="shared" si="3"/>
        <v>Zeynep ÜSTÜNDAĞ</v>
      </c>
    </row>
    <row r="56" spans="1:9">
      <c r="A56" s="3" t="str">
        <f t="shared" si="1"/>
        <v/>
      </c>
      <c r="D56" s="168" t="s">
        <v>13</v>
      </c>
      <c r="E56" s="169">
        <f>IFERROR(IF(D56="","",COUNTIF($D$2:D56,D56)),"")</f>
        <v>5</v>
      </c>
      <c r="F56" s="170" t="str">
        <f t="shared" si="2"/>
        <v/>
      </c>
      <c r="G56" s="171" t="str">
        <f t="shared" si="3"/>
        <v/>
      </c>
    </row>
    <row r="57" spans="1:9">
      <c r="A57" s="3" t="str">
        <f t="shared" si="1"/>
        <v/>
      </c>
      <c r="D57" s="168" t="s">
        <v>13</v>
      </c>
      <c r="E57" s="169">
        <f>IFERROR(IF(D57="","",COUNTIF($D$2:D57,D57)),"")</f>
        <v>6</v>
      </c>
      <c r="F57" s="170" t="str">
        <f t="shared" si="2"/>
        <v/>
      </c>
      <c r="G57" s="171" t="str">
        <f t="shared" si="3"/>
        <v/>
      </c>
    </row>
    <row r="58" spans="1:9">
      <c r="A58" s="3" t="str">
        <f t="shared" si="1"/>
        <v/>
      </c>
      <c r="D58" s="168" t="s">
        <v>13</v>
      </c>
      <c r="E58" s="169">
        <f>IFERROR(IF(D58="","",COUNTIF($D$2:D58,D58)),"")</f>
        <v>7</v>
      </c>
      <c r="F58" s="170" t="str">
        <f t="shared" si="2"/>
        <v/>
      </c>
      <c r="G58" s="171" t="str">
        <f t="shared" si="3"/>
        <v/>
      </c>
    </row>
    <row r="59" spans="1:9">
      <c r="A59" s="3" t="str">
        <f t="shared" si="1"/>
        <v/>
      </c>
      <c r="D59" s="168" t="s">
        <v>13</v>
      </c>
      <c r="E59" s="169">
        <f>IFERROR(IF(D59="","",COUNTIF($D$2:D59,D59)),"")</f>
        <v>8</v>
      </c>
      <c r="F59" s="170" t="str">
        <f t="shared" si="2"/>
        <v/>
      </c>
      <c r="G59" s="171" t="str">
        <f t="shared" si="3"/>
        <v/>
      </c>
    </row>
    <row r="60" spans="1:9">
      <c r="A60" s="3" t="str">
        <f t="shared" si="1"/>
        <v/>
      </c>
      <c r="D60" s="168" t="s">
        <v>13</v>
      </c>
      <c r="E60" s="169">
        <f>IFERROR(IF(D60="","",COUNTIF($D$2:D60,D60)),"")</f>
        <v>9</v>
      </c>
      <c r="F60" s="170" t="str">
        <f t="shared" si="2"/>
        <v/>
      </c>
      <c r="G60" s="171" t="str">
        <f t="shared" si="3"/>
        <v/>
      </c>
    </row>
    <row r="61" spans="1:9">
      <c r="A61" s="3" t="str">
        <f t="shared" si="1"/>
        <v/>
      </c>
      <c r="D61" s="168" t="s">
        <v>13</v>
      </c>
      <c r="E61" s="169">
        <f>IFERROR(IF(D61="","",COUNTIF($D$2:D61,D61)),"")</f>
        <v>10</v>
      </c>
      <c r="F61" s="170" t="str">
        <f t="shared" si="2"/>
        <v/>
      </c>
      <c r="G61" s="171" t="str">
        <f t="shared" si="3"/>
        <v/>
      </c>
    </row>
    <row r="62" spans="1:9">
      <c r="A62" s="3" t="str">
        <f t="shared" si="1"/>
        <v/>
      </c>
      <c r="D62" s="168" t="s">
        <v>25</v>
      </c>
      <c r="E62" s="169">
        <f>IFERROR(IF(D62="","",COUNTIF($D$2:D62,D62)),"")</f>
        <v>1</v>
      </c>
      <c r="F62" s="170">
        <f t="shared" si="2"/>
        <v>62</v>
      </c>
      <c r="G62" s="171" t="str">
        <f t="shared" si="3"/>
        <v/>
      </c>
    </row>
    <row r="63" spans="1:9">
      <c r="A63" s="3" t="str">
        <f t="shared" si="1"/>
        <v/>
      </c>
      <c r="D63" s="168" t="s">
        <v>25</v>
      </c>
      <c r="E63" s="169">
        <f>IFERROR(IF(D63="","",COUNTIF($D$2:D63,D63)),"")</f>
        <v>2</v>
      </c>
      <c r="F63" s="170" t="str">
        <f t="shared" si="2"/>
        <v/>
      </c>
      <c r="G63" s="171" t="str">
        <f t="shared" si="3"/>
        <v/>
      </c>
    </row>
    <row r="64" spans="1:9">
      <c r="A64" s="3" t="str">
        <f t="shared" si="1"/>
        <v/>
      </c>
      <c r="D64" s="168" t="s">
        <v>25</v>
      </c>
      <c r="E64" s="169">
        <f>IFERROR(IF(D64="","",COUNTIF($D$2:D64,D64)),"")</f>
        <v>3</v>
      </c>
      <c r="F64" s="170" t="str">
        <f t="shared" si="2"/>
        <v/>
      </c>
      <c r="G64" s="171" t="str">
        <f t="shared" si="3"/>
        <v/>
      </c>
    </row>
    <row r="65" spans="1:7">
      <c r="A65" s="3" t="str">
        <f t="shared" si="1"/>
        <v/>
      </c>
      <c r="D65" s="168" t="s">
        <v>26</v>
      </c>
      <c r="E65" s="169">
        <f>IFERROR(IF(D65="","",COUNTIF($D$2:D65,D65)),"")</f>
        <v>1</v>
      </c>
      <c r="F65" s="170">
        <f t="shared" si="2"/>
        <v>65</v>
      </c>
      <c r="G65" s="171" t="str">
        <f t="shared" si="3"/>
        <v/>
      </c>
    </row>
    <row r="66" spans="1:7">
      <c r="A66" s="3" t="str">
        <f t="shared" si="1"/>
        <v/>
      </c>
      <c r="D66" s="168" t="s">
        <v>26</v>
      </c>
      <c r="E66" s="169">
        <f>IFERROR(IF(D66="","",COUNTIF($D$2:D66,D66)),"")</f>
        <v>2</v>
      </c>
      <c r="F66" s="170" t="str">
        <f t="shared" si="2"/>
        <v/>
      </c>
      <c r="G66" s="171" t="str">
        <f t="shared" ref="G66:G129" si="4">IFERROR(INDEX(D:D,SMALL(F:F,ROW()-1)),"")</f>
        <v/>
      </c>
    </row>
    <row r="67" spans="1:7">
      <c r="A67" s="3" t="str">
        <f>IFERROR(IF(B67="","",ROW()-1),"")</f>
        <v/>
      </c>
      <c r="D67" s="168" t="s">
        <v>26</v>
      </c>
      <c r="E67" s="169">
        <f>IFERROR(IF(D67="","",COUNTIF($D$2:D67,D67)),"")</f>
        <v>3</v>
      </c>
      <c r="F67" s="170" t="str">
        <f t="shared" ref="F67:F130" si="5">IFERROR(IF(AND(COUNTIF(D67:D67,D67)=(E67),E67&gt;0),ROW(),""),"")</f>
        <v/>
      </c>
      <c r="G67" s="171" t="str">
        <f t="shared" si="4"/>
        <v/>
      </c>
    </row>
    <row r="68" spans="1:7">
      <c r="A68" s="3" t="str">
        <f>IFERROR(IF(B68="","",ROW()-1),"")</f>
        <v/>
      </c>
      <c r="D68" s="168" t="s">
        <v>26</v>
      </c>
      <c r="E68" s="169">
        <f>IFERROR(IF(D68="","",COUNTIF($D$2:D68,D68)),"")</f>
        <v>4</v>
      </c>
      <c r="F68" s="170" t="str">
        <f t="shared" si="5"/>
        <v/>
      </c>
      <c r="G68" s="171" t="str">
        <f t="shared" si="4"/>
        <v/>
      </c>
    </row>
    <row r="69" spans="1:7">
      <c r="A69" s="3" t="str">
        <f>IFERROR(IF(B69="","",ROW()-1),"")</f>
        <v/>
      </c>
      <c r="D69" s="168" t="s">
        <v>26</v>
      </c>
      <c r="E69" s="169">
        <f>IFERROR(IF(D69="","",COUNTIF($D$2:D69,D69)),"")</f>
        <v>5</v>
      </c>
      <c r="F69" s="170" t="str">
        <f t="shared" si="5"/>
        <v/>
      </c>
      <c r="G69" s="171" t="str">
        <f t="shared" si="4"/>
        <v/>
      </c>
    </row>
    <row r="70" spans="1:7">
      <c r="A70" s="3" t="str">
        <f t="shared" ref="A70:A98" si="6">IF(B70="","",A69+1)</f>
        <v/>
      </c>
      <c r="D70" s="168" t="s">
        <v>26</v>
      </c>
      <c r="E70" s="169">
        <f>IFERROR(IF(D70="","",COUNTIF($D$2:D70,D70)),"")</f>
        <v>6</v>
      </c>
      <c r="F70" s="170" t="str">
        <f t="shared" si="5"/>
        <v/>
      </c>
      <c r="G70" s="171" t="str">
        <f t="shared" si="4"/>
        <v/>
      </c>
    </row>
    <row r="71" spans="1:7">
      <c r="A71" s="3" t="str">
        <f t="shared" si="6"/>
        <v/>
      </c>
      <c r="D71" s="168" t="s">
        <v>26</v>
      </c>
      <c r="E71" s="169">
        <f>IFERROR(IF(D71="","",COUNTIF($D$2:D71,D71)),"")</f>
        <v>7</v>
      </c>
      <c r="F71" s="170" t="str">
        <f t="shared" si="5"/>
        <v/>
      </c>
      <c r="G71" s="171" t="str">
        <f t="shared" si="4"/>
        <v/>
      </c>
    </row>
    <row r="72" spans="1:7">
      <c r="A72" s="3" t="str">
        <f t="shared" si="6"/>
        <v/>
      </c>
      <c r="D72" s="168" t="s">
        <v>26</v>
      </c>
      <c r="E72" s="169">
        <f>IFERROR(IF(D72="","",COUNTIF($D$2:D72,D72)),"")</f>
        <v>8</v>
      </c>
      <c r="F72" s="170" t="str">
        <f t="shared" si="5"/>
        <v/>
      </c>
      <c r="G72" s="171" t="str">
        <f t="shared" si="4"/>
        <v/>
      </c>
    </row>
    <row r="73" spans="1:7">
      <c r="A73" s="3" t="str">
        <f t="shared" si="6"/>
        <v/>
      </c>
      <c r="D73" s="168" t="s">
        <v>26</v>
      </c>
      <c r="E73" s="169">
        <f>IFERROR(IF(D73="","",COUNTIF($D$2:D73,D73)),"")</f>
        <v>9</v>
      </c>
      <c r="F73" s="170" t="str">
        <f t="shared" si="5"/>
        <v/>
      </c>
      <c r="G73" s="171" t="str">
        <f t="shared" si="4"/>
        <v/>
      </c>
    </row>
    <row r="74" spans="1:7">
      <c r="A74" s="3" t="str">
        <f t="shared" si="6"/>
        <v/>
      </c>
      <c r="D74" s="168" t="s">
        <v>26</v>
      </c>
      <c r="E74" s="169">
        <f>IFERROR(IF(D74="","",COUNTIF($D$2:D74,D74)),"")</f>
        <v>10</v>
      </c>
      <c r="F74" s="170" t="str">
        <f t="shared" si="5"/>
        <v/>
      </c>
      <c r="G74" s="171" t="str">
        <f t="shared" si="4"/>
        <v/>
      </c>
    </row>
    <row r="75" spans="1:7">
      <c r="A75" s="3" t="str">
        <f t="shared" si="6"/>
        <v/>
      </c>
      <c r="D75" s="168" t="s">
        <v>26</v>
      </c>
      <c r="E75" s="169">
        <f>IFERROR(IF(D75="","",COUNTIF($D$2:D75,D75)),"")</f>
        <v>11</v>
      </c>
      <c r="F75" s="170" t="str">
        <f t="shared" si="5"/>
        <v/>
      </c>
      <c r="G75" s="171" t="str">
        <f t="shared" si="4"/>
        <v/>
      </c>
    </row>
    <row r="76" spans="1:7">
      <c r="A76" s="3" t="str">
        <f t="shared" si="6"/>
        <v/>
      </c>
      <c r="D76" s="168" t="s">
        <v>26</v>
      </c>
      <c r="E76" s="169">
        <f>IFERROR(IF(D76="","",COUNTIF($D$2:D76,D76)),"")</f>
        <v>12</v>
      </c>
      <c r="F76" s="170" t="str">
        <f t="shared" si="5"/>
        <v/>
      </c>
      <c r="G76" s="171" t="str">
        <f t="shared" si="4"/>
        <v/>
      </c>
    </row>
    <row r="77" spans="1:7">
      <c r="A77" s="3" t="str">
        <f t="shared" si="6"/>
        <v/>
      </c>
      <c r="D77" s="168" t="s">
        <v>26</v>
      </c>
      <c r="E77" s="169">
        <f>IFERROR(IF(D77="","",COUNTIF($D$2:D77,D77)),"")</f>
        <v>13</v>
      </c>
      <c r="F77" s="170" t="str">
        <f t="shared" si="5"/>
        <v/>
      </c>
      <c r="G77" s="171" t="str">
        <f t="shared" si="4"/>
        <v/>
      </c>
    </row>
    <row r="78" spans="1:7">
      <c r="A78" s="3" t="str">
        <f t="shared" si="6"/>
        <v/>
      </c>
      <c r="D78" s="168" t="s">
        <v>26</v>
      </c>
      <c r="E78" s="169">
        <f>IFERROR(IF(D78="","",COUNTIF($D$2:D78,D78)),"")</f>
        <v>14</v>
      </c>
      <c r="F78" s="170" t="str">
        <f t="shared" si="5"/>
        <v/>
      </c>
      <c r="G78" s="171" t="str">
        <f t="shared" si="4"/>
        <v/>
      </c>
    </row>
    <row r="79" spans="1:7">
      <c r="A79" s="3" t="str">
        <f t="shared" si="6"/>
        <v/>
      </c>
      <c r="D79" s="168" t="s">
        <v>26</v>
      </c>
      <c r="E79" s="169">
        <f>IFERROR(IF(D79="","",COUNTIF($D$2:D79,D79)),"")</f>
        <v>15</v>
      </c>
      <c r="F79" s="170" t="str">
        <f t="shared" si="5"/>
        <v/>
      </c>
      <c r="G79" s="171" t="str">
        <f t="shared" si="4"/>
        <v/>
      </c>
    </row>
    <row r="80" spans="1:7">
      <c r="A80" s="3" t="str">
        <f t="shared" si="6"/>
        <v/>
      </c>
      <c r="D80" s="168" t="s">
        <v>26</v>
      </c>
      <c r="E80" s="169">
        <f>IFERROR(IF(D80="","",COUNTIF($D$2:D80,D80)),"")</f>
        <v>16</v>
      </c>
      <c r="F80" s="170" t="str">
        <f t="shared" si="5"/>
        <v/>
      </c>
      <c r="G80" s="171" t="str">
        <f t="shared" si="4"/>
        <v/>
      </c>
    </row>
    <row r="81" spans="1:7">
      <c r="A81" s="3" t="str">
        <f t="shared" si="6"/>
        <v/>
      </c>
      <c r="D81" s="168" t="s">
        <v>26</v>
      </c>
      <c r="E81" s="169">
        <f>IFERROR(IF(D81="","",COUNTIF($D$2:D81,D81)),"")</f>
        <v>17</v>
      </c>
      <c r="F81" s="170" t="str">
        <f t="shared" si="5"/>
        <v/>
      </c>
      <c r="G81" s="171" t="str">
        <f t="shared" si="4"/>
        <v/>
      </c>
    </row>
    <row r="82" spans="1:7">
      <c r="A82" s="3" t="str">
        <f t="shared" si="6"/>
        <v/>
      </c>
      <c r="D82" s="168" t="s">
        <v>26</v>
      </c>
      <c r="E82" s="169">
        <f>IFERROR(IF(D82="","",COUNTIF($D$2:D82,D82)),"")</f>
        <v>18</v>
      </c>
      <c r="F82" s="170" t="str">
        <f t="shared" si="5"/>
        <v/>
      </c>
      <c r="G82" s="171" t="str">
        <f t="shared" si="4"/>
        <v/>
      </c>
    </row>
    <row r="83" spans="1:7">
      <c r="A83" s="3" t="str">
        <f t="shared" si="6"/>
        <v/>
      </c>
      <c r="D83" s="168" t="s">
        <v>26</v>
      </c>
      <c r="E83" s="169">
        <f>IFERROR(IF(D83="","",COUNTIF($D$2:D83,D83)),"")</f>
        <v>19</v>
      </c>
      <c r="F83" s="170" t="str">
        <f t="shared" si="5"/>
        <v/>
      </c>
      <c r="G83" s="171" t="str">
        <f t="shared" si="4"/>
        <v/>
      </c>
    </row>
    <row r="84" spans="1:7">
      <c r="A84" s="3" t="str">
        <f t="shared" si="6"/>
        <v/>
      </c>
      <c r="D84" s="168" t="s">
        <v>26</v>
      </c>
      <c r="E84" s="169">
        <f>IFERROR(IF(D84="","",COUNTIF($D$2:D84,D84)),"")</f>
        <v>20</v>
      </c>
      <c r="F84" s="170" t="str">
        <f t="shared" si="5"/>
        <v/>
      </c>
      <c r="G84" s="171" t="str">
        <f t="shared" si="4"/>
        <v/>
      </c>
    </row>
    <row r="85" spans="1:7">
      <c r="A85" s="3" t="str">
        <f t="shared" si="6"/>
        <v/>
      </c>
      <c r="D85" s="168" t="s">
        <v>26</v>
      </c>
      <c r="E85" s="169">
        <f>IFERROR(IF(D85="","",COUNTIF($D$2:D85,D85)),"")</f>
        <v>21</v>
      </c>
      <c r="F85" s="170" t="str">
        <f t="shared" si="5"/>
        <v/>
      </c>
      <c r="G85" s="171" t="str">
        <f t="shared" si="4"/>
        <v/>
      </c>
    </row>
    <row r="86" spans="1:7">
      <c r="A86" s="3" t="str">
        <f t="shared" si="6"/>
        <v/>
      </c>
      <c r="D86" s="168" t="s">
        <v>26</v>
      </c>
      <c r="E86" s="169">
        <f>IFERROR(IF(D86="","",COUNTIF($D$2:D86,D86)),"")</f>
        <v>22</v>
      </c>
      <c r="F86" s="170" t="str">
        <f t="shared" si="5"/>
        <v/>
      </c>
      <c r="G86" s="171" t="str">
        <f t="shared" si="4"/>
        <v/>
      </c>
    </row>
    <row r="87" spans="1:7">
      <c r="A87" s="3" t="str">
        <f t="shared" si="6"/>
        <v/>
      </c>
      <c r="D87" s="168" t="s">
        <v>26</v>
      </c>
      <c r="E87" s="169">
        <f>IFERROR(IF(D87="","",COUNTIF($D$2:D87,D87)),"")</f>
        <v>23</v>
      </c>
      <c r="F87" s="170" t="str">
        <f t="shared" si="5"/>
        <v/>
      </c>
      <c r="G87" s="171" t="str">
        <f t="shared" si="4"/>
        <v/>
      </c>
    </row>
    <row r="88" spans="1:7">
      <c r="A88" s="3" t="str">
        <f t="shared" si="6"/>
        <v/>
      </c>
      <c r="D88" s="168" t="s">
        <v>26</v>
      </c>
      <c r="E88" s="169">
        <f>IFERROR(IF(D88="","",COUNTIF($D$2:D88,D88)),"")</f>
        <v>24</v>
      </c>
      <c r="F88" s="170" t="str">
        <f t="shared" si="5"/>
        <v/>
      </c>
      <c r="G88" s="171" t="str">
        <f t="shared" si="4"/>
        <v/>
      </c>
    </row>
    <row r="89" spans="1:7">
      <c r="A89" s="3" t="str">
        <f t="shared" si="6"/>
        <v/>
      </c>
      <c r="D89" s="168" t="s">
        <v>26</v>
      </c>
      <c r="E89" s="169">
        <f>IFERROR(IF(D89="","",COUNTIF($D$2:D89,D89)),"")</f>
        <v>25</v>
      </c>
      <c r="F89" s="170" t="str">
        <f t="shared" si="5"/>
        <v/>
      </c>
      <c r="G89" s="171" t="str">
        <f t="shared" si="4"/>
        <v/>
      </c>
    </row>
    <row r="90" spans="1:7">
      <c r="A90" s="3" t="str">
        <f t="shared" si="6"/>
        <v/>
      </c>
      <c r="D90" s="168" t="s">
        <v>26</v>
      </c>
      <c r="E90" s="169">
        <f>IFERROR(IF(D90="","",COUNTIF($D$2:D90,D90)),"")</f>
        <v>26</v>
      </c>
      <c r="F90" s="170" t="str">
        <f t="shared" si="5"/>
        <v/>
      </c>
      <c r="G90" s="171" t="str">
        <f t="shared" si="4"/>
        <v/>
      </c>
    </row>
    <row r="91" spans="1:7">
      <c r="A91" s="3" t="str">
        <f t="shared" si="6"/>
        <v/>
      </c>
      <c r="D91" s="168" t="s">
        <v>26</v>
      </c>
      <c r="E91" s="169">
        <f>IFERROR(IF(D91="","",COUNTIF($D$2:D91,D91)),"")</f>
        <v>27</v>
      </c>
      <c r="F91" s="170" t="str">
        <f t="shared" si="5"/>
        <v/>
      </c>
      <c r="G91" s="171" t="str">
        <f t="shared" si="4"/>
        <v/>
      </c>
    </row>
    <row r="92" spans="1:7">
      <c r="A92" s="3" t="str">
        <f t="shared" si="6"/>
        <v/>
      </c>
      <c r="D92" s="168" t="s">
        <v>26</v>
      </c>
      <c r="E92" s="169">
        <f>IFERROR(IF(D92="","",COUNTIF($D$2:D92,D92)),"")</f>
        <v>28</v>
      </c>
      <c r="F92" s="170" t="str">
        <f t="shared" si="5"/>
        <v/>
      </c>
      <c r="G92" s="171" t="str">
        <f t="shared" si="4"/>
        <v/>
      </c>
    </row>
    <row r="93" spans="1:7">
      <c r="A93" s="3" t="str">
        <f t="shared" si="6"/>
        <v/>
      </c>
      <c r="D93" s="168" t="s">
        <v>26</v>
      </c>
      <c r="E93" s="169">
        <f>IFERROR(IF(D93="","",COUNTIF($D$2:D93,D93)),"")</f>
        <v>29</v>
      </c>
      <c r="F93" s="170" t="str">
        <f t="shared" si="5"/>
        <v/>
      </c>
      <c r="G93" s="171" t="str">
        <f t="shared" si="4"/>
        <v/>
      </c>
    </row>
    <row r="94" spans="1:7">
      <c r="A94" s="3" t="str">
        <f t="shared" si="6"/>
        <v/>
      </c>
      <c r="D94" s="168" t="s">
        <v>26</v>
      </c>
      <c r="E94" s="169">
        <f>IFERROR(IF(D94="","",COUNTIF($D$2:D94,D94)),"")</f>
        <v>30</v>
      </c>
      <c r="F94" s="170" t="str">
        <f t="shared" si="5"/>
        <v/>
      </c>
      <c r="G94" s="171" t="str">
        <f t="shared" si="4"/>
        <v/>
      </c>
    </row>
    <row r="95" spans="1:7">
      <c r="A95" s="3" t="str">
        <f t="shared" si="6"/>
        <v/>
      </c>
      <c r="D95" s="168" t="s">
        <v>26</v>
      </c>
      <c r="E95" s="169">
        <f>IFERROR(IF(D95="","",COUNTIF($D$2:D95,D95)),"")</f>
        <v>31</v>
      </c>
      <c r="F95" s="170" t="str">
        <f t="shared" si="5"/>
        <v/>
      </c>
      <c r="G95" s="171" t="str">
        <f t="shared" si="4"/>
        <v/>
      </c>
    </row>
    <row r="96" spans="1:7">
      <c r="A96" s="3" t="str">
        <f t="shared" si="6"/>
        <v/>
      </c>
      <c r="D96" s="168" t="s">
        <v>26</v>
      </c>
      <c r="E96" s="169">
        <f>IFERROR(IF(D96="","",COUNTIF($D$2:D96,D96)),"")</f>
        <v>32</v>
      </c>
      <c r="F96" s="170" t="str">
        <f t="shared" si="5"/>
        <v/>
      </c>
      <c r="G96" s="171" t="str">
        <f t="shared" si="4"/>
        <v/>
      </c>
    </row>
    <row r="97" spans="1:7">
      <c r="A97" s="3" t="str">
        <f t="shared" si="6"/>
        <v/>
      </c>
      <c r="D97" s="168" t="s">
        <v>26</v>
      </c>
      <c r="E97" s="169">
        <f>IFERROR(IF(D97="","",COUNTIF($D$2:D97,D97)),"")</f>
        <v>33</v>
      </c>
      <c r="F97" s="170" t="str">
        <f t="shared" si="5"/>
        <v/>
      </c>
      <c r="G97" s="171" t="str">
        <f t="shared" si="4"/>
        <v/>
      </c>
    </row>
    <row r="98" spans="1:7">
      <c r="A98" s="3" t="str">
        <f t="shared" si="6"/>
        <v/>
      </c>
      <c r="D98" s="168" t="s">
        <v>26</v>
      </c>
      <c r="E98" s="169">
        <f>IFERROR(IF(D98="","",COUNTIF($D$2:D98,D98)),"")</f>
        <v>34</v>
      </c>
      <c r="F98" s="170" t="str">
        <f t="shared" si="5"/>
        <v/>
      </c>
      <c r="G98" s="171" t="str">
        <f t="shared" si="4"/>
        <v/>
      </c>
    </row>
    <row r="99" spans="1:7">
      <c r="A99" s="3" t="str">
        <f t="shared" ref="A99:A107" si="7">IF(B99="","",A98+1)</f>
        <v/>
      </c>
      <c r="D99" s="168" t="s">
        <v>26</v>
      </c>
      <c r="E99" s="169">
        <f>IFERROR(IF(D99="","",COUNTIF($D$2:D99,D99)),"")</f>
        <v>35</v>
      </c>
      <c r="F99" s="170" t="str">
        <f t="shared" si="5"/>
        <v/>
      </c>
      <c r="G99" s="171" t="str">
        <f t="shared" si="4"/>
        <v/>
      </c>
    </row>
    <row r="100" spans="1:7">
      <c r="A100" s="3" t="str">
        <f t="shared" si="7"/>
        <v/>
      </c>
      <c r="D100" s="168" t="s">
        <v>26</v>
      </c>
      <c r="E100" s="169">
        <f>IFERROR(IF(D100="","",COUNTIF($D$2:D100,D100)),"")</f>
        <v>36</v>
      </c>
      <c r="F100" s="170" t="str">
        <f t="shared" si="5"/>
        <v/>
      </c>
      <c r="G100" s="171" t="str">
        <f t="shared" si="4"/>
        <v/>
      </c>
    </row>
    <row r="101" spans="1:7">
      <c r="A101" s="3" t="str">
        <f t="shared" si="7"/>
        <v/>
      </c>
      <c r="D101" s="168" t="s">
        <v>26</v>
      </c>
      <c r="E101" s="169">
        <f>IFERROR(IF(D101="","",COUNTIF($D$2:D101,D101)),"")</f>
        <v>37</v>
      </c>
      <c r="F101" s="170" t="str">
        <f t="shared" si="5"/>
        <v/>
      </c>
      <c r="G101" s="171" t="str">
        <f t="shared" si="4"/>
        <v/>
      </c>
    </row>
    <row r="102" spans="1:7">
      <c r="A102" s="3" t="str">
        <f t="shared" si="7"/>
        <v/>
      </c>
      <c r="D102" s="168" t="s">
        <v>26</v>
      </c>
      <c r="E102" s="169">
        <f>IFERROR(IF(D102="","",COUNTIF($D$2:D102,D102)),"")</f>
        <v>38</v>
      </c>
      <c r="F102" s="170" t="str">
        <f t="shared" si="5"/>
        <v/>
      </c>
      <c r="G102" s="171" t="str">
        <f t="shared" si="4"/>
        <v/>
      </c>
    </row>
    <row r="103" spans="1:7">
      <c r="A103" s="3" t="str">
        <f t="shared" si="7"/>
        <v/>
      </c>
      <c r="D103" s="168" t="s">
        <v>26</v>
      </c>
      <c r="E103" s="169">
        <f>IFERROR(IF(D103="","",COUNTIF($D$2:D103,D103)),"")</f>
        <v>39</v>
      </c>
      <c r="F103" s="170" t="str">
        <f t="shared" si="5"/>
        <v/>
      </c>
      <c r="G103" s="171" t="str">
        <f t="shared" si="4"/>
        <v/>
      </c>
    </row>
    <row r="104" spans="1:7">
      <c r="A104" s="3" t="str">
        <f t="shared" si="7"/>
        <v/>
      </c>
      <c r="D104" s="168" t="s">
        <v>26</v>
      </c>
      <c r="E104" s="169">
        <f>IFERROR(IF(D104="","",COUNTIF($D$2:D104,D104)),"")</f>
        <v>40</v>
      </c>
      <c r="F104" s="170" t="str">
        <f t="shared" si="5"/>
        <v/>
      </c>
      <c r="G104" s="171" t="str">
        <f t="shared" si="4"/>
        <v/>
      </c>
    </row>
    <row r="105" spans="1:7">
      <c r="A105" s="3" t="str">
        <f t="shared" si="7"/>
        <v/>
      </c>
      <c r="D105" s="168" t="s">
        <v>26</v>
      </c>
      <c r="E105" s="169">
        <f>IFERROR(IF(D105="","",COUNTIF($D$2:D105,D105)),"")</f>
        <v>41</v>
      </c>
      <c r="F105" s="170" t="str">
        <f t="shared" si="5"/>
        <v/>
      </c>
      <c r="G105" s="171" t="str">
        <f t="shared" si="4"/>
        <v/>
      </c>
    </row>
    <row r="106" spans="1:7">
      <c r="A106" s="3" t="str">
        <f t="shared" si="7"/>
        <v/>
      </c>
      <c r="D106" s="168" t="s">
        <v>26</v>
      </c>
      <c r="E106" s="169">
        <f>IFERROR(IF(D106="","",COUNTIF($D$2:D106,D106)),"")</f>
        <v>42</v>
      </c>
      <c r="F106" s="170" t="str">
        <f t="shared" si="5"/>
        <v/>
      </c>
      <c r="G106" s="171" t="str">
        <f t="shared" si="4"/>
        <v/>
      </c>
    </row>
    <row r="107" spans="1:7">
      <c r="A107" s="3" t="str">
        <f t="shared" si="7"/>
        <v/>
      </c>
      <c r="D107" s="168" t="s">
        <v>26</v>
      </c>
      <c r="E107" s="169">
        <f>IFERROR(IF(D107="","",COUNTIF($D$2:D107,D107)),"")</f>
        <v>43</v>
      </c>
      <c r="F107" s="170" t="str">
        <f t="shared" si="5"/>
        <v/>
      </c>
      <c r="G107" s="171" t="str">
        <f t="shared" si="4"/>
        <v/>
      </c>
    </row>
    <row r="108" spans="1:7">
      <c r="D108" s="168" t="s">
        <v>26</v>
      </c>
      <c r="E108" s="169">
        <f>IFERROR(IF(D108="","",COUNTIF($D$2:D108,D108)),"")</f>
        <v>44</v>
      </c>
      <c r="F108" s="170" t="str">
        <f t="shared" si="5"/>
        <v/>
      </c>
      <c r="G108" s="171" t="str">
        <f t="shared" si="4"/>
        <v/>
      </c>
    </row>
    <row r="109" spans="1:7">
      <c r="D109" s="168" t="s">
        <v>26</v>
      </c>
      <c r="E109" s="169">
        <f>IFERROR(IF(D109="","",COUNTIF($D$2:D109,D109)),"")</f>
        <v>45</v>
      </c>
      <c r="F109" s="170" t="str">
        <f t="shared" si="5"/>
        <v/>
      </c>
      <c r="G109" s="171" t="str">
        <f t="shared" si="4"/>
        <v/>
      </c>
    </row>
    <row r="110" spans="1:7">
      <c r="D110" s="168" t="s">
        <v>26</v>
      </c>
      <c r="E110" s="169">
        <f>IFERROR(IF(D110="","",COUNTIF($D$2:D110,D110)),"")</f>
        <v>46</v>
      </c>
      <c r="F110" s="170" t="str">
        <f t="shared" si="5"/>
        <v/>
      </c>
      <c r="G110" s="171" t="str">
        <f t="shared" si="4"/>
        <v/>
      </c>
    </row>
    <row r="111" spans="1:7">
      <c r="D111" s="168" t="s">
        <v>26</v>
      </c>
      <c r="E111" s="169">
        <f>IFERROR(IF(D111="","",COUNTIF($D$2:D111,D111)),"")</f>
        <v>47</v>
      </c>
      <c r="F111" s="170" t="str">
        <f t="shared" si="5"/>
        <v/>
      </c>
      <c r="G111" s="171" t="str">
        <f t="shared" si="4"/>
        <v/>
      </c>
    </row>
    <row r="112" spans="1:7">
      <c r="D112" s="168" t="s">
        <v>26</v>
      </c>
      <c r="E112" s="169">
        <f>IFERROR(IF(D112="","",COUNTIF($D$2:D112,D112)),"")</f>
        <v>48</v>
      </c>
      <c r="F112" s="170" t="str">
        <f t="shared" si="5"/>
        <v/>
      </c>
      <c r="G112" s="171" t="str">
        <f t="shared" si="4"/>
        <v/>
      </c>
    </row>
    <row r="113" spans="4:7">
      <c r="D113" s="168" t="s">
        <v>26</v>
      </c>
      <c r="E113" s="169">
        <f>IFERROR(IF(D113="","",COUNTIF($D$2:D113,D113)),"")</f>
        <v>49</v>
      </c>
      <c r="F113" s="170" t="str">
        <f t="shared" si="5"/>
        <v/>
      </c>
      <c r="G113" s="171" t="str">
        <f t="shared" si="4"/>
        <v/>
      </c>
    </row>
    <row r="114" spans="4:7">
      <c r="D114" s="168" t="s">
        <v>26</v>
      </c>
      <c r="E114" s="169">
        <f>IFERROR(IF(D114="","",COUNTIF($D$2:D114,D114)),"")</f>
        <v>50</v>
      </c>
      <c r="F114" s="170" t="str">
        <f t="shared" si="5"/>
        <v/>
      </c>
      <c r="G114" s="171" t="str">
        <f t="shared" si="4"/>
        <v/>
      </c>
    </row>
    <row r="115" spans="4:7">
      <c r="D115" s="168" t="s">
        <v>26</v>
      </c>
      <c r="E115" s="169">
        <f>IFERROR(IF(D115="","",COUNTIF($D$2:D115,D115)),"")</f>
        <v>51</v>
      </c>
      <c r="F115" s="170" t="str">
        <f t="shared" si="5"/>
        <v/>
      </c>
      <c r="G115" s="171" t="str">
        <f t="shared" si="4"/>
        <v/>
      </c>
    </row>
    <row r="116" spans="4:7">
      <c r="D116" s="168" t="s">
        <v>26</v>
      </c>
      <c r="E116" s="169">
        <f>IFERROR(IF(D116="","",COUNTIF($D$2:D116,D116)),"")</f>
        <v>52</v>
      </c>
      <c r="F116" s="170" t="str">
        <f t="shared" si="5"/>
        <v/>
      </c>
      <c r="G116" s="171" t="str">
        <f t="shared" si="4"/>
        <v/>
      </c>
    </row>
    <row r="117" spans="4:7">
      <c r="D117" s="168" t="s">
        <v>26</v>
      </c>
      <c r="E117" s="169">
        <f>IFERROR(IF(D117="","",COUNTIF($D$2:D117,D117)),"")</f>
        <v>53</v>
      </c>
      <c r="F117" s="170" t="str">
        <f t="shared" si="5"/>
        <v/>
      </c>
      <c r="G117" s="171" t="str">
        <f t="shared" si="4"/>
        <v/>
      </c>
    </row>
    <row r="118" spans="4:7">
      <c r="D118" s="168" t="s">
        <v>26</v>
      </c>
      <c r="E118" s="169">
        <f>IFERROR(IF(D118="","",COUNTIF($D$2:D118,D118)),"")</f>
        <v>54</v>
      </c>
      <c r="F118" s="170" t="str">
        <f t="shared" si="5"/>
        <v/>
      </c>
      <c r="G118" s="171" t="str">
        <f t="shared" si="4"/>
        <v/>
      </c>
    </row>
    <row r="119" spans="4:7">
      <c r="D119" s="168" t="s">
        <v>26</v>
      </c>
      <c r="E119" s="169">
        <f>IFERROR(IF(D119="","",COUNTIF($D$2:D119,D119)),"")</f>
        <v>55</v>
      </c>
      <c r="F119" s="170" t="str">
        <f t="shared" si="5"/>
        <v/>
      </c>
      <c r="G119" s="171" t="str">
        <f t="shared" si="4"/>
        <v/>
      </c>
    </row>
    <row r="120" spans="4:7">
      <c r="D120" s="168" t="s">
        <v>26</v>
      </c>
      <c r="E120" s="169">
        <f>IFERROR(IF(D120="","",COUNTIF($D$2:D120,D120)),"")</f>
        <v>56</v>
      </c>
      <c r="F120" s="170" t="str">
        <f t="shared" si="5"/>
        <v/>
      </c>
      <c r="G120" s="171" t="str">
        <f t="shared" si="4"/>
        <v/>
      </c>
    </row>
    <row r="121" spans="4:7">
      <c r="D121" s="168" t="s">
        <v>26</v>
      </c>
      <c r="E121" s="169">
        <f>IFERROR(IF(D121="","",COUNTIF($D$2:D121,D121)),"")</f>
        <v>57</v>
      </c>
      <c r="F121" s="170" t="str">
        <f t="shared" si="5"/>
        <v/>
      </c>
      <c r="G121" s="171" t="str">
        <f t="shared" si="4"/>
        <v/>
      </c>
    </row>
    <row r="122" spans="4:7">
      <c r="D122" s="168" t="s">
        <v>26</v>
      </c>
      <c r="E122" s="169">
        <f>IFERROR(IF(D122="","",COUNTIF($D$2:D122,D122)),"")</f>
        <v>58</v>
      </c>
      <c r="F122" s="170" t="str">
        <f t="shared" si="5"/>
        <v/>
      </c>
      <c r="G122" s="171" t="str">
        <f t="shared" si="4"/>
        <v/>
      </c>
    </row>
    <row r="123" spans="4:7">
      <c r="D123" s="168" t="s">
        <v>26</v>
      </c>
      <c r="E123" s="169">
        <f>IFERROR(IF(D123="","",COUNTIF($D$2:D123,D123)),"")</f>
        <v>59</v>
      </c>
      <c r="F123" s="170" t="str">
        <f t="shared" si="5"/>
        <v/>
      </c>
      <c r="G123" s="171" t="str">
        <f t="shared" si="4"/>
        <v/>
      </c>
    </row>
    <row r="124" spans="4:7">
      <c r="D124" s="168" t="s">
        <v>26</v>
      </c>
      <c r="E124" s="169">
        <f>IFERROR(IF(D124="","",COUNTIF($D$2:D124,D124)),"")</f>
        <v>60</v>
      </c>
      <c r="F124" s="170" t="str">
        <f t="shared" si="5"/>
        <v/>
      </c>
      <c r="G124" s="171" t="str">
        <f t="shared" si="4"/>
        <v/>
      </c>
    </row>
    <row r="125" spans="4:7">
      <c r="D125" s="168" t="s">
        <v>26</v>
      </c>
      <c r="E125" s="169">
        <f>IFERROR(IF(D125="","",COUNTIF($D$2:D125,D125)),"")</f>
        <v>61</v>
      </c>
      <c r="F125" s="170" t="str">
        <f t="shared" si="5"/>
        <v/>
      </c>
      <c r="G125" s="171" t="str">
        <f t="shared" si="4"/>
        <v/>
      </c>
    </row>
    <row r="126" spans="4:7">
      <c r="D126" s="168" t="s">
        <v>26</v>
      </c>
      <c r="E126" s="169">
        <f>IFERROR(IF(D126="","",COUNTIF($D$2:D126,D126)),"")</f>
        <v>62</v>
      </c>
      <c r="F126" s="170" t="str">
        <f t="shared" si="5"/>
        <v/>
      </c>
      <c r="G126" s="171" t="str">
        <f t="shared" si="4"/>
        <v/>
      </c>
    </row>
    <row r="127" spans="4:7">
      <c r="D127" s="168" t="s">
        <v>26</v>
      </c>
      <c r="E127" s="169">
        <f>IFERROR(IF(D127="","",COUNTIF($D$2:D127,D127)),"")</f>
        <v>63</v>
      </c>
      <c r="F127" s="170" t="str">
        <f t="shared" si="5"/>
        <v/>
      </c>
      <c r="G127" s="171" t="str">
        <f t="shared" si="4"/>
        <v/>
      </c>
    </row>
    <row r="128" spans="4:7">
      <c r="D128" s="168" t="s">
        <v>26</v>
      </c>
      <c r="E128" s="169">
        <f>IFERROR(IF(D128="","",COUNTIF($D$2:D128,D128)),"")</f>
        <v>64</v>
      </c>
      <c r="F128" s="170" t="str">
        <f t="shared" si="5"/>
        <v/>
      </c>
      <c r="G128" s="171" t="str">
        <f t="shared" si="4"/>
        <v/>
      </c>
    </row>
    <row r="129" spans="4:7">
      <c r="D129" s="168" t="s">
        <v>26</v>
      </c>
      <c r="E129" s="169">
        <f>IFERROR(IF(D129="","",COUNTIF($D$2:D129,D129)),"")</f>
        <v>65</v>
      </c>
      <c r="F129" s="170" t="str">
        <f t="shared" si="5"/>
        <v/>
      </c>
      <c r="G129" s="171" t="str">
        <f t="shared" si="4"/>
        <v/>
      </c>
    </row>
    <row r="130" spans="4:7">
      <c r="D130" s="168" t="s">
        <v>26</v>
      </c>
      <c r="E130" s="169">
        <f>IFERROR(IF(D130="","",COUNTIF($D$2:D130,D130)),"")</f>
        <v>66</v>
      </c>
      <c r="F130" s="170" t="str">
        <f t="shared" si="5"/>
        <v/>
      </c>
      <c r="G130" s="171" t="str">
        <f t="shared" ref="G130:G193" si="8">IFERROR(INDEX(D:D,SMALL(F:F,ROW()-1)),"")</f>
        <v/>
      </c>
    </row>
    <row r="131" spans="4:7">
      <c r="D131" s="168" t="s">
        <v>26</v>
      </c>
      <c r="E131" s="169">
        <f>IFERROR(IF(D131="","",COUNTIF($D$2:D131,D131)),"")</f>
        <v>67</v>
      </c>
      <c r="F131" s="170" t="str">
        <f t="shared" ref="F131:F194" si="9">IFERROR(IF(AND(COUNTIF(D131:D131,D131)=(E131),E131&gt;0),ROW(),""),"")</f>
        <v/>
      </c>
      <c r="G131" s="171" t="str">
        <f t="shared" si="8"/>
        <v/>
      </c>
    </row>
    <row r="132" spans="4:7">
      <c r="D132" s="168" t="s">
        <v>26</v>
      </c>
      <c r="E132" s="169">
        <f>IFERROR(IF(D132="","",COUNTIF($D$2:D132,D132)),"")</f>
        <v>68</v>
      </c>
      <c r="F132" s="170" t="str">
        <f t="shared" si="9"/>
        <v/>
      </c>
      <c r="G132" s="171" t="str">
        <f t="shared" si="8"/>
        <v/>
      </c>
    </row>
    <row r="133" spans="4:7">
      <c r="D133" s="168" t="s">
        <v>26</v>
      </c>
      <c r="E133" s="169">
        <f>IFERROR(IF(D133="","",COUNTIF($D$2:D133,D133)),"")</f>
        <v>69</v>
      </c>
      <c r="F133" s="170" t="str">
        <f t="shared" si="9"/>
        <v/>
      </c>
      <c r="G133" s="171" t="str">
        <f t="shared" si="8"/>
        <v/>
      </c>
    </row>
    <row r="134" spans="4:7">
      <c r="D134" s="168" t="s">
        <v>28</v>
      </c>
      <c r="E134" s="169">
        <f>IFERROR(IF(D134="","",COUNTIF($D$2:D134,D134)),"")</f>
        <v>1</v>
      </c>
      <c r="F134" s="170">
        <f t="shared" si="9"/>
        <v>134</v>
      </c>
      <c r="G134" s="171" t="str">
        <f t="shared" si="8"/>
        <v/>
      </c>
    </row>
    <row r="135" spans="4:7">
      <c r="D135" s="168" t="s">
        <v>28</v>
      </c>
      <c r="E135" s="169">
        <f>IFERROR(IF(D135="","",COUNTIF($D$2:D135,D135)),"")</f>
        <v>2</v>
      </c>
      <c r="F135" s="170" t="str">
        <f t="shared" si="9"/>
        <v/>
      </c>
      <c r="G135" s="171" t="str">
        <f t="shared" si="8"/>
        <v/>
      </c>
    </row>
    <row r="136" spans="4:7">
      <c r="D136" s="168" t="s">
        <v>28</v>
      </c>
      <c r="E136" s="169">
        <f>IFERROR(IF(D136="","",COUNTIF($D$2:D136,D136)),"")</f>
        <v>3</v>
      </c>
      <c r="F136" s="170" t="str">
        <f t="shared" si="9"/>
        <v/>
      </c>
      <c r="G136" s="171" t="str">
        <f t="shared" si="8"/>
        <v/>
      </c>
    </row>
    <row r="137" spans="4:7">
      <c r="D137" s="168" t="s">
        <v>28</v>
      </c>
      <c r="E137" s="169">
        <f>IFERROR(IF(D137="","",COUNTIF($D$2:D137,D137)),"")</f>
        <v>4</v>
      </c>
      <c r="F137" s="170" t="str">
        <f t="shared" si="9"/>
        <v/>
      </c>
      <c r="G137" s="171" t="str">
        <f t="shared" si="8"/>
        <v/>
      </c>
    </row>
    <row r="138" spans="4:7">
      <c r="D138" s="168" t="s">
        <v>28</v>
      </c>
      <c r="E138" s="169">
        <f>IFERROR(IF(D138="","",COUNTIF($D$2:D138,D138)),"")</f>
        <v>5</v>
      </c>
      <c r="F138" s="170" t="str">
        <f t="shared" si="9"/>
        <v/>
      </c>
      <c r="G138" s="171" t="str">
        <f t="shared" si="8"/>
        <v/>
      </c>
    </row>
    <row r="139" spans="4:7">
      <c r="D139" s="168" t="s">
        <v>28</v>
      </c>
      <c r="E139" s="169">
        <f>IFERROR(IF(D139="","",COUNTIF($D$2:D139,D139)),"")</f>
        <v>6</v>
      </c>
      <c r="F139" s="170" t="str">
        <f t="shared" si="9"/>
        <v/>
      </c>
      <c r="G139" s="171" t="str">
        <f t="shared" si="8"/>
        <v/>
      </c>
    </row>
    <row r="140" spans="4:7">
      <c r="D140" s="168" t="s">
        <v>28</v>
      </c>
      <c r="E140" s="169">
        <f>IFERROR(IF(D140="","",COUNTIF($D$2:D140,D140)),"")</f>
        <v>7</v>
      </c>
      <c r="F140" s="170" t="str">
        <f t="shared" si="9"/>
        <v/>
      </c>
      <c r="G140" s="171" t="str">
        <f t="shared" si="8"/>
        <v/>
      </c>
    </row>
    <row r="141" spans="4:7">
      <c r="D141" s="168" t="s">
        <v>28</v>
      </c>
      <c r="E141" s="169">
        <f>IFERROR(IF(D141="","",COUNTIF($D$2:D141,D141)),"")</f>
        <v>8</v>
      </c>
      <c r="F141" s="170" t="str">
        <f t="shared" si="9"/>
        <v/>
      </c>
      <c r="G141" s="171" t="str">
        <f t="shared" si="8"/>
        <v/>
      </c>
    </row>
    <row r="142" spans="4:7">
      <c r="D142" s="168" t="s">
        <v>28</v>
      </c>
      <c r="E142" s="169">
        <f>IFERROR(IF(D142="","",COUNTIF($D$2:D142,D142)),"")</f>
        <v>9</v>
      </c>
      <c r="F142" s="170" t="str">
        <f t="shared" si="9"/>
        <v/>
      </c>
      <c r="G142" s="171" t="str">
        <f t="shared" si="8"/>
        <v/>
      </c>
    </row>
    <row r="143" spans="4:7">
      <c r="D143" s="168" t="s">
        <v>28</v>
      </c>
      <c r="E143" s="169">
        <f>IFERROR(IF(D143="","",COUNTIF($D$2:D143,D143)),"")</f>
        <v>10</v>
      </c>
      <c r="F143" s="170" t="str">
        <f t="shared" si="9"/>
        <v/>
      </c>
      <c r="G143" s="171" t="str">
        <f t="shared" si="8"/>
        <v/>
      </c>
    </row>
    <row r="144" spans="4:7">
      <c r="D144" s="168" t="s">
        <v>28</v>
      </c>
      <c r="E144" s="169">
        <f>IFERROR(IF(D144="","",COUNTIF($D$2:D144,D144)),"")</f>
        <v>11</v>
      </c>
      <c r="F144" s="170" t="str">
        <f t="shared" si="9"/>
        <v/>
      </c>
      <c r="G144" s="171" t="str">
        <f t="shared" si="8"/>
        <v/>
      </c>
    </row>
    <row r="145" spans="4:7">
      <c r="D145" s="168" t="s">
        <v>28</v>
      </c>
      <c r="E145" s="169">
        <f>IFERROR(IF(D145="","",COUNTIF($D$2:D145,D145)),"")</f>
        <v>12</v>
      </c>
      <c r="F145" s="170" t="str">
        <f t="shared" si="9"/>
        <v/>
      </c>
      <c r="G145" s="171" t="str">
        <f t="shared" si="8"/>
        <v/>
      </c>
    </row>
    <row r="146" spans="4:7">
      <c r="D146" s="168" t="s">
        <v>28</v>
      </c>
      <c r="E146" s="169">
        <f>IFERROR(IF(D146="","",COUNTIF($D$2:D146,D146)),"")</f>
        <v>13</v>
      </c>
      <c r="F146" s="170" t="str">
        <f t="shared" si="9"/>
        <v/>
      </c>
      <c r="G146" s="171" t="str">
        <f t="shared" si="8"/>
        <v/>
      </c>
    </row>
    <row r="147" spans="4:7">
      <c r="D147" s="168" t="s">
        <v>28</v>
      </c>
      <c r="E147" s="169">
        <f>IFERROR(IF(D147="","",COUNTIF($D$2:D147,D147)),"")</f>
        <v>14</v>
      </c>
      <c r="F147" s="170" t="str">
        <f t="shared" si="9"/>
        <v/>
      </c>
      <c r="G147" s="171" t="str">
        <f t="shared" si="8"/>
        <v/>
      </c>
    </row>
    <row r="148" spans="4:7">
      <c r="D148" s="168" t="s">
        <v>28</v>
      </c>
      <c r="E148" s="169">
        <f>IFERROR(IF(D148="","",COUNTIF($D$2:D148,D148)),"")</f>
        <v>15</v>
      </c>
      <c r="F148" s="170" t="str">
        <f t="shared" si="9"/>
        <v/>
      </c>
      <c r="G148" s="171" t="str">
        <f t="shared" si="8"/>
        <v/>
      </c>
    </row>
    <row r="149" spans="4:7">
      <c r="D149" s="168" t="s">
        <v>28</v>
      </c>
      <c r="E149" s="169">
        <f>IFERROR(IF(D149="","",COUNTIF($D$2:D149,D149)),"")</f>
        <v>16</v>
      </c>
      <c r="F149" s="170" t="str">
        <f t="shared" si="9"/>
        <v/>
      </c>
      <c r="G149" s="171" t="str">
        <f t="shared" si="8"/>
        <v/>
      </c>
    </row>
    <row r="150" spans="4:7">
      <c r="D150" s="168" t="s">
        <v>28</v>
      </c>
      <c r="E150" s="169">
        <f>IFERROR(IF(D150="","",COUNTIF($D$2:D150,D150)),"")</f>
        <v>17</v>
      </c>
      <c r="F150" s="170" t="str">
        <f t="shared" si="9"/>
        <v/>
      </c>
      <c r="G150" s="171" t="str">
        <f t="shared" si="8"/>
        <v/>
      </c>
    </row>
    <row r="151" spans="4:7">
      <c r="D151" s="168" t="s">
        <v>28</v>
      </c>
      <c r="E151" s="169">
        <f>IFERROR(IF(D151="","",COUNTIF($D$2:D151,D151)),"")</f>
        <v>18</v>
      </c>
      <c r="F151" s="170" t="str">
        <f t="shared" si="9"/>
        <v/>
      </c>
      <c r="G151" s="171" t="str">
        <f t="shared" si="8"/>
        <v/>
      </c>
    </row>
    <row r="152" spans="4:7">
      <c r="D152" s="168" t="s">
        <v>28</v>
      </c>
      <c r="E152" s="169">
        <f>IFERROR(IF(D152="","",COUNTIF($D$2:D152,D152)),"")</f>
        <v>19</v>
      </c>
      <c r="F152" s="170" t="str">
        <f t="shared" si="9"/>
        <v/>
      </c>
      <c r="G152" s="171" t="str">
        <f t="shared" si="8"/>
        <v/>
      </c>
    </row>
    <row r="153" spans="4:7">
      <c r="D153" s="168" t="s">
        <v>28</v>
      </c>
      <c r="E153" s="169">
        <f>IFERROR(IF(D153="","",COUNTIF($D$2:D153,D153)),"")</f>
        <v>20</v>
      </c>
      <c r="F153" s="170" t="str">
        <f t="shared" si="9"/>
        <v/>
      </c>
      <c r="G153" s="171" t="str">
        <f t="shared" si="8"/>
        <v/>
      </c>
    </row>
    <row r="154" spans="4:7">
      <c r="D154" s="168" t="s">
        <v>28</v>
      </c>
      <c r="E154" s="169">
        <f>IFERROR(IF(D154="","",COUNTIF($D$2:D154,D154)),"")</f>
        <v>21</v>
      </c>
      <c r="F154" s="170" t="str">
        <f t="shared" si="9"/>
        <v/>
      </c>
      <c r="G154" s="171" t="str">
        <f t="shared" si="8"/>
        <v/>
      </c>
    </row>
    <row r="155" spans="4:7">
      <c r="D155" s="168" t="s">
        <v>28</v>
      </c>
      <c r="E155" s="169">
        <f>IFERROR(IF(D155="","",COUNTIF($D$2:D155,D155)),"")</f>
        <v>22</v>
      </c>
      <c r="F155" s="170" t="str">
        <f t="shared" si="9"/>
        <v/>
      </c>
      <c r="G155" s="171" t="str">
        <f t="shared" si="8"/>
        <v/>
      </c>
    </row>
    <row r="156" spans="4:7">
      <c r="D156" s="168" t="s">
        <v>28</v>
      </c>
      <c r="E156" s="169">
        <f>IFERROR(IF(D156="","",COUNTIF($D$2:D156,D156)),"")</f>
        <v>23</v>
      </c>
      <c r="F156" s="170" t="str">
        <f t="shared" si="9"/>
        <v/>
      </c>
      <c r="G156" s="171" t="str">
        <f t="shared" si="8"/>
        <v/>
      </c>
    </row>
    <row r="157" spans="4:7">
      <c r="D157" s="168" t="s">
        <v>28</v>
      </c>
      <c r="E157" s="169">
        <f>IFERROR(IF(D157="","",COUNTIF($D$2:D157,D157)),"")</f>
        <v>24</v>
      </c>
      <c r="F157" s="170" t="str">
        <f t="shared" si="9"/>
        <v/>
      </c>
      <c r="G157" s="171" t="str">
        <f t="shared" si="8"/>
        <v/>
      </c>
    </row>
    <row r="158" spans="4:7">
      <c r="D158" s="168" t="s">
        <v>28</v>
      </c>
      <c r="E158" s="169">
        <f>IFERROR(IF(D158="","",COUNTIF($D$2:D158,D158)),"")</f>
        <v>25</v>
      </c>
      <c r="F158" s="170" t="str">
        <f t="shared" si="9"/>
        <v/>
      </c>
      <c r="G158" s="171" t="str">
        <f t="shared" si="8"/>
        <v/>
      </c>
    </row>
    <row r="159" spans="4:7">
      <c r="D159" s="168" t="s">
        <v>28</v>
      </c>
      <c r="E159" s="169">
        <f>IFERROR(IF(D159="","",COUNTIF($D$2:D159,D159)),"")</f>
        <v>26</v>
      </c>
      <c r="F159" s="170" t="str">
        <f t="shared" si="9"/>
        <v/>
      </c>
      <c r="G159" s="171" t="str">
        <f t="shared" si="8"/>
        <v/>
      </c>
    </row>
    <row r="160" spans="4:7">
      <c r="D160" s="168" t="s">
        <v>28</v>
      </c>
      <c r="E160" s="169">
        <f>IFERROR(IF(D160="","",COUNTIF($D$2:D160,D160)),"")</f>
        <v>27</v>
      </c>
      <c r="F160" s="170" t="str">
        <f t="shared" si="9"/>
        <v/>
      </c>
      <c r="G160" s="171" t="str">
        <f t="shared" si="8"/>
        <v/>
      </c>
    </row>
    <row r="161" spans="4:7">
      <c r="D161" s="168" t="s">
        <v>28</v>
      </c>
      <c r="E161" s="169">
        <f>IFERROR(IF(D161="","",COUNTIF($D$2:D161,D161)),"")</f>
        <v>28</v>
      </c>
      <c r="F161" s="170" t="str">
        <f t="shared" si="9"/>
        <v/>
      </c>
      <c r="G161" s="171" t="str">
        <f t="shared" si="8"/>
        <v/>
      </c>
    </row>
    <row r="162" spans="4:7">
      <c r="D162" s="168" t="s">
        <v>28</v>
      </c>
      <c r="E162" s="169">
        <f>IFERROR(IF(D162="","",COUNTIF($D$2:D162,D162)),"")</f>
        <v>29</v>
      </c>
      <c r="F162" s="170" t="str">
        <f t="shared" si="9"/>
        <v/>
      </c>
      <c r="G162" s="171" t="str">
        <f t="shared" si="8"/>
        <v/>
      </c>
    </row>
    <row r="163" spans="4:7">
      <c r="D163" s="168" t="s">
        <v>28</v>
      </c>
      <c r="E163" s="169">
        <f>IFERROR(IF(D163="","",COUNTIF($D$2:D163,D163)),"")</f>
        <v>30</v>
      </c>
      <c r="F163" s="170" t="str">
        <f t="shared" si="9"/>
        <v/>
      </c>
      <c r="G163" s="171" t="str">
        <f t="shared" si="8"/>
        <v/>
      </c>
    </row>
    <row r="164" spans="4:7">
      <c r="D164" s="168" t="s">
        <v>28</v>
      </c>
      <c r="E164" s="169">
        <f>IFERROR(IF(D164="","",COUNTIF($D$2:D164,D164)),"")</f>
        <v>31</v>
      </c>
      <c r="F164" s="170" t="str">
        <f t="shared" si="9"/>
        <v/>
      </c>
      <c r="G164" s="171" t="str">
        <f t="shared" si="8"/>
        <v/>
      </c>
    </row>
    <row r="165" spans="4:7">
      <c r="D165" s="168" t="s">
        <v>28</v>
      </c>
      <c r="E165" s="169">
        <f>IFERROR(IF(D165="","",COUNTIF($D$2:D165,D165)),"")</f>
        <v>32</v>
      </c>
      <c r="F165" s="170" t="str">
        <f t="shared" si="9"/>
        <v/>
      </c>
      <c r="G165" s="171" t="str">
        <f t="shared" si="8"/>
        <v/>
      </c>
    </row>
    <row r="166" spans="4:7">
      <c r="D166" s="168" t="s">
        <v>28</v>
      </c>
      <c r="E166" s="169">
        <f>IFERROR(IF(D166="","",COUNTIF($D$2:D166,D166)),"")</f>
        <v>33</v>
      </c>
      <c r="F166" s="170" t="str">
        <f t="shared" si="9"/>
        <v/>
      </c>
      <c r="G166" s="171" t="str">
        <f t="shared" si="8"/>
        <v/>
      </c>
    </row>
    <row r="167" spans="4:7">
      <c r="D167" s="168" t="s">
        <v>28</v>
      </c>
      <c r="E167" s="169">
        <f>IFERROR(IF(D167="","",COUNTIF($D$2:D167,D167)),"")</f>
        <v>34</v>
      </c>
      <c r="F167" s="170" t="str">
        <f t="shared" si="9"/>
        <v/>
      </c>
      <c r="G167" s="171" t="str">
        <f t="shared" si="8"/>
        <v/>
      </c>
    </row>
    <row r="168" spans="4:7">
      <c r="D168" s="168" t="s">
        <v>28</v>
      </c>
      <c r="E168" s="169">
        <f>IFERROR(IF(D168="","",COUNTIF($D$2:D168,D168)),"")</f>
        <v>35</v>
      </c>
      <c r="F168" s="170" t="str">
        <f t="shared" si="9"/>
        <v/>
      </c>
      <c r="G168" s="171" t="str">
        <f t="shared" si="8"/>
        <v/>
      </c>
    </row>
    <row r="169" spans="4:7">
      <c r="D169" s="168" t="s">
        <v>28</v>
      </c>
      <c r="E169" s="169">
        <f>IFERROR(IF(D169="","",COUNTIF($D$2:D169,D169)),"")</f>
        <v>36</v>
      </c>
      <c r="F169" s="170" t="str">
        <f t="shared" si="9"/>
        <v/>
      </c>
      <c r="G169" s="171" t="str">
        <f t="shared" si="8"/>
        <v/>
      </c>
    </row>
    <row r="170" spans="4:7">
      <c r="D170" s="168" t="s">
        <v>28</v>
      </c>
      <c r="E170" s="169">
        <f>IFERROR(IF(D170="","",COUNTIF($D$2:D170,D170)),"")</f>
        <v>37</v>
      </c>
      <c r="F170" s="170" t="str">
        <f t="shared" si="9"/>
        <v/>
      </c>
      <c r="G170" s="171" t="str">
        <f t="shared" si="8"/>
        <v/>
      </c>
    </row>
    <row r="171" spans="4:7">
      <c r="D171" s="168" t="s">
        <v>28</v>
      </c>
      <c r="E171" s="169">
        <f>IFERROR(IF(D171="","",COUNTIF($D$2:D171,D171)),"")</f>
        <v>38</v>
      </c>
      <c r="F171" s="170" t="str">
        <f t="shared" si="9"/>
        <v/>
      </c>
      <c r="G171" s="171" t="str">
        <f t="shared" si="8"/>
        <v/>
      </c>
    </row>
    <row r="172" spans="4:7">
      <c r="D172" s="168" t="s">
        <v>28</v>
      </c>
      <c r="E172" s="169">
        <f>IFERROR(IF(D172="","",COUNTIF($D$2:D172,D172)),"")</f>
        <v>39</v>
      </c>
      <c r="F172" s="170" t="str">
        <f t="shared" si="9"/>
        <v/>
      </c>
      <c r="G172" s="171" t="str">
        <f t="shared" si="8"/>
        <v/>
      </c>
    </row>
    <row r="173" spans="4:7">
      <c r="D173" s="168" t="s">
        <v>28</v>
      </c>
      <c r="E173" s="169">
        <f>IFERROR(IF(D173="","",COUNTIF($D$2:D173,D173)),"")</f>
        <v>40</v>
      </c>
      <c r="F173" s="170" t="str">
        <f t="shared" si="9"/>
        <v/>
      </c>
      <c r="G173" s="171" t="str">
        <f t="shared" si="8"/>
        <v/>
      </c>
    </row>
    <row r="174" spans="4:7">
      <c r="D174" s="168" t="s">
        <v>28</v>
      </c>
      <c r="E174" s="169">
        <f>IFERROR(IF(D174="","",COUNTIF($D$2:D174,D174)),"")</f>
        <v>41</v>
      </c>
      <c r="F174" s="170" t="str">
        <f t="shared" si="9"/>
        <v/>
      </c>
      <c r="G174" s="171" t="str">
        <f t="shared" si="8"/>
        <v/>
      </c>
    </row>
    <row r="175" spans="4:7">
      <c r="D175" s="168" t="s">
        <v>28</v>
      </c>
      <c r="E175" s="169">
        <f>IFERROR(IF(D175="","",COUNTIF($D$2:D175,D175)),"")</f>
        <v>42</v>
      </c>
      <c r="F175" s="170" t="str">
        <f t="shared" si="9"/>
        <v/>
      </c>
      <c r="G175" s="171" t="str">
        <f t="shared" si="8"/>
        <v/>
      </c>
    </row>
    <row r="176" spans="4:7">
      <c r="D176" s="168" t="s">
        <v>28</v>
      </c>
      <c r="E176" s="169">
        <f>IFERROR(IF(D176="","",COUNTIF($D$2:D176,D176)),"")</f>
        <v>43</v>
      </c>
      <c r="F176" s="170" t="str">
        <f t="shared" si="9"/>
        <v/>
      </c>
      <c r="G176" s="171" t="str">
        <f t="shared" si="8"/>
        <v/>
      </c>
    </row>
    <row r="177" spans="4:7">
      <c r="D177" s="168" t="s">
        <v>28</v>
      </c>
      <c r="E177" s="169">
        <f>IFERROR(IF(D177="","",COUNTIF($D$2:D177,D177)),"")</f>
        <v>44</v>
      </c>
      <c r="F177" s="170" t="str">
        <f t="shared" si="9"/>
        <v/>
      </c>
      <c r="G177" s="171" t="str">
        <f t="shared" si="8"/>
        <v/>
      </c>
    </row>
    <row r="178" spans="4:7">
      <c r="D178" s="168" t="s">
        <v>28</v>
      </c>
      <c r="E178" s="169">
        <f>IFERROR(IF(D178="","",COUNTIF($D$2:D178,D178)),"")</f>
        <v>45</v>
      </c>
      <c r="F178" s="170" t="str">
        <f t="shared" si="9"/>
        <v/>
      </c>
      <c r="G178" s="171" t="str">
        <f t="shared" si="8"/>
        <v/>
      </c>
    </row>
    <row r="179" spans="4:7">
      <c r="D179" s="168" t="s">
        <v>28</v>
      </c>
      <c r="E179" s="169">
        <f>IFERROR(IF(D179="","",COUNTIF($D$2:D179,D179)),"")</f>
        <v>46</v>
      </c>
      <c r="F179" s="170" t="str">
        <f t="shared" si="9"/>
        <v/>
      </c>
      <c r="G179" s="171" t="str">
        <f t="shared" si="8"/>
        <v/>
      </c>
    </row>
    <row r="180" spans="4:7">
      <c r="D180" s="168" t="s">
        <v>30</v>
      </c>
      <c r="E180" s="169">
        <f>IFERROR(IF(D180="","",COUNTIF($D$2:D180,D180)),"")</f>
        <v>1</v>
      </c>
      <c r="F180" s="170">
        <f t="shared" si="9"/>
        <v>180</v>
      </c>
      <c r="G180" s="171" t="str">
        <f t="shared" si="8"/>
        <v/>
      </c>
    </row>
    <row r="181" spans="4:7">
      <c r="D181" s="168" t="s">
        <v>30</v>
      </c>
      <c r="E181" s="169">
        <f>IFERROR(IF(D181="","",COUNTIF($D$2:D181,D181)),"")</f>
        <v>2</v>
      </c>
      <c r="F181" s="170" t="str">
        <f t="shared" si="9"/>
        <v/>
      </c>
      <c r="G181" s="171" t="str">
        <f t="shared" si="8"/>
        <v/>
      </c>
    </row>
    <row r="182" spans="4:7">
      <c r="D182" s="168" t="s">
        <v>30</v>
      </c>
      <c r="E182" s="169">
        <f>IFERROR(IF(D182="","",COUNTIF($D$2:D182,D182)),"")</f>
        <v>3</v>
      </c>
      <c r="F182" s="170" t="str">
        <f t="shared" si="9"/>
        <v/>
      </c>
      <c r="G182" s="171" t="str">
        <f t="shared" si="8"/>
        <v/>
      </c>
    </row>
    <row r="183" spans="4:7">
      <c r="D183" s="168" t="s">
        <v>30</v>
      </c>
      <c r="E183" s="169">
        <f>IFERROR(IF(D183="","",COUNTIF($D$2:D183,D183)),"")</f>
        <v>4</v>
      </c>
      <c r="F183" s="170" t="str">
        <f t="shared" si="9"/>
        <v/>
      </c>
      <c r="G183" s="171" t="str">
        <f t="shared" si="8"/>
        <v/>
      </c>
    </row>
    <row r="184" spans="4:7">
      <c r="D184" s="168" t="s">
        <v>30</v>
      </c>
      <c r="E184" s="169">
        <f>IFERROR(IF(D184="","",COUNTIF($D$2:D184,D184)),"")</f>
        <v>5</v>
      </c>
      <c r="F184" s="170" t="str">
        <f t="shared" si="9"/>
        <v/>
      </c>
      <c r="G184" s="171" t="str">
        <f t="shared" si="8"/>
        <v/>
      </c>
    </row>
    <row r="185" spans="4:7">
      <c r="D185" s="168" t="s">
        <v>30</v>
      </c>
      <c r="E185" s="169">
        <f>IFERROR(IF(D185="","",COUNTIF($D$2:D185,D185)),"")</f>
        <v>6</v>
      </c>
      <c r="F185" s="170" t="str">
        <f t="shared" si="9"/>
        <v/>
      </c>
      <c r="G185" s="171" t="str">
        <f t="shared" si="8"/>
        <v/>
      </c>
    </row>
    <row r="186" spans="4:7">
      <c r="D186" s="168" t="s">
        <v>30</v>
      </c>
      <c r="E186" s="169">
        <f>IFERROR(IF(D186="","",COUNTIF($D$2:D186,D186)),"")</f>
        <v>7</v>
      </c>
      <c r="F186" s="170" t="str">
        <f t="shared" si="9"/>
        <v/>
      </c>
      <c r="G186" s="171" t="str">
        <f t="shared" si="8"/>
        <v/>
      </c>
    </row>
    <row r="187" spans="4:7">
      <c r="D187" s="168" t="s">
        <v>30</v>
      </c>
      <c r="E187" s="169">
        <f>IFERROR(IF(D187="","",COUNTIF($D$2:D187,D187)),"")</f>
        <v>8</v>
      </c>
      <c r="F187" s="170" t="str">
        <f t="shared" si="9"/>
        <v/>
      </c>
      <c r="G187" s="171" t="str">
        <f t="shared" si="8"/>
        <v/>
      </c>
    </row>
    <row r="188" spans="4:7">
      <c r="D188" s="168" t="s">
        <v>30</v>
      </c>
      <c r="E188" s="169">
        <f>IFERROR(IF(D188="","",COUNTIF($D$2:D188,D188)),"")</f>
        <v>9</v>
      </c>
      <c r="F188" s="170" t="str">
        <f t="shared" si="9"/>
        <v/>
      </c>
      <c r="G188" s="171" t="str">
        <f t="shared" si="8"/>
        <v/>
      </c>
    </row>
    <row r="189" spans="4:7">
      <c r="D189" s="168" t="s">
        <v>30</v>
      </c>
      <c r="E189" s="169">
        <f>IFERROR(IF(D189="","",COUNTIF($D$2:D189,D189)),"")</f>
        <v>10</v>
      </c>
      <c r="F189" s="170" t="str">
        <f t="shared" si="9"/>
        <v/>
      </c>
      <c r="G189" s="171" t="str">
        <f t="shared" si="8"/>
        <v/>
      </c>
    </row>
    <row r="190" spans="4:7">
      <c r="D190" s="168" t="s">
        <v>30</v>
      </c>
      <c r="E190" s="169">
        <f>IFERROR(IF(D190="","",COUNTIF($D$2:D190,D190)),"")</f>
        <v>11</v>
      </c>
      <c r="F190" s="170" t="str">
        <f t="shared" si="9"/>
        <v/>
      </c>
      <c r="G190" s="171" t="str">
        <f t="shared" si="8"/>
        <v/>
      </c>
    </row>
    <row r="191" spans="4:7">
      <c r="D191" s="168" t="s">
        <v>30</v>
      </c>
      <c r="E191" s="169">
        <f>IFERROR(IF(D191="","",COUNTIF($D$2:D191,D191)),"")</f>
        <v>12</v>
      </c>
      <c r="F191" s="170" t="str">
        <f t="shared" si="9"/>
        <v/>
      </c>
      <c r="G191" s="171" t="str">
        <f t="shared" si="8"/>
        <v/>
      </c>
    </row>
    <row r="192" spans="4:7">
      <c r="D192" s="168" t="s">
        <v>30</v>
      </c>
      <c r="E192" s="169">
        <f>IFERROR(IF(D192="","",COUNTIF($D$2:D192,D192)),"")</f>
        <v>13</v>
      </c>
      <c r="F192" s="170" t="str">
        <f t="shared" si="9"/>
        <v/>
      </c>
      <c r="G192" s="171" t="str">
        <f t="shared" si="8"/>
        <v/>
      </c>
    </row>
    <row r="193" spans="4:7">
      <c r="D193" s="168" t="s">
        <v>30</v>
      </c>
      <c r="E193" s="169">
        <f>IFERROR(IF(D193="","",COUNTIF($D$2:D193,D193)),"")</f>
        <v>14</v>
      </c>
      <c r="F193" s="170" t="str">
        <f t="shared" si="9"/>
        <v/>
      </c>
      <c r="G193" s="171" t="str">
        <f t="shared" si="8"/>
        <v/>
      </c>
    </row>
    <row r="194" spans="4:7">
      <c r="D194" s="168" t="s">
        <v>30</v>
      </c>
      <c r="E194" s="169">
        <f>IFERROR(IF(D194="","",COUNTIF($D$2:D194,D194)),"")</f>
        <v>15</v>
      </c>
      <c r="F194" s="170" t="str">
        <f t="shared" si="9"/>
        <v/>
      </c>
      <c r="G194" s="171" t="str">
        <f t="shared" ref="G194:G257" si="10">IFERROR(INDEX(D:D,SMALL(F:F,ROW()-1)),"")</f>
        <v/>
      </c>
    </row>
    <row r="195" spans="4:7">
      <c r="D195" s="168" t="s">
        <v>30</v>
      </c>
      <c r="E195" s="169">
        <f>IFERROR(IF(D195="","",COUNTIF($D$2:D195,D195)),"")</f>
        <v>16</v>
      </c>
      <c r="F195" s="170" t="str">
        <f t="shared" ref="F195:F258" si="11">IFERROR(IF(AND(COUNTIF(D195:D195,D195)=(E195),E195&gt;0),ROW(),""),"")</f>
        <v/>
      </c>
      <c r="G195" s="171" t="str">
        <f t="shared" si="10"/>
        <v/>
      </c>
    </row>
    <row r="196" spans="4:7">
      <c r="D196" s="168" t="s">
        <v>30</v>
      </c>
      <c r="E196" s="169">
        <f>IFERROR(IF(D196="","",COUNTIF($D$2:D196,D196)),"")</f>
        <v>17</v>
      </c>
      <c r="F196" s="170" t="str">
        <f t="shared" si="11"/>
        <v/>
      </c>
      <c r="G196" s="171" t="str">
        <f t="shared" si="10"/>
        <v/>
      </c>
    </row>
    <row r="197" spans="4:7">
      <c r="D197" s="168" t="s">
        <v>30</v>
      </c>
      <c r="E197" s="169">
        <f>IFERROR(IF(D197="","",COUNTIF($D$2:D197,D197)),"")</f>
        <v>18</v>
      </c>
      <c r="F197" s="170" t="str">
        <f t="shared" si="11"/>
        <v/>
      </c>
      <c r="G197" s="171" t="str">
        <f t="shared" si="10"/>
        <v/>
      </c>
    </row>
    <row r="198" spans="4:7">
      <c r="D198" s="168" t="s">
        <v>30</v>
      </c>
      <c r="E198" s="169">
        <f>IFERROR(IF(D198="","",COUNTIF($D$2:D198,D198)),"")</f>
        <v>19</v>
      </c>
      <c r="F198" s="170" t="str">
        <f t="shared" si="11"/>
        <v/>
      </c>
      <c r="G198" s="171" t="str">
        <f t="shared" si="10"/>
        <v/>
      </c>
    </row>
    <row r="199" spans="4:7">
      <c r="D199" s="168" t="s">
        <v>30</v>
      </c>
      <c r="E199" s="169">
        <f>IFERROR(IF(D199="","",COUNTIF($D$2:D199,D199)),"")</f>
        <v>20</v>
      </c>
      <c r="F199" s="170" t="str">
        <f t="shared" si="11"/>
        <v/>
      </c>
      <c r="G199" s="171" t="str">
        <f t="shared" si="10"/>
        <v/>
      </c>
    </row>
    <row r="200" spans="4:7">
      <c r="D200" s="168" t="s">
        <v>30</v>
      </c>
      <c r="E200" s="169">
        <f>IFERROR(IF(D200="","",COUNTIF($D$2:D200,D200)),"")</f>
        <v>21</v>
      </c>
      <c r="F200" s="170" t="str">
        <f t="shared" si="11"/>
        <v/>
      </c>
      <c r="G200" s="171" t="str">
        <f t="shared" si="10"/>
        <v/>
      </c>
    </row>
    <row r="201" spans="4:7">
      <c r="D201" s="168" t="s">
        <v>30</v>
      </c>
      <c r="E201" s="169">
        <f>IFERROR(IF(D201="","",COUNTIF($D$2:D201,D201)),"")</f>
        <v>22</v>
      </c>
      <c r="F201" s="170" t="str">
        <f t="shared" si="11"/>
        <v/>
      </c>
      <c r="G201" s="171" t="str">
        <f t="shared" si="10"/>
        <v/>
      </c>
    </row>
    <row r="202" spans="4:7">
      <c r="D202" s="168" t="s">
        <v>30</v>
      </c>
      <c r="E202" s="169">
        <f>IFERROR(IF(D202="","",COUNTIF($D$2:D202,D202)),"")</f>
        <v>23</v>
      </c>
      <c r="F202" s="170" t="str">
        <f t="shared" si="11"/>
        <v/>
      </c>
      <c r="G202" s="171" t="str">
        <f t="shared" si="10"/>
        <v/>
      </c>
    </row>
    <row r="203" spans="4:7">
      <c r="D203" s="168" t="s">
        <v>30</v>
      </c>
      <c r="E203" s="169">
        <f>IFERROR(IF(D203="","",COUNTIF($D$2:D203,D203)),"")</f>
        <v>24</v>
      </c>
      <c r="F203" s="170" t="str">
        <f t="shared" si="11"/>
        <v/>
      </c>
      <c r="G203" s="171" t="str">
        <f t="shared" si="10"/>
        <v/>
      </c>
    </row>
    <row r="204" spans="4:7">
      <c r="D204" s="168" t="s">
        <v>30</v>
      </c>
      <c r="E204" s="169">
        <f>IFERROR(IF(D204="","",COUNTIF($D$2:D204,D204)),"")</f>
        <v>25</v>
      </c>
      <c r="F204" s="170" t="str">
        <f t="shared" si="11"/>
        <v/>
      </c>
      <c r="G204" s="171" t="str">
        <f t="shared" si="10"/>
        <v/>
      </c>
    </row>
    <row r="205" spans="4:7">
      <c r="D205" s="168" t="s">
        <v>30</v>
      </c>
      <c r="E205" s="169">
        <f>IFERROR(IF(D205="","",COUNTIF($D$2:D205,D205)),"")</f>
        <v>26</v>
      </c>
      <c r="F205" s="170" t="str">
        <f t="shared" si="11"/>
        <v/>
      </c>
      <c r="G205" s="171" t="str">
        <f t="shared" si="10"/>
        <v/>
      </c>
    </row>
    <row r="206" spans="4:7">
      <c r="D206" s="168" t="s">
        <v>30</v>
      </c>
      <c r="E206" s="169">
        <f>IFERROR(IF(D206="","",COUNTIF($D$2:D206,D206)),"")</f>
        <v>27</v>
      </c>
      <c r="F206" s="170" t="str">
        <f t="shared" si="11"/>
        <v/>
      </c>
      <c r="G206" s="171" t="str">
        <f t="shared" si="10"/>
        <v/>
      </c>
    </row>
    <row r="207" spans="4:7">
      <c r="D207" s="168" t="s">
        <v>30</v>
      </c>
      <c r="E207" s="169">
        <f>IFERROR(IF(D207="","",COUNTIF($D$2:D207,D207)),"")</f>
        <v>28</v>
      </c>
      <c r="F207" s="170" t="str">
        <f t="shared" si="11"/>
        <v/>
      </c>
      <c r="G207" s="171" t="str">
        <f t="shared" si="10"/>
        <v/>
      </c>
    </row>
    <row r="208" spans="4:7">
      <c r="D208" s="168" t="s">
        <v>30</v>
      </c>
      <c r="E208" s="169">
        <f>IFERROR(IF(D208="","",COUNTIF($D$2:D208,D208)),"")</f>
        <v>29</v>
      </c>
      <c r="F208" s="170" t="str">
        <f t="shared" si="11"/>
        <v/>
      </c>
      <c r="G208" s="171" t="str">
        <f t="shared" si="10"/>
        <v/>
      </c>
    </row>
    <row r="209" spans="4:7">
      <c r="D209" s="168" t="s">
        <v>30</v>
      </c>
      <c r="E209" s="169">
        <f>IFERROR(IF(D209="","",COUNTIF($D$2:D209,D209)),"")</f>
        <v>30</v>
      </c>
      <c r="F209" s="170" t="str">
        <f t="shared" si="11"/>
        <v/>
      </c>
      <c r="G209" s="171" t="str">
        <f t="shared" si="10"/>
        <v/>
      </c>
    </row>
    <row r="210" spans="4:7">
      <c r="D210" s="168" t="s">
        <v>30</v>
      </c>
      <c r="E210" s="169">
        <f>IFERROR(IF(D210="","",COUNTIF($D$2:D210,D210)),"")</f>
        <v>31</v>
      </c>
      <c r="F210" s="170" t="str">
        <f t="shared" si="11"/>
        <v/>
      </c>
      <c r="G210" s="171" t="str">
        <f t="shared" si="10"/>
        <v/>
      </c>
    </row>
    <row r="211" spans="4:7">
      <c r="D211" s="168" t="s">
        <v>30</v>
      </c>
      <c r="E211" s="169">
        <f>IFERROR(IF(D211="","",COUNTIF($D$2:D211,D211)),"")</f>
        <v>32</v>
      </c>
      <c r="F211" s="170" t="str">
        <f t="shared" si="11"/>
        <v/>
      </c>
      <c r="G211" s="171" t="str">
        <f t="shared" si="10"/>
        <v/>
      </c>
    </row>
    <row r="212" spans="4:7">
      <c r="D212" s="168" t="s">
        <v>30</v>
      </c>
      <c r="E212" s="169">
        <f>IFERROR(IF(D212="","",COUNTIF($D$2:D212,D212)),"")</f>
        <v>33</v>
      </c>
      <c r="F212" s="170" t="str">
        <f t="shared" si="11"/>
        <v/>
      </c>
      <c r="G212" s="171" t="str">
        <f t="shared" si="10"/>
        <v/>
      </c>
    </row>
    <row r="213" spans="4:7">
      <c r="D213" s="168" t="s">
        <v>30</v>
      </c>
      <c r="E213" s="169">
        <f>IFERROR(IF(D213="","",COUNTIF($D$2:D213,D213)),"")</f>
        <v>34</v>
      </c>
      <c r="F213" s="170" t="str">
        <f t="shared" si="11"/>
        <v/>
      </c>
      <c r="G213" s="171" t="str">
        <f t="shared" si="10"/>
        <v/>
      </c>
    </row>
    <row r="214" spans="4:7">
      <c r="D214" s="168" t="s">
        <v>30</v>
      </c>
      <c r="E214" s="169">
        <f>IFERROR(IF(D214="","",COUNTIF($D$2:D214,D214)),"")</f>
        <v>35</v>
      </c>
      <c r="F214" s="170" t="str">
        <f t="shared" si="11"/>
        <v/>
      </c>
      <c r="G214" s="171" t="str">
        <f t="shared" si="10"/>
        <v/>
      </c>
    </row>
    <row r="215" spans="4:7">
      <c r="D215" s="168" t="s">
        <v>30</v>
      </c>
      <c r="E215" s="169">
        <f>IFERROR(IF(D215="","",COUNTIF($D$2:D215,D215)),"")</f>
        <v>36</v>
      </c>
      <c r="F215" s="170" t="str">
        <f t="shared" si="11"/>
        <v/>
      </c>
      <c r="G215" s="171" t="str">
        <f t="shared" si="10"/>
        <v/>
      </c>
    </row>
    <row r="216" spans="4:7">
      <c r="D216" s="168" t="s">
        <v>30</v>
      </c>
      <c r="E216" s="169">
        <f>IFERROR(IF(D216="","",COUNTIF($D$2:D216,D216)),"")</f>
        <v>37</v>
      </c>
      <c r="F216" s="170" t="str">
        <f t="shared" si="11"/>
        <v/>
      </c>
      <c r="G216" s="171" t="str">
        <f t="shared" si="10"/>
        <v/>
      </c>
    </row>
    <row r="217" spans="4:7">
      <c r="D217" s="168" t="s">
        <v>32</v>
      </c>
      <c r="E217" s="169">
        <f>IFERROR(IF(D217="","",COUNTIF($D$2:D217,D217)),"")</f>
        <v>1</v>
      </c>
      <c r="F217" s="170">
        <f t="shared" si="11"/>
        <v>217</v>
      </c>
      <c r="G217" s="171" t="str">
        <f t="shared" si="10"/>
        <v/>
      </c>
    </row>
    <row r="218" spans="4:7">
      <c r="D218" s="168" t="s">
        <v>32</v>
      </c>
      <c r="E218" s="169">
        <f>IFERROR(IF(D218="","",COUNTIF($D$2:D218,D218)),"")</f>
        <v>2</v>
      </c>
      <c r="F218" s="170" t="str">
        <f t="shared" si="11"/>
        <v/>
      </c>
      <c r="G218" s="171" t="str">
        <f t="shared" si="10"/>
        <v/>
      </c>
    </row>
    <row r="219" spans="4:7">
      <c r="D219" s="168" t="s">
        <v>32</v>
      </c>
      <c r="E219" s="169">
        <f>IFERROR(IF(D219="","",COUNTIF($D$2:D219,D219)),"")</f>
        <v>3</v>
      </c>
      <c r="F219" s="170" t="str">
        <f t="shared" si="11"/>
        <v/>
      </c>
      <c r="G219" s="171" t="str">
        <f t="shared" si="10"/>
        <v/>
      </c>
    </row>
    <row r="220" spans="4:7">
      <c r="D220" s="168" t="s">
        <v>32</v>
      </c>
      <c r="E220" s="169">
        <f>IFERROR(IF(D220="","",COUNTIF($D$2:D220,D220)),"")</f>
        <v>4</v>
      </c>
      <c r="F220" s="170" t="str">
        <f t="shared" si="11"/>
        <v/>
      </c>
      <c r="G220" s="171" t="str">
        <f t="shared" si="10"/>
        <v/>
      </c>
    </row>
    <row r="221" spans="4:7">
      <c r="D221" s="168" t="s">
        <v>32</v>
      </c>
      <c r="E221" s="169">
        <f>IFERROR(IF(D221="","",COUNTIF($D$2:D221,D221)),"")</f>
        <v>5</v>
      </c>
      <c r="F221" s="170" t="str">
        <f t="shared" si="11"/>
        <v/>
      </c>
      <c r="G221" s="171" t="str">
        <f t="shared" si="10"/>
        <v/>
      </c>
    </row>
    <row r="222" spans="4:7">
      <c r="D222" s="168" t="s">
        <v>32</v>
      </c>
      <c r="E222" s="169">
        <f>IFERROR(IF(D222="","",COUNTIF($D$2:D222,D222)),"")</f>
        <v>6</v>
      </c>
      <c r="F222" s="170" t="str">
        <f t="shared" si="11"/>
        <v/>
      </c>
      <c r="G222" s="171" t="str">
        <f t="shared" si="10"/>
        <v/>
      </c>
    </row>
    <row r="223" spans="4:7">
      <c r="D223" s="168" t="s">
        <v>32</v>
      </c>
      <c r="E223" s="169">
        <f>IFERROR(IF(D223="","",COUNTIF($D$2:D223,D223)),"")</f>
        <v>7</v>
      </c>
      <c r="F223" s="170" t="str">
        <f t="shared" si="11"/>
        <v/>
      </c>
      <c r="G223" s="171" t="str">
        <f t="shared" si="10"/>
        <v/>
      </c>
    </row>
    <row r="224" spans="4:7">
      <c r="D224" s="168" t="s">
        <v>32</v>
      </c>
      <c r="E224" s="169">
        <f>IFERROR(IF(D224="","",COUNTIF($D$2:D224,D224)),"")</f>
        <v>8</v>
      </c>
      <c r="F224" s="170" t="str">
        <f t="shared" si="11"/>
        <v/>
      </c>
      <c r="G224" s="171" t="str">
        <f t="shared" si="10"/>
        <v/>
      </c>
    </row>
    <row r="225" spans="4:7">
      <c r="D225" s="168" t="s">
        <v>32</v>
      </c>
      <c r="E225" s="169">
        <f>IFERROR(IF(D225="","",COUNTIF($D$2:D225,D225)),"")</f>
        <v>9</v>
      </c>
      <c r="F225" s="170" t="str">
        <f t="shared" si="11"/>
        <v/>
      </c>
      <c r="G225" s="171" t="str">
        <f t="shared" si="10"/>
        <v/>
      </c>
    </row>
    <row r="226" spans="4:7">
      <c r="D226" s="168" t="s">
        <v>32</v>
      </c>
      <c r="E226" s="169">
        <f>IFERROR(IF(D226="","",COUNTIF($D$2:D226,D226)),"")</f>
        <v>10</v>
      </c>
      <c r="F226" s="170" t="str">
        <f t="shared" si="11"/>
        <v/>
      </c>
      <c r="G226" s="171" t="str">
        <f t="shared" si="10"/>
        <v/>
      </c>
    </row>
    <row r="227" spans="4:7">
      <c r="D227" s="168" t="s">
        <v>32</v>
      </c>
      <c r="E227" s="169">
        <f>IFERROR(IF(D227="","",COUNTIF($D$2:D227,D227)),"")</f>
        <v>11</v>
      </c>
      <c r="F227" s="170" t="str">
        <f t="shared" si="11"/>
        <v/>
      </c>
      <c r="G227" s="171" t="str">
        <f t="shared" si="10"/>
        <v/>
      </c>
    </row>
    <row r="228" spans="4:7">
      <c r="D228" s="168" t="s">
        <v>32</v>
      </c>
      <c r="E228" s="169">
        <f>IFERROR(IF(D228="","",COUNTIF($D$2:D228,D228)),"")</f>
        <v>12</v>
      </c>
      <c r="F228" s="170" t="str">
        <f t="shared" si="11"/>
        <v/>
      </c>
      <c r="G228" s="171" t="str">
        <f t="shared" si="10"/>
        <v/>
      </c>
    </row>
    <row r="229" spans="4:7">
      <c r="D229" s="168" t="s">
        <v>32</v>
      </c>
      <c r="E229" s="169">
        <f>IFERROR(IF(D229="","",COUNTIF($D$2:D229,D229)),"")</f>
        <v>13</v>
      </c>
      <c r="F229" s="170" t="str">
        <f t="shared" si="11"/>
        <v/>
      </c>
      <c r="G229" s="171" t="str">
        <f t="shared" si="10"/>
        <v/>
      </c>
    </row>
    <row r="230" spans="4:7">
      <c r="D230" s="168" t="s">
        <v>32</v>
      </c>
      <c r="E230" s="169">
        <f>IFERROR(IF(D230="","",COUNTIF($D$2:D230,D230)),"")</f>
        <v>14</v>
      </c>
      <c r="F230" s="170" t="str">
        <f t="shared" si="11"/>
        <v/>
      </c>
      <c r="G230" s="171" t="str">
        <f t="shared" si="10"/>
        <v/>
      </c>
    </row>
    <row r="231" spans="4:7">
      <c r="D231" s="168" t="s">
        <v>32</v>
      </c>
      <c r="E231" s="169">
        <f>IFERROR(IF(D231="","",COUNTIF($D$2:D231,D231)),"")</f>
        <v>15</v>
      </c>
      <c r="F231" s="170" t="str">
        <f t="shared" si="11"/>
        <v/>
      </c>
      <c r="G231" s="171" t="str">
        <f t="shared" si="10"/>
        <v/>
      </c>
    </row>
    <row r="232" spans="4:7">
      <c r="D232" s="168" t="s">
        <v>32</v>
      </c>
      <c r="E232" s="169">
        <f>IFERROR(IF(D232="","",COUNTIF($D$2:D232,D232)),"")</f>
        <v>16</v>
      </c>
      <c r="F232" s="170" t="str">
        <f t="shared" si="11"/>
        <v/>
      </c>
      <c r="G232" s="171" t="str">
        <f t="shared" si="10"/>
        <v/>
      </c>
    </row>
    <row r="233" spans="4:7">
      <c r="D233" s="168" t="s">
        <v>32</v>
      </c>
      <c r="E233" s="169">
        <f>IFERROR(IF(D233="","",COUNTIF($D$2:D233,D233)),"")</f>
        <v>17</v>
      </c>
      <c r="F233" s="170" t="str">
        <f t="shared" si="11"/>
        <v/>
      </c>
      <c r="G233" s="171" t="str">
        <f t="shared" si="10"/>
        <v/>
      </c>
    </row>
    <row r="234" spans="4:7">
      <c r="D234" s="168" t="s">
        <v>32</v>
      </c>
      <c r="E234" s="169">
        <f>IFERROR(IF(D234="","",COUNTIF($D$2:D234,D234)),"")</f>
        <v>18</v>
      </c>
      <c r="F234" s="170" t="str">
        <f t="shared" si="11"/>
        <v/>
      </c>
      <c r="G234" s="171" t="str">
        <f t="shared" si="10"/>
        <v/>
      </c>
    </row>
    <row r="235" spans="4:7">
      <c r="D235" s="168" t="s">
        <v>32</v>
      </c>
      <c r="E235" s="169">
        <f>IFERROR(IF(D235="","",COUNTIF($D$2:D235,D235)),"")</f>
        <v>19</v>
      </c>
      <c r="F235" s="170" t="str">
        <f t="shared" si="11"/>
        <v/>
      </c>
      <c r="G235" s="171" t="str">
        <f t="shared" si="10"/>
        <v/>
      </c>
    </row>
    <row r="236" spans="4:7">
      <c r="D236" s="168" t="s">
        <v>32</v>
      </c>
      <c r="E236" s="169">
        <f>IFERROR(IF(D236="","",COUNTIF($D$2:D236,D236)),"")</f>
        <v>20</v>
      </c>
      <c r="F236" s="170" t="str">
        <f t="shared" si="11"/>
        <v/>
      </c>
      <c r="G236" s="171" t="str">
        <f t="shared" si="10"/>
        <v/>
      </c>
    </row>
    <row r="237" spans="4:7">
      <c r="D237" s="168" t="s">
        <v>32</v>
      </c>
      <c r="E237" s="169">
        <f>IFERROR(IF(D237="","",COUNTIF($D$2:D237,D237)),"")</f>
        <v>21</v>
      </c>
      <c r="F237" s="170" t="str">
        <f t="shared" si="11"/>
        <v/>
      </c>
      <c r="G237" s="171" t="str">
        <f t="shared" si="10"/>
        <v/>
      </c>
    </row>
    <row r="238" spans="4:7">
      <c r="D238" s="168" t="s">
        <v>32</v>
      </c>
      <c r="E238" s="169">
        <f>IFERROR(IF(D238="","",COUNTIF($D$2:D238,D238)),"")</f>
        <v>22</v>
      </c>
      <c r="F238" s="170" t="str">
        <f t="shared" si="11"/>
        <v/>
      </c>
      <c r="G238" s="171" t="str">
        <f t="shared" si="10"/>
        <v/>
      </c>
    </row>
    <row r="239" spans="4:7">
      <c r="D239" s="168" t="s">
        <v>32</v>
      </c>
      <c r="E239" s="169">
        <f>IFERROR(IF(D239="","",COUNTIF($D$2:D239,D239)),"")</f>
        <v>23</v>
      </c>
      <c r="F239" s="170" t="str">
        <f t="shared" si="11"/>
        <v/>
      </c>
      <c r="G239" s="171" t="str">
        <f t="shared" si="10"/>
        <v/>
      </c>
    </row>
    <row r="240" spans="4:7">
      <c r="D240" s="168" t="s">
        <v>32</v>
      </c>
      <c r="E240" s="169">
        <f>IFERROR(IF(D240="","",COUNTIF($D$2:D240,D240)),"")</f>
        <v>24</v>
      </c>
      <c r="F240" s="170" t="str">
        <f t="shared" si="11"/>
        <v/>
      </c>
      <c r="G240" s="171" t="str">
        <f t="shared" si="10"/>
        <v/>
      </c>
    </row>
    <row r="241" spans="4:7">
      <c r="D241" s="168" t="s">
        <v>32</v>
      </c>
      <c r="E241" s="169">
        <f>IFERROR(IF(D241="","",COUNTIF($D$2:D241,D241)),"")</f>
        <v>25</v>
      </c>
      <c r="F241" s="170" t="str">
        <f t="shared" si="11"/>
        <v/>
      </c>
      <c r="G241" s="171" t="str">
        <f t="shared" si="10"/>
        <v/>
      </c>
    </row>
    <row r="242" spans="4:7">
      <c r="D242" s="168" t="s">
        <v>32</v>
      </c>
      <c r="E242" s="169">
        <f>IFERROR(IF(D242="","",COUNTIF($D$2:D242,D242)),"")</f>
        <v>26</v>
      </c>
      <c r="F242" s="170" t="str">
        <f t="shared" si="11"/>
        <v/>
      </c>
      <c r="G242" s="171" t="str">
        <f t="shared" si="10"/>
        <v/>
      </c>
    </row>
    <row r="243" spans="4:7">
      <c r="D243" s="168" t="s">
        <v>32</v>
      </c>
      <c r="E243" s="169">
        <f>IFERROR(IF(D243="","",COUNTIF($D$2:D243,D243)),"")</f>
        <v>27</v>
      </c>
      <c r="F243" s="170" t="str">
        <f t="shared" si="11"/>
        <v/>
      </c>
      <c r="G243" s="171" t="str">
        <f t="shared" si="10"/>
        <v/>
      </c>
    </row>
    <row r="244" spans="4:7">
      <c r="D244" s="168" t="s">
        <v>32</v>
      </c>
      <c r="E244" s="169">
        <f>IFERROR(IF(D244="","",COUNTIF($D$2:D244,D244)),"")</f>
        <v>28</v>
      </c>
      <c r="F244" s="170" t="str">
        <f t="shared" si="11"/>
        <v/>
      </c>
      <c r="G244" s="171" t="str">
        <f t="shared" si="10"/>
        <v/>
      </c>
    </row>
    <row r="245" spans="4:7">
      <c r="D245" s="168" t="s">
        <v>32</v>
      </c>
      <c r="E245" s="169">
        <f>IFERROR(IF(D245="","",COUNTIF($D$2:D245,D245)),"")</f>
        <v>29</v>
      </c>
      <c r="F245" s="170" t="str">
        <f t="shared" si="11"/>
        <v/>
      </c>
      <c r="G245" s="171" t="str">
        <f t="shared" si="10"/>
        <v/>
      </c>
    </row>
    <row r="246" spans="4:7">
      <c r="D246" s="168" t="s">
        <v>32</v>
      </c>
      <c r="E246" s="169">
        <f>IFERROR(IF(D246="","",COUNTIF($D$2:D246,D246)),"")</f>
        <v>30</v>
      </c>
      <c r="F246" s="170" t="str">
        <f t="shared" si="11"/>
        <v/>
      </c>
      <c r="G246" s="171" t="str">
        <f t="shared" si="10"/>
        <v/>
      </c>
    </row>
    <row r="247" spans="4:7">
      <c r="D247" s="168" t="s">
        <v>32</v>
      </c>
      <c r="E247" s="169">
        <f>IFERROR(IF(D247="","",COUNTIF($D$2:D247,D247)),"")</f>
        <v>31</v>
      </c>
      <c r="F247" s="170" t="str">
        <f t="shared" si="11"/>
        <v/>
      </c>
      <c r="G247" s="171" t="str">
        <f t="shared" si="10"/>
        <v/>
      </c>
    </row>
    <row r="248" spans="4:7">
      <c r="D248" s="168" t="s">
        <v>32</v>
      </c>
      <c r="E248" s="169">
        <f>IFERROR(IF(D248="","",COUNTIF($D$2:D248,D248)),"")</f>
        <v>32</v>
      </c>
      <c r="F248" s="170" t="str">
        <f t="shared" si="11"/>
        <v/>
      </c>
      <c r="G248" s="171" t="str">
        <f t="shared" si="10"/>
        <v/>
      </c>
    </row>
    <row r="249" spans="4:7">
      <c r="D249" s="168" t="s">
        <v>32</v>
      </c>
      <c r="E249" s="169">
        <f>IFERROR(IF(D249="","",COUNTIF($D$2:D249,D249)),"")</f>
        <v>33</v>
      </c>
      <c r="F249" s="170" t="str">
        <f t="shared" si="11"/>
        <v/>
      </c>
      <c r="G249" s="171" t="str">
        <f t="shared" si="10"/>
        <v/>
      </c>
    </row>
    <row r="250" spans="4:7">
      <c r="D250" s="168" t="s">
        <v>32</v>
      </c>
      <c r="E250" s="169">
        <f>IFERROR(IF(D250="","",COUNTIF($D$2:D250,D250)),"")</f>
        <v>34</v>
      </c>
      <c r="F250" s="170" t="str">
        <f t="shared" si="11"/>
        <v/>
      </c>
      <c r="G250" s="171" t="str">
        <f t="shared" si="10"/>
        <v/>
      </c>
    </row>
    <row r="251" spans="4:7">
      <c r="D251" s="168" t="s">
        <v>32</v>
      </c>
      <c r="E251" s="169">
        <f>IFERROR(IF(D251="","",COUNTIF($D$2:D251,D251)),"")</f>
        <v>35</v>
      </c>
      <c r="F251" s="170" t="str">
        <f t="shared" si="11"/>
        <v/>
      </c>
      <c r="G251" s="171" t="str">
        <f t="shared" si="10"/>
        <v/>
      </c>
    </row>
    <row r="252" spans="4:7">
      <c r="D252" s="168" t="s">
        <v>32</v>
      </c>
      <c r="E252" s="169">
        <f>IFERROR(IF(D252="","",COUNTIF($D$2:D252,D252)),"")</f>
        <v>36</v>
      </c>
      <c r="F252" s="170" t="str">
        <f t="shared" si="11"/>
        <v/>
      </c>
      <c r="G252" s="171" t="str">
        <f t="shared" si="10"/>
        <v/>
      </c>
    </row>
    <row r="253" spans="4:7">
      <c r="D253" s="168" t="s">
        <v>32</v>
      </c>
      <c r="E253" s="169">
        <f>IFERROR(IF(D253="","",COUNTIF($D$2:D253,D253)),"")</f>
        <v>37</v>
      </c>
      <c r="F253" s="170" t="str">
        <f t="shared" si="11"/>
        <v/>
      </c>
      <c r="G253" s="171" t="str">
        <f t="shared" si="10"/>
        <v/>
      </c>
    </row>
    <row r="254" spans="4:7">
      <c r="D254" s="168" t="s">
        <v>32</v>
      </c>
      <c r="E254" s="169">
        <f>IFERROR(IF(D254="","",COUNTIF($D$2:D254,D254)),"")</f>
        <v>38</v>
      </c>
      <c r="F254" s="170" t="str">
        <f t="shared" si="11"/>
        <v/>
      </c>
      <c r="G254" s="171" t="str">
        <f t="shared" si="10"/>
        <v/>
      </c>
    </row>
    <row r="255" spans="4:7">
      <c r="D255" s="168" t="s">
        <v>32</v>
      </c>
      <c r="E255" s="169">
        <f>IFERROR(IF(D255="","",COUNTIF($D$2:D255,D255)),"")</f>
        <v>39</v>
      </c>
      <c r="F255" s="170" t="str">
        <f t="shared" si="11"/>
        <v/>
      </c>
      <c r="G255" s="171" t="str">
        <f t="shared" si="10"/>
        <v/>
      </c>
    </row>
    <row r="256" spans="4:7">
      <c r="D256" s="168" t="s">
        <v>32</v>
      </c>
      <c r="E256" s="169">
        <f>IFERROR(IF(D256="","",COUNTIF($D$2:D256,D256)),"")</f>
        <v>40</v>
      </c>
      <c r="F256" s="170" t="str">
        <f t="shared" si="11"/>
        <v/>
      </c>
      <c r="G256" s="171" t="str">
        <f t="shared" si="10"/>
        <v/>
      </c>
    </row>
    <row r="257" spans="4:7">
      <c r="D257" s="168" t="s">
        <v>32</v>
      </c>
      <c r="E257" s="169">
        <f>IFERROR(IF(D257="","",COUNTIF($D$2:D257,D257)),"")</f>
        <v>41</v>
      </c>
      <c r="F257" s="170" t="str">
        <f t="shared" si="11"/>
        <v/>
      </c>
      <c r="G257" s="171" t="str">
        <f t="shared" si="10"/>
        <v/>
      </c>
    </row>
    <row r="258" spans="4:7">
      <c r="D258" s="168" t="s">
        <v>32</v>
      </c>
      <c r="E258" s="169">
        <f>IFERROR(IF(D258="","",COUNTIF($D$2:D258,D258)),"")</f>
        <v>42</v>
      </c>
      <c r="F258" s="170" t="str">
        <f t="shared" si="11"/>
        <v/>
      </c>
      <c r="G258" s="171" t="str">
        <f t="shared" ref="G258:G321" si="12">IFERROR(INDEX(D:D,SMALL(F:F,ROW()-1)),"")</f>
        <v/>
      </c>
    </row>
    <row r="259" spans="4:7">
      <c r="D259" s="168" t="s">
        <v>32</v>
      </c>
      <c r="E259" s="169">
        <f>IFERROR(IF(D259="","",COUNTIF($D$2:D259,D259)),"")</f>
        <v>43</v>
      </c>
      <c r="F259" s="170" t="str">
        <f t="shared" ref="F259:F322" si="13">IFERROR(IF(AND(COUNTIF(D259:D259,D259)=(E259),E259&gt;0),ROW(),""),"")</f>
        <v/>
      </c>
      <c r="G259" s="171" t="str">
        <f t="shared" si="12"/>
        <v/>
      </c>
    </row>
    <row r="260" spans="4:7">
      <c r="D260" s="168" t="s">
        <v>32</v>
      </c>
      <c r="E260" s="169">
        <f>IFERROR(IF(D260="","",COUNTIF($D$2:D260,D260)),"")</f>
        <v>44</v>
      </c>
      <c r="F260" s="170" t="str">
        <f t="shared" si="13"/>
        <v/>
      </c>
      <c r="G260" s="171" t="str">
        <f t="shared" si="12"/>
        <v/>
      </c>
    </row>
    <row r="261" spans="4:7">
      <c r="D261" s="168" t="s">
        <v>32</v>
      </c>
      <c r="E261" s="169">
        <f>IFERROR(IF(D261="","",COUNTIF($D$2:D261,D261)),"")</f>
        <v>45</v>
      </c>
      <c r="F261" s="170" t="str">
        <f t="shared" si="13"/>
        <v/>
      </c>
      <c r="G261" s="171" t="str">
        <f t="shared" si="12"/>
        <v/>
      </c>
    </row>
    <row r="262" spans="4:7">
      <c r="D262" s="168" t="s">
        <v>32</v>
      </c>
      <c r="E262" s="169">
        <f>IFERROR(IF(D262="","",COUNTIF($D$2:D262,D262)),"")</f>
        <v>46</v>
      </c>
      <c r="F262" s="170" t="str">
        <f t="shared" si="13"/>
        <v/>
      </c>
      <c r="G262" s="171" t="str">
        <f t="shared" si="12"/>
        <v/>
      </c>
    </row>
    <row r="263" spans="4:7">
      <c r="D263" s="168" t="s">
        <v>32</v>
      </c>
      <c r="E263" s="169">
        <f>IFERROR(IF(D263="","",COUNTIF($D$2:D263,D263)),"")</f>
        <v>47</v>
      </c>
      <c r="F263" s="170" t="str">
        <f t="shared" si="13"/>
        <v/>
      </c>
      <c r="G263" s="171" t="str">
        <f t="shared" si="12"/>
        <v/>
      </c>
    </row>
    <row r="264" spans="4:7">
      <c r="D264" s="168" t="s">
        <v>32</v>
      </c>
      <c r="E264" s="169">
        <f>IFERROR(IF(D264="","",COUNTIF($D$2:D264,D264)),"")</f>
        <v>48</v>
      </c>
      <c r="F264" s="170" t="str">
        <f t="shared" si="13"/>
        <v/>
      </c>
      <c r="G264" s="171" t="str">
        <f t="shared" si="12"/>
        <v/>
      </c>
    </row>
    <row r="265" spans="4:7">
      <c r="D265" s="168" t="s">
        <v>32</v>
      </c>
      <c r="E265" s="169">
        <f>IFERROR(IF(D265="","",COUNTIF($D$2:D265,D265)),"")</f>
        <v>49</v>
      </c>
      <c r="F265" s="170" t="str">
        <f t="shared" si="13"/>
        <v/>
      </c>
      <c r="G265" s="171" t="str">
        <f t="shared" si="12"/>
        <v/>
      </c>
    </row>
    <row r="266" spans="4:7">
      <c r="D266" s="168" t="s">
        <v>32</v>
      </c>
      <c r="E266" s="169">
        <f>IFERROR(IF(D266="","",COUNTIF($D$2:D266,D266)),"")</f>
        <v>50</v>
      </c>
      <c r="F266" s="170" t="str">
        <f t="shared" si="13"/>
        <v/>
      </c>
      <c r="G266" s="171" t="str">
        <f t="shared" si="12"/>
        <v/>
      </c>
    </row>
    <row r="267" spans="4:7">
      <c r="D267" s="168" t="s">
        <v>32</v>
      </c>
      <c r="E267" s="169">
        <f>IFERROR(IF(D267="","",COUNTIF($D$2:D267,D267)),"")</f>
        <v>51</v>
      </c>
      <c r="F267" s="170" t="str">
        <f t="shared" si="13"/>
        <v/>
      </c>
      <c r="G267" s="171" t="str">
        <f t="shared" si="12"/>
        <v/>
      </c>
    </row>
    <row r="268" spans="4:7">
      <c r="D268" s="168" t="s">
        <v>32</v>
      </c>
      <c r="E268" s="169">
        <f>IFERROR(IF(D268="","",COUNTIF($D$2:D268,D268)),"")</f>
        <v>52</v>
      </c>
      <c r="F268" s="170" t="str">
        <f t="shared" si="13"/>
        <v/>
      </c>
      <c r="G268" s="171" t="str">
        <f t="shared" si="12"/>
        <v/>
      </c>
    </row>
    <row r="269" spans="4:7">
      <c r="D269" s="168" t="s">
        <v>32</v>
      </c>
      <c r="E269" s="169">
        <f>IFERROR(IF(D269="","",COUNTIF($D$2:D269,D269)),"")</f>
        <v>53</v>
      </c>
      <c r="F269" s="170" t="str">
        <f t="shared" si="13"/>
        <v/>
      </c>
      <c r="G269" s="171" t="str">
        <f t="shared" si="12"/>
        <v/>
      </c>
    </row>
    <row r="270" spans="4:7">
      <c r="D270" s="168" t="s">
        <v>32</v>
      </c>
      <c r="E270" s="169">
        <f>IFERROR(IF(D270="","",COUNTIF($D$2:D270,D270)),"")</f>
        <v>54</v>
      </c>
      <c r="F270" s="170" t="str">
        <f t="shared" si="13"/>
        <v/>
      </c>
      <c r="G270" s="171" t="str">
        <f t="shared" si="12"/>
        <v/>
      </c>
    </row>
    <row r="271" spans="4:7">
      <c r="D271" s="168" t="s">
        <v>32</v>
      </c>
      <c r="E271" s="169">
        <f>IFERROR(IF(D271="","",COUNTIF($D$2:D271,D271)),"")</f>
        <v>55</v>
      </c>
      <c r="F271" s="170" t="str">
        <f t="shared" si="13"/>
        <v/>
      </c>
      <c r="G271" s="171" t="str">
        <f t="shared" si="12"/>
        <v/>
      </c>
    </row>
    <row r="272" spans="4:7">
      <c r="D272" s="168" t="s">
        <v>32</v>
      </c>
      <c r="E272" s="169">
        <f>IFERROR(IF(D272="","",COUNTIF($D$2:D272,D272)),"")</f>
        <v>56</v>
      </c>
      <c r="F272" s="170" t="str">
        <f t="shared" si="13"/>
        <v/>
      </c>
      <c r="G272" s="171" t="str">
        <f t="shared" si="12"/>
        <v/>
      </c>
    </row>
    <row r="273" spans="4:7">
      <c r="D273" s="168" t="s">
        <v>32</v>
      </c>
      <c r="E273" s="169">
        <f>IFERROR(IF(D273="","",COUNTIF($D$2:D273,D273)),"")</f>
        <v>57</v>
      </c>
      <c r="F273" s="170" t="str">
        <f t="shared" si="13"/>
        <v/>
      </c>
      <c r="G273" s="171" t="str">
        <f t="shared" si="12"/>
        <v/>
      </c>
    </row>
    <row r="274" spans="4:7">
      <c r="D274" s="168" t="s">
        <v>32</v>
      </c>
      <c r="E274" s="169">
        <f>IFERROR(IF(D274="","",COUNTIF($D$2:D274,D274)),"")</f>
        <v>58</v>
      </c>
      <c r="F274" s="170" t="str">
        <f t="shared" si="13"/>
        <v/>
      </c>
      <c r="G274" s="171" t="str">
        <f t="shared" si="12"/>
        <v/>
      </c>
    </row>
    <row r="275" spans="4:7">
      <c r="D275" s="168" t="s">
        <v>32</v>
      </c>
      <c r="E275" s="169">
        <f>IFERROR(IF(D275="","",COUNTIF($D$2:D275,D275)),"")</f>
        <v>59</v>
      </c>
      <c r="F275" s="170" t="str">
        <f t="shared" si="13"/>
        <v/>
      </c>
      <c r="G275" s="171" t="str">
        <f t="shared" si="12"/>
        <v/>
      </c>
    </row>
    <row r="276" spans="4:7">
      <c r="D276" s="168" t="s">
        <v>32</v>
      </c>
      <c r="E276" s="169">
        <f>IFERROR(IF(D276="","",COUNTIF($D$2:D276,D276)),"")</f>
        <v>60</v>
      </c>
      <c r="F276" s="170" t="str">
        <f t="shared" si="13"/>
        <v/>
      </c>
      <c r="G276" s="171" t="str">
        <f t="shared" si="12"/>
        <v/>
      </c>
    </row>
    <row r="277" spans="4:7">
      <c r="D277" s="168" t="s">
        <v>34</v>
      </c>
      <c r="E277" s="169">
        <f>IFERROR(IF(D277="","",COUNTIF($D$2:D277,D277)),"")</f>
        <v>1</v>
      </c>
      <c r="F277" s="170">
        <f t="shared" si="13"/>
        <v>277</v>
      </c>
      <c r="G277" s="171" t="str">
        <f t="shared" si="12"/>
        <v/>
      </c>
    </row>
    <row r="278" spans="4:7">
      <c r="D278" s="168" t="s">
        <v>34</v>
      </c>
      <c r="E278" s="169">
        <f>IFERROR(IF(D278="","",COUNTIF($D$2:D278,D278)),"")</f>
        <v>2</v>
      </c>
      <c r="F278" s="170" t="str">
        <f t="shared" si="13"/>
        <v/>
      </c>
      <c r="G278" s="171" t="str">
        <f t="shared" si="12"/>
        <v/>
      </c>
    </row>
    <row r="279" spans="4:7">
      <c r="D279" s="168" t="s">
        <v>34</v>
      </c>
      <c r="E279" s="169">
        <f>IFERROR(IF(D279="","",COUNTIF($D$2:D279,D279)),"")</f>
        <v>3</v>
      </c>
      <c r="F279" s="170" t="str">
        <f t="shared" si="13"/>
        <v/>
      </c>
      <c r="G279" s="171" t="str">
        <f t="shared" si="12"/>
        <v/>
      </c>
    </row>
    <row r="280" spans="4:7">
      <c r="D280" s="168" t="s">
        <v>34</v>
      </c>
      <c r="E280" s="169">
        <f>IFERROR(IF(D280="","",COUNTIF($D$2:D280,D280)),"")</f>
        <v>4</v>
      </c>
      <c r="F280" s="170" t="str">
        <f t="shared" si="13"/>
        <v/>
      </c>
      <c r="G280" s="171" t="str">
        <f t="shared" si="12"/>
        <v/>
      </c>
    </row>
    <row r="281" spans="4:7">
      <c r="D281" s="168" t="s">
        <v>34</v>
      </c>
      <c r="E281" s="169">
        <f>IFERROR(IF(D281="","",COUNTIF($D$2:D281,D281)),"")</f>
        <v>5</v>
      </c>
      <c r="F281" s="170" t="str">
        <f t="shared" si="13"/>
        <v/>
      </c>
      <c r="G281" s="171" t="str">
        <f t="shared" si="12"/>
        <v/>
      </c>
    </row>
    <row r="282" spans="4:7">
      <c r="D282" s="168" t="s">
        <v>34</v>
      </c>
      <c r="E282" s="169">
        <f>IFERROR(IF(D282="","",COUNTIF($D$2:D282,D282)),"")</f>
        <v>6</v>
      </c>
      <c r="F282" s="170" t="str">
        <f t="shared" si="13"/>
        <v/>
      </c>
      <c r="G282" s="171" t="str">
        <f t="shared" si="12"/>
        <v/>
      </c>
    </row>
    <row r="283" spans="4:7">
      <c r="D283" s="168" t="s">
        <v>34</v>
      </c>
      <c r="E283" s="169">
        <f>IFERROR(IF(D283="","",COUNTIF($D$2:D283,D283)),"")</f>
        <v>7</v>
      </c>
      <c r="F283" s="170" t="str">
        <f t="shared" si="13"/>
        <v/>
      </c>
      <c r="G283" s="171" t="str">
        <f t="shared" si="12"/>
        <v/>
      </c>
    </row>
    <row r="284" spans="4:7">
      <c r="D284" s="168" t="s">
        <v>34</v>
      </c>
      <c r="E284" s="169">
        <f>IFERROR(IF(D284="","",COUNTIF($D$2:D284,D284)),"")</f>
        <v>8</v>
      </c>
      <c r="F284" s="170" t="str">
        <f t="shared" si="13"/>
        <v/>
      </c>
      <c r="G284" s="171" t="str">
        <f t="shared" si="12"/>
        <v/>
      </c>
    </row>
    <row r="285" spans="4:7">
      <c r="D285" s="168" t="s">
        <v>34</v>
      </c>
      <c r="E285" s="169">
        <f>IFERROR(IF(D285="","",COUNTIF($D$2:D285,D285)),"")</f>
        <v>9</v>
      </c>
      <c r="F285" s="170" t="str">
        <f t="shared" si="13"/>
        <v/>
      </c>
      <c r="G285" s="171" t="str">
        <f t="shared" si="12"/>
        <v/>
      </c>
    </row>
    <row r="286" spans="4:7">
      <c r="D286" s="168" t="s">
        <v>34</v>
      </c>
      <c r="E286" s="169">
        <f>IFERROR(IF(D286="","",COUNTIF($D$2:D286,D286)),"")</f>
        <v>10</v>
      </c>
      <c r="F286" s="170" t="str">
        <f t="shared" si="13"/>
        <v/>
      </c>
      <c r="G286" s="171" t="str">
        <f t="shared" si="12"/>
        <v/>
      </c>
    </row>
    <row r="287" spans="4:7">
      <c r="D287" s="168" t="s">
        <v>34</v>
      </c>
      <c r="E287" s="169">
        <f>IFERROR(IF(D287="","",COUNTIF($D$2:D287,D287)),"")</f>
        <v>11</v>
      </c>
      <c r="F287" s="170" t="str">
        <f t="shared" si="13"/>
        <v/>
      </c>
      <c r="G287" s="171" t="str">
        <f t="shared" si="12"/>
        <v/>
      </c>
    </row>
    <row r="288" spans="4:7">
      <c r="D288" s="168" t="s">
        <v>34</v>
      </c>
      <c r="E288" s="169">
        <f>IFERROR(IF(D288="","",COUNTIF($D$2:D288,D288)),"")</f>
        <v>12</v>
      </c>
      <c r="F288" s="170" t="str">
        <f t="shared" si="13"/>
        <v/>
      </c>
      <c r="G288" s="171" t="str">
        <f t="shared" si="12"/>
        <v/>
      </c>
    </row>
    <row r="289" spans="4:7">
      <c r="D289" s="168" t="s">
        <v>34</v>
      </c>
      <c r="E289" s="169">
        <f>IFERROR(IF(D289="","",COUNTIF($D$2:D289,D289)),"")</f>
        <v>13</v>
      </c>
      <c r="F289" s="170" t="str">
        <f t="shared" si="13"/>
        <v/>
      </c>
      <c r="G289" s="171" t="str">
        <f t="shared" si="12"/>
        <v/>
      </c>
    </row>
    <row r="290" spans="4:7">
      <c r="D290" s="168" t="s">
        <v>34</v>
      </c>
      <c r="E290" s="169">
        <f>IFERROR(IF(D290="","",COUNTIF($D$2:D290,D290)),"")</f>
        <v>14</v>
      </c>
      <c r="F290" s="170" t="str">
        <f t="shared" si="13"/>
        <v/>
      </c>
      <c r="G290" s="171" t="str">
        <f t="shared" si="12"/>
        <v/>
      </c>
    </row>
    <row r="291" spans="4:7">
      <c r="D291" s="168" t="s">
        <v>34</v>
      </c>
      <c r="E291" s="169">
        <f>IFERROR(IF(D291="","",COUNTIF($D$2:D291,D291)),"")</f>
        <v>15</v>
      </c>
      <c r="F291" s="170" t="str">
        <f t="shared" si="13"/>
        <v/>
      </c>
      <c r="G291" s="171" t="str">
        <f t="shared" si="12"/>
        <v/>
      </c>
    </row>
    <row r="292" spans="4:7">
      <c r="D292" s="168" t="s">
        <v>34</v>
      </c>
      <c r="E292" s="169">
        <f>IFERROR(IF(D292="","",COUNTIF($D$2:D292,D292)),"")</f>
        <v>16</v>
      </c>
      <c r="F292" s="170" t="str">
        <f t="shared" si="13"/>
        <v/>
      </c>
      <c r="G292" s="171" t="str">
        <f t="shared" si="12"/>
        <v/>
      </c>
    </row>
    <row r="293" spans="4:7">
      <c r="D293" s="168" t="s">
        <v>34</v>
      </c>
      <c r="E293" s="169">
        <f>IFERROR(IF(D293="","",COUNTIF($D$2:D293,D293)),"")</f>
        <v>17</v>
      </c>
      <c r="F293" s="170" t="str">
        <f t="shared" si="13"/>
        <v/>
      </c>
      <c r="G293" s="171" t="str">
        <f t="shared" si="12"/>
        <v/>
      </c>
    </row>
    <row r="294" spans="4:7">
      <c r="D294" s="168" t="s">
        <v>34</v>
      </c>
      <c r="E294" s="169">
        <f>IFERROR(IF(D294="","",COUNTIF($D$2:D294,D294)),"")</f>
        <v>18</v>
      </c>
      <c r="F294" s="170" t="str">
        <f t="shared" si="13"/>
        <v/>
      </c>
      <c r="G294" s="171" t="str">
        <f t="shared" si="12"/>
        <v/>
      </c>
    </row>
    <row r="295" spans="4:7">
      <c r="D295" s="168" t="s">
        <v>34</v>
      </c>
      <c r="E295" s="169">
        <f>IFERROR(IF(D295="","",COUNTIF($D$2:D295,D295)),"")</f>
        <v>19</v>
      </c>
      <c r="F295" s="170" t="str">
        <f t="shared" si="13"/>
        <v/>
      </c>
      <c r="G295" s="171" t="str">
        <f t="shared" si="12"/>
        <v/>
      </c>
    </row>
    <row r="296" spans="4:7">
      <c r="D296" s="168" t="s">
        <v>34</v>
      </c>
      <c r="E296" s="169">
        <f>IFERROR(IF(D296="","",COUNTIF($D$2:D296,D296)),"")</f>
        <v>20</v>
      </c>
      <c r="F296" s="170" t="str">
        <f t="shared" si="13"/>
        <v/>
      </c>
      <c r="G296" s="171" t="str">
        <f t="shared" si="12"/>
        <v/>
      </c>
    </row>
    <row r="297" spans="4:7">
      <c r="D297" s="168" t="s">
        <v>34</v>
      </c>
      <c r="E297" s="169">
        <f>IFERROR(IF(D297="","",COUNTIF($D$2:D297,D297)),"")</f>
        <v>21</v>
      </c>
      <c r="F297" s="170" t="str">
        <f t="shared" si="13"/>
        <v/>
      </c>
      <c r="G297" s="171" t="str">
        <f t="shared" si="12"/>
        <v/>
      </c>
    </row>
    <row r="298" spans="4:7">
      <c r="D298" s="168" t="s">
        <v>34</v>
      </c>
      <c r="E298" s="169">
        <f>IFERROR(IF(D298="","",COUNTIF($D$2:D298,D298)),"")</f>
        <v>22</v>
      </c>
      <c r="F298" s="170" t="str">
        <f t="shared" si="13"/>
        <v/>
      </c>
      <c r="G298" s="171" t="str">
        <f t="shared" si="12"/>
        <v/>
      </c>
    </row>
    <row r="299" spans="4:7">
      <c r="D299" s="168" t="s">
        <v>34</v>
      </c>
      <c r="E299" s="169">
        <f>IFERROR(IF(D299="","",COUNTIF($D$2:D299,D299)),"")</f>
        <v>23</v>
      </c>
      <c r="F299" s="170" t="str">
        <f t="shared" si="13"/>
        <v/>
      </c>
      <c r="G299" s="171" t="str">
        <f t="shared" si="12"/>
        <v/>
      </c>
    </row>
    <row r="300" spans="4:7">
      <c r="D300" s="168" t="s">
        <v>34</v>
      </c>
      <c r="E300" s="169">
        <f>IFERROR(IF(D300="","",COUNTIF($D$2:D300,D300)),"")</f>
        <v>24</v>
      </c>
      <c r="F300" s="170" t="str">
        <f t="shared" si="13"/>
        <v/>
      </c>
      <c r="G300" s="171" t="str">
        <f t="shared" si="12"/>
        <v/>
      </c>
    </row>
    <row r="301" spans="4:7">
      <c r="D301" s="168" t="s">
        <v>34</v>
      </c>
      <c r="E301" s="169">
        <f>IFERROR(IF(D301="","",COUNTIF($D$2:D301,D301)),"")</f>
        <v>25</v>
      </c>
      <c r="F301" s="170" t="str">
        <f t="shared" si="13"/>
        <v/>
      </c>
      <c r="G301" s="171" t="str">
        <f t="shared" si="12"/>
        <v/>
      </c>
    </row>
    <row r="302" spans="4:7">
      <c r="D302" s="168" t="s">
        <v>34</v>
      </c>
      <c r="E302" s="169">
        <f>IFERROR(IF(D302="","",COUNTIF($D$2:D302,D302)),"")</f>
        <v>26</v>
      </c>
      <c r="F302" s="170" t="str">
        <f t="shared" si="13"/>
        <v/>
      </c>
      <c r="G302" s="171" t="str">
        <f t="shared" si="12"/>
        <v/>
      </c>
    </row>
    <row r="303" spans="4:7">
      <c r="D303" s="168" t="s">
        <v>34</v>
      </c>
      <c r="E303" s="169">
        <f>IFERROR(IF(D303="","",COUNTIF($D$2:D303,D303)),"")</f>
        <v>27</v>
      </c>
      <c r="F303" s="170" t="str">
        <f t="shared" si="13"/>
        <v/>
      </c>
      <c r="G303" s="171" t="str">
        <f t="shared" si="12"/>
        <v/>
      </c>
    </row>
    <row r="304" spans="4:7">
      <c r="D304" s="168" t="s">
        <v>34</v>
      </c>
      <c r="E304" s="169">
        <f>IFERROR(IF(D304="","",COUNTIF($D$2:D304,D304)),"")</f>
        <v>28</v>
      </c>
      <c r="F304" s="170" t="str">
        <f t="shared" si="13"/>
        <v/>
      </c>
      <c r="G304" s="171" t="str">
        <f t="shared" si="12"/>
        <v/>
      </c>
    </row>
    <row r="305" spans="4:7">
      <c r="D305" s="168" t="s">
        <v>34</v>
      </c>
      <c r="E305" s="169">
        <f>IFERROR(IF(D305="","",COUNTIF($D$2:D305,D305)),"")</f>
        <v>29</v>
      </c>
      <c r="F305" s="170" t="str">
        <f t="shared" si="13"/>
        <v/>
      </c>
      <c r="G305" s="171" t="str">
        <f t="shared" si="12"/>
        <v/>
      </c>
    </row>
    <row r="306" spans="4:7">
      <c r="D306" s="168" t="s">
        <v>34</v>
      </c>
      <c r="E306" s="169">
        <f>IFERROR(IF(D306="","",COUNTIF($D$2:D306,D306)),"")</f>
        <v>30</v>
      </c>
      <c r="F306" s="170" t="str">
        <f t="shared" si="13"/>
        <v/>
      </c>
      <c r="G306" s="171" t="str">
        <f t="shared" si="12"/>
        <v/>
      </c>
    </row>
    <row r="307" spans="4:7">
      <c r="D307" s="168" t="s">
        <v>34</v>
      </c>
      <c r="E307" s="169">
        <f>IFERROR(IF(D307="","",COUNTIF($D$2:D307,D307)),"")</f>
        <v>31</v>
      </c>
      <c r="F307" s="170" t="str">
        <f t="shared" si="13"/>
        <v/>
      </c>
      <c r="G307" s="171" t="str">
        <f t="shared" si="12"/>
        <v/>
      </c>
    </row>
    <row r="308" spans="4:7">
      <c r="D308" s="168" t="s">
        <v>34</v>
      </c>
      <c r="E308" s="169">
        <f>IFERROR(IF(D308="","",COUNTIF($D$2:D308,D308)),"")</f>
        <v>32</v>
      </c>
      <c r="F308" s="170" t="str">
        <f t="shared" si="13"/>
        <v/>
      </c>
      <c r="G308" s="171" t="str">
        <f t="shared" si="12"/>
        <v/>
      </c>
    </row>
    <row r="309" spans="4:7">
      <c r="D309" s="168" t="s">
        <v>34</v>
      </c>
      <c r="E309" s="169">
        <f>IFERROR(IF(D309="","",COUNTIF($D$2:D309,D309)),"")</f>
        <v>33</v>
      </c>
      <c r="F309" s="170" t="str">
        <f t="shared" si="13"/>
        <v/>
      </c>
      <c r="G309" s="171" t="str">
        <f t="shared" si="12"/>
        <v/>
      </c>
    </row>
    <row r="310" spans="4:7">
      <c r="D310" s="168" t="s">
        <v>34</v>
      </c>
      <c r="E310" s="169">
        <f>IFERROR(IF(D310="","",COUNTIF($D$2:D310,D310)),"")</f>
        <v>34</v>
      </c>
      <c r="F310" s="170" t="str">
        <f t="shared" si="13"/>
        <v/>
      </c>
      <c r="G310" s="171" t="str">
        <f t="shared" si="12"/>
        <v/>
      </c>
    </row>
    <row r="311" spans="4:7">
      <c r="D311" s="168" t="s">
        <v>34</v>
      </c>
      <c r="E311" s="169">
        <f>IFERROR(IF(D311="","",COUNTIF($D$2:D311,D311)),"")</f>
        <v>35</v>
      </c>
      <c r="F311" s="170" t="str">
        <f t="shared" si="13"/>
        <v/>
      </c>
      <c r="G311" s="171" t="str">
        <f t="shared" si="12"/>
        <v/>
      </c>
    </row>
    <row r="312" spans="4:7">
      <c r="D312" s="168" t="s">
        <v>34</v>
      </c>
      <c r="E312" s="169">
        <f>IFERROR(IF(D312="","",COUNTIF($D$2:D312,D312)),"")</f>
        <v>36</v>
      </c>
      <c r="F312" s="170" t="str">
        <f t="shared" si="13"/>
        <v/>
      </c>
      <c r="G312" s="171" t="str">
        <f t="shared" si="12"/>
        <v/>
      </c>
    </row>
    <row r="313" spans="4:7">
      <c r="D313" s="168" t="s">
        <v>34</v>
      </c>
      <c r="E313" s="169">
        <f>IFERROR(IF(D313="","",COUNTIF($D$2:D313,D313)),"")</f>
        <v>37</v>
      </c>
      <c r="F313" s="170" t="str">
        <f t="shared" si="13"/>
        <v/>
      </c>
      <c r="G313" s="171" t="str">
        <f t="shared" si="12"/>
        <v/>
      </c>
    </row>
    <row r="314" spans="4:7">
      <c r="D314" s="168" t="s">
        <v>34</v>
      </c>
      <c r="E314" s="169">
        <f>IFERROR(IF(D314="","",COUNTIF($D$2:D314,D314)),"")</f>
        <v>38</v>
      </c>
      <c r="F314" s="170" t="str">
        <f t="shared" si="13"/>
        <v/>
      </c>
      <c r="G314" s="171" t="str">
        <f t="shared" si="12"/>
        <v/>
      </c>
    </row>
    <row r="315" spans="4:7">
      <c r="D315" s="168" t="s">
        <v>34</v>
      </c>
      <c r="E315" s="169">
        <f>IFERROR(IF(D315="","",COUNTIF($D$2:D315,D315)),"")</f>
        <v>39</v>
      </c>
      <c r="F315" s="170" t="str">
        <f t="shared" si="13"/>
        <v/>
      </c>
      <c r="G315" s="171" t="str">
        <f t="shared" si="12"/>
        <v/>
      </c>
    </row>
    <row r="316" spans="4:7">
      <c r="D316" s="168" t="s">
        <v>34</v>
      </c>
      <c r="E316" s="169">
        <f>IFERROR(IF(D316="","",COUNTIF($D$2:D316,D316)),"")</f>
        <v>40</v>
      </c>
      <c r="F316" s="170" t="str">
        <f t="shared" si="13"/>
        <v/>
      </c>
      <c r="G316" s="171" t="str">
        <f t="shared" si="12"/>
        <v/>
      </c>
    </row>
    <row r="317" spans="4:7">
      <c r="D317" s="168" t="s">
        <v>34</v>
      </c>
      <c r="E317" s="169">
        <f>IFERROR(IF(D317="","",COUNTIF($D$2:D317,D317)),"")</f>
        <v>41</v>
      </c>
      <c r="F317" s="170" t="str">
        <f t="shared" si="13"/>
        <v/>
      </c>
      <c r="G317" s="171" t="str">
        <f t="shared" si="12"/>
        <v/>
      </c>
    </row>
    <row r="318" spans="4:7">
      <c r="D318" s="168" t="s">
        <v>34</v>
      </c>
      <c r="E318" s="169">
        <f>IFERROR(IF(D318="","",COUNTIF($D$2:D318,D318)),"")</f>
        <v>42</v>
      </c>
      <c r="F318" s="170" t="str">
        <f t="shared" si="13"/>
        <v/>
      </c>
      <c r="G318" s="171" t="str">
        <f t="shared" si="12"/>
        <v/>
      </c>
    </row>
    <row r="319" spans="4:7">
      <c r="D319" s="168" t="s">
        <v>34</v>
      </c>
      <c r="E319" s="169">
        <f>IFERROR(IF(D319="","",COUNTIF($D$2:D319,D319)),"")</f>
        <v>43</v>
      </c>
      <c r="F319" s="170" t="str">
        <f t="shared" si="13"/>
        <v/>
      </c>
      <c r="G319" s="171" t="str">
        <f t="shared" si="12"/>
        <v/>
      </c>
    </row>
    <row r="320" spans="4:7">
      <c r="D320" s="168" t="s">
        <v>34</v>
      </c>
      <c r="E320" s="169">
        <f>IFERROR(IF(D320="","",COUNTIF($D$2:D320,D320)),"")</f>
        <v>44</v>
      </c>
      <c r="F320" s="170" t="str">
        <f t="shared" si="13"/>
        <v/>
      </c>
      <c r="G320" s="171" t="str">
        <f t="shared" si="12"/>
        <v/>
      </c>
    </row>
    <row r="321" spans="4:7">
      <c r="D321" s="168" t="s">
        <v>34</v>
      </c>
      <c r="E321" s="169">
        <f>IFERROR(IF(D321="","",COUNTIF($D$2:D321,D321)),"")</f>
        <v>45</v>
      </c>
      <c r="F321" s="170" t="str">
        <f t="shared" si="13"/>
        <v/>
      </c>
      <c r="G321" s="171" t="str">
        <f t="shared" si="12"/>
        <v/>
      </c>
    </row>
    <row r="322" spans="4:7">
      <c r="D322" s="168" t="s">
        <v>34</v>
      </c>
      <c r="E322" s="169">
        <f>IFERROR(IF(D322="","",COUNTIF($D$2:D322,D322)),"")</f>
        <v>46</v>
      </c>
      <c r="F322" s="170" t="str">
        <f t="shared" si="13"/>
        <v/>
      </c>
      <c r="G322" s="171" t="str">
        <f t="shared" ref="G322:G385" si="14">IFERROR(INDEX(D:D,SMALL(F:F,ROW()-1)),"")</f>
        <v/>
      </c>
    </row>
    <row r="323" spans="4:7">
      <c r="D323" s="168" t="s">
        <v>34</v>
      </c>
      <c r="E323" s="169">
        <f>IFERROR(IF(D323="","",COUNTIF($D$2:D323,D323)),"")</f>
        <v>47</v>
      </c>
      <c r="F323" s="170" t="str">
        <f t="shared" ref="F323:F386" si="15">IFERROR(IF(AND(COUNTIF(D323:D323,D323)=(E323),E323&gt;0),ROW(),""),"")</f>
        <v/>
      </c>
      <c r="G323" s="171" t="str">
        <f t="shared" si="14"/>
        <v/>
      </c>
    </row>
    <row r="324" spans="4:7">
      <c r="D324" s="168" t="s">
        <v>34</v>
      </c>
      <c r="E324" s="169">
        <f>IFERROR(IF(D324="","",COUNTIF($D$2:D324,D324)),"")</f>
        <v>48</v>
      </c>
      <c r="F324" s="170" t="str">
        <f t="shared" si="15"/>
        <v/>
      </c>
      <c r="G324" s="171" t="str">
        <f t="shared" si="14"/>
        <v/>
      </c>
    </row>
    <row r="325" spans="4:7">
      <c r="D325" s="168" t="s">
        <v>34</v>
      </c>
      <c r="E325" s="169">
        <f>IFERROR(IF(D325="","",COUNTIF($D$2:D325,D325)),"")</f>
        <v>49</v>
      </c>
      <c r="F325" s="170" t="str">
        <f t="shared" si="15"/>
        <v/>
      </c>
      <c r="G325" s="171" t="str">
        <f t="shared" si="14"/>
        <v/>
      </c>
    </row>
    <row r="326" spans="4:7">
      <c r="D326" s="168" t="s">
        <v>34</v>
      </c>
      <c r="E326" s="169">
        <f>IFERROR(IF(D326="","",COUNTIF($D$2:D326,D326)),"")</f>
        <v>50</v>
      </c>
      <c r="F326" s="170" t="str">
        <f t="shared" si="15"/>
        <v/>
      </c>
      <c r="G326" s="171" t="str">
        <f t="shared" si="14"/>
        <v/>
      </c>
    </row>
    <row r="327" spans="4:7">
      <c r="D327" s="168" t="s">
        <v>38</v>
      </c>
      <c r="E327" s="169">
        <f>IFERROR(IF(D327="","",COUNTIF($D$2:D327,D327)),"")</f>
        <v>1</v>
      </c>
      <c r="F327" s="170">
        <f t="shared" si="15"/>
        <v>327</v>
      </c>
      <c r="G327" s="171" t="str">
        <f t="shared" si="14"/>
        <v/>
      </c>
    </row>
    <row r="328" spans="4:7">
      <c r="D328" s="168" t="s">
        <v>38</v>
      </c>
      <c r="E328" s="169">
        <f>IFERROR(IF(D328="","",COUNTIF($D$2:D328,D328)),"")</f>
        <v>2</v>
      </c>
      <c r="F328" s="170" t="str">
        <f t="shared" si="15"/>
        <v/>
      </c>
      <c r="G328" s="171" t="str">
        <f t="shared" si="14"/>
        <v/>
      </c>
    </row>
    <row r="329" spans="4:7">
      <c r="D329" s="168" t="s">
        <v>38</v>
      </c>
      <c r="E329" s="169">
        <f>IFERROR(IF(D329="","",COUNTIF($D$2:D329,D329)),"")</f>
        <v>3</v>
      </c>
      <c r="F329" s="170" t="str">
        <f t="shared" si="15"/>
        <v/>
      </c>
      <c r="G329" s="171" t="str">
        <f t="shared" si="14"/>
        <v/>
      </c>
    </row>
    <row r="330" spans="4:7">
      <c r="D330" s="168" t="s">
        <v>38</v>
      </c>
      <c r="E330" s="169">
        <f>IFERROR(IF(D330="","",COUNTIF($D$2:D330,D330)),"")</f>
        <v>4</v>
      </c>
      <c r="F330" s="170" t="str">
        <f t="shared" si="15"/>
        <v/>
      </c>
      <c r="G330" s="171" t="str">
        <f t="shared" si="14"/>
        <v/>
      </c>
    </row>
    <row r="331" spans="4:7">
      <c r="D331" s="168" t="s">
        <v>38</v>
      </c>
      <c r="E331" s="169">
        <f>IFERROR(IF(D331="","",COUNTIF($D$2:D331,D331)),"")</f>
        <v>5</v>
      </c>
      <c r="F331" s="170" t="str">
        <f t="shared" si="15"/>
        <v/>
      </c>
      <c r="G331" s="171" t="str">
        <f t="shared" si="14"/>
        <v/>
      </c>
    </row>
    <row r="332" spans="4:7">
      <c r="D332" s="168" t="s">
        <v>38</v>
      </c>
      <c r="E332" s="169">
        <f>IFERROR(IF(D332="","",COUNTIF($D$2:D332,D332)),"")</f>
        <v>6</v>
      </c>
      <c r="F332" s="170" t="str">
        <f t="shared" si="15"/>
        <v/>
      </c>
      <c r="G332" s="171" t="str">
        <f t="shared" si="14"/>
        <v/>
      </c>
    </row>
    <row r="333" spans="4:7">
      <c r="D333" s="168" t="s">
        <v>38</v>
      </c>
      <c r="E333" s="169">
        <f>IFERROR(IF(D333="","",COUNTIF($D$2:D333,D333)),"")</f>
        <v>7</v>
      </c>
      <c r="F333" s="170" t="str">
        <f t="shared" si="15"/>
        <v/>
      </c>
      <c r="G333" s="171" t="str">
        <f t="shared" si="14"/>
        <v/>
      </c>
    </row>
    <row r="334" spans="4:7">
      <c r="D334" s="168" t="s">
        <v>38</v>
      </c>
      <c r="E334" s="169">
        <f>IFERROR(IF(D334="","",COUNTIF($D$2:D334,D334)),"")</f>
        <v>8</v>
      </c>
      <c r="F334" s="170" t="str">
        <f t="shared" si="15"/>
        <v/>
      </c>
      <c r="G334" s="171" t="str">
        <f t="shared" si="14"/>
        <v/>
      </c>
    </row>
    <row r="335" spans="4:7">
      <c r="D335" s="168" t="s">
        <v>38</v>
      </c>
      <c r="E335" s="169">
        <f>IFERROR(IF(D335="","",COUNTIF($D$2:D335,D335)),"")</f>
        <v>9</v>
      </c>
      <c r="F335" s="170" t="str">
        <f t="shared" si="15"/>
        <v/>
      </c>
      <c r="G335" s="171" t="str">
        <f t="shared" si="14"/>
        <v/>
      </c>
    </row>
    <row r="336" spans="4:7">
      <c r="D336" s="168" t="s">
        <v>38</v>
      </c>
      <c r="E336" s="169">
        <f>IFERROR(IF(D336="","",COUNTIF($D$2:D336,D336)),"")</f>
        <v>10</v>
      </c>
      <c r="F336" s="170" t="str">
        <f t="shared" si="15"/>
        <v/>
      </c>
      <c r="G336" s="171" t="str">
        <f t="shared" si="14"/>
        <v/>
      </c>
    </row>
    <row r="337" spans="4:7">
      <c r="D337" s="168" t="s">
        <v>38</v>
      </c>
      <c r="E337" s="169">
        <f>IFERROR(IF(D337="","",COUNTIF($D$2:D337,D337)),"")</f>
        <v>11</v>
      </c>
      <c r="F337" s="170" t="str">
        <f t="shared" si="15"/>
        <v/>
      </c>
      <c r="G337" s="171" t="str">
        <f t="shared" si="14"/>
        <v/>
      </c>
    </row>
    <row r="338" spans="4:7">
      <c r="D338" s="168" t="s">
        <v>38</v>
      </c>
      <c r="E338" s="169">
        <f>IFERROR(IF(D338="","",COUNTIF($D$2:D338,D338)),"")</f>
        <v>12</v>
      </c>
      <c r="F338" s="170" t="str">
        <f t="shared" si="15"/>
        <v/>
      </c>
      <c r="G338" s="171" t="str">
        <f t="shared" si="14"/>
        <v/>
      </c>
    </row>
    <row r="339" spans="4:7">
      <c r="D339" s="168" t="s">
        <v>38</v>
      </c>
      <c r="E339" s="169">
        <f>IFERROR(IF(D339="","",COUNTIF($D$2:D339,D339)),"")</f>
        <v>13</v>
      </c>
      <c r="F339" s="170" t="str">
        <f t="shared" si="15"/>
        <v/>
      </c>
      <c r="G339" s="171" t="str">
        <f t="shared" si="14"/>
        <v/>
      </c>
    </row>
    <row r="340" spans="4:7">
      <c r="D340" s="168" t="s">
        <v>38</v>
      </c>
      <c r="E340" s="169">
        <f>IFERROR(IF(D340="","",COUNTIF($D$2:D340,D340)),"")</f>
        <v>14</v>
      </c>
      <c r="F340" s="170" t="str">
        <f t="shared" si="15"/>
        <v/>
      </c>
      <c r="G340" s="171" t="str">
        <f t="shared" si="14"/>
        <v/>
      </c>
    </row>
    <row r="341" spans="4:7">
      <c r="D341" s="168" t="s">
        <v>38</v>
      </c>
      <c r="E341" s="169">
        <f>IFERROR(IF(D341="","",COUNTIF($D$2:D341,D341)),"")</f>
        <v>15</v>
      </c>
      <c r="F341" s="170" t="str">
        <f t="shared" si="15"/>
        <v/>
      </c>
      <c r="G341" s="171" t="str">
        <f t="shared" si="14"/>
        <v/>
      </c>
    </row>
    <row r="342" spans="4:7">
      <c r="D342" s="168" t="s">
        <v>38</v>
      </c>
      <c r="E342" s="169">
        <f>IFERROR(IF(D342="","",COUNTIF($D$2:D342,D342)),"")</f>
        <v>16</v>
      </c>
      <c r="F342" s="170" t="str">
        <f t="shared" si="15"/>
        <v/>
      </c>
      <c r="G342" s="171" t="str">
        <f t="shared" si="14"/>
        <v/>
      </c>
    </row>
    <row r="343" spans="4:7">
      <c r="D343" s="168" t="s">
        <v>38</v>
      </c>
      <c r="E343" s="169">
        <f>IFERROR(IF(D343="","",COUNTIF($D$2:D343,D343)),"")</f>
        <v>17</v>
      </c>
      <c r="F343" s="170" t="str">
        <f t="shared" si="15"/>
        <v/>
      </c>
      <c r="G343" s="171" t="str">
        <f t="shared" si="14"/>
        <v/>
      </c>
    </row>
    <row r="344" spans="4:7">
      <c r="D344" s="168" t="s">
        <v>38</v>
      </c>
      <c r="E344" s="169">
        <f>IFERROR(IF(D344="","",COUNTIF($D$2:D344,D344)),"")</f>
        <v>18</v>
      </c>
      <c r="F344" s="170" t="str">
        <f t="shared" si="15"/>
        <v/>
      </c>
      <c r="G344" s="171" t="str">
        <f t="shared" si="14"/>
        <v/>
      </c>
    </row>
    <row r="345" spans="4:7">
      <c r="D345" s="168" t="s">
        <v>38</v>
      </c>
      <c r="E345" s="169">
        <f>IFERROR(IF(D345="","",COUNTIF($D$2:D345,D345)),"")</f>
        <v>19</v>
      </c>
      <c r="F345" s="170" t="str">
        <f t="shared" si="15"/>
        <v/>
      </c>
      <c r="G345" s="171" t="str">
        <f t="shared" si="14"/>
        <v/>
      </c>
    </row>
    <row r="346" spans="4:7">
      <c r="D346" s="168" t="s">
        <v>38</v>
      </c>
      <c r="E346" s="169">
        <f>IFERROR(IF(D346="","",COUNTIF($D$2:D346,D346)),"")</f>
        <v>20</v>
      </c>
      <c r="F346" s="170" t="str">
        <f t="shared" si="15"/>
        <v/>
      </c>
      <c r="G346" s="171" t="str">
        <f t="shared" si="14"/>
        <v/>
      </c>
    </row>
    <row r="347" spans="4:7">
      <c r="D347" s="168" t="s">
        <v>38</v>
      </c>
      <c r="E347" s="169">
        <f>IFERROR(IF(D347="","",COUNTIF($D$2:D347,D347)),"")</f>
        <v>21</v>
      </c>
      <c r="F347" s="170" t="str">
        <f t="shared" si="15"/>
        <v/>
      </c>
      <c r="G347" s="171" t="str">
        <f t="shared" si="14"/>
        <v/>
      </c>
    </row>
    <row r="348" spans="4:7">
      <c r="D348" s="168" t="s">
        <v>38</v>
      </c>
      <c r="E348" s="169">
        <f>IFERROR(IF(D348="","",COUNTIF($D$2:D348,D348)),"")</f>
        <v>22</v>
      </c>
      <c r="F348" s="170" t="str">
        <f t="shared" si="15"/>
        <v/>
      </c>
      <c r="G348" s="171" t="str">
        <f t="shared" si="14"/>
        <v/>
      </c>
    </row>
    <row r="349" spans="4:7">
      <c r="D349" s="168" t="s">
        <v>38</v>
      </c>
      <c r="E349" s="169">
        <f>IFERROR(IF(D349="","",COUNTIF($D$2:D349,D349)),"")</f>
        <v>23</v>
      </c>
      <c r="F349" s="170" t="str">
        <f t="shared" si="15"/>
        <v/>
      </c>
      <c r="G349" s="171" t="str">
        <f t="shared" si="14"/>
        <v/>
      </c>
    </row>
    <row r="350" spans="4:7">
      <c r="D350" s="168" t="s">
        <v>38</v>
      </c>
      <c r="E350" s="169">
        <f>IFERROR(IF(D350="","",COUNTIF($D$2:D350,D350)),"")</f>
        <v>24</v>
      </c>
      <c r="F350" s="170" t="str">
        <f t="shared" si="15"/>
        <v/>
      </c>
      <c r="G350" s="171" t="str">
        <f t="shared" si="14"/>
        <v/>
      </c>
    </row>
    <row r="351" spans="4:7">
      <c r="D351" s="168" t="s">
        <v>38</v>
      </c>
      <c r="E351" s="169">
        <f>IFERROR(IF(D351="","",COUNTIF($D$2:D351,D351)),"")</f>
        <v>25</v>
      </c>
      <c r="F351" s="170" t="str">
        <f t="shared" si="15"/>
        <v/>
      </c>
      <c r="G351" s="171" t="str">
        <f t="shared" si="14"/>
        <v/>
      </c>
    </row>
    <row r="352" spans="4:7">
      <c r="D352" s="168" t="s">
        <v>38</v>
      </c>
      <c r="E352" s="169">
        <f>IFERROR(IF(D352="","",COUNTIF($D$2:D352,D352)),"")</f>
        <v>26</v>
      </c>
      <c r="F352" s="170" t="str">
        <f t="shared" si="15"/>
        <v/>
      </c>
      <c r="G352" s="171" t="str">
        <f t="shared" si="14"/>
        <v/>
      </c>
    </row>
    <row r="353" spans="4:7">
      <c r="D353" s="168" t="s">
        <v>38</v>
      </c>
      <c r="E353" s="169">
        <f>IFERROR(IF(D353="","",COUNTIF($D$2:D353,D353)),"")</f>
        <v>27</v>
      </c>
      <c r="F353" s="170" t="str">
        <f t="shared" si="15"/>
        <v/>
      </c>
      <c r="G353" s="171" t="str">
        <f t="shared" si="14"/>
        <v/>
      </c>
    </row>
    <row r="354" spans="4:7">
      <c r="D354" s="168" t="s">
        <v>38</v>
      </c>
      <c r="E354" s="169">
        <f>IFERROR(IF(D354="","",COUNTIF($D$2:D354,D354)),"")</f>
        <v>28</v>
      </c>
      <c r="F354" s="170" t="str">
        <f t="shared" si="15"/>
        <v/>
      </c>
      <c r="G354" s="171" t="str">
        <f t="shared" si="14"/>
        <v/>
      </c>
    </row>
    <row r="355" spans="4:7">
      <c r="D355" s="168" t="s">
        <v>38</v>
      </c>
      <c r="E355" s="169">
        <f>IFERROR(IF(D355="","",COUNTIF($D$2:D355,D355)),"")</f>
        <v>29</v>
      </c>
      <c r="F355" s="170" t="str">
        <f t="shared" si="15"/>
        <v/>
      </c>
      <c r="G355" s="171" t="str">
        <f t="shared" si="14"/>
        <v/>
      </c>
    </row>
    <row r="356" spans="4:7">
      <c r="D356" s="168" t="s">
        <v>38</v>
      </c>
      <c r="E356" s="169">
        <f>IFERROR(IF(D356="","",COUNTIF($D$2:D356,D356)),"")</f>
        <v>30</v>
      </c>
      <c r="F356" s="170" t="str">
        <f t="shared" si="15"/>
        <v/>
      </c>
      <c r="G356" s="171" t="str">
        <f t="shared" si="14"/>
        <v/>
      </c>
    </row>
    <row r="357" spans="4:7">
      <c r="D357" s="168" t="s">
        <v>38</v>
      </c>
      <c r="E357" s="169">
        <f>IFERROR(IF(D357="","",COUNTIF($D$2:D357,D357)),"")</f>
        <v>31</v>
      </c>
      <c r="F357" s="170" t="str">
        <f t="shared" si="15"/>
        <v/>
      </c>
      <c r="G357" s="171" t="str">
        <f t="shared" si="14"/>
        <v/>
      </c>
    </row>
    <row r="358" spans="4:7">
      <c r="D358" s="168" t="s">
        <v>38</v>
      </c>
      <c r="E358" s="169">
        <f>IFERROR(IF(D358="","",COUNTIF($D$2:D358,D358)),"")</f>
        <v>32</v>
      </c>
      <c r="F358" s="170" t="str">
        <f t="shared" si="15"/>
        <v/>
      </c>
      <c r="G358" s="171" t="str">
        <f t="shared" si="14"/>
        <v/>
      </c>
    </row>
    <row r="359" spans="4:7">
      <c r="D359" s="168" t="s">
        <v>38</v>
      </c>
      <c r="E359" s="169">
        <f>IFERROR(IF(D359="","",COUNTIF($D$2:D359,D359)),"")</f>
        <v>33</v>
      </c>
      <c r="F359" s="170" t="str">
        <f t="shared" si="15"/>
        <v/>
      </c>
      <c r="G359" s="171" t="str">
        <f t="shared" si="14"/>
        <v/>
      </c>
    </row>
    <row r="360" spans="4:7">
      <c r="D360" s="168" t="s">
        <v>38</v>
      </c>
      <c r="E360" s="169">
        <f>IFERROR(IF(D360="","",COUNTIF($D$2:D360,D360)),"")</f>
        <v>34</v>
      </c>
      <c r="F360" s="170" t="str">
        <f t="shared" si="15"/>
        <v/>
      </c>
      <c r="G360" s="171" t="str">
        <f t="shared" si="14"/>
        <v/>
      </c>
    </row>
    <row r="361" spans="4:7">
      <c r="D361" s="168" t="s">
        <v>38</v>
      </c>
      <c r="E361" s="169">
        <f>IFERROR(IF(D361="","",COUNTIF($D$2:D361,D361)),"")</f>
        <v>35</v>
      </c>
      <c r="F361" s="170" t="str">
        <f t="shared" si="15"/>
        <v/>
      </c>
      <c r="G361" s="171" t="str">
        <f t="shared" si="14"/>
        <v/>
      </c>
    </row>
    <row r="362" spans="4:7">
      <c r="D362" s="168" t="s">
        <v>38</v>
      </c>
      <c r="E362" s="169">
        <f>IFERROR(IF(D362="","",COUNTIF($D$2:D362,D362)),"")</f>
        <v>36</v>
      </c>
      <c r="F362" s="170" t="str">
        <f t="shared" si="15"/>
        <v/>
      </c>
      <c r="G362" s="171" t="str">
        <f t="shared" si="14"/>
        <v/>
      </c>
    </row>
    <row r="363" spans="4:7">
      <c r="D363" s="168" t="s">
        <v>38</v>
      </c>
      <c r="E363" s="169">
        <f>IFERROR(IF(D363="","",COUNTIF($D$2:D363,D363)),"")</f>
        <v>37</v>
      </c>
      <c r="F363" s="170" t="str">
        <f t="shared" si="15"/>
        <v/>
      </c>
      <c r="G363" s="171" t="str">
        <f t="shared" si="14"/>
        <v/>
      </c>
    </row>
    <row r="364" spans="4:7">
      <c r="D364" s="168" t="s">
        <v>38</v>
      </c>
      <c r="E364" s="169">
        <f>IFERROR(IF(D364="","",COUNTIF($D$2:D364,D364)),"")</f>
        <v>38</v>
      </c>
      <c r="F364" s="170" t="str">
        <f t="shared" si="15"/>
        <v/>
      </c>
      <c r="G364" s="171" t="str">
        <f t="shared" si="14"/>
        <v/>
      </c>
    </row>
    <row r="365" spans="4:7">
      <c r="D365" s="168" t="s">
        <v>38</v>
      </c>
      <c r="E365" s="169">
        <f>IFERROR(IF(D365="","",COUNTIF($D$2:D365,D365)),"")</f>
        <v>39</v>
      </c>
      <c r="F365" s="170" t="str">
        <f t="shared" si="15"/>
        <v/>
      </c>
      <c r="G365" s="171" t="str">
        <f t="shared" si="14"/>
        <v/>
      </c>
    </row>
    <row r="366" spans="4:7">
      <c r="D366" s="168" t="s">
        <v>38</v>
      </c>
      <c r="E366" s="169">
        <f>IFERROR(IF(D366="","",COUNTIF($D$2:D366,D366)),"")</f>
        <v>40</v>
      </c>
      <c r="F366" s="170" t="str">
        <f t="shared" si="15"/>
        <v/>
      </c>
      <c r="G366" s="171" t="str">
        <f t="shared" si="14"/>
        <v/>
      </c>
    </row>
    <row r="367" spans="4:7">
      <c r="D367" s="168" t="s">
        <v>38</v>
      </c>
      <c r="E367" s="169">
        <f>IFERROR(IF(D367="","",COUNTIF($D$2:D367,D367)),"")</f>
        <v>41</v>
      </c>
      <c r="F367" s="170" t="str">
        <f t="shared" si="15"/>
        <v/>
      </c>
      <c r="G367" s="171" t="str">
        <f t="shared" si="14"/>
        <v/>
      </c>
    </row>
    <row r="368" spans="4:7">
      <c r="D368" s="168" t="s">
        <v>38</v>
      </c>
      <c r="E368" s="169">
        <f>IFERROR(IF(D368="","",COUNTIF($D$2:D368,D368)),"")</f>
        <v>42</v>
      </c>
      <c r="F368" s="170" t="str">
        <f t="shared" si="15"/>
        <v/>
      </c>
      <c r="G368" s="171" t="str">
        <f t="shared" si="14"/>
        <v/>
      </c>
    </row>
    <row r="369" spans="4:7">
      <c r="D369" s="168" t="s">
        <v>38</v>
      </c>
      <c r="E369" s="169">
        <f>IFERROR(IF(D369="","",COUNTIF($D$2:D369,D369)),"")</f>
        <v>43</v>
      </c>
      <c r="F369" s="170" t="str">
        <f t="shared" si="15"/>
        <v/>
      </c>
      <c r="G369" s="171" t="str">
        <f t="shared" si="14"/>
        <v/>
      </c>
    </row>
    <row r="370" spans="4:7">
      <c r="D370" s="168" t="s">
        <v>38</v>
      </c>
      <c r="E370" s="169">
        <f>IFERROR(IF(D370="","",COUNTIF($D$2:D370,D370)),"")</f>
        <v>44</v>
      </c>
      <c r="F370" s="170" t="str">
        <f t="shared" si="15"/>
        <v/>
      </c>
      <c r="G370" s="171" t="str">
        <f t="shared" si="14"/>
        <v/>
      </c>
    </row>
    <row r="371" spans="4:7">
      <c r="D371" s="168" t="s">
        <v>38</v>
      </c>
      <c r="E371" s="169">
        <f>IFERROR(IF(D371="","",COUNTIF($D$2:D371,D371)),"")</f>
        <v>45</v>
      </c>
      <c r="F371" s="170" t="str">
        <f t="shared" si="15"/>
        <v/>
      </c>
      <c r="G371" s="171" t="str">
        <f t="shared" si="14"/>
        <v/>
      </c>
    </row>
    <row r="372" spans="4:7">
      <c r="D372" s="168" t="s">
        <v>38</v>
      </c>
      <c r="E372" s="169">
        <f>IFERROR(IF(D372="","",COUNTIF($D$2:D372,D372)),"")</f>
        <v>46</v>
      </c>
      <c r="F372" s="170" t="str">
        <f t="shared" si="15"/>
        <v/>
      </c>
      <c r="G372" s="171" t="str">
        <f t="shared" si="14"/>
        <v/>
      </c>
    </row>
    <row r="373" spans="4:7">
      <c r="D373" s="168" t="s">
        <v>38</v>
      </c>
      <c r="E373" s="169">
        <f>IFERROR(IF(D373="","",COUNTIF($D$2:D373,D373)),"")</f>
        <v>47</v>
      </c>
      <c r="F373" s="170" t="str">
        <f t="shared" si="15"/>
        <v/>
      </c>
      <c r="G373" s="171" t="str">
        <f t="shared" si="14"/>
        <v/>
      </c>
    </row>
    <row r="374" spans="4:7">
      <c r="D374" s="168" t="s">
        <v>38</v>
      </c>
      <c r="E374" s="169">
        <f>IFERROR(IF(D374="","",COUNTIF($D$2:D374,D374)),"")</f>
        <v>48</v>
      </c>
      <c r="F374" s="170" t="str">
        <f t="shared" si="15"/>
        <v/>
      </c>
      <c r="G374" s="171" t="str">
        <f t="shared" si="14"/>
        <v/>
      </c>
    </row>
    <row r="375" spans="4:7">
      <c r="D375" s="168" t="s">
        <v>38</v>
      </c>
      <c r="E375" s="169">
        <f>IFERROR(IF(D375="","",COUNTIF($D$2:D375,D375)),"")</f>
        <v>49</v>
      </c>
      <c r="F375" s="170" t="str">
        <f t="shared" si="15"/>
        <v/>
      </c>
      <c r="G375" s="171" t="str">
        <f t="shared" si="14"/>
        <v/>
      </c>
    </row>
    <row r="376" spans="4:7">
      <c r="D376" s="168" t="s">
        <v>38</v>
      </c>
      <c r="E376" s="169">
        <f>IFERROR(IF(D376="","",COUNTIF($D$2:D376,D376)),"")</f>
        <v>50</v>
      </c>
      <c r="F376" s="170" t="str">
        <f t="shared" si="15"/>
        <v/>
      </c>
      <c r="G376" s="171" t="str">
        <f t="shared" si="14"/>
        <v/>
      </c>
    </row>
    <row r="377" spans="4:7">
      <c r="D377" s="168" t="s">
        <v>38</v>
      </c>
      <c r="E377" s="169">
        <f>IFERROR(IF(D377="","",COUNTIF($D$2:D377,D377)),"")</f>
        <v>51</v>
      </c>
      <c r="F377" s="170" t="str">
        <f t="shared" si="15"/>
        <v/>
      </c>
      <c r="G377" s="171" t="str">
        <f t="shared" si="14"/>
        <v/>
      </c>
    </row>
    <row r="378" spans="4:7">
      <c r="D378" s="168" t="s">
        <v>38</v>
      </c>
      <c r="E378" s="169">
        <f>IFERROR(IF(D378="","",COUNTIF($D$2:D378,D378)),"")</f>
        <v>52</v>
      </c>
      <c r="F378" s="170" t="str">
        <f t="shared" si="15"/>
        <v/>
      </c>
      <c r="G378" s="171" t="str">
        <f t="shared" si="14"/>
        <v/>
      </c>
    </row>
    <row r="379" spans="4:7">
      <c r="D379" s="168" t="s">
        <v>38</v>
      </c>
      <c r="E379" s="169">
        <f>IFERROR(IF(D379="","",COUNTIF($D$2:D379,D379)),"")</f>
        <v>53</v>
      </c>
      <c r="F379" s="170" t="str">
        <f t="shared" si="15"/>
        <v/>
      </c>
      <c r="G379" s="171" t="str">
        <f t="shared" si="14"/>
        <v/>
      </c>
    </row>
    <row r="380" spans="4:7">
      <c r="D380" s="168" t="s">
        <v>38</v>
      </c>
      <c r="E380" s="169">
        <f>IFERROR(IF(D380="","",COUNTIF($D$2:D380,D380)),"")</f>
        <v>54</v>
      </c>
      <c r="F380" s="170" t="str">
        <f t="shared" si="15"/>
        <v/>
      </c>
      <c r="G380" s="171" t="str">
        <f t="shared" si="14"/>
        <v/>
      </c>
    </row>
    <row r="381" spans="4:7">
      <c r="D381" s="168" t="s">
        <v>38</v>
      </c>
      <c r="E381" s="169">
        <f>IFERROR(IF(D381="","",COUNTIF($D$2:D381,D381)),"")</f>
        <v>55</v>
      </c>
      <c r="F381" s="170" t="str">
        <f t="shared" si="15"/>
        <v/>
      </c>
      <c r="G381" s="171" t="str">
        <f t="shared" si="14"/>
        <v/>
      </c>
    </row>
    <row r="382" spans="4:7">
      <c r="D382" s="168" t="s">
        <v>38</v>
      </c>
      <c r="E382" s="169">
        <f>IFERROR(IF(D382="","",COUNTIF($D$2:D382,D382)),"")</f>
        <v>56</v>
      </c>
      <c r="F382" s="170" t="str">
        <f t="shared" si="15"/>
        <v/>
      </c>
      <c r="G382" s="171" t="str">
        <f t="shared" si="14"/>
        <v/>
      </c>
    </row>
    <row r="383" spans="4:7">
      <c r="D383" s="168" t="s">
        <v>38</v>
      </c>
      <c r="E383" s="169">
        <f>IFERROR(IF(D383="","",COUNTIF($D$2:D383,D383)),"")</f>
        <v>57</v>
      </c>
      <c r="F383" s="170" t="str">
        <f t="shared" si="15"/>
        <v/>
      </c>
      <c r="G383" s="171" t="str">
        <f t="shared" si="14"/>
        <v/>
      </c>
    </row>
    <row r="384" spans="4:7">
      <c r="D384" s="168" t="s">
        <v>38</v>
      </c>
      <c r="E384" s="169">
        <f>IFERROR(IF(D384="","",COUNTIF($D$2:D384,D384)),"")</f>
        <v>58</v>
      </c>
      <c r="F384" s="170" t="str">
        <f t="shared" si="15"/>
        <v/>
      </c>
      <c r="G384" s="171" t="str">
        <f t="shared" si="14"/>
        <v/>
      </c>
    </row>
    <row r="385" spans="4:7">
      <c r="D385" s="168" t="s">
        <v>38</v>
      </c>
      <c r="E385" s="169">
        <f>IFERROR(IF(D385="","",COUNTIF($D$2:D385,D385)),"")</f>
        <v>59</v>
      </c>
      <c r="F385" s="170" t="str">
        <f t="shared" si="15"/>
        <v/>
      </c>
      <c r="G385" s="171" t="str">
        <f t="shared" si="14"/>
        <v/>
      </c>
    </row>
    <row r="386" spans="4:7">
      <c r="D386" s="168" t="s">
        <v>38</v>
      </c>
      <c r="E386" s="169">
        <f>IFERROR(IF(D386="","",COUNTIF($D$2:D386,D386)),"")</f>
        <v>60</v>
      </c>
      <c r="F386" s="170" t="str">
        <f t="shared" si="15"/>
        <v/>
      </c>
      <c r="G386" s="171" t="str">
        <f t="shared" ref="G386:G449" si="16">IFERROR(INDEX(D:D,SMALL(F:F,ROW()-1)),"")</f>
        <v/>
      </c>
    </row>
    <row r="387" spans="4:7">
      <c r="D387" s="168" t="s">
        <v>40</v>
      </c>
      <c r="E387" s="169">
        <f>IFERROR(IF(D387="","",COUNTIF($D$2:D387,D387)),"")</f>
        <v>1</v>
      </c>
      <c r="F387" s="170">
        <f t="shared" ref="F387:F450" si="17">IFERROR(IF(AND(COUNTIF(D387:D387,D387)=(E387),E387&gt;0),ROW(),""),"")</f>
        <v>387</v>
      </c>
      <c r="G387" s="171" t="str">
        <f t="shared" si="16"/>
        <v/>
      </c>
    </row>
    <row r="388" spans="4:7">
      <c r="D388" s="168" t="s">
        <v>40</v>
      </c>
      <c r="E388" s="169">
        <f>IFERROR(IF(D388="","",COUNTIF($D$2:D388,D388)),"")</f>
        <v>2</v>
      </c>
      <c r="F388" s="170" t="str">
        <f t="shared" si="17"/>
        <v/>
      </c>
      <c r="G388" s="171" t="str">
        <f t="shared" si="16"/>
        <v/>
      </c>
    </row>
    <row r="389" spans="4:7">
      <c r="D389" s="168" t="s">
        <v>40</v>
      </c>
      <c r="E389" s="169">
        <f>IFERROR(IF(D389="","",COUNTIF($D$2:D389,D389)),"")</f>
        <v>3</v>
      </c>
      <c r="F389" s="170" t="str">
        <f t="shared" si="17"/>
        <v/>
      </c>
      <c r="G389" s="171" t="str">
        <f t="shared" si="16"/>
        <v/>
      </c>
    </row>
    <row r="390" spans="4:7">
      <c r="D390" s="168" t="s">
        <v>40</v>
      </c>
      <c r="E390" s="169">
        <f>IFERROR(IF(D390="","",COUNTIF($D$2:D390,D390)),"")</f>
        <v>4</v>
      </c>
      <c r="F390" s="170" t="str">
        <f t="shared" si="17"/>
        <v/>
      </c>
      <c r="G390" s="171" t="str">
        <f t="shared" si="16"/>
        <v/>
      </c>
    </row>
    <row r="391" spans="4:7">
      <c r="D391" s="168" t="s">
        <v>40</v>
      </c>
      <c r="E391" s="169">
        <f>IFERROR(IF(D391="","",COUNTIF($D$2:D391,D391)),"")</f>
        <v>5</v>
      </c>
      <c r="F391" s="170" t="str">
        <f t="shared" si="17"/>
        <v/>
      </c>
      <c r="G391" s="171" t="str">
        <f t="shared" si="16"/>
        <v/>
      </c>
    </row>
    <row r="392" spans="4:7">
      <c r="D392" s="168" t="s">
        <v>40</v>
      </c>
      <c r="E392" s="169">
        <f>IFERROR(IF(D392="","",COUNTIF($D$2:D392,D392)),"")</f>
        <v>6</v>
      </c>
      <c r="F392" s="170" t="str">
        <f t="shared" si="17"/>
        <v/>
      </c>
      <c r="G392" s="171" t="str">
        <f t="shared" si="16"/>
        <v/>
      </c>
    </row>
    <row r="393" spans="4:7">
      <c r="D393" s="168" t="s">
        <v>40</v>
      </c>
      <c r="E393" s="169">
        <f>IFERROR(IF(D393="","",COUNTIF($D$2:D393,D393)),"")</f>
        <v>7</v>
      </c>
      <c r="F393" s="170" t="str">
        <f t="shared" si="17"/>
        <v/>
      </c>
      <c r="G393" s="171" t="str">
        <f t="shared" si="16"/>
        <v/>
      </c>
    </row>
    <row r="394" spans="4:7">
      <c r="D394" s="168" t="s">
        <v>40</v>
      </c>
      <c r="E394" s="169">
        <f>IFERROR(IF(D394="","",COUNTIF($D$2:D394,D394)),"")</f>
        <v>8</v>
      </c>
      <c r="F394" s="170" t="str">
        <f t="shared" si="17"/>
        <v/>
      </c>
      <c r="G394" s="171" t="str">
        <f t="shared" si="16"/>
        <v/>
      </c>
    </row>
    <row r="395" spans="4:7">
      <c r="D395" s="168" t="s">
        <v>40</v>
      </c>
      <c r="E395" s="169">
        <f>IFERROR(IF(D395="","",COUNTIF($D$2:D395,D395)),"")</f>
        <v>9</v>
      </c>
      <c r="F395" s="170" t="str">
        <f t="shared" si="17"/>
        <v/>
      </c>
      <c r="G395" s="171" t="str">
        <f t="shared" si="16"/>
        <v/>
      </c>
    </row>
    <row r="396" spans="4:7">
      <c r="D396" s="168" t="s">
        <v>40</v>
      </c>
      <c r="E396" s="169">
        <f>IFERROR(IF(D396="","",COUNTIF($D$2:D396,D396)),"")</f>
        <v>10</v>
      </c>
      <c r="F396" s="170" t="str">
        <f t="shared" si="17"/>
        <v/>
      </c>
      <c r="G396" s="171" t="str">
        <f t="shared" si="16"/>
        <v/>
      </c>
    </row>
    <row r="397" spans="4:7">
      <c r="D397" s="168" t="s">
        <v>40</v>
      </c>
      <c r="E397" s="169">
        <f>IFERROR(IF(D397="","",COUNTIF($D$2:D397,D397)),"")</f>
        <v>11</v>
      </c>
      <c r="F397" s="170" t="str">
        <f t="shared" si="17"/>
        <v/>
      </c>
      <c r="G397" s="171" t="str">
        <f t="shared" si="16"/>
        <v/>
      </c>
    </row>
    <row r="398" spans="4:7">
      <c r="D398" s="168" t="s">
        <v>40</v>
      </c>
      <c r="E398" s="169">
        <f>IFERROR(IF(D398="","",COUNTIF($D$2:D398,D398)),"")</f>
        <v>12</v>
      </c>
      <c r="F398" s="170" t="str">
        <f t="shared" si="17"/>
        <v/>
      </c>
      <c r="G398" s="171" t="str">
        <f t="shared" si="16"/>
        <v/>
      </c>
    </row>
    <row r="399" spans="4:7">
      <c r="D399" s="168" t="s">
        <v>40</v>
      </c>
      <c r="E399" s="169">
        <f>IFERROR(IF(D399="","",COUNTIF($D$2:D399,D399)),"")</f>
        <v>13</v>
      </c>
      <c r="F399" s="170" t="str">
        <f t="shared" si="17"/>
        <v/>
      </c>
      <c r="G399" s="171" t="str">
        <f t="shared" si="16"/>
        <v/>
      </c>
    </row>
    <row r="400" spans="4:7">
      <c r="D400" s="168" t="s">
        <v>40</v>
      </c>
      <c r="E400" s="169">
        <f>IFERROR(IF(D400="","",COUNTIF($D$2:D400,D400)),"")</f>
        <v>14</v>
      </c>
      <c r="F400" s="170" t="str">
        <f t="shared" si="17"/>
        <v/>
      </c>
      <c r="G400" s="171" t="str">
        <f t="shared" si="16"/>
        <v/>
      </c>
    </row>
    <row r="401" spans="4:7">
      <c r="D401" s="168" t="s">
        <v>40</v>
      </c>
      <c r="E401" s="169">
        <f>IFERROR(IF(D401="","",COUNTIF($D$2:D401,D401)),"")</f>
        <v>15</v>
      </c>
      <c r="F401" s="170" t="str">
        <f t="shared" si="17"/>
        <v/>
      </c>
      <c r="G401" s="171" t="str">
        <f t="shared" si="16"/>
        <v/>
      </c>
    </row>
    <row r="402" spans="4:7">
      <c r="D402" s="168" t="s">
        <v>40</v>
      </c>
      <c r="E402" s="169">
        <f>IFERROR(IF(D402="","",COUNTIF($D$2:D402,D402)),"")</f>
        <v>16</v>
      </c>
      <c r="F402" s="170" t="str">
        <f t="shared" si="17"/>
        <v/>
      </c>
      <c r="G402" s="171" t="str">
        <f t="shared" si="16"/>
        <v/>
      </c>
    </row>
    <row r="403" spans="4:7">
      <c r="D403" s="168" t="s">
        <v>40</v>
      </c>
      <c r="E403" s="169">
        <f>IFERROR(IF(D403="","",COUNTIF($D$2:D403,D403)),"")</f>
        <v>17</v>
      </c>
      <c r="F403" s="170" t="str">
        <f t="shared" si="17"/>
        <v/>
      </c>
      <c r="G403" s="171" t="str">
        <f t="shared" si="16"/>
        <v/>
      </c>
    </row>
    <row r="404" spans="4:7">
      <c r="D404" s="168" t="s">
        <v>40</v>
      </c>
      <c r="E404" s="169">
        <f>IFERROR(IF(D404="","",COUNTIF($D$2:D404,D404)),"")</f>
        <v>18</v>
      </c>
      <c r="F404" s="170" t="str">
        <f t="shared" si="17"/>
        <v/>
      </c>
      <c r="G404" s="171" t="str">
        <f t="shared" si="16"/>
        <v/>
      </c>
    </row>
    <row r="405" spans="4:7">
      <c r="D405" s="168" t="s">
        <v>40</v>
      </c>
      <c r="E405" s="169">
        <f>IFERROR(IF(D405="","",COUNTIF($D$2:D405,D405)),"")</f>
        <v>19</v>
      </c>
      <c r="F405" s="170" t="str">
        <f t="shared" si="17"/>
        <v/>
      </c>
      <c r="G405" s="171" t="str">
        <f t="shared" si="16"/>
        <v/>
      </c>
    </row>
    <row r="406" spans="4:7">
      <c r="D406" s="168" t="s">
        <v>40</v>
      </c>
      <c r="E406" s="169">
        <f>IFERROR(IF(D406="","",COUNTIF($D$2:D406,D406)),"")</f>
        <v>20</v>
      </c>
      <c r="F406" s="170" t="str">
        <f t="shared" si="17"/>
        <v/>
      </c>
      <c r="G406" s="171" t="str">
        <f t="shared" si="16"/>
        <v/>
      </c>
    </row>
    <row r="407" spans="4:7">
      <c r="D407" s="168" t="s">
        <v>40</v>
      </c>
      <c r="E407" s="169">
        <f>IFERROR(IF(D407="","",COUNTIF($D$2:D407,D407)),"")</f>
        <v>21</v>
      </c>
      <c r="F407" s="170" t="str">
        <f t="shared" si="17"/>
        <v/>
      </c>
      <c r="G407" s="171" t="str">
        <f t="shared" si="16"/>
        <v/>
      </c>
    </row>
    <row r="408" spans="4:7">
      <c r="D408" s="168" t="s">
        <v>40</v>
      </c>
      <c r="E408" s="169">
        <f>IFERROR(IF(D408="","",COUNTIF($D$2:D408,D408)),"")</f>
        <v>22</v>
      </c>
      <c r="F408" s="170" t="str">
        <f t="shared" si="17"/>
        <v/>
      </c>
      <c r="G408" s="171" t="str">
        <f t="shared" si="16"/>
        <v/>
      </c>
    </row>
    <row r="409" spans="4:7">
      <c r="D409" s="168" t="s">
        <v>40</v>
      </c>
      <c r="E409" s="169">
        <f>IFERROR(IF(D409="","",COUNTIF($D$2:D409,D409)),"")</f>
        <v>23</v>
      </c>
      <c r="F409" s="170" t="str">
        <f t="shared" si="17"/>
        <v/>
      </c>
      <c r="G409" s="171" t="str">
        <f t="shared" si="16"/>
        <v/>
      </c>
    </row>
    <row r="410" spans="4:7">
      <c r="D410" s="168" t="s">
        <v>40</v>
      </c>
      <c r="E410" s="169">
        <f>IFERROR(IF(D410="","",COUNTIF($D$2:D410,D410)),"")</f>
        <v>24</v>
      </c>
      <c r="F410" s="170" t="str">
        <f t="shared" si="17"/>
        <v/>
      </c>
      <c r="G410" s="171" t="str">
        <f t="shared" si="16"/>
        <v/>
      </c>
    </row>
    <row r="411" spans="4:7">
      <c r="D411" s="168" t="s">
        <v>40</v>
      </c>
      <c r="E411" s="169">
        <f>IFERROR(IF(D411="","",COUNTIF($D$2:D411,D411)),"")</f>
        <v>25</v>
      </c>
      <c r="F411" s="170" t="str">
        <f t="shared" si="17"/>
        <v/>
      </c>
      <c r="G411" s="171" t="str">
        <f t="shared" si="16"/>
        <v/>
      </c>
    </row>
    <row r="412" spans="4:7">
      <c r="D412" s="168" t="s">
        <v>40</v>
      </c>
      <c r="E412" s="169">
        <f>IFERROR(IF(D412="","",COUNTIF($D$2:D412,D412)),"")</f>
        <v>26</v>
      </c>
      <c r="F412" s="170" t="str">
        <f t="shared" si="17"/>
        <v/>
      </c>
      <c r="G412" s="171" t="str">
        <f t="shared" si="16"/>
        <v/>
      </c>
    </row>
    <row r="413" spans="4:7">
      <c r="D413" s="168" t="s">
        <v>50</v>
      </c>
      <c r="E413" s="169">
        <f>IFERROR(IF(D413="","",COUNTIF($D$2:D413,D413)),"")</f>
        <v>1</v>
      </c>
      <c r="F413" s="170">
        <f t="shared" si="17"/>
        <v>413</v>
      </c>
      <c r="G413" s="171" t="str">
        <f t="shared" si="16"/>
        <v/>
      </c>
    </row>
    <row r="414" spans="4:7">
      <c r="D414" s="168" t="s">
        <v>50</v>
      </c>
      <c r="E414" s="169">
        <f>IFERROR(IF(D414="","",COUNTIF($D$2:D414,D414)),"")</f>
        <v>2</v>
      </c>
      <c r="F414" s="170" t="str">
        <f t="shared" si="17"/>
        <v/>
      </c>
      <c r="G414" s="171" t="str">
        <f t="shared" si="16"/>
        <v/>
      </c>
    </row>
    <row r="415" spans="4:7">
      <c r="D415" s="168" t="s">
        <v>50</v>
      </c>
      <c r="E415" s="169">
        <f>IFERROR(IF(D415="","",COUNTIF($D$2:D415,D415)),"")</f>
        <v>3</v>
      </c>
      <c r="F415" s="170" t="str">
        <f t="shared" si="17"/>
        <v/>
      </c>
      <c r="G415" s="171" t="str">
        <f t="shared" si="16"/>
        <v/>
      </c>
    </row>
    <row r="416" spans="4:7">
      <c r="D416" s="168" t="s">
        <v>50</v>
      </c>
      <c r="E416" s="169">
        <f>IFERROR(IF(D416="","",COUNTIF($D$2:D416,D416)),"")</f>
        <v>4</v>
      </c>
      <c r="F416" s="170" t="str">
        <f t="shared" si="17"/>
        <v/>
      </c>
      <c r="G416" s="171" t="str">
        <f t="shared" si="16"/>
        <v/>
      </c>
    </row>
    <row r="417" spans="4:7">
      <c r="D417" s="168" t="s">
        <v>50</v>
      </c>
      <c r="E417" s="169">
        <f>IFERROR(IF(D417="","",COUNTIF($D$2:D417,D417)),"")</f>
        <v>5</v>
      </c>
      <c r="F417" s="170" t="str">
        <f t="shared" si="17"/>
        <v/>
      </c>
      <c r="G417" s="171" t="str">
        <f t="shared" si="16"/>
        <v/>
      </c>
    </row>
    <row r="418" spans="4:7">
      <c r="D418" s="168" t="s">
        <v>50</v>
      </c>
      <c r="E418" s="169">
        <f>IFERROR(IF(D418="","",COUNTIF($D$2:D418,D418)),"")</f>
        <v>6</v>
      </c>
      <c r="F418" s="170" t="str">
        <f t="shared" si="17"/>
        <v/>
      </c>
      <c r="G418" s="171" t="str">
        <f t="shared" si="16"/>
        <v/>
      </c>
    </row>
    <row r="419" spans="4:7">
      <c r="D419" s="168" t="s">
        <v>50</v>
      </c>
      <c r="E419" s="169">
        <f>IFERROR(IF(D419="","",COUNTIF($D$2:D419,D419)),"")</f>
        <v>7</v>
      </c>
      <c r="F419" s="170" t="str">
        <f t="shared" si="17"/>
        <v/>
      </c>
      <c r="G419" s="171" t="str">
        <f t="shared" si="16"/>
        <v/>
      </c>
    </row>
    <row r="420" spans="4:7">
      <c r="D420" s="168" t="s">
        <v>50</v>
      </c>
      <c r="E420" s="169">
        <f>IFERROR(IF(D420="","",COUNTIF($D$2:D420,D420)),"")</f>
        <v>8</v>
      </c>
      <c r="F420" s="170" t="str">
        <f t="shared" si="17"/>
        <v/>
      </c>
      <c r="G420" s="171" t="str">
        <f t="shared" si="16"/>
        <v/>
      </c>
    </row>
    <row r="421" spans="4:7">
      <c r="D421" s="168" t="s">
        <v>50</v>
      </c>
      <c r="E421" s="169">
        <f>IFERROR(IF(D421="","",COUNTIF($D$2:D421,D421)),"")</f>
        <v>9</v>
      </c>
      <c r="F421" s="170" t="str">
        <f t="shared" si="17"/>
        <v/>
      </c>
      <c r="G421" s="171" t="str">
        <f t="shared" si="16"/>
        <v/>
      </c>
    </row>
    <row r="422" spans="4:7">
      <c r="D422" s="168" t="s">
        <v>50</v>
      </c>
      <c r="E422" s="169">
        <f>IFERROR(IF(D422="","",COUNTIF($D$2:D422,D422)),"")</f>
        <v>10</v>
      </c>
      <c r="F422" s="170" t="str">
        <f t="shared" si="17"/>
        <v/>
      </c>
      <c r="G422" s="171" t="str">
        <f t="shared" si="16"/>
        <v/>
      </c>
    </row>
    <row r="423" spans="4:7">
      <c r="D423" s="168" t="s">
        <v>50</v>
      </c>
      <c r="E423" s="169">
        <f>IFERROR(IF(D423="","",COUNTIF($D$2:D423,D423)),"")</f>
        <v>11</v>
      </c>
      <c r="F423" s="170" t="str">
        <f t="shared" si="17"/>
        <v/>
      </c>
      <c r="G423" s="171" t="str">
        <f t="shared" si="16"/>
        <v/>
      </c>
    </row>
    <row r="424" spans="4:7">
      <c r="D424" s="168" t="s">
        <v>50</v>
      </c>
      <c r="E424" s="169">
        <f>IFERROR(IF(D424="","",COUNTIF($D$2:D424,D424)),"")</f>
        <v>12</v>
      </c>
      <c r="F424" s="170" t="str">
        <f t="shared" si="17"/>
        <v/>
      </c>
      <c r="G424" s="171" t="str">
        <f t="shared" si="16"/>
        <v/>
      </c>
    </row>
    <row r="425" spans="4:7">
      <c r="D425" s="168" t="s">
        <v>50</v>
      </c>
      <c r="E425" s="169">
        <f>IFERROR(IF(D425="","",COUNTIF($D$2:D425,D425)),"")</f>
        <v>13</v>
      </c>
      <c r="F425" s="170" t="str">
        <f t="shared" si="17"/>
        <v/>
      </c>
      <c r="G425" s="171" t="str">
        <f t="shared" si="16"/>
        <v/>
      </c>
    </row>
    <row r="426" spans="4:7">
      <c r="D426" s="168" t="s">
        <v>50</v>
      </c>
      <c r="E426" s="169">
        <f>IFERROR(IF(D426="","",COUNTIF($D$2:D426,D426)),"")</f>
        <v>14</v>
      </c>
      <c r="F426" s="170" t="str">
        <f t="shared" si="17"/>
        <v/>
      </c>
      <c r="G426" s="171" t="str">
        <f t="shared" si="16"/>
        <v/>
      </c>
    </row>
    <row r="427" spans="4:7">
      <c r="D427" s="168" t="s">
        <v>50</v>
      </c>
      <c r="E427" s="169">
        <f>IFERROR(IF(D427="","",COUNTIF($D$2:D427,D427)),"")</f>
        <v>15</v>
      </c>
      <c r="F427" s="170" t="str">
        <f t="shared" si="17"/>
        <v/>
      </c>
      <c r="G427" s="171" t="str">
        <f t="shared" si="16"/>
        <v/>
      </c>
    </row>
    <row r="428" spans="4:7">
      <c r="D428" s="168" t="s">
        <v>50</v>
      </c>
      <c r="E428" s="169">
        <f>IFERROR(IF(D428="","",COUNTIF($D$2:D428,D428)),"")</f>
        <v>16</v>
      </c>
      <c r="F428" s="170" t="str">
        <f t="shared" si="17"/>
        <v/>
      </c>
      <c r="G428" s="171" t="str">
        <f t="shared" si="16"/>
        <v/>
      </c>
    </row>
    <row r="429" spans="4:7">
      <c r="D429" s="168" t="s">
        <v>50</v>
      </c>
      <c r="E429" s="169">
        <f>IFERROR(IF(D429="","",COUNTIF($D$2:D429,D429)),"")</f>
        <v>17</v>
      </c>
      <c r="F429" s="170" t="str">
        <f t="shared" si="17"/>
        <v/>
      </c>
      <c r="G429" s="171" t="str">
        <f t="shared" si="16"/>
        <v/>
      </c>
    </row>
    <row r="430" spans="4:7">
      <c r="D430" s="168" t="s">
        <v>50</v>
      </c>
      <c r="E430" s="169">
        <f>IFERROR(IF(D430="","",COUNTIF($D$2:D430,D430)),"")</f>
        <v>18</v>
      </c>
      <c r="F430" s="170" t="str">
        <f t="shared" si="17"/>
        <v/>
      </c>
      <c r="G430" s="171" t="str">
        <f t="shared" si="16"/>
        <v/>
      </c>
    </row>
    <row r="431" spans="4:7">
      <c r="D431" s="168" t="s">
        <v>50</v>
      </c>
      <c r="E431" s="169">
        <f>IFERROR(IF(D431="","",COUNTIF($D$2:D431,D431)),"")</f>
        <v>19</v>
      </c>
      <c r="F431" s="170" t="str">
        <f t="shared" si="17"/>
        <v/>
      </c>
      <c r="G431" s="171" t="str">
        <f t="shared" si="16"/>
        <v/>
      </c>
    </row>
    <row r="432" spans="4:7">
      <c r="D432" s="168" t="s">
        <v>50</v>
      </c>
      <c r="E432" s="169">
        <f>IFERROR(IF(D432="","",COUNTIF($D$2:D432,D432)),"")</f>
        <v>20</v>
      </c>
      <c r="F432" s="170" t="str">
        <f t="shared" si="17"/>
        <v/>
      </c>
      <c r="G432" s="171" t="str">
        <f t="shared" si="16"/>
        <v/>
      </c>
    </row>
    <row r="433" spans="4:7">
      <c r="D433" s="168" t="s">
        <v>50</v>
      </c>
      <c r="E433" s="169">
        <f>IFERROR(IF(D433="","",COUNTIF($D$2:D433,D433)),"")</f>
        <v>21</v>
      </c>
      <c r="F433" s="170" t="str">
        <f t="shared" si="17"/>
        <v/>
      </c>
      <c r="G433" s="171" t="str">
        <f t="shared" si="16"/>
        <v/>
      </c>
    </row>
    <row r="434" spans="4:7">
      <c r="D434" s="168" t="s">
        <v>50</v>
      </c>
      <c r="E434" s="169">
        <f>IFERROR(IF(D434="","",COUNTIF($D$2:D434,D434)),"")</f>
        <v>22</v>
      </c>
      <c r="F434" s="170" t="str">
        <f t="shared" si="17"/>
        <v/>
      </c>
      <c r="G434" s="171" t="str">
        <f t="shared" si="16"/>
        <v/>
      </c>
    </row>
    <row r="435" spans="4:7">
      <c r="D435" s="168" t="s">
        <v>50</v>
      </c>
      <c r="E435" s="169">
        <f>IFERROR(IF(D435="","",COUNTIF($D$2:D435,D435)),"")</f>
        <v>23</v>
      </c>
      <c r="F435" s="170" t="str">
        <f t="shared" si="17"/>
        <v/>
      </c>
      <c r="G435" s="171" t="str">
        <f t="shared" si="16"/>
        <v/>
      </c>
    </row>
    <row r="436" spans="4:7">
      <c r="D436" s="168" t="s">
        <v>50</v>
      </c>
      <c r="E436" s="169">
        <f>IFERROR(IF(D436="","",COUNTIF($D$2:D436,D436)),"")</f>
        <v>24</v>
      </c>
      <c r="F436" s="170" t="str">
        <f t="shared" si="17"/>
        <v/>
      </c>
      <c r="G436" s="171" t="str">
        <f t="shared" si="16"/>
        <v/>
      </c>
    </row>
    <row r="437" spans="4:7">
      <c r="D437" s="168" t="s">
        <v>50</v>
      </c>
      <c r="E437" s="169">
        <f>IFERROR(IF(D437="","",COUNTIF($D$2:D437,D437)),"")</f>
        <v>25</v>
      </c>
      <c r="F437" s="170" t="str">
        <f t="shared" si="17"/>
        <v/>
      </c>
      <c r="G437" s="171" t="str">
        <f t="shared" si="16"/>
        <v/>
      </c>
    </row>
    <row r="438" spans="4:7">
      <c r="D438" s="168" t="s">
        <v>50</v>
      </c>
      <c r="E438" s="169">
        <f>IFERROR(IF(D438="","",COUNTIF($D$2:D438,D438)),"")</f>
        <v>26</v>
      </c>
      <c r="F438" s="170" t="str">
        <f t="shared" si="17"/>
        <v/>
      </c>
      <c r="G438" s="171" t="str">
        <f t="shared" si="16"/>
        <v/>
      </c>
    </row>
    <row r="439" spans="4:7">
      <c r="D439" s="168" t="s">
        <v>50</v>
      </c>
      <c r="E439" s="169">
        <f>IFERROR(IF(D439="","",COUNTIF($D$2:D439,D439)),"")</f>
        <v>27</v>
      </c>
      <c r="F439" s="170" t="str">
        <f t="shared" si="17"/>
        <v/>
      </c>
      <c r="G439" s="171" t="str">
        <f t="shared" si="16"/>
        <v/>
      </c>
    </row>
    <row r="440" spans="4:7">
      <c r="D440" s="168" t="s">
        <v>50</v>
      </c>
      <c r="E440" s="169">
        <f>IFERROR(IF(D440="","",COUNTIF($D$2:D440,D440)),"")</f>
        <v>28</v>
      </c>
      <c r="F440" s="170" t="str">
        <f t="shared" si="17"/>
        <v/>
      </c>
      <c r="G440" s="171" t="str">
        <f t="shared" si="16"/>
        <v/>
      </c>
    </row>
    <row r="441" spans="4:7">
      <c r="D441" s="168" t="s">
        <v>50</v>
      </c>
      <c r="E441" s="169">
        <f>IFERROR(IF(D441="","",COUNTIF($D$2:D441,D441)),"")</f>
        <v>29</v>
      </c>
      <c r="F441" s="170" t="str">
        <f t="shared" si="17"/>
        <v/>
      </c>
      <c r="G441" s="171" t="str">
        <f t="shared" si="16"/>
        <v/>
      </c>
    </row>
    <row r="442" spans="4:7">
      <c r="D442" s="168" t="s">
        <v>50</v>
      </c>
      <c r="E442" s="169">
        <f>IFERROR(IF(D442="","",COUNTIF($D$2:D442,D442)),"")</f>
        <v>30</v>
      </c>
      <c r="F442" s="170" t="str">
        <f t="shared" si="17"/>
        <v/>
      </c>
      <c r="G442" s="171" t="str">
        <f t="shared" si="16"/>
        <v/>
      </c>
    </row>
    <row r="443" spans="4:7">
      <c r="D443" s="168" t="s">
        <v>50</v>
      </c>
      <c r="E443" s="169">
        <f>IFERROR(IF(D443="","",COUNTIF($D$2:D443,D443)),"")</f>
        <v>31</v>
      </c>
      <c r="F443" s="170" t="str">
        <f t="shared" si="17"/>
        <v/>
      </c>
      <c r="G443" s="171" t="str">
        <f t="shared" si="16"/>
        <v/>
      </c>
    </row>
    <row r="444" spans="4:7">
      <c r="D444" s="168" t="s">
        <v>50</v>
      </c>
      <c r="E444" s="169">
        <f>IFERROR(IF(D444="","",COUNTIF($D$2:D444,D444)),"")</f>
        <v>32</v>
      </c>
      <c r="F444" s="170" t="str">
        <f t="shared" si="17"/>
        <v/>
      </c>
      <c r="G444" s="171" t="str">
        <f t="shared" si="16"/>
        <v/>
      </c>
    </row>
    <row r="445" spans="4:7">
      <c r="D445" s="168" t="s">
        <v>50</v>
      </c>
      <c r="E445" s="169">
        <f>IFERROR(IF(D445="","",COUNTIF($D$2:D445,D445)),"")</f>
        <v>33</v>
      </c>
      <c r="F445" s="170" t="str">
        <f t="shared" si="17"/>
        <v/>
      </c>
      <c r="G445" s="171" t="str">
        <f t="shared" si="16"/>
        <v/>
      </c>
    </row>
    <row r="446" spans="4:7">
      <c r="D446" s="168" t="s">
        <v>50</v>
      </c>
      <c r="E446" s="169">
        <f>IFERROR(IF(D446="","",COUNTIF($D$2:D446,D446)),"")</f>
        <v>34</v>
      </c>
      <c r="F446" s="170" t="str">
        <f t="shared" si="17"/>
        <v/>
      </c>
      <c r="G446" s="171" t="str">
        <f t="shared" si="16"/>
        <v/>
      </c>
    </row>
    <row r="447" spans="4:7">
      <c r="D447" s="168" t="s">
        <v>50</v>
      </c>
      <c r="E447" s="169">
        <f>IFERROR(IF(D447="","",COUNTIF($D$2:D447,D447)),"")</f>
        <v>35</v>
      </c>
      <c r="F447" s="170" t="str">
        <f t="shared" si="17"/>
        <v/>
      </c>
      <c r="G447" s="171" t="str">
        <f t="shared" si="16"/>
        <v/>
      </c>
    </row>
    <row r="448" spans="4:7">
      <c r="D448" s="168" t="s">
        <v>50</v>
      </c>
      <c r="E448" s="169">
        <f>IFERROR(IF(D448="","",COUNTIF($D$2:D448,D448)),"")</f>
        <v>36</v>
      </c>
      <c r="F448" s="170" t="str">
        <f t="shared" si="17"/>
        <v/>
      </c>
      <c r="G448" s="171" t="str">
        <f t="shared" si="16"/>
        <v/>
      </c>
    </row>
    <row r="449" spans="4:7">
      <c r="D449" s="168" t="s">
        <v>50</v>
      </c>
      <c r="E449" s="169">
        <f>IFERROR(IF(D449="","",COUNTIF($D$2:D449,D449)),"")</f>
        <v>37</v>
      </c>
      <c r="F449" s="170" t="str">
        <f t="shared" si="17"/>
        <v/>
      </c>
      <c r="G449" s="171" t="str">
        <f t="shared" si="16"/>
        <v/>
      </c>
    </row>
    <row r="450" spans="4:7">
      <c r="D450" s="168" t="s">
        <v>50</v>
      </c>
      <c r="E450" s="169">
        <f>IFERROR(IF(D450="","",COUNTIF($D$2:D450,D450)),"")</f>
        <v>38</v>
      </c>
      <c r="F450" s="170" t="str">
        <f t="shared" si="17"/>
        <v/>
      </c>
      <c r="G450" s="171" t="str">
        <f t="shared" ref="G450:G513" si="18">IFERROR(INDEX(D:D,SMALL(F:F,ROW()-1)),"")</f>
        <v/>
      </c>
    </row>
    <row r="451" spans="4:7">
      <c r="D451" s="168" t="s">
        <v>50</v>
      </c>
      <c r="E451" s="169">
        <f>IFERROR(IF(D451="","",COUNTIF($D$2:D451,D451)),"")</f>
        <v>39</v>
      </c>
      <c r="F451" s="170" t="str">
        <f t="shared" ref="F451:F514" si="19">IFERROR(IF(AND(COUNTIF(D451:D451,D451)=(E451),E451&gt;0),ROW(),""),"")</f>
        <v/>
      </c>
      <c r="G451" s="171" t="str">
        <f t="shared" si="18"/>
        <v/>
      </c>
    </row>
    <row r="452" spans="4:7">
      <c r="D452" s="168" t="s">
        <v>50</v>
      </c>
      <c r="E452" s="169">
        <f>IFERROR(IF(D452="","",COUNTIF($D$2:D452,D452)),"")</f>
        <v>40</v>
      </c>
      <c r="F452" s="170" t="str">
        <f t="shared" si="19"/>
        <v/>
      </c>
      <c r="G452" s="171" t="str">
        <f t="shared" si="18"/>
        <v/>
      </c>
    </row>
    <row r="453" spans="4:7">
      <c r="D453" s="168" t="s">
        <v>51</v>
      </c>
      <c r="E453" s="169">
        <f>IFERROR(IF(D453="","",COUNTIF($D$2:D453,D453)),"")</f>
        <v>1</v>
      </c>
      <c r="F453" s="170">
        <f t="shared" si="19"/>
        <v>453</v>
      </c>
      <c r="G453" s="171" t="str">
        <f t="shared" si="18"/>
        <v/>
      </c>
    </row>
    <row r="454" spans="4:7">
      <c r="D454" s="168" t="s">
        <v>51</v>
      </c>
      <c r="E454" s="169">
        <f>IFERROR(IF(D454="","",COUNTIF($D$2:D454,D454)),"")</f>
        <v>2</v>
      </c>
      <c r="F454" s="170" t="str">
        <f t="shared" si="19"/>
        <v/>
      </c>
      <c r="G454" s="171" t="str">
        <f t="shared" si="18"/>
        <v/>
      </c>
    </row>
    <row r="455" spans="4:7">
      <c r="D455" s="168" t="s">
        <v>51</v>
      </c>
      <c r="E455" s="169">
        <f>IFERROR(IF(D455="","",COUNTIF($D$2:D455,D455)),"")</f>
        <v>3</v>
      </c>
      <c r="F455" s="170" t="str">
        <f t="shared" si="19"/>
        <v/>
      </c>
      <c r="G455" s="171" t="str">
        <f t="shared" si="18"/>
        <v/>
      </c>
    </row>
    <row r="456" spans="4:7">
      <c r="D456" s="168" t="s">
        <v>51</v>
      </c>
      <c r="E456" s="169">
        <f>IFERROR(IF(D456="","",COUNTIF($D$2:D456,D456)),"")</f>
        <v>4</v>
      </c>
      <c r="F456" s="170" t="str">
        <f t="shared" si="19"/>
        <v/>
      </c>
      <c r="G456" s="171" t="str">
        <f t="shared" si="18"/>
        <v/>
      </c>
    </row>
    <row r="457" spans="4:7">
      <c r="D457" s="168" t="s">
        <v>51</v>
      </c>
      <c r="E457" s="169">
        <f>IFERROR(IF(D457="","",COUNTIF($D$2:D457,D457)),"")</f>
        <v>5</v>
      </c>
      <c r="F457" s="170" t="str">
        <f t="shared" si="19"/>
        <v/>
      </c>
      <c r="G457" s="171" t="str">
        <f t="shared" si="18"/>
        <v/>
      </c>
    </row>
    <row r="458" spans="4:7">
      <c r="D458" s="168" t="s">
        <v>51</v>
      </c>
      <c r="E458" s="169">
        <f>IFERROR(IF(D458="","",COUNTIF($D$2:D458,D458)),"")</f>
        <v>6</v>
      </c>
      <c r="F458" s="170" t="str">
        <f t="shared" si="19"/>
        <v/>
      </c>
      <c r="G458" s="171" t="str">
        <f t="shared" si="18"/>
        <v/>
      </c>
    </row>
    <row r="459" spans="4:7">
      <c r="D459" s="168" t="s">
        <v>51</v>
      </c>
      <c r="E459" s="169">
        <f>IFERROR(IF(D459="","",COUNTIF($D$2:D459,D459)),"")</f>
        <v>7</v>
      </c>
      <c r="F459" s="170" t="str">
        <f t="shared" si="19"/>
        <v/>
      </c>
      <c r="G459" s="171" t="str">
        <f t="shared" si="18"/>
        <v/>
      </c>
    </row>
    <row r="460" spans="4:7">
      <c r="D460" s="168" t="s">
        <v>51</v>
      </c>
      <c r="E460" s="169">
        <f>IFERROR(IF(D460="","",COUNTIF($D$2:D460,D460)),"")</f>
        <v>8</v>
      </c>
      <c r="F460" s="170" t="str">
        <f t="shared" si="19"/>
        <v/>
      </c>
      <c r="G460" s="171" t="str">
        <f t="shared" si="18"/>
        <v/>
      </c>
    </row>
    <row r="461" spans="4:7">
      <c r="D461" s="168" t="s">
        <v>51</v>
      </c>
      <c r="E461" s="169">
        <f>IFERROR(IF(D461="","",COUNTIF($D$2:D461,D461)),"")</f>
        <v>9</v>
      </c>
      <c r="F461" s="170" t="str">
        <f t="shared" si="19"/>
        <v/>
      </c>
      <c r="G461" s="171" t="str">
        <f t="shared" si="18"/>
        <v/>
      </c>
    </row>
    <row r="462" spans="4:7">
      <c r="D462" s="168" t="s">
        <v>51</v>
      </c>
      <c r="E462" s="169">
        <f>IFERROR(IF(D462="","",COUNTIF($D$2:D462,D462)),"")</f>
        <v>10</v>
      </c>
      <c r="F462" s="170" t="str">
        <f t="shared" si="19"/>
        <v/>
      </c>
      <c r="G462" s="171" t="str">
        <f t="shared" si="18"/>
        <v/>
      </c>
    </row>
    <row r="463" spans="4:7">
      <c r="D463" s="168" t="s">
        <v>51</v>
      </c>
      <c r="E463" s="169">
        <f>IFERROR(IF(D463="","",COUNTIF($D$2:D463,D463)),"")</f>
        <v>11</v>
      </c>
      <c r="F463" s="170" t="str">
        <f t="shared" si="19"/>
        <v/>
      </c>
      <c r="G463" s="171" t="str">
        <f t="shared" si="18"/>
        <v/>
      </c>
    </row>
    <row r="464" spans="4:7">
      <c r="D464" s="168" t="s">
        <v>51</v>
      </c>
      <c r="E464" s="169">
        <f>IFERROR(IF(D464="","",COUNTIF($D$2:D464,D464)),"")</f>
        <v>12</v>
      </c>
      <c r="F464" s="170" t="str">
        <f t="shared" si="19"/>
        <v/>
      </c>
      <c r="G464" s="171" t="str">
        <f t="shared" si="18"/>
        <v/>
      </c>
    </row>
    <row r="465" spans="4:7">
      <c r="D465" s="168" t="s">
        <v>51</v>
      </c>
      <c r="E465" s="169">
        <f>IFERROR(IF(D465="","",COUNTIF($D$2:D465,D465)),"")</f>
        <v>13</v>
      </c>
      <c r="F465" s="170" t="str">
        <f t="shared" si="19"/>
        <v/>
      </c>
      <c r="G465" s="171" t="str">
        <f t="shared" si="18"/>
        <v/>
      </c>
    </row>
    <row r="466" spans="4:7">
      <c r="D466" s="168" t="s">
        <v>51</v>
      </c>
      <c r="E466" s="169">
        <f>IFERROR(IF(D466="","",COUNTIF($D$2:D466,D466)),"")</f>
        <v>14</v>
      </c>
      <c r="F466" s="170" t="str">
        <f t="shared" si="19"/>
        <v/>
      </c>
      <c r="G466" s="171" t="str">
        <f t="shared" si="18"/>
        <v/>
      </c>
    </row>
    <row r="467" spans="4:7">
      <c r="D467" s="168" t="s">
        <v>51</v>
      </c>
      <c r="E467" s="169">
        <f>IFERROR(IF(D467="","",COUNTIF($D$2:D467,D467)),"")</f>
        <v>15</v>
      </c>
      <c r="F467" s="170" t="str">
        <f t="shared" si="19"/>
        <v/>
      </c>
      <c r="G467" s="171" t="str">
        <f t="shared" si="18"/>
        <v/>
      </c>
    </row>
    <row r="468" spans="4:7">
      <c r="D468" s="168" t="s">
        <v>51</v>
      </c>
      <c r="E468" s="169">
        <f>IFERROR(IF(D468="","",COUNTIF($D$2:D468,D468)),"")</f>
        <v>16</v>
      </c>
      <c r="F468" s="170" t="str">
        <f t="shared" si="19"/>
        <v/>
      </c>
      <c r="G468" s="171" t="str">
        <f t="shared" si="18"/>
        <v/>
      </c>
    </row>
    <row r="469" spans="4:7">
      <c r="D469" s="168" t="s">
        <v>51</v>
      </c>
      <c r="E469" s="169">
        <f>IFERROR(IF(D469="","",COUNTIF($D$2:D469,D469)),"")</f>
        <v>17</v>
      </c>
      <c r="F469" s="170" t="str">
        <f t="shared" si="19"/>
        <v/>
      </c>
      <c r="G469" s="171" t="str">
        <f t="shared" si="18"/>
        <v/>
      </c>
    </row>
    <row r="470" spans="4:7">
      <c r="D470" s="168" t="s">
        <v>51</v>
      </c>
      <c r="E470" s="169">
        <f>IFERROR(IF(D470="","",COUNTIF($D$2:D470,D470)),"")</f>
        <v>18</v>
      </c>
      <c r="F470" s="170" t="str">
        <f t="shared" si="19"/>
        <v/>
      </c>
      <c r="G470" s="171" t="str">
        <f t="shared" si="18"/>
        <v/>
      </c>
    </row>
    <row r="471" spans="4:7">
      <c r="D471" s="168" t="s">
        <v>51</v>
      </c>
      <c r="E471" s="169">
        <f>IFERROR(IF(D471="","",COUNTIF($D$2:D471,D471)),"")</f>
        <v>19</v>
      </c>
      <c r="F471" s="170" t="str">
        <f t="shared" si="19"/>
        <v/>
      </c>
      <c r="G471" s="171" t="str">
        <f t="shared" si="18"/>
        <v/>
      </c>
    </row>
    <row r="472" spans="4:7">
      <c r="D472" s="168" t="s">
        <v>51</v>
      </c>
      <c r="E472" s="169">
        <f>IFERROR(IF(D472="","",COUNTIF($D$2:D472,D472)),"")</f>
        <v>20</v>
      </c>
      <c r="F472" s="170" t="str">
        <f t="shared" si="19"/>
        <v/>
      </c>
      <c r="G472" s="171" t="str">
        <f t="shared" si="18"/>
        <v/>
      </c>
    </row>
    <row r="473" spans="4:7">
      <c r="D473" s="168" t="s">
        <v>51</v>
      </c>
      <c r="E473" s="169">
        <f>IFERROR(IF(D473="","",COUNTIF($D$2:D473,D473)),"")</f>
        <v>21</v>
      </c>
      <c r="F473" s="170" t="str">
        <f t="shared" si="19"/>
        <v/>
      </c>
      <c r="G473" s="171" t="str">
        <f t="shared" si="18"/>
        <v/>
      </c>
    </row>
    <row r="474" spans="4:7">
      <c r="D474" s="168" t="s">
        <v>51</v>
      </c>
      <c r="E474" s="169">
        <f>IFERROR(IF(D474="","",COUNTIF($D$2:D474,D474)),"")</f>
        <v>22</v>
      </c>
      <c r="F474" s="170" t="str">
        <f t="shared" si="19"/>
        <v/>
      </c>
      <c r="G474" s="171" t="str">
        <f t="shared" si="18"/>
        <v/>
      </c>
    </row>
    <row r="475" spans="4:7">
      <c r="D475" s="168" t="s">
        <v>51</v>
      </c>
      <c r="E475" s="169">
        <f>IFERROR(IF(D475="","",COUNTIF($D$2:D475,D475)),"")</f>
        <v>23</v>
      </c>
      <c r="F475" s="170" t="str">
        <f t="shared" si="19"/>
        <v/>
      </c>
      <c r="G475" s="171" t="str">
        <f t="shared" si="18"/>
        <v/>
      </c>
    </row>
    <row r="476" spans="4:7">
      <c r="D476" s="168" t="s">
        <v>51</v>
      </c>
      <c r="E476" s="169">
        <f>IFERROR(IF(D476="","",COUNTIF($D$2:D476,D476)),"")</f>
        <v>24</v>
      </c>
      <c r="F476" s="170" t="str">
        <f t="shared" si="19"/>
        <v/>
      </c>
      <c r="G476" s="171" t="str">
        <f t="shared" si="18"/>
        <v/>
      </c>
    </row>
    <row r="477" spans="4:7">
      <c r="D477" s="168" t="s">
        <v>51</v>
      </c>
      <c r="E477" s="169">
        <f>IFERROR(IF(D477="","",COUNTIF($D$2:D477,D477)),"")</f>
        <v>25</v>
      </c>
      <c r="F477" s="170" t="str">
        <f t="shared" si="19"/>
        <v/>
      </c>
      <c r="G477" s="171" t="str">
        <f t="shared" si="18"/>
        <v/>
      </c>
    </row>
    <row r="478" spans="4:7">
      <c r="D478" s="168" t="s">
        <v>51</v>
      </c>
      <c r="E478" s="169">
        <f>IFERROR(IF(D478="","",COUNTIF($D$2:D478,D478)),"")</f>
        <v>26</v>
      </c>
      <c r="F478" s="170" t="str">
        <f t="shared" si="19"/>
        <v/>
      </c>
      <c r="G478" s="171" t="str">
        <f t="shared" si="18"/>
        <v/>
      </c>
    </row>
    <row r="479" spans="4:7">
      <c r="D479" s="168" t="s">
        <v>51</v>
      </c>
      <c r="E479" s="169">
        <f>IFERROR(IF(D479="","",COUNTIF($D$2:D479,D479)),"")</f>
        <v>27</v>
      </c>
      <c r="F479" s="170" t="str">
        <f t="shared" si="19"/>
        <v/>
      </c>
      <c r="G479" s="171" t="str">
        <f t="shared" si="18"/>
        <v/>
      </c>
    </row>
    <row r="480" spans="4:7">
      <c r="D480" s="168" t="s">
        <v>51</v>
      </c>
      <c r="E480" s="169">
        <f>IFERROR(IF(D480="","",COUNTIF($D$2:D480,D480)),"")</f>
        <v>28</v>
      </c>
      <c r="F480" s="170" t="str">
        <f t="shared" si="19"/>
        <v/>
      </c>
      <c r="G480" s="171" t="str">
        <f t="shared" si="18"/>
        <v/>
      </c>
    </row>
    <row r="481" spans="4:7">
      <c r="D481" s="168" t="s">
        <v>51</v>
      </c>
      <c r="E481" s="169">
        <f>IFERROR(IF(D481="","",COUNTIF($D$2:D481,D481)),"")</f>
        <v>29</v>
      </c>
      <c r="F481" s="170" t="str">
        <f t="shared" si="19"/>
        <v/>
      </c>
      <c r="G481" s="171" t="str">
        <f t="shared" si="18"/>
        <v/>
      </c>
    </row>
    <row r="482" spans="4:7">
      <c r="D482" s="168" t="s">
        <v>51</v>
      </c>
      <c r="E482" s="169">
        <f>IFERROR(IF(D482="","",COUNTIF($D$2:D482,D482)),"")</f>
        <v>30</v>
      </c>
      <c r="F482" s="170" t="str">
        <f t="shared" si="19"/>
        <v/>
      </c>
      <c r="G482" s="171" t="str">
        <f t="shared" si="18"/>
        <v/>
      </c>
    </row>
    <row r="483" spans="4:7">
      <c r="D483" s="168" t="s">
        <v>51</v>
      </c>
      <c r="E483" s="169">
        <f>IFERROR(IF(D483="","",COUNTIF($D$2:D483,D483)),"")</f>
        <v>31</v>
      </c>
      <c r="F483" s="170" t="str">
        <f t="shared" si="19"/>
        <v/>
      </c>
      <c r="G483" s="171" t="str">
        <f t="shared" si="18"/>
        <v/>
      </c>
    </row>
    <row r="484" spans="4:7">
      <c r="D484" s="168" t="s">
        <v>51</v>
      </c>
      <c r="E484" s="169">
        <f>IFERROR(IF(D484="","",COUNTIF($D$2:D484,D484)),"")</f>
        <v>32</v>
      </c>
      <c r="F484" s="170" t="str">
        <f t="shared" si="19"/>
        <v/>
      </c>
      <c r="G484" s="171" t="str">
        <f t="shared" si="18"/>
        <v/>
      </c>
    </row>
    <row r="485" spans="4:7">
      <c r="D485" s="168" t="s">
        <v>51</v>
      </c>
      <c r="E485" s="169">
        <f>IFERROR(IF(D485="","",COUNTIF($D$2:D485,D485)),"")</f>
        <v>33</v>
      </c>
      <c r="F485" s="170" t="str">
        <f t="shared" si="19"/>
        <v/>
      </c>
      <c r="G485" s="171" t="str">
        <f t="shared" si="18"/>
        <v/>
      </c>
    </row>
    <row r="486" spans="4:7">
      <c r="D486" s="168" t="s">
        <v>51</v>
      </c>
      <c r="E486" s="169">
        <f>IFERROR(IF(D486="","",COUNTIF($D$2:D486,D486)),"")</f>
        <v>34</v>
      </c>
      <c r="F486" s="170" t="str">
        <f t="shared" si="19"/>
        <v/>
      </c>
      <c r="G486" s="171" t="str">
        <f t="shared" si="18"/>
        <v/>
      </c>
    </row>
    <row r="487" spans="4:7">
      <c r="D487" s="168" t="s">
        <v>51</v>
      </c>
      <c r="E487" s="169">
        <f>IFERROR(IF(D487="","",COUNTIF($D$2:D487,D487)),"")</f>
        <v>35</v>
      </c>
      <c r="F487" s="170" t="str">
        <f t="shared" si="19"/>
        <v/>
      </c>
      <c r="G487" s="171" t="str">
        <f t="shared" si="18"/>
        <v/>
      </c>
    </row>
    <row r="488" spans="4:7">
      <c r="D488" s="168" t="s">
        <v>51</v>
      </c>
      <c r="E488" s="169">
        <f>IFERROR(IF(D488="","",COUNTIF($D$2:D488,D488)),"")</f>
        <v>36</v>
      </c>
      <c r="F488" s="170" t="str">
        <f t="shared" si="19"/>
        <v/>
      </c>
      <c r="G488" s="171" t="str">
        <f t="shared" si="18"/>
        <v/>
      </c>
    </row>
    <row r="489" spans="4:7">
      <c r="D489" s="168" t="s">
        <v>51</v>
      </c>
      <c r="E489" s="169">
        <f>IFERROR(IF(D489="","",COUNTIF($D$2:D489,D489)),"")</f>
        <v>37</v>
      </c>
      <c r="F489" s="170" t="str">
        <f t="shared" si="19"/>
        <v/>
      </c>
      <c r="G489" s="171" t="str">
        <f t="shared" si="18"/>
        <v/>
      </c>
    </row>
    <row r="490" spans="4:7">
      <c r="D490" s="168" t="s">
        <v>51</v>
      </c>
      <c r="E490" s="169">
        <f>IFERROR(IF(D490="","",COUNTIF($D$2:D490,D490)),"")</f>
        <v>38</v>
      </c>
      <c r="F490" s="170" t="str">
        <f t="shared" si="19"/>
        <v/>
      </c>
      <c r="G490" s="171" t="str">
        <f t="shared" si="18"/>
        <v/>
      </c>
    </row>
    <row r="491" spans="4:7">
      <c r="D491" s="168" t="s">
        <v>51</v>
      </c>
      <c r="E491" s="169">
        <f>IFERROR(IF(D491="","",COUNTIF($D$2:D491,D491)),"")</f>
        <v>39</v>
      </c>
      <c r="F491" s="170" t="str">
        <f t="shared" si="19"/>
        <v/>
      </c>
      <c r="G491" s="171" t="str">
        <f t="shared" si="18"/>
        <v/>
      </c>
    </row>
    <row r="492" spans="4:7">
      <c r="D492" s="168" t="s">
        <v>51</v>
      </c>
      <c r="E492" s="169">
        <f>IFERROR(IF(D492="","",COUNTIF($D$2:D492,D492)),"")</f>
        <v>40</v>
      </c>
      <c r="F492" s="170" t="str">
        <f t="shared" si="19"/>
        <v/>
      </c>
      <c r="G492" s="171" t="str">
        <f t="shared" si="18"/>
        <v/>
      </c>
    </row>
    <row r="493" spans="4:7">
      <c r="D493" s="168" t="s">
        <v>51</v>
      </c>
      <c r="E493" s="169">
        <f>IFERROR(IF(D493="","",COUNTIF($D$2:D493,D493)),"")</f>
        <v>41</v>
      </c>
      <c r="F493" s="170" t="str">
        <f t="shared" si="19"/>
        <v/>
      </c>
      <c r="G493" s="171" t="str">
        <f t="shared" si="18"/>
        <v/>
      </c>
    </row>
    <row r="494" spans="4:7">
      <c r="D494" s="168" t="s">
        <v>51</v>
      </c>
      <c r="E494" s="169">
        <f>IFERROR(IF(D494="","",COUNTIF($D$2:D494,D494)),"")</f>
        <v>42</v>
      </c>
      <c r="F494" s="170" t="str">
        <f t="shared" si="19"/>
        <v/>
      </c>
      <c r="G494" s="171" t="str">
        <f t="shared" si="18"/>
        <v/>
      </c>
    </row>
    <row r="495" spans="4:7">
      <c r="D495" s="168" t="s">
        <v>51</v>
      </c>
      <c r="E495" s="169">
        <f>IFERROR(IF(D495="","",COUNTIF($D$2:D495,D495)),"")</f>
        <v>43</v>
      </c>
      <c r="F495" s="170" t="str">
        <f t="shared" si="19"/>
        <v/>
      </c>
      <c r="G495" s="171" t="str">
        <f t="shared" si="18"/>
        <v/>
      </c>
    </row>
    <row r="496" spans="4:7">
      <c r="D496" s="168" t="s">
        <v>51</v>
      </c>
      <c r="E496" s="169">
        <f>IFERROR(IF(D496="","",COUNTIF($D$2:D496,D496)),"")</f>
        <v>44</v>
      </c>
      <c r="F496" s="170" t="str">
        <f t="shared" si="19"/>
        <v/>
      </c>
      <c r="G496" s="171" t="str">
        <f t="shared" si="18"/>
        <v/>
      </c>
    </row>
    <row r="497" spans="4:7">
      <c r="D497" s="168" t="s">
        <v>51</v>
      </c>
      <c r="E497" s="169">
        <f>IFERROR(IF(D497="","",COUNTIF($D$2:D497,D497)),"")</f>
        <v>45</v>
      </c>
      <c r="F497" s="170" t="str">
        <f t="shared" si="19"/>
        <v/>
      </c>
      <c r="G497" s="171" t="str">
        <f t="shared" si="18"/>
        <v/>
      </c>
    </row>
    <row r="498" spans="4:7">
      <c r="D498" s="168" t="s">
        <v>51</v>
      </c>
      <c r="E498" s="169">
        <f>IFERROR(IF(D498="","",COUNTIF($D$2:D498,D498)),"")</f>
        <v>46</v>
      </c>
      <c r="F498" s="170" t="str">
        <f t="shared" si="19"/>
        <v/>
      </c>
      <c r="G498" s="171" t="str">
        <f t="shared" si="18"/>
        <v/>
      </c>
    </row>
    <row r="499" spans="4:7">
      <c r="D499" s="168" t="s">
        <v>51</v>
      </c>
      <c r="E499" s="169">
        <f>IFERROR(IF(D499="","",COUNTIF($D$2:D499,D499)),"")</f>
        <v>47</v>
      </c>
      <c r="F499" s="170" t="str">
        <f t="shared" si="19"/>
        <v/>
      </c>
      <c r="G499" s="171" t="str">
        <f t="shared" si="18"/>
        <v/>
      </c>
    </row>
    <row r="500" spans="4:7">
      <c r="D500" s="168" t="s">
        <v>51</v>
      </c>
      <c r="E500" s="169">
        <f>IFERROR(IF(D500="","",COUNTIF($D$2:D500,D500)),"")</f>
        <v>48</v>
      </c>
      <c r="F500" s="170" t="str">
        <f t="shared" si="19"/>
        <v/>
      </c>
      <c r="G500" s="171" t="str">
        <f t="shared" si="18"/>
        <v/>
      </c>
    </row>
    <row r="501" spans="4:7">
      <c r="D501" s="168" t="s">
        <v>51</v>
      </c>
      <c r="E501" s="169">
        <f>IFERROR(IF(D501="","",COUNTIF($D$2:D501,D501)),"")</f>
        <v>49</v>
      </c>
      <c r="F501" s="170" t="str">
        <f t="shared" si="19"/>
        <v/>
      </c>
      <c r="G501" s="171" t="str">
        <f t="shared" si="18"/>
        <v/>
      </c>
    </row>
    <row r="502" spans="4:7">
      <c r="D502" s="168" t="s">
        <v>51</v>
      </c>
      <c r="E502" s="169">
        <f>IFERROR(IF(D502="","",COUNTIF($D$2:D502,D502)),"")</f>
        <v>50</v>
      </c>
      <c r="F502" s="170" t="str">
        <f t="shared" si="19"/>
        <v/>
      </c>
      <c r="G502" s="171" t="str">
        <f t="shared" si="18"/>
        <v/>
      </c>
    </row>
    <row r="503" spans="4:7">
      <c r="D503" s="168" t="s">
        <v>51</v>
      </c>
      <c r="E503" s="169">
        <f>IFERROR(IF(D503="","",COUNTIF($D$2:D503,D503)),"")</f>
        <v>51</v>
      </c>
      <c r="F503" s="170" t="str">
        <f t="shared" si="19"/>
        <v/>
      </c>
      <c r="G503" s="171" t="str">
        <f t="shared" si="18"/>
        <v/>
      </c>
    </row>
    <row r="504" spans="4:7">
      <c r="D504" s="168" t="s">
        <v>51</v>
      </c>
      <c r="E504" s="169">
        <f>IFERROR(IF(D504="","",COUNTIF($D$2:D504,D504)),"")</f>
        <v>52</v>
      </c>
      <c r="F504" s="170" t="str">
        <f t="shared" si="19"/>
        <v/>
      </c>
      <c r="G504" s="171" t="str">
        <f t="shared" si="18"/>
        <v/>
      </c>
    </row>
    <row r="505" spans="4:7">
      <c r="D505" s="168" t="s">
        <v>51</v>
      </c>
      <c r="E505" s="169">
        <f>IFERROR(IF(D505="","",COUNTIF($D$2:D505,D505)),"")</f>
        <v>53</v>
      </c>
      <c r="F505" s="170" t="str">
        <f t="shared" si="19"/>
        <v/>
      </c>
      <c r="G505" s="171" t="str">
        <f t="shared" si="18"/>
        <v/>
      </c>
    </row>
    <row r="506" spans="4:7">
      <c r="D506" s="168" t="s">
        <v>51</v>
      </c>
      <c r="E506" s="169">
        <f>IFERROR(IF(D506="","",COUNTIF($D$2:D506,D506)),"")</f>
        <v>54</v>
      </c>
      <c r="F506" s="170" t="str">
        <f t="shared" si="19"/>
        <v/>
      </c>
      <c r="G506" s="171" t="str">
        <f t="shared" si="18"/>
        <v/>
      </c>
    </row>
    <row r="507" spans="4:7">
      <c r="D507" s="168" t="s">
        <v>51</v>
      </c>
      <c r="E507" s="169">
        <f>IFERROR(IF(D507="","",COUNTIF($D$2:D507,D507)),"")</f>
        <v>55</v>
      </c>
      <c r="F507" s="170" t="str">
        <f t="shared" si="19"/>
        <v/>
      </c>
      <c r="G507" s="171" t="str">
        <f t="shared" si="18"/>
        <v/>
      </c>
    </row>
    <row r="508" spans="4:7">
      <c r="D508" s="168" t="s">
        <v>51</v>
      </c>
      <c r="E508" s="169">
        <f>IFERROR(IF(D508="","",COUNTIF($D$2:D508,D508)),"")</f>
        <v>56</v>
      </c>
      <c r="F508" s="170" t="str">
        <f t="shared" si="19"/>
        <v/>
      </c>
      <c r="G508" s="171" t="str">
        <f t="shared" si="18"/>
        <v/>
      </c>
    </row>
    <row r="509" spans="4:7">
      <c r="D509" s="168" t="s">
        <v>51</v>
      </c>
      <c r="E509" s="169">
        <f>IFERROR(IF(D509="","",COUNTIF($D$2:D509,D509)),"")</f>
        <v>57</v>
      </c>
      <c r="F509" s="170" t="str">
        <f t="shared" si="19"/>
        <v/>
      </c>
      <c r="G509" s="171" t="str">
        <f t="shared" si="18"/>
        <v/>
      </c>
    </row>
    <row r="510" spans="4:7">
      <c r="D510" s="168" t="s">
        <v>51</v>
      </c>
      <c r="E510" s="169">
        <f>IFERROR(IF(D510="","",COUNTIF($D$2:D510,D510)),"")</f>
        <v>58</v>
      </c>
      <c r="F510" s="170" t="str">
        <f t="shared" si="19"/>
        <v/>
      </c>
      <c r="G510" s="171" t="str">
        <f t="shared" si="18"/>
        <v/>
      </c>
    </row>
    <row r="511" spans="4:7">
      <c r="D511" s="168" t="s">
        <v>51</v>
      </c>
      <c r="E511" s="169">
        <f>IFERROR(IF(D511="","",COUNTIF($D$2:D511,D511)),"")</f>
        <v>59</v>
      </c>
      <c r="F511" s="170" t="str">
        <f t="shared" si="19"/>
        <v/>
      </c>
      <c r="G511" s="171" t="str">
        <f t="shared" si="18"/>
        <v/>
      </c>
    </row>
    <row r="512" spans="4:7">
      <c r="D512" s="168" t="s">
        <v>51</v>
      </c>
      <c r="E512" s="169">
        <f>IFERROR(IF(D512="","",COUNTIF($D$2:D512,D512)),"")</f>
        <v>60</v>
      </c>
      <c r="F512" s="170" t="str">
        <f t="shared" si="19"/>
        <v/>
      </c>
      <c r="G512" s="171" t="str">
        <f t="shared" si="18"/>
        <v/>
      </c>
    </row>
    <row r="513" spans="4:7">
      <c r="D513" s="168" t="s">
        <v>51</v>
      </c>
      <c r="E513" s="169">
        <f>IFERROR(IF(D513="","",COUNTIF($D$2:D513,D513)),"")</f>
        <v>61</v>
      </c>
      <c r="F513" s="170" t="str">
        <f t="shared" si="19"/>
        <v/>
      </c>
      <c r="G513" s="171" t="str">
        <f t="shared" si="18"/>
        <v/>
      </c>
    </row>
    <row r="514" spans="4:7">
      <c r="D514" s="168" t="s">
        <v>51</v>
      </c>
      <c r="E514" s="169">
        <f>IFERROR(IF(D514="","",COUNTIF($D$2:D514,D514)),"")</f>
        <v>62</v>
      </c>
      <c r="F514" s="170" t="str">
        <f t="shared" si="19"/>
        <v/>
      </c>
      <c r="G514" s="171" t="str">
        <f t="shared" ref="G514:G577" si="20">IFERROR(INDEX(D:D,SMALL(F:F,ROW()-1)),"")</f>
        <v/>
      </c>
    </row>
    <row r="515" spans="4:7">
      <c r="D515" s="168" t="s">
        <v>56</v>
      </c>
      <c r="E515" s="169">
        <f>IFERROR(IF(D515="","",COUNTIF($D$2:D515,D515)),"")</f>
        <v>1</v>
      </c>
      <c r="F515" s="170">
        <f t="shared" ref="F515:F578" si="21">IFERROR(IF(AND(COUNTIF(D515:D515,D515)=(E515),E515&gt;0),ROW(),""),"")</f>
        <v>515</v>
      </c>
      <c r="G515" s="171" t="str">
        <f t="shared" si="20"/>
        <v/>
      </c>
    </row>
    <row r="516" spans="4:7">
      <c r="D516" s="168" t="s">
        <v>56</v>
      </c>
      <c r="E516" s="169">
        <f>IFERROR(IF(D516="","",COUNTIF($D$2:D516,D516)),"")</f>
        <v>2</v>
      </c>
      <c r="F516" s="170" t="str">
        <f t="shared" si="21"/>
        <v/>
      </c>
      <c r="G516" s="171" t="str">
        <f t="shared" si="20"/>
        <v/>
      </c>
    </row>
    <row r="517" spans="4:7">
      <c r="D517" s="168" t="s">
        <v>56</v>
      </c>
      <c r="E517" s="169">
        <f>IFERROR(IF(D517="","",COUNTIF($D$2:D517,D517)),"")</f>
        <v>3</v>
      </c>
      <c r="F517" s="170" t="str">
        <f t="shared" si="21"/>
        <v/>
      </c>
      <c r="G517" s="171" t="str">
        <f t="shared" si="20"/>
        <v/>
      </c>
    </row>
    <row r="518" spans="4:7">
      <c r="D518" s="168" t="s">
        <v>56</v>
      </c>
      <c r="E518" s="169">
        <f>IFERROR(IF(D518="","",COUNTIF($D$2:D518,D518)),"")</f>
        <v>4</v>
      </c>
      <c r="F518" s="170" t="str">
        <f t="shared" si="21"/>
        <v/>
      </c>
      <c r="G518" s="171" t="str">
        <f t="shared" si="20"/>
        <v/>
      </c>
    </row>
    <row r="519" spans="4:7">
      <c r="D519" s="168" t="s">
        <v>56</v>
      </c>
      <c r="E519" s="169">
        <f>IFERROR(IF(D519="","",COUNTIF($D$2:D519,D519)),"")</f>
        <v>5</v>
      </c>
      <c r="F519" s="170" t="str">
        <f t="shared" si="21"/>
        <v/>
      </c>
      <c r="G519" s="171" t="str">
        <f t="shared" si="20"/>
        <v/>
      </c>
    </row>
    <row r="520" spans="4:7">
      <c r="D520" s="168" t="s">
        <v>56</v>
      </c>
      <c r="E520" s="169">
        <f>IFERROR(IF(D520="","",COUNTIF($D$2:D520,D520)),"")</f>
        <v>6</v>
      </c>
      <c r="F520" s="170" t="str">
        <f t="shared" si="21"/>
        <v/>
      </c>
      <c r="G520" s="171" t="str">
        <f t="shared" si="20"/>
        <v/>
      </c>
    </row>
    <row r="521" spans="4:7">
      <c r="D521" s="168" t="s">
        <v>56</v>
      </c>
      <c r="E521" s="169">
        <f>IFERROR(IF(D521="","",COUNTIF($D$2:D521,D521)),"")</f>
        <v>7</v>
      </c>
      <c r="F521" s="170" t="str">
        <f t="shared" si="21"/>
        <v/>
      </c>
      <c r="G521" s="171" t="str">
        <f t="shared" si="20"/>
        <v/>
      </c>
    </row>
    <row r="522" spans="4:7">
      <c r="D522" s="168" t="s">
        <v>56</v>
      </c>
      <c r="E522" s="169">
        <f>IFERROR(IF(D522="","",COUNTIF($D$2:D522,D522)),"")</f>
        <v>8</v>
      </c>
      <c r="F522" s="170" t="str">
        <f t="shared" si="21"/>
        <v/>
      </c>
      <c r="G522" s="171" t="str">
        <f t="shared" si="20"/>
        <v/>
      </c>
    </row>
    <row r="523" spans="4:7">
      <c r="D523" s="168" t="s">
        <v>56</v>
      </c>
      <c r="E523" s="169">
        <f>IFERROR(IF(D523="","",COUNTIF($D$2:D523,D523)),"")</f>
        <v>9</v>
      </c>
      <c r="F523" s="170" t="str">
        <f t="shared" si="21"/>
        <v/>
      </c>
      <c r="G523" s="171" t="str">
        <f t="shared" si="20"/>
        <v/>
      </c>
    </row>
    <row r="524" spans="4:7">
      <c r="D524" s="168" t="s">
        <v>56</v>
      </c>
      <c r="E524" s="169">
        <f>IFERROR(IF(D524="","",COUNTIF($D$2:D524,D524)),"")</f>
        <v>10</v>
      </c>
      <c r="F524" s="170" t="str">
        <f t="shared" si="21"/>
        <v/>
      </c>
      <c r="G524" s="171" t="str">
        <f t="shared" si="20"/>
        <v/>
      </c>
    </row>
    <row r="525" spans="4:7">
      <c r="D525" s="168" t="s">
        <v>56</v>
      </c>
      <c r="E525" s="169">
        <f>IFERROR(IF(D525="","",COUNTIF($D$2:D525,D525)),"")</f>
        <v>11</v>
      </c>
      <c r="F525" s="170" t="str">
        <f t="shared" si="21"/>
        <v/>
      </c>
      <c r="G525" s="171" t="str">
        <f t="shared" si="20"/>
        <v/>
      </c>
    </row>
    <row r="526" spans="4:7">
      <c r="D526" s="168" t="s">
        <v>56</v>
      </c>
      <c r="E526" s="169">
        <f>IFERROR(IF(D526="","",COUNTIF($D$2:D526,D526)),"")</f>
        <v>12</v>
      </c>
      <c r="F526" s="170" t="str">
        <f t="shared" si="21"/>
        <v/>
      </c>
      <c r="G526" s="171" t="str">
        <f t="shared" si="20"/>
        <v/>
      </c>
    </row>
    <row r="527" spans="4:7">
      <c r="D527" s="168" t="s">
        <v>56</v>
      </c>
      <c r="E527" s="169">
        <f>IFERROR(IF(D527="","",COUNTIF($D$2:D527,D527)),"")</f>
        <v>13</v>
      </c>
      <c r="F527" s="170" t="str">
        <f t="shared" si="21"/>
        <v/>
      </c>
      <c r="G527" s="171" t="str">
        <f t="shared" si="20"/>
        <v/>
      </c>
    </row>
    <row r="528" spans="4:7">
      <c r="D528" s="168" t="s">
        <v>56</v>
      </c>
      <c r="E528" s="169">
        <f>IFERROR(IF(D528="","",COUNTIF($D$2:D528,D528)),"")</f>
        <v>14</v>
      </c>
      <c r="F528" s="170" t="str">
        <f t="shared" si="21"/>
        <v/>
      </c>
      <c r="G528" s="171" t="str">
        <f t="shared" si="20"/>
        <v/>
      </c>
    </row>
    <row r="529" spans="4:7">
      <c r="D529" s="168" t="s">
        <v>56</v>
      </c>
      <c r="E529" s="169">
        <f>IFERROR(IF(D529="","",COUNTIF($D$2:D529,D529)),"")</f>
        <v>15</v>
      </c>
      <c r="F529" s="170" t="str">
        <f t="shared" si="21"/>
        <v/>
      </c>
      <c r="G529" s="171" t="str">
        <f t="shared" si="20"/>
        <v/>
      </c>
    </row>
    <row r="530" spans="4:7">
      <c r="D530" s="168" t="s">
        <v>56</v>
      </c>
      <c r="E530" s="169">
        <f>IFERROR(IF(D530="","",COUNTIF($D$2:D530,D530)),"")</f>
        <v>16</v>
      </c>
      <c r="F530" s="170" t="str">
        <f t="shared" si="21"/>
        <v/>
      </c>
      <c r="G530" s="171" t="str">
        <f t="shared" si="20"/>
        <v/>
      </c>
    </row>
    <row r="531" spans="4:7">
      <c r="D531" s="168" t="s">
        <v>56</v>
      </c>
      <c r="E531" s="169">
        <f>IFERROR(IF(D531="","",COUNTIF($D$2:D531,D531)),"")</f>
        <v>17</v>
      </c>
      <c r="F531" s="170" t="str">
        <f t="shared" si="21"/>
        <v/>
      </c>
      <c r="G531" s="171" t="str">
        <f t="shared" si="20"/>
        <v/>
      </c>
    </row>
    <row r="532" spans="4:7">
      <c r="D532" s="168" t="s">
        <v>56</v>
      </c>
      <c r="E532" s="169">
        <f>IFERROR(IF(D532="","",COUNTIF($D$2:D532,D532)),"")</f>
        <v>18</v>
      </c>
      <c r="F532" s="170" t="str">
        <f t="shared" si="21"/>
        <v/>
      </c>
      <c r="G532" s="171" t="str">
        <f t="shared" si="20"/>
        <v/>
      </c>
    </row>
    <row r="533" spans="4:7">
      <c r="D533" s="168" t="s">
        <v>56</v>
      </c>
      <c r="E533" s="169">
        <f>IFERROR(IF(D533="","",COUNTIF($D$2:D533,D533)),"")</f>
        <v>19</v>
      </c>
      <c r="F533" s="170" t="str">
        <f t="shared" si="21"/>
        <v/>
      </c>
      <c r="G533" s="171" t="str">
        <f t="shared" si="20"/>
        <v/>
      </c>
    </row>
    <row r="534" spans="4:7">
      <c r="D534" s="168" t="s">
        <v>56</v>
      </c>
      <c r="E534" s="169">
        <f>IFERROR(IF(D534="","",COUNTIF($D$2:D534,D534)),"")</f>
        <v>20</v>
      </c>
      <c r="F534" s="170" t="str">
        <f t="shared" si="21"/>
        <v/>
      </c>
      <c r="G534" s="171" t="str">
        <f t="shared" si="20"/>
        <v/>
      </c>
    </row>
    <row r="535" spans="4:7">
      <c r="D535" s="168" t="s">
        <v>56</v>
      </c>
      <c r="E535" s="169">
        <f>IFERROR(IF(D535="","",COUNTIF($D$2:D535,D535)),"")</f>
        <v>21</v>
      </c>
      <c r="F535" s="170" t="str">
        <f t="shared" si="21"/>
        <v/>
      </c>
      <c r="G535" s="171" t="str">
        <f t="shared" si="20"/>
        <v/>
      </c>
    </row>
    <row r="536" spans="4:7">
      <c r="D536" s="168" t="s">
        <v>56</v>
      </c>
      <c r="E536" s="169">
        <f>IFERROR(IF(D536="","",COUNTIF($D$2:D536,D536)),"")</f>
        <v>22</v>
      </c>
      <c r="F536" s="170" t="str">
        <f t="shared" si="21"/>
        <v/>
      </c>
      <c r="G536" s="171" t="str">
        <f t="shared" si="20"/>
        <v/>
      </c>
    </row>
    <row r="537" spans="4:7">
      <c r="D537" s="168" t="s">
        <v>56</v>
      </c>
      <c r="E537" s="169">
        <f>IFERROR(IF(D537="","",COUNTIF($D$2:D537,D537)),"")</f>
        <v>23</v>
      </c>
      <c r="F537" s="170" t="str">
        <f t="shared" si="21"/>
        <v/>
      </c>
      <c r="G537" s="171" t="str">
        <f t="shared" si="20"/>
        <v/>
      </c>
    </row>
    <row r="538" spans="4:7">
      <c r="D538" s="168" t="s">
        <v>56</v>
      </c>
      <c r="E538" s="169">
        <f>IFERROR(IF(D538="","",COUNTIF($D$2:D538,D538)),"")</f>
        <v>24</v>
      </c>
      <c r="F538" s="170" t="str">
        <f t="shared" si="21"/>
        <v/>
      </c>
      <c r="G538" s="171" t="str">
        <f t="shared" si="20"/>
        <v/>
      </c>
    </row>
    <row r="539" spans="4:7">
      <c r="D539" s="168" t="s">
        <v>56</v>
      </c>
      <c r="E539" s="169">
        <f>IFERROR(IF(D539="","",COUNTIF($D$2:D539,D539)),"")</f>
        <v>25</v>
      </c>
      <c r="F539" s="170" t="str">
        <f t="shared" si="21"/>
        <v/>
      </c>
      <c r="G539" s="171" t="str">
        <f t="shared" si="20"/>
        <v/>
      </c>
    </row>
    <row r="540" spans="4:7">
      <c r="D540" s="168" t="s">
        <v>56</v>
      </c>
      <c r="E540" s="169">
        <f>IFERROR(IF(D540="","",COUNTIF($D$2:D540,D540)),"")</f>
        <v>26</v>
      </c>
      <c r="F540" s="170" t="str">
        <f t="shared" si="21"/>
        <v/>
      </c>
      <c r="G540" s="171" t="str">
        <f t="shared" si="20"/>
        <v/>
      </c>
    </row>
    <row r="541" spans="4:7">
      <c r="D541" s="168" t="s">
        <v>56</v>
      </c>
      <c r="E541" s="169">
        <f>IFERROR(IF(D541="","",COUNTIF($D$2:D541,D541)),"")</f>
        <v>27</v>
      </c>
      <c r="F541" s="170" t="str">
        <f t="shared" si="21"/>
        <v/>
      </c>
      <c r="G541" s="171" t="str">
        <f t="shared" si="20"/>
        <v/>
      </c>
    </row>
    <row r="542" spans="4:7">
      <c r="D542" s="168" t="s">
        <v>56</v>
      </c>
      <c r="E542" s="169">
        <f>IFERROR(IF(D542="","",COUNTIF($D$2:D542,D542)),"")</f>
        <v>28</v>
      </c>
      <c r="F542" s="170" t="str">
        <f t="shared" si="21"/>
        <v/>
      </c>
      <c r="G542" s="171" t="str">
        <f t="shared" si="20"/>
        <v/>
      </c>
    </row>
    <row r="543" spans="4:7">
      <c r="D543" s="168" t="s">
        <v>56</v>
      </c>
      <c r="E543" s="169">
        <f>IFERROR(IF(D543="","",COUNTIF($D$2:D543,D543)),"")</f>
        <v>29</v>
      </c>
      <c r="F543" s="170" t="str">
        <f t="shared" si="21"/>
        <v/>
      </c>
      <c r="G543" s="171" t="str">
        <f t="shared" si="20"/>
        <v/>
      </c>
    </row>
    <row r="544" spans="4:7">
      <c r="D544" s="168" t="s">
        <v>56</v>
      </c>
      <c r="E544" s="169">
        <f>IFERROR(IF(D544="","",COUNTIF($D$2:D544,D544)),"")</f>
        <v>30</v>
      </c>
      <c r="F544" s="170" t="str">
        <f t="shared" si="21"/>
        <v/>
      </c>
      <c r="G544" s="171" t="str">
        <f t="shared" si="20"/>
        <v/>
      </c>
    </row>
    <row r="545" spans="4:7">
      <c r="D545" s="168" t="s">
        <v>56</v>
      </c>
      <c r="E545" s="169">
        <f>IFERROR(IF(D545="","",COUNTIF($D$2:D545,D545)),"")</f>
        <v>31</v>
      </c>
      <c r="F545" s="170" t="str">
        <f t="shared" si="21"/>
        <v/>
      </c>
      <c r="G545" s="171" t="str">
        <f t="shared" si="20"/>
        <v/>
      </c>
    </row>
    <row r="546" spans="4:7">
      <c r="D546" s="168" t="s">
        <v>56</v>
      </c>
      <c r="E546" s="169">
        <f>IFERROR(IF(D546="","",COUNTIF($D$2:D546,D546)),"")</f>
        <v>32</v>
      </c>
      <c r="F546" s="170" t="str">
        <f t="shared" si="21"/>
        <v/>
      </c>
      <c r="G546" s="171" t="str">
        <f t="shared" si="20"/>
        <v/>
      </c>
    </row>
    <row r="547" spans="4:7">
      <c r="D547" s="168" t="s">
        <v>56</v>
      </c>
      <c r="E547" s="169">
        <f>IFERROR(IF(D547="","",COUNTIF($D$2:D547,D547)),"")</f>
        <v>33</v>
      </c>
      <c r="F547" s="170" t="str">
        <f t="shared" si="21"/>
        <v/>
      </c>
      <c r="G547" s="171" t="str">
        <f t="shared" si="20"/>
        <v/>
      </c>
    </row>
    <row r="548" spans="4:7">
      <c r="D548" s="168" t="s">
        <v>56</v>
      </c>
      <c r="E548" s="169">
        <f>IFERROR(IF(D548="","",COUNTIF($D$2:D548,D548)),"")</f>
        <v>34</v>
      </c>
      <c r="F548" s="170" t="str">
        <f t="shared" si="21"/>
        <v/>
      </c>
      <c r="G548" s="171" t="str">
        <f t="shared" si="20"/>
        <v/>
      </c>
    </row>
    <row r="549" spans="4:7">
      <c r="D549" s="168" t="s">
        <v>56</v>
      </c>
      <c r="E549" s="169">
        <f>IFERROR(IF(D549="","",COUNTIF($D$2:D549,D549)),"")</f>
        <v>35</v>
      </c>
      <c r="F549" s="170" t="str">
        <f t="shared" si="21"/>
        <v/>
      </c>
      <c r="G549" s="171" t="str">
        <f t="shared" si="20"/>
        <v/>
      </c>
    </row>
    <row r="550" spans="4:7">
      <c r="D550" s="168" t="s">
        <v>56</v>
      </c>
      <c r="E550" s="169">
        <f>IFERROR(IF(D550="","",COUNTIF($D$2:D550,D550)),"")</f>
        <v>36</v>
      </c>
      <c r="F550" s="170" t="str">
        <f t="shared" si="21"/>
        <v/>
      </c>
      <c r="G550" s="171" t="str">
        <f t="shared" si="20"/>
        <v/>
      </c>
    </row>
    <row r="551" spans="4:7">
      <c r="D551" s="168" t="s">
        <v>56</v>
      </c>
      <c r="E551" s="169">
        <f>IFERROR(IF(D551="","",COUNTIF($D$2:D551,D551)),"")</f>
        <v>37</v>
      </c>
      <c r="F551" s="170" t="str">
        <f t="shared" si="21"/>
        <v/>
      </c>
      <c r="G551" s="171" t="str">
        <f t="shared" si="20"/>
        <v/>
      </c>
    </row>
    <row r="552" spans="4:7">
      <c r="D552" s="168" t="s">
        <v>56</v>
      </c>
      <c r="E552" s="169">
        <f>IFERROR(IF(D552="","",COUNTIF($D$2:D552,D552)),"")</f>
        <v>38</v>
      </c>
      <c r="F552" s="170" t="str">
        <f t="shared" si="21"/>
        <v/>
      </c>
      <c r="G552" s="171" t="str">
        <f t="shared" si="20"/>
        <v/>
      </c>
    </row>
    <row r="553" spans="4:7">
      <c r="D553" s="168" t="s">
        <v>56</v>
      </c>
      <c r="E553" s="169">
        <f>IFERROR(IF(D553="","",COUNTIF($D$2:D553,D553)),"")</f>
        <v>39</v>
      </c>
      <c r="F553" s="170" t="str">
        <f t="shared" si="21"/>
        <v/>
      </c>
      <c r="G553" s="171" t="str">
        <f t="shared" si="20"/>
        <v/>
      </c>
    </row>
    <row r="554" spans="4:7">
      <c r="D554" s="168" t="s">
        <v>56</v>
      </c>
      <c r="E554" s="169">
        <f>IFERROR(IF(D554="","",COUNTIF($D$2:D554,D554)),"")</f>
        <v>40</v>
      </c>
      <c r="F554" s="170" t="str">
        <f t="shared" si="21"/>
        <v/>
      </c>
      <c r="G554" s="171" t="str">
        <f t="shared" si="20"/>
        <v/>
      </c>
    </row>
    <row r="555" spans="4:7">
      <c r="D555" s="168" t="s">
        <v>56</v>
      </c>
      <c r="E555" s="169">
        <f>IFERROR(IF(D555="","",COUNTIF($D$2:D555,D555)),"")</f>
        <v>41</v>
      </c>
      <c r="F555" s="170" t="str">
        <f t="shared" si="21"/>
        <v/>
      </c>
      <c r="G555" s="171" t="str">
        <f t="shared" si="20"/>
        <v/>
      </c>
    </row>
    <row r="556" spans="4:7">
      <c r="D556" s="168" t="s">
        <v>56</v>
      </c>
      <c r="E556" s="169">
        <f>IFERROR(IF(D556="","",COUNTIF($D$2:D556,D556)),"")</f>
        <v>42</v>
      </c>
      <c r="F556" s="170" t="str">
        <f t="shared" si="21"/>
        <v/>
      </c>
      <c r="G556" s="171" t="str">
        <f t="shared" si="20"/>
        <v/>
      </c>
    </row>
    <row r="557" spans="4:7">
      <c r="D557" s="168" t="s">
        <v>57</v>
      </c>
      <c r="E557" s="169">
        <f>IFERROR(IF(D557="","",COUNTIF($D$2:D557,D557)),"")</f>
        <v>1</v>
      </c>
      <c r="F557" s="170">
        <f t="shared" si="21"/>
        <v>557</v>
      </c>
      <c r="G557" s="171" t="str">
        <f t="shared" si="20"/>
        <v/>
      </c>
    </row>
    <row r="558" spans="4:7">
      <c r="D558" s="168" t="s">
        <v>57</v>
      </c>
      <c r="E558" s="169">
        <f>IFERROR(IF(D558="","",COUNTIF($D$2:D558,D558)),"")</f>
        <v>2</v>
      </c>
      <c r="F558" s="170" t="str">
        <f t="shared" si="21"/>
        <v/>
      </c>
      <c r="G558" s="171" t="str">
        <f t="shared" si="20"/>
        <v/>
      </c>
    </row>
    <row r="559" spans="4:7">
      <c r="D559" s="168" t="s">
        <v>57</v>
      </c>
      <c r="E559" s="169">
        <f>IFERROR(IF(D559="","",COUNTIF($D$2:D559,D559)),"")</f>
        <v>3</v>
      </c>
      <c r="F559" s="170" t="str">
        <f t="shared" si="21"/>
        <v/>
      </c>
      <c r="G559" s="171" t="str">
        <f t="shared" si="20"/>
        <v/>
      </c>
    </row>
    <row r="560" spans="4:7">
      <c r="D560" s="168" t="s">
        <v>57</v>
      </c>
      <c r="E560" s="169">
        <f>IFERROR(IF(D560="","",COUNTIF($D$2:D560,D560)),"")</f>
        <v>4</v>
      </c>
      <c r="F560" s="170" t="str">
        <f t="shared" si="21"/>
        <v/>
      </c>
      <c r="G560" s="171" t="str">
        <f t="shared" si="20"/>
        <v/>
      </c>
    </row>
    <row r="561" spans="4:7">
      <c r="D561" s="168" t="s">
        <v>57</v>
      </c>
      <c r="E561" s="169">
        <f>IFERROR(IF(D561="","",COUNTIF($D$2:D561,D561)),"")</f>
        <v>5</v>
      </c>
      <c r="F561" s="170" t="str">
        <f t="shared" si="21"/>
        <v/>
      </c>
      <c r="G561" s="171" t="str">
        <f t="shared" si="20"/>
        <v/>
      </c>
    </row>
    <row r="562" spans="4:7">
      <c r="D562" s="168" t="s">
        <v>57</v>
      </c>
      <c r="E562" s="169">
        <f>IFERROR(IF(D562="","",COUNTIF($D$2:D562,D562)),"")</f>
        <v>6</v>
      </c>
      <c r="F562" s="170" t="str">
        <f t="shared" si="21"/>
        <v/>
      </c>
      <c r="G562" s="171" t="str">
        <f t="shared" si="20"/>
        <v/>
      </c>
    </row>
    <row r="563" spans="4:7">
      <c r="D563" s="168" t="s">
        <v>57</v>
      </c>
      <c r="E563" s="169">
        <f>IFERROR(IF(D563="","",COUNTIF($D$2:D563,D563)),"")</f>
        <v>7</v>
      </c>
      <c r="F563" s="170" t="str">
        <f t="shared" si="21"/>
        <v/>
      </c>
      <c r="G563" s="171" t="str">
        <f t="shared" si="20"/>
        <v/>
      </c>
    </row>
    <row r="564" spans="4:7">
      <c r="D564" s="168" t="s">
        <v>57</v>
      </c>
      <c r="E564" s="169">
        <f>IFERROR(IF(D564="","",COUNTIF($D$2:D564,D564)),"")</f>
        <v>8</v>
      </c>
      <c r="F564" s="170" t="str">
        <f t="shared" si="21"/>
        <v/>
      </c>
      <c r="G564" s="171" t="str">
        <f t="shared" si="20"/>
        <v/>
      </c>
    </row>
    <row r="565" spans="4:7">
      <c r="D565" s="168" t="s">
        <v>57</v>
      </c>
      <c r="E565" s="169">
        <f>IFERROR(IF(D565="","",COUNTIF($D$2:D565,D565)),"")</f>
        <v>9</v>
      </c>
      <c r="F565" s="170" t="str">
        <f t="shared" si="21"/>
        <v/>
      </c>
      <c r="G565" s="171" t="str">
        <f t="shared" si="20"/>
        <v/>
      </c>
    </row>
    <row r="566" spans="4:7">
      <c r="D566" s="168" t="s">
        <v>57</v>
      </c>
      <c r="E566" s="169">
        <f>IFERROR(IF(D566="","",COUNTIF($D$2:D566,D566)),"")</f>
        <v>10</v>
      </c>
      <c r="F566" s="170" t="str">
        <f t="shared" si="21"/>
        <v/>
      </c>
      <c r="G566" s="171" t="str">
        <f t="shared" si="20"/>
        <v/>
      </c>
    </row>
    <row r="567" spans="4:7">
      <c r="D567" s="168" t="s">
        <v>57</v>
      </c>
      <c r="E567" s="169">
        <f>IFERROR(IF(D567="","",COUNTIF($D$2:D567,D567)),"")</f>
        <v>11</v>
      </c>
      <c r="F567" s="170" t="str">
        <f t="shared" si="21"/>
        <v/>
      </c>
      <c r="G567" s="171" t="str">
        <f t="shared" si="20"/>
        <v/>
      </c>
    </row>
    <row r="568" spans="4:7">
      <c r="D568" s="168" t="s">
        <v>57</v>
      </c>
      <c r="E568" s="169">
        <f>IFERROR(IF(D568="","",COUNTIF($D$2:D568,D568)),"")</f>
        <v>12</v>
      </c>
      <c r="F568" s="170" t="str">
        <f t="shared" si="21"/>
        <v/>
      </c>
      <c r="G568" s="171" t="str">
        <f t="shared" si="20"/>
        <v/>
      </c>
    </row>
    <row r="569" spans="4:7">
      <c r="D569" s="168" t="s">
        <v>57</v>
      </c>
      <c r="E569" s="169">
        <f>IFERROR(IF(D569="","",COUNTIF($D$2:D569,D569)),"")</f>
        <v>13</v>
      </c>
      <c r="F569" s="170" t="str">
        <f t="shared" si="21"/>
        <v/>
      </c>
      <c r="G569" s="171" t="str">
        <f t="shared" si="20"/>
        <v/>
      </c>
    </row>
    <row r="570" spans="4:7">
      <c r="D570" s="168" t="s">
        <v>57</v>
      </c>
      <c r="E570" s="169">
        <f>IFERROR(IF(D570="","",COUNTIF($D$2:D570,D570)),"")</f>
        <v>14</v>
      </c>
      <c r="F570" s="170" t="str">
        <f t="shared" si="21"/>
        <v/>
      </c>
      <c r="G570" s="171" t="str">
        <f t="shared" si="20"/>
        <v/>
      </c>
    </row>
    <row r="571" spans="4:7">
      <c r="D571" s="168" t="s">
        <v>57</v>
      </c>
      <c r="E571" s="169">
        <f>IFERROR(IF(D571="","",COUNTIF($D$2:D571,D571)),"")</f>
        <v>15</v>
      </c>
      <c r="F571" s="170" t="str">
        <f t="shared" si="21"/>
        <v/>
      </c>
      <c r="G571" s="171" t="str">
        <f t="shared" si="20"/>
        <v/>
      </c>
    </row>
    <row r="572" spans="4:7">
      <c r="D572" s="168" t="s">
        <v>57</v>
      </c>
      <c r="E572" s="169">
        <f>IFERROR(IF(D572="","",COUNTIF($D$2:D572,D572)),"")</f>
        <v>16</v>
      </c>
      <c r="F572" s="170" t="str">
        <f t="shared" si="21"/>
        <v/>
      </c>
      <c r="G572" s="171" t="str">
        <f t="shared" si="20"/>
        <v/>
      </c>
    </row>
    <row r="573" spans="4:7">
      <c r="D573" s="168" t="s">
        <v>57</v>
      </c>
      <c r="E573" s="169">
        <f>IFERROR(IF(D573="","",COUNTIF($D$2:D573,D573)),"")</f>
        <v>17</v>
      </c>
      <c r="F573" s="170" t="str">
        <f t="shared" si="21"/>
        <v/>
      </c>
      <c r="G573" s="171" t="str">
        <f t="shared" si="20"/>
        <v/>
      </c>
    </row>
    <row r="574" spans="4:7">
      <c r="D574" s="168" t="s">
        <v>57</v>
      </c>
      <c r="E574" s="169">
        <f>IFERROR(IF(D574="","",COUNTIF($D$2:D574,D574)),"")</f>
        <v>18</v>
      </c>
      <c r="F574" s="170" t="str">
        <f t="shared" si="21"/>
        <v/>
      </c>
      <c r="G574" s="171" t="str">
        <f t="shared" si="20"/>
        <v/>
      </c>
    </row>
    <row r="575" spans="4:7">
      <c r="D575" s="168" t="s">
        <v>57</v>
      </c>
      <c r="E575" s="169">
        <f>IFERROR(IF(D575="","",COUNTIF($D$2:D575,D575)),"")</f>
        <v>19</v>
      </c>
      <c r="F575" s="170" t="str">
        <f t="shared" si="21"/>
        <v/>
      </c>
      <c r="G575" s="171" t="str">
        <f t="shared" si="20"/>
        <v/>
      </c>
    </row>
    <row r="576" spans="4:7">
      <c r="D576" s="168" t="s">
        <v>57</v>
      </c>
      <c r="E576" s="169">
        <f>IFERROR(IF(D576="","",COUNTIF($D$2:D576,D576)),"")</f>
        <v>20</v>
      </c>
      <c r="F576" s="170" t="str">
        <f t="shared" si="21"/>
        <v/>
      </c>
      <c r="G576" s="171" t="str">
        <f t="shared" si="20"/>
        <v/>
      </c>
    </row>
    <row r="577" spans="4:7">
      <c r="D577" s="168" t="s">
        <v>57</v>
      </c>
      <c r="E577" s="169">
        <f>IFERROR(IF(D577="","",COUNTIF($D$2:D577,D577)),"")</f>
        <v>21</v>
      </c>
      <c r="F577" s="170" t="str">
        <f t="shared" si="21"/>
        <v/>
      </c>
      <c r="G577" s="171" t="str">
        <f t="shared" si="20"/>
        <v/>
      </c>
    </row>
    <row r="578" spans="4:7">
      <c r="D578" s="168" t="s">
        <v>57</v>
      </c>
      <c r="E578" s="169">
        <f>IFERROR(IF(D578="","",COUNTIF($D$2:D578,D578)),"")</f>
        <v>22</v>
      </c>
      <c r="F578" s="170" t="str">
        <f t="shared" si="21"/>
        <v/>
      </c>
      <c r="G578" s="171" t="str">
        <f t="shared" ref="G578:G641" si="22">IFERROR(INDEX(D:D,SMALL(F:F,ROW()-1)),"")</f>
        <v/>
      </c>
    </row>
    <row r="579" spans="4:7">
      <c r="D579" s="168" t="s">
        <v>57</v>
      </c>
      <c r="E579" s="169">
        <f>IFERROR(IF(D579="","",COUNTIF($D$2:D579,D579)),"")</f>
        <v>23</v>
      </c>
      <c r="F579" s="170" t="str">
        <f t="shared" ref="F579:F642" si="23">IFERROR(IF(AND(COUNTIF(D579:D579,D579)=(E579),E579&gt;0),ROW(),""),"")</f>
        <v/>
      </c>
      <c r="G579" s="171" t="str">
        <f t="shared" si="22"/>
        <v/>
      </c>
    </row>
    <row r="580" spans="4:7">
      <c r="D580" s="168" t="s">
        <v>57</v>
      </c>
      <c r="E580" s="169">
        <f>IFERROR(IF(D580="","",COUNTIF($D$2:D580,D580)),"")</f>
        <v>24</v>
      </c>
      <c r="F580" s="170" t="str">
        <f t="shared" si="23"/>
        <v/>
      </c>
      <c r="G580" s="171" t="str">
        <f t="shared" si="22"/>
        <v/>
      </c>
    </row>
    <row r="581" spans="4:7">
      <c r="D581" s="168" t="s">
        <v>57</v>
      </c>
      <c r="E581" s="169">
        <f>IFERROR(IF(D581="","",COUNTIF($D$2:D581,D581)),"")</f>
        <v>25</v>
      </c>
      <c r="F581" s="170" t="str">
        <f t="shared" si="23"/>
        <v/>
      </c>
      <c r="G581" s="171" t="str">
        <f t="shared" si="22"/>
        <v/>
      </c>
    </row>
    <row r="582" spans="4:7">
      <c r="D582" s="168" t="s">
        <v>57</v>
      </c>
      <c r="E582" s="169">
        <f>IFERROR(IF(D582="","",COUNTIF($D$2:D582,D582)),"")</f>
        <v>26</v>
      </c>
      <c r="F582" s="170" t="str">
        <f t="shared" si="23"/>
        <v/>
      </c>
      <c r="G582" s="171" t="str">
        <f t="shared" si="22"/>
        <v/>
      </c>
    </row>
    <row r="583" spans="4:7">
      <c r="D583" s="168" t="s">
        <v>57</v>
      </c>
      <c r="E583" s="169">
        <f>IFERROR(IF(D583="","",COUNTIF($D$2:D583,D583)),"")</f>
        <v>27</v>
      </c>
      <c r="F583" s="170" t="str">
        <f t="shared" si="23"/>
        <v/>
      </c>
      <c r="G583" s="171" t="str">
        <f t="shared" si="22"/>
        <v/>
      </c>
    </row>
    <row r="584" spans="4:7">
      <c r="D584" s="168" t="s">
        <v>57</v>
      </c>
      <c r="E584" s="169">
        <f>IFERROR(IF(D584="","",COUNTIF($D$2:D584,D584)),"")</f>
        <v>28</v>
      </c>
      <c r="F584" s="170" t="str">
        <f t="shared" si="23"/>
        <v/>
      </c>
      <c r="G584" s="171" t="str">
        <f t="shared" si="22"/>
        <v/>
      </c>
    </row>
    <row r="585" spans="4:7">
      <c r="D585" s="168" t="s">
        <v>57</v>
      </c>
      <c r="E585" s="169">
        <f>IFERROR(IF(D585="","",COUNTIF($D$2:D585,D585)),"")</f>
        <v>29</v>
      </c>
      <c r="F585" s="170" t="str">
        <f t="shared" si="23"/>
        <v/>
      </c>
      <c r="G585" s="171" t="str">
        <f t="shared" si="22"/>
        <v/>
      </c>
    </row>
    <row r="586" spans="4:7">
      <c r="D586" s="168" t="s">
        <v>57</v>
      </c>
      <c r="E586" s="169">
        <f>IFERROR(IF(D586="","",COUNTIF($D$2:D586,D586)),"")</f>
        <v>30</v>
      </c>
      <c r="F586" s="170" t="str">
        <f t="shared" si="23"/>
        <v/>
      </c>
      <c r="G586" s="171" t="str">
        <f t="shared" si="22"/>
        <v/>
      </c>
    </row>
    <row r="587" spans="4:7">
      <c r="D587" s="168" t="s">
        <v>57</v>
      </c>
      <c r="E587" s="169">
        <f>IFERROR(IF(D587="","",COUNTIF($D$2:D587,D587)),"")</f>
        <v>31</v>
      </c>
      <c r="F587" s="170" t="str">
        <f t="shared" si="23"/>
        <v/>
      </c>
      <c r="G587" s="171" t="str">
        <f t="shared" si="22"/>
        <v/>
      </c>
    </row>
    <row r="588" spans="4:7">
      <c r="D588" s="168" t="s">
        <v>57</v>
      </c>
      <c r="E588" s="169">
        <f>IFERROR(IF(D588="","",COUNTIF($D$2:D588,D588)),"")</f>
        <v>32</v>
      </c>
      <c r="F588" s="170" t="str">
        <f t="shared" si="23"/>
        <v/>
      </c>
      <c r="G588" s="171" t="str">
        <f t="shared" si="22"/>
        <v/>
      </c>
    </row>
    <row r="589" spans="4:7">
      <c r="D589" s="168" t="s">
        <v>57</v>
      </c>
      <c r="E589" s="169">
        <f>IFERROR(IF(D589="","",COUNTIF($D$2:D589,D589)),"")</f>
        <v>33</v>
      </c>
      <c r="F589" s="170" t="str">
        <f t="shared" si="23"/>
        <v/>
      </c>
      <c r="G589" s="171" t="str">
        <f t="shared" si="22"/>
        <v/>
      </c>
    </row>
    <row r="590" spans="4:7">
      <c r="D590" s="168" t="s">
        <v>57</v>
      </c>
      <c r="E590" s="169">
        <f>IFERROR(IF(D590="","",COUNTIF($D$2:D590,D590)),"")</f>
        <v>34</v>
      </c>
      <c r="F590" s="170" t="str">
        <f t="shared" si="23"/>
        <v/>
      </c>
      <c r="G590" s="171" t="str">
        <f t="shared" si="22"/>
        <v/>
      </c>
    </row>
    <row r="591" spans="4:7">
      <c r="D591" s="168" t="s">
        <v>57</v>
      </c>
      <c r="E591" s="169">
        <f>IFERROR(IF(D591="","",COUNTIF($D$2:D591,D591)),"")</f>
        <v>35</v>
      </c>
      <c r="F591" s="170" t="str">
        <f t="shared" si="23"/>
        <v/>
      </c>
      <c r="G591" s="171" t="str">
        <f t="shared" si="22"/>
        <v/>
      </c>
    </row>
    <row r="592" spans="4:7">
      <c r="D592" s="168" t="s">
        <v>57</v>
      </c>
      <c r="E592" s="169">
        <f>IFERROR(IF(D592="","",COUNTIF($D$2:D592,D592)),"")</f>
        <v>36</v>
      </c>
      <c r="F592" s="170" t="str">
        <f t="shared" si="23"/>
        <v/>
      </c>
      <c r="G592" s="171" t="str">
        <f t="shared" si="22"/>
        <v/>
      </c>
    </row>
    <row r="593" spans="4:7">
      <c r="D593" s="168" t="s">
        <v>57</v>
      </c>
      <c r="E593" s="169">
        <f>IFERROR(IF(D593="","",COUNTIF($D$2:D593,D593)),"")</f>
        <v>37</v>
      </c>
      <c r="F593" s="170" t="str">
        <f t="shared" si="23"/>
        <v/>
      </c>
      <c r="G593" s="171" t="str">
        <f t="shared" si="22"/>
        <v/>
      </c>
    </row>
    <row r="594" spans="4:7">
      <c r="D594" s="168" t="s">
        <v>57</v>
      </c>
      <c r="E594" s="169">
        <f>IFERROR(IF(D594="","",COUNTIF($D$2:D594,D594)),"")</f>
        <v>38</v>
      </c>
      <c r="F594" s="170" t="str">
        <f t="shared" si="23"/>
        <v/>
      </c>
      <c r="G594" s="171" t="str">
        <f t="shared" si="22"/>
        <v/>
      </c>
    </row>
    <row r="595" spans="4:7">
      <c r="D595" s="168" t="s">
        <v>57</v>
      </c>
      <c r="E595" s="169">
        <f>IFERROR(IF(D595="","",COUNTIF($D$2:D595,D595)),"")</f>
        <v>39</v>
      </c>
      <c r="F595" s="170" t="str">
        <f t="shared" si="23"/>
        <v/>
      </c>
      <c r="G595" s="171" t="str">
        <f t="shared" si="22"/>
        <v/>
      </c>
    </row>
    <row r="596" spans="4:7">
      <c r="D596" s="168" t="s">
        <v>57</v>
      </c>
      <c r="E596" s="169">
        <f>IFERROR(IF(D596="","",COUNTIF($D$2:D596,D596)),"")</f>
        <v>40</v>
      </c>
      <c r="F596" s="170" t="str">
        <f t="shared" si="23"/>
        <v/>
      </c>
      <c r="G596" s="171" t="str">
        <f t="shared" si="22"/>
        <v/>
      </c>
    </row>
    <row r="597" spans="4:7">
      <c r="D597" s="168" t="s">
        <v>57</v>
      </c>
      <c r="E597" s="169">
        <f>IFERROR(IF(D597="","",COUNTIF($D$2:D597,D597)),"")</f>
        <v>41</v>
      </c>
      <c r="F597" s="170" t="str">
        <f t="shared" si="23"/>
        <v/>
      </c>
      <c r="G597" s="171" t="str">
        <f t="shared" si="22"/>
        <v/>
      </c>
    </row>
    <row r="598" spans="4:7">
      <c r="D598" s="168" t="s">
        <v>57</v>
      </c>
      <c r="E598" s="169">
        <f>IFERROR(IF(D598="","",COUNTIF($D$2:D598,D598)),"")</f>
        <v>42</v>
      </c>
      <c r="F598" s="170" t="str">
        <f t="shared" si="23"/>
        <v/>
      </c>
      <c r="G598" s="171" t="str">
        <f t="shared" si="22"/>
        <v/>
      </c>
    </row>
    <row r="599" spans="4:7">
      <c r="D599" s="168" t="s">
        <v>57</v>
      </c>
      <c r="E599" s="169">
        <f>IFERROR(IF(D599="","",COUNTIF($D$2:D599,D599)),"")</f>
        <v>43</v>
      </c>
      <c r="F599" s="170" t="str">
        <f t="shared" si="23"/>
        <v/>
      </c>
      <c r="G599" s="171" t="str">
        <f t="shared" si="22"/>
        <v/>
      </c>
    </row>
    <row r="600" spans="4:7">
      <c r="D600" s="168" t="s">
        <v>57</v>
      </c>
      <c r="E600" s="169">
        <f>IFERROR(IF(D600="","",COUNTIF($D$2:D600,D600)),"")</f>
        <v>44</v>
      </c>
      <c r="F600" s="170" t="str">
        <f t="shared" si="23"/>
        <v/>
      </c>
      <c r="G600" s="171" t="str">
        <f t="shared" si="22"/>
        <v/>
      </c>
    </row>
    <row r="601" spans="4:7">
      <c r="D601" s="168" t="s">
        <v>57</v>
      </c>
      <c r="E601" s="169">
        <f>IFERROR(IF(D601="","",COUNTIF($D$2:D601,D601)),"")</f>
        <v>45</v>
      </c>
      <c r="F601" s="170" t="str">
        <f t="shared" si="23"/>
        <v/>
      </c>
      <c r="G601" s="171" t="str">
        <f t="shared" si="22"/>
        <v/>
      </c>
    </row>
    <row r="602" spans="4:7">
      <c r="D602" s="168" t="s">
        <v>57</v>
      </c>
      <c r="E602" s="169">
        <f>IFERROR(IF(D602="","",COUNTIF($D$2:D602,D602)),"")</f>
        <v>46</v>
      </c>
      <c r="F602" s="170" t="str">
        <f t="shared" si="23"/>
        <v/>
      </c>
      <c r="G602" s="171" t="str">
        <f t="shared" si="22"/>
        <v/>
      </c>
    </row>
    <row r="603" spans="4:7">
      <c r="D603" s="168" t="s">
        <v>57</v>
      </c>
      <c r="E603" s="169">
        <f>IFERROR(IF(D603="","",COUNTIF($D$2:D603,D603)),"")</f>
        <v>47</v>
      </c>
      <c r="F603" s="170" t="str">
        <f t="shared" si="23"/>
        <v/>
      </c>
      <c r="G603" s="171" t="str">
        <f t="shared" si="22"/>
        <v/>
      </c>
    </row>
    <row r="604" spans="4:7">
      <c r="D604" s="168" t="s">
        <v>57</v>
      </c>
      <c r="E604" s="169">
        <f>IFERROR(IF(D604="","",COUNTIF($D$2:D604,D604)),"")</f>
        <v>48</v>
      </c>
      <c r="F604" s="170" t="str">
        <f t="shared" si="23"/>
        <v/>
      </c>
      <c r="G604" s="171" t="str">
        <f t="shared" si="22"/>
        <v/>
      </c>
    </row>
    <row r="605" spans="4:7">
      <c r="D605" s="168" t="s">
        <v>57</v>
      </c>
      <c r="E605" s="169">
        <f>IFERROR(IF(D605="","",COUNTIF($D$2:D605,D605)),"")</f>
        <v>49</v>
      </c>
      <c r="F605" s="170" t="str">
        <f t="shared" si="23"/>
        <v/>
      </c>
      <c r="G605" s="171" t="str">
        <f t="shared" si="22"/>
        <v/>
      </c>
    </row>
    <row r="606" spans="4:7">
      <c r="D606" s="168" t="s">
        <v>57</v>
      </c>
      <c r="E606" s="169">
        <f>IFERROR(IF(D606="","",COUNTIF($D$2:D606,D606)),"")</f>
        <v>50</v>
      </c>
      <c r="F606" s="170" t="str">
        <f t="shared" si="23"/>
        <v/>
      </c>
      <c r="G606" s="171" t="str">
        <f t="shared" si="22"/>
        <v/>
      </c>
    </row>
    <row r="607" spans="4:7">
      <c r="D607" s="168" t="s">
        <v>57</v>
      </c>
      <c r="E607" s="169">
        <f>IFERROR(IF(D607="","",COUNTIF($D$2:D607,D607)),"")</f>
        <v>51</v>
      </c>
      <c r="F607" s="170" t="str">
        <f t="shared" si="23"/>
        <v/>
      </c>
      <c r="G607" s="171" t="str">
        <f t="shared" si="22"/>
        <v/>
      </c>
    </row>
    <row r="608" spans="4:7">
      <c r="D608" s="168" t="s">
        <v>343</v>
      </c>
      <c r="E608" s="169">
        <f>IFERROR(IF(D608="","",COUNTIF($D$2:D608,D608)),"")</f>
        <v>1</v>
      </c>
      <c r="F608" s="170">
        <f t="shared" si="23"/>
        <v>608</v>
      </c>
      <c r="G608" s="171" t="str">
        <f t="shared" si="22"/>
        <v/>
      </c>
    </row>
    <row r="609" spans="4:7">
      <c r="D609" s="168" t="s">
        <v>343</v>
      </c>
      <c r="E609" s="169">
        <f>IFERROR(IF(D609="","",COUNTIF($D$2:D609,D609)),"")</f>
        <v>2</v>
      </c>
      <c r="F609" s="170" t="str">
        <f t="shared" si="23"/>
        <v/>
      </c>
      <c r="G609" s="171" t="str">
        <f t="shared" si="22"/>
        <v/>
      </c>
    </row>
    <row r="610" spans="4:7">
      <c r="D610" s="168" t="s">
        <v>343</v>
      </c>
      <c r="E610" s="169">
        <f>IFERROR(IF(D610="","",COUNTIF($D$2:D610,D610)),"")</f>
        <v>3</v>
      </c>
      <c r="F610" s="170" t="str">
        <f t="shared" si="23"/>
        <v/>
      </c>
      <c r="G610" s="171" t="str">
        <f t="shared" si="22"/>
        <v/>
      </c>
    </row>
    <row r="611" spans="4:7">
      <c r="D611" s="168" t="s">
        <v>343</v>
      </c>
      <c r="E611" s="169">
        <f>IFERROR(IF(D611="","",COUNTIF($D$2:D611,D611)),"")</f>
        <v>4</v>
      </c>
      <c r="F611" s="170" t="str">
        <f t="shared" si="23"/>
        <v/>
      </c>
      <c r="G611" s="171" t="str">
        <f t="shared" si="22"/>
        <v/>
      </c>
    </row>
    <row r="612" spans="4:7">
      <c r="D612" s="168" t="s">
        <v>343</v>
      </c>
      <c r="E612" s="169">
        <f>IFERROR(IF(D612="","",COUNTIF($D$2:D612,D612)),"")</f>
        <v>5</v>
      </c>
      <c r="F612" s="170" t="str">
        <f t="shared" si="23"/>
        <v/>
      </c>
      <c r="G612" s="171" t="str">
        <f t="shared" si="22"/>
        <v/>
      </c>
    </row>
    <row r="613" spans="4:7">
      <c r="D613" s="168" t="s">
        <v>343</v>
      </c>
      <c r="E613" s="169">
        <f>IFERROR(IF(D613="","",COUNTIF($D$2:D613,D613)),"")</f>
        <v>6</v>
      </c>
      <c r="F613" s="170" t="str">
        <f t="shared" si="23"/>
        <v/>
      </c>
      <c r="G613" s="171" t="str">
        <f t="shared" si="22"/>
        <v/>
      </c>
    </row>
    <row r="614" spans="4:7">
      <c r="D614" s="168" t="s">
        <v>343</v>
      </c>
      <c r="E614" s="169">
        <f>IFERROR(IF(D614="","",COUNTIF($D$2:D614,D614)),"")</f>
        <v>7</v>
      </c>
      <c r="F614" s="170" t="str">
        <f t="shared" si="23"/>
        <v/>
      </c>
      <c r="G614" s="171" t="str">
        <f t="shared" si="22"/>
        <v/>
      </c>
    </row>
    <row r="615" spans="4:7">
      <c r="D615" s="168" t="s">
        <v>343</v>
      </c>
      <c r="E615" s="169">
        <f>IFERROR(IF(D615="","",COUNTIF($D$2:D615,D615)),"")</f>
        <v>8</v>
      </c>
      <c r="F615" s="170" t="str">
        <f t="shared" si="23"/>
        <v/>
      </c>
      <c r="G615" s="171" t="str">
        <f t="shared" si="22"/>
        <v/>
      </c>
    </row>
    <row r="616" spans="4:7">
      <c r="D616" s="168" t="s">
        <v>343</v>
      </c>
      <c r="E616" s="169">
        <f>IFERROR(IF(D616="","",COUNTIF($D$2:D616,D616)),"")</f>
        <v>9</v>
      </c>
      <c r="F616" s="170" t="str">
        <f t="shared" si="23"/>
        <v/>
      </c>
      <c r="G616" s="171" t="str">
        <f t="shared" si="22"/>
        <v/>
      </c>
    </row>
    <row r="617" spans="4:7">
      <c r="D617" s="168" t="s">
        <v>343</v>
      </c>
      <c r="E617" s="169">
        <f>IFERROR(IF(D617="","",COUNTIF($D$2:D617,D617)),"")</f>
        <v>10</v>
      </c>
      <c r="F617" s="170" t="str">
        <f t="shared" si="23"/>
        <v/>
      </c>
      <c r="G617" s="171" t="str">
        <f t="shared" si="22"/>
        <v/>
      </c>
    </row>
    <row r="618" spans="4:7">
      <c r="D618" s="168" t="s">
        <v>343</v>
      </c>
      <c r="E618" s="169">
        <f>IFERROR(IF(D618="","",COUNTIF($D$2:D618,D618)),"")</f>
        <v>11</v>
      </c>
      <c r="F618" s="170" t="str">
        <f t="shared" si="23"/>
        <v/>
      </c>
      <c r="G618" s="171" t="str">
        <f t="shared" si="22"/>
        <v/>
      </c>
    </row>
    <row r="619" spans="4:7">
      <c r="D619" s="168" t="s">
        <v>343</v>
      </c>
      <c r="E619" s="169">
        <f>IFERROR(IF(D619="","",COUNTIF($D$2:D619,D619)),"")</f>
        <v>12</v>
      </c>
      <c r="F619" s="170" t="str">
        <f t="shared" si="23"/>
        <v/>
      </c>
      <c r="G619" s="171" t="str">
        <f t="shared" si="22"/>
        <v/>
      </c>
    </row>
    <row r="620" spans="4:7">
      <c r="D620" s="168" t="s">
        <v>343</v>
      </c>
      <c r="E620" s="169">
        <f>IFERROR(IF(D620="","",COUNTIF($D$2:D620,D620)),"")</f>
        <v>13</v>
      </c>
      <c r="F620" s="170" t="str">
        <f t="shared" si="23"/>
        <v/>
      </c>
      <c r="G620" s="171" t="str">
        <f t="shared" si="22"/>
        <v/>
      </c>
    </row>
    <row r="621" spans="4:7">
      <c r="D621" s="168" t="s">
        <v>343</v>
      </c>
      <c r="E621" s="169">
        <f>IFERROR(IF(D621="","",COUNTIF($D$2:D621,D621)),"")</f>
        <v>14</v>
      </c>
      <c r="F621" s="170" t="str">
        <f t="shared" si="23"/>
        <v/>
      </c>
      <c r="G621" s="171" t="str">
        <f t="shared" si="22"/>
        <v/>
      </c>
    </row>
    <row r="622" spans="4:7">
      <c r="D622" s="168" t="s">
        <v>343</v>
      </c>
      <c r="E622" s="169">
        <f>IFERROR(IF(D622="","",COUNTIF($D$2:D622,D622)),"")</f>
        <v>15</v>
      </c>
      <c r="F622" s="170" t="str">
        <f t="shared" si="23"/>
        <v/>
      </c>
      <c r="G622" s="171" t="str">
        <f t="shared" si="22"/>
        <v/>
      </c>
    </row>
    <row r="623" spans="4:7">
      <c r="D623" s="168" t="s">
        <v>343</v>
      </c>
      <c r="E623" s="169">
        <f>IFERROR(IF(D623="","",COUNTIF($D$2:D623,D623)),"")</f>
        <v>16</v>
      </c>
      <c r="F623" s="170" t="str">
        <f t="shared" si="23"/>
        <v/>
      </c>
      <c r="G623" s="171" t="str">
        <f t="shared" si="22"/>
        <v/>
      </c>
    </row>
    <row r="624" spans="4:7">
      <c r="D624" s="168" t="s">
        <v>343</v>
      </c>
      <c r="E624" s="169">
        <f>IFERROR(IF(D624="","",COUNTIF($D$2:D624,D624)),"")</f>
        <v>17</v>
      </c>
      <c r="F624" s="170" t="str">
        <f t="shared" si="23"/>
        <v/>
      </c>
      <c r="G624" s="171" t="str">
        <f t="shared" si="22"/>
        <v/>
      </c>
    </row>
    <row r="625" spans="4:7">
      <c r="D625" s="168" t="s">
        <v>343</v>
      </c>
      <c r="E625" s="169">
        <f>IFERROR(IF(D625="","",COUNTIF($D$2:D625,D625)),"")</f>
        <v>18</v>
      </c>
      <c r="F625" s="170" t="str">
        <f t="shared" si="23"/>
        <v/>
      </c>
      <c r="G625" s="171" t="str">
        <f t="shared" si="22"/>
        <v/>
      </c>
    </row>
    <row r="626" spans="4:7">
      <c r="D626" s="168" t="s">
        <v>343</v>
      </c>
      <c r="E626" s="169">
        <f>IFERROR(IF(D626="","",COUNTIF($D$2:D626,D626)),"")</f>
        <v>19</v>
      </c>
      <c r="F626" s="170" t="str">
        <f t="shared" si="23"/>
        <v/>
      </c>
      <c r="G626" s="171" t="str">
        <f t="shared" si="22"/>
        <v/>
      </c>
    </row>
    <row r="627" spans="4:7">
      <c r="D627" s="168" t="s">
        <v>343</v>
      </c>
      <c r="E627" s="169">
        <f>IFERROR(IF(D627="","",COUNTIF($D$2:D627,D627)),"")</f>
        <v>20</v>
      </c>
      <c r="F627" s="170" t="str">
        <f t="shared" si="23"/>
        <v/>
      </c>
      <c r="G627" s="171" t="str">
        <f t="shared" si="22"/>
        <v/>
      </c>
    </row>
    <row r="628" spans="4:7">
      <c r="D628" s="168" t="s">
        <v>343</v>
      </c>
      <c r="E628" s="169">
        <f>IFERROR(IF(D628="","",COUNTIF($D$2:D628,D628)),"")</f>
        <v>21</v>
      </c>
      <c r="F628" s="170" t="str">
        <f t="shared" si="23"/>
        <v/>
      </c>
      <c r="G628" s="171" t="str">
        <f t="shared" si="22"/>
        <v/>
      </c>
    </row>
    <row r="629" spans="4:7">
      <c r="D629" s="168" t="s">
        <v>343</v>
      </c>
      <c r="E629" s="169">
        <f>IFERROR(IF(D629="","",COUNTIF($D$2:D629,D629)),"")</f>
        <v>22</v>
      </c>
      <c r="F629" s="170" t="str">
        <f t="shared" si="23"/>
        <v/>
      </c>
      <c r="G629" s="171" t="str">
        <f t="shared" si="22"/>
        <v/>
      </c>
    </row>
    <row r="630" spans="4:7">
      <c r="D630" s="168" t="s">
        <v>343</v>
      </c>
      <c r="E630" s="169">
        <f>IFERROR(IF(D630="","",COUNTIF($D$2:D630,D630)),"")</f>
        <v>23</v>
      </c>
      <c r="F630" s="170" t="str">
        <f t="shared" si="23"/>
        <v/>
      </c>
      <c r="G630" s="171" t="str">
        <f t="shared" si="22"/>
        <v/>
      </c>
    </row>
    <row r="631" spans="4:7">
      <c r="D631" s="168" t="s">
        <v>343</v>
      </c>
      <c r="E631" s="169">
        <f>IFERROR(IF(D631="","",COUNTIF($D$2:D631,D631)),"")</f>
        <v>24</v>
      </c>
      <c r="F631" s="170" t="str">
        <f t="shared" si="23"/>
        <v/>
      </c>
      <c r="G631" s="171" t="str">
        <f t="shared" si="22"/>
        <v/>
      </c>
    </row>
    <row r="632" spans="4:7">
      <c r="D632" s="168" t="s">
        <v>343</v>
      </c>
      <c r="E632" s="169">
        <f>IFERROR(IF(D632="","",COUNTIF($D$2:D632,D632)),"")</f>
        <v>25</v>
      </c>
      <c r="F632" s="170" t="str">
        <f t="shared" si="23"/>
        <v/>
      </c>
      <c r="G632" s="171" t="str">
        <f t="shared" si="22"/>
        <v/>
      </c>
    </row>
    <row r="633" spans="4:7">
      <c r="D633" s="168" t="s">
        <v>343</v>
      </c>
      <c r="E633" s="169">
        <f>IFERROR(IF(D633="","",COUNTIF($D$2:D633,D633)),"")</f>
        <v>26</v>
      </c>
      <c r="F633" s="170" t="str">
        <f t="shared" si="23"/>
        <v/>
      </c>
      <c r="G633" s="171" t="str">
        <f t="shared" si="22"/>
        <v/>
      </c>
    </row>
    <row r="634" spans="4:7">
      <c r="D634" s="168" t="s">
        <v>343</v>
      </c>
      <c r="E634" s="169">
        <f>IFERROR(IF(D634="","",COUNTIF($D$2:D634,D634)),"")</f>
        <v>27</v>
      </c>
      <c r="F634" s="170" t="str">
        <f t="shared" si="23"/>
        <v/>
      </c>
      <c r="G634" s="171" t="str">
        <f t="shared" si="22"/>
        <v/>
      </c>
    </row>
    <row r="635" spans="4:7">
      <c r="D635" s="168" t="s">
        <v>343</v>
      </c>
      <c r="E635" s="169">
        <f>IFERROR(IF(D635="","",COUNTIF($D$2:D635,D635)),"")</f>
        <v>28</v>
      </c>
      <c r="F635" s="170" t="str">
        <f t="shared" si="23"/>
        <v/>
      </c>
      <c r="G635" s="171" t="str">
        <f t="shared" si="22"/>
        <v/>
      </c>
    </row>
    <row r="636" spans="4:7">
      <c r="D636" s="168" t="s">
        <v>343</v>
      </c>
      <c r="E636" s="169">
        <f>IFERROR(IF(D636="","",COUNTIF($D$2:D636,D636)),"")</f>
        <v>29</v>
      </c>
      <c r="F636" s="170" t="str">
        <f t="shared" si="23"/>
        <v/>
      </c>
      <c r="G636" s="171" t="str">
        <f t="shared" si="22"/>
        <v/>
      </c>
    </row>
    <row r="637" spans="4:7">
      <c r="D637" s="168" t="s">
        <v>343</v>
      </c>
      <c r="E637" s="169">
        <f>IFERROR(IF(D637="","",COUNTIF($D$2:D637,D637)),"")</f>
        <v>30</v>
      </c>
      <c r="F637" s="170" t="str">
        <f t="shared" si="23"/>
        <v/>
      </c>
      <c r="G637" s="171" t="str">
        <f t="shared" si="22"/>
        <v/>
      </c>
    </row>
    <row r="638" spans="4:7">
      <c r="D638" s="168" t="s">
        <v>343</v>
      </c>
      <c r="E638" s="169">
        <f>IFERROR(IF(D638="","",COUNTIF($D$2:D638,D638)),"")</f>
        <v>31</v>
      </c>
      <c r="F638" s="170" t="str">
        <f t="shared" si="23"/>
        <v/>
      </c>
      <c r="G638" s="171" t="str">
        <f t="shared" si="22"/>
        <v/>
      </c>
    </row>
    <row r="639" spans="4:7">
      <c r="D639" s="168" t="s">
        <v>343</v>
      </c>
      <c r="E639" s="169">
        <f>IFERROR(IF(D639="","",COUNTIF($D$2:D639,D639)),"")</f>
        <v>32</v>
      </c>
      <c r="F639" s="170" t="str">
        <f t="shared" si="23"/>
        <v/>
      </c>
      <c r="G639" s="171" t="str">
        <f t="shared" si="22"/>
        <v/>
      </c>
    </row>
    <row r="640" spans="4:7">
      <c r="D640" s="168" t="s">
        <v>343</v>
      </c>
      <c r="E640" s="169">
        <f>IFERROR(IF(D640="","",COUNTIF($D$2:D640,D640)),"")</f>
        <v>33</v>
      </c>
      <c r="F640" s="170" t="str">
        <f t="shared" si="23"/>
        <v/>
      </c>
      <c r="G640" s="171" t="str">
        <f t="shared" si="22"/>
        <v/>
      </c>
    </row>
    <row r="641" spans="4:7">
      <c r="D641" s="168" t="s">
        <v>343</v>
      </c>
      <c r="E641" s="169">
        <f>IFERROR(IF(D641="","",COUNTIF($D$2:D641,D641)),"")</f>
        <v>34</v>
      </c>
      <c r="F641" s="170" t="str">
        <f t="shared" si="23"/>
        <v/>
      </c>
      <c r="G641" s="171" t="str">
        <f t="shared" si="22"/>
        <v/>
      </c>
    </row>
    <row r="642" spans="4:7">
      <c r="D642" s="168" t="s">
        <v>343</v>
      </c>
      <c r="E642" s="169">
        <f>IFERROR(IF(D642="","",COUNTIF($D$2:D642,D642)),"")</f>
        <v>35</v>
      </c>
      <c r="F642" s="170" t="str">
        <f t="shared" si="23"/>
        <v/>
      </c>
      <c r="G642" s="171" t="str">
        <f t="shared" ref="G642:G705" si="24">IFERROR(INDEX(D:D,SMALL(F:F,ROW()-1)),"")</f>
        <v/>
      </c>
    </row>
    <row r="643" spans="4:7">
      <c r="D643" s="168" t="s">
        <v>343</v>
      </c>
      <c r="E643" s="169">
        <f>IFERROR(IF(D643="","",COUNTIF($D$2:D643,D643)),"")</f>
        <v>36</v>
      </c>
      <c r="F643" s="170" t="str">
        <f t="shared" ref="F643:F706" si="25">IFERROR(IF(AND(COUNTIF(D643:D643,D643)=(E643),E643&gt;0),ROW(),""),"")</f>
        <v/>
      </c>
      <c r="G643" s="171" t="str">
        <f t="shared" si="24"/>
        <v/>
      </c>
    </row>
    <row r="644" spans="4:7">
      <c r="D644" s="168" t="s">
        <v>343</v>
      </c>
      <c r="E644" s="169">
        <f>IFERROR(IF(D644="","",COUNTIF($D$2:D644,D644)),"")</f>
        <v>37</v>
      </c>
      <c r="F644" s="170" t="str">
        <f t="shared" si="25"/>
        <v/>
      </c>
      <c r="G644" s="171" t="str">
        <f t="shared" si="24"/>
        <v/>
      </c>
    </row>
    <row r="645" spans="4:7">
      <c r="D645" s="168" t="s">
        <v>344</v>
      </c>
      <c r="E645" s="169">
        <f>IFERROR(IF(D645="","",COUNTIF($D$2:D645,D645)),"")</f>
        <v>1</v>
      </c>
      <c r="F645" s="170">
        <f t="shared" si="25"/>
        <v>645</v>
      </c>
      <c r="G645" s="171" t="str">
        <f t="shared" si="24"/>
        <v/>
      </c>
    </row>
    <row r="646" spans="4:7">
      <c r="D646" s="168" t="s">
        <v>344</v>
      </c>
      <c r="E646" s="169">
        <f>IFERROR(IF(D646="","",COUNTIF($D$2:D646,D646)),"")</f>
        <v>2</v>
      </c>
      <c r="F646" s="170" t="str">
        <f t="shared" si="25"/>
        <v/>
      </c>
      <c r="G646" s="171" t="str">
        <f t="shared" si="24"/>
        <v/>
      </c>
    </row>
    <row r="647" spans="4:7">
      <c r="D647" s="168" t="s">
        <v>344</v>
      </c>
      <c r="E647" s="169">
        <f>IFERROR(IF(D647="","",COUNTIF($D$2:D647,D647)),"")</f>
        <v>3</v>
      </c>
      <c r="F647" s="170" t="str">
        <f t="shared" si="25"/>
        <v/>
      </c>
      <c r="G647" s="171" t="str">
        <f t="shared" si="24"/>
        <v/>
      </c>
    </row>
    <row r="648" spans="4:7">
      <c r="D648" s="168" t="s">
        <v>344</v>
      </c>
      <c r="E648" s="169">
        <f>IFERROR(IF(D648="","",COUNTIF($D$2:D648,D648)),"")</f>
        <v>4</v>
      </c>
      <c r="F648" s="170" t="str">
        <f t="shared" si="25"/>
        <v/>
      </c>
      <c r="G648" s="171" t="str">
        <f t="shared" si="24"/>
        <v/>
      </c>
    </row>
    <row r="649" spans="4:7">
      <c r="D649" s="168" t="s">
        <v>344</v>
      </c>
      <c r="E649" s="169">
        <f>IFERROR(IF(D649="","",COUNTIF($D$2:D649,D649)),"")</f>
        <v>5</v>
      </c>
      <c r="F649" s="170" t="str">
        <f t="shared" si="25"/>
        <v/>
      </c>
      <c r="G649" s="171" t="str">
        <f t="shared" si="24"/>
        <v/>
      </c>
    </row>
    <row r="650" spans="4:7">
      <c r="D650" s="168" t="s">
        <v>344</v>
      </c>
      <c r="E650" s="169">
        <f>IFERROR(IF(D650="","",COUNTIF($D$2:D650,D650)),"")</f>
        <v>6</v>
      </c>
      <c r="F650" s="170" t="str">
        <f t="shared" si="25"/>
        <v/>
      </c>
      <c r="G650" s="171" t="str">
        <f t="shared" si="24"/>
        <v/>
      </c>
    </row>
    <row r="651" spans="4:7">
      <c r="D651" s="168" t="s">
        <v>344</v>
      </c>
      <c r="E651" s="169">
        <f>IFERROR(IF(D651="","",COUNTIF($D$2:D651,D651)),"")</f>
        <v>7</v>
      </c>
      <c r="F651" s="170" t="str">
        <f t="shared" si="25"/>
        <v/>
      </c>
      <c r="G651" s="171" t="str">
        <f t="shared" si="24"/>
        <v/>
      </c>
    </row>
    <row r="652" spans="4:7">
      <c r="D652" s="168" t="s">
        <v>344</v>
      </c>
      <c r="E652" s="169">
        <f>IFERROR(IF(D652="","",COUNTIF($D$2:D652,D652)),"")</f>
        <v>8</v>
      </c>
      <c r="F652" s="170" t="str">
        <f t="shared" si="25"/>
        <v/>
      </c>
      <c r="G652" s="171" t="str">
        <f t="shared" si="24"/>
        <v/>
      </c>
    </row>
    <row r="653" spans="4:7">
      <c r="D653" s="168" t="s">
        <v>344</v>
      </c>
      <c r="E653" s="169">
        <f>IFERROR(IF(D653="","",COUNTIF($D$2:D653,D653)),"")</f>
        <v>9</v>
      </c>
      <c r="F653" s="170" t="str">
        <f t="shared" si="25"/>
        <v/>
      </c>
      <c r="G653" s="171" t="str">
        <f t="shared" si="24"/>
        <v/>
      </c>
    </row>
    <row r="654" spans="4:7">
      <c r="D654" s="168" t="s">
        <v>344</v>
      </c>
      <c r="E654" s="169">
        <f>IFERROR(IF(D654="","",COUNTIF($D$2:D654,D654)),"")</f>
        <v>10</v>
      </c>
      <c r="F654" s="170" t="str">
        <f t="shared" si="25"/>
        <v/>
      </c>
      <c r="G654" s="171" t="str">
        <f t="shared" si="24"/>
        <v/>
      </c>
    </row>
    <row r="655" spans="4:7">
      <c r="D655" s="168" t="s">
        <v>344</v>
      </c>
      <c r="E655" s="169">
        <f>IFERROR(IF(D655="","",COUNTIF($D$2:D655,D655)),"")</f>
        <v>11</v>
      </c>
      <c r="F655" s="170" t="str">
        <f t="shared" si="25"/>
        <v/>
      </c>
      <c r="G655" s="171" t="str">
        <f t="shared" si="24"/>
        <v/>
      </c>
    </row>
    <row r="656" spans="4:7">
      <c r="D656" s="168" t="s">
        <v>344</v>
      </c>
      <c r="E656" s="169">
        <f>IFERROR(IF(D656="","",COUNTIF($D$2:D656,D656)),"")</f>
        <v>12</v>
      </c>
      <c r="F656" s="170" t="str">
        <f t="shared" si="25"/>
        <v/>
      </c>
      <c r="G656" s="171" t="str">
        <f t="shared" si="24"/>
        <v/>
      </c>
    </row>
    <row r="657" spans="4:7">
      <c r="D657" s="168" t="s">
        <v>344</v>
      </c>
      <c r="E657" s="169">
        <f>IFERROR(IF(D657="","",COUNTIF($D$2:D657,D657)),"")</f>
        <v>13</v>
      </c>
      <c r="F657" s="170" t="str">
        <f t="shared" si="25"/>
        <v/>
      </c>
      <c r="G657" s="171" t="str">
        <f t="shared" si="24"/>
        <v/>
      </c>
    </row>
    <row r="658" spans="4:7">
      <c r="D658" s="168" t="s">
        <v>344</v>
      </c>
      <c r="E658" s="169">
        <f>IFERROR(IF(D658="","",COUNTIF($D$2:D658,D658)),"")</f>
        <v>14</v>
      </c>
      <c r="F658" s="170" t="str">
        <f t="shared" si="25"/>
        <v/>
      </c>
      <c r="G658" s="171" t="str">
        <f t="shared" si="24"/>
        <v/>
      </c>
    </row>
    <row r="659" spans="4:7">
      <c r="D659" s="168" t="s">
        <v>344</v>
      </c>
      <c r="E659" s="169">
        <f>IFERROR(IF(D659="","",COUNTIF($D$2:D659,D659)),"")</f>
        <v>15</v>
      </c>
      <c r="F659" s="170" t="str">
        <f t="shared" si="25"/>
        <v/>
      </c>
      <c r="G659" s="171" t="str">
        <f t="shared" si="24"/>
        <v/>
      </c>
    </row>
    <row r="660" spans="4:7">
      <c r="D660" s="168" t="s">
        <v>344</v>
      </c>
      <c r="E660" s="169">
        <f>IFERROR(IF(D660="","",COUNTIF($D$2:D660,D660)),"")</f>
        <v>16</v>
      </c>
      <c r="F660" s="170" t="str">
        <f t="shared" si="25"/>
        <v/>
      </c>
      <c r="G660" s="171" t="str">
        <f t="shared" si="24"/>
        <v/>
      </c>
    </row>
    <row r="661" spans="4:7">
      <c r="D661" s="168" t="s">
        <v>344</v>
      </c>
      <c r="E661" s="169">
        <f>IFERROR(IF(D661="","",COUNTIF($D$2:D661,D661)),"")</f>
        <v>17</v>
      </c>
      <c r="F661" s="170" t="str">
        <f t="shared" si="25"/>
        <v/>
      </c>
      <c r="G661" s="171" t="str">
        <f t="shared" si="24"/>
        <v/>
      </c>
    </row>
    <row r="662" spans="4:7">
      <c r="D662" s="168" t="s">
        <v>344</v>
      </c>
      <c r="E662" s="169">
        <f>IFERROR(IF(D662="","",COUNTIF($D$2:D662,D662)),"")</f>
        <v>18</v>
      </c>
      <c r="F662" s="170" t="str">
        <f t="shared" si="25"/>
        <v/>
      </c>
      <c r="G662" s="171" t="str">
        <f t="shared" si="24"/>
        <v/>
      </c>
    </row>
    <row r="663" spans="4:7">
      <c r="D663" s="168" t="s">
        <v>344</v>
      </c>
      <c r="E663" s="169">
        <f>IFERROR(IF(D663="","",COUNTIF($D$2:D663,D663)),"")</f>
        <v>19</v>
      </c>
      <c r="F663" s="170" t="str">
        <f t="shared" si="25"/>
        <v/>
      </c>
      <c r="G663" s="171" t="str">
        <f t="shared" si="24"/>
        <v/>
      </c>
    </row>
    <row r="664" spans="4:7">
      <c r="D664" s="168" t="s">
        <v>344</v>
      </c>
      <c r="E664" s="169">
        <f>IFERROR(IF(D664="","",COUNTIF($D$2:D664,D664)),"")</f>
        <v>20</v>
      </c>
      <c r="F664" s="170" t="str">
        <f t="shared" si="25"/>
        <v/>
      </c>
      <c r="G664" s="171" t="str">
        <f t="shared" si="24"/>
        <v/>
      </c>
    </row>
    <row r="665" spans="4:7">
      <c r="D665" s="168" t="s">
        <v>344</v>
      </c>
      <c r="E665" s="169">
        <f>IFERROR(IF(D665="","",COUNTIF($D$2:D665,D665)),"")</f>
        <v>21</v>
      </c>
      <c r="F665" s="170" t="str">
        <f t="shared" si="25"/>
        <v/>
      </c>
      <c r="G665" s="171" t="str">
        <f t="shared" si="24"/>
        <v/>
      </c>
    </row>
    <row r="666" spans="4:7">
      <c r="D666" s="168" t="s">
        <v>344</v>
      </c>
      <c r="E666" s="169">
        <f>IFERROR(IF(D666="","",COUNTIF($D$2:D666,D666)),"")</f>
        <v>22</v>
      </c>
      <c r="F666" s="170" t="str">
        <f t="shared" si="25"/>
        <v/>
      </c>
      <c r="G666" s="171" t="str">
        <f t="shared" si="24"/>
        <v/>
      </c>
    </row>
    <row r="667" spans="4:7">
      <c r="D667" s="168" t="s">
        <v>344</v>
      </c>
      <c r="E667" s="169">
        <f>IFERROR(IF(D667="","",COUNTIF($D$2:D667,D667)),"")</f>
        <v>23</v>
      </c>
      <c r="F667" s="170" t="str">
        <f t="shared" si="25"/>
        <v/>
      </c>
      <c r="G667" s="171" t="str">
        <f t="shared" si="24"/>
        <v/>
      </c>
    </row>
    <row r="668" spans="4:7">
      <c r="D668" s="168" t="s">
        <v>344</v>
      </c>
      <c r="E668" s="169">
        <f>IFERROR(IF(D668="","",COUNTIF($D$2:D668,D668)),"")</f>
        <v>24</v>
      </c>
      <c r="F668" s="170" t="str">
        <f t="shared" si="25"/>
        <v/>
      </c>
      <c r="G668" s="171" t="str">
        <f t="shared" si="24"/>
        <v/>
      </c>
    </row>
    <row r="669" spans="4:7">
      <c r="D669" s="168" t="s">
        <v>344</v>
      </c>
      <c r="E669" s="169">
        <f>IFERROR(IF(D669="","",COUNTIF($D$2:D669,D669)),"")</f>
        <v>25</v>
      </c>
      <c r="F669" s="170" t="str">
        <f t="shared" si="25"/>
        <v/>
      </c>
      <c r="G669" s="171" t="str">
        <f t="shared" si="24"/>
        <v/>
      </c>
    </row>
    <row r="670" spans="4:7">
      <c r="D670" s="168" t="s">
        <v>344</v>
      </c>
      <c r="E670" s="169">
        <f>IFERROR(IF(D670="","",COUNTIF($D$2:D670,D670)),"")</f>
        <v>26</v>
      </c>
      <c r="F670" s="170" t="str">
        <f t="shared" si="25"/>
        <v/>
      </c>
      <c r="G670" s="171" t="str">
        <f t="shared" si="24"/>
        <v/>
      </c>
    </row>
    <row r="671" spans="4:7">
      <c r="D671" s="168" t="s">
        <v>344</v>
      </c>
      <c r="E671" s="169">
        <f>IFERROR(IF(D671="","",COUNTIF($D$2:D671,D671)),"")</f>
        <v>27</v>
      </c>
      <c r="F671" s="170" t="str">
        <f t="shared" si="25"/>
        <v/>
      </c>
      <c r="G671" s="171" t="str">
        <f t="shared" si="24"/>
        <v/>
      </c>
    </row>
    <row r="672" spans="4:7">
      <c r="D672" s="168" t="s">
        <v>344</v>
      </c>
      <c r="E672" s="169">
        <f>IFERROR(IF(D672="","",COUNTIF($D$2:D672,D672)),"")</f>
        <v>28</v>
      </c>
      <c r="F672" s="170" t="str">
        <f t="shared" si="25"/>
        <v/>
      </c>
      <c r="G672" s="171" t="str">
        <f t="shared" si="24"/>
        <v/>
      </c>
    </row>
    <row r="673" spans="4:7">
      <c r="D673" s="168" t="s">
        <v>344</v>
      </c>
      <c r="E673" s="169">
        <f>IFERROR(IF(D673="","",COUNTIF($D$2:D673,D673)),"")</f>
        <v>29</v>
      </c>
      <c r="F673" s="170" t="str">
        <f t="shared" si="25"/>
        <v/>
      </c>
      <c r="G673" s="171" t="str">
        <f t="shared" si="24"/>
        <v/>
      </c>
    </row>
    <row r="674" spans="4:7">
      <c r="D674" s="168" t="s">
        <v>344</v>
      </c>
      <c r="E674" s="169">
        <f>IFERROR(IF(D674="","",COUNTIF($D$2:D674,D674)),"")</f>
        <v>30</v>
      </c>
      <c r="F674" s="170" t="str">
        <f t="shared" si="25"/>
        <v/>
      </c>
      <c r="G674" s="171" t="str">
        <f t="shared" si="24"/>
        <v/>
      </c>
    </row>
    <row r="675" spans="4:7">
      <c r="D675" s="168" t="s">
        <v>344</v>
      </c>
      <c r="E675" s="169">
        <f>IFERROR(IF(D675="","",COUNTIF($D$2:D675,D675)),"")</f>
        <v>31</v>
      </c>
      <c r="F675" s="170" t="str">
        <f t="shared" si="25"/>
        <v/>
      </c>
      <c r="G675" s="171" t="str">
        <f t="shared" si="24"/>
        <v/>
      </c>
    </row>
    <row r="676" spans="4:7">
      <c r="D676" s="168" t="s">
        <v>344</v>
      </c>
      <c r="E676" s="169">
        <f>IFERROR(IF(D676="","",COUNTIF($D$2:D676,D676)),"")</f>
        <v>32</v>
      </c>
      <c r="F676" s="170" t="str">
        <f t="shared" si="25"/>
        <v/>
      </c>
      <c r="G676" s="171" t="str">
        <f t="shared" si="24"/>
        <v/>
      </c>
    </row>
    <row r="677" spans="4:7">
      <c r="D677" s="168" t="s">
        <v>344</v>
      </c>
      <c r="E677" s="169">
        <f>IFERROR(IF(D677="","",COUNTIF($D$2:D677,D677)),"")</f>
        <v>33</v>
      </c>
      <c r="F677" s="170" t="str">
        <f t="shared" si="25"/>
        <v/>
      </c>
      <c r="G677" s="171" t="str">
        <f t="shared" si="24"/>
        <v/>
      </c>
    </row>
    <row r="678" spans="4:7">
      <c r="D678" s="168" t="s">
        <v>344</v>
      </c>
      <c r="E678" s="169">
        <f>IFERROR(IF(D678="","",COUNTIF($D$2:D678,D678)),"")</f>
        <v>34</v>
      </c>
      <c r="F678" s="170" t="str">
        <f t="shared" si="25"/>
        <v/>
      </c>
      <c r="G678" s="171" t="str">
        <f t="shared" si="24"/>
        <v/>
      </c>
    </row>
    <row r="679" spans="4:7">
      <c r="D679" s="168" t="s">
        <v>344</v>
      </c>
      <c r="E679" s="169">
        <f>IFERROR(IF(D679="","",COUNTIF($D$2:D679,D679)),"")</f>
        <v>35</v>
      </c>
      <c r="F679" s="170" t="str">
        <f t="shared" si="25"/>
        <v/>
      </c>
      <c r="G679" s="171" t="str">
        <f t="shared" si="24"/>
        <v/>
      </c>
    </row>
    <row r="680" spans="4:7">
      <c r="D680" s="168" t="s">
        <v>344</v>
      </c>
      <c r="E680" s="169">
        <f>IFERROR(IF(D680="","",COUNTIF($D$2:D680,D680)),"")</f>
        <v>36</v>
      </c>
      <c r="F680" s="170" t="str">
        <f t="shared" si="25"/>
        <v/>
      </c>
      <c r="G680" s="171" t="str">
        <f t="shared" si="24"/>
        <v/>
      </c>
    </row>
    <row r="681" spans="4:7">
      <c r="D681" s="168" t="s">
        <v>344</v>
      </c>
      <c r="E681" s="169">
        <f>IFERROR(IF(D681="","",COUNTIF($D$2:D681,D681)),"")</f>
        <v>37</v>
      </c>
      <c r="F681" s="170" t="str">
        <f t="shared" si="25"/>
        <v/>
      </c>
      <c r="G681" s="171" t="str">
        <f t="shared" si="24"/>
        <v/>
      </c>
    </row>
    <row r="682" spans="4:7">
      <c r="D682" s="168" t="s">
        <v>344</v>
      </c>
      <c r="E682" s="169">
        <f>IFERROR(IF(D682="","",COUNTIF($D$2:D682,D682)),"")</f>
        <v>38</v>
      </c>
      <c r="F682" s="170" t="str">
        <f t="shared" si="25"/>
        <v/>
      </c>
      <c r="G682" s="171" t="str">
        <f t="shared" si="24"/>
        <v/>
      </c>
    </row>
    <row r="683" spans="4:7">
      <c r="D683" s="168" t="s">
        <v>344</v>
      </c>
      <c r="E683" s="169">
        <f>IFERROR(IF(D683="","",COUNTIF($D$2:D683,D683)),"")</f>
        <v>39</v>
      </c>
      <c r="F683" s="170" t="str">
        <f t="shared" si="25"/>
        <v/>
      </c>
      <c r="G683" s="171" t="str">
        <f t="shared" si="24"/>
        <v/>
      </c>
    </row>
    <row r="684" spans="4:7">
      <c r="D684" s="168" t="s">
        <v>344</v>
      </c>
      <c r="E684" s="169">
        <f>IFERROR(IF(D684="","",COUNTIF($D$2:D684,D684)),"")</f>
        <v>40</v>
      </c>
      <c r="F684" s="170" t="str">
        <f t="shared" si="25"/>
        <v/>
      </c>
      <c r="G684" s="171" t="str">
        <f t="shared" si="24"/>
        <v/>
      </c>
    </row>
    <row r="685" spans="4:7">
      <c r="D685" s="168" t="s">
        <v>344</v>
      </c>
      <c r="E685" s="169">
        <f>IFERROR(IF(D685="","",COUNTIF($D$2:D685,D685)),"")</f>
        <v>41</v>
      </c>
      <c r="F685" s="170" t="str">
        <f t="shared" si="25"/>
        <v/>
      </c>
      <c r="G685" s="171" t="str">
        <f t="shared" si="24"/>
        <v/>
      </c>
    </row>
    <row r="686" spans="4:7">
      <c r="D686" s="168" t="s">
        <v>344</v>
      </c>
      <c r="E686" s="169">
        <f>IFERROR(IF(D686="","",COUNTIF($D$2:D686,D686)),"")</f>
        <v>42</v>
      </c>
      <c r="F686" s="170" t="str">
        <f t="shared" si="25"/>
        <v/>
      </c>
      <c r="G686" s="171" t="str">
        <f t="shared" si="24"/>
        <v/>
      </c>
    </row>
    <row r="687" spans="4:7">
      <c r="D687" s="168" t="s">
        <v>344</v>
      </c>
      <c r="E687" s="169">
        <f>IFERROR(IF(D687="","",COUNTIF($D$2:D687,D687)),"")</f>
        <v>43</v>
      </c>
      <c r="F687" s="170" t="str">
        <f t="shared" si="25"/>
        <v/>
      </c>
      <c r="G687" s="171" t="str">
        <f t="shared" si="24"/>
        <v/>
      </c>
    </row>
    <row r="688" spans="4:7">
      <c r="D688" s="168" t="s">
        <v>344</v>
      </c>
      <c r="E688" s="169">
        <f>IFERROR(IF(D688="","",COUNTIF($D$2:D688,D688)),"")</f>
        <v>44</v>
      </c>
      <c r="F688" s="170" t="str">
        <f t="shared" si="25"/>
        <v/>
      </c>
      <c r="G688" s="171" t="str">
        <f t="shared" si="24"/>
        <v/>
      </c>
    </row>
    <row r="689" spans="4:7">
      <c r="D689" s="168" t="s">
        <v>344</v>
      </c>
      <c r="E689" s="169">
        <f>IFERROR(IF(D689="","",COUNTIF($D$2:D689,D689)),"")</f>
        <v>45</v>
      </c>
      <c r="F689" s="170" t="str">
        <f t="shared" si="25"/>
        <v/>
      </c>
      <c r="G689" s="171" t="str">
        <f t="shared" si="24"/>
        <v/>
      </c>
    </row>
    <row r="690" spans="4:7">
      <c r="D690" s="168" t="s">
        <v>344</v>
      </c>
      <c r="E690" s="169">
        <f>IFERROR(IF(D690="","",COUNTIF($D$2:D690,D690)),"")</f>
        <v>46</v>
      </c>
      <c r="F690" s="170" t="str">
        <f t="shared" si="25"/>
        <v/>
      </c>
      <c r="G690" s="171" t="str">
        <f t="shared" si="24"/>
        <v/>
      </c>
    </row>
    <row r="691" spans="4:7">
      <c r="D691" s="168" t="s">
        <v>344</v>
      </c>
      <c r="E691" s="169">
        <f>IFERROR(IF(D691="","",COUNTIF($D$2:D691,D691)),"")</f>
        <v>47</v>
      </c>
      <c r="F691" s="170" t="str">
        <f t="shared" si="25"/>
        <v/>
      </c>
      <c r="G691" s="171" t="str">
        <f t="shared" si="24"/>
        <v/>
      </c>
    </row>
    <row r="692" spans="4:7">
      <c r="D692" s="168" t="s">
        <v>344</v>
      </c>
      <c r="E692" s="169">
        <f>IFERROR(IF(D692="","",COUNTIF($D$2:D692,D692)),"")</f>
        <v>48</v>
      </c>
      <c r="F692" s="170" t="str">
        <f t="shared" si="25"/>
        <v/>
      </c>
      <c r="G692" s="171" t="str">
        <f t="shared" si="24"/>
        <v/>
      </c>
    </row>
    <row r="693" spans="4:7">
      <c r="D693" s="168" t="s">
        <v>344</v>
      </c>
      <c r="E693" s="169">
        <f>IFERROR(IF(D693="","",COUNTIF($D$2:D693,D693)),"")</f>
        <v>49</v>
      </c>
      <c r="F693" s="170" t="str">
        <f t="shared" si="25"/>
        <v/>
      </c>
      <c r="G693" s="171" t="str">
        <f t="shared" si="24"/>
        <v/>
      </c>
    </row>
    <row r="694" spans="4:7">
      <c r="D694" s="168" t="s">
        <v>344</v>
      </c>
      <c r="E694" s="169">
        <f>IFERROR(IF(D694="","",COUNTIF($D$2:D694,D694)),"")</f>
        <v>50</v>
      </c>
      <c r="F694" s="170" t="str">
        <f t="shared" si="25"/>
        <v/>
      </c>
      <c r="G694" s="171" t="str">
        <f t="shared" si="24"/>
        <v/>
      </c>
    </row>
    <row r="695" spans="4:7">
      <c r="D695" s="168" t="s">
        <v>344</v>
      </c>
      <c r="E695" s="169">
        <f>IFERROR(IF(D695="","",COUNTIF($D$2:D695,D695)),"")</f>
        <v>51</v>
      </c>
      <c r="F695" s="170" t="str">
        <f t="shared" si="25"/>
        <v/>
      </c>
      <c r="G695" s="171" t="str">
        <f t="shared" si="24"/>
        <v/>
      </c>
    </row>
    <row r="696" spans="4:7">
      <c r="D696" s="168" t="s">
        <v>344</v>
      </c>
      <c r="E696" s="169">
        <f>IFERROR(IF(D696="","",COUNTIF($D$2:D696,D696)),"")</f>
        <v>52</v>
      </c>
      <c r="F696" s="170" t="str">
        <f t="shared" si="25"/>
        <v/>
      </c>
      <c r="G696" s="171" t="str">
        <f t="shared" si="24"/>
        <v/>
      </c>
    </row>
    <row r="697" spans="4:7">
      <c r="D697" s="168" t="s">
        <v>344</v>
      </c>
      <c r="E697" s="169">
        <f>IFERROR(IF(D697="","",COUNTIF($D$2:D697,D697)),"")</f>
        <v>53</v>
      </c>
      <c r="F697" s="170" t="str">
        <f t="shared" si="25"/>
        <v/>
      </c>
      <c r="G697" s="171" t="str">
        <f t="shared" si="24"/>
        <v/>
      </c>
    </row>
    <row r="698" spans="4:7">
      <c r="D698" s="168" t="s">
        <v>59</v>
      </c>
      <c r="E698" s="169">
        <f>IFERROR(IF(D698="","",COUNTIF($D$2:D698,D698)),"")</f>
        <v>1</v>
      </c>
      <c r="F698" s="170">
        <f t="shared" si="25"/>
        <v>698</v>
      </c>
      <c r="G698" s="171" t="str">
        <f t="shared" si="24"/>
        <v/>
      </c>
    </row>
    <row r="699" spans="4:7">
      <c r="D699" s="168" t="s">
        <v>59</v>
      </c>
      <c r="E699" s="169">
        <f>IFERROR(IF(D699="","",COUNTIF($D$2:D699,D699)),"")</f>
        <v>2</v>
      </c>
      <c r="F699" s="170" t="str">
        <f t="shared" si="25"/>
        <v/>
      </c>
      <c r="G699" s="171" t="str">
        <f t="shared" si="24"/>
        <v/>
      </c>
    </row>
    <row r="700" spans="4:7">
      <c r="D700" s="168" t="s">
        <v>59</v>
      </c>
      <c r="E700" s="169">
        <f>IFERROR(IF(D700="","",COUNTIF($D$2:D700,D700)),"")</f>
        <v>3</v>
      </c>
      <c r="F700" s="170" t="str">
        <f t="shared" si="25"/>
        <v/>
      </c>
      <c r="G700" s="171" t="str">
        <f t="shared" si="24"/>
        <v/>
      </c>
    </row>
    <row r="701" spans="4:7">
      <c r="D701" s="168" t="s">
        <v>59</v>
      </c>
      <c r="E701" s="169">
        <f>IFERROR(IF(D701="","",COUNTIF($D$2:D701,D701)),"")</f>
        <v>4</v>
      </c>
      <c r="F701" s="170" t="str">
        <f t="shared" si="25"/>
        <v/>
      </c>
      <c r="G701" s="171" t="str">
        <f t="shared" si="24"/>
        <v/>
      </c>
    </row>
    <row r="702" spans="4:7">
      <c r="D702" s="168" t="s">
        <v>59</v>
      </c>
      <c r="E702" s="169">
        <f>IFERROR(IF(D702="","",COUNTIF($D$2:D702,D702)),"")</f>
        <v>5</v>
      </c>
      <c r="F702" s="170" t="str">
        <f t="shared" si="25"/>
        <v/>
      </c>
      <c r="G702" s="171" t="str">
        <f t="shared" si="24"/>
        <v/>
      </c>
    </row>
    <row r="703" spans="4:7">
      <c r="D703" s="168" t="s">
        <v>59</v>
      </c>
      <c r="E703" s="169">
        <f>IFERROR(IF(D703="","",COUNTIF($D$2:D703,D703)),"")</f>
        <v>6</v>
      </c>
      <c r="F703" s="170" t="str">
        <f t="shared" si="25"/>
        <v/>
      </c>
      <c r="G703" s="171" t="str">
        <f t="shared" si="24"/>
        <v/>
      </c>
    </row>
    <row r="704" spans="4:7">
      <c r="D704" s="168" t="s">
        <v>59</v>
      </c>
      <c r="E704" s="169">
        <f>IFERROR(IF(D704="","",COUNTIF($D$2:D704,D704)),"")</f>
        <v>7</v>
      </c>
      <c r="F704" s="170" t="str">
        <f t="shared" si="25"/>
        <v/>
      </c>
      <c r="G704" s="171" t="str">
        <f t="shared" si="24"/>
        <v/>
      </c>
    </row>
    <row r="705" spans="4:7">
      <c r="D705" s="168" t="s">
        <v>59</v>
      </c>
      <c r="E705" s="169">
        <f>IFERROR(IF(D705="","",COUNTIF($D$2:D705,D705)),"")</f>
        <v>8</v>
      </c>
      <c r="F705" s="170" t="str">
        <f t="shared" si="25"/>
        <v/>
      </c>
      <c r="G705" s="171" t="str">
        <f t="shared" si="24"/>
        <v/>
      </c>
    </row>
    <row r="706" spans="4:7">
      <c r="D706" s="168" t="s">
        <v>59</v>
      </c>
      <c r="E706" s="169">
        <f>IFERROR(IF(D706="","",COUNTIF($D$2:D706,D706)),"")</f>
        <v>9</v>
      </c>
      <c r="F706" s="170" t="str">
        <f t="shared" si="25"/>
        <v/>
      </c>
      <c r="G706" s="171" t="str">
        <f t="shared" ref="G706:G769" si="26">IFERROR(INDEX(D:D,SMALL(F:F,ROW()-1)),"")</f>
        <v/>
      </c>
    </row>
    <row r="707" spans="4:7">
      <c r="D707" s="168" t="s">
        <v>59</v>
      </c>
      <c r="E707" s="169">
        <f>IFERROR(IF(D707="","",COUNTIF($D$2:D707,D707)),"")</f>
        <v>10</v>
      </c>
      <c r="F707" s="170" t="str">
        <f t="shared" ref="F707:F770" si="27">IFERROR(IF(AND(COUNTIF(D707:D707,D707)=(E707),E707&gt;0),ROW(),""),"")</f>
        <v/>
      </c>
      <c r="G707" s="171" t="str">
        <f t="shared" si="26"/>
        <v/>
      </c>
    </row>
    <row r="708" spans="4:7">
      <c r="D708" s="168" t="s">
        <v>59</v>
      </c>
      <c r="E708" s="169">
        <f>IFERROR(IF(D708="","",COUNTIF($D$2:D708,D708)),"")</f>
        <v>11</v>
      </c>
      <c r="F708" s="170" t="str">
        <f t="shared" si="27"/>
        <v/>
      </c>
      <c r="G708" s="171" t="str">
        <f t="shared" si="26"/>
        <v/>
      </c>
    </row>
    <row r="709" spans="4:7">
      <c r="D709" s="168" t="s">
        <v>59</v>
      </c>
      <c r="E709" s="169">
        <f>IFERROR(IF(D709="","",COUNTIF($D$2:D709,D709)),"")</f>
        <v>12</v>
      </c>
      <c r="F709" s="170" t="str">
        <f t="shared" si="27"/>
        <v/>
      </c>
      <c r="G709" s="171" t="str">
        <f t="shared" si="26"/>
        <v/>
      </c>
    </row>
    <row r="710" spans="4:7">
      <c r="D710" s="168" t="s">
        <v>59</v>
      </c>
      <c r="E710" s="169">
        <f>IFERROR(IF(D710="","",COUNTIF($D$2:D710,D710)),"")</f>
        <v>13</v>
      </c>
      <c r="F710" s="170" t="str">
        <f t="shared" si="27"/>
        <v/>
      </c>
      <c r="G710" s="171" t="str">
        <f t="shared" si="26"/>
        <v/>
      </c>
    </row>
    <row r="711" spans="4:7">
      <c r="D711" s="168" t="s">
        <v>59</v>
      </c>
      <c r="E711" s="169">
        <f>IFERROR(IF(D711="","",COUNTIF($D$2:D711,D711)),"")</f>
        <v>14</v>
      </c>
      <c r="F711" s="170" t="str">
        <f t="shared" si="27"/>
        <v/>
      </c>
      <c r="G711" s="171" t="str">
        <f t="shared" si="26"/>
        <v/>
      </c>
    </row>
    <row r="712" spans="4:7">
      <c r="D712" s="168" t="s">
        <v>59</v>
      </c>
      <c r="E712" s="169">
        <f>IFERROR(IF(D712="","",COUNTIF($D$2:D712,D712)),"")</f>
        <v>15</v>
      </c>
      <c r="F712" s="170" t="str">
        <f t="shared" si="27"/>
        <v/>
      </c>
      <c r="G712" s="171" t="str">
        <f t="shared" si="26"/>
        <v/>
      </c>
    </row>
    <row r="713" spans="4:7">
      <c r="D713" s="168" t="s">
        <v>59</v>
      </c>
      <c r="E713" s="169">
        <f>IFERROR(IF(D713="","",COUNTIF($D$2:D713,D713)),"")</f>
        <v>16</v>
      </c>
      <c r="F713" s="170" t="str">
        <f t="shared" si="27"/>
        <v/>
      </c>
      <c r="G713" s="171" t="str">
        <f t="shared" si="26"/>
        <v/>
      </c>
    </row>
    <row r="714" spans="4:7">
      <c r="D714" s="168" t="s">
        <v>59</v>
      </c>
      <c r="E714" s="169">
        <f>IFERROR(IF(D714="","",COUNTIF($D$2:D714,D714)),"")</f>
        <v>17</v>
      </c>
      <c r="F714" s="170" t="str">
        <f t="shared" si="27"/>
        <v/>
      </c>
      <c r="G714" s="171" t="str">
        <f t="shared" si="26"/>
        <v/>
      </c>
    </row>
    <row r="715" spans="4:7">
      <c r="D715" s="168" t="s">
        <v>59</v>
      </c>
      <c r="E715" s="169">
        <f>IFERROR(IF(D715="","",COUNTIF($D$2:D715,D715)),"")</f>
        <v>18</v>
      </c>
      <c r="F715" s="170" t="str">
        <f t="shared" si="27"/>
        <v/>
      </c>
      <c r="G715" s="171" t="str">
        <f t="shared" si="26"/>
        <v/>
      </c>
    </row>
    <row r="716" spans="4:7">
      <c r="D716" s="168" t="s">
        <v>59</v>
      </c>
      <c r="E716" s="169">
        <f>IFERROR(IF(D716="","",COUNTIF($D$2:D716,D716)),"")</f>
        <v>19</v>
      </c>
      <c r="F716" s="170" t="str">
        <f t="shared" si="27"/>
        <v/>
      </c>
      <c r="G716" s="171" t="str">
        <f t="shared" si="26"/>
        <v/>
      </c>
    </row>
    <row r="717" spans="4:7">
      <c r="D717" s="168" t="s">
        <v>59</v>
      </c>
      <c r="E717" s="169">
        <f>IFERROR(IF(D717="","",COUNTIF($D$2:D717,D717)),"")</f>
        <v>20</v>
      </c>
      <c r="F717" s="170" t="str">
        <f t="shared" si="27"/>
        <v/>
      </c>
      <c r="G717" s="171" t="str">
        <f t="shared" si="26"/>
        <v/>
      </c>
    </row>
    <row r="718" spans="4:7">
      <c r="D718" s="168" t="s">
        <v>59</v>
      </c>
      <c r="E718" s="169">
        <f>IFERROR(IF(D718="","",COUNTIF($D$2:D718,D718)),"")</f>
        <v>21</v>
      </c>
      <c r="F718" s="170" t="str">
        <f t="shared" si="27"/>
        <v/>
      </c>
      <c r="G718" s="171" t="str">
        <f t="shared" si="26"/>
        <v/>
      </c>
    </row>
    <row r="719" spans="4:7">
      <c r="D719" s="168" t="s">
        <v>59</v>
      </c>
      <c r="E719" s="169">
        <f>IFERROR(IF(D719="","",COUNTIF($D$2:D719,D719)),"")</f>
        <v>22</v>
      </c>
      <c r="F719" s="170" t="str">
        <f t="shared" si="27"/>
        <v/>
      </c>
      <c r="G719" s="171" t="str">
        <f t="shared" si="26"/>
        <v/>
      </c>
    </row>
    <row r="720" spans="4:7">
      <c r="D720" s="168" t="s">
        <v>59</v>
      </c>
      <c r="E720" s="169">
        <f>IFERROR(IF(D720="","",COUNTIF($D$2:D720,D720)),"")</f>
        <v>23</v>
      </c>
      <c r="F720" s="170" t="str">
        <f t="shared" si="27"/>
        <v/>
      </c>
      <c r="G720" s="171" t="str">
        <f t="shared" si="26"/>
        <v/>
      </c>
    </row>
    <row r="721" spans="4:7">
      <c r="D721" s="168" t="s">
        <v>59</v>
      </c>
      <c r="E721" s="169">
        <f>IFERROR(IF(D721="","",COUNTIF($D$2:D721,D721)),"")</f>
        <v>24</v>
      </c>
      <c r="F721" s="170" t="str">
        <f t="shared" si="27"/>
        <v/>
      </c>
      <c r="G721" s="171" t="str">
        <f t="shared" si="26"/>
        <v/>
      </c>
    </row>
    <row r="722" spans="4:7">
      <c r="D722" s="168" t="s">
        <v>59</v>
      </c>
      <c r="E722" s="169">
        <f>IFERROR(IF(D722="","",COUNTIF($D$2:D722,D722)),"")</f>
        <v>25</v>
      </c>
      <c r="F722" s="170" t="str">
        <f t="shared" si="27"/>
        <v/>
      </c>
      <c r="G722" s="171" t="str">
        <f t="shared" si="26"/>
        <v/>
      </c>
    </row>
    <row r="723" spans="4:7">
      <c r="D723" s="168" t="s">
        <v>59</v>
      </c>
      <c r="E723" s="169">
        <f>IFERROR(IF(D723="","",COUNTIF($D$2:D723,D723)),"")</f>
        <v>26</v>
      </c>
      <c r="F723" s="170" t="str">
        <f t="shared" si="27"/>
        <v/>
      </c>
      <c r="G723" s="171" t="str">
        <f t="shared" si="26"/>
        <v/>
      </c>
    </row>
    <row r="724" spans="4:7">
      <c r="D724" s="168" t="s">
        <v>59</v>
      </c>
      <c r="E724" s="169">
        <f>IFERROR(IF(D724="","",COUNTIF($D$2:D724,D724)),"")</f>
        <v>27</v>
      </c>
      <c r="F724" s="170" t="str">
        <f t="shared" si="27"/>
        <v/>
      </c>
      <c r="G724" s="171" t="str">
        <f t="shared" si="26"/>
        <v/>
      </c>
    </row>
    <row r="725" spans="4:7">
      <c r="D725" s="168" t="s">
        <v>59</v>
      </c>
      <c r="E725" s="169">
        <f>IFERROR(IF(D725="","",COUNTIF($D$2:D725,D725)),"")</f>
        <v>28</v>
      </c>
      <c r="F725" s="170" t="str">
        <f t="shared" si="27"/>
        <v/>
      </c>
      <c r="G725" s="171" t="str">
        <f t="shared" si="26"/>
        <v/>
      </c>
    </row>
    <row r="726" spans="4:7">
      <c r="D726" s="168" t="s">
        <v>59</v>
      </c>
      <c r="E726" s="169">
        <f>IFERROR(IF(D726="","",COUNTIF($D$2:D726,D726)),"")</f>
        <v>29</v>
      </c>
      <c r="F726" s="170" t="str">
        <f t="shared" si="27"/>
        <v/>
      </c>
      <c r="G726" s="171" t="str">
        <f t="shared" si="26"/>
        <v/>
      </c>
    </row>
    <row r="727" spans="4:7">
      <c r="D727" s="168" t="s">
        <v>59</v>
      </c>
      <c r="E727" s="169">
        <f>IFERROR(IF(D727="","",COUNTIF($D$2:D727,D727)),"")</f>
        <v>30</v>
      </c>
      <c r="F727" s="170" t="str">
        <f t="shared" si="27"/>
        <v/>
      </c>
      <c r="G727" s="171" t="str">
        <f t="shared" si="26"/>
        <v/>
      </c>
    </row>
    <row r="728" spans="4:7">
      <c r="D728" s="168" t="s">
        <v>59</v>
      </c>
      <c r="E728" s="169">
        <f>IFERROR(IF(D728="","",COUNTIF($D$2:D728,D728)),"")</f>
        <v>31</v>
      </c>
      <c r="F728" s="170" t="str">
        <f t="shared" si="27"/>
        <v/>
      </c>
      <c r="G728" s="171" t="str">
        <f t="shared" si="26"/>
        <v/>
      </c>
    </row>
    <row r="729" spans="4:7">
      <c r="D729" s="168" t="s">
        <v>59</v>
      </c>
      <c r="E729" s="169">
        <f>IFERROR(IF(D729="","",COUNTIF($D$2:D729,D729)),"")</f>
        <v>32</v>
      </c>
      <c r="F729" s="170" t="str">
        <f t="shared" si="27"/>
        <v/>
      </c>
      <c r="G729" s="171" t="str">
        <f t="shared" si="26"/>
        <v/>
      </c>
    </row>
    <row r="730" spans="4:7">
      <c r="D730" s="168" t="s">
        <v>59</v>
      </c>
      <c r="E730" s="169">
        <f>IFERROR(IF(D730="","",COUNTIF($D$2:D730,D730)),"")</f>
        <v>33</v>
      </c>
      <c r="F730" s="170" t="str">
        <f t="shared" si="27"/>
        <v/>
      </c>
      <c r="G730" s="171" t="str">
        <f t="shared" si="26"/>
        <v/>
      </c>
    </row>
    <row r="731" spans="4:7">
      <c r="D731" s="168" t="s">
        <v>59</v>
      </c>
      <c r="E731" s="169">
        <f>IFERROR(IF(D731="","",COUNTIF($D$2:D731,D731)),"")</f>
        <v>34</v>
      </c>
      <c r="F731" s="170" t="str">
        <f t="shared" si="27"/>
        <v/>
      </c>
      <c r="G731" s="171" t="str">
        <f t="shared" si="26"/>
        <v/>
      </c>
    </row>
    <row r="732" spans="4:7">
      <c r="D732" s="168" t="s">
        <v>59</v>
      </c>
      <c r="E732" s="169">
        <f>IFERROR(IF(D732="","",COUNTIF($D$2:D732,D732)),"")</f>
        <v>35</v>
      </c>
      <c r="F732" s="170" t="str">
        <f t="shared" si="27"/>
        <v/>
      </c>
      <c r="G732" s="171" t="str">
        <f t="shared" si="26"/>
        <v/>
      </c>
    </row>
    <row r="733" spans="4:7">
      <c r="D733" s="168" t="s">
        <v>59</v>
      </c>
      <c r="E733" s="169">
        <f>IFERROR(IF(D733="","",COUNTIF($D$2:D733,D733)),"")</f>
        <v>36</v>
      </c>
      <c r="F733" s="170" t="str">
        <f t="shared" si="27"/>
        <v/>
      </c>
      <c r="G733" s="171" t="str">
        <f t="shared" si="26"/>
        <v/>
      </c>
    </row>
    <row r="734" spans="4:7">
      <c r="D734" s="168" t="s">
        <v>59</v>
      </c>
      <c r="E734" s="169">
        <f>IFERROR(IF(D734="","",COUNTIF($D$2:D734,D734)),"")</f>
        <v>37</v>
      </c>
      <c r="F734" s="170" t="str">
        <f t="shared" si="27"/>
        <v/>
      </c>
      <c r="G734" s="171" t="str">
        <f t="shared" si="26"/>
        <v/>
      </c>
    </row>
    <row r="735" spans="4:7">
      <c r="D735" s="168" t="s">
        <v>59</v>
      </c>
      <c r="E735" s="169">
        <f>IFERROR(IF(D735="","",COUNTIF($D$2:D735,D735)),"")</f>
        <v>38</v>
      </c>
      <c r="F735" s="170" t="str">
        <f t="shared" si="27"/>
        <v/>
      </c>
      <c r="G735" s="171" t="str">
        <f t="shared" si="26"/>
        <v/>
      </c>
    </row>
    <row r="736" spans="4:7">
      <c r="D736" s="168" t="s">
        <v>59</v>
      </c>
      <c r="E736" s="169">
        <f>IFERROR(IF(D736="","",COUNTIF($D$2:D736,D736)),"")</f>
        <v>39</v>
      </c>
      <c r="F736" s="170" t="str">
        <f t="shared" si="27"/>
        <v/>
      </c>
      <c r="G736" s="171" t="str">
        <f t="shared" si="26"/>
        <v/>
      </c>
    </row>
    <row r="737" spans="4:7">
      <c r="D737" s="168" t="s">
        <v>59</v>
      </c>
      <c r="E737" s="169">
        <f>IFERROR(IF(D737="","",COUNTIF($D$2:D737,D737)),"")</f>
        <v>40</v>
      </c>
      <c r="F737" s="170" t="str">
        <f t="shared" si="27"/>
        <v/>
      </c>
      <c r="G737" s="171" t="str">
        <f t="shared" si="26"/>
        <v/>
      </c>
    </row>
    <row r="738" spans="4:7">
      <c r="D738" s="168" t="s">
        <v>59</v>
      </c>
      <c r="E738" s="169">
        <f>IFERROR(IF(D738="","",COUNTIF($D$2:D738,D738)),"")</f>
        <v>41</v>
      </c>
      <c r="F738" s="170" t="str">
        <f t="shared" si="27"/>
        <v/>
      </c>
      <c r="G738" s="171" t="str">
        <f t="shared" si="26"/>
        <v/>
      </c>
    </row>
    <row r="739" spans="4:7">
      <c r="D739" s="168" t="s">
        <v>59</v>
      </c>
      <c r="E739" s="169">
        <f>IFERROR(IF(D739="","",COUNTIF($D$2:D739,D739)),"")</f>
        <v>42</v>
      </c>
      <c r="F739" s="170" t="str">
        <f t="shared" si="27"/>
        <v/>
      </c>
      <c r="G739" s="171" t="str">
        <f t="shared" si="26"/>
        <v/>
      </c>
    </row>
    <row r="740" spans="4:7">
      <c r="D740" s="168" t="s">
        <v>59</v>
      </c>
      <c r="E740" s="169">
        <f>IFERROR(IF(D740="","",COUNTIF($D$2:D740,D740)),"")</f>
        <v>43</v>
      </c>
      <c r="F740" s="170" t="str">
        <f t="shared" si="27"/>
        <v/>
      </c>
      <c r="G740" s="171" t="str">
        <f t="shared" si="26"/>
        <v/>
      </c>
    </row>
    <row r="741" spans="4:7">
      <c r="D741" s="168" t="s">
        <v>59</v>
      </c>
      <c r="E741" s="169">
        <f>IFERROR(IF(D741="","",COUNTIF($D$2:D741,D741)),"")</f>
        <v>44</v>
      </c>
      <c r="F741" s="170" t="str">
        <f t="shared" si="27"/>
        <v/>
      </c>
      <c r="G741" s="171" t="str">
        <f t="shared" si="26"/>
        <v/>
      </c>
    </row>
    <row r="742" spans="4:7">
      <c r="D742" s="168" t="s">
        <v>59</v>
      </c>
      <c r="E742" s="169">
        <f>IFERROR(IF(D742="","",COUNTIF($D$2:D742,D742)),"")</f>
        <v>45</v>
      </c>
      <c r="F742" s="170" t="str">
        <f t="shared" si="27"/>
        <v/>
      </c>
      <c r="G742" s="171" t="str">
        <f t="shared" si="26"/>
        <v/>
      </c>
    </row>
    <row r="743" spans="4:7">
      <c r="D743" s="168" t="s">
        <v>59</v>
      </c>
      <c r="E743" s="169">
        <f>IFERROR(IF(D743="","",COUNTIF($D$2:D743,D743)),"")</f>
        <v>46</v>
      </c>
      <c r="F743" s="170" t="str">
        <f t="shared" si="27"/>
        <v/>
      </c>
      <c r="G743" s="171" t="str">
        <f t="shared" si="26"/>
        <v/>
      </c>
    </row>
    <row r="744" spans="4:7">
      <c r="D744" s="168" t="s">
        <v>59</v>
      </c>
      <c r="E744" s="169">
        <f>IFERROR(IF(D744="","",COUNTIF($D$2:D744,D744)),"")</f>
        <v>47</v>
      </c>
      <c r="F744" s="170" t="str">
        <f t="shared" si="27"/>
        <v/>
      </c>
      <c r="G744" s="171" t="str">
        <f t="shared" si="26"/>
        <v/>
      </c>
    </row>
    <row r="745" spans="4:7">
      <c r="D745" s="168" t="s">
        <v>59</v>
      </c>
      <c r="E745" s="169">
        <f>IFERROR(IF(D745="","",COUNTIF($D$2:D745,D745)),"")</f>
        <v>48</v>
      </c>
      <c r="F745" s="170" t="str">
        <f t="shared" si="27"/>
        <v/>
      </c>
      <c r="G745" s="171" t="str">
        <f t="shared" si="26"/>
        <v/>
      </c>
    </row>
    <row r="746" spans="4:7">
      <c r="D746" s="168" t="s">
        <v>59</v>
      </c>
      <c r="E746" s="169">
        <f>IFERROR(IF(D746="","",COUNTIF($D$2:D746,D746)),"")</f>
        <v>49</v>
      </c>
      <c r="F746" s="170" t="str">
        <f t="shared" si="27"/>
        <v/>
      </c>
      <c r="G746" s="171" t="str">
        <f t="shared" si="26"/>
        <v/>
      </c>
    </row>
    <row r="747" spans="4:7">
      <c r="D747" s="168" t="s">
        <v>59</v>
      </c>
      <c r="E747" s="169">
        <f>IFERROR(IF(D747="","",COUNTIF($D$2:D747,D747)),"")</f>
        <v>50</v>
      </c>
      <c r="F747" s="170" t="str">
        <f t="shared" si="27"/>
        <v/>
      </c>
      <c r="G747" s="171" t="str">
        <f t="shared" si="26"/>
        <v/>
      </c>
    </row>
    <row r="748" spans="4:7">
      <c r="D748" s="168" t="s">
        <v>59</v>
      </c>
      <c r="E748" s="169">
        <f>IFERROR(IF(D748="","",COUNTIF($D$2:D748,D748)),"")</f>
        <v>51</v>
      </c>
      <c r="F748" s="170" t="str">
        <f t="shared" si="27"/>
        <v/>
      </c>
      <c r="G748" s="171" t="str">
        <f t="shared" si="26"/>
        <v/>
      </c>
    </row>
    <row r="749" spans="4:7">
      <c r="D749" s="168" t="s">
        <v>59</v>
      </c>
      <c r="E749" s="169">
        <f>IFERROR(IF(D749="","",COUNTIF($D$2:D749,D749)),"")</f>
        <v>52</v>
      </c>
      <c r="F749" s="170" t="str">
        <f t="shared" si="27"/>
        <v/>
      </c>
      <c r="G749" s="171" t="str">
        <f t="shared" si="26"/>
        <v/>
      </c>
    </row>
    <row r="750" spans="4:7">
      <c r="D750" s="168" t="s">
        <v>59</v>
      </c>
      <c r="E750" s="169">
        <f>IFERROR(IF(D750="","",COUNTIF($D$2:D750,D750)),"")</f>
        <v>53</v>
      </c>
      <c r="F750" s="170" t="str">
        <f t="shared" si="27"/>
        <v/>
      </c>
      <c r="G750" s="171" t="str">
        <f t="shared" si="26"/>
        <v/>
      </c>
    </row>
    <row r="751" spans="4:7">
      <c r="D751" s="168" t="s">
        <v>59</v>
      </c>
      <c r="E751" s="169">
        <f>IFERROR(IF(D751="","",COUNTIF($D$2:D751,D751)),"")</f>
        <v>54</v>
      </c>
      <c r="F751" s="170" t="str">
        <f t="shared" si="27"/>
        <v/>
      </c>
      <c r="G751" s="171" t="str">
        <f t="shared" si="26"/>
        <v/>
      </c>
    </row>
    <row r="752" spans="4:7">
      <c r="D752" s="168" t="s">
        <v>59</v>
      </c>
      <c r="E752" s="169">
        <f>IFERROR(IF(D752="","",COUNTIF($D$2:D752,D752)),"")</f>
        <v>55</v>
      </c>
      <c r="F752" s="170" t="str">
        <f t="shared" si="27"/>
        <v/>
      </c>
      <c r="G752" s="171" t="str">
        <f t="shared" si="26"/>
        <v/>
      </c>
    </row>
    <row r="753" spans="4:7">
      <c r="D753" s="168" t="s">
        <v>59</v>
      </c>
      <c r="E753" s="169">
        <f>IFERROR(IF(D753="","",COUNTIF($D$2:D753,D753)),"")</f>
        <v>56</v>
      </c>
      <c r="F753" s="170" t="str">
        <f t="shared" si="27"/>
        <v/>
      </c>
      <c r="G753" s="171" t="str">
        <f t="shared" si="26"/>
        <v/>
      </c>
    </row>
    <row r="754" spans="4:7">
      <c r="D754" s="168" t="s">
        <v>59</v>
      </c>
      <c r="E754" s="169">
        <f>IFERROR(IF(D754="","",COUNTIF($D$2:D754,D754)),"")</f>
        <v>57</v>
      </c>
      <c r="F754" s="170" t="str">
        <f t="shared" si="27"/>
        <v/>
      </c>
      <c r="G754" s="171" t="str">
        <f t="shared" si="26"/>
        <v/>
      </c>
    </row>
    <row r="755" spans="4:7">
      <c r="D755" s="168" t="s">
        <v>59</v>
      </c>
      <c r="E755" s="169">
        <f>IFERROR(IF(D755="","",COUNTIF($D$2:D755,D755)),"")</f>
        <v>58</v>
      </c>
      <c r="F755" s="170" t="str">
        <f t="shared" si="27"/>
        <v/>
      </c>
      <c r="G755" s="171" t="str">
        <f t="shared" si="26"/>
        <v/>
      </c>
    </row>
    <row r="756" spans="4:7">
      <c r="D756" s="168" t="s">
        <v>60</v>
      </c>
      <c r="E756" s="169">
        <f>IFERROR(IF(D756="","",COUNTIF($D$2:D756,D756)),"")</f>
        <v>1</v>
      </c>
      <c r="F756" s="170">
        <f t="shared" si="27"/>
        <v>756</v>
      </c>
      <c r="G756" s="171" t="str">
        <f t="shared" si="26"/>
        <v/>
      </c>
    </row>
    <row r="757" spans="4:7">
      <c r="D757" s="168" t="s">
        <v>60</v>
      </c>
      <c r="E757" s="169">
        <f>IFERROR(IF(D757="","",COUNTIF($D$2:D757,D757)),"")</f>
        <v>2</v>
      </c>
      <c r="F757" s="170" t="str">
        <f t="shared" si="27"/>
        <v/>
      </c>
      <c r="G757" s="171" t="str">
        <f t="shared" si="26"/>
        <v/>
      </c>
    </row>
    <row r="758" spans="4:7">
      <c r="D758" s="168" t="s">
        <v>60</v>
      </c>
      <c r="E758" s="169">
        <f>IFERROR(IF(D758="","",COUNTIF($D$2:D758,D758)),"")</f>
        <v>3</v>
      </c>
      <c r="F758" s="170" t="str">
        <f t="shared" si="27"/>
        <v/>
      </c>
      <c r="G758" s="171" t="str">
        <f t="shared" si="26"/>
        <v/>
      </c>
    </row>
    <row r="759" spans="4:7">
      <c r="D759" s="168" t="s">
        <v>60</v>
      </c>
      <c r="E759" s="169">
        <f>IFERROR(IF(D759="","",COUNTIF($D$2:D759,D759)),"")</f>
        <v>4</v>
      </c>
      <c r="F759" s="170" t="str">
        <f t="shared" si="27"/>
        <v/>
      </c>
      <c r="G759" s="171" t="str">
        <f t="shared" si="26"/>
        <v/>
      </c>
    </row>
    <row r="760" spans="4:7">
      <c r="D760" s="168" t="s">
        <v>60</v>
      </c>
      <c r="E760" s="169">
        <f>IFERROR(IF(D760="","",COUNTIF($D$2:D760,D760)),"")</f>
        <v>5</v>
      </c>
      <c r="F760" s="170" t="str">
        <f t="shared" si="27"/>
        <v/>
      </c>
      <c r="G760" s="171" t="str">
        <f t="shared" si="26"/>
        <v/>
      </c>
    </row>
    <row r="761" spans="4:7">
      <c r="D761" s="168" t="s">
        <v>60</v>
      </c>
      <c r="E761" s="169">
        <f>IFERROR(IF(D761="","",COUNTIF($D$2:D761,D761)),"")</f>
        <v>6</v>
      </c>
      <c r="F761" s="170" t="str">
        <f t="shared" si="27"/>
        <v/>
      </c>
      <c r="G761" s="171" t="str">
        <f t="shared" si="26"/>
        <v/>
      </c>
    </row>
    <row r="762" spans="4:7">
      <c r="D762" s="168" t="s">
        <v>60</v>
      </c>
      <c r="E762" s="169">
        <f>IFERROR(IF(D762="","",COUNTIF($D$2:D762,D762)),"")</f>
        <v>7</v>
      </c>
      <c r="F762" s="170" t="str">
        <f t="shared" si="27"/>
        <v/>
      </c>
      <c r="G762" s="171" t="str">
        <f t="shared" si="26"/>
        <v/>
      </c>
    </row>
    <row r="763" spans="4:7">
      <c r="D763" s="168" t="s">
        <v>60</v>
      </c>
      <c r="E763" s="169">
        <f>IFERROR(IF(D763="","",COUNTIF($D$2:D763,D763)),"")</f>
        <v>8</v>
      </c>
      <c r="F763" s="170" t="str">
        <f t="shared" si="27"/>
        <v/>
      </c>
      <c r="G763" s="171" t="str">
        <f t="shared" si="26"/>
        <v/>
      </c>
    </row>
    <row r="764" spans="4:7">
      <c r="D764" s="168" t="s">
        <v>60</v>
      </c>
      <c r="E764" s="169">
        <f>IFERROR(IF(D764="","",COUNTIF($D$2:D764,D764)),"")</f>
        <v>9</v>
      </c>
      <c r="F764" s="170" t="str">
        <f t="shared" si="27"/>
        <v/>
      </c>
      <c r="G764" s="171" t="str">
        <f t="shared" si="26"/>
        <v/>
      </c>
    </row>
    <row r="765" spans="4:7">
      <c r="D765" s="168" t="s">
        <v>60</v>
      </c>
      <c r="E765" s="169">
        <f>IFERROR(IF(D765="","",COUNTIF($D$2:D765,D765)),"")</f>
        <v>10</v>
      </c>
      <c r="F765" s="170" t="str">
        <f t="shared" si="27"/>
        <v/>
      </c>
      <c r="G765" s="171" t="str">
        <f t="shared" si="26"/>
        <v/>
      </c>
    </row>
    <row r="766" spans="4:7">
      <c r="D766" s="168" t="s">
        <v>60</v>
      </c>
      <c r="E766" s="169">
        <f>IFERROR(IF(D766="","",COUNTIF($D$2:D766,D766)),"")</f>
        <v>11</v>
      </c>
      <c r="F766" s="170" t="str">
        <f t="shared" si="27"/>
        <v/>
      </c>
      <c r="G766" s="171" t="str">
        <f t="shared" si="26"/>
        <v/>
      </c>
    </row>
    <row r="767" spans="4:7">
      <c r="D767" s="168" t="s">
        <v>60</v>
      </c>
      <c r="E767" s="169">
        <f>IFERROR(IF(D767="","",COUNTIF($D$2:D767,D767)),"")</f>
        <v>12</v>
      </c>
      <c r="F767" s="170" t="str">
        <f t="shared" si="27"/>
        <v/>
      </c>
      <c r="G767" s="171" t="str">
        <f t="shared" si="26"/>
        <v/>
      </c>
    </row>
    <row r="768" spans="4:7">
      <c r="D768" s="168" t="s">
        <v>60</v>
      </c>
      <c r="E768" s="169">
        <f>IFERROR(IF(D768="","",COUNTIF($D$2:D768,D768)),"")</f>
        <v>13</v>
      </c>
      <c r="F768" s="170" t="str">
        <f t="shared" si="27"/>
        <v/>
      </c>
      <c r="G768" s="171" t="str">
        <f t="shared" si="26"/>
        <v/>
      </c>
    </row>
    <row r="769" spans="4:7">
      <c r="D769" s="168" t="s">
        <v>60</v>
      </c>
      <c r="E769" s="169">
        <f>IFERROR(IF(D769="","",COUNTIF($D$2:D769,D769)),"")</f>
        <v>14</v>
      </c>
      <c r="F769" s="170" t="str">
        <f t="shared" si="27"/>
        <v/>
      </c>
      <c r="G769" s="171" t="str">
        <f t="shared" si="26"/>
        <v/>
      </c>
    </row>
    <row r="770" spans="4:7">
      <c r="D770" s="168" t="s">
        <v>60</v>
      </c>
      <c r="E770" s="169">
        <f>IFERROR(IF(D770="","",COUNTIF($D$2:D770,D770)),"")</f>
        <v>15</v>
      </c>
      <c r="F770" s="170" t="str">
        <f t="shared" si="27"/>
        <v/>
      </c>
      <c r="G770" s="171" t="str">
        <f t="shared" ref="G770:G833" si="28">IFERROR(INDEX(D:D,SMALL(F:F,ROW()-1)),"")</f>
        <v/>
      </c>
    </row>
    <row r="771" spans="4:7">
      <c r="D771" s="168" t="s">
        <v>60</v>
      </c>
      <c r="E771" s="169">
        <f>IFERROR(IF(D771="","",COUNTIF($D$2:D771,D771)),"")</f>
        <v>16</v>
      </c>
      <c r="F771" s="170" t="str">
        <f t="shared" ref="F771:F834" si="29">IFERROR(IF(AND(COUNTIF(D771:D771,D771)=(E771),E771&gt;0),ROW(),""),"")</f>
        <v/>
      </c>
      <c r="G771" s="171" t="str">
        <f t="shared" si="28"/>
        <v/>
      </c>
    </row>
    <row r="772" spans="4:7">
      <c r="D772" s="168" t="s">
        <v>60</v>
      </c>
      <c r="E772" s="169">
        <f>IFERROR(IF(D772="","",COUNTIF($D$2:D772,D772)),"")</f>
        <v>17</v>
      </c>
      <c r="F772" s="170" t="str">
        <f t="shared" si="29"/>
        <v/>
      </c>
      <c r="G772" s="171" t="str">
        <f t="shared" si="28"/>
        <v/>
      </c>
    </row>
    <row r="773" spans="4:7">
      <c r="D773" s="168" t="s">
        <v>60</v>
      </c>
      <c r="E773" s="169">
        <f>IFERROR(IF(D773="","",COUNTIF($D$2:D773,D773)),"")</f>
        <v>18</v>
      </c>
      <c r="F773" s="170" t="str">
        <f t="shared" si="29"/>
        <v/>
      </c>
      <c r="G773" s="171" t="str">
        <f t="shared" si="28"/>
        <v/>
      </c>
    </row>
    <row r="774" spans="4:7">
      <c r="D774" s="168" t="s">
        <v>60</v>
      </c>
      <c r="E774" s="169">
        <f>IFERROR(IF(D774="","",COUNTIF($D$2:D774,D774)),"")</f>
        <v>19</v>
      </c>
      <c r="F774" s="170" t="str">
        <f t="shared" si="29"/>
        <v/>
      </c>
      <c r="G774" s="171" t="str">
        <f t="shared" si="28"/>
        <v/>
      </c>
    </row>
    <row r="775" spans="4:7">
      <c r="D775" s="168" t="s">
        <v>60</v>
      </c>
      <c r="E775" s="169">
        <f>IFERROR(IF(D775="","",COUNTIF($D$2:D775,D775)),"")</f>
        <v>20</v>
      </c>
      <c r="F775" s="170" t="str">
        <f t="shared" si="29"/>
        <v/>
      </c>
      <c r="G775" s="171" t="str">
        <f t="shared" si="28"/>
        <v/>
      </c>
    </row>
    <row r="776" spans="4:7">
      <c r="D776" s="168" t="s">
        <v>61</v>
      </c>
      <c r="E776" s="169">
        <f>IFERROR(IF(D776="","",COUNTIF($D$2:D776,D776)),"")</f>
        <v>1</v>
      </c>
      <c r="F776" s="170">
        <f t="shared" si="29"/>
        <v>776</v>
      </c>
      <c r="G776" s="171" t="str">
        <f t="shared" si="28"/>
        <v/>
      </c>
    </row>
    <row r="777" spans="4:7">
      <c r="D777" s="168" t="s">
        <v>61</v>
      </c>
      <c r="E777" s="169">
        <f>IFERROR(IF(D777="","",COUNTIF($D$2:D777,D777)),"")</f>
        <v>2</v>
      </c>
      <c r="F777" s="170" t="str">
        <f t="shared" si="29"/>
        <v/>
      </c>
      <c r="G777" s="171" t="str">
        <f t="shared" si="28"/>
        <v/>
      </c>
    </row>
    <row r="778" spans="4:7">
      <c r="D778" s="168" t="s">
        <v>61</v>
      </c>
      <c r="E778" s="169">
        <f>IFERROR(IF(D778="","",COUNTIF($D$2:D778,D778)),"")</f>
        <v>3</v>
      </c>
      <c r="F778" s="170" t="str">
        <f t="shared" si="29"/>
        <v/>
      </c>
      <c r="G778" s="171" t="str">
        <f t="shared" si="28"/>
        <v/>
      </c>
    </row>
    <row r="779" spans="4:7">
      <c r="D779" s="168" t="s">
        <v>61</v>
      </c>
      <c r="E779" s="169">
        <f>IFERROR(IF(D779="","",COUNTIF($D$2:D779,D779)),"")</f>
        <v>4</v>
      </c>
      <c r="F779" s="170" t="str">
        <f t="shared" si="29"/>
        <v/>
      </c>
      <c r="G779" s="171" t="str">
        <f t="shared" si="28"/>
        <v/>
      </c>
    </row>
    <row r="780" spans="4:7">
      <c r="D780" s="168" t="s">
        <v>61</v>
      </c>
      <c r="E780" s="169">
        <f>IFERROR(IF(D780="","",COUNTIF($D$2:D780,D780)),"")</f>
        <v>5</v>
      </c>
      <c r="F780" s="170" t="str">
        <f t="shared" si="29"/>
        <v/>
      </c>
      <c r="G780" s="171" t="str">
        <f t="shared" si="28"/>
        <v/>
      </c>
    </row>
    <row r="781" spans="4:7">
      <c r="D781" s="168" t="s">
        <v>61</v>
      </c>
      <c r="E781" s="169">
        <f>IFERROR(IF(D781="","",COUNTIF($D$2:D781,D781)),"")</f>
        <v>6</v>
      </c>
      <c r="F781" s="170" t="str">
        <f t="shared" si="29"/>
        <v/>
      </c>
      <c r="G781" s="171" t="str">
        <f t="shared" si="28"/>
        <v/>
      </c>
    </row>
    <row r="782" spans="4:7">
      <c r="D782" s="168" t="s">
        <v>61</v>
      </c>
      <c r="E782" s="169">
        <f>IFERROR(IF(D782="","",COUNTIF($D$2:D782,D782)),"")</f>
        <v>7</v>
      </c>
      <c r="F782" s="170" t="str">
        <f t="shared" si="29"/>
        <v/>
      </c>
      <c r="G782" s="171" t="str">
        <f t="shared" si="28"/>
        <v/>
      </c>
    </row>
    <row r="783" spans="4:7">
      <c r="D783" s="168" t="s">
        <v>61</v>
      </c>
      <c r="E783" s="169">
        <f>IFERROR(IF(D783="","",COUNTIF($D$2:D783,D783)),"")</f>
        <v>8</v>
      </c>
      <c r="F783" s="170" t="str">
        <f t="shared" si="29"/>
        <v/>
      </c>
      <c r="G783" s="171" t="str">
        <f t="shared" si="28"/>
        <v/>
      </c>
    </row>
    <row r="784" spans="4:7">
      <c r="D784" s="168" t="s">
        <v>61</v>
      </c>
      <c r="E784" s="169">
        <f>IFERROR(IF(D784="","",COUNTIF($D$2:D784,D784)),"")</f>
        <v>9</v>
      </c>
      <c r="F784" s="170" t="str">
        <f t="shared" si="29"/>
        <v/>
      </c>
      <c r="G784" s="171" t="str">
        <f t="shared" si="28"/>
        <v/>
      </c>
    </row>
    <row r="785" spans="4:7">
      <c r="D785" s="168" t="s">
        <v>61</v>
      </c>
      <c r="E785" s="169">
        <f>IFERROR(IF(D785="","",COUNTIF($D$2:D785,D785)),"")</f>
        <v>10</v>
      </c>
      <c r="F785" s="170" t="str">
        <f t="shared" si="29"/>
        <v/>
      </c>
      <c r="G785" s="171" t="str">
        <f t="shared" si="28"/>
        <v/>
      </c>
    </row>
    <row r="786" spans="4:7">
      <c r="D786" s="168" t="s">
        <v>61</v>
      </c>
      <c r="E786" s="169">
        <f>IFERROR(IF(D786="","",COUNTIF($D$2:D786,D786)),"")</f>
        <v>11</v>
      </c>
      <c r="F786" s="170" t="str">
        <f t="shared" si="29"/>
        <v/>
      </c>
      <c r="G786" s="171" t="str">
        <f t="shared" si="28"/>
        <v/>
      </c>
    </row>
    <row r="787" spans="4:7">
      <c r="D787" s="168" t="s">
        <v>61</v>
      </c>
      <c r="E787" s="169">
        <f>IFERROR(IF(D787="","",COUNTIF($D$2:D787,D787)),"")</f>
        <v>12</v>
      </c>
      <c r="F787" s="170" t="str">
        <f t="shared" si="29"/>
        <v/>
      </c>
      <c r="G787" s="171" t="str">
        <f t="shared" si="28"/>
        <v/>
      </c>
    </row>
    <row r="788" spans="4:7">
      <c r="D788" s="168" t="s">
        <v>61</v>
      </c>
      <c r="E788" s="169">
        <f>IFERROR(IF(D788="","",COUNTIF($D$2:D788,D788)),"")</f>
        <v>13</v>
      </c>
      <c r="F788" s="170" t="str">
        <f t="shared" si="29"/>
        <v/>
      </c>
      <c r="G788" s="171" t="str">
        <f t="shared" si="28"/>
        <v/>
      </c>
    </row>
    <row r="789" spans="4:7">
      <c r="D789" s="168" t="s">
        <v>61</v>
      </c>
      <c r="E789" s="169">
        <f>IFERROR(IF(D789="","",COUNTIF($D$2:D789,D789)),"")</f>
        <v>14</v>
      </c>
      <c r="F789" s="170" t="str">
        <f t="shared" si="29"/>
        <v/>
      </c>
      <c r="G789" s="171" t="str">
        <f t="shared" si="28"/>
        <v/>
      </c>
    </row>
    <row r="790" spans="4:7">
      <c r="D790" s="168" t="s">
        <v>61</v>
      </c>
      <c r="E790" s="169">
        <f>IFERROR(IF(D790="","",COUNTIF($D$2:D790,D790)),"")</f>
        <v>15</v>
      </c>
      <c r="F790" s="170" t="str">
        <f t="shared" si="29"/>
        <v/>
      </c>
      <c r="G790" s="171" t="str">
        <f t="shared" si="28"/>
        <v/>
      </c>
    </row>
    <row r="791" spans="4:7">
      <c r="D791" s="168" t="s">
        <v>61</v>
      </c>
      <c r="E791" s="169">
        <f>IFERROR(IF(D791="","",COUNTIF($D$2:D791,D791)),"")</f>
        <v>16</v>
      </c>
      <c r="F791" s="170" t="str">
        <f t="shared" si="29"/>
        <v/>
      </c>
      <c r="G791" s="171" t="str">
        <f t="shared" si="28"/>
        <v/>
      </c>
    </row>
    <row r="792" spans="4:7">
      <c r="D792" s="168" t="s">
        <v>61</v>
      </c>
      <c r="E792" s="169">
        <f>IFERROR(IF(D792="","",COUNTIF($D$2:D792,D792)),"")</f>
        <v>17</v>
      </c>
      <c r="F792" s="170" t="str">
        <f t="shared" si="29"/>
        <v/>
      </c>
      <c r="G792" s="171" t="str">
        <f t="shared" si="28"/>
        <v/>
      </c>
    </row>
    <row r="793" spans="4:7">
      <c r="D793" s="168" t="s">
        <v>61</v>
      </c>
      <c r="E793" s="169">
        <f>IFERROR(IF(D793="","",COUNTIF($D$2:D793,D793)),"")</f>
        <v>18</v>
      </c>
      <c r="F793" s="170" t="str">
        <f t="shared" si="29"/>
        <v/>
      </c>
      <c r="G793" s="171" t="str">
        <f t="shared" si="28"/>
        <v/>
      </c>
    </row>
    <row r="794" spans="4:7">
      <c r="D794" s="168" t="s">
        <v>61</v>
      </c>
      <c r="E794" s="169">
        <f>IFERROR(IF(D794="","",COUNTIF($D$2:D794,D794)),"")</f>
        <v>19</v>
      </c>
      <c r="F794" s="170" t="str">
        <f t="shared" si="29"/>
        <v/>
      </c>
      <c r="G794" s="171" t="str">
        <f t="shared" si="28"/>
        <v/>
      </c>
    </row>
    <row r="795" spans="4:7">
      <c r="D795" s="168" t="s">
        <v>61</v>
      </c>
      <c r="E795" s="169">
        <f>IFERROR(IF(D795="","",COUNTIF($D$2:D795,D795)),"")</f>
        <v>20</v>
      </c>
      <c r="F795" s="170" t="str">
        <f t="shared" si="29"/>
        <v/>
      </c>
      <c r="G795" s="171" t="str">
        <f t="shared" si="28"/>
        <v/>
      </c>
    </row>
    <row r="796" spans="4:7">
      <c r="D796" s="168" t="s">
        <v>61</v>
      </c>
      <c r="E796" s="169">
        <f>IFERROR(IF(D796="","",COUNTIF($D$2:D796,D796)),"")</f>
        <v>21</v>
      </c>
      <c r="F796" s="170" t="str">
        <f t="shared" si="29"/>
        <v/>
      </c>
      <c r="G796" s="171" t="str">
        <f t="shared" si="28"/>
        <v/>
      </c>
    </row>
    <row r="797" spans="4:7">
      <c r="D797" s="168" t="s">
        <v>61</v>
      </c>
      <c r="E797" s="169">
        <f>IFERROR(IF(D797="","",COUNTIF($D$2:D797,D797)),"")</f>
        <v>22</v>
      </c>
      <c r="F797" s="170" t="str">
        <f t="shared" si="29"/>
        <v/>
      </c>
      <c r="G797" s="171" t="str">
        <f t="shared" si="28"/>
        <v/>
      </c>
    </row>
    <row r="798" spans="4:7">
      <c r="D798" s="168" t="s">
        <v>63</v>
      </c>
      <c r="E798" s="169">
        <f>IFERROR(IF(D798="","",COUNTIF($D$2:D798,D798)),"")</f>
        <v>1</v>
      </c>
      <c r="F798" s="170">
        <f t="shared" si="29"/>
        <v>798</v>
      </c>
      <c r="G798" s="171" t="str">
        <f t="shared" si="28"/>
        <v/>
      </c>
    </row>
    <row r="799" spans="4:7">
      <c r="D799" s="168" t="s">
        <v>63</v>
      </c>
      <c r="E799" s="169">
        <f>IFERROR(IF(D799="","",COUNTIF($D$2:D799,D799)),"")</f>
        <v>2</v>
      </c>
      <c r="F799" s="170" t="str">
        <f t="shared" si="29"/>
        <v/>
      </c>
      <c r="G799" s="171" t="str">
        <f t="shared" si="28"/>
        <v/>
      </c>
    </row>
    <row r="800" spans="4:7">
      <c r="D800" s="168" t="s">
        <v>63</v>
      </c>
      <c r="E800" s="169">
        <f>IFERROR(IF(D800="","",COUNTIF($D$2:D800,D800)),"")</f>
        <v>3</v>
      </c>
      <c r="F800" s="170" t="str">
        <f t="shared" si="29"/>
        <v/>
      </c>
      <c r="G800" s="171" t="str">
        <f t="shared" si="28"/>
        <v/>
      </c>
    </row>
    <row r="801" spans="4:7">
      <c r="D801" s="168" t="s">
        <v>63</v>
      </c>
      <c r="E801" s="169">
        <f>IFERROR(IF(D801="","",COUNTIF($D$2:D801,D801)),"")</f>
        <v>4</v>
      </c>
      <c r="F801" s="170" t="str">
        <f t="shared" si="29"/>
        <v/>
      </c>
      <c r="G801" s="171" t="str">
        <f t="shared" si="28"/>
        <v/>
      </c>
    </row>
    <row r="802" spans="4:7">
      <c r="D802" s="168" t="s">
        <v>63</v>
      </c>
      <c r="E802" s="169">
        <f>IFERROR(IF(D802="","",COUNTIF($D$2:D802,D802)),"")</f>
        <v>5</v>
      </c>
      <c r="F802" s="170" t="str">
        <f t="shared" si="29"/>
        <v/>
      </c>
      <c r="G802" s="171" t="str">
        <f t="shared" si="28"/>
        <v/>
      </c>
    </row>
    <row r="803" spans="4:7">
      <c r="D803" s="168" t="s">
        <v>63</v>
      </c>
      <c r="E803" s="169">
        <f>IFERROR(IF(D803="","",COUNTIF($D$2:D803,D803)),"")</f>
        <v>6</v>
      </c>
      <c r="F803" s="170" t="str">
        <f t="shared" si="29"/>
        <v/>
      </c>
      <c r="G803" s="171" t="str">
        <f t="shared" si="28"/>
        <v/>
      </c>
    </row>
    <row r="804" spans="4:7">
      <c r="D804" s="168" t="s">
        <v>63</v>
      </c>
      <c r="E804" s="169">
        <f>IFERROR(IF(D804="","",COUNTIF($D$2:D804,D804)),"")</f>
        <v>7</v>
      </c>
      <c r="F804" s="170" t="str">
        <f t="shared" si="29"/>
        <v/>
      </c>
      <c r="G804" s="171" t="str">
        <f t="shared" si="28"/>
        <v/>
      </c>
    </row>
    <row r="805" spans="4:7">
      <c r="D805" s="168" t="s">
        <v>63</v>
      </c>
      <c r="E805" s="169">
        <f>IFERROR(IF(D805="","",COUNTIF($D$2:D805,D805)),"")</f>
        <v>8</v>
      </c>
      <c r="F805" s="170" t="str">
        <f t="shared" si="29"/>
        <v/>
      </c>
      <c r="G805" s="171" t="str">
        <f t="shared" si="28"/>
        <v/>
      </c>
    </row>
    <row r="806" spans="4:7">
      <c r="D806" s="168" t="s">
        <v>63</v>
      </c>
      <c r="E806" s="169">
        <f>IFERROR(IF(D806="","",COUNTIF($D$2:D806,D806)),"")</f>
        <v>9</v>
      </c>
      <c r="F806" s="170" t="str">
        <f t="shared" si="29"/>
        <v/>
      </c>
      <c r="G806" s="171" t="str">
        <f t="shared" si="28"/>
        <v/>
      </c>
    </row>
    <row r="807" spans="4:7">
      <c r="D807" s="168" t="s">
        <v>63</v>
      </c>
      <c r="E807" s="169">
        <f>IFERROR(IF(D807="","",COUNTIF($D$2:D807,D807)),"")</f>
        <v>10</v>
      </c>
      <c r="F807" s="170" t="str">
        <f t="shared" si="29"/>
        <v/>
      </c>
      <c r="G807" s="171" t="str">
        <f t="shared" si="28"/>
        <v/>
      </c>
    </row>
    <row r="808" spans="4:7">
      <c r="D808" s="168" t="s">
        <v>63</v>
      </c>
      <c r="E808" s="169">
        <f>IFERROR(IF(D808="","",COUNTIF($D$2:D808,D808)),"")</f>
        <v>11</v>
      </c>
      <c r="F808" s="170" t="str">
        <f t="shared" si="29"/>
        <v/>
      </c>
      <c r="G808" s="171" t="str">
        <f t="shared" si="28"/>
        <v/>
      </c>
    </row>
    <row r="809" spans="4:7">
      <c r="D809" s="168" t="s">
        <v>63</v>
      </c>
      <c r="E809" s="169">
        <f>IFERROR(IF(D809="","",COUNTIF($D$2:D809,D809)),"")</f>
        <v>12</v>
      </c>
      <c r="F809" s="170" t="str">
        <f t="shared" si="29"/>
        <v/>
      </c>
      <c r="G809" s="171" t="str">
        <f t="shared" si="28"/>
        <v/>
      </c>
    </row>
    <row r="810" spans="4:7">
      <c r="D810" s="168" t="s">
        <v>63</v>
      </c>
      <c r="E810" s="169">
        <f>IFERROR(IF(D810="","",COUNTIF($D$2:D810,D810)),"")</f>
        <v>13</v>
      </c>
      <c r="F810" s="170" t="str">
        <f t="shared" si="29"/>
        <v/>
      </c>
      <c r="G810" s="171" t="str">
        <f t="shared" si="28"/>
        <v/>
      </c>
    </row>
    <row r="811" spans="4:7">
      <c r="D811" s="168" t="s">
        <v>63</v>
      </c>
      <c r="E811" s="169">
        <f>IFERROR(IF(D811="","",COUNTIF($D$2:D811,D811)),"")</f>
        <v>14</v>
      </c>
      <c r="F811" s="170" t="str">
        <f t="shared" si="29"/>
        <v/>
      </c>
      <c r="G811" s="171" t="str">
        <f t="shared" si="28"/>
        <v/>
      </c>
    </row>
    <row r="812" spans="4:7">
      <c r="D812" s="168" t="s">
        <v>63</v>
      </c>
      <c r="E812" s="169">
        <f>IFERROR(IF(D812="","",COUNTIF($D$2:D812,D812)),"")</f>
        <v>15</v>
      </c>
      <c r="F812" s="170" t="str">
        <f t="shared" si="29"/>
        <v/>
      </c>
      <c r="G812" s="171" t="str">
        <f t="shared" si="28"/>
        <v/>
      </c>
    </row>
    <row r="813" spans="4:7">
      <c r="D813" s="168" t="s">
        <v>63</v>
      </c>
      <c r="E813" s="169">
        <f>IFERROR(IF(D813="","",COUNTIF($D$2:D813,D813)),"")</f>
        <v>16</v>
      </c>
      <c r="F813" s="170" t="str">
        <f t="shared" si="29"/>
        <v/>
      </c>
      <c r="G813" s="171" t="str">
        <f t="shared" si="28"/>
        <v/>
      </c>
    </row>
    <row r="814" spans="4:7">
      <c r="D814" s="168" t="s">
        <v>63</v>
      </c>
      <c r="E814" s="169">
        <f>IFERROR(IF(D814="","",COUNTIF($D$2:D814,D814)),"")</f>
        <v>17</v>
      </c>
      <c r="F814" s="170" t="str">
        <f t="shared" si="29"/>
        <v/>
      </c>
      <c r="G814" s="171" t="str">
        <f t="shared" si="28"/>
        <v/>
      </c>
    </row>
    <row r="815" spans="4:7">
      <c r="D815" s="168" t="s">
        <v>63</v>
      </c>
      <c r="E815" s="169">
        <f>IFERROR(IF(D815="","",COUNTIF($D$2:D815,D815)),"")</f>
        <v>18</v>
      </c>
      <c r="F815" s="170" t="str">
        <f t="shared" si="29"/>
        <v/>
      </c>
      <c r="G815" s="171" t="str">
        <f t="shared" si="28"/>
        <v/>
      </c>
    </row>
    <row r="816" spans="4:7">
      <c r="D816" s="168" t="s">
        <v>63</v>
      </c>
      <c r="E816" s="169">
        <f>IFERROR(IF(D816="","",COUNTIF($D$2:D816,D816)),"")</f>
        <v>19</v>
      </c>
      <c r="F816" s="170" t="str">
        <f t="shared" si="29"/>
        <v/>
      </c>
      <c r="G816" s="171" t="str">
        <f t="shared" si="28"/>
        <v/>
      </c>
    </row>
    <row r="817" spans="4:7">
      <c r="D817" s="168" t="s">
        <v>63</v>
      </c>
      <c r="E817" s="169">
        <f>IFERROR(IF(D817="","",COUNTIF($D$2:D817,D817)),"")</f>
        <v>20</v>
      </c>
      <c r="F817" s="170" t="str">
        <f t="shared" si="29"/>
        <v/>
      </c>
      <c r="G817" s="171" t="str">
        <f t="shared" si="28"/>
        <v/>
      </c>
    </row>
    <row r="818" spans="4:7">
      <c r="D818" s="168" t="s">
        <v>63</v>
      </c>
      <c r="E818" s="169">
        <f>IFERROR(IF(D818="","",COUNTIF($D$2:D818,D818)),"")</f>
        <v>21</v>
      </c>
      <c r="F818" s="170" t="str">
        <f t="shared" si="29"/>
        <v/>
      </c>
      <c r="G818" s="171" t="str">
        <f t="shared" si="28"/>
        <v/>
      </c>
    </row>
    <row r="819" spans="4:7">
      <c r="D819" s="168" t="s">
        <v>63</v>
      </c>
      <c r="E819" s="169">
        <f>IFERROR(IF(D819="","",COUNTIF($D$2:D819,D819)),"")</f>
        <v>22</v>
      </c>
      <c r="F819" s="170" t="str">
        <f t="shared" si="29"/>
        <v/>
      </c>
      <c r="G819" s="171" t="str">
        <f t="shared" si="28"/>
        <v/>
      </c>
    </row>
    <row r="820" spans="4:7">
      <c r="D820" s="168" t="s">
        <v>63</v>
      </c>
      <c r="E820" s="169">
        <f>IFERROR(IF(D820="","",COUNTIF($D$2:D820,D820)),"")</f>
        <v>23</v>
      </c>
      <c r="F820" s="170" t="str">
        <f t="shared" si="29"/>
        <v/>
      </c>
      <c r="G820" s="171" t="str">
        <f t="shared" si="28"/>
        <v/>
      </c>
    </row>
    <row r="821" spans="4:7">
      <c r="D821" s="168" t="s">
        <v>63</v>
      </c>
      <c r="E821" s="169">
        <f>IFERROR(IF(D821="","",COUNTIF($D$2:D821,D821)),"")</f>
        <v>24</v>
      </c>
      <c r="F821" s="170" t="str">
        <f t="shared" si="29"/>
        <v/>
      </c>
      <c r="G821" s="171" t="str">
        <f t="shared" si="28"/>
        <v/>
      </c>
    </row>
    <row r="822" spans="4:7">
      <c r="D822" s="168" t="s">
        <v>63</v>
      </c>
      <c r="E822" s="169">
        <f>IFERROR(IF(D822="","",COUNTIF($D$2:D822,D822)),"")</f>
        <v>25</v>
      </c>
      <c r="F822" s="170" t="str">
        <f t="shared" si="29"/>
        <v/>
      </c>
      <c r="G822" s="171" t="str">
        <f t="shared" si="28"/>
        <v/>
      </c>
    </row>
    <row r="823" spans="4:7">
      <c r="D823" s="168" t="s">
        <v>63</v>
      </c>
      <c r="E823" s="169">
        <f>IFERROR(IF(D823="","",COUNTIF($D$2:D823,D823)),"")</f>
        <v>26</v>
      </c>
      <c r="F823" s="170" t="str">
        <f t="shared" si="29"/>
        <v/>
      </c>
      <c r="G823" s="171" t="str">
        <f t="shared" si="28"/>
        <v/>
      </c>
    </row>
    <row r="824" spans="4:7">
      <c r="D824" s="168" t="s">
        <v>63</v>
      </c>
      <c r="E824" s="169">
        <f>IFERROR(IF(D824="","",COUNTIF($D$2:D824,D824)),"")</f>
        <v>27</v>
      </c>
      <c r="F824" s="170" t="str">
        <f t="shared" si="29"/>
        <v/>
      </c>
      <c r="G824" s="171" t="str">
        <f t="shared" si="28"/>
        <v/>
      </c>
    </row>
    <row r="825" spans="4:7">
      <c r="D825" s="168" t="s">
        <v>63</v>
      </c>
      <c r="E825" s="169">
        <f>IFERROR(IF(D825="","",COUNTIF($D$2:D825,D825)),"")</f>
        <v>28</v>
      </c>
      <c r="F825" s="170" t="str">
        <f t="shared" si="29"/>
        <v/>
      </c>
      <c r="G825" s="171" t="str">
        <f t="shared" si="28"/>
        <v/>
      </c>
    </row>
    <row r="826" spans="4:7">
      <c r="D826" s="168" t="s">
        <v>63</v>
      </c>
      <c r="E826" s="169">
        <f>IFERROR(IF(D826="","",COUNTIF($D$2:D826,D826)),"")</f>
        <v>29</v>
      </c>
      <c r="F826" s="170" t="str">
        <f t="shared" si="29"/>
        <v/>
      </c>
      <c r="G826" s="171" t="str">
        <f t="shared" si="28"/>
        <v/>
      </c>
    </row>
    <row r="827" spans="4:7">
      <c r="D827" s="168" t="s">
        <v>63</v>
      </c>
      <c r="E827" s="169">
        <f>IFERROR(IF(D827="","",COUNTIF($D$2:D827,D827)),"")</f>
        <v>30</v>
      </c>
      <c r="F827" s="170" t="str">
        <f t="shared" si="29"/>
        <v/>
      </c>
      <c r="G827" s="171" t="str">
        <f t="shared" si="28"/>
        <v/>
      </c>
    </row>
    <row r="828" spans="4:7">
      <c r="D828" s="168" t="s">
        <v>63</v>
      </c>
      <c r="E828" s="169">
        <f>IFERROR(IF(D828="","",COUNTIF($D$2:D828,D828)),"")</f>
        <v>31</v>
      </c>
      <c r="F828" s="170" t="str">
        <f t="shared" si="29"/>
        <v/>
      </c>
      <c r="G828" s="171" t="str">
        <f t="shared" si="28"/>
        <v/>
      </c>
    </row>
    <row r="829" spans="4:7">
      <c r="D829" s="168" t="s">
        <v>63</v>
      </c>
      <c r="E829" s="169">
        <f>IFERROR(IF(D829="","",COUNTIF($D$2:D829,D829)),"")</f>
        <v>32</v>
      </c>
      <c r="F829" s="170" t="str">
        <f t="shared" si="29"/>
        <v/>
      </c>
      <c r="G829" s="171" t="str">
        <f t="shared" si="28"/>
        <v/>
      </c>
    </row>
    <row r="830" spans="4:7">
      <c r="D830" s="168" t="s">
        <v>63</v>
      </c>
      <c r="E830" s="169">
        <f>IFERROR(IF(D830="","",COUNTIF($D$2:D830,D830)),"")</f>
        <v>33</v>
      </c>
      <c r="F830" s="170" t="str">
        <f t="shared" si="29"/>
        <v/>
      </c>
      <c r="G830" s="171" t="str">
        <f t="shared" si="28"/>
        <v/>
      </c>
    </row>
    <row r="831" spans="4:7">
      <c r="D831" s="168" t="s">
        <v>63</v>
      </c>
      <c r="E831" s="169">
        <f>IFERROR(IF(D831="","",COUNTIF($D$2:D831,D831)),"")</f>
        <v>34</v>
      </c>
      <c r="F831" s="170" t="str">
        <f t="shared" si="29"/>
        <v/>
      </c>
      <c r="G831" s="171" t="str">
        <f t="shared" si="28"/>
        <v/>
      </c>
    </row>
    <row r="832" spans="4:7">
      <c r="D832" s="168" t="s">
        <v>63</v>
      </c>
      <c r="E832" s="169">
        <f>IFERROR(IF(D832="","",COUNTIF($D$2:D832,D832)),"")</f>
        <v>35</v>
      </c>
      <c r="F832" s="170" t="str">
        <f t="shared" si="29"/>
        <v/>
      </c>
      <c r="G832" s="171" t="str">
        <f t="shared" si="28"/>
        <v/>
      </c>
    </row>
    <row r="833" spans="4:7">
      <c r="D833" s="168" t="s">
        <v>63</v>
      </c>
      <c r="E833" s="169">
        <f>IFERROR(IF(D833="","",COUNTIF($D$2:D833,D833)),"")</f>
        <v>36</v>
      </c>
      <c r="F833" s="170" t="str">
        <f t="shared" si="29"/>
        <v/>
      </c>
      <c r="G833" s="171" t="str">
        <f t="shared" si="28"/>
        <v/>
      </c>
    </row>
    <row r="834" spans="4:7">
      <c r="D834" s="168" t="s">
        <v>65</v>
      </c>
      <c r="E834" s="169">
        <f>IFERROR(IF(D834="","",COUNTIF($D$2:D834,D834)),"")</f>
        <v>1</v>
      </c>
      <c r="F834" s="170">
        <f t="shared" si="29"/>
        <v>834</v>
      </c>
      <c r="G834" s="171" t="str">
        <f t="shared" ref="G834:G897" si="30">IFERROR(INDEX(D:D,SMALL(F:F,ROW()-1)),"")</f>
        <v/>
      </c>
    </row>
    <row r="835" spans="4:7">
      <c r="D835" s="168" t="s">
        <v>65</v>
      </c>
      <c r="E835" s="169">
        <f>IFERROR(IF(D835="","",COUNTIF($D$2:D835,D835)),"")</f>
        <v>2</v>
      </c>
      <c r="F835" s="170" t="str">
        <f t="shared" ref="F835:F898" si="31">IFERROR(IF(AND(COUNTIF(D835:D835,D835)=(E835),E835&gt;0),ROW(),""),"")</f>
        <v/>
      </c>
      <c r="G835" s="171" t="str">
        <f t="shared" si="30"/>
        <v/>
      </c>
    </row>
    <row r="836" spans="4:7">
      <c r="D836" s="168" t="s">
        <v>65</v>
      </c>
      <c r="E836" s="169">
        <f>IFERROR(IF(D836="","",COUNTIF($D$2:D836,D836)),"")</f>
        <v>3</v>
      </c>
      <c r="F836" s="170" t="str">
        <f t="shared" si="31"/>
        <v/>
      </c>
      <c r="G836" s="171" t="str">
        <f t="shared" si="30"/>
        <v/>
      </c>
    </row>
    <row r="837" spans="4:7">
      <c r="D837" s="168" t="s">
        <v>65</v>
      </c>
      <c r="E837" s="169">
        <f>IFERROR(IF(D837="","",COUNTIF($D$2:D837,D837)),"")</f>
        <v>4</v>
      </c>
      <c r="F837" s="170" t="str">
        <f t="shared" si="31"/>
        <v/>
      </c>
      <c r="G837" s="171" t="str">
        <f t="shared" si="30"/>
        <v/>
      </c>
    </row>
    <row r="838" spans="4:7">
      <c r="D838" s="168" t="s">
        <v>65</v>
      </c>
      <c r="E838" s="169">
        <f>IFERROR(IF(D838="","",COUNTIF($D$2:D838,D838)),"")</f>
        <v>5</v>
      </c>
      <c r="F838" s="170" t="str">
        <f t="shared" si="31"/>
        <v/>
      </c>
      <c r="G838" s="171" t="str">
        <f t="shared" si="30"/>
        <v/>
      </c>
    </row>
    <row r="839" spans="4:7">
      <c r="D839" s="168" t="s">
        <v>65</v>
      </c>
      <c r="E839" s="169">
        <f>IFERROR(IF(D839="","",COUNTIF($D$2:D839,D839)),"")</f>
        <v>6</v>
      </c>
      <c r="F839" s="170" t="str">
        <f t="shared" si="31"/>
        <v/>
      </c>
      <c r="G839" s="171" t="str">
        <f t="shared" si="30"/>
        <v/>
      </c>
    </row>
    <row r="840" spans="4:7">
      <c r="D840" s="168" t="s">
        <v>65</v>
      </c>
      <c r="E840" s="169">
        <f>IFERROR(IF(D840="","",COUNTIF($D$2:D840,D840)),"")</f>
        <v>7</v>
      </c>
      <c r="F840" s="170" t="str">
        <f t="shared" si="31"/>
        <v/>
      </c>
      <c r="G840" s="171" t="str">
        <f t="shared" si="30"/>
        <v/>
      </c>
    </row>
    <row r="841" spans="4:7">
      <c r="D841" s="168" t="s">
        <v>65</v>
      </c>
      <c r="E841" s="169">
        <f>IFERROR(IF(D841="","",COUNTIF($D$2:D841,D841)),"")</f>
        <v>8</v>
      </c>
      <c r="F841" s="170" t="str">
        <f t="shared" si="31"/>
        <v/>
      </c>
      <c r="G841" s="171" t="str">
        <f t="shared" si="30"/>
        <v/>
      </c>
    </row>
    <row r="842" spans="4:7">
      <c r="D842" s="168" t="s">
        <v>65</v>
      </c>
      <c r="E842" s="169">
        <f>IFERROR(IF(D842="","",COUNTIF($D$2:D842,D842)),"")</f>
        <v>9</v>
      </c>
      <c r="F842" s="170" t="str">
        <f t="shared" si="31"/>
        <v/>
      </c>
      <c r="G842" s="171" t="str">
        <f t="shared" si="30"/>
        <v/>
      </c>
    </row>
    <row r="843" spans="4:7">
      <c r="D843" s="168" t="s">
        <v>65</v>
      </c>
      <c r="E843" s="169">
        <f>IFERROR(IF(D843="","",COUNTIF($D$2:D843,D843)),"")</f>
        <v>10</v>
      </c>
      <c r="F843" s="170" t="str">
        <f t="shared" si="31"/>
        <v/>
      </c>
      <c r="G843" s="171" t="str">
        <f t="shared" si="30"/>
        <v/>
      </c>
    </row>
    <row r="844" spans="4:7">
      <c r="D844" s="168" t="s">
        <v>65</v>
      </c>
      <c r="E844" s="169">
        <f>IFERROR(IF(D844="","",COUNTIF($D$2:D844,D844)),"")</f>
        <v>11</v>
      </c>
      <c r="F844" s="170" t="str">
        <f t="shared" si="31"/>
        <v/>
      </c>
      <c r="G844" s="171" t="str">
        <f t="shared" si="30"/>
        <v/>
      </c>
    </row>
    <row r="845" spans="4:7">
      <c r="D845" s="168" t="s">
        <v>65</v>
      </c>
      <c r="E845" s="169">
        <f>IFERROR(IF(D845="","",COUNTIF($D$2:D845,D845)),"")</f>
        <v>12</v>
      </c>
      <c r="F845" s="170" t="str">
        <f t="shared" si="31"/>
        <v/>
      </c>
      <c r="G845" s="171" t="str">
        <f t="shared" si="30"/>
        <v/>
      </c>
    </row>
    <row r="846" spans="4:7">
      <c r="D846" s="168" t="s">
        <v>65</v>
      </c>
      <c r="E846" s="169">
        <f>IFERROR(IF(D846="","",COUNTIF($D$2:D846,D846)),"")</f>
        <v>13</v>
      </c>
      <c r="F846" s="170" t="str">
        <f t="shared" si="31"/>
        <v/>
      </c>
      <c r="G846" s="171" t="str">
        <f t="shared" si="30"/>
        <v/>
      </c>
    </row>
    <row r="847" spans="4:7">
      <c r="D847" s="168" t="s">
        <v>65</v>
      </c>
      <c r="E847" s="169">
        <f>IFERROR(IF(D847="","",COUNTIF($D$2:D847,D847)),"")</f>
        <v>14</v>
      </c>
      <c r="F847" s="170" t="str">
        <f t="shared" si="31"/>
        <v/>
      </c>
      <c r="G847" s="171" t="str">
        <f t="shared" si="30"/>
        <v/>
      </c>
    </row>
    <row r="848" spans="4:7">
      <c r="D848" s="168" t="s">
        <v>65</v>
      </c>
      <c r="E848" s="169">
        <f>IFERROR(IF(D848="","",COUNTIF($D$2:D848,D848)),"")</f>
        <v>15</v>
      </c>
      <c r="F848" s="170" t="str">
        <f t="shared" si="31"/>
        <v/>
      </c>
      <c r="G848" s="171" t="str">
        <f t="shared" si="30"/>
        <v/>
      </c>
    </row>
    <row r="849" spans="4:7">
      <c r="D849" s="168" t="s">
        <v>65</v>
      </c>
      <c r="E849" s="169">
        <f>IFERROR(IF(D849="","",COUNTIF($D$2:D849,D849)),"")</f>
        <v>16</v>
      </c>
      <c r="F849" s="170" t="str">
        <f t="shared" si="31"/>
        <v/>
      </c>
      <c r="G849" s="171" t="str">
        <f t="shared" si="30"/>
        <v/>
      </c>
    </row>
    <row r="850" spans="4:7">
      <c r="D850" s="168" t="s">
        <v>65</v>
      </c>
      <c r="E850" s="169">
        <f>IFERROR(IF(D850="","",COUNTIF($D$2:D850,D850)),"")</f>
        <v>17</v>
      </c>
      <c r="F850" s="170" t="str">
        <f t="shared" si="31"/>
        <v/>
      </c>
      <c r="G850" s="171" t="str">
        <f t="shared" si="30"/>
        <v/>
      </c>
    </row>
    <row r="851" spans="4:7">
      <c r="D851" s="168" t="s">
        <v>65</v>
      </c>
      <c r="E851" s="169">
        <f>IFERROR(IF(D851="","",COUNTIF($D$2:D851,D851)),"")</f>
        <v>18</v>
      </c>
      <c r="F851" s="170" t="str">
        <f t="shared" si="31"/>
        <v/>
      </c>
      <c r="G851" s="171" t="str">
        <f t="shared" si="30"/>
        <v/>
      </c>
    </row>
    <row r="852" spans="4:7">
      <c r="D852" s="168" t="s">
        <v>65</v>
      </c>
      <c r="E852" s="169">
        <f>IFERROR(IF(D852="","",COUNTIF($D$2:D852,D852)),"")</f>
        <v>19</v>
      </c>
      <c r="F852" s="170" t="str">
        <f t="shared" si="31"/>
        <v/>
      </c>
      <c r="G852" s="171" t="str">
        <f t="shared" si="30"/>
        <v/>
      </c>
    </row>
    <row r="853" spans="4:7">
      <c r="D853" s="168" t="s">
        <v>65</v>
      </c>
      <c r="E853" s="169">
        <f>IFERROR(IF(D853="","",COUNTIF($D$2:D853,D853)),"")</f>
        <v>20</v>
      </c>
      <c r="F853" s="170" t="str">
        <f t="shared" si="31"/>
        <v/>
      </c>
      <c r="G853" s="171" t="str">
        <f t="shared" si="30"/>
        <v/>
      </c>
    </row>
    <row r="854" spans="4:7">
      <c r="D854" s="168" t="s">
        <v>65</v>
      </c>
      <c r="E854" s="169">
        <f>IFERROR(IF(D854="","",COUNTIF($D$2:D854,D854)),"")</f>
        <v>21</v>
      </c>
      <c r="F854" s="170" t="str">
        <f t="shared" si="31"/>
        <v/>
      </c>
      <c r="G854" s="171" t="str">
        <f t="shared" si="30"/>
        <v/>
      </c>
    </row>
    <row r="855" spans="4:7">
      <c r="D855" s="168" t="s">
        <v>65</v>
      </c>
      <c r="E855" s="169">
        <f>IFERROR(IF(D855="","",COUNTIF($D$2:D855,D855)),"")</f>
        <v>22</v>
      </c>
      <c r="F855" s="170" t="str">
        <f t="shared" si="31"/>
        <v/>
      </c>
      <c r="G855" s="171" t="str">
        <f t="shared" si="30"/>
        <v/>
      </c>
    </row>
    <row r="856" spans="4:7">
      <c r="D856" s="168" t="s">
        <v>65</v>
      </c>
      <c r="E856" s="169">
        <f>IFERROR(IF(D856="","",COUNTIF($D$2:D856,D856)),"")</f>
        <v>23</v>
      </c>
      <c r="F856" s="170" t="str">
        <f t="shared" si="31"/>
        <v/>
      </c>
      <c r="G856" s="171" t="str">
        <f t="shared" si="30"/>
        <v/>
      </c>
    </row>
    <row r="857" spans="4:7">
      <c r="D857" s="168" t="s">
        <v>65</v>
      </c>
      <c r="E857" s="169">
        <f>IFERROR(IF(D857="","",COUNTIF($D$2:D857,D857)),"")</f>
        <v>24</v>
      </c>
      <c r="F857" s="170" t="str">
        <f t="shared" si="31"/>
        <v/>
      </c>
      <c r="G857" s="171" t="str">
        <f t="shared" si="30"/>
        <v/>
      </c>
    </row>
    <row r="858" spans="4:7">
      <c r="D858" s="168" t="s">
        <v>65</v>
      </c>
      <c r="E858" s="169">
        <f>IFERROR(IF(D858="","",COUNTIF($D$2:D858,D858)),"")</f>
        <v>25</v>
      </c>
      <c r="F858" s="170" t="str">
        <f t="shared" si="31"/>
        <v/>
      </c>
      <c r="G858" s="171" t="str">
        <f t="shared" si="30"/>
        <v/>
      </c>
    </row>
    <row r="859" spans="4:7">
      <c r="D859" s="168" t="s">
        <v>65</v>
      </c>
      <c r="E859" s="169">
        <f>IFERROR(IF(D859="","",COUNTIF($D$2:D859,D859)),"")</f>
        <v>26</v>
      </c>
      <c r="F859" s="170" t="str">
        <f t="shared" si="31"/>
        <v/>
      </c>
      <c r="G859" s="171" t="str">
        <f t="shared" si="30"/>
        <v/>
      </c>
    </row>
    <row r="860" spans="4:7">
      <c r="D860" s="168" t="s">
        <v>65</v>
      </c>
      <c r="E860" s="169">
        <f>IFERROR(IF(D860="","",COUNTIF($D$2:D860,D860)),"")</f>
        <v>27</v>
      </c>
      <c r="F860" s="170" t="str">
        <f t="shared" si="31"/>
        <v/>
      </c>
      <c r="G860" s="171" t="str">
        <f t="shared" si="30"/>
        <v/>
      </c>
    </row>
    <row r="861" spans="4:7">
      <c r="D861" s="168" t="s">
        <v>65</v>
      </c>
      <c r="E861" s="169">
        <f>IFERROR(IF(D861="","",COUNTIF($D$2:D861,D861)),"")</f>
        <v>28</v>
      </c>
      <c r="F861" s="170" t="str">
        <f t="shared" si="31"/>
        <v/>
      </c>
      <c r="G861" s="171" t="str">
        <f t="shared" si="30"/>
        <v/>
      </c>
    </row>
    <row r="862" spans="4:7">
      <c r="D862" s="168" t="s">
        <v>65</v>
      </c>
      <c r="E862" s="169">
        <f>IFERROR(IF(D862="","",COUNTIF($D$2:D862,D862)),"")</f>
        <v>29</v>
      </c>
      <c r="F862" s="170" t="str">
        <f t="shared" si="31"/>
        <v/>
      </c>
      <c r="G862" s="171" t="str">
        <f t="shared" si="30"/>
        <v/>
      </c>
    </row>
    <row r="863" spans="4:7">
      <c r="D863" s="168" t="s">
        <v>65</v>
      </c>
      <c r="E863" s="169">
        <f>IFERROR(IF(D863="","",COUNTIF($D$2:D863,D863)),"")</f>
        <v>30</v>
      </c>
      <c r="F863" s="170" t="str">
        <f t="shared" si="31"/>
        <v/>
      </c>
      <c r="G863" s="171" t="str">
        <f t="shared" si="30"/>
        <v/>
      </c>
    </row>
    <row r="864" spans="4:7">
      <c r="D864" s="168" t="s">
        <v>65</v>
      </c>
      <c r="E864" s="169">
        <f>IFERROR(IF(D864="","",COUNTIF($D$2:D864,D864)),"")</f>
        <v>31</v>
      </c>
      <c r="F864" s="170" t="str">
        <f t="shared" si="31"/>
        <v/>
      </c>
      <c r="G864" s="171" t="str">
        <f t="shared" si="30"/>
        <v/>
      </c>
    </row>
    <row r="865" spans="4:7">
      <c r="D865" s="168" t="s">
        <v>65</v>
      </c>
      <c r="E865" s="169">
        <f>IFERROR(IF(D865="","",COUNTIF($D$2:D865,D865)),"")</f>
        <v>32</v>
      </c>
      <c r="F865" s="170" t="str">
        <f t="shared" si="31"/>
        <v/>
      </c>
      <c r="G865" s="171" t="str">
        <f t="shared" si="30"/>
        <v/>
      </c>
    </row>
    <row r="866" spans="4:7">
      <c r="D866" s="168" t="s">
        <v>65</v>
      </c>
      <c r="E866" s="169">
        <f>IFERROR(IF(D866="","",COUNTIF($D$2:D866,D866)),"")</f>
        <v>33</v>
      </c>
      <c r="F866" s="170" t="str">
        <f t="shared" si="31"/>
        <v/>
      </c>
      <c r="G866" s="171" t="str">
        <f t="shared" si="30"/>
        <v/>
      </c>
    </row>
    <row r="867" spans="4:7">
      <c r="D867" s="168" t="s">
        <v>65</v>
      </c>
      <c r="E867" s="169">
        <f>IFERROR(IF(D867="","",COUNTIF($D$2:D867,D867)),"")</f>
        <v>34</v>
      </c>
      <c r="F867" s="170" t="str">
        <f t="shared" si="31"/>
        <v/>
      </c>
      <c r="G867" s="171" t="str">
        <f t="shared" si="30"/>
        <v/>
      </c>
    </row>
    <row r="868" spans="4:7">
      <c r="D868" s="168" t="s">
        <v>65</v>
      </c>
      <c r="E868" s="169">
        <f>IFERROR(IF(D868="","",COUNTIF($D$2:D868,D868)),"")</f>
        <v>35</v>
      </c>
      <c r="F868" s="170" t="str">
        <f t="shared" si="31"/>
        <v/>
      </c>
      <c r="G868" s="171" t="str">
        <f t="shared" si="30"/>
        <v/>
      </c>
    </row>
    <row r="869" spans="4:7">
      <c r="D869" s="168" t="s">
        <v>65</v>
      </c>
      <c r="E869" s="169">
        <f>IFERROR(IF(D869="","",COUNTIF($D$2:D869,D869)),"")</f>
        <v>36</v>
      </c>
      <c r="F869" s="170" t="str">
        <f t="shared" si="31"/>
        <v/>
      </c>
      <c r="G869" s="171" t="str">
        <f t="shared" si="30"/>
        <v/>
      </c>
    </row>
    <row r="870" spans="4:7">
      <c r="D870" s="168" t="s">
        <v>65</v>
      </c>
      <c r="E870" s="169">
        <f>IFERROR(IF(D870="","",COUNTIF($D$2:D870,D870)),"")</f>
        <v>37</v>
      </c>
      <c r="F870" s="170" t="str">
        <f t="shared" si="31"/>
        <v/>
      </c>
      <c r="G870" s="171" t="str">
        <f t="shared" si="30"/>
        <v/>
      </c>
    </row>
    <row r="871" spans="4:7">
      <c r="D871" s="168" t="s">
        <v>65</v>
      </c>
      <c r="E871" s="169">
        <f>IFERROR(IF(D871="","",COUNTIF($D$2:D871,D871)),"")</f>
        <v>38</v>
      </c>
      <c r="F871" s="170" t="str">
        <f t="shared" si="31"/>
        <v/>
      </c>
      <c r="G871" s="171" t="str">
        <f t="shared" si="30"/>
        <v/>
      </c>
    </row>
    <row r="872" spans="4:7">
      <c r="D872" s="168" t="s">
        <v>65</v>
      </c>
      <c r="E872" s="169">
        <f>IFERROR(IF(D872="","",COUNTIF($D$2:D872,D872)),"")</f>
        <v>39</v>
      </c>
      <c r="F872" s="170" t="str">
        <f t="shared" si="31"/>
        <v/>
      </c>
      <c r="G872" s="171" t="str">
        <f t="shared" si="30"/>
        <v/>
      </c>
    </row>
    <row r="873" spans="4:7">
      <c r="D873" s="168" t="s">
        <v>65</v>
      </c>
      <c r="E873" s="169">
        <f>IFERROR(IF(D873="","",COUNTIF($D$2:D873,D873)),"")</f>
        <v>40</v>
      </c>
      <c r="F873" s="170" t="str">
        <f t="shared" si="31"/>
        <v/>
      </c>
      <c r="G873" s="171" t="str">
        <f t="shared" si="30"/>
        <v/>
      </c>
    </row>
    <row r="874" spans="4:7">
      <c r="D874" s="168" t="s">
        <v>65</v>
      </c>
      <c r="E874" s="169">
        <f>IFERROR(IF(D874="","",COUNTIF($D$2:D874,D874)),"")</f>
        <v>41</v>
      </c>
      <c r="F874" s="170" t="str">
        <f t="shared" si="31"/>
        <v/>
      </c>
      <c r="G874" s="171" t="str">
        <f t="shared" si="30"/>
        <v/>
      </c>
    </row>
    <row r="875" spans="4:7">
      <c r="D875" s="168" t="s">
        <v>65</v>
      </c>
      <c r="E875" s="169">
        <f>IFERROR(IF(D875="","",COUNTIF($D$2:D875,D875)),"")</f>
        <v>42</v>
      </c>
      <c r="F875" s="170" t="str">
        <f t="shared" si="31"/>
        <v/>
      </c>
      <c r="G875" s="171" t="str">
        <f t="shared" si="30"/>
        <v/>
      </c>
    </row>
    <row r="876" spans="4:7">
      <c r="D876" s="168" t="s">
        <v>65</v>
      </c>
      <c r="E876" s="169">
        <f>IFERROR(IF(D876="","",COUNTIF($D$2:D876,D876)),"")</f>
        <v>43</v>
      </c>
      <c r="F876" s="170" t="str">
        <f t="shared" si="31"/>
        <v/>
      </c>
      <c r="G876" s="171" t="str">
        <f t="shared" si="30"/>
        <v/>
      </c>
    </row>
    <row r="877" spans="4:7">
      <c r="D877" s="168" t="s">
        <v>65</v>
      </c>
      <c r="E877" s="169">
        <f>IFERROR(IF(D877="","",COUNTIF($D$2:D877,D877)),"")</f>
        <v>44</v>
      </c>
      <c r="F877" s="170" t="str">
        <f t="shared" si="31"/>
        <v/>
      </c>
      <c r="G877" s="171" t="str">
        <f t="shared" si="30"/>
        <v/>
      </c>
    </row>
    <row r="878" spans="4:7">
      <c r="D878" s="168" t="s">
        <v>65</v>
      </c>
      <c r="E878" s="169">
        <f>IFERROR(IF(D878="","",COUNTIF($D$2:D878,D878)),"")</f>
        <v>45</v>
      </c>
      <c r="F878" s="170" t="str">
        <f t="shared" si="31"/>
        <v/>
      </c>
      <c r="G878" s="171" t="str">
        <f t="shared" si="30"/>
        <v/>
      </c>
    </row>
    <row r="879" spans="4:7">
      <c r="D879" s="168" t="s">
        <v>65</v>
      </c>
      <c r="E879" s="169">
        <f>IFERROR(IF(D879="","",COUNTIF($D$2:D879,D879)),"")</f>
        <v>46</v>
      </c>
      <c r="F879" s="170" t="str">
        <f t="shared" si="31"/>
        <v/>
      </c>
      <c r="G879" s="171" t="str">
        <f t="shared" si="30"/>
        <v/>
      </c>
    </row>
    <row r="880" spans="4:7">
      <c r="D880" s="168" t="s">
        <v>65</v>
      </c>
      <c r="E880" s="169">
        <f>IFERROR(IF(D880="","",COUNTIF($D$2:D880,D880)),"")</f>
        <v>47</v>
      </c>
      <c r="F880" s="170" t="str">
        <f t="shared" si="31"/>
        <v/>
      </c>
      <c r="G880" s="171" t="str">
        <f t="shared" si="30"/>
        <v/>
      </c>
    </row>
    <row r="881" spans="4:7">
      <c r="D881" s="168" t="s">
        <v>65</v>
      </c>
      <c r="E881" s="169">
        <f>IFERROR(IF(D881="","",COUNTIF($D$2:D881,D881)),"")</f>
        <v>48</v>
      </c>
      <c r="F881" s="170" t="str">
        <f t="shared" si="31"/>
        <v/>
      </c>
      <c r="G881" s="171" t="str">
        <f t="shared" si="30"/>
        <v/>
      </c>
    </row>
    <row r="882" spans="4:7">
      <c r="D882" s="168" t="s">
        <v>65</v>
      </c>
      <c r="E882" s="169">
        <f>IFERROR(IF(D882="","",COUNTIF($D$2:D882,D882)),"")</f>
        <v>49</v>
      </c>
      <c r="F882" s="170" t="str">
        <f t="shared" si="31"/>
        <v/>
      </c>
      <c r="G882" s="171" t="str">
        <f t="shared" si="30"/>
        <v/>
      </c>
    </row>
    <row r="883" spans="4:7">
      <c r="D883" s="168" t="s">
        <v>65</v>
      </c>
      <c r="E883" s="169">
        <f>IFERROR(IF(D883="","",COUNTIF($D$2:D883,D883)),"")</f>
        <v>50</v>
      </c>
      <c r="F883" s="170" t="str">
        <f t="shared" si="31"/>
        <v/>
      </c>
      <c r="G883" s="171" t="str">
        <f t="shared" si="30"/>
        <v/>
      </c>
    </row>
    <row r="884" spans="4:7">
      <c r="D884" s="168" t="s">
        <v>65</v>
      </c>
      <c r="E884" s="169">
        <f>IFERROR(IF(D884="","",COUNTIF($D$2:D884,D884)),"")</f>
        <v>51</v>
      </c>
      <c r="F884" s="170" t="str">
        <f t="shared" si="31"/>
        <v/>
      </c>
      <c r="G884" s="171" t="str">
        <f t="shared" si="30"/>
        <v/>
      </c>
    </row>
    <row r="885" spans="4:7">
      <c r="D885" s="168" t="s">
        <v>65</v>
      </c>
      <c r="E885" s="169">
        <f>IFERROR(IF(D885="","",COUNTIF($D$2:D885,D885)),"")</f>
        <v>52</v>
      </c>
      <c r="F885" s="170" t="str">
        <f t="shared" si="31"/>
        <v/>
      </c>
      <c r="G885" s="171" t="str">
        <f t="shared" si="30"/>
        <v/>
      </c>
    </row>
    <row r="886" spans="4:7">
      <c r="D886" s="168" t="s">
        <v>65</v>
      </c>
      <c r="E886" s="169">
        <f>IFERROR(IF(D886="","",COUNTIF($D$2:D886,D886)),"")</f>
        <v>53</v>
      </c>
      <c r="F886" s="170" t="str">
        <f t="shared" si="31"/>
        <v/>
      </c>
      <c r="G886" s="171" t="str">
        <f t="shared" si="30"/>
        <v/>
      </c>
    </row>
    <row r="887" spans="4:7">
      <c r="D887" s="168" t="s">
        <v>65</v>
      </c>
      <c r="E887" s="169">
        <f>IFERROR(IF(D887="","",COUNTIF($D$2:D887,D887)),"")</f>
        <v>54</v>
      </c>
      <c r="F887" s="170" t="str">
        <f t="shared" si="31"/>
        <v/>
      </c>
      <c r="G887" s="171" t="str">
        <f t="shared" si="30"/>
        <v/>
      </c>
    </row>
    <row r="888" spans="4:7">
      <c r="D888" s="168" t="s">
        <v>65</v>
      </c>
      <c r="E888" s="169">
        <f>IFERROR(IF(D888="","",COUNTIF($D$2:D888,D888)),"")</f>
        <v>55</v>
      </c>
      <c r="F888" s="170" t="str">
        <f t="shared" si="31"/>
        <v/>
      </c>
      <c r="G888" s="171" t="str">
        <f t="shared" si="30"/>
        <v/>
      </c>
    </row>
    <row r="889" spans="4:7">
      <c r="D889" s="168" t="s">
        <v>65</v>
      </c>
      <c r="E889" s="169">
        <f>IFERROR(IF(D889="","",COUNTIF($D$2:D889,D889)),"")</f>
        <v>56</v>
      </c>
      <c r="F889" s="170" t="str">
        <f t="shared" si="31"/>
        <v/>
      </c>
      <c r="G889" s="171" t="str">
        <f t="shared" si="30"/>
        <v/>
      </c>
    </row>
    <row r="890" spans="4:7">
      <c r="D890" s="168" t="s">
        <v>65</v>
      </c>
      <c r="E890" s="169">
        <f>IFERROR(IF(D890="","",COUNTIF($D$2:D890,D890)),"")</f>
        <v>57</v>
      </c>
      <c r="F890" s="170" t="str">
        <f t="shared" si="31"/>
        <v/>
      </c>
      <c r="G890" s="171" t="str">
        <f t="shared" si="30"/>
        <v/>
      </c>
    </row>
    <row r="891" spans="4:7">
      <c r="D891" s="168" t="s">
        <v>65</v>
      </c>
      <c r="E891" s="169">
        <f>IFERROR(IF(D891="","",COUNTIF($D$2:D891,D891)),"")</f>
        <v>58</v>
      </c>
      <c r="F891" s="170" t="str">
        <f t="shared" si="31"/>
        <v/>
      </c>
      <c r="G891" s="171" t="str">
        <f t="shared" si="30"/>
        <v/>
      </c>
    </row>
    <row r="892" spans="4:7">
      <c r="D892" s="168" t="s">
        <v>65</v>
      </c>
      <c r="E892" s="169">
        <f>IFERROR(IF(D892="","",COUNTIF($D$2:D892,D892)),"")</f>
        <v>59</v>
      </c>
      <c r="F892" s="170" t="str">
        <f t="shared" si="31"/>
        <v/>
      </c>
      <c r="G892" s="171" t="str">
        <f t="shared" si="30"/>
        <v/>
      </c>
    </row>
    <row r="893" spans="4:7">
      <c r="D893" s="168" t="s">
        <v>65</v>
      </c>
      <c r="E893" s="169">
        <f>IFERROR(IF(D893="","",COUNTIF($D$2:D893,D893)),"")</f>
        <v>60</v>
      </c>
      <c r="F893" s="170" t="str">
        <f t="shared" si="31"/>
        <v/>
      </c>
      <c r="G893" s="171" t="str">
        <f t="shared" si="30"/>
        <v/>
      </c>
    </row>
    <row r="894" spans="4:7">
      <c r="D894" s="168" t="s">
        <v>65</v>
      </c>
      <c r="E894" s="169">
        <f>IFERROR(IF(D894="","",COUNTIF($D$2:D894,D894)),"")</f>
        <v>61</v>
      </c>
      <c r="F894" s="170" t="str">
        <f t="shared" si="31"/>
        <v/>
      </c>
      <c r="G894" s="171" t="str">
        <f t="shared" si="30"/>
        <v/>
      </c>
    </row>
    <row r="895" spans="4:7">
      <c r="D895" s="168" t="s">
        <v>65</v>
      </c>
      <c r="E895" s="169">
        <f>IFERROR(IF(D895="","",COUNTIF($D$2:D895,D895)),"")</f>
        <v>62</v>
      </c>
      <c r="F895" s="170" t="str">
        <f t="shared" si="31"/>
        <v/>
      </c>
      <c r="G895" s="171" t="str">
        <f t="shared" si="30"/>
        <v/>
      </c>
    </row>
    <row r="896" spans="4:7">
      <c r="D896" s="168" t="s">
        <v>67</v>
      </c>
      <c r="E896" s="169">
        <f>IFERROR(IF(D896="","",COUNTIF($D$2:D896,D896)),"")</f>
        <v>1</v>
      </c>
      <c r="F896" s="170">
        <f t="shared" si="31"/>
        <v>896</v>
      </c>
      <c r="G896" s="171" t="str">
        <f t="shared" si="30"/>
        <v/>
      </c>
    </row>
    <row r="897" spans="4:7">
      <c r="D897" s="168" t="s">
        <v>67</v>
      </c>
      <c r="E897" s="169">
        <f>IFERROR(IF(D897="","",COUNTIF($D$2:D897,D897)),"")</f>
        <v>2</v>
      </c>
      <c r="F897" s="170" t="str">
        <f t="shared" si="31"/>
        <v/>
      </c>
      <c r="G897" s="171" t="str">
        <f t="shared" si="30"/>
        <v/>
      </c>
    </row>
    <row r="898" spans="4:7">
      <c r="D898" s="168" t="s">
        <v>67</v>
      </c>
      <c r="E898" s="169">
        <f>IFERROR(IF(D898="","",COUNTIF($D$2:D898,D898)),"")</f>
        <v>3</v>
      </c>
      <c r="F898" s="170" t="str">
        <f t="shared" si="31"/>
        <v/>
      </c>
      <c r="G898" s="171" t="str">
        <f t="shared" ref="G898:G961" si="32">IFERROR(INDEX(D:D,SMALL(F:F,ROW()-1)),"")</f>
        <v/>
      </c>
    </row>
    <row r="899" spans="4:7">
      <c r="D899" s="168" t="s">
        <v>67</v>
      </c>
      <c r="E899" s="169">
        <f>IFERROR(IF(D899="","",COUNTIF($D$2:D899,D899)),"")</f>
        <v>4</v>
      </c>
      <c r="F899" s="170" t="str">
        <f t="shared" ref="F899:F962" si="33">IFERROR(IF(AND(COUNTIF(D899:D899,D899)=(E899),E899&gt;0),ROW(),""),"")</f>
        <v/>
      </c>
      <c r="G899" s="171" t="str">
        <f t="shared" si="32"/>
        <v/>
      </c>
    </row>
    <row r="900" spans="4:7">
      <c r="D900" s="168" t="s">
        <v>67</v>
      </c>
      <c r="E900" s="169">
        <f>IFERROR(IF(D900="","",COUNTIF($D$2:D900,D900)),"")</f>
        <v>5</v>
      </c>
      <c r="F900" s="170" t="str">
        <f t="shared" si="33"/>
        <v/>
      </c>
      <c r="G900" s="171" t="str">
        <f t="shared" si="32"/>
        <v/>
      </c>
    </row>
    <row r="901" spans="4:7">
      <c r="D901" s="168" t="s">
        <v>67</v>
      </c>
      <c r="E901" s="169">
        <f>IFERROR(IF(D901="","",COUNTIF($D$2:D901,D901)),"")</f>
        <v>6</v>
      </c>
      <c r="F901" s="170" t="str">
        <f t="shared" si="33"/>
        <v/>
      </c>
      <c r="G901" s="171" t="str">
        <f t="shared" si="32"/>
        <v/>
      </c>
    </row>
    <row r="902" spans="4:7">
      <c r="D902" s="168" t="s">
        <v>67</v>
      </c>
      <c r="E902" s="169">
        <f>IFERROR(IF(D902="","",COUNTIF($D$2:D902,D902)),"")</f>
        <v>7</v>
      </c>
      <c r="F902" s="170" t="str">
        <f t="shared" si="33"/>
        <v/>
      </c>
      <c r="G902" s="171" t="str">
        <f t="shared" si="32"/>
        <v/>
      </c>
    </row>
    <row r="903" spans="4:7">
      <c r="D903" s="168" t="s">
        <v>67</v>
      </c>
      <c r="E903" s="169">
        <f>IFERROR(IF(D903="","",COUNTIF($D$2:D903,D903)),"")</f>
        <v>8</v>
      </c>
      <c r="F903" s="170" t="str">
        <f t="shared" si="33"/>
        <v/>
      </c>
      <c r="G903" s="171" t="str">
        <f t="shared" si="32"/>
        <v/>
      </c>
    </row>
    <row r="904" spans="4:7">
      <c r="D904" s="168" t="s">
        <v>67</v>
      </c>
      <c r="E904" s="169">
        <f>IFERROR(IF(D904="","",COUNTIF($D$2:D904,D904)),"")</f>
        <v>9</v>
      </c>
      <c r="F904" s="170" t="str">
        <f t="shared" si="33"/>
        <v/>
      </c>
      <c r="G904" s="171" t="str">
        <f t="shared" si="32"/>
        <v/>
      </c>
    </row>
    <row r="905" spans="4:7">
      <c r="D905" s="168" t="s">
        <v>67</v>
      </c>
      <c r="E905" s="169">
        <f>IFERROR(IF(D905="","",COUNTIF($D$2:D905,D905)),"")</f>
        <v>10</v>
      </c>
      <c r="F905" s="170" t="str">
        <f t="shared" si="33"/>
        <v/>
      </c>
      <c r="G905" s="171" t="str">
        <f t="shared" si="32"/>
        <v/>
      </c>
    </row>
    <row r="906" spans="4:7">
      <c r="D906" s="168" t="s">
        <v>67</v>
      </c>
      <c r="E906" s="169">
        <f>IFERROR(IF(D906="","",COUNTIF($D$2:D906,D906)),"")</f>
        <v>11</v>
      </c>
      <c r="F906" s="170" t="str">
        <f t="shared" si="33"/>
        <v/>
      </c>
      <c r="G906" s="171" t="str">
        <f t="shared" si="32"/>
        <v/>
      </c>
    </row>
    <row r="907" spans="4:7">
      <c r="D907" s="168" t="s">
        <v>67</v>
      </c>
      <c r="E907" s="169">
        <f>IFERROR(IF(D907="","",COUNTIF($D$2:D907,D907)),"")</f>
        <v>12</v>
      </c>
      <c r="F907" s="170" t="str">
        <f t="shared" si="33"/>
        <v/>
      </c>
      <c r="G907" s="171" t="str">
        <f t="shared" si="32"/>
        <v/>
      </c>
    </row>
    <row r="908" spans="4:7">
      <c r="D908" s="168" t="s">
        <v>67</v>
      </c>
      <c r="E908" s="169">
        <f>IFERROR(IF(D908="","",COUNTIF($D$2:D908,D908)),"")</f>
        <v>13</v>
      </c>
      <c r="F908" s="170" t="str">
        <f t="shared" si="33"/>
        <v/>
      </c>
      <c r="G908" s="171" t="str">
        <f t="shared" si="32"/>
        <v/>
      </c>
    </row>
    <row r="909" spans="4:7">
      <c r="D909" s="168" t="s">
        <v>67</v>
      </c>
      <c r="E909" s="169">
        <f>IFERROR(IF(D909="","",COUNTIF($D$2:D909,D909)),"")</f>
        <v>14</v>
      </c>
      <c r="F909" s="170" t="str">
        <f t="shared" si="33"/>
        <v/>
      </c>
      <c r="G909" s="171" t="str">
        <f t="shared" si="32"/>
        <v/>
      </c>
    </row>
    <row r="910" spans="4:7">
      <c r="D910" s="168" t="s">
        <v>67</v>
      </c>
      <c r="E910" s="169">
        <f>IFERROR(IF(D910="","",COUNTIF($D$2:D910,D910)),"")</f>
        <v>15</v>
      </c>
      <c r="F910" s="170" t="str">
        <f t="shared" si="33"/>
        <v/>
      </c>
      <c r="G910" s="171" t="str">
        <f t="shared" si="32"/>
        <v/>
      </c>
    </row>
    <row r="911" spans="4:7">
      <c r="D911" s="168" t="s">
        <v>67</v>
      </c>
      <c r="E911" s="169">
        <f>IFERROR(IF(D911="","",COUNTIF($D$2:D911,D911)),"")</f>
        <v>16</v>
      </c>
      <c r="F911" s="170" t="str">
        <f t="shared" si="33"/>
        <v/>
      </c>
      <c r="G911" s="171" t="str">
        <f t="shared" si="32"/>
        <v/>
      </c>
    </row>
    <row r="912" spans="4:7">
      <c r="D912" s="168" t="s">
        <v>67</v>
      </c>
      <c r="E912" s="169">
        <f>IFERROR(IF(D912="","",COUNTIF($D$2:D912,D912)),"")</f>
        <v>17</v>
      </c>
      <c r="F912" s="170" t="str">
        <f t="shared" si="33"/>
        <v/>
      </c>
      <c r="G912" s="171" t="str">
        <f t="shared" si="32"/>
        <v/>
      </c>
    </row>
    <row r="913" spans="4:7">
      <c r="D913" s="168" t="s">
        <v>67</v>
      </c>
      <c r="E913" s="169">
        <f>IFERROR(IF(D913="","",COUNTIF($D$2:D913,D913)),"")</f>
        <v>18</v>
      </c>
      <c r="F913" s="170" t="str">
        <f t="shared" si="33"/>
        <v/>
      </c>
      <c r="G913" s="171" t="str">
        <f t="shared" si="32"/>
        <v/>
      </c>
    </row>
    <row r="914" spans="4:7">
      <c r="D914" s="168" t="s">
        <v>67</v>
      </c>
      <c r="E914" s="169">
        <f>IFERROR(IF(D914="","",COUNTIF($D$2:D914,D914)),"")</f>
        <v>19</v>
      </c>
      <c r="F914" s="170" t="str">
        <f t="shared" si="33"/>
        <v/>
      </c>
      <c r="G914" s="171" t="str">
        <f t="shared" si="32"/>
        <v/>
      </c>
    </row>
    <row r="915" spans="4:7">
      <c r="D915" s="168" t="s">
        <v>67</v>
      </c>
      <c r="E915" s="169">
        <f>IFERROR(IF(D915="","",COUNTIF($D$2:D915,D915)),"")</f>
        <v>20</v>
      </c>
      <c r="F915" s="170" t="str">
        <f t="shared" si="33"/>
        <v/>
      </c>
      <c r="G915" s="171" t="str">
        <f t="shared" si="32"/>
        <v/>
      </c>
    </row>
    <row r="916" spans="4:7">
      <c r="D916" s="168" t="s">
        <v>67</v>
      </c>
      <c r="E916" s="169">
        <f>IFERROR(IF(D916="","",COUNTIF($D$2:D916,D916)),"")</f>
        <v>21</v>
      </c>
      <c r="F916" s="170" t="str">
        <f t="shared" si="33"/>
        <v/>
      </c>
      <c r="G916" s="171" t="str">
        <f t="shared" si="32"/>
        <v/>
      </c>
    </row>
    <row r="917" spans="4:7">
      <c r="D917" s="168" t="s">
        <v>67</v>
      </c>
      <c r="E917" s="169">
        <f>IFERROR(IF(D917="","",COUNTIF($D$2:D917,D917)),"")</f>
        <v>22</v>
      </c>
      <c r="F917" s="170" t="str">
        <f t="shared" si="33"/>
        <v/>
      </c>
      <c r="G917" s="171" t="str">
        <f t="shared" si="32"/>
        <v/>
      </c>
    </row>
    <row r="918" spans="4:7">
      <c r="D918" s="168" t="s">
        <v>67</v>
      </c>
      <c r="E918" s="169">
        <f>IFERROR(IF(D918="","",COUNTIF($D$2:D918,D918)),"")</f>
        <v>23</v>
      </c>
      <c r="F918" s="170" t="str">
        <f t="shared" si="33"/>
        <v/>
      </c>
      <c r="G918" s="171" t="str">
        <f t="shared" si="32"/>
        <v/>
      </c>
    </row>
    <row r="919" spans="4:7">
      <c r="D919" s="168" t="s">
        <v>67</v>
      </c>
      <c r="E919" s="169">
        <f>IFERROR(IF(D919="","",COUNTIF($D$2:D919,D919)),"")</f>
        <v>24</v>
      </c>
      <c r="F919" s="170" t="str">
        <f t="shared" si="33"/>
        <v/>
      </c>
      <c r="G919" s="171" t="str">
        <f t="shared" si="32"/>
        <v/>
      </c>
    </row>
    <row r="920" spans="4:7">
      <c r="D920" s="168" t="s">
        <v>67</v>
      </c>
      <c r="E920" s="169">
        <f>IFERROR(IF(D920="","",COUNTIF($D$2:D920,D920)),"")</f>
        <v>25</v>
      </c>
      <c r="F920" s="170" t="str">
        <f t="shared" si="33"/>
        <v/>
      </c>
      <c r="G920" s="171" t="str">
        <f t="shared" si="32"/>
        <v/>
      </c>
    </row>
    <row r="921" spans="4:7">
      <c r="D921" s="168" t="s">
        <v>67</v>
      </c>
      <c r="E921" s="169">
        <f>IFERROR(IF(D921="","",COUNTIF($D$2:D921,D921)),"")</f>
        <v>26</v>
      </c>
      <c r="F921" s="170" t="str">
        <f t="shared" si="33"/>
        <v/>
      </c>
      <c r="G921" s="171" t="str">
        <f t="shared" si="32"/>
        <v/>
      </c>
    </row>
    <row r="922" spans="4:7">
      <c r="D922" s="168" t="s">
        <v>67</v>
      </c>
      <c r="E922" s="169">
        <f>IFERROR(IF(D922="","",COUNTIF($D$2:D922,D922)),"")</f>
        <v>27</v>
      </c>
      <c r="F922" s="170" t="str">
        <f t="shared" si="33"/>
        <v/>
      </c>
      <c r="G922" s="171" t="str">
        <f t="shared" si="32"/>
        <v/>
      </c>
    </row>
    <row r="923" spans="4:7">
      <c r="D923" s="168" t="s">
        <v>67</v>
      </c>
      <c r="E923" s="169">
        <f>IFERROR(IF(D923="","",COUNTIF($D$2:D923,D923)),"")</f>
        <v>28</v>
      </c>
      <c r="F923" s="170" t="str">
        <f t="shared" si="33"/>
        <v/>
      </c>
      <c r="G923" s="171" t="str">
        <f t="shared" si="32"/>
        <v/>
      </c>
    </row>
    <row r="924" spans="4:7">
      <c r="D924" s="168" t="s">
        <v>67</v>
      </c>
      <c r="E924" s="169">
        <f>IFERROR(IF(D924="","",COUNTIF($D$2:D924,D924)),"")</f>
        <v>29</v>
      </c>
      <c r="F924" s="170" t="str">
        <f t="shared" si="33"/>
        <v/>
      </c>
      <c r="G924" s="171" t="str">
        <f t="shared" si="32"/>
        <v/>
      </c>
    </row>
    <row r="925" spans="4:7">
      <c r="D925" s="168" t="s">
        <v>67</v>
      </c>
      <c r="E925" s="169">
        <f>IFERROR(IF(D925="","",COUNTIF($D$2:D925,D925)),"")</f>
        <v>30</v>
      </c>
      <c r="F925" s="170" t="str">
        <f t="shared" si="33"/>
        <v/>
      </c>
      <c r="G925" s="171" t="str">
        <f t="shared" si="32"/>
        <v/>
      </c>
    </row>
    <row r="926" spans="4:7">
      <c r="D926" s="168" t="s">
        <v>67</v>
      </c>
      <c r="E926" s="169">
        <f>IFERROR(IF(D926="","",COUNTIF($D$2:D926,D926)),"")</f>
        <v>31</v>
      </c>
      <c r="F926" s="170" t="str">
        <f t="shared" si="33"/>
        <v/>
      </c>
      <c r="G926" s="171" t="str">
        <f t="shared" si="32"/>
        <v/>
      </c>
    </row>
    <row r="927" spans="4:7">
      <c r="D927" s="168" t="s">
        <v>67</v>
      </c>
      <c r="E927" s="169">
        <f>IFERROR(IF(D927="","",COUNTIF($D$2:D927,D927)),"")</f>
        <v>32</v>
      </c>
      <c r="F927" s="170" t="str">
        <f t="shared" si="33"/>
        <v/>
      </c>
      <c r="G927" s="171" t="str">
        <f t="shared" si="32"/>
        <v/>
      </c>
    </row>
    <row r="928" spans="4:7">
      <c r="D928" s="168" t="s">
        <v>67</v>
      </c>
      <c r="E928" s="169">
        <f>IFERROR(IF(D928="","",COUNTIF($D$2:D928,D928)),"")</f>
        <v>33</v>
      </c>
      <c r="F928" s="170" t="str">
        <f t="shared" si="33"/>
        <v/>
      </c>
      <c r="G928" s="171" t="str">
        <f t="shared" si="32"/>
        <v/>
      </c>
    </row>
    <row r="929" spans="4:7">
      <c r="D929" s="168" t="s">
        <v>67</v>
      </c>
      <c r="E929" s="169">
        <f>IFERROR(IF(D929="","",COUNTIF($D$2:D929,D929)),"")</f>
        <v>34</v>
      </c>
      <c r="F929" s="170" t="str">
        <f t="shared" si="33"/>
        <v/>
      </c>
      <c r="G929" s="171" t="str">
        <f t="shared" si="32"/>
        <v/>
      </c>
    </row>
    <row r="930" spans="4:7">
      <c r="D930" s="168" t="s">
        <v>67</v>
      </c>
      <c r="E930" s="169">
        <f>IFERROR(IF(D930="","",COUNTIF($D$2:D930,D930)),"")</f>
        <v>35</v>
      </c>
      <c r="F930" s="170" t="str">
        <f t="shared" si="33"/>
        <v/>
      </c>
      <c r="G930" s="171" t="str">
        <f t="shared" si="32"/>
        <v/>
      </c>
    </row>
    <row r="931" spans="4:7">
      <c r="D931" s="168" t="s">
        <v>67</v>
      </c>
      <c r="E931" s="169">
        <f>IFERROR(IF(D931="","",COUNTIF($D$2:D931,D931)),"")</f>
        <v>36</v>
      </c>
      <c r="F931" s="170" t="str">
        <f t="shared" si="33"/>
        <v/>
      </c>
      <c r="G931" s="171" t="str">
        <f t="shared" si="32"/>
        <v/>
      </c>
    </row>
    <row r="932" spans="4:7">
      <c r="D932" s="168" t="s">
        <v>67</v>
      </c>
      <c r="E932" s="169">
        <f>IFERROR(IF(D932="","",COUNTIF($D$2:D932,D932)),"")</f>
        <v>37</v>
      </c>
      <c r="F932" s="170" t="str">
        <f t="shared" si="33"/>
        <v/>
      </c>
      <c r="G932" s="171" t="str">
        <f t="shared" si="32"/>
        <v/>
      </c>
    </row>
    <row r="933" spans="4:7">
      <c r="D933" s="168" t="s">
        <v>67</v>
      </c>
      <c r="E933" s="169">
        <f>IFERROR(IF(D933="","",COUNTIF($D$2:D933,D933)),"")</f>
        <v>38</v>
      </c>
      <c r="F933" s="170" t="str">
        <f t="shared" si="33"/>
        <v/>
      </c>
      <c r="G933" s="171" t="str">
        <f t="shared" si="32"/>
        <v/>
      </c>
    </row>
    <row r="934" spans="4:7">
      <c r="D934" s="168" t="s">
        <v>67</v>
      </c>
      <c r="E934" s="169">
        <f>IFERROR(IF(D934="","",COUNTIF($D$2:D934,D934)),"")</f>
        <v>39</v>
      </c>
      <c r="F934" s="170" t="str">
        <f t="shared" si="33"/>
        <v/>
      </c>
      <c r="G934" s="171" t="str">
        <f t="shared" si="32"/>
        <v/>
      </c>
    </row>
    <row r="935" spans="4:7">
      <c r="D935" s="168" t="s">
        <v>67</v>
      </c>
      <c r="E935" s="169">
        <f>IFERROR(IF(D935="","",COUNTIF($D$2:D935,D935)),"")</f>
        <v>40</v>
      </c>
      <c r="F935" s="170" t="str">
        <f t="shared" si="33"/>
        <v/>
      </c>
      <c r="G935" s="171" t="str">
        <f t="shared" si="32"/>
        <v/>
      </c>
    </row>
    <row r="936" spans="4:7">
      <c r="D936" s="168" t="s">
        <v>67</v>
      </c>
      <c r="E936" s="169">
        <f>IFERROR(IF(D936="","",COUNTIF($D$2:D936,D936)),"")</f>
        <v>41</v>
      </c>
      <c r="F936" s="170" t="str">
        <f t="shared" si="33"/>
        <v/>
      </c>
      <c r="G936" s="171" t="str">
        <f t="shared" si="32"/>
        <v/>
      </c>
    </row>
    <row r="937" spans="4:7">
      <c r="D937" s="168" t="s">
        <v>67</v>
      </c>
      <c r="E937" s="169">
        <f>IFERROR(IF(D937="","",COUNTIF($D$2:D937,D937)),"")</f>
        <v>42</v>
      </c>
      <c r="F937" s="170" t="str">
        <f t="shared" si="33"/>
        <v/>
      </c>
      <c r="G937" s="171" t="str">
        <f t="shared" si="32"/>
        <v/>
      </c>
    </row>
    <row r="938" spans="4:7">
      <c r="D938" s="168" t="s">
        <v>67</v>
      </c>
      <c r="E938" s="169">
        <f>IFERROR(IF(D938="","",COUNTIF($D$2:D938,D938)),"")</f>
        <v>43</v>
      </c>
      <c r="F938" s="170" t="str">
        <f t="shared" si="33"/>
        <v/>
      </c>
      <c r="G938" s="171" t="str">
        <f t="shared" si="32"/>
        <v/>
      </c>
    </row>
    <row r="939" spans="4:7">
      <c r="D939" s="168" t="s">
        <v>67</v>
      </c>
      <c r="E939" s="169">
        <f>IFERROR(IF(D939="","",COUNTIF($D$2:D939,D939)),"")</f>
        <v>44</v>
      </c>
      <c r="F939" s="170" t="str">
        <f t="shared" si="33"/>
        <v/>
      </c>
      <c r="G939" s="171" t="str">
        <f t="shared" si="32"/>
        <v/>
      </c>
    </row>
    <row r="940" spans="4:7">
      <c r="D940" s="168" t="s">
        <v>67</v>
      </c>
      <c r="E940" s="169">
        <f>IFERROR(IF(D940="","",COUNTIF($D$2:D940,D940)),"")</f>
        <v>45</v>
      </c>
      <c r="F940" s="170" t="str">
        <f t="shared" si="33"/>
        <v/>
      </c>
      <c r="G940" s="171" t="str">
        <f t="shared" si="32"/>
        <v/>
      </c>
    </row>
    <row r="941" spans="4:7">
      <c r="D941" s="168" t="s">
        <v>67</v>
      </c>
      <c r="E941" s="169">
        <f>IFERROR(IF(D941="","",COUNTIF($D$2:D941,D941)),"")</f>
        <v>46</v>
      </c>
      <c r="F941" s="170" t="str">
        <f t="shared" si="33"/>
        <v/>
      </c>
      <c r="G941" s="171" t="str">
        <f t="shared" si="32"/>
        <v/>
      </c>
    </row>
    <row r="942" spans="4:7">
      <c r="D942" s="168" t="s">
        <v>67</v>
      </c>
      <c r="E942" s="169">
        <f>IFERROR(IF(D942="","",COUNTIF($D$2:D942,D942)),"")</f>
        <v>47</v>
      </c>
      <c r="F942" s="170" t="str">
        <f t="shared" si="33"/>
        <v/>
      </c>
      <c r="G942" s="171" t="str">
        <f t="shared" si="32"/>
        <v/>
      </c>
    </row>
    <row r="943" spans="4:7">
      <c r="D943" s="168" t="s">
        <v>68</v>
      </c>
      <c r="E943" s="169">
        <f>IFERROR(IF(D943="","",COUNTIF($D$2:D943,D943)),"")</f>
        <v>1</v>
      </c>
      <c r="F943" s="170">
        <f t="shared" si="33"/>
        <v>943</v>
      </c>
      <c r="G943" s="171" t="str">
        <f t="shared" si="32"/>
        <v/>
      </c>
    </row>
    <row r="944" spans="4:7">
      <c r="D944" s="168" t="s">
        <v>69</v>
      </c>
      <c r="E944" s="169">
        <f>IFERROR(IF(D944="","",COUNTIF($D$2:D944,D944)),"")</f>
        <v>1</v>
      </c>
      <c r="F944" s="170">
        <f t="shared" si="33"/>
        <v>944</v>
      </c>
      <c r="G944" s="171" t="str">
        <f t="shared" si="32"/>
        <v/>
      </c>
    </row>
    <row r="945" spans="4:7">
      <c r="D945" s="168" t="s">
        <v>69</v>
      </c>
      <c r="E945" s="169">
        <f>IFERROR(IF(D945="","",COUNTIF($D$2:D945,D945)),"")</f>
        <v>2</v>
      </c>
      <c r="F945" s="170" t="str">
        <f t="shared" si="33"/>
        <v/>
      </c>
      <c r="G945" s="171" t="str">
        <f t="shared" si="32"/>
        <v/>
      </c>
    </row>
    <row r="946" spans="4:7">
      <c r="D946" s="168" t="s">
        <v>69</v>
      </c>
      <c r="E946" s="169">
        <f>IFERROR(IF(D946="","",COUNTIF($D$2:D946,D946)),"")</f>
        <v>3</v>
      </c>
      <c r="F946" s="170" t="str">
        <f t="shared" si="33"/>
        <v/>
      </c>
      <c r="G946" s="171" t="str">
        <f t="shared" si="32"/>
        <v/>
      </c>
    </row>
    <row r="947" spans="4:7">
      <c r="D947" s="168" t="s">
        <v>69</v>
      </c>
      <c r="E947" s="169">
        <f>IFERROR(IF(D947="","",COUNTIF($D$2:D947,D947)),"")</f>
        <v>4</v>
      </c>
      <c r="F947" s="170" t="str">
        <f t="shared" si="33"/>
        <v/>
      </c>
      <c r="G947" s="171" t="str">
        <f t="shared" si="32"/>
        <v/>
      </c>
    </row>
    <row r="948" spans="4:7">
      <c r="D948" s="168" t="s">
        <v>69</v>
      </c>
      <c r="E948" s="169">
        <f>IFERROR(IF(D948="","",COUNTIF($D$2:D948,D948)),"")</f>
        <v>5</v>
      </c>
      <c r="F948" s="170" t="str">
        <f t="shared" si="33"/>
        <v/>
      </c>
      <c r="G948" s="171" t="str">
        <f t="shared" si="32"/>
        <v/>
      </c>
    </row>
    <row r="949" spans="4:7">
      <c r="D949" s="168" t="s">
        <v>69</v>
      </c>
      <c r="E949" s="169">
        <f>IFERROR(IF(D949="","",COUNTIF($D$2:D949,D949)),"")</f>
        <v>6</v>
      </c>
      <c r="F949" s="170" t="str">
        <f t="shared" si="33"/>
        <v/>
      </c>
      <c r="G949" s="171" t="str">
        <f t="shared" si="32"/>
        <v/>
      </c>
    </row>
    <row r="950" spans="4:7">
      <c r="D950" s="168" t="s">
        <v>69</v>
      </c>
      <c r="E950" s="169">
        <f>IFERROR(IF(D950="","",COUNTIF($D$2:D950,D950)),"")</f>
        <v>7</v>
      </c>
      <c r="F950" s="170" t="str">
        <f t="shared" si="33"/>
        <v/>
      </c>
      <c r="G950" s="171" t="str">
        <f t="shared" si="32"/>
        <v/>
      </c>
    </row>
    <row r="951" spans="4:7">
      <c r="D951" s="168" t="s">
        <v>69</v>
      </c>
      <c r="E951" s="169">
        <f>IFERROR(IF(D951="","",COUNTIF($D$2:D951,D951)),"")</f>
        <v>8</v>
      </c>
      <c r="F951" s="170" t="str">
        <f t="shared" si="33"/>
        <v/>
      </c>
      <c r="G951" s="171" t="str">
        <f t="shared" si="32"/>
        <v/>
      </c>
    </row>
    <row r="952" spans="4:7">
      <c r="D952" s="168" t="s">
        <v>69</v>
      </c>
      <c r="E952" s="169">
        <f>IFERROR(IF(D952="","",COUNTIF($D$2:D952,D952)),"")</f>
        <v>9</v>
      </c>
      <c r="F952" s="170" t="str">
        <f t="shared" si="33"/>
        <v/>
      </c>
      <c r="G952" s="171" t="str">
        <f t="shared" si="32"/>
        <v/>
      </c>
    </row>
    <row r="953" spans="4:7">
      <c r="D953" s="168" t="s">
        <v>69</v>
      </c>
      <c r="E953" s="169">
        <f>IFERROR(IF(D953="","",COUNTIF($D$2:D953,D953)),"")</f>
        <v>10</v>
      </c>
      <c r="F953" s="170" t="str">
        <f t="shared" si="33"/>
        <v/>
      </c>
      <c r="G953" s="171" t="str">
        <f t="shared" si="32"/>
        <v/>
      </c>
    </row>
    <row r="954" spans="4:7">
      <c r="D954" s="168" t="s">
        <v>69</v>
      </c>
      <c r="E954" s="169">
        <f>IFERROR(IF(D954="","",COUNTIF($D$2:D954,D954)),"")</f>
        <v>11</v>
      </c>
      <c r="F954" s="170" t="str">
        <f t="shared" si="33"/>
        <v/>
      </c>
      <c r="G954" s="171" t="str">
        <f t="shared" si="32"/>
        <v/>
      </c>
    </row>
    <row r="955" spans="4:7">
      <c r="D955" s="168" t="s">
        <v>69</v>
      </c>
      <c r="E955" s="169">
        <f>IFERROR(IF(D955="","",COUNTIF($D$2:D955,D955)),"")</f>
        <v>12</v>
      </c>
      <c r="F955" s="170" t="str">
        <f t="shared" si="33"/>
        <v/>
      </c>
      <c r="G955" s="171" t="str">
        <f t="shared" si="32"/>
        <v/>
      </c>
    </row>
    <row r="956" spans="4:7">
      <c r="D956" s="168" t="s">
        <v>69</v>
      </c>
      <c r="E956" s="169">
        <f>IFERROR(IF(D956="","",COUNTIF($D$2:D956,D956)),"")</f>
        <v>13</v>
      </c>
      <c r="F956" s="170" t="str">
        <f t="shared" si="33"/>
        <v/>
      </c>
      <c r="G956" s="171" t="str">
        <f t="shared" si="32"/>
        <v/>
      </c>
    </row>
    <row r="957" spans="4:7">
      <c r="D957" s="168" t="s">
        <v>69</v>
      </c>
      <c r="E957" s="169">
        <f>IFERROR(IF(D957="","",COUNTIF($D$2:D957,D957)),"")</f>
        <v>14</v>
      </c>
      <c r="F957" s="170" t="str">
        <f t="shared" si="33"/>
        <v/>
      </c>
      <c r="G957" s="171" t="str">
        <f t="shared" si="32"/>
        <v/>
      </c>
    </row>
    <row r="958" spans="4:7">
      <c r="D958" s="168" t="s">
        <v>69</v>
      </c>
      <c r="E958" s="169">
        <f>IFERROR(IF(D958="","",COUNTIF($D$2:D958,D958)),"")</f>
        <v>15</v>
      </c>
      <c r="F958" s="170" t="str">
        <f t="shared" si="33"/>
        <v/>
      </c>
      <c r="G958" s="171" t="str">
        <f t="shared" si="32"/>
        <v/>
      </c>
    </row>
    <row r="959" spans="4:7">
      <c r="D959" s="168" t="s">
        <v>69</v>
      </c>
      <c r="E959" s="169">
        <f>IFERROR(IF(D959="","",COUNTIF($D$2:D959,D959)),"")</f>
        <v>16</v>
      </c>
      <c r="F959" s="170" t="str">
        <f t="shared" si="33"/>
        <v/>
      </c>
      <c r="G959" s="171" t="str">
        <f t="shared" si="32"/>
        <v/>
      </c>
    </row>
    <row r="960" spans="4:7">
      <c r="D960" s="168" t="s">
        <v>69</v>
      </c>
      <c r="E960" s="169">
        <f>IFERROR(IF(D960="","",COUNTIF($D$2:D960,D960)),"")</f>
        <v>17</v>
      </c>
      <c r="F960" s="170" t="str">
        <f t="shared" si="33"/>
        <v/>
      </c>
      <c r="G960" s="171" t="str">
        <f t="shared" si="32"/>
        <v/>
      </c>
    </row>
    <row r="961" spans="4:7">
      <c r="D961" s="168" t="s">
        <v>69</v>
      </c>
      <c r="E961" s="169">
        <f>IFERROR(IF(D961="","",COUNTIF($D$2:D961,D961)),"")</f>
        <v>18</v>
      </c>
      <c r="F961" s="170" t="str">
        <f t="shared" si="33"/>
        <v/>
      </c>
      <c r="G961" s="171" t="str">
        <f t="shared" si="32"/>
        <v/>
      </c>
    </row>
    <row r="962" spans="4:7">
      <c r="D962" s="168" t="s">
        <v>69</v>
      </c>
      <c r="E962" s="169">
        <f>IFERROR(IF(D962="","",COUNTIF($D$2:D962,D962)),"")</f>
        <v>19</v>
      </c>
      <c r="F962" s="170" t="str">
        <f t="shared" si="33"/>
        <v/>
      </c>
      <c r="G962" s="171" t="str">
        <f t="shared" ref="G962:G1025" si="34">IFERROR(INDEX(D:D,SMALL(F:F,ROW()-1)),"")</f>
        <v/>
      </c>
    </row>
    <row r="963" spans="4:7">
      <c r="D963" s="168" t="s">
        <v>69</v>
      </c>
      <c r="E963" s="169">
        <f>IFERROR(IF(D963="","",COUNTIF($D$2:D963,D963)),"")</f>
        <v>20</v>
      </c>
      <c r="F963" s="170" t="str">
        <f t="shared" ref="F963:F1026" si="35">IFERROR(IF(AND(COUNTIF(D963:D963,D963)=(E963),E963&gt;0),ROW(),""),"")</f>
        <v/>
      </c>
      <c r="G963" s="171" t="str">
        <f t="shared" si="34"/>
        <v/>
      </c>
    </row>
    <row r="964" spans="4:7">
      <c r="D964" s="168" t="s">
        <v>69</v>
      </c>
      <c r="E964" s="169">
        <f>IFERROR(IF(D964="","",COUNTIF($D$2:D964,D964)),"")</f>
        <v>21</v>
      </c>
      <c r="F964" s="170" t="str">
        <f t="shared" si="35"/>
        <v/>
      </c>
      <c r="G964" s="171" t="str">
        <f t="shared" si="34"/>
        <v/>
      </c>
    </row>
    <row r="965" spans="4:7">
      <c r="D965" s="168" t="s">
        <v>69</v>
      </c>
      <c r="E965" s="169">
        <f>IFERROR(IF(D965="","",COUNTIF($D$2:D965,D965)),"")</f>
        <v>22</v>
      </c>
      <c r="F965" s="170" t="str">
        <f t="shared" si="35"/>
        <v/>
      </c>
      <c r="G965" s="171" t="str">
        <f t="shared" si="34"/>
        <v/>
      </c>
    </row>
    <row r="966" spans="4:7">
      <c r="D966" s="168" t="s">
        <v>69</v>
      </c>
      <c r="E966" s="169">
        <f>IFERROR(IF(D966="","",COUNTIF($D$2:D966,D966)),"")</f>
        <v>23</v>
      </c>
      <c r="F966" s="170" t="str">
        <f t="shared" si="35"/>
        <v/>
      </c>
      <c r="G966" s="171" t="str">
        <f t="shared" si="34"/>
        <v/>
      </c>
    </row>
    <row r="967" spans="4:7">
      <c r="D967" s="168" t="s">
        <v>69</v>
      </c>
      <c r="E967" s="169">
        <f>IFERROR(IF(D967="","",COUNTIF($D$2:D967,D967)),"")</f>
        <v>24</v>
      </c>
      <c r="F967" s="170" t="str">
        <f t="shared" si="35"/>
        <v/>
      </c>
      <c r="G967" s="171" t="str">
        <f t="shared" si="34"/>
        <v/>
      </c>
    </row>
    <row r="968" spans="4:7">
      <c r="D968" s="168" t="s">
        <v>69</v>
      </c>
      <c r="E968" s="169">
        <f>IFERROR(IF(D968="","",COUNTIF($D$2:D968,D968)),"")</f>
        <v>25</v>
      </c>
      <c r="F968" s="170" t="str">
        <f t="shared" si="35"/>
        <v/>
      </c>
      <c r="G968" s="171" t="str">
        <f t="shared" si="34"/>
        <v/>
      </c>
    </row>
    <row r="969" spans="4:7">
      <c r="D969" s="168" t="s">
        <v>69</v>
      </c>
      <c r="E969" s="169">
        <f>IFERROR(IF(D969="","",COUNTIF($D$2:D969,D969)),"")</f>
        <v>26</v>
      </c>
      <c r="F969" s="170" t="str">
        <f t="shared" si="35"/>
        <v/>
      </c>
      <c r="G969" s="171" t="str">
        <f t="shared" si="34"/>
        <v/>
      </c>
    </row>
    <row r="970" spans="4:7">
      <c r="D970" s="168" t="s">
        <v>69</v>
      </c>
      <c r="E970" s="169">
        <f>IFERROR(IF(D970="","",COUNTIF($D$2:D970,D970)),"")</f>
        <v>27</v>
      </c>
      <c r="F970" s="170" t="str">
        <f t="shared" si="35"/>
        <v/>
      </c>
      <c r="G970" s="171" t="str">
        <f t="shared" si="34"/>
        <v/>
      </c>
    </row>
    <row r="971" spans="4:7">
      <c r="D971" s="168" t="s">
        <v>69</v>
      </c>
      <c r="E971" s="169">
        <f>IFERROR(IF(D971="","",COUNTIF($D$2:D971,D971)),"")</f>
        <v>28</v>
      </c>
      <c r="F971" s="170" t="str">
        <f t="shared" si="35"/>
        <v/>
      </c>
      <c r="G971" s="171" t="str">
        <f t="shared" si="34"/>
        <v/>
      </c>
    </row>
    <row r="972" spans="4:7">
      <c r="D972" s="168" t="s">
        <v>69</v>
      </c>
      <c r="E972" s="169">
        <f>IFERROR(IF(D972="","",COUNTIF($D$2:D972,D972)),"")</f>
        <v>29</v>
      </c>
      <c r="F972" s="170" t="str">
        <f t="shared" si="35"/>
        <v/>
      </c>
      <c r="G972" s="171" t="str">
        <f t="shared" si="34"/>
        <v/>
      </c>
    </row>
    <row r="973" spans="4:7">
      <c r="D973" s="168" t="s">
        <v>69</v>
      </c>
      <c r="E973" s="169">
        <f>IFERROR(IF(D973="","",COUNTIF($D$2:D973,D973)),"")</f>
        <v>30</v>
      </c>
      <c r="F973" s="170" t="str">
        <f t="shared" si="35"/>
        <v/>
      </c>
      <c r="G973" s="171" t="str">
        <f t="shared" si="34"/>
        <v/>
      </c>
    </row>
    <row r="974" spans="4:7">
      <c r="D974" s="168" t="s">
        <v>69</v>
      </c>
      <c r="E974" s="169">
        <f>IFERROR(IF(D974="","",COUNTIF($D$2:D974,D974)),"")</f>
        <v>31</v>
      </c>
      <c r="F974" s="170" t="str">
        <f t="shared" si="35"/>
        <v/>
      </c>
      <c r="G974" s="171" t="str">
        <f t="shared" si="34"/>
        <v/>
      </c>
    </row>
    <row r="975" spans="4:7">
      <c r="D975" s="168" t="s">
        <v>69</v>
      </c>
      <c r="E975" s="169">
        <f>IFERROR(IF(D975="","",COUNTIF($D$2:D975,D975)),"")</f>
        <v>32</v>
      </c>
      <c r="F975" s="170" t="str">
        <f t="shared" si="35"/>
        <v/>
      </c>
      <c r="G975" s="171" t="str">
        <f t="shared" si="34"/>
        <v/>
      </c>
    </row>
    <row r="976" spans="4:7">
      <c r="D976" s="168" t="s">
        <v>69</v>
      </c>
      <c r="E976" s="169">
        <f>IFERROR(IF(D976="","",COUNTIF($D$2:D976,D976)),"")</f>
        <v>33</v>
      </c>
      <c r="F976" s="170" t="str">
        <f t="shared" si="35"/>
        <v/>
      </c>
      <c r="G976" s="171" t="str">
        <f t="shared" si="34"/>
        <v/>
      </c>
    </row>
    <row r="977" spans="4:7">
      <c r="D977" s="168" t="s">
        <v>69</v>
      </c>
      <c r="E977" s="169">
        <f>IFERROR(IF(D977="","",COUNTIF($D$2:D977,D977)),"")</f>
        <v>34</v>
      </c>
      <c r="F977" s="170" t="str">
        <f t="shared" si="35"/>
        <v/>
      </c>
      <c r="G977" s="171" t="str">
        <f t="shared" si="34"/>
        <v/>
      </c>
    </row>
    <row r="978" spans="4:7">
      <c r="D978" s="168" t="s">
        <v>69</v>
      </c>
      <c r="E978" s="169">
        <f>IFERROR(IF(D978="","",COUNTIF($D$2:D978,D978)),"")</f>
        <v>35</v>
      </c>
      <c r="F978" s="170" t="str">
        <f t="shared" si="35"/>
        <v/>
      </c>
      <c r="G978" s="171" t="str">
        <f t="shared" si="34"/>
        <v/>
      </c>
    </row>
    <row r="979" spans="4:7">
      <c r="D979" s="168" t="s">
        <v>69</v>
      </c>
      <c r="E979" s="169">
        <f>IFERROR(IF(D979="","",COUNTIF($D$2:D979,D979)),"")</f>
        <v>36</v>
      </c>
      <c r="F979" s="170" t="str">
        <f t="shared" si="35"/>
        <v/>
      </c>
      <c r="G979" s="171" t="str">
        <f t="shared" si="34"/>
        <v/>
      </c>
    </row>
    <row r="980" spans="4:7">
      <c r="D980" s="168" t="s">
        <v>69</v>
      </c>
      <c r="E980" s="169">
        <f>IFERROR(IF(D980="","",COUNTIF($D$2:D980,D980)),"")</f>
        <v>37</v>
      </c>
      <c r="F980" s="170" t="str">
        <f t="shared" si="35"/>
        <v/>
      </c>
      <c r="G980" s="171" t="str">
        <f t="shared" si="34"/>
        <v/>
      </c>
    </row>
    <row r="981" spans="4:7">
      <c r="D981" s="168" t="s">
        <v>69</v>
      </c>
      <c r="E981" s="169">
        <f>IFERROR(IF(D981="","",COUNTIF($D$2:D981,D981)),"")</f>
        <v>38</v>
      </c>
      <c r="F981" s="170" t="str">
        <f t="shared" si="35"/>
        <v/>
      </c>
      <c r="G981" s="171" t="str">
        <f t="shared" si="34"/>
        <v/>
      </c>
    </row>
    <row r="982" spans="4:7">
      <c r="D982" s="168" t="s">
        <v>69</v>
      </c>
      <c r="E982" s="169">
        <f>IFERROR(IF(D982="","",COUNTIF($D$2:D982,D982)),"")</f>
        <v>39</v>
      </c>
      <c r="F982" s="170" t="str">
        <f t="shared" si="35"/>
        <v/>
      </c>
      <c r="G982" s="171" t="str">
        <f t="shared" si="34"/>
        <v/>
      </c>
    </row>
    <row r="983" spans="4:7">
      <c r="D983" s="168" t="s">
        <v>69</v>
      </c>
      <c r="E983" s="169">
        <f>IFERROR(IF(D983="","",COUNTIF($D$2:D983,D983)),"")</f>
        <v>40</v>
      </c>
      <c r="F983" s="170" t="str">
        <f t="shared" si="35"/>
        <v/>
      </c>
      <c r="G983" s="171" t="str">
        <f t="shared" si="34"/>
        <v/>
      </c>
    </row>
    <row r="984" spans="4:7">
      <c r="D984" s="168" t="s">
        <v>69</v>
      </c>
      <c r="E984" s="169">
        <f>IFERROR(IF(D984="","",COUNTIF($D$2:D984,D984)),"")</f>
        <v>41</v>
      </c>
      <c r="F984" s="170" t="str">
        <f t="shared" si="35"/>
        <v/>
      </c>
      <c r="G984" s="171" t="str">
        <f t="shared" si="34"/>
        <v/>
      </c>
    </row>
    <row r="985" spans="4:7">
      <c r="D985" s="168" t="s">
        <v>69</v>
      </c>
      <c r="E985" s="169">
        <f>IFERROR(IF(D985="","",COUNTIF($D$2:D985,D985)),"")</f>
        <v>42</v>
      </c>
      <c r="F985" s="170" t="str">
        <f t="shared" si="35"/>
        <v/>
      </c>
      <c r="G985" s="171" t="str">
        <f t="shared" si="34"/>
        <v/>
      </c>
    </row>
    <row r="986" spans="4:7">
      <c r="D986" s="168" t="s">
        <v>69</v>
      </c>
      <c r="E986" s="169">
        <f>IFERROR(IF(D986="","",COUNTIF($D$2:D986,D986)),"")</f>
        <v>43</v>
      </c>
      <c r="F986" s="170" t="str">
        <f t="shared" si="35"/>
        <v/>
      </c>
      <c r="G986" s="171" t="str">
        <f t="shared" si="34"/>
        <v/>
      </c>
    </row>
    <row r="987" spans="4:7">
      <c r="D987" s="168" t="s">
        <v>71</v>
      </c>
      <c r="E987" s="169">
        <f>IFERROR(IF(D987="","",COUNTIF($D$2:D987,D987)),"")</f>
        <v>1</v>
      </c>
      <c r="F987" s="170">
        <f t="shared" si="35"/>
        <v>987</v>
      </c>
      <c r="G987" s="171" t="str">
        <f t="shared" si="34"/>
        <v/>
      </c>
    </row>
    <row r="988" spans="4:7">
      <c r="D988" s="168" t="s">
        <v>71</v>
      </c>
      <c r="E988" s="169">
        <f>IFERROR(IF(D988="","",COUNTIF($D$2:D988,D988)),"")</f>
        <v>2</v>
      </c>
      <c r="F988" s="170" t="str">
        <f t="shared" si="35"/>
        <v/>
      </c>
      <c r="G988" s="171" t="str">
        <f t="shared" si="34"/>
        <v/>
      </c>
    </row>
    <row r="989" spans="4:7">
      <c r="D989" s="168" t="s">
        <v>71</v>
      </c>
      <c r="E989" s="169">
        <f>IFERROR(IF(D989="","",COUNTIF($D$2:D989,D989)),"")</f>
        <v>3</v>
      </c>
      <c r="F989" s="170" t="str">
        <f t="shared" si="35"/>
        <v/>
      </c>
      <c r="G989" s="171" t="str">
        <f t="shared" si="34"/>
        <v/>
      </c>
    </row>
    <row r="990" spans="4:7">
      <c r="D990" s="168" t="s">
        <v>71</v>
      </c>
      <c r="E990" s="169">
        <f>IFERROR(IF(D990="","",COUNTIF($D$2:D990,D990)),"")</f>
        <v>4</v>
      </c>
      <c r="F990" s="170" t="str">
        <f t="shared" si="35"/>
        <v/>
      </c>
      <c r="G990" s="171" t="str">
        <f t="shared" si="34"/>
        <v/>
      </c>
    </row>
    <row r="991" spans="4:7">
      <c r="D991" s="168" t="s">
        <v>71</v>
      </c>
      <c r="E991" s="169">
        <f>IFERROR(IF(D991="","",COUNTIF($D$2:D991,D991)),"")</f>
        <v>5</v>
      </c>
      <c r="F991" s="170" t="str">
        <f t="shared" si="35"/>
        <v/>
      </c>
      <c r="G991" s="171" t="str">
        <f t="shared" si="34"/>
        <v/>
      </c>
    </row>
    <row r="992" spans="4:7">
      <c r="D992" s="168" t="s">
        <v>72</v>
      </c>
      <c r="E992" s="169">
        <f>IFERROR(IF(D992="","",COUNTIF($D$2:D992,D992)),"")</f>
        <v>1</v>
      </c>
      <c r="F992" s="170">
        <f t="shared" si="35"/>
        <v>992</v>
      </c>
      <c r="G992" s="171" t="str">
        <f t="shared" si="34"/>
        <v/>
      </c>
    </row>
    <row r="993" spans="4:7">
      <c r="D993" s="168" t="s">
        <v>78</v>
      </c>
      <c r="E993" s="169">
        <f>IFERROR(IF(D993="","",COUNTIF($D$2:D993,D993)),"")</f>
        <v>1</v>
      </c>
      <c r="F993" s="170">
        <f t="shared" si="35"/>
        <v>993</v>
      </c>
      <c r="G993" s="171" t="str">
        <f t="shared" si="34"/>
        <v/>
      </c>
    </row>
    <row r="994" spans="4:7">
      <c r="D994" s="168" t="s">
        <v>78</v>
      </c>
      <c r="E994" s="169">
        <f>IFERROR(IF(D994="","",COUNTIF($D$2:D994,D994)),"")</f>
        <v>2</v>
      </c>
      <c r="F994" s="170" t="str">
        <f t="shared" si="35"/>
        <v/>
      </c>
      <c r="G994" s="171" t="str">
        <f t="shared" si="34"/>
        <v/>
      </c>
    </row>
    <row r="995" spans="4:7">
      <c r="D995" s="168" t="s">
        <v>78</v>
      </c>
      <c r="E995" s="169">
        <f>IFERROR(IF(D995="","",COUNTIF($D$2:D995,D995)),"")</f>
        <v>3</v>
      </c>
      <c r="F995" s="170" t="str">
        <f t="shared" si="35"/>
        <v/>
      </c>
      <c r="G995" s="171" t="str">
        <f t="shared" si="34"/>
        <v/>
      </c>
    </row>
    <row r="996" spans="4:7">
      <c r="D996" s="168" t="s">
        <v>78</v>
      </c>
      <c r="E996" s="169">
        <f>IFERROR(IF(D996="","",COUNTIF($D$2:D996,D996)),"")</f>
        <v>4</v>
      </c>
      <c r="F996" s="170" t="str">
        <f t="shared" si="35"/>
        <v/>
      </c>
      <c r="G996" s="171" t="str">
        <f t="shared" si="34"/>
        <v/>
      </c>
    </row>
    <row r="997" spans="4:7">
      <c r="D997" s="168" t="s">
        <v>78</v>
      </c>
      <c r="E997" s="169">
        <f>IFERROR(IF(D997="","",COUNTIF($D$2:D997,D997)),"")</f>
        <v>5</v>
      </c>
      <c r="F997" s="170" t="str">
        <f t="shared" si="35"/>
        <v/>
      </c>
      <c r="G997" s="171" t="str">
        <f t="shared" si="34"/>
        <v/>
      </c>
    </row>
    <row r="998" spans="4:7">
      <c r="D998" s="168" t="s">
        <v>78</v>
      </c>
      <c r="E998" s="169">
        <f>IFERROR(IF(D998="","",COUNTIF($D$2:D998,D998)),"")</f>
        <v>6</v>
      </c>
      <c r="F998" s="170" t="str">
        <f t="shared" si="35"/>
        <v/>
      </c>
      <c r="G998" s="171" t="str">
        <f t="shared" si="34"/>
        <v/>
      </c>
    </row>
    <row r="999" spans="4:7">
      <c r="D999" s="168" t="s">
        <v>78</v>
      </c>
      <c r="E999" s="169">
        <f>IFERROR(IF(D999="","",COUNTIF($D$2:D999,D999)),"")</f>
        <v>7</v>
      </c>
      <c r="F999" s="170" t="str">
        <f t="shared" si="35"/>
        <v/>
      </c>
      <c r="G999" s="171" t="str">
        <f t="shared" si="34"/>
        <v/>
      </c>
    </row>
    <row r="1000" spans="4:7">
      <c r="D1000" s="168" t="s">
        <v>78</v>
      </c>
      <c r="E1000" s="169">
        <f>IFERROR(IF(D1000="","",COUNTIF($D$2:D1000,D1000)),"")</f>
        <v>8</v>
      </c>
      <c r="F1000" s="170" t="str">
        <f t="shared" si="35"/>
        <v/>
      </c>
      <c r="G1000" s="171" t="str">
        <f t="shared" si="34"/>
        <v/>
      </c>
    </row>
    <row r="1001" spans="4:7">
      <c r="D1001" s="168" t="s">
        <v>78</v>
      </c>
      <c r="E1001" s="169">
        <f>IFERROR(IF(D1001="","",COUNTIF($D$2:D1001,D1001)),"")</f>
        <v>9</v>
      </c>
      <c r="F1001" s="170" t="str">
        <f t="shared" si="35"/>
        <v/>
      </c>
      <c r="G1001" s="171" t="str">
        <f t="shared" si="34"/>
        <v/>
      </c>
    </row>
    <row r="1002" spans="4:7">
      <c r="D1002" s="168" t="s">
        <v>78</v>
      </c>
      <c r="E1002" s="169">
        <f>IFERROR(IF(D1002="","",COUNTIF($D$2:D1002,D1002)),"")</f>
        <v>10</v>
      </c>
      <c r="F1002" s="170" t="str">
        <f t="shared" si="35"/>
        <v/>
      </c>
      <c r="G1002" s="171" t="str">
        <f t="shared" si="34"/>
        <v/>
      </c>
    </row>
    <row r="1003" spans="4:7">
      <c r="D1003" s="168" t="s">
        <v>78</v>
      </c>
      <c r="E1003" s="169">
        <f>IFERROR(IF(D1003="","",COUNTIF($D$2:D1003,D1003)),"")</f>
        <v>11</v>
      </c>
      <c r="F1003" s="170" t="str">
        <f t="shared" si="35"/>
        <v/>
      </c>
      <c r="G1003" s="171" t="str">
        <f t="shared" si="34"/>
        <v/>
      </c>
    </row>
    <row r="1004" spans="4:7">
      <c r="D1004" s="168" t="s">
        <v>78</v>
      </c>
      <c r="E1004" s="169">
        <f>IFERROR(IF(D1004="","",COUNTIF($D$2:D1004,D1004)),"")</f>
        <v>12</v>
      </c>
      <c r="F1004" s="170" t="str">
        <f t="shared" si="35"/>
        <v/>
      </c>
      <c r="G1004" s="171" t="str">
        <f t="shared" si="34"/>
        <v/>
      </c>
    </row>
    <row r="1005" spans="4:7">
      <c r="D1005" s="168" t="s">
        <v>78</v>
      </c>
      <c r="E1005" s="169">
        <f>IFERROR(IF(D1005="","",COUNTIF($D$2:D1005,D1005)),"")</f>
        <v>13</v>
      </c>
      <c r="F1005" s="170" t="str">
        <f t="shared" si="35"/>
        <v/>
      </c>
      <c r="G1005" s="171" t="str">
        <f t="shared" si="34"/>
        <v/>
      </c>
    </row>
    <row r="1006" spans="4:7">
      <c r="D1006" s="168" t="s">
        <v>78</v>
      </c>
      <c r="E1006" s="169">
        <f>IFERROR(IF(D1006="","",COUNTIF($D$2:D1006,D1006)),"")</f>
        <v>14</v>
      </c>
      <c r="F1006" s="170" t="str">
        <f t="shared" si="35"/>
        <v/>
      </c>
      <c r="G1006" s="171" t="str">
        <f t="shared" si="34"/>
        <v/>
      </c>
    </row>
    <row r="1007" spans="4:7">
      <c r="D1007" s="168" t="s">
        <v>78</v>
      </c>
      <c r="E1007" s="169">
        <f>IFERROR(IF(D1007="","",COUNTIF($D$2:D1007,D1007)),"")</f>
        <v>15</v>
      </c>
      <c r="F1007" s="170" t="str">
        <f t="shared" si="35"/>
        <v/>
      </c>
      <c r="G1007" s="171" t="str">
        <f t="shared" si="34"/>
        <v/>
      </c>
    </row>
    <row r="1008" spans="4:7">
      <c r="D1008" s="168" t="s">
        <v>78</v>
      </c>
      <c r="E1008" s="169">
        <f>IFERROR(IF(D1008="","",COUNTIF($D$2:D1008,D1008)),"")</f>
        <v>16</v>
      </c>
      <c r="F1008" s="170" t="str">
        <f t="shared" si="35"/>
        <v/>
      </c>
      <c r="G1008" s="171" t="str">
        <f t="shared" si="34"/>
        <v/>
      </c>
    </row>
    <row r="1009" spans="4:7">
      <c r="D1009" s="168" t="s">
        <v>78</v>
      </c>
      <c r="E1009" s="169">
        <f>IFERROR(IF(D1009="","",COUNTIF($D$2:D1009,D1009)),"")</f>
        <v>17</v>
      </c>
      <c r="F1009" s="170" t="str">
        <f t="shared" si="35"/>
        <v/>
      </c>
      <c r="G1009" s="171" t="str">
        <f t="shared" si="34"/>
        <v/>
      </c>
    </row>
    <row r="1010" spans="4:7">
      <c r="D1010" s="168" t="s">
        <v>78</v>
      </c>
      <c r="E1010" s="169">
        <f>IFERROR(IF(D1010="","",COUNTIF($D$2:D1010,D1010)),"")</f>
        <v>18</v>
      </c>
      <c r="F1010" s="170" t="str">
        <f t="shared" si="35"/>
        <v/>
      </c>
      <c r="G1010" s="171" t="str">
        <f t="shared" si="34"/>
        <v/>
      </c>
    </row>
    <row r="1011" spans="4:7">
      <c r="D1011" s="168" t="s">
        <v>78</v>
      </c>
      <c r="E1011" s="169">
        <f>IFERROR(IF(D1011="","",COUNTIF($D$2:D1011,D1011)),"")</f>
        <v>19</v>
      </c>
      <c r="F1011" s="170" t="str">
        <f t="shared" si="35"/>
        <v/>
      </c>
      <c r="G1011" s="171" t="str">
        <f t="shared" si="34"/>
        <v/>
      </c>
    </row>
    <row r="1012" spans="4:7">
      <c r="D1012" s="168" t="s">
        <v>78</v>
      </c>
      <c r="E1012" s="169">
        <f>IFERROR(IF(D1012="","",COUNTIF($D$2:D1012,D1012)),"")</f>
        <v>20</v>
      </c>
      <c r="F1012" s="170" t="str">
        <f t="shared" si="35"/>
        <v/>
      </c>
      <c r="G1012" s="171" t="str">
        <f t="shared" si="34"/>
        <v/>
      </c>
    </row>
    <row r="1013" spans="4:7">
      <c r="D1013" s="168" t="s">
        <v>78</v>
      </c>
      <c r="E1013" s="169">
        <f>IFERROR(IF(D1013="","",COUNTIF($D$2:D1013,D1013)),"")</f>
        <v>21</v>
      </c>
      <c r="F1013" s="170" t="str">
        <f t="shared" si="35"/>
        <v/>
      </c>
      <c r="G1013" s="171" t="str">
        <f t="shared" si="34"/>
        <v/>
      </c>
    </row>
    <row r="1014" spans="4:7">
      <c r="D1014" s="168" t="s">
        <v>78</v>
      </c>
      <c r="E1014" s="169">
        <f>IFERROR(IF(D1014="","",COUNTIF($D$2:D1014,D1014)),"")</f>
        <v>22</v>
      </c>
      <c r="F1014" s="170" t="str">
        <f t="shared" si="35"/>
        <v/>
      </c>
      <c r="G1014" s="171" t="str">
        <f t="shared" si="34"/>
        <v/>
      </c>
    </row>
    <row r="1015" spans="4:7">
      <c r="D1015" s="168" t="s">
        <v>78</v>
      </c>
      <c r="E1015" s="169">
        <f>IFERROR(IF(D1015="","",COUNTIF($D$2:D1015,D1015)),"")</f>
        <v>23</v>
      </c>
      <c r="F1015" s="170" t="str">
        <f t="shared" si="35"/>
        <v/>
      </c>
      <c r="G1015" s="171" t="str">
        <f t="shared" si="34"/>
        <v/>
      </c>
    </row>
    <row r="1016" spans="4:7">
      <c r="D1016" s="168" t="s">
        <v>78</v>
      </c>
      <c r="E1016" s="169">
        <f>IFERROR(IF(D1016="","",COUNTIF($D$2:D1016,D1016)),"")</f>
        <v>24</v>
      </c>
      <c r="F1016" s="170" t="str">
        <f t="shared" si="35"/>
        <v/>
      </c>
      <c r="G1016" s="171" t="str">
        <f t="shared" si="34"/>
        <v/>
      </c>
    </row>
    <row r="1017" spans="4:7">
      <c r="D1017" s="168" t="s">
        <v>78</v>
      </c>
      <c r="E1017" s="169">
        <f>IFERROR(IF(D1017="","",COUNTIF($D$2:D1017,D1017)),"")</f>
        <v>25</v>
      </c>
      <c r="F1017" s="170" t="str">
        <f t="shared" si="35"/>
        <v/>
      </c>
      <c r="G1017" s="171" t="str">
        <f t="shared" si="34"/>
        <v/>
      </c>
    </row>
    <row r="1018" spans="4:7">
      <c r="D1018" s="168" t="s">
        <v>78</v>
      </c>
      <c r="E1018" s="169">
        <f>IFERROR(IF(D1018="","",COUNTIF($D$2:D1018,D1018)),"")</f>
        <v>26</v>
      </c>
      <c r="F1018" s="170" t="str">
        <f t="shared" si="35"/>
        <v/>
      </c>
      <c r="G1018" s="171" t="str">
        <f t="shared" si="34"/>
        <v/>
      </c>
    </row>
    <row r="1019" spans="4:7">
      <c r="D1019" s="168" t="s">
        <v>78</v>
      </c>
      <c r="E1019" s="169">
        <f>IFERROR(IF(D1019="","",COUNTIF($D$2:D1019,D1019)),"")</f>
        <v>27</v>
      </c>
      <c r="F1019" s="170" t="str">
        <f t="shared" si="35"/>
        <v/>
      </c>
      <c r="G1019" s="171" t="str">
        <f t="shared" si="34"/>
        <v/>
      </c>
    </row>
    <row r="1020" spans="4:7">
      <c r="D1020" s="168" t="s">
        <v>78</v>
      </c>
      <c r="E1020" s="169">
        <f>IFERROR(IF(D1020="","",COUNTIF($D$2:D1020,D1020)),"")</f>
        <v>28</v>
      </c>
      <c r="F1020" s="170" t="str">
        <f t="shared" si="35"/>
        <v/>
      </c>
      <c r="G1020" s="171" t="str">
        <f t="shared" si="34"/>
        <v/>
      </c>
    </row>
    <row r="1021" spans="4:7">
      <c r="D1021" s="168" t="s">
        <v>78</v>
      </c>
      <c r="E1021" s="169">
        <f>IFERROR(IF(D1021="","",COUNTIF($D$2:D1021,D1021)),"")</f>
        <v>29</v>
      </c>
      <c r="F1021" s="170" t="str">
        <f t="shared" si="35"/>
        <v/>
      </c>
      <c r="G1021" s="171" t="str">
        <f t="shared" si="34"/>
        <v/>
      </c>
    </row>
    <row r="1022" spans="4:7">
      <c r="D1022" s="168" t="s">
        <v>78</v>
      </c>
      <c r="E1022" s="169">
        <f>IFERROR(IF(D1022="","",COUNTIF($D$2:D1022,D1022)),"")</f>
        <v>30</v>
      </c>
      <c r="F1022" s="170" t="str">
        <f t="shared" si="35"/>
        <v/>
      </c>
      <c r="G1022" s="171" t="str">
        <f t="shared" si="34"/>
        <v/>
      </c>
    </row>
    <row r="1023" spans="4:7">
      <c r="D1023" s="168" t="s">
        <v>78</v>
      </c>
      <c r="E1023" s="169">
        <f>IFERROR(IF(D1023="","",COUNTIF($D$2:D1023,D1023)),"")</f>
        <v>31</v>
      </c>
      <c r="F1023" s="170" t="str">
        <f t="shared" si="35"/>
        <v/>
      </c>
      <c r="G1023" s="171" t="str">
        <f t="shared" si="34"/>
        <v/>
      </c>
    </row>
    <row r="1024" spans="4:7">
      <c r="D1024" s="168" t="s">
        <v>78</v>
      </c>
      <c r="E1024" s="169">
        <f>IFERROR(IF(D1024="","",COUNTIF($D$2:D1024,D1024)),"")</f>
        <v>32</v>
      </c>
      <c r="F1024" s="170" t="str">
        <f t="shared" si="35"/>
        <v/>
      </c>
      <c r="G1024" s="171" t="str">
        <f t="shared" si="34"/>
        <v/>
      </c>
    </row>
    <row r="1025" spans="4:7">
      <c r="D1025" s="168" t="s">
        <v>78</v>
      </c>
      <c r="E1025" s="169">
        <f>IFERROR(IF(D1025="","",COUNTIF($D$2:D1025,D1025)),"")</f>
        <v>33</v>
      </c>
      <c r="F1025" s="170" t="str">
        <f t="shared" si="35"/>
        <v/>
      </c>
      <c r="G1025" s="171" t="str">
        <f t="shared" si="34"/>
        <v/>
      </c>
    </row>
    <row r="1026" spans="4:7">
      <c r="D1026" s="168" t="s">
        <v>78</v>
      </c>
      <c r="E1026" s="169">
        <f>IFERROR(IF(D1026="","",COUNTIF($D$2:D1026,D1026)),"")</f>
        <v>34</v>
      </c>
      <c r="F1026" s="170" t="str">
        <f t="shared" si="35"/>
        <v/>
      </c>
      <c r="G1026" s="171" t="str">
        <f t="shared" ref="G1026:G1089" si="36">IFERROR(INDEX(D:D,SMALL(F:F,ROW()-1)),"")</f>
        <v/>
      </c>
    </row>
    <row r="1027" spans="4:7">
      <c r="D1027" s="168" t="s">
        <v>78</v>
      </c>
      <c r="E1027" s="169">
        <f>IFERROR(IF(D1027="","",COUNTIF($D$2:D1027,D1027)),"")</f>
        <v>35</v>
      </c>
      <c r="F1027" s="170" t="str">
        <f t="shared" ref="F1027:F1090" si="37">IFERROR(IF(AND(COUNTIF(D1027:D1027,D1027)=(E1027),E1027&gt;0),ROW(),""),"")</f>
        <v/>
      </c>
      <c r="G1027" s="171" t="str">
        <f t="shared" si="36"/>
        <v/>
      </c>
    </row>
    <row r="1028" spans="4:7">
      <c r="D1028" s="168" t="s">
        <v>78</v>
      </c>
      <c r="E1028" s="169">
        <f>IFERROR(IF(D1028="","",COUNTIF($D$2:D1028,D1028)),"")</f>
        <v>36</v>
      </c>
      <c r="F1028" s="170" t="str">
        <f t="shared" si="37"/>
        <v/>
      </c>
      <c r="G1028" s="171" t="str">
        <f t="shared" si="36"/>
        <v/>
      </c>
    </row>
    <row r="1029" spans="4:7">
      <c r="D1029" s="168" t="s">
        <v>78</v>
      </c>
      <c r="E1029" s="169">
        <f>IFERROR(IF(D1029="","",COUNTIF($D$2:D1029,D1029)),"")</f>
        <v>37</v>
      </c>
      <c r="F1029" s="170" t="str">
        <f t="shared" si="37"/>
        <v/>
      </c>
      <c r="G1029" s="171" t="str">
        <f t="shared" si="36"/>
        <v/>
      </c>
    </row>
    <row r="1030" spans="4:7">
      <c r="D1030" s="168" t="s">
        <v>78</v>
      </c>
      <c r="E1030" s="169">
        <f>IFERROR(IF(D1030="","",COUNTIF($D$2:D1030,D1030)),"")</f>
        <v>38</v>
      </c>
      <c r="F1030" s="170" t="str">
        <f t="shared" si="37"/>
        <v/>
      </c>
      <c r="G1030" s="171" t="str">
        <f t="shared" si="36"/>
        <v/>
      </c>
    </row>
    <row r="1031" spans="4:7">
      <c r="D1031" s="168" t="s">
        <v>78</v>
      </c>
      <c r="E1031" s="169">
        <f>IFERROR(IF(D1031="","",COUNTIF($D$2:D1031,D1031)),"")</f>
        <v>39</v>
      </c>
      <c r="F1031" s="170" t="str">
        <f t="shared" si="37"/>
        <v/>
      </c>
      <c r="G1031" s="171" t="str">
        <f t="shared" si="36"/>
        <v/>
      </c>
    </row>
    <row r="1032" spans="4:7">
      <c r="D1032" s="168" t="s">
        <v>78</v>
      </c>
      <c r="E1032" s="169">
        <f>IFERROR(IF(D1032="","",COUNTIF($D$2:D1032,D1032)),"")</f>
        <v>40</v>
      </c>
      <c r="F1032" s="170" t="str">
        <f t="shared" si="37"/>
        <v/>
      </c>
      <c r="G1032" s="171" t="str">
        <f t="shared" si="36"/>
        <v/>
      </c>
    </row>
    <row r="1033" spans="4:7">
      <c r="D1033" s="168" t="s">
        <v>78</v>
      </c>
      <c r="E1033" s="169">
        <f>IFERROR(IF(D1033="","",COUNTIF($D$2:D1033,D1033)),"")</f>
        <v>41</v>
      </c>
      <c r="F1033" s="170" t="str">
        <f t="shared" si="37"/>
        <v/>
      </c>
      <c r="G1033" s="171" t="str">
        <f t="shared" si="36"/>
        <v/>
      </c>
    </row>
    <row r="1034" spans="4:7">
      <c r="D1034" s="168" t="s">
        <v>78</v>
      </c>
      <c r="E1034" s="169">
        <f>IFERROR(IF(D1034="","",COUNTIF($D$2:D1034,D1034)),"")</f>
        <v>42</v>
      </c>
      <c r="F1034" s="170" t="str">
        <f t="shared" si="37"/>
        <v/>
      </c>
      <c r="G1034" s="171" t="str">
        <f t="shared" si="36"/>
        <v/>
      </c>
    </row>
    <row r="1035" spans="4:7">
      <c r="D1035" s="168" t="s">
        <v>78</v>
      </c>
      <c r="E1035" s="169">
        <f>IFERROR(IF(D1035="","",COUNTIF($D$2:D1035,D1035)),"")</f>
        <v>43</v>
      </c>
      <c r="F1035" s="170" t="str">
        <f t="shared" si="37"/>
        <v/>
      </c>
      <c r="G1035" s="171" t="str">
        <f t="shared" si="36"/>
        <v/>
      </c>
    </row>
    <row r="1036" spans="4:7">
      <c r="D1036" s="168" t="s">
        <v>78</v>
      </c>
      <c r="E1036" s="169">
        <f>IFERROR(IF(D1036="","",COUNTIF($D$2:D1036,D1036)),"")</f>
        <v>44</v>
      </c>
      <c r="F1036" s="170" t="str">
        <f t="shared" si="37"/>
        <v/>
      </c>
      <c r="G1036" s="171" t="str">
        <f t="shared" si="36"/>
        <v/>
      </c>
    </row>
    <row r="1037" spans="4:7">
      <c r="D1037" s="168" t="s">
        <v>78</v>
      </c>
      <c r="E1037" s="169">
        <f>IFERROR(IF(D1037="","",COUNTIF($D$2:D1037,D1037)),"")</f>
        <v>45</v>
      </c>
      <c r="F1037" s="170" t="str">
        <f t="shared" si="37"/>
        <v/>
      </c>
      <c r="G1037" s="171" t="str">
        <f t="shared" si="36"/>
        <v/>
      </c>
    </row>
    <row r="1038" spans="4:7">
      <c r="D1038" s="168" t="s">
        <v>78</v>
      </c>
      <c r="E1038" s="169">
        <f>IFERROR(IF(D1038="","",COUNTIF($D$2:D1038,D1038)),"")</f>
        <v>46</v>
      </c>
      <c r="F1038" s="170" t="str">
        <f t="shared" si="37"/>
        <v/>
      </c>
      <c r="G1038" s="171" t="str">
        <f t="shared" si="36"/>
        <v/>
      </c>
    </row>
    <row r="1039" spans="4:7">
      <c r="D1039" s="168" t="s">
        <v>78</v>
      </c>
      <c r="E1039" s="169">
        <f>IFERROR(IF(D1039="","",COUNTIF($D$2:D1039,D1039)),"")</f>
        <v>47</v>
      </c>
      <c r="F1039" s="170" t="str">
        <f t="shared" si="37"/>
        <v/>
      </c>
      <c r="G1039" s="171" t="str">
        <f t="shared" si="36"/>
        <v/>
      </c>
    </row>
    <row r="1040" spans="4:7">
      <c r="D1040" s="168" t="s">
        <v>78</v>
      </c>
      <c r="E1040" s="169">
        <f>IFERROR(IF(D1040="","",COUNTIF($D$2:D1040,D1040)),"")</f>
        <v>48</v>
      </c>
      <c r="F1040" s="170" t="str">
        <f t="shared" si="37"/>
        <v/>
      </c>
      <c r="G1040" s="171" t="str">
        <f t="shared" si="36"/>
        <v/>
      </c>
    </row>
    <row r="1041" spans="4:7">
      <c r="D1041" s="168" t="s">
        <v>78</v>
      </c>
      <c r="E1041" s="169">
        <f>IFERROR(IF(D1041="","",COUNTIF($D$2:D1041,D1041)),"")</f>
        <v>49</v>
      </c>
      <c r="F1041" s="170" t="str">
        <f t="shared" si="37"/>
        <v/>
      </c>
      <c r="G1041" s="171" t="str">
        <f t="shared" si="36"/>
        <v/>
      </c>
    </row>
    <row r="1042" spans="4:7">
      <c r="D1042" s="168" t="s">
        <v>78</v>
      </c>
      <c r="E1042" s="169">
        <f>IFERROR(IF(D1042="","",COUNTIF($D$2:D1042,D1042)),"")</f>
        <v>50</v>
      </c>
      <c r="F1042" s="170" t="str">
        <f t="shared" si="37"/>
        <v/>
      </c>
      <c r="G1042" s="171" t="str">
        <f t="shared" si="36"/>
        <v/>
      </c>
    </row>
    <row r="1043" spans="4:7">
      <c r="D1043" s="168" t="s">
        <v>78</v>
      </c>
      <c r="E1043" s="169">
        <f>IFERROR(IF(D1043="","",COUNTIF($D$2:D1043,D1043)),"")</f>
        <v>51</v>
      </c>
      <c r="F1043" s="170" t="str">
        <f t="shared" si="37"/>
        <v/>
      </c>
      <c r="G1043" s="171" t="str">
        <f t="shared" si="36"/>
        <v/>
      </c>
    </row>
    <row r="1044" spans="4:7">
      <c r="D1044" s="168" t="s">
        <v>78</v>
      </c>
      <c r="E1044" s="169">
        <f>IFERROR(IF(D1044="","",COUNTIF($D$2:D1044,D1044)),"")</f>
        <v>52</v>
      </c>
      <c r="F1044" s="170" t="str">
        <f t="shared" si="37"/>
        <v/>
      </c>
      <c r="G1044" s="171" t="str">
        <f t="shared" si="36"/>
        <v/>
      </c>
    </row>
    <row r="1045" spans="4:7">
      <c r="D1045" s="168" t="s">
        <v>79</v>
      </c>
      <c r="E1045" s="169">
        <f>IFERROR(IF(D1045="","",COUNTIF($D$2:D1045,D1045)),"")</f>
        <v>1</v>
      </c>
      <c r="F1045" s="170">
        <f t="shared" si="37"/>
        <v>1045</v>
      </c>
      <c r="G1045" s="171" t="str">
        <f t="shared" si="36"/>
        <v/>
      </c>
    </row>
    <row r="1046" spans="4:7">
      <c r="D1046" s="168" t="s">
        <v>79</v>
      </c>
      <c r="E1046" s="169">
        <f>IFERROR(IF(D1046="","",COUNTIF($D$2:D1046,D1046)),"")</f>
        <v>2</v>
      </c>
      <c r="F1046" s="170" t="str">
        <f t="shared" si="37"/>
        <v/>
      </c>
      <c r="G1046" s="171" t="str">
        <f t="shared" si="36"/>
        <v/>
      </c>
    </row>
    <row r="1047" spans="4:7">
      <c r="D1047" s="168" t="s">
        <v>79</v>
      </c>
      <c r="E1047" s="169">
        <f>IFERROR(IF(D1047="","",COUNTIF($D$2:D1047,D1047)),"")</f>
        <v>3</v>
      </c>
      <c r="F1047" s="170" t="str">
        <f t="shared" si="37"/>
        <v/>
      </c>
      <c r="G1047" s="171" t="str">
        <f t="shared" si="36"/>
        <v/>
      </c>
    </row>
    <row r="1048" spans="4:7">
      <c r="D1048" s="168" t="s">
        <v>79</v>
      </c>
      <c r="E1048" s="169">
        <f>IFERROR(IF(D1048="","",COUNTIF($D$2:D1048,D1048)),"")</f>
        <v>4</v>
      </c>
      <c r="F1048" s="170" t="str">
        <f t="shared" si="37"/>
        <v/>
      </c>
      <c r="G1048" s="171" t="str">
        <f t="shared" si="36"/>
        <v/>
      </c>
    </row>
    <row r="1049" spans="4:7">
      <c r="D1049" s="168" t="s">
        <v>79</v>
      </c>
      <c r="E1049" s="169">
        <f>IFERROR(IF(D1049="","",COUNTIF($D$2:D1049,D1049)),"")</f>
        <v>5</v>
      </c>
      <c r="F1049" s="170" t="str">
        <f t="shared" si="37"/>
        <v/>
      </c>
      <c r="G1049" s="171" t="str">
        <f t="shared" si="36"/>
        <v/>
      </c>
    </row>
    <row r="1050" spans="4:7">
      <c r="D1050" s="168" t="s">
        <v>79</v>
      </c>
      <c r="E1050" s="169">
        <f>IFERROR(IF(D1050="","",COUNTIF($D$2:D1050,D1050)),"")</f>
        <v>6</v>
      </c>
      <c r="F1050" s="170" t="str">
        <f t="shared" si="37"/>
        <v/>
      </c>
      <c r="G1050" s="171" t="str">
        <f t="shared" si="36"/>
        <v/>
      </c>
    </row>
    <row r="1051" spans="4:7">
      <c r="D1051" s="168" t="s">
        <v>79</v>
      </c>
      <c r="E1051" s="169">
        <f>IFERROR(IF(D1051="","",COUNTIF($D$2:D1051,D1051)),"")</f>
        <v>7</v>
      </c>
      <c r="F1051" s="170" t="str">
        <f t="shared" si="37"/>
        <v/>
      </c>
      <c r="G1051" s="171" t="str">
        <f t="shared" si="36"/>
        <v/>
      </c>
    </row>
    <row r="1052" spans="4:7">
      <c r="D1052" s="168" t="s">
        <v>79</v>
      </c>
      <c r="E1052" s="169">
        <f>IFERROR(IF(D1052="","",COUNTIF($D$2:D1052,D1052)),"")</f>
        <v>8</v>
      </c>
      <c r="F1052" s="170" t="str">
        <f t="shared" si="37"/>
        <v/>
      </c>
      <c r="G1052" s="171" t="str">
        <f t="shared" si="36"/>
        <v/>
      </c>
    </row>
    <row r="1053" spans="4:7">
      <c r="D1053" s="168" t="s">
        <v>79</v>
      </c>
      <c r="E1053" s="169">
        <f>IFERROR(IF(D1053="","",COUNTIF($D$2:D1053,D1053)),"")</f>
        <v>9</v>
      </c>
      <c r="F1053" s="170" t="str">
        <f t="shared" si="37"/>
        <v/>
      </c>
      <c r="G1053" s="171" t="str">
        <f t="shared" si="36"/>
        <v/>
      </c>
    </row>
    <row r="1054" spans="4:7">
      <c r="D1054" s="168" t="s">
        <v>79</v>
      </c>
      <c r="E1054" s="169">
        <f>IFERROR(IF(D1054="","",COUNTIF($D$2:D1054,D1054)),"")</f>
        <v>10</v>
      </c>
      <c r="F1054" s="170" t="str">
        <f t="shared" si="37"/>
        <v/>
      </c>
      <c r="G1054" s="171" t="str">
        <f t="shared" si="36"/>
        <v/>
      </c>
    </row>
    <row r="1055" spans="4:7">
      <c r="D1055" s="168" t="s">
        <v>79</v>
      </c>
      <c r="E1055" s="169">
        <f>IFERROR(IF(D1055="","",COUNTIF($D$2:D1055,D1055)),"")</f>
        <v>11</v>
      </c>
      <c r="F1055" s="170" t="str">
        <f t="shared" si="37"/>
        <v/>
      </c>
      <c r="G1055" s="171" t="str">
        <f t="shared" si="36"/>
        <v/>
      </c>
    </row>
    <row r="1056" spans="4:7">
      <c r="D1056" s="168" t="s">
        <v>79</v>
      </c>
      <c r="E1056" s="169">
        <f>IFERROR(IF(D1056="","",COUNTIF($D$2:D1056,D1056)),"")</f>
        <v>12</v>
      </c>
      <c r="F1056" s="170" t="str">
        <f t="shared" si="37"/>
        <v/>
      </c>
      <c r="G1056" s="171" t="str">
        <f t="shared" si="36"/>
        <v/>
      </c>
    </row>
    <row r="1057" spans="4:7">
      <c r="D1057" s="168" t="s">
        <v>79</v>
      </c>
      <c r="E1057" s="169">
        <f>IFERROR(IF(D1057="","",COUNTIF($D$2:D1057,D1057)),"")</f>
        <v>13</v>
      </c>
      <c r="F1057" s="170" t="str">
        <f t="shared" si="37"/>
        <v/>
      </c>
      <c r="G1057" s="171" t="str">
        <f t="shared" si="36"/>
        <v/>
      </c>
    </row>
    <row r="1058" spans="4:7">
      <c r="D1058" s="168" t="s">
        <v>79</v>
      </c>
      <c r="E1058" s="169">
        <f>IFERROR(IF(D1058="","",COUNTIF($D$2:D1058,D1058)),"")</f>
        <v>14</v>
      </c>
      <c r="F1058" s="170" t="str">
        <f t="shared" si="37"/>
        <v/>
      </c>
      <c r="G1058" s="171" t="str">
        <f t="shared" si="36"/>
        <v/>
      </c>
    </row>
    <row r="1059" spans="4:7">
      <c r="D1059" s="168" t="s">
        <v>79</v>
      </c>
      <c r="E1059" s="169">
        <f>IFERROR(IF(D1059="","",COUNTIF($D$2:D1059,D1059)),"")</f>
        <v>15</v>
      </c>
      <c r="F1059" s="170" t="str">
        <f t="shared" si="37"/>
        <v/>
      </c>
      <c r="G1059" s="171" t="str">
        <f t="shared" si="36"/>
        <v/>
      </c>
    </row>
    <row r="1060" spans="4:7">
      <c r="D1060" s="168" t="s">
        <v>79</v>
      </c>
      <c r="E1060" s="169">
        <f>IFERROR(IF(D1060="","",COUNTIF($D$2:D1060,D1060)),"")</f>
        <v>16</v>
      </c>
      <c r="F1060" s="170" t="str">
        <f t="shared" si="37"/>
        <v/>
      </c>
      <c r="G1060" s="171" t="str">
        <f t="shared" si="36"/>
        <v/>
      </c>
    </row>
    <row r="1061" spans="4:7">
      <c r="D1061" s="168" t="s">
        <v>79</v>
      </c>
      <c r="E1061" s="169">
        <f>IFERROR(IF(D1061="","",COUNTIF($D$2:D1061,D1061)),"")</f>
        <v>17</v>
      </c>
      <c r="F1061" s="170" t="str">
        <f t="shared" si="37"/>
        <v/>
      </c>
      <c r="G1061" s="171" t="str">
        <f t="shared" si="36"/>
        <v/>
      </c>
    </row>
    <row r="1062" spans="4:7">
      <c r="D1062" s="168" t="s">
        <v>79</v>
      </c>
      <c r="E1062" s="169">
        <f>IFERROR(IF(D1062="","",COUNTIF($D$2:D1062,D1062)),"")</f>
        <v>18</v>
      </c>
      <c r="F1062" s="170" t="str">
        <f t="shared" si="37"/>
        <v/>
      </c>
      <c r="G1062" s="171" t="str">
        <f t="shared" si="36"/>
        <v/>
      </c>
    </row>
    <row r="1063" spans="4:7">
      <c r="D1063" s="168" t="s">
        <v>79</v>
      </c>
      <c r="E1063" s="169">
        <f>IFERROR(IF(D1063="","",COUNTIF($D$2:D1063,D1063)),"")</f>
        <v>19</v>
      </c>
      <c r="F1063" s="170" t="str">
        <f t="shared" si="37"/>
        <v/>
      </c>
      <c r="G1063" s="171" t="str">
        <f t="shared" si="36"/>
        <v/>
      </c>
    </row>
    <row r="1064" spans="4:7">
      <c r="D1064" s="168" t="s">
        <v>79</v>
      </c>
      <c r="E1064" s="169">
        <f>IFERROR(IF(D1064="","",COUNTIF($D$2:D1064,D1064)),"")</f>
        <v>20</v>
      </c>
      <c r="F1064" s="170" t="str">
        <f t="shared" si="37"/>
        <v/>
      </c>
      <c r="G1064" s="171" t="str">
        <f t="shared" si="36"/>
        <v/>
      </c>
    </row>
    <row r="1065" spans="4:7">
      <c r="D1065" s="168" t="s">
        <v>79</v>
      </c>
      <c r="E1065" s="169">
        <f>IFERROR(IF(D1065="","",COUNTIF($D$2:D1065,D1065)),"")</f>
        <v>21</v>
      </c>
      <c r="F1065" s="170" t="str">
        <f t="shared" si="37"/>
        <v/>
      </c>
      <c r="G1065" s="171" t="str">
        <f t="shared" si="36"/>
        <v/>
      </c>
    </row>
    <row r="1066" spans="4:7">
      <c r="D1066" s="168" t="s">
        <v>79</v>
      </c>
      <c r="E1066" s="169">
        <f>IFERROR(IF(D1066="","",COUNTIF($D$2:D1066,D1066)),"")</f>
        <v>22</v>
      </c>
      <c r="F1066" s="170" t="str">
        <f t="shared" si="37"/>
        <v/>
      </c>
      <c r="G1066" s="171" t="str">
        <f t="shared" si="36"/>
        <v/>
      </c>
    </row>
    <row r="1067" spans="4:7">
      <c r="D1067" s="168" t="s">
        <v>79</v>
      </c>
      <c r="E1067" s="169">
        <f>IFERROR(IF(D1067="","",COUNTIF($D$2:D1067,D1067)),"")</f>
        <v>23</v>
      </c>
      <c r="F1067" s="170" t="str">
        <f t="shared" si="37"/>
        <v/>
      </c>
      <c r="G1067" s="171" t="str">
        <f t="shared" si="36"/>
        <v/>
      </c>
    </row>
    <row r="1068" spans="4:7">
      <c r="D1068" s="168" t="s">
        <v>79</v>
      </c>
      <c r="E1068" s="169">
        <f>IFERROR(IF(D1068="","",COUNTIF($D$2:D1068,D1068)),"")</f>
        <v>24</v>
      </c>
      <c r="F1068" s="170" t="str">
        <f t="shared" si="37"/>
        <v/>
      </c>
      <c r="G1068" s="171" t="str">
        <f t="shared" si="36"/>
        <v/>
      </c>
    </row>
    <row r="1069" spans="4:7">
      <c r="D1069" s="168" t="s">
        <v>79</v>
      </c>
      <c r="E1069" s="169">
        <f>IFERROR(IF(D1069="","",COUNTIF($D$2:D1069,D1069)),"")</f>
        <v>25</v>
      </c>
      <c r="F1069" s="170" t="str">
        <f t="shared" si="37"/>
        <v/>
      </c>
      <c r="G1069" s="171" t="str">
        <f t="shared" si="36"/>
        <v/>
      </c>
    </row>
    <row r="1070" spans="4:7">
      <c r="D1070" s="168" t="s">
        <v>79</v>
      </c>
      <c r="E1070" s="169">
        <f>IFERROR(IF(D1070="","",COUNTIF($D$2:D1070,D1070)),"")</f>
        <v>26</v>
      </c>
      <c r="F1070" s="170" t="str">
        <f t="shared" si="37"/>
        <v/>
      </c>
      <c r="G1070" s="171" t="str">
        <f t="shared" si="36"/>
        <v/>
      </c>
    </row>
    <row r="1071" spans="4:7">
      <c r="D1071" s="168" t="s">
        <v>79</v>
      </c>
      <c r="E1071" s="169">
        <f>IFERROR(IF(D1071="","",COUNTIF($D$2:D1071,D1071)),"")</f>
        <v>27</v>
      </c>
      <c r="F1071" s="170" t="str">
        <f t="shared" si="37"/>
        <v/>
      </c>
      <c r="G1071" s="171" t="str">
        <f t="shared" si="36"/>
        <v/>
      </c>
    </row>
    <row r="1072" spans="4:7">
      <c r="D1072" s="168" t="s">
        <v>79</v>
      </c>
      <c r="E1072" s="169">
        <f>IFERROR(IF(D1072="","",COUNTIF($D$2:D1072,D1072)),"")</f>
        <v>28</v>
      </c>
      <c r="F1072" s="170" t="str">
        <f t="shared" si="37"/>
        <v/>
      </c>
      <c r="G1072" s="171" t="str">
        <f t="shared" si="36"/>
        <v/>
      </c>
    </row>
    <row r="1073" spans="4:7">
      <c r="D1073" s="168" t="s">
        <v>79</v>
      </c>
      <c r="E1073" s="169">
        <f>IFERROR(IF(D1073="","",COUNTIF($D$2:D1073,D1073)),"")</f>
        <v>29</v>
      </c>
      <c r="F1073" s="170" t="str">
        <f t="shared" si="37"/>
        <v/>
      </c>
      <c r="G1073" s="171" t="str">
        <f t="shared" si="36"/>
        <v/>
      </c>
    </row>
    <row r="1074" spans="4:7">
      <c r="D1074" s="168" t="s">
        <v>79</v>
      </c>
      <c r="E1074" s="169">
        <f>IFERROR(IF(D1074="","",COUNTIF($D$2:D1074,D1074)),"")</f>
        <v>30</v>
      </c>
      <c r="F1074" s="170" t="str">
        <f t="shared" si="37"/>
        <v/>
      </c>
      <c r="G1074" s="171" t="str">
        <f t="shared" si="36"/>
        <v/>
      </c>
    </row>
    <row r="1075" spans="4:7">
      <c r="D1075" s="168" t="s">
        <v>79</v>
      </c>
      <c r="E1075" s="169">
        <f>IFERROR(IF(D1075="","",COUNTIF($D$2:D1075,D1075)),"")</f>
        <v>31</v>
      </c>
      <c r="F1075" s="170" t="str">
        <f t="shared" si="37"/>
        <v/>
      </c>
      <c r="G1075" s="171" t="str">
        <f t="shared" si="36"/>
        <v/>
      </c>
    </row>
    <row r="1076" spans="4:7">
      <c r="D1076" s="168" t="s">
        <v>79</v>
      </c>
      <c r="E1076" s="169">
        <f>IFERROR(IF(D1076="","",COUNTIF($D$2:D1076,D1076)),"")</f>
        <v>32</v>
      </c>
      <c r="F1076" s="170" t="str">
        <f t="shared" si="37"/>
        <v/>
      </c>
      <c r="G1076" s="171" t="str">
        <f t="shared" si="36"/>
        <v/>
      </c>
    </row>
    <row r="1077" spans="4:7">
      <c r="D1077" s="168" t="s">
        <v>79</v>
      </c>
      <c r="E1077" s="169">
        <f>IFERROR(IF(D1077="","",COUNTIF($D$2:D1077,D1077)),"")</f>
        <v>33</v>
      </c>
      <c r="F1077" s="170" t="str">
        <f t="shared" si="37"/>
        <v/>
      </c>
      <c r="G1077" s="171" t="str">
        <f t="shared" si="36"/>
        <v/>
      </c>
    </row>
    <row r="1078" spans="4:7">
      <c r="D1078" s="168" t="s">
        <v>79</v>
      </c>
      <c r="E1078" s="169">
        <f>IFERROR(IF(D1078="","",COUNTIF($D$2:D1078,D1078)),"")</f>
        <v>34</v>
      </c>
      <c r="F1078" s="170" t="str">
        <f t="shared" si="37"/>
        <v/>
      </c>
      <c r="G1078" s="171" t="str">
        <f t="shared" si="36"/>
        <v/>
      </c>
    </row>
    <row r="1079" spans="4:7">
      <c r="D1079" s="168" t="s">
        <v>79</v>
      </c>
      <c r="E1079" s="169">
        <f>IFERROR(IF(D1079="","",COUNTIF($D$2:D1079,D1079)),"")</f>
        <v>35</v>
      </c>
      <c r="F1079" s="170" t="str">
        <f t="shared" si="37"/>
        <v/>
      </c>
      <c r="G1079" s="171" t="str">
        <f t="shared" si="36"/>
        <v/>
      </c>
    </row>
    <row r="1080" spans="4:7">
      <c r="D1080" s="168" t="s">
        <v>79</v>
      </c>
      <c r="E1080" s="169">
        <f>IFERROR(IF(D1080="","",COUNTIF($D$2:D1080,D1080)),"")</f>
        <v>36</v>
      </c>
      <c r="F1080" s="170" t="str">
        <f t="shared" si="37"/>
        <v/>
      </c>
      <c r="G1080" s="171" t="str">
        <f t="shared" si="36"/>
        <v/>
      </c>
    </row>
    <row r="1081" spans="4:7">
      <c r="D1081" s="168" t="s">
        <v>79</v>
      </c>
      <c r="E1081" s="169">
        <f>IFERROR(IF(D1081="","",COUNTIF($D$2:D1081,D1081)),"")</f>
        <v>37</v>
      </c>
      <c r="F1081" s="170" t="str">
        <f t="shared" si="37"/>
        <v/>
      </c>
      <c r="G1081" s="171" t="str">
        <f t="shared" si="36"/>
        <v/>
      </c>
    </row>
    <row r="1082" spans="4:7">
      <c r="D1082" s="168" t="s">
        <v>79</v>
      </c>
      <c r="E1082" s="169">
        <f>IFERROR(IF(D1082="","",COUNTIF($D$2:D1082,D1082)),"")</f>
        <v>38</v>
      </c>
      <c r="F1082" s="170" t="str">
        <f t="shared" si="37"/>
        <v/>
      </c>
      <c r="G1082" s="171" t="str">
        <f t="shared" si="36"/>
        <v/>
      </c>
    </row>
    <row r="1083" spans="4:7">
      <c r="D1083" s="168" t="s">
        <v>79</v>
      </c>
      <c r="E1083" s="169">
        <f>IFERROR(IF(D1083="","",COUNTIF($D$2:D1083,D1083)),"")</f>
        <v>39</v>
      </c>
      <c r="F1083" s="170" t="str">
        <f t="shared" si="37"/>
        <v/>
      </c>
      <c r="G1083" s="171" t="str">
        <f t="shared" si="36"/>
        <v/>
      </c>
    </row>
    <row r="1084" spans="4:7">
      <c r="D1084" s="168" t="s">
        <v>79</v>
      </c>
      <c r="E1084" s="169">
        <f>IFERROR(IF(D1084="","",COUNTIF($D$2:D1084,D1084)),"")</f>
        <v>40</v>
      </c>
      <c r="F1084" s="170" t="str">
        <f t="shared" si="37"/>
        <v/>
      </c>
      <c r="G1084" s="171" t="str">
        <f t="shared" si="36"/>
        <v/>
      </c>
    </row>
    <row r="1085" spans="4:7">
      <c r="D1085" s="168" t="s">
        <v>79</v>
      </c>
      <c r="E1085" s="169">
        <f>IFERROR(IF(D1085="","",COUNTIF($D$2:D1085,D1085)),"")</f>
        <v>41</v>
      </c>
      <c r="F1085" s="170" t="str">
        <f t="shared" si="37"/>
        <v/>
      </c>
      <c r="G1085" s="171" t="str">
        <f t="shared" si="36"/>
        <v/>
      </c>
    </row>
    <row r="1086" spans="4:7">
      <c r="D1086" s="168" t="s">
        <v>79</v>
      </c>
      <c r="E1086" s="169">
        <f>IFERROR(IF(D1086="","",COUNTIF($D$2:D1086,D1086)),"")</f>
        <v>42</v>
      </c>
      <c r="F1086" s="170" t="str">
        <f t="shared" si="37"/>
        <v/>
      </c>
      <c r="G1086" s="171" t="str">
        <f t="shared" si="36"/>
        <v/>
      </c>
    </row>
    <row r="1087" spans="4:7">
      <c r="D1087" s="168" t="s">
        <v>79</v>
      </c>
      <c r="E1087" s="169">
        <f>IFERROR(IF(D1087="","",COUNTIF($D$2:D1087,D1087)),"")</f>
        <v>43</v>
      </c>
      <c r="F1087" s="170" t="str">
        <f t="shared" si="37"/>
        <v/>
      </c>
      <c r="G1087" s="171" t="str">
        <f t="shared" si="36"/>
        <v/>
      </c>
    </row>
    <row r="1088" spans="4:7">
      <c r="D1088" s="168" t="s">
        <v>79</v>
      </c>
      <c r="E1088" s="169">
        <f>IFERROR(IF(D1088="","",COUNTIF($D$2:D1088,D1088)),"")</f>
        <v>44</v>
      </c>
      <c r="F1088" s="170" t="str">
        <f t="shared" si="37"/>
        <v/>
      </c>
      <c r="G1088" s="171" t="str">
        <f t="shared" si="36"/>
        <v/>
      </c>
    </row>
    <row r="1089" spans="4:7">
      <c r="D1089" s="168" t="s">
        <v>79</v>
      </c>
      <c r="E1089" s="169">
        <f>IFERROR(IF(D1089="","",COUNTIF($D$2:D1089,D1089)),"")</f>
        <v>45</v>
      </c>
      <c r="F1089" s="170" t="str">
        <f t="shared" si="37"/>
        <v/>
      </c>
      <c r="G1089" s="171" t="str">
        <f t="shared" si="36"/>
        <v/>
      </c>
    </row>
    <row r="1090" spans="4:7">
      <c r="D1090" s="168" t="s">
        <v>79</v>
      </c>
      <c r="E1090" s="169">
        <f>IFERROR(IF(D1090="","",COUNTIF($D$2:D1090,D1090)),"")</f>
        <v>46</v>
      </c>
      <c r="F1090" s="170" t="str">
        <f t="shared" si="37"/>
        <v/>
      </c>
      <c r="G1090" s="171" t="str">
        <f t="shared" ref="G1090:G1153" si="38">IFERROR(INDEX(D:D,SMALL(F:F,ROW()-1)),"")</f>
        <v/>
      </c>
    </row>
    <row r="1091" spans="4:7">
      <c r="D1091" s="168" t="s">
        <v>79</v>
      </c>
      <c r="E1091" s="169">
        <f>IFERROR(IF(D1091="","",COUNTIF($D$2:D1091,D1091)),"")</f>
        <v>47</v>
      </c>
      <c r="F1091" s="170" t="str">
        <f t="shared" ref="F1091:F1154" si="39">IFERROR(IF(AND(COUNTIF(D1091:D1091,D1091)=(E1091),E1091&gt;0),ROW(),""),"")</f>
        <v/>
      </c>
      <c r="G1091" s="171" t="str">
        <f t="shared" si="38"/>
        <v/>
      </c>
    </row>
    <row r="1092" spans="4:7">
      <c r="D1092" s="168" t="s">
        <v>79</v>
      </c>
      <c r="E1092" s="169">
        <f>IFERROR(IF(D1092="","",COUNTIF($D$2:D1092,D1092)),"")</f>
        <v>48</v>
      </c>
      <c r="F1092" s="170" t="str">
        <f t="shared" si="39"/>
        <v/>
      </c>
      <c r="G1092" s="171" t="str">
        <f t="shared" si="38"/>
        <v/>
      </c>
    </row>
    <row r="1093" spans="4:7">
      <c r="D1093" s="168" t="s">
        <v>79</v>
      </c>
      <c r="E1093" s="169">
        <f>IFERROR(IF(D1093="","",COUNTIF($D$2:D1093,D1093)),"")</f>
        <v>49</v>
      </c>
      <c r="F1093" s="170" t="str">
        <f t="shared" si="39"/>
        <v/>
      </c>
      <c r="G1093" s="171" t="str">
        <f t="shared" si="38"/>
        <v/>
      </c>
    </row>
    <row r="1094" spans="4:7">
      <c r="D1094" s="168" t="s">
        <v>79</v>
      </c>
      <c r="E1094" s="169">
        <f>IFERROR(IF(D1094="","",COUNTIF($D$2:D1094,D1094)),"")</f>
        <v>50</v>
      </c>
      <c r="F1094" s="170" t="str">
        <f t="shared" si="39"/>
        <v/>
      </c>
      <c r="G1094" s="171" t="str">
        <f t="shared" si="38"/>
        <v/>
      </c>
    </row>
    <row r="1095" spans="4:7">
      <c r="D1095" s="168" t="s">
        <v>79</v>
      </c>
      <c r="E1095" s="169">
        <f>IFERROR(IF(D1095="","",COUNTIF($D$2:D1095,D1095)),"")</f>
        <v>51</v>
      </c>
      <c r="F1095" s="170" t="str">
        <f t="shared" si="39"/>
        <v/>
      </c>
      <c r="G1095" s="171" t="str">
        <f t="shared" si="38"/>
        <v/>
      </c>
    </row>
    <row r="1096" spans="4:7">
      <c r="D1096" s="168" t="s">
        <v>80</v>
      </c>
      <c r="E1096" s="169">
        <f>IFERROR(IF(D1096="","",COUNTIF($D$2:D1096,D1096)),"")</f>
        <v>1</v>
      </c>
      <c r="F1096" s="170">
        <f t="shared" si="39"/>
        <v>1096</v>
      </c>
      <c r="G1096" s="171" t="str">
        <f t="shared" si="38"/>
        <v/>
      </c>
    </row>
    <row r="1097" spans="4:7">
      <c r="D1097" s="168" t="s">
        <v>80</v>
      </c>
      <c r="E1097" s="169">
        <f>IFERROR(IF(D1097="","",COUNTIF($D$2:D1097,D1097)),"")</f>
        <v>2</v>
      </c>
      <c r="F1097" s="170" t="str">
        <f t="shared" si="39"/>
        <v/>
      </c>
      <c r="G1097" s="171" t="str">
        <f t="shared" si="38"/>
        <v/>
      </c>
    </row>
    <row r="1098" spans="4:7">
      <c r="D1098" s="168" t="s">
        <v>80</v>
      </c>
      <c r="E1098" s="169">
        <f>IFERROR(IF(D1098="","",COUNTIF($D$2:D1098,D1098)),"")</f>
        <v>3</v>
      </c>
      <c r="F1098" s="170" t="str">
        <f t="shared" si="39"/>
        <v/>
      </c>
      <c r="G1098" s="171" t="str">
        <f t="shared" si="38"/>
        <v/>
      </c>
    </row>
    <row r="1099" spans="4:7">
      <c r="D1099" s="168" t="s">
        <v>80</v>
      </c>
      <c r="E1099" s="169">
        <f>IFERROR(IF(D1099="","",COUNTIF($D$2:D1099,D1099)),"")</f>
        <v>4</v>
      </c>
      <c r="F1099" s="170" t="str">
        <f t="shared" si="39"/>
        <v/>
      </c>
      <c r="G1099" s="171" t="str">
        <f t="shared" si="38"/>
        <v/>
      </c>
    </row>
    <row r="1100" spans="4:7">
      <c r="D1100" s="168" t="s">
        <v>80</v>
      </c>
      <c r="E1100" s="169">
        <f>IFERROR(IF(D1100="","",COUNTIF($D$2:D1100,D1100)),"")</f>
        <v>5</v>
      </c>
      <c r="F1100" s="170" t="str">
        <f t="shared" si="39"/>
        <v/>
      </c>
      <c r="G1100" s="171" t="str">
        <f t="shared" si="38"/>
        <v/>
      </c>
    </row>
    <row r="1101" spans="4:7">
      <c r="D1101" s="168" t="s">
        <v>80</v>
      </c>
      <c r="E1101" s="169">
        <f>IFERROR(IF(D1101="","",COUNTIF($D$2:D1101,D1101)),"")</f>
        <v>6</v>
      </c>
      <c r="F1101" s="170" t="str">
        <f t="shared" si="39"/>
        <v/>
      </c>
      <c r="G1101" s="171" t="str">
        <f t="shared" si="38"/>
        <v/>
      </c>
    </row>
    <row r="1102" spans="4:7">
      <c r="D1102" s="168" t="s">
        <v>80</v>
      </c>
      <c r="E1102" s="169">
        <f>IFERROR(IF(D1102="","",COUNTIF($D$2:D1102,D1102)),"")</f>
        <v>7</v>
      </c>
      <c r="F1102" s="170" t="str">
        <f t="shared" si="39"/>
        <v/>
      </c>
      <c r="G1102" s="171" t="str">
        <f t="shared" si="38"/>
        <v/>
      </c>
    </row>
    <row r="1103" spans="4:7">
      <c r="D1103" s="168" t="s">
        <v>80</v>
      </c>
      <c r="E1103" s="169">
        <f>IFERROR(IF(D1103="","",COUNTIF($D$2:D1103,D1103)),"")</f>
        <v>8</v>
      </c>
      <c r="F1103" s="170" t="str">
        <f t="shared" si="39"/>
        <v/>
      </c>
      <c r="G1103" s="171" t="str">
        <f t="shared" si="38"/>
        <v/>
      </c>
    </row>
    <row r="1104" spans="4:7">
      <c r="D1104" s="168" t="s">
        <v>80</v>
      </c>
      <c r="E1104" s="169">
        <f>IFERROR(IF(D1104="","",COUNTIF($D$2:D1104,D1104)),"")</f>
        <v>9</v>
      </c>
      <c r="F1104" s="170" t="str">
        <f t="shared" si="39"/>
        <v/>
      </c>
      <c r="G1104" s="171" t="str">
        <f t="shared" si="38"/>
        <v/>
      </c>
    </row>
    <row r="1105" spans="4:7">
      <c r="D1105" s="168" t="s">
        <v>80</v>
      </c>
      <c r="E1105" s="169">
        <f>IFERROR(IF(D1105="","",COUNTIF($D$2:D1105,D1105)),"")</f>
        <v>10</v>
      </c>
      <c r="F1105" s="170" t="str">
        <f t="shared" si="39"/>
        <v/>
      </c>
      <c r="G1105" s="171" t="str">
        <f t="shared" si="38"/>
        <v/>
      </c>
    </row>
    <row r="1106" spans="4:7">
      <c r="D1106" s="168" t="s">
        <v>80</v>
      </c>
      <c r="E1106" s="169">
        <f>IFERROR(IF(D1106="","",COUNTIF($D$2:D1106,D1106)),"")</f>
        <v>11</v>
      </c>
      <c r="F1106" s="170" t="str">
        <f t="shared" si="39"/>
        <v/>
      </c>
      <c r="G1106" s="171" t="str">
        <f t="shared" si="38"/>
        <v/>
      </c>
    </row>
    <row r="1107" spans="4:7">
      <c r="D1107" s="168" t="s">
        <v>80</v>
      </c>
      <c r="E1107" s="169">
        <f>IFERROR(IF(D1107="","",COUNTIF($D$2:D1107,D1107)),"")</f>
        <v>12</v>
      </c>
      <c r="F1107" s="170" t="str">
        <f t="shared" si="39"/>
        <v/>
      </c>
      <c r="G1107" s="171" t="str">
        <f t="shared" si="38"/>
        <v/>
      </c>
    </row>
    <row r="1108" spans="4:7">
      <c r="D1108" s="168" t="s">
        <v>80</v>
      </c>
      <c r="E1108" s="169">
        <f>IFERROR(IF(D1108="","",COUNTIF($D$2:D1108,D1108)),"")</f>
        <v>13</v>
      </c>
      <c r="F1108" s="170" t="str">
        <f t="shared" si="39"/>
        <v/>
      </c>
      <c r="G1108" s="171" t="str">
        <f t="shared" si="38"/>
        <v/>
      </c>
    </row>
    <row r="1109" spans="4:7">
      <c r="D1109" s="168" t="s">
        <v>80</v>
      </c>
      <c r="E1109" s="169">
        <f>IFERROR(IF(D1109="","",COUNTIF($D$2:D1109,D1109)),"")</f>
        <v>14</v>
      </c>
      <c r="F1109" s="170" t="str">
        <f t="shared" si="39"/>
        <v/>
      </c>
      <c r="G1109" s="171" t="str">
        <f t="shared" si="38"/>
        <v/>
      </c>
    </row>
    <row r="1110" spans="4:7">
      <c r="D1110" s="168" t="s">
        <v>80</v>
      </c>
      <c r="E1110" s="169">
        <f>IFERROR(IF(D1110="","",COUNTIF($D$2:D1110,D1110)),"")</f>
        <v>15</v>
      </c>
      <c r="F1110" s="170" t="str">
        <f t="shared" si="39"/>
        <v/>
      </c>
      <c r="G1110" s="171" t="str">
        <f t="shared" si="38"/>
        <v/>
      </c>
    </row>
    <row r="1111" spans="4:7">
      <c r="D1111" s="168" t="s">
        <v>80</v>
      </c>
      <c r="E1111" s="169">
        <f>IFERROR(IF(D1111="","",COUNTIF($D$2:D1111,D1111)),"")</f>
        <v>16</v>
      </c>
      <c r="F1111" s="170" t="str">
        <f t="shared" si="39"/>
        <v/>
      </c>
      <c r="G1111" s="171" t="str">
        <f t="shared" si="38"/>
        <v/>
      </c>
    </row>
    <row r="1112" spans="4:7">
      <c r="D1112" s="168" t="s">
        <v>80</v>
      </c>
      <c r="E1112" s="169">
        <f>IFERROR(IF(D1112="","",COUNTIF($D$2:D1112,D1112)),"")</f>
        <v>17</v>
      </c>
      <c r="F1112" s="170" t="str">
        <f t="shared" si="39"/>
        <v/>
      </c>
      <c r="G1112" s="171" t="str">
        <f t="shared" si="38"/>
        <v/>
      </c>
    </row>
    <row r="1113" spans="4:7">
      <c r="D1113" s="168" t="s">
        <v>80</v>
      </c>
      <c r="E1113" s="169">
        <f>IFERROR(IF(D1113="","",COUNTIF($D$2:D1113,D1113)),"")</f>
        <v>18</v>
      </c>
      <c r="F1113" s="170" t="str">
        <f t="shared" si="39"/>
        <v/>
      </c>
      <c r="G1113" s="171" t="str">
        <f t="shared" si="38"/>
        <v/>
      </c>
    </row>
    <row r="1114" spans="4:7">
      <c r="D1114" s="168" t="s">
        <v>80</v>
      </c>
      <c r="E1114" s="169">
        <f>IFERROR(IF(D1114="","",COUNTIF($D$2:D1114,D1114)),"")</f>
        <v>19</v>
      </c>
      <c r="F1114" s="170" t="str">
        <f t="shared" si="39"/>
        <v/>
      </c>
      <c r="G1114" s="171" t="str">
        <f t="shared" si="38"/>
        <v/>
      </c>
    </row>
    <row r="1115" spans="4:7">
      <c r="D1115" s="168" t="s">
        <v>80</v>
      </c>
      <c r="E1115" s="169">
        <f>IFERROR(IF(D1115="","",COUNTIF($D$2:D1115,D1115)),"")</f>
        <v>20</v>
      </c>
      <c r="F1115" s="170" t="str">
        <f t="shared" si="39"/>
        <v/>
      </c>
      <c r="G1115" s="171" t="str">
        <f t="shared" si="38"/>
        <v/>
      </c>
    </row>
    <row r="1116" spans="4:7">
      <c r="D1116" s="168" t="s">
        <v>80</v>
      </c>
      <c r="E1116" s="169">
        <f>IFERROR(IF(D1116="","",COUNTIF($D$2:D1116,D1116)),"")</f>
        <v>21</v>
      </c>
      <c r="F1116" s="170" t="str">
        <f t="shared" si="39"/>
        <v/>
      </c>
      <c r="G1116" s="171" t="str">
        <f t="shared" si="38"/>
        <v/>
      </c>
    </row>
    <row r="1117" spans="4:7">
      <c r="D1117" s="168" t="s">
        <v>80</v>
      </c>
      <c r="E1117" s="169">
        <f>IFERROR(IF(D1117="","",COUNTIF($D$2:D1117,D1117)),"")</f>
        <v>22</v>
      </c>
      <c r="F1117" s="170" t="str">
        <f t="shared" si="39"/>
        <v/>
      </c>
      <c r="G1117" s="171" t="str">
        <f t="shared" si="38"/>
        <v/>
      </c>
    </row>
    <row r="1118" spans="4:7">
      <c r="D1118" s="168" t="s">
        <v>80</v>
      </c>
      <c r="E1118" s="169">
        <f>IFERROR(IF(D1118="","",COUNTIF($D$2:D1118,D1118)),"")</f>
        <v>23</v>
      </c>
      <c r="F1118" s="170" t="str">
        <f t="shared" si="39"/>
        <v/>
      </c>
      <c r="G1118" s="171" t="str">
        <f t="shared" si="38"/>
        <v/>
      </c>
    </row>
    <row r="1119" spans="4:7">
      <c r="D1119" s="168" t="s">
        <v>80</v>
      </c>
      <c r="E1119" s="169">
        <f>IFERROR(IF(D1119="","",COUNTIF($D$2:D1119,D1119)),"")</f>
        <v>24</v>
      </c>
      <c r="F1119" s="170" t="str">
        <f t="shared" si="39"/>
        <v/>
      </c>
      <c r="G1119" s="171" t="str">
        <f t="shared" si="38"/>
        <v/>
      </c>
    </row>
    <row r="1120" spans="4:7">
      <c r="D1120" s="168" t="s">
        <v>80</v>
      </c>
      <c r="E1120" s="169">
        <f>IFERROR(IF(D1120="","",COUNTIF($D$2:D1120,D1120)),"")</f>
        <v>25</v>
      </c>
      <c r="F1120" s="170" t="str">
        <f t="shared" si="39"/>
        <v/>
      </c>
      <c r="G1120" s="171" t="str">
        <f t="shared" si="38"/>
        <v/>
      </c>
    </row>
    <row r="1121" spans="4:7">
      <c r="D1121" s="168" t="s">
        <v>80</v>
      </c>
      <c r="E1121" s="169">
        <f>IFERROR(IF(D1121="","",COUNTIF($D$2:D1121,D1121)),"")</f>
        <v>26</v>
      </c>
      <c r="F1121" s="170" t="str">
        <f t="shared" si="39"/>
        <v/>
      </c>
      <c r="G1121" s="171" t="str">
        <f t="shared" si="38"/>
        <v/>
      </c>
    </row>
    <row r="1122" spans="4:7">
      <c r="D1122" s="168" t="s">
        <v>80</v>
      </c>
      <c r="E1122" s="169">
        <f>IFERROR(IF(D1122="","",COUNTIF($D$2:D1122,D1122)),"")</f>
        <v>27</v>
      </c>
      <c r="F1122" s="170" t="str">
        <f t="shared" si="39"/>
        <v/>
      </c>
      <c r="G1122" s="171" t="str">
        <f t="shared" si="38"/>
        <v/>
      </c>
    </row>
    <row r="1123" spans="4:7">
      <c r="D1123" s="168" t="s">
        <v>80</v>
      </c>
      <c r="E1123" s="169">
        <f>IFERROR(IF(D1123="","",COUNTIF($D$2:D1123,D1123)),"")</f>
        <v>28</v>
      </c>
      <c r="F1123" s="170" t="str">
        <f t="shared" si="39"/>
        <v/>
      </c>
      <c r="G1123" s="171" t="str">
        <f t="shared" si="38"/>
        <v/>
      </c>
    </row>
    <row r="1124" spans="4:7">
      <c r="D1124" s="168" t="s">
        <v>80</v>
      </c>
      <c r="E1124" s="169">
        <f>IFERROR(IF(D1124="","",COUNTIF($D$2:D1124,D1124)),"")</f>
        <v>29</v>
      </c>
      <c r="F1124" s="170" t="str">
        <f t="shared" si="39"/>
        <v/>
      </c>
      <c r="G1124" s="171" t="str">
        <f t="shared" si="38"/>
        <v/>
      </c>
    </row>
    <row r="1125" spans="4:7">
      <c r="D1125" s="168" t="s">
        <v>80</v>
      </c>
      <c r="E1125" s="169">
        <f>IFERROR(IF(D1125="","",COUNTIF($D$2:D1125,D1125)),"")</f>
        <v>30</v>
      </c>
      <c r="F1125" s="170" t="str">
        <f t="shared" si="39"/>
        <v/>
      </c>
      <c r="G1125" s="171" t="str">
        <f t="shared" si="38"/>
        <v/>
      </c>
    </row>
    <row r="1126" spans="4:7">
      <c r="D1126" s="168" t="s">
        <v>80</v>
      </c>
      <c r="E1126" s="169">
        <f>IFERROR(IF(D1126="","",COUNTIF($D$2:D1126,D1126)),"")</f>
        <v>31</v>
      </c>
      <c r="F1126" s="170" t="str">
        <f t="shared" si="39"/>
        <v/>
      </c>
      <c r="G1126" s="171" t="str">
        <f t="shared" si="38"/>
        <v/>
      </c>
    </row>
    <row r="1127" spans="4:7">
      <c r="D1127" s="168" t="s">
        <v>80</v>
      </c>
      <c r="E1127" s="169">
        <f>IFERROR(IF(D1127="","",COUNTIF($D$2:D1127,D1127)),"")</f>
        <v>32</v>
      </c>
      <c r="F1127" s="170" t="str">
        <f t="shared" si="39"/>
        <v/>
      </c>
      <c r="G1127" s="171" t="str">
        <f t="shared" si="38"/>
        <v/>
      </c>
    </row>
    <row r="1128" spans="4:7">
      <c r="D1128" s="168" t="s">
        <v>80</v>
      </c>
      <c r="E1128" s="169">
        <f>IFERROR(IF(D1128="","",COUNTIF($D$2:D1128,D1128)),"")</f>
        <v>33</v>
      </c>
      <c r="F1128" s="170" t="str">
        <f t="shared" si="39"/>
        <v/>
      </c>
      <c r="G1128" s="171" t="str">
        <f t="shared" si="38"/>
        <v/>
      </c>
    </row>
    <row r="1129" spans="4:7">
      <c r="D1129" s="168" t="s">
        <v>80</v>
      </c>
      <c r="E1129" s="169">
        <f>IFERROR(IF(D1129="","",COUNTIF($D$2:D1129,D1129)),"")</f>
        <v>34</v>
      </c>
      <c r="F1129" s="170" t="str">
        <f t="shared" si="39"/>
        <v/>
      </c>
      <c r="G1129" s="171" t="str">
        <f t="shared" si="38"/>
        <v/>
      </c>
    </row>
    <row r="1130" spans="4:7">
      <c r="D1130" s="168" t="s">
        <v>80</v>
      </c>
      <c r="E1130" s="169">
        <f>IFERROR(IF(D1130="","",COUNTIF($D$2:D1130,D1130)),"")</f>
        <v>35</v>
      </c>
      <c r="F1130" s="170" t="str">
        <f t="shared" si="39"/>
        <v/>
      </c>
      <c r="G1130" s="171" t="str">
        <f t="shared" si="38"/>
        <v/>
      </c>
    </row>
    <row r="1131" spans="4:7">
      <c r="D1131" s="168" t="s">
        <v>80</v>
      </c>
      <c r="E1131" s="169">
        <f>IFERROR(IF(D1131="","",COUNTIF($D$2:D1131,D1131)),"")</f>
        <v>36</v>
      </c>
      <c r="F1131" s="170" t="str">
        <f t="shared" si="39"/>
        <v/>
      </c>
      <c r="G1131" s="171" t="str">
        <f t="shared" si="38"/>
        <v/>
      </c>
    </row>
    <row r="1132" spans="4:7">
      <c r="D1132" s="168" t="s">
        <v>82</v>
      </c>
      <c r="E1132" s="169">
        <f>IFERROR(IF(D1132="","",COUNTIF($D$2:D1132,D1132)),"")</f>
        <v>1</v>
      </c>
      <c r="F1132" s="170">
        <f t="shared" si="39"/>
        <v>1132</v>
      </c>
      <c r="G1132" s="171" t="str">
        <f t="shared" si="38"/>
        <v/>
      </c>
    </row>
    <row r="1133" spans="4:7">
      <c r="D1133" s="168" t="s">
        <v>82</v>
      </c>
      <c r="E1133" s="169">
        <f>IFERROR(IF(D1133="","",COUNTIF($D$2:D1133,D1133)),"")</f>
        <v>2</v>
      </c>
      <c r="F1133" s="170" t="str">
        <f t="shared" si="39"/>
        <v/>
      </c>
      <c r="G1133" s="171" t="str">
        <f t="shared" si="38"/>
        <v/>
      </c>
    </row>
    <row r="1134" spans="4:7">
      <c r="D1134" s="168" t="s">
        <v>82</v>
      </c>
      <c r="E1134" s="169">
        <f>IFERROR(IF(D1134="","",COUNTIF($D$2:D1134,D1134)),"")</f>
        <v>3</v>
      </c>
      <c r="F1134" s="170" t="str">
        <f t="shared" si="39"/>
        <v/>
      </c>
      <c r="G1134" s="171" t="str">
        <f t="shared" si="38"/>
        <v/>
      </c>
    </row>
    <row r="1135" spans="4:7">
      <c r="D1135" s="168" t="s">
        <v>82</v>
      </c>
      <c r="E1135" s="169">
        <f>IFERROR(IF(D1135="","",COUNTIF($D$2:D1135,D1135)),"")</f>
        <v>4</v>
      </c>
      <c r="F1135" s="170" t="str">
        <f t="shared" si="39"/>
        <v/>
      </c>
      <c r="G1135" s="171" t="str">
        <f t="shared" si="38"/>
        <v/>
      </c>
    </row>
    <row r="1136" spans="4:7">
      <c r="D1136" s="168" t="s">
        <v>82</v>
      </c>
      <c r="E1136" s="169">
        <f>IFERROR(IF(D1136="","",COUNTIF($D$2:D1136,D1136)),"")</f>
        <v>5</v>
      </c>
      <c r="F1136" s="170" t="str">
        <f t="shared" si="39"/>
        <v/>
      </c>
      <c r="G1136" s="171" t="str">
        <f t="shared" si="38"/>
        <v/>
      </c>
    </row>
    <row r="1137" spans="4:7">
      <c r="D1137" s="168" t="s">
        <v>82</v>
      </c>
      <c r="E1137" s="169">
        <f>IFERROR(IF(D1137="","",COUNTIF($D$2:D1137,D1137)),"")</f>
        <v>6</v>
      </c>
      <c r="F1137" s="170" t="str">
        <f t="shared" si="39"/>
        <v/>
      </c>
      <c r="G1137" s="171" t="str">
        <f t="shared" si="38"/>
        <v/>
      </c>
    </row>
    <row r="1138" spans="4:7">
      <c r="D1138" s="168" t="s">
        <v>82</v>
      </c>
      <c r="E1138" s="169">
        <f>IFERROR(IF(D1138="","",COUNTIF($D$2:D1138,D1138)),"")</f>
        <v>7</v>
      </c>
      <c r="F1138" s="170" t="str">
        <f t="shared" si="39"/>
        <v/>
      </c>
      <c r="G1138" s="171" t="str">
        <f t="shared" si="38"/>
        <v/>
      </c>
    </row>
    <row r="1139" spans="4:7">
      <c r="D1139" s="168" t="s">
        <v>82</v>
      </c>
      <c r="E1139" s="169">
        <f>IFERROR(IF(D1139="","",COUNTIF($D$2:D1139,D1139)),"")</f>
        <v>8</v>
      </c>
      <c r="F1139" s="170" t="str">
        <f t="shared" si="39"/>
        <v/>
      </c>
      <c r="G1139" s="171" t="str">
        <f t="shared" si="38"/>
        <v/>
      </c>
    </row>
    <row r="1140" spans="4:7">
      <c r="D1140" s="168" t="s">
        <v>82</v>
      </c>
      <c r="E1140" s="169">
        <f>IFERROR(IF(D1140="","",COUNTIF($D$2:D1140,D1140)),"")</f>
        <v>9</v>
      </c>
      <c r="F1140" s="170" t="str">
        <f t="shared" si="39"/>
        <v/>
      </c>
      <c r="G1140" s="171" t="str">
        <f t="shared" si="38"/>
        <v/>
      </c>
    </row>
    <row r="1141" spans="4:7">
      <c r="D1141" s="168" t="s">
        <v>82</v>
      </c>
      <c r="E1141" s="169">
        <f>IFERROR(IF(D1141="","",COUNTIF($D$2:D1141,D1141)),"")</f>
        <v>10</v>
      </c>
      <c r="F1141" s="170" t="str">
        <f t="shared" si="39"/>
        <v/>
      </c>
      <c r="G1141" s="171" t="str">
        <f t="shared" si="38"/>
        <v/>
      </c>
    </row>
    <row r="1142" spans="4:7">
      <c r="D1142" s="168" t="s">
        <v>82</v>
      </c>
      <c r="E1142" s="169">
        <f>IFERROR(IF(D1142="","",COUNTIF($D$2:D1142,D1142)),"")</f>
        <v>11</v>
      </c>
      <c r="F1142" s="170" t="str">
        <f t="shared" si="39"/>
        <v/>
      </c>
      <c r="G1142" s="171" t="str">
        <f t="shared" si="38"/>
        <v/>
      </c>
    </row>
    <row r="1143" spans="4:7">
      <c r="D1143" s="168" t="s">
        <v>82</v>
      </c>
      <c r="E1143" s="169">
        <f>IFERROR(IF(D1143="","",COUNTIF($D$2:D1143,D1143)),"")</f>
        <v>12</v>
      </c>
      <c r="F1143" s="170" t="str">
        <f t="shared" si="39"/>
        <v/>
      </c>
      <c r="G1143" s="171" t="str">
        <f t="shared" si="38"/>
        <v/>
      </c>
    </row>
    <row r="1144" spans="4:7">
      <c r="D1144" s="168" t="s">
        <v>82</v>
      </c>
      <c r="E1144" s="169">
        <f>IFERROR(IF(D1144="","",COUNTIF($D$2:D1144,D1144)),"")</f>
        <v>13</v>
      </c>
      <c r="F1144" s="170" t="str">
        <f t="shared" si="39"/>
        <v/>
      </c>
      <c r="G1144" s="171" t="str">
        <f t="shared" si="38"/>
        <v/>
      </c>
    </row>
    <row r="1145" spans="4:7">
      <c r="D1145" s="168" t="s">
        <v>82</v>
      </c>
      <c r="E1145" s="169">
        <f>IFERROR(IF(D1145="","",COUNTIF($D$2:D1145,D1145)),"")</f>
        <v>14</v>
      </c>
      <c r="F1145" s="170" t="str">
        <f t="shared" si="39"/>
        <v/>
      </c>
      <c r="G1145" s="171" t="str">
        <f t="shared" si="38"/>
        <v/>
      </c>
    </row>
    <row r="1146" spans="4:7">
      <c r="D1146" s="168" t="s">
        <v>82</v>
      </c>
      <c r="E1146" s="169">
        <f>IFERROR(IF(D1146="","",COUNTIF($D$2:D1146,D1146)),"")</f>
        <v>15</v>
      </c>
      <c r="F1146" s="170" t="str">
        <f t="shared" si="39"/>
        <v/>
      </c>
      <c r="G1146" s="171" t="str">
        <f t="shared" si="38"/>
        <v/>
      </c>
    </row>
    <row r="1147" spans="4:7">
      <c r="D1147" s="168" t="s">
        <v>82</v>
      </c>
      <c r="E1147" s="169">
        <f>IFERROR(IF(D1147="","",COUNTIF($D$2:D1147,D1147)),"")</f>
        <v>16</v>
      </c>
      <c r="F1147" s="170" t="str">
        <f t="shared" si="39"/>
        <v/>
      </c>
      <c r="G1147" s="171" t="str">
        <f t="shared" si="38"/>
        <v/>
      </c>
    </row>
    <row r="1148" spans="4:7">
      <c r="D1148" s="168" t="s">
        <v>82</v>
      </c>
      <c r="E1148" s="169">
        <f>IFERROR(IF(D1148="","",COUNTIF($D$2:D1148,D1148)),"")</f>
        <v>17</v>
      </c>
      <c r="F1148" s="170" t="str">
        <f t="shared" si="39"/>
        <v/>
      </c>
      <c r="G1148" s="171" t="str">
        <f t="shared" si="38"/>
        <v/>
      </c>
    </row>
    <row r="1149" spans="4:7">
      <c r="D1149" s="168" t="s">
        <v>82</v>
      </c>
      <c r="E1149" s="169">
        <f>IFERROR(IF(D1149="","",COUNTIF($D$2:D1149,D1149)),"")</f>
        <v>18</v>
      </c>
      <c r="F1149" s="170" t="str">
        <f t="shared" si="39"/>
        <v/>
      </c>
      <c r="G1149" s="171" t="str">
        <f t="shared" si="38"/>
        <v/>
      </c>
    </row>
    <row r="1150" spans="4:7">
      <c r="D1150" s="168" t="s">
        <v>82</v>
      </c>
      <c r="E1150" s="169">
        <f>IFERROR(IF(D1150="","",COUNTIF($D$2:D1150,D1150)),"")</f>
        <v>19</v>
      </c>
      <c r="F1150" s="170" t="str">
        <f t="shared" si="39"/>
        <v/>
      </c>
      <c r="G1150" s="171" t="str">
        <f t="shared" si="38"/>
        <v/>
      </c>
    </row>
    <row r="1151" spans="4:7">
      <c r="D1151" s="168" t="s">
        <v>82</v>
      </c>
      <c r="E1151" s="169">
        <f>IFERROR(IF(D1151="","",COUNTIF($D$2:D1151,D1151)),"")</f>
        <v>20</v>
      </c>
      <c r="F1151" s="170" t="str">
        <f t="shared" si="39"/>
        <v/>
      </c>
      <c r="G1151" s="171" t="str">
        <f t="shared" si="38"/>
        <v/>
      </c>
    </row>
    <row r="1152" spans="4:7">
      <c r="D1152" s="168" t="s">
        <v>82</v>
      </c>
      <c r="E1152" s="169">
        <f>IFERROR(IF(D1152="","",COUNTIF($D$2:D1152,D1152)),"")</f>
        <v>21</v>
      </c>
      <c r="F1152" s="170" t="str">
        <f t="shared" si="39"/>
        <v/>
      </c>
      <c r="G1152" s="171" t="str">
        <f t="shared" si="38"/>
        <v/>
      </c>
    </row>
    <row r="1153" spans="4:7">
      <c r="D1153" s="168" t="s">
        <v>82</v>
      </c>
      <c r="E1153" s="169">
        <f>IFERROR(IF(D1153="","",COUNTIF($D$2:D1153,D1153)),"")</f>
        <v>22</v>
      </c>
      <c r="F1153" s="170" t="str">
        <f t="shared" si="39"/>
        <v/>
      </c>
      <c r="G1153" s="171" t="str">
        <f t="shared" si="38"/>
        <v/>
      </c>
    </row>
    <row r="1154" spans="4:7">
      <c r="D1154" s="168" t="s">
        <v>82</v>
      </c>
      <c r="E1154" s="169">
        <f>IFERROR(IF(D1154="","",COUNTIF($D$2:D1154,D1154)),"")</f>
        <v>23</v>
      </c>
      <c r="F1154" s="170" t="str">
        <f t="shared" si="39"/>
        <v/>
      </c>
      <c r="G1154" s="171" t="str">
        <f t="shared" ref="G1154:G1217" si="40">IFERROR(INDEX(D:D,SMALL(F:F,ROW()-1)),"")</f>
        <v/>
      </c>
    </row>
    <row r="1155" spans="4:7">
      <c r="D1155" s="168" t="s">
        <v>82</v>
      </c>
      <c r="E1155" s="169">
        <f>IFERROR(IF(D1155="","",COUNTIF($D$2:D1155,D1155)),"")</f>
        <v>24</v>
      </c>
      <c r="F1155" s="170" t="str">
        <f t="shared" ref="F1155:F1218" si="41">IFERROR(IF(AND(COUNTIF(D1155:D1155,D1155)=(E1155),E1155&gt;0),ROW(),""),"")</f>
        <v/>
      </c>
      <c r="G1155" s="171" t="str">
        <f t="shared" si="40"/>
        <v/>
      </c>
    </row>
    <row r="1156" spans="4:7">
      <c r="D1156" s="168" t="s">
        <v>82</v>
      </c>
      <c r="E1156" s="169">
        <f>IFERROR(IF(D1156="","",COUNTIF($D$2:D1156,D1156)),"")</f>
        <v>25</v>
      </c>
      <c r="F1156" s="170" t="str">
        <f t="shared" si="41"/>
        <v/>
      </c>
      <c r="G1156" s="171" t="str">
        <f t="shared" si="40"/>
        <v/>
      </c>
    </row>
    <row r="1157" spans="4:7">
      <c r="D1157" s="168" t="s">
        <v>82</v>
      </c>
      <c r="E1157" s="169">
        <f>IFERROR(IF(D1157="","",COUNTIF($D$2:D1157,D1157)),"")</f>
        <v>26</v>
      </c>
      <c r="F1157" s="170" t="str">
        <f t="shared" si="41"/>
        <v/>
      </c>
      <c r="G1157" s="171" t="str">
        <f t="shared" si="40"/>
        <v/>
      </c>
    </row>
    <row r="1158" spans="4:7">
      <c r="D1158" s="168" t="s">
        <v>82</v>
      </c>
      <c r="E1158" s="169">
        <f>IFERROR(IF(D1158="","",COUNTIF($D$2:D1158,D1158)),"")</f>
        <v>27</v>
      </c>
      <c r="F1158" s="170" t="str">
        <f t="shared" si="41"/>
        <v/>
      </c>
      <c r="G1158" s="171" t="str">
        <f t="shared" si="40"/>
        <v/>
      </c>
    </row>
    <row r="1159" spans="4:7">
      <c r="D1159" s="168" t="s">
        <v>82</v>
      </c>
      <c r="E1159" s="169">
        <f>IFERROR(IF(D1159="","",COUNTIF($D$2:D1159,D1159)),"")</f>
        <v>28</v>
      </c>
      <c r="F1159" s="170" t="str">
        <f t="shared" si="41"/>
        <v/>
      </c>
      <c r="G1159" s="171" t="str">
        <f t="shared" si="40"/>
        <v/>
      </c>
    </row>
    <row r="1160" spans="4:7">
      <c r="D1160" s="168" t="s">
        <v>82</v>
      </c>
      <c r="E1160" s="169">
        <f>IFERROR(IF(D1160="","",COUNTIF($D$2:D1160,D1160)),"")</f>
        <v>29</v>
      </c>
      <c r="F1160" s="170" t="str">
        <f t="shared" si="41"/>
        <v/>
      </c>
      <c r="G1160" s="171" t="str">
        <f t="shared" si="40"/>
        <v/>
      </c>
    </row>
    <row r="1161" spans="4:7">
      <c r="D1161" s="168" t="s">
        <v>82</v>
      </c>
      <c r="E1161" s="169">
        <f>IFERROR(IF(D1161="","",COUNTIF($D$2:D1161,D1161)),"")</f>
        <v>30</v>
      </c>
      <c r="F1161" s="170" t="str">
        <f t="shared" si="41"/>
        <v/>
      </c>
      <c r="G1161" s="171" t="str">
        <f t="shared" si="40"/>
        <v/>
      </c>
    </row>
    <row r="1162" spans="4:7">
      <c r="D1162" s="168" t="s">
        <v>82</v>
      </c>
      <c r="E1162" s="169">
        <f>IFERROR(IF(D1162="","",COUNTIF($D$2:D1162,D1162)),"")</f>
        <v>31</v>
      </c>
      <c r="F1162" s="170" t="str">
        <f t="shared" si="41"/>
        <v/>
      </c>
      <c r="G1162" s="171" t="str">
        <f t="shared" si="40"/>
        <v/>
      </c>
    </row>
    <row r="1163" spans="4:7">
      <c r="D1163" s="168" t="s">
        <v>82</v>
      </c>
      <c r="E1163" s="169">
        <f>IFERROR(IF(D1163="","",COUNTIF($D$2:D1163,D1163)),"")</f>
        <v>32</v>
      </c>
      <c r="F1163" s="170" t="str">
        <f t="shared" si="41"/>
        <v/>
      </c>
      <c r="G1163" s="171" t="str">
        <f t="shared" si="40"/>
        <v/>
      </c>
    </row>
    <row r="1164" spans="4:7">
      <c r="D1164" s="168" t="s">
        <v>82</v>
      </c>
      <c r="E1164" s="169">
        <f>IFERROR(IF(D1164="","",COUNTIF($D$2:D1164,D1164)),"")</f>
        <v>33</v>
      </c>
      <c r="F1164" s="170" t="str">
        <f t="shared" si="41"/>
        <v/>
      </c>
      <c r="G1164" s="171" t="str">
        <f t="shared" si="40"/>
        <v/>
      </c>
    </row>
    <row r="1165" spans="4:7">
      <c r="D1165" s="168" t="s">
        <v>82</v>
      </c>
      <c r="E1165" s="169">
        <f>IFERROR(IF(D1165="","",COUNTIF($D$2:D1165,D1165)),"")</f>
        <v>34</v>
      </c>
      <c r="F1165" s="170" t="str">
        <f t="shared" si="41"/>
        <v/>
      </c>
      <c r="G1165" s="171" t="str">
        <f t="shared" si="40"/>
        <v/>
      </c>
    </row>
    <row r="1166" spans="4:7">
      <c r="D1166" s="168" t="s">
        <v>82</v>
      </c>
      <c r="E1166" s="169">
        <f>IFERROR(IF(D1166="","",COUNTIF($D$2:D1166,D1166)),"")</f>
        <v>35</v>
      </c>
      <c r="F1166" s="170" t="str">
        <f t="shared" si="41"/>
        <v/>
      </c>
      <c r="G1166" s="171" t="str">
        <f t="shared" si="40"/>
        <v/>
      </c>
    </row>
    <row r="1167" spans="4:7">
      <c r="D1167" s="168" t="s">
        <v>82</v>
      </c>
      <c r="E1167" s="169">
        <f>IFERROR(IF(D1167="","",COUNTIF($D$2:D1167,D1167)),"")</f>
        <v>36</v>
      </c>
      <c r="F1167" s="170" t="str">
        <f t="shared" si="41"/>
        <v/>
      </c>
      <c r="G1167" s="171" t="str">
        <f t="shared" si="40"/>
        <v/>
      </c>
    </row>
    <row r="1168" spans="4:7">
      <c r="D1168" s="168" t="s">
        <v>82</v>
      </c>
      <c r="E1168" s="169">
        <f>IFERROR(IF(D1168="","",COUNTIF($D$2:D1168,D1168)),"")</f>
        <v>37</v>
      </c>
      <c r="F1168" s="170" t="str">
        <f t="shared" si="41"/>
        <v/>
      </c>
      <c r="G1168" s="171" t="str">
        <f t="shared" si="40"/>
        <v/>
      </c>
    </row>
    <row r="1169" spans="4:7">
      <c r="D1169" s="168" t="s">
        <v>82</v>
      </c>
      <c r="E1169" s="169">
        <f>IFERROR(IF(D1169="","",COUNTIF($D$2:D1169,D1169)),"")</f>
        <v>38</v>
      </c>
      <c r="F1169" s="170" t="str">
        <f t="shared" si="41"/>
        <v/>
      </c>
      <c r="G1169" s="171" t="str">
        <f t="shared" si="40"/>
        <v/>
      </c>
    </row>
    <row r="1170" spans="4:7">
      <c r="D1170" s="168" t="s">
        <v>82</v>
      </c>
      <c r="E1170" s="169">
        <f>IFERROR(IF(D1170="","",COUNTIF($D$2:D1170,D1170)),"")</f>
        <v>39</v>
      </c>
      <c r="F1170" s="170" t="str">
        <f t="shared" si="41"/>
        <v/>
      </c>
      <c r="G1170" s="171" t="str">
        <f t="shared" si="40"/>
        <v/>
      </c>
    </row>
    <row r="1171" spans="4:7">
      <c r="D1171" s="168" t="s">
        <v>82</v>
      </c>
      <c r="E1171" s="169">
        <f>IFERROR(IF(D1171="","",COUNTIF($D$2:D1171,D1171)),"")</f>
        <v>40</v>
      </c>
      <c r="F1171" s="170" t="str">
        <f t="shared" si="41"/>
        <v/>
      </c>
      <c r="G1171" s="171" t="str">
        <f t="shared" si="40"/>
        <v/>
      </c>
    </row>
    <row r="1172" spans="4:7">
      <c r="D1172" s="168" t="s">
        <v>82</v>
      </c>
      <c r="E1172" s="169">
        <f>IFERROR(IF(D1172="","",COUNTIF($D$2:D1172,D1172)),"")</f>
        <v>41</v>
      </c>
      <c r="F1172" s="170" t="str">
        <f t="shared" si="41"/>
        <v/>
      </c>
      <c r="G1172" s="171" t="str">
        <f t="shared" si="40"/>
        <v/>
      </c>
    </row>
    <row r="1173" spans="4:7">
      <c r="D1173" s="168" t="s">
        <v>82</v>
      </c>
      <c r="E1173" s="169">
        <f>IFERROR(IF(D1173="","",COUNTIF($D$2:D1173,D1173)),"")</f>
        <v>42</v>
      </c>
      <c r="F1173" s="170" t="str">
        <f t="shared" si="41"/>
        <v/>
      </c>
      <c r="G1173" s="171" t="str">
        <f t="shared" si="40"/>
        <v/>
      </c>
    </row>
    <row r="1174" spans="4:7">
      <c r="D1174" s="168" t="s">
        <v>82</v>
      </c>
      <c r="E1174" s="169">
        <f>IFERROR(IF(D1174="","",COUNTIF($D$2:D1174,D1174)),"")</f>
        <v>43</v>
      </c>
      <c r="F1174" s="170" t="str">
        <f t="shared" si="41"/>
        <v/>
      </c>
      <c r="G1174" s="171" t="str">
        <f t="shared" si="40"/>
        <v/>
      </c>
    </row>
    <row r="1175" spans="4:7">
      <c r="D1175" s="168" t="s">
        <v>82</v>
      </c>
      <c r="E1175" s="169">
        <f>IFERROR(IF(D1175="","",COUNTIF($D$2:D1175,D1175)),"")</f>
        <v>44</v>
      </c>
      <c r="F1175" s="170" t="str">
        <f t="shared" si="41"/>
        <v/>
      </c>
      <c r="G1175" s="171" t="str">
        <f t="shared" si="40"/>
        <v/>
      </c>
    </row>
    <row r="1176" spans="4:7">
      <c r="D1176" s="168" t="s">
        <v>82</v>
      </c>
      <c r="E1176" s="169">
        <f>IFERROR(IF(D1176="","",COUNTIF($D$2:D1176,D1176)),"")</f>
        <v>45</v>
      </c>
      <c r="F1176" s="170" t="str">
        <f t="shared" si="41"/>
        <v/>
      </c>
      <c r="G1176" s="171" t="str">
        <f t="shared" si="40"/>
        <v/>
      </c>
    </row>
    <row r="1177" spans="4:7">
      <c r="D1177" s="168" t="s">
        <v>82</v>
      </c>
      <c r="E1177" s="169">
        <f>IFERROR(IF(D1177="","",COUNTIF($D$2:D1177,D1177)),"")</f>
        <v>46</v>
      </c>
      <c r="F1177" s="170" t="str">
        <f t="shared" si="41"/>
        <v/>
      </c>
      <c r="G1177" s="171" t="str">
        <f t="shared" si="40"/>
        <v/>
      </c>
    </row>
    <row r="1178" spans="4:7">
      <c r="D1178" s="168" t="s">
        <v>82</v>
      </c>
      <c r="E1178" s="169">
        <f>IFERROR(IF(D1178="","",COUNTIF($D$2:D1178,D1178)),"")</f>
        <v>47</v>
      </c>
      <c r="F1178" s="170" t="str">
        <f t="shared" si="41"/>
        <v/>
      </c>
      <c r="G1178" s="171" t="str">
        <f t="shared" si="40"/>
        <v/>
      </c>
    </row>
    <row r="1179" spans="4:7">
      <c r="D1179" s="168" t="s">
        <v>82</v>
      </c>
      <c r="E1179" s="169">
        <f>IFERROR(IF(D1179="","",COUNTIF($D$2:D1179,D1179)),"")</f>
        <v>48</v>
      </c>
      <c r="F1179" s="170" t="str">
        <f t="shared" si="41"/>
        <v/>
      </c>
      <c r="G1179" s="171" t="str">
        <f t="shared" si="40"/>
        <v/>
      </c>
    </row>
    <row r="1180" spans="4:7">
      <c r="D1180" s="168" t="s">
        <v>82</v>
      </c>
      <c r="E1180" s="169">
        <f>IFERROR(IF(D1180="","",COUNTIF($D$2:D1180,D1180)),"")</f>
        <v>49</v>
      </c>
      <c r="F1180" s="170" t="str">
        <f t="shared" si="41"/>
        <v/>
      </c>
      <c r="G1180" s="171" t="str">
        <f t="shared" si="40"/>
        <v/>
      </c>
    </row>
    <row r="1181" spans="4:7">
      <c r="D1181" s="168" t="s">
        <v>82</v>
      </c>
      <c r="E1181" s="169">
        <f>IFERROR(IF(D1181="","",COUNTIF($D$2:D1181,D1181)),"")</f>
        <v>50</v>
      </c>
      <c r="F1181" s="170" t="str">
        <f t="shared" si="41"/>
        <v/>
      </c>
      <c r="G1181" s="171" t="str">
        <f t="shared" si="40"/>
        <v/>
      </c>
    </row>
    <row r="1182" spans="4:7">
      <c r="D1182" s="168" t="s">
        <v>82</v>
      </c>
      <c r="E1182" s="169">
        <f>IFERROR(IF(D1182="","",COUNTIF($D$2:D1182,D1182)),"")</f>
        <v>51</v>
      </c>
      <c r="F1182" s="170" t="str">
        <f t="shared" si="41"/>
        <v/>
      </c>
      <c r="G1182" s="171" t="str">
        <f t="shared" si="40"/>
        <v/>
      </c>
    </row>
    <row r="1183" spans="4:7">
      <c r="D1183" s="168" t="s">
        <v>82</v>
      </c>
      <c r="E1183" s="169">
        <f>IFERROR(IF(D1183="","",COUNTIF($D$2:D1183,D1183)),"")</f>
        <v>52</v>
      </c>
      <c r="F1183" s="170" t="str">
        <f t="shared" si="41"/>
        <v/>
      </c>
      <c r="G1183" s="171" t="str">
        <f t="shared" si="40"/>
        <v/>
      </c>
    </row>
    <row r="1184" spans="4:7">
      <c r="D1184" s="168" t="s">
        <v>82</v>
      </c>
      <c r="E1184" s="169">
        <f>IFERROR(IF(D1184="","",COUNTIF($D$2:D1184,D1184)),"")</f>
        <v>53</v>
      </c>
      <c r="F1184" s="170" t="str">
        <f t="shared" si="41"/>
        <v/>
      </c>
      <c r="G1184" s="171" t="str">
        <f t="shared" si="40"/>
        <v/>
      </c>
    </row>
    <row r="1185" spans="4:7">
      <c r="D1185" s="168" t="s">
        <v>82</v>
      </c>
      <c r="E1185" s="169">
        <f>IFERROR(IF(D1185="","",COUNTIF($D$2:D1185,D1185)),"")</f>
        <v>54</v>
      </c>
      <c r="F1185" s="170" t="str">
        <f t="shared" si="41"/>
        <v/>
      </c>
      <c r="G1185" s="171" t="str">
        <f t="shared" si="40"/>
        <v/>
      </c>
    </row>
    <row r="1186" spans="4:7">
      <c r="D1186" s="168" t="s">
        <v>82</v>
      </c>
      <c r="E1186" s="169">
        <f>IFERROR(IF(D1186="","",COUNTIF($D$2:D1186,D1186)),"")</f>
        <v>55</v>
      </c>
      <c r="F1186" s="170" t="str">
        <f t="shared" si="41"/>
        <v/>
      </c>
      <c r="G1186" s="171" t="str">
        <f t="shared" si="40"/>
        <v/>
      </c>
    </row>
    <row r="1187" spans="4:7">
      <c r="D1187" s="168" t="s">
        <v>82</v>
      </c>
      <c r="E1187" s="169">
        <f>IFERROR(IF(D1187="","",COUNTIF($D$2:D1187,D1187)),"")</f>
        <v>56</v>
      </c>
      <c r="F1187" s="170" t="str">
        <f t="shared" si="41"/>
        <v/>
      </c>
      <c r="G1187" s="171" t="str">
        <f t="shared" si="40"/>
        <v/>
      </c>
    </row>
    <row r="1188" spans="4:7">
      <c r="D1188" s="168" t="s">
        <v>82</v>
      </c>
      <c r="E1188" s="169">
        <f>IFERROR(IF(D1188="","",COUNTIF($D$2:D1188,D1188)),"")</f>
        <v>57</v>
      </c>
      <c r="F1188" s="170" t="str">
        <f t="shared" si="41"/>
        <v/>
      </c>
      <c r="G1188" s="171" t="str">
        <f t="shared" si="40"/>
        <v/>
      </c>
    </row>
    <row r="1189" spans="4:7">
      <c r="D1189" s="168" t="s">
        <v>82</v>
      </c>
      <c r="E1189" s="169">
        <f>IFERROR(IF(D1189="","",COUNTIF($D$2:D1189,D1189)),"")</f>
        <v>58</v>
      </c>
      <c r="F1189" s="170" t="str">
        <f t="shared" si="41"/>
        <v/>
      </c>
      <c r="G1189" s="171" t="str">
        <f t="shared" si="40"/>
        <v/>
      </c>
    </row>
    <row r="1190" spans="4:7">
      <c r="D1190" s="168" t="s">
        <v>82</v>
      </c>
      <c r="E1190" s="169">
        <f>IFERROR(IF(D1190="","",COUNTIF($D$2:D1190,D1190)),"")</f>
        <v>59</v>
      </c>
      <c r="F1190" s="170" t="str">
        <f t="shared" si="41"/>
        <v/>
      </c>
      <c r="G1190" s="171" t="str">
        <f t="shared" si="40"/>
        <v/>
      </c>
    </row>
    <row r="1191" spans="4:7">
      <c r="D1191" s="168" t="s">
        <v>82</v>
      </c>
      <c r="E1191" s="169">
        <f>IFERROR(IF(D1191="","",COUNTIF($D$2:D1191,D1191)),"")</f>
        <v>60</v>
      </c>
      <c r="F1191" s="170" t="str">
        <f t="shared" si="41"/>
        <v/>
      </c>
      <c r="G1191" s="171" t="str">
        <f t="shared" si="40"/>
        <v/>
      </c>
    </row>
    <row r="1192" spans="4:7">
      <c r="D1192" s="168" t="s">
        <v>82</v>
      </c>
      <c r="E1192" s="169">
        <f>IFERROR(IF(D1192="","",COUNTIF($D$2:D1192,D1192)),"")</f>
        <v>61</v>
      </c>
      <c r="F1192" s="170" t="str">
        <f t="shared" si="41"/>
        <v/>
      </c>
      <c r="G1192" s="171" t="str">
        <f t="shared" si="40"/>
        <v/>
      </c>
    </row>
    <row r="1193" spans="4:7">
      <c r="D1193" s="168" t="s">
        <v>82</v>
      </c>
      <c r="E1193" s="169">
        <f>IFERROR(IF(D1193="","",COUNTIF($D$2:D1193,D1193)),"")</f>
        <v>62</v>
      </c>
      <c r="F1193" s="170" t="str">
        <f t="shared" si="41"/>
        <v/>
      </c>
      <c r="G1193" s="171" t="str">
        <f t="shared" si="40"/>
        <v/>
      </c>
    </row>
    <row r="1194" spans="4:7">
      <c r="D1194" s="168" t="s">
        <v>82</v>
      </c>
      <c r="E1194" s="169">
        <f>IFERROR(IF(D1194="","",COUNTIF($D$2:D1194,D1194)),"")</f>
        <v>63</v>
      </c>
      <c r="F1194" s="170" t="str">
        <f t="shared" si="41"/>
        <v/>
      </c>
      <c r="G1194" s="171" t="str">
        <f t="shared" si="40"/>
        <v/>
      </c>
    </row>
    <row r="1195" spans="4:7">
      <c r="D1195" s="168" t="s">
        <v>82</v>
      </c>
      <c r="E1195" s="169">
        <f>IFERROR(IF(D1195="","",COUNTIF($D$2:D1195,D1195)),"")</f>
        <v>64</v>
      </c>
      <c r="F1195" s="170" t="str">
        <f t="shared" si="41"/>
        <v/>
      </c>
      <c r="G1195" s="171" t="str">
        <f t="shared" si="40"/>
        <v/>
      </c>
    </row>
    <row r="1196" spans="4:7">
      <c r="D1196" s="168" t="s">
        <v>82</v>
      </c>
      <c r="E1196" s="169">
        <f>IFERROR(IF(D1196="","",COUNTIF($D$2:D1196,D1196)),"")</f>
        <v>65</v>
      </c>
      <c r="F1196" s="170" t="str">
        <f t="shared" si="41"/>
        <v/>
      </c>
      <c r="G1196" s="171" t="str">
        <f t="shared" si="40"/>
        <v/>
      </c>
    </row>
    <row r="1197" spans="4:7">
      <c r="D1197" s="168" t="s">
        <v>82</v>
      </c>
      <c r="E1197" s="169">
        <f>IFERROR(IF(D1197="","",COUNTIF($D$2:D1197,D1197)),"")</f>
        <v>66</v>
      </c>
      <c r="F1197" s="170" t="str">
        <f t="shared" si="41"/>
        <v/>
      </c>
      <c r="G1197" s="171" t="str">
        <f t="shared" si="40"/>
        <v/>
      </c>
    </row>
    <row r="1198" spans="4:7">
      <c r="D1198" s="168" t="s">
        <v>82</v>
      </c>
      <c r="E1198" s="169">
        <f>IFERROR(IF(D1198="","",COUNTIF($D$2:D1198,D1198)),"")</f>
        <v>67</v>
      </c>
      <c r="F1198" s="170" t="str">
        <f t="shared" si="41"/>
        <v/>
      </c>
      <c r="G1198" s="171" t="str">
        <f t="shared" si="40"/>
        <v/>
      </c>
    </row>
    <row r="1199" spans="4:7">
      <c r="D1199" s="168" t="s">
        <v>82</v>
      </c>
      <c r="E1199" s="169">
        <f>IFERROR(IF(D1199="","",COUNTIF($D$2:D1199,D1199)),"")</f>
        <v>68</v>
      </c>
      <c r="F1199" s="170" t="str">
        <f t="shared" si="41"/>
        <v/>
      </c>
      <c r="G1199" s="171" t="str">
        <f t="shared" si="40"/>
        <v/>
      </c>
    </row>
    <row r="1200" spans="4:7">
      <c r="D1200" s="168" t="s">
        <v>82</v>
      </c>
      <c r="E1200" s="169">
        <f>IFERROR(IF(D1200="","",COUNTIF($D$2:D1200,D1200)),"")</f>
        <v>69</v>
      </c>
      <c r="F1200" s="170" t="str">
        <f t="shared" si="41"/>
        <v/>
      </c>
      <c r="G1200" s="171" t="str">
        <f t="shared" si="40"/>
        <v/>
      </c>
    </row>
    <row r="1201" spans="4:7">
      <c r="D1201" s="168" t="s">
        <v>82</v>
      </c>
      <c r="E1201" s="169">
        <f>IFERROR(IF(D1201="","",COUNTIF($D$2:D1201,D1201)),"")</f>
        <v>70</v>
      </c>
      <c r="F1201" s="170" t="str">
        <f t="shared" si="41"/>
        <v/>
      </c>
      <c r="G1201" s="171" t="str">
        <f t="shared" si="40"/>
        <v/>
      </c>
    </row>
    <row r="1202" spans="4:7">
      <c r="D1202" s="168" t="s">
        <v>82</v>
      </c>
      <c r="E1202" s="169">
        <f>IFERROR(IF(D1202="","",COUNTIF($D$2:D1202,D1202)),"")</f>
        <v>71</v>
      </c>
      <c r="F1202" s="170" t="str">
        <f t="shared" si="41"/>
        <v/>
      </c>
      <c r="G1202" s="171" t="str">
        <f t="shared" si="40"/>
        <v/>
      </c>
    </row>
    <row r="1203" spans="4:7">
      <c r="D1203" s="168" t="s">
        <v>82</v>
      </c>
      <c r="E1203" s="169">
        <f>IFERROR(IF(D1203="","",COUNTIF($D$2:D1203,D1203)),"")</f>
        <v>72</v>
      </c>
      <c r="F1203" s="170" t="str">
        <f t="shared" si="41"/>
        <v/>
      </c>
      <c r="G1203" s="171" t="str">
        <f t="shared" si="40"/>
        <v/>
      </c>
    </row>
    <row r="1204" spans="4:7">
      <c r="D1204" s="168" t="s">
        <v>82</v>
      </c>
      <c r="E1204" s="169">
        <f>IFERROR(IF(D1204="","",COUNTIF($D$2:D1204,D1204)),"")</f>
        <v>73</v>
      </c>
      <c r="F1204" s="170" t="str">
        <f t="shared" si="41"/>
        <v/>
      </c>
      <c r="G1204" s="171" t="str">
        <f t="shared" si="40"/>
        <v/>
      </c>
    </row>
    <row r="1205" spans="4:7">
      <c r="D1205" s="168" t="s">
        <v>82</v>
      </c>
      <c r="E1205" s="169">
        <f>IFERROR(IF(D1205="","",COUNTIF($D$2:D1205,D1205)),"")</f>
        <v>74</v>
      </c>
      <c r="F1205" s="170" t="str">
        <f t="shared" si="41"/>
        <v/>
      </c>
      <c r="G1205" s="171" t="str">
        <f t="shared" si="40"/>
        <v/>
      </c>
    </row>
    <row r="1206" spans="4:7">
      <c r="D1206" s="168" t="s">
        <v>82</v>
      </c>
      <c r="E1206" s="169">
        <f>IFERROR(IF(D1206="","",COUNTIF($D$2:D1206,D1206)),"")</f>
        <v>75</v>
      </c>
      <c r="F1206" s="170" t="str">
        <f t="shared" si="41"/>
        <v/>
      </c>
      <c r="G1206" s="171" t="str">
        <f t="shared" si="40"/>
        <v/>
      </c>
    </row>
    <row r="1207" spans="4:7">
      <c r="D1207" s="168" t="s">
        <v>82</v>
      </c>
      <c r="E1207" s="169">
        <f>IFERROR(IF(D1207="","",COUNTIF($D$2:D1207,D1207)),"")</f>
        <v>76</v>
      </c>
      <c r="F1207" s="170" t="str">
        <f t="shared" si="41"/>
        <v/>
      </c>
      <c r="G1207" s="171" t="str">
        <f t="shared" si="40"/>
        <v/>
      </c>
    </row>
    <row r="1208" spans="4:7">
      <c r="D1208" s="168" t="s">
        <v>82</v>
      </c>
      <c r="E1208" s="169">
        <f>IFERROR(IF(D1208="","",COUNTIF($D$2:D1208,D1208)),"")</f>
        <v>77</v>
      </c>
      <c r="F1208" s="170" t="str">
        <f t="shared" si="41"/>
        <v/>
      </c>
      <c r="G1208" s="171" t="str">
        <f t="shared" si="40"/>
        <v/>
      </c>
    </row>
    <row r="1209" spans="4:7">
      <c r="D1209" s="168" t="s">
        <v>82</v>
      </c>
      <c r="E1209" s="169">
        <f>IFERROR(IF(D1209="","",COUNTIF($D$2:D1209,D1209)),"")</f>
        <v>78</v>
      </c>
      <c r="F1209" s="170" t="str">
        <f t="shared" si="41"/>
        <v/>
      </c>
      <c r="G1209" s="171" t="str">
        <f t="shared" si="40"/>
        <v/>
      </c>
    </row>
    <row r="1210" spans="4:7">
      <c r="D1210" s="168" t="s">
        <v>84</v>
      </c>
      <c r="E1210" s="169">
        <f>IFERROR(IF(D1210="","",COUNTIF($D$2:D1210,D1210)),"")</f>
        <v>1</v>
      </c>
      <c r="F1210" s="170">
        <f t="shared" si="41"/>
        <v>1210</v>
      </c>
      <c r="G1210" s="171" t="str">
        <f t="shared" si="40"/>
        <v/>
      </c>
    </row>
    <row r="1211" spans="4:7">
      <c r="D1211" s="168" t="s">
        <v>84</v>
      </c>
      <c r="E1211" s="169">
        <f>IFERROR(IF(D1211="","",COUNTIF($D$2:D1211,D1211)),"")</f>
        <v>2</v>
      </c>
      <c r="F1211" s="170" t="str">
        <f t="shared" si="41"/>
        <v/>
      </c>
      <c r="G1211" s="171" t="str">
        <f t="shared" si="40"/>
        <v/>
      </c>
    </row>
    <row r="1212" spans="4:7">
      <c r="D1212" s="168" t="s">
        <v>84</v>
      </c>
      <c r="E1212" s="169">
        <f>IFERROR(IF(D1212="","",COUNTIF($D$2:D1212,D1212)),"")</f>
        <v>3</v>
      </c>
      <c r="F1212" s="170" t="str">
        <f t="shared" si="41"/>
        <v/>
      </c>
      <c r="G1212" s="171" t="str">
        <f t="shared" si="40"/>
        <v/>
      </c>
    </row>
    <row r="1213" spans="4:7">
      <c r="D1213" s="168" t="s">
        <v>84</v>
      </c>
      <c r="E1213" s="169">
        <f>IFERROR(IF(D1213="","",COUNTIF($D$2:D1213,D1213)),"")</f>
        <v>4</v>
      </c>
      <c r="F1213" s="170" t="str">
        <f t="shared" si="41"/>
        <v/>
      </c>
      <c r="G1213" s="171" t="str">
        <f t="shared" si="40"/>
        <v/>
      </c>
    </row>
    <row r="1214" spans="4:7">
      <c r="D1214" s="168" t="s">
        <v>84</v>
      </c>
      <c r="E1214" s="169">
        <f>IFERROR(IF(D1214="","",COUNTIF($D$2:D1214,D1214)),"")</f>
        <v>5</v>
      </c>
      <c r="F1214" s="170" t="str">
        <f t="shared" si="41"/>
        <v/>
      </c>
      <c r="G1214" s="171" t="str">
        <f t="shared" si="40"/>
        <v/>
      </c>
    </row>
    <row r="1215" spans="4:7">
      <c r="D1215" s="168" t="s">
        <v>84</v>
      </c>
      <c r="E1215" s="169">
        <f>IFERROR(IF(D1215="","",COUNTIF($D$2:D1215,D1215)),"")</f>
        <v>6</v>
      </c>
      <c r="F1215" s="170" t="str">
        <f t="shared" si="41"/>
        <v/>
      </c>
      <c r="G1215" s="171" t="str">
        <f t="shared" si="40"/>
        <v/>
      </c>
    </row>
    <row r="1216" spans="4:7">
      <c r="D1216" s="168" t="s">
        <v>84</v>
      </c>
      <c r="E1216" s="169">
        <f>IFERROR(IF(D1216="","",COUNTIF($D$2:D1216,D1216)),"")</f>
        <v>7</v>
      </c>
      <c r="F1216" s="170" t="str">
        <f t="shared" si="41"/>
        <v/>
      </c>
      <c r="G1216" s="171" t="str">
        <f t="shared" si="40"/>
        <v/>
      </c>
    </row>
    <row r="1217" spans="4:7">
      <c r="D1217" s="168" t="s">
        <v>84</v>
      </c>
      <c r="E1217" s="169">
        <f>IFERROR(IF(D1217="","",COUNTIF($D$2:D1217,D1217)),"")</f>
        <v>8</v>
      </c>
      <c r="F1217" s="170" t="str">
        <f t="shared" si="41"/>
        <v/>
      </c>
      <c r="G1217" s="171" t="str">
        <f t="shared" si="40"/>
        <v/>
      </c>
    </row>
    <row r="1218" spans="4:7">
      <c r="D1218" s="168" t="s">
        <v>84</v>
      </c>
      <c r="E1218" s="169">
        <f>IFERROR(IF(D1218="","",COUNTIF($D$2:D1218,D1218)),"")</f>
        <v>9</v>
      </c>
      <c r="F1218" s="170" t="str">
        <f t="shared" si="41"/>
        <v/>
      </c>
      <c r="G1218" s="171" t="str">
        <f t="shared" ref="G1218:G1281" si="42">IFERROR(INDEX(D:D,SMALL(F:F,ROW()-1)),"")</f>
        <v/>
      </c>
    </row>
    <row r="1219" spans="4:7">
      <c r="D1219" s="168" t="s">
        <v>84</v>
      </c>
      <c r="E1219" s="169">
        <f>IFERROR(IF(D1219="","",COUNTIF($D$2:D1219,D1219)),"")</f>
        <v>10</v>
      </c>
      <c r="F1219" s="170" t="str">
        <f t="shared" ref="F1219:F1282" si="43">IFERROR(IF(AND(COUNTIF(D1219:D1219,D1219)=(E1219),E1219&gt;0),ROW(),""),"")</f>
        <v/>
      </c>
      <c r="G1219" s="171" t="str">
        <f t="shared" si="42"/>
        <v/>
      </c>
    </row>
    <row r="1220" spans="4:7">
      <c r="D1220" s="168" t="s">
        <v>84</v>
      </c>
      <c r="E1220" s="169">
        <f>IFERROR(IF(D1220="","",COUNTIF($D$2:D1220,D1220)),"")</f>
        <v>11</v>
      </c>
      <c r="F1220" s="170" t="str">
        <f t="shared" si="43"/>
        <v/>
      </c>
      <c r="G1220" s="171" t="str">
        <f t="shared" si="42"/>
        <v/>
      </c>
    </row>
    <row r="1221" spans="4:7">
      <c r="D1221" s="168" t="s">
        <v>84</v>
      </c>
      <c r="E1221" s="169">
        <f>IFERROR(IF(D1221="","",COUNTIF($D$2:D1221,D1221)),"")</f>
        <v>12</v>
      </c>
      <c r="F1221" s="170" t="str">
        <f t="shared" si="43"/>
        <v/>
      </c>
      <c r="G1221" s="171" t="str">
        <f t="shared" si="42"/>
        <v/>
      </c>
    </row>
    <row r="1222" spans="4:7">
      <c r="D1222" s="168" t="s">
        <v>84</v>
      </c>
      <c r="E1222" s="169">
        <f>IFERROR(IF(D1222="","",COUNTIF($D$2:D1222,D1222)),"")</f>
        <v>13</v>
      </c>
      <c r="F1222" s="170" t="str">
        <f t="shared" si="43"/>
        <v/>
      </c>
      <c r="G1222" s="171" t="str">
        <f t="shared" si="42"/>
        <v/>
      </c>
    </row>
    <row r="1223" spans="4:7">
      <c r="D1223" s="168" t="s">
        <v>84</v>
      </c>
      <c r="E1223" s="169">
        <f>IFERROR(IF(D1223="","",COUNTIF($D$2:D1223,D1223)),"")</f>
        <v>14</v>
      </c>
      <c r="F1223" s="170" t="str">
        <f t="shared" si="43"/>
        <v/>
      </c>
      <c r="G1223" s="171" t="str">
        <f t="shared" si="42"/>
        <v/>
      </c>
    </row>
    <row r="1224" spans="4:7">
      <c r="D1224" s="168" t="s">
        <v>84</v>
      </c>
      <c r="E1224" s="169">
        <f>IFERROR(IF(D1224="","",COUNTIF($D$2:D1224,D1224)),"")</f>
        <v>15</v>
      </c>
      <c r="F1224" s="170" t="str">
        <f t="shared" si="43"/>
        <v/>
      </c>
      <c r="G1224" s="171" t="str">
        <f t="shared" si="42"/>
        <v/>
      </c>
    </row>
    <row r="1225" spans="4:7">
      <c r="D1225" s="168" t="s">
        <v>84</v>
      </c>
      <c r="E1225" s="169">
        <f>IFERROR(IF(D1225="","",COUNTIF($D$2:D1225,D1225)),"")</f>
        <v>16</v>
      </c>
      <c r="F1225" s="170" t="str">
        <f t="shared" si="43"/>
        <v/>
      </c>
      <c r="G1225" s="171" t="str">
        <f t="shared" si="42"/>
        <v/>
      </c>
    </row>
    <row r="1226" spans="4:7">
      <c r="D1226" s="168" t="s">
        <v>84</v>
      </c>
      <c r="E1226" s="169">
        <f>IFERROR(IF(D1226="","",COUNTIF($D$2:D1226,D1226)),"")</f>
        <v>17</v>
      </c>
      <c r="F1226" s="170" t="str">
        <f t="shared" si="43"/>
        <v/>
      </c>
      <c r="G1226" s="171" t="str">
        <f t="shared" si="42"/>
        <v/>
      </c>
    </row>
    <row r="1227" spans="4:7">
      <c r="D1227" s="168" t="s">
        <v>84</v>
      </c>
      <c r="E1227" s="169">
        <f>IFERROR(IF(D1227="","",COUNTIF($D$2:D1227,D1227)),"")</f>
        <v>18</v>
      </c>
      <c r="F1227" s="170" t="str">
        <f t="shared" si="43"/>
        <v/>
      </c>
      <c r="G1227" s="171" t="str">
        <f t="shared" si="42"/>
        <v/>
      </c>
    </row>
    <row r="1228" spans="4:7">
      <c r="D1228" s="168" t="s">
        <v>84</v>
      </c>
      <c r="E1228" s="169">
        <f>IFERROR(IF(D1228="","",COUNTIF($D$2:D1228,D1228)),"")</f>
        <v>19</v>
      </c>
      <c r="F1228" s="170" t="str">
        <f t="shared" si="43"/>
        <v/>
      </c>
      <c r="G1228" s="171" t="str">
        <f t="shared" si="42"/>
        <v/>
      </c>
    </row>
    <row r="1229" spans="4:7">
      <c r="D1229" s="168" t="s">
        <v>84</v>
      </c>
      <c r="E1229" s="169">
        <f>IFERROR(IF(D1229="","",COUNTIF($D$2:D1229,D1229)),"")</f>
        <v>20</v>
      </c>
      <c r="F1229" s="170" t="str">
        <f t="shared" si="43"/>
        <v/>
      </c>
      <c r="G1229" s="171" t="str">
        <f t="shared" si="42"/>
        <v/>
      </c>
    </row>
    <row r="1230" spans="4:7">
      <c r="D1230" s="168" t="s">
        <v>84</v>
      </c>
      <c r="E1230" s="169">
        <f>IFERROR(IF(D1230="","",COUNTIF($D$2:D1230,D1230)),"")</f>
        <v>21</v>
      </c>
      <c r="F1230" s="170" t="str">
        <f t="shared" si="43"/>
        <v/>
      </c>
      <c r="G1230" s="171" t="str">
        <f t="shared" si="42"/>
        <v/>
      </c>
    </row>
    <row r="1231" spans="4:7">
      <c r="D1231" s="168" t="s">
        <v>84</v>
      </c>
      <c r="E1231" s="169">
        <f>IFERROR(IF(D1231="","",COUNTIF($D$2:D1231,D1231)),"")</f>
        <v>22</v>
      </c>
      <c r="F1231" s="170" t="str">
        <f t="shared" si="43"/>
        <v/>
      </c>
      <c r="G1231" s="171" t="str">
        <f t="shared" si="42"/>
        <v/>
      </c>
    </row>
    <row r="1232" spans="4:7">
      <c r="D1232" s="168" t="s">
        <v>84</v>
      </c>
      <c r="E1232" s="169">
        <f>IFERROR(IF(D1232="","",COUNTIF($D$2:D1232,D1232)),"")</f>
        <v>23</v>
      </c>
      <c r="F1232" s="170" t="str">
        <f t="shared" si="43"/>
        <v/>
      </c>
      <c r="G1232" s="171" t="str">
        <f t="shared" si="42"/>
        <v/>
      </c>
    </row>
    <row r="1233" spans="4:7">
      <c r="D1233" s="168" t="s">
        <v>84</v>
      </c>
      <c r="E1233" s="169">
        <f>IFERROR(IF(D1233="","",COUNTIF($D$2:D1233,D1233)),"")</f>
        <v>24</v>
      </c>
      <c r="F1233" s="170" t="str">
        <f t="shared" si="43"/>
        <v/>
      </c>
      <c r="G1233" s="171" t="str">
        <f t="shared" si="42"/>
        <v/>
      </c>
    </row>
    <row r="1234" spans="4:7">
      <c r="D1234" s="168" t="s">
        <v>84</v>
      </c>
      <c r="E1234" s="169">
        <f>IFERROR(IF(D1234="","",COUNTIF($D$2:D1234,D1234)),"")</f>
        <v>25</v>
      </c>
      <c r="F1234" s="170" t="str">
        <f t="shared" si="43"/>
        <v/>
      </c>
      <c r="G1234" s="171" t="str">
        <f t="shared" si="42"/>
        <v/>
      </c>
    </row>
    <row r="1235" spans="4:7">
      <c r="D1235" s="168" t="s">
        <v>84</v>
      </c>
      <c r="E1235" s="169">
        <f>IFERROR(IF(D1235="","",COUNTIF($D$2:D1235,D1235)),"")</f>
        <v>26</v>
      </c>
      <c r="F1235" s="170" t="str">
        <f t="shared" si="43"/>
        <v/>
      </c>
      <c r="G1235" s="171" t="str">
        <f t="shared" si="42"/>
        <v/>
      </c>
    </row>
    <row r="1236" spans="4:7">
      <c r="D1236" s="168" t="s">
        <v>84</v>
      </c>
      <c r="E1236" s="169">
        <f>IFERROR(IF(D1236="","",COUNTIF($D$2:D1236,D1236)),"")</f>
        <v>27</v>
      </c>
      <c r="F1236" s="170" t="str">
        <f t="shared" si="43"/>
        <v/>
      </c>
      <c r="G1236" s="171" t="str">
        <f t="shared" si="42"/>
        <v/>
      </c>
    </row>
    <row r="1237" spans="4:7">
      <c r="D1237" s="168" t="s">
        <v>84</v>
      </c>
      <c r="E1237" s="169">
        <f>IFERROR(IF(D1237="","",COUNTIF($D$2:D1237,D1237)),"")</f>
        <v>28</v>
      </c>
      <c r="F1237" s="170" t="str">
        <f t="shared" si="43"/>
        <v/>
      </c>
      <c r="G1237" s="171" t="str">
        <f t="shared" si="42"/>
        <v/>
      </c>
    </row>
    <row r="1238" spans="4:7">
      <c r="D1238" s="168" t="s">
        <v>84</v>
      </c>
      <c r="E1238" s="169">
        <f>IFERROR(IF(D1238="","",COUNTIF($D$2:D1238,D1238)),"")</f>
        <v>29</v>
      </c>
      <c r="F1238" s="170" t="str">
        <f t="shared" si="43"/>
        <v/>
      </c>
      <c r="G1238" s="171" t="str">
        <f t="shared" si="42"/>
        <v/>
      </c>
    </row>
    <row r="1239" spans="4:7">
      <c r="D1239" s="168" t="s">
        <v>84</v>
      </c>
      <c r="E1239" s="169">
        <f>IFERROR(IF(D1239="","",COUNTIF($D$2:D1239,D1239)),"")</f>
        <v>30</v>
      </c>
      <c r="F1239" s="170" t="str">
        <f t="shared" si="43"/>
        <v/>
      </c>
      <c r="G1239" s="171" t="str">
        <f t="shared" si="42"/>
        <v/>
      </c>
    </row>
    <row r="1240" spans="4:7">
      <c r="D1240" s="168" t="s">
        <v>84</v>
      </c>
      <c r="E1240" s="169">
        <f>IFERROR(IF(D1240="","",COUNTIF($D$2:D1240,D1240)),"")</f>
        <v>31</v>
      </c>
      <c r="F1240" s="170" t="str">
        <f t="shared" si="43"/>
        <v/>
      </c>
      <c r="G1240" s="171" t="str">
        <f t="shared" si="42"/>
        <v/>
      </c>
    </row>
    <row r="1241" spans="4:7">
      <c r="D1241" s="168" t="s">
        <v>84</v>
      </c>
      <c r="E1241" s="169">
        <f>IFERROR(IF(D1241="","",COUNTIF($D$2:D1241,D1241)),"")</f>
        <v>32</v>
      </c>
      <c r="F1241" s="170" t="str">
        <f t="shared" si="43"/>
        <v/>
      </c>
      <c r="G1241" s="171" t="str">
        <f t="shared" si="42"/>
        <v/>
      </c>
    </row>
    <row r="1242" spans="4:7">
      <c r="D1242" s="168" t="s">
        <v>84</v>
      </c>
      <c r="E1242" s="169">
        <f>IFERROR(IF(D1242="","",COUNTIF($D$2:D1242,D1242)),"")</f>
        <v>33</v>
      </c>
      <c r="F1242" s="170" t="str">
        <f t="shared" si="43"/>
        <v/>
      </c>
      <c r="G1242" s="171" t="str">
        <f t="shared" si="42"/>
        <v/>
      </c>
    </row>
    <row r="1243" spans="4:7">
      <c r="D1243" s="168" t="s">
        <v>84</v>
      </c>
      <c r="E1243" s="169">
        <f>IFERROR(IF(D1243="","",COUNTIF($D$2:D1243,D1243)),"")</f>
        <v>34</v>
      </c>
      <c r="F1243" s="170" t="str">
        <f t="shared" si="43"/>
        <v/>
      </c>
      <c r="G1243" s="171" t="str">
        <f t="shared" si="42"/>
        <v/>
      </c>
    </row>
    <row r="1244" spans="4:7">
      <c r="D1244" s="168" t="s">
        <v>84</v>
      </c>
      <c r="E1244" s="169">
        <f>IFERROR(IF(D1244="","",COUNTIF($D$2:D1244,D1244)),"")</f>
        <v>35</v>
      </c>
      <c r="F1244" s="170" t="str">
        <f t="shared" si="43"/>
        <v/>
      </c>
      <c r="G1244" s="171" t="str">
        <f t="shared" si="42"/>
        <v/>
      </c>
    </row>
    <row r="1245" spans="4:7">
      <c r="D1245" s="168" t="s">
        <v>84</v>
      </c>
      <c r="E1245" s="169">
        <f>IFERROR(IF(D1245="","",COUNTIF($D$2:D1245,D1245)),"")</f>
        <v>36</v>
      </c>
      <c r="F1245" s="170" t="str">
        <f t="shared" si="43"/>
        <v/>
      </c>
      <c r="G1245" s="171" t="str">
        <f t="shared" si="42"/>
        <v/>
      </c>
    </row>
    <row r="1246" spans="4:7">
      <c r="D1246" s="168" t="s">
        <v>84</v>
      </c>
      <c r="E1246" s="169">
        <f>IFERROR(IF(D1246="","",COUNTIF($D$2:D1246,D1246)),"")</f>
        <v>37</v>
      </c>
      <c r="F1246" s="170" t="str">
        <f t="shared" si="43"/>
        <v/>
      </c>
      <c r="G1246" s="171" t="str">
        <f t="shared" si="42"/>
        <v/>
      </c>
    </row>
    <row r="1247" spans="4:7">
      <c r="D1247" s="168" t="s">
        <v>84</v>
      </c>
      <c r="E1247" s="169">
        <f>IFERROR(IF(D1247="","",COUNTIF($D$2:D1247,D1247)),"")</f>
        <v>38</v>
      </c>
      <c r="F1247" s="170" t="str">
        <f t="shared" si="43"/>
        <v/>
      </c>
      <c r="G1247" s="171" t="str">
        <f t="shared" si="42"/>
        <v/>
      </c>
    </row>
    <row r="1248" spans="4:7">
      <c r="D1248" s="168" t="s">
        <v>84</v>
      </c>
      <c r="E1248" s="169">
        <f>IFERROR(IF(D1248="","",COUNTIF($D$2:D1248,D1248)),"")</f>
        <v>39</v>
      </c>
      <c r="F1248" s="170" t="str">
        <f t="shared" si="43"/>
        <v/>
      </c>
      <c r="G1248" s="171" t="str">
        <f t="shared" si="42"/>
        <v/>
      </c>
    </row>
    <row r="1249" spans="4:7">
      <c r="D1249" s="168" t="s">
        <v>84</v>
      </c>
      <c r="E1249" s="169">
        <f>IFERROR(IF(D1249="","",COUNTIF($D$2:D1249,D1249)),"")</f>
        <v>40</v>
      </c>
      <c r="F1249" s="170" t="str">
        <f t="shared" si="43"/>
        <v/>
      </c>
      <c r="G1249" s="171" t="str">
        <f t="shared" si="42"/>
        <v/>
      </c>
    </row>
    <row r="1250" spans="4:7">
      <c r="D1250" s="168" t="s">
        <v>84</v>
      </c>
      <c r="E1250" s="169">
        <f>IFERROR(IF(D1250="","",COUNTIF($D$2:D1250,D1250)),"")</f>
        <v>41</v>
      </c>
      <c r="F1250" s="170" t="str">
        <f t="shared" si="43"/>
        <v/>
      </c>
      <c r="G1250" s="171" t="str">
        <f t="shared" si="42"/>
        <v/>
      </c>
    </row>
    <row r="1251" spans="4:7">
      <c r="D1251" s="168" t="s">
        <v>84</v>
      </c>
      <c r="E1251" s="169">
        <f>IFERROR(IF(D1251="","",COUNTIF($D$2:D1251,D1251)),"")</f>
        <v>42</v>
      </c>
      <c r="F1251" s="170" t="str">
        <f t="shared" si="43"/>
        <v/>
      </c>
      <c r="G1251" s="171" t="str">
        <f t="shared" si="42"/>
        <v/>
      </c>
    </row>
    <row r="1252" spans="4:7">
      <c r="D1252" s="168" t="s">
        <v>84</v>
      </c>
      <c r="E1252" s="169">
        <f>IFERROR(IF(D1252="","",COUNTIF($D$2:D1252,D1252)),"")</f>
        <v>43</v>
      </c>
      <c r="F1252" s="170" t="str">
        <f t="shared" si="43"/>
        <v/>
      </c>
      <c r="G1252" s="171" t="str">
        <f t="shared" si="42"/>
        <v/>
      </c>
    </row>
    <row r="1253" spans="4:7">
      <c r="D1253" s="168" t="s">
        <v>84</v>
      </c>
      <c r="E1253" s="169">
        <f>IFERROR(IF(D1253="","",COUNTIF($D$2:D1253,D1253)),"")</f>
        <v>44</v>
      </c>
      <c r="F1253" s="170" t="str">
        <f t="shared" si="43"/>
        <v/>
      </c>
      <c r="G1253" s="171" t="str">
        <f t="shared" si="42"/>
        <v/>
      </c>
    </row>
    <row r="1254" spans="4:7">
      <c r="D1254" s="168" t="s">
        <v>84</v>
      </c>
      <c r="E1254" s="169">
        <f>IFERROR(IF(D1254="","",COUNTIF($D$2:D1254,D1254)),"")</f>
        <v>45</v>
      </c>
      <c r="F1254" s="170" t="str">
        <f t="shared" si="43"/>
        <v/>
      </c>
      <c r="G1254" s="171" t="str">
        <f t="shared" si="42"/>
        <v/>
      </c>
    </row>
    <row r="1255" spans="4:7">
      <c r="D1255" s="168" t="s">
        <v>84</v>
      </c>
      <c r="E1255" s="169">
        <f>IFERROR(IF(D1255="","",COUNTIF($D$2:D1255,D1255)),"")</f>
        <v>46</v>
      </c>
      <c r="F1255" s="170" t="str">
        <f t="shared" si="43"/>
        <v/>
      </c>
      <c r="G1255" s="171" t="str">
        <f t="shared" si="42"/>
        <v/>
      </c>
    </row>
    <row r="1256" spans="4:7">
      <c r="D1256" s="168" t="s">
        <v>84</v>
      </c>
      <c r="E1256" s="169">
        <f>IFERROR(IF(D1256="","",COUNTIF($D$2:D1256,D1256)),"")</f>
        <v>47</v>
      </c>
      <c r="F1256" s="170" t="str">
        <f t="shared" si="43"/>
        <v/>
      </c>
      <c r="G1256" s="171" t="str">
        <f t="shared" si="42"/>
        <v/>
      </c>
    </row>
    <row r="1257" spans="4:7">
      <c r="D1257" s="168" t="s">
        <v>84</v>
      </c>
      <c r="E1257" s="169">
        <f>IFERROR(IF(D1257="","",COUNTIF($D$2:D1257,D1257)),"")</f>
        <v>48</v>
      </c>
      <c r="F1257" s="170" t="str">
        <f t="shared" si="43"/>
        <v/>
      </c>
      <c r="G1257" s="171" t="str">
        <f t="shared" si="42"/>
        <v/>
      </c>
    </row>
    <row r="1258" spans="4:7">
      <c r="D1258" s="168" t="s">
        <v>84</v>
      </c>
      <c r="E1258" s="169">
        <f>IFERROR(IF(D1258="","",COUNTIF($D$2:D1258,D1258)),"")</f>
        <v>49</v>
      </c>
      <c r="F1258" s="170" t="str">
        <f t="shared" si="43"/>
        <v/>
      </c>
      <c r="G1258" s="171" t="str">
        <f t="shared" si="42"/>
        <v/>
      </c>
    </row>
    <row r="1259" spans="4:7">
      <c r="D1259" s="168" t="s">
        <v>84</v>
      </c>
      <c r="E1259" s="169">
        <f>IFERROR(IF(D1259="","",COUNTIF($D$2:D1259,D1259)),"")</f>
        <v>50</v>
      </c>
      <c r="F1259" s="170" t="str">
        <f t="shared" si="43"/>
        <v/>
      </c>
      <c r="G1259" s="171" t="str">
        <f t="shared" si="42"/>
        <v/>
      </c>
    </row>
    <row r="1260" spans="4:7">
      <c r="D1260" s="168" t="s">
        <v>84</v>
      </c>
      <c r="E1260" s="169">
        <f>IFERROR(IF(D1260="","",COUNTIF($D$2:D1260,D1260)),"")</f>
        <v>51</v>
      </c>
      <c r="F1260" s="170" t="str">
        <f t="shared" si="43"/>
        <v/>
      </c>
      <c r="G1260" s="171" t="str">
        <f t="shared" si="42"/>
        <v/>
      </c>
    </row>
    <row r="1261" spans="4:7">
      <c r="D1261" s="168" t="s">
        <v>84</v>
      </c>
      <c r="E1261" s="169">
        <f>IFERROR(IF(D1261="","",COUNTIF($D$2:D1261,D1261)),"")</f>
        <v>52</v>
      </c>
      <c r="F1261" s="170" t="str">
        <f t="shared" si="43"/>
        <v/>
      </c>
      <c r="G1261" s="171" t="str">
        <f t="shared" si="42"/>
        <v/>
      </c>
    </row>
    <row r="1262" spans="4:7">
      <c r="D1262" s="168" t="s">
        <v>84</v>
      </c>
      <c r="E1262" s="169">
        <f>IFERROR(IF(D1262="","",COUNTIF($D$2:D1262,D1262)),"")</f>
        <v>53</v>
      </c>
      <c r="F1262" s="170" t="str">
        <f t="shared" si="43"/>
        <v/>
      </c>
      <c r="G1262" s="171" t="str">
        <f t="shared" si="42"/>
        <v/>
      </c>
    </row>
    <row r="1263" spans="4:7">
      <c r="D1263" s="168" t="s">
        <v>84</v>
      </c>
      <c r="E1263" s="169">
        <f>IFERROR(IF(D1263="","",COUNTIF($D$2:D1263,D1263)),"")</f>
        <v>54</v>
      </c>
      <c r="F1263" s="170" t="str">
        <f t="shared" si="43"/>
        <v/>
      </c>
      <c r="G1263" s="171" t="str">
        <f t="shared" si="42"/>
        <v/>
      </c>
    </row>
    <row r="1264" spans="4:7">
      <c r="D1264" s="168" t="s">
        <v>89</v>
      </c>
      <c r="E1264" s="169">
        <f>IFERROR(IF(D1264="","",COUNTIF($D$2:D1264,D1264)),"")</f>
        <v>1</v>
      </c>
      <c r="F1264" s="170">
        <f t="shared" si="43"/>
        <v>1264</v>
      </c>
      <c r="G1264" s="171" t="str">
        <f t="shared" si="42"/>
        <v/>
      </c>
    </row>
    <row r="1265" spans="4:7">
      <c r="D1265" s="168" t="s">
        <v>89</v>
      </c>
      <c r="E1265" s="169">
        <f>IFERROR(IF(D1265="","",COUNTIF($D$2:D1265,D1265)),"")</f>
        <v>2</v>
      </c>
      <c r="F1265" s="170" t="str">
        <f t="shared" si="43"/>
        <v/>
      </c>
      <c r="G1265" s="171" t="str">
        <f t="shared" si="42"/>
        <v/>
      </c>
    </row>
    <row r="1266" spans="4:7">
      <c r="D1266" s="168" t="s">
        <v>89</v>
      </c>
      <c r="E1266" s="169">
        <f>IFERROR(IF(D1266="","",COUNTIF($D$2:D1266,D1266)),"")</f>
        <v>3</v>
      </c>
      <c r="F1266" s="170" t="str">
        <f t="shared" si="43"/>
        <v/>
      </c>
      <c r="G1266" s="171" t="str">
        <f t="shared" si="42"/>
        <v/>
      </c>
    </row>
    <row r="1267" spans="4:7">
      <c r="D1267" s="168" t="s">
        <v>89</v>
      </c>
      <c r="E1267" s="169">
        <f>IFERROR(IF(D1267="","",COUNTIF($D$2:D1267,D1267)),"")</f>
        <v>4</v>
      </c>
      <c r="F1267" s="170" t="str">
        <f t="shared" si="43"/>
        <v/>
      </c>
      <c r="G1267" s="171" t="str">
        <f t="shared" si="42"/>
        <v/>
      </c>
    </row>
    <row r="1268" spans="4:7">
      <c r="D1268" s="168" t="s">
        <v>89</v>
      </c>
      <c r="E1268" s="169">
        <f>IFERROR(IF(D1268="","",COUNTIF($D$2:D1268,D1268)),"")</f>
        <v>5</v>
      </c>
      <c r="F1268" s="170" t="str">
        <f t="shared" si="43"/>
        <v/>
      </c>
      <c r="G1268" s="171" t="str">
        <f t="shared" si="42"/>
        <v/>
      </c>
    </row>
    <row r="1269" spans="4:7">
      <c r="D1269" s="168" t="s">
        <v>89</v>
      </c>
      <c r="E1269" s="169">
        <f>IFERROR(IF(D1269="","",COUNTIF($D$2:D1269,D1269)),"")</f>
        <v>6</v>
      </c>
      <c r="F1269" s="170" t="str">
        <f t="shared" si="43"/>
        <v/>
      </c>
      <c r="G1269" s="171" t="str">
        <f t="shared" si="42"/>
        <v/>
      </c>
    </row>
    <row r="1270" spans="4:7">
      <c r="D1270" s="168" t="s">
        <v>89</v>
      </c>
      <c r="E1270" s="169">
        <f>IFERROR(IF(D1270="","",COUNTIF($D$2:D1270,D1270)),"")</f>
        <v>7</v>
      </c>
      <c r="F1270" s="170" t="str">
        <f t="shared" si="43"/>
        <v/>
      </c>
      <c r="G1270" s="171" t="str">
        <f t="shared" si="42"/>
        <v/>
      </c>
    </row>
    <row r="1271" spans="4:7">
      <c r="D1271" s="168" t="s">
        <v>89</v>
      </c>
      <c r="E1271" s="169">
        <f>IFERROR(IF(D1271="","",COUNTIF($D$2:D1271,D1271)),"")</f>
        <v>8</v>
      </c>
      <c r="F1271" s="170" t="str">
        <f t="shared" si="43"/>
        <v/>
      </c>
      <c r="G1271" s="171" t="str">
        <f t="shared" si="42"/>
        <v/>
      </c>
    </row>
    <row r="1272" spans="4:7">
      <c r="D1272" s="168" t="s">
        <v>89</v>
      </c>
      <c r="E1272" s="169">
        <f>IFERROR(IF(D1272="","",COUNTIF($D$2:D1272,D1272)),"")</f>
        <v>9</v>
      </c>
      <c r="F1272" s="170" t="str">
        <f t="shared" si="43"/>
        <v/>
      </c>
      <c r="G1272" s="171" t="str">
        <f t="shared" si="42"/>
        <v/>
      </c>
    </row>
    <row r="1273" spans="4:7">
      <c r="D1273" s="168" t="s">
        <v>89</v>
      </c>
      <c r="E1273" s="169">
        <f>IFERROR(IF(D1273="","",COUNTIF($D$2:D1273,D1273)),"")</f>
        <v>10</v>
      </c>
      <c r="F1273" s="170" t="str">
        <f t="shared" si="43"/>
        <v/>
      </c>
      <c r="G1273" s="171" t="str">
        <f t="shared" si="42"/>
        <v/>
      </c>
    </row>
    <row r="1274" spans="4:7">
      <c r="D1274" s="168" t="s">
        <v>89</v>
      </c>
      <c r="E1274" s="169">
        <f>IFERROR(IF(D1274="","",COUNTIF($D$2:D1274,D1274)),"")</f>
        <v>11</v>
      </c>
      <c r="F1274" s="170" t="str">
        <f t="shared" si="43"/>
        <v/>
      </c>
      <c r="G1274" s="171" t="str">
        <f t="shared" si="42"/>
        <v/>
      </c>
    </row>
    <row r="1275" spans="4:7">
      <c r="D1275" s="168" t="s">
        <v>89</v>
      </c>
      <c r="E1275" s="169">
        <f>IFERROR(IF(D1275="","",COUNTIF($D$2:D1275,D1275)),"")</f>
        <v>12</v>
      </c>
      <c r="F1275" s="170" t="str">
        <f t="shared" si="43"/>
        <v/>
      </c>
      <c r="G1275" s="171" t="str">
        <f t="shared" si="42"/>
        <v/>
      </c>
    </row>
    <row r="1276" spans="4:7">
      <c r="D1276" s="168" t="s">
        <v>89</v>
      </c>
      <c r="E1276" s="169">
        <f>IFERROR(IF(D1276="","",COUNTIF($D$2:D1276,D1276)),"")</f>
        <v>13</v>
      </c>
      <c r="F1276" s="170" t="str">
        <f t="shared" si="43"/>
        <v/>
      </c>
      <c r="G1276" s="171" t="str">
        <f t="shared" si="42"/>
        <v/>
      </c>
    </row>
    <row r="1277" spans="4:7">
      <c r="D1277" s="168" t="s">
        <v>89</v>
      </c>
      <c r="E1277" s="169">
        <f>IFERROR(IF(D1277="","",COUNTIF($D$2:D1277,D1277)),"")</f>
        <v>14</v>
      </c>
      <c r="F1277" s="170" t="str">
        <f t="shared" si="43"/>
        <v/>
      </c>
      <c r="G1277" s="171" t="str">
        <f t="shared" si="42"/>
        <v/>
      </c>
    </row>
    <row r="1278" spans="4:7">
      <c r="D1278" s="168" t="s">
        <v>89</v>
      </c>
      <c r="E1278" s="169">
        <f>IFERROR(IF(D1278="","",COUNTIF($D$2:D1278,D1278)),"")</f>
        <v>15</v>
      </c>
      <c r="F1278" s="170" t="str">
        <f t="shared" si="43"/>
        <v/>
      </c>
      <c r="G1278" s="171" t="str">
        <f t="shared" si="42"/>
        <v/>
      </c>
    </row>
    <row r="1279" spans="4:7">
      <c r="D1279" s="168" t="s">
        <v>89</v>
      </c>
      <c r="E1279" s="169">
        <f>IFERROR(IF(D1279="","",COUNTIF($D$2:D1279,D1279)),"")</f>
        <v>16</v>
      </c>
      <c r="F1279" s="170" t="str">
        <f t="shared" si="43"/>
        <v/>
      </c>
      <c r="G1279" s="171" t="str">
        <f t="shared" si="42"/>
        <v/>
      </c>
    </row>
    <row r="1280" spans="4:7">
      <c r="D1280" s="168" t="s">
        <v>89</v>
      </c>
      <c r="E1280" s="169">
        <f>IFERROR(IF(D1280="","",COUNTIF($D$2:D1280,D1280)),"")</f>
        <v>17</v>
      </c>
      <c r="F1280" s="170" t="str">
        <f t="shared" si="43"/>
        <v/>
      </c>
      <c r="G1280" s="171" t="str">
        <f t="shared" si="42"/>
        <v/>
      </c>
    </row>
    <row r="1281" spans="4:7">
      <c r="D1281" s="168" t="s">
        <v>89</v>
      </c>
      <c r="E1281" s="169">
        <f>IFERROR(IF(D1281="","",COUNTIF($D$2:D1281,D1281)),"")</f>
        <v>18</v>
      </c>
      <c r="F1281" s="170" t="str">
        <f t="shared" si="43"/>
        <v/>
      </c>
      <c r="G1281" s="171" t="str">
        <f t="shared" si="42"/>
        <v/>
      </c>
    </row>
    <row r="1282" spans="4:7">
      <c r="D1282" s="168" t="s">
        <v>89</v>
      </c>
      <c r="E1282" s="169">
        <f>IFERROR(IF(D1282="","",COUNTIF($D$2:D1282,D1282)),"")</f>
        <v>19</v>
      </c>
      <c r="F1282" s="170" t="str">
        <f t="shared" si="43"/>
        <v/>
      </c>
      <c r="G1282" s="171" t="str">
        <f t="shared" ref="G1282:G1345" si="44">IFERROR(INDEX(D:D,SMALL(F:F,ROW()-1)),"")</f>
        <v/>
      </c>
    </row>
    <row r="1283" spans="4:7">
      <c r="D1283" s="168" t="s">
        <v>89</v>
      </c>
      <c r="E1283" s="169">
        <f>IFERROR(IF(D1283="","",COUNTIF($D$2:D1283,D1283)),"")</f>
        <v>20</v>
      </c>
      <c r="F1283" s="170" t="str">
        <f t="shared" ref="F1283:F1346" si="45">IFERROR(IF(AND(COUNTIF(D1283:D1283,D1283)=(E1283),E1283&gt;0),ROW(),""),"")</f>
        <v/>
      </c>
      <c r="G1283" s="171" t="str">
        <f t="shared" si="44"/>
        <v/>
      </c>
    </row>
    <row r="1284" spans="4:7">
      <c r="D1284" s="168" t="s">
        <v>89</v>
      </c>
      <c r="E1284" s="169">
        <f>IFERROR(IF(D1284="","",COUNTIF($D$2:D1284,D1284)),"")</f>
        <v>21</v>
      </c>
      <c r="F1284" s="170" t="str">
        <f t="shared" si="45"/>
        <v/>
      </c>
      <c r="G1284" s="171" t="str">
        <f t="shared" si="44"/>
        <v/>
      </c>
    </row>
    <row r="1285" spans="4:7">
      <c r="D1285" s="168" t="s">
        <v>89</v>
      </c>
      <c r="E1285" s="169">
        <f>IFERROR(IF(D1285="","",COUNTIF($D$2:D1285,D1285)),"")</f>
        <v>22</v>
      </c>
      <c r="F1285" s="170" t="str">
        <f t="shared" si="45"/>
        <v/>
      </c>
      <c r="G1285" s="171" t="str">
        <f t="shared" si="44"/>
        <v/>
      </c>
    </row>
    <row r="1286" spans="4:7">
      <c r="D1286" s="168" t="s">
        <v>89</v>
      </c>
      <c r="E1286" s="169">
        <f>IFERROR(IF(D1286="","",COUNTIF($D$2:D1286,D1286)),"")</f>
        <v>23</v>
      </c>
      <c r="F1286" s="170" t="str">
        <f t="shared" si="45"/>
        <v/>
      </c>
      <c r="G1286" s="171" t="str">
        <f t="shared" si="44"/>
        <v/>
      </c>
    </row>
    <row r="1287" spans="4:7">
      <c r="D1287" s="168" t="s">
        <v>89</v>
      </c>
      <c r="E1287" s="169">
        <f>IFERROR(IF(D1287="","",COUNTIF($D$2:D1287,D1287)),"")</f>
        <v>24</v>
      </c>
      <c r="F1287" s="170" t="str">
        <f t="shared" si="45"/>
        <v/>
      </c>
      <c r="G1287" s="171" t="str">
        <f t="shared" si="44"/>
        <v/>
      </c>
    </row>
    <row r="1288" spans="4:7">
      <c r="D1288" s="168" t="s">
        <v>89</v>
      </c>
      <c r="E1288" s="169">
        <f>IFERROR(IF(D1288="","",COUNTIF($D$2:D1288,D1288)),"")</f>
        <v>25</v>
      </c>
      <c r="F1288" s="170" t="str">
        <f t="shared" si="45"/>
        <v/>
      </c>
      <c r="G1288" s="171" t="str">
        <f t="shared" si="44"/>
        <v/>
      </c>
    </row>
    <row r="1289" spans="4:7">
      <c r="D1289" s="168" t="s">
        <v>89</v>
      </c>
      <c r="E1289" s="169">
        <f>IFERROR(IF(D1289="","",COUNTIF($D$2:D1289,D1289)),"")</f>
        <v>26</v>
      </c>
      <c r="F1289" s="170" t="str">
        <f t="shared" si="45"/>
        <v/>
      </c>
      <c r="G1289" s="171" t="str">
        <f t="shared" si="44"/>
        <v/>
      </c>
    </row>
    <row r="1290" spans="4:7">
      <c r="D1290" s="168" t="s">
        <v>89</v>
      </c>
      <c r="E1290" s="169">
        <f>IFERROR(IF(D1290="","",COUNTIF($D$2:D1290,D1290)),"")</f>
        <v>27</v>
      </c>
      <c r="F1290" s="170" t="str">
        <f t="shared" si="45"/>
        <v/>
      </c>
      <c r="G1290" s="171" t="str">
        <f t="shared" si="44"/>
        <v/>
      </c>
    </row>
    <row r="1291" spans="4:7">
      <c r="D1291" s="168" t="s">
        <v>89</v>
      </c>
      <c r="E1291" s="169">
        <f>IFERROR(IF(D1291="","",COUNTIF($D$2:D1291,D1291)),"")</f>
        <v>28</v>
      </c>
      <c r="F1291" s="170" t="str">
        <f t="shared" si="45"/>
        <v/>
      </c>
      <c r="G1291" s="171" t="str">
        <f t="shared" si="44"/>
        <v/>
      </c>
    </row>
    <row r="1292" spans="4:7">
      <c r="D1292" s="168" t="s">
        <v>89</v>
      </c>
      <c r="E1292" s="169">
        <f>IFERROR(IF(D1292="","",COUNTIF($D$2:D1292,D1292)),"")</f>
        <v>29</v>
      </c>
      <c r="F1292" s="170" t="str">
        <f t="shared" si="45"/>
        <v/>
      </c>
      <c r="G1292" s="171" t="str">
        <f t="shared" si="44"/>
        <v/>
      </c>
    </row>
    <row r="1293" spans="4:7">
      <c r="D1293" s="168" t="s">
        <v>89</v>
      </c>
      <c r="E1293" s="169">
        <f>IFERROR(IF(D1293="","",COUNTIF($D$2:D1293,D1293)),"")</f>
        <v>30</v>
      </c>
      <c r="F1293" s="170" t="str">
        <f t="shared" si="45"/>
        <v/>
      </c>
      <c r="G1293" s="171" t="str">
        <f t="shared" si="44"/>
        <v/>
      </c>
    </row>
    <row r="1294" spans="4:7">
      <c r="D1294" s="168" t="s">
        <v>90</v>
      </c>
      <c r="E1294" s="169">
        <f>IFERROR(IF(D1294="","",COUNTIF($D$2:D1294,D1294)),"")</f>
        <v>1</v>
      </c>
      <c r="F1294" s="170">
        <f t="shared" si="45"/>
        <v>1294</v>
      </c>
      <c r="G1294" s="171" t="str">
        <f t="shared" si="44"/>
        <v/>
      </c>
    </row>
    <row r="1295" spans="4:7">
      <c r="D1295" s="168" t="s">
        <v>90</v>
      </c>
      <c r="E1295" s="169">
        <f>IFERROR(IF(D1295="","",COUNTIF($D$2:D1295,D1295)),"")</f>
        <v>2</v>
      </c>
      <c r="F1295" s="170" t="str">
        <f t="shared" si="45"/>
        <v/>
      </c>
      <c r="G1295" s="171" t="str">
        <f t="shared" si="44"/>
        <v/>
      </c>
    </row>
    <row r="1296" spans="4:7">
      <c r="D1296" s="168" t="s">
        <v>90</v>
      </c>
      <c r="E1296" s="169">
        <f>IFERROR(IF(D1296="","",COUNTIF($D$2:D1296,D1296)),"")</f>
        <v>3</v>
      </c>
      <c r="F1296" s="170" t="str">
        <f t="shared" si="45"/>
        <v/>
      </c>
      <c r="G1296" s="171" t="str">
        <f t="shared" si="44"/>
        <v/>
      </c>
    </row>
    <row r="1297" spans="4:7">
      <c r="D1297" s="168" t="s">
        <v>90</v>
      </c>
      <c r="E1297" s="169">
        <f>IFERROR(IF(D1297="","",COUNTIF($D$2:D1297,D1297)),"")</f>
        <v>4</v>
      </c>
      <c r="F1297" s="170" t="str">
        <f t="shared" si="45"/>
        <v/>
      </c>
      <c r="G1297" s="171" t="str">
        <f t="shared" si="44"/>
        <v/>
      </c>
    </row>
    <row r="1298" spans="4:7">
      <c r="D1298" s="168" t="s">
        <v>90</v>
      </c>
      <c r="E1298" s="169">
        <f>IFERROR(IF(D1298="","",COUNTIF($D$2:D1298,D1298)),"")</f>
        <v>5</v>
      </c>
      <c r="F1298" s="170" t="str">
        <f t="shared" si="45"/>
        <v/>
      </c>
      <c r="G1298" s="171" t="str">
        <f t="shared" si="44"/>
        <v/>
      </c>
    </row>
    <row r="1299" spans="4:7">
      <c r="D1299" s="168" t="s">
        <v>90</v>
      </c>
      <c r="E1299" s="169">
        <f>IFERROR(IF(D1299="","",COUNTIF($D$2:D1299,D1299)),"")</f>
        <v>6</v>
      </c>
      <c r="F1299" s="170" t="str">
        <f t="shared" si="45"/>
        <v/>
      </c>
      <c r="G1299" s="171" t="str">
        <f t="shared" si="44"/>
        <v/>
      </c>
    </row>
    <row r="1300" spans="4:7">
      <c r="D1300" s="168" t="s">
        <v>90</v>
      </c>
      <c r="E1300" s="169">
        <f>IFERROR(IF(D1300="","",COUNTIF($D$2:D1300,D1300)),"")</f>
        <v>7</v>
      </c>
      <c r="F1300" s="170" t="str">
        <f t="shared" si="45"/>
        <v/>
      </c>
      <c r="G1300" s="171" t="str">
        <f t="shared" si="44"/>
        <v/>
      </c>
    </row>
    <row r="1301" spans="4:7">
      <c r="D1301" s="168" t="s">
        <v>90</v>
      </c>
      <c r="E1301" s="169">
        <f>IFERROR(IF(D1301="","",COUNTIF($D$2:D1301,D1301)),"")</f>
        <v>8</v>
      </c>
      <c r="F1301" s="170" t="str">
        <f t="shared" si="45"/>
        <v/>
      </c>
      <c r="G1301" s="171" t="str">
        <f t="shared" si="44"/>
        <v/>
      </c>
    </row>
    <row r="1302" spans="4:7">
      <c r="D1302" s="168" t="s">
        <v>90</v>
      </c>
      <c r="E1302" s="169">
        <f>IFERROR(IF(D1302="","",COUNTIF($D$2:D1302,D1302)),"")</f>
        <v>9</v>
      </c>
      <c r="F1302" s="170" t="str">
        <f t="shared" si="45"/>
        <v/>
      </c>
      <c r="G1302" s="171" t="str">
        <f t="shared" si="44"/>
        <v/>
      </c>
    </row>
    <row r="1303" spans="4:7">
      <c r="D1303" s="168" t="s">
        <v>90</v>
      </c>
      <c r="E1303" s="169">
        <f>IFERROR(IF(D1303="","",COUNTIF($D$2:D1303,D1303)),"")</f>
        <v>10</v>
      </c>
      <c r="F1303" s="170" t="str">
        <f t="shared" si="45"/>
        <v/>
      </c>
      <c r="G1303" s="171" t="str">
        <f t="shared" si="44"/>
        <v/>
      </c>
    </row>
    <row r="1304" spans="4:7">
      <c r="D1304" s="168" t="s">
        <v>90</v>
      </c>
      <c r="E1304" s="169">
        <f>IFERROR(IF(D1304="","",COUNTIF($D$2:D1304,D1304)),"")</f>
        <v>11</v>
      </c>
      <c r="F1304" s="170" t="str">
        <f t="shared" si="45"/>
        <v/>
      </c>
      <c r="G1304" s="171" t="str">
        <f t="shared" si="44"/>
        <v/>
      </c>
    </row>
    <row r="1305" spans="4:7">
      <c r="D1305" s="168" t="s">
        <v>90</v>
      </c>
      <c r="E1305" s="169">
        <f>IFERROR(IF(D1305="","",COUNTIF($D$2:D1305,D1305)),"")</f>
        <v>12</v>
      </c>
      <c r="F1305" s="170" t="str">
        <f t="shared" si="45"/>
        <v/>
      </c>
      <c r="G1305" s="171" t="str">
        <f t="shared" si="44"/>
        <v/>
      </c>
    </row>
    <row r="1306" spans="4:7">
      <c r="D1306" s="168" t="s">
        <v>90</v>
      </c>
      <c r="E1306" s="169">
        <f>IFERROR(IF(D1306="","",COUNTIF($D$2:D1306,D1306)),"")</f>
        <v>13</v>
      </c>
      <c r="F1306" s="170" t="str">
        <f t="shared" si="45"/>
        <v/>
      </c>
      <c r="G1306" s="171" t="str">
        <f t="shared" si="44"/>
        <v/>
      </c>
    </row>
    <row r="1307" spans="4:7">
      <c r="D1307" s="168" t="s">
        <v>90</v>
      </c>
      <c r="E1307" s="169">
        <f>IFERROR(IF(D1307="","",COUNTIF($D$2:D1307,D1307)),"")</f>
        <v>14</v>
      </c>
      <c r="F1307" s="170" t="str">
        <f t="shared" si="45"/>
        <v/>
      </c>
      <c r="G1307" s="171" t="str">
        <f t="shared" si="44"/>
        <v/>
      </c>
    </row>
    <row r="1308" spans="4:7">
      <c r="D1308" s="168" t="s">
        <v>90</v>
      </c>
      <c r="E1308" s="169">
        <f>IFERROR(IF(D1308="","",COUNTIF($D$2:D1308,D1308)),"")</f>
        <v>15</v>
      </c>
      <c r="F1308" s="170" t="str">
        <f t="shared" si="45"/>
        <v/>
      </c>
      <c r="G1308" s="171" t="str">
        <f t="shared" si="44"/>
        <v/>
      </c>
    </row>
    <row r="1309" spans="4:7">
      <c r="D1309" s="168" t="s">
        <v>90</v>
      </c>
      <c r="E1309" s="169">
        <f>IFERROR(IF(D1309="","",COUNTIF($D$2:D1309,D1309)),"")</f>
        <v>16</v>
      </c>
      <c r="F1309" s="170" t="str">
        <f t="shared" si="45"/>
        <v/>
      </c>
      <c r="G1309" s="171" t="str">
        <f t="shared" si="44"/>
        <v/>
      </c>
    </row>
    <row r="1310" spans="4:7">
      <c r="D1310" s="168" t="s">
        <v>90</v>
      </c>
      <c r="E1310" s="169">
        <f>IFERROR(IF(D1310="","",COUNTIF($D$2:D1310,D1310)),"")</f>
        <v>17</v>
      </c>
      <c r="F1310" s="170" t="str">
        <f t="shared" si="45"/>
        <v/>
      </c>
      <c r="G1310" s="171" t="str">
        <f t="shared" si="44"/>
        <v/>
      </c>
    </row>
    <row r="1311" spans="4:7">
      <c r="D1311" s="168" t="s">
        <v>90</v>
      </c>
      <c r="E1311" s="169">
        <f>IFERROR(IF(D1311="","",COUNTIF($D$2:D1311,D1311)),"")</f>
        <v>18</v>
      </c>
      <c r="F1311" s="170" t="str">
        <f t="shared" si="45"/>
        <v/>
      </c>
      <c r="G1311" s="171" t="str">
        <f t="shared" si="44"/>
        <v/>
      </c>
    </row>
    <row r="1312" spans="4:7">
      <c r="D1312" s="168" t="s">
        <v>90</v>
      </c>
      <c r="E1312" s="169">
        <f>IFERROR(IF(D1312="","",COUNTIF($D$2:D1312,D1312)),"")</f>
        <v>19</v>
      </c>
      <c r="F1312" s="170" t="str">
        <f t="shared" si="45"/>
        <v/>
      </c>
      <c r="G1312" s="171" t="str">
        <f t="shared" si="44"/>
        <v/>
      </c>
    </row>
    <row r="1313" spans="4:7">
      <c r="D1313" s="168" t="s">
        <v>90</v>
      </c>
      <c r="E1313" s="169">
        <f>IFERROR(IF(D1313="","",COUNTIF($D$2:D1313,D1313)),"")</f>
        <v>20</v>
      </c>
      <c r="F1313" s="170" t="str">
        <f t="shared" si="45"/>
        <v/>
      </c>
      <c r="G1313" s="171" t="str">
        <f t="shared" si="44"/>
        <v/>
      </c>
    </row>
    <row r="1314" spans="4:7">
      <c r="D1314" s="168" t="s">
        <v>90</v>
      </c>
      <c r="E1314" s="169">
        <f>IFERROR(IF(D1314="","",COUNTIF($D$2:D1314,D1314)),"")</f>
        <v>21</v>
      </c>
      <c r="F1314" s="170" t="str">
        <f t="shared" si="45"/>
        <v/>
      </c>
      <c r="G1314" s="171" t="str">
        <f t="shared" si="44"/>
        <v/>
      </c>
    </row>
    <row r="1315" spans="4:7">
      <c r="D1315" s="168" t="s">
        <v>90</v>
      </c>
      <c r="E1315" s="169">
        <f>IFERROR(IF(D1315="","",COUNTIF($D$2:D1315,D1315)),"")</f>
        <v>22</v>
      </c>
      <c r="F1315" s="170" t="str">
        <f t="shared" si="45"/>
        <v/>
      </c>
      <c r="G1315" s="171" t="str">
        <f t="shared" si="44"/>
        <v/>
      </c>
    </row>
    <row r="1316" spans="4:7">
      <c r="D1316" s="168" t="s">
        <v>90</v>
      </c>
      <c r="E1316" s="169">
        <f>IFERROR(IF(D1316="","",COUNTIF($D$2:D1316,D1316)),"")</f>
        <v>23</v>
      </c>
      <c r="F1316" s="170" t="str">
        <f t="shared" si="45"/>
        <v/>
      </c>
      <c r="G1316" s="171" t="str">
        <f t="shared" si="44"/>
        <v/>
      </c>
    </row>
    <row r="1317" spans="4:7">
      <c r="D1317" s="168" t="s">
        <v>90</v>
      </c>
      <c r="E1317" s="169">
        <f>IFERROR(IF(D1317="","",COUNTIF($D$2:D1317,D1317)),"")</f>
        <v>24</v>
      </c>
      <c r="F1317" s="170" t="str">
        <f t="shared" si="45"/>
        <v/>
      </c>
      <c r="G1317" s="171" t="str">
        <f t="shared" si="44"/>
        <v/>
      </c>
    </row>
    <row r="1318" spans="4:7">
      <c r="D1318" s="168" t="s">
        <v>90</v>
      </c>
      <c r="E1318" s="169">
        <f>IFERROR(IF(D1318="","",COUNTIF($D$2:D1318,D1318)),"")</f>
        <v>25</v>
      </c>
      <c r="F1318" s="170" t="str">
        <f t="shared" si="45"/>
        <v/>
      </c>
      <c r="G1318" s="171" t="str">
        <f t="shared" si="44"/>
        <v/>
      </c>
    </row>
    <row r="1319" spans="4:7">
      <c r="D1319" s="168" t="s">
        <v>90</v>
      </c>
      <c r="E1319" s="169">
        <f>IFERROR(IF(D1319="","",COUNTIF($D$2:D1319,D1319)),"")</f>
        <v>26</v>
      </c>
      <c r="F1319" s="170" t="str">
        <f t="shared" si="45"/>
        <v/>
      </c>
      <c r="G1319" s="171" t="str">
        <f t="shared" si="44"/>
        <v/>
      </c>
    </row>
    <row r="1320" spans="4:7">
      <c r="D1320" s="168" t="s">
        <v>90</v>
      </c>
      <c r="E1320" s="169">
        <f>IFERROR(IF(D1320="","",COUNTIF($D$2:D1320,D1320)),"")</f>
        <v>27</v>
      </c>
      <c r="F1320" s="170" t="str">
        <f t="shared" si="45"/>
        <v/>
      </c>
      <c r="G1320" s="171" t="str">
        <f t="shared" si="44"/>
        <v/>
      </c>
    </row>
    <row r="1321" spans="4:7">
      <c r="D1321" s="168" t="s">
        <v>90</v>
      </c>
      <c r="E1321" s="169">
        <f>IFERROR(IF(D1321="","",COUNTIF($D$2:D1321,D1321)),"")</f>
        <v>28</v>
      </c>
      <c r="F1321" s="170" t="str">
        <f t="shared" si="45"/>
        <v/>
      </c>
      <c r="G1321" s="171" t="str">
        <f t="shared" si="44"/>
        <v/>
      </c>
    </row>
    <row r="1322" spans="4:7">
      <c r="D1322" s="168" t="s">
        <v>90</v>
      </c>
      <c r="E1322" s="169">
        <f>IFERROR(IF(D1322="","",COUNTIF($D$2:D1322,D1322)),"")</f>
        <v>29</v>
      </c>
      <c r="F1322" s="170" t="str">
        <f t="shared" si="45"/>
        <v/>
      </c>
      <c r="G1322" s="171" t="str">
        <f t="shared" si="44"/>
        <v/>
      </c>
    </row>
    <row r="1323" spans="4:7">
      <c r="D1323" s="168" t="s">
        <v>90</v>
      </c>
      <c r="E1323" s="169">
        <f>IFERROR(IF(D1323="","",COUNTIF($D$2:D1323,D1323)),"")</f>
        <v>30</v>
      </c>
      <c r="F1323" s="170" t="str">
        <f t="shared" si="45"/>
        <v/>
      </c>
      <c r="G1323" s="171" t="str">
        <f t="shared" si="44"/>
        <v/>
      </c>
    </row>
    <row r="1324" spans="4:7">
      <c r="D1324" s="168" t="s">
        <v>90</v>
      </c>
      <c r="E1324" s="169">
        <f>IFERROR(IF(D1324="","",COUNTIF($D$2:D1324,D1324)),"")</f>
        <v>31</v>
      </c>
      <c r="F1324" s="170" t="str">
        <f t="shared" si="45"/>
        <v/>
      </c>
      <c r="G1324" s="171" t="str">
        <f t="shared" si="44"/>
        <v/>
      </c>
    </row>
    <row r="1325" spans="4:7">
      <c r="D1325" s="168" t="s">
        <v>90</v>
      </c>
      <c r="E1325" s="169">
        <f>IFERROR(IF(D1325="","",COUNTIF($D$2:D1325,D1325)),"")</f>
        <v>32</v>
      </c>
      <c r="F1325" s="170" t="str">
        <f t="shared" si="45"/>
        <v/>
      </c>
      <c r="G1325" s="171" t="str">
        <f t="shared" si="44"/>
        <v/>
      </c>
    </row>
    <row r="1326" spans="4:7">
      <c r="D1326" s="168" t="s">
        <v>90</v>
      </c>
      <c r="E1326" s="169">
        <f>IFERROR(IF(D1326="","",COUNTIF($D$2:D1326,D1326)),"")</f>
        <v>33</v>
      </c>
      <c r="F1326" s="170" t="str">
        <f t="shared" si="45"/>
        <v/>
      </c>
      <c r="G1326" s="171" t="str">
        <f t="shared" si="44"/>
        <v/>
      </c>
    </row>
    <row r="1327" spans="4:7">
      <c r="D1327" s="168" t="s">
        <v>90</v>
      </c>
      <c r="E1327" s="169">
        <f>IFERROR(IF(D1327="","",COUNTIF($D$2:D1327,D1327)),"")</f>
        <v>34</v>
      </c>
      <c r="F1327" s="170" t="str">
        <f t="shared" si="45"/>
        <v/>
      </c>
      <c r="G1327" s="171" t="str">
        <f t="shared" si="44"/>
        <v/>
      </c>
    </row>
    <row r="1328" spans="4:7">
      <c r="D1328" s="168" t="s">
        <v>90</v>
      </c>
      <c r="E1328" s="169">
        <f>IFERROR(IF(D1328="","",COUNTIF($D$2:D1328,D1328)),"")</f>
        <v>35</v>
      </c>
      <c r="F1328" s="170" t="str">
        <f t="shared" si="45"/>
        <v/>
      </c>
      <c r="G1328" s="171" t="str">
        <f t="shared" si="44"/>
        <v/>
      </c>
    </row>
    <row r="1329" spans="4:7">
      <c r="D1329" s="168" t="s">
        <v>90</v>
      </c>
      <c r="E1329" s="169">
        <f>IFERROR(IF(D1329="","",COUNTIF($D$2:D1329,D1329)),"")</f>
        <v>36</v>
      </c>
      <c r="F1329" s="170" t="str">
        <f t="shared" si="45"/>
        <v/>
      </c>
      <c r="G1329" s="171" t="str">
        <f t="shared" si="44"/>
        <v/>
      </c>
    </row>
    <row r="1330" spans="4:7">
      <c r="D1330" s="168" t="s">
        <v>90</v>
      </c>
      <c r="E1330" s="169">
        <f>IFERROR(IF(D1330="","",COUNTIF($D$2:D1330,D1330)),"")</f>
        <v>37</v>
      </c>
      <c r="F1330" s="170" t="str">
        <f t="shared" si="45"/>
        <v/>
      </c>
      <c r="G1330" s="171" t="str">
        <f t="shared" si="44"/>
        <v/>
      </c>
    </row>
    <row r="1331" spans="4:7">
      <c r="D1331" s="168" t="s">
        <v>90</v>
      </c>
      <c r="E1331" s="169">
        <f>IFERROR(IF(D1331="","",COUNTIF($D$2:D1331,D1331)),"")</f>
        <v>38</v>
      </c>
      <c r="F1331" s="170" t="str">
        <f t="shared" si="45"/>
        <v/>
      </c>
      <c r="G1331" s="171" t="str">
        <f t="shared" si="44"/>
        <v/>
      </c>
    </row>
    <row r="1332" spans="4:7">
      <c r="D1332" s="168" t="s">
        <v>90</v>
      </c>
      <c r="E1332" s="169">
        <f>IFERROR(IF(D1332="","",COUNTIF($D$2:D1332,D1332)),"")</f>
        <v>39</v>
      </c>
      <c r="F1332" s="170" t="str">
        <f t="shared" si="45"/>
        <v/>
      </c>
      <c r="G1332" s="171" t="str">
        <f t="shared" si="44"/>
        <v/>
      </c>
    </row>
    <row r="1333" spans="4:7">
      <c r="D1333" s="168" t="s">
        <v>90</v>
      </c>
      <c r="E1333" s="169">
        <f>IFERROR(IF(D1333="","",COUNTIF($D$2:D1333,D1333)),"")</f>
        <v>40</v>
      </c>
      <c r="F1333" s="170" t="str">
        <f t="shared" si="45"/>
        <v/>
      </c>
      <c r="G1333" s="171" t="str">
        <f t="shared" si="44"/>
        <v/>
      </c>
    </row>
    <row r="1334" spans="4:7">
      <c r="D1334" s="168" t="s">
        <v>90</v>
      </c>
      <c r="E1334" s="169">
        <f>IFERROR(IF(D1334="","",COUNTIF($D$2:D1334,D1334)),"")</f>
        <v>41</v>
      </c>
      <c r="F1334" s="170" t="str">
        <f t="shared" si="45"/>
        <v/>
      </c>
      <c r="G1334" s="171" t="str">
        <f t="shared" si="44"/>
        <v/>
      </c>
    </row>
    <row r="1335" spans="4:7">
      <c r="D1335" s="168" t="s">
        <v>90</v>
      </c>
      <c r="E1335" s="169">
        <f>IFERROR(IF(D1335="","",COUNTIF($D$2:D1335,D1335)),"")</f>
        <v>42</v>
      </c>
      <c r="F1335" s="170" t="str">
        <f t="shared" si="45"/>
        <v/>
      </c>
      <c r="G1335" s="171" t="str">
        <f t="shared" si="44"/>
        <v/>
      </c>
    </row>
    <row r="1336" spans="4:7">
      <c r="D1336" s="168" t="s">
        <v>90</v>
      </c>
      <c r="E1336" s="169">
        <f>IFERROR(IF(D1336="","",COUNTIF($D$2:D1336,D1336)),"")</f>
        <v>43</v>
      </c>
      <c r="F1336" s="170" t="str">
        <f t="shared" si="45"/>
        <v/>
      </c>
      <c r="G1336" s="171" t="str">
        <f t="shared" si="44"/>
        <v/>
      </c>
    </row>
    <row r="1337" spans="4:7">
      <c r="D1337" s="168" t="s">
        <v>90</v>
      </c>
      <c r="E1337" s="169">
        <f>IFERROR(IF(D1337="","",COUNTIF($D$2:D1337,D1337)),"")</f>
        <v>44</v>
      </c>
      <c r="F1337" s="170" t="str">
        <f t="shared" si="45"/>
        <v/>
      </c>
      <c r="G1337" s="171" t="str">
        <f t="shared" si="44"/>
        <v/>
      </c>
    </row>
    <row r="1338" spans="4:7">
      <c r="D1338" s="168" t="s">
        <v>91</v>
      </c>
      <c r="E1338" s="169">
        <f>IFERROR(IF(D1338="","",COUNTIF($D$2:D1338,D1338)),"")</f>
        <v>1</v>
      </c>
      <c r="F1338" s="170">
        <f t="shared" si="45"/>
        <v>1338</v>
      </c>
      <c r="G1338" s="171" t="str">
        <f t="shared" si="44"/>
        <v/>
      </c>
    </row>
    <row r="1339" spans="4:7">
      <c r="D1339" s="168" t="s">
        <v>91</v>
      </c>
      <c r="E1339" s="169">
        <f>IFERROR(IF(D1339="","",COUNTIF($D$2:D1339,D1339)),"")</f>
        <v>2</v>
      </c>
      <c r="F1339" s="170" t="str">
        <f t="shared" si="45"/>
        <v/>
      </c>
      <c r="G1339" s="171" t="str">
        <f t="shared" si="44"/>
        <v/>
      </c>
    </row>
    <row r="1340" spans="4:7">
      <c r="D1340" s="168" t="s">
        <v>91</v>
      </c>
      <c r="E1340" s="169">
        <f>IFERROR(IF(D1340="","",COUNTIF($D$2:D1340,D1340)),"")</f>
        <v>3</v>
      </c>
      <c r="F1340" s="170" t="str">
        <f t="shared" si="45"/>
        <v/>
      </c>
      <c r="G1340" s="171" t="str">
        <f t="shared" si="44"/>
        <v/>
      </c>
    </row>
    <row r="1341" spans="4:7">
      <c r="D1341" s="168" t="s">
        <v>91</v>
      </c>
      <c r="E1341" s="169">
        <f>IFERROR(IF(D1341="","",COUNTIF($D$2:D1341,D1341)),"")</f>
        <v>4</v>
      </c>
      <c r="F1341" s="170" t="str">
        <f t="shared" si="45"/>
        <v/>
      </c>
      <c r="G1341" s="171" t="str">
        <f t="shared" si="44"/>
        <v/>
      </c>
    </row>
    <row r="1342" spans="4:7">
      <c r="D1342" s="168" t="s">
        <v>91</v>
      </c>
      <c r="E1342" s="169">
        <f>IFERROR(IF(D1342="","",COUNTIF($D$2:D1342,D1342)),"")</f>
        <v>5</v>
      </c>
      <c r="F1342" s="170" t="str">
        <f t="shared" si="45"/>
        <v/>
      </c>
      <c r="G1342" s="171" t="str">
        <f t="shared" si="44"/>
        <v/>
      </c>
    </row>
    <row r="1343" spans="4:7">
      <c r="D1343" s="168" t="s">
        <v>91</v>
      </c>
      <c r="E1343" s="169">
        <f>IFERROR(IF(D1343="","",COUNTIF($D$2:D1343,D1343)),"")</f>
        <v>6</v>
      </c>
      <c r="F1343" s="170" t="str">
        <f t="shared" si="45"/>
        <v/>
      </c>
      <c r="G1343" s="171" t="str">
        <f t="shared" si="44"/>
        <v/>
      </c>
    </row>
    <row r="1344" spans="4:7">
      <c r="D1344" s="168" t="s">
        <v>91</v>
      </c>
      <c r="E1344" s="169">
        <f>IFERROR(IF(D1344="","",COUNTIF($D$2:D1344,D1344)),"")</f>
        <v>7</v>
      </c>
      <c r="F1344" s="170" t="str">
        <f t="shared" si="45"/>
        <v/>
      </c>
      <c r="G1344" s="171" t="str">
        <f t="shared" si="44"/>
        <v/>
      </c>
    </row>
    <row r="1345" spans="4:7">
      <c r="D1345" s="168" t="s">
        <v>91</v>
      </c>
      <c r="E1345" s="169">
        <f>IFERROR(IF(D1345="","",COUNTIF($D$2:D1345,D1345)),"")</f>
        <v>8</v>
      </c>
      <c r="F1345" s="170" t="str">
        <f t="shared" si="45"/>
        <v/>
      </c>
      <c r="G1345" s="171" t="str">
        <f t="shared" si="44"/>
        <v/>
      </c>
    </row>
    <row r="1346" spans="4:7">
      <c r="D1346" s="168" t="s">
        <v>91</v>
      </c>
      <c r="E1346" s="169">
        <f>IFERROR(IF(D1346="","",COUNTIF($D$2:D1346,D1346)),"")</f>
        <v>9</v>
      </c>
      <c r="F1346" s="170" t="str">
        <f t="shared" si="45"/>
        <v/>
      </c>
      <c r="G1346" s="171" t="str">
        <f t="shared" ref="G1346:G1409" si="46">IFERROR(INDEX(D:D,SMALL(F:F,ROW()-1)),"")</f>
        <v/>
      </c>
    </row>
    <row r="1347" spans="4:7">
      <c r="D1347" s="168" t="s">
        <v>91</v>
      </c>
      <c r="E1347" s="169">
        <f>IFERROR(IF(D1347="","",COUNTIF($D$2:D1347,D1347)),"")</f>
        <v>10</v>
      </c>
      <c r="F1347" s="170" t="str">
        <f t="shared" ref="F1347:F1410" si="47">IFERROR(IF(AND(COUNTIF(D1347:D1347,D1347)=(E1347),E1347&gt;0),ROW(),""),"")</f>
        <v/>
      </c>
      <c r="G1347" s="171" t="str">
        <f t="shared" si="46"/>
        <v/>
      </c>
    </row>
    <row r="1348" spans="4:7">
      <c r="D1348" s="168" t="s">
        <v>91</v>
      </c>
      <c r="E1348" s="169">
        <f>IFERROR(IF(D1348="","",COUNTIF($D$2:D1348,D1348)),"")</f>
        <v>11</v>
      </c>
      <c r="F1348" s="170" t="str">
        <f t="shared" si="47"/>
        <v/>
      </c>
      <c r="G1348" s="171" t="str">
        <f t="shared" si="46"/>
        <v/>
      </c>
    </row>
    <row r="1349" spans="4:7">
      <c r="D1349" s="168" t="s">
        <v>91</v>
      </c>
      <c r="E1349" s="169">
        <f>IFERROR(IF(D1349="","",COUNTIF($D$2:D1349,D1349)),"")</f>
        <v>12</v>
      </c>
      <c r="F1349" s="170" t="str">
        <f t="shared" si="47"/>
        <v/>
      </c>
      <c r="G1349" s="171" t="str">
        <f t="shared" si="46"/>
        <v/>
      </c>
    </row>
    <row r="1350" spans="4:7">
      <c r="D1350" s="168" t="s">
        <v>91</v>
      </c>
      <c r="E1350" s="169">
        <f>IFERROR(IF(D1350="","",COUNTIF($D$2:D1350,D1350)),"")</f>
        <v>13</v>
      </c>
      <c r="F1350" s="170" t="str">
        <f t="shared" si="47"/>
        <v/>
      </c>
      <c r="G1350" s="171" t="str">
        <f t="shared" si="46"/>
        <v/>
      </c>
    </row>
    <row r="1351" spans="4:7">
      <c r="D1351" s="168" t="s">
        <v>91</v>
      </c>
      <c r="E1351" s="169">
        <f>IFERROR(IF(D1351="","",COUNTIF($D$2:D1351,D1351)),"")</f>
        <v>14</v>
      </c>
      <c r="F1351" s="170" t="str">
        <f t="shared" si="47"/>
        <v/>
      </c>
      <c r="G1351" s="171" t="str">
        <f t="shared" si="46"/>
        <v/>
      </c>
    </row>
    <row r="1352" spans="4:7">
      <c r="D1352" s="168" t="s">
        <v>91</v>
      </c>
      <c r="E1352" s="169">
        <f>IFERROR(IF(D1352="","",COUNTIF($D$2:D1352,D1352)),"")</f>
        <v>15</v>
      </c>
      <c r="F1352" s="170" t="str">
        <f t="shared" si="47"/>
        <v/>
      </c>
      <c r="G1352" s="171" t="str">
        <f t="shared" si="46"/>
        <v/>
      </c>
    </row>
    <row r="1353" spans="4:7">
      <c r="D1353" s="168" t="s">
        <v>91</v>
      </c>
      <c r="E1353" s="169">
        <f>IFERROR(IF(D1353="","",COUNTIF($D$2:D1353,D1353)),"")</f>
        <v>16</v>
      </c>
      <c r="F1353" s="170" t="str">
        <f t="shared" si="47"/>
        <v/>
      </c>
      <c r="G1353" s="171" t="str">
        <f t="shared" si="46"/>
        <v/>
      </c>
    </row>
    <row r="1354" spans="4:7">
      <c r="D1354" s="168" t="s">
        <v>91</v>
      </c>
      <c r="E1354" s="169">
        <f>IFERROR(IF(D1354="","",COUNTIF($D$2:D1354,D1354)),"")</f>
        <v>17</v>
      </c>
      <c r="F1354" s="170" t="str">
        <f t="shared" si="47"/>
        <v/>
      </c>
      <c r="G1354" s="171" t="str">
        <f t="shared" si="46"/>
        <v/>
      </c>
    </row>
    <row r="1355" spans="4:7">
      <c r="D1355" s="168" t="s">
        <v>91</v>
      </c>
      <c r="E1355" s="169">
        <f>IFERROR(IF(D1355="","",COUNTIF($D$2:D1355,D1355)),"")</f>
        <v>18</v>
      </c>
      <c r="F1355" s="170" t="str">
        <f t="shared" si="47"/>
        <v/>
      </c>
      <c r="G1355" s="171" t="str">
        <f t="shared" si="46"/>
        <v/>
      </c>
    </row>
    <row r="1356" spans="4:7">
      <c r="D1356" s="168" t="s">
        <v>91</v>
      </c>
      <c r="E1356" s="169">
        <f>IFERROR(IF(D1356="","",COUNTIF($D$2:D1356,D1356)),"")</f>
        <v>19</v>
      </c>
      <c r="F1356" s="170" t="str">
        <f t="shared" si="47"/>
        <v/>
      </c>
      <c r="G1356" s="171" t="str">
        <f t="shared" si="46"/>
        <v/>
      </c>
    </row>
    <row r="1357" spans="4:7">
      <c r="D1357" s="168" t="s">
        <v>91</v>
      </c>
      <c r="E1357" s="169">
        <f>IFERROR(IF(D1357="","",COUNTIF($D$2:D1357,D1357)),"")</f>
        <v>20</v>
      </c>
      <c r="F1357" s="170" t="str">
        <f t="shared" si="47"/>
        <v/>
      </c>
      <c r="G1357" s="171" t="str">
        <f t="shared" si="46"/>
        <v/>
      </c>
    </row>
    <row r="1358" spans="4:7">
      <c r="D1358" s="168" t="s">
        <v>91</v>
      </c>
      <c r="E1358" s="169">
        <f>IFERROR(IF(D1358="","",COUNTIF($D$2:D1358,D1358)),"")</f>
        <v>21</v>
      </c>
      <c r="F1358" s="170" t="str">
        <f t="shared" si="47"/>
        <v/>
      </c>
      <c r="G1358" s="171" t="str">
        <f t="shared" si="46"/>
        <v/>
      </c>
    </row>
    <row r="1359" spans="4:7">
      <c r="D1359" s="168" t="s">
        <v>91</v>
      </c>
      <c r="E1359" s="169">
        <f>IFERROR(IF(D1359="","",COUNTIF($D$2:D1359,D1359)),"")</f>
        <v>22</v>
      </c>
      <c r="F1359" s="170" t="str">
        <f t="shared" si="47"/>
        <v/>
      </c>
      <c r="G1359" s="171" t="str">
        <f t="shared" si="46"/>
        <v/>
      </c>
    </row>
    <row r="1360" spans="4:7">
      <c r="D1360" s="168" t="s">
        <v>91</v>
      </c>
      <c r="E1360" s="169">
        <f>IFERROR(IF(D1360="","",COUNTIF($D$2:D1360,D1360)),"")</f>
        <v>23</v>
      </c>
      <c r="F1360" s="170" t="str">
        <f t="shared" si="47"/>
        <v/>
      </c>
      <c r="G1360" s="171" t="str">
        <f t="shared" si="46"/>
        <v/>
      </c>
    </row>
    <row r="1361" spans="4:7">
      <c r="D1361" s="168" t="s">
        <v>91</v>
      </c>
      <c r="E1361" s="169">
        <f>IFERROR(IF(D1361="","",COUNTIF($D$2:D1361,D1361)),"")</f>
        <v>24</v>
      </c>
      <c r="F1361" s="170" t="str">
        <f t="shared" si="47"/>
        <v/>
      </c>
      <c r="G1361" s="171" t="str">
        <f t="shared" si="46"/>
        <v/>
      </c>
    </row>
    <row r="1362" spans="4:7">
      <c r="D1362" s="168" t="s">
        <v>91</v>
      </c>
      <c r="E1362" s="169">
        <f>IFERROR(IF(D1362="","",COUNTIF($D$2:D1362,D1362)),"")</f>
        <v>25</v>
      </c>
      <c r="F1362" s="170" t="str">
        <f t="shared" si="47"/>
        <v/>
      </c>
      <c r="G1362" s="171" t="str">
        <f t="shared" si="46"/>
        <v/>
      </c>
    </row>
    <row r="1363" spans="4:7">
      <c r="D1363" s="168" t="s">
        <v>91</v>
      </c>
      <c r="E1363" s="169">
        <f>IFERROR(IF(D1363="","",COUNTIF($D$2:D1363,D1363)),"")</f>
        <v>26</v>
      </c>
      <c r="F1363" s="170" t="str">
        <f t="shared" si="47"/>
        <v/>
      </c>
      <c r="G1363" s="171" t="str">
        <f t="shared" si="46"/>
        <v/>
      </c>
    </row>
    <row r="1364" spans="4:7">
      <c r="D1364" s="168" t="s">
        <v>91</v>
      </c>
      <c r="E1364" s="169">
        <f>IFERROR(IF(D1364="","",COUNTIF($D$2:D1364,D1364)),"")</f>
        <v>27</v>
      </c>
      <c r="F1364" s="170" t="str">
        <f t="shared" si="47"/>
        <v/>
      </c>
      <c r="G1364" s="171" t="str">
        <f t="shared" si="46"/>
        <v/>
      </c>
    </row>
    <row r="1365" spans="4:7">
      <c r="D1365" s="168" t="s">
        <v>91</v>
      </c>
      <c r="E1365" s="169">
        <f>IFERROR(IF(D1365="","",COUNTIF($D$2:D1365,D1365)),"")</f>
        <v>28</v>
      </c>
      <c r="F1365" s="170" t="str">
        <f t="shared" si="47"/>
        <v/>
      </c>
      <c r="G1365" s="171" t="str">
        <f t="shared" si="46"/>
        <v/>
      </c>
    </row>
    <row r="1366" spans="4:7">
      <c r="D1366" s="168" t="s">
        <v>91</v>
      </c>
      <c r="E1366" s="169">
        <f>IFERROR(IF(D1366="","",COUNTIF($D$2:D1366,D1366)),"")</f>
        <v>29</v>
      </c>
      <c r="F1366" s="170" t="str">
        <f t="shared" si="47"/>
        <v/>
      </c>
      <c r="G1366" s="171" t="str">
        <f t="shared" si="46"/>
        <v/>
      </c>
    </row>
    <row r="1367" spans="4:7">
      <c r="D1367" s="168" t="s">
        <v>91</v>
      </c>
      <c r="E1367" s="169">
        <f>IFERROR(IF(D1367="","",COUNTIF($D$2:D1367,D1367)),"")</f>
        <v>30</v>
      </c>
      <c r="F1367" s="170" t="str">
        <f t="shared" si="47"/>
        <v/>
      </c>
      <c r="G1367" s="171" t="str">
        <f t="shared" si="46"/>
        <v/>
      </c>
    </row>
    <row r="1368" spans="4:7">
      <c r="D1368" s="168" t="s">
        <v>91</v>
      </c>
      <c r="E1368" s="169">
        <f>IFERROR(IF(D1368="","",COUNTIF($D$2:D1368,D1368)),"")</f>
        <v>31</v>
      </c>
      <c r="F1368" s="170" t="str">
        <f t="shared" si="47"/>
        <v/>
      </c>
      <c r="G1368" s="171" t="str">
        <f t="shared" si="46"/>
        <v/>
      </c>
    </row>
    <row r="1369" spans="4:7">
      <c r="D1369" s="168" t="s">
        <v>91</v>
      </c>
      <c r="E1369" s="169">
        <f>IFERROR(IF(D1369="","",COUNTIF($D$2:D1369,D1369)),"")</f>
        <v>32</v>
      </c>
      <c r="F1369" s="170" t="str">
        <f t="shared" si="47"/>
        <v/>
      </c>
      <c r="G1369" s="171" t="str">
        <f t="shared" si="46"/>
        <v/>
      </c>
    </row>
    <row r="1370" spans="4:7">
      <c r="D1370" s="168" t="s">
        <v>91</v>
      </c>
      <c r="E1370" s="169">
        <f>IFERROR(IF(D1370="","",COUNTIF($D$2:D1370,D1370)),"")</f>
        <v>33</v>
      </c>
      <c r="F1370" s="170" t="str">
        <f t="shared" si="47"/>
        <v/>
      </c>
      <c r="G1370" s="171" t="str">
        <f t="shared" si="46"/>
        <v/>
      </c>
    </row>
    <row r="1371" spans="4:7">
      <c r="D1371" s="168" t="s">
        <v>91</v>
      </c>
      <c r="E1371" s="169">
        <f>IFERROR(IF(D1371="","",COUNTIF($D$2:D1371,D1371)),"")</f>
        <v>34</v>
      </c>
      <c r="F1371" s="170" t="str">
        <f t="shared" si="47"/>
        <v/>
      </c>
      <c r="G1371" s="171" t="str">
        <f t="shared" si="46"/>
        <v/>
      </c>
    </row>
    <row r="1372" spans="4:7">
      <c r="D1372" s="168" t="s">
        <v>91</v>
      </c>
      <c r="E1372" s="169">
        <f>IFERROR(IF(D1372="","",COUNTIF($D$2:D1372,D1372)),"")</f>
        <v>35</v>
      </c>
      <c r="F1372" s="170" t="str">
        <f t="shared" si="47"/>
        <v/>
      </c>
      <c r="G1372" s="171" t="str">
        <f t="shared" si="46"/>
        <v/>
      </c>
    </row>
    <row r="1373" spans="4:7">
      <c r="D1373" s="168" t="s">
        <v>91</v>
      </c>
      <c r="E1373" s="169">
        <f>IFERROR(IF(D1373="","",COUNTIF($D$2:D1373,D1373)),"")</f>
        <v>36</v>
      </c>
      <c r="F1373" s="170" t="str">
        <f t="shared" si="47"/>
        <v/>
      </c>
      <c r="G1373" s="171" t="str">
        <f t="shared" si="46"/>
        <v/>
      </c>
    </row>
    <row r="1374" spans="4:7">
      <c r="D1374" s="168" t="s">
        <v>91</v>
      </c>
      <c r="E1374" s="169">
        <f>IFERROR(IF(D1374="","",COUNTIF($D$2:D1374,D1374)),"")</f>
        <v>37</v>
      </c>
      <c r="F1374" s="170" t="str">
        <f t="shared" si="47"/>
        <v/>
      </c>
      <c r="G1374" s="171" t="str">
        <f t="shared" si="46"/>
        <v/>
      </c>
    </row>
    <row r="1375" spans="4:7">
      <c r="D1375" s="168" t="s">
        <v>91</v>
      </c>
      <c r="E1375" s="169">
        <f>IFERROR(IF(D1375="","",COUNTIF($D$2:D1375,D1375)),"")</f>
        <v>38</v>
      </c>
      <c r="F1375" s="170" t="str">
        <f t="shared" si="47"/>
        <v/>
      </c>
      <c r="G1375" s="171" t="str">
        <f t="shared" si="46"/>
        <v/>
      </c>
    </row>
    <row r="1376" spans="4:7">
      <c r="D1376" s="168" t="s">
        <v>91</v>
      </c>
      <c r="E1376" s="169">
        <f>IFERROR(IF(D1376="","",COUNTIF($D$2:D1376,D1376)),"")</f>
        <v>39</v>
      </c>
      <c r="F1376" s="170" t="str">
        <f t="shared" si="47"/>
        <v/>
      </c>
      <c r="G1376" s="171" t="str">
        <f t="shared" si="46"/>
        <v/>
      </c>
    </row>
    <row r="1377" spans="4:7">
      <c r="D1377" s="168" t="s">
        <v>91</v>
      </c>
      <c r="E1377" s="169">
        <f>IFERROR(IF(D1377="","",COUNTIF($D$2:D1377,D1377)),"")</f>
        <v>40</v>
      </c>
      <c r="F1377" s="170" t="str">
        <f t="shared" si="47"/>
        <v/>
      </c>
      <c r="G1377" s="171" t="str">
        <f t="shared" si="46"/>
        <v/>
      </c>
    </row>
    <row r="1378" spans="4:7">
      <c r="D1378" s="168" t="s">
        <v>91</v>
      </c>
      <c r="E1378" s="169">
        <f>IFERROR(IF(D1378="","",COUNTIF($D$2:D1378,D1378)),"")</f>
        <v>41</v>
      </c>
      <c r="F1378" s="170" t="str">
        <f t="shared" si="47"/>
        <v/>
      </c>
      <c r="G1378" s="171" t="str">
        <f t="shared" si="46"/>
        <v/>
      </c>
    </row>
    <row r="1379" spans="4:7">
      <c r="D1379" s="168" t="s">
        <v>91</v>
      </c>
      <c r="E1379" s="169">
        <f>IFERROR(IF(D1379="","",COUNTIF($D$2:D1379,D1379)),"")</f>
        <v>42</v>
      </c>
      <c r="F1379" s="170" t="str">
        <f t="shared" si="47"/>
        <v/>
      </c>
      <c r="G1379" s="171" t="str">
        <f t="shared" si="46"/>
        <v/>
      </c>
    </row>
    <row r="1380" spans="4:7">
      <c r="D1380" s="168" t="s">
        <v>91</v>
      </c>
      <c r="E1380" s="169">
        <f>IFERROR(IF(D1380="","",COUNTIF($D$2:D1380,D1380)),"")</f>
        <v>43</v>
      </c>
      <c r="F1380" s="170" t="str">
        <f t="shared" si="47"/>
        <v/>
      </c>
      <c r="G1380" s="171" t="str">
        <f t="shared" si="46"/>
        <v/>
      </c>
    </row>
    <row r="1381" spans="4:7">
      <c r="D1381" s="168" t="s">
        <v>91</v>
      </c>
      <c r="E1381" s="169">
        <f>IFERROR(IF(D1381="","",COUNTIF($D$2:D1381,D1381)),"")</f>
        <v>44</v>
      </c>
      <c r="F1381" s="170" t="str">
        <f t="shared" si="47"/>
        <v/>
      </c>
      <c r="G1381" s="171" t="str">
        <f t="shared" si="46"/>
        <v/>
      </c>
    </row>
    <row r="1382" spans="4:7">
      <c r="D1382" s="168" t="s">
        <v>91</v>
      </c>
      <c r="E1382" s="169">
        <f>IFERROR(IF(D1382="","",COUNTIF($D$2:D1382,D1382)),"")</f>
        <v>45</v>
      </c>
      <c r="F1382" s="170" t="str">
        <f t="shared" si="47"/>
        <v/>
      </c>
      <c r="G1382" s="171" t="str">
        <f t="shared" si="46"/>
        <v/>
      </c>
    </row>
    <row r="1383" spans="4:7">
      <c r="D1383" s="168" t="s">
        <v>91</v>
      </c>
      <c r="E1383" s="169">
        <f>IFERROR(IF(D1383="","",COUNTIF($D$2:D1383,D1383)),"")</f>
        <v>46</v>
      </c>
      <c r="F1383" s="170" t="str">
        <f t="shared" si="47"/>
        <v/>
      </c>
      <c r="G1383" s="171" t="str">
        <f t="shared" si="46"/>
        <v/>
      </c>
    </row>
    <row r="1384" spans="4:7">
      <c r="D1384" s="168" t="s">
        <v>91</v>
      </c>
      <c r="E1384" s="169">
        <f>IFERROR(IF(D1384="","",COUNTIF($D$2:D1384,D1384)),"")</f>
        <v>47</v>
      </c>
      <c r="F1384" s="170" t="str">
        <f t="shared" si="47"/>
        <v/>
      </c>
      <c r="G1384" s="171" t="str">
        <f t="shared" si="46"/>
        <v/>
      </c>
    </row>
    <row r="1385" spans="4:7">
      <c r="D1385" s="168" t="s">
        <v>91</v>
      </c>
      <c r="E1385" s="169">
        <f>IFERROR(IF(D1385="","",COUNTIF($D$2:D1385,D1385)),"")</f>
        <v>48</v>
      </c>
      <c r="F1385" s="170" t="str">
        <f t="shared" si="47"/>
        <v/>
      </c>
      <c r="G1385" s="171" t="str">
        <f t="shared" si="46"/>
        <v/>
      </c>
    </row>
    <row r="1386" spans="4:7">
      <c r="D1386" s="168" t="s">
        <v>91</v>
      </c>
      <c r="E1386" s="169">
        <f>IFERROR(IF(D1386="","",COUNTIF($D$2:D1386,D1386)),"")</f>
        <v>49</v>
      </c>
      <c r="F1386" s="170" t="str">
        <f t="shared" si="47"/>
        <v/>
      </c>
      <c r="G1386" s="171" t="str">
        <f t="shared" si="46"/>
        <v/>
      </c>
    </row>
    <row r="1387" spans="4:7">
      <c r="D1387" s="168" t="s">
        <v>91</v>
      </c>
      <c r="E1387" s="169">
        <f>IFERROR(IF(D1387="","",COUNTIF($D$2:D1387,D1387)),"")</f>
        <v>50</v>
      </c>
      <c r="F1387" s="170" t="str">
        <f t="shared" si="47"/>
        <v/>
      </c>
      <c r="G1387" s="171" t="str">
        <f t="shared" si="46"/>
        <v/>
      </c>
    </row>
    <row r="1388" spans="4:7">
      <c r="D1388" s="168" t="s">
        <v>91</v>
      </c>
      <c r="E1388" s="169">
        <f>IFERROR(IF(D1388="","",COUNTIF($D$2:D1388,D1388)),"")</f>
        <v>51</v>
      </c>
      <c r="F1388" s="170" t="str">
        <f t="shared" si="47"/>
        <v/>
      </c>
      <c r="G1388" s="171" t="str">
        <f t="shared" si="46"/>
        <v/>
      </c>
    </row>
    <row r="1389" spans="4:7">
      <c r="D1389" s="168" t="s">
        <v>91</v>
      </c>
      <c r="E1389" s="169">
        <f>IFERROR(IF(D1389="","",COUNTIF($D$2:D1389,D1389)),"")</f>
        <v>52</v>
      </c>
      <c r="F1389" s="170" t="str">
        <f t="shared" si="47"/>
        <v/>
      </c>
      <c r="G1389" s="171" t="str">
        <f t="shared" si="46"/>
        <v/>
      </c>
    </row>
    <row r="1390" spans="4:7">
      <c r="D1390" s="168" t="s">
        <v>91</v>
      </c>
      <c r="E1390" s="169">
        <f>IFERROR(IF(D1390="","",COUNTIF($D$2:D1390,D1390)),"")</f>
        <v>53</v>
      </c>
      <c r="F1390" s="170" t="str">
        <f t="shared" si="47"/>
        <v/>
      </c>
      <c r="G1390" s="171" t="str">
        <f t="shared" si="46"/>
        <v/>
      </c>
    </row>
    <row r="1391" spans="4:7">
      <c r="D1391" s="168" t="s">
        <v>91</v>
      </c>
      <c r="E1391" s="169">
        <f>IFERROR(IF(D1391="","",COUNTIF($D$2:D1391,D1391)),"")</f>
        <v>54</v>
      </c>
      <c r="F1391" s="170" t="str">
        <f t="shared" si="47"/>
        <v/>
      </c>
      <c r="G1391" s="171" t="str">
        <f t="shared" si="46"/>
        <v/>
      </c>
    </row>
    <row r="1392" spans="4:7">
      <c r="D1392" s="168" t="s">
        <v>91</v>
      </c>
      <c r="E1392" s="169">
        <f>IFERROR(IF(D1392="","",COUNTIF($D$2:D1392,D1392)),"")</f>
        <v>55</v>
      </c>
      <c r="F1392" s="170" t="str">
        <f t="shared" si="47"/>
        <v/>
      </c>
      <c r="G1392" s="171" t="str">
        <f t="shared" si="46"/>
        <v/>
      </c>
    </row>
    <row r="1393" spans="4:7">
      <c r="D1393" s="168" t="s">
        <v>91</v>
      </c>
      <c r="E1393" s="169">
        <f>IFERROR(IF(D1393="","",COUNTIF($D$2:D1393,D1393)),"")</f>
        <v>56</v>
      </c>
      <c r="F1393" s="170" t="str">
        <f t="shared" si="47"/>
        <v/>
      </c>
      <c r="G1393" s="171" t="str">
        <f t="shared" si="46"/>
        <v/>
      </c>
    </row>
    <row r="1394" spans="4:7">
      <c r="D1394" s="168" t="s">
        <v>91</v>
      </c>
      <c r="E1394" s="169">
        <f>IFERROR(IF(D1394="","",COUNTIF($D$2:D1394,D1394)),"")</f>
        <v>57</v>
      </c>
      <c r="F1394" s="170" t="str">
        <f t="shared" si="47"/>
        <v/>
      </c>
      <c r="G1394" s="171" t="str">
        <f t="shared" si="46"/>
        <v/>
      </c>
    </row>
    <row r="1395" spans="4:7">
      <c r="D1395" s="168" t="s">
        <v>91</v>
      </c>
      <c r="E1395" s="169">
        <f>IFERROR(IF(D1395="","",COUNTIF($D$2:D1395,D1395)),"")</f>
        <v>58</v>
      </c>
      <c r="F1395" s="170" t="str">
        <f t="shared" si="47"/>
        <v/>
      </c>
      <c r="G1395" s="171" t="str">
        <f t="shared" si="46"/>
        <v/>
      </c>
    </row>
    <row r="1396" spans="4:7">
      <c r="D1396" s="168" t="s">
        <v>91</v>
      </c>
      <c r="E1396" s="169">
        <f>IFERROR(IF(D1396="","",COUNTIF($D$2:D1396,D1396)),"")</f>
        <v>59</v>
      </c>
      <c r="F1396" s="170" t="str">
        <f t="shared" si="47"/>
        <v/>
      </c>
      <c r="G1396" s="171" t="str">
        <f t="shared" si="46"/>
        <v/>
      </c>
    </row>
    <row r="1397" spans="4:7">
      <c r="D1397" s="168" t="s">
        <v>91</v>
      </c>
      <c r="E1397" s="169">
        <f>IFERROR(IF(D1397="","",COUNTIF($D$2:D1397,D1397)),"")</f>
        <v>60</v>
      </c>
      <c r="F1397" s="170" t="str">
        <f t="shared" si="47"/>
        <v/>
      </c>
      <c r="G1397" s="171" t="str">
        <f t="shared" si="46"/>
        <v/>
      </c>
    </row>
    <row r="1398" spans="4:7">
      <c r="D1398" s="168" t="s">
        <v>93</v>
      </c>
      <c r="E1398" s="169">
        <f>IFERROR(IF(D1398="","",COUNTIF($D$2:D1398,D1398)),"")</f>
        <v>1</v>
      </c>
      <c r="F1398" s="170">
        <f t="shared" si="47"/>
        <v>1398</v>
      </c>
      <c r="G1398" s="171" t="str">
        <f t="shared" si="46"/>
        <v/>
      </c>
    </row>
    <row r="1399" spans="4:7">
      <c r="D1399" s="168" t="s">
        <v>93</v>
      </c>
      <c r="E1399" s="169">
        <f>IFERROR(IF(D1399="","",COUNTIF($D$2:D1399,D1399)),"")</f>
        <v>2</v>
      </c>
      <c r="F1399" s="170" t="str">
        <f t="shared" si="47"/>
        <v/>
      </c>
      <c r="G1399" s="171" t="str">
        <f t="shared" si="46"/>
        <v/>
      </c>
    </row>
    <row r="1400" spans="4:7">
      <c r="D1400" s="168" t="s">
        <v>93</v>
      </c>
      <c r="E1400" s="169">
        <f>IFERROR(IF(D1400="","",COUNTIF($D$2:D1400,D1400)),"")</f>
        <v>3</v>
      </c>
      <c r="F1400" s="170" t="str">
        <f t="shared" si="47"/>
        <v/>
      </c>
      <c r="G1400" s="171" t="str">
        <f t="shared" si="46"/>
        <v/>
      </c>
    </row>
    <row r="1401" spans="4:7">
      <c r="D1401" s="168" t="s">
        <v>93</v>
      </c>
      <c r="E1401" s="169">
        <f>IFERROR(IF(D1401="","",COUNTIF($D$2:D1401,D1401)),"")</f>
        <v>4</v>
      </c>
      <c r="F1401" s="170" t="str">
        <f t="shared" si="47"/>
        <v/>
      </c>
      <c r="G1401" s="171" t="str">
        <f t="shared" si="46"/>
        <v/>
      </c>
    </row>
    <row r="1402" spans="4:7">
      <c r="D1402" s="168" t="s">
        <v>93</v>
      </c>
      <c r="E1402" s="169">
        <f>IFERROR(IF(D1402="","",COUNTIF($D$2:D1402,D1402)),"")</f>
        <v>5</v>
      </c>
      <c r="F1402" s="170" t="str">
        <f t="shared" si="47"/>
        <v/>
      </c>
      <c r="G1402" s="171" t="str">
        <f t="shared" si="46"/>
        <v/>
      </c>
    </row>
    <row r="1403" spans="4:7">
      <c r="D1403" s="168" t="s">
        <v>93</v>
      </c>
      <c r="E1403" s="169">
        <f>IFERROR(IF(D1403="","",COUNTIF($D$2:D1403,D1403)),"")</f>
        <v>6</v>
      </c>
      <c r="F1403" s="170" t="str">
        <f t="shared" si="47"/>
        <v/>
      </c>
      <c r="G1403" s="171" t="str">
        <f t="shared" si="46"/>
        <v/>
      </c>
    </row>
    <row r="1404" spans="4:7">
      <c r="D1404" s="168" t="s">
        <v>93</v>
      </c>
      <c r="E1404" s="169">
        <f>IFERROR(IF(D1404="","",COUNTIF($D$2:D1404,D1404)),"")</f>
        <v>7</v>
      </c>
      <c r="F1404" s="170" t="str">
        <f t="shared" si="47"/>
        <v/>
      </c>
      <c r="G1404" s="171" t="str">
        <f t="shared" si="46"/>
        <v/>
      </c>
    </row>
    <row r="1405" spans="4:7">
      <c r="D1405" s="168" t="s">
        <v>93</v>
      </c>
      <c r="E1405" s="169">
        <f>IFERROR(IF(D1405="","",COUNTIF($D$2:D1405,D1405)),"")</f>
        <v>8</v>
      </c>
      <c r="F1405" s="170" t="str">
        <f t="shared" si="47"/>
        <v/>
      </c>
      <c r="G1405" s="171" t="str">
        <f t="shared" si="46"/>
        <v/>
      </c>
    </row>
    <row r="1406" spans="4:7">
      <c r="D1406" s="168" t="s">
        <v>93</v>
      </c>
      <c r="E1406" s="169">
        <f>IFERROR(IF(D1406="","",COUNTIF($D$2:D1406,D1406)),"")</f>
        <v>9</v>
      </c>
      <c r="F1406" s="170" t="str">
        <f t="shared" si="47"/>
        <v/>
      </c>
      <c r="G1406" s="171" t="str">
        <f t="shared" si="46"/>
        <v/>
      </c>
    </row>
    <row r="1407" spans="4:7">
      <c r="D1407" s="168" t="s">
        <v>93</v>
      </c>
      <c r="E1407" s="169">
        <f>IFERROR(IF(D1407="","",COUNTIF($D$2:D1407,D1407)),"")</f>
        <v>10</v>
      </c>
      <c r="F1407" s="170" t="str">
        <f t="shared" si="47"/>
        <v/>
      </c>
      <c r="G1407" s="171" t="str">
        <f t="shared" si="46"/>
        <v/>
      </c>
    </row>
    <row r="1408" spans="4:7">
      <c r="D1408" s="168" t="s">
        <v>93</v>
      </c>
      <c r="E1408" s="169">
        <f>IFERROR(IF(D1408="","",COUNTIF($D$2:D1408,D1408)),"")</f>
        <v>11</v>
      </c>
      <c r="F1408" s="170" t="str">
        <f t="shared" si="47"/>
        <v/>
      </c>
      <c r="G1408" s="171" t="str">
        <f t="shared" si="46"/>
        <v/>
      </c>
    </row>
    <row r="1409" spans="4:7">
      <c r="D1409" s="168" t="s">
        <v>93</v>
      </c>
      <c r="E1409" s="169">
        <f>IFERROR(IF(D1409="","",COUNTIF($D$2:D1409,D1409)),"")</f>
        <v>12</v>
      </c>
      <c r="F1409" s="170" t="str">
        <f t="shared" si="47"/>
        <v/>
      </c>
      <c r="G1409" s="171" t="str">
        <f t="shared" si="46"/>
        <v/>
      </c>
    </row>
    <row r="1410" spans="4:7">
      <c r="D1410" s="168" t="s">
        <v>93</v>
      </c>
      <c r="E1410" s="169">
        <f>IFERROR(IF(D1410="","",COUNTIF($D$2:D1410,D1410)),"")</f>
        <v>13</v>
      </c>
      <c r="F1410" s="170" t="str">
        <f t="shared" si="47"/>
        <v/>
      </c>
      <c r="G1410" s="171" t="str">
        <f t="shared" ref="G1410:G1473" si="48">IFERROR(INDEX(D:D,SMALL(F:F,ROW()-1)),"")</f>
        <v/>
      </c>
    </row>
    <row r="1411" spans="4:7">
      <c r="D1411" s="168" t="s">
        <v>93</v>
      </c>
      <c r="E1411" s="169">
        <f>IFERROR(IF(D1411="","",COUNTIF($D$2:D1411,D1411)),"")</f>
        <v>14</v>
      </c>
      <c r="F1411" s="170" t="str">
        <f t="shared" ref="F1411:F1474" si="49">IFERROR(IF(AND(COUNTIF(D1411:D1411,D1411)=(E1411),E1411&gt;0),ROW(),""),"")</f>
        <v/>
      </c>
      <c r="G1411" s="171" t="str">
        <f t="shared" si="48"/>
        <v/>
      </c>
    </row>
    <row r="1412" spans="4:7">
      <c r="D1412" s="168" t="s">
        <v>93</v>
      </c>
      <c r="E1412" s="169">
        <f>IFERROR(IF(D1412="","",COUNTIF($D$2:D1412,D1412)),"")</f>
        <v>15</v>
      </c>
      <c r="F1412" s="170" t="str">
        <f t="shared" si="49"/>
        <v/>
      </c>
      <c r="G1412" s="171" t="str">
        <f t="shared" si="48"/>
        <v/>
      </c>
    </row>
    <row r="1413" spans="4:7">
      <c r="D1413" s="168" t="s">
        <v>93</v>
      </c>
      <c r="E1413" s="169">
        <f>IFERROR(IF(D1413="","",COUNTIF($D$2:D1413,D1413)),"")</f>
        <v>16</v>
      </c>
      <c r="F1413" s="170" t="str">
        <f t="shared" si="49"/>
        <v/>
      </c>
      <c r="G1413" s="171" t="str">
        <f t="shared" si="48"/>
        <v/>
      </c>
    </row>
    <row r="1414" spans="4:7">
      <c r="D1414" s="168" t="s">
        <v>93</v>
      </c>
      <c r="E1414" s="169">
        <f>IFERROR(IF(D1414="","",COUNTIF($D$2:D1414,D1414)),"")</f>
        <v>17</v>
      </c>
      <c r="F1414" s="170" t="str">
        <f t="shared" si="49"/>
        <v/>
      </c>
      <c r="G1414" s="171" t="str">
        <f t="shared" si="48"/>
        <v/>
      </c>
    </row>
    <row r="1415" spans="4:7">
      <c r="D1415" s="168" t="s">
        <v>93</v>
      </c>
      <c r="E1415" s="169">
        <f>IFERROR(IF(D1415="","",COUNTIF($D$2:D1415,D1415)),"")</f>
        <v>18</v>
      </c>
      <c r="F1415" s="170" t="str">
        <f t="shared" si="49"/>
        <v/>
      </c>
      <c r="G1415" s="171" t="str">
        <f t="shared" si="48"/>
        <v/>
      </c>
    </row>
    <row r="1416" spans="4:7">
      <c r="D1416" s="168" t="s">
        <v>93</v>
      </c>
      <c r="E1416" s="169">
        <f>IFERROR(IF(D1416="","",COUNTIF($D$2:D1416,D1416)),"")</f>
        <v>19</v>
      </c>
      <c r="F1416" s="170" t="str">
        <f t="shared" si="49"/>
        <v/>
      </c>
      <c r="G1416" s="171" t="str">
        <f t="shared" si="48"/>
        <v/>
      </c>
    </row>
    <row r="1417" spans="4:7">
      <c r="D1417" s="168" t="s">
        <v>93</v>
      </c>
      <c r="E1417" s="169">
        <f>IFERROR(IF(D1417="","",COUNTIF($D$2:D1417,D1417)),"")</f>
        <v>20</v>
      </c>
      <c r="F1417" s="170" t="str">
        <f t="shared" si="49"/>
        <v/>
      </c>
      <c r="G1417" s="171" t="str">
        <f t="shared" si="48"/>
        <v/>
      </c>
    </row>
    <row r="1418" spans="4:7">
      <c r="D1418" s="168" t="s">
        <v>93</v>
      </c>
      <c r="E1418" s="169">
        <f>IFERROR(IF(D1418="","",COUNTIF($D$2:D1418,D1418)),"")</f>
        <v>21</v>
      </c>
      <c r="F1418" s="170" t="str">
        <f t="shared" si="49"/>
        <v/>
      </c>
      <c r="G1418" s="171" t="str">
        <f t="shared" si="48"/>
        <v/>
      </c>
    </row>
    <row r="1419" spans="4:7">
      <c r="D1419" s="168" t="s">
        <v>93</v>
      </c>
      <c r="E1419" s="169">
        <f>IFERROR(IF(D1419="","",COUNTIF($D$2:D1419,D1419)),"")</f>
        <v>22</v>
      </c>
      <c r="F1419" s="170" t="str">
        <f t="shared" si="49"/>
        <v/>
      </c>
      <c r="G1419" s="171" t="str">
        <f t="shared" si="48"/>
        <v/>
      </c>
    </row>
    <row r="1420" spans="4:7">
      <c r="D1420" s="168" t="s">
        <v>93</v>
      </c>
      <c r="E1420" s="169">
        <f>IFERROR(IF(D1420="","",COUNTIF($D$2:D1420,D1420)),"")</f>
        <v>23</v>
      </c>
      <c r="F1420" s="170" t="str">
        <f t="shared" si="49"/>
        <v/>
      </c>
      <c r="G1420" s="171" t="str">
        <f t="shared" si="48"/>
        <v/>
      </c>
    </row>
    <row r="1421" spans="4:7">
      <c r="D1421" s="168" t="s">
        <v>93</v>
      </c>
      <c r="E1421" s="169">
        <f>IFERROR(IF(D1421="","",COUNTIF($D$2:D1421,D1421)),"")</f>
        <v>24</v>
      </c>
      <c r="F1421" s="170" t="str">
        <f t="shared" si="49"/>
        <v/>
      </c>
      <c r="G1421" s="171" t="str">
        <f t="shared" si="48"/>
        <v/>
      </c>
    </row>
    <row r="1422" spans="4:7">
      <c r="D1422" s="168" t="s">
        <v>93</v>
      </c>
      <c r="E1422" s="169">
        <f>IFERROR(IF(D1422="","",COUNTIF($D$2:D1422,D1422)),"")</f>
        <v>25</v>
      </c>
      <c r="F1422" s="170" t="str">
        <f t="shared" si="49"/>
        <v/>
      </c>
      <c r="G1422" s="171" t="str">
        <f t="shared" si="48"/>
        <v/>
      </c>
    </row>
    <row r="1423" spans="4:7">
      <c r="D1423" s="168" t="s">
        <v>93</v>
      </c>
      <c r="E1423" s="169">
        <f>IFERROR(IF(D1423="","",COUNTIF($D$2:D1423,D1423)),"")</f>
        <v>26</v>
      </c>
      <c r="F1423" s="170" t="str">
        <f t="shared" si="49"/>
        <v/>
      </c>
      <c r="G1423" s="171" t="str">
        <f t="shared" si="48"/>
        <v/>
      </c>
    </row>
    <row r="1424" spans="4:7">
      <c r="D1424" s="168" t="s">
        <v>93</v>
      </c>
      <c r="E1424" s="169">
        <f>IFERROR(IF(D1424="","",COUNTIF($D$2:D1424,D1424)),"")</f>
        <v>27</v>
      </c>
      <c r="F1424" s="170" t="str">
        <f t="shared" si="49"/>
        <v/>
      </c>
      <c r="G1424" s="171" t="str">
        <f t="shared" si="48"/>
        <v/>
      </c>
    </row>
    <row r="1425" spans="4:7">
      <c r="D1425" s="168" t="s">
        <v>93</v>
      </c>
      <c r="E1425" s="169">
        <f>IFERROR(IF(D1425="","",COUNTIF($D$2:D1425,D1425)),"")</f>
        <v>28</v>
      </c>
      <c r="F1425" s="170" t="str">
        <f t="shared" si="49"/>
        <v/>
      </c>
      <c r="G1425" s="171" t="str">
        <f t="shared" si="48"/>
        <v/>
      </c>
    </row>
    <row r="1426" spans="4:7">
      <c r="D1426" s="168" t="s">
        <v>93</v>
      </c>
      <c r="E1426" s="169">
        <f>IFERROR(IF(D1426="","",COUNTIF($D$2:D1426,D1426)),"")</f>
        <v>29</v>
      </c>
      <c r="F1426" s="170" t="str">
        <f t="shared" si="49"/>
        <v/>
      </c>
      <c r="G1426" s="171" t="str">
        <f t="shared" si="48"/>
        <v/>
      </c>
    </row>
    <row r="1427" spans="4:7">
      <c r="D1427" s="168" t="s">
        <v>93</v>
      </c>
      <c r="E1427" s="169">
        <f>IFERROR(IF(D1427="","",COUNTIF($D$2:D1427,D1427)),"")</f>
        <v>30</v>
      </c>
      <c r="F1427" s="170" t="str">
        <f t="shared" si="49"/>
        <v/>
      </c>
      <c r="G1427" s="171" t="str">
        <f t="shared" si="48"/>
        <v/>
      </c>
    </row>
    <row r="1428" spans="4:7">
      <c r="D1428" s="168" t="s">
        <v>93</v>
      </c>
      <c r="E1428" s="169">
        <f>IFERROR(IF(D1428="","",COUNTIF($D$2:D1428,D1428)),"")</f>
        <v>31</v>
      </c>
      <c r="F1428" s="170" t="str">
        <f t="shared" si="49"/>
        <v/>
      </c>
      <c r="G1428" s="171" t="str">
        <f t="shared" si="48"/>
        <v/>
      </c>
    </row>
    <row r="1429" spans="4:7">
      <c r="D1429" s="168" t="s">
        <v>93</v>
      </c>
      <c r="E1429" s="169">
        <f>IFERROR(IF(D1429="","",COUNTIF($D$2:D1429,D1429)),"")</f>
        <v>32</v>
      </c>
      <c r="F1429" s="170" t="str">
        <f t="shared" si="49"/>
        <v/>
      </c>
      <c r="G1429" s="171" t="str">
        <f t="shared" si="48"/>
        <v/>
      </c>
    </row>
    <row r="1430" spans="4:7">
      <c r="D1430" s="168" t="s">
        <v>93</v>
      </c>
      <c r="E1430" s="169">
        <f>IFERROR(IF(D1430="","",COUNTIF($D$2:D1430,D1430)),"")</f>
        <v>33</v>
      </c>
      <c r="F1430" s="170" t="str">
        <f t="shared" si="49"/>
        <v/>
      </c>
      <c r="G1430" s="171" t="str">
        <f t="shared" si="48"/>
        <v/>
      </c>
    </row>
    <row r="1431" spans="4:7">
      <c r="D1431" s="168" t="s">
        <v>93</v>
      </c>
      <c r="E1431" s="169">
        <f>IFERROR(IF(D1431="","",COUNTIF($D$2:D1431,D1431)),"")</f>
        <v>34</v>
      </c>
      <c r="F1431" s="170" t="str">
        <f t="shared" si="49"/>
        <v/>
      </c>
      <c r="G1431" s="171" t="str">
        <f t="shared" si="48"/>
        <v/>
      </c>
    </row>
    <row r="1432" spans="4:7">
      <c r="D1432" s="168" t="s">
        <v>93</v>
      </c>
      <c r="E1432" s="169">
        <f>IFERROR(IF(D1432="","",COUNTIF($D$2:D1432,D1432)),"")</f>
        <v>35</v>
      </c>
      <c r="F1432" s="170" t="str">
        <f t="shared" si="49"/>
        <v/>
      </c>
      <c r="G1432" s="171" t="str">
        <f t="shared" si="48"/>
        <v/>
      </c>
    </row>
    <row r="1433" spans="4:7">
      <c r="D1433" s="168" t="s">
        <v>93</v>
      </c>
      <c r="E1433" s="169">
        <f>IFERROR(IF(D1433="","",COUNTIF($D$2:D1433,D1433)),"")</f>
        <v>36</v>
      </c>
      <c r="F1433" s="170" t="str">
        <f t="shared" si="49"/>
        <v/>
      </c>
      <c r="G1433" s="171" t="str">
        <f t="shared" si="48"/>
        <v/>
      </c>
    </row>
    <row r="1434" spans="4:7">
      <c r="D1434" s="168" t="s">
        <v>93</v>
      </c>
      <c r="E1434" s="169">
        <f>IFERROR(IF(D1434="","",COUNTIF($D$2:D1434,D1434)),"")</f>
        <v>37</v>
      </c>
      <c r="F1434" s="170" t="str">
        <f t="shared" si="49"/>
        <v/>
      </c>
      <c r="G1434" s="171" t="str">
        <f t="shared" si="48"/>
        <v/>
      </c>
    </row>
    <row r="1435" spans="4:7">
      <c r="D1435" s="168" t="s">
        <v>93</v>
      </c>
      <c r="E1435" s="169">
        <f>IFERROR(IF(D1435="","",COUNTIF($D$2:D1435,D1435)),"")</f>
        <v>38</v>
      </c>
      <c r="F1435" s="170" t="str">
        <f t="shared" si="49"/>
        <v/>
      </c>
      <c r="G1435" s="171" t="str">
        <f t="shared" si="48"/>
        <v/>
      </c>
    </row>
    <row r="1436" spans="4:7">
      <c r="D1436" s="168" t="s">
        <v>93</v>
      </c>
      <c r="E1436" s="169">
        <f>IFERROR(IF(D1436="","",COUNTIF($D$2:D1436,D1436)),"")</f>
        <v>39</v>
      </c>
      <c r="F1436" s="170" t="str">
        <f t="shared" si="49"/>
        <v/>
      </c>
      <c r="G1436" s="171" t="str">
        <f t="shared" si="48"/>
        <v/>
      </c>
    </row>
    <row r="1437" spans="4:7">
      <c r="D1437" s="168" t="s">
        <v>93</v>
      </c>
      <c r="E1437" s="169">
        <f>IFERROR(IF(D1437="","",COUNTIF($D$2:D1437,D1437)),"")</f>
        <v>40</v>
      </c>
      <c r="F1437" s="170" t="str">
        <f t="shared" si="49"/>
        <v/>
      </c>
      <c r="G1437" s="171" t="str">
        <f t="shared" si="48"/>
        <v/>
      </c>
    </row>
    <row r="1438" spans="4:7">
      <c r="D1438" s="168" t="s">
        <v>93</v>
      </c>
      <c r="E1438" s="169">
        <f>IFERROR(IF(D1438="","",COUNTIF($D$2:D1438,D1438)),"")</f>
        <v>41</v>
      </c>
      <c r="F1438" s="170" t="str">
        <f t="shared" si="49"/>
        <v/>
      </c>
      <c r="G1438" s="171" t="str">
        <f t="shared" si="48"/>
        <v/>
      </c>
    </row>
    <row r="1439" spans="4:7">
      <c r="D1439" s="168" t="s">
        <v>93</v>
      </c>
      <c r="E1439" s="169">
        <f>IFERROR(IF(D1439="","",COUNTIF($D$2:D1439,D1439)),"")</f>
        <v>42</v>
      </c>
      <c r="F1439" s="170" t="str">
        <f t="shared" si="49"/>
        <v/>
      </c>
      <c r="G1439" s="171" t="str">
        <f t="shared" si="48"/>
        <v/>
      </c>
    </row>
    <row r="1440" spans="4:7">
      <c r="D1440" s="168" t="s">
        <v>93</v>
      </c>
      <c r="E1440" s="169">
        <f>IFERROR(IF(D1440="","",COUNTIF($D$2:D1440,D1440)),"")</f>
        <v>43</v>
      </c>
      <c r="F1440" s="170" t="str">
        <f t="shared" si="49"/>
        <v/>
      </c>
      <c r="G1440" s="171" t="str">
        <f t="shared" si="48"/>
        <v/>
      </c>
    </row>
    <row r="1441" spans="4:7">
      <c r="D1441" s="168" t="s">
        <v>93</v>
      </c>
      <c r="E1441" s="169">
        <f>IFERROR(IF(D1441="","",COUNTIF($D$2:D1441,D1441)),"")</f>
        <v>44</v>
      </c>
      <c r="F1441" s="170" t="str">
        <f t="shared" si="49"/>
        <v/>
      </c>
      <c r="G1441" s="171" t="str">
        <f t="shared" si="48"/>
        <v/>
      </c>
    </row>
    <row r="1442" spans="4:7">
      <c r="D1442" s="168" t="s">
        <v>93</v>
      </c>
      <c r="E1442" s="169">
        <f>IFERROR(IF(D1442="","",COUNTIF($D$2:D1442,D1442)),"")</f>
        <v>45</v>
      </c>
      <c r="F1442" s="170" t="str">
        <f t="shared" si="49"/>
        <v/>
      </c>
      <c r="G1442" s="171" t="str">
        <f t="shared" si="48"/>
        <v/>
      </c>
    </row>
    <row r="1443" spans="4:7">
      <c r="D1443" s="168" t="s">
        <v>93</v>
      </c>
      <c r="E1443" s="169">
        <f>IFERROR(IF(D1443="","",COUNTIF($D$2:D1443,D1443)),"")</f>
        <v>46</v>
      </c>
      <c r="F1443" s="170" t="str">
        <f t="shared" si="49"/>
        <v/>
      </c>
      <c r="G1443" s="171" t="str">
        <f t="shared" si="48"/>
        <v/>
      </c>
    </row>
    <row r="1444" spans="4:7">
      <c r="D1444" s="168" t="s">
        <v>93</v>
      </c>
      <c r="E1444" s="169">
        <f>IFERROR(IF(D1444="","",COUNTIF($D$2:D1444,D1444)),"")</f>
        <v>47</v>
      </c>
      <c r="F1444" s="170" t="str">
        <f t="shared" si="49"/>
        <v/>
      </c>
      <c r="G1444" s="171" t="str">
        <f t="shared" si="48"/>
        <v/>
      </c>
    </row>
    <row r="1445" spans="4:7">
      <c r="D1445" s="168" t="s">
        <v>93</v>
      </c>
      <c r="E1445" s="169">
        <f>IFERROR(IF(D1445="","",COUNTIF($D$2:D1445,D1445)),"")</f>
        <v>48</v>
      </c>
      <c r="F1445" s="170" t="str">
        <f t="shared" si="49"/>
        <v/>
      </c>
      <c r="G1445" s="171" t="str">
        <f t="shared" si="48"/>
        <v/>
      </c>
    </row>
    <row r="1446" spans="4:7">
      <c r="D1446" s="168" t="s">
        <v>93</v>
      </c>
      <c r="E1446" s="169">
        <f>IFERROR(IF(D1446="","",COUNTIF($D$2:D1446,D1446)),"")</f>
        <v>49</v>
      </c>
      <c r="F1446" s="170" t="str">
        <f t="shared" si="49"/>
        <v/>
      </c>
      <c r="G1446" s="171" t="str">
        <f t="shared" si="48"/>
        <v/>
      </c>
    </row>
    <row r="1447" spans="4:7">
      <c r="D1447" s="168" t="s">
        <v>93</v>
      </c>
      <c r="E1447" s="169">
        <f>IFERROR(IF(D1447="","",COUNTIF($D$2:D1447,D1447)),"")</f>
        <v>50</v>
      </c>
      <c r="F1447" s="170" t="str">
        <f t="shared" si="49"/>
        <v/>
      </c>
      <c r="G1447" s="171" t="str">
        <f t="shared" si="48"/>
        <v/>
      </c>
    </row>
    <row r="1448" spans="4:7">
      <c r="D1448" s="168" t="s">
        <v>93</v>
      </c>
      <c r="E1448" s="169">
        <f>IFERROR(IF(D1448="","",COUNTIF($D$2:D1448,D1448)),"")</f>
        <v>51</v>
      </c>
      <c r="F1448" s="170" t="str">
        <f t="shared" si="49"/>
        <v/>
      </c>
      <c r="G1448" s="171" t="str">
        <f t="shared" si="48"/>
        <v/>
      </c>
    </row>
    <row r="1449" spans="4:7">
      <c r="D1449" s="168" t="s">
        <v>93</v>
      </c>
      <c r="E1449" s="169">
        <f>IFERROR(IF(D1449="","",COUNTIF($D$2:D1449,D1449)),"")</f>
        <v>52</v>
      </c>
      <c r="F1449" s="170" t="str">
        <f t="shared" si="49"/>
        <v/>
      </c>
      <c r="G1449" s="171" t="str">
        <f t="shared" si="48"/>
        <v/>
      </c>
    </row>
    <row r="1450" spans="4:7">
      <c r="D1450" s="168" t="s">
        <v>93</v>
      </c>
      <c r="E1450" s="169">
        <f>IFERROR(IF(D1450="","",COUNTIF($D$2:D1450,D1450)),"")</f>
        <v>53</v>
      </c>
      <c r="F1450" s="170" t="str">
        <f t="shared" si="49"/>
        <v/>
      </c>
      <c r="G1450" s="171" t="str">
        <f t="shared" si="48"/>
        <v/>
      </c>
    </row>
    <row r="1451" spans="4:7">
      <c r="D1451" s="168" t="s">
        <v>93</v>
      </c>
      <c r="E1451" s="169">
        <f>IFERROR(IF(D1451="","",COUNTIF($D$2:D1451,D1451)),"")</f>
        <v>54</v>
      </c>
      <c r="F1451" s="170" t="str">
        <f t="shared" si="49"/>
        <v/>
      </c>
      <c r="G1451" s="171" t="str">
        <f t="shared" si="48"/>
        <v/>
      </c>
    </row>
    <row r="1452" spans="4:7">
      <c r="D1452" s="168" t="s">
        <v>434</v>
      </c>
      <c r="E1452" s="169">
        <f>IFERROR(IF(D1452="","",COUNTIF($D$2:D1452,D1452)),"")</f>
        <v>1</v>
      </c>
      <c r="F1452" s="170">
        <f t="shared" si="49"/>
        <v>1452</v>
      </c>
      <c r="G1452" s="171" t="str">
        <f t="shared" si="48"/>
        <v/>
      </c>
    </row>
    <row r="1453" spans="4:7">
      <c r="D1453" s="168" t="s">
        <v>434</v>
      </c>
      <c r="E1453" s="169">
        <f>IFERROR(IF(D1453="","",COUNTIF($D$2:D1453,D1453)),"")</f>
        <v>2</v>
      </c>
      <c r="F1453" s="170" t="str">
        <f t="shared" si="49"/>
        <v/>
      </c>
      <c r="G1453" s="171" t="str">
        <f t="shared" si="48"/>
        <v/>
      </c>
    </row>
    <row r="1454" spans="4:7">
      <c r="D1454" s="168" t="s">
        <v>434</v>
      </c>
      <c r="E1454" s="169">
        <f>IFERROR(IF(D1454="","",COUNTIF($D$2:D1454,D1454)),"")</f>
        <v>3</v>
      </c>
      <c r="F1454" s="170" t="str">
        <f t="shared" si="49"/>
        <v/>
      </c>
      <c r="G1454" s="171" t="str">
        <f t="shared" si="48"/>
        <v/>
      </c>
    </row>
    <row r="1455" spans="4:7">
      <c r="D1455" s="168" t="s">
        <v>434</v>
      </c>
      <c r="E1455" s="169">
        <f>IFERROR(IF(D1455="","",COUNTIF($D$2:D1455,D1455)),"")</f>
        <v>4</v>
      </c>
      <c r="F1455" s="170" t="str">
        <f t="shared" si="49"/>
        <v/>
      </c>
      <c r="G1455" s="171" t="str">
        <f t="shared" si="48"/>
        <v/>
      </c>
    </row>
    <row r="1456" spans="4:7">
      <c r="D1456" s="168" t="s">
        <v>434</v>
      </c>
      <c r="E1456" s="169">
        <f>IFERROR(IF(D1456="","",COUNTIF($D$2:D1456,D1456)),"")</f>
        <v>5</v>
      </c>
      <c r="F1456" s="170" t="str">
        <f t="shared" si="49"/>
        <v/>
      </c>
      <c r="G1456" s="171" t="str">
        <f t="shared" si="48"/>
        <v/>
      </c>
    </row>
    <row r="1457" spans="4:7">
      <c r="D1457" s="168" t="s">
        <v>434</v>
      </c>
      <c r="E1457" s="169">
        <f>IFERROR(IF(D1457="","",COUNTIF($D$2:D1457,D1457)),"")</f>
        <v>6</v>
      </c>
      <c r="F1457" s="170" t="str">
        <f t="shared" si="49"/>
        <v/>
      </c>
      <c r="G1457" s="171" t="str">
        <f t="shared" si="48"/>
        <v/>
      </c>
    </row>
    <row r="1458" spans="4:7">
      <c r="D1458" s="168" t="s">
        <v>434</v>
      </c>
      <c r="E1458" s="169">
        <f>IFERROR(IF(D1458="","",COUNTIF($D$2:D1458,D1458)),"")</f>
        <v>7</v>
      </c>
      <c r="F1458" s="170" t="str">
        <f t="shared" si="49"/>
        <v/>
      </c>
      <c r="G1458" s="171" t="str">
        <f t="shared" si="48"/>
        <v/>
      </c>
    </row>
    <row r="1459" spans="4:7">
      <c r="D1459" s="168" t="s">
        <v>434</v>
      </c>
      <c r="E1459" s="169">
        <f>IFERROR(IF(D1459="","",COUNTIF($D$2:D1459,D1459)),"")</f>
        <v>8</v>
      </c>
      <c r="F1459" s="170" t="str">
        <f t="shared" si="49"/>
        <v/>
      </c>
      <c r="G1459" s="171" t="str">
        <f t="shared" si="48"/>
        <v/>
      </c>
    </row>
    <row r="1460" spans="4:7">
      <c r="D1460" s="168" t="s">
        <v>434</v>
      </c>
      <c r="E1460" s="169">
        <f>IFERROR(IF(D1460="","",COUNTIF($D$2:D1460,D1460)),"")</f>
        <v>9</v>
      </c>
      <c r="F1460" s="170" t="str">
        <f t="shared" si="49"/>
        <v/>
      </c>
      <c r="G1460" s="171" t="str">
        <f t="shared" si="48"/>
        <v/>
      </c>
    </row>
    <row r="1461" spans="4:7">
      <c r="D1461" s="168" t="s">
        <v>434</v>
      </c>
      <c r="E1461" s="169">
        <f>IFERROR(IF(D1461="","",COUNTIF($D$2:D1461,D1461)),"")</f>
        <v>10</v>
      </c>
      <c r="F1461" s="170" t="str">
        <f t="shared" si="49"/>
        <v/>
      </c>
      <c r="G1461" s="171" t="str">
        <f t="shared" si="48"/>
        <v/>
      </c>
    </row>
    <row r="1462" spans="4:7">
      <c r="D1462" s="168" t="s">
        <v>434</v>
      </c>
      <c r="E1462" s="169">
        <f>IFERROR(IF(D1462="","",COUNTIF($D$2:D1462,D1462)),"")</f>
        <v>11</v>
      </c>
      <c r="F1462" s="170" t="str">
        <f t="shared" si="49"/>
        <v/>
      </c>
      <c r="G1462" s="171" t="str">
        <f t="shared" si="48"/>
        <v/>
      </c>
    </row>
    <row r="1463" spans="4:7">
      <c r="D1463" s="168" t="s">
        <v>434</v>
      </c>
      <c r="E1463" s="169">
        <f>IFERROR(IF(D1463="","",COUNTIF($D$2:D1463,D1463)),"")</f>
        <v>12</v>
      </c>
      <c r="F1463" s="170" t="str">
        <f t="shared" si="49"/>
        <v/>
      </c>
      <c r="G1463" s="171" t="str">
        <f t="shared" si="48"/>
        <v/>
      </c>
    </row>
    <row r="1464" spans="4:7">
      <c r="D1464" s="168" t="s">
        <v>434</v>
      </c>
      <c r="E1464" s="169">
        <f>IFERROR(IF(D1464="","",COUNTIF($D$2:D1464,D1464)),"")</f>
        <v>13</v>
      </c>
      <c r="F1464" s="170" t="str">
        <f t="shared" si="49"/>
        <v/>
      </c>
      <c r="G1464" s="171" t="str">
        <f t="shared" si="48"/>
        <v/>
      </c>
    </row>
    <row r="1465" spans="4:7">
      <c r="D1465" s="168" t="s">
        <v>434</v>
      </c>
      <c r="E1465" s="169">
        <f>IFERROR(IF(D1465="","",COUNTIF($D$2:D1465,D1465)),"")</f>
        <v>14</v>
      </c>
      <c r="F1465" s="170" t="str">
        <f t="shared" si="49"/>
        <v/>
      </c>
      <c r="G1465" s="171" t="str">
        <f t="shared" si="48"/>
        <v/>
      </c>
    </row>
    <row r="1466" spans="4:7">
      <c r="D1466" s="168" t="s">
        <v>434</v>
      </c>
      <c r="E1466" s="169">
        <f>IFERROR(IF(D1466="","",COUNTIF($D$2:D1466,D1466)),"")</f>
        <v>15</v>
      </c>
      <c r="F1466" s="170" t="str">
        <f t="shared" si="49"/>
        <v/>
      </c>
      <c r="G1466" s="171" t="str">
        <f t="shared" si="48"/>
        <v/>
      </c>
    </row>
    <row r="1467" spans="4:7">
      <c r="D1467" s="168" t="s">
        <v>434</v>
      </c>
      <c r="E1467" s="169">
        <f>IFERROR(IF(D1467="","",COUNTIF($D$2:D1467,D1467)),"")</f>
        <v>16</v>
      </c>
      <c r="F1467" s="170" t="str">
        <f t="shared" si="49"/>
        <v/>
      </c>
      <c r="G1467" s="171" t="str">
        <f t="shared" si="48"/>
        <v/>
      </c>
    </row>
    <row r="1468" spans="4:7">
      <c r="D1468" s="168" t="s">
        <v>434</v>
      </c>
      <c r="E1468" s="169">
        <f>IFERROR(IF(D1468="","",COUNTIF($D$2:D1468,D1468)),"")</f>
        <v>17</v>
      </c>
      <c r="F1468" s="170" t="str">
        <f t="shared" si="49"/>
        <v/>
      </c>
      <c r="G1468" s="171" t="str">
        <f t="shared" si="48"/>
        <v/>
      </c>
    </row>
    <row r="1469" spans="4:7">
      <c r="D1469" s="168" t="s">
        <v>434</v>
      </c>
      <c r="E1469" s="169">
        <f>IFERROR(IF(D1469="","",COUNTIF($D$2:D1469,D1469)),"")</f>
        <v>18</v>
      </c>
      <c r="F1469" s="170" t="str">
        <f t="shared" si="49"/>
        <v/>
      </c>
      <c r="G1469" s="171" t="str">
        <f t="shared" si="48"/>
        <v/>
      </c>
    </row>
    <row r="1470" spans="4:7">
      <c r="D1470" s="168" t="s">
        <v>434</v>
      </c>
      <c r="E1470" s="169">
        <f>IFERROR(IF(D1470="","",COUNTIF($D$2:D1470,D1470)),"")</f>
        <v>19</v>
      </c>
      <c r="F1470" s="170" t="str">
        <f t="shared" si="49"/>
        <v/>
      </c>
      <c r="G1470" s="171" t="str">
        <f t="shared" si="48"/>
        <v/>
      </c>
    </row>
    <row r="1471" spans="4:7">
      <c r="D1471" s="168" t="s">
        <v>434</v>
      </c>
      <c r="E1471" s="169">
        <f>IFERROR(IF(D1471="","",COUNTIF($D$2:D1471,D1471)),"")</f>
        <v>20</v>
      </c>
      <c r="F1471" s="170" t="str">
        <f t="shared" si="49"/>
        <v/>
      </c>
      <c r="G1471" s="171" t="str">
        <f t="shared" si="48"/>
        <v/>
      </c>
    </row>
    <row r="1472" spans="4:7">
      <c r="D1472" s="168" t="s">
        <v>434</v>
      </c>
      <c r="E1472" s="169">
        <f>IFERROR(IF(D1472="","",COUNTIF($D$2:D1472,D1472)),"")</f>
        <v>21</v>
      </c>
      <c r="F1472" s="170" t="str">
        <f t="shared" si="49"/>
        <v/>
      </c>
      <c r="G1472" s="171" t="str">
        <f t="shared" si="48"/>
        <v/>
      </c>
    </row>
    <row r="1473" spans="4:7">
      <c r="D1473" s="168" t="s">
        <v>434</v>
      </c>
      <c r="E1473" s="169">
        <f>IFERROR(IF(D1473="","",COUNTIF($D$2:D1473,D1473)),"")</f>
        <v>22</v>
      </c>
      <c r="F1473" s="170" t="str">
        <f t="shared" si="49"/>
        <v/>
      </c>
      <c r="G1473" s="171" t="str">
        <f t="shared" si="48"/>
        <v/>
      </c>
    </row>
    <row r="1474" spans="4:7">
      <c r="D1474" s="168" t="s">
        <v>434</v>
      </c>
      <c r="E1474" s="169">
        <f>IFERROR(IF(D1474="","",COUNTIF($D$2:D1474,D1474)),"")</f>
        <v>23</v>
      </c>
      <c r="F1474" s="170" t="str">
        <f t="shared" si="49"/>
        <v/>
      </c>
      <c r="G1474" s="171" t="str">
        <f t="shared" ref="G1474:G1537" si="50">IFERROR(INDEX(D:D,SMALL(F:F,ROW()-1)),"")</f>
        <v/>
      </c>
    </row>
    <row r="1475" spans="4:7">
      <c r="D1475" s="168" t="s">
        <v>434</v>
      </c>
      <c r="E1475" s="169">
        <f>IFERROR(IF(D1475="","",COUNTIF($D$2:D1475,D1475)),"")</f>
        <v>24</v>
      </c>
      <c r="F1475" s="170" t="str">
        <f t="shared" ref="F1475:F1538" si="51">IFERROR(IF(AND(COUNTIF(D1475:D1475,D1475)=(E1475),E1475&gt;0),ROW(),""),"")</f>
        <v/>
      </c>
      <c r="G1475" s="171" t="str">
        <f t="shared" si="50"/>
        <v/>
      </c>
    </row>
    <row r="1476" spans="4:7">
      <c r="D1476" s="168" t="s">
        <v>434</v>
      </c>
      <c r="E1476" s="169">
        <f>IFERROR(IF(D1476="","",COUNTIF($D$2:D1476,D1476)),"")</f>
        <v>25</v>
      </c>
      <c r="F1476" s="170" t="str">
        <f t="shared" si="51"/>
        <v/>
      </c>
      <c r="G1476" s="171" t="str">
        <f t="shared" si="50"/>
        <v/>
      </c>
    </row>
    <row r="1477" spans="4:7">
      <c r="D1477" s="168" t="s">
        <v>434</v>
      </c>
      <c r="E1477" s="169">
        <f>IFERROR(IF(D1477="","",COUNTIF($D$2:D1477,D1477)),"")</f>
        <v>26</v>
      </c>
      <c r="F1477" s="170" t="str">
        <f t="shared" si="51"/>
        <v/>
      </c>
      <c r="G1477" s="171" t="str">
        <f t="shared" si="50"/>
        <v/>
      </c>
    </row>
    <row r="1478" spans="4:7">
      <c r="D1478" s="168" t="s">
        <v>434</v>
      </c>
      <c r="E1478" s="169">
        <f>IFERROR(IF(D1478="","",COUNTIF($D$2:D1478,D1478)),"")</f>
        <v>27</v>
      </c>
      <c r="F1478" s="170" t="str">
        <f t="shared" si="51"/>
        <v/>
      </c>
      <c r="G1478" s="171" t="str">
        <f t="shared" si="50"/>
        <v/>
      </c>
    </row>
    <row r="1479" spans="4:7">
      <c r="D1479" s="168" t="s">
        <v>434</v>
      </c>
      <c r="E1479" s="169">
        <f>IFERROR(IF(D1479="","",COUNTIF($D$2:D1479,D1479)),"")</f>
        <v>28</v>
      </c>
      <c r="F1479" s="170" t="str">
        <f t="shared" si="51"/>
        <v/>
      </c>
      <c r="G1479" s="171" t="str">
        <f t="shared" si="50"/>
        <v/>
      </c>
    </row>
    <row r="1480" spans="4:7">
      <c r="D1480" s="168" t="s">
        <v>434</v>
      </c>
      <c r="E1480" s="169">
        <f>IFERROR(IF(D1480="","",COUNTIF($D$2:D1480,D1480)),"")</f>
        <v>29</v>
      </c>
      <c r="F1480" s="170" t="str">
        <f t="shared" si="51"/>
        <v/>
      </c>
      <c r="G1480" s="171" t="str">
        <f t="shared" si="50"/>
        <v/>
      </c>
    </row>
    <row r="1481" spans="4:7">
      <c r="D1481" s="168" t="s">
        <v>434</v>
      </c>
      <c r="E1481" s="169">
        <f>IFERROR(IF(D1481="","",COUNTIF($D$2:D1481,D1481)),"")</f>
        <v>30</v>
      </c>
      <c r="F1481" s="170" t="str">
        <f t="shared" si="51"/>
        <v/>
      </c>
      <c r="G1481" s="171" t="str">
        <f t="shared" si="50"/>
        <v/>
      </c>
    </row>
    <row r="1482" spans="4:7">
      <c r="D1482" s="168" t="s">
        <v>434</v>
      </c>
      <c r="E1482" s="169">
        <f>IFERROR(IF(D1482="","",COUNTIF($D$2:D1482,D1482)),"")</f>
        <v>31</v>
      </c>
      <c r="F1482" s="170" t="str">
        <f t="shared" si="51"/>
        <v/>
      </c>
      <c r="G1482" s="171" t="str">
        <f t="shared" si="50"/>
        <v/>
      </c>
    </row>
    <row r="1483" spans="4:7">
      <c r="D1483" s="168" t="s">
        <v>434</v>
      </c>
      <c r="E1483" s="169">
        <f>IFERROR(IF(D1483="","",COUNTIF($D$2:D1483,D1483)),"")</f>
        <v>32</v>
      </c>
      <c r="F1483" s="170" t="str">
        <f t="shared" si="51"/>
        <v/>
      </c>
      <c r="G1483" s="171" t="str">
        <f t="shared" si="50"/>
        <v/>
      </c>
    </row>
    <row r="1484" spans="4:7">
      <c r="D1484" s="168" t="s">
        <v>434</v>
      </c>
      <c r="E1484" s="169">
        <f>IFERROR(IF(D1484="","",COUNTIF($D$2:D1484,D1484)),"")</f>
        <v>33</v>
      </c>
      <c r="F1484" s="170" t="str">
        <f t="shared" si="51"/>
        <v/>
      </c>
      <c r="G1484" s="171" t="str">
        <f t="shared" si="50"/>
        <v/>
      </c>
    </row>
    <row r="1485" spans="4:7">
      <c r="D1485" s="168" t="s">
        <v>434</v>
      </c>
      <c r="E1485" s="169">
        <f>IFERROR(IF(D1485="","",COUNTIF($D$2:D1485,D1485)),"")</f>
        <v>34</v>
      </c>
      <c r="F1485" s="170" t="str">
        <f t="shared" si="51"/>
        <v/>
      </c>
      <c r="G1485" s="171" t="str">
        <f t="shared" si="50"/>
        <v/>
      </c>
    </row>
    <row r="1486" spans="4:7">
      <c r="D1486" s="168" t="s">
        <v>434</v>
      </c>
      <c r="E1486" s="169">
        <f>IFERROR(IF(D1486="","",COUNTIF($D$2:D1486,D1486)),"")</f>
        <v>35</v>
      </c>
      <c r="F1486" s="170" t="str">
        <f t="shared" si="51"/>
        <v/>
      </c>
      <c r="G1486" s="171" t="str">
        <f t="shared" si="50"/>
        <v/>
      </c>
    </row>
    <row r="1487" spans="4:7">
      <c r="D1487" s="168" t="s">
        <v>434</v>
      </c>
      <c r="E1487" s="169">
        <f>IFERROR(IF(D1487="","",COUNTIF($D$2:D1487,D1487)),"")</f>
        <v>36</v>
      </c>
      <c r="F1487" s="170" t="str">
        <f t="shared" si="51"/>
        <v/>
      </c>
      <c r="G1487" s="171" t="str">
        <f t="shared" si="50"/>
        <v/>
      </c>
    </row>
    <row r="1488" spans="4:7">
      <c r="D1488" s="168" t="s">
        <v>434</v>
      </c>
      <c r="E1488" s="169">
        <f>IFERROR(IF(D1488="","",COUNTIF($D$2:D1488,D1488)),"")</f>
        <v>37</v>
      </c>
      <c r="F1488" s="170" t="str">
        <f t="shared" si="51"/>
        <v/>
      </c>
      <c r="G1488" s="171" t="str">
        <f t="shared" si="50"/>
        <v/>
      </c>
    </row>
    <row r="1489" spans="4:7">
      <c r="D1489" s="168" t="s">
        <v>434</v>
      </c>
      <c r="E1489" s="169">
        <f>IFERROR(IF(D1489="","",COUNTIF($D$2:D1489,D1489)),"")</f>
        <v>38</v>
      </c>
      <c r="F1489" s="170" t="str">
        <f t="shared" si="51"/>
        <v/>
      </c>
      <c r="G1489" s="171" t="str">
        <f t="shared" si="50"/>
        <v/>
      </c>
    </row>
    <row r="1490" spans="4:7">
      <c r="D1490" s="168" t="s">
        <v>434</v>
      </c>
      <c r="E1490" s="169">
        <f>IFERROR(IF(D1490="","",COUNTIF($D$2:D1490,D1490)),"")</f>
        <v>39</v>
      </c>
      <c r="F1490" s="170" t="str">
        <f t="shared" si="51"/>
        <v/>
      </c>
      <c r="G1490" s="171" t="str">
        <f t="shared" si="50"/>
        <v/>
      </c>
    </row>
    <row r="1491" spans="4:7">
      <c r="D1491" s="168" t="s">
        <v>434</v>
      </c>
      <c r="E1491" s="169">
        <f>IFERROR(IF(D1491="","",COUNTIF($D$2:D1491,D1491)),"")</f>
        <v>40</v>
      </c>
      <c r="F1491" s="170" t="str">
        <f t="shared" si="51"/>
        <v/>
      </c>
      <c r="G1491" s="171" t="str">
        <f t="shared" si="50"/>
        <v/>
      </c>
    </row>
    <row r="1492" spans="4:7">
      <c r="D1492" s="168" t="s">
        <v>434</v>
      </c>
      <c r="E1492" s="169">
        <f>IFERROR(IF(D1492="","",COUNTIF($D$2:D1492,D1492)),"")</f>
        <v>41</v>
      </c>
      <c r="F1492" s="170" t="str">
        <f t="shared" si="51"/>
        <v/>
      </c>
      <c r="G1492" s="171" t="str">
        <f t="shared" si="50"/>
        <v/>
      </c>
    </row>
    <row r="1493" spans="4:7">
      <c r="D1493" s="168" t="s">
        <v>434</v>
      </c>
      <c r="E1493" s="169">
        <f>IFERROR(IF(D1493="","",COUNTIF($D$2:D1493,D1493)),"")</f>
        <v>42</v>
      </c>
      <c r="F1493" s="170" t="str">
        <f t="shared" si="51"/>
        <v/>
      </c>
      <c r="G1493" s="171" t="str">
        <f t="shared" si="50"/>
        <v/>
      </c>
    </row>
    <row r="1494" spans="4:7">
      <c r="D1494" s="168" t="s">
        <v>434</v>
      </c>
      <c r="E1494" s="169">
        <f>IFERROR(IF(D1494="","",COUNTIF($D$2:D1494,D1494)),"")</f>
        <v>43</v>
      </c>
      <c r="F1494" s="170" t="str">
        <f t="shared" si="51"/>
        <v/>
      </c>
      <c r="G1494" s="171" t="str">
        <f t="shared" si="50"/>
        <v/>
      </c>
    </row>
    <row r="1495" spans="4:7">
      <c r="D1495" s="168" t="s">
        <v>434</v>
      </c>
      <c r="E1495" s="169">
        <f>IFERROR(IF(D1495="","",COUNTIF($D$2:D1495,D1495)),"")</f>
        <v>44</v>
      </c>
      <c r="F1495" s="170" t="str">
        <f t="shared" si="51"/>
        <v/>
      </c>
      <c r="G1495" s="171" t="str">
        <f t="shared" si="50"/>
        <v/>
      </c>
    </row>
    <row r="1496" spans="4:7">
      <c r="D1496" s="168" t="s">
        <v>434</v>
      </c>
      <c r="E1496" s="169">
        <f>IFERROR(IF(D1496="","",COUNTIF($D$2:D1496,D1496)),"")</f>
        <v>45</v>
      </c>
      <c r="F1496" s="170" t="str">
        <f t="shared" si="51"/>
        <v/>
      </c>
      <c r="G1496" s="171" t="str">
        <f t="shared" si="50"/>
        <v/>
      </c>
    </row>
    <row r="1497" spans="4:7">
      <c r="D1497" s="168" t="s">
        <v>434</v>
      </c>
      <c r="E1497" s="169">
        <f>IFERROR(IF(D1497="","",COUNTIF($D$2:D1497,D1497)),"")</f>
        <v>46</v>
      </c>
      <c r="F1497" s="170" t="str">
        <f t="shared" si="51"/>
        <v/>
      </c>
      <c r="G1497" s="171" t="str">
        <f t="shared" si="50"/>
        <v/>
      </c>
    </row>
    <row r="1498" spans="4:7">
      <c r="D1498" s="168" t="s">
        <v>434</v>
      </c>
      <c r="E1498" s="169">
        <f>IFERROR(IF(D1498="","",COUNTIF($D$2:D1498,D1498)),"")</f>
        <v>47</v>
      </c>
      <c r="F1498" s="170" t="str">
        <f t="shared" si="51"/>
        <v/>
      </c>
      <c r="G1498" s="171" t="str">
        <f t="shared" si="50"/>
        <v/>
      </c>
    </row>
    <row r="1499" spans="4:7">
      <c r="D1499" s="168" t="s">
        <v>434</v>
      </c>
      <c r="E1499" s="169">
        <f>IFERROR(IF(D1499="","",COUNTIF($D$2:D1499,D1499)),"")</f>
        <v>48</v>
      </c>
      <c r="F1499" s="170" t="str">
        <f t="shared" si="51"/>
        <v/>
      </c>
      <c r="G1499" s="171" t="str">
        <f t="shared" si="50"/>
        <v/>
      </c>
    </row>
    <row r="1500" spans="4:7">
      <c r="D1500" s="168" t="s">
        <v>434</v>
      </c>
      <c r="E1500" s="169">
        <f>IFERROR(IF(D1500="","",COUNTIF($D$2:D1500,D1500)),"")</f>
        <v>49</v>
      </c>
      <c r="F1500" s="170" t="str">
        <f t="shared" si="51"/>
        <v/>
      </c>
      <c r="G1500" s="171" t="str">
        <f t="shared" si="50"/>
        <v/>
      </c>
    </row>
    <row r="1501" spans="4:7">
      <c r="D1501" s="168" t="s">
        <v>434</v>
      </c>
      <c r="E1501" s="169">
        <f>IFERROR(IF(D1501="","",COUNTIF($D$2:D1501,D1501)),"")</f>
        <v>50</v>
      </c>
      <c r="F1501" s="170" t="str">
        <f t="shared" si="51"/>
        <v/>
      </c>
      <c r="G1501" s="171" t="str">
        <f t="shared" si="50"/>
        <v/>
      </c>
    </row>
    <row r="1502" spans="4:7">
      <c r="D1502" s="168" t="s">
        <v>434</v>
      </c>
      <c r="E1502" s="169">
        <f>IFERROR(IF(D1502="","",COUNTIF($D$2:D1502,D1502)),"")</f>
        <v>51</v>
      </c>
      <c r="F1502" s="170" t="str">
        <f t="shared" si="51"/>
        <v/>
      </c>
      <c r="G1502" s="171" t="str">
        <f t="shared" si="50"/>
        <v/>
      </c>
    </row>
    <row r="1503" spans="4:7">
      <c r="D1503" s="168" t="s">
        <v>434</v>
      </c>
      <c r="E1503" s="169">
        <f>IFERROR(IF(D1503="","",COUNTIF($D$2:D1503,D1503)),"")</f>
        <v>52</v>
      </c>
      <c r="F1503" s="170" t="str">
        <f t="shared" si="51"/>
        <v/>
      </c>
      <c r="G1503" s="171" t="str">
        <f t="shared" si="50"/>
        <v/>
      </c>
    </row>
    <row r="1504" spans="4:7">
      <c r="D1504" s="168" t="s">
        <v>434</v>
      </c>
      <c r="E1504" s="169">
        <f>IFERROR(IF(D1504="","",COUNTIF($D$2:D1504,D1504)),"")</f>
        <v>53</v>
      </c>
      <c r="F1504" s="170" t="str">
        <f t="shared" si="51"/>
        <v/>
      </c>
      <c r="G1504" s="171" t="str">
        <f t="shared" si="50"/>
        <v/>
      </c>
    </row>
    <row r="1505" spans="4:7">
      <c r="D1505" s="168" t="s">
        <v>434</v>
      </c>
      <c r="E1505" s="169">
        <f>IFERROR(IF(D1505="","",COUNTIF($D$2:D1505,D1505)),"")</f>
        <v>54</v>
      </c>
      <c r="F1505" s="170" t="str">
        <f t="shared" si="51"/>
        <v/>
      </c>
      <c r="G1505" s="171" t="str">
        <f t="shared" si="50"/>
        <v/>
      </c>
    </row>
    <row r="1506" spans="4:7">
      <c r="D1506" s="168" t="s">
        <v>434</v>
      </c>
      <c r="E1506" s="169">
        <f>IFERROR(IF(D1506="","",COUNTIF($D$2:D1506,D1506)),"")</f>
        <v>55</v>
      </c>
      <c r="F1506" s="170" t="str">
        <f t="shared" si="51"/>
        <v/>
      </c>
      <c r="G1506" s="171" t="str">
        <f t="shared" si="50"/>
        <v/>
      </c>
    </row>
    <row r="1507" spans="4:7">
      <c r="D1507" s="168" t="s">
        <v>434</v>
      </c>
      <c r="E1507" s="169">
        <f>IFERROR(IF(D1507="","",COUNTIF($D$2:D1507,D1507)),"")</f>
        <v>56</v>
      </c>
      <c r="F1507" s="170" t="str">
        <f t="shared" si="51"/>
        <v/>
      </c>
      <c r="G1507" s="171" t="str">
        <f t="shared" si="50"/>
        <v/>
      </c>
    </row>
    <row r="1508" spans="4:7">
      <c r="D1508" s="168" t="s">
        <v>434</v>
      </c>
      <c r="E1508" s="169">
        <f>IFERROR(IF(D1508="","",COUNTIF($D$2:D1508,D1508)),"")</f>
        <v>57</v>
      </c>
      <c r="F1508" s="170" t="str">
        <f t="shared" si="51"/>
        <v/>
      </c>
      <c r="G1508" s="171" t="str">
        <f t="shared" si="50"/>
        <v/>
      </c>
    </row>
    <row r="1509" spans="4:7">
      <c r="D1509" s="168" t="s">
        <v>434</v>
      </c>
      <c r="E1509" s="169">
        <f>IFERROR(IF(D1509="","",COUNTIF($D$2:D1509,D1509)),"")</f>
        <v>58</v>
      </c>
      <c r="F1509" s="170" t="str">
        <f t="shared" si="51"/>
        <v/>
      </c>
      <c r="G1509" s="171" t="str">
        <f t="shared" si="50"/>
        <v/>
      </c>
    </row>
    <row r="1510" spans="4:7">
      <c r="D1510" s="168" t="s">
        <v>434</v>
      </c>
      <c r="E1510" s="169">
        <f>IFERROR(IF(D1510="","",COUNTIF($D$2:D1510,D1510)),"")</f>
        <v>59</v>
      </c>
      <c r="F1510" s="170" t="str">
        <f t="shared" si="51"/>
        <v/>
      </c>
      <c r="G1510" s="171" t="str">
        <f t="shared" si="50"/>
        <v/>
      </c>
    </row>
    <row r="1511" spans="4:7">
      <c r="D1511" s="168" t="s">
        <v>434</v>
      </c>
      <c r="E1511" s="169">
        <f>IFERROR(IF(D1511="","",COUNTIF($D$2:D1511,D1511)),"")</f>
        <v>60</v>
      </c>
      <c r="F1511" s="170" t="str">
        <f t="shared" si="51"/>
        <v/>
      </c>
      <c r="G1511" s="171" t="str">
        <f t="shared" si="50"/>
        <v/>
      </c>
    </row>
    <row r="1512" spans="4:7">
      <c r="D1512" s="168" t="s">
        <v>434</v>
      </c>
      <c r="E1512" s="169">
        <f>IFERROR(IF(D1512="","",COUNTIF($D$2:D1512,D1512)),"")</f>
        <v>61</v>
      </c>
      <c r="F1512" s="170" t="str">
        <f t="shared" si="51"/>
        <v/>
      </c>
      <c r="G1512" s="171" t="str">
        <f t="shared" si="50"/>
        <v/>
      </c>
    </row>
    <row r="1513" spans="4:7">
      <c r="D1513" s="168" t="s">
        <v>434</v>
      </c>
      <c r="E1513" s="169">
        <f>IFERROR(IF(D1513="","",COUNTIF($D$2:D1513,D1513)),"")</f>
        <v>62</v>
      </c>
      <c r="F1513" s="170" t="str">
        <f t="shared" si="51"/>
        <v/>
      </c>
      <c r="G1513" s="171" t="str">
        <f t="shared" si="50"/>
        <v/>
      </c>
    </row>
    <row r="1514" spans="4:7">
      <c r="D1514" s="168" t="s">
        <v>434</v>
      </c>
      <c r="E1514" s="169">
        <f>IFERROR(IF(D1514="","",COUNTIF($D$2:D1514,D1514)),"")</f>
        <v>63</v>
      </c>
      <c r="F1514" s="170" t="str">
        <f t="shared" si="51"/>
        <v/>
      </c>
      <c r="G1514" s="171" t="str">
        <f t="shared" si="50"/>
        <v/>
      </c>
    </row>
    <row r="1515" spans="4:7">
      <c r="D1515" s="168" t="s">
        <v>434</v>
      </c>
      <c r="E1515" s="169">
        <f>IFERROR(IF(D1515="","",COUNTIF($D$2:D1515,D1515)),"")</f>
        <v>64</v>
      </c>
      <c r="F1515" s="170" t="str">
        <f t="shared" si="51"/>
        <v/>
      </c>
      <c r="G1515" s="171" t="str">
        <f t="shared" si="50"/>
        <v/>
      </c>
    </row>
    <row r="1516" spans="4:7">
      <c r="D1516" s="168" t="s">
        <v>434</v>
      </c>
      <c r="E1516" s="169">
        <f>IFERROR(IF(D1516="","",COUNTIF($D$2:D1516,D1516)),"")</f>
        <v>65</v>
      </c>
      <c r="F1516" s="170" t="str">
        <f t="shared" si="51"/>
        <v/>
      </c>
      <c r="G1516" s="171" t="str">
        <f t="shared" si="50"/>
        <v/>
      </c>
    </row>
    <row r="1517" spans="4:7">
      <c r="D1517" s="168" t="s">
        <v>434</v>
      </c>
      <c r="E1517" s="169">
        <f>IFERROR(IF(D1517="","",COUNTIF($D$2:D1517,D1517)),"")</f>
        <v>66</v>
      </c>
      <c r="F1517" s="170" t="str">
        <f t="shared" si="51"/>
        <v/>
      </c>
      <c r="G1517" s="171" t="str">
        <f t="shared" si="50"/>
        <v/>
      </c>
    </row>
    <row r="1518" spans="4:7">
      <c r="D1518" s="168" t="s">
        <v>434</v>
      </c>
      <c r="E1518" s="169">
        <f>IFERROR(IF(D1518="","",COUNTIF($D$2:D1518,D1518)),"")</f>
        <v>67</v>
      </c>
      <c r="F1518" s="170" t="str">
        <f t="shared" si="51"/>
        <v/>
      </c>
      <c r="G1518" s="171" t="str">
        <f t="shared" si="50"/>
        <v/>
      </c>
    </row>
    <row r="1519" spans="4:7">
      <c r="D1519" s="168" t="s">
        <v>434</v>
      </c>
      <c r="E1519" s="169">
        <f>IFERROR(IF(D1519="","",COUNTIF($D$2:D1519,D1519)),"")</f>
        <v>68</v>
      </c>
      <c r="F1519" s="170" t="str">
        <f t="shared" si="51"/>
        <v/>
      </c>
      <c r="G1519" s="171" t="str">
        <f t="shared" si="50"/>
        <v/>
      </c>
    </row>
    <row r="1520" spans="4:7">
      <c r="D1520" s="168" t="s">
        <v>434</v>
      </c>
      <c r="E1520" s="169">
        <f>IFERROR(IF(D1520="","",COUNTIF($D$2:D1520,D1520)),"")</f>
        <v>69</v>
      </c>
      <c r="F1520" s="170" t="str">
        <f t="shared" si="51"/>
        <v/>
      </c>
      <c r="G1520" s="171" t="str">
        <f t="shared" si="50"/>
        <v/>
      </c>
    </row>
    <row r="1521" spans="4:7">
      <c r="D1521" s="168" t="s">
        <v>434</v>
      </c>
      <c r="E1521" s="169">
        <f>IFERROR(IF(D1521="","",COUNTIF($D$2:D1521,D1521)),"")</f>
        <v>70</v>
      </c>
      <c r="F1521" s="170" t="str">
        <f t="shared" si="51"/>
        <v/>
      </c>
      <c r="G1521" s="171" t="str">
        <f t="shared" si="50"/>
        <v/>
      </c>
    </row>
    <row r="1522" spans="4:7">
      <c r="D1522" s="168" t="s">
        <v>434</v>
      </c>
      <c r="E1522" s="169">
        <f>IFERROR(IF(D1522="","",COUNTIF($D$2:D1522,D1522)),"")</f>
        <v>71</v>
      </c>
      <c r="F1522" s="170" t="str">
        <f t="shared" si="51"/>
        <v/>
      </c>
      <c r="G1522" s="171" t="str">
        <f t="shared" si="50"/>
        <v/>
      </c>
    </row>
    <row r="1523" spans="4:7">
      <c r="D1523" s="168" t="s">
        <v>434</v>
      </c>
      <c r="E1523" s="169">
        <f>IFERROR(IF(D1523="","",COUNTIF($D$2:D1523,D1523)),"")</f>
        <v>72</v>
      </c>
      <c r="F1523" s="170" t="str">
        <f t="shared" si="51"/>
        <v/>
      </c>
      <c r="G1523" s="171" t="str">
        <f t="shared" si="50"/>
        <v/>
      </c>
    </row>
    <row r="1524" spans="4:7">
      <c r="D1524" s="168" t="s">
        <v>434</v>
      </c>
      <c r="E1524" s="169">
        <f>IFERROR(IF(D1524="","",COUNTIF($D$2:D1524,D1524)),"")</f>
        <v>73</v>
      </c>
      <c r="F1524" s="170" t="str">
        <f t="shared" si="51"/>
        <v/>
      </c>
      <c r="G1524" s="171" t="str">
        <f t="shared" si="50"/>
        <v/>
      </c>
    </row>
    <row r="1525" spans="4:7">
      <c r="D1525" s="168" t="s">
        <v>434</v>
      </c>
      <c r="E1525" s="169">
        <f>IFERROR(IF(D1525="","",COUNTIF($D$2:D1525,D1525)),"")</f>
        <v>74</v>
      </c>
      <c r="F1525" s="170" t="str">
        <f t="shared" si="51"/>
        <v/>
      </c>
      <c r="G1525" s="171" t="str">
        <f t="shared" si="50"/>
        <v/>
      </c>
    </row>
    <row r="1526" spans="4:7">
      <c r="D1526" s="168" t="s">
        <v>434</v>
      </c>
      <c r="E1526" s="169">
        <f>IFERROR(IF(D1526="","",COUNTIF($D$2:D1526,D1526)),"")</f>
        <v>75</v>
      </c>
      <c r="F1526" s="170" t="str">
        <f t="shared" si="51"/>
        <v/>
      </c>
      <c r="G1526" s="171" t="str">
        <f t="shared" si="50"/>
        <v/>
      </c>
    </row>
    <row r="1527" spans="4:7">
      <c r="D1527" s="168" t="s">
        <v>434</v>
      </c>
      <c r="E1527" s="169">
        <f>IFERROR(IF(D1527="","",COUNTIF($D$2:D1527,D1527)),"")</f>
        <v>76</v>
      </c>
      <c r="F1527" s="170" t="str">
        <f t="shared" si="51"/>
        <v/>
      </c>
      <c r="G1527" s="171" t="str">
        <f t="shared" si="50"/>
        <v/>
      </c>
    </row>
    <row r="1528" spans="4:7">
      <c r="D1528" s="168" t="s">
        <v>434</v>
      </c>
      <c r="E1528" s="169">
        <f>IFERROR(IF(D1528="","",COUNTIF($D$2:D1528,D1528)),"")</f>
        <v>77</v>
      </c>
      <c r="F1528" s="170" t="str">
        <f t="shared" si="51"/>
        <v/>
      </c>
      <c r="G1528" s="171" t="str">
        <f t="shared" si="50"/>
        <v/>
      </c>
    </row>
    <row r="1529" spans="4:7">
      <c r="D1529" s="168" t="s">
        <v>434</v>
      </c>
      <c r="E1529" s="169">
        <f>IFERROR(IF(D1529="","",COUNTIF($D$2:D1529,D1529)),"")</f>
        <v>78</v>
      </c>
      <c r="F1529" s="170" t="str">
        <f t="shared" si="51"/>
        <v/>
      </c>
      <c r="G1529" s="171" t="str">
        <f t="shared" si="50"/>
        <v/>
      </c>
    </row>
    <row r="1530" spans="4:7">
      <c r="D1530" s="168" t="s">
        <v>434</v>
      </c>
      <c r="E1530" s="169">
        <f>IFERROR(IF(D1530="","",COUNTIF($D$2:D1530,D1530)),"")</f>
        <v>79</v>
      </c>
      <c r="F1530" s="170" t="str">
        <f t="shared" si="51"/>
        <v/>
      </c>
      <c r="G1530" s="171" t="str">
        <f t="shared" si="50"/>
        <v/>
      </c>
    </row>
    <row r="1531" spans="4:7">
      <c r="D1531" s="168" t="s">
        <v>434</v>
      </c>
      <c r="E1531" s="169">
        <f>IFERROR(IF(D1531="","",COUNTIF($D$2:D1531,D1531)),"")</f>
        <v>80</v>
      </c>
      <c r="F1531" s="170" t="str">
        <f t="shared" si="51"/>
        <v/>
      </c>
      <c r="G1531" s="171" t="str">
        <f t="shared" si="50"/>
        <v/>
      </c>
    </row>
    <row r="1532" spans="4:7">
      <c r="D1532" s="168" t="s">
        <v>434</v>
      </c>
      <c r="E1532" s="169">
        <f>IFERROR(IF(D1532="","",COUNTIF($D$2:D1532,D1532)),"")</f>
        <v>81</v>
      </c>
      <c r="F1532" s="170" t="str">
        <f t="shared" si="51"/>
        <v/>
      </c>
      <c r="G1532" s="171" t="str">
        <f t="shared" si="50"/>
        <v/>
      </c>
    </row>
    <row r="1533" spans="4:7">
      <c r="D1533" s="168" t="s">
        <v>95</v>
      </c>
      <c r="E1533" s="169">
        <f>IFERROR(IF(D1533="","",COUNTIF($D$2:D1533,D1533)),"")</f>
        <v>1</v>
      </c>
      <c r="F1533" s="170">
        <f t="shared" si="51"/>
        <v>1533</v>
      </c>
      <c r="G1533" s="171" t="str">
        <f t="shared" si="50"/>
        <v/>
      </c>
    </row>
    <row r="1534" spans="4:7">
      <c r="D1534" s="168" t="s">
        <v>95</v>
      </c>
      <c r="E1534" s="169">
        <f>IFERROR(IF(D1534="","",COUNTIF($D$2:D1534,D1534)),"")</f>
        <v>2</v>
      </c>
      <c r="F1534" s="170" t="str">
        <f t="shared" si="51"/>
        <v/>
      </c>
      <c r="G1534" s="171" t="str">
        <f t="shared" si="50"/>
        <v/>
      </c>
    </row>
    <row r="1535" spans="4:7">
      <c r="D1535" s="168" t="s">
        <v>95</v>
      </c>
      <c r="E1535" s="169">
        <f>IFERROR(IF(D1535="","",COUNTIF($D$2:D1535,D1535)),"")</f>
        <v>3</v>
      </c>
      <c r="F1535" s="170" t="str">
        <f t="shared" si="51"/>
        <v/>
      </c>
      <c r="G1535" s="171" t="str">
        <f t="shared" si="50"/>
        <v/>
      </c>
    </row>
    <row r="1536" spans="4:7">
      <c r="D1536" s="168" t="s">
        <v>95</v>
      </c>
      <c r="E1536" s="169">
        <f>IFERROR(IF(D1536="","",COUNTIF($D$2:D1536,D1536)),"")</f>
        <v>4</v>
      </c>
      <c r="F1536" s="170" t="str">
        <f t="shared" si="51"/>
        <v/>
      </c>
      <c r="G1536" s="171" t="str">
        <f t="shared" si="50"/>
        <v/>
      </c>
    </row>
    <row r="1537" spans="4:7">
      <c r="D1537" s="168" t="s">
        <v>95</v>
      </c>
      <c r="E1537" s="169">
        <f>IFERROR(IF(D1537="","",COUNTIF($D$2:D1537,D1537)),"")</f>
        <v>5</v>
      </c>
      <c r="F1537" s="170" t="str">
        <f t="shared" si="51"/>
        <v/>
      </c>
      <c r="G1537" s="171" t="str">
        <f t="shared" si="50"/>
        <v/>
      </c>
    </row>
    <row r="1538" spans="4:7">
      <c r="D1538" s="168" t="s">
        <v>95</v>
      </c>
      <c r="E1538" s="169">
        <f>IFERROR(IF(D1538="","",COUNTIF($D$2:D1538,D1538)),"")</f>
        <v>6</v>
      </c>
      <c r="F1538" s="170" t="str">
        <f t="shared" si="51"/>
        <v/>
      </c>
      <c r="G1538" s="171" t="str">
        <f t="shared" ref="G1538:G1601" si="52">IFERROR(INDEX(D:D,SMALL(F:F,ROW()-1)),"")</f>
        <v/>
      </c>
    </row>
    <row r="1539" spans="4:7">
      <c r="D1539" s="168" t="s">
        <v>96</v>
      </c>
      <c r="E1539" s="169">
        <f>IFERROR(IF(D1539="","",COUNTIF($D$2:D1539,D1539)),"")</f>
        <v>1</v>
      </c>
      <c r="F1539" s="170">
        <f t="shared" ref="F1539:F1602" si="53">IFERROR(IF(AND(COUNTIF(D1539:D1539,D1539)=(E1539),E1539&gt;0),ROW(),""),"")</f>
        <v>1539</v>
      </c>
      <c r="G1539" s="171" t="str">
        <f t="shared" si="52"/>
        <v/>
      </c>
    </row>
    <row r="1540" spans="4:7">
      <c r="D1540" s="168" t="s">
        <v>96</v>
      </c>
      <c r="E1540" s="169">
        <f>IFERROR(IF(D1540="","",COUNTIF($D$2:D1540,D1540)),"")</f>
        <v>2</v>
      </c>
      <c r="F1540" s="170" t="str">
        <f t="shared" si="53"/>
        <v/>
      </c>
      <c r="G1540" s="171" t="str">
        <f t="shared" si="52"/>
        <v/>
      </c>
    </row>
    <row r="1541" spans="4:7">
      <c r="D1541" s="168" t="s">
        <v>96</v>
      </c>
      <c r="E1541" s="169">
        <f>IFERROR(IF(D1541="","",COUNTIF($D$2:D1541,D1541)),"")</f>
        <v>3</v>
      </c>
      <c r="F1541" s="170" t="str">
        <f t="shared" si="53"/>
        <v/>
      </c>
      <c r="G1541" s="171" t="str">
        <f t="shared" si="52"/>
        <v/>
      </c>
    </row>
    <row r="1542" spans="4:7">
      <c r="D1542" s="168" t="s">
        <v>96</v>
      </c>
      <c r="E1542" s="169">
        <f>IFERROR(IF(D1542="","",COUNTIF($D$2:D1542,D1542)),"")</f>
        <v>4</v>
      </c>
      <c r="F1542" s="170" t="str">
        <f t="shared" si="53"/>
        <v/>
      </c>
      <c r="G1542" s="171" t="str">
        <f t="shared" si="52"/>
        <v/>
      </c>
    </row>
    <row r="1543" spans="4:7">
      <c r="D1543" s="168" t="s">
        <v>96</v>
      </c>
      <c r="E1543" s="169">
        <f>IFERROR(IF(D1543="","",COUNTIF($D$2:D1543,D1543)),"")</f>
        <v>5</v>
      </c>
      <c r="F1543" s="170" t="str">
        <f t="shared" si="53"/>
        <v/>
      </c>
      <c r="G1543" s="171" t="str">
        <f t="shared" si="52"/>
        <v/>
      </c>
    </row>
    <row r="1544" spans="4:7">
      <c r="D1544" s="168" t="s">
        <v>96</v>
      </c>
      <c r="E1544" s="169">
        <f>IFERROR(IF(D1544="","",COUNTIF($D$2:D1544,D1544)),"")</f>
        <v>6</v>
      </c>
      <c r="F1544" s="170" t="str">
        <f t="shared" si="53"/>
        <v/>
      </c>
      <c r="G1544" s="171" t="str">
        <f t="shared" si="52"/>
        <v/>
      </c>
    </row>
    <row r="1545" spans="4:7">
      <c r="D1545" s="168" t="s">
        <v>96</v>
      </c>
      <c r="E1545" s="169">
        <f>IFERROR(IF(D1545="","",COUNTIF($D$2:D1545,D1545)),"")</f>
        <v>7</v>
      </c>
      <c r="F1545" s="170" t="str">
        <f t="shared" si="53"/>
        <v/>
      </c>
      <c r="G1545" s="171" t="str">
        <f t="shared" si="52"/>
        <v/>
      </c>
    </row>
    <row r="1546" spans="4:7">
      <c r="D1546" s="168" t="s">
        <v>96</v>
      </c>
      <c r="E1546" s="169">
        <f>IFERROR(IF(D1546="","",COUNTIF($D$2:D1546,D1546)),"")</f>
        <v>8</v>
      </c>
      <c r="F1546" s="170" t="str">
        <f t="shared" si="53"/>
        <v/>
      </c>
      <c r="G1546" s="171" t="str">
        <f t="shared" si="52"/>
        <v/>
      </c>
    </row>
    <row r="1547" spans="4:7">
      <c r="D1547" s="168" t="s">
        <v>96</v>
      </c>
      <c r="E1547" s="169">
        <f>IFERROR(IF(D1547="","",COUNTIF($D$2:D1547,D1547)),"")</f>
        <v>9</v>
      </c>
      <c r="F1547" s="170" t="str">
        <f t="shared" si="53"/>
        <v/>
      </c>
      <c r="G1547" s="171" t="str">
        <f t="shared" si="52"/>
        <v/>
      </c>
    </row>
    <row r="1548" spans="4:7">
      <c r="D1548" s="168" t="s">
        <v>96</v>
      </c>
      <c r="E1548" s="169">
        <f>IFERROR(IF(D1548="","",COUNTIF($D$2:D1548,D1548)),"")</f>
        <v>10</v>
      </c>
      <c r="F1548" s="170" t="str">
        <f t="shared" si="53"/>
        <v/>
      </c>
      <c r="G1548" s="171" t="str">
        <f t="shared" si="52"/>
        <v/>
      </c>
    </row>
    <row r="1549" spans="4:7">
      <c r="D1549" s="168" t="s">
        <v>96</v>
      </c>
      <c r="E1549" s="169">
        <f>IFERROR(IF(D1549="","",COUNTIF($D$2:D1549,D1549)),"")</f>
        <v>11</v>
      </c>
      <c r="F1549" s="170" t="str">
        <f t="shared" si="53"/>
        <v/>
      </c>
      <c r="G1549" s="171" t="str">
        <f t="shared" si="52"/>
        <v/>
      </c>
    </row>
    <row r="1550" spans="4:7">
      <c r="D1550" s="168" t="s">
        <v>96</v>
      </c>
      <c r="E1550" s="169">
        <f>IFERROR(IF(D1550="","",COUNTIF($D$2:D1550,D1550)),"")</f>
        <v>12</v>
      </c>
      <c r="F1550" s="170" t="str">
        <f t="shared" si="53"/>
        <v/>
      </c>
      <c r="G1550" s="171" t="str">
        <f t="shared" si="52"/>
        <v/>
      </c>
    </row>
    <row r="1551" spans="4:7">
      <c r="D1551" s="168" t="s">
        <v>96</v>
      </c>
      <c r="E1551" s="169">
        <f>IFERROR(IF(D1551="","",COUNTIF($D$2:D1551,D1551)),"")</f>
        <v>13</v>
      </c>
      <c r="F1551" s="170" t="str">
        <f t="shared" si="53"/>
        <v/>
      </c>
      <c r="G1551" s="171" t="str">
        <f t="shared" si="52"/>
        <v/>
      </c>
    </row>
    <row r="1552" spans="4:7">
      <c r="D1552" s="168" t="s">
        <v>96</v>
      </c>
      <c r="E1552" s="169">
        <f>IFERROR(IF(D1552="","",COUNTIF($D$2:D1552,D1552)),"")</f>
        <v>14</v>
      </c>
      <c r="F1552" s="170" t="str">
        <f t="shared" si="53"/>
        <v/>
      </c>
      <c r="G1552" s="171" t="str">
        <f t="shared" si="52"/>
        <v/>
      </c>
    </row>
    <row r="1553" spans="4:7">
      <c r="D1553" s="168" t="s">
        <v>96</v>
      </c>
      <c r="E1553" s="169">
        <f>IFERROR(IF(D1553="","",COUNTIF($D$2:D1553,D1553)),"")</f>
        <v>15</v>
      </c>
      <c r="F1553" s="170" t="str">
        <f t="shared" si="53"/>
        <v/>
      </c>
      <c r="G1553" s="171" t="str">
        <f t="shared" si="52"/>
        <v/>
      </c>
    </row>
    <row r="1554" spans="4:7">
      <c r="D1554" s="168" t="s">
        <v>96</v>
      </c>
      <c r="E1554" s="169">
        <f>IFERROR(IF(D1554="","",COUNTIF($D$2:D1554,D1554)),"")</f>
        <v>16</v>
      </c>
      <c r="F1554" s="170" t="str">
        <f t="shared" si="53"/>
        <v/>
      </c>
      <c r="G1554" s="171" t="str">
        <f t="shared" si="52"/>
        <v/>
      </c>
    </row>
    <row r="1555" spans="4:7">
      <c r="D1555" s="168" t="s">
        <v>96</v>
      </c>
      <c r="E1555" s="169">
        <f>IFERROR(IF(D1555="","",COUNTIF($D$2:D1555,D1555)),"")</f>
        <v>17</v>
      </c>
      <c r="F1555" s="170" t="str">
        <f t="shared" si="53"/>
        <v/>
      </c>
      <c r="G1555" s="171" t="str">
        <f t="shared" si="52"/>
        <v/>
      </c>
    </row>
    <row r="1556" spans="4:7">
      <c r="D1556" s="168" t="s">
        <v>96</v>
      </c>
      <c r="E1556" s="169">
        <f>IFERROR(IF(D1556="","",COUNTIF($D$2:D1556,D1556)),"")</f>
        <v>18</v>
      </c>
      <c r="F1556" s="170" t="str">
        <f t="shared" si="53"/>
        <v/>
      </c>
      <c r="G1556" s="171" t="str">
        <f t="shared" si="52"/>
        <v/>
      </c>
    </row>
    <row r="1557" spans="4:7">
      <c r="D1557" s="168" t="s">
        <v>96</v>
      </c>
      <c r="E1557" s="169">
        <f>IFERROR(IF(D1557="","",COUNTIF($D$2:D1557,D1557)),"")</f>
        <v>19</v>
      </c>
      <c r="F1557" s="170" t="str">
        <f t="shared" si="53"/>
        <v/>
      </c>
      <c r="G1557" s="171" t="str">
        <f t="shared" si="52"/>
        <v/>
      </c>
    </row>
    <row r="1558" spans="4:7">
      <c r="D1558" s="168" t="s">
        <v>96</v>
      </c>
      <c r="E1558" s="169">
        <f>IFERROR(IF(D1558="","",COUNTIF($D$2:D1558,D1558)),"")</f>
        <v>20</v>
      </c>
      <c r="F1558" s="170" t="str">
        <f t="shared" si="53"/>
        <v/>
      </c>
      <c r="G1558" s="171" t="str">
        <f t="shared" si="52"/>
        <v/>
      </c>
    </row>
    <row r="1559" spans="4:7">
      <c r="D1559" s="168" t="s">
        <v>96</v>
      </c>
      <c r="E1559" s="169">
        <f>IFERROR(IF(D1559="","",COUNTIF($D$2:D1559,D1559)),"")</f>
        <v>21</v>
      </c>
      <c r="F1559" s="170" t="str">
        <f t="shared" si="53"/>
        <v/>
      </c>
      <c r="G1559" s="171" t="str">
        <f t="shared" si="52"/>
        <v/>
      </c>
    </row>
    <row r="1560" spans="4:7">
      <c r="D1560" s="168" t="s">
        <v>96</v>
      </c>
      <c r="E1560" s="169">
        <f>IFERROR(IF(D1560="","",COUNTIF($D$2:D1560,D1560)),"")</f>
        <v>22</v>
      </c>
      <c r="F1560" s="170" t="str">
        <f t="shared" si="53"/>
        <v/>
      </c>
      <c r="G1560" s="171" t="str">
        <f t="shared" si="52"/>
        <v/>
      </c>
    </row>
    <row r="1561" spans="4:7">
      <c r="D1561" s="168" t="s">
        <v>96</v>
      </c>
      <c r="E1561" s="169">
        <f>IFERROR(IF(D1561="","",COUNTIF($D$2:D1561,D1561)),"")</f>
        <v>23</v>
      </c>
      <c r="F1561" s="170" t="str">
        <f t="shared" si="53"/>
        <v/>
      </c>
      <c r="G1561" s="171" t="str">
        <f t="shared" si="52"/>
        <v/>
      </c>
    </row>
    <row r="1562" spans="4:7">
      <c r="D1562" s="168" t="s">
        <v>96</v>
      </c>
      <c r="E1562" s="169">
        <f>IFERROR(IF(D1562="","",COUNTIF($D$2:D1562,D1562)),"")</f>
        <v>24</v>
      </c>
      <c r="F1562" s="170" t="str">
        <f t="shared" si="53"/>
        <v/>
      </c>
      <c r="G1562" s="171" t="str">
        <f t="shared" si="52"/>
        <v/>
      </c>
    </row>
    <row r="1563" spans="4:7">
      <c r="D1563" s="168" t="s">
        <v>96</v>
      </c>
      <c r="E1563" s="169">
        <f>IFERROR(IF(D1563="","",COUNTIF($D$2:D1563,D1563)),"")</f>
        <v>25</v>
      </c>
      <c r="F1563" s="170" t="str">
        <f t="shared" si="53"/>
        <v/>
      </c>
      <c r="G1563" s="171" t="str">
        <f t="shared" si="52"/>
        <v/>
      </c>
    </row>
    <row r="1564" spans="4:7">
      <c r="D1564" s="168" t="s">
        <v>96</v>
      </c>
      <c r="E1564" s="169">
        <f>IFERROR(IF(D1564="","",COUNTIF($D$2:D1564,D1564)),"")</f>
        <v>26</v>
      </c>
      <c r="F1564" s="170" t="str">
        <f t="shared" si="53"/>
        <v/>
      </c>
      <c r="G1564" s="171" t="str">
        <f t="shared" si="52"/>
        <v/>
      </c>
    </row>
    <row r="1565" spans="4:7">
      <c r="D1565" s="168" t="s">
        <v>96</v>
      </c>
      <c r="E1565" s="169">
        <f>IFERROR(IF(D1565="","",COUNTIF($D$2:D1565,D1565)),"")</f>
        <v>27</v>
      </c>
      <c r="F1565" s="170" t="str">
        <f t="shared" si="53"/>
        <v/>
      </c>
      <c r="G1565" s="171" t="str">
        <f t="shared" si="52"/>
        <v/>
      </c>
    </row>
    <row r="1566" spans="4:7">
      <c r="D1566" s="168" t="s">
        <v>96</v>
      </c>
      <c r="E1566" s="169">
        <f>IFERROR(IF(D1566="","",COUNTIF($D$2:D1566,D1566)),"")</f>
        <v>28</v>
      </c>
      <c r="F1566" s="170" t="str">
        <f t="shared" si="53"/>
        <v/>
      </c>
      <c r="G1566" s="171" t="str">
        <f t="shared" si="52"/>
        <v/>
      </c>
    </row>
    <row r="1567" spans="4:7">
      <c r="D1567" s="168" t="s">
        <v>96</v>
      </c>
      <c r="E1567" s="169">
        <f>IFERROR(IF(D1567="","",COUNTIF($D$2:D1567,D1567)),"")</f>
        <v>29</v>
      </c>
      <c r="F1567" s="170" t="str">
        <f t="shared" si="53"/>
        <v/>
      </c>
      <c r="G1567" s="171" t="str">
        <f t="shared" si="52"/>
        <v/>
      </c>
    </row>
    <row r="1568" spans="4:7">
      <c r="D1568" s="168" t="s">
        <v>96</v>
      </c>
      <c r="E1568" s="169">
        <f>IFERROR(IF(D1568="","",COUNTIF($D$2:D1568,D1568)),"")</f>
        <v>30</v>
      </c>
      <c r="F1568" s="170" t="str">
        <f t="shared" si="53"/>
        <v/>
      </c>
      <c r="G1568" s="171" t="str">
        <f t="shared" si="52"/>
        <v/>
      </c>
    </row>
    <row r="1569" spans="4:7">
      <c r="D1569" s="168" t="s">
        <v>98</v>
      </c>
      <c r="E1569" s="169">
        <f>IFERROR(IF(D1569="","",COUNTIF($D$2:D1569,D1569)),"")</f>
        <v>1</v>
      </c>
      <c r="F1569" s="170">
        <f t="shared" si="53"/>
        <v>1569</v>
      </c>
      <c r="G1569" s="171" t="str">
        <f t="shared" si="52"/>
        <v/>
      </c>
    </row>
    <row r="1570" spans="4:7">
      <c r="D1570" s="168" t="s">
        <v>98</v>
      </c>
      <c r="E1570" s="169">
        <f>IFERROR(IF(D1570="","",COUNTIF($D$2:D1570,D1570)),"")</f>
        <v>2</v>
      </c>
      <c r="F1570" s="170" t="str">
        <f t="shared" si="53"/>
        <v/>
      </c>
      <c r="G1570" s="171" t="str">
        <f t="shared" si="52"/>
        <v/>
      </c>
    </row>
    <row r="1571" spans="4:7">
      <c r="D1571" s="168" t="s">
        <v>98</v>
      </c>
      <c r="E1571" s="169">
        <f>IFERROR(IF(D1571="","",COUNTIF($D$2:D1571,D1571)),"")</f>
        <v>3</v>
      </c>
      <c r="F1571" s="170" t="str">
        <f t="shared" si="53"/>
        <v/>
      </c>
      <c r="G1571" s="171" t="str">
        <f t="shared" si="52"/>
        <v/>
      </c>
    </row>
    <row r="1572" spans="4:7">
      <c r="D1572" s="168" t="s">
        <v>98</v>
      </c>
      <c r="E1572" s="169">
        <f>IFERROR(IF(D1572="","",COUNTIF($D$2:D1572,D1572)),"")</f>
        <v>4</v>
      </c>
      <c r="F1572" s="170" t="str">
        <f t="shared" si="53"/>
        <v/>
      </c>
      <c r="G1572" s="171" t="str">
        <f t="shared" si="52"/>
        <v/>
      </c>
    </row>
    <row r="1573" spans="4:7">
      <c r="D1573" s="168" t="s">
        <v>98</v>
      </c>
      <c r="E1573" s="169">
        <f>IFERROR(IF(D1573="","",COUNTIF($D$2:D1573,D1573)),"")</f>
        <v>5</v>
      </c>
      <c r="F1573" s="170" t="str">
        <f t="shared" si="53"/>
        <v/>
      </c>
      <c r="G1573" s="171" t="str">
        <f t="shared" si="52"/>
        <v/>
      </c>
    </row>
    <row r="1574" spans="4:7">
      <c r="D1574" s="168" t="s">
        <v>98</v>
      </c>
      <c r="E1574" s="169">
        <f>IFERROR(IF(D1574="","",COUNTIF($D$2:D1574,D1574)),"")</f>
        <v>6</v>
      </c>
      <c r="F1574" s="170" t="str">
        <f t="shared" si="53"/>
        <v/>
      </c>
      <c r="G1574" s="171" t="str">
        <f t="shared" si="52"/>
        <v/>
      </c>
    </row>
    <row r="1575" spans="4:7">
      <c r="D1575" s="168" t="s">
        <v>98</v>
      </c>
      <c r="E1575" s="169">
        <f>IFERROR(IF(D1575="","",COUNTIF($D$2:D1575,D1575)),"")</f>
        <v>7</v>
      </c>
      <c r="F1575" s="170" t="str">
        <f t="shared" si="53"/>
        <v/>
      </c>
      <c r="G1575" s="171" t="str">
        <f t="shared" si="52"/>
        <v/>
      </c>
    </row>
    <row r="1576" spans="4:7">
      <c r="D1576" s="168" t="s">
        <v>98</v>
      </c>
      <c r="E1576" s="169">
        <f>IFERROR(IF(D1576="","",COUNTIF($D$2:D1576,D1576)),"")</f>
        <v>8</v>
      </c>
      <c r="F1576" s="170" t="str">
        <f t="shared" si="53"/>
        <v/>
      </c>
      <c r="G1576" s="171" t="str">
        <f t="shared" si="52"/>
        <v/>
      </c>
    </row>
    <row r="1577" spans="4:7">
      <c r="D1577" s="168" t="s">
        <v>98</v>
      </c>
      <c r="E1577" s="169">
        <f>IFERROR(IF(D1577="","",COUNTIF($D$2:D1577,D1577)),"")</f>
        <v>9</v>
      </c>
      <c r="F1577" s="170" t="str">
        <f t="shared" si="53"/>
        <v/>
      </c>
      <c r="G1577" s="171" t="str">
        <f t="shared" si="52"/>
        <v/>
      </c>
    </row>
    <row r="1578" spans="4:7">
      <c r="D1578" s="168" t="s">
        <v>98</v>
      </c>
      <c r="E1578" s="169">
        <f>IFERROR(IF(D1578="","",COUNTIF($D$2:D1578,D1578)),"")</f>
        <v>10</v>
      </c>
      <c r="F1578" s="170" t="str">
        <f t="shared" si="53"/>
        <v/>
      </c>
      <c r="G1578" s="171" t="str">
        <f t="shared" si="52"/>
        <v/>
      </c>
    </row>
    <row r="1579" spans="4:7">
      <c r="D1579" s="168" t="s">
        <v>98</v>
      </c>
      <c r="E1579" s="169">
        <f>IFERROR(IF(D1579="","",COUNTIF($D$2:D1579,D1579)),"")</f>
        <v>11</v>
      </c>
      <c r="F1579" s="170" t="str">
        <f t="shared" si="53"/>
        <v/>
      </c>
      <c r="G1579" s="171" t="str">
        <f t="shared" si="52"/>
        <v/>
      </c>
    </row>
    <row r="1580" spans="4:7">
      <c r="D1580" s="168" t="s">
        <v>98</v>
      </c>
      <c r="E1580" s="169">
        <f>IFERROR(IF(D1580="","",COUNTIF($D$2:D1580,D1580)),"")</f>
        <v>12</v>
      </c>
      <c r="F1580" s="170" t="str">
        <f t="shared" si="53"/>
        <v/>
      </c>
      <c r="G1580" s="171" t="str">
        <f t="shared" si="52"/>
        <v/>
      </c>
    </row>
    <row r="1581" spans="4:7">
      <c r="D1581" s="168" t="s">
        <v>98</v>
      </c>
      <c r="E1581" s="169">
        <f>IFERROR(IF(D1581="","",COUNTIF($D$2:D1581,D1581)),"")</f>
        <v>13</v>
      </c>
      <c r="F1581" s="170" t="str">
        <f t="shared" si="53"/>
        <v/>
      </c>
      <c r="G1581" s="171" t="str">
        <f t="shared" si="52"/>
        <v/>
      </c>
    </row>
    <row r="1582" spans="4:7">
      <c r="D1582" s="168" t="s">
        <v>98</v>
      </c>
      <c r="E1582" s="169">
        <f>IFERROR(IF(D1582="","",COUNTIF($D$2:D1582,D1582)),"")</f>
        <v>14</v>
      </c>
      <c r="F1582" s="170" t="str">
        <f t="shared" si="53"/>
        <v/>
      </c>
      <c r="G1582" s="171" t="str">
        <f t="shared" si="52"/>
        <v/>
      </c>
    </row>
    <row r="1583" spans="4:7">
      <c r="D1583" s="168" t="s">
        <v>98</v>
      </c>
      <c r="E1583" s="169">
        <f>IFERROR(IF(D1583="","",COUNTIF($D$2:D1583,D1583)),"")</f>
        <v>15</v>
      </c>
      <c r="F1583" s="170" t="str">
        <f t="shared" si="53"/>
        <v/>
      </c>
      <c r="G1583" s="171" t="str">
        <f t="shared" si="52"/>
        <v/>
      </c>
    </row>
    <row r="1584" spans="4:7">
      <c r="D1584" s="168" t="s">
        <v>98</v>
      </c>
      <c r="E1584" s="169">
        <f>IFERROR(IF(D1584="","",COUNTIF($D$2:D1584,D1584)),"")</f>
        <v>16</v>
      </c>
      <c r="F1584" s="170" t="str">
        <f t="shared" si="53"/>
        <v/>
      </c>
      <c r="G1584" s="171" t="str">
        <f t="shared" si="52"/>
        <v/>
      </c>
    </row>
    <row r="1585" spans="4:7">
      <c r="D1585" s="168" t="s">
        <v>98</v>
      </c>
      <c r="E1585" s="169">
        <f>IFERROR(IF(D1585="","",COUNTIF($D$2:D1585,D1585)),"")</f>
        <v>17</v>
      </c>
      <c r="F1585" s="170" t="str">
        <f t="shared" si="53"/>
        <v/>
      </c>
      <c r="G1585" s="171" t="str">
        <f t="shared" si="52"/>
        <v/>
      </c>
    </row>
    <row r="1586" spans="4:7">
      <c r="D1586" s="168" t="s">
        <v>98</v>
      </c>
      <c r="E1586" s="169">
        <f>IFERROR(IF(D1586="","",COUNTIF($D$2:D1586,D1586)),"")</f>
        <v>18</v>
      </c>
      <c r="F1586" s="170" t="str">
        <f t="shared" si="53"/>
        <v/>
      </c>
      <c r="G1586" s="171" t="str">
        <f t="shared" si="52"/>
        <v/>
      </c>
    </row>
    <row r="1587" spans="4:7">
      <c r="D1587" s="168" t="s">
        <v>98</v>
      </c>
      <c r="E1587" s="169">
        <f>IFERROR(IF(D1587="","",COUNTIF($D$2:D1587,D1587)),"")</f>
        <v>19</v>
      </c>
      <c r="F1587" s="170" t="str">
        <f t="shared" si="53"/>
        <v/>
      </c>
      <c r="G1587" s="171" t="str">
        <f t="shared" si="52"/>
        <v/>
      </c>
    </row>
    <row r="1588" spans="4:7">
      <c r="D1588" s="168" t="s">
        <v>98</v>
      </c>
      <c r="E1588" s="169">
        <f>IFERROR(IF(D1588="","",COUNTIF($D$2:D1588,D1588)),"")</f>
        <v>20</v>
      </c>
      <c r="F1588" s="170" t="str">
        <f t="shared" si="53"/>
        <v/>
      </c>
      <c r="G1588" s="171" t="str">
        <f t="shared" si="52"/>
        <v/>
      </c>
    </row>
    <row r="1589" spans="4:7">
      <c r="D1589" s="168" t="s">
        <v>98</v>
      </c>
      <c r="E1589" s="169">
        <f>IFERROR(IF(D1589="","",COUNTIF($D$2:D1589,D1589)),"")</f>
        <v>21</v>
      </c>
      <c r="F1589" s="170" t="str">
        <f t="shared" si="53"/>
        <v/>
      </c>
      <c r="G1589" s="171" t="str">
        <f t="shared" si="52"/>
        <v/>
      </c>
    </row>
    <row r="1590" spans="4:7">
      <c r="D1590" s="168" t="s">
        <v>98</v>
      </c>
      <c r="E1590" s="169">
        <f>IFERROR(IF(D1590="","",COUNTIF($D$2:D1590,D1590)),"")</f>
        <v>22</v>
      </c>
      <c r="F1590" s="170" t="str">
        <f t="shared" si="53"/>
        <v/>
      </c>
      <c r="G1590" s="171" t="str">
        <f t="shared" si="52"/>
        <v/>
      </c>
    </row>
    <row r="1591" spans="4:7">
      <c r="D1591" s="168" t="s">
        <v>98</v>
      </c>
      <c r="E1591" s="169">
        <f>IFERROR(IF(D1591="","",COUNTIF($D$2:D1591,D1591)),"")</f>
        <v>23</v>
      </c>
      <c r="F1591" s="170" t="str">
        <f t="shared" si="53"/>
        <v/>
      </c>
      <c r="G1591" s="171" t="str">
        <f t="shared" si="52"/>
        <v/>
      </c>
    </row>
    <row r="1592" spans="4:7">
      <c r="D1592" s="168" t="s">
        <v>98</v>
      </c>
      <c r="E1592" s="169">
        <f>IFERROR(IF(D1592="","",COUNTIF($D$2:D1592,D1592)),"")</f>
        <v>24</v>
      </c>
      <c r="F1592" s="170" t="str">
        <f t="shared" si="53"/>
        <v/>
      </c>
      <c r="G1592" s="171" t="str">
        <f t="shared" si="52"/>
        <v/>
      </c>
    </row>
    <row r="1593" spans="4:7">
      <c r="D1593" s="168" t="s">
        <v>98</v>
      </c>
      <c r="E1593" s="169">
        <f>IFERROR(IF(D1593="","",COUNTIF($D$2:D1593,D1593)),"")</f>
        <v>25</v>
      </c>
      <c r="F1593" s="170" t="str">
        <f t="shared" si="53"/>
        <v/>
      </c>
      <c r="G1593" s="171" t="str">
        <f t="shared" si="52"/>
        <v/>
      </c>
    </row>
    <row r="1594" spans="4:7">
      <c r="D1594" s="168" t="s">
        <v>98</v>
      </c>
      <c r="E1594" s="169">
        <f>IFERROR(IF(D1594="","",COUNTIF($D$2:D1594,D1594)),"")</f>
        <v>26</v>
      </c>
      <c r="F1594" s="170" t="str">
        <f t="shared" si="53"/>
        <v/>
      </c>
      <c r="G1594" s="171" t="str">
        <f t="shared" si="52"/>
        <v/>
      </c>
    </row>
    <row r="1595" spans="4:7">
      <c r="D1595" s="168" t="s">
        <v>98</v>
      </c>
      <c r="E1595" s="169">
        <f>IFERROR(IF(D1595="","",COUNTIF($D$2:D1595,D1595)),"")</f>
        <v>27</v>
      </c>
      <c r="F1595" s="170" t="str">
        <f t="shared" si="53"/>
        <v/>
      </c>
      <c r="G1595" s="171" t="str">
        <f t="shared" si="52"/>
        <v/>
      </c>
    </row>
    <row r="1596" spans="4:7">
      <c r="D1596" s="168" t="s">
        <v>98</v>
      </c>
      <c r="E1596" s="169">
        <f>IFERROR(IF(D1596="","",COUNTIF($D$2:D1596,D1596)),"")</f>
        <v>28</v>
      </c>
      <c r="F1596" s="170" t="str">
        <f t="shared" si="53"/>
        <v/>
      </c>
      <c r="G1596" s="171" t="str">
        <f t="shared" si="52"/>
        <v/>
      </c>
    </row>
    <row r="1597" spans="4:7">
      <c r="D1597" s="168" t="s">
        <v>98</v>
      </c>
      <c r="E1597" s="169">
        <f>IFERROR(IF(D1597="","",COUNTIF($D$2:D1597,D1597)),"")</f>
        <v>29</v>
      </c>
      <c r="F1597" s="170" t="str">
        <f t="shared" si="53"/>
        <v/>
      </c>
      <c r="G1597" s="171" t="str">
        <f t="shared" si="52"/>
        <v/>
      </c>
    </row>
    <row r="1598" spans="4:7">
      <c r="D1598" s="168" t="s">
        <v>98</v>
      </c>
      <c r="E1598" s="169">
        <f>IFERROR(IF(D1598="","",COUNTIF($D$2:D1598,D1598)),"")</f>
        <v>30</v>
      </c>
      <c r="F1598" s="170" t="str">
        <f t="shared" si="53"/>
        <v/>
      </c>
      <c r="G1598" s="171" t="str">
        <f t="shared" si="52"/>
        <v/>
      </c>
    </row>
    <row r="1599" spans="4:7">
      <c r="D1599" s="168" t="s">
        <v>98</v>
      </c>
      <c r="E1599" s="169">
        <f>IFERROR(IF(D1599="","",COUNTIF($D$2:D1599,D1599)),"")</f>
        <v>31</v>
      </c>
      <c r="F1599" s="170" t="str">
        <f t="shared" si="53"/>
        <v/>
      </c>
      <c r="G1599" s="171" t="str">
        <f t="shared" si="52"/>
        <v/>
      </c>
    </row>
    <row r="1600" spans="4:7">
      <c r="D1600" s="168" t="s">
        <v>98</v>
      </c>
      <c r="E1600" s="169">
        <f>IFERROR(IF(D1600="","",COUNTIF($D$2:D1600,D1600)),"")</f>
        <v>32</v>
      </c>
      <c r="F1600" s="170" t="str">
        <f t="shared" si="53"/>
        <v/>
      </c>
      <c r="G1600" s="171" t="str">
        <f t="shared" si="52"/>
        <v/>
      </c>
    </row>
    <row r="1601" spans="4:7">
      <c r="D1601" s="168" t="s">
        <v>98</v>
      </c>
      <c r="E1601" s="169">
        <f>IFERROR(IF(D1601="","",COUNTIF($D$2:D1601,D1601)),"")</f>
        <v>33</v>
      </c>
      <c r="F1601" s="170" t="str">
        <f t="shared" si="53"/>
        <v/>
      </c>
      <c r="G1601" s="171" t="str">
        <f t="shared" si="52"/>
        <v/>
      </c>
    </row>
    <row r="1602" spans="4:7">
      <c r="D1602" s="168" t="s">
        <v>98</v>
      </c>
      <c r="E1602" s="169">
        <f>IFERROR(IF(D1602="","",COUNTIF($D$2:D1602,D1602)),"")</f>
        <v>34</v>
      </c>
      <c r="F1602" s="170" t="str">
        <f t="shared" si="53"/>
        <v/>
      </c>
      <c r="G1602" s="171" t="str">
        <f t="shared" ref="G1602:G1665" si="54">IFERROR(INDEX(D:D,SMALL(F:F,ROW()-1)),"")</f>
        <v/>
      </c>
    </row>
    <row r="1603" spans="4:7">
      <c r="D1603" s="168" t="s">
        <v>98</v>
      </c>
      <c r="E1603" s="169">
        <f>IFERROR(IF(D1603="","",COUNTIF($D$2:D1603,D1603)),"")</f>
        <v>35</v>
      </c>
      <c r="F1603" s="170" t="str">
        <f t="shared" ref="F1603:F1666" si="55">IFERROR(IF(AND(COUNTIF(D1603:D1603,D1603)=(E1603),E1603&gt;0),ROW(),""),"")</f>
        <v/>
      </c>
      <c r="G1603" s="171" t="str">
        <f t="shared" si="54"/>
        <v/>
      </c>
    </row>
    <row r="1604" spans="4:7">
      <c r="D1604" s="168" t="s">
        <v>98</v>
      </c>
      <c r="E1604" s="169">
        <f>IFERROR(IF(D1604="","",COUNTIF($D$2:D1604,D1604)),"")</f>
        <v>36</v>
      </c>
      <c r="F1604" s="170" t="str">
        <f t="shared" si="55"/>
        <v/>
      </c>
      <c r="G1604" s="171" t="str">
        <f t="shared" si="54"/>
        <v/>
      </c>
    </row>
    <row r="1605" spans="4:7">
      <c r="D1605" s="168" t="s">
        <v>98</v>
      </c>
      <c r="E1605" s="169">
        <f>IFERROR(IF(D1605="","",COUNTIF($D$2:D1605,D1605)),"")</f>
        <v>37</v>
      </c>
      <c r="F1605" s="170" t="str">
        <f t="shared" si="55"/>
        <v/>
      </c>
      <c r="G1605" s="171" t="str">
        <f t="shared" si="54"/>
        <v/>
      </c>
    </row>
    <row r="1606" spans="4:7">
      <c r="D1606" s="168" t="s">
        <v>98</v>
      </c>
      <c r="E1606" s="169">
        <f>IFERROR(IF(D1606="","",COUNTIF($D$2:D1606,D1606)),"")</f>
        <v>38</v>
      </c>
      <c r="F1606" s="170" t="str">
        <f t="shared" si="55"/>
        <v/>
      </c>
      <c r="G1606" s="171" t="str">
        <f t="shared" si="54"/>
        <v/>
      </c>
    </row>
    <row r="1607" spans="4:7">
      <c r="D1607" s="168" t="s">
        <v>98</v>
      </c>
      <c r="E1607" s="169">
        <f>IFERROR(IF(D1607="","",COUNTIF($D$2:D1607,D1607)),"")</f>
        <v>39</v>
      </c>
      <c r="F1607" s="170" t="str">
        <f t="shared" si="55"/>
        <v/>
      </c>
      <c r="G1607" s="171" t="str">
        <f t="shared" si="54"/>
        <v/>
      </c>
    </row>
    <row r="1608" spans="4:7">
      <c r="D1608" s="168" t="s">
        <v>98</v>
      </c>
      <c r="E1608" s="169">
        <f>IFERROR(IF(D1608="","",COUNTIF($D$2:D1608,D1608)),"")</f>
        <v>40</v>
      </c>
      <c r="F1608" s="170" t="str">
        <f t="shared" si="55"/>
        <v/>
      </c>
      <c r="G1608" s="171" t="str">
        <f t="shared" si="54"/>
        <v/>
      </c>
    </row>
    <row r="1609" spans="4:7">
      <c r="D1609" s="168" t="s">
        <v>98</v>
      </c>
      <c r="E1609" s="169">
        <f>IFERROR(IF(D1609="","",COUNTIF($D$2:D1609,D1609)),"")</f>
        <v>41</v>
      </c>
      <c r="F1609" s="170" t="str">
        <f t="shared" si="55"/>
        <v/>
      </c>
      <c r="G1609" s="171" t="str">
        <f t="shared" si="54"/>
        <v/>
      </c>
    </row>
    <row r="1610" spans="4:7">
      <c r="D1610" s="168" t="s">
        <v>98</v>
      </c>
      <c r="E1610" s="169">
        <f>IFERROR(IF(D1610="","",COUNTIF($D$2:D1610,D1610)),"")</f>
        <v>42</v>
      </c>
      <c r="F1610" s="170" t="str">
        <f t="shared" si="55"/>
        <v/>
      </c>
      <c r="G1610" s="171" t="str">
        <f t="shared" si="54"/>
        <v/>
      </c>
    </row>
    <row r="1611" spans="4:7">
      <c r="D1611" s="168" t="s">
        <v>98</v>
      </c>
      <c r="E1611" s="169">
        <f>IFERROR(IF(D1611="","",COUNTIF($D$2:D1611,D1611)),"")</f>
        <v>43</v>
      </c>
      <c r="F1611" s="170" t="str">
        <f t="shared" si="55"/>
        <v/>
      </c>
      <c r="G1611" s="171" t="str">
        <f t="shared" si="54"/>
        <v/>
      </c>
    </row>
    <row r="1612" spans="4:7">
      <c r="D1612" s="168" t="s">
        <v>98</v>
      </c>
      <c r="E1612" s="169">
        <f>IFERROR(IF(D1612="","",COUNTIF($D$2:D1612,D1612)),"")</f>
        <v>44</v>
      </c>
      <c r="F1612" s="170" t="str">
        <f t="shared" si="55"/>
        <v/>
      </c>
      <c r="G1612" s="171" t="str">
        <f t="shared" si="54"/>
        <v/>
      </c>
    </row>
    <row r="1613" spans="4:7">
      <c r="D1613" s="168" t="s">
        <v>98</v>
      </c>
      <c r="E1613" s="169">
        <f>IFERROR(IF(D1613="","",COUNTIF($D$2:D1613,D1613)),"")</f>
        <v>45</v>
      </c>
      <c r="F1613" s="170" t="str">
        <f t="shared" si="55"/>
        <v/>
      </c>
      <c r="G1613" s="171" t="str">
        <f t="shared" si="54"/>
        <v/>
      </c>
    </row>
    <row r="1614" spans="4:7">
      <c r="D1614" s="168" t="s">
        <v>98</v>
      </c>
      <c r="E1614" s="169">
        <f>IFERROR(IF(D1614="","",COUNTIF($D$2:D1614,D1614)),"")</f>
        <v>46</v>
      </c>
      <c r="F1614" s="170" t="str">
        <f t="shared" si="55"/>
        <v/>
      </c>
      <c r="G1614" s="171" t="str">
        <f t="shared" si="54"/>
        <v/>
      </c>
    </row>
    <row r="1615" spans="4:7">
      <c r="D1615" s="168" t="s">
        <v>98</v>
      </c>
      <c r="E1615" s="169">
        <f>IFERROR(IF(D1615="","",COUNTIF($D$2:D1615,D1615)),"")</f>
        <v>47</v>
      </c>
      <c r="F1615" s="170" t="str">
        <f t="shared" si="55"/>
        <v/>
      </c>
      <c r="G1615" s="171" t="str">
        <f t="shared" si="54"/>
        <v/>
      </c>
    </row>
    <row r="1616" spans="4:7">
      <c r="D1616" s="168" t="s">
        <v>98</v>
      </c>
      <c r="E1616" s="169">
        <f>IFERROR(IF(D1616="","",COUNTIF($D$2:D1616,D1616)),"")</f>
        <v>48</v>
      </c>
      <c r="F1616" s="170" t="str">
        <f t="shared" si="55"/>
        <v/>
      </c>
      <c r="G1616" s="171" t="str">
        <f t="shared" si="54"/>
        <v/>
      </c>
    </row>
    <row r="1617" spans="4:7">
      <c r="D1617" s="168" t="s">
        <v>98</v>
      </c>
      <c r="E1617" s="169">
        <f>IFERROR(IF(D1617="","",COUNTIF($D$2:D1617,D1617)),"")</f>
        <v>49</v>
      </c>
      <c r="F1617" s="170" t="str">
        <f t="shared" si="55"/>
        <v/>
      </c>
      <c r="G1617" s="171" t="str">
        <f t="shared" si="54"/>
        <v/>
      </c>
    </row>
    <row r="1618" spans="4:7">
      <c r="D1618" s="168" t="s">
        <v>98</v>
      </c>
      <c r="E1618" s="169">
        <f>IFERROR(IF(D1618="","",COUNTIF($D$2:D1618,D1618)),"")</f>
        <v>50</v>
      </c>
      <c r="F1618" s="170" t="str">
        <f t="shared" si="55"/>
        <v/>
      </c>
      <c r="G1618" s="171" t="str">
        <f t="shared" si="54"/>
        <v/>
      </c>
    </row>
    <row r="1619" spans="4:7">
      <c r="D1619" s="168" t="s">
        <v>98</v>
      </c>
      <c r="E1619" s="169">
        <f>IFERROR(IF(D1619="","",COUNTIF($D$2:D1619,D1619)),"")</f>
        <v>51</v>
      </c>
      <c r="F1619" s="170" t="str">
        <f t="shared" si="55"/>
        <v/>
      </c>
      <c r="G1619" s="171" t="str">
        <f t="shared" si="54"/>
        <v/>
      </c>
    </row>
    <row r="1620" spans="4:7">
      <c r="D1620" s="168" t="s">
        <v>98</v>
      </c>
      <c r="E1620" s="169">
        <f>IFERROR(IF(D1620="","",COUNTIF($D$2:D1620,D1620)),"")</f>
        <v>52</v>
      </c>
      <c r="F1620" s="170" t="str">
        <f t="shared" si="55"/>
        <v/>
      </c>
      <c r="G1620" s="171" t="str">
        <f t="shared" si="54"/>
        <v/>
      </c>
    </row>
    <row r="1621" spans="4:7">
      <c r="D1621" s="168" t="s">
        <v>98</v>
      </c>
      <c r="E1621" s="169">
        <f>IFERROR(IF(D1621="","",COUNTIF($D$2:D1621,D1621)),"")</f>
        <v>53</v>
      </c>
      <c r="F1621" s="170" t="str">
        <f t="shared" si="55"/>
        <v/>
      </c>
      <c r="G1621" s="171" t="str">
        <f t="shared" si="54"/>
        <v/>
      </c>
    </row>
    <row r="1622" spans="4:7">
      <c r="D1622" s="168" t="s">
        <v>98</v>
      </c>
      <c r="E1622" s="169">
        <f>IFERROR(IF(D1622="","",COUNTIF($D$2:D1622,D1622)),"")</f>
        <v>54</v>
      </c>
      <c r="F1622" s="170" t="str">
        <f t="shared" si="55"/>
        <v/>
      </c>
      <c r="G1622" s="171" t="str">
        <f t="shared" si="54"/>
        <v/>
      </c>
    </row>
    <row r="1623" spans="4:7">
      <c r="D1623" s="168" t="s">
        <v>98</v>
      </c>
      <c r="E1623" s="169">
        <f>IFERROR(IF(D1623="","",COUNTIF($D$2:D1623,D1623)),"")</f>
        <v>55</v>
      </c>
      <c r="F1623" s="170" t="str">
        <f t="shared" si="55"/>
        <v/>
      </c>
      <c r="G1623" s="171" t="str">
        <f t="shared" si="54"/>
        <v/>
      </c>
    </row>
    <row r="1624" spans="4:7">
      <c r="D1624" s="168" t="s">
        <v>98</v>
      </c>
      <c r="E1624" s="169">
        <f>IFERROR(IF(D1624="","",COUNTIF($D$2:D1624,D1624)),"")</f>
        <v>56</v>
      </c>
      <c r="F1624" s="170" t="str">
        <f t="shared" si="55"/>
        <v/>
      </c>
      <c r="G1624" s="171" t="str">
        <f t="shared" si="54"/>
        <v/>
      </c>
    </row>
    <row r="1625" spans="4:7">
      <c r="D1625" s="168" t="s">
        <v>98</v>
      </c>
      <c r="E1625" s="169">
        <f>IFERROR(IF(D1625="","",COUNTIF($D$2:D1625,D1625)),"")</f>
        <v>57</v>
      </c>
      <c r="F1625" s="170" t="str">
        <f t="shared" si="55"/>
        <v/>
      </c>
      <c r="G1625" s="171" t="str">
        <f t="shared" si="54"/>
        <v/>
      </c>
    </row>
    <row r="1626" spans="4:7">
      <c r="D1626" s="168" t="s">
        <v>98</v>
      </c>
      <c r="E1626" s="169">
        <f>IFERROR(IF(D1626="","",COUNTIF($D$2:D1626,D1626)),"")</f>
        <v>58</v>
      </c>
      <c r="F1626" s="170" t="str">
        <f t="shared" si="55"/>
        <v/>
      </c>
      <c r="G1626" s="171" t="str">
        <f t="shared" si="54"/>
        <v/>
      </c>
    </row>
    <row r="1627" spans="4:7">
      <c r="D1627" s="168" t="s">
        <v>98</v>
      </c>
      <c r="E1627" s="169">
        <f>IFERROR(IF(D1627="","",COUNTIF($D$2:D1627,D1627)),"")</f>
        <v>59</v>
      </c>
      <c r="F1627" s="170" t="str">
        <f t="shared" si="55"/>
        <v/>
      </c>
      <c r="G1627" s="171" t="str">
        <f t="shared" si="54"/>
        <v/>
      </c>
    </row>
    <row r="1628" spans="4:7">
      <c r="D1628" s="168" t="s">
        <v>98</v>
      </c>
      <c r="E1628" s="169">
        <f>IFERROR(IF(D1628="","",COUNTIF($D$2:D1628,D1628)),"")</f>
        <v>60</v>
      </c>
      <c r="F1628" s="170" t="str">
        <f t="shared" si="55"/>
        <v/>
      </c>
      <c r="G1628" s="171" t="str">
        <f t="shared" si="54"/>
        <v/>
      </c>
    </row>
    <row r="1629" spans="4:7">
      <c r="D1629" s="168" t="s">
        <v>98</v>
      </c>
      <c r="E1629" s="169">
        <f>IFERROR(IF(D1629="","",COUNTIF($D$2:D1629,D1629)),"")</f>
        <v>61</v>
      </c>
      <c r="F1629" s="170" t="str">
        <f t="shared" si="55"/>
        <v/>
      </c>
      <c r="G1629" s="171" t="str">
        <f t="shared" si="54"/>
        <v/>
      </c>
    </row>
    <row r="1630" spans="4:7">
      <c r="D1630" s="168" t="s">
        <v>98</v>
      </c>
      <c r="E1630" s="169">
        <f>IFERROR(IF(D1630="","",COUNTIF($D$2:D1630,D1630)),"")</f>
        <v>62</v>
      </c>
      <c r="F1630" s="170" t="str">
        <f t="shared" si="55"/>
        <v/>
      </c>
      <c r="G1630" s="171" t="str">
        <f t="shared" si="54"/>
        <v/>
      </c>
    </row>
    <row r="1631" spans="4:7">
      <c r="D1631" s="168" t="s">
        <v>98</v>
      </c>
      <c r="E1631" s="169">
        <f>IFERROR(IF(D1631="","",COUNTIF($D$2:D1631,D1631)),"")</f>
        <v>63</v>
      </c>
      <c r="F1631" s="170" t="str">
        <f t="shared" si="55"/>
        <v/>
      </c>
      <c r="G1631" s="171" t="str">
        <f t="shared" si="54"/>
        <v/>
      </c>
    </row>
    <row r="1632" spans="4:7">
      <c r="D1632" s="168" t="s">
        <v>98</v>
      </c>
      <c r="E1632" s="169">
        <f>IFERROR(IF(D1632="","",COUNTIF($D$2:D1632,D1632)),"")</f>
        <v>64</v>
      </c>
      <c r="F1632" s="170" t="str">
        <f t="shared" si="55"/>
        <v/>
      </c>
      <c r="G1632" s="171" t="str">
        <f t="shared" si="54"/>
        <v/>
      </c>
    </row>
    <row r="1633" spans="4:7">
      <c r="D1633" s="168" t="s">
        <v>98</v>
      </c>
      <c r="E1633" s="169">
        <f>IFERROR(IF(D1633="","",COUNTIF($D$2:D1633,D1633)),"")</f>
        <v>65</v>
      </c>
      <c r="F1633" s="170" t="str">
        <f t="shared" si="55"/>
        <v/>
      </c>
      <c r="G1633" s="171" t="str">
        <f t="shared" si="54"/>
        <v/>
      </c>
    </row>
    <row r="1634" spans="4:7">
      <c r="D1634" s="168" t="s">
        <v>98</v>
      </c>
      <c r="E1634" s="169">
        <f>IFERROR(IF(D1634="","",COUNTIF($D$2:D1634,D1634)),"")</f>
        <v>66</v>
      </c>
      <c r="F1634" s="170" t="str">
        <f t="shared" si="55"/>
        <v/>
      </c>
      <c r="G1634" s="171" t="str">
        <f t="shared" si="54"/>
        <v/>
      </c>
    </row>
    <row r="1635" spans="4:7">
      <c r="D1635" s="168" t="s">
        <v>98</v>
      </c>
      <c r="E1635" s="169">
        <f>IFERROR(IF(D1635="","",COUNTIF($D$2:D1635,D1635)),"")</f>
        <v>67</v>
      </c>
      <c r="F1635" s="170" t="str">
        <f t="shared" si="55"/>
        <v/>
      </c>
      <c r="G1635" s="171" t="str">
        <f t="shared" si="54"/>
        <v/>
      </c>
    </row>
    <row r="1636" spans="4:7">
      <c r="D1636" s="168" t="s">
        <v>98</v>
      </c>
      <c r="E1636" s="169">
        <f>IFERROR(IF(D1636="","",COUNTIF($D$2:D1636,D1636)),"")</f>
        <v>68</v>
      </c>
      <c r="F1636" s="170" t="str">
        <f t="shared" si="55"/>
        <v/>
      </c>
      <c r="G1636" s="171" t="str">
        <f t="shared" si="54"/>
        <v/>
      </c>
    </row>
    <row r="1637" spans="4:7">
      <c r="D1637" s="168" t="s">
        <v>98</v>
      </c>
      <c r="E1637" s="169">
        <f>IFERROR(IF(D1637="","",COUNTIF($D$2:D1637,D1637)),"")</f>
        <v>69</v>
      </c>
      <c r="F1637" s="170" t="str">
        <f t="shared" si="55"/>
        <v/>
      </c>
      <c r="G1637" s="171" t="str">
        <f t="shared" si="54"/>
        <v/>
      </c>
    </row>
    <row r="1638" spans="4:7">
      <c r="D1638" s="168" t="s">
        <v>98</v>
      </c>
      <c r="E1638" s="169">
        <f>IFERROR(IF(D1638="","",COUNTIF($D$2:D1638,D1638)),"")</f>
        <v>70</v>
      </c>
      <c r="F1638" s="170" t="str">
        <f t="shared" si="55"/>
        <v/>
      </c>
      <c r="G1638" s="171" t="str">
        <f t="shared" si="54"/>
        <v/>
      </c>
    </row>
    <row r="1639" spans="4:7">
      <c r="D1639" s="168" t="s">
        <v>98</v>
      </c>
      <c r="E1639" s="169">
        <f>IFERROR(IF(D1639="","",COUNTIF($D$2:D1639,D1639)),"")</f>
        <v>71</v>
      </c>
      <c r="F1639" s="170" t="str">
        <f t="shared" si="55"/>
        <v/>
      </c>
      <c r="G1639" s="171" t="str">
        <f t="shared" si="54"/>
        <v/>
      </c>
    </row>
    <row r="1640" spans="4:7">
      <c r="D1640" s="168" t="s">
        <v>98</v>
      </c>
      <c r="E1640" s="169">
        <f>IFERROR(IF(D1640="","",COUNTIF($D$2:D1640,D1640)),"")</f>
        <v>72</v>
      </c>
      <c r="F1640" s="170" t="str">
        <f t="shared" si="55"/>
        <v/>
      </c>
      <c r="G1640" s="171" t="str">
        <f t="shared" si="54"/>
        <v/>
      </c>
    </row>
    <row r="1641" spans="4:7">
      <c r="D1641" s="168" t="s">
        <v>98</v>
      </c>
      <c r="E1641" s="169">
        <f>IFERROR(IF(D1641="","",COUNTIF($D$2:D1641,D1641)),"")</f>
        <v>73</v>
      </c>
      <c r="F1641" s="170" t="str">
        <f t="shared" si="55"/>
        <v/>
      </c>
      <c r="G1641" s="171" t="str">
        <f t="shared" si="54"/>
        <v/>
      </c>
    </row>
    <row r="1642" spans="4:7">
      <c r="D1642" s="168" t="s">
        <v>98</v>
      </c>
      <c r="E1642" s="169">
        <f>IFERROR(IF(D1642="","",COUNTIF($D$2:D1642,D1642)),"")</f>
        <v>74</v>
      </c>
      <c r="F1642" s="170" t="str">
        <f t="shared" si="55"/>
        <v/>
      </c>
      <c r="G1642" s="171" t="str">
        <f t="shared" si="54"/>
        <v/>
      </c>
    </row>
    <row r="1643" spans="4:7">
      <c r="D1643" s="168" t="s">
        <v>98</v>
      </c>
      <c r="E1643" s="169">
        <f>IFERROR(IF(D1643="","",COUNTIF($D$2:D1643,D1643)),"")</f>
        <v>75</v>
      </c>
      <c r="F1643" s="170" t="str">
        <f t="shared" si="55"/>
        <v/>
      </c>
      <c r="G1643" s="171" t="str">
        <f t="shared" si="54"/>
        <v/>
      </c>
    </row>
    <row r="1644" spans="4:7">
      <c r="D1644" s="168" t="s">
        <v>98</v>
      </c>
      <c r="E1644" s="169">
        <f>IFERROR(IF(D1644="","",COUNTIF($D$2:D1644,D1644)),"")</f>
        <v>76</v>
      </c>
      <c r="F1644" s="170" t="str">
        <f t="shared" si="55"/>
        <v/>
      </c>
      <c r="G1644" s="171" t="str">
        <f t="shared" si="54"/>
        <v/>
      </c>
    </row>
    <row r="1645" spans="4:7">
      <c r="D1645" s="168" t="s">
        <v>98</v>
      </c>
      <c r="E1645" s="169">
        <f>IFERROR(IF(D1645="","",COUNTIF($D$2:D1645,D1645)),"")</f>
        <v>77</v>
      </c>
      <c r="F1645" s="170" t="str">
        <f t="shared" si="55"/>
        <v/>
      </c>
      <c r="G1645" s="171" t="str">
        <f t="shared" si="54"/>
        <v/>
      </c>
    </row>
    <row r="1646" spans="4:7">
      <c r="D1646" s="168" t="s">
        <v>98</v>
      </c>
      <c r="E1646" s="169">
        <f>IFERROR(IF(D1646="","",COUNTIF($D$2:D1646,D1646)),"")</f>
        <v>78</v>
      </c>
      <c r="F1646" s="170" t="str">
        <f t="shared" si="55"/>
        <v/>
      </c>
      <c r="G1646" s="171" t="str">
        <f t="shared" si="54"/>
        <v/>
      </c>
    </row>
    <row r="1647" spans="4:7">
      <c r="D1647" s="168" t="s">
        <v>98</v>
      </c>
      <c r="E1647" s="169">
        <f>IFERROR(IF(D1647="","",COUNTIF($D$2:D1647,D1647)),"")</f>
        <v>79</v>
      </c>
      <c r="F1647" s="170" t="str">
        <f t="shared" si="55"/>
        <v/>
      </c>
      <c r="G1647" s="171" t="str">
        <f t="shared" si="54"/>
        <v/>
      </c>
    </row>
    <row r="1648" spans="4:7">
      <c r="D1648" s="168" t="s">
        <v>98</v>
      </c>
      <c r="E1648" s="169">
        <f>IFERROR(IF(D1648="","",COUNTIF($D$2:D1648,D1648)),"")</f>
        <v>80</v>
      </c>
      <c r="F1648" s="170" t="str">
        <f t="shared" si="55"/>
        <v/>
      </c>
      <c r="G1648" s="171" t="str">
        <f t="shared" si="54"/>
        <v/>
      </c>
    </row>
    <row r="1649" spans="4:7">
      <c r="D1649" s="168" t="s">
        <v>98</v>
      </c>
      <c r="E1649" s="169">
        <f>IFERROR(IF(D1649="","",COUNTIF($D$2:D1649,D1649)),"")</f>
        <v>81</v>
      </c>
      <c r="F1649" s="170" t="str">
        <f t="shared" si="55"/>
        <v/>
      </c>
      <c r="G1649" s="171" t="str">
        <f t="shared" si="54"/>
        <v/>
      </c>
    </row>
    <row r="1650" spans="4:7">
      <c r="D1650" s="168" t="s">
        <v>98</v>
      </c>
      <c r="E1650" s="169">
        <f>IFERROR(IF(D1650="","",COUNTIF($D$2:D1650,D1650)),"")</f>
        <v>82</v>
      </c>
      <c r="F1650" s="170" t="str">
        <f t="shared" si="55"/>
        <v/>
      </c>
      <c r="G1650" s="171" t="str">
        <f t="shared" si="54"/>
        <v/>
      </c>
    </row>
    <row r="1651" spans="4:7">
      <c r="D1651" s="168" t="s">
        <v>98</v>
      </c>
      <c r="E1651" s="169">
        <f>IFERROR(IF(D1651="","",COUNTIF($D$2:D1651,D1651)),"")</f>
        <v>83</v>
      </c>
      <c r="F1651" s="170" t="str">
        <f t="shared" si="55"/>
        <v/>
      </c>
      <c r="G1651" s="171" t="str">
        <f t="shared" si="54"/>
        <v/>
      </c>
    </row>
    <row r="1652" spans="4:7">
      <c r="D1652" s="168" t="s">
        <v>98</v>
      </c>
      <c r="E1652" s="169">
        <f>IFERROR(IF(D1652="","",COUNTIF($D$2:D1652,D1652)),"")</f>
        <v>84</v>
      </c>
      <c r="F1652" s="170" t="str">
        <f t="shared" si="55"/>
        <v/>
      </c>
      <c r="G1652" s="171" t="str">
        <f t="shared" si="54"/>
        <v/>
      </c>
    </row>
    <row r="1653" spans="4:7">
      <c r="D1653" s="168" t="s">
        <v>98</v>
      </c>
      <c r="E1653" s="169">
        <f>IFERROR(IF(D1653="","",COUNTIF($D$2:D1653,D1653)),"")</f>
        <v>85</v>
      </c>
      <c r="F1653" s="170" t="str">
        <f t="shared" si="55"/>
        <v/>
      </c>
      <c r="G1653" s="171" t="str">
        <f t="shared" si="54"/>
        <v/>
      </c>
    </row>
    <row r="1654" spans="4:7">
      <c r="D1654" s="168" t="s">
        <v>98</v>
      </c>
      <c r="E1654" s="169">
        <f>IFERROR(IF(D1654="","",COUNTIF($D$2:D1654,D1654)),"")</f>
        <v>86</v>
      </c>
      <c r="F1654" s="170" t="str">
        <f t="shared" si="55"/>
        <v/>
      </c>
      <c r="G1654" s="171" t="str">
        <f t="shared" si="54"/>
        <v/>
      </c>
    </row>
    <row r="1655" spans="4:7">
      <c r="D1655" s="168" t="s">
        <v>98</v>
      </c>
      <c r="E1655" s="169">
        <f>IFERROR(IF(D1655="","",COUNTIF($D$2:D1655,D1655)),"")</f>
        <v>87</v>
      </c>
      <c r="F1655" s="170" t="str">
        <f t="shared" si="55"/>
        <v/>
      </c>
      <c r="G1655" s="171" t="str">
        <f t="shared" si="54"/>
        <v/>
      </c>
    </row>
    <row r="1656" spans="4:7">
      <c r="D1656" s="168" t="s">
        <v>98</v>
      </c>
      <c r="E1656" s="169">
        <f>IFERROR(IF(D1656="","",COUNTIF($D$2:D1656,D1656)),"")</f>
        <v>88</v>
      </c>
      <c r="F1656" s="170" t="str">
        <f t="shared" si="55"/>
        <v/>
      </c>
      <c r="G1656" s="171" t="str">
        <f t="shared" si="54"/>
        <v/>
      </c>
    </row>
    <row r="1657" spans="4:7">
      <c r="D1657" s="168" t="s">
        <v>98</v>
      </c>
      <c r="E1657" s="169">
        <f>IFERROR(IF(D1657="","",COUNTIF($D$2:D1657,D1657)),"")</f>
        <v>89</v>
      </c>
      <c r="F1657" s="170" t="str">
        <f t="shared" si="55"/>
        <v/>
      </c>
      <c r="G1657" s="171" t="str">
        <f t="shared" si="54"/>
        <v/>
      </c>
    </row>
    <row r="1658" spans="4:7">
      <c r="D1658" s="168" t="s">
        <v>98</v>
      </c>
      <c r="E1658" s="169">
        <f>IFERROR(IF(D1658="","",COUNTIF($D$2:D1658,D1658)),"")</f>
        <v>90</v>
      </c>
      <c r="F1658" s="170" t="str">
        <f t="shared" si="55"/>
        <v/>
      </c>
      <c r="G1658" s="171" t="str">
        <f t="shared" si="54"/>
        <v/>
      </c>
    </row>
    <row r="1659" spans="4:7">
      <c r="D1659" s="168" t="s">
        <v>98</v>
      </c>
      <c r="E1659" s="169">
        <f>IFERROR(IF(D1659="","",COUNTIF($D$2:D1659,D1659)),"")</f>
        <v>91</v>
      </c>
      <c r="F1659" s="170" t="str">
        <f t="shared" si="55"/>
        <v/>
      </c>
      <c r="G1659" s="171" t="str">
        <f t="shared" si="54"/>
        <v/>
      </c>
    </row>
    <row r="1660" spans="4:7">
      <c r="D1660" s="168" t="s">
        <v>99</v>
      </c>
      <c r="E1660" s="169">
        <f>IFERROR(IF(D1660="","",COUNTIF($D$2:D1660,D1660)),"")</f>
        <v>1</v>
      </c>
      <c r="F1660" s="170">
        <f t="shared" si="55"/>
        <v>1660</v>
      </c>
      <c r="G1660" s="171" t="str">
        <f t="shared" si="54"/>
        <v/>
      </c>
    </row>
    <row r="1661" spans="4:7">
      <c r="D1661" s="168" t="s">
        <v>99</v>
      </c>
      <c r="E1661" s="169">
        <f>IFERROR(IF(D1661="","",COUNTIF($D$2:D1661,D1661)),"")</f>
        <v>2</v>
      </c>
      <c r="F1661" s="170" t="str">
        <f t="shared" si="55"/>
        <v/>
      </c>
      <c r="G1661" s="171" t="str">
        <f t="shared" si="54"/>
        <v/>
      </c>
    </row>
    <row r="1662" spans="4:7">
      <c r="D1662" s="168" t="s">
        <v>99</v>
      </c>
      <c r="E1662" s="169">
        <f>IFERROR(IF(D1662="","",COUNTIF($D$2:D1662,D1662)),"")</f>
        <v>3</v>
      </c>
      <c r="F1662" s="170" t="str">
        <f t="shared" si="55"/>
        <v/>
      </c>
      <c r="G1662" s="171" t="str">
        <f t="shared" si="54"/>
        <v/>
      </c>
    </row>
    <row r="1663" spans="4:7">
      <c r="D1663" s="168" t="s">
        <v>99</v>
      </c>
      <c r="E1663" s="169">
        <f>IFERROR(IF(D1663="","",COUNTIF($D$2:D1663,D1663)),"")</f>
        <v>4</v>
      </c>
      <c r="F1663" s="170" t="str">
        <f t="shared" si="55"/>
        <v/>
      </c>
      <c r="G1663" s="171" t="str">
        <f t="shared" si="54"/>
        <v/>
      </c>
    </row>
    <row r="1664" spans="4:7">
      <c r="D1664" s="168" t="s">
        <v>99</v>
      </c>
      <c r="E1664" s="169">
        <f>IFERROR(IF(D1664="","",COUNTIF($D$2:D1664,D1664)),"")</f>
        <v>5</v>
      </c>
      <c r="F1664" s="170" t="str">
        <f t="shared" si="55"/>
        <v/>
      </c>
      <c r="G1664" s="171" t="str">
        <f t="shared" si="54"/>
        <v/>
      </c>
    </row>
    <row r="1665" spans="4:7">
      <c r="D1665" s="168" t="s">
        <v>99</v>
      </c>
      <c r="E1665" s="169">
        <f>IFERROR(IF(D1665="","",COUNTIF($D$2:D1665,D1665)),"")</f>
        <v>6</v>
      </c>
      <c r="F1665" s="170" t="str">
        <f t="shared" si="55"/>
        <v/>
      </c>
      <c r="G1665" s="171" t="str">
        <f t="shared" si="54"/>
        <v/>
      </c>
    </row>
    <row r="1666" spans="4:7">
      <c r="D1666" s="168" t="s">
        <v>99</v>
      </c>
      <c r="E1666" s="169">
        <f>IFERROR(IF(D1666="","",COUNTIF($D$2:D1666,D1666)),"")</f>
        <v>7</v>
      </c>
      <c r="F1666" s="170" t="str">
        <f t="shared" si="55"/>
        <v/>
      </c>
      <c r="G1666" s="171" t="str">
        <f t="shared" ref="G1666:G1729" si="56">IFERROR(INDEX(D:D,SMALL(F:F,ROW()-1)),"")</f>
        <v/>
      </c>
    </row>
    <row r="1667" spans="4:7">
      <c r="D1667" s="168" t="s">
        <v>99</v>
      </c>
      <c r="E1667" s="169">
        <f>IFERROR(IF(D1667="","",COUNTIF($D$2:D1667,D1667)),"")</f>
        <v>8</v>
      </c>
      <c r="F1667" s="170" t="str">
        <f t="shared" ref="F1667:F1730" si="57">IFERROR(IF(AND(COUNTIF(D1667:D1667,D1667)=(E1667),E1667&gt;0),ROW(),""),"")</f>
        <v/>
      </c>
      <c r="G1667" s="171" t="str">
        <f t="shared" si="56"/>
        <v/>
      </c>
    </row>
    <row r="1668" spans="4:7">
      <c r="D1668" s="168" t="s">
        <v>99</v>
      </c>
      <c r="E1668" s="169">
        <f>IFERROR(IF(D1668="","",COUNTIF($D$2:D1668,D1668)),"")</f>
        <v>9</v>
      </c>
      <c r="F1668" s="170" t="str">
        <f t="shared" si="57"/>
        <v/>
      </c>
      <c r="G1668" s="171" t="str">
        <f t="shared" si="56"/>
        <v/>
      </c>
    </row>
    <row r="1669" spans="4:7">
      <c r="D1669" s="168" t="s">
        <v>99</v>
      </c>
      <c r="E1669" s="169">
        <f>IFERROR(IF(D1669="","",COUNTIF($D$2:D1669,D1669)),"")</f>
        <v>10</v>
      </c>
      <c r="F1669" s="170" t="str">
        <f t="shared" si="57"/>
        <v/>
      </c>
      <c r="G1669" s="171" t="str">
        <f t="shared" si="56"/>
        <v/>
      </c>
    </row>
    <row r="1670" spans="4:7">
      <c r="D1670" s="168" t="s">
        <v>99</v>
      </c>
      <c r="E1670" s="169">
        <f>IFERROR(IF(D1670="","",COUNTIF($D$2:D1670,D1670)),"")</f>
        <v>11</v>
      </c>
      <c r="F1670" s="170" t="str">
        <f t="shared" si="57"/>
        <v/>
      </c>
      <c r="G1670" s="171" t="str">
        <f t="shared" si="56"/>
        <v/>
      </c>
    </row>
    <row r="1671" spans="4:7">
      <c r="D1671" s="168" t="s">
        <v>99</v>
      </c>
      <c r="E1671" s="169">
        <f>IFERROR(IF(D1671="","",COUNTIF($D$2:D1671,D1671)),"")</f>
        <v>12</v>
      </c>
      <c r="F1671" s="170" t="str">
        <f t="shared" si="57"/>
        <v/>
      </c>
      <c r="G1671" s="171" t="str">
        <f t="shared" si="56"/>
        <v/>
      </c>
    </row>
    <row r="1672" spans="4:7">
      <c r="D1672" s="168" t="s">
        <v>99</v>
      </c>
      <c r="E1672" s="169">
        <f>IFERROR(IF(D1672="","",COUNTIF($D$2:D1672,D1672)),"")</f>
        <v>13</v>
      </c>
      <c r="F1672" s="170" t="str">
        <f t="shared" si="57"/>
        <v/>
      </c>
      <c r="G1672" s="171" t="str">
        <f t="shared" si="56"/>
        <v/>
      </c>
    </row>
    <row r="1673" spans="4:7">
      <c r="D1673" s="168" t="s">
        <v>99</v>
      </c>
      <c r="E1673" s="169">
        <f>IFERROR(IF(D1673="","",COUNTIF($D$2:D1673,D1673)),"")</f>
        <v>14</v>
      </c>
      <c r="F1673" s="170" t="str">
        <f t="shared" si="57"/>
        <v/>
      </c>
      <c r="G1673" s="171" t="str">
        <f t="shared" si="56"/>
        <v/>
      </c>
    </row>
    <row r="1674" spans="4:7">
      <c r="D1674" s="168" t="s">
        <v>99</v>
      </c>
      <c r="E1674" s="169">
        <f>IFERROR(IF(D1674="","",COUNTIF($D$2:D1674,D1674)),"")</f>
        <v>15</v>
      </c>
      <c r="F1674" s="170" t="str">
        <f t="shared" si="57"/>
        <v/>
      </c>
      <c r="G1674" s="171" t="str">
        <f t="shared" si="56"/>
        <v/>
      </c>
    </row>
    <row r="1675" spans="4:7">
      <c r="D1675" s="168" t="s">
        <v>99</v>
      </c>
      <c r="E1675" s="169">
        <f>IFERROR(IF(D1675="","",COUNTIF($D$2:D1675,D1675)),"")</f>
        <v>16</v>
      </c>
      <c r="F1675" s="170" t="str">
        <f t="shared" si="57"/>
        <v/>
      </c>
      <c r="G1675" s="171" t="str">
        <f t="shared" si="56"/>
        <v/>
      </c>
    </row>
    <row r="1676" spans="4:7">
      <c r="D1676" s="168" t="s">
        <v>99</v>
      </c>
      <c r="E1676" s="169">
        <f>IFERROR(IF(D1676="","",COUNTIF($D$2:D1676,D1676)),"")</f>
        <v>17</v>
      </c>
      <c r="F1676" s="170" t="str">
        <f t="shared" si="57"/>
        <v/>
      </c>
      <c r="G1676" s="171" t="str">
        <f t="shared" si="56"/>
        <v/>
      </c>
    </row>
    <row r="1677" spans="4:7">
      <c r="D1677" s="168" t="s">
        <v>99</v>
      </c>
      <c r="E1677" s="169">
        <f>IFERROR(IF(D1677="","",COUNTIF($D$2:D1677,D1677)),"")</f>
        <v>18</v>
      </c>
      <c r="F1677" s="170" t="str">
        <f t="shared" si="57"/>
        <v/>
      </c>
      <c r="G1677" s="171" t="str">
        <f t="shared" si="56"/>
        <v/>
      </c>
    </row>
    <row r="1678" spans="4:7">
      <c r="D1678" s="168" t="s">
        <v>99</v>
      </c>
      <c r="E1678" s="169">
        <f>IFERROR(IF(D1678="","",COUNTIF($D$2:D1678,D1678)),"")</f>
        <v>19</v>
      </c>
      <c r="F1678" s="170" t="str">
        <f t="shared" si="57"/>
        <v/>
      </c>
      <c r="G1678" s="171" t="str">
        <f t="shared" si="56"/>
        <v/>
      </c>
    </row>
    <row r="1679" spans="4:7">
      <c r="D1679" s="168" t="s">
        <v>99</v>
      </c>
      <c r="E1679" s="169">
        <f>IFERROR(IF(D1679="","",COUNTIF($D$2:D1679,D1679)),"")</f>
        <v>20</v>
      </c>
      <c r="F1679" s="170" t="str">
        <f t="shared" si="57"/>
        <v/>
      </c>
      <c r="G1679" s="171" t="str">
        <f t="shared" si="56"/>
        <v/>
      </c>
    </row>
    <row r="1680" spans="4:7">
      <c r="D1680" s="168" t="s">
        <v>99</v>
      </c>
      <c r="E1680" s="169">
        <f>IFERROR(IF(D1680="","",COUNTIF($D$2:D1680,D1680)),"")</f>
        <v>21</v>
      </c>
      <c r="F1680" s="170" t="str">
        <f t="shared" si="57"/>
        <v/>
      </c>
      <c r="G1680" s="171" t="str">
        <f t="shared" si="56"/>
        <v/>
      </c>
    </row>
    <row r="1681" spans="4:7">
      <c r="D1681" s="168" t="s">
        <v>99</v>
      </c>
      <c r="E1681" s="169">
        <f>IFERROR(IF(D1681="","",COUNTIF($D$2:D1681,D1681)),"")</f>
        <v>22</v>
      </c>
      <c r="F1681" s="170" t="str">
        <f t="shared" si="57"/>
        <v/>
      </c>
      <c r="G1681" s="171" t="str">
        <f t="shared" si="56"/>
        <v/>
      </c>
    </row>
    <row r="1682" spans="4:7">
      <c r="D1682" s="168" t="s">
        <v>99</v>
      </c>
      <c r="E1682" s="169">
        <f>IFERROR(IF(D1682="","",COUNTIF($D$2:D1682,D1682)),"")</f>
        <v>23</v>
      </c>
      <c r="F1682" s="170" t="str">
        <f t="shared" si="57"/>
        <v/>
      </c>
      <c r="G1682" s="171" t="str">
        <f t="shared" si="56"/>
        <v/>
      </c>
    </row>
    <row r="1683" spans="4:7">
      <c r="D1683" s="168" t="s">
        <v>99</v>
      </c>
      <c r="E1683" s="169">
        <f>IFERROR(IF(D1683="","",COUNTIF($D$2:D1683,D1683)),"")</f>
        <v>24</v>
      </c>
      <c r="F1683" s="170" t="str">
        <f t="shared" si="57"/>
        <v/>
      </c>
      <c r="G1683" s="171" t="str">
        <f t="shared" si="56"/>
        <v/>
      </c>
    </row>
    <row r="1684" spans="4:7">
      <c r="D1684" s="168" t="s">
        <v>99</v>
      </c>
      <c r="E1684" s="169">
        <f>IFERROR(IF(D1684="","",COUNTIF($D$2:D1684,D1684)),"")</f>
        <v>25</v>
      </c>
      <c r="F1684" s="170" t="str">
        <f t="shared" si="57"/>
        <v/>
      </c>
      <c r="G1684" s="171" t="str">
        <f t="shared" si="56"/>
        <v/>
      </c>
    </row>
    <row r="1685" spans="4:7">
      <c r="D1685" s="168" t="s">
        <v>99</v>
      </c>
      <c r="E1685" s="169">
        <f>IFERROR(IF(D1685="","",COUNTIF($D$2:D1685,D1685)),"")</f>
        <v>26</v>
      </c>
      <c r="F1685" s="170" t="str">
        <f t="shared" si="57"/>
        <v/>
      </c>
      <c r="G1685" s="171" t="str">
        <f t="shared" si="56"/>
        <v/>
      </c>
    </row>
    <row r="1686" spans="4:7">
      <c r="D1686" s="168" t="s">
        <v>101</v>
      </c>
      <c r="E1686" s="169">
        <f>IFERROR(IF(D1686="","",COUNTIF($D$2:D1686,D1686)),"")</f>
        <v>1</v>
      </c>
      <c r="F1686" s="170">
        <f t="shared" si="57"/>
        <v>1686</v>
      </c>
      <c r="G1686" s="171" t="str">
        <f t="shared" si="56"/>
        <v/>
      </c>
    </row>
    <row r="1687" spans="4:7">
      <c r="D1687" s="168" t="s">
        <v>101</v>
      </c>
      <c r="E1687" s="169">
        <f>IFERROR(IF(D1687="","",COUNTIF($D$2:D1687,D1687)),"")</f>
        <v>2</v>
      </c>
      <c r="F1687" s="170" t="str">
        <f t="shared" si="57"/>
        <v/>
      </c>
      <c r="G1687" s="171" t="str">
        <f t="shared" si="56"/>
        <v/>
      </c>
    </row>
    <row r="1688" spans="4:7">
      <c r="D1688" s="168" t="s">
        <v>101</v>
      </c>
      <c r="E1688" s="169">
        <f>IFERROR(IF(D1688="","",COUNTIF($D$2:D1688,D1688)),"")</f>
        <v>3</v>
      </c>
      <c r="F1688" s="170" t="str">
        <f t="shared" si="57"/>
        <v/>
      </c>
      <c r="G1688" s="171" t="str">
        <f t="shared" si="56"/>
        <v/>
      </c>
    </row>
    <row r="1689" spans="4:7">
      <c r="D1689" s="168" t="s">
        <v>101</v>
      </c>
      <c r="E1689" s="169">
        <f>IFERROR(IF(D1689="","",COUNTIF($D$2:D1689,D1689)),"")</f>
        <v>4</v>
      </c>
      <c r="F1689" s="170" t="str">
        <f t="shared" si="57"/>
        <v/>
      </c>
      <c r="G1689" s="171" t="str">
        <f t="shared" si="56"/>
        <v/>
      </c>
    </row>
    <row r="1690" spans="4:7">
      <c r="D1690" s="168" t="s">
        <v>101</v>
      </c>
      <c r="E1690" s="169">
        <f>IFERROR(IF(D1690="","",COUNTIF($D$2:D1690,D1690)),"")</f>
        <v>5</v>
      </c>
      <c r="F1690" s="170" t="str">
        <f t="shared" si="57"/>
        <v/>
      </c>
      <c r="G1690" s="171" t="str">
        <f t="shared" si="56"/>
        <v/>
      </c>
    </row>
    <row r="1691" spans="4:7">
      <c r="D1691" s="168" t="s">
        <v>101</v>
      </c>
      <c r="E1691" s="169">
        <f>IFERROR(IF(D1691="","",COUNTIF($D$2:D1691,D1691)),"")</f>
        <v>6</v>
      </c>
      <c r="F1691" s="170" t="str">
        <f t="shared" si="57"/>
        <v/>
      </c>
      <c r="G1691" s="171" t="str">
        <f t="shared" si="56"/>
        <v/>
      </c>
    </row>
    <row r="1692" spans="4:7">
      <c r="D1692" s="168" t="s">
        <v>101</v>
      </c>
      <c r="E1692" s="169">
        <f>IFERROR(IF(D1692="","",COUNTIF($D$2:D1692,D1692)),"")</f>
        <v>7</v>
      </c>
      <c r="F1692" s="170" t="str">
        <f t="shared" si="57"/>
        <v/>
      </c>
      <c r="G1692" s="171" t="str">
        <f t="shared" si="56"/>
        <v/>
      </c>
    </row>
    <row r="1693" spans="4:7">
      <c r="D1693" s="168" t="s">
        <v>101</v>
      </c>
      <c r="E1693" s="169">
        <f>IFERROR(IF(D1693="","",COUNTIF($D$2:D1693,D1693)),"")</f>
        <v>8</v>
      </c>
      <c r="F1693" s="170" t="str">
        <f t="shared" si="57"/>
        <v/>
      </c>
      <c r="G1693" s="171" t="str">
        <f t="shared" si="56"/>
        <v/>
      </c>
    </row>
    <row r="1694" spans="4:7">
      <c r="D1694" s="168" t="s">
        <v>101</v>
      </c>
      <c r="E1694" s="169">
        <f>IFERROR(IF(D1694="","",COUNTIF($D$2:D1694,D1694)),"")</f>
        <v>9</v>
      </c>
      <c r="F1694" s="170" t="str">
        <f t="shared" si="57"/>
        <v/>
      </c>
      <c r="G1694" s="171" t="str">
        <f t="shared" si="56"/>
        <v/>
      </c>
    </row>
    <row r="1695" spans="4:7">
      <c r="D1695" s="168" t="s">
        <v>101</v>
      </c>
      <c r="E1695" s="169">
        <f>IFERROR(IF(D1695="","",COUNTIF($D$2:D1695,D1695)),"")</f>
        <v>10</v>
      </c>
      <c r="F1695" s="170" t="str">
        <f t="shared" si="57"/>
        <v/>
      </c>
      <c r="G1695" s="171" t="str">
        <f t="shared" si="56"/>
        <v/>
      </c>
    </row>
    <row r="1696" spans="4:7">
      <c r="D1696" s="168" t="s">
        <v>101</v>
      </c>
      <c r="E1696" s="169">
        <f>IFERROR(IF(D1696="","",COUNTIF($D$2:D1696,D1696)),"")</f>
        <v>11</v>
      </c>
      <c r="F1696" s="170" t="str">
        <f t="shared" si="57"/>
        <v/>
      </c>
      <c r="G1696" s="171" t="str">
        <f t="shared" si="56"/>
        <v/>
      </c>
    </row>
    <row r="1697" spans="4:7">
      <c r="D1697" s="168" t="s">
        <v>101</v>
      </c>
      <c r="E1697" s="169">
        <f>IFERROR(IF(D1697="","",COUNTIF($D$2:D1697,D1697)),"")</f>
        <v>12</v>
      </c>
      <c r="F1697" s="170" t="str">
        <f t="shared" si="57"/>
        <v/>
      </c>
      <c r="G1697" s="171" t="str">
        <f t="shared" si="56"/>
        <v/>
      </c>
    </row>
    <row r="1698" spans="4:7">
      <c r="D1698" s="168" t="s">
        <v>101</v>
      </c>
      <c r="E1698" s="169">
        <f>IFERROR(IF(D1698="","",COUNTIF($D$2:D1698,D1698)),"")</f>
        <v>13</v>
      </c>
      <c r="F1698" s="170" t="str">
        <f t="shared" si="57"/>
        <v/>
      </c>
      <c r="G1698" s="171" t="str">
        <f t="shared" si="56"/>
        <v/>
      </c>
    </row>
    <row r="1699" spans="4:7">
      <c r="D1699" s="168" t="s">
        <v>101</v>
      </c>
      <c r="E1699" s="169">
        <f>IFERROR(IF(D1699="","",COUNTIF($D$2:D1699,D1699)),"")</f>
        <v>14</v>
      </c>
      <c r="F1699" s="170" t="str">
        <f t="shared" si="57"/>
        <v/>
      </c>
      <c r="G1699" s="171" t="str">
        <f t="shared" si="56"/>
        <v/>
      </c>
    </row>
    <row r="1700" spans="4:7">
      <c r="D1700" s="168" t="s">
        <v>101</v>
      </c>
      <c r="E1700" s="169">
        <f>IFERROR(IF(D1700="","",COUNTIF($D$2:D1700,D1700)),"")</f>
        <v>15</v>
      </c>
      <c r="F1700" s="170" t="str">
        <f t="shared" si="57"/>
        <v/>
      </c>
      <c r="G1700" s="171" t="str">
        <f t="shared" si="56"/>
        <v/>
      </c>
    </row>
    <row r="1701" spans="4:7">
      <c r="D1701" s="168" t="s">
        <v>101</v>
      </c>
      <c r="E1701" s="169">
        <f>IFERROR(IF(D1701="","",COUNTIF($D$2:D1701,D1701)),"")</f>
        <v>16</v>
      </c>
      <c r="F1701" s="170" t="str">
        <f t="shared" si="57"/>
        <v/>
      </c>
      <c r="G1701" s="171" t="str">
        <f t="shared" si="56"/>
        <v/>
      </c>
    </row>
    <row r="1702" spans="4:7">
      <c r="D1702" s="168" t="s">
        <v>101</v>
      </c>
      <c r="E1702" s="169">
        <f>IFERROR(IF(D1702="","",COUNTIF($D$2:D1702,D1702)),"")</f>
        <v>17</v>
      </c>
      <c r="F1702" s="170" t="str">
        <f t="shared" si="57"/>
        <v/>
      </c>
      <c r="G1702" s="171" t="str">
        <f t="shared" si="56"/>
        <v/>
      </c>
    </row>
    <row r="1703" spans="4:7">
      <c r="D1703" s="168" t="s">
        <v>101</v>
      </c>
      <c r="E1703" s="169">
        <f>IFERROR(IF(D1703="","",COUNTIF($D$2:D1703,D1703)),"")</f>
        <v>18</v>
      </c>
      <c r="F1703" s="170" t="str">
        <f t="shared" si="57"/>
        <v/>
      </c>
      <c r="G1703" s="171" t="str">
        <f t="shared" si="56"/>
        <v/>
      </c>
    </row>
    <row r="1704" spans="4:7">
      <c r="D1704" s="168" t="s">
        <v>101</v>
      </c>
      <c r="E1704" s="169">
        <f>IFERROR(IF(D1704="","",COUNTIF($D$2:D1704,D1704)),"")</f>
        <v>19</v>
      </c>
      <c r="F1704" s="170" t="str">
        <f t="shared" si="57"/>
        <v/>
      </c>
      <c r="G1704" s="171" t="str">
        <f t="shared" si="56"/>
        <v/>
      </c>
    </row>
    <row r="1705" spans="4:7">
      <c r="D1705" s="168" t="s">
        <v>101</v>
      </c>
      <c r="E1705" s="169">
        <f>IFERROR(IF(D1705="","",COUNTIF($D$2:D1705,D1705)),"")</f>
        <v>20</v>
      </c>
      <c r="F1705" s="170" t="str">
        <f t="shared" si="57"/>
        <v/>
      </c>
      <c r="G1705" s="171" t="str">
        <f t="shared" si="56"/>
        <v/>
      </c>
    </row>
    <row r="1706" spans="4:7">
      <c r="D1706" s="168" t="s">
        <v>101</v>
      </c>
      <c r="E1706" s="169">
        <f>IFERROR(IF(D1706="","",COUNTIF($D$2:D1706,D1706)),"")</f>
        <v>21</v>
      </c>
      <c r="F1706" s="170" t="str">
        <f t="shared" si="57"/>
        <v/>
      </c>
      <c r="G1706" s="171" t="str">
        <f t="shared" si="56"/>
        <v/>
      </c>
    </row>
    <row r="1707" spans="4:7">
      <c r="D1707" s="168" t="s">
        <v>101</v>
      </c>
      <c r="E1707" s="169">
        <f>IFERROR(IF(D1707="","",COUNTIF($D$2:D1707,D1707)),"")</f>
        <v>22</v>
      </c>
      <c r="F1707" s="170" t="str">
        <f t="shared" si="57"/>
        <v/>
      </c>
      <c r="G1707" s="171" t="str">
        <f t="shared" si="56"/>
        <v/>
      </c>
    </row>
    <row r="1708" spans="4:7">
      <c r="D1708" s="168" t="s">
        <v>101</v>
      </c>
      <c r="E1708" s="169">
        <f>IFERROR(IF(D1708="","",COUNTIF($D$2:D1708,D1708)),"")</f>
        <v>23</v>
      </c>
      <c r="F1708" s="170" t="str">
        <f t="shared" si="57"/>
        <v/>
      </c>
      <c r="G1708" s="171" t="str">
        <f t="shared" si="56"/>
        <v/>
      </c>
    </row>
    <row r="1709" spans="4:7">
      <c r="D1709" s="168" t="s">
        <v>101</v>
      </c>
      <c r="E1709" s="169">
        <f>IFERROR(IF(D1709="","",COUNTIF($D$2:D1709,D1709)),"")</f>
        <v>24</v>
      </c>
      <c r="F1709" s="170" t="str">
        <f t="shared" si="57"/>
        <v/>
      </c>
      <c r="G1709" s="171" t="str">
        <f t="shared" si="56"/>
        <v/>
      </c>
    </row>
    <row r="1710" spans="4:7">
      <c r="D1710" s="168" t="s">
        <v>101</v>
      </c>
      <c r="E1710" s="169">
        <f>IFERROR(IF(D1710="","",COUNTIF($D$2:D1710,D1710)),"")</f>
        <v>25</v>
      </c>
      <c r="F1710" s="170" t="str">
        <f t="shared" si="57"/>
        <v/>
      </c>
      <c r="G1710" s="171" t="str">
        <f t="shared" si="56"/>
        <v/>
      </c>
    </row>
    <row r="1711" spans="4:7">
      <c r="D1711" s="168" t="s">
        <v>106</v>
      </c>
      <c r="E1711" s="169">
        <f>IFERROR(IF(D1711="","",COUNTIF($D$2:D1711,D1711)),"")</f>
        <v>1</v>
      </c>
      <c r="F1711" s="170">
        <f t="shared" si="57"/>
        <v>1711</v>
      </c>
      <c r="G1711" s="171" t="str">
        <f t="shared" si="56"/>
        <v/>
      </c>
    </row>
    <row r="1712" spans="4:7">
      <c r="D1712" s="168" t="s">
        <v>106</v>
      </c>
      <c r="E1712" s="169">
        <f>IFERROR(IF(D1712="","",COUNTIF($D$2:D1712,D1712)),"")</f>
        <v>2</v>
      </c>
      <c r="F1712" s="170" t="str">
        <f t="shared" si="57"/>
        <v/>
      </c>
      <c r="G1712" s="171" t="str">
        <f t="shared" si="56"/>
        <v/>
      </c>
    </row>
    <row r="1713" spans="4:7">
      <c r="D1713" s="168" t="s">
        <v>106</v>
      </c>
      <c r="E1713" s="169">
        <f>IFERROR(IF(D1713="","",COUNTIF($D$2:D1713,D1713)),"")</f>
        <v>3</v>
      </c>
      <c r="F1713" s="170" t="str">
        <f t="shared" si="57"/>
        <v/>
      </c>
      <c r="G1713" s="171" t="str">
        <f t="shared" si="56"/>
        <v/>
      </c>
    </row>
    <row r="1714" spans="4:7">
      <c r="D1714" s="168" t="s">
        <v>106</v>
      </c>
      <c r="E1714" s="169">
        <f>IFERROR(IF(D1714="","",COUNTIF($D$2:D1714,D1714)),"")</f>
        <v>4</v>
      </c>
      <c r="F1714" s="170" t="str">
        <f t="shared" si="57"/>
        <v/>
      </c>
      <c r="G1714" s="171" t="str">
        <f t="shared" si="56"/>
        <v/>
      </c>
    </row>
    <row r="1715" spans="4:7">
      <c r="D1715" s="168" t="s">
        <v>106</v>
      </c>
      <c r="E1715" s="169">
        <f>IFERROR(IF(D1715="","",COUNTIF($D$2:D1715,D1715)),"")</f>
        <v>5</v>
      </c>
      <c r="F1715" s="170" t="str">
        <f t="shared" si="57"/>
        <v/>
      </c>
      <c r="G1715" s="171" t="str">
        <f t="shared" si="56"/>
        <v/>
      </c>
    </row>
    <row r="1716" spans="4:7">
      <c r="D1716" s="168" t="s">
        <v>106</v>
      </c>
      <c r="E1716" s="169">
        <f>IFERROR(IF(D1716="","",COUNTIF($D$2:D1716,D1716)),"")</f>
        <v>6</v>
      </c>
      <c r="F1716" s="170" t="str">
        <f t="shared" si="57"/>
        <v/>
      </c>
      <c r="G1716" s="171" t="str">
        <f t="shared" si="56"/>
        <v/>
      </c>
    </row>
    <row r="1717" spans="4:7">
      <c r="D1717" s="168" t="s">
        <v>106</v>
      </c>
      <c r="E1717" s="169">
        <f>IFERROR(IF(D1717="","",COUNTIF($D$2:D1717,D1717)),"")</f>
        <v>7</v>
      </c>
      <c r="F1717" s="170" t="str">
        <f t="shared" si="57"/>
        <v/>
      </c>
      <c r="G1717" s="171" t="str">
        <f t="shared" si="56"/>
        <v/>
      </c>
    </row>
    <row r="1718" spans="4:7">
      <c r="D1718" s="168" t="s">
        <v>106</v>
      </c>
      <c r="E1718" s="169">
        <f>IFERROR(IF(D1718="","",COUNTIF($D$2:D1718,D1718)),"")</f>
        <v>8</v>
      </c>
      <c r="F1718" s="170" t="str">
        <f t="shared" si="57"/>
        <v/>
      </c>
      <c r="G1718" s="171" t="str">
        <f t="shared" si="56"/>
        <v/>
      </c>
    </row>
    <row r="1719" spans="4:7">
      <c r="D1719" s="168" t="s">
        <v>106</v>
      </c>
      <c r="E1719" s="169">
        <f>IFERROR(IF(D1719="","",COUNTIF($D$2:D1719,D1719)),"")</f>
        <v>9</v>
      </c>
      <c r="F1719" s="170" t="str">
        <f t="shared" si="57"/>
        <v/>
      </c>
      <c r="G1719" s="171" t="str">
        <f t="shared" si="56"/>
        <v/>
      </c>
    </row>
    <row r="1720" spans="4:7">
      <c r="D1720" s="168" t="s">
        <v>106</v>
      </c>
      <c r="E1720" s="169">
        <f>IFERROR(IF(D1720="","",COUNTIF($D$2:D1720,D1720)),"")</f>
        <v>10</v>
      </c>
      <c r="F1720" s="170" t="str">
        <f t="shared" si="57"/>
        <v/>
      </c>
      <c r="G1720" s="171" t="str">
        <f t="shared" si="56"/>
        <v/>
      </c>
    </row>
    <row r="1721" spans="4:7">
      <c r="D1721" s="168" t="s">
        <v>106</v>
      </c>
      <c r="E1721" s="169">
        <f>IFERROR(IF(D1721="","",COUNTIF($D$2:D1721,D1721)),"")</f>
        <v>11</v>
      </c>
      <c r="F1721" s="170" t="str">
        <f t="shared" si="57"/>
        <v/>
      </c>
      <c r="G1721" s="171" t="str">
        <f t="shared" si="56"/>
        <v/>
      </c>
    </row>
    <row r="1722" spans="4:7">
      <c r="D1722" s="168" t="s">
        <v>106</v>
      </c>
      <c r="E1722" s="169">
        <f>IFERROR(IF(D1722="","",COUNTIF($D$2:D1722,D1722)),"")</f>
        <v>12</v>
      </c>
      <c r="F1722" s="170" t="str">
        <f t="shared" si="57"/>
        <v/>
      </c>
      <c r="G1722" s="171" t="str">
        <f t="shared" si="56"/>
        <v/>
      </c>
    </row>
    <row r="1723" spans="4:7">
      <c r="D1723" s="168" t="s">
        <v>106</v>
      </c>
      <c r="E1723" s="169">
        <f>IFERROR(IF(D1723="","",COUNTIF($D$2:D1723,D1723)),"")</f>
        <v>13</v>
      </c>
      <c r="F1723" s="170" t="str">
        <f t="shared" si="57"/>
        <v/>
      </c>
      <c r="G1723" s="171" t="str">
        <f t="shared" si="56"/>
        <v/>
      </c>
    </row>
    <row r="1724" spans="4:7">
      <c r="D1724" s="168" t="s">
        <v>106</v>
      </c>
      <c r="E1724" s="169">
        <f>IFERROR(IF(D1724="","",COUNTIF($D$2:D1724,D1724)),"")</f>
        <v>14</v>
      </c>
      <c r="F1724" s="170" t="str">
        <f t="shared" si="57"/>
        <v/>
      </c>
      <c r="G1724" s="171" t="str">
        <f t="shared" si="56"/>
        <v/>
      </c>
    </row>
    <row r="1725" spans="4:7">
      <c r="D1725" s="168" t="s">
        <v>106</v>
      </c>
      <c r="E1725" s="169">
        <f>IFERROR(IF(D1725="","",COUNTIF($D$2:D1725,D1725)),"")</f>
        <v>15</v>
      </c>
      <c r="F1725" s="170" t="str">
        <f t="shared" si="57"/>
        <v/>
      </c>
      <c r="G1725" s="171" t="str">
        <f t="shared" si="56"/>
        <v/>
      </c>
    </row>
    <row r="1726" spans="4:7">
      <c r="D1726" s="168" t="s">
        <v>106</v>
      </c>
      <c r="E1726" s="169">
        <f>IFERROR(IF(D1726="","",COUNTIF($D$2:D1726,D1726)),"")</f>
        <v>16</v>
      </c>
      <c r="F1726" s="170" t="str">
        <f t="shared" si="57"/>
        <v/>
      </c>
      <c r="G1726" s="171" t="str">
        <f t="shared" si="56"/>
        <v/>
      </c>
    </row>
    <row r="1727" spans="4:7">
      <c r="D1727" s="168" t="s">
        <v>106</v>
      </c>
      <c r="E1727" s="169">
        <f>IFERROR(IF(D1727="","",COUNTIF($D$2:D1727,D1727)),"")</f>
        <v>17</v>
      </c>
      <c r="F1727" s="170" t="str">
        <f t="shared" si="57"/>
        <v/>
      </c>
      <c r="G1727" s="171" t="str">
        <f t="shared" si="56"/>
        <v/>
      </c>
    </row>
    <row r="1728" spans="4:7">
      <c r="D1728" s="168" t="s">
        <v>106</v>
      </c>
      <c r="E1728" s="169">
        <f>IFERROR(IF(D1728="","",COUNTIF($D$2:D1728,D1728)),"")</f>
        <v>18</v>
      </c>
      <c r="F1728" s="170" t="str">
        <f t="shared" si="57"/>
        <v/>
      </c>
      <c r="G1728" s="171" t="str">
        <f t="shared" si="56"/>
        <v/>
      </c>
    </row>
    <row r="1729" spans="4:7">
      <c r="D1729" s="168" t="s">
        <v>106</v>
      </c>
      <c r="E1729" s="169">
        <f>IFERROR(IF(D1729="","",COUNTIF($D$2:D1729,D1729)),"")</f>
        <v>19</v>
      </c>
      <c r="F1729" s="170" t="str">
        <f t="shared" si="57"/>
        <v/>
      </c>
      <c r="G1729" s="171" t="str">
        <f t="shared" si="56"/>
        <v/>
      </c>
    </row>
    <row r="1730" spans="4:7">
      <c r="D1730" s="168" t="s">
        <v>106</v>
      </c>
      <c r="E1730" s="169">
        <f>IFERROR(IF(D1730="","",COUNTIF($D$2:D1730,D1730)),"")</f>
        <v>20</v>
      </c>
      <c r="F1730" s="170" t="str">
        <f t="shared" si="57"/>
        <v/>
      </c>
      <c r="G1730" s="171" t="str">
        <f t="shared" ref="G1730:G1793" si="58">IFERROR(INDEX(D:D,SMALL(F:F,ROW()-1)),"")</f>
        <v/>
      </c>
    </row>
    <row r="1731" spans="4:7">
      <c r="D1731" s="168" t="s">
        <v>106</v>
      </c>
      <c r="E1731" s="169">
        <f>IFERROR(IF(D1731="","",COUNTIF($D$2:D1731,D1731)),"")</f>
        <v>21</v>
      </c>
      <c r="F1731" s="170" t="str">
        <f t="shared" ref="F1731:F1794" si="59">IFERROR(IF(AND(COUNTIF(D1731:D1731,D1731)=(E1731),E1731&gt;0),ROW(),""),"")</f>
        <v/>
      </c>
      <c r="G1731" s="171" t="str">
        <f t="shared" si="58"/>
        <v/>
      </c>
    </row>
    <row r="1732" spans="4:7">
      <c r="D1732" s="168" t="s">
        <v>106</v>
      </c>
      <c r="E1732" s="169">
        <f>IFERROR(IF(D1732="","",COUNTIF($D$2:D1732,D1732)),"")</f>
        <v>22</v>
      </c>
      <c r="F1732" s="170" t="str">
        <f t="shared" si="59"/>
        <v/>
      </c>
      <c r="G1732" s="171" t="str">
        <f t="shared" si="58"/>
        <v/>
      </c>
    </row>
    <row r="1733" spans="4:7">
      <c r="D1733" s="168" t="s">
        <v>106</v>
      </c>
      <c r="E1733" s="169">
        <f>IFERROR(IF(D1733="","",COUNTIF($D$2:D1733,D1733)),"")</f>
        <v>23</v>
      </c>
      <c r="F1733" s="170" t="str">
        <f t="shared" si="59"/>
        <v/>
      </c>
      <c r="G1733" s="171" t="str">
        <f t="shared" si="58"/>
        <v/>
      </c>
    </row>
    <row r="1734" spans="4:7">
      <c r="D1734" s="168" t="s">
        <v>106</v>
      </c>
      <c r="E1734" s="169">
        <f>IFERROR(IF(D1734="","",COUNTIF($D$2:D1734,D1734)),"")</f>
        <v>24</v>
      </c>
      <c r="F1734" s="170" t="str">
        <f t="shared" si="59"/>
        <v/>
      </c>
      <c r="G1734" s="171" t="str">
        <f t="shared" si="58"/>
        <v/>
      </c>
    </row>
    <row r="1735" spans="4:7">
      <c r="D1735" s="168" t="s">
        <v>106</v>
      </c>
      <c r="E1735" s="169">
        <f>IFERROR(IF(D1735="","",COUNTIF($D$2:D1735,D1735)),"")</f>
        <v>25</v>
      </c>
      <c r="F1735" s="170" t="str">
        <f t="shared" si="59"/>
        <v/>
      </c>
      <c r="G1735" s="171" t="str">
        <f t="shared" si="58"/>
        <v/>
      </c>
    </row>
    <row r="1736" spans="4:7">
      <c r="D1736" s="168" t="s">
        <v>106</v>
      </c>
      <c r="E1736" s="169">
        <f>IFERROR(IF(D1736="","",COUNTIF($D$2:D1736,D1736)),"")</f>
        <v>26</v>
      </c>
      <c r="F1736" s="170" t="str">
        <f t="shared" si="59"/>
        <v/>
      </c>
      <c r="G1736" s="171" t="str">
        <f t="shared" si="58"/>
        <v/>
      </c>
    </row>
    <row r="1737" spans="4:7">
      <c r="D1737" s="168" t="s">
        <v>106</v>
      </c>
      <c r="E1737" s="169">
        <f>IFERROR(IF(D1737="","",COUNTIF($D$2:D1737,D1737)),"")</f>
        <v>27</v>
      </c>
      <c r="F1737" s="170" t="str">
        <f t="shared" si="59"/>
        <v/>
      </c>
      <c r="G1737" s="171" t="str">
        <f t="shared" si="58"/>
        <v/>
      </c>
    </row>
    <row r="1738" spans="4:7">
      <c r="D1738" s="168" t="s">
        <v>106</v>
      </c>
      <c r="E1738" s="169">
        <f>IFERROR(IF(D1738="","",COUNTIF($D$2:D1738,D1738)),"")</f>
        <v>28</v>
      </c>
      <c r="F1738" s="170" t="str">
        <f t="shared" si="59"/>
        <v/>
      </c>
      <c r="G1738" s="171" t="str">
        <f t="shared" si="58"/>
        <v/>
      </c>
    </row>
    <row r="1739" spans="4:7">
      <c r="D1739" s="168" t="s">
        <v>106</v>
      </c>
      <c r="E1739" s="169">
        <f>IFERROR(IF(D1739="","",COUNTIF($D$2:D1739,D1739)),"")</f>
        <v>29</v>
      </c>
      <c r="F1739" s="170" t="str">
        <f t="shared" si="59"/>
        <v/>
      </c>
      <c r="G1739" s="171" t="str">
        <f t="shared" si="58"/>
        <v/>
      </c>
    </row>
    <row r="1740" spans="4:7">
      <c r="D1740" s="168" t="s">
        <v>106</v>
      </c>
      <c r="E1740" s="169">
        <f>IFERROR(IF(D1740="","",COUNTIF($D$2:D1740,D1740)),"")</f>
        <v>30</v>
      </c>
      <c r="F1740" s="170" t="str">
        <f t="shared" si="59"/>
        <v/>
      </c>
      <c r="G1740" s="171" t="str">
        <f t="shared" si="58"/>
        <v/>
      </c>
    </row>
    <row r="1741" spans="4:7">
      <c r="D1741" s="168" t="s">
        <v>106</v>
      </c>
      <c r="E1741" s="169">
        <f>IFERROR(IF(D1741="","",COUNTIF($D$2:D1741,D1741)),"")</f>
        <v>31</v>
      </c>
      <c r="F1741" s="170" t="str">
        <f t="shared" si="59"/>
        <v/>
      </c>
      <c r="G1741" s="171" t="str">
        <f t="shared" si="58"/>
        <v/>
      </c>
    </row>
    <row r="1742" spans="4:7">
      <c r="D1742" s="168" t="s">
        <v>106</v>
      </c>
      <c r="E1742" s="169">
        <f>IFERROR(IF(D1742="","",COUNTIF($D$2:D1742,D1742)),"")</f>
        <v>32</v>
      </c>
      <c r="F1742" s="170" t="str">
        <f t="shared" si="59"/>
        <v/>
      </c>
      <c r="G1742" s="171" t="str">
        <f t="shared" si="58"/>
        <v/>
      </c>
    </row>
    <row r="1743" spans="4:7">
      <c r="D1743" s="168" t="s">
        <v>106</v>
      </c>
      <c r="E1743" s="169">
        <f>IFERROR(IF(D1743="","",COUNTIF($D$2:D1743,D1743)),"")</f>
        <v>33</v>
      </c>
      <c r="F1743" s="170" t="str">
        <f t="shared" si="59"/>
        <v/>
      </c>
      <c r="G1743" s="171" t="str">
        <f t="shared" si="58"/>
        <v/>
      </c>
    </row>
    <row r="1744" spans="4:7">
      <c r="D1744" s="168" t="s">
        <v>106</v>
      </c>
      <c r="E1744" s="169">
        <f>IFERROR(IF(D1744="","",COUNTIF($D$2:D1744,D1744)),"")</f>
        <v>34</v>
      </c>
      <c r="F1744" s="170" t="str">
        <f t="shared" si="59"/>
        <v/>
      </c>
      <c r="G1744" s="171" t="str">
        <f t="shared" si="58"/>
        <v/>
      </c>
    </row>
    <row r="1745" spans="4:7">
      <c r="D1745" s="168" t="s">
        <v>106</v>
      </c>
      <c r="E1745" s="169">
        <f>IFERROR(IF(D1745="","",COUNTIF($D$2:D1745,D1745)),"")</f>
        <v>35</v>
      </c>
      <c r="F1745" s="170" t="str">
        <f t="shared" si="59"/>
        <v/>
      </c>
      <c r="G1745" s="171" t="str">
        <f t="shared" si="58"/>
        <v/>
      </c>
    </row>
    <row r="1746" spans="4:7">
      <c r="D1746" s="168" t="s">
        <v>106</v>
      </c>
      <c r="E1746" s="169">
        <f>IFERROR(IF(D1746="","",COUNTIF($D$2:D1746,D1746)),"")</f>
        <v>36</v>
      </c>
      <c r="F1746" s="170" t="str">
        <f t="shared" si="59"/>
        <v/>
      </c>
      <c r="G1746" s="171" t="str">
        <f t="shared" si="58"/>
        <v/>
      </c>
    </row>
    <row r="1747" spans="4:7">
      <c r="D1747" s="168" t="s">
        <v>106</v>
      </c>
      <c r="E1747" s="169">
        <f>IFERROR(IF(D1747="","",COUNTIF($D$2:D1747,D1747)),"")</f>
        <v>37</v>
      </c>
      <c r="F1747" s="170" t="str">
        <f t="shared" si="59"/>
        <v/>
      </c>
      <c r="G1747" s="171" t="str">
        <f t="shared" si="58"/>
        <v/>
      </c>
    </row>
    <row r="1748" spans="4:7">
      <c r="D1748" s="168" t="s">
        <v>106</v>
      </c>
      <c r="E1748" s="169">
        <f>IFERROR(IF(D1748="","",COUNTIF($D$2:D1748,D1748)),"")</f>
        <v>38</v>
      </c>
      <c r="F1748" s="170" t="str">
        <f t="shared" si="59"/>
        <v/>
      </c>
      <c r="G1748" s="171" t="str">
        <f t="shared" si="58"/>
        <v/>
      </c>
    </row>
    <row r="1749" spans="4:7">
      <c r="D1749" s="168" t="s">
        <v>106</v>
      </c>
      <c r="E1749" s="169">
        <f>IFERROR(IF(D1749="","",COUNTIF($D$2:D1749,D1749)),"")</f>
        <v>39</v>
      </c>
      <c r="F1749" s="170" t="str">
        <f t="shared" si="59"/>
        <v/>
      </c>
      <c r="G1749" s="171" t="str">
        <f t="shared" si="58"/>
        <v/>
      </c>
    </row>
    <row r="1750" spans="4:7">
      <c r="D1750" s="168" t="s">
        <v>106</v>
      </c>
      <c r="E1750" s="169">
        <f>IFERROR(IF(D1750="","",COUNTIF($D$2:D1750,D1750)),"")</f>
        <v>40</v>
      </c>
      <c r="F1750" s="170" t="str">
        <f t="shared" si="59"/>
        <v/>
      </c>
      <c r="G1750" s="171" t="str">
        <f t="shared" si="58"/>
        <v/>
      </c>
    </row>
    <row r="1751" spans="4:7">
      <c r="D1751" s="168" t="s">
        <v>106</v>
      </c>
      <c r="E1751" s="169">
        <f>IFERROR(IF(D1751="","",COUNTIF($D$2:D1751,D1751)),"")</f>
        <v>41</v>
      </c>
      <c r="F1751" s="170" t="str">
        <f t="shared" si="59"/>
        <v/>
      </c>
      <c r="G1751" s="171" t="str">
        <f t="shared" si="58"/>
        <v/>
      </c>
    </row>
    <row r="1752" spans="4:7">
      <c r="D1752" s="168" t="s">
        <v>106</v>
      </c>
      <c r="E1752" s="169">
        <f>IFERROR(IF(D1752="","",COUNTIF($D$2:D1752,D1752)),"")</f>
        <v>42</v>
      </c>
      <c r="F1752" s="170" t="str">
        <f t="shared" si="59"/>
        <v/>
      </c>
      <c r="G1752" s="171" t="str">
        <f t="shared" si="58"/>
        <v/>
      </c>
    </row>
    <row r="1753" spans="4:7">
      <c r="D1753" s="168" t="s">
        <v>106</v>
      </c>
      <c r="E1753" s="169">
        <f>IFERROR(IF(D1753="","",COUNTIF($D$2:D1753,D1753)),"")</f>
        <v>43</v>
      </c>
      <c r="F1753" s="170" t="str">
        <f t="shared" si="59"/>
        <v/>
      </c>
      <c r="G1753" s="171" t="str">
        <f t="shared" si="58"/>
        <v/>
      </c>
    </row>
    <row r="1754" spans="4:7">
      <c r="D1754" s="168" t="s">
        <v>106</v>
      </c>
      <c r="E1754" s="169">
        <f>IFERROR(IF(D1754="","",COUNTIF($D$2:D1754,D1754)),"")</f>
        <v>44</v>
      </c>
      <c r="F1754" s="170" t="str">
        <f t="shared" si="59"/>
        <v/>
      </c>
      <c r="G1754" s="171" t="str">
        <f t="shared" si="58"/>
        <v/>
      </c>
    </row>
    <row r="1755" spans="4:7">
      <c r="D1755" s="168" t="s">
        <v>106</v>
      </c>
      <c r="E1755" s="169">
        <f>IFERROR(IF(D1755="","",COUNTIF($D$2:D1755,D1755)),"")</f>
        <v>45</v>
      </c>
      <c r="F1755" s="170" t="str">
        <f t="shared" si="59"/>
        <v/>
      </c>
      <c r="G1755" s="171" t="str">
        <f t="shared" si="58"/>
        <v/>
      </c>
    </row>
    <row r="1756" spans="4:7">
      <c r="D1756" s="168" t="s">
        <v>106</v>
      </c>
      <c r="E1756" s="169">
        <f>IFERROR(IF(D1756="","",COUNTIF($D$2:D1756,D1756)),"")</f>
        <v>46</v>
      </c>
      <c r="F1756" s="170" t="str">
        <f t="shared" si="59"/>
        <v/>
      </c>
      <c r="G1756" s="171" t="str">
        <f t="shared" si="58"/>
        <v/>
      </c>
    </row>
    <row r="1757" spans="4:7">
      <c r="D1757" s="168" t="s">
        <v>106</v>
      </c>
      <c r="E1757" s="169">
        <f>IFERROR(IF(D1757="","",COUNTIF($D$2:D1757,D1757)),"")</f>
        <v>47</v>
      </c>
      <c r="F1757" s="170" t="str">
        <f t="shared" si="59"/>
        <v/>
      </c>
      <c r="G1757" s="171" t="str">
        <f t="shared" si="58"/>
        <v/>
      </c>
    </row>
    <row r="1758" spans="4:7">
      <c r="D1758" s="168" t="s">
        <v>106</v>
      </c>
      <c r="E1758" s="169">
        <f>IFERROR(IF(D1758="","",COUNTIF($D$2:D1758,D1758)),"")</f>
        <v>48</v>
      </c>
      <c r="F1758" s="170" t="str">
        <f t="shared" si="59"/>
        <v/>
      </c>
      <c r="G1758" s="171" t="str">
        <f t="shared" si="58"/>
        <v/>
      </c>
    </row>
    <row r="1759" spans="4:7">
      <c r="D1759" s="168" t="s">
        <v>106</v>
      </c>
      <c r="E1759" s="169">
        <f>IFERROR(IF(D1759="","",COUNTIF($D$2:D1759,D1759)),"")</f>
        <v>49</v>
      </c>
      <c r="F1759" s="170" t="str">
        <f t="shared" si="59"/>
        <v/>
      </c>
      <c r="G1759" s="171" t="str">
        <f t="shared" si="58"/>
        <v/>
      </c>
    </row>
    <row r="1760" spans="4:7">
      <c r="D1760" s="168" t="s">
        <v>106</v>
      </c>
      <c r="E1760" s="169">
        <f>IFERROR(IF(D1760="","",COUNTIF($D$2:D1760,D1760)),"")</f>
        <v>50</v>
      </c>
      <c r="F1760" s="170" t="str">
        <f t="shared" si="59"/>
        <v/>
      </c>
      <c r="G1760" s="171" t="str">
        <f t="shared" si="58"/>
        <v/>
      </c>
    </row>
    <row r="1761" spans="4:7">
      <c r="D1761" s="168" t="s">
        <v>106</v>
      </c>
      <c r="E1761" s="169">
        <f>IFERROR(IF(D1761="","",COUNTIF($D$2:D1761,D1761)),"")</f>
        <v>51</v>
      </c>
      <c r="F1761" s="170" t="str">
        <f t="shared" si="59"/>
        <v/>
      </c>
      <c r="G1761" s="171" t="str">
        <f t="shared" si="58"/>
        <v/>
      </c>
    </row>
    <row r="1762" spans="4:7">
      <c r="D1762" s="168" t="s">
        <v>106</v>
      </c>
      <c r="E1762" s="169">
        <f>IFERROR(IF(D1762="","",COUNTIF($D$2:D1762,D1762)),"")</f>
        <v>52</v>
      </c>
      <c r="F1762" s="170" t="str">
        <f t="shared" si="59"/>
        <v/>
      </c>
      <c r="G1762" s="171" t="str">
        <f t="shared" si="58"/>
        <v/>
      </c>
    </row>
    <row r="1763" spans="4:7">
      <c r="D1763" s="168" t="s">
        <v>106</v>
      </c>
      <c r="E1763" s="169">
        <f>IFERROR(IF(D1763="","",COUNTIF($D$2:D1763,D1763)),"")</f>
        <v>53</v>
      </c>
      <c r="F1763" s="170" t="str">
        <f t="shared" si="59"/>
        <v/>
      </c>
      <c r="G1763" s="171" t="str">
        <f t="shared" si="58"/>
        <v/>
      </c>
    </row>
    <row r="1764" spans="4:7">
      <c r="D1764" s="168" t="s">
        <v>106</v>
      </c>
      <c r="E1764" s="169">
        <f>IFERROR(IF(D1764="","",COUNTIF($D$2:D1764,D1764)),"")</f>
        <v>54</v>
      </c>
      <c r="F1764" s="170" t="str">
        <f t="shared" si="59"/>
        <v/>
      </c>
      <c r="G1764" s="171" t="str">
        <f t="shared" si="58"/>
        <v/>
      </c>
    </row>
    <row r="1765" spans="4:7">
      <c r="D1765" s="168" t="s">
        <v>106</v>
      </c>
      <c r="E1765" s="169">
        <f>IFERROR(IF(D1765="","",COUNTIF($D$2:D1765,D1765)),"")</f>
        <v>55</v>
      </c>
      <c r="F1765" s="170" t="str">
        <f t="shared" si="59"/>
        <v/>
      </c>
      <c r="G1765" s="171" t="str">
        <f t="shared" si="58"/>
        <v/>
      </c>
    </row>
    <row r="1766" spans="4:7">
      <c r="D1766" s="168" t="s">
        <v>106</v>
      </c>
      <c r="E1766" s="169">
        <f>IFERROR(IF(D1766="","",COUNTIF($D$2:D1766,D1766)),"")</f>
        <v>56</v>
      </c>
      <c r="F1766" s="170" t="str">
        <f t="shared" si="59"/>
        <v/>
      </c>
      <c r="G1766" s="171" t="str">
        <f t="shared" si="58"/>
        <v/>
      </c>
    </row>
    <row r="1767" spans="4:7">
      <c r="D1767" s="168" t="s">
        <v>106</v>
      </c>
      <c r="E1767" s="169">
        <f>IFERROR(IF(D1767="","",COUNTIF($D$2:D1767,D1767)),"")</f>
        <v>57</v>
      </c>
      <c r="F1767" s="170" t="str">
        <f t="shared" si="59"/>
        <v/>
      </c>
      <c r="G1767" s="171" t="str">
        <f t="shared" si="58"/>
        <v/>
      </c>
    </row>
    <row r="1768" spans="4:7">
      <c r="D1768" s="168" t="s">
        <v>106</v>
      </c>
      <c r="E1768" s="169">
        <f>IFERROR(IF(D1768="","",COUNTIF($D$2:D1768,D1768)),"")</f>
        <v>58</v>
      </c>
      <c r="F1768" s="170" t="str">
        <f t="shared" si="59"/>
        <v/>
      </c>
      <c r="G1768" s="171" t="str">
        <f t="shared" si="58"/>
        <v/>
      </c>
    </row>
    <row r="1769" spans="4:7">
      <c r="D1769" s="168" t="s">
        <v>106</v>
      </c>
      <c r="E1769" s="169">
        <f>IFERROR(IF(D1769="","",COUNTIF($D$2:D1769,D1769)),"")</f>
        <v>59</v>
      </c>
      <c r="F1769" s="170" t="str">
        <f t="shared" si="59"/>
        <v/>
      </c>
      <c r="G1769" s="171" t="str">
        <f t="shared" si="58"/>
        <v/>
      </c>
    </row>
    <row r="1770" spans="4:7">
      <c r="D1770" s="168" t="s">
        <v>106</v>
      </c>
      <c r="E1770" s="169">
        <f>IFERROR(IF(D1770="","",COUNTIF($D$2:D1770,D1770)),"")</f>
        <v>60</v>
      </c>
      <c r="F1770" s="170" t="str">
        <f t="shared" si="59"/>
        <v/>
      </c>
      <c r="G1770" s="171" t="str">
        <f t="shared" si="58"/>
        <v/>
      </c>
    </row>
    <row r="1771" spans="4:7">
      <c r="D1771" s="168" t="s">
        <v>106</v>
      </c>
      <c r="E1771" s="169">
        <f>IFERROR(IF(D1771="","",COUNTIF($D$2:D1771,D1771)),"")</f>
        <v>61</v>
      </c>
      <c r="F1771" s="170" t="str">
        <f t="shared" si="59"/>
        <v/>
      </c>
      <c r="G1771" s="171" t="str">
        <f t="shared" si="58"/>
        <v/>
      </c>
    </row>
    <row r="1772" spans="4:7">
      <c r="D1772" s="168" t="s">
        <v>106</v>
      </c>
      <c r="E1772" s="169">
        <f>IFERROR(IF(D1772="","",COUNTIF($D$2:D1772,D1772)),"")</f>
        <v>62</v>
      </c>
      <c r="F1772" s="170" t="str">
        <f t="shared" si="59"/>
        <v/>
      </c>
      <c r="G1772" s="171" t="str">
        <f t="shared" si="58"/>
        <v/>
      </c>
    </row>
    <row r="1773" spans="4:7">
      <c r="D1773" s="168" t="s">
        <v>106</v>
      </c>
      <c r="E1773" s="169">
        <f>IFERROR(IF(D1773="","",COUNTIF($D$2:D1773,D1773)),"")</f>
        <v>63</v>
      </c>
      <c r="F1773" s="170" t="str">
        <f t="shared" si="59"/>
        <v/>
      </c>
      <c r="G1773" s="171" t="str">
        <f t="shared" si="58"/>
        <v/>
      </c>
    </row>
    <row r="1774" spans="4:7">
      <c r="D1774" s="168" t="s">
        <v>106</v>
      </c>
      <c r="E1774" s="169">
        <f>IFERROR(IF(D1774="","",COUNTIF($D$2:D1774,D1774)),"")</f>
        <v>64</v>
      </c>
      <c r="F1774" s="170" t="str">
        <f t="shared" si="59"/>
        <v/>
      </c>
      <c r="G1774" s="171" t="str">
        <f t="shared" si="58"/>
        <v/>
      </c>
    </row>
    <row r="1775" spans="4:7">
      <c r="D1775" s="168" t="s">
        <v>107</v>
      </c>
      <c r="E1775" s="169">
        <f>IFERROR(IF(D1775="","",COUNTIF($D$2:D1775,D1775)),"")</f>
        <v>1</v>
      </c>
      <c r="F1775" s="170">
        <f t="shared" si="59"/>
        <v>1775</v>
      </c>
      <c r="G1775" s="171" t="str">
        <f t="shared" si="58"/>
        <v/>
      </c>
    </row>
    <row r="1776" spans="4:7">
      <c r="D1776" s="168" t="s">
        <v>107</v>
      </c>
      <c r="E1776" s="169">
        <f>IFERROR(IF(D1776="","",COUNTIF($D$2:D1776,D1776)),"")</f>
        <v>2</v>
      </c>
      <c r="F1776" s="170" t="str">
        <f t="shared" si="59"/>
        <v/>
      </c>
      <c r="G1776" s="171" t="str">
        <f t="shared" si="58"/>
        <v/>
      </c>
    </row>
    <row r="1777" spans="4:7">
      <c r="D1777" s="168" t="s">
        <v>107</v>
      </c>
      <c r="E1777" s="169">
        <f>IFERROR(IF(D1777="","",COUNTIF($D$2:D1777,D1777)),"")</f>
        <v>3</v>
      </c>
      <c r="F1777" s="170" t="str">
        <f t="shared" si="59"/>
        <v/>
      </c>
      <c r="G1777" s="171" t="str">
        <f t="shared" si="58"/>
        <v/>
      </c>
    </row>
    <row r="1778" spans="4:7">
      <c r="D1778" s="168" t="s">
        <v>107</v>
      </c>
      <c r="E1778" s="169">
        <f>IFERROR(IF(D1778="","",COUNTIF($D$2:D1778,D1778)),"")</f>
        <v>4</v>
      </c>
      <c r="F1778" s="170" t="str">
        <f t="shared" si="59"/>
        <v/>
      </c>
      <c r="G1778" s="171" t="str">
        <f t="shared" si="58"/>
        <v/>
      </c>
    </row>
    <row r="1779" spans="4:7">
      <c r="D1779" s="168" t="s">
        <v>107</v>
      </c>
      <c r="E1779" s="169">
        <f>IFERROR(IF(D1779="","",COUNTIF($D$2:D1779,D1779)),"")</f>
        <v>5</v>
      </c>
      <c r="F1779" s="170" t="str">
        <f t="shared" si="59"/>
        <v/>
      </c>
      <c r="G1779" s="171" t="str">
        <f t="shared" si="58"/>
        <v/>
      </c>
    </row>
    <row r="1780" spans="4:7">
      <c r="D1780" s="168" t="s">
        <v>107</v>
      </c>
      <c r="E1780" s="169">
        <f>IFERROR(IF(D1780="","",COUNTIF($D$2:D1780,D1780)),"")</f>
        <v>6</v>
      </c>
      <c r="F1780" s="170" t="str">
        <f t="shared" si="59"/>
        <v/>
      </c>
      <c r="G1780" s="171" t="str">
        <f t="shared" si="58"/>
        <v/>
      </c>
    </row>
    <row r="1781" spans="4:7">
      <c r="D1781" s="168" t="s">
        <v>107</v>
      </c>
      <c r="E1781" s="169">
        <f>IFERROR(IF(D1781="","",COUNTIF($D$2:D1781,D1781)),"")</f>
        <v>7</v>
      </c>
      <c r="F1781" s="170" t="str">
        <f t="shared" si="59"/>
        <v/>
      </c>
      <c r="G1781" s="171" t="str">
        <f t="shared" si="58"/>
        <v/>
      </c>
    </row>
    <row r="1782" spans="4:7">
      <c r="D1782" s="168" t="s">
        <v>107</v>
      </c>
      <c r="E1782" s="169">
        <f>IFERROR(IF(D1782="","",COUNTIF($D$2:D1782,D1782)),"")</f>
        <v>8</v>
      </c>
      <c r="F1782" s="170" t="str">
        <f t="shared" si="59"/>
        <v/>
      </c>
      <c r="G1782" s="171" t="str">
        <f t="shared" si="58"/>
        <v/>
      </c>
    </row>
    <row r="1783" spans="4:7">
      <c r="D1783" s="168" t="s">
        <v>107</v>
      </c>
      <c r="E1783" s="169">
        <f>IFERROR(IF(D1783="","",COUNTIF($D$2:D1783,D1783)),"")</f>
        <v>9</v>
      </c>
      <c r="F1783" s="170" t="str">
        <f t="shared" si="59"/>
        <v/>
      </c>
      <c r="G1783" s="171" t="str">
        <f t="shared" si="58"/>
        <v/>
      </c>
    </row>
    <row r="1784" spans="4:7">
      <c r="D1784" s="168" t="s">
        <v>107</v>
      </c>
      <c r="E1784" s="169">
        <f>IFERROR(IF(D1784="","",COUNTIF($D$2:D1784,D1784)),"")</f>
        <v>10</v>
      </c>
      <c r="F1784" s="170" t="str">
        <f t="shared" si="59"/>
        <v/>
      </c>
      <c r="G1784" s="171" t="str">
        <f t="shared" si="58"/>
        <v/>
      </c>
    </row>
    <row r="1785" spans="4:7">
      <c r="D1785" s="168" t="s">
        <v>107</v>
      </c>
      <c r="E1785" s="169">
        <f>IFERROR(IF(D1785="","",COUNTIF($D$2:D1785,D1785)),"")</f>
        <v>11</v>
      </c>
      <c r="F1785" s="170" t="str">
        <f t="shared" si="59"/>
        <v/>
      </c>
      <c r="G1785" s="171" t="str">
        <f t="shared" si="58"/>
        <v/>
      </c>
    </row>
    <row r="1786" spans="4:7">
      <c r="D1786" s="168" t="s">
        <v>107</v>
      </c>
      <c r="E1786" s="169">
        <f>IFERROR(IF(D1786="","",COUNTIF($D$2:D1786,D1786)),"")</f>
        <v>12</v>
      </c>
      <c r="F1786" s="170" t="str">
        <f t="shared" si="59"/>
        <v/>
      </c>
      <c r="G1786" s="171" t="str">
        <f t="shared" si="58"/>
        <v/>
      </c>
    </row>
    <row r="1787" spans="4:7">
      <c r="D1787" s="168" t="s">
        <v>107</v>
      </c>
      <c r="E1787" s="169">
        <f>IFERROR(IF(D1787="","",COUNTIF($D$2:D1787,D1787)),"")</f>
        <v>13</v>
      </c>
      <c r="F1787" s="170" t="str">
        <f t="shared" si="59"/>
        <v/>
      </c>
      <c r="G1787" s="171" t="str">
        <f t="shared" si="58"/>
        <v/>
      </c>
    </row>
    <row r="1788" spans="4:7">
      <c r="D1788" s="168" t="s">
        <v>107</v>
      </c>
      <c r="E1788" s="169">
        <f>IFERROR(IF(D1788="","",COUNTIF($D$2:D1788,D1788)),"")</f>
        <v>14</v>
      </c>
      <c r="F1788" s="170" t="str">
        <f t="shared" si="59"/>
        <v/>
      </c>
      <c r="G1788" s="171" t="str">
        <f t="shared" si="58"/>
        <v/>
      </c>
    </row>
    <row r="1789" spans="4:7">
      <c r="D1789" s="168" t="s">
        <v>107</v>
      </c>
      <c r="E1789" s="169">
        <f>IFERROR(IF(D1789="","",COUNTIF($D$2:D1789,D1789)),"")</f>
        <v>15</v>
      </c>
      <c r="F1789" s="170" t="str">
        <f t="shared" si="59"/>
        <v/>
      </c>
      <c r="G1789" s="171" t="str">
        <f t="shared" si="58"/>
        <v/>
      </c>
    </row>
    <row r="1790" spans="4:7">
      <c r="D1790" s="168" t="s">
        <v>107</v>
      </c>
      <c r="E1790" s="169">
        <f>IFERROR(IF(D1790="","",COUNTIF($D$2:D1790,D1790)),"")</f>
        <v>16</v>
      </c>
      <c r="F1790" s="170" t="str">
        <f t="shared" si="59"/>
        <v/>
      </c>
      <c r="G1790" s="171" t="str">
        <f t="shared" si="58"/>
        <v/>
      </c>
    </row>
    <row r="1791" spans="4:7">
      <c r="D1791" s="168" t="s">
        <v>107</v>
      </c>
      <c r="E1791" s="169">
        <f>IFERROR(IF(D1791="","",COUNTIF($D$2:D1791,D1791)),"")</f>
        <v>17</v>
      </c>
      <c r="F1791" s="170" t="str">
        <f t="shared" si="59"/>
        <v/>
      </c>
      <c r="G1791" s="171" t="str">
        <f t="shared" si="58"/>
        <v/>
      </c>
    </row>
    <row r="1792" spans="4:7">
      <c r="D1792" s="168" t="s">
        <v>107</v>
      </c>
      <c r="E1792" s="169">
        <f>IFERROR(IF(D1792="","",COUNTIF($D$2:D1792,D1792)),"")</f>
        <v>18</v>
      </c>
      <c r="F1792" s="170" t="str">
        <f t="shared" si="59"/>
        <v/>
      </c>
      <c r="G1792" s="171" t="str">
        <f t="shared" si="58"/>
        <v/>
      </c>
    </row>
    <row r="1793" spans="4:7">
      <c r="D1793" s="168" t="s">
        <v>107</v>
      </c>
      <c r="E1793" s="169">
        <f>IFERROR(IF(D1793="","",COUNTIF($D$2:D1793,D1793)),"")</f>
        <v>19</v>
      </c>
      <c r="F1793" s="170" t="str">
        <f t="shared" si="59"/>
        <v/>
      </c>
      <c r="G1793" s="171" t="str">
        <f t="shared" si="58"/>
        <v/>
      </c>
    </row>
    <row r="1794" spans="4:7">
      <c r="D1794" s="168" t="s">
        <v>107</v>
      </c>
      <c r="E1794" s="169">
        <f>IFERROR(IF(D1794="","",COUNTIF($D$2:D1794,D1794)),"")</f>
        <v>20</v>
      </c>
      <c r="F1794" s="170" t="str">
        <f t="shared" si="59"/>
        <v/>
      </c>
      <c r="G1794" s="171" t="str">
        <f t="shared" ref="G1794:G1857" si="60">IFERROR(INDEX(D:D,SMALL(F:F,ROW()-1)),"")</f>
        <v/>
      </c>
    </row>
    <row r="1795" spans="4:7">
      <c r="D1795" s="168" t="s">
        <v>107</v>
      </c>
      <c r="E1795" s="169">
        <f>IFERROR(IF(D1795="","",COUNTIF($D$2:D1795,D1795)),"")</f>
        <v>21</v>
      </c>
      <c r="F1795" s="170" t="str">
        <f t="shared" ref="F1795:F1858" si="61">IFERROR(IF(AND(COUNTIF(D1795:D1795,D1795)=(E1795),E1795&gt;0),ROW(),""),"")</f>
        <v/>
      </c>
      <c r="G1795" s="171" t="str">
        <f t="shared" si="60"/>
        <v/>
      </c>
    </row>
    <row r="1796" spans="4:7">
      <c r="D1796" s="168" t="s">
        <v>107</v>
      </c>
      <c r="E1796" s="169">
        <f>IFERROR(IF(D1796="","",COUNTIF($D$2:D1796,D1796)),"")</f>
        <v>22</v>
      </c>
      <c r="F1796" s="170" t="str">
        <f t="shared" si="61"/>
        <v/>
      </c>
      <c r="G1796" s="171" t="str">
        <f t="shared" si="60"/>
        <v/>
      </c>
    </row>
    <row r="1797" spans="4:7">
      <c r="D1797" s="168" t="s">
        <v>107</v>
      </c>
      <c r="E1797" s="169">
        <f>IFERROR(IF(D1797="","",COUNTIF($D$2:D1797,D1797)),"")</f>
        <v>23</v>
      </c>
      <c r="F1797" s="170" t="str">
        <f t="shared" si="61"/>
        <v/>
      </c>
      <c r="G1797" s="171" t="str">
        <f t="shared" si="60"/>
        <v/>
      </c>
    </row>
    <row r="1798" spans="4:7">
      <c r="D1798" s="168" t="s">
        <v>107</v>
      </c>
      <c r="E1798" s="169">
        <f>IFERROR(IF(D1798="","",COUNTIF($D$2:D1798,D1798)),"")</f>
        <v>24</v>
      </c>
      <c r="F1798" s="170" t="str">
        <f t="shared" si="61"/>
        <v/>
      </c>
      <c r="G1798" s="171" t="str">
        <f t="shared" si="60"/>
        <v/>
      </c>
    </row>
    <row r="1799" spans="4:7">
      <c r="D1799" s="168" t="s">
        <v>107</v>
      </c>
      <c r="E1799" s="169">
        <f>IFERROR(IF(D1799="","",COUNTIF($D$2:D1799,D1799)),"")</f>
        <v>25</v>
      </c>
      <c r="F1799" s="170" t="str">
        <f t="shared" si="61"/>
        <v/>
      </c>
      <c r="G1799" s="171" t="str">
        <f t="shared" si="60"/>
        <v/>
      </c>
    </row>
    <row r="1800" spans="4:7">
      <c r="D1800" s="168" t="s">
        <v>107</v>
      </c>
      <c r="E1800" s="169">
        <f>IFERROR(IF(D1800="","",COUNTIF($D$2:D1800,D1800)),"")</f>
        <v>26</v>
      </c>
      <c r="F1800" s="170" t="str">
        <f t="shared" si="61"/>
        <v/>
      </c>
      <c r="G1800" s="171" t="str">
        <f t="shared" si="60"/>
        <v/>
      </c>
    </row>
    <row r="1801" spans="4:7">
      <c r="D1801" s="168" t="s">
        <v>107</v>
      </c>
      <c r="E1801" s="169">
        <f>IFERROR(IF(D1801="","",COUNTIF($D$2:D1801,D1801)),"")</f>
        <v>27</v>
      </c>
      <c r="F1801" s="170" t="str">
        <f t="shared" si="61"/>
        <v/>
      </c>
      <c r="G1801" s="171" t="str">
        <f t="shared" si="60"/>
        <v/>
      </c>
    </row>
    <row r="1802" spans="4:7">
      <c r="D1802" s="168" t="s">
        <v>107</v>
      </c>
      <c r="E1802" s="169">
        <f>IFERROR(IF(D1802="","",COUNTIF($D$2:D1802,D1802)),"")</f>
        <v>28</v>
      </c>
      <c r="F1802" s="170" t="str">
        <f t="shared" si="61"/>
        <v/>
      </c>
      <c r="G1802" s="171" t="str">
        <f t="shared" si="60"/>
        <v/>
      </c>
    </row>
    <row r="1803" spans="4:7">
      <c r="D1803" s="168" t="s">
        <v>107</v>
      </c>
      <c r="E1803" s="169">
        <f>IFERROR(IF(D1803="","",COUNTIF($D$2:D1803,D1803)),"")</f>
        <v>29</v>
      </c>
      <c r="F1803" s="170" t="str">
        <f t="shared" si="61"/>
        <v/>
      </c>
      <c r="G1803" s="171" t="str">
        <f t="shared" si="60"/>
        <v/>
      </c>
    </row>
    <row r="1804" spans="4:7">
      <c r="D1804" s="168" t="s">
        <v>107</v>
      </c>
      <c r="E1804" s="169">
        <f>IFERROR(IF(D1804="","",COUNTIF($D$2:D1804,D1804)),"")</f>
        <v>30</v>
      </c>
      <c r="F1804" s="170" t="str">
        <f t="shared" si="61"/>
        <v/>
      </c>
      <c r="G1804" s="171" t="str">
        <f t="shared" si="60"/>
        <v/>
      </c>
    </row>
    <row r="1805" spans="4:7">
      <c r="D1805" s="168" t="s">
        <v>107</v>
      </c>
      <c r="E1805" s="169">
        <f>IFERROR(IF(D1805="","",COUNTIF($D$2:D1805,D1805)),"")</f>
        <v>31</v>
      </c>
      <c r="F1805" s="170" t="str">
        <f t="shared" si="61"/>
        <v/>
      </c>
      <c r="G1805" s="171" t="str">
        <f t="shared" si="60"/>
        <v/>
      </c>
    </row>
    <row r="1806" spans="4:7">
      <c r="D1806" s="168" t="s">
        <v>107</v>
      </c>
      <c r="E1806" s="169">
        <f>IFERROR(IF(D1806="","",COUNTIF($D$2:D1806,D1806)),"")</f>
        <v>32</v>
      </c>
      <c r="F1806" s="170" t="str">
        <f t="shared" si="61"/>
        <v/>
      </c>
      <c r="G1806" s="171" t="str">
        <f t="shared" si="60"/>
        <v/>
      </c>
    </row>
    <row r="1807" spans="4:7">
      <c r="D1807" s="168" t="s">
        <v>107</v>
      </c>
      <c r="E1807" s="169">
        <f>IFERROR(IF(D1807="","",COUNTIF($D$2:D1807,D1807)),"")</f>
        <v>33</v>
      </c>
      <c r="F1807" s="170" t="str">
        <f t="shared" si="61"/>
        <v/>
      </c>
      <c r="G1807" s="171" t="str">
        <f t="shared" si="60"/>
        <v/>
      </c>
    </row>
    <row r="1808" spans="4:7">
      <c r="D1808" s="168" t="s">
        <v>107</v>
      </c>
      <c r="E1808" s="169">
        <f>IFERROR(IF(D1808="","",COUNTIF($D$2:D1808,D1808)),"")</f>
        <v>34</v>
      </c>
      <c r="F1808" s="170" t="str">
        <f t="shared" si="61"/>
        <v/>
      </c>
      <c r="G1808" s="171" t="str">
        <f t="shared" si="60"/>
        <v/>
      </c>
    </row>
    <row r="1809" spans="4:7">
      <c r="D1809" s="168" t="s">
        <v>107</v>
      </c>
      <c r="E1809" s="169">
        <f>IFERROR(IF(D1809="","",COUNTIF($D$2:D1809,D1809)),"")</f>
        <v>35</v>
      </c>
      <c r="F1809" s="170" t="str">
        <f t="shared" si="61"/>
        <v/>
      </c>
      <c r="G1809" s="171" t="str">
        <f t="shared" si="60"/>
        <v/>
      </c>
    </row>
    <row r="1810" spans="4:7">
      <c r="D1810" s="168" t="s">
        <v>107</v>
      </c>
      <c r="E1810" s="169">
        <f>IFERROR(IF(D1810="","",COUNTIF($D$2:D1810,D1810)),"")</f>
        <v>36</v>
      </c>
      <c r="F1810" s="170" t="str">
        <f t="shared" si="61"/>
        <v/>
      </c>
      <c r="G1810" s="171" t="str">
        <f t="shared" si="60"/>
        <v/>
      </c>
    </row>
    <row r="1811" spans="4:7">
      <c r="D1811" s="168" t="s">
        <v>107</v>
      </c>
      <c r="E1811" s="169">
        <f>IFERROR(IF(D1811="","",COUNTIF($D$2:D1811,D1811)),"")</f>
        <v>37</v>
      </c>
      <c r="F1811" s="170" t="str">
        <f t="shared" si="61"/>
        <v/>
      </c>
      <c r="G1811" s="171" t="str">
        <f t="shared" si="60"/>
        <v/>
      </c>
    </row>
    <row r="1812" spans="4:7">
      <c r="D1812" s="168" t="s">
        <v>107</v>
      </c>
      <c r="E1812" s="169">
        <f>IFERROR(IF(D1812="","",COUNTIF($D$2:D1812,D1812)),"")</f>
        <v>38</v>
      </c>
      <c r="F1812" s="170" t="str">
        <f t="shared" si="61"/>
        <v/>
      </c>
      <c r="G1812" s="171" t="str">
        <f t="shared" si="60"/>
        <v/>
      </c>
    </row>
    <row r="1813" spans="4:7">
      <c r="D1813" s="168" t="s">
        <v>107</v>
      </c>
      <c r="E1813" s="169">
        <f>IFERROR(IF(D1813="","",COUNTIF($D$2:D1813,D1813)),"")</f>
        <v>39</v>
      </c>
      <c r="F1813" s="170" t="str">
        <f t="shared" si="61"/>
        <v/>
      </c>
      <c r="G1813" s="171" t="str">
        <f t="shared" si="60"/>
        <v/>
      </c>
    </row>
    <row r="1814" spans="4:7">
      <c r="D1814" s="168" t="s">
        <v>107</v>
      </c>
      <c r="E1814" s="169">
        <f>IFERROR(IF(D1814="","",COUNTIF($D$2:D1814,D1814)),"")</f>
        <v>40</v>
      </c>
      <c r="F1814" s="170" t="str">
        <f t="shared" si="61"/>
        <v/>
      </c>
      <c r="G1814" s="171" t="str">
        <f t="shared" si="60"/>
        <v/>
      </c>
    </row>
    <row r="1815" spans="4:7">
      <c r="D1815" s="168" t="s">
        <v>107</v>
      </c>
      <c r="E1815" s="169">
        <f>IFERROR(IF(D1815="","",COUNTIF($D$2:D1815,D1815)),"")</f>
        <v>41</v>
      </c>
      <c r="F1815" s="170" t="str">
        <f t="shared" si="61"/>
        <v/>
      </c>
      <c r="G1815" s="171" t="str">
        <f t="shared" si="60"/>
        <v/>
      </c>
    </row>
    <row r="1816" spans="4:7">
      <c r="D1816" s="168" t="s">
        <v>107</v>
      </c>
      <c r="E1816" s="169">
        <f>IFERROR(IF(D1816="","",COUNTIF($D$2:D1816,D1816)),"")</f>
        <v>42</v>
      </c>
      <c r="F1816" s="170" t="str">
        <f t="shared" si="61"/>
        <v/>
      </c>
      <c r="G1816" s="171" t="str">
        <f t="shared" si="60"/>
        <v/>
      </c>
    </row>
    <row r="1817" spans="4:7">
      <c r="D1817" s="168" t="s">
        <v>107</v>
      </c>
      <c r="E1817" s="169">
        <f>IFERROR(IF(D1817="","",COUNTIF($D$2:D1817,D1817)),"")</f>
        <v>43</v>
      </c>
      <c r="F1817" s="170" t="str">
        <f t="shared" si="61"/>
        <v/>
      </c>
      <c r="G1817" s="171" t="str">
        <f t="shared" si="60"/>
        <v/>
      </c>
    </row>
    <row r="1818" spans="4:7">
      <c r="D1818" s="168" t="s">
        <v>107</v>
      </c>
      <c r="E1818" s="169">
        <f>IFERROR(IF(D1818="","",COUNTIF($D$2:D1818,D1818)),"")</f>
        <v>44</v>
      </c>
      <c r="F1818" s="170" t="str">
        <f t="shared" si="61"/>
        <v/>
      </c>
      <c r="G1818" s="171" t="str">
        <f t="shared" si="60"/>
        <v/>
      </c>
    </row>
    <row r="1819" spans="4:7">
      <c r="D1819" s="168" t="s">
        <v>107</v>
      </c>
      <c r="E1819" s="169">
        <f>IFERROR(IF(D1819="","",COUNTIF($D$2:D1819,D1819)),"")</f>
        <v>45</v>
      </c>
      <c r="F1819" s="170" t="str">
        <f t="shared" si="61"/>
        <v/>
      </c>
      <c r="G1819" s="171" t="str">
        <f t="shared" si="60"/>
        <v/>
      </c>
    </row>
    <row r="1820" spans="4:7">
      <c r="D1820" s="168" t="s">
        <v>107</v>
      </c>
      <c r="E1820" s="169">
        <f>IFERROR(IF(D1820="","",COUNTIF($D$2:D1820,D1820)),"")</f>
        <v>46</v>
      </c>
      <c r="F1820" s="170" t="str">
        <f t="shared" si="61"/>
        <v/>
      </c>
      <c r="G1820" s="171" t="str">
        <f t="shared" si="60"/>
        <v/>
      </c>
    </row>
    <row r="1821" spans="4:7">
      <c r="D1821" s="168" t="s">
        <v>107</v>
      </c>
      <c r="E1821" s="169">
        <f>IFERROR(IF(D1821="","",COUNTIF($D$2:D1821,D1821)),"")</f>
        <v>47</v>
      </c>
      <c r="F1821" s="170" t="str">
        <f t="shared" si="61"/>
        <v/>
      </c>
      <c r="G1821" s="171" t="str">
        <f t="shared" si="60"/>
        <v/>
      </c>
    </row>
    <row r="1822" spans="4:7">
      <c r="D1822" s="168" t="s">
        <v>108</v>
      </c>
      <c r="E1822" s="169">
        <f>IFERROR(IF(D1822="","",COUNTIF($D$2:D1822,D1822)),"")</f>
        <v>1</v>
      </c>
      <c r="F1822" s="170">
        <f t="shared" si="61"/>
        <v>1822</v>
      </c>
      <c r="G1822" s="171" t="str">
        <f t="shared" si="60"/>
        <v/>
      </c>
    </row>
    <row r="1823" spans="4:7">
      <c r="D1823" s="168" t="s">
        <v>108</v>
      </c>
      <c r="E1823" s="169">
        <f>IFERROR(IF(D1823="","",COUNTIF($D$2:D1823,D1823)),"")</f>
        <v>2</v>
      </c>
      <c r="F1823" s="170" t="str">
        <f t="shared" si="61"/>
        <v/>
      </c>
      <c r="G1823" s="171" t="str">
        <f t="shared" si="60"/>
        <v/>
      </c>
    </row>
    <row r="1824" spans="4:7">
      <c r="D1824" s="168" t="s">
        <v>108</v>
      </c>
      <c r="E1824" s="169">
        <f>IFERROR(IF(D1824="","",COUNTIF($D$2:D1824,D1824)),"")</f>
        <v>3</v>
      </c>
      <c r="F1824" s="170" t="str">
        <f t="shared" si="61"/>
        <v/>
      </c>
      <c r="G1824" s="171" t="str">
        <f t="shared" si="60"/>
        <v/>
      </c>
    </row>
    <row r="1825" spans="4:7">
      <c r="D1825" s="168" t="s">
        <v>108</v>
      </c>
      <c r="E1825" s="169">
        <f>IFERROR(IF(D1825="","",COUNTIF($D$2:D1825,D1825)),"")</f>
        <v>4</v>
      </c>
      <c r="F1825" s="170" t="str">
        <f t="shared" si="61"/>
        <v/>
      </c>
      <c r="G1825" s="171" t="str">
        <f t="shared" si="60"/>
        <v/>
      </c>
    </row>
    <row r="1826" spans="4:7">
      <c r="D1826" s="168" t="s">
        <v>108</v>
      </c>
      <c r="E1826" s="169">
        <f>IFERROR(IF(D1826="","",COUNTIF($D$2:D1826,D1826)),"")</f>
        <v>5</v>
      </c>
      <c r="F1826" s="170" t="str">
        <f t="shared" si="61"/>
        <v/>
      </c>
      <c r="G1826" s="171" t="str">
        <f t="shared" si="60"/>
        <v/>
      </c>
    </row>
    <row r="1827" spans="4:7">
      <c r="D1827" s="168" t="s">
        <v>108</v>
      </c>
      <c r="E1827" s="169">
        <f>IFERROR(IF(D1827="","",COUNTIF($D$2:D1827,D1827)),"")</f>
        <v>6</v>
      </c>
      <c r="F1827" s="170" t="str">
        <f t="shared" si="61"/>
        <v/>
      </c>
      <c r="G1827" s="171" t="str">
        <f t="shared" si="60"/>
        <v/>
      </c>
    </row>
    <row r="1828" spans="4:7">
      <c r="D1828" s="168" t="s">
        <v>108</v>
      </c>
      <c r="E1828" s="169">
        <f>IFERROR(IF(D1828="","",COUNTIF($D$2:D1828,D1828)),"")</f>
        <v>7</v>
      </c>
      <c r="F1828" s="170" t="str">
        <f t="shared" si="61"/>
        <v/>
      </c>
      <c r="G1828" s="171" t="str">
        <f t="shared" si="60"/>
        <v/>
      </c>
    </row>
    <row r="1829" spans="4:7">
      <c r="D1829" s="168" t="s">
        <v>108</v>
      </c>
      <c r="E1829" s="169">
        <f>IFERROR(IF(D1829="","",COUNTIF($D$2:D1829,D1829)),"")</f>
        <v>8</v>
      </c>
      <c r="F1829" s="170" t="str">
        <f t="shared" si="61"/>
        <v/>
      </c>
      <c r="G1829" s="171" t="str">
        <f t="shared" si="60"/>
        <v/>
      </c>
    </row>
    <row r="1830" spans="4:7">
      <c r="D1830" s="168" t="s">
        <v>108</v>
      </c>
      <c r="E1830" s="169">
        <f>IFERROR(IF(D1830="","",COUNTIF($D$2:D1830,D1830)),"")</f>
        <v>9</v>
      </c>
      <c r="F1830" s="170" t="str">
        <f t="shared" si="61"/>
        <v/>
      </c>
      <c r="G1830" s="171" t="str">
        <f t="shared" si="60"/>
        <v/>
      </c>
    </row>
    <row r="1831" spans="4:7">
      <c r="D1831" s="168" t="s">
        <v>108</v>
      </c>
      <c r="E1831" s="169">
        <f>IFERROR(IF(D1831="","",COUNTIF($D$2:D1831,D1831)),"")</f>
        <v>10</v>
      </c>
      <c r="F1831" s="170" t="str">
        <f t="shared" si="61"/>
        <v/>
      </c>
      <c r="G1831" s="171" t="str">
        <f t="shared" si="60"/>
        <v/>
      </c>
    </row>
    <row r="1832" spans="4:7">
      <c r="D1832" s="168" t="s">
        <v>108</v>
      </c>
      <c r="E1832" s="169">
        <f>IFERROR(IF(D1832="","",COUNTIF($D$2:D1832,D1832)),"")</f>
        <v>11</v>
      </c>
      <c r="F1832" s="170" t="str">
        <f t="shared" si="61"/>
        <v/>
      </c>
      <c r="G1832" s="171" t="str">
        <f t="shared" si="60"/>
        <v/>
      </c>
    </row>
    <row r="1833" spans="4:7">
      <c r="D1833" s="168" t="s">
        <v>108</v>
      </c>
      <c r="E1833" s="169">
        <f>IFERROR(IF(D1833="","",COUNTIF($D$2:D1833,D1833)),"")</f>
        <v>12</v>
      </c>
      <c r="F1833" s="170" t="str">
        <f t="shared" si="61"/>
        <v/>
      </c>
      <c r="G1833" s="171" t="str">
        <f t="shared" si="60"/>
        <v/>
      </c>
    </row>
    <row r="1834" spans="4:7">
      <c r="D1834" s="168" t="s">
        <v>108</v>
      </c>
      <c r="E1834" s="169">
        <f>IFERROR(IF(D1834="","",COUNTIF($D$2:D1834,D1834)),"")</f>
        <v>13</v>
      </c>
      <c r="F1834" s="170" t="str">
        <f t="shared" si="61"/>
        <v/>
      </c>
      <c r="G1834" s="171" t="str">
        <f t="shared" si="60"/>
        <v/>
      </c>
    </row>
    <row r="1835" spans="4:7">
      <c r="D1835" s="168" t="s">
        <v>108</v>
      </c>
      <c r="E1835" s="169">
        <f>IFERROR(IF(D1835="","",COUNTIF($D$2:D1835,D1835)),"")</f>
        <v>14</v>
      </c>
      <c r="F1835" s="170" t="str">
        <f t="shared" si="61"/>
        <v/>
      </c>
      <c r="G1835" s="171" t="str">
        <f t="shared" si="60"/>
        <v/>
      </c>
    </row>
    <row r="1836" spans="4:7">
      <c r="D1836" s="168" t="s">
        <v>108</v>
      </c>
      <c r="E1836" s="169">
        <f>IFERROR(IF(D1836="","",COUNTIF($D$2:D1836,D1836)),"")</f>
        <v>15</v>
      </c>
      <c r="F1836" s="170" t="str">
        <f t="shared" si="61"/>
        <v/>
      </c>
      <c r="G1836" s="171" t="str">
        <f t="shared" si="60"/>
        <v/>
      </c>
    </row>
    <row r="1837" spans="4:7">
      <c r="D1837" s="168" t="s">
        <v>108</v>
      </c>
      <c r="E1837" s="169">
        <f>IFERROR(IF(D1837="","",COUNTIF($D$2:D1837,D1837)),"")</f>
        <v>16</v>
      </c>
      <c r="F1837" s="170" t="str">
        <f t="shared" si="61"/>
        <v/>
      </c>
      <c r="G1837" s="171" t="str">
        <f t="shared" si="60"/>
        <v/>
      </c>
    </row>
    <row r="1838" spans="4:7">
      <c r="D1838" s="168" t="s">
        <v>108</v>
      </c>
      <c r="E1838" s="169">
        <f>IFERROR(IF(D1838="","",COUNTIF($D$2:D1838,D1838)),"")</f>
        <v>17</v>
      </c>
      <c r="F1838" s="170" t="str">
        <f t="shared" si="61"/>
        <v/>
      </c>
      <c r="G1838" s="171" t="str">
        <f t="shared" si="60"/>
        <v/>
      </c>
    </row>
    <row r="1839" spans="4:7">
      <c r="D1839" s="168" t="s">
        <v>108</v>
      </c>
      <c r="E1839" s="169">
        <f>IFERROR(IF(D1839="","",COUNTIF($D$2:D1839,D1839)),"")</f>
        <v>18</v>
      </c>
      <c r="F1839" s="170" t="str">
        <f t="shared" si="61"/>
        <v/>
      </c>
      <c r="G1839" s="171" t="str">
        <f t="shared" si="60"/>
        <v/>
      </c>
    </row>
    <row r="1840" spans="4:7">
      <c r="D1840" s="168" t="s">
        <v>108</v>
      </c>
      <c r="E1840" s="169">
        <f>IFERROR(IF(D1840="","",COUNTIF($D$2:D1840,D1840)),"")</f>
        <v>19</v>
      </c>
      <c r="F1840" s="170" t="str">
        <f t="shared" si="61"/>
        <v/>
      </c>
      <c r="G1840" s="171" t="str">
        <f t="shared" si="60"/>
        <v/>
      </c>
    </row>
    <row r="1841" spans="4:7">
      <c r="D1841" s="168" t="s">
        <v>108</v>
      </c>
      <c r="E1841" s="169">
        <f>IFERROR(IF(D1841="","",COUNTIF($D$2:D1841,D1841)),"")</f>
        <v>20</v>
      </c>
      <c r="F1841" s="170" t="str">
        <f t="shared" si="61"/>
        <v/>
      </c>
      <c r="G1841" s="171" t="str">
        <f t="shared" si="60"/>
        <v/>
      </c>
    </row>
    <row r="1842" spans="4:7">
      <c r="D1842" s="168" t="s">
        <v>108</v>
      </c>
      <c r="E1842" s="169">
        <f>IFERROR(IF(D1842="","",COUNTIF($D$2:D1842,D1842)),"")</f>
        <v>21</v>
      </c>
      <c r="F1842" s="170" t="str">
        <f t="shared" si="61"/>
        <v/>
      </c>
      <c r="G1842" s="171" t="str">
        <f t="shared" si="60"/>
        <v/>
      </c>
    </row>
    <row r="1843" spans="4:7">
      <c r="D1843" s="168" t="s">
        <v>108</v>
      </c>
      <c r="E1843" s="169">
        <f>IFERROR(IF(D1843="","",COUNTIF($D$2:D1843,D1843)),"")</f>
        <v>22</v>
      </c>
      <c r="F1843" s="170" t="str">
        <f t="shared" si="61"/>
        <v/>
      </c>
      <c r="G1843" s="171" t="str">
        <f t="shared" si="60"/>
        <v/>
      </c>
    </row>
    <row r="1844" spans="4:7">
      <c r="D1844" s="168" t="s">
        <v>108</v>
      </c>
      <c r="E1844" s="169">
        <f>IFERROR(IF(D1844="","",COUNTIF($D$2:D1844,D1844)),"")</f>
        <v>23</v>
      </c>
      <c r="F1844" s="170" t="str">
        <f t="shared" si="61"/>
        <v/>
      </c>
      <c r="G1844" s="171" t="str">
        <f t="shared" si="60"/>
        <v/>
      </c>
    </row>
    <row r="1845" spans="4:7">
      <c r="D1845" s="168" t="s">
        <v>108</v>
      </c>
      <c r="E1845" s="169">
        <f>IFERROR(IF(D1845="","",COUNTIF($D$2:D1845,D1845)),"")</f>
        <v>24</v>
      </c>
      <c r="F1845" s="170" t="str">
        <f t="shared" si="61"/>
        <v/>
      </c>
      <c r="G1845" s="171" t="str">
        <f t="shared" si="60"/>
        <v/>
      </c>
    </row>
    <row r="1846" spans="4:7">
      <c r="D1846" s="168" t="s">
        <v>108</v>
      </c>
      <c r="E1846" s="169">
        <f>IFERROR(IF(D1846="","",COUNTIF($D$2:D1846,D1846)),"")</f>
        <v>25</v>
      </c>
      <c r="F1846" s="170" t="str">
        <f t="shared" si="61"/>
        <v/>
      </c>
      <c r="G1846" s="171" t="str">
        <f t="shared" si="60"/>
        <v/>
      </c>
    </row>
    <row r="1847" spans="4:7">
      <c r="D1847" s="168" t="s">
        <v>108</v>
      </c>
      <c r="E1847" s="169">
        <f>IFERROR(IF(D1847="","",COUNTIF($D$2:D1847,D1847)),"")</f>
        <v>26</v>
      </c>
      <c r="F1847" s="170" t="str">
        <f t="shared" si="61"/>
        <v/>
      </c>
      <c r="G1847" s="171" t="str">
        <f t="shared" si="60"/>
        <v/>
      </c>
    </row>
    <row r="1848" spans="4:7">
      <c r="D1848" s="168" t="s">
        <v>108</v>
      </c>
      <c r="E1848" s="169">
        <f>IFERROR(IF(D1848="","",COUNTIF($D$2:D1848,D1848)),"")</f>
        <v>27</v>
      </c>
      <c r="F1848" s="170" t="str">
        <f t="shared" si="61"/>
        <v/>
      </c>
      <c r="G1848" s="171" t="str">
        <f t="shared" si="60"/>
        <v/>
      </c>
    </row>
    <row r="1849" spans="4:7">
      <c r="D1849" s="168" t="s">
        <v>108</v>
      </c>
      <c r="E1849" s="169">
        <f>IFERROR(IF(D1849="","",COUNTIF($D$2:D1849,D1849)),"")</f>
        <v>28</v>
      </c>
      <c r="F1849" s="170" t="str">
        <f t="shared" si="61"/>
        <v/>
      </c>
      <c r="G1849" s="171" t="str">
        <f t="shared" si="60"/>
        <v/>
      </c>
    </row>
    <row r="1850" spans="4:7">
      <c r="D1850" s="168" t="s">
        <v>108</v>
      </c>
      <c r="E1850" s="169">
        <f>IFERROR(IF(D1850="","",COUNTIF($D$2:D1850,D1850)),"")</f>
        <v>29</v>
      </c>
      <c r="F1850" s="170" t="str">
        <f t="shared" si="61"/>
        <v/>
      </c>
      <c r="G1850" s="171" t="str">
        <f t="shared" si="60"/>
        <v/>
      </c>
    </row>
    <row r="1851" spans="4:7">
      <c r="D1851" s="168" t="s">
        <v>108</v>
      </c>
      <c r="E1851" s="169">
        <f>IFERROR(IF(D1851="","",COUNTIF($D$2:D1851,D1851)),"")</f>
        <v>30</v>
      </c>
      <c r="F1851" s="170" t="str">
        <f t="shared" si="61"/>
        <v/>
      </c>
      <c r="G1851" s="171" t="str">
        <f t="shared" si="60"/>
        <v/>
      </c>
    </row>
    <row r="1852" spans="4:7">
      <c r="D1852" s="168" t="s">
        <v>108</v>
      </c>
      <c r="E1852" s="169">
        <f>IFERROR(IF(D1852="","",COUNTIF($D$2:D1852,D1852)),"")</f>
        <v>31</v>
      </c>
      <c r="F1852" s="170" t="str">
        <f t="shared" si="61"/>
        <v/>
      </c>
      <c r="G1852" s="171" t="str">
        <f t="shared" si="60"/>
        <v/>
      </c>
    </row>
    <row r="1853" spans="4:7">
      <c r="D1853" s="168" t="s">
        <v>108</v>
      </c>
      <c r="E1853" s="169">
        <f>IFERROR(IF(D1853="","",COUNTIF($D$2:D1853,D1853)),"")</f>
        <v>32</v>
      </c>
      <c r="F1853" s="170" t="str">
        <f t="shared" si="61"/>
        <v/>
      </c>
      <c r="G1853" s="171" t="str">
        <f t="shared" si="60"/>
        <v/>
      </c>
    </row>
    <row r="1854" spans="4:7">
      <c r="D1854" s="168" t="s">
        <v>108</v>
      </c>
      <c r="E1854" s="169">
        <f>IFERROR(IF(D1854="","",COUNTIF($D$2:D1854,D1854)),"")</f>
        <v>33</v>
      </c>
      <c r="F1854" s="170" t="str">
        <f t="shared" si="61"/>
        <v/>
      </c>
      <c r="G1854" s="171" t="str">
        <f t="shared" si="60"/>
        <v/>
      </c>
    </row>
    <row r="1855" spans="4:7">
      <c r="D1855" s="168" t="s">
        <v>108</v>
      </c>
      <c r="E1855" s="169">
        <f>IFERROR(IF(D1855="","",COUNTIF($D$2:D1855,D1855)),"")</f>
        <v>34</v>
      </c>
      <c r="F1855" s="170" t="str">
        <f t="shared" si="61"/>
        <v/>
      </c>
      <c r="G1855" s="171" t="str">
        <f t="shared" si="60"/>
        <v/>
      </c>
    </row>
    <row r="1856" spans="4:7">
      <c r="D1856" s="168" t="s">
        <v>108</v>
      </c>
      <c r="E1856" s="169">
        <f>IFERROR(IF(D1856="","",COUNTIF($D$2:D1856,D1856)),"")</f>
        <v>35</v>
      </c>
      <c r="F1856" s="170" t="str">
        <f t="shared" si="61"/>
        <v/>
      </c>
      <c r="G1856" s="171" t="str">
        <f t="shared" si="60"/>
        <v/>
      </c>
    </row>
    <row r="1857" spans="4:7">
      <c r="D1857" s="168" t="s">
        <v>108</v>
      </c>
      <c r="E1857" s="169">
        <f>IFERROR(IF(D1857="","",COUNTIF($D$2:D1857,D1857)),"")</f>
        <v>36</v>
      </c>
      <c r="F1857" s="170" t="str">
        <f t="shared" si="61"/>
        <v/>
      </c>
      <c r="G1857" s="171" t="str">
        <f t="shared" si="60"/>
        <v/>
      </c>
    </row>
    <row r="1858" spans="4:7">
      <c r="D1858" s="168" t="s">
        <v>108</v>
      </c>
      <c r="E1858" s="169">
        <f>IFERROR(IF(D1858="","",COUNTIF($D$2:D1858,D1858)),"")</f>
        <v>37</v>
      </c>
      <c r="F1858" s="170" t="str">
        <f t="shared" si="61"/>
        <v/>
      </c>
      <c r="G1858" s="171" t="str">
        <f t="shared" ref="G1858:G1921" si="62">IFERROR(INDEX(D:D,SMALL(F:F,ROW()-1)),"")</f>
        <v/>
      </c>
    </row>
    <row r="1859" spans="4:7">
      <c r="D1859" s="168" t="s">
        <v>108</v>
      </c>
      <c r="E1859" s="169">
        <f>IFERROR(IF(D1859="","",COUNTIF($D$2:D1859,D1859)),"")</f>
        <v>38</v>
      </c>
      <c r="F1859" s="170" t="str">
        <f t="shared" ref="F1859:F1922" si="63">IFERROR(IF(AND(COUNTIF(D1859:D1859,D1859)=(E1859),E1859&gt;0),ROW(),""),"")</f>
        <v/>
      </c>
      <c r="G1859" s="171" t="str">
        <f t="shared" si="62"/>
        <v/>
      </c>
    </row>
    <row r="1860" spans="4:7">
      <c r="D1860" s="168" t="s">
        <v>108</v>
      </c>
      <c r="E1860" s="169">
        <f>IFERROR(IF(D1860="","",COUNTIF($D$2:D1860,D1860)),"")</f>
        <v>39</v>
      </c>
      <c r="F1860" s="170" t="str">
        <f t="shared" si="63"/>
        <v/>
      </c>
      <c r="G1860" s="171" t="str">
        <f t="shared" si="62"/>
        <v/>
      </c>
    </row>
    <row r="1861" spans="4:7">
      <c r="D1861" s="168" t="s">
        <v>108</v>
      </c>
      <c r="E1861" s="169">
        <f>IFERROR(IF(D1861="","",COUNTIF($D$2:D1861,D1861)),"")</f>
        <v>40</v>
      </c>
      <c r="F1861" s="170" t="str">
        <f t="shared" si="63"/>
        <v/>
      </c>
      <c r="G1861" s="171" t="str">
        <f t="shared" si="62"/>
        <v/>
      </c>
    </row>
    <row r="1862" spans="4:7">
      <c r="D1862" s="168" t="s">
        <v>108</v>
      </c>
      <c r="E1862" s="169">
        <f>IFERROR(IF(D1862="","",COUNTIF($D$2:D1862,D1862)),"")</f>
        <v>41</v>
      </c>
      <c r="F1862" s="170" t="str">
        <f t="shared" si="63"/>
        <v/>
      </c>
      <c r="G1862" s="171" t="str">
        <f t="shared" si="62"/>
        <v/>
      </c>
    </row>
    <row r="1863" spans="4:7">
      <c r="D1863" s="168" t="s">
        <v>108</v>
      </c>
      <c r="E1863" s="169">
        <f>IFERROR(IF(D1863="","",COUNTIF($D$2:D1863,D1863)),"")</f>
        <v>42</v>
      </c>
      <c r="F1863" s="170" t="str">
        <f t="shared" si="63"/>
        <v/>
      </c>
      <c r="G1863" s="171" t="str">
        <f t="shared" si="62"/>
        <v/>
      </c>
    </row>
    <row r="1864" spans="4:7">
      <c r="D1864" s="168" t="s">
        <v>108</v>
      </c>
      <c r="E1864" s="169">
        <f>IFERROR(IF(D1864="","",COUNTIF($D$2:D1864,D1864)),"")</f>
        <v>43</v>
      </c>
      <c r="F1864" s="170" t="str">
        <f t="shared" si="63"/>
        <v/>
      </c>
      <c r="G1864" s="171" t="str">
        <f t="shared" si="62"/>
        <v/>
      </c>
    </row>
    <row r="1865" spans="4:7">
      <c r="D1865" s="168" t="s">
        <v>108</v>
      </c>
      <c r="E1865" s="169">
        <f>IFERROR(IF(D1865="","",COUNTIF($D$2:D1865,D1865)),"")</f>
        <v>44</v>
      </c>
      <c r="F1865" s="170" t="str">
        <f t="shared" si="63"/>
        <v/>
      </c>
      <c r="G1865" s="171" t="str">
        <f t="shared" si="62"/>
        <v/>
      </c>
    </row>
    <row r="1866" spans="4:7">
      <c r="D1866" s="168" t="s">
        <v>108</v>
      </c>
      <c r="E1866" s="169">
        <f>IFERROR(IF(D1866="","",COUNTIF($D$2:D1866,D1866)),"")</f>
        <v>45</v>
      </c>
      <c r="F1866" s="170" t="str">
        <f t="shared" si="63"/>
        <v/>
      </c>
      <c r="G1866" s="171" t="str">
        <f t="shared" si="62"/>
        <v/>
      </c>
    </row>
    <row r="1867" spans="4:7">
      <c r="D1867" s="168" t="s">
        <v>108</v>
      </c>
      <c r="E1867" s="169">
        <f>IFERROR(IF(D1867="","",COUNTIF($D$2:D1867,D1867)),"")</f>
        <v>46</v>
      </c>
      <c r="F1867" s="170" t="str">
        <f t="shared" si="63"/>
        <v/>
      </c>
      <c r="G1867" s="171" t="str">
        <f t="shared" si="62"/>
        <v/>
      </c>
    </row>
    <row r="1868" spans="4:7">
      <c r="D1868" s="168" t="s">
        <v>108</v>
      </c>
      <c r="E1868" s="169">
        <f>IFERROR(IF(D1868="","",COUNTIF($D$2:D1868,D1868)),"")</f>
        <v>47</v>
      </c>
      <c r="F1868" s="170" t="str">
        <f t="shared" si="63"/>
        <v/>
      </c>
      <c r="G1868" s="171" t="str">
        <f t="shared" si="62"/>
        <v/>
      </c>
    </row>
    <row r="1869" spans="4:7">
      <c r="D1869" s="168" t="s">
        <v>108</v>
      </c>
      <c r="E1869" s="169">
        <f>IFERROR(IF(D1869="","",COUNTIF($D$2:D1869,D1869)),"")</f>
        <v>48</v>
      </c>
      <c r="F1869" s="170" t="str">
        <f t="shared" si="63"/>
        <v/>
      </c>
      <c r="G1869" s="171" t="str">
        <f t="shared" si="62"/>
        <v/>
      </c>
    </row>
    <row r="1870" spans="4:7">
      <c r="D1870" s="168" t="s">
        <v>108</v>
      </c>
      <c r="E1870" s="169">
        <f>IFERROR(IF(D1870="","",COUNTIF($D$2:D1870,D1870)),"")</f>
        <v>49</v>
      </c>
      <c r="F1870" s="170" t="str">
        <f t="shared" si="63"/>
        <v/>
      </c>
      <c r="G1870" s="171" t="str">
        <f t="shared" si="62"/>
        <v/>
      </c>
    </row>
    <row r="1871" spans="4:7">
      <c r="D1871" s="168" t="s">
        <v>109</v>
      </c>
      <c r="E1871" s="169">
        <f>IFERROR(IF(D1871="","",COUNTIF($D$2:D1871,D1871)),"")</f>
        <v>1</v>
      </c>
      <c r="F1871" s="170">
        <f t="shared" si="63"/>
        <v>1871</v>
      </c>
      <c r="G1871" s="171" t="str">
        <f t="shared" si="62"/>
        <v/>
      </c>
    </row>
    <row r="1872" spans="4:7">
      <c r="D1872" s="168" t="s">
        <v>109</v>
      </c>
      <c r="E1872" s="169">
        <f>IFERROR(IF(D1872="","",COUNTIF($D$2:D1872,D1872)),"")</f>
        <v>2</v>
      </c>
      <c r="F1872" s="170" t="str">
        <f t="shared" si="63"/>
        <v/>
      </c>
      <c r="G1872" s="171" t="str">
        <f t="shared" si="62"/>
        <v/>
      </c>
    </row>
    <row r="1873" spans="4:7">
      <c r="D1873" s="168" t="s">
        <v>109</v>
      </c>
      <c r="E1873" s="169">
        <f>IFERROR(IF(D1873="","",COUNTIF($D$2:D1873,D1873)),"")</f>
        <v>3</v>
      </c>
      <c r="F1873" s="170" t="str">
        <f t="shared" si="63"/>
        <v/>
      </c>
      <c r="G1873" s="171" t="str">
        <f t="shared" si="62"/>
        <v/>
      </c>
    </row>
    <row r="1874" spans="4:7">
      <c r="D1874" s="168" t="s">
        <v>109</v>
      </c>
      <c r="E1874" s="169">
        <f>IFERROR(IF(D1874="","",COUNTIF($D$2:D1874,D1874)),"")</f>
        <v>4</v>
      </c>
      <c r="F1874" s="170" t="str">
        <f t="shared" si="63"/>
        <v/>
      </c>
      <c r="G1874" s="171" t="str">
        <f t="shared" si="62"/>
        <v/>
      </c>
    </row>
    <row r="1875" spans="4:7">
      <c r="D1875" s="168" t="s">
        <v>109</v>
      </c>
      <c r="E1875" s="169">
        <f>IFERROR(IF(D1875="","",COUNTIF($D$2:D1875,D1875)),"")</f>
        <v>5</v>
      </c>
      <c r="F1875" s="170" t="str">
        <f t="shared" si="63"/>
        <v/>
      </c>
      <c r="G1875" s="171" t="str">
        <f t="shared" si="62"/>
        <v/>
      </c>
    </row>
    <row r="1876" spans="4:7">
      <c r="D1876" s="168" t="s">
        <v>109</v>
      </c>
      <c r="E1876" s="169">
        <f>IFERROR(IF(D1876="","",COUNTIF($D$2:D1876,D1876)),"")</f>
        <v>6</v>
      </c>
      <c r="F1876" s="170" t="str">
        <f t="shared" si="63"/>
        <v/>
      </c>
      <c r="G1876" s="171" t="str">
        <f t="shared" si="62"/>
        <v/>
      </c>
    </row>
    <row r="1877" spans="4:7">
      <c r="D1877" s="168" t="s">
        <v>109</v>
      </c>
      <c r="E1877" s="169">
        <f>IFERROR(IF(D1877="","",COUNTIF($D$2:D1877,D1877)),"")</f>
        <v>7</v>
      </c>
      <c r="F1877" s="170" t="str">
        <f t="shared" si="63"/>
        <v/>
      </c>
      <c r="G1877" s="171" t="str">
        <f t="shared" si="62"/>
        <v/>
      </c>
    </row>
    <row r="1878" spans="4:7">
      <c r="D1878" s="168" t="s">
        <v>109</v>
      </c>
      <c r="E1878" s="169">
        <f>IFERROR(IF(D1878="","",COUNTIF($D$2:D1878,D1878)),"")</f>
        <v>8</v>
      </c>
      <c r="F1878" s="170" t="str">
        <f t="shared" si="63"/>
        <v/>
      </c>
      <c r="G1878" s="171" t="str">
        <f t="shared" si="62"/>
        <v/>
      </c>
    </row>
    <row r="1879" spans="4:7">
      <c r="D1879" s="168" t="s">
        <v>109</v>
      </c>
      <c r="E1879" s="169">
        <f>IFERROR(IF(D1879="","",COUNTIF($D$2:D1879,D1879)),"")</f>
        <v>9</v>
      </c>
      <c r="F1879" s="170" t="str">
        <f t="shared" si="63"/>
        <v/>
      </c>
      <c r="G1879" s="171" t="str">
        <f t="shared" si="62"/>
        <v/>
      </c>
    </row>
    <row r="1880" spans="4:7">
      <c r="D1880" s="168" t="s">
        <v>109</v>
      </c>
      <c r="E1880" s="169">
        <f>IFERROR(IF(D1880="","",COUNTIF($D$2:D1880,D1880)),"")</f>
        <v>10</v>
      </c>
      <c r="F1880" s="170" t="str">
        <f t="shared" si="63"/>
        <v/>
      </c>
      <c r="G1880" s="171" t="str">
        <f t="shared" si="62"/>
        <v/>
      </c>
    </row>
    <row r="1881" spans="4:7">
      <c r="D1881" s="168" t="s">
        <v>109</v>
      </c>
      <c r="E1881" s="169">
        <f>IFERROR(IF(D1881="","",COUNTIF($D$2:D1881,D1881)),"")</f>
        <v>11</v>
      </c>
      <c r="F1881" s="170" t="str">
        <f t="shared" si="63"/>
        <v/>
      </c>
      <c r="G1881" s="171" t="str">
        <f t="shared" si="62"/>
        <v/>
      </c>
    </row>
    <row r="1882" spans="4:7">
      <c r="D1882" s="168" t="s">
        <v>109</v>
      </c>
      <c r="E1882" s="169">
        <f>IFERROR(IF(D1882="","",COUNTIF($D$2:D1882,D1882)),"")</f>
        <v>12</v>
      </c>
      <c r="F1882" s="170" t="str">
        <f t="shared" si="63"/>
        <v/>
      </c>
      <c r="G1882" s="171" t="str">
        <f t="shared" si="62"/>
        <v/>
      </c>
    </row>
    <row r="1883" spans="4:7">
      <c r="D1883" s="168" t="s">
        <v>109</v>
      </c>
      <c r="E1883" s="169">
        <f>IFERROR(IF(D1883="","",COUNTIF($D$2:D1883,D1883)),"")</f>
        <v>13</v>
      </c>
      <c r="F1883" s="170" t="str">
        <f t="shared" si="63"/>
        <v/>
      </c>
      <c r="G1883" s="171" t="str">
        <f t="shared" si="62"/>
        <v/>
      </c>
    </row>
    <row r="1884" spans="4:7">
      <c r="D1884" s="168" t="s">
        <v>109</v>
      </c>
      <c r="E1884" s="169">
        <f>IFERROR(IF(D1884="","",COUNTIF($D$2:D1884,D1884)),"")</f>
        <v>14</v>
      </c>
      <c r="F1884" s="170" t="str">
        <f t="shared" si="63"/>
        <v/>
      </c>
      <c r="G1884" s="171" t="str">
        <f t="shared" si="62"/>
        <v/>
      </c>
    </row>
    <row r="1885" spans="4:7">
      <c r="D1885" s="168" t="s">
        <v>109</v>
      </c>
      <c r="E1885" s="169">
        <f>IFERROR(IF(D1885="","",COUNTIF($D$2:D1885,D1885)),"")</f>
        <v>15</v>
      </c>
      <c r="F1885" s="170" t="str">
        <f t="shared" si="63"/>
        <v/>
      </c>
      <c r="G1885" s="171" t="str">
        <f t="shared" si="62"/>
        <v/>
      </c>
    </row>
    <row r="1886" spans="4:7">
      <c r="D1886" s="168" t="s">
        <v>109</v>
      </c>
      <c r="E1886" s="169">
        <f>IFERROR(IF(D1886="","",COUNTIF($D$2:D1886,D1886)),"")</f>
        <v>16</v>
      </c>
      <c r="F1886" s="170" t="str">
        <f t="shared" si="63"/>
        <v/>
      </c>
      <c r="G1886" s="171" t="str">
        <f t="shared" si="62"/>
        <v/>
      </c>
    </row>
    <row r="1887" spans="4:7">
      <c r="D1887" s="168" t="s">
        <v>109</v>
      </c>
      <c r="E1887" s="169">
        <f>IFERROR(IF(D1887="","",COUNTIF($D$2:D1887,D1887)),"")</f>
        <v>17</v>
      </c>
      <c r="F1887" s="170" t="str">
        <f t="shared" si="63"/>
        <v/>
      </c>
      <c r="G1887" s="171" t="str">
        <f t="shared" si="62"/>
        <v/>
      </c>
    </row>
    <row r="1888" spans="4:7">
      <c r="D1888" s="168" t="s">
        <v>109</v>
      </c>
      <c r="E1888" s="169">
        <f>IFERROR(IF(D1888="","",COUNTIF($D$2:D1888,D1888)),"")</f>
        <v>18</v>
      </c>
      <c r="F1888" s="170" t="str">
        <f t="shared" si="63"/>
        <v/>
      </c>
      <c r="G1888" s="171" t="str">
        <f t="shared" si="62"/>
        <v/>
      </c>
    </row>
    <row r="1889" spans="4:7">
      <c r="D1889" s="168" t="s">
        <v>109</v>
      </c>
      <c r="E1889" s="169">
        <f>IFERROR(IF(D1889="","",COUNTIF($D$2:D1889,D1889)),"")</f>
        <v>19</v>
      </c>
      <c r="F1889" s="170" t="str">
        <f t="shared" si="63"/>
        <v/>
      </c>
      <c r="G1889" s="171" t="str">
        <f t="shared" si="62"/>
        <v/>
      </c>
    </row>
    <row r="1890" spans="4:7">
      <c r="D1890" s="168" t="s">
        <v>109</v>
      </c>
      <c r="E1890" s="169">
        <f>IFERROR(IF(D1890="","",COUNTIF($D$2:D1890,D1890)),"")</f>
        <v>20</v>
      </c>
      <c r="F1890" s="170" t="str">
        <f t="shared" si="63"/>
        <v/>
      </c>
      <c r="G1890" s="171" t="str">
        <f t="shared" si="62"/>
        <v/>
      </c>
    </row>
    <row r="1891" spans="4:7">
      <c r="D1891" s="168" t="s">
        <v>109</v>
      </c>
      <c r="E1891" s="169">
        <f>IFERROR(IF(D1891="","",COUNTIF($D$2:D1891,D1891)),"")</f>
        <v>21</v>
      </c>
      <c r="F1891" s="170" t="str">
        <f t="shared" si="63"/>
        <v/>
      </c>
      <c r="G1891" s="171" t="str">
        <f t="shared" si="62"/>
        <v/>
      </c>
    </row>
    <row r="1892" spans="4:7">
      <c r="D1892" s="168" t="s">
        <v>109</v>
      </c>
      <c r="E1892" s="169">
        <f>IFERROR(IF(D1892="","",COUNTIF($D$2:D1892,D1892)),"")</f>
        <v>22</v>
      </c>
      <c r="F1892" s="170" t="str">
        <f t="shared" si="63"/>
        <v/>
      </c>
      <c r="G1892" s="171" t="str">
        <f t="shared" si="62"/>
        <v/>
      </c>
    </row>
    <row r="1893" spans="4:7">
      <c r="D1893" s="168" t="s">
        <v>109</v>
      </c>
      <c r="E1893" s="169">
        <f>IFERROR(IF(D1893="","",COUNTIF($D$2:D1893,D1893)),"")</f>
        <v>23</v>
      </c>
      <c r="F1893" s="170" t="str">
        <f t="shared" si="63"/>
        <v/>
      </c>
      <c r="G1893" s="171" t="str">
        <f t="shared" si="62"/>
        <v/>
      </c>
    </row>
    <row r="1894" spans="4:7">
      <c r="D1894" s="168" t="s">
        <v>109</v>
      </c>
      <c r="E1894" s="169">
        <f>IFERROR(IF(D1894="","",COUNTIF($D$2:D1894,D1894)),"")</f>
        <v>24</v>
      </c>
      <c r="F1894" s="170" t="str">
        <f t="shared" si="63"/>
        <v/>
      </c>
      <c r="G1894" s="171" t="str">
        <f t="shared" si="62"/>
        <v/>
      </c>
    </row>
    <row r="1895" spans="4:7">
      <c r="D1895" s="168" t="s">
        <v>109</v>
      </c>
      <c r="E1895" s="169">
        <f>IFERROR(IF(D1895="","",COUNTIF($D$2:D1895,D1895)),"")</f>
        <v>25</v>
      </c>
      <c r="F1895" s="170" t="str">
        <f t="shared" si="63"/>
        <v/>
      </c>
      <c r="G1895" s="171" t="str">
        <f t="shared" si="62"/>
        <v/>
      </c>
    </row>
    <row r="1896" spans="4:7">
      <c r="D1896" s="168" t="s">
        <v>109</v>
      </c>
      <c r="E1896" s="169">
        <f>IFERROR(IF(D1896="","",COUNTIF($D$2:D1896,D1896)),"")</f>
        <v>26</v>
      </c>
      <c r="F1896" s="170" t="str">
        <f t="shared" si="63"/>
        <v/>
      </c>
      <c r="G1896" s="171" t="str">
        <f t="shared" si="62"/>
        <v/>
      </c>
    </row>
    <row r="1897" spans="4:7">
      <c r="D1897" s="168" t="s">
        <v>109</v>
      </c>
      <c r="E1897" s="169">
        <f>IFERROR(IF(D1897="","",COUNTIF($D$2:D1897,D1897)),"")</f>
        <v>27</v>
      </c>
      <c r="F1897" s="170" t="str">
        <f t="shared" si="63"/>
        <v/>
      </c>
      <c r="G1897" s="171" t="str">
        <f t="shared" si="62"/>
        <v/>
      </c>
    </row>
    <row r="1898" spans="4:7">
      <c r="D1898" s="168" t="s">
        <v>109</v>
      </c>
      <c r="E1898" s="169">
        <f>IFERROR(IF(D1898="","",COUNTIF($D$2:D1898,D1898)),"")</f>
        <v>28</v>
      </c>
      <c r="F1898" s="170" t="str">
        <f t="shared" si="63"/>
        <v/>
      </c>
      <c r="G1898" s="171" t="str">
        <f t="shared" si="62"/>
        <v/>
      </c>
    </row>
    <row r="1899" spans="4:7">
      <c r="D1899" s="168" t="s">
        <v>109</v>
      </c>
      <c r="E1899" s="169">
        <f>IFERROR(IF(D1899="","",COUNTIF($D$2:D1899,D1899)),"")</f>
        <v>29</v>
      </c>
      <c r="F1899" s="170" t="str">
        <f t="shared" si="63"/>
        <v/>
      </c>
      <c r="G1899" s="171" t="str">
        <f t="shared" si="62"/>
        <v/>
      </c>
    </row>
    <row r="1900" spans="4:7">
      <c r="D1900" s="168" t="s">
        <v>109</v>
      </c>
      <c r="E1900" s="169">
        <f>IFERROR(IF(D1900="","",COUNTIF($D$2:D1900,D1900)),"")</f>
        <v>30</v>
      </c>
      <c r="F1900" s="170" t="str">
        <f t="shared" si="63"/>
        <v/>
      </c>
      <c r="G1900" s="171" t="str">
        <f t="shared" si="62"/>
        <v/>
      </c>
    </row>
    <row r="1901" spans="4:7">
      <c r="D1901" s="168" t="s">
        <v>109</v>
      </c>
      <c r="E1901" s="169">
        <f>IFERROR(IF(D1901="","",COUNTIF($D$2:D1901,D1901)),"")</f>
        <v>31</v>
      </c>
      <c r="F1901" s="170" t="str">
        <f t="shared" si="63"/>
        <v/>
      </c>
      <c r="G1901" s="171" t="str">
        <f t="shared" si="62"/>
        <v/>
      </c>
    </row>
    <row r="1902" spans="4:7">
      <c r="D1902" s="168" t="s">
        <v>109</v>
      </c>
      <c r="E1902" s="169">
        <f>IFERROR(IF(D1902="","",COUNTIF($D$2:D1902,D1902)),"")</f>
        <v>32</v>
      </c>
      <c r="F1902" s="170" t="str">
        <f t="shared" si="63"/>
        <v/>
      </c>
      <c r="G1902" s="171" t="str">
        <f t="shared" si="62"/>
        <v/>
      </c>
    </row>
    <row r="1903" spans="4:7">
      <c r="D1903" s="168" t="s">
        <v>109</v>
      </c>
      <c r="E1903" s="169">
        <f>IFERROR(IF(D1903="","",COUNTIF($D$2:D1903,D1903)),"")</f>
        <v>33</v>
      </c>
      <c r="F1903" s="170" t="str">
        <f t="shared" si="63"/>
        <v/>
      </c>
      <c r="G1903" s="171" t="str">
        <f t="shared" si="62"/>
        <v/>
      </c>
    </row>
    <row r="1904" spans="4:7">
      <c r="D1904" s="168" t="s">
        <v>109</v>
      </c>
      <c r="E1904" s="169">
        <f>IFERROR(IF(D1904="","",COUNTIF($D$2:D1904,D1904)),"")</f>
        <v>34</v>
      </c>
      <c r="F1904" s="170" t="str">
        <f t="shared" si="63"/>
        <v/>
      </c>
      <c r="G1904" s="171" t="str">
        <f t="shared" si="62"/>
        <v/>
      </c>
    </row>
    <row r="1905" spans="4:7">
      <c r="D1905" s="168" t="s">
        <v>109</v>
      </c>
      <c r="E1905" s="169">
        <f>IFERROR(IF(D1905="","",COUNTIF($D$2:D1905,D1905)),"")</f>
        <v>35</v>
      </c>
      <c r="F1905" s="170" t="str">
        <f t="shared" si="63"/>
        <v/>
      </c>
      <c r="G1905" s="171" t="str">
        <f t="shared" si="62"/>
        <v/>
      </c>
    </row>
    <row r="1906" spans="4:7">
      <c r="D1906" s="168" t="s">
        <v>109</v>
      </c>
      <c r="E1906" s="169">
        <f>IFERROR(IF(D1906="","",COUNTIF($D$2:D1906,D1906)),"")</f>
        <v>36</v>
      </c>
      <c r="F1906" s="170" t="str">
        <f t="shared" si="63"/>
        <v/>
      </c>
      <c r="G1906" s="171" t="str">
        <f t="shared" si="62"/>
        <v/>
      </c>
    </row>
    <row r="1907" spans="4:7">
      <c r="D1907" s="168" t="s">
        <v>109</v>
      </c>
      <c r="E1907" s="169">
        <f>IFERROR(IF(D1907="","",COUNTIF($D$2:D1907,D1907)),"")</f>
        <v>37</v>
      </c>
      <c r="F1907" s="170" t="str">
        <f t="shared" si="63"/>
        <v/>
      </c>
      <c r="G1907" s="171" t="str">
        <f t="shared" si="62"/>
        <v/>
      </c>
    </row>
    <row r="1908" spans="4:7">
      <c r="D1908" s="168" t="s">
        <v>109</v>
      </c>
      <c r="E1908" s="169">
        <f>IFERROR(IF(D1908="","",COUNTIF($D$2:D1908,D1908)),"")</f>
        <v>38</v>
      </c>
      <c r="F1908" s="170" t="str">
        <f t="shared" si="63"/>
        <v/>
      </c>
      <c r="G1908" s="171" t="str">
        <f t="shared" si="62"/>
        <v/>
      </c>
    </row>
    <row r="1909" spans="4:7">
      <c r="D1909" s="168" t="s">
        <v>109</v>
      </c>
      <c r="E1909" s="169">
        <f>IFERROR(IF(D1909="","",COUNTIF($D$2:D1909,D1909)),"")</f>
        <v>39</v>
      </c>
      <c r="F1909" s="170" t="str">
        <f t="shared" si="63"/>
        <v/>
      </c>
      <c r="G1909" s="171" t="str">
        <f t="shared" si="62"/>
        <v/>
      </c>
    </row>
    <row r="1910" spans="4:7">
      <c r="D1910" s="168" t="s">
        <v>109</v>
      </c>
      <c r="E1910" s="169">
        <f>IFERROR(IF(D1910="","",COUNTIF($D$2:D1910,D1910)),"")</f>
        <v>40</v>
      </c>
      <c r="F1910" s="170" t="str">
        <f t="shared" si="63"/>
        <v/>
      </c>
      <c r="G1910" s="171" t="str">
        <f t="shared" si="62"/>
        <v/>
      </c>
    </row>
    <row r="1911" spans="4:7">
      <c r="D1911" s="168" t="s">
        <v>109</v>
      </c>
      <c r="E1911" s="169">
        <f>IFERROR(IF(D1911="","",COUNTIF($D$2:D1911,D1911)),"")</f>
        <v>41</v>
      </c>
      <c r="F1911" s="170" t="str">
        <f t="shared" si="63"/>
        <v/>
      </c>
      <c r="G1911" s="171" t="str">
        <f t="shared" si="62"/>
        <v/>
      </c>
    </row>
    <row r="1912" spans="4:7">
      <c r="D1912" s="168" t="s">
        <v>109</v>
      </c>
      <c r="E1912" s="169">
        <f>IFERROR(IF(D1912="","",COUNTIF($D$2:D1912,D1912)),"")</f>
        <v>42</v>
      </c>
      <c r="F1912" s="170" t="str">
        <f t="shared" si="63"/>
        <v/>
      </c>
      <c r="G1912" s="171" t="str">
        <f t="shared" si="62"/>
        <v/>
      </c>
    </row>
    <row r="1913" spans="4:7">
      <c r="D1913" s="168" t="s">
        <v>109</v>
      </c>
      <c r="E1913" s="169">
        <f>IFERROR(IF(D1913="","",COUNTIF($D$2:D1913,D1913)),"")</f>
        <v>43</v>
      </c>
      <c r="F1913" s="170" t="str">
        <f t="shared" si="63"/>
        <v/>
      </c>
      <c r="G1913" s="171" t="str">
        <f t="shared" si="62"/>
        <v/>
      </c>
    </row>
    <row r="1914" spans="4:7">
      <c r="D1914" s="168" t="s">
        <v>109</v>
      </c>
      <c r="E1914" s="169">
        <f>IFERROR(IF(D1914="","",COUNTIF($D$2:D1914,D1914)),"")</f>
        <v>44</v>
      </c>
      <c r="F1914" s="170" t="str">
        <f t="shared" si="63"/>
        <v/>
      </c>
      <c r="G1914" s="171" t="str">
        <f t="shared" si="62"/>
        <v/>
      </c>
    </row>
    <row r="1915" spans="4:7">
      <c r="D1915" s="168" t="s">
        <v>109</v>
      </c>
      <c r="E1915" s="169">
        <f>IFERROR(IF(D1915="","",COUNTIF($D$2:D1915,D1915)),"")</f>
        <v>45</v>
      </c>
      <c r="F1915" s="170" t="str">
        <f t="shared" si="63"/>
        <v/>
      </c>
      <c r="G1915" s="171" t="str">
        <f t="shared" si="62"/>
        <v/>
      </c>
    </row>
    <row r="1916" spans="4:7">
      <c r="D1916" s="168" t="s">
        <v>109</v>
      </c>
      <c r="E1916" s="169">
        <f>IFERROR(IF(D1916="","",COUNTIF($D$2:D1916,D1916)),"")</f>
        <v>46</v>
      </c>
      <c r="F1916" s="170" t="str">
        <f t="shared" si="63"/>
        <v/>
      </c>
      <c r="G1916" s="171" t="str">
        <f t="shared" si="62"/>
        <v/>
      </c>
    </row>
    <row r="1917" spans="4:7">
      <c r="D1917" s="168" t="s">
        <v>109</v>
      </c>
      <c r="E1917" s="169">
        <f>IFERROR(IF(D1917="","",COUNTIF($D$2:D1917,D1917)),"")</f>
        <v>47</v>
      </c>
      <c r="F1917" s="170" t="str">
        <f t="shared" si="63"/>
        <v/>
      </c>
      <c r="G1917" s="171" t="str">
        <f t="shared" si="62"/>
        <v/>
      </c>
    </row>
    <row r="1918" spans="4:7">
      <c r="D1918" s="168" t="s">
        <v>109</v>
      </c>
      <c r="E1918" s="169">
        <f>IFERROR(IF(D1918="","",COUNTIF($D$2:D1918,D1918)),"")</f>
        <v>48</v>
      </c>
      <c r="F1918" s="170" t="str">
        <f t="shared" si="63"/>
        <v/>
      </c>
      <c r="G1918" s="171" t="str">
        <f t="shared" si="62"/>
        <v/>
      </c>
    </row>
    <row r="1919" spans="4:7">
      <c r="D1919" s="168" t="s">
        <v>109</v>
      </c>
      <c r="E1919" s="169">
        <f>IFERROR(IF(D1919="","",COUNTIF($D$2:D1919,D1919)),"")</f>
        <v>49</v>
      </c>
      <c r="F1919" s="170" t="str">
        <f t="shared" si="63"/>
        <v/>
      </c>
      <c r="G1919" s="171" t="str">
        <f t="shared" si="62"/>
        <v/>
      </c>
    </row>
    <row r="1920" spans="4:7">
      <c r="D1920" s="168" t="s">
        <v>109</v>
      </c>
      <c r="E1920" s="169">
        <f>IFERROR(IF(D1920="","",COUNTIF($D$2:D1920,D1920)),"")</f>
        <v>50</v>
      </c>
      <c r="F1920" s="170" t="str">
        <f t="shared" si="63"/>
        <v/>
      </c>
      <c r="G1920" s="171" t="str">
        <f t="shared" si="62"/>
        <v/>
      </c>
    </row>
    <row r="1921" spans="4:7">
      <c r="D1921" s="168" t="s">
        <v>109</v>
      </c>
      <c r="E1921" s="169">
        <f>IFERROR(IF(D1921="","",COUNTIF($D$2:D1921,D1921)),"")</f>
        <v>51</v>
      </c>
      <c r="F1921" s="170" t="str">
        <f t="shared" si="63"/>
        <v/>
      </c>
      <c r="G1921" s="171" t="str">
        <f t="shared" si="62"/>
        <v/>
      </c>
    </row>
    <row r="1922" spans="4:7">
      <c r="D1922" s="168" t="s">
        <v>109</v>
      </c>
      <c r="E1922" s="169">
        <f>IFERROR(IF(D1922="","",COUNTIF($D$2:D1922,D1922)),"")</f>
        <v>52</v>
      </c>
      <c r="F1922" s="170" t="str">
        <f t="shared" si="63"/>
        <v/>
      </c>
      <c r="G1922" s="171" t="str">
        <f t="shared" ref="G1922:G1985" si="64">IFERROR(INDEX(D:D,SMALL(F:F,ROW()-1)),"")</f>
        <v/>
      </c>
    </row>
    <row r="1923" spans="4:7">
      <c r="D1923" s="168" t="s">
        <v>109</v>
      </c>
      <c r="E1923" s="169">
        <f>IFERROR(IF(D1923="","",COUNTIF($D$2:D1923,D1923)),"")</f>
        <v>53</v>
      </c>
      <c r="F1923" s="170" t="str">
        <f t="shared" ref="F1923:F1986" si="65">IFERROR(IF(AND(COUNTIF(D1923:D1923,D1923)=(E1923),E1923&gt;0),ROW(),""),"")</f>
        <v/>
      </c>
      <c r="G1923" s="171" t="str">
        <f t="shared" si="64"/>
        <v/>
      </c>
    </row>
    <row r="1924" spans="4:7">
      <c r="D1924" s="168" t="s">
        <v>110</v>
      </c>
      <c r="E1924" s="169">
        <f>IFERROR(IF(D1924="","",COUNTIF($D$2:D1924,D1924)),"")</f>
        <v>1</v>
      </c>
      <c r="F1924" s="170">
        <f t="shared" si="65"/>
        <v>1924</v>
      </c>
      <c r="G1924" s="171" t="str">
        <f t="shared" si="64"/>
        <v/>
      </c>
    </row>
    <row r="1925" spans="4:7">
      <c r="D1925" s="168" t="s">
        <v>110</v>
      </c>
      <c r="E1925" s="169">
        <f>IFERROR(IF(D1925="","",COUNTIF($D$2:D1925,D1925)),"")</f>
        <v>2</v>
      </c>
      <c r="F1925" s="170" t="str">
        <f t="shared" si="65"/>
        <v/>
      </c>
      <c r="G1925" s="171" t="str">
        <f t="shared" si="64"/>
        <v/>
      </c>
    </row>
    <row r="1926" spans="4:7">
      <c r="D1926" s="168" t="s">
        <v>110</v>
      </c>
      <c r="E1926" s="169">
        <f>IFERROR(IF(D1926="","",COUNTIF($D$2:D1926,D1926)),"")</f>
        <v>3</v>
      </c>
      <c r="F1926" s="170" t="str">
        <f t="shared" si="65"/>
        <v/>
      </c>
      <c r="G1926" s="171" t="str">
        <f t="shared" si="64"/>
        <v/>
      </c>
    </row>
    <row r="1927" spans="4:7">
      <c r="D1927" s="168" t="s">
        <v>110</v>
      </c>
      <c r="E1927" s="169">
        <f>IFERROR(IF(D1927="","",COUNTIF($D$2:D1927,D1927)),"")</f>
        <v>4</v>
      </c>
      <c r="F1927" s="170" t="str">
        <f t="shared" si="65"/>
        <v/>
      </c>
      <c r="G1927" s="171" t="str">
        <f t="shared" si="64"/>
        <v/>
      </c>
    </row>
    <row r="1928" spans="4:7">
      <c r="D1928" s="168" t="s">
        <v>110</v>
      </c>
      <c r="E1928" s="169">
        <f>IFERROR(IF(D1928="","",COUNTIF($D$2:D1928,D1928)),"")</f>
        <v>5</v>
      </c>
      <c r="F1928" s="170" t="str">
        <f t="shared" si="65"/>
        <v/>
      </c>
      <c r="G1928" s="171" t="str">
        <f t="shared" si="64"/>
        <v/>
      </c>
    </row>
    <row r="1929" spans="4:7">
      <c r="D1929" s="168" t="s">
        <v>110</v>
      </c>
      <c r="E1929" s="169">
        <f>IFERROR(IF(D1929="","",COUNTIF($D$2:D1929,D1929)),"")</f>
        <v>6</v>
      </c>
      <c r="F1929" s="170" t="str">
        <f t="shared" si="65"/>
        <v/>
      </c>
      <c r="G1929" s="171" t="str">
        <f t="shared" si="64"/>
        <v/>
      </c>
    </row>
    <row r="1930" spans="4:7">
      <c r="D1930" s="168" t="s">
        <v>110</v>
      </c>
      <c r="E1930" s="169">
        <f>IFERROR(IF(D1930="","",COUNTIF($D$2:D1930,D1930)),"")</f>
        <v>7</v>
      </c>
      <c r="F1930" s="170" t="str">
        <f t="shared" si="65"/>
        <v/>
      </c>
      <c r="G1930" s="171" t="str">
        <f t="shared" si="64"/>
        <v/>
      </c>
    </row>
    <row r="1931" spans="4:7">
      <c r="D1931" s="168" t="s">
        <v>110</v>
      </c>
      <c r="E1931" s="169">
        <f>IFERROR(IF(D1931="","",COUNTIF($D$2:D1931,D1931)),"")</f>
        <v>8</v>
      </c>
      <c r="F1931" s="170" t="str">
        <f t="shared" si="65"/>
        <v/>
      </c>
      <c r="G1931" s="171" t="str">
        <f t="shared" si="64"/>
        <v/>
      </c>
    </row>
    <row r="1932" spans="4:7">
      <c r="D1932" s="168" t="s">
        <v>110</v>
      </c>
      <c r="E1932" s="169">
        <f>IFERROR(IF(D1932="","",COUNTIF($D$2:D1932,D1932)),"")</f>
        <v>9</v>
      </c>
      <c r="F1932" s="170" t="str">
        <f t="shared" si="65"/>
        <v/>
      </c>
      <c r="G1932" s="171" t="str">
        <f t="shared" si="64"/>
        <v/>
      </c>
    </row>
    <row r="1933" spans="4:7">
      <c r="D1933" s="168" t="s">
        <v>110</v>
      </c>
      <c r="E1933" s="169">
        <f>IFERROR(IF(D1933="","",COUNTIF($D$2:D1933,D1933)),"")</f>
        <v>10</v>
      </c>
      <c r="F1933" s="170" t="str">
        <f t="shared" si="65"/>
        <v/>
      </c>
      <c r="G1933" s="171" t="str">
        <f t="shared" si="64"/>
        <v/>
      </c>
    </row>
    <row r="1934" spans="4:7">
      <c r="D1934" s="168" t="s">
        <v>110</v>
      </c>
      <c r="E1934" s="169">
        <f>IFERROR(IF(D1934="","",COUNTIF($D$2:D1934,D1934)),"")</f>
        <v>11</v>
      </c>
      <c r="F1934" s="170" t="str">
        <f t="shared" si="65"/>
        <v/>
      </c>
      <c r="G1934" s="171" t="str">
        <f t="shared" si="64"/>
        <v/>
      </c>
    </row>
    <row r="1935" spans="4:7">
      <c r="D1935" s="168" t="s">
        <v>110</v>
      </c>
      <c r="E1935" s="169">
        <f>IFERROR(IF(D1935="","",COUNTIF($D$2:D1935,D1935)),"")</f>
        <v>12</v>
      </c>
      <c r="F1935" s="170" t="str">
        <f t="shared" si="65"/>
        <v/>
      </c>
      <c r="G1935" s="171" t="str">
        <f t="shared" si="64"/>
        <v/>
      </c>
    </row>
    <row r="1936" spans="4:7">
      <c r="D1936" s="168" t="s">
        <v>110</v>
      </c>
      <c r="E1936" s="169">
        <f>IFERROR(IF(D1936="","",COUNTIF($D$2:D1936,D1936)),"")</f>
        <v>13</v>
      </c>
      <c r="F1936" s="170" t="str">
        <f t="shared" si="65"/>
        <v/>
      </c>
      <c r="G1936" s="171" t="str">
        <f t="shared" si="64"/>
        <v/>
      </c>
    </row>
    <row r="1937" spans="4:7">
      <c r="D1937" s="168" t="s">
        <v>110</v>
      </c>
      <c r="E1937" s="169">
        <f>IFERROR(IF(D1937="","",COUNTIF($D$2:D1937,D1937)),"")</f>
        <v>14</v>
      </c>
      <c r="F1937" s="170" t="str">
        <f t="shared" si="65"/>
        <v/>
      </c>
      <c r="G1937" s="171" t="str">
        <f t="shared" si="64"/>
        <v/>
      </c>
    </row>
    <row r="1938" spans="4:7">
      <c r="D1938" s="168" t="s">
        <v>110</v>
      </c>
      <c r="E1938" s="169">
        <f>IFERROR(IF(D1938="","",COUNTIF($D$2:D1938,D1938)),"")</f>
        <v>15</v>
      </c>
      <c r="F1938" s="170" t="str">
        <f t="shared" si="65"/>
        <v/>
      </c>
      <c r="G1938" s="171" t="str">
        <f t="shared" si="64"/>
        <v/>
      </c>
    </row>
    <row r="1939" spans="4:7">
      <c r="D1939" s="168" t="s">
        <v>110</v>
      </c>
      <c r="E1939" s="169">
        <f>IFERROR(IF(D1939="","",COUNTIF($D$2:D1939,D1939)),"")</f>
        <v>16</v>
      </c>
      <c r="F1939" s="170" t="str">
        <f t="shared" si="65"/>
        <v/>
      </c>
      <c r="G1939" s="171" t="str">
        <f t="shared" si="64"/>
        <v/>
      </c>
    </row>
    <row r="1940" spans="4:7">
      <c r="D1940" s="168" t="s">
        <v>110</v>
      </c>
      <c r="E1940" s="169">
        <f>IFERROR(IF(D1940="","",COUNTIF($D$2:D1940,D1940)),"")</f>
        <v>17</v>
      </c>
      <c r="F1940" s="170" t="str">
        <f t="shared" si="65"/>
        <v/>
      </c>
      <c r="G1940" s="171" t="str">
        <f t="shared" si="64"/>
        <v/>
      </c>
    </row>
    <row r="1941" spans="4:7">
      <c r="D1941" s="168" t="s">
        <v>110</v>
      </c>
      <c r="E1941" s="169">
        <f>IFERROR(IF(D1941="","",COUNTIF($D$2:D1941,D1941)),"")</f>
        <v>18</v>
      </c>
      <c r="F1941" s="170" t="str">
        <f t="shared" si="65"/>
        <v/>
      </c>
      <c r="G1941" s="171" t="str">
        <f t="shared" si="64"/>
        <v/>
      </c>
    </row>
    <row r="1942" spans="4:7">
      <c r="D1942" s="168" t="s">
        <v>110</v>
      </c>
      <c r="E1942" s="169">
        <f>IFERROR(IF(D1942="","",COUNTIF($D$2:D1942,D1942)),"")</f>
        <v>19</v>
      </c>
      <c r="F1942" s="170" t="str">
        <f t="shared" si="65"/>
        <v/>
      </c>
      <c r="G1942" s="171" t="str">
        <f t="shared" si="64"/>
        <v/>
      </c>
    </row>
    <row r="1943" spans="4:7">
      <c r="D1943" s="168" t="s">
        <v>110</v>
      </c>
      <c r="E1943" s="169">
        <f>IFERROR(IF(D1943="","",COUNTIF($D$2:D1943,D1943)),"")</f>
        <v>20</v>
      </c>
      <c r="F1943" s="170" t="str">
        <f t="shared" si="65"/>
        <v/>
      </c>
      <c r="G1943" s="171" t="str">
        <f t="shared" si="64"/>
        <v/>
      </c>
    </row>
    <row r="1944" spans="4:7">
      <c r="D1944" s="168" t="s">
        <v>110</v>
      </c>
      <c r="E1944" s="169">
        <f>IFERROR(IF(D1944="","",COUNTIF($D$2:D1944,D1944)),"")</f>
        <v>21</v>
      </c>
      <c r="F1944" s="170" t="str">
        <f t="shared" si="65"/>
        <v/>
      </c>
      <c r="G1944" s="171" t="str">
        <f t="shared" si="64"/>
        <v/>
      </c>
    </row>
    <row r="1945" spans="4:7">
      <c r="D1945" s="168" t="s">
        <v>110</v>
      </c>
      <c r="E1945" s="169">
        <f>IFERROR(IF(D1945="","",COUNTIF($D$2:D1945,D1945)),"")</f>
        <v>22</v>
      </c>
      <c r="F1945" s="170" t="str">
        <f t="shared" si="65"/>
        <v/>
      </c>
      <c r="G1945" s="171" t="str">
        <f t="shared" si="64"/>
        <v/>
      </c>
    </row>
    <row r="1946" spans="4:7">
      <c r="D1946" s="168" t="s">
        <v>110</v>
      </c>
      <c r="E1946" s="169">
        <f>IFERROR(IF(D1946="","",COUNTIF($D$2:D1946,D1946)),"")</f>
        <v>23</v>
      </c>
      <c r="F1946" s="170" t="str">
        <f t="shared" si="65"/>
        <v/>
      </c>
      <c r="G1946" s="171" t="str">
        <f t="shared" si="64"/>
        <v/>
      </c>
    </row>
    <row r="1947" spans="4:7">
      <c r="D1947" s="168" t="s">
        <v>110</v>
      </c>
      <c r="E1947" s="169">
        <f>IFERROR(IF(D1947="","",COUNTIF($D$2:D1947,D1947)),"")</f>
        <v>24</v>
      </c>
      <c r="F1947" s="170" t="str">
        <f t="shared" si="65"/>
        <v/>
      </c>
      <c r="G1947" s="171" t="str">
        <f t="shared" si="64"/>
        <v/>
      </c>
    </row>
    <row r="1948" spans="4:7">
      <c r="D1948" s="168" t="s">
        <v>110</v>
      </c>
      <c r="E1948" s="169">
        <f>IFERROR(IF(D1948="","",COUNTIF($D$2:D1948,D1948)),"")</f>
        <v>25</v>
      </c>
      <c r="F1948" s="170" t="str">
        <f t="shared" si="65"/>
        <v/>
      </c>
      <c r="G1948" s="171" t="str">
        <f t="shared" si="64"/>
        <v/>
      </c>
    </row>
    <row r="1949" spans="4:7">
      <c r="D1949" s="168" t="s">
        <v>110</v>
      </c>
      <c r="E1949" s="169">
        <f>IFERROR(IF(D1949="","",COUNTIF($D$2:D1949,D1949)),"")</f>
        <v>26</v>
      </c>
      <c r="F1949" s="170" t="str">
        <f t="shared" si="65"/>
        <v/>
      </c>
      <c r="G1949" s="171" t="str">
        <f t="shared" si="64"/>
        <v/>
      </c>
    </row>
    <row r="1950" spans="4:7">
      <c r="D1950" s="168" t="s">
        <v>110</v>
      </c>
      <c r="E1950" s="169">
        <f>IFERROR(IF(D1950="","",COUNTIF($D$2:D1950,D1950)),"")</f>
        <v>27</v>
      </c>
      <c r="F1950" s="170" t="str">
        <f t="shared" si="65"/>
        <v/>
      </c>
      <c r="G1950" s="171" t="str">
        <f t="shared" si="64"/>
        <v/>
      </c>
    </row>
    <row r="1951" spans="4:7">
      <c r="D1951" s="168" t="s">
        <v>110</v>
      </c>
      <c r="E1951" s="169">
        <f>IFERROR(IF(D1951="","",COUNTIF($D$2:D1951,D1951)),"")</f>
        <v>28</v>
      </c>
      <c r="F1951" s="170" t="str">
        <f t="shared" si="65"/>
        <v/>
      </c>
      <c r="G1951" s="171" t="str">
        <f t="shared" si="64"/>
        <v/>
      </c>
    </row>
    <row r="1952" spans="4:7">
      <c r="D1952" s="168" t="s">
        <v>110</v>
      </c>
      <c r="E1952" s="169">
        <f>IFERROR(IF(D1952="","",COUNTIF($D$2:D1952,D1952)),"")</f>
        <v>29</v>
      </c>
      <c r="F1952" s="170" t="str">
        <f t="shared" si="65"/>
        <v/>
      </c>
      <c r="G1952" s="171" t="str">
        <f t="shared" si="64"/>
        <v/>
      </c>
    </row>
    <row r="1953" spans="4:7">
      <c r="D1953" s="168" t="s">
        <v>110</v>
      </c>
      <c r="E1953" s="169">
        <f>IFERROR(IF(D1953="","",COUNTIF($D$2:D1953,D1953)),"")</f>
        <v>30</v>
      </c>
      <c r="F1953" s="170" t="str">
        <f t="shared" si="65"/>
        <v/>
      </c>
      <c r="G1953" s="171" t="str">
        <f t="shared" si="64"/>
        <v/>
      </c>
    </row>
    <row r="1954" spans="4:7">
      <c r="D1954" s="168" t="s">
        <v>110</v>
      </c>
      <c r="E1954" s="169">
        <f>IFERROR(IF(D1954="","",COUNTIF($D$2:D1954,D1954)),"")</f>
        <v>31</v>
      </c>
      <c r="F1954" s="170" t="str">
        <f t="shared" si="65"/>
        <v/>
      </c>
      <c r="G1954" s="171" t="str">
        <f t="shared" si="64"/>
        <v/>
      </c>
    </row>
    <row r="1955" spans="4:7">
      <c r="D1955" s="168" t="s">
        <v>110</v>
      </c>
      <c r="E1955" s="169">
        <f>IFERROR(IF(D1955="","",COUNTIF($D$2:D1955,D1955)),"")</f>
        <v>32</v>
      </c>
      <c r="F1955" s="170" t="str">
        <f t="shared" si="65"/>
        <v/>
      </c>
      <c r="G1955" s="171" t="str">
        <f t="shared" si="64"/>
        <v/>
      </c>
    </row>
    <row r="1956" spans="4:7">
      <c r="D1956" s="168" t="s">
        <v>110</v>
      </c>
      <c r="E1956" s="169">
        <f>IFERROR(IF(D1956="","",COUNTIF($D$2:D1956,D1956)),"")</f>
        <v>33</v>
      </c>
      <c r="F1956" s="170" t="str">
        <f t="shared" si="65"/>
        <v/>
      </c>
      <c r="G1956" s="171" t="str">
        <f t="shared" si="64"/>
        <v/>
      </c>
    </row>
    <row r="1957" spans="4:7">
      <c r="D1957" s="168" t="s">
        <v>110</v>
      </c>
      <c r="E1957" s="169">
        <f>IFERROR(IF(D1957="","",COUNTIF($D$2:D1957,D1957)),"")</f>
        <v>34</v>
      </c>
      <c r="F1957" s="170" t="str">
        <f t="shared" si="65"/>
        <v/>
      </c>
      <c r="G1957" s="171" t="str">
        <f t="shared" si="64"/>
        <v/>
      </c>
    </row>
    <row r="1958" spans="4:7">
      <c r="D1958" s="168" t="s">
        <v>112</v>
      </c>
      <c r="E1958" s="169">
        <f>IFERROR(IF(D1958="","",COUNTIF($D$2:D1958,D1958)),"")</f>
        <v>1</v>
      </c>
      <c r="F1958" s="170">
        <f t="shared" si="65"/>
        <v>1958</v>
      </c>
      <c r="G1958" s="171" t="str">
        <f t="shared" si="64"/>
        <v/>
      </c>
    </row>
    <row r="1959" spans="4:7">
      <c r="D1959" s="168" t="s">
        <v>112</v>
      </c>
      <c r="E1959" s="169">
        <f>IFERROR(IF(D1959="","",COUNTIF($D$2:D1959,D1959)),"")</f>
        <v>2</v>
      </c>
      <c r="F1959" s="170" t="str">
        <f t="shared" si="65"/>
        <v/>
      </c>
      <c r="G1959" s="171" t="str">
        <f t="shared" si="64"/>
        <v/>
      </c>
    </row>
    <row r="1960" spans="4:7">
      <c r="D1960" s="168" t="s">
        <v>112</v>
      </c>
      <c r="E1960" s="169">
        <f>IFERROR(IF(D1960="","",COUNTIF($D$2:D1960,D1960)),"")</f>
        <v>3</v>
      </c>
      <c r="F1960" s="170" t="str">
        <f t="shared" si="65"/>
        <v/>
      </c>
      <c r="G1960" s="171" t="str">
        <f t="shared" si="64"/>
        <v/>
      </c>
    </row>
    <row r="1961" spans="4:7">
      <c r="D1961" s="168" t="s">
        <v>112</v>
      </c>
      <c r="E1961" s="169">
        <f>IFERROR(IF(D1961="","",COUNTIF($D$2:D1961,D1961)),"")</f>
        <v>4</v>
      </c>
      <c r="F1961" s="170" t="str">
        <f t="shared" si="65"/>
        <v/>
      </c>
      <c r="G1961" s="171" t="str">
        <f t="shared" si="64"/>
        <v/>
      </c>
    </row>
    <row r="1962" spans="4:7">
      <c r="D1962" s="168" t="s">
        <v>112</v>
      </c>
      <c r="E1962" s="169">
        <f>IFERROR(IF(D1962="","",COUNTIF($D$2:D1962,D1962)),"")</f>
        <v>5</v>
      </c>
      <c r="F1962" s="170" t="str">
        <f t="shared" si="65"/>
        <v/>
      </c>
      <c r="G1962" s="171" t="str">
        <f t="shared" si="64"/>
        <v/>
      </c>
    </row>
    <row r="1963" spans="4:7">
      <c r="D1963" s="168" t="s">
        <v>112</v>
      </c>
      <c r="E1963" s="169">
        <f>IFERROR(IF(D1963="","",COUNTIF($D$2:D1963,D1963)),"")</f>
        <v>6</v>
      </c>
      <c r="F1963" s="170" t="str">
        <f t="shared" si="65"/>
        <v/>
      </c>
      <c r="G1963" s="171" t="str">
        <f t="shared" si="64"/>
        <v/>
      </c>
    </row>
    <row r="1964" spans="4:7">
      <c r="D1964" s="168" t="s">
        <v>112</v>
      </c>
      <c r="E1964" s="169">
        <f>IFERROR(IF(D1964="","",COUNTIF($D$2:D1964,D1964)),"")</f>
        <v>7</v>
      </c>
      <c r="F1964" s="170" t="str">
        <f t="shared" si="65"/>
        <v/>
      </c>
      <c r="G1964" s="171" t="str">
        <f t="shared" si="64"/>
        <v/>
      </c>
    </row>
    <row r="1965" spans="4:7">
      <c r="D1965" s="168" t="s">
        <v>112</v>
      </c>
      <c r="E1965" s="169">
        <f>IFERROR(IF(D1965="","",COUNTIF($D$2:D1965,D1965)),"")</f>
        <v>8</v>
      </c>
      <c r="F1965" s="170" t="str">
        <f t="shared" si="65"/>
        <v/>
      </c>
      <c r="G1965" s="171" t="str">
        <f t="shared" si="64"/>
        <v/>
      </c>
    </row>
    <row r="1966" spans="4:7">
      <c r="D1966" s="168" t="s">
        <v>112</v>
      </c>
      <c r="E1966" s="169">
        <f>IFERROR(IF(D1966="","",COUNTIF($D$2:D1966,D1966)),"")</f>
        <v>9</v>
      </c>
      <c r="F1966" s="170" t="str">
        <f t="shared" si="65"/>
        <v/>
      </c>
      <c r="G1966" s="171" t="str">
        <f t="shared" si="64"/>
        <v/>
      </c>
    </row>
    <row r="1967" spans="4:7">
      <c r="D1967" s="168" t="s">
        <v>112</v>
      </c>
      <c r="E1967" s="169">
        <f>IFERROR(IF(D1967="","",COUNTIF($D$2:D1967,D1967)),"")</f>
        <v>10</v>
      </c>
      <c r="F1967" s="170" t="str">
        <f t="shared" si="65"/>
        <v/>
      </c>
      <c r="G1967" s="171" t="str">
        <f t="shared" si="64"/>
        <v/>
      </c>
    </row>
    <row r="1968" spans="4:7">
      <c r="D1968" s="168" t="s">
        <v>112</v>
      </c>
      <c r="E1968" s="169">
        <f>IFERROR(IF(D1968="","",COUNTIF($D$2:D1968,D1968)),"")</f>
        <v>11</v>
      </c>
      <c r="F1968" s="170" t="str">
        <f t="shared" si="65"/>
        <v/>
      </c>
      <c r="G1968" s="171" t="str">
        <f t="shared" si="64"/>
        <v/>
      </c>
    </row>
    <row r="1969" spans="4:7">
      <c r="D1969" s="168" t="s">
        <v>112</v>
      </c>
      <c r="E1969" s="169">
        <f>IFERROR(IF(D1969="","",COUNTIF($D$2:D1969,D1969)),"")</f>
        <v>12</v>
      </c>
      <c r="F1969" s="170" t="str">
        <f t="shared" si="65"/>
        <v/>
      </c>
      <c r="G1969" s="171" t="str">
        <f t="shared" si="64"/>
        <v/>
      </c>
    </row>
    <row r="1970" spans="4:7">
      <c r="D1970" s="168" t="s">
        <v>112</v>
      </c>
      <c r="E1970" s="169">
        <f>IFERROR(IF(D1970="","",COUNTIF($D$2:D1970,D1970)),"")</f>
        <v>13</v>
      </c>
      <c r="F1970" s="170" t="str">
        <f t="shared" si="65"/>
        <v/>
      </c>
      <c r="G1970" s="171" t="str">
        <f t="shared" si="64"/>
        <v/>
      </c>
    </row>
    <row r="1971" spans="4:7">
      <c r="D1971" s="168" t="s">
        <v>112</v>
      </c>
      <c r="E1971" s="169">
        <f>IFERROR(IF(D1971="","",COUNTIF($D$2:D1971,D1971)),"")</f>
        <v>14</v>
      </c>
      <c r="F1971" s="170" t="str">
        <f t="shared" si="65"/>
        <v/>
      </c>
      <c r="G1971" s="171" t="str">
        <f t="shared" si="64"/>
        <v/>
      </c>
    </row>
    <row r="1972" spans="4:7">
      <c r="D1972" s="168" t="s">
        <v>112</v>
      </c>
      <c r="E1972" s="169">
        <f>IFERROR(IF(D1972="","",COUNTIF($D$2:D1972,D1972)),"")</f>
        <v>15</v>
      </c>
      <c r="F1972" s="170" t="str">
        <f t="shared" si="65"/>
        <v/>
      </c>
      <c r="G1972" s="171" t="str">
        <f t="shared" si="64"/>
        <v/>
      </c>
    </row>
    <row r="1973" spans="4:7">
      <c r="D1973" s="168" t="s">
        <v>112</v>
      </c>
      <c r="E1973" s="169">
        <f>IFERROR(IF(D1973="","",COUNTIF($D$2:D1973,D1973)),"")</f>
        <v>16</v>
      </c>
      <c r="F1973" s="170" t="str">
        <f t="shared" si="65"/>
        <v/>
      </c>
      <c r="G1973" s="171" t="str">
        <f t="shared" si="64"/>
        <v/>
      </c>
    </row>
    <row r="1974" spans="4:7">
      <c r="D1974" s="168" t="s">
        <v>112</v>
      </c>
      <c r="E1974" s="169">
        <f>IFERROR(IF(D1974="","",COUNTIF($D$2:D1974,D1974)),"")</f>
        <v>17</v>
      </c>
      <c r="F1974" s="170" t="str">
        <f t="shared" si="65"/>
        <v/>
      </c>
      <c r="G1974" s="171" t="str">
        <f t="shared" si="64"/>
        <v/>
      </c>
    </row>
    <row r="1975" spans="4:7">
      <c r="D1975" s="168" t="s">
        <v>112</v>
      </c>
      <c r="E1975" s="169">
        <f>IFERROR(IF(D1975="","",COUNTIF($D$2:D1975,D1975)),"")</f>
        <v>18</v>
      </c>
      <c r="F1975" s="170" t="str">
        <f t="shared" si="65"/>
        <v/>
      </c>
      <c r="G1975" s="171" t="str">
        <f t="shared" si="64"/>
        <v/>
      </c>
    </row>
    <row r="1976" spans="4:7">
      <c r="D1976" s="168" t="s">
        <v>112</v>
      </c>
      <c r="E1976" s="169">
        <f>IFERROR(IF(D1976="","",COUNTIF($D$2:D1976,D1976)),"")</f>
        <v>19</v>
      </c>
      <c r="F1976" s="170" t="str">
        <f t="shared" si="65"/>
        <v/>
      </c>
      <c r="G1976" s="171" t="str">
        <f t="shared" si="64"/>
        <v/>
      </c>
    </row>
    <row r="1977" spans="4:7">
      <c r="D1977" s="168" t="s">
        <v>112</v>
      </c>
      <c r="E1977" s="169">
        <f>IFERROR(IF(D1977="","",COUNTIF($D$2:D1977,D1977)),"")</f>
        <v>20</v>
      </c>
      <c r="F1977" s="170" t="str">
        <f t="shared" si="65"/>
        <v/>
      </c>
      <c r="G1977" s="171" t="str">
        <f t="shared" si="64"/>
        <v/>
      </c>
    </row>
    <row r="1978" spans="4:7">
      <c r="D1978" s="168" t="s">
        <v>112</v>
      </c>
      <c r="E1978" s="169">
        <f>IFERROR(IF(D1978="","",COUNTIF($D$2:D1978,D1978)),"")</f>
        <v>21</v>
      </c>
      <c r="F1978" s="170" t="str">
        <f t="shared" si="65"/>
        <v/>
      </c>
      <c r="G1978" s="171" t="str">
        <f t="shared" si="64"/>
        <v/>
      </c>
    </row>
    <row r="1979" spans="4:7">
      <c r="D1979" s="168" t="s">
        <v>112</v>
      </c>
      <c r="E1979" s="169">
        <f>IFERROR(IF(D1979="","",COUNTIF($D$2:D1979,D1979)),"")</f>
        <v>22</v>
      </c>
      <c r="F1979" s="170" t="str">
        <f t="shared" si="65"/>
        <v/>
      </c>
      <c r="G1979" s="171" t="str">
        <f t="shared" si="64"/>
        <v/>
      </c>
    </row>
    <row r="1980" spans="4:7">
      <c r="D1980" s="168" t="s">
        <v>112</v>
      </c>
      <c r="E1980" s="169">
        <f>IFERROR(IF(D1980="","",COUNTIF($D$2:D1980,D1980)),"")</f>
        <v>23</v>
      </c>
      <c r="F1980" s="170" t="str">
        <f t="shared" si="65"/>
        <v/>
      </c>
      <c r="G1980" s="171" t="str">
        <f t="shared" si="64"/>
        <v/>
      </c>
    </row>
    <row r="1981" spans="4:7">
      <c r="D1981" s="168" t="s">
        <v>113</v>
      </c>
      <c r="E1981" s="169">
        <f>IFERROR(IF(D1981="","",COUNTIF($D$2:D1981,D1981)),"")</f>
        <v>1</v>
      </c>
      <c r="F1981" s="170">
        <f t="shared" si="65"/>
        <v>1981</v>
      </c>
      <c r="G1981" s="171" t="str">
        <f t="shared" si="64"/>
        <v/>
      </c>
    </row>
    <row r="1982" spans="4:7">
      <c r="D1982" s="168" t="s">
        <v>113</v>
      </c>
      <c r="E1982" s="169">
        <f>IFERROR(IF(D1982="","",COUNTIF($D$2:D1982,D1982)),"")</f>
        <v>2</v>
      </c>
      <c r="F1982" s="170" t="str">
        <f t="shared" si="65"/>
        <v/>
      </c>
      <c r="G1982" s="171" t="str">
        <f t="shared" si="64"/>
        <v/>
      </c>
    </row>
    <row r="1983" spans="4:7">
      <c r="D1983" s="168" t="s">
        <v>113</v>
      </c>
      <c r="E1983" s="169">
        <f>IFERROR(IF(D1983="","",COUNTIF($D$2:D1983,D1983)),"")</f>
        <v>3</v>
      </c>
      <c r="F1983" s="170" t="str">
        <f t="shared" si="65"/>
        <v/>
      </c>
      <c r="G1983" s="171" t="str">
        <f t="shared" si="64"/>
        <v/>
      </c>
    </row>
    <row r="1984" spans="4:7">
      <c r="D1984" s="168" t="s">
        <v>113</v>
      </c>
      <c r="E1984" s="169">
        <f>IFERROR(IF(D1984="","",COUNTIF($D$2:D1984,D1984)),"")</f>
        <v>4</v>
      </c>
      <c r="F1984" s="170" t="str">
        <f t="shared" si="65"/>
        <v/>
      </c>
      <c r="G1984" s="171" t="str">
        <f t="shared" si="64"/>
        <v/>
      </c>
    </row>
    <row r="1985" spans="4:7">
      <c r="D1985" s="168" t="s">
        <v>113</v>
      </c>
      <c r="E1985" s="169">
        <f>IFERROR(IF(D1985="","",COUNTIF($D$2:D1985,D1985)),"")</f>
        <v>5</v>
      </c>
      <c r="F1985" s="170" t="str">
        <f t="shared" si="65"/>
        <v/>
      </c>
      <c r="G1985" s="171" t="str">
        <f t="shared" si="64"/>
        <v/>
      </c>
    </row>
    <row r="1986" spans="4:7">
      <c r="D1986" s="168" t="s">
        <v>113</v>
      </c>
      <c r="E1986" s="169">
        <f>IFERROR(IF(D1986="","",COUNTIF($D$2:D1986,D1986)),"")</f>
        <v>6</v>
      </c>
      <c r="F1986" s="170" t="str">
        <f t="shared" si="65"/>
        <v/>
      </c>
      <c r="G1986" s="171" t="str">
        <f t="shared" ref="G1986:G2049" si="66">IFERROR(INDEX(D:D,SMALL(F:F,ROW()-1)),"")</f>
        <v/>
      </c>
    </row>
    <row r="1987" spans="4:7">
      <c r="D1987" s="168" t="s">
        <v>113</v>
      </c>
      <c r="E1987" s="169">
        <f>IFERROR(IF(D1987="","",COUNTIF($D$2:D1987,D1987)),"")</f>
        <v>7</v>
      </c>
      <c r="F1987" s="170" t="str">
        <f t="shared" ref="F1987:F2050" si="67">IFERROR(IF(AND(COUNTIF(D1987:D1987,D1987)=(E1987),E1987&gt;0),ROW(),""),"")</f>
        <v/>
      </c>
      <c r="G1987" s="171" t="str">
        <f t="shared" si="66"/>
        <v/>
      </c>
    </row>
    <row r="1988" spans="4:7">
      <c r="D1988" s="168" t="s">
        <v>113</v>
      </c>
      <c r="E1988" s="169">
        <f>IFERROR(IF(D1988="","",COUNTIF($D$2:D1988,D1988)),"")</f>
        <v>8</v>
      </c>
      <c r="F1988" s="170" t="str">
        <f t="shared" si="67"/>
        <v/>
      </c>
      <c r="G1988" s="171" t="str">
        <f t="shared" si="66"/>
        <v/>
      </c>
    </row>
    <row r="1989" spans="4:7">
      <c r="D1989" s="168" t="s">
        <v>113</v>
      </c>
      <c r="E1989" s="169">
        <f>IFERROR(IF(D1989="","",COUNTIF($D$2:D1989,D1989)),"")</f>
        <v>9</v>
      </c>
      <c r="F1989" s="170" t="str">
        <f t="shared" si="67"/>
        <v/>
      </c>
      <c r="G1989" s="171" t="str">
        <f t="shared" si="66"/>
        <v/>
      </c>
    </row>
    <row r="1990" spans="4:7">
      <c r="D1990" s="168" t="s">
        <v>113</v>
      </c>
      <c r="E1990" s="169">
        <f>IFERROR(IF(D1990="","",COUNTIF($D$2:D1990,D1990)),"")</f>
        <v>10</v>
      </c>
      <c r="F1990" s="170" t="str">
        <f t="shared" si="67"/>
        <v/>
      </c>
      <c r="G1990" s="171" t="str">
        <f t="shared" si="66"/>
        <v/>
      </c>
    </row>
    <row r="1991" spans="4:7">
      <c r="D1991" s="168" t="s">
        <v>113</v>
      </c>
      <c r="E1991" s="169">
        <f>IFERROR(IF(D1991="","",COUNTIF($D$2:D1991,D1991)),"")</f>
        <v>11</v>
      </c>
      <c r="F1991" s="170" t="str">
        <f t="shared" si="67"/>
        <v/>
      </c>
      <c r="G1991" s="171" t="str">
        <f t="shared" si="66"/>
        <v/>
      </c>
    </row>
    <row r="1992" spans="4:7">
      <c r="D1992" s="168" t="s">
        <v>113</v>
      </c>
      <c r="E1992" s="169">
        <f>IFERROR(IF(D1992="","",COUNTIF($D$2:D1992,D1992)),"")</f>
        <v>12</v>
      </c>
      <c r="F1992" s="170" t="str">
        <f t="shared" si="67"/>
        <v/>
      </c>
      <c r="G1992" s="171" t="str">
        <f t="shared" si="66"/>
        <v/>
      </c>
    </row>
    <row r="1993" spans="4:7">
      <c r="D1993" s="168" t="s">
        <v>113</v>
      </c>
      <c r="E1993" s="169">
        <f>IFERROR(IF(D1993="","",COUNTIF($D$2:D1993,D1993)),"")</f>
        <v>13</v>
      </c>
      <c r="F1993" s="170" t="str">
        <f t="shared" si="67"/>
        <v/>
      </c>
      <c r="G1993" s="171" t="str">
        <f t="shared" si="66"/>
        <v/>
      </c>
    </row>
    <row r="1994" spans="4:7">
      <c r="D1994" s="168" t="s">
        <v>113</v>
      </c>
      <c r="E1994" s="169">
        <f>IFERROR(IF(D1994="","",COUNTIF($D$2:D1994,D1994)),"")</f>
        <v>14</v>
      </c>
      <c r="F1994" s="170" t="str">
        <f t="shared" si="67"/>
        <v/>
      </c>
      <c r="G1994" s="171" t="str">
        <f t="shared" si="66"/>
        <v/>
      </c>
    </row>
    <row r="1995" spans="4:7">
      <c r="D1995" s="168" t="s">
        <v>113</v>
      </c>
      <c r="E1995" s="169">
        <f>IFERROR(IF(D1995="","",COUNTIF($D$2:D1995,D1995)),"")</f>
        <v>15</v>
      </c>
      <c r="F1995" s="170" t="str">
        <f t="shared" si="67"/>
        <v/>
      </c>
      <c r="G1995" s="171" t="str">
        <f t="shared" si="66"/>
        <v/>
      </c>
    </row>
    <row r="1996" spans="4:7">
      <c r="D1996" s="168" t="s">
        <v>113</v>
      </c>
      <c r="E1996" s="169">
        <f>IFERROR(IF(D1996="","",COUNTIF($D$2:D1996,D1996)),"")</f>
        <v>16</v>
      </c>
      <c r="F1996" s="170" t="str">
        <f t="shared" si="67"/>
        <v/>
      </c>
      <c r="G1996" s="171" t="str">
        <f t="shared" si="66"/>
        <v/>
      </c>
    </row>
    <row r="1997" spans="4:7">
      <c r="D1997" s="168" t="s">
        <v>113</v>
      </c>
      <c r="E1997" s="169">
        <f>IFERROR(IF(D1997="","",COUNTIF($D$2:D1997,D1997)),"")</f>
        <v>17</v>
      </c>
      <c r="F1997" s="170" t="str">
        <f t="shared" si="67"/>
        <v/>
      </c>
      <c r="G1997" s="171" t="str">
        <f t="shared" si="66"/>
        <v/>
      </c>
    </row>
    <row r="1998" spans="4:7">
      <c r="D1998" s="168" t="s">
        <v>113</v>
      </c>
      <c r="E1998" s="169">
        <f>IFERROR(IF(D1998="","",COUNTIF($D$2:D1998,D1998)),"")</f>
        <v>18</v>
      </c>
      <c r="F1998" s="170" t="str">
        <f t="shared" si="67"/>
        <v/>
      </c>
      <c r="G1998" s="171" t="str">
        <f t="shared" si="66"/>
        <v/>
      </c>
    </row>
    <row r="1999" spans="4:7">
      <c r="D1999" s="168" t="s">
        <v>113</v>
      </c>
      <c r="E1999" s="169">
        <f>IFERROR(IF(D1999="","",COUNTIF($D$2:D1999,D1999)),"")</f>
        <v>19</v>
      </c>
      <c r="F1999" s="170" t="str">
        <f t="shared" si="67"/>
        <v/>
      </c>
      <c r="G1999" s="171" t="str">
        <f t="shared" si="66"/>
        <v/>
      </c>
    </row>
    <row r="2000" spans="4:7">
      <c r="D2000" s="168" t="s">
        <v>113</v>
      </c>
      <c r="E2000" s="169">
        <f>IFERROR(IF(D2000="","",COUNTIF($D$2:D2000,D2000)),"")</f>
        <v>20</v>
      </c>
      <c r="F2000" s="170" t="str">
        <f t="shared" si="67"/>
        <v/>
      </c>
      <c r="G2000" s="171" t="str">
        <f t="shared" si="66"/>
        <v/>
      </c>
    </row>
    <row r="2001" spans="4:7">
      <c r="D2001" s="168" t="s">
        <v>113</v>
      </c>
      <c r="E2001" s="169">
        <f>IFERROR(IF(D2001="","",COUNTIF($D$2:D2001,D2001)),"")</f>
        <v>21</v>
      </c>
      <c r="F2001" s="170" t="str">
        <f t="shared" si="67"/>
        <v/>
      </c>
      <c r="G2001" s="171" t="str">
        <f t="shared" si="66"/>
        <v/>
      </c>
    </row>
    <row r="2002" spans="4:7">
      <c r="D2002" s="168" t="s">
        <v>113</v>
      </c>
      <c r="E2002" s="169">
        <f>IFERROR(IF(D2002="","",COUNTIF($D$2:D2002,D2002)),"")</f>
        <v>22</v>
      </c>
      <c r="F2002" s="170" t="str">
        <f t="shared" si="67"/>
        <v/>
      </c>
      <c r="G2002" s="171" t="str">
        <f t="shared" si="66"/>
        <v/>
      </c>
    </row>
    <row r="2003" spans="4:7">
      <c r="D2003" s="168" t="s">
        <v>113</v>
      </c>
      <c r="E2003" s="169">
        <f>IFERROR(IF(D2003="","",COUNTIF($D$2:D2003,D2003)),"")</f>
        <v>23</v>
      </c>
      <c r="F2003" s="170" t="str">
        <f t="shared" si="67"/>
        <v/>
      </c>
      <c r="G2003" s="171" t="str">
        <f t="shared" si="66"/>
        <v/>
      </c>
    </row>
    <row r="2004" spans="4:7">
      <c r="D2004" s="168" t="s">
        <v>113</v>
      </c>
      <c r="E2004" s="169">
        <f>IFERROR(IF(D2004="","",COUNTIF($D$2:D2004,D2004)),"")</f>
        <v>24</v>
      </c>
      <c r="F2004" s="170" t="str">
        <f t="shared" si="67"/>
        <v/>
      </c>
      <c r="G2004" s="171" t="str">
        <f t="shared" si="66"/>
        <v/>
      </c>
    </row>
    <row r="2005" spans="4:7">
      <c r="D2005" s="168" t="s">
        <v>113</v>
      </c>
      <c r="E2005" s="169">
        <f>IFERROR(IF(D2005="","",COUNTIF($D$2:D2005,D2005)),"")</f>
        <v>25</v>
      </c>
      <c r="F2005" s="170" t="str">
        <f t="shared" si="67"/>
        <v/>
      </c>
      <c r="G2005" s="171" t="str">
        <f t="shared" si="66"/>
        <v/>
      </c>
    </row>
    <row r="2006" spans="4:7">
      <c r="D2006" s="168" t="s">
        <v>113</v>
      </c>
      <c r="E2006" s="169">
        <f>IFERROR(IF(D2006="","",COUNTIF($D$2:D2006,D2006)),"")</f>
        <v>26</v>
      </c>
      <c r="F2006" s="170" t="str">
        <f t="shared" si="67"/>
        <v/>
      </c>
      <c r="G2006" s="171" t="str">
        <f t="shared" si="66"/>
        <v/>
      </c>
    </row>
    <row r="2007" spans="4:7">
      <c r="D2007" s="168" t="s">
        <v>113</v>
      </c>
      <c r="E2007" s="169">
        <f>IFERROR(IF(D2007="","",COUNTIF($D$2:D2007,D2007)),"")</f>
        <v>27</v>
      </c>
      <c r="F2007" s="170" t="str">
        <f t="shared" si="67"/>
        <v/>
      </c>
      <c r="G2007" s="171" t="str">
        <f t="shared" si="66"/>
        <v/>
      </c>
    </row>
    <row r="2008" spans="4:7">
      <c r="D2008" s="168" t="s">
        <v>113</v>
      </c>
      <c r="E2008" s="169">
        <f>IFERROR(IF(D2008="","",COUNTIF($D$2:D2008,D2008)),"")</f>
        <v>28</v>
      </c>
      <c r="F2008" s="170" t="str">
        <f t="shared" si="67"/>
        <v/>
      </c>
      <c r="G2008" s="171" t="str">
        <f t="shared" si="66"/>
        <v/>
      </c>
    </row>
    <row r="2009" spans="4:7">
      <c r="D2009" s="168" t="s">
        <v>113</v>
      </c>
      <c r="E2009" s="169">
        <f>IFERROR(IF(D2009="","",COUNTIF($D$2:D2009,D2009)),"")</f>
        <v>29</v>
      </c>
      <c r="F2009" s="170" t="str">
        <f t="shared" si="67"/>
        <v/>
      </c>
      <c r="G2009" s="171" t="str">
        <f t="shared" si="66"/>
        <v/>
      </c>
    </row>
    <row r="2010" spans="4:7">
      <c r="D2010" s="168" t="s">
        <v>113</v>
      </c>
      <c r="E2010" s="169">
        <f>IFERROR(IF(D2010="","",COUNTIF($D$2:D2010,D2010)),"")</f>
        <v>30</v>
      </c>
      <c r="F2010" s="170" t="str">
        <f t="shared" si="67"/>
        <v/>
      </c>
      <c r="G2010" s="171" t="str">
        <f t="shared" si="66"/>
        <v/>
      </c>
    </row>
    <row r="2011" spans="4:7">
      <c r="D2011" s="168" t="s">
        <v>113</v>
      </c>
      <c r="E2011" s="169">
        <f>IFERROR(IF(D2011="","",COUNTIF($D$2:D2011,D2011)),"")</f>
        <v>31</v>
      </c>
      <c r="F2011" s="170" t="str">
        <f t="shared" si="67"/>
        <v/>
      </c>
      <c r="G2011" s="171" t="str">
        <f t="shared" si="66"/>
        <v/>
      </c>
    </row>
    <row r="2012" spans="4:7">
      <c r="D2012" s="168" t="s">
        <v>113</v>
      </c>
      <c r="E2012" s="169">
        <f>IFERROR(IF(D2012="","",COUNTIF($D$2:D2012,D2012)),"")</f>
        <v>32</v>
      </c>
      <c r="F2012" s="170" t="str">
        <f t="shared" si="67"/>
        <v/>
      </c>
      <c r="G2012" s="171" t="str">
        <f t="shared" si="66"/>
        <v/>
      </c>
    </row>
    <row r="2013" spans="4:7">
      <c r="D2013" s="168" t="s">
        <v>113</v>
      </c>
      <c r="E2013" s="169">
        <f>IFERROR(IF(D2013="","",COUNTIF($D$2:D2013,D2013)),"")</f>
        <v>33</v>
      </c>
      <c r="F2013" s="170" t="str">
        <f t="shared" si="67"/>
        <v/>
      </c>
      <c r="G2013" s="171" t="str">
        <f t="shared" si="66"/>
        <v/>
      </c>
    </row>
    <row r="2014" spans="4:7">
      <c r="D2014" s="168" t="s">
        <v>113</v>
      </c>
      <c r="E2014" s="169">
        <f>IFERROR(IF(D2014="","",COUNTIF($D$2:D2014,D2014)),"")</f>
        <v>34</v>
      </c>
      <c r="F2014" s="170" t="str">
        <f t="shared" si="67"/>
        <v/>
      </c>
      <c r="G2014" s="171" t="str">
        <f t="shared" si="66"/>
        <v/>
      </c>
    </row>
    <row r="2015" spans="4:7">
      <c r="D2015" s="168" t="s">
        <v>113</v>
      </c>
      <c r="E2015" s="169">
        <f>IFERROR(IF(D2015="","",COUNTIF($D$2:D2015,D2015)),"")</f>
        <v>35</v>
      </c>
      <c r="F2015" s="170" t="str">
        <f t="shared" si="67"/>
        <v/>
      </c>
      <c r="G2015" s="171" t="str">
        <f t="shared" si="66"/>
        <v/>
      </c>
    </row>
    <row r="2016" spans="4:7">
      <c r="D2016" s="168" t="s">
        <v>113</v>
      </c>
      <c r="E2016" s="169">
        <f>IFERROR(IF(D2016="","",COUNTIF($D$2:D2016,D2016)),"")</f>
        <v>36</v>
      </c>
      <c r="F2016" s="170" t="str">
        <f t="shared" si="67"/>
        <v/>
      </c>
      <c r="G2016" s="171" t="str">
        <f t="shared" si="66"/>
        <v/>
      </c>
    </row>
    <row r="2017" spans="4:7">
      <c r="D2017" s="168" t="s">
        <v>113</v>
      </c>
      <c r="E2017" s="169">
        <f>IFERROR(IF(D2017="","",COUNTIF($D$2:D2017,D2017)),"")</f>
        <v>37</v>
      </c>
      <c r="F2017" s="170" t="str">
        <f t="shared" si="67"/>
        <v/>
      </c>
      <c r="G2017" s="171" t="str">
        <f t="shared" si="66"/>
        <v/>
      </c>
    </row>
    <row r="2018" spans="4:7">
      <c r="D2018" s="168" t="s">
        <v>113</v>
      </c>
      <c r="E2018" s="169">
        <f>IFERROR(IF(D2018="","",COUNTIF($D$2:D2018,D2018)),"")</f>
        <v>38</v>
      </c>
      <c r="F2018" s="170" t="str">
        <f t="shared" si="67"/>
        <v/>
      </c>
      <c r="G2018" s="171" t="str">
        <f t="shared" si="66"/>
        <v/>
      </c>
    </row>
    <row r="2019" spans="4:7">
      <c r="D2019" s="168" t="s">
        <v>113</v>
      </c>
      <c r="E2019" s="169">
        <f>IFERROR(IF(D2019="","",COUNTIF($D$2:D2019,D2019)),"")</f>
        <v>39</v>
      </c>
      <c r="F2019" s="170" t="str">
        <f t="shared" si="67"/>
        <v/>
      </c>
      <c r="G2019" s="171" t="str">
        <f t="shared" si="66"/>
        <v/>
      </c>
    </row>
    <row r="2020" spans="4:7">
      <c r="D2020" s="168" t="s">
        <v>113</v>
      </c>
      <c r="E2020" s="169">
        <f>IFERROR(IF(D2020="","",COUNTIF($D$2:D2020,D2020)),"")</f>
        <v>40</v>
      </c>
      <c r="F2020" s="170" t="str">
        <f t="shared" si="67"/>
        <v/>
      </c>
      <c r="G2020" s="171" t="str">
        <f t="shared" si="66"/>
        <v/>
      </c>
    </row>
    <row r="2021" spans="4:7">
      <c r="D2021" s="168" t="s">
        <v>113</v>
      </c>
      <c r="E2021" s="169">
        <f>IFERROR(IF(D2021="","",COUNTIF($D$2:D2021,D2021)),"")</f>
        <v>41</v>
      </c>
      <c r="F2021" s="170" t="str">
        <f t="shared" si="67"/>
        <v/>
      </c>
      <c r="G2021" s="171" t="str">
        <f t="shared" si="66"/>
        <v/>
      </c>
    </row>
    <row r="2022" spans="4:7">
      <c r="D2022" s="168" t="s">
        <v>114</v>
      </c>
      <c r="E2022" s="169">
        <f>IFERROR(IF(D2022="","",COUNTIF($D$2:D2022,D2022)),"")</f>
        <v>1</v>
      </c>
      <c r="F2022" s="170">
        <f t="shared" si="67"/>
        <v>2022</v>
      </c>
      <c r="G2022" s="171" t="str">
        <f t="shared" si="66"/>
        <v/>
      </c>
    </row>
    <row r="2023" spans="4:7">
      <c r="D2023" s="168" t="s">
        <v>114</v>
      </c>
      <c r="E2023" s="169">
        <f>IFERROR(IF(D2023="","",COUNTIF($D$2:D2023,D2023)),"")</f>
        <v>2</v>
      </c>
      <c r="F2023" s="170" t="str">
        <f t="shared" si="67"/>
        <v/>
      </c>
      <c r="G2023" s="171" t="str">
        <f t="shared" si="66"/>
        <v/>
      </c>
    </row>
    <row r="2024" spans="4:7">
      <c r="D2024" s="168" t="s">
        <v>114</v>
      </c>
      <c r="E2024" s="169">
        <f>IFERROR(IF(D2024="","",COUNTIF($D$2:D2024,D2024)),"")</f>
        <v>3</v>
      </c>
      <c r="F2024" s="170" t="str">
        <f t="shared" si="67"/>
        <v/>
      </c>
      <c r="G2024" s="171" t="str">
        <f t="shared" si="66"/>
        <v/>
      </c>
    </row>
    <row r="2025" spans="4:7">
      <c r="D2025" s="168" t="s">
        <v>114</v>
      </c>
      <c r="E2025" s="169">
        <f>IFERROR(IF(D2025="","",COUNTIF($D$2:D2025,D2025)),"")</f>
        <v>4</v>
      </c>
      <c r="F2025" s="170" t="str">
        <f t="shared" si="67"/>
        <v/>
      </c>
      <c r="G2025" s="171" t="str">
        <f t="shared" si="66"/>
        <v/>
      </c>
    </row>
    <row r="2026" spans="4:7">
      <c r="D2026" s="168" t="s">
        <v>114</v>
      </c>
      <c r="E2026" s="169">
        <f>IFERROR(IF(D2026="","",COUNTIF($D$2:D2026,D2026)),"")</f>
        <v>5</v>
      </c>
      <c r="F2026" s="170" t="str">
        <f t="shared" si="67"/>
        <v/>
      </c>
      <c r="G2026" s="171" t="str">
        <f t="shared" si="66"/>
        <v/>
      </c>
    </row>
    <row r="2027" spans="4:7">
      <c r="D2027" s="168" t="s">
        <v>114</v>
      </c>
      <c r="E2027" s="169">
        <f>IFERROR(IF(D2027="","",COUNTIF($D$2:D2027,D2027)),"")</f>
        <v>6</v>
      </c>
      <c r="F2027" s="170" t="str">
        <f t="shared" si="67"/>
        <v/>
      </c>
      <c r="G2027" s="171" t="str">
        <f t="shared" si="66"/>
        <v/>
      </c>
    </row>
    <row r="2028" spans="4:7">
      <c r="D2028" s="168" t="s">
        <v>114</v>
      </c>
      <c r="E2028" s="169">
        <f>IFERROR(IF(D2028="","",COUNTIF($D$2:D2028,D2028)),"")</f>
        <v>7</v>
      </c>
      <c r="F2028" s="170" t="str">
        <f t="shared" si="67"/>
        <v/>
      </c>
      <c r="G2028" s="171" t="str">
        <f t="shared" si="66"/>
        <v/>
      </c>
    </row>
    <row r="2029" spans="4:7">
      <c r="D2029" s="168" t="s">
        <v>114</v>
      </c>
      <c r="E2029" s="169">
        <f>IFERROR(IF(D2029="","",COUNTIF($D$2:D2029,D2029)),"")</f>
        <v>8</v>
      </c>
      <c r="F2029" s="170" t="str">
        <f t="shared" si="67"/>
        <v/>
      </c>
      <c r="G2029" s="171" t="str">
        <f t="shared" si="66"/>
        <v/>
      </c>
    </row>
    <row r="2030" spans="4:7">
      <c r="D2030" s="168" t="s">
        <v>114</v>
      </c>
      <c r="E2030" s="169">
        <f>IFERROR(IF(D2030="","",COUNTIF($D$2:D2030,D2030)),"")</f>
        <v>9</v>
      </c>
      <c r="F2030" s="170" t="str">
        <f t="shared" si="67"/>
        <v/>
      </c>
      <c r="G2030" s="171" t="str">
        <f t="shared" si="66"/>
        <v/>
      </c>
    </row>
    <row r="2031" spans="4:7">
      <c r="D2031" s="168" t="s">
        <v>114</v>
      </c>
      <c r="E2031" s="169">
        <f>IFERROR(IF(D2031="","",COUNTIF($D$2:D2031,D2031)),"")</f>
        <v>10</v>
      </c>
      <c r="F2031" s="170" t="str">
        <f t="shared" si="67"/>
        <v/>
      </c>
      <c r="G2031" s="171" t="str">
        <f t="shared" si="66"/>
        <v/>
      </c>
    </row>
    <row r="2032" spans="4:7">
      <c r="D2032" s="168" t="s">
        <v>114</v>
      </c>
      <c r="E2032" s="169">
        <f>IFERROR(IF(D2032="","",COUNTIF($D$2:D2032,D2032)),"")</f>
        <v>11</v>
      </c>
      <c r="F2032" s="170" t="str">
        <f t="shared" si="67"/>
        <v/>
      </c>
      <c r="G2032" s="171" t="str">
        <f t="shared" si="66"/>
        <v/>
      </c>
    </row>
    <row r="2033" spans="4:7">
      <c r="D2033" s="168" t="s">
        <v>114</v>
      </c>
      <c r="E2033" s="169">
        <f>IFERROR(IF(D2033="","",COUNTIF($D$2:D2033,D2033)),"")</f>
        <v>12</v>
      </c>
      <c r="F2033" s="170" t="str">
        <f t="shared" si="67"/>
        <v/>
      </c>
      <c r="G2033" s="171" t="str">
        <f t="shared" si="66"/>
        <v/>
      </c>
    </row>
    <row r="2034" spans="4:7">
      <c r="D2034" s="168" t="s">
        <v>114</v>
      </c>
      <c r="E2034" s="169">
        <f>IFERROR(IF(D2034="","",COUNTIF($D$2:D2034,D2034)),"")</f>
        <v>13</v>
      </c>
      <c r="F2034" s="170" t="str">
        <f t="shared" si="67"/>
        <v/>
      </c>
      <c r="G2034" s="171" t="str">
        <f t="shared" si="66"/>
        <v/>
      </c>
    </row>
    <row r="2035" spans="4:7">
      <c r="D2035" s="168" t="s">
        <v>114</v>
      </c>
      <c r="E2035" s="169">
        <f>IFERROR(IF(D2035="","",COUNTIF($D$2:D2035,D2035)),"")</f>
        <v>14</v>
      </c>
      <c r="F2035" s="170" t="str">
        <f t="shared" si="67"/>
        <v/>
      </c>
      <c r="G2035" s="171" t="str">
        <f t="shared" si="66"/>
        <v/>
      </c>
    </row>
    <row r="2036" spans="4:7">
      <c r="D2036" s="168" t="s">
        <v>114</v>
      </c>
      <c r="E2036" s="169">
        <f>IFERROR(IF(D2036="","",COUNTIF($D$2:D2036,D2036)),"")</f>
        <v>15</v>
      </c>
      <c r="F2036" s="170" t="str">
        <f t="shared" si="67"/>
        <v/>
      </c>
      <c r="G2036" s="171" t="str">
        <f t="shared" si="66"/>
        <v/>
      </c>
    </row>
    <row r="2037" spans="4:7">
      <c r="D2037" s="168" t="s">
        <v>114</v>
      </c>
      <c r="E2037" s="169">
        <f>IFERROR(IF(D2037="","",COUNTIF($D$2:D2037,D2037)),"")</f>
        <v>16</v>
      </c>
      <c r="F2037" s="170" t="str">
        <f t="shared" si="67"/>
        <v/>
      </c>
      <c r="G2037" s="171" t="str">
        <f t="shared" si="66"/>
        <v/>
      </c>
    </row>
    <row r="2038" spans="4:7">
      <c r="D2038" s="168" t="s">
        <v>114</v>
      </c>
      <c r="E2038" s="169">
        <f>IFERROR(IF(D2038="","",COUNTIF($D$2:D2038,D2038)),"")</f>
        <v>17</v>
      </c>
      <c r="F2038" s="170" t="str">
        <f t="shared" si="67"/>
        <v/>
      </c>
      <c r="G2038" s="171" t="str">
        <f t="shared" si="66"/>
        <v/>
      </c>
    </row>
    <row r="2039" spans="4:7">
      <c r="D2039" s="168" t="s">
        <v>114</v>
      </c>
      <c r="E2039" s="169">
        <f>IFERROR(IF(D2039="","",COUNTIF($D$2:D2039,D2039)),"")</f>
        <v>18</v>
      </c>
      <c r="F2039" s="170" t="str">
        <f t="shared" si="67"/>
        <v/>
      </c>
      <c r="G2039" s="171" t="str">
        <f t="shared" si="66"/>
        <v/>
      </c>
    </row>
    <row r="2040" spans="4:7">
      <c r="D2040" s="168" t="s">
        <v>114</v>
      </c>
      <c r="E2040" s="169">
        <f>IFERROR(IF(D2040="","",COUNTIF($D$2:D2040,D2040)),"")</f>
        <v>19</v>
      </c>
      <c r="F2040" s="170" t="str">
        <f t="shared" si="67"/>
        <v/>
      </c>
      <c r="G2040" s="171" t="str">
        <f t="shared" si="66"/>
        <v/>
      </c>
    </row>
    <row r="2041" spans="4:7">
      <c r="D2041" s="168" t="s">
        <v>114</v>
      </c>
      <c r="E2041" s="169">
        <f>IFERROR(IF(D2041="","",COUNTIF($D$2:D2041,D2041)),"")</f>
        <v>20</v>
      </c>
      <c r="F2041" s="170" t="str">
        <f t="shared" si="67"/>
        <v/>
      </c>
      <c r="G2041" s="171" t="str">
        <f t="shared" si="66"/>
        <v/>
      </c>
    </row>
    <row r="2042" spans="4:7">
      <c r="D2042" s="168" t="s">
        <v>114</v>
      </c>
      <c r="E2042" s="169">
        <f>IFERROR(IF(D2042="","",COUNTIF($D$2:D2042,D2042)),"")</f>
        <v>21</v>
      </c>
      <c r="F2042" s="170" t="str">
        <f t="shared" si="67"/>
        <v/>
      </c>
      <c r="G2042" s="171" t="str">
        <f t="shared" si="66"/>
        <v/>
      </c>
    </row>
    <row r="2043" spans="4:7">
      <c r="D2043" s="168" t="s">
        <v>114</v>
      </c>
      <c r="E2043" s="169">
        <f>IFERROR(IF(D2043="","",COUNTIF($D$2:D2043,D2043)),"")</f>
        <v>22</v>
      </c>
      <c r="F2043" s="170" t="str">
        <f t="shared" si="67"/>
        <v/>
      </c>
      <c r="G2043" s="171" t="str">
        <f t="shared" si="66"/>
        <v/>
      </c>
    </row>
    <row r="2044" spans="4:7">
      <c r="D2044" s="168" t="s">
        <v>114</v>
      </c>
      <c r="E2044" s="169">
        <f>IFERROR(IF(D2044="","",COUNTIF($D$2:D2044,D2044)),"")</f>
        <v>23</v>
      </c>
      <c r="F2044" s="170" t="str">
        <f t="shared" si="67"/>
        <v/>
      </c>
      <c r="G2044" s="171" t="str">
        <f t="shared" si="66"/>
        <v/>
      </c>
    </row>
    <row r="2045" spans="4:7">
      <c r="D2045" s="168" t="s">
        <v>114</v>
      </c>
      <c r="E2045" s="169">
        <f>IFERROR(IF(D2045="","",COUNTIF($D$2:D2045,D2045)),"")</f>
        <v>24</v>
      </c>
      <c r="F2045" s="170" t="str">
        <f t="shared" si="67"/>
        <v/>
      </c>
      <c r="G2045" s="171" t="str">
        <f t="shared" si="66"/>
        <v/>
      </c>
    </row>
    <row r="2046" spans="4:7">
      <c r="D2046" s="168" t="s">
        <v>114</v>
      </c>
      <c r="E2046" s="169">
        <f>IFERROR(IF(D2046="","",COUNTIF($D$2:D2046,D2046)),"")</f>
        <v>25</v>
      </c>
      <c r="F2046" s="170" t="str">
        <f t="shared" si="67"/>
        <v/>
      </c>
      <c r="G2046" s="171" t="str">
        <f t="shared" si="66"/>
        <v/>
      </c>
    </row>
    <row r="2047" spans="4:7">
      <c r="D2047" s="168" t="s">
        <v>114</v>
      </c>
      <c r="E2047" s="169">
        <f>IFERROR(IF(D2047="","",COUNTIF($D$2:D2047,D2047)),"")</f>
        <v>26</v>
      </c>
      <c r="F2047" s="170" t="str">
        <f t="shared" si="67"/>
        <v/>
      </c>
      <c r="G2047" s="171" t="str">
        <f t="shared" si="66"/>
        <v/>
      </c>
    </row>
    <row r="2048" spans="4:7">
      <c r="D2048" s="168" t="s">
        <v>114</v>
      </c>
      <c r="E2048" s="169">
        <f>IFERROR(IF(D2048="","",COUNTIF($D$2:D2048,D2048)),"")</f>
        <v>27</v>
      </c>
      <c r="F2048" s="170" t="str">
        <f t="shared" si="67"/>
        <v/>
      </c>
      <c r="G2048" s="171" t="str">
        <f t="shared" si="66"/>
        <v/>
      </c>
    </row>
    <row r="2049" spans="4:7">
      <c r="D2049" s="168" t="s">
        <v>114</v>
      </c>
      <c r="E2049" s="169">
        <f>IFERROR(IF(D2049="","",COUNTIF($D$2:D2049,D2049)),"")</f>
        <v>28</v>
      </c>
      <c r="F2049" s="170" t="str">
        <f t="shared" si="67"/>
        <v/>
      </c>
      <c r="G2049" s="171" t="str">
        <f t="shared" si="66"/>
        <v/>
      </c>
    </row>
    <row r="2050" spans="4:7">
      <c r="D2050" s="168" t="s">
        <v>114</v>
      </c>
      <c r="E2050" s="169">
        <f>IFERROR(IF(D2050="","",COUNTIF($D$2:D2050,D2050)),"")</f>
        <v>29</v>
      </c>
      <c r="F2050" s="170" t="str">
        <f t="shared" si="67"/>
        <v/>
      </c>
      <c r="G2050" s="171" t="str">
        <f t="shared" ref="G2050:G2113" si="68">IFERROR(INDEX(D:D,SMALL(F:F,ROW()-1)),"")</f>
        <v/>
      </c>
    </row>
    <row r="2051" spans="4:7">
      <c r="D2051" s="168" t="s">
        <v>114</v>
      </c>
      <c r="E2051" s="169">
        <f>IFERROR(IF(D2051="","",COUNTIF($D$2:D2051,D2051)),"")</f>
        <v>30</v>
      </c>
      <c r="F2051" s="170" t="str">
        <f t="shared" ref="F2051:F2114" si="69">IFERROR(IF(AND(COUNTIF(D2051:D2051,D2051)=(E2051),E2051&gt;0),ROW(),""),"")</f>
        <v/>
      </c>
      <c r="G2051" s="171" t="str">
        <f t="shared" si="68"/>
        <v/>
      </c>
    </row>
    <row r="2052" spans="4:7">
      <c r="D2052" s="168" t="s">
        <v>114</v>
      </c>
      <c r="E2052" s="169">
        <f>IFERROR(IF(D2052="","",COUNTIF($D$2:D2052,D2052)),"")</f>
        <v>31</v>
      </c>
      <c r="F2052" s="170" t="str">
        <f t="shared" si="69"/>
        <v/>
      </c>
      <c r="G2052" s="171" t="str">
        <f t="shared" si="68"/>
        <v/>
      </c>
    </row>
    <row r="2053" spans="4:7">
      <c r="D2053" s="168" t="s">
        <v>114</v>
      </c>
      <c r="E2053" s="169">
        <f>IFERROR(IF(D2053="","",COUNTIF($D$2:D2053,D2053)),"")</f>
        <v>32</v>
      </c>
      <c r="F2053" s="170" t="str">
        <f t="shared" si="69"/>
        <v/>
      </c>
      <c r="G2053" s="171" t="str">
        <f t="shared" si="68"/>
        <v/>
      </c>
    </row>
    <row r="2054" spans="4:7">
      <c r="D2054" s="168" t="s">
        <v>114</v>
      </c>
      <c r="E2054" s="169">
        <f>IFERROR(IF(D2054="","",COUNTIF($D$2:D2054,D2054)),"")</f>
        <v>33</v>
      </c>
      <c r="F2054" s="170" t="str">
        <f t="shared" si="69"/>
        <v/>
      </c>
      <c r="G2054" s="171" t="str">
        <f t="shared" si="68"/>
        <v/>
      </c>
    </row>
    <row r="2055" spans="4:7">
      <c r="D2055" s="168" t="s">
        <v>114</v>
      </c>
      <c r="E2055" s="169">
        <f>IFERROR(IF(D2055="","",COUNTIF($D$2:D2055,D2055)),"")</f>
        <v>34</v>
      </c>
      <c r="F2055" s="170" t="str">
        <f t="shared" si="69"/>
        <v/>
      </c>
      <c r="G2055" s="171" t="str">
        <f t="shared" si="68"/>
        <v/>
      </c>
    </row>
    <row r="2056" spans="4:7">
      <c r="D2056" s="168" t="s">
        <v>114</v>
      </c>
      <c r="E2056" s="169">
        <f>IFERROR(IF(D2056="","",COUNTIF($D$2:D2056,D2056)),"")</f>
        <v>35</v>
      </c>
      <c r="F2056" s="170" t="str">
        <f t="shared" si="69"/>
        <v/>
      </c>
      <c r="G2056" s="171" t="str">
        <f t="shared" si="68"/>
        <v/>
      </c>
    </row>
    <row r="2057" spans="4:7">
      <c r="D2057" s="168" t="s">
        <v>114</v>
      </c>
      <c r="E2057" s="169">
        <f>IFERROR(IF(D2057="","",COUNTIF($D$2:D2057,D2057)),"")</f>
        <v>36</v>
      </c>
      <c r="F2057" s="170" t="str">
        <f t="shared" si="69"/>
        <v/>
      </c>
      <c r="G2057" s="171" t="str">
        <f t="shared" si="68"/>
        <v/>
      </c>
    </row>
    <row r="2058" spans="4:7">
      <c r="D2058" s="168" t="s">
        <v>114</v>
      </c>
      <c r="E2058" s="169">
        <f>IFERROR(IF(D2058="","",COUNTIF($D$2:D2058,D2058)),"")</f>
        <v>37</v>
      </c>
      <c r="F2058" s="170" t="str">
        <f t="shared" si="69"/>
        <v/>
      </c>
      <c r="G2058" s="171" t="str">
        <f t="shared" si="68"/>
        <v/>
      </c>
    </row>
    <row r="2059" spans="4:7">
      <c r="D2059" s="168" t="s">
        <v>114</v>
      </c>
      <c r="E2059" s="169">
        <f>IFERROR(IF(D2059="","",COUNTIF($D$2:D2059,D2059)),"")</f>
        <v>38</v>
      </c>
      <c r="F2059" s="170" t="str">
        <f t="shared" si="69"/>
        <v/>
      </c>
      <c r="G2059" s="171" t="str">
        <f t="shared" si="68"/>
        <v/>
      </c>
    </row>
    <row r="2060" spans="4:7">
      <c r="D2060" s="168" t="s">
        <v>114</v>
      </c>
      <c r="E2060" s="169">
        <f>IFERROR(IF(D2060="","",COUNTIF($D$2:D2060,D2060)),"")</f>
        <v>39</v>
      </c>
      <c r="F2060" s="170" t="str">
        <f t="shared" si="69"/>
        <v/>
      </c>
      <c r="G2060" s="171" t="str">
        <f t="shared" si="68"/>
        <v/>
      </c>
    </row>
    <row r="2061" spans="4:7">
      <c r="D2061" s="168" t="s">
        <v>114</v>
      </c>
      <c r="E2061" s="169">
        <f>IFERROR(IF(D2061="","",COUNTIF($D$2:D2061,D2061)),"")</f>
        <v>40</v>
      </c>
      <c r="F2061" s="170" t="str">
        <f t="shared" si="69"/>
        <v/>
      </c>
      <c r="G2061" s="171" t="str">
        <f t="shared" si="68"/>
        <v/>
      </c>
    </row>
    <row r="2062" spans="4:7">
      <c r="D2062" s="168" t="s">
        <v>114</v>
      </c>
      <c r="E2062" s="169">
        <f>IFERROR(IF(D2062="","",COUNTIF($D$2:D2062,D2062)),"")</f>
        <v>41</v>
      </c>
      <c r="F2062" s="170" t="str">
        <f t="shared" si="69"/>
        <v/>
      </c>
      <c r="G2062" s="171" t="str">
        <f t="shared" si="68"/>
        <v/>
      </c>
    </row>
    <row r="2063" spans="4:7">
      <c r="D2063" s="168" t="s">
        <v>114</v>
      </c>
      <c r="E2063" s="169">
        <f>IFERROR(IF(D2063="","",COUNTIF($D$2:D2063,D2063)),"")</f>
        <v>42</v>
      </c>
      <c r="F2063" s="170" t="str">
        <f t="shared" si="69"/>
        <v/>
      </c>
      <c r="G2063" s="171" t="str">
        <f t="shared" si="68"/>
        <v/>
      </c>
    </row>
    <row r="2064" spans="4:7">
      <c r="D2064" s="168" t="s">
        <v>114</v>
      </c>
      <c r="E2064" s="169">
        <f>IFERROR(IF(D2064="","",COUNTIF($D$2:D2064,D2064)),"")</f>
        <v>43</v>
      </c>
      <c r="F2064" s="170" t="str">
        <f t="shared" si="69"/>
        <v/>
      </c>
      <c r="G2064" s="171" t="str">
        <f t="shared" si="68"/>
        <v/>
      </c>
    </row>
    <row r="2065" spans="4:7">
      <c r="D2065" s="168" t="s">
        <v>114</v>
      </c>
      <c r="E2065" s="169">
        <f>IFERROR(IF(D2065="","",COUNTIF($D$2:D2065,D2065)),"")</f>
        <v>44</v>
      </c>
      <c r="F2065" s="170" t="str">
        <f t="shared" si="69"/>
        <v/>
      </c>
      <c r="G2065" s="171" t="str">
        <f t="shared" si="68"/>
        <v/>
      </c>
    </row>
    <row r="2066" spans="4:7">
      <c r="D2066" s="168" t="s">
        <v>114</v>
      </c>
      <c r="E2066" s="169">
        <f>IFERROR(IF(D2066="","",COUNTIF($D$2:D2066,D2066)),"")</f>
        <v>45</v>
      </c>
      <c r="F2066" s="170" t="str">
        <f t="shared" si="69"/>
        <v/>
      </c>
      <c r="G2066" s="171" t="str">
        <f t="shared" si="68"/>
        <v/>
      </c>
    </row>
    <row r="2067" spans="4:7">
      <c r="D2067" s="168" t="s">
        <v>114</v>
      </c>
      <c r="E2067" s="169">
        <f>IFERROR(IF(D2067="","",COUNTIF($D$2:D2067,D2067)),"")</f>
        <v>46</v>
      </c>
      <c r="F2067" s="170" t="str">
        <f t="shared" si="69"/>
        <v/>
      </c>
      <c r="G2067" s="171" t="str">
        <f t="shared" si="68"/>
        <v/>
      </c>
    </row>
    <row r="2068" spans="4:7">
      <c r="D2068" s="168" t="s">
        <v>114</v>
      </c>
      <c r="E2068" s="169">
        <f>IFERROR(IF(D2068="","",COUNTIF($D$2:D2068,D2068)),"")</f>
        <v>47</v>
      </c>
      <c r="F2068" s="170" t="str">
        <f t="shared" si="69"/>
        <v/>
      </c>
      <c r="G2068" s="171" t="str">
        <f t="shared" si="68"/>
        <v/>
      </c>
    </row>
    <row r="2069" spans="4:7">
      <c r="D2069" s="168" t="s">
        <v>114</v>
      </c>
      <c r="E2069" s="169">
        <f>IFERROR(IF(D2069="","",COUNTIF($D$2:D2069,D2069)),"")</f>
        <v>48</v>
      </c>
      <c r="F2069" s="170" t="str">
        <f t="shared" si="69"/>
        <v/>
      </c>
      <c r="G2069" s="171" t="str">
        <f t="shared" si="68"/>
        <v/>
      </c>
    </row>
    <row r="2070" spans="4:7">
      <c r="D2070" s="168" t="s">
        <v>114</v>
      </c>
      <c r="E2070" s="169">
        <f>IFERROR(IF(D2070="","",COUNTIF($D$2:D2070,D2070)),"")</f>
        <v>49</v>
      </c>
      <c r="F2070" s="170" t="str">
        <f t="shared" si="69"/>
        <v/>
      </c>
      <c r="G2070" s="171" t="str">
        <f t="shared" si="68"/>
        <v/>
      </c>
    </row>
    <row r="2071" spans="4:7">
      <c r="D2071" s="168" t="s">
        <v>114</v>
      </c>
      <c r="E2071" s="169">
        <f>IFERROR(IF(D2071="","",COUNTIF($D$2:D2071,D2071)),"")</f>
        <v>50</v>
      </c>
      <c r="F2071" s="170" t="str">
        <f t="shared" si="69"/>
        <v/>
      </c>
      <c r="G2071" s="171" t="str">
        <f t="shared" si="68"/>
        <v/>
      </c>
    </row>
    <row r="2072" spans="4:7">
      <c r="D2072" s="168" t="s">
        <v>114</v>
      </c>
      <c r="E2072" s="169">
        <f>IFERROR(IF(D2072="","",COUNTIF($D$2:D2072,D2072)),"")</f>
        <v>51</v>
      </c>
      <c r="F2072" s="170" t="str">
        <f t="shared" si="69"/>
        <v/>
      </c>
      <c r="G2072" s="171" t="str">
        <f t="shared" si="68"/>
        <v/>
      </c>
    </row>
    <row r="2073" spans="4:7">
      <c r="D2073" s="168" t="s">
        <v>114</v>
      </c>
      <c r="E2073" s="169">
        <f>IFERROR(IF(D2073="","",COUNTIF($D$2:D2073,D2073)),"")</f>
        <v>52</v>
      </c>
      <c r="F2073" s="170" t="str">
        <f t="shared" si="69"/>
        <v/>
      </c>
      <c r="G2073" s="171" t="str">
        <f t="shared" si="68"/>
        <v/>
      </c>
    </row>
    <row r="2074" spans="4:7">
      <c r="D2074" s="168" t="s">
        <v>114</v>
      </c>
      <c r="E2074" s="169">
        <f>IFERROR(IF(D2074="","",COUNTIF($D$2:D2074,D2074)),"")</f>
        <v>53</v>
      </c>
      <c r="F2074" s="170" t="str">
        <f t="shared" si="69"/>
        <v/>
      </c>
      <c r="G2074" s="171" t="str">
        <f t="shared" si="68"/>
        <v/>
      </c>
    </row>
    <row r="2075" spans="4:7">
      <c r="D2075" s="168" t="s">
        <v>114</v>
      </c>
      <c r="E2075" s="169">
        <f>IFERROR(IF(D2075="","",COUNTIF($D$2:D2075,D2075)),"")</f>
        <v>54</v>
      </c>
      <c r="F2075" s="170" t="str">
        <f t="shared" si="69"/>
        <v/>
      </c>
      <c r="G2075" s="171" t="str">
        <f t="shared" si="68"/>
        <v/>
      </c>
    </row>
    <row r="2076" spans="4:7">
      <c r="D2076" s="168" t="s">
        <v>114</v>
      </c>
      <c r="E2076" s="169">
        <f>IFERROR(IF(D2076="","",COUNTIF($D$2:D2076,D2076)),"")</f>
        <v>55</v>
      </c>
      <c r="F2076" s="170" t="str">
        <f t="shared" si="69"/>
        <v/>
      </c>
      <c r="G2076" s="171" t="str">
        <f t="shared" si="68"/>
        <v/>
      </c>
    </row>
    <row r="2077" spans="4:7">
      <c r="D2077" s="168" t="s">
        <v>114</v>
      </c>
      <c r="E2077" s="169">
        <f>IFERROR(IF(D2077="","",COUNTIF($D$2:D2077,D2077)),"")</f>
        <v>56</v>
      </c>
      <c r="F2077" s="170" t="str">
        <f t="shared" si="69"/>
        <v/>
      </c>
      <c r="G2077" s="171" t="str">
        <f t="shared" si="68"/>
        <v/>
      </c>
    </row>
    <row r="2078" spans="4:7">
      <c r="D2078" s="168" t="s">
        <v>114</v>
      </c>
      <c r="E2078" s="169">
        <f>IFERROR(IF(D2078="","",COUNTIF($D$2:D2078,D2078)),"")</f>
        <v>57</v>
      </c>
      <c r="F2078" s="170" t="str">
        <f t="shared" si="69"/>
        <v/>
      </c>
      <c r="G2078" s="171" t="str">
        <f t="shared" si="68"/>
        <v/>
      </c>
    </row>
    <row r="2079" spans="4:7">
      <c r="D2079" s="168" t="s">
        <v>114</v>
      </c>
      <c r="E2079" s="169">
        <f>IFERROR(IF(D2079="","",COUNTIF($D$2:D2079,D2079)),"")</f>
        <v>58</v>
      </c>
      <c r="F2079" s="170" t="str">
        <f t="shared" si="69"/>
        <v/>
      </c>
      <c r="G2079" s="171" t="str">
        <f t="shared" si="68"/>
        <v/>
      </c>
    </row>
    <row r="2080" spans="4:7">
      <c r="D2080" s="168" t="s">
        <v>114</v>
      </c>
      <c r="E2080" s="169">
        <f>IFERROR(IF(D2080="","",COUNTIF($D$2:D2080,D2080)),"")</f>
        <v>59</v>
      </c>
      <c r="F2080" s="170" t="str">
        <f t="shared" si="69"/>
        <v/>
      </c>
      <c r="G2080" s="171" t="str">
        <f t="shared" si="68"/>
        <v/>
      </c>
    </row>
    <row r="2081" spans="4:7">
      <c r="D2081" s="168" t="s">
        <v>114</v>
      </c>
      <c r="E2081" s="169">
        <f>IFERROR(IF(D2081="","",COUNTIF($D$2:D2081,D2081)),"")</f>
        <v>60</v>
      </c>
      <c r="F2081" s="170" t="str">
        <f t="shared" si="69"/>
        <v/>
      </c>
      <c r="G2081" s="171" t="str">
        <f t="shared" si="68"/>
        <v/>
      </c>
    </row>
    <row r="2082" spans="4:7">
      <c r="D2082" s="168" t="s">
        <v>116</v>
      </c>
      <c r="E2082" s="169">
        <f>IFERROR(IF(D2082="","",COUNTIF($D$2:D2082,D2082)),"")</f>
        <v>1</v>
      </c>
      <c r="F2082" s="170">
        <f t="shared" si="69"/>
        <v>2082</v>
      </c>
      <c r="G2082" s="171" t="str">
        <f t="shared" si="68"/>
        <v/>
      </c>
    </row>
    <row r="2083" spans="4:7">
      <c r="D2083" s="168" t="s">
        <v>116</v>
      </c>
      <c r="E2083" s="169">
        <f>IFERROR(IF(D2083="","",COUNTIF($D$2:D2083,D2083)),"")</f>
        <v>2</v>
      </c>
      <c r="F2083" s="170" t="str">
        <f t="shared" si="69"/>
        <v/>
      </c>
      <c r="G2083" s="171" t="str">
        <f t="shared" si="68"/>
        <v/>
      </c>
    </row>
    <row r="2084" spans="4:7">
      <c r="D2084" s="168" t="s">
        <v>116</v>
      </c>
      <c r="E2084" s="169">
        <f>IFERROR(IF(D2084="","",COUNTIF($D$2:D2084,D2084)),"")</f>
        <v>3</v>
      </c>
      <c r="F2084" s="170" t="str">
        <f t="shared" si="69"/>
        <v/>
      </c>
      <c r="G2084" s="171" t="str">
        <f t="shared" si="68"/>
        <v/>
      </c>
    </row>
    <row r="2085" spans="4:7">
      <c r="D2085" s="168" t="s">
        <v>116</v>
      </c>
      <c r="E2085" s="169">
        <f>IFERROR(IF(D2085="","",COUNTIF($D$2:D2085,D2085)),"")</f>
        <v>4</v>
      </c>
      <c r="F2085" s="170" t="str">
        <f t="shared" si="69"/>
        <v/>
      </c>
      <c r="G2085" s="171" t="str">
        <f t="shared" si="68"/>
        <v/>
      </c>
    </row>
    <row r="2086" spans="4:7">
      <c r="D2086" s="168" t="s">
        <v>116</v>
      </c>
      <c r="E2086" s="169">
        <f>IFERROR(IF(D2086="","",COUNTIF($D$2:D2086,D2086)),"")</f>
        <v>5</v>
      </c>
      <c r="F2086" s="170" t="str">
        <f t="shared" si="69"/>
        <v/>
      </c>
      <c r="G2086" s="171" t="str">
        <f t="shared" si="68"/>
        <v/>
      </c>
    </row>
    <row r="2087" spans="4:7">
      <c r="D2087" s="168" t="s">
        <v>116</v>
      </c>
      <c r="E2087" s="169">
        <f>IFERROR(IF(D2087="","",COUNTIF($D$2:D2087,D2087)),"")</f>
        <v>6</v>
      </c>
      <c r="F2087" s="170" t="str">
        <f t="shared" si="69"/>
        <v/>
      </c>
      <c r="G2087" s="171" t="str">
        <f t="shared" si="68"/>
        <v/>
      </c>
    </row>
    <row r="2088" spans="4:7">
      <c r="D2088" s="168" t="s">
        <v>116</v>
      </c>
      <c r="E2088" s="169">
        <f>IFERROR(IF(D2088="","",COUNTIF($D$2:D2088,D2088)),"")</f>
        <v>7</v>
      </c>
      <c r="F2088" s="170" t="str">
        <f t="shared" si="69"/>
        <v/>
      </c>
      <c r="G2088" s="171" t="str">
        <f t="shared" si="68"/>
        <v/>
      </c>
    </row>
    <row r="2089" spans="4:7">
      <c r="D2089" s="168" t="s">
        <v>116</v>
      </c>
      <c r="E2089" s="169">
        <f>IFERROR(IF(D2089="","",COUNTIF($D$2:D2089,D2089)),"")</f>
        <v>8</v>
      </c>
      <c r="F2089" s="170" t="str">
        <f t="shared" si="69"/>
        <v/>
      </c>
      <c r="G2089" s="171" t="str">
        <f t="shared" si="68"/>
        <v/>
      </c>
    </row>
    <row r="2090" spans="4:7">
      <c r="D2090" s="168" t="s">
        <v>116</v>
      </c>
      <c r="E2090" s="169">
        <f>IFERROR(IF(D2090="","",COUNTIF($D$2:D2090,D2090)),"")</f>
        <v>9</v>
      </c>
      <c r="F2090" s="170" t="str">
        <f t="shared" si="69"/>
        <v/>
      </c>
      <c r="G2090" s="171" t="str">
        <f t="shared" si="68"/>
        <v/>
      </c>
    </row>
    <row r="2091" spans="4:7">
      <c r="D2091" s="168" t="s">
        <v>116</v>
      </c>
      <c r="E2091" s="169">
        <f>IFERROR(IF(D2091="","",COUNTIF($D$2:D2091,D2091)),"")</f>
        <v>10</v>
      </c>
      <c r="F2091" s="170" t="str">
        <f t="shared" si="69"/>
        <v/>
      </c>
      <c r="G2091" s="171" t="str">
        <f t="shared" si="68"/>
        <v/>
      </c>
    </row>
    <row r="2092" spans="4:7">
      <c r="D2092" s="168" t="s">
        <v>116</v>
      </c>
      <c r="E2092" s="169">
        <f>IFERROR(IF(D2092="","",COUNTIF($D$2:D2092,D2092)),"")</f>
        <v>11</v>
      </c>
      <c r="F2092" s="170" t="str">
        <f t="shared" si="69"/>
        <v/>
      </c>
      <c r="G2092" s="171" t="str">
        <f t="shared" si="68"/>
        <v/>
      </c>
    </row>
    <row r="2093" spans="4:7">
      <c r="D2093" s="168" t="s">
        <v>116</v>
      </c>
      <c r="E2093" s="169">
        <f>IFERROR(IF(D2093="","",COUNTIF($D$2:D2093,D2093)),"")</f>
        <v>12</v>
      </c>
      <c r="F2093" s="170" t="str">
        <f t="shared" si="69"/>
        <v/>
      </c>
      <c r="G2093" s="171" t="str">
        <f t="shared" si="68"/>
        <v/>
      </c>
    </row>
    <row r="2094" spans="4:7">
      <c r="D2094" s="168" t="s">
        <v>116</v>
      </c>
      <c r="E2094" s="169">
        <f>IFERROR(IF(D2094="","",COUNTIF($D$2:D2094,D2094)),"")</f>
        <v>13</v>
      </c>
      <c r="F2094" s="170" t="str">
        <f t="shared" si="69"/>
        <v/>
      </c>
      <c r="G2094" s="171" t="str">
        <f t="shared" si="68"/>
        <v/>
      </c>
    </row>
    <row r="2095" spans="4:7">
      <c r="D2095" s="168" t="s">
        <v>116</v>
      </c>
      <c r="E2095" s="169">
        <f>IFERROR(IF(D2095="","",COUNTIF($D$2:D2095,D2095)),"")</f>
        <v>14</v>
      </c>
      <c r="F2095" s="170" t="str">
        <f t="shared" si="69"/>
        <v/>
      </c>
      <c r="G2095" s="171" t="str">
        <f t="shared" si="68"/>
        <v/>
      </c>
    </row>
    <row r="2096" spans="4:7">
      <c r="D2096" s="168" t="s">
        <v>116</v>
      </c>
      <c r="E2096" s="169">
        <f>IFERROR(IF(D2096="","",COUNTIF($D$2:D2096,D2096)),"")</f>
        <v>15</v>
      </c>
      <c r="F2096" s="170" t="str">
        <f t="shared" si="69"/>
        <v/>
      </c>
      <c r="G2096" s="171" t="str">
        <f t="shared" si="68"/>
        <v/>
      </c>
    </row>
    <row r="2097" spans="4:7">
      <c r="D2097" s="168" t="s">
        <v>116</v>
      </c>
      <c r="E2097" s="169">
        <f>IFERROR(IF(D2097="","",COUNTIF($D$2:D2097,D2097)),"")</f>
        <v>16</v>
      </c>
      <c r="F2097" s="170" t="str">
        <f t="shared" si="69"/>
        <v/>
      </c>
      <c r="G2097" s="171" t="str">
        <f t="shared" si="68"/>
        <v/>
      </c>
    </row>
    <row r="2098" spans="4:7">
      <c r="D2098" s="168" t="s">
        <v>116</v>
      </c>
      <c r="E2098" s="169">
        <f>IFERROR(IF(D2098="","",COUNTIF($D$2:D2098,D2098)),"")</f>
        <v>17</v>
      </c>
      <c r="F2098" s="170" t="str">
        <f t="shared" si="69"/>
        <v/>
      </c>
      <c r="G2098" s="171" t="str">
        <f t="shared" si="68"/>
        <v/>
      </c>
    </row>
    <row r="2099" spans="4:7">
      <c r="D2099" s="168" t="s">
        <v>116</v>
      </c>
      <c r="E2099" s="169">
        <f>IFERROR(IF(D2099="","",COUNTIF($D$2:D2099,D2099)),"")</f>
        <v>18</v>
      </c>
      <c r="F2099" s="170" t="str">
        <f t="shared" si="69"/>
        <v/>
      </c>
      <c r="G2099" s="171" t="str">
        <f t="shared" si="68"/>
        <v/>
      </c>
    </row>
    <row r="2100" spans="4:7">
      <c r="D2100" s="168" t="s">
        <v>116</v>
      </c>
      <c r="E2100" s="169">
        <f>IFERROR(IF(D2100="","",COUNTIF($D$2:D2100,D2100)),"")</f>
        <v>19</v>
      </c>
      <c r="F2100" s="170" t="str">
        <f t="shared" si="69"/>
        <v/>
      </c>
      <c r="G2100" s="171" t="str">
        <f t="shared" si="68"/>
        <v/>
      </c>
    </row>
    <row r="2101" spans="4:7">
      <c r="D2101" s="168" t="s">
        <v>116</v>
      </c>
      <c r="E2101" s="169">
        <f>IFERROR(IF(D2101="","",COUNTIF($D$2:D2101,D2101)),"")</f>
        <v>20</v>
      </c>
      <c r="F2101" s="170" t="str">
        <f t="shared" si="69"/>
        <v/>
      </c>
      <c r="G2101" s="171" t="str">
        <f t="shared" si="68"/>
        <v/>
      </c>
    </row>
    <row r="2102" spans="4:7">
      <c r="D2102" s="168" t="s">
        <v>116</v>
      </c>
      <c r="E2102" s="169">
        <f>IFERROR(IF(D2102="","",COUNTIF($D$2:D2102,D2102)),"")</f>
        <v>21</v>
      </c>
      <c r="F2102" s="170" t="str">
        <f t="shared" si="69"/>
        <v/>
      </c>
      <c r="G2102" s="171" t="str">
        <f t="shared" si="68"/>
        <v/>
      </c>
    </row>
    <row r="2103" spans="4:7">
      <c r="D2103" s="168" t="s">
        <v>116</v>
      </c>
      <c r="E2103" s="169">
        <f>IFERROR(IF(D2103="","",COUNTIF($D$2:D2103,D2103)),"")</f>
        <v>22</v>
      </c>
      <c r="F2103" s="170" t="str">
        <f t="shared" si="69"/>
        <v/>
      </c>
      <c r="G2103" s="171" t="str">
        <f t="shared" si="68"/>
        <v/>
      </c>
    </row>
    <row r="2104" spans="4:7">
      <c r="D2104" s="168" t="s">
        <v>116</v>
      </c>
      <c r="E2104" s="169">
        <f>IFERROR(IF(D2104="","",COUNTIF($D$2:D2104,D2104)),"")</f>
        <v>23</v>
      </c>
      <c r="F2104" s="170" t="str">
        <f t="shared" si="69"/>
        <v/>
      </c>
      <c r="G2104" s="171" t="str">
        <f t="shared" si="68"/>
        <v/>
      </c>
    </row>
    <row r="2105" spans="4:7">
      <c r="D2105" s="168" t="s">
        <v>116</v>
      </c>
      <c r="E2105" s="169">
        <f>IFERROR(IF(D2105="","",COUNTIF($D$2:D2105,D2105)),"")</f>
        <v>24</v>
      </c>
      <c r="F2105" s="170" t="str">
        <f t="shared" si="69"/>
        <v/>
      </c>
      <c r="G2105" s="171" t="str">
        <f t="shared" si="68"/>
        <v/>
      </c>
    </row>
    <row r="2106" spans="4:7">
      <c r="D2106" s="168" t="s">
        <v>116</v>
      </c>
      <c r="E2106" s="169">
        <f>IFERROR(IF(D2106="","",COUNTIF($D$2:D2106,D2106)),"")</f>
        <v>25</v>
      </c>
      <c r="F2106" s="170" t="str">
        <f t="shared" si="69"/>
        <v/>
      </c>
      <c r="G2106" s="171" t="str">
        <f t="shared" si="68"/>
        <v/>
      </c>
    </row>
    <row r="2107" spans="4:7">
      <c r="D2107" s="168" t="s">
        <v>116</v>
      </c>
      <c r="E2107" s="169">
        <f>IFERROR(IF(D2107="","",COUNTIF($D$2:D2107,D2107)),"")</f>
        <v>26</v>
      </c>
      <c r="F2107" s="170" t="str">
        <f t="shared" si="69"/>
        <v/>
      </c>
      <c r="G2107" s="171" t="str">
        <f t="shared" si="68"/>
        <v/>
      </c>
    </row>
    <row r="2108" spans="4:7">
      <c r="D2108" s="168" t="s">
        <v>116</v>
      </c>
      <c r="E2108" s="169">
        <f>IFERROR(IF(D2108="","",COUNTIF($D$2:D2108,D2108)),"")</f>
        <v>27</v>
      </c>
      <c r="F2108" s="170" t="str">
        <f t="shared" si="69"/>
        <v/>
      </c>
      <c r="G2108" s="171" t="str">
        <f t="shared" si="68"/>
        <v/>
      </c>
    </row>
    <row r="2109" spans="4:7">
      <c r="D2109" s="168" t="s">
        <v>116</v>
      </c>
      <c r="E2109" s="169">
        <f>IFERROR(IF(D2109="","",COUNTIF($D$2:D2109,D2109)),"")</f>
        <v>28</v>
      </c>
      <c r="F2109" s="170" t="str">
        <f t="shared" si="69"/>
        <v/>
      </c>
      <c r="G2109" s="171" t="str">
        <f t="shared" si="68"/>
        <v/>
      </c>
    </row>
    <row r="2110" spans="4:7">
      <c r="D2110" s="168" t="s">
        <v>116</v>
      </c>
      <c r="E2110" s="169">
        <f>IFERROR(IF(D2110="","",COUNTIF($D$2:D2110,D2110)),"")</f>
        <v>29</v>
      </c>
      <c r="F2110" s="170" t="str">
        <f t="shared" si="69"/>
        <v/>
      </c>
      <c r="G2110" s="171" t="str">
        <f t="shared" si="68"/>
        <v/>
      </c>
    </row>
    <row r="2111" spans="4:7">
      <c r="D2111" s="168" t="s">
        <v>116</v>
      </c>
      <c r="E2111" s="169">
        <f>IFERROR(IF(D2111="","",COUNTIF($D$2:D2111,D2111)),"")</f>
        <v>30</v>
      </c>
      <c r="F2111" s="170" t="str">
        <f t="shared" si="69"/>
        <v/>
      </c>
      <c r="G2111" s="171" t="str">
        <f t="shared" si="68"/>
        <v/>
      </c>
    </row>
    <row r="2112" spans="4:7">
      <c r="D2112" s="168" t="s">
        <v>116</v>
      </c>
      <c r="E2112" s="169">
        <f>IFERROR(IF(D2112="","",COUNTIF($D$2:D2112,D2112)),"")</f>
        <v>31</v>
      </c>
      <c r="F2112" s="170" t="str">
        <f t="shared" si="69"/>
        <v/>
      </c>
      <c r="G2112" s="171" t="str">
        <f t="shared" si="68"/>
        <v/>
      </c>
    </row>
    <row r="2113" spans="4:7">
      <c r="D2113" s="168" t="s">
        <v>116</v>
      </c>
      <c r="E2113" s="169">
        <f>IFERROR(IF(D2113="","",COUNTIF($D$2:D2113,D2113)),"")</f>
        <v>32</v>
      </c>
      <c r="F2113" s="170" t="str">
        <f t="shared" si="69"/>
        <v/>
      </c>
      <c r="G2113" s="171" t="str">
        <f t="shared" si="68"/>
        <v/>
      </c>
    </row>
    <row r="2114" spans="4:7">
      <c r="D2114" s="168" t="s">
        <v>116</v>
      </c>
      <c r="E2114" s="169">
        <f>IFERROR(IF(D2114="","",COUNTIF($D$2:D2114,D2114)),"")</f>
        <v>33</v>
      </c>
      <c r="F2114" s="170" t="str">
        <f t="shared" si="69"/>
        <v/>
      </c>
      <c r="G2114" s="171" t="str">
        <f t="shared" ref="G2114:G2177" si="70">IFERROR(INDEX(D:D,SMALL(F:F,ROW()-1)),"")</f>
        <v/>
      </c>
    </row>
    <row r="2115" spans="4:7">
      <c r="D2115" s="168" t="s">
        <v>116</v>
      </c>
      <c r="E2115" s="169">
        <f>IFERROR(IF(D2115="","",COUNTIF($D$2:D2115,D2115)),"")</f>
        <v>34</v>
      </c>
      <c r="F2115" s="170" t="str">
        <f t="shared" ref="F2115:F2178" si="71">IFERROR(IF(AND(COUNTIF(D2115:D2115,D2115)=(E2115),E2115&gt;0),ROW(),""),"")</f>
        <v/>
      </c>
      <c r="G2115" s="171" t="str">
        <f t="shared" si="70"/>
        <v/>
      </c>
    </row>
    <row r="2116" spans="4:7">
      <c r="D2116" s="168" t="s">
        <v>116</v>
      </c>
      <c r="E2116" s="169">
        <f>IFERROR(IF(D2116="","",COUNTIF($D$2:D2116,D2116)),"")</f>
        <v>35</v>
      </c>
      <c r="F2116" s="170" t="str">
        <f t="shared" si="71"/>
        <v/>
      </c>
      <c r="G2116" s="171" t="str">
        <f t="shared" si="70"/>
        <v/>
      </c>
    </row>
    <row r="2117" spans="4:7">
      <c r="D2117" s="168" t="s">
        <v>116</v>
      </c>
      <c r="E2117" s="169">
        <f>IFERROR(IF(D2117="","",COUNTIF($D$2:D2117,D2117)),"")</f>
        <v>36</v>
      </c>
      <c r="F2117" s="170" t="str">
        <f t="shared" si="71"/>
        <v/>
      </c>
      <c r="G2117" s="171" t="str">
        <f t="shared" si="70"/>
        <v/>
      </c>
    </row>
    <row r="2118" spans="4:7">
      <c r="D2118" s="168" t="s">
        <v>116</v>
      </c>
      <c r="E2118" s="169">
        <f>IFERROR(IF(D2118="","",COUNTIF($D$2:D2118,D2118)),"")</f>
        <v>37</v>
      </c>
      <c r="F2118" s="170" t="str">
        <f t="shared" si="71"/>
        <v/>
      </c>
      <c r="G2118" s="171" t="str">
        <f t="shared" si="70"/>
        <v/>
      </c>
    </row>
    <row r="2119" spans="4:7">
      <c r="D2119" s="168" t="s">
        <v>116</v>
      </c>
      <c r="E2119" s="169">
        <f>IFERROR(IF(D2119="","",COUNTIF($D$2:D2119,D2119)),"")</f>
        <v>38</v>
      </c>
      <c r="F2119" s="170" t="str">
        <f t="shared" si="71"/>
        <v/>
      </c>
      <c r="G2119" s="171" t="str">
        <f t="shared" si="70"/>
        <v/>
      </c>
    </row>
    <row r="2120" spans="4:7">
      <c r="D2120" s="168" t="s">
        <v>116</v>
      </c>
      <c r="E2120" s="169">
        <f>IFERROR(IF(D2120="","",COUNTIF($D$2:D2120,D2120)),"")</f>
        <v>39</v>
      </c>
      <c r="F2120" s="170" t="str">
        <f t="shared" si="71"/>
        <v/>
      </c>
      <c r="G2120" s="171" t="str">
        <f t="shared" si="70"/>
        <v/>
      </c>
    </row>
    <row r="2121" spans="4:7">
      <c r="D2121" s="168" t="s">
        <v>116</v>
      </c>
      <c r="E2121" s="169">
        <f>IFERROR(IF(D2121="","",COUNTIF($D$2:D2121,D2121)),"")</f>
        <v>40</v>
      </c>
      <c r="F2121" s="170" t="str">
        <f t="shared" si="71"/>
        <v/>
      </c>
      <c r="G2121" s="171" t="str">
        <f t="shared" si="70"/>
        <v/>
      </c>
    </row>
    <row r="2122" spans="4:7">
      <c r="D2122" s="168" t="s">
        <v>118</v>
      </c>
      <c r="E2122" s="169">
        <f>IFERROR(IF(D2122="","",COUNTIF($D$2:D2122,D2122)),"")</f>
        <v>1</v>
      </c>
      <c r="F2122" s="170">
        <f t="shared" si="71"/>
        <v>2122</v>
      </c>
      <c r="G2122" s="171" t="str">
        <f t="shared" si="70"/>
        <v/>
      </c>
    </row>
    <row r="2123" spans="4:7">
      <c r="D2123" s="168" t="s">
        <v>118</v>
      </c>
      <c r="E2123" s="169">
        <f>IFERROR(IF(D2123="","",COUNTIF($D$2:D2123,D2123)),"")</f>
        <v>2</v>
      </c>
      <c r="F2123" s="170" t="str">
        <f t="shared" si="71"/>
        <v/>
      </c>
      <c r="G2123" s="171" t="str">
        <f t="shared" si="70"/>
        <v/>
      </c>
    </row>
    <row r="2124" spans="4:7">
      <c r="D2124" s="168" t="s">
        <v>118</v>
      </c>
      <c r="E2124" s="169">
        <f>IFERROR(IF(D2124="","",COUNTIF($D$2:D2124,D2124)),"")</f>
        <v>3</v>
      </c>
      <c r="F2124" s="170" t="str">
        <f t="shared" si="71"/>
        <v/>
      </c>
      <c r="G2124" s="171" t="str">
        <f t="shared" si="70"/>
        <v/>
      </c>
    </row>
    <row r="2125" spans="4:7">
      <c r="D2125" s="168" t="s">
        <v>118</v>
      </c>
      <c r="E2125" s="169">
        <f>IFERROR(IF(D2125="","",COUNTIF($D$2:D2125,D2125)),"")</f>
        <v>4</v>
      </c>
      <c r="F2125" s="170" t="str">
        <f t="shared" si="71"/>
        <v/>
      </c>
      <c r="G2125" s="171" t="str">
        <f t="shared" si="70"/>
        <v/>
      </c>
    </row>
    <row r="2126" spans="4:7">
      <c r="D2126" s="168" t="s">
        <v>118</v>
      </c>
      <c r="E2126" s="169">
        <f>IFERROR(IF(D2126="","",COUNTIF($D$2:D2126,D2126)),"")</f>
        <v>5</v>
      </c>
      <c r="F2126" s="170" t="str">
        <f t="shared" si="71"/>
        <v/>
      </c>
      <c r="G2126" s="171" t="str">
        <f t="shared" si="70"/>
        <v/>
      </c>
    </row>
    <row r="2127" spans="4:7">
      <c r="D2127" s="168" t="s">
        <v>118</v>
      </c>
      <c r="E2127" s="169">
        <f>IFERROR(IF(D2127="","",COUNTIF($D$2:D2127,D2127)),"")</f>
        <v>6</v>
      </c>
      <c r="F2127" s="170" t="str">
        <f t="shared" si="71"/>
        <v/>
      </c>
      <c r="G2127" s="171" t="str">
        <f t="shared" si="70"/>
        <v/>
      </c>
    </row>
    <row r="2128" spans="4:7">
      <c r="D2128" s="168" t="s">
        <v>118</v>
      </c>
      <c r="E2128" s="169">
        <f>IFERROR(IF(D2128="","",COUNTIF($D$2:D2128,D2128)),"")</f>
        <v>7</v>
      </c>
      <c r="F2128" s="170" t="str">
        <f t="shared" si="71"/>
        <v/>
      </c>
      <c r="G2128" s="171" t="str">
        <f t="shared" si="70"/>
        <v/>
      </c>
    </row>
    <row r="2129" spans="4:7">
      <c r="D2129" s="168" t="s">
        <v>118</v>
      </c>
      <c r="E2129" s="169">
        <f>IFERROR(IF(D2129="","",COUNTIF($D$2:D2129,D2129)),"")</f>
        <v>8</v>
      </c>
      <c r="F2129" s="170" t="str">
        <f t="shared" si="71"/>
        <v/>
      </c>
      <c r="G2129" s="171" t="str">
        <f t="shared" si="70"/>
        <v/>
      </c>
    </row>
    <row r="2130" spans="4:7">
      <c r="D2130" s="168" t="s">
        <v>118</v>
      </c>
      <c r="E2130" s="169">
        <f>IFERROR(IF(D2130="","",COUNTIF($D$2:D2130,D2130)),"")</f>
        <v>9</v>
      </c>
      <c r="F2130" s="170" t="str">
        <f t="shared" si="71"/>
        <v/>
      </c>
      <c r="G2130" s="171" t="str">
        <f t="shared" si="70"/>
        <v/>
      </c>
    </row>
    <row r="2131" spans="4:7">
      <c r="D2131" s="168" t="s">
        <v>118</v>
      </c>
      <c r="E2131" s="169">
        <f>IFERROR(IF(D2131="","",COUNTIF($D$2:D2131,D2131)),"")</f>
        <v>10</v>
      </c>
      <c r="F2131" s="170" t="str">
        <f t="shared" si="71"/>
        <v/>
      </c>
      <c r="G2131" s="171" t="str">
        <f t="shared" si="70"/>
        <v/>
      </c>
    </row>
    <row r="2132" spans="4:7">
      <c r="D2132" s="168" t="s">
        <v>118</v>
      </c>
      <c r="E2132" s="169">
        <f>IFERROR(IF(D2132="","",COUNTIF($D$2:D2132,D2132)),"")</f>
        <v>11</v>
      </c>
      <c r="F2132" s="170" t="str">
        <f t="shared" si="71"/>
        <v/>
      </c>
      <c r="G2132" s="171" t="str">
        <f t="shared" si="70"/>
        <v/>
      </c>
    </row>
    <row r="2133" spans="4:7">
      <c r="D2133" s="168" t="s">
        <v>118</v>
      </c>
      <c r="E2133" s="169">
        <f>IFERROR(IF(D2133="","",COUNTIF($D$2:D2133,D2133)),"")</f>
        <v>12</v>
      </c>
      <c r="F2133" s="170" t="str">
        <f t="shared" si="71"/>
        <v/>
      </c>
      <c r="G2133" s="171" t="str">
        <f t="shared" si="70"/>
        <v/>
      </c>
    </row>
    <row r="2134" spans="4:7">
      <c r="D2134" s="168" t="s">
        <v>118</v>
      </c>
      <c r="E2134" s="169">
        <f>IFERROR(IF(D2134="","",COUNTIF($D$2:D2134,D2134)),"")</f>
        <v>13</v>
      </c>
      <c r="F2134" s="170" t="str">
        <f t="shared" si="71"/>
        <v/>
      </c>
      <c r="G2134" s="171" t="str">
        <f t="shared" si="70"/>
        <v/>
      </c>
    </row>
    <row r="2135" spans="4:7">
      <c r="D2135" s="168" t="s">
        <v>118</v>
      </c>
      <c r="E2135" s="169">
        <f>IFERROR(IF(D2135="","",COUNTIF($D$2:D2135,D2135)),"")</f>
        <v>14</v>
      </c>
      <c r="F2135" s="170" t="str">
        <f t="shared" si="71"/>
        <v/>
      </c>
      <c r="G2135" s="171" t="str">
        <f t="shared" si="70"/>
        <v/>
      </c>
    </row>
    <row r="2136" spans="4:7">
      <c r="D2136" s="168" t="s">
        <v>118</v>
      </c>
      <c r="E2136" s="169">
        <f>IFERROR(IF(D2136="","",COUNTIF($D$2:D2136,D2136)),"")</f>
        <v>15</v>
      </c>
      <c r="F2136" s="170" t="str">
        <f t="shared" si="71"/>
        <v/>
      </c>
      <c r="G2136" s="171" t="str">
        <f t="shared" si="70"/>
        <v/>
      </c>
    </row>
    <row r="2137" spans="4:7">
      <c r="D2137" s="168" t="s">
        <v>118</v>
      </c>
      <c r="E2137" s="169">
        <f>IFERROR(IF(D2137="","",COUNTIF($D$2:D2137,D2137)),"")</f>
        <v>16</v>
      </c>
      <c r="F2137" s="170" t="str">
        <f t="shared" si="71"/>
        <v/>
      </c>
      <c r="G2137" s="171" t="str">
        <f t="shared" si="70"/>
        <v/>
      </c>
    </row>
    <row r="2138" spans="4:7">
      <c r="D2138" s="168" t="s">
        <v>118</v>
      </c>
      <c r="E2138" s="169">
        <f>IFERROR(IF(D2138="","",COUNTIF($D$2:D2138,D2138)),"")</f>
        <v>17</v>
      </c>
      <c r="F2138" s="170" t="str">
        <f t="shared" si="71"/>
        <v/>
      </c>
      <c r="G2138" s="171" t="str">
        <f t="shared" si="70"/>
        <v/>
      </c>
    </row>
    <row r="2139" spans="4:7">
      <c r="D2139" s="168" t="s">
        <v>118</v>
      </c>
      <c r="E2139" s="169">
        <f>IFERROR(IF(D2139="","",COUNTIF($D$2:D2139,D2139)),"")</f>
        <v>18</v>
      </c>
      <c r="F2139" s="170" t="str">
        <f t="shared" si="71"/>
        <v/>
      </c>
      <c r="G2139" s="171" t="str">
        <f t="shared" si="70"/>
        <v/>
      </c>
    </row>
    <row r="2140" spans="4:7">
      <c r="D2140" s="168" t="s">
        <v>118</v>
      </c>
      <c r="E2140" s="169">
        <f>IFERROR(IF(D2140="","",COUNTIF($D$2:D2140,D2140)),"")</f>
        <v>19</v>
      </c>
      <c r="F2140" s="170" t="str">
        <f t="shared" si="71"/>
        <v/>
      </c>
      <c r="G2140" s="171" t="str">
        <f t="shared" si="70"/>
        <v/>
      </c>
    </row>
    <row r="2141" spans="4:7">
      <c r="D2141" s="168" t="s">
        <v>118</v>
      </c>
      <c r="E2141" s="169">
        <f>IFERROR(IF(D2141="","",COUNTIF($D$2:D2141,D2141)),"")</f>
        <v>20</v>
      </c>
      <c r="F2141" s="170" t="str">
        <f t="shared" si="71"/>
        <v/>
      </c>
      <c r="G2141" s="171" t="str">
        <f t="shared" si="70"/>
        <v/>
      </c>
    </row>
    <row r="2142" spans="4:7">
      <c r="D2142" s="168" t="s">
        <v>118</v>
      </c>
      <c r="E2142" s="169">
        <f>IFERROR(IF(D2142="","",COUNTIF($D$2:D2142,D2142)),"")</f>
        <v>21</v>
      </c>
      <c r="F2142" s="170" t="str">
        <f t="shared" si="71"/>
        <v/>
      </c>
      <c r="G2142" s="171" t="str">
        <f t="shared" si="70"/>
        <v/>
      </c>
    </row>
    <row r="2143" spans="4:7">
      <c r="D2143" s="168" t="s">
        <v>118</v>
      </c>
      <c r="E2143" s="169">
        <f>IFERROR(IF(D2143="","",COUNTIF($D$2:D2143,D2143)),"")</f>
        <v>22</v>
      </c>
      <c r="F2143" s="170" t="str">
        <f t="shared" si="71"/>
        <v/>
      </c>
      <c r="G2143" s="171" t="str">
        <f t="shared" si="70"/>
        <v/>
      </c>
    </row>
    <row r="2144" spans="4:7">
      <c r="D2144" s="168" t="s">
        <v>118</v>
      </c>
      <c r="E2144" s="169">
        <f>IFERROR(IF(D2144="","",COUNTIF($D$2:D2144,D2144)),"")</f>
        <v>23</v>
      </c>
      <c r="F2144" s="170" t="str">
        <f t="shared" si="71"/>
        <v/>
      </c>
      <c r="G2144" s="171" t="str">
        <f t="shared" si="70"/>
        <v/>
      </c>
    </row>
    <row r="2145" spans="4:7">
      <c r="D2145" s="168" t="s">
        <v>118</v>
      </c>
      <c r="E2145" s="169">
        <f>IFERROR(IF(D2145="","",COUNTIF($D$2:D2145,D2145)),"")</f>
        <v>24</v>
      </c>
      <c r="F2145" s="170" t="str">
        <f t="shared" si="71"/>
        <v/>
      </c>
      <c r="G2145" s="171" t="str">
        <f t="shared" si="70"/>
        <v/>
      </c>
    </row>
    <row r="2146" spans="4:7">
      <c r="D2146" s="168" t="s">
        <v>118</v>
      </c>
      <c r="E2146" s="169">
        <f>IFERROR(IF(D2146="","",COUNTIF($D$2:D2146,D2146)),"")</f>
        <v>25</v>
      </c>
      <c r="F2146" s="170" t="str">
        <f t="shared" si="71"/>
        <v/>
      </c>
      <c r="G2146" s="171" t="str">
        <f t="shared" si="70"/>
        <v/>
      </c>
    </row>
    <row r="2147" spans="4:7">
      <c r="D2147" s="168" t="s">
        <v>118</v>
      </c>
      <c r="E2147" s="169">
        <f>IFERROR(IF(D2147="","",COUNTIF($D$2:D2147,D2147)),"")</f>
        <v>26</v>
      </c>
      <c r="F2147" s="170" t="str">
        <f t="shared" si="71"/>
        <v/>
      </c>
      <c r="G2147" s="171" t="str">
        <f t="shared" si="70"/>
        <v/>
      </c>
    </row>
    <row r="2148" spans="4:7">
      <c r="D2148" s="168" t="s">
        <v>118</v>
      </c>
      <c r="E2148" s="169">
        <f>IFERROR(IF(D2148="","",COUNTIF($D$2:D2148,D2148)),"")</f>
        <v>27</v>
      </c>
      <c r="F2148" s="170" t="str">
        <f t="shared" si="71"/>
        <v/>
      </c>
      <c r="G2148" s="171" t="str">
        <f t="shared" si="70"/>
        <v/>
      </c>
    </row>
    <row r="2149" spans="4:7">
      <c r="D2149" s="168" t="s">
        <v>118</v>
      </c>
      <c r="E2149" s="169">
        <f>IFERROR(IF(D2149="","",COUNTIF($D$2:D2149,D2149)),"")</f>
        <v>28</v>
      </c>
      <c r="F2149" s="170" t="str">
        <f t="shared" si="71"/>
        <v/>
      </c>
      <c r="G2149" s="171" t="str">
        <f t="shared" si="70"/>
        <v/>
      </c>
    </row>
    <row r="2150" spans="4:7">
      <c r="D2150" s="168" t="s">
        <v>118</v>
      </c>
      <c r="E2150" s="169">
        <f>IFERROR(IF(D2150="","",COUNTIF($D$2:D2150,D2150)),"")</f>
        <v>29</v>
      </c>
      <c r="F2150" s="170" t="str">
        <f t="shared" si="71"/>
        <v/>
      </c>
      <c r="G2150" s="171" t="str">
        <f t="shared" si="70"/>
        <v/>
      </c>
    </row>
    <row r="2151" spans="4:7">
      <c r="D2151" s="168" t="s">
        <v>118</v>
      </c>
      <c r="E2151" s="169">
        <f>IFERROR(IF(D2151="","",COUNTIF($D$2:D2151,D2151)),"")</f>
        <v>30</v>
      </c>
      <c r="F2151" s="170" t="str">
        <f t="shared" si="71"/>
        <v/>
      </c>
      <c r="G2151" s="171" t="str">
        <f t="shared" si="70"/>
        <v/>
      </c>
    </row>
    <row r="2152" spans="4:7">
      <c r="D2152" s="168" t="s">
        <v>118</v>
      </c>
      <c r="E2152" s="169">
        <f>IFERROR(IF(D2152="","",COUNTIF($D$2:D2152,D2152)),"")</f>
        <v>31</v>
      </c>
      <c r="F2152" s="170" t="str">
        <f t="shared" si="71"/>
        <v/>
      </c>
      <c r="G2152" s="171" t="str">
        <f t="shared" si="70"/>
        <v/>
      </c>
    </row>
    <row r="2153" spans="4:7">
      <c r="D2153" s="168" t="s">
        <v>118</v>
      </c>
      <c r="E2153" s="169">
        <f>IFERROR(IF(D2153="","",COUNTIF($D$2:D2153,D2153)),"")</f>
        <v>32</v>
      </c>
      <c r="F2153" s="170" t="str">
        <f t="shared" si="71"/>
        <v/>
      </c>
      <c r="G2153" s="171" t="str">
        <f t="shared" si="70"/>
        <v/>
      </c>
    </row>
    <row r="2154" spans="4:7">
      <c r="D2154" s="168" t="s">
        <v>118</v>
      </c>
      <c r="E2154" s="169">
        <f>IFERROR(IF(D2154="","",COUNTIF($D$2:D2154,D2154)),"")</f>
        <v>33</v>
      </c>
      <c r="F2154" s="170" t="str">
        <f t="shared" si="71"/>
        <v/>
      </c>
      <c r="G2154" s="171" t="str">
        <f t="shared" si="70"/>
        <v/>
      </c>
    </row>
    <row r="2155" spans="4:7">
      <c r="D2155" s="168" t="s">
        <v>118</v>
      </c>
      <c r="E2155" s="169">
        <f>IFERROR(IF(D2155="","",COUNTIF($D$2:D2155,D2155)),"")</f>
        <v>34</v>
      </c>
      <c r="F2155" s="170" t="str">
        <f t="shared" si="71"/>
        <v/>
      </c>
      <c r="G2155" s="171" t="str">
        <f t="shared" si="70"/>
        <v/>
      </c>
    </row>
    <row r="2156" spans="4:7">
      <c r="D2156" s="168" t="s">
        <v>118</v>
      </c>
      <c r="E2156" s="169">
        <f>IFERROR(IF(D2156="","",COUNTIF($D$2:D2156,D2156)),"")</f>
        <v>35</v>
      </c>
      <c r="F2156" s="170" t="str">
        <f t="shared" si="71"/>
        <v/>
      </c>
      <c r="G2156" s="171" t="str">
        <f t="shared" si="70"/>
        <v/>
      </c>
    </row>
    <row r="2157" spans="4:7">
      <c r="D2157" s="168" t="s">
        <v>118</v>
      </c>
      <c r="E2157" s="169">
        <f>IFERROR(IF(D2157="","",COUNTIF($D$2:D2157,D2157)),"")</f>
        <v>36</v>
      </c>
      <c r="F2157" s="170" t="str">
        <f t="shared" si="71"/>
        <v/>
      </c>
      <c r="G2157" s="171" t="str">
        <f t="shared" si="70"/>
        <v/>
      </c>
    </row>
    <row r="2158" spans="4:7">
      <c r="D2158" s="168" t="s">
        <v>118</v>
      </c>
      <c r="E2158" s="169">
        <f>IFERROR(IF(D2158="","",COUNTIF($D$2:D2158,D2158)),"")</f>
        <v>37</v>
      </c>
      <c r="F2158" s="170" t="str">
        <f t="shared" si="71"/>
        <v/>
      </c>
      <c r="G2158" s="171" t="str">
        <f t="shared" si="70"/>
        <v/>
      </c>
    </row>
    <row r="2159" spans="4:7">
      <c r="D2159" s="168" t="s">
        <v>118</v>
      </c>
      <c r="E2159" s="169">
        <f>IFERROR(IF(D2159="","",COUNTIF($D$2:D2159,D2159)),"")</f>
        <v>38</v>
      </c>
      <c r="F2159" s="170" t="str">
        <f t="shared" si="71"/>
        <v/>
      </c>
      <c r="G2159" s="171" t="str">
        <f t="shared" si="70"/>
        <v/>
      </c>
    </row>
    <row r="2160" spans="4:7">
      <c r="D2160" s="168" t="s">
        <v>119</v>
      </c>
      <c r="E2160" s="169">
        <f>IFERROR(IF(D2160="","",COUNTIF($D$2:D2160,D2160)),"")</f>
        <v>1</v>
      </c>
      <c r="F2160" s="170">
        <f t="shared" si="71"/>
        <v>2160</v>
      </c>
      <c r="G2160" s="171" t="str">
        <f t="shared" si="70"/>
        <v/>
      </c>
    </row>
    <row r="2161" spans="4:7">
      <c r="D2161" s="168" t="s">
        <v>119</v>
      </c>
      <c r="E2161" s="169">
        <f>IFERROR(IF(D2161="","",COUNTIF($D$2:D2161,D2161)),"")</f>
        <v>2</v>
      </c>
      <c r="F2161" s="170" t="str">
        <f t="shared" si="71"/>
        <v/>
      </c>
      <c r="G2161" s="171" t="str">
        <f t="shared" si="70"/>
        <v/>
      </c>
    </row>
    <row r="2162" spans="4:7">
      <c r="D2162" s="168" t="s">
        <v>119</v>
      </c>
      <c r="E2162" s="169">
        <f>IFERROR(IF(D2162="","",COUNTIF($D$2:D2162,D2162)),"")</f>
        <v>3</v>
      </c>
      <c r="F2162" s="170" t="str">
        <f t="shared" si="71"/>
        <v/>
      </c>
      <c r="G2162" s="171" t="str">
        <f t="shared" si="70"/>
        <v/>
      </c>
    </row>
    <row r="2163" spans="4:7">
      <c r="D2163" s="168" t="s">
        <v>119</v>
      </c>
      <c r="E2163" s="169">
        <f>IFERROR(IF(D2163="","",COUNTIF($D$2:D2163,D2163)),"")</f>
        <v>4</v>
      </c>
      <c r="F2163" s="170" t="str">
        <f t="shared" si="71"/>
        <v/>
      </c>
      <c r="G2163" s="171" t="str">
        <f t="shared" si="70"/>
        <v/>
      </c>
    </row>
    <row r="2164" spans="4:7">
      <c r="D2164" s="168" t="s">
        <v>119</v>
      </c>
      <c r="E2164" s="169">
        <f>IFERROR(IF(D2164="","",COUNTIF($D$2:D2164,D2164)),"")</f>
        <v>5</v>
      </c>
      <c r="F2164" s="170" t="str">
        <f t="shared" si="71"/>
        <v/>
      </c>
      <c r="G2164" s="171" t="str">
        <f t="shared" si="70"/>
        <v/>
      </c>
    </row>
    <row r="2165" spans="4:7">
      <c r="D2165" s="168" t="s">
        <v>119</v>
      </c>
      <c r="E2165" s="169">
        <f>IFERROR(IF(D2165="","",COUNTIF($D$2:D2165,D2165)),"")</f>
        <v>6</v>
      </c>
      <c r="F2165" s="170" t="str">
        <f t="shared" si="71"/>
        <v/>
      </c>
      <c r="G2165" s="171" t="str">
        <f t="shared" si="70"/>
        <v/>
      </c>
    </row>
    <row r="2166" spans="4:7">
      <c r="D2166" s="168" t="s">
        <v>119</v>
      </c>
      <c r="E2166" s="169">
        <f>IFERROR(IF(D2166="","",COUNTIF($D$2:D2166,D2166)),"")</f>
        <v>7</v>
      </c>
      <c r="F2166" s="170" t="str">
        <f t="shared" si="71"/>
        <v/>
      </c>
      <c r="G2166" s="171" t="str">
        <f t="shared" si="70"/>
        <v/>
      </c>
    </row>
    <row r="2167" spans="4:7">
      <c r="D2167" s="168" t="s">
        <v>119</v>
      </c>
      <c r="E2167" s="169">
        <f>IFERROR(IF(D2167="","",COUNTIF($D$2:D2167,D2167)),"")</f>
        <v>8</v>
      </c>
      <c r="F2167" s="170" t="str">
        <f t="shared" si="71"/>
        <v/>
      </c>
      <c r="G2167" s="171" t="str">
        <f t="shared" si="70"/>
        <v/>
      </c>
    </row>
    <row r="2168" spans="4:7">
      <c r="D2168" s="168" t="s">
        <v>119</v>
      </c>
      <c r="E2168" s="169">
        <f>IFERROR(IF(D2168="","",COUNTIF($D$2:D2168,D2168)),"")</f>
        <v>9</v>
      </c>
      <c r="F2168" s="170" t="str">
        <f t="shared" si="71"/>
        <v/>
      </c>
      <c r="G2168" s="171" t="str">
        <f t="shared" si="70"/>
        <v/>
      </c>
    </row>
    <row r="2169" spans="4:7">
      <c r="D2169" s="168" t="s">
        <v>119</v>
      </c>
      <c r="E2169" s="169">
        <f>IFERROR(IF(D2169="","",COUNTIF($D$2:D2169,D2169)),"")</f>
        <v>10</v>
      </c>
      <c r="F2169" s="170" t="str">
        <f t="shared" si="71"/>
        <v/>
      </c>
      <c r="G2169" s="171" t="str">
        <f t="shared" si="70"/>
        <v/>
      </c>
    </row>
    <row r="2170" spans="4:7">
      <c r="D2170" s="168" t="s">
        <v>119</v>
      </c>
      <c r="E2170" s="169">
        <f>IFERROR(IF(D2170="","",COUNTIF($D$2:D2170,D2170)),"")</f>
        <v>11</v>
      </c>
      <c r="F2170" s="170" t="str">
        <f t="shared" si="71"/>
        <v/>
      </c>
      <c r="G2170" s="171" t="str">
        <f t="shared" si="70"/>
        <v/>
      </c>
    </row>
    <row r="2171" spans="4:7">
      <c r="D2171" s="168" t="s">
        <v>119</v>
      </c>
      <c r="E2171" s="169">
        <f>IFERROR(IF(D2171="","",COUNTIF($D$2:D2171,D2171)),"")</f>
        <v>12</v>
      </c>
      <c r="F2171" s="170" t="str">
        <f t="shared" si="71"/>
        <v/>
      </c>
      <c r="G2171" s="171" t="str">
        <f t="shared" si="70"/>
        <v/>
      </c>
    </row>
    <row r="2172" spans="4:7">
      <c r="D2172" s="168" t="s">
        <v>119</v>
      </c>
      <c r="E2172" s="169">
        <f>IFERROR(IF(D2172="","",COUNTIF($D$2:D2172,D2172)),"")</f>
        <v>13</v>
      </c>
      <c r="F2172" s="170" t="str">
        <f t="shared" si="71"/>
        <v/>
      </c>
      <c r="G2172" s="171" t="str">
        <f t="shared" si="70"/>
        <v/>
      </c>
    </row>
    <row r="2173" spans="4:7">
      <c r="D2173" s="168" t="s">
        <v>119</v>
      </c>
      <c r="E2173" s="169">
        <f>IFERROR(IF(D2173="","",COUNTIF($D$2:D2173,D2173)),"")</f>
        <v>14</v>
      </c>
      <c r="F2173" s="170" t="str">
        <f t="shared" si="71"/>
        <v/>
      </c>
      <c r="G2173" s="171" t="str">
        <f t="shared" si="70"/>
        <v/>
      </c>
    </row>
    <row r="2174" spans="4:7">
      <c r="D2174" s="168" t="s">
        <v>119</v>
      </c>
      <c r="E2174" s="169">
        <f>IFERROR(IF(D2174="","",COUNTIF($D$2:D2174,D2174)),"")</f>
        <v>15</v>
      </c>
      <c r="F2174" s="170" t="str">
        <f t="shared" si="71"/>
        <v/>
      </c>
      <c r="G2174" s="171" t="str">
        <f t="shared" si="70"/>
        <v/>
      </c>
    </row>
    <row r="2175" spans="4:7">
      <c r="D2175" s="168" t="s">
        <v>119</v>
      </c>
      <c r="E2175" s="169">
        <f>IFERROR(IF(D2175="","",COUNTIF($D$2:D2175,D2175)),"")</f>
        <v>16</v>
      </c>
      <c r="F2175" s="170" t="str">
        <f t="shared" si="71"/>
        <v/>
      </c>
      <c r="G2175" s="171" t="str">
        <f t="shared" si="70"/>
        <v/>
      </c>
    </row>
    <row r="2176" spans="4:7">
      <c r="D2176" s="168" t="s">
        <v>119</v>
      </c>
      <c r="E2176" s="169">
        <f>IFERROR(IF(D2176="","",COUNTIF($D$2:D2176,D2176)),"")</f>
        <v>17</v>
      </c>
      <c r="F2176" s="170" t="str">
        <f t="shared" si="71"/>
        <v/>
      </c>
      <c r="G2176" s="171" t="str">
        <f t="shared" si="70"/>
        <v/>
      </c>
    </row>
    <row r="2177" spans="4:7">
      <c r="D2177" s="168" t="s">
        <v>119</v>
      </c>
      <c r="E2177" s="169">
        <f>IFERROR(IF(D2177="","",COUNTIF($D$2:D2177,D2177)),"")</f>
        <v>18</v>
      </c>
      <c r="F2177" s="170" t="str">
        <f t="shared" si="71"/>
        <v/>
      </c>
      <c r="G2177" s="171" t="str">
        <f t="shared" si="70"/>
        <v/>
      </c>
    </row>
    <row r="2178" spans="4:7">
      <c r="D2178" s="168" t="s">
        <v>119</v>
      </c>
      <c r="E2178" s="169">
        <f>IFERROR(IF(D2178="","",COUNTIF($D$2:D2178,D2178)),"")</f>
        <v>19</v>
      </c>
      <c r="F2178" s="170" t="str">
        <f t="shared" si="71"/>
        <v/>
      </c>
      <c r="G2178" s="171" t="str">
        <f t="shared" ref="G2178:G2241" si="72">IFERROR(INDEX(D:D,SMALL(F:F,ROW()-1)),"")</f>
        <v/>
      </c>
    </row>
    <row r="2179" spans="4:7">
      <c r="D2179" s="168" t="s">
        <v>119</v>
      </c>
      <c r="E2179" s="169">
        <f>IFERROR(IF(D2179="","",COUNTIF($D$2:D2179,D2179)),"")</f>
        <v>20</v>
      </c>
      <c r="F2179" s="170" t="str">
        <f t="shared" ref="F2179:F2242" si="73">IFERROR(IF(AND(COUNTIF(D2179:D2179,D2179)=(E2179),E2179&gt;0),ROW(),""),"")</f>
        <v/>
      </c>
      <c r="G2179" s="171" t="str">
        <f t="shared" si="72"/>
        <v/>
      </c>
    </row>
    <row r="2180" spans="4:7">
      <c r="D2180" s="168" t="s">
        <v>119</v>
      </c>
      <c r="E2180" s="169">
        <f>IFERROR(IF(D2180="","",COUNTIF($D$2:D2180,D2180)),"")</f>
        <v>21</v>
      </c>
      <c r="F2180" s="170" t="str">
        <f t="shared" si="73"/>
        <v/>
      </c>
      <c r="G2180" s="171" t="str">
        <f t="shared" si="72"/>
        <v/>
      </c>
    </row>
    <row r="2181" spans="4:7">
      <c r="D2181" s="168" t="s">
        <v>119</v>
      </c>
      <c r="E2181" s="169">
        <f>IFERROR(IF(D2181="","",COUNTIF($D$2:D2181,D2181)),"")</f>
        <v>22</v>
      </c>
      <c r="F2181" s="170" t="str">
        <f t="shared" si="73"/>
        <v/>
      </c>
      <c r="G2181" s="171" t="str">
        <f t="shared" si="72"/>
        <v/>
      </c>
    </row>
    <row r="2182" spans="4:7">
      <c r="D2182" s="168" t="s">
        <v>119</v>
      </c>
      <c r="E2182" s="169">
        <f>IFERROR(IF(D2182="","",COUNTIF($D$2:D2182,D2182)),"")</f>
        <v>23</v>
      </c>
      <c r="F2182" s="170" t="str">
        <f t="shared" si="73"/>
        <v/>
      </c>
      <c r="G2182" s="171" t="str">
        <f t="shared" si="72"/>
        <v/>
      </c>
    </row>
    <row r="2183" spans="4:7">
      <c r="D2183" s="168" t="s">
        <v>119</v>
      </c>
      <c r="E2183" s="169">
        <f>IFERROR(IF(D2183="","",COUNTIF($D$2:D2183,D2183)),"")</f>
        <v>24</v>
      </c>
      <c r="F2183" s="170" t="str">
        <f t="shared" si="73"/>
        <v/>
      </c>
      <c r="G2183" s="171" t="str">
        <f t="shared" si="72"/>
        <v/>
      </c>
    </row>
    <row r="2184" spans="4:7">
      <c r="D2184" s="168" t="s">
        <v>119</v>
      </c>
      <c r="E2184" s="169">
        <f>IFERROR(IF(D2184="","",COUNTIF($D$2:D2184,D2184)),"")</f>
        <v>25</v>
      </c>
      <c r="F2184" s="170" t="str">
        <f t="shared" si="73"/>
        <v/>
      </c>
      <c r="G2184" s="171" t="str">
        <f t="shared" si="72"/>
        <v/>
      </c>
    </row>
    <row r="2185" spans="4:7">
      <c r="D2185" s="168" t="s">
        <v>119</v>
      </c>
      <c r="E2185" s="169">
        <f>IFERROR(IF(D2185="","",COUNTIF($D$2:D2185,D2185)),"")</f>
        <v>26</v>
      </c>
      <c r="F2185" s="170" t="str">
        <f t="shared" si="73"/>
        <v/>
      </c>
      <c r="G2185" s="171" t="str">
        <f t="shared" si="72"/>
        <v/>
      </c>
    </row>
    <row r="2186" spans="4:7">
      <c r="D2186" s="168" t="s">
        <v>119</v>
      </c>
      <c r="E2186" s="169">
        <f>IFERROR(IF(D2186="","",COUNTIF($D$2:D2186,D2186)),"")</f>
        <v>27</v>
      </c>
      <c r="F2186" s="170" t="str">
        <f t="shared" si="73"/>
        <v/>
      </c>
      <c r="G2186" s="171" t="str">
        <f t="shared" si="72"/>
        <v/>
      </c>
    </row>
    <row r="2187" spans="4:7">
      <c r="D2187" s="168" t="s">
        <v>119</v>
      </c>
      <c r="E2187" s="169">
        <f>IFERROR(IF(D2187="","",COUNTIF($D$2:D2187,D2187)),"")</f>
        <v>28</v>
      </c>
      <c r="F2187" s="170" t="str">
        <f t="shared" si="73"/>
        <v/>
      </c>
      <c r="G2187" s="171" t="str">
        <f t="shared" si="72"/>
        <v/>
      </c>
    </row>
    <row r="2188" spans="4:7">
      <c r="D2188" s="168" t="s">
        <v>119</v>
      </c>
      <c r="E2188" s="169">
        <f>IFERROR(IF(D2188="","",COUNTIF($D$2:D2188,D2188)),"")</f>
        <v>29</v>
      </c>
      <c r="F2188" s="170" t="str">
        <f t="shared" si="73"/>
        <v/>
      </c>
      <c r="G2188" s="171" t="str">
        <f t="shared" si="72"/>
        <v/>
      </c>
    </row>
    <row r="2189" spans="4:7">
      <c r="D2189" s="168" t="s">
        <v>119</v>
      </c>
      <c r="E2189" s="169">
        <f>IFERROR(IF(D2189="","",COUNTIF($D$2:D2189,D2189)),"")</f>
        <v>30</v>
      </c>
      <c r="F2189" s="170" t="str">
        <f t="shared" si="73"/>
        <v/>
      </c>
      <c r="G2189" s="171" t="str">
        <f t="shared" si="72"/>
        <v/>
      </c>
    </row>
    <row r="2190" spans="4:7">
      <c r="D2190" s="168" t="s">
        <v>119</v>
      </c>
      <c r="E2190" s="169">
        <f>IFERROR(IF(D2190="","",COUNTIF($D$2:D2190,D2190)),"")</f>
        <v>31</v>
      </c>
      <c r="F2190" s="170" t="str">
        <f t="shared" si="73"/>
        <v/>
      </c>
      <c r="G2190" s="171" t="str">
        <f t="shared" si="72"/>
        <v/>
      </c>
    </row>
    <row r="2191" spans="4:7">
      <c r="D2191" s="168" t="s">
        <v>119</v>
      </c>
      <c r="E2191" s="169">
        <f>IFERROR(IF(D2191="","",COUNTIF($D$2:D2191,D2191)),"")</f>
        <v>32</v>
      </c>
      <c r="F2191" s="170" t="str">
        <f t="shared" si="73"/>
        <v/>
      </c>
      <c r="G2191" s="171" t="str">
        <f t="shared" si="72"/>
        <v/>
      </c>
    </row>
    <row r="2192" spans="4:7">
      <c r="D2192" s="168" t="s">
        <v>119</v>
      </c>
      <c r="E2192" s="169">
        <f>IFERROR(IF(D2192="","",COUNTIF($D$2:D2192,D2192)),"")</f>
        <v>33</v>
      </c>
      <c r="F2192" s="170" t="str">
        <f t="shared" si="73"/>
        <v/>
      </c>
      <c r="G2192" s="171" t="str">
        <f t="shared" si="72"/>
        <v/>
      </c>
    </row>
    <row r="2193" spans="4:7">
      <c r="D2193" s="168" t="s">
        <v>119</v>
      </c>
      <c r="E2193" s="169">
        <f>IFERROR(IF(D2193="","",COUNTIF($D$2:D2193,D2193)),"")</f>
        <v>34</v>
      </c>
      <c r="F2193" s="170" t="str">
        <f t="shared" si="73"/>
        <v/>
      </c>
      <c r="G2193" s="171" t="str">
        <f t="shared" si="72"/>
        <v/>
      </c>
    </row>
    <row r="2194" spans="4:7">
      <c r="D2194" s="168" t="s">
        <v>119</v>
      </c>
      <c r="E2194" s="169">
        <f>IFERROR(IF(D2194="","",COUNTIF($D$2:D2194,D2194)),"")</f>
        <v>35</v>
      </c>
      <c r="F2194" s="170" t="str">
        <f t="shared" si="73"/>
        <v/>
      </c>
      <c r="G2194" s="171" t="str">
        <f t="shared" si="72"/>
        <v/>
      </c>
    </row>
    <row r="2195" spans="4:7">
      <c r="D2195" s="168" t="s">
        <v>119</v>
      </c>
      <c r="E2195" s="169">
        <f>IFERROR(IF(D2195="","",COUNTIF($D$2:D2195,D2195)),"")</f>
        <v>36</v>
      </c>
      <c r="F2195" s="170" t="str">
        <f t="shared" si="73"/>
        <v/>
      </c>
      <c r="G2195" s="171" t="str">
        <f t="shared" si="72"/>
        <v/>
      </c>
    </row>
    <row r="2196" spans="4:7">
      <c r="D2196" s="168" t="s">
        <v>119</v>
      </c>
      <c r="E2196" s="169">
        <f>IFERROR(IF(D2196="","",COUNTIF($D$2:D2196,D2196)),"")</f>
        <v>37</v>
      </c>
      <c r="F2196" s="170" t="str">
        <f t="shared" si="73"/>
        <v/>
      </c>
      <c r="G2196" s="171" t="str">
        <f t="shared" si="72"/>
        <v/>
      </c>
    </row>
    <row r="2197" spans="4:7">
      <c r="D2197" s="168" t="s">
        <v>119</v>
      </c>
      <c r="E2197" s="169">
        <f>IFERROR(IF(D2197="","",COUNTIF($D$2:D2197,D2197)),"")</f>
        <v>38</v>
      </c>
      <c r="F2197" s="170" t="str">
        <f t="shared" si="73"/>
        <v/>
      </c>
      <c r="G2197" s="171" t="str">
        <f t="shared" si="72"/>
        <v/>
      </c>
    </row>
    <row r="2198" spans="4:7">
      <c r="D2198" s="168" t="s">
        <v>119</v>
      </c>
      <c r="E2198" s="169">
        <f>IFERROR(IF(D2198="","",COUNTIF($D$2:D2198,D2198)),"")</f>
        <v>39</v>
      </c>
      <c r="F2198" s="170" t="str">
        <f t="shared" si="73"/>
        <v/>
      </c>
      <c r="G2198" s="171" t="str">
        <f t="shared" si="72"/>
        <v/>
      </c>
    </row>
    <row r="2199" spans="4:7">
      <c r="D2199" s="168" t="s">
        <v>119</v>
      </c>
      <c r="E2199" s="169">
        <f>IFERROR(IF(D2199="","",COUNTIF($D$2:D2199,D2199)),"")</f>
        <v>40</v>
      </c>
      <c r="F2199" s="170" t="str">
        <f t="shared" si="73"/>
        <v/>
      </c>
      <c r="G2199" s="171" t="str">
        <f t="shared" si="72"/>
        <v/>
      </c>
    </row>
    <row r="2200" spans="4:7">
      <c r="D2200" s="168" t="s">
        <v>119</v>
      </c>
      <c r="E2200" s="169">
        <f>IFERROR(IF(D2200="","",COUNTIF($D$2:D2200,D2200)),"")</f>
        <v>41</v>
      </c>
      <c r="F2200" s="170" t="str">
        <f t="shared" si="73"/>
        <v/>
      </c>
      <c r="G2200" s="171" t="str">
        <f t="shared" si="72"/>
        <v/>
      </c>
    </row>
    <row r="2201" spans="4:7">
      <c r="D2201" s="168" t="s">
        <v>119</v>
      </c>
      <c r="E2201" s="169">
        <f>IFERROR(IF(D2201="","",COUNTIF($D$2:D2201,D2201)),"")</f>
        <v>42</v>
      </c>
      <c r="F2201" s="170" t="str">
        <f t="shared" si="73"/>
        <v/>
      </c>
      <c r="G2201" s="171" t="str">
        <f t="shared" si="72"/>
        <v/>
      </c>
    </row>
    <row r="2202" spans="4:7">
      <c r="D2202" s="168" t="s">
        <v>119</v>
      </c>
      <c r="E2202" s="169">
        <f>IFERROR(IF(D2202="","",COUNTIF($D$2:D2202,D2202)),"")</f>
        <v>43</v>
      </c>
      <c r="F2202" s="170" t="str">
        <f t="shared" si="73"/>
        <v/>
      </c>
      <c r="G2202" s="171" t="str">
        <f t="shared" si="72"/>
        <v/>
      </c>
    </row>
    <row r="2203" spans="4:7">
      <c r="D2203" s="168" t="s">
        <v>119</v>
      </c>
      <c r="E2203" s="169">
        <f>IFERROR(IF(D2203="","",COUNTIF($D$2:D2203,D2203)),"")</f>
        <v>44</v>
      </c>
      <c r="F2203" s="170" t="str">
        <f t="shared" si="73"/>
        <v/>
      </c>
      <c r="G2203" s="171" t="str">
        <f t="shared" si="72"/>
        <v/>
      </c>
    </row>
    <row r="2204" spans="4:7">
      <c r="D2204" s="168" t="s">
        <v>119</v>
      </c>
      <c r="E2204" s="169">
        <f>IFERROR(IF(D2204="","",COUNTIF($D$2:D2204,D2204)),"")</f>
        <v>45</v>
      </c>
      <c r="F2204" s="170" t="str">
        <f t="shared" si="73"/>
        <v/>
      </c>
      <c r="G2204" s="171" t="str">
        <f t="shared" si="72"/>
        <v/>
      </c>
    </row>
    <row r="2205" spans="4:7">
      <c r="D2205" s="168" t="s">
        <v>119</v>
      </c>
      <c r="E2205" s="169">
        <f>IFERROR(IF(D2205="","",COUNTIF($D$2:D2205,D2205)),"")</f>
        <v>46</v>
      </c>
      <c r="F2205" s="170" t="str">
        <f t="shared" si="73"/>
        <v/>
      </c>
      <c r="G2205" s="171" t="str">
        <f t="shared" si="72"/>
        <v/>
      </c>
    </row>
    <row r="2206" spans="4:7">
      <c r="D2206" s="168" t="s">
        <v>119</v>
      </c>
      <c r="E2206" s="169">
        <f>IFERROR(IF(D2206="","",COUNTIF($D$2:D2206,D2206)),"")</f>
        <v>47</v>
      </c>
      <c r="F2206" s="170" t="str">
        <f t="shared" si="73"/>
        <v/>
      </c>
      <c r="G2206" s="171" t="str">
        <f t="shared" si="72"/>
        <v/>
      </c>
    </row>
    <row r="2207" spans="4:7">
      <c r="D2207" s="168" t="s">
        <v>119</v>
      </c>
      <c r="E2207" s="169">
        <f>IFERROR(IF(D2207="","",COUNTIF($D$2:D2207,D2207)),"")</f>
        <v>48</v>
      </c>
      <c r="F2207" s="170" t="str">
        <f t="shared" si="73"/>
        <v/>
      </c>
      <c r="G2207" s="171" t="str">
        <f t="shared" si="72"/>
        <v/>
      </c>
    </row>
    <row r="2208" spans="4:7">
      <c r="D2208" s="168" t="s">
        <v>119</v>
      </c>
      <c r="E2208" s="169">
        <f>IFERROR(IF(D2208="","",COUNTIF($D$2:D2208,D2208)),"")</f>
        <v>49</v>
      </c>
      <c r="F2208" s="170" t="str">
        <f t="shared" si="73"/>
        <v/>
      </c>
      <c r="G2208" s="171" t="str">
        <f t="shared" si="72"/>
        <v/>
      </c>
    </row>
    <row r="2209" spans="4:7">
      <c r="D2209" s="168" t="s">
        <v>119</v>
      </c>
      <c r="E2209" s="169">
        <f>IFERROR(IF(D2209="","",COUNTIF($D$2:D2209,D2209)),"")</f>
        <v>50</v>
      </c>
      <c r="F2209" s="170" t="str">
        <f t="shared" si="73"/>
        <v/>
      </c>
      <c r="G2209" s="171" t="str">
        <f t="shared" si="72"/>
        <v/>
      </c>
    </row>
    <row r="2210" spans="4:7">
      <c r="D2210" s="168" t="s">
        <v>119</v>
      </c>
      <c r="E2210" s="169">
        <f>IFERROR(IF(D2210="","",COUNTIF($D$2:D2210,D2210)),"")</f>
        <v>51</v>
      </c>
      <c r="F2210" s="170" t="str">
        <f t="shared" si="73"/>
        <v/>
      </c>
      <c r="G2210" s="171" t="str">
        <f t="shared" si="72"/>
        <v/>
      </c>
    </row>
    <row r="2211" spans="4:7">
      <c r="D2211" s="168" t="s">
        <v>119</v>
      </c>
      <c r="E2211" s="169">
        <f>IFERROR(IF(D2211="","",COUNTIF($D$2:D2211,D2211)),"")</f>
        <v>52</v>
      </c>
      <c r="F2211" s="170" t="str">
        <f t="shared" si="73"/>
        <v/>
      </c>
      <c r="G2211" s="171" t="str">
        <f t="shared" si="72"/>
        <v/>
      </c>
    </row>
    <row r="2212" spans="4:7">
      <c r="D2212" s="168" t="s">
        <v>119</v>
      </c>
      <c r="E2212" s="169">
        <f>IFERROR(IF(D2212="","",COUNTIF($D$2:D2212,D2212)),"")</f>
        <v>53</v>
      </c>
      <c r="F2212" s="170" t="str">
        <f t="shared" si="73"/>
        <v/>
      </c>
      <c r="G2212" s="171" t="str">
        <f t="shared" si="72"/>
        <v/>
      </c>
    </row>
    <row r="2213" spans="4:7">
      <c r="D2213" s="168" t="s">
        <v>119</v>
      </c>
      <c r="E2213" s="169">
        <f>IFERROR(IF(D2213="","",COUNTIF($D$2:D2213,D2213)),"")</f>
        <v>54</v>
      </c>
      <c r="F2213" s="170" t="str">
        <f t="shared" si="73"/>
        <v/>
      </c>
      <c r="G2213" s="171" t="str">
        <f t="shared" si="72"/>
        <v/>
      </c>
    </row>
    <row r="2214" spans="4:7">
      <c r="D2214" s="168" t="s">
        <v>119</v>
      </c>
      <c r="E2214" s="169">
        <f>IFERROR(IF(D2214="","",COUNTIF($D$2:D2214,D2214)),"")</f>
        <v>55</v>
      </c>
      <c r="F2214" s="170" t="str">
        <f t="shared" si="73"/>
        <v/>
      </c>
      <c r="G2214" s="171" t="str">
        <f t="shared" si="72"/>
        <v/>
      </c>
    </row>
    <row r="2215" spans="4:7">
      <c r="D2215" s="168" t="s">
        <v>120</v>
      </c>
      <c r="E2215" s="169">
        <f>IFERROR(IF(D2215="","",COUNTIF($D$2:D2215,D2215)),"")</f>
        <v>1</v>
      </c>
      <c r="F2215" s="170">
        <f t="shared" si="73"/>
        <v>2215</v>
      </c>
      <c r="G2215" s="171" t="str">
        <f t="shared" si="72"/>
        <v/>
      </c>
    </row>
    <row r="2216" spans="4:7">
      <c r="D2216" s="168" t="s">
        <v>120</v>
      </c>
      <c r="E2216" s="169">
        <f>IFERROR(IF(D2216="","",COUNTIF($D$2:D2216,D2216)),"")</f>
        <v>2</v>
      </c>
      <c r="F2216" s="170" t="str">
        <f t="shared" si="73"/>
        <v/>
      </c>
      <c r="G2216" s="171" t="str">
        <f t="shared" si="72"/>
        <v/>
      </c>
    </row>
    <row r="2217" spans="4:7">
      <c r="D2217" s="168" t="s">
        <v>120</v>
      </c>
      <c r="E2217" s="169">
        <f>IFERROR(IF(D2217="","",COUNTIF($D$2:D2217,D2217)),"")</f>
        <v>3</v>
      </c>
      <c r="F2217" s="170" t="str">
        <f t="shared" si="73"/>
        <v/>
      </c>
      <c r="G2217" s="171" t="str">
        <f t="shared" si="72"/>
        <v/>
      </c>
    </row>
    <row r="2218" spans="4:7">
      <c r="D2218" s="168" t="s">
        <v>120</v>
      </c>
      <c r="E2218" s="169">
        <f>IFERROR(IF(D2218="","",COUNTIF($D$2:D2218,D2218)),"")</f>
        <v>4</v>
      </c>
      <c r="F2218" s="170" t="str">
        <f t="shared" si="73"/>
        <v/>
      </c>
      <c r="G2218" s="171" t="str">
        <f t="shared" si="72"/>
        <v/>
      </c>
    </row>
    <row r="2219" spans="4:7">
      <c r="D2219" s="168" t="s">
        <v>120</v>
      </c>
      <c r="E2219" s="169">
        <f>IFERROR(IF(D2219="","",COUNTIF($D$2:D2219,D2219)),"")</f>
        <v>5</v>
      </c>
      <c r="F2219" s="170" t="str">
        <f t="shared" si="73"/>
        <v/>
      </c>
      <c r="G2219" s="171" t="str">
        <f t="shared" si="72"/>
        <v/>
      </c>
    </row>
    <row r="2220" spans="4:7">
      <c r="D2220" s="168" t="s">
        <v>120</v>
      </c>
      <c r="E2220" s="169">
        <f>IFERROR(IF(D2220="","",COUNTIF($D$2:D2220,D2220)),"")</f>
        <v>6</v>
      </c>
      <c r="F2220" s="170" t="str">
        <f t="shared" si="73"/>
        <v/>
      </c>
      <c r="G2220" s="171" t="str">
        <f t="shared" si="72"/>
        <v/>
      </c>
    </row>
    <row r="2221" spans="4:7">
      <c r="D2221" s="168" t="s">
        <v>120</v>
      </c>
      <c r="E2221" s="169">
        <f>IFERROR(IF(D2221="","",COUNTIF($D$2:D2221,D2221)),"")</f>
        <v>7</v>
      </c>
      <c r="F2221" s="170" t="str">
        <f t="shared" si="73"/>
        <v/>
      </c>
      <c r="G2221" s="171" t="str">
        <f t="shared" si="72"/>
        <v/>
      </c>
    </row>
    <row r="2222" spans="4:7">
      <c r="D2222" s="168" t="s">
        <v>120</v>
      </c>
      <c r="E2222" s="169">
        <f>IFERROR(IF(D2222="","",COUNTIF($D$2:D2222,D2222)),"")</f>
        <v>8</v>
      </c>
      <c r="F2222" s="170" t="str">
        <f t="shared" si="73"/>
        <v/>
      </c>
      <c r="G2222" s="171" t="str">
        <f t="shared" si="72"/>
        <v/>
      </c>
    </row>
    <row r="2223" spans="4:7">
      <c r="D2223" s="168" t="s">
        <v>120</v>
      </c>
      <c r="E2223" s="169">
        <f>IFERROR(IF(D2223="","",COUNTIF($D$2:D2223,D2223)),"")</f>
        <v>9</v>
      </c>
      <c r="F2223" s="170" t="str">
        <f t="shared" si="73"/>
        <v/>
      </c>
      <c r="G2223" s="171" t="str">
        <f t="shared" si="72"/>
        <v/>
      </c>
    </row>
    <row r="2224" spans="4:7">
      <c r="D2224" s="168" t="s">
        <v>120</v>
      </c>
      <c r="E2224" s="169">
        <f>IFERROR(IF(D2224="","",COUNTIF($D$2:D2224,D2224)),"")</f>
        <v>10</v>
      </c>
      <c r="F2224" s="170" t="str">
        <f t="shared" si="73"/>
        <v/>
      </c>
      <c r="G2224" s="171" t="str">
        <f t="shared" si="72"/>
        <v/>
      </c>
    </row>
    <row r="2225" spans="4:7">
      <c r="D2225" s="168" t="s">
        <v>120</v>
      </c>
      <c r="E2225" s="169">
        <f>IFERROR(IF(D2225="","",COUNTIF($D$2:D2225,D2225)),"")</f>
        <v>11</v>
      </c>
      <c r="F2225" s="170" t="str">
        <f t="shared" si="73"/>
        <v/>
      </c>
      <c r="G2225" s="171" t="str">
        <f t="shared" si="72"/>
        <v/>
      </c>
    </row>
    <row r="2226" spans="4:7">
      <c r="D2226" s="168" t="s">
        <v>120</v>
      </c>
      <c r="E2226" s="169">
        <f>IFERROR(IF(D2226="","",COUNTIF($D$2:D2226,D2226)),"")</f>
        <v>12</v>
      </c>
      <c r="F2226" s="170" t="str">
        <f t="shared" si="73"/>
        <v/>
      </c>
      <c r="G2226" s="171" t="str">
        <f t="shared" si="72"/>
        <v/>
      </c>
    </row>
    <row r="2227" spans="4:7">
      <c r="D2227" s="168" t="s">
        <v>120</v>
      </c>
      <c r="E2227" s="169">
        <f>IFERROR(IF(D2227="","",COUNTIF($D$2:D2227,D2227)),"")</f>
        <v>13</v>
      </c>
      <c r="F2227" s="170" t="str">
        <f t="shared" si="73"/>
        <v/>
      </c>
      <c r="G2227" s="171" t="str">
        <f t="shared" si="72"/>
        <v/>
      </c>
    </row>
    <row r="2228" spans="4:7">
      <c r="D2228" s="168" t="s">
        <v>120</v>
      </c>
      <c r="E2228" s="169">
        <f>IFERROR(IF(D2228="","",COUNTIF($D$2:D2228,D2228)),"")</f>
        <v>14</v>
      </c>
      <c r="F2228" s="170" t="str">
        <f t="shared" si="73"/>
        <v/>
      </c>
      <c r="G2228" s="171" t="str">
        <f t="shared" si="72"/>
        <v/>
      </c>
    </row>
    <row r="2229" spans="4:7">
      <c r="D2229" s="168" t="s">
        <v>120</v>
      </c>
      <c r="E2229" s="169">
        <f>IFERROR(IF(D2229="","",COUNTIF($D$2:D2229,D2229)),"")</f>
        <v>15</v>
      </c>
      <c r="F2229" s="170" t="str">
        <f t="shared" si="73"/>
        <v/>
      </c>
      <c r="G2229" s="171" t="str">
        <f t="shared" si="72"/>
        <v/>
      </c>
    </row>
    <row r="2230" spans="4:7">
      <c r="D2230" s="168" t="s">
        <v>120</v>
      </c>
      <c r="E2230" s="169">
        <f>IFERROR(IF(D2230="","",COUNTIF($D$2:D2230,D2230)),"")</f>
        <v>16</v>
      </c>
      <c r="F2230" s="170" t="str">
        <f t="shared" si="73"/>
        <v/>
      </c>
      <c r="G2230" s="171" t="str">
        <f t="shared" si="72"/>
        <v/>
      </c>
    </row>
    <row r="2231" spans="4:7">
      <c r="D2231" s="168" t="s">
        <v>120</v>
      </c>
      <c r="E2231" s="169">
        <f>IFERROR(IF(D2231="","",COUNTIF($D$2:D2231,D2231)),"")</f>
        <v>17</v>
      </c>
      <c r="F2231" s="170" t="str">
        <f t="shared" si="73"/>
        <v/>
      </c>
      <c r="G2231" s="171" t="str">
        <f t="shared" si="72"/>
        <v/>
      </c>
    </row>
    <row r="2232" spans="4:7">
      <c r="D2232" s="168" t="s">
        <v>120</v>
      </c>
      <c r="E2232" s="169">
        <f>IFERROR(IF(D2232="","",COUNTIF($D$2:D2232,D2232)),"")</f>
        <v>18</v>
      </c>
      <c r="F2232" s="170" t="str">
        <f t="shared" si="73"/>
        <v/>
      </c>
      <c r="G2232" s="171" t="str">
        <f t="shared" si="72"/>
        <v/>
      </c>
    </row>
    <row r="2233" spans="4:7">
      <c r="D2233" s="168" t="s">
        <v>120</v>
      </c>
      <c r="E2233" s="169">
        <f>IFERROR(IF(D2233="","",COUNTIF($D$2:D2233,D2233)),"")</f>
        <v>19</v>
      </c>
      <c r="F2233" s="170" t="str">
        <f t="shared" si="73"/>
        <v/>
      </c>
      <c r="G2233" s="171" t="str">
        <f t="shared" si="72"/>
        <v/>
      </c>
    </row>
    <row r="2234" spans="4:7">
      <c r="D2234" s="168" t="s">
        <v>120</v>
      </c>
      <c r="E2234" s="169">
        <f>IFERROR(IF(D2234="","",COUNTIF($D$2:D2234,D2234)),"")</f>
        <v>20</v>
      </c>
      <c r="F2234" s="170" t="str">
        <f t="shared" si="73"/>
        <v/>
      </c>
      <c r="G2234" s="171" t="str">
        <f t="shared" si="72"/>
        <v/>
      </c>
    </row>
    <row r="2235" spans="4:7">
      <c r="D2235" s="168" t="s">
        <v>120</v>
      </c>
      <c r="E2235" s="169">
        <f>IFERROR(IF(D2235="","",COUNTIF($D$2:D2235,D2235)),"")</f>
        <v>21</v>
      </c>
      <c r="F2235" s="170" t="str">
        <f t="shared" si="73"/>
        <v/>
      </c>
      <c r="G2235" s="171" t="str">
        <f t="shared" si="72"/>
        <v/>
      </c>
    </row>
    <row r="2236" spans="4:7">
      <c r="D2236" s="168" t="s">
        <v>120</v>
      </c>
      <c r="E2236" s="169">
        <f>IFERROR(IF(D2236="","",COUNTIF($D$2:D2236,D2236)),"")</f>
        <v>22</v>
      </c>
      <c r="F2236" s="170" t="str">
        <f t="shared" si="73"/>
        <v/>
      </c>
      <c r="G2236" s="171" t="str">
        <f t="shared" si="72"/>
        <v/>
      </c>
    </row>
    <row r="2237" spans="4:7">
      <c r="D2237" s="168" t="s">
        <v>120</v>
      </c>
      <c r="E2237" s="169">
        <f>IFERROR(IF(D2237="","",COUNTIF($D$2:D2237,D2237)),"")</f>
        <v>23</v>
      </c>
      <c r="F2237" s="170" t="str">
        <f t="shared" si="73"/>
        <v/>
      </c>
      <c r="G2237" s="171" t="str">
        <f t="shared" si="72"/>
        <v/>
      </c>
    </row>
    <row r="2238" spans="4:7">
      <c r="D2238" s="168" t="s">
        <v>120</v>
      </c>
      <c r="E2238" s="169">
        <f>IFERROR(IF(D2238="","",COUNTIF($D$2:D2238,D2238)),"")</f>
        <v>24</v>
      </c>
      <c r="F2238" s="170" t="str">
        <f t="shared" si="73"/>
        <v/>
      </c>
      <c r="G2238" s="171" t="str">
        <f t="shared" si="72"/>
        <v/>
      </c>
    </row>
    <row r="2239" spans="4:7">
      <c r="D2239" s="168" t="s">
        <v>120</v>
      </c>
      <c r="E2239" s="169">
        <f>IFERROR(IF(D2239="","",COUNTIF($D$2:D2239,D2239)),"")</f>
        <v>25</v>
      </c>
      <c r="F2239" s="170" t="str">
        <f t="shared" si="73"/>
        <v/>
      </c>
      <c r="G2239" s="171" t="str">
        <f t="shared" si="72"/>
        <v/>
      </c>
    </row>
    <row r="2240" spans="4:7">
      <c r="D2240" s="168" t="s">
        <v>120</v>
      </c>
      <c r="E2240" s="169">
        <f>IFERROR(IF(D2240="","",COUNTIF($D$2:D2240,D2240)),"")</f>
        <v>26</v>
      </c>
      <c r="F2240" s="170" t="str">
        <f t="shared" si="73"/>
        <v/>
      </c>
      <c r="G2240" s="171" t="str">
        <f t="shared" si="72"/>
        <v/>
      </c>
    </row>
    <row r="2241" spans="4:7">
      <c r="D2241" s="168" t="s">
        <v>120</v>
      </c>
      <c r="E2241" s="169">
        <f>IFERROR(IF(D2241="","",COUNTIF($D$2:D2241,D2241)),"")</f>
        <v>27</v>
      </c>
      <c r="F2241" s="170" t="str">
        <f t="shared" si="73"/>
        <v/>
      </c>
      <c r="G2241" s="171" t="str">
        <f t="shared" si="72"/>
        <v/>
      </c>
    </row>
    <row r="2242" spans="4:7">
      <c r="D2242" s="168" t="s">
        <v>120</v>
      </c>
      <c r="E2242" s="169">
        <f>IFERROR(IF(D2242="","",COUNTIF($D$2:D2242,D2242)),"")</f>
        <v>28</v>
      </c>
      <c r="F2242" s="170" t="str">
        <f t="shared" si="73"/>
        <v/>
      </c>
      <c r="G2242" s="171" t="str">
        <f t="shared" ref="G2242:G2305" si="74">IFERROR(INDEX(D:D,SMALL(F:F,ROW()-1)),"")</f>
        <v/>
      </c>
    </row>
    <row r="2243" spans="4:7">
      <c r="D2243" s="168" t="s">
        <v>120</v>
      </c>
      <c r="E2243" s="169">
        <f>IFERROR(IF(D2243="","",COUNTIF($D$2:D2243,D2243)),"")</f>
        <v>29</v>
      </c>
      <c r="F2243" s="170" t="str">
        <f t="shared" ref="F2243:F2306" si="75">IFERROR(IF(AND(COUNTIF(D2243:D2243,D2243)=(E2243),E2243&gt;0),ROW(),""),"")</f>
        <v/>
      </c>
      <c r="G2243" s="171" t="str">
        <f t="shared" si="74"/>
        <v/>
      </c>
    </row>
    <row r="2244" spans="4:7">
      <c r="D2244" s="168" t="s">
        <v>120</v>
      </c>
      <c r="E2244" s="169">
        <f>IFERROR(IF(D2244="","",COUNTIF($D$2:D2244,D2244)),"")</f>
        <v>30</v>
      </c>
      <c r="F2244" s="170" t="str">
        <f t="shared" si="75"/>
        <v/>
      </c>
      <c r="G2244" s="171" t="str">
        <f t="shared" si="74"/>
        <v/>
      </c>
    </row>
    <row r="2245" spans="4:7">
      <c r="D2245" s="168" t="s">
        <v>120</v>
      </c>
      <c r="E2245" s="169">
        <f>IFERROR(IF(D2245="","",COUNTIF($D$2:D2245,D2245)),"")</f>
        <v>31</v>
      </c>
      <c r="F2245" s="170" t="str">
        <f t="shared" si="75"/>
        <v/>
      </c>
      <c r="G2245" s="171" t="str">
        <f t="shared" si="74"/>
        <v/>
      </c>
    </row>
    <row r="2246" spans="4:7">
      <c r="D2246" s="168" t="s">
        <v>120</v>
      </c>
      <c r="E2246" s="169">
        <f>IFERROR(IF(D2246="","",COUNTIF($D$2:D2246,D2246)),"")</f>
        <v>32</v>
      </c>
      <c r="F2246" s="170" t="str">
        <f t="shared" si="75"/>
        <v/>
      </c>
      <c r="G2246" s="171" t="str">
        <f t="shared" si="74"/>
        <v/>
      </c>
    </row>
    <row r="2247" spans="4:7">
      <c r="D2247" s="168" t="s">
        <v>120</v>
      </c>
      <c r="E2247" s="169">
        <f>IFERROR(IF(D2247="","",COUNTIF($D$2:D2247,D2247)),"")</f>
        <v>33</v>
      </c>
      <c r="F2247" s="170" t="str">
        <f t="shared" si="75"/>
        <v/>
      </c>
      <c r="G2247" s="171" t="str">
        <f t="shared" si="74"/>
        <v/>
      </c>
    </row>
    <row r="2248" spans="4:7">
      <c r="D2248" s="168" t="s">
        <v>121</v>
      </c>
      <c r="E2248" s="169">
        <f>IFERROR(IF(D2248="","",COUNTIF($D$2:D2248,D2248)),"")</f>
        <v>1</v>
      </c>
      <c r="F2248" s="170">
        <f t="shared" si="75"/>
        <v>2248</v>
      </c>
      <c r="G2248" s="171" t="str">
        <f t="shared" si="74"/>
        <v/>
      </c>
    </row>
    <row r="2249" spans="4:7">
      <c r="D2249" s="168" t="s">
        <v>121</v>
      </c>
      <c r="E2249" s="169">
        <f>IFERROR(IF(D2249="","",COUNTIF($D$2:D2249,D2249)),"")</f>
        <v>2</v>
      </c>
      <c r="F2249" s="170" t="str">
        <f t="shared" si="75"/>
        <v/>
      </c>
      <c r="G2249" s="171" t="str">
        <f t="shared" si="74"/>
        <v/>
      </c>
    </row>
    <row r="2250" spans="4:7">
      <c r="D2250" s="168" t="s">
        <v>121</v>
      </c>
      <c r="E2250" s="169">
        <f>IFERROR(IF(D2250="","",COUNTIF($D$2:D2250,D2250)),"")</f>
        <v>3</v>
      </c>
      <c r="F2250" s="170" t="str">
        <f t="shared" si="75"/>
        <v/>
      </c>
      <c r="G2250" s="171" t="str">
        <f t="shared" si="74"/>
        <v/>
      </c>
    </row>
    <row r="2251" spans="4:7">
      <c r="D2251" s="168" t="s">
        <v>121</v>
      </c>
      <c r="E2251" s="169">
        <f>IFERROR(IF(D2251="","",COUNTIF($D$2:D2251,D2251)),"")</f>
        <v>4</v>
      </c>
      <c r="F2251" s="170" t="str">
        <f t="shared" si="75"/>
        <v/>
      </c>
      <c r="G2251" s="171" t="str">
        <f t="shared" si="74"/>
        <v/>
      </c>
    </row>
    <row r="2252" spans="4:7">
      <c r="D2252" s="168" t="s">
        <v>121</v>
      </c>
      <c r="E2252" s="169">
        <f>IFERROR(IF(D2252="","",COUNTIF($D$2:D2252,D2252)),"")</f>
        <v>5</v>
      </c>
      <c r="F2252" s="170" t="str">
        <f t="shared" si="75"/>
        <v/>
      </c>
      <c r="G2252" s="171" t="str">
        <f t="shared" si="74"/>
        <v/>
      </c>
    </row>
    <row r="2253" spans="4:7">
      <c r="D2253" s="168" t="s">
        <v>121</v>
      </c>
      <c r="E2253" s="169">
        <f>IFERROR(IF(D2253="","",COUNTIF($D$2:D2253,D2253)),"")</f>
        <v>6</v>
      </c>
      <c r="F2253" s="170" t="str">
        <f t="shared" si="75"/>
        <v/>
      </c>
      <c r="G2253" s="171" t="str">
        <f t="shared" si="74"/>
        <v/>
      </c>
    </row>
    <row r="2254" spans="4:7">
      <c r="D2254" s="168" t="s">
        <v>121</v>
      </c>
      <c r="E2254" s="169">
        <f>IFERROR(IF(D2254="","",COUNTIF($D$2:D2254,D2254)),"")</f>
        <v>7</v>
      </c>
      <c r="F2254" s="170" t="str">
        <f t="shared" si="75"/>
        <v/>
      </c>
      <c r="G2254" s="171" t="str">
        <f t="shared" si="74"/>
        <v/>
      </c>
    </row>
    <row r="2255" spans="4:7">
      <c r="D2255" s="168" t="s">
        <v>121</v>
      </c>
      <c r="E2255" s="169">
        <f>IFERROR(IF(D2255="","",COUNTIF($D$2:D2255,D2255)),"")</f>
        <v>8</v>
      </c>
      <c r="F2255" s="170" t="str">
        <f t="shared" si="75"/>
        <v/>
      </c>
      <c r="G2255" s="171" t="str">
        <f t="shared" si="74"/>
        <v/>
      </c>
    </row>
    <row r="2256" spans="4:7">
      <c r="D2256" s="168" t="s">
        <v>121</v>
      </c>
      <c r="E2256" s="169">
        <f>IFERROR(IF(D2256="","",COUNTIF($D$2:D2256,D2256)),"")</f>
        <v>9</v>
      </c>
      <c r="F2256" s="170" t="str">
        <f t="shared" si="75"/>
        <v/>
      </c>
      <c r="G2256" s="171" t="str">
        <f t="shared" si="74"/>
        <v/>
      </c>
    </row>
    <row r="2257" spans="4:7">
      <c r="D2257" s="168" t="s">
        <v>121</v>
      </c>
      <c r="E2257" s="169">
        <f>IFERROR(IF(D2257="","",COUNTIF($D$2:D2257,D2257)),"")</f>
        <v>10</v>
      </c>
      <c r="F2257" s="170" t="str">
        <f t="shared" si="75"/>
        <v/>
      </c>
      <c r="G2257" s="171" t="str">
        <f t="shared" si="74"/>
        <v/>
      </c>
    </row>
    <row r="2258" spans="4:7">
      <c r="D2258" s="168" t="s">
        <v>121</v>
      </c>
      <c r="E2258" s="169">
        <f>IFERROR(IF(D2258="","",COUNTIF($D$2:D2258,D2258)),"")</f>
        <v>11</v>
      </c>
      <c r="F2258" s="170" t="str">
        <f t="shared" si="75"/>
        <v/>
      </c>
      <c r="G2258" s="171" t="str">
        <f t="shared" si="74"/>
        <v/>
      </c>
    </row>
    <row r="2259" spans="4:7">
      <c r="D2259" s="168" t="s">
        <v>121</v>
      </c>
      <c r="E2259" s="169">
        <f>IFERROR(IF(D2259="","",COUNTIF($D$2:D2259,D2259)),"")</f>
        <v>12</v>
      </c>
      <c r="F2259" s="170" t="str">
        <f t="shared" si="75"/>
        <v/>
      </c>
      <c r="G2259" s="171" t="str">
        <f t="shared" si="74"/>
        <v/>
      </c>
    </row>
    <row r="2260" spans="4:7">
      <c r="D2260" s="168" t="s">
        <v>121</v>
      </c>
      <c r="E2260" s="169">
        <f>IFERROR(IF(D2260="","",COUNTIF($D$2:D2260,D2260)),"")</f>
        <v>13</v>
      </c>
      <c r="F2260" s="170" t="str">
        <f t="shared" si="75"/>
        <v/>
      </c>
      <c r="G2260" s="171" t="str">
        <f t="shared" si="74"/>
        <v/>
      </c>
    </row>
    <row r="2261" spans="4:7">
      <c r="D2261" s="168" t="s">
        <v>121</v>
      </c>
      <c r="E2261" s="169">
        <f>IFERROR(IF(D2261="","",COUNTIF($D$2:D2261,D2261)),"")</f>
        <v>14</v>
      </c>
      <c r="F2261" s="170" t="str">
        <f t="shared" si="75"/>
        <v/>
      </c>
      <c r="G2261" s="171" t="str">
        <f t="shared" si="74"/>
        <v/>
      </c>
    </row>
    <row r="2262" spans="4:7">
      <c r="D2262" s="168" t="s">
        <v>121</v>
      </c>
      <c r="E2262" s="169">
        <f>IFERROR(IF(D2262="","",COUNTIF($D$2:D2262,D2262)),"")</f>
        <v>15</v>
      </c>
      <c r="F2262" s="170" t="str">
        <f t="shared" si="75"/>
        <v/>
      </c>
      <c r="G2262" s="171" t="str">
        <f t="shared" si="74"/>
        <v/>
      </c>
    </row>
    <row r="2263" spans="4:7">
      <c r="D2263" s="168" t="s">
        <v>121</v>
      </c>
      <c r="E2263" s="169">
        <f>IFERROR(IF(D2263="","",COUNTIF($D$2:D2263,D2263)),"")</f>
        <v>16</v>
      </c>
      <c r="F2263" s="170" t="str">
        <f t="shared" si="75"/>
        <v/>
      </c>
      <c r="G2263" s="171" t="str">
        <f t="shared" si="74"/>
        <v/>
      </c>
    </row>
    <row r="2264" spans="4:7">
      <c r="D2264" s="168" t="s">
        <v>121</v>
      </c>
      <c r="E2264" s="169">
        <f>IFERROR(IF(D2264="","",COUNTIF($D$2:D2264,D2264)),"")</f>
        <v>17</v>
      </c>
      <c r="F2264" s="170" t="str">
        <f t="shared" si="75"/>
        <v/>
      </c>
      <c r="G2264" s="171" t="str">
        <f t="shared" si="74"/>
        <v/>
      </c>
    </row>
    <row r="2265" spans="4:7">
      <c r="D2265" s="168" t="s">
        <v>121</v>
      </c>
      <c r="E2265" s="169">
        <f>IFERROR(IF(D2265="","",COUNTIF($D$2:D2265,D2265)),"")</f>
        <v>18</v>
      </c>
      <c r="F2265" s="170" t="str">
        <f t="shared" si="75"/>
        <v/>
      </c>
      <c r="G2265" s="171" t="str">
        <f t="shared" si="74"/>
        <v/>
      </c>
    </row>
    <row r="2266" spans="4:7">
      <c r="D2266" s="168" t="s">
        <v>121</v>
      </c>
      <c r="E2266" s="169">
        <f>IFERROR(IF(D2266="","",COUNTIF($D$2:D2266,D2266)),"")</f>
        <v>19</v>
      </c>
      <c r="F2266" s="170" t="str">
        <f t="shared" si="75"/>
        <v/>
      </c>
      <c r="G2266" s="171" t="str">
        <f t="shared" si="74"/>
        <v/>
      </c>
    </row>
    <row r="2267" spans="4:7">
      <c r="D2267" s="168" t="s">
        <v>121</v>
      </c>
      <c r="E2267" s="169">
        <f>IFERROR(IF(D2267="","",COUNTIF($D$2:D2267,D2267)),"")</f>
        <v>20</v>
      </c>
      <c r="F2267" s="170" t="str">
        <f t="shared" si="75"/>
        <v/>
      </c>
      <c r="G2267" s="171" t="str">
        <f t="shared" si="74"/>
        <v/>
      </c>
    </row>
    <row r="2268" spans="4:7">
      <c r="D2268" s="168" t="s">
        <v>121</v>
      </c>
      <c r="E2268" s="169">
        <f>IFERROR(IF(D2268="","",COUNTIF($D$2:D2268,D2268)),"")</f>
        <v>21</v>
      </c>
      <c r="F2268" s="170" t="str">
        <f t="shared" si="75"/>
        <v/>
      </c>
      <c r="G2268" s="171" t="str">
        <f t="shared" si="74"/>
        <v/>
      </c>
    </row>
    <row r="2269" spans="4:7">
      <c r="D2269" s="168" t="s">
        <v>121</v>
      </c>
      <c r="E2269" s="169">
        <f>IFERROR(IF(D2269="","",COUNTIF($D$2:D2269,D2269)),"")</f>
        <v>22</v>
      </c>
      <c r="F2269" s="170" t="str">
        <f t="shared" si="75"/>
        <v/>
      </c>
      <c r="G2269" s="171" t="str">
        <f t="shared" si="74"/>
        <v/>
      </c>
    </row>
    <row r="2270" spans="4:7">
      <c r="D2270" s="168" t="s">
        <v>121</v>
      </c>
      <c r="E2270" s="169">
        <f>IFERROR(IF(D2270="","",COUNTIF($D$2:D2270,D2270)),"")</f>
        <v>23</v>
      </c>
      <c r="F2270" s="170" t="str">
        <f t="shared" si="75"/>
        <v/>
      </c>
      <c r="G2270" s="171" t="str">
        <f t="shared" si="74"/>
        <v/>
      </c>
    </row>
    <row r="2271" spans="4:7">
      <c r="D2271" s="168" t="s">
        <v>121</v>
      </c>
      <c r="E2271" s="169">
        <f>IFERROR(IF(D2271="","",COUNTIF($D$2:D2271,D2271)),"")</f>
        <v>24</v>
      </c>
      <c r="F2271" s="170" t="str">
        <f t="shared" si="75"/>
        <v/>
      </c>
      <c r="G2271" s="171" t="str">
        <f t="shared" si="74"/>
        <v/>
      </c>
    </row>
    <row r="2272" spans="4:7">
      <c r="D2272" s="168" t="s">
        <v>121</v>
      </c>
      <c r="E2272" s="169">
        <f>IFERROR(IF(D2272="","",COUNTIF($D$2:D2272,D2272)),"")</f>
        <v>25</v>
      </c>
      <c r="F2272" s="170" t="str">
        <f t="shared" si="75"/>
        <v/>
      </c>
      <c r="G2272" s="171" t="str">
        <f t="shared" si="74"/>
        <v/>
      </c>
    </row>
    <row r="2273" spans="4:7">
      <c r="D2273" s="168" t="s">
        <v>121</v>
      </c>
      <c r="E2273" s="169">
        <f>IFERROR(IF(D2273="","",COUNTIF($D$2:D2273,D2273)),"")</f>
        <v>26</v>
      </c>
      <c r="F2273" s="170" t="str">
        <f t="shared" si="75"/>
        <v/>
      </c>
      <c r="G2273" s="171" t="str">
        <f t="shared" si="74"/>
        <v/>
      </c>
    </row>
    <row r="2274" spans="4:7">
      <c r="D2274" s="168" t="s">
        <v>482</v>
      </c>
      <c r="E2274" s="169">
        <f>IFERROR(IF(D2274="","",COUNTIF($D$2:D2274,D2274)),"")</f>
        <v>1</v>
      </c>
      <c r="F2274" s="170">
        <f t="shared" si="75"/>
        <v>2274</v>
      </c>
      <c r="G2274" s="171" t="str">
        <f t="shared" si="74"/>
        <v/>
      </c>
    </row>
    <row r="2275" spans="4:7">
      <c r="D2275" s="168" t="s">
        <v>482</v>
      </c>
      <c r="E2275" s="169">
        <f>IFERROR(IF(D2275="","",COUNTIF($D$2:D2275,D2275)),"")</f>
        <v>2</v>
      </c>
      <c r="F2275" s="170" t="str">
        <f t="shared" si="75"/>
        <v/>
      </c>
      <c r="G2275" s="171" t="str">
        <f t="shared" si="74"/>
        <v/>
      </c>
    </row>
    <row r="2276" spans="4:7">
      <c r="D2276" s="168" t="s">
        <v>482</v>
      </c>
      <c r="E2276" s="169">
        <f>IFERROR(IF(D2276="","",COUNTIF($D$2:D2276,D2276)),"")</f>
        <v>3</v>
      </c>
      <c r="F2276" s="170" t="str">
        <f t="shared" si="75"/>
        <v/>
      </c>
      <c r="G2276" s="171" t="str">
        <f t="shared" si="74"/>
        <v/>
      </c>
    </row>
    <row r="2277" spans="4:7">
      <c r="D2277" s="168" t="s">
        <v>482</v>
      </c>
      <c r="E2277" s="169">
        <f>IFERROR(IF(D2277="","",COUNTIF($D$2:D2277,D2277)),"")</f>
        <v>4</v>
      </c>
      <c r="F2277" s="170" t="str">
        <f t="shared" si="75"/>
        <v/>
      </c>
      <c r="G2277" s="171" t="str">
        <f t="shared" si="74"/>
        <v/>
      </c>
    </row>
    <row r="2278" spans="4:7">
      <c r="D2278" s="168" t="s">
        <v>482</v>
      </c>
      <c r="E2278" s="169">
        <f>IFERROR(IF(D2278="","",COUNTIF($D$2:D2278,D2278)),"")</f>
        <v>5</v>
      </c>
      <c r="F2278" s="170" t="str">
        <f t="shared" si="75"/>
        <v/>
      </c>
      <c r="G2278" s="171" t="str">
        <f t="shared" si="74"/>
        <v/>
      </c>
    </row>
    <row r="2279" spans="4:7">
      <c r="D2279" s="168" t="s">
        <v>482</v>
      </c>
      <c r="E2279" s="169">
        <f>IFERROR(IF(D2279="","",COUNTIF($D$2:D2279,D2279)),"")</f>
        <v>6</v>
      </c>
      <c r="F2279" s="170" t="str">
        <f t="shared" si="75"/>
        <v/>
      </c>
      <c r="G2279" s="171" t="str">
        <f t="shared" si="74"/>
        <v/>
      </c>
    </row>
    <row r="2280" spans="4:7">
      <c r="D2280" s="168" t="s">
        <v>482</v>
      </c>
      <c r="E2280" s="169">
        <f>IFERROR(IF(D2280="","",COUNTIF($D$2:D2280,D2280)),"")</f>
        <v>7</v>
      </c>
      <c r="F2280" s="170" t="str">
        <f t="shared" si="75"/>
        <v/>
      </c>
      <c r="G2280" s="171" t="str">
        <f t="shared" si="74"/>
        <v/>
      </c>
    </row>
    <row r="2281" spans="4:7">
      <c r="D2281" s="168" t="s">
        <v>482</v>
      </c>
      <c r="E2281" s="169">
        <f>IFERROR(IF(D2281="","",COUNTIF($D$2:D2281,D2281)),"")</f>
        <v>8</v>
      </c>
      <c r="F2281" s="170" t="str">
        <f t="shared" si="75"/>
        <v/>
      </c>
      <c r="G2281" s="171" t="str">
        <f t="shared" si="74"/>
        <v/>
      </c>
    </row>
    <row r="2282" spans="4:7">
      <c r="D2282" s="168" t="s">
        <v>482</v>
      </c>
      <c r="E2282" s="169">
        <f>IFERROR(IF(D2282="","",COUNTIF($D$2:D2282,D2282)),"")</f>
        <v>9</v>
      </c>
      <c r="F2282" s="170" t="str">
        <f t="shared" si="75"/>
        <v/>
      </c>
      <c r="G2282" s="171" t="str">
        <f t="shared" si="74"/>
        <v/>
      </c>
    </row>
    <row r="2283" spans="4:7">
      <c r="D2283" s="168" t="s">
        <v>482</v>
      </c>
      <c r="E2283" s="169">
        <f>IFERROR(IF(D2283="","",COUNTIF($D$2:D2283,D2283)),"")</f>
        <v>10</v>
      </c>
      <c r="F2283" s="170" t="str">
        <f t="shared" si="75"/>
        <v/>
      </c>
      <c r="G2283" s="171" t="str">
        <f t="shared" si="74"/>
        <v/>
      </c>
    </row>
    <row r="2284" spans="4:7">
      <c r="D2284" s="168" t="s">
        <v>482</v>
      </c>
      <c r="E2284" s="169">
        <f>IFERROR(IF(D2284="","",COUNTIF($D$2:D2284,D2284)),"")</f>
        <v>11</v>
      </c>
      <c r="F2284" s="170" t="str">
        <f t="shared" si="75"/>
        <v/>
      </c>
      <c r="G2284" s="171" t="str">
        <f t="shared" si="74"/>
        <v/>
      </c>
    </row>
    <row r="2285" spans="4:7">
      <c r="D2285" s="168" t="s">
        <v>482</v>
      </c>
      <c r="E2285" s="169">
        <f>IFERROR(IF(D2285="","",COUNTIF($D$2:D2285,D2285)),"")</f>
        <v>12</v>
      </c>
      <c r="F2285" s="170" t="str">
        <f t="shared" si="75"/>
        <v/>
      </c>
      <c r="G2285" s="171" t="str">
        <f t="shared" si="74"/>
        <v/>
      </c>
    </row>
    <row r="2286" spans="4:7">
      <c r="D2286" s="168" t="s">
        <v>482</v>
      </c>
      <c r="E2286" s="169">
        <f>IFERROR(IF(D2286="","",COUNTIF($D$2:D2286,D2286)),"")</f>
        <v>13</v>
      </c>
      <c r="F2286" s="170" t="str">
        <f t="shared" si="75"/>
        <v/>
      </c>
      <c r="G2286" s="171" t="str">
        <f t="shared" si="74"/>
        <v/>
      </c>
    </row>
    <row r="2287" spans="4:7">
      <c r="D2287" s="168" t="s">
        <v>482</v>
      </c>
      <c r="E2287" s="169">
        <f>IFERROR(IF(D2287="","",COUNTIF($D$2:D2287,D2287)),"")</f>
        <v>14</v>
      </c>
      <c r="F2287" s="170" t="str">
        <f t="shared" si="75"/>
        <v/>
      </c>
      <c r="G2287" s="171" t="str">
        <f t="shared" si="74"/>
        <v/>
      </c>
    </row>
    <row r="2288" spans="4:7">
      <c r="D2288" s="168" t="s">
        <v>482</v>
      </c>
      <c r="E2288" s="169">
        <f>IFERROR(IF(D2288="","",COUNTIF($D$2:D2288,D2288)),"")</f>
        <v>15</v>
      </c>
      <c r="F2288" s="170" t="str">
        <f t="shared" si="75"/>
        <v/>
      </c>
      <c r="G2288" s="171" t="str">
        <f t="shared" si="74"/>
        <v/>
      </c>
    </row>
    <row r="2289" spans="4:7">
      <c r="D2289" s="168" t="s">
        <v>482</v>
      </c>
      <c r="E2289" s="169">
        <f>IFERROR(IF(D2289="","",COUNTIF($D$2:D2289,D2289)),"")</f>
        <v>16</v>
      </c>
      <c r="F2289" s="170" t="str">
        <f t="shared" si="75"/>
        <v/>
      </c>
      <c r="G2289" s="171" t="str">
        <f t="shared" si="74"/>
        <v/>
      </c>
    </row>
    <row r="2290" spans="4:7">
      <c r="D2290" s="168" t="s">
        <v>482</v>
      </c>
      <c r="E2290" s="169">
        <f>IFERROR(IF(D2290="","",COUNTIF($D$2:D2290,D2290)),"")</f>
        <v>17</v>
      </c>
      <c r="F2290" s="170" t="str">
        <f t="shared" si="75"/>
        <v/>
      </c>
      <c r="G2290" s="171" t="str">
        <f t="shared" si="74"/>
        <v/>
      </c>
    </row>
    <row r="2291" spans="4:7">
      <c r="D2291" s="168" t="s">
        <v>482</v>
      </c>
      <c r="E2291" s="169">
        <f>IFERROR(IF(D2291="","",COUNTIF($D$2:D2291,D2291)),"")</f>
        <v>18</v>
      </c>
      <c r="F2291" s="170" t="str">
        <f t="shared" si="75"/>
        <v/>
      </c>
      <c r="G2291" s="171" t="str">
        <f t="shared" si="74"/>
        <v/>
      </c>
    </row>
    <row r="2292" spans="4:7">
      <c r="D2292" s="168" t="s">
        <v>482</v>
      </c>
      <c r="E2292" s="169">
        <f>IFERROR(IF(D2292="","",COUNTIF($D$2:D2292,D2292)),"")</f>
        <v>19</v>
      </c>
      <c r="F2292" s="170" t="str">
        <f t="shared" si="75"/>
        <v/>
      </c>
      <c r="G2292" s="171" t="str">
        <f t="shared" si="74"/>
        <v/>
      </c>
    </row>
    <row r="2293" spans="4:7">
      <c r="D2293" s="168" t="s">
        <v>482</v>
      </c>
      <c r="E2293" s="169">
        <f>IFERROR(IF(D2293="","",COUNTIF($D$2:D2293,D2293)),"")</f>
        <v>20</v>
      </c>
      <c r="F2293" s="170" t="str">
        <f t="shared" si="75"/>
        <v/>
      </c>
      <c r="G2293" s="171" t="str">
        <f t="shared" si="74"/>
        <v/>
      </c>
    </row>
    <row r="2294" spans="4:7">
      <c r="D2294" s="168" t="s">
        <v>482</v>
      </c>
      <c r="E2294" s="169">
        <f>IFERROR(IF(D2294="","",COUNTIF($D$2:D2294,D2294)),"")</f>
        <v>21</v>
      </c>
      <c r="F2294" s="170" t="str">
        <f t="shared" si="75"/>
        <v/>
      </c>
      <c r="G2294" s="171" t="str">
        <f t="shared" si="74"/>
        <v/>
      </c>
    </row>
    <row r="2295" spans="4:7">
      <c r="D2295" s="168" t="s">
        <v>482</v>
      </c>
      <c r="E2295" s="169">
        <f>IFERROR(IF(D2295="","",COUNTIF($D$2:D2295,D2295)),"")</f>
        <v>22</v>
      </c>
      <c r="F2295" s="170" t="str">
        <f t="shared" si="75"/>
        <v/>
      </c>
      <c r="G2295" s="171" t="str">
        <f t="shared" si="74"/>
        <v/>
      </c>
    </row>
    <row r="2296" spans="4:7">
      <c r="D2296" s="168" t="s">
        <v>482</v>
      </c>
      <c r="E2296" s="169">
        <f>IFERROR(IF(D2296="","",COUNTIF($D$2:D2296,D2296)),"")</f>
        <v>23</v>
      </c>
      <c r="F2296" s="170" t="str">
        <f t="shared" si="75"/>
        <v/>
      </c>
      <c r="G2296" s="171" t="str">
        <f t="shared" si="74"/>
        <v/>
      </c>
    </row>
    <row r="2297" spans="4:7">
      <c r="D2297" s="168" t="s">
        <v>482</v>
      </c>
      <c r="E2297" s="169">
        <f>IFERROR(IF(D2297="","",COUNTIF($D$2:D2297,D2297)),"")</f>
        <v>24</v>
      </c>
      <c r="F2297" s="170" t="str">
        <f t="shared" si="75"/>
        <v/>
      </c>
      <c r="G2297" s="171" t="str">
        <f t="shared" si="74"/>
        <v/>
      </c>
    </row>
    <row r="2298" spans="4:7">
      <c r="D2298" s="168" t="s">
        <v>482</v>
      </c>
      <c r="E2298" s="169">
        <f>IFERROR(IF(D2298="","",COUNTIF($D$2:D2298,D2298)),"")</f>
        <v>25</v>
      </c>
      <c r="F2298" s="170" t="str">
        <f t="shared" si="75"/>
        <v/>
      </c>
      <c r="G2298" s="171" t="str">
        <f t="shared" si="74"/>
        <v/>
      </c>
    </row>
    <row r="2299" spans="4:7">
      <c r="D2299" s="168" t="s">
        <v>482</v>
      </c>
      <c r="E2299" s="169">
        <f>IFERROR(IF(D2299="","",COUNTIF($D$2:D2299,D2299)),"")</f>
        <v>26</v>
      </c>
      <c r="F2299" s="170" t="str">
        <f t="shared" si="75"/>
        <v/>
      </c>
      <c r="G2299" s="171" t="str">
        <f t="shared" si="74"/>
        <v/>
      </c>
    </row>
    <row r="2300" spans="4:7">
      <c r="D2300" s="168" t="s">
        <v>482</v>
      </c>
      <c r="E2300" s="169">
        <f>IFERROR(IF(D2300="","",COUNTIF($D$2:D2300,D2300)),"")</f>
        <v>27</v>
      </c>
      <c r="F2300" s="170" t="str">
        <f t="shared" si="75"/>
        <v/>
      </c>
      <c r="G2300" s="171" t="str">
        <f t="shared" si="74"/>
        <v/>
      </c>
    </row>
    <row r="2301" spans="4:7">
      <c r="D2301" s="168" t="s">
        <v>482</v>
      </c>
      <c r="E2301" s="169">
        <f>IFERROR(IF(D2301="","",COUNTIF($D$2:D2301,D2301)),"")</f>
        <v>28</v>
      </c>
      <c r="F2301" s="170" t="str">
        <f t="shared" si="75"/>
        <v/>
      </c>
      <c r="G2301" s="171" t="str">
        <f t="shared" si="74"/>
        <v/>
      </c>
    </row>
    <row r="2302" spans="4:7">
      <c r="D2302" s="168" t="s">
        <v>482</v>
      </c>
      <c r="E2302" s="169">
        <f>IFERROR(IF(D2302="","",COUNTIF($D$2:D2302,D2302)),"")</f>
        <v>29</v>
      </c>
      <c r="F2302" s="170" t="str">
        <f t="shared" si="75"/>
        <v/>
      </c>
      <c r="G2302" s="171" t="str">
        <f t="shared" si="74"/>
        <v/>
      </c>
    </row>
    <row r="2303" spans="4:7">
      <c r="D2303" s="168" t="s">
        <v>482</v>
      </c>
      <c r="E2303" s="169">
        <f>IFERROR(IF(D2303="","",COUNTIF($D$2:D2303,D2303)),"")</f>
        <v>30</v>
      </c>
      <c r="F2303" s="170" t="str">
        <f t="shared" si="75"/>
        <v/>
      </c>
      <c r="G2303" s="171" t="str">
        <f t="shared" si="74"/>
        <v/>
      </c>
    </row>
    <row r="2304" spans="4:7">
      <c r="D2304" s="168" t="s">
        <v>482</v>
      </c>
      <c r="E2304" s="169">
        <f>IFERROR(IF(D2304="","",COUNTIF($D$2:D2304,D2304)),"")</f>
        <v>31</v>
      </c>
      <c r="F2304" s="170" t="str">
        <f t="shared" si="75"/>
        <v/>
      </c>
      <c r="G2304" s="171" t="str">
        <f t="shared" si="74"/>
        <v/>
      </c>
    </row>
    <row r="2305" spans="4:7">
      <c r="D2305" s="168" t="s">
        <v>482</v>
      </c>
      <c r="E2305" s="169">
        <f>IFERROR(IF(D2305="","",COUNTIF($D$2:D2305,D2305)),"")</f>
        <v>32</v>
      </c>
      <c r="F2305" s="170" t="str">
        <f t="shared" si="75"/>
        <v/>
      </c>
      <c r="G2305" s="171" t="str">
        <f t="shared" si="74"/>
        <v/>
      </c>
    </row>
    <row r="2306" spans="4:7">
      <c r="D2306" s="168" t="s">
        <v>482</v>
      </c>
      <c r="E2306" s="169">
        <f>IFERROR(IF(D2306="","",COUNTIF($D$2:D2306,D2306)),"")</f>
        <v>33</v>
      </c>
      <c r="F2306" s="170" t="str">
        <f t="shared" si="75"/>
        <v/>
      </c>
      <c r="G2306" s="171" t="str">
        <f t="shared" ref="G2306:G2312" si="76">IFERROR(INDEX(D:D,SMALL(F:F,ROW()-1)),"")</f>
        <v/>
      </c>
    </row>
    <row r="2307" spans="4:7">
      <c r="D2307" s="168" t="s">
        <v>482</v>
      </c>
      <c r="E2307" s="169">
        <f>IFERROR(IF(D2307="","",COUNTIF($D$2:D2307,D2307)),"")</f>
        <v>34</v>
      </c>
      <c r="F2307" s="170" t="str">
        <f t="shared" ref="F2307:F2312" si="77">IFERROR(IF(AND(COUNTIF(D2307:D2307,D2307)=(E2307),E2307&gt;0),ROW(),""),"")</f>
        <v/>
      </c>
      <c r="G2307" s="171" t="str">
        <f t="shared" si="76"/>
        <v/>
      </c>
    </row>
    <row r="2308" spans="4:7">
      <c r="D2308" s="168" t="s">
        <v>482</v>
      </c>
      <c r="E2308" s="169">
        <f>IFERROR(IF(D2308="","",COUNTIF($D$2:D2308,D2308)),"")</f>
        <v>35</v>
      </c>
      <c r="F2308" s="170" t="str">
        <f t="shared" si="77"/>
        <v/>
      </c>
      <c r="G2308" s="171" t="str">
        <f t="shared" si="76"/>
        <v/>
      </c>
    </row>
    <row r="2309" spans="4:7">
      <c r="D2309" s="168" t="s">
        <v>482</v>
      </c>
      <c r="E2309" s="169">
        <f>IFERROR(IF(D2309="","",COUNTIF($D$2:D2309,D2309)),"")</f>
        <v>36</v>
      </c>
      <c r="F2309" s="170" t="str">
        <f t="shared" si="77"/>
        <v/>
      </c>
      <c r="G2309" s="171" t="str">
        <f t="shared" si="76"/>
        <v/>
      </c>
    </row>
    <row r="2310" spans="4:7">
      <c r="D2310" s="168" t="s">
        <v>482</v>
      </c>
      <c r="E2310" s="169">
        <f>IFERROR(IF(D2310="","",COUNTIF($D$2:D2310,D2310)),"")</f>
        <v>37</v>
      </c>
      <c r="F2310" s="170" t="str">
        <f t="shared" si="77"/>
        <v/>
      </c>
      <c r="G2310" s="171" t="str">
        <f t="shared" si="76"/>
        <v/>
      </c>
    </row>
    <row r="2311" spans="4:7">
      <c r="D2311" s="168" t="s">
        <v>482</v>
      </c>
      <c r="E2311" s="169">
        <f>IFERROR(IF(D2311="","",COUNTIF($D$2:D2311,D2311)),"")</f>
        <v>38</v>
      </c>
      <c r="F2311" s="170" t="str">
        <f t="shared" si="77"/>
        <v/>
      </c>
      <c r="G2311" s="171" t="str">
        <f t="shared" si="76"/>
        <v/>
      </c>
    </row>
    <row r="2312" spans="4:7">
      <c r="D2312" s="168" t="s">
        <v>482</v>
      </c>
      <c r="E2312" s="169">
        <f>IFERROR(IF(D2312="","",COUNTIF($D$2:D2312,D2312)),"")</f>
        <v>39</v>
      </c>
      <c r="F2312" s="170" t="str">
        <f t="shared" si="77"/>
        <v/>
      </c>
      <c r="G2312" s="171" t="str">
        <f t="shared" si="76"/>
        <v/>
      </c>
    </row>
  </sheetData>
  <sortState ref="B2:B58">
    <sortCondition ref="B2:B58"/>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7"/>
  <dimension ref="A1:P9125"/>
  <sheetViews>
    <sheetView workbookViewId="0">
      <selection activeCell="D3" sqref="D3"/>
    </sheetView>
  </sheetViews>
  <sheetFormatPr defaultRowHeight="18" customHeight="1"/>
  <cols>
    <col min="1" max="1" width="6.7109375" style="8" customWidth="1"/>
    <col min="2" max="2" width="29.140625" style="9" customWidth="1"/>
    <col min="3" max="3" width="29.140625" style="242" customWidth="1"/>
    <col min="4" max="4" width="12.140625" style="9" customWidth="1"/>
    <col min="5" max="5" width="9.140625" style="168" hidden="1" customWidth="1"/>
    <col min="6" max="6" width="9.140625" style="173" hidden="1" customWidth="1"/>
    <col min="7" max="7" width="5.140625" style="170" hidden="1" customWidth="1"/>
    <col min="8" max="8" width="27.7109375" style="240" hidden="1" customWidth="1"/>
    <col min="9" max="9" width="0" hidden="1" customWidth="1"/>
    <col min="10" max="10" width="11.7109375" hidden="1" customWidth="1"/>
    <col min="11" max="11" width="14.28515625" hidden="1" customWidth="1"/>
    <col min="12" max="13" width="9.140625" hidden="1" customWidth="1"/>
    <col min="14" max="15" width="0" hidden="1" customWidth="1"/>
  </cols>
  <sheetData>
    <row r="1" spans="1:15" ht="18" customHeight="1">
      <c r="A1" s="10" t="s">
        <v>127</v>
      </c>
      <c r="B1" s="11" t="s">
        <v>130</v>
      </c>
      <c r="C1" s="241" t="s">
        <v>11</v>
      </c>
      <c r="E1" s="168" t="s">
        <v>932</v>
      </c>
      <c r="M1" s="11" t="s">
        <v>130</v>
      </c>
      <c r="N1" s="11" t="s">
        <v>11</v>
      </c>
    </row>
    <row r="2" spans="1:15" ht="18" customHeight="1">
      <c r="B2" t="s">
        <v>3861</v>
      </c>
      <c r="C2" s="242" t="s">
        <v>18</v>
      </c>
      <c r="E2" s="168" t="s">
        <v>239</v>
      </c>
      <c r="F2" s="174">
        <f>IFERROR(IF(E2="","",COUNTIF($E$2:E2,E2)),"")</f>
        <v>1</v>
      </c>
      <c r="G2" s="170">
        <f t="shared" ref="G2:G65" si="0">IFERROR(IF(AND(COUNTIF(E2:E2,E2)=(F2),F2&gt;0),ROW(),""),"")</f>
        <v>2</v>
      </c>
      <c r="H2" s="240" t="str">
        <f t="shared" ref="H2:H65" si="1">IFERROR(INDEX(E:E,SMALL(G:G,ROW()-1)),"")</f>
        <v>9 MOT-E</v>
      </c>
      <c r="J2" t="s">
        <v>363</v>
      </c>
      <c r="K2" t="e">
        <f>INDEX($C:$C,MATCH(J2,$B:$B,0))</f>
        <v>#N/A</v>
      </c>
      <c r="M2" t="s">
        <v>363</v>
      </c>
      <c r="N2" t="s">
        <v>15</v>
      </c>
      <c r="O2" t="s">
        <v>983</v>
      </c>
    </row>
    <row r="3" spans="1:15" ht="18" customHeight="1">
      <c r="B3" t="s">
        <v>3331</v>
      </c>
      <c r="C3" s="242" t="s">
        <v>17</v>
      </c>
      <c r="E3" s="168" t="s">
        <v>240</v>
      </c>
      <c r="F3" s="174">
        <f>IFERROR(IF(E3="","",COUNTIF($E$2:E3,E3)),"")</f>
        <v>1</v>
      </c>
      <c r="G3" s="170">
        <f t="shared" si="0"/>
        <v>3</v>
      </c>
      <c r="H3" s="240" t="str">
        <f t="shared" si="1"/>
        <v>9 MOT-F</v>
      </c>
      <c r="J3" t="s">
        <v>330</v>
      </c>
      <c r="K3" t="e">
        <f t="shared" ref="K3:K66" si="2">INDEX($C:$C,MATCH(J3,$B:$B,0))</f>
        <v>#N/A</v>
      </c>
      <c r="M3" t="s">
        <v>330</v>
      </c>
      <c r="N3" t="s">
        <v>17</v>
      </c>
    </row>
    <row r="4" spans="1:15" ht="18" customHeight="1">
      <c r="B4" t="s">
        <v>3190</v>
      </c>
      <c r="C4" s="242" t="s">
        <v>17</v>
      </c>
      <c r="E4" s="168" t="s">
        <v>942</v>
      </c>
      <c r="F4" s="174">
        <f>IFERROR(IF(E4="","",COUNTIF($E$2:E4,E4)),"")</f>
        <v>1</v>
      </c>
      <c r="G4" s="170">
        <f t="shared" si="0"/>
        <v>4</v>
      </c>
      <c r="H4" s="240" t="str">
        <f t="shared" si="1"/>
        <v>9 MOT-Y</v>
      </c>
      <c r="J4" t="s">
        <v>334</v>
      </c>
      <c r="K4" t="e">
        <f t="shared" si="2"/>
        <v>#N/A</v>
      </c>
      <c r="M4" t="s">
        <v>334</v>
      </c>
      <c r="N4" t="s">
        <v>16</v>
      </c>
    </row>
    <row r="5" spans="1:15" ht="18" customHeight="1">
      <c r="B5" t="s">
        <v>3191</v>
      </c>
      <c r="C5" s="242" t="s">
        <v>16</v>
      </c>
      <c r="E5" s="168" t="s">
        <v>241</v>
      </c>
      <c r="F5" s="174">
        <f>IFERROR(IF(E5="","",COUNTIF($E$2:E5,E5)),"")</f>
        <v>1</v>
      </c>
      <c r="G5" s="170">
        <f t="shared" si="0"/>
        <v>5</v>
      </c>
      <c r="H5" s="240" t="str">
        <f t="shared" si="1"/>
        <v>9 MOT-G</v>
      </c>
      <c r="J5" t="s">
        <v>954</v>
      </c>
      <c r="K5" t="e">
        <f t="shared" si="2"/>
        <v>#N/A</v>
      </c>
      <c r="M5" t="s">
        <v>954</v>
      </c>
      <c r="N5" t="s">
        <v>14</v>
      </c>
    </row>
    <row r="6" spans="1:15" ht="18" customHeight="1">
      <c r="B6" t="s">
        <v>3201</v>
      </c>
      <c r="C6" s="242" t="s">
        <v>15</v>
      </c>
      <c r="E6" s="168" t="s">
        <v>240</v>
      </c>
      <c r="F6" s="174">
        <f>IFERROR(IF(E6="","",COUNTIF($E$2:E6,E6)),"")</f>
        <v>2</v>
      </c>
      <c r="G6" s="170" t="str">
        <f t="shared" si="0"/>
        <v/>
      </c>
      <c r="H6" s="240" t="str">
        <f t="shared" si="1"/>
        <v>9 MOT-Z</v>
      </c>
      <c r="J6" t="s">
        <v>401</v>
      </c>
      <c r="K6" t="e">
        <f t="shared" si="2"/>
        <v>#N/A</v>
      </c>
      <c r="M6" t="s">
        <v>401</v>
      </c>
      <c r="N6" t="s">
        <v>18</v>
      </c>
    </row>
    <row r="7" spans="1:15" ht="18" customHeight="1">
      <c r="B7" t="s">
        <v>3472</v>
      </c>
      <c r="C7" s="242" t="s">
        <v>15</v>
      </c>
      <c r="E7" s="168" t="s">
        <v>943</v>
      </c>
      <c r="F7" s="174">
        <f>IFERROR(IF(E7="","",COUNTIF($E$2:E7,E7)),"")</f>
        <v>1</v>
      </c>
      <c r="G7" s="170">
        <f t="shared" si="0"/>
        <v>7</v>
      </c>
      <c r="H7" s="240" t="str">
        <f t="shared" si="1"/>
        <v>10 MOT-E</v>
      </c>
      <c r="J7" t="s">
        <v>300</v>
      </c>
      <c r="K7" t="e">
        <f t="shared" si="2"/>
        <v>#N/A</v>
      </c>
      <c r="M7" t="s">
        <v>300</v>
      </c>
      <c r="N7" t="s">
        <v>14</v>
      </c>
    </row>
    <row r="8" spans="1:15" ht="18" customHeight="1">
      <c r="B8" t="s">
        <v>2965</v>
      </c>
      <c r="C8" s="242" t="s">
        <v>16</v>
      </c>
      <c r="E8" s="168" t="s">
        <v>243</v>
      </c>
      <c r="F8" s="174">
        <f>IFERROR(IF(E8="","",COUNTIF($E$2:E8,E8)),"")</f>
        <v>1</v>
      </c>
      <c r="G8" s="170">
        <f t="shared" si="0"/>
        <v>8</v>
      </c>
      <c r="H8" s="240" t="str">
        <f t="shared" si="1"/>
        <v>12 MOT-E</v>
      </c>
      <c r="J8" t="s">
        <v>315</v>
      </c>
      <c r="K8" t="e">
        <f t="shared" si="2"/>
        <v>#N/A</v>
      </c>
      <c r="M8" t="s">
        <v>315</v>
      </c>
      <c r="N8" t="s">
        <v>15</v>
      </c>
    </row>
    <row r="9" spans="1:15" ht="18" customHeight="1">
      <c r="B9" t="s">
        <v>3129</v>
      </c>
      <c r="C9" s="242" t="s">
        <v>17</v>
      </c>
      <c r="E9" s="168" t="s">
        <v>243</v>
      </c>
      <c r="F9" s="174">
        <f>IFERROR(IF(E9="","",COUNTIF($E$2:E9,E9)),"")</f>
        <v>2</v>
      </c>
      <c r="G9" s="170" t="str">
        <f t="shared" si="0"/>
        <v/>
      </c>
      <c r="H9" s="240" t="str">
        <f t="shared" si="1"/>
        <v>12 MOT-F</v>
      </c>
      <c r="J9" t="s">
        <v>273</v>
      </c>
      <c r="K9" t="e">
        <f t="shared" si="2"/>
        <v>#N/A</v>
      </c>
      <c r="M9" t="s">
        <v>273</v>
      </c>
      <c r="N9" t="s">
        <v>17</v>
      </c>
    </row>
    <row r="10" spans="1:15" ht="18" customHeight="1">
      <c r="B10" t="s">
        <v>3116</v>
      </c>
      <c r="C10" s="242" t="s">
        <v>18</v>
      </c>
      <c r="E10" s="168" t="s">
        <v>241</v>
      </c>
      <c r="F10" s="174">
        <f>IFERROR(IF(E10="","",COUNTIF($E$2:E10,E10)),"")</f>
        <v>2</v>
      </c>
      <c r="G10" s="170" t="str">
        <f t="shared" si="0"/>
        <v/>
      </c>
      <c r="H10" s="240" t="str">
        <f t="shared" si="1"/>
        <v>11 MOT-E</v>
      </c>
      <c r="J10" t="s">
        <v>305</v>
      </c>
      <c r="K10" t="e">
        <f t="shared" si="2"/>
        <v>#N/A</v>
      </c>
      <c r="M10" t="s">
        <v>305</v>
      </c>
      <c r="N10" t="s">
        <v>18</v>
      </c>
    </row>
    <row r="11" spans="1:15" ht="18" customHeight="1">
      <c r="B11" t="s">
        <v>3119</v>
      </c>
      <c r="C11" s="242" t="s">
        <v>14</v>
      </c>
      <c r="E11" s="168" t="s">
        <v>247</v>
      </c>
      <c r="F11" s="174">
        <f>IFERROR(IF(E11="","",COUNTIF($E$2:E11,E11)),"")</f>
        <v>1</v>
      </c>
      <c r="G11" s="170">
        <f t="shared" si="0"/>
        <v>11</v>
      </c>
      <c r="H11" s="240" t="str">
        <f t="shared" si="1"/>
        <v>11 MOT-A</v>
      </c>
      <c r="J11" t="s">
        <v>290</v>
      </c>
      <c r="K11" t="e">
        <f t="shared" si="2"/>
        <v>#N/A</v>
      </c>
      <c r="M11" t="s">
        <v>290</v>
      </c>
      <c r="N11" t="s">
        <v>14</v>
      </c>
    </row>
    <row r="12" spans="1:15" ht="18" customHeight="1">
      <c r="B12" t="s">
        <v>3127</v>
      </c>
      <c r="C12" s="242" t="s">
        <v>15</v>
      </c>
      <c r="E12" s="168" t="s">
        <v>248</v>
      </c>
      <c r="F12" s="174">
        <f>IFERROR(IF(E12="","",COUNTIF($E$2:E12,E12)),"")</f>
        <v>1</v>
      </c>
      <c r="G12" s="170">
        <f t="shared" si="0"/>
        <v>12</v>
      </c>
      <c r="H12" s="240" t="str">
        <f t="shared" si="1"/>
        <v>11 MOT-J</v>
      </c>
      <c r="J12" t="s">
        <v>291</v>
      </c>
      <c r="K12" t="e">
        <f t="shared" si="2"/>
        <v>#N/A</v>
      </c>
      <c r="M12" t="s">
        <v>291</v>
      </c>
      <c r="N12" t="s">
        <v>15</v>
      </c>
    </row>
    <row r="13" spans="1:15" ht="18" customHeight="1">
      <c r="B13" t="s">
        <v>3110</v>
      </c>
      <c r="C13" s="242" t="s">
        <v>14</v>
      </c>
      <c r="E13" s="168" t="s">
        <v>243</v>
      </c>
      <c r="F13" s="174">
        <f>IFERROR(IF(E13="","",COUNTIF($E$2:E13,E13)),"")</f>
        <v>3</v>
      </c>
      <c r="G13" s="170" t="str">
        <f t="shared" si="0"/>
        <v/>
      </c>
      <c r="H13" s="240" t="str">
        <f t="shared" si="1"/>
        <v>12 MOT-P</v>
      </c>
      <c r="J13" t="s">
        <v>325</v>
      </c>
      <c r="K13" t="e">
        <f t="shared" si="2"/>
        <v>#N/A</v>
      </c>
      <c r="M13" t="s">
        <v>325</v>
      </c>
      <c r="N13" t="s">
        <v>18</v>
      </c>
    </row>
    <row r="14" spans="1:15" ht="18" customHeight="1">
      <c r="B14" t="s">
        <v>3101</v>
      </c>
      <c r="C14" s="242" t="s">
        <v>18</v>
      </c>
      <c r="E14" s="168" t="s">
        <v>241</v>
      </c>
      <c r="F14" s="174">
        <f>IFERROR(IF(E14="","",COUNTIF($E$2:E14,E14)),"")</f>
        <v>3</v>
      </c>
      <c r="G14" s="170" t="str">
        <f t="shared" si="0"/>
        <v/>
      </c>
      <c r="H14" s="240" t="str">
        <f t="shared" si="1"/>
        <v>12 MOT-L</v>
      </c>
      <c r="J14" t="s">
        <v>265</v>
      </c>
      <c r="K14" t="e">
        <f t="shared" si="2"/>
        <v>#N/A</v>
      </c>
      <c r="M14" t="s">
        <v>265</v>
      </c>
      <c r="N14" t="s">
        <v>14</v>
      </c>
    </row>
    <row r="15" spans="1:15" ht="18" customHeight="1">
      <c r="B15" t="s">
        <v>3162</v>
      </c>
      <c r="C15" s="242" t="s">
        <v>16</v>
      </c>
      <c r="E15" s="168" t="s">
        <v>254</v>
      </c>
      <c r="F15" s="174">
        <f>IFERROR(IF(E15="","",COUNTIF($E$2:E15,E15)),"")</f>
        <v>1</v>
      </c>
      <c r="G15" s="170">
        <f t="shared" si="0"/>
        <v>15</v>
      </c>
      <c r="H15" s="240" t="str">
        <f t="shared" si="1"/>
        <v>19/12/2022 U.T. OTOMOTİV BOYA</v>
      </c>
      <c r="J15" t="s">
        <v>256</v>
      </c>
      <c r="K15" t="e">
        <f t="shared" si="2"/>
        <v>#N/A</v>
      </c>
      <c r="M15" t="s">
        <v>256</v>
      </c>
      <c r="N15" t="s">
        <v>15</v>
      </c>
    </row>
    <row r="16" spans="1:15" ht="18" customHeight="1">
      <c r="B16" t="s">
        <v>3167</v>
      </c>
      <c r="C16" s="242" t="s">
        <v>14</v>
      </c>
      <c r="E16" s="168" t="s">
        <v>250</v>
      </c>
      <c r="F16" s="174">
        <f>IFERROR(IF(E16="","",COUNTIF($E$2:E16,E16)),"")</f>
        <v>1</v>
      </c>
      <c r="G16" s="170">
        <f t="shared" si="0"/>
        <v>16</v>
      </c>
      <c r="H16" s="240" t="str">
        <f t="shared" si="1"/>
        <v>12 MOT-M</v>
      </c>
      <c r="J16" t="s">
        <v>267</v>
      </c>
      <c r="K16" t="e">
        <f t="shared" si="2"/>
        <v>#N/A</v>
      </c>
      <c r="M16" t="s">
        <v>267</v>
      </c>
      <c r="N16" t="s">
        <v>16</v>
      </c>
    </row>
    <row r="17" spans="2:16" ht="18" customHeight="1">
      <c r="B17" t="s">
        <v>2956</v>
      </c>
      <c r="C17" s="242" t="s">
        <v>14</v>
      </c>
      <c r="F17" s="174" t="str">
        <f>IFERROR(IF(E17="","",COUNTIF($E$2:E17,E17)),"")</f>
        <v/>
      </c>
      <c r="G17" s="170" t="str">
        <f t="shared" si="0"/>
        <v/>
      </c>
      <c r="H17" s="240" t="str">
        <f t="shared" si="1"/>
        <v>10 MOT-H</v>
      </c>
      <c r="J17" t="s">
        <v>283</v>
      </c>
      <c r="K17" t="e">
        <f t="shared" si="2"/>
        <v>#N/A</v>
      </c>
      <c r="M17" t="s">
        <v>283</v>
      </c>
      <c r="N17" t="s">
        <v>17</v>
      </c>
    </row>
    <row r="18" spans="2:16" ht="18" customHeight="1">
      <c r="B18" t="s">
        <v>3005</v>
      </c>
      <c r="C18" s="242" t="s">
        <v>14</v>
      </c>
      <c r="E18" s="168" t="s">
        <v>240</v>
      </c>
      <c r="F18" s="174">
        <f>IFERROR(IF(E18="","",COUNTIF($E$2:E18,E18)),"")</f>
        <v>3</v>
      </c>
      <c r="G18" s="170" t="str">
        <f t="shared" si="0"/>
        <v/>
      </c>
      <c r="H18" s="240" t="str">
        <f t="shared" si="1"/>
        <v>12 MOT-O</v>
      </c>
      <c r="J18" t="s">
        <v>239</v>
      </c>
      <c r="K18" t="e">
        <f t="shared" si="2"/>
        <v>#N/A</v>
      </c>
      <c r="M18" t="s">
        <v>239</v>
      </c>
      <c r="N18" t="s">
        <v>18</v>
      </c>
    </row>
    <row r="19" spans="2:16" ht="18" customHeight="1">
      <c r="B19" t="s">
        <v>2997</v>
      </c>
      <c r="C19" s="242" t="s">
        <v>15</v>
      </c>
      <c r="E19" s="168" t="s">
        <v>252</v>
      </c>
      <c r="F19" s="174">
        <f>IFERROR(IF(E19="","",COUNTIF($E$2:E19,E19)),"")</f>
        <v>1</v>
      </c>
      <c r="G19" s="170">
        <f t="shared" si="0"/>
        <v>19</v>
      </c>
      <c r="H19" s="240" t="str">
        <f t="shared" si="1"/>
        <v>9 MOT-C</v>
      </c>
      <c r="J19" t="s">
        <v>240</v>
      </c>
      <c r="K19" t="e">
        <f t="shared" si="2"/>
        <v>#N/A</v>
      </c>
      <c r="M19" t="s">
        <v>240</v>
      </c>
      <c r="N19" t="s">
        <v>16</v>
      </c>
    </row>
    <row r="20" spans="2:16" ht="18" customHeight="1">
      <c r="B20" t="s">
        <v>2984</v>
      </c>
      <c r="C20" s="242" t="s">
        <v>15</v>
      </c>
      <c r="E20" s="168" t="s">
        <v>253</v>
      </c>
      <c r="F20" s="174">
        <f>IFERROR(IF(E20="","",COUNTIF($E$2:E20,E20)),"")</f>
        <v>1</v>
      </c>
      <c r="G20" s="170">
        <f t="shared" si="0"/>
        <v>20</v>
      </c>
      <c r="H20" s="240" t="str">
        <f t="shared" si="1"/>
        <v>10 MOT-B</v>
      </c>
      <c r="J20" t="s">
        <v>241</v>
      </c>
      <c r="K20" t="e">
        <f t="shared" si="2"/>
        <v>#N/A</v>
      </c>
      <c r="M20" t="s">
        <v>241</v>
      </c>
      <c r="N20" t="s">
        <v>14</v>
      </c>
    </row>
    <row r="21" spans="2:16" ht="18" customHeight="1">
      <c r="B21" t="s">
        <v>3044</v>
      </c>
      <c r="C21" s="242" t="s">
        <v>15</v>
      </c>
      <c r="E21" s="168" t="s">
        <v>254</v>
      </c>
      <c r="F21" s="174">
        <f>IFERROR(IF(E21="","",COUNTIF($E$2:E21,E21)),"")</f>
        <v>2</v>
      </c>
      <c r="G21" s="170" t="str">
        <f t="shared" si="0"/>
        <v/>
      </c>
      <c r="H21" s="240" t="str">
        <f t="shared" si="1"/>
        <v>9 MOT-B</v>
      </c>
      <c r="J21" t="s">
        <v>945</v>
      </c>
      <c r="K21" t="e">
        <f t="shared" si="2"/>
        <v>#N/A</v>
      </c>
      <c r="M21" t="s">
        <v>945</v>
      </c>
      <c r="N21" t="s">
        <v>18</v>
      </c>
    </row>
    <row r="22" spans="2:16" ht="18" customHeight="1">
      <c r="B22" t="s">
        <v>3002</v>
      </c>
      <c r="C22" s="242" t="s">
        <v>16</v>
      </c>
      <c r="E22" s="168" t="s">
        <v>255</v>
      </c>
      <c r="F22" s="174">
        <f>IFERROR(IF(E22="","",COUNTIF($E$2:E22,E22)),"")</f>
        <v>1</v>
      </c>
      <c r="G22" s="170">
        <f t="shared" si="0"/>
        <v>22</v>
      </c>
      <c r="H22" s="240" t="str">
        <f t="shared" si="1"/>
        <v>12 MOT-J</v>
      </c>
      <c r="J22" t="s">
        <v>942</v>
      </c>
      <c r="K22" t="e">
        <f t="shared" si="2"/>
        <v>#N/A</v>
      </c>
      <c r="M22" t="s">
        <v>942</v>
      </c>
      <c r="N22" t="s">
        <v>17</v>
      </c>
    </row>
    <row r="23" spans="2:16" ht="18" customHeight="1">
      <c r="B23" t="s">
        <v>2960</v>
      </c>
      <c r="C23" s="242" t="s">
        <v>16</v>
      </c>
      <c r="E23" s="168" t="s">
        <v>944</v>
      </c>
      <c r="F23" s="174">
        <f>IFERROR(IF(E23="","",COUNTIF($E$2:E23,E23)),"")</f>
        <v>1</v>
      </c>
      <c r="G23" s="170">
        <f t="shared" si="0"/>
        <v>23</v>
      </c>
      <c r="H23" s="240" t="str">
        <f t="shared" si="1"/>
        <v>10 MOT-G</v>
      </c>
      <c r="J23" t="s">
        <v>943</v>
      </c>
      <c r="K23" t="e">
        <f t="shared" si="2"/>
        <v>#N/A</v>
      </c>
      <c r="M23" t="s">
        <v>943</v>
      </c>
      <c r="N23" t="s">
        <v>18</v>
      </c>
    </row>
    <row r="24" spans="2:16" ht="18" customHeight="1">
      <c r="B24" t="s">
        <v>3203</v>
      </c>
      <c r="C24" s="242" t="s">
        <v>17</v>
      </c>
      <c r="E24" s="168" t="s">
        <v>254</v>
      </c>
      <c r="F24" s="174">
        <f>IFERROR(IF(E24="","",COUNTIF($E$2:E24,E24)),"")</f>
        <v>3</v>
      </c>
      <c r="G24" s="170" t="str">
        <f t="shared" si="0"/>
        <v/>
      </c>
      <c r="H24" s="240" t="str">
        <f t="shared" si="1"/>
        <v>12 MOT-H</v>
      </c>
      <c r="J24" t="s">
        <v>376</v>
      </c>
      <c r="K24" t="e">
        <f t="shared" si="2"/>
        <v>#N/A</v>
      </c>
      <c r="M24" t="s">
        <v>376</v>
      </c>
      <c r="N24" t="s">
        <v>18</v>
      </c>
    </row>
    <row r="25" spans="2:16" ht="18" customHeight="1">
      <c r="B25" t="s">
        <v>3008</v>
      </c>
      <c r="C25" s="242" t="s">
        <v>17</v>
      </c>
      <c r="E25" s="168" t="s">
        <v>257</v>
      </c>
      <c r="F25" s="174">
        <f>IFERROR(IF(E25="","",COUNTIF($E$2:E25,E25)),"")</f>
        <v>1</v>
      </c>
      <c r="G25" s="170">
        <f t="shared" si="0"/>
        <v>25</v>
      </c>
      <c r="H25" s="240" t="str">
        <f t="shared" si="1"/>
        <v>11 MOT-D</v>
      </c>
      <c r="J25" t="s">
        <v>361</v>
      </c>
      <c r="K25" t="e">
        <f t="shared" si="2"/>
        <v>#N/A</v>
      </c>
      <c r="M25" t="s">
        <v>361</v>
      </c>
      <c r="N25" t="s">
        <v>16</v>
      </c>
    </row>
    <row r="26" spans="2:16" ht="18" customHeight="1">
      <c r="B26" t="s">
        <v>2999</v>
      </c>
      <c r="C26" s="242" t="s">
        <v>17</v>
      </c>
      <c r="E26" s="168" t="s">
        <v>241</v>
      </c>
      <c r="F26" s="174">
        <f>IFERROR(IF(E26="","",COUNTIF($E$2:E26,E26)),"")</f>
        <v>4</v>
      </c>
      <c r="G26" s="170" t="str">
        <f t="shared" si="0"/>
        <v/>
      </c>
      <c r="H26" s="240" t="str">
        <f t="shared" si="1"/>
        <v>10 MOT-F</v>
      </c>
      <c r="J26" t="s">
        <v>962</v>
      </c>
      <c r="K26" t="e">
        <f t="shared" si="2"/>
        <v>#N/A</v>
      </c>
      <c r="M26" t="s">
        <v>962</v>
      </c>
      <c r="N26" t="s">
        <v>15</v>
      </c>
      <c r="P26" t="s">
        <v>983</v>
      </c>
    </row>
    <row r="27" spans="2:16" ht="18" customHeight="1">
      <c r="B27" t="s">
        <v>2963</v>
      </c>
      <c r="C27" s="242" t="s">
        <v>18</v>
      </c>
      <c r="E27" s="168" t="s">
        <v>259</v>
      </c>
      <c r="F27" s="174">
        <f>IFERROR(IF(E27="","",COUNTIF($E$2:E27,E27)),"")</f>
        <v>1</v>
      </c>
      <c r="G27" s="170">
        <f t="shared" si="0"/>
        <v>27</v>
      </c>
      <c r="H27" s="240" t="str">
        <f t="shared" si="1"/>
        <v>9 MOT-A</v>
      </c>
      <c r="J27" t="s">
        <v>337</v>
      </c>
      <c r="K27" t="e">
        <f t="shared" si="2"/>
        <v>#N/A</v>
      </c>
      <c r="M27" t="s">
        <v>337</v>
      </c>
      <c r="N27" t="s">
        <v>14</v>
      </c>
      <c r="P27" t="s">
        <v>983</v>
      </c>
    </row>
    <row r="28" spans="2:16" ht="18" customHeight="1">
      <c r="B28" t="s">
        <v>3048</v>
      </c>
      <c r="C28" s="242" t="s">
        <v>18</v>
      </c>
      <c r="E28" s="168" t="s">
        <v>250</v>
      </c>
      <c r="F28" s="174">
        <f>IFERROR(IF(E28="","",COUNTIF($E$2:E28,E28)),"")</f>
        <v>2</v>
      </c>
      <c r="G28" s="170" t="str">
        <f t="shared" si="0"/>
        <v/>
      </c>
      <c r="H28" s="240" t="str">
        <f t="shared" si="1"/>
        <v>12 MOT-D</v>
      </c>
      <c r="J28" t="s">
        <v>335</v>
      </c>
      <c r="K28" t="e">
        <f t="shared" si="2"/>
        <v>#N/A</v>
      </c>
      <c r="M28" t="s">
        <v>335</v>
      </c>
      <c r="N28" t="s">
        <v>16</v>
      </c>
      <c r="P28" t="s">
        <v>983</v>
      </c>
    </row>
    <row r="29" spans="2:16" ht="18" customHeight="1">
      <c r="B29" t="s">
        <v>3012</v>
      </c>
      <c r="C29" s="242" t="s">
        <v>18</v>
      </c>
      <c r="E29" s="168" t="s">
        <v>444</v>
      </c>
      <c r="F29" s="174">
        <f>IFERROR(IF(E29="","",COUNTIF($E$2:E29,E29)),"")</f>
        <v>1</v>
      </c>
      <c r="G29" s="170">
        <f t="shared" si="0"/>
        <v>29</v>
      </c>
      <c r="H29" s="240" t="str">
        <f t="shared" si="1"/>
        <v>11 MOT-F</v>
      </c>
      <c r="J29" t="s">
        <v>403</v>
      </c>
      <c r="K29" t="e">
        <f t="shared" si="2"/>
        <v>#N/A</v>
      </c>
      <c r="M29" t="s">
        <v>403</v>
      </c>
      <c r="N29" t="s">
        <v>14</v>
      </c>
      <c r="P29" t="s">
        <v>983</v>
      </c>
    </row>
    <row r="30" spans="2:16" ht="18" customHeight="1">
      <c r="B30" t="s">
        <v>3027</v>
      </c>
      <c r="C30" s="242" t="s">
        <v>14</v>
      </c>
      <c r="E30" s="168" t="s">
        <v>267</v>
      </c>
      <c r="F30" s="174">
        <f>IFERROR(IF(E30="","",COUNTIF($E$2:E30,E30)),"")</f>
        <v>1</v>
      </c>
      <c r="G30" s="170">
        <f t="shared" si="0"/>
        <v>30</v>
      </c>
      <c r="H30" s="240" t="str">
        <f t="shared" si="1"/>
        <v>17/03/2023 U.T. OTOMOTİV ELEKTROMEKANİK</v>
      </c>
      <c r="J30" t="s">
        <v>302</v>
      </c>
      <c r="K30" t="e">
        <f t="shared" si="2"/>
        <v>#N/A</v>
      </c>
      <c r="M30" t="s">
        <v>302</v>
      </c>
      <c r="N30" t="s">
        <v>16</v>
      </c>
      <c r="P30" t="s">
        <v>983</v>
      </c>
    </row>
    <row r="31" spans="2:16" ht="18" customHeight="1">
      <c r="B31" t="s">
        <v>2959</v>
      </c>
      <c r="C31" s="242" t="s">
        <v>16</v>
      </c>
      <c r="E31" s="168" t="s">
        <v>241</v>
      </c>
      <c r="F31" s="174">
        <f>IFERROR(IF(E31="","",COUNTIF($E$2:E31,E31)),"")</f>
        <v>5</v>
      </c>
      <c r="G31" s="170" t="str">
        <f t="shared" si="0"/>
        <v/>
      </c>
      <c r="H31" s="240" t="str">
        <f t="shared" si="1"/>
        <v>9 MOT-D</v>
      </c>
      <c r="J31" t="s">
        <v>307</v>
      </c>
      <c r="K31" t="e">
        <f t="shared" si="2"/>
        <v>#N/A</v>
      </c>
      <c r="M31" t="s">
        <v>307</v>
      </c>
      <c r="N31" t="s">
        <v>17</v>
      </c>
      <c r="P31" t="s">
        <v>983</v>
      </c>
    </row>
    <row r="32" spans="2:16" ht="18" customHeight="1">
      <c r="B32" t="s">
        <v>3019</v>
      </c>
      <c r="C32" s="242" t="s">
        <v>17</v>
      </c>
      <c r="E32" s="168" t="s">
        <v>275</v>
      </c>
      <c r="F32" s="174">
        <f>IFERROR(IF(E32="","",COUNTIF($E$2:E32,E32)),"")</f>
        <v>1</v>
      </c>
      <c r="G32" s="170">
        <f t="shared" si="0"/>
        <v>32</v>
      </c>
      <c r="H32" s="240" t="str">
        <f t="shared" si="1"/>
        <v>12 MOT-C</v>
      </c>
      <c r="J32" t="s">
        <v>272</v>
      </c>
      <c r="K32" t="e">
        <f t="shared" si="2"/>
        <v>#N/A</v>
      </c>
      <c r="M32" t="s">
        <v>272</v>
      </c>
      <c r="N32" t="s">
        <v>18</v>
      </c>
      <c r="P32" t="s">
        <v>983</v>
      </c>
    </row>
    <row r="33" spans="2:16" ht="18" customHeight="1">
      <c r="B33" t="s">
        <v>3063</v>
      </c>
      <c r="C33" s="242" t="s">
        <v>18</v>
      </c>
      <c r="E33" s="168" t="s">
        <v>254</v>
      </c>
      <c r="F33" s="174">
        <f>IFERROR(IF(E33="","",COUNTIF($E$2:E33,E33)),"")</f>
        <v>4</v>
      </c>
      <c r="G33" s="170" t="str">
        <f t="shared" si="0"/>
        <v/>
      </c>
      <c r="H33" s="240" t="str">
        <f t="shared" si="1"/>
        <v>10 MOT-D</v>
      </c>
      <c r="J33" t="s">
        <v>274</v>
      </c>
      <c r="K33" t="e">
        <f t="shared" si="2"/>
        <v>#N/A</v>
      </c>
      <c r="M33" t="s">
        <v>274</v>
      </c>
      <c r="N33" t="s">
        <v>18</v>
      </c>
      <c r="P33" t="s">
        <v>983</v>
      </c>
    </row>
    <row r="34" spans="2:16" ht="18" customHeight="1">
      <c r="B34" t="s">
        <v>3289</v>
      </c>
      <c r="C34" s="242" t="s">
        <v>15</v>
      </c>
      <c r="E34" s="168" t="s">
        <v>943</v>
      </c>
      <c r="F34" s="174">
        <f>IFERROR(IF(E34="","",COUNTIF($E$2:E34,E34)),"")</f>
        <v>2</v>
      </c>
      <c r="G34" s="170" t="str">
        <f t="shared" si="0"/>
        <v/>
      </c>
      <c r="H34" s="240" t="str">
        <f t="shared" si="1"/>
        <v>10 MOT-C</v>
      </c>
      <c r="J34" t="s">
        <v>292</v>
      </c>
      <c r="K34" t="e">
        <f t="shared" si="2"/>
        <v>#N/A</v>
      </c>
      <c r="M34" t="s">
        <v>292</v>
      </c>
      <c r="N34" t="s">
        <v>14</v>
      </c>
      <c r="P34" t="s">
        <v>983</v>
      </c>
    </row>
    <row r="35" spans="2:16" ht="18" customHeight="1">
      <c r="B35" t="s">
        <v>3291</v>
      </c>
      <c r="C35" s="242" t="s">
        <v>16</v>
      </c>
      <c r="E35" s="168" t="s">
        <v>241</v>
      </c>
      <c r="F35" s="174">
        <f>IFERROR(IF(E35="","",COUNTIF($E$2:E35,E35)),"")</f>
        <v>6</v>
      </c>
      <c r="G35" s="170" t="str">
        <f t="shared" si="0"/>
        <v/>
      </c>
      <c r="H35" s="240" t="str">
        <f t="shared" si="1"/>
        <v>10 MOT-A</v>
      </c>
      <c r="J35" t="s">
        <v>297</v>
      </c>
      <c r="K35" t="e">
        <f t="shared" si="2"/>
        <v>#N/A</v>
      </c>
      <c r="M35" t="s">
        <v>297</v>
      </c>
      <c r="N35" t="s">
        <v>16</v>
      </c>
      <c r="P35" t="s">
        <v>983</v>
      </c>
    </row>
    <row r="36" spans="2:16" ht="18" customHeight="1">
      <c r="B36" t="s">
        <v>3333</v>
      </c>
      <c r="C36" s="242" t="s">
        <v>15</v>
      </c>
      <c r="E36" s="168" t="s">
        <v>267</v>
      </c>
      <c r="F36" s="174">
        <f>IFERROR(IF(E36="","",COUNTIF($E$2:E36,E36)),"")</f>
        <v>2</v>
      </c>
      <c r="G36" s="170" t="str">
        <f t="shared" si="0"/>
        <v/>
      </c>
      <c r="H36" s="240" t="str">
        <f t="shared" si="1"/>
        <v>9 MOT-V</v>
      </c>
      <c r="J36" t="s">
        <v>324</v>
      </c>
      <c r="K36" t="e">
        <f t="shared" si="2"/>
        <v>#N/A</v>
      </c>
      <c r="M36" t="s">
        <v>324</v>
      </c>
      <c r="N36" t="s">
        <v>15</v>
      </c>
      <c r="P36" t="s">
        <v>983</v>
      </c>
    </row>
    <row r="37" spans="2:16" ht="18" customHeight="1">
      <c r="B37" t="s">
        <v>3077</v>
      </c>
      <c r="C37" s="242" t="s">
        <v>16</v>
      </c>
      <c r="E37" s="168" t="s">
        <v>250</v>
      </c>
      <c r="F37" s="174">
        <f>IFERROR(IF(E37="","",COUNTIF($E$2:E37,E37)),"")</f>
        <v>3</v>
      </c>
      <c r="G37" s="170" t="str">
        <f t="shared" si="0"/>
        <v/>
      </c>
      <c r="H37" s="240" t="str">
        <f t="shared" si="1"/>
        <v>12 MOT-K</v>
      </c>
      <c r="J37" t="s">
        <v>279</v>
      </c>
      <c r="K37" t="e">
        <f t="shared" si="2"/>
        <v>#N/A</v>
      </c>
      <c r="M37" t="s">
        <v>279</v>
      </c>
      <c r="N37" t="s">
        <v>14</v>
      </c>
      <c r="P37" t="s">
        <v>983</v>
      </c>
    </row>
    <row r="38" spans="2:16" ht="18" customHeight="1">
      <c r="B38" t="s">
        <v>3196</v>
      </c>
      <c r="C38" s="242" t="s">
        <v>18</v>
      </c>
      <c r="E38" s="168" t="s">
        <v>256</v>
      </c>
      <c r="F38" s="174">
        <f>IFERROR(IF(E38="","",COUNTIF($E$2:E38,E38)),"")</f>
        <v>1</v>
      </c>
      <c r="G38" s="170">
        <f t="shared" si="0"/>
        <v>38</v>
      </c>
      <c r="H38" s="240" t="str">
        <f t="shared" si="1"/>
        <v>03/10/2022 U.T. OTOMOTİV ELEKTROMEKANİK</v>
      </c>
      <c r="J38" t="s">
        <v>275</v>
      </c>
      <c r="K38" t="e">
        <f t="shared" si="2"/>
        <v>#N/A</v>
      </c>
      <c r="M38" t="s">
        <v>275</v>
      </c>
      <c r="N38" t="s">
        <v>15</v>
      </c>
      <c r="P38" t="s">
        <v>983</v>
      </c>
    </row>
    <row r="39" spans="2:16" ht="18" customHeight="1">
      <c r="B39" t="s">
        <v>3189</v>
      </c>
      <c r="C39" s="242" t="s">
        <v>15</v>
      </c>
      <c r="E39" s="168" t="s">
        <v>266</v>
      </c>
      <c r="F39" s="174">
        <f>IFERROR(IF(E39="","",COUNTIF($E$2:E39,E39)),"")</f>
        <v>1</v>
      </c>
      <c r="G39" s="170">
        <f t="shared" si="0"/>
        <v>39</v>
      </c>
      <c r="H39" s="240" t="str">
        <f t="shared" si="1"/>
        <v>11 MOT-B</v>
      </c>
      <c r="J39" t="s">
        <v>260</v>
      </c>
      <c r="K39" t="e">
        <f t="shared" si="2"/>
        <v>#N/A</v>
      </c>
      <c r="M39" t="s">
        <v>260</v>
      </c>
      <c r="N39" t="s">
        <v>17</v>
      </c>
    </row>
    <row r="40" spans="2:16" ht="18" customHeight="1">
      <c r="B40" t="s">
        <v>3197</v>
      </c>
      <c r="C40" s="242" t="s">
        <v>16</v>
      </c>
      <c r="E40" s="168" t="s">
        <v>257</v>
      </c>
      <c r="F40" s="174">
        <f>IFERROR(IF(E40="","",COUNTIF($E$2:E40,E40)),"")</f>
        <v>2</v>
      </c>
      <c r="G40" s="170" t="str">
        <f t="shared" si="0"/>
        <v/>
      </c>
      <c r="H40" s="240" t="str">
        <f t="shared" si="1"/>
        <v>12 MOT-A</v>
      </c>
      <c r="J40" t="s">
        <v>278</v>
      </c>
      <c r="K40" t="e">
        <f t="shared" si="2"/>
        <v>#N/A</v>
      </c>
      <c r="M40" t="s">
        <v>278</v>
      </c>
      <c r="N40" t="s">
        <v>18</v>
      </c>
    </row>
    <row r="41" spans="2:16" ht="18" customHeight="1">
      <c r="B41" t="s">
        <v>3487</v>
      </c>
      <c r="C41" s="242" t="s">
        <v>17</v>
      </c>
      <c r="E41" s="168" t="s">
        <v>257</v>
      </c>
      <c r="F41" s="174">
        <f>IFERROR(IF(E41="","",COUNTIF($E$2:E41,E41)),"")</f>
        <v>3</v>
      </c>
      <c r="G41" s="170" t="str">
        <f t="shared" si="0"/>
        <v/>
      </c>
      <c r="H41" s="240" t="str">
        <f t="shared" si="1"/>
        <v>11 MOT-C</v>
      </c>
      <c r="J41" t="s">
        <v>243</v>
      </c>
      <c r="K41" t="e">
        <f t="shared" si="2"/>
        <v>#N/A</v>
      </c>
      <c r="M41" t="s">
        <v>243</v>
      </c>
      <c r="N41" t="s">
        <v>16</v>
      </c>
    </row>
    <row r="42" spans="2:16" ht="18" customHeight="1">
      <c r="B42" t="s">
        <v>3482</v>
      </c>
      <c r="C42" s="242" t="s">
        <v>16</v>
      </c>
      <c r="E42" s="168" t="s">
        <v>261</v>
      </c>
      <c r="F42" s="174">
        <f>IFERROR(IF(E42="","",COUNTIF($E$2:E42,E42)),"")</f>
        <v>1</v>
      </c>
      <c r="G42" s="170">
        <f t="shared" si="0"/>
        <v>42</v>
      </c>
      <c r="H42" s="240" t="str">
        <f t="shared" si="1"/>
        <v>11 MOT-H</v>
      </c>
      <c r="J42" t="s">
        <v>270</v>
      </c>
      <c r="K42" t="e">
        <f t="shared" si="2"/>
        <v>#N/A</v>
      </c>
      <c r="M42" t="s">
        <v>270</v>
      </c>
      <c r="N42" t="s">
        <v>18</v>
      </c>
    </row>
    <row r="43" spans="2:16" ht="18" customHeight="1">
      <c r="B43" t="s">
        <v>3471</v>
      </c>
      <c r="C43" s="242" t="s">
        <v>15</v>
      </c>
      <c r="E43" s="168" t="s">
        <v>267</v>
      </c>
      <c r="F43" s="174">
        <f>IFERROR(IF(E43="","",COUNTIF($E$2:E43,E43)),"")</f>
        <v>3</v>
      </c>
      <c r="G43" s="170" t="str">
        <f t="shared" si="0"/>
        <v/>
      </c>
      <c r="H43" s="240" t="str">
        <f t="shared" si="1"/>
        <v>11 MOT-I</v>
      </c>
      <c r="J43" t="s">
        <v>261</v>
      </c>
      <c r="K43" t="e">
        <f t="shared" si="2"/>
        <v>#N/A</v>
      </c>
      <c r="M43" t="s">
        <v>261</v>
      </c>
      <c r="N43" t="s">
        <v>14</v>
      </c>
    </row>
    <row r="44" spans="2:16" ht="18" customHeight="1">
      <c r="B44" t="s">
        <v>3488</v>
      </c>
      <c r="C44" s="242" t="s">
        <v>16</v>
      </c>
      <c r="E44" s="168" t="s">
        <v>266</v>
      </c>
      <c r="F44" s="174">
        <f>IFERROR(IF(E44="","",COUNTIF($E$2:E44,E44)),"")</f>
        <v>2</v>
      </c>
      <c r="G44" s="170" t="str">
        <f t="shared" si="0"/>
        <v/>
      </c>
      <c r="H44" s="240" t="str">
        <f t="shared" si="1"/>
        <v>9 MET-M</v>
      </c>
      <c r="J44" t="s">
        <v>259</v>
      </c>
      <c r="K44" t="e">
        <f t="shared" si="2"/>
        <v>#N/A</v>
      </c>
      <c r="M44" t="s">
        <v>259</v>
      </c>
      <c r="N44" t="s">
        <v>17</v>
      </c>
    </row>
    <row r="45" spans="2:16" ht="18" customHeight="1">
      <c r="B45" t="s">
        <v>3326</v>
      </c>
      <c r="C45" s="242" t="s">
        <v>14</v>
      </c>
      <c r="E45" s="168" t="s">
        <v>240</v>
      </c>
      <c r="F45" s="174">
        <f>IFERROR(IF(E45="","",COUNTIF($E$2:E45,E45)),"")</f>
        <v>4</v>
      </c>
      <c r="G45" s="170" t="str">
        <f t="shared" si="0"/>
        <v/>
      </c>
      <c r="H45" s="240" t="str">
        <f t="shared" si="1"/>
        <v>9 MET-L</v>
      </c>
      <c r="J45" t="s">
        <v>377</v>
      </c>
      <c r="K45" t="e">
        <f t="shared" si="2"/>
        <v>#N/A</v>
      </c>
      <c r="M45" t="s">
        <v>377</v>
      </c>
      <c r="N45" t="s">
        <v>17</v>
      </c>
    </row>
    <row r="46" spans="2:16" ht="18" customHeight="1">
      <c r="B46" t="s">
        <v>3123</v>
      </c>
      <c r="C46" s="242" t="s">
        <v>15</v>
      </c>
      <c r="E46" s="168" t="s">
        <v>268</v>
      </c>
      <c r="F46" s="174">
        <f>IFERROR(IF(E46="","",COUNTIF($E$2:E46,E46)),"")</f>
        <v>1</v>
      </c>
      <c r="G46" s="170">
        <f t="shared" si="0"/>
        <v>46</v>
      </c>
      <c r="H46" s="240" t="str">
        <f t="shared" si="1"/>
        <v>03/10/2022 U.T. KAYNAKÇILIK</v>
      </c>
      <c r="J46" t="s">
        <v>362</v>
      </c>
      <c r="K46" t="e">
        <f t="shared" si="2"/>
        <v>#N/A</v>
      </c>
      <c r="M46" t="s">
        <v>362</v>
      </c>
      <c r="N46" t="s">
        <v>14</v>
      </c>
    </row>
    <row r="47" spans="2:16" ht="18" customHeight="1">
      <c r="B47" t="s">
        <v>3122</v>
      </c>
      <c r="C47" s="242" t="s">
        <v>16</v>
      </c>
      <c r="E47" s="168" t="s">
        <v>269</v>
      </c>
      <c r="F47" s="174">
        <f>IFERROR(IF(E47="","",COUNTIF($E$2:E47,E47)),"")</f>
        <v>1</v>
      </c>
      <c r="G47" s="170">
        <f t="shared" si="0"/>
        <v>47</v>
      </c>
      <c r="H47" s="240" t="str">
        <f t="shared" si="1"/>
        <v>11 MET-F</v>
      </c>
      <c r="J47" t="s">
        <v>365</v>
      </c>
      <c r="K47" t="e">
        <f t="shared" si="2"/>
        <v>#N/A</v>
      </c>
      <c r="M47" t="s">
        <v>365</v>
      </c>
      <c r="N47" t="s">
        <v>17</v>
      </c>
    </row>
    <row r="48" spans="2:16" ht="18" customHeight="1">
      <c r="B48" t="s">
        <v>3128</v>
      </c>
      <c r="C48" s="242" t="s">
        <v>17</v>
      </c>
      <c r="E48" s="168" t="s">
        <v>255</v>
      </c>
      <c r="F48" s="174">
        <f>IFERROR(IF(E48="","",COUNTIF($E$2:E48,E48)),"")</f>
        <v>2</v>
      </c>
      <c r="G48" s="170" t="str">
        <f t="shared" si="0"/>
        <v/>
      </c>
      <c r="H48" s="240" t="str">
        <f t="shared" si="1"/>
        <v>10 MET-M</v>
      </c>
      <c r="J48" t="s">
        <v>332</v>
      </c>
      <c r="K48" t="e">
        <f t="shared" si="2"/>
        <v>#N/A</v>
      </c>
      <c r="M48" t="s">
        <v>332</v>
      </c>
      <c r="N48" t="s">
        <v>16</v>
      </c>
    </row>
    <row r="49" spans="2:14" ht="18" customHeight="1">
      <c r="B49" t="s">
        <v>3125</v>
      </c>
      <c r="C49" s="242" t="s">
        <v>18</v>
      </c>
      <c r="E49" s="168" t="s">
        <v>255</v>
      </c>
      <c r="F49" s="174">
        <f>IFERROR(IF(E49="","",COUNTIF($E$2:E49,E49)),"")</f>
        <v>3</v>
      </c>
      <c r="G49" s="170" t="str">
        <f t="shared" si="0"/>
        <v/>
      </c>
      <c r="H49" s="240" t="str">
        <f t="shared" si="1"/>
        <v>10 MET-N</v>
      </c>
      <c r="J49" t="s">
        <v>333</v>
      </c>
      <c r="K49" t="e">
        <f t="shared" si="2"/>
        <v>#N/A</v>
      </c>
      <c r="M49" t="s">
        <v>333</v>
      </c>
      <c r="N49" t="s">
        <v>17</v>
      </c>
    </row>
    <row r="50" spans="2:14" ht="18" customHeight="1">
      <c r="B50" t="s">
        <v>3108</v>
      </c>
      <c r="C50" s="242" t="s">
        <v>18</v>
      </c>
      <c r="E50" s="168" t="s">
        <v>241</v>
      </c>
      <c r="F50" s="174">
        <f>IFERROR(IF(E50="","",COUNTIF($E$2:E50,E50)),"")</f>
        <v>7</v>
      </c>
      <c r="G50" s="170" t="str">
        <f t="shared" si="0"/>
        <v/>
      </c>
      <c r="H50" s="240" t="str">
        <f t="shared" si="1"/>
        <v>11 MET-H</v>
      </c>
      <c r="J50" t="s">
        <v>470</v>
      </c>
      <c r="K50" t="e">
        <f t="shared" si="2"/>
        <v>#N/A</v>
      </c>
      <c r="M50" t="s">
        <v>470</v>
      </c>
      <c r="N50" t="e">
        <v>#N/A</v>
      </c>
    </row>
    <row r="51" spans="2:14" ht="18" customHeight="1">
      <c r="B51" t="s">
        <v>3107</v>
      </c>
      <c r="C51" s="242" t="s">
        <v>17</v>
      </c>
      <c r="E51" s="168" t="s">
        <v>270</v>
      </c>
      <c r="F51" s="174">
        <f>IFERROR(IF(E51="","",COUNTIF($E$2:E51,E51)),"")</f>
        <v>1</v>
      </c>
      <c r="G51" s="170">
        <f t="shared" si="0"/>
        <v>51</v>
      </c>
      <c r="H51" s="240" t="str">
        <f t="shared" si="1"/>
        <v>26/12/2022 U.T. KAYNAKÇILIK</v>
      </c>
      <c r="J51" t="s">
        <v>402</v>
      </c>
      <c r="K51" t="e">
        <f t="shared" si="2"/>
        <v>#N/A</v>
      </c>
      <c r="M51" t="s">
        <v>402</v>
      </c>
      <c r="N51" t="s">
        <v>17</v>
      </c>
    </row>
    <row r="52" spans="2:14" ht="18" customHeight="1">
      <c r="B52" t="s">
        <v>3091</v>
      </c>
      <c r="C52" s="242" t="s">
        <v>14</v>
      </c>
      <c r="E52" s="168" t="s">
        <v>243</v>
      </c>
      <c r="F52" s="174">
        <f>IFERROR(IF(E52="","",COUNTIF($E$2:E52,E52)),"")</f>
        <v>4</v>
      </c>
      <c r="G52" s="170" t="str">
        <f t="shared" si="0"/>
        <v/>
      </c>
      <c r="H52" s="240" t="str">
        <f t="shared" si="1"/>
        <v>12 MET-E</v>
      </c>
      <c r="J52" t="s">
        <v>407</v>
      </c>
      <c r="K52" t="e">
        <f t="shared" si="2"/>
        <v>#N/A</v>
      </c>
      <c r="M52" t="s">
        <v>407</v>
      </c>
      <c r="N52" t="s">
        <v>15</v>
      </c>
    </row>
    <row r="53" spans="2:14" ht="18" customHeight="1">
      <c r="B53" t="s">
        <v>3730</v>
      </c>
      <c r="C53" s="242" t="s">
        <v>15</v>
      </c>
      <c r="E53" s="168" t="s">
        <v>247</v>
      </c>
      <c r="F53" s="174">
        <f>IFERROR(IF(E53="","",COUNTIF($E$2:E53,E53)),"")</f>
        <v>2</v>
      </c>
      <c r="G53" s="170" t="str">
        <f t="shared" si="0"/>
        <v/>
      </c>
      <c r="H53" s="240" t="str">
        <f t="shared" si="1"/>
        <v>19/12/2022 U.T. KAYNAKÇILIK</v>
      </c>
      <c r="J53" t="s">
        <v>467</v>
      </c>
      <c r="K53" t="e">
        <f t="shared" si="2"/>
        <v>#N/A</v>
      </c>
      <c r="M53" t="s">
        <v>467</v>
      </c>
      <c r="N53" t="s">
        <v>18</v>
      </c>
    </row>
    <row r="54" spans="2:14" ht="18" customHeight="1">
      <c r="B54" t="s">
        <v>3169</v>
      </c>
      <c r="C54" s="242" t="s">
        <v>15</v>
      </c>
      <c r="E54" s="168" t="s">
        <v>265</v>
      </c>
      <c r="F54" s="174">
        <f>IFERROR(IF(E54="","",COUNTIF($E$2:E54,E54)),"")</f>
        <v>1</v>
      </c>
      <c r="G54" s="170">
        <f t="shared" si="0"/>
        <v>54</v>
      </c>
      <c r="H54" s="240" t="str">
        <f t="shared" si="1"/>
        <v>19/12/2022 U.T. METAL DOĞRAMA</v>
      </c>
      <c r="J54" t="s">
        <v>312</v>
      </c>
      <c r="K54" t="e">
        <f t="shared" si="2"/>
        <v>#N/A</v>
      </c>
      <c r="M54" t="s">
        <v>312</v>
      </c>
      <c r="N54" t="s">
        <v>14</v>
      </c>
    </row>
    <row r="55" spans="2:14" ht="18" customHeight="1">
      <c r="B55" t="s">
        <v>3165</v>
      </c>
      <c r="C55" s="242" t="s">
        <v>14</v>
      </c>
      <c r="E55" s="168" t="s">
        <v>247</v>
      </c>
      <c r="F55" s="174">
        <f>IFERROR(IF(E55="","",COUNTIF($E$2:E55,E55)),"")</f>
        <v>3</v>
      </c>
      <c r="G55" s="170" t="str">
        <f t="shared" si="0"/>
        <v/>
      </c>
      <c r="H55" s="240" t="str">
        <f t="shared" si="1"/>
        <v>11 MAK-D</v>
      </c>
      <c r="J55" t="s">
        <v>309</v>
      </c>
      <c r="K55" t="e">
        <f t="shared" si="2"/>
        <v>#N/A</v>
      </c>
      <c r="M55" t="s">
        <v>309</v>
      </c>
      <c r="N55" t="s">
        <v>18</v>
      </c>
    </row>
    <row r="56" spans="2:14" ht="18" customHeight="1">
      <c r="B56" t="s">
        <v>3166</v>
      </c>
      <c r="C56" s="242" t="s">
        <v>17</v>
      </c>
      <c r="E56" s="168" t="s">
        <v>284</v>
      </c>
      <c r="F56" s="174">
        <f>IFERROR(IF(E56="","",COUNTIF($E$2:E56,E56)),"")</f>
        <v>1</v>
      </c>
      <c r="G56" s="170">
        <f t="shared" si="0"/>
        <v>56</v>
      </c>
      <c r="H56" s="240" t="str">
        <f t="shared" si="1"/>
        <v>9 MAK-H</v>
      </c>
      <c r="J56" t="s">
        <v>311</v>
      </c>
      <c r="K56" t="e">
        <f t="shared" si="2"/>
        <v>#N/A</v>
      </c>
      <c r="M56" t="s">
        <v>311</v>
      </c>
      <c r="N56" t="s">
        <v>17</v>
      </c>
    </row>
    <row r="57" spans="2:14" ht="18" customHeight="1">
      <c r="B57" t="s">
        <v>2955</v>
      </c>
      <c r="C57" s="242" t="s">
        <v>14</v>
      </c>
      <c r="E57" s="168" t="s">
        <v>942</v>
      </c>
      <c r="F57" s="174">
        <f>IFERROR(IF(E57="","",COUNTIF($E$2:E57,E57)),"")</f>
        <v>2</v>
      </c>
      <c r="G57" s="170" t="str">
        <f t="shared" si="0"/>
        <v/>
      </c>
      <c r="H57" s="240" t="str">
        <f t="shared" si="1"/>
        <v>12 MAK-B</v>
      </c>
      <c r="J57" t="s">
        <v>308</v>
      </c>
      <c r="K57" t="e">
        <f t="shared" si="2"/>
        <v>#N/A</v>
      </c>
      <c r="M57" t="s">
        <v>308</v>
      </c>
      <c r="N57" t="s">
        <v>15</v>
      </c>
    </row>
    <row r="58" spans="2:14" ht="18" customHeight="1">
      <c r="B58" t="s">
        <v>3204</v>
      </c>
      <c r="C58" s="242" t="s">
        <v>15</v>
      </c>
      <c r="E58" s="168" t="s">
        <v>256</v>
      </c>
      <c r="F58" s="174">
        <f>IFERROR(IF(E58="","",COUNTIF($E$2:E58,E58)),"")</f>
        <v>2</v>
      </c>
      <c r="G58" s="170" t="str">
        <f t="shared" si="0"/>
        <v/>
      </c>
      <c r="H58" s="240" t="str">
        <f t="shared" si="1"/>
        <v>10 MAK-I</v>
      </c>
      <c r="J58" t="s">
        <v>304</v>
      </c>
      <c r="K58" t="e">
        <f t="shared" si="2"/>
        <v>#N/A</v>
      </c>
      <c r="M58" t="s">
        <v>304</v>
      </c>
      <c r="N58" t="s">
        <v>16</v>
      </c>
    </row>
    <row r="59" spans="2:14" ht="18" customHeight="1">
      <c r="B59" t="s">
        <v>3068</v>
      </c>
      <c r="C59" s="242" t="s">
        <v>16</v>
      </c>
      <c r="E59" s="168" t="s">
        <v>244</v>
      </c>
      <c r="F59" s="174">
        <f>IFERROR(IF(E59="","",COUNTIF($E$2:E59,E59)),"")</f>
        <v>1</v>
      </c>
      <c r="G59" s="170">
        <f t="shared" si="0"/>
        <v>59</v>
      </c>
      <c r="H59" s="240" t="str">
        <f t="shared" si="1"/>
        <v>12 MAK-C</v>
      </c>
      <c r="J59" t="s">
        <v>294</v>
      </c>
      <c r="K59" t="e">
        <f t="shared" si="2"/>
        <v>#N/A</v>
      </c>
      <c r="M59" t="s">
        <v>294</v>
      </c>
      <c r="N59" t="s">
        <v>15</v>
      </c>
    </row>
    <row r="60" spans="2:14" ht="18" customHeight="1">
      <c r="B60" t="s">
        <v>2990</v>
      </c>
      <c r="C60" s="242" t="s">
        <v>17</v>
      </c>
      <c r="E60" s="168" t="s">
        <v>261</v>
      </c>
      <c r="F60" s="174">
        <f>IFERROR(IF(E60="","",COUNTIF($E$2:E60,E60)),"")</f>
        <v>2</v>
      </c>
      <c r="G60" s="170" t="str">
        <f t="shared" si="0"/>
        <v/>
      </c>
      <c r="H60" s="240" t="str">
        <f t="shared" si="1"/>
        <v>10 MAK-K</v>
      </c>
      <c r="J60" t="s">
        <v>299</v>
      </c>
      <c r="K60" t="e">
        <f t="shared" si="2"/>
        <v>#N/A</v>
      </c>
      <c r="M60" t="s">
        <v>299</v>
      </c>
      <c r="N60" t="s">
        <v>16</v>
      </c>
    </row>
    <row r="61" spans="2:14" ht="18" customHeight="1">
      <c r="B61" t="s">
        <v>2985</v>
      </c>
      <c r="C61" s="242" t="s">
        <v>18</v>
      </c>
      <c r="E61" s="168" t="s">
        <v>240</v>
      </c>
      <c r="F61" s="174">
        <f>IFERROR(IF(E61="","",COUNTIF($E$2:E61,E61)),"")</f>
        <v>5</v>
      </c>
      <c r="G61" s="170" t="str">
        <f t="shared" si="0"/>
        <v/>
      </c>
      <c r="H61" s="240" t="str">
        <f t="shared" si="1"/>
        <v>11 MAK-C</v>
      </c>
      <c r="J61" t="s">
        <v>298</v>
      </c>
      <c r="K61" t="e">
        <f t="shared" si="2"/>
        <v>#N/A</v>
      </c>
      <c r="M61" t="s">
        <v>298</v>
      </c>
      <c r="N61" t="s">
        <v>16</v>
      </c>
    </row>
    <row r="62" spans="2:14" ht="18" customHeight="1">
      <c r="B62" t="s">
        <v>3001</v>
      </c>
      <c r="C62" s="242" t="s">
        <v>18</v>
      </c>
      <c r="E62" s="168" t="s">
        <v>1052</v>
      </c>
      <c r="F62" s="174">
        <f>IFERROR(IF(E62="","",COUNTIF($E$2:E62,E62)),"")</f>
        <v>1</v>
      </c>
      <c r="G62" s="170">
        <f t="shared" si="0"/>
        <v>62</v>
      </c>
      <c r="H62" s="240" t="str">
        <f t="shared" si="1"/>
        <v>19/12/2022 U.T. BİL-MAK</v>
      </c>
      <c r="J62" t="s">
        <v>321</v>
      </c>
      <c r="K62" t="e">
        <f t="shared" si="2"/>
        <v>#N/A</v>
      </c>
      <c r="M62" t="s">
        <v>321</v>
      </c>
      <c r="N62" t="s">
        <v>16</v>
      </c>
    </row>
    <row r="63" spans="2:14" ht="18" customHeight="1">
      <c r="B63" t="s">
        <v>2974</v>
      </c>
      <c r="C63" s="242" t="s">
        <v>17</v>
      </c>
      <c r="E63" s="168" t="s">
        <v>259</v>
      </c>
      <c r="F63" s="174">
        <f>IFERROR(IF(E63="","",COUNTIF($E$2:E63,E63)),"")</f>
        <v>2</v>
      </c>
      <c r="G63" s="170" t="str">
        <f t="shared" si="0"/>
        <v/>
      </c>
      <c r="H63" s="240" t="str">
        <f t="shared" si="1"/>
        <v>14/12/2022 U.T. BİL-MAK</v>
      </c>
      <c r="J63" t="s">
        <v>323</v>
      </c>
      <c r="K63" t="e">
        <f t="shared" si="2"/>
        <v>#N/A</v>
      </c>
      <c r="M63" t="s">
        <v>323</v>
      </c>
      <c r="N63" t="s">
        <v>15</v>
      </c>
    </row>
    <row r="64" spans="2:14" ht="18" customHeight="1">
      <c r="B64" t="s">
        <v>2995</v>
      </c>
      <c r="C64" s="242" t="s">
        <v>16</v>
      </c>
      <c r="E64" s="168" t="s">
        <v>283</v>
      </c>
      <c r="F64" s="174">
        <f>IFERROR(IF(E64="","",COUNTIF($E$2:E64,E64)),"")</f>
        <v>1</v>
      </c>
      <c r="G64" s="170">
        <f t="shared" si="0"/>
        <v>64</v>
      </c>
      <c r="H64" s="240" t="str">
        <f t="shared" si="1"/>
        <v>03/10/2022 U.T. BİL-MAK</v>
      </c>
      <c r="J64" t="s">
        <v>463</v>
      </c>
      <c r="K64" t="e">
        <f t="shared" si="2"/>
        <v>#N/A</v>
      </c>
      <c r="M64" t="s">
        <v>463</v>
      </c>
      <c r="N64" t="e">
        <v>#N/A</v>
      </c>
    </row>
    <row r="65" spans="2:14" ht="18" customHeight="1">
      <c r="B65" t="s">
        <v>2962</v>
      </c>
      <c r="C65" s="242" t="s">
        <v>15</v>
      </c>
      <c r="F65" s="174" t="str">
        <f>IFERROR(IF(E65="","",COUNTIF($E$2:E65,E65)),"")</f>
        <v/>
      </c>
      <c r="G65" s="170" t="str">
        <f t="shared" si="0"/>
        <v/>
      </c>
      <c r="H65" s="240" t="str">
        <f t="shared" si="1"/>
        <v>05/12/2022 U.T. BİL-MAK</v>
      </c>
      <c r="J65" t="s">
        <v>329</v>
      </c>
      <c r="K65" t="e">
        <f t="shared" si="2"/>
        <v>#N/A</v>
      </c>
      <c r="M65" t="s">
        <v>329</v>
      </c>
      <c r="N65" t="s">
        <v>16</v>
      </c>
    </row>
    <row r="66" spans="2:14" ht="18" customHeight="1">
      <c r="B66" t="s">
        <v>3000</v>
      </c>
      <c r="C66" s="242" t="s">
        <v>14</v>
      </c>
      <c r="E66" s="168" t="s">
        <v>240</v>
      </c>
      <c r="F66" s="174">
        <f>IFERROR(IF(E66="","",COUNTIF($E$2:E66,E66)),"")</f>
        <v>6</v>
      </c>
      <c r="G66" s="170" t="str">
        <f t="shared" ref="G66:G129" si="3">IFERROR(IF(AND(COUNTIF(E66:E66,E66)=(F66),F66&gt;0),ROW(),""),"")</f>
        <v/>
      </c>
      <c r="H66" s="240" t="str">
        <f t="shared" ref="H66:H129" si="4">IFERROR(INDEX(E:E,SMALL(G:G,ROW()-1)),"")</f>
        <v>11 MAK-E</v>
      </c>
      <c r="J66" t="s">
        <v>474</v>
      </c>
      <c r="K66" t="e">
        <f t="shared" si="2"/>
        <v>#N/A</v>
      </c>
      <c r="M66" t="s">
        <v>474</v>
      </c>
      <c r="N66" t="e">
        <v>#N/A</v>
      </c>
    </row>
    <row r="67" spans="2:14" ht="18" customHeight="1">
      <c r="B67" t="s">
        <v>2961</v>
      </c>
      <c r="C67" s="242" t="s">
        <v>16</v>
      </c>
      <c r="E67" s="168" t="s">
        <v>244</v>
      </c>
      <c r="F67" s="174">
        <f>IFERROR(IF(E67="","",COUNTIF($E$2:E67,E67)),"")</f>
        <v>2</v>
      </c>
      <c r="G67" s="170" t="str">
        <f t="shared" si="3"/>
        <v/>
      </c>
      <c r="H67" s="240" t="str">
        <f t="shared" si="4"/>
        <v>10 MAK-J</v>
      </c>
      <c r="J67" t="s">
        <v>250</v>
      </c>
      <c r="K67" t="e">
        <f t="shared" ref="K67:K112" si="5">INDEX($C:$C,MATCH(J67,$B:$B,0))</f>
        <v>#N/A</v>
      </c>
      <c r="M67" t="s">
        <v>250</v>
      </c>
      <c r="N67" t="s">
        <v>14</v>
      </c>
    </row>
    <row r="68" spans="2:14" ht="18" customHeight="1">
      <c r="B68" t="s">
        <v>3080</v>
      </c>
      <c r="C68" s="242" t="s">
        <v>14</v>
      </c>
      <c r="E68" s="168" t="s">
        <v>275</v>
      </c>
      <c r="F68" s="174">
        <f>IFERROR(IF(E68="","",COUNTIF($E$2:E68,E68)),"")</f>
        <v>2</v>
      </c>
      <c r="G68" s="170" t="str">
        <f t="shared" si="3"/>
        <v/>
      </c>
      <c r="H68" s="240" t="str">
        <f t="shared" si="4"/>
        <v>11 MAK-B</v>
      </c>
      <c r="J68" t="s">
        <v>262</v>
      </c>
      <c r="K68" t="e">
        <f t="shared" si="5"/>
        <v>#N/A</v>
      </c>
      <c r="M68" t="s">
        <v>262</v>
      </c>
      <c r="N68" t="s">
        <v>15</v>
      </c>
    </row>
    <row r="69" spans="2:14" ht="18" customHeight="1">
      <c r="B69" t="s">
        <v>3718</v>
      </c>
      <c r="C69" s="242" t="s">
        <v>15</v>
      </c>
      <c r="E69" s="168" t="s">
        <v>264</v>
      </c>
      <c r="F69" s="174">
        <f>IFERROR(IF(E69="","",COUNTIF($E$2:E69,E69)),"")</f>
        <v>1</v>
      </c>
      <c r="G69" s="170">
        <f t="shared" si="3"/>
        <v>69</v>
      </c>
      <c r="H69" s="240" t="str">
        <f t="shared" si="4"/>
        <v>9 MAK-J</v>
      </c>
      <c r="J69" t="s">
        <v>277</v>
      </c>
      <c r="K69" t="e">
        <f t="shared" si="5"/>
        <v>#N/A</v>
      </c>
      <c r="M69" t="s">
        <v>277</v>
      </c>
      <c r="N69" t="s">
        <v>16</v>
      </c>
    </row>
    <row r="70" spans="2:14" ht="18" customHeight="1">
      <c r="B70" t="s">
        <v>3245</v>
      </c>
      <c r="C70" s="242" t="s">
        <v>16</v>
      </c>
      <c r="E70" s="168" t="s">
        <v>278</v>
      </c>
      <c r="F70" s="174">
        <f>IFERROR(IF(E70="","",COUNTIF($E$2:E70,E70)),"")</f>
        <v>1</v>
      </c>
      <c r="G70" s="170">
        <f t="shared" si="3"/>
        <v>70</v>
      </c>
      <c r="H70" s="240" t="str">
        <f t="shared" si="4"/>
        <v>9 MAK-I</v>
      </c>
      <c r="J70" t="s">
        <v>269</v>
      </c>
      <c r="K70" t="e">
        <f t="shared" si="5"/>
        <v>#N/A</v>
      </c>
      <c r="M70" t="s">
        <v>269</v>
      </c>
      <c r="N70" t="s">
        <v>16</v>
      </c>
    </row>
    <row r="71" spans="2:14" ht="18" customHeight="1">
      <c r="B71" t="s">
        <v>2989</v>
      </c>
      <c r="C71" s="242" t="s">
        <v>17</v>
      </c>
      <c r="E71" s="168" t="s">
        <v>260</v>
      </c>
      <c r="F71" s="174">
        <f>IFERROR(IF(E71="","",COUNTIF($E$2:E71,E71)),"")</f>
        <v>1</v>
      </c>
      <c r="G71" s="170">
        <f t="shared" si="3"/>
        <v>71</v>
      </c>
      <c r="H71" s="240" t="str">
        <f t="shared" si="4"/>
        <v>10 MAK-L</v>
      </c>
      <c r="J71" t="s">
        <v>254</v>
      </c>
      <c r="K71" t="e">
        <f t="shared" si="5"/>
        <v>#N/A</v>
      </c>
      <c r="M71" t="s">
        <v>254</v>
      </c>
      <c r="N71" t="s">
        <v>17</v>
      </c>
    </row>
    <row r="72" spans="2:14" ht="18" customHeight="1">
      <c r="B72" t="s">
        <v>2996</v>
      </c>
      <c r="C72" s="242" t="s">
        <v>14</v>
      </c>
      <c r="E72" s="168" t="s">
        <v>279</v>
      </c>
      <c r="F72" s="174">
        <f>IFERROR(IF(E72="","",COUNTIF($E$2:E72,E72)),"")</f>
        <v>1</v>
      </c>
      <c r="G72" s="170">
        <f t="shared" si="3"/>
        <v>72</v>
      </c>
      <c r="H72" s="240" t="str">
        <f t="shared" si="4"/>
        <v>12 MAK-D</v>
      </c>
      <c r="J72" t="s">
        <v>244</v>
      </c>
      <c r="K72" t="e">
        <f t="shared" si="5"/>
        <v>#N/A</v>
      </c>
      <c r="M72" t="s">
        <v>244</v>
      </c>
      <c r="N72" t="s">
        <v>18</v>
      </c>
    </row>
    <row r="73" spans="2:14" ht="18" customHeight="1">
      <c r="B73" t="s">
        <v>3031</v>
      </c>
      <c r="C73" s="242" t="s">
        <v>18</v>
      </c>
      <c r="E73" s="168" t="s">
        <v>247</v>
      </c>
      <c r="F73" s="174">
        <f>IFERROR(IF(E73="","",COUNTIF($E$2:E73,E73)),"")</f>
        <v>4</v>
      </c>
      <c r="G73" s="170" t="str">
        <f t="shared" si="3"/>
        <v/>
      </c>
      <c r="H73" s="240" t="str">
        <f t="shared" si="4"/>
        <v>11 MAK-A</v>
      </c>
      <c r="J73" t="s">
        <v>282</v>
      </c>
      <c r="K73" t="e">
        <f t="shared" si="5"/>
        <v>#N/A</v>
      </c>
      <c r="M73" t="s">
        <v>282</v>
      </c>
      <c r="N73" t="s">
        <v>18</v>
      </c>
    </row>
    <row r="74" spans="2:14" ht="18" customHeight="1">
      <c r="B74" t="s">
        <v>3021</v>
      </c>
      <c r="C74" s="242" t="s">
        <v>16</v>
      </c>
      <c r="E74" s="168" t="s">
        <v>243</v>
      </c>
      <c r="F74" s="174">
        <f>IFERROR(IF(E74="","",COUNTIF($E$2:E74,E74)),"")</f>
        <v>5</v>
      </c>
      <c r="G74" s="170" t="str">
        <f t="shared" si="3"/>
        <v/>
      </c>
      <c r="H74" s="240" t="str">
        <f t="shared" si="4"/>
        <v>9 MAK-K</v>
      </c>
      <c r="J74" t="s">
        <v>374</v>
      </c>
      <c r="K74" t="e">
        <f t="shared" si="5"/>
        <v>#N/A</v>
      </c>
      <c r="M74" t="s">
        <v>374</v>
      </c>
      <c r="N74" t="s">
        <v>17</v>
      </c>
    </row>
    <row r="75" spans="2:14" ht="18" customHeight="1">
      <c r="B75" t="s">
        <v>3003</v>
      </c>
      <c r="C75" s="242" t="s">
        <v>18</v>
      </c>
      <c r="E75" s="168" t="s">
        <v>244</v>
      </c>
      <c r="F75" s="174">
        <f>IFERROR(IF(E75="","",COUNTIF($E$2:E75,E75)),"")</f>
        <v>3</v>
      </c>
      <c r="G75" s="170" t="str">
        <f t="shared" si="3"/>
        <v/>
      </c>
      <c r="H75" s="240" t="str">
        <f t="shared" si="4"/>
        <v>12 MAK-A</v>
      </c>
      <c r="J75" t="s">
        <v>252</v>
      </c>
      <c r="K75" t="e">
        <f t="shared" si="5"/>
        <v>#N/A</v>
      </c>
      <c r="M75" t="s">
        <v>252</v>
      </c>
      <c r="N75" t="s">
        <v>18</v>
      </c>
    </row>
    <row r="76" spans="2:14" ht="18" customHeight="1">
      <c r="B76" t="s">
        <v>3382</v>
      </c>
      <c r="C76" s="242" t="s">
        <v>18</v>
      </c>
      <c r="E76" s="168" t="s">
        <v>1052</v>
      </c>
      <c r="F76" s="174">
        <f>IFERROR(IF(E76="","",COUNTIF($E$2:E76,E76)),"")</f>
        <v>2</v>
      </c>
      <c r="G76" s="170" t="str">
        <f t="shared" si="3"/>
        <v/>
      </c>
      <c r="H76" s="240" t="str">
        <f t="shared" si="4"/>
        <v>15/03/2023 U.T. METAL DOĞRAMA</v>
      </c>
      <c r="J76" t="s">
        <v>384</v>
      </c>
      <c r="K76" t="e">
        <f t="shared" si="5"/>
        <v>#N/A</v>
      </c>
      <c r="M76" t="s">
        <v>384</v>
      </c>
      <c r="N76" t="s">
        <v>14</v>
      </c>
    </row>
    <row r="77" spans="2:14" ht="18" customHeight="1">
      <c r="B77" t="s">
        <v>3288</v>
      </c>
      <c r="C77" s="242" t="s">
        <v>17</v>
      </c>
      <c r="E77" s="168" t="s">
        <v>270</v>
      </c>
      <c r="F77" s="174">
        <f>IFERROR(IF(E77="","",COUNTIF($E$2:E77,E77)),"")</f>
        <v>2</v>
      </c>
      <c r="G77" s="170" t="str">
        <f t="shared" si="3"/>
        <v/>
      </c>
      <c r="H77" s="240" t="str">
        <f t="shared" si="4"/>
        <v>11 MET-G</v>
      </c>
      <c r="J77" t="s">
        <v>379</v>
      </c>
      <c r="K77" t="e">
        <f t="shared" si="5"/>
        <v>#N/A</v>
      </c>
      <c r="M77" t="s">
        <v>379</v>
      </c>
      <c r="N77" t="s">
        <v>16</v>
      </c>
    </row>
    <row r="78" spans="2:14" ht="18" customHeight="1">
      <c r="B78" t="s">
        <v>3294</v>
      </c>
      <c r="C78" s="242" t="s">
        <v>16</v>
      </c>
      <c r="E78" s="168" t="s">
        <v>256</v>
      </c>
      <c r="F78" s="174">
        <f>IFERROR(IF(E78="","",COUNTIF($E$2:E78,E78)),"")</f>
        <v>3</v>
      </c>
      <c r="G78" s="170" t="str">
        <f t="shared" si="3"/>
        <v/>
      </c>
      <c r="H78" s="240" t="str">
        <f t="shared" si="4"/>
        <v>12 MET-G</v>
      </c>
      <c r="J78" t="s">
        <v>381</v>
      </c>
      <c r="K78" t="e">
        <f t="shared" si="5"/>
        <v>#N/A</v>
      </c>
      <c r="M78" t="s">
        <v>381</v>
      </c>
      <c r="N78" t="s">
        <v>18</v>
      </c>
    </row>
    <row r="79" spans="2:14" ht="18" customHeight="1">
      <c r="B79" t="s">
        <v>3344</v>
      </c>
      <c r="C79" s="242" t="s">
        <v>3862</v>
      </c>
      <c r="E79" s="168" t="s">
        <v>250</v>
      </c>
      <c r="F79" s="174">
        <f>IFERROR(IF(E79="","",COUNTIF($E$2:E79,E79)),"")</f>
        <v>4</v>
      </c>
      <c r="G79" s="170" t="str">
        <f t="shared" si="3"/>
        <v/>
      </c>
      <c r="H79" s="240" t="str">
        <f t="shared" si="4"/>
        <v>12 MET-F</v>
      </c>
      <c r="J79" t="s">
        <v>366</v>
      </c>
      <c r="K79" t="e">
        <f t="shared" si="5"/>
        <v>#N/A</v>
      </c>
      <c r="M79" t="s">
        <v>366</v>
      </c>
      <c r="N79" t="s">
        <v>15</v>
      </c>
    </row>
    <row r="80" spans="2:14" ht="18" customHeight="1">
      <c r="B80" t="s">
        <v>3329</v>
      </c>
      <c r="C80" s="242" t="s">
        <v>3863</v>
      </c>
      <c r="E80" s="168" t="s">
        <v>243</v>
      </c>
      <c r="F80" s="174">
        <f>IFERROR(IF(E80="","",COUNTIF($E$2:E80,E80)),"")</f>
        <v>6</v>
      </c>
      <c r="G80" s="170" t="str">
        <f t="shared" si="3"/>
        <v/>
      </c>
      <c r="H80" s="240" t="str">
        <f t="shared" si="4"/>
        <v>11 MET-I</v>
      </c>
      <c r="J80" t="s">
        <v>367</v>
      </c>
      <c r="K80" t="e">
        <f t="shared" si="5"/>
        <v>#N/A</v>
      </c>
      <c r="M80" t="s">
        <v>367</v>
      </c>
      <c r="N80" t="s">
        <v>16</v>
      </c>
    </row>
    <row r="81" spans="2:14" ht="18" customHeight="1">
      <c r="B81" t="s">
        <v>3195</v>
      </c>
      <c r="C81" s="242" t="s">
        <v>3864</v>
      </c>
      <c r="E81" s="168" t="s">
        <v>945</v>
      </c>
      <c r="F81" s="174">
        <f>IFERROR(IF(E81="","",COUNTIF($E$2:E81,E81)),"")</f>
        <v>1</v>
      </c>
      <c r="G81" s="170">
        <f t="shared" si="3"/>
        <v>81</v>
      </c>
      <c r="H81" s="240" t="str">
        <f t="shared" si="4"/>
        <v>12 MOB-I</v>
      </c>
      <c r="J81" t="s">
        <v>331</v>
      </c>
      <c r="K81" t="e">
        <f t="shared" si="5"/>
        <v>#N/A</v>
      </c>
      <c r="M81" t="s">
        <v>331</v>
      </c>
      <c r="N81" t="s">
        <v>17</v>
      </c>
    </row>
    <row r="82" spans="2:14" ht="18" customHeight="1">
      <c r="B82" t="s">
        <v>3202</v>
      </c>
      <c r="C82" s="242" t="s">
        <v>3865</v>
      </c>
      <c r="E82" s="168" t="s">
        <v>254</v>
      </c>
      <c r="F82" s="174">
        <f>IFERROR(IF(E82="","",COUNTIF($E$2:E82,E82)),"")</f>
        <v>5</v>
      </c>
      <c r="G82" s="170" t="str">
        <f t="shared" si="3"/>
        <v/>
      </c>
      <c r="H82" s="240" t="str">
        <f t="shared" si="4"/>
        <v>9 MOB-N</v>
      </c>
      <c r="J82" t="s">
        <v>338</v>
      </c>
      <c r="K82" t="e">
        <f t="shared" si="5"/>
        <v>#N/A</v>
      </c>
      <c r="M82" t="s">
        <v>338</v>
      </c>
      <c r="N82" t="s">
        <v>15</v>
      </c>
    </row>
    <row r="83" spans="2:14" ht="18" customHeight="1">
      <c r="B83" t="s">
        <v>3199</v>
      </c>
      <c r="C83" s="242" t="s">
        <v>3866</v>
      </c>
      <c r="E83" s="168" t="s">
        <v>243</v>
      </c>
      <c r="F83" s="174">
        <f>IFERROR(IF(E83="","",COUNTIF($E$2:E83,E83)),"")</f>
        <v>7</v>
      </c>
      <c r="G83" s="170" t="str">
        <f t="shared" si="3"/>
        <v/>
      </c>
      <c r="H83" s="240" t="str">
        <f t="shared" si="4"/>
        <v>11 MOB-J</v>
      </c>
      <c r="J83" t="s">
        <v>336</v>
      </c>
      <c r="K83" t="e">
        <f t="shared" si="5"/>
        <v>#N/A</v>
      </c>
      <c r="M83" t="s">
        <v>336</v>
      </c>
      <c r="N83" t="s">
        <v>14</v>
      </c>
    </row>
    <row r="84" spans="2:14" ht="18" customHeight="1">
      <c r="B84" t="s">
        <v>3470</v>
      </c>
      <c r="C84" s="242" t="s">
        <v>3867</v>
      </c>
      <c r="E84" s="168" t="s">
        <v>245</v>
      </c>
      <c r="F84" s="174">
        <f>IFERROR(IF(E84="","",COUNTIF($E$2:E84,E84)),"")</f>
        <v>1</v>
      </c>
      <c r="G84" s="170">
        <f t="shared" si="3"/>
        <v>84</v>
      </c>
      <c r="H84" s="240" t="str">
        <f t="shared" si="4"/>
        <v>10 MOB-O</v>
      </c>
      <c r="J84" t="s">
        <v>398</v>
      </c>
      <c r="K84" t="e">
        <f t="shared" si="5"/>
        <v>#N/A</v>
      </c>
      <c r="M84" t="s">
        <v>398</v>
      </c>
      <c r="N84" t="s">
        <v>16</v>
      </c>
    </row>
    <row r="85" spans="2:14" ht="18" customHeight="1">
      <c r="B85" t="s">
        <v>3465</v>
      </c>
      <c r="C85" s="242" t="s">
        <v>3868</v>
      </c>
      <c r="E85" s="168" t="s">
        <v>891</v>
      </c>
      <c r="F85" s="174">
        <f>IFERROR(IF(E85="","",COUNTIF($E$2:E85,E85)),"")</f>
        <v>1</v>
      </c>
      <c r="G85" s="170">
        <f t="shared" si="3"/>
        <v>85</v>
      </c>
      <c r="H85" s="240" t="str">
        <f t="shared" si="4"/>
        <v>12 MOB-K</v>
      </c>
      <c r="J85" t="s">
        <v>400</v>
      </c>
      <c r="K85" t="e">
        <f t="shared" si="5"/>
        <v>#N/A</v>
      </c>
      <c r="M85" t="s">
        <v>400</v>
      </c>
      <c r="N85" t="s">
        <v>17</v>
      </c>
    </row>
    <row r="86" spans="2:14" ht="18" customHeight="1">
      <c r="B86" t="s">
        <v>3464</v>
      </c>
      <c r="C86" s="242" t="s">
        <v>3869</v>
      </c>
      <c r="E86" s="168" t="s">
        <v>239</v>
      </c>
      <c r="F86" s="174">
        <f>IFERROR(IF(E86="","",COUNTIF($E$2:E86,E86)),"")</f>
        <v>2</v>
      </c>
      <c r="G86" s="170" t="str">
        <f t="shared" si="3"/>
        <v/>
      </c>
      <c r="H86" s="240" t="str">
        <f t="shared" si="4"/>
        <v>12 MOB-J</v>
      </c>
      <c r="J86" t="s">
        <v>313</v>
      </c>
      <c r="K86" t="e">
        <f t="shared" si="5"/>
        <v>#N/A</v>
      </c>
      <c r="M86" t="s">
        <v>313</v>
      </c>
      <c r="N86" t="s">
        <v>14</v>
      </c>
    </row>
    <row r="87" spans="2:14" ht="18" customHeight="1">
      <c r="B87" t="s">
        <v>3454</v>
      </c>
      <c r="C87" s="242" t="s">
        <v>3870</v>
      </c>
      <c r="E87" s="168" t="s">
        <v>240</v>
      </c>
      <c r="F87" s="174">
        <f>IFERROR(IF(E87="","",COUNTIF($E$2:E87,E87)),"")</f>
        <v>7</v>
      </c>
      <c r="G87" s="170" t="str">
        <f t="shared" si="3"/>
        <v/>
      </c>
      <c r="H87" s="240" t="str">
        <f t="shared" si="4"/>
        <v>11 MOB-L</v>
      </c>
      <c r="J87" t="s">
        <v>301</v>
      </c>
      <c r="K87" t="e">
        <f t="shared" si="5"/>
        <v>#N/A</v>
      </c>
      <c r="M87" t="s">
        <v>301</v>
      </c>
      <c r="N87" t="s">
        <v>15</v>
      </c>
    </row>
    <row r="88" spans="2:14" ht="18" customHeight="1">
      <c r="B88" t="s">
        <v>3283</v>
      </c>
      <c r="C88" s="242" t="s">
        <v>3871</v>
      </c>
      <c r="E88" s="168" t="s">
        <v>268</v>
      </c>
      <c r="F88" s="174">
        <f>IFERROR(IF(E88="","",COUNTIF($E$2:E88,E88)),"")</f>
        <v>2</v>
      </c>
      <c r="G88" s="170" t="str">
        <f t="shared" si="3"/>
        <v/>
      </c>
      <c r="H88" s="240" t="str">
        <f t="shared" si="4"/>
        <v>05/12/2022 U.T. AHŞAP DOĞRAMA T.</v>
      </c>
      <c r="J88" t="s">
        <v>303</v>
      </c>
      <c r="K88" t="e">
        <f t="shared" si="5"/>
        <v>#N/A</v>
      </c>
      <c r="M88" t="s">
        <v>303</v>
      </c>
      <c r="N88" t="s">
        <v>16</v>
      </c>
    </row>
    <row r="89" spans="2:14" ht="18" customHeight="1">
      <c r="B89" t="s">
        <v>3541</v>
      </c>
      <c r="C89" s="242" t="s">
        <v>3872</v>
      </c>
      <c r="E89" s="168" t="s">
        <v>283</v>
      </c>
      <c r="F89" s="174">
        <f>IFERROR(IF(E89="","",COUNTIF($E$2:E89,E89)),"")</f>
        <v>2</v>
      </c>
      <c r="G89" s="170" t="str">
        <f t="shared" si="3"/>
        <v/>
      </c>
      <c r="H89" s="240" t="str">
        <f t="shared" si="4"/>
        <v>10 GÜZ-U</v>
      </c>
      <c r="J89" t="s">
        <v>306</v>
      </c>
      <c r="K89" t="e">
        <f t="shared" si="5"/>
        <v>#N/A</v>
      </c>
      <c r="M89" t="s">
        <v>306</v>
      </c>
      <c r="N89" t="s">
        <v>17</v>
      </c>
    </row>
    <row r="90" spans="2:14" ht="18" customHeight="1">
      <c r="B90" t="s">
        <v>3155</v>
      </c>
      <c r="C90" s="242" t="s">
        <v>3873</v>
      </c>
      <c r="E90" s="168" t="s">
        <v>268</v>
      </c>
      <c r="F90" s="174">
        <f>IFERROR(IF(E90="","",COUNTIF($E$2:E90,E90)),"")</f>
        <v>3</v>
      </c>
      <c r="G90" s="170" t="str">
        <f t="shared" si="3"/>
        <v/>
      </c>
      <c r="H90" s="240" t="str">
        <f t="shared" si="4"/>
        <v>11 GÜZ-Y</v>
      </c>
      <c r="J90" t="s">
        <v>293</v>
      </c>
      <c r="K90" t="e">
        <f t="shared" si="5"/>
        <v>#N/A</v>
      </c>
      <c r="M90" t="s">
        <v>293</v>
      </c>
      <c r="N90" t="s">
        <v>18</v>
      </c>
    </row>
    <row r="91" spans="2:14" ht="18" customHeight="1">
      <c r="B91" t="s">
        <v>3111</v>
      </c>
      <c r="C91" s="242" t="s">
        <v>3874</v>
      </c>
      <c r="E91" s="168" t="s">
        <v>243</v>
      </c>
      <c r="F91" s="174">
        <f>IFERROR(IF(E91="","",COUNTIF($E$2:E91,E91)),"")</f>
        <v>8</v>
      </c>
      <c r="G91" s="170" t="str">
        <f t="shared" si="3"/>
        <v/>
      </c>
      <c r="H91" s="240" t="str">
        <f t="shared" si="4"/>
        <v>12 GÜZ-V</v>
      </c>
      <c r="J91" t="s">
        <v>320</v>
      </c>
      <c r="K91" t="e">
        <f t="shared" si="5"/>
        <v>#N/A</v>
      </c>
      <c r="M91" t="s">
        <v>320</v>
      </c>
      <c r="N91" t="s">
        <v>18</v>
      </c>
    </row>
    <row r="92" spans="2:14" ht="18" customHeight="1">
      <c r="B92" t="s">
        <v>3163</v>
      </c>
      <c r="C92" s="242" t="s">
        <v>3875</v>
      </c>
      <c r="E92" s="168" t="s">
        <v>262</v>
      </c>
      <c r="F92" s="174">
        <f>IFERROR(IF(E92="","",COUNTIF($E$2:E92,E92)),"")</f>
        <v>1</v>
      </c>
      <c r="G92" s="170">
        <f t="shared" si="3"/>
        <v>92</v>
      </c>
      <c r="H92" s="240" t="str">
        <f t="shared" si="4"/>
        <v>10 GÜZ-T</v>
      </c>
      <c r="J92" t="s">
        <v>319</v>
      </c>
      <c r="K92" t="e">
        <f t="shared" si="5"/>
        <v>#N/A</v>
      </c>
      <c r="M92" t="s">
        <v>319</v>
      </c>
      <c r="N92" t="s">
        <v>16</v>
      </c>
    </row>
    <row r="93" spans="2:14" ht="18" customHeight="1">
      <c r="B93" t="s">
        <v>3844</v>
      </c>
      <c r="C93" s="242" t="s">
        <v>3876</v>
      </c>
      <c r="E93" s="168" t="s">
        <v>265</v>
      </c>
      <c r="F93" s="174">
        <f>IFERROR(IF(E93="","",COUNTIF($E$2:E93,E93)),"")</f>
        <v>2</v>
      </c>
      <c r="G93" s="170" t="str">
        <f t="shared" si="3"/>
        <v/>
      </c>
      <c r="H93" s="240" t="str">
        <f t="shared" si="4"/>
        <v>9 GÜZ-T</v>
      </c>
      <c r="J93" t="s">
        <v>341</v>
      </c>
      <c r="K93" t="e">
        <f t="shared" si="5"/>
        <v>#N/A</v>
      </c>
      <c r="M93" t="s">
        <v>341</v>
      </c>
      <c r="N93" t="s">
        <v>17</v>
      </c>
    </row>
    <row r="94" spans="2:14" ht="18" customHeight="1">
      <c r="B94" t="s">
        <v>3849</v>
      </c>
      <c r="C94" s="242" t="s">
        <v>3877</v>
      </c>
      <c r="E94" s="168" t="s">
        <v>265</v>
      </c>
      <c r="F94" s="174">
        <f>IFERROR(IF(E94="","",COUNTIF($E$2:E94,E94)),"")</f>
        <v>3</v>
      </c>
      <c r="G94" s="170" t="str">
        <f t="shared" si="3"/>
        <v/>
      </c>
      <c r="H94" s="240" t="str">
        <f t="shared" si="4"/>
        <v>11 GÜZ-Z</v>
      </c>
      <c r="J94" t="s">
        <v>322</v>
      </c>
      <c r="K94" t="e">
        <f t="shared" si="5"/>
        <v>#N/A</v>
      </c>
      <c r="M94" t="s">
        <v>322</v>
      </c>
      <c r="N94" t="s">
        <v>14</v>
      </c>
    </row>
    <row r="95" spans="2:14" ht="18" customHeight="1">
      <c r="B95" t="s">
        <v>3312</v>
      </c>
      <c r="C95" s="242" t="s">
        <v>3878</v>
      </c>
      <c r="E95" s="168" t="s">
        <v>265</v>
      </c>
      <c r="F95" s="174">
        <f>IFERROR(IF(E95="","",COUNTIF($E$2:E95,E95)),"")</f>
        <v>4</v>
      </c>
      <c r="G95" s="170" t="str">
        <f t="shared" si="3"/>
        <v/>
      </c>
      <c r="H95" s="240" t="str">
        <f t="shared" si="4"/>
        <v>9 GÜZ-S</v>
      </c>
      <c r="J95" t="s">
        <v>328</v>
      </c>
      <c r="K95" t="e">
        <f t="shared" si="5"/>
        <v>#N/A</v>
      </c>
      <c r="M95" t="s">
        <v>328</v>
      </c>
      <c r="N95" t="s">
        <v>18</v>
      </c>
    </row>
    <row r="96" spans="2:14" ht="18" customHeight="1">
      <c r="B96" t="s">
        <v>3033</v>
      </c>
      <c r="C96" s="242" t="s">
        <v>3862</v>
      </c>
      <c r="E96" s="168" t="s">
        <v>267</v>
      </c>
      <c r="F96" s="174">
        <f>IFERROR(IF(E96="","",COUNTIF($E$2:E96,E96)),"")</f>
        <v>4</v>
      </c>
      <c r="G96" s="170" t="str">
        <f t="shared" si="3"/>
        <v/>
      </c>
      <c r="H96" s="240" t="str">
        <f t="shared" si="4"/>
        <v>9 GÜZ-U</v>
      </c>
      <c r="J96" t="s">
        <v>327</v>
      </c>
      <c r="K96" t="e">
        <f t="shared" si="5"/>
        <v>#N/A</v>
      </c>
      <c r="M96" t="s">
        <v>327</v>
      </c>
      <c r="N96" t="s">
        <v>16</v>
      </c>
    </row>
    <row r="97" spans="2:14" ht="18" customHeight="1">
      <c r="B97" t="s">
        <v>2986</v>
      </c>
      <c r="C97" s="242" t="s">
        <v>3863</v>
      </c>
      <c r="F97" s="174" t="str">
        <f>IFERROR(IF(E97="","",COUNTIF($E$2:E97,E97)),"")</f>
        <v/>
      </c>
      <c r="G97" s="170" t="str">
        <f t="shared" si="3"/>
        <v/>
      </c>
      <c r="H97" s="240" t="str">
        <f t="shared" si="4"/>
        <v>12 GÜZ-T</v>
      </c>
      <c r="J97" t="s">
        <v>473</v>
      </c>
      <c r="K97" t="e">
        <f t="shared" si="5"/>
        <v>#N/A</v>
      </c>
      <c r="M97" t="s">
        <v>473</v>
      </c>
      <c r="N97" t="e">
        <v>#N/A</v>
      </c>
    </row>
    <row r="98" spans="2:14" ht="18" customHeight="1">
      <c r="B98" t="s">
        <v>3014</v>
      </c>
      <c r="C98" s="242" t="s">
        <v>3865</v>
      </c>
      <c r="E98" s="168" t="s">
        <v>260</v>
      </c>
      <c r="F98" s="174">
        <f>IFERROR(IF(E98="","",COUNTIF($E$2:E98,E98)),"")</f>
        <v>2</v>
      </c>
      <c r="G98" s="170" t="str">
        <f t="shared" si="3"/>
        <v/>
      </c>
      <c r="H98" s="240" t="str">
        <f t="shared" si="4"/>
        <v>12 GÜZ-Y</v>
      </c>
      <c r="J98" t="s">
        <v>276</v>
      </c>
      <c r="K98" t="e">
        <f t="shared" si="5"/>
        <v>#N/A</v>
      </c>
      <c r="M98" t="s">
        <v>276</v>
      </c>
      <c r="N98" t="s">
        <v>14</v>
      </c>
    </row>
    <row r="99" spans="2:14" ht="18" customHeight="1">
      <c r="B99" t="s">
        <v>2964</v>
      </c>
      <c r="C99" s="242" t="s">
        <v>3866</v>
      </c>
      <c r="E99" s="168" t="s">
        <v>259</v>
      </c>
      <c r="F99" s="174">
        <f>IFERROR(IF(E99="","",COUNTIF($E$2:E99,E99)),"")</f>
        <v>3</v>
      </c>
      <c r="G99" s="170" t="str">
        <f t="shared" si="3"/>
        <v/>
      </c>
      <c r="H99" s="240" t="str">
        <f t="shared" si="4"/>
        <v>03/10/2022 U.T. ERKEK KUAFÖRLÜĞÜ</v>
      </c>
      <c r="J99" t="s">
        <v>264</v>
      </c>
      <c r="K99" t="e">
        <f t="shared" si="5"/>
        <v>#N/A</v>
      </c>
      <c r="M99" t="s">
        <v>264</v>
      </c>
      <c r="N99" t="s">
        <v>16</v>
      </c>
    </row>
    <row r="100" spans="2:14" ht="18" customHeight="1">
      <c r="B100" t="s">
        <v>2954</v>
      </c>
      <c r="C100" s="242" t="s">
        <v>3879</v>
      </c>
      <c r="E100" s="168" t="s">
        <v>268</v>
      </c>
      <c r="F100" s="174">
        <f>IFERROR(IF(E100="","",COUNTIF($E$2:E100,E100)),"")</f>
        <v>4</v>
      </c>
      <c r="G100" s="170" t="str">
        <f t="shared" si="3"/>
        <v/>
      </c>
      <c r="H100" s="240" t="str">
        <f t="shared" si="4"/>
        <v>22/02/2023 U.T. ERKEK KUAFÖRLÜĞÜ</v>
      </c>
      <c r="J100" t="s">
        <v>284</v>
      </c>
      <c r="K100" t="e">
        <f t="shared" si="5"/>
        <v>#N/A</v>
      </c>
      <c r="M100" t="s">
        <v>284</v>
      </c>
      <c r="N100" t="s">
        <v>17</v>
      </c>
    </row>
    <row r="101" spans="2:14" ht="18" customHeight="1">
      <c r="B101" t="s">
        <v>3088</v>
      </c>
      <c r="C101" s="242" t="s">
        <v>3880</v>
      </c>
      <c r="E101" s="168" t="s">
        <v>240</v>
      </c>
      <c r="F101" s="174">
        <f>IFERROR(IF(E101="","",COUNTIF($E$2:E101,E101)),"")</f>
        <v>8</v>
      </c>
      <c r="G101" s="170" t="str">
        <f t="shared" si="3"/>
        <v/>
      </c>
      <c r="H101" s="240" t="str">
        <f t="shared" si="4"/>
        <v>05/12/2022 U.T. OTOMOTİV ELEKTRİKÇİLİĞİ</v>
      </c>
      <c r="J101" t="s">
        <v>247</v>
      </c>
      <c r="K101" t="e">
        <f t="shared" si="5"/>
        <v>#N/A</v>
      </c>
      <c r="M101" t="s">
        <v>247</v>
      </c>
      <c r="N101" t="s">
        <v>18</v>
      </c>
    </row>
    <row r="102" spans="2:14" ht="18" customHeight="1">
      <c r="B102" t="s">
        <v>3222</v>
      </c>
      <c r="C102" s="242" t="s">
        <v>3867</v>
      </c>
      <c r="E102" s="168" t="s">
        <v>942</v>
      </c>
      <c r="F102" s="174">
        <f>IFERROR(IF(E102="","",COUNTIF($E$2:E102,E102)),"")</f>
        <v>3</v>
      </c>
      <c r="G102" s="170" t="str">
        <f t="shared" si="3"/>
        <v/>
      </c>
      <c r="H102" s="240" t="str">
        <f t="shared" si="4"/>
        <v>03/10/2022 U.T. OTOMOTİV BOYA</v>
      </c>
      <c r="J102" t="s">
        <v>248</v>
      </c>
      <c r="K102" t="e">
        <f t="shared" si="5"/>
        <v>#N/A</v>
      </c>
      <c r="M102" t="s">
        <v>248</v>
      </c>
      <c r="N102" t="s">
        <v>15</v>
      </c>
    </row>
    <row r="103" spans="2:14" ht="18" customHeight="1">
      <c r="B103" t="s">
        <v>2975</v>
      </c>
      <c r="C103" s="242" t="s">
        <v>3868</v>
      </c>
      <c r="E103" s="168" t="s">
        <v>275</v>
      </c>
      <c r="F103" s="174">
        <f>IFERROR(IF(E103="","",COUNTIF($E$2:E103,E103)),"")</f>
        <v>3</v>
      </c>
      <c r="G103" s="170" t="str">
        <f t="shared" si="3"/>
        <v/>
      </c>
      <c r="H103" s="240" t="str">
        <f t="shared" si="4"/>
        <v>19/12/2022 U.T. İŞ MAKİNELERİ</v>
      </c>
      <c r="J103" t="s">
        <v>268</v>
      </c>
      <c r="K103" t="e">
        <f t="shared" si="5"/>
        <v>#N/A</v>
      </c>
      <c r="M103" t="s">
        <v>268</v>
      </c>
      <c r="N103" t="s">
        <v>14</v>
      </c>
    </row>
    <row r="104" spans="2:14" ht="18" customHeight="1">
      <c r="B104" t="s">
        <v>2998</v>
      </c>
      <c r="C104" s="242" t="s">
        <v>3869</v>
      </c>
      <c r="E104" s="168" t="s">
        <v>284</v>
      </c>
      <c r="F104" s="174">
        <f>IFERROR(IF(E104="","",COUNTIF($E$2:E104,E104)),"")</f>
        <v>2</v>
      </c>
      <c r="G104" s="170" t="str">
        <f t="shared" si="3"/>
        <v/>
      </c>
      <c r="H104" s="240" t="str">
        <f t="shared" si="4"/>
        <v>01/11/2022 U.T. OTOMOTİV ELEKTROMEKANİK</v>
      </c>
      <c r="J104" t="s">
        <v>266</v>
      </c>
      <c r="K104" t="e">
        <f t="shared" si="5"/>
        <v>#N/A</v>
      </c>
      <c r="M104" t="s">
        <v>266</v>
      </c>
      <c r="N104" t="s">
        <v>17</v>
      </c>
    </row>
    <row r="105" spans="2:14" ht="18" customHeight="1">
      <c r="B105" t="s">
        <v>3029</v>
      </c>
      <c r="C105" s="242" t="s">
        <v>3870</v>
      </c>
      <c r="E105" s="168" t="s">
        <v>284</v>
      </c>
      <c r="F105" s="174">
        <f>IFERROR(IF(E105="","",COUNTIF($E$2:E105,E105)),"")</f>
        <v>3</v>
      </c>
      <c r="G105" s="170" t="str">
        <f t="shared" si="3"/>
        <v/>
      </c>
      <c r="H105" s="240" t="str">
        <f t="shared" si="4"/>
        <v>26/12/2022 U.T. OTOMOTİV ELEKTROMEKANİK</v>
      </c>
      <c r="J105" t="s">
        <v>245</v>
      </c>
      <c r="K105" t="e">
        <f t="shared" si="5"/>
        <v>#N/A</v>
      </c>
      <c r="M105" t="s">
        <v>245</v>
      </c>
      <c r="N105" t="s">
        <v>14</v>
      </c>
    </row>
    <row r="106" spans="2:14" ht="18" customHeight="1">
      <c r="B106" t="s">
        <v>3376</v>
      </c>
      <c r="C106" s="242" t="s">
        <v>3871</v>
      </c>
      <c r="E106" s="168" t="s">
        <v>250</v>
      </c>
      <c r="F106" s="174">
        <f>IFERROR(IF(E106="","",COUNTIF($E$2:E106,E106)),"")</f>
        <v>5</v>
      </c>
      <c r="G106" s="170" t="str">
        <f t="shared" si="3"/>
        <v/>
      </c>
      <c r="H106" s="240" t="str">
        <f t="shared" si="4"/>
        <v>05/12/2022 U.T. OTOMOTİV ELEKTROMEKANİK</v>
      </c>
      <c r="J106" t="s">
        <v>255</v>
      </c>
      <c r="K106" t="e">
        <f t="shared" si="5"/>
        <v>#N/A</v>
      </c>
      <c r="M106" t="s">
        <v>255</v>
      </c>
      <c r="N106" t="s">
        <v>18</v>
      </c>
    </row>
    <row r="107" spans="2:14" ht="18" customHeight="1">
      <c r="B107" t="s">
        <v>3429</v>
      </c>
      <c r="C107" s="242" t="s">
        <v>3881</v>
      </c>
      <c r="E107" s="168" t="s">
        <v>276</v>
      </c>
      <c r="F107" s="174">
        <f>IFERROR(IF(E107="","",COUNTIF($E$2:E107,E107)),"")</f>
        <v>1</v>
      </c>
      <c r="G107" s="170">
        <f t="shared" si="3"/>
        <v>107</v>
      </c>
      <c r="H107" s="240" t="str">
        <f t="shared" si="4"/>
        <v>20/03/2023 U.T. ÖN DÜZEN A. VE L.</v>
      </c>
      <c r="J107" t="s">
        <v>257</v>
      </c>
      <c r="K107" t="e">
        <f t="shared" si="5"/>
        <v>#N/A</v>
      </c>
      <c r="M107" t="s">
        <v>257</v>
      </c>
      <c r="N107" t="s">
        <v>15</v>
      </c>
    </row>
    <row r="108" spans="2:14" ht="18" customHeight="1">
      <c r="B108" t="s">
        <v>3384</v>
      </c>
      <c r="C108" s="242" t="s">
        <v>3882</v>
      </c>
      <c r="E108" s="168" t="s">
        <v>275</v>
      </c>
      <c r="F108" s="174">
        <f>IFERROR(IF(E108="","",COUNTIF($E$2:E108,E108)),"")</f>
        <v>4</v>
      </c>
      <c r="G108" s="170" t="str">
        <f t="shared" si="3"/>
        <v/>
      </c>
      <c r="H108" s="240" t="str">
        <f t="shared" si="4"/>
        <v>13/02/2023 U.T. OTOMOTİV ELEKTROMEKANİK</v>
      </c>
      <c r="J108" t="s">
        <v>373</v>
      </c>
      <c r="K108" t="e">
        <f t="shared" si="5"/>
        <v>#N/A</v>
      </c>
      <c r="M108" t="s">
        <v>373</v>
      </c>
      <c r="N108" t="s">
        <v>17</v>
      </c>
    </row>
    <row r="109" spans="2:14" ht="18" customHeight="1">
      <c r="B109" t="s">
        <v>3386</v>
      </c>
      <c r="C109" s="242" t="s">
        <v>3883</v>
      </c>
      <c r="E109" s="168" t="s">
        <v>262</v>
      </c>
      <c r="F109" s="174">
        <f>IFERROR(IF(E109="","",COUNTIF($E$2:E109,E109)),"")</f>
        <v>2</v>
      </c>
      <c r="G109" s="170" t="str">
        <f t="shared" si="3"/>
        <v/>
      </c>
      <c r="H109" s="240" t="str">
        <f t="shared" si="4"/>
        <v>12 MET-H</v>
      </c>
      <c r="J109" t="s">
        <v>444</v>
      </c>
      <c r="K109" t="e">
        <f t="shared" si="5"/>
        <v>#N/A</v>
      </c>
      <c r="M109" t="s">
        <v>444</v>
      </c>
      <c r="N109" t="s">
        <v>16</v>
      </c>
    </row>
    <row r="110" spans="2:14" ht="18" customHeight="1">
      <c r="B110" t="s">
        <v>3332</v>
      </c>
      <c r="C110" s="242" t="s">
        <v>14</v>
      </c>
      <c r="F110" s="174" t="str">
        <f>IFERROR(IF(E110="","",COUNTIF($E$2:E110,E110)),"")</f>
        <v/>
      </c>
      <c r="G110" s="170" t="str">
        <f t="shared" si="3"/>
        <v/>
      </c>
      <c r="H110" s="240" t="str">
        <f t="shared" si="4"/>
        <v>03/10/2022 U.T. SAC İŞLERİ</v>
      </c>
      <c r="J110" t="s">
        <v>253</v>
      </c>
      <c r="K110" t="e">
        <f t="shared" si="5"/>
        <v>#N/A</v>
      </c>
      <c r="M110" t="s">
        <v>253</v>
      </c>
      <c r="N110" t="s">
        <v>15</v>
      </c>
    </row>
    <row r="111" spans="2:14" ht="18" customHeight="1">
      <c r="B111" t="s">
        <v>3340</v>
      </c>
      <c r="C111" s="242" t="s">
        <v>17</v>
      </c>
      <c r="E111" s="168" t="s">
        <v>277</v>
      </c>
      <c r="F111" s="174">
        <f>IFERROR(IF(E111="","",COUNTIF($E$2:E111,E111)),"")</f>
        <v>1</v>
      </c>
      <c r="G111" s="170">
        <f t="shared" si="3"/>
        <v>111</v>
      </c>
      <c r="H111" s="240" t="str">
        <f t="shared" si="4"/>
        <v>05/12/2022 U.T. ERKEK KUAFÖRLÜĞÜ</v>
      </c>
      <c r="J111" t="s">
        <v>380</v>
      </c>
      <c r="K111" t="e">
        <f t="shared" si="5"/>
        <v>#N/A</v>
      </c>
      <c r="M111" t="s">
        <v>380</v>
      </c>
      <c r="N111" t="s">
        <v>14</v>
      </c>
    </row>
    <row r="112" spans="2:14" ht="18" customHeight="1">
      <c r="B112" t="s">
        <v>3192</v>
      </c>
      <c r="C112" s="242" t="s">
        <v>14</v>
      </c>
      <c r="E112" s="168" t="s">
        <v>254</v>
      </c>
      <c r="F112" s="174">
        <f>IFERROR(IF(E112="","",COUNTIF($E$2:E112,E112)),"")</f>
        <v>6</v>
      </c>
      <c r="G112" s="170" t="str">
        <f t="shared" si="3"/>
        <v/>
      </c>
      <c r="H112" s="240" t="str">
        <f t="shared" si="4"/>
        <v>17/03/2023 U.T. ERKEK KUAFÖRLÜĞÜ</v>
      </c>
      <c r="J112" t="s">
        <v>378</v>
      </c>
      <c r="K112" t="e">
        <f t="shared" si="5"/>
        <v>#N/A</v>
      </c>
      <c r="M112" t="s">
        <v>378</v>
      </c>
      <c r="N112" t="s">
        <v>15</v>
      </c>
    </row>
    <row r="113" spans="2:15" ht="18" customHeight="1">
      <c r="B113" t="s">
        <v>3198</v>
      </c>
      <c r="C113" s="242" t="s">
        <v>17</v>
      </c>
      <c r="E113" s="168" t="s">
        <v>278</v>
      </c>
      <c r="F113" s="174">
        <f>IFERROR(IF(E113="","",COUNTIF($E$2:E113,E113)),"")</f>
        <v>2</v>
      </c>
      <c r="G113" s="170" t="str">
        <f t="shared" si="3"/>
        <v/>
      </c>
      <c r="H113" s="240" t="str">
        <f t="shared" si="4"/>
        <v>9 YİY-R</v>
      </c>
    </row>
    <row r="114" spans="2:15" ht="18" customHeight="1">
      <c r="B114" t="s">
        <v>3485</v>
      </c>
      <c r="C114" s="242" t="s">
        <v>14</v>
      </c>
      <c r="E114" s="168" t="s">
        <v>279</v>
      </c>
      <c r="F114" s="174">
        <f>IFERROR(IF(E114="","",COUNTIF($E$2:E114,E114)),"")</f>
        <v>2</v>
      </c>
      <c r="G114" s="170" t="str">
        <f t="shared" si="3"/>
        <v/>
      </c>
      <c r="H114" s="240" t="str">
        <f t="shared" si="4"/>
        <v>11 YİY-V</v>
      </c>
    </row>
    <row r="115" spans="2:15" ht="18" customHeight="1">
      <c r="B115" t="s">
        <v>3884</v>
      </c>
      <c r="C115" s="242" t="s">
        <v>14</v>
      </c>
      <c r="E115" s="168" t="s">
        <v>243</v>
      </c>
      <c r="F115" s="174">
        <f>IFERROR(IF(E115="","",COUNTIF($E$2:E115,E115)),"")</f>
        <v>9</v>
      </c>
      <c r="G115" s="170" t="str">
        <f t="shared" si="3"/>
        <v/>
      </c>
      <c r="H115" s="240" t="str">
        <f t="shared" si="4"/>
        <v>10 YİY-S</v>
      </c>
    </row>
    <row r="116" spans="2:15" ht="18" customHeight="1">
      <c r="B116" s="9" t="s">
        <v>3117</v>
      </c>
      <c r="C116" s="242" t="s">
        <v>15</v>
      </c>
      <c r="E116" s="168" t="s">
        <v>269</v>
      </c>
      <c r="F116" s="174">
        <f>IFERROR(IF(E116="","",COUNTIF($E$2:E116,E116)),"")</f>
        <v>2</v>
      </c>
      <c r="G116" s="170" t="str">
        <f t="shared" si="3"/>
        <v/>
      </c>
      <c r="H116" s="240" t="str">
        <f t="shared" si="4"/>
        <v>11 YİY-U</v>
      </c>
    </row>
    <row r="117" spans="2:15" ht="18" customHeight="1">
      <c r="B117" s="8" t="s">
        <v>3126</v>
      </c>
      <c r="C117" s="242" t="s">
        <v>17</v>
      </c>
      <c r="E117" s="168" t="s">
        <v>943</v>
      </c>
      <c r="F117" s="174">
        <f>IFERROR(IF(E117="","",COUNTIF($E$2:E117,E117)),"")</f>
        <v>3</v>
      </c>
      <c r="G117" s="170" t="str">
        <f t="shared" si="3"/>
        <v/>
      </c>
      <c r="H117" s="240" t="str">
        <f t="shared" si="4"/>
        <v>12 YİY-R</v>
      </c>
    </row>
    <row r="118" spans="2:15" ht="18" customHeight="1">
      <c r="B118" s="8" t="s">
        <v>3112</v>
      </c>
      <c r="C118" s="242" t="s">
        <v>15</v>
      </c>
      <c r="E118" s="168" t="s">
        <v>268</v>
      </c>
      <c r="F118" s="174">
        <f>IFERROR(IF(E118="","",COUNTIF($E$2:E118,E118)),"")</f>
        <v>5</v>
      </c>
      <c r="G118" s="170" t="str">
        <f t="shared" si="3"/>
        <v/>
      </c>
      <c r="H118" s="240" t="str">
        <f t="shared" si="4"/>
        <v>10 ELK-R</v>
      </c>
    </row>
    <row r="119" spans="2:15" ht="18" customHeight="1">
      <c r="B119" s="8" t="s">
        <v>3542</v>
      </c>
      <c r="C119" s="242" t="s">
        <v>3885</v>
      </c>
      <c r="E119" s="168" t="s">
        <v>269</v>
      </c>
      <c r="F119" s="174">
        <f>IFERROR(IF(E119="","",COUNTIF($E$2:E119,E119)),"")</f>
        <v>3</v>
      </c>
      <c r="G119" s="170" t="str">
        <f t="shared" si="3"/>
        <v/>
      </c>
      <c r="H119" s="240" t="str">
        <f t="shared" si="4"/>
        <v>11 ELK-S</v>
      </c>
    </row>
    <row r="120" spans="2:15" ht="18" customHeight="1">
      <c r="B120" s="9" t="s">
        <v>3729</v>
      </c>
      <c r="C120" s="242" t="s">
        <v>18</v>
      </c>
      <c r="E120" s="168" t="s">
        <v>256</v>
      </c>
      <c r="F120" s="174">
        <f>IFERROR(IF(E120="","",COUNTIF($E$2:E120,E120)),"")</f>
        <v>4</v>
      </c>
      <c r="G120" s="170" t="str">
        <f t="shared" si="3"/>
        <v/>
      </c>
      <c r="H120" s="240" t="str">
        <f t="shared" si="4"/>
        <v>9 ELK-P</v>
      </c>
    </row>
    <row r="121" spans="2:15" ht="18" customHeight="1">
      <c r="B121" s="9" t="s">
        <v>3724</v>
      </c>
      <c r="C121" s="242" t="s">
        <v>16</v>
      </c>
      <c r="E121" s="168" t="s">
        <v>262</v>
      </c>
      <c r="F121" s="174">
        <f>IFERROR(IF(E121="","",COUNTIF($E$2:E121,E121)),"")</f>
        <v>3</v>
      </c>
      <c r="G121" s="170" t="str">
        <f t="shared" si="3"/>
        <v/>
      </c>
      <c r="H121" s="240" t="str">
        <f t="shared" si="4"/>
        <v>03/10/2022 U.T. BOBİNAJ</v>
      </c>
    </row>
    <row r="122" spans="2:15" ht="18" customHeight="1">
      <c r="B122" s="9" t="s">
        <v>3168</v>
      </c>
      <c r="C122" s="242" t="s">
        <v>16</v>
      </c>
      <c r="E122" s="168" t="s">
        <v>261</v>
      </c>
      <c r="F122" s="174">
        <f>IFERROR(IF(E122="","",COUNTIF($E$2:E122,E122)),"")</f>
        <v>3</v>
      </c>
      <c r="G122" s="170" t="str">
        <f t="shared" si="3"/>
        <v/>
      </c>
      <c r="H122" s="240" t="str">
        <f t="shared" si="4"/>
        <v>11 ELK-T</v>
      </c>
    </row>
    <row r="123" spans="2:15" ht="18" customHeight="1">
      <c r="B123" s="9" t="s">
        <v>3170</v>
      </c>
      <c r="C123" s="242" t="s">
        <v>18</v>
      </c>
      <c r="E123" s="168" t="s">
        <v>247</v>
      </c>
      <c r="F123" s="174">
        <f>IFERROR(IF(E123="","",COUNTIF($E$2:E123,E123)),"")</f>
        <v>5</v>
      </c>
      <c r="G123" s="170" t="str">
        <f t="shared" si="3"/>
        <v/>
      </c>
      <c r="H123" s="240" t="str">
        <f t="shared" si="4"/>
        <v>10 ELK-V</v>
      </c>
    </row>
    <row r="124" spans="2:15" ht="18" customHeight="1">
      <c r="B124" s="9" t="s">
        <v>3208</v>
      </c>
      <c r="C124" s="242" t="s">
        <v>14</v>
      </c>
      <c r="E124" s="168" t="s">
        <v>261</v>
      </c>
      <c r="F124" s="174">
        <f>IFERROR(IF(E124="","",COUNTIF($E$2:E124,E124)),"")</f>
        <v>4</v>
      </c>
      <c r="G124" s="170" t="str">
        <f t="shared" si="3"/>
        <v/>
      </c>
      <c r="H124" s="240" t="str">
        <f t="shared" si="4"/>
        <v>12 ELK-P</v>
      </c>
    </row>
    <row r="125" spans="2:15" ht="18" customHeight="1">
      <c r="B125" s="9" t="s">
        <v>2953</v>
      </c>
      <c r="C125" s="242" t="s">
        <v>15</v>
      </c>
      <c r="E125" s="168" t="s">
        <v>243</v>
      </c>
      <c r="F125" s="174">
        <f>IFERROR(IF(E125="","",COUNTIF($E$2:E125,E125)),"")</f>
        <v>10</v>
      </c>
      <c r="G125" s="170" t="str">
        <f t="shared" si="3"/>
        <v/>
      </c>
      <c r="H125" s="240" t="str">
        <f t="shared" si="4"/>
        <v>12 ELK-O</v>
      </c>
    </row>
    <row r="126" spans="2:15" ht="18" customHeight="1">
      <c r="B126" s="9" t="s">
        <v>2981</v>
      </c>
      <c r="C126" s="242" t="s">
        <v>17</v>
      </c>
      <c r="E126" s="168" t="s">
        <v>284</v>
      </c>
      <c r="F126" s="174">
        <f>IFERROR(IF(E126="","",COUNTIF($E$2:E126,E126)),"")</f>
        <v>4</v>
      </c>
      <c r="G126" s="170" t="str">
        <f t="shared" si="3"/>
        <v/>
      </c>
      <c r="H126" s="240" t="str">
        <f t="shared" si="4"/>
        <v>12 MOT-N</v>
      </c>
    </row>
    <row r="127" spans="2:15" ht="18" customHeight="1">
      <c r="B127" s="9" t="s">
        <v>2982</v>
      </c>
      <c r="C127" s="242" t="s">
        <v>18</v>
      </c>
      <c r="E127" s="168" t="s">
        <v>248</v>
      </c>
      <c r="F127" s="174">
        <f>IFERROR(IF(E127="","",COUNTIF($E$2:E127,E127)),"")</f>
        <v>2</v>
      </c>
      <c r="G127" s="170" t="str">
        <f t="shared" si="3"/>
        <v/>
      </c>
      <c r="H127" s="240" t="str">
        <f t="shared" si="4"/>
        <v>12 YİY-S</v>
      </c>
      <c r="O127" t="s">
        <v>983</v>
      </c>
    </row>
    <row r="128" spans="2:15" ht="18" customHeight="1">
      <c r="B128" s="9" t="s">
        <v>2983</v>
      </c>
      <c r="C128" s="242" t="s">
        <v>16</v>
      </c>
      <c r="E128" s="168" t="s">
        <v>255</v>
      </c>
      <c r="F128" s="174">
        <f>IFERROR(IF(E128="","",COUNTIF($E$2:E128,E128)),"")</f>
        <v>4</v>
      </c>
      <c r="G128" s="170" t="str">
        <f t="shared" si="3"/>
        <v/>
      </c>
      <c r="H128" s="240" t="str">
        <f t="shared" si="4"/>
        <v>05/12/2022 U.T. AŞÇILIK</v>
      </c>
      <c r="O128" t="s">
        <v>983</v>
      </c>
    </row>
    <row r="129" spans="2:15" ht="18" customHeight="1">
      <c r="B129" s="9" t="s">
        <v>2988</v>
      </c>
      <c r="C129" s="242" t="s">
        <v>18</v>
      </c>
      <c r="E129" s="168" t="s">
        <v>275</v>
      </c>
      <c r="F129" s="174">
        <f>IFERROR(IF(E129="","",COUNTIF($E$2:E129,E129)),"")</f>
        <v>5</v>
      </c>
      <c r="G129" s="170" t="str">
        <f t="shared" si="3"/>
        <v/>
      </c>
      <c r="H129" s="240" t="str">
        <f t="shared" si="4"/>
        <v>05/12/2022 U.T. FIRINCILIK</v>
      </c>
      <c r="O129" t="s">
        <v>983</v>
      </c>
    </row>
    <row r="130" spans="2:15" ht="18" customHeight="1">
      <c r="B130" s="9" t="s">
        <v>3436</v>
      </c>
      <c r="C130" s="242" t="s">
        <v>14</v>
      </c>
      <c r="E130" s="168" t="s">
        <v>243</v>
      </c>
      <c r="F130" s="174">
        <f>IFERROR(IF(E130="","",COUNTIF($E$2:E130,E130)),"")</f>
        <v>11</v>
      </c>
      <c r="G130" s="170" t="str">
        <f t="shared" ref="G130:G193" si="6">IFERROR(IF(AND(COUNTIF(E130:E130,E130)=(F130),F130&gt;0),ROW(),""),"")</f>
        <v/>
      </c>
      <c r="H130" s="240" t="str">
        <f t="shared" ref="H130:H193" si="7">IFERROR(INDEX(E:E,SMALL(G:G,ROW()-1)),"")</f>
        <v>30/12/2022 U.T. AŞÇILIK</v>
      </c>
      <c r="O130" t="s">
        <v>983</v>
      </c>
    </row>
    <row r="131" spans="2:15" ht="18" customHeight="1">
      <c r="B131" s="9" t="s">
        <v>3209</v>
      </c>
      <c r="C131" s="242" t="s">
        <v>15</v>
      </c>
      <c r="E131" s="168" t="s">
        <v>282</v>
      </c>
      <c r="F131" s="174">
        <f>IFERROR(IF(E131="","",COUNTIF($E$2:E131,E131)),"")</f>
        <v>1</v>
      </c>
      <c r="G131" s="170">
        <f t="shared" si="6"/>
        <v>131</v>
      </c>
      <c r="H131" s="240" t="str">
        <f t="shared" si="7"/>
        <v>26/12/2022 U.T. BİL-MAK</v>
      </c>
      <c r="O131" t="s">
        <v>983</v>
      </c>
    </row>
    <row r="132" spans="2:15" ht="18" customHeight="1">
      <c r="B132" s="9" t="s">
        <v>3438</v>
      </c>
      <c r="C132" s="242" t="s">
        <v>17</v>
      </c>
      <c r="E132" s="168" t="s">
        <v>250</v>
      </c>
      <c r="F132" s="174">
        <f>IFERROR(IF(E132="","",COUNTIF($E$2:E132,E132)),"")</f>
        <v>6</v>
      </c>
      <c r="G132" s="170" t="str">
        <f t="shared" si="6"/>
        <v/>
      </c>
      <c r="H132" s="240" t="str">
        <f t="shared" si="7"/>
        <v>19/12/2022 U.T. OTOMOTİV GÖVDE</v>
      </c>
      <c r="O132" t="s">
        <v>983</v>
      </c>
    </row>
    <row r="133" spans="2:15" ht="18" customHeight="1">
      <c r="B133" s="9" t="s">
        <v>3214</v>
      </c>
      <c r="C133" s="242" t="s">
        <v>17</v>
      </c>
      <c r="E133" s="168" t="s">
        <v>278</v>
      </c>
      <c r="F133" s="174">
        <f>IFERROR(IF(E133="","",COUNTIF($E$2:E133,E133)),"")</f>
        <v>3</v>
      </c>
      <c r="G133" s="170" t="str">
        <f t="shared" si="6"/>
        <v/>
      </c>
      <c r="H133" s="240" t="str">
        <f t="shared" si="7"/>
        <v>11 MOT-K</v>
      </c>
      <c r="O133" t="s">
        <v>983</v>
      </c>
    </row>
    <row r="134" spans="2:15" ht="18" customHeight="1">
      <c r="B134" s="9" t="s">
        <v>3054</v>
      </c>
      <c r="C134" s="242" t="s">
        <v>18</v>
      </c>
      <c r="E134" s="168" t="s">
        <v>283</v>
      </c>
      <c r="F134" s="174">
        <f>IFERROR(IF(E134="","",COUNTIF($E$2:E134,E134)),"")</f>
        <v>3</v>
      </c>
      <c r="G134" s="170" t="str">
        <f t="shared" si="6"/>
        <v/>
      </c>
      <c r="H134" s="240" t="str">
        <f t="shared" si="7"/>
        <v>26/12/2022 U.T. OTOMOTİV GÖVDE</v>
      </c>
      <c r="O134" t="s">
        <v>983</v>
      </c>
    </row>
    <row r="135" spans="2:15" ht="18" customHeight="1">
      <c r="B135" s="9" t="s">
        <v>3528</v>
      </c>
      <c r="C135" s="242" t="s">
        <v>16</v>
      </c>
      <c r="E135" s="168" t="s">
        <v>282</v>
      </c>
      <c r="F135" s="174">
        <f>IFERROR(IF(E135="","",COUNTIF($E$2:E135,E135)),"")</f>
        <v>2</v>
      </c>
      <c r="G135" s="170" t="str">
        <f t="shared" si="6"/>
        <v/>
      </c>
      <c r="H135" s="240" t="str">
        <f t="shared" si="7"/>
        <v>30/12/2022 U.T. ÖN DÜZEN A. VE L.</v>
      </c>
      <c r="O135" t="s">
        <v>983</v>
      </c>
    </row>
    <row r="136" spans="2:15" ht="18" customHeight="1">
      <c r="B136" s="9" t="s">
        <v>3383</v>
      </c>
      <c r="C136" s="242" t="s">
        <v>17</v>
      </c>
      <c r="F136" s="174" t="str">
        <f>IFERROR(IF(E136="","",COUNTIF($E$2:E136,E136)),"")</f>
        <v/>
      </c>
      <c r="G136" s="170" t="str">
        <f t="shared" si="6"/>
        <v/>
      </c>
      <c r="H136" s="240" t="str">
        <f t="shared" si="7"/>
        <v>10 MAB-P</v>
      </c>
      <c r="O136" t="s">
        <v>983</v>
      </c>
    </row>
    <row r="137" spans="2:15" ht="18" customHeight="1">
      <c r="B137" s="9" t="s">
        <v>3295</v>
      </c>
      <c r="C137" s="242" t="s">
        <v>15</v>
      </c>
      <c r="E137" s="168" t="s">
        <v>269</v>
      </c>
      <c r="F137" s="174">
        <f>IFERROR(IF(E137="","",COUNTIF($E$2:E137,E137)),"")</f>
        <v>4</v>
      </c>
      <c r="G137" s="170" t="str">
        <f t="shared" si="6"/>
        <v/>
      </c>
      <c r="H137" s="240" t="str">
        <f t="shared" si="7"/>
        <v>05/12/2022 U.T. BASKI SONRASI</v>
      </c>
      <c r="O137" t="s">
        <v>983</v>
      </c>
    </row>
    <row r="138" spans="2:15" ht="18" customHeight="1">
      <c r="B138" s="9" t="s">
        <v>3385</v>
      </c>
      <c r="C138" s="242" t="s">
        <v>14</v>
      </c>
      <c r="E138" s="168" t="s">
        <v>244</v>
      </c>
      <c r="F138" s="174">
        <f>IFERROR(IF(E138="","",COUNTIF($E$2:E138,E138)),"")</f>
        <v>4</v>
      </c>
      <c r="G138" s="170" t="str">
        <f t="shared" si="6"/>
        <v/>
      </c>
      <c r="H138" s="240" t="str">
        <f t="shared" si="7"/>
        <v>12 MAB-M</v>
      </c>
      <c r="O138" t="s">
        <v>983</v>
      </c>
    </row>
    <row r="139" spans="2:15" ht="18" customHeight="1">
      <c r="B139" s="9" t="s">
        <v>3330</v>
      </c>
      <c r="C139" s="242" t="s">
        <v>14</v>
      </c>
      <c r="E139" s="168" t="s">
        <v>283</v>
      </c>
      <c r="F139" s="174">
        <f>IFERROR(IF(E139="","",COUNTIF($E$2:E139,E139)),"")</f>
        <v>4</v>
      </c>
      <c r="G139" s="170" t="str">
        <f t="shared" si="6"/>
        <v/>
      </c>
      <c r="H139" s="240" t="str">
        <f t="shared" si="7"/>
        <v>30/12/2022 U.T. SERİGRAFİ BASKI</v>
      </c>
      <c r="O139" t="s">
        <v>983</v>
      </c>
    </row>
    <row r="140" spans="2:15" ht="18" customHeight="1">
      <c r="B140" s="9" t="s">
        <v>3200</v>
      </c>
      <c r="C140" s="242" t="s">
        <v>17</v>
      </c>
      <c r="E140" s="168" t="s">
        <v>244</v>
      </c>
      <c r="F140" s="174">
        <f>IFERROR(IF(E140="","",COUNTIF($E$2:E140,E140)),"")</f>
        <v>5</v>
      </c>
      <c r="G140" s="170" t="str">
        <f t="shared" si="6"/>
        <v/>
      </c>
      <c r="H140" s="240" t="str">
        <f t="shared" si="7"/>
        <v>9 MAB-O</v>
      </c>
      <c r="O140" t="s">
        <v>983</v>
      </c>
    </row>
    <row r="141" spans="2:15" ht="18" customHeight="1">
      <c r="B141" s="9" t="s">
        <v>3193</v>
      </c>
      <c r="C141" s="242" t="s">
        <v>15</v>
      </c>
      <c r="E141" s="168" t="s">
        <v>282</v>
      </c>
      <c r="F141" s="174">
        <f>IFERROR(IF(E141="","",COUNTIF($E$2:E141,E141)),"")</f>
        <v>3</v>
      </c>
      <c r="G141" s="170" t="str">
        <f t="shared" si="6"/>
        <v/>
      </c>
      <c r="H141" s="240" t="str">
        <f t="shared" si="7"/>
        <v>12 MAB-N</v>
      </c>
      <c r="O141" t="s">
        <v>983</v>
      </c>
    </row>
    <row r="142" spans="2:15" ht="18" customHeight="1">
      <c r="B142" s="9" t="s">
        <v>3194</v>
      </c>
      <c r="C142" s="242" t="s">
        <v>16</v>
      </c>
      <c r="E142" s="168" t="s">
        <v>240</v>
      </c>
      <c r="F142" s="174">
        <f>IFERROR(IF(E142="","",COUNTIF($E$2:E142,E142)),"")</f>
        <v>9</v>
      </c>
      <c r="G142" s="170" t="str">
        <f t="shared" si="6"/>
        <v/>
      </c>
      <c r="H142" s="240" t="str">
        <f t="shared" si="7"/>
        <v>11 MAB-O</v>
      </c>
      <c r="O142" t="s">
        <v>983</v>
      </c>
    </row>
    <row r="143" spans="2:15" ht="18" customHeight="1">
      <c r="B143" s="9" t="s">
        <v>3476</v>
      </c>
      <c r="C143" s="242" t="s">
        <v>15</v>
      </c>
      <c r="E143" s="168" t="s">
        <v>279</v>
      </c>
      <c r="F143" s="174">
        <f>IFERROR(IF(E143="","",COUNTIF($E$2:E143,E143)),"")</f>
        <v>3</v>
      </c>
      <c r="G143" s="170" t="str">
        <f t="shared" si="6"/>
        <v/>
      </c>
      <c r="H143" s="240" t="str">
        <f t="shared" si="7"/>
        <v>11 MAB-P</v>
      </c>
      <c r="O143" t="s">
        <v>983</v>
      </c>
    </row>
    <row r="144" spans="2:15" ht="18" customHeight="1">
      <c r="B144" s="9" t="s">
        <v>3113</v>
      </c>
      <c r="C144" s="242" t="s">
        <v>16</v>
      </c>
      <c r="E144" s="168" t="s">
        <v>275</v>
      </c>
      <c r="F144" s="174">
        <f>IFERROR(IF(E144="","",COUNTIF($E$2:E144,E144)),"")</f>
        <v>6</v>
      </c>
      <c r="G144" s="170" t="str">
        <f t="shared" si="6"/>
        <v/>
      </c>
      <c r="H144" s="240" t="str">
        <f t="shared" si="7"/>
        <v>03/10/2022 U.T. BASKI SONRASI</v>
      </c>
      <c r="O144" t="s">
        <v>983</v>
      </c>
    </row>
    <row r="145" spans="2:15" ht="18" customHeight="1">
      <c r="B145" s="9" t="s">
        <v>3121</v>
      </c>
      <c r="C145" s="242" t="s">
        <v>16</v>
      </c>
      <c r="E145" s="168" t="s">
        <v>265</v>
      </c>
      <c r="F145" s="174">
        <f>IFERROR(IF(E145="","",COUNTIF($E$2:E145,E145)),"")</f>
        <v>5</v>
      </c>
      <c r="G145" s="170" t="str">
        <f t="shared" si="6"/>
        <v/>
      </c>
      <c r="H145" s="240" t="str">
        <f t="shared" si="7"/>
        <v>03/10/2022 U.T. FLEKSO BASKI</v>
      </c>
      <c r="O145" t="s">
        <v>983</v>
      </c>
    </row>
    <row r="146" spans="2:15" ht="18" customHeight="1">
      <c r="B146" s="9" t="s">
        <v>3135</v>
      </c>
      <c r="C146" s="242" t="s">
        <v>18</v>
      </c>
      <c r="E146" s="168" t="s">
        <v>265</v>
      </c>
      <c r="F146" s="174">
        <f>IFERROR(IF(E146="","",COUNTIF($E$2:E146,E146)),"")</f>
        <v>6</v>
      </c>
      <c r="G146" s="170" t="str">
        <f t="shared" si="6"/>
        <v/>
      </c>
      <c r="H146" s="240" t="str">
        <f t="shared" si="7"/>
        <v>03/10/2022 U.T. TİFDRUK BASKI</v>
      </c>
      <c r="O146" t="s">
        <v>983</v>
      </c>
    </row>
    <row r="147" spans="2:15" ht="18" customHeight="1">
      <c r="B147" s="9" t="s">
        <v>3115</v>
      </c>
      <c r="C147" s="242" t="s">
        <v>18</v>
      </c>
      <c r="E147" s="168" t="s">
        <v>284</v>
      </c>
      <c r="F147" s="174">
        <f>IFERROR(IF(E147="","",COUNTIF($E$2:E147,E147)),"")</f>
        <v>5</v>
      </c>
      <c r="G147" s="170" t="str">
        <f t="shared" si="6"/>
        <v/>
      </c>
      <c r="H147" s="240" t="str">
        <f t="shared" si="7"/>
        <v>03/10/2022 U.T. BASKI ÖNCESİ</v>
      </c>
      <c r="O147" t="s">
        <v>983</v>
      </c>
    </row>
    <row r="148" spans="2:15" ht="18" customHeight="1">
      <c r="B148" s="9" t="s">
        <v>3092</v>
      </c>
      <c r="C148" s="242" t="s">
        <v>15</v>
      </c>
      <c r="E148" s="168" t="s">
        <v>247</v>
      </c>
      <c r="F148" s="174">
        <f>IFERROR(IF(E148="","",COUNTIF($E$2:E148,E148)),"")</f>
        <v>6</v>
      </c>
      <c r="G148" s="170" t="str">
        <f t="shared" si="6"/>
        <v/>
      </c>
      <c r="H148" s="240" t="str">
        <f t="shared" si="7"/>
        <v>03/10/2022 U.T. OFSET BASKI</v>
      </c>
      <c r="O148" t="s">
        <v>983</v>
      </c>
    </row>
    <row r="149" spans="2:15" ht="18" customHeight="1">
      <c r="B149" s="9" t="s">
        <v>3094</v>
      </c>
      <c r="C149" s="242" t="s">
        <v>15</v>
      </c>
      <c r="E149" s="168" t="s">
        <v>266</v>
      </c>
      <c r="F149" s="174">
        <f>IFERROR(IF(E149="","",COUNTIF($E$2:E149,E149)),"")</f>
        <v>3</v>
      </c>
      <c r="G149" s="170" t="str">
        <f t="shared" si="6"/>
        <v/>
      </c>
      <c r="H149" s="240" t="str">
        <f t="shared" si="7"/>
        <v>05/12/2022 U.T. KAYNAKÇILIK</v>
      </c>
      <c r="O149" t="s">
        <v>983</v>
      </c>
    </row>
    <row r="150" spans="2:15" ht="18" customHeight="1">
      <c r="B150" s="9" t="s">
        <v>3156</v>
      </c>
      <c r="C150" s="242" t="s">
        <v>18</v>
      </c>
      <c r="E150" s="168" t="s">
        <v>942</v>
      </c>
      <c r="F150" s="174">
        <f>IFERROR(IF(E150="","",COUNTIF($E$2:E150,E150)),"")</f>
        <v>4</v>
      </c>
      <c r="G150" s="170" t="str">
        <f t="shared" si="6"/>
        <v/>
      </c>
      <c r="H150" s="240" t="str">
        <f t="shared" si="7"/>
        <v>22/02/2023 U.T. SAÇ İŞLERİ</v>
      </c>
      <c r="O150" t="s">
        <v>983</v>
      </c>
    </row>
    <row r="151" spans="2:15" ht="18" customHeight="1">
      <c r="B151" s="9" t="s">
        <v>3161</v>
      </c>
      <c r="C151" s="242" t="s">
        <v>17</v>
      </c>
      <c r="E151" s="168" t="s">
        <v>275</v>
      </c>
      <c r="F151" s="174">
        <f>IFERROR(IF(E151="","",COUNTIF($E$2:E151,E151)),"")</f>
        <v>7</v>
      </c>
      <c r="G151" s="170" t="str">
        <f t="shared" si="6"/>
        <v/>
      </c>
      <c r="H151" s="240" t="str">
        <f t="shared" si="7"/>
        <v>03/10/2022 U.T. OTOMOTİV GÖVDE</v>
      </c>
      <c r="O151" t="s">
        <v>983</v>
      </c>
    </row>
    <row r="152" spans="2:15" ht="18" customHeight="1">
      <c r="B152" s="9" t="s">
        <v>3026</v>
      </c>
      <c r="C152" s="242" t="s">
        <v>14</v>
      </c>
      <c r="E152" s="168" t="s">
        <v>244</v>
      </c>
      <c r="F152" s="174">
        <f>IFERROR(IF(E152="","",COUNTIF($E$2:E152,E152)),"")</f>
        <v>6</v>
      </c>
      <c r="G152" s="170" t="str">
        <f t="shared" si="6"/>
        <v/>
      </c>
      <c r="H152" s="240" t="str">
        <f t="shared" si="7"/>
        <v>22/11/2022 U.T. İŞ MAKİNELERİ</v>
      </c>
      <c r="O152" t="s">
        <v>983</v>
      </c>
    </row>
    <row r="153" spans="2:15" ht="18" customHeight="1">
      <c r="B153" s="9" t="s">
        <v>2977</v>
      </c>
      <c r="C153" s="242" t="s">
        <v>14</v>
      </c>
      <c r="E153" s="168" t="s">
        <v>275</v>
      </c>
      <c r="F153" s="174">
        <f>IFERROR(IF(E153="","",COUNTIF($E$2:E153,E153)),"")</f>
        <v>8</v>
      </c>
      <c r="G153" s="170" t="str">
        <f t="shared" si="6"/>
        <v/>
      </c>
      <c r="H153" s="240" t="str">
        <f t="shared" si="7"/>
        <v>01/11/2022 U.T. OTOMOTİV ELEKTRİKÇİLİĞİ</v>
      </c>
      <c r="O153" t="s">
        <v>983</v>
      </c>
    </row>
    <row r="154" spans="2:15" ht="18" customHeight="1">
      <c r="B154" s="9" t="s">
        <v>2970</v>
      </c>
      <c r="C154" s="242" t="s">
        <v>14</v>
      </c>
      <c r="E154" s="168" t="s">
        <v>257</v>
      </c>
      <c r="F154" s="174">
        <f>IFERROR(IF(E154="","",COUNTIF($E$2:E154,E154)),"")</f>
        <v>4</v>
      </c>
      <c r="G154" s="170" t="str">
        <f t="shared" si="6"/>
        <v/>
      </c>
      <c r="H154" s="240" t="str">
        <f t="shared" si="7"/>
        <v>01/11/2022 U.T. ÖN DÜZEN A. VE L.</v>
      </c>
      <c r="O154" t="s">
        <v>983</v>
      </c>
    </row>
    <row r="155" spans="2:15" ht="18" customHeight="1">
      <c r="B155" s="9" t="s">
        <v>2971</v>
      </c>
      <c r="C155" s="242" t="s">
        <v>15</v>
      </c>
      <c r="E155" s="168" t="s">
        <v>265</v>
      </c>
      <c r="F155" s="174">
        <f>IFERROR(IF(E155="","",COUNTIF($E$2:E155,E155)),"")</f>
        <v>7</v>
      </c>
      <c r="G155" s="170" t="str">
        <f t="shared" si="6"/>
        <v/>
      </c>
      <c r="H155" s="240" t="str">
        <f t="shared" si="7"/>
        <v>19/12/2022 U.T. OTOMOTİV ELEKTROMEKANİK</v>
      </c>
      <c r="O155" t="s">
        <v>983</v>
      </c>
    </row>
    <row r="156" spans="2:15" ht="18" customHeight="1">
      <c r="B156" s="9" t="s">
        <v>2992</v>
      </c>
      <c r="C156" s="242" t="s">
        <v>15</v>
      </c>
      <c r="E156" s="168" t="s">
        <v>257</v>
      </c>
      <c r="F156" s="174">
        <f>IFERROR(IF(E156="","",COUNTIF($E$2:E156,E156)),"")</f>
        <v>5</v>
      </c>
      <c r="G156" s="170" t="str">
        <f t="shared" si="6"/>
        <v/>
      </c>
      <c r="H156" s="240" t="str">
        <f t="shared" si="7"/>
        <v>05/12/2022 U.T. ELEKTRİK TES. VE PANO M.</v>
      </c>
      <c r="O156" t="s">
        <v>983</v>
      </c>
    </row>
    <row r="157" spans="2:15" ht="18" customHeight="1">
      <c r="B157" s="9" t="s">
        <v>2969</v>
      </c>
      <c r="C157" s="242" t="s">
        <v>15</v>
      </c>
      <c r="E157" s="168" t="s">
        <v>276</v>
      </c>
      <c r="F157" s="174">
        <f>IFERROR(IF(E157="","",COUNTIF($E$2:E157,E157)),"")</f>
        <v>2</v>
      </c>
      <c r="G157" s="170" t="str">
        <f t="shared" si="6"/>
        <v/>
      </c>
      <c r="H157" s="240" t="str">
        <f t="shared" si="7"/>
        <v>20/03/2023 U.T. ELEKTRİK T. VE PANO M.</v>
      </c>
      <c r="O157" t="s">
        <v>983</v>
      </c>
    </row>
    <row r="158" spans="2:15" ht="18" customHeight="1">
      <c r="B158" s="9" t="s">
        <v>3025</v>
      </c>
      <c r="C158" s="242" t="s">
        <v>16</v>
      </c>
      <c r="E158" s="168" t="s">
        <v>942</v>
      </c>
      <c r="F158" s="174">
        <f>IFERROR(IF(E158="","",COUNTIF($E$2:E158,E158)),"")</f>
        <v>5</v>
      </c>
      <c r="G158" s="170" t="str">
        <f t="shared" si="6"/>
        <v/>
      </c>
      <c r="H158" s="240" t="str">
        <f t="shared" si="7"/>
        <v>15/02/2023 U.T. BİLGİSAYARLI MAKİNE İMALATI</v>
      </c>
      <c r="O158" t="s">
        <v>983</v>
      </c>
    </row>
    <row r="159" spans="2:15" ht="18" customHeight="1">
      <c r="B159" s="9" t="s">
        <v>2987</v>
      </c>
      <c r="C159" s="242" t="s">
        <v>16</v>
      </c>
      <c r="E159" s="168" t="s">
        <v>250</v>
      </c>
      <c r="F159" s="174">
        <f>IFERROR(IF(E159="","",COUNTIF($E$2:E159,E159)),"")</f>
        <v>7</v>
      </c>
      <c r="G159" s="170" t="str">
        <f t="shared" si="6"/>
        <v/>
      </c>
      <c r="H159" s="240" t="str">
        <f t="shared" si="7"/>
        <v>03/10/2022 U.T. ELEKTRİK TES. VE PANO M.</v>
      </c>
      <c r="O159" t="s">
        <v>983</v>
      </c>
    </row>
    <row r="160" spans="2:15" ht="18" customHeight="1">
      <c r="B160" s="9" t="s">
        <v>2966</v>
      </c>
      <c r="C160" s="242" t="s">
        <v>16</v>
      </c>
      <c r="E160" s="168" t="s">
        <v>239</v>
      </c>
      <c r="F160" s="174">
        <f>IFERROR(IF(E160="","",COUNTIF($E$2:E160,E160)),"")</f>
        <v>3</v>
      </c>
      <c r="G160" s="170" t="str">
        <f t="shared" si="6"/>
        <v/>
      </c>
      <c r="H160" s="240" t="str">
        <f t="shared" si="7"/>
        <v>01/03/2023 U.T. ELKT. TES. VE PANO MÖNT.</v>
      </c>
      <c r="O160" t="s">
        <v>983</v>
      </c>
    </row>
    <row r="161" spans="2:15" ht="18" customHeight="1">
      <c r="B161" s="9" t="s">
        <v>3037</v>
      </c>
      <c r="C161" s="242" t="s">
        <v>17</v>
      </c>
      <c r="E161" s="168" t="s">
        <v>283</v>
      </c>
      <c r="F161" s="174">
        <f>IFERROR(IF(E161="","",COUNTIF($E$2:E161,E161)),"")</f>
        <v>5</v>
      </c>
      <c r="G161" s="170" t="str">
        <f t="shared" si="6"/>
        <v/>
      </c>
      <c r="H161" s="240" t="str">
        <f t="shared" si="7"/>
        <v>26/12/2022 U.T. FIRINCILIK</v>
      </c>
      <c r="O161" t="s">
        <v>983</v>
      </c>
    </row>
    <row r="162" spans="2:15" ht="18" customHeight="1">
      <c r="B162" s="9" t="s">
        <v>2967</v>
      </c>
      <c r="C162" s="242" t="s">
        <v>17</v>
      </c>
      <c r="E162" s="168" t="s">
        <v>269</v>
      </c>
      <c r="F162" s="174">
        <f>IFERROR(IF(E162="","",COUNTIF($E$2:E162,E162)),"")</f>
        <v>5</v>
      </c>
      <c r="G162" s="170" t="str">
        <f t="shared" si="6"/>
        <v/>
      </c>
      <c r="H162" s="240" t="str">
        <f t="shared" si="7"/>
        <v>30/12/2022 U.T. FIRINCILIK</v>
      </c>
      <c r="O162" t="s">
        <v>983</v>
      </c>
    </row>
    <row r="163" spans="2:15" ht="18" customHeight="1">
      <c r="B163" s="9" t="s">
        <v>3006</v>
      </c>
      <c r="C163" s="242" t="s">
        <v>17</v>
      </c>
      <c r="E163" s="168" t="s">
        <v>250</v>
      </c>
      <c r="F163" s="174">
        <f>IFERROR(IF(E163="","",COUNTIF($E$2:E163,E163)),"")</f>
        <v>8</v>
      </c>
      <c r="G163" s="170" t="str">
        <f t="shared" si="6"/>
        <v/>
      </c>
      <c r="H163" s="240" t="str">
        <f t="shared" si="7"/>
        <v>15/02/2023 U.T. FIRINCILIK</v>
      </c>
      <c r="O163" t="s">
        <v>983</v>
      </c>
    </row>
    <row r="164" spans="2:15" ht="18" customHeight="1">
      <c r="B164" s="9" t="s">
        <v>2958</v>
      </c>
      <c r="C164" s="242" t="s">
        <v>18</v>
      </c>
      <c r="E164" s="168" t="s">
        <v>277</v>
      </c>
      <c r="F164" s="174">
        <f>IFERROR(IF(E164="","",COUNTIF($E$2:E164,E164)),"")</f>
        <v>2</v>
      </c>
      <c r="G164" s="170" t="str">
        <f t="shared" si="6"/>
        <v/>
      </c>
      <c r="H164" s="240" t="str">
        <f t="shared" si="7"/>
        <v>05/12/2022 U.T. OTO. MOT. YENİLEŞTİRME</v>
      </c>
      <c r="O164" t="s">
        <v>983</v>
      </c>
    </row>
    <row r="165" spans="2:15" ht="18" customHeight="1">
      <c r="B165" s="9" t="s">
        <v>3023</v>
      </c>
      <c r="C165" s="242" t="s">
        <v>18</v>
      </c>
      <c r="E165" s="168" t="s">
        <v>278</v>
      </c>
      <c r="F165" s="174">
        <f>IFERROR(IF(E165="","",COUNTIF($E$2:E165,E165)),"")</f>
        <v>4</v>
      </c>
      <c r="G165" s="170" t="str">
        <f t="shared" si="6"/>
        <v/>
      </c>
      <c r="H165" s="240" t="str">
        <f t="shared" si="7"/>
        <v>22/03/2023 U.T. İÇ MEKAN VE M. T.</v>
      </c>
      <c r="O165" t="s">
        <v>983</v>
      </c>
    </row>
    <row r="166" spans="2:15" ht="18" customHeight="1">
      <c r="B166" s="9" t="s">
        <v>3261</v>
      </c>
      <c r="C166" s="242" t="s">
        <v>18</v>
      </c>
      <c r="E166" s="168" t="s">
        <v>270</v>
      </c>
      <c r="F166" s="174">
        <f>IFERROR(IF(E166="","",COUNTIF($E$2:E166,E166)),"")</f>
        <v>3</v>
      </c>
      <c r="G166" s="170" t="str">
        <f t="shared" si="6"/>
        <v/>
      </c>
      <c r="H166" s="240" t="str">
        <f t="shared" si="7"/>
        <v>03/10/2022 U.T. İÇ M. MOBİLYA</v>
      </c>
      <c r="O166" t="s">
        <v>983</v>
      </c>
    </row>
    <row r="167" spans="2:15" ht="18" customHeight="1">
      <c r="B167" s="9" t="s">
        <v>3015</v>
      </c>
      <c r="C167" s="242" t="s">
        <v>18</v>
      </c>
      <c r="F167" s="174" t="str">
        <f>IFERROR(IF(E167="","",COUNTIF($E$2:E167,E167)),"")</f>
        <v/>
      </c>
      <c r="G167" s="170" t="str">
        <f t="shared" si="6"/>
        <v/>
      </c>
      <c r="H167" s="240" t="str">
        <f t="shared" si="7"/>
        <v>11 MOB-K</v>
      </c>
      <c r="O167" t="s">
        <v>983</v>
      </c>
    </row>
    <row r="168" spans="2:15" ht="18" customHeight="1">
      <c r="B168" s="9" t="s">
        <v>2957</v>
      </c>
      <c r="C168" s="242" t="s">
        <v>14</v>
      </c>
      <c r="E168" s="168" t="s">
        <v>266</v>
      </c>
      <c r="F168" s="174">
        <f>IFERROR(IF(E168="","",COUNTIF($E$2:E168,E168)),"")</f>
        <v>4</v>
      </c>
      <c r="G168" s="170" t="str">
        <f t="shared" si="6"/>
        <v/>
      </c>
      <c r="H168" s="240" t="str">
        <f t="shared" si="7"/>
        <v>26/12/2022 U.T. MOBİLYA İSKELETİ VE DÖŞEMESİ</v>
      </c>
      <c r="O168" t="s">
        <v>983</v>
      </c>
    </row>
    <row r="169" spans="2:15" ht="18" customHeight="1">
      <c r="B169" s="9" t="s">
        <v>3086</v>
      </c>
      <c r="C169" s="242" t="s">
        <v>14</v>
      </c>
      <c r="E169" s="168" t="s">
        <v>247</v>
      </c>
      <c r="F169" s="174">
        <f>IFERROR(IF(E169="","",COUNTIF($E$2:E169,E169)),"")</f>
        <v>7</v>
      </c>
      <c r="G169" s="170" t="str">
        <f t="shared" si="6"/>
        <v/>
      </c>
      <c r="H169" s="240" t="str">
        <f t="shared" si="7"/>
        <v>02/01/2023 U.T. BİLGİSAYARLI MAKİNE İMALATI</v>
      </c>
      <c r="O169" t="s">
        <v>983</v>
      </c>
    </row>
    <row r="170" spans="2:15" ht="18" customHeight="1">
      <c r="B170" s="9" t="s">
        <v>3087</v>
      </c>
      <c r="C170" s="242" t="s">
        <v>17</v>
      </c>
      <c r="E170" s="168" t="s">
        <v>277</v>
      </c>
      <c r="F170" s="174">
        <f>IFERROR(IF(E170="","",COUNTIF($E$2:E170,E170)),"")</f>
        <v>3</v>
      </c>
      <c r="G170" s="170" t="str">
        <f t="shared" si="6"/>
        <v/>
      </c>
      <c r="H170" s="240" t="str">
        <f t="shared" si="7"/>
        <v>17/03/2023 U.T. OTOMOTİV GÖVDE</v>
      </c>
      <c r="O170" t="s">
        <v>983</v>
      </c>
    </row>
    <row r="171" spans="2:15" ht="18" customHeight="1">
      <c r="B171" s="9" t="s">
        <v>3381</v>
      </c>
      <c r="C171" s="242" t="s">
        <v>18</v>
      </c>
      <c r="E171" s="168" t="s">
        <v>282</v>
      </c>
      <c r="F171" s="174">
        <f>IFERROR(IF(E171="","",COUNTIF($E$2:E171,E171)),"")</f>
        <v>4</v>
      </c>
      <c r="G171" s="170" t="str">
        <f t="shared" si="6"/>
        <v/>
      </c>
      <c r="H171" s="240" t="str">
        <f t="shared" si="7"/>
        <v>05/12/2022 U.T. ÖN DÜZEN A. VE L.</v>
      </c>
      <c r="O171" t="s">
        <v>983</v>
      </c>
    </row>
    <row r="172" spans="2:15" ht="18" customHeight="1">
      <c r="B172" s="9" t="s">
        <v>3293</v>
      </c>
      <c r="C172" s="242" t="s">
        <v>17</v>
      </c>
      <c r="E172" s="168" t="s">
        <v>262</v>
      </c>
      <c r="F172" s="174">
        <f>IFERROR(IF(E172="","",COUNTIF($E$2:E172,E172)),"")</f>
        <v>4</v>
      </c>
      <c r="G172" s="170" t="str">
        <f t="shared" si="6"/>
        <v/>
      </c>
      <c r="H172" s="240" t="str">
        <f t="shared" si="7"/>
        <v>30/12/2022 U.T. OTOMOTİV ELEKTROMEKANİK</v>
      </c>
      <c r="O172" t="s">
        <v>983</v>
      </c>
    </row>
    <row r="173" spans="2:15" ht="18" customHeight="1">
      <c r="B173" s="9" t="s">
        <v>3290</v>
      </c>
      <c r="C173" s="242" t="s">
        <v>16</v>
      </c>
      <c r="E173" s="168" t="s">
        <v>945</v>
      </c>
      <c r="F173" s="174">
        <f>IFERROR(IF(E173="","",COUNTIF($E$2:E173,E173)),"")</f>
        <v>2</v>
      </c>
      <c r="G173" s="170" t="str">
        <f t="shared" si="6"/>
        <v/>
      </c>
      <c r="H173" s="240" t="str">
        <f t="shared" si="7"/>
        <v>30/12/2022 U.T. BASKI SONRASI</v>
      </c>
      <c r="O173" t="s">
        <v>983</v>
      </c>
    </row>
    <row r="174" spans="2:15" ht="18" customHeight="1">
      <c r="B174" s="9" t="s">
        <v>3292</v>
      </c>
      <c r="C174" s="242" t="s">
        <v>14</v>
      </c>
      <c r="E174" s="168" t="s">
        <v>241</v>
      </c>
      <c r="F174" s="174">
        <f>IFERROR(IF(E174="","",COUNTIF($E$2:E174,E174)),"")</f>
        <v>8</v>
      </c>
      <c r="G174" s="170" t="str">
        <f t="shared" si="6"/>
        <v/>
      </c>
      <c r="H174" s="240" t="str">
        <f t="shared" si="7"/>
        <v>30/12/2022 U.T. BASKI ÖNCESİ</v>
      </c>
      <c r="O174" t="s">
        <v>983</v>
      </c>
    </row>
    <row r="175" spans="2:15" ht="18" customHeight="1">
      <c r="E175" s="168" t="s">
        <v>283</v>
      </c>
      <c r="F175" s="174">
        <f>IFERROR(IF(E175="","",COUNTIF($E$2:E175,E175)),"")</f>
        <v>6</v>
      </c>
      <c r="G175" s="170" t="str">
        <f t="shared" si="6"/>
        <v/>
      </c>
      <c r="H175" s="240" t="str">
        <f t="shared" si="7"/>
        <v>11 MAB-R</v>
      </c>
      <c r="O175" t="s">
        <v>983</v>
      </c>
    </row>
    <row r="176" spans="2:15" ht="18" customHeight="1">
      <c r="E176" s="168" t="s">
        <v>257</v>
      </c>
      <c r="F176" s="174">
        <f>IFERROR(IF(E176="","",COUNTIF($E$2:E176,E176)),"")</f>
        <v>6</v>
      </c>
      <c r="G176" s="170" t="str">
        <f t="shared" si="6"/>
        <v/>
      </c>
      <c r="H176" s="240" t="str">
        <f t="shared" si="7"/>
        <v>11 MAB-N</v>
      </c>
      <c r="O176" t="s">
        <v>983</v>
      </c>
    </row>
    <row r="177" spans="5:15" ht="18" customHeight="1">
      <c r="E177" s="168" t="s">
        <v>259</v>
      </c>
      <c r="F177" s="174">
        <f>IFERROR(IF(E177="","",COUNTIF($E$2:E177,E177)),"")</f>
        <v>4</v>
      </c>
      <c r="G177" s="170" t="str">
        <f t="shared" si="6"/>
        <v/>
      </c>
      <c r="H177" s="240" t="str">
        <f t="shared" si="7"/>
        <v>05/12/2022 U.T. MOBİLYA İSKELETİ VE DÖŞEMESİ</v>
      </c>
      <c r="O177" t="s">
        <v>983</v>
      </c>
    </row>
    <row r="178" spans="5:15" ht="18" customHeight="1">
      <c r="E178" s="168" t="s">
        <v>241</v>
      </c>
      <c r="F178" s="174">
        <f>IFERROR(IF(E178="","",COUNTIF($E$2:E178,E178)),"")</f>
        <v>9</v>
      </c>
      <c r="G178" s="170" t="str">
        <f t="shared" si="6"/>
        <v/>
      </c>
      <c r="H178" s="240" t="str">
        <f t="shared" si="7"/>
        <v>12 MOB-L</v>
      </c>
      <c r="O178" t="s">
        <v>983</v>
      </c>
    </row>
    <row r="179" spans="5:15" ht="18" customHeight="1">
      <c r="E179" s="168" t="s">
        <v>240</v>
      </c>
      <c r="F179" s="174">
        <f>IFERROR(IF(E179="","",COUNTIF($E$2:E179,E179)),"")</f>
        <v>10</v>
      </c>
      <c r="G179" s="170" t="str">
        <f t="shared" si="6"/>
        <v/>
      </c>
      <c r="H179" s="240" t="str">
        <f t="shared" si="7"/>
        <v>11 MOB-M</v>
      </c>
      <c r="O179" t="s">
        <v>983</v>
      </c>
    </row>
    <row r="180" spans="5:15" ht="18" customHeight="1">
      <c r="E180" s="168" t="s">
        <v>374</v>
      </c>
      <c r="F180" s="174">
        <f>IFERROR(IF(E180="","",COUNTIF($E$2:E180,E180)),"")</f>
        <v>1</v>
      </c>
      <c r="G180" s="170">
        <f t="shared" si="6"/>
        <v>180</v>
      </c>
      <c r="H180" s="240" t="str">
        <f t="shared" si="7"/>
        <v>15/02/2023 U.T. MAKİNE BAKIM ONARIM</v>
      </c>
      <c r="O180" t="s">
        <v>983</v>
      </c>
    </row>
    <row r="181" spans="5:15" ht="18" customHeight="1">
      <c r="E181" s="168" t="s">
        <v>254</v>
      </c>
      <c r="F181" s="174">
        <f>IFERROR(IF(E181="","",COUNTIF($E$2:E181,E181)),"")</f>
        <v>7</v>
      </c>
      <c r="G181" s="170" t="str">
        <f t="shared" si="6"/>
        <v/>
      </c>
      <c r="H181" s="240" t="str">
        <f t="shared" si="7"/>
        <v>03/10/2022 U.T. MOBİLYA İSKELETİ VE DÖŞEMESİ</v>
      </c>
      <c r="O181" t="s">
        <v>983</v>
      </c>
    </row>
    <row r="182" spans="5:15" ht="18" customHeight="1">
      <c r="E182" s="168" t="s">
        <v>945</v>
      </c>
      <c r="F182" s="174">
        <f>IFERROR(IF(E182="","",COUNTIF($E$2:E182,E182)),"")</f>
        <v>3</v>
      </c>
      <c r="G182" s="170" t="str">
        <f t="shared" si="6"/>
        <v/>
      </c>
      <c r="H182" s="240" t="str">
        <f t="shared" si="7"/>
        <v>23/03/2023 U.T. OTO DÖŞEMECİLİĞİ</v>
      </c>
      <c r="O182" t="s">
        <v>983</v>
      </c>
    </row>
    <row r="183" spans="5:15" ht="18" customHeight="1">
      <c r="F183" s="174" t="str">
        <f>IFERROR(IF(E183="","",COUNTIF($E$2:E183,E183)),"")</f>
        <v/>
      </c>
      <c r="G183" s="170" t="str">
        <f t="shared" si="6"/>
        <v/>
      </c>
      <c r="H183" s="240" t="str">
        <f t="shared" si="7"/>
        <v/>
      </c>
      <c r="O183" t="s">
        <v>983</v>
      </c>
    </row>
    <row r="184" spans="5:15" ht="18" customHeight="1">
      <c r="E184" s="168" t="s">
        <v>943</v>
      </c>
      <c r="F184" s="174">
        <f>IFERROR(IF(E184="","",COUNTIF($E$2:E184,E184)),"")</f>
        <v>4</v>
      </c>
      <c r="G184" s="170" t="str">
        <f t="shared" si="6"/>
        <v/>
      </c>
      <c r="H184" s="240" t="str">
        <f t="shared" si="7"/>
        <v/>
      </c>
      <c r="O184" t="s">
        <v>983</v>
      </c>
    </row>
    <row r="185" spans="5:15" ht="18" customHeight="1">
      <c r="E185" s="168" t="s">
        <v>269</v>
      </c>
      <c r="F185" s="174">
        <f>IFERROR(IF(E185="","",COUNTIF($E$2:E185,E185)),"")</f>
        <v>6</v>
      </c>
      <c r="G185" s="170" t="str">
        <f t="shared" si="6"/>
        <v/>
      </c>
      <c r="H185" s="240" t="str">
        <f t="shared" si="7"/>
        <v/>
      </c>
      <c r="O185" t="s">
        <v>983</v>
      </c>
    </row>
    <row r="186" spans="5:15" ht="18" customHeight="1">
      <c r="E186" s="168" t="s">
        <v>282</v>
      </c>
      <c r="F186" s="174">
        <f>IFERROR(IF(E186="","",COUNTIF($E$2:E186,E186)),"")</f>
        <v>5</v>
      </c>
      <c r="G186" s="170" t="str">
        <f t="shared" si="6"/>
        <v/>
      </c>
      <c r="H186" s="240" t="str">
        <f t="shared" si="7"/>
        <v/>
      </c>
      <c r="O186" t="s">
        <v>983</v>
      </c>
    </row>
    <row r="187" spans="5:15" ht="18" customHeight="1">
      <c r="E187" s="168" t="s">
        <v>270</v>
      </c>
      <c r="F187" s="174">
        <f>IFERROR(IF(E187="","",COUNTIF($E$2:E187,E187)),"")</f>
        <v>4</v>
      </c>
      <c r="G187" s="170" t="str">
        <f t="shared" si="6"/>
        <v/>
      </c>
      <c r="H187" s="240" t="str">
        <f t="shared" si="7"/>
        <v/>
      </c>
      <c r="O187" t="s">
        <v>983</v>
      </c>
    </row>
    <row r="188" spans="5:15" ht="18" customHeight="1">
      <c r="E188" s="168" t="s">
        <v>943</v>
      </c>
      <c r="F188" s="174">
        <f>IFERROR(IF(E188="","",COUNTIF($E$2:E188,E188)),"")</f>
        <v>5</v>
      </c>
      <c r="G188" s="170" t="str">
        <f t="shared" si="6"/>
        <v/>
      </c>
      <c r="H188" s="240" t="str">
        <f t="shared" si="7"/>
        <v/>
      </c>
      <c r="O188" t="s">
        <v>983</v>
      </c>
    </row>
    <row r="189" spans="5:15" ht="18" customHeight="1">
      <c r="E189" s="168" t="s">
        <v>261</v>
      </c>
      <c r="F189" s="174">
        <f>IFERROR(IF(E189="","",COUNTIF($E$2:E189,E189)),"")</f>
        <v>5</v>
      </c>
      <c r="G189" s="170" t="str">
        <f t="shared" si="6"/>
        <v/>
      </c>
      <c r="H189" s="240" t="str">
        <f t="shared" si="7"/>
        <v/>
      </c>
      <c r="O189" t="s">
        <v>983</v>
      </c>
    </row>
    <row r="190" spans="5:15" ht="18" customHeight="1">
      <c r="E190" s="168" t="s">
        <v>268</v>
      </c>
      <c r="F190" s="174">
        <f>IFERROR(IF(E190="","",COUNTIF($E$2:E190,E190)),"")</f>
        <v>6</v>
      </c>
      <c r="G190" s="170" t="str">
        <f t="shared" si="6"/>
        <v/>
      </c>
      <c r="H190" s="240" t="str">
        <f t="shared" si="7"/>
        <v/>
      </c>
      <c r="O190" t="s">
        <v>983</v>
      </c>
    </row>
    <row r="191" spans="5:15" ht="18" customHeight="1">
      <c r="E191" s="168" t="s">
        <v>239</v>
      </c>
      <c r="F191" s="174">
        <f>IFERROR(IF(E191="","",COUNTIF($E$2:E191,E191)),"")</f>
        <v>4</v>
      </c>
      <c r="G191" s="170" t="str">
        <f t="shared" si="6"/>
        <v/>
      </c>
      <c r="H191" s="240" t="str">
        <f t="shared" si="7"/>
        <v/>
      </c>
      <c r="O191" t="s">
        <v>983</v>
      </c>
    </row>
    <row r="192" spans="5:15" ht="18" customHeight="1">
      <c r="E192" s="168" t="s">
        <v>278</v>
      </c>
      <c r="F192" s="174">
        <f>IFERROR(IF(E192="","",COUNTIF($E$2:E192,E192)),"")</f>
        <v>5</v>
      </c>
      <c r="G192" s="170" t="str">
        <f t="shared" si="6"/>
        <v/>
      </c>
      <c r="H192" s="240" t="str">
        <f t="shared" si="7"/>
        <v/>
      </c>
      <c r="O192" t="s">
        <v>983</v>
      </c>
    </row>
    <row r="193" spans="5:15" ht="18" customHeight="1">
      <c r="E193" s="168" t="s">
        <v>267</v>
      </c>
      <c r="F193" s="174">
        <f>IFERROR(IF(E193="","",COUNTIF($E$2:E193,E193)),"")</f>
        <v>5</v>
      </c>
      <c r="G193" s="170" t="str">
        <f t="shared" si="6"/>
        <v/>
      </c>
      <c r="H193" s="240" t="str">
        <f t="shared" si="7"/>
        <v/>
      </c>
      <c r="O193" t="s">
        <v>983</v>
      </c>
    </row>
    <row r="194" spans="5:15" ht="18" customHeight="1">
      <c r="E194" s="168" t="s">
        <v>270</v>
      </c>
      <c r="F194" s="174">
        <f>IFERROR(IF(E194="","",COUNTIF($E$2:E194,E194)),"")</f>
        <v>5</v>
      </c>
      <c r="G194" s="170" t="str">
        <f t="shared" ref="G194:G257" si="8">IFERROR(IF(AND(COUNTIF(E194:E194,E194)=(F194),F194&gt;0),ROW(),""),"")</f>
        <v/>
      </c>
      <c r="H194" s="240" t="str">
        <f t="shared" ref="H194:H257" si="9">IFERROR(INDEX(E:E,SMALL(G:G,ROW()-1)),"")</f>
        <v/>
      </c>
      <c r="O194" t="s">
        <v>983</v>
      </c>
    </row>
    <row r="195" spans="5:15" ht="18" customHeight="1">
      <c r="E195" s="168" t="s">
        <v>943</v>
      </c>
      <c r="F195" s="174">
        <f>IFERROR(IF(E195="","",COUNTIF($E$2:E195,E195)),"")</f>
        <v>6</v>
      </c>
      <c r="G195" s="170" t="str">
        <f t="shared" si="8"/>
        <v/>
      </c>
      <c r="H195" s="240" t="str">
        <f t="shared" si="9"/>
        <v/>
      </c>
      <c r="O195" t="s">
        <v>983</v>
      </c>
    </row>
    <row r="196" spans="5:15" ht="18" customHeight="1">
      <c r="E196" s="168" t="s">
        <v>239</v>
      </c>
      <c r="F196" s="174">
        <f>IFERROR(IF(E196="","",COUNTIF($E$2:E196,E196)),"")</f>
        <v>5</v>
      </c>
      <c r="G196" s="170" t="str">
        <f t="shared" si="8"/>
        <v/>
      </c>
      <c r="H196" s="240" t="str">
        <f t="shared" si="9"/>
        <v/>
      </c>
      <c r="O196" t="s">
        <v>983</v>
      </c>
    </row>
    <row r="197" spans="5:15" ht="18" customHeight="1">
      <c r="E197" s="168" t="s">
        <v>254</v>
      </c>
      <c r="F197" s="174">
        <f>IFERROR(IF(E197="","",COUNTIF($E$2:E197,E197)),"")</f>
        <v>8</v>
      </c>
      <c r="G197" s="170" t="str">
        <f t="shared" si="8"/>
        <v/>
      </c>
      <c r="H197" s="240" t="str">
        <f t="shared" si="9"/>
        <v/>
      </c>
      <c r="O197" t="s">
        <v>983</v>
      </c>
    </row>
    <row r="198" spans="5:15" ht="18" customHeight="1">
      <c r="E198" s="168" t="s">
        <v>276</v>
      </c>
      <c r="F198" s="174">
        <f>IFERROR(IF(E198="","",COUNTIF($E$2:E198,E198)),"")</f>
        <v>3</v>
      </c>
      <c r="G198" s="170" t="str">
        <f t="shared" si="8"/>
        <v/>
      </c>
      <c r="H198" s="240" t="str">
        <f t="shared" si="9"/>
        <v/>
      </c>
      <c r="O198" t="s">
        <v>983</v>
      </c>
    </row>
    <row r="199" spans="5:15" ht="18" customHeight="1">
      <c r="E199" s="168" t="s">
        <v>261</v>
      </c>
      <c r="F199" s="174">
        <f>IFERROR(IF(E199="","",COUNTIF($E$2:E199,E199)),"")</f>
        <v>6</v>
      </c>
      <c r="G199" s="170" t="str">
        <f t="shared" si="8"/>
        <v/>
      </c>
      <c r="H199" s="240" t="str">
        <f t="shared" si="9"/>
        <v/>
      </c>
      <c r="O199" t="s">
        <v>983</v>
      </c>
    </row>
    <row r="200" spans="5:15" ht="18" customHeight="1">
      <c r="E200" s="168" t="s">
        <v>275</v>
      </c>
      <c r="F200" s="174">
        <f>IFERROR(IF(E200="","",COUNTIF($E$2:E200,E200)),"")</f>
        <v>9</v>
      </c>
      <c r="G200" s="170" t="str">
        <f t="shared" si="8"/>
        <v/>
      </c>
      <c r="H200" s="240" t="str">
        <f t="shared" si="9"/>
        <v/>
      </c>
      <c r="O200" t="s">
        <v>983</v>
      </c>
    </row>
    <row r="201" spans="5:15" ht="18" customHeight="1">
      <c r="E201" s="168" t="s">
        <v>277</v>
      </c>
      <c r="F201" s="174">
        <f>IFERROR(IF(E201="","",COUNTIF($E$2:E201,E201)),"")</f>
        <v>4</v>
      </c>
      <c r="G201" s="170" t="str">
        <f t="shared" si="8"/>
        <v/>
      </c>
      <c r="H201" s="240" t="str">
        <f t="shared" si="9"/>
        <v/>
      </c>
      <c r="O201" t="s">
        <v>983</v>
      </c>
    </row>
    <row r="202" spans="5:15" ht="18" customHeight="1">
      <c r="E202" s="168" t="s">
        <v>284</v>
      </c>
      <c r="F202" s="174">
        <f>IFERROR(IF(E202="","",COUNTIF($E$2:E202,E202)),"")</f>
        <v>6</v>
      </c>
      <c r="G202" s="170" t="str">
        <f t="shared" si="8"/>
        <v/>
      </c>
      <c r="H202" s="240" t="str">
        <f t="shared" si="9"/>
        <v/>
      </c>
      <c r="O202" t="s">
        <v>983</v>
      </c>
    </row>
    <row r="203" spans="5:15" ht="18" customHeight="1">
      <c r="E203" s="168" t="s">
        <v>945</v>
      </c>
      <c r="F203" s="174">
        <f>IFERROR(IF(E203="","",COUNTIF($E$2:E203,E203)),"")</f>
        <v>4</v>
      </c>
      <c r="G203" s="170" t="str">
        <f t="shared" si="8"/>
        <v/>
      </c>
      <c r="H203" s="240" t="str">
        <f t="shared" si="9"/>
        <v/>
      </c>
      <c r="O203" t="s">
        <v>983</v>
      </c>
    </row>
    <row r="204" spans="5:15" ht="18" customHeight="1">
      <c r="E204" s="168" t="s">
        <v>247</v>
      </c>
      <c r="F204" s="174">
        <f>IFERROR(IF(E204="","",COUNTIF($E$2:E204,E204)),"")</f>
        <v>8</v>
      </c>
      <c r="G204" s="170" t="str">
        <f t="shared" si="8"/>
        <v/>
      </c>
      <c r="H204" s="240" t="str">
        <f t="shared" si="9"/>
        <v/>
      </c>
      <c r="O204" t="s">
        <v>983</v>
      </c>
    </row>
    <row r="205" spans="5:15" ht="18" customHeight="1">
      <c r="E205" s="168" t="s">
        <v>278</v>
      </c>
      <c r="F205" s="174">
        <f>IFERROR(IF(E205="","",COUNTIF($E$2:E205,E205)),"")</f>
        <v>6</v>
      </c>
      <c r="G205" s="170" t="str">
        <f t="shared" si="8"/>
        <v/>
      </c>
      <c r="H205" s="240" t="str">
        <f t="shared" si="9"/>
        <v/>
      </c>
      <c r="O205" t="s">
        <v>983</v>
      </c>
    </row>
    <row r="206" spans="5:15" ht="18" customHeight="1">
      <c r="E206" s="168" t="s">
        <v>259</v>
      </c>
      <c r="F206" s="174">
        <f>IFERROR(IF(E206="","",COUNTIF($E$2:E206,E206)),"")</f>
        <v>5</v>
      </c>
      <c r="G206" s="170" t="str">
        <f t="shared" si="8"/>
        <v/>
      </c>
      <c r="H206" s="240" t="str">
        <f t="shared" si="9"/>
        <v/>
      </c>
      <c r="O206" t="s">
        <v>983</v>
      </c>
    </row>
    <row r="207" spans="5:15" ht="18" customHeight="1">
      <c r="E207" s="168" t="s">
        <v>239</v>
      </c>
      <c r="F207" s="174">
        <f>IFERROR(IF(E207="","",COUNTIF($E$2:E207,E207)),"")</f>
        <v>6</v>
      </c>
      <c r="G207" s="170" t="str">
        <f t="shared" si="8"/>
        <v/>
      </c>
      <c r="H207" s="240" t="str">
        <f t="shared" si="9"/>
        <v/>
      </c>
      <c r="O207" t="s">
        <v>983</v>
      </c>
    </row>
    <row r="208" spans="5:15" ht="18" customHeight="1">
      <c r="E208" s="168" t="s">
        <v>260</v>
      </c>
      <c r="F208" s="174">
        <f>IFERROR(IF(E208="","",COUNTIF($E$2:E208,E208)),"")</f>
        <v>3</v>
      </c>
      <c r="G208" s="170" t="str">
        <f t="shared" si="8"/>
        <v/>
      </c>
      <c r="H208" s="240" t="str">
        <f t="shared" si="9"/>
        <v/>
      </c>
      <c r="O208" t="s">
        <v>983</v>
      </c>
    </row>
    <row r="209" spans="5:15" ht="18" customHeight="1">
      <c r="E209" s="168" t="s">
        <v>262</v>
      </c>
      <c r="F209" s="174">
        <f>IFERROR(IF(E209="","",COUNTIF($E$2:E209,E209)),"")</f>
        <v>5</v>
      </c>
      <c r="G209" s="170" t="str">
        <f t="shared" si="8"/>
        <v/>
      </c>
      <c r="H209" s="240" t="str">
        <f t="shared" si="9"/>
        <v/>
      </c>
      <c r="O209" t="s">
        <v>983</v>
      </c>
    </row>
    <row r="210" spans="5:15" ht="18" customHeight="1">
      <c r="E210" s="168" t="s">
        <v>259</v>
      </c>
      <c r="F210" s="174">
        <f>IFERROR(IF(E210="","",COUNTIF($E$2:E210,E210)),"")</f>
        <v>6</v>
      </c>
      <c r="G210" s="170" t="str">
        <f t="shared" si="8"/>
        <v/>
      </c>
      <c r="H210" s="240" t="str">
        <f t="shared" si="9"/>
        <v/>
      </c>
      <c r="O210" t="s">
        <v>983</v>
      </c>
    </row>
    <row r="211" spans="5:15" ht="18" customHeight="1">
      <c r="E211" s="168" t="s">
        <v>247</v>
      </c>
      <c r="F211" s="174">
        <f>IFERROR(IF(E211="","",COUNTIF($E$2:E211,E211)),"")</f>
        <v>9</v>
      </c>
      <c r="G211" s="170" t="str">
        <f t="shared" si="8"/>
        <v/>
      </c>
      <c r="H211" s="240" t="str">
        <f t="shared" si="9"/>
        <v/>
      </c>
      <c r="O211" t="s">
        <v>983</v>
      </c>
    </row>
    <row r="212" spans="5:15" ht="18" customHeight="1">
      <c r="E212" s="168" t="s">
        <v>243</v>
      </c>
      <c r="F212" s="174">
        <f>IFERROR(IF(E212="","",COUNTIF($E$2:E212,E212)),"")</f>
        <v>12</v>
      </c>
      <c r="G212" s="170" t="str">
        <f t="shared" si="8"/>
        <v/>
      </c>
      <c r="H212" s="240" t="str">
        <f t="shared" si="9"/>
        <v/>
      </c>
      <c r="O212" t="s">
        <v>983</v>
      </c>
    </row>
    <row r="213" spans="5:15" ht="18" customHeight="1">
      <c r="E213" s="168" t="s">
        <v>261</v>
      </c>
      <c r="F213" s="174">
        <f>IFERROR(IF(E213="","",COUNTIF($E$2:E213,E213)),"")</f>
        <v>7</v>
      </c>
      <c r="G213" s="170" t="str">
        <f t="shared" si="8"/>
        <v/>
      </c>
      <c r="H213" s="240" t="str">
        <f t="shared" si="9"/>
        <v/>
      </c>
      <c r="O213" t="s">
        <v>983</v>
      </c>
    </row>
    <row r="214" spans="5:15" ht="18" customHeight="1">
      <c r="E214" s="168" t="s">
        <v>259</v>
      </c>
      <c r="F214" s="174">
        <f>IFERROR(IF(E214="","",COUNTIF($E$2:E214,E214)),"")</f>
        <v>7</v>
      </c>
      <c r="G214" s="170" t="str">
        <f t="shared" si="8"/>
        <v/>
      </c>
      <c r="H214" s="240" t="str">
        <f t="shared" si="9"/>
        <v/>
      </c>
      <c r="O214" t="s">
        <v>983</v>
      </c>
    </row>
    <row r="215" spans="5:15" ht="18" customHeight="1">
      <c r="E215" s="168" t="s">
        <v>278</v>
      </c>
      <c r="F215" s="174">
        <f>IFERROR(IF(E215="","",COUNTIF($E$2:E215,E215)),"")</f>
        <v>7</v>
      </c>
      <c r="G215" s="170" t="str">
        <f t="shared" si="8"/>
        <v/>
      </c>
      <c r="H215" s="240" t="str">
        <f t="shared" si="9"/>
        <v/>
      </c>
      <c r="O215" t="s">
        <v>983</v>
      </c>
    </row>
    <row r="216" spans="5:15" ht="18" customHeight="1">
      <c r="E216" s="168" t="s">
        <v>270</v>
      </c>
      <c r="F216" s="174">
        <f>IFERROR(IF(E216="","",COUNTIF($E$2:E216,E216)),"")</f>
        <v>6</v>
      </c>
      <c r="G216" s="170" t="str">
        <f t="shared" si="8"/>
        <v/>
      </c>
      <c r="H216" s="240" t="str">
        <f t="shared" si="9"/>
        <v/>
      </c>
      <c r="O216" t="s">
        <v>983</v>
      </c>
    </row>
    <row r="217" spans="5:15" ht="18" customHeight="1">
      <c r="E217" s="168" t="s">
        <v>250</v>
      </c>
      <c r="F217" s="174">
        <f>IFERROR(IF(E217="","",COUNTIF($E$2:E217,E217)),"")</f>
        <v>9</v>
      </c>
      <c r="G217" s="170" t="str">
        <f t="shared" si="8"/>
        <v/>
      </c>
      <c r="H217" s="240" t="str">
        <f t="shared" si="9"/>
        <v/>
      </c>
      <c r="O217" t="s">
        <v>983</v>
      </c>
    </row>
    <row r="218" spans="5:15" ht="18" customHeight="1">
      <c r="E218" s="168" t="s">
        <v>275</v>
      </c>
      <c r="F218" s="174">
        <f>IFERROR(IF(E218="","",COUNTIF($E$2:E218,E218)),"")</f>
        <v>10</v>
      </c>
      <c r="G218" s="170" t="str">
        <f t="shared" si="8"/>
        <v/>
      </c>
      <c r="H218" s="240" t="str">
        <f t="shared" si="9"/>
        <v/>
      </c>
      <c r="O218" t="s">
        <v>983</v>
      </c>
    </row>
    <row r="219" spans="5:15" ht="18" customHeight="1">
      <c r="E219" s="168" t="s">
        <v>282</v>
      </c>
      <c r="F219" s="174">
        <f>IFERROR(IF(E219="","",COUNTIF($E$2:E219,E219)),"")</f>
        <v>6</v>
      </c>
      <c r="G219" s="170" t="str">
        <f t="shared" si="8"/>
        <v/>
      </c>
      <c r="H219" s="240" t="str">
        <f t="shared" si="9"/>
        <v/>
      </c>
      <c r="O219" t="s">
        <v>983</v>
      </c>
    </row>
    <row r="220" spans="5:15" ht="18" customHeight="1">
      <c r="E220" s="168" t="s">
        <v>283</v>
      </c>
      <c r="F220" s="174">
        <f>IFERROR(IF(E220="","",COUNTIF($E$2:E220,E220)),"")</f>
        <v>7</v>
      </c>
      <c r="G220" s="170" t="str">
        <f t="shared" si="8"/>
        <v/>
      </c>
      <c r="H220" s="240" t="str">
        <f t="shared" si="9"/>
        <v/>
      </c>
      <c r="O220" t="s">
        <v>983</v>
      </c>
    </row>
    <row r="221" spans="5:15" ht="18" customHeight="1">
      <c r="E221" s="168" t="s">
        <v>243</v>
      </c>
      <c r="F221" s="174">
        <f>IFERROR(IF(E221="","",COUNTIF($E$2:E221,E221)),"")</f>
        <v>13</v>
      </c>
      <c r="G221" s="170" t="str">
        <f t="shared" si="8"/>
        <v/>
      </c>
      <c r="H221" s="240" t="str">
        <f t="shared" si="9"/>
        <v/>
      </c>
      <c r="O221" t="s">
        <v>983</v>
      </c>
    </row>
    <row r="222" spans="5:15" ht="18" customHeight="1">
      <c r="E222" s="168" t="s">
        <v>277</v>
      </c>
      <c r="F222" s="174">
        <f>IFERROR(IF(E222="","",COUNTIF($E$2:E222,E222)),"")</f>
        <v>5</v>
      </c>
      <c r="G222" s="170" t="str">
        <f t="shared" si="8"/>
        <v/>
      </c>
      <c r="H222" s="240" t="str">
        <f t="shared" si="9"/>
        <v/>
      </c>
      <c r="O222" t="s">
        <v>983</v>
      </c>
    </row>
    <row r="223" spans="5:15" ht="18" customHeight="1">
      <c r="E223" s="168" t="s">
        <v>276</v>
      </c>
      <c r="F223" s="174">
        <f>IFERROR(IF(E223="","",COUNTIF($E$2:E223,E223)),"")</f>
        <v>4</v>
      </c>
      <c r="G223" s="170" t="str">
        <f t="shared" si="8"/>
        <v/>
      </c>
      <c r="H223" s="240" t="str">
        <f t="shared" si="9"/>
        <v/>
      </c>
      <c r="O223" t="s">
        <v>983</v>
      </c>
    </row>
    <row r="224" spans="5:15" ht="18" customHeight="1">
      <c r="E224" s="168" t="s">
        <v>260</v>
      </c>
      <c r="F224" s="174">
        <f>IFERROR(IF(E224="","",COUNTIF($E$2:E224,E224)),"")</f>
        <v>4</v>
      </c>
      <c r="G224" s="170" t="str">
        <f t="shared" si="8"/>
        <v/>
      </c>
      <c r="H224" s="240" t="str">
        <f t="shared" si="9"/>
        <v/>
      </c>
      <c r="O224" t="s">
        <v>983</v>
      </c>
    </row>
    <row r="225" spans="5:15" ht="18" customHeight="1">
      <c r="E225" s="168" t="s">
        <v>264</v>
      </c>
      <c r="F225" s="174">
        <f>IFERROR(IF(E225="","",COUNTIF($E$2:E225,E225)),"")</f>
        <v>2</v>
      </c>
      <c r="G225" s="170" t="str">
        <f t="shared" si="8"/>
        <v/>
      </c>
      <c r="H225" s="240" t="str">
        <f t="shared" si="9"/>
        <v/>
      </c>
      <c r="O225" t="s">
        <v>983</v>
      </c>
    </row>
    <row r="226" spans="5:15" ht="18" customHeight="1">
      <c r="E226" s="168" t="s">
        <v>277</v>
      </c>
      <c r="F226" s="174">
        <f>IFERROR(IF(E226="","",COUNTIF($E$2:E226,E226)),"")</f>
        <v>6</v>
      </c>
      <c r="G226" s="170" t="str">
        <f t="shared" si="8"/>
        <v/>
      </c>
      <c r="H226" s="240" t="str">
        <f t="shared" si="9"/>
        <v/>
      </c>
      <c r="O226" t="s">
        <v>983</v>
      </c>
    </row>
    <row r="227" spans="5:15" ht="18" customHeight="1">
      <c r="E227" s="168" t="s">
        <v>279</v>
      </c>
      <c r="F227" s="174">
        <f>IFERROR(IF(E227="","",COUNTIF($E$2:E227,E227)),"")</f>
        <v>4</v>
      </c>
      <c r="G227" s="170" t="str">
        <f t="shared" si="8"/>
        <v/>
      </c>
      <c r="H227" s="240" t="str">
        <f t="shared" si="9"/>
        <v/>
      </c>
      <c r="O227" t="s">
        <v>983</v>
      </c>
    </row>
    <row r="228" spans="5:15" ht="18" customHeight="1">
      <c r="E228" s="168" t="s">
        <v>250</v>
      </c>
      <c r="F228" s="174">
        <f>IFERROR(IF(E228="","",COUNTIF($E$2:E228,E228)),"")</f>
        <v>10</v>
      </c>
      <c r="G228" s="170" t="str">
        <f t="shared" si="8"/>
        <v/>
      </c>
      <c r="H228" s="240" t="str">
        <f t="shared" si="9"/>
        <v/>
      </c>
      <c r="O228" t="s">
        <v>983</v>
      </c>
    </row>
    <row r="229" spans="5:15" ht="18" customHeight="1">
      <c r="E229" s="168" t="s">
        <v>284</v>
      </c>
      <c r="F229" s="174">
        <f>IFERROR(IF(E229="","",COUNTIF($E$2:E229,E229)),"")</f>
        <v>7</v>
      </c>
      <c r="G229" s="170" t="str">
        <f t="shared" si="8"/>
        <v/>
      </c>
      <c r="H229" s="240" t="str">
        <f t="shared" si="9"/>
        <v/>
      </c>
      <c r="O229" t="s">
        <v>983</v>
      </c>
    </row>
    <row r="230" spans="5:15" ht="18" customHeight="1">
      <c r="E230" s="168" t="s">
        <v>268</v>
      </c>
      <c r="F230" s="174">
        <f>IFERROR(IF(E230="","",COUNTIF($E$2:E230,E230)),"")</f>
        <v>7</v>
      </c>
      <c r="G230" s="170" t="str">
        <f t="shared" si="8"/>
        <v/>
      </c>
      <c r="H230" s="240" t="str">
        <f t="shared" si="9"/>
        <v/>
      </c>
      <c r="O230" t="s">
        <v>983</v>
      </c>
    </row>
    <row r="231" spans="5:15" ht="18" customHeight="1">
      <c r="E231" s="168" t="s">
        <v>266</v>
      </c>
      <c r="F231" s="174">
        <f>IFERROR(IF(E231="","",COUNTIF($E$2:E231,E231)),"")</f>
        <v>5</v>
      </c>
      <c r="G231" s="170" t="str">
        <f t="shared" si="8"/>
        <v/>
      </c>
      <c r="H231" s="240" t="str">
        <f t="shared" si="9"/>
        <v/>
      </c>
      <c r="O231" t="s">
        <v>983</v>
      </c>
    </row>
    <row r="232" spans="5:15" ht="18" customHeight="1">
      <c r="E232" s="168" t="s">
        <v>260</v>
      </c>
      <c r="F232" s="174">
        <f>IFERROR(IF(E232="","",COUNTIF($E$2:E232,E232)),"")</f>
        <v>5</v>
      </c>
      <c r="G232" s="170" t="str">
        <f t="shared" si="8"/>
        <v/>
      </c>
      <c r="H232" s="240" t="str">
        <f t="shared" si="9"/>
        <v/>
      </c>
      <c r="O232" t="s">
        <v>983</v>
      </c>
    </row>
    <row r="233" spans="5:15" ht="18" customHeight="1">
      <c r="E233" s="168" t="s">
        <v>260</v>
      </c>
      <c r="F233" s="174">
        <f>IFERROR(IF(E233="","",COUNTIF($E$2:E233,E233)),"")</f>
        <v>6</v>
      </c>
      <c r="G233" s="170" t="str">
        <f t="shared" si="8"/>
        <v/>
      </c>
      <c r="H233" s="240" t="str">
        <f t="shared" si="9"/>
        <v/>
      </c>
      <c r="O233" t="s">
        <v>983</v>
      </c>
    </row>
    <row r="234" spans="5:15" ht="18" customHeight="1">
      <c r="E234" s="168" t="s">
        <v>264</v>
      </c>
      <c r="F234" s="174">
        <f>IFERROR(IF(E234="","",COUNTIF($E$2:E234,E234)),"")</f>
        <v>3</v>
      </c>
      <c r="G234" s="170" t="str">
        <f t="shared" si="8"/>
        <v/>
      </c>
      <c r="H234" s="240" t="str">
        <f t="shared" si="9"/>
        <v/>
      </c>
      <c r="O234" t="s">
        <v>983</v>
      </c>
    </row>
    <row r="235" spans="5:15" ht="18" customHeight="1">
      <c r="E235" s="168" t="s">
        <v>267</v>
      </c>
      <c r="F235" s="174">
        <f>IFERROR(IF(E235="","",COUNTIF($E$2:E235,E235)),"")</f>
        <v>6</v>
      </c>
      <c r="G235" s="170" t="str">
        <f t="shared" si="8"/>
        <v/>
      </c>
      <c r="H235" s="240" t="str">
        <f t="shared" si="9"/>
        <v/>
      </c>
      <c r="O235" t="s">
        <v>983</v>
      </c>
    </row>
    <row r="236" spans="5:15" ht="18" customHeight="1">
      <c r="E236" s="168" t="s">
        <v>256</v>
      </c>
      <c r="F236" s="174">
        <f>IFERROR(IF(E236="","",COUNTIF($E$2:E236,E236)),"")</f>
        <v>5</v>
      </c>
      <c r="G236" s="170" t="str">
        <f t="shared" si="8"/>
        <v/>
      </c>
      <c r="H236" s="240" t="str">
        <f t="shared" si="9"/>
        <v/>
      </c>
      <c r="O236" t="s">
        <v>983</v>
      </c>
    </row>
    <row r="237" spans="5:15" ht="18" customHeight="1">
      <c r="E237" s="168" t="s">
        <v>250</v>
      </c>
      <c r="F237" s="174">
        <f>IFERROR(IF(E237="","",COUNTIF($E$2:E237,E237)),"")</f>
        <v>11</v>
      </c>
      <c r="G237" s="170" t="str">
        <f t="shared" si="8"/>
        <v/>
      </c>
      <c r="H237" s="240" t="str">
        <f t="shared" si="9"/>
        <v/>
      </c>
      <c r="O237" t="s">
        <v>983</v>
      </c>
    </row>
    <row r="238" spans="5:15" ht="18" customHeight="1">
      <c r="E238" s="168" t="s">
        <v>262</v>
      </c>
      <c r="F238" s="174">
        <f>IFERROR(IF(E238="","",COUNTIF($E$2:E238,E238)),"")</f>
        <v>6</v>
      </c>
      <c r="G238" s="170" t="str">
        <f t="shared" si="8"/>
        <v/>
      </c>
      <c r="H238" s="240" t="str">
        <f t="shared" si="9"/>
        <v/>
      </c>
      <c r="O238" t="s">
        <v>983</v>
      </c>
    </row>
    <row r="239" spans="5:15" ht="18" customHeight="1">
      <c r="E239" s="168" t="s">
        <v>254</v>
      </c>
      <c r="F239" s="174">
        <f>IFERROR(IF(E239="","",COUNTIF($E$2:E239,E239)),"")</f>
        <v>9</v>
      </c>
      <c r="G239" s="170" t="str">
        <f t="shared" si="8"/>
        <v/>
      </c>
      <c r="H239" s="240" t="str">
        <f t="shared" si="9"/>
        <v/>
      </c>
      <c r="O239" t="s">
        <v>983</v>
      </c>
    </row>
    <row r="240" spans="5:15" ht="18" customHeight="1">
      <c r="E240" s="168" t="s">
        <v>256</v>
      </c>
      <c r="F240" s="174">
        <f>IFERROR(IF(E240="","",COUNTIF($E$2:E240,E240)),"")</f>
        <v>6</v>
      </c>
      <c r="G240" s="170" t="str">
        <f t="shared" si="8"/>
        <v/>
      </c>
      <c r="H240" s="240" t="str">
        <f t="shared" si="9"/>
        <v/>
      </c>
      <c r="O240" t="s">
        <v>983</v>
      </c>
    </row>
    <row r="241" spans="5:15" ht="18" customHeight="1">
      <c r="E241" s="168" t="s">
        <v>256</v>
      </c>
      <c r="F241" s="174">
        <f>IFERROR(IF(E241="","",COUNTIF($E$2:E241,E241)),"")</f>
        <v>7</v>
      </c>
      <c r="G241" s="170" t="str">
        <f t="shared" si="8"/>
        <v/>
      </c>
      <c r="H241" s="240" t="str">
        <f t="shared" si="9"/>
        <v/>
      </c>
      <c r="O241" t="s">
        <v>983</v>
      </c>
    </row>
    <row r="242" spans="5:15" ht="18" customHeight="1">
      <c r="E242" s="168" t="s">
        <v>245</v>
      </c>
      <c r="F242" s="174">
        <f>IFERROR(IF(E242="","",COUNTIF($E$2:E242,E242)),"")</f>
        <v>2</v>
      </c>
      <c r="G242" s="170" t="str">
        <f t="shared" si="8"/>
        <v/>
      </c>
      <c r="H242" s="240" t="str">
        <f t="shared" si="9"/>
        <v/>
      </c>
      <c r="O242" t="s">
        <v>983</v>
      </c>
    </row>
    <row r="243" spans="5:15" ht="18" customHeight="1">
      <c r="E243" s="168" t="s">
        <v>282</v>
      </c>
      <c r="F243" s="174">
        <f>IFERROR(IF(E243="","",COUNTIF($E$2:E243,E243)),"")</f>
        <v>7</v>
      </c>
      <c r="G243" s="170" t="str">
        <f t="shared" si="8"/>
        <v/>
      </c>
      <c r="H243" s="240" t="str">
        <f t="shared" si="9"/>
        <v/>
      </c>
      <c r="O243" t="s">
        <v>983</v>
      </c>
    </row>
    <row r="244" spans="5:15" ht="18" customHeight="1">
      <c r="E244" s="168" t="s">
        <v>243</v>
      </c>
      <c r="F244" s="174">
        <f>IFERROR(IF(E244="","",COUNTIF($E$2:E244,E244)),"")</f>
        <v>14</v>
      </c>
      <c r="G244" s="170" t="str">
        <f t="shared" si="8"/>
        <v/>
      </c>
      <c r="H244" s="240" t="str">
        <f t="shared" si="9"/>
        <v/>
      </c>
      <c r="O244" t="s">
        <v>983</v>
      </c>
    </row>
    <row r="245" spans="5:15" ht="18" customHeight="1">
      <c r="F245" s="174" t="str">
        <f>IFERROR(IF(E245="","",COUNTIF($E$2:E245,E245)),"")</f>
        <v/>
      </c>
      <c r="G245" s="170" t="str">
        <f t="shared" si="8"/>
        <v/>
      </c>
      <c r="H245" s="240" t="str">
        <f t="shared" si="9"/>
        <v/>
      </c>
      <c r="O245" t="s">
        <v>983</v>
      </c>
    </row>
    <row r="246" spans="5:15" ht="18" customHeight="1">
      <c r="E246" s="168" t="s">
        <v>247</v>
      </c>
      <c r="F246" s="174">
        <f>IFERROR(IF(E246="","",COUNTIF($E$2:E246,E246)),"")</f>
        <v>10</v>
      </c>
      <c r="G246" s="170" t="str">
        <f t="shared" si="8"/>
        <v/>
      </c>
      <c r="H246" s="240" t="str">
        <f t="shared" si="9"/>
        <v/>
      </c>
      <c r="O246" t="s">
        <v>983</v>
      </c>
    </row>
    <row r="247" spans="5:15" ht="18" customHeight="1">
      <c r="E247" s="168" t="s">
        <v>269</v>
      </c>
      <c r="F247" s="174">
        <f>IFERROR(IF(E247="","",COUNTIF($E$2:E247,E247)),"")</f>
        <v>7</v>
      </c>
      <c r="G247" s="170" t="str">
        <f t="shared" si="8"/>
        <v/>
      </c>
      <c r="H247" s="240" t="str">
        <f t="shared" si="9"/>
        <v/>
      </c>
      <c r="O247" t="s">
        <v>983</v>
      </c>
    </row>
    <row r="248" spans="5:15" ht="18" customHeight="1">
      <c r="E248" s="168" t="s">
        <v>262</v>
      </c>
      <c r="F248" s="174">
        <f>IFERROR(IF(E248="","",COUNTIF($E$2:E248,E248)),"")</f>
        <v>7</v>
      </c>
      <c r="G248" s="170" t="str">
        <f t="shared" si="8"/>
        <v/>
      </c>
      <c r="H248" s="240" t="str">
        <f t="shared" si="9"/>
        <v/>
      </c>
      <c r="O248" t="s">
        <v>983</v>
      </c>
    </row>
    <row r="249" spans="5:15" ht="18" customHeight="1">
      <c r="E249" s="168" t="s">
        <v>278</v>
      </c>
      <c r="F249" s="174">
        <f>IFERROR(IF(E249="","",COUNTIF($E$2:E249,E249)),"")</f>
        <v>8</v>
      </c>
      <c r="G249" s="170" t="str">
        <f t="shared" si="8"/>
        <v/>
      </c>
      <c r="H249" s="240" t="str">
        <f t="shared" si="9"/>
        <v/>
      </c>
      <c r="O249" t="s">
        <v>983</v>
      </c>
    </row>
    <row r="250" spans="5:15" ht="18" customHeight="1">
      <c r="E250" s="168" t="s">
        <v>250</v>
      </c>
      <c r="F250" s="174">
        <f>IFERROR(IF(E250="","",COUNTIF($E$2:E250,E250)),"")</f>
        <v>12</v>
      </c>
      <c r="G250" s="170" t="str">
        <f t="shared" si="8"/>
        <v/>
      </c>
      <c r="H250" s="240" t="str">
        <f t="shared" si="9"/>
        <v/>
      </c>
      <c r="O250" t="s">
        <v>983</v>
      </c>
    </row>
    <row r="251" spans="5:15" ht="18" customHeight="1">
      <c r="E251" s="168" t="s">
        <v>276</v>
      </c>
      <c r="F251" s="174">
        <f>IFERROR(IF(E251="","",COUNTIF($E$2:E251,E251)),"")</f>
        <v>5</v>
      </c>
      <c r="G251" s="170" t="str">
        <f t="shared" si="8"/>
        <v/>
      </c>
      <c r="H251" s="240" t="str">
        <f t="shared" si="9"/>
        <v/>
      </c>
      <c r="O251" t="s">
        <v>983</v>
      </c>
    </row>
    <row r="252" spans="5:15" ht="18" customHeight="1">
      <c r="E252" s="168" t="s">
        <v>261</v>
      </c>
      <c r="F252" s="174">
        <f>IFERROR(IF(E252="","",COUNTIF($E$2:E252,E252)),"")</f>
        <v>8</v>
      </c>
      <c r="G252" s="170" t="str">
        <f t="shared" si="8"/>
        <v/>
      </c>
      <c r="H252" s="240" t="str">
        <f t="shared" si="9"/>
        <v/>
      </c>
      <c r="O252" t="s">
        <v>983</v>
      </c>
    </row>
    <row r="253" spans="5:15" ht="18" customHeight="1">
      <c r="E253" s="168" t="s">
        <v>239</v>
      </c>
      <c r="F253" s="174">
        <f>IFERROR(IF(E253="","",COUNTIF($E$2:E253,E253)),"")</f>
        <v>7</v>
      </c>
      <c r="G253" s="170" t="str">
        <f t="shared" si="8"/>
        <v/>
      </c>
      <c r="H253" s="240" t="str">
        <f t="shared" si="9"/>
        <v/>
      </c>
      <c r="O253" t="s">
        <v>983</v>
      </c>
    </row>
    <row r="254" spans="5:15" ht="18" customHeight="1">
      <c r="E254" s="168" t="s">
        <v>261</v>
      </c>
      <c r="F254" s="174">
        <f>IFERROR(IF(E254="","",COUNTIF($E$2:E254,E254)),"")</f>
        <v>9</v>
      </c>
      <c r="G254" s="170" t="str">
        <f t="shared" si="8"/>
        <v/>
      </c>
      <c r="H254" s="240" t="str">
        <f t="shared" si="9"/>
        <v/>
      </c>
      <c r="O254" t="s">
        <v>983</v>
      </c>
    </row>
    <row r="255" spans="5:15" ht="18" customHeight="1">
      <c r="E255" s="168" t="s">
        <v>240</v>
      </c>
      <c r="F255" s="174">
        <f>IFERROR(IF(E255="","",COUNTIF($E$2:E255,E255)),"")</f>
        <v>11</v>
      </c>
      <c r="G255" s="170" t="str">
        <f t="shared" si="8"/>
        <v/>
      </c>
      <c r="H255" s="240" t="str">
        <f t="shared" si="9"/>
        <v/>
      </c>
      <c r="O255" t="s">
        <v>983</v>
      </c>
    </row>
    <row r="256" spans="5:15" ht="18" customHeight="1">
      <c r="E256" s="168" t="s">
        <v>265</v>
      </c>
      <c r="F256" s="174">
        <f>IFERROR(IF(E256="","",COUNTIF($E$2:E256,E256)),"")</f>
        <v>8</v>
      </c>
      <c r="G256" s="170" t="str">
        <f t="shared" si="8"/>
        <v/>
      </c>
      <c r="H256" s="240" t="str">
        <f t="shared" si="9"/>
        <v/>
      </c>
      <c r="O256" t="s">
        <v>983</v>
      </c>
    </row>
    <row r="257" spans="5:15" ht="18" customHeight="1">
      <c r="E257" s="168" t="s">
        <v>261</v>
      </c>
      <c r="F257" s="174">
        <f>IFERROR(IF(E257="","",COUNTIF($E$2:E257,E257)),"")</f>
        <v>10</v>
      </c>
      <c r="G257" s="170" t="str">
        <f t="shared" si="8"/>
        <v/>
      </c>
      <c r="H257" s="240" t="str">
        <f t="shared" si="9"/>
        <v/>
      </c>
      <c r="O257" t="s">
        <v>983</v>
      </c>
    </row>
    <row r="258" spans="5:15" ht="18" customHeight="1">
      <c r="E258" s="168" t="s">
        <v>239</v>
      </c>
      <c r="F258" s="174">
        <f>IFERROR(IF(E258="","",COUNTIF($E$2:E258,E258)),"")</f>
        <v>8</v>
      </c>
      <c r="G258" s="170" t="str">
        <f t="shared" ref="G258:G321" si="10">IFERROR(IF(AND(COUNTIF(E258:E258,E258)=(F258),F258&gt;0),ROW(),""),"")</f>
        <v/>
      </c>
      <c r="H258" s="240" t="str">
        <f t="shared" ref="H258:H321" si="11">IFERROR(INDEX(E:E,SMALL(G:G,ROW()-1)),"")</f>
        <v/>
      </c>
      <c r="O258" t="s">
        <v>983</v>
      </c>
    </row>
    <row r="259" spans="5:15" ht="18" customHeight="1">
      <c r="E259" s="168" t="s">
        <v>243</v>
      </c>
      <c r="F259" s="174">
        <f>IFERROR(IF(E259="","",COUNTIF($E$2:E259,E259)),"")</f>
        <v>15</v>
      </c>
      <c r="G259" s="170" t="str">
        <f t="shared" si="10"/>
        <v/>
      </c>
      <c r="H259" s="240" t="str">
        <f t="shared" si="11"/>
        <v/>
      </c>
      <c r="O259" t="s">
        <v>983</v>
      </c>
    </row>
    <row r="260" spans="5:15" ht="18" customHeight="1">
      <c r="E260" s="168" t="s">
        <v>256</v>
      </c>
      <c r="F260" s="174">
        <f>IFERROR(IF(E260="","",COUNTIF($E$2:E260,E260)),"")</f>
        <v>8</v>
      </c>
      <c r="G260" s="170" t="str">
        <f t="shared" si="10"/>
        <v/>
      </c>
      <c r="H260" s="240" t="str">
        <f t="shared" si="11"/>
        <v/>
      </c>
      <c r="O260" t="s">
        <v>983</v>
      </c>
    </row>
    <row r="261" spans="5:15" ht="18" customHeight="1">
      <c r="E261" s="168" t="s">
        <v>291</v>
      </c>
      <c r="F261" s="174">
        <f>IFERROR(IF(E261="","",COUNTIF($E$2:E261,E261)),"")</f>
        <v>1</v>
      </c>
      <c r="G261" s="170">
        <f t="shared" si="10"/>
        <v>261</v>
      </c>
      <c r="H261" s="240" t="str">
        <f t="shared" si="11"/>
        <v/>
      </c>
      <c r="O261" t="s">
        <v>983</v>
      </c>
    </row>
    <row r="262" spans="5:15" ht="18" customHeight="1">
      <c r="E262" s="168" t="s">
        <v>290</v>
      </c>
      <c r="F262" s="174">
        <f>IFERROR(IF(E262="","",COUNTIF($E$2:E262,E262)),"")</f>
        <v>1</v>
      </c>
      <c r="G262" s="170">
        <f t="shared" si="10"/>
        <v>262</v>
      </c>
      <c r="H262" s="240" t="str">
        <f t="shared" si="11"/>
        <v/>
      </c>
      <c r="O262" t="s">
        <v>983</v>
      </c>
    </row>
    <row r="263" spans="5:15" ht="18" customHeight="1">
      <c r="E263" s="168" t="s">
        <v>291</v>
      </c>
      <c r="F263" s="174">
        <f>IFERROR(IF(E263="","",COUNTIF($E$2:E263,E263)),"")</f>
        <v>2</v>
      </c>
      <c r="G263" s="170" t="str">
        <f t="shared" si="10"/>
        <v/>
      </c>
      <c r="H263" s="240" t="str">
        <f t="shared" si="11"/>
        <v/>
      </c>
      <c r="O263" t="s">
        <v>983</v>
      </c>
    </row>
    <row r="264" spans="5:15" ht="18" customHeight="1">
      <c r="E264" s="168" t="s">
        <v>893</v>
      </c>
      <c r="F264" s="174">
        <f>IFERROR(IF(E264="","",COUNTIF($E$2:E264,E264)),"")</f>
        <v>1</v>
      </c>
      <c r="G264" s="170">
        <f t="shared" si="10"/>
        <v>264</v>
      </c>
      <c r="H264" s="240" t="str">
        <f t="shared" si="11"/>
        <v/>
      </c>
      <c r="O264" t="s">
        <v>983</v>
      </c>
    </row>
    <row r="265" spans="5:15" ht="18" customHeight="1">
      <c r="E265" s="168" t="s">
        <v>893</v>
      </c>
      <c r="F265" s="174">
        <f>IFERROR(IF(E265="","",COUNTIF($E$2:E265,E265)),"")</f>
        <v>2</v>
      </c>
      <c r="G265" s="170" t="str">
        <f t="shared" si="10"/>
        <v/>
      </c>
      <c r="H265" s="240" t="str">
        <f t="shared" si="11"/>
        <v/>
      </c>
      <c r="O265" t="s">
        <v>983</v>
      </c>
    </row>
    <row r="266" spans="5:15" ht="18" customHeight="1">
      <c r="E266" s="168" t="s">
        <v>893</v>
      </c>
      <c r="F266" s="174">
        <f>IFERROR(IF(E266="","",COUNTIF($E$2:E266,E266)),"")</f>
        <v>3</v>
      </c>
      <c r="G266" s="170" t="str">
        <f t="shared" si="10"/>
        <v/>
      </c>
      <c r="H266" s="240" t="str">
        <f t="shared" si="11"/>
        <v/>
      </c>
      <c r="O266" t="s">
        <v>983</v>
      </c>
    </row>
    <row r="267" spans="5:15" ht="18" customHeight="1">
      <c r="E267" s="168" t="s">
        <v>893</v>
      </c>
      <c r="F267" s="174">
        <f>IFERROR(IF(E267="","",COUNTIF($E$2:E267,E267)),"")</f>
        <v>4</v>
      </c>
      <c r="G267" s="170" t="str">
        <f t="shared" si="10"/>
        <v/>
      </c>
      <c r="H267" s="240" t="str">
        <f t="shared" si="11"/>
        <v/>
      </c>
      <c r="O267" t="s">
        <v>983</v>
      </c>
    </row>
    <row r="268" spans="5:15" ht="18" customHeight="1">
      <c r="E268" s="168" t="s">
        <v>893</v>
      </c>
      <c r="F268" s="174">
        <f>IFERROR(IF(E268="","",COUNTIF($E$2:E268,E268)),"")</f>
        <v>5</v>
      </c>
      <c r="G268" s="170" t="str">
        <f t="shared" si="10"/>
        <v/>
      </c>
      <c r="H268" s="240" t="str">
        <f t="shared" si="11"/>
        <v/>
      </c>
      <c r="O268" t="s">
        <v>983</v>
      </c>
    </row>
    <row r="269" spans="5:15" ht="18" customHeight="1">
      <c r="E269" s="168" t="s">
        <v>893</v>
      </c>
      <c r="F269" s="174">
        <f>IFERROR(IF(E269="","",COUNTIF($E$2:E269,E269)),"")</f>
        <v>6</v>
      </c>
      <c r="G269" s="170" t="str">
        <f t="shared" si="10"/>
        <v/>
      </c>
      <c r="H269" s="240" t="str">
        <f t="shared" si="11"/>
        <v/>
      </c>
      <c r="O269" t="s">
        <v>983</v>
      </c>
    </row>
    <row r="270" spans="5:15" ht="18" customHeight="1">
      <c r="E270" s="168" t="s">
        <v>893</v>
      </c>
      <c r="F270" s="174">
        <f>IFERROR(IF(E270="","",COUNTIF($E$2:E270,E270)),"")</f>
        <v>7</v>
      </c>
      <c r="G270" s="170" t="str">
        <f t="shared" si="10"/>
        <v/>
      </c>
      <c r="H270" s="240" t="str">
        <f t="shared" si="11"/>
        <v/>
      </c>
      <c r="O270" t="s">
        <v>983</v>
      </c>
    </row>
    <row r="271" spans="5:15" ht="18" customHeight="1">
      <c r="E271" s="168" t="s">
        <v>893</v>
      </c>
      <c r="F271" s="174">
        <f>IFERROR(IF(E271="","",COUNTIF($E$2:E271,E271)),"")</f>
        <v>8</v>
      </c>
      <c r="G271" s="170" t="str">
        <f t="shared" si="10"/>
        <v/>
      </c>
      <c r="H271" s="240" t="str">
        <f t="shared" si="11"/>
        <v/>
      </c>
      <c r="O271" t="s">
        <v>983</v>
      </c>
    </row>
    <row r="272" spans="5:15" ht="18" customHeight="1">
      <c r="E272" s="168" t="s">
        <v>893</v>
      </c>
      <c r="F272" s="174">
        <f>IFERROR(IF(E272="","",COUNTIF($E$2:E272,E272)),"")</f>
        <v>9</v>
      </c>
      <c r="G272" s="170" t="str">
        <f t="shared" si="10"/>
        <v/>
      </c>
      <c r="H272" s="240" t="str">
        <f t="shared" si="11"/>
        <v/>
      </c>
      <c r="O272" t="s">
        <v>983</v>
      </c>
    </row>
    <row r="273" spans="5:15" ht="18" customHeight="1">
      <c r="E273" s="168" t="s">
        <v>893</v>
      </c>
      <c r="F273" s="174">
        <f>IFERROR(IF(E273="","",COUNTIF($E$2:E273,E273)),"")</f>
        <v>10</v>
      </c>
      <c r="G273" s="170" t="str">
        <f t="shared" si="10"/>
        <v/>
      </c>
      <c r="H273" s="240" t="str">
        <f t="shared" si="11"/>
        <v/>
      </c>
      <c r="O273" t="s">
        <v>983</v>
      </c>
    </row>
    <row r="274" spans="5:15" ht="18" customHeight="1">
      <c r="E274" s="168" t="s">
        <v>893</v>
      </c>
      <c r="F274" s="174">
        <f>IFERROR(IF(E274="","",COUNTIF($E$2:E274,E274)),"")</f>
        <v>11</v>
      </c>
      <c r="G274" s="170" t="str">
        <f t="shared" si="10"/>
        <v/>
      </c>
      <c r="H274" s="240" t="str">
        <f t="shared" si="11"/>
        <v/>
      </c>
      <c r="O274" t="s">
        <v>983</v>
      </c>
    </row>
    <row r="275" spans="5:15" ht="18" customHeight="1">
      <c r="E275" s="168" t="s">
        <v>893</v>
      </c>
      <c r="F275" s="174">
        <f>IFERROR(IF(E275="","",COUNTIF($E$2:E275,E275)),"")</f>
        <v>12</v>
      </c>
      <c r="G275" s="170" t="str">
        <f t="shared" si="10"/>
        <v/>
      </c>
      <c r="H275" s="240" t="str">
        <f t="shared" si="11"/>
        <v/>
      </c>
      <c r="O275" t="s">
        <v>983</v>
      </c>
    </row>
    <row r="276" spans="5:15" ht="18" customHeight="1">
      <c r="E276" s="168" t="s">
        <v>893</v>
      </c>
      <c r="F276" s="174">
        <f>IFERROR(IF(E276="","",COUNTIF($E$2:E276,E276)),"")</f>
        <v>13</v>
      </c>
      <c r="G276" s="170" t="str">
        <f t="shared" si="10"/>
        <v/>
      </c>
      <c r="H276" s="240" t="str">
        <f t="shared" si="11"/>
        <v/>
      </c>
      <c r="O276" t="s">
        <v>983</v>
      </c>
    </row>
    <row r="277" spans="5:15" ht="18" customHeight="1">
      <c r="E277" s="168" t="s">
        <v>893</v>
      </c>
      <c r="F277" s="174">
        <f>IFERROR(IF(E277="","",COUNTIF($E$2:E277,E277)),"")</f>
        <v>14</v>
      </c>
      <c r="G277" s="170" t="str">
        <f t="shared" si="10"/>
        <v/>
      </c>
      <c r="H277" s="240" t="str">
        <f t="shared" si="11"/>
        <v/>
      </c>
      <c r="O277" t="s">
        <v>983</v>
      </c>
    </row>
    <row r="278" spans="5:15" ht="18" customHeight="1">
      <c r="E278" s="168" t="s">
        <v>893</v>
      </c>
      <c r="F278" s="174">
        <f>IFERROR(IF(E278="","",COUNTIF($E$2:E278,E278)),"")</f>
        <v>15</v>
      </c>
      <c r="G278" s="170" t="str">
        <f t="shared" si="10"/>
        <v/>
      </c>
      <c r="H278" s="240" t="str">
        <f t="shared" si="11"/>
        <v/>
      </c>
      <c r="O278" t="s">
        <v>983</v>
      </c>
    </row>
    <row r="279" spans="5:15" ht="18" customHeight="1">
      <c r="E279" s="168" t="s">
        <v>294</v>
      </c>
      <c r="F279" s="174">
        <f>IFERROR(IF(E279="","",COUNTIF($E$2:E279,E279)),"")</f>
        <v>1</v>
      </c>
      <c r="G279" s="170">
        <f t="shared" si="10"/>
        <v>279</v>
      </c>
      <c r="H279" s="240" t="str">
        <f t="shared" si="11"/>
        <v/>
      </c>
      <c r="O279" t="s">
        <v>983</v>
      </c>
    </row>
    <row r="280" spans="5:15" ht="18" customHeight="1">
      <c r="F280" s="174" t="str">
        <f>IFERROR(IF(E280="","",COUNTIF($E$2:E280,E280)),"")</f>
        <v/>
      </c>
      <c r="G280" s="170" t="str">
        <f t="shared" si="10"/>
        <v/>
      </c>
      <c r="H280" s="240" t="str">
        <f t="shared" si="11"/>
        <v/>
      </c>
      <c r="O280" t="s">
        <v>983</v>
      </c>
    </row>
    <row r="281" spans="5:15" ht="18" customHeight="1">
      <c r="E281" s="168" t="s">
        <v>294</v>
      </c>
      <c r="F281" s="174">
        <f>IFERROR(IF(E281="","",COUNTIF($E$2:E281,E281)),"")</f>
        <v>2</v>
      </c>
      <c r="G281" s="170" t="str">
        <f t="shared" si="10"/>
        <v/>
      </c>
      <c r="H281" s="240" t="str">
        <f t="shared" si="11"/>
        <v/>
      </c>
      <c r="O281" t="s">
        <v>983</v>
      </c>
    </row>
    <row r="282" spans="5:15" ht="18" customHeight="1">
      <c r="E282" s="168" t="s">
        <v>292</v>
      </c>
      <c r="F282" s="174">
        <f>IFERROR(IF(E282="","",COUNTIF($E$2:E282,E282)),"")</f>
        <v>1</v>
      </c>
      <c r="G282" s="170">
        <f t="shared" si="10"/>
        <v>282</v>
      </c>
      <c r="H282" s="240" t="str">
        <f t="shared" si="11"/>
        <v/>
      </c>
      <c r="O282" t="s">
        <v>983</v>
      </c>
    </row>
    <row r="283" spans="5:15" ht="18" customHeight="1">
      <c r="E283" s="168" t="s">
        <v>290</v>
      </c>
      <c r="F283" s="174">
        <f>IFERROR(IF(E283="","",COUNTIF($E$2:E283,E283)),"")</f>
        <v>2</v>
      </c>
      <c r="G283" s="170" t="str">
        <f t="shared" si="10"/>
        <v/>
      </c>
      <c r="H283" s="240" t="str">
        <f t="shared" si="11"/>
        <v/>
      </c>
      <c r="O283" t="s">
        <v>983</v>
      </c>
    </row>
    <row r="284" spans="5:15" ht="18" customHeight="1">
      <c r="E284" s="168" t="s">
        <v>291</v>
      </c>
      <c r="F284" s="174">
        <f>IFERROR(IF(E284="","",COUNTIF($E$2:E284,E284)),"")</f>
        <v>3</v>
      </c>
      <c r="G284" s="170" t="str">
        <f t="shared" si="10"/>
        <v/>
      </c>
      <c r="H284" s="240" t="str">
        <f t="shared" si="11"/>
        <v/>
      </c>
      <c r="O284" t="s">
        <v>983</v>
      </c>
    </row>
    <row r="285" spans="5:15" ht="18" customHeight="1">
      <c r="E285" s="168" t="s">
        <v>294</v>
      </c>
      <c r="F285" s="174">
        <f>IFERROR(IF(E285="","",COUNTIF($E$2:E285,E285)),"")</f>
        <v>3</v>
      </c>
      <c r="G285" s="170" t="str">
        <f t="shared" si="10"/>
        <v/>
      </c>
      <c r="H285" s="240" t="str">
        <f t="shared" si="11"/>
        <v/>
      </c>
      <c r="O285" t="s">
        <v>983</v>
      </c>
    </row>
    <row r="286" spans="5:15" ht="18" customHeight="1">
      <c r="E286" s="168" t="s">
        <v>292</v>
      </c>
      <c r="F286" s="174">
        <f>IFERROR(IF(E286="","",COUNTIF($E$2:E286,E286)),"")</f>
        <v>2</v>
      </c>
      <c r="G286" s="170" t="str">
        <f t="shared" si="10"/>
        <v/>
      </c>
      <c r="H286" s="240" t="str">
        <f t="shared" si="11"/>
        <v/>
      </c>
      <c r="O286" t="s">
        <v>983</v>
      </c>
    </row>
    <row r="287" spans="5:15" ht="18" customHeight="1">
      <c r="E287" s="168" t="s">
        <v>297</v>
      </c>
      <c r="F287" s="174">
        <f>IFERROR(IF(E287="","",COUNTIF($E$2:E287,E287)),"")</f>
        <v>1</v>
      </c>
      <c r="G287" s="170">
        <f t="shared" si="10"/>
        <v>287</v>
      </c>
      <c r="H287" s="240" t="str">
        <f t="shared" si="11"/>
        <v/>
      </c>
      <c r="O287" t="s">
        <v>983</v>
      </c>
    </row>
    <row r="288" spans="5:15" ht="18" customHeight="1">
      <c r="E288" s="168" t="s">
        <v>290</v>
      </c>
      <c r="F288" s="174">
        <f>IFERROR(IF(E288="","",COUNTIF($E$2:E288,E288)),"")</f>
        <v>3</v>
      </c>
      <c r="G288" s="170" t="str">
        <f t="shared" si="10"/>
        <v/>
      </c>
      <c r="H288" s="240" t="str">
        <f t="shared" si="11"/>
        <v/>
      </c>
      <c r="O288" t="s">
        <v>983</v>
      </c>
    </row>
    <row r="289" spans="5:15" ht="18" customHeight="1">
      <c r="E289" s="168" t="s">
        <v>291</v>
      </c>
      <c r="F289" s="174">
        <f>IFERROR(IF(E289="","",COUNTIF($E$2:E289,E289)),"")</f>
        <v>4</v>
      </c>
      <c r="G289" s="170" t="str">
        <f t="shared" si="10"/>
        <v/>
      </c>
      <c r="H289" s="240" t="str">
        <f t="shared" si="11"/>
        <v/>
      </c>
      <c r="O289" t="s">
        <v>983</v>
      </c>
    </row>
    <row r="290" spans="5:15" ht="18" customHeight="1">
      <c r="E290" s="168" t="s">
        <v>298</v>
      </c>
      <c r="F290" s="174">
        <f>IFERROR(IF(E290="","",COUNTIF($E$2:E290,E290)),"")</f>
        <v>1</v>
      </c>
      <c r="G290" s="170">
        <f t="shared" si="10"/>
        <v>290</v>
      </c>
      <c r="H290" s="240" t="str">
        <f t="shared" si="11"/>
        <v/>
      </c>
      <c r="O290" t="s">
        <v>983</v>
      </c>
    </row>
    <row r="291" spans="5:15" ht="18" customHeight="1">
      <c r="E291" s="168" t="s">
        <v>290</v>
      </c>
      <c r="F291" s="174">
        <f>IFERROR(IF(E291="","",COUNTIF($E$2:E291,E291)),"")</f>
        <v>4</v>
      </c>
      <c r="G291" s="170" t="str">
        <f t="shared" si="10"/>
        <v/>
      </c>
      <c r="H291" s="240" t="str">
        <f t="shared" si="11"/>
        <v/>
      </c>
      <c r="O291" t="s">
        <v>983</v>
      </c>
    </row>
    <row r="292" spans="5:15" ht="18" customHeight="1">
      <c r="E292" s="168" t="s">
        <v>294</v>
      </c>
      <c r="F292" s="174">
        <f>IFERROR(IF(E292="","",COUNTIF($E$2:E292,E292)),"")</f>
        <v>4</v>
      </c>
      <c r="G292" s="170" t="str">
        <f t="shared" si="10"/>
        <v/>
      </c>
      <c r="H292" s="240" t="str">
        <f t="shared" si="11"/>
        <v/>
      </c>
      <c r="O292" t="s">
        <v>983</v>
      </c>
    </row>
    <row r="293" spans="5:15" ht="18" customHeight="1">
      <c r="E293" s="168" t="s">
        <v>291</v>
      </c>
      <c r="F293" s="174">
        <f>IFERROR(IF(E293="","",COUNTIF($E$2:E293,E293)),"")</f>
        <v>5</v>
      </c>
      <c r="G293" s="170" t="str">
        <f t="shared" si="10"/>
        <v/>
      </c>
      <c r="H293" s="240" t="str">
        <f t="shared" si="11"/>
        <v/>
      </c>
      <c r="O293" t="s">
        <v>983</v>
      </c>
    </row>
    <row r="294" spans="5:15" ht="18" customHeight="1">
      <c r="E294" s="168" t="s">
        <v>292</v>
      </c>
      <c r="F294" s="174">
        <f>IFERROR(IF(E294="","",COUNTIF($E$2:E294,E294)),"")</f>
        <v>3</v>
      </c>
      <c r="G294" s="170" t="str">
        <f t="shared" si="10"/>
        <v/>
      </c>
      <c r="H294" s="240" t="str">
        <f t="shared" si="11"/>
        <v/>
      </c>
      <c r="O294" t="s">
        <v>983</v>
      </c>
    </row>
    <row r="295" spans="5:15" ht="18" customHeight="1">
      <c r="E295" s="168" t="s">
        <v>292</v>
      </c>
      <c r="F295" s="174">
        <f>IFERROR(IF(E295="","",COUNTIF($E$2:E295,E295)),"")</f>
        <v>4</v>
      </c>
      <c r="G295" s="170" t="str">
        <f t="shared" si="10"/>
        <v/>
      </c>
      <c r="H295" s="240" t="str">
        <f t="shared" si="11"/>
        <v/>
      </c>
      <c r="O295" t="s">
        <v>983</v>
      </c>
    </row>
    <row r="296" spans="5:15" ht="18" customHeight="1">
      <c r="F296" s="174" t="str">
        <f>IFERROR(IF(E296="","",COUNTIF($E$2:E296,E296)),"")</f>
        <v/>
      </c>
      <c r="G296" s="170" t="str">
        <f t="shared" si="10"/>
        <v/>
      </c>
      <c r="H296" s="240" t="str">
        <f t="shared" si="11"/>
        <v/>
      </c>
      <c r="O296" t="s">
        <v>983</v>
      </c>
    </row>
    <row r="297" spans="5:15" ht="18" customHeight="1">
      <c r="E297" s="168" t="s">
        <v>294</v>
      </c>
      <c r="F297" s="174">
        <f>IFERROR(IF(E297="","",COUNTIF($E$2:E297,E297)),"")</f>
        <v>5</v>
      </c>
      <c r="G297" s="170" t="str">
        <f t="shared" si="10"/>
        <v/>
      </c>
      <c r="H297" s="240" t="str">
        <f t="shared" si="11"/>
        <v/>
      </c>
      <c r="O297" t="s">
        <v>983</v>
      </c>
    </row>
    <row r="298" spans="5:15" ht="18" customHeight="1">
      <c r="F298" s="174" t="str">
        <f>IFERROR(IF(E298="","",COUNTIF($E$2:E298,E298)),"")</f>
        <v/>
      </c>
      <c r="G298" s="170" t="str">
        <f t="shared" si="10"/>
        <v/>
      </c>
      <c r="H298" s="240" t="str">
        <f t="shared" si="11"/>
        <v/>
      </c>
      <c r="O298" t="s">
        <v>983</v>
      </c>
    </row>
    <row r="299" spans="5:15" ht="18" customHeight="1">
      <c r="F299" s="174" t="str">
        <f>IFERROR(IF(E299="","",COUNTIF($E$2:E299,E299)),"")</f>
        <v/>
      </c>
      <c r="G299" s="170" t="str">
        <f t="shared" si="10"/>
        <v/>
      </c>
      <c r="H299" s="240" t="str">
        <f t="shared" si="11"/>
        <v/>
      </c>
      <c r="O299" t="s">
        <v>983</v>
      </c>
    </row>
    <row r="300" spans="5:15" ht="18" customHeight="1">
      <c r="E300" s="168" t="s">
        <v>291</v>
      </c>
      <c r="F300" s="174">
        <f>IFERROR(IF(E300="","",COUNTIF($E$2:E300,E300)),"")</f>
        <v>6</v>
      </c>
      <c r="G300" s="170" t="str">
        <f t="shared" si="10"/>
        <v/>
      </c>
      <c r="H300" s="240" t="str">
        <f t="shared" si="11"/>
        <v/>
      </c>
      <c r="O300" t="s">
        <v>983</v>
      </c>
    </row>
    <row r="301" spans="5:15" ht="18" customHeight="1">
      <c r="E301" s="168" t="s">
        <v>290</v>
      </c>
      <c r="F301" s="174">
        <f>IFERROR(IF(E301="","",COUNTIF($E$2:E301,E301)),"")</f>
        <v>5</v>
      </c>
      <c r="G301" s="170" t="str">
        <f t="shared" si="10"/>
        <v/>
      </c>
      <c r="H301" s="240" t="str">
        <f t="shared" si="11"/>
        <v/>
      </c>
      <c r="O301" t="s">
        <v>983</v>
      </c>
    </row>
    <row r="302" spans="5:15" ht="18" customHeight="1">
      <c r="E302" s="168" t="s">
        <v>292</v>
      </c>
      <c r="F302" s="174">
        <f>IFERROR(IF(E302="","",COUNTIF($E$2:E302,E302)),"")</f>
        <v>5</v>
      </c>
      <c r="G302" s="170" t="str">
        <f t="shared" si="10"/>
        <v/>
      </c>
      <c r="H302" s="240" t="str">
        <f t="shared" si="11"/>
        <v/>
      </c>
      <c r="O302" t="s">
        <v>983</v>
      </c>
    </row>
    <row r="303" spans="5:15" ht="18" customHeight="1">
      <c r="E303" s="168" t="s">
        <v>946</v>
      </c>
      <c r="F303" s="174">
        <f>IFERROR(IF(E303="","",COUNTIF($E$2:E303,E303)),"")</f>
        <v>1</v>
      </c>
      <c r="G303" s="170">
        <f t="shared" si="10"/>
        <v>303</v>
      </c>
      <c r="H303" s="240" t="str">
        <f t="shared" si="11"/>
        <v/>
      </c>
      <c r="O303" t="s">
        <v>983</v>
      </c>
    </row>
    <row r="304" spans="5:15" ht="18" customHeight="1">
      <c r="E304" s="168" t="s">
        <v>294</v>
      </c>
      <c r="F304" s="174">
        <f>IFERROR(IF(E304="","",COUNTIF($E$2:E304,E304)),"")</f>
        <v>6</v>
      </c>
      <c r="G304" s="170" t="str">
        <f t="shared" si="10"/>
        <v/>
      </c>
      <c r="H304" s="240" t="str">
        <f t="shared" si="11"/>
        <v/>
      </c>
      <c r="O304" t="s">
        <v>983</v>
      </c>
    </row>
    <row r="305" spans="5:15" ht="18" customHeight="1">
      <c r="E305" s="168" t="s">
        <v>293</v>
      </c>
      <c r="F305" s="174">
        <f>IFERROR(IF(E305="","",COUNTIF($E$2:E305,E305)),"")</f>
        <v>1</v>
      </c>
      <c r="G305" s="170">
        <f t="shared" si="10"/>
        <v>305</v>
      </c>
      <c r="H305" s="240" t="str">
        <f t="shared" si="11"/>
        <v/>
      </c>
      <c r="O305" t="s">
        <v>983</v>
      </c>
    </row>
    <row r="306" spans="5:15" ht="18" customHeight="1">
      <c r="E306" s="168" t="s">
        <v>947</v>
      </c>
      <c r="F306" s="174">
        <f>IFERROR(IF(E306="","",COUNTIF($E$2:E306,E306)),"")</f>
        <v>1</v>
      </c>
      <c r="G306" s="170">
        <f t="shared" si="10"/>
        <v>306</v>
      </c>
      <c r="H306" s="240" t="str">
        <f t="shared" si="11"/>
        <v/>
      </c>
      <c r="O306" t="s">
        <v>983</v>
      </c>
    </row>
    <row r="307" spans="5:15" ht="18" customHeight="1">
      <c r="E307" s="168" t="s">
        <v>947</v>
      </c>
      <c r="F307" s="174">
        <f>IFERROR(IF(E307="","",COUNTIF($E$2:E307,E307)),"")</f>
        <v>2</v>
      </c>
      <c r="G307" s="170" t="str">
        <f t="shared" si="10"/>
        <v/>
      </c>
      <c r="H307" s="240" t="str">
        <f t="shared" si="11"/>
        <v/>
      </c>
      <c r="O307" t="s">
        <v>983</v>
      </c>
    </row>
    <row r="308" spans="5:15" ht="18" customHeight="1">
      <c r="E308" s="168" t="s">
        <v>947</v>
      </c>
      <c r="F308" s="174">
        <f>IFERROR(IF(E308="","",COUNTIF($E$2:E308,E308)),"")</f>
        <v>3</v>
      </c>
      <c r="G308" s="170" t="str">
        <f t="shared" si="10"/>
        <v/>
      </c>
      <c r="H308" s="240" t="str">
        <f t="shared" si="11"/>
        <v/>
      </c>
      <c r="O308" t="s">
        <v>983</v>
      </c>
    </row>
    <row r="309" spans="5:15" ht="18" customHeight="1">
      <c r="E309" s="168" t="s">
        <v>947</v>
      </c>
      <c r="F309" s="174">
        <f>IFERROR(IF(E309="","",COUNTIF($E$2:E309,E309)),"")</f>
        <v>4</v>
      </c>
      <c r="G309" s="170" t="str">
        <f t="shared" si="10"/>
        <v/>
      </c>
      <c r="H309" s="240" t="str">
        <f t="shared" si="11"/>
        <v/>
      </c>
      <c r="O309" t="s">
        <v>983</v>
      </c>
    </row>
    <row r="310" spans="5:15" ht="18" customHeight="1">
      <c r="E310" s="168" t="s">
        <v>947</v>
      </c>
      <c r="F310" s="174">
        <f>IFERROR(IF(E310="","",COUNTIF($E$2:E310,E310)),"")</f>
        <v>5</v>
      </c>
      <c r="G310" s="170" t="str">
        <f t="shared" si="10"/>
        <v/>
      </c>
      <c r="H310" s="240" t="str">
        <f t="shared" si="11"/>
        <v/>
      </c>
      <c r="O310" t="s">
        <v>983</v>
      </c>
    </row>
    <row r="311" spans="5:15" ht="18" customHeight="1">
      <c r="E311" s="168" t="s">
        <v>947</v>
      </c>
      <c r="F311" s="174">
        <f>IFERROR(IF(E311="","",COUNTIF($E$2:E311,E311)),"")</f>
        <v>6</v>
      </c>
      <c r="G311" s="170" t="str">
        <f t="shared" si="10"/>
        <v/>
      </c>
      <c r="H311" s="240" t="str">
        <f t="shared" si="11"/>
        <v/>
      </c>
      <c r="O311" t="s">
        <v>983</v>
      </c>
    </row>
    <row r="312" spans="5:15" ht="18" customHeight="1">
      <c r="E312" s="168" t="s">
        <v>947</v>
      </c>
      <c r="F312" s="174">
        <f>IFERROR(IF(E312="","",COUNTIF($E$2:E312,E312)),"")</f>
        <v>7</v>
      </c>
      <c r="G312" s="170" t="str">
        <f t="shared" si="10"/>
        <v/>
      </c>
      <c r="H312" s="240" t="str">
        <f t="shared" si="11"/>
        <v/>
      </c>
      <c r="O312" t="s">
        <v>983</v>
      </c>
    </row>
    <row r="313" spans="5:15" ht="18" customHeight="1">
      <c r="E313" s="168" t="s">
        <v>947</v>
      </c>
      <c r="F313" s="174">
        <f>IFERROR(IF(E313="","",COUNTIF($E$2:E313,E313)),"")</f>
        <v>8</v>
      </c>
      <c r="G313" s="170" t="str">
        <f t="shared" si="10"/>
        <v/>
      </c>
      <c r="H313" s="240" t="str">
        <f t="shared" si="11"/>
        <v/>
      </c>
      <c r="O313" t="s">
        <v>983</v>
      </c>
    </row>
    <row r="314" spans="5:15" ht="18" customHeight="1">
      <c r="E314" s="168" t="s">
        <v>947</v>
      </c>
      <c r="F314" s="174">
        <f>IFERROR(IF(E314="","",COUNTIF($E$2:E314,E314)),"")</f>
        <v>9</v>
      </c>
      <c r="G314" s="170" t="str">
        <f t="shared" si="10"/>
        <v/>
      </c>
      <c r="H314" s="240" t="str">
        <f t="shared" si="11"/>
        <v/>
      </c>
      <c r="O314" t="s">
        <v>983</v>
      </c>
    </row>
    <row r="315" spans="5:15" ht="18" customHeight="1">
      <c r="E315" s="168" t="s">
        <v>947</v>
      </c>
      <c r="F315" s="174">
        <f>IFERROR(IF(E315="","",COUNTIF($E$2:E315,E315)),"")</f>
        <v>10</v>
      </c>
      <c r="G315" s="170" t="str">
        <f t="shared" si="10"/>
        <v/>
      </c>
      <c r="H315" s="240" t="str">
        <f t="shared" si="11"/>
        <v/>
      </c>
      <c r="O315" t="s">
        <v>983</v>
      </c>
    </row>
    <row r="316" spans="5:15" ht="18" customHeight="1">
      <c r="E316" s="168" t="s">
        <v>947</v>
      </c>
      <c r="F316" s="174">
        <f>IFERROR(IF(E316="","",COUNTIF($E$2:E316,E316)),"")</f>
        <v>11</v>
      </c>
      <c r="G316" s="170" t="str">
        <f t="shared" si="10"/>
        <v/>
      </c>
      <c r="H316" s="240" t="str">
        <f t="shared" si="11"/>
        <v/>
      </c>
      <c r="O316" t="s">
        <v>983</v>
      </c>
    </row>
    <row r="317" spans="5:15" ht="18" customHeight="1">
      <c r="E317" s="168" t="s">
        <v>947</v>
      </c>
      <c r="F317" s="174">
        <f>IFERROR(IF(E317="","",COUNTIF($E$2:E317,E317)),"")</f>
        <v>12</v>
      </c>
      <c r="G317" s="170" t="str">
        <f t="shared" si="10"/>
        <v/>
      </c>
      <c r="H317" s="240" t="str">
        <f t="shared" si="11"/>
        <v/>
      </c>
      <c r="O317" t="s">
        <v>983</v>
      </c>
    </row>
    <row r="318" spans="5:15" ht="18" customHeight="1">
      <c r="E318" s="168" t="s">
        <v>947</v>
      </c>
      <c r="F318" s="174">
        <f>IFERROR(IF(E318="","",COUNTIF($E$2:E318,E318)),"")</f>
        <v>13</v>
      </c>
      <c r="G318" s="170" t="str">
        <f t="shared" si="10"/>
        <v/>
      </c>
      <c r="H318" s="240" t="str">
        <f t="shared" si="11"/>
        <v/>
      </c>
      <c r="O318" t="s">
        <v>983</v>
      </c>
    </row>
    <row r="319" spans="5:15" ht="18" customHeight="1">
      <c r="E319" s="168" t="s">
        <v>947</v>
      </c>
      <c r="F319" s="174">
        <f>IFERROR(IF(E319="","",COUNTIF($E$2:E319,E319)),"")</f>
        <v>14</v>
      </c>
      <c r="G319" s="170" t="str">
        <f t="shared" si="10"/>
        <v/>
      </c>
      <c r="H319" s="240" t="str">
        <f t="shared" si="11"/>
        <v/>
      </c>
      <c r="O319" t="s">
        <v>983</v>
      </c>
    </row>
    <row r="320" spans="5:15" ht="18" customHeight="1">
      <c r="E320" s="168" t="s">
        <v>947</v>
      </c>
      <c r="F320" s="174">
        <f>IFERROR(IF(E320="","",COUNTIF($E$2:E320,E320)),"")</f>
        <v>15</v>
      </c>
      <c r="G320" s="170" t="str">
        <f t="shared" si="10"/>
        <v/>
      </c>
      <c r="H320" s="240" t="str">
        <f t="shared" si="11"/>
        <v/>
      </c>
      <c r="O320" t="s">
        <v>983</v>
      </c>
    </row>
    <row r="321" spans="5:15" ht="18" customHeight="1">
      <c r="E321" s="168" t="s">
        <v>948</v>
      </c>
      <c r="F321" s="174">
        <f>IFERROR(IF(E321="","",COUNTIF($E$2:E321,E321)),"")</f>
        <v>1</v>
      </c>
      <c r="G321" s="170">
        <f t="shared" si="10"/>
        <v>321</v>
      </c>
      <c r="H321" s="240" t="str">
        <f t="shared" si="11"/>
        <v/>
      </c>
      <c r="O321" t="s">
        <v>983</v>
      </c>
    </row>
    <row r="322" spans="5:15" ht="18" customHeight="1">
      <c r="E322" s="168" t="s">
        <v>948</v>
      </c>
      <c r="F322" s="174">
        <f>IFERROR(IF(E322="","",COUNTIF($E$2:E322,E322)),"")</f>
        <v>2</v>
      </c>
      <c r="G322" s="170" t="str">
        <f t="shared" ref="G322:G385" si="12">IFERROR(IF(AND(COUNTIF(E322:E322,E322)=(F322),F322&gt;0),ROW(),""),"")</f>
        <v/>
      </c>
      <c r="H322" s="240" t="str">
        <f t="shared" ref="H322:H385" si="13">IFERROR(INDEX(E:E,SMALL(G:G,ROW()-1)),"")</f>
        <v/>
      </c>
      <c r="O322" t="s">
        <v>983</v>
      </c>
    </row>
    <row r="323" spans="5:15" ht="18" customHeight="1">
      <c r="E323" s="168" t="s">
        <v>948</v>
      </c>
      <c r="F323" s="174">
        <f>IFERROR(IF(E323="","",COUNTIF($E$2:E323,E323)),"")</f>
        <v>3</v>
      </c>
      <c r="G323" s="170" t="str">
        <f t="shared" si="12"/>
        <v/>
      </c>
      <c r="H323" s="240" t="str">
        <f t="shared" si="13"/>
        <v/>
      </c>
      <c r="O323" t="s">
        <v>983</v>
      </c>
    </row>
    <row r="324" spans="5:15" ht="18" customHeight="1">
      <c r="E324" s="168" t="s">
        <v>948</v>
      </c>
      <c r="F324" s="174">
        <f>IFERROR(IF(E324="","",COUNTIF($E$2:E324,E324)),"")</f>
        <v>4</v>
      </c>
      <c r="G324" s="170" t="str">
        <f t="shared" si="12"/>
        <v/>
      </c>
      <c r="H324" s="240" t="str">
        <f t="shared" si="13"/>
        <v/>
      </c>
      <c r="O324" t="s">
        <v>983</v>
      </c>
    </row>
    <row r="325" spans="5:15" ht="18" customHeight="1">
      <c r="E325" s="168" t="s">
        <v>948</v>
      </c>
      <c r="F325" s="174">
        <f>IFERROR(IF(E325="","",COUNTIF($E$2:E325,E325)),"")</f>
        <v>5</v>
      </c>
      <c r="G325" s="170" t="str">
        <f t="shared" si="12"/>
        <v/>
      </c>
      <c r="H325" s="240" t="str">
        <f t="shared" si="13"/>
        <v/>
      </c>
      <c r="O325" t="s">
        <v>983</v>
      </c>
    </row>
    <row r="326" spans="5:15" ht="18" customHeight="1">
      <c r="E326" s="168" t="s">
        <v>948</v>
      </c>
      <c r="F326" s="174">
        <f>IFERROR(IF(E326="","",COUNTIF($E$2:E326,E326)),"")</f>
        <v>6</v>
      </c>
      <c r="G326" s="170" t="str">
        <f t="shared" si="12"/>
        <v/>
      </c>
      <c r="H326" s="240" t="str">
        <f t="shared" si="13"/>
        <v/>
      </c>
      <c r="O326" t="s">
        <v>983</v>
      </c>
    </row>
    <row r="327" spans="5:15" ht="18" customHeight="1">
      <c r="E327" s="168" t="s">
        <v>948</v>
      </c>
      <c r="F327" s="174">
        <f>IFERROR(IF(E327="","",COUNTIF($E$2:E327,E327)),"")</f>
        <v>7</v>
      </c>
      <c r="G327" s="170" t="str">
        <f t="shared" si="12"/>
        <v/>
      </c>
      <c r="H327" s="240" t="str">
        <f t="shared" si="13"/>
        <v/>
      </c>
      <c r="O327" t="s">
        <v>983</v>
      </c>
    </row>
    <row r="328" spans="5:15" ht="18" customHeight="1">
      <c r="E328" s="168" t="s">
        <v>297</v>
      </c>
      <c r="F328" s="174">
        <f>IFERROR(IF(E328="","",COUNTIF($E$2:E328,E328)),"")</f>
        <v>2</v>
      </c>
      <c r="G328" s="170" t="str">
        <f t="shared" si="12"/>
        <v/>
      </c>
      <c r="H328" s="240" t="str">
        <f t="shared" si="13"/>
        <v/>
      </c>
      <c r="O328" t="s">
        <v>983</v>
      </c>
    </row>
    <row r="329" spans="5:15" ht="18" customHeight="1">
      <c r="E329" s="168" t="s">
        <v>308</v>
      </c>
      <c r="F329" s="174">
        <f>IFERROR(IF(E329="","",COUNTIF($E$2:E329,E329)),"")</f>
        <v>1</v>
      </c>
      <c r="G329" s="170">
        <f t="shared" si="12"/>
        <v>329</v>
      </c>
      <c r="H329" s="240" t="str">
        <f t="shared" si="13"/>
        <v/>
      </c>
      <c r="O329" t="s">
        <v>983</v>
      </c>
    </row>
    <row r="330" spans="5:15" ht="18" customHeight="1">
      <c r="E330" s="168" t="s">
        <v>300</v>
      </c>
      <c r="F330" s="174">
        <f>IFERROR(IF(E330="","",COUNTIF($E$2:E330,E330)),"")</f>
        <v>1</v>
      </c>
      <c r="G330" s="170">
        <f t="shared" si="12"/>
        <v>330</v>
      </c>
      <c r="H330" s="240" t="str">
        <f t="shared" si="13"/>
        <v/>
      </c>
      <c r="O330" t="s">
        <v>983</v>
      </c>
    </row>
    <row r="331" spans="5:15" ht="18" customHeight="1">
      <c r="E331" s="168" t="s">
        <v>301</v>
      </c>
      <c r="F331" s="174">
        <f>IFERROR(IF(E331="","",COUNTIF($E$2:E331,E331)),"")</f>
        <v>1</v>
      </c>
      <c r="G331" s="170">
        <f t="shared" si="12"/>
        <v>331</v>
      </c>
      <c r="H331" s="240" t="str">
        <f t="shared" si="13"/>
        <v/>
      </c>
      <c r="O331" t="s">
        <v>983</v>
      </c>
    </row>
    <row r="332" spans="5:15" ht="18" customHeight="1">
      <c r="E332" s="168" t="s">
        <v>302</v>
      </c>
      <c r="F332" s="174">
        <f>IFERROR(IF(E332="","",COUNTIF($E$2:E332,E332)),"")</f>
        <v>1</v>
      </c>
      <c r="G332" s="170">
        <f t="shared" si="12"/>
        <v>332</v>
      </c>
      <c r="H332" s="240" t="str">
        <f t="shared" si="13"/>
        <v/>
      </c>
      <c r="O332" t="s">
        <v>983</v>
      </c>
    </row>
    <row r="333" spans="5:15" ht="18" customHeight="1">
      <c r="E333" s="168" t="s">
        <v>303</v>
      </c>
      <c r="F333" s="174">
        <f>IFERROR(IF(E333="","",COUNTIF($E$2:E333,E333)),"")</f>
        <v>1</v>
      </c>
      <c r="G333" s="170">
        <f t="shared" si="12"/>
        <v>333</v>
      </c>
      <c r="H333" s="240" t="str">
        <f t="shared" si="13"/>
        <v/>
      </c>
      <c r="O333" t="s">
        <v>983</v>
      </c>
    </row>
    <row r="334" spans="5:15" ht="18" customHeight="1">
      <c r="E334" s="168" t="s">
        <v>272</v>
      </c>
      <c r="F334" s="174">
        <f>IFERROR(IF(E334="","",COUNTIF($E$2:E334,E334)),"")</f>
        <v>1</v>
      </c>
      <c r="G334" s="170">
        <f t="shared" si="12"/>
        <v>334</v>
      </c>
      <c r="H334" s="240" t="str">
        <f t="shared" si="13"/>
        <v/>
      </c>
      <c r="O334" t="s">
        <v>983</v>
      </c>
    </row>
    <row r="335" spans="5:15" ht="18" customHeight="1">
      <c r="E335" s="168" t="s">
        <v>272</v>
      </c>
      <c r="F335" s="174">
        <f>IFERROR(IF(E335="","",COUNTIF($E$2:E335,E335)),"")</f>
        <v>2</v>
      </c>
      <c r="G335" s="170" t="str">
        <f t="shared" si="12"/>
        <v/>
      </c>
      <c r="H335" s="240" t="str">
        <f t="shared" si="13"/>
        <v/>
      </c>
      <c r="O335" t="s">
        <v>983</v>
      </c>
    </row>
    <row r="336" spans="5:15" ht="18" customHeight="1">
      <c r="E336" s="168" t="s">
        <v>311</v>
      </c>
      <c r="F336" s="174">
        <f>IFERROR(IF(E336="","",COUNTIF($E$2:E336,E336)),"")</f>
        <v>1</v>
      </c>
      <c r="G336" s="170">
        <f t="shared" si="12"/>
        <v>336</v>
      </c>
      <c r="H336" s="240" t="str">
        <f t="shared" si="13"/>
        <v/>
      </c>
      <c r="O336" t="s">
        <v>983</v>
      </c>
    </row>
    <row r="337" spans="5:15" ht="18" customHeight="1">
      <c r="E337" s="168" t="s">
        <v>301</v>
      </c>
      <c r="F337" s="174">
        <f>IFERROR(IF(E337="","",COUNTIF($E$2:E337,E337)),"")</f>
        <v>2</v>
      </c>
      <c r="G337" s="170" t="str">
        <f t="shared" si="12"/>
        <v/>
      </c>
      <c r="H337" s="240" t="str">
        <f t="shared" si="13"/>
        <v/>
      </c>
      <c r="O337" t="s">
        <v>983</v>
      </c>
    </row>
    <row r="338" spans="5:15" ht="18" customHeight="1">
      <c r="E338" s="168" t="s">
        <v>949</v>
      </c>
      <c r="F338" s="174">
        <f>IFERROR(IF(E338="","",COUNTIF($E$2:E338,E338)),"")</f>
        <v>1</v>
      </c>
      <c r="G338" s="170">
        <f t="shared" si="12"/>
        <v>338</v>
      </c>
      <c r="H338" s="240" t="str">
        <f t="shared" si="13"/>
        <v/>
      </c>
      <c r="O338" t="s">
        <v>983</v>
      </c>
    </row>
    <row r="339" spans="5:15" ht="18" customHeight="1">
      <c r="E339" s="168" t="s">
        <v>949</v>
      </c>
      <c r="F339" s="174">
        <f>IFERROR(IF(E339="","",COUNTIF($E$2:E339,E339)),"")</f>
        <v>2</v>
      </c>
      <c r="G339" s="170" t="str">
        <f t="shared" si="12"/>
        <v/>
      </c>
      <c r="H339" s="240" t="str">
        <f t="shared" si="13"/>
        <v/>
      </c>
      <c r="O339" t="s">
        <v>983</v>
      </c>
    </row>
    <row r="340" spans="5:15" ht="18" customHeight="1">
      <c r="E340" s="168" t="s">
        <v>949</v>
      </c>
      <c r="F340" s="174">
        <f>IFERROR(IF(E340="","",COUNTIF($E$2:E340,E340)),"")</f>
        <v>3</v>
      </c>
      <c r="G340" s="170" t="str">
        <f t="shared" si="12"/>
        <v/>
      </c>
      <c r="H340" s="240" t="str">
        <f t="shared" si="13"/>
        <v/>
      </c>
      <c r="O340" t="s">
        <v>983</v>
      </c>
    </row>
    <row r="341" spans="5:15" ht="18" customHeight="1">
      <c r="E341" s="168" t="s">
        <v>950</v>
      </c>
      <c r="F341" s="174">
        <f>IFERROR(IF(E341="","",COUNTIF($E$2:E341,E341)),"")</f>
        <v>1</v>
      </c>
      <c r="G341" s="170">
        <f t="shared" si="12"/>
        <v>341</v>
      </c>
      <c r="H341" s="240" t="str">
        <f t="shared" si="13"/>
        <v/>
      </c>
      <c r="O341" t="s">
        <v>983</v>
      </c>
    </row>
    <row r="342" spans="5:15" ht="18" customHeight="1">
      <c r="E342" s="168" t="s">
        <v>950</v>
      </c>
      <c r="F342" s="174">
        <f>IFERROR(IF(E342="","",COUNTIF($E$2:E342,E342)),"")</f>
        <v>2</v>
      </c>
      <c r="G342" s="170" t="str">
        <f t="shared" si="12"/>
        <v/>
      </c>
      <c r="H342" s="240" t="str">
        <f t="shared" si="13"/>
        <v/>
      </c>
      <c r="O342" t="s">
        <v>983</v>
      </c>
    </row>
    <row r="343" spans="5:15" ht="18" customHeight="1">
      <c r="E343" s="168" t="s">
        <v>950</v>
      </c>
      <c r="F343" s="174">
        <f>IFERROR(IF(E343="","",COUNTIF($E$2:E343,E343)),"")</f>
        <v>3</v>
      </c>
      <c r="G343" s="170" t="str">
        <f t="shared" si="12"/>
        <v/>
      </c>
      <c r="H343" s="240" t="str">
        <f t="shared" si="13"/>
        <v/>
      </c>
      <c r="O343" t="s">
        <v>983</v>
      </c>
    </row>
    <row r="344" spans="5:15" ht="18" customHeight="1">
      <c r="E344" s="168" t="s">
        <v>950</v>
      </c>
      <c r="F344" s="174">
        <f>IFERROR(IF(E344="","",COUNTIF($E$2:E344,E344)),"")</f>
        <v>4</v>
      </c>
      <c r="G344" s="170" t="str">
        <f t="shared" si="12"/>
        <v/>
      </c>
      <c r="H344" s="240" t="str">
        <f t="shared" si="13"/>
        <v/>
      </c>
      <c r="O344" t="s">
        <v>983</v>
      </c>
    </row>
    <row r="345" spans="5:15" ht="18" customHeight="1">
      <c r="E345" s="168" t="s">
        <v>950</v>
      </c>
      <c r="F345" s="174">
        <f>IFERROR(IF(E345="","",COUNTIF($E$2:E345,E345)),"")</f>
        <v>5</v>
      </c>
      <c r="G345" s="170" t="str">
        <f t="shared" si="12"/>
        <v/>
      </c>
      <c r="H345" s="240" t="str">
        <f t="shared" si="13"/>
        <v/>
      </c>
      <c r="O345" t="s">
        <v>983</v>
      </c>
    </row>
    <row r="346" spans="5:15" ht="18" customHeight="1">
      <c r="E346" s="168" t="s">
        <v>950</v>
      </c>
      <c r="F346" s="174">
        <f>IFERROR(IF(E346="","",COUNTIF($E$2:E346,E346)),"")</f>
        <v>6</v>
      </c>
      <c r="G346" s="170" t="str">
        <f t="shared" si="12"/>
        <v/>
      </c>
      <c r="H346" s="240" t="str">
        <f t="shared" si="13"/>
        <v/>
      </c>
      <c r="O346" t="s">
        <v>983</v>
      </c>
    </row>
    <row r="347" spans="5:15" ht="18" customHeight="1">
      <c r="E347" s="168" t="s">
        <v>950</v>
      </c>
      <c r="F347" s="174">
        <f>IFERROR(IF(E347="","",COUNTIF($E$2:E347,E347)),"")</f>
        <v>7</v>
      </c>
      <c r="G347" s="170" t="str">
        <f t="shared" si="12"/>
        <v/>
      </c>
      <c r="H347" s="240" t="str">
        <f t="shared" si="13"/>
        <v/>
      </c>
      <c r="O347" t="s">
        <v>983</v>
      </c>
    </row>
    <row r="348" spans="5:15" ht="18" customHeight="1">
      <c r="E348" s="168" t="s">
        <v>950</v>
      </c>
      <c r="F348" s="174">
        <f>IFERROR(IF(E348="","",COUNTIF($E$2:E348,E348)),"")</f>
        <v>8</v>
      </c>
      <c r="G348" s="170" t="str">
        <f t="shared" si="12"/>
        <v/>
      </c>
      <c r="H348" s="240" t="str">
        <f t="shared" si="13"/>
        <v/>
      </c>
      <c r="O348" t="s">
        <v>983</v>
      </c>
    </row>
    <row r="349" spans="5:15" ht="18" customHeight="1">
      <c r="E349" s="168" t="s">
        <v>950</v>
      </c>
      <c r="F349" s="174">
        <f>IFERROR(IF(E349="","",COUNTIF($E$2:E349,E349)),"")</f>
        <v>9</v>
      </c>
      <c r="G349" s="170" t="str">
        <f t="shared" si="12"/>
        <v/>
      </c>
      <c r="H349" s="240" t="str">
        <f t="shared" si="13"/>
        <v/>
      </c>
      <c r="O349" t="s">
        <v>983</v>
      </c>
    </row>
    <row r="350" spans="5:15" ht="18" customHeight="1">
      <c r="E350" s="168" t="s">
        <v>950</v>
      </c>
      <c r="F350" s="174">
        <f>IFERROR(IF(E350="","",COUNTIF($E$2:E350,E350)),"")</f>
        <v>10</v>
      </c>
      <c r="G350" s="170" t="str">
        <f t="shared" si="12"/>
        <v/>
      </c>
      <c r="H350" s="240" t="str">
        <f t="shared" si="13"/>
        <v/>
      </c>
      <c r="O350" t="s">
        <v>983</v>
      </c>
    </row>
    <row r="351" spans="5:15" ht="18" customHeight="1">
      <c r="E351" s="168" t="s">
        <v>894</v>
      </c>
      <c r="F351" s="174">
        <f>IFERROR(IF(E351="","",COUNTIF($E$2:E351,E351)),"")</f>
        <v>1</v>
      </c>
      <c r="G351" s="170">
        <f t="shared" si="12"/>
        <v>351</v>
      </c>
      <c r="H351" s="240" t="str">
        <f t="shared" si="13"/>
        <v/>
      </c>
      <c r="O351" t="s">
        <v>983</v>
      </c>
    </row>
    <row r="352" spans="5:15" ht="18" customHeight="1">
      <c r="E352" s="168" t="s">
        <v>951</v>
      </c>
      <c r="F352" s="174">
        <f>IFERROR(IF(E352="","",COUNTIF($E$2:E352,E352)),"")</f>
        <v>1</v>
      </c>
      <c r="G352" s="170">
        <f t="shared" si="12"/>
        <v>352</v>
      </c>
      <c r="H352" s="240" t="str">
        <f t="shared" si="13"/>
        <v/>
      </c>
      <c r="O352" t="s">
        <v>983</v>
      </c>
    </row>
    <row r="353" spans="5:15" ht="18" customHeight="1">
      <c r="E353" s="168" t="s">
        <v>894</v>
      </c>
      <c r="F353" s="174">
        <f>IFERROR(IF(E353="","",COUNTIF($E$2:E353,E353)),"")</f>
        <v>2</v>
      </c>
      <c r="G353" s="170" t="str">
        <f t="shared" si="12"/>
        <v/>
      </c>
      <c r="H353" s="240" t="str">
        <f t="shared" si="13"/>
        <v/>
      </c>
      <c r="O353" t="s">
        <v>983</v>
      </c>
    </row>
    <row r="354" spans="5:15" ht="18" customHeight="1">
      <c r="E354" s="168" t="s">
        <v>951</v>
      </c>
      <c r="F354" s="174">
        <f>IFERROR(IF(E354="","",COUNTIF($E$2:E354,E354)),"")</f>
        <v>2</v>
      </c>
      <c r="G354" s="170" t="str">
        <f t="shared" si="12"/>
        <v/>
      </c>
      <c r="H354" s="240" t="str">
        <f t="shared" si="13"/>
        <v/>
      </c>
      <c r="O354" t="s">
        <v>983</v>
      </c>
    </row>
    <row r="355" spans="5:15" ht="18" customHeight="1">
      <c r="E355" s="168" t="s">
        <v>894</v>
      </c>
      <c r="F355" s="174">
        <f>IFERROR(IF(E355="","",COUNTIF($E$2:E355,E355)),"")</f>
        <v>3</v>
      </c>
      <c r="G355" s="170" t="str">
        <f t="shared" si="12"/>
        <v/>
      </c>
      <c r="H355" s="240" t="str">
        <f t="shared" si="13"/>
        <v/>
      </c>
      <c r="O355" t="s">
        <v>983</v>
      </c>
    </row>
    <row r="356" spans="5:15" ht="18" customHeight="1">
      <c r="E356" s="168" t="s">
        <v>894</v>
      </c>
      <c r="F356" s="174">
        <f>IFERROR(IF(E356="","",COUNTIF($E$2:E356,E356)),"")</f>
        <v>4</v>
      </c>
      <c r="G356" s="170" t="str">
        <f t="shared" si="12"/>
        <v/>
      </c>
      <c r="H356" s="240" t="str">
        <f t="shared" si="13"/>
        <v/>
      </c>
      <c r="O356" t="s">
        <v>983</v>
      </c>
    </row>
    <row r="357" spans="5:15" ht="18" customHeight="1">
      <c r="E357" s="168" t="s">
        <v>894</v>
      </c>
      <c r="F357" s="174">
        <f>IFERROR(IF(E357="","",COUNTIF($E$2:E357,E357)),"")</f>
        <v>5</v>
      </c>
      <c r="G357" s="170" t="str">
        <f t="shared" si="12"/>
        <v/>
      </c>
      <c r="H357" s="240" t="str">
        <f t="shared" si="13"/>
        <v/>
      </c>
      <c r="O357" t="s">
        <v>983</v>
      </c>
    </row>
    <row r="358" spans="5:15" ht="18" customHeight="1">
      <c r="E358" s="168" t="s">
        <v>302</v>
      </c>
      <c r="F358" s="174">
        <f>IFERROR(IF(E358="","",COUNTIF($E$2:E358,E358)),"")</f>
        <v>2</v>
      </c>
      <c r="G358" s="170" t="str">
        <f t="shared" si="12"/>
        <v/>
      </c>
      <c r="H358" s="240" t="str">
        <f t="shared" si="13"/>
        <v/>
      </c>
      <c r="O358" t="s">
        <v>983</v>
      </c>
    </row>
    <row r="359" spans="5:15" ht="18" customHeight="1">
      <c r="E359" s="168" t="s">
        <v>951</v>
      </c>
      <c r="F359" s="174">
        <f>IFERROR(IF(E359="","",COUNTIF($E$2:E359,E359)),"")</f>
        <v>3</v>
      </c>
      <c r="G359" s="170" t="str">
        <f t="shared" si="12"/>
        <v/>
      </c>
      <c r="H359" s="240" t="str">
        <f t="shared" si="13"/>
        <v/>
      </c>
      <c r="O359" t="s">
        <v>983</v>
      </c>
    </row>
    <row r="360" spans="5:15" ht="18" customHeight="1">
      <c r="E360" s="168" t="s">
        <v>951</v>
      </c>
      <c r="F360" s="174">
        <f>IFERROR(IF(E360="","",COUNTIF($E$2:E360,E360)),"")</f>
        <v>4</v>
      </c>
      <c r="G360" s="170" t="str">
        <f t="shared" si="12"/>
        <v/>
      </c>
      <c r="H360" s="240" t="str">
        <f t="shared" si="13"/>
        <v/>
      </c>
      <c r="O360" t="s">
        <v>983</v>
      </c>
    </row>
    <row r="361" spans="5:15" ht="18" customHeight="1">
      <c r="E361" s="168" t="s">
        <v>951</v>
      </c>
      <c r="F361" s="174">
        <f>IFERROR(IF(E361="","",COUNTIF($E$2:E361,E361)),"")</f>
        <v>5</v>
      </c>
      <c r="G361" s="170" t="str">
        <f t="shared" si="12"/>
        <v/>
      </c>
      <c r="H361" s="240" t="str">
        <f t="shared" si="13"/>
        <v/>
      </c>
      <c r="O361" t="s">
        <v>983</v>
      </c>
    </row>
    <row r="362" spans="5:15" ht="18" customHeight="1">
      <c r="E362" s="168" t="s">
        <v>894</v>
      </c>
      <c r="F362" s="174">
        <f>IFERROR(IF(E362="","",COUNTIF($E$2:E362,E362)),"")</f>
        <v>6</v>
      </c>
      <c r="G362" s="170" t="str">
        <f t="shared" si="12"/>
        <v/>
      </c>
      <c r="H362" s="240" t="str">
        <f t="shared" si="13"/>
        <v/>
      </c>
      <c r="O362" t="s">
        <v>983</v>
      </c>
    </row>
    <row r="363" spans="5:15" ht="18" customHeight="1">
      <c r="E363" s="168" t="s">
        <v>304</v>
      </c>
      <c r="F363" s="174">
        <f>IFERROR(IF(E363="","",COUNTIF($E$2:E363,E363)),"")</f>
        <v>1</v>
      </c>
      <c r="G363" s="170">
        <f t="shared" si="12"/>
        <v>363</v>
      </c>
      <c r="H363" s="240" t="str">
        <f t="shared" si="13"/>
        <v/>
      </c>
      <c r="O363" t="s">
        <v>983</v>
      </c>
    </row>
    <row r="364" spans="5:15" ht="18" customHeight="1">
      <c r="E364" s="168" t="s">
        <v>951</v>
      </c>
      <c r="F364" s="174">
        <f>IFERROR(IF(E364="","",COUNTIF($E$2:E364,E364)),"")</f>
        <v>6</v>
      </c>
      <c r="G364" s="170" t="str">
        <f t="shared" si="12"/>
        <v/>
      </c>
      <c r="H364" s="240" t="str">
        <f t="shared" si="13"/>
        <v/>
      </c>
      <c r="O364" t="s">
        <v>983</v>
      </c>
    </row>
    <row r="365" spans="5:15" ht="18" customHeight="1">
      <c r="E365" s="168" t="s">
        <v>951</v>
      </c>
      <c r="F365" s="174">
        <f>IFERROR(IF(E365="","",COUNTIF($E$2:E365,E365)),"")</f>
        <v>7</v>
      </c>
      <c r="G365" s="170" t="str">
        <f t="shared" si="12"/>
        <v/>
      </c>
      <c r="H365" s="240" t="str">
        <f t="shared" si="13"/>
        <v/>
      </c>
      <c r="O365" t="s">
        <v>983</v>
      </c>
    </row>
    <row r="366" spans="5:15" ht="18" customHeight="1">
      <c r="E366" s="168" t="s">
        <v>894</v>
      </c>
      <c r="F366" s="174">
        <f>IFERROR(IF(E366="","",COUNTIF($E$2:E366,E366)),"")</f>
        <v>7</v>
      </c>
      <c r="G366" s="170" t="str">
        <f t="shared" si="12"/>
        <v/>
      </c>
      <c r="H366" s="240" t="str">
        <f t="shared" si="13"/>
        <v/>
      </c>
      <c r="O366" t="s">
        <v>983</v>
      </c>
    </row>
    <row r="367" spans="5:15" ht="18" customHeight="1">
      <c r="E367" s="168" t="s">
        <v>951</v>
      </c>
      <c r="F367" s="174">
        <f>IFERROR(IF(E367="","",COUNTIF($E$2:E367,E367)),"")</f>
        <v>8</v>
      </c>
      <c r="G367" s="170" t="str">
        <f t="shared" si="12"/>
        <v/>
      </c>
      <c r="H367" s="240" t="str">
        <f t="shared" si="13"/>
        <v/>
      </c>
      <c r="O367" t="s">
        <v>983</v>
      </c>
    </row>
    <row r="368" spans="5:15" ht="18" customHeight="1">
      <c r="E368" s="168" t="s">
        <v>307</v>
      </c>
      <c r="F368" s="174">
        <f>IFERROR(IF(E368="","",COUNTIF($E$2:E368,E368)),"")</f>
        <v>1</v>
      </c>
      <c r="G368" s="170">
        <f t="shared" si="12"/>
        <v>368</v>
      </c>
      <c r="H368" s="240" t="str">
        <f t="shared" si="13"/>
        <v/>
      </c>
      <c r="O368" t="s">
        <v>983</v>
      </c>
    </row>
    <row r="369" spans="5:15" ht="18" customHeight="1">
      <c r="E369" s="168" t="s">
        <v>951</v>
      </c>
      <c r="F369" s="174">
        <f>IFERROR(IF(E369="","",COUNTIF($E$2:E369,E369)),"")</f>
        <v>9</v>
      </c>
      <c r="G369" s="170" t="str">
        <f t="shared" si="12"/>
        <v/>
      </c>
      <c r="H369" s="240" t="str">
        <f t="shared" si="13"/>
        <v/>
      </c>
      <c r="O369" t="s">
        <v>983</v>
      </c>
    </row>
    <row r="370" spans="5:15" ht="18" customHeight="1">
      <c r="E370" s="168" t="s">
        <v>894</v>
      </c>
      <c r="F370" s="174">
        <f>IFERROR(IF(E370="","",COUNTIF($E$2:E370,E370)),"")</f>
        <v>8</v>
      </c>
      <c r="G370" s="170" t="str">
        <f t="shared" si="12"/>
        <v/>
      </c>
      <c r="H370" s="240" t="str">
        <f t="shared" si="13"/>
        <v/>
      </c>
      <c r="O370" t="s">
        <v>983</v>
      </c>
    </row>
    <row r="371" spans="5:15" ht="18" customHeight="1">
      <c r="E371" s="168" t="s">
        <v>894</v>
      </c>
      <c r="F371" s="174">
        <f>IFERROR(IF(E371="","",COUNTIF($E$2:E371,E371)),"")</f>
        <v>9</v>
      </c>
      <c r="G371" s="170" t="str">
        <f t="shared" si="12"/>
        <v/>
      </c>
      <c r="H371" s="240" t="str">
        <f t="shared" si="13"/>
        <v/>
      </c>
      <c r="O371" t="s">
        <v>983</v>
      </c>
    </row>
    <row r="372" spans="5:15" ht="18" customHeight="1">
      <c r="E372" s="168" t="s">
        <v>894</v>
      </c>
      <c r="F372" s="174">
        <f>IFERROR(IF(E372="","",COUNTIF($E$2:E372,E372)),"")</f>
        <v>10</v>
      </c>
      <c r="G372" s="170" t="str">
        <f t="shared" si="12"/>
        <v/>
      </c>
      <c r="H372" s="240" t="str">
        <f t="shared" si="13"/>
        <v/>
      </c>
      <c r="O372" t="s">
        <v>983</v>
      </c>
    </row>
    <row r="373" spans="5:15" ht="18" customHeight="1">
      <c r="E373" s="168" t="s">
        <v>309</v>
      </c>
      <c r="F373" s="174">
        <f>IFERROR(IF(E373="","",COUNTIF($E$2:E373,E373)),"")</f>
        <v>1</v>
      </c>
      <c r="G373" s="170">
        <f t="shared" si="12"/>
        <v>373</v>
      </c>
      <c r="H373" s="240" t="str">
        <f t="shared" si="13"/>
        <v/>
      </c>
      <c r="O373" t="s">
        <v>983</v>
      </c>
    </row>
    <row r="374" spans="5:15" ht="18" customHeight="1">
      <c r="E374" s="168" t="s">
        <v>894</v>
      </c>
      <c r="F374" s="174">
        <f>IFERROR(IF(E374="","",COUNTIF($E$2:E374,E374)),"")</f>
        <v>11</v>
      </c>
      <c r="G374" s="170" t="str">
        <f t="shared" si="12"/>
        <v/>
      </c>
      <c r="H374" s="240" t="str">
        <f t="shared" si="13"/>
        <v/>
      </c>
      <c r="O374" t="s">
        <v>983</v>
      </c>
    </row>
    <row r="375" spans="5:15" ht="18" customHeight="1">
      <c r="F375" s="174" t="str">
        <f>IFERROR(IF(E375="","",COUNTIF($E$2:E375,E375)),"")</f>
        <v/>
      </c>
      <c r="G375" s="170" t="str">
        <f t="shared" si="12"/>
        <v/>
      </c>
      <c r="H375" s="240" t="str">
        <f t="shared" si="13"/>
        <v/>
      </c>
      <c r="O375" t="s">
        <v>983</v>
      </c>
    </row>
    <row r="376" spans="5:15" ht="18" customHeight="1">
      <c r="E376" s="168" t="s">
        <v>302</v>
      </c>
      <c r="F376" s="174">
        <f>IFERROR(IF(E376="","",COUNTIF($E$2:E376,E376)),"")</f>
        <v>3</v>
      </c>
      <c r="G376" s="170" t="str">
        <f t="shared" si="12"/>
        <v/>
      </c>
      <c r="H376" s="240" t="str">
        <f t="shared" si="13"/>
        <v/>
      </c>
      <c r="O376" t="s">
        <v>983</v>
      </c>
    </row>
    <row r="377" spans="5:15" ht="18" customHeight="1">
      <c r="E377" s="168" t="s">
        <v>272</v>
      </c>
      <c r="F377" s="174">
        <f>IFERROR(IF(E377="","",COUNTIF($E$2:E377,E377)),"")</f>
        <v>3</v>
      </c>
      <c r="G377" s="170" t="str">
        <f t="shared" si="12"/>
        <v/>
      </c>
      <c r="H377" s="240" t="str">
        <f t="shared" si="13"/>
        <v/>
      </c>
      <c r="O377" t="s">
        <v>983</v>
      </c>
    </row>
    <row r="378" spans="5:15" ht="18" customHeight="1">
      <c r="E378" s="168" t="s">
        <v>273</v>
      </c>
      <c r="F378" s="174">
        <f>IFERROR(IF(E378="","",COUNTIF($E$2:E378,E378)),"")</f>
        <v>1</v>
      </c>
      <c r="G378" s="170">
        <f t="shared" si="12"/>
        <v>378</v>
      </c>
      <c r="H378" s="240" t="str">
        <f t="shared" si="13"/>
        <v/>
      </c>
      <c r="O378" t="s">
        <v>983</v>
      </c>
    </row>
    <row r="379" spans="5:15" ht="18" customHeight="1">
      <c r="E379" s="168" t="s">
        <v>309</v>
      </c>
      <c r="F379" s="174">
        <f>IFERROR(IF(E379="","",COUNTIF($E$2:E379,E379)),"")</f>
        <v>2</v>
      </c>
      <c r="G379" s="170" t="str">
        <f t="shared" si="12"/>
        <v/>
      </c>
      <c r="H379" s="240" t="str">
        <f t="shared" si="13"/>
        <v/>
      </c>
      <c r="O379" t="s">
        <v>983</v>
      </c>
    </row>
    <row r="380" spans="5:15" ht="18" customHeight="1">
      <c r="E380" s="168" t="s">
        <v>304</v>
      </c>
      <c r="F380" s="174">
        <f>IFERROR(IF(E380="","",COUNTIF($E$2:E380,E380)),"")</f>
        <v>2</v>
      </c>
      <c r="G380" s="170" t="str">
        <f t="shared" si="12"/>
        <v/>
      </c>
      <c r="H380" s="240" t="str">
        <f t="shared" si="13"/>
        <v/>
      </c>
      <c r="O380" t="s">
        <v>983</v>
      </c>
    </row>
    <row r="381" spans="5:15" ht="18" customHeight="1">
      <c r="E381" s="168" t="s">
        <v>315</v>
      </c>
      <c r="F381" s="174">
        <f>IFERROR(IF(E381="","",COUNTIF($E$2:E381,E381)),"")</f>
        <v>1</v>
      </c>
      <c r="G381" s="170">
        <f t="shared" si="12"/>
        <v>381</v>
      </c>
      <c r="H381" s="240" t="str">
        <f t="shared" si="13"/>
        <v/>
      </c>
      <c r="O381" t="s">
        <v>983</v>
      </c>
    </row>
    <row r="382" spans="5:15" ht="18" customHeight="1">
      <c r="F382" s="174" t="str">
        <f>IFERROR(IF(E382="","",COUNTIF($E$2:E382,E382)),"")</f>
        <v/>
      </c>
      <c r="G382" s="170" t="str">
        <f t="shared" si="12"/>
        <v/>
      </c>
      <c r="H382" s="240" t="str">
        <f t="shared" si="13"/>
        <v/>
      </c>
      <c r="O382" t="s">
        <v>983</v>
      </c>
    </row>
    <row r="383" spans="5:15" ht="18" customHeight="1">
      <c r="E383" s="168" t="s">
        <v>272</v>
      </c>
      <c r="F383" s="174">
        <f>IFERROR(IF(E383="","",COUNTIF($E$2:E383,E383)),"")</f>
        <v>4</v>
      </c>
      <c r="G383" s="170" t="str">
        <f t="shared" si="12"/>
        <v/>
      </c>
      <c r="H383" s="240" t="str">
        <f t="shared" si="13"/>
        <v/>
      </c>
      <c r="O383" t="s">
        <v>983</v>
      </c>
    </row>
    <row r="384" spans="5:15" ht="18" customHeight="1">
      <c r="F384" s="174" t="str">
        <f>IFERROR(IF(E384="","",COUNTIF($E$2:E384,E384)),"")</f>
        <v/>
      </c>
      <c r="G384" s="170" t="str">
        <f t="shared" si="12"/>
        <v/>
      </c>
      <c r="H384" s="240" t="str">
        <f t="shared" si="13"/>
        <v/>
      </c>
      <c r="O384" t="s">
        <v>983</v>
      </c>
    </row>
    <row r="385" spans="5:15" ht="18" customHeight="1">
      <c r="E385" s="168" t="s">
        <v>302</v>
      </c>
      <c r="F385" s="174">
        <f>IFERROR(IF(E385="","",COUNTIF($E$2:E385,E385)),"")</f>
        <v>4</v>
      </c>
      <c r="G385" s="170" t="str">
        <f t="shared" si="12"/>
        <v/>
      </c>
      <c r="H385" s="240" t="str">
        <f t="shared" si="13"/>
        <v/>
      </c>
      <c r="O385" t="s">
        <v>983</v>
      </c>
    </row>
    <row r="386" spans="5:15" ht="18" customHeight="1">
      <c r="E386" s="168" t="s">
        <v>311</v>
      </c>
      <c r="F386" s="174">
        <f>IFERROR(IF(E386="","",COUNTIF($E$2:E386,E386)),"")</f>
        <v>2</v>
      </c>
      <c r="G386" s="170" t="str">
        <f t="shared" ref="G386:G449" si="14">IFERROR(IF(AND(COUNTIF(E386:E386,E386)=(F386),F386&gt;0),ROW(),""),"")</f>
        <v/>
      </c>
      <c r="H386" s="240" t="str">
        <f t="shared" ref="H386:H449" si="15">IFERROR(INDEX(E:E,SMALL(G:G,ROW()-1)),"")</f>
        <v/>
      </c>
      <c r="O386" t="s">
        <v>983</v>
      </c>
    </row>
    <row r="387" spans="5:15" ht="18" customHeight="1">
      <c r="E387" s="168" t="s">
        <v>308</v>
      </c>
      <c r="F387" s="174">
        <f>IFERROR(IF(E387="","",COUNTIF($E$2:E387,E387)),"")</f>
        <v>2</v>
      </c>
      <c r="G387" s="170" t="str">
        <f t="shared" si="14"/>
        <v/>
      </c>
      <c r="H387" s="240" t="str">
        <f t="shared" si="15"/>
        <v/>
      </c>
      <c r="O387" t="s">
        <v>983</v>
      </c>
    </row>
    <row r="388" spans="5:15" ht="18" customHeight="1">
      <c r="E388" s="168" t="s">
        <v>274</v>
      </c>
      <c r="F388" s="174">
        <f>IFERROR(IF(E388="","",COUNTIF($E$2:E388,E388)),"")</f>
        <v>1</v>
      </c>
      <c r="G388" s="170">
        <f t="shared" si="14"/>
        <v>388</v>
      </c>
      <c r="H388" s="240" t="str">
        <f t="shared" si="15"/>
        <v/>
      </c>
      <c r="O388" t="s">
        <v>983</v>
      </c>
    </row>
    <row r="389" spans="5:15" ht="18" customHeight="1">
      <c r="E389" s="168" t="s">
        <v>306</v>
      </c>
      <c r="F389" s="174">
        <f>IFERROR(IF(E389="","",COUNTIF($E$2:E389,E389)),"")</f>
        <v>1</v>
      </c>
      <c r="G389" s="170">
        <f t="shared" si="14"/>
        <v>389</v>
      </c>
      <c r="H389" s="240" t="str">
        <f t="shared" si="15"/>
        <v/>
      </c>
      <c r="O389" t="s">
        <v>983</v>
      </c>
    </row>
    <row r="390" spans="5:15" ht="18" customHeight="1">
      <c r="E390" s="168" t="s">
        <v>312</v>
      </c>
      <c r="F390" s="174">
        <f>IFERROR(IF(E390="","",COUNTIF($E$2:E390,E390)),"")</f>
        <v>1</v>
      </c>
      <c r="G390" s="170">
        <f t="shared" si="14"/>
        <v>390</v>
      </c>
      <c r="H390" s="240" t="str">
        <f t="shared" si="15"/>
        <v/>
      </c>
      <c r="O390" t="s">
        <v>983</v>
      </c>
    </row>
    <row r="391" spans="5:15" ht="18" customHeight="1">
      <c r="E391" s="168" t="s">
        <v>305</v>
      </c>
      <c r="F391" s="174">
        <f>IFERROR(IF(E391="","",COUNTIF($E$2:E391,E391)),"")</f>
        <v>1</v>
      </c>
      <c r="G391" s="170">
        <f t="shared" si="14"/>
        <v>391</v>
      </c>
      <c r="H391" s="240" t="str">
        <f t="shared" si="15"/>
        <v/>
      </c>
      <c r="O391" t="s">
        <v>983</v>
      </c>
    </row>
    <row r="392" spans="5:15" ht="18" customHeight="1">
      <c r="E392" s="168" t="s">
        <v>313</v>
      </c>
      <c r="F392" s="174">
        <f>IFERROR(IF(E392="","",COUNTIF($E$2:E392,E392)),"")</f>
        <v>1</v>
      </c>
      <c r="G392" s="170">
        <f t="shared" si="14"/>
        <v>392</v>
      </c>
      <c r="H392" s="240" t="str">
        <f t="shared" si="15"/>
        <v/>
      </c>
      <c r="O392" t="s">
        <v>983</v>
      </c>
    </row>
    <row r="393" spans="5:15" ht="18" customHeight="1">
      <c r="E393" s="168" t="s">
        <v>273</v>
      </c>
      <c r="F393" s="174">
        <f>IFERROR(IF(E393="","",COUNTIF($E$2:E393,E393)),"")</f>
        <v>2</v>
      </c>
      <c r="G393" s="170" t="str">
        <f t="shared" si="14"/>
        <v/>
      </c>
      <c r="H393" s="240" t="str">
        <f t="shared" si="15"/>
        <v/>
      </c>
      <c r="O393" t="s">
        <v>983</v>
      </c>
    </row>
    <row r="394" spans="5:15" ht="18" customHeight="1">
      <c r="E394" s="168" t="s">
        <v>304</v>
      </c>
      <c r="F394" s="174">
        <f>IFERROR(IF(E394="","",COUNTIF($E$2:E394,E394)),"")</f>
        <v>3</v>
      </c>
      <c r="G394" s="170" t="str">
        <f t="shared" si="14"/>
        <v/>
      </c>
      <c r="H394" s="240" t="str">
        <f t="shared" si="15"/>
        <v/>
      </c>
      <c r="O394" t="s">
        <v>983</v>
      </c>
    </row>
    <row r="395" spans="5:15" ht="18" customHeight="1">
      <c r="E395" s="168" t="s">
        <v>274</v>
      </c>
      <c r="F395" s="174">
        <f>IFERROR(IF(E395="","",COUNTIF($E$2:E395,E395)),"")</f>
        <v>2</v>
      </c>
      <c r="G395" s="170" t="str">
        <f t="shared" si="14"/>
        <v/>
      </c>
      <c r="H395" s="240" t="str">
        <f t="shared" si="15"/>
        <v/>
      </c>
      <c r="O395" t="s">
        <v>983</v>
      </c>
    </row>
    <row r="396" spans="5:15" ht="18" customHeight="1">
      <c r="E396" s="168" t="s">
        <v>301</v>
      </c>
      <c r="F396" s="174">
        <f>IFERROR(IF(E396="","",COUNTIF($E$2:E396,E396)),"")</f>
        <v>3</v>
      </c>
      <c r="G396" s="170" t="str">
        <f t="shared" si="14"/>
        <v/>
      </c>
      <c r="H396" s="240" t="str">
        <f t="shared" si="15"/>
        <v/>
      </c>
      <c r="O396" t="s">
        <v>983</v>
      </c>
    </row>
    <row r="397" spans="5:15" ht="18" customHeight="1">
      <c r="E397" s="168" t="s">
        <v>315</v>
      </c>
      <c r="F397" s="174">
        <f>IFERROR(IF(E397="","",COUNTIF($E$2:E397,E397)),"")</f>
        <v>2</v>
      </c>
      <c r="G397" s="170" t="str">
        <f t="shared" si="14"/>
        <v/>
      </c>
      <c r="H397" s="240" t="str">
        <f t="shared" si="15"/>
        <v/>
      </c>
      <c r="O397" t="s">
        <v>983</v>
      </c>
    </row>
    <row r="398" spans="5:15" ht="18" customHeight="1">
      <c r="E398" s="168" t="s">
        <v>302</v>
      </c>
      <c r="F398" s="174">
        <f>IFERROR(IF(E398="","",COUNTIF($E$2:E398,E398)),"")</f>
        <v>5</v>
      </c>
      <c r="G398" s="170" t="str">
        <f t="shared" si="14"/>
        <v/>
      </c>
      <c r="H398" s="240" t="str">
        <f t="shared" si="15"/>
        <v/>
      </c>
      <c r="O398" t="s">
        <v>983</v>
      </c>
    </row>
    <row r="399" spans="5:15" ht="18" customHeight="1">
      <c r="E399" s="168" t="s">
        <v>315</v>
      </c>
      <c r="F399" s="174">
        <f>IFERROR(IF(E399="","",COUNTIF($E$2:E399,E399)),"")</f>
        <v>3</v>
      </c>
      <c r="G399" s="170" t="str">
        <f t="shared" si="14"/>
        <v/>
      </c>
      <c r="H399" s="240" t="str">
        <f t="shared" si="15"/>
        <v/>
      </c>
      <c r="O399" t="s">
        <v>983</v>
      </c>
    </row>
    <row r="400" spans="5:15" ht="18" customHeight="1">
      <c r="E400" s="168" t="s">
        <v>306</v>
      </c>
      <c r="F400" s="174">
        <f>IFERROR(IF(E400="","",COUNTIF($E$2:E400,E400)),"")</f>
        <v>2</v>
      </c>
      <c r="G400" s="170" t="str">
        <f t="shared" si="14"/>
        <v/>
      </c>
      <c r="H400" s="240" t="str">
        <f t="shared" si="15"/>
        <v/>
      </c>
      <c r="O400" t="s">
        <v>983</v>
      </c>
    </row>
    <row r="401" spans="5:15" ht="18" customHeight="1">
      <c r="E401" s="168" t="s">
        <v>308</v>
      </c>
      <c r="F401" s="174">
        <f>IFERROR(IF(E401="","",COUNTIF($E$2:E401,E401)),"")</f>
        <v>3</v>
      </c>
      <c r="G401" s="170" t="str">
        <f t="shared" si="14"/>
        <v/>
      </c>
      <c r="H401" s="240" t="str">
        <f t="shared" si="15"/>
        <v/>
      </c>
      <c r="O401" t="s">
        <v>983</v>
      </c>
    </row>
    <row r="402" spans="5:15" ht="18" customHeight="1">
      <c r="E402" s="168" t="s">
        <v>951</v>
      </c>
      <c r="F402" s="174">
        <f>IFERROR(IF(E402="","",COUNTIF($E$2:E402,E402)),"")</f>
        <v>10</v>
      </c>
      <c r="G402" s="170" t="str">
        <f t="shared" si="14"/>
        <v/>
      </c>
      <c r="H402" s="240" t="str">
        <f t="shared" si="15"/>
        <v/>
      </c>
      <c r="O402" t="s">
        <v>983</v>
      </c>
    </row>
    <row r="403" spans="5:15" ht="18" customHeight="1">
      <c r="E403" s="168" t="s">
        <v>894</v>
      </c>
      <c r="F403" s="174">
        <f>IFERROR(IF(E403="","",COUNTIF($E$2:E403,E403)),"")</f>
        <v>12</v>
      </c>
      <c r="G403" s="170" t="str">
        <f t="shared" si="14"/>
        <v/>
      </c>
      <c r="H403" s="240" t="str">
        <f t="shared" si="15"/>
        <v/>
      </c>
      <c r="O403" t="s">
        <v>983</v>
      </c>
    </row>
    <row r="404" spans="5:15" ht="18" customHeight="1">
      <c r="E404" s="168" t="s">
        <v>894</v>
      </c>
      <c r="F404" s="174">
        <f>IFERROR(IF(E404="","",COUNTIF($E$2:E404,E404)),"")</f>
        <v>13</v>
      </c>
      <c r="G404" s="170" t="str">
        <f t="shared" si="14"/>
        <v/>
      </c>
      <c r="H404" s="240" t="str">
        <f t="shared" si="15"/>
        <v/>
      </c>
      <c r="O404" t="s">
        <v>983</v>
      </c>
    </row>
    <row r="405" spans="5:15" ht="18" customHeight="1">
      <c r="E405" s="168" t="s">
        <v>949</v>
      </c>
      <c r="F405" s="174">
        <f>IFERROR(IF(E405="","",COUNTIF($E$2:E405,E405)),"")</f>
        <v>4</v>
      </c>
      <c r="G405" s="170" t="str">
        <f t="shared" si="14"/>
        <v/>
      </c>
      <c r="H405" s="240" t="str">
        <f t="shared" si="15"/>
        <v/>
      </c>
      <c r="O405" t="s">
        <v>983</v>
      </c>
    </row>
    <row r="406" spans="5:15" ht="18" customHeight="1">
      <c r="E406" s="168" t="s">
        <v>949</v>
      </c>
      <c r="F406" s="174">
        <f>IFERROR(IF(E406="","",COUNTIF($E$2:E406,E406)),"")</f>
        <v>5</v>
      </c>
      <c r="G406" s="170" t="str">
        <f t="shared" si="14"/>
        <v/>
      </c>
      <c r="H406" s="240" t="str">
        <f t="shared" si="15"/>
        <v/>
      </c>
      <c r="O406" t="s">
        <v>983</v>
      </c>
    </row>
    <row r="407" spans="5:15" ht="18" customHeight="1">
      <c r="E407" s="168" t="s">
        <v>949</v>
      </c>
      <c r="F407" s="174">
        <f>IFERROR(IF(E407="","",COUNTIF($E$2:E407,E407)),"")</f>
        <v>6</v>
      </c>
      <c r="G407" s="170" t="str">
        <f t="shared" si="14"/>
        <v/>
      </c>
      <c r="H407" s="240" t="str">
        <f t="shared" si="15"/>
        <v/>
      </c>
      <c r="O407" t="s">
        <v>983</v>
      </c>
    </row>
    <row r="408" spans="5:15" ht="18" customHeight="1">
      <c r="E408" s="168" t="s">
        <v>949</v>
      </c>
      <c r="F408" s="174">
        <f>IFERROR(IF(E408="","",COUNTIF($E$2:E408,E408)),"")</f>
        <v>7</v>
      </c>
      <c r="G408" s="170" t="str">
        <f t="shared" si="14"/>
        <v/>
      </c>
      <c r="H408" s="240" t="str">
        <f t="shared" si="15"/>
        <v/>
      </c>
      <c r="O408" t="s">
        <v>983</v>
      </c>
    </row>
    <row r="409" spans="5:15" ht="18" customHeight="1">
      <c r="E409" s="168" t="s">
        <v>949</v>
      </c>
      <c r="F409" s="174">
        <f>IFERROR(IF(E409="","",COUNTIF($E$2:E409,E409)),"")</f>
        <v>8</v>
      </c>
      <c r="G409" s="170" t="str">
        <f t="shared" si="14"/>
        <v/>
      </c>
      <c r="H409" s="240" t="str">
        <f t="shared" si="15"/>
        <v/>
      </c>
      <c r="O409" t="s">
        <v>983</v>
      </c>
    </row>
    <row r="410" spans="5:15" ht="18" customHeight="1">
      <c r="E410" s="168" t="s">
        <v>949</v>
      </c>
      <c r="F410" s="174">
        <f>IFERROR(IF(E410="","",COUNTIF($E$2:E410,E410)),"")</f>
        <v>9</v>
      </c>
      <c r="G410" s="170" t="str">
        <f t="shared" si="14"/>
        <v/>
      </c>
      <c r="H410" s="240" t="str">
        <f t="shared" si="15"/>
        <v/>
      </c>
      <c r="O410" t="s">
        <v>983</v>
      </c>
    </row>
    <row r="411" spans="5:15" ht="18" customHeight="1">
      <c r="E411" s="168" t="s">
        <v>949</v>
      </c>
      <c r="F411" s="174">
        <f>IFERROR(IF(E411="","",COUNTIF($E$2:E411,E411)),"")</f>
        <v>10</v>
      </c>
      <c r="G411" s="170" t="str">
        <f t="shared" si="14"/>
        <v/>
      </c>
      <c r="H411" s="240" t="str">
        <f t="shared" si="15"/>
        <v/>
      </c>
      <c r="O411" t="s">
        <v>983</v>
      </c>
    </row>
    <row r="412" spans="5:15" ht="18" customHeight="1">
      <c r="E412" s="168" t="s">
        <v>312</v>
      </c>
      <c r="F412" s="174">
        <f>IFERROR(IF(E412="","",COUNTIF($E$2:E412,E412)),"")</f>
        <v>2</v>
      </c>
      <c r="G412" s="170" t="str">
        <f t="shared" si="14"/>
        <v/>
      </c>
      <c r="H412" s="240" t="str">
        <f t="shared" si="15"/>
        <v/>
      </c>
      <c r="O412" t="s">
        <v>983</v>
      </c>
    </row>
    <row r="413" spans="5:15" ht="18" customHeight="1">
      <c r="E413" s="168" t="s">
        <v>306</v>
      </c>
      <c r="F413" s="174">
        <f>IFERROR(IF(E413="","",COUNTIF($E$2:E413,E413)),"")</f>
        <v>3</v>
      </c>
      <c r="G413" s="170" t="str">
        <f t="shared" si="14"/>
        <v/>
      </c>
      <c r="H413" s="240" t="str">
        <f t="shared" si="15"/>
        <v/>
      </c>
      <c r="O413" t="s">
        <v>983</v>
      </c>
    </row>
    <row r="414" spans="5:15" ht="18" customHeight="1">
      <c r="E414" s="168" t="s">
        <v>291</v>
      </c>
      <c r="F414" s="174">
        <f>IFERROR(IF(E414="","",COUNTIF($E$2:E414,E414)),"")</f>
        <v>7</v>
      </c>
      <c r="G414" s="170" t="str">
        <f t="shared" si="14"/>
        <v/>
      </c>
      <c r="H414" s="240" t="str">
        <f t="shared" si="15"/>
        <v/>
      </c>
      <c r="O414" t="s">
        <v>983</v>
      </c>
    </row>
    <row r="415" spans="5:15" ht="18" customHeight="1">
      <c r="E415" s="168" t="s">
        <v>292</v>
      </c>
      <c r="F415" s="174">
        <f>IFERROR(IF(E415="","",COUNTIF($E$2:E415,E415)),"")</f>
        <v>6</v>
      </c>
      <c r="G415" s="170" t="str">
        <f t="shared" si="14"/>
        <v/>
      </c>
      <c r="H415" s="240" t="str">
        <f t="shared" si="15"/>
        <v/>
      </c>
      <c r="O415" t="s">
        <v>983</v>
      </c>
    </row>
    <row r="416" spans="5:15" ht="18" customHeight="1">
      <c r="E416" s="168" t="s">
        <v>292</v>
      </c>
      <c r="F416" s="174">
        <f>IFERROR(IF(E416="","",COUNTIF($E$2:E416,E416)),"")</f>
        <v>7</v>
      </c>
      <c r="G416" s="170" t="str">
        <f t="shared" si="14"/>
        <v/>
      </c>
      <c r="H416" s="240" t="str">
        <f t="shared" si="15"/>
        <v/>
      </c>
      <c r="O416" t="s">
        <v>983</v>
      </c>
    </row>
    <row r="417" spans="5:15" ht="18" customHeight="1">
      <c r="E417" s="168" t="s">
        <v>292</v>
      </c>
      <c r="F417" s="174">
        <f>IFERROR(IF(E417="","",COUNTIF($E$2:E417,E417)),"")</f>
        <v>8</v>
      </c>
      <c r="G417" s="170" t="str">
        <f t="shared" si="14"/>
        <v/>
      </c>
      <c r="H417" s="240" t="str">
        <f t="shared" si="15"/>
        <v/>
      </c>
      <c r="O417" t="s">
        <v>983</v>
      </c>
    </row>
    <row r="418" spans="5:15" ht="18" customHeight="1">
      <c r="E418" s="168" t="s">
        <v>290</v>
      </c>
      <c r="F418" s="174">
        <f>IFERROR(IF(E418="","",COUNTIF($E$2:E418,E418)),"")</f>
        <v>6</v>
      </c>
      <c r="G418" s="170" t="str">
        <f t="shared" si="14"/>
        <v/>
      </c>
      <c r="H418" s="240" t="str">
        <f t="shared" si="15"/>
        <v/>
      </c>
      <c r="O418" t="s">
        <v>983</v>
      </c>
    </row>
    <row r="419" spans="5:15" ht="18" customHeight="1">
      <c r="E419" s="168" t="s">
        <v>294</v>
      </c>
      <c r="F419" s="174">
        <f>IFERROR(IF(E419="","",COUNTIF($E$2:E419,E419)),"")</f>
        <v>7</v>
      </c>
      <c r="G419" s="170" t="str">
        <f t="shared" si="14"/>
        <v/>
      </c>
      <c r="H419" s="240" t="str">
        <f t="shared" si="15"/>
        <v/>
      </c>
      <c r="O419" t="s">
        <v>983</v>
      </c>
    </row>
    <row r="420" spans="5:15" ht="18" customHeight="1">
      <c r="E420" s="168" t="s">
        <v>291</v>
      </c>
      <c r="F420" s="174">
        <f>IFERROR(IF(E420="","",COUNTIF($E$2:E420,E420)),"")</f>
        <v>8</v>
      </c>
      <c r="G420" s="170" t="str">
        <f t="shared" si="14"/>
        <v/>
      </c>
      <c r="H420" s="240" t="str">
        <f t="shared" si="15"/>
        <v/>
      </c>
      <c r="O420" t="s">
        <v>983</v>
      </c>
    </row>
    <row r="421" spans="5:15" ht="18" customHeight="1">
      <c r="E421" s="168" t="s">
        <v>293</v>
      </c>
      <c r="F421" s="174">
        <f>IFERROR(IF(E421="","",COUNTIF($E$2:E421,E421)),"")</f>
        <v>2</v>
      </c>
      <c r="G421" s="170" t="str">
        <f t="shared" si="14"/>
        <v/>
      </c>
      <c r="H421" s="240" t="str">
        <f t="shared" si="15"/>
        <v/>
      </c>
      <c r="O421" t="s">
        <v>983</v>
      </c>
    </row>
    <row r="422" spans="5:15" ht="18" customHeight="1">
      <c r="E422" s="168" t="s">
        <v>291</v>
      </c>
      <c r="F422" s="174">
        <f>IFERROR(IF(E422="","",COUNTIF($E$2:E422,E422)),"")</f>
        <v>9</v>
      </c>
      <c r="G422" s="170" t="str">
        <f t="shared" si="14"/>
        <v/>
      </c>
      <c r="H422" s="240" t="str">
        <f t="shared" si="15"/>
        <v/>
      </c>
      <c r="O422" t="s">
        <v>983</v>
      </c>
    </row>
    <row r="423" spans="5:15" ht="18" customHeight="1">
      <c r="E423" s="168" t="s">
        <v>291</v>
      </c>
      <c r="F423" s="174">
        <f>IFERROR(IF(E423="","",COUNTIF($E$2:E423,E423)),"")</f>
        <v>10</v>
      </c>
      <c r="G423" s="170" t="str">
        <f t="shared" si="14"/>
        <v/>
      </c>
      <c r="H423" s="240" t="str">
        <f t="shared" si="15"/>
        <v/>
      </c>
      <c r="O423" t="s">
        <v>983</v>
      </c>
    </row>
    <row r="424" spans="5:15" ht="18" customHeight="1">
      <c r="F424" s="174" t="str">
        <f>IFERROR(IF(E424="","",COUNTIF($E$2:E424,E424)),"")</f>
        <v/>
      </c>
      <c r="G424" s="170" t="str">
        <f t="shared" si="14"/>
        <v/>
      </c>
      <c r="H424" s="240" t="str">
        <f t="shared" si="15"/>
        <v/>
      </c>
      <c r="O424" t="s">
        <v>983</v>
      </c>
    </row>
    <row r="425" spans="5:15" ht="18" customHeight="1">
      <c r="E425" s="168" t="s">
        <v>292</v>
      </c>
      <c r="F425" s="174">
        <f>IFERROR(IF(E425="","",COUNTIF($E$2:E425,E425)),"")</f>
        <v>9</v>
      </c>
      <c r="G425" s="170" t="str">
        <f t="shared" si="14"/>
        <v/>
      </c>
      <c r="H425" s="240" t="str">
        <f t="shared" si="15"/>
        <v/>
      </c>
      <c r="O425" t="s">
        <v>983</v>
      </c>
    </row>
    <row r="426" spans="5:15" ht="18" customHeight="1">
      <c r="E426" s="168" t="s">
        <v>292</v>
      </c>
      <c r="F426" s="174">
        <f>IFERROR(IF(E426="","",COUNTIF($E$2:E426,E426)),"")</f>
        <v>10</v>
      </c>
      <c r="G426" s="170" t="str">
        <f t="shared" si="14"/>
        <v/>
      </c>
      <c r="H426" s="240" t="str">
        <f t="shared" si="15"/>
        <v/>
      </c>
      <c r="O426" t="s">
        <v>983</v>
      </c>
    </row>
    <row r="427" spans="5:15" ht="18" customHeight="1">
      <c r="E427" s="168" t="s">
        <v>292</v>
      </c>
      <c r="F427" s="174">
        <f>IFERROR(IF(E427="","",COUNTIF($E$2:E427,E427)),"")</f>
        <v>11</v>
      </c>
      <c r="G427" s="170" t="str">
        <f t="shared" si="14"/>
        <v/>
      </c>
      <c r="H427" s="240" t="str">
        <f t="shared" si="15"/>
        <v/>
      </c>
      <c r="O427" t="s">
        <v>983</v>
      </c>
    </row>
    <row r="428" spans="5:15" ht="18" customHeight="1">
      <c r="E428" s="168" t="s">
        <v>292</v>
      </c>
      <c r="F428" s="174">
        <f>IFERROR(IF(E428="","",COUNTIF($E$2:E428,E428)),"")</f>
        <v>12</v>
      </c>
      <c r="G428" s="170" t="str">
        <f t="shared" si="14"/>
        <v/>
      </c>
      <c r="H428" s="240" t="str">
        <f t="shared" si="15"/>
        <v/>
      </c>
      <c r="O428" t="s">
        <v>983</v>
      </c>
    </row>
    <row r="429" spans="5:15" ht="18" customHeight="1">
      <c r="E429" s="168" t="s">
        <v>293</v>
      </c>
      <c r="F429" s="174">
        <f>IFERROR(IF(E429="","",COUNTIF($E$2:E429,E429)),"")</f>
        <v>3</v>
      </c>
      <c r="G429" s="170" t="str">
        <f t="shared" si="14"/>
        <v/>
      </c>
      <c r="H429" s="240" t="str">
        <f t="shared" si="15"/>
        <v/>
      </c>
      <c r="O429" t="s">
        <v>983</v>
      </c>
    </row>
    <row r="430" spans="5:15" ht="18" customHeight="1">
      <c r="E430" s="168" t="s">
        <v>294</v>
      </c>
      <c r="F430" s="174">
        <f>IFERROR(IF(E430="","",COUNTIF($E$2:E430,E430)),"")</f>
        <v>8</v>
      </c>
      <c r="G430" s="170" t="str">
        <f t="shared" si="14"/>
        <v/>
      </c>
      <c r="H430" s="240" t="str">
        <f t="shared" si="15"/>
        <v/>
      </c>
      <c r="O430" t="s">
        <v>983</v>
      </c>
    </row>
    <row r="431" spans="5:15" ht="18" customHeight="1">
      <c r="E431" s="168" t="s">
        <v>293</v>
      </c>
      <c r="F431" s="174">
        <f>IFERROR(IF(E431="","",COUNTIF($E$2:E431,E431)),"")</f>
        <v>4</v>
      </c>
      <c r="G431" s="170" t="str">
        <f t="shared" si="14"/>
        <v/>
      </c>
      <c r="H431" s="240" t="str">
        <f t="shared" si="15"/>
        <v/>
      </c>
      <c r="O431" t="s">
        <v>983</v>
      </c>
    </row>
    <row r="432" spans="5:15" ht="18" customHeight="1">
      <c r="E432" s="168" t="s">
        <v>293</v>
      </c>
      <c r="F432" s="174">
        <f>IFERROR(IF(E432="","",COUNTIF($E$2:E432,E432)),"")</f>
        <v>5</v>
      </c>
      <c r="G432" s="170" t="str">
        <f t="shared" si="14"/>
        <v/>
      </c>
      <c r="H432" s="240" t="str">
        <f t="shared" si="15"/>
        <v/>
      </c>
      <c r="O432" t="s">
        <v>983</v>
      </c>
    </row>
    <row r="433" spans="5:15" ht="18" customHeight="1">
      <c r="E433" s="168" t="s">
        <v>292</v>
      </c>
      <c r="F433" s="174">
        <f>IFERROR(IF(E433="","",COUNTIF($E$2:E433,E433)),"")</f>
        <v>13</v>
      </c>
      <c r="G433" s="170" t="str">
        <f t="shared" si="14"/>
        <v/>
      </c>
      <c r="H433" s="240" t="str">
        <f t="shared" si="15"/>
        <v/>
      </c>
      <c r="O433" t="s">
        <v>983</v>
      </c>
    </row>
    <row r="434" spans="5:15" ht="18" customHeight="1">
      <c r="E434" s="168" t="s">
        <v>292</v>
      </c>
      <c r="F434" s="174">
        <f>IFERROR(IF(E434="","",COUNTIF($E$2:E434,E434)),"")</f>
        <v>14</v>
      </c>
      <c r="G434" s="170" t="str">
        <f t="shared" si="14"/>
        <v/>
      </c>
      <c r="H434" s="240" t="str">
        <f t="shared" si="15"/>
        <v/>
      </c>
      <c r="O434" t="s">
        <v>983</v>
      </c>
    </row>
    <row r="435" spans="5:15" ht="18" customHeight="1">
      <c r="E435" s="168" t="s">
        <v>292</v>
      </c>
      <c r="F435" s="174">
        <f>IFERROR(IF(E435="","",COUNTIF($E$2:E435,E435)),"")</f>
        <v>15</v>
      </c>
      <c r="G435" s="170" t="str">
        <f t="shared" si="14"/>
        <v/>
      </c>
      <c r="H435" s="240" t="str">
        <f t="shared" si="15"/>
        <v/>
      </c>
      <c r="O435" t="s">
        <v>983</v>
      </c>
    </row>
    <row r="436" spans="5:15" ht="18" customHeight="1">
      <c r="E436" s="168" t="s">
        <v>293</v>
      </c>
      <c r="F436" s="174">
        <f>IFERROR(IF(E436="","",COUNTIF($E$2:E436,E436)),"")</f>
        <v>6</v>
      </c>
      <c r="G436" s="170" t="str">
        <f t="shared" si="14"/>
        <v/>
      </c>
      <c r="H436" s="240" t="str">
        <f t="shared" si="15"/>
        <v/>
      </c>
      <c r="O436" t="s">
        <v>983</v>
      </c>
    </row>
    <row r="437" spans="5:15" ht="18" customHeight="1">
      <c r="E437" s="168" t="s">
        <v>292</v>
      </c>
      <c r="F437" s="174">
        <f>IFERROR(IF(E437="","",COUNTIF($E$2:E437,E437)),"")</f>
        <v>16</v>
      </c>
      <c r="G437" s="170" t="str">
        <f t="shared" si="14"/>
        <v/>
      </c>
      <c r="H437" s="240" t="str">
        <f t="shared" si="15"/>
        <v/>
      </c>
      <c r="O437" t="s">
        <v>983</v>
      </c>
    </row>
    <row r="438" spans="5:15" ht="18" customHeight="1">
      <c r="E438" s="168" t="s">
        <v>1124</v>
      </c>
      <c r="F438" s="174">
        <f>IFERROR(IF(E438="","",COUNTIF($E$2:E438,E438)),"")</f>
        <v>1</v>
      </c>
      <c r="G438" s="170">
        <f t="shared" si="14"/>
        <v>438</v>
      </c>
      <c r="H438" s="240" t="str">
        <f t="shared" si="15"/>
        <v/>
      </c>
      <c r="O438" t="s">
        <v>983</v>
      </c>
    </row>
    <row r="439" spans="5:15" ht="18" customHeight="1">
      <c r="E439" s="168" t="s">
        <v>299</v>
      </c>
      <c r="F439" s="174">
        <f>IFERROR(IF(E439="","",COUNTIF($E$2:E439,E439)),"")</f>
        <v>1</v>
      </c>
      <c r="G439" s="170">
        <f t="shared" si="14"/>
        <v>439</v>
      </c>
      <c r="H439" s="240" t="str">
        <f t="shared" si="15"/>
        <v/>
      </c>
      <c r="O439" t="s">
        <v>983</v>
      </c>
    </row>
    <row r="440" spans="5:15" ht="18" customHeight="1">
      <c r="E440" s="168" t="s">
        <v>297</v>
      </c>
      <c r="F440" s="174">
        <f>IFERROR(IF(E440="","",COUNTIF($E$2:E440,E440)),"")</f>
        <v>3</v>
      </c>
      <c r="G440" s="170" t="str">
        <f t="shared" si="14"/>
        <v/>
      </c>
      <c r="H440" s="240" t="str">
        <f t="shared" si="15"/>
        <v/>
      </c>
      <c r="O440" t="s">
        <v>983</v>
      </c>
    </row>
    <row r="441" spans="5:15" ht="18" customHeight="1">
      <c r="E441" s="168" t="s">
        <v>297</v>
      </c>
      <c r="F441" s="174">
        <f>IFERROR(IF(E441="","",COUNTIF($E$2:E441,E441)),"")</f>
        <v>4</v>
      </c>
      <c r="G441" s="170" t="str">
        <f t="shared" si="14"/>
        <v/>
      </c>
      <c r="H441" s="240" t="str">
        <f t="shared" si="15"/>
        <v/>
      </c>
      <c r="O441" t="s">
        <v>983</v>
      </c>
    </row>
    <row r="442" spans="5:15" ht="18" customHeight="1">
      <c r="E442" s="168" t="s">
        <v>294</v>
      </c>
      <c r="F442" s="174">
        <f>IFERROR(IF(E442="","",COUNTIF($E$2:E442,E442)),"")</f>
        <v>9</v>
      </c>
      <c r="G442" s="170" t="str">
        <f t="shared" si="14"/>
        <v/>
      </c>
      <c r="H442" s="240" t="str">
        <f t="shared" si="15"/>
        <v/>
      </c>
      <c r="O442" t="s">
        <v>983</v>
      </c>
    </row>
    <row r="443" spans="5:15" ht="18" customHeight="1">
      <c r="E443" s="168" t="s">
        <v>319</v>
      </c>
      <c r="F443" s="174">
        <f>IFERROR(IF(E443="","",COUNTIF($E$2:E443,E443)),"")</f>
        <v>1</v>
      </c>
      <c r="G443" s="170">
        <f t="shared" si="14"/>
        <v>443</v>
      </c>
      <c r="H443" s="240" t="str">
        <f t="shared" si="15"/>
        <v/>
      </c>
      <c r="O443" t="s">
        <v>983</v>
      </c>
    </row>
    <row r="444" spans="5:15" ht="18" customHeight="1">
      <c r="E444" s="168" t="s">
        <v>291</v>
      </c>
      <c r="F444" s="174">
        <f>IFERROR(IF(E444="","",COUNTIF($E$2:E444,E444)),"")</f>
        <v>11</v>
      </c>
      <c r="G444" s="170" t="str">
        <f t="shared" si="14"/>
        <v/>
      </c>
      <c r="H444" s="240" t="str">
        <f t="shared" si="15"/>
        <v/>
      </c>
      <c r="O444" t="s">
        <v>983</v>
      </c>
    </row>
    <row r="445" spans="5:15" ht="18" customHeight="1">
      <c r="E445" s="168" t="s">
        <v>294</v>
      </c>
      <c r="F445" s="174">
        <f>IFERROR(IF(E445="","",COUNTIF($E$2:E445,E445)),"")</f>
        <v>10</v>
      </c>
      <c r="G445" s="170" t="str">
        <f t="shared" si="14"/>
        <v/>
      </c>
      <c r="H445" s="240" t="str">
        <f t="shared" si="15"/>
        <v/>
      </c>
      <c r="O445" t="s">
        <v>983</v>
      </c>
    </row>
    <row r="446" spans="5:15" ht="18" customHeight="1">
      <c r="E446" s="168" t="s">
        <v>299</v>
      </c>
      <c r="F446" s="174">
        <f>IFERROR(IF(E446="","",COUNTIF($E$2:E446,E446)),"")</f>
        <v>2</v>
      </c>
      <c r="G446" s="170" t="str">
        <f t="shared" si="14"/>
        <v/>
      </c>
      <c r="H446" s="240" t="str">
        <f t="shared" si="15"/>
        <v/>
      </c>
      <c r="O446" t="s">
        <v>983</v>
      </c>
    </row>
    <row r="447" spans="5:15" ht="18" customHeight="1">
      <c r="E447" s="168" t="s">
        <v>294</v>
      </c>
      <c r="F447" s="174">
        <f>IFERROR(IF(E447="","",COUNTIF($E$2:E447,E447)),"")</f>
        <v>11</v>
      </c>
      <c r="G447" s="170" t="str">
        <f t="shared" si="14"/>
        <v/>
      </c>
      <c r="H447" s="240" t="str">
        <f t="shared" si="15"/>
        <v/>
      </c>
      <c r="O447" t="s">
        <v>983</v>
      </c>
    </row>
    <row r="448" spans="5:15" ht="18" customHeight="1">
      <c r="F448" s="174" t="str">
        <f>IFERROR(IF(E448="","",COUNTIF($E$2:E448,E448)),"")</f>
        <v/>
      </c>
      <c r="G448" s="170" t="str">
        <f t="shared" si="14"/>
        <v/>
      </c>
      <c r="H448" s="240" t="str">
        <f t="shared" si="15"/>
        <v/>
      </c>
      <c r="O448" t="s">
        <v>983</v>
      </c>
    </row>
    <row r="449" spans="5:15" ht="18" customHeight="1">
      <c r="E449" s="168" t="s">
        <v>320</v>
      </c>
      <c r="F449" s="174">
        <f>IFERROR(IF(E449="","",COUNTIF($E$2:E449,E449)),"")</f>
        <v>1</v>
      </c>
      <c r="G449" s="170">
        <f t="shared" si="14"/>
        <v>449</v>
      </c>
      <c r="H449" s="240" t="str">
        <f t="shared" si="15"/>
        <v/>
      </c>
      <c r="O449" t="s">
        <v>983</v>
      </c>
    </row>
    <row r="450" spans="5:15" ht="18" customHeight="1">
      <c r="F450" s="174" t="str">
        <f>IFERROR(IF(E450="","",COUNTIF($E$2:E450,E450)),"")</f>
        <v/>
      </c>
      <c r="G450" s="170" t="str">
        <f t="shared" ref="G450:G513" si="16">IFERROR(IF(AND(COUNTIF(E450:E450,E450)=(F450),F450&gt;0),ROW(),""),"")</f>
        <v/>
      </c>
      <c r="H450" s="240" t="str">
        <f t="shared" ref="H450:H513" si="17">IFERROR(INDEX(E:E,SMALL(G:G,ROW()-1)),"")</f>
        <v/>
      </c>
      <c r="O450" t="s">
        <v>983</v>
      </c>
    </row>
    <row r="451" spans="5:15" ht="18" customHeight="1">
      <c r="E451" s="168" t="s">
        <v>321</v>
      </c>
      <c r="F451" s="174">
        <f>IFERROR(IF(E451="","",COUNTIF($E$2:E451,E451)),"")</f>
        <v>1</v>
      </c>
      <c r="G451" s="170">
        <f t="shared" si="16"/>
        <v>451</v>
      </c>
      <c r="H451" s="240" t="str">
        <f t="shared" si="17"/>
        <v/>
      </c>
      <c r="O451" t="s">
        <v>983</v>
      </c>
    </row>
    <row r="452" spans="5:15" ht="18" customHeight="1">
      <c r="F452" s="174" t="str">
        <f>IFERROR(IF(E452="","",COUNTIF($E$2:E452,E452)),"")</f>
        <v/>
      </c>
      <c r="G452" s="170" t="str">
        <f t="shared" si="16"/>
        <v/>
      </c>
      <c r="H452" s="240" t="str">
        <f t="shared" si="17"/>
        <v/>
      </c>
      <c r="O452" t="s">
        <v>983</v>
      </c>
    </row>
    <row r="453" spans="5:15" ht="18" customHeight="1">
      <c r="E453" s="168" t="s">
        <v>893</v>
      </c>
      <c r="F453" s="174">
        <f>IFERROR(IF(E453="","",COUNTIF($E$2:E453,E453)),"")</f>
        <v>16</v>
      </c>
      <c r="G453" s="170" t="str">
        <f t="shared" si="16"/>
        <v/>
      </c>
      <c r="H453" s="240" t="str">
        <f t="shared" si="17"/>
        <v/>
      </c>
      <c r="O453" t="s">
        <v>983</v>
      </c>
    </row>
    <row r="454" spans="5:15" ht="18" customHeight="1">
      <c r="E454" s="168" t="s">
        <v>893</v>
      </c>
      <c r="F454" s="174">
        <f>IFERROR(IF(E454="","",COUNTIF($E$2:E454,E454)),"")</f>
        <v>17</v>
      </c>
      <c r="G454" s="170" t="str">
        <f t="shared" si="16"/>
        <v/>
      </c>
      <c r="H454" s="240" t="str">
        <f t="shared" si="17"/>
        <v/>
      </c>
      <c r="O454" t="s">
        <v>983</v>
      </c>
    </row>
    <row r="455" spans="5:15" ht="18" customHeight="1">
      <c r="E455" s="168" t="s">
        <v>893</v>
      </c>
      <c r="F455" s="174">
        <f>IFERROR(IF(E455="","",COUNTIF($E$2:E455,E455)),"")</f>
        <v>18</v>
      </c>
      <c r="G455" s="170" t="str">
        <f t="shared" si="16"/>
        <v/>
      </c>
      <c r="H455" s="240" t="str">
        <f t="shared" si="17"/>
        <v/>
      </c>
      <c r="O455" t="s">
        <v>983</v>
      </c>
    </row>
    <row r="456" spans="5:15" ht="18" customHeight="1">
      <c r="E456" s="168" t="s">
        <v>893</v>
      </c>
      <c r="F456" s="174">
        <f>IFERROR(IF(E456="","",COUNTIF($E$2:E456,E456)),"")</f>
        <v>19</v>
      </c>
      <c r="G456" s="170" t="str">
        <f t="shared" si="16"/>
        <v/>
      </c>
      <c r="H456" s="240" t="str">
        <f t="shared" si="17"/>
        <v/>
      </c>
      <c r="O456" t="s">
        <v>983</v>
      </c>
    </row>
    <row r="457" spans="5:15" ht="18" customHeight="1">
      <c r="E457" s="168" t="s">
        <v>893</v>
      </c>
      <c r="F457" s="174">
        <f>IFERROR(IF(E457="","",COUNTIF($E$2:E457,E457)),"")</f>
        <v>20</v>
      </c>
      <c r="G457" s="170" t="str">
        <f t="shared" si="16"/>
        <v/>
      </c>
      <c r="H457" s="240" t="str">
        <f t="shared" si="17"/>
        <v/>
      </c>
      <c r="O457" t="s">
        <v>983</v>
      </c>
    </row>
    <row r="458" spans="5:15" ht="18" customHeight="1">
      <c r="E458" s="168" t="s">
        <v>893</v>
      </c>
      <c r="F458" s="174">
        <f>IFERROR(IF(E458="","",COUNTIF($E$2:E458,E458)),"")</f>
        <v>21</v>
      </c>
      <c r="G458" s="170" t="str">
        <f t="shared" si="16"/>
        <v/>
      </c>
      <c r="H458" s="240" t="str">
        <f t="shared" si="17"/>
        <v/>
      </c>
      <c r="O458" t="s">
        <v>983</v>
      </c>
    </row>
    <row r="459" spans="5:15" ht="18" customHeight="1">
      <c r="E459" s="168" t="s">
        <v>893</v>
      </c>
      <c r="F459" s="174">
        <f>IFERROR(IF(E459="","",COUNTIF($E$2:E459,E459)),"")</f>
        <v>22</v>
      </c>
      <c r="G459" s="170" t="str">
        <f t="shared" si="16"/>
        <v/>
      </c>
      <c r="H459" s="240" t="str">
        <f t="shared" si="17"/>
        <v/>
      </c>
      <c r="O459" t="s">
        <v>983</v>
      </c>
    </row>
    <row r="460" spans="5:15" ht="18" customHeight="1">
      <c r="F460" s="174" t="str">
        <f>IFERROR(IF(E460="","",COUNTIF($E$2:E460,E460)),"")</f>
        <v/>
      </c>
      <c r="G460" s="170" t="str">
        <f t="shared" si="16"/>
        <v/>
      </c>
      <c r="H460" s="240" t="str">
        <f t="shared" si="17"/>
        <v/>
      </c>
      <c r="O460" t="s">
        <v>983</v>
      </c>
    </row>
    <row r="461" spans="5:15" ht="18" customHeight="1">
      <c r="E461" s="168" t="s">
        <v>893</v>
      </c>
      <c r="F461" s="174">
        <f>IFERROR(IF(E461="","",COUNTIF($E$2:E461,E461)),"")</f>
        <v>23</v>
      </c>
      <c r="G461" s="170" t="str">
        <f t="shared" si="16"/>
        <v/>
      </c>
      <c r="H461" s="240" t="str">
        <f t="shared" si="17"/>
        <v/>
      </c>
      <c r="O461" t="s">
        <v>983</v>
      </c>
    </row>
    <row r="462" spans="5:15" ht="18" customHeight="1">
      <c r="E462" s="168" t="s">
        <v>893</v>
      </c>
      <c r="F462" s="174">
        <f>IFERROR(IF(E462="","",COUNTIF($E$2:E462,E462)),"")</f>
        <v>24</v>
      </c>
      <c r="G462" s="170" t="str">
        <f t="shared" si="16"/>
        <v/>
      </c>
      <c r="H462" s="240" t="str">
        <f t="shared" si="17"/>
        <v/>
      </c>
      <c r="O462" t="s">
        <v>983</v>
      </c>
    </row>
    <row r="463" spans="5:15" ht="18" customHeight="1">
      <c r="E463" s="168" t="s">
        <v>893</v>
      </c>
      <c r="F463" s="174">
        <f>IFERROR(IF(E463="","",COUNTIF($E$2:E463,E463)),"")</f>
        <v>25</v>
      </c>
      <c r="G463" s="170" t="str">
        <f t="shared" si="16"/>
        <v/>
      </c>
      <c r="H463" s="240" t="str">
        <f t="shared" si="17"/>
        <v/>
      </c>
      <c r="O463" t="s">
        <v>983</v>
      </c>
    </row>
    <row r="464" spans="5:15" ht="18" customHeight="1">
      <c r="E464" s="168" t="s">
        <v>893</v>
      </c>
      <c r="F464" s="174">
        <f>IFERROR(IF(E464="","",COUNTIF($E$2:E464,E464)),"")</f>
        <v>26</v>
      </c>
      <c r="G464" s="170" t="str">
        <f t="shared" si="16"/>
        <v/>
      </c>
      <c r="H464" s="240" t="str">
        <f t="shared" si="17"/>
        <v/>
      </c>
      <c r="O464" t="s">
        <v>983</v>
      </c>
    </row>
    <row r="465" spans="5:15" ht="18" customHeight="1">
      <c r="E465" s="168" t="s">
        <v>294</v>
      </c>
      <c r="F465" s="174">
        <f>IFERROR(IF(E465="","",COUNTIF($E$2:E465,E465)),"")</f>
        <v>12</v>
      </c>
      <c r="G465" s="170" t="str">
        <f t="shared" si="16"/>
        <v/>
      </c>
      <c r="H465" s="240" t="str">
        <f t="shared" si="17"/>
        <v/>
      </c>
      <c r="O465" t="s">
        <v>983</v>
      </c>
    </row>
    <row r="466" spans="5:15" ht="18" customHeight="1">
      <c r="F466" s="174" t="str">
        <f>IFERROR(IF(E466="","",COUNTIF($E$2:E466,E466)),"")</f>
        <v/>
      </c>
      <c r="G466" s="170" t="str">
        <f t="shared" si="16"/>
        <v/>
      </c>
      <c r="H466" s="240" t="str">
        <f t="shared" si="17"/>
        <v/>
      </c>
      <c r="O466" t="s">
        <v>983</v>
      </c>
    </row>
    <row r="467" spans="5:15" ht="18" customHeight="1">
      <c r="E467" s="168" t="s">
        <v>291</v>
      </c>
      <c r="F467" s="174">
        <f>IFERROR(IF(E467="","",COUNTIF($E$2:E467,E467)),"")</f>
        <v>12</v>
      </c>
      <c r="G467" s="170" t="str">
        <f t="shared" si="16"/>
        <v/>
      </c>
      <c r="H467" s="240" t="str">
        <f t="shared" si="17"/>
        <v/>
      </c>
      <c r="O467" t="s">
        <v>983</v>
      </c>
    </row>
    <row r="468" spans="5:15" ht="18" customHeight="1">
      <c r="E468" s="168" t="s">
        <v>297</v>
      </c>
      <c r="F468" s="174">
        <f>IFERROR(IF(E468="","",COUNTIF($E$2:E468,E468)),"")</f>
        <v>5</v>
      </c>
      <c r="G468" s="170" t="str">
        <f t="shared" si="16"/>
        <v/>
      </c>
      <c r="H468" s="240" t="str">
        <f t="shared" si="17"/>
        <v/>
      </c>
      <c r="O468" t="s">
        <v>983</v>
      </c>
    </row>
    <row r="469" spans="5:15" ht="18" customHeight="1">
      <c r="E469" s="168" t="s">
        <v>297</v>
      </c>
      <c r="F469" s="174">
        <f>IFERROR(IF(E469="","",COUNTIF($E$2:E469,E469)),"")</f>
        <v>6</v>
      </c>
      <c r="G469" s="170" t="str">
        <f t="shared" si="16"/>
        <v/>
      </c>
      <c r="H469" s="240" t="str">
        <f t="shared" si="17"/>
        <v/>
      </c>
      <c r="O469" t="s">
        <v>983</v>
      </c>
    </row>
    <row r="470" spans="5:15" ht="18" customHeight="1">
      <c r="E470" s="168" t="s">
        <v>319</v>
      </c>
      <c r="F470" s="174">
        <f>IFERROR(IF(E470="","",COUNTIF($E$2:E470,E470)),"")</f>
        <v>2</v>
      </c>
      <c r="G470" s="170" t="str">
        <f t="shared" si="16"/>
        <v/>
      </c>
      <c r="H470" s="240" t="str">
        <f t="shared" si="17"/>
        <v/>
      </c>
      <c r="O470" t="s">
        <v>983</v>
      </c>
    </row>
    <row r="471" spans="5:15" ht="18" customHeight="1">
      <c r="E471" s="168" t="s">
        <v>320</v>
      </c>
      <c r="F471" s="174">
        <f>IFERROR(IF(E471="","",COUNTIF($E$2:E471,E471)),"")</f>
        <v>2</v>
      </c>
      <c r="G471" s="170" t="str">
        <f t="shared" si="16"/>
        <v/>
      </c>
      <c r="H471" s="240" t="str">
        <f t="shared" si="17"/>
        <v/>
      </c>
      <c r="O471" t="s">
        <v>983</v>
      </c>
    </row>
    <row r="472" spans="5:15" ht="18" customHeight="1">
      <c r="E472" s="168" t="s">
        <v>290</v>
      </c>
      <c r="F472" s="174">
        <f>IFERROR(IF(E472="","",COUNTIF($E$2:E472,E472)),"")</f>
        <v>7</v>
      </c>
      <c r="G472" s="170" t="str">
        <f t="shared" si="16"/>
        <v/>
      </c>
      <c r="H472" s="240" t="str">
        <f t="shared" si="17"/>
        <v/>
      </c>
      <c r="O472" t="s">
        <v>983</v>
      </c>
    </row>
    <row r="473" spans="5:15" ht="18" customHeight="1">
      <c r="E473" s="168" t="s">
        <v>291</v>
      </c>
      <c r="F473" s="174">
        <f>IFERROR(IF(E473="","",COUNTIF($E$2:E473,E473)),"")</f>
        <v>13</v>
      </c>
      <c r="G473" s="170" t="str">
        <f t="shared" si="16"/>
        <v/>
      </c>
      <c r="H473" s="240" t="str">
        <f t="shared" si="17"/>
        <v/>
      </c>
      <c r="O473" t="s">
        <v>983</v>
      </c>
    </row>
    <row r="474" spans="5:15" ht="18" customHeight="1">
      <c r="E474" s="168" t="s">
        <v>291</v>
      </c>
      <c r="F474" s="174">
        <f>IFERROR(IF(E474="","",COUNTIF($E$2:E474,E474)),"")</f>
        <v>14</v>
      </c>
      <c r="G474" s="170" t="str">
        <f t="shared" si="16"/>
        <v/>
      </c>
      <c r="H474" s="240" t="str">
        <f t="shared" si="17"/>
        <v/>
      </c>
      <c r="O474" t="s">
        <v>983</v>
      </c>
    </row>
    <row r="475" spans="5:15" ht="18" customHeight="1">
      <c r="E475" s="168" t="s">
        <v>297</v>
      </c>
      <c r="F475" s="174">
        <f>IFERROR(IF(E475="","",COUNTIF($E$2:E475,E475)),"")</f>
        <v>7</v>
      </c>
      <c r="G475" s="170" t="str">
        <f t="shared" si="16"/>
        <v/>
      </c>
      <c r="H475" s="240" t="str">
        <f t="shared" si="17"/>
        <v/>
      </c>
      <c r="O475" t="s">
        <v>983</v>
      </c>
    </row>
    <row r="476" spans="5:15" ht="18" customHeight="1">
      <c r="E476" s="168" t="s">
        <v>322</v>
      </c>
      <c r="F476" s="174">
        <f>IFERROR(IF(E476="","",COUNTIF($E$2:E476,E476)),"")</f>
        <v>1</v>
      </c>
      <c r="G476" s="170">
        <f t="shared" si="16"/>
        <v>476</v>
      </c>
      <c r="H476" s="240" t="str">
        <f t="shared" si="17"/>
        <v/>
      </c>
      <c r="O476" t="s">
        <v>983</v>
      </c>
    </row>
    <row r="477" spans="5:15" ht="18" customHeight="1">
      <c r="E477" s="168" t="s">
        <v>325</v>
      </c>
      <c r="F477" s="174">
        <f>IFERROR(IF(E477="","",COUNTIF($E$2:E477,E477)),"")</f>
        <v>1</v>
      </c>
      <c r="G477" s="170">
        <f t="shared" si="16"/>
        <v>477</v>
      </c>
      <c r="H477" s="240" t="str">
        <f t="shared" si="17"/>
        <v/>
      </c>
      <c r="O477" t="s">
        <v>983</v>
      </c>
    </row>
    <row r="478" spans="5:15" ht="18" customHeight="1">
      <c r="E478" s="168" t="s">
        <v>323</v>
      </c>
      <c r="F478" s="174">
        <f>IFERROR(IF(E478="","",COUNTIF($E$2:E478,E478)),"")</f>
        <v>1</v>
      </c>
      <c r="G478" s="170">
        <f t="shared" si="16"/>
        <v>478</v>
      </c>
      <c r="H478" s="240" t="str">
        <f t="shared" si="17"/>
        <v/>
      </c>
      <c r="O478" t="s">
        <v>983</v>
      </c>
    </row>
    <row r="479" spans="5:15" ht="18" customHeight="1">
      <c r="E479" s="168" t="s">
        <v>324</v>
      </c>
      <c r="F479" s="174">
        <f>IFERROR(IF(E479="","",COUNTIF($E$2:E479,E479)),"")</f>
        <v>1</v>
      </c>
      <c r="G479" s="170">
        <f t="shared" si="16"/>
        <v>479</v>
      </c>
      <c r="H479" s="240" t="str">
        <f t="shared" si="17"/>
        <v/>
      </c>
      <c r="O479" t="s">
        <v>983</v>
      </c>
    </row>
    <row r="480" spans="5:15" ht="18" customHeight="1">
      <c r="E480" s="168" t="s">
        <v>325</v>
      </c>
      <c r="F480" s="174">
        <f>IFERROR(IF(E480="","",COUNTIF($E$2:E480,E480)),"")</f>
        <v>2</v>
      </c>
      <c r="G480" s="170" t="str">
        <f t="shared" si="16"/>
        <v/>
      </c>
      <c r="H480" s="240" t="str">
        <f t="shared" si="17"/>
        <v/>
      </c>
      <c r="O480" t="s">
        <v>983</v>
      </c>
    </row>
    <row r="481" spans="5:15" ht="18" customHeight="1">
      <c r="E481" s="168" t="s">
        <v>325</v>
      </c>
      <c r="F481" s="174">
        <f>IFERROR(IF(E481="","",COUNTIF($E$2:E481,E481)),"")</f>
        <v>3</v>
      </c>
      <c r="G481" s="170" t="str">
        <f t="shared" si="16"/>
        <v/>
      </c>
      <c r="H481" s="240" t="str">
        <f t="shared" si="17"/>
        <v/>
      </c>
      <c r="O481" t="s">
        <v>983</v>
      </c>
    </row>
    <row r="482" spans="5:15" ht="18" customHeight="1">
      <c r="E482" s="168" t="s">
        <v>325</v>
      </c>
      <c r="F482" s="174">
        <f>IFERROR(IF(E482="","",COUNTIF($E$2:E482,E482)),"")</f>
        <v>4</v>
      </c>
      <c r="G482" s="170" t="str">
        <f t="shared" si="16"/>
        <v/>
      </c>
      <c r="H482" s="240" t="str">
        <f t="shared" si="17"/>
        <v/>
      </c>
      <c r="O482" t="s">
        <v>983</v>
      </c>
    </row>
    <row r="483" spans="5:15" ht="18" customHeight="1">
      <c r="E483" s="168" t="s">
        <v>325</v>
      </c>
      <c r="F483" s="174">
        <f>IFERROR(IF(E483="","",COUNTIF($E$2:E483,E483)),"")</f>
        <v>5</v>
      </c>
      <c r="G483" s="170" t="str">
        <f t="shared" si="16"/>
        <v/>
      </c>
      <c r="H483" s="240" t="str">
        <f t="shared" si="17"/>
        <v/>
      </c>
      <c r="O483" t="s">
        <v>983</v>
      </c>
    </row>
    <row r="484" spans="5:15" ht="18" customHeight="1">
      <c r="E484" s="168" t="s">
        <v>324</v>
      </c>
      <c r="F484" s="174">
        <f>IFERROR(IF(E484="","",COUNTIF($E$2:E484,E484)),"")</f>
        <v>2</v>
      </c>
      <c r="G484" s="170" t="str">
        <f t="shared" si="16"/>
        <v/>
      </c>
      <c r="H484" s="240" t="str">
        <f t="shared" si="17"/>
        <v/>
      </c>
      <c r="O484" t="s">
        <v>983</v>
      </c>
    </row>
    <row r="485" spans="5:15" ht="18" customHeight="1">
      <c r="E485" s="168" t="s">
        <v>325</v>
      </c>
      <c r="F485" s="174">
        <f>IFERROR(IF(E485="","",COUNTIF($E$2:E485,E485)),"")</f>
        <v>6</v>
      </c>
      <c r="G485" s="170" t="str">
        <f t="shared" si="16"/>
        <v/>
      </c>
      <c r="H485" s="240" t="str">
        <f t="shared" si="17"/>
        <v/>
      </c>
      <c r="O485" t="s">
        <v>983</v>
      </c>
    </row>
    <row r="486" spans="5:15" ht="18" customHeight="1">
      <c r="E486" s="168" t="s">
        <v>324</v>
      </c>
      <c r="F486" s="174">
        <f>IFERROR(IF(E486="","",COUNTIF($E$2:E486,E486)),"")</f>
        <v>3</v>
      </c>
      <c r="G486" s="170" t="str">
        <f t="shared" si="16"/>
        <v/>
      </c>
      <c r="H486" s="240" t="str">
        <f t="shared" si="17"/>
        <v/>
      </c>
      <c r="O486" t="s">
        <v>983</v>
      </c>
    </row>
    <row r="487" spans="5:15" ht="18" customHeight="1">
      <c r="E487" s="168" t="s">
        <v>324</v>
      </c>
      <c r="F487" s="174">
        <f>IFERROR(IF(E487="","",COUNTIF($E$2:E487,E487)),"")</f>
        <v>4</v>
      </c>
      <c r="G487" s="170" t="str">
        <f t="shared" si="16"/>
        <v/>
      </c>
      <c r="H487" s="240" t="str">
        <f t="shared" si="17"/>
        <v/>
      </c>
      <c r="O487" t="s">
        <v>983</v>
      </c>
    </row>
    <row r="488" spans="5:15" ht="18" customHeight="1">
      <c r="E488" s="168" t="s">
        <v>325</v>
      </c>
      <c r="F488" s="174">
        <f>IFERROR(IF(E488="","",COUNTIF($E$2:E488,E488)),"")</f>
        <v>7</v>
      </c>
      <c r="G488" s="170" t="str">
        <f t="shared" si="16"/>
        <v/>
      </c>
      <c r="H488" s="240" t="str">
        <f t="shared" si="17"/>
        <v/>
      </c>
      <c r="O488" t="s">
        <v>983</v>
      </c>
    </row>
    <row r="489" spans="5:15" ht="18" customHeight="1">
      <c r="E489" s="168" t="s">
        <v>325</v>
      </c>
      <c r="F489" s="174">
        <f>IFERROR(IF(E489="","",COUNTIF($E$2:E489,E489)),"")</f>
        <v>8</v>
      </c>
      <c r="G489" s="170" t="str">
        <f t="shared" si="16"/>
        <v/>
      </c>
      <c r="H489" s="240" t="str">
        <f t="shared" si="17"/>
        <v/>
      </c>
      <c r="O489" t="s">
        <v>983</v>
      </c>
    </row>
    <row r="490" spans="5:15" ht="18" customHeight="1">
      <c r="E490" s="168" t="s">
        <v>327</v>
      </c>
      <c r="F490" s="174">
        <f>IFERROR(IF(E490="","",COUNTIF($E$2:E490,E490)),"")</f>
        <v>1</v>
      </c>
      <c r="G490" s="170">
        <f t="shared" si="16"/>
        <v>490</v>
      </c>
      <c r="H490" s="240" t="str">
        <f t="shared" si="17"/>
        <v/>
      </c>
      <c r="O490" t="s">
        <v>983</v>
      </c>
    </row>
    <row r="491" spans="5:15" ht="18" customHeight="1">
      <c r="F491" s="174" t="str">
        <f>IFERROR(IF(E491="","",COUNTIF($E$2:E491,E491)),"")</f>
        <v/>
      </c>
      <c r="G491" s="170" t="str">
        <f t="shared" si="16"/>
        <v/>
      </c>
      <c r="H491" s="240" t="str">
        <f t="shared" si="17"/>
        <v/>
      </c>
      <c r="O491" t="s">
        <v>983</v>
      </c>
    </row>
    <row r="492" spans="5:15" ht="18" customHeight="1">
      <c r="E492" s="168" t="s">
        <v>324</v>
      </c>
      <c r="F492" s="174">
        <f>IFERROR(IF(E492="","",COUNTIF($E$2:E492,E492)),"")</f>
        <v>5</v>
      </c>
      <c r="G492" s="170" t="str">
        <f t="shared" si="16"/>
        <v/>
      </c>
      <c r="H492" s="240" t="str">
        <f t="shared" si="17"/>
        <v/>
      </c>
      <c r="O492" t="s">
        <v>983</v>
      </c>
    </row>
    <row r="493" spans="5:15" ht="18" customHeight="1">
      <c r="E493" s="168" t="s">
        <v>328</v>
      </c>
      <c r="F493" s="174">
        <f>IFERROR(IF(E493="","",COUNTIF($E$2:E493,E493)),"")</f>
        <v>1</v>
      </c>
      <c r="G493" s="170">
        <f t="shared" si="16"/>
        <v>493</v>
      </c>
      <c r="H493" s="240" t="str">
        <f t="shared" si="17"/>
        <v/>
      </c>
      <c r="O493" t="s">
        <v>983</v>
      </c>
    </row>
    <row r="494" spans="5:15" ht="18" customHeight="1">
      <c r="E494" s="168" t="s">
        <v>328</v>
      </c>
      <c r="F494" s="174">
        <f>IFERROR(IF(E494="","",COUNTIF($E$2:E494,E494)),"")</f>
        <v>2</v>
      </c>
      <c r="G494" s="170" t="str">
        <f t="shared" si="16"/>
        <v/>
      </c>
      <c r="H494" s="240" t="str">
        <f t="shared" si="17"/>
        <v/>
      </c>
      <c r="O494" t="s">
        <v>983</v>
      </c>
    </row>
    <row r="495" spans="5:15" ht="18" customHeight="1">
      <c r="E495" s="168" t="s">
        <v>324</v>
      </c>
      <c r="F495" s="174">
        <f>IFERROR(IF(E495="","",COUNTIF($E$2:E495,E495)),"")</f>
        <v>6</v>
      </c>
      <c r="G495" s="170" t="str">
        <f t="shared" si="16"/>
        <v/>
      </c>
      <c r="H495" s="240" t="str">
        <f t="shared" si="17"/>
        <v/>
      </c>
      <c r="O495" t="s">
        <v>983</v>
      </c>
    </row>
    <row r="496" spans="5:15" ht="18" customHeight="1">
      <c r="E496" s="168" t="s">
        <v>324</v>
      </c>
      <c r="F496" s="174">
        <f>IFERROR(IF(E496="","",COUNTIF($E$2:E496,E496)),"")</f>
        <v>7</v>
      </c>
      <c r="G496" s="170" t="str">
        <f t="shared" si="16"/>
        <v/>
      </c>
      <c r="H496" s="240" t="str">
        <f t="shared" si="17"/>
        <v/>
      </c>
      <c r="O496" t="s">
        <v>983</v>
      </c>
    </row>
    <row r="497" spans="5:15" ht="18" customHeight="1">
      <c r="E497" s="168" t="s">
        <v>325</v>
      </c>
      <c r="F497" s="174">
        <f>IFERROR(IF(E497="","",COUNTIF($E$2:E497,E497)),"")</f>
        <v>9</v>
      </c>
      <c r="G497" s="170" t="str">
        <f t="shared" si="16"/>
        <v/>
      </c>
      <c r="H497" s="240" t="str">
        <f t="shared" si="17"/>
        <v/>
      </c>
      <c r="O497" t="s">
        <v>983</v>
      </c>
    </row>
    <row r="498" spans="5:15" ht="18" customHeight="1">
      <c r="F498" s="174" t="str">
        <f>IFERROR(IF(E498="","",COUNTIF($E$2:E498,E498)),"")</f>
        <v/>
      </c>
      <c r="G498" s="170" t="str">
        <f t="shared" si="16"/>
        <v/>
      </c>
      <c r="H498" s="240" t="str">
        <f t="shared" si="17"/>
        <v/>
      </c>
      <c r="O498" t="s">
        <v>983</v>
      </c>
    </row>
    <row r="499" spans="5:15" ht="18" customHeight="1">
      <c r="E499" s="168" t="s">
        <v>322</v>
      </c>
      <c r="F499" s="174">
        <f>IFERROR(IF(E499="","",COUNTIF($E$2:E499,E499)),"")</f>
        <v>2</v>
      </c>
      <c r="G499" s="170" t="str">
        <f t="shared" si="16"/>
        <v/>
      </c>
      <c r="H499" s="240" t="str">
        <f t="shared" si="17"/>
        <v/>
      </c>
      <c r="O499" t="s">
        <v>983</v>
      </c>
    </row>
    <row r="500" spans="5:15" ht="18" customHeight="1">
      <c r="E500" s="168" t="s">
        <v>323</v>
      </c>
      <c r="F500" s="174">
        <f>IFERROR(IF(E500="","",COUNTIF($E$2:E500,E500)),"")</f>
        <v>2</v>
      </c>
      <c r="G500" s="170" t="str">
        <f t="shared" si="16"/>
        <v/>
      </c>
      <c r="H500" s="240" t="str">
        <f t="shared" si="17"/>
        <v/>
      </c>
      <c r="O500" t="s">
        <v>983</v>
      </c>
    </row>
    <row r="501" spans="5:15" ht="18" customHeight="1">
      <c r="E501" s="168" t="s">
        <v>324</v>
      </c>
      <c r="F501" s="174">
        <f>IFERROR(IF(E501="","",COUNTIF($E$2:E501,E501)),"")</f>
        <v>8</v>
      </c>
      <c r="G501" s="170" t="str">
        <f t="shared" si="16"/>
        <v/>
      </c>
      <c r="H501" s="240" t="str">
        <f t="shared" si="17"/>
        <v/>
      </c>
      <c r="O501" t="s">
        <v>983</v>
      </c>
    </row>
    <row r="502" spans="5:15" ht="18" customHeight="1">
      <c r="E502" s="168" t="s">
        <v>324</v>
      </c>
      <c r="F502" s="174">
        <f>IFERROR(IF(E502="","",COUNTIF($E$2:E502,E502)),"")</f>
        <v>9</v>
      </c>
      <c r="G502" s="170" t="str">
        <f t="shared" si="16"/>
        <v/>
      </c>
      <c r="H502" s="240" t="str">
        <f t="shared" si="17"/>
        <v/>
      </c>
      <c r="O502" t="s">
        <v>983</v>
      </c>
    </row>
    <row r="503" spans="5:15" ht="18" customHeight="1">
      <c r="E503" s="168" t="s">
        <v>323</v>
      </c>
      <c r="F503" s="174">
        <f>IFERROR(IF(E503="","",COUNTIF($E$2:E503,E503)),"")</f>
        <v>3</v>
      </c>
      <c r="G503" s="170" t="str">
        <f t="shared" si="16"/>
        <v/>
      </c>
      <c r="H503" s="240" t="str">
        <f t="shared" si="17"/>
        <v/>
      </c>
      <c r="O503" t="s">
        <v>983</v>
      </c>
    </row>
    <row r="504" spans="5:15" ht="18" customHeight="1">
      <c r="E504" s="168" t="s">
        <v>324</v>
      </c>
      <c r="F504" s="174">
        <f>IFERROR(IF(E504="","",COUNTIF($E$2:E504,E504)),"")</f>
        <v>10</v>
      </c>
      <c r="G504" s="170" t="str">
        <f t="shared" si="16"/>
        <v/>
      </c>
      <c r="H504" s="240" t="str">
        <f t="shared" si="17"/>
        <v/>
      </c>
      <c r="O504" t="s">
        <v>983</v>
      </c>
    </row>
    <row r="505" spans="5:15" ht="18" customHeight="1">
      <c r="E505" s="168" t="s">
        <v>325</v>
      </c>
      <c r="F505" s="174">
        <f>IFERROR(IF(E505="","",COUNTIF($E$2:E505,E505)),"")</f>
        <v>10</v>
      </c>
      <c r="G505" s="170" t="str">
        <f t="shared" si="16"/>
        <v/>
      </c>
      <c r="H505" s="240" t="str">
        <f t="shared" si="17"/>
        <v/>
      </c>
      <c r="O505" t="s">
        <v>983</v>
      </c>
    </row>
    <row r="506" spans="5:15" ht="18" customHeight="1">
      <c r="E506" s="168" t="s">
        <v>329</v>
      </c>
      <c r="F506" s="174">
        <f>IFERROR(IF(E506="","",COUNTIF($E$2:E506,E506)),"")</f>
        <v>1</v>
      </c>
      <c r="G506" s="170">
        <f t="shared" si="16"/>
        <v>506</v>
      </c>
      <c r="H506" s="240" t="str">
        <f t="shared" si="17"/>
        <v/>
      </c>
      <c r="O506" t="s">
        <v>983</v>
      </c>
    </row>
    <row r="507" spans="5:15" ht="18" customHeight="1">
      <c r="E507" s="168" t="s">
        <v>952</v>
      </c>
      <c r="F507" s="174">
        <f>IFERROR(IF(E507="","",COUNTIF($E$2:E507,E507)),"")</f>
        <v>1</v>
      </c>
      <c r="G507" s="170">
        <f t="shared" si="16"/>
        <v>507</v>
      </c>
      <c r="H507" s="240" t="str">
        <f t="shared" si="17"/>
        <v/>
      </c>
      <c r="O507" t="s">
        <v>983</v>
      </c>
    </row>
    <row r="508" spans="5:15" ht="18" customHeight="1">
      <c r="E508" s="168" t="s">
        <v>322</v>
      </c>
      <c r="F508" s="174">
        <f>IFERROR(IF(E508="","",COUNTIF($E$2:E508,E508)),"")</f>
        <v>3</v>
      </c>
      <c r="G508" s="170" t="str">
        <f t="shared" si="16"/>
        <v/>
      </c>
      <c r="H508" s="240" t="str">
        <f t="shared" si="17"/>
        <v/>
      </c>
      <c r="O508" t="s">
        <v>983</v>
      </c>
    </row>
    <row r="509" spans="5:15" ht="18" customHeight="1">
      <c r="E509" s="168" t="s">
        <v>335</v>
      </c>
      <c r="F509" s="174">
        <f>IFERROR(IF(E509="","",COUNTIF($E$2:E509,E509)),"")</f>
        <v>1</v>
      </c>
      <c r="G509" s="170">
        <f t="shared" si="16"/>
        <v>509</v>
      </c>
      <c r="H509" s="240" t="str">
        <f t="shared" si="17"/>
        <v/>
      </c>
      <c r="O509" t="s">
        <v>983</v>
      </c>
    </row>
    <row r="510" spans="5:15" ht="18" customHeight="1">
      <c r="E510" s="168" t="s">
        <v>332</v>
      </c>
      <c r="F510" s="174">
        <f>IFERROR(IF(E510="","",COUNTIF($E$2:E510,E510)),"")</f>
        <v>1</v>
      </c>
      <c r="G510" s="170">
        <f t="shared" si="16"/>
        <v>510</v>
      </c>
      <c r="H510" s="240" t="str">
        <f t="shared" si="17"/>
        <v/>
      </c>
      <c r="O510" t="s">
        <v>983</v>
      </c>
    </row>
    <row r="511" spans="5:15" ht="18" customHeight="1">
      <c r="E511" s="168" t="s">
        <v>338</v>
      </c>
      <c r="F511" s="174">
        <f>IFERROR(IF(E511="","",COUNTIF($E$2:E511,E511)),"")</f>
        <v>1</v>
      </c>
      <c r="G511" s="170">
        <f t="shared" si="16"/>
        <v>511</v>
      </c>
      <c r="H511" s="240" t="str">
        <f t="shared" si="17"/>
        <v/>
      </c>
      <c r="O511" t="s">
        <v>983</v>
      </c>
    </row>
    <row r="512" spans="5:15" ht="18" customHeight="1">
      <c r="E512" s="168" t="s">
        <v>337</v>
      </c>
      <c r="F512" s="174">
        <f>IFERROR(IF(E512="","",COUNTIF($E$2:E512,E512)),"")</f>
        <v>1</v>
      </c>
      <c r="G512" s="170">
        <f t="shared" si="16"/>
        <v>512</v>
      </c>
      <c r="H512" s="240" t="str">
        <f t="shared" si="17"/>
        <v/>
      </c>
      <c r="O512" t="s">
        <v>983</v>
      </c>
    </row>
    <row r="513" spans="5:15" ht="18" customHeight="1">
      <c r="E513" s="168" t="s">
        <v>332</v>
      </c>
      <c r="F513" s="174">
        <f>IFERROR(IF(E513="","",COUNTIF($E$2:E513,E513)),"")</f>
        <v>2</v>
      </c>
      <c r="G513" s="170" t="str">
        <f t="shared" si="16"/>
        <v/>
      </c>
      <c r="H513" s="240" t="str">
        <f t="shared" si="17"/>
        <v/>
      </c>
      <c r="O513" t="s">
        <v>983</v>
      </c>
    </row>
    <row r="514" spans="5:15" ht="18" customHeight="1">
      <c r="E514" s="168" t="s">
        <v>334</v>
      </c>
      <c r="F514" s="174">
        <f>IFERROR(IF(E514="","",COUNTIF($E$2:E514,E514)),"")</f>
        <v>1</v>
      </c>
      <c r="G514" s="170">
        <f t="shared" ref="G514:G577" si="18">IFERROR(IF(AND(COUNTIF(E514:E514,E514)=(F514),F514&gt;0),ROW(),""),"")</f>
        <v>514</v>
      </c>
      <c r="H514" s="240" t="str">
        <f t="shared" ref="H514:H577" si="19">IFERROR(INDEX(E:E,SMALL(G:G,ROW()-1)),"")</f>
        <v/>
      </c>
      <c r="O514" t="s">
        <v>983</v>
      </c>
    </row>
    <row r="515" spans="5:15" ht="18" customHeight="1">
      <c r="E515" s="168" t="s">
        <v>333</v>
      </c>
      <c r="F515" s="174">
        <f>IFERROR(IF(E515="","",COUNTIF($E$2:E515,E515)),"")</f>
        <v>1</v>
      </c>
      <c r="G515" s="170">
        <f t="shared" si="18"/>
        <v>515</v>
      </c>
      <c r="H515" s="240" t="str">
        <f t="shared" si="19"/>
        <v/>
      </c>
      <c r="O515" t="s">
        <v>983</v>
      </c>
    </row>
    <row r="516" spans="5:15" ht="18" customHeight="1">
      <c r="E516" s="168" t="s">
        <v>330</v>
      </c>
      <c r="F516" s="174">
        <f>IFERROR(IF(E516="","",COUNTIF($E$2:E516,E516)),"")</f>
        <v>1</v>
      </c>
      <c r="G516" s="170">
        <f t="shared" si="18"/>
        <v>516</v>
      </c>
      <c r="H516" s="240" t="str">
        <f t="shared" si="19"/>
        <v/>
      </c>
      <c r="O516" t="s">
        <v>983</v>
      </c>
    </row>
    <row r="517" spans="5:15" ht="18" customHeight="1">
      <c r="E517" s="168" t="s">
        <v>334</v>
      </c>
      <c r="F517" s="174">
        <f>IFERROR(IF(E517="","",COUNTIF($E$2:E517,E517)),"")</f>
        <v>2</v>
      </c>
      <c r="G517" s="170" t="str">
        <f t="shared" si="18"/>
        <v/>
      </c>
      <c r="H517" s="240" t="str">
        <f t="shared" si="19"/>
        <v/>
      </c>
      <c r="O517" t="s">
        <v>983</v>
      </c>
    </row>
    <row r="518" spans="5:15" ht="18" customHeight="1">
      <c r="E518" s="168" t="s">
        <v>954</v>
      </c>
      <c r="F518" s="174">
        <f>IFERROR(IF(E518="","",COUNTIF($E$2:E518,E518)),"")</f>
        <v>1</v>
      </c>
      <c r="G518" s="170">
        <f t="shared" si="18"/>
        <v>518</v>
      </c>
      <c r="H518" s="240" t="str">
        <f t="shared" si="19"/>
        <v/>
      </c>
      <c r="O518" t="s">
        <v>983</v>
      </c>
    </row>
    <row r="519" spans="5:15" ht="18" customHeight="1">
      <c r="E519" s="168" t="s">
        <v>330</v>
      </c>
      <c r="F519" s="174">
        <f>IFERROR(IF(E519="","",COUNTIF($E$2:E519,E519)),"")</f>
        <v>2</v>
      </c>
      <c r="G519" s="170" t="str">
        <f t="shared" si="18"/>
        <v/>
      </c>
      <c r="H519" s="240" t="str">
        <f t="shared" si="19"/>
        <v/>
      </c>
      <c r="O519" t="s">
        <v>983</v>
      </c>
    </row>
    <row r="520" spans="5:15" ht="18" customHeight="1">
      <c r="E520" s="168" t="s">
        <v>330</v>
      </c>
      <c r="F520" s="174">
        <f>IFERROR(IF(E520="","",COUNTIF($E$2:E520,E520)),"")</f>
        <v>3</v>
      </c>
      <c r="G520" s="170" t="str">
        <f t="shared" si="18"/>
        <v/>
      </c>
      <c r="H520" s="240" t="str">
        <f t="shared" si="19"/>
        <v/>
      </c>
      <c r="O520" t="s">
        <v>983</v>
      </c>
    </row>
    <row r="521" spans="5:15" ht="18" customHeight="1">
      <c r="E521" s="168" t="s">
        <v>330</v>
      </c>
      <c r="F521" s="174">
        <f>IFERROR(IF(E521="","",COUNTIF($E$2:E521,E521)),"")</f>
        <v>4</v>
      </c>
      <c r="G521" s="170" t="str">
        <f t="shared" si="18"/>
        <v/>
      </c>
      <c r="H521" s="240" t="str">
        <f t="shared" si="19"/>
        <v/>
      </c>
      <c r="O521" t="s">
        <v>983</v>
      </c>
    </row>
    <row r="522" spans="5:15" ht="18" customHeight="1">
      <c r="E522" s="168" t="s">
        <v>330</v>
      </c>
      <c r="F522" s="174">
        <f>IFERROR(IF(E522="","",COUNTIF($E$2:E522,E522)),"")</f>
        <v>5</v>
      </c>
      <c r="G522" s="170" t="str">
        <f t="shared" si="18"/>
        <v/>
      </c>
      <c r="H522" s="240" t="str">
        <f t="shared" si="19"/>
        <v/>
      </c>
      <c r="O522" t="s">
        <v>983</v>
      </c>
    </row>
    <row r="523" spans="5:15" ht="18" customHeight="1">
      <c r="E523" s="168" t="s">
        <v>333</v>
      </c>
      <c r="F523" s="174">
        <f>IFERROR(IF(E523="","",COUNTIF($E$2:E523,E523)),"")</f>
        <v>2</v>
      </c>
      <c r="G523" s="170" t="str">
        <f t="shared" si="18"/>
        <v/>
      </c>
      <c r="H523" s="240" t="str">
        <f t="shared" si="19"/>
        <v/>
      </c>
      <c r="O523" t="s">
        <v>983</v>
      </c>
    </row>
    <row r="524" spans="5:15" ht="18" customHeight="1">
      <c r="E524" s="168" t="s">
        <v>331</v>
      </c>
      <c r="F524" s="174">
        <f>IFERROR(IF(E524="","",COUNTIF($E$2:E524,E524)),"")</f>
        <v>1</v>
      </c>
      <c r="G524" s="170">
        <f t="shared" si="18"/>
        <v>524</v>
      </c>
      <c r="H524" s="240" t="str">
        <f t="shared" si="19"/>
        <v/>
      </c>
      <c r="O524" t="s">
        <v>983</v>
      </c>
    </row>
    <row r="525" spans="5:15" ht="18" customHeight="1">
      <c r="E525" s="168" t="s">
        <v>335</v>
      </c>
      <c r="F525" s="174">
        <f>IFERROR(IF(E525="","",COUNTIF($E$2:E525,E525)),"")</f>
        <v>2</v>
      </c>
      <c r="G525" s="170" t="str">
        <f t="shared" si="18"/>
        <v/>
      </c>
      <c r="H525" s="240" t="str">
        <f t="shared" si="19"/>
        <v/>
      </c>
      <c r="O525" t="s">
        <v>983</v>
      </c>
    </row>
    <row r="526" spans="5:15" ht="18" customHeight="1">
      <c r="E526" s="168" t="s">
        <v>336</v>
      </c>
      <c r="F526" s="174">
        <f>IFERROR(IF(E526="","",COUNTIF($E$2:E526,E526)),"")</f>
        <v>1</v>
      </c>
      <c r="G526" s="170">
        <f t="shared" si="18"/>
        <v>526</v>
      </c>
      <c r="H526" s="240" t="str">
        <f t="shared" si="19"/>
        <v/>
      </c>
      <c r="O526" t="s">
        <v>983</v>
      </c>
    </row>
    <row r="527" spans="5:15" ht="18" customHeight="1">
      <c r="E527" s="168" t="s">
        <v>332</v>
      </c>
      <c r="F527" s="174">
        <f>IFERROR(IF(E527="","",COUNTIF($E$2:E527,E527)),"")</f>
        <v>3</v>
      </c>
      <c r="G527" s="170" t="str">
        <f t="shared" si="18"/>
        <v/>
      </c>
      <c r="H527" s="240" t="str">
        <f t="shared" si="19"/>
        <v/>
      </c>
      <c r="O527" t="s">
        <v>983</v>
      </c>
    </row>
    <row r="528" spans="5:15" ht="18" customHeight="1">
      <c r="E528" s="168" t="s">
        <v>334</v>
      </c>
      <c r="F528" s="174">
        <f>IFERROR(IF(E528="","",COUNTIF($E$2:E528,E528)),"")</f>
        <v>3</v>
      </c>
      <c r="G528" s="170" t="str">
        <f t="shared" si="18"/>
        <v/>
      </c>
      <c r="H528" s="240" t="str">
        <f t="shared" si="19"/>
        <v/>
      </c>
      <c r="O528" t="s">
        <v>983</v>
      </c>
    </row>
    <row r="529" spans="5:15" ht="18" customHeight="1">
      <c r="E529" s="168" t="s">
        <v>954</v>
      </c>
      <c r="F529" s="174">
        <f>IFERROR(IF(E529="","",COUNTIF($E$2:E529,E529)),"")</f>
        <v>2</v>
      </c>
      <c r="G529" s="170" t="str">
        <f t="shared" si="18"/>
        <v/>
      </c>
      <c r="H529" s="240" t="str">
        <f t="shared" si="19"/>
        <v/>
      </c>
      <c r="O529" t="s">
        <v>983</v>
      </c>
    </row>
    <row r="530" spans="5:15" ht="18" customHeight="1">
      <c r="E530" s="168" t="s">
        <v>331</v>
      </c>
      <c r="F530" s="174">
        <f>IFERROR(IF(E530="","",COUNTIF($E$2:E530,E530)),"")</f>
        <v>2</v>
      </c>
      <c r="G530" s="170" t="str">
        <f t="shared" si="18"/>
        <v/>
      </c>
      <c r="H530" s="240" t="str">
        <f t="shared" si="19"/>
        <v/>
      </c>
      <c r="O530" t="s">
        <v>983</v>
      </c>
    </row>
    <row r="531" spans="5:15" ht="18" customHeight="1">
      <c r="E531" s="168" t="s">
        <v>337</v>
      </c>
      <c r="F531" s="174">
        <f>IFERROR(IF(E531="","",COUNTIF($E$2:E531,E531)),"")</f>
        <v>2</v>
      </c>
      <c r="G531" s="170" t="str">
        <f t="shared" si="18"/>
        <v/>
      </c>
      <c r="H531" s="240" t="str">
        <f t="shared" si="19"/>
        <v/>
      </c>
      <c r="O531" t="s">
        <v>983</v>
      </c>
    </row>
    <row r="532" spans="5:15" ht="18" customHeight="1">
      <c r="E532" s="168" t="s">
        <v>335</v>
      </c>
      <c r="F532" s="174">
        <f>IFERROR(IF(E532="","",COUNTIF($E$2:E532,E532)),"")</f>
        <v>3</v>
      </c>
      <c r="G532" s="170" t="str">
        <f t="shared" si="18"/>
        <v/>
      </c>
      <c r="H532" s="240" t="str">
        <f t="shared" si="19"/>
        <v/>
      </c>
      <c r="O532" t="s">
        <v>983</v>
      </c>
    </row>
    <row r="533" spans="5:15" ht="18" customHeight="1">
      <c r="E533" s="168" t="s">
        <v>954</v>
      </c>
      <c r="F533" s="174">
        <f>IFERROR(IF(E533="","",COUNTIF($E$2:E533,E533)),"")</f>
        <v>3</v>
      </c>
      <c r="G533" s="170" t="str">
        <f t="shared" si="18"/>
        <v/>
      </c>
      <c r="H533" s="240" t="str">
        <f t="shared" si="19"/>
        <v/>
      </c>
      <c r="O533" t="s">
        <v>983</v>
      </c>
    </row>
    <row r="534" spans="5:15" ht="18" customHeight="1">
      <c r="E534" s="168" t="s">
        <v>954</v>
      </c>
      <c r="F534" s="174">
        <f>IFERROR(IF(E534="","",COUNTIF($E$2:E534,E534)),"")</f>
        <v>4</v>
      </c>
      <c r="G534" s="170" t="str">
        <f t="shared" si="18"/>
        <v/>
      </c>
      <c r="H534" s="240" t="str">
        <f t="shared" si="19"/>
        <v/>
      </c>
      <c r="O534" t="s">
        <v>983</v>
      </c>
    </row>
    <row r="535" spans="5:15" ht="18" customHeight="1">
      <c r="E535" s="168" t="s">
        <v>330</v>
      </c>
      <c r="F535" s="174">
        <f>IFERROR(IF(E535="","",COUNTIF($E$2:E535,E535)),"")</f>
        <v>6</v>
      </c>
      <c r="G535" s="170" t="str">
        <f t="shared" si="18"/>
        <v/>
      </c>
      <c r="H535" s="240" t="str">
        <f t="shared" si="19"/>
        <v/>
      </c>
      <c r="O535" t="s">
        <v>983</v>
      </c>
    </row>
    <row r="536" spans="5:15" ht="18" customHeight="1">
      <c r="E536" s="168" t="s">
        <v>336</v>
      </c>
      <c r="F536" s="174">
        <f>IFERROR(IF(E536="","",COUNTIF($E$2:E536,E536)),"")</f>
        <v>2</v>
      </c>
      <c r="G536" s="170" t="str">
        <f t="shared" si="18"/>
        <v/>
      </c>
      <c r="H536" s="240" t="str">
        <f t="shared" si="19"/>
        <v/>
      </c>
      <c r="O536" t="s">
        <v>983</v>
      </c>
    </row>
    <row r="537" spans="5:15" ht="18" customHeight="1">
      <c r="E537" s="168" t="s">
        <v>335</v>
      </c>
      <c r="F537" s="174">
        <f>IFERROR(IF(E537="","",COUNTIF($E$2:E537,E537)),"")</f>
        <v>4</v>
      </c>
      <c r="G537" s="170" t="str">
        <f t="shared" si="18"/>
        <v/>
      </c>
      <c r="H537" s="240" t="str">
        <f t="shared" si="19"/>
        <v/>
      </c>
      <c r="O537" t="s">
        <v>983</v>
      </c>
    </row>
    <row r="538" spans="5:15" ht="18" customHeight="1">
      <c r="E538" s="168" t="s">
        <v>335</v>
      </c>
      <c r="F538" s="174">
        <f>IFERROR(IF(E538="","",COUNTIF($E$2:E538,E538)),"")</f>
        <v>5</v>
      </c>
      <c r="G538" s="170" t="str">
        <f t="shared" si="18"/>
        <v/>
      </c>
      <c r="H538" s="240" t="str">
        <f t="shared" si="19"/>
        <v/>
      </c>
      <c r="O538" t="s">
        <v>983</v>
      </c>
    </row>
    <row r="539" spans="5:15" ht="18" customHeight="1">
      <c r="E539" s="168" t="s">
        <v>332</v>
      </c>
      <c r="F539" s="174">
        <f>IFERROR(IF(E539="","",COUNTIF($E$2:E539,E539)),"")</f>
        <v>4</v>
      </c>
      <c r="G539" s="170" t="str">
        <f t="shared" si="18"/>
        <v/>
      </c>
      <c r="H539" s="240" t="str">
        <f t="shared" si="19"/>
        <v/>
      </c>
      <c r="O539" t="s">
        <v>983</v>
      </c>
    </row>
    <row r="540" spans="5:15" ht="18" customHeight="1">
      <c r="F540" s="174" t="str">
        <f>IFERROR(IF(E540="","",COUNTIF($E$2:E540,E540)),"")</f>
        <v/>
      </c>
      <c r="G540" s="170" t="str">
        <f t="shared" si="18"/>
        <v/>
      </c>
      <c r="H540" s="240" t="str">
        <f t="shared" si="19"/>
        <v/>
      </c>
      <c r="O540" t="s">
        <v>983</v>
      </c>
    </row>
    <row r="541" spans="5:15" ht="18" customHeight="1">
      <c r="E541" s="168" t="s">
        <v>900</v>
      </c>
      <c r="F541" s="174">
        <f>IFERROR(IF(E541="","",COUNTIF($E$2:E541,E541)),"")</f>
        <v>1</v>
      </c>
      <c r="G541" s="170">
        <f t="shared" si="18"/>
        <v>541</v>
      </c>
      <c r="H541" s="240" t="str">
        <f t="shared" si="19"/>
        <v/>
      </c>
      <c r="O541" t="s">
        <v>983</v>
      </c>
    </row>
    <row r="542" spans="5:15" ht="18" customHeight="1">
      <c r="E542" s="168" t="s">
        <v>337</v>
      </c>
      <c r="F542" s="174">
        <f>IFERROR(IF(E542="","",COUNTIF($E$2:E542,E542)),"")</f>
        <v>3</v>
      </c>
      <c r="G542" s="170" t="str">
        <f t="shared" si="18"/>
        <v/>
      </c>
      <c r="H542" s="240" t="str">
        <f t="shared" si="19"/>
        <v/>
      </c>
      <c r="O542" t="s">
        <v>983</v>
      </c>
    </row>
    <row r="543" spans="5:15" ht="18" customHeight="1">
      <c r="E543" s="168" t="s">
        <v>954</v>
      </c>
      <c r="F543" s="174">
        <f>IFERROR(IF(E543="","",COUNTIF($E$2:E543,E543)),"")</f>
        <v>5</v>
      </c>
      <c r="G543" s="170" t="str">
        <f t="shared" si="18"/>
        <v/>
      </c>
      <c r="H543" s="240" t="str">
        <f t="shared" si="19"/>
        <v/>
      </c>
      <c r="O543" t="s">
        <v>983</v>
      </c>
    </row>
    <row r="544" spans="5:15" ht="18" customHeight="1">
      <c r="E544" s="168" t="s">
        <v>337</v>
      </c>
      <c r="F544" s="174">
        <f>IFERROR(IF(E544="","",COUNTIF($E$2:E544,E544)),"")</f>
        <v>4</v>
      </c>
      <c r="G544" s="170" t="str">
        <f t="shared" si="18"/>
        <v/>
      </c>
      <c r="H544" s="240" t="str">
        <f t="shared" si="19"/>
        <v/>
      </c>
      <c r="O544" t="s">
        <v>983</v>
      </c>
    </row>
    <row r="545" spans="5:15" ht="18" customHeight="1">
      <c r="E545" s="168" t="s">
        <v>332</v>
      </c>
      <c r="F545" s="174">
        <f>IFERROR(IF(E545="","",COUNTIF($E$2:E545,E545)),"")</f>
        <v>5</v>
      </c>
      <c r="G545" s="170" t="str">
        <f t="shared" si="18"/>
        <v/>
      </c>
      <c r="H545" s="240" t="str">
        <f t="shared" si="19"/>
        <v/>
      </c>
      <c r="O545" t="s">
        <v>983</v>
      </c>
    </row>
    <row r="546" spans="5:15" ht="18" customHeight="1">
      <c r="E546" s="168" t="s">
        <v>955</v>
      </c>
      <c r="F546" s="174">
        <f>IFERROR(IF(E546="","",COUNTIF($E$2:E546,E546)),"")</f>
        <v>1</v>
      </c>
      <c r="G546" s="170">
        <f t="shared" si="18"/>
        <v>546</v>
      </c>
      <c r="H546" s="240" t="str">
        <f t="shared" si="19"/>
        <v/>
      </c>
      <c r="O546" t="s">
        <v>983</v>
      </c>
    </row>
    <row r="547" spans="5:15" ht="18" customHeight="1">
      <c r="E547" s="168" t="s">
        <v>338</v>
      </c>
      <c r="F547" s="174">
        <f>IFERROR(IF(E547="","",COUNTIF($E$2:E547,E547)),"")</f>
        <v>2</v>
      </c>
      <c r="G547" s="170" t="str">
        <f t="shared" si="18"/>
        <v/>
      </c>
      <c r="H547" s="240" t="str">
        <f t="shared" si="19"/>
        <v/>
      </c>
      <c r="O547" t="s">
        <v>983</v>
      </c>
    </row>
    <row r="548" spans="5:15" ht="18" customHeight="1">
      <c r="E548" s="168" t="s">
        <v>330</v>
      </c>
      <c r="F548" s="174">
        <f>IFERROR(IF(E548="","",COUNTIF($E$2:E548,E548)),"")</f>
        <v>7</v>
      </c>
      <c r="G548" s="170" t="str">
        <f t="shared" si="18"/>
        <v/>
      </c>
      <c r="H548" s="240" t="str">
        <f t="shared" si="19"/>
        <v/>
      </c>
      <c r="O548" t="s">
        <v>983</v>
      </c>
    </row>
    <row r="549" spans="5:15" ht="18" customHeight="1">
      <c r="E549" s="168" t="s">
        <v>334</v>
      </c>
      <c r="F549" s="174">
        <f>IFERROR(IF(E549="","",COUNTIF($E$2:E549,E549)),"")</f>
        <v>4</v>
      </c>
      <c r="G549" s="170" t="str">
        <f t="shared" si="18"/>
        <v/>
      </c>
      <c r="H549" s="240" t="str">
        <f t="shared" si="19"/>
        <v/>
      </c>
      <c r="O549" t="s">
        <v>983</v>
      </c>
    </row>
    <row r="550" spans="5:15" ht="18" customHeight="1">
      <c r="E550" s="168" t="s">
        <v>332</v>
      </c>
      <c r="F550" s="174">
        <f>IFERROR(IF(E550="","",COUNTIF($E$2:E550,E550)),"")</f>
        <v>6</v>
      </c>
      <c r="G550" s="170" t="str">
        <f t="shared" si="18"/>
        <v/>
      </c>
      <c r="H550" s="240" t="str">
        <f t="shared" si="19"/>
        <v/>
      </c>
      <c r="O550" t="s">
        <v>983</v>
      </c>
    </row>
    <row r="551" spans="5:15" ht="18" customHeight="1">
      <c r="E551" s="168" t="s">
        <v>338</v>
      </c>
      <c r="F551" s="174">
        <f>IFERROR(IF(E551="","",COUNTIF($E$2:E551,E551)),"")</f>
        <v>3</v>
      </c>
      <c r="G551" s="170" t="str">
        <f t="shared" si="18"/>
        <v/>
      </c>
      <c r="H551" s="240" t="str">
        <f t="shared" si="19"/>
        <v/>
      </c>
      <c r="O551" t="s">
        <v>983</v>
      </c>
    </row>
    <row r="552" spans="5:15" ht="18" customHeight="1">
      <c r="E552" s="168" t="s">
        <v>337</v>
      </c>
      <c r="F552" s="174">
        <f>IFERROR(IF(E552="","",COUNTIF($E$2:E552,E552)),"")</f>
        <v>5</v>
      </c>
      <c r="G552" s="170" t="str">
        <f t="shared" si="18"/>
        <v/>
      </c>
      <c r="H552" s="240" t="str">
        <f t="shared" si="19"/>
        <v/>
      </c>
      <c r="O552" t="s">
        <v>983</v>
      </c>
    </row>
    <row r="553" spans="5:15" ht="18" customHeight="1">
      <c r="E553" s="168" t="s">
        <v>954</v>
      </c>
      <c r="F553" s="174">
        <f>IFERROR(IF(E553="","",COUNTIF($E$2:E553,E553)),"")</f>
        <v>6</v>
      </c>
      <c r="G553" s="170" t="str">
        <f t="shared" si="18"/>
        <v/>
      </c>
      <c r="H553" s="240" t="str">
        <f t="shared" si="19"/>
        <v/>
      </c>
      <c r="O553" t="s">
        <v>983</v>
      </c>
    </row>
    <row r="554" spans="5:15" ht="18" customHeight="1">
      <c r="E554" s="168" t="s">
        <v>330</v>
      </c>
      <c r="F554" s="174">
        <f>IFERROR(IF(E554="","",COUNTIF($E$2:E554,E554)),"")</f>
        <v>8</v>
      </c>
      <c r="G554" s="170" t="str">
        <f t="shared" si="18"/>
        <v/>
      </c>
      <c r="H554" s="240" t="str">
        <f t="shared" si="19"/>
        <v/>
      </c>
      <c r="O554" t="s">
        <v>983</v>
      </c>
    </row>
    <row r="555" spans="5:15" ht="18" customHeight="1">
      <c r="E555" s="168" t="s">
        <v>334</v>
      </c>
      <c r="F555" s="174">
        <f>IFERROR(IF(E555="","",COUNTIF($E$2:E555,E555)),"")</f>
        <v>5</v>
      </c>
      <c r="G555" s="170" t="str">
        <f t="shared" si="18"/>
        <v/>
      </c>
      <c r="H555" s="240" t="str">
        <f t="shared" si="19"/>
        <v/>
      </c>
      <c r="O555" t="s">
        <v>983</v>
      </c>
    </row>
    <row r="556" spans="5:15" ht="18" customHeight="1">
      <c r="E556" s="168" t="s">
        <v>336</v>
      </c>
      <c r="F556" s="174">
        <f>IFERROR(IF(E556="","",COUNTIF($E$2:E556,E556)),"")</f>
        <v>3</v>
      </c>
      <c r="G556" s="170" t="str">
        <f t="shared" si="18"/>
        <v/>
      </c>
      <c r="H556" s="240" t="str">
        <f t="shared" si="19"/>
        <v/>
      </c>
      <c r="O556" t="s">
        <v>983</v>
      </c>
    </row>
    <row r="557" spans="5:15" ht="18" customHeight="1">
      <c r="E557" s="168" t="s">
        <v>335</v>
      </c>
      <c r="F557" s="174">
        <f>IFERROR(IF(E557="","",COUNTIF($E$2:E557,E557)),"")</f>
        <v>6</v>
      </c>
      <c r="G557" s="170" t="str">
        <f t="shared" si="18"/>
        <v/>
      </c>
      <c r="H557" s="240" t="str">
        <f t="shared" si="19"/>
        <v/>
      </c>
      <c r="O557" t="s">
        <v>983</v>
      </c>
    </row>
    <row r="558" spans="5:15" ht="18" customHeight="1">
      <c r="E558" s="168" t="s">
        <v>337</v>
      </c>
      <c r="F558" s="174">
        <f>IFERROR(IF(E558="","",COUNTIF($E$2:E558,E558)),"")</f>
        <v>6</v>
      </c>
      <c r="G558" s="170" t="str">
        <f t="shared" si="18"/>
        <v/>
      </c>
      <c r="H558" s="240" t="str">
        <f t="shared" si="19"/>
        <v/>
      </c>
      <c r="O558" t="s">
        <v>983</v>
      </c>
    </row>
    <row r="559" spans="5:15" ht="18" customHeight="1">
      <c r="E559" s="168" t="s">
        <v>337</v>
      </c>
      <c r="F559" s="174">
        <f>IFERROR(IF(E559="","",COUNTIF($E$2:E559,E559)),"")</f>
        <v>7</v>
      </c>
      <c r="G559" s="170" t="str">
        <f t="shared" si="18"/>
        <v/>
      </c>
      <c r="H559" s="240" t="str">
        <f t="shared" si="19"/>
        <v/>
      </c>
      <c r="O559" t="s">
        <v>983</v>
      </c>
    </row>
    <row r="560" spans="5:15" ht="18" customHeight="1">
      <c r="E560" s="168" t="s">
        <v>335</v>
      </c>
      <c r="F560" s="174">
        <f>IFERROR(IF(E560="","",COUNTIF($E$2:E560,E560)),"")</f>
        <v>7</v>
      </c>
      <c r="G560" s="170" t="str">
        <f t="shared" si="18"/>
        <v/>
      </c>
      <c r="H560" s="240" t="str">
        <f t="shared" si="19"/>
        <v/>
      </c>
      <c r="O560" t="s">
        <v>983</v>
      </c>
    </row>
    <row r="561" spans="5:15" ht="18" customHeight="1">
      <c r="E561" s="168" t="s">
        <v>331</v>
      </c>
      <c r="F561" s="174">
        <f>IFERROR(IF(E561="","",COUNTIF($E$2:E561,E561)),"")</f>
        <v>3</v>
      </c>
      <c r="G561" s="170" t="str">
        <f t="shared" si="18"/>
        <v/>
      </c>
      <c r="H561" s="240" t="str">
        <f t="shared" si="19"/>
        <v/>
      </c>
      <c r="O561" t="s">
        <v>983</v>
      </c>
    </row>
    <row r="562" spans="5:15" ht="18" customHeight="1">
      <c r="E562" s="168" t="s">
        <v>330</v>
      </c>
      <c r="F562" s="174">
        <f>IFERROR(IF(E562="","",COUNTIF($E$2:E562,E562)),"")</f>
        <v>9</v>
      </c>
      <c r="G562" s="170" t="str">
        <f t="shared" si="18"/>
        <v/>
      </c>
      <c r="H562" s="240" t="str">
        <f t="shared" si="19"/>
        <v/>
      </c>
      <c r="O562" t="s">
        <v>983</v>
      </c>
    </row>
    <row r="563" spans="5:15" ht="18" customHeight="1">
      <c r="E563" s="168" t="s">
        <v>331</v>
      </c>
      <c r="F563" s="174">
        <f>IFERROR(IF(E563="","",COUNTIF($E$2:E563,E563)),"")</f>
        <v>4</v>
      </c>
      <c r="G563" s="170" t="str">
        <f t="shared" si="18"/>
        <v/>
      </c>
      <c r="H563" s="240" t="str">
        <f t="shared" si="19"/>
        <v/>
      </c>
      <c r="O563" t="s">
        <v>983</v>
      </c>
    </row>
    <row r="564" spans="5:15" ht="18" customHeight="1">
      <c r="E564" s="168" t="s">
        <v>276</v>
      </c>
      <c r="F564" s="174">
        <f>IFERROR(IF(E564="","",COUNTIF($E$2:E564,E564)),"")</f>
        <v>6</v>
      </c>
      <c r="G564" s="170" t="str">
        <f t="shared" si="18"/>
        <v/>
      </c>
      <c r="H564" s="240" t="str">
        <f t="shared" si="19"/>
        <v/>
      </c>
      <c r="O564" t="s">
        <v>983</v>
      </c>
    </row>
    <row r="565" spans="5:15" ht="18" customHeight="1">
      <c r="E565" s="168" t="s">
        <v>277</v>
      </c>
      <c r="F565" s="174">
        <f>IFERROR(IF(E565="","",COUNTIF($E$2:E565,E565)),"")</f>
        <v>7</v>
      </c>
      <c r="G565" s="170" t="str">
        <f t="shared" si="18"/>
        <v/>
      </c>
      <c r="H565" s="240" t="str">
        <f t="shared" si="19"/>
        <v/>
      </c>
      <c r="O565" t="s">
        <v>983</v>
      </c>
    </row>
    <row r="566" spans="5:15" ht="18" customHeight="1">
      <c r="E566" s="168" t="s">
        <v>956</v>
      </c>
      <c r="F566" s="174">
        <f>IFERROR(IF(E566="","",COUNTIF($E$2:E566,E566)),"")</f>
        <v>1</v>
      </c>
      <c r="G566" s="170">
        <f t="shared" si="18"/>
        <v>566</v>
      </c>
      <c r="H566" s="240" t="str">
        <f t="shared" si="19"/>
        <v/>
      </c>
      <c r="O566" t="s">
        <v>983</v>
      </c>
    </row>
    <row r="567" spans="5:15" ht="18" customHeight="1">
      <c r="E567" s="168" t="s">
        <v>244</v>
      </c>
      <c r="F567" s="174">
        <f>IFERROR(IF(E567="","",COUNTIF($E$2:E567,E567)),"")</f>
        <v>7</v>
      </c>
      <c r="G567" s="170" t="str">
        <f t="shared" si="18"/>
        <v/>
      </c>
      <c r="H567" s="240" t="str">
        <f t="shared" si="19"/>
        <v/>
      </c>
      <c r="O567" t="s">
        <v>983</v>
      </c>
    </row>
    <row r="568" spans="5:15" ht="18" customHeight="1">
      <c r="E568" s="168" t="s">
        <v>275</v>
      </c>
      <c r="F568" s="174">
        <f>IFERROR(IF(E568="","",COUNTIF($E$2:E568,E568)),"")</f>
        <v>11</v>
      </c>
      <c r="G568" s="170" t="str">
        <f t="shared" si="18"/>
        <v/>
      </c>
      <c r="H568" s="240" t="str">
        <f t="shared" si="19"/>
        <v/>
      </c>
      <c r="O568" t="s">
        <v>983</v>
      </c>
    </row>
    <row r="569" spans="5:15" ht="18" customHeight="1">
      <c r="E569" s="168" t="s">
        <v>276</v>
      </c>
      <c r="F569" s="174">
        <f>IFERROR(IF(E569="","",COUNTIF($E$2:E569,E569)),"")</f>
        <v>7</v>
      </c>
      <c r="G569" s="170" t="str">
        <f t="shared" si="18"/>
        <v/>
      </c>
      <c r="H569" s="240" t="str">
        <f t="shared" si="19"/>
        <v/>
      </c>
      <c r="O569" t="s">
        <v>983</v>
      </c>
    </row>
    <row r="570" spans="5:15" ht="18" customHeight="1">
      <c r="E570" s="168" t="s">
        <v>282</v>
      </c>
      <c r="F570" s="174">
        <f>IFERROR(IF(E570="","",COUNTIF($E$2:E570,E570)),"")</f>
        <v>8</v>
      </c>
      <c r="G570" s="170" t="str">
        <f t="shared" si="18"/>
        <v/>
      </c>
      <c r="H570" s="240" t="str">
        <f t="shared" si="19"/>
        <v/>
      </c>
      <c r="O570" t="s">
        <v>983</v>
      </c>
    </row>
    <row r="571" spans="5:15" ht="18" customHeight="1">
      <c r="E571" s="168" t="s">
        <v>284</v>
      </c>
      <c r="F571" s="174">
        <f>IFERROR(IF(E571="","",COUNTIF($E$2:E571,E571)),"")</f>
        <v>8</v>
      </c>
      <c r="G571" s="170" t="str">
        <f t="shared" si="18"/>
        <v/>
      </c>
      <c r="H571" s="240" t="str">
        <f t="shared" si="19"/>
        <v/>
      </c>
      <c r="O571" t="s">
        <v>983</v>
      </c>
    </row>
    <row r="572" spans="5:15" ht="18" customHeight="1">
      <c r="E572" s="168" t="s">
        <v>277</v>
      </c>
      <c r="F572" s="174">
        <f>IFERROR(IF(E572="","",COUNTIF($E$2:E572,E572)),"")</f>
        <v>8</v>
      </c>
      <c r="G572" s="170" t="str">
        <f t="shared" si="18"/>
        <v/>
      </c>
      <c r="H572" s="240" t="str">
        <f t="shared" si="19"/>
        <v/>
      </c>
      <c r="O572" t="s">
        <v>983</v>
      </c>
    </row>
    <row r="573" spans="5:15" ht="18" customHeight="1">
      <c r="E573" s="168" t="s">
        <v>261</v>
      </c>
      <c r="F573" s="174">
        <f>IFERROR(IF(E573="","",COUNTIF($E$2:E573,E573)),"")</f>
        <v>11</v>
      </c>
      <c r="G573" s="170" t="str">
        <f t="shared" si="18"/>
        <v/>
      </c>
      <c r="H573" s="240" t="str">
        <f t="shared" si="19"/>
        <v/>
      </c>
      <c r="O573" t="s">
        <v>983</v>
      </c>
    </row>
    <row r="574" spans="5:15" ht="18" customHeight="1">
      <c r="E574" s="168" t="s">
        <v>241</v>
      </c>
      <c r="F574" s="174">
        <f>IFERROR(IF(E574="","",COUNTIF($E$2:E574,E574)),"")</f>
        <v>10</v>
      </c>
      <c r="G574" s="170" t="str">
        <f t="shared" si="18"/>
        <v/>
      </c>
      <c r="H574" s="240" t="str">
        <f t="shared" si="19"/>
        <v/>
      </c>
      <c r="O574" t="s">
        <v>983</v>
      </c>
    </row>
    <row r="575" spans="5:15" ht="18" customHeight="1">
      <c r="E575" s="168" t="s">
        <v>899</v>
      </c>
      <c r="F575" s="174">
        <f>IFERROR(IF(E575="","",COUNTIF($E$2:E575,E575)),"")</f>
        <v>1</v>
      </c>
      <c r="G575" s="170">
        <f t="shared" si="18"/>
        <v>575</v>
      </c>
      <c r="H575" s="240" t="str">
        <f t="shared" si="19"/>
        <v/>
      </c>
      <c r="O575" t="s">
        <v>983</v>
      </c>
    </row>
    <row r="576" spans="5:15" ht="18" customHeight="1">
      <c r="E576" s="168" t="s">
        <v>270</v>
      </c>
      <c r="F576" s="174">
        <f>IFERROR(IF(E576="","",COUNTIF($E$2:E576,E576)),"")</f>
        <v>7</v>
      </c>
      <c r="G576" s="170" t="str">
        <f t="shared" si="18"/>
        <v/>
      </c>
      <c r="H576" s="240" t="str">
        <f t="shared" si="19"/>
        <v/>
      </c>
      <c r="O576" t="s">
        <v>983</v>
      </c>
    </row>
    <row r="577" spans="5:15" ht="18" customHeight="1">
      <c r="E577" s="168" t="s">
        <v>283</v>
      </c>
      <c r="F577" s="174">
        <f>IFERROR(IF(E577="","",COUNTIF($E$2:E577,E577)),"")</f>
        <v>8</v>
      </c>
      <c r="G577" s="170" t="str">
        <f t="shared" si="18"/>
        <v/>
      </c>
      <c r="H577" s="240" t="str">
        <f t="shared" si="19"/>
        <v/>
      </c>
      <c r="O577" t="s">
        <v>983</v>
      </c>
    </row>
    <row r="578" spans="5:15" ht="18" customHeight="1">
      <c r="E578" s="168" t="s">
        <v>261</v>
      </c>
      <c r="F578" s="174">
        <f>IFERROR(IF(E578="","",COUNTIF($E$2:E578,E578)),"")</f>
        <v>12</v>
      </c>
      <c r="G578" s="170" t="str">
        <f t="shared" ref="G578:G641" si="20">IFERROR(IF(AND(COUNTIF(E578:E578,E578)=(F578),F578&gt;0),ROW(),""),"")</f>
        <v/>
      </c>
      <c r="H578" s="240" t="str">
        <f t="shared" ref="H578:H641" si="21">IFERROR(INDEX(E:E,SMALL(G:G,ROW()-1)),"")</f>
        <v/>
      </c>
      <c r="O578" t="s">
        <v>983</v>
      </c>
    </row>
    <row r="579" spans="5:15" ht="18" customHeight="1">
      <c r="E579" s="168" t="s">
        <v>239</v>
      </c>
      <c r="F579" s="174">
        <f>IFERROR(IF(E579="","",COUNTIF($E$2:E579,E579)),"")</f>
        <v>9</v>
      </c>
      <c r="G579" s="170" t="str">
        <f t="shared" si="20"/>
        <v/>
      </c>
      <c r="H579" s="240" t="str">
        <f t="shared" si="21"/>
        <v/>
      </c>
      <c r="O579" t="s">
        <v>983</v>
      </c>
    </row>
    <row r="580" spans="5:15" ht="18" customHeight="1">
      <c r="E580" s="168" t="s">
        <v>942</v>
      </c>
      <c r="F580" s="174">
        <f>IFERROR(IF(E580="","",COUNTIF($E$2:E580,E580)),"")</f>
        <v>6</v>
      </c>
      <c r="G580" s="170" t="str">
        <f t="shared" si="20"/>
        <v/>
      </c>
      <c r="H580" s="240" t="str">
        <f t="shared" si="21"/>
        <v/>
      </c>
      <c r="O580" t="s">
        <v>983</v>
      </c>
    </row>
    <row r="581" spans="5:15" ht="18" customHeight="1">
      <c r="E581" s="168" t="s">
        <v>245</v>
      </c>
      <c r="F581" s="174">
        <f>IFERROR(IF(E581="","",COUNTIF($E$2:E581,E581)),"")</f>
        <v>3</v>
      </c>
      <c r="G581" s="170" t="str">
        <f t="shared" si="20"/>
        <v/>
      </c>
      <c r="H581" s="240" t="str">
        <f t="shared" si="21"/>
        <v/>
      </c>
      <c r="O581" t="s">
        <v>983</v>
      </c>
    </row>
    <row r="582" spans="5:15" ht="18" customHeight="1">
      <c r="E582" s="168" t="s">
        <v>282</v>
      </c>
      <c r="F582" s="174">
        <f>IFERROR(IF(E582="","",COUNTIF($E$2:E582,E582)),"")</f>
        <v>9</v>
      </c>
      <c r="G582" s="170" t="str">
        <f t="shared" si="20"/>
        <v/>
      </c>
      <c r="H582" s="240" t="str">
        <f t="shared" si="21"/>
        <v/>
      </c>
      <c r="O582" t="s">
        <v>983</v>
      </c>
    </row>
    <row r="583" spans="5:15" ht="18" customHeight="1">
      <c r="E583" s="168" t="s">
        <v>279</v>
      </c>
      <c r="F583" s="174">
        <f>IFERROR(IF(E583="","",COUNTIF($E$2:E583,E583)),"")</f>
        <v>5</v>
      </c>
      <c r="G583" s="170" t="str">
        <f t="shared" si="20"/>
        <v/>
      </c>
      <c r="H583" s="240" t="str">
        <f t="shared" si="21"/>
        <v/>
      </c>
      <c r="O583" t="s">
        <v>983</v>
      </c>
    </row>
    <row r="584" spans="5:15" ht="18" customHeight="1">
      <c r="E584" s="168" t="s">
        <v>284</v>
      </c>
      <c r="F584" s="174">
        <f>IFERROR(IF(E584="","",COUNTIF($E$2:E584,E584)),"")</f>
        <v>9</v>
      </c>
      <c r="G584" s="170" t="str">
        <f t="shared" si="20"/>
        <v/>
      </c>
      <c r="H584" s="240" t="str">
        <f t="shared" si="21"/>
        <v/>
      </c>
      <c r="O584" t="s">
        <v>983</v>
      </c>
    </row>
    <row r="585" spans="5:15" ht="18" customHeight="1">
      <c r="E585" s="168" t="s">
        <v>265</v>
      </c>
      <c r="F585" s="174">
        <f>IFERROR(IF(E585="","",COUNTIF($E$2:E585,E585)),"")</f>
        <v>9</v>
      </c>
      <c r="G585" s="170" t="str">
        <f t="shared" si="20"/>
        <v/>
      </c>
      <c r="H585" s="240" t="str">
        <f t="shared" si="21"/>
        <v/>
      </c>
      <c r="O585" t="s">
        <v>983</v>
      </c>
    </row>
    <row r="586" spans="5:15" ht="18" customHeight="1">
      <c r="E586" s="168" t="s">
        <v>957</v>
      </c>
      <c r="F586" s="174">
        <f>IFERROR(IF(E586="","",COUNTIF($E$2:E586,E586)),"")</f>
        <v>1</v>
      </c>
      <c r="G586" s="170">
        <f t="shared" si="20"/>
        <v>586</v>
      </c>
      <c r="H586" s="240" t="str">
        <f t="shared" si="21"/>
        <v/>
      </c>
      <c r="O586" t="s">
        <v>983</v>
      </c>
    </row>
    <row r="587" spans="5:15" ht="18" customHeight="1">
      <c r="E587" s="168" t="s">
        <v>259</v>
      </c>
      <c r="F587" s="174">
        <f>IFERROR(IF(E587="","",COUNTIF($E$2:E587,E587)),"")</f>
        <v>8</v>
      </c>
      <c r="G587" s="170" t="str">
        <f t="shared" si="20"/>
        <v/>
      </c>
      <c r="H587" s="240" t="str">
        <f t="shared" si="21"/>
        <v/>
      </c>
      <c r="O587" t="s">
        <v>983</v>
      </c>
    </row>
    <row r="588" spans="5:15" ht="18" customHeight="1">
      <c r="E588" s="168" t="s">
        <v>283</v>
      </c>
      <c r="F588" s="174">
        <f>IFERROR(IF(E588="","",COUNTIF($E$2:E588,E588)),"")</f>
        <v>9</v>
      </c>
      <c r="G588" s="170" t="str">
        <f t="shared" si="20"/>
        <v/>
      </c>
      <c r="H588" s="240" t="str">
        <f t="shared" si="21"/>
        <v/>
      </c>
      <c r="O588" t="s">
        <v>983</v>
      </c>
    </row>
    <row r="589" spans="5:15" ht="18" customHeight="1">
      <c r="E589" s="168" t="s">
        <v>264</v>
      </c>
      <c r="F589" s="174">
        <f>IFERROR(IF(E589="","",COUNTIF($E$2:E589,E589)),"")</f>
        <v>4</v>
      </c>
      <c r="G589" s="170" t="str">
        <f t="shared" si="20"/>
        <v/>
      </c>
      <c r="H589" s="240" t="str">
        <f t="shared" si="21"/>
        <v/>
      </c>
      <c r="O589" t="s">
        <v>983</v>
      </c>
    </row>
    <row r="590" spans="5:15" ht="18" customHeight="1">
      <c r="E590" s="168" t="s">
        <v>278</v>
      </c>
      <c r="F590" s="174">
        <f>IFERROR(IF(E590="","",COUNTIF($E$2:E590,E590)),"")</f>
        <v>9</v>
      </c>
      <c r="G590" s="170" t="str">
        <f t="shared" si="20"/>
        <v/>
      </c>
      <c r="H590" s="240" t="str">
        <f t="shared" si="21"/>
        <v/>
      </c>
      <c r="O590" t="s">
        <v>983</v>
      </c>
    </row>
    <row r="591" spans="5:15" ht="18" customHeight="1">
      <c r="E591" s="168" t="s">
        <v>945</v>
      </c>
      <c r="F591" s="174">
        <f>IFERROR(IF(E591="","",COUNTIF($E$2:E591,E591)),"")</f>
        <v>5</v>
      </c>
      <c r="G591" s="170" t="str">
        <f t="shared" si="20"/>
        <v/>
      </c>
      <c r="H591" s="240" t="str">
        <f t="shared" si="21"/>
        <v/>
      </c>
      <c r="O591" t="s">
        <v>983</v>
      </c>
    </row>
    <row r="592" spans="5:15" ht="18" customHeight="1">
      <c r="E592" s="168" t="s">
        <v>245</v>
      </c>
      <c r="F592" s="174">
        <f>IFERROR(IF(E592="","",COUNTIF($E$2:E592,E592)),"")</f>
        <v>4</v>
      </c>
      <c r="G592" s="170" t="str">
        <f t="shared" si="20"/>
        <v/>
      </c>
      <c r="H592" s="240" t="str">
        <f t="shared" si="21"/>
        <v/>
      </c>
      <c r="O592" t="s">
        <v>983</v>
      </c>
    </row>
    <row r="593" spans="5:15" ht="18" customHeight="1">
      <c r="E593" s="168" t="s">
        <v>276</v>
      </c>
      <c r="F593" s="174">
        <f>IFERROR(IF(E593="","",COUNTIF($E$2:E593,E593)),"")</f>
        <v>8</v>
      </c>
      <c r="G593" s="170" t="str">
        <f t="shared" si="20"/>
        <v/>
      </c>
      <c r="H593" s="240" t="str">
        <f t="shared" si="21"/>
        <v/>
      </c>
      <c r="O593" t="s">
        <v>983</v>
      </c>
    </row>
    <row r="594" spans="5:15" ht="18" customHeight="1">
      <c r="E594" s="168" t="s">
        <v>266</v>
      </c>
      <c r="F594" s="174">
        <f>IFERROR(IF(E594="","",COUNTIF($E$2:E594,E594)),"")</f>
        <v>6</v>
      </c>
      <c r="G594" s="170" t="str">
        <f t="shared" si="20"/>
        <v/>
      </c>
      <c r="H594" s="240" t="str">
        <f t="shared" si="21"/>
        <v/>
      </c>
      <c r="O594" t="s">
        <v>983</v>
      </c>
    </row>
    <row r="595" spans="5:15" ht="18" customHeight="1">
      <c r="E595" s="168" t="s">
        <v>254</v>
      </c>
      <c r="F595" s="174">
        <f>IFERROR(IF(E595="","",COUNTIF($E$2:E595,E595)),"")</f>
        <v>10</v>
      </c>
      <c r="G595" s="170" t="str">
        <f t="shared" si="20"/>
        <v/>
      </c>
      <c r="H595" s="240" t="str">
        <f t="shared" si="21"/>
        <v/>
      </c>
      <c r="O595" t="s">
        <v>983</v>
      </c>
    </row>
    <row r="596" spans="5:15" ht="18" customHeight="1">
      <c r="E596" s="168" t="s">
        <v>264</v>
      </c>
      <c r="F596" s="174">
        <f>IFERROR(IF(E596="","",COUNTIF($E$2:E596,E596)),"")</f>
        <v>5</v>
      </c>
      <c r="G596" s="170" t="str">
        <f t="shared" si="20"/>
        <v/>
      </c>
      <c r="H596" s="240" t="str">
        <f t="shared" si="21"/>
        <v/>
      </c>
      <c r="O596" t="s">
        <v>983</v>
      </c>
    </row>
    <row r="597" spans="5:15" ht="18" customHeight="1">
      <c r="E597" s="168" t="s">
        <v>279</v>
      </c>
      <c r="F597" s="174">
        <f>IFERROR(IF(E597="","",COUNTIF($E$2:E597,E597)),"")</f>
        <v>6</v>
      </c>
      <c r="G597" s="170" t="str">
        <f t="shared" si="20"/>
        <v/>
      </c>
      <c r="H597" s="240" t="str">
        <f t="shared" si="21"/>
        <v/>
      </c>
      <c r="O597" t="s">
        <v>983</v>
      </c>
    </row>
    <row r="598" spans="5:15" ht="18" customHeight="1">
      <c r="E598" s="168" t="s">
        <v>259</v>
      </c>
      <c r="F598" s="174">
        <f>IFERROR(IF(E598="","",COUNTIF($E$2:E598,E598)),"")</f>
        <v>9</v>
      </c>
      <c r="G598" s="170" t="str">
        <f t="shared" si="20"/>
        <v/>
      </c>
      <c r="H598" s="240" t="str">
        <f t="shared" si="21"/>
        <v/>
      </c>
      <c r="O598" t="s">
        <v>983</v>
      </c>
    </row>
    <row r="599" spans="5:15" ht="18" customHeight="1">
      <c r="E599" s="168" t="s">
        <v>943</v>
      </c>
      <c r="F599" s="174">
        <f>IFERROR(IF(E599="","",COUNTIF($E$2:E599,E599)),"")</f>
        <v>7</v>
      </c>
      <c r="G599" s="170" t="str">
        <f t="shared" si="20"/>
        <v/>
      </c>
      <c r="H599" s="240" t="str">
        <f t="shared" si="21"/>
        <v/>
      </c>
      <c r="O599" t="s">
        <v>983</v>
      </c>
    </row>
    <row r="600" spans="5:15" ht="18" customHeight="1">
      <c r="E600" s="168" t="s">
        <v>261</v>
      </c>
      <c r="F600" s="174">
        <f>IFERROR(IF(E600="","",COUNTIF($E$2:E600,E600)),"")</f>
        <v>13</v>
      </c>
      <c r="G600" s="170" t="str">
        <f t="shared" si="20"/>
        <v/>
      </c>
      <c r="H600" s="240" t="str">
        <f t="shared" si="21"/>
        <v/>
      </c>
      <c r="O600" t="s">
        <v>983</v>
      </c>
    </row>
    <row r="601" spans="5:15" ht="18" customHeight="1">
      <c r="E601" s="168" t="s">
        <v>268</v>
      </c>
      <c r="F601" s="174">
        <f>IFERROR(IF(E601="","",COUNTIF($E$2:E601,E601)),"")</f>
        <v>8</v>
      </c>
      <c r="G601" s="170" t="str">
        <f t="shared" si="20"/>
        <v/>
      </c>
      <c r="H601" s="240" t="str">
        <f t="shared" si="21"/>
        <v/>
      </c>
      <c r="O601" t="s">
        <v>983</v>
      </c>
    </row>
    <row r="602" spans="5:15" ht="18" customHeight="1">
      <c r="E602" s="168" t="s">
        <v>276</v>
      </c>
      <c r="F602" s="174">
        <f>IFERROR(IF(E602="","",COUNTIF($E$2:E602,E602)),"")</f>
        <v>9</v>
      </c>
      <c r="G602" s="170" t="str">
        <f t="shared" si="20"/>
        <v/>
      </c>
      <c r="H602" s="240" t="str">
        <f t="shared" si="21"/>
        <v/>
      </c>
      <c r="O602" t="s">
        <v>983</v>
      </c>
    </row>
    <row r="603" spans="5:15" ht="18" customHeight="1">
      <c r="E603" s="168" t="s">
        <v>958</v>
      </c>
      <c r="F603" s="174">
        <f>IFERROR(IF(E603="","",COUNTIF($E$2:E603,E603)),"")</f>
        <v>1</v>
      </c>
      <c r="G603" s="170">
        <f t="shared" si="20"/>
        <v>603</v>
      </c>
      <c r="H603" s="240" t="str">
        <f t="shared" si="21"/>
        <v/>
      </c>
      <c r="O603" t="s">
        <v>983</v>
      </c>
    </row>
    <row r="604" spans="5:15" ht="18" customHeight="1">
      <c r="E604" s="168" t="s">
        <v>282</v>
      </c>
      <c r="F604" s="174">
        <f>IFERROR(IF(E604="","",COUNTIF($E$2:E604,E604)),"")</f>
        <v>10</v>
      </c>
      <c r="G604" s="170" t="str">
        <f t="shared" si="20"/>
        <v/>
      </c>
      <c r="H604" s="240" t="str">
        <f t="shared" si="21"/>
        <v/>
      </c>
      <c r="O604" t="s">
        <v>983</v>
      </c>
    </row>
    <row r="605" spans="5:15" ht="18" customHeight="1">
      <c r="E605" s="168" t="s">
        <v>958</v>
      </c>
      <c r="F605" s="174">
        <f>IFERROR(IF(E605="","",COUNTIF($E$2:E605,E605)),"")</f>
        <v>2</v>
      </c>
      <c r="G605" s="170" t="str">
        <f t="shared" si="20"/>
        <v/>
      </c>
      <c r="H605" s="240" t="str">
        <f t="shared" si="21"/>
        <v/>
      </c>
      <c r="O605" t="s">
        <v>983</v>
      </c>
    </row>
    <row r="606" spans="5:15" ht="18" customHeight="1">
      <c r="E606" s="168" t="s">
        <v>269</v>
      </c>
      <c r="F606" s="174">
        <f>IFERROR(IF(E606="","",COUNTIF($E$2:E606,E606)),"")</f>
        <v>8</v>
      </c>
      <c r="G606" s="170" t="str">
        <f t="shared" si="20"/>
        <v/>
      </c>
      <c r="H606" s="240" t="str">
        <f t="shared" si="21"/>
        <v/>
      </c>
      <c r="O606" t="s">
        <v>983</v>
      </c>
    </row>
    <row r="607" spans="5:15" ht="18" customHeight="1">
      <c r="E607" s="168" t="s">
        <v>254</v>
      </c>
      <c r="F607" s="174">
        <f>IFERROR(IF(E607="","",COUNTIF($E$2:E607,E607)),"")</f>
        <v>11</v>
      </c>
      <c r="G607" s="170" t="str">
        <f t="shared" si="20"/>
        <v/>
      </c>
      <c r="H607" s="240" t="str">
        <f t="shared" si="21"/>
        <v/>
      </c>
      <c r="O607" t="s">
        <v>983</v>
      </c>
    </row>
    <row r="608" spans="5:15" ht="18" customHeight="1">
      <c r="E608" s="168" t="s">
        <v>957</v>
      </c>
      <c r="F608" s="174">
        <f>IFERROR(IF(E608="","",COUNTIF($E$2:E608,E608)),"")</f>
        <v>2</v>
      </c>
      <c r="G608" s="170" t="str">
        <f t="shared" si="20"/>
        <v/>
      </c>
      <c r="H608" s="240" t="str">
        <f t="shared" si="21"/>
        <v/>
      </c>
      <c r="O608" t="s">
        <v>983</v>
      </c>
    </row>
    <row r="609" spans="5:15" ht="18" customHeight="1">
      <c r="E609" s="168" t="s">
        <v>959</v>
      </c>
      <c r="F609" s="174">
        <f>IFERROR(IF(E609="","",COUNTIF($E$2:E609,E609)),"")</f>
        <v>1</v>
      </c>
      <c r="G609" s="170">
        <f t="shared" si="20"/>
        <v>609</v>
      </c>
      <c r="H609" s="240" t="str">
        <f t="shared" si="21"/>
        <v/>
      </c>
      <c r="O609" t="s">
        <v>983</v>
      </c>
    </row>
    <row r="610" spans="5:15" ht="18" customHeight="1">
      <c r="E610" s="168" t="s">
        <v>959</v>
      </c>
      <c r="F610" s="174">
        <f>IFERROR(IF(E610="","",COUNTIF($E$2:E610,E610)),"")</f>
        <v>2</v>
      </c>
      <c r="G610" s="170" t="str">
        <f t="shared" si="20"/>
        <v/>
      </c>
      <c r="H610" s="240" t="str">
        <f t="shared" si="21"/>
        <v/>
      </c>
      <c r="O610" t="s">
        <v>983</v>
      </c>
    </row>
    <row r="611" spans="5:15" ht="18" customHeight="1">
      <c r="E611" s="168" t="s">
        <v>960</v>
      </c>
      <c r="F611" s="174">
        <f>IFERROR(IF(E611="","",COUNTIF($E$2:E611,E611)),"")</f>
        <v>1</v>
      </c>
      <c r="G611" s="170">
        <f t="shared" si="20"/>
        <v>611</v>
      </c>
      <c r="H611" s="240" t="str">
        <f t="shared" si="21"/>
        <v/>
      </c>
      <c r="O611" t="s">
        <v>983</v>
      </c>
    </row>
    <row r="612" spans="5:15" ht="18" customHeight="1">
      <c r="E612" s="168" t="s">
        <v>277</v>
      </c>
      <c r="F612" s="174">
        <f>IFERROR(IF(E612="","",COUNTIF($E$2:E612,E612)),"")</f>
        <v>9</v>
      </c>
      <c r="G612" s="170" t="str">
        <f t="shared" si="20"/>
        <v/>
      </c>
      <c r="H612" s="240" t="str">
        <f t="shared" si="21"/>
        <v/>
      </c>
      <c r="O612" t="s">
        <v>983</v>
      </c>
    </row>
    <row r="613" spans="5:15" ht="18" customHeight="1">
      <c r="E613" s="168" t="s">
        <v>942</v>
      </c>
      <c r="F613" s="174">
        <f>IFERROR(IF(E613="","",COUNTIF($E$2:E613,E613)),"")</f>
        <v>7</v>
      </c>
      <c r="G613" s="170" t="str">
        <f t="shared" si="20"/>
        <v/>
      </c>
      <c r="H613" s="240" t="str">
        <f t="shared" si="21"/>
        <v/>
      </c>
      <c r="O613" t="s">
        <v>983</v>
      </c>
    </row>
    <row r="614" spans="5:15" ht="18" customHeight="1">
      <c r="E614" s="168" t="s">
        <v>942</v>
      </c>
      <c r="F614" s="174">
        <f>IFERROR(IF(E614="","",COUNTIF($E$2:E614,E614)),"")</f>
        <v>8</v>
      </c>
      <c r="G614" s="170" t="str">
        <f t="shared" si="20"/>
        <v/>
      </c>
      <c r="H614" s="240" t="str">
        <f t="shared" si="21"/>
        <v/>
      </c>
      <c r="O614" t="s">
        <v>983</v>
      </c>
    </row>
    <row r="615" spans="5:15" ht="18" customHeight="1">
      <c r="E615" s="168" t="s">
        <v>267</v>
      </c>
      <c r="F615" s="174">
        <f>IFERROR(IF(E615="","",COUNTIF($E$2:E615,E615)),"")</f>
        <v>7</v>
      </c>
      <c r="G615" s="170" t="str">
        <f t="shared" si="20"/>
        <v/>
      </c>
      <c r="H615" s="240" t="str">
        <f t="shared" si="21"/>
        <v/>
      </c>
      <c r="O615" t="s">
        <v>983</v>
      </c>
    </row>
    <row r="616" spans="5:15" ht="18" customHeight="1">
      <c r="F616" s="174" t="str">
        <f>IFERROR(IF(E616="","",COUNTIF($E$2:E616,E616)),"")</f>
        <v/>
      </c>
      <c r="G616" s="170" t="str">
        <f t="shared" si="20"/>
        <v/>
      </c>
      <c r="H616" s="240" t="str">
        <f t="shared" si="21"/>
        <v/>
      </c>
      <c r="O616" t="s">
        <v>983</v>
      </c>
    </row>
    <row r="617" spans="5:15" ht="18" customHeight="1">
      <c r="E617" s="168" t="s">
        <v>261</v>
      </c>
      <c r="F617" s="174">
        <f>IFERROR(IF(E617="","",COUNTIF($E$2:E617,E617)),"")</f>
        <v>14</v>
      </c>
      <c r="G617" s="170" t="str">
        <f t="shared" si="20"/>
        <v/>
      </c>
      <c r="H617" s="240" t="str">
        <f t="shared" si="21"/>
        <v/>
      </c>
      <c r="O617" t="s">
        <v>983</v>
      </c>
    </row>
    <row r="618" spans="5:15" ht="18" customHeight="1">
      <c r="E618" s="168" t="s">
        <v>284</v>
      </c>
      <c r="F618" s="174">
        <f>IFERROR(IF(E618="","",COUNTIF($E$2:E618,E618)),"")</f>
        <v>10</v>
      </c>
      <c r="G618" s="170" t="str">
        <f t="shared" si="20"/>
        <v/>
      </c>
      <c r="H618" s="240" t="str">
        <f t="shared" si="21"/>
        <v/>
      </c>
      <c r="O618" t="s">
        <v>983</v>
      </c>
    </row>
    <row r="619" spans="5:15" ht="18" customHeight="1">
      <c r="E619" s="168" t="s">
        <v>943</v>
      </c>
      <c r="F619" s="174">
        <f>IFERROR(IF(E619="","",COUNTIF($E$2:E619,E619)),"")</f>
        <v>8</v>
      </c>
      <c r="G619" s="170" t="str">
        <f t="shared" si="20"/>
        <v/>
      </c>
      <c r="H619" s="240" t="str">
        <f t="shared" si="21"/>
        <v/>
      </c>
      <c r="O619" t="s">
        <v>983</v>
      </c>
    </row>
    <row r="620" spans="5:15" ht="18" customHeight="1">
      <c r="E620" s="168" t="s">
        <v>959</v>
      </c>
      <c r="F620" s="174">
        <f>IFERROR(IF(E620="","",COUNTIF($E$2:E620,E620)),"")</f>
        <v>3</v>
      </c>
      <c r="G620" s="170" t="str">
        <f t="shared" si="20"/>
        <v/>
      </c>
      <c r="H620" s="240" t="str">
        <f t="shared" si="21"/>
        <v/>
      </c>
      <c r="O620" t="s">
        <v>983</v>
      </c>
    </row>
    <row r="621" spans="5:15" ht="18" customHeight="1">
      <c r="E621" s="168" t="s">
        <v>267</v>
      </c>
      <c r="F621" s="174">
        <f>IFERROR(IF(E621="","",COUNTIF($E$2:E621,E621)),"")</f>
        <v>8</v>
      </c>
      <c r="G621" s="170" t="str">
        <f t="shared" si="20"/>
        <v/>
      </c>
      <c r="H621" s="240" t="str">
        <f t="shared" si="21"/>
        <v/>
      </c>
      <c r="O621" t="s">
        <v>983</v>
      </c>
    </row>
    <row r="622" spans="5:15" ht="18" customHeight="1">
      <c r="E622" s="168" t="s">
        <v>245</v>
      </c>
      <c r="F622" s="174">
        <f>IFERROR(IF(E622="","",COUNTIF($E$2:E622,E622)),"")</f>
        <v>5</v>
      </c>
      <c r="G622" s="170" t="str">
        <f t="shared" si="20"/>
        <v/>
      </c>
      <c r="H622" s="240" t="str">
        <f t="shared" si="21"/>
        <v/>
      </c>
      <c r="O622" t="s">
        <v>983</v>
      </c>
    </row>
    <row r="623" spans="5:15" ht="18" customHeight="1">
      <c r="E623" s="168" t="s">
        <v>942</v>
      </c>
      <c r="F623" s="174">
        <f>IFERROR(IF(E623="","",COUNTIF($E$2:E623,E623)),"")</f>
        <v>9</v>
      </c>
      <c r="G623" s="170" t="str">
        <f t="shared" si="20"/>
        <v/>
      </c>
      <c r="H623" s="240" t="str">
        <f t="shared" si="21"/>
        <v/>
      </c>
      <c r="O623" t="s">
        <v>983</v>
      </c>
    </row>
    <row r="624" spans="5:15" ht="18" customHeight="1">
      <c r="E624" s="168" t="s">
        <v>1153</v>
      </c>
      <c r="F624" s="174">
        <f>IFERROR(IF(E624="","",COUNTIF($E$2:E624,E624)),"")</f>
        <v>1</v>
      </c>
      <c r="G624" s="170">
        <f t="shared" si="20"/>
        <v>624</v>
      </c>
      <c r="H624" s="240" t="str">
        <f t="shared" si="21"/>
        <v/>
      </c>
      <c r="O624" t="s">
        <v>983</v>
      </c>
    </row>
    <row r="625" spans="5:15" ht="18" customHeight="1">
      <c r="E625" s="168" t="s">
        <v>1154</v>
      </c>
      <c r="F625" s="174">
        <f>IFERROR(IF(E625="","",COUNTIF($E$2:E625,E625)),"")</f>
        <v>1</v>
      </c>
      <c r="G625" s="170">
        <f t="shared" si="20"/>
        <v>625</v>
      </c>
      <c r="H625" s="240" t="str">
        <f t="shared" si="21"/>
        <v/>
      </c>
      <c r="O625" t="s">
        <v>983</v>
      </c>
    </row>
    <row r="626" spans="5:15" ht="18" customHeight="1">
      <c r="E626" s="168" t="s">
        <v>261</v>
      </c>
      <c r="F626" s="174">
        <f>IFERROR(IF(E626="","",COUNTIF($E$2:E626,E626)),"")</f>
        <v>15</v>
      </c>
      <c r="G626" s="170" t="str">
        <f t="shared" si="20"/>
        <v/>
      </c>
      <c r="H626" s="240" t="str">
        <f t="shared" si="21"/>
        <v/>
      </c>
      <c r="O626" t="s">
        <v>983</v>
      </c>
    </row>
    <row r="627" spans="5:15" ht="18" customHeight="1">
      <c r="E627" s="168" t="s">
        <v>239</v>
      </c>
      <c r="F627" s="174">
        <f>IFERROR(IF(E627="","",COUNTIF($E$2:E627,E627)),"")</f>
        <v>10</v>
      </c>
      <c r="G627" s="170" t="str">
        <f t="shared" si="20"/>
        <v/>
      </c>
      <c r="H627" s="240" t="str">
        <f t="shared" si="21"/>
        <v/>
      </c>
      <c r="O627" t="s">
        <v>983</v>
      </c>
    </row>
    <row r="628" spans="5:15" ht="18" customHeight="1">
      <c r="E628" s="168" t="s">
        <v>284</v>
      </c>
      <c r="F628" s="174">
        <f>IFERROR(IF(E628="","",COUNTIF($E$2:E628,E628)),"")</f>
        <v>11</v>
      </c>
      <c r="G628" s="170" t="str">
        <f t="shared" si="20"/>
        <v/>
      </c>
      <c r="H628" s="240" t="str">
        <f t="shared" si="21"/>
        <v/>
      </c>
      <c r="O628" t="s">
        <v>983</v>
      </c>
    </row>
    <row r="629" spans="5:15" ht="18" customHeight="1">
      <c r="E629" s="168" t="s">
        <v>945</v>
      </c>
      <c r="F629" s="174">
        <f>IFERROR(IF(E629="","",COUNTIF($E$2:E629,E629)),"")</f>
        <v>6</v>
      </c>
      <c r="G629" s="170" t="str">
        <f t="shared" si="20"/>
        <v/>
      </c>
      <c r="H629" s="240" t="str">
        <f t="shared" si="21"/>
        <v/>
      </c>
      <c r="O629" t="s">
        <v>983</v>
      </c>
    </row>
    <row r="630" spans="5:15" ht="18" customHeight="1">
      <c r="E630" s="168" t="s">
        <v>278</v>
      </c>
      <c r="F630" s="174">
        <f>IFERROR(IF(E630="","",COUNTIF($E$2:E630,E630)),"")</f>
        <v>10</v>
      </c>
      <c r="G630" s="170" t="str">
        <f t="shared" si="20"/>
        <v/>
      </c>
      <c r="H630" s="240" t="str">
        <f t="shared" si="21"/>
        <v/>
      </c>
      <c r="O630" t="s">
        <v>983</v>
      </c>
    </row>
    <row r="631" spans="5:15" ht="18" customHeight="1">
      <c r="E631" s="168" t="s">
        <v>275</v>
      </c>
      <c r="F631" s="174">
        <f>IFERROR(IF(E631="","",COUNTIF($E$2:E631,E631)),"")</f>
        <v>12</v>
      </c>
      <c r="G631" s="170" t="str">
        <f t="shared" si="20"/>
        <v/>
      </c>
      <c r="H631" s="240" t="str">
        <f t="shared" si="21"/>
        <v/>
      </c>
      <c r="O631" t="s">
        <v>983</v>
      </c>
    </row>
    <row r="632" spans="5:15" ht="18" customHeight="1">
      <c r="E632" s="168" t="s">
        <v>260</v>
      </c>
      <c r="F632" s="174">
        <f>IFERROR(IF(E632="","",COUNTIF($E$2:E632,E632)),"")</f>
        <v>7</v>
      </c>
      <c r="G632" s="170" t="str">
        <f t="shared" si="20"/>
        <v/>
      </c>
      <c r="H632" s="240" t="str">
        <f t="shared" si="21"/>
        <v/>
      </c>
      <c r="O632" t="s">
        <v>983</v>
      </c>
    </row>
    <row r="633" spans="5:15" ht="18" customHeight="1">
      <c r="E633" s="168" t="s">
        <v>943</v>
      </c>
      <c r="F633" s="174">
        <f>IFERROR(IF(E633="","",COUNTIF($E$2:E633,E633)),"")</f>
        <v>9</v>
      </c>
      <c r="G633" s="170" t="str">
        <f t="shared" si="20"/>
        <v/>
      </c>
      <c r="H633" s="240" t="str">
        <f t="shared" si="21"/>
        <v/>
      </c>
      <c r="O633" t="s">
        <v>983</v>
      </c>
    </row>
    <row r="634" spans="5:15" ht="18" customHeight="1">
      <c r="E634" s="168" t="s">
        <v>275</v>
      </c>
      <c r="F634" s="174">
        <f>IFERROR(IF(E634="","",COUNTIF($E$2:E634,E634)),"")</f>
        <v>13</v>
      </c>
      <c r="G634" s="170" t="str">
        <f t="shared" si="20"/>
        <v/>
      </c>
      <c r="H634" s="240" t="str">
        <f t="shared" si="21"/>
        <v/>
      </c>
      <c r="O634" t="s">
        <v>983</v>
      </c>
    </row>
    <row r="635" spans="5:15" ht="18" customHeight="1">
      <c r="E635" s="168" t="s">
        <v>269</v>
      </c>
      <c r="F635" s="174">
        <f>IFERROR(IF(E635="","",COUNTIF($E$2:E635,E635)),"")</f>
        <v>9</v>
      </c>
      <c r="G635" s="170" t="str">
        <f t="shared" si="20"/>
        <v/>
      </c>
      <c r="H635" s="240" t="str">
        <f t="shared" si="21"/>
        <v/>
      </c>
      <c r="O635" t="s">
        <v>983</v>
      </c>
    </row>
    <row r="636" spans="5:15" ht="18" customHeight="1">
      <c r="E636" s="168" t="s">
        <v>244</v>
      </c>
      <c r="F636" s="174">
        <f>IFERROR(IF(E636="","",COUNTIF($E$2:E636,E636)),"")</f>
        <v>8</v>
      </c>
      <c r="G636" s="170" t="str">
        <f t="shared" si="20"/>
        <v/>
      </c>
      <c r="H636" s="240" t="str">
        <f t="shared" si="21"/>
        <v/>
      </c>
      <c r="O636" t="s">
        <v>983</v>
      </c>
    </row>
    <row r="637" spans="5:15" ht="18" customHeight="1">
      <c r="E637" s="168" t="s">
        <v>259</v>
      </c>
      <c r="F637" s="174">
        <f>IFERROR(IF(E637="","",COUNTIF($E$2:E637,E637)),"")</f>
        <v>10</v>
      </c>
      <c r="G637" s="170" t="str">
        <f t="shared" si="20"/>
        <v/>
      </c>
      <c r="H637" s="240" t="str">
        <f t="shared" si="21"/>
        <v/>
      </c>
      <c r="O637" t="s">
        <v>983</v>
      </c>
    </row>
    <row r="638" spans="5:15" ht="18" customHeight="1">
      <c r="E638" s="168" t="s">
        <v>945</v>
      </c>
      <c r="F638" s="174">
        <f>IFERROR(IF(E638="","",COUNTIF($E$2:E638,E638)),"")</f>
        <v>7</v>
      </c>
      <c r="G638" s="170" t="str">
        <f t="shared" si="20"/>
        <v/>
      </c>
      <c r="H638" s="240" t="str">
        <f t="shared" si="21"/>
        <v/>
      </c>
      <c r="O638" t="s">
        <v>983</v>
      </c>
    </row>
    <row r="639" spans="5:15" ht="18" customHeight="1">
      <c r="E639" s="168" t="s">
        <v>279</v>
      </c>
      <c r="F639" s="174">
        <f>IFERROR(IF(E639="","",COUNTIF($E$2:E639,E639)),"")</f>
        <v>7</v>
      </c>
      <c r="G639" s="170" t="str">
        <f t="shared" si="20"/>
        <v/>
      </c>
      <c r="H639" s="240" t="str">
        <f t="shared" si="21"/>
        <v/>
      </c>
      <c r="O639" t="s">
        <v>983</v>
      </c>
    </row>
    <row r="640" spans="5:15" ht="18" customHeight="1">
      <c r="E640" s="168" t="s">
        <v>250</v>
      </c>
      <c r="F640" s="174">
        <f>IFERROR(IF(E640="","",COUNTIF($E$2:E640,E640)),"")</f>
        <v>13</v>
      </c>
      <c r="G640" s="170" t="str">
        <f t="shared" si="20"/>
        <v/>
      </c>
      <c r="H640" s="240" t="str">
        <f t="shared" si="21"/>
        <v/>
      </c>
      <c r="O640" t="s">
        <v>983</v>
      </c>
    </row>
    <row r="641" spans="5:15" ht="18" customHeight="1">
      <c r="E641" s="168" t="s">
        <v>264</v>
      </c>
      <c r="F641" s="174">
        <f>IFERROR(IF(E641="","",COUNTIF($E$2:E641,E641)),"")</f>
        <v>6</v>
      </c>
      <c r="G641" s="170" t="str">
        <f t="shared" si="20"/>
        <v/>
      </c>
      <c r="H641" s="240" t="str">
        <f t="shared" si="21"/>
        <v/>
      </c>
      <c r="O641" t="s">
        <v>983</v>
      </c>
    </row>
    <row r="642" spans="5:15" ht="18" customHeight="1">
      <c r="E642" s="168" t="s">
        <v>248</v>
      </c>
      <c r="F642" s="174">
        <f>IFERROR(IF(E642="","",COUNTIF($E$2:E642,E642)),"")</f>
        <v>3</v>
      </c>
      <c r="G642" s="170" t="str">
        <f t="shared" ref="G642:G705" si="22">IFERROR(IF(AND(COUNTIF(E642:E642,E642)=(F642),F642&gt;0),ROW(),""),"")</f>
        <v/>
      </c>
      <c r="H642" s="240" t="str">
        <f t="shared" ref="H642:H705" si="23">IFERROR(INDEX(E:E,SMALL(G:G,ROW()-1)),"")</f>
        <v/>
      </c>
      <c r="O642" t="s">
        <v>983</v>
      </c>
    </row>
    <row r="643" spans="5:15" ht="18" customHeight="1">
      <c r="E643" s="168" t="s">
        <v>260</v>
      </c>
      <c r="F643" s="174">
        <f>IFERROR(IF(E643="","",COUNTIF($E$2:E643,E643)),"")</f>
        <v>8</v>
      </c>
      <c r="G643" s="170" t="str">
        <f t="shared" si="22"/>
        <v/>
      </c>
      <c r="H643" s="240" t="str">
        <f t="shared" si="23"/>
        <v/>
      </c>
      <c r="O643" t="s">
        <v>983</v>
      </c>
    </row>
    <row r="644" spans="5:15" ht="18" customHeight="1">
      <c r="E644" s="168" t="s">
        <v>945</v>
      </c>
      <c r="F644" s="174">
        <f>IFERROR(IF(E644="","",COUNTIF($E$2:E644,E644)),"")</f>
        <v>8</v>
      </c>
      <c r="G644" s="170" t="str">
        <f t="shared" si="22"/>
        <v/>
      </c>
      <c r="H644" s="240" t="str">
        <f t="shared" si="23"/>
        <v/>
      </c>
      <c r="O644" t="s">
        <v>983</v>
      </c>
    </row>
    <row r="645" spans="5:15" ht="18" customHeight="1">
      <c r="E645" s="168" t="s">
        <v>942</v>
      </c>
      <c r="F645" s="174">
        <f>IFERROR(IF(E645="","",COUNTIF($E$2:E645,E645)),"")</f>
        <v>10</v>
      </c>
      <c r="G645" s="170" t="str">
        <f t="shared" si="22"/>
        <v/>
      </c>
      <c r="H645" s="240" t="str">
        <f t="shared" si="23"/>
        <v/>
      </c>
      <c r="O645" t="s">
        <v>983</v>
      </c>
    </row>
    <row r="646" spans="5:15" ht="18" customHeight="1">
      <c r="E646" s="168" t="s">
        <v>254</v>
      </c>
      <c r="F646" s="174">
        <f>IFERROR(IF(E646="","",COUNTIF($E$2:E646,E646)),"")</f>
        <v>12</v>
      </c>
      <c r="G646" s="170" t="str">
        <f t="shared" si="22"/>
        <v/>
      </c>
      <c r="H646" s="240" t="str">
        <f t="shared" si="23"/>
        <v/>
      </c>
      <c r="O646" t="s">
        <v>983</v>
      </c>
    </row>
    <row r="647" spans="5:15" ht="18" customHeight="1">
      <c r="E647" s="168" t="s">
        <v>247</v>
      </c>
      <c r="F647" s="174">
        <f>IFERROR(IF(E647="","",COUNTIF($E$2:E647,E647)),"")</f>
        <v>11</v>
      </c>
      <c r="G647" s="170" t="str">
        <f t="shared" si="22"/>
        <v/>
      </c>
      <c r="H647" s="240" t="str">
        <f t="shared" si="23"/>
        <v/>
      </c>
      <c r="O647" t="s">
        <v>983</v>
      </c>
    </row>
    <row r="648" spans="5:15" ht="18" customHeight="1">
      <c r="E648" s="168" t="s">
        <v>241</v>
      </c>
      <c r="F648" s="174">
        <f>IFERROR(IF(E648="","",COUNTIF($E$2:E648,E648)),"")</f>
        <v>11</v>
      </c>
      <c r="G648" s="170" t="str">
        <f t="shared" si="22"/>
        <v/>
      </c>
      <c r="H648" s="240" t="str">
        <f t="shared" si="23"/>
        <v/>
      </c>
      <c r="O648" t="s">
        <v>983</v>
      </c>
    </row>
    <row r="649" spans="5:15" ht="18" customHeight="1">
      <c r="E649" s="168" t="s">
        <v>262</v>
      </c>
      <c r="F649" s="174">
        <f>IFERROR(IF(E649="","",COUNTIF($E$2:E649,E649)),"")</f>
        <v>8</v>
      </c>
      <c r="G649" s="170" t="str">
        <f t="shared" si="22"/>
        <v/>
      </c>
      <c r="H649" s="240" t="str">
        <f t="shared" si="23"/>
        <v/>
      </c>
      <c r="O649" t="s">
        <v>983</v>
      </c>
    </row>
    <row r="650" spans="5:15" ht="18" customHeight="1">
      <c r="E650" s="168" t="s">
        <v>264</v>
      </c>
      <c r="F650" s="174">
        <f>IFERROR(IF(E650="","",COUNTIF($E$2:E650,E650)),"")</f>
        <v>7</v>
      </c>
      <c r="G650" s="170" t="str">
        <f t="shared" si="22"/>
        <v/>
      </c>
      <c r="H650" s="240" t="str">
        <f t="shared" si="23"/>
        <v/>
      </c>
      <c r="O650" t="s">
        <v>983</v>
      </c>
    </row>
    <row r="651" spans="5:15" ht="18" customHeight="1">
      <c r="E651" s="168" t="s">
        <v>283</v>
      </c>
      <c r="F651" s="174">
        <f>IFERROR(IF(E651="","",COUNTIF($E$2:E651,E651)),"")</f>
        <v>10</v>
      </c>
      <c r="G651" s="170" t="str">
        <f t="shared" si="22"/>
        <v/>
      </c>
      <c r="H651" s="240" t="str">
        <f t="shared" si="23"/>
        <v/>
      </c>
      <c r="O651" t="s">
        <v>983</v>
      </c>
    </row>
    <row r="652" spans="5:15" ht="18" customHeight="1">
      <c r="E652" s="168" t="s">
        <v>282</v>
      </c>
      <c r="F652" s="174">
        <f>IFERROR(IF(E652="","",COUNTIF($E$2:E652,E652)),"")</f>
        <v>11</v>
      </c>
      <c r="G652" s="170" t="str">
        <f t="shared" si="22"/>
        <v/>
      </c>
      <c r="H652" s="240" t="str">
        <f t="shared" si="23"/>
        <v/>
      </c>
      <c r="O652" t="s">
        <v>983</v>
      </c>
    </row>
    <row r="653" spans="5:15" ht="18" customHeight="1">
      <c r="E653" s="168" t="s">
        <v>277</v>
      </c>
      <c r="F653" s="174">
        <f>IFERROR(IF(E653="","",COUNTIF($E$2:E653,E653)),"")</f>
        <v>10</v>
      </c>
      <c r="G653" s="170" t="str">
        <f t="shared" si="22"/>
        <v/>
      </c>
      <c r="H653" s="240" t="str">
        <f t="shared" si="23"/>
        <v/>
      </c>
      <c r="O653" t="s">
        <v>983</v>
      </c>
    </row>
    <row r="654" spans="5:15" ht="18" customHeight="1">
      <c r="E654" s="168" t="s">
        <v>247</v>
      </c>
      <c r="F654" s="174">
        <f>IFERROR(IF(E654="","",COUNTIF($E$2:E654,E654)),"")</f>
        <v>12</v>
      </c>
      <c r="G654" s="170" t="str">
        <f t="shared" si="22"/>
        <v/>
      </c>
      <c r="H654" s="240" t="str">
        <f t="shared" si="23"/>
        <v/>
      </c>
      <c r="O654" t="s">
        <v>983</v>
      </c>
    </row>
    <row r="655" spans="5:15" ht="18" customHeight="1">
      <c r="E655" s="168" t="s">
        <v>248</v>
      </c>
      <c r="F655" s="174">
        <f>IFERROR(IF(E655="","",COUNTIF($E$2:E655,E655)),"")</f>
        <v>4</v>
      </c>
      <c r="G655" s="170" t="str">
        <f t="shared" si="22"/>
        <v/>
      </c>
      <c r="H655" s="240" t="str">
        <f t="shared" si="23"/>
        <v/>
      </c>
      <c r="O655" t="s">
        <v>983</v>
      </c>
    </row>
    <row r="656" spans="5:15" ht="18" customHeight="1">
      <c r="E656" s="168" t="s">
        <v>270</v>
      </c>
      <c r="F656" s="174">
        <f>IFERROR(IF(E656="","",COUNTIF($E$2:E656,E656)),"")</f>
        <v>8</v>
      </c>
      <c r="G656" s="170" t="str">
        <f t="shared" si="22"/>
        <v/>
      </c>
      <c r="H656" s="240" t="str">
        <f t="shared" si="23"/>
        <v/>
      </c>
      <c r="O656" t="s">
        <v>983</v>
      </c>
    </row>
    <row r="657" spans="5:15" ht="18" customHeight="1">
      <c r="E657" s="168" t="s">
        <v>248</v>
      </c>
      <c r="F657" s="174">
        <f>IFERROR(IF(E657="","",COUNTIF($E$2:E657,E657)),"")</f>
        <v>5</v>
      </c>
      <c r="G657" s="170" t="str">
        <f t="shared" si="22"/>
        <v/>
      </c>
      <c r="H657" s="240" t="str">
        <f t="shared" si="23"/>
        <v/>
      </c>
      <c r="O657" t="s">
        <v>983</v>
      </c>
    </row>
    <row r="658" spans="5:15" ht="18" customHeight="1">
      <c r="E658" s="168" t="s">
        <v>248</v>
      </c>
      <c r="F658" s="174">
        <f>IFERROR(IF(E658="","",COUNTIF($E$2:E658,E658)),"")</f>
        <v>6</v>
      </c>
      <c r="G658" s="170" t="str">
        <f t="shared" si="22"/>
        <v/>
      </c>
      <c r="H658" s="240" t="str">
        <f t="shared" si="23"/>
        <v/>
      </c>
      <c r="O658" t="s">
        <v>983</v>
      </c>
    </row>
    <row r="659" spans="5:15" ht="18" customHeight="1">
      <c r="E659" s="168" t="s">
        <v>254</v>
      </c>
      <c r="F659" s="174">
        <f>IFERROR(IF(E659="","",COUNTIF($E$2:E659,E659)),"")</f>
        <v>13</v>
      </c>
      <c r="G659" s="170" t="str">
        <f t="shared" si="22"/>
        <v/>
      </c>
      <c r="H659" s="240" t="str">
        <f t="shared" si="23"/>
        <v/>
      </c>
      <c r="O659" t="s">
        <v>983</v>
      </c>
    </row>
    <row r="660" spans="5:15" ht="18" customHeight="1">
      <c r="E660" s="168" t="s">
        <v>264</v>
      </c>
      <c r="F660" s="174">
        <f>IFERROR(IF(E660="","",COUNTIF($E$2:E660,E660)),"")</f>
        <v>8</v>
      </c>
      <c r="G660" s="170" t="str">
        <f t="shared" si="22"/>
        <v/>
      </c>
      <c r="H660" s="240" t="str">
        <f t="shared" si="23"/>
        <v/>
      </c>
      <c r="O660" t="s">
        <v>983</v>
      </c>
    </row>
    <row r="661" spans="5:15" ht="18" customHeight="1">
      <c r="E661" s="168" t="s">
        <v>266</v>
      </c>
      <c r="F661" s="174">
        <f>IFERROR(IF(E661="","",COUNTIF($E$2:E661,E661)),"")</f>
        <v>7</v>
      </c>
      <c r="G661" s="170" t="str">
        <f t="shared" si="22"/>
        <v/>
      </c>
      <c r="H661" s="240" t="str">
        <f t="shared" si="23"/>
        <v/>
      </c>
      <c r="O661" t="s">
        <v>983</v>
      </c>
    </row>
    <row r="662" spans="5:15" ht="18" customHeight="1">
      <c r="E662" s="168" t="s">
        <v>277</v>
      </c>
      <c r="F662" s="174">
        <f>IFERROR(IF(E662="","",COUNTIF($E$2:E662,E662)),"")</f>
        <v>11</v>
      </c>
      <c r="G662" s="170" t="str">
        <f t="shared" si="22"/>
        <v/>
      </c>
      <c r="H662" s="240" t="str">
        <f t="shared" si="23"/>
        <v/>
      </c>
      <c r="O662" t="s">
        <v>983</v>
      </c>
    </row>
    <row r="663" spans="5:15" ht="18" customHeight="1">
      <c r="E663" s="168" t="s">
        <v>899</v>
      </c>
      <c r="F663" s="174">
        <f>IFERROR(IF(E663="","",COUNTIF($E$2:E663,E663)),"")</f>
        <v>2</v>
      </c>
      <c r="G663" s="170" t="str">
        <f t="shared" si="22"/>
        <v/>
      </c>
      <c r="H663" s="240" t="str">
        <f t="shared" si="23"/>
        <v/>
      </c>
      <c r="O663" t="s">
        <v>983</v>
      </c>
    </row>
    <row r="664" spans="5:15" ht="18" customHeight="1">
      <c r="E664" s="168" t="s">
        <v>243</v>
      </c>
      <c r="F664" s="174">
        <f>IFERROR(IF(E664="","",COUNTIF($E$2:E664,E664)),"")</f>
        <v>16</v>
      </c>
      <c r="G664" s="170" t="str">
        <f t="shared" si="22"/>
        <v/>
      </c>
      <c r="H664" s="240" t="str">
        <f t="shared" si="23"/>
        <v/>
      </c>
      <c r="O664" t="s">
        <v>983</v>
      </c>
    </row>
    <row r="665" spans="5:15" ht="18" customHeight="1">
      <c r="E665" s="168" t="s">
        <v>291</v>
      </c>
      <c r="F665" s="174">
        <f>IFERROR(IF(E665="","",COUNTIF($E$2:E665,E665)),"")</f>
        <v>15</v>
      </c>
      <c r="G665" s="170" t="str">
        <f t="shared" si="22"/>
        <v/>
      </c>
      <c r="H665" s="240" t="str">
        <f t="shared" si="23"/>
        <v/>
      </c>
      <c r="O665" t="s">
        <v>983</v>
      </c>
    </row>
    <row r="666" spans="5:15" ht="18" customHeight="1">
      <c r="E666" s="168" t="s">
        <v>291</v>
      </c>
      <c r="F666" s="174">
        <f>IFERROR(IF(E666="","",COUNTIF($E$2:E666,E666)),"")</f>
        <v>16</v>
      </c>
      <c r="G666" s="170" t="str">
        <f t="shared" si="22"/>
        <v/>
      </c>
      <c r="H666" s="240" t="str">
        <f t="shared" si="23"/>
        <v/>
      </c>
      <c r="O666" t="s">
        <v>983</v>
      </c>
    </row>
    <row r="667" spans="5:15" ht="18" customHeight="1">
      <c r="E667" s="168" t="s">
        <v>893</v>
      </c>
      <c r="F667" s="174">
        <f>IFERROR(IF(E667="","",COUNTIF($E$2:E667,E667)),"")</f>
        <v>27</v>
      </c>
      <c r="G667" s="170" t="str">
        <f t="shared" si="22"/>
        <v/>
      </c>
      <c r="H667" s="240" t="str">
        <f t="shared" si="23"/>
        <v/>
      </c>
      <c r="O667" t="s">
        <v>983</v>
      </c>
    </row>
    <row r="668" spans="5:15" ht="18" customHeight="1">
      <c r="E668" s="168" t="s">
        <v>893</v>
      </c>
      <c r="F668" s="174">
        <f>IFERROR(IF(E668="","",COUNTIF($E$2:E668,E668)),"")</f>
        <v>28</v>
      </c>
      <c r="G668" s="170" t="str">
        <f t="shared" si="22"/>
        <v/>
      </c>
      <c r="H668" s="240" t="str">
        <f t="shared" si="23"/>
        <v/>
      </c>
      <c r="O668" t="s">
        <v>983</v>
      </c>
    </row>
    <row r="669" spans="5:15" ht="18" customHeight="1">
      <c r="E669" s="168" t="s">
        <v>893</v>
      </c>
      <c r="F669" s="174">
        <f>IFERROR(IF(E669="","",COUNTIF($E$2:E669,E669)),"")</f>
        <v>29</v>
      </c>
      <c r="G669" s="170" t="str">
        <f t="shared" si="22"/>
        <v/>
      </c>
      <c r="H669" s="240" t="str">
        <f t="shared" si="23"/>
        <v/>
      </c>
      <c r="O669" t="s">
        <v>983</v>
      </c>
    </row>
    <row r="670" spans="5:15" ht="18" customHeight="1">
      <c r="E670" s="168" t="s">
        <v>893</v>
      </c>
      <c r="F670" s="174">
        <f>IFERROR(IF(E670="","",COUNTIF($E$2:E670,E670)),"")</f>
        <v>30</v>
      </c>
      <c r="G670" s="170" t="str">
        <f t="shared" si="22"/>
        <v/>
      </c>
      <c r="H670" s="240" t="str">
        <f t="shared" si="23"/>
        <v/>
      </c>
      <c r="O670" t="s">
        <v>983</v>
      </c>
    </row>
    <row r="671" spans="5:15" ht="18" customHeight="1">
      <c r="E671" s="168" t="s">
        <v>893</v>
      </c>
      <c r="F671" s="174">
        <f>IFERROR(IF(E671="","",COUNTIF($E$2:E671,E671)),"")</f>
        <v>31</v>
      </c>
      <c r="G671" s="170" t="str">
        <f t="shared" si="22"/>
        <v/>
      </c>
      <c r="H671" s="240" t="str">
        <f t="shared" si="23"/>
        <v/>
      </c>
      <c r="O671" t="s">
        <v>983</v>
      </c>
    </row>
    <row r="672" spans="5:15" ht="18" customHeight="1">
      <c r="E672" s="168" t="s">
        <v>893</v>
      </c>
      <c r="F672" s="174">
        <f>IFERROR(IF(E672="","",COUNTIF($E$2:E672,E672)),"")</f>
        <v>32</v>
      </c>
      <c r="G672" s="170" t="str">
        <f t="shared" si="22"/>
        <v/>
      </c>
      <c r="H672" s="240" t="str">
        <f t="shared" si="23"/>
        <v/>
      </c>
      <c r="O672" t="s">
        <v>983</v>
      </c>
    </row>
    <row r="673" spans="5:15" ht="18" customHeight="1">
      <c r="E673" s="168" t="s">
        <v>893</v>
      </c>
      <c r="F673" s="174">
        <f>IFERROR(IF(E673="","",COUNTIF($E$2:E673,E673)),"")</f>
        <v>33</v>
      </c>
      <c r="G673" s="170" t="str">
        <f t="shared" si="22"/>
        <v/>
      </c>
      <c r="H673" s="240" t="str">
        <f t="shared" si="23"/>
        <v/>
      </c>
      <c r="O673" t="s">
        <v>983</v>
      </c>
    </row>
    <row r="674" spans="5:15" ht="18" customHeight="1">
      <c r="E674" s="168" t="s">
        <v>893</v>
      </c>
      <c r="F674" s="174">
        <f>IFERROR(IF(E674="","",COUNTIF($E$2:E674,E674)),"")</f>
        <v>34</v>
      </c>
      <c r="G674" s="170" t="str">
        <f t="shared" si="22"/>
        <v/>
      </c>
      <c r="H674" s="240" t="str">
        <f t="shared" si="23"/>
        <v/>
      </c>
      <c r="O674" t="s">
        <v>983</v>
      </c>
    </row>
    <row r="675" spans="5:15" ht="18" customHeight="1">
      <c r="E675" s="168" t="s">
        <v>893</v>
      </c>
      <c r="F675" s="174">
        <f>IFERROR(IF(E675="","",COUNTIF($E$2:E675,E675)),"")</f>
        <v>35</v>
      </c>
      <c r="G675" s="170" t="str">
        <f t="shared" si="22"/>
        <v/>
      </c>
      <c r="H675" s="240" t="str">
        <f t="shared" si="23"/>
        <v/>
      </c>
      <c r="O675" t="s">
        <v>983</v>
      </c>
    </row>
    <row r="676" spans="5:15" ht="18" customHeight="1">
      <c r="E676" s="168" t="s">
        <v>893</v>
      </c>
      <c r="F676" s="174">
        <f>IFERROR(IF(E676="","",COUNTIF($E$2:E676,E676)),"")</f>
        <v>36</v>
      </c>
      <c r="G676" s="170" t="str">
        <f t="shared" si="22"/>
        <v/>
      </c>
      <c r="H676" s="240" t="str">
        <f t="shared" si="23"/>
        <v/>
      </c>
      <c r="O676" t="s">
        <v>983</v>
      </c>
    </row>
    <row r="677" spans="5:15" ht="18" customHeight="1">
      <c r="E677" s="168" t="s">
        <v>893</v>
      </c>
      <c r="F677" s="174">
        <f>IFERROR(IF(E677="","",COUNTIF($E$2:E677,E677)),"")</f>
        <v>37</v>
      </c>
      <c r="G677" s="170" t="str">
        <f t="shared" si="22"/>
        <v/>
      </c>
      <c r="H677" s="240" t="str">
        <f t="shared" si="23"/>
        <v/>
      </c>
      <c r="O677" t="s">
        <v>983</v>
      </c>
    </row>
    <row r="678" spans="5:15" ht="18" customHeight="1">
      <c r="E678" s="168" t="s">
        <v>893</v>
      </c>
      <c r="F678" s="174">
        <f>IFERROR(IF(E678="","",COUNTIF($E$2:E678,E678)),"")</f>
        <v>38</v>
      </c>
      <c r="G678" s="170" t="str">
        <f t="shared" si="22"/>
        <v/>
      </c>
      <c r="H678" s="240" t="str">
        <f t="shared" si="23"/>
        <v/>
      </c>
      <c r="O678" t="s">
        <v>983</v>
      </c>
    </row>
    <row r="679" spans="5:15" ht="18" customHeight="1">
      <c r="E679" s="168" t="s">
        <v>893</v>
      </c>
      <c r="F679" s="174">
        <f>IFERROR(IF(E679="","",COUNTIF($E$2:E679,E679)),"")</f>
        <v>39</v>
      </c>
      <c r="G679" s="170" t="str">
        <f t="shared" si="22"/>
        <v/>
      </c>
      <c r="H679" s="240" t="str">
        <f t="shared" si="23"/>
        <v/>
      </c>
      <c r="O679" t="s">
        <v>983</v>
      </c>
    </row>
    <row r="680" spans="5:15" ht="18" customHeight="1">
      <c r="E680" s="168" t="s">
        <v>893</v>
      </c>
      <c r="F680" s="174">
        <f>IFERROR(IF(E680="","",COUNTIF($E$2:E680,E680)),"")</f>
        <v>40</v>
      </c>
      <c r="G680" s="170" t="str">
        <f t="shared" si="22"/>
        <v/>
      </c>
      <c r="H680" s="240" t="str">
        <f t="shared" si="23"/>
        <v/>
      </c>
      <c r="O680" t="s">
        <v>983</v>
      </c>
    </row>
    <row r="681" spans="5:15" ht="18" customHeight="1">
      <c r="E681" s="168" t="s">
        <v>893</v>
      </c>
      <c r="F681" s="174">
        <f>IFERROR(IF(E681="","",COUNTIF($E$2:E681,E681)),"")</f>
        <v>41</v>
      </c>
      <c r="G681" s="170" t="str">
        <f t="shared" si="22"/>
        <v/>
      </c>
      <c r="H681" s="240" t="str">
        <f t="shared" si="23"/>
        <v/>
      </c>
      <c r="O681" t="s">
        <v>983</v>
      </c>
    </row>
    <row r="682" spans="5:15" ht="18" customHeight="1">
      <c r="E682" s="168" t="s">
        <v>294</v>
      </c>
      <c r="F682" s="174">
        <f>IFERROR(IF(E682="","",COUNTIF($E$2:E682,E682)),"")</f>
        <v>13</v>
      </c>
      <c r="G682" s="170" t="str">
        <f t="shared" si="22"/>
        <v/>
      </c>
      <c r="H682" s="240" t="str">
        <f t="shared" si="23"/>
        <v/>
      </c>
      <c r="O682" t="s">
        <v>983</v>
      </c>
    </row>
    <row r="683" spans="5:15" ht="18" customHeight="1">
      <c r="E683" s="168" t="s">
        <v>292</v>
      </c>
      <c r="F683" s="174">
        <f>IFERROR(IF(E683="","",COUNTIF($E$2:E683,E683)),"")</f>
        <v>17</v>
      </c>
      <c r="G683" s="170" t="str">
        <f t="shared" si="22"/>
        <v/>
      </c>
      <c r="H683" s="240" t="str">
        <f t="shared" si="23"/>
        <v/>
      </c>
      <c r="O683" t="s">
        <v>983</v>
      </c>
    </row>
    <row r="684" spans="5:15" ht="18" customHeight="1">
      <c r="E684" s="168" t="s">
        <v>341</v>
      </c>
      <c r="F684" s="174">
        <f>IFERROR(IF(E684="","",COUNTIF($E$2:E684,E684)),"")</f>
        <v>1</v>
      </c>
      <c r="G684" s="170">
        <f t="shared" si="22"/>
        <v>684</v>
      </c>
      <c r="H684" s="240" t="str">
        <f t="shared" si="23"/>
        <v/>
      </c>
      <c r="O684" t="s">
        <v>983</v>
      </c>
    </row>
    <row r="685" spans="5:15" ht="18" customHeight="1">
      <c r="E685" s="168" t="s">
        <v>291</v>
      </c>
      <c r="F685" s="174">
        <f>IFERROR(IF(E685="","",COUNTIF($E$2:E685,E685)),"")</f>
        <v>17</v>
      </c>
      <c r="G685" s="170" t="str">
        <f t="shared" si="22"/>
        <v/>
      </c>
      <c r="H685" s="240" t="str">
        <f t="shared" si="23"/>
        <v/>
      </c>
      <c r="O685" t="s">
        <v>983</v>
      </c>
    </row>
    <row r="686" spans="5:15" ht="18" customHeight="1">
      <c r="E686" s="168" t="s">
        <v>294</v>
      </c>
      <c r="F686" s="174">
        <f>IFERROR(IF(E686="","",COUNTIF($E$2:E686,E686)),"")</f>
        <v>14</v>
      </c>
      <c r="G686" s="170" t="str">
        <f t="shared" si="22"/>
        <v/>
      </c>
      <c r="H686" s="240" t="str">
        <f t="shared" si="23"/>
        <v/>
      </c>
      <c r="O686" t="s">
        <v>983</v>
      </c>
    </row>
    <row r="687" spans="5:15" ht="18" customHeight="1">
      <c r="E687" s="168" t="s">
        <v>292</v>
      </c>
      <c r="F687" s="174">
        <f>IFERROR(IF(E687="","",COUNTIF($E$2:E687,E687)),"")</f>
        <v>18</v>
      </c>
      <c r="G687" s="170" t="str">
        <f t="shared" si="22"/>
        <v/>
      </c>
      <c r="H687" s="240" t="str">
        <f t="shared" si="23"/>
        <v/>
      </c>
      <c r="O687" t="s">
        <v>983</v>
      </c>
    </row>
    <row r="688" spans="5:15" ht="18" customHeight="1">
      <c r="F688" s="174" t="str">
        <f>IFERROR(IF(E688="","",COUNTIF($E$2:E688,E688)),"")</f>
        <v/>
      </c>
      <c r="G688" s="170" t="str">
        <f t="shared" si="22"/>
        <v/>
      </c>
      <c r="H688" s="240" t="str">
        <f t="shared" si="23"/>
        <v/>
      </c>
      <c r="O688" t="s">
        <v>983</v>
      </c>
    </row>
    <row r="689" spans="5:15" ht="18" customHeight="1">
      <c r="E689" s="168" t="s">
        <v>297</v>
      </c>
      <c r="F689" s="174">
        <f>IFERROR(IF(E689="","",COUNTIF($E$2:E689,E689)),"")</f>
        <v>8</v>
      </c>
      <c r="G689" s="170" t="str">
        <f t="shared" si="22"/>
        <v/>
      </c>
      <c r="H689" s="240" t="str">
        <f t="shared" si="23"/>
        <v/>
      </c>
      <c r="O689" t="s">
        <v>983</v>
      </c>
    </row>
    <row r="690" spans="5:15" ht="18" customHeight="1">
      <c r="E690" s="168" t="s">
        <v>946</v>
      </c>
      <c r="F690" s="174">
        <f>IFERROR(IF(E690="","",COUNTIF($E$2:E690,E690)),"")</f>
        <v>2</v>
      </c>
      <c r="G690" s="170" t="str">
        <f t="shared" si="22"/>
        <v/>
      </c>
      <c r="H690" s="240" t="str">
        <f t="shared" si="23"/>
        <v/>
      </c>
      <c r="O690" t="s">
        <v>983</v>
      </c>
    </row>
    <row r="691" spans="5:15" ht="18" customHeight="1">
      <c r="E691" s="168" t="s">
        <v>321</v>
      </c>
      <c r="F691" s="174">
        <f>IFERROR(IF(E691="","",COUNTIF($E$2:E691,E691)),"")</f>
        <v>2</v>
      </c>
      <c r="G691" s="170" t="str">
        <f t="shared" si="22"/>
        <v/>
      </c>
      <c r="H691" s="240" t="str">
        <f t="shared" si="23"/>
        <v/>
      </c>
      <c r="O691" t="s">
        <v>983</v>
      </c>
    </row>
    <row r="692" spans="5:15" ht="18" customHeight="1">
      <c r="E692" s="168" t="s">
        <v>341</v>
      </c>
      <c r="F692" s="174">
        <f>IFERROR(IF(E692="","",COUNTIF($E$2:E692,E692)),"")</f>
        <v>2</v>
      </c>
      <c r="G692" s="170" t="str">
        <f t="shared" si="22"/>
        <v/>
      </c>
      <c r="H692" s="240" t="str">
        <f t="shared" si="23"/>
        <v/>
      </c>
      <c r="O692" t="s">
        <v>983</v>
      </c>
    </row>
    <row r="693" spans="5:15" ht="18" customHeight="1">
      <c r="E693" s="168" t="s">
        <v>297</v>
      </c>
      <c r="F693" s="174">
        <f>IFERROR(IF(E693="","",COUNTIF($E$2:E693,E693)),"")</f>
        <v>9</v>
      </c>
      <c r="G693" s="170" t="str">
        <f t="shared" si="22"/>
        <v/>
      </c>
      <c r="H693" s="240" t="str">
        <f t="shared" si="23"/>
        <v/>
      </c>
      <c r="O693" t="s">
        <v>983</v>
      </c>
    </row>
    <row r="694" spans="5:15" ht="18" customHeight="1">
      <c r="E694" s="168" t="s">
        <v>290</v>
      </c>
      <c r="F694" s="174">
        <f>IFERROR(IF(E694="","",COUNTIF($E$2:E694,E694)),"")</f>
        <v>8</v>
      </c>
      <c r="G694" s="170" t="str">
        <f t="shared" si="22"/>
        <v/>
      </c>
      <c r="H694" s="240" t="str">
        <f t="shared" si="23"/>
        <v/>
      </c>
      <c r="O694" t="s">
        <v>983</v>
      </c>
    </row>
    <row r="695" spans="5:15" ht="18" customHeight="1">
      <c r="E695" s="168" t="s">
        <v>291</v>
      </c>
      <c r="F695" s="174">
        <f>IFERROR(IF(E695="","",COUNTIF($E$2:E695,E695)),"")</f>
        <v>18</v>
      </c>
      <c r="G695" s="170" t="str">
        <f t="shared" si="22"/>
        <v/>
      </c>
      <c r="H695" s="240" t="str">
        <f t="shared" si="23"/>
        <v/>
      </c>
      <c r="O695" t="s">
        <v>983</v>
      </c>
    </row>
    <row r="696" spans="5:15" ht="18" customHeight="1">
      <c r="F696" s="174" t="str">
        <f>IFERROR(IF(E696="","",COUNTIF($E$2:E696,E696)),"")</f>
        <v/>
      </c>
      <c r="G696" s="170" t="str">
        <f t="shared" si="22"/>
        <v/>
      </c>
      <c r="H696" s="240" t="str">
        <f t="shared" si="23"/>
        <v/>
      </c>
      <c r="O696" t="s">
        <v>983</v>
      </c>
    </row>
    <row r="697" spans="5:15" ht="18" customHeight="1">
      <c r="E697" s="168" t="s">
        <v>292</v>
      </c>
      <c r="F697" s="174">
        <f>IFERROR(IF(E697="","",COUNTIF($E$2:E697,E697)),"")</f>
        <v>19</v>
      </c>
      <c r="G697" s="170" t="str">
        <f t="shared" si="22"/>
        <v/>
      </c>
      <c r="H697" s="240" t="str">
        <f t="shared" si="23"/>
        <v/>
      </c>
      <c r="O697" t="s">
        <v>983</v>
      </c>
    </row>
    <row r="698" spans="5:15" ht="18" customHeight="1">
      <c r="E698" s="168" t="s">
        <v>292</v>
      </c>
      <c r="F698" s="174">
        <f>IFERROR(IF(E698="","",COUNTIF($E$2:E698,E698)),"")</f>
        <v>20</v>
      </c>
      <c r="G698" s="170" t="str">
        <f t="shared" si="22"/>
        <v/>
      </c>
      <c r="H698" s="240" t="str">
        <f t="shared" si="23"/>
        <v/>
      </c>
      <c r="O698" t="s">
        <v>983</v>
      </c>
    </row>
    <row r="699" spans="5:15" ht="18" customHeight="1">
      <c r="E699" s="168" t="s">
        <v>320</v>
      </c>
      <c r="F699" s="174">
        <f>IFERROR(IF(E699="","",COUNTIF($E$2:E699,E699)),"")</f>
        <v>3</v>
      </c>
      <c r="G699" s="170" t="str">
        <f t="shared" si="22"/>
        <v/>
      </c>
      <c r="H699" s="240" t="str">
        <f t="shared" si="23"/>
        <v/>
      </c>
      <c r="O699" t="s">
        <v>983</v>
      </c>
    </row>
    <row r="700" spans="5:15" ht="18" customHeight="1">
      <c r="E700" s="168" t="s">
        <v>293</v>
      </c>
      <c r="F700" s="174">
        <f>IFERROR(IF(E700="","",COUNTIF($E$2:E700,E700)),"")</f>
        <v>7</v>
      </c>
      <c r="G700" s="170" t="str">
        <f t="shared" si="22"/>
        <v/>
      </c>
      <c r="H700" s="240" t="str">
        <f t="shared" si="23"/>
        <v/>
      </c>
      <c r="O700" t="s">
        <v>983</v>
      </c>
    </row>
    <row r="701" spans="5:15" ht="18" customHeight="1">
      <c r="E701" s="168" t="s">
        <v>291</v>
      </c>
      <c r="F701" s="174">
        <f>IFERROR(IF(E701="","",COUNTIF($E$2:E701,E701)),"")</f>
        <v>19</v>
      </c>
      <c r="G701" s="170" t="str">
        <f t="shared" si="22"/>
        <v/>
      </c>
      <c r="H701" s="240" t="str">
        <f t="shared" si="23"/>
        <v/>
      </c>
      <c r="O701" t="s">
        <v>983</v>
      </c>
    </row>
    <row r="702" spans="5:15" ht="18" customHeight="1">
      <c r="E702" s="168" t="s">
        <v>290</v>
      </c>
      <c r="F702" s="174">
        <f>IFERROR(IF(E702="","",COUNTIF($E$2:E702,E702)),"")</f>
        <v>9</v>
      </c>
      <c r="G702" s="170" t="str">
        <f t="shared" si="22"/>
        <v/>
      </c>
      <c r="H702" s="240" t="str">
        <f t="shared" si="23"/>
        <v/>
      </c>
      <c r="O702" t="s">
        <v>983</v>
      </c>
    </row>
    <row r="703" spans="5:15" ht="18" customHeight="1">
      <c r="E703" s="168" t="s">
        <v>893</v>
      </c>
      <c r="F703" s="174">
        <f>IFERROR(IF(E703="","",COUNTIF($E$2:E703,E703)),"")</f>
        <v>42</v>
      </c>
      <c r="G703" s="170" t="str">
        <f t="shared" si="22"/>
        <v/>
      </c>
      <c r="H703" s="240" t="str">
        <f t="shared" si="23"/>
        <v/>
      </c>
      <c r="O703" t="s">
        <v>983</v>
      </c>
    </row>
    <row r="704" spans="5:15" ht="18" customHeight="1">
      <c r="E704" s="168" t="s">
        <v>893</v>
      </c>
      <c r="F704" s="174">
        <f>IFERROR(IF(E704="","",COUNTIF($E$2:E704,E704)),"")</f>
        <v>43</v>
      </c>
      <c r="G704" s="170" t="str">
        <f t="shared" si="22"/>
        <v/>
      </c>
      <c r="H704" s="240" t="str">
        <f t="shared" si="23"/>
        <v/>
      </c>
      <c r="O704" t="s">
        <v>983</v>
      </c>
    </row>
    <row r="705" spans="5:15" ht="18" customHeight="1">
      <c r="E705" s="168" t="s">
        <v>893</v>
      </c>
      <c r="F705" s="174">
        <f>IFERROR(IF(E705="","",COUNTIF($E$2:E705,E705)),"")</f>
        <v>44</v>
      </c>
      <c r="G705" s="170" t="str">
        <f t="shared" si="22"/>
        <v/>
      </c>
      <c r="H705" s="240" t="str">
        <f t="shared" si="23"/>
        <v/>
      </c>
      <c r="O705" t="s">
        <v>983</v>
      </c>
    </row>
    <row r="706" spans="5:15" ht="18" customHeight="1">
      <c r="E706" s="168" t="s">
        <v>893</v>
      </c>
      <c r="F706" s="174">
        <f>IFERROR(IF(E706="","",COUNTIF($E$2:E706,E706)),"")</f>
        <v>45</v>
      </c>
      <c r="G706" s="170" t="str">
        <f t="shared" ref="G706:G769" si="24">IFERROR(IF(AND(COUNTIF(E706:E706,E706)=(F706),F706&gt;0),ROW(),""),"")</f>
        <v/>
      </c>
      <c r="H706" s="240" t="str">
        <f t="shared" ref="H706:H769" si="25">IFERROR(INDEX(E:E,SMALL(G:G,ROW()-1)),"")</f>
        <v/>
      </c>
      <c r="O706" t="s">
        <v>983</v>
      </c>
    </row>
    <row r="707" spans="5:15" ht="18" customHeight="1">
      <c r="E707" s="168" t="s">
        <v>893</v>
      </c>
      <c r="F707" s="174">
        <f>IFERROR(IF(E707="","",COUNTIF($E$2:E707,E707)),"")</f>
        <v>46</v>
      </c>
      <c r="G707" s="170" t="str">
        <f t="shared" si="24"/>
        <v/>
      </c>
      <c r="H707" s="240" t="str">
        <f t="shared" si="25"/>
        <v/>
      </c>
      <c r="O707" t="s">
        <v>983</v>
      </c>
    </row>
    <row r="708" spans="5:15" ht="18" customHeight="1">
      <c r="E708" s="168" t="s">
        <v>893</v>
      </c>
      <c r="F708" s="174">
        <f>IFERROR(IF(E708="","",COUNTIF($E$2:E708,E708)),"")</f>
        <v>47</v>
      </c>
      <c r="G708" s="170" t="str">
        <f t="shared" si="24"/>
        <v/>
      </c>
      <c r="H708" s="240" t="str">
        <f t="shared" si="25"/>
        <v/>
      </c>
      <c r="O708" t="s">
        <v>983</v>
      </c>
    </row>
    <row r="709" spans="5:15" ht="18" customHeight="1">
      <c r="E709" s="168" t="s">
        <v>893</v>
      </c>
      <c r="F709" s="174">
        <f>IFERROR(IF(E709="","",COUNTIF($E$2:E709,E709)),"")</f>
        <v>48</v>
      </c>
      <c r="G709" s="170" t="str">
        <f t="shared" si="24"/>
        <v/>
      </c>
      <c r="H709" s="240" t="str">
        <f t="shared" si="25"/>
        <v/>
      </c>
      <c r="O709" t="s">
        <v>983</v>
      </c>
    </row>
    <row r="710" spans="5:15" ht="18" customHeight="1">
      <c r="E710" s="168" t="s">
        <v>893</v>
      </c>
      <c r="F710" s="174">
        <f>IFERROR(IF(E710="","",COUNTIF($E$2:E710,E710)),"")</f>
        <v>49</v>
      </c>
      <c r="G710" s="170" t="str">
        <f t="shared" si="24"/>
        <v/>
      </c>
      <c r="H710" s="240" t="str">
        <f t="shared" si="25"/>
        <v/>
      </c>
      <c r="O710" t="s">
        <v>983</v>
      </c>
    </row>
    <row r="711" spans="5:15" ht="18" customHeight="1">
      <c r="E711" s="168" t="s">
        <v>893</v>
      </c>
      <c r="F711" s="174">
        <f>IFERROR(IF(E711="","",COUNTIF($E$2:E711,E711)),"")</f>
        <v>50</v>
      </c>
      <c r="G711" s="170" t="str">
        <f t="shared" si="24"/>
        <v/>
      </c>
      <c r="H711" s="240" t="str">
        <f t="shared" si="25"/>
        <v/>
      </c>
      <c r="O711" t="s">
        <v>983</v>
      </c>
    </row>
    <row r="712" spans="5:15" ht="18" customHeight="1">
      <c r="E712" s="168" t="s">
        <v>901</v>
      </c>
      <c r="F712" s="174">
        <f>IFERROR(IF(E712="","",COUNTIF($E$2:E712,E712)),"")</f>
        <v>1</v>
      </c>
      <c r="G712" s="170">
        <f t="shared" si="24"/>
        <v>712</v>
      </c>
      <c r="H712" s="240" t="str">
        <f t="shared" si="25"/>
        <v/>
      </c>
      <c r="O712" t="s">
        <v>983</v>
      </c>
    </row>
    <row r="713" spans="5:15" ht="18" customHeight="1">
      <c r="E713" s="168" t="s">
        <v>901</v>
      </c>
      <c r="F713" s="174">
        <f>IFERROR(IF(E713="","",COUNTIF($E$2:E713,E713)),"")</f>
        <v>2</v>
      </c>
      <c r="G713" s="170" t="str">
        <f t="shared" si="24"/>
        <v/>
      </c>
      <c r="H713" s="240" t="str">
        <f t="shared" si="25"/>
        <v/>
      </c>
      <c r="O713" t="s">
        <v>983</v>
      </c>
    </row>
    <row r="714" spans="5:15" ht="18" customHeight="1">
      <c r="E714" s="168" t="s">
        <v>901</v>
      </c>
      <c r="F714" s="174">
        <f>IFERROR(IF(E714="","",COUNTIF($E$2:E714,E714)),"")</f>
        <v>3</v>
      </c>
      <c r="G714" s="170" t="str">
        <f t="shared" si="24"/>
        <v/>
      </c>
      <c r="H714" s="240" t="str">
        <f t="shared" si="25"/>
        <v/>
      </c>
      <c r="O714" t="s">
        <v>983</v>
      </c>
    </row>
    <row r="715" spans="5:15" ht="18" customHeight="1">
      <c r="E715" s="168" t="s">
        <v>901</v>
      </c>
      <c r="F715" s="174">
        <f>IFERROR(IF(E715="","",COUNTIF($E$2:E715,E715)),"")</f>
        <v>4</v>
      </c>
      <c r="G715" s="170" t="str">
        <f t="shared" si="24"/>
        <v/>
      </c>
      <c r="H715" s="240" t="str">
        <f t="shared" si="25"/>
        <v/>
      </c>
      <c r="O715" t="s">
        <v>983</v>
      </c>
    </row>
    <row r="716" spans="5:15" ht="18" customHeight="1">
      <c r="E716" s="168" t="s">
        <v>901</v>
      </c>
      <c r="F716" s="174">
        <f>IFERROR(IF(E716="","",COUNTIF($E$2:E716,E716)),"")</f>
        <v>5</v>
      </c>
      <c r="G716" s="170" t="str">
        <f t="shared" si="24"/>
        <v/>
      </c>
      <c r="H716" s="240" t="str">
        <f t="shared" si="25"/>
        <v/>
      </c>
      <c r="O716" t="s">
        <v>983</v>
      </c>
    </row>
    <row r="717" spans="5:15" ht="18" customHeight="1">
      <c r="E717" s="168" t="s">
        <v>901</v>
      </c>
      <c r="F717" s="174">
        <f>IFERROR(IF(E717="","",COUNTIF($E$2:E717,E717)),"")</f>
        <v>6</v>
      </c>
      <c r="G717" s="170" t="str">
        <f t="shared" si="24"/>
        <v/>
      </c>
      <c r="H717" s="240" t="str">
        <f t="shared" si="25"/>
        <v/>
      </c>
      <c r="O717" t="s">
        <v>983</v>
      </c>
    </row>
    <row r="718" spans="5:15" ht="18" customHeight="1">
      <c r="E718" s="168" t="s">
        <v>901</v>
      </c>
      <c r="F718" s="174">
        <f>IFERROR(IF(E718="","",COUNTIF($E$2:E718,E718)),"")</f>
        <v>7</v>
      </c>
      <c r="G718" s="170" t="str">
        <f t="shared" si="24"/>
        <v/>
      </c>
      <c r="H718" s="240" t="str">
        <f t="shared" si="25"/>
        <v/>
      </c>
      <c r="O718" t="s">
        <v>983</v>
      </c>
    </row>
    <row r="719" spans="5:15" ht="18" customHeight="1">
      <c r="E719" s="168" t="s">
        <v>901</v>
      </c>
      <c r="F719" s="174">
        <f>IFERROR(IF(E719="","",COUNTIF($E$2:E719,E719)),"")</f>
        <v>8</v>
      </c>
      <c r="G719" s="170" t="str">
        <f t="shared" si="24"/>
        <v/>
      </c>
      <c r="H719" s="240" t="str">
        <f t="shared" si="25"/>
        <v/>
      </c>
      <c r="O719" t="s">
        <v>983</v>
      </c>
    </row>
    <row r="720" spans="5:15" ht="18" customHeight="1">
      <c r="E720" s="168" t="s">
        <v>901</v>
      </c>
      <c r="F720" s="174">
        <f>IFERROR(IF(E720="","",COUNTIF($E$2:E720,E720)),"")</f>
        <v>9</v>
      </c>
      <c r="G720" s="170" t="str">
        <f t="shared" si="24"/>
        <v/>
      </c>
      <c r="H720" s="240" t="str">
        <f t="shared" si="25"/>
        <v/>
      </c>
      <c r="O720" t="s">
        <v>983</v>
      </c>
    </row>
    <row r="721" spans="5:15" ht="18" customHeight="1">
      <c r="E721" s="168" t="s">
        <v>901</v>
      </c>
      <c r="F721" s="174">
        <f>IFERROR(IF(E721="","",COUNTIF($E$2:E721,E721)),"")</f>
        <v>10</v>
      </c>
      <c r="G721" s="170" t="str">
        <f t="shared" si="24"/>
        <v/>
      </c>
      <c r="H721" s="240" t="str">
        <f t="shared" si="25"/>
        <v/>
      </c>
      <c r="O721" t="s">
        <v>983</v>
      </c>
    </row>
    <row r="722" spans="5:15" ht="18" customHeight="1">
      <c r="E722" s="168" t="s">
        <v>901</v>
      </c>
      <c r="F722" s="174">
        <f>IFERROR(IF(E722="","",COUNTIF($E$2:E722,E722)),"")</f>
        <v>11</v>
      </c>
      <c r="G722" s="170" t="str">
        <f t="shared" si="24"/>
        <v/>
      </c>
      <c r="H722" s="240" t="str">
        <f t="shared" si="25"/>
        <v/>
      </c>
      <c r="O722" t="s">
        <v>983</v>
      </c>
    </row>
    <row r="723" spans="5:15" ht="18" customHeight="1">
      <c r="E723" s="168" t="s">
        <v>901</v>
      </c>
      <c r="F723" s="174">
        <f>IFERROR(IF(E723="","",COUNTIF($E$2:E723,E723)),"")</f>
        <v>12</v>
      </c>
      <c r="G723" s="170" t="str">
        <f t="shared" si="24"/>
        <v/>
      </c>
      <c r="H723" s="240" t="str">
        <f t="shared" si="25"/>
        <v/>
      </c>
      <c r="O723" t="s">
        <v>983</v>
      </c>
    </row>
    <row r="724" spans="5:15" ht="18" customHeight="1">
      <c r="E724" s="168" t="s">
        <v>901</v>
      </c>
      <c r="F724" s="174">
        <f>IFERROR(IF(E724="","",COUNTIF($E$2:E724,E724)),"")</f>
        <v>13</v>
      </c>
      <c r="G724" s="170" t="str">
        <f t="shared" si="24"/>
        <v/>
      </c>
      <c r="H724" s="240" t="str">
        <f t="shared" si="25"/>
        <v/>
      </c>
      <c r="O724" t="s">
        <v>983</v>
      </c>
    </row>
    <row r="725" spans="5:15" ht="18" customHeight="1">
      <c r="E725" s="168" t="s">
        <v>901</v>
      </c>
      <c r="F725" s="174">
        <f>IFERROR(IF(E725="","",COUNTIF($E$2:E725,E725)),"")</f>
        <v>14</v>
      </c>
      <c r="G725" s="170" t="str">
        <f t="shared" si="24"/>
        <v/>
      </c>
      <c r="H725" s="240" t="str">
        <f t="shared" si="25"/>
        <v/>
      </c>
      <c r="O725" t="s">
        <v>983</v>
      </c>
    </row>
    <row r="726" spans="5:15" ht="18" customHeight="1">
      <c r="E726" s="168" t="s">
        <v>901</v>
      </c>
      <c r="F726" s="174">
        <f>IFERROR(IF(E726="","",COUNTIF($E$2:E726,E726)),"")</f>
        <v>15</v>
      </c>
      <c r="G726" s="170" t="str">
        <f t="shared" si="24"/>
        <v/>
      </c>
      <c r="H726" s="240" t="str">
        <f t="shared" si="25"/>
        <v/>
      </c>
      <c r="O726" t="s">
        <v>983</v>
      </c>
    </row>
    <row r="727" spans="5:15" ht="18" customHeight="1">
      <c r="E727" s="168" t="s">
        <v>901</v>
      </c>
      <c r="F727" s="174">
        <f>IFERROR(IF(E727="","",COUNTIF($E$2:E727,E727)),"")</f>
        <v>16</v>
      </c>
      <c r="G727" s="170" t="str">
        <f t="shared" si="24"/>
        <v/>
      </c>
      <c r="H727" s="240" t="str">
        <f t="shared" si="25"/>
        <v/>
      </c>
      <c r="O727" t="s">
        <v>983</v>
      </c>
    </row>
    <row r="728" spans="5:15" ht="18" customHeight="1">
      <c r="E728" s="168" t="s">
        <v>901</v>
      </c>
      <c r="F728" s="174">
        <f>IFERROR(IF(E728="","",COUNTIF($E$2:E728,E728)),"")</f>
        <v>17</v>
      </c>
      <c r="G728" s="170" t="str">
        <f t="shared" si="24"/>
        <v/>
      </c>
      <c r="H728" s="240" t="str">
        <f t="shared" si="25"/>
        <v/>
      </c>
      <c r="O728" t="s">
        <v>983</v>
      </c>
    </row>
    <row r="729" spans="5:15" ht="18" customHeight="1">
      <c r="E729" s="168" t="s">
        <v>901</v>
      </c>
      <c r="F729" s="174">
        <f>IFERROR(IF(E729="","",COUNTIF($E$2:E729,E729)),"")</f>
        <v>18</v>
      </c>
      <c r="G729" s="170" t="str">
        <f t="shared" si="24"/>
        <v/>
      </c>
      <c r="H729" s="240" t="str">
        <f t="shared" si="25"/>
        <v/>
      </c>
      <c r="O729" t="s">
        <v>983</v>
      </c>
    </row>
    <row r="730" spans="5:15" ht="18" customHeight="1">
      <c r="E730" s="168" t="s">
        <v>901</v>
      </c>
      <c r="F730" s="174">
        <f>IFERROR(IF(E730="","",COUNTIF($E$2:E730,E730)),"")</f>
        <v>19</v>
      </c>
      <c r="G730" s="170" t="str">
        <f t="shared" si="24"/>
        <v/>
      </c>
      <c r="H730" s="240" t="str">
        <f t="shared" si="25"/>
        <v/>
      </c>
      <c r="O730" t="s">
        <v>983</v>
      </c>
    </row>
    <row r="731" spans="5:15" ht="18" customHeight="1">
      <c r="E731" s="168" t="s">
        <v>299</v>
      </c>
      <c r="F731" s="174">
        <f>IFERROR(IF(E731="","",COUNTIF($E$2:E731,E731)),"")</f>
        <v>3</v>
      </c>
      <c r="G731" s="170" t="str">
        <f t="shared" si="24"/>
        <v/>
      </c>
      <c r="H731" s="240" t="str">
        <f t="shared" si="25"/>
        <v/>
      </c>
      <c r="O731" t="s">
        <v>983</v>
      </c>
    </row>
    <row r="732" spans="5:15" ht="18" customHeight="1">
      <c r="E732" s="168" t="s">
        <v>948</v>
      </c>
      <c r="F732" s="174">
        <f>IFERROR(IF(E732="","",COUNTIF($E$2:E732,E732)),"")</f>
        <v>8</v>
      </c>
      <c r="G732" s="170" t="str">
        <f t="shared" si="24"/>
        <v/>
      </c>
      <c r="H732" s="240" t="str">
        <f t="shared" si="25"/>
        <v/>
      </c>
      <c r="O732" t="s">
        <v>983</v>
      </c>
    </row>
    <row r="733" spans="5:15" ht="18" customHeight="1">
      <c r="E733" s="168" t="s">
        <v>948</v>
      </c>
      <c r="F733" s="174">
        <f>IFERROR(IF(E733="","",COUNTIF($E$2:E733,E733)),"")</f>
        <v>9</v>
      </c>
      <c r="G733" s="170" t="str">
        <f t="shared" si="24"/>
        <v/>
      </c>
      <c r="H733" s="240" t="str">
        <f t="shared" si="25"/>
        <v/>
      </c>
      <c r="O733" t="s">
        <v>983</v>
      </c>
    </row>
    <row r="734" spans="5:15" ht="18" customHeight="1">
      <c r="E734" s="168" t="s">
        <v>948</v>
      </c>
      <c r="F734" s="174">
        <f>IFERROR(IF(E734="","",COUNTIF($E$2:E734,E734)),"")</f>
        <v>10</v>
      </c>
      <c r="G734" s="170" t="str">
        <f t="shared" si="24"/>
        <v/>
      </c>
      <c r="H734" s="240" t="str">
        <f t="shared" si="25"/>
        <v/>
      </c>
      <c r="O734" t="s">
        <v>983</v>
      </c>
    </row>
    <row r="735" spans="5:15" ht="18" customHeight="1">
      <c r="E735" s="168" t="s">
        <v>948</v>
      </c>
      <c r="F735" s="174">
        <f>IFERROR(IF(E735="","",COUNTIF($E$2:E735,E735)),"")</f>
        <v>11</v>
      </c>
      <c r="G735" s="170" t="str">
        <f t="shared" si="24"/>
        <v/>
      </c>
      <c r="H735" s="240" t="str">
        <f t="shared" si="25"/>
        <v/>
      </c>
      <c r="O735" t="s">
        <v>983</v>
      </c>
    </row>
    <row r="736" spans="5:15" ht="18" customHeight="1">
      <c r="E736" s="168" t="s">
        <v>948</v>
      </c>
      <c r="F736" s="174">
        <f>IFERROR(IF(E736="","",COUNTIF($E$2:E736,E736)),"")</f>
        <v>12</v>
      </c>
      <c r="G736" s="170" t="str">
        <f t="shared" si="24"/>
        <v/>
      </c>
      <c r="H736" s="240" t="str">
        <f t="shared" si="25"/>
        <v/>
      </c>
      <c r="O736" t="s">
        <v>983</v>
      </c>
    </row>
    <row r="737" spans="5:15" ht="18" customHeight="1">
      <c r="E737" s="168" t="s">
        <v>948</v>
      </c>
      <c r="F737" s="174">
        <f>IFERROR(IF(E737="","",COUNTIF($E$2:E737,E737)),"")</f>
        <v>13</v>
      </c>
      <c r="G737" s="170" t="str">
        <f t="shared" si="24"/>
        <v/>
      </c>
      <c r="H737" s="240" t="str">
        <f t="shared" si="25"/>
        <v/>
      </c>
      <c r="O737" t="s">
        <v>983</v>
      </c>
    </row>
    <row r="738" spans="5:15" ht="18" customHeight="1">
      <c r="E738" s="168" t="s">
        <v>948</v>
      </c>
      <c r="F738" s="174">
        <f>IFERROR(IF(E738="","",COUNTIF($E$2:E738,E738)),"")</f>
        <v>14</v>
      </c>
      <c r="G738" s="170" t="str">
        <f t="shared" si="24"/>
        <v/>
      </c>
      <c r="H738" s="240" t="str">
        <f t="shared" si="25"/>
        <v/>
      </c>
      <c r="O738" t="s">
        <v>983</v>
      </c>
    </row>
    <row r="739" spans="5:15" ht="18" customHeight="1">
      <c r="E739" s="168" t="s">
        <v>948</v>
      </c>
      <c r="F739" s="174">
        <f>IFERROR(IF(E739="","",COUNTIF($E$2:E739,E739)),"")</f>
        <v>15</v>
      </c>
      <c r="G739" s="170" t="str">
        <f t="shared" si="24"/>
        <v/>
      </c>
      <c r="H739" s="240" t="str">
        <f t="shared" si="25"/>
        <v/>
      </c>
      <c r="O739" t="s">
        <v>983</v>
      </c>
    </row>
    <row r="740" spans="5:15" ht="18" customHeight="1">
      <c r="E740" s="168" t="s">
        <v>948</v>
      </c>
      <c r="F740" s="174">
        <f>IFERROR(IF(E740="","",COUNTIF($E$2:E740,E740)),"")</f>
        <v>16</v>
      </c>
      <c r="G740" s="170" t="str">
        <f t="shared" si="24"/>
        <v/>
      </c>
      <c r="H740" s="240" t="str">
        <f t="shared" si="25"/>
        <v/>
      </c>
      <c r="O740" t="s">
        <v>983</v>
      </c>
    </row>
    <row r="741" spans="5:15" ht="18" customHeight="1">
      <c r="E741" s="168" t="s">
        <v>948</v>
      </c>
      <c r="F741" s="174">
        <f>IFERROR(IF(E741="","",COUNTIF($E$2:E741,E741)),"")</f>
        <v>17</v>
      </c>
      <c r="G741" s="170" t="str">
        <f t="shared" si="24"/>
        <v/>
      </c>
      <c r="H741" s="240" t="str">
        <f t="shared" si="25"/>
        <v/>
      </c>
      <c r="O741" t="s">
        <v>983</v>
      </c>
    </row>
    <row r="742" spans="5:15" ht="18" customHeight="1">
      <c r="E742" s="168" t="s">
        <v>948</v>
      </c>
      <c r="F742" s="174">
        <f>IFERROR(IF(E742="","",COUNTIF($E$2:E742,E742)),"")</f>
        <v>18</v>
      </c>
      <c r="G742" s="170" t="str">
        <f t="shared" si="24"/>
        <v/>
      </c>
      <c r="H742" s="240" t="str">
        <f t="shared" si="25"/>
        <v/>
      </c>
      <c r="O742" t="s">
        <v>983</v>
      </c>
    </row>
    <row r="743" spans="5:15" ht="18" customHeight="1">
      <c r="E743" s="168" t="s">
        <v>948</v>
      </c>
      <c r="F743" s="174">
        <f>IFERROR(IF(E743="","",COUNTIF($E$2:E743,E743)),"")</f>
        <v>19</v>
      </c>
      <c r="G743" s="170" t="str">
        <f t="shared" si="24"/>
        <v/>
      </c>
      <c r="H743" s="240" t="str">
        <f t="shared" si="25"/>
        <v/>
      </c>
      <c r="O743" t="s">
        <v>983</v>
      </c>
    </row>
    <row r="744" spans="5:15" ht="18" customHeight="1">
      <c r="E744" s="168" t="s">
        <v>948</v>
      </c>
      <c r="F744" s="174">
        <f>IFERROR(IF(E744="","",COUNTIF($E$2:E744,E744)),"")</f>
        <v>20</v>
      </c>
      <c r="G744" s="170" t="str">
        <f t="shared" si="24"/>
        <v/>
      </c>
      <c r="H744" s="240" t="str">
        <f t="shared" si="25"/>
        <v/>
      </c>
      <c r="O744" t="s">
        <v>983</v>
      </c>
    </row>
    <row r="745" spans="5:15" ht="18" customHeight="1">
      <c r="E745" s="168" t="s">
        <v>948</v>
      </c>
      <c r="F745" s="174">
        <f>IFERROR(IF(E745="","",COUNTIF($E$2:E745,E745)),"")</f>
        <v>21</v>
      </c>
      <c r="G745" s="170" t="str">
        <f t="shared" si="24"/>
        <v/>
      </c>
      <c r="H745" s="240" t="str">
        <f t="shared" si="25"/>
        <v/>
      </c>
      <c r="O745" t="s">
        <v>983</v>
      </c>
    </row>
    <row r="746" spans="5:15" ht="18" customHeight="1">
      <c r="E746" s="168" t="s">
        <v>332</v>
      </c>
      <c r="F746" s="174">
        <f>IFERROR(IF(E746="","",COUNTIF($E$2:E746,E746)),"")</f>
        <v>7</v>
      </c>
      <c r="G746" s="170" t="str">
        <f t="shared" si="24"/>
        <v/>
      </c>
      <c r="H746" s="240" t="str">
        <f t="shared" si="25"/>
        <v/>
      </c>
      <c r="O746" t="s">
        <v>983</v>
      </c>
    </row>
    <row r="747" spans="5:15" ht="18" customHeight="1">
      <c r="E747" s="168" t="s">
        <v>330</v>
      </c>
      <c r="F747" s="174">
        <f>IFERROR(IF(E747="","",COUNTIF($E$2:E747,E747)),"")</f>
        <v>10</v>
      </c>
      <c r="G747" s="170" t="str">
        <f t="shared" si="24"/>
        <v/>
      </c>
      <c r="H747" s="240" t="str">
        <f t="shared" si="25"/>
        <v/>
      </c>
      <c r="O747" t="s">
        <v>983</v>
      </c>
    </row>
    <row r="748" spans="5:15" ht="18" customHeight="1">
      <c r="F748" s="174" t="str">
        <f>IFERROR(IF(E748="","",COUNTIF($E$2:E748,E748)),"")</f>
        <v/>
      </c>
      <c r="G748" s="170" t="str">
        <f t="shared" si="24"/>
        <v/>
      </c>
      <c r="H748" s="240" t="str">
        <f t="shared" si="25"/>
        <v/>
      </c>
      <c r="O748" t="s">
        <v>983</v>
      </c>
    </row>
    <row r="749" spans="5:15" ht="18" customHeight="1">
      <c r="E749" s="168" t="s">
        <v>334</v>
      </c>
      <c r="F749" s="174">
        <f>IFERROR(IF(E749="","",COUNTIF($E$2:E749,E749)),"")</f>
        <v>6</v>
      </c>
      <c r="G749" s="170" t="str">
        <f t="shared" si="24"/>
        <v/>
      </c>
      <c r="H749" s="240" t="str">
        <f t="shared" si="25"/>
        <v/>
      </c>
      <c r="O749" t="s">
        <v>983</v>
      </c>
    </row>
    <row r="750" spans="5:15" ht="18" customHeight="1">
      <c r="E750" s="168" t="s">
        <v>337</v>
      </c>
      <c r="F750" s="174">
        <f>IFERROR(IF(E750="","",COUNTIF($E$2:E750,E750)),"")</f>
        <v>8</v>
      </c>
      <c r="G750" s="170" t="str">
        <f t="shared" si="24"/>
        <v/>
      </c>
      <c r="H750" s="240" t="str">
        <f t="shared" si="25"/>
        <v/>
      </c>
      <c r="O750" t="s">
        <v>983</v>
      </c>
    </row>
    <row r="751" spans="5:15" ht="18" customHeight="1">
      <c r="E751" s="168" t="s">
        <v>338</v>
      </c>
      <c r="F751" s="174">
        <f>IFERROR(IF(E751="","",COUNTIF($E$2:E751,E751)),"")</f>
        <v>4</v>
      </c>
      <c r="G751" s="170" t="str">
        <f t="shared" si="24"/>
        <v/>
      </c>
      <c r="H751" s="240" t="str">
        <f t="shared" si="25"/>
        <v/>
      </c>
      <c r="O751" t="s">
        <v>983</v>
      </c>
    </row>
    <row r="752" spans="5:15" ht="18" customHeight="1">
      <c r="E752" s="168" t="s">
        <v>330</v>
      </c>
      <c r="F752" s="174">
        <f>IFERROR(IF(E752="","",COUNTIF($E$2:E752,E752)),"")</f>
        <v>11</v>
      </c>
      <c r="G752" s="170" t="str">
        <f t="shared" si="24"/>
        <v/>
      </c>
      <c r="H752" s="240" t="str">
        <f t="shared" si="25"/>
        <v/>
      </c>
      <c r="O752" t="s">
        <v>983</v>
      </c>
    </row>
    <row r="753" spans="5:15" ht="18" customHeight="1">
      <c r="E753" s="168" t="s">
        <v>334</v>
      </c>
      <c r="F753" s="174">
        <f>IFERROR(IF(E753="","",COUNTIF($E$2:E753,E753)),"")</f>
        <v>7</v>
      </c>
      <c r="G753" s="170" t="str">
        <f t="shared" si="24"/>
        <v/>
      </c>
      <c r="H753" s="240" t="str">
        <f t="shared" si="25"/>
        <v/>
      </c>
      <c r="O753" t="s">
        <v>983</v>
      </c>
    </row>
    <row r="754" spans="5:15" ht="18" customHeight="1">
      <c r="E754" s="168" t="s">
        <v>334</v>
      </c>
      <c r="F754" s="174">
        <f>IFERROR(IF(E754="","",COUNTIF($E$2:E754,E754)),"")</f>
        <v>8</v>
      </c>
      <c r="G754" s="170" t="str">
        <f t="shared" si="24"/>
        <v/>
      </c>
      <c r="H754" s="240" t="str">
        <f t="shared" si="25"/>
        <v/>
      </c>
      <c r="O754" t="s">
        <v>983</v>
      </c>
    </row>
    <row r="755" spans="5:15" ht="18" customHeight="1">
      <c r="E755" s="168" t="s">
        <v>334</v>
      </c>
      <c r="F755" s="174">
        <f>IFERROR(IF(E755="","",COUNTIF($E$2:E755,E755)),"")</f>
        <v>9</v>
      </c>
      <c r="G755" s="170" t="str">
        <f t="shared" si="24"/>
        <v/>
      </c>
      <c r="H755" s="240" t="str">
        <f t="shared" si="25"/>
        <v/>
      </c>
      <c r="O755" t="s">
        <v>983</v>
      </c>
    </row>
    <row r="756" spans="5:15" ht="18" customHeight="1">
      <c r="E756" s="168" t="s">
        <v>332</v>
      </c>
      <c r="F756" s="174">
        <f>IFERROR(IF(E756="","",COUNTIF($E$2:E756,E756)),"")</f>
        <v>8</v>
      </c>
      <c r="G756" s="170" t="str">
        <f t="shared" si="24"/>
        <v/>
      </c>
      <c r="H756" s="240" t="str">
        <f t="shared" si="25"/>
        <v/>
      </c>
      <c r="O756" t="s">
        <v>983</v>
      </c>
    </row>
    <row r="757" spans="5:15" ht="18" customHeight="1">
      <c r="E757" s="168" t="s">
        <v>338</v>
      </c>
      <c r="F757" s="174">
        <f>IFERROR(IF(E757="","",COUNTIF($E$2:E757,E757)),"")</f>
        <v>5</v>
      </c>
      <c r="G757" s="170" t="str">
        <f t="shared" si="24"/>
        <v/>
      </c>
      <c r="H757" s="240" t="str">
        <f t="shared" si="25"/>
        <v/>
      </c>
      <c r="O757" t="s">
        <v>983</v>
      </c>
    </row>
    <row r="758" spans="5:15" ht="18" customHeight="1">
      <c r="E758" s="168" t="s">
        <v>335</v>
      </c>
      <c r="F758" s="174">
        <f>IFERROR(IF(E758="","",COUNTIF($E$2:E758,E758)),"")</f>
        <v>8</v>
      </c>
      <c r="G758" s="170" t="str">
        <f t="shared" si="24"/>
        <v/>
      </c>
      <c r="H758" s="240" t="str">
        <f t="shared" si="25"/>
        <v/>
      </c>
      <c r="O758" t="s">
        <v>983</v>
      </c>
    </row>
    <row r="759" spans="5:15" ht="18" customHeight="1">
      <c r="E759" s="168" t="s">
        <v>331</v>
      </c>
      <c r="F759" s="174">
        <f>IFERROR(IF(E759="","",COUNTIF($E$2:E759,E759)),"")</f>
        <v>5</v>
      </c>
      <c r="G759" s="170" t="str">
        <f t="shared" si="24"/>
        <v/>
      </c>
      <c r="H759" s="240" t="str">
        <f t="shared" si="25"/>
        <v/>
      </c>
      <c r="O759" t="s">
        <v>983</v>
      </c>
    </row>
    <row r="760" spans="5:15" ht="18" customHeight="1">
      <c r="E760" s="168" t="s">
        <v>333</v>
      </c>
      <c r="F760" s="174">
        <f>IFERROR(IF(E760="","",COUNTIF($E$2:E760,E760)),"")</f>
        <v>3</v>
      </c>
      <c r="G760" s="170" t="str">
        <f t="shared" si="24"/>
        <v/>
      </c>
      <c r="H760" s="240" t="str">
        <f t="shared" si="25"/>
        <v/>
      </c>
      <c r="O760" t="s">
        <v>983</v>
      </c>
    </row>
    <row r="761" spans="5:15" ht="18" customHeight="1">
      <c r="E761" s="168" t="s">
        <v>330</v>
      </c>
      <c r="F761" s="174">
        <f>IFERROR(IF(E761="","",COUNTIF($E$2:E761,E761)),"")</f>
        <v>12</v>
      </c>
      <c r="G761" s="170" t="str">
        <f t="shared" si="24"/>
        <v/>
      </c>
      <c r="H761" s="240" t="str">
        <f t="shared" si="25"/>
        <v/>
      </c>
      <c r="O761" t="s">
        <v>983</v>
      </c>
    </row>
    <row r="762" spans="5:15" ht="18" customHeight="1">
      <c r="E762" s="168" t="s">
        <v>954</v>
      </c>
      <c r="F762" s="174">
        <f>IFERROR(IF(E762="","",COUNTIF($E$2:E762,E762)),"")</f>
        <v>7</v>
      </c>
      <c r="G762" s="170" t="str">
        <f t="shared" si="24"/>
        <v/>
      </c>
      <c r="H762" s="240" t="str">
        <f t="shared" si="25"/>
        <v/>
      </c>
      <c r="O762" t="s">
        <v>983</v>
      </c>
    </row>
    <row r="763" spans="5:15" ht="18" customHeight="1">
      <c r="E763" s="168" t="s">
        <v>331</v>
      </c>
      <c r="F763" s="174">
        <f>IFERROR(IF(E763="","",COUNTIF($E$2:E763,E763)),"")</f>
        <v>6</v>
      </c>
      <c r="G763" s="170" t="str">
        <f t="shared" si="24"/>
        <v/>
      </c>
      <c r="H763" s="240" t="str">
        <f t="shared" si="25"/>
        <v/>
      </c>
      <c r="O763" t="s">
        <v>983</v>
      </c>
    </row>
    <row r="764" spans="5:15" ht="18" customHeight="1">
      <c r="E764" s="168" t="s">
        <v>333</v>
      </c>
      <c r="F764" s="174">
        <f>IFERROR(IF(E764="","",COUNTIF($E$2:E764,E764)),"")</f>
        <v>4</v>
      </c>
      <c r="G764" s="170" t="str">
        <f t="shared" si="24"/>
        <v/>
      </c>
      <c r="H764" s="240" t="str">
        <f t="shared" si="25"/>
        <v/>
      </c>
      <c r="O764" t="s">
        <v>983</v>
      </c>
    </row>
    <row r="765" spans="5:15" ht="18" customHeight="1">
      <c r="E765" s="168" t="s">
        <v>338</v>
      </c>
      <c r="F765" s="174">
        <f>IFERROR(IF(E765="","",COUNTIF($E$2:E765,E765)),"")</f>
        <v>6</v>
      </c>
      <c r="G765" s="170" t="str">
        <f t="shared" si="24"/>
        <v/>
      </c>
      <c r="H765" s="240" t="str">
        <f t="shared" si="25"/>
        <v/>
      </c>
      <c r="O765" t="s">
        <v>983</v>
      </c>
    </row>
    <row r="766" spans="5:15" ht="18" customHeight="1">
      <c r="E766" s="168" t="s">
        <v>331</v>
      </c>
      <c r="F766" s="174">
        <f>IFERROR(IF(E766="","",COUNTIF($E$2:E766,E766)),"")</f>
        <v>7</v>
      </c>
      <c r="G766" s="170" t="str">
        <f t="shared" si="24"/>
        <v/>
      </c>
      <c r="H766" s="240" t="str">
        <f t="shared" si="25"/>
        <v/>
      </c>
      <c r="O766" t="s">
        <v>983</v>
      </c>
    </row>
    <row r="767" spans="5:15" ht="18" customHeight="1">
      <c r="E767" s="168" t="s">
        <v>335</v>
      </c>
      <c r="F767" s="174">
        <f>IFERROR(IF(E767="","",COUNTIF($E$2:E767,E767)),"")</f>
        <v>9</v>
      </c>
      <c r="G767" s="170" t="str">
        <f t="shared" si="24"/>
        <v/>
      </c>
      <c r="H767" s="240" t="str">
        <f t="shared" si="25"/>
        <v/>
      </c>
      <c r="O767" t="s">
        <v>983</v>
      </c>
    </row>
    <row r="768" spans="5:15" ht="18" customHeight="1">
      <c r="E768" s="168" t="s">
        <v>954</v>
      </c>
      <c r="F768" s="174">
        <f>IFERROR(IF(E768="","",COUNTIF($E$2:E768,E768)),"")</f>
        <v>8</v>
      </c>
      <c r="G768" s="170" t="str">
        <f t="shared" si="24"/>
        <v/>
      </c>
      <c r="H768" s="240" t="str">
        <f t="shared" si="25"/>
        <v/>
      </c>
      <c r="O768" t="s">
        <v>983</v>
      </c>
    </row>
    <row r="769" spans="5:15" ht="18" customHeight="1">
      <c r="E769" s="168" t="s">
        <v>338</v>
      </c>
      <c r="F769" s="174">
        <f>IFERROR(IF(E769="","",COUNTIF($E$2:E769,E769)),"")</f>
        <v>7</v>
      </c>
      <c r="G769" s="170" t="str">
        <f t="shared" si="24"/>
        <v/>
      </c>
      <c r="H769" s="240" t="str">
        <f t="shared" si="25"/>
        <v/>
      </c>
      <c r="O769" t="s">
        <v>983</v>
      </c>
    </row>
    <row r="770" spans="5:15" ht="18" customHeight="1">
      <c r="E770" s="168" t="s">
        <v>331</v>
      </c>
      <c r="F770" s="174">
        <f>IFERROR(IF(E770="","",COUNTIF($E$2:E770,E770)),"")</f>
        <v>8</v>
      </c>
      <c r="G770" s="170" t="str">
        <f t="shared" ref="G770:G833" si="26">IFERROR(IF(AND(COUNTIF(E770:E770,E770)=(F770),F770&gt;0),ROW(),""),"")</f>
        <v/>
      </c>
      <c r="H770" s="240" t="str">
        <f t="shared" ref="H770:H833" si="27">IFERROR(INDEX(E:E,SMALL(G:G,ROW()-1)),"")</f>
        <v/>
      </c>
      <c r="O770" t="s">
        <v>983</v>
      </c>
    </row>
    <row r="771" spans="5:15" ht="18" customHeight="1">
      <c r="E771" s="168" t="s">
        <v>335</v>
      </c>
      <c r="F771" s="174">
        <f>IFERROR(IF(E771="","",COUNTIF($E$2:E771,E771)),"")</f>
        <v>10</v>
      </c>
      <c r="G771" s="170" t="str">
        <f t="shared" si="26"/>
        <v/>
      </c>
      <c r="H771" s="240" t="str">
        <f t="shared" si="27"/>
        <v/>
      </c>
      <c r="O771" t="s">
        <v>983</v>
      </c>
    </row>
    <row r="772" spans="5:15" ht="18" customHeight="1">
      <c r="E772" s="168" t="s">
        <v>330</v>
      </c>
      <c r="F772" s="174">
        <f>IFERROR(IF(E772="","",COUNTIF($E$2:E772,E772)),"")</f>
        <v>13</v>
      </c>
      <c r="G772" s="170" t="str">
        <f t="shared" si="26"/>
        <v/>
      </c>
      <c r="H772" s="240" t="str">
        <f t="shared" si="27"/>
        <v/>
      </c>
      <c r="O772" t="s">
        <v>983</v>
      </c>
    </row>
    <row r="773" spans="5:15" ht="18" customHeight="1">
      <c r="E773" s="168" t="s">
        <v>330</v>
      </c>
      <c r="F773" s="174">
        <f>IFERROR(IF(E773="","",COUNTIF($E$2:E773,E773)),"")</f>
        <v>14</v>
      </c>
      <c r="G773" s="170" t="str">
        <f t="shared" si="26"/>
        <v/>
      </c>
      <c r="H773" s="240" t="str">
        <f t="shared" si="27"/>
        <v/>
      </c>
      <c r="O773" t="s">
        <v>983</v>
      </c>
    </row>
    <row r="774" spans="5:15" ht="18" customHeight="1">
      <c r="E774" s="168" t="s">
        <v>334</v>
      </c>
      <c r="F774" s="174">
        <f>IFERROR(IF(E774="","",COUNTIF($E$2:E774,E774)),"")</f>
        <v>10</v>
      </c>
      <c r="G774" s="170" t="str">
        <f t="shared" si="26"/>
        <v/>
      </c>
      <c r="H774" s="240" t="str">
        <f t="shared" si="27"/>
        <v/>
      </c>
      <c r="O774" t="s">
        <v>983</v>
      </c>
    </row>
    <row r="775" spans="5:15" ht="18" customHeight="1">
      <c r="E775" s="168" t="s">
        <v>336</v>
      </c>
      <c r="F775" s="174">
        <f>IFERROR(IF(E775="","",COUNTIF($E$2:E775,E775)),"")</f>
        <v>4</v>
      </c>
      <c r="G775" s="170" t="str">
        <f t="shared" si="26"/>
        <v/>
      </c>
      <c r="H775" s="240" t="str">
        <f t="shared" si="27"/>
        <v/>
      </c>
      <c r="O775" t="s">
        <v>983</v>
      </c>
    </row>
    <row r="776" spans="5:15" ht="18" customHeight="1">
      <c r="E776" s="168" t="s">
        <v>335</v>
      </c>
      <c r="F776" s="174">
        <f>IFERROR(IF(E776="","",COUNTIF($E$2:E776,E776)),"")</f>
        <v>11</v>
      </c>
      <c r="G776" s="170" t="str">
        <f t="shared" si="26"/>
        <v/>
      </c>
      <c r="H776" s="240" t="str">
        <f t="shared" si="27"/>
        <v/>
      </c>
      <c r="O776" t="s">
        <v>983</v>
      </c>
    </row>
    <row r="777" spans="5:15" ht="18" customHeight="1">
      <c r="E777" s="168" t="s">
        <v>337</v>
      </c>
      <c r="F777" s="174">
        <f>IFERROR(IF(E777="","",COUNTIF($E$2:E777,E777)),"")</f>
        <v>9</v>
      </c>
      <c r="G777" s="170" t="str">
        <f t="shared" si="26"/>
        <v/>
      </c>
      <c r="H777" s="240" t="str">
        <f t="shared" si="27"/>
        <v/>
      </c>
      <c r="O777" t="s">
        <v>983</v>
      </c>
    </row>
    <row r="778" spans="5:15" ht="18" customHeight="1">
      <c r="E778" s="168" t="s">
        <v>333</v>
      </c>
      <c r="F778" s="174">
        <f>IFERROR(IF(E778="","",COUNTIF($E$2:E778,E778)),"")</f>
        <v>5</v>
      </c>
      <c r="G778" s="170" t="str">
        <f t="shared" si="26"/>
        <v/>
      </c>
      <c r="H778" s="240" t="str">
        <f t="shared" si="27"/>
        <v/>
      </c>
      <c r="O778" t="s">
        <v>983</v>
      </c>
    </row>
    <row r="779" spans="5:15" ht="18" customHeight="1">
      <c r="E779" s="168" t="s">
        <v>337</v>
      </c>
      <c r="F779" s="174">
        <f>IFERROR(IF(E779="","",COUNTIF($E$2:E779,E779)),"")</f>
        <v>10</v>
      </c>
      <c r="G779" s="170" t="str">
        <f t="shared" si="26"/>
        <v/>
      </c>
      <c r="H779" s="240" t="str">
        <f t="shared" si="27"/>
        <v/>
      </c>
      <c r="O779" t="s">
        <v>983</v>
      </c>
    </row>
    <row r="780" spans="5:15" ht="18" customHeight="1">
      <c r="E780" s="168" t="s">
        <v>332</v>
      </c>
      <c r="F780" s="174">
        <f>IFERROR(IF(E780="","",COUNTIF($E$2:E780,E780)),"")</f>
        <v>9</v>
      </c>
      <c r="G780" s="170" t="str">
        <f t="shared" si="26"/>
        <v/>
      </c>
      <c r="H780" s="240" t="str">
        <f t="shared" si="27"/>
        <v/>
      </c>
      <c r="O780" t="s">
        <v>983</v>
      </c>
    </row>
    <row r="781" spans="5:15" ht="18" customHeight="1">
      <c r="E781" s="168" t="s">
        <v>334</v>
      </c>
      <c r="F781" s="174">
        <f>IFERROR(IF(E781="","",COUNTIF($E$2:E781,E781)),"")</f>
        <v>11</v>
      </c>
      <c r="G781" s="170" t="str">
        <f t="shared" si="26"/>
        <v/>
      </c>
      <c r="H781" s="240" t="str">
        <f t="shared" si="27"/>
        <v/>
      </c>
      <c r="O781" t="s">
        <v>983</v>
      </c>
    </row>
    <row r="782" spans="5:15" ht="18" customHeight="1">
      <c r="E782" s="168" t="s">
        <v>953</v>
      </c>
      <c r="F782" s="174">
        <f>IFERROR(IF(E782="","",COUNTIF($E$2:E782,E782)),"")</f>
        <v>1</v>
      </c>
      <c r="G782" s="170">
        <f t="shared" si="26"/>
        <v>782</v>
      </c>
      <c r="H782" s="240" t="str">
        <f t="shared" si="27"/>
        <v/>
      </c>
      <c r="O782" t="s">
        <v>983</v>
      </c>
    </row>
    <row r="783" spans="5:15" ht="18" customHeight="1">
      <c r="E783" s="168" t="s">
        <v>953</v>
      </c>
      <c r="F783" s="174">
        <f>IFERROR(IF(E783="","",COUNTIF($E$2:E783,E783)),"")</f>
        <v>2</v>
      </c>
      <c r="G783" s="170" t="str">
        <f t="shared" si="26"/>
        <v/>
      </c>
      <c r="H783" s="240" t="str">
        <f t="shared" si="27"/>
        <v/>
      </c>
      <c r="O783" t="s">
        <v>983</v>
      </c>
    </row>
    <row r="784" spans="5:15" ht="18" customHeight="1">
      <c r="E784" s="168" t="s">
        <v>335</v>
      </c>
      <c r="F784" s="174">
        <f>IFERROR(IF(E784="","",COUNTIF($E$2:E784,E784)),"")</f>
        <v>12</v>
      </c>
      <c r="G784" s="170" t="str">
        <f t="shared" si="26"/>
        <v/>
      </c>
      <c r="H784" s="240" t="str">
        <f t="shared" si="27"/>
        <v/>
      </c>
      <c r="O784" t="s">
        <v>983</v>
      </c>
    </row>
    <row r="785" spans="5:15" ht="18" customHeight="1">
      <c r="E785" s="168" t="s">
        <v>337</v>
      </c>
      <c r="F785" s="174">
        <f>IFERROR(IF(E785="","",COUNTIF($E$2:E785,E785)),"")</f>
        <v>11</v>
      </c>
      <c r="G785" s="170" t="str">
        <f t="shared" si="26"/>
        <v/>
      </c>
      <c r="H785" s="240" t="str">
        <f t="shared" si="27"/>
        <v/>
      </c>
      <c r="O785" t="s">
        <v>983</v>
      </c>
    </row>
    <row r="786" spans="5:15" ht="18" customHeight="1">
      <c r="E786" s="168" t="s">
        <v>332</v>
      </c>
      <c r="F786" s="174">
        <f>IFERROR(IF(E786="","",COUNTIF($E$2:E786,E786)),"")</f>
        <v>10</v>
      </c>
      <c r="G786" s="170" t="str">
        <f t="shared" si="26"/>
        <v/>
      </c>
      <c r="H786" s="240" t="str">
        <f t="shared" si="27"/>
        <v/>
      </c>
      <c r="O786" t="s">
        <v>983</v>
      </c>
    </row>
    <row r="787" spans="5:15" ht="18" customHeight="1">
      <c r="E787" s="168" t="s">
        <v>330</v>
      </c>
      <c r="F787" s="174">
        <f>IFERROR(IF(E787="","",COUNTIF($E$2:E787,E787)),"")</f>
        <v>15</v>
      </c>
      <c r="G787" s="170" t="str">
        <f t="shared" si="26"/>
        <v/>
      </c>
      <c r="H787" s="240" t="str">
        <f t="shared" si="27"/>
        <v/>
      </c>
      <c r="O787" t="s">
        <v>983</v>
      </c>
    </row>
    <row r="788" spans="5:15" ht="18" customHeight="1">
      <c r="F788" s="174" t="str">
        <f>IFERROR(IF(E788="","",COUNTIF($E$2:E788,E788)),"")</f>
        <v/>
      </c>
      <c r="G788" s="170" t="str">
        <f t="shared" si="26"/>
        <v/>
      </c>
      <c r="H788" s="240" t="str">
        <f t="shared" si="27"/>
        <v/>
      </c>
      <c r="O788" t="s">
        <v>983</v>
      </c>
    </row>
    <row r="789" spans="5:15" ht="18" customHeight="1">
      <c r="F789" s="174" t="str">
        <f>IFERROR(IF(E789="","",COUNTIF($E$2:E789,E789)),"")</f>
        <v/>
      </c>
      <c r="G789" s="170" t="str">
        <f t="shared" si="26"/>
        <v/>
      </c>
      <c r="H789" s="240" t="str">
        <f t="shared" si="27"/>
        <v/>
      </c>
      <c r="O789" t="s">
        <v>983</v>
      </c>
    </row>
    <row r="790" spans="5:15" ht="18" customHeight="1">
      <c r="E790" s="168" t="s">
        <v>337</v>
      </c>
      <c r="F790" s="174">
        <f>IFERROR(IF(E790="","",COUNTIF($E$2:E790,E790)),"")</f>
        <v>12</v>
      </c>
      <c r="G790" s="170" t="str">
        <f t="shared" si="26"/>
        <v/>
      </c>
      <c r="H790" s="240" t="str">
        <f t="shared" si="27"/>
        <v/>
      </c>
      <c r="O790" t="s">
        <v>983</v>
      </c>
    </row>
    <row r="791" spans="5:15" ht="18" customHeight="1">
      <c r="E791" s="168" t="s">
        <v>333</v>
      </c>
      <c r="F791" s="174">
        <f>IFERROR(IF(E791="","",COUNTIF($E$2:E791,E791)),"")</f>
        <v>6</v>
      </c>
      <c r="G791" s="170" t="str">
        <f t="shared" si="26"/>
        <v/>
      </c>
      <c r="H791" s="240" t="str">
        <f t="shared" si="27"/>
        <v/>
      </c>
      <c r="O791" t="s">
        <v>983</v>
      </c>
    </row>
    <row r="792" spans="5:15" ht="18" customHeight="1">
      <c r="E792" s="168" t="s">
        <v>337</v>
      </c>
      <c r="F792" s="174">
        <f>IFERROR(IF(E792="","",COUNTIF($E$2:E792,E792)),"")</f>
        <v>13</v>
      </c>
      <c r="G792" s="170" t="str">
        <f t="shared" si="26"/>
        <v/>
      </c>
      <c r="H792" s="240" t="str">
        <f t="shared" si="27"/>
        <v/>
      </c>
      <c r="O792" t="s">
        <v>983</v>
      </c>
    </row>
    <row r="793" spans="5:15" ht="18" customHeight="1">
      <c r="E793" s="168" t="s">
        <v>331</v>
      </c>
      <c r="F793" s="174">
        <f>IFERROR(IF(E793="","",COUNTIF($E$2:E793,E793)),"")</f>
        <v>9</v>
      </c>
      <c r="G793" s="170" t="str">
        <f t="shared" si="26"/>
        <v/>
      </c>
      <c r="H793" s="240" t="str">
        <f t="shared" si="27"/>
        <v/>
      </c>
      <c r="O793" t="s">
        <v>983</v>
      </c>
    </row>
    <row r="794" spans="5:15" ht="18" customHeight="1">
      <c r="E794" s="168" t="s">
        <v>334</v>
      </c>
      <c r="F794" s="174">
        <f>IFERROR(IF(E794="","",COUNTIF($E$2:E794,E794)),"")</f>
        <v>12</v>
      </c>
      <c r="G794" s="170" t="str">
        <f t="shared" si="26"/>
        <v/>
      </c>
      <c r="H794" s="240" t="str">
        <f t="shared" si="27"/>
        <v/>
      </c>
      <c r="O794" t="s">
        <v>983</v>
      </c>
    </row>
    <row r="795" spans="5:15" ht="18" customHeight="1">
      <c r="E795" s="168" t="s">
        <v>330</v>
      </c>
      <c r="F795" s="174">
        <f>IFERROR(IF(E795="","",COUNTIF($E$2:E795,E795)),"")</f>
        <v>16</v>
      </c>
      <c r="G795" s="170" t="str">
        <f t="shared" si="26"/>
        <v/>
      </c>
      <c r="H795" s="240" t="str">
        <f t="shared" si="27"/>
        <v/>
      </c>
      <c r="O795" t="s">
        <v>983</v>
      </c>
    </row>
    <row r="796" spans="5:15" ht="18" customHeight="1">
      <c r="E796" s="168" t="s">
        <v>334</v>
      </c>
      <c r="F796" s="174">
        <f>IFERROR(IF(E796="","",COUNTIF($E$2:E796,E796)),"")</f>
        <v>13</v>
      </c>
      <c r="G796" s="170" t="str">
        <f t="shared" si="26"/>
        <v/>
      </c>
      <c r="H796" s="240" t="str">
        <f t="shared" si="27"/>
        <v/>
      </c>
      <c r="O796" t="s">
        <v>983</v>
      </c>
    </row>
    <row r="797" spans="5:15" ht="18" customHeight="1">
      <c r="E797" s="168" t="s">
        <v>1173</v>
      </c>
      <c r="F797" s="174">
        <f>IFERROR(IF(E797="","",COUNTIF($E$2:E797,E797)),"")</f>
        <v>1</v>
      </c>
      <c r="G797" s="170">
        <f t="shared" si="26"/>
        <v>797</v>
      </c>
      <c r="H797" s="240" t="str">
        <f t="shared" si="27"/>
        <v/>
      </c>
      <c r="O797" t="s">
        <v>983</v>
      </c>
    </row>
    <row r="798" spans="5:15" ht="18" customHeight="1">
      <c r="E798" s="168" t="s">
        <v>333</v>
      </c>
      <c r="F798" s="174">
        <f>IFERROR(IF(E798="","",COUNTIF($E$2:E798,E798)),"")</f>
        <v>7</v>
      </c>
      <c r="G798" s="170" t="str">
        <f t="shared" si="26"/>
        <v/>
      </c>
      <c r="H798" s="240" t="str">
        <f t="shared" si="27"/>
        <v/>
      </c>
      <c r="O798" t="s">
        <v>983</v>
      </c>
    </row>
    <row r="799" spans="5:15" ht="18" customHeight="1">
      <c r="E799" s="168" t="s">
        <v>336</v>
      </c>
      <c r="F799" s="174">
        <f>IFERROR(IF(E799="","",COUNTIF($E$2:E799,E799)),"")</f>
        <v>5</v>
      </c>
      <c r="G799" s="170" t="str">
        <f t="shared" si="26"/>
        <v/>
      </c>
      <c r="H799" s="240" t="str">
        <f t="shared" si="27"/>
        <v/>
      </c>
      <c r="O799" t="s">
        <v>983</v>
      </c>
    </row>
    <row r="800" spans="5:15" ht="18" customHeight="1">
      <c r="E800" s="168" t="s">
        <v>333</v>
      </c>
      <c r="F800" s="174">
        <f>IFERROR(IF(E800="","",COUNTIF($E$2:E800,E800)),"")</f>
        <v>8</v>
      </c>
      <c r="G800" s="170" t="str">
        <f t="shared" si="26"/>
        <v/>
      </c>
      <c r="H800" s="240" t="str">
        <f t="shared" si="27"/>
        <v/>
      </c>
      <c r="O800" t="s">
        <v>983</v>
      </c>
    </row>
    <row r="801" spans="5:15" ht="18" customHeight="1">
      <c r="E801" s="168" t="s">
        <v>267</v>
      </c>
      <c r="F801" s="174">
        <f>IFERROR(IF(E801="","",COUNTIF($E$2:E801,E801)),"")</f>
        <v>9</v>
      </c>
      <c r="G801" s="170" t="str">
        <f t="shared" si="26"/>
        <v/>
      </c>
      <c r="H801" s="240" t="str">
        <f t="shared" si="27"/>
        <v/>
      </c>
      <c r="O801" t="s">
        <v>983</v>
      </c>
    </row>
    <row r="802" spans="5:15" ht="18" customHeight="1">
      <c r="E802" s="168" t="s">
        <v>262</v>
      </c>
      <c r="F802" s="174">
        <f>IFERROR(IF(E802="","",COUNTIF($E$2:E802,E802)),"")</f>
        <v>9</v>
      </c>
      <c r="G802" s="170" t="str">
        <f t="shared" si="26"/>
        <v/>
      </c>
      <c r="H802" s="240" t="str">
        <f t="shared" si="27"/>
        <v/>
      </c>
      <c r="O802" t="s">
        <v>983</v>
      </c>
    </row>
    <row r="803" spans="5:15" ht="18" customHeight="1">
      <c r="E803" s="168" t="s">
        <v>278</v>
      </c>
      <c r="F803" s="174">
        <f>IFERROR(IF(E803="","",COUNTIF($E$2:E803,E803)),"")</f>
        <v>11</v>
      </c>
      <c r="G803" s="170" t="str">
        <f t="shared" si="26"/>
        <v/>
      </c>
      <c r="H803" s="240" t="str">
        <f t="shared" si="27"/>
        <v/>
      </c>
      <c r="O803" t="s">
        <v>983</v>
      </c>
    </row>
    <row r="804" spans="5:15" ht="18" customHeight="1">
      <c r="E804" s="168" t="s">
        <v>244</v>
      </c>
      <c r="F804" s="174">
        <f>IFERROR(IF(E804="","",COUNTIF($E$2:E804,E804)),"")</f>
        <v>9</v>
      </c>
      <c r="G804" s="170" t="str">
        <f t="shared" si="26"/>
        <v/>
      </c>
      <c r="H804" s="240" t="str">
        <f t="shared" si="27"/>
        <v/>
      </c>
      <c r="O804" t="s">
        <v>983</v>
      </c>
    </row>
    <row r="805" spans="5:15" ht="18" customHeight="1">
      <c r="E805" s="168" t="s">
        <v>942</v>
      </c>
      <c r="F805" s="174">
        <f>IFERROR(IF(E805="","",COUNTIF($E$2:E805,E805)),"")</f>
        <v>11</v>
      </c>
      <c r="G805" s="170" t="str">
        <f t="shared" si="26"/>
        <v/>
      </c>
      <c r="H805" s="240" t="str">
        <f t="shared" si="27"/>
        <v/>
      </c>
      <c r="O805" t="s">
        <v>983</v>
      </c>
    </row>
    <row r="806" spans="5:15" ht="18" customHeight="1">
      <c r="E806" s="168" t="s">
        <v>276</v>
      </c>
      <c r="F806" s="174">
        <f>IFERROR(IF(E806="","",COUNTIF($E$2:E806,E806)),"")</f>
        <v>10</v>
      </c>
      <c r="G806" s="170" t="str">
        <f t="shared" si="26"/>
        <v/>
      </c>
      <c r="H806" s="240" t="str">
        <f t="shared" si="27"/>
        <v/>
      </c>
      <c r="O806" t="s">
        <v>983</v>
      </c>
    </row>
    <row r="807" spans="5:15" ht="18" customHeight="1">
      <c r="E807" s="168" t="s">
        <v>240</v>
      </c>
      <c r="F807" s="174">
        <f>IFERROR(IF(E807="","",COUNTIF($E$2:E807,E807)),"")</f>
        <v>12</v>
      </c>
      <c r="G807" s="170" t="str">
        <f t="shared" si="26"/>
        <v/>
      </c>
      <c r="H807" s="240" t="str">
        <f t="shared" si="27"/>
        <v/>
      </c>
      <c r="O807" t="s">
        <v>983</v>
      </c>
    </row>
    <row r="808" spans="5:15" ht="18" customHeight="1">
      <c r="E808" s="168" t="s">
        <v>243</v>
      </c>
      <c r="F808" s="174">
        <f>IFERROR(IF(E808="","",COUNTIF($E$2:E808,E808)),"")</f>
        <v>17</v>
      </c>
      <c r="G808" s="170" t="str">
        <f t="shared" si="26"/>
        <v/>
      </c>
      <c r="H808" s="240" t="str">
        <f t="shared" si="27"/>
        <v/>
      </c>
      <c r="O808" t="s">
        <v>983</v>
      </c>
    </row>
    <row r="809" spans="5:15" ht="18" customHeight="1">
      <c r="E809" s="168" t="s">
        <v>267</v>
      </c>
      <c r="F809" s="174">
        <f>IFERROR(IF(E809="","",COUNTIF($E$2:E809,E809)),"")</f>
        <v>10</v>
      </c>
      <c r="G809" s="170" t="str">
        <f t="shared" si="26"/>
        <v/>
      </c>
      <c r="H809" s="240" t="str">
        <f t="shared" si="27"/>
        <v/>
      </c>
      <c r="O809" t="s">
        <v>983</v>
      </c>
    </row>
    <row r="810" spans="5:15" ht="18" customHeight="1">
      <c r="E810" s="168" t="s">
        <v>261</v>
      </c>
      <c r="F810" s="174">
        <f>IFERROR(IF(E810="","",COUNTIF($E$2:E810,E810)),"")</f>
        <v>16</v>
      </c>
      <c r="G810" s="170" t="str">
        <f t="shared" si="26"/>
        <v/>
      </c>
      <c r="H810" s="240" t="str">
        <f t="shared" si="27"/>
        <v/>
      </c>
      <c r="O810" t="s">
        <v>983</v>
      </c>
    </row>
    <row r="811" spans="5:15" ht="18" customHeight="1">
      <c r="E811" s="168" t="s">
        <v>270</v>
      </c>
      <c r="F811" s="174">
        <f>IFERROR(IF(E811="","",COUNTIF($E$2:E811,E811)),"")</f>
        <v>9</v>
      </c>
      <c r="G811" s="170" t="str">
        <f t="shared" si="26"/>
        <v/>
      </c>
      <c r="H811" s="240" t="str">
        <f t="shared" si="27"/>
        <v/>
      </c>
      <c r="O811" t="s">
        <v>983</v>
      </c>
    </row>
    <row r="812" spans="5:15" ht="18" customHeight="1">
      <c r="E812" s="168" t="s">
        <v>262</v>
      </c>
      <c r="F812" s="174">
        <f>IFERROR(IF(E812="","",COUNTIF($E$2:E812,E812)),"")</f>
        <v>10</v>
      </c>
      <c r="G812" s="170" t="str">
        <f t="shared" si="26"/>
        <v/>
      </c>
      <c r="H812" s="240" t="str">
        <f t="shared" si="27"/>
        <v/>
      </c>
      <c r="O812" t="s">
        <v>983</v>
      </c>
    </row>
    <row r="813" spans="5:15" ht="18" customHeight="1">
      <c r="E813" s="168" t="s">
        <v>942</v>
      </c>
      <c r="F813" s="174">
        <f>IFERROR(IF(E813="","",COUNTIF($E$2:E813,E813)),"")</f>
        <v>12</v>
      </c>
      <c r="G813" s="170" t="str">
        <f t="shared" si="26"/>
        <v/>
      </c>
      <c r="H813" s="240" t="str">
        <f t="shared" si="27"/>
        <v/>
      </c>
      <c r="O813" t="s">
        <v>983</v>
      </c>
    </row>
    <row r="814" spans="5:15" ht="18" customHeight="1">
      <c r="E814" s="168" t="s">
        <v>945</v>
      </c>
      <c r="F814" s="174">
        <f>IFERROR(IF(E814="","",COUNTIF($E$2:E814,E814)),"")</f>
        <v>9</v>
      </c>
      <c r="G814" s="170" t="str">
        <f t="shared" si="26"/>
        <v/>
      </c>
      <c r="H814" s="240" t="str">
        <f t="shared" si="27"/>
        <v/>
      </c>
      <c r="O814" t="s">
        <v>983</v>
      </c>
    </row>
    <row r="815" spans="5:15" ht="18" customHeight="1">
      <c r="E815" s="168" t="s">
        <v>239</v>
      </c>
      <c r="F815" s="174">
        <f>IFERROR(IF(E815="","",COUNTIF($E$2:E815,E815)),"")</f>
        <v>11</v>
      </c>
      <c r="G815" s="170" t="str">
        <f t="shared" si="26"/>
        <v/>
      </c>
      <c r="H815" s="240" t="str">
        <f t="shared" si="27"/>
        <v/>
      </c>
      <c r="O815" t="s">
        <v>983</v>
      </c>
    </row>
    <row r="816" spans="5:15" ht="18" customHeight="1">
      <c r="E816" s="168" t="s">
        <v>239</v>
      </c>
      <c r="F816" s="174">
        <f>IFERROR(IF(E816="","",COUNTIF($E$2:E816,E816)),"")</f>
        <v>12</v>
      </c>
      <c r="G816" s="170" t="str">
        <f t="shared" si="26"/>
        <v/>
      </c>
      <c r="H816" s="240" t="str">
        <f t="shared" si="27"/>
        <v/>
      </c>
      <c r="O816" t="s">
        <v>983</v>
      </c>
    </row>
    <row r="817" spans="5:15" ht="18" customHeight="1">
      <c r="E817" s="168" t="s">
        <v>259</v>
      </c>
      <c r="F817" s="174">
        <f>IFERROR(IF(E817="","",COUNTIF($E$2:E817,E817)),"")</f>
        <v>11</v>
      </c>
      <c r="G817" s="170" t="str">
        <f t="shared" si="26"/>
        <v/>
      </c>
      <c r="H817" s="240" t="str">
        <f t="shared" si="27"/>
        <v/>
      </c>
      <c r="O817" t="s">
        <v>983</v>
      </c>
    </row>
    <row r="818" spans="5:15" ht="18" customHeight="1">
      <c r="E818" s="168" t="s">
        <v>239</v>
      </c>
      <c r="F818" s="174">
        <f>IFERROR(IF(E818="","",COUNTIF($E$2:E818,E818)),"")</f>
        <v>13</v>
      </c>
      <c r="G818" s="170" t="str">
        <f t="shared" si="26"/>
        <v/>
      </c>
      <c r="H818" s="240" t="str">
        <f t="shared" si="27"/>
        <v/>
      </c>
      <c r="O818" t="s">
        <v>983</v>
      </c>
    </row>
    <row r="819" spans="5:15" ht="18" customHeight="1">
      <c r="E819" s="168" t="s">
        <v>267</v>
      </c>
      <c r="F819" s="174">
        <f>IFERROR(IF(E819="","",COUNTIF($E$2:E819,E819)),"")</f>
        <v>11</v>
      </c>
      <c r="G819" s="170" t="str">
        <f t="shared" si="26"/>
        <v/>
      </c>
      <c r="H819" s="240" t="str">
        <f t="shared" si="27"/>
        <v/>
      </c>
      <c r="O819" t="s">
        <v>983</v>
      </c>
    </row>
    <row r="820" spans="5:15" ht="18" customHeight="1">
      <c r="E820" s="168" t="s">
        <v>244</v>
      </c>
      <c r="F820" s="174">
        <f>IFERROR(IF(E820="","",COUNTIF($E$2:E820,E820)),"")</f>
        <v>10</v>
      </c>
      <c r="G820" s="170" t="str">
        <f t="shared" si="26"/>
        <v/>
      </c>
      <c r="H820" s="240" t="str">
        <f t="shared" si="27"/>
        <v/>
      </c>
      <c r="O820" t="s">
        <v>983</v>
      </c>
    </row>
    <row r="821" spans="5:15" ht="18" customHeight="1">
      <c r="E821" s="168" t="s">
        <v>277</v>
      </c>
      <c r="F821" s="174">
        <f>IFERROR(IF(E821="","",COUNTIF($E$2:E821,E821)),"")</f>
        <v>12</v>
      </c>
      <c r="G821" s="170" t="str">
        <f t="shared" si="26"/>
        <v/>
      </c>
      <c r="H821" s="240" t="str">
        <f t="shared" si="27"/>
        <v/>
      </c>
      <c r="O821" t="s">
        <v>983</v>
      </c>
    </row>
    <row r="822" spans="5:15" ht="18" customHeight="1">
      <c r="E822" s="168" t="s">
        <v>241</v>
      </c>
      <c r="F822" s="174">
        <f>IFERROR(IF(E822="","",COUNTIF($E$2:E822,E822)),"")</f>
        <v>12</v>
      </c>
      <c r="G822" s="170" t="str">
        <f t="shared" si="26"/>
        <v/>
      </c>
      <c r="H822" s="240" t="str">
        <f t="shared" si="27"/>
        <v/>
      </c>
      <c r="O822" t="s">
        <v>983</v>
      </c>
    </row>
    <row r="823" spans="5:15" ht="18" customHeight="1">
      <c r="E823" s="168" t="s">
        <v>284</v>
      </c>
      <c r="F823" s="174">
        <f>IFERROR(IF(E823="","",COUNTIF($E$2:E823,E823)),"")</f>
        <v>12</v>
      </c>
      <c r="G823" s="170" t="str">
        <f t="shared" si="26"/>
        <v/>
      </c>
      <c r="H823" s="240" t="str">
        <f t="shared" si="27"/>
        <v/>
      </c>
      <c r="O823" t="s">
        <v>983</v>
      </c>
    </row>
    <row r="824" spans="5:15" ht="18" customHeight="1">
      <c r="E824" s="168" t="s">
        <v>282</v>
      </c>
      <c r="F824" s="174">
        <f>IFERROR(IF(E824="","",COUNTIF($E$2:E824,E824)),"")</f>
        <v>12</v>
      </c>
      <c r="G824" s="170" t="str">
        <f t="shared" si="26"/>
        <v/>
      </c>
      <c r="H824" s="240" t="str">
        <f t="shared" si="27"/>
        <v/>
      </c>
      <c r="O824" t="s">
        <v>983</v>
      </c>
    </row>
    <row r="825" spans="5:15" ht="18" customHeight="1">
      <c r="E825" s="168" t="s">
        <v>265</v>
      </c>
      <c r="F825" s="174">
        <f>IFERROR(IF(E825="","",COUNTIF($E$2:E825,E825)),"")</f>
        <v>10</v>
      </c>
      <c r="G825" s="170" t="str">
        <f t="shared" si="26"/>
        <v/>
      </c>
      <c r="H825" s="240" t="str">
        <f t="shared" si="27"/>
        <v/>
      </c>
      <c r="O825" t="s">
        <v>983</v>
      </c>
    </row>
    <row r="826" spans="5:15" ht="18" customHeight="1">
      <c r="E826" s="168" t="s">
        <v>266</v>
      </c>
      <c r="F826" s="174">
        <f>IFERROR(IF(E826="","",COUNTIF($E$2:E826,E826)),"")</f>
        <v>8</v>
      </c>
      <c r="G826" s="170" t="str">
        <f t="shared" si="26"/>
        <v/>
      </c>
      <c r="H826" s="240" t="str">
        <f t="shared" si="27"/>
        <v/>
      </c>
      <c r="O826" t="s">
        <v>983</v>
      </c>
    </row>
    <row r="827" spans="5:15" ht="18" customHeight="1">
      <c r="E827" s="168" t="s">
        <v>942</v>
      </c>
      <c r="F827" s="174">
        <f>IFERROR(IF(E827="","",COUNTIF($E$2:E827,E827)),"")</f>
        <v>13</v>
      </c>
      <c r="G827" s="170" t="str">
        <f t="shared" si="26"/>
        <v/>
      </c>
      <c r="H827" s="240" t="str">
        <f t="shared" si="27"/>
        <v/>
      </c>
      <c r="O827" t="s">
        <v>983</v>
      </c>
    </row>
    <row r="828" spans="5:15" ht="18" customHeight="1">
      <c r="E828" s="168" t="s">
        <v>283</v>
      </c>
      <c r="F828" s="174">
        <f>IFERROR(IF(E828="","",COUNTIF($E$2:E828,E828)),"")</f>
        <v>11</v>
      </c>
      <c r="G828" s="170" t="str">
        <f t="shared" si="26"/>
        <v/>
      </c>
      <c r="H828" s="240" t="str">
        <f t="shared" si="27"/>
        <v/>
      </c>
      <c r="O828" t="s">
        <v>983</v>
      </c>
    </row>
    <row r="829" spans="5:15" ht="18" customHeight="1">
      <c r="E829" s="168" t="s">
        <v>265</v>
      </c>
      <c r="F829" s="174">
        <f>IFERROR(IF(E829="","",COUNTIF($E$2:E829,E829)),"")</f>
        <v>11</v>
      </c>
      <c r="G829" s="170" t="str">
        <f t="shared" si="26"/>
        <v/>
      </c>
      <c r="H829" s="240" t="str">
        <f t="shared" si="27"/>
        <v/>
      </c>
      <c r="O829" t="s">
        <v>983</v>
      </c>
    </row>
    <row r="830" spans="5:15" ht="18" customHeight="1">
      <c r="E830" s="168" t="s">
        <v>260</v>
      </c>
      <c r="F830" s="174">
        <f>IFERROR(IF(E830="","",COUNTIF($E$2:E830,E830)),"")</f>
        <v>9</v>
      </c>
      <c r="G830" s="170" t="str">
        <f t="shared" si="26"/>
        <v/>
      </c>
      <c r="H830" s="240" t="str">
        <f t="shared" si="27"/>
        <v/>
      </c>
      <c r="O830" t="s">
        <v>983</v>
      </c>
    </row>
    <row r="831" spans="5:15" ht="18" customHeight="1">
      <c r="E831" s="168" t="s">
        <v>276</v>
      </c>
      <c r="F831" s="174">
        <f>IFERROR(IF(E831="","",COUNTIF($E$2:E831,E831)),"")</f>
        <v>11</v>
      </c>
      <c r="G831" s="170" t="str">
        <f t="shared" si="26"/>
        <v/>
      </c>
      <c r="H831" s="240" t="str">
        <f t="shared" si="27"/>
        <v/>
      </c>
      <c r="O831" t="s">
        <v>983</v>
      </c>
    </row>
    <row r="832" spans="5:15" ht="18" customHeight="1">
      <c r="E832" s="168" t="s">
        <v>268</v>
      </c>
      <c r="F832" s="174">
        <f>IFERROR(IF(E832="","",COUNTIF($E$2:E832,E832)),"")</f>
        <v>9</v>
      </c>
      <c r="G832" s="170" t="str">
        <f t="shared" si="26"/>
        <v/>
      </c>
      <c r="H832" s="240" t="str">
        <f t="shared" si="27"/>
        <v/>
      </c>
      <c r="O832" t="s">
        <v>983</v>
      </c>
    </row>
    <row r="833" spans="5:15" ht="18" customHeight="1">
      <c r="E833" s="168" t="s">
        <v>262</v>
      </c>
      <c r="F833" s="174">
        <f>IFERROR(IF(E833="","",COUNTIF($E$2:E833,E833)),"")</f>
        <v>11</v>
      </c>
      <c r="G833" s="170" t="str">
        <f t="shared" si="26"/>
        <v/>
      </c>
      <c r="H833" s="240" t="str">
        <f t="shared" si="27"/>
        <v/>
      </c>
      <c r="O833" t="s">
        <v>983</v>
      </c>
    </row>
    <row r="834" spans="5:15" ht="18" customHeight="1">
      <c r="E834" s="168" t="s">
        <v>256</v>
      </c>
      <c r="F834" s="174">
        <f>IFERROR(IF(E834="","",COUNTIF($E$2:E834,E834)),"")</f>
        <v>9</v>
      </c>
      <c r="G834" s="170" t="str">
        <f t="shared" ref="G834:G897" si="28">IFERROR(IF(AND(COUNTIF(E834:E834,E834)=(F834),F834&gt;0),ROW(),""),"")</f>
        <v/>
      </c>
      <c r="H834" s="240" t="str">
        <f t="shared" ref="H834:H897" si="29">IFERROR(INDEX(E:E,SMALL(G:G,ROW()-1)),"")</f>
        <v/>
      </c>
      <c r="O834" t="s">
        <v>983</v>
      </c>
    </row>
    <row r="835" spans="5:15" ht="18" customHeight="1">
      <c r="E835" s="168" t="s">
        <v>265</v>
      </c>
      <c r="F835" s="174">
        <f>IFERROR(IF(E835="","",COUNTIF($E$2:E835,E835)),"")</f>
        <v>12</v>
      </c>
      <c r="G835" s="170" t="str">
        <f t="shared" si="28"/>
        <v/>
      </c>
      <c r="H835" s="240" t="str">
        <f t="shared" si="29"/>
        <v/>
      </c>
      <c r="O835" t="s">
        <v>983</v>
      </c>
    </row>
    <row r="836" spans="5:15" ht="18" customHeight="1">
      <c r="E836" s="168" t="s">
        <v>260</v>
      </c>
      <c r="F836" s="174">
        <f>IFERROR(IF(E836="","",COUNTIF($E$2:E836,E836)),"")</f>
        <v>10</v>
      </c>
      <c r="G836" s="170" t="str">
        <f t="shared" si="28"/>
        <v/>
      </c>
      <c r="H836" s="240" t="str">
        <f t="shared" si="29"/>
        <v/>
      </c>
      <c r="O836" t="s">
        <v>983</v>
      </c>
    </row>
    <row r="837" spans="5:15" ht="18" customHeight="1">
      <c r="E837" s="168" t="s">
        <v>270</v>
      </c>
      <c r="F837" s="174">
        <f>IFERROR(IF(E837="","",COUNTIF($E$2:E837,E837)),"")</f>
        <v>10</v>
      </c>
      <c r="G837" s="170" t="str">
        <f t="shared" si="28"/>
        <v/>
      </c>
      <c r="H837" s="240" t="str">
        <f t="shared" si="29"/>
        <v/>
      </c>
      <c r="O837" t="s">
        <v>983</v>
      </c>
    </row>
    <row r="838" spans="5:15" ht="18" customHeight="1">
      <c r="E838" s="168" t="s">
        <v>945</v>
      </c>
      <c r="F838" s="174">
        <f>IFERROR(IF(E838="","",COUNTIF($E$2:E838,E838)),"")</f>
        <v>10</v>
      </c>
      <c r="G838" s="170" t="str">
        <f t="shared" si="28"/>
        <v/>
      </c>
      <c r="H838" s="240" t="str">
        <f t="shared" si="29"/>
        <v/>
      </c>
      <c r="O838" t="s">
        <v>983</v>
      </c>
    </row>
    <row r="839" spans="5:15" ht="18" customHeight="1">
      <c r="E839" s="168" t="s">
        <v>278</v>
      </c>
      <c r="F839" s="174">
        <f>IFERROR(IF(E839="","",COUNTIF($E$2:E839,E839)),"")</f>
        <v>12</v>
      </c>
      <c r="G839" s="170" t="str">
        <f t="shared" si="28"/>
        <v/>
      </c>
      <c r="H839" s="240" t="str">
        <f t="shared" si="29"/>
        <v/>
      </c>
      <c r="O839" t="s">
        <v>983</v>
      </c>
    </row>
    <row r="840" spans="5:15" ht="18" customHeight="1">
      <c r="E840" s="168" t="s">
        <v>247</v>
      </c>
      <c r="F840" s="174">
        <f>IFERROR(IF(E840="","",COUNTIF($E$2:E840,E840)),"")</f>
        <v>13</v>
      </c>
      <c r="G840" s="170" t="str">
        <f t="shared" si="28"/>
        <v/>
      </c>
      <c r="H840" s="240" t="str">
        <f t="shared" si="29"/>
        <v/>
      </c>
      <c r="O840" t="s">
        <v>983</v>
      </c>
    </row>
    <row r="841" spans="5:15" ht="18" customHeight="1">
      <c r="E841" s="168" t="s">
        <v>241</v>
      </c>
      <c r="F841" s="174">
        <f>IFERROR(IF(E841="","",COUNTIF($E$2:E841,E841)),"")</f>
        <v>13</v>
      </c>
      <c r="G841" s="170" t="str">
        <f t="shared" si="28"/>
        <v/>
      </c>
      <c r="H841" s="240" t="str">
        <f t="shared" si="29"/>
        <v/>
      </c>
      <c r="O841" t="s">
        <v>983</v>
      </c>
    </row>
    <row r="842" spans="5:15" ht="18" customHeight="1">
      <c r="E842" s="168" t="s">
        <v>240</v>
      </c>
      <c r="F842" s="174">
        <f>IFERROR(IF(E842="","",COUNTIF($E$2:E842,E842)),"")</f>
        <v>13</v>
      </c>
      <c r="G842" s="170" t="str">
        <f t="shared" si="28"/>
        <v/>
      </c>
      <c r="H842" s="240" t="str">
        <f t="shared" si="29"/>
        <v/>
      </c>
      <c r="O842" t="s">
        <v>983</v>
      </c>
    </row>
    <row r="843" spans="5:15" ht="18" customHeight="1">
      <c r="E843" s="168" t="s">
        <v>259</v>
      </c>
      <c r="F843" s="174">
        <f>IFERROR(IF(E843="","",COUNTIF($E$2:E843,E843)),"")</f>
        <v>12</v>
      </c>
      <c r="G843" s="170" t="str">
        <f t="shared" si="28"/>
        <v/>
      </c>
      <c r="H843" s="240" t="str">
        <f t="shared" si="29"/>
        <v/>
      </c>
      <c r="O843" t="s">
        <v>983</v>
      </c>
    </row>
    <row r="844" spans="5:15" ht="18" customHeight="1">
      <c r="E844" s="168" t="s">
        <v>259</v>
      </c>
      <c r="F844" s="174">
        <f>IFERROR(IF(E844="","",COUNTIF($E$2:E844,E844)),"")</f>
        <v>13</v>
      </c>
      <c r="G844" s="170" t="str">
        <f t="shared" si="28"/>
        <v/>
      </c>
      <c r="H844" s="240" t="str">
        <f t="shared" si="29"/>
        <v/>
      </c>
      <c r="O844" t="s">
        <v>983</v>
      </c>
    </row>
    <row r="845" spans="5:15" ht="18" customHeight="1">
      <c r="E845" s="168" t="s">
        <v>265</v>
      </c>
      <c r="F845" s="174">
        <f>IFERROR(IF(E845="","",COUNTIF($E$2:E845,E845)),"")</f>
        <v>13</v>
      </c>
      <c r="G845" s="170" t="str">
        <f t="shared" si="28"/>
        <v/>
      </c>
      <c r="H845" s="240" t="str">
        <f t="shared" si="29"/>
        <v/>
      </c>
      <c r="O845" t="s">
        <v>983</v>
      </c>
    </row>
    <row r="846" spans="5:15" ht="18" customHeight="1">
      <c r="E846" s="168" t="s">
        <v>259</v>
      </c>
      <c r="F846" s="174">
        <f>IFERROR(IF(E846="","",COUNTIF($E$2:E846,E846)),"")</f>
        <v>14</v>
      </c>
      <c r="G846" s="170" t="str">
        <f t="shared" si="28"/>
        <v/>
      </c>
      <c r="H846" s="240" t="str">
        <f t="shared" si="29"/>
        <v/>
      </c>
      <c r="O846" t="s">
        <v>983</v>
      </c>
    </row>
    <row r="847" spans="5:15" ht="18" customHeight="1">
      <c r="E847" s="168" t="s">
        <v>256</v>
      </c>
      <c r="F847" s="174">
        <f>IFERROR(IF(E847="","",COUNTIF($E$2:E847,E847)),"")</f>
        <v>10</v>
      </c>
      <c r="G847" s="170" t="str">
        <f t="shared" si="28"/>
        <v/>
      </c>
      <c r="H847" s="240" t="str">
        <f t="shared" si="29"/>
        <v/>
      </c>
      <c r="O847" t="s">
        <v>983</v>
      </c>
    </row>
    <row r="848" spans="5:15" ht="18" customHeight="1">
      <c r="E848" s="168" t="s">
        <v>268</v>
      </c>
      <c r="F848" s="174">
        <f>IFERROR(IF(E848="","",COUNTIF($E$2:E848,E848)),"")</f>
        <v>10</v>
      </c>
      <c r="G848" s="170" t="str">
        <f t="shared" si="28"/>
        <v/>
      </c>
      <c r="H848" s="240" t="str">
        <f t="shared" si="29"/>
        <v/>
      </c>
      <c r="O848" t="s">
        <v>983</v>
      </c>
    </row>
    <row r="849" spans="5:15" ht="18" customHeight="1">
      <c r="E849" s="168" t="s">
        <v>240</v>
      </c>
      <c r="F849" s="174">
        <f>IFERROR(IF(E849="","",COUNTIF($E$2:E849,E849)),"")</f>
        <v>14</v>
      </c>
      <c r="G849" s="170" t="str">
        <f t="shared" si="28"/>
        <v/>
      </c>
      <c r="H849" s="240" t="str">
        <f t="shared" si="29"/>
        <v/>
      </c>
      <c r="O849" t="s">
        <v>983</v>
      </c>
    </row>
    <row r="850" spans="5:15" ht="18" customHeight="1">
      <c r="E850" s="168" t="s">
        <v>943</v>
      </c>
      <c r="F850" s="174">
        <f>IFERROR(IF(E850="","",COUNTIF($E$2:E850,E850)),"")</f>
        <v>10</v>
      </c>
      <c r="G850" s="170" t="str">
        <f t="shared" si="28"/>
        <v/>
      </c>
      <c r="H850" s="240" t="str">
        <f t="shared" si="29"/>
        <v/>
      </c>
      <c r="O850" t="s">
        <v>983</v>
      </c>
    </row>
    <row r="851" spans="5:15" ht="18" customHeight="1">
      <c r="E851" s="168" t="s">
        <v>241</v>
      </c>
      <c r="F851" s="174">
        <f>IFERROR(IF(E851="","",COUNTIF($E$2:E851,E851)),"")</f>
        <v>14</v>
      </c>
      <c r="G851" s="170" t="str">
        <f t="shared" si="28"/>
        <v/>
      </c>
      <c r="H851" s="240" t="str">
        <f t="shared" si="29"/>
        <v/>
      </c>
      <c r="O851" t="s">
        <v>983</v>
      </c>
    </row>
    <row r="852" spans="5:15" ht="18" customHeight="1">
      <c r="E852" s="168" t="s">
        <v>240</v>
      </c>
      <c r="F852" s="174">
        <f>IFERROR(IF(E852="","",COUNTIF($E$2:E852,E852)),"")</f>
        <v>15</v>
      </c>
      <c r="G852" s="170" t="str">
        <f t="shared" si="28"/>
        <v/>
      </c>
      <c r="H852" s="240" t="str">
        <f t="shared" si="29"/>
        <v/>
      </c>
      <c r="O852" t="s">
        <v>983</v>
      </c>
    </row>
    <row r="853" spans="5:15" ht="18" customHeight="1">
      <c r="E853" s="168" t="s">
        <v>241</v>
      </c>
      <c r="F853" s="174">
        <f>IFERROR(IF(E853="","",COUNTIF($E$2:E853,E853)),"")</f>
        <v>15</v>
      </c>
      <c r="G853" s="170" t="str">
        <f t="shared" si="28"/>
        <v/>
      </c>
      <c r="H853" s="240" t="str">
        <f t="shared" si="29"/>
        <v/>
      </c>
      <c r="O853" t="s">
        <v>983</v>
      </c>
    </row>
    <row r="854" spans="5:15" ht="18" customHeight="1">
      <c r="E854" s="168" t="s">
        <v>260</v>
      </c>
      <c r="F854" s="174">
        <f>IFERROR(IF(E854="","",COUNTIF($E$2:E854,E854)),"")</f>
        <v>11</v>
      </c>
      <c r="G854" s="170" t="str">
        <f t="shared" si="28"/>
        <v/>
      </c>
      <c r="H854" s="240" t="str">
        <f t="shared" si="29"/>
        <v/>
      </c>
      <c r="O854" t="s">
        <v>983</v>
      </c>
    </row>
    <row r="855" spans="5:15" ht="18" customHeight="1">
      <c r="E855" s="168" t="s">
        <v>253</v>
      </c>
      <c r="F855" s="174">
        <f>IFERROR(IF(E855="","",COUNTIF($E$2:E855,E855)),"")</f>
        <v>2</v>
      </c>
      <c r="G855" s="170" t="str">
        <f t="shared" si="28"/>
        <v/>
      </c>
      <c r="H855" s="240" t="str">
        <f t="shared" si="29"/>
        <v/>
      </c>
      <c r="O855" t="s">
        <v>983</v>
      </c>
    </row>
    <row r="856" spans="5:15" ht="18" customHeight="1">
      <c r="E856" s="168" t="s">
        <v>253</v>
      </c>
      <c r="F856" s="174">
        <f>IFERROR(IF(E856="","",COUNTIF($E$2:E856,E856)),"")</f>
        <v>3</v>
      </c>
      <c r="G856" s="170" t="str">
        <f t="shared" si="28"/>
        <v/>
      </c>
      <c r="H856" s="240" t="str">
        <f t="shared" si="29"/>
        <v/>
      </c>
      <c r="O856" t="s">
        <v>983</v>
      </c>
    </row>
    <row r="857" spans="5:15" ht="18" customHeight="1">
      <c r="E857" s="168" t="s">
        <v>239</v>
      </c>
      <c r="F857" s="174">
        <f>IFERROR(IF(E857="","",COUNTIF($E$2:E857,E857)),"")</f>
        <v>14</v>
      </c>
      <c r="G857" s="170" t="str">
        <f t="shared" si="28"/>
        <v/>
      </c>
      <c r="H857" s="240" t="str">
        <f t="shared" si="29"/>
        <v/>
      </c>
      <c r="O857" t="s">
        <v>983</v>
      </c>
    </row>
    <row r="858" spans="5:15" ht="18" customHeight="1">
      <c r="E858" s="168" t="s">
        <v>241</v>
      </c>
      <c r="F858" s="174">
        <f>IFERROR(IF(E858="","",COUNTIF($E$2:E858,E858)),"")</f>
        <v>16</v>
      </c>
      <c r="G858" s="170" t="str">
        <f t="shared" si="28"/>
        <v/>
      </c>
      <c r="H858" s="240" t="str">
        <f t="shared" si="29"/>
        <v/>
      </c>
      <c r="O858" t="s">
        <v>983</v>
      </c>
    </row>
    <row r="859" spans="5:15" ht="18" customHeight="1">
      <c r="E859" s="168" t="s">
        <v>309</v>
      </c>
      <c r="F859" s="174">
        <f>IFERROR(IF(E859="","",COUNTIF($E$2:E859,E859)),"")</f>
        <v>3</v>
      </c>
      <c r="G859" s="170" t="str">
        <f t="shared" si="28"/>
        <v/>
      </c>
      <c r="H859" s="240" t="str">
        <f t="shared" si="29"/>
        <v/>
      </c>
      <c r="O859" t="s">
        <v>983</v>
      </c>
    </row>
    <row r="860" spans="5:15" ht="18" customHeight="1">
      <c r="E860" s="168" t="s">
        <v>304</v>
      </c>
      <c r="F860" s="174">
        <f>IFERROR(IF(E860="","",COUNTIF($E$2:E860,E860)),"")</f>
        <v>4</v>
      </c>
      <c r="G860" s="170" t="str">
        <f t="shared" si="28"/>
        <v/>
      </c>
      <c r="H860" s="240" t="str">
        <f t="shared" si="29"/>
        <v/>
      </c>
      <c r="O860" t="s">
        <v>983</v>
      </c>
    </row>
    <row r="861" spans="5:15" ht="18" customHeight="1">
      <c r="E861" s="168" t="s">
        <v>274</v>
      </c>
      <c r="F861" s="174">
        <f>IFERROR(IF(E861="","",COUNTIF($E$2:E861,E861)),"")</f>
        <v>3</v>
      </c>
      <c r="G861" s="170" t="str">
        <f t="shared" si="28"/>
        <v/>
      </c>
      <c r="H861" s="240" t="str">
        <f t="shared" si="29"/>
        <v/>
      </c>
      <c r="O861" t="s">
        <v>983</v>
      </c>
    </row>
    <row r="862" spans="5:15" ht="18" customHeight="1">
      <c r="E862" s="168" t="s">
        <v>376</v>
      </c>
      <c r="F862" s="174">
        <f>IFERROR(IF(E862="","",COUNTIF($E$2:E862,E862)),"")</f>
        <v>1</v>
      </c>
      <c r="G862" s="170">
        <f t="shared" si="28"/>
        <v>862</v>
      </c>
      <c r="H862" s="240" t="str">
        <f t="shared" si="29"/>
        <v/>
      </c>
      <c r="O862" t="s">
        <v>983</v>
      </c>
    </row>
    <row r="863" spans="5:15" ht="18" customHeight="1">
      <c r="E863" s="168" t="s">
        <v>315</v>
      </c>
      <c r="F863" s="174">
        <f>IFERROR(IF(E863="","",COUNTIF($E$2:E863,E863)),"")</f>
        <v>4</v>
      </c>
      <c r="G863" s="170" t="str">
        <f t="shared" si="28"/>
        <v/>
      </c>
      <c r="H863" s="240" t="str">
        <f t="shared" si="29"/>
        <v/>
      </c>
      <c r="O863" t="s">
        <v>983</v>
      </c>
    </row>
    <row r="864" spans="5:15" ht="18" customHeight="1">
      <c r="E864" s="168" t="s">
        <v>381</v>
      </c>
      <c r="F864" s="174">
        <f>IFERROR(IF(E864="","",COUNTIF($E$2:E864,E864)),"")</f>
        <v>1</v>
      </c>
      <c r="G864" s="170">
        <f t="shared" si="28"/>
        <v>864</v>
      </c>
      <c r="H864" s="240" t="str">
        <f t="shared" si="29"/>
        <v/>
      </c>
      <c r="O864" t="s">
        <v>983</v>
      </c>
    </row>
    <row r="865" spans="5:15" ht="18" customHeight="1">
      <c r="E865" s="168" t="s">
        <v>272</v>
      </c>
      <c r="F865" s="174">
        <f>IFERROR(IF(E865="","",COUNTIF($E$2:E865,E865)),"")</f>
        <v>5</v>
      </c>
      <c r="G865" s="170" t="str">
        <f t="shared" si="28"/>
        <v/>
      </c>
      <c r="H865" s="240" t="str">
        <f t="shared" si="29"/>
        <v/>
      </c>
      <c r="O865" t="s">
        <v>983</v>
      </c>
    </row>
    <row r="866" spans="5:15" ht="18" customHeight="1">
      <c r="E866" s="168" t="s">
        <v>305</v>
      </c>
      <c r="F866" s="174">
        <f>IFERROR(IF(E866="","",COUNTIF($E$2:E866,E866)),"")</f>
        <v>2</v>
      </c>
      <c r="G866" s="170" t="str">
        <f t="shared" si="28"/>
        <v/>
      </c>
      <c r="H866" s="240" t="str">
        <f t="shared" si="29"/>
        <v/>
      </c>
      <c r="O866" t="s">
        <v>983</v>
      </c>
    </row>
    <row r="867" spans="5:15" ht="18" customHeight="1">
      <c r="E867" s="168" t="s">
        <v>300</v>
      </c>
      <c r="F867" s="174">
        <f>IFERROR(IF(E867="","",COUNTIF($E$2:E867,E867)),"")</f>
        <v>2</v>
      </c>
      <c r="G867" s="170" t="str">
        <f t="shared" si="28"/>
        <v/>
      </c>
      <c r="H867" s="240" t="str">
        <f t="shared" si="29"/>
        <v/>
      </c>
      <c r="O867" t="s">
        <v>983</v>
      </c>
    </row>
    <row r="868" spans="5:15" ht="18" customHeight="1">
      <c r="E868" s="168" t="s">
        <v>305</v>
      </c>
      <c r="F868" s="174">
        <f>IFERROR(IF(E868="","",COUNTIF($E$2:E868,E868)),"")</f>
        <v>3</v>
      </c>
      <c r="G868" s="170" t="str">
        <f t="shared" si="28"/>
        <v/>
      </c>
      <c r="H868" s="240" t="str">
        <f t="shared" si="29"/>
        <v/>
      </c>
      <c r="O868" t="s">
        <v>983</v>
      </c>
    </row>
    <row r="869" spans="5:15" ht="18" customHeight="1">
      <c r="E869" s="168" t="s">
        <v>273</v>
      </c>
      <c r="F869" s="174">
        <f>IFERROR(IF(E869="","",COUNTIF($E$2:E869,E869)),"")</f>
        <v>3</v>
      </c>
      <c r="G869" s="170" t="str">
        <f t="shared" si="28"/>
        <v/>
      </c>
      <c r="H869" s="240" t="str">
        <f t="shared" si="29"/>
        <v/>
      </c>
      <c r="O869" t="s">
        <v>983</v>
      </c>
    </row>
    <row r="870" spans="5:15" ht="18" customHeight="1">
      <c r="E870" s="168" t="s">
        <v>312</v>
      </c>
      <c r="F870" s="174">
        <f>IFERROR(IF(E870="","",COUNTIF($E$2:E870,E870)),"")</f>
        <v>3</v>
      </c>
      <c r="G870" s="170" t="str">
        <f t="shared" si="28"/>
        <v/>
      </c>
      <c r="H870" s="240" t="str">
        <f t="shared" si="29"/>
        <v/>
      </c>
      <c r="O870" t="s">
        <v>983</v>
      </c>
    </row>
    <row r="871" spans="5:15" ht="18" customHeight="1">
      <c r="E871" s="168" t="s">
        <v>307</v>
      </c>
      <c r="F871" s="174">
        <f>IFERROR(IF(E871="","",COUNTIF($E$2:E871,E871)),"")</f>
        <v>2</v>
      </c>
      <c r="G871" s="170" t="str">
        <f t="shared" si="28"/>
        <v/>
      </c>
      <c r="H871" s="240" t="str">
        <f t="shared" si="29"/>
        <v/>
      </c>
      <c r="O871" t="s">
        <v>983</v>
      </c>
    </row>
    <row r="872" spans="5:15" ht="18" customHeight="1">
      <c r="E872" s="168" t="s">
        <v>302</v>
      </c>
      <c r="F872" s="174">
        <f>IFERROR(IF(E872="","",COUNTIF($E$2:E872,E872)),"")</f>
        <v>6</v>
      </c>
      <c r="G872" s="170" t="str">
        <f t="shared" si="28"/>
        <v/>
      </c>
      <c r="H872" s="240" t="str">
        <f t="shared" si="29"/>
        <v/>
      </c>
      <c r="O872" t="s">
        <v>983</v>
      </c>
    </row>
    <row r="873" spans="5:15" ht="18" customHeight="1">
      <c r="E873" s="168" t="s">
        <v>376</v>
      </c>
      <c r="F873" s="174">
        <f>IFERROR(IF(E873="","",COUNTIF($E$2:E873,E873)),"")</f>
        <v>2</v>
      </c>
      <c r="G873" s="170" t="str">
        <f t="shared" si="28"/>
        <v/>
      </c>
      <c r="H873" s="240" t="str">
        <f t="shared" si="29"/>
        <v/>
      </c>
      <c r="O873" t="s">
        <v>983</v>
      </c>
    </row>
    <row r="874" spans="5:15" ht="18" customHeight="1">
      <c r="E874" s="168" t="s">
        <v>274</v>
      </c>
      <c r="F874" s="174">
        <f>IFERROR(IF(E874="","",COUNTIF($E$2:E874,E874)),"")</f>
        <v>4</v>
      </c>
      <c r="G874" s="170" t="str">
        <f t="shared" si="28"/>
        <v/>
      </c>
      <c r="H874" s="240" t="str">
        <f t="shared" si="29"/>
        <v/>
      </c>
      <c r="O874" t="s">
        <v>983</v>
      </c>
    </row>
    <row r="875" spans="5:15" ht="18" customHeight="1">
      <c r="E875" s="168" t="s">
        <v>307</v>
      </c>
      <c r="F875" s="174">
        <f>IFERROR(IF(E875="","",COUNTIF($E$2:E875,E875)),"")</f>
        <v>3</v>
      </c>
      <c r="G875" s="170" t="str">
        <f t="shared" si="28"/>
        <v/>
      </c>
      <c r="H875" s="240" t="str">
        <f t="shared" si="29"/>
        <v/>
      </c>
      <c r="O875" t="s">
        <v>983</v>
      </c>
    </row>
    <row r="876" spans="5:15" ht="18" customHeight="1">
      <c r="E876" s="168" t="s">
        <v>376</v>
      </c>
      <c r="F876" s="174">
        <f>IFERROR(IF(E876="","",COUNTIF($E$2:E876,E876)),"")</f>
        <v>3</v>
      </c>
      <c r="G876" s="170" t="str">
        <f t="shared" si="28"/>
        <v/>
      </c>
      <c r="H876" s="240" t="str">
        <f t="shared" si="29"/>
        <v/>
      </c>
      <c r="O876" t="s">
        <v>983</v>
      </c>
    </row>
    <row r="877" spans="5:15" ht="18" customHeight="1">
      <c r="E877" s="168" t="s">
        <v>376</v>
      </c>
      <c r="F877" s="174">
        <f>IFERROR(IF(E877="","",COUNTIF($E$2:E877,E877)),"")</f>
        <v>4</v>
      </c>
      <c r="G877" s="170" t="str">
        <f t="shared" si="28"/>
        <v/>
      </c>
      <c r="H877" s="240" t="str">
        <f t="shared" si="29"/>
        <v/>
      </c>
      <c r="O877" t="s">
        <v>983</v>
      </c>
    </row>
    <row r="878" spans="5:15" ht="18" customHeight="1">
      <c r="E878" s="168" t="s">
        <v>301</v>
      </c>
      <c r="F878" s="174">
        <f>IFERROR(IF(E878="","",COUNTIF($E$2:E878,E878)),"")</f>
        <v>4</v>
      </c>
      <c r="G878" s="170" t="str">
        <f t="shared" si="28"/>
        <v/>
      </c>
      <c r="H878" s="240" t="str">
        <f t="shared" si="29"/>
        <v/>
      </c>
      <c r="O878" t="s">
        <v>983</v>
      </c>
    </row>
    <row r="879" spans="5:15" ht="18" customHeight="1">
      <c r="E879" s="168" t="s">
        <v>273</v>
      </c>
      <c r="F879" s="174">
        <f>IFERROR(IF(E879="","",COUNTIF($E$2:E879,E879)),"")</f>
        <v>4</v>
      </c>
      <c r="G879" s="170" t="str">
        <f t="shared" si="28"/>
        <v/>
      </c>
      <c r="H879" s="240" t="str">
        <f t="shared" si="29"/>
        <v/>
      </c>
      <c r="O879" t="s">
        <v>983</v>
      </c>
    </row>
    <row r="880" spans="5:15" ht="18" customHeight="1">
      <c r="E880" s="168" t="s">
        <v>305</v>
      </c>
      <c r="F880" s="174">
        <f>IFERROR(IF(E880="","",COUNTIF($E$2:E880,E880)),"")</f>
        <v>4</v>
      </c>
      <c r="G880" s="170" t="str">
        <f t="shared" si="28"/>
        <v/>
      </c>
      <c r="H880" s="240" t="str">
        <f t="shared" si="29"/>
        <v/>
      </c>
      <c r="O880" t="s">
        <v>983</v>
      </c>
    </row>
    <row r="881" spans="5:15" ht="18" customHeight="1">
      <c r="E881" s="168" t="s">
        <v>312</v>
      </c>
      <c r="F881" s="174">
        <f>IFERROR(IF(E881="","",COUNTIF($E$2:E881,E881)),"")</f>
        <v>4</v>
      </c>
      <c r="G881" s="170" t="str">
        <f t="shared" si="28"/>
        <v/>
      </c>
      <c r="H881" s="240" t="str">
        <f t="shared" si="29"/>
        <v/>
      </c>
      <c r="O881" t="s">
        <v>983</v>
      </c>
    </row>
    <row r="882" spans="5:15" ht="18" customHeight="1">
      <c r="E882" s="168" t="s">
        <v>273</v>
      </c>
      <c r="F882" s="174">
        <f>IFERROR(IF(E882="","",COUNTIF($E$2:E882,E882)),"")</f>
        <v>5</v>
      </c>
      <c r="G882" s="170" t="str">
        <f t="shared" si="28"/>
        <v/>
      </c>
      <c r="H882" s="240" t="str">
        <f t="shared" si="29"/>
        <v/>
      </c>
      <c r="O882" t="s">
        <v>983</v>
      </c>
    </row>
    <row r="883" spans="5:15" ht="18" customHeight="1">
      <c r="E883" s="168" t="s">
        <v>305</v>
      </c>
      <c r="F883" s="174">
        <f>IFERROR(IF(E883="","",COUNTIF($E$2:E883,E883)),"")</f>
        <v>5</v>
      </c>
      <c r="G883" s="170" t="str">
        <f t="shared" si="28"/>
        <v/>
      </c>
      <c r="H883" s="240" t="str">
        <f t="shared" si="29"/>
        <v/>
      </c>
      <c r="O883" t="s">
        <v>983</v>
      </c>
    </row>
    <row r="884" spans="5:15" ht="18" customHeight="1">
      <c r="E884" s="168" t="s">
        <v>307</v>
      </c>
      <c r="F884" s="174">
        <f>IFERROR(IF(E884="","",COUNTIF($E$2:E884,E884)),"")</f>
        <v>4</v>
      </c>
      <c r="G884" s="170" t="str">
        <f t="shared" si="28"/>
        <v/>
      </c>
      <c r="H884" s="240" t="str">
        <f t="shared" si="29"/>
        <v/>
      </c>
      <c r="O884" t="s">
        <v>983</v>
      </c>
    </row>
    <row r="885" spans="5:15" ht="18" customHeight="1">
      <c r="E885" s="168" t="s">
        <v>274</v>
      </c>
      <c r="F885" s="174">
        <f>IFERROR(IF(E885="","",COUNTIF($E$2:E885,E885)),"")</f>
        <v>5</v>
      </c>
      <c r="G885" s="170" t="str">
        <f t="shared" si="28"/>
        <v/>
      </c>
      <c r="H885" s="240" t="str">
        <f t="shared" si="29"/>
        <v/>
      </c>
      <c r="O885" t="s">
        <v>983</v>
      </c>
    </row>
    <row r="886" spans="5:15" ht="18" customHeight="1">
      <c r="E886" s="168" t="s">
        <v>302</v>
      </c>
      <c r="F886" s="174">
        <f>IFERROR(IF(E886="","",COUNTIF($E$2:E886,E886)),"")</f>
        <v>7</v>
      </c>
      <c r="G886" s="170" t="str">
        <f t="shared" si="28"/>
        <v/>
      </c>
      <c r="H886" s="240" t="str">
        <f t="shared" si="29"/>
        <v/>
      </c>
      <c r="O886" t="s">
        <v>983</v>
      </c>
    </row>
    <row r="887" spans="5:15" ht="18" customHeight="1">
      <c r="E887" s="168" t="s">
        <v>307</v>
      </c>
      <c r="F887" s="174">
        <f>IFERROR(IF(E887="","",COUNTIF($E$2:E887,E887)),"")</f>
        <v>5</v>
      </c>
      <c r="G887" s="170" t="str">
        <f t="shared" si="28"/>
        <v/>
      </c>
      <c r="H887" s="240" t="str">
        <f t="shared" si="29"/>
        <v/>
      </c>
      <c r="O887" t="s">
        <v>983</v>
      </c>
    </row>
    <row r="888" spans="5:15" ht="18" customHeight="1">
      <c r="E888" s="168" t="s">
        <v>302</v>
      </c>
      <c r="F888" s="174">
        <f>IFERROR(IF(E888="","",COUNTIF($E$2:E888,E888)),"")</f>
        <v>8</v>
      </c>
      <c r="G888" s="170" t="str">
        <f t="shared" si="28"/>
        <v/>
      </c>
      <c r="H888" s="240" t="str">
        <f t="shared" si="29"/>
        <v/>
      </c>
      <c r="O888" t="s">
        <v>983</v>
      </c>
    </row>
    <row r="889" spans="5:15" ht="18" customHeight="1">
      <c r="E889" s="168" t="s">
        <v>302</v>
      </c>
      <c r="F889" s="174">
        <f>IFERROR(IF(E889="","",COUNTIF($E$2:E889,E889)),"")</f>
        <v>9</v>
      </c>
      <c r="G889" s="170" t="str">
        <f t="shared" si="28"/>
        <v/>
      </c>
      <c r="H889" s="240" t="str">
        <f t="shared" si="29"/>
        <v/>
      </c>
      <c r="O889" t="s">
        <v>983</v>
      </c>
    </row>
    <row r="890" spans="5:15" ht="18" customHeight="1">
      <c r="E890" s="168" t="s">
        <v>377</v>
      </c>
      <c r="F890" s="174">
        <f>IFERROR(IF(E890="","",COUNTIF($E$2:E890,E890)),"")</f>
        <v>1</v>
      </c>
      <c r="G890" s="170">
        <f t="shared" si="28"/>
        <v>890</v>
      </c>
      <c r="H890" s="240" t="str">
        <f t="shared" si="29"/>
        <v/>
      </c>
      <c r="O890" t="s">
        <v>983</v>
      </c>
    </row>
    <row r="891" spans="5:15" ht="18" customHeight="1">
      <c r="E891" s="168" t="s">
        <v>376</v>
      </c>
      <c r="F891" s="174">
        <f>IFERROR(IF(E891="","",COUNTIF($E$2:E891,E891)),"")</f>
        <v>5</v>
      </c>
      <c r="G891" s="170" t="str">
        <f t="shared" si="28"/>
        <v/>
      </c>
      <c r="H891" s="240" t="str">
        <f t="shared" si="29"/>
        <v/>
      </c>
      <c r="O891" t="s">
        <v>983</v>
      </c>
    </row>
    <row r="892" spans="5:15" ht="18" customHeight="1">
      <c r="E892" s="168" t="s">
        <v>377</v>
      </c>
      <c r="F892" s="174">
        <f>IFERROR(IF(E892="","",COUNTIF($E$2:E892,E892)),"")</f>
        <v>2</v>
      </c>
      <c r="G892" s="170" t="str">
        <f t="shared" si="28"/>
        <v/>
      </c>
      <c r="H892" s="240" t="str">
        <f t="shared" si="29"/>
        <v/>
      </c>
      <c r="O892" t="s">
        <v>983</v>
      </c>
    </row>
    <row r="893" spans="5:15" ht="18" customHeight="1">
      <c r="F893" s="174" t="str">
        <f>IFERROR(IF(E893="","",COUNTIF($E$2:E893,E893)),"")</f>
        <v/>
      </c>
      <c r="G893" s="170" t="str">
        <f t="shared" si="28"/>
        <v/>
      </c>
      <c r="H893" s="240" t="str">
        <f t="shared" si="29"/>
        <v/>
      </c>
      <c r="O893" t="s">
        <v>983</v>
      </c>
    </row>
    <row r="894" spans="5:15" ht="18" customHeight="1">
      <c r="E894" s="168" t="s">
        <v>274</v>
      </c>
      <c r="F894" s="174">
        <f>IFERROR(IF(E894="","",COUNTIF($E$2:E894,E894)),"")</f>
        <v>6</v>
      </c>
      <c r="G894" s="170" t="str">
        <f t="shared" si="28"/>
        <v/>
      </c>
      <c r="H894" s="240" t="str">
        <f t="shared" si="29"/>
        <v/>
      </c>
      <c r="O894" t="s">
        <v>983</v>
      </c>
    </row>
    <row r="895" spans="5:15" ht="18" customHeight="1">
      <c r="E895" s="168" t="s">
        <v>309</v>
      </c>
      <c r="F895" s="174">
        <f>IFERROR(IF(E895="","",COUNTIF($E$2:E895,E895)),"")</f>
        <v>4</v>
      </c>
      <c r="G895" s="170" t="str">
        <f t="shared" si="28"/>
        <v/>
      </c>
      <c r="H895" s="240" t="str">
        <f t="shared" si="29"/>
        <v/>
      </c>
      <c r="O895" t="s">
        <v>983</v>
      </c>
    </row>
    <row r="896" spans="5:15" ht="18" customHeight="1">
      <c r="E896" s="168" t="s">
        <v>315</v>
      </c>
      <c r="F896" s="174">
        <f>IFERROR(IF(E896="","",COUNTIF($E$2:E896,E896)),"")</f>
        <v>5</v>
      </c>
      <c r="G896" s="170" t="str">
        <f t="shared" si="28"/>
        <v/>
      </c>
      <c r="H896" s="240" t="str">
        <f t="shared" si="29"/>
        <v/>
      </c>
      <c r="O896" t="s">
        <v>983</v>
      </c>
    </row>
    <row r="897" spans="5:15" ht="18" customHeight="1">
      <c r="E897" s="168" t="s">
        <v>311</v>
      </c>
      <c r="F897" s="174">
        <f>IFERROR(IF(E897="","",COUNTIF($E$2:E897,E897)),"")</f>
        <v>3</v>
      </c>
      <c r="G897" s="170" t="str">
        <f t="shared" si="28"/>
        <v/>
      </c>
      <c r="H897" s="240" t="str">
        <f t="shared" si="29"/>
        <v/>
      </c>
      <c r="O897" t="s">
        <v>983</v>
      </c>
    </row>
    <row r="898" spans="5:15" ht="18" customHeight="1">
      <c r="E898" s="168" t="s">
        <v>272</v>
      </c>
      <c r="F898" s="174">
        <f>IFERROR(IF(E898="","",COUNTIF($E$2:E898,E898)),"")</f>
        <v>6</v>
      </c>
      <c r="G898" s="170" t="str">
        <f t="shared" ref="G898:G961" si="30">IFERROR(IF(AND(COUNTIF(E898:E898,E898)=(F898),F898&gt;0),ROW(),""),"")</f>
        <v/>
      </c>
      <c r="H898" s="240" t="str">
        <f t="shared" ref="H898:H961" si="31">IFERROR(INDEX(E:E,SMALL(G:G,ROW()-1)),"")</f>
        <v/>
      </c>
      <c r="O898" t="s">
        <v>983</v>
      </c>
    </row>
    <row r="899" spans="5:15" ht="18" customHeight="1">
      <c r="E899" s="168" t="s">
        <v>274</v>
      </c>
      <c r="F899" s="174">
        <f>IFERROR(IF(E899="","",COUNTIF($E$2:E899,E899)),"")</f>
        <v>7</v>
      </c>
      <c r="G899" s="170" t="str">
        <f t="shared" si="30"/>
        <v/>
      </c>
      <c r="H899" s="240" t="str">
        <f t="shared" si="31"/>
        <v/>
      </c>
      <c r="O899" t="s">
        <v>983</v>
      </c>
    </row>
    <row r="900" spans="5:15" ht="18" customHeight="1">
      <c r="E900" s="168" t="s">
        <v>377</v>
      </c>
      <c r="F900" s="174">
        <f>IFERROR(IF(E900="","",COUNTIF($E$2:E900,E900)),"")</f>
        <v>3</v>
      </c>
      <c r="G900" s="170" t="str">
        <f t="shared" si="30"/>
        <v/>
      </c>
      <c r="H900" s="240" t="str">
        <f t="shared" si="31"/>
        <v/>
      </c>
      <c r="O900" t="s">
        <v>983</v>
      </c>
    </row>
    <row r="901" spans="5:15" ht="18" customHeight="1">
      <c r="E901" s="168" t="s">
        <v>315</v>
      </c>
      <c r="F901" s="174">
        <f>IFERROR(IF(E901="","",COUNTIF($E$2:E901,E901)),"")</f>
        <v>6</v>
      </c>
      <c r="G901" s="170" t="str">
        <f t="shared" si="30"/>
        <v/>
      </c>
      <c r="H901" s="240" t="str">
        <f t="shared" si="31"/>
        <v/>
      </c>
      <c r="O901" t="s">
        <v>983</v>
      </c>
    </row>
    <row r="902" spans="5:15" ht="18" customHeight="1">
      <c r="E902" s="168" t="s">
        <v>311</v>
      </c>
      <c r="F902" s="174">
        <f>IFERROR(IF(E902="","",COUNTIF($E$2:E902,E902)),"")</f>
        <v>4</v>
      </c>
      <c r="G902" s="170" t="str">
        <f t="shared" si="30"/>
        <v/>
      </c>
      <c r="H902" s="240" t="str">
        <f t="shared" si="31"/>
        <v/>
      </c>
      <c r="O902" t="s">
        <v>983</v>
      </c>
    </row>
    <row r="903" spans="5:15" ht="18" customHeight="1">
      <c r="E903" s="168" t="s">
        <v>312</v>
      </c>
      <c r="F903" s="174">
        <f>IFERROR(IF(E903="","",COUNTIF($E$2:E903,E903)),"")</f>
        <v>5</v>
      </c>
      <c r="G903" s="170" t="str">
        <f t="shared" si="30"/>
        <v/>
      </c>
      <c r="H903" s="240" t="str">
        <f t="shared" si="31"/>
        <v/>
      </c>
      <c r="O903" t="s">
        <v>983</v>
      </c>
    </row>
    <row r="904" spans="5:15" ht="18" customHeight="1">
      <c r="E904" s="168" t="s">
        <v>309</v>
      </c>
      <c r="F904" s="174">
        <f>IFERROR(IF(E904="","",COUNTIF($E$2:E904,E904)),"")</f>
        <v>5</v>
      </c>
      <c r="G904" s="170" t="str">
        <f t="shared" si="30"/>
        <v/>
      </c>
      <c r="H904" s="240" t="str">
        <f t="shared" si="31"/>
        <v/>
      </c>
      <c r="O904" t="s">
        <v>983</v>
      </c>
    </row>
    <row r="905" spans="5:15" ht="18" customHeight="1">
      <c r="E905" s="168" t="s">
        <v>300</v>
      </c>
      <c r="F905" s="174">
        <f>IFERROR(IF(E905="","",COUNTIF($E$2:E905,E905)),"")</f>
        <v>3</v>
      </c>
      <c r="G905" s="170" t="str">
        <f t="shared" si="30"/>
        <v/>
      </c>
      <c r="H905" s="240" t="str">
        <f t="shared" si="31"/>
        <v/>
      </c>
      <c r="O905" t="s">
        <v>983</v>
      </c>
    </row>
    <row r="906" spans="5:15" ht="18" customHeight="1">
      <c r="E906" s="168" t="s">
        <v>305</v>
      </c>
      <c r="F906" s="174">
        <f>IFERROR(IF(E906="","",COUNTIF($E$2:E906,E906)),"")</f>
        <v>6</v>
      </c>
      <c r="G906" s="170" t="str">
        <f t="shared" si="30"/>
        <v/>
      </c>
      <c r="H906" s="240" t="str">
        <f t="shared" si="31"/>
        <v/>
      </c>
      <c r="O906" t="s">
        <v>983</v>
      </c>
    </row>
    <row r="907" spans="5:15" ht="18" customHeight="1">
      <c r="E907" s="168" t="s">
        <v>379</v>
      </c>
      <c r="F907" s="174">
        <f>IFERROR(IF(E907="","",COUNTIF($E$2:E907,E907)),"")</f>
        <v>1</v>
      </c>
      <c r="G907" s="170">
        <f t="shared" si="30"/>
        <v>907</v>
      </c>
      <c r="H907" s="240" t="str">
        <f t="shared" si="31"/>
        <v/>
      </c>
      <c r="O907" t="s">
        <v>983</v>
      </c>
    </row>
    <row r="908" spans="5:15" ht="18" customHeight="1">
      <c r="F908" s="174" t="str">
        <f>IFERROR(IF(E908="","",COUNTIF($E$2:E908,E908)),"")</f>
        <v/>
      </c>
      <c r="G908" s="170" t="str">
        <f t="shared" si="30"/>
        <v/>
      </c>
      <c r="H908" s="240" t="str">
        <f t="shared" si="31"/>
        <v/>
      </c>
      <c r="O908" t="s">
        <v>983</v>
      </c>
    </row>
    <row r="909" spans="5:15" ht="18" customHeight="1">
      <c r="E909" s="168" t="s">
        <v>311</v>
      </c>
      <c r="F909" s="174">
        <f>IFERROR(IF(E909="","",COUNTIF($E$2:E909,E909)),"")</f>
        <v>5</v>
      </c>
      <c r="G909" s="170" t="str">
        <f t="shared" si="30"/>
        <v/>
      </c>
      <c r="H909" s="240" t="str">
        <f t="shared" si="31"/>
        <v/>
      </c>
      <c r="O909" t="s">
        <v>983</v>
      </c>
    </row>
    <row r="910" spans="5:15" ht="18" customHeight="1">
      <c r="E910" s="168" t="s">
        <v>273</v>
      </c>
      <c r="F910" s="174">
        <f>IFERROR(IF(E910="","",COUNTIF($E$2:E910,E910)),"")</f>
        <v>6</v>
      </c>
      <c r="G910" s="170" t="str">
        <f t="shared" si="30"/>
        <v/>
      </c>
      <c r="H910" s="240" t="str">
        <f t="shared" si="31"/>
        <v/>
      </c>
      <c r="O910" t="s">
        <v>983</v>
      </c>
    </row>
    <row r="911" spans="5:15" ht="18" customHeight="1">
      <c r="E911" s="168" t="s">
        <v>302</v>
      </c>
      <c r="F911" s="174">
        <f>IFERROR(IF(E911="","",COUNTIF($E$2:E911,E911)),"")</f>
        <v>10</v>
      </c>
      <c r="G911" s="170" t="str">
        <f t="shared" si="30"/>
        <v/>
      </c>
      <c r="H911" s="240" t="str">
        <f t="shared" si="31"/>
        <v/>
      </c>
      <c r="O911" t="s">
        <v>983</v>
      </c>
    </row>
    <row r="912" spans="5:15" ht="18" customHeight="1">
      <c r="E912" s="168" t="s">
        <v>313</v>
      </c>
      <c r="F912" s="174">
        <f>IFERROR(IF(E912="","",COUNTIF($E$2:E912,E912)),"")</f>
        <v>2</v>
      </c>
      <c r="G912" s="170" t="str">
        <f t="shared" si="30"/>
        <v/>
      </c>
      <c r="H912" s="240" t="str">
        <f t="shared" si="31"/>
        <v/>
      </c>
      <c r="O912" t="s">
        <v>983</v>
      </c>
    </row>
    <row r="913" spans="5:15" ht="18" customHeight="1">
      <c r="E913" s="168" t="s">
        <v>380</v>
      </c>
      <c r="F913" s="174">
        <f>IFERROR(IF(E913="","",COUNTIF($E$2:E913,E913)),"")</f>
        <v>1</v>
      </c>
      <c r="G913" s="170">
        <f t="shared" si="30"/>
        <v>913</v>
      </c>
      <c r="H913" s="240" t="str">
        <f t="shared" si="31"/>
        <v/>
      </c>
      <c r="O913" t="s">
        <v>983</v>
      </c>
    </row>
    <row r="914" spans="5:15" ht="18" customHeight="1">
      <c r="E914" s="168" t="s">
        <v>377</v>
      </c>
      <c r="F914" s="174">
        <f>IFERROR(IF(E914="","",COUNTIF($E$2:E914,E914)),"")</f>
        <v>4</v>
      </c>
      <c r="G914" s="170" t="str">
        <f t="shared" si="30"/>
        <v/>
      </c>
      <c r="H914" s="240" t="str">
        <f t="shared" si="31"/>
        <v/>
      </c>
      <c r="O914" t="s">
        <v>983</v>
      </c>
    </row>
    <row r="915" spans="5:15" ht="18" customHeight="1">
      <c r="E915" s="168" t="s">
        <v>379</v>
      </c>
      <c r="F915" s="174">
        <f>IFERROR(IF(E915="","",COUNTIF($E$2:E915,E915)),"")</f>
        <v>2</v>
      </c>
      <c r="G915" s="170" t="str">
        <f t="shared" si="30"/>
        <v/>
      </c>
      <c r="H915" s="240" t="str">
        <f t="shared" si="31"/>
        <v/>
      </c>
      <c r="O915" t="s">
        <v>983</v>
      </c>
    </row>
    <row r="916" spans="5:15" ht="18" customHeight="1">
      <c r="E916" s="168" t="s">
        <v>302</v>
      </c>
      <c r="F916" s="174">
        <f>IFERROR(IF(E916="","",COUNTIF($E$2:E916,E916)),"")</f>
        <v>11</v>
      </c>
      <c r="G916" s="170" t="str">
        <f t="shared" si="30"/>
        <v/>
      </c>
      <c r="H916" s="240" t="str">
        <f t="shared" si="31"/>
        <v/>
      </c>
      <c r="O916" t="s">
        <v>983</v>
      </c>
    </row>
    <row r="917" spans="5:15" ht="18" customHeight="1">
      <c r="E917" s="168" t="s">
        <v>300</v>
      </c>
      <c r="F917" s="174">
        <f>IFERROR(IF(E917="","",COUNTIF($E$2:E917,E917)),"")</f>
        <v>4</v>
      </c>
      <c r="G917" s="170" t="str">
        <f t="shared" si="30"/>
        <v/>
      </c>
      <c r="H917" s="240" t="str">
        <f t="shared" si="31"/>
        <v/>
      </c>
      <c r="O917" t="s">
        <v>983</v>
      </c>
    </row>
    <row r="918" spans="5:15" ht="18" customHeight="1">
      <c r="E918" s="168" t="s">
        <v>307</v>
      </c>
      <c r="F918" s="174">
        <f>IFERROR(IF(E918="","",COUNTIF($E$2:E918,E918)),"")</f>
        <v>6</v>
      </c>
      <c r="G918" s="170" t="str">
        <f t="shared" si="30"/>
        <v/>
      </c>
      <c r="H918" s="240" t="str">
        <f t="shared" si="31"/>
        <v/>
      </c>
      <c r="O918" t="s">
        <v>983</v>
      </c>
    </row>
    <row r="919" spans="5:15" ht="18" customHeight="1">
      <c r="E919" s="168" t="s">
        <v>274</v>
      </c>
      <c r="F919" s="174">
        <f>IFERROR(IF(E919="","",COUNTIF($E$2:E919,E919)),"")</f>
        <v>8</v>
      </c>
      <c r="G919" s="170" t="str">
        <f t="shared" si="30"/>
        <v/>
      </c>
      <c r="H919" s="240" t="str">
        <f t="shared" si="31"/>
        <v/>
      </c>
      <c r="O919" t="s">
        <v>983</v>
      </c>
    </row>
    <row r="920" spans="5:15" ht="18" customHeight="1">
      <c r="E920" s="168" t="s">
        <v>303</v>
      </c>
      <c r="F920" s="174">
        <f>IFERROR(IF(E920="","",COUNTIF($E$2:E920,E920)),"")</f>
        <v>2</v>
      </c>
      <c r="G920" s="170" t="str">
        <f t="shared" si="30"/>
        <v/>
      </c>
      <c r="H920" s="240" t="str">
        <f t="shared" si="31"/>
        <v/>
      </c>
      <c r="O920" t="s">
        <v>983</v>
      </c>
    </row>
    <row r="921" spans="5:15" ht="18" customHeight="1">
      <c r="E921" s="168" t="s">
        <v>308</v>
      </c>
      <c r="F921" s="174">
        <f>IFERROR(IF(E921="","",COUNTIF($E$2:E921,E921)),"")</f>
        <v>4</v>
      </c>
      <c r="G921" s="170" t="str">
        <f t="shared" si="30"/>
        <v/>
      </c>
      <c r="H921" s="240" t="str">
        <f t="shared" si="31"/>
        <v/>
      </c>
      <c r="O921" t="s">
        <v>983</v>
      </c>
    </row>
    <row r="922" spans="5:15" ht="18" customHeight="1">
      <c r="E922" s="168" t="s">
        <v>273</v>
      </c>
      <c r="F922" s="174">
        <f>IFERROR(IF(E922="","",COUNTIF($E$2:E922,E922)),"")</f>
        <v>7</v>
      </c>
      <c r="G922" s="170" t="str">
        <f t="shared" si="30"/>
        <v/>
      </c>
      <c r="H922" s="240" t="str">
        <f t="shared" si="31"/>
        <v/>
      </c>
      <c r="O922" t="s">
        <v>983</v>
      </c>
    </row>
    <row r="923" spans="5:15" ht="18" customHeight="1">
      <c r="F923" s="174" t="str">
        <f>IFERROR(IF(E923="","",COUNTIF($E$2:E923,E923)),"")</f>
        <v/>
      </c>
      <c r="G923" s="170" t="str">
        <f t="shared" si="30"/>
        <v/>
      </c>
      <c r="H923" s="240" t="str">
        <f t="shared" si="31"/>
        <v/>
      </c>
      <c r="O923" t="s">
        <v>983</v>
      </c>
    </row>
    <row r="924" spans="5:15" ht="18" customHeight="1">
      <c r="E924" s="168" t="s">
        <v>377</v>
      </c>
      <c r="F924" s="174">
        <f>IFERROR(IF(E924="","",COUNTIF($E$2:E924,E924)),"")</f>
        <v>5</v>
      </c>
      <c r="G924" s="170" t="str">
        <f t="shared" si="30"/>
        <v/>
      </c>
      <c r="H924" s="240" t="str">
        <f t="shared" si="31"/>
        <v/>
      </c>
      <c r="O924" t="s">
        <v>983</v>
      </c>
    </row>
    <row r="925" spans="5:15" ht="18" customHeight="1">
      <c r="E925" s="168" t="s">
        <v>274</v>
      </c>
      <c r="F925" s="174">
        <f>IFERROR(IF(E925="","",COUNTIF($E$2:E925,E925)),"")</f>
        <v>9</v>
      </c>
      <c r="G925" s="170" t="str">
        <f t="shared" si="30"/>
        <v/>
      </c>
      <c r="H925" s="240" t="str">
        <f t="shared" si="31"/>
        <v/>
      </c>
      <c r="O925" t="s">
        <v>983</v>
      </c>
    </row>
    <row r="926" spans="5:15" ht="18" customHeight="1">
      <c r="E926" s="168" t="s">
        <v>272</v>
      </c>
      <c r="F926" s="174">
        <f>IFERROR(IF(E926="","",COUNTIF($E$2:E926,E926)),"")</f>
        <v>7</v>
      </c>
      <c r="G926" s="170" t="str">
        <f t="shared" si="30"/>
        <v/>
      </c>
      <c r="H926" s="240" t="str">
        <f t="shared" si="31"/>
        <v/>
      </c>
      <c r="O926" t="s">
        <v>983</v>
      </c>
    </row>
    <row r="927" spans="5:15" ht="18" customHeight="1">
      <c r="E927" s="168" t="s">
        <v>313</v>
      </c>
      <c r="F927" s="174">
        <f>IFERROR(IF(E927="","",COUNTIF($E$2:E927,E927)),"")</f>
        <v>3</v>
      </c>
      <c r="G927" s="170" t="str">
        <f t="shared" si="30"/>
        <v/>
      </c>
      <c r="H927" s="240" t="str">
        <f t="shared" si="31"/>
        <v/>
      </c>
      <c r="O927" t="s">
        <v>983</v>
      </c>
    </row>
    <row r="928" spans="5:15" ht="18" customHeight="1">
      <c r="E928" s="168" t="s">
        <v>305</v>
      </c>
      <c r="F928" s="174">
        <f>IFERROR(IF(E928="","",COUNTIF($E$2:E928,E928)),"")</f>
        <v>7</v>
      </c>
      <c r="G928" s="170" t="str">
        <f t="shared" si="30"/>
        <v/>
      </c>
      <c r="H928" s="240" t="str">
        <f t="shared" si="31"/>
        <v/>
      </c>
      <c r="O928" t="s">
        <v>983</v>
      </c>
    </row>
    <row r="929" spans="5:15" ht="18" customHeight="1">
      <c r="E929" s="168" t="s">
        <v>307</v>
      </c>
      <c r="F929" s="174">
        <f>IFERROR(IF(E929="","",COUNTIF($E$2:E929,E929)),"")</f>
        <v>7</v>
      </c>
      <c r="G929" s="170" t="str">
        <f t="shared" si="30"/>
        <v/>
      </c>
      <c r="H929" s="240" t="str">
        <f t="shared" si="31"/>
        <v/>
      </c>
      <c r="O929" t="s">
        <v>983</v>
      </c>
    </row>
    <row r="930" spans="5:15" ht="18" customHeight="1">
      <c r="E930" s="168" t="s">
        <v>315</v>
      </c>
      <c r="F930" s="174">
        <f>IFERROR(IF(E930="","",COUNTIF($E$2:E930,E930)),"")</f>
        <v>7</v>
      </c>
      <c r="G930" s="170" t="str">
        <f t="shared" si="30"/>
        <v/>
      </c>
      <c r="H930" s="240" t="str">
        <f t="shared" si="31"/>
        <v/>
      </c>
      <c r="O930" t="s">
        <v>983</v>
      </c>
    </row>
    <row r="931" spans="5:15" ht="18" customHeight="1">
      <c r="E931" s="168" t="s">
        <v>304</v>
      </c>
      <c r="F931" s="174">
        <f>IFERROR(IF(E931="","",COUNTIF($E$2:E931,E931)),"")</f>
        <v>5</v>
      </c>
      <c r="G931" s="170" t="str">
        <f t="shared" si="30"/>
        <v/>
      </c>
      <c r="H931" s="240" t="str">
        <f t="shared" si="31"/>
        <v/>
      </c>
      <c r="O931" t="s">
        <v>983</v>
      </c>
    </row>
    <row r="932" spans="5:15" ht="18" customHeight="1">
      <c r="E932" s="168" t="s">
        <v>305</v>
      </c>
      <c r="F932" s="174">
        <f>IFERROR(IF(E932="","",COUNTIF($E$2:E932,E932)),"")</f>
        <v>8</v>
      </c>
      <c r="G932" s="170" t="str">
        <f t="shared" si="30"/>
        <v/>
      </c>
      <c r="H932" s="240" t="str">
        <f t="shared" si="31"/>
        <v/>
      </c>
      <c r="O932" t="s">
        <v>983</v>
      </c>
    </row>
    <row r="933" spans="5:15" ht="18" customHeight="1">
      <c r="E933" s="168" t="s">
        <v>304</v>
      </c>
      <c r="F933" s="174">
        <f>IFERROR(IF(E933="","",COUNTIF($E$2:E933,E933)),"")</f>
        <v>6</v>
      </c>
      <c r="G933" s="170" t="str">
        <f t="shared" si="30"/>
        <v/>
      </c>
      <c r="H933" s="240" t="str">
        <f t="shared" si="31"/>
        <v/>
      </c>
      <c r="O933" t="s">
        <v>983</v>
      </c>
    </row>
    <row r="934" spans="5:15" ht="18" customHeight="1">
      <c r="E934" s="168" t="s">
        <v>300</v>
      </c>
      <c r="F934" s="174">
        <f>IFERROR(IF(E934="","",COUNTIF($E$2:E934,E934)),"")</f>
        <v>5</v>
      </c>
      <c r="G934" s="170" t="str">
        <f t="shared" si="30"/>
        <v/>
      </c>
      <c r="H934" s="240" t="str">
        <f t="shared" si="31"/>
        <v/>
      </c>
      <c r="O934" t="s">
        <v>983</v>
      </c>
    </row>
    <row r="935" spans="5:15" ht="18" customHeight="1">
      <c r="F935" s="174" t="str">
        <f>IFERROR(IF(E935="","",COUNTIF($E$2:E935,E935)),"")</f>
        <v/>
      </c>
      <c r="G935" s="170" t="str">
        <f t="shared" si="30"/>
        <v/>
      </c>
      <c r="H935" s="240" t="str">
        <f t="shared" si="31"/>
        <v/>
      </c>
      <c r="O935" t="s">
        <v>983</v>
      </c>
    </row>
    <row r="936" spans="5:15" ht="18" customHeight="1">
      <c r="E936" s="168" t="s">
        <v>381</v>
      </c>
      <c r="F936" s="174">
        <f>IFERROR(IF(E936="","",COUNTIF($E$2:E936,E936)),"")</f>
        <v>2</v>
      </c>
      <c r="G936" s="170" t="str">
        <f t="shared" si="30"/>
        <v/>
      </c>
      <c r="H936" s="240" t="str">
        <f t="shared" si="31"/>
        <v/>
      </c>
      <c r="O936" t="s">
        <v>983</v>
      </c>
    </row>
    <row r="937" spans="5:15" ht="18" customHeight="1">
      <c r="E937" s="168" t="s">
        <v>377</v>
      </c>
      <c r="F937" s="174">
        <f>IFERROR(IF(E937="","",COUNTIF($E$2:E937,E937)),"")</f>
        <v>6</v>
      </c>
      <c r="G937" s="170" t="str">
        <f t="shared" si="30"/>
        <v/>
      </c>
      <c r="H937" s="240" t="str">
        <f t="shared" si="31"/>
        <v/>
      </c>
      <c r="O937" t="s">
        <v>983</v>
      </c>
    </row>
    <row r="938" spans="5:15" ht="18" customHeight="1">
      <c r="E938" s="168" t="s">
        <v>379</v>
      </c>
      <c r="F938" s="174">
        <f>IFERROR(IF(E938="","",COUNTIF($E$2:E938,E938)),"")</f>
        <v>3</v>
      </c>
      <c r="G938" s="170" t="str">
        <f t="shared" si="30"/>
        <v/>
      </c>
      <c r="H938" s="240" t="str">
        <f t="shared" si="31"/>
        <v/>
      </c>
      <c r="O938" t="s">
        <v>983</v>
      </c>
    </row>
    <row r="939" spans="5:15" ht="18" customHeight="1">
      <c r="E939" s="168" t="s">
        <v>361</v>
      </c>
      <c r="F939" s="174">
        <f>IFERROR(IF(E939="","",COUNTIF($E$2:E939,E939)),"")</f>
        <v>1</v>
      </c>
      <c r="G939" s="170">
        <f t="shared" si="30"/>
        <v>939</v>
      </c>
      <c r="H939" s="240" t="str">
        <f t="shared" si="31"/>
        <v/>
      </c>
      <c r="O939" t="s">
        <v>983</v>
      </c>
    </row>
    <row r="940" spans="5:15" ht="18" customHeight="1">
      <c r="E940" s="168" t="s">
        <v>361</v>
      </c>
      <c r="F940" s="174">
        <f>IFERROR(IF(E940="","",COUNTIF($E$2:E940,E940)),"")</f>
        <v>2</v>
      </c>
      <c r="G940" s="170" t="str">
        <f t="shared" si="30"/>
        <v/>
      </c>
      <c r="H940" s="240" t="str">
        <f t="shared" si="31"/>
        <v/>
      </c>
      <c r="O940" t="s">
        <v>983</v>
      </c>
    </row>
    <row r="941" spans="5:15" ht="18" customHeight="1">
      <c r="E941" s="168" t="s">
        <v>362</v>
      </c>
      <c r="F941" s="174">
        <f>IFERROR(IF(E941="","",COUNTIF($E$2:E941,E941)),"")</f>
        <v>1</v>
      </c>
      <c r="G941" s="170">
        <f t="shared" si="30"/>
        <v>941</v>
      </c>
      <c r="H941" s="240" t="str">
        <f t="shared" si="31"/>
        <v/>
      </c>
      <c r="O941" t="s">
        <v>983</v>
      </c>
    </row>
    <row r="942" spans="5:15" ht="18" customHeight="1">
      <c r="E942" s="168" t="s">
        <v>363</v>
      </c>
      <c r="F942" s="174">
        <f>IFERROR(IF(E942="","",COUNTIF($E$2:E942,E942)),"")</f>
        <v>1</v>
      </c>
      <c r="G942" s="170">
        <f t="shared" si="30"/>
        <v>942</v>
      </c>
      <c r="H942" s="240" t="str">
        <f t="shared" si="31"/>
        <v/>
      </c>
      <c r="O942" t="s">
        <v>983</v>
      </c>
    </row>
    <row r="943" spans="5:15" ht="18" customHeight="1">
      <c r="E943" s="168" t="s">
        <v>361</v>
      </c>
      <c r="F943" s="174">
        <f>IFERROR(IF(E943="","",COUNTIF($E$2:E943,E943)),"")</f>
        <v>3</v>
      </c>
      <c r="G943" s="170" t="str">
        <f t="shared" si="30"/>
        <v/>
      </c>
      <c r="H943" s="240" t="str">
        <f t="shared" si="31"/>
        <v/>
      </c>
      <c r="O943" t="s">
        <v>983</v>
      </c>
    </row>
    <row r="944" spans="5:15" ht="18" customHeight="1">
      <c r="E944" s="168" t="s">
        <v>361</v>
      </c>
      <c r="F944" s="174">
        <f>IFERROR(IF(E944="","",COUNTIF($E$2:E944,E944)),"")</f>
        <v>4</v>
      </c>
      <c r="G944" s="170" t="str">
        <f t="shared" si="30"/>
        <v/>
      </c>
      <c r="H944" s="240" t="str">
        <f t="shared" si="31"/>
        <v/>
      </c>
      <c r="O944" t="s">
        <v>983</v>
      </c>
    </row>
    <row r="945" spans="5:15" ht="18" customHeight="1">
      <c r="E945" s="168" t="s">
        <v>363</v>
      </c>
      <c r="F945" s="174">
        <f>IFERROR(IF(E945="","",COUNTIF($E$2:E945,E945)),"")</f>
        <v>2</v>
      </c>
      <c r="G945" s="170" t="str">
        <f t="shared" si="30"/>
        <v/>
      </c>
      <c r="H945" s="240" t="str">
        <f t="shared" si="31"/>
        <v/>
      </c>
      <c r="O945" t="s">
        <v>983</v>
      </c>
    </row>
    <row r="946" spans="5:15" ht="18" customHeight="1">
      <c r="E946" s="168" t="s">
        <v>363</v>
      </c>
      <c r="F946" s="174">
        <f>IFERROR(IF(E946="","",COUNTIF($E$2:E946,E946)),"")</f>
        <v>3</v>
      </c>
      <c r="G946" s="170" t="str">
        <f t="shared" si="30"/>
        <v/>
      </c>
      <c r="H946" s="240" t="str">
        <f t="shared" si="31"/>
        <v/>
      </c>
      <c r="O946" t="s">
        <v>983</v>
      </c>
    </row>
    <row r="947" spans="5:15" ht="18" customHeight="1">
      <c r="F947" s="174" t="str">
        <f>IFERROR(IF(E947="","",COUNTIF($E$2:E947,E947)),"")</f>
        <v/>
      </c>
      <c r="G947" s="170" t="str">
        <f t="shared" si="30"/>
        <v/>
      </c>
      <c r="H947" s="240" t="str">
        <f t="shared" si="31"/>
        <v/>
      </c>
      <c r="O947" t="s">
        <v>983</v>
      </c>
    </row>
    <row r="948" spans="5:15" ht="18" customHeight="1">
      <c r="E948" s="168" t="s">
        <v>904</v>
      </c>
      <c r="F948" s="174">
        <f>IFERROR(IF(E948="","",COUNTIF($E$2:E948,E948)),"")</f>
        <v>1</v>
      </c>
      <c r="G948" s="170">
        <f t="shared" si="30"/>
        <v>948</v>
      </c>
      <c r="H948" s="240" t="str">
        <f t="shared" si="31"/>
        <v/>
      </c>
      <c r="O948" t="s">
        <v>983</v>
      </c>
    </row>
    <row r="949" spans="5:15" ht="18" customHeight="1">
      <c r="E949" s="168" t="s">
        <v>361</v>
      </c>
      <c r="F949" s="174">
        <f>IFERROR(IF(E949="","",COUNTIF($E$2:E949,E949)),"")</f>
        <v>5</v>
      </c>
      <c r="G949" s="170" t="str">
        <f t="shared" si="30"/>
        <v/>
      </c>
      <c r="H949" s="240" t="str">
        <f t="shared" si="31"/>
        <v/>
      </c>
      <c r="O949" t="s">
        <v>983</v>
      </c>
    </row>
    <row r="950" spans="5:15" ht="18" customHeight="1">
      <c r="E950" s="168" t="s">
        <v>363</v>
      </c>
      <c r="F950" s="174">
        <f>IFERROR(IF(E950="","",COUNTIF($E$2:E950,E950)),"")</f>
        <v>4</v>
      </c>
      <c r="G950" s="170" t="str">
        <f t="shared" si="30"/>
        <v/>
      </c>
      <c r="H950" s="240" t="str">
        <f t="shared" si="31"/>
        <v/>
      </c>
      <c r="O950" t="s">
        <v>983</v>
      </c>
    </row>
    <row r="951" spans="5:15" ht="18" customHeight="1">
      <c r="E951" s="168" t="s">
        <v>363</v>
      </c>
      <c r="F951" s="174">
        <f>IFERROR(IF(E951="","",COUNTIF($E$2:E951,E951)),"")</f>
        <v>5</v>
      </c>
      <c r="G951" s="170" t="str">
        <f t="shared" si="30"/>
        <v/>
      </c>
      <c r="H951" s="240" t="str">
        <f t="shared" si="31"/>
        <v/>
      </c>
      <c r="O951" t="s">
        <v>983</v>
      </c>
    </row>
    <row r="952" spans="5:15" ht="18" customHeight="1">
      <c r="E952" s="168" t="s">
        <v>363</v>
      </c>
      <c r="F952" s="174">
        <f>IFERROR(IF(E952="","",COUNTIF($E$2:E952,E952)),"")</f>
        <v>6</v>
      </c>
      <c r="G952" s="170" t="str">
        <f t="shared" si="30"/>
        <v/>
      </c>
      <c r="H952" s="240" t="str">
        <f t="shared" si="31"/>
        <v/>
      </c>
      <c r="O952" t="s">
        <v>983</v>
      </c>
    </row>
    <row r="953" spans="5:15" ht="18" customHeight="1">
      <c r="E953" s="168" t="s">
        <v>363</v>
      </c>
      <c r="F953" s="174">
        <f>IFERROR(IF(E953="","",COUNTIF($E$2:E953,E953)),"")</f>
        <v>7</v>
      </c>
      <c r="G953" s="170" t="str">
        <f t="shared" si="30"/>
        <v/>
      </c>
      <c r="H953" s="240" t="str">
        <f t="shared" si="31"/>
        <v/>
      </c>
      <c r="O953" t="s">
        <v>983</v>
      </c>
    </row>
    <row r="954" spans="5:15" ht="18" customHeight="1">
      <c r="E954" s="168" t="s">
        <v>362</v>
      </c>
      <c r="F954" s="174">
        <f>IFERROR(IF(E954="","",COUNTIF($E$2:E954,E954)),"")</f>
        <v>2</v>
      </c>
      <c r="G954" s="170" t="str">
        <f t="shared" si="30"/>
        <v/>
      </c>
      <c r="H954" s="240" t="str">
        <f t="shared" si="31"/>
        <v/>
      </c>
      <c r="O954" t="s">
        <v>983</v>
      </c>
    </row>
    <row r="955" spans="5:15" ht="18" customHeight="1">
      <c r="E955" s="168" t="s">
        <v>362</v>
      </c>
      <c r="F955" s="174">
        <f>IFERROR(IF(E955="","",COUNTIF($E$2:E955,E955)),"")</f>
        <v>3</v>
      </c>
      <c r="G955" s="170" t="str">
        <f t="shared" si="30"/>
        <v/>
      </c>
      <c r="H955" s="240" t="str">
        <f t="shared" si="31"/>
        <v/>
      </c>
      <c r="O955" t="s">
        <v>983</v>
      </c>
    </row>
    <row r="956" spans="5:15" ht="18" customHeight="1">
      <c r="E956" s="168" t="s">
        <v>362</v>
      </c>
      <c r="F956" s="174">
        <f>IFERROR(IF(E956="","",COUNTIF($E$2:E956,E956)),"")</f>
        <v>4</v>
      </c>
      <c r="G956" s="170" t="str">
        <f t="shared" si="30"/>
        <v/>
      </c>
      <c r="H956" s="240" t="str">
        <f t="shared" si="31"/>
        <v/>
      </c>
      <c r="O956" t="s">
        <v>983</v>
      </c>
    </row>
    <row r="957" spans="5:15" ht="18" customHeight="1">
      <c r="E957" s="168" t="s">
        <v>361</v>
      </c>
      <c r="F957" s="174">
        <f>IFERROR(IF(E957="","",COUNTIF($E$2:E957,E957)),"")</f>
        <v>6</v>
      </c>
      <c r="G957" s="170" t="str">
        <f t="shared" si="30"/>
        <v/>
      </c>
      <c r="H957" s="240" t="str">
        <f t="shared" si="31"/>
        <v/>
      </c>
      <c r="O957" t="s">
        <v>983</v>
      </c>
    </row>
    <row r="958" spans="5:15" ht="18" customHeight="1">
      <c r="E958" s="168" t="s">
        <v>365</v>
      </c>
      <c r="F958" s="174">
        <f>IFERROR(IF(E958="","",COUNTIF($E$2:E958,E958)),"")</f>
        <v>1</v>
      </c>
      <c r="G958" s="170">
        <f t="shared" si="30"/>
        <v>958</v>
      </c>
      <c r="H958" s="240" t="str">
        <f t="shared" si="31"/>
        <v/>
      </c>
      <c r="O958" t="s">
        <v>983</v>
      </c>
    </row>
    <row r="959" spans="5:15" ht="18" customHeight="1">
      <c r="E959" s="168" t="s">
        <v>962</v>
      </c>
      <c r="F959" s="174">
        <f>IFERROR(IF(E959="","",COUNTIF($E$2:E959,E959)),"")</f>
        <v>1</v>
      </c>
      <c r="G959" s="170">
        <f t="shared" si="30"/>
        <v>959</v>
      </c>
      <c r="H959" s="240" t="str">
        <f t="shared" si="31"/>
        <v/>
      </c>
      <c r="O959" t="s">
        <v>983</v>
      </c>
    </row>
    <row r="960" spans="5:15" ht="18" customHeight="1">
      <c r="E960" s="168" t="s">
        <v>367</v>
      </c>
      <c r="F960" s="174">
        <f>IFERROR(IF(E960="","",COUNTIF($E$2:E960,E960)),"")</f>
        <v>1</v>
      </c>
      <c r="G960" s="170">
        <f t="shared" si="30"/>
        <v>960</v>
      </c>
      <c r="H960" s="240" t="str">
        <f t="shared" si="31"/>
        <v/>
      </c>
      <c r="O960" t="s">
        <v>983</v>
      </c>
    </row>
    <row r="961" spans="5:15" ht="18" customHeight="1">
      <c r="E961" s="168" t="s">
        <v>362</v>
      </c>
      <c r="F961" s="174">
        <f>IFERROR(IF(E961="","",COUNTIF($E$2:E961,E961)),"")</f>
        <v>5</v>
      </c>
      <c r="G961" s="170" t="str">
        <f t="shared" si="30"/>
        <v/>
      </c>
      <c r="H961" s="240" t="str">
        <f t="shared" si="31"/>
        <v/>
      </c>
      <c r="O961" t="s">
        <v>983</v>
      </c>
    </row>
    <row r="962" spans="5:15" ht="18" customHeight="1">
      <c r="E962" s="168" t="s">
        <v>962</v>
      </c>
      <c r="F962" s="174">
        <f>IFERROR(IF(E962="","",COUNTIF($E$2:E962,E962)),"")</f>
        <v>2</v>
      </c>
      <c r="G962" s="170" t="str">
        <f t="shared" ref="G962:G1025" si="32">IFERROR(IF(AND(COUNTIF(E962:E962,E962)=(F962),F962&gt;0),ROW(),""),"")</f>
        <v/>
      </c>
      <c r="H962" s="240" t="str">
        <f t="shared" ref="H962:H1025" si="33">IFERROR(INDEX(E:E,SMALL(G:G,ROW()-1)),"")</f>
        <v/>
      </c>
      <c r="O962" t="s">
        <v>983</v>
      </c>
    </row>
    <row r="963" spans="5:15" ht="18" customHeight="1">
      <c r="E963" s="168" t="s">
        <v>363</v>
      </c>
      <c r="F963" s="174">
        <f>IFERROR(IF(E963="","",COUNTIF($E$2:E963,E963)),"")</f>
        <v>8</v>
      </c>
      <c r="G963" s="170" t="str">
        <f t="shared" si="32"/>
        <v/>
      </c>
      <c r="H963" s="240" t="str">
        <f t="shared" si="33"/>
        <v/>
      </c>
      <c r="O963" t="s">
        <v>983</v>
      </c>
    </row>
    <row r="964" spans="5:15" ht="18" customHeight="1">
      <c r="E964" s="168" t="s">
        <v>363</v>
      </c>
      <c r="F964" s="174">
        <f>IFERROR(IF(E964="","",COUNTIF($E$2:E964,E964)),"")</f>
        <v>9</v>
      </c>
      <c r="G964" s="170" t="str">
        <f t="shared" si="32"/>
        <v/>
      </c>
      <c r="H964" s="240" t="str">
        <f t="shared" si="33"/>
        <v/>
      </c>
      <c r="O964" t="s">
        <v>983</v>
      </c>
    </row>
    <row r="965" spans="5:15" ht="18" customHeight="1">
      <c r="E965" s="168" t="s">
        <v>363</v>
      </c>
      <c r="F965" s="174">
        <f>IFERROR(IF(E965="","",COUNTIF($E$2:E965,E965)),"")</f>
        <v>10</v>
      </c>
      <c r="G965" s="170" t="str">
        <f t="shared" si="32"/>
        <v/>
      </c>
      <c r="H965" s="240" t="str">
        <f t="shared" si="33"/>
        <v/>
      </c>
      <c r="O965" t="s">
        <v>983</v>
      </c>
    </row>
    <row r="966" spans="5:15" ht="18" customHeight="1">
      <c r="E966" s="168" t="s">
        <v>962</v>
      </c>
      <c r="F966" s="174">
        <f>IFERROR(IF(E966="","",COUNTIF($E$2:E966,E966)),"")</f>
        <v>3</v>
      </c>
      <c r="G966" s="170" t="str">
        <f t="shared" si="32"/>
        <v/>
      </c>
      <c r="H966" s="240" t="str">
        <f t="shared" si="33"/>
        <v/>
      </c>
      <c r="O966" t="s">
        <v>983</v>
      </c>
    </row>
    <row r="967" spans="5:15" ht="18" customHeight="1">
      <c r="E967" s="168" t="s">
        <v>366</v>
      </c>
      <c r="F967" s="174">
        <f>IFERROR(IF(E967="","",COUNTIF($E$2:E967,E967)),"")</f>
        <v>1</v>
      </c>
      <c r="G967" s="170">
        <f t="shared" si="32"/>
        <v>967</v>
      </c>
      <c r="H967" s="240" t="str">
        <f t="shared" si="33"/>
        <v/>
      </c>
      <c r="O967" t="s">
        <v>983</v>
      </c>
    </row>
    <row r="968" spans="5:15" ht="18" customHeight="1">
      <c r="E968" s="168" t="s">
        <v>363</v>
      </c>
      <c r="F968" s="174">
        <f>IFERROR(IF(E968="","",COUNTIF($E$2:E968,E968)),"")</f>
        <v>11</v>
      </c>
      <c r="G968" s="170" t="str">
        <f t="shared" si="32"/>
        <v/>
      </c>
      <c r="H968" s="240" t="str">
        <f t="shared" si="33"/>
        <v/>
      </c>
      <c r="O968" t="s">
        <v>983</v>
      </c>
    </row>
    <row r="969" spans="5:15" ht="18" customHeight="1">
      <c r="E969" s="168" t="s">
        <v>365</v>
      </c>
      <c r="F969" s="174">
        <f>IFERROR(IF(E969="","",COUNTIF($E$2:E969,E969)),"")</f>
        <v>2</v>
      </c>
      <c r="G969" s="170" t="str">
        <f t="shared" si="32"/>
        <v/>
      </c>
      <c r="H969" s="240" t="str">
        <f t="shared" si="33"/>
        <v/>
      </c>
      <c r="O969" t="s">
        <v>983</v>
      </c>
    </row>
    <row r="970" spans="5:15" ht="18" customHeight="1">
      <c r="E970" s="168" t="s">
        <v>962</v>
      </c>
      <c r="F970" s="174">
        <f>IFERROR(IF(E970="","",COUNTIF($E$2:E970,E970)),"")</f>
        <v>4</v>
      </c>
      <c r="G970" s="170" t="str">
        <f t="shared" si="32"/>
        <v/>
      </c>
      <c r="H970" s="240" t="str">
        <f t="shared" si="33"/>
        <v/>
      </c>
      <c r="O970" t="s">
        <v>983</v>
      </c>
    </row>
    <row r="971" spans="5:15" ht="18" customHeight="1">
      <c r="E971" s="168" t="s">
        <v>363</v>
      </c>
      <c r="F971" s="174">
        <f>IFERROR(IF(E971="","",COUNTIF($E$2:E971,E971)),"")</f>
        <v>12</v>
      </c>
      <c r="G971" s="170" t="str">
        <f t="shared" si="32"/>
        <v/>
      </c>
      <c r="H971" s="240" t="str">
        <f t="shared" si="33"/>
        <v/>
      </c>
      <c r="O971" t="s">
        <v>983</v>
      </c>
    </row>
    <row r="972" spans="5:15" ht="18" customHeight="1">
      <c r="E972" s="168" t="s">
        <v>363</v>
      </c>
      <c r="F972" s="174">
        <f>IFERROR(IF(E972="","",COUNTIF($E$2:E972,E972)),"")</f>
        <v>13</v>
      </c>
      <c r="G972" s="170" t="str">
        <f t="shared" si="32"/>
        <v/>
      </c>
      <c r="H972" s="240" t="str">
        <f t="shared" si="33"/>
        <v/>
      </c>
      <c r="O972" t="s">
        <v>983</v>
      </c>
    </row>
    <row r="973" spans="5:15" ht="18" customHeight="1">
      <c r="E973" s="168" t="s">
        <v>361</v>
      </c>
      <c r="F973" s="174">
        <f>IFERROR(IF(E973="","",COUNTIF($E$2:E973,E973)),"")</f>
        <v>7</v>
      </c>
      <c r="G973" s="170" t="str">
        <f t="shared" si="32"/>
        <v/>
      </c>
      <c r="H973" s="240" t="str">
        <f t="shared" si="33"/>
        <v/>
      </c>
      <c r="O973" t="s">
        <v>983</v>
      </c>
    </row>
    <row r="974" spans="5:15" ht="18" customHeight="1">
      <c r="E974" s="168" t="s">
        <v>363</v>
      </c>
      <c r="F974" s="174">
        <f>IFERROR(IF(E974="","",COUNTIF($E$2:E974,E974)),"")</f>
        <v>14</v>
      </c>
      <c r="G974" s="170" t="str">
        <f t="shared" si="32"/>
        <v/>
      </c>
      <c r="H974" s="240" t="str">
        <f t="shared" si="33"/>
        <v/>
      </c>
      <c r="O974" t="s">
        <v>983</v>
      </c>
    </row>
    <row r="975" spans="5:15" ht="18" customHeight="1">
      <c r="F975" s="174" t="str">
        <f>IFERROR(IF(E975="","",COUNTIF($E$2:E975,E975)),"")</f>
        <v/>
      </c>
      <c r="G975" s="170" t="str">
        <f t="shared" si="32"/>
        <v/>
      </c>
      <c r="H975" s="240" t="str">
        <f t="shared" si="33"/>
        <v/>
      </c>
      <c r="O975" t="s">
        <v>983</v>
      </c>
    </row>
    <row r="976" spans="5:15" ht="18" customHeight="1">
      <c r="E976" s="168" t="s">
        <v>362</v>
      </c>
      <c r="F976" s="174">
        <f>IFERROR(IF(E976="","",COUNTIF($E$2:E976,E976)),"")</f>
        <v>6</v>
      </c>
      <c r="G976" s="170" t="str">
        <f t="shared" si="32"/>
        <v/>
      </c>
      <c r="H976" s="240" t="str">
        <f t="shared" si="33"/>
        <v/>
      </c>
      <c r="O976" t="s">
        <v>983</v>
      </c>
    </row>
    <row r="977" spans="5:15" ht="18" customHeight="1">
      <c r="F977" s="174" t="str">
        <f>IFERROR(IF(E977="","",COUNTIF($E$2:E977,E977)),"")</f>
        <v/>
      </c>
      <c r="G977" s="170" t="str">
        <f t="shared" si="32"/>
        <v/>
      </c>
      <c r="H977" s="240" t="str">
        <f t="shared" si="33"/>
        <v/>
      </c>
      <c r="O977" t="s">
        <v>983</v>
      </c>
    </row>
    <row r="978" spans="5:15" ht="18" customHeight="1">
      <c r="E978" s="168" t="s">
        <v>363</v>
      </c>
      <c r="F978" s="174">
        <f>IFERROR(IF(E978="","",COUNTIF($E$2:E978,E978)),"")</f>
        <v>15</v>
      </c>
      <c r="G978" s="170" t="str">
        <f t="shared" si="32"/>
        <v/>
      </c>
      <c r="H978" s="240" t="str">
        <f t="shared" si="33"/>
        <v/>
      </c>
      <c r="O978" t="s">
        <v>983</v>
      </c>
    </row>
    <row r="979" spans="5:15" ht="18" customHeight="1">
      <c r="E979" s="168" t="s">
        <v>362</v>
      </c>
      <c r="F979" s="174">
        <f>IFERROR(IF(E979="","",COUNTIF($E$2:E979,E979)),"")</f>
        <v>7</v>
      </c>
      <c r="G979" s="170" t="str">
        <f t="shared" si="32"/>
        <v/>
      </c>
      <c r="H979" s="240" t="str">
        <f t="shared" si="33"/>
        <v/>
      </c>
      <c r="O979" t="s">
        <v>983</v>
      </c>
    </row>
    <row r="980" spans="5:15" ht="18" customHeight="1">
      <c r="E980" s="168" t="s">
        <v>363</v>
      </c>
      <c r="F980" s="174">
        <f>IFERROR(IF(E980="","",COUNTIF($E$2:E980,E980)),"")</f>
        <v>16</v>
      </c>
      <c r="G980" s="170" t="str">
        <f t="shared" si="32"/>
        <v/>
      </c>
      <c r="H980" s="240" t="str">
        <f t="shared" si="33"/>
        <v/>
      </c>
      <c r="O980" t="s">
        <v>983</v>
      </c>
    </row>
    <row r="981" spans="5:15" ht="18" customHeight="1">
      <c r="E981" s="168" t="s">
        <v>363</v>
      </c>
      <c r="F981" s="174">
        <f>IFERROR(IF(E981="","",COUNTIF($E$2:E981,E981)),"")</f>
        <v>17</v>
      </c>
      <c r="G981" s="170" t="str">
        <f t="shared" si="32"/>
        <v/>
      </c>
      <c r="H981" s="240" t="str">
        <f t="shared" si="33"/>
        <v/>
      </c>
      <c r="O981" t="s">
        <v>983</v>
      </c>
    </row>
    <row r="982" spans="5:15" ht="18" customHeight="1">
      <c r="E982" s="168" t="s">
        <v>363</v>
      </c>
      <c r="F982" s="174">
        <f>IFERROR(IF(E982="","",COUNTIF($E$2:E982,E982)),"")</f>
        <v>18</v>
      </c>
      <c r="G982" s="170" t="str">
        <f t="shared" si="32"/>
        <v/>
      </c>
      <c r="H982" s="240" t="str">
        <f t="shared" si="33"/>
        <v/>
      </c>
      <c r="O982" t="s">
        <v>983</v>
      </c>
    </row>
    <row r="983" spans="5:15" ht="18" customHeight="1">
      <c r="E983" s="168" t="s">
        <v>366</v>
      </c>
      <c r="F983" s="174">
        <f>IFERROR(IF(E983="","",COUNTIF($E$2:E983,E983)),"")</f>
        <v>2</v>
      </c>
      <c r="G983" s="170" t="str">
        <f t="shared" si="32"/>
        <v/>
      </c>
      <c r="H983" s="240" t="str">
        <f t="shared" si="33"/>
        <v/>
      </c>
      <c r="O983" t="s">
        <v>983</v>
      </c>
    </row>
    <row r="984" spans="5:15" ht="18" customHeight="1">
      <c r="E984" s="168" t="s">
        <v>361</v>
      </c>
      <c r="F984" s="174">
        <f>IFERROR(IF(E984="","",COUNTIF($E$2:E984,E984)),"")</f>
        <v>8</v>
      </c>
      <c r="G984" s="170" t="str">
        <f t="shared" si="32"/>
        <v/>
      </c>
      <c r="H984" s="240" t="str">
        <f t="shared" si="33"/>
        <v/>
      </c>
      <c r="O984" t="s">
        <v>983</v>
      </c>
    </row>
    <row r="985" spans="5:15" ht="18" customHeight="1">
      <c r="E985" s="168" t="s">
        <v>962</v>
      </c>
      <c r="F985" s="174">
        <f>IFERROR(IF(E985="","",COUNTIF($E$2:E985,E985)),"")</f>
        <v>5</v>
      </c>
      <c r="G985" s="170" t="str">
        <f t="shared" si="32"/>
        <v/>
      </c>
      <c r="H985" s="240" t="str">
        <f t="shared" si="33"/>
        <v/>
      </c>
      <c r="O985" t="s">
        <v>983</v>
      </c>
    </row>
    <row r="986" spans="5:15" ht="18" customHeight="1">
      <c r="E986" s="168" t="s">
        <v>363</v>
      </c>
      <c r="F986" s="174">
        <f>IFERROR(IF(E986="","",COUNTIF($E$2:E986,E986)),"")</f>
        <v>19</v>
      </c>
      <c r="G986" s="170" t="str">
        <f t="shared" si="32"/>
        <v/>
      </c>
      <c r="H986" s="240" t="str">
        <f t="shared" si="33"/>
        <v/>
      </c>
      <c r="O986" t="s">
        <v>983</v>
      </c>
    </row>
    <row r="987" spans="5:15" ht="18" customHeight="1">
      <c r="E987" s="168" t="s">
        <v>945</v>
      </c>
      <c r="F987" s="174">
        <f>IFERROR(IF(E987="","",COUNTIF($E$2:E987,E987)),"")</f>
        <v>11</v>
      </c>
      <c r="G987" s="170" t="str">
        <f t="shared" si="32"/>
        <v/>
      </c>
      <c r="H987" s="240" t="str">
        <f t="shared" si="33"/>
        <v/>
      </c>
      <c r="O987" t="s">
        <v>983</v>
      </c>
    </row>
    <row r="988" spans="5:15" ht="18" customHeight="1">
      <c r="E988" s="168" t="s">
        <v>248</v>
      </c>
      <c r="F988" s="174">
        <f>IFERROR(IF(E988="","",COUNTIF($E$2:E988,E988)),"")</f>
        <v>7</v>
      </c>
      <c r="G988" s="170" t="str">
        <f t="shared" si="32"/>
        <v/>
      </c>
      <c r="H988" s="240" t="str">
        <f t="shared" si="33"/>
        <v/>
      </c>
      <c r="O988" t="s">
        <v>983</v>
      </c>
    </row>
    <row r="989" spans="5:15" ht="18" customHeight="1">
      <c r="E989" s="168" t="s">
        <v>275</v>
      </c>
      <c r="F989" s="174">
        <f>IFERROR(IF(E989="","",COUNTIF($E$2:E989,E989)),"")</f>
        <v>14</v>
      </c>
      <c r="G989" s="170" t="str">
        <f t="shared" si="32"/>
        <v/>
      </c>
      <c r="H989" s="240" t="str">
        <f t="shared" si="33"/>
        <v/>
      </c>
      <c r="O989" t="s">
        <v>983</v>
      </c>
    </row>
    <row r="990" spans="5:15" ht="18" customHeight="1">
      <c r="E990" s="168" t="s">
        <v>262</v>
      </c>
      <c r="F990" s="174">
        <f>IFERROR(IF(E990="","",COUNTIF($E$2:E990,E990)),"")</f>
        <v>12</v>
      </c>
      <c r="G990" s="170" t="str">
        <f t="shared" si="32"/>
        <v/>
      </c>
      <c r="H990" s="240" t="str">
        <f t="shared" si="33"/>
        <v/>
      </c>
      <c r="O990" t="s">
        <v>983</v>
      </c>
    </row>
    <row r="991" spans="5:15" ht="18" customHeight="1">
      <c r="E991" s="168" t="s">
        <v>269</v>
      </c>
      <c r="F991" s="174">
        <f>IFERROR(IF(E991="","",COUNTIF($E$2:E991,E991)),"")</f>
        <v>10</v>
      </c>
      <c r="G991" s="170" t="str">
        <f t="shared" si="32"/>
        <v/>
      </c>
      <c r="H991" s="240" t="str">
        <f t="shared" si="33"/>
        <v/>
      </c>
      <c r="O991" t="s">
        <v>983</v>
      </c>
    </row>
    <row r="992" spans="5:15" ht="18" customHeight="1">
      <c r="E992" s="168" t="s">
        <v>283</v>
      </c>
      <c r="F992" s="174">
        <f>IFERROR(IF(E992="","",COUNTIF($E$2:E992,E992)),"")</f>
        <v>12</v>
      </c>
      <c r="G992" s="170" t="str">
        <f t="shared" si="32"/>
        <v/>
      </c>
      <c r="H992" s="240" t="str">
        <f t="shared" si="33"/>
        <v/>
      </c>
      <c r="O992" t="s">
        <v>983</v>
      </c>
    </row>
    <row r="993" spans="5:15" ht="18" customHeight="1">
      <c r="E993" s="168" t="s">
        <v>254</v>
      </c>
      <c r="F993" s="174">
        <f>IFERROR(IF(E993="","",COUNTIF($E$2:E993,E993)),"")</f>
        <v>14</v>
      </c>
      <c r="G993" s="170" t="str">
        <f t="shared" si="32"/>
        <v/>
      </c>
      <c r="H993" s="240" t="str">
        <f t="shared" si="33"/>
        <v/>
      </c>
      <c r="O993" t="s">
        <v>983</v>
      </c>
    </row>
    <row r="994" spans="5:15" ht="18" customHeight="1">
      <c r="E994" s="168" t="s">
        <v>270</v>
      </c>
      <c r="F994" s="174">
        <f>IFERROR(IF(E994="","",COUNTIF($E$2:E994,E994)),"")</f>
        <v>11</v>
      </c>
      <c r="G994" s="170" t="str">
        <f t="shared" si="32"/>
        <v/>
      </c>
      <c r="H994" s="240" t="str">
        <f t="shared" si="33"/>
        <v/>
      </c>
      <c r="O994" t="s">
        <v>983</v>
      </c>
    </row>
    <row r="995" spans="5:15" ht="18" customHeight="1">
      <c r="E995" s="168" t="s">
        <v>278</v>
      </c>
      <c r="F995" s="174">
        <f>IFERROR(IF(E995="","",COUNTIF($E$2:E995,E995)),"")</f>
        <v>13</v>
      </c>
      <c r="G995" s="170" t="str">
        <f t="shared" si="32"/>
        <v/>
      </c>
      <c r="H995" s="240" t="str">
        <f t="shared" si="33"/>
        <v/>
      </c>
      <c r="O995" t="s">
        <v>983</v>
      </c>
    </row>
    <row r="996" spans="5:15" ht="18" customHeight="1">
      <c r="E996" s="168" t="s">
        <v>279</v>
      </c>
      <c r="F996" s="174">
        <f>IFERROR(IF(E996="","",COUNTIF($E$2:E996,E996)),"")</f>
        <v>8</v>
      </c>
      <c r="G996" s="170" t="str">
        <f t="shared" si="32"/>
        <v/>
      </c>
      <c r="H996" s="240" t="str">
        <f t="shared" si="33"/>
        <v/>
      </c>
      <c r="O996" t="s">
        <v>983</v>
      </c>
    </row>
    <row r="997" spans="5:15" ht="18" customHeight="1">
      <c r="E997" s="168" t="s">
        <v>942</v>
      </c>
      <c r="F997" s="174">
        <f>IFERROR(IF(E997="","",COUNTIF($E$2:E997,E997)),"")</f>
        <v>14</v>
      </c>
      <c r="G997" s="170" t="str">
        <f t="shared" si="32"/>
        <v/>
      </c>
      <c r="H997" s="240" t="str">
        <f t="shared" si="33"/>
        <v/>
      </c>
      <c r="O997" t="s">
        <v>983</v>
      </c>
    </row>
    <row r="998" spans="5:15" ht="18" customHeight="1">
      <c r="E998" s="168" t="s">
        <v>942</v>
      </c>
      <c r="F998" s="174">
        <f>IFERROR(IF(E998="","",COUNTIF($E$2:E998,E998)),"")</f>
        <v>15</v>
      </c>
      <c r="G998" s="170" t="str">
        <f t="shared" si="32"/>
        <v/>
      </c>
      <c r="H998" s="240" t="str">
        <f t="shared" si="33"/>
        <v/>
      </c>
      <c r="O998" t="s">
        <v>983</v>
      </c>
    </row>
    <row r="999" spans="5:15" ht="18" customHeight="1">
      <c r="E999" s="168" t="s">
        <v>278</v>
      </c>
      <c r="F999" s="174">
        <f>IFERROR(IF(E999="","",COUNTIF($E$2:E999,E999)),"")</f>
        <v>14</v>
      </c>
      <c r="G999" s="170" t="str">
        <f t="shared" si="32"/>
        <v/>
      </c>
      <c r="H999" s="240" t="str">
        <f t="shared" si="33"/>
        <v/>
      </c>
      <c r="O999" t="s">
        <v>983</v>
      </c>
    </row>
    <row r="1000" spans="5:15" ht="18" customHeight="1">
      <c r="E1000" s="168" t="s">
        <v>256</v>
      </c>
      <c r="F1000" s="174">
        <f>IFERROR(IF(E1000="","",COUNTIF($E$2:E1000,E1000)),"")</f>
        <v>11</v>
      </c>
      <c r="G1000" s="170" t="str">
        <f t="shared" si="32"/>
        <v/>
      </c>
      <c r="H1000" s="240" t="str">
        <f t="shared" si="33"/>
        <v/>
      </c>
      <c r="O1000" t="s">
        <v>983</v>
      </c>
    </row>
    <row r="1001" spans="5:15" ht="18" customHeight="1">
      <c r="E1001" s="168" t="s">
        <v>241</v>
      </c>
      <c r="F1001" s="174">
        <f>IFERROR(IF(E1001="","",COUNTIF($E$2:E1001,E1001)),"")</f>
        <v>17</v>
      </c>
      <c r="G1001" s="170" t="str">
        <f t="shared" si="32"/>
        <v/>
      </c>
      <c r="H1001" s="240" t="str">
        <f t="shared" si="33"/>
        <v/>
      </c>
      <c r="O1001" t="s">
        <v>983</v>
      </c>
    </row>
    <row r="1002" spans="5:15" ht="18" customHeight="1">
      <c r="E1002" s="168" t="s">
        <v>942</v>
      </c>
      <c r="F1002" s="174">
        <f>IFERROR(IF(E1002="","",COUNTIF($E$2:E1002,E1002)),"")</f>
        <v>16</v>
      </c>
      <c r="G1002" s="170" t="str">
        <f t="shared" si="32"/>
        <v/>
      </c>
      <c r="H1002" s="240" t="str">
        <f t="shared" si="33"/>
        <v/>
      </c>
      <c r="O1002" t="s">
        <v>983</v>
      </c>
    </row>
    <row r="1003" spans="5:15" ht="18" customHeight="1">
      <c r="E1003" s="168" t="s">
        <v>945</v>
      </c>
      <c r="F1003" s="174">
        <f>IFERROR(IF(E1003="","",COUNTIF($E$2:E1003,E1003)),"")</f>
        <v>12</v>
      </c>
      <c r="G1003" s="170" t="str">
        <f t="shared" si="32"/>
        <v/>
      </c>
      <c r="H1003" s="240" t="str">
        <f t="shared" si="33"/>
        <v/>
      </c>
      <c r="O1003" t="s">
        <v>983</v>
      </c>
    </row>
    <row r="1004" spans="5:15" ht="18" customHeight="1">
      <c r="E1004" s="168" t="s">
        <v>945</v>
      </c>
      <c r="F1004" s="174">
        <f>IFERROR(IF(E1004="","",COUNTIF($E$2:E1004,E1004)),"")</f>
        <v>13</v>
      </c>
      <c r="G1004" s="170" t="str">
        <f t="shared" si="32"/>
        <v/>
      </c>
      <c r="H1004" s="240" t="str">
        <f t="shared" si="33"/>
        <v/>
      </c>
      <c r="O1004" t="s">
        <v>983</v>
      </c>
    </row>
    <row r="1005" spans="5:15" ht="18" customHeight="1">
      <c r="E1005" s="168" t="s">
        <v>259</v>
      </c>
      <c r="F1005" s="174">
        <f>IFERROR(IF(E1005="","",COUNTIF($E$2:E1005,E1005)),"")</f>
        <v>15</v>
      </c>
      <c r="G1005" s="170" t="str">
        <f t="shared" si="32"/>
        <v/>
      </c>
      <c r="H1005" s="240" t="str">
        <f t="shared" si="33"/>
        <v/>
      </c>
      <c r="O1005" t="s">
        <v>983</v>
      </c>
    </row>
    <row r="1006" spans="5:15" ht="18" customHeight="1">
      <c r="E1006" s="168" t="s">
        <v>245</v>
      </c>
      <c r="F1006" s="174">
        <f>IFERROR(IF(E1006="","",COUNTIF($E$2:E1006,E1006)),"")</f>
        <v>6</v>
      </c>
      <c r="G1006" s="170" t="str">
        <f t="shared" si="32"/>
        <v/>
      </c>
      <c r="H1006" s="240" t="str">
        <f t="shared" si="33"/>
        <v/>
      </c>
      <c r="O1006" t="s">
        <v>983</v>
      </c>
    </row>
    <row r="1007" spans="5:15" ht="18" customHeight="1">
      <c r="E1007" s="168" t="s">
        <v>266</v>
      </c>
      <c r="F1007" s="174">
        <f>IFERROR(IF(E1007="","",COUNTIF($E$2:E1007,E1007)),"")</f>
        <v>9</v>
      </c>
      <c r="G1007" s="170" t="str">
        <f t="shared" si="32"/>
        <v/>
      </c>
      <c r="H1007" s="240" t="str">
        <f t="shared" si="33"/>
        <v/>
      </c>
      <c r="O1007" t="s">
        <v>983</v>
      </c>
    </row>
    <row r="1008" spans="5:15" ht="18" customHeight="1">
      <c r="E1008" s="168" t="s">
        <v>256</v>
      </c>
      <c r="F1008" s="174">
        <f>IFERROR(IF(E1008="","",COUNTIF($E$2:E1008,E1008)),"")</f>
        <v>12</v>
      </c>
      <c r="G1008" s="170" t="str">
        <f t="shared" si="32"/>
        <v/>
      </c>
      <c r="H1008" s="240" t="str">
        <f t="shared" si="33"/>
        <v/>
      </c>
      <c r="O1008" t="s">
        <v>983</v>
      </c>
    </row>
    <row r="1009" spans="5:15" ht="18" customHeight="1">
      <c r="E1009" s="168" t="s">
        <v>240</v>
      </c>
      <c r="F1009" s="174">
        <f>IFERROR(IF(E1009="","",COUNTIF($E$2:E1009,E1009)),"")</f>
        <v>16</v>
      </c>
      <c r="G1009" s="170" t="str">
        <f t="shared" si="32"/>
        <v/>
      </c>
      <c r="H1009" s="240" t="str">
        <f t="shared" si="33"/>
        <v/>
      </c>
      <c r="O1009" t="s">
        <v>983</v>
      </c>
    </row>
    <row r="1010" spans="5:15" ht="18" customHeight="1">
      <c r="E1010" s="168" t="s">
        <v>945</v>
      </c>
      <c r="F1010" s="174">
        <f>IFERROR(IF(E1010="","",COUNTIF($E$2:E1010,E1010)),"")</f>
        <v>14</v>
      </c>
      <c r="G1010" s="170" t="str">
        <f t="shared" si="32"/>
        <v/>
      </c>
      <c r="H1010" s="240" t="str">
        <f t="shared" si="33"/>
        <v/>
      </c>
      <c r="O1010" t="s">
        <v>983</v>
      </c>
    </row>
    <row r="1011" spans="5:15" ht="18" customHeight="1">
      <c r="E1011" s="168" t="s">
        <v>252</v>
      </c>
      <c r="F1011" s="174">
        <f>IFERROR(IF(E1011="","",COUNTIF($E$2:E1011,E1011)),"")</f>
        <v>2</v>
      </c>
      <c r="G1011" s="170" t="str">
        <f t="shared" si="32"/>
        <v/>
      </c>
      <c r="H1011" s="240" t="str">
        <f t="shared" si="33"/>
        <v/>
      </c>
      <c r="O1011" t="s">
        <v>983</v>
      </c>
    </row>
    <row r="1012" spans="5:15" ht="18" customHeight="1">
      <c r="E1012" s="168" t="s">
        <v>259</v>
      </c>
      <c r="F1012" s="174">
        <f>IFERROR(IF(E1012="","",COUNTIF($E$2:E1012,E1012)),"")</f>
        <v>16</v>
      </c>
      <c r="G1012" s="170" t="str">
        <f t="shared" si="32"/>
        <v/>
      </c>
      <c r="H1012" s="240" t="str">
        <f t="shared" si="33"/>
        <v/>
      </c>
      <c r="O1012" t="s">
        <v>983</v>
      </c>
    </row>
    <row r="1013" spans="5:15" ht="18" customHeight="1">
      <c r="E1013" s="168" t="s">
        <v>277</v>
      </c>
      <c r="F1013" s="174">
        <f>IFERROR(IF(E1013="","",COUNTIF($E$2:E1013,E1013)),"")</f>
        <v>13</v>
      </c>
      <c r="G1013" s="170" t="str">
        <f t="shared" si="32"/>
        <v/>
      </c>
      <c r="H1013" s="240" t="str">
        <f t="shared" si="33"/>
        <v/>
      </c>
      <c r="O1013" t="s">
        <v>983</v>
      </c>
    </row>
    <row r="1014" spans="5:15" ht="18" customHeight="1">
      <c r="E1014" s="168" t="s">
        <v>269</v>
      </c>
      <c r="F1014" s="174">
        <f>IFERROR(IF(E1014="","",COUNTIF($E$2:E1014,E1014)),"")</f>
        <v>11</v>
      </c>
      <c r="G1014" s="170" t="str">
        <f t="shared" si="32"/>
        <v/>
      </c>
      <c r="H1014" s="240" t="str">
        <f t="shared" si="33"/>
        <v/>
      </c>
      <c r="O1014" t="s">
        <v>983</v>
      </c>
    </row>
    <row r="1015" spans="5:15" ht="18" customHeight="1">
      <c r="E1015" s="168" t="s">
        <v>283</v>
      </c>
      <c r="F1015" s="174">
        <f>IFERROR(IF(E1015="","",COUNTIF($E$2:E1015,E1015)),"")</f>
        <v>13</v>
      </c>
      <c r="G1015" s="170" t="str">
        <f t="shared" si="32"/>
        <v/>
      </c>
      <c r="H1015" s="240" t="str">
        <f t="shared" si="33"/>
        <v/>
      </c>
      <c r="O1015" t="s">
        <v>983</v>
      </c>
    </row>
    <row r="1016" spans="5:15" ht="18" customHeight="1">
      <c r="E1016" s="168" t="s">
        <v>279</v>
      </c>
      <c r="F1016" s="174">
        <f>IFERROR(IF(E1016="","",COUNTIF($E$2:E1016,E1016)),"")</f>
        <v>9</v>
      </c>
      <c r="G1016" s="170" t="str">
        <f t="shared" si="32"/>
        <v/>
      </c>
      <c r="H1016" s="240" t="str">
        <f t="shared" si="33"/>
        <v/>
      </c>
      <c r="O1016" t="s">
        <v>983</v>
      </c>
    </row>
    <row r="1017" spans="5:15" ht="18" customHeight="1">
      <c r="E1017" s="168" t="s">
        <v>254</v>
      </c>
      <c r="F1017" s="174">
        <f>IFERROR(IF(E1017="","",COUNTIF($E$2:E1017,E1017)),"")</f>
        <v>15</v>
      </c>
      <c r="G1017" s="170" t="str">
        <f t="shared" si="32"/>
        <v/>
      </c>
      <c r="H1017" s="240" t="str">
        <f t="shared" si="33"/>
        <v/>
      </c>
      <c r="O1017" t="s">
        <v>983</v>
      </c>
    </row>
    <row r="1018" spans="5:15" ht="18" customHeight="1">
      <c r="E1018" s="168" t="s">
        <v>275</v>
      </c>
      <c r="F1018" s="174">
        <f>IFERROR(IF(E1018="","",COUNTIF($E$2:E1018,E1018)),"")</f>
        <v>15</v>
      </c>
      <c r="G1018" s="170" t="str">
        <f t="shared" si="32"/>
        <v/>
      </c>
      <c r="H1018" s="240" t="str">
        <f t="shared" si="33"/>
        <v/>
      </c>
      <c r="O1018" t="s">
        <v>983</v>
      </c>
    </row>
    <row r="1019" spans="5:15" ht="18" customHeight="1">
      <c r="E1019" s="168" t="s">
        <v>269</v>
      </c>
      <c r="F1019" s="174">
        <f>IFERROR(IF(E1019="","",COUNTIF($E$2:E1019,E1019)),"")</f>
        <v>12</v>
      </c>
      <c r="G1019" s="170" t="str">
        <f t="shared" si="32"/>
        <v/>
      </c>
      <c r="H1019" s="240" t="str">
        <f t="shared" si="33"/>
        <v/>
      </c>
      <c r="O1019" t="s">
        <v>983</v>
      </c>
    </row>
    <row r="1020" spans="5:15" ht="18" customHeight="1">
      <c r="E1020" s="168" t="s">
        <v>283</v>
      </c>
      <c r="F1020" s="174">
        <f>IFERROR(IF(E1020="","",COUNTIF($E$2:E1020,E1020)),"")</f>
        <v>14</v>
      </c>
      <c r="G1020" s="170" t="str">
        <f t="shared" si="32"/>
        <v/>
      </c>
      <c r="H1020" s="240" t="str">
        <f t="shared" si="33"/>
        <v/>
      </c>
      <c r="O1020" t="s">
        <v>983</v>
      </c>
    </row>
    <row r="1021" spans="5:15" ht="18" customHeight="1">
      <c r="E1021" s="168" t="s">
        <v>269</v>
      </c>
      <c r="F1021" s="174">
        <f>IFERROR(IF(E1021="","",COUNTIF($E$2:E1021,E1021)),"")</f>
        <v>13</v>
      </c>
      <c r="G1021" s="170" t="str">
        <f t="shared" si="32"/>
        <v/>
      </c>
      <c r="H1021" s="240" t="str">
        <f t="shared" si="33"/>
        <v/>
      </c>
      <c r="O1021" t="s">
        <v>983</v>
      </c>
    </row>
    <row r="1022" spans="5:15" ht="18" customHeight="1">
      <c r="F1022" s="174" t="str">
        <f>IFERROR(IF(E1022="","",COUNTIF($E$2:E1022,E1022)),"")</f>
        <v/>
      </c>
      <c r="G1022" s="170" t="str">
        <f t="shared" si="32"/>
        <v/>
      </c>
      <c r="H1022" s="240" t="str">
        <f t="shared" si="33"/>
        <v/>
      </c>
      <c r="O1022" t="s">
        <v>983</v>
      </c>
    </row>
    <row r="1023" spans="5:15" ht="18" customHeight="1">
      <c r="E1023" s="168" t="s">
        <v>264</v>
      </c>
      <c r="F1023" s="174">
        <f>IFERROR(IF(E1023="","",COUNTIF($E$2:E1023,E1023)),"")</f>
        <v>9</v>
      </c>
      <c r="G1023" s="170" t="str">
        <f t="shared" si="32"/>
        <v/>
      </c>
      <c r="H1023" s="240" t="str">
        <f t="shared" si="33"/>
        <v/>
      </c>
      <c r="O1023" t="s">
        <v>983</v>
      </c>
    </row>
    <row r="1024" spans="5:15" ht="18" customHeight="1">
      <c r="E1024" s="168" t="s">
        <v>245</v>
      </c>
      <c r="F1024" s="174">
        <f>IFERROR(IF(E1024="","",COUNTIF($E$2:E1024,E1024)),"")</f>
        <v>7</v>
      </c>
      <c r="G1024" s="170" t="str">
        <f t="shared" si="32"/>
        <v/>
      </c>
      <c r="H1024" s="240" t="str">
        <f t="shared" si="33"/>
        <v/>
      </c>
      <c r="O1024" t="s">
        <v>983</v>
      </c>
    </row>
    <row r="1025" spans="5:15" ht="18" customHeight="1">
      <c r="E1025" s="168" t="s">
        <v>254</v>
      </c>
      <c r="F1025" s="174">
        <f>IFERROR(IF(E1025="","",COUNTIF($E$2:E1025,E1025)),"")</f>
        <v>16</v>
      </c>
      <c r="G1025" s="170" t="str">
        <f t="shared" si="32"/>
        <v/>
      </c>
      <c r="H1025" s="240" t="str">
        <f t="shared" si="33"/>
        <v/>
      </c>
      <c r="O1025" t="s">
        <v>983</v>
      </c>
    </row>
    <row r="1026" spans="5:15" ht="18" customHeight="1">
      <c r="E1026" s="168" t="s">
        <v>264</v>
      </c>
      <c r="F1026" s="174">
        <f>IFERROR(IF(E1026="","",COUNTIF($E$2:E1026,E1026)),"")</f>
        <v>10</v>
      </c>
      <c r="G1026" s="170" t="str">
        <f t="shared" ref="G1026:G1089" si="34">IFERROR(IF(AND(COUNTIF(E1026:E1026,E1026)=(F1026),F1026&gt;0),ROW(),""),"")</f>
        <v/>
      </c>
      <c r="H1026" s="240" t="str">
        <f t="shared" ref="H1026:H1089" si="35">IFERROR(INDEX(E:E,SMALL(G:G,ROW()-1)),"")</f>
        <v/>
      </c>
      <c r="O1026" t="s">
        <v>983</v>
      </c>
    </row>
    <row r="1027" spans="5:15" ht="18" customHeight="1">
      <c r="E1027" s="168" t="s">
        <v>248</v>
      </c>
      <c r="F1027" s="174">
        <f>IFERROR(IF(E1027="","",COUNTIF($E$2:E1027,E1027)),"")</f>
        <v>8</v>
      </c>
      <c r="G1027" s="170" t="str">
        <f t="shared" si="34"/>
        <v/>
      </c>
      <c r="H1027" s="240" t="str">
        <f t="shared" si="35"/>
        <v/>
      </c>
      <c r="O1027" t="s">
        <v>983</v>
      </c>
    </row>
    <row r="1028" spans="5:15" ht="18" customHeight="1">
      <c r="E1028" s="168" t="s">
        <v>265</v>
      </c>
      <c r="F1028" s="174">
        <f>IFERROR(IF(E1028="","",COUNTIF($E$2:E1028,E1028)),"")</f>
        <v>14</v>
      </c>
      <c r="G1028" s="170" t="str">
        <f t="shared" si="34"/>
        <v/>
      </c>
      <c r="H1028" s="240" t="str">
        <f t="shared" si="35"/>
        <v/>
      </c>
      <c r="O1028" t="s">
        <v>983</v>
      </c>
    </row>
    <row r="1029" spans="5:15" ht="18" customHeight="1">
      <c r="E1029" s="168" t="s">
        <v>282</v>
      </c>
      <c r="F1029" s="174">
        <f>IFERROR(IF(E1029="","",COUNTIF($E$2:E1029,E1029)),"")</f>
        <v>13</v>
      </c>
      <c r="G1029" s="170" t="str">
        <f t="shared" si="34"/>
        <v/>
      </c>
      <c r="H1029" s="240" t="str">
        <f t="shared" si="35"/>
        <v/>
      </c>
      <c r="O1029" t="s">
        <v>983</v>
      </c>
    </row>
    <row r="1030" spans="5:15" ht="18" customHeight="1">
      <c r="E1030" s="168" t="s">
        <v>275</v>
      </c>
      <c r="F1030" s="174">
        <f>IFERROR(IF(E1030="","",COUNTIF($E$2:E1030,E1030)),"")</f>
        <v>16</v>
      </c>
      <c r="G1030" s="170" t="str">
        <f t="shared" si="34"/>
        <v/>
      </c>
      <c r="H1030" s="240" t="str">
        <f t="shared" si="35"/>
        <v/>
      </c>
      <c r="O1030" t="s">
        <v>983</v>
      </c>
    </row>
    <row r="1031" spans="5:15" ht="18" customHeight="1">
      <c r="E1031" s="168" t="s">
        <v>942</v>
      </c>
      <c r="F1031" s="174">
        <f>IFERROR(IF(E1031="","",COUNTIF($E$2:E1031,E1031)),"")</f>
        <v>17</v>
      </c>
      <c r="G1031" s="170" t="str">
        <f t="shared" si="34"/>
        <v/>
      </c>
      <c r="H1031" s="240" t="str">
        <f t="shared" si="35"/>
        <v/>
      </c>
      <c r="O1031" t="s">
        <v>983</v>
      </c>
    </row>
    <row r="1032" spans="5:15" ht="18" customHeight="1">
      <c r="E1032" s="168" t="s">
        <v>248</v>
      </c>
      <c r="F1032" s="174">
        <f>IFERROR(IF(E1032="","",COUNTIF($E$2:E1032,E1032)),"")</f>
        <v>9</v>
      </c>
      <c r="G1032" s="170" t="str">
        <f t="shared" si="34"/>
        <v/>
      </c>
      <c r="H1032" s="240" t="str">
        <f t="shared" si="35"/>
        <v/>
      </c>
      <c r="O1032" t="s">
        <v>983</v>
      </c>
    </row>
    <row r="1033" spans="5:15" ht="18" customHeight="1">
      <c r="E1033" s="168" t="s">
        <v>264</v>
      </c>
      <c r="F1033" s="174">
        <f>IFERROR(IF(E1033="","",COUNTIF($E$2:E1033,E1033)),"")</f>
        <v>11</v>
      </c>
      <c r="G1033" s="170" t="str">
        <f t="shared" si="34"/>
        <v/>
      </c>
      <c r="H1033" s="240" t="str">
        <f t="shared" si="35"/>
        <v/>
      </c>
      <c r="O1033" t="s">
        <v>983</v>
      </c>
    </row>
    <row r="1034" spans="5:15" ht="18" customHeight="1">
      <c r="E1034" s="168" t="s">
        <v>284</v>
      </c>
      <c r="F1034" s="174">
        <f>IFERROR(IF(E1034="","",COUNTIF($E$2:E1034,E1034)),"")</f>
        <v>13</v>
      </c>
      <c r="G1034" s="170" t="str">
        <f t="shared" si="34"/>
        <v/>
      </c>
      <c r="H1034" s="240" t="str">
        <f t="shared" si="35"/>
        <v/>
      </c>
      <c r="O1034" t="s">
        <v>983</v>
      </c>
    </row>
    <row r="1035" spans="5:15" ht="18" customHeight="1">
      <c r="E1035" s="168" t="s">
        <v>261</v>
      </c>
      <c r="F1035" s="174">
        <f>IFERROR(IF(E1035="","",COUNTIF($E$2:E1035,E1035)),"")</f>
        <v>17</v>
      </c>
      <c r="G1035" s="170" t="str">
        <f t="shared" si="34"/>
        <v/>
      </c>
      <c r="H1035" s="240" t="str">
        <f t="shared" si="35"/>
        <v/>
      </c>
      <c r="O1035" t="s">
        <v>983</v>
      </c>
    </row>
    <row r="1036" spans="5:15" ht="18" customHeight="1">
      <c r="E1036" s="168" t="s">
        <v>259</v>
      </c>
      <c r="F1036" s="174">
        <f>IFERROR(IF(E1036="","",COUNTIF($E$2:E1036,E1036)),"")</f>
        <v>17</v>
      </c>
      <c r="G1036" s="170" t="str">
        <f t="shared" si="34"/>
        <v/>
      </c>
      <c r="H1036" s="240" t="str">
        <f t="shared" si="35"/>
        <v/>
      </c>
      <c r="O1036" t="s">
        <v>983</v>
      </c>
    </row>
    <row r="1037" spans="5:15" ht="18" customHeight="1">
      <c r="E1037" s="168" t="s">
        <v>279</v>
      </c>
      <c r="F1037" s="174">
        <f>IFERROR(IF(E1037="","",COUNTIF($E$2:E1037,E1037)),"")</f>
        <v>10</v>
      </c>
      <c r="G1037" s="170" t="str">
        <f t="shared" si="34"/>
        <v/>
      </c>
      <c r="H1037" s="240" t="str">
        <f t="shared" si="35"/>
        <v/>
      </c>
      <c r="O1037" t="s">
        <v>983</v>
      </c>
    </row>
    <row r="1038" spans="5:15" ht="18" customHeight="1">
      <c r="E1038" s="168" t="s">
        <v>264</v>
      </c>
      <c r="F1038" s="174">
        <f>IFERROR(IF(E1038="","",COUNTIF($E$2:E1038,E1038)),"")</f>
        <v>12</v>
      </c>
      <c r="G1038" s="170" t="str">
        <f t="shared" si="34"/>
        <v/>
      </c>
      <c r="H1038" s="240" t="str">
        <f t="shared" si="35"/>
        <v/>
      </c>
      <c r="O1038" t="s">
        <v>983</v>
      </c>
    </row>
    <row r="1039" spans="5:15" ht="18" customHeight="1">
      <c r="E1039" s="168" t="s">
        <v>278</v>
      </c>
      <c r="F1039" s="174">
        <f>IFERROR(IF(E1039="","",COUNTIF($E$2:E1039,E1039)),"")</f>
        <v>15</v>
      </c>
      <c r="G1039" s="170" t="str">
        <f t="shared" si="34"/>
        <v/>
      </c>
      <c r="H1039" s="240" t="str">
        <f t="shared" si="35"/>
        <v/>
      </c>
      <c r="O1039" t="s">
        <v>983</v>
      </c>
    </row>
    <row r="1040" spans="5:15" ht="18" customHeight="1">
      <c r="E1040" s="168" t="s">
        <v>244</v>
      </c>
      <c r="F1040" s="174">
        <f>IFERROR(IF(E1040="","",COUNTIF($E$2:E1040,E1040)),"")</f>
        <v>11</v>
      </c>
      <c r="G1040" s="170" t="str">
        <f t="shared" si="34"/>
        <v/>
      </c>
      <c r="H1040" s="240" t="str">
        <f t="shared" si="35"/>
        <v/>
      </c>
      <c r="O1040" t="s">
        <v>983</v>
      </c>
    </row>
    <row r="1041" spans="5:15" ht="18" customHeight="1">
      <c r="E1041" s="168" t="s">
        <v>270</v>
      </c>
      <c r="F1041" s="174">
        <f>IFERROR(IF(E1041="","",COUNTIF($E$2:E1041,E1041)),"")</f>
        <v>12</v>
      </c>
      <c r="G1041" s="170" t="str">
        <f t="shared" si="34"/>
        <v/>
      </c>
      <c r="H1041" s="240" t="str">
        <f t="shared" si="35"/>
        <v/>
      </c>
      <c r="O1041" t="s">
        <v>983</v>
      </c>
    </row>
    <row r="1042" spans="5:15" ht="18" customHeight="1">
      <c r="E1042" s="168" t="s">
        <v>261</v>
      </c>
      <c r="F1042" s="174">
        <f>IFERROR(IF(E1042="","",COUNTIF($E$2:E1042,E1042)),"")</f>
        <v>18</v>
      </c>
      <c r="G1042" s="170" t="str">
        <f t="shared" si="34"/>
        <v/>
      </c>
      <c r="H1042" s="240" t="str">
        <f t="shared" si="35"/>
        <v/>
      </c>
      <c r="O1042" t="s">
        <v>983</v>
      </c>
    </row>
    <row r="1043" spans="5:15" ht="18" customHeight="1">
      <c r="E1043" s="168" t="s">
        <v>269</v>
      </c>
      <c r="F1043" s="174">
        <f>IFERROR(IF(E1043="","",COUNTIF($E$2:E1043,E1043)),"")</f>
        <v>14</v>
      </c>
      <c r="G1043" s="170" t="str">
        <f t="shared" si="34"/>
        <v/>
      </c>
      <c r="H1043" s="240" t="str">
        <f t="shared" si="35"/>
        <v/>
      </c>
      <c r="O1043" t="s">
        <v>983</v>
      </c>
    </row>
    <row r="1044" spans="5:15" ht="18" customHeight="1">
      <c r="E1044" s="168" t="s">
        <v>277</v>
      </c>
      <c r="F1044" s="174">
        <f>IFERROR(IF(E1044="","",COUNTIF($E$2:E1044,E1044)),"")</f>
        <v>14</v>
      </c>
      <c r="G1044" s="170" t="str">
        <f t="shared" si="34"/>
        <v/>
      </c>
      <c r="H1044" s="240" t="str">
        <f t="shared" si="35"/>
        <v/>
      </c>
      <c r="O1044" t="s">
        <v>983</v>
      </c>
    </row>
    <row r="1045" spans="5:15" ht="18" customHeight="1">
      <c r="E1045" s="168" t="s">
        <v>270</v>
      </c>
      <c r="F1045" s="174">
        <f>IFERROR(IF(E1045="","",COUNTIF($E$2:E1045,E1045)),"")</f>
        <v>13</v>
      </c>
      <c r="G1045" s="170" t="str">
        <f t="shared" si="34"/>
        <v/>
      </c>
      <c r="H1045" s="240" t="str">
        <f t="shared" si="35"/>
        <v/>
      </c>
      <c r="O1045" t="s">
        <v>983</v>
      </c>
    </row>
    <row r="1046" spans="5:15" ht="18" customHeight="1">
      <c r="E1046" s="168" t="s">
        <v>266</v>
      </c>
      <c r="F1046" s="174">
        <f>IFERROR(IF(E1046="","",COUNTIF($E$2:E1046,E1046)),"")</f>
        <v>10</v>
      </c>
      <c r="G1046" s="170" t="str">
        <f t="shared" si="34"/>
        <v/>
      </c>
      <c r="H1046" s="240" t="str">
        <f t="shared" si="35"/>
        <v/>
      </c>
      <c r="O1046" t="s">
        <v>983</v>
      </c>
    </row>
    <row r="1047" spans="5:15" ht="18" customHeight="1">
      <c r="E1047" s="168" t="s">
        <v>245</v>
      </c>
      <c r="F1047" s="174">
        <f>IFERROR(IF(E1047="","",COUNTIF($E$2:E1047,E1047)),"")</f>
        <v>8</v>
      </c>
      <c r="G1047" s="170" t="str">
        <f t="shared" si="34"/>
        <v/>
      </c>
      <c r="H1047" s="240" t="str">
        <f t="shared" si="35"/>
        <v/>
      </c>
      <c r="O1047" t="s">
        <v>983</v>
      </c>
    </row>
    <row r="1048" spans="5:15" ht="18" customHeight="1">
      <c r="E1048" s="168" t="s">
        <v>254</v>
      </c>
      <c r="F1048" s="174">
        <f>IFERROR(IF(E1048="","",COUNTIF($E$2:E1048,E1048)),"")</f>
        <v>17</v>
      </c>
      <c r="G1048" s="170" t="str">
        <f t="shared" si="34"/>
        <v/>
      </c>
      <c r="H1048" s="240" t="str">
        <f t="shared" si="35"/>
        <v/>
      </c>
      <c r="O1048" t="s">
        <v>983</v>
      </c>
    </row>
    <row r="1049" spans="5:15" ht="18" customHeight="1">
      <c r="F1049" s="174" t="str">
        <f>IFERROR(IF(E1049="","",COUNTIF($E$2:E1049,E1049)),"")</f>
        <v/>
      </c>
      <c r="G1049" s="170" t="str">
        <f t="shared" si="34"/>
        <v/>
      </c>
      <c r="H1049" s="240" t="str">
        <f t="shared" si="35"/>
        <v/>
      </c>
      <c r="O1049" t="s">
        <v>983</v>
      </c>
    </row>
    <row r="1050" spans="5:15" ht="18" customHeight="1">
      <c r="E1050" s="168" t="s">
        <v>261</v>
      </c>
      <c r="F1050" s="174">
        <f>IFERROR(IF(E1050="","",COUNTIF($E$2:E1050,E1050)),"")</f>
        <v>19</v>
      </c>
      <c r="G1050" s="170" t="str">
        <f t="shared" si="34"/>
        <v/>
      </c>
      <c r="H1050" s="240" t="str">
        <f t="shared" si="35"/>
        <v/>
      </c>
      <c r="O1050" t="s">
        <v>983</v>
      </c>
    </row>
    <row r="1051" spans="5:15" ht="18" customHeight="1">
      <c r="E1051" s="168" t="s">
        <v>945</v>
      </c>
      <c r="F1051" s="174">
        <f>IFERROR(IF(E1051="","",COUNTIF($E$2:E1051,E1051)),"")</f>
        <v>15</v>
      </c>
      <c r="G1051" s="170" t="str">
        <f t="shared" si="34"/>
        <v/>
      </c>
      <c r="H1051" s="240" t="str">
        <f t="shared" si="35"/>
        <v/>
      </c>
      <c r="O1051" t="s">
        <v>983</v>
      </c>
    </row>
    <row r="1052" spans="5:15" ht="18" customHeight="1">
      <c r="E1052" s="168" t="s">
        <v>243</v>
      </c>
      <c r="F1052" s="174">
        <f>IFERROR(IF(E1052="","",COUNTIF($E$2:E1052,E1052)),"")</f>
        <v>18</v>
      </c>
      <c r="G1052" s="170" t="str">
        <f t="shared" si="34"/>
        <v/>
      </c>
      <c r="H1052" s="240" t="str">
        <f t="shared" si="35"/>
        <v/>
      </c>
      <c r="O1052" t="s">
        <v>983</v>
      </c>
    </row>
    <row r="1053" spans="5:15" ht="18" customHeight="1">
      <c r="E1053" s="168" t="s">
        <v>262</v>
      </c>
      <c r="F1053" s="174">
        <f>IFERROR(IF(E1053="","",COUNTIF($E$2:E1053,E1053)),"")</f>
        <v>13</v>
      </c>
      <c r="G1053" s="170" t="str">
        <f t="shared" si="34"/>
        <v/>
      </c>
      <c r="H1053" s="240" t="str">
        <f t="shared" si="35"/>
        <v/>
      </c>
      <c r="O1053" t="s">
        <v>983</v>
      </c>
    </row>
    <row r="1054" spans="5:15" ht="18" customHeight="1">
      <c r="E1054" s="168" t="s">
        <v>243</v>
      </c>
      <c r="F1054" s="174">
        <f>IFERROR(IF(E1054="","",COUNTIF($E$2:E1054,E1054)),"")</f>
        <v>19</v>
      </c>
      <c r="G1054" s="170" t="str">
        <f t="shared" si="34"/>
        <v/>
      </c>
      <c r="H1054" s="240" t="str">
        <f t="shared" si="35"/>
        <v/>
      </c>
      <c r="O1054" t="s">
        <v>983</v>
      </c>
    </row>
    <row r="1055" spans="5:15" ht="18" customHeight="1">
      <c r="E1055" s="168" t="s">
        <v>945</v>
      </c>
      <c r="F1055" s="174">
        <f>IFERROR(IF(E1055="","",COUNTIF($E$2:E1055,E1055)),"")</f>
        <v>16</v>
      </c>
      <c r="G1055" s="170" t="str">
        <f t="shared" si="34"/>
        <v/>
      </c>
      <c r="H1055" s="240" t="str">
        <f t="shared" si="35"/>
        <v/>
      </c>
      <c r="O1055" t="s">
        <v>983</v>
      </c>
    </row>
    <row r="1056" spans="5:15" ht="18" customHeight="1">
      <c r="E1056" s="168" t="s">
        <v>942</v>
      </c>
      <c r="F1056" s="174">
        <f>IFERROR(IF(E1056="","",COUNTIF($E$2:E1056,E1056)),"")</f>
        <v>18</v>
      </c>
      <c r="G1056" s="170" t="str">
        <f t="shared" si="34"/>
        <v/>
      </c>
      <c r="H1056" s="240" t="str">
        <f t="shared" si="35"/>
        <v/>
      </c>
      <c r="O1056" t="s">
        <v>983</v>
      </c>
    </row>
    <row r="1057" spans="5:15" ht="18" customHeight="1">
      <c r="E1057" s="168" t="s">
        <v>373</v>
      </c>
      <c r="F1057" s="174">
        <f>IFERROR(IF(E1057="","",COUNTIF($E$2:E1057,E1057)),"")</f>
        <v>1</v>
      </c>
      <c r="G1057" s="170">
        <f t="shared" si="34"/>
        <v>1057</v>
      </c>
      <c r="H1057" s="240" t="str">
        <f t="shared" si="35"/>
        <v/>
      </c>
      <c r="O1057" t="s">
        <v>983</v>
      </c>
    </row>
    <row r="1058" spans="5:15" ht="18" customHeight="1">
      <c r="E1058" s="168" t="s">
        <v>261</v>
      </c>
      <c r="F1058" s="174">
        <f>IFERROR(IF(E1058="","",COUNTIF($E$2:E1058,E1058)),"")</f>
        <v>20</v>
      </c>
      <c r="G1058" s="170" t="str">
        <f t="shared" si="34"/>
        <v/>
      </c>
      <c r="H1058" s="240" t="str">
        <f t="shared" si="35"/>
        <v/>
      </c>
      <c r="O1058" t="s">
        <v>983</v>
      </c>
    </row>
    <row r="1059" spans="5:15" ht="18" customHeight="1">
      <c r="E1059" s="168" t="s">
        <v>374</v>
      </c>
      <c r="F1059" s="174">
        <f>IFERROR(IF(E1059="","",COUNTIF($E$2:E1059,E1059)),"")</f>
        <v>2</v>
      </c>
      <c r="G1059" s="170" t="str">
        <f t="shared" si="34"/>
        <v/>
      </c>
      <c r="H1059" s="240" t="str">
        <f t="shared" si="35"/>
        <v/>
      </c>
      <c r="O1059" t="s">
        <v>983</v>
      </c>
    </row>
    <row r="1060" spans="5:15" ht="18" customHeight="1">
      <c r="E1060" s="168" t="s">
        <v>332</v>
      </c>
      <c r="F1060" s="174">
        <f>IFERROR(IF(E1060="","",COUNTIF($E$2:E1060,E1060)),"")</f>
        <v>11</v>
      </c>
      <c r="G1060" s="170" t="str">
        <f t="shared" si="34"/>
        <v/>
      </c>
      <c r="H1060" s="240" t="str">
        <f t="shared" si="35"/>
        <v/>
      </c>
      <c r="O1060" t="s">
        <v>983</v>
      </c>
    </row>
    <row r="1061" spans="5:15" ht="18" customHeight="1">
      <c r="E1061" s="168" t="s">
        <v>331</v>
      </c>
      <c r="F1061" s="174">
        <f>IFERROR(IF(E1061="","",COUNTIF($E$2:E1061,E1061)),"")</f>
        <v>10</v>
      </c>
      <c r="G1061" s="170" t="str">
        <f t="shared" si="34"/>
        <v/>
      </c>
      <c r="H1061" s="240" t="str">
        <f t="shared" si="35"/>
        <v/>
      </c>
      <c r="O1061" t="s">
        <v>983</v>
      </c>
    </row>
    <row r="1062" spans="5:15" ht="18" customHeight="1">
      <c r="E1062" s="168" t="s">
        <v>954</v>
      </c>
      <c r="F1062" s="174">
        <f>IFERROR(IF(E1062="","",COUNTIF($E$2:E1062,E1062)),"")</f>
        <v>9</v>
      </c>
      <c r="G1062" s="170" t="str">
        <f t="shared" si="34"/>
        <v/>
      </c>
      <c r="H1062" s="240" t="str">
        <f t="shared" si="35"/>
        <v/>
      </c>
      <c r="O1062" t="s">
        <v>983</v>
      </c>
    </row>
    <row r="1063" spans="5:15" ht="18" customHeight="1">
      <c r="F1063" s="174" t="str">
        <f>IFERROR(IF(E1063="","",COUNTIF($E$2:E1063,E1063)),"")</f>
        <v/>
      </c>
      <c r="G1063" s="170" t="str">
        <f t="shared" si="34"/>
        <v/>
      </c>
      <c r="H1063" s="240" t="str">
        <f t="shared" si="35"/>
        <v/>
      </c>
      <c r="O1063" t="s">
        <v>983</v>
      </c>
    </row>
    <row r="1064" spans="5:15" ht="18" customHeight="1">
      <c r="E1064" s="168" t="s">
        <v>335</v>
      </c>
      <c r="F1064" s="174">
        <f>IFERROR(IF(E1064="","",COUNTIF($E$2:E1064,E1064)),"")</f>
        <v>13</v>
      </c>
      <c r="G1064" s="170" t="str">
        <f t="shared" si="34"/>
        <v/>
      </c>
      <c r="H1064" s="240" t="str">
        <f t="shared" si="35"/>
        <v/>
      </c>
      <c r="O1064" t="s">
        <v>983</v>
      </c>
    </row>
    <row r="1065" spans="5:15" ht="18" customHeight="1">
      <c r="E1065" s="168" t="s">
        <v>338</v>
      </c>
      <c r="F1065" s="174">
        <f>IFERROR(IF(E1065="","",COUNTIF($E$2:E1065,E1065)),"")</f>
        <v>8</v>
      </c>
      <c r="G1065" s="170" t="str">
        <f t="shared" si="34"/>
        <v/>
      </c>
      <c r="H1065" s="240" t="str">
        <f t="shared" si="35"/>
        <v/>
      </c>
      <c r="O1065" t="s">
        <v>983</v>
      </c>
    </row>
    <row r="1066" spans="5:15" ht="18" customHeight="1">
      <c r="E1066" s="168" t="s">
        <v>331</v>
      </c>
      <c r="F1066" s="174">
        <f>IFERROR(IF(E1066="","",COUNTIF($E$2:E1066,E1066)),"")</f>
        <v>11</v>
      </c>
      <c r="G1066" s="170" t="str">
        <f t="shared" si="34"/>
        <v/>
      </c>
      <c r="H1066" s="240" t="str">
        <f t="shared" si="35"/>
        <v/>
      </c>
      <c r="O1066" t="s">
        <v>983</v>
      </c>
    </row>
    <row r="1067" spans="5:15" ht="18" customHeight="1">
      <c r="E1067" s="168" t="s">
        <v>333</v>
      </c>
      <c r="F1067" s="174">
        <f>IFERROR(IF(E1067="","",COUNTIF($E$2:E1067,E1067)),"")</f>
        <v>9</v>
      </c>
      <c r="G1067" s="170" t="str">
        <f t="shared" si="34"/>
        <v/>
      </c>
      <c r="H1067" s="240" t="str">
        <f t="shared" si="35"/>
        <v/>
      </c>
      <c r="O1067" t="s">
        <v>983</v>
      </c>
    </row>
    <row r="1068" spans="5:15" ht="18" customHeight="1">
      <c r="E1068" s="168" t="s">
        <v>334</v>
      </c>
      <c r="F1068" s="174">
        <f>IFERROR(IF(E1068="","",COUNTIF($E$2:E1068,E1068)),"")</f>
        <v>14</v>
      </c>
      <c r="G1068" s="170" t="str">
        <f t="shared" si="34"/>
        <v/>
      </c>
      <c r="H1068" s="240" t="str">
        <f t="shared" si="35"/>
        <v/>
      </c>
      <c r="O1068" t="s">
        <v>983</v>
      </c>
    </row>
    <row r="1069" spans="5:15" ht="18" customHeight="1">
      <c r="F1069" s="174" t="str">
        <f>IFERROR(IF(E1069="","",COUNTIF($E$2:E1069,E1069)),"")</f>
        <v/>
      </c>
      <c r="G1069" s="170" t="str">
        <f t="shared" si="34"/>
        <v/>
      </c>
      <c r="H1069" s="240" t="str">
        <f t="shared" si="35"/>
        <v/>
      </c>
      <c r="O1069" t="s">
        <v>983</v>
      </c>
    </row>
    <row r="1070" spans="5:15" ht="18" customHeight="1">
      <c r="E1070" s="168" t="s">
        <v>334</v>
      </c>
      <c r="F1070" s="174">
        <f>IFERROR(IF(E1070="","",COUNTIF($E$2:E1070,E1070)),"")</f>
        <v>15</v>
      </c>
      <c r="G1070" s="170" t="str">
        <f t="shared" si="34"/>
        <v/>
      </c>
      <c r="H1070" s="240" t="str">
        <f t="shared" si="35"/>
        <v/>
      </c>
      <c r="O1070" t="s">
        <v>983</v>
      </c>
    </row>
    <row r="1071" spans="5:15" ht="18" customHeight="1">
      <c r="E1071" s="168" t="s">
        <v>338</v>
      </c>
      <c r="F1071" s="174">
        <f>IFERROR(IF(E1071="","",COUNTIF($E$2:E1071,E1071)),"")</f>
        <v>9</v>
      </c>
      <c r="G1071" s="170" t="str">
        <f t="shared" si="34"/>
        <v/>
      </c>
      <c r="H1071" s="240" t="str">
        <f t="shared" si="35"/>
        <v/>
      </c>
      <c r="O1071" t="s">
        <v>983</v>
      </c>
    </row>
    <row r="1072" spans="5:15" ht="18" customHeight="1">
      <c r="E1072" s="168" t="s">
        <v>335</v>
      </c>
      <c r="F1072" s="174">
        <f>IFERROR(IF(E1072="","",COUNTIF($E$2:E1072,E1072)),"")</f>
        <v>14</v>
      </c>
      <c r="G1072" s="170" t="str">
        <f t="shared" si="34"/>
        <v/>
      </c>
      <c r="H1072" s="240" t="str">
        <f t="shared" si="35"/>
        <v/>
      </c>
      <c r="O1072" t="s">
        <v>983</v>
      </c>
    </row>
    <row r="1073" spans="5:15" ht="18" customHeight="1">
      <c r="E1073" s="168" t="s">
        <v>333</v>
      </c>
      <c r="F1073" s="174">
        <f>IFERROR(IF(E1073="","",COUNTIF($E$2:E1073,E1073)),"")</f>
        <v>10</v>
      </c>
      <c r="G1073" s="170" t="str">
        <f t="shared" si="34"/>
        <v/>
      </c>
      <c r="H1073" s="240" t="str">
        <f t="shared" si="35"/>
        <v/>
      </c>
      <c r="O1073" t="s">
        <v>983</v>
      </c>
    </row>
    <row r="1074" spans="5:15" ht="18" customHeight="1">
      <c r="E1074" s="168" t="s">
        <v>337</v>
      </c>
      <c r="F1074" s="174">
        <f>IFERROR(IF(E1074="","",COUNTIF($E$2:E1074,E1074)),"")</f>
        <v>14</v>
      </c>
      <c r="G1074" s="170" t="str">
        <f t="shared" si="34"/>
        <v/>
      </c>
      <c r="H1074" s="240" t="str">
        <f t="shared" si="35"/>
        <v/>
      </c>
      <c r="O1074" t="s">
        <v>983</v>
      </c>
    </row>
    <row r="1075" spans="5:15" ht="18" customHeight="1">
      <c r="E1075" s="168" t="s">
        <v>334</v>
      </c>
      <c r="F1075" s="174">
        <f>IFERROR(IF(E1075="","",COUNTIF($E$2:E1075,E1075)),"")</f>
        <v>16</v>
      </c>
      <c r="G1075" s="170" t="str">
        <f t="shared" si="34"/>
        <v/>
      </c>
      <c r="H1075" s="240" t="str">
        <f t="shared" si="35"/>
        <v/>
      </c>
      <c r="O1075" t="s">
        <v>983</v>
      </c>
    </row>
    <row r="1076" spans="5:15" ht="18" customHeight="1">
      <c r="E1076" s="168" t="s">
        <v>333</v>
      </c>
      <c r="F1076" s="174">
        <f>IFERROR(IF(E1076="","",COUNTIF($E$2:E1076,E1076)),"")</f>
        <v>11</v>
      </c>
      <c r="G1076" s="170" t="str">
        <f t="shared" si="34"/>
        <v/>
      </c>
      <c r="H1076" s="240" t="str">
        <f t="shared" si="35"/>
        <v/>
      </c>
      <c r="O1076" t="s">
        <v>983</v>
      </c>
    </row>
    <row r="1077" spans="5:15" ht="18" customHeight="1">
      <c r="E1077" s="168" t="s">
        <v>331</v>
      </c>
      <c r="F1077" s="174">
        <f>IFERROR(IF(E1077="","",COUNTIF($E$2:E1077,E1077)),"")</f>
        <v>12</v>
      </c>
      <c r="G1077" s="170" t="str">
        <f t="shared" si="34"/>
        <v/>
      </c>
      <c r="H1077" s="240" t="str">
        <f t="shared" si="35"/>
        <v/>
      </c>
      <c r="O1077" t="s">
        <v>983</v>
      </c>
    </row>
    <row r="1078" spans="5:15" ht="18" customHeight="1">
      <c r="E1078" s="168" t="s">
        <v>954</v>
      </c>
      <c r="F1078" s="174">
        <f>IFERROR(IF(E1078="","",COUNTIF($E$2:E1078,E1078)),"")</f>
        <v>10</v>
      </c>
      <c r="G1078" s="170" t="str">
        <f t="shared" si="34"/>
        <v/>
      </c>
      <c r="H1078" s="240" t="str">
        <f t="shared" si="35"/>
        <v/>
      </c>
      <c r="O1078" t="s">
        <v>983</v>
      </c>
    </row>
    <row r="1079" spans="5:15" ht="18" customHeight="1">
      <c r="E1079" s="168" t="s">
        <v>337</v>
      </c>
      <c r="F1079" s="174">
        <f>IFERROR(IF(E1079="","",COUNTIF($E$2:E1079,E1079)),"")</f>
        <v>15</v>
      </c>
      <c r="G1079" s="170" t="str">
        <f t="shared" si="34"/>
        <v/>
      </c>
      <c r="H1079" s="240" t="str">
        <f t="shared" si="35"/>
        <v/>
      </c>
      <c r="O1079" t="s">
        <v>983</v>
      </c>
    </row>
    <row r="1080" spans="5:15" ht="18" customHeight="1">
      <c r="E1080" s="168" t="s">
        <v>332</v>
      </c>
      <c r="F1080" s="174">
        <f>IFERROR(IF(E1080="","",COUNTIF($E$2:E1080,E1080)),"")</f>
        <v>12</v>
      </c>
      <c r="G1080" s="170" t="str">
        <f t="shared" si="34"/>
        <v/>
      </c>
      <c r="H1080" s="240" t="str">
        <f t="shared" si="35"/>
        <v/>
      </c>
      <c r="O1080" t="s">
        <v>983</v>
      </c>
    </row>
    <row r="1081" spans="5:15" ht="18" customHeight="1">
      <c r="E1081" s="168" t="s">
        <v>337</v>
      </c>
      <c r="F1081" s="174">
        <f>IFERROR(IF(E1081="","",COUNTIF($E$2:E1081,E1081)),"")</f>
        <v>16</v>
      </c>
      <c r="G1081" s="170" t="str">
        <f t="shared" si="34"/>
        <v/>
      </c>
      <c r="H1081" s="240" t="str">
        <f t="shared" si="35"/>
        <v/>
      </c>
      <c r="O1081" t="s">
        <v>983</v>
      </c>
    </row>
    <row r="1082" spans="5:15" ht="18" customHeight="1">
      <c r="E1082" s="168" t="s">
        <v>335</v>
      </c>
      <c r="F1082" s="174">
        <f>IFERROR(IF(E1082="","",COUNTIF($E$2:E1082,E1082)),"")</f>
        <v>15</v>
      </c>
      <c r="G1082" s="170" t="str">
        <f t="shared" si="34"/>
        <v/>
      </c>
      <c r="H1082" s="240" t="str">
        <f t="shared" si="35"/>
        <v/>
      </c>
      <c r="O1082" t="s">
        <v>983</v>
      </c>
    </row>
    <row r="1083" spans="5:15" ht="18" customHeight="1">
      <c r="F1083" s="174" t="str">
        <f>IFERROR(IF(E1083="","",COUNTIF($E$2:E1083,E1083)),"")</f>
        <v/>
      </c>
      <c r="G1083" s="170" t="str">
        <f t="shared" si="34"/>
        <v/>
      </c>
      <c r="H1083" s="240" t="str">
        <f t="shared" si="35"/>
        <v/>
      </c>
      <c r="O1083" t="s">
        <v>983</v>
      </c>
    </row>
    <row r="1084" spans="5:15" ht="18" customHeight="1">
      <c r="E1084" s="168" t="s">
        <v>330</v>
      </c>
      <c r="F1084" s="174">
        <f>IFERROR(IF(E1084="","",COUNTIF($E$2:E1084,E1084)),"")</f>
        <v>17</v>
      </c>
      <c r="G1084" s="170" t="str">
        <f t="shared" si="34"/>
        <v/>
      </c>
      <c r="H1084" s="240" t="str">
        <f t="shared" si="35"/>
        <v/>
      </c>
      <c r="O1084" t="s">
        <v>983</v>
      </c>
    </row>
    <row r="1085" spans="5:15" ht="18" customHeight="1">
      <c r="E1085" s="168" t="s">
        <v>336</v>
      </c>
      <c r="F1085" s="174">
        <f>IFERROR(IF(E1085="","",COUNTIF($E$2:E1085,E1085)),"")</f>
        <v>6</v>
      </c>
      <c r="G1085" s="170" t="str">
        <f t="shared" si="34"/>
        <v/>
      </c>
      <c r="H1085" s="240" t="str">
        <f t="shared" si="35"/>
        <v/>
      </c>
      <c r="O1085" t="s">
        <v>983</v>
      </c>
    </row>
    <row r="1086" spans="5:15" ht="18" customHeight="1">
      <c r="E1086" s="168" t="s">
        <v>330</v>
      </c>
      <c r="F1086" s="174">
        <f>IFERROR(IF(E1086="","",COUNTIF($E$2:E1086,E1086)),"")</f>
        <v>18</v>
      </c>
      <c r="G1086" s="170" t="str">
        <f t="shared" si="34"/>
        <v/>
      </c>
      <c r="H1086" s="240" t="str">
        <f t="shared" si="35"/>
        <v/>
      </c>
      <c r="O1086" t="s">
        <v>983</v>
      </c>
    </row>
    <row r="1087" spans="5:15" ht="18" customHeight="1">
      <c r="E1087" s="168" t="s">
        <v>333</v>
      </c>
      <c r="F1087" s="174">
        <f>IFERROR(IF(E1087="","",COUNTIF($E$2:E1087,E1087)),"")</f>
        <v>12</v>
      </c>
      <c r="G1087" s="170" t="str">
        <f t="shared" si="34"/>
        <v/>
      </c>
      <c r="H1087" s="240" t="str">
        <f t="shared" si="35"/>
        <v/>
      </c>
      <c r="O1087" t="s">
        <v>983</v>
      </c>
    </row>
    <row r="1088" spans="5:15" ht="18" customHeight="1">
      <c r="E1088" s="168" t="s">
        <v>337</v>
      </c>
      <c r="F1088" s="174">
        <f>IFERROR(IF(E1088="","",COUNTIF($E$2:E1088,E1088)),"")</f>
        <v>17</v>
      </c>
      <c r="G1088" s="170" t="str">
        <f t="shared" si="34"/>
        <v/>
      </c>
      <c r="H1088" s="240" t="str">
        <f t="shared" si="35"/>
        <v/>
      </c>
      <c r="O1088" t="s">
        <v>983</v>
      </c>
    </row>
    <row r="1089" spans="5:15" ht="18" customHeight="1">
      <c r="E1089" s="168" t="s">
        <v>900</v>
      </c>
      <c r="F1089" s="174">
        <f>IFERROR(IF(E1089="","",COUNTIF($E$2:E1089,E1089)),"")</f>
        <v>2</v>
      </c>
      <c r="G1089" s="170" t="str">
        <f t="shared" si="34"/>
        <v/>
      </c>
      <c r="H1089" s="240" t="str">
        <f t="shared" si="35"/>
        <v/>
      </c>
      <c r="O1089" t="s">
        <v>983</v>
      </c>
    </row>
    <row r="1090" spans="5:15" ht="18" customHeight="1">
      <c r="E1090" s="168" t="s">
        <v>335</v>
      </c>
      <c r="F1090" s="174">
        <f>IFERROR(IF(E1090="","",COUNTIF($E$2:E1090,E1090)),"")</f>
        <v>16</v>
      </c>
      <c r="G1090" s="170" t="str">
        <f t="shared" ref="G1090:G1153" si="36">IFERROR(IF(AND(COUNTIF(E1090:E1090,E1090)=(F1090),F1090&gt;0),ROW(),""),"")</f>
        <v/>
      </c>
      <c r="H1090" s="240" t="str">
        <f t="shared" ref="H1090:H1153" si="37">IFERROR(INDEX(E:E,SMALL(G:G,ROW()-1)),"")</f>
        <v/>
      </c>
      <c r="O1090" t="s">
        <v>983</v>
      </c>
    </row>
    <row r="1091" spans="5:15" ht="18" customHeight="1">
      <c r="E1091" s="168" t="s">
        <v>330</v>
      </c>
      <c r="F1091" s="174">
        <f>IFERROR(IF(E1091="","",COUNTIF($E$2:E1091,E1091)),"")</f>
        <v>19</v>
      </c>
      <c r="G1091" s="170" t="str">
        <f t="shared" si="36"/>
        <v/>
      </c>
      <c r="H1091" s="240" t="str">
        <f t="shared" si="37"/>
        <v/>
      </c>
      <c r="O1091" t="s">
        <v>983</v>
      </c>
    </row>
    <row r="1092" spans="5:15" ht="18" customHeight="1">
      <c r="E1092" s="168" t="s">
        <v>954</v>
      </c>
      <c r="F1092" s="174">
        <f>IFERROR(IF(E1092="","",COUNTIF($E$2:E1092,E1092)),"")</f>
        <v>11</v>
      </c>
      <c r="G1092" s="170" t="str">
        <f t="shared" si="36"/>
        <v/>
      </c>
      <c r="H1092" s="240" t="str">
        <f t="shared" si="37"/>
        <v/>
      </c>
      <c r="O1092" t="s">
        <v>983</v>
      </c>
    </row>
    <row r="1093" spans="5:15" ht="18" customHeight="1">
      <c r="E1093" s="168" t="s">
        <v>337</v>
      </c>
      <c r="F1093" s="174">
        <f>IFERROR(IF(E1093="","",COUNTIF($E$2:E1093,E1093)),"")</f>
        <v>18</v>
      </c>
      <c r="G1093" s="170" t="str">
        <f t="shared" si="36"/>
        <v/>
      </c>
      <c r="H1093" s="240" t="str">
        <f t="shared" si="37"/>
        <v/>
      </c>
      <c r="O1093" t="s">
        <v>983</v>
      </c>
    </row>
    <row r="1094" spans="5:15" ht="18" customHeight="1">
      <c r="E1094" s="168" t="s">
        <v>332</v>
      </c>
      <c r="F1094" s="174">
        <f>IFERROR(IF(E1094="","",COUNTIF($E$2:E1094,E1094)),"")</f>
        <v>13</v>
      </c>
      <c r="G1094" s="170" t="str">
        <f t="shared" si="36"/>
        <v/>
      </c>
      <c r="H1094" s="240" t="str">
        <f t="shared" si="37"/>
        <v/>
      </c>
      <c r="O1094" t="s">
        <v>983</v>
      </c>
    </row>
    <row r="1095" spans="5:15" ht="18" customHeight="1">
      <c r="E1095" s="168" t="s">
        <v>333</v>
      </c>
      <c r="F1095" s="174">
        <f>IFERROR(IF(E1095="","",COUNTIF($E$2:E1095,E1095)),"")</f>
        <v>13</v>
      </c>
      <c r="G1095" s="170" t="str">
        <f t="shared" si="36"/>
        <v/>
      </c>
      <c r="H1095" s="240" t="str">
        <f t="shared" si="37"/>
        <v/>
      </c>
      <c r="O1095" t="s">
        <v>983</v>
      </c>
    </row>
    <row r="1096" spans="5:15" ht="18" customHeight="1">
      <c r="E1096" s="168" t="s">
        <v>332</v>
      </c>
      <c r="F1096" s="174">
        <f>IFERROR(IF(E1096="","",COUNTIF($E$2:E1096,E1096)),"")</f>
        <v>14</v>
      </c>
      <c r="G1096" s="170" t="str">
        <f t="shared" si="36"/>
        <v/>
      </c>
      <c r="H1096" s="240" t="str">
        <f t="shared" si="37"/>
        <v/>
      </c>
      <c r="O1096" t="s">
        <v>983</v>
      </c>
    </row>
    <row r="1097" spans="5:15" ht="18" customHeight="1">
      <c r="E1097" s="168" t="s">
        <v>330</v>
      </c>
      <c r="F1097" s="174">
        <f>IFERROR(IF(E1097="","",COUNTIF($E$2:E1097,E1097)),"")</f>
        <v>20</v>
      </c>
      <c r="G1097" s="170" t="str">
        <f t="shared" si="36"/>
        <v/>
      </c>
      <c r="H1097" s="240" t="str">
        <f t="shared" si="37"/>
        <v/>
      </c>
      <c r="O1097" t="s">
        <v>983</v>
      </c>
    </row>
    <row r="1098" spans="5:15" ht="18" customHeight="1">
      <c r="E1098" s="168" t="s">
        <v>331</v>
      </c>
      <c r="F1098" s="174">
        <f>IFERROR(IF(E1098="","",COUNTIF($E$2:E1098,E1098)),"")</f>
        <v>13</v>
      </c>
      <c r="G1098" s="170" t="str">
        <f t="shared" si="36"/>
        <v/>
      </c>
      <c r="H1098" s="240" t="str">
        <f t="shared" si="37"/>
        <v/>
      </c>
      <c r="O1098" t="s">
        <v>983</v>
      </c>
    </row>
    <row r="1099" spans="5:15" ht="18" customHeight="1">
      <c r="E1099" s="168" t="s">
        <v>335</v>
      </c>
      <c r="F1099" s="174">
        <f>IFERROR(IF(E1099="","",COUNTIF($E$2:E1099,E1099)),"")</f>
        <v>17</v>
      </c>
      <c r="G1099" s="170" t="str">
        <f t="shared" si="36"/>
        <v/>
      </c>
      <c r="H1099" s="240" t="str">
        <f t="shared" si="37"/>
        <v/>
      </c>
      <c r="O1099" t="s">
        <v>983</v>
      </c>
    </row>
    <row r="1100" spans="5:15" ht="18" customHeight="1">
      <c r="E1100" s="168" t="s">
        <v>335</v>
      </c>
      <c r="F1100" s="174">
        <f>IFERROR(IF(E1100="","",COUNTIF($E$2:E1100,E1100)),"")</f>
        <v>18</v>
      </c>
      <c r="G1100" s="170" t="str">
        <f t="shared" si="36"/>
        <v/>
      </c>
      <c r="H1100" s="240" t="str">
        <f t="shared" si="37"/>
        <v/>
      </c>
      <c r="O1100" t="s">
        <v>983</v>
      </c>
    </row>
    <row r="1101" spans="5:15" ht="18" customHeight="1">
      <c r="E1101" s="168" t="s">
        <v>332</v>
      </c>
      <c r="F1101" s="174">
        <f>IFERROR(IF(E1101="","",COUNTIF($E$2:E1101,E1101)),"")</f>
        <v>15</v>
      </c>
      <c r="G1101" s="170" t="str">
        <f t="shared" si="36"/>
        <v/>
      </c>
      <c r="H1101" s="240" t="str">
        <f t="shared" si="37"/>
        <v/>
      </c>
      <c r="O1101" t="s">
        <v>983</v>
      </c>
    </row>
    <row r="1102" spans="5:15" ht="18" customHeight="1">
      <c r="F1102" s="174" t="str">
        <f>IFERROR(IF(E1102="","",COUNTIF($E$2:E1102,E1102)),"")</f>
        <v/>
      </c>
      <c r="G1102" s="170" t="str">
        <f t="shared" si="36"/>
        <v/>
      </c>
      <c r="H1102" s="240" t="str">
        <f t="shared" si="37"/>
        <v/>
      </c>
      <c r="O1102" t="s">
        <v>983</v>
      </c>
    </row>
    <row r="1103" spans="5:15" ht="18" customHeight="1">
      <c r="E1103" s="168" t="s">
        <v>338</v>
      </c>
      <c r="F1103" s="174">
        <f>IFERROR(IF(E1103="","",COUNTIF($E$2:E1103,E1103)),"")</f>
        <v>10</v>
      </c>
      <c r="G1103" s="170" t="str">
        <f t="shared" si="36"/>
        <v/>
      </c>
      <c r="H1103" s="240" t="str">
        <f t="shared" si="37"/>
        <v/>
      </c>
      <c r="O1103" t="s">
        <v>983</v>
      </c>
    </row>
    <row r="1104" spans="5:15" ht="18" customHeight="1">
      <c r="E1104" s="168" t="s">
        <v>334</v>
      </c>
      <c r="F1104" s="174">
        <f>IFERROR(IF(E1104="","",COUNTIF($E$2:E1104,E1104)),"")</f>
        <v>17</v>
      </c>
      <c r="G1104" s="170" t="str">
        <f t="shared" si="36"/>
        <v/>
      </c>
      <c r="H1104" s="240" t="str">
        <f t="shared" si="37"/>
        <v/>
      </c>
      <c r="O1104" t="s">
        <v>983</v>
      </c>
    </row>
    <row r="1105" spans="5:15" ht="18" customHeight="1">
      <c r="E1105" s="168" t="s">
        <v>332</v>
      </c>
      <c r="F1105" s="174">
        <f>IFERROR(IF(E1105="","",COUNTIF($E$2:E1105,E1105)),"")</f>
        <v>16</v>
      </c>
      <c r="G1105" s="170" t="str">
        <f t="shared" si="36"/>
        <v/>
      </c>
      <c r="H1105" s="240" t="str">
        <f t="shared" si="37"/>
        <v/>
      </c>
      <c r="O1105" t="s">
        <v>983</v>
      </c>
    </row>
    <row r="1106" spans="5:15" ht="18" customHeight="1">
      <c r="E1106" s="168" t="s">
        <v>333</v>
      </c>
      <c r="F1106" s="174">
        <f>IFERROR(IF(E1106="","",COUNTIF($E$2:E1106,E1106)),"")</f>
        <v>14</v>
      </c>
      <c r="G1106" s="170" t="str">
        <f t="shared" si="36"/>
        <v/>
      </c>
      <c r="H1106" s="240" t="str">
        <f t="shared" si="37"/>
        <v/>
      </c>
      <c r="O1106" t="s">
        <v>983</v>
      </c>
    </row>
    <row r="1107" spans="5:15" ht="18" customHeight="1">
      <c r="E1107" s="168" t="s">
        <v>338</v>
      </c>
      <c r="F1107" s="174">
        <f>IFERROR(IF(E1107="","",COUNTIF($E$2:E1107,E1107)),"")</f>
        <v>11</v>
      </c>
      <c r="G1107" s="170" t="str">
        <f t="shared" si="36"/>
        <v/>
      </c>
      <c r="H1107" s="240" t="str">
        <f t="shared" si="37"/>
        <v/>
      </c>
      <c r="O1107" t="s">
        <v>983</v>
      </c>
    </row>
    <row r="1108" spans="5:15" ht="18" customHeight="1">
      <c r="E1108" s="168" t="s">
        <v>334</v>
      </c>
      <c r="F1108" s="174">
        <f>IFERROR(IF(E1108="","",COUNTIF($E$2:E1108,E1108)),"")</f>
        <v>18</v>
      </c>
      <c r="G1108" s="170" t="str">
        <f t="shared" si="36"/>
        <v/>
      </c>
      <c r="H1108" s="240" t="str">
        <f t="shared" si="37"/>
        <v/>
      </c>
      <c r="O1108" t="s">
        <v>983</v>
      </c>
    </row>
    <row r="1109" spans="5:15" ht="18" customHeight="1">
      <c r="E1109" s="168" t="s">
        <v>330</v>
      </c>
      <c r="F1109" s="174">
        <f>IFERROR(IF(E1109="","",COUNTIF($E$2:E1109,E1109)),"")</f>
        <v>21</v>
      </c>
      <c r="G1109" s="170" t="str">
        <f t="shared" si="36"/>
        <v/>
      </c>
      <c r="H1109" s="240" t="str">
        <f t="shared" si="37"/>
        <v/>
      </c>
      <c r="O1109" t="s">
        <v>983</v>
      </c>
    </row>
    <row r="1110" spans="5:15" ht="18" customHeight="1">
      <c r="E1110" s="168" t="s">
        <v>330</v>
      </c>
      <c r="F1110" s="174">
        <f>IFERROR(IF(E1110="","",COUNTIF($E$2:E1110,E1110)),"")</f>
        <v>22</v>
      </c>
      <c r="G1110" s="170" t="str">
        <f t="shared" si="36"/>
        <v/>
      </c>
      <c r="H1110" s="240" t="str">
        <f t="shared" si="37"/>
        <v/>
      </c>
      <c r="O1110" t="s">
        <v>983</v>
      </c>
    </row>
    <row r="1111" spans="5:15" ht="18" customHeight="1">
      <c r="E1111" s="168" t="s">
        <v>331</v>
      </c>
      <c r="F1111" s="174">
        <f>IFERROR(IF(E1111="","",COUNTIF($E$2:E1111,E1111)),"")</f>
        <v>14</v>
      </c>
      <c r="G1111" s="170" t="str">
        <f t="shared" si="36"/>
        <v/>
      </c>
      <c r="H1111" s="240" t="str">
        <f t="shared" si="37"/>
        <v/>
      </c>
      <c r="O1111" t="s">
        <v>983</v>
      </c>
    </row>
    <row r="1112" spans="5:15" ht="18" customHeight="1">
      <c r="E1112" s="168" t="s">
        <v>900</v>
      </c>
      <c r="F1112" s="174">
        <f>IFERROR(IF(E1112="","",COUNTIF($E$2:E1112,E1112)),"")</f>
        <v>3</v>
      </c>
      <c r="G1112" s="170" t="str">
        <f t="shared" si="36"/>
        <v/>
      </c>
      <c r="H1112" s="240" t="str">
        <f t="shared" si="37"/>
        <v/>
      </c>
      <c r="O1112" t="s">
        <v>983</v>
      </c>
    </row>
    <row r="1113" spans="5:15" ht="18" customHeight="1">
      <c r="E1113" s="168" t="s">
        <v>337</v>
      </c>
      <c r="F1113" s="174">
        <f>IFERROR(IF(E1113="","",COUNTIF($E$2:E1113,E1113)),"")</f>
        <v>19</v>
      </c>
      <c r="G1113" s="170" t="str">
        <f t="shared" si="36"/>
        <v/>
      </c>
      <c r="H1113" s="240" t="str">
        <f t="shared" si="37"/>
        <v/>
      </c>
      <c r="O1113" t="s">
        <v>983</v>
      </c>
    </row>
    <row r="1114" spans="5:15" ht="18" customHeight="1">
      <c r="E1114" s="168" t="s">
        <v>333</v>
      </c>
      <c r="F1114" s="174">
        <f>IFERROR(IF(E1114="","",COUNTIF($E$2:E1114,E1114)),"")</f>
        <v>15</v>
      </c>
      <c r="G1114" s="170" t="str">
        <f t="shared" si="36"/>
        <v/>
      </c>
      <c r="H1114" s="240" t="str">
        <f t="shared" si="37"/>
        <v/>
      </c>
      <c r="O1114" t="s">
        <v>983</v>
      </c>
    </row>
    <row r="1115" spans="5:15" ht="18" customHeight="1">
      <c r="E1115" s="168" t="s">
        <v>334</v>
      </c>
      <c r="F1115" s="174">
        <f>IFERROR(IF(E1115="","",COUNTIF($E$2:E1115,E1115)),"")</f>
        <v>19</v>
      </c>
      <c r="G1115" s="170" t="str">
        <f t="shared" si="36"/>
        <v/>
      </c>
      <c r="H1115" s="240" t="str">
        <f t="shared" si="37"/>
        <v/>
      </c>
      <c r="O1115" t="s">
        <v>983</v>
      </c>
    </row>
    <row r="1116" spans="5:15" ht="18" customHeight="1">
      <c r="E1116" s="168" t="s">
        <v>954</v>
      </c>
      <c r="F1116" s="174">
        <f>IFERROR(IF(E1116="","",COUNTIF($E$2:E1116,E1116)),"")</f>
        <v>12</v>
      </c>
      <c r="G1116" s="170" t="str">
        <f t="shared" si="36"/>
        <v/>
      </c>
      <c r="H1116" s="240" t="str">
        <f t="shared" si="37"/>
        <v/>
      </c>
      <c r="O1116" t="s">
        <v>983</v>
      </c>
    </row>
    <row r="1117" spans="5:15" ht="18" customHeight="1">
      <c r="E1117" s="168" t="s">
        <v>954</v>
      </c>
      <c r="F1117" s="174">
        <f>IFERROR(IF(E1117="","",COUNTIF($E$2:E1117,E1117)),"")</f>
        <v>13</v>
      </c>
      <c r="G1117" s="170" t="str">
        <f t="shared" si="36"/>
        <v/>
      </c>
      <c r="H1117" s="240" t="str">
        <f t="shared" si="37"/>
        <v/>
      </c>
      <c r="O1117" t="s">
        <v>983</v>
      </c>
    </row>
    <row r="1118" spans="5:15" ht="18" customHeight="1">
      <c r="E1118" s="168" t="s">
        <v>336</v>
      </c>
      <c r="F1118" s="174">
        <f>IFERROR(IF(E1118="","",COUNTIF($E$2:E1118,E1118)),"")</f>
        <v>7</v>
      </c>
      <c r="G1118" s="170" t="str">
        <f t="shared" si="36"/>
        <v/>
      </c>
      <c r="H1118" s="240" t="str">
        <f t="shared" si="37"/>
        <v/>
      </c>
      <c r="O1118" t="s">
        <v>983</v>
      </c>
    </row>
    <row r="1119" spans="5:15" ht="18" customHeight="1">
      <c r="E1119" s="168" t="s">
        <v>332</v>
      </c>
      <c r="F1119" s="174">
        <f>IFERROR(IF(E1119="","",COUNTIF($E$2:E1119,E1119)),"")</f>
        <v>17</v>
      </c>
      <c r="G1119" s="170" t="str">
        <f t="shared" si="36"/>
        <v/>
      </c>
      <c r="H1119" s="240" t="str">
        <f t="shared" si="37"/>
        <v/>
      </c>
      <c r="O1119" t="s">
        <v>983</v>
      </c>
    </row>
    <row r="1120" spans="5:15" ht="18" customHeight="1">
      <c r="E1120" s="168" t="s">
        <v>376</v>
      </c>
      <c r="F1120" s="174">
        <f>IFERROR(IF(E1120="","",COUNTIF($E$2:E1120,E1120)),"")</f>
        <v>6</v>
      </c>
      <c r="G1120" s="170" t="str">
        <f t="shared" si="36"/>
        <v/>
      </c>
      <c r="H1120" s="240" t="str">
        <f t="shared" si="37"/>
        <v/>
      </c>
      <c r="O1120" t="s">
        <v>983</v>
      </c>
    </row>
    <row r="1121" spans="5:15" ht="18" customHeight="1">
      <c r="E1121" s="168" t="s">
        <v>376</v>
      </c>
      <c r="F1121" s="174">
        <f>IFERROR(IF(E1121="","",COUNTIF($E$2:E1121,E1121)),"")</f>
        <v>7</v>
      </c>
      <c r="G1121" s="170" t="str">
        <f t="shared" si="36"/>
        <v/>
      </c>
      <c r="H1121" s="240" t="str">
        <f t="shared" si="37"/>
        <v/>
      </c>
      <c r="O1121" t="s">
        <v>983</v>
      </c>
    </row>
    <row r="1122" spans="5:15" ht="18" customHeight="1">
      <c r="E1122" s="168" t="s">
        <v>377</v>
      </c>
      <c r="F1122" s="174">
        <f>IFERROR(IF(E1122="","",COUNTIF($E$2:E1122,E1122)),"")</f>
        <v>7</v>
      </c>
      <c r="G1122" s="170" t="str">
        <f t="shared" si="36"/>
        <v/>
      </c>
      <c r="H1122" s="240" t="str">
        <f t="shared" si="37"/>
        <v/>
      </c>
      <c r="O1122" t="s">
        <v>983</v>
      </c>
    </row>
    <row r="1123" spans="5:15" ht="18" customHeight="1">
      <c r="E1123" s="168" t="s">
        <v>378</v>
      </c>
      <c r="F1123" s="174">
        <f>IFERROR(IF(E1123="","",COUNTIF($E$2:E1123,E1123)),"")</f>
        <v>1</v>
      </c>
      <c r="G1123" s="170">
        <f t="shared" si="36"/>
        <v>1123</v>
      </c>
      <c r="H1123" s="240" t="str">
        <f t="shared" si="37"/>
        <v/>
      </c>
      <c r="O1123" t="s">
        <v>983</v>
      </c>
    </row>
    <row r="1124" spans="5:15" ht="18" customHeight="1">
      <c r="E1124" s="168" t="s">
        <v>378</v>
      </c>
      <c r="F1124" s="174">
        <f>IFERROR(IF(E1124="","",COUNTIF($E$2:E1124,E1124)),"")</f>
        <v>2</v>
      </c>
      <c r="G1124" s="170" t="str">
        <f t="shared" si="36"/>
        <v/>
      </c>
      <c r="H1124" s="240" t="str">
        <f t="shared" si="37"/>
        <v/>
      </c>
      <c r="O1124" t="s">
        <v>983</v>
      </c>
    </row>
    <row r="1125" spans="5:15" ht="18" customHeight="1">
      <c r="E1125" s="168" t="s">
        <v>377</v>
      </c>
      <c r="F1125" s="174">
        <f>IFERROR(IF(E1125="","",COUNTIF($E$2:E1125,E1125)),"")</f>
        <v>8</v>
      </c>
      <c r="G1125" s="170" t="str">
        <f t="shared" si="36"/>
        <v/>
      </c>
      <c r="H1125" s="240" t="str">
        <f t="shared" si="37"/>
        <v/>
      </c>
      <c r="O1125" t="s">
        <v>983</v>
      </c>
    </row>
    <row r="1126" spans="5:15" ht="18" customHeight="1">
      <c r="E1126" s="168" t="s">
        <v>377</v>
      </c>
      <c r="F1126" s="174">
        <f>IFERROR(IF(E1126="","",COUNTIF($E$2:E1126,E1126)),"")</f>
        <v>9</v>
      </c>
      <c r="G1126" s="170" t="str">
        <f t="shared" si="36"/>
        <v/>
      </c>
      <c r="H1126" s="240" t="str">
        <f t="shared" si="37"/>
        <v/>
      </c>
      <c r="O1126" t="s">
        <v>983</v>
      </c>
    </row>
    <row r="1127" spans="5:15" ht="18" customHeight="1">
      <c r="E1127" s="168" t="s">
        <v>379</v>
      </c>
      <c r="F1127" s="174">
        <f>IFERROR(IF(E1127="","",COUNTIF($E$2:E1127,E1127)),"")</f>
        <v>4</v>
      </c>
      <c r="G1127" s="170" t="str">
        <f t="shared" si="36"/>
        <v/>
      </c>
      <c r="H1127" s="240" t="str">
        <f t="shared" si="37"/>
        <v/>
      </c>
      <c r="O1127" t="s">
        <v>983</v>
      </c>
    </row>
    <row r="1128" spans="5:15" ht="18" customHeight="1">
      <c r="E1128" s="168" t="s">
        <v>380</v>
      </c>
      <c r="F1128" s="174">
        <f>IFERROR(IF(E1128="","",COUNTIF($E$2:E1128,E1128)),"")</f>
        <v>2</v>
      </c>
      <c r="G1128" s="170" t="str">
        <f t="shared" si="36"/>
        <v/>
      </c>
      <c r="H1128" s="240" t="str">
        <f t="shared" si="37"/>
        <v/>
      </c>
      <c r="O1128" t="s">
        <v>983</v>
      </c>
    </row>
    <row r="1129" spans="5:15" ht="18" customHeight="1">
      <c r="F1129" s="174" t="str">
        <f>IFERROR(IF(E1129="","",COUNTIF($E$2:E1129,E1129)),"")</f>
        <v/>
      </c>
      <c r="G1129" s="170" t="str">
        <f t="shared" si="36"/>
        <v/>
      </c>
      <c r="H1129" s="240" t="str">
        <f t="shared" si="37"/>
        <v/>
      </c>
      <c r="O1129" t="s">
        <v>983</v>
      </c>
    </row>
    <row r="1130" spans="5:15" ht="18" customHeight="1">
      <c r="E1130" s="168" t="s">
        <v>963</v>
      </c>
      <c r="F1130" s="174">
        <f>IFERROR(IF(E1130="","",COUNTIF($E$2:E1130,E1130)),"")</f>
        <v>1</v>
      </c>
      <c r="G1130" s="170">
        <f t="shared" si="36"/>
        <v>1130</v>
      </c>
      <c r="H1130" s="240" t="str">
        <f t="shared" si="37"/>
        <v/>
      </c>
      <c r="O1130" t="s">
        <v>983</v>
      </c>
    </row>
    <row r="1131" spans="5:15" ht="18" customHeight="1">
      <c r="E1131" s="168" t="s">
        <v>377</v>
      </c>
      <c r="F1131" s="174">
        <f>IFERROR(IF(E1131="","",COUNTIF($E$2:E1131,E1131)),"")</f>
        <v>10</v>
      </c>
      <c r="G1131" s="170" t="str">
        <f t="shared" si="36"/>
        <v/>
      </c>
      <c r="H1131" s="240" t="str">
        <f t="shared" si="37"/>
        <v/>
      </c>
      <c r="O1131" t="s">
        <v>983</v>
      </c>
    </row>
    <row r="1132" spans="5:15" ht="18" customHeight="1">
      <c r="F1132" s="174" t="str">
        <f>IFERROR(IF(E1132="","",COUNTIF($E$2:E1132,E1132)),"")</f>
        <v/>
      </c>
      <c r="G1132" s="170" t="str">
        <f t="shared" si="36"/>
        <v/>
      </c>
      <c r="H1132" s="240" t="str">
        <f t="shared" si="37"/>
        <v/>
      </c>
      <c r="O1132" t="s">
        <v>983</v>
      </c>
    </row>
    <row r="1133" spans="5:15" ht="18" customHeight="1">
      <c r="E1133" s="168" t="s">
        <v>963</v>
      </c>
      <c r="F1133" s="174">
        <f>IFERROR(IF(E1133="","",COUNTIF($E$2:E1133,E1133)),"")</f>
        <v>2</v>
      </c>
      <c r="G1133" s="170" t="str">
        <f t="shared" si="36"/>
        <v/>
      </c>
      <c r="H1133" s="240" t="str">
        <f t="shared" si="37"/>
        <v/>
      </c>
      <c r="O1133" t="s">
        <v>983</v>
      </c>
    </row>
    <row r="1134" spans="5:15" ht="18" customHeight="1">
      <c r="E1134" s="168" t="s">
        <v>381</v>
      </c>
      <c r="F1134" s="174">
        <f>IFERROR(IF(E1134="","",COUNTIF($E$2:E1134,E1134)),"")</f>
        <v>3</v>
      </c>
      <c r="G1134" s="170" t="str">
        <f t="shared" si="36"/>
        <v/>
      </c>
      <c r="H1134" s="240" t="str">
        <f t="shared" si="37"/>
        <v/>
      </c>
      <c r="O1134" t="s">
        <v>983</v>
      </c>
    </row>
    <row r="1135" spans="5:15" ht="18" customHeight="1">
      <c r="E1135" s="168" t="s">
        <v>963</v>
      </c>
      <c r="F1135" s="174">
        <f>IFERROR(IF(E1135="","",COUNTIF($E$2:E1135,E1135)),"")</f>
        <v>3</v>
      </c>
      <c r="G1135" s="170" t="str">
        <f t="shared" si="36"/>
        <v/>
      </c>
      <c r="H1135" s="240" t="str">
        <f t="shared" si="37"/>
        <v/>
      </c>
      <c r="O1135" t="s">
        <v>983</v>
      </c>
    </row>
    <row r="1136" spans="5:15" ht="18" customHeight="1">
      <c r="E1136" s="168" t="s">
        <v>377</v>
      </c>
      <c r="F1136" s="174">
        <f>IFERROR(IF(E1136="","",COUNTIF($E$2:E1136,E1136)),"")</f>
        <v>11</v>
      </c>
      <c r="G1136" s="170" t="str">
        <f t="shared" si="36"/>
        <v/>
      </c>
      <c r="H1136" s="240" t="str">
        <f t="shared" si="37"/>
        <v/>
      </c>
      <c r="O1136" t="s">
        <v>983</v>
      </c>
    </row>
    <row r="1137" spans="5:15" ht="18" customHeight="1">
      <c r="E1137" s="168" t="s">
        <v>964</v>
      </c>
      <c r="F1137" s="174">
        <f>IFERROR(IF(E1137="","",COUNTIF($E$2:E1137,E1137)),"")</f>
        <v>1</v>
      </c>
      <c r="G1137" s="170">
        <f t="shared" si="36"/>
        <v>1137</v>
      </c>
      <c r="H1137" s="240" t="str">
        <f t="shared" si="37"/>
        <v/>
      </c>
      <c r="O1137" t="s">
        <v>983</v>
      </c>
    </row>
    <row r="1138" spans="5:15" ht="18" customHeight="1">
      <c r="E1138" s="168" t="s">
        <v>964</v>
      </c>
      <c r="F1138" s="174">
        <f>IFERROR(IF(E1138="","",COUNTIF($E$2:E1138,E1138)),"")</f>
        <v>2</v>
      </c>
      <c r="G1138" s="170" t="str">
        <f t="shared" si="36"/>
        <v/>
      </c>
      <c r="H1138" s="240" t="str">
        <f t="shared" si="37"/>
        <v/>
      </c>
      <c r="O1138" t="s">
        <v>983</v>
      </c>
    </row>
    <row r="1139" spans="5:15" ht="18" customHeight="1">
      <c r="E1139" s="168" t="s">
        <v>376</v>
      </c>
      <c r="F1139" s="174">
        <f>IFERROR(IF(E1139="","",COUNTIF($E$2:E1139,E1139)),"")</f>
        <v>8</v>
      </c>
      <c r="G1139" s="170" t="str">
        <f t="shared" si="36"/>
        <v/>
      </c>
      <c r="H1139" s="240" t="str">
        <f t="shared" si="37"/>
        <v/>
      </c>
      <c r="O1139" t="s">
        <v>983</v>
      </c>
    </row>
    <row r="1140" spans="5:15" ht="18" customHeight="1">
      <c r="E1140" s="168" t="s">
        <v>380</v>
      </c>
      <c r="F1140" s="174">
        <f>IFERROR(IF(E1140="","",COUNTIF($E$2:E1140,E1140)),"")</f>
        <v>3</v>
      </c>
      <c r="G1140" s="170" t="str">
        <f t="shared" si="36"/>
        <v/>
      </c>
      <c r="H1140" s="240" t="str">
        <f t="shared" si="37"/>
        <v/>
      </c>
      <c r="O1140" t="s">
        <v>983</v>
      </c>
    </row>
    <row r="1141" spans="5:15" ht="18" customHeight="1">
      <c r="E1141" s="168" t="s">
        <v>376</v>
      </c>
      <c r="F1141" s="174">
        <f>IFERROR(IF(E1141="","",COUNTIF($E$2:E1141,E1141)),"")</f>
        <v>9</v>
      </c>
      <c r="G1141" s="170" t="str">
        <f t="shared" si="36"/>
        <v/>
      </c>
      <c r="H1141" s="240" t="str">
        <f t="shared" si="37"/>
        <v/>
      </c>
      <c r="O1141" t="s">
        <v>983</v>
      </c>
    </row>
    <row r="1142" spans="5:15" ht="18" customHeight="1">
      <c r="F1142" s="174" t="str">
        <f>IFERROR(IF(E1142="","",COUNTIF($E$2:E1142,E1142)),"")</f>
        <v/>
      </c>
      <c r="G1142" s="170" t="str">
        <f t="shared" si="36"/>
        <v/>
      </c>
      <c r="H1142" s="240" t="str">
        <f t="shared" si="37"/>
        <v/>
      </c>
      <c r="O1142" t="s">
        <v>983</v>
      </c>
    </row>
    <row r="1143" spans="5:15" ht="18" customHeight="1">
      <c r="F1143" s="174" t="str">
        <f>IFERROR(IF(E1143="","",COUNTIF($E$2:E1143,E1143)),"")</f>
        <v/>
      </c>
      <c r="G1143" s="170" t="str">
        <f t="shared" si="36"/>
        <v/>
      </c>
      <c r="H1143" s="240" t="str">
        <f t="shared" si="37"/>
        <v/>
      </c>
      <c r="O1143" t="s">
        <v>983</v>
      </c>
    </row>
    <row r="1144" spans="5:15" ht="18" customHeight="1">
      <c r="F1144" s="174" t="str">
        <f>IFERROR(IF(E1144="","",COUNTIF($E$2:E1144,E1144)),"")</f>
        <v/>
      </c>
      <c r="G1144" s="170" t="str">
        <f t="shared" si="36"/>
        <v/>
      </c>
      <c r="H1144" s="240" t="str">
        <f t="shared" si="37"/>
        <v/>
      </c>
      <c r="O1144" t="s">
        <v>983</v>
      </c>
    </row>
    <row r="1145" spans="5:15" ht="18" customHeight="1">
      <c r="F1145" s="174" t="str">
        <f>IFERROR(IF(E1145="","",COUNTIF($E$2:E1145,E1145)),"")</f>
        <v/>
      </c>
      <c r="G1145" s="170" t="str">
        <f t="shared" si="36"/>
        <v/>
      </c>
      <c r="H1145" s="240" t="str">
        <f t="shared" si="37"/>
        <v/>
      </c>
      <c r="O1145" t="s">
        <v>983</v>
      </c>
    </row>
    <row r="1146" spans="5:15" ht="18" customHeight="1">
      <c r="E1146" s="168" t="s">
        <v>376</v>
      </c>
      <c r="F1146" s="174">
        <f>IFERROR(IF(E1146="","",COUNTIF($E$2:E1146,E1146)),"")</f>
        <v>10</v>
      </c>
      <c r="G1146" s="170" t="str">
        <f t="shared" si="36"/>
        <v/>
      </c>
      <c r="H1146" s="240" t="str">
        <f t="shared" si="37"/>
        <v/>
      </c>
      <c r="O1146" t="s">
        <v>983</v>
      </c>
    </row>
    <row r="1147" spans="5:15" ht="18" customHeight="1">
      <c r="E1147" s="168" t="s">
        <v>376</v>
      </c>
      <c r="F1147" s="174">
        <f>IFERROR(IF(E1147="","",COUNTIF($E$2:E1147,E1147)),"")</f>
        <v>11</v>
      </c>
      <c r="G1147" s="170" t="str">
        <f t="shared" si="36"/>
        <v/>
      </c>
      <c r="H1147" s="240" t="str">
        <f t="shared" si="37"/>
        <v/>
      </c>
      <c r="O1147" t="s">
        <v>983</v>
      </c>
    </row>
    <row r="1148" spans="5:15" ht="18" customHeight="1">
      <c r="E1148" s="168" t="s">
        <v>964</v>
      </c>
      <c r="F1148" s="174">
        <f>IFERROR(IF(E1148="","",COUNTIF($E$2:E1148,E1148)),"")</f>
        <v>3</v>
      </c>
      <c r="G1148" s="170" t="str">
        <f t="shared" si="36"/>
        <v/>
      </c>
      <c r="H1148" s="240" t="str">
        <f t="shared" si="37"/>
        <v/>
      </c>
      <c r="O1148" t="s">
        <v>983</v>
      </c>
    </row>
    <row r="1149" spans="5:15" ht="18" customHeight="1">
      <c r="E1149" s="168" t="s">
        <v>377</v>
      </c>
      <c r="F1149" s="174">
        <f>IFERROR(IF(E1149="","",COUNTIF($E$2:E1149,E1149)),"")</f>
        <v>12</v>
      </c>
      <c r="G1149" s="170" t="str">
        <f t="shared" si="36"/>
        <v/>
      </c>
      <c r="H1149" s="240" t="str">
        <f t="shared" si="37"/>
        <v/>
      </c>
      <c r="O1149" t="s">
        <v>983</v>
      </c>
    </row>
    <row r="1150" spans="5:15" ht="18" customHeight="1">
      <c r="F1150" s="174" t="str">
        <f>IFERROR(IF(E1150="","",COUNTIF($E$2:E1150,E1150)),"")</f>
        <v/>
      </c>
      <c r="G1150" s="170" t="str">
        <f t="shared" si="36"/>
        <v/>
      </c>
      <c r="H1150" s="240" t="str">
        <f t="shared" si="37"/>
        <v/>
      </c>
      <c r="O1150" t="s">
        <v>983</v>
      </c>
    </row>
    <row r="1151" spans="5:15" ht="18" customHeight="1">
      <c r="E1151" s="168" t="s">
        <v>377</v>
      </c>
      <c r="F1151" s="174">
        <f>IFERROR(IF(E1151="","",COUNTIF($E$2:E1151,E1151)),"")</f>
        <v>13</v>
      </c>
      <c r="G1151" s="170" t="str">
        <f t="shared" si="36"/>
        <v/>
      </c>
      <c r="H1151" s="240" t="str">
        <f t="shared" si="37"/>
        <v/>
      </c>
      <c r="O1151" t="s">
        <v>983</v>
      </c>
    </row>
    <row r="1152" spans="5:15" ht="18" customHeight="1">
      <c r="E1152" s="168" t="s">
        <v>377</v>
      </c>
      <c r="F1152" s="174">
        <f>IFERROR(IF(E1152="","",COUNTIF($E$2:E1152,E1152)),"")</f>
        <v>14</v>
      </c>
      <c r="G1152" s="170" t="str">
        <f t="shared" si="36"/>
        <v/>
      </c>
      <c r="H1152" s="240" t="str">
        <f t="shared" si="37"/>
        <v/>
      </c>
      <c r="O1152" t="s">
        <v>983</v>
      </c>
    </row>
    <row r="1153" spans="5:15" ht="18" customHeight="1">
      <c r="E1153" s="168" t="s">
        <v>379</v>
      </c>
      <c r="F1153" s="174">
        <f>IFERROR(IF(E1153="","",COUNTIF($E$2:E1153,E1153)),"")</f>
        <v>5</v>
      </c>
      <c r="G1153" s="170" t="str">
        <f t="shared" si="36"/>
        <v/>
      </c>
      <c r="H1153" s="240" t="str">
        <f t="shared" si="37"/>
        <v/>
      </c>
      <c r="O1153" t="s">
        <v>983</v>
      </c>
    </row>
    <row r="1154" spans="5:15" ht="18" customHeight="1">
      <c r="E1154" s="168" t="s">
        <v>377</v>
      </c>
      <c r="F1154" s="174">
        <f>IFERROR(IF(E1154="","",COUNTIF($E$2:E1154,E1154)),"")</f>
        <v>15</v>
      </c>
      <c r="G1154" s="170" t="str">
        <f t="shared" ref="G1154:G1217" si="38">IFERROR(IF(AND(COUNTIF(E1154:E1154,E1154)=(F1154),F1154&gt;0),ROW(),""),"")</f>
        <v/>
      </c>
      <c r="H1154" s="240" t="str">
        <f t="shared" ref="H1154:H1217" si="39">IFERROR(INDEX(E:E,SMALL(G:G,ROW()-1)),"")</f>
        <v/>
      </c>
      <c r="O1154" t="s">
        <v>983</v>
      </c>
    </row>
    <row r="1155" spans="5:15" ht="18" customHeight="1">
      <c r="F1155" s="174" t="str">
        <f>IFERROR(IF(E1155="","",COUNTIF($E$2:E1155,E1155)),"")</f>
        <v/>
      </c>
      <c r="G1155" s="170" t="str">
        <f t="shared" si="38"/>
        <v/>
      </c>
      <c r="H1155" s="240" t="str">
        <f t="shared" si="39"/>
        <v/>
      </c>
      <c r="O1155" t="s">
        <v>983</v>
      </c>
    </row>
    <row r="1156" spans="5:15" ht="18" customHeight="1">
      <c r="E1156" s="168" t="s">
        <v>376</v>
      </c>
      <c r="F1156" s="174">
        <f>IFERROR(IF(E1156="","",COUNTIF($E$2:E1156,E1156)),"")</f>
        <v>12</v>
      </c>
      <c r="G1156" s="170" t="str">
        <f t="shared" si="38"/>
        <v/>
      </c>
      <c r="H1156" s="240" t="str">
        <f t="shared" si="39"/>
        <v/>
      </c>
      <c r="O1156" t="s">
        <v>983</v>
      </c>
    </row>
    <row r="1157" spans="5:15" ht="18" customHeight="1">
      <c r="F1157" s="174" t="str">
        <f>IFERROR(IF(E1157="","",COUNTIF($E$2:E1157,E1157)),"")</f>
        <v/>
      </c>
      <c r="G1157" s="170" t="str">
        <f t="shared" si="38"/>
        <v/>
      </c>
      <c r="H1157" s="240" t="str">
        <f t="shared" si="39"/>
        <v/>
      </c>
      <c r="O1157" t="s">
        <v>983</v>
      </c>
    </row>
    <row r="1158" spans="5:15" ht="18" customHeight="1">
      <c r="E1158" s="168" t="s">
        <v>377</v>
      </c>
      <c r="F1158" s="174">
        <f>IFERROR(IF(E1158="","",COUNTIF($E$2:E1158,E1158)),"")</f>
        <v>16</v>
      </c>
      <c r="G1158" s="170" t="str">
        <f t="shared" si="38"/>
        <v/>
      </c>
      <c r="H1158" s="240" t="str">
        <f t="shared" si="39"/>
        <v/>
      </c>
      <c r="O1158" t="s">
        <v>983</v>
      </c>
    </row>
    <row r="1159" spans="5:15" ht="18" customHeight="1">
      <c r="E1159" s="168" t="s">
        <v>379</v>
      </c>
      <c r="F1159" s="174">
        <f>IFERROR(IF(E1159="","",COUNTIF($E$2:E1159,E1159)),"")</f>
        <v>6</v>
      </c>
      <c r="G1159" s="170" t="str">
        <f t="shared" si="38"/>
        <v/>
      </c>
      <c r="H1159" s="240" t="str">
        <f t="shared" si="39"/>
        <v/>
      </c>
      <c r="O1159" t="s">
        <v>983</v>
      </c>
    </row>
    <row r="1160" spans="5:15" ht="18" customHeight="1">
      <c r="E1160" s="168" t="s">
        <v>376</v>
      </c>
      <c r="F1160" s="174">
        <f>IFERROR(IF(E1160="","",COUNTIF($E$2:E1160,E1160)),"")</f>
        <v>13</v>
      </c>
      <c r="G1160" s="170" t="str">
        <f t="shared" si="38"/>
        <v/>
      </c>
      <c r="H1160" s="240" t="str">
        <f t="shared" si="39"/>
        <v/>
      </c>
      <c r="O1160" t="s">
        <v>983</v>
      </c>
    </row>
    <row r="1161" spans="5:15" ht="18" customHeight="1">
      <c r="E1161" s="168" t="s">
        <v>906</v>
      </c>
      <c r="F1161" s="174">
        <f>IFERROR(IF(E1161="","",COUNTIF($E$2:E1161,E1161)),"")</f>
        <v>1</v>
      </c>
      <c r="G1161" s="170">
        <f t="shared" si="38"/>
        <v>1161</v>
      </c>
      <c r="H1161" s="240" t="str">
        <f t="shared" si="39"/>
        <v/>
      </c>
      <c r="O1161" t="s">
        <v>983</v>
      </c>
    </row>
    <row r="1162" spans="5:15" ht="18" customHeight="1">
      <c r="E1162" s="168" t="s">
        <v>906</v>
      </c>
      <c r="F1162" s="174">
        <f>IFERROR(IF(E1162="","",COUNTIF($E$2:E1162,E1162)),"")</f>
        <v>2</v>
      </c>
      <c r="G1162" s="170" t="str">
        <f t="shared" si="38"/>
        <v/>
      </c>
      <c r="H1162" s="240" t="str">
        <f t="shared" si="39"/>
        <v/>
      </c>
      <c r="O1162" t="s">
        <v>983</v>
      </c>
    </row>
    <row r="1163" spans="5:15" ht="18" customHeight="1">
      <c r="E1163" s="168" t="s">
        <v>378</v>
      </c>
      <c r="F1163" s="174">
        <f>IFERROR(IF(E1163="","",COUNTIF($E$2:E1163,E1163)),"")</f>
        <v>3</v>
      </c>
      <c r="G1163" s="170" t="str">
        <f t="shared" si="38"/>
        <v/>
      </c>
      <c r="H1163" s="240" t="str">
        <f t="shared" si="39"/>
        <v/>
      </c>
      <c r="O1163" t="s">
        <v>983</v>
      </c>
    </row>
    <row r="1164" spans="5:15" ht="18" customHeight="1">
      <c r="E1164" s="168" t="s">
        <v>906</v>
      </c>
      <c r="F1164" s="174">
        <f>IFERROR(IF(E1164="","",COUNTIF($E$2:E1164,E1164)),"")</f>
        <v>3</v>
      </c>
      <c r="G1164" s="170" t="str">
        <f t="shared" si="38"/>
        <v/>
      </c>
      <c r="H1164" s="240" t="str">
        <f t="shared" si="39"/>
        <v/>
      </c>
      <c r="O1164" t="s">
        <v>983</v>
      </c>
    </row>
    <row r="1165" spans="5:15" ht="18" customHeight="1">
      <c r="E1165" s="168" t="s">
        <v>964</v>
      </c>
      <c r="F1165" s="174">
        <f>IFERROR(IF(E1165="","",COUNTIF($E$2:E1165,E1165)),"")</f>
        <v>4</v>
      </c>
      <c r="G1165" s="170" t="str">
        <f t="shared" si="38"/>
        <v/>
      </c>
      <c r="H1165" s="240" t="str">
        <f t="shared" si="39"/>
        <v/>
      </c>
      <c r="O1165" t="s">
        <v>983</v>
      </c>
    </row>
    <row r="1166" spans="5:15" ht="18" customHeight="1">
      <c r="E1166" s="168" t="s">
        <v>376</v>
      </c>
      <c r="F1166" s="174">
        <f>IFERROR(IF(E1166="","",COUNTIF($E$2:E1166,E1166)),"")</f>
        <v>14</v>
      </c>
      <c r="G1166" s="170" t="str">
        <f t="shared" si="38"/>
        <v/>
      </c>
      <c r="H1166" s="240" t="str">
        <f t="shared" si="39"/>
        <v/>
      </c>
      <c r="O1166" t="s">
        <v>983</v>
      </c>
    </row>
    <row r="1167" spans="5:15" ht="18" customHeight="1">
      <c r="F1167" s="174" t="str">
        <f>IFERROR(IF(E1167="","",COUNTIF($E$2:E1167,E1167)),"")</f>
        <v/>
      </c>
      <c r="G1167" s="170" t="str">
        <f t="shared" si="38"/>
        <v/>
      </c>
      <c r="H1167" s="240" t="str">
        <f t="shared" si="39"/>
        <v/>
      </c>
      <c r="O1167" t="s">
        <v>983</v>
      </c>
    </row>
    <row r="1168" spans="5:15" ht="18" customHeight="1">
      <c r="E1168" s="168" t="s">
        <v>376</v>
      </c>
      <c r="F1168" s="174">
        <f>IFERROR(IF(E1168="","",COUNTIF($E$2:E1168,E1168)),"")</f>
        <v>15</v>
      </c>
      <c r="G1168" s="170" t="str">
        <f t="shared" si="38"/>
        <v/>
      </c>
      <c r="H1168" s="240" t="str">
        <f t="shared" si="39"/>
        <v/>
      </c>
      <c r="O1168" t="s">
        <v>983</v>
      </c>
    </row>
    <row r="1169" spans="5:15" ht="18" customHeight="1">
      <c r="E1169" s="168" t="s">
        <v>376</v>
      </c>
      <c r="F1169" s="174">
        <f>IFERROR(IF(E1169="","",COUNTIF($E$2:E1169,E1169)),"")</f>
        <v>16</v>
      </c>
      <c r="G1169" s="170" t="str">
        <f t="shared" si="38"/>
        <v/>
      </c>
      <c r="H1169" s="240" t="str">
        <f t="shared" si="39"/>
        <v/>
      </c>
      <c r="O1169" t="s">
        <v>983</v>
      </c>
    </row>
    <row r="1170" spans="5:15" ht="18" customHeight="1">
      <c r="E1170" s="168" t="s">
        <v>308</v>
      </c>
      <c r="F1170" s="174">
        <f>IFERROR(IF(E1170="","",COUNTIF($E$2:E1170,E1170)),"")</f>
        <v>5</v>
      </c>
      <c r="G1170" s="170" t="str">
        <f t="shared" si="38"/>
        <v/>
      </c>
      <c r="H1170" s="240" t="str">
        <f t="shared" si="39"/>
        <v/>
      </c>
      <c r="O1170" t="s">
        <v>983</v>
      </c>
    </row>
    <row r="1171" spans="5:15" ht="18" customHeight="1">
      <c r="E1171" s="168" t="s">
        <v>272</v>
      </c>
      <c r="F1171" s="174">
        <f>IFERROR(IF(E1171="","",COUNTIF($E$2:E1171,E1171)),"")</f>
        <v>8</v>
      </c>
      <c r="G1171" s="170" t="str">
        <f t="shared" si="38"/>
        <v/>
      </c>
      <c r="H1171" s="240" t="str">
        <f t="shared" si="39"/>
        <v/>
      </c>
      <c r="O1171" t="s">
        <v>983</v>
      </c>
    </row>
    <row r="1172" spans="5:15" ht="18" customHeight="1">
      <c r="E1172" s="168" t="s">
        <v>307</v>
      </c>
      <c r="F1172" s="174">
        <f>IFERROR(IF(E1172="","",COUNTIF($E$2:E1172,E1172)),"")</f>
        <v>8</v>
      </c>
      <c r="G1172" s="170" t="str">
        <f t="shared" si="38"/>
        <v/>
      </c>
      <c r="H1172" s="240" t="str">
        <f t="shared" si="39"/>
        <v/>
      </c>
      <c r="O1172" t="s">
        <v>983</v>
      </c>
    </row>
    <row r="1173" spans="5:15" ht="18" customHeight="1">
      <c r="E1173" s="168" t="s">
        <v>304</v>
      </c>
      <c r="F1173" s="174">
        <f>IFERROR(IF(E1173="","",COUNTIF($E$2:E1173,E1173)),"")</f>
        <v>7</v>
      </c>
      <c r="G1173" s="170" t="str">
        <f t="shared" si="38"/>
        <v/>
      </c>
      <c r="H1173" s="240" t="str">
        <f t="shared" si="39"/>
        <v/>
      </c>
      <c r="O1173" t="s">
        <v>983</v>
      </c>
    </row>
    <row r="1174" spans="5:15" ht="18" customHeight="1">
      <c r="E1174" s="168" t="s">
        <v>312</v>
      </c>
      <c r="F1174" s="174">
        <f>IFERROR(IF(E1174="","",COUNTIF($E$2:E1174,E1174)),"")</f>
        <v>6</v>
      </c>
      <c r="G1174" s="170" t="str">
        <f t="shared" si="38"/>
        <v/>
      </c>
      <c r="H1174" s="240" t="str">
        <f t="shared" si="39"/>
        <v/>
      </c>
      <c r="O1174" t="s">
        <v>983</v>
      </c>
    </row>
    <row r="1175" spans="5:15" ht="18" customHeight="1">
      <c r="E1175" s="168" t="s">
        <v>951</v>
      </c>
      <c r="F1175" s="174">
        <f>IFERROR(IF(E1175="","",COUNTIF($E$2:E1175,E1175)),"")</f>
        <v>11</v>
      </c>
      <c r="G1175" s="170" t="str">
        <f t="shared" si="38"/>
        <v/>
      </c>
      <c r="H1175" s="240" t="str">
        <f t="shared" si="39"/>
        <v/>
      </c>
      <c r="O1175" t="s">
        <v>983</v>
      </c>
    </row>
    <row r="1176" spans="5:15" ht="18" customHeight="1">
      <c r="E1176" s="168" t="s">
        <v>951</v>
      </c>
      <c r="F1176" s="174">
        <f>IFERROR(IF(E1176="","",COUNTIF($E$2:E1176,E1176)),"")</f>
        <v>12</v>
      </c>
      <c r="G1176" s="170" t="str">
        <f t="shared" si="38"/>
        <v/>
      </c>
      <c r="H1176" s="240" t="str">
        <f t="shared" si="39"/>
        <v/>
      </c>
      <c r="O1176" t="s">
        <v>983</v>
      </c>
    </row>
    <row r="1177" spans="5:15" ht="18" customHeight="1">
      <c r="E1177" s="168" t="s">
        <v>951</v>
      </c>
      <c r="F1177" s="174">
        <f>IFERROR(IF(E1177="","",COUNTIF($E$2:E1177,E1177)),"")</f>
        <v>13</v>
      </c>
      <c r="G1177" s="170" t="str">
        <f t="shared" si="38"/>
        <v/>
      </c>
      <c r="H1177" s="240" t="str">
        <f t="shared" si="39"/>
        <v/>
      </c>
      <c r="O1177" t="s">
        <v>983</v>
      </c>
    </row>
    <row r="1178" spans="5:15" ht="18" customHeight="1">
      <c r="E1178" s="168" t="s">
        <v>951</v>
      </c>
      <c r="F1178" s="174">
        <f>IFERROR(IF(E1178="","",COUNTIF($E$2:E1178,E1178)),"")</f>
        <v>14</v>
      </c>
      <c r="G1178" s="170" t="str">
        <f t="shared" si="38"/>
        <v/>
      </c>
      <c r="H1178" s="240" t="str">
        <f t="shared" si="39"/>
        <v/>
      </c>
      <c r="O1178" t="s">
        <v>983</v>
      </c>
    </row>
    <row r="1179" spans="5:15" ht="18" customHeight="1">
      <c r="E1179" s="168" t="s">
        <v>951</v>
      </c>
      <c r="F1179" s="174">
        <f>IFERROR(IF(E1179="","",COUNTIF($E$2:E1179,E1179)),"")</f>
        <v>15</v>
      </c>
      <c r="G1179" s="170" t="str">
        <f t="shared" si="38"/>
        <v/>
      </c>
      <c r="H1179" s="240" t="str">
        <f t="shared" si="39"/>
        <v/>
      </c>
      <c r="O1179" t="s">
        <v>983</v>
      </c>
    </row>
    <row r="1180" spans="5:15" ht="18" customHeight="1">
      <c r="E1180" s="168" t="s">
        <v>951</v>
      </c>
      <c r="F1180" s="174">
        <f>IFERROR(IF(E1180="","",COUNTIF($E$2:E1180,E1180)),"")</f>
        <v>16</v>
      </c>
      <c r="G1180" s="170" t="str">
        <f t="shared" si="38"/>
        <v/>
      </c>
      <c r="H1180" s="240" t="str">
        <f t="shared" si="39"/>
        <v/>
      </c>
      <c r="O1180" t="s">
        <v>983</v>
      </c>
    </row>
    <row r="1181" spans="5:15" ht="18" customHeight="1">
      <c r="F1181" s="174" t="str">
        <f>IFERROR(IF(E1181="","",COUNTIF($E$2:E1181,E1181)),"")</f>
        <v/>
      </c>
      <c r="G1181" s="170" t="str">
        <f t="shared" si="38"/>
        <v/>
      </c>
      <c r="H1181" s="240" t="str">
        <f t="shared" si="39"/>
        <v/>
      </c>
      <c r="O1181" t="s">
        <v>983</v>
      </c>
    </row>
    <row r="1182" spans="5:15" ht="18" customHeight="1">
      <c r="E1182" s="168" t="s">
        <v>951</v>
      </c>
      <c r="F1182" s="174">
        <f>IFERROR(IF(E1182="","",COUNTIF($E$2:E1182,E1182)),"")</f>
        <v>17</v>
      </c>
      <c r="G1182" s="170" t="str">
        <f t="shared" si="38"/>
        <v/>
      </c>
      <c r="H1182" s="240" t="str">
        <f t="shared" si="39"/>
        <v/>
      </c>
      <c r="O1182" t="s">
        <v>983</v>
      </c>
    </row>
    <row r="1183" spans="5:15" ht="18" customHeight="1">
      <c r="E1183" s="168" t="s">
        <v>951</v>
      </c>
      <c r="F1183" s="174">
        <f>IFERROR(IF(E1183="","",COUNTIF($E$2:E1183,E1183)),"")</f>
        <v>18</v>
      </c>
      <c r="G1183" s="170" t="str">
        <f t="shared" si="38"/>
        <v/>
      </c>
      <c r="H1183" s="240" t="str">
        <f t="shared" si="39"/>
        <v/>
      </c>
      <c r="O1183" t="s">
        <v>983</v>
      </c>
    </row>
    <row r="1184" spans="5:15" ht="18" customHeight="1">
      <c r="E1184" s="168" t="s">
        <v>951</v>
      </c>
      <c r="F1184" s="174">
        <f>IFERROR(IF(E1184="","",COUNTIF($E$2:E1184,E1184)),"")</f>
        <v>19</v>
      </c>
      <c r="G1184" s="170" t="str">
        <f t="shared" si="38"/>
        <v/>
      </c>
      <c r="H1184" s="240" t="str">
        <f t="shared" si="39"/>
        <v/>
      </c>
      <c r="O1184" t="s">
        <v>983</v>
      </c>
    </row>
    <row r="1185" spans="5:15" ht="18" customHeight="1">
      <c r="E1185" s="168" t="s">
        <v>951</v>
      </c>
      <c r="F1185" s="174">
        <f>IFERROR(IF(E1185="","",COUNTIF($E$2:E1185,E1185)),"")</f>
        <v>20</v>
      </c>
      <c r="G1185" s="170" t="str">
        <f t="shared" si="38"/>
        <v/>
      </c>
      <c r="H1185" s="240" t="str">
        <f t="shared" si="39"/>
        <v/>
      </c>
      <c r="O1185" t="s">
        <v>983</v>
      </c>
    </row>
    <row r="1186" spans="5:15" ht="18" customHeight="1">
      <c r="E1186" s="168" t="s">
        <v>951</v>
      </c>
      <c r="F1186" s="174">
        <f>IFERROR(IF(E1186="","",COUNTIF($E$2:E1186,E1186)),"")</f>
        <v>21</v>
      </c>
      <c r="G1186" s="170" t="str">
        <f t="shared" si="38"/>
        <v/>
      </c>
      <c r="H1186" s="240" t="str">
        <f t="shared" si="39"/>
        <v/>
      </c>
      <c r="O1186" t="s">
        <v>983</v>
      </c>
    </row>
    <row r="1187" spans="5:15" ht="18" customHeight="1">
      <c r="E1187" s="168" t="s">
        <v>951</v>
      </c>
      <c r="F1187" s="174">
        <f>IFERROR(IF(E1187="","",COUNTIF($E$2:E1187,E1187)),"")</f>
        <v>22</v>
      </c>
      <c r="G1187" s="170" t="str">
        <f t="shared" si="38"/>
        <v/>
      </c>
      <c r="H1187" s="240" t="str">
        <f t="shared" si="39"/>
        <v/>
      </c>
      <c r="O1187" t="s">
        <v>983</v>
      </c>
    </row>
    <row r="1188" spans="5:15" ht="18" customHeight="1">
      <c r="E1188" s="168" t="s">
        <v>951</v>
      </c>
      <c r="F1188" s="174">
        <f>IFERROR(IF(E1188="","",COUNTIF($E$2:E1188,E1188)),"")</f>
        <v>23</v>
      </c>
      <c r="G1188" s="170" t="str">
        <f t="shared" si="38"/>
        <v/>
      </c>
      <c r="H1188" s="240" t="str">
        <f t="shared" si="39"/>
        <v/>
      </c>
      <c r="O1188" t="s">
        <v>983</v>
      </c>
    </row>
    <row r="1189" spans="5:15" ht="18" customHeight="1">
      <c r="E1189" s="168" t="s">
        <v>951</v>
      </c>
      <c r="F1189" s="174">
        <f>IFERROR(IF(E1189="","",COUNTIF($E$2:E1189,E1189)),"")</f>
        <v>24</v>
      </c>
      <c r="G1189" s="170" t="str">
        <f t="shared" si="38"/>
        <v/>
      </c>
      <c r="H1189" s="240" t="str">
        <f t="shared" si="39"/>
        <v/>
      </c>
      <c r="O1189" t="s">
        <v>983</v>
      </c>
    </row>
    <row r="1190" spans="5:15" ht="18" customHeight="1">
      <c r="E1190" s="168" t="s">
        <v>951</v>
      </c>
      <c r="F1190" s="174">
        <f>IFERROR(IF(E1190="","",COUNTIF($E$2:E1190,E1190)),"")</f>
        <v>25</v>
      </c>
      <c r="G1190" s="170" t="str">
        <f t="shared" si="38"/>
        <v/>
      </c>
      <c r="H1190" s="240" t="str">
        <f t="shared" si="39"/>
        <v/>
      </c>
      <c r="O1190" t="s">
        <v>983</v>
      </c>
    </row>
    <row r="1191" spans="5:15" ht="18" customHeight="1">
      <c r="E1191" s="168" t="s">
        <v>951</v>
      </c>
      <c r="F1191" s="174">
        <f>IFERROR(IF(E1191="","",COUNTIF($E$2:E1191,E1191)),"")</f>
        <v>26</v>
      </c>
      <c r="G1191" s="170" t="str">
        <f t="shared" si="38"/>
        <v/>
      </c>
      <c r="H1191" s="240" t="str">
        <f t="shared" si="39"/>
        <v/>
      </c>
      <c r="O1191" t="s">
        <v>983</v>
      </c>
    </row>
    <row r="1192" spans="5:15" ht="18" customHeight="1">
      <c r="E1192" s="168" t="s">
        <v>951</v>
      </c>
      <c r="F1192" s="174">
        <f>IFERROR(IF(E1192="","",COUNTIF($E$2:E1192,E1192)),"")</f>
        <v>27</v>
      </c>
      <c r="G1192" s="170" t="str">
        <f t="shared" si="38"/>
        <v/>
      </c>
      <c r="H1192" s="240" t="str">
        <f t="shared" si="39"/>
        <v/>
      </c>
      <c r="O1192" t="s">
        <v>983</v>
      </c>
    </row>
    <row r="1193" spans="5:15" ht="18" customHeight="1">
      <c r="E1193" s="168" t="s">
        <v>951</v>
      </c>
      <c r="F1193" s="174">
        <f>IFERROR(IF(E1193="","",COUNTIF($E$2:E1193,E1193)),"")</f>
        <v>28</v>
      </c>
      <c r="G1193" s="170" t="str">
        <f t="shared" si="38"/>
        <v/>
      </c>
      <c r="H1193" s="240" t="str">
        <f t="shared" si="39"/>
        <v/>
      </c>
      <c r="O1193" t="s">
        <v>983</v>
      </c>
    </row>
    <row r="1194" spans="5:15" ht="18" customHeight="1">
      <c r="E1194" s="168" t="s">
        <v>951</v>
      </c>
      <c r="F1194" s="174">
        <f>IFERROR(IF(E1194="","",COUNTIF($E$2:E1194,E1194)),"")</f>
        <v>29</v>
      </c>
      <c r="G1194" s="170" t="str">
        <f t="shared" si="38"/>
        <v/>
      </c>
      <c r="H1194" s="240" t="str">
        <f t="shared" si="39"/>
        <v/>
      </c>
      <c r="O1194" t="s">
        <v>983</v>
      </c>
    </row>
    <row r="1195" spans="5:15" ht="18" customHeight="1">
      <c r="E1195" s="168" t="s">
        <v>302</v>
      </c>
      <c r="F1195" s="174">
        <f>IFERROR(IF(E1195="","",COUNTIF($E$2:E1195,E1195)),"")</f>
        <v>12</v>
      </c>
      <c r="G1195" s="170" t="str">
        <f t="shared" si="38"/>
        <v/>
      </c>
      <c r="H1195" s="240" t="str">
        <f t="shared" si="39"/>
        <v/>
      </c>
      <c r="O1195" t="s">
        <v>983</v>
      </c>
    </row>
    <row r="1196" spans="5:15" ht="18" customHeight="1">
      <c r="E1196" s="168" t="s">
        <v>301</v>
      </c>
      <c r="F1196" s="174">
        <f>IFERROR(IF(E1196="","",COUNTIF($E$2:E1196,E1196)),"")</f>
        <v>5</v>
      </c>
      <c r="G1196" s="170" t="str">
        <f t="shared" si="38"/>
        <v/>
      </c>
      <c r="H1196" s="240" t="str">
        <f t="shared" si="39"/>
        <v/>
      </c>
      <c r="O1196" t="s">
        <v>983</v>
      </c>
    </row>
    <row r="1197" spans="5:15" ht="18" customHeight="1">
      <c r="E1197" s="168" t="s">
        <v>301</v>
      </c>
      <c r="F1197" s="174">
        <f>IFERROR(IF(E1197="","",COUNTIF($E$2:E1197,E1197)),"")</f>
        <v>6</v>
      </c>
      <c r="G1197" s="170" t="str">
        <f t="shared" si="38"/>
        <v/>
      </c>
      <c r="H1197" s="240" t="str">
        <f t="shared" si="39"/>
        <v/>
      </c>
      <c r="O1197" t="s">
        <v>983</v>
      </c>
    </row>
    <row r="1198" spans="5:15" ht="18" customHeight="1">
      <c r="E1198" s="168" t="s">
        <v>272</v>
      </c>
      <c r="F1198" s="174">
        <f>IFERROR(IF(E1198="","",COUNTIF($E$2:E1198,E1198)),"")</f>
        <v>9</v>
      </c>
      <c r="G1198" s="170" t="str">
        <f t="shared" si="38"/>
        <v/>
      </c>
      <c r="H1198" s="240" t="str">
        <f t="shared" si="39"/>
        <v/>
      </c>
      <c r="O1198" t="s">
        <v>983</v>
      </c>
    </row>
    <row r="1199" spans="5:15" ht="18" customHeight="1">
      <c r="E1199" s="168" t="s">
        <v>304</v>
      </c>
      <c r="F1199" s="174">
        <f>IFERROR(IF(E1199="","",COUNTIF($E$2:E1199,E1199)),"")</f>
        <v>8</v>
      </c>
      <c r="G1199" s="170" t="str">
        <f t="shared" si="38"/>
        <v/>
      </c>
      <c r="H1199" s="240" t="str">
        <f t="shared" si="39"/>
        <v/>
      </c>
      <c r="O1199" t="s">
        <v>983</v>
      </c>
    </row>
    <row r="1200" spans="5:15" ht="18" customHeight="1">
      <c r="E1200" s="168" t="s">
        <v>302</v>
      </c>
      <c r="F1200" s="174">
        <f>IFERROR(IF(E1200="","",COUNTIF($E$2:E1200,E1200)),"")</f>
        <v>13</v>
      </c>
      <c r="G1200" s="170" t="str">
        <f t="shared" si="38"/>
        <v/>
      </c>
      <c r="H1200" s="240" t="str">
        <f t="shared" si="39"/>
        <v/>
      </c>
      <c r="O1200" t="s">
        <v>983</v>
      </c>
    </row>
    <row r="1201" spans="5:15" ht="18" customHeight="1">
      <c r="E1201" s="168" t="s">
        <v>307</v>
      </c>
      <c r="F1201" s="174">
        <f>IFERROR(IF(E1201="","",COUNTIF($E$2:E1201,E1201)),"")</f>
        <v>9</v>
      </c>
      <c r="G1201" s="170" t="str">
        <f t="shared" si="38"/>
        <v/>
      </c>
      <c r="H1201" s="240" t="str">
        <f t="shared" si="39"/>
        <v/>
      </c>
      <c r="O1201" t="s">
        <v>983</v>
      </c>
    </row>
    <row r="1202" spans="5:15" ht="18" customHeight="1">
      <c r="E1202" s="168" t="s">
        <v>313</v>
      </c>
      <c r="F1202" s="174">
        <f>IFERROR(IF(E1202="","",COUNTIF($E$2:E1202,E1202)),"")</f>
        <v>4</v>
      </c>
      <c r="G1202" s="170" t="str">
        <f t="shared" si="38"/>
        <v/>
      </c>
      <c r="H1202" s="240" t="str">
        <f t="shared" si="39"/>
        <v/>
      </c>
      <c r="O1202" t="s">
        <v>983</v>
      </c>
    </row>
    <row r="1203" spans="5:15" ht="18" customHeight="1">
      <c r="E1203" s="168" t="s">
        <v>951</v>
      </c>
      <c r="F1203" s="174">
        <f>IFERROR(IF(E1203="","",COUNTIF($E$2:E1203,E1203)),"")</f>
        <v>30</v>
      </c>
      <c r="G1203" s="170" t="str">
        <f t="shared" si="38"/>
        <v/>
      </c>
      <c r="H1203" s="240" t="str">
        <f t="shared" si="39"/>
        <v/>
      </c>
      <c r="O1203" t="s">
        <v>983</v>
      </c>
    </row>
    <row r="1204" spans="5:15" ht="18" customHeight="1">
      <c r="E1204" s="168" t="s">
        <v>965</v>
      </c>
      <c r="F1204" s="174">
        <f>IFERROR(IF(E1204="","",COUNTIF($E$2:E1204,E1204)),"")</f>
        <v>1</v>
      </c>
      <c r="G1204" s="170">
        <f t="shared" si="38"/>
        <v>1204</v>
      </c>
      <c r="H1204" s="240" t="str">
        <f t="shared" si="39"/>
        <v/>
      </c>
      <c r="O1204" t="s">
        <v>983</v>
      </c>
    </row>
    <row r="1205" spans="5:15" ht="18" customHeight="1">
      <c r="E1205" s="168" t="s">
        <v>965</v>
      </c>
      <c r="F1205" s="174">
        <f>IFERROR(IF(E1205="","",COUNTIF($E$2:E1205,E1205)),"")</f>
        <v>2</v>
      </c>
      <c r="G1205" s="170" t="str">
        <f t="shared" si="38"/>
        <v/>
      </c>
      <c r="H1205" s="240" t="str">
        <f t="shared" si="39"/>
        <v/>
      </c>
      <c r="O1205" t="s">
        <v>983</v>
      </c>
    </row>
    <row r="1206" spans="5:15" ht="18" customHeight="1">
      <c r="E1206" s="168" t="s">
        <v>965</v>
      </c>
      <c r="F1206" s="174">
        <f>IFERROR(IF(E1206="","",COUNTIF($E$2:E1206,E1206)),"")</f>
        <v>3</v>
      </c>
      <c r="G1206" s="170" t="str">
        <f t="shared" si="38"/>
        <v/>
      </c>
      <c r="H1206" s="240" t="str">
        <f t="shared" si="39"/>
        <v/>
      </c>
      <c r="O1206" t="s">
        <v>983</v>
      </c>
    </row>
    <row r="1207" spans="5:15" ht="18" customHeight="1">
      <c r="E1207" s="168" t="s">
        <v>965</v>
      </c>
      <c r="F1207" s="174">
        <f>IFERROR(IF(E1207="","",COUNTIF($E$2:E1207,E1207)),"")</f>
        <v>4</v>
      </c>
      <c r="G1207" s="170" t="str">
        <f t="shared" si="38"/>
        <v/>
      </c>
      <c r="H1207" s="240" t="str">
        <f t="shared" si="39"/>
        <v/>
      </c>
      <c r="O1207" t="s">
        <v>983</v>
      </c>
    </row>
    <row r="1208" spans="5:15" ht="18" customHeight="1">
      <c r="E1208" s="168" t="s">
        <v>965</v>
      </c>
      <c r="F1208" s="174">
        <f>IFERROR(IF(E1208="","",COUNTIF($E$2:E1208,E1208)),"")</f>
        <v>5</v>
      </c>
      <c r="G1208" s="170" t="str">
        <f t="shared" si="38"/>
        <v/>
      </c>
      <c r="H1208" s="240" t="str">
        <f t="shared" si="39"/>
        <v/>
      </c>
      <c r="O1208" t="s">
        <v>983</v>
      </c>
    </row>
    <row r="1209" spans="5:15" ht="18" customHeight="1">
      <c r="E1209" s="168" t="s">
        <v>965</v>
      </c>
      <c r="F1209" s="174">
        <f>IFERROR(IF(E1209="","",COUNTIF($E$2:E1209,E1209)),"")</f>
        <v>6</v>
      </c>
      <c r="G1209" s="170" t="str">
        <f t="shared" si="38"/>
        <v/>
      </c>
      <c r="H1209" s="240" t="str">
        <f t="shared" si="39"/>
        <v/>
      </c>
      <c r="O1209" t="s">
        <v>983</v>
      </c>
    </row>
    <row r="1210" spans="5:15" ht="18" customHeight="1">
      <c r="E1210" s="168" t="s">
        <v>965</v>
      </c>
      <c r="F1210" s="174">
        <f>IFERROR(IF(E1210="","",COUNTIF($E$2:E1210,E1210)),"")</f>
        <v>7</v>
      </c>
      <c r="G1210" s="170" t="str">
        <f t="shared" si="38"/>
        <v/>
      </c>
      <c r="H1210" s="240" t="str">
        <f t="shared" si="39"/>
        <v/>
      </c>
      <c r="O1210" t="s">
        <v>983</v>
      </c>
    </row>
    <row r="1211" spans="5:15" ht="18" customHeight="1">
      <c r="E1211" s="168" t="s">
        <v>965</v>
      </c>
      <c r="F1211" s="174">
        <f>IFERROR(IF(E1211="","",COUNTIF($E$2:E1211,E1211)),"")</f>
        <v>8</v>
      </c>
      <c r="G1211" s="170" t="str">
        <f t="shared" si="38"/>
        <v/>
      </c>
      <c r="H1211" s="240" t="str">
        <f t="shared" si="39"/>
        <v/>
      </c>
      <c r="O1211" t="s">
        <v>983</v>
      </c>
    </row>
    <row r="1212" spans="5:15" ht="18" customHeight="1">
      <c r="E1212" s="168" t="s">
        <v>965</v>
      </c>
      <c r="F1212" s="174">
        <f>IFERROR(IF(E1212="","",COUNTIF($E$2:E1212,E1212)),"")</f>
        <v>9</v>
      </c>
      <c r="G1212" s="170" t="str">
        <f t="shared" si="38"/>
        <v/>
      </c>
      <c r="H1212" s="240" t="str">
        <f t="shared" si="39"/>
        <v/>
      </c>
      <c r="O1212" t="s">
        <v>983</v>
      </c>
    </row>
    <row r="1213" spans="5:15" ht="18" customHeight="1">
      <c r="E1213" s="168" t="s">
        <v>965</v>
      </c>
      <c r="F1213" s="174">
        <f>IFERROR(IF(E1213="","",COUNTIF($E$2:E1213,E1213)),"")</f>
        <v>10</v>
      </c>
      <c r="G1213" s="170" t="str">
        <f t="shared" si="38"/>
        <v/>
      </c>
      <c r="H1213" s="240" t="str">
        <f t="shared" si="39"/>
        <v/>
      </c>
      <c r="O1213" t="s">
        <v>983</v>
      </c>
    </row>
    <row r="1214" spans="5:15" ht="18" customHeight="1">
      <c r="E1214" s="168" t="s">
        <v>305</v>
      </c>
      <c r="F1214" s="174">
        <f>IFERROR(IF(E1214="","",COUNTIF($E$2:E1214,E1214)),"")</f>
        <v>9</v>
      </c>
      <c r="G1214" s="170" t="str">
        <f t="shared" si="38"/>
        <v/>
      </c>
      <c r="H1214" s="240" t="str">
        <f t="shared" si="39"/>
        <v/>
      </c>
      <c r="O1214" t="s">
        <v>983</v>
      </c>
    </row>
    <row r="1215" spans="5:15" ht="18" customHeight="1">
      <c r="E1215" s="168" t="s">
        <v>273</v>
      </c>
      <c r="F1215" s="174">
        <f>IFERROR(IF(E1215="","",COUNTIF($E$2:E1215,E1215)),"")</f>
        <v>8</v>
      </c>
      <c r="G1215" s="170" t="str">
        <f t="shared" si="38"/>
        <v/>
      </c>
      <c r="H1215" s="240" t="str">
        <f t="shared" si="39"/>
        <v/>
      </c>
      <c r="O1215" t="s">
        <v>983</v>
      </c>
    </row>
    <row r="1216" spans="5:15" ht="18" customHeight="1">
      <c r="E1216" s="168" t="s">
        <v>315</v>
      </c>
      <c r="F1216" s="174">
        <f>IFERROR(IF(E1216="","",COUNTIF($E$2:E1216,E1216)),"")</f>
        <v>8</v>
      </c>
      <c r="G1216" s="170" t="str">
        <f t="shared" si="38"/>
        <v/>
      </c>
      <c r="H1216" s="240" t="str">
        <f t="shared" si="39"/>
        <v/>
      </c>
      <c r="O1216" t="s">
        <v>983</v>
      </c>
    </row>
    <row r="1217" spans="5:15" ht="18" customHeight="1">
      <c r="E1217" s="168" t="s">
        <v>303</v>
      </c>
      <c r="F1217" s="174">
        <f>IFERROR(IF(E1217="","",COUNTIF($E$2:E1217,E1217)),"")</f>
        <v>3</v>
      </c>
      <c r="G1217" s="170" t="str">
        <f t="shared" si="38"/>
        <v/>
      </c>
      <c r="H1217" s="240" t="str">
        <f t="shared" si="39"/>
        <v/>
      </c>
      <c r="O1217" t="s">
        <v>983</v>
      </c>
    </row>
    <row r="1218" spans="5:15" ht="18" customHeight="1">
      <c r="E1218" s="168" t="s">
        <v>308</v>
      </c>
      <c r="F1218" s="174">
        <f>IFERROR(IF(E1218="","",COUNTIF($E$2:E1218,E1218)),"")</f>
        <v>6</v>
      </c>
      <c r="G1218" s="170" t="str">
        <f t="shared" ref="G1218:G1281" si="40">IFERROR(IF(AND(COUNTIF(E1218:E1218,E1218)=(F1218),F1218&gt;0),ROW(),""),"")</f>
        <v/>
      </c>
      <c r="H1218" s="240" t="str">
        <f t="shared" ref="H1218:H1281" si="41">IFERROR(INDEX(E:E,SMALL(G:G,ROW()-1)),"")</f>
        <v/>
      </c>
      <c r="O1218" t="s">
        <v>983</v>
      </c>
    </row>
    <row r="1219" spans="5:15" ht="18" customHeight="1">
      <c r="E1219" s="168" t="s">
        <v>274</v>
      </c>
      <c r="F1219" s="174">
        <f>IFERROR(IF(E1219="","",COUNTIF($E$2:E1219,E1219)),"")</f>
        <v>10</v>
      </c>
      <c r="G1219" s="170" t="str">
        <f t="shared" si="40"/>
        <v/>
      </c>
      <c r="H1219" s="240" t="str">
        <f t="shared" si="41"/>
        <v/>
      </c>
      <c r="O1219" t="s">
        <v>983</v>
      </c>
    </row>
    <row r="1220" spans="5:15" ht="18" customHeight="1">
      <c r="E1220" s="168" t="s">
        <v>308</v>
      </c>
      <c r="F1220" s="174">
        <f>IFERROR(IF(E1220="","",COUNTIF($E$2:E1220,E1220)),"")</f>
        <v>7</v>
      </c>
      <c r="G1220" s="170" t="str">
        <f t="shared" si="40"/>
        <v/>
      </c>
      <c r="H1220" s="240" t="str">
        <f t="shared" si="41"/>
        <v/>
      </c>
      <c r="O1220" t="s">
        <v>983</v>
      </c>
    </row>
    <row r="1221" spans="5:15" ht="18" customHeight="1">
      <c r="E1221" s="168" t="s">
        <v>311</v>
      </c>
      <c r="F1221" s="174">
        <f>IFERROR(IF(E1221="","",COUNTIF($E$2:E1221,E1221)),"")</f>
        <v>6</v>
      </c>
      <c r="G1221" s="170" t="str">
        <f t="shared" si="40"/>
        <v/>
      </c>
      <c r="H1221" s="240" t="str">
        <f t="shared" si="41"/>
        <v/>
      </c>
      <c r="O1221" t="s">
        <v>983</v>
      </c>
    </row>
    <row r="1222" spans="5:15" ht="18" customHeight="1">
      <c r="E1222" s="168" t="s">
        <v>300</v>
      </c>
      <c r="F1222" s="174">
        <f>IFERROR(IF(E1222="","",COUNTIF($E$2:E1222,E1222)),"")</f>
        <v>6</v>
      </c>
      <c r="G1222" s="170" t="str">
        <f t="shared" si="40"/>
        <v/>
      </c>
      <c r="H1222" s="240" t="str">
        <f t="shared" si="41"/>
        <v/>
      </c>
      <c r="O1222" t="s">
        <v>983</v>
      </c>
    </row>
    <row r="1223" spans="5:15" ht="18" customHeight="1">
      <c r="E1223" s="168" t="s">
        <v>894</v>
      </c>
      <c r="F1223" s="174">
        <f>IFERROR(IF(E1223="","",COUNTIF($E$2:E1223,E1223)),"")</f>
        <v>14</v>
      </c>
      <c r="G1223" s="170" t="str">
        <f t="shared" si="40"/>
        <v/>
      </c>
      <c r="H1223" s="240" t="str">
        <f t="shared" si="41"/>
        <v/>
      </c>
      <c r="O1223" t="s">
        <v>983</v>
      </c>
    </row>
    <row r="1224" spans="5:15" ht="18" customHeight="1">
      <c r="E1224" s="168" t="s">
        <v>305</v>
      </c>
      <c r="F1224" s="174">
        <f>IFERROR(IF(E1224="","",COUNTIF($E$2:E1224,E1224)),"")</f>
        <v>10</v>
      </c>
      <c r="G1224" s="170" t="str">
        <f t="shared" si="40"/>
        <v/>
      </c>
      <c r="H1224" s="240" t="str">
        <f t="shared" si="41"/>
        <v/>
      </c>
      <c r="O1224" t="s">
        <v>983</v>
      </c>
    </row>
    <row r="1225" spans="5:15" ht="18" customHeight="1">
      <c r="E1225" s="168" t="s">
        <v>311</v>
      </c>
      <c r="F1225" s="174">
        <f>IFERROR(IF(E1225="","",COUNTIF($E$2:E1225,E1225)),"")</f>
        <v>7</v>
      </c>
      <c r="G1225" s="170" t="str">
        <f t="shared" si="40"/>
        <v/>
      </c>
      <c r="H1225" s="240" t="str">
        <f t="shared" si="41"/>
        <v/>
      </c>
      <c r="O1225" t="s">
        <v>983</v>
      </c>
    </row>
    <row r="1226" spans="5:15" ht="18" customHeight="1">
      <c r="E1226" s="168" t="s">
        <v>272</v>
      </c>
      <c r="F1226" s="174">
        <f>IFERROR(IF(E1226="","",COUNTIF($E$2:E1226,E1226)),"")</f>
        <v>10</v>
      </c>
      <c r="G1226" s="170" t="str">
        <f t="shared" si="40"/>
        <v/>
      </c>
      <c r="H1226" s="240" t="str">
        <f t="shared" si="41"/>
        <v/>
      </c>
      <c r="O1226" t="s">
        <v>983</v>
      </c>
    </row>
    <row r="1227" spans="5:15" ht="18" customHeight="1">
      <c r="E1227" s="168" t="s">
        <v>273</v>
      </c>
      <c r="F1227" s="174">
        <f>IFERROR(IF(E1227="","",COUNTIF($E$2:E1227,E1227)),"")</f>
        <v>9</v>
      </c>
      <c r="G1227" s="170" t="str">
        <f t="shared" si="40"/>
        <v/>
      </c>
      <c r="H1227" s="240" t="str">
        <f t="shared" si="41"/>
        <v/>
      </c>
      <c r="O1227" t="s">
        <v>983</v>
      </c>
    </row>
    <row r="1228" spans="5:15" ht="18" customHeight="1">
      <c r="E1228" s="168" t="s">
        <v>300</v>
      </c>
      <c r="F1228" s="174">
        <f>IFERROR(IF(E1228="","",COUNTIF($E$2:E1228,E1228)),"")</f>
        <v>7</v>
      </c>
      <c r="G1228" s="170" t="str">
        <f t="shared" si="40"/>
        <v/>
      </c>
      <c r="H1228" s="240" t="str">
        <f t="shared" si="41"/>
        <v/>
      </c>
      <c r="O1228" t="s">
        <v>983</v>
      </c>
    </row>
    <row r="1229" spans="5:15" ht="18" customHeight="1">
      <c r="E1229" s="168" t="s">
        <v>305</v>
      </c>
      <c r="F1229" s="174">
        <f>IFERROR(IF(E1229="","",COUNTIF($E$2:E1229,E1229)),"")</f>
        <v>11</v>
      </c>
      <c r="G1229" s="170" t="str">
        <f t="shared" si="40"/>
        <v/>
      </c>
      <c r="H1229" s="240" t="str">
        <f t="shared" si="41"/>
        <v/>
      </c>
      <c r="O1229" t="s">
        <v>983</v>
      </c>
    </row>
    <row r="1230" spans="5:15" ht="18" customHeight="1">
      <c r="E1230" s="168" t="s">
        <v>305</v>
      </c>
      <c r="F1230" s="174">
        <f>IFERROR(IF(E1230="","",COUNTIF($E$2:E1230,E1230)),"")</f>
        <v>12</v>
      </c>
      <c r="G1230" s="170" t="str">
        <f t="shared" si="40"/>
        <v/>
      </c>
      <c r="H1230" s="240" t="str">
        <f t="shared" si="41"/>
        <v/>
      </c>
      <c r="O1230" t="s">
        <v>983</v>
      </c>
    </row>
    <row r="1231" spans="5:15" ht="18" customHeight="1">
      <c r="E1231" s="168" t="s">
        <v>273</v>
      </c>
      <c r="F1231" s="174">
        <f>IFERROR(IF(E1231="","",COUNTIF($E$2:E1231,E1231)),"")</f>
        <v>10</v>
      </c>
      <c r="G1231" s="170" t="str">
        <f t="shared" si="40"/>
        <v/>
      </c>
      <c r="H1231" s="240" t="str">
        <f t="shared" si="41"/>
        <v/>
      </c>
      <c r="O1231" t="s">
        <v>983</v>
      </c>
    </row>
    <row r="1232" spans="5:15" ht="18" customHeight="1">
      <c r="E1232" s="168" t="s">
        <v>951</v>
      </c>
      <c r="F1232" s="174">
        <f>IFERROR(IF(E1232="","",COUNTIF($E$2:E1232,E1232)),"")</f>
        <v>31</v>
      </c>
      <c r="G1232" s="170" t="str">
        <f t="shared" si="40"/>
        <v/>
      </c>
      <c r="H1232" s="240" t="str">
        <f t="shared" si="41"/>
        <v/>
      </c>
      <c r="O1232" t="s">
        <v>983</v>
      </c>
    </row>
    <row r="1233" spans="5:15" ht="18" customHeight="1">
      <c r="E1233" s="168" t="s">
        <v>951</v>
      </c>
      <c r="F1233" s="174">
        <f>IFERROR(IF(E1233="","",COUNTIF($E$2:E1233,E1233)),"")</f>
        <v>32</v>
      </c>
      <c r="G1233" s="170" t="str">
        <f t="shared" si="40"/>
        <v/>
      </c>
      <c r="H1233" s="240" t="str">
        <f t="shared" si="41"/>
        <v/>
      </c>
      <c r="O1233" t="s">
        <v>983</v>
      </c>
    </row>
    <row r="1234" spans="5:15" ht="18" customHeight="1">
      <c r="E1234" s="168" t="s">
        <v>307</v>
      </c>
      <c r="F1234" s="174">
        <f>IFERROR(IF(E1234="","",COUNTIF($E$2:E1234,E1234)),"")</f>
        <v>10</v>
      </c>
      <c r="G1234" s="170" t="str">
        <f t="shared" si="40"/>
        <v/>
      </c>
      <c r="H1234" s="240" t="str">
        <f t="shared" si="41"/>
        <v/>
      </c>
      <c r="O1234" t="s">
        <v>983</v>
      </c>
    </row>
    <row r="1235" spans="5:15" ht="18" customHeight="1">
      <c r="E1235" s="168" t="s">
        <v>313</v>
      </c>
      <c r="F1235" s="174">
        <f>IFERROR(IF(E1235="","",COUNTIF($E$2:E1235,E1235)),"")</f>
        <v>5</v>
      </c>
      <c r="G1235" s="170" t="str">
        <f t="shared" si="40"/>
        <v/>
      </c>
      <c r="H1235" s="240" t="str">
        <f t="shared" si="41"/>
        <v/>
      </c>
      <c r="O1235" t="s">
        <v>983</v>
      </c>
    </row>
    <row r="1236" spans="5:15" ht="18" customHeight="1">
      <c r="E1236" s="168" t="s">
        <v>272</v>
      </c>
      <c r="F1236" s="174">
        <f>IFERROR(IF(E1236="","",COUNTIF($E$2:E1236,E1236)),"")</f>
        <v>11</v>
      </c>
      <c r="G1236" s="170" t="str">
        <f t="shared" si="40"/>
        <v/>
      </c>
      <c r="H1236" s="240" t="str">
        <f t="shared" si="41"/>
        <v/>
      </c>
      <c r="O1236" t="s">
        <v>983</v>
      </c>
    </row>
    <row r="1237" spans="5:15" ht="18" customHeight="1">
      <c r="E1237" s="168" t="s">
        <v>302</v>
      </c>
      <c r="F1237" s="174">
        <f>IFERROR(IF(E1237="","",COUNTIF($E$2:E1237,E1237)),"")</f>
        <v>14</v>
      </c>
      <c r="G1237" s="170" t="str">
        <f t="shared" si="40"/>
        <v/>
      </c>
      <c r="H1237" s="240" t="str">
        <f t="shared" si="41"/>
        <v/>
      </c>
      <c r="O1237" t="s">
        <v>983</v>
      </c>
    </row>
    <row r="1238" spans="5:15" ht="18" customHeight="1">
      <c r="E1238" s="168" t="s">
        <v>309</v>
      </c>
      <c r="F1238" s="174">
        <f>IFERROR(IF(E1238="","",COUNTIF($E$2:E1238,E1238)),"")</f>
        <v>6</v>
      </c>
      <c r="G1238" s="170" t="str">
        <f t="shared" si="40"/>
        <v/>
      </c>
      <c r="H1238" s="240" t="str">
        <f t="shared" si="41"/>
        <v/>
      </c>
      <c r="O1238" t="s">
        <v>983</v>
      </c>
    </row>
    <row r="1239" spans="5:15" ht="18" customHeight="1">
      <c r="F1239" s="174" t="str">
        <f>IFERROR(IF(E1239="","",COUNTIF($E$2:E1239,E1239)),"")</f>
        <v/>
      </c>
      <c r="G1239" s="170" t="str">
        <f t="shared" si="40"/>
        <v/>
      </c>
      <c r="H1239" s="240" t="str">
        <f t="shared" si="41"/>
        <v/>
      </c>
      <c r="O1239" t="s">
        <v>983</v>
      </c>
    </row>
    <row r="1240" spans="5:15" ht="18" customHeight="1">
      <c r="E1240" s="168" t="s">
        <v>273</v>
      </c>
      <c r="F1240" s="174">
        <f>IFERROR(IF(E1240="","",COUNTIF($E$2:E1240,E1240)),"")</f>
        <v>11</v>
      </c>
      <c r="G1240" s="170" t="str">
        <f t="shared" si="40"/>
        <v/>
      </c>
      <c r="H1240" s="240" t="str">
        <f t="shared" si="41"/>
        <v/>
      </c>
      <c r="O1240" t="s">
        <v>983</v>
      </c>
    </row>
    <row r="1241" spans="5:15" ht="18" customHeight="1">
      <c r="E1241" s="168" t="s">
        <v>302</v>
      </c>
      <c r="F1241" s="174">
        <f>IFERROR(IF(E1241="","",COUNTIF($E$2:E1241,E1241)),"")</f>
        <v>15</v>
      </c>
      <c r="G1241" s="170" t="str">
        <f t="shared" si="40"/>
        <v/>
      </c>
      <c r="H1241" s="240" t="str">
        <f t="shared" si="41"/>
        <v/>
      </c>
      <c r="O1241" t="s">
        <v>983</v>
      </c>
    </row>
    <row r="1242" spans="5:15" ht="18" customHeight="1">
      <c r="E1242" s="168" t="s">
        <v>315</v>
      </c>
      <c r="F1242" s="174">
        <f>IFERROR(IF(E1242="","",COUNTIF($E$2:E1242,E1242)),"")</f>
        <v>9</v>
      </c>
      <c r="G1242" s="170" t="str">
        <f t="shared" si="40"/>
        <v/>
      </c>
      <c r="H1242" s="240" t="str">
        <f t="shared" si="41"/>
        <v/>
      </c>
      <c r="O1242" t="s">
        <v>983</v>
      </c>
    </row>
    <row r="1243" spans="5:15" ht="18" customHeight="1">
      <c r="E1243" s="168" t="s">
        <v>300</v>
      </c>
      <c r="F1243" s="174">
        <f>IFERROR(IF(E1243="","",COUNTIF($E$2:E1243,E1243)),"")</f>
        <v>8</v>
      </c>
      <c r="G1243" s="170" t="str">
        <f t="shared" si="40"/>
        <v/>
      </c>
      <c r="H1243" s="240" t="str">
        <f t="shared" si="41"/>
        <v/>
      </c>
      <c r="O1243" t="s">
        <v>983</v>
      </c>
    </row>
    <row r="1244" spans="5:15" ht="18" customHeight="1">
      <c r="E1244" s="168" t="s">
        <v>965</v>
      </c>
      <c r="F1244" s="174">
        <f>IFERROR(IF(E1244="","",COUNTIF($E$2:E1244,E1244)),"")</f>
        <v>11</v>
      </c>
      <c r="G1244" s="170" t="str">
        <f t="shared" si="40"/>
        <v/>
      </c>
      <c r="H1244" s="240" t="str">
        <f t="shared" si="41"/>
        <v/>
      </c>
      <c r="O1244" t="s">
        <v>983</v>
      </c>
    </row>
    <row r="1245" spans="5:15" ht="18" customHeight="1">
      <c r="E1245" s="168" t="s">
        <v>965</v>
      </c>
      <c r="F1245" s="174">
        <f>IFERROR(IF(E1245="","",COUNTIF($E$2:E1245,E1245)),"")</f>
        <v>12</v>
      </c>
      <c r="G1245" s="170" t="str">
        <f t="shared" si="40"/>
        <v/>
      </c>
      <c r="H1245" s="240" t="str">
        <f t="shared" si="41"/>
        <v/>
      </c>
      <c r="O1245" t="s">
        <v>983</v>
      </c>
    </row>
    <row r="1246" spans="5:15" ht="18" customHeight="1">
      <c r="E1246" s="168" t="s">
        <v>965</v>
      </c>
      <c r="F1246" s="174">
        <f>IFERROR(IF(E1246="","",COUNTIF($E$2:E1246,E1246)),"")</f>
        <v>13</v>
      </c>
      <c r="G1246" s="170" t="str">
        <f t="shared" si="40"/>
        <v/>
      </c>
      <c r="H1246" s="240" t="str">
        <f t="shared" si="41"/>
        <v/>
      </c>
      <c r="O1246" t="s">
        <v>983</v>
      </c>
    </row>
    <row r="1247" spans="5:15" ht="18" customHeight="1">
      <c r="E1247" s="168" t="s">
        <v>965</v>
      </c>
      <c r="F1247" s="174">
        <f>IFERROR(IF(E1247="","",COUNTIF($E$2:E1247,E1247)),"")</f>
        <v>14</v>
      </c>
      <c r="G1247" s="170" t="str">
        <f t="shared" si="40"/>
        <v/>
      </c>
      <c r="H1247" s="240" t="str">
        <f t="shared" si="41"/>
        <v/>
      </c>
      <c r="O1247" t="s">
        <v>983</v>
      </c>
    </row>
    <row r="1248" spans="5:15" ht="18" customHeight="1">
      <c r="E1248" s="168" t="s">
        <v>240</v>
      </c>
      <c r="F1248" s="174">
        <f>IFERROR(IF(E1248="","",COUNTIF($E$2:E1248,E1248)),"")</f>
        <v>17</v>
      </c>
      <c r="G1248" s="170" t="str">
        <f t="shared" si="40"/>
        <v/>
      </c>
      <c r="H1248" s="240" t="str">
        <f t="shared" si="41"/>
        <v/>
      </c>
      <c r="O1248" t="s">
        <v>983</v>
      </c>
    </row>
    <row r="1249" spans="5:15" ht="18" customHeight="1">
      <c r="E1249" s="168" t="s">
        <v>268</v>
      </c>
      <c r="F1249" s="174">
        <f>IFERROR(IF(E1249="","",COUNTIF($E$2:E1249,E1249)),"")</f>
        <v>11</v>
      </c>
      <c r="G1249" s="170" t="str">
        <f t="shared" si="40"/>
        <v/>
      </c>
      <c r="H1249" s="240" t="str">
        <f t="shared" si="41"/>
        <v/>
      </c>
      <c r="O1249" t="s">
        <v>983</v>
      </c>
    </row>
    <row r="1250" spans="5:15" ht="18" customHeight="1">
      <c r="E1250" s="168" t="s">
        <v>945</v>
      </c>
      <c r="F1250" s="174">
        <f>IFERROR(IF(E1250="","",COUNTIF($E$2:E1250,E1250)),"")</f>
        <v>17</v>
      </c>
      <c r="G1250" s="170" t="str">
        <f t="shared" si="40"/>
        <v/>
      </c>
      <c r="H1250" s="240" t="str">
        <f t="shared" si="41"/>
        <v/>
      </c>
      <c r="O1250" t="s">
        <v>983</v>
      </c>
    </row>
    <row r="1251" spans="5:15" ht="18" customHeight="1">
      <c r="E1251" s="168" t="s">
        <v>943</v>
      </c>
      <c r="F1251" s="174">
        <f>IFERROR(IF(E1251="","",COUNTIF($E$2:E1251,E1251)),"")</f>
        <v>11</v>
      </c>
      <c r="G1251" s="170" t="str">
        <f t="shared" si="40"/>
        <v/>
      </c>
      <c r="H1251" s="240" t="str">
        <f t="shared" si="41"/>
        <v/>
      </c>
      <c r="O1251" t="s">
        <v>983</v>
      </c>
    </row>
    <row r="1252" spans="5:15" ht="18" customHeight="1">
      <c r="E1252" s="168" t="s">
        <v>247</v>
      </c>
      <c r="F1252" s="174">
        <f>IFERROR(IF(E1252="","",COUNTIF($E$2:E1252,E1252)),"")</f>
        <v>14</v>
      </c>
      <c r="G1252" s="170" t="str">
        <f t="shared" si="40"/>
        <v/>
      </c>
      <c r="H1252" s="240" t="str">
        <f t="shared" si="41"/>
        <v/>
      </c>
      <c r="O1252" t="s">
        <v>983</v>
      </c>
    </row>
    <row r="1253" spans="5:15" ht="18" customHeight="1">
      <c r="E1253" s="168" t="s">
        <v>284</v>
      </c>
      <c r="F1253" s="174">
        <f>IFERROR(IF(E1253="","",COUNTIF($E$2:E1253,E1253)),"")</f>
        <v>14</v>
      </c>
      <c r="G1253" s="170" t="str">
        <f t="shared" si="40"/>
        <v/>
      </c>
      <c r="H1253" s="240" t="str">
        <f t="shared" si="41"/>
        <v/>
      </c>
      <c r="O1253" t="s">
        <v>983</v>
      </c>
    </row>
    <row r="1254" spans="5:15" ht="18" customHeight="1">
      <c r="E1254" s="168" t="s">
        <v>266</v>
      </c>
      <c r="F1254" s="174">
        <f>IFERROR(IF(E1254="","",COUNTIF($E$2:E1254,E1254)),"")</f>
        <v>11</v>
      </c>
      <c r="G1254" s="170" t="str">
        <f t="shared" si="40"/>
        <v/>
      </c>
      <c r="H1254" s="240" t="str">
        <f t="shared" si="41"/>
        <v/>
      </c>
      <c r="O1254" t="s">
        <v>983</v>
      </c>
    </row>
    <row r="1255" spans="5:15" ht="18" customHeight="1">
      <c r="E1255" s="168" t="s">
        <v>265</v>
      </c>
      <c r="F1255" s="174">
        <f>IFERROR(IF(E1255="","",COUNTIF($E$2:E1255,E1255)),"")</f>
        <v>15</v>
      </c>
      <c r="G1255" s="170" t="str">
        <f t="shared" si="40"/>
        <v/>
      </c>
      <c r="H1255" s="240" t="str">
        <f t="shared" si="41"/>
        <v/>
      </c>
      <c r="O1255" t="s">
        <v>983</v>
      </c>
    </row>
    <row r="1256" spans="5:15" ht="18" customHeight="1">
      <c r="E1256" s="168" t="s">
        <v>245</v>
      </c>
      <c r="F1256" s="174">
        <f>IFERROR(IF(E1256="","",COUNTIF($E$2:E1256,E1256)),"")</f>
        <v>9</v>
      </c>
      <c r="G1256" s="170" t="str">
        <f t="shared" si="40"/>
        <v/>
      </c>
      <c r="H1256" s="240" t="str">
        <f t="shared" si="41"/>
        <v/>
      </c>
      <c r="O1256" t="s">
        <v>983</v>
      </c>
    </row>
    <row r="1257" spans="5:15" ht="18" customHeight="1">
      <c r="E1257" s="168" t="s">
        <v>276</v>
      </c>
      <c r="F1257" s="174">
        <f>IFERROR(IF(E1257="","",COUNTIF($E$2:E1257,E1257)),"")</f>
        <v>12</v>
      </c>
      <c r="G1257" s="170" t="str">
        <f t="shared" si="40"/>
        <v/>
      </c>
      <c r="H1257" s="240" t="str">
        <f t="shared" si="41"/>
        <v/>
      </c>
      <c r="O1257" t="s">
        <v>983</v>
      </c>
    </row>
    <row r="1258" spans="5:15" ht="18" customHeight="1">
      <c r="E1258" s="168" t="s">
        <v>279</v>
      </c>
      <c r="F1258" s="174">
        <f>IFERROR(IF(E1258="","",COUNTIF($E$2:E1258,E1258)),"")</f>
        <v>11</v>
      </c>
      <c r="G1258" s="170" t="str">
        <f t="shared" si="40"/>
        <v/>
      </c>
      <c r="H1258" s="240" t="str">
        <f t="shared" si="41"/>
        <v/>
      </c>
      <c r="O1258" t="s">
        <v>983</v>
      </c>
    </row>
    <row r="1259" spans="5:15" ht="18" customHeight="1">
      <c r="E1259" s="168" t="s">
        <v>240</v>
      </c>
      <c r="F1259" s="174">
        <f>IFERROR(IF(E1259="","",COUNTIF($E$2:E1259,E1259)),"")</f>
        <v>18</v>
      </c>
      <c r="G1259" s="170" t="str">
        <f t="shared" si="40"/>
        <v/>
      </c>
      <c r="H1259" s="240" t="str">
        <f t="shared" si="41"/>
        <v/>
      </c>
      <c r="O1259" t="s">
        <v>983</v>
      </c>
    </row>
    <row r="1260" spans="5:15" ht="18" customHeight="1">
      <c r="E1260" s="168" t="s">
        <v>966</v>
      </c>
      <c r="F1260" s="174">
        <f>IFERROR(IF(E1260="","",COUNTIF($E$2:E1260,E1260)),"")</f>
        <v>1</v>
      </c>
      <c r="G1260" s="170">
        <f t="shared" si="40"/>
        <v>1260</v>
      </c>
      <c r="H1260" s="240" t="str">
        <f t="shared" si="41"/>
        <v/>
      </c>
      <c r="O1260" t="s">
        <v>983</v>
      </c>
    </row>
    <row r="1261" spans="5:15" ht="18" customHeight="1">
      <c r="E1261" s="168" t="s">
        <v>283</v>
      </c>
      <c r="F1261" s="174">
        <f>IFERROR(IF(E1261="","",COUNTIF($E$2:E1261,E1261)),"")</f>
        <v>15</v>
      </c>
      <c r="G1261" s="170" t="str">
        <f t="shared" si="40"/>
        <v/>
      </c>
      <c r="H1261" s="240" t="str">
        <f t="shared" si="41"/>
        <v/>
      </c>
      <c r="O1261" t="s">
        <v>983</v>
      </c>
    </row>
    <row r="1262" spans="5:15" ht="18" customHeight="1">
      <c r="E1262" s="168" t="s">
        <v>384</v>
      </c>
      <c r="F1262" s="174">
        <f>IFERROR(IF(E1262="","",COUNTIF($E$2:E1262,E1262)),"")</f>
        <v>1</v>
      </c>
      <c r="G1262" s="170">
        <f t="shared" si="40"/>
        <v>1262</v>
      </c>
      <c r="H1262" s="240" t="str">
        <f t="shared" si="41"/>
        <v/>
      </c>
      <c r="O1262" t="s">
        <v>983</v>
      </c>
    </row>
    <row r="1263" spans="5:15" ht="18" customHeight="1">
      <c r="E1263" s="168" t="s">
        <v>239</v>
      </c>
      <c r="F1263" s="174">
        <f>IFERROR(IF(E1263="","",COUNTIF($E$2:E1263,E1263)),"")</f>
        <v>15</v>
      </c>
      <c r="G1263" s="170" t="str">
        <f t="shared" si="40"/>
        <v/>
      </c>
      <c r="H1263" s="240" t="str">
        <f t="shared" si="41"/>
        <v/>
      </c>
      <c r="O1263" t="s">
        <v>983</v>
      </c>
    </row>
    <row r="1264" spans="5:15" ht="18" customHeight="1">
      <c r="E1264" s="168" t="s">
        <v>259</v>
      </c>
      <c r="F1264" s="174">
        <f>IFERROR(IF(E1264="","",COUNTIF($E$2:E1264,E1264)),"")</f>
        <v>18</v>
      </c>
      <c r="G1264" s="170" t="str">
        <f t="shared" si="40"/>
        <v/>
      </c>
      <c r="H1264" s="240" t="str">
        <f t="shared" si="41"/>
        <v/>
      </c>
      <c r="O1264" t="s">
        <v>983</v>
      </c>
    </row>
    <row r="1265" spans="5:15" ht="18" customHeight="1">
      <c r="E1265" s="168" t="s">
        <v>384</v>
      </c>
      <c r="F1265" s="174">
        <f>IFERROR(IF(E1265="","",COUNTIF($E$2:E1265,E1265)),"")</f>
        <v>2</v>
      </c>
      <c r="G1265" s="170" t="str">
        <f t="shared" si="40"/>
        <v/>
      </c>
      <c r="H1265" s="240" t="str">
        <f t="shared" si="41"/>
        <v/>
      </c>
      <c r="O1265" t="s">
        <v>983</v>
      </c>
    </row>
    <row r="1266" spans="5:15" ht="18" customHeight="1">
      <c r="E1266" s="168" t="s">
        <v>945</v>
      </c>
      <c r="F1266" s="174">
        <f>IFERROR(IF(E1266="","",COUNTIF($E$2:E1266,E1266)),"")</f>
        <v>18</v>
      </c>
      <c r="G1266" s="170" t="str">
        <f t="shared" si="40"/>
        <v/>
      </c>
      <c r="H1266" s="240" t="str">
        <f t="shared" si="41"/>
        <v/>
      </c>
      <c r="O1266" t="s">
        <v>983</v>
      </c>
    </row>
    <row r="1267" spans="5:15" ht="18" customHeight="1">
      <c r="E1267" s="168" t="s">
        <v>266</v>
      </c>
      <c r="F1267" s="174">
        <f>IFERROR(IF(E1267="","",COUNTIF($E$2:E1267,E1267)),"")</f>
        <v>12</v>
      </c>
      <c r="G1267" s="170" t="str">
        <f t="shared" si="40"/>
        <v/>
      </c>
      <c r="H1267" s="240" t="str">
        <f t="shared" si="41"/>
        <v/>
      </c>
      <c r="O1267" t="s">
        <v>983</v>
      </c>
    </row>
    <row r="1268" spans="5:15" ht="18" customHeight="1">
      <c r="E1268" s="168" t="s">
        <v>269</v>
      </c>
      <c r="F1268" s="174">
        <f>IFERROR(IF(E1268="","",COUNTIF($E$2:E1268,E1268)),"")</f>
        <v>15</v>
      </c>
      <c r="G1268" s="170" t="str">
        <f t="shared" si="40"/>
        <v/>
      </c>
      <c r="H1268" s="240" t="str">
        <f t="shared" si="41"/>
        <v/>
      </c>
      <c r="O1268" t="s">
        <v>983</v>
      </c>
    </row>
    <row r="1269" spans="5:15" ht="18" customHeight="1">
      <c r="E1269" s="168" t="s">
        <v>276</v>
      </c>
      <c r="F1269" s="174">
        <f>IFERROR(IF(E1269="","",COUNTIF($E$2:E1269,E1269)),"")</f>
        <v>13</v>
      </c>
      <c r="G1269" s="170" t="str">
        <f t="shared" si="40"/>
        <v/>
      </c>
      <c r="H1269" s="240" t="str">
        <f t="shared" si="41"/>
        <v/>
      </c>
      <c r="O1269" t="s">
        <v>983</v>
      </c>
    </row>
    <row r="1270" spans="5:15" ht="18" customHeight="1">
      <c r="E1270" s="168" t="s">
        <v>243</v>
      </c>
      <c r="F1270" s="174">
        <f>IFERROR(IF(E1270="","",COUNTIF($E$2:E1270,E1270)),"")</f>
        <v>20</v>
      </c>
      <c r="G1270" s="170" t="str">
        <f t="shared" si="40"/>
        <v/>
      </c>
      <c r="H1270" s="240" t="str">
        <f t="shared" si="41"/>
        <v/>
      </c>
      <c r="O1270" t="s">
        <v>983</v>
      </c>
    </row>
    <row r="1271" spans="5:15" ht="18" customHeight="1">
      <c r="E1271" s="168" t="s">
        <v>261</v>
      </c>
      <c r="F1271" s="174">
        <f>IFERROR(IF(E1271="","",COUNTIF($E$2:E1271,E1271)),"")</f>
        <v>21</v>
      </c>
      <c r="G1271" s="170" t="str">
        <f t="shared" si="40"/>
        <v/>
      </c>
      <c r="H1271" s="240" t="str">
        <f t="shared" si="41"/>
        <v/>
      </c>
      <c r="O1271" t="s">
        <v>983</v>
      </c>
    </row>
    <row r="1272" spans="5:15" ht="18" customHeight="1">
      <c r="E1272" s="168" t="s">
        <v>262</v>
      </c>
      <c r="F1272" s="174">
        <f>IFERROR(IF(E1272="","",COUNTIF($E$2:E1272,E1272)),"")</f>
        <v>14</v>
      </c>
      <c r="G1272" s="170" t="str">
        <f t="shared" si="40"/>
        <v/>
      </c>
      <c r="H1272" s="240" t="str">
        <f t="shared" si="41"/>
        <v/>
      </c>
      <c r="O1272" t="s">
        <v>983</v>
      </c>
    </row>
    <row r="1273" spans="5:15" ht="18" customHeight="1">
      <c r="E1273" s="168" t="s">
        <v>244</v>
      </c>
      <c r="F1273" s="174">
        <f>IFERROR(IF(E1273="","",COUNTIF($E$2:E1273,E1273)),"")</f>
        <v>12</v>
      </c>
      <c r="G1273" s="170" t="str">
        <f t="shared" si="40"/>
        <v/>
      </c>
      <c r="H1273" s="240" t="str">
        <f t="shared" si="41"/>
        <v/>
      </c>
      <c r="O1273" t="s">
        <v>983</v>
      </c>
    </row>
    <row r="1274" spans="5:15" ht="18" customHeight="1">
      <c r="E1274" s="168" t="s">
        <v>264</v>
      </c>
      <c r="F1274" s="174">
        <f>IFERROR(IF(E1274="","",COUNTIF($E$2:E1274,E1274)),"")</f>
        <v>13</v>
      </c>
      <c r="G1274" s="170" t="str">
        <f t="shared" si="40"/>
        <v/>
      </c>
      <c r="H1274" s="240" t="str">
        <f t="shared" si="41"/>
        <v/>
      </c>
      <c r="O1274" t="s">
        <v>983</v>
      </c>
    </row>
    <row r="1275" spans="5:15" ht="18" customHeight="1">
      <c r="E1275" s="168" t="s">
        <v>967</v>
      </c>
      <c r="F1275" s="174">
        <f>IFERROR(IF(E1275="","",COUNTIF($E$2:E1275,E1275)),"")</f>
        <v>1</v>
      </c>
      <c r="G1275" s="170">
        <f t="shared" si="40"/>
        <v>1275</v>
      </c>
      <c r="H1275" s="240" t="str">
        <f t="shared" si="41"/>
        <v/>
      </c>
      <c r="O1275" t="s">
        <v>983</v>
      </c>
    </row>
    <row r="1276" spans="5:15" ht="18" customHeight="1">
      <c r="E1276" s="168" t="s">
        <v>240</v>
      </c>
      <c r="F1276" s="174">
        <f>IFERROR(IF(E1276="","",COUNTIF($E$2:E1276,E1276)),"")</f>
        <v>19</v>
      </c>
      <c r="G1276" s="170" t="str">
        <f t="shared" si="40"/>
        <v/>
      </c>
      <c r="H1276" s="240" t="str">
        <f t="shared" si="41"/>
        <v/>
      </c>
      <c r="O1276" t="s">
        <v>983</v>
      </c>
    </row>
    <row r="1277" spans="5:15" ht="18" customHeight="1">
      <c r="E1277" s="168" t="s">
        <v>279</v>
      </c>
      <c r="F1277" s="174">
        <f>IFERROR(IF(E1277="","",COUNTIF($E$2:E1277,E1277)),"")</f>
        <v>12</v>
      </c>
      <c r="G1277" s="170" t="str">
        <f t="shared" si="40"/>
        <v/>
      </c>
      <c r="H1277" s="240" t="str">
        <f t="shared" si="41"/>
        <v/>
      </c>
      <c r="O1277" t="s">
        <v>983</v>
      </c>
    </row>
    <row r="1278" spans="5:15" ht="18" customHeight="1">
      <c r="E1278" s="168" t="s">
        <v>244</v>
      </c>
      <c r="F1278" s="174">
        <f>IFERROR(IF(E1278="","",COUNTIF($E$2:E1278,E1278)),"")</f>
        <v>13</v>
      </c>
      <c r="G1278" s="170" t="str">
        <f t="shared" si="40"/>
        <v/>
      </c>
      <c r="H1278" s="240" t="str">
        <f t="shared" si="41"/>
        <v/>
      </c>
      <c r="O1278" t="s">
        <v>983</v>
      </c>
    </row>
    <row r="1279" spans="5:15" ht="18" customHeight="1">
      <c r="E1279" s="168" t="s">
        <v>240</v>
      </c>
      <c r="F1279" s="174">
        <f>IFERROR(IF(E1279="","",COUNTIF($E$2:E1279,E1279)),"")</f>
        <v>20</v>
      </c>
      <c r="G1279" s="170" t="str">
        <f t="shared" si="40"/>
        <v/>
      </c>
      <c r="H1279" s="240" t="str">
        <f t="shared" si="41"/>
        <v/>
      </c>
      <c r="O1279" t="s">
        <v>983</v>
      </c>
    </row>
    <row r="1280" spans="5:15" ht="18" customHeight="1">
      <c r="E1280" s="168" t="s">
        <v>262</v>
      </c>
      <c r="F1280" s="174">
        <f>IFERROR(IF(E1280="","",COUNTIF($E$2:E1280,E1280)),"")</f>
        <v>15</v>
      </c>
      <c r="G1280" s="170" t="str">
        <f t="shared" si="40"/>
        <v/>
      </c>
      <c r="H1280" s="240" t="str">
        <f t="shared" si="41"/>
        <v/>
      </c>
      <c r="O1280" t="s">
        <v>983</v>
      </c>
    </row>
    <row r="1281" spans="5:15" ht="18" customHeight="1">
      <c r="E1281" s="168" t="s">
        <v>269</v>
      </c>
      <c r="F1281" s="174">
        <f>IFERROR(IF(E1281="","",COUNTIF($E$2:E1281,E1281)),"")</f>
        <v>16</v>
      </c>
      <c r="G1281" s="170" t="str">
        <f t="shared" si="40"/>
        <v/>
      </c>
      <c r="H1281" s="240" t="str">
        <f t="shared" si="41"/>
        <v/>
      </c>
      <c r="O1281" t="s">
        <v>983</v>
      </c>
    </row>
    <row r="1282" spans="5:15" ht="18" customHeight="1">
      <c r="E1282" s="168" t="s">
        <v>268</v>
      </c>
      <c r="F1282" s="174">
        <f>IFERROR(IF(E1282="","",COUNTIF($E$2:E1282,E1282)),"")</f>
        <v>12</v>
      </c>
      <c r="G1282" s="170" t="str">
        <f t="shared" ref="G1282:G1345" si="42">IFERROR(IF(AND(COUNTIF(E1282:E1282,E1282)=(F1282),F1282&gt;0),ROW(),""),"")</f>
        <v/>
      </c>
      <c r="H1282" s="240" t="str">
        <f t="shared" ref="H1282:H1345" si="43">IFERROR(INDEX(E:E,SMALL(G:G,ROW()-1)),"")</f>
        <v/>
      </c>
      <c r="O1282" t="s">
        <v>983</v>
      </c>
    </row>
    <row r="1283" spans="5:15" ht="18" customHeight="1">
      <c r="E1283" s="168" t="s">
        <v>239</v>
      </c>
      <c r="F1283" s="174">
        <f>IFERROR(IF(E1283="","",COUNTIF($E$2:E1283,E1283)),"")</f>
        <v>16</v>
      </c>
      <c r="G1283" s="170" t="str">
        <f t="shared" si="42"/>
        <v/>
      </c>
      <c r="H1283" s="240" t="str">
        <f t="shared" si="43"/>
        <v/>
      </c>
      <c r="O1283" t="s">
        <v>983</v>
      </c>
    </row>
    <row r="1284" spans="5:15" ht="18" customHeight="1">
      <c r="E1284" s="168" t="s">
        <v>259</v>
      </c>
      <c r="F1284" s="174">
        <f>IFERROR(IF(E1284="","",COUNTIF($E$2:E1284,E1284)),"")</f>
        <v>19</v>
      </c>
      <c r="G1284" s="170" t="str">
        <f t="shared" si="42"/>
        <v/>
      </c>
      <c r="H1284" s="240" t="str">
        <f t="shared" si="43"/>
        <v/>
      </c>
      <c r="O1284" t="s">
        <v>983</v>
      </c>
    </row>
    <row r="1285" spans="5:15" ht="18" customHeight="1">
      <c r="E1285" s="168" t="s">
        <v>259</v>
      </c>
      <c r="F1285" s="174">
        <f>IFERROR(IF(E1285="","",COUNTIF($E$2:E1285,E1285)),"")</f>
        <v>20</v>
      </c>
      <c r="G1285" s="170" t="str">
        <f t="shared" si="42"/>
        <v/>
      </c>
      <c r="H1285" s="240" t="str">
        <f t="shared" si="43"/>
        <v/>
      </c>
      <c r="O1285" t="s">
        <v>983</v>
      </c>
    </row>
    <row r="1286" spans="5:15" ht="18" customHeight="1">
      <c r="E1286" s="168" t="s">
        <v>241</v>
      </c>
      <c r="F1286" s="174">
        <f>IFERROR(IF(E1286="","",COUNTIF($E$2:E1286,E1286)),"")</f>
        <v>18</v>
      </c>
      <c r="G1286" s="170" t="str">
        <f t="shared" si="42"/>
        <v/>
      </c>
      <c r="H1286" s="240" t="str">
        <f t="shared" si="43"/>
        <v/>
      </c>
      <c r="O1286" t="s">
        <v>983</v>
      </c>
    </row>
    <row r="1287" spans="5:15" ht="18" customHeight="1">
      <c r="F1287" s="174" t="str">
        <f>IFERROR(IF(E1287="","",COUNTIF($E$2:E1287,E1287)),"")</f>
        <v/>
      </c>
      <c r="G1287" s="170" t="str">
        <f t="shared" si="42"/>
        <v/>
      </c>
      <c r="H1287" s="240" t="str">
        <f t="shared" si="43"/>
        <v/>
      </c>
      <c r="O1287" t="s">
        <v>983</v>
      </c>
    </row>
    <row r="1288" spans="5:15" ht="18" customHeight="1">
      <c r="E1288" s="168" t="s">
        <v>260</v>
      </c>
      <c r="F1288" s="174">
        <f>IFERROR(IF(E1288="","",COUNTIF($E$2:E1288,E1288)),"")</f>
        <v>12</v>
      </c>
      <c r="G1288" s="170" t="str">
        <f t="shared" si="42"/>
        <v/>
      </c>
      <c r="H1288" s="240" t="str">
        <f t="shared" si="43"/>
        <v/>
      </c>
      <c r="O1288" t="s">
        <v>983</v>
      </c>
    </row>
    <row r="1289" spans="5:15" ht="18" customHeight="1">
      <c r="E1289" s="168" t="s">
        <v>250</v>
      </c>
      <c r="F1289" s="174">
        <f>IFERROR(IF(E1289="","",COUNTIF($E$2:E1289,E1289)),"")</f>
        <v>14</v>
      </c>
      <c r="G1289" s="170" t="str">
        <f t="shared" si="42"/>
        <v/>
      </c>
      <c r="H1289" s="240" t="str">
        <f t="shared" si="43"/>
        <v/>
      </c>
      <c r="O1289" t="s">
        <v>983</v>
      </c>
    </row>
    <row r="1290" spans="5:15" ht="18" customHeight="1">
      <c r="E1290" s="168" t="s">
        <v>270</v>
      </c>
      <c r="F1290" s="174">
        <f>IFERROR(IF(E1290="","",COUNTIF($E$2:E1290,E1290)),"")</f>
        <v>14</v>
      </c>
      <c r="G1290" s="170" t="str">
        <f t="shared" si="42"/>
        <v/>
      </c>
      <c r="H1290" s="240" t="str">
        <f t="shared" si="43"/>
        <v/>
      </c>
      <c r="O1290" t="s">
        <v>983</v>
      </c>
    </row>
    <row r="1291" spans="5:15" ht="18" customHeight="1">
      <c r="E1291" s="168" t="s">
        <v>241</v>
      </c>
      <c r="F1291" s="174">
        <f>IFERROR(IF(E1291="","",COUNTIF($E$2:E1291,E1291)),"")</f>
        <v>19</v>
      </c>
      <c r="G1291" s="170" t="str">
        <f t="shared" si="42"/>
        <v/>
      </c>
      <c r="H1291" s="240" t="str">
        <f t="shared" si="43"/>
        <v/>
      </c>
      <c r="O1291" t="s">
        <v>983</v>
      </c>
    </row>
    <row r="1292" spans="5:15" ht="18" customHeight="1">
      <c r="E1292" s="168" t="s">
        <v>261</v>
      </c>
      <c r="F1292" s="174">
        <f>IFERROR(IF(E1292="","",COUNTIF($E$2:E1292,E1292)),"")</f>
        <v>22</v>
      </c>
      <c r="G1292" s="170" t="str">
        <f t="shared" si="42"/>
        <v/>
      </c>
      <c r="H1292" s="240" t="str">
        <f t="shared" si="43"/>
        <v/>
      </c>
      <c r="O1292" t="s">
        <v>983</v>
      </c>
    </row>
    <row r="1293" spans="5:15" ht="18" customHeight="1">
      <c r="E1293" s="168" t="s">
        <v>278</v>
      </c>
      <c r="F1293" s="174">
        <f>IFERROR(IF(E1293="","",COUNTIF($E$2:E1293,E1293)),"")</f>
        <v>16</v>
      </c>
      <c r="G1293" s="170" t="str">
        <f t="shared" si="42"/>
        <v/>
      </c>
      <c r="H1293" s="240" t="str">
        <f t="shared" si="43"/>
        <v/>
      </c>
      <c r="O1293" t="s">
        <v>983</v>
      </c>
    </row>
    <row r="1294" spans="5:15" ht="18" customHeight="1">
      <c r="E1294" s="168" t="s">
        <v>254</v>
      </c>
      <c r="F1294" s="174">
        <f>IFERROR(IF(E1294="","",COUNTIF($E$2:E1294,E1294)),"")</f>
        <v>18</v>
      </c>
      <c r="G1294" s="170" t="str">
        <f t="shared" si="42"/>
        <v/>
      </c>
      <c r="H1294" s="240" t="str">
        <f t="shared" si="43"/>
        <v/>
      </c>
      <c r="O1294" t="s">
        <v>983</v>
      </c>
    </row>
    <row r="1295" spans="5:15" ht="18" customHeight="1">
      <c r="E1295" s="168" t="s">
        <v>282</v>
      </c>
      <c r="F1295" s="174">
        <f>IFERROR(IF(E1295="","",COUNTIF($E$2:E1295,E1295)),"")</f>
        <v>14</v>
      </c>
      <c r="G1295" s="170" t="str">
        <f t="shared" si="42"/>
        <v/>
      </c>
      <c r="H1295" s="240" t="str">
        <f t="shared" si="43"/>
        <v/>
      </c>
      <c r="O1295" t="s">
        <v>983</v>
      </c>
    </row>
    <row r="1296" spans="5:15" ht="18" customHeight="1">
      <c r="E1296" s="168" t="s">
        <v>266</v>
      </c>
      <c r="F1296" s="174">
        <f>IFERROR(IF(E1296="","",COUNTIF($E$2:E1296,E1296)),"")</f>
        <v>13</v>
      </c>
      <c r="G1296" s="170" t="str">
        <f t="shared" si="42"/>
        <v/>
      </c>
      <c r="H1296" s="240" t="str">
        <f t="shared" si="43"/>
        <v/>
      </c>
      <c r="O1296" t="s">
        <v>983</v>
      </c>
    </row>
    <row r="1297" spans="5:15" ht="18" customHeight="1">
      <c r="E1297" s="168" t="s">
        <v>265</v>
      </c>
      <c r="F1297" s="174">
        <f>IFERROR(IF(E1297="","",COUNTIF($E$2:E1297,E1297)),"")</f>
        <v>16</v>
      </c>
      <c r="G1297" s="170" t="str">
        <f t="shared" si="42"/>
        <v/>
      </c>
      <c r="H1297" s="240" t="str">
        <f t="shared" si="43"/>
        <v/>
      </c>
      <c r="O1297" t="s">
        <v>983</v>
      </c>
    </row>
    <row r="1298" spans="5:15" ht="18" customHeight="1">
      <c r="E1298" s="168" t="s">
        <v>903</v>
      </c>
      <c r="F1298" s="174">
        <f>IFERROR(IF(E1298="","",COUNTIF($E$2:E1298,E1298)),"")</f>
        <v>1</v>
      </c>
      <c r="G1298" s="170">
        <f t="shared" si="42"/>
        <v>1298</v>
      </c>
      <c r="H1298" s="240" t="str">
        <f t="shared" si="43"/>
        <v/>
      </c>
      <c r="O1298" t="s">
        <v>983</v>
      </c>
    </row>
    <row r="1299" spans="5:15" ht="18" customHeight="1">
      <c r="E1299" s="168" t="s">
        <v>267</v>
      </c>
      <c r="F1299" s="174">
        <f>IFERROR(IF(E1299="","",COUNTIF($E$2:E1299,E1299)),"")</f>
        <v>12</v>
      </c>
      <c r="G1299" s="170" t="str">
        <f t="shared" si="42"/>
        <v/>
      </c>
      <c r="H1299" s="240" t="str">
        <f t="shared" si="43"/>
        <v/>
      </c>
      <c r="O1299" t="s">
        <v>983</v>
      </c>
    </row>
    <row r="1300" spans="5:15" ht="18" customHeight="1">
      <c r="E1300" s="168" t="s">
        <v>260</v>
      </c>
      <c r="F1300" s="174">
        <f>IFERROR(IF(E1300="","",COUNTIF($E$2:E1300,E1300)),"")</f>
        <v>13</v>
      </c>
      <c r="G1300" s="170" t="str">
        <f t="shared" si="42"/>
        <v/>
      </c>
      <c r="H1300" s="240" t="str">
        <f t="shared" si="43"/>
        <v/>
      </c>
      <c r="O1300" t="s">
        <v>983</v>
      </c>
    </row>
    <row r="1301" spans="5:15" ht="18" customHeight="1">
      <c r="E1301" s="168" t="s">
        <v>243</v>
      </c>
      <c r="F1301" s="174">
        <f>IFERROR(IF(E1301="","",COUNTIF($E$2:E1301,E1301)),"")</f>
        <v>21</v>
      </c>
      <c r="G1301" s="170" t="str">
        <f t="shared" si="42"/>
        <v/>
      </c>
      <c r="H1301" s="240" t="str">
        <f t="shared" si="43"/>
        <v/>
      </c>
      <c r="O1301" t="s">
        <v>983</v>
      </c>
    </row>
    <row r="1302" spans="5:15" ht="18" customHeight="1">
      <c r="E1302" s="168" t="s">
        <v>374</v>
      </c>
      <c r="F1302" s="174">
        <f>IFERROR(IF(E1302="","",COUNTIF($E$2:E1302,E1302)),"")</f>
        <v>3</v>
      </c>
      <c r="G1302" s="170" t="str">
        <f t="shared" si="42"/>
        <v/>
      </c>
      <c r="H1302" s="240" t="str">
        <f t="shared" si="43"/>
        <v/>
      </c>
      <c r="O1302" t="s">
        <v>983</v>
      </c>
    </row>
    <row r="1303" spans="5:15" ht="18" customHeight="1">
      <c r="E1303" s="168" t="s">
        <v>261</v>
      </c>
      <c r="F1303" s="174">
        <f>IFERROR(IF(E1303="","",COUNTIF($E$2:E1303,E1303)),"")</f>
        <v>23</v>
      </c>
      <c r="G1303" s="170" t="str">
        <f t="shared" si="42"/>
        <v/>
      </c>
      <c r="H1303" s="240" t="str">
        <f t="shared" si="43"/>
        <v/>
      </c>
      <c r="O1303" t="s">
        <v>983</v>
      </c>
    </row>
    <row r="1304" spans="5:15" ht="18" customHeight="1">
      <c r="E1304" s="168" t="s">
        <v>244</v>
      </c>
      <c r="F1304" s="174">
        <f>IFERROR(IF(E1304="","",COUNTIF($E$2:E1304,E1304)),"")</f>
        <v>14</v>
      </c>
      <c r="G1304" s="170" t="str">
        <f t="shared" si="42"/>
        <v/>
      </c>
      <c r="H1304" s="240" t="str">
        <f t="shared" si="43"/>
        <v/>
      </c>
      <c r="O1304" t="s">
        <v>983</v>
      </c>
    </row>
    <row r="1305" spans="5:15" ht="18" customHeight="1">
      <c r="F1305" s="174" t="str">
        <f>IFERROR(IF(E1305="","",COUNTIF($E$2:E1305,E1305)),"")</f>
        <v/>
      </c>
      <c r="G1305" s="170" t="str">
        <f t="shared" si="42"/>
        <v/>
      </c>
      <c r="H1305" s="240" t="str">
        <f t="shared" si="43"/>
        <v/>
      </c>
      <c r="O1305" t="s">
        <v>983</v>
      </c>
    </row>
    <row r="1306" spans="5:15" ht="18" customHeight="1">
      <c r="E1306" s="168" t="s">
        <v>284</v>
      </c>
      <c r="F1306" s="174">
        <f>IFERROR(IF(E1306="","",COUNTIF($E$2:E1306,E1306)),"")</f>
        <v>15</v>
      </c>
      <c r="G1306" s="170" t="str">
        <f t="shared" si="42"/>
        <v/>
      </c>
      <c r="H1306" s="240" t="str">
        <f t="shared" si="43"/>
        <v/>
      </c>
      <c r="O1306" t="s">
        <v>983</v>
      </c>
    </row>
    <row r="1307" spans="5:15" ht="18" customHeight="1">
      <c r="E1307" s="168" t="s">
        <v>239</v>
      </c>
      <c r="F1307" s="174">
        <f>IFERROR(IF(E1307="","",COUNTIF($E$2:E1307,E1307)),"")</f>
        <v>17</v>
      </c>
      <c r="G1307" s="170" t="str">
        <f t="shared" si="42"/>
        <v/>
      </c>
      <c r="H1307" s="240" t="str">
        <f t="shared" si="43"/>
        <v/>
      </c>
      <c r="O1307" t="s">
        <v>983</v>
      </c>
    </row>
    <row r="1308" spans="5:15" ht="18" customHeight="1">
      <c r="E1308" s="168" t="s">
        <v>268</v>
      </c>
      <c r="F1308" s="174">
        <f>IFERROR(IF(E1308="","",COUNTIF($E$2:E1308,E1308)),"")</f>
        <v>13</v>
      </c>
      <c r="G1308" s="170" t="str">
        <f t="shared" si="42"/>
        <v/>
      </c>
      <c r="H1308" s="240" t="str">
        <f t="shared" si="43"/>
        <v/>
      </c>
      <c r="O1308" t="s">
        <v>983</v>
      </c>
    </row>
    <row r="1309" spans="5:15" ht="18" customHeight="1">
      <c r="E1309" s="168" t="s">
        <v>268</v>
      </c>
      <c r="F1309" s="174">
        <f>IFERROR(IF(E1309="","",COUNTIF($E$2:E1309,E1309)),"")</f>
        <v>14</v>
      </c>
      <c r="G1309" s="170" t="str">
        <f t="shared" si="42"/>
        <v/>
      </c>
      <c r="H1309" s="240" t="str">
        <f t="shared" si="43"/>
        <v/>
      </c>
      <c r="O1309" t="s">
        <v>983</v>
      </c>
    </row>
    <row r="1310" spans="5:15" ht="18" customHeight="1">
      <c r="E1310" s="168" t="s">
        <v>240</v>
      </c>
      <c r="F1310" s="174">
        <f>IFERROR(IF(E1310="","",COUNTIF($E$2:E1310,E1310)),"")</f>
        <v>21</v>
      </c>
      <c r="G1310" s="170" t="str">
        <f t="shared" si="42"/>
        <v/>
      </c>
      <c r="H1310" s="240" t="str">
        <f t="shared" si="43"/>
        <v/>
      </c>
      <c r="O1310" t="s">
        <v>983</v>
      </c>
    </row>
    <row r="1311" spans="5:15" ht="18" customHeight="1">
      <c r="E1311" s="168" t="s">
        <v>252</v>
      </c>
      <c r="F1311" s="174">
        <f>IFERROR(IF(E1311="","",COUNTIF($E$2:E1311,E1311)),"")</f>
        <v>3</v>
      </c>
      <c r="G1311" s="170" t="str">
        <f t="shared" si="42"/>
        <v/>
      </c>
      <c r="H1311" s="240" t="str">
        <f t="shared" si="43"/>
        <v/>
      </c>
      <c r="O1311" t="s">
        <v>983</v>
      </c>
    </row>
    <row r="1312" spans="5:15" ht="18" customHeight="1">
      <c r="E1312" s="168" t="s">
        <v>248</v>
      </c>
      <c r="F1312" s="174">
        <f>IFERROR(IF(E1312="","",COUNTIF($E$2:E1312,E1312)),"")</f>
        <v>10</v>
      </c>
      <c r="G1312" s="170" t="str">
        <f t="shared" si="42"/>
        <v/>
      </c>
      <c r="H1312" s="240" t="str">
        <f t="shared" si="43"/>
        <v/>
      </c>
      <c r="O1312" t="s">
        <v>983</v>
      </c>
    </row>
    <row r="1313" spans="5:15" ht="18" customHeight="1">
      <c r="E1313" s="168" t="s">
        <v>282</v>
      </c>
      <c r="F1313" s="174">
        <f>IFERROR(IF(E1313="","",COUNTIF($E$2:E1313,E1313)),"")</f>
        <v>15</v>
      </c>
      <c r="G1313" s="170" t="str">
        <f t="shared" si="42"/>
        <v/>
      </c>
      <c r="H1313" s="240" t="str">
        <f t="shared" si="43"/>
        <v/>
      </c>
      <c r="O1313" t="s">
        <v>983</v>
      </c>
    </row>
    <row r="1314" spans="5:15" ht="18" customHeight="1">
      <c r="E1314" s="168" t="s">
        <v>269</v>
      </c>
      <c r="F1314" s="174">
        <f>IFERROR(IF(E1314="","",COUNTIF($E$2:E1314,E1314)),"")</f>
        <v>17</v>
      </c>
      <c r="G1314" s="170" t="str">
        <f t="shared" si="42"/>
        <v/>
      </c>
      <c r="H1314" s="240" t="str">
        <f t="shared" si="43"/>
        <v/>
      </c>
      <c r="O1314" t="s">
        <v>983</v>
      </c>
    </row>
    <row r="1315" spans="5:15" ht="18" customHeight="1">
      <c r="E1315" s="168" t="s">
        <v>270</v>
      </c>
      <c r="F1315" s="174">
        <f>IFERROR(IF(E1315="","",COUNTIF($E$2:E1315,E1315)),"")</f>
        <v>15</v>
      </c>
      <c r="G1315" s="170" t="str">
        <f t="shared" si="42"/>
        <v/>
      </c>
      <c r="H1315" s="240" t="str">
        <f t="shared" si="43"/>
        <v/>
      </c>
      <c r="O1315" t="s">
        <v>983</v>
      </c>
    </row>
    <row r="1316" spans="5:15" ht="18" customHeight="1">
      <c r="E1316" s="168" t="s">
        <v>264</v>
      </c>
      <c r="F1316" s="174">
        <f>IFERROR(IF(E1316="","",COUNTIF($E$2:E1316,E1316)),"")</f>
        <v>14</v>
      </c>
      <c r="G1316" s="170" t="str">
        <f t="shared" si="42"/>
        <v/>
      </c>
      <c r="H1316" s="240" t="str">
        <f t="shared" si="43"/>
        <v/>
      </c>
      <c r="O1316" t="s">
        <v>983</v>
      </c>
    </row>
    <row r="1317" spans="5:15" ht="18" customHeight="1">
      <c r="F1317" s="174" t="str">
        <f>IFERROR(IF(E1317="","",COUNTIF($E$2:E1317,E1317)),"")</f>
        <v/>
      </c>
      <c r="G1317" s="170" t="str">
        <f t="shared" si="42"/>
        <v/>
      </c>
      <c r="H1317" s="240" t="str">
        <f t="shared" si="43"/>
        <v/>
      </c>
      <c r="O1317" t="s">
        <v>983</v>
      </c>
    </row>
    <row r="1318" spans="5:15" ht="18" customHeight="1">
      <c r="E1318" s="168" t="s">
        <v>374</v>
      </c>
      <c r="F1318" s="174">
        <f>IFERROR(IF(E1318="","",COUNTIF($E$2:E1318,E1318)),"")</f>
        <v>4</v>
      </c>
      <c r="G1318" s="170" t="str">
        <f t="shared" si="42"/>
        <v/>
      </c>
      <c r="H1318" s="240" t="str">
        <f t="shared" si="43"/>
        <v/>
      </c>
      <c r="O1318" t="s">
        <v>983</v>
      </c>
    </row>
    <row r="1319" spans="5:15" ht="18" customHeight="1">
      <c r="E1319" s="168" t="s">
        <v>269</v>
      </c>
      <c r="F1319" s="174">
        <f>IFERROR(IF(E1319="","",COUNTIF($E$2:E1319,E1319)),"")</f>
        <v>18</v>
      </c>
      <c r="G1319" s="170" t="str">
        <f t="shared" si="42"/>
        <v/>
      </c>
      <c r="H1319" s="240" t="str">
        <f t="shared" si="43"/>
        <v/>
      </c>
      <c r="O1319" t="s">
        <v>983</v>
      </c>
    </row>
    <row r="1320" spans="5:15" ht="18" customHeight="1">
      <c r="E1320" s="168" t="s">
        <v>247</v>
      </c>
      <c r="F1320" s="174">
        <f>IFERROR(IF(E1320="","",COUNTIF($E$2:E1320,E1320)),"")</f>
        <v>15</v>
      </c>
      <c r="G1320" s="170" t="str">
        <f t="shared" si="42"/>
        <v/>
      </c>
      <c r="H1320" s="240" t="str">
        <f t="shared" si="43"/>
        <v/>
      </c>
      <c r="O1320" t="s">
        <v>983</v>
      </c>
    </row>
    <row r="1321" spans="5:15" ht="18" customHeight="1">
      <c r="E1321" s="168" t="s">
        <v>259</v>
      </c>
      <c r="F1321" s="174">
        <f>IFERROR(IF(E1321="","",COUNTIF($E$2:E1321,E1321)),"")</f>
        <v>21</v>
      </c>
      <c r="G1321" s="170" t="str">
        <f t="shared" si="42"/>
        <v/>
      </c>
      <c r="H1321" s="240" t="str">
        <f t="shared" si="43"/>
        <v/>
      </c>
      <c r="O1321" t="s">
        <v>983</v>
      </c>
    </row>
    <row r="1322" spans="5:15" ht="18" customHeight="1">
      <c r="E1322" s="168" t="s">
        <v>270</v>
      </c>
      <c r="F1322" s="174">
        <f>IFERROR(IF(E1322="","",COUNTIF($E$2:E1322,E1322)),"")</f>
        <v>16</v>
      </c>
      <c r="G1322" s="170" t="str">
        <f t="shared" si="42"/>
        <v/>
      </c>
      <c r="H1322" s="240" t="str">
        <f t="shared" si="43"/>
        <v/>
      </c>
      <c r="O1322" t="s">
        <v>983</v>
      </c>
    </row>
    <row r="1323" spans="5:15" ht="18" customHeight="1">
      <c r="E1323" s="168" t="s">
        <v>259</v>
      </c>
      <c r="F1323" s="174">
        <f>IFERROR(IF(E1323="","",COUNTIF($E$2:E1323,E1323)),"")</f>
        <v>22</v>
      </c>
      <c r="G1323" s="170" t="str">
        <f t="shared" si="42"/>
        <v/>
      </c>
      <c r="H1323" s="240" t="str">
        <f t="shared" si="43"/>
        <v/>
      </c>
      <c r="O1323" t="s">
        <v>983</v>
      </c>
    </row>
    <row r="1324" spans="5:15" ht="18" customHeight="1">
      <c r="E1324" s="168" t="s">
        <v>270</v>
      </c>
      <c r="F1324" s="174">
        <f>IFERROR(IF(E1324="","",COUNTIF($E$2:E1324,E1324)),"")</f>
        <v>17</v>
      </c>
      <c r="G1324" s="170" t="str">
        <f t="shared" si="42"/>
        <v/>
      </c>
      <c r="H1324" s="240" t="str">
        <f t="shared" si="43"/>
        <v/>
      </c>
      <c r="O1324" t="s">
        <v>983</v>
      </c>
    </row>
    <row r="1325" spans="5:15" ht="18" customHeight="1">
      <c r="E1325" s="168" t="s">
        <v>444</v>
      </c>
      <c r="F1325" s="174">
        <f>IFERROR(IF(E1325="","",COUNTIF($E$2:E1325,E1325)),"")</f>
        <v>2</v>
      </c>
      <c r="G1325" s="170" t="str">
        <f t="shared" si="42"/>
        <v/>
      </c>
      <c r="H1325" s="240" t="str">
        <f t="shared" si="43"/>
        <v/>
      </c>
      <c r="O1325" t="s">
        <v>983</v>
      </c>
    </row>
    <row r="1326" spans="5:15" ht="18" customHeight="1">
      <c r="E1326" s="168" t="s">
        <v>265</v>
      </c>
      <c r="F1326" s="174">
        <f>IFERROR(IF(E1326="","",COUNTIF($E$2:E1326,E1326)),"")</f>
        <v>17</v>
      </c>
      <c r="G1326" s="170" t="str">
        <f t="shared" si="42"/>
        <v/>
      </c>
      <c r="H1326" s="240" t="str">
        <f t="shared" si="43"/>
        <v/>
      </c>
      <c r="O1326" t="s">
        <v>983</v>
      </c>
    </row>
    <row r="1327" spans="5:15" ht="18" customHeight="1">
      <c r="E1327" s="168" t="s">
        <v>262</v>
      </c>
      <c r="F1327" s="174">
        <f>IFERROR(IF(E1327="","",COUNTIF($E$2:E1327,E1327)),"")</f>
        <v>16</v>
      </c>
      <c r="G1327" s="170" t="str">
        <f t="shared" si="42"/>
        <v/>
      </c>
      <c r="H1327" s="240" t="str">
        <f t="shared" si="43"/>
        <v/>
      </c>
      <c r="O1327" t="s">
        <v>983</v>
      </c>
    </row>
    <row r="1328" spans="5:15" ht="18" customHeight="1">
      <c r="E1328" s="168" t="s">
        <v>260</v>
      </c>
      <c r="F1328" s="174">
        <f>IFERROR(IF(E1328="","",COUNTIF($E$2:E1328,E1328)),"")</f>
        <v>14</v>
      </c>
      <c r="G1328" s="170" t="str">
        <f t="shared" si="42"/>
        <v/>
      </c>
      <c r="H1328" s="240" t="str">
        <f t="shared" si="43"/>
        <v/>
      </c>
      <c r="O1328" t="s">
        <v>983</v>
      </c>
    </row>
    <row r="1329" spans="5:15" ht="18" customHeight="1">
      <c r="E1329" s="168" t="s">
        <v>248</v>
      </c>
      <c r="F1329" s="174">
        <f>IFERROR(IF(E1329="","",COUNTIF($E$2:E1329,E1329)),"")</f>
        <v>11</v>
      </c>
      <c r="G1329" s="170" t="str">
        <f t="shared" si="42"/>
        <v/>
      </c>
      <c r="H1329" s="240" t="str">
        <f t="shared" si="43"/>
        <v/>
      </c>
      <c r="O1329" t="s">
        <v>983</v>
      </c>
    </row>
    <row r="1330" spans="5:15" ht="18" customHeight="1">
      <c r="E1330" s="168" t="s">
        <v>270</v>
      </c>
      <c r="F1330" s="174">
        <f>IFERROR(IF(E1330="","",COUNTIF($E$2:E1330,E1330)),"")</f>
        <v>18</v>
      </c>
      <c r="G1330" s="170" t="str">
        <f t="shared" si="42"/>
        <v/>
      </c>
      <c r="H1330" s="240" t="str">
        <f t="shared" si="43"/>
        <v/>
      </c>
      <c r="O1330" t="s">
        <v>983</v>
      </c>
    </row>
    <row r="1331" spans="5:15" ht="18" customHeight="1">
      <c r="E1331" s="168" t="s">
        <v>254</v>
      </c>
      <c r="F1331" s="174">
        <f>IFERROR(IF(E1331="","",COUNTIF($E$2:E1331,E1331)),"")</f>
        <v>19</v>
      </c>
      <c r="G1331" s="170" t="str">
        <f t="shared" si="42"/>
        <v/>
      </c>
      <c r="H1331" s="240" t="str">
        <f t="shared" si="43"/>
        <v/>
      </c>
      <c r="O1331" t="s">
        <v>983</v>
      </c>
    </row>
    <row r="1332" spans="5:15" ht="18" customHeight="1">
      <c r="E1332" s="168" t="s">
        <v>241</v>
      </c>
      <c r="F1332" s="174">
        <f>IFERROR(IF(E1332="","",COUNTIF($E$2:E1332,E1332)),"")</f>
        <v>20</v>
      </c>
      <c r="G1332" s="170" t="str">
        <f t="shared" si="42"/>
        <v/>
      </c>
      <c r="H1332" s="240" t="str">
        <f t="shared" si="43"/>
        <v/>
      </c>
      <c r="O1332" t="s">
        <v>983</v>
      </c>
    </row>
    <row r="1333" spans="5:15" ht="18" customHeight="1">
      <c r="E1333" s="168" t="s">
        <v>250</v>
      </c>
      <c r="F1333" s="174">
        <f>IFERROR(IF(E1333="","",COUNTIF($E$2:E1333,E1333)),"")</f>
        <v>15</v>
      </c>
      <c r="G1333" s="170" t="str">
        <f t="shared" si="42"/>
        <v/>
      </c>
      <c r="H1333" s="240" t="str">
        <f t="shared" si="43"/>
        <v/>
      </c>
      <c r="O1333" t="s">
        <v>983</v>
      </c>
    </row>
    <row r="1334" spans="5:15" ht="18" customHeight="1">
      <c r="E1334" s="168" t="s">
        <v>254</v>
      </c>
      <c r="F1334" s="174">
        <f>IFERROR(IF(E1334="","",COUNTIF($E$2:E1334,E1334)),"")</f>
        <v>20</v>
      </c>
      <c r="G1334" s="170" t="str">
        <f t="shared" si="42"/>
        <v/>
      </c>
      <c r="H1334" s="240" t="str">
        <f t="shared" si="43"/>
        <v/>
      </c>
      <c r="O1334" t="s">
        <v>983</v>
      </c>
    </row>
    <row r="1335" spans="5:15" ht="18" customHeight="1">
      <c r="E1335" s="168" t="s">
        <v>269</v>
      </c>
      <c r="F1335" s="174">
        <f>IFERROR(IF(E1335="","",COUNTIF($E$2:E1335,E1335)),"")</f>
        <v>19</v>
      </c>
      <c r="G1335" s="170" t="str">
        <f t="shared" si="42"/>
        <v/>
      </c>
      <c r="H1335" s="240" t="str">
        <f t="shared" si="43"/>
        <v/>
      </c>
      <c r="O1335" t="s">
        <v>983</v>
      </c>
    </row>
    <row r="1336" spans="5:15" ht="18" customHeight="1">
      <c r="E1336" s="168" t="s">
        <v>260</v>
      </c>
      <c r="F1336" s="174">
        <f>IFERROR(IF(E1336="","",COUNTIF($E$2:E1336,E1336)),"")</f>
        <v>15</v>
      </c>
      <c r="G1336" s="170" t="str">
        <f t="shared" si="42"/>
        <v/>
      </c>
      <c r="H1336" s="240" t="str">
        <f t="shared" si="43"/>
        <v/>
      </c>
      <c r="O1336" t="s">
        <v>983</v>
      </c>
    </row>
    <row r="1337" spans="5:15" ht="18" customHeight="1">
      <c r="E1337" s="168" t="s">
        <v>244</v>
      </c>
      <c r="F1337" s="174">
        <f>IFERROR(IF(E1337="","",COUNTIF($E$2:E1337,E1337)),"")</f>
        <v>15</v>
      </c>
      <c r="G1337" s="170" t="str">
        <f t="shared" si="42"/>
        <v/>
      </c>
      <c r="H1337" s="240" t="str">
        <f t="shared" si="43"/>
        <v/>
      </c>
      <c r="O1337" t="s">
        <v>983</v>
      </c>
    </row>
    <row r="1338" spans="5:15" ht="18" customHeight="1">
      <c r="E1338" s="168" t="s">
        <v>250</v>
      </c>
      <c r="F1338" s="174">
        <f>IFERROR(IF(E1338="","",COUNTIF($E$2:E1338,E1338)),"")</f>
        <v>16</v>
      </c>
      <c r="G1338" s="170" t="str">
        <f t="shared" si="42"/>
        <v/>
      </c>
      <c r="H1338" s="240" t="str">
        <f t="shared" si="43"/>
        <v/>
      </c>
      <c r="O1338" t="s">
        <v>983</v>
      </c>
    </row>
    <row r="1339" spans="5:15" ht="18" customHeight="1">
      <c r="E1339" s="168" t="s">
        <v>260</v>
      </c>
      <c r="F1339" s="174">
        <f>IFERROR(IF(E1339="","",COUNTIF($E$2:E1339,E1339)),"")</f>
        <v>16</v>
      </c>
      <c r="G1339" s="170" t="str">
        <f t="shared" si="42"/>
        <v/>
      </c>
      <c r="H1339" s="240" t="str">
        <f t="shared" si="43"/>
        <v/>
      </c>
      <c r="O1339" t="s">
        <v>983</v>
      </c>
    </row>
    <row r="1340" spans="5:15" ht="18" customHeight="1">
      <c r="E1340" s="168" t="s">
        <v>942</v>
      </c>
      <c r="F1340" s="174">
        <f>IFERROR(IF(E1340="","",COUNTIF($E$2:E1340,E1340)),"")</f>
        <v>19</v>
      </c>
      <c r="G1340" s="170" t="str">
        <f t="shared" si="42"/>
        <v/>
      </c>
      <c r="H1340" s="240" t="str">
        <f t="shared" si="43"/>
        <v/>
      </c>
      <c r="O1340" t="s">
        <v>983</v>
      </c>
    </row>
    <row r="1341" spans="5:15" ht="18" customHeight="1">
      <c r="E1341" s="168" t="s">
        <v>256</v>
      </c>
      <c r="F1341" s="174">
        <f>IFERROR(IF(E1341="","",COUNTIF($E$2:E1341,E1341)),"")</f>
        <v>13</v>
      </c>
      <c r="G1341" s="170" t="str">
        <f t="shared" si="42"/>
        <v/>
      </c>
      <c r="H1341" s="240" t="str">
        <f t="shared" si="43"/>
        <v/>
      </c>
      <c r="O1341" t="s">
        <v>983</v>
      </c>
    </row>
    <row r="1342" spans="5:15" ht="18" customHeight="1">
      <c r="E1342" s="168" t="s">
        <v>241</v>
      </c>
      <c r="F1342" s="174">
        <f>IFERROR(IF(E1342="","",COUNTIF($E$2:E1342,E1342)),"")</f>
        <v>21</v>
      </c>
      <c r="G1342" s="170" t="str">
        <f t="shared" si="42"/>
        <v/>
      </c>
      <c r="H1342" s="240" t="str">
        <f t="shared" si="43"/>
        <v/>
      </c>
      <c r="O1342" t="s">
        <v>983</v>
      </c>
    </row>
    <row r="1343" spans="5:15" ht="18" customHeight="1">
      <c r="F1343" s="174" t="str">
        <f>IFERROR(IF(E1343="","",COUNTIF($E$2:E1343,E1343)),"")</f>
        <v/>
      </c>
      <c r="G1343" s="170" t="str">
        <f t="shared" si="42"/>
        <v/>
      </c>
      <c r="H1343" s="240" t="str">
        <f t="shared" si="43"/>
        <v/>
      </c>
      <c r="O1343" t="s">
        <v>983</v>
      </c>
    </row>
    <row r="1344" spans="5:15" ht="18" customHeight="1">
      <c r="E1344" s="168" t="s">
        <v>239</v>
      </c>
      <c r="F1344" s="174">
        <f>IFERROR(IF(E1344="","",COUNTIF($E$2:E1344,E1344)),"")</f>
        <v>18</v>
      </c>
      <c r="G1344" s="170" t="str">
        <f t="shared" si="42"/>
        <v/>
      </c>
      <c r="H1344" s="240" t="str">
        <f t="shared" si="43"/>
        <v/>
      </c>
      <c r="O1344" t="s">
        <v>983</v>
      </c>
    </row>
    <row r="1345" spans="5:15" ht="18" customHeight="1">
      <c r="E1345" s="168" t="s">
        <v>942</v>
      </c>
      <c r="F1345" s="174">
        <f>IFERROR(IF(E1345="","",COUNTIF($E$2:E1345,E1345)),"")</f>
        <v>20</v>
      </c>
      <c r="G1345" s="170" t="str">
        <f t="shared" si="42"/>
        <v/>
      </c>
      <c r="H1345" s="240" t="str">
        <f t="shared" si="43"/>
        <v/>
      </c>
      <c r="O1345" t="s">
        <v>983</v>
      </c>
    </row>
    <row r="1346" spans="5:15" ht="18" customHeight="1">
      <c r="E1346" s="168" t="s">
        <v>240</v>
      </c>
      <c r="F1346" s="174">
        <f>IFERROR(IF(E1346="","",COUNTIF($E$2:E1346,E1346)),"")</f>
        <v>22</v>
      </c>
      <c r="G1346" s="170" t="str">
        <f t="shared" ref="G1346:G1409" si="44">IFERROR(IF(AND(COUNTIF(E1346:E1346,E1346)=(F1346),F1346&gt;0),ROW(),""),"")</f>
        <v/>
      </c>
      <c r="H1346" s="240" t="str">
        <f t="shared" ref="H1346:H1409" si="45">IFERROR(INDEX(E:E,SMALL(G:G,ROW()-1)),"")</f>
        <v/>
      </c>
      <c r="O1346" t="s">
        <v>983</v>
      </c>
    </row>
    <row r="1347" spans="5:15" ht="18" customHeight="1">
      <c r="E1347" s="168" t="s">
        <v>279</v>
      </c>
      <c r="F1347" s="174">
        <f>IFERROR(IF(E1347="","",COUNTIF($E$2:E1347,E1347)),"")</f>
        <v>13</v>
      </c>
      <c r="G1347" s="170" t="str">
        <f t="shared" si="44"/>
        <v/>
      </c>
      <c r="H1347" s="240" t="str">
        <f t="shared" si="45"/>
        <v/>
      </c>
      <c r="O1347" t="s">
        <v>983</v>
      </c>
    </row>
    <row r="1348" spans="5:15" ht="18" customHeight="1">
      <c r="E1348" s="168" t="s">
        <v>282</v>
      </c>
      <c r="F1348" s="174">
        <f>IFERROR(IF(E1348="","",COUNTIF($E$2:E1348,E1348)),"")</f>
        <v>16</v>
      </c>
      <c r="G1348" s="170" t="str">
        <f t="shared" si="44"/>
        <v/>
      </c>
      <c r="H1348" s="240" t="str">
        <f t="shared" si="45"/>
        <v/>
      </c>
      <c r="O1348" t="s">
        <v>983</v>
      </c>
    </row>
    <row r="1349" spans="5:15" ht="18" customHeight="1">
      <c r="E1349" s="168" t="s">
        <v>248</v>
      </c>
      <c r="F1349" s="174">
        <f>IFERROR(IF(E1349="","",COUNTIF($E$2:E1349,E1349)),"")</f>
        <v>12</v>
      </c>
      <c r="G1349" s="170" t="str">
        <f t="shared" si="44"/>
        <v/>
      </c>
      <c r="H1349" s="240" t="str">
        <f t="shared" si="45"/>
        <v/>
      </c>
      <c r="O1349" t="s">
        <v>983</v>
      </c>
    </row>
    <row r="1350" spans="5:15" ht="18" customHeight="1">
      <c r="E1350" s="168" t="s">
        <v>256</v>
      </c>
      <c r="F1350" s="174">
        <f>IFERROR(IF(E1350="","",COUNTIF($E$2:E1350,E1350)),"")</f>
        <v>14</v>
      </c>
      <c r="G1350" s="170" t="str">
        <f t="shared" si="44"/>
        <v/>
      </c>
      <c r="H1350" s="240" t="str">
        <f t="shared" si="45"/>
        <v/>
      </c>
      <c r="O1350" t="s">
        <v>983</v>
      </c>
    </row>
    <row r="1351" spans="5:15" ht="18" customHeight="1">
      <c r="E1351" s="168" t="s">
        <v>243</v>
      </c>
      <c r="F1351" s="174">
        <f>IFERROR(IF(E1351="","",COUNTIF($E$2:E1351,E1351)),"")</f>
        <v>22</v>
      </c>
      <c r="G1351" s="170" t="str">
        <f t="shared" si="44"/>
        <v/>
      </c>
      <c r="H1351" s="240" t="str">
        <f t="shared" si="45"/>
        <v/>
      </c>
      <c r="O1351" t="s">
        <v>983</v>
      </c>
    </row>
    <row r="1352" spans="5:15" ht="18" customHeight="1">
      <c r="E1352" s="168" t="s">
        <v>266</v>
      </c>
      <c r="F1352" s="174">
        <f>IFERROR(IF(E1352="","",COUNTIF($E$2:E1352,E1352)),"")</f>
        <v>14</v>
      </c>
      <c r="G1352" s="170" t="str">
        <f t="shared" si="44"/>
        <v/>
      </c>
      <c r="H1352" s="240" t="str">
        <f t="shared" si="45"/>
        <v/>
      </c>
      <c r="O1352" t="s">
        <v>983</v>
      </c>
    </row>
    <row r="1353" spans="5:15" ht="18" customHeight="1">
      <c r="E1353" s="168" t="s">
        <v>943</v>
      </c>
      <c r="F1353" s="174">
        <f>IFERROR(IF(E1353="","",COUNTIF($E$2:E1353,E1353)),"")</f>
        <v>12</v>
      </c>
      <c r="G1353" s="170" t="str">
        <f t="shared" si="44"/>
        <v/>
      </c>
      <c r="H1353" s="240" t="str">
        <f t="shared" si="45"/>
        <v/>
      </c>
      <c r="O1353" t="s">
        <v>983</v>
      </c>
    </row>
    <row r="1354" spans="5:15" ht="18" customHeight="1">
      <c r="E1354" s="168" t="s">
        <v>267</v>
      </c>
      <c r="F1354" s="174">
        <f>IFERROR(IF(E1354="","",COUNTIF($E$2:E1354,E1354)),"")</f>
        <v>13</v>
      </c>
      <c r="G1354" s="170" t="str">
        <f t="shared" si="44"/>
        <v/>
      </c>
      <c r="H1354" s="240" t="str">
        <f t="shared" si="45"/>
        <v/>
      </c>
      <c r="O1354" t="s">
        <v>983</v>
      </c>
    </row>
    <row r="1355" spans="5:15" ht="18" customHeight="1">
      <c r="E1355" s="168" t="s">
        <v>260</v>
      </c>
      <c r="F1355" s="174">
        <f>IFERROR(IF(E1355="","",COUNTIF($E$2:E1355,E1355)),"")</f>
        <v>17</v>
      </c>
      <c r="G1355" s="170" t="str">
        <f t="shared" si="44"/>
        <v/>
      </c>
      <c r="H1355" s="240" t="str">
        <f t="shared" si="45"/>
        <v/>
      </c>
      <c r="O1355" t="s">
        <v>983</v>
      </c>
    </row>
    <row r="1356" spans="5:15" ht="18" customHeight="1">
      <c r="E1356" s="168" t="s">
        <v>279</v>
      </c>
      <c r="F1356" s="174">
        <f>IFERROR(IF(E1356="","",COUNTIF($E$2:E1356,E1356)),"")</f>
        <v>14</v>
      </c>
      <c r="G1356" s="170" t="str">
        <f t="shared" si="44"/>
        <v/>
      </c>
      <c r="H1356" s="240" t="str">
        <f t="shared" si="45"/>
        <v/>
      </c>
      <c r="O1356" t="s">
        <v>983</v>
      </c>
    </row>
    <row r="1357" spans="5:15" ht="18" customHeight="1">
      <c r="E1357" s="168" t="s">
        <v>282</v>
      </c>
      <c r="F1357" s="174">
        <f>IFERROR(IF(E1357="","",COUNTIF($E$2:E1357,E1357)),"")</f>
        <v>17</v>
      </c>
      <c r="G1357" s="170" t="str">
        <f t="shared" si="44"/>
        <v/>
      </c>
      <c r="H1357" s="240" t="str">
        <f t="shared" si="45"/>
        <v/>
      </c>
      <c r="O1357" t="s">
        <v>983</v>
      </c>
    </row>
    <row r="1358" spans="5:15" ht="18" customHeight="1">
      <c r="E1358" s="168" t="s">
        <v>282</v>
      </c>
      <c r="F1358" s="174">
        <f>IFERROR(IF(E1358="","",COUNTIF($E$2:E1358,E1358)),"")</f>
        <v>18</v>
      </c>
      <c r="G1358" s="170" t="str">
        <f t="shared" si="44"/>
        <v/>
      </c>
      <c r="H1358" s="240" t="str">
        <f t="shared" si="45"/>
        <v/>
      </c>
      <c r="O1358" t="s">
        <v>983</v>
      </c>
    </row>
    <row r="1359" spans="5:15" ht="18" customHeight="1">
      <c r="E1359" s="168" t="s">
        <v>374</v>
      </c>
      <c r="F1359" s="174">
        <f>IFERROR(IF(E1359="","",COUNTIF($E$2:E1359,E1359)),"")</f>
        <v>5</v>
      </c>
      <c r="G1359" s="170" t="str">
        <f t="shared" si="44"/>
        <v/>
      </c>
      <c r="H1359" s="240" t="str">
        <f t="shared" si="45"/>
        <v/>
      </c>
      <c r="O1359" t="s">
        <v>983</v>
      </c>
    </row>
    <row r="1360" spans="5:15" ht="18" customHeight="1">
      <c r="E1360" s="168" t="s">
        <v>259</v>
      </c>
      <c r="F1360" s="174">
        <f>IFERROR(IF(E1360="","",COUNTIF($E$2:E1360,E1360)),"")</f>
        <v>23</v>
      </c>
      <c r="G1360" s="170" t="str">
        <f t="shared" si="44"/>
        <v/>
      </c>
      <c r="H1360" s="240" t="str">
        <f t="shared" si="45"/>
        <v/>
      </c>
      <c r="O1360" t="s">
        <v>983</v>
      </c>
    </row>
    <row r="1361" spans="5:15" ht="18" customHeight="1">
      <c r="E1361" s="168" t="s">
        <v>239</v>
      </c>
      <c r="F1361" s="174">
        <f>IFERROR(IF(E1361="","",COUNTIF($E$2:E1361,E1361)),"")</f>
        <v>19</v>
      </c>
      <c r="G1361" s="170" t="str">
        <f t="shared" si="44"/>
        <v/>
      </c>
      <c r="H1361" s="240" t="str">
        <f t="shared" si="45"/>
        <v/>
      </c>
      <c r="O1361" t="s">
        <v>983</v>
      </c>
    </row>
    <row r="1362" spans="5:15" ht="18" customHeight="1">
      <c r="E1362" s="168" t="s">
        <v>247</v>
      </c>
      <c r="F1362" s="174">
        <f>IFERROR(IF(E1362="","",COUNTIF($E$2:E1362,E1362)),"")</f>
        <v>16</v>
      </c>
      <c r="G1362" s="170" t="str">
        <f t="shared" si="44"/>
        <v/>
      </c>
      <c r="H1362" s="240" t="str">
        <f t="shared" si="45"/>
        <v/>
      </c>
      <c r="O1362" t="s">
        <v>983</v>
      </c>
    </row>
    <row r="1363" spans="5:15" ht="18" customHeight="1">
      <c r="E1363" s="168" t="s">
        <v>265</v>
      </c>
      <c r="F1363" s="174">
        <f>IFERROR(IF(E1363="","",COUNTIF($E$2:E1363,E1363)),"")</f>
        <v>18</v>
      </c>
      <c r="G1363" s="170" t="str">
        <f t="shared" si="44"/>
        <v/>
      </c>
      <c r="H1363" s="240" t="str">
        <f t="shared" si="45"/>
        <v/>
      </c>
      <c r="O1363" t="s">
        <v>983</v>
      </c>
    </row>
    <row r="1364" spans="5:15" ht="18" customHeight="1">
      <c r="E1364" s="168" t="s">
        <v>278</v>
      </c>
      <c r="F1364" s="174">
        <f>IFERROR(IF(E1364="","",COUNTIF($E$2:E1364,E1364)),"")</f>
        <v>17</v>
      </c>
      <c r="G1364" s="170" t="str">
        <f t="shared" si="44"/>
        <v/>
      </c>
      <c r="H1364" s="240" t="str">
        <f t="shared" si="45"/>
        <v/>
      </c>
      <c r="O1364" t="s">
        <v>983</v>
      </c>
    </row>
    <row r="1365" spans="5:15" ht="18" customHeight="1">
      <c r="E1365" s="168" t="s">
        <v>248</v>
      </c>
      <c r="F1365" s="174">
        <f>IFERROR(IF(E1365="","",COUNTIF($E$2:E1365,E1365)),"")</f>
        <v>13</v>
      </c>
      <c r="G1365" s="170" t="str">
        <f t="shared" si="44"/>
        <v/>
      </c>
      <c r="H1365" s="240" t="str">
        <f t="shared" si="45"/>
        <v/>
      </c>
      <c r="O1365" t="s">
        <v>983</v>
      </c>
    </row>
    <row r="1366" spans="5:15" ht="18" customHeight="1">
      <c r="E1366" s="168" t="s">
        <v>942</v>
      </c>
      <c r="F1366" s="174">
        <f>IFERROR(IF(E1366="","",COUNTIF($E$2:E1366,E1366)),"")</f>
        <v>21</v>
      </c>
      <c r="G1366" s="170" t="str">
        <f t="shared" si="44"/>
        <v/>
      </c>
      <c r="H1366" s="240" t="str">
        <f t="shared" si="45"/>
        <v/>
      </c>
      <c r="O1366" t="s">
        <v>983</v>
      </c>
    </row>
    <row r="1367" spans="5:15" ht="18" customHeight="1">
      <c r="F1367" s="174" t="str">
        <f>IFERROR(IF(E1367="","",COUNTIF($E$2:E1367,E1367)),"")</f>
        <v/>
      </c>
      <c r="G1367" s="170" t="str">
        <f t="shared" si="44"/>
        <v/>
      </c>
      <c r="H1367" s="240" t="str">
        <f t="shared" si="45"/>
        <v/>
      </c>
      <c r="O1367" t="s">
        <v>983</v>
      </c>
    </row>
    <row r="1368" spans="5:15" ht="18" customHeight="1">
      <c r="F1368" s="174" t="str">
        <f>IFERROR(IF(E1368="","",COUNTIF($E$2:E1368,E1368)),"")</f>
        <v/>
      </c>
      <c r="G1368" s="170" t="str">
        <f t="shared" si="44"/>
        <v/>
      </c>
      <c r="H1368" s="240" t="str">
        <f t="shared" si="45"/>
        <v/>
      </c>
      <c r="O1368" t="s">
        <v>983</v>
      </c>
    </row>
    <row r="1369" spans="5:15" ht="18" customHeight="1">
      <c r="E1369" s="168" t="s">
        <v>945</v>
      </c>
      <c r="F1369" s="174">
        <f>IFERROR(IF(E1369="","",COUNTIF($E$2:E1369,E1369)),"")</f>
        <v>19</v>
      </c>
      <c r="G1369" s="170" t="str">
        <f t="shared" si="44"/>
        <v/>
      </c>
      <c r="H1369" s="240" t="str">
        <f t="shared" si="45"/>
        <v/>
      </c>
      <c r="O1369" t="s">
        <v>983</v>
      </c>
    </row>
    <row r="1370" spans="5:15" ht="18" customHeight="1">
      <c r="E1370" s="168" t="s">
        <v>283</v>
      </c>
      <c r="F1370" s="174">
        <f>IFERROR(IF(E1370="","",COUNTIF($E$2:E1370,E1370)),"")</f>
        <v>16</v>
      </c>
      <c r="G1370" s="170" t="str">
        <f t="shared" si="44"/>
        <v/>
      </c>
      <c r="H1370" s="240" t="str">
        <f t="shared" si="45"/>
        <v/>
      </c>
      <c r="O1370" t="s">
        <v>983</v>
      </c>
    </row>
    <row r="1371" spans="5:15" ht="18" customHeight="1">
      <c r="E1371" s="168" t="s">
        <v>247</v>
      </c>
      <c r="F1371" s="174">
        <f>IFERROR(IF(E1371="","",COUNTIF($E$2:E1371,E1371)),"")</f>
        <v>17</v>
      </c>
      <c r="G1371" s="170" t="str">
        <f t="shared" si="44"/>
        <v/>
      </c>
      <c r="H1371" s="240" t="str">
        <f t="shared" si="45"/>
        <v/>
      </c>
      <c r="O1371" t="s">
        <v>983</v>
      </c>
    </row>
    <row r="1372" spans="5:15" ht="18" customHeight="1">
      <c r="E1372" s="168" t="s">
        <v>260</v>
      </c>
      <c r="F1372" s="174">
        <f>IFERROR(IF(E1372="","",COUNTIF($E$2:E1372,E1372)),"")</f>
        <v>18</v>
      </c>
      <c r="G1372" s="170" t="str">
        <f t="shared" si="44"/>
        <v/>
      </c>
      <c r="H1372" s="240" t="str">
        <f t="shared" si="45"/>
        <v/>
      </c>
      <c r="O1372" t="s">
        <v>983</v>
      </c>
    </row>
    <row r="1373" spans="5:15" ht="18" customHeight="1">
      <c r="E1373" s="168" t="s">
        <v>259</v>
      </c>
      <c r="F1373" s="174">
        <f>IFERROR(IF(E1373="","",COUNTIF($E$2:E1373,E1373)),"")</f>
        <v>24</v>
      </c>
      <c r="G1373" s="170" t="str">
        <f t="shared" si="44"/>
        <v/>
      </c>
      <c r="H1373" s="240" t="str">
        <f t="shared" si="45"/>
        <v/>
      </c>
      <c r="O1373" t="s">
        <v>983</v>
      </c>
    </row>
    <row r="1374" spans="5:15" ht="18" customHeight="1">
      <c r="E1374" s="168" t="s">
        <v>244</v>
      </c>
      <c r="F1374" s="174">
        <f>IFERROR(IF(E1374="","",COUNTIF($E$2:E1374,E1374)),"")</f>
        <v>16</v>
      </c>
      <c r="G1374" s="170" t="str">
        <f t="shared" si="44"/>
        <v/>
      </c>
      <c r="H1374" s="240" t="str">
        <f t="shared" si="45"/>
        <v/>
      </c>
      <c r="O1374" t="s">
        <v>983</v>
      </c>
    </row>
    <row r="1375" spans="5:15" ht="18" customHeight="1">
      <c r="E1375" s="168" t="s">
        <v>276</v>
      </c>
      <c r="F1375" s="174">
        <f>IFERROR(IF(E1375="","",COUNTIF($E$2:E1375,E1375)),"")</f>
        <v>14</v>
      </c>
      <c r="G1375" s="170" t="str">
        <f t="shared" si="44"/>
        <v/>
      </c>
      <c r="H1375" s="240" t="str">
        <f t="shared" si="45"/>
        <v/>
      </c>
      <c r="O1375" t="s">
        <v>983</v>
      </c>
    </row>
    <row r="1376" spans="5:15" ht="18" customHeight="1">
      <c r="F1376" s="174" t="str">
        <f>IFERROR(IF(E1376="","",COUNTIF($E$2:E1376,E1376)),"")</f>
        <v/>
      </c>
      <c r="G1376" s="170" t="str">
        <f t="shared" si="44"/>
        <v/>
      </c>
      <c r="H1376" s="240" t="str">
        <f t="shared" si="45"/>
        <v/>
      </c>
      <c r="O1376" t="s">
        <v>983</v>
      </c>
    </row>
    <row r="1377" spans="5:15" ht="18" customHeight="1">
      <c r="E1377" s="168" t="s">
        <v>261</v>
      </c>
      <c r="F1377" s="174">
        <f>IFERROR(IF(E1377="","",COUNTIF($E$2:E1377,E1377)),"")</f>
        <v>24</v>
      </c>
      <c r="G1377" s="170" t="str">
        <f t="shared" si="44"/>
        <v/>
      </c>
      <c r="H1377" s="240" t="str">
        <f t="shared" si="45"/>
        <v/>
      </c>
      <c r="O1377" t="s">
        <v>983</v>
      </c>
    </row>
    <row r="1378" spans="5:15" ht="18" customHeight="1">
      <c r="E1378" s="168" t="s">
        <v>270</v>
      </c>
      <c r="F1378" s="174">
        <f>IFERROR(IF(E1378="","",COUNTIF($E$2:E1378,E1378)),"")</f>
        <v>19</v>
      </c>
      <c r="G1378" s="170" t="str">
        <f t="shared" si="44"/>
        <v/>
      </c>
      <c r="H1378" s="240" t="str">
        <f t="shared" si="45"/>
        <v/>
      </c>
      <c r="O1378" t="s">
        <v>983</v>
      </c>
    </row>
    <row r="1379" spans="5:15" ht="18" customHeight="1">
      <c r="E1379" s="168" t="s">
        <v>275</v>
      </c>
      <c r="F1379" s="174">
        <f>IFERROR(IF(E1379="","",COUNTIF($E$2:E1379,E1379)),"")</f>
        <v>17</v>
      </c>
      <c r="G1379" s="170" t="str">
        <f t="shared" si="44"/>
        <v/>
      </c>
      <c r="H1379" s="240" t="str">
        <f t="shared" si="45"/>
        <v/>
      </c>
      <c r="O1379" t="s">
        <v>983</v>
      </c>
    </row>
    <row r="1380" spans="5:15" ht="18" customHeight="1">
      <c r="E1380" s="168" t="s">
        <v>241</v>
      </c>
      <c r="F1380" s="174">
        <f>IFERROR(IF(E1380="","",COUNTIF($E$2:E1380,E1380)),"")</f>
        <v>22</v>
      </c>
      <c r="G1380" s="170" t="str">
        <f t="shared" si="44"/>
        <v/>
      </c>
      <c r="H1380" s="240" t="str">
        <f t="shared" si="45"/>
        <v/>
      </c>
      <c r="O1380" t="s">
        <v>983</v>
      </c>
    </row>
    <row r="1381" spans="5:15" ht="18" customHeight="1">
      <c r="E1381" s="168" t="s">
        <v>239</v>
      </c>
      <c r="F1381" s="174">
        <f>IFERROR(IF(E1381="","",COUNTIF($E$2:E1381,E1381)),"")</f>
        <v>20</v>
      </c>
      <c r="G1381" s="170" t="str">
        <f t="shared" si="44"/>
        <v/>
      </c>
      <c r="H1381" s="240" t="str">
        <f t="shared" si="45"/>
        <v/>
      </c>
      <c r="O1381" t="s">
        <v>983</v>
      </c>
    </row>
    <row r="1382" spans="5:15" ht="18" customHeight="1">
      <c r="E1382" s="168" t="s">
        <v>278</v>
      </c>
      <c r="F1382" s="174">
        <f>IFERROR(IF(E1382="","",COUNTIF($E$2:E1382,E1382)),"")</f>
        <v>18</v>
      </c>
      <c r="G1382" s="170" t="str">
        <f t="shared" si="44"/>
        <v/>
      </c>
      <c r="H1382" s="240" t="str">
        <f t="shared" si="45"/>
        <v/>
      </c>
      <c r="O1382" t="s">
        <v>983</v>
      </c>
    </row>
    <row r="1383" spans="5:15" ht="18" customHeight="1">
      <c r="E1383" s="168" t="s">
        <v>261</v>
      </c>
      <c r="F1383" s="174">
        <f>IFERROR(IF(E1383="","",COUNTIF($E$2:E1383,E1383)),"")</f>
        <v>25</v>
      </c>
      <c r="G1383" s="170" t="str">
        <f t="shared" si="44"/>
        <v/>
      </c>
      <c r="H1383" s="240" t="str">
        <f t="shared" si="45"/>
        <v/>
      </c>
      <c r="O1383" t="s">
        <v>983</v>
      </c>
    </row>
    <row r="1384" spans="5:15" ht="18" customHeight="1">
      <c r="E1384" s="168" t="s">
        <v>279</v>
      </c>
      <c r="F1384" s="174">
        <f>IFERROR(IF(E1384="","",COUNTIF($E$2:E1384,E1384)),"")</f>
        <v>15</v>
      </c>
      <c r="G1384" s="170" t="str">
        <f t="shared" si="44"/>
        <v/>
      </c>
      <c r="H1384" s="240" t="str">
        <f t="shared" si="45"/>
        <v/>
      </c>
      <c r="O1384" t="s">
        <v>983</v>
      </c>
    </row>
    <row r="1385" spans="5:15" ht="18" customHeight="1">
      <c r="E1385" s="168" t="s">
        <v>264</v>
      </c>
      <c r="F1385" s="174">
        <f>IFERROR(IF(E1385="","",COUNTIF($E$2:E1385,E1385)),"")</f>
        <v>15</v>
      </c>
      <c r="G1385" s="170" t="str">
        <f t="shared" si="44"/>
        <v/>
      </c>
      <c r="H1385" s="240" t="str">
        <f t="shared" si="45"/>
        <v/>
      </c>
      <c r="O1385" t="s">
        <v>983</v>
      </c>
    </row>
    <row r="1386" spans="5:15" ht="18" customHeight="1">
      <c r="E1386" s="168" t="s">
        <v>239</v>
      </c>
      <c r="F1386" s="174">
        <f>IFERROR(IF(E1386="","",COUNTIF($E$2:E1386,E1386)),"")</f>
        <v>21</v>
      </c>
      <c r="G1386" s="170" t="str">
        <f t="shared" si="44"/>
        <v/>
      </c>
      <c r="H1386" s="240" t="str">
        <f t="shared" si="45"/>
        <v/>
      </c>
      <c r="O1386" t="s">
        <v>983</v>
      </c>
    </row>
    <row r="1387" spans="5:15" ht="18" customHeight="1">
      <c r="E1387" s="168" t="s">
        <v>254</v>
      </c>
      <c r="F1387" s="174">
        <f>IFERROR(IF(E1387="","",COUNTIF($E$2:E1387,E1387)),"")</f>
        <v>21</v>
      </c>
      <c r="G1387" s="170" t="str">
        <f t="shared" si="44"/>
        <v/>
      </c>
      <c r="H1387" s="240" t="str">
        <f t="shared" si="45"/>
        <v/>
      </c>
      <c r="O1387" t="s">
        <v>983</v>
      </c>
    </row>
    <row r="1388" spans="5:15" ht="18" customHeight="1">
      <c r="E1388" s="168" t="s">
        <v>279</v>
      </c>
      <c r="F1388" s="174">
        <f>IFERROR(IF(E1388="","",COUNTIF($E$2:E1388,E1388)),"")</f>
        <v>16</v>
      </c>
      <c r="G1388" s="170" t="str">
        <f t="shared" si="44"/>
        <v/>
      </c>
      <c r="H1388" s="240" t="str">
        <f t="shared" si="45"/>
        <v/>
      </c>
      <c r="O1388" t="s">
        <v>983</v>
      </c>
    </row>
    <row r="1389" spans="5:15" ht="18" customHeight="1">
      <c r="F1389" s="174" t="str">
        <f>IFERROR(IF(E1389="","",COUNTIF($E$2:E1389,E1389)),"")</f>
        <v/>
      </c>
      <c r="G1389" s="170" t="str">
        <f t="shared" si="44"/>
        <v/>
      </c>
      <c r="H1389" s="240" t="str">
        <f t="shared" si="45"/>
        <v/>
      </c>
      <c r="O1389" t="s">
        <v>983</v>
      </c>
    </row>
    <row r="1390" spans="5:15" ht="18" customHeight="1">
      <c r="E1390" s="168" t="s">
        <v>250</v>
      </c>
      <c r="F1390" s="174">
        <f>IFERROR(IF(E1390="","",COUNTIF($E$2:E1390,E1390)),"")</f>
        <v>17</v>
      </c>
      <c r="G1390" s="170" t="str">
        <f t="shared" si="44"/>
        <v/>
      </c>
      <c r="H1390" s="240" t="str">
        <f t="shared" si="45"/>
        <v/>
      </c>
      <c r="O1390" t="s">
        <v>983</v>
      </c>
    </row>
    <row r="1391" spans="5:15" ht="18" customHeight="1">
      <c r="F1391" s="174" t="str">
        <f>IFERROR(IF(E1391="","",COUNTIF($E$2:E1391,E1391)),"")</f>
        <v/>
      </c>
      <c r="G1391" s="170" t="str">
        <f t="shared" si="44"/>
        <v/>
      </c>
      <c r="H1391" s="240" t="str">
        <f t="shared" si="45"/>
        <v/>
      </c>
      <c r="O1391" t="s">
        <v>983</v>
      </c>
    </row>
    <row r="1392" spans="5:15" ht="18" customHeight="1">
      <c r="E1392" s="168" t="s">
        <v>942</v>
      </c>
      <c r="F1392" s="174">
        <f>IFERROR(IF(E1392="","",COUNTIF($E$2:E1392,E1392)),"")</f>
        <v>22</v>
      </c>
      <c r="G1392" s="170" t="str">
        <f t="shared" si="44"/>
        <v/>
      </c>
      <c r="H1392" s="240" t="str">
        <f t="shared" si="45"/>
        <v/>
      </c>
      <c r="O1392" t="s">
        <v>983</v>
      </c>
    </row>
    <row r="1393" spans="5:15" ht="18" customHeight="1">
      <c r="E1393" s="168" t="s">
        <v>275</v>
      </c>
      <c r="F1393" s="174">
        <f>IFERROR(IF(E1393="","",COUNTIF($E$2:E1393,E1393)),"")</f>
        <v>18</v>
      </c>
      <c r="G1393" s="170" t="str">
        <f t="shared" si="44"/>
        <v/>
      </c>
      <c r="H1393" s="240" t="str">
        <f t="shared" si="45"/>
        <v/>
      </c>
      <c r="O1393" t="s">
        <v>983</v>
      </c>
    </row>
    <row r="1394" spans="5:15" ht="18" customHeight="1">
      <c r="E1394" s="168" t="s">
        <v>240</v>
      </c>
      <c r="F1394" s="174">
        <f>IFERROR(IF(E1394="","",COUNTIF($E$2:E1394,E1394)),"")</f>
        <v>23</v>
      </c>
      <c r="G1394" s="170" t="str">
        <f t="shared" si="44"/>
        <v/>
      </c>
      <c r="H1394" s="240" t="str">
        <f t="shared" si="45"/>
        <v/>
      </c>
      <c r="O1394" t="s">
        <v>983</v>
      </c>
    </row>
    <row r="1395" spans="5:15" ht="18" customHeight="1">
      <c r="E1395" s="168" t="s">
        <v>266</v>
      </c>
      <c r="F1395" s="174">
        <f>IFERROR(IF(E1395="","",COUNTIF($E$2:E1395,E1395)),"")</f>
        <v>15</v>
      </c>
      <c r="G1395" s="170" t="str">
        <f t="shared" si="44"/>
        <v/>
      </c>
      <c r="H1395" s="240" t="str">
        <f t="shared" si="45"/>
        <v/>
      </c>
      <c r="O1395" t="s">
        <v>983</v>
      </c>
    </row>
    <row r="1396" spans="5:15" ht="18" customHeight="1">
      <c r="E1396" s="168" t="s">
        <v>308</v>
      </c>
      <c r="F1396" s="174">
        <f>IFERROR(IF(E1396="","",COUNTIF($E$2:E1396,E1396)),"")</f>
        <v>8</v>
      </c>
      <c r="G1396" s="170" t="str">
        <f t="shared" si="44"/>
        <v/>
      </c>
      <c r="H1396" s="240" t="str">
        <f t="shared" si="45"/>
        <v/>
      </c>
      <c r="O1396" t="s">
        <v>983</v>
      </c>
    </row>
    <row r="1397" spans="5:15" ht="18" customHeight="1">
      <c r="E1397" s="168" t="s">
        <v>303</v>
      </c>
      <c r="F1397" s="174">
        <f>IFERROR(IF(E1397="","",COUNTIF($E$2:E1397,E1397)),"")</f>
        <v>4</v>
      </c>
      <c r="G1397" s="170" t="str">
        <f t="shared" si="44"/>
        <v/>
      </c>
      <c r="H1397" s="240" t="str">
        <f t="shared" si="45"/>
        <v/>
      </c>
      <c r="O1397" t="s">
        <v>983</v>
      </c>
    </row>
    <row r="1398" spans="5:15" ht="18" customHeight="1">
      <c r="E1398" s="168" t="s">
        <v>274</v>
      </c>
      <c r="F1398" s="174">
        <f>IFERROR(IF(E1398="","",COUNTIF($E$2:E1398,E1398)),"")</f>
        <v>11</v>
      </c>
      <c r="G1398" s="170" t="str">
        <f t="shared" si="44"/>
        <v/>
      </c>
      <c r="H1398" s="240" t="str">
        <f t="shared" si="45"/>
        <v/>
      </c>
      <c r="O1398" t="s">
        <v>983</v>
      </c>
    </row>
    <row r="1399" spans="5:15" ht="18" customHeight="1">
      <c r="E1399" s="168" t="s">
        <v>313</v>
      </c>
      <c r="F1399" s="174">
        <f>IFERROR(IF(E1399="","",COUNTIF($E$2:E1399,E1399)),"")</f>
        <v>6</v>
      </c>
      <c r="G1399" s="170" t="str">
        <f t="shared" si="44"/>
        <v/>
      </c>
      <c r="H1399" s="240" t="str">
        <f t="shared" si="45"/>
        <v/>
      </c>
      <c r="O1399" t="s">
        <v>983</v>
      </c>
    </row>
    <row r="1400" spans="5:15" ht="18" customHeight="1">
      <c r="E1400" s="168" t="s">
        <v>951</v>
      </c>
      <c r="F1400" s="174">
        <f>IFERROR(IF(E1400="","",COUNTIF($E$2:E1400,E1400)),"")</f>
        <v>33</v>
      </c>
      <c r="G1400" s="170" t="str">
        <f t="shared" si="44"/>
        <v/>
      </c>
      <c r="H1400" s="240" t="str">
        <f t="shared" si="45"/>
        <v/>
      </c>
      <c r="O1400" t="s">
        <v>983</v>
      </c>
    </row>
    <row r="1401" spans="5:15" ht="18" customHeight="1">
      <c r="E1401" s="168" t="s">
        <v>951</v>
      </c>
      <c r="F1401" s="174">
        <f>IFERROR(IF(E1401="","",COUNTIF($E$2:E1401,E1401)),"")</f>
        <v>34</v>
      </c>
      <c r="G1401" s="170" t="str">
        <f t="shared" si="44"/>
        <v/>
      </c>
      <c r="H1401" s="240" t="str">
        <f t="shared" si="45"/>
        <v/>
      </c>
      <c r="O1401" t="s">
        <v>983</v>
      </c>
    </row>
    <row r="1402" spans="5:15" ht="18" customHeight="1">
      <c r="E1402" s="168" t="s">
        <v>951</v>
      </c>
      <c r="F1402" s="174">
        <f>IFERROR(IF(E1402="","",COUNTIF($E$2:E1402,E1402)),"")</f>
        <v>35</v>
      </c>
      <c r="G1402" s="170" t="str">
        <f t="shared" si="44"/>
        <v/>
      </c>
      <c r="H1402" s="240" t="str">
        <f t="shared" si="45"/>
        <v/>
      </c>
      <c r="O1402" t="s">
        <v>983</v>
      </c>
    </row>
    <row r="1403" spans="5:15" ht="18" customHeight="1">
      <c r="E1403" s="168" t="s">
        <v>951</v>
      </c>
      <c r="F1403" s="174">
        <f>IFERROR(IF(E1403="","",COUNTIF($E$2:E1403,E1403)),"")</f>
        <v>36</v>
      </c>
      <c r="G1403" s="170" t="str">
        <f t="shared" si="44"/>
        <v/>
      </c>
      <c r="H1403" s="240" t="str">
        <f t="shared" si="45"/>
        <v/>
      </c>
      <c r="O1403" t="s">
        <v>983</v>
      </c>
    </row>
    <row r="1404" spans="5:15" ht="18" customHeight="1">
      <c r="E1404" s="168" t="s">
        <v>951</v>
      </c>
      <c r="F1404" s="174">
        <f>IFERROR(IF(E1404="","",COUNTIF($E$2:E1404,E1404)),"")</f>
        <v>37</v>
      </c>
      <c r="G1404" s="170" t="str">
        <f t="shared" si="44"/>
        <v/>
      </c>
      <c r="H1404" s="240" t="str">
        <f t="shared" si="45"/>
        <v/>
      </c>
      <c r="O1404" t="s">
        <v>983</v>
      </c>
    </row>
    <row r="1405" spans="5:15" ht="18" customHeight="1">
      <c r="E1405" s="168" t="s">
        <v>951</v>
      </c>
      <c r="F1405" s="174">
        <f>IFERROR(IF(E1405="","",COUNTIF($E$2:E1405,E1405)),"")</f>
        <v>38</v>
      </c>
      <c r="G1405" s="170" t="str">
        <f t="shared" si="44"/>
        <v/>
      </c>
      <c r="H1405" s="240" t="str">
        <f t="shared" si="45"/>
        <v/>
      </c>
      <c r="O1405" t="s">
        <v>983</v>
      </c>
    </row>
    <row r="1406" spans="5:15" ht="18" customHeight="1">
      <c r="E1406" s="168" t="s">
        <v>951</v>
      </c>
      <c r="F1406" s="174">
        <f>IFERROR(IF(E1406="","",COUNTIF($E$2:E1406,E1406)),"")</f>
        <v>39</v>
      </c>
      <c r="G1406" s="170" t="str">
        <f t="shared" si="44"/>
        <v/>
      </c>
      <c r="H1406" s="240" t="str">
        <f t="shared" si="45"/>
        <v/>
      </c>
      <c r="O1406" t="s">
        <v>983</v>
      </c>
    </row>
    <row r="1407" spans="5:15" ht="18" customHeight="1">
      <c r="E1407" s="168" t="s">
        <v>951</v>
      </c>
      <c r="F1407" s="174">
        <f>IFERROR(IF(E1407="","",COUNTIF($E$2:E1407,E1407)),"")</f>
        <v>40</v>
      </c>
      <c r="G1407" s="170" t="str">
        <f t="shared" si="44"/>
        <v/>
      </c>
      <c r="H1407" s="240" t="str">
        <f t="shared" si="45"/>
        <v/>
      </c>
      <c r="O1407" t="s">
        <v>983</v>
      </c>
    </row>
    <row r="1408" spans="5:15" ht="18" customHeight="1">
      <c r="E1408" s="168" t="s">
        <v>951</v>
      </c>
      <c r="F1408" s="174">
        <f>IFERROR(IF(E1408="","",COUNTIF($E$2:E1408,E1408)),"")</f>
        <v>41</v>
      </c>
      <c r="G1408" s="170" t="str">
        <f t="shared" si="44"/>
        <v/>
      </c>
      <c r="H1408" s="240" t="str">
        <f t="shared" si="45"/>
        <v/>
      </c>
      <c r="O1408" t="s">
        <v>983</v>
      </c>
    </row>
    <row r="1409" spans="5:15" ht="18" customHeight="1">
      <c r="E1409" s="168" t="s">
        <v>951</v>
      </c>
      <c r="F1409" s="174">
        <f>IFERROR(IF(E1409="","",COUNTIF($E$2:E1409,E1409)),"")</f>
        <v>42</v>
      </c>
      <c r="G1409" s="170" t="str">
        <f t="shared" si="44"/>
        <v/>
      </c>
      <c r="H1409" s="240" t="str">
        <f t="shared" si="45"/>
        <v/>
      </c>
      <c r="O1409" t="s">
        <v>983</v>
      </c>
    </row>
    <row r="1410" spans="5:15" ht="18" customHeight="1">
      <c r="E1410" s="168" t="s">
        <v>951</v>
      </c>
      <c r="F1410" s="174">
        <f>IFERROR(IF(E1410="","",COUNTIF($E$2:E1410,E1410)),"")</f>
        <v>43</v>
      </c>
      <c r="G1410" s="170" t="str">
        <f t="shared" ref="G1410:G1473" si="46">IFERROR(IF(AND(COUNTIF(E1410:E1410,E1410)=(F1410),F1410&gt;0),ROW(),""),"")</f>
        <v/>
      </c>
      <c r="H1410" s="240" t="str">
        <f t="shared" ref="H1410:H1473" si="47">IFERROR(INDEX(E:E,SMALL(G:G,ROW()-1)),"")</f>
        <v/>
      </c>
      <c r="O1410" t="s">
        <v>983</v>
      </c>
    </row>
    <row r="1411" spans="5:15" ht="18" customHeight="1">
      <c r="E1411" s="168" t="s">
        <v>951</v>
      </c>
      <c r="F1411" s="174">
        <f>IFERROR(IF(E1411="","",COUNTIF($E$2:E1411,E1411)),"")</f>
        <v>44</v>
      </c>
      <c r="G1411" s="170" t="str">
        <f t="shared" si="46"/>
        <v/>
      </c>
      <c r="H1411" s="240" t="str">
        <f t="shared" si="47"/>
        <v/>
      </c>
      <c r="O1411" t="s">
        <v>983</v>
      </c>
    </row>
    <row r="1412" spans="5:15" ht="18" customHeight="1">
      <c r="E1412" s="168" t="s">
        <v>951</v>
      </c>
      <c r="F1412" s="174">
        <f>IFERROR(IF(E1412="","",COUNTIF($E$2:E1412,E1412)),"")</f>
        <v>45</v>
      </c>
      <c r="G1412" s="170" t="str">
        <f t="shared" si="46"/>
        <v/>
      </c>
      <c r="H1412" s="240" t="str">
        <f t="shared" si="47"/>
        <v/>
      </c>
      <c r="O1412" t="s">
        <v>983</v>
      </c>
    </row>
    <row r="1413" spans="5:15" ht="18" customHeight="1">
      <c r="E1413" s="168" t="s">
        <v>951</v>
      </c>
      <c r="F1413" s="174">
        <f>IFERROR(IF(E1413="","",COUNTIF($E$2:E1413,E1413)),"")</f>
        <v>46</v>
      </c>
      <c r="G1413" s="170" t="str">
        <f t="shared" si="46"/>
        <v/>
      </c>
      <c r="H1413" s="240" t="str">
        <f t="shared" si="47"/>
        <v/>
      </c>
      <c r="O1413" t="s">
        <v>983</v>
      </c>
    </row>
    <row r="1414" spans="5:15" ht="18" customHeight="1">
      <c r="E1414" s="168" t="s">
        <v>951</v>
      </c>
      <c r="F1414" s="174">
        <f>IFERROR(IF(E1414="","",COUNTIF($E$2:E1414,E1414)),"")</f>
        <v>47</v>
      </c>
      <c r="G1414" s="170" t="str">
        <f t="shared" si="46"/>
        <v/>
      </c>
      <c r="H1414" s="240" t="str">
        <f t="shared" si="47"/>
        <v/>
      </c>
      <c r="O1414" t="s">
        <v>983</v>
      </c>
    </row>
    <row r="1415" spans="5:15" ht="18" customHeight="1">
      <c r="E1415" s="168" t="s">
        <v>951</v>
      </c>
      <c r="F1415" s="174">
        <f>IFERROR(IF(E1415="","",COUNTIF($E$2:E1415,E1415)),"")</f>
        <v>48</v>
      </c>
      <c r="G1415" s="170" t="str">
        <f t="shared" si="46"/>
        <v/>
      </c>
      <c r="H1415" s="240" t="str">
        <f t="shared" si="47"/>
        <v/>
      </c>
      <c r="O1415" t="s">
        <v>983</v>
      </c>
    </row>
    <row r="1416" spans="5:15" ht="18" customHeight="1">
      <c r="E1416" s="168" t="s">
        <v>951</v>
      </c>
      <c r="F1416" s="174">
        <f>IFERROR(IF(E1416="","",COUNTIF($E$2:E1416,E1416)),"")</f>
        <v>49</v>
      </c>
      <c r="G1416" s="170" t="str">
        <f t="shared" si="46"/>
        <v/>
      </c>
      <c r="H1416" s="240" t="str">
        <f t="shared" si="47"/>
        <v/>
      </c>
      <c r="O1416" t="s">
        <v>983</v>
      </c>
    </row>
    <row r="1417" spans="5:15" ht="18" customHeight="1">
      <c r="E1417" s="168" t="s">
        <v>951</v>
      </c>
      <c r="F1417" s="174">
        <f>IFERROR(IF(E1417="","",COUNTIF($E$2:E1417,E1417)),"")</f>
        <v>50</v>
      </c>
      <c r="G1417" s="170" t="str">
        <f t="shared" si="46"/>
        <v/>
      </c>
      <c r="H1417" s="240" t="str">
        <f t="shared" si="47"/>
        <v/>
      </c>
      <c r="O1417" t="s">
        <v>983</v>
      </c>
    </row>
    <row r="1418" spans="5:15" ht="18" customHeight="1">
      <c r="E1418" s="168" t="s">
        <v>951</v>
      </c>
      <c r="F1418" s="174">
        <f>IFERROR(IF(E1418="","",COUNTIF($E$2:E1418,E1418)),"")</f>
        <v>51</v>
      </c>
      <c r="G1418" s="170" t="str">
        <f t="shared" si="46"/>
        <v/>
      </c>
      <c r="H1418" s="240" t="str">
        <f t="shared" si="47"/>
        <v/>
      </c>
      <c r="O1418" t="s">
        <v>983</v>
      </c>
    </row>
    <row r="1419" spans="5:15" ht="18" customHeight="1">
      <c r="E1419" s="168" t="s">
        <v>951</v>
      </c>
      <c r="F1419" s="174">
        <f>IFERROR(IF(E1419="","",COUNTIF($E$2:E1419,E1419)),"")</f>
        <v>52</v>
      </c>
      <c r="G1419" s="170" t="str">
        <f t="shared" si="46"/>
        <v/>
      </c>
      <c r="H1419" s="240" t="str">
        <f t="shared" si="47"/>
        <v/>
      </c>
      <c r="O1419" t="s">
        <v>983</v>
      </c>
    </row>
    <row r="1420" spans="5:15" ht="18" customHeight="1">
      <c r="E1420" s="168" t="s">
        <v>951</v>
      </c>
      <c r="F1420" s="174">
        <f>IFERROR(IF(E1420="","",COUNTIF($E$2:E1420,E1420)),"")</f>
        <v>53</v>
      </c>
      <c r="G1420" s="170" t="str">
        <f t="shared" si="46"/>
        <v/>
      </c>
      <c r="H1420" s="240" t="str">
        <f t="shared" si="47"/>
        <v/>
      </c>
      <c r="O1420" t="s">
        <v>983</v>
      </c>
    </row>
    <row r="1421" spans="5:15" ht="18" customHeight="1">
      <c r="E1421" s="168" t="s">
        <v>951</v>
      </c>
      <c r="F1421" s="174">
        <f>IFERROR(IF(E1421="","",COUNTIF($E$2:E1421,E1421)),"")</f>
        <v>54</v>
      </c>
      <c r="G1421" s="170" t="str">
        <f t="shared" si="46"/>
        <v/>
      </c>
      <c r="H1421" s="240" t="str">
        <f t="shared" si="47"/>
        <v/>
      </c>
      <c r="O1421" t="s">
        <v>983</v>
      </c>
    </row>
    <row r="1422" spans="5:15" ht="18" customHeight="1">
      <c r="E1422" s="168" t="s">
        <v>951</v>
      </c>
      <c r="F1422" s="174">
        <f>IFERROR(IF(E1422="","",COUNTIF($E$2:E1422,E1422)),"")</f>
        <v>55</v>
      </c>
      <c r="G1422" s="170" t="str">
        <f t="shared" si="46"/>
        <v/>
      </c>
      <c r="H1422" s="240" t="str">
        <f t="shared" si="47"/>
        <v/>
      </c>
      <c r="O1422" t="s">
        <v>983</v>
      </c>
    </row>
    <row r="1423" spans="5:15" ht="18" customHeight="1">
      <c r="E1423" s="168" t="s">
        <v>951</v>
      </c>
      <c r="F1423" s="174">
        <f>IFERROR(IF(E1423="","",COUNTIF($E$2:E1423,E1423)),"")</f>
        <v>56</v>
      </c>
      <c r="G1423" s="170" t="str">
        <f t="shared" si="46"/>
        <v/>
      </c>
      <c r="H1423" s="240" t="str">
        <f t="shared" si="47"/>
        <v/>
      </c>
      <c r="O1423" t="s">
        <v>983</v>
      </c>
    </row>
    <row r="1424" spans="5:15" ht="18" customHeight="1">
      <c r="E1424" s="168" t="s">
        <v>951</v>
      </c>
      <c r="F1424" s="174">
        <f>IFERROR(IF(E1424="","",COUNTIF($E$2:E1424,E1424)),"")</f>
        <v>57</v>
      </c>
      <c r="G1424" s="170" t="str">
        <f t="shared" si="46"/>
        <v/>
      </c>
      <c r="H1424" s="240" t="str">
        <f t="shared" si="47"/>
        <v/>
      </c>
      <c r="O1424" t="s">
        <v>983</v>
      </c>
    </row>
    <row r="1425" spans="5:15" ht="18" customHeight="1">
      <c r="E1425" s="168" t="s">
        <v>951</v>
      </c>
      <c r="F1425" s="174">
        <f>IFERROR(IF(E1425="","",COUNTIF($E$2:E1425,E1425)),"")</f>
        <v>58</v>
      </c>
      <c r="G1425" s="170" t="str">
        <f t="shared" si="46"/>
        <v/>
      </c>
      <c r="H1425" s="240" t="str">
        <f t="shared" si="47"/>
        <v/>
      </c>
      <c r="O1425" t="s">
        <v>983</v>
      </c>
    </row>
    <row r="1426" spans="5:15" ht="18" customHeight="1">
      <c r="E1426" s="168" t="s">
        <v>951</v>
      </c>
      <c r="F1426" s="174">
        <f>IFERROR(IF(E1426="","",COUNTIF($E$2:E1426,E1426)),"")</f>
        <v>59</v>
      </c>
      <c r="G1426" s="170" t="str">
        <f t="shared" si="46"/>
        <v/>
      </c>
      <c r="H1426" s="240" t="str">
        <f t="shared" si="47"/>
        <v/>
      </c>
      <c r="O1426" t="s">
        <v>983</v>
      </c>
    </row>
    <row r="1427" spans="5:15" ht="18" customHeight="1">
      <c r="E1427" s="168" t="s">
        <v>307</v>
      </c>
      <c r="F1427" s="174">
        <f>IFERROR(IF(E1427="","",COUNTIF($E$2:E1427,E1427)),"")</f>
        <v>11</v>
      </c>
      <c r="G1427" s="170" t="str">
        <f t="shared" si="46"/>
        <v/>
      </c>
      <c r="H1427" s="240" t="str">
        <f t="shared" si="47"/>
        <v/>
      </c>
      <c r="O1427" t="s">
        <v>983</v>
      </c>
    </row>
    <row r="1428" spans="5:15" ht="18" customHeight="1">
      <c r="E1428" s="168" t="s">
        <v>894</v>
      </c>
      <c r="F1428" s="174">
        <f>IFERROR(IF(E1428="","",COUNTIF($E$2:E1428,E1428)),"")</f>
        <v>15</v>
      </c>
      <c r="G1428" s="170" t="str">
        <f t="shared" si="46"/>
        <v/>
      </c>
      <c r="H1428" s="240" t="str">
        <f t="shared" si="47"/>
        <v/>
      </c>
      <c r="O1428" t="s">
        <v>983</v>
      </c>
    </row>
    <row r="1429" spans="5:15" ht="18" customHeight="1">
      <c r="E1429" s="168" t="s">
        <v>273</v>
      </c>
      <c r="F1429" s="174">
        <f>IFERROR(IF(E1429="","",COUNTIF($E$2:E1429,E1429)),"")</f>
        <v>12</v>
      </c>
      <c r="G1429" s="170" t="str">
        <f t="shared" si="46"/>
        <v/>
      </c>
      <c r="H1429" s="240" t="str">
        <f t="shared" si="47"/>
        <v/>
      </c>
      <c r="O1429" t="s">
        <v>983</v>
      </c>
    </row>
    <row r="1430" spans="5:15" ht="18" customHeight="1">
      <c r="E1430" s="168" t="s">
        <v>306</v>
      </c>
      <c r="F1430" s="174">
        <f>IFERROR(IF(E1430="","",COUNTIF($E$2:E1430,E1430)),"")</f>
        <v>4</v>
      </c>
      <c r="G1430" s="170" t="str">
        <f t="shared" si="46"/>
        <v/>
      </c>
      <c r="H1430" s="240" t="str">
        <f t="shared" si="47"/>
        <v/>
      </c>
      <c r="O1430" t="s">
        <v>983</v>
      </c>
    </row>
    <row r="1431" spans="5:15" ht="18" customHeight="1">
      <c r="E1431" s="168" t="s">
        <v>300</v>
      </c>
      <c r="F1431" s="174">
        <f>IFERROR(IF(E1431="","",COUNTIF($E$2:E1431,E1431)),"")</f>
        <v>9</v>
      </c>
      <c r="G1431" s="170" t="str">
        <f t="shared" si="46"/>
        <v/>
      </c>
      <c r="H1431" s="240" t="str">
        <f t="shared" si="47"/>
        <v/>
      </c>
      <c r="O1431" t="s">
        <v>983</v>
      </c>
    </row>
    <row r="1432" spans="5:15" ht="18" customHeight="1">
      <c r="E1432" s="168" t="s">
        <v>272</v>
      </c>
      <c r="F1432" s="174">
        <f>IFERROR(IF(E1432="","",COUNTIF($E$2:E1432,E1432)),"")</f>
        <v>12</v>
      </c>
      <c r="G1432" s="170" t="str">
        <f t="shared" si="46"/>
        <v/>
      </c>
      <c r="H1432" s="240" t="str">
        <f t="shared" si="47"/>
        <v/>
      </c>
      <c r="O1432" t="s">
        <v>983</v>
      </c>
    </row>
    <row r="1433" spans="5:15" ht="18" customHeight="1">
      <c r="E1433" s="168" t="s">
        <v>315</v>
      </c>
      <c r="F1433" s="174">
        <f>IFERROR(IF(E1433="","",COUNTIF($E$2:E1433,E1433)),"")</f>
        <v>10</v>
      </c>
      <c r="G1433" s="170" t="str">
        <f t="shared" si="46"/>
        <v/>
      </c>
      <c r="H1433" s="240" t="str">
        <f t="shared" si="47"/>
        <v/>
      </c>
      <c r="O1433" t="s">
        <v>983</v>
      </c>
    </row>
    <row r="1434" spans="5:15" ht="18" customHeight="1">
      <c r="E1434" s="168" t="s">
        <v>312</v>
      </c>
      <c r="F1434" s="174">
        <f>IFERROR(IF(E1434="","",COUNTIF($E$2:E1434,E1434)),"")</f>
        <v>7</v>
      </c>
      <c r="G1434" s="170" t="str">
        <f t="shared" si="46"/>
        <v/>
      </c>
      <c r="H1434" s="240" t="str">
        <f t="shared" si="47"/>
        <v/>
      </c>
      <c r="O1434" t="s">
        <v>983</v>
      </c>
    </row>
    <row r="1435" spans="5:15" ht="18" customHeight="1">
      <c r="E1435" s="168" t="s">
        <v>304</v>
      </c>
      <c r="F1435" s="174">
        <f>IFERROR(IF(E1435="","",COUNTIF($E$2:E1435,E1435)),"")</f>
        <v>9</v>
      </c>
      <c r="G1435" s="170" t="str">
        <f t="shared" si="46"/>
        <v/>
      </c>
      <c r="H1435" s="240" t="str">
        <f t="shared" si="47"/>
        <v/>
      </c>
      <c r="O1435" t="s">
        <v>983</v>
      </c>
    </row>
    <row r="1436" spans="5:15" ht="18" customHeight="1">
      <c r="E1436" s="168" t="s">
        <v>303</v>
      </c>
      <c r="F1436" s="174">
        <f>IFERROR(IF(E1436="","",COUNTIF($E$2:E1436,E1436)),"")</f>
        <v>5</v>
      </c>
      <c r="G1436" s="170" t="str">
        <f t="shared" si="46"/>
        <v/>
      </c>
      <c r="H1436" s="240" t="str">
        <f t="shared" si="47"/>
        <v/>
      </c>
      <c r="O1436" t="s">
        <v>983</v>
      </c>
    </row>
    <row r="1437" spans="5:15" ht="18" customHeight="1">
      <c r="E1437" s="168" t="s">
        <v>312</v>
      </c>
      <c r="F1437" s="174">
        <f>IFERROR(IF(E1437="","",COUNTIF($E$2:E1437,E1437)),"")</f>
        <v>8</v>
      </c>
      <c r="G1437" s="170" t="str">
        <f t="shared" si="46"/>
        <v/>
      </c>
      <c r="H1437" s="240" t="str">
        <f t="shared" si="47"/>
        <v/>
      </c>
      <c r="O1437" t="s">
        <v>983</v>
      </c>
    </row>
    <row r="1438" spans="5:15" ht="18" customHeight="1">
      <c r="E1438" s="168" t="s">
        <v>312</v>
      </c>
      <c r="F1438" s="174">
        <f>IFERROR(IF(E1438="","",COUNTIF($E$2:E1438,E1438)),"")</f>
        <v>9</v>
      </c>
      <c r="G1438" s="170" t="str">
        <f t="shared" si="46"/>
        <v/>
      </c>
      <c r="H1438" s="240" t="str">
        <f t="shared" si="47"/>
        <v/>
      </c>
      <c r="O1438" t="s">
        <v>983</v>
      </c>
    </row>
    <row r="1439" spans="5:15" ht="18" customHeight="1">
      <c r="F1439" s="174" t="str">
        <f>IFERROR(IF(E1439="","",COUNTIF($E$2:E1439,E1439)),"")</f>
        <v/>
      </c>
      <c r="G1439" s="170" t="str">
        <f t="shared" si="46"/>
        <v/>
      </c>
      <c r="H1439" s="240" t="str">
        <f t="shared" si="47"/>
        <v/>
      </c>
      <c r="O1439" t="s">
        <v>983</v>
      </c>
    </row>
    <row r="1440" spans="5:15" ht="18" customHeight="1">
      <c r="E1440" s="168" t="s">
        <v>274</v>
      </c>
      <c r="F1440" s="174">
        <f>IFERROR(IF(E1440="","",COUNTIF($E$2:E1440,E1440)),"")</f>
        <v>12</v>
      </c>
      <c r="G1440" s="170" t="str">
        <f t="shared" si="46"/>
        <v/>
      </c>
      <c r="H1440" s="240" t="str">
        <f t="shared" si="47"/>
        <v/>
      </c>
      <c r="O1440" t="s">
        <v>983</v>
      </c>
    </row>
    <row r="1441" spans="5:15" ht="18" customHeight="1">
      <c r="E1441" s="168" t="s">
        <v>305</v>
      </c>
      <c r="F1441" s="174">
        <f>IFERROR(IF(E1441="","",COUNTIF($E$2:E1441,E1441)),"")</f>
        <v>13</v>
      </c>
      <c r="G1441" s="170" t="str">
        <f t="shared" si="46"/>
        <v/>
      </c>
      <c r="H1441" s="240" t="str">
        <f t="shared" si="47"/>
        <v/>
      </c>
      <c r="O1441" t="s">
        <v>983</v>
      </c>
    </row>
    <row r="1442" spans="5:15" ht="18" customHeight="1">
      <c r="E1442" s="168" t="s">
        <v>306</v>
      </c>
      <c r="F1442" s="174">
        <f>IFERROR(IF(E1442="","",COUNTIF($E$2:E1442,E1442)),"")</f>
        <v>5</v>
      </c>
      <c r="G1442" s="170" t="str">
        <f t="shared" si="46"/>
        <v/>
      </c>
      <c r="H1442" s="240" t="str">
        <f t="shared" si="47"/>
        <v/>
      </c>
      <c r="O1442" t="s">
        <v>983</v>
      </c>
    </row>
    <row r="1443" spans="5:15" ht="18" customHeight="1">
      <c r="E1443" s="168" t="s">
        <v>274</v>
      </c>
      <c r="F1443" s="174">
        <f>IFERROR(IF(E1443="","",COUNTIF($E$2:E1443,E1443)),"")</f>
        <v>13</v>
      </c>
      <c r="G1443" s="170" t="str">
        <f t="shared" si="46"/>
        <v/>
      </c>
      <c r="H1443" s="240" t="str">
        <f t="shared" si="47"/>
        <v/>
      </c>
      <c r="O1443" t="s">
        <v>983</v>
      </c>
    </row>
    <row r="1444" spans="5:15" ht="18" customHeight="1">
      <c r="E1444" s="168" t="s">
        <v>302</v>
      </c>
      <c r="F1444" s="174">
        <f>IFERROR(IF(E1444="","",COUNTIF($E$2:E1444,E1444)),"")</f>
        <v>16</v>
      </c>
      <c r="G1444" s="170" t="str">
        <f t="shared" si="46"/>
        <v/>
      </c>
      <c r="H1444" s="240" t="str">
        <f t="shared" si="47"/>
        <v/>
      </c>
      <c r="O1444" t="s">
        <v>983</v>
      </c>
    </row>
    <row r="1445" spans="5:15" ht="18" customHeight="1">
      <c r="E1445" s="168" t="s">
        <v>301</v>
      </c>
      <c r="F1445" s="174">
        <f>IFERROR(IF(E1445="","",COUNTIF($E$2:E1445,E1445)),"")</f>
        <v>7</v>
      </c>
      <c r="G1445" s="170" t="str">
        <f t="shared" si="46"/>
        <v/>
      </c>
      <c r="H1445" s="240" t="str">
        <f t="shared" si="47"/>
        <v/>
      </c>
      <c r="O1445" t="s">
        <v>983</v>
      </c>
    </row>
    <row r="1446" spans="5:15" ht="18" customHeight="1">
      <c r="E1446" s="168" t="s">
        <v>307</v>
      </c>
      <c r="F1446" s="174">
        <f>IFERROR(IF(E1446="","",COUNTIF($E$2:E1446,E1446)),"")</f>
        <v>12</v>
      </c>
      <c r="G1446" s="170" t="str">
        <f t="shared" si="46"/>
        <v/>
      </c>
      <c r="H1446" s="240" t="str">
        <f t="shared" si="47"/>
        <v/>
      </c>
      <c r="O1446" t="s">
        <v>983</v>
      </c>
    </row>
    <row r="1447" spans="5:15" ht="18" customHeight="1">
      <c r="E1447" s="168" t="s">
        <v>306</v>
      </c>
      <c r="F1447" s="174">
        <f>IFERROR(IF(E1447="","",COUNTIF($E$2:E1447,E1447)),"")</f>
        <v>6</v>
      </c>
      <c r="G1447" s="170" t="str">
        <f t="shared" si="46"/>
        <v/>
      </c>
      <c r="H1447" s="240" t="str">
        <f t="shared" si="47"/>
        <v/>
      </c>
      <c r="O1447" t="s">
        <v>983</v>
      </c>
    </row>
    <row r="1448" spans="5:15" ht="18" customHeight="1">
      <c r="E1448" s="168" t="s">
        <v>304</v>
      </c>
      <c r="F1448" s="174">
        <f>IFERROR(IF(E1448="","",COUNTIF($E$2:E1448,E1448)),"")</f>
        <v>10</v>
      </c>
      <c r="G1448" s="170" t="str">
        <f t="shared" si="46"/>
        <v/>
      </c>
      <c r="H1448" s="240" t="str">
        <f t="shared" si="47"/>
        <v/>
      </c>
      <c r="O1448" t="s">
        <v>983</v>
      </c>
    </row>
    <row r="1449" spans="5:15" ht="18" customHeight="1">
      <c r="E1449" s="168" t="s">
        <v>312</v>
      </c>
      <c r="F1449" s="174">
        <f>IFERROR(IF(E1449="","",COUNTIF($E$2:E1449,E1449)),"")</f>
        <v>10</v>
      </c>
      <c r="G1449" s="170" t="str">
        <f t="shared" si="46"/>
        <v/>
      </c>
      <c r="H1449" s="240" t="str">
        <f t="shared" si="47"/>
        <v/>
      </c>
      <c r="O1449" t="s">
        <v>983</v>
      </c>
    </row>
    <row r="1450" spans="5:15" ht="18" customHeight="1">
      <c r="E1450" s="168" t="s">
        <v>311</v>
      </c>
      <c r="F1450" s="174">
        <f>IFERROR(IF(E1450="","",COUNTIF($E$2:E1450,E1450)),"")</f>
        <v>8</v>
      </c>
      <c r="G1450" s="170" t="str">
        <f t="shared" si="46"/>
        <v/>
      </c>
      <c r="H1450" s="240" t="str">
        <f t="shared" si="47"/>
        <v/>
      </c>
      <c r="O1450" t="s">
        <v>983</v>
      </c>
    </row>
    <row r="1451" spans="5:15" ht="18" customHeight="1">
      <c r="E1451" s="168" t="s">
        <v>309</v>
      </c>
      <c r="F1451" s="174">
        <f>IFERROR(IF(E1451="","",COUNTIF($E$2:E1451,E1451)),"")</f>
        <v>7</v>
      </c>
      <c r="G1451" s="170" t="str">
        <f t="shared" si="46"/>
        <v/>
      </c>
      <c r="H1451" s="240" t="str">
        <f t="shared" si="47"/>
        <v/>
      </c>
      <c r="O1451" t="s">
        <v>983</v>
      </c>
    </row>
    <row r="1452" spans="5:15" ht="18" customHeight="1">
      <c r="E1452" s="168" t="s">
        <v>315</v>
      </c>
      <c r="F1452" s="174">
        <f>IFERROR(IF(E1452="","",COUNTIF($E$2:E1452,E1452)),"")</f>
        <v>11</v>
      </c>
      <c r="G1452" s="170" t="str">
        <f t="shared" si="46"/>
        <v/>
      </c>
      <c r="H1452" s="240" t="str">
        <f t="shared" si="47"/>
        <v/>
      </c>
      <c r="O1452" t="s">
        <v>983</v>
      </c>
    </row>
    <row r="1453" spans="5:15" ht="18" customHeight="1">
      <c r="E1453" s="168" t="s">
        <v>300</v>
      </c>
      <c r="F1453" s="174">
        <f>IFERROR(IF(E1453="","",COUNTIF($E$2:E1453,E1453)),"")</f>
        <v>10</v>
      </c>
      <c r="G1453" s="170" t="str">
        <f t="shared" si="46"/>
        <v/>
      </c>
      <c r="H1453" s="240" t="str">
        <f t="shared" si="47"/>
        <v/>
      </c>
      <c r="O1453" t="s">
        <v>983</v>
      </c>
    </row>
    <row r="1454" spans="5:15" ht="18" customHeight="1">
      <c r="E1454" s="168" t="s">
        <v>305</v>
      </c>
      <c r="F1454" s="174">
        <f>IFERROR(IF(E1454="","",COUNTIF($E$2:E1454,E1454)),"")</f>
        <v>14</v>
      </c>
      <c r="G1454" s="170" t="str">
        <f t="shared" si="46"/>
        <v/>
      </c>
      <c r="H1454" s="240" t="str">
        <f t="shared" si="47"/>
        <v/>
      </c>
      <c r="O1454" t="s">
        <v>983</v>
      </c>
    </row>
    <row r="1455" spans="5:15" ht="18" customHeight="1">
      <c r="E1455" s="168" t="s">
        <v>273</v>
      </c>
      <c r="F1455" s="174">
        <f>IFERROR(IF(E1455="","",COUNTIF($E$2:E1455,E1455)),"")</f>
        <v>13</v>
      </c>
      <c r="G1455" s="170" t="str">
        <f t="shared" si="46"/>
        <v/>
      </c>
      <c r="H1455" s="240" t="str">
        <f t="shared" si="47"/>
        <v/>
      </c>
      <c r="O1455" t="s">
        <v>983</v>
      </c>
    </row>
    <row r="1456" spans="5:15" ht="18" customHeight="1">
      <c r="E1456" s="168" t="s">
        <v>300</v>
      </c>
      <c r="F1456" s="174">
        <f>IFERROR(IF(E1456="","",COUNTIF($E$2:E1456,E1456)),"")</f>
        <v>11</v>
      </c>
      <c r="G1456" s="170" t="str">
        <f t="shared" si="46"/>
        <v/>
      </c>
      <c r="H1456" s="240" t="str">
        <f t="shared" si="47"/>
        <v/>
      </c>
      <c r="O1456" t="s">
        <v>983</v>
      </c>
    </row>
    <row r="1457" spans="5:15" ht="18" customHeight="1">
      <c r="E1457" s="168" t="s">
        <v>304</v>
      </c>
      <c r="F1457" s="174">
        <f>IFERROR(IF(E1457="","",COUNTIF($E$2:E1457,E1457)),"")</f>
        <v>11</v>
      </c>
      <c r="G1457" s="170" t="str">
        <f t="shared" si="46"/>
        <v/>
      </c>
      <c r="H1457" s="240" t="str">
        <f t="shared" si="47"/>
        <v/>
      </c>
      <c r="O1457" t="s">
        <v>983</v>
      </c>
    </row>
    <row r="1458" spans="5:15" ht="18" customHeight="1">
      <c r="E1458" s="168" t="s">
        <v>272</v>
      </c>
      <c r="F1458" s="174">
        <f>IFERROR(IF(E1458="","",COUNTIF($E$2:E1458,E1458)),"")</f>
        <v>13</v>
      </c>
      <c r="G1458" s="170" t="str">
        <f t="shared" si="46"/>
        <v/>
      </c>
      <c r="H1458" s="240" t="str">
        <f t="shared" si="47"/>
        <v/>
      </c>
      <c r="O1458" t="s">
        <v>983</v>
      </c>
    </row>
    <row r="1459" spans="5:15" ht="18" customHeight="1">
      <c r="E1459" s="168" t="s">
        <v>273</v>
      </c>
      <c r="F1459" s="174">
        <f>IFERROR(IF(E1459="","",COUNTIF($E$2:E1459,E1459)),"")</f>
        <v>14</v>
      </c>
      <c r="G1459" s="170" t="str">
        <f t="shared" si="46"/>
        <v/>
      </c>
      <c r="H1459" s="240" t="str">
        <f t="shared" si="47"/>
        <v/>
      </c>
      <c r="O1459" t="s">
        <v>983</v>
      </c>
    </row>
    <row r="1460" spans="5:15" ht="18" customHeight="1">
      <c r="F1460" s="174" t="str">
        <f>IFERROR(IF(E1460="","",COUNTIF($E$2:E1460,E1460)),"")</f>
        <v/>
      </c>
      <c r="G1460" s="170" t="str">
        <f t="shared" si="46"/>
        <v/>
      </c>
      <c r="H1460" s="240" t="str">
        <f t="shared" si="47"/>
        <v/>
      </c>
      <c r="O1460" t="s">
        <v>983</v>
      </c>
    </row>
    <row r="1461" spans="5:15" ht="18" customHeight="1">
      <c r="F1461" s="174" t="str">
        <f>IFERROR(IF(E1461="","",COUNTIF($E$2:E1461,E1461)),"")</f>
        <v/>
      </c>
      <c r="G1461" s="170" t="str">
        <f t="shared" si="46"/>
        <v/>
      </c>
      <c r="H1461" s="240" t="str">
        <f t="shared" si="47"/>
        <v/>
      </c>
      <c r="O1461" t="s">
        <v>983</v>
      </c>
    </row>
    <row r="1462" spans="5:15" ht="18" customHeight="1">
      <c r="E1462" s="168" t="s">
        <v>302</v>
      </c>
      <c r="F1462" s="174">
        <f>IFERROR(IF(E1462="","",COUNTIF($E$2:E1462,E1462)),"")</f>
        <v>17</v>
      </c>
      <c r="G1462" s="170" t="str">
        <f t="shared" si="46"/>
        <v/>
      </c>
      <c r="H1462" s="240" t="str">
        <f t="shared" si="47"/>
        <v/>
      </c>
      <c r="O1462" t="s">
        <v>983</v>
      </c>
    </row>
    <row r="1463" spans="5:15" ht="18" customHeight="1">
      <c r="F1463" s="174" t="str">
        <f>IFERROR(IF(E1463="","",COUNTIF($E$2:E1463,E1463)),"")</f>
        <v/>
      </c>
      <c r="G1463" s="170" t="str">
        <f t="shared" si="46"/>
        <v/>
      </c>
      <c r="H1463" s="240" t="str">
        <f t="shared" si="47"/>
        <v/>
      </c>
      <c r="O1463" t="s">
        <v>983</v>
      </c>
    </row>
    <row r="1464" spans="5:15" ht="18" customHeight="1">
      <c r="E1464" s="168" t="s">
        <v>308</v>
      </c>
      <c r="F1464" s="174">
        <f>IFERROR(IF(E1464="","",COUNTIF($E$2:E1464,E1464)),"")</f>
        <v>9</v>
      </c>
      <c r="G1464" s="170" t="str">
        <f t="shared" si="46"/>
        <v/>
      </c>
      <c r="H1464" s="240" t="str">
        <f t="shared" si="47"/>
        <v/>
      </c>
      <c r="O1464" t="s">
        <v>983</v>
      </c>
    </row>
    <row r="1465" spans="5:15" ht="18" customHeight="1">
      <c r="E1465" s="168" t="s">
        <v>307</v>
      </c>
      <c r="F1465" s="174">
        <f>IFERROR(IF(E1465="","",COUNTIF($E$2:E1465,E1465)),"")</f>
        <v>13</v>
      </c>
      <c r="G1465" s="170" t="str">
        <f t="shared" si="46"/>
        <v/>
      </c>
      <c r="H1465" s="240" t="str">
        <f t="shared" si="47"/>
        <v/>
      </c>
      <c r="O1465" t="s">
        <v>983</v>
      </c>
    </row>
    <row r="1466" spans="5:15" ht="18" customHeight="1">
      <c r="E1466" s="168" t="s">
        <v>304</v>
      </c>
      <c r="F1466" s="174">
        <f>IFERROR(IF(E1466="","",COUNTIF($E$2:E1466,E1466)),"")</f>
        <v>12</v>
      </c>
      <c r="G1466" s="170" t="str">
        <f t="shared" si="46"/>
        <v/>
      </c>
      <c r="H1466" s="240" t="str">
        <f t="shared" si="47"/>
        <v/>
      </c>
      <c r="O1466" t="s">
        <v>983</v>
      </c>
    </row>
    <row r="1467" spans="5:15" ht="18" customHeight="1">
      <c r="F1467" s="174" t="str">
        <f>IFERROR(IF(E1467="","",COUNTIF($E$2:E1467,E1467)),"")</f>
        <v/>
      </c>
      <c r="G1467" s="170" t="str">
        <f t="shared" si="46"/>
        <v/>
      </c>
      <c r="H1467" s="240" t="str">
        <f t="shared" si="47"/>
        <v/>
      </c>
      <c r="O1467" t="s">
        <v>983</v>
      </c>
    </row>
    <row r="1468" spans="5:15" ht="18" customHeight="1">
      <c r="E1468" s="168" t="s">
        <v>305</v>
      </c>
      <c r="F1468" s="174">
        <f>IFERROR(IF(E1468="","",COUNTIF($E$2:E1468,E1468)),"")</f>
        <v>15</v>
      </c>
      <c r="G1468" s="170" t="str">
        <f t="shared" si="46"/>
        <v/>
      </c>
      <c r="H1468" s="240" t="str">
        <f t="shared" si="47"/>
        <v/>
      </c>
      <c r="O1468" t="s">
        <v>983</v>
      </c>
    </row>
    <row r="1469" spans="5:15" ht="18" customHeight="1">
      <c r="E1469" s="168" t="s">
        <v>305</v>
      </c>
      <c r="F1469" s="174">
        <f>IFERROR(IF(E1469="","",COUNTIF($E$2:E1469,E1469)),"")</f>
        <v>16</v>
      </c>
      <c r="G1469" s="170" t="str">
        <f t="shared" si="46"/>
        <v/>
      </c>
      <c r="H1469" s="240" t="str">
        <f t="shared" si="47"/>
        <v/>
      </c>
      <c r="O1469" t="s">
        <v>983</v>
      </c>
    </row>
    <row r="1470" spans="5:15" ht="18" customHeight="1">
      <c r="E1470" s="168" t="s">
        <v>300</v>
      </c>
      <c r="F1470" s="174">
        <f>IFERROR(IF(E1470="","",COUNTIF($E$2:E1470,E1470)),"")</f>
        <v>12</v>
      </c>
      <c r="G1470" s="170" t="str">
        <f t="shared" si="46"/>
        <v/>
      </c>
      <c r="H1470" s="240" t="str">
        <f t="shared" si="47"/>
        <v/>
      </c>
      <c r="O1470" t="s">
        <v>983</v>
      </c>
    </row>
    <row r="1471" spans="5:15" ht="18" customHeight="1">
      <c r="E1471" s="168" t="s">
        <v>949</v>
      </c>
      <c r="F1471" s="174">
        <f>IFERROR(IF(E1471="","",COUNTIF($E$2:E1471,E1471)),"")</f>
        <v>11</v>
      </c>
      <c r="G1471" s="170" t="str">
        <f t="shared" si="46"/>
        <v/>
      </c>
      <c r="H1471" s="240" t="str">
        <f t="shared" si="47"/>
        <v/>
      </c>
      <c r="O1471" t="s">
        <v>983</v>
      </c>
    </row>
    <row r="1472" spans="5:15" ht="18" customHeight="1">
      <c r="E1472" s="168" t="s">
        <v>949</v>
      </c>
      <c r="F1472" s="174">
        <f>IFERROR(IF(E1472="","",COUNTIF($E$2:E1472,E1472)),"")</f>
        <v>12</v>
      </c>
      <c r="G1472" s="170" t="str">
        <f t="shared" si="46"/>
        <v/>
      </c>
      <c r="H1472" s="240" t="str">
        <f t="shared" si="47"/>
        <v/>
      </c>
      <c r="O1472" t="s">
        <v>983</v>
      </c>
    </row>
    <row r="1473" spans="5:15" ht="18" customHeight="1">
      <c r="E1473" s="168" t="s">
        <v>949</v>
      </c>
      <c r="F1473" s="174">
        <f>IFERROR(IF(E1473="","",COUNTIF($E$2:E1473,E1473)),"")</f>
        <v>13</v>
      </c>
      <c r="G1473" s="170" t="str">
        <f t="shared" si="46"/>
        <v/>
      </c>
      <c r="H1473" s="240" t="str">
        <f t="shared" si="47"/>
        <v/>
      </c>
      <c r="O1473" t="s">
        <v>983</v>
      </c>
    </row>
    <row r="1474" spans="5:15" ht="18" customHeight="1">
      <c r="E1474" s="168" t="s">
        <v>949</v>
      </c>
      <c r="F1474" s="174">
        <f>IFERROR(IF(E1474="","",COUNTIF($E$2:E1474,E1474)),"")</f>
        <v>14</v>
      </c>
      <c r="G1474" s="170" t="str">
        <f t="shared" ref="G1474:G1537" si="48">IFERROR(IF(AND(COUNTIF(E1474:E1474,E1474)=(F1474),F1474&gt;0),ROW(),""),"")</f>
        <v/>
      </c>
      <c r="H1474" s="240" t="str">
        <f t="shared" ref="H1474:H1537" si="49">IFERROR(INDEX(E:E,SMALL(G:G,ROW()-1)),"")</f>
        <v/>
      </c>
      <c r="O1474" t="s">
        <v>983</v>
      </c>
    </row>
    <row r="1475" spans="5:15" ht="18" customHeight="1">
      <c r="E1475" s="168" t="s">
        <v>949</v>
      </c>
      <c r="F1475" s="174">
        <f>IFERROR(IF(E1475="","",COUNTIF($E$2:E1475,E1475)),"")</f>
        <v>15</v>
      </c>
      <c r="G1475" s="170" t="str">
        <f t="shared" si="48"/>
        <v/>
      </c>
      <c r="H1475" s="240" t="str">
        <f t="shared" si="49"/>
        <v/>
      </c>
      <c r="O1475" t="s">
        <v>983</v>
      </c>
    </row>
    <row r="1476" spans="5:15" ht="18" customHeight="1">
      <c r="E1476" s="168" t="s">
        <v>949</v>
      </c>
      <c r="F1476" s="174">
        <f>IFERROR(IF(E1476="","",COUNTIF($E$2:E1476,E1476)),"")</f>
        <v>16</v>
      </c>
      <c r="G1476" s="170" t="str">
        <f t="shared" si="48"/>
        <v/>
      </c>
      <c r="H1476" s="240" t="str">
        <f t="shared" si="49"/>
        <v/>
      </c>
      <c r="O1476" t="s">
        <v>983</v>
      </c>
    </row>
    <row r="1477" spans="5:15" ht="18" customHeight="1">
      <c r="E1477" s="168" t="s">
        <v>949</v>
      </c>
      <c r="F1477" s="174">
        <f>IFERROR(IF(E1477="","",COUNTIF($E$2:E1477,E1477)),"")</f>
        <v>17</v>
      </c>
      <c r="G1477" s="170" t="str">
        <f t="shared" si="48"/>
        <v/>
      </c>
      <c r="H1477" s="240" t="str">
        <f t="shared" si="49"/>
        <v/>
      </c>
      <c r="O1477" t="s">
        <v>983</v>
      </c>
    </row>
    <row r="1478" spans="5:15" ht="18" customHeight="1">
      <c r="E1478" s="168" t="s">
        <v>949</v>
      </c>
      <c r="F1478" s="174">
        <f>IFERROR(IF(E1478="","",COUNTIF($E$2:E1478,E1478)),"")</f>
        <v>18</v>
      </c>
      <c r="G1478" s="170" t="str">
        <f t="shared" si="48"/>
        <v/>
      </c>
      <c r="H1478" s="240" t="str">
        <f t="shared" si="49"/>
        <v/>
      </c>
      <c r="O1478" t="s">
        <v>983</v>
      </c>
    </row>
    <row r="1479" spans="5:15" ht="18" customHeight="1">
      <c r="E1479" s="168" t="s">
        <v>949</v>
      </c>
      <c r="F1479" s="174">
        <f>IFERROR(IF(E1479="","",COUNTIF($E$2:E1479,E1479)),"")</f>
        <v>19</v>
      </c>
      <c r="G1479" s="170" t="str">
        <f t="shared" si="48"/>
        <v/>
      </c>
      <c r="H1479" s="240" t="str">
        <f t="shared" si="49"/>
        <v/>
      </c>
      <c r="O1479" t="s">
        <v>983</v>
      </c>
    </row>
    <row r="1480" spans="5:15" ht="18" customHeight="1">
      <c r="E1480" s="168" t="s">
        <v>949</v>
      </c>
      <c r="F1480" s="174">
        <f>IFERROR(IF(E1480="","",COUNTIF($E$2:E1480,E1480)),"")</f>
        <v>20</v>
      </c>
      <c r="G1480" s="170" t="str">
        <f t="shared" si="48"/>
        <v/>
      </c>
      <c r="H1480" s="240" t="str">
        <f t="shared" si="49"/>
        <v/>
      </c>
      <c r="O1480" t="s">
        <v>983</v>
      </c>
    </row>
    <row r="1481" spans="5:15" ht="18" customHeight="1">
      <c r="E1481" s="168" t="s">
        <v>949</v>
      </c>
      <c r="F1481" s="174">
        <f>IFERROR(IF(E1481="","",COUNTIF($E$2:E1481,E1481)),"")</f>
        <v>21</v>
      </c>
      <c r="G1481" s="170" t="str">
        <f t="shared" si="48"/>
        <v/>
      </c>
      <c r="H1481" s="240" t="str">
        <f t="shared" si="49"/>
        <v/>
      </c>
      <c r="O1481" t="s">
        <v>983</v>
      </c>
    </row>
    <row r="1482" spans="5:15" ht="18" customHeight="1">
      <c r="E1482" s="168" t="s">
        <v>949</v>
      </c>
      <c r="F1482" s="174">
        <f>IFERROR(IF(E1482="","",COUNTIF($E$2:E1482,E1482)),"")</f>
        <v>22</v>
      </c>
      <c r="G1482" s="170" t="str">
        <f t="shared" si="48"/>
        <v/>
      </c>
      <c r="H1482" s="240" t="str">
        <f t="shared" si="49"/>
        <v/>
      </c>
      <c r="O1482" t="s">
        <v>983</v>
      </c>
    </row>
    <row r="1483" spans="5:15" ht="18" customHeight="1">
      <c r="E1483" s="168" t="s">
        <v>949</v>
      </c>
      <c r="F1483" s="174">
        <f>IFERROR(IF(E1483="","",COUNTIF($E$2:E1483,E1483)),"")</f>
        <v>23</v>
      </c>
      <c r="G1483" s="170" t="str">
        <f t="shared" si="48"/>
        <v/>
      </c>
      <c r="H1483" s="240" t="str">
        <f t="shared" si="49"/>
        <v/>
      </c>
      <c r="O1483" t="s">
        <v>983</v>
      </c>
    </row>
    <row r="1484" spans="5:15" ht="18" customHeight="1">
      <c r="E1484" s="168" t="s">
        <v>949</v>
      </c>
      <c r="F1484" s="174">
        <f>IFERROR(IF(E1484="","",COUNTIF($E$2:E1484,E1484)),"")</f>
        <v>24</v>
      </c>
      <c r="G1484" s="170" t="str">
        <f t="shared" si="48"/>
        <v/>
      </c>
      <c r="H1484" s="240" t="str">
        <f t="shared" si="49"/>
        <v/>
      </c>
      <c r="O1484" t="s">
        <v>983</v>
      </c>
    </row>
    <row r="1485" spans="5:15" ht="18" customHeight="1">
      <c r="E1485" s="168" t="s">
        <v>949</v>
      </c>
      <c r="F1485" s="174">
        <f>IFERROR(IF(E1485="","",COUNTIF($E$2:E1485,E1485)),"")</f>
        <v>25</v>
      </c>
      <c r="G1485" s="170" t="str">
        <f t="shared" si="48"/>
        <v/>
      </c>
      <c r="H1485" s="240" t="str">
        <f t="shared" si="49"/>
        <v/>
      </c>
      <c r="O1485" t="s">
        <v>983</v>
      </c>
    </row>
    <row r="1486" spans="5:15" ht="18" customHeight="1">
      <c r="E1486" s="168" t="s">
        <v>949</v>
      </c>
      <c r="F1486" s="174">
        <f>IFERROR(IF(E1486="","",COUNTIF($E$2:E1486,E1486)),"")</f>
        <v>26</v>
      </c>
      <c r="G1486" s="170" t="str">
        <f t="shared" si="48"/>
        <v/>
      </c>
      <c r="H1486" s="240" t="str">
        <f t="shared" si="49"/>
        <v/>
      </c>
      <c r="O1486" t="s">
        <v>983</v>
      </c>
    </row>
    <row r="1487" spans="5:15" ht="18" customHeight="1">
      <c r="E1487" s="168" t="s">
        <v>949</v>
      </c>
      <c r="F1487" s="174">
        <f>IFERROR(IF(E1487="","",COUNTIF($E$2:E1487,E1487)),"")</f>
        <v>27</v>
      </c>
      <c r="G1487" s="170" t="str">
        <f t="shared" si="48"/>
        <v/>
      </c>
      <c r="H1487" s="240" t="str">
        <f t="shared" si="49"/>
        <v/>
      </c>
      <c r="O1487" t="s">
        <v>983</v>
      </c>
    </row>
    <row r="1488" spans="5:15" ht="18" customHeight="1">
      <c r="E1488" s="168" t="s">
        <v>949</v>
      </c>
      <c r="F1488" s="174">
        <f>IFERROR(IF(E1488="","",COUNTIF($E$2:E1488,E1488)),"")</f>
        <v>28</v>
      </c>
      <c r="G1488" s="170" t="str">
        <f t="shared" si="48"/>
        <v/>
      </c>
      <c r="H1488" s="240" t="str">
        <f t="shared" si="49"/>
        <v/>
      </c>
      <c r="O1488" t="s">
        <v>983</v>
      </c>
    </row>
    <row r="1489" spans="5:15" ht="18" customHeight="1">
      <c r="E1489" s="168" t="s">
        <v>949</v>
      </c>
      <c r="F1489" s="174">
        <f>IFERROR(IF(E1489="","",COUNTIF($E$2:E1489,E1489)),"")</f>
        <v>29</v>
      </c>
      <c r="G1489" s="170" t="str">
        <f t="shared" si="48"/>
        <v/>
      </c>
      <c r="H1489" s="240" t="str">
        <f t="shared" si="49"/>
        <v/>
      </c>
      <c r="O1489" t="s">
        <v>983</v>
      </c>
    </row>
    <row r="1490" spans="5:15" ht="18" customHeight="1">
      <c r="E1490" s="168" t="s">
        <v>307</v>
      </c>
      <c r="F1490" s="174">
        <f>IFERROR(IF(E1490="","",COUNTIF($E$2:E1490,E1490)),"")</f>
        <v>14</v>
      </c>
      <c r="G1490" s="170" t="str">
        <f t="shared" si="48"/>
        <v/>
      </c>
      <c r="H1490" s="240" t="str">
        <f t="shared" si="49"/>
        <v/>
      </c>
      <c r="O1490" t="s">
        <v>983</v>
      </c>
    </row>
    <row r="1491" spans="5:15" ht="18" customHeight="1">
      <c r="E1491" s="168" t="s">
        <v>302</v>
      </c>
      <c r="F1491" s="174">
        <f>IFERROR(IF(E1491="","",COUNTIF($E$2:E1491,E1491)),"")</f>
        <v>18</v>
      </c>
      <c r="G1491" s="170" t="str">
        <f t="shared" si="48"/>
        <v/>
      </c>
      <c r="H1491" s="240" t="str">
        <f t="shared" si="49"/>
        <v/>
      </c>
      <c r="O1491" t="s">
        <v>983</v>
      </c>
    </row>
    <row r="1492" spans="5:15" ht="18" customHeight="1">
      <c r="E1492" s="168" t="s">
        <v>243</v>
      </c>
      <c r="F1492" s="174">
        <f>IFERROR(IF(E1492="","",COUNTIF($E$2:E1492,E1492)),"")</f>
        <v>23</v>
      </c>
      <c r="G1492" s="170" t="str">
        <f t="shared" si="48"/>
        <v/>
      </c>
      <c r="H1492" s="240" t="str">
        <f t="shared" si="49"/>
        <v/>
      </c>
      <c r="O1492" t="s">
        <v>983</v>
      </c>
    </row>
    <row r="1493" spans="5:15" ht="18" customHeight="1">
      <c r="E1493" s="168" t="s">
        <v>260</v>
      </c>
      <c r="F1493" s="174">
        <f>IFERROR(IF(E1493="","",COUNTIF($E$2:E1493,E1493)),"")</f>
        <v>19</v>
      </c>
      <c r="G1493" s="170" t="str">
        <f t="shared" si="48"/>
        <v/>
      </c>
      <c r="H1493" s="240" t="str">
        <f t="shared" si="49"/>
        <v/>
      </c>
      <c r="O1493" t="s">
        <v>983</v>
      </c>
    </row>
    <row r="1494" spans="5:15" ht="18" customHeight="1">
      <c r="E1494" s="168" t="s">
        <v>239</v>
      </c>
      <c r="F1494" s="174">
        <f>IFERROR(IF(E1494="","",COUNTIF($E$2:E1494,E1494)),"")</f>
        <v>22</v>
      </c>
      <c r="G1494" s="170" t="str">
        <f t="shared" si="48"/>
        <v/>
      </c>
      <c r="H1494" s="240" t="str">
        <f t="shared" si="49"/>
        <v/>
      </c>
      <c r="O1494" t="s">
        <v>983</v>
      </c>
    </row>
    <row r="1495" spans="5:15" ht="18" customHeight="1">
      <c r="E1495" s="168" t="s">
        <v>403</v>
      </c>
      <c r="F1495" s="174">
        <f>IFERROR(IF(E1495="","",COUNTIF($E$2:E1495,E1495)),"")</f>
        <v>1</v>
      </c>
      <c r="G1495" s="170">
        <f t="shared" si="48"/>
        <v>1495</v>
      </c>
      <c r="H1495" s="240" t="str">
        <f t="shared" si="49"/>
        <v/>
      </c>
      <c r="O1495" t="s">
        <v>983</v>
      </c>
    </row>
    <row r="1496" spans="5:15" ht="18" customHeight="1">
      <c r="E1496" s="168" t="s">
        <v>277</v>
      </c>
      <c r="F1496" s="174">
        <f>IFERROR(IF(E1496="","",COUNTIF($E$2:E1496,E1496)),"")</f>
        <v>15</v>
      </c>
      <c r="G1496" s="170" t="str">
        <f t="shared" si="48"/>
        <v/>
      </c>
      <c r="H1496" s="240" t="str">
        <f t="shared" si="49"/>
        <v/>
      </c>
      <c r="O1496" t="s">
        <v>983</v>
      </c>
    </row>
    <row r="1497" spans="5:15" ht="18" customHeight="1">
      <c r="E1497" s="168" t="s">
        <v>261</v>
      </c>
      <c r="F1497" s="174">
        <f>IFERROR(IF(E1497="","",COUNTIF($E$2:E1497,E1497)),"")</f>
        <v>26</v>
      </c>
      <c r="G1497" s="170" t="str">
        <f t="shared" si="48"/>
        <v/>
      </c>
      <c r="H1497" s="240" t="str">
        <f t="shared" si="49"/>
        <v/>
      </c>
      <c r="O1497" t="s">
        <v>983</v>
      </c>
    </row>
    <row r="1498" spans="5:15" ht="18" customHeight="1">
      <c r="E1498" s="168" t="s">
        <v>279</v>
      </c>
      <c r="F1498" s="174">
        <f>IFERROR(IF(E1498="","",COUNTIF($E$2:E1498,E1498)),"")</f>
        <v>17</v>
      </c>
      <c r="G1498" s="170" t="str">
        <f t="shared" si="48"/>
        <v/>
      </c>
      <c r="H1498" s="240" t="str">
        <f t="shared" si="49"/>
        <v/>
      </c>
      <c r="O1498" t="s">
        <v>983</v>
      </c>
    </row>
    <row r="1499" spans="5:15" ht="18" customHeight="1">
      <c r="E1499" s="168" t="s">
        <v>267</v>
      </c>
      <c r="F1499" s="174">
        <f>IFERROR(IF(E1499="","",COUNTIF($E$2:E1499,E1499)),"")</f>
        <v>14</v>
      </c>
      <c r="G1499" s="170" t="str">
        <f t="shared" si="48"/>
        <v/>
      </c>
      <c r="H1499" s="240" t="str">
        <f t="shared" si="49"/>
        <v/>
      </c>
      <c r="O1499" t="s">
        <v>983</v>
      </c>
    </row>
    <row r="1500" spans="5:15" ht="18" customHeight="1">
      <c r="E1500" s="168" t="s">
        <v>945</v>
      </c>
      <c r="F1500" s="174">
        <f>IFERROR(IF(E1500="","",COUNTIF($E$2:E1500,E1500)),"")</f>
        <v>20</v>
      </c>
      <c r="G1500" s="170" t="str">
        <f t="shared" si="48"/>
        <v/>
      </c>
      <c r="H1500" s="240" t="str">
        <f t="shared" si="49"/>
        <v/>
      </c>
      <c r="O1500" t="s">
        <v>983</v>
      </c>
    </row>
    <row r="1501" spans="5:15" ht="18" customHeight="1">
      <c r="E1501" s="168" t="s">
        <v>265</v>
      </c>
      <c r="F1501" s="174">
        <f>IFERROR(IF(E1501="","",COUNTIF($E$2:E1501,E1501)),"")</f>
        <v>19</v>
      </c>
      <c r="G1501" s="170" t="str">
        <f t="shared" si="48"/>
        <v/>
      </c>
      <c r="H1501" s="240" t="str">
        <f t="shared" si="49"/>
        <v/>
      </c>
      <c r="O1501" t="s">
        <v>983</v>
      </c>
    </row>
    <row r="1502" spans="5:15" ht="18" customHeight="1">
      <c r="E1502" s="168" t="s">
        <v>260</v>
      </c>
      <c r="F1502" s="174">
        <f>IFERROR(IF(E1502="","",COUNTIF($E$2:E1502,E1502)),"")</f>
        <v>20</v>
      </c>
      <c r="G1502" s="170" t="str">
        <f t="shared" si="48"/>
        <v/>
      </c>
      <c r="H1502" s="240" t="str">
        <f t="shared" si="49"/>
        <v/>
      </c>
      <c r="O1502" t="s">
        <v>983</v>
      </c>
    </row>
    <row r="1503" spans="5:15" ht="18" customHeight="1">
      <c r="E1503" s="168" t="s">
        <v>260</v>
      </c>
      <c r="F1503" s="174">
        <f>IFERROR(IF(E1503="","",COUNTIF($E$2:E1503,E1503)),"")</f>
        <v>21</v>
      </c>
      <c r="G1503" s="170" t="str">
        <f t="shared" si="48"/>
        <v/>
      </c>
      <c r="H1503" s="240" t="str">
        <f t="shared" si="49"/>
        <v/>
      </c>
      <c r="O1503" t="s">
        <v>983</v>
      </c>
    </row>
    <row r="1504" spans="5:15" ht="18" customHeight="1">
      <c r="E1504" s="168" t="s">
        <v>282</v>
      </c>
      <c r="F1504" s="174">
        <f>IFERROR(IF(E1504="","",COUNTIF($E$2:E1504,E1504)),"")</f>
        <v>19</v>
      </c>
      <c r="G1504" s="170" t="str">
        <f t="shared" si="48"/>
        <v/>
      </c>
      <c r="H1504" s="240" t="str">
        <f t="shared" si="49"/>
        <v/>
      </c>
      <c r="O1504" t="s">
        <v>983</v>
      </c>
    </row>
    <row r="1505" spans="5:15" ht="18" customHeight="1">
      <c r="E1505" s="168" t="s">
        <v>403</v>
      </c>
      <c r="F1505" s="174">
        <f>IFERROR(IF(E1505="","",COUNTIF($E$2:E1505,E1505)),"")</f>
        <v>2</v>
      </c>
      <c r="G1505" s="170" t="str">
        <f t="shared" si="48"/>
        <v/>
      </c>
      <c r="H1505" s="240" t="str">
        <f t="shared" si="49"/>
        <v/>
      </c>
      <c r="O1505" t="s">
        <v>983</v>
      </c>
    </row>
    <row r="1506" spans="5:15" ht="18" customHeight="1">
      <c r="E1506" s="168" t="s">
        <v>968</v>
      </c>
      <c r="F1506" s="174">
        <f>IFERROR(IF(E1506="","",COUNTIF($E$2:E1506,E1506)),"")</f>
        <v>1</v>
      </c>
      <c r="G1506" s="170">
        <f t="shared" si="48"/>
        <v>1506</v>
      </c>
      <c r="H1506" s="240" t="str">
        <f t="shared" si="49"/>
        <v/>
      </c>
      <c r="O1506" t="s">
        <v>983</v>
      </c>
    </row>
    <row r="1507" spans="5:15" ht="18" customHeight="1">
      <c r="E1507" s="168" t="s">
        <v>968</v>
      </c>
      <c r="F1507" s="174">
        <f>IFERROR(IF(E1507="","",COUNTIF($E$2:E1507,E1507)),"")</f>
        <v>2</v>
      </c>
      <c r="G1507" s="170" t="str">
        <f t="shared" si="48"/>
        <v/>
      </c>
      <c r="H1507" s="240" t="str">
        <f t="shared" si="49"/>
        <v/>
      </c>
      <c r="O1507" t="s">
        <v>983</v>
      </c>
    </row>
    <row r="1508" spans="5:15" ht="18" customHeight="1">
      <c r="F1508" s="174" t="str">
        <f>IFERROR(IF(E1508="","",COUNTIF($E$2:E1508,E1508)),"")</f>
        <v/>
      </c>
      <c r="G1508" s="170" t="str">
        <f t="shared" si="48"/>
        <v/>
      </c>
      <c r="H1508" s="240" t="str">
        <f t="shared" si="49"/>
        <v/>
      </c>
      <c r="O1508" t="s">
        <v>983</v>
      </c>
    </row>
    <row r="1509" spans="5:15" ht="18" customHeight="1">
      <c r="E1509" s="168" t="s">
        <v>968</v>
      </c>
      <c r="F1509" s="174">
        <f>IFERROR(IF(E1509="","",COUNTIF($E$2:E1509,E1509)),"")</f>
        <v>3</v>
      </c>
      <c r="G1509" s="170" t="str">
        <f t="shared" si="48"/>
        <v/>
      </c>
      <c r="H1509" s="240" t="str">
        <f t="shared" si="49"/>
        <v/>
      </c>
      <c r="O1509" t="s">
        <v>983</v>
      </c>
    </row>
    <row r="1510" spans="5:15" ht="18" customHeight="1">
      <c r="E1510" s="168" t="s">
        <v>968</v>
      </c>
      <c r="F1510" s="174">
        <f>IFERROR(IF(E1510="","",COUNTIF($E$2:E1510,E1510)),"")</f>
        <v>4</v>
      </c>
      <c r="G1510" s="170" t="str">
        <f t="shared" si="48"/>
        <v/>
      </c>
      <c r="H1510" s="240" t="str">
        <f t="shared" si="49"/>
        <v/>
      </c>
      <c r="O1510" t="s">
        <v>983</v>
      </c>
    </row>
    <row r="1511" spans="5:15" ht="18" customHeight="1">
      <c r="E1511" s="168" t="s">
        <v>968</v>
      </c>
      <c r="F1511" s="174">
        <f>IFERROR(IF(E1511="","",COUNTIF($E$2:E1511,E1511)),"")</f>
        <v>5</v>
      </c>
      <c r="G1511" s="170" t="str">
        <f t="shared" si="48"/>
        <v/>
      </c>
      <c r="H1511" s="240" t="str">
        <f t="shared" si="49"/>
        <v/>
      </c>
      <c r="O1511" t="s">
        <v>983</v>
      </c>
    </row>
    <row r="1512" spans="5:15" ht="18" customHeight="1">
      <c r="E1512" s="168" t="s">
        <v>968</v>
      </c>
      <c r="F1512" s="174">
        <f>IFERROR(IF(E1512="","",COUNTIF($E$2:E1512,E1512)),"")</f>
        <v>6</v>
      </c>
      <c r="G1512" s="170" t="str">
        <f t="shared" si="48"/>
        <v/>
      </c>
      <c r="H1512" s="240" t="str">
        <f t="shared" si="49"/>
        <v/>
      </c>
      <c r="O1512" t="s">
        <v>983</v>
      </c>
    </row>
    <row r="1513" spans="5:15" ht="18" customHeight="1">
      <c r="E1513" s="168" t="s">
        <v>968</v>
      </c>
      <c r="F1513" s="174">
        <f>IFERROR(IF(E1513="","",COUNTIF($E$2:E1513,E1513)),"")</f>
        <v>7</v>
      </c>
      <c r="G1513" s="170" t="str">
        <f t="shared" si="48"/>
        <v/>
      </c>
      <c r="H1513" s="240" t="str">
        <f t="shared" si="49"/>
        <v/>
      </c>
      <c r="O1513" t="s">
        <v>983</v>
      </c>
    </row>
    <row r="1514" spans="5:15" ht="18" customHeight="1">
      <c r="E1514" s="168" t="s">
        <v>968</v>
      </c>
      <c r="F1514" s="174">
        <f>IFERROR(IF(E1514="","",COUNTIF($E$2:E1514,E1514)),"")</f>
        <v>8</v>
      </c>
      <c r="G1514" s="170" t="str">
        <f t="shared" si="48"/>
        <v/>
      </c>
      <c r="H1514" s="240" t="str">
        <f t="shared" si="49"/>
        <v/>
      </c>
      <c r="O1514" t="s">
        <v>983</v>
      </c>
    </row>
    <row r="1515" spans="5:15" ht="18" customHeight="1">
      <c r="E1515" s="168" t="s">
        <v>968</v>
      </c>
      <c r="F1515" s="174">
        <f>IFERROR(IF(E1515="","",COUNTIF($E$2:E1515,E1515)),"")</f>
        <v>9</v>
      </c>
      <c r="G1515" s="170" t="str">
        <f t="shared" si="48"/>
        <v/>
      </c>
      <c r="H1515" s="240" t="str">
        <f t="shared" si="49"/>
        <v/>
      </c>
      <c r="O1515" t="s">
        <v>983</v>
      </c>
    </row>
    <row r="1516" spans="5:15" ht="18" customHeight="1">
      <c r="E1516" s="168" t="s">
        <v>275</v>
      </c>
      <c r="F1516" s="174">
        <f>IFERROR(IF(E1516="","",COUNTIF($E$2:E1516,E1516)),"")</f>
        <v>19</v>
      </c>
      <c r="G1516" s="170" t="str">
        <f t="shared" si="48"/>
        <v/>
      </c>
      <c r="H1516" s="240" t="str">
        <f t="shared" si="49"/>
        <v/>
      </c>
      <c r="O1516" t="s">
        <v>983</v>
      </c>
    </row>
    <row r="1517" spans="5:15" ht="18" customHeight="1">
      <c r="E1517" s="168" t="s">
        <v>283</v>
      </c>
      <c r="F1517" s="174">
        <f>IFERROR(IF(E1517="","",COUNTIF($E$2:E1517,E1517)),"")</f>
        <v>17</v>
      </c>
      <c r="G1517" s="170" t="str">
        <f t="shared" si="48"/>
        <v/>
      </c>
      <c r="H1517" s="240" t="str">
        <f t="shared" si="49"/>
        <v/>
      </c>
      <c r="O1517" t="s">
        <v>983</v>
      </c>
    </row>
    <row r="1518" spans="5:15" ht="18" customHeight="1">
      <c r="F1518" s="174" t="str">
        <f>IFERROR(IF(E1518="","",COUNTIF($E$2:E1518,E1518)),"")</f>
        <v/>
      </c>
      <c r="G1518" s="170" t="str">
        <f t="shared" si="48"/>
        <v/>
      </c>
      <c r="H1518" s="240" t="str">
        <f t="shared" si="49"/>
        <v/>
      </c>
      <c r="O1518" t="s">
        <v>983</v>
      </c>
    </row>
    <row r="1519" spans="5:15" ht="18" customHeight="1">
      <c r="E1519" s="168" t="s">
        <v>244</v>
      </c>
      <c r="F1519" s="174">
        <f>IFERROR(IF(E1519="","",COUNTIF($E$2:E1519,E1519)),"")</f>
        <v>17</v>
      </c>
      <c r="G1519" s="170" t="str">
        <f t="shared" si="48"/>
        <v/>
      </c>
      <c r="H1519" s="240" t="str">
        <f t="shared" si="49"/>
        <v/>
      </c>
      <c r="O1519" t="s">
        <v>983</v>
      </c>
    </row>
    <row r="1520" spans="5:15" ht="18" customHeight="1">
      <c r="E1520" s="168" t="s">
        <v>945</v>
      </c>
      <c r="F1520" s="174">
        <f>IFERROR(IF(E1520="","",COUNTIF($E$2:E1520,E1520)),"")</f>
        <v>21</v>
      </c>
      <c r="G1520" s="170" t="str">
        <f t="shared" si="48"/>
        <v/>
      </c>
      <c r="H1520" s="240" t="str">
        <f t="shared" si="49"/>
        <v/>
      </c>
      <c r="O1520" t="s">
        <v>983</v>
      </c>
    </row>
    <row r="1521" spans="5:15" ht="18" customHeight="1">
      <c r="E1521" s="168" t="s">
        <v>264</v>
      </c>
      <c r="F1521" s="174">
        <f>IFERROR(IF(E1521="","",COUNTIF($E$2:E1521,E1521)),"")</f>
        <v>16</v>
      </c>
      <c r="G1521" s="170" t="str">
        <f t="shared" si="48"/>
        <v/>
      </c>
      <c r="H1521" s="240" t="str">
        <f t="shared" si="49"/>
        <v/>
      </c>
      <c r="O1521" t="s">
        <v>983</v>
      </c>
    </row>
    <row r="1522" spans="5:15" ht="18" customHeight="1">
      <c r="E1522" s="168" t="s">
        <v>277</v>
      </c>
      <c r="F1522" s="174">
        <f>IFERROR(IF(E1522="","",COUNTIF($E$2:E1522,E1522)),"")</f>
        <v>16</v>
      </c>
      <c r="G1522" s="170" t="str">
        <f t="shared" si="48"/>
        <v/>
      </c>
      <c r="H1522" s="240" t="str">
        <f t="shared" si="49"/>
        <v/>
      </c>
      <c r="O1522" t="s">
        <v>983</v>
      </c>
    </row>
    <row r="1523" spans="5:15" ht="18" customHeight="1">
      <c r="E1523" s="168" t="s">
        <v>278</v>
      </c>
      <c r="F1523" s="174">
        <f>IFERROR(IF(E1523="","",COUNTIF($E$2:E1523,E1523)),"")</f>
        <v>19</v>
      </c>
      <c r="G1523" s="170" t="str">
        <f t="shared" si="48"/>
        <v/>
      </c>
      <c r="H1523" s="240" t="str">
        <f t="shared" si="49"/>
        <v/>
      </c>
      <c r="O1523" t="s">
        <v>983</v>
      </c>
    </row>
    <row r="1524" spans="5:15" ht="18" customHeight="1">
      <c r="E1524" s="168" t="s">
        <v>262</v>
      </c>
      <c r="F1524" s="174">
        <f>IFERROR(IF(E1524="","",COUNTIF($E$2:E1524,E1524)),"")</f>
        <v>17</v>
      </c>
      <c r="G1524" s="170" t="str">
        <f t="shared" si="48"/>
        <v/>
      </c>
      <c r="H1524" s="240" t="str">
        <f t="shared" si="49"/>
        <v/>
      </c>
      <c r="O1524" t="s">
        <v>983</v>
      </c>
    </row>
    <row r="1525" spans="5:15" ht="18" customHeight="1">
      <c r="E1525" s="168" t="s">
        <v>398</v>
      </c>
      <c r="F1525" s="174">
        <f>IFERROR(IF(E1525="","",COUNTIF($E$2:E1525,E1525)),"")</f>
        <v>1</v>
      </c>
      <c r="G1525" s="170">
        <f t="shared" si="48"/>
        <v>1525</v>
      </c>
      <c r="H1525" s="240" t="str">
        <f t="shared" si="49"/>
        <v/>
      </c>
      <c r="O1525" t="s">
        <v>983</v>
      </c>
    </row>
    <row r="1526" spans="5:15" ht="18" customHeight="1">
      <c r="E1526" s="168" t="s">
        <v>282</v>
      </c>
      <c r="F1526" s="174">
        <f>IFERROR(IF(E1526="","",COUNTIF($E$2:E1526,E1526)),"")</f>
        <v>20</v>
      </c>
      <c r="G1526" s="170" t="str">
        <f t="shared" si="48"/>
        <v/>
      </c>
      <c r="H1526" s="240" t="str">
        <f t="shared" si="49"/>
        <v/>
      </c>
      <c r="O1526" t="s">
        <v>983</v>
      </c>
    </row>
    <row r="1527" spans="5:15" ht="18" customHeight="1">
      <c r="E1527" s="168" t="s">
        <v>262</v>
      </c>
      <c r="F1527" s="174">
        <f>IFERROR(IF(E1527="","",COUNTIF($E$2:E1527,E1527)),"")</f>
        <v>18</v>
      </c>
      <c r="G1527" s="170" t="str">
        <f t="shared" si="48"/>
        <v/>
      </c>
      <c r="H1527" s="240" t="str">
        <f t="shared" si="49"/>
        <v/>
      </c>
      <c r="O1527" t="s">
        <v>983</v>
      </c>
    </row>
    <row r="1528" spans="5:15" ht="18" customHeight="1">
      <c r="E1528" s="168" t="s">
        <v>275</v>
      </c>
      <c r="F1528" s="174">
        <f>IFERROR(IF(E1528="","",COUNTIF($E$2:E1528,E1528)),"")</f>
        <v>20</v>
      </c>
      <c r="G1528" s="170" t="str">
        <f t="shared" si="48"/>
        <v/>
      </c>
      <c r="H1528" s="240" t="str">
        <f t="shared" si="49"/>
        <v/>
      </c>
      <c r="O1528" t="s">
        <v>983</v>
      </c>
    </row>
    <row r="1529" spans="5:15" ht="18" customHeight="1">
      <c r="E1529" s="168" t="s">
        <v>907</v>
      </c>
      <c r="F1529" s="174">
        <f>IFERROR(IF(E1529="","",COUNTIF($E$2:E1529,E1529)),"")</f>
        <v>1</v>
      </c>
      <c r="G1529" s="170">
        <f t="shared" si="48"/>
        <v>1529</v>
      </c>
      <c r="H1529" s="240" t="str">
        <f t="shared" si="49"/>
        <v/>
      </c>
      <c r="O1529" t="s">
        <v>983</v>
      </c>
    </row>
    <row r="1530" spans="5:15" ht="18" customHeight="1">
      <c r="E1530" s="168" t="s">
        <v>907</v>
      </c>
      <c r="F1530" s="174">
        <f>IFERROR(IF(E1530="","",COUNTIF($E$2:E1530,E1530)),"")</f>
        <v>2</v>
      </c>
      <c r="G1530" s="170" t="str">
        <f t="shared" si="48"/>
        <v/>
      </c>
      <c r="H1530" s="240" t="str">
        <f t="shared" si="49"/>
        <v/>
      </c>
      <c r="O1530" t="s">
        <v>983</v>
      </c>
    </row>
    <row r="1531" spans="5:15" ht="18" customHeight="1">
      <c r="E1531" s="168" t="s">
        <v>907</v>
      </c>
      <c r="F1531" s="174">
        <f>IFERROR(IF(E1531="","",COUNTIF($E$2:E1531,E1531)),"")</f>
        <v>3</v>
      </c>
      <c r="G1531" s="170" t="str">
        <f t="shared" si="48"/>
        <v/>
      </c>
      <c r="H1531" s="240" t="str">
        <f t="shared" si="49"/>
        <v/>
      </c>
      <c r="O1531" t="s">
        <v>983</v>
      </c>
    </row>
    <row r="1532" spans="5:15" ht="18" customHeight="1">
      <c r="E1532" s="168" t="s">
        <v>907</v>
      </c>
      <c r="F1532" s="174">
        <f>IFERROR(IF(E1532="","",COUNTIF($E$2:E1532,E1532)),"")</f>
        <v>4</v>
      </c>
      <c r="G1532" s="170" t="str">
        <f t="shared" si="48"/>
        <v/>
      </c>
      <c r="H1532" s="240" t="str">
        <f t="shared" si="49"/>
        <v/>
      </c>
      <c r="O1532" t="s">
        <v>983</v>
      </c>
    </row>
    <row r="1533" spans="5:15" ht="18" customHeight="1">
      <c r="E1533" s="168" t="s">
        <v>907</v>
      </c>
      <c r="F1533" s="174">
        <f>IFERROR(IF(E1533="","",COUNTIF($E$2:E1533,E1533)),"")</f>
        <v>5</v>
      </c>
      <c r="G1533" s="170" t="str">
        <f t="shared" si="48"/>
        <v/>
      </c>
      <c r="H1533" s="240" t="str">
        <f t="shared" si="49"/>
        <v/>
      </c>
      <c r="O1533" t="s">
        <v>983</v>
      </c>
    </row>
    <row r="1534" spans="5:15" ht="18" customHeight="1">
      <c r="E1534" s="168" t="s">
        <v>907</v>
      </c>
      <c r="F1534" s="174">
        <f>IFERROR(IF(E1534="","",COUNTIF($E$2:E1534,E1534)),"")</f>
        <v>6</v>
      </c>
      <c r="G1534" s="170" t="str">
        <f t="shared" si="48"/>
        <v/>
      </c>
      <c r="H1534" s="240" t="str">
        <f t="shared" si="49"/>
        <v/>
      </c>
      <c r="O1534" t="s">
        <v>983</v>
      </c>
    </row>
    <row r="1535" spans="5:15" ht="18" customHeight="1">
      <c r="E1535" s="168" t="s">
        <v>907</v>
      </c>
      <c r="F1535" s="174">
        <f>IFERROR(IF(E1535="","",COUNTIF($E$2:E1535,E1535)),"")</f>
        <v>7</v>
      </c>
      <c r="G1535" s="170" t="str">
        <f t="shared" si="48"/>
        <v/>
      </c>
      <c r="H1535" s="240" t="str">
        <f t="shared" si="49"/>
        <v/>
      </c>
      <c r="O1535" t="s">
        <v>983</v>
      </c>
    </row>
    <row r="1536" spans="5:15" ht="18" customHeight="1">
      <c r="E1536" s="168" t="s">
        <v>907</v>
      </c>
      <c r="F1536" s="174">
        <f>IFERROR(IF(E1536="","",COUNTIF($E$2:E1536,E1536)),"")</f>
        <v>8</v>
      </c>
      <c r="G1536" s="170" t="str">
        <f t="shared" si="48"/>
        <v/>
      </c>
      <c r="H1536" s="240" t="str">
        <f t="shared" si="49"/>
        <v/>
      </c>
      <c r="O1536" t="s">
        <v>983</v>
      </c>
    </row>
    <row r="1537" spans="5:15" ht="18" customHeight="1">
      <c r="E1537" s="168" t="s">
        <v>907</v>
      </c>
      <c r="F1537" s="174">
        <f>IFERROR(IF(E1537="","",COUNTIF($E$2:E1537,E1537)),"")</f>
        <v>9</v>
      </c>
      <c r="G1537" s="170" t="str">
        <f t="shared" si="48"/>
        <v/>
      </c>
      <c r="H1537" s="240" t="str">
        <f t="shared" si="49"/>
        <v/>
      </c>
      <c r="O1537" t="s">
        <v>983</v>
      </c>
    </row>
    <row r="1538" spans="5:15" ht="18" customHeight="1">
      <c r="E1538" s="168" t="s">
        <v>401</v>
      </c>
      <c r="F1538" s="174">
        <f>IFERROR(IF(E1538="","",COUNTIF($E$2:E1538,E1538)),"")</f>
        <v>1</v>
      </c>
      <c r="G1538" s="170">
        <f t="shared" ref="G1538:G1601" si="50">IFERROR(IF(AND(COUNTIF(E1538:E1538,E1538)=(F1538),F1538&gt;0),ROW(),""),"")</f>
        <v>1538</v>
      </c>
      <c r="H1538" s="240" t="str">
        <f t="shared" ref="H1538:H1601" si="51">IFERROR(INDEX(E:E,SMALL(G:G,ROW()-1)),"")</f>
        <v/>
      </c>
      <c r="O1538" t="s">
        <v>983</v>
      </c>
    </row>
    <row r="1539" spans="5:15" ht="18" customHeight="1">
      <c r="E1539" s="168" t="s">
        <v>282</v>
      </c>
      <c r="F1539" s="174">
        <f>IFERROR(IF(E1539="","",COUNTIF($E$2:E1539,E1539)),"")</f>
        <v>21</v>
      </c>
      <c r="G1539" s="170" t="str">
        <f t="shared" si="50"/>
        <v/>
      </c>
      <c r="H1539" s="240" t="str">
        <f t="shared" si="51"/>
        <v/>
      </c>
      <c r="O1539" t="s">
        <v>983</v>
      </c>
    </row>
    <row r="1540" spans="5:15" ht="18" customHeight="1">
      <c r="E1540" s="168" t="s">
        <v>282</v>
      </c>
      <c r="F1540" s="174">
        <f>IFERROR(IF(E1540="","",COUNTIF($E$2:E1540,E1540)),"")</f>
        <v>22</v>
      </c>
      <c r="G1540" s="170" t="str">
        <f t="shared" si="50"/>
        <v/>
      </c>
      <c r="H1540" s="240" t="str">
        <f t="shared" si="51"/>
        <v/>
      </c>
      <c r="O1540" t="s">
        <v>983</v>
      </c>
    </row>
    <row r="1541" spans="5:15" ht="18" customHeight="1">
      <c r="E1541" s="168" t="s">
        <v>942</v>
      </c>
      <c r="F1541" s="174">
        <f>IFERROR(IF(E1541="","",COUNTIF($E$2:E1541,E1541)),"")</f>
        <v>23</v>
      </c>
      <c r="G1541" s="170" t="str">
        <f t="shared" si="50"/>
        <v/>
      </c>
      <c r="H1541" s="240" t="str">
        <f t="shared" si="51"/>
        <v/>
      </c>
      <c r="O1541" t="s">
        <v>983</v>
      </c>
    </row>
    <row r="1542" spans="5:15" ht="18" customHeight="1">
      <c r="E1542" s="168" t="s">
        <v>269</v>
      </c>
      <c r="F1542" s="174">
        <f>IFERROR(IF(E1542="","",COUNTIF($E$2:E1542,E1542)),"")</f>
        <v>20</v>
      </c>
      <c r="G1542" s="170" t="str">
        <f t="shared" si="50"/>
        <v/>
      </c>
      <c r="H1542" s="240" t="str">
        <f t="shared" si="51"/>
        <v/>
      </c>
      <c r="O1542" t="s">
        <v>983</v>
      </c>
    </row>
    <row r="1543" spans="5:15" ht="18" customHeight="1">
      <c r="E1543" s="168" t="s">
        <v>254</v>
      </c>
      <c r="F1543" s="174">
        <f>IFERROR(IF(E1543="","",COUNTIF($E$2:E1543,E1543)),"")</f>
        <v>22</v>
      </c>
      <c r="G1543" s="170" t="str">
        <f t="shared" si="50"/>
        <v/>
      </c>
      <c r="H1543" s="240" t="str">
        <f t="shared" si="51"/>
        <v/>
      </c>
      <c r="O1543" t="s">
        <v>983</v>
      </c>
    </row>
    <row r="1544" spans="5:15" ht="18" customHeight="1">
      <c r="E1544" s="168" t="s">
        <v>270</v>
      </c>
      <c r="F1544" s="174">
        <f>IFERROR(IF(E1544="","",COUNTIF($E$2:E1544,E1544)),"")</f>
        <v>20</v>
      </c>
      <c r="G1544" s="170" t="str">
        <f t="shared" si="50"/>
        <v/>
      </c>
      <c r="H1544" s="240" t="str">
        <f t="shared" si="51"/>
        <v/>
      </c>
      <c r="O1544" t="s">
        <v>983</v>
      </c>
    </row>
    <row r="1545" spans="5:15" ht="18" customHeight="1">
      <c r="E1545" s="168" t="s">
        <v>401</v>
      </c>
      <c r="F1545" s="174">
        <f>IFERROR(IF(E1545="","",COUNTIF($E$2:E1545,E1545)),"")</f>
        <v>2</v>
      </c>
      <c r="G1545" s="170" t="str">
        <f t="shared" si="50"/>
        <v/>
      </c>
      <c r="H1545" s="240" t="str">
        <f t="shared" si="51"/>
        <v/>
      </c>
      <c r="O1545" t="s">
        <v>983</v>
      </c>
    </row>
    <row r="1546" spans="5:15" ht="18" customHeight="1">
      <c r="E1546" s="168" t="s">
        <v>400</v>
      </c>
      <c r="F1546" s="174">
        <f>IFERROR(IF(E1546="","",COUNTIF($E$2:E1546,E1546)),"")</f>
        <v>1</v>
      </c>
      <c r="G1546" s="170">
        <f t="shared" si="50"/>
        <v>1546</v>
      </c>
      <c r="H1546" s="240" t="str">
        <f t="shared" si="51"/>
        <v/>
      </c>
      <c r="O1546" t="s">
        <v>983</v>
      </c>
    </row>
    <row r="1547" spans="5:15" ht="18" customHeight="1">
      <c r="E1547" s="168" t="s">
        <v>400</v>
      </c>
      <c r="F1547" s="174">
        <f>IFERROR(IF(E1547="","",COUNTIF($E$2:E1547,E1547)),"")</f>
        <v>2</v>
      </c>
      <c r="G1547" s="170" t="str">
        <f t="shared" si="50"/>
        <v/>
      </c>
      <c r="H1547" s="240" t="str">
        <f t="shared" si="51"/>
        <v/>
      </c>
      <c r="O1547" t="s">
        <v>983</v>
      </c>
    </row>
    <row r="1548" spans="5:15" ht="18" customHeight="1">
      <c r="E1548" s="168" t="s">
        <v>400</v>
      </c>
      <c r="F1548" s="174">
        <f>IFERROR(IF(E1548="","",COUNTIF($E$2:E1548,E1548)),"")</f>
        <v>3</v>
      </c>
      <c r="G1548" s="170" t="str">
        <f t="shared" si="50"/>
        <v/>
      </c>
      <c r="H1548" s="240" t="str">
        <f t="shared" si="51"/>
        <v/>
      </c>
      <c r="O1548" t="s">
        <v>983</v>
      </c>
    </row>
    <row r="1549" spans="5:15" ht="18" customHeight="1">
      <c r="E1549" s="168" t="s">
        <v>400</v>
      </c>
      <c r="F1549" s="174">
        <f>IFERROR(IF(E1549="","",COUNTIF($E$2:E1549,E1549)),"")</f>
        <v>4</v>
      </c>
      <c r="G1549" s="170" t="str">
        <f t="shared" si="50"/>
        <v/>
      </c>
      <c r="H1549" s="240" t="str">
        <f t="shared" si="51"/>
        <v/>
      </c>
      <c r="O1549" t="s">
        <v>983</v>
      </c>
    </row>
    <row r="1550" spans="5:15" ht="18" customHeight="1">
      <c r="E1550" s="168" t="s">
        <v>403</v>
      </c>
      <c r="F1550" s="174">
        <f>IFERROR(IF(E1550="","",COUNTIF($E$2:E1550,E1550)),"")</f>
        <v>3</v>
      </c>
      <c r="G1550" s="170" t="str">
        <f t="shared" si="50"/>
        <v/>
      </c>
      <c r="H1550" s="240" t="str">
        <f t="shared" si="51"/>
        <v/>
      </c>
      <c r="O1550" t="s">
        <v>983</v>
      </c>
    </row>
    <row r="1551" spans="5:15" ht="18" customHeight="1">
      <c r="E1551" s="168" t="s">
        <v>400</v>
      </c>
      <c r="F1551" s="174">
        <f>IFERROR(IF(E1551="","",COUNTIF($E$2:E1551,E1551)),"")</f>
        <v>5</v>
      </c>
      <c r="G1551" s="170" t="str">
        <f t="shared" si="50"/>
        <v/>
      </c>
      <c r="H1551" s="240" t="str">
        <f t="shared" si="51"/>
        <v/>
      </c>
      <c r="O1551" t="s">
        <v>983</v>
      </c>
    </row>
    <row r="1552" spans="5:15" ht="18" customHeight="1">
      <c r="E1552" s="168" t="s">
        <v>400</v>
      </c>
      <c r="F1552" s="174">
        <f>IFERROR(IF(E1552="","",COUNTIF($E$2:E1552,E1552)),"")</f>
        <v>6</v>
      </c>
      <c r="G1552" s="170" t="str">
        <f t="shared" si="50"/>
        <v/>
      </c>
      <c r="H1552" s="240" t="str">
        <f t="shared" si="51"/>
        <v/>
      </c>
      <c r="O1552" t="s">
        <v>983</v>
      </c>
    </row>
    <row r="1553" spans="5:15" ht="18" customHeight="1">
      <c r="E1553" s="168" t="s">
        <v>402</v>
      </c>
      <c r="F1553" s="174">
        <f>IFERROR(IF(E1553="","",COUNTIF($E$2:E1553,E1553)),"")</f>
        <v>1</v>
      </c>
      <c r="G1553" s="170">
        <f t="shared" si="50"/>
        <v>1553</v>
      </c>
      <c r="H1553" s="240" t="str">
        <f t="shared" si="51"/>
        <v/>
      </c>
      <c r="O1553" t="s">
        <v>983</v>
      </c>
    </row>
    <row r="1554" spans="5:15" ht="18" customHeight="1">
      <c r="E1554" s="168" t="s">
        <v>968</v>
      </c>
      <c r="F1554" s="174">
        <f>IFERROR(IF(E1554="","",COUNTIF($E$2:E1554,E1554)),"")</f>
        <v>10</v>
      </c>
      <c r="G1554" s="170" t="str">
        <f t="shared" si="50"/>
        <v/>
      </c>
      <c r="H1554" s="240" t="str">
        <f t="shared" si="51"/>
        <v/>
      </c>
      <c r="O1554" t="s">
        <v>983</v>
      </c>
    </row>
    <row r="1555" spans="5:15" ht="18" customHeight="1">
      <c r="E1555" s="168" t="s">
        <v>403</v>
      </c>
      <c r="F1555" s="174">
        <f>IFERROR(IF(E1555="","",COUNTIF($E$2:E1555,E1555)),"")</f>
        <v>4</v>
      </c>
      <c r="G1555" s="170" t="str">
        <f t="shared" si="50"/>
        <v/>
      </c>
      <c r="H1555" s="240" t="str">
        <f t="shared" si="51"/>
        <v/>
      </c>
      <c r="O1555" t="s">
        <v>983</v>
      </c>
    </row>
    <row r="1556" spans="5:15" ht="18" customHeight="1">
      <c r="E1556" s="168" t="s">
        <v>407</v>
      </c>
      <c r="F1556" s="174">
        <f>IFERROR(IF(E1556="","",COUNTIF($E$2:E1556,E1556)),"")</f>
        <v>1</v>
      </c>
      <c r="G1556" s="170">
        <f t="shared" si="50"/>
        <v>1556</v>
      </c>
      <c r="H1556" s="240" t="str">
        <f t="shared" si="51"/>
        <v/>
      </c>
      <c r="O1556" t="s">
        <v>983</v>
      </c>
    </row>
    <row r="1557" spans="5:15" ht="18" customHeight="1">
      <c r="E1557" s="168" t="s">
        <v>403</v>
      </c>
      <c r="F1557" s="174">
        <f>IFERROR(IF(E1557="","",COUNTIF($E$2:E1557,E1557)),"")</f>
        <v>5</v>
      </c>
      <c r="G1557" s="170" t="str">
        <f t="shared" si="50"/>
        <v/>
      </c>
      <c r="H1557" s="240" t="str">
        <f t="shared" si="51"/>
        <v/>
      </c>
      <c r="O1557" t="s">
        <v>983</v>
      </c>
    </row>
    <row r="1558" spans="5:15" ht="18" customHeight="1">
      <c r="E1558" s="168" t="s">
        <v>908</v>
      </c>
      <c r="F1558" s="174">
        <f>IFERROR(IF(E1558="","",COUNTIF($E$2:E1558,E1558)),"")</f>
        <v>1</v>
      </c>
      <c r="G1558" s="170">
        <f t="shared" si="50"/>
        <v>1558</v>
      </c>
      <c r="H1558" s="240" t="str">
        <f t="shared" si="51"/>
        <v/>
      </c>
      <c r="O1558" t="s">
        <v>983</v>
      </c>
    </row>
    <row r="1559" spans="5:15" ht="18" customHeight="1">
      <c r="E1559" s="168" t="s">
        <v>908</v>
      </c>
      <c r="F1559" s="174">
        <f>IFERROR(IF(E1559="","",COUNTIF($E$2:E1559,E1559)),"")</f>
        <v>2</v>
      </c>
      <c r="G1559" s="170" t="str">
        <f t="shared" si="50"/>
        <v/>
      </c>
      <c r="H1559" s="240" t="str">
        <f t="shared" si="51"/>
        <v/>
      </c>
      <c r="O1559" t="s">
        <v>983</v>
      </c>
    </row>
    <row r="1560" spans="5:15" ht="18" customHeight="1">
      <c r="E1560" s="168" t="s">
        <v>908</v>
      </c>
      <c r="F1560" s="174">
        <f>IFERROR(IF(E1560="","",COUNTIF($E$2:E1560,E1560)),"")</f>
        <v>3</v>
      </c>
      <c r="G1560" s="170" t="str">
        <f t="shared" si="50"/>
        <v/>
      </c>
      <c r="H1560" s="240" t="str">
        <f t="shared" si="51"/>
        <v/>
      </c>
      <c r="O1560" t="s">
        <v>983</v>
      </c>
    </row>
    <row r="1561" spans="5:15" ht="18" customHeight="1">
      <c r="E1561" s="168" t="s">
        <v>908</v>
      </c>
      <c r="F1561" s="174">
        <f>IFERROR(IF(E1561="","",COUNTIF($E$2:E1561,E1561)),"")</f>
        <v>4</v>
      </c>
      <c r="G1561" s="170" t="str">
        <f t="shared" si="50"/>
        <v/>
      </c>
      <c r="H1561" s="240" t="str">
        <f t="shared" si="51"/>
        <v/>
      </c>
      <c r="O1561" t="s">
        <v>983</v>
      </c>
    </row>
    <row r="1562" spans="5:15" ht="18" customHeight="1">
      <c r="E1562" s="168" t="s">
        <v>908</v>
      </c>
      <c r="F1562" s="174">
        <f>IFERROR(IF(E1562="","",COUNTIF($E$2:E1562,E1562)),"")</f>
        <v>5</v>
      </c>
      <c r="G1562" s="170" t="str">
        <f t="shared" si="50"/>
        <v/>
      </c>
      <c r="H1562" s="240" t="str">
        <f t="shared" si="51"/>
        <v/>
      </c>
      <c r="O1562" t="s">
        <v>983</v>
      </c>
    </row>
    <row r="1563" spans="5:15" ht="18" customHeight="1">
      <c r="E1563" s="168" t="s">
        <v>908</v>
      </c>
      <c r="F1563" s="174">
        <f>IFERROR(IF(E1563="","",COUNTIF($E$2:E1563,E1563)),"")</f>
        <v>6</v>
      </c>
      <c r="G1563" s="170" t="str">
        <f t="shared" si="50"/>
        <v/>
      </c>
      <c r="H1563" s="240" t="str">
        <f t="shared" si="51"/>
        <v/>
      </c>
      <c r="O1563" t="s">
        <v>983</v>
      </c>
    </row>
    <row r="1564" spans="5:15" ht="18" customHeight="1">
      <c r="E1564" s="168" t="s">
        <v>909</v>
      </c>
      <c r="F1564" s="174">
        <f>IFERROR(IF(E1564="","",COUNTIF($E$2:E1564,E1564)),"")</f>
        <v>1</v>
      </c>
      <c r="G1564" s="170">
        <f t="shared" si="50"/>
        <v>1564</v>
      </c>
      <c r="H1564" s="240" t="str">
        <f t="shared" si="51"/>
        <v/>
      </c>
      <c r="O1564" t="s">
        <v>983</v>
      </c>
    </row>
    <row r="1565" spans="5:15" ht="18" customHeight="1">
      <c r="E1565" s="168" t="s">
        <v>910</v>
      </c>
      <c r="F1565" s="174">
        <f>IFERROR(IF(E1565="","",COUNTIF($E$2:E1565,E1565)),"")</f>
        <v>1</v>
      </c>
      <c r="G1565" s="170">
        <f t="shared" si="50"/>
        <v>1565</v>
      </c>
      <c r="H1565" s="240" t="str">
        <f t="shared" si="51"/>
        <v/>
      </c>
      <c r="O1565" t="s">
        <v>983</v>
      </c>
    </row>
    <row r="1566" spans="5:15" ht="18" customHeight="1">
      <c r="E1566" s="168" t="s">
        <v>910</v>
      </c>
      <c r="F1566" s="174">
        <f>IFERROR(IF(E1566="","",COUNTIF($E$2:E1566,E1566)),"")</f>
        <v>2</v>
      </c>
      <c r="G1566" s="170" t="str">
        <f t="shared" si="50"/>
        <v/>
      </c>
      <c r="H1566" s="240" t="str">
        <f t="shared" si="51"/>
        <v/>
      </c>
      <c r="O1566" t="s">
        <v>983</v>
      </c>
    </row>
    <row r="1567" spans="5:15" ht="18" customHeight="1">
      <c r="E1567" s="168" t="s">
        <v>401</v>
      </c>
      <c r="F1567" s="174">
        <f>IFERROR(IF(E1567="","",COUNTIF($E$2:E1567,E1567)),"")</f>
        <v>3</v>
      </c>
      <c r="G1567" s="170" t="str">
        <f t="shared" si="50"/>
        <v/>
      </c>
      <c r="H1567" s="240" t="str">
        <f t="shared" si="51"/>
        <v/>
      </c>
      <c r="O1567" t="s">
        <v>983</v>
      </c>
    </row>
    <row r="1568" spans="5:15" ht="18" customHeight="1">
      <c r="E1568" s="168" t="s">
        <v>401</v>
      </c>
      <c r="F1568" s="174">
        <f>IFERROR(IF(E1568="","",COUNTIF($E$2:E1568,E1568)),"")</f>
        <v>4</v>
      </c>
      <c r="G1568" s="170" t="str">
        <f t="shared" si="50"/>
        <v/>
      </c>
      <c r="H1568" s="240" t="str">
        <f t="shared" si="51"/>
        <v/>
      </c>
      <c r="O1568" t="s">
        <v>983</v>
      </c>
    </row>
    <row r="1569" spans="5:15" ht="18" customHeight="1">
      <c r="E1569" s="168" t="s">
        <v>401</v>
      </c>
      <c r="F1569" s="174">
        <f>IFERROR(IF(E1569="","",COUNTIF($E$2:E1569,E1569)),"")</f>
        <v>5</v>
      </c>
      <c r="G1569" s="170" t="str">
        <f t="shared" si="50"/>
        <v/>
      </c>
      <c r="H1569" s="240" t="str">
        <f t="shared" si="51"/>
        <v/>
      </c>
      <c r="O1569" t="s">
        <v>983</v>
      </c>
    </row>
    <row r="1570" spans="5:15" ht="18" customHeight="1">
      <c r="E1570" s="168" t="s">
        <v>407</v>
      </c>
      <c r="F1570" s="174">
        <f>IFERROR(IF(E1570="","",COUNTIF($E$2:E1570,E1570)),"")</f>
        <v>2</v>
      </c>
      <c r="G1570" s="170" t="str">
        <f t="shared" si="50"/>
        <v/>
      </c>
      <c r="H1570" s="240" t="str">
        <f t="shared" si="51"/>
        <v/>
      </c>
      <c r="O1570" t="s">
        <v>983</v>
      </c>
    </row>
    <row r="1571" spans="5:15" ht="18" customHeight="1">
      <c r="E1571" s="168" t="s">
        <v>401</v>
      </c>
      <c r="F1571" s="174">
        <f>IFERROR(IF(E1571="","",COUNTIF($E$2:E1571,E1571)),"")</f>
        <v>6</v>
      </c>
      <c r="G1571" s="170" t="str">
        <f t="shared" si="50"/>
        <v/>
      </c>
      <c r="H1571" s="240" t="str">
        <f t="shared" si="51"/>
        <v/>
      </c>
      <c r="O1571" t="s">
        <v>983</v>
      </c>
    </row>
    <row r="1572" spans="5:15" ht="18" customHeight="1">
      <c r="E1572" s="168" t="s">
        <v>911</v>
      </c>
      <c r="F1572" s="174">
        <f>IFERROR(IF(E1572="","",COUNTIF($E$2:E1572,E1572)),"")</f>
        <v>1</v>
      </c>
      <c r="G1572" s="170">
        <f t="shared" si="50"/>
        <v>1572</v>
      </c>
      <c r="H1572" s="240" t="str">
        <f t="shared" si="51"/>
        <v/>
      </c>
      <c r="O1572" t="s">
        <v>983</v>
      </c>
    </row>
    <row r="1573" spans="5:15" ht="18" customHeight="1">
      <c r="E1573" s="168" t="s">
        <v>403</v>
      </c>
      <c r="F1573" s="174">
        <f>IFERROR(IF(E1573="","",COUNTIF($E$2:E1573,E1573)),"")</f>
        <v>6</v>
      </c>
      <c r="G1573" s="170" t="str">
        <f t="shared" si="50"/>
        <v/>
      </c>
      <c r="H1573" s="240" t="str">
        <f t="shared" si="51"/>
        <v/>
      </c>
      <c r="O1573" t="s">
        <v>983</v>
      </c>
    </row>
    <row r="1574" spans="5:15" ht="18" customHeight="1">
      <c r="E1574" s="168" t="s">
        <v>912</v>
      </c>
      <c r="F1574" s="174">
        <f>IFERROR(IF(E1574="","",COUNTIF($E$2:E1574,E1574)),"")</f>
        <v>1</v>
      </c>
      <c r="G1574" s="170">
        <f t="shared" si="50"/>
        <v>1574</v>
      </c>
      <c r="H1574" s="240" t="str">
        <f t="shared" si="51"/>
        <v/>
      </c>
      <c r="O1574" t="s">
        <v>983</v>
      </c>
    </row>
    <row r="1575" spans="5:15" ht="18" customHeight="1">
      <c r="E1575" s="168" t="s">
        <v>291</v>
      </c>
      <c r="F1575" s="174">
        <f>IFERROR(IF(E1575="","",COUNTIF($E$2:E1575,E1575)),"")</f>
        <v>20</v>
      </c>
      <c r="G1575" s="170" t="str">
        <f t="shared" si="50"/>
        <v/>
      </c>
      <c r="H1575" s="240" t="str">
        <f t="shared" si="51"/>
        <v/>
      </c>
      <c r="O1575" t="s">
        <v>983</v>
      </c>
    </row>
    <row r="1576" spans="5:15" ht="18" customHeight="1">
      <c r="E1576" s="168" t="s">
        <v>299</v>
      </c>
      <c r="F1576" s="174">
        <f>IFERROR(IF(E1576="","",COUNTIF($E$2:E1576,E1576)),"")</f>
        <v>4</v>
      </c>
      <c r="G1576" s="170" t="str">
        <f t="shared" si="50"/>
        <v/>
      </c>
      <c r="H1576" s="240" t="str">
        <f t="shared" si="51"/>
        <v/>
      </c>
      <c r="O1576" t="s">
        <v>983</v>
      </c>
    </row>
    <row r="1577" spans="5:15" ht="18" customHeight="1">
      <c r="E1577" s="168" t="s">
        <v>297</v>
      </c>
      <c r="F1577" s="174">
        <f>IFERROR(IF(E1577="","",COUNTIF($E$2:E1577,E1577)),"")</f>
        <v>10</v>
      </c>
      <c r="G1577" s="170" t="str">
        <f t="shared" si="50"/>
        <v/>
      </c>
      <c r="H1577" s="240" t="str">
        <f t="shared" si="51"/>
        <v/>
      </c>
      <c r="O1577" t="s">
        <v>983</v>
      </c>
    </row>
    <row r="1578" spans="5:15" ht="18" customHeight="1">
      <c r="E1578" s="168" t="s">
        <v>297</v>
      </c>
      <c r="F1578" s="174">
        <f>IFERROR(IF(E1578="","",COUNTIF($E$2:E1578,E1578)),"")</f>
        <v>11</v>
      </c>
      <c r="G1578" s="170" t="str">
        <f t="shared" si="50"/>
        <v/>
      </c>
      <c r="H1578" s="240" t="str">
        <f t="shared" si="51"/>
        <v/>
      </c>
      <c r="O1578" t="s">
        <v>983</v>
      </c>
    </row>
    <row r="1579" spans="5:15" ht="18" customHeight="1">
      <c r="E1579" s="168" t="s">
        <v>969</v>
      </c>
      <c r="F1579" s="174">
        <f>IFERROR(IF(E1579="","",COUNTIF($E$2:E1579,E1579)),"")</f>
        <v>1</v>
      </c>
      <c r="G1579" s="170">
        <f t="shared" si="50"/>
        <v>1579</v>
      </c>
      <c r="H1579" s="240" t="str">
        <f t="shared" si="51"/>
        <v/>
      </c>
      <c r="O1579" t="s">
        <v>983</v>
      </c>
    </row>
    <row r="1580" spans="5:15" ht="18" customHeight="1">
      <c r="E1580" s="168" t="s">
        <v>969</v>
      </c>
      <c r="F1580" s="174">
        <f>IFERROR(IF(E1580="","",COUNTIF($E$2:E1580,E1580)),"")</f>
        <v>2</v>
      </c>
      <c r="G1580" s="170" t="str">
        <f t="shared" si="50"/>
        <v/>
      </c>
      <c r="H1580" s="240" t="str">
        <f t="shared" si="51"/>
        <v/>
      </c>
      <c r="O1580" t="s">
        <v>983</v>
      </c>
    </row>
    <row r="1581" spans="5:15" ht="18" customHeight="1">
      <c r="E1581" s="168" t="s">
        <v>969</v>
      </c>
      <c r="F1581" s="174">
        <f>IFERROR(IF(E1581="","",COUNTIF($E$2:E1581,E1581)),"")</f>
        <v>3</v>
      </c>
      <c r="G1581" s="170" t="str">
        <f t="shared" si="50"/>
        <v/>
      </c>
      <c r="H1581" s="240" t="str">
        <f t="shared" si="51"/>
        <v/>
      </c>
      <c r="O1581" t="s">
        <v>983</v>
      </c>
    </row>
    <row r="1582" spans="5:15" ht="18" customHeight="1">
      <c r="E1582" s="168" t="s">
        <v>969</v>
      </c>
      <c r="F1582" s="174">
        <f>IFERROR(IF(E1582="","",COUNTIF($E$2:E1582,E1582)),"")</f>
        <v>4</v>
      </c>
      <c r="G1582" s="170" t="str">
        <f t="shared" si="50"/>
        <v/>
      </c>
      <c r="H1582" s="240" t="str">
        <f t="shared" si="51"/>
        <v/>
      </c>
      <c r="O1582" t="s">
        <v>983</v>
      </c>
    </row>
    <row r="1583" spans="5:15" ht="18" customHeight="1">
      <c r="E1583" s="168" t="s">
        <v>969</v>
      </c>
      <c r="F1583" s="174">
        <f>IFERROR(IF(E1583="","",COUNTIF($E$2:E1583,E1583)),"")</f>
        <v>5</v>
      </c>
      <c r="G1583" s="170" t="str">
        <f t="shared" si="50"/>
        <v/>
      </c>
      <c r="H1583" s="240" t="str">
        <f t="shared" si="51"/>
        <v/>
      </c>
      <c r="O1583" t="s">
        <v>983</v>
      </c>
    </row>
    <row r="1584" spans="5:15" ht="18" customHeight="1">
      <c r="E1584" s="168" t="s">
        <v>969</v>
      </c>
      <c r="F1584" s="174">
        <f>IFERROR(IF(E1584="","",COUNTIF($E$2:E1584,E1584)),"")</f>
        <v>6</v>
      </c>
      <c r="G1584" s="170" t="str">
        <f t="shared" si="50"/>
        <v/>
      </c>
      <c r="H1584" s="240" t="str">
        <f t="shared" si="51"/>
        <v/>
      </c>
      <c r="O1584" t="s">
        <v>983</v>
      </c>
    </row>
    <row r="1585" spans="5:15" ht="18" customHeight="1">
      <c r="E1585" s="168" t="s">
        <v>969</v>
      </c>
      <c r="F1585" s="174">
        <f>IFERROR(IF(E1585="","",COUNTIF($E$2:E1585,E1585)),"")</f>
        <v>7</v>
      </c>
      <c r="G1585" s="170" t="str">
        <f t="shared" si="50"/>
        <v/>
      </c>
      <c r="H1585" s="240" t="str">
        <f t="shared" si="51"/>
        <v/>
      </c>
      <c r="O1585" t="s">
        <v>983</v>
      </c>
    </row>
    <row r="1586" spans="5:15" ht="18" customHeight="1">
      <c r="E1586" s="168" t="s">
        <v>969</v>
      </c>
      <c r="F1586" s="174">
        <f>IFERROR(IF(E1586="","",COUNTIF($E$2:E1586,E1586)),"")</f>
        <v>8</v>
      </c>
      <c r="G1586" s="170" t="str">
        <f t="shared" si="50"/>
        <v/>
      </c>
      <c r="H1586" s="240" t="str">
        <f t="shared" si="51"/>
        <v/>
      </c>
      <c r="O1586" t="s">
        <v>983</v>
      </c>
    </row>
    <row r="1587" spans="5:15" ht="18" customHeight="1">
      <c r="E1587" s="168" t="s">
        <v>969</v>
      </c>
      <c r="F1587" s="174">
        <f>IFERROR(IF(E1587="","",COUNTIF($E$2:E1587,E1587)),"")</f>
        <v>9</v>
      </c>
      <c r="G1587" s="170" t="str">
        <f t="shared" si="50"/>
        <v/>
      </c>
      <c r="H1587" s="240" t="str">
        <f t="shared" si="51"/>
        <v/>
      </c>
      <c r="O1587" t="s">
        <v>983</v>
      </c>
    </row>
    <row r="1588" spans="5:15" ht="18" customHeight="1">
      <c r="E1588" s="168" t="s">
        <v>893</v>
      </c>
      <c r="F1588" s="174">
        <f>IFERROR(IF(E1588="","",COUNTIF($E$2:E1588,E1588)),"")</f>
        <v>51</v>
      </c>
      <c r="G1588" s="170" t="str">
        <f t="shared" si="50"/>
        <v/>
      </c>
      <c r="H1588" s="240" t="str">
        <f t="shared" si="51"/>
        <v/>
      </c>
      <c r="O1588" t="s">
        <v>983</v>
      </c>
    </row>
    <row r="1589" spans="5:15" ht="18" customHeight="1">
      <c r="E1589" s="168" t="s">
        <v>893</v>
      </c>
      <c r="F1589" s="174">
        <f>IFERROR(IF(E1589="","",COUNTIF($E$2:E1589,E1589)),"")</f>
        <v>52</v>
      </c>
      <c r="G1589" s="170" t="str">
        <f t="shared" si="50"/>
        <v/>
      </c>
      <c r="H1589" s="240" t="str">
        <f t="shared" si="51"/>
        <v/>
      </c>
      <c r="O1589" t="s">
        <v>983</v>
      </c>
    </row>
    <row r="1590" spans="5:15" ht="18" customHeight="1">
      <c r="E1590" s="168" t="s">
        <v>893</v>
      </c>
      <c r="F1590" s="174">
        <f>IFERROR(IF(E1590="","",COUNTIF($E$2:E1590,E1590)),"")</f>
        <v>53</v>
      </c>
      <c r="G1590" s="170" t="str">
        <f t="shared" si="50"/>
        <v/>
      </c>
      <c r="H1590" s="240" t="str">
        <f t="shared" si="51"/>
        <v/>
      </c>
      <c r="O1590" t="s">
        <v>983</v>
      </c>
    </row>
    <row r="1591" spans="5:15" ht="18" customHeight="1">
      <c r="E1591" s="168" t="s">
        <v>294</v>
      </c>
      <c r="F1591" s="174">
        <f>IFERROR(IF(E1591="","",COUNTIF($E$2:E1591,E1591)),"")</f>
        <v>15</v>
      </c>
      <c r="G1591" s="170" t="str">
        <f t="shared" si="50"/>
        <v/>
      </c>
      <c r="H1591" s="240" t="str">
        <f t="shared" si="51"/>
        <v/>
      </c>
      <c r="O1591" t="s">
        <v>983</v>
      </c>
    </row>
    <row r="1592" spans="5:15" ht="18" customHeight="1">
      <c r="E1592" s="168" t="s">
        <v>290</v>
      </c>
      <c r="F1592" s="174">
        <f>IFERROR(IF(E1592="","",COUNTIF($E$2:E1592,E1592)),"")</f>
        <v>10</v>
      </c>
      <c r="G1592" s="170" t="str">
        <f t="shared" si="50"/>
        <v/>
      </c>
      <c r="H1592" s="240" t="str">
        <f t="shared" si="51"/>
        <v/>
      </c>
      <c r="O1592" t="s">
        <v>983</v>
      </c>
    </row>
    <row r="1593" spans="5:15" ht="18" customHeight="1">
      <c r="E1593" s="168" t="s">
        <v>297</v>
      </c>
      <c r="F1593" s="174">
        <f>IFERROR(IF(E1593="","",COUNTIF($E$2:E1593,E1593)),"")</f>
        <v>12</v>
      </c>
      <c r="G1593" s="170" t="str">
        <f t="shared" si="50"/>
        <v/>
      </c>
      <c r="H1593" s="240" t="str">
        <f t="shared" si="51"/>
        <v/>
      </c>
      <c r="O1593" t="s">
        <v>983</v>
      </c>
    </row>
    <row r="1594" spans="5:15" ht="18" customHeight="1">
      <c r="E1594" s="168" t="s">
        <v>297</v>
      </c>
      <c r="F1594" s="174">
        <f>IFERROR(IF(E1594="","",COUNTIF($E$2:E1594,E1594)),"")</f>
        <v>13</v>
      </c>
      <c r="G1594" s="170" t="str">
        <f t="shared" si="50"/>
        <v/>
      </c>
      <c r="H1594" s="240" t="str">
        <f t="shared" si="51"/>
        <v/>
      </c>
      <c r="O1594" t="s">
        <v>983</v>
      </c>
    </row>
    <row r="1595" spans="5:15" ht="18" customHeight="1">
      <c r="E1595" s="168" t="s">
        <v>291</v>
      </c>
      <c r="F1595" s="174">
        <f>IFERROR(IF(E1595="","",COUNTIF($E$2:E1595,E1595)),"")</f>
        <v>21</v>
      </c>
      <c r="G1595" s="170" t="str">
        <f t="shared" si="50"/>
        <v/>
      </c>
      <c r="H1595" s="240" t="str">
        <f t="shared" si="51"/>
        <v/>
      </c>
      <c r="O1595" t="s">
        <v>983</v>
      </c>
    </row>
    <row r="1596" spans="5:15" ht="18" customHeight="1">
      <c r="E1596" s="168" t="s">
        <v>293</v>
      </c>
      <c r="F1596" s="174">
        <f>IFERROR(IF(E1596="","",COUNTIF($E$2:E1596,E1596)),"")</f>
        <v>8</v>
      </c>
      <c r="G1596" s="170" t="str">
        <f t="shared" si="50"/>
        <v/>
      </c>
      <c r="H1596" s="240" t="str">
        <f t="shared" si="51"/>
        <v/>
      </c>
      <c r="O1596" t="s">
        <v>983</v>
      </c>
    </row>
    <row r="1597" spans="5:15" ht="18" customHeight="1">
      <c r="E1597" s="168" t="s">
        <v>291</v>
      </c>
      <c r="F1597" s="174">
        <f>IFERROR(IF(E1597="","",COUNTIF($E$2:E1597,E1597)),"")</f>
        <v>22</v>
      </c>
      <c r="G1597" s="170" t="str">
        <f t="shared" si="50"/>
        <v/>
      </c>
      <c r="H1597" s="240" t="str">
        <f t="shared" si="51"/>
        <v/>
      </c>
      <c r="O1597" t="s">
        <v>983</v>
      </c>
    </row>
    <row r="1598" spans="5:15" ht="18" customHeight="1">
      <c r="F1598" s="174" t="str">
        <f>IFERROR(IF(E1598="","",COUNTIF($E$2:E1598,E1598)),"")</f>
        <v/>
      </c>
      <c r="G1598" s="170" t="str">
        <f t="shared" si="50"/>
        <v/>
      </c>
      <c r="H1598" s="240" t="str">
        <f t="shared" si="51"/>
        <v/>
      </c>
      <c r="O1598" t="s">
        <v>983</v>
      </c>
    </row>
    <row r="1599" spans="5:15" ht="18" customHeight="1">
      <c r="E1599" s="168" t="s">
        <v>297</v>
      </c>
      <c r="F1599" s="174">
        <f>IFERROR(IF(E1599="","",COUNTIF($E$2:E1599,E1599)),"")</f>
        <v>14</v>
      </c>
      <c r="G1599" s="170" t="str">
        <f t="shared" si="50"/>
        <v/>
      </c>
      <c r="H1599" s="240" t="str">
        <f t="shared" si="51"/>
        <v/>
      </c>
      <c r="O1599" t="s">
        <v>983</v>
      </c>
    </row>
    <row r="1600" spans="5:15" ht="18" customHeight="1">
      <c r="E1600" s="168" t="s">
        <v>297</v>
      </c>
      <c r="F1600" s="174">
        <f>IFERROR(IF(E1600="","",COUNTIF($E$2:E1600,E1600)),"")</f>
        <v>15</v>
      </c>
      <c r="G1600" s="170" t="str">
        <f t="shared" si="50"/>
        <v/>
      </c>
      <c r="H1600" s="240" t="str">
        <f t="shared" si="51"/>
        <v/>
      </c>
      <c r="O1600" t="s">
        <v>983</v>
      </c>
    </row>
    <row r="1601" spans="5:15" ht="18" customHeight="1">
      <c r="E1601" s="168" t="s">
        <v>946</v>
      </c>
      <c r="F1601" s="174">
        <f>IFERROR(IF(E1601="","",COUNTIF($E$2:E1601,E1601)),"")</f>
        <v>3</v>
      </c>
      <c r="G1601" s="170" t="str">
        <f t="shared" si="50"/>
        <v/>
      </c>
      <c r="H1601" s="240" t="str">
        <f t="shared" si="51"/>
        <v/>
      </c>
      <c r="O1601" t="s">
        <v>983</v>
      </c>
    </row>
    <row r="1602" spans="5:15" ht="18" customHeight="1">
      <c r="E1602" s="168" t="s">
        <v>293</v>
      </c>
      <c r="F1602" s="174">
        <f>IFERROR(IF(E1602="","",COUNTIF($E$2:E1602,E1602)),"")</f>
        <v>9</v>
      </c>
      <c r="G1602" s="170" t="str">
        <f t="shared" ref="G1602:G1665" si="52">IFERROR(IF(AND(COUNTIF(E1602:E1602,E1602)=(F1602),F1602&gt;0),ROW(),""),"")</f>
        <v/>
      </c>
      <c r="H1602" s="240" t="str">
        <f t="shared" ref="H1602:H1665" si="53">IFERROR(INDEX(E:E,SMALL(G:G,ROW()-1)),"")</f>
        <v/>
      </c>
      <c r="O1602" t="s">
        <v>983</v>
      </c>
    </row>
    <row r="1603" spans="5:15" ht="18" customHeight="1">
      <c r="E1603" s="168" t="s">
        <v>297</v>
      </c>
      <c r="F1603" s="174">
        <f>IFERROR(IF(E1603="","",COUNTIF($E$2:E1603,E1603)),"")</f>
        <v>16</v>
      </c>
      <c r="G1603" s="170" t="str">
        <f t="shared" si="52"/>
        <v/>
      </c>
      <c r="H1603" s="240" t="str">
        <f t="shared" si="53"/>
        <v/>
      </c>
      <c r="O1603" t="s">
        <v>983</v>
      </c>
    </row>
    <row r="1604" spans="5:15" ht="18" customHeight="1">
      <c r="E1604" s="168" t="s">
        <v>291</v>
      </c>
      <c r="F1604" s="174">
        <f>IFERROR(IF(E1604="","",COUNTIF($E$2:E1604,E1604)),"")</f>
        <v>23</v>
      </c>
      <c r="G1604" s="170" t="str">
        <f t="shared" si="52"/>
        <v/>
      </c>
      <c r="H1604" s="240" t="str">
        <f t="shared" si="53"/>
        <v/>
      </c>
      <c r="O1604" t="s">
        <v>983</v>
      </c>
    </row>
    <row r="1605" spans="5:15" ht="18" customHeight="1">
      <c r="E1605" s="168" t="s">
        <v>292</v>
      </c>
      <c r="F1605" s="174">
        <f>IFERROR(IF(E1605="","",COUNTIF($E$2:E1605,E1605)),"")</f>
        <v>21</v>
      </c>
      <c r="G1605" s="170" t="str">
        <f t="shared" si="52"/>
        <v/>
      </c>
      <c r="H1605" s="240" t="str">
        <f t="shared" si="53"/>
        <v/>
      </c>
      <c r="O1605" t="s">
        <v>983</v>
      </c>
    </row>
    <row r="1606" spans="5:15" ht="18" customHeight="1">
      <c r="E1606" s="168" t="s">
        <v>970</v>
      </c>
      <c r="F1606" s="174">
        <f>IFERROR(IF(E1606="","",COUNTIF($E$2:E1606,E1606)),"")</f>
        <v>1</v>
      </c>
      <c r="G1606" s="170">
        <f t="shared" si="52"/>
        <v>1606</v>
      </c>
      <c r="H1606" s="240" t="str">
        <f t="shared" si="53"/>
        <v/>
      </c>
      <c r="O1606" t="s">
        <v>983</v>
      </c>
    </row>
    <row r="1607" spans="5:15" ht="18" customHeight="1">
      <c r="E1607" s="168" t="s">
        <v>970</v>
      </c>
      <c r="F1607" s="174">
        <f>IFERROR(IF(E1607="","",COUNTIF($E$2:E1607,E1607)),"")</f>
        <v>2</v>
      </c>
      <c r="G1607" s="170" t="str">
        <f t="shared" si="52"/>
        <v/>
      </c>
      <c r="H1607" s="240" t="str">
        <f t="shared" si="53"/>
        <v/>
      </c>
      <c r="O1607" t="s">
        <v>983</v>
      </c>
    </row>
    <row r="1608" spans="5:15" ht="18" customHeight="1">
      <c r="E1608" s="168" t="s">
        <v>970</v>
      </c>
      <c r="F1608" s="174">
        <f>IFERROR(IF(E1608="","",COUNTIF($E$2:E1608,E1608)),"")</f>
        <v>3</v>
      </c>
      <c r="G1608" s="170" t="str">
        <f t="shared" si="52"/>
        <v/>
      </c>
      <c r="H1608" s="240" t="str">
        <f t="shared" si="53"/>
        <v/>
      </c>
      <c r="O1608" t="s">
        <v>983</v>
      </c>
    </row>
    <row r="1609" spans="5:15" ht="18" customHeight="1">
      <c r="E1609" s="168" t="s">
        <v>970</v>
      </c>
      <c r="F1609" s="174">
        <f>IFERROR(IF(E1609="","",COUNTIF($E$2:E1609,E1609)),"")</f>
        <v>4</v>
      </c>
      <c r="G1609" s="170" t="str">
        <f t="shared" si="52"/>
        <v/>
      </c>
      <c r="H1609" s="240" t="str">
        <f t="shared" si="53"/>
        <v/>
      </c>
      <c r="O1609" t="s">
        <v>983</v>
      </c>
    </row>
    <row r="1610" spans="5:15" ht="18" customHeight="1">
      <c r="E1610" s="168" t="s">
        <v>970</v>
      </c>
      <c r="F1610" s="174">
        <f>IFERROR(IF(E1610="","",COUNTIF($E$2:E1610,E1610)),"")</f>
        <v>5</v>
      </c>
      <c r="G1610" s="170" t="str">
        <f t="shared" si="52"/>
        <v/>
      </c>
      <c r="H1610" s="240" t="str">
        <f t="shared" si="53"/>
        <v/>
      </c>
      <c r="O1610" t="s">
        <v>983</v>
      </c>
    </row>
    <row r="1611" spans="5:15" ht="18" customHeight="1">
      <c r="E1611" s="168" t="s">
        <v>970</v>
      </c>
      <c r="F1611" s="174">
        <f>IFERROR(IF(E1611="","",COUNTIF($E$2:E1611,E1611)),"")</f>
        <v>6</v>
      </c>
      <c r="G1611" s="170" t="str">
        <f t="shared" si="52"/>
        <v/>
      </c>
      <c r="H1611" s="240" t="str">
        <f t="shared" si="53"/>
        <v/>
      </c>
      <c r="O1611" t="s">
        <v>983</v>
      </c>
    </row>
    <row r="1612" spans="5:15" ht="18" customHeight="1">
      <c r="E1612" s="168" t="s">
        <v>970</v>
      </c>
      <c r="F1612" s="174">
        <f>IFERROR(IF(E1612="","",COUNTIF($E$2:E1612,E1612)),"")</f>
        <v>7</v>
      </c>
      <c r="G1612" s="170" t="str">
        <f t="shared" si="52"/>
        <v/>
      </c>
      <c r="H1612" s="240" t="str">
        <f t="shared" si="53"/>
        <v/>
      </c>
      <c r="O1612" t="s">
        <v>983</v>
      </c>
    </row>
    <row r="1613" spans="5:15" ht="18" customHeight="1">
      <c r="E1613" s="168" t="s">
        <v>970</v>
      </c>
      <c r="F1613" s="174">
        <f>IFERROR(IF(E1613="","",COUNTIF($E$2:E1613,E1613)),"")</f>
        <v>8</v>
      </c>
      <c r="G1613" s="170" t="str">
        <f t="shared" si="52"/>
        <v/>
      </c>
      <c r="H1613" s="240" t="str">
        <f t="shared" si="53"/>
        <v/>
      </c>
      <c r="O1613" t="s">
        <v>983</v>
      </c>
    </row>
    <row r="1614" spans="5:15" ht="18" customHeight="1">
      <c r="E1614" s="168" t="s">
        <v>970</v>
      </c>
      <c r="F1614" s="174">
        <f>IFERROR(IF(E1614="","",COUNTIF($E$2:E1614,E1614)),"")</f>
        <v>9</v>
      </c>
      <c r="G1614" s="170" t="str">
        <f t="shared" si="52"/>
        <v/>
      </c>
      <c r="H1614" s="240" t="str">
        <f t="shared" si="53"/>
        <v/>
      </c>
      <c r="O1614" t="s">
        <v>983</v>
      </c>
    </row>
    <row r="1615" spans="5:15" ht="18" customHeight="1">
      <c r="E1615" s="168" t="s">
        <v>970</v>
      </c>
      <c r="F1615" s="174">
        <f>IFERROR(IF(E1615="","",COUNTIF($E$2:E1615,E1615)),"")</f>
        <v>10</v>
      </c>
      <c r="G1615" s="170" t="str">
        <f t="shared" si="52"/>
        <v/>
      </c>
      <c r="H1615" s="240" t="str">
        <f t="shared" si="53"/>
        <v/>
      </c>
      <c r="O1615" t="s">
        <v>983</v>
      </c>
    </row>
    <row r="1616" spans="5:15" ht="18" customHeight="1">
      <c r="E1616" s="168" t="s">
        <v>970</v>
      </c>
      <c r="F1616" s="174">
        <f>IFERROR(IF(E1616="","",COUNTIF($E$2:E1616,E1616)),"")</f>
        <v>11</v>
      </c>
      <c r="G1616" s="170" t="str">
        <f t="shared" si="52"/>
        <v/>
      </c>
      <c r="H1616" s="240" t="str">
        <f t="shared" si="53"/>
        <v/>
      </c>
      <c r="O1616" t="s">
        <v>983</v>
      </c>
    </row>
    <row r="1617" spans="5:15" ht="18" customHeight="1">
      <c r="E1617" s="168" t="s">
        <v>970</v>
      </c>
      <c r="F1617" s="174">
        <f>IFERROR(IF(E1617="","",COUNTIF($E$2:E1617,E1617)),"")</f>
        <v>12</v>
      </c>
      <c r="G1617" s="170" t="str">
        <f t="shared" si="52"/>
        <v/>
      </c>
      <c r="H1617" s="240" t="str">
        <f t="shared" si="53"/>
        <v/>
      </c>
      <c r="O1617" t="s">
        <v>983</v>
      </c>
    </row>
    <row r="1618" spans="5:15" ht="18" customHeight="1">
      <c r="E1618" s="168" t="s">
        <v>970</v>
      </c>
      <c r="F1618" s="174">
        <f>IFERROR(IF(E1618="","",COUNTIF($E$2:E1618,E1618)),"")</f>
        <v>13</v>
      </c>
      <c r="G1618" s="170" t="str">
        <f t="shared" si="52"/>
        <v/>
      </c>
      <c r="H1618" s="240" t="str">
        <f t="shared" si="53"/>
        <v/>
      </c>
      <c r="O1618" t="s">
        <v>983</v>
      </c>
    </row>
    <row r="1619" spans="5:15" ht="18" customHeight="1">
      <c r="E1619" s="168" t="s">
        <v>294</v>
      </c>
      <c r="F1619" s="174">
        <f>IFERROR(IF(E1619="","",COUNTIF($E$2:E1619,E1619)),"")</f>
        <v>16</v>
      </c>
      <c r="G1619" s="170" t="str">
        <f t="shared" si="52"/>
        <v/>
      </c>
      <c r="H1619" s="240" t="str">
        <f t="shared" si="53"/>
        <v/>
      </c>
      <c r="O1619" t="s">
        <v>983</v>
      </c>
    </row>
    <row r="1620" spans="5:15" ht="18" customHeight="1">
      <c r="E1620" s="168" t="s">
        <v>297</v>
      </c>
      <c r="F1620" s="174">
        <f>IFERROR(IF(E1620="","",COUNTIF($E$2:E1620,E1620)),"")</f>
        <v>17</v>
      </c>
      <c r="G1620" s="170" t="str">
        <f t="shared" si="52"/>
        <v/>
      </c>
      <c r="H1620" s="240" t="str">
        <f t="shared" si="53"/>
        <v/>
      </c>
      <c r="O1620" t="s">
        <v>983</v>
      </c>
    </row>
    <row r="1621" spans="5:15" ht="18" customHeight="1">
      <c r="E1621" s="168" t="s">
        <v>294</v>
      </c>
      <c r="F1621" s="174">
        <f>IFERROR(IF(E1621="","",COUNTIF($E$2:E1621,E1621)),"")</f>
        <v>17</v>
      </c>
      <c r="G1621" s="170" t="str">
        <f t="shared" si="52"/>
        <v/>
      </c>
      <c r="H1621" s="240" t="str">
        <f t="shared" si="53"/>
        <v/>
      </c>
      <c r="O1621" t="s">
        <v>983</v>
      </c>
    </row>
    <row r="1622" spans="5:15" ht="18" customHeight="1">
      <c r="E1622" s="168" t="s">
        <v>294</v>
      </c>
      <c r="F1622" s="174">
        <f>IFERROR(IF(E1622="","",COUNTIF($E$2:E1622,E1622)),"")</f>
        <v>18</v>
      </c>
      <c r="G1622" s="170" t="str">
        <f t="shared" si="52"/>
        <v/>
      </c>
      <c r="H1622" s="240" t="str">
        <f t="shared" si="53"/>
        <v/>
      </c>
      <c r="O1622" t="s">
        <v>983</v>
      </c>
    </row>
    <row r="1623" spans="5:15" ht="18" customHeight="1">
      <c r="E1623" s="168" t="s">
        <v>294</v>
      </c>
      <c r="F1623" s="174">
        <f>IFERROR(IF(E1623="","",COUNTIF($E$2:E1623,E1623)),"")</f>
        <v>19</v>
      </c>
      <c r="G1623" s="170" t="str">
        <f t="shared" si="52"/>
        <v/>
      </c>
      <c r="H1623" s="240" t="str">
        <f t="shared" si="53"/>
        <v/>
      </c>
      <c r="O1623" t="s">
        <v>983</v>
      </c>
    </row>
    <row r="1624" spans="5:15" ht="18" customHeight="1">
      <c r="E1624" s="168" t="s">
        <v>294</v>
      </c>
      <c r="F1624" s="174">
        <f>IFERROR(IF(E1624="","",COUNTIF($E$2:E1624,E1624)),"")</f>
        <v>20</v>
      </c>
      <c r="G1624" s="170" t="str">
        <f t="shared" si="52"/>
        <v/>
      </c>
      <c r="H1624" s="240" t="str">
        <f t="shared" si="53"/>
        <v/>
      </c>
      <c r="O1624" t="s">
        <v>983</v>
      </c>
    </row>
    <row r="1625" spans="5:15" ht="18" customHeight="1">
      <c r="E1625" s="168" t="s">
        <v>947</v>
      </c>
      <c r="F1625" s="174">
        <f>IFERROR(IF(E1625="","",COUNTIF($E$2:E1625,E1625)),"")</f>
        <v>16</v>
      </c>
      <c r="G1625" s="170" t="str">
        <f t="shared" si="52"/>
        <v/>
      </c>
      <c r="H1625" s="240" t="str">
        <f t="shared" si="53"/>
        <v/>
      </c>
      <c r="O1625" t="s">
        <v>983</v>
      </c>
    </row>
    <row r="1626" spans="5:15" ht="18" customHeight="1">
      <c r="E1626" s="168" t="s">
        <v>947</v>
      </c>
      <c r="F1626" s="174">
        <f>IFERROR(IF(E1626="","",COUNTIF($E$2:E1626,E1626)),"")</f>
        <v>17</v>
      </c>
      <c r="G1626" s="170" t="str">
        <f t="shared" si="52"/>
        <v/>
      </c>
      <c r="H1626" s="240" t="str">
        <f t="shared" si="53"/>
        <v/>
      </c>
      <c r="O1626" t="s">
        <v>983</v>
      </c>
    </row>
    <row r="1627" spans="5:15" ht="18" customHeight="1">
      <c r="E1627" s="168" t="s">
        <v>947</v>
      </c>
      <c r="F1627" s="174">
        <f>IFERROR(IF(E1627="","",COUNTIF($E$2:E1627,E1627)),"")</f>
        <v>18</v>
      </c>
      <c r="G1627" s="170" t="str">
        <f t="shared" si="52"/>
        <v/>
      </c>
      <c r="H1627" s="240" t="str">
        <f t="shared" si="53"/>
        <v/>
      </c>
      <c r="O1627" t="s">
        <v>983</v>
      </c>
    </row>
    <row r="1628" spans="5:15" ht="18" customHeight="1">
      <c r="E1628" s="168" t="s">
        <v>947</v>
      </c>
      <c r="F1628" s="174">
        <f>IFERROR(IF(E1628="","",COUNTIF($E$2:E1628,E1628)),"")</f>
        <v>19</v>
      </c>
      <c r="G1628" s="170" t="str">
        <f t="shared" si="52"/>
        <v/>
      </c>
      <c r="H1628" s="240" t="str">
        <f t="shared" si="53"/>
        <v/>
      </c>
      <c r="O1628" t="s">
        <v>983</v>
      </c>
    </row>
    <row r="1629" spans="5:15" ht="18" customHeight="1">
      <c r="E1629" s="168" t="s">
        <v>947</v>
      </c>
      <c r="F1629" s="174">
        <f>IFERROR(IF(E1629="","",COUNTIF($E$2:E1629,E1629)),"")</f>
        <v>20</v>
      </c>
      <c r="G1629" s="170" t="str">
        <f t="shared" si="52"/>
        <v/>
      </c>
      <c r="H1629" s="240" t="str">
        <f t="shared" si="53"/>
        <v/>
      </c>
      <c r="O1629" t="s">
        <v>983</v>
      </c>
    </row>
    <row r="1630" spans="5:15" ht="18" customHeight="1">
      <c r="E1630" s="168" t="s">
        <v>947</v>
      </c>
      <c r="F1630" s="174">
        <f>IFERROR(IF(E1630="","",COUNTIF($E$2:E1630,E1630)),"")</f>
        <v>21</v>
      </c>
      <c r="G1630" s="170" t="str">
        <f t="shared" si="52"/>
        <v/>
      </c>
      <c r="H1630" s="240" t="str">
        <f t="shared" si="53"/>
        <v/>
      </c>
      <c r="O1630" t="s">
        <v>983</v>
      </c>
    </row>
    <row r="1631" spans="5:15" ht="18" customHeight="1">
      <c r="E1631" s="168" t="s">
        <v>947</v>
      </c>
      <c r="F1631" s="174">
        <f>IFERROR(IF(E1631="","",COUNTIF($E$2:E1631,E1631)),"")</f>
        <v>22</v>
      </c>
      <c r="G1631" s="170" t="str">
        <f t="shared" si="52"/>
        <v/>
      </c>
      <c r="H1631" s="240" t="str">
        <f t="shared" si="53"/>
        <v/>
      </c>
      <c r="O1631" t="s">
        <v>983</v>
      </c>
    </row>
    <row r="1632" spans="5:15" ht="18" customHeight="1">
      <c r="E1632" s="168" t="s">
        <v>947</v>
      </c>
      <c r="F1632" s="174">
        <f>IFERROR(IF(E1632="","",COUNTIF($E$2:E1632,E1632)),"")</f>
        <v>23</v>
      </c>
      <c r="G1632" s="170" t="str">
        <f t="shared" si="52"/>
        <v/>
      </c>
      <c r="H1632" s="240" t="str">
        <f t="shared" si="53"/>
        <v/>
      </c>
      <c r="O1632" t="s">
        <v>983</v>
      </c>
    </row>
    <row r="1633" spans="5:15" ht="18" customHeight="1">
      <c r="E1633" s="168" t="s">
        <v>291</v>
      </c>
      <c r="F1633" s="174">
        <f>IFERROR(IF(E1633="","",COUNTIF($E$2:E1633,E1633)),"")</f>
        <v>24</v>
      </c>
      <c r="G1633" s="170" t="str">
        <f t="shared" si="52"/>
        <v/>
      </c>
      <c r="H1633" s="240" t="str">
        <f t="shared" si="53"/>
        <v/>
      </c>
      <c r="O1633" t="s">
        <v>983</v>
      </c>
    </row>
    <row r="1634" spans="5:15" ht="18" customHeight="1">
      <c r="E1634" s="168" t="s">
        <v>292</v>
      </c>
      <c r="F1634" s="174">
        <f>IFERROR(IF(E1634="","",COUNTIF($E$2:E1634,E1634)),"")</f>
        <v>22</v>
      </c>
      <c r="G1634" s="170" t="str">
        <f t="shared" si="52"/>
        <v/>
      </c>
      <c r="H1634" s="240" t="str">
        <f t="shared" si="53"/>
        <v/>
      </c>
      <c r="O1634" t="s">
        <v>983</v>
      </c>
    </row>
    <row r="1635" spans="5:15" ht="18" customHeight="1">
      <c r="F1635" s="174" t="str">
        <f>IFERROR(IF(E1635="","",COUNTIF($E$2:E1635,E1635)),"")</f>
        <v/>
      </c>
      <c r="G1635" s="170" t="str">
        <f t="shared" si="52"/>
        <v/>
      </c>
      <c r="H1635" s="240" t="str">
        <f t="shared" si="53"/>
        <v/>
      </c>
      <c r="O1635" t="s">
        <v>983</v>
      </c>
    </row>
    <row r="1636" spans="5:15" ht="18" customHeight="1">
      <c r="E1636" s="168" t="s">
        <v>239</v>
      </c>
      <c r="F1636" s="174">
        <f>IFERROR(IF(E1636="","",COUNTIF($E$2:E1636,E1636)),"")</f>
        <v>23</v>
      </c>
      <c r="G1636" s="170" t="str">
        <f t="shared" si="52"/>
        <v/>
      </c>
      <c r="H1636" s="240" t="str">
        <f t="shared" si="53"/>
        <v/>
      </c>
      <c r="O1636" t="s">
        <v>983</v>
      </c>
    </row>
    <row r="1637" spans="5:15" ht="18" customHeight="1">
      <c r="E1637" s="168" t="s">
        <v>283</v>
      </c>
      <c r="F1637" s="174">
        <f>IFERROR(IF(E1637="","",COUNTIF($E$2:E1637,E1637)),"")</f>
        <v>18</v>
      </c>
      <c r="G1637" s="170" t="str">
        <f t="shared" si="52"/>
        <v/>
      </c>
      <c r="H1637" s="240" t="str">
        <f t="shared" si="53"/>
        <v/>
      </c>
      <c r="O1637" t="s">
        <v>983</v>
      </c>
    </row>
    <row r="1638" spans="5:15" ht="18" customHeight="1">
      <c r="E1638" s="168" t="s">
        <v>240</v>
      </c>
      <c r="F1638" s="174">
        <f>IFERROR(IF(E1638="","",COUNTIF($E$2:E1638,E1638)),"")</f>
        <v>24</v>
      </c>
      <c r="G1638" s="170" t="str">
        <f t="shared" si="52"/>
        <v/>
      </c>
      <c r="H1638" s="240" t="str">
        <f t="shared" si="53"/>
        <v/>
      </c>
      <c r="O1638" t="s">
        <v>983</v>
      </c>
    </row>
    <row r="1639" spans="5:15" ht="18" customHeight="1">
      <c r="E1639" s="168" t="s">
        <v>943</v>
      </c>
      <c r="F1639" s="174">
        <f>IFERROR(IF(E1639="","",COUNTIF($E$2:E1639,E1639)),"")</f>
        <v>13</v>
      </c>
      <c r="G1639" s="170" t="str">
        <f t="shared" si="52"/>
        <v/>
      </c>
      <c r="H1639" s="240" t="str">
        <f t="shared" si="53"/>
        <v/>
      </c>
      <c r="O1639" t="s">
        <v>983</v>
      </c>
    </row>
    <row r="1640" spans="5:15" ht="18" customHeight="1">
      <c r="E1640" s="168" t="s">
        <v>240</v>
      </c>
      <c r="F1640" s="174">
        <f>IFERROR(IF(E1640="","",COUNTIF($E$2:E1640,E1640)),"")</f>
        <v>25</v>
      </c>
      <c r="G1640" s="170" t="str">
        <f t="shared" si="52"/>
        <v/>
      </c>
      <c r="H1640" s="240" t="str">
        <f t="shared" si="53"/>
        <v/>
      </c>
      <c r="O1640" t="s">
        <v>983</v>
      </c>
    </row>
    <row r="1641" spans="5:15" ht="18" customHeight="1">
      <c r="E1641" s="168" t="s">
        <v>239</v>
      </c>
      <c r="F1641" s="174">
        <f>IFERROR(IF(E1641="","",COUNTIF($E$2:E1641,E1641)),"")</f>
        <v>24</v>
      </c>
      <c r="G1641" s="170" t="str">
        <f t="shared" si="52"/>
        <v/>
      </c>
      <c r="H1641" s="240" t="str">
        <f t="shared" si="53"/>
        <v/>
      </c>
      <c r="O1641" t="s">
        <v>983</v>
      </c>
    </row>
    <row r="1642" spans="5:15" ht="18" customHeight="1">
      <c r="E1642" s="168" t="s">
        <v>279</v>
      </c>
      <c r="F1642" s="174">
        <f>IFERROR(IF(E1642="","",COUNTIF($E$2:E1642,E1642)),"")</f>
        <v>18</v>
      </c>
      <c r="G1642" s="170" t="str">
        <f t="shared" si="52"/>
        <v/>
      </c>
      <c r="H1642" s="240" t="str">
        <f t="shared" si="53"/>
        <v/>
      </c>
      <c r="O1642" t="s">
        <v>983</v>
      </c>
    </row>
    <row r="1643" spans="5:15" ht="18" customHeight="1">
      <c r="E1643" s="168" t="s">
        <v>943</v>
      </c>
      <c r="F1643" s="174">
        <f>IFERROR(IF(E1643="","",COUNTIF($E$2:E1643,E1643)),"")</f>
        <v>14</v>
      </c>
      <c r="G1643" s="170" t="str">
        <f t="shared" si="52"/>
        <v/>
      </c>
      <c r="H1643" s="240" t="str">
        <f t="shared" si="53"/>
        <v/>
      </c>
      <c r="O1643" t="s">
        <v>983</v>
      </c>
    </row>
    <row r="1644" spans="5:15" ht="18" customHeight="1">
      <c r="F1644" s="174" t="str">
        <f>IFERROR(IF(E1644="","",COUNTIF($E$2:E1644,E1644)),"")</f>
        <v/>
      </c>
      <c r="G1644" s="170" t="str">
        <f t="shared" si="52"/>
        <v/>
      </c>
      <c r="H1644" s="240" t="str">
        <f t="shared" si="53"/>
        <v/>
      </c>
      <c r="O1644" t="s">
        <v>983</v>
      </c>
    </row>
    <row r="1645" spans="5:15" ht="18" customHeight="1">
      <c r="E1645" s="168" t="s">
        <v>259</v>
      </c>
      <c r="F1645" s="174">
        <f>IFERROR(IF(E1645="","",COUNTIF($E$2:E1645,E1645)),"")</f>
        <v>25</v>
      </c>
      <c r="G1645" s="170" t="str">
        <f t="shared" si="52"/>
        <v/>
      </c>
      <c r="H1645" s="240" t="str">
        <f t="shared" si="53"/>
        <v/>
      </c>
      <c r="O1645" t="s">
        <v>983</v>
      </c>
    </row>
    <row r="1646" spans="5:15" ht="18" customHeight="1">
      <c r="E1646" s="168" t="s">
        <v>261</v>
      </c>
      <c r="F1646" s="174">
        <f>IFERROR(IF(E1646="","",COUNTIF($E$2:E1646,E1646)),"")</f>
        <v>27</v>
      </c>
      <c r="G1646" s="170" t="str">
        <f t="shared" si="52"/>
        <v/>
      </c>
      <c r="H1646" s="240" t="str">
        <f t="shared" si="53"/>
        <v/>
      </c>
      <c r="O1646" t="s">
        <v>983</v>
      </c>
    </row>
    <row r="1647" spans="5:15" ht="18" customHeight="1">
      <c r="E1647" s="168" t="s">
        <v>243</v>
      </c>
      <c r="F1647" s="174">
        <f>IFERROR(IF(E1647="","",COUNTIF($E$2:E1647,E1647)),"")</f>
        <v>24</v>
      </c>
      <c r="G1647" s="170" t="str">
        <f t="shared" si="52"/>
        <v/>
      </c>
      <c r="H1647" s="240" t="str">
        <f t="shared" si="53"/>
        <v/>
      </c>
      <c r="O1647" t="s">
        <v>983</v>
      </c>
    </row>
    <row r="1648" spans="5:15" ht="18" customHeight="1">
      <c r="E1648" s="168" t="s">
        <v>945</v>
      </c>
      <c r="F1648" s="174">
        <f>IFERROR(IF(E1648="","",COUNTIF($E$2:E1648,E1648)),"")</f>
        <v>22</v>
      </c>
      <c r="G1648" s="170" t="str">
        <f t="shared" si="52"/>
        <v/>
      </c>
      <c r="H1648" s="240" t="str">
        <f t="shared" si="53"/>
        <v/>
      </c>
      <c r="O1648" t="s">
        <v>983</v>
      </c>
    </row>
    <row r="1649" spans="5:15" ht="18" customHeight="1">
      <c r="E1649" s="168" t="s">
        <v>240</v>
      </c>
      <c r="F1649" s="174">
        <f>IFERROR(IF(E1649="","",COUNTIF($E$2:E1649,E1649)),"")</f>
        <v>26</v>
      </c>
      <c r="G1649" s="170" t="str">
        <f t="shared" si="52"/>
        <v/>
      </c>
      <c r="H1649" s="240" t="str">
        <f t="shared" si="53"/>
        <v/>
      </c>
      <c r="O1649" t="s">
        <v>983</v>
      </c>
    </row>
    <row r="1650" spans="5:15" ht="18" customHeight="1">
      <c r="E1650" s="168" t="s">
        <v>264</v>
      </c>
      <c r="F1650" s="174">
        <f>IFERROR(IF(E1650="","",COUNTIF($E$2:E1650,E1650)),"")</f>
        <v>17</v>
      </c>
      <c r="G1650" s="170" t="str">
        <f t="shared" si="52"/>
        <v/>
      </c>
      <c r="H1650" s="240" t="str">
        <f t="shared" si="53"/>
        <v/>
      </c>
      <c r="O1650" t="s">
        <v>983</v>
      </c>
    </row>
    <row r="1651" spans="5:15" ht="18" customHeight="1">
      <c r="E1651" s="168" t="s">
        <v>943</v>
      </c>
      <c r="F1651" s="174">
        <f>IFERROR(IF(E1651="","",COUNTIF($E$2:E1651,E1651)),"")</f>
        <v>15</v>
      </c>
      <c r="G1651" s="170" t="str">
        <f t="shared" si="52"/>
        <v/>
      </c>
      <c r="H1651" s="240" t="str">
        <f t="shared" si="53"/>
        <v/>
      </c>
      <c r="O1651" t="s">
        <v>983</v>
      </c>
    </row>
    <row r="1652" spans="5:15" ht="18" customHeight="1">
      <c r="E1652" s="168" t="s">
        <v>247</v>
      </c>
      <c r="F1652" s="174">
        <f>IFERROR(IF(E1652="","",COUNTIF($E$2:E1652,E1652)),"")</f>
        <v>18</v>
      </c>
      <c r="G1652" s="170" t="str">
        <f t="shared" si="52"/>
        <v/>
      </c>
      <c r="H1652" s="240" t="str">
        <f t="shared" si="53"/>
        <v/>
      </c>
      <c r="O1652" t="s">
        <v>983</v>
      </c>
    </row>
    <row r="1653" spans="5:15" ht="18" customHeight="1">
      <c r="E1653" s="168" t="s">
        <v>283</v>
      </c>
      <c r="F1653" s="174">
        <f>IFERROR(IF(E1653="","",COUNTIF($E$2:E1653,E1653)),"")</f>
        <v>19</v>
      </c>
      <c r="G1653" s="170" t="str">
        <f t="shared" si="52"/>
        <v/>
      </c>
      <c r="H1653" s="240" t="str">
        <f t="shared" si="53"/>
        <v/>
      </c>
      <c r="O1653" t="s">
        <v>983</v>
      </c>
    </row>
    <row r="1654" spans="5:15" ht="18" customHeight="1">
      <c r="E1654" s="168" t="s">
        <v>943</v>
      </c>
      <c r="F1654" s="174">
        <f>IFERROR(IF(E1654="","",COUNTIF($E$2:E1654,E1654)),"")</f>
        <v>16</v>
      </c>
      <c r="G1654" s="170" t="str">
        <f t="shared" si="52"/>
        <v/>
      </c>
      <c r="H1654" s="240" t="str">
        <f t="shared" si="53"/>
        <v/>
      </c>
      <c r="O1654" t="s">
        <v>983</v>
      </c>
    </row>
    <row r="1655" spans="5:15" ht="18" customHeight="1">
      <c r="E1655" s="168" t="s">
        <v>943</v>
      </c>
      <c r="F1655" s="174">
        <f>IFERROR(IF(E1655="","",COUNTIF($E$2:E1655,E1655)),"")</f>
        <v>17</v>
      </c>
      <c r="G1655" s="170" t="str">
        <f t="shared" si="52"/>
        <v/>
      </c>
      <c r="H1655" s="240" t="str">
        <f t="shared" si="53"/>
        <v/>
      </c>
      <c r="O1655" t="s">
        <v>983</v>
      </c>
    </row>
    <row r="1656" spans="5:15" ht="18" customHeight="1">
      <c r="E1656" s="168" t="s">
        <v>243</v>
      </c>
      <c r="F1656" s="174">
        <f>IFERROR(IF(E1656="","",COUNTIF($E$2:E1656,E1656)),"")</f>
        <v>25</v>
      </c>
      <c r="G1656" s="170" t="str">
        <f t="shared" si="52"/>
        <v/>
      </c>
      <c r="H1656" s="240" t="str">
        <f t="shared" si="53"/>
        <v/>
      </c>
      <c r="O1656" t="s">
        <v>983</v>
      </c>
    </row>
    <row r="1657" spans="5:15" ht="18" customHeight="1">
      <c r="E1657" s="168" t="s">
        <v>943</v>
      </c>
      <c r="F1657" s="174">
        <f>IFERROR(IF(E1657="","",COUNTIF($E$2:E1657,E1657)),"")</f>
        <v>18</v>
      </c>
      <c r="G1657" s="170" t="str">
        <f t="shared" si="52"/>
        <v/>
      </c>
      <c r="H1657" s="240" t="str">
        <f t="shared" si="53"/>
        <v/>
      </c>
      <c r="O1657" t="s">
        <v>983</v>
      </c>
    </row>
    <row r="1658" spans="5:15" ht="18" customHeight="1">
      <c r="E1658" s="168" t="s">
        <v>264</v>
      </c>
      <c r="F1658" s="174">
        <f>IFERROR(IF(E1658="","",COUNTIF($E$2:E1658,E1658)),"")</f>
        <v>18</v>
      </c>
      <c r="G1658" s="170" t="str">
        <f t="shared" si="52"/>
        <v/>
      </c>
      <c r="H1658" s="240" t="str">
        <f t="shared" si="53"/>
        <v/>
      </c>
      <c r="O1658" t="s">
        <v>983</v>
      </c>
    </row>
    <row r="1659" spans="5:15" ht="18" customHeight="1">
      <c r="E1659" s="168" t="s">
        <v>278</v>
      </c>
      <c r="F1659" s="174">
        <f>IFERROR(IF(E1659="","",COUNTIF($E$2:E1659,E1659)),"")</f>
        <v>20</v>
      </c>
      <c r="G1659" s="170" t="str">
        <f t="shared" si="52"/>
        <v/>
      </c>
      <c r="H1659" s="240" t="str">
        <f t="shared" si="53"/>
        <v/>
      </c>
      <c r="O1659" t="s">
        <v>983</v>
      </c>
    </row>
    <row r="1660" spans="5:15" ht="18" customHeight="1">
      <c r="E1660" s="168" t="s">
        <v>243</v>
      </c>
      <c r="F1660" s="174">
        <f>IFERROR(IF(E1660="","",COUNTIF($E$2:E1660,E1660)),"")</f>
        <v>26</v>
      </c>
      <c r="G1660" s="170" t="str">
        <f t="shared" si="52"/>
        <v/>
      </c>
      <c r="H1660" s="240" t="str">
        <f t="shared" si="53"/>
        <v/>
      </c>
      <c r="O1660" t="s">
        <v>983</v>
      </c>
    </row>
    <row r="1661" spans="5:15" ht="18" customHeight="1">
      <c r="E1661" s="168" t="s">
        <v>268</v>
      </c>
      <c r="F1661" s="174">
        <f>IFERROR(IF(E1661="","",COUNTIF($E$2:E1661,E1661)),"")</f>
        <v>15</v>
      </c>
      <c r="G1661" s="170" t="str">
        <f t="shared" si="52"/>
        <v/>
      </c>
      <c r="H1661" s="240" t="str">
        <f t="shared" si="53"/>
        <v/>
      </c>
      <c r="O1661" t="s">
        <v>983</v>
      </c>
    </row>
    <row r="1662" spans="5:15" ht="18" customHeight="1">
      <c r="F1662" s="174" t="str">
        <f>IFERROR(IF(E1662="","",COUNTIF($E$2:E1662,E1662)),"")</f>
        <v/>
      </c>
      <c r="G1662" s="170" t="str">
        <f t="shared" si="52"/>
        <v/>
      </c>
      <c r="H1662" s="240" t="str">
        <f t="shared" si="53"/>
        <v/>
      </c>
      <c r="O1662" t="s">
        <v>983</v>
      </c>
    </row>
    <row r="1663" spans="5:15" ht="18" customHeight="1">
      <c r="E1663" s="168" t="s">
        <v>942</v>
      </c>
      <c r="F1663" s="174">
        <f>IFERROR(IF(E1663="","",COUNTIF($E$2:E1663,E1663)),"")</f>
        <v>24</v>
      </c>
      <c r="G1663" s="170" t="str">
        <f t="shared" si="52"/>
        <v/>
      </c>
      <c r="H1663" s="240" t="str">
        <f t="shared" si="53"/>
        <v/>
      </c>
      <c r="O1663" t="s">
        <v>983</v>
      </c>
    </row>
    <row r="1664" spans="5:15" ht="18" customHeight="1">
      <c r="E1664" s="168" t="s">
        <v>284</v>
      </c>
      <c r="F1664" s="174">
        <f>IFERROR(IF(E1664="","",COUNTIF($E$2:E1664,E1664)),"")</f>
        <v>16</v>
      </c>
      <c r="G1664" s="170" t="str">
        <f t="shared" si="52"/>
        <v/>
      </c>
      <c r="H1664" s="240" t="str">
        <f t="shared" si="53"/>
        <v/>
      </c>
      <c r="O1664" t="s">
        <v>983</v>
      </c>
    </row>
    <row r="1665" spans="5:15" ht="18" customHeight="1">
      <c r="E1665" s="168" t="s">
        <v>255</v>
      </c>
      <c r="F1665" s="174">
        <f>IFERROR(IF(E1665="","",COUNTIF($E$2:E1665,E1665)),"")</f>
        <v>5</v>
      </c>
      <c r="G1665" s="170" t="str">
        <f t="shared" si="52"/>
        <v/>
      </c>
      <c r="H1665" s="240" t="str">
        <f t="shared" si="53"/>
        <v/>
      </c>
      <c r="O1665" t="s">
        <v>983</v>
      </c>
    </row>
    <row r="1666" spans="5:15" ht="18" customHeight="1">
      <c r="E1666" s="168" t="s">
        <v>241</v>
      </c>
      <c r="F1666" s="174">
        <f>IFERROR(IF(E1666="","",COUNTIF($E$2:E1666,E1666)),"")</f>
        <v>23</v>
      </c>
      <c r="G1666" s="170" t="str">
        <f t="shared" ref="G1666:G1729" si="54">IFERROR(IF(AND(COUNTIF(E1666:E1666,E1666)=(F1666),F1666&gt;0),ROW(),""),"")</f>
        <v/>
      </c>
      <c r="H1666" s="240" t="str">
        <f t="shared" ref="H1666:H1729" si="55">IFERROR(INDEX(E:E,SMALL(G:G,ROW()-1)),"")</f>
        <v/>
      </c>
      <c r="O1666" t="s">
        <v>983</v>
      </c>
    </row>
    <row r="1667" spans="5:15" ht="18" customHeight="1">
      <c r="F1667" s="174" t="str">
        <f>IFERROR(IF(E1667="","",COUNTIF($E$2:E1667,E1667)),"")</f>
        <v/>
      </c>
      <c r="G1667" s="170" t="str">
        <f t="shared" si="54"/>
        <v/>
      </c>
      <c r="H1667" s="240" t="str">
        <f t="shared" si="55"/>
        <v/>
      </c>
      <c r="O1667" t="s">
        <v>983</v>
      </c>
    </row>
    <row r="1668" spans="5:15" ht="18" customHeight="1">
      <c r="F1668" s="174" t="str">
        <f>IFERROR(IF(E1668="","",COUNTIF($E$2:E1668,E1668)),"")</f>
        <v/>
      </c>
      <c r="G1668" s="170" t="str">
        <f t="shared" si="54"/>
        <v/>
      </c>
      <c r="H1668" s="240" t="str">
        <f t="shared" si="55"/>
        <v/>
      </c>
      <c r="O1668" t="s">
        <v>983</v>
      </c>
    </row>
    <row r="1669" spans="5:15" ht="18" customHeight="1">
      <c r="E1669" s="168" t="s">
        <v>277</v>
      </c>
      <c r="F1669" s="174">
        <f>IFERROR(IF(E1669="","",COUNTIF($E$2:E1669,E1669)),"")</f>
        <v>17</v>
      </c>
      <c r="G1669" s="170" t="str">
        <f t="shared" si="54"/>
        <v/>
      </c>
      <c r="H1669" s="240" t="str">
        <f t="shared" si="55"/>
        <v/>
      </c>
      <c r="O1669" t="s">
        <v>983</v>
      </c>
    </row>
    <row r="1670" spans="5:15" ht="18" customHeight="1">
      <c r="E1670" s="168" t="s">
        <v>278</v>
      </c>
      <c r="F1670" s="174">
        <f>IFERROR(IF(E1670="","",COUNTIF($E$2:E1670,E1670)),"")</f>
        <v>21</v>
      </c>
      <c r="G1670" s="170" t="str">
        <f t="shared" si="54"/>
        <v/>
      </c>
      <c r="H1670" s="240" t="str">
        <f t="shared" si="55"/>
        <v/>
      </c>
      <c r="O1670" t="s">
        <v>983</v>
      </c>
    </row>
    <row r="1671" spans="5:15" ht="18" customHeight="1">
      <c r="E1671" s="168" t="s">
        <v>250</v>
      </c>
      <c r="F1671" s="174">
        <f>IFERROR(IF(E1671="","",COUNTIF($E$2:E1671,E1671)),"")</f>
        <v>18</v>
      </c>
      <c r="G1671" s="170" t="str">
        <f t="shared" si="54"/>
        <v/>
      </c>
      <c r="H1671" s="240" t="str">
        <f t="shared" si="55"/>
        <v/>
      </c>
      <c r="O1671" t="s">
        <v>983</v>
      </c>
    </row>
    <row r="1672" spans="5:15" ht="18" customHeight="1">
      <c r="F1672" s="174" t="str">
        <f>IFERROR(IF(E1672="","",COUNTIF($E$2:E1672,E1672)),"")</f>
        <v/>
      </c>
      <c r="G1672" s="170" t="str">
        <f t="shared" si="54"/>
        <v/>
      </c>
      <c r="H1672" s="240" t="str">
        <f t="shared" si="55"/>
        <v/>
      </c>
      <c r="O1672" t="s">
        <v>983</v>
      </c>
    </row>
    <row r="1673" spans="5:15" ht="18" customHeight="1">
      <c r="E1673" s="168" t="s">
        <v>279</v>
      </c>
      <c r="F1673" s="174">
        <f>IFERROR(IF(E1673="","",COUNTIF($E$2:E1673,E1673)),"")</f>
        <v>19</v>
      </c>
      <c r="G1673" s="170" t="str">
        <f t="shared" si="54"/>
        <v/>
      </c>
      <c r="H1673" s="240" t="str">
        <f t="shared" si="55"/>
        <v/>
      </c>
      <c r="O1673" t="s">
        <v>983</v>
      </c>
    </row>
    <row r="1674" spans="5:15" ht="18" customHeight="1">
      <c r="E1674" s="168" t="s">
        <v>267</v>
      </c>
      <c r="F1674" s="174">
        <f>IFERROR(IF(E1674="","",COUNTIF($E$2:E1674,E1674)),"")</f>
        <v>15</v>
      </c>
      <c r="G1674" s="170" t="str">
        <f t="shared" si="54"/>
        <v/>
      </c>
      <c r="H1674" s="240" t="str">
        <f t="shared" si="55"/>
        <v/>
      </c>
      <c r="O1674" t="s">
        <v>983</v>
      </c>
    </row>
    <row r="1675" spans="5:15" ht="18" customHeight="1">
      <c r="F1675" s="174" t="str">
        <f>IFERROR(IF(E1675="","",COUNTIF($E$2:E1675,E1675)),"")</f>
        <v/>
      </c>
      <c r="G1675" s="170" t="str">
        <f t="shared" si="54"/>
        <v/>
      </c>
      <c r="H1675" s="240" t="str">
        <f t="shared" si="55"/>
        <v/>
      </c>
      <c r="O1675" t="s">
        <v>983</v>
      </c>
    </row>
    <row r="1676" spans="5:15" ht="18" customHeight="1">
      <c r="F1676" s="174" t="str">
        <f>IFERROR(IF(E1676="","",COUNTIF($E$2:E1676,E1676)),"")</f>
        <v/>
      </c>
      <c r="G1676" s="170" t="str">
        <f t="shared" si="54"/>
        <v/>
      </c>
      <c r="H1676" s="240" t="str">
        <f t="shared" si="55"/>
        <v/>
      </c>
      <c r="O1676" t="s">
        <v>983</v>
      </c>
    </row>
    <row r="1677" spans="5:15" ht="18" customHeight="1">
      <c r="E1677" s="168" t="s">
        <v>275</v>
      </c>
      <c r="F1677" s="174">
        <f>IFERROR(IF(E1677="","",COUNTIF($E$2:E1677,E1677)),"")</f>
        <v>21</v>
      </c>
      <c r="G1677" s="170" t="str">
        <f t="shared" si="54"/>
        <v/>
      </c>
      <c r="H1677" s="240" t="str">
        <f t="shared" si="55"/>
        <v/>
      </c>
      <c r="O1677" t="s">
        <v>983</v>
      </c>
    </row>
    <row r="1678" spans="5:15" ht="18" customHeight="1">
      <c r="E1678" s="168" t="s">
        <v>260</v>
      </c>
      <c r="F1678" s="174">
        <f>IFERROR(IF(E1678="","",COUNTIF($E$2:E1678,E1678)),"")</f>
        <v>22</v>
      </c>
      <c r="G1678" s="170" t="str">
        <f t="shared" si="54"/>
        <v/>
      </c>
      <c r="H1678" s="240" t="str">
        <f t="shared" si="55"/>
        <v/>
      </c>
      <c r="O1678" t="s">
        <v>983</v>
      </c>
    </row>
    <row r="1679" spans="5:15" ht="18" customHeight="1">
      <c r="E1679" s="168" t="s">
        <v>275</v>
      </c>
      <c r="F1679" s="174">
        <f>IFERROR(IF(E1679="","",COUNTIF($E$2:E1679,E1679)),"")</f>
        <v>22</v>
      </c>
      <c r="G1679" s="170" t="str">
        <f t="shared" si="54"/>
        <v/>
      </c>
      <c r="H1679" s="240" t="str">
        <f t="shared" si="55"/>
        <v/>
      </c>
      <c r="O1679" t="s">
        <v>983</v>
      </c>
    </row>
    <row r="1680" spans="5:15" ht="18" customHeight="1">
      <c r="E1680" s="168" t="s">
        <v>960</v>
      </c>
      <c r="F1680" s="174">
        <f>IFERROR(IF(E1680="","",COUNTIF($E$2:E1680,E1680)),"")</f>
        <v>2</v>
      </c>
      <c r="G1680" s="170" t="str">
        <f t="shared" si="54"/>
        <v/>
      </c>
      <c r="H1680" s="240" t="str">
        <f t="shared" si="55"/>
        <v/>
      </c>
      <c r="O1680" t="s">
        <v>983</v>
      </c>
    </row>
    <row r="1681" spans="5:15" ht="18" customHeight="1">
      <c r="E1681" s="168" t="s">
        <v>269</v>
      </c>
      <c r="F1681" s="174">
        <f>IFERROR(IF(E1681="","",COUNTIF($E$2:E1681,E1681)),"")</f>
        <v>21</v>
      </c>
      <c r="G1681" s="170" t="str">
        <f t="shared" si="54"/>
        <v/>
      </c>
      <c r="H1681" s="240" t="str">
        <f t="shared" si="55"/>
        <v/>
      </c>
      <c r="O1681" t="s">
        <v>983</v>
      </c>
    </row>
    <row r="1682" spans="5:15" ht="18" customHeight="1">
      <c r="E1682" s="168" t="s">
        <v>913</v>
      </c>
      <c r="F1682" s="174">
        <f>IFERROR(IF(E1682="","",COUNTIF($E$2:E1682,E1682)),"")</f>
        <v>1</v>
      </c>
      <c r="G1682" s="170">
        <f t="shared" si="54"/>
        <v>1682</v>
      </c>
      <c r="H1682" s="240" t="str">
        <f t="shared" si="55"/>
        <v/>
      </c>
      <c r="O1682" t="s">
        <v>983</v>
      </c>
    </row>
    <row r="1683" spans="5:15" ht="18" customHeight="1">
      <c r="E1683" s="168" t="s">
        <v>255</v>
      </c>
      <c r="F1683" s="174">
        <f>IFERROR(IF(E1683="","",COUNTIF($E$2:E1683,E1683)),"")</f>
        <v>6</v>
      </c>
      <c r="G1683" s="170" t="str">
        <f t="shared" si="54"/>
        <v/>
      </c>
      <c r="H1683" s="240" t="str">
        <f t="shared" si="55"/>
        <v/>
      </c>
      <c r="O1683" t="s">
        <v>983</v>
      </c>
    </row>
    <row r="1684" spans="5:15" ht="18" customHeight="1">
      <c r="E1684" s="168" t="s">
        <v>245</v>
      </c>
      <c r="F1684" s="174">
        <f>IFERROR(IF(E1684="","",COUNTIF($E$2:E1684,E1684)),"")</f>
        <v>10</v>
      </c>
      <c r="G1684" s="170" t="str">
        <f t="shared" si="54"/>
        <v/>
      </c>
      <c r="H1684" s="240" t="str">
        <f t="shared" si="55"/>
        <v/>
      </c>
      <c r="O1684" t="s">
        <v>983</v>
      </c>
    </row>
    <row r="1685" spans="5:15" ht="18" customHeight="1">
      <c r="E1685" s="168" t="s">
        <v>945</v>
      </c>
      <c r="F1685" s="174">
        <f>IFERROR(IF(E1685="","",COUNTIF($E$2:E1685,E1685)),"")</f>
        <v>23</v>
      </c>
      <c r="G1685" s="170" t="str">
        <f t="shared" si="54"/>
        <v/>
      </c>
      <c r="H1685" s="240" t="str">
        <f t="shared" si="55"/>
        <v/>
      </c>
      <c r="O1685" t="s">
        <v>983</v>
      </c>
    </row>
    <row r="1686" spans="5:15" ht="18" customHeight="1">
      <c r="E1686" s="168" t="s">
        <v>942</v>
      </c>
      <c r="F1686" s="174">
        <f>IFERROR(IF(E1686="","",COUNTIF($E$2:E1686,E1686)),"")</f>
        <v>25</v>
      </c>
      <c r="G1686" s="170" t="str">
        <f t="shared" si="54"/>
        <v/>
      </c>
      <c r="H1686" s="240" t="str">
        <f t="shared" si="55"/>
        <v/>
      </c>
      <c r="O1686" t="s">
        <v>983</v>
      </c>
    </row>
    <row r="1687" spans="5:15" ht="18" customHeight="1">
      <c r="E1687" s="168" t="s">
        <v>260</v>
      </c>
      <c r="F1687" s="174">
        <f>IFERROR(IF(E1687="","",COUNTIF($E$2:E1687,E1687)),"")</f>
        <v>23</v>
      </c>
      <c r="G1687" s="170" t="str">
        <f t="shared" si="54"/>
        <v/>
      </c>
      <c r="H1687" s="240" t="str">
        <f t="shared" si="55"/>
        <v/>
      </c>
      <c r="O1687" t="s">
        <v>983</v>
      </c>
    </row>
    <row r="1688" spans="5:15" ht="18" customHeight="1">
      <c r="E1688" s="168" t="s">
        <v>261</v>
      </c>
      <c r="F1688" s="174">
        <f>IFERROR(IF(E1688="","",COUNTIF($E$2:E1688,E1688)),"")</f>
        <v>28</v>
      </c>
      <c r="G1688" s="170" t="str">
        <f t="shared" si="54"/>
        <v/>
      </c>
      <c r="H1688" s="240" t="str">
        <f t="shared" si="55"/>
        <v/>
      </c>
      <c r="O1688" t="s">
        <v>983</v>
      </c>
    </row>
    <row r="1689" spans="5:15" ht="18" customHeight="1">
      <c r="E1689" s="168" t="s">
        <v>276</v>
      </c>
      <c r="F1689" s="174">
        <f>IFERROR(IF(E1689="","",COUNTIF($E$2:E1689,E1689)),"")</f>
        <v>15</v>
      </c>
      <c r="G1689" s="170" t="str">
        <f t="shared" si="54"/>
        <v/>
      </c>
      <c r="H1689" s="240" t="str">
        <f t="shared" si="55"/>
        <v/>
      </c>
      <c r="O1689" t="s">
        <v>983</v>
      </c>
    </row>
    <row r="1690" spans="5:15" ht="18" customHeight="1">
      <c r="E1690" s="168" t="s">
        <v>945</v>
      </c>
      <c r="F1690" s="174">
        <f>IFERROR(IF(E1690="","",COUNTIF($E$2:E1690,E1690)),"")</f>
        <v>24</v>
      </c>
      <c r="G1690" s="170" t="str">
        <f t="shared" si="54"/>
        <v/>
      </c>
      <c r="H1690" s="240" t="str">
        <f t="shared" si="55"/>
        <v/>
      </c>
      <c r="O1690" t="s">
        <v>983</v>
      </c>
    </row>
    <row r="1691" spans="5:15" ht="18" customHeight="1">
      <c r="E1691" s="168" t="s">
        <v>267</v>
      </c>
      <c r="F1691" s="174">
        <f>IFERROR(IF(E1691="","",COUNTIF($E$2:E1691,E1691)),"")</f>
        <v>16</v>
      </c>
      <c r="G1691" s="170" t="str">
        <f t="shared" si="54"/>
        <v/>
      </c>
      <c r="H1691" s="240" t="str">
        <f t="shared" si="55"/>
        <v/>
      </c>
      <c r="O1691" t="s">
        <v>983</v>
      </c>
    </row>
    <row r="1692" spans="5:15" ht="18" customHeight="1">
      <c r="E1692" s="168" t="s">
        <v>279</v>
      </c>
      <c r="F1692" s="174">
        <f>IFERROR(IF(E1692="","",COUNTIF($E$2:E1692,E1692)),"")</f>
        <v>20</v>
      </c>
      <c r="G1692" s="170" t="str">
        <f t="shared" si="54"/>
        <v/>
      </c>
      <c r="H1692" s="240" t="str">
        <f t="shared" si="55"/>
        <v/>
      </c>
      <c r="O1692" t="s">
        <v>983</v>
      </c>
    </row>
    <row r="1693" spans="5:15" ht="18" customHeight="1">
      <c r="E1693" s="168" t="s">
        <v>240</v>
      </c>
      <c r="F1693" s="174">
        <f>IFERROR(IF(E1693="","",COUNTIF($E$2:E1693,E1693)),"")</f>
        <v>27</v>
      </c>
      <c r="G1693" s="170" t="str">
        <f t="shared" si="54"/>
        <v/>
      </c>
      <c r="H1693" s="240" t="str">
        <f t="shared" si="55"/>
        <v/>
      </c>
      <c r="O1693" t="s">
        <v>983</v>
      </c>
    </row>
    <row r="1694" spans="5:15" ht="18" customHeight="1">
      <c r="E1694" s="168" t="s">
        <v>276</v>
      </c>
      <c r="F1694" s="174">
        <f>IFERROR(IF(E1694="","",COUNTIF($E$2:E1694,E1694)),"")</f>
        <v>16</v>
      </c>
      <c r="G1694" s="170" t="str">
        <f t="shared" si="54"/>
        <v/>
      </c>
      <c r="H1694" s="240" t="str">
        <f t="shared" si="55"/>
        <v/>
      </c>
      <c r="O1694" t="s">
        <v>983</v>
      </c>
    </row>
    <row r="1695" spans="5:15" ht="18" customHeight="1">
      <c r="E1695" s="168" t="s">
        <v>278</v>
      </c>
      <c r="F1695" s="174">
        <f>IFERROR(IF(E1695="","",COUNTIF($E$2:E1695,E1695)),"")</f>
        <v>22</v>
      </c>
      <c r="G1695" s="170" t="str">
        <f t="shared" si="54"/>
        <v/>
      </c>
      <c r="H1695" s="240" t="str">
        <f t="shared" si="55"/>
        <v/>
      </c>
      <c r="O1695" t="s">
        <v>983</v>
      </c>
    </row>
    <row r="1696" spans="5:15" ht="18" customHeight="1">
      <c r="E1696" s="168" t="s">
        <v>265</v>
      </c>
      <c r="F1696" s="174">
        <f>IFERROR(IF(E1696="","",COUNTIF($E$2:E1696,E1696)),"")</f>
        <v>20</v>
      </c>
      <c r="G1696" s="170" t="str">
        <f t="shared" si="54"/>
        <v/>
      </c>
      <c r="H1696" s="240" t="str">
        <f t="shared" si="55"/>
        <v/>
      </c>
      <c r="O1696" t="s">
        <v>983</v>
      </c>
    </row>
    <row r="1697" spans="5:15" ht="18" customHeight="1">
      <c r="E1697" s="168" t="s">
        <v>284</v>
      </c>
      <c r="F1697" s="174">
        <f>IFERROR(IF(E1697="","",COUNTIF($E$2:E1697,E1697)),"")</f>
        <v>17</v>
      </c>
      <c r="G1697" s="170" t="str">
        <f t="shared" si="54"/>
        <v/>
      </c>
      <c r="H1697" s="240" t="str">
        <f t="shared" si="55"/>
        <v/>
      </c>
      <c r="O1697" t="s">
        <v>983</v>
      </c>
    </row>
    <row r="1698" spans="5:15" ht="18" customHeight="1">
      <c r="E1698" s="168" t="s">
        <v>256</v>
      </c>
      <c r="F1698" s="174">
        <f>IFERROR(IF(E1698="","",COUNTIF($E$2:E1698,E1698)),"")</f>
        <v>15</v>
      </c>
      <c r="G1698" s="170" t="str">
        <f t="shared" si="54"/>
        <v/>
      </c>
      <c r="H1698" s="240" t="str">
        <f t="shared" si="55"/>
        <v/>
      </c>
      <c r="O1698" t="s">
        <v>983</v>
      </c>
    </row>
    <row r="1699" spans="5:15" ht="18" customHeight="1">
      <c r="E1699" s="168" t="s">
        <v>267</v>
      </c>
      <c r="F1699" s="174">
        <f>IFERROR(IF(E1699="","",COUNTIF($E$2:E1699,E1699)),"")</f>
        <v>17</v>
      </c>
      <c r="G1699" s="170" t="str">
        <f t="shared" si="54"/>
        <v/>
      </c>
      <c r="H1699" s="240" t="str">
        <f t="shared" si="55"/>
        <v/>
      </c>
      <c r="O1699" t="s">
        <v>983</v>
      </c>
    </row>
    <row r="1700" spans="5:15" ht="18" customHeight="1">
      <c r="E1700" s="168" t="s">
        <v>256</v>
      </c>
      <c r="F1700" s="174">
        <f>IFERROR(IF(E1700="","",COUNTIF($E$2:E1700,E1700)),"")</f>
        <v>16</v>
      </c>
      <c r="G1700" s="170" t="str">
        <f t="shared" si="54"/>
        <v/>
      </c>
      <c r="H1700" s="240" t="str">
        <f t="shared" si="55"/>
        <v/>
      </c>
      <c r="O1700" t="s">
        <v>983</v>
      </c>
    </row>
    <row r="1701" spans="5:15" ht="18" customHeight="1">
      <c r="E1701" s="168" t="s">
        <v>248</v>
      </c>
      <c r="F1701" s="174">
        <f>IFERROR(IF(E1701="","",COUNTIF($E$2:E1701,E1701)),"")</f>
        <v>14</v>
      </c>
      <c r="G1701" s="170" t="str">
        <f t="shared" si="54"/>
        <v/>
      </c>
      <c r="H1701" s="240" t="str">
        <f t="shared" si="55"/>
        <v/>
      </c>
      <c r="O1701" t="s">
        <v>983</v>
      </c>
    </row>
    <row r="1702" spans="5:15" ht="18" customHeight="1">
      <c r="E1702" s="168" t="s">
        <v>240</v>
      </c>
      <c r="F1702" s="174">
        <f>IFERROR(IF(E1702="","",COUNTIF($E$2:E1702,E1702)),"")</f>
        <v>28</v>
      </c>
      <c r="G1702" s="170" t="str">
        <f t="shared" si="54"/>
        <v/>
      </c>
      <c r="H1702" s="240" t="str">
        <f t="shared" si="55"/>
        <v/>
      </c>
      <c r="O1702" t="s">
        <v>983</v>
      </c>
    </row>
    <row r="1703" spans="5:15" ht="18" customHeight="1">
      <c r="E1703" s="168" t="s">
        <v>283</v>
      </c>
      <c r="F1703" s="174">
        <f>IFERROR(IF(E1703="","",COUNTIF($E$2:E1703,E1703)),"")</f>
        <v>20</v>
      </c>
      <c r="G1703" s="170" t="str">
        <f t="shared" si="54"/>
        <v/>
      </c>
      <c r="H1703" s="240" t="str">
        <f t="shared" si="55"/>
        <v/>
      </c>
      <c r="O1703" t="s">
        <v>983</v>
      </c>
    </row>
    <row r="1704" spans="5:15" ht="18" customHeight="1">
      <c r="E1704" s="168" t="s">
        <v>278</v>
      </c>
      <c r="F1704" s="174">
        <f>IFERROR(IF(E1704="","",COUNTIF($E$2:E1704,E1704)),"")</f>
        <v>23</v>
      </c>
      <c r="G1704" s="170" t="str">
        <f t="shared" si="54"/>
        <v/>
      </c>
      <c r="H1704" s="240" t="str">
        <f t="shared" si="55"/>
        <v/>
      </c>
      <c r="O1704" t="s">
        <v>983</v>
      </c>
    </row>
    <row r="1705" spans="5:15" ht="18" customHeight="1">
      <c r="E1705" s="168" t="s">
        <v>971</v>
      </c>
      <c r="F1705" s="174">
        <f>IFERROR(IF(E1705="","",COUNTIF($E$2:E1705,E1705)),"")</f>
        <v>1</v>
      </c>
      <c r="G1705" s="170">
        <f t="shared" si="54"/>
        <v>1705</v>
      </c>
      <c r="H1705" s="240" t="str">
        <f t="shared" si="55"/>
        <v/>
      </c>
      <c r="O1705" t="s">
        <v>983</v>
      </c>
    </row>
    <row r="1706" spans="5:15" ht="18" customHeight="1">
      <c r="E1706" s="168" t="s">
        <v>971</v>
      </c>
      <c r="F1706" s="174">
        <f>IFERROR(IF(E1706="","",COUNTIF($E$2:E1706,E1706)),"")</f>
        <v>2</v>
      </c>
      <c r="G1706" s="170" t="str">
        <f t="shared" si="54"/>
        <v/>
      </c>
      <c r="H1706" s="240" t="str">
        <f t="shared" si="55"/>
        <v/>
      </c>
      <c r="O1706" t="s">
        <v>983</v>
      </c>
    </row>
    <row r="1707" spans="5:15" ht="18" customHeight="1">
      <c r="E1707" s="168" t="s">
        <v>259</v>
      </c>
      <c r="F1707" s="174">
        <f>IFERROR(IF(E1707="","",COUNTIF($E$2:E1707,E1707)),"")</f>
        <v>26</v>
      </c>
      <c r="G1707" s="170" t="str">
        <f t="shared" si="54"/>
        <v/>
      </c>
      <c r="H1707" s="240" t="str">
        <f t="shared" si="55"/>
        <v/>
      </c>
      <c r="O1707" t="s">
        <v>983</v>
      </c>
    </row>
    <row r="1708" spans="5:15" ht="18" customHeight="1">
      <c r="E1708" s="168" t="s">
        <v>971</v>
      </c>
      <c r="F1708" s="174">
        <f>IFERROR(IF(E1708="","",COUNTIF($E$2:E1708,E1708)),"")</f>
        <v>3</v>
      </c>
      <c r="G1708" s="170" t="str">
        <f t="shared" si="54"/>
        <v/>
      </c>
      <c r="H1708" s="240" t="str">
        <f t="shared" si="55"/>
        <v/>
      </c>
      <c r="O1708" t="s">
        <v>983</v>
      </c>
    </row>
    <row r="1709" spans="5:15" ht="18" customHeight="1">
      <c r="E1709" s="168" t="s">
        <v>971</v>
      </c>
      <c r="F1709" s="174">
        <f>IFERROR(IF(E1709="","",COUNTIF($E$2:E1709,E1709)),"")</f>
        <v>4</v>
      </c>
      <c r="G1709" s="170" t="str">
        <f t="shared" si="54"/>
        <v/>
      </c>
      <c r="H1709" s="240" t="str">
        <f t="shared" si="55"/>
        <v/>
      </c>
      <c r="O1709" t="s">
        <v>983</v>
      </c>
    </row>
    <row r="1710" spans="5:15" ht="18" customHeight="1">
      <c r="E1710" s="168" t="s">
        <v>971</v>
      </c>
      <c r="F1710" s="174">
        <f>IFERROR(IF(E1710="","",COUNTIF($E$2:E1710,E1710)),"")</f>
        <v>5</v>
      </c>
      <c r="G1710" s="170" t="str">
        <f t="shared" si="54"/>
        <v/>
      </c>
      <c r="H1710" s="240" t="str">
        <f t="shared" si="55"/>
        <v/>
      </c>
      <c r="O1710" t="s">
        <v>983</v>
      </c>
    </row>
    <row r="1711" spans="5:15" ht="18" customHeight="1">
      <c r="E1711" s="168" t="s">
        <v>971</v>
      </c>
      <c r="F1711" s="174">
        <f>IFERROR(IF(E1711="","",COUNTIF($E$2:E1711,E1711)),"")</f>
        <v>6</v>
      </c>
      <c r="G1711" s="170" t="str">
        <f t="shared" si="54"/>
        <v/>
      </c>
      <c r="H1711" s="240" t="str">
        <f t="shared" si="55"/>
        <v/>
      </c>
      <c r="O1711" t="s">
        <v>983</v>
      </c>
    </row>
    <row r="1712" spans="5:15" ht="18" customHeight="1">
      <c r="E1712" s="168" t="s">
        <v>943</v>
      </c>
      <c r="F1712" s="174">
        <f>IFERROR(IF(E1712="","",COUNTIF($E$2:E1712,E1712)),"")</f>
        <v>19</v>
      </c>
      <c r="G1712" s="170" t="str">
        <f t="shared" si="54"/>
        <v/>
      </c>
      <c r="H1712" s="240" t="str">
        <f t="shared" si="55"/>
        <v/>
      </c>
      <c r="O1712" t="s">
        <v>983</v>
      </c>
    </row>
    <row r="1713" spans="5:15" ht="18" customHeight="1">
      <c r="E1713" s="168" t="s">
        <v>243</v>
      </c>
      <c r="F1713" s="174">
        <f>IFERROR(IF(E1713="","",COUNTIF($E$2:E1713,E1713)),"")</f>
        <v>27</v>
      </c>
      <c r="G1713" s="170" t="str">
        <f t="shared" si="54"/>
        <v/>
      </c>
      <c r="H1713" s="240" t="str">
        <f t="shared" si="55"/>
        <v/>
      </c>
      <c r="O1713" t="s">
        <v>983</v>
      </c>
    </row>
    <row r="1714" spans="5:15" ht="18" customHeight="1">
      <c r="E1714" s="168" t="s">
        <v>276</v>
      </c>
      <c r="F1714" s="174">
        <f>IFERROR(IF(E1714="","",COUNTIF($E$2:E1714,E1714)),"")</f>
        <v>17</v>
      </c>
      <c r="G1714" s="170" t="str">
        <f t="shared" si="54"/>
        <v/>
      </c>
      <c r="H1714" s="240" t="str">
        <f t="shared" si="55"/>
        <v/>
      </c>
      <c r="O1714" t="s">
        <v>983</v>
      </c>
    </row>
    <row r="1715" spans="5:15" ht="18" customHeight="1">
      <c r="E1715" s="168" t="s">
        <v>256</v>
      </c>
      <c r="F1715" s="174">
        <f>IFERROR(IF(E1715="","",COUNTIF($E$2:E1715,E1715)),"")</f>
        <v>17</v>
      </c>
      <c r="G1715" s="170" t="str">
        <f t="shared" si="54"/>
        <v/>
      </c>
      <c r="H1715" s="240" t="str">
        <f t="shared" si="55"/>
        <v/>
      </c>
      <c r="O1715" t="s">
        <v>983</v>
      </c>
    </row>
    <row r="1716" spans="5:15" ht="18" customHeight="1">
      <c r="E1716" s="168" t="s">
        <v>269</v>
      </c>
      <c r="F1716" s="174">
        <f>IFERROR(IF(E1716="","",COUNTIF($E$2:E1716,E1716)),"")</f>
        <v>22</v>
      </c>
      <c r="G1716" s="170" t="str">
        <f t="shared" si="54"/>
        <v/>
      </c>
      <c r="H1716" s="240" t="str">
        <f t="shared" si="55"/>
        <v/>
      </c>
      <c r="O1716" t="s">
        <v>983</v>
      </c>
    </row>
    <row r="1717" spans="5:15" ht="18" customHeight="1">
      <c r="E1717" s="168" t="s">
        <v>243</v>
      </c>
      <c r="F1717" s="174">
        <f>IFERROR(IF(E1717="","",COUNTIF($E$2:E1717,E1717)),"")</f>
        <v>28</v>
      </c>
      <c r="G1717" s="170" t="str">
        <f t="shared" si="54"/>
        <v/>
      </c>
      <c r="H1717" s="240" t="str">
        <f t="shared" si="55"/>
        <v/>
      </c>
      <c r="O1717" t="s">
        <v>983</v>
      </c>
    </row>
    <row r="1718" spans="5:15" ht="18" customHeight="1">
      <c r="E1718" s="168" t="s">
        <v>241</v>
      </c>
      <c r="F1718" s="174">
        <f>IFERROR(IF(E1718="","",COUNTIF($E$2:E1718,E1718)),"")</f>
        <v>24</v>
      </c>
      <c r="G1718" s="170" t="str">
        <f t="shared" si="54"/>
        <v/>
      </c>
      <c r="H1718" s="240" t="str">
        <f t="shared" si="55"/>
        <v/>
      </c>
      <c r="O1718" t="s">
        <v>983</v>
      </c>
    </row>
    <row r="1719" spans="5:15" ht="18" customHeight="1">
      <c r="E1719" s="168" t="s">
        <v>267</v>
      </c>
      <c r="F1719" s="174">
        <f>IFERROR(IF(E1719="","",COUNTIF($E$2:E1719,E1719)),"")</f>
        <v>18</v>
      </c>
      <c r="G1719" s="170" t="str">
        <f t="shared" si="54"/>
        <v/>
      </c>
      <c r="H1719" s="240" t="str">
        <f t="shared" si="55"/>
        <v/>
      </c>
      <c r="O1719" t="s">
        <v>983</v>
      </c>
    </row>
    <row r="1720" spans="5:15" ht="18" customHeight="1">
      <c r="E1720" s="168" t="s">
        <v>283</v>
      </c>
      <c r="F1720" s="174">
        <f>IFERROR(IF(E1720="","",COUNTIF($E$2:E1720,E1720)),"")</f>
        <v>21</v>
      </c>
      <c r="G1720" s="170" t="str">
        <f t="shared" si="54"/>
        <v/>
      </c>
      <c r="H1720" s="240" t="str">
        <f t="shared" si="55"/>
        <v/>
      </c>
      <c r="O1720" t="s">
        <v>983</v>
      </c>
    </row>
    <row r="1721" spans="5:15" ht="18" customHeight="1">
      <c r="E1721" s="168" t="s">
        <v>268</v>
      </c>
      <c r="F1721" s="174">
        <f>IFERROR(IF(E1721="","",COUNTIF($E$2:E1721,E1721)),"")</f>
        <v>16</v>
      </c>
      <c r="G1721" s="170" t="str">
        <f t="shared" si="54"/>
        <v/>
      </c>
      <c r="H1721" s="240" t="str">
        <f t="shared" si="55"/>
        <v/>
      </c>
      <c r="O1721" t="s">
        <v>983</v>
      </c>
    </row>
    <row r="1722" spans="5:15" ht="18" customHeight="1">
      <c r="E1722" s="168" t="s">
        <v>257</v>
      </c>
      <c r="F1722" s="174">
        <f>IFERROR(IF(E1722="","",COUNTIF($E$2:E1722,E1722)),"")</f>
        <v>7</v>
      </c>
      <c r="G1722" s="170" t="str">
        <f t="shared" si="54"/>
        <v/>
      </c>
      <c r="H1722" s="240" t="str">
        <f t="shared" si="55"/>
        <v/>
      </c>
      <c r="O1722" t="s">
        <v>983</v>
      </c>
    </row>
    <row r="1723" spans="5:15" ht="18" customHeight="1">
      <c r="E1723" s="168" t="s">
        <v>259</v>
      </c>
      <c r="F1723" s="174">
        <f>IFERROR(IF(E1723="","",COUNTIF($E$2:E1723,E1723)),"")</f>
        <v>27</v>
      </c>
      <c r="G1723" s="170" t="str">
        <f t="shared" si="54"/>
        <v/>
      </c>
      <c r="H1723" s="240" t="str">
        <f t="shared" si="55"/>
        <v/>
      </c>
      <c r="O1723" t="s">
        <v>983</v>
      </c>
    </row>
    <row r="1724" spans="5:15" ht="18" customHeight="1">
      <c r="E1724" s="168" t="s">
        <v>254</v>
      </c>
      <c r="F1724" s="174">
        <f>IFERROR(IF(E1724="","",COUNTIF($E$2:E1724,E1724)),"")</f>
        <v>23</v>
      </c>
      <c r="G1724" s="170" t="str">
        <f t="shared" si="54"/>
        <v/>
      </c>
      <c r="H1724" s="240" t="str">
        <f t="shared" si="55"/>
        <v/>
      </c>
      <c r="O1724" t="s">
        <v>983</v>
      </c>
    </row>
    <row r="1725" spans="5:15" ht="18" customHeight="1">
      <c r="E1725" s="168" t="s">
        <v>267</v>
      </c>
      <c r="F1725" s="174">
        <f>IFERROR(IF(E1725="","",COUNTIF($E$2:E1725,E1725)),"")</f>
        <v>19</v>
      </c>
      <c r="G1725" s="170" t="str">
        <f t="shared" si="54"/>
        <v/>
      </c>
      <c r="H1725" s="240" t="str">
        <f t="shared" si="55"/>
        <v/>
      </c>
      <c r="O1725" t="s">
        <v>983</v>
      </c>
    </row>
    <row r="1726" spans="5:15" ht="18" customHeight="1">
      <c r="E1726" s="168" t="s">
        <v>243</v>
      </c>
      <c r="F1726" s="174">
        <f>IFERROR(IF(E1726="","",COUNTIF($E$2:E1726,E1726)),"")</f>
        <v>29</v>
      </c>
      <c r="G1726" s="170" t="str">
        <f t="shared" si="54"/>
        <v/>
      </c>
      <c r="H1726" s="240" t="str">
        <f t="shared" si="55"/>
        <v/>
      </c>
      <c r="O1726" t="s">
        <v>983</v>
      </c>
    </row>
    <row r="1727" spans="5:15" ht="18" customHeight="1">
      <c r="E1727" s="168" t="s">
        <v>261</v>
      </c>
      <c r="F1727" s="174">
        <f>IFERROR(IF(E1727="","",COUNTIF($E$2:E1727,E1727)),"")</f>
        <v>29</v>
      </c>
      <c r="G1727" s="170" t="str">
        <f t="shared" si="54"/>
        <v/>
      </c>
      <c r="H1727" s="240" t="str">
        <f t="shared" si="55"/>
        <v/>
      </c>
      <c r="O1727" t="s">
        <v>983</v>
      </c>
    </row>
    <row r="1728" spans="5:15" ht="18" customHeight="1">
      <c r="E1728" s="168" t="s">
        <v>275</v>
      </c>
      <c r="F1728" s="174">
        <f>IFERROR(IF(E1728="","",COUNTIF($E$2:E1728,E1728)),"")</f>
        <v>23</v>
      </c>
      <c r="G1728" s="170" t="str">
        <f t="shared" si="54"/>
        <v/>
      </c>
      <c r="H1728" s="240" t="str">
        <f t="shared" si="55"/>
        <v/>
      </c>
      <c r="O1728" t="s">
        <v>983</v>
      </c>
    </row>
    <row r="1729" spans="5:15" ht="18" customHeight="1">
      <c r="E1729" s="168" t="s">
        <v>945</v>
      </c>
      <c r="F1729" s="174">
        <f>IFERROR(IF(E1729="","",COUNTIF($E$2:E1729,E1729)),"")</f>
        <v>25</v>
      </c>
      <c r="G1729" s="170" t="str">
        <f t="shared" si="54"/>
        <v/>
      </c>
      <c r="H1729" s="240" t="str">
        <f t="shared" si="55"/>
        <v/>
      </c>
      <c r="O1729" t="s">
        <v>983</v>
      </c>
    </row>
    <row r="1730" spans="5:15" ht="18" customHeight="1">
      <c r="E1730" s="168" t="s">
        <v>248</v>
      </c>
      <c r="F1730" s="174">
        <f>IFERROR(IF(E1730="","",COUNTIF($E$2:E1730,E1730)),"")</f>
        <v>15</v>
      </c>
      <c r="G1730" s="170" t="str">
        <f t="shared" ref="G1730:G1793" si="56">IFERROR(IF(AND(COUNTIF(E1730:E1730,E1730)=(F1730),F1730&gt;0),ROW(),""),"")</f>
        <v/>
      </c>
      <c r="H1730" s="240" t="str">
        <f t="shared" ref="H1730:H1793" si="57">IFERROR(INDEX(E:E,SMALL(G:G,ROW()-1)),"")</f>
        <v/>
      </c>
      <c r="O1730" t="s">
        <v>983</v>
      </c>
    </row>
    <row r="1731" spans="5:15" ht="18" customHeight="1">
      <c r="E1731" s="168" t="s">
        <v>943</v>
      </c>
      <c r="F1731" s="174">
        <f>IFERROR(IF(E1731="","",COUNTIF($E$2:E1731,E1731)),"")</f>
        <v>20</v>
      </c>
      <c r="G1731" s="170" t="str">
        <f t="shared" si="56"/>
        <v/>
      </c>
      <c r="H1731" s="240" t="str">
        <f t="shared" si="57"/>
        <v/>
      </c>
      <c r="O1731" t="s">
        <v>983</v>
      </c>
    </row>
    <row r="1732" spans="5:15" ht="18" customHeight="1">
      <c r="F1732" s="174" t="str">
        <f>IFERROR(IF(E1732="","",COUNTIF($E$2:E1732,E1732)),"")</f>
        <v/>
      </c>
      <c r="G1732" s="170" t="str">
        <f t="shared" si="56"/>
        <v/>
      </c>
      <c r="H1732" s="240" t="str">
        <f t="shared" si="57"/>
        <v/>
      </c>
      <c r="O1732" t="s">
        <v>983</v>
      </c>
    </row>
    <row r="1733" spans="5:15" ht="18" customHeight="1">
      <c r="E1733" s="168" t="s">
        <v>260</v>
      </c>
      <c r="F1733" s="174">
        <f>IFERROR(IF(E1733="","",COUNTIF($E$2:E1733,E1733)),"")</f>
        <v>24</v>
      </c>
      <c r="G1733" s="170" t="str">
        <f t="shared" si="56"/>
        <v/>
      </c>
      <c r="H1733" s="240" t="str">
        <f t="shared" si="57"/>
        <v/>
      </c>
      <c r="O1733" t="s">
        <v>983</v>
      </c>
    </row>
    <row r="1734" spans="5:15" ht="18" customHeight="1">
      <c r="E1734" s="168" t="s">
        <v>279</v>
      </c>
      <c r="F1734" s="174">
        <f>IFERROR(IF(E1734="","",COUNTIF($E$2:E1734,E1734)),"")</f>
        <v>21</v>
      </c>
      <c r="G1734" s="170" t="str">
        <f t="shared" si="56"/>
        <v/>
      </c>
      <c r="H1734" s="240" t="str">
        <f t="shared" si="57"/>
        <v/>
      </c>
      <c r="O1734" t="s">
        <v>983</v>
      </c>
    </row>
    <row r="1735" spans="5:15" ht="18" customHeight="1">
      <c r="E1735" s="168" t="s">
        <v>250</v>
      </c>
      <c r="F1735" s="174">
        <f>IFERROR(IF(E1735="","",COUNTIF($E$2:E1735,E1735)),"")</f>
        <v>19</v>
      </c>
      <c r="G1735" s="170" t="str">
        <f t="shared" si="56"/>
        <v/>
      </c>
      <c r="H1735" s="240" t="str">
        <f t="shared" si="57"/>
        <v/>
      </c>
      <c r="O1735" t="s">
        <v>983</v>
      </c>
    </row>
    <row r="1736" spans="5:15" ht="18" customHeight="1">
      <c r="E1736" s="168" t="s">
        <v>270</v>
      </c>
      <c r="F1736" s="174">
        <f>IFERROR(IF(E1736="","",COUNTIF($E$2:E1736,E1736)),"")</f>
        <v>21</v>
      </c>
      <c r="G1736" s="170" t="str">
        <f t="shared" si="56"/>
        <v/>
      </c>
      <c r="H1736" s="240" t="str">
        <f t="shared" si="57"/>
        <v/>
      </c>
      <c r="O1736" t="s">
        <v>983</v>
      </c>
    </row>
    <row r="1737" spans="5:15" ht="18" customHeight="1">
      <c r="E1737" s="168" t="s">
        <v>891</v>
      </c>
      <c r="F1737" s="174">
        <f>IFERROR(IF(E1737="","",COUNTIF($E$2:E1737,E1737)),"")</f>
        <v>2</v>
      </c>
      <c r="G1737" s="170" t="str">
        <f t="shared" si="56"/>
        <v/>
      </c>
      <c r="H1737" s="240" t="str">
        <f t="shared" si="57"/>
        <v/>
      </c>
      <c r="O1737" t="s">
        <v>983</v>
      </c>
    </row>
    <row r="1738" spans="5:15" ht="18" customHeight="1">
      <c r="E1738" s="168" t="s">
        <v>262</v>
      </c>
      <c r="F1738" s="174">
        <f>IFERROR(IF(E1738="","",COUNTIF($E$2:E1738,E1738)),"")</f>
        <v>19</v>
      </c>
      <c r="G1738" s="170" t="str">
        <f t="shared" si="56"/>
        <v/>
      </c>
      <c r="H1738" s="240" t="str">
        <f t="shared" si="57"/>
        <v/>
      </c>
      <c r="O1738" t="s">
        <v>983</v>
      </c>
    </row>
    <row r="1739" spans="5:15" ht="18" customHeight="1">
      <c r="E1739" s="168" t="s">
        <v>266</v>
      </c>
      <c r="F1739" s="174">
        <f>IFERROR(IF(E1739="","",COUNTIF($E$2:E1739,E1739)),"")</f>
        <v>16</v>
      </c>
      <c r="G1739" s="170" t="str">
        <f t="shared" si="56"/>
        <v/>
      </c>
      <c r="H1739" s="240" t="str">
        <f t="shared" si="57"/>
        <v/>
      </c>
      <c r="O1739" t="s">
        <v>983</v>
      </c>
    </row>
    <row r="1740" spans="5:15" ht="18" customHeight="1">
      <c r="E1740" s="168" t="s">
        <v>240</v>
      </c>
      <c r="F1740" s="174">
        <f>IFERROR(IF(E1740="","",COUNTIF($E$2:E1740,E1740)),"")</f>
        <v>29</v>
      </c>
      <c r="G1740" s="170" t="str">
        <f t="shared" si="56"/>
        <v/>
      </c>
      <c r="H1740" s="240" t="str">
        <f t="shared" si="57"/>
        <v/>
      </c>
      <c r="O1740" t="s">
        <v>983</v>
      </c>
    </row>
    <row r="1741" spans="5:15" ht="18" customHeight="1">
      <c r="E1741" s="168" t="s">
        <v>268</v>
      </c>
      <c r="F1741" s="174">
        <f>IFERROR(IF(E1741="","",COUNTIF($E$2:E1741,E1741)),"")</f>
        <v>17</v>
      </c>
      <c r="G1741" s="170" t="str">
        <f t="shared" si="56"/>
        <v/>
      </c>
      <c r="H1741" s="240" t="str">
        <f t="shared" si="57"/>
        <v/>
      </c>
      <c r="O1741" t="s">
        <v>983</v>
      </c>
    </row>
    <row r="1742" spans="5:15" ht="18" customHeight="1">
      <c r="E1742" s="168" t="s">
        <v>265</v>
      </c>
      <c r="F1742" s="174">
        <f>IFERROR(IF(E1742="","",COUNTIF($E$2:E1742,E1742)),"")</f>
        <v>21</v>
      </c>
      <c r="G1742" s="170" t="str">
        <f t="shared" si="56"/>
        <v/>
      </c>
      <c r="H1742" s="240" t="str">
        <f t="shared" si="57"/>
        <v/>
      </c>
      <c r="O1742" t="s">
        <v>983</v>
      </c>
    </row>
    <row r="1743" spans="5:15" ht="18" customHeight="1">
      <c r="E1743" s="168" t="s">
        <v>259</v>
      </c>
      <c r="F1743" s="174">
        <f>IFERROR(IF(E1743="","",COUNTIF($E$2:E1743,E1743)),"")</f>
        <v>28</v>
      </c>
      <c r="G1743" s="170" t="str">
        <f t="shared" si="56"/>
        <v/>
      </c>
      <c r="H1743" s="240" t="str">
        <f t="shared" si="57"/>
        <v/>
      </c>
      <c r="O1743" t="s">
        <v>983</v>
      </c>
    </row>
    <row r="1744" spans="5:15" ht="18" customHeight="1">
      <c r="E1744" s="168" t="s">
        <v>972</v>
      </c>
      <c r="F1744" s="174">
        <f>IFERROR(IF(E1744="","",COUNTIF($E$2:E1744,E1744)),"")</f>
        <v>1</v>
      </c>
      <c r="G1744" s="170">
        <f t="shared" si="56"/>
        <v>1744</v>
      </c>
      <c r="H1744" s="240" t="str">
        <f t="shared" si="57"/>
        <v/>
      </c>
      <c r="O1744" t="s">
        <v>983</v>
      </c>
    </row>
    <row r="1745" spans="5:15" ht="18" customHeight="1">
      <c r="E1745" s="168" t="s">
        <v>268</v>
      </c>
      <c r="F1745" s="174">
        <f>IFERROR(IF(E1745="","",COUNTIF($E$2:E1745,E1745)),"")</f>
        <v>18</v>
      </c>
      <c r="G1745" s="170" t="str">
        <f t="shared" si="56"/>
        <v/>
      </c>
      <c r="H1745" s="240" t="str">
        <f t="shared" si="57"/>
        <v/>
      </c>
      <c r="O1745" t="s">
        <v>983</v>
      </c>
    </row>
    <row r="1746" spans="5:15" ht="18" customHeight="1">
      <c r="E1746" s="168" t="s">
        <v>284</v>
      </c>
      <c r="F1746" s="174">
        <f>IFERROR(IF(E1746="","",COUNTIF($E$2:E1746,E1746)),"")</f>
        <v>18</v>
      </c>
      <c r="G1746" s="170" t="str">
        <f t="shared" si="56"/>
        <v/>
      </c>
      <c r="H1746" s="240" t="str">
        <f t="shared" si="57"/>
        <v/>
      </c>
      <c r="O1746" t="s">
        <v>983</v>
      </c>
    </row>
    <row r="1747" spans="5:15" ht="18" customHeight="1">
      <c r="E1747" s="168" t="s">
        <v>283</v>
      </c>
      <c r="F1747" s="174">
        <f>IFERROR(IF(E1747="","",COUNTIF($E$2:E1747,E1747)),"")</f>
        <v>22</v>
      </c>
      <c r="G1747" s="170" t="str">
        <f t="shared" si="56"/>
        <v/>
      </c>
      <c r="H1747" s="240" t="str">
        <f t="shared" si="57"/>
        <v/>
      </c>
      <c r="O1747" t="s">
        <v>983</v>
      </c>
    </row>
    <row r="1748" spans="5:15" ht="18" customHeight="1">
      <c r="E1748" s="168" t="s">
        <v>891</v>
      </c>
      <c r="F1748" s="174">
        <f>IFERROR(IF(E1748="","",COUNTIF($E$2:E1748,E1748)),"")</f>
        <v>3</v>
      </c>
      <c r="G1748" s="170" t="str">
        <f t="shared" si="56"/>
        <v/>
      </c>
      <c r="H1748" s="240" t="str">
        <f t="shared" si="57"/>
        <v/>
      </c>
      <c r="O1748" t="s">
        <v>983</v>
      </c>
    </row>
    <row r="1749" spans="5:15" ht="18" customHeight="1">
      <c r="E1749" s="168" t="s">
        <v>943</v>
      </c>
      <c r="F1749" s="174">
        <f>IFERROR(IF(E1749="","",COUNTIF($E$2:E1749,E1749)),"")</f>
        <v>21</v>
      </c>
      <c r="G1749" s="170" t="str">
        <f t="shared" si="56"/>
        <v/>
      </c>
      <c r="H1749" s="240" t="str">
        <f t="shared" si="57"/>
        <v/>
      </c>
      <c r="O1749" t="s">
        <v>983</v>
      </c>
    </row>
    <row r="1750" spans="5:15" ht="18" customHeight="1">
      <c r="E1750" s="168" t="s">
        <v>942</v>
      </c>
      <c r="F1750" s="174">
        <f>IFERROR(IF(E1750="","",COUNTIF($E$2:E1750,E1750)),"")</f>
        <v>26</v>
      </c>
      <c r="G1750" s="170" t="str">
        <f t="shared" si="56"/>
        <v/>
      </c>
      <c r="H1750" s="240" t="str">
        <f t="shared" si="57"/>
        <v/>
      </c>
      <c r="O1750" t="s">
        <v>983</v>
      </c>
    </row>
    <row r="1751" spans="5:15" ht="18" customHeight="1">
      <c r="E1751" s="168" t="s">
        <v>284</v>
      </c>
      <c r="F1751" s="174">
        <f>IFERROR(IF(E1751="","",COUNTIF($E$2:E1751,E1751)),"")</f>
        <v>19</v>
      </c>
      <c r="G1751" s="170" t="str">
        <f t="shared" si="56"/>
        <v/>
      </c>
      <c r="H1751" s="240" t="str">
        <f t="shared" si="57"/>
        <v/>
      </c>
      <c r="O1751" t="s">
        <v>983</v>
      </c>
    </row>
    <row r="1752" spans="5:15" ht="18" customHeight="1">
      <c r="E1752" s="168" t="s">
        <v>256</v>
      </c>
      <c r="F1752" s="174">
        <f>IFERROR(IF(E1752="","",COUNTIF($E$2:E1752,E1752)),"")</f>
        <v>18</v>
      </c>
      <c r="G1752" s="170" t="str">
        <f t="shared" si="56"/>
        <v/>
      </c>
      <c r="H1752" s="240" t="str">
        <f t="shared" si="57"/>
        <v/>
      </c>
      <c r="O1752" t="s">
        <v>983</v>
      </c>
    </row>
    <row r="1753" spans="5:15" ht="18" customHeight="1">
      <c r="E1753" s="168" t="s">
        <v>264</v>
      </c>
      <c r="F1753" s="174">
        <f>IFERROR(IF(E1753="","",COUNTIF($E$2:E1753,E1753)),"")</f>
        <v>19</v>
      </c>
      <c r="G1753" s="170" t="str">
        <f t="shared" si="56"/>
        <v/>
      </c>
      <c r="H1753" s="240" t="str">
        <f t="shared" si="57"/>
        <v/>
      </c>
      <c r="O1753" t="s">
        <v>983</v>
      </c>
    </row>
    <row r="1754" spans="5:15" ht="18" customHeight="1">
      <c r="E1754" s="168" t="s">
        <v>284</v>
      </c>
      <c r="F1754" s="174">
        <f>IFERROR(IF(E1754="","",COUNTIF($E$2:E1754,E1754)),"")</f>
        <v>20</v>
      </c>
      <c r="G1754" s="170" t="str">
        <f t="shared" si="56"/>
        <v/>
      </c>
      <c r="H1754" s="240" t="str">
        <f t="shared" si="57"/>
        <v/>
      </c>
      <c r="O1754" t="s">
        <v>983</v>
      </c>
    </row>
    <row r="1755" spans="5:15" ht="18" customHeight="1">
      <c r="E1755" s="168" t="s">
        <v>268</v>
      </c>
      <c r="F1755" s="174">
        <f>IFERROR(IF(E1755="","",COUNTIF($E$2:E1755,E1755)),"")</f>
        <v>19</v>
      </c>
      <c r="G1755" s="170" t="str">
        <f t="shared" si="56"/>
        <v/>
      </c>
      <c r="H1755" s="240" t="str">
        <f t="shared" si="57"/>
        <v/>
      </c>
      <c r="O1755" t="s">
        <v>983</v>
      </c>
    </row>
    <row r="1756" spans="5:15" ht="18" customHeight="1">
      <c r="E1756" s="168" t="s">
        <v>284</v>
      </c>
      <c r="F1756" s="174">
        <f>IFERROR(IF(E1756="","",COUNTIF($E$2:E1756,E1756)),"")</f>
        <v>21</v>
      </c>
      <c r="G1756" s="170" t="str">
        <f t="shared" si="56"/>
        <v/>
      </c>
      <c r="H1756" s="240" t="str">
        <f t="shared" si="57"/>
        <v/>
      </c>
      <c r="O1756" t="s">
        <v>983</v>
      </c>
    </row>
    <row r="1757" spans="5:15" ht="18" customHeight="1">
      <c r="E1757" s="168" t="s">
        <v>275</v>
      </c>
      <c r="F1757" s="174">
        <f>IFERROR(IF(E1757="","",COUNTIF($E$2:E1757,E1757)),"")</f>
        <v>24</v>
      </c>
      <c r="G1757" s="170" t="str">
        <f t="shared" si="56"/>
        <v/>
      </c>
      <c r="H1757" s="240" t="str">
        <f t="shared" si="57"/>
        <v/>
      </c>
      <c r="O1757" t="s">
        <v>983</v>
      </c>
    </row>
    <row r="1758" spans="5:15" ht="18" customHeight="1">
      <c r="F1758" s="174" t="str">
        <f>IFERROR(IF(E1758="","",COUNTIF($E$2:E1758,E1758)),"")</f>
        <v/>
      </c>
      <c r="G1758" s="170" t="str">
        <f t="shared" si="56"/>
        <v/>
      </c>
      <c r="H1758" s="240" t="str">
        <f t="shared" si="57"/>
        <v/>
      </c>
      <c r="O1758" t="s">
        <v>983</v>
      </c>
    </row>
    <row r="1759" spans="5:15" ht="18" customHeight="1">
      <c r="E1759" s="168" t="s">
        <v>374</v>
      </c>
      <c r="F1759" s="174">
        <f>IFERROR(IF(E1759="","",COUNTIF($E$2:E1759,E1759)),"")</f>
        <v>6</v>
      </c>
      <c r="G1759" s="170" t="str">
        <f t="shared" si="56"/>
        <v/>
      </c>
      <c r="H1759" s="240" t="str">
        <f t="shared" si="57"/>
        <v/>
      </c>
      <c r="O1759" t="s">
        <v>983</v>
      </c>
    </row>
    <row r="1760" spans="5:15" ht="18" customHeight="1">
      <c r="E1760" s="168" t="s">
        <v>259</v>
      </c>
      <c r="F1760" s="174">
        <f>IFERROR(IF(E1760="","",COUNTIF($E$2:E1760,E1760)),"")</f>
        <v>29</v>
      </c>
      <c r="G1760" s="170" t="str">
        <f t="shared" si="56"/>
        <v/>
      </c>
      <c r="H1760" s="240" t="str">
        <f t="shared" si="57"/>
        <v/>
      </c>
      <c r="O1760" t="s">
        <v>983</v>
      </c>
    </row>
    <row r="1761" spans="5:15" ht="18" customHeight="1">
      <c r="E1761" s="168" t="s">
        <v>943</v>
      </c>
      <c r="F1761" s="174">
        <f>IFERROR(IF(E1761="","",COUNTIF($E$2:E1761,E1761)),"")</f>
        <v>22</v>
      </c>
      <c r="G1761" s="170" t="str">
        <f t="shared" si="56"/>
        <v/>
      </c>
      <c r="H1761" s="240" t="str">
        <f t="shared" si="57"/>
        <v/>
      </c>
      <c r="O1761" t="s">
        <v>983</v>
      </c>
    </row>
    <row r="1762" spans="5:15" ht="18" customHeight="1">
      <c r="E1762" s="168" t="s">
        <v>373</v>
      </c>
      <c r="F1762" s="174">
        <f>IFERROR(IF(E1762="","",COUNTIF($E$2:E1762,E1762)),"")</f>
        <v>2</v>
      </c>
      <c r="G1762" s="170" t="str">
        <f t="shared" si="56"/>
        <v/>
      </c>
      <c r="H1762" s="240" t="str">
        <f t="shared" si="57"/>
        <v/>
      </c>
      <c r="O1762" t="s">
        <v>983</v>
      </c>
    </row>
    <row r="1763" spans="5:15" ht="18" customHeight="1">
      <c r="E1763" s="168" t="s">
        <v>268</v>
      </c>
      <c r="F1763" s="174">
        <f>IFERROR(IF(E1763="","",COUNTIF($E$2:E1763,E1763)),"")</f>
        <v>20</v>
      </c>
      <c r="G1763" s="170" t="str">
        <f t="shared" si="56"/>
        <v/>
      </c>
      <c r="H1763" s="240" t="str">
        <f t="shared" si="57"/>
        <v/>
      </c>
      <c r="O1763" t="s">
        <v>983</v>
      </c>
    </row>
    <row r="1764" spans="5:15" ht="18" customHeight="1">
      <c r="E1764" s="168" t="s">
        <v>267</v>
      </c>
      <c r="F1764" s="174">
        <f>IFERROR(IF(E1764="","",COUNTIF($E$2:E1764,E1764)),"")</f>
        <v>20</v>
      </c>
      <c r="G1764" s="170" t="str">
        <f t="shared" si="56"/>
        <v/>
      </c>
      <c r="H1764" s="240" t="str">
        <f t="shared" si="57"/>
        <v/>
      </c>
      <c r="O1764" t="s">
        <v>983</v>
      </c>
    </row>
    <row r="1765" spans="5:15" ht="18" customHeight="1">
      <c r="E1765" s="168" t="s">
        <v>243</v>
      </c>
      <c r="F1765" s="174">
        <f>IFERROR(IF(E1765="","",COUNTIF($E$2:E1765,E1765)),"")</f>
        <v>30</v>
      </c>
      <c r="G1765" s="170" t="str">
        <f t="shared" si="56"/>
        <v/>
      </c>
      <c r="H1765" s="240" t="str">
        <f t="shared" si="57"/>
        <v/>
      </c>
      <c r="O1765" t="s">
        <v>983</v>
      </c>
    </row>
    <row r="1766" spans="5:15" ht="18" customHeight="1">
      <c r="E1766" s="168" t="s">
        <v>279</v>
      </c>
      <c r="F1766" s="174">
        <f>IFERROR(IF(E1766="","",COUNTIF($E$2:E1766,E1766)),"")</f>
        <v>22</v>
      </c>
      <c r="G1766" s="170" t="str">
        <f t="shared" si="56"/>
        <v/>
      </c>
      <c r="H1766" s="240" t="str">
        <f t="shared" si="57"/>
        <v/>
      </c>
      <c r="O1766" t="s">
        <v>983</v>
      </c>
    </row>
    <row r="1767" spans="5:15" ht="18" customHeight="1">
      <c r="E1767" s="168" t="s">
        <v>254</v>
      </c>
      <c r="F1767" s="174">
        <f>IFERROR(IF(E1767="","",COUNTIF($E$2:E1767,E1767)),"")</f>
        <v>24</v>
      </c>
      <c r="G1767" s="170" t="str">
        <f t="shared" si="56"/>
        <v/>
      </c>
      <c r="H1767" s="240" t="str">
        <f t="shared" si="57"/>
        <v/>
      </c>
      <c r="O1767" t="s">
        <v>983</v>
      </c>
    </row>
    <row r="1768" spans="5:15" ht="18" customHeight="1">
      <c r="E1768" s="168" t="s">
        <v>256</v>
      </c>
      <c r="F1768" s="174">
        <f>IFERROR(IF(E1768="","",COUNTIF($E$2:E1768,E1768)),"")</f>
        <v>19</v>
      </c>
      <c r="G1768" s="170" t="str">
        <f t="shared" si="56"/>
        <v/>
      </c>
      <c r="H1768" s="240" t="str">
        <f t="shared" si="57"/>
        <v/>
      </c>
      <c r="O1768" t="s">
        <v>983</v>
      </c>
    </row>
    <row r="1769" spans="5:15" ht="18" customHeight="1">
      <c r="E1769" s="168" t="s">
        <v>267</v>
      </c>
      <c r="F1769" s="174">
        <f>IFERROR(IF(E1769="","",COUNTIF($E$2:E1769,E1769)),"")</f>
        <v>21</v>
      </c>
      <c r="G1769" s="170" t="str">
        <f t="shared" si="56"/>
        <v/>
      </c>
      <c r="H1769" s="240" t="str">
        <f t="shared" si="57"/>
        <v/>
      </c>
      <c r="O1769" t="s">
        <v>983</v>
      </c>
    </row>
    <row r="1770" spans="5:15" ht="18" customHeight="1">
      <c r="E1770" s="168" t="s">
        <v>240</v>
      </c>
      <c r="F1770" s="174">
        <f>IFERROR(IF(E1770="","",COUNTIF($E$2:E1770,E1770)),"")</f>
        <v>30</v>
      </c>
      <c r="G1770" s="170" t="str">
        <f t="shared" si="56"/>
        <v/>
      </c>
      <c r="H1770" s="240" t="str">
        <f t="shared" si="57"/>
        <v/>
      </c>
      <c r="O1770" t="s">
        <v>983</v>
      </c>
    </row>
    <row r="1771" spans="5:15" ht="18" customHeight="1">
      <c r="E1771" s="168" t="s">
        <v>244</v>
      </c>
      <c r="F1771" s="174">
        <f>IFERROR(IF(E1771="","",COUNTIF($E$2:E1771,E1771)),"")</f>
        <v>18</v>
      </c>
      <c r="G1771" s="170" t="str">
        <f t="shared" si="56"/>
        <v/>
      </c>
      <c r="H1771" s="240" t="str">
        <f t="shared" si="57"/>
        <v/>
      </c>
      <c r="O1771" t="s">
        <v>983</v>
      </c>
    </row>
    <row r="1772" spans="5:15" ht="18" customHeight="1">
      <c r="E1772" s="168" t="s">
        <v>250</v>
      </c>
      <c r="F1772" s="174">
        <f>IFERROR(IF(E1772="","",COUNTIF($E$2:E1772,E1772)),"")</f>
        <v>20</v>
      </c>
      <c r="G1772" s="170" t="str">
        <f t="shared" si="56"/>
        <v/>
      </c>
      <c r="H1772" s="240" t="str">
        <f t="shared" si="57"/>
        <v/>
      </c>
      <c r="O1772" t="s">
        <v>983</v>
      </c>
    </row>
    <row r="1773" spans="5:15" ht="18" customHeight="1">
      <c r="E1773" s="168" t="s">
        <v>969</v>
      </c>
      <c r="F1773" s="174">
        <f>IFERROR(IF(E1773="","",COUNTIF($E$2:E1773,E1773)),"")</f>
        <v>10</v>
      </c>
      <c r="G1773" s="170" t="str">
        <f t="shared" si="56"/>
        <v/>
      </c>
      <c r="H1773" s="240" t="str">
        <f t="shared" si="57"/>
        <v/>
      </c>
      <c r="O1773" t="s">
        <v>983</v>
      </c>
    </row>
    <row r="1774" spans="5:15" ht="18" customHeight="1">
      <c r="E1774" s="168" t="s">
        <v>969</v>
      </c>
      <c r="F1774" s="174">
        <f>IFERROR(IF(E1774="","",COUNTIF($E$2:E1774,E1774)),"")</f>
        <v>11</v>
      </c>
      <c r="G1774" s="170" t="str">
        <f t="shared" si="56"/>
        <v/>
      </c>
      <c r="H1774" s="240" t="str">
        <f t="shared" si="57"/>
        <v/>
      </c>
      <c r="O1774" t="s">
        <v>983</v>
      </c>
    </row>
    <row r="1775" spans="5:15" ht="18" customHeight="1">
      <c r="E1775" s="168" t="s">
        <v>969</v>
      </c>
      <c r="F1775" s="174">
        <f>IFERROR(IF(E1775="","",COUNTIF($E$2:E1775,E1775)),"")</f>
        <v>12</v>
      </c>
      <c r="G1775" s="170" t="str">
        <f t="shared" si="56"/>
        <v/>
      </c>
      <c r="H1775" s="240" t="str">
        <f t="shared" si="57"/>
        <v/>
      </c>
      <c r="O1775" t="s">
        <v>983</v>
      </c>
    </row>
    <row r="1776" spans="5:15" ht="18" customHeight="1">
      <c r="E1776" s="168" t="s">
        <v>969</v>
      </c>
      <c r="F1776" s="174">
        <f>IFERROR(IF(E1776="","",COUNTIF($E$2:E1776,E1776)),"")</f>
        <v>13</v>
      </c>
      <c r="G1776" s="170" t="str">
        <f t="shared" si="56"/>
        <v/>
      </c>
      <c r="H1776" s="240" t="str">
        <f t="shared" si="57"/>
        <v/>
      </c>
      <c r="O1776" t="s">
        <v>983</v>
      </c>
    </row>
    <row r="1777" spans="5:15" ht="18" customHeight="1">
      <c r="E1777" s="168" t="s">
        <v>969</v>
      </c>
      <c r="F1777" s="174">
        <f>IFERROR(IF(E1777="","",COUNTIF($E$2:E1777,E1777)),"")</f>
        <v>14</v>
      </c>
      <c r="G1777" s="170" t="str">
        <f t="shared" si="56"/>
        <v/>
      </c>
      <c r="H1777" s="240" t="str">
        <f t="shared" si="57"/>
        <v/>
      </c>
      <c r="O1777" t="s">
        <v>983</v>
      </c>
    </row>
    <row r="1778" spans="5:15" ht="18" customHeight="1">
      <c r="E1778" s="168" t="s">
        <v>969</v>
      </c>
      <c r="F1778" s="174">
        <f>IFERROR(IF(E1778="","",COUNTIF($E$2:E1778,E1778)),"")</f>
        <v>15</v>
      </c>
      <c r="G1778" s="170" t="str">
        <f t="shared" si="56"/>
        <v/>
      </c>
      <c r="H1778" s="240" t="str">
        <f t="shared" si="57"/>
        <v/>
      </c>
      <c r="O1778" t="s">
        <v>983</v>
      </c>
    </row>
    <row r="1779" spans="5:15" ht="18" customHeight="1">
      <c r="E1779" s="168" t="s">
        <v>291</v>
      </c>
      <c r="F1779" s="174">
        <f>IFERROR(IF(E1779="","",COUNTIF($E$2:E1779,E1779)),"")</f>
        <v>25</v>
      </c>
      <c r="G1779" s="170" t="str">
        <f t="shared" si="56"/>
        <v/>
      </c>
      <c r="H1779" s="240" t="str">
        <f t="shared" si="57"/>
        <v/>
      </c>
      <c r="O1779" t="s">
        <v>983</v>
      </c>
    </row>
    <row r="1780" spans="5:15" ht="18" customHeight="1">
      <c r="F1780" s="174" t="str">
        <f>IFERROR(IF(E1780="","",COUNTIF($E$2:E1780,E1780)),"")</f>
        <v/>
      </c>
      <c r="G1780" s="170" t="str">
        <f t="shared" si="56"/>
        <v/>
      </c>
      <c r="H1780" s="240" t="str">
        <f t="shared" si="57"/>
        <v/>
      </c>
      <c r="O1780" t="s">
        <v>983</v>
      </c>
    </row>
    <row r="1781" spans="5:15" ht="18" customHeight="1">
      <c r="F1781" s="174" t="str">
        <f>IFERROR(IF(E1781="","",COUNTIF($E$2:E1781,E1781)),"")</f>
        <v/>
      </c>
      <c r="G1781" s="170" t="str">
        <f t="shared" si="56"/>
        <v/>
      </c>
      <c r="H1781" s="240" t="str">
        <f t="shared" si="57"/>
        <v/>
      </c>
      <c r="O1781" t="s">
        <v>983</v>
      </c>
    </row>
    <row r="1782" spans="5:15" ht="18" customHeight="1">
      <c r="E1782" s="168" t="s">
        <v>291</v>
      </c>
      <c r="F1782" s="174">
        <f>IFERROR(IF(E1782="","",COUNTIF($E$2:E1782,E1782)),"")</f>
        <v>26</v>
      </c>
      <c r="G1782" s="170" t="str">
        <f t="shared" si="56"/>
        <v/>
      </c>
      <c r="H1782" s="240" t="str">
        <f t="shared" si="57"/>
        <v/>
      </c>
      <c r="O1782" t="s">
        <v>983</v>
      </c>
    </row>
    <row r="1783" spans="5:15" ht="18" customHeight="1">
      <c r="E1783" s="168" t="s">
        <v>293</v>
      </c>
      <c r="F1783" s="174">
        <f>IFERROR(IF(E1783="","",COUNTIF($E$2:E1783,E1783)),"")</f>
        <v>10</v>
      </c>
      <c r="G1783" s="170" t="str">
        <f t="shared" si="56"/>
        <v/>
      </c>
      <c r="H1783" s="240" t="str">
        <f t="shared" si="57"/>
        <v/>
      </c>
      <c r="O1783" t="s">
        <v>983</v>
      </c>
    </row>
    <row r="1784" spans="5:15" ht="18" customHeight="1">
      <c r="E1784" s="168" t="s">
        <v>293</v>
      </c>
      <c r="F1784" s="174">
        <f>IFERROR(IF(E1784="","",COUNTIF($E$2:E1784,E1784)),"")</f>
        <v>11</v>
      </c>
      <c r="G1784" s="170" t="str">
        <f t="shared" si="56"/>
        <v/>
      </c>
      <c r="H1784" s="240" t="str">
        <f t="shared" si="57"/>
        <v/>
      </c>
      <c r="O1784" t="s">
        <v>983</v>
      </c>
    </row>
    <row r="1785" spans="5:15" ht="18" customHeight="1">
      <c r="E1785" s="168" t="s">
        <v>293</v>
      </c>
      <c r="F1785" s="174">
        <f>IFERROR(IF(E1785="","",COUNTIF($E$2:E1785,E1785)),"")</f>
        <v>12</v>
      </c>
      <c r="G1785" s="170" t="str">
        <f t="shared" si="56"/>
        <v/>
      </c>
      <c r="H1785" s="240" t="str">
        <f t="shared" si="57"/>
        <v/>
      </c>
      <c r="O1785" t="s">
        <v>983</v>
      </c>
    </row>
    <row r="1786" spans="5:15" ht="18" customHeight="1">
      <c r="E1786" s="168" t="s">
        <v>293</v>
      </c>
      <c r="F1786" s="174">
        <f>IFERROR(IF(E1786="","",COUNTIF($E$2:E1786,E1786)),"")</f>
        <v>13</v>
      </c>
      <c r="G1786" s="170" t="str">
        <f t="shared" si="56"/>
        <v/>
      </c>
      <c r="H1786" s="240" t="str">
        <f t="shared" si="57"/>
        <v/>
      </c>
      <c r="O1786" t="s">
        <v>983</v>
      </c>
    </row>
    <row r="1787" spans="5:15" ht="18" customHeight="1">
      <c r="E1787" s="168" t="s">
        <v>293</v>
      </c>
      <c r="F1787" s="174">
        <f>IFERROR(IF(E1787="","",COUNTIF($E$2:E1787,E1787)),"")</f>
        <v>14</v>
      </c>
      <c r="G1787" s="170" t="str">
        <f t="shared" si="56"/>
        <v/>
      </c>
      <c r="H1787" s="240" t="str">
        <f t="shared" si="57"/>
        <v/>
      </c>
      <c r="O1787" t="s">
        <v>983</v>
      </c>
    </row>
    <row r="1788" spans="5:15" ht="18" customHeight="1">
      <c r="E1788" s="168" t="s">
        <v>294</v>
      </c>
      <c r="F1788" s="174">
        <f>IFERROR(IF(E1788="","",COUNTIF($E$2:E1788,E1788)),"")</f>
        <v>21</v>
      </c>
      <c r="G1788" s="170" t="str">
        <f t="shared" si="56"/>
        <v/>
      </c>
      <c r="H1788" s="240" t="str">
        <f t="shared" si="57"/>
        <v/>
      </c>
      <c r="O1788" t="s">
        <v>983</v>
      </c>
    </row>
    <row r="1789" spans="5:15" ht="18" customHeight="1">
      <c r="F1789" s="174" t="str">
        <f>IFERROR(IF(E1789="","",COUNTIF($E$2:E1789,E1789)),"")</f>
        <v/>
      </c>
      <c r="G1789" s="170" t="str">
        <f t="shared" si="56"/>
        <v/>
      </c>
      <c r="H1789" s="240" t="str">
        <f t="shared" si="57"/>
        <v/>
      </c>
      <c r="O1789" t="s">
        <v>983</v>
      </c>
    </row>
    <row r="1790" spans="5:15" ht="18" customHeight="1">
      <c r="E1790" s="168" t="s">
        <v>293</v>
      </c>
      <c r="F1790" s="174">
        <f>IFERROR(IF(E1790="","",COUNTIF($E$2:E1790,E1790)),"")</f>
        <v>15</v>
      </c>
      <c r="G1790" s="170" t="str">
        <f t="shared" si="56"/>
        <v/>
      </c>
      <c r="H1790" s="240" t="str">
        <f t="shared" si="57"/>
        <v/>
      </c>
      <c r="O1790" t="s">
        <v>983</v>
      </c>
    </row>
    <row r="1791" spans="5:15" ht="18" customHeight="1">
      <c r="E1791" s="168" t="s">
        <v>292</v>
      </c>
      <c r="F1791" s="174">
        <f>IFERROR(IF(E1791="","",COUNTIF($E$2:E1791,E1791)),"")</f>
        <v>23</v>
      </c>
      <c r="G1791" s="170" t="str">
        <f t="shared" si="56"/>
        <v/>
      </c>
      <c r="H1791" s="240" t="str">
        <f t="shared" si="57"/>
        <v/>
      </c>
      <c r="O1791" t="s">
        <v>983</v>
      </c>
    </row>
    <row r="1792" spans="5:15" ht="18" customHeight="1">
      <c r="E1792" s="168" t="s">
        <v>297</v>
      </c>
      <c r="F1792" s="174">
        <f>IFERROR(IF(E1792="","",COUNTIF($E$2:E1792,E1792)),"")</f>
        <v>18</v>
      </c>
      <c r="G1792" s="170" t="str">
        <f t="shared" si="56"/>
        <v/>
      </c>
      <c r="H1792" s="240" t="str">
        <f t="shared" si="57"/>
        <v/>
      </c>
      <c r="O1792" t="s">
        <v>983</v>
      </c>
    </row>
    <row r="1793" spans="5:15" ht="18" customHeight="1">
      <c r="E1793" s="168" t="s">
        <v>293</v>
      </c>
      <c r="F1793" s="174">
        <f>IFERROR(IF(E1793="","",COUNTIF($E$2:E1793,E1793)),"")</f>
        <v>16</v>
      </c>
      <c r="G1793" s="170" t="str">
        <f t="shared" si="56"/>
        <v/>
      </c>
      <c r="H1793" s="240" t="str">
        <f t="shared" si="57"/>
        <v/>
      </c>
      <c r="O1793" t="s">
        <v>983</v>
      </c>
    </row>
    <row r="1794" spans="5:15" ht="18" customHeight="1">
      <c r="E1794" s="168" t="s">
        <v>293</v>
      </c>
      <c r="F1794" s="174">
        <f>IFERROR(IF(E1794="","",COUNTIF($E$2:E1794,E1794)),"")</f>
        <v>17</v>
      </c>
      <c r="G1794" s="170" t="str">
        <f t="shared" ref="G1794:G1857" si="58">IFERROR(IF(AND(COUNTIF(E1794:E1794,E1794)=(F1794),F1794&gt;0),ROW(),""),"")</f>
        <v/>
      </c>
      <c r="H1794" s="240" t="str">
        <f t="shared" ref="H1794:H1857" si="59">IFERROR(INDEX(E:E,SMALL(G:G,ROW()-1)),"")</f>
        <v/>
      </c>
      <c r="O1794" t="s">
        <v>983</v>
      </c>
    </row>
    <row r="1795" spans="5:15" ht="18" customHeight="1">
      <c r="E1795" s="168" t="s">
        <v>294</v>
      </c>
      <c r="F1795" s="174">
        <f>IFERROR(IF(E1795="","",COUNTIF($E$2:E1795,E1795)),"")</f>
        <v>22</v>
      </c>
      <c r="G1795" s="170" t="str">
        <f t="shared" si="58"/>
        <v/>
      </c>
      <c r="H1795" s="240" t="str">
        <f t="shared" si="59"/>
        <v/>
      </c>
      <c r="O1795" t="s">
        <v>983</v>
      </c>
    </row>
    <row r="1796" spans="5:15" ht="18" customHeight="1">
      <c r="E1796" s="168" t="s">
        <v>297</v>
      </c>
      <c r="F1796" s="174">
        <f>IFERROR(IF(E1796="","",COUNTIF($E$2:E1796,E1796)),"")</f>
        <v>19</v>
      </c>
      <c r="G1796" s="170" t="str">
        <f t="shared" si="58"/>
        <v/>
      </c>
      <c r="H1796" s="240" t="str">
        <f t="shared" si="59"/>
        <v/>
      </c>
      <c r="O1796" t="s">
        <v>983</v>
      </c>
    </row>
    <row r="1797" spans="5:15" ht="18" customHeight="1">
      <c r="E1797" s="168" t="s">
        <v>297</v>
      </c>
      <c r="F1797" s="174">
        <f>IFERROR(IF(E1797="","",COUNTIF($E$2:E1797,E1797)),"")</f>
        <v>20</v>
      </c>
      <c r="G1797" s="170" t="str">
        <f t="shared" si="58"/>
        <v/>
      </c>
      <c r="H1797" s="240" t="str">
        <f t="shared" si="59"/>
        <v/>
      </c>
      <c r="O1797" t="s">
        <v>983</v>
      </c>
    </row>
    <row r="1798" spans="5:15" ht="18" customHeight="1">
      <c r="E1798" s="168" t="s">
        <v>290</v>
      </c>
      <c r="F1798" s="174">
        <f>IFERROR(IF(E1798="","",COUNTIF($E$2:E1798,E1798)),"")</f>
        <v>11</v>
      </c>
      <c r="G1798" s="170" t="str">
        <f t="shared" si="58"/>
        <v/>
      </c>
      <c r="H1798" s="240" t="str">
        <f t="shared" si="59"/>
        <v/>
      </c>
      <c r="O1798" t="s">
        <v>983</v>
      </c>
    </row>
    <row r="1799" spans="5:15" ht="18" customHeight="1">
      <c r="E1799" s="168" t="s">
        <v>290</v>
      </c>
      <c r="F1799" s="174">
        <f>IFERROR(IF(E1799="","",COUNTIF($E$2:E1799,E1799)),"")</f>
        <v>12</v>
      </c>
      <c r="G1799" s="170" t="str">
        <f t="shared" si="58"/>
        <v/>
      </c>
      <c r="H1799" s="240" t="str">
        <f t="shared" si="59"/>
        <v/>
      </c>
      <c r="O1799" t="s">
        <v>983</v>
      </c>
    </row>
    <row r="1800" spans="5:15" ht="18" customHeight="1">
      <c r="E1800" s="168" t="s">
        <v>290</v>
      </c>
      <c r="F1800" s="174">
        <f>IFERROR(IF(E1800="","",COUNTIF($E$2:E1800,E1800)),"")</f>
        <v>13</v>
      </c>
      <c r="G1800" s="170" t="str">
        <f t="shared" si="58"/>
        <v/>
      </c>
      <c r="H1800" s="240" t="str">
        <f t="shared" si="59"/>
        <v/>
      </c>
      <c r="O1800" t="s">
        <v>983</v>
      </c>
    </row>
    <row r="1801" spans="5:15" ht="18" customHeight="1">
      <c r="F1801" s="174" t="str">
        <f>IFERROR(IF(E1801="","",COUNTIF($E$2:E1801,E1801)),"")</f>
        <v/>
      </c>
      <c r="G1801" s="170" t="str">
        <f t="shared" si="58"/>
        <v/>
      </c>
      <c r="H1801" s="240" t="str">
        <f t="shared" si="59"/>
        <v/>
      </c>
      <c r="O1801" t="s">
        <v>983</v>
      </c>
    </row>
    <row r="1802" spans="5:15" ht="18" customHeight="1">
      <c r="E1802" s="168" t="s">
        <v>290</v>
      </c>
      <c r="F1802" s="174">
        <f>IFERROR(IF(E1802="","",COUNTIF($E$2:E1802,E1802)),"")</f>
        <v>14</v>
      </c>
      <c r="G1802" s="170" t="str">
        <f t="shared" si="58"/>
        <v/>
      </c>
      <c r="H1802" s="240" t="str">
        <f t="shared" si="59"/>
        <v/>
      </c>
      <c r="O1802" t="s">
        <v>983</v>
      </c>
    </row>
    <row r="1803" spans="5:15" ht="18" customHeight="1">
      <c r="E1803" s="168" t="s">
        <v>297</v>
      </c>
      <c r="F1803" s="174">
        <f>IFERROR(IF(E1803="","",COUNTIF($E$2:E1803,E1803)),"")</f>
        <v>21</v>
      </c>
      <c r="G1803" s="170" t="str">
        <f t="shared" si="58"/>
        <v/>
      </c>
      <c r="H1803" s="240" t="str">
        <f t="shared" si="59"/>
        <v/>
      </c>
      <c r="O1803" t="s">
        <v>983</v>
      </c>
    </row>
    <row r="1804" spans="5:15" ht="18" customHeight="1">
      <c r="E1804" s="168" t="s">
        <v>290</v>
      </c>
      <c r="F1804" s="174">
        <f>IFERROR(IF(E1804="","",COUNTIF($E$2:E1804,E1804)),"")</f>
        <v>15</v>
      </c>
      <c r="G1804" s="170" t="str">
        <f t="shared" si="58"/>
        <v/>
      </c>
      <c r="H1804" s="240" t="str">
        <f t="shared" si="59"/>
        <v/>
      </c>
      <c r="O1804" t="s">
        <v>983</v>
      </c>
    </row>
    <row r="1805" spans="5:15" ht="18" customHeight="1">
      <c r="E1805" s="168" t="s">
        <v>291</v>
      </c>
      <c r="F1805" s="174">
        <f>IFERROR(IF(E1805="","",COUNTIF($E$2:E1805,E1805)),"")</f>
        <v>27</v>
      </c>
      <c r="G1805" s="170" t="str">
        <f t="shared" si="58"/>
        <v/>
      </c>
      <c r="H1805" s="240" t="str">
        <f t="shared" si="59"/>
        <v/>
      </c>
      <c r="O1805" t="s">
        <v>983</v>
      </c>
    </row>
    <row r="1806" spans="5:15" ht="18" customHeight="1">
      <c r="E1806" s="168" t="s">
        <v>290</v>
      </c>
      <c r="F1806" s="174">
        <f>IFERROR(IF(E1806="","",COUNTIF($E$2:E1806,E1806)),"")</f>
        <v>16</v>
      </c>
      <c r="G1806" s="170" t="str">
        <f t="shared" si="58"/>
        <v/>
      </c>
      <c r="H1806" s="240" t="str">
        <f t="shared" si="59"/>
        <v/>
      </c>
      <c r="O1806" t="s">
        <v>983</v>
      </c>
    </row>
    <row r="1807" spans="5:15" ht="18" customHeight="1">
      <c r="E1807" s="168" t="s">
        <v>292</v>
      </c>
      <c r="F1807" s="174">
        <f>IFERROR(IF(E1807="","",COUNTIF($E$2:E1807,E1807)),"")</f>
        <v>24</v>
      </c>
      <c r="G1807" s="170" t="str">
        <f t="shared" si="58"/>
        <v/>
      </c>
      <c r="H1807" s="240" t="str">
        <f t="shared" si="59"/>
        <v/>
      </c>
      <c r="O1807" t="s">
        <v>983</v>
      </c>
    </row>
    <row r="1808" spans="5:15" ht="18" customHeight="1">
      <c r="E1808" s="168" t="s">
        <v>293</v>
      </c>
      <c r="F1808" s="174">
        <f>IFERROR(IF(E1808="","",COUNTIF($E$2:E1808,E1808)),"")</f>
        <v>18</v>
      </c>
      <c r="G1808" s="170" t="str">
        <f t="shared" si="58"/>
        <v/>
      </c>
      <c r="H1808" s="240" t="str">
        <f t="shared" si="59"/>
        <v/>
      </c>
      <c r="O1808" t="s">
        <v>983</v>
      </c>
    </row>
    <row r="1809" spans="5:15" ht="18" customHeight="1">
      <c r="E1809" s="168" t="s">
        <v>292</v>
      </c>
      <c r="F1809" s="174">
        <f>IFERROR(IF(E1809="","",COUNTIF($E$2:E1809,E1809)),"")</f>
        <v>25</v>
      </c>
      <c r="G1809" s="170" t="str">
        <f t="shared" si="58"/>
        <v/>
      </c>
      <c r="H1809" s="240" t="str">
        <f t="shared" si="59"/>
        <v/>
      </c>
      <c r="O1809" t="s">
        <v>983</v>
      </c>
    </row>
    <row r="1810" spans="5:15" ht="18" customHeight="1">
      <c r="E1810" s="168" t="s">
        <v>294</v>
      </c>
      <c r="F1810" s="174">
        <f>IFERROR(IF(E1810="","",COUNTIF($E$2:E1810,E1810)),"")</f>
        <v>23</v>
      </c>
      <c r="G1810" s="170" t="str">
        <f t="shared" si="58"/>
        <v/>
      </c>
      <c r="H1810" s="240" t="str">
        <f t="shared" si="59"/>
        <v/>
      </c>
      <c r="O1810" t="s">
        <v>983</v>
      </c>
    </row>
    <row r="1811" spans="5:15" ht="18" customHeight="1">
      <c r="E1811" s="168" t="s">
        <v>291</v>
      </c>
      <c r="F1811" s="174">
        <f>IFERROR(IF(E1811="","",COUNTIF($E$2:E1811,E1811)),"")</f>
        <v>28</v>
      </c>
      <c r="G1811" s="170" t="str">
        <f t="shared" si="58"/>
        <v/>
      </c>
      <c r="H1811" s="240" t="str">
        <f t="shared" si="59"/>
        <v/>
      </c>
      <c r="O1811" t="s">
        <v>983</v>
      </c>
    </row>
    <row r="1812" spans="5:15" ht="18" customHeight="1">
      <c r="E1812" s="168" t="s">
        <v>291</v>
      </c>
      <c r="F1812" s="174">
        <f>IFERROR(IF(E1812="","",COUNTIF($E$2:E1812,E1812)),"")</f>
        <v>29</v>
      </c>
      <c r="G1812" s="170" t="str">
        <f t="shared" si="58"/>
        <v/>
      </c>
      <c r="H1812" s="240" t="str">
        <f t="shared" si="59"/>
        <v/>
      </c>
      <c r="O1812" t="s">
        <v>983</v>
      </c>
    </row>
    <row r="1813" spans="5:15" ht="18" customHeight="1">
      <c r="E1813" s="168" t="s">
        <v>294</v>
      </c>
      <c r="F1813" s="174">
        <f>IFERROR(IF(E1813="","",COUNTIF($E$2:E1813,E1813)),"")</f>
        <v>24</v>
      </c>
      <c r="G1813" s="170" t="str">
        <f t="shared" si="58"/>
        <v/>
      </c>
      <c r="H1813" s="240" t="str">
        <f t="shared" si="59"/>
        <v/>
      </c>
      <c r="O1813" t="s">
        <v>983</v>
      </c>
    </row>
    <row r="1814" spans="5:15" ht="18" customHeight="1">
      <c r="E1814" s="168" t="s">
        <v>970</v>
      </c>
      <c r="F1814" s="174">
        <f>IFERROR(IF(E1814="","",COUNTIF($E$2:E1814,E1814)),"")</f>
        <v>14</v>
      </c>
      <c r="G1814" s="170" t="str">
        <f t="shared" si="58"/>
        <v/>
      </c>
      <c r="H1814" s="240" t="str">
        <f t="shared" si="59"/>
        <v/>
      </c>
      <c r="O1814" t="s">
        <v>983</v>
      </c>
    </row>
    <row r="1815" spans="5:15" ht="18" customHeight="1">
      <c r="E1815" s="168" t="s">
        <v>970</v>
      </c>
      <c r="F1815" s="174">
        <f>IFERROR(IF(E1815="","",COUNTIF($E$2:E1815,E1815)),"")</f>
        <v>15</v>
      </c>
      <c r="G1815" s="170" t="str">
        <f t="shared" si="58"/>
        <v/>
      </c>
      <c r="H1815" s="240" t="str">
        <f t="shared" si="59"/>
        <v/>
      </c>
      <c r="O1815" t="s">
        <v>983</v>
      </c>
    </row>
    <row r="1816" spans="5:15" ht="18" customHeight="1">
      <c r="E1816" s="168" t="s">
        <v>970</v>
      </c>
      <c r="F1816" s="174">
        <f>IFERROR(IF(E1816="","",COUNTIF($E$2:E1816,E1816)),"")</f>
        <v>16</v>
      </c>
      <c r="G1816" s="170" t="str">
        <f t="shared" si="58"/>
        <v/>
      </c>
      <c r="H1816" s="240" t="str">
        <f t="shared" si="59"/>
        <v/>
      </c>
      <c r="O1816" t="s">
        <v>983</v>
      </c>
    </row>
    <row r="1817" spans="5:15" ht="18" customHeight="1">
      <c r="E1817" s="168" t="s">
        <v>970</v>
      </c>
      <c r="F1817" s="174">
        <f>IFERROR(IF(E1817="","",COUNTIF($E$2:E1817,E1817)),"")</f>
        <v>17</v>
      </c>
      <c r="G1817" s="170" t="str">
        <f t="shared" si="58"/>
        <v/>
      </c>
      <c r="H1817" s="240" t="str">
        <f t="shared" si="59"/>
        <v/>
      </c>
      <c r="O1817" t="s">
        <v>983</v>
      </c>
    </row>
    <row r="1818" spans="5:15" ht="18" customHeight="1">
      <c r="E1818" s="168" t="s">
        <v>970</v>
      </c>
      <c r="F1818" s="174">
        <f>IFERROR(IF(E1818="","",COUNTIF($E$2:E1818,E1818)),"")</f>
        <v>18</v>
      </c>
      <c r="G1818" s="170" t="str">
        <f t="shared" si="58"/>
        <v/>
      </c>
      <c r="H1818" s="240" t="str">
        <f t="shared" si="59"/>
        <v/>
      </c>
      <c r="O1818" t="s">
        <v>983</v>
      </c>
    </row>
    <row r="1819" spans="5:15" ht="18" customHeight="1">
      <c r="E1819" s="168" t="s">
        <v>970</v>
      </c>
      <c r="F1819" s="174">
        <f>IFERROR(IF(E1819="","",COUNTIF($E$2:E1819,E1819)),"")</f>
        <v>19</v>
      </c>
      <c r="G1819" s="170" t="str">
        <f t="shared" si="58"/>
        <v/>
      </c>
      <c r="H1819" s="240" t="str">
        <f t="shared" si="59"/>
        <v/>
      </c>
      <c r="O1819" t="s">
        <v>983</v>
      </c>
    </row>
    <row r="1820" spans="5:15" ht="18" customHeight="1">
      <c r="E1820" s="168" t="s">
        <v>970</v>
      </c>
      <c r="F1820" s="174">
        <f>IFERROR(IF(E1820="","",COUNTIF($E$2:E1820,E1820)),"")</f>
        <v>20</v>
      </c>
      <c r="G1820" s="170" t="str">
        <f t="shared" si="58"/>
        <v/>
      </c>
      <c r="H1820" s="240" t="str">
        <f t="shared" si="59"/>
        <v/>
      </c>
      <c r="O1820" t="s">
        <v>983</v>
      </c>
    </row>
    <row r="1821" spans="5:15" ht="18" customHeight="1">
      <c r="E1821" s="168" t="s">
        <v>970</v>
      </c>
      <c r="F1821" s="174">
        <f>IFERROR(IF(E1821="","",COUNTIF($E$2:E1821,E1821)),"")</f>
        <v>21</v>
      </c>
      <c r="G1821" s="170" t="str">
        <f t="shared" si="58"/>
        <v/>
      </c>
      <c r="H1821" s="240" t="str">
        <f t="shared" si="59"/>
        <v/>
      </c>
      <c r="O1821" t="s">
        <v>983</v>
      </c>
    </row>
    <row r="1822" spans="5:15" ht="18" customHeight="1">
      <c r="E1822" s="168" t="s">
        <v>970</v>
      </c>
      <c r="F1822" s="174">
        <f>IFERROR(IF(E1822="","",COUNTIF($E$2:E1822,E1822)),"")</f>
        <v>22</v>
      </c>
      <c r="G1822" s="170" t="str">
        <f t="shared" si="58"/>
        <v/>
      </c>
      <c r="H1822" s="240" t="str">
        <f t="shared" si="59"/>
        <v/>
      </c>
      <c r="O1822" t="s">
        <v>983</v>
      </c>
    </row>
    <row r="1823" spans="5:15" ht="18" customHeight="1">
      <c r="E1823" s="168" t="s">
        <v>970</v>
      </c>
      <c r="F1823" s="174">
        <f>IFERROR(IF(E1823="","",COUNTIF($E$2:E1823,E1823)),"")</f>
        <v>23</v>
      </c>
      <c r="G1823" s="170" t="str">
        <f t="shared" si="58"/>
        <v/>
      </c>
      <c r="H1823" s="240" t="str">
        <f t="shared" si="59"/>
        <v/>
      </c>
      <c r="O1823" t="s">
        <v>983</v>
      </c>
    </row>
    <row r="1824" spans="5:15" ht="18" customHeight="1">
      <c r="E1824" s="168" t="s">
        <v>970</v>
      </c>
      <c r="F1824" s="174">
        <f>IFERROR(IF(E1824="","",COUNTIF($E$2:E1824,E1824)),"")</f>
        <v>24</v>
      </c>
      <c r="G1824" s="170" t="str">
        <f t="shared" si="58"/>
        <v/>
      </c>
      <c r="H1824" s="240" t="str">
        <f t="shared" si="59"/>
        <v/>
      </c>
      <c r="O1824" t="s">
        <v>983</v>
      </c>
    </row>
    <row r="1825" spans="5:15" ht="18" customHeight="1">
      <c r="E1825" s="168" t="s">
        <v>970</v>
      </c>
      <c r="F1825" s="174">
        <f>IFERROR(IF(E1825="","",COUNTIF($E$2:E1825,E1825)),"")</f>
        <v>25</v>
      </c>
      <c r="G1825" s="170" t="str">
        <f t="shared" si="58"/>
        <v/>
      </c>
      <c r="H1825" s="240" t="str">
        <f t="shared" si="59"/>
        <v/>
      </c>
      <c r="O1825" t="s">
        <v>983</v>
      </c>
    </row>
    <row r="1826" spans="5:15" ht="18" customHeight="1">
      <c r="E1826" s="168" t="s">
        <v>970</v>
      </c>
      <c r="F1826" s="174">
        <f>IFERROR(IF(E1826="","",COUNTIF($E$2:E1826,E1826)),"")</f>
        <v>26</v>
      </c>
      <c r="G1826" s="170" t="str">
        <f t="shared" si="58"/>
        <v/>
      </c>
      <c r="H1826" s="240" t="str">
        <f t="shared" si="59"/>
        <v/>
      </c>
      <c r="O1826" t="s">
        <v>983</v>
      </c>
    </row>
    <row r="1827" spans="5:15" ht="18" customHeight="1">
      <c r="E1827" s="168" t="s">
        <v>970</v>
      </c>
      <c r="F1827" s="174">
        <f>IFERROR(IF(E1827="","",COUNTIF($E$2:E1827,E1827)),"")</f>
        <v>27</v>
      </c>
      <c r="G1827" s="170" t="str">
        <f t="shared" si="58"/>
        <v/>
      </c>
      <c r="H1827" s="240" t="str">
        <f t="shared" si="59"/>
        <v/>
      </c>
      <c r="O1827" t="s">
        <v>983</v>
      </c>
    </row>
    <row r="1828" spans="5:15" ht="18" customHeight="1">
      <c r="E1828" s="168" t="s">
        <v>970</v>
      </c>
      <c r="F1828" s="174">
        <f>IFERROR(IF(E1828="","",COUNTIF($E$2:E1828,E1828)),"")</f>
        <v>28</v>
      </c>
      <c r="G1828" s="170" t="str">
        <f t="shared" si="58"/>
        <v/>
      </c>
      <c r="H1828" s="240" t="str">
        <f t="shared" si="59"/>
        <v/>
      </c>
      <c r="O1828" t="s">
        <v>983</v>
      </c>
    </row>
    <row r="1829" spans="5:15" ht="18" customHeight="1">
      <c r="E1829" s="168" t="s">
        <v>292</v>
      </c>
      <c r="F1829" s="174">
        <f>IFERROR(IF(E1829="","",COUNTIF($E$2:E1829,E1829)),"")</f>
        <v>26</v>
      </c>
      <c r="G1829" s="170" t="str">
        <f t="shared" si="58"/>
        <v/>
      </c>
      <c r="H1829" s="240" t="str">
        <f t="shared" si="59"/>
        <v/>
      </c>
      <c r="O1829" t="s">
        <v>983</v>
      </c>
    </row>
    <row r="1830" spans="5:15" ht="18" customHeight="1">
      <c r="E1830" s="168" t="s">
        <v>290</v>
      </c>
      <c r="F1830" s="174">
        <f>IFERROR(IF(E1830="","",COUNTIF($E$2:E1830,E1830)),"")</f>
        <v>17</v>
      </c>
      <c r="G1830" s="170" t="str">
        <f t="shared" si="58"/>
        <v/>
      </c>
      <c r="H1830" s="240" t="str">
        <f t="shared" si="59"/>
        <v/>
      </c>
      <c r="O1830" t="s">
        <v>983</v>
      </c>
    </row>
    <row r="1831" spans="5:15" ht="18" customHeight="1">
      <c r="E1831" s="168" t="s">
        <v>299</v>
      </c>
      <c r="F1831" s="174">
        <f>IFERROR(IF(E1831="","",COUNTIF($E$2:E1831,E1831)),"")</f>
        <v>5</v>
      </c>
      <c r="G1831" s="170" t="str">
        <f t="shared" si="58"/>
        <v/>
      </c>
      <c r="H1831" s="240" t="str">
        <f t="shared" si="59"/>
        <v/>
      </c>
      <c r="O1831" t="s">
        <v>983</v>
      </c>
    </row>
    <row r="1832" spans="5:15" ht="18" customHeight="1">
      <c r="E1832" s="168" t="s">
        <v>291</v>
      </c>
      <c r="F1832" s="174">
        <f>IFERROR(IF(E1832="","",COUNTIF($E$2:E1832,E1832)),"")</f>
        <v>30</v>
      </c>
      <c r="G1832" s="170" t="str">
        <f t="shared" si="58"/>
        <v/>
      </c>
      <c r="H1832" s="240" t="str">
        <f t="shared" si="59"/>
        <v/>
      </c>
      <c r="O1832" t="s">
        <v>983</v>
      </c>
    </row>
    <row r="1833" spans="5:15" ht="18" customHeight="1">
      <c r="E1833" s="168" t="s">
        <v>319</v>
      </c>
      <c r="F1833" s="174">
        <f>IFERROR(IF(E1833="","",COUNTIF($E$2:E1833,E1833)),"")</f>
        <v>3</v>
      </c>
      <c r="G1833" s="170" t="str">
        <f t="shared" si="58"/>
        <v/>
      </c>
      <c r="H1833" s="240" t="str">
        <f t="shared" si="59"/>
        <v/>
      </c>
      <c r="O1833" t="s">
        <v>983</v>
      </c>
    </row>
    <row r="1834" spans="5:15" ht="18" customHeight="1">
      <c r="E1834" s="168" t="s">
        <v>290</v>
      </c>
      <c r="F1834" s="174">
        <f>IFERROR(IF(E1834="","",COUNTIF($E$2:E1834,E1834)),"")</f>
        <v>18</v>
      </c>
      <c r="G1834" s="170" t="str">
        <f t="shared" si="58"/>
        <v/>
      </c>
      <c r="H1834" s="240" t="str">
        <f t="shared" si="59"/>
        <v/>
      </c>
      <c r="O1834" t="s">
        <v>983</v>
      </c>
    </row>
    <row r="1835" spans="5:15" ht="18" customHeight="1">
      <c r="E1835" s="168" t="s">
        <v>290</v>
      </c>
      <c r="F1835" s="174">
        <f>IFERROR(IF(E1835="","",COUNTIF($E$2:E1835,E1835)),"")</f>
        <v>19</v>
      </c>
      <c r="G1835" s="170" t="str">
        <f t="shared" si="58"/>
        <v/>
      </c>
      <c r="H1835" s="240" t="str">
        <f t="shared" si="59"/>
        <v/>
      </c>
      <c r="O1835" t="s">
        <v>983</v>
      </c>
    </row>
    <row r="1836" spans="5:15" ht="18" customHeight="1">
      <c r="E1836" s="168" t="s">
        <v>294</v>
      </c>
      <c r="F1836" s="174">
        <f>IFERROR(IF(E1836="","",COUNTIF($E$2:E1836,E1836)),"")</f>
        <v>25</v>
      </c>
      <c r="G1836" s="170" t="str">
        <f t="shared" si="58"/>
        <v/>
      </c>
      <c r="H1836" s="240" t="str">
        <f t="shared" si="59"/>
        <v/>
      </c>
      <c r="O1836" t="s">
        <v>983</v>
      </c>
    </row>
    <row r="1837" spans="5:15" ht="18" customHeight="1">
      <c r="E1837" s="168" t="s">
        <v>294</v>
      </c>
      <c r="F1837" s="174">
        <f>IFERROR(IF(E1837="","",COUNTIF($E$2:E1837,E1837)),"")</f>
        <v>26</v>
      </c>
      <c r="G1837" s="170" t="str">
        <f t="shared" si="58"/>
        <v/>
      </c>
      <c r="H1837" s="240" t="str">
        <f t="shared" si="59"/>
        <v/>
      </c>
      <c r="O1837" t="s">
        <v>983</v>
      </c>
    </row>
    <row r="1838" spans="5:15" ht="18" customHeight="1">
      <c r="E1838" s="168" t="s">
        <v>298</v>
      </c>
      <c r="F1838" s="174">
        <f>IFERROR(IF(E1838="","",COUNTIF($E$2:E1838,E1838)),"")</f>
        <v>2</v>
      </c>
      <c r="G1838" s="170" t="str">
        <f t="shared" si="58"/>
        <v/>
      </c>
      <c r="H1838" s="240" t="str">
        <f t="shared" si="59"/>
        <v/>
      </c>
      <c r="O1838" t="s">
        <v>983</v>
      </c>
    </row>
    <row r="1839" spans="5:15" ht="18" customHeight="1">
      <c r="E1839" s="168" t="s">
        <v>297</v>
      </c>
      <c r="F1839" s="174">
        <f>IFERROR(IF(E1839="","",COUNTIF($E$2:E1839,E1839)),"")</f>
        <v>22</v>
      </c>
      <c r="G1839" s="170" t="str">
        <f t="shared" si="58"/>
        <v/>
      </c>
      <c r="H1839" s="240" t="str">
        <f t="shared" si="59"/>
        <v/>
      </c>
      <c r="O1839" t="s">
        <v>983</v>
      </c>
    </row>
    <row r="1840" spans="5:15" ht="18" customHeight="1">
      <c r="E1840" s="168" t="s">
        <v>292</v>
      </c>
      <c r="F1840" s="174">
        <f>IFERROR(IF(E1840="","",COUNTIF($E$2:E1840,E1840)),"")</f>
        <v>27</v>
      </c>
      <c r="G1840" s="170" t="str">
        <f t="shared" si="58"/>
        <v/>
      </c>
      <c r="H1840" s="240" t="str">
        <f t="shared" si="59"/>
        <v/>
      </c>
      <c r="O1840" t="s">
        <v>983</v>
      </c>
    </row>
    <row r="1841" spans="5:15" ht="18" customHeight="1">
      <c r="E1841" s="168" t="s">
        <v>948</v>
      </c>
      <c r="F1841" s="174">
        <f>IFERROR(IF(E1841="","",COUNTIF($E$2:E1841,E1841)),"")</f>
        <v>22</v>
      </c>
      <c r="G1841" s="170" t="str">
        <f t="shared" si="58"/>
        <v/>
      </c>
      <c r="H1841" s="240" t="str">
        <f t="shared" si="59"/>
        <v/>
      </c>
      <c r="O1841" t="s">
        <v>983</v>
      </c>
    </row>
    <row r="1842" spans="5:15" ht="18" customHeight="1">
      <c r="E1842" s="168" t="s">
        <v>948</v>
      </c>
      <c r="F1842" s="174">
        <f>IFERROR(IF(E1842="","",COUNTIF($E$2:E1842,E1842)),"")</f>
        <v>23</v>
      </c>
      <c r="G1842" s="170" t="str">
        <f t="shared" si="58"/>
        <v/>
      </c>
      <c r="H1842" s="240" t="str">
        <f t="shared" si="59"/>
        <v/>
      </c>
      <c r="O1842" t="s">
        <v>983</v>
      </c>
    </row>
    <row r="1843" spans="5:15" ht="18" customHeight="1">
      <c r="E1843" s="168" t="s">
        <v>948</v>
      </c>
      <c r="F1843" s="174">
        <f>IFERROR(IF(E1843="","",COUNTIF($E$2:E1843,E1843)),"")</f>
        <v>24</v>
      </c>
      <c r="G1843" s="170" t="str">
        <f t="shared" si="58"/>
        <v/>
      </c>
      <c r="H1843" s="240" t="str">
        <f t="shared" si="59"/>
        <v/>
      </c>
      <c r="O1843" t="s">
        <v>983</v>
      </c>
    </row>
    <row r="1844" spans="5:15" ht="18" customHeight="1">
      <c r="E1844" s="168" t="s">
        <v>948</v>
      </c>
      <c r="F1844" s="174">
        <f>IFERROR(IF(E1844="","",COUNTIF($E$2:E1844,E1844)),"")</f>
        <v>25</v>
      </c>
      <c r="G1844" s="170" t="str">
        <f t="shared" si="58"/>
        <v/>
      </c>
      <c r="H1844" s="240" t="str">
        <f t="shared" si="59"/>
        <v/>
      </c>
      <c r="O1844" t="s">
        <v>983</v>
      </c>
    </row>
    <row r="1845" spans="5:15" ht="18" customHeight="1">
      <c r="E1845" s="168" t="s">
        <v>948</v>
      </c>
      <c r="F1845" s="174">
        <f>IFERROR(IF(E1845="","",COUNTIF($E$2:E1845,E1845)),"")</f>
        <v>26</v>
      </c>
      <c r="G1845" s="170" t="str">
        <f t="shared" si="58"/>
        <v/>
      </c>
      <c r="H1845" s="240" t="str">
        <f t="shared" si="59"/>
        <v/>
      </c>
      <c r="O1845" t="s">
        <v>983</v>
      </c>
    </row>
    <row r="1846" spans="5:15" ht="18" customHeight="1">
      <c r="E1846" s="168" t="s">
        <v>948</v>
      </c>
      <c r="F1846" s="174">
        <f>IFERROR(IF(E1846="","",COUNTIF($E$2:E1846,E1846)),"")</f>
        <v>27</v>
      </c>
      <c r="G1846" s="170" t="str">
        <f t="shared" si="58"/>
        <v/>
      </c>
      <c r="H1846" s="240" t="str">
        <f t="shared" si="59"/>
        <v/>
      </c>
      <c r="O1846" t="s">
        <v>983</v>
      </c>
    </row>
    <row r="1847" spans="5:15" ht="18" customHeight="1">
      <c r="E1847" s="168" t="s">
        <v>948</v>
      </c>
      <c r="F1847" s="174">
        <f>IFERROR(IF(E1847="","",COUNTIF($E$2:E1847,E1847)),"")</f>
        <v>28</v>
      </c>
      <c r="G1847" s="170" t="str">
        <f t="shared" si="58"/>
        <v/>
      </c>
      <c r="H1847" s="240" t="str">
        <f t="shared" si="59"/>
        <v/>
      </c>
      <c r="O1847" t="s">
        <v>983</v>
      </c>
    </row>
    <row r="1848" spans="5:15" ht="18" customHeight="1">
      <c r="E1848" s="168" t="s">
        <v>948</v>
      </c>
      <c r="F1848" s="174">
        <f>IFERROR(IF(E1848="","",COUNTIF($E$2:E1848,E1848)),"")</f>
        <v>29</v>
      </c>
      <c r="G1848" s="170" t="str">
        <f t="shared" si="58"/>
        <v/>
      </c>
      <c r="H1848" s="240" t="str">
        <f t="shared" si="59"/>
        <v/>
      </c>
      <c r="O1848" t="s">
        <v>983</v>
      </c>
    </row>
    <row r="1849" spans="5:15" ht="18" customHeight="1">
      <c r="E1849" s="168" t="s">
        <v>948</v>
      </c>
      <c r="F1849" s="174">
        <f>IFERROR(IF(E1849="","",COUNTIF($E$2:E1849,E1849)),"")</f>
        <v>30</v>
      </c>
      <c r="G1849" s="170" t="str">
        <f t="shared" si="58"/>
        <v/>
      </c>
      <c r="H1849" s="240" t="str">
        <f t="shared" si="59"/>
        <v/>
      </c>
      <c r="O1849" t="s">
        <v>983</v>
      </c>
    </row>
    <row r="1850" spans="5:15" ht="18" customHeight="1">
      <c r="E1850" s="168" t="s">
        <v>948</v>
      </c>
      <c r="F1850" s="174">
        <f>IFERROR(IF(E1850="","",COUNTIF($E$2:E1850,E1850)),"")</f>
        <v>31</v>
      </c>
      <c r="G1850" s="170" t="str">
        <f t="shared" si="58"/>
        <v/>
      </c>
      <c r="H1850" s="240" t="str">
        <f t="shared" si="59"/>
        <v/>
      </c>
      <c r="O1850" t="s">
        <v>983</v>
      </c>
    </row>
    <row r="1851" spans="5:15" ht="18" customHeight="1">
      <c r="E1851" s="168" t="s">
        <v>948</v>
      </c>
      <c r="F1851" s="174">
        <f>IFERROR(IF(E1851="","",COUNTIF($E$2:E1851,E1851)),"")</f>
        <v>32</v>
      </c>
      <c r="G1851" s="170" t="str">
        <f t="shared" si="58"/>
        <v/>
      </c>
      <c r="H1851" s="240" t="str">
        <f t="shared" si="59"/>
        <v/>
      </c>
      <c r="O1851" t="s">
        <v>983</v>
      </c>
    </row>
    <row r="1852" spans="5:15" ht="18" customHeight="1">
      <c r="E1852" s="168" t="s">
        <v>948</v>
      </c>
      <c r="F1852" s="174">
        <f>IFERROR(IF(E1852="","",COUNTIF($E$2:E1852,E1852)),"")</f>
        <v>33</v>
      </c>
      <c r="G1852" s="170" t="str">
        <f t="shared" si="58"/>
        <v/>
      </c>
      <c r="H1852" s="240" t="str">
        <f t="shared" si="59"/>
        <v/>
      </c>
      <c r="O1852" t="s">
        <v>983</v>
      </c>
    </row>
    <row r="1853" spans="5:15" ht="18" customHeight="1">
      <c r="E1853" s="168" t="s">
        <v>948</v>
      </c>
      <c r="F1853" s="174">
        <f>IFERROR(IF(E1853="","",COUNTIF($E$2:E1853,E1853)),"")</f>
        <v>34</v>
      </c>
      <c r="G1853" s="170" t="str">
        <f t="shared" si="58"/>
        <v/>
      </c>
      <c r="H1853" s="240" t="str">
        <f t="shared" si="59"/>
        <v/>
      </c>
      <c r="O1853" t="s">
        <v>983</v>
      </c>
    </row>
    <row r="1854" spans="5:15" ht="18" customHeight="1">
      <c r="E1854" s="168" t="s">
        <v>948</v>
      </c>
      <c r="F1854" s="174">
        <f>IFERROR(IF(E1854="","",COUNTIF($E$2:E1854,E1854)),"")</f>
        <v>35</v>
      </c>
      <c r="G1854" s="170" t="str">
        <f t="shared" si="58"/>
        <v/>
      </c>
      <c r="H1854" s="240" t="str">
        <f t="shared" si="59"/>
        <v/>
      </c>
      <c r="O1854" t="s">
        <v>983</v>
      </c>
    </row>
    <row r="1855" spans="5:15" ht="18" customHeight="1">
      <c r="E1855" s="168" t="s">
        <v>297</v>
      </c>
      <c r="F1855" s="174">
        <f>IFERROR(IF(E1855="","",COUNTIF($E$2:E1855,E1855)),"")</f>
        <v>23</v>
      </c>
      <c r="G1855" s="170" t="str">
        <f t="shared" si="58"/>
        <v/>
      </c>
      <c r="H1855" s="240" t="str">
        <f t="shared" si="59"/>
        <v/>
      </c>
      <c r="O1855" t="s">
        <v>983</v>
      </c>
    </row>
    <row r="1856" spans="5:15" ht="18" customHeight="1">
      <c r="E1856" s="168" t="s">
        <v>294</v>
      </c>
      <c r="F1856" s="174">
        <f>IFERROR(IF(E1856="","",COUNTIF($E$2:E1856,E1856)),"")</f>
        <v>27</v>
      </c>
      <c r="G1856" s="170" t="str">
        <f t="shared" si="58"/>
        <v/>
      </c>
      <c r="H1856" s="240" t="str">
        <f t="shared" si="59"/>
        <v/>
      </c>
      <c r="O1856" t="s">
        <v>983</v>
      </c>
    </row>
    <row r="1857" spans="5:15" ht="18" customHeight="1">
      <c r="E1857" s="168" t="s">
        <v>290</v>
      </c>
      <c r="F1857" s="174">
        <f>IFERROR(IF(E1857="","",COUNTIF($E$2:E1857,E1857)),"")</f>
        <v>20</v>
      </c>
      <c r="G1857" s="170" t="str">
        <f t="shared" si="58"/>
        <v/>
      </c>
      <c r="H1857" s="240" t="str">
        <f t="shared" si="59"/>
        <v/>
      </c>
      <c r="O1857" t="s">
        <v>983</v>
      </c>
    </row>
    <row r="1858" spans="5:15" ht="18" customHeight="1">
      <c r="E1858" s="168" t="s">
        <v>297</v>
      </c>
      <c r="F1858" s="174">
        <f>IFERROR(IF(E1858="","",COUNTIF($E$2:E1858,E1858)),"")</f>
        <v>24</v>
      </c>
      <c r="G1858" s="170" t="str">
        <f t="shared" ref="G1858:G1921" si="60">IFERROR(IF(AND(COUNTIF(E1858:E1858,E1858)=(F1858),F1858&gt;0),ROW(),""),"")</f>
        <v/>
      </c>
      <c r="H1858" s="240" t="str">
        <f t="shared" ref="H1858:H1921" si="61">IFERROR(INDEX(E:E,SMALL(G:G,ROW()-1)),"")</f>
        <v/>
      </c>
      <c r="O1858" t="s">
        <v>983</v>
      </c>
    </row>
    <row r="1859" spans="5:15" ht="18" customHeight="1">
      <c r="E1859" s="168" t="s">
        <v>259</v>
      </c>
      <c r="F1859" s="174">
        <f>IFERROR(IF(E1859="","",COUNTIF($E$2:E1859,E1859)),"")</f>
        <v>30</v>
      </c>
      <c r="G1859" s="170" t="str">
        <f t="shared" si="60"/>
        <v/>
      </c>
      <c r="H1859" s="240" t="str">
        <f t="shared" si="61"/>
        <v/>
      </c>
      <c r="O1859" t="s">
        <v>983</v>
      </c>
    </row>
    <row r="1860" spans="5:15" ht="18" customHeight="1">
      <c r="E1860" s="168" t="s">
        <v>248</v>
      </c>
      <c r="F1860" s="174">
        <f>IFERROR(IF(E1860="","",COUNTIF($E$2:E1860,E1860)),"")</f>
        <v>16</v>
      </c>
      <c r="G1860" s="170" t="str">
        <f t="shared" si="60"/>
        <v/>
      </c>
      <c r="H1860" s="240" t="str">
        <f t="shared" si="61"/>
        <v/>
      </c>
      <c r="O1860" t="s">
        <v>983</v>
      </c>
    </row>
    <row r="1861" spans="5:15" ht="18" customHeight="1">
      <c r="E1861" s="168" t="s">
        <v>260</v>
      </c>
      <c r="F1861" s="174">
        <f>IFERROR(IF(E1861="","",COUNTIF($E$2:E1861,E1861)),"")</f>
        <v>25</v>
      </c>
      <c r="G1861" s="170" t="str">
        <f t="shared" si="60"/>
        <v/>
      </c>
      <c r="H1861" s="240" t="str">
        <f t="shared" si="61"/>
        <v/>
      </c>
      <c r="O1861" t="s">
        <v>983</v>
      </c>
    </row>
    <row r="1862" spans="5:15" ht="18" customHeight="1">
      <c r="E1862" s="168" t="s">
        <v>248</v>
      </c>
      <c r="F1862" s="174">
        <f>IFERROR(IF(E1862="","",COUNTIF($E$2:E1862,E1862)),"")</f>
        <v>17</v>
      </c>
      <c r="G1862" s="170" t="str">
        <f t="shared" si="60"/>
        <v/>
      </c>
      <c r="H1862" s="240" t="str">
        <f t="shared" si="61"/>
        <v/>
      </c>
      <c r="O1862" t="s">
        <v>983</v>
      </c>
    </row>
    <row r="1863" spans="5:15" ht="18" customHeight="1">
      <c r="E1863" s="168" t="s">
        <v>259</v>
      </c>
      <c r="F1863" s="174">
        <f>IFERROR(IF(E1863="","",COUNTIF($E$2:E1863,E1863)),"")</f>
        <v>31</v>
      </c>
      <c r="G1863" s="170" t="str">
        <f t="shared" si="60"/>
        <v/>
      </c>
      <c r="H1863" s="240" t="str">
        <f t="shared" si="61"/>
        <v/>
      </c>
      <c r="O1863" t="s">
        <v>983</v>
      </c>
    </row>
    <row r="1864" spans="5:15" ht="18" customHeight="1">
      <c r="E1864" s="168" t="s">
        <v>961</v>
      </c>
      <c r="F1864" s="174">
        <f>IFERROR(IF(E1864="","",COUNTIF($E$2:E1864,E1864)),"")</f>
        <v>1</v>
      </c>
      <c r="G1864" s="170">
        <f t="shared" si="60"/>
        <v>1864</v>
      </c>
      <c r="H1864" s="240" t="str">
        <f t="shared" si="61"/>
        <v/>
      </c>
      <c r="O1864" t="s">
        <v>983</v>
      </c>
    </row>
    <row r="1865" spans="5:15" ht="18" customHeight="1">
      <c r="E1865" s="168" t="s">
        <v>241</v>
      </c>
      <c r="F1865" s="174">
        <f>IFERROR(IF(E1865="","",COUNTIF($E$2:E1865,E1865)),"")</f>
        <v>25</v>
      </c>
      <c r="G1865" s="170" t="str">
        <f t="shared" si="60"/>
        <v/>
      </c>
      <c r="H1865" s="240" t="str">
        <f t="shared" si="61"/>
        <v/>
      </c>
      <c r="O1865" t="s">
        <v>983</v>
      </c>
    </row>
    <row r="1866" spans="5:15" ht="18" customHeight="1">
      <c r="E1866" s="168" t="s">
        <v>942</v>
      </c>
      <c r="F1866" s="174">
        <f>IFERROR(IF(E1866="","",COUNTIF($E$2:E1866,E1866)),"")</f>
        <v>27</v>
      </c>
      <c r="G1866" s="170" t="str">
        <f t="shared" si="60"/>
        <v/>
      </c>
      <c r="H1866" s="240" t="str">
        <f t="shared" si="61"/>
        <v/>
      </c>
      <c r="O1866" t="s">
        <v>983</v>
      </c>
    </row>
    <row r="1867" spans="5:15" ht="18" customHeight="1">
      <c r="E1867" s="168" t="s">
        <v>239</v>
      </c>
      <c r="F1867" s="174">
        <f>IFERROR(IF(E1867="","",COUNTIF($E$2:E1867,E1867)),"")</f>
        <v>25</v>
      </c>
      <c r="G1867" s="170" t="str">
        <f t="shared" si="60"/>
        <v/>
      </c>
      <c r="H1867" s="240" t="str">
        <f t="shared" si="61"/>
        <v/>
      </c>
      <c r="O1867" t="s">
        <v>983</v>
      </c>
    </row>
    <row r="1868" spans="5:15" ht="18" customHeight="1">
      <c r="E1868" s="168" t="s">
        <v>943</v>
      </c>
      <c r="F1868" s="174">
        <f>IFERROR(IF(E1868="","",COUNTIF($E$2:E1868,E1868)),"")</f>
        <v>23</v>
      </c>
      <c r="G1868" s="170" t="str">
        <f t="shared" si="60"/>
        <v/>
      </c>
      <c r="H1868" s="240" t="str">
        <f t="shared" si="61"/>
        <v/>
      </c>
      <c r="O1868" t="s">
        <v>983</v>
      </c>
    </row>
    <row r="1869" spans="5:15" ht="18" customHeight="1">
      <c r="E1869" s="168" t="s">
        <v>239</v>
      </c>
      <c r="F1869" s="174">
        <f>IFERROR(IF(E1869="","",COUNTIF($E$2:E1869,E1869)),"")</f>
        <v>26</v>
      </c>
      <c r="G1869" s="170" t="str">
        <f t="shared" si="60"/>
        <v/>
      </c>
      <c r="H1869" s="240" t="str">
        <f t="shared" si="61"/>
        <v/>
      </c>
      <c r="O1869" t="s">
        <v>983</v>
      </c>
    </row>
    <row r="1870" spans="5:15" ht="18" customHeight="1">
      <c r="E1870" s="168" t="s">
        <v>267</v>
      </c>
      <c r="F1870" s="174">
        <f>IFERROR(IF(E1870="","",COUNTIF($E$2:E1870,E1870)),"")</f>
        <v>22</v>
      </c>
      <c r="G1870" s="170" t="str">
        <f t="shared" si="60"/>
        <v/>
      </c>
      <c r="H1870" s="240" t="str">
        <f t="shared" si="61"/>
        <v/>
      </c>
      <c r="O1870" t="s">
        <v>983</v>
      </c>
    </row>
    <row r="1871" spans="5:15" ht="18" customHeight="1">
      <c r="E1871" s="168" t="s">
        <v>262</v>
      </c>
      <c r="F1871" s="174">
        <f>IFERROR(IF(E1871="","",COUNTIF($E$2:E1871,E1871)),"")</f>
        <v>20</v>
      </c>
      <c r="G1871" s="170" t="str">
        <f t="shared" si="60"/>
        <v/>
      </c>
      <c r="H1871" s="240" t="str">
        <f t="shared" si="61"/>
        <v/>
      </c>
      <c r="O1871" t="s">
        <v>983</v>
      </c>
    </row>
    <row r="1872" spans="5:15" ht="18" customHeight="1">
      <c r="E1872" s="168" t="s">
        <v>241</v>
      </c>
      <c r="F1872" s="174">
        <f>IFERROR(IF(E1872="","",COUNTIF($E$2:E1872,E1872)),"")</f>
        <v>26</v>
      </c>
      <c r="G1872" s="170" t="str">
        <f t="shared" si="60"/>
        <v/>
      </c>
      <c r="H1872" s="240" t="str">
        <f t="shared" si="61"/>
        <v/>
      </c>
      <c r="O1872" t="s">
        <v>983</v>
      </c>
    </row>
    <row r="1873" spans="5:15" ht="18" customHeight="1">
      <c r="E1873" s="168" t="s">
        <v>913</v>
      </c>
      <c r="F1873" s="174">
        <f>IFERROR(IF(E1873="","",COUNTIF($E$2:E1873,E1873)),"")</f>
        <v>2</v>
      </c>
      <c r="G1873" s="170" t="str">
        <f t="shared" si="60"/>
        <v/>
      </c>
      <c r="H1873" s="240" t="str">
        <f t="shared" si="61"/>
        <v/>
      </c>
      <c r="O1873" t="s">
        <v>983</v>
      </c>
    </row>
    <row r="1874" spans="5:15" ht="18" customHeight="1">
      <c r="E1874" s="168" t="s">
        <v>241</v>
      </c>
      <c r="F1874" s="174">
        <f>IFERROR(IF(E1874="","",COUNTIF($E$2:E1874,E1874)),"")</f>
        <v>27</v>
      </c>
      <c r="G1874" s="170" t="str">
        <f t="shared" si="60"/>
        <v/>
      </c>
      <c r="H1874" s="240" t="str">
        <f t="shared" si="61"/>
        <v/>
      </c>
      <c r="O1874" t="s">
        <v>983</v>
      </c>
    </row>
    <row r="1875" spans="5:15" ht="18" customHeight="1">
      <c r="E1875" s="168" t="s">
        <v>245</v>
      </c>
      <c r="F1875" s="174">
        <f>IFERROR(IF(E1875="","",COUNTIF($E$2:E1875,E1875)),"")</f>
        <v>11</v>
      </c>
      <c r="G1875" s="170" t="str">
        <f t="shared" si="60"/>
        <v/>
      </c>
      <c r="H1875" s="240" t="str">
        <f t="shared" si="61"/>
        <v/>
      </c>
      <c r="O1875" t="s">
        <v>983</v>
      </c>
    </row>
    <row r="1876" spans="5:15" ht="18" customHeight="1">
      <c r="E1876" s="168" t="s">
        <v>278</v>
      </c>
      <c r="F1876" s="174">
        <f>IFERROR(IF(E1876="","",COUNTIF($E$2:E1876,E1876)),"")</f>
        <v>24</v>
      </c>
      <c r="G1876" s="170" t="str">
        <f t="shared" si="60"/>
        <v/>
      </c>
      <c r="H1876" s="240" t="str">
        <f t="shared" si="61"/>
        <v/>
      </c>
      <c r="O1876" t="s">
        <v>983</v>
      </c>
    </row>
    <row r="1877" spans="5:15" ht="18" customHeight="1">
      <c r="E1877" s="168" t="s">
        <v>277</v>
      </c>
      <c r="F1877" s="174">
        <f>IFERROR(IF(E1877="","",COUNTIF($E$2:E1877,E1877)),"")</f>
        <v>18</v>
      </c>
      <c r="G1877" s="170" t="str">
        <f t="shared" si="60"/>
        <v/>
      </c>
      <c r="H1877" s="240" t="str">
        <f t="shared" si="61"/>
        <v/>
      </c>
      <c r="O1877" t="s">
        <v>983</v>
      </c>
    </row>
    <row r="1878" spans="5:15" ht="18" customHeight="1">
      <c r="E1878" s="168" t="s">
        <v>284</v>
      </c>
      <c r="F1878" s="174">
        <f>IFERROR(IF(E1878="","",COUNTIF($E$2:E1878,E1878)),"")</f>
        <v>22</v>
      </c>
      <c r="G1878" s="170" t="str">
        <f t="shared" si="60"/>
        <v/>
      </c>
      <c r="H1878" s="240" t="str">
        <f t="shared" si="61"/>
        <v/>
      </c>
      <c r="O1878" t="s">
        <v>983</v>
      </c>
    </row>
    <row r="1879" spans="5:15" ht="18" customHeight="1">
      <c r="E1879" s="168" t="s">
        <v>942</v>
      </c>
      <c r="F1879" s="174">
        <f>IFERROR(IF(E1879="","",COUNTIF($E$2:E1879,E1879)),"")</f>
        <v>28</v>
      </c>
      <c r="G1879" s="170" t="str">
        <f t="shared" si="60"/>
        <v/>
      </c>
      <c r="H1879" s="240" t="str">
        <f t="shared" si="61"/>
        <v/>
      </c>
      <c r="O1879" t="s">
        <v>983</v>
      </c>
    </row>
    <row r="1880" spans="5:15" ht="18" customHeight="1">
      <c r="E1880" s="168" t="s">
        <v>262</v>
      </c>
      <c r="F1880" s="174">
        <f>IFERROR(IF(E1880="","",COUNTIF($E$2:E1880,E1880)),"")</f>
        <v>21</v>
      </c>
      <c r="G1880" s="170" t="str">
        <f t="shared" si="60"/>
        <v/>
      </c>
      <c r="H1880" s="240" t="str">
        <f t="shared" si="61"/>
        <v/>
      </c>
      <c r="O1880" t="s">
        <v>983</v>
      </c>
    </row>
    <row r="1881" spans="5:15" ht="18" customHeight="1">
      <c r="E1881" s="168" t="s">
        <v>278</v>
      </c>
      <c r="F1881" s="174">
        <f>IFERROR(IF(E1881="","",COUNTIF($E$2:E1881,E1881)),"")</f>
        <v>25</v>
      </c>
      <c r="G1881" s="170" t="str">
        <f t="shared" si="60"/>
        <v/>
      </c>
      <c r="H1881" s="240" t="str">
        <f t="shared" si="61"/>
        <v/>
      </c>
      <c r="O1881" t="s">
        <v>983</v>
      </c>
    </row>
    <row r="1882" spans="5:15" ht="18" customHeight="1">
      <c r="E1882" s="168" t="s">
        <v>278</v>
      </c>
      <c r="F1882" s="174">
        <f>IFERROR(IF(E1882="","",COUNTIF($E$2:E1882,E1882)),"")</f>
        <v>26</v>
      </c>
      <c r="G1882" s="170" t="str">
        <f t="shared" si="60"/>
        <v/>
      </c>
      <c r="H1882" s="240" t="str">
        <f t="shared" si="61"/>
        <v/>
      </c>
      <c r="O1882" t="s">
        <v>983</v>
      </c>
    </row>
    <row r="1883" spans="5:15" ht="18" customHeight="1">
      <c r="E1883" s="168" t="s">
        <v>275</v>
      </c>
      <c r="F1883" s="174">
        <f>IFERROR(IF(E1883="","",COUNTIF($E$2:E1883,E1883)),"")</f>
        <v>25</v>
      </c>
      <c r="G1883" s="170" t="str">
        <f t="shared" si="60"/>
        <v/>
      </c>
      <c r="H1883" s="240" t="str">
        <f t="shared" si="61"/>
        <v/>
      </c>
      <c r="O1883" t="s">
        <v>983</v>
      </c>
    </row>
    <row r="1884" spans="5:15" ht="18" customHeight="1">
      <c r="E1884" s="168" t="s">
        <v>269</v>
      </c>
      <c r="F1884" s="174">
        <f>IFERROR(IF(E1884="","",COUNTIF($E$2:E1884,E1884)),"")</f>
        <v>23</v>
      </c>
      <c r="G1884" s="170" t="str">
        <f t="shared" si="60"/>
        <v/>
      </c>
      <c r="H1884" s="240" t="str">
        <f t="shared" si="61"/>
        <v/>
      </c>
      <c r="O1884" t="s">
        <v>983</v>
      </c>
    </row>
    <row r="1885" spans="5:15" ht="18" customHeight="1">
      <c r="E1885" s="168" t="s">
        <v>279</v>
      </c>
      <c r="F1885" s="174">
        <f>IFERROR(IF(E1885="","",COUNTIF($E$2:E1885,E1885)),"")</f>
        <v>23</v>
      </c>
      <c r="G1885" s="170" t="str">
        <f t="shared" si="60"/>
        <v/>
      </c>
      <c r="H1885" s="240" t="str">
        <f t="shared" si="61"/>
        <v/>
      </c>
      <c r="O1885" t="s">
        <v>983</v>
      </c>
    </row>
    <row r="1886" spans="5:15" ht="18" customHeight="1">
      <c r="E1886" s="168" t="s">
        <v>276</v>
      </c>
      <c r="F1886" s="174">
        <f>IFERROR(IF(E1886="","",COUNTIF($E$2:E1886,E1886)),"")</f>
        <v>18</v>
      </c>
      <c r="G1886" s="170" t="str">
        <f t="shared" si="60"/>
        <v/>
      </c>
      <c r="H1886" s="240" t="str">
        <f t="shared" si="61"/>
        <v/>
      </c>
      <c r="O1886" t="s">
        <v>983</v>
      </c>
    </row>
    <row r="1887" spans="5:15" ht="18" customHeight="1">
      <c r="E1887" s="168" t="s">
        <v>244</v>
      </c>
      <c r="F1887" s="174">
        <f>IFERROR(IF(E1887="","",COUNTIF($E$2:E1887,E1887)),"")</f>
        <v>19</v>
      </c>
      <c r="G1887" s="170" t="str">
        <f t="shared" si="60"/>
        <v/>
      </c>
      <c r="H1887" s="240" t="str">
        <f t="shared" si="61"/>
        <v/>
      </c>
      <c r="O1887" t="s">
        <v>983</v>
      </c>
    </row>
    <row r="1888" spans="5:15" ht="18" customHeight="1">
      <c r="E1888" s="168" t="s">
        <v>943</v>
      </c>
      <c r="F1888" s="174">
        <f>IFERROR(IF(E1888="","",COUNTIF($E$2:E1888,E1888)),"")</f>
        <v>24</v>
      </c>
      <c r="G1888" s="170" t="str">
        <f t="shared" si="60"/>
        <v/>
      </c>
      <c r="H1888" s="240" t="str">
        <f t="shared" si="61"/>
        <v/>
      </c>
      <c r="O1888" t="s">
        <v>983</v>
      </c>
    </row>
    <row r="1889" spans="5:15" ht="18" customHeight="1">
      <c r="F1889" s="174" t="str">
        <f>IFERROR(IF(E1889="","",COUNTIF($E$2:E1889,E1889)),"")</f>
        <v/>
      </c>
      <c r="G1889" s="170" t="str">
        <f t="shared" si="60"/>
        <v/>
      </c>
      <c r="H1889" s="240" t="str">
        <f t="shared" si="61"/>
        <v/>
      </c>
      <c r="O1889" t="s">
        <v>983</v>
      </c>
    </row>
    <row r="1890" spans="5:15" ht="18" customHeight="1">
      <c r="E1890" s="168" t="s">
        <v>270</v>
      </c>
      <c r="F1890" s="174">
        <f>IFERROR(IF(E1890="","",COUNTIF($E$2:E1890,E1890)),"")</f>
        <v>22</v>
      </c>
      <c r="G1890" s="170" t="str">
        <f t="shared" si="60"/>
        <v/>
      </c>
      <c r="H1890" s="240" t="str">
        <f t="shared" si="61"/>
        <v/>
      </c>
      <c r="O1890" t="s">
        <v>983</v>
      </c>
    </row>
    <row r="1891" spans="5:15" ht="18" customHeight="1">
      <c r="E1891" s="168" t="s">
        <v>265</v>
      </c>
      <c r="F1891" s="174">
        <f>IFERROR(IF(E1891="","",COUNTIF($E$2:E1891,E1891)),"")</f>
        <v>22</v>
      </c>
      <c r="G1891" s="170" t="str">
        <f t="shared" si="60"/>
        <v/>
      </c>
      <c r="H1891" s="240" t="str">
        <f t="shared" si="61"/>
        <v/>
      </c>
      <c r="O1891" t="s">
        <v>983</v>
      </c>
    </row>
    <row r="1892" spans="5:15" ht="18" customHeight="1">
      <c r="E1892" s="168" t="s">
        <v>244</v>
      </c>
      <c r="F1892" s="174">
        <f>IFERROR(IF(E1892="","",COUNTIF($E$2:E1892,E1892)),"")</f>
        <v>20</v>
      </c>
      <c r="G1892" s="170" t="str">
        <f t="shared" si="60"/>
        <v/>
      </c>
      <c r="H1892" s="240" t="str">
        <f t="shared" si="61"/>
        <v/>
      </c>
      <c r="O1892" t="s">
        <v>983</v>
      </c>
    </row>
    <row r="1893" spans="5:15" ht="18" customHeight="1">
      <c r="E1893" s="168" t="s">
        <v>262</v>
      </c>
      <c r="F1893" s="174">
        <f>IFERROR(IF(E1893="","",COUNTIF($E$2:E1893,E1893)),"")</f>
        <v>22</v>
      </c>
      <c r="G1893" s="170" t="str">
        <f t="shared" si="60"/>
        <v/>
      </c>
      <c r="H1893" s="240" t="str">
        <f t="shared" si="61"/>
        <v/>
      </c>
      <c r="O1893" t="s">
        <v>983</v>
      </c>
    </row>
    <row r="1894" spans="5:15" ht="18" customHeight="1">
      <c r="E1894" s="168" t="s">
        <v>276</v>
      </c>
      <c r="F1894" s="174">
        <f>IFERROR(IF(E1894="","",COUNTIF($E$2:E1894,E1894)),"")</f>
        <v>19</v>
      </c>
      <c r="G1894" s="170" t="str">
        <f t="shared" si="60"/>
        <v/>
      </c>
      <c r="H1894" s="240" t="str">
        <f t="shared" si="61"/>
        <v/>
      </c>
      <c r="O1894" t="s">
        <v>983</v>
      </c>
    </row>
    <row r="1895" spans="5:15" ht="18" customHeight="1">
      <c r="E1895" s="168" t="s">
        <v>279</v>
      </c>
      <c r="F1895" s="174">
        <f>IFERROR(IF(E1895="","",COUNTIF($E$2:E1895,E1895)),"")</f>
        <v>24</v>
      </c>
      <c r="G1895" s="170" t="str">
        <f t="shared" si="60"/>
        <v/>
      </c>
      <c r="H1895" s="240" t="str">
        <f t="shared" si="61"/>
        <v/>
      </c>
      <c r="O1895" t="s">
        <v>983</v>
      </c>
    </row>
    <row r="1896" spans="5:15" ht="18" customHeight="1">
      <c r="F1896" s="174" t="str">
        <f>IFERROR(IF(E1896="","",COUNTIF($E$2:E1896,E1896)),"")</f>
        <v/>
      </c>
      <c r="G1896" s="170" t="str">
        <f t="shared" si="60"/>
        <v/>
      </c>
      <c r="H1896" s="240" t="str">
        <f t="shared" si="61"/>
        <v/>
      </c>
      <c r="O1896" t="s">
        <v>983</v>
      </c>
    </row>
    <row r="1897" spans="5:15" ht="18" customHeight="1">
      <c r="E1897" s="168" t="s">
        <v>247</v>
      </c>
      <c r="F1897" s="174">
        <f>IFERROR(IF(E1897="","",COUNTIF($E$2:E1897,E1897)),"")</f>
        <v>19</v>
      </c>
      <c r="G1897" s="170" t="str">
        <f t="shared" si="60"/>
        <v/>
      </c>
      <c r="H1897" s="240" t="str">
        <f t="shared" si="61"/>
        <v/>
      </c>
      <c r="O1897" t="s">
        <v>983</v>
      </c>
    </row>
    <row r="1898" spans="5:15" ht="18" customHeight="1">
      <c r="E1898" s="168" t="s">
        <v>264</v>
      </c>
      <c r="F1898" s="174">
        <f>IFERROR(IF(E1898="","",COUNTIF($E$2:E1898,E1898)),"")</f>
        <v>20</v>
      </c>
      <c r="G1898" s="170" t="str">
        <f t="shared" si="60"/>
        <v/>
      </c>
      <c r="H1898" s="240" t="str">
        <f t="shared" si="61"/>
        <v/>
      </c>
      <c r="O1898" t="s">
        <v>983</v>
      </c>
    </row>
    <row r="1899" spans="5:15" ht="18" customHeight="1">
      <c r="E1899" s="168" t="s">
        <v>278</v>
      </c>
      <c r="F1899" s="174">
        <f>IFERROR(IF(E1899="","",COUNTIF($E$2:E1899,E1899)),"")</f>
        <v>27</v>
      </c>
      <c r="G1899" s="170" t="str">
        <f t="shared" si="60"/>
        <v/>
      </c>
      <c r="H1899" s="240" t="str">
        <f t="shared" si="61"/>
        <v/>
      </c>
      <c r="O1899" t="s">
        <v>983</v>
      </c>
    </row>
    <row r="1900" spans="5:15" ht="18" customHeight="1">
      <c r="E1900" s="168" t="s">
        <v>265</v>
      </c>
      <c r="F1900" s="174">
        <f>IFERROR(IF(E1900="","",COUNTIF($E$2:E1900,E1900)),"")</f>
        <v>23</v>
      </c>
      <c r="G1900" s="170" t="str">
        <f t="shared" si="60"/>
        <v/>
      </c>
      <c r="H1900" s="240" t="str">
        <f t="shared" si="61"/>
        <v/>
      </c>
      <c r="O1900" t="s">
        <v>983</v>
      </c>
    </row>
    <row r="1901" spans="5:15" ht="18" customHeight="1">
      <c r="E1901" s="168" t="s">
        <v>268</v>
      </c>
      <c r="F1901" s="174">
        <f>IFERROR(IF(E1901="","",COUNTIF($E$2:E1901,E1901)),"")</f>
        <v>21</v>
      </c>
      <c r="G1901" s="170" t="str">
        <f t="shared" si="60"/>
        <v/>
      </c>
      <c r="H1901" s="240" t="str">
        <f t="shared" si="61"/>
        <v/>
      </c>
      <c r="O1901" t="s">
        <v>983</v>
      </c>
    </row>
    <row r="1902" spans="5:15" ht="18" customHeight="1">
      <c r="E1902" s="168" t="s">
        <v>268</v>
      </c>
      <c r="F1902" s="174">
        <f>IFERROR(IF(E1902="","",COUNTIF($E$2:E1902,E1902)),"")</f>
        <v>22</v>
      </c>
      <c r="G1902" s="170" t="str">
        <f t="shared" si="60"/>
        <v/>
      </c>
      <c r="H1902" s="240" t="str">
        <f t="shared" si="61"/>
        <v/>
      </c>
      <c r="O1902" t="s">
        <v>983</v>
      </c>
    </row>
    <row r="1903" spans="5:15" ht="18" customHeight="1">
      <c r="E1903" s="168" t="s">
        <v>267</v>
      </c>
      <c r="F1903" s="174">
        <f>IFERROR(IF(E1903="","",COUNTIF($E$2:E1903,E1903)),"")</f>
        <v>23</v>
      </c>
      <c r="G1903" s="170" t="str">
        <f t="shared" si="60"/>
        <v/>
      </c>
      <c r="H1903" s="240" t="str">
        <f t="shared" si="61"/>
        <v/>
      </c>
      <c r="O1903" t="s">
        <v>983</v>
      </c>
    </row>
    <row r="1904" spans="5:15" ht="18" customHeight="1">
      <c r="E1904" s="168" t="s">
        <v>279</v>
      </c>
      <c r="F1904" s="174">
        <f>IFERROR(IF(E1904="","",COUNTIF($E$2:E1904,E1904)),"")</f>
        <v>25</v>
      </c>
      <c r="G1904" s="170" t="str">
        <f t="shared" si="60"/>
        <v/>
      </c>
      <c r="H1904" s="240" t="str">
        <f t="shared" si="61"/>
        <v/>
      </c>
      <c r="O1904" t="s">
        <v>983</v>
      </c>
    </row>
    <row r="1905" spans="5:15" ht="18" customHeight="1">
      <c r="E1905" s="168" t="s">
        <v>277</v>
      </c>
      <c r="F1905" s="174">
        <f>IFERROR(IF(E1905="","",COUNTIF($E$2:E1905,E1905)),"")</f>
        <v>19</v>
      </c>
      <c r="G1905" s="170" t="str">
        <f t="shared" si="60"/>
        <v/>
      </c>
      <c r="H1905" s="240" t="str">
        <f t="shared" si="61"/>
        <v/>
      </c>
      <c r="O1905" t="s">
        <v>983</v>
      </c>
    </row>
    <row r="1906" spans="5:15" ht="18" customHeight="1">
      <c r="E1906" s="168" t="s">
        <v>284</v>
      </c>
      <c r="F1906" s="174">
        <f>IFERROR(IF(E1906="","",COUNTIF($E$2:E1906,E1906)),"")</f>
        <v>23</v>
      </c>
      <c r="G1906" s="170" t="str">
        <f t="shared" si="60"/>
        <v/>
      </c>
      <c r="H1906" s="240" t="str">
        <f t="shared" si="61"/>
        <v/>
      </c>
      <c r="O1906" t="s">
        <v>983</v>
      </c>
    </row>
    <row r="1907" spans="5:15" ht="18" customHeight="1">
      <c r="E1907" s="168" t="s">
        <v>256</v>
      </c>
      <c r="F1907" s="174">
        <f>IFERROR(IF(E1907="","",COUNTIF($E$2:E1907,E1907)),"")</f>
        <v>20</v>
      </c>
      <c r="G1907" s="170" t="str">
        <f t="shared" si="60"/>
        <v/>
      </c>
      <c r="H1907" s="240" t="str">
        <f t="shared" si="61"/>
        <v/>
      </c>
      <c r="O1907" t="s">
        <v>983</v>
      </c>
    </row>
    <row r="1908" spans="5:15" ht="18" customHeight="1">
      <c r="E1908" s="168" t="s">
        <v>241</v>
      </c>
      <c r="F1908" s="174">
        <f>IFERROR(IF(E1908="","",COUNTIF($E$2:E1908,E1908)),"")</f>
        <v>28</v>
      </c>
      <c r="G1908" s="170" t="str">
        <f t="shared" si="60"/>
        <v/>
      </c>
      <c r="H1908" s="240" t="str">
        <f t="shared" si="61"/>
        <v/>
      </c>
      <c r="O1908" t="s">
        <v>983</v>
      </c>
    </row>
    <row r="1909" spans="5:15" ht="18" customHeight="1">
      <c r="E1909" s="168" t="s">
        <v>241</v>
      </c>
      <c r="F1909" s="174">
        <f>IFERROR(IF(E1909="","",COUNTIF($E$2:E1909,E1909)),"")</f>
        <v>29</v>
      </c>
      <c r="G1909" s="170" t="str">
        <f t="shared" si="60"/>
        <v/>
      </c>
      <c r="H1909" s="240" t="str">
        <f t="shared" si="61"/>
        <v/>
      </c>
      <c r="O1909" t="s">
        <v>983</v>
      </c>
    </row>
    <row r="1910" spans="5:15" ht="18" customHeight="1">
      <c r="E1910" s="168" t="s">
        <v>276</v>
      </c>
      <c r="F1910" s="174">
        <f>IFERROR(IF(E1910="","",COUNTIF($E$2:E1910,E1910)),"")</f>
        <v>20</v>
      </c>
      <c r="G1910" s="170" t="str">
        <f t="shared" si="60"/>
        <v/>
      </c>
      <c r="H1910" s="240" t="str">
        <f t="shared" si="61"/>
        <v/>
      </c>
      <c r="O1910" t="s">
        <v>983</v>
      </c>
    </row>
    <row r="1911" spans="5:15" ht="18" customHeight="1">
      <c r="E1911" s="168" t="s">
        <v>275</v>
      </c>
      <c r="F1911" s="174">
        <f>IFERROR(IF(E1911="","",COUNTIF($E$2:E1911,E1911)),"")</f>
        <v>26</v>
      </c>
      <c r="G1911" s="170" t="str">
        <f t="shared" si="60"/>
        <v/>
      </c>
      <c r="H1911" s="240" t="str">
        <f t="shared" si="61"/>
        <v/>
      </c>
      <c r="O1911" t="s">
        <v>983</v>
      </c>
    </row>
    <row r="1912" spans="5:15" ht="18" customHeight="1">
      <c r="E1912" s="168" t="s">
        <v>248</v>
      </c>
      <c r="F1912" s="174">
        <f>IFERROR(IF(E1912="","",COUNTIF($E$2:E1912,E1912)),"")</f>
        <v>18</v>
      </c>
      <c r="G1912" s="170" t="str">
        <f t="shared" si="60"/>
        <v/>
      </c>
      <c r="H1912" s="240" t="str">
        <f t="shared" si="61"/>
        <v/>
      </c>
      <c r="O1912" t="s">
        <v>983</v>
      </c>
    </row>
    <row r="1913" spans="5:15" ht="18" customHeight="1">
      <c r="E1913" s="168" t="s">
        <v>284</v>
      </c>
      <c r="F1913" s="174">
        <f>IFERROR(IF(E1913="","",COUNTIF($E$2:E1913,E1913)),"")</f>
        <v>24</v>
      </c>
      <c r="G1913" s="170" t="str">
        <f t="shared" si="60"/>
        <v/>
      </c>
      <c r="H1913" s="240" t="str">
        <f t="shared" si="61"/>
        <v/>
      </c>
      <c r="O1913" t="s">
        <v>983</v>
      </c>
    </row>
    <row r="1914" spans="5:15" ht="18" customHeight="1">
      <c r="E1914" s="168" t="s">
        <v>247</v>
      </c>
      <c r="F1914" s="174">
        <f>IFERROR(IF(E1914="","",COUNTIF($E$2:E1914,E1914)),"")</f>
        <v>20</v>
      </c>
      <c r="G1914" s="170" t="str">
        <f t="shared" si="60"/>
        <v/>
      </c>
      <c r="H1914" s="240" t="str">
        <f t="shared" si="61"/>
        <v/>
      </c>
      <c r="O1914" t="s">
        <v>983</v>
      </c>
    </row>
    <row r="1915" spans="5:15" ht="18" customHeight="1">
      <c r="E1915" s="168" t="s">
        <v>276</v>
      </c>
      <c r="F1915" s="174">
        <f>IFERROR(IF(E1915="","",COUNTIF($E$2:E1915,E1915)),"")</f>
        <v>21</v>
      </c>
      <c r="G1915" s="170" t="str">
        <f t="shared" si="60"/>
        <v/>
      </c>
      <c r="H1915" s="240" t="str">
        <f t="shared" si="61"/>
        <v/>
      </c>
      <c r="O1915" t="s">
        <v>983</v>
      </c>
    </row>
    <row r="1916" spans="5:15" ht="18" customHeight="1">
      <c r="E1916" s="168" t="s">
        <v>267</v>
      </c>
      <c r="F1916" s="174">
        <f>IFERROR(IF(E1916="","",COUNTIF($E$2:E1916,E1916)),"")</f>
        <v>24</v>
      </c>
      <c r="G1916" s="170" t="str">
        <f t="shared" si="60"/>
        <v/>
      </c>
      <c r="H1916" s="240" t="str">
        <f t="shared" si="61"/>
        <v/>
      </c>
      <c r="O1916" t="s">
        <v>983</v>
      </c>
    </row>
    <row r="1917" spans="5:15" ht="18" customHeight="1">
      <c r="E1917" s="168" t="s">
        <v>250</v>
      </c>
      <c r="F1917" s="174">
        <f>IFERROR(IF(E1917="","",COUNTIF($E$2:E1917,E1917)),"")</f>
        <v>21</v>
      </c>
      <c r="G1917" s="170" t="str">
        <f t="shared" si="60"/>
        <v/>
      </c>
      <c r="H1917" s="240" t="str">
        <f t="shared" si="61"/>
        <v/>
      </c>
      <c r="O1917" t="s">
        <v>983</v>
      </c>
    </row>
    <row r="1918" spans="5:15" ht="18" customHeight="1">
      <c r="E1918" s="168" t="s">
        <v>264</v>
      </c>
      <c r="F1918" s="174">
        <f>IFERROR(IF(E1918="","",COUNTIF($E$2:E1918,E1918)),"")</f>
        <v>21</v>
      </c>
      <c r="G1918" s="170" t="str">
        <f t="shared" si="60"/>
        <v/>
      </c>
      <c r="H1918" s="240" t="str">
        <f t="shared" si="61"/>
        <v/>
      </c>
      <c r="O1918" t="s">
        <v>983</v>
      </c>
    </row>
    <row r="1919" spans="5:15" ht="18" customHeight="1">
      <c r="E1919" s="168" t="s">
        <v>283</v>
      </c>
      <c r="F1919" s="174">
        <f>IFERROR(IF(E1919="","",COUNTIF($E$2:E1919,E1919)),"")</f>
        <v>23</v>
      </c>
      <c r="G1919" s="170" t="str">
        <f t="shared" si="60"/>
        <v/>
      </c>
      <c r="H1919" s="240" t="str">
        <f t="shared" si="61"/>
        <v/>
      </c>
      <c r="O1919" t="s">
        <v>983</v>
      </c>
    </row>
    <row r="1920" spans="5:15" ht="18" customHeight="1">
      <c r="E1920" s="168" t="s">
        <v>277</v>
      </c>
      <c r="F1920" s="174">
        <f>IFERROR(IF(E1920="","",COUNTIF($E$2:E1920,E1920)),"")</f>
        <v>20</v>
      </c>
      <c r="G1920" s="170" t="str">
        <f t="shared" si="60"/>
        <v/>
      </c>
      <c r="H1920" s="240" t="str">
        <f t="shared" si="61"/>
        <v/>
      </c>
      <c r="O1920" t="s">
        <v>983</v>
      </c>
    </row>
    <row r="1921" spans="5:15" ht="18" customHeight="1">
      <c r="E1921" s="168" t="s">
        <v>244</v>
      </c>
      <c r="F1921" s="174">
        <f>IFERROR(IF(E1921="","",COUNTIF($E$2:E1921,E1921)),"")</f>
        <v>21</v>
      </c>
      <c r="G1921" s="170" t="str">
        <f t="shared" si="60"/>
        <v/>
      </c>
      <c r="H1921" s="240" t="str">
        <f t="shared" si="61"/>
        <v/>
      </c>
      <c r="O1921" t="s">
        <v>983</v>
      </c>
    </row>
    <row r="1922" spans="5:15" ht="18" customHeight="1">
      <c r="E1922" s="168" t="s">
        <v>265</v>
      </c>
      <c r="F1922" s="174">
        <f>IFERROR(IF(E1922="","",COUNTIF($E$2:E1922,E1922)),"")</f>
        <v>24</v>
      </c>
      <c r="G1922" s="170" t="str">
        <f t="shared" ref="G1922:G1985" si="62">IFERROR(IF(AND(COUNTIF(E1922:E1922,E1922)=(F1922),F1922&gt;0),ROW(),""),"")</f>
        <v/>
      </c>
      <c r="H1922" s="240" t="str">
        <f t="shared" ref="H1922:H1985" si="63">IFERROR(INDEX(E:E,SMALL(G:G,ROW()-1)),"")</f>
        <v/>
      </c>
      <c r="O1922" t="s">
        <v>983</v>
      </c>
    </row>
    <row r="1923" spans="5:15" ht="18" customHeight="1">
      <c r="E1923" s="168" t="s">
        <v>276</v>
      </c>
      <c r="F1923" s="174">
        <f>IFERROR(IF(E1923="","",COUNTIF($E$2:E1923,E1923)),"")</f>
        <v>22</v>
      </c>
      <c r="G1923" s="170" t="str">
        <f t="shared" si="62"/>
        <v/>
      </c>
      <c r="H1923" s="240" t="str">
        <f t="shared" si="63"/>
        <v/>
      </c>
      <c r="O1923" t="s">
        <v>983</v>
      </c>
    </row>
    <row r="1924" spans="5:15" ht="18" customHeight="1">
      <c r="F1924" s="174" t="str">
        <f>IFERROR(IF(E1924="","",COUNTIF($E$2:E1924,E1924)),"")</f>
        <v/>
      </c>
      <c r="G1924" s="170" t="str">
        <f t="shared" si="62"/>
        <v/>
      </c>
      <c r="H1924" s="240" t="str">
        <f t="shared" si="63"/>
        <v/>
      </c>
      <c r="O1924" t="s">
        <v>983</v>
      </c>
    </row>
    <row r="1925" spans="5:15" ht="18" customHeight="1">
      <c r="E1925" s="168" t="s">
        <v>267</v>
      </c>
      <c r="F1925" s="174">
        <f>IFERROR(IF(E1925="","",COUNTIF($E$2:E1925,E1925)),"")</f>
        <v>25</v>
      </c>
      <c r="G1925" s="170" t="str">
        <f t="shared" si="62"/>
        <v/>
      </c>
      <c r="H1925" s="240" t="str">
        <f t="shared" si="63"/>
        <v/>
      </c>
      <c r="O1925" t="s">
        <v>983</v>
      </c>
    </row>
    <row r="1926" spans="5:15" ht="18" customHeight="1">
      <c r="E1926" s="168" t="s">
        <v>278</v>
      </c>
      <c r="F1926" s="174">
        <f>IFERROR(IF(E1926="","",COUNTIF($E$2:E1926,E1926)),"")</f>
        <v>28</v>
      </c>
      <c r="G1926" s="170" t="str">
        <f t="shared" si="62"/>
        <v/>
      </c>
      <c r="H1926" s="240" t="str">
        <f t="shared" si="63"/>
        <v/>
      </c>
      <c r="O1926" t="s">
        <v>983</v>
      </c>
    </row>
    <row r="1927" spans="5:15" ht="18" customHeight="1">
      <c r="E1927" s="168" t="s">
        <v>243</v>
      </c>
      <c r="F1927" s="174">
        <f>IFERROR(IF(E1927="","",COUNTIF($E$2:E1927,E1927)),"")</f>
        <v>31</v>
      </c>
      <c r="G1927" s="170" t="str">
        <f t="shared" si="62"/>
        <v/>
      </c>
      <c r="H1927" s="240" t="str">
        <f t="shared" si="63"/>
        <v/>
      </c>
      <c r="O1927" t="s">
        <v>983</v>
      </c>
    </row>
    <row r="1928" spans="5:15" ht="18" customHeight="1">
      <c r="E1928" s="168" t="s">
        <v>254</v>
      </c>
      <c r="F1928" s="174">
        <f>IFERROR(IF(E1928="","",COUNTIF($E$2:E1928,E1928)),"")</f>
        <v>25</v>
      </c>
      <c r="G1928" s="170" t="str">
        <f t="shared" si="62"/>
        <v/>
      </c>
      <c r="H1928" s="240" t="str">
        <f t="shared" si="63"/>
        <v/>
      </c>
      <c r="O1928" t="s">
        <v>983</v>
      </c>
    </row>
    <row r="1929" spans="5:15" ht="18" customHeight="1">
      <c r="E1929" s="168" t="s">
        <v>277</v>
      </c>
      <c r="F1929" s="174">
        <f>IFERROR(IF(E1929="","",COUNTIF($E$2:E1929,E1929)),"")</f>
        <v>21</v>
      </c>
      <c r="G1929" s="170" t="str">
        <f t="shared" si="62"/>
        <v/>
      </c>
      <c r="H1929" s="240" t="str">
        <f t="shared" si="63"/>
        <v/>
      </c>
      <c r="O1929" t="s">
        <v>983</v>
      </c>
    </row>
    <row r="1930" spans="5:15" ht="18" customHeight="1">
      <c r="E1930" s="168" t="s">
        <v>241</v>
      </c>
      <c r="F1930" s="174">
        <f>IFERROR(IF(E1930="","",COUNTIF($E$2:E1930,E1930)),"")</f>
        <v>30</v>
      </c>
      <c r="G1930" s="170" t="str">
        <f t="shared" si="62"/>
        <v/>
      </c>
      <c r="H1930" s="240" t="str">
        <f t="shared" si="63"/>
        <v/>
      </c>
      <c r="O1930" t="s">
        <v>983</v>
      </c>
    </row>
    <row r="1931" spans="5:15" ht="18" customHeight="1">
      <c r="E1931" s="168" t="s">
        <v>282</v>
      </c>
      <c r="F1931" s="174">
        <f>IFERROR(IF(E1931="","",COUNTIF($E$2:E1931,E1931)),"")</f>
        <v>23</v>
      </c>
      <c r="G1931" s="170" t="str">
        <f t="shared" si="62"/>
        <v/>
      </c>
      <c r="H1931" s="240" t="str">
        <f t="shared" si="63"/>
        <v/>
      </c>
      <c r="O1931" t="s">
        <v>983</v>
      </c>
    </row>
    <row r="1932" spans="5:15" ht="18" customHeight="1">
      <c r="E1932" s="168" t="s">
        <v>279</v>
      </c>
      <c r="F1932" s="174">
        <f>IFERROR(IF(E1932="","",COUNTIF($E$2:E1932,E1932)),"")</f>
        <v>26</v>
      </c>
      <c r="G1932" s="170" t="str">
        <f t="shared" si="62"/>
        <v/>
      </c>
      <c r="H1932" s="240" t="str">
        <f t="shared" si="63"/>
        <v/>
      </c>
      <c r="O1932" t="s">
        <v>983</v>
      </c>
    </row>
    <row r="1933" spans="5:15" ht="18" customHeight="1">
      <c r="E1933" s="168" t="s">
        <v>270</v>
      </c>
      <c r="F1933" s="174">
        <f>IFERROR(IF(E1933="","",COUNTIF($E$2:E1933,E1933)),"")</f>
        <v>23</v>
      </c>
      <c r="G1933" s="170" t="str">
        <f t="shared" si="62"/>
        <v/>
      </c>
      <c r="H1933" s="240" t="str">
        <f t="shared" si="63"/>
        <v/>
      </c>
      <c r="O1933" t="s">
        <v>983</v>
      </c>
    </row>
    <row r="1934" spans="5:15" ht="18" customHeight="1">
      <c r="E1934" s="168" t="s">
        <v>260</v>
      </c>
      <c r="F1934" s="174">
        <f>IFERROR(IF(E1934="","",COUNTIF($E$2:E1934,E1934)),"")</f>
        <v>26</v>
      </c>
      <c r="G1934" s="170" t="str">
        <f t="shared" si="62"/>
        <v/>
      </c>
      <c r="H1934" s="240" t="str">
        <f t="shared" si="63"/>
        <v/>
      </c>
      <c r="O1934" t="s">
        <v>983</v>
      </c>
    </row>
    <row r="1935" spans="5:15" ht="18" customHeight="1">
      <c r="E1935" s="168" t="s">
        <v>282</v>
      </c>
      <c r="F1935" s="174">
        <f>IFERROR(IF(E1935="","",COUNTIF($E$2:E1935,E1935)),"")</f>
        <v>24</v>
      </c>
      <c r="G1935" s="170" t="str">
        <f t="shared" si="62"/>
        <v/>
      </c>
      <c r="H1935" s="240" t="str">
        <f t="shared" si="63"/>
        <v/>
      </c>
      <c r="O1935" t="s">
        <v>983</v>
      </c>
    </row>
    <row r="1936" spans="5:15" ht="18" customHeight="1">
      <c r="E1936" s="168" t="s">
        <v>943</v>
      </c>
      <c r="F1936" s="174">
        <f>IFERROR(IF(E1936="","",COUNTIF($E$2:E1936,E1936)),"")</f>
        <v>25</v>
      </c>
      <c r="G1936" s="170" t="str">
        <f t="shared" si="62"/>
        <v/>
      </c>
      <c r="H1936" s="240" t="str">
        <f t="shared" si="63"/>
        <v/>
      </c>
      <c r="O1936" t="s">
        <v>983</v>
      </c>
    </row>
    <row r="1937" spans="5:15" ht="18" customHeight="1">
      <c r="E1937" s="168" t="s">
        <v>256</v>
      </c>
      <c r="F1937" s="174">
        <f>IFERROR(IF(E1937="","",COUNTIF($E$2:E1937,E1937)),"")</f>
        <v>21</v>
      </c>
      <c r="G1937" s="170" t="str">
        <f t="shared" si="62"/>
        <v/>
      </c>
      <c r="H1937" s="240" t="str">
        <f t="shared" si="63"/>
        <v/>
      </c>
      <c r="O1937" t="s">
        <v>983</v>
      </c>
    </row>
    <row r="1938" spans="5:15" ht="18" customHeight="1">
      <c r="E1938" s="168" t="s">
        <v>270</v>
      </c>
      <c r="F1938" s="174">
        <f>IFERROR(IF(E1938="","",COUNTIF($E$2:E1938,E1938)),"")</f>
        <v>24</v>
      </c>
      <c r="G1938" s="170" t="str">
        <f t="shared" si="62"/>
        <v/>
      </c>
      <c r="H1938" s="240" t="str">
        <f t="shared" si="63"/>
        <v/>
      </c>
      <c r="O1938" t="s">
        <v>983</v>
      </c>
    </row>
    <row r="1939" spans="5:15" ht="18" customHeight="1">
      <c r="E1939" s="168" t="s">
        <v>945</v>
      </c>
      <c r="F1939" s="174">
        <f>IFERROR(IF(E1939="","",COUNTIF($E$2:E1939,E1939)),"")</f>
        <v>26</v>
      </c>
      <c r="G1939" s="170" t="str">
        <f t="shared" si="62"/>
        <v/>
      </c>
      <c r="H1939" s="240" t="str">
        <f t="shared" si="63"/>
        <v/>
      </c>
      <c r="O1939" t="s">
        <v>983</v>
      </c>
    </row>
    <row r="1940" spans="5:15" ht="18" customHeight="1">
      <c r="E1940" s="168" t="s">
        <v>257</v>
      </c>
      <c r="F1940" s="174">
        <f>IFERROR(IF(E1940="","",COUNTIF($E$2:E1940,E1940)),"")</f>
        <v>8</v>
      </c>
      <c r="G1940" s="170" t="str">
        <f t="shared" si="62"/>
        <v/>
      </c>
      <c r="H1940" s="240" t="str">
        <f t="shared" si="63"/>
        <v/>
      </c>
      <c r="O1940" t="s">
        <v>983</v>
      </c>
    </row>
    <row r="1941" spans="5:15" ht="18" customHeight="1">
      <c r="E1941" s="168" t="s">
        <v>241</v>
      </c>
      <c r="F1941" s="174">
        <f>IFERROR(IF(E1941="","",COUNTIF($E$2:E1941,E1941)),"")</f>
        <v>31</v>
      </c>
      <c r="G1941" s="170" t="str">
        <f t="shared" si="62"/>
        <v/>
      </c>
      <c r="H1941" s="240" t="str">
        <f t="shared" si="63"/>
        <v/>
      </c>
      <c r="O1941" t="s">
        <v>983</v>
      </c>
    </row>
    <row r="1942" spans="5:15" ht="18" customHeight="1">
      <c r="E1942" s="168" t="s">
        <v>257</v>
      </c>
      <c r="F1942" s="174">
        <f>IFERROR(IF(E1942="","",COUNTIF($E$2:E1942,E1942)),"")</f>
        <v>9</v>
      </c>
      <c r="G1942" s="170" t="str">
        <f t="shared" si="62"/>
        <v/>
      </c>
      <c r="H1942" s="240" t="str">
        <f t="shared" si="63"/>
        <v/>
      </c>
      <c r="O1942" t="s">
        <v>983</v>
      </c>
    </row>
    <row r="1943" spans="5:15" ht="18" customHeight="1">
      <c r="E1943" s="168" t="s">
        <v>261</v>
      </c>
      <c r="F1943" s="174">
        <f>IFERROR(IF(E1943="","",COUNTIF($E$2:E1943,E1943)),"")</f>
        <v>30</v>
      </c>
      <c r="G1943" s="170" t="str">
        <f t="shared" si="62"/>
        <v/>
      </c>
      <c r="H1943" s="240" t="str">
        <f t="shared" si="63"/>
        <v/>
      </c>
      <c r="O1943" t="s">
        <v>983</v>
      </c>
    </row>
    <row r="1944" spans="5:15" ht="18" customHeight="1">
      <c r="E1944" s="168" t="s">
        <v>891</v>
      </c>
      <c r="F1944" s="174">
        <f>IFERROR(IF(E1944="","",COUNTIF($E$2:E1944,E1944)),"")</f>
        <v>4</v>
      </c>
      <c r="G1944" s="170" t="str">
        <f t="shared" si="62"/>
        <v/>
      </c>
      <c r="H1944" s="240" t="str">
        <f t="shared" si="63"/>
        <v/>
      </c>
      <c r="O1944" t="s">
        <v>983</v>
      </c>
    </row>
    <row r="1945" spans="5:15" ht="18" customHeight="1">
      <c r="E1945" s="168" t="s">
        <v>276</v>
      </c>
      <c r="F1945" s="174">
        <f>IFERROR(IF(E1945="","",COUNTIF($E$2:E1945,E1945)),"")</f>
        <v>23</v>
      </c>
      <c r="G1945" s="170" t="str">
        <f t="shared" si="62"/>
        <v/>
      </c>
      <c r="H1945" s="240" t="str">
        <f t="shared" si="63"/>
        <v/>
      </c>
      <c r="O1945" t="s">
        <v>983</v>
      </c>
    </row>
    <row r="1946" spans="5:15" ht="18" customHeight="1">
      <c r="E1946" s="168" t="s">
        <v>945</v>
      </c>
      <c r="F1946" s="174">
        <f>IFERROR(IF(E1946="","",COUNTIF($E$2:E1946,E1946)),"")</f>
        <v>27</v>
      </c>
      <c r="G1946" s="170" t="str">
        <f t="shared" si="62"/>
        <v/>
      </c>
      <c r="H1946" s="240" t="str">
        <f t="shared" si="63"/>
        <v/>
      </c>
      <c r="O1946" t="s">
        <v>983</v>
      </c>
    </row>
    <row r="1947" spans="5:15" ht="18" customHeight="1">
      <c r="E1947" s="168" t="s">
        <v>277</v>
      </c>
      <c r="F1947" s="174">
        <f>IFERROR(IF(E1947="","",COUNTIF($E$2:E1947,E1947)),"")</f>
        <v>22</v>
      </c>
      <c r="G1947" s="170" t="str">
        <f t="shared" si="62"/>
        <v/>
      </c>
      <c r="H1947" s="240" t="str">
        <f t="shared" si="63"/>
        <v/>
      </c>
      <c r="O1947" t="s">
        <v>983</v>
      </c>
    </row>
    <row r="1948" spans="5:15" ht="18" customHeight="1">
      <c r="E1948" s="168" t="s">
        <v>239</v>
      </c>
      <c r="F1948" s="174">
        <f>IFERROR(IF(E1948="","",COUNTIF($E$2:E1948,E1948)),"")</f>
        <v>27</v>
      </c>
      <c r="G1948" s="170" t="str">
        <f t="shared" si="62"/>
        <v/>
      </c>
      <c r="H1948" s="240" t="str">
        <f t="shared" si="63"/>
        <v/>
      </c>
      <c r="O1948" t="s">
        <v>983</v>
      </c>
    </row>
    <row r="1949" spans="5:15" ht="18" customHeight="1">
      <c r="E1949" s="168" t="s">
        <v>283</v>
      </c>
      <c r="F1949" s="174">
        <f>IFERROR(IF(E1949="","",COUNTIF($E$2:E1949,E1949)),"")</f>
        <v>24</v>
      </c>
      <c r="G1949" s="170" t="str">
        <f t="shared" si="62"/>
        <v/>
      </c>
      <c r="H1949" s="240" t="str">
        <f t="shared" si="63"/>
        <v/>
      </c>
      <c r="O1949" t="s">
        <v>983</v>
      </c>
    </row>
    <row r="1950" spans="5:15" ht="18" customHeight="1">
      <c r="E1950" s="168" t="s">
        <v>270</v>
      </c>
      <c r="F1950" s="174">
        <f>IFERROR(IF(E1950="","",COUNTIF($E$2:E1950,E1950)),"")</f>
        <v>25</v>
      </c>
      <c r="G1950" s="170" t="str">
        <f t="shared" si="62"/>
        <v/>
      </c>
      <c r="H1950" s="240" t="str">
        <f t="shared" si="63"/>
        <v/>
      </c>
      <c r="O1950" t="s">
        <v>983</v>
      </c>
    </row>
    <row r="1951" spans="5:15" ht="18" customHeight="1">
      <c r="E1951" s="168" t="s">
        <v>267</v>
      </c>
      <c r="F1951" s="174">
        <f>IFERROR(IF(E1951="","",COUNTIF($E$2:E1951,E1951)),"")</f>
        <v>26</v>
      </c>
      <c r="G1951" s="170" t="str">
        <f t="shared" si="62"/>
        <v/>
      </c>
      <c r="H1951" s="240" t="str">
        <f t="shared" si="63"/>
        <v/>
      </c>
      <c r="O1951" t="s">
        <v>983</v>
      </c>
    </row>
    <row r="1952" spans="5:15" ht="18" customHeight="1">
      <c r="E1952" s="168" t="s">
        <v>275</v>
      </c>
      <c r="F1952" s="174">
        <f>IFERROR(IF(E1952="","",COUNTIF($E$2:E1952,E1952)),"")</f>
        <v>27</v>
      </c>
      <c r="G1952" s="170" t="str">
        <f t="shared" si="62"/>
        <v/>
      </c>
      <c r="H1952" s="240" t="str">
        <f t="shared" si="63"/>
        <v/>
      </c>
      <c r="O1952" t="s">
        <v>983</v>
      </c>
    </row>
    <row r="1953" spans="5:15" ht="18" customHeight="1">
      <c r="E1953" s="168" t="s">
        <v>244</v>
      </c>
      <c r="F1953" s="174">
        <f>IFERROR(IF(E1953="","",COUNTIF($E$2:E1953,E1953)),"")</f>
        <v>22</v>
      </c>
      <c r="G1953" s="170" t="str">
        <f t="shared" si="62"/>
        <v/>
      </c>
      <c r="H1953" s="240" t="str">
        <f t="shared" si="63"/>
        <v/>
      </c>
      <c r="O1953" t="s">
        <v>983</v>
      </c>
    </row>
    <row r="1954" spans="5:15" ht="18" customHeight="1">
      <c r="E1954" s="168" t="s">
        <v>942</v>
      </c>
      <c r="F1954" s="174">
        <f>IFERROR(IF(E1954="","",COUNTIF($E$2:E1954,E1954)),"")</f>
        <v>29</v>
      </c>
      <c r="G1954" s="170" t="str">
        <f t="shared" si="62"/>
        <v/>
      </c>
      <c r="H1954" s="240" t="str">
        <f t="shared" si="63"/>
        <v/>
      </c>
      <c r="O1954" t="s">
        <v>983</v>
      </c>
    </row>
    <row r="1955" spans="5:15" ht="18" customHeight="1">
      <c r="E1955" s="168" t="s">
        <v>276</v>
      </c>
      <c r="F1955" s="174">
        <f>IFERROR(IF(E1955="","",COUNTIF($E$2:E1955,E1955)),"")</f>
        <v>24</v>
      </c>
      <c r="G1955" s="170" t="str">
        <f t="shared" si="62"/>
        <v/>
      </c>
      <c r="H1955" s="240" t="str">
        <f t="shared" si="63"/>
        <v/>
      </c>
      <c r="O1955" t="s">
        <v>983</v>
      </c>
    </row>
    <row r="1956" spans="5:15" ht="18" customHeight="1">
      <c r="E1956" s="168" t="s">
        <v>264</v>
      </c>
      <c r="F1956" s="174">
        <f>IFERROR(IF(E1956="","",COUNTIF($E$2:E1956,E1956)),"")</f>
        <v>22</v>
      </c>
      <c r="G1956" s="170" t="str">
        <f t="shared" si="62"/>
        <v/>
      </c>
      <c r="H1956" s="240" t="str">
        <f t="shared" si="63"/>
        <v/>
      </c>
      <c r="O1956" t="s">
        <v>983</v>
      </c>
    </row>
    <row r="1957" spans="5:15" ht="18" customHeight="1">
      <c r="E1957" s="168" t="s">
        <v>254</v>
      </c>
      <c r="F1957" s="174">
        <f>IFERROR(IF(E1957="","",COUNTIF($E$2:E1957,E1957)),"")</f>
        <v>26</v>
      </c>
      <c r="G1957" s="170" t="str">
        <f t="shared" si="62"/>
        <v/>
      </c>
      <c r="H1957" s="240" t="str">
        <f t="shared" si="63"/>
        <v/>
      </c>
      <c r="O1957" t="s">
        <v>983</v>
      </c>
    </row>
    <row r="1958" spans="5:15" ht="18" customHeight="1">
      <c r="E1958" s="168" t="s">
        <v>266</v>
      </c>
      <c r="F1958" s="174">
        <f>IFERROR(IF(E1958="","",COUNTIF($E$2:E1958,E1958)),"")</f>
        <v>17</v>
      </c>
      <c r="G1958" s="170" t="str">
        <f t="shared" si="62"/>
        <v/>
      </c>
      <c r="H1958" s="240" t="str">
        <f t="shared" si="63"/>
        <v/>
      </c>
      <c r="O1958" t="s">
        <v>983</v>
      </c>
    </row>
    <row r="1959" spans="5:15" ht="18" customHeight="1">
      <c r="E1959" s="168" t="s">
        <v>266</v>
      </c>
      <c r="F1959" s="174">
        <f>IFERROR(IF(E1959="","",COUNTIF($E$2:E1959,E1959)),"")</f>
        <v>18</v>
      </c>
      <c r="G1959" s="170" t="str">
        <f t="shared" si="62"/>
        <v/>
      </c>
      <c r="H1959" s="240" t="str">
        <f t="shared" si="63"/>
        <v/>
      </c>
      <c r="O1959" t="s">
        <v>983</v>
      </c>
    </row>
    <row r="1960" spans="5:15" ht="18" customHeight="1">
      <c r="E1960" s="168" t="s">
        <v>245</v>
      </c>
      <c r="F1960" s="174">
        <f>IFERROR(IF(E1960="","",COUNTIF($E$2:E1960,E1960)),"")</f>
        <v>12</v>
      </c>
      <c r="G1960" s="170" t="str">
        <f t="shared" si="62"/>
        <v/>
      </c>
      <c r="H1960" s="240" t="str">
        <f t="shared" si="63"/>
        <v/>
      </c>
      <c r="O1960" t="s">
        <v>983</v>
      </c>
    </row>
    <row r="1961" spans="5:15" ht="18" customHeight="1">
      <c r="E1961" s="168" t="s">
        <v>240</v>
      </c>
      <c r="F1961" s="174">
        <f>IFERROR(IF(E1961="","",COUNTIF($E$2:E1961,E1961)),"")</f>
        <v>31</v>
      </c>
      <c r="G1961" s="170" t="str">
        <f t="shared" si="62"/>
        <v/>
      </c>
      <c r="H1961" s="240" t="str">
        <f t="shared" si="63"/>
        <v/>
      </c>
      <c r="O1961" t="s">
        <v>983</v>
      </c>
    </row>
    <row r="1962" spans="5:15" ht="18" customHeight="1">
      <c r="E1962" s="168" t="s">
        <v>265</v>
      </c>
      <c r="F1962" s="174">
        <f>IFERROR(IF(E1962="","",COUNTIF($E$2:E1962,E1962)),"")</f>
        <v>25</v>
      </c>
      <c r="G1962" s="170" t="str">
        <f t="shared" si="62"/>
        <v/>
      </c>
      <c r="H1962" s="240" t="str">
        <f t="shared" si="63"/>
        <v/>
      </c>
      <c r="O1962" t="s">
        <v>983</v>
      </c>
    </row>
    <row r="1963" spans="5:15" ht="18" customHeight="1">
      <c r="E1963" s="168" t="s">
        <v>945</v>
      </c>
      <c r="F1963" s="174">
        <f>IFERROR(IF(E1963="","",COUNTIF($E$2:E1963,E1963)),"")</f>
        <v>28</v>
      </c>
      <c r="G1963" s="170" t="str">
        <f t="shared" si="62"/>
        <v/>
      </c>
      <c r="H1963" s="240" t="str">
        <f t="shared" si="63"/>
        <v/>
      </c>
      <c r="O1963" t="s">
        <v>983</v>
      </c>
    </row>
    <row r="1964" spans="5:15" ht="18" customHeight="1">
      <c r="E1964" s="168" t="s">
        <v>240</v>
      </c>
      <c r="F1964" s="174">
        <f>IFERROR(IF(E1964="","",COUNTIF($E$2:E1964,E1964)),"")</f>
        <v>32</v>
      </c>
      <c r="G1964" s="170" t="str">
        <f t="shared" si="62"/>
        <v/>
      </c>
      <c r="H1964" s="240" t="str">
        <f t="shared" si="63"/>
        <v/>
      </c>
      <c r="O1964" t="s">
        <v>983</v>
      </c>
    </row>
    <row r="1965" spans="5:15" ht="18" customHeight="1">
      <c r="E1965" s="168" t="s">
        <v>973</v>
      </c>
      <c r="F1965" s="174">
        <f>IFERROR(IF(E1965="","",COUNTIF($E$2:E1965,E1965)),"")</f>
        <v>1</v>
      </c>
      <c r="G1965" s="170">
        <f t="shared" si="62"/>
        <v>1965</v>
      </c>
      <c r="H1965" s="240" t="str">
        <f t="shared" si="63"/>
        <v/>
      </c>
      <c r="O1965" t="s">
        <v>983</v>
      </c>
    </row>
    <row r="1966" spans="5:15" ht="18" customHeight="1">
      <c r="E1966" s="168" t="s">
        <v>270</v>
      </c>
      <c r="F1966" s="174">
        <f>IFERROR(IF(E1966="","",COUNTIF($E$2:E1966,E1966)),"")</f>
        <v>26</v>
      </c>
      <c r="G1966" s="170" t="str">
        <f t="shared" si="62"/>
        <v/>
      </c>
      <c r="H1966" s="240" t="str">
        <f t="shared" si="63"/>
        <v/>
      </c>
      <c r="O1966" t="s">
        <v>983</v>
      </c>
    </row>
    <row r="1967" spans="5:15" ht="18" customHeight="1">
      <c r="E1967" s="168" t="s">
        <v>256</v>
      </c>
      <c r="F1967" s="174">
        <f>IFERROR(IF(E1967="","",COUNTIF($E$2:E1967,E1967)),"")</f>
        <v>22</v>
      </c>
      <c r="G1967" s="170" t="str">
        <f t="shared" si="62"/>
        <v/>
      </c>
      <c r="H1967" s="240" t="str">
        <f t="shared" si="63"/>
        <v/>
      </c>
      <c r="O1967" t="s">
        <v>983</v>
      </c>
    </row>
    <row r="1968" spans="5:15" ht="18" customHeight="1">
      <c r="E1968" s="168" t="s">
        <v>262</v>
      </c>
      <c r="F1968" s="174">
        <f>IFERROR(IF(E1968="","",COUNTIF($E$2:E1968,E1968)),"")</f>
        <v>23</v>
      </c>
      <c r="G1968" s="170" t="str">
        <f t="shared" si="62"/>
        <v/>
      </c>
      <c r="H1968" s="240" t="str">
        <f t="shared" si="63"/>
        <v/>
      </c>
      <c r="O1968" t="s">
        <v>983</v>
      </c>
    </row>
    <row r="1969" spans="5:15" ht="18" customHeight="1">
      <c r="E1969" s="168" t="s">
        <v>247</v>
      </c>
      <c r="F1969" s="174">
        <f>IFERROR(IF(E1969="","",COUNTIF($E$2:E1969,E1969)),"")</f>
        <v>21</v>
      </c>
      <c r="G1969" s="170" t="str">
        <f t="shared" si="62"/>
        <v/>
      </c>
      <c r="H1969" s="240" t="str">
        <f t="shared" si="63"/>
        <v/>
      </c>
      <c r="O1969" t="s">
        <v>983</v>
      </c>
    </row>
    <row r="1970" spans="5:15" ht="18" customHeight="1">
      <c r="E1970" s="168" t="s">
        <v>361</v>
      </c>
      <c r="F1970" s="174">
        <f>IFERROR(IF(E1970="","",COUNTIF($E$2:E1970,E1970)),"")</f>
        <v>9</v>
      </c>
      <c r="G1970" s="170" t="str">
        <f t="shared" si="62"/>
        <v/>
      </c>
      <c r="H1970" s="240" t="str">
        <f t="shared" si="63"/>
        <v/>
      </c>
      <c r="O1970" t="s">
        <v>983</v>
      </c>
    </row>
    <row r="1971" spans="5:15" ht="18" customHeight="1">
      <c r="E1971" s="168" t="s">
        <v>363</v>
      </c>
      <c r="F1971" s="174">
        <f>IFERROR(IF(E1971="","",COUNTIF($E$2:E1971,E1971)),"")</f>
        <v>20</v>
      </c>
      <c r="G1971" s="170" t="str">
        <f t="shared" si="62"/>
        <v/>
      </c>
      <c r="H1971" s="240" t="str">
        <f t="shared" si="63"/>
        <v/>
      </c>
      <c r="O1971" t="s">
        <v>983</v>
      </c>
    </row>
    <row r="1972" spans="5:15" ht="18" customHeight="1">
      <c r="E1972" s="168" t="s">
        <v>363</v>
      </c>
      <c r="F1972" s="174">
        <f>IFERROR(IF(E1972="","",COUNTIF($E$2:E1972,E1972)),"")</f>
        <v>21</v>
      </c>
      <c r="G1972" s="170" t="str">
        <f t="shared" si="62"/>
        <v/>
      </c>
      <c r="H1972" s="240" t="str">
        <f t="shared" si="63"/>
        <v/>
      </c>
      <c r="O1972" t="s">
        <v>983</v>
      </c>
    </row>
    <row r="1973" spans="5:15" ht="18" customHeight="1">
      <c r="E1973" s="168" t="s">
        <v>362</v>
      </c>
      <c r="F1973" s="174">
        <f>IFERROR(IF(E1973="","",COUNTIF($E$2:E1973,E1973)),"")</f>
        <v>8</v>
      </c>
      <c r="G1973" s="170" t="str">
        <f t="shared" si="62"/>
        <v/>
      </c>
      <c r="H1973" s="240" t="str">
        <f t="shared" si="63"/>
        <v/>
      </c>
      <c r="O1973" t="s">
        <v>983</v>
      </c>
    </row>
    <row r="1974" spans="5:15" ht="18" customHeight="1">
      <c r="E1974" s="168" t="s">
        <v>362</v>
      </c>
      <c r="F1974" s="174">
        <f>IFERROR(IF(E1974="","",COUNTIF($E$2:E1974,E1974)),"")</f>
        <v>9</v>
      </c>
      <c r="G1974" s="170" t="str">
        <f t="shared" si="62"/>
        <v/>
      </c>
      <c r="H1974" s="240" t="str">
        <f t="shared" si="63"/>
        <v/>
      </c>
      <c r="O1974" t="s">
        <v>983</v>
      </c>
    </row>
    <row r="1975" spans="5:15" ht="18" customHeight="1">
      <c r="E1975" s="168" t="s">
        <v>361</v>
      </c>
      <c r="F1975" s="174">
        <f>IFERROR(IF(E1975="","",COUNTIF($E$2:E1975,E1975)),"")</f>
        <v>10</v>
      </c>
      <c r="G1975" s="170" t="str">
        <f t="shared" si="62"/>
        <v/>
      </c>
      <c r="H1975" s="240" t="str">
        <f t="shared" si="63"/>
        <v/>
      </c>
      <c r="O1975" t="s">
        <v>983</v>
      </c>
    </row>
    <row r="1976" spans="5:15" ht="18" customHeight="1">
      <c r="E1976" s="168" t="s">
        <v>361</v>
      </c>
      <c r="F1976" s="174">
        <f>IFERROR(IF(E1976="","",COUNTIF($E$2:E1976,E1976)),"")</f>
        <v>11</v>
      </c>
      <c r="G1976" s="170" t="str">
        <f t="shared" si="62"/>
        <v/>
      </c>
      <c r="H1976" s="240" t="str">
        <f t="shared" si="63"/>
        <v/>
      </c>
      <c r="O1976" t="s">
        <v>983</v>
      </c>
    </row>
    <row r="1977" spans="5:15" ht="18" customHeight="1">
      <c r="E1977" s="168" t="s">
        <v>362</v>
      </c>
      <c r="F1977" s="174">
        <f>IFERROR(IF(E1977="","",COUNTIF($E$2:E1977,E1977)),"")</f>
        <v>10</v>
      </c>
      <c r="G1977" s="170" t="str">
        <f t="shared" si="62"/>
        <v/>
      </c>
      <c r="H1977" s="240" t="str">
        <f t="shared" si="63"/>
        <v/>
      </c>
      <c r="O1977" t="s">
        <v>983</v>
      </c>
    </row>
    <row r="1978" spans="5:15" ht="18" customHeight="1">
      <c r="E1978" s="168" t="s">
        <v>361</v>
      </c>
      <c r="F1978" s="174">
        <f>IFERROR(IF(E1978="","",COUNTIF($E$2:E1978,E1978)),"")</f>
        <v>12</v>
      </c>
      <c r="G1978" s="170" t="str">
        <f t="shared" si="62"/>
        <v/>
      </c>
      <c r="H1978" s="240" t="str">
        <f t="shared" si="63"/>
        <v/>
      </c>
      <c r="O1978" t="s">
        <v>983</v>
      </c>
    </row>
    <row r="1979" spans="5:15" ht="18" customHeight="1">
      <c r="E1979" s="168" t="s">
        <v>362</v>
      </c>
      <c r="F1979" s="174">
        <f>IFERROR(IF(E1979="","",COUNTIF($E$2:E1979,E1979)),"")</f>
        <v>11</v>
      </c>
      <c r="G1979" s="170" t="str">
        <f t="shared" si="62"/>
        <v/>
      </c>
      <c r="H1979" s="240" t="str">
        <f t="shared" si="63"/>
        <v/>
      </c>
      <c r="O1979" t="s">
        <v>983</v>
      </c>
    </row>
    <row r="1980" spans="5:15" ht="18" customHeight="1">
      <c r="E1980" s="168" t="s">
        <v>362</v>
      </c>
      <c r="F1980" s="174">
        <f>IFERROR(IF(E1980="","",COUNTIF($E$2:E1980,E1980)),"")</f>
        <v>12</v>
      </c>
      <c r="G1980" s="170" t="str">
        <f t="shared" si="62"/>
        <v/>
      </c>
      <c r="H1980" s="240" t="str">
        <f t="shared" si="63"/>
        <v/>
      </c>
      <c r="O1980" t="s">
        <v>983</v>
      </c>
    </row>
    <row r="1981" spans="5:15" ht="18" customHeight="1">
      <c r="E1981" s="168" t="s">
        <v>962</v>
      </c>
      <c r="F1981" s="174">
        <f>IFERROR(IF(E1981="","",COUNTIF($E$2:E1981,E1981)),"")</f>
        <v>6</v>
      </c>
      <c r="G1981" s="170" t="str">
        <f t="shared" si="62"/>
        <v/>
      </c>
      <c r="H1981" s="240" t="str">
        <f t="shared" si="63"/>
        <v/>
      </c>
      <c r="O1981" t="s">
        <v>983</v>
      </c>
    </row>
    <row r="1982" spans="5:15" ht="18" customHeight="1">
      <c r="E1982" s="168" t="s">
        <v>366</v>
      </c>
      <c r="F1982" s="174">
        <f>IFERROR(IF(E1982="","",COUNTIF($E$2:E1982,E1982)),"")</f>
        <v>3</v>
      </c>
      <c r="G1982" s="170" t="str">
        <f t="shared" si="62"/>
        <v/>
      </c>
      <c r="H1982" s="240" t="str">
        <f t="shared" si="63"/>
        <v/>
      </c>
      <c r="O1982" t="s">
        <v>983</v>
      </c>
    </row>
    <row r="1983" spans="5:15" ht="18" customHeight="1">
      <c r="E1983" s="168" t="s">
        <v>361</v>
      </c>
      <c r="F1983" s="174">
        <f>IFERROR(IF(E1983="","",COUNTIF($E$2:E1983,E1983)),"")</f>
        <v>13</v>
      </c>
      <c r="G1983" s="170" t="str">
        <f t="shared" si="62"/>
        <v/>
      </c>
      <c r="H1983" s="240" t="str">
        <f t="shared" si="63"/>
        <v/>
      </c>
      <c r="O1983" t="s">
        <v>983</v>
      </c>
    </row>
    <row r="1984" spans="5:15" ht="18" customHeight="1">
      <c r="E1984" s="168" t="s">
        <v>367</v>
      </c>
      <c r="F1984" s="174">
        <f>IFERROR(IF(E1984="","",COUNTIF($E$2:E1984,E1984)),"")</f>
        <v>2</v>
      </c>
      <c r="G1984" s="170" t="str">
        <f t="shared" si="62"/>
        <v/>
      </c>
      <c r="H1984" s="240" t="str">
        <f t="shared" si="63"/>
        <v/>
      </c>
      <c r="O1984" t="s">
        <v>983</v>
      </c>
    </row>
    <row r="1985" spans="5:15" ht="18" customHeight="1">
      <c r="E1985" s="168" t="s">
        <v>974</v>
      </c>
      <c r="F1985" s="174">
        <f>IFERROR(IF(E1985="","",COUNTIF($E$2:E1985,E1985)),"")</f>
        <v>1</v>
      </c>
      <c r="G1985" s="170">
        <f t="shared" si="62"/>
        <v>1985</v>
      </c>
      <c r="H1985" s="240" t="str">
        <f t="shared" si="63"/>
        <v/>
      </c>
      <c r="O1985" t="s">
        <v>983</v>
      </c>
    </row>
    <row r="1986" spans="5:15" ht="18" customHeight="1">
      <c r="E1986" s="168" t="s">
        <v>362</v>
      </c>
      <c r="F1986" s="174">
        <f>IFERROR(IF(E1986="","",COUNTIF($E$2:E1986,E1986)),"")</f>
        <v>13</v>
      </c>
      <c r="G1986" s="170" t="str">
        <f t="shared" ref="G1986:G2049" si="64">IFERROR(IF(AND(COUNTIF(E1986:E1986,E1986)=(F1986),F1986&gt;0),ROW(),""),"")</f>
        <v/>
      </c>
      <c r="H1986" s="240" t="str">
        <f t="shared" ref="H1986:H2049" si="65">IFERROR(INDEX(E:E,SMALL(G:G,ROW()-1)),"")</f>
        <v/>
      </c>
      <c r="O1986" t="s">
        <v>983</v>
      </c>
    </row>
    <row r="1987" spans="5:15" ht="18" customHeight="1">
      <c r="E1987" s="168" t="s">
        <v>363</v>
      </c>
      <c r="F1987" s="174">
        <f>IFERROR(IF(E1987="","",COUNTIF($E$2:E1987,E1987)),"")</f>
        <v>22</v>
      </c>
      <c r="G1987" s="170" t="str">
        <f t="shared" si="64"/>
        <v/>
      </c>
      <c r="H1987" s="240" t="str">
        <f t="shared" si="65"/>
        <v/>
      </c>
      <c r="O1987" t="s">
        <v>983</v>
      </c>
    </row>
    <row r="1988" spans="5:15" ht="18" customHeight="1">
      <c r="E1988" s="168" t="s">
        <v>362</v>
      </c>
      <c r="F1988" s="174">
        <f>IFERROR(IF(E1988="","",COUNTIF($E$2:E1988,E1988)),"")</f>
        <v>14</v>
      </c>
      <c r="G1988" s="170" t="str">
        <f t="shared" si="64"/>
        <v/>
      </c>
      <c r="H1988" s="240" t="str">
        <f t="shared" si="65"/>
        <v/>
      </c>
      <c r="O1988" t="s">
        <v>983</v>
      </c>
    </row>
    <row r="1989" spans="5:15" ht="18" customHeight="1">
      <c r="E1989" s="168" t="s">
        <v>361</v>
      </c>
      <c r="F1989" s="174">
        <f>IFERROR(IF(E1989="","",COUNTIF($E$2:E1989,E1989)),"")</f>
        <v>14</v>
      </c>
      <c r="G1989" s="170" t="str">
        <f t="shared" si="64"/>
        <v/>
      </c>
      <c r="H1989" s="240" t="str">
        <f t="shared" si="65"/>
        <v/>
      </c>
      <c r="O1989" t="s">
        <v>983</v>
      </c>
    </row>
    <row r="1990" spans="5:15" ht="18" customHeight="1">
      <c r="E1990" s="168" t="s">
        <v>363</v>
      </c>
      <c r="F1990" s="174">
        <f>IFERROR(IF(E1990="","",COUNTIF($E$2:E1990,E1990)),"")</f>
        <v>23</v>
      </c>
      <c r="G1990" s="170" t="str">
        <f t="shared" si="64"/>
        <v/>
      </c>
      <c r="H1990" s="240" t="str">
        <f t="shared" si="65"/>
        <v/>
      </c>
      <c r="O1990" t="s">
        <v>983</v>
      </c>
    </row>
    <row r="1991" spans="5:15" ht="18" customHeight="1">
      <c r="E1991" s="168" t="s">
        <v>1429</v>
      </c>
      <c r="F1991" s="174">
        <f>IFERROR(IF(E1991="","",COUNTIF($E$2:E1991,E1991)),"")</f>
        <v>1</v>
      </c>
      <c r="G1991" s="170">
        <f t="shared" si="64"/>
        <v>1991</v>
      </c>
      <c r="H1991" s="240" t="str">
        <f t="shared" si="65"/>
        <v/>
      </c>
      <c r="O1991" t="s">
        <v>983</v>
      </c>
    </row>
    <row r="1992" spans="5:15" ht="18" customHeight="1">
      <c r="E1992" s="168" t="s">
        <v>363</v>
      </c>
      <c r="F1992" s="174">
        <f>IFERROR(IF(E1992="","",COUNTIF($E$2:E1992,E1992)),"")</f>
        <v>24</v>
      </c>
      <c r="G1992" s="170" t="str">
        <f t="shared" si="64"/>
        <v/>
      </c>
      <c r="H1992" s="240" t="str">
        <f t="shared" si="65"/>
        <v/>
      </c>
      <c r="O1992" t="s">
        <v>983</v>
      </c>
    </row>
    <row r="1993" spans="5:15" ht="18" customHeight="1">
      <c r="E1993" s="168" t="s">
        <v>363</v>
      </c>
      <c r="F1993" s="174">
        <f>IFERROR(IF(E1993="","",COUNTIF($E$2:E1993,E1993)),"")</f>
        <v>25</v>
      </c>
      <c r="G1993" s="170" t="str">
        <f t="shared" si="64"/>
        <v/>
      </c>
      <c r="H1993" s="240" t="str">
        <f t="shared" si="65"/>
        <v/>
      </c>
      <c r="O1993" t="s">
        <v>983</v>
      </c>
    </row>
    <row r="1994" spans="5:15" ht="18" customHeight="1">
      <c r="E1994" s="168" t="s">
        <v>363</v>
      </c>
      <c r="F1994" s="174">
        <f>IFERROR(IF(E1994="","",COUNTIF($E$2:E1994,E1994)),"")</f>
        <v>26</v>
      </c>
      <c r="G1994" s="170" t="str">
        <f t="shared" si="64"/>
        <v/>
      </c>
      <c r="H1994" s="240" t="str">
        <f t="shared" si="65"/>
        <v/>
      </c>
      <c r="O1994" t="s">
        <v>983</v>
      </c>
    </row>
    <row r="1995" spans="5:15" ht="18" customHeight="1">
      <c r="E1995" s="168" t="s">
        <v>962</v>
      </c>
      <c r="F1995" s="174">
        <f>IFERROR(IF(E1995="","",COUNTIF($E$2:E1995,E1995)),"")</f>
        <v>7</v>
      </c>
      <c r="G1995" s="170" t="str">
        <f t="shared" si="64"/>
        <v/>
      </c>
      <c r="H1995" s="240" t="str">
        <f t="shared" si="65"/>
        <v/>
      </c>
      <c r="O1995" t="s">
        <v>983</v>
      </c>
    </row>
    <row r="1996" spans="5:15" ht="18" customHeight="1">
      <c r="E1996" s="168" t="s">
        <v>362</v>
      </c>
      <c r="F1996" s="174">
        <f>IFERROR(IF(E1996="","",COUNTIF($E$2:E1996,E1996)),"")</f>
        <v>15</v>
      </c>
      <c r="G1996" s="170" t="str">
        <f t="shared" si="64"/>
        <v/>
      </c>
      <c r="H1996" s="240" t="str">
        <f t="shared" si="65"/>
        <v/>
      </c>
      <c r="O1996" t="s">
        <v>983</v>
      </c>
    </row>
    <row r="1997" spans="5:15" ht="18" customHeight="1">
      <c r="E1997" s="168" t="s">
        <v>363</v>
      </c>
      <c r="F1997" s="174">
        <f>IFERROR(IF(E1997="","",COUNTIF($E$2:E1997,E1997)),"")</f>
        <v>27</v>
      </c>
      <c r="G1997" s="170" t="str">
        <f t="shared" si="64"/>
        <v/>
      </c>
      <c r="H1997" s="240" t="str">
        <f t="shared" si="65"/>
        <v/>
      </c>
      <c r="O1997" t="s">
        <v>983</v>
      </c>
    </row>
    <row r="1998" spans="5:15" ht="18" customHeight="1">
      <c r="E1998" s="168" t="s">
        <v>365</v>
      </c>
      <c r="F1998" s="174">
        <f>IFERROR(IF(E1998="","",COUNTIF($E$2:E1998,E1998)),"")</f>
        <v>3</v>
      </c>
      <c r="G1998" s="170" t="str">
        <f t="shared" si="64"/>
        <v/>
      </c>
      <c r="H1998" s="240" t="str">
        <f t="shared" si="65"/>
        <v/>
      </c>
      <c r="O1998" t="s">
        <v>983</v>
      </c>
    </row>
    <row r="1999" spans="5:15" ht="18" customHeight="1">
      <c r="E1999" s="168" t="s">
        <v>365</v>
      </c>
      <c r="F1999" s="174">
        <f>IFERROR(IF(E1999="","",COUNTIF($E$2:E1999,E1999)),"")</f>
        <v>4</v>
      </c>
      <c r="G1999" s="170" t="str">
        <f t="shared" si="64"/>
        <v/>
      </c>
      <c r="H1999" s="240" t="str">
        <f t="shared" si="65"/>
        <v/>
      </c>
      <c r="O1999" t="s">
        <v>983</v>
      </c>
    </row>
    <row r="2000" spans="5:15" ht="18" customHeight="1">
      <c r="E2000" s="168" t="s">
        <v>962</v>
      </c>
      <c r="F2000" s="174">
        <f>IFERROR(IF(E2000="","",COUNTIF($E$2:E2000,E2000)),"")</f>
        <v>8</v>
      </c>
      <c r="G2000" s="170" t="str">
        <f t="shared" si="64"/>
        <v/>
      </c>
      <c r="H2000" s="240" t="str">
        <f t="shared" si="65"/>
        <v/>
      </c>
      <c r="O2000" t="s">
        <v>983</v>
      </c>
    </row>
    <row r="2001" spans="5:15" ht="18" customHeight="1">
      <c r="E2001" s="168" t="s">
        <v>362</v>
      </c>
      <c r="F2001" s="174">
        <f>IFERROR(IF(E2001="","",COUNTIF($E$2:E2001,E2001)),"")</f>
        <v>16</v>
      </c>
      <c r="G2001" s="170" t="str">
        <f t="shared" si="64"/>
        <v/>
      </c>
      <c r="H2001" s="240" t="str">
        <f t="shared" si="65"/>
        <v/>
      </c>
      <c r="O2001" t="s">
        <v>983</v>
      </c>
    </row>
    <row r="2002" spans="5:15" ht="18" customHeight="1">
      <c r="E2002" s="168" t="s">
        <v>366</v>
      </c>
      <c r="F2002" s="174">
        <f>IFERROR(IF(E2002="","",COUNTIF($E$2:E2002,E2002)),"")</f>
        <v>4</v>
      </c>
      <c r="G2002" s="170" t="str">
        <f t="shared" si="64"/>
        <v/>
      </c>
      <c r="H2002" s="240" t="str">
        <f t="shared" si="65"/>
        <v/>
      </c>
      <c r="O2002" t="s">
        <v>983</v>
      </c>
    </row>
    <row r="2003" spans="5:15" ht="18" customHeight="1">
      <c r="E2003" s="168" t="s">
        <v>366</v>
      </c>
      <c r="F2003" s="174">
        <f>IFERROR(IF(E2003="","",COUNTIF($E$2:E2003,E2003)),"")</f>
        <v>5</v>
      </c>
      <c r="G2003" s="170" t="str">
        <f t="shared" si="64"/>
        <v/>
      </c>
      <c r="H2003" s="240" t="str">
        <f t="shared" si="65"/>
        <v/>
      </c>
      <c r="O2003" t="s">
        <v>983</v>
      </c>
    </row>
    <row r="2004" spans="5:15" ht="18" customHeight="1">
      <c r="E2004" s="168" t="s">
        <v>962</v>
      </c>
      <c r="F2004" s="174">
        <f>IFERROR(IF(E2004="","",COUNTIF($E$2:E2004,E2004)),"")</f>
        <v>9</v>
      </c>
      <c r="G2004" s="170" t="str">
        <f t="shared" si="64"/>
        <v/>
      </c>
      <c r="H2004" s="240" t="str">
        <f t="shared" si="65"/>
        <v/>
      </c>
      <c r="O2004" t="s">
        <v>983</v>
      </c>
    </row>
    <row r="2005" spans="5:15" ht="18" customHeight="1">
      <c r="E2005" s="168" t="s">
        <v>962</v>
      </c>
      <c r="F2005" s="174">
        <f>IFERROR(IF(E2005="","",COUNTIF($E$2:E2005,E2005)),"")</f>
        <v>10</v>
      </c>
      <c r="G2005" s="170" t="str">
        <f t="shared" si="64"/>
        <v/>
      </c>
      <c r="H2005" s="240" t="str">
        <f t="shared" si="65"/>
        <v/>
      </c>
      <c r="O2005" t="s">
        <v>983</v>
      </c>
    </row>
    <row r="2006" spans="5:15" ht="18" customHeight="1">
      <c r="E2006" s="168" t="s">
        <v>367</v>
      </c>
      <c r="F2006" s="174">
        <f>IFERROR(IF(E2006="","",COUNTIF($E$2:E2006,E2006)),"")</f>
        <v>3</v>
      </c>
      <c r="G2006" s="170" t="str">
        <f t="shared" si="64"/>
        <v/>
      </c>
      <c r="H2006" s="240" t="str">
        <f t="shared" si="65"/>
        <v/>
      </c>
      <c r="O2006" t="s">
        <v>983</v>
      </c>
    </row>
    <row r="2007" spans="5:15" ht="18" customHeight="1">
      <c r="E2007" s="168" t="s">
        <v>362</v>
      </c>
      <c r="F2007" s="174">
        <f>IFERROR(IF(E2007="","",COUNTIF($E$2:E2007,E2007)),"")</f>
        <v>17</v>
      </c>
      <c r="G2007" s="170" t="str">
        <f t="shared" si="64"/>
        <v/>
      </c>
      <c r="H2007" s="240" t="str">
        <f t="shared" si="65"/>
        <v/>
      </c>
      <c r="O2007" t="s">
        <v>983</v>
      </c>
    </row>
    <row r="2008" spans="5:15" ht="18" customHeight="1">
      <c r="E2008" s="168" t="s">
        <v>363</v>
      </c>
      <c r="F2008" s="174">
        <f>IFERROR(IF(E2008="","",COUNTIF($E$2:E2008,E2008)),"")</f>
        <v>28</v>
      </c>
      <c r="G2008" s="170" t="str">
        <f t="shared" si="64"/>
        <v/>
      </c>
      <c r="H2008" s="240" t="str">
        <f t="shared" si="65"/>
        <v/>
      </c>
      <c r="O2008" t="s">
        <v>983</v>
      </c>
    </row>
    <row r="2009" spans="5:15" ht="18" customHeight="1">
      <c r="E2009" s="168" t="s">
        <v>363</v>
      </c>
      <c r="F2009" s="174">
        <f>IFERROR(IF(E2009="","",COUNTIF($E$2:E2009,E2009)),"")</f>
        <v>29</v>
      </c>
      <c r="G2009" s="170" t="str">
        <f t="shared" si="64"/>
        <v/>
      </c>
      <c r="H2009" s="240" t="str">
        <f t="shared" si="65"/>
        <v/>
      </c>
      <c r="O2009" t="s">
        <v>983</v>
      </c>
    </row>
    <row r="2010" spans="5:15" ht="18" customHeight="1">
      <c r="E2010" s="168" t="s">
        <v>362</v>
      </c>
      <c r="F2010" s="174">
        <f>IFERROR(IF(E2010="","",COUNTIF($E$2:E2010,E2010)),"")</f>
        <v>18</v>
      </c>
      <c r="G2010" s="170" t="str">
        <f t="shared" si="64"/>
        <v/>
      </c>
      <c r="H2010" s="240" t="str">
        <f t="shared" si="65"/>
        <v/>
      </c>
      <c r="O2010" t="s">
        <v>983</v>
      </c>
    </row>
    <row r="2011" spans="5:15" ht="18" customHeight="1">
      <c r="E2011" s="168" t="s">
        <v>363</v>
      </c>
      <c r="F2011" s="174">
        <f>IFERROR(IF(E2011="","",COUNTIF($E$2:E2011,E2011)),"")</f>
        <v>30</v>
      </c>
      <c r="G2011" s="170" t="str">
        <f t="shared" si="64"/>
        <v/>
      </c>
      <c r="H2011" s="240" t="str">
        <f t="shared" si="65"/>
        <v/>
      </c>
      <c r="O2011" t="s">
        <v>983</v>
      </c>
    </row>
    <row r="2012" spans="5:15" ht="18" customHeight="1">
      <c r="E2012" s="168" t="s">
        <v>315</v>
      </c>
      <c r="F2012" s="174">
        <f>IFERROR(IF(E2012="","",COUNTIF($E$2:E2012,E2012)),"")</f>
        <v>12</v>
      </c>
      <c r="G2012" s="170" t="str">
        <f t="shared" si="64"/>
        <v/>
      </c>
      <c r="H2012" s="240" t="str">
        <f t="shared" si="65"/>
        <v/>
      </c>
      <c r="O2012" t="s">
        <v>983</v>
      </c>
    </row>
    <row r="2013" spans="5:15" ht="18" customHeight="1">
      <c r="E2013" s="168" t="s">
        <v>272</v>
      </c>
      <c r="F2013" s="174">
        <f>IFERROR(IF(E2013="","",COUNTIF($E$2:E2013,E2013)),"")</f>
        <v>14</v>
      </c>
      <c r="G2013" s="170" t="str">
        <f t="shared" si="64"/>
        <v/>
      </c>
      <c r="H2013" s="240" t="str">
        <f t="shared" si="65"/>
        <v/>
      </c>
      <c r="O2013" t="s">
        <v>983</v>
      </c>
    </row>
    <row r="2014" spans="5:15" ht="18" customHeight="1">
      <c r="E2014" s="168" t="s">
        <v>950</v>
      </c>
      <c r="F2014" s="174">
        <f>IFERROR(IF(E2014="","",COUNTIF($E$2:E2014,E2014)),"")</f>
        <v>11</v>
      </c>
      <c r="G2014" s="170" t="str">
        <f t="shared" si="64"/>
        <v/>
      </c>
      <c r="H2014" s="240" t="str">
        <f t="shared" si="65"/>
        <v/>
      </c>
      <c r="O2014" t="s">
        <v>983</v>
      </c>
    </row>
    <row r="2015" spans="5:15" ht="18" customHeight="1">
      <c r="E2015" s="168" t="s">
        <v>950</v>
      </c>
      <c r="F2015" s="174">
        <f>IFERROR(IF(E2015="","",COUNTIF($E$2:E2015,E2015)),"")</f>
        <v>12</v>
      </c>
      <c r="G2015" s="170" t="str">
        <f t="shared" si="64"/>
        <v/>
      </c>
      <c r="H2015" s="240" t="str">
        <f t="shared" si="65"/>
        <v/>
      </c>
      <c r="O2015" t="s">
        <v>983</v>
      </c>
    </row>
    <row r="2016" spans="5:15" ht="18" customHeight="1">
      <c r="E2016" s="168" t="s">
        <v>950</v>
      </c>
      <c r="F2016" s="174">
        <f>IFERROR(IF(E2016="","",COUNTIF($E$2:E2016,E2016)),"")</f>
        <v>13</v>
      </c>
      <c r="G2016" s="170" t="str">
        <f t="shared" si="64"/>
        <v/>
      </c>
      <c r="H2016" s="240" t="str">
        <f t="shared" si="65"/>
        <v/>
      </c>
      <c r="O2016" t="s">
        <v>983</v>
      </c>
    </row>
    <row r="2017" spans="5:15" ht="18" customHeight="1">
      <c r="E2017" s="168" t="s">
        <v>950</v>
      </c>
      <c r="F2017" s="174">
        <f>IFERROR(IF(E2017="","",COUNTIF($E$2:E2017,E2017)),"")</f>
        <v>14</v>
      </c>
      <c r="G2017" s="170" t="str">
        <f t="shared" si="64"/>
        <v/>
      </c>
      <c r="H2017" s="240" t="str">
        <f t="shared" si="65"/>
        <v/>
      </c>
      <c r="O2017" t="s">
        <v>983</v>
      </c>
    </row>
    <row r="2018" spans="5:15" ht="18" customHeight="1">
      <c r="E2018" s="168" t="s">
        <v>950</v>
      </c>
      <c r="F2018" s="174">
        <f>IFERROR(IF(E2018="","",COUNTIF($E$2:E2018,E2018)),"")</f>
        <v>15</v>
      </c>
      <c r="G2018" s="170" t="str">
        <f t="shared" si="64"/>
        <v/>
      </c>
      <c r="H2018" s="240" t="str">
        <f t="shared" si="65"/>
        <v/>
      </c>
      <c r="O2018" t="s">
        <v>983</v>
      </c>
    </row>
    <row r="2019" spans="5:15" ht="18" customHeight="1">
      <c r="E2019" s="168" t="s">
        <v>950</v>
      </c>
      <c r="F2019" s="174">
        <f>IFERROR(IF(E2019="","",COUNTIF($E$2:E2019,E2019)),"")</f>
        <v>16</v>
      </c>
      <c r="G2019" s="170" t="str">
        <f t="shared" si="64"/>
        <v/>
      </c>
      <c r="H2019" s="240" t="str">
        <f t="shared" si="65"/>
        <v/>
      </c>
      <c r="O2019" t="s">
        <v>983</v>
      </c>
    </row>
    <row r="2020" spans="5:15" ht="18" customHeight="1">
      <c r="E2020" s="168" t="s">
        <v>950</v>
      </c>
      <c r="F2020" s="174">
        <f>IFERROR(IF(E2020="","",COUNTIF($E$2:E2020,E2020)),"")</f>
        <v>17</v>
      </c>
      <c r="G2020" s="170" t="str">
        <f t="shared" si="64"/>
        <v/>
      </c>
      <c r="H2020" s="240" t="str">
        <f t="shared" si="65"/>
        <v/>
      </c>
      <c r="O2020" t="s">
        <v>983</v>
      </c>
    </row>
    <row r="2021" spans="5:15" ht="18" customHeight="1">
      <c r="E2021" s="168" t="s">
        <v>950</v>
      </c>
      <c r="F2021" s="174">
        <f>IFERROR(IF(E2021="","",COUNTIF($E$2:E2021,E2021)),"")</f>
        <v>18</v>
      </c>
      <c r="G2021" s="170" t="str">
        <f t="shared" si="64"/>
        <v/>
      </c>
      <c r="H2021" s="240" t="str">
        <f t="shared" si="65"/>
        <v/>
      </c>
      <c r="O2021" t="s">
        <v>983</v>
      </c>
    </row>
    <row r="2022" spans="5:15" ht="18" customHeight="1">
      <c r="E2022" s="168" t="s">
        <v>950</v>
      </c>
      <c r="F2022" s="174">
        <f>IFERROR(IF(E2022="","",COUNTIF($E$2:E2022,E2022)),"")</f>
        <v>19</v>
      </c>
      <c r="G2022" s="170" t="str">
        <f t="shared" si="64"/>
        <v/>
      </c>
      <c r="H2022" s="240" t="str">
        <f t="shared" si="65"/>
        <v/>
      </c>
      <c r="O2022" t="s">
        <v>983</v>
      </c>
    </row>
    <row r="2023" spans="5:15" ht="18" customHeight="1">
      <c r="E2023" s="168" t="s">
        <v>950</v>
      </c>
      <c r="F2023" s="174">
        <f>IFERROR(IF(E2023="","",COUNTIF($E$2:E2023,E2023)),"")</f>
        <v>20</v>
      </c>
      <c r="G2023" s="170" t="str">
        <f t="shared" si="64"/>
        <v/>
      </c>
      <c r="H2023" s="240" t="str">
        <f t="shared" si="65"/>
        <v/>
      </c>
      <c r="O2023" t="s">
        <v>983</v>
      </c>
    </row>
    <row r="2024" spans="5:15" ht="18" customHeight="1">
      <c r="E2024" s="168" t="s">
        <v>950</v>
      </c>
      <c r="F2024" s="174">
        <f>IFERROR(IF(E2024="","",COUNTIF($E$2:E2024,E2024)),"")</f>
        <v>21</v>
      </c>
      <c r="G2024" s="170" t="str">
        <f t="shared" si="64"/>
        <v/>
      </c>
      <c r="H2024" s="240" t="str">
        <f t="shared" si="65"/>
        <v/>
      </c>
      <c r="O2024" t="s">
        <v>983</v>
      </c>
    </row>
    <row r="2025" spans="5:15" ht="18" customHeight="1">
      <c r="E2025" s="168" t="s">
        <v>950</v>
      </c>
      <c r="F2025" s="174">
        <f>IFERROR(IF(E2025="","",COUNTIF($E$2:E2025,E2025)),"")</f>
        <v>22</v>
      </c>
      <c r="G2025" s="170" t="str">
        <f t="shared" si="64"/>
        <v/>
      </c>
      <c r="H2025" s="240" t="str">
        <f t="shared" si="65"/>
        <v/>
      </c>
      <c r="O2025" t="s">
        <v>983</v>
      </c>
    </row>
    <row r="2026" spans="5:15" ht="18" customHeight="1">
      <c r="E2026" s="168" t="s">
        <v>950</v>
      </c>
      <c r="F2026" s="174">
        <f>IFERROR(IF(E2026="","",COUNTIF($E$2:E2026,E2026)),"")</f>
        <v>23</v>
      </c>
      <c r="G2026" s="170" t="str">
        <f t="shared" si="64"/>
        <v/>
      </c>
      <c r="H2026" s="240" t="str">
        <f t="shared" si="65"/>
        <v/>
      </c>
      <c r="O2026" t="s">
        <v>983</v>
      </c>
    </row>
    <row r="2027" spans="5:15" ht="18" customHeight="1">
      <c r="E2027" s="168" t="s">
        <v>950</v>
      </c>
      <c r="F2027" s="174">
        <f>IFERROR(IF(E2027="","",COUNTIF($E$2:E2027,E2027)),"")</f>
        <v>24</v>
      </c>
      <c r="G2027" s="170" t="str">
        <f t="shared" si="64"/>
        <v/>
      </c>
      <c r="H2027" s="240" t="str">
        <f t="shared" si="65"/>
        <v/>
      </c>
      <c r="O2027" t="s">
        <v>983</v>
      </c>
    </row>
    <row r="2028" spans="5:15" ht="18" customHeight="1">
      <c r="E2028" s="168" t="s">
        <v>950</v>
      </c>
      <c r="F2028" s="174">
        <f>IFERROR(IF(E2028="","",COUNTIF($E$2:E2028,E2028)),"")</f>
        <v>25</v>
      </c>
      <c r="G2028" s="170" t="str">
        <f t="shared" si="64"/>
        <v/>
      </c>
      <c r="H2028" s="240" t="str">
        <f t="shared" si="65"/>
        <v/>
      </c>
      <c r="O2028" t="s">
        <v>983</v>
      </c>
    </row>
    <row r="2029" spans="5:15" ht="18" customHeight="1">
      <c r="E2029" s="168" t="s">
        <v>950</v>
      </c>
      <c r="F2029" s="174">
        <f>IFERROR(IF(E2029="","",COUNTIF($E$2:E2029,E2029)),"")</f>
        <v>26</v>
      </c>
      <c r="G2029" s="170" t="str">
        <f t="shared" si="64"/>
        <v/>
      </c>
      <c r="H2029" s="240" t="str">
        <f t="shared" si="65"/>
        <v/>
      </c>
      <c r="O2029" t="s">
        <v>983</v>
      </c>
    </row>
    <row r="2030" spans="5:15" ht="18" customHeight="1">
      <c r="E2030" s="168" t="s">
        <v>950</v>
      </c>
      <c r="F2030" s="174">
        <f>IFERROR(IF(E2030="","",COUNTIF($E$2:E2030,E2030)),"")</f>
        <v>27</v>
      </c>
      <c r="G2030" s="170" t="str">
        <f t="shared" si="64"/>
        <v/>
      </c>
      <c r="H2030" s="240" t="str">
        <f t="shared" si="65"/>
        <v/>
      </c>
      <c r="O2030" t="s">
        <v>983</v>
      </c>
    </row>
    <row r="2031" spans="5:15" ht="18" customHeight="1">
      <c r="E2031" s="168" t="s">
        <v>950</v>
      </c>
      <c r="F2031" s="174">
        <f>IFERROR(IF(E2031="","",COUNTIF($E$2:E2031,E2031)),"")</f>
        <v>28</v>
      </c>
      <c r="G2031" s="170" t="str">
        <f t="shared" si="64"/>
        <v/>
      </c>
      <c r="H2031" s="240" t="str">
        <f t="shared" si="65"/>
        <v/>
      </c>
      <c r="O2031" t="s">
        <v>983</v>
      </c>
    </row>
    <row r="2032" spans="5:15" ht="18" customHeight="1">
      <c r="E2032" s="168" t="s">
        <v>894</v>
      </c>
      <c r="F2032" s="174">
        <f>IFERROR(IF(E2032="","",COUNTIF($E$2:E2032,E2032)),"")</f>
        <v>16</v>
      </c>
      <c r="G2032" s="170" t="str">
        <f t="shared" si="64"/>
        <v/>
      </c>
      <c r="H2032" s="240" t="str">
        <f t="shared" si="65"/>
        <v/>
      </c>
      <c r="O2032" t="s">
        <v>983</v>
      </c>
    </row>
    <row r="2033" spans="5:15" ht="18" customHeight="1">
      <c r="E2033" s="168" t="s">
        <v>894</v>
      </c>
      <c r="F2033" s="174">
        <f>IFERROR(IF(E2033="","",COUNTIF($E$2:E2033,E2033)),"")</f>
        <v>17</v>
      </c>
      <c r="G2033" s="170" t="str">
        <f t="shared" si="64"/>
        <v/>
      </c>
      <c r="H2033" s="240" t="str">
        <f t="shared" si="65"/>
        <v/>
      </c>
      <c r="O2033" t="s">
        <v>983</v>
      </c>
    </row>
    <row r="2034" spans="5:15" ht="18" customHeight="1">
      <c r="E2034" s="168" t="s">
        <v>951</v>
      </c>
      <c r="F2034" s="174">
        <f>IFERROR(IF(E2034="","",COUNTIF($E$2:E2034,E2034)),"")</f>
        <v>60</v>
      </c>
      <c r="G2034" s="170" t="str">
        <f t="shared" si="64"/>
        <v/>
      </c>
      <c r="H2034" s="240" t="str">
        <f t="shared" si="65"/>
        <v/>
      </c>
      <c r="O2034" t="s">
        <v>983</v>
      </c>
    </row>
    <row r="2035" spans="5:15" ht="18" customHeight="1">
      <c r="E2035" s="168" t="s">
        <v>309</v>
      </c>
      <c r="F2035" s="174">
        <f>IFERROR(IF(E2035="","",COUNTIF($E$2:E2035,E2035)),"")</f>
        <v>8</v>
      </c>
      <c r="G2035" s="170" t="str">
        <f t="shared" si="64"/>
        <v/>
      </c>
      <c r="H2035" s="240" t="str">
        <f t="shared" si="65"/>
        <v/>
      </c>
      <c r="O2035" t="s">
        <v>983</v>
      </c>
    </row>
    <row r="2036" spans="5:15" ht="18" customHeight="1">
      <c r="E2036" s="168" t="s">
        <v>894</v>
      </c>
      <c r="F2036" s="174">
        <f>IFERROR(IF(E2036="","",COUNTIF($E$2:E2036,E2036)),"")</f>
        <v>18</v>
      </c>
      <c r="G2036" s="170" t="str">
        <f t="shared" si="64"/>
        <v/>
      </c>
      <c r="H2036" s="240" t="str">
        <f t="shared" si="65"/>
        <v/>
      </c>
      <c r="O2036" t="s">
        <v>983</v>
      </c>
    </row>
    <row r="2037" spans="5:15" ht="18" customHeight="1">
      <c r="E2037" s="168" t="s">
        <v>894</v>
      </c>
      <c r="F2037" s="174">
        <f>IFERROR(IF(E2037="","",COUNTIF($E$2:E2037,E2037)),"")</f>
        <v>19</v>
      </c>
      <c r="G2037" s="170" t="str">
        <f t="shared" si="64"/>
        <v/>
      </c>
      <c r="H2037" s="240" t="str">
        <f t="shared" si="65"/>
        <v/>
      </c>
      <c r="O2037" t="s">
        <v>983</v>
      </c>
    </row>
    <row r="2038" spans="5:15" ht="18" customHeight="1">
      <c r="E2038" s="168" t="s">
        <v>951</v>
      </c>
      <c r="F2038" s="174">
        <f>IFERROR(IF(E2038="","",COUNTIF($E$2:E2038,E2038)),"")</f>
        <v>61</v>
      </c>
      <c r="G2038" s="170" t="str">
        <f t="shared" si="64"/>
        <v/>
      </c>
      <c r="H2038" s="240" t="str">
        <f t="shared" si="65"/>
        <v/>
      </c>
      <c r="O2038" t="s">
        <v>983</v>
      </c>
    </row>
    <row r="2039" spans="5:15" ht="18" customHeight="1">
      <c r="E2039" s="168" t="s">
        <v>951</v>
      </c>
      <c r="F2039" s="174">
        <f>IFERROR(IF(E2039="","",COUNTIF($E$2:E2039,E2039)),"")</f>
        <v>62</v>
      </c>
      <c r="G2039" s="170" t="str">
        <f t="shared" si="64"/>
        <v/>
      </c>
      <c r="H2039" s="240" t="str">
        <f t="shared" si="65"/>
        <v/>
      </c>
      <c r="O2039" t="s">
        <v>983</v>
      </c>
    </row>
    <row r="2040" spans="5:15" ht="18" customHeight="1">
      <c r="E2040" s="168" t="s">
        <v>951</v>
      </c>
      <c r="F2040" s="174">
        <f>IFERROR(IF(E2040="","",COUNTIF($E$2:E2040,E2040)),"")</f>
        <v>63</v>
      </c>
      <c r="G2040" s="170" t="str">
        <f t="shared" si="64"/>
        <v/>
      </c>
      <c r="H2040" s="240" t="str">
        <f t="shared" si="65"/>
        <v/>
      </c>
      <c r="O2040" t="s">
        <v>983</v>
      </c>
    </row>
    <row r="2041" spans="5:15" ht="18" customHeight="1">
      <c r="E2041" s="168" t="s">
        <v>951</v>
      </c>
      <c r="F2041" s="174">
        <f>IFERROR(IF(E2041="","",COUNTIF($E$2:E2041,E2041)),"")</f>
        <v>64</v>
      </c>
      <c r="G2041" s="170" t="str">
        <f t="shared" si="64"/>
        <v/>
      </c>
      <c r="H2041" s="240" t="str">
        <f t="shared" si="65"/>
        <v/>
      </c>
      <c r="O2041" t="s">
        <v>983</v>
      </c>
    </row>
    <row r="2042" spans="5:15" ht="18" customHeight="1">
      <c r="E2042" s="168" t="s">
        <v>894</v>
      </c>
      <c r="F2042" s="174">
        <f>IFERROR(IF(E2042="","",COUNTIF($E$2:E2042,E2042)),"")</f>
        <v>20</v>
      </c>
      <c r="G2042" s="170" t="str">
        <f t="shared" si="64"/>
        <v/>
      </c>
      <c r="H2042" s="240" t="str">
        <f t="shared" si="65"/>
        <v/>
      </c>
      <c r="O2042" t="s">
        <v>983</v>
      </c>
    </row>
    <row r="2043" spans="5:15" ht="18" customHeight="1">
      <c r="E2043" s="168" t="s">
        <v>951</v>
      </c>
      <c r="F2043" s="174">
        <f>IFERROR(IF(E2043="","",COUNTIF($E$2:E2043,E2043)),"")</f>
        <v>65</v>
      </c>
      <c r="G2043" s="170" t="str">
        <f t="shared" si="64"/>
        <v/>
      </c>
      <c r="H2043" s="240" t="str">
        <f t="shared" si="65"/>
        <v/>
      </c>
      <c r="O2043" t="s">
        <v>983</v>
      </c>
    </row>
    <row r="2044" spans="5:15" ht="18" customHeight="1">
      <c r="E2044" s="168" t="s">
        <v>951</v>
      </c>
      <c r="F2044" s="174">
        <f>IFERROR(IF(E2044="","",COUNTIF($E$2:E2044,E2044)),"")</f>
        <v>66</v>
      </c>
      <c r="G2044" s="170" t="str">
        <f t="shared" si="64"/>
        <v/>
      </c>
      <c r="H2044" s="240" t="str">
        <f t="shared" si="65"/>
        <v/>
      </c>
      <c r="O2044" t="s">
        <v>983</v>
      </c>
    </row>
    <row r="2045" spans="5:15" ht="18" customHeight="1">
      <c r="E2045" s="168" t="s">
        <v>951</v>
      </c>
      <c r="F2045" s="174">
        <f>IFERROR(IF(E2045="","",COUNTIF($E$2:E2045,E2045)),"")</f>
        <v>67</v>
      </c>
      <c r="G2045" s="170" t="str">
        <f t="shared" si="64"/>
        <v/>
      </c>
      <c r="H2045" s="240" t="str">
        <f t="shared" si="65"/>
        <v/>
      </c>
      <c r="O2045" t="s">
        <v>983</v>
      </c>
    </row>
    <row r="2046" spans="5:15" ht="18" customHeight="1">
      <c r="E2046" s="168" t="s">
        <v>894</v>
      </c>
      <c r="F2046" s="174">
        <f>IFERROR(IF(E2046="","",COUNTIF($E$2:E2046,E2046)),"")</f>
        <v>21</v>
      </c>
      <c r="G2046" s="170" t="str">
        <f t="shared" si="64"/>
        <v/>
      </c>
      <c r="H2046" s="240" t="str">
        <f t="shared" si="65"/>
        <v/>
      </c>
      <c r="O2046" t="s">
        <v>983</v>
      </c>
    </row>
    <row r="2047" spans="5:15" ht="18" customHeight="1">
      <c r="E2047" s="168" t="s">
        <v>951</v>
      </c>
      <c r="F2047" s="174">
        <f>IFERROR(IF(E2047="","",COUNTIF($E$2:E2047,E2047)),"")</f>
        <v>68</v>
      </c>
      <c r="G2047" s="170" t="str">
        <f t="shared" si="64"/>
        <v/>
      </c>
      <c r="H2047" s="240" t="str">
        <f t="shared" si="65"/>
        <v/>
      </c>
      <c r="O2047" t="s">
        <v>983</v>
      </c>
    </row>
    <row r="2048" spans="5:15" ht="18" customHeight="1">
      <c r="E2048" s="168" t="s">
        <v>894</v>
      </c>
      <c r="F2048" s="174">
        <f>IFERROR(IF(E2048="","",COUNTIF($E$2:E2048,E2048)),"")</f>
        <v>22</v>
      </c>
      <c r="G2048" s="170" t="str">
        <f t="shared" si="64"/>
        <v/>
      </c>
      <c r="H2048" s="240" t="str">
        <f t="shared" si="65"/>
        <v/>
      </c>
      <c r="O2048" t="s">
        <v>983</v>
      </c>
    </row>
    <row r="2049" spans="5:15" ht="18" customHeight="1">
      <c r="E2049" s="168" t="s">
        <v>894</v>
      </c>
      <c r="F2049" s="174">
        <f>IFERROR(IF(E2049="","",COUNTIF($E$2:E2049,E2049)),"")</f>
        <v>23</v>
      </c>
      <c r="G2049" s="170" t="str">
        <f t="shared" si="64"/>
        <v/>
      </c>
      <c r="H2049" s="240" t="str">
        <f t="shared" si="65"/>
        <v/>
      </c>
      <c r="O2049" t="s">
        <v>983</v>
      </c>
    </row>
    <row r="2050" spans="5:15" ht="18" customHeight="1">
      <c r="E2050" s="168" t="s">
        <v>951</v>
      </c>
      <c r="F2050" s="174">
        <f>IFERROR(IF(E2050="","",COUNTIF($E$2:E2050,E2050)),"")</f>
        <v>69</v>
      </c>
      <c r="G2050" s="170" t="str">
        <f t="shared" ref="G2050:G2113" si="66">IFERROR(IF(AND(COUNTIF(E2050:E2050,E2050)=(F2050),F2050&gt;0),ROW(),""),"")</f>
        <v/>
      </c>
      <c r="H2050" s="240" t="str">
        <f t="shared" ref="H2050:H2113" si="67">IFERROR(INDEX(E:E,SMALL(G:G,ROW()-1)),"")</f>
        <v/>
      </c>
      <c r="O2050" t="s">
        <v>983</v>
      </c>
    </row>
    <row r="2051" spans="5:15" ht="18" customHeight="1">
      <c r="E2051" s="168" t="s">
        <v>951</v>
      </c>
      <c r="F2051" s="174">
        <f>IFERROR(IF(E2051="","",COUNTIF($E$2:E2051,E2051)),"")</f>
        <v>70</v>
      </c>
      <c r="G2051" s="170" t="str">
        <f t="shared" si="66"/>
        <v/>
      </c>
      <c r="H2051" s="240" t="str">
        <f t="shared" si="67"/>
        <v/>
      </c>
      <c r="O2051" t="s">
        <v>983</v>
      </c>
    </row>
    <row r="2052" spans="5:15" ht="18" customHeight="1">
      <c r="E2052" s="168" t="s">
        <v>894</v>
      </c>
      <c r="F2052" s="174">
        <f>IFERROR(IF(E2052="","",COUNTIF($E$2:E2052,E2052)),"")</f>
        <v>24</v>
      </c>
      <c r="G2052" s="170" t="str">
        <f t="shared" si="66"/>
        <v/>
      </c>
      <c r="H2052" s="240" t="str">
        <f t="shared" si="67"/>
        <v/>
      </c>
      <c r="O2052" t="s">
        <v>983</v>
      </c>
    </row>
    <row r="2053" spans="5:15" ht="18" customHeight="1">
      <c r="E2053" s="168" t="s">
        <v>951</v>
      </c>
      <c r="F2053" s="174">
        <f>IFERROR(IF(E2053="","",COUNTIF($E$2:E2053,E2053)),"")</f>
        <v>71</v>
      </c>
      <c r="G2053" s="170" t="str">
        <f t="shared" si="66"/>
        <v/>
      </c>
      <c r="H2053" s="240" t="str">
        <f t="shared" si="67"/>
        <v/>
      </c>
      <c r="O2053" t="s">
        <v>983</v>
      </c>
    </row>
    <row r="2054" spans="5:15" ht="18" customHeight="1">
      <c r="E2054" s="168" t="s">
        <v>894</v>
      </c>
      <c r="F2054" s="174">
        <f>IFERROR(IF(E2054="","",COUNTIF($E$2:E2054,E2054)),"")</f>
        <v>25</v>
      </c>
      <c r="G2054" s="170" t="str">
        <f t="shared" si="66"/>
        <v/>
      </c>
      <c r="H2054" s="240" t="str">
        <f t="shared" si="67"/>
        <v/>
      </c>
      <c r="O2054" t="s">
        <v>983</v>
      </c>
    </row>
    <row r="2055" spans="5:15" ht="18" customHeight="1">
      <c r="E2055" s="168" t="s">
        <v>894</v>
      </c>
      <c r="F2055" s="174">
        <f>IFERROR(IF(E2055="","",COUNTIF($E$2:E2055,E2055)),"")</f>
        <v>26</v>
      </c>
      <c r="G2055" s="170" t="str">
        <f t="shared" si="66"/>
        <v/>
      </c>
      <c r="H2055" s="240" t="str">
        <f t="shared" si="67"/>
        <v/>
      </c>
      <c r="O2055" t="s">
        <v>983</v>
      </c>
    </row>
    <row r="2056" spans="5:15" ht="18" customHeight="1">
      <c r="E2056" s="168" t="s">
        <v>894</v>
      </c>
      <c r="F2056" s="174">
        <f>IFERROR(IF(E2056="","",COUNTIF($E$2:E2056,E2056)),"")</f>
        <v>27</v>
      </c>
      <c r="G2056" s="170" t="str">
        <f t="shared" si="66"/>
        <v/>
      </c>
      <c r="H2056" s="240" t="str">
        <f t="shared" si="67"/>
        <v/>
      </c>
      <c r="O2056" t="s">
        <v>983</v>
      </c>
    </row>
    <row r="2057" spans="5:15" ht="18" customHeight="1">
      <c r="E2057" s="168" t="s">
        <v>894</v>
      </c>
      <c r="F2057" s="174">
        <f>IFERROR(IF(E2057="","",COUNTIF($E$2:E2057,E2057)),"")</f>
        <v>28</v>
      </c>
      <c r="G2057" s="170" t="str">
        <f t="shared" si="66"/>
        <v/>
      </c>
      <c r="H2057" s="240" t="str">
        <f t="shared" si="67"/>
        <v/>
      </c>
      <c r="O2057" t="s">
        <v>983</v>
      </c>
    </row>
    <row r="2058" spans="5:15" ht="18" customHeight="1">
      <c r="E2058" s="168" t="s">
        <v>272</v>
      </c>
      <c r="F2058" s="174">
        <f>IFERROR(IF(E2058="","",COUNTIF($E$2:E2058,E2058)),"")</f>
        <v>15</v>
      </c>
      <c r="G2058" s="170" t="str">
        <f t="shared" si="66"/>
        <v/>
      </c>
      <c r="H2058" s="240" t="str">
        <f t="shared" si="67"/>
        <v/>
      </c>
      <c r="O2058" t="s">
        <v>983</v>
      </c>
    </row>
    <row r="2059" spans="5:15" ht="18" customHeight="1">
      <c r="E2059" s="168" t="s">
        <v>311</v>
      </c>
      <c r="F2059" s="174">
        <f>IFERROR(IF(E2059="","",COUNTIF($E$2:E2059,E2059)),"")</f>
        <v>9</v>
      </c>
      <c r="G2059" s="170" t="str">
        <f t="shared" si="66"/>
        <v/>
      </c>
      <c r="H2059" s="240" t="str">
        <f t="shared" si="67"/>
        <v/>
      </c>
      <c r="O2059" t="s">
        <v>983</v>
      </c>
    </row>
    <row r="2060" spans="5:15" ht="18" customHeight="1">
      <c r="E2060" s="168" t="s">
        <v>303</v>
      </c>
      <c r="F2060" s="174">
        <f>IFERROR(IF(E2060="","",COUNTIF($E$2:E2060,E2060)),"")</f>
        <v>6</v>
      </c>
      <c r="G2060" s="170" t="str">
        <f t="shared" si="66"/>
        <v/>
      </c>
      <c r="H2060" s="240" t="str">
        <f t="shared" si="67"/>
        <v/>
      </c>
      <c r="O2060" t="s">
        <v>983</v>
      </c>
    </row>
    <row r="2061" spans="5:15" ht="18" customHeight="1">
      <c r="E2061" s="168" t="s">
        <v>300</v>
      </c>
      <c r="F2061" s="174">
        <f>IFERROR(IF(E2061="","",COUNTIF($E$2:E2061,E2061)),"")</f>
        <v>13</v>
      </c>
      <c r="G2061" s="170" t="str">
        <f t="shared" si="66"/>
        <v/>
      </c>
      <c r="H2061" s="240" t="str">
        <f t="shared" si="67"/>
        <v/>
      </c>
      <c r="O2061" t="s">
        <v>983</v>
      </c>
    </row>
    <row r="2062" spans="5:15" ht="18" customHeight="1">
      <c r="E2062" s="168" t="s">
        <v>274</v>
      </c>
      <c r="F2062" s="174">
        <f>IFERROR(IF(E2062="","",COUNTIF($E$2:E2062,E2062)),"")</f>
        <v>14</v>
      </c>
      <c r="G2062" s="170" t="str">
        <f t="shared" si="66"/>
        <v/>
      </c>
      <c r="H2062" s="240" t="str">
        <f t="shared" si="67"/>
        <v/>
      </c>
      <c r="O2062" t="s">
        <v>983</v>
      </c>
    </row>
    <row r="2063" spans="5:15" ht="18" customHeight="1">
      <c r="E2063" s="168" t="s">
        <v>272</v>
      </c>
      <c r="F2063" s="174">
        <f>IFERROR(IF(E2063="","",COUNTIF($E$2:E2063,E2063)),"")</f>
        <v>16</v>
      </c>
      <c r="G2063" s="170" t="str">
        <f t="shared" si="66"/>
        <v/>
      </c>
      <c r="H2063" s="240" t="str">
        <f t="shared" si="67"/>
        <v/>
      </c>
      <c r="O2063" t="s">
        <v>983</v>
      </c>
    </row>
    <row r="2064" spans="5:15" ht="18" customHeight="1">
      <c r="E2064" s="168" t="s">
        <v>315</v>
      </c>
      <c r="F2064" s="174">
        <f>IFERROR(IF(E2064="","",COUNTIF($E$2:E2064,E2064)),"")</f>
        <v>13</v>
      </c>
      <c r="G2064" s="170" t="str">
        <f t="shared" si="66"/>
        <v/>
      </c>
      <c r="H2064" s="240" t="str">
        <f t="shared" si="67"/>
        <v/>
      </c>
      <c r="O2064" t="s">
        <v>983</v>
      </c>
    </row>
    <row r="2065" spans="5:15" ht="18" customHeight="1">
      <c r="E2065" s="168" t="s">
        <v>308</v>
      </c>
      <c r="F2065" s="174">
        <f>IFERROR(IF(E2065="","",COUNTIF($E$2:E2065,E2065)),"")</f>
        <v>10</v>
      </c>
      <c r="G2065" s="170" t="str">
        <f t="shared" si="66"/>
        <v/>
      </c>
      <c r="H2065" s="240" t="str">
        <f t="shared" si="67"/>
        <v/>
      </c>
      <c r="O2065" t="s">
        <v>983</v>
      </c>
    </row>
    <row r="2066" spans="5:15" ht="18" customHeight="1">
      <c r="E2066" s="168" t="s">
        <v>309</v>
      </c>
      <c r="F2066" s="174">
        <f>IFERROR(IF(E2066="","",COUNTIF($E$2:E2066,E2066)),"")</f>
        <v>9</v>
      </c>
      <c r="G2066" s="170" t="str">
        <f t="shared" si="66"/>
        <v/>
      </c>
      <c r="H2066" s="240" t="str">
        <f t="shared" si="67"/>
        <v/>
      </c>
      <c r="O2066" t="s">
        <v>983</v>
      </c>
    </row>
    <row r="2067" spans="5:15" ht="18" customHeight="1">
      <c r="E2067" s="168" t="s">
        <v>303</v>
      </c>
      <c r="F2067" s="174">
        <f>IFERROR(IF(E2067="","",COUNTIF($E$2:E2067,E2067)),"")</f>
        <v>7</v>
      </c>
      <c r="G2067" s="170" t="str">
        <f t="shared" si="66"/>
        <v/>
      </c>
      <c r="H2067" s="240" t="str">
        <f t="shared" si="67"/>
        <v/>
      </c>
      <c r="O2067" t="s">
        <v>983</v>
      </c>
    </row>
    <row r="2068" spans="5:15" ht="18" customHeight="1">
      <c r="E2068" s="168" t="s">
        <v>301</v>
      </c>
      <c r="F2068" s="174">
        <f>IFERROR(IF(E2068="","",COUNTIF($E$2:E2068,E2068)),"")</f>
        <v>8</v>
      </c>
      <c r="G2068" s="170" t="str">
        <f t="shared" si="66"/>
        <v/>
      </c>
      <c r="H2068" s="240" t="str">
        <f t="shared" si="67"/>
        <v/>
      </c>
      <c r="O2068" t="s">
        <v>983</v>
      </c>
    </row>
    <row r="2069" spans="5:15" ht="18" customHeight="1">
      <c r="E2069" s="168" t="s">
        <v>273</v>
      </c>
      <c r="F2069" s="174">
        <f>IFERROR(IF(E2069="","",COUNTIF($E$2:E2069,E2069)),"")</f>
        <v>15</v>
      </c>
      <c r="G2069" s="170" t="str">
        <f t="shared" si="66"/>
        <v/>
      </c>
      <c r="H2069" s="240" t="str">
        <f t="shared" si="67"/>
        <v/>
      </c>
      <c r="O2069" t="s">
        <v>983</v>
      </c>
    </row>
    <row r="2070" spans="5:15" ht="18" customHeight="1">
      <c r="E2070" s="168" t="s">
        <v>311</v>
      </c>
      <c r="F2070" s="174">
        <f>IFERROR(IF(E2070="","",COUNTIF($E$2:E2070,E2070)),"")</f>
        <v>10</v>
      </c>
      <c r="G2070" s="170" t="str">
        <f t="shared" si="66"/>
        <v/>
      </c>
      <c r="H2070" s="240" t="str">
        <f t="shared" si="67"/>
        <v/>
      </c>
      <c r="O2070" t="s">
        <v>983</v>
      </c>
    </row>
    <row r="2071" spans="5:15" ht="18" customHeight="1">
      <c r="E2071" s="168" t="s">
        <v>302</v>
      </c>
      <c r="F2071" s="174">
        <f>IFERROR(IF(E2071="","",COUNTIF($E$2:E2071,E2071)),"")</f>
        <v>19</v>
      </c>
      <c r="G2071" s="170" t="str">
        <f t="shared" si="66"/>
        <v/>
      </c>
      <c r="H2071" s="240" t="str">
        <f t="shared" si="67"/>
        <v/>
      </c>
      <c r="O2071" t="s">
        <v>983</v>
      </c>
    </row>
    <row r="2072" spans="5:15" ht="18" customHeight="1">
      <c r="E2072" s="168" t="s">
        <v>305</v>
      </c>
      <c r="F2072" s="174">
        <f>IFERROR(IF(E2072="","",COUNTIF($E$2:E2072,E2072)),"")</f>
        <v>17</v>
      </c>
      <c r="G2072" s="170" t="str">
        <f t="shared" si="66"/>
        <v/>
      </c>
      <c r="H2072" s="240" t="str">
        <f t="shared" si="67"/>
        <v/>
      </c>
      <c r="O2072" t="s">
        <v>983</v>
      </c>
    </row>
    <row r="2073" spans="5:15" ht="18" customHeight="1">
      <c r="E2073" s="168" t="s">
        <v>315</v>
      </c>
      <c r="F2073" s="174">
        <f>IFERROR(IF(E2073="","",COUNTIF($E$2:E2073,E2073)),"")</f>
        <v>14</v>
      </c>
      <c r="G2073" s="170" t="str">
        <f t="shared" si="66"/>
        <v/>
      </c>
      <c r="H2073" s="240" t="str">
        <f t="shared" si="67"/>
        <v/>
      </c>
      <c r="O2073" t="s">
        <v>983</v>
      </c>
    </row>
    <row r="2074" spans="5:15" ht="18" customHeight="1">
      <c r="E2074" s="168" t="s">
        <v>307</v>
      </c>
      <c r="F2074" s="174">
        <f>IFERROR(IF(E2074="","",COUNTIF($E$2:E2074,E2074)),"")</f>
        <v>15</v>
      </c>
      <c r="G2074" s="170" t="str">
        <f t="shared" si="66"/>
        <v/>
      </c>
      <c r="H2074" s="240" t="str">
        <f t="shared" si="67"/>
        <v/>
      </c>
      <c r="O2074" t="s">
        <v>983</v>
      </c>
    </row>
    <row r="2075" spans="5:15" ht="18" customHeight="1">
      <c r="E2075" s="168" t="s">
        <v>975</v>
      </c>
      <c r="F2075" s="174">
        <f>IFERROR(IF(E2075="","",COUNTIF($E$2:E2075,E2075)),"")</f>
        <v>1</v>
      </c>
      <c r="G2075" s="170">
        <f t="shared" si="66"/>
        <v>2075</v>
      </c>
      <c r="H2075" s="240" t="str">
        <f t="shared" si="67"/>
        <v/>
      </c>
      <c r="O2075" t="s">
        <v>983</v>
      </c>
    </row>
    <row r="2076" spans="5:15" ht="18" customHeight="1">
      <c r="E2076" s="168" t="s">
        <v>975</v>
      </c>
      <c r="F2076" s="174">
        <f>IFERROR(IF(E2076="","",COUNTIF($E$2:E2076,E2076)),"")</f>
        <v>2</v>
      </c>
      <c r="G2076" s="170" t="str">
        <f t="shared" si="66"/>
        <v/>
      </c>
      <c r="H2076" s="240" t="str">
        <f t="shared" si="67"/>
        <v/>
      </c>
      <c r="O2076" t="s">
        <v>983</v>
      </c>
    </row>
    <row r="2077" spans="5:15" ht="18" customHeight="1">
      <c r="E2077" s="168" t="s">
        <v>975</v>
      </c>
      <c r="F2077" s="174">
        <f>IFERROR(IF(E2077="","",COUNTIF($E$2:E2077,E2077)),"")</f>
        <v>3</v>
      </c>
      <c r="G2077" s="170" t="str">
        <f t="shared" si="66"/>
        <v/>
      </c>
      <c r="H2077" s="240" t="str">
        <f t="shared" si="67"/>
        <v/>
      </c>
      <c r="O2077" t="s">
        <v>983</v>
      </c>
    </row>
    <row r="2078" spans="5:15" ht="18" customHeight="1">
      <c r="E2078" s="168" t="s">
        <v>975</v>
      </c>
      <c r="F2078" s="174">
        <f>IFERROR(IF(E2078="","",COUNTIF($E$2:E2078,E2078)),"")</f>
        <v>4</v>
      </c>
      <c r="G2078" s="170" t="str">
        <f t="shared" si="66"/>
        <v/>
      </c>
      <c r="H2078" s="240" t="str">
        <f t="shared" si="67"/>
        <v/>
      </c>
      <c r="O2078" t="s">
        <v>983</v>
      </c>
    </row>
    <row r="2079" spans="5:15" ht="18" customHeight="1">
      <c r="E2079" s="168" t="s">
        <v>975</v>
      </c>
      <c r="F2079" s="174">
        <f>IFERROR(IF(E2079="","",COUNTIF($E$2:E2079,E2079)),"")</f>
        <v>5</v>
      </c>
      <c r="G2079" s="170" t="str">
        <f t="shared" si="66"/>
        <v/>
      </c>
      <c r="H2079" s="240" t="str">
        <f t="shared" si="67"/>
        <v/>
      </c>
      <c r="O2079" t="s">
        <v>983</v>
      </c>
    </row>
    <row r="2080" spans="5:15" ht="18" customHeight="1">
      <c r="E2080" s="168" t="s">
        <v>975</v>
      </c>
      <c r="F2080" s="174">
        <f>IFERROR(IF(E2080="","",COUNTIF($E$2:E2080,E2080)),"")</f>
        <v>6</v>
      </c>
      <c r="G2080" s="170" t="str">
        <f t="shared" si="66"/>
        <v/>
      </c>
      <c r="H2080" s="240" t="str">
        <f t="shared" si="67"/>
        <v/>
      </c>
      <c r="O2080" t="s">
        <v>983</v>
      </c>
    </row>
    <row r="2081" spans="5:15" ht="18" customHeight="1">
      <c r="E2081" s="168" t="s">
        <v>975</v>
      </c>
      <c r="F2081" s="174">
        <f>IFERROR(IF(E2081="","",COUNTIF($E$2:E2081,E2081)),"")</f>
        <v>7</v>
      </c>
      <c r="G2081" s="170" t="str">
        <f t="shared" si="66"/>
        <v/>
      </c>
      <c r="H2081" s="240" t="str">
        <f t="shared" si="67"/>
        <v/>
      </c>
      <c r="O2081" t="s">
        <v>983</v>
      </c>
    </row>
    <row r="2082" spans="5:15" ht="18" customHeight="1">
      <c r="E2082" s="168" t="s">
        <v>975</v>
      </c>
      <c r="F2082" s="174">
        <f>IFERROR(IF(E2082="","",COUNTIF($E$2:E2082,E2082)),"")</f>
        <v>8</v>
      </c>
      <c r="G2082" s="170" t="str">
        <f t="shared" si="66"/>
        <v/>
      </c>
      <c r="H2082" s="240" t="str">
        <f t="shared" si="67"/>
        <v/>
      </c>
      <c r="O2082" t="s">
        <v>983</v>
      </c>
    </row>
    <row r="2083" spans="5:15" ht="18" customHeight="1">
      <c r="E2083" s="168" t="s">
        <v>975</v>
      </c>
      <c r="F2083" s="174">
        <f>IFERROR(IF(E2083="","",COUNTIF($E$2:E2083,E2083)),"")</f>
        <v>9</v>
      </c>
      <c r="G2083" s="170" t="str">
        <f t="shared" si="66"/>
        <v/>
      </c>
      <c r="H2083" s="240" t="str">
        <f t="shared" si="67"/>
        <v/>
      </c>
      <c r="O2083" t="s">
        <v>983</v>
      </c>
    </row>
    <row r="2084" spans="5:15" ht="18" customHeight="1">
      <c r="E2084" s="168" t="s">
        <v>975</v>
      </c>
      <c r="F2084" s="174">
        <f>IFERROR(IF(E2084="","",COUNTIF($E$2:E2084,E2084)),"")</f>
        <v>10</v>
      </c>
      <c r="G2084" s="170" t="str">
        <f t="shared" si="66"/>
        <v/>
      </c>
      <c r="H2084" s="240" t="str">
        <f t="shared" si="67"/>
        <v/>
      </c>
      <c r="O2084" t="s">
        <v>983</v>
      </c>
    </row>
    <row r="2085" spans="5:15" ht="18" customHeight="1">
      <c r="E2085" s="168" t="s">
        <v>975</v>
      </c>
      <c r="F2085" s="174">
        <f>IFERROR(IF(E2085="","",COUNTIF($E$2:E2085,E2085)),"")</f>
        <v>11</v>
      </c>
      <c r="G2085" s="170" t="str">
        <f t="shared" si="66"/>
        <v/>
      </c>
      <c r="H2085" s="240" t="str">
        <f t="shared" si="67"/>
        <v/>
      </c>
      <c r="O2085" t="s">
        <v>983</v>
      </c>
    </row>
    <row r="2086" spans="5:15" ht="18" customHeight="1">
      <c r="E2086" s="168" t="s">
        <v>975</v>
      </c>
      <c r="F2086" s="174">
        <f>IFERROR(IF(E2086="","",COUNTIF($E$2:E2086,E2086)),"")</f>
        <v>12</v>
      </c>
      <c r="G2086" s="170" t="str">
        <f t="shared" si="66"/>
        <v/>
      </c>
      <c r="H2086" s="240" t="str">
        <f t="shared" si="67"/>
        <v/>
      </c>
      <c r="O2086" t="s">
        <v>983</v>
      </c>
    </row>
    <row r="2087" spans="5:15" ht="18" customHeight="1">
      <c r="E2087" s="168" t="s">
        <v>302</v>
      </c>
      <c r="F2087" s="174">
        <f>IFERROR(IF(E2087="","",COUNTIF($E$2:E2087,E2087)),"")</f>
        <v>20</v>
      </c>
      <c r="G2087" s="170" t="str">
        <f t="shared" si="66"/>
        <v/>
      </c>
      <c r="H2087" s="240" t="str">
        <f t="shared" si="67"/>
        <v/>
      </c>
      <c r="O2087" t="s">
        <v>983</v>
      </c>
    </row>
    <row r="2088" spans="5:15" ht="18" customHeight="1">
      <c r="E2088" s="168" t="s">
        <v>300</v>
      </c>
      <c r="F2088" s="174">
        <f>IFERROR(IF(E2088="","",COUNTIF($E$2:E2088,E2088)),"")</f>
        <v>14</v>
      </c>
      <c r="G2088" s="170" t="str">
        <f t="shared" si="66"/>
        <v/>
      </c>
      <c r="H2088" s="240" t="str">
        <f t="shared" si="67"/>
        <v/>
      </c>
      <c r="O2088" t="s">
        <v>983</v>
      </c>
    </row>
    <row r="2089" spans="5:15" ht="18" customHeight="1">
      <c r="E2089" s="168" t="s">
        <v>309</v>
      </c>
      <c r="F2089" s="174">
        <f>IFERROR(IF(E2089="","",COUNTIF($E$2:E2089,E2089)),"")</f>
        <v>10</v>
      </c>
      <c r="G2089" s="170" t="str">
        <f t="shared" si="66"/>
        <v/>
      </c>
      <c r="H2089" s="240" t="str">
        <f t="shared" si="67"/>
        <v/>
      </c>
      <c r="O2089" t="s">
        <v>983</v>
      </c>
    </row>
    <row r="2090" spans="5:15" ht="18" customHeight="1">
      <c r="E2090" s="168" t="s">
        <v>311</v>
      </c>
      <c r="F2090" s="174">
        <f>IFERROR(IF(E2090="","",COUNTIF($E$2:E2090,E2090)),"")</f>
        <v>11</v>
      </c>
      <c r="G2090" s="170" t="str">
        <f t="shared" si="66"/>
        <v/>
      </c>
      <c r="H2090" s="240" t="str">
        <f t="shared" si="67"/>
        <v/>
      </c>
      <c r="O2090" t="s">
        <v>983</v>
      </c>
    </row>
    <row r="2091" spans="5:15" ht="18" customHeight="1">
      <c r="E2091" s="168" t="s">
        <v>965</v>
      </c>
      <c r="F2091" s="174">
        <f>IFERROR(IF(E2091="","",COUNTIF($E$2:E2091,E2091)),"")</f>
        <v>15</v>
      </c>
      <c r="G2091" s="170" t="str">
        <f t="shared" si="66"/>
        <v/>
      </c>
      <c r="H2091" s="240" t="str">
        <f t="shared" si="67"/>
        <v/>
      </c>
      <c r="O2091" t="s">
        <v>983</v>
      </c>
    </row>
    <row r="2092" spans="5:15" ht="18" customHeight="1">
      <c r="E2092" s="168" t="s">
        <v>965</v>
      </c>
      <c r="F2092" s="174">
        <f>IFERROR(IF(E2092="","",COUNTIF($E$2:E2092,E2092)),"")</f>
        <v>16</v>
      </c>
      <c r="G2092" s="170" t="str">
        <f t="shared" si="66"/>
        <v/>
      </c>
      <c r="H2092" s="240" t="str">
        <f t="shared" si="67"/>
        <v/>
      </c>
      <c r="O2092" t="s">
        <v>983</v>
      </c>
    </row>
    <row r="2093" spans="5:15" ht="18" customHeight="1">
      <c r="E2093" s="168" t="s">
        <v>965</v>
      </c>
      <c r="F2093" s="174">
        <f>IFERROR(IF(E2093="","",COUNTIF($E$2:E2093,E2093)),"")</f>
        <v>17</v>
      </c>
      <c r="G2093" s="170" t="str">
        <f t="shared" si="66"/>
        <v/>
      </c>
      <c r="H2093" s="240" t="str">
        <f t="shared" si="67"/>
        <v/>
      </c>
      <c r="O2093" t="s">
        <v>983</v>
      </c>
    </row>
    <row r="2094" spans="5:15" ht="18" customHeight="1">
      <c r="E2094" s="168" t="s">
        <v>965</v>
      </c>
      <c r="F2094" s="174">
        <f>IFERROR(IF(E2094="","",COUNTIF($E$2:E2094,E2094)),"")</f>
        <v>18</v>
      </c>
      <c r="G2094" s="170" t="str">
        <f t="shared" si="66"/>
        <v/>
      </c>
      <c r="H2094" s="240" t="str">
        <f t="shared" si="67"/>
        <v/>
      </c>
      <c r="O2094" t="s">
        <v>983</v>
      </c>
    </row>
    <row r="2095" spans="5:15" ht="18" customHeight="1">
      <c r="E2095" s="168" t="s">
        <v>965</v>
      </c>
      <c r="F2095" s="174">
        <f>IFERROR(IF(E2095="","",COUNTIF($E$2:E2095,E2095)),"")</f>
        <v>19</v>
      </c>
      <c r="G2095" s="170" t="str">
        <f t="shared" si="66"/>
        <v/>
      </c>
      <c r="H2095" s="240" t="str">
        <f t="shared" si="67"/>
        <v/>
      </c>
      <c r="O2095" t="s">
        <v>983</v>
      </c>
    </row>
    <row r="2096" spans="5:15" ht="18" customHeight="1">
      <c r="E2096" s="168" t="s">
        <v>965</v>
      </c>
      <c r="F2096" s="174">
        <f>IFERROR(IF(E2096="","",COUNTIF($E$2:E2096,E2096)),"")</f>
        <v>20</v>
      </c>
      <c r="G2096" s="170" t="str">
        <f t="shared" si="66"/>
        <v/>
      </c>
      <c r="H2096" s="240" t="str">
        <f t="shared" si="67"/>
        <v/>
      </c>
      <c r="O2096" t="s">
        <v>983</v>
      </c>
    </row>
    <row r="2097" spans="5:15" ht="18" customHeight="1">
      <c r="E2097" s="168" t="s">
        <v>965</v>
      </c>
      <c r="F2097" s="174">
        <f>IFERROR(IF(E2097="","",COUNTIF($E$2:E2097,E2097)),"")</f>
        <v>21</v>
      </c>
      <c r="G2097" s="170" t="str">
        <f t="shared" si="66"/>
        <v/>
      </c>
      <c r="H2097" s="240" t="str">
        <f t="shared" si="67"/>
        <v/>
      </c>
      <c r="O2097" t="s">
        <v>983</v>
      </c>
    </row>
    <row r="2098" spans="5:15" ht="18" customHeight="1">
      <c r="E2098" s="168" t="s">
        <v>965</v>
      </c>
      <c r="F2098" s="174">
        <f>IFERROR(IF(E2098="","",COUNTIF($E$2:E2098,E2098)),"")</f>
        <v>22</v>
      </c>
      <c r="G2098" s="170" t="str">
        <f t="shared" si="66"/>
        <v/>
      </c>
      <c r="H2098" s="240" t="str">
        <f t="shared" si="67"/>
        <v/>
      </c>
      <c r="O2098" t="s">
        <v>983</v>
      </c>
    </row>
    <row r="2099" spans="5:15" ht="18" customHeight="1">
      <c r="E2099" s="168" t="s">
        <v>965</v>
      </c>
      <c r="F2099" s="174">
        <f>IFERROR(IF(E2099="","",COUNTIF($E$2:E2099,E2099)),"")</f>
        <v>23</v>
      </c>
      <c r="G2099" s="170" t="str">
        <f t="shared" si="66"/>
        <v/>
      </c>
      <c r="H2099" s="240" t="str">
        <f t="shared" si="67"/>
        <v/>
      </c>
      <c r="O2099" t="s">
        <v>983</v>
      </c>
    </row>
    <row r="2100" spans="5:15" ht="18" customHeight="1">
      <c r="E2100" s="168" t="s">
        <v>965</v>
      </c>
      <c r="F2100" s="174">
        <f>IFERROR(IF(E2100="","",COUNTIF($E$2:E2100,E2100)),"")</f>
        <v>24</v>
      </c>
      <c r="G2100" s="170" t="str">
        <f t="shared" si="66"/>
        <v/>
      </c>
      <c r="H2100" s="240" t="str">
        <f t="shared" si="67"/>
        <v/>
      </c>
      <c r="O2100" t="s">
        <v>983</v>
      </c>
    </row>
    <row r="2101" spans="5:15" ht="18" customHeight="1">
      <c r="E2101" s="168" t="s">
        <v>965</v>
      </c>
      <c r="F2101" s="174">
        <f>IFERROR(IF(E2101="","",COUNTIF($E$2:E2101,E2101)),"")</f>
        <v>25</v>
      </c>
      <c r="G2101" s="170" t="str">
        <f t="shared" si="66"/>
        <v/>
      </c>
      <c r="H2101" s="240" t="str">
        <f t="shared" si="67"/>
        <v/>
      </c>
      <c r="O2101" t="s">
        <v>983</v>
      </c>
    </row>
    <row r="2102" spans="5:15" ht="18" customHeight="1">
      <c r="E2102" s="168" t="s">
        <v>965</v>
      </c>
      <c r="F2102" s="174">
        <f>IFERROR(IF(E2102="","",COUNTIF($E$2:E2102,E2102)),"")</f>
        <v>26</v>
      </c>
      <c r="G2102" s="170" t="str">
        <f t="shared" si="66"/>
        <v/>
      </c>
      <c r="H2102" s="240" t="str">
        <f t="shared" si="67"/>
        <v/>
      </c>
      <c r="O2102" t="s">
        <v>983</v>
      </c>
    </row>
    <row r="2103" spans="5:15" ht="18" customHeight="1">
      <c r="E2103" s="168" t="s">
        <v>965</v>
      </c>
      <c r="F2103" s="174">
        <f>IFERROR(IF(E2103="","",COUNTIF($E$2:E2103,E2103)),"")</f>
        <v>27</v>
      </c>
      <c r="G2103" s="170" t="str">
        <f t="shared" si="66"/>
        <v/>
      </c>
      <c r="H2103" s="240" t="str">
        <f t="shared" si="67"/>
        <v/>
      </c>
      <c r="O2103" t="s">
        <v>983</v>
      </c>
    </row>
    <row r="2104" spans="5:15" ht="18" customHeight="1">
      <c r="E2104" s="168" t="s">
        <v>965</v>
      </c>
      <c r="F2104" s="174">
        <f>IFERROR(IF(E2104="","",COUNTIF($E$2:E2104,E2104)),"")</f>
        <v>28</v>
      </c>
      <c r="G2104" s="170" t="str">
        <f t="shared" si="66"/>
        <v/>
      </c>
      <c r="H2104" s="240" t="str">
        <f t="shared" si="67"/>
        <v/>
      </c>
      <c r="O2104" t="s">
        <v>983</v>
      </c>
    </row>
    <row r="2105" spans="5:15" ht="18" customHeight="1">
      <c r="E2105" s="168" t="s">
        <v>949</v>
      </c>
      <c r="F2105" s="174">
        <f>IFERROR(IF(E2105="","",COUNTIF($E$2:E2105,E2105)),"")</f>
        <v>30</v>
      </c>
      <c r="G2105" s="170" t="str">
        <f t="shared" si="66"/>
        <v/>
      </c>
      <c r="H2105" s="240" t="str">
        <f t="shared" si="67"/>
        <v/>
      </c>
      <c r="O2105" t="s">
        <v>983</v>
      </c>
    </row>
    <row r="2106" spans="5:15" ht="18" customHeight="1">
      <c r="E2106" s="168" t="s">
        <v>949</v>
      </c>
      <c r="F2106" s="174">
        <f>IFERROR(IF(E2106="","",COUNTIF($E$2:E2106,E2106)),"")</f>
        <v>31</v>
      </c>
      <c r="G2106" s="170" t="str">
        <f t="shared" si="66"/>
        <v/>
      </c>
      <c r="H2106" s="240" t="str">
        <f t="shared" si="67"/>
        <v/>
      </c>
      <c r="O2106" t="s">
        <v>983</v>
      </c>
    </row>
    <row r="2107" spans="5:15" ht="18" customHeight="1">
      <c r="E2107" s="168" t="s">
        <v>949</v>
      </c>
      <c r="F2107" s="174">
        <f>IFERROR(IF(E2107="","",COUNTIF($E$2:E2107,E2107)),"")</f>
        <v>32</v>
      </c>
      <c r="G2107" s="170" t="str">
        <f t="shared" si="66"/>
        <v/>
      </c>
      <c r="H2107" s="240" t="str">
        <f t="shared" si="67"/>
        <v/>
      </c>
      <c r="O2107" t="s">
        <v>983</v>
      </c>
    </row>
    <row r="2108" spans="5:15" ht="18" customHeight="1">
      <c r="E2108" s="168" t="s">
        <v>949</v>
      </c>
      <c r="F2108" s="174">
        <f>IFERROR(IF(E2108="","",COUNTIF($E$2:E2108,E2108)),"")</f>
        <v>33</v>
      </c>
      <c r="G2108" s="170" t="str">
        <f t="shared" si="66"/>
        <v/>
      </c>
      <c r="H2108" s="240" t="str">
        <f t="shared" si="67"/>
        <v/>
      </c>
      <c r="O2108" t="s">
        <v>983</v>
      </c>
    </row>
    <row r="2109" spans="5:15" ht="18" customHeight="1">
      <c r="E2109" s="168" t="s">
        <v>949</v>
      </c>
      <c r="F2109" s="174">
        <f>IFERROR(IF(E2109="","",COUNTIF($E$2:E2109,E2109)),"")</f>
        <v>34</v>
      </c>
      <c r="G2109" s="170" t="str">
        <f t="shared" si="66"/>
        <v/>
      </c>
      <c r="H2109" s="240" t="str">
        <f t="shared" si="67"/>
        <v/>
      </c>
      <c r="O2109" t="s">
        <v>983</v>
      </c>
    </row>
    <row r="2110" spans="5:15" ht="18" customHeight="1">
      <c r="E2110" s="168" t="s">
        <v>949</v>
      </c>
      <c r="F2110" s="174">
        <f>IFERROR(IF(E2110="","",COUNTIF($E$2:E2110,E2110)),"")</f>
        <v>35</v>
      </c>
      <c r="G2110" s="170" t="str">
        <f t="shared" si="66"/>
        <v/>
      </c>
      <c r="H2110" s="240" t="str">
        <f t="shared" si="67"/>
        <v/>
      </c>
      <c r="O2110" t="s">
        <v>983</v>
      </c>
    </row>
    <row r="2111" spans="5:15" ht="18" customHeight="1">
      <c r="E2111" s="168" t="s">
        <v>949</v>
      </c>
      <c r="F2111" s="174">
        <f>IFERROR(IF(E2111="","",COUNTIF($E$2:E2111,E2111)),"")</f>
        <v>36</v>
      </c>
      <c r="G2111" s="170" t="str">
        <f t="shared" si="66"/>
        <v/>
      </c>
      <c r="H2111" s="240" t="str">
        <f t="shared" si="67"/>
        <v/>
      </c>
      <c r="O2111" t="s">
        <v>983</v>
      </c>
    </row>
    <row r="2112" spans="5:15" ht="18" customHeight="1">
      <c r="E2112" s="168" t="s">
        <v>949</v>
      </c>
      <c r="F2112" s="174">
        <f>IFERROR(IF(E2112="","",COUNTIF($E$2:E2112,E2112)),"")</f>
        <v>37</v>
      </c>
      <c r="G2112" s="170" t="str">
        <f t="shared" si="66"/>
        <v/>
      </c>
      <c r="H2112" s="240" t="str">
        <f t="shared" si="67"/>
        <v/>
      </c>
      <c r="O2112" t="s">
        <v>983</v>
      </c>
    </row>
    <row r="2113" spans="5:15" ht="18" customHeight="1">
      <c r="E2113" s="168" t="s">
        <v>949</v>
      </c>
      <c r="F2113" s="174">
        <f>IFERROR(IF(E2113="","",COUNTIF($E$2:E2113,E2113)),"")</f>
        <v>38</v>
      </c>
      <c r="G2113" s="170" t="str">
        <f t="shared" si="66"/>
        <v/>
      </c>
      <c r="H2113" s="240" t="str">
        <f t="shared" si="67"/>
        <v/>
      </c>
      <c r="O2113" t="s">
        <v>983</v>
      </c>
    </row>
    <row r="2114" spans="5:15" ht="18" customHeight="1">
      <c r="E2114" s="168" t="s">
        <v>949</v>
      </c>
      <c r="F2114" s="174">
        <f>IFERROR(IF(E2114="","",COUNTIF($E$2:E2114,E2114)),"")</f>
        <v>39</v>
      </c>
      <c r="G2114" s="170" t="str">
        <f t="shared" ref="G2114:G2177" si="68">IFERROR(IF(AND(COUNTIF(E2114:E2114,E2114)=(F2114),F2114&gt;0),ROW(),""),"")</f>
        <v/>
      </c>
      <c r="H2114" s="240" t="str">
        <f t="shared" ref="H2114:H2177" si="69">IFERROR(INDEX(E:E,SMALL(G:G,ROW()-1)),"")</f>
        <v/>
      </c>
      <c r="O2114" t="s">
        <v>983</v>
      </c>
    </row>
    <row r="2115" spans="5:15" ht="18" customHeight="1">
      <c r="E2115" s="168" t="s">
        <v>949</v>
      </c>
      <c r="F2115" s="174">
        <f>IFERROR(IF(E2115="","",COUNTIF($E$2:E2115,E2115)),"")</f>
        <v>40</v>
      </c>
      <c r="G2115" s="170" t="str">
        <f t="shared" si="68"/>
        <v/>
      </c>
      <c r="H2115" s="240" t="str">
        <f t="shared" si="69"/>
        <v/>
      </c>
      <c r="O2115" t="s">
        <v>983</v>
      </c>
    </row>
    <row r="2116" spans="5:15" ht="18" customHeight="1">
      <c r="E2116" s="168" t="s">
        <v>949</v>
      </c>
      <c r="F2116" s="174">
        <f>IFERROR(IF(E2116="","",COUNTIF($E$2:E2116,E2116)),"")</f>
        <v>41</v>
      </c>
      <c r="G2116" s="170" t="str">
        <f t="shared" si="68"/>
        <v/>
      </c>
      <c r="H2116" s="240" t="str">
        <f t="shared" si="69"/>
        <v/>
      </c>
      <c r="O2116" t="s">
        <v>983</v>
      </c>
    </row>
    <row r="2117" spans="5:15" ht="18" customHeight="1">
      <c r="E2117" s="168" t="s">
        <v>949</v>
      </c>
      <c r="F2117" s="174">
        <f>IFERROR(IF(E2117="","",COUNTIF($E$2:E2117,E2117)),"")</f>
        <v>42</v>
      </c>
      <c r="G2117" s="170" t="str">
        <f t="shared" si="68"/>
        <v/>
      </c>
      <c r="H2117" s="240" t="str">
        <f t="shared" si="69"/>
        <v/>
      </c>
      <c r="O2117" t="s">
        <v>983</v>
      </c>
    </row>
    <row r="2118" spans="5:15" ht="18" customHeight="1">
      <c r="E2118" s="168" t="s">
        <v>274</v>
      </c>
      <c r="F2118" s="174">
        <f>IFERROR(IF(E2118="","",COUNTIF($E$2:E2118,E2118)),"")</f>
        <v>15</v>
      </c>
      <c r="G2118" s="170" t="str">
        <f t="shared" si="68"/>
        <v/>
      </c>
      <c r="H2118" s="240" t="str">
        <f t="shared" si="69"/>
        <v/>
      </c>
      <c r="O2118" t="s">
        <v>983</v>
      </c>
    </row>
    <row r="2119" spans="5:15" ht="18" customHeight="1">
      <c r="E2119" s="168" t="s">
        <v>273</v>
      </c>
      <c r="F2119" s="174">
        <f>IFERROR(IF(E2119="","",COUNTIF($E$2:E2119,E2119)),"")</f>
        <v>16</v>
      </c>
      <c r="G2119" s="170" t="str">
        <f t="shared" si="68"/>
        <v/>
      </c>
      <c r="H2119" s="240" t="str">
        <f t="shared" si="69"/>
        <v/>
      </c>
      <c r="O2119" t="s">
        <v>983</v>
      </c>
    </row>
    <row r="2120" spans="5:15" ht="18" customHeight="1">
      <c r="E2120" s="168" t="s">
        <v>273</v>
      </c>
      <c r="F2120" s="174">
        <f>IFERROR(IF(E2120="","",COUNTIF($E$2:E2120,E2120)),"")</f>
        <v>17</v>
      </c>
      <c r="G2120" s="170" t="str">
        <f t="shared" si="68"/>
        <v/>
      </c>
      <c r="H2120" s="240" t="str">
        <f t="shared" si="69"/>
        <v/>
      </c>
      <c r="O2120" t="s">
        <v>983</v>
      </c>
    </row>
    <row r="2121" spans="5:15" ht="18" customHeight="1">
      <c r="F2121" s="174" t="str">
        <f>IFERROR(IF(E2121="","",COUNTIF($E$2:E2121,E2121)),"")</f>
        <v/>
      </c>
      <c r="G2121" s="170" t="str">
        <f t="shared" si="68"/>
        <v/>
      </c>
      <c r="H2121" s="240" t="str">
        <f t="shared" si="69"/>
        <v/>
      </c>
      <c r="O2121" t="s">
        <v>983</v>
      </c>
    </row>
    <row r="2122" spans="5:15" ht="18" customHeight="1">
      <c r="E2122" s="168" t="s">
        <v>363</v>
      </c>
      <c r="F2122" s="174">
        <f>IFERROR(IF(E2122="","",COUNTIF($E$2:E2122,E2122)),"")</f>
        <v>31</v>
      </c>
      <c r="G2122" s="170" t="str">
        <f t="shared" si="68"/>
        <v/>
      </c>
      <c r="H2122" s="240" t="str">
        <f t="shared" si="69"/>
        <v/>
      </c>
      <c r="O2122" t="s">
        <v>983</v>
      </c>
    </row>
    <row r="2123" spans="5:15" ht="18" customHeight="1">
      <c r="E2123" s="168" t="s">
        <v>962</v>
      </c>
      <c r="F2123" s="174">
        <f>IFERROR(IF(E2123="","",COUNTIF($E$2:E2123,E2123)),"")</f>
        <v>11</v>
      </c>
      <c r="G2123" s="170" t="str">
        <f t="shared" si="68"/>
        <v/>
      </c>
      <c r="H2123" s="240" t="str">
        <f t="shared" si="69"/>
        <v/>
      </c>
      <c r="O2123" t="s">
        <v>983</v>
      </c>
    </row>
    <row r="2124" spans="5:15" ht="18" customHeight="1">
      <c r="E2124" s="168" t="s">
        <v>962</v>
      </c>
      <c r="F2124" s="174">
        <f>IFERROR(IF(E2124="","",COUNTIF($E$2:E2124,E2124)),"")</f>
        <v>12</v>
      </c>
      <c r="G2124" s="170" t="str">
        <f t="shared" si="68"/>
        <v/>
      </c>
      <c r="H2124" s="240" t="str">
        <f t="shared" si="69"/>
        <v/>
      </c>
      <c r="O2124" t="s">
        <v>983</v>
      </c>
    </row>
    <row r="2125" spans="5:15" ht="18" customHeight="1">
      <c r="E2125" s="168" t="s">
        <v>363</v>
      </c>
      <c r="F2125" s="174">
        <f>IFERROR(IF(E2125="","",COUNTIF($E$2:E2125,E2125)),"")</f>
        <v>32</v>
      </c>
      <c r="G2125" s="170" t="str">
        <f t="shared" si="68"/>
        <v/>
      </c>
      <c r="H2125" s="240" t="str">
        <f t="shared" si="69"/>
        <v/>
      </c>
      <c r="O2125" t="s">
        <v>983</v>
      </c>
    </row>
    <row r="2126" spans="5:15" ht="18" customHeight="1">
      <c r="F2126" s="174" t="str">
        <f>IFERROR(IF(E2126="","",COUNTIF($E$2:E2126,E2126)),"")</f>
        <v/>
      </c>
      <c r="G2126" s="170" t="str">
        <f t="shared" si="68"/>
        <v/>
      </c>
      <c r="H2126" s="240" t="str">
        <f t="shared" si="69"/>
        <v/>
      </c>
      <c r="O2126" t="s">
        <v>983</v>
      </c>
    </row>
    <row r="2127" spans="5:15" ht="18" customHeight="1">
      <c r="F2127" s="174" t="str">
        <f>IFERROR(IF(E2127="","",COUNTIF($E$2:E2127,E2127)),"")</f>
        <v/>
      </c>
      <c r="G2127" s="170" t="str">
        <f t="shared" si="68"/>
        <v/>
      </c>
      <c r="H2127" s="240" t="str">
        <f t="shared" si="69"/>
        <v/>
      </c>
      <c r="O2127" t="s">
        <v>983</v>
      </c>
    </row>
    <row r="2128" spans="5:15" ht="18" customHeight="1">
      <c r="E2128" s="168" t="s">
        <v>919</v>
      </c>
      <c r="F2128" s="174">
        <f>IFERROR(IF(E2128="","",COUNTIF($E$2:E2128,E2128)),"")</f>
        <v>1</v>
      </c>
      <c r="G2128" s="170">
        <f t="shared" si="68"/>
        <v>2128</v>
      </c>
      <c r="H2128" s="240" t="str">
        <f t="shared" si="69"/>
        <v/>
      </c>
      <c r="O2128" t="s">
        <v>983</v>
      </c>
    </row>
    <row r="2129" spans="5:15" ht="18" customHeight="1">
      <c r="E2129" s="168" t="s">
        <v>367</v>
      </c>
      <c r="F2129" s="174">
        <f>IFERROR(IF(E2129="","",COUNTIF($E$2:E2129,E2129)),"")</f>
        <v>4</v>
      </c>
      <c r="G2129" s="170" t="str">
        <f t="shared" si="68"/>
        <v/>
      </c>
      <c r="H2129" s="240" t="str">
        <f t="shared" si="69"/>
        <v/>
      </c>
      <c r="O2129" t="s">
        <v>983</v>
      </c>
    </row>
    <row r="2130" spans="5:15" ht="18" customHeight="1">
      <c r="E2130" s="168" t="s">
        <v>962</v>
      </c>
      <c r="F2130" s="174">
        <f>IFERROR(IF(E2130="","",COUNTIF($E$2:E2130,E2130)),"")</f>
        <v>13</v>
      </c>
      <c r="G2130" s="170" t="str">
        <f t="shared" si="68"/>
        <v/>
      </c>
      <c r="H2130" s="240" t="str">
        <f t="shared" si="69"/>
        <v/>
      </c>
      <c r="O2130" t="s">
        <v>983</v>
      </c>
    </row>
    <row r="2131" spans="5:15" ht="18" customHeight="1">
      <c r="E2131" s="168" t="s">
        <v>361</v>
      </c>
      <c r="F2131" s="174">
        <f>IFERROR(IF(E2131="","",COUNTIF($E$2:E2131,E2131)),"")</f>
        <v>15</v>
      </c>
      <c r="G2131" s="170" t="str">
        <f t="shared" si="68"/>
        <v/>
      </c>
      <c r="H2131" s="240" t="str">
        <f t="shared" si="69"/>
        <v/>
      </c>
      <c r="O2131" t="s">
        <v>983</v>
      </c>
    </row>
    <row r="2132" spans="5:15" ht="18" customHeight="1">
      <c r="E2132" s="168" t="s">
        <v>363</v>
      </c>
      <c r="F2132" s="174">
        <f>IFERROR(IF(E2132="","",COUNTIF($E$2:E2132,E2132)),"")</f>
        <v>33</v>
      </c>
      <c r="G2132" s="170" t="str">
        <f t="shared" si="68"/>
        <v/>
      </c>
      <c r="H2132" s="240" t="str">
        <f t="shared" si="69"/>
        <v/>
      </c>
      <c r="O2132" t="s">
        <v>983</v>
      </c>
    </row>
    <row r="2133" spans="5:15" ht="18" customHeight="1">
      <c r="E2133" s="168" t="s">
        <v>363</v>
      </c>
      <c r="F2133" s="174">
        <f>IFERROR(IF(E2133="","",COUNTIF($E$2:E2133,E2133)),"")</f>
        <v>34</v>
      </c>
      <c r="G2133" s="170" t="str">
        <f t="shared" si="68"/>
        <v/>
      </c>
      <c r="H2133" s="240" t="str">
        <f t="shared" si="69"/>
        <v/>
      </c>
      <c r="O2133" t="s">
        <v>983</v>
      </c>
    </row>
    <row r="2134" spans="5:15" ht="18" customHeight="1">
      <c r="E2134" s="168" t="s">
        <v>363</v>
      </c>
      <c r="F2134" s="174">
        <f>IFERROR(IF(E2134="","",COUNTIF($E$2:E2134,E2134)),"")</f>
        <v>35</v>
      </c>
      <c r="G2134" s="170" t="str">
        <f t="shared" si="68"/>
        <v/>
      </c>
      <c r="H2134" s="240" t="str">
        <f t="shared" si="69"/>
        <v/>
      </c>
      <c r="O2134" t="s">
        <v>983</v>
      </c>
    </row>
    <row r="2135" spans="5:15" ht="18" customHeight="1">
      <c r="E2135" s="168" t="s">
        <v>962</v>
      </c>
      <c r="F2135" s="174">
        <f>IFERROR(IF(E2135="","",COUNTIF($E$2:E2135,E2135)),"")</f>
        <v>14</v>
      </c>
      <c r="G2135" s="170" t="str">
        <f t="shared" si="68"/>
        <v/>
      </c>
      <c r="H2135" s="240" t="str">
        <f t="shared" si="69"/>
        <v/>
      </c>
      <c r="O2135" t="s">
        <v>983</v>
      </c>
    </row>
    <row r="2136" spans="5:15" ht="18" customHeight="1">
      <c r="E2136" s="168" t="s">
        <v>363</v>
      </c>
      <c r="F2136" s="174">
        <f>IFERROR(IF(E2136="","",COUNTIF($E$2:E2136,E2136)),"")</f>
        <v>36</v>
      </c>
      <c r="G2136" s="170" t="str">
        <f t="shared" si="68"/>
        <v/>
      </c>
      <c r="H2136" s="240" t="str">
        <f t="shared" si="69"/>
        <v/>
      </c>
      <c r="O2136" t="s">
        <v>983</v>
      </c>
    </row>
    <row r="2137" spans="5:15" ht="18" customHeight="1">
      <c r="E2137" s="168" t="s">
        <v>361</v>
      </c>
      <c r="F2137" s="174">
        <f>IFERROR(IF(E2137="","",COUNTIF($E$2:E2137,E2137)),"")</f>
        <v>16</v>
      </c>
      <c r="G2137" s="170" t="str">
        <f t="shared" si="68"/>
        <v/>
      </c>
      <c r="H2137" s="240" t="str">
        <f t="shared" si="69"/>
        <v/>
      </c>
      <c r="O2137" t="s">
        <v>983</v>
      </c>
    </row>
    <row r="2138" spans="5:15" ht="18" customHeight="1">
      <c r="E2138" s="168" t="s">
        <v>962</v>
      </c>
      <c r="F2138" s="174">
        <f>IFERROR(IF(E2138="","",COUNTIF($E$2:E2138,E2138)),"")</f>
        <v>15</v>
      </c>
      <c r="G2138" s="170" t="str">
        <f t="shared" si="68"/>
        <v/>
      </c>
      <c r="H2138" s="240" t="str">
        <f t="shared" si="69"/>
        <v/>
      </c>
      <c r="O2138" t="s">
        <v>983</v>
      </c>
    </row>
    <row r="2139" spans="5:15" ht="18" customHeight="1">
      <c r="E2139" s="168" t="s">
        <v>962</v>
      </c>
      <c r="F2139" s="174">
        <f>IFERROR(IF(E2139="","",COUNTIF($E$2:E2139,E2139)),"")</f>
        <v>16</v>
      </c>
      <c r="G2139" s="170" t="str">
        <f t="shared" si="68"/>
        <v/>
      </c>
      <c r="H2139" s="240" t="str">
        <f t="shared" si="69"/>
        <v/>
      </c>
      <c r="O2139" t="s">
        <v>983</v>
      </c>
    </row>
    <row r="2140" spans="5:15" ht="18" customHeight="1">
      <c r="E2140" s="168" t="s">
        <v>962</v>
      </c>
      <c r="F2140" s="174">
        <f>IFERROR(IF(E2140="","",COUNTIF($E$2:E2140,E2140)),"")</f>
        <v>17</v>
      </c>
      <c r="G2140" s="170" t="str">
        <f t="shared" si="68"/>
        <v/>
      </c>
      <c r="H2140" s="240" t="str">
        <f t="shared" si="69"/>
        <v/>
      </c>
      <c r="O2140" t="s">
        <v>983</v>
      </c>
    </row>
    <row r="2141" spans="5:15" ht="18" customHeight="1">
      <c r="E2141" s="168" t="s">
        <v>962</v>
      </c>
      <c r="F2141" s="174">
        <f>IFERROR(IF(E2141="","",COUNTIF($E$2:E2141,E2141)),"")</f>
        <v>18</v>
      </c>
      <c r="G2141" s="170" t="str">
        <f t="shared" si="68"/>
        <v/>
      </c>
      <c r="H2141" s="240" t="str">
        <f t="shared" si="69"/>
        <v/>
      </c>
      <c r="O2141" t="s">
        <v>983</v>
      </c>
    </row>
    <row r="2142" spans="5:15" ht="18" customHeight="1">
      <c r="E2142" s="168" t="s">
        <v>962</v>
      </c>
      <c r="F2142" s="174">
        <f>IFERROR(IF(E2142="","",COUNTIF($E$2:E2142,E2142)),"")</f>
        <v>19</v>
      </c>
      <c r="G2142" s="170" t="str">
        <f t="shared" si="68"/>
        <v/>
      </c>
      <c r="H2142" s="240" t="str">
        <f t="shared" si="69"/>
        <v/>
      </c>
      <c r="O2142" t="s">
        <v>983</v>
      </c>
    </row>
    <row r="2143" spans="5:15" ht="18" customHeight="1">
      <c r="E2143" s="168" t="s">
        <v>962</v>
      </c>
      <c r="F2143" s="174">
        <f>IFERROR(IF(E2143="","",COUNTIF($E$2:E2143,E2143)),"")</f>
        <v>20</v>
      </c>
      <c r="G2143" s="170" t="str">
        <f t="shared" si="68"/>
        <v/>
      </c>
      <c r="H2143" s="240" t="str">
        <f t="shared" si="69"/>
        <v/>
      </c>
      <c r="O2143" t="s">
        <v>983</v>
      </c>
    </row>
    <row r="2144" spans="5:15" ht="18" customHeight="1">
      <c r="E2144" s="168" t="s">
        <v>962</v>
      </c>
      <c r="F2144" s="174">
        <f>IFERROR(IF(E2144="","",COUNTIF($E$2:E2144,E2144)),"")</f>
        <v>21</v>
      </c>
      <c r="G2144" s="170" t="str">
        <f t="shared" si="68"/>
        <v/>
      </c>
      <c r="H2144" s="240" t="str">
        <f t="shared" si="69"/>
        <v/>
      </c>
      <c r="O2144" t="s">
        <v>983</v>
      </c>
    </row>
    <row r="2145" spans="5:15" ht="18" customHeight="1">
      <c r="E2145" s="168" t="s">
        <v>962</v>
      </c>
      <c r="F2145" s="174">
        <f>IFERROR(IF(E2145="","",COUNTIF($E$2:E2145,E2145)),"")</f>
        <v>22</v>
      </c>
      <c r="G2145" s="170" t="str">
        <f t="shared" si="68"/>
        <v/>
      </c>
      <c r="H2145" s="240" t="str">
        <f t="shared" si="69"/>
        <v/>
      </c>
      <c r="O2145" t="s">
        <v>983</v>
      </c>
    </row>
    <row r="2146" spans="5:15" ht="18" customHeight="1">
      <c r="E2146" s="168" t="s">
        <v>962</v>
      </c>
      <c r="F2146" s="174">
        <f>IFERROR(IF(E2146="","",COUNTIF($E$2:E2146,E2146)),"")</f>
        <v>23</v>
      </c>
      <c r="G2146" s="170" t="str">
        <f t="shared" si="68"/>
        <v/>
      </c>
      <c r="H2146" s="240" t="str">
        <f t="shared" si="69"/>
        <v/>
      </c>
      <c r="O2146" t="s">
        <v>983</v>
      </c>
    </row>
    <row r="2147" spans="5:15" ht="18" customHeight="1">
      <c r="E2147" s="168" t="s">
        <v>962</v>
      </c>
      <c r="F2147" s="174">
        <f>IFERROR(IF(E2147="","",COUNTIF($E$2:E2147,E2147)),"")</f>
        <v>24</v>
      </c>
      <c r="G2147" s="170" t="str">
        <f t="shared" si="68"/>
        <v/>
      </c>
      <c r="H2147" s="240" t="str">
        <f t="shared" si="69"/>
        <v/>
      </c>
      <c r="O2147" t="s">
        <v>983</v>
      </c>
    </row>
    <row r="2148" spans="5:15" ht="18" customHeight="1">
      <c r="E2148" s="168" t="s">
        <v>962</v>
      </c>
      <c r="F2148" s="174">
        <f>IFERROR(IF(E2148="","",COUNTIF($E$2:E2148,E2148)),"")</f>
        <v>25</v>
      </c>
      <c r="G2148" s="170" t="str">
        <f t="shared" si="68"/>
        <v/>
      </c>
      <c r="H2148" s="240" t="str">
        <f t="shared" si="69"/>
        <v/>
      </c>
      <c r="O2148" t="s">
        <v>983</v>
      </c>
    </row>
    <row r="2149" spans="5:15" ht="18" customHeight="1">
      <c r="E2149" s="168" t="s">
        <v>363</v>
      </c>
      <c r="F2149" s="174">
        <f>IFERROR(IF(E2149="","",COUNTIF($E$2:E2149,E2149)),"")</f>
        <v>37</v>
      </c>
      <c r="G2149" s="170" t="str">
        <f t="shared" si="68"/>
        <v/>
      </c>
      <c r="H2149" s="240" t="str">
        <f t="shared" si="69"/>
        <v/>
      </c>
      <c r="O2149" t="s">
        <v>983</v>
      </c>
    </row>
    <row r="2150" spans="5:15" ht="18" customHeight="1">
      <c r="E2150" s="168" t="s">
        <v>962</v>
      </c>
      <c r="F2150" s="174">
        <f>IFERROR(IF(E2150="","",COUNTIF($E$2:E2150,E2150)),"")</f>
        <v>26</v>
      </c>
      <c r="G2150" s="170" t="str">
        <f t="shared" si="68"/>
        <v/>
      </c>
      <c r="H2150" s="240" t="str">
        <f t="shared" si="69"/>
        <v/>
      </c>
      <c r="O2150" t="s">
        <v>983</v>
      </c>
    </row>
    <row r="2151" spans="5:15" ht="18" customHeight="1">
      <c r="E2151" s="168" t="s">
        <v>962</v>
      </c>
      <c r="F2151" s="174">
        <f>IFERROR(IF(E2151="","",COUNTIF($E$2:E2151,E2151)),"")</f>
        <v>27</v>
      </c>
      <c r="G2151" s="170" t="str">
        <f t="shared" si="68"/>
        <v/>
      </c>
      <c r="H2151" s="240" t="str">
        <f t="shared" si="69"/>
        <v/>
      </c>
      <c r="O2151" t="s">
        <v>983</v>
      </c>
    </row>
    <row r="2152" spans="5:15" ht="18" customHeight="1">
      <c r="E2152" s="168" t="s">
        <v>962</v>
      </c>
      <c r="F2152" s="174">
        <f>IFERROR(IF(E2152="","",COUNTIF($E$2:E2152,E2152)),"")</f>
        <v>28</v>
      </c>
      <c r="G2152" s="170" t="str">
        <f t="shared" si="68"/>
        <v/>
      </c>
      <c r="H2152" s="240" t="str">
        <f t="shared" si="69"/>
        <v/>
      </c>
      <c r="O2152" t="s">
        <v>983</v>
      </c>
    </row>
    <row r="2153" spans="5:15" ht="18" customHeight="1">
      <c r="E2153" s="168" t="s">
        <v>962</v>
      </c>
      <c r="F2153" s="174">
        <f>IFERROR(IF(E2153="","",COUNTIF($E$2:E2153,E2153)),"")</f>
        <v>29</v>
      </c>
      <c r="G2153" s="170" t="str">
        <f t="shared" si="68"/>
        <v/>
      </c>
      <c r="H2153" s="240" t="str">
        <f t="shared" si="69"/>
        <v/>
      </c>
      <c r="O2153" t="s">
        <v>983</v>
      </c>
    </row>
    <row r="2154" spans="5:15" ht="18" customHeight="1">
      <c r="E2154" s="168" t="s">
        <v>365</v>
      </c>
      <c r="F2154" s="174">
        <f>IFERROR(IF(E2154="","",COUNTIF($E$2:E2154,E2154)),"")</f>
        <v>5</v>
      </c>
      <c r="G2154" s="170" t="str">
        <f t="shared" si="68"/>
        <v/>
      </c>
      <c r="H2154" s="240" t="str">
        <f t="shared" si="69"/>
        <v/>
      </c>
      <c r="O2154" t="s">
        <v>983</v>
      </c>
    </row>
    <row r="2155" spans="5:15" ht="18" customHeight="1">
      <c r="F2155" s="174" t="str">
        <f>IFERROR(IF(E2155="","",COUNTIF($E$2:E2155,E2155)),"")</f>
        <v/>
      </c>
      <c r="G2155" s="170" t="str">
        <f t="shared" si="68"/>
        <v/>
      </c>
      <c r="H2155" s="240" t="str">
        <f t="shared" si="69"/>
        <v/>
      </c>
      <c r="O2155" t="s">
        <v>983</v>
      </c>
    </row>
    <row r="2156" spans="5:15" ht="18" customHeight="1">
      <c r="E2156" s="168" t="s">
        <v>362</v>
      </c>
      <c r="F2156" s="174">
        <f>IFERROR(IF(E2156="","",COUNTIF($E$2:E2156,E2156)),"")</f>
        <v>19</v>
      </c>
      <c r="G2156" s="170" t="str">
        <f t="shared" si="68"/>
        <v/>
      </c>
      <c r="H2156" s="240" t="str">
        <f t="shared" si="69"/>
        <v/>
      </c>
      <c r="O2156" t="s">
        <v>983</v>
      </c>
    </row>
    <row r="2157" spans="5:15" ht="18" customHeight="1">
      <c r="E2157" s="168" t="s">
        <v>362</v>
      </c>
      <c r="F2157" s="174">
        <f>IFERROR(IF(E2157="","",COUNTIF($E$2:E2157,E2157)),"")</f>
        <v>20</v>
      </c>
      <c r="G2157" s="170" t="str">
        <f t="shared" si="68"/>
        <v/>
      </c>
      <c r="H2157" s="240" t="str">
        <f t="shared" si="69"/>
        <v/>
      </c>
      <c r="O2157" t="s">
        <v>983</v>
      </c>
    </row>
    <row r="2158" spans="5:15" ht="18" customHeight="1">
      <c r="E2158" s="168" t="s">
        <v>363</v>
      </c>
      <c r="F2158" s="174">
        <f>IFERROR(IF(E2158="","",COUNTIF($E$2:E2158,E2158)),"")</f>
        <v>38</v>
      </c>
      <c r="G2158" s="170" t="str">
        <f t="shared" si="68"/>
        <v/>
      </c>
      <c r="H2158" s="240" t="str">
        <f t="shared" si="69"/>
        <v/>
      </c>
      <c r="O2158" t="s">
        <v>983</v>
      </c>
    </row>
    <row r="2159" spans="5:15" ht="18" customHeight="1">
      <c r="E2159" s="168" t="s">
        <v>361</v>
      </c>
      <c r="F2159" s="174">
        <f>IFERROR(IF(E2159="","",COUNTIF($E$2:E2159,E2159)),"")</f>
        <v>17</v>
      </c>
      <c r="G2159" s="170" t="str">
        <f t="shared" si="68"/>
        <v/>
      </c>
      <c r="H2159" s="240" t="str">
        <f t="shared" si="69"/>
        <v/>
      </c>
      <c r="O2159" t="s">
        <v>983</v>
      </c>
    </row>
    <row r="2160" spans="5:15" ht="18" customHeight="1">
      <c r="E2160" s="168" t="s">
        <v>361</v>
      </c>
      <c r="F2160" s="174">
        <f>IFERROR(IF(E2160="","",COUNTIF($E$2:E2160,E2160)),"")</f>
        <v>18</v>
      </c>
      <c r="G2160" s="170" t="str">
        <f t="shared" si="68"/>
        <v/>
      </c>
      <c r="H2160" s="240" t="str">
        <f t="shared" si="69"/>
        <v/>
      </c>
      <c r="O2160" t="s">
        <v>983</v>
      </c>
    </row>
    <row r="2161" spans="5:15" ht="18" customHeight="1">
      <c r="E2161" s="168" t="s">
        <v>1451</v>
      </c>
      <c r="F2161" s="174">
        <f>IFERROR(IF(E2161="","",COUNTIF($E$2:E2161,E2161)),"")</f>
        <v>1</v>
      </c>
      <c r="G2161" s="170">
        <f t="shared" si="68"/>
        <v>2161</v>
      </c>
      <c r="H2161" s="240" t="str">
        <f t="shared" si="69"/>
        <v/>
      </c>
      <c r="O2161" t="s">
        <v>983</v>
      </c>
    </row>
    <row r="2162" spans="5:15" ht="18" customHeight="1">
      <c r="E2162" s="168" t="s">
        <v>240</v>
      </c>
      <c r="F2162" s="174">
        <f>IFERROR(IF(E2162="","",COUNTIF($E$2:E2162,E2162)),"")</f>
        <v>33</v>
      </c>
      <c r="G2162" s="170" t="str">
        <f t="shared" si="68"/>
        <v/>
      </c>
      <c r="H2162" s="240" t="str">
        <f t="shared" si="69"/>
        <v/>
      </c>
      <c r="O2162" t="s">
        <v>983</v>
      </c>
    </row>
    <row r="2163" spans="5:15" ht="18" customHeight="1">
      <c r="E2163" s="168" t="s">
        <v>243</v>
      </c>
      <c r="F2163" s="174">
        <f>IFERROR(IF(E2163="","",COUNTIF($E$2:E2163,E2163)),"")</f>
        <v>32</v>
      </c>
      <c r="G2163" s="170" t="str">
        <f t="shared" si="68"/>
        <v/>
      </c>
      <c r="H2163" s="240" t="str">
        <f t="shared" si="69"/>
        <v/>
      </c>
      <c r="O2163" t="s">
        <v>983</v>
      </c>
    </row>
    <row r="2164" spans="5:15" ht="18" customHeight="1">
      <c r="E2164" s="168" t="s">
        <v>266</v>
      </c>
      <c r="F2164" s="174">
        <f>IFERROR(IF(E2164="","",COUNTIF($E$2:E2164,E2164)),"")</f>
        <v>19</v>
      </c>
      <c r="G2164" s="170" t="str">
        <f t="shared" si="68"/>
        <v/>
      </c>
      <c r="H2164" s="240" t="str">
        <f t="shared" si="69"/>
        <v/>
      </c>
      <c r="O2164" t="s">
        <v>983</v>
      </c>
    </row>
    <row r="2165" spans="5:15" ht="18" customHeight="1">
      <c r="E2165" s="168" t="s">
        <v>266</v>
      </c>
      <c r="F2165" s="174">
        <f>IFERROR(IF(E2165="","",COUNTIF($E$2:E2165,E2165)),"")</f>
        <v>20</v>
      </c>
      <c r="G2165" s="170" t="str">
        <f t="shared" si="68"/>
        <v/>
      </c>
      <c r="H2165" s="240" t="str">
        <f t="shared" si="69"/>
        <v/>
      </c>
      <c r="O2165" t="s">
        <v>983</v>
      </c>
    </row>
    <row r="2166" spans="5:15" ht="18" customHeight="1">
      <c r="E2166" s="168" t="s">
        <v>259</v>
      </c>
      <c r="F2166" s="174">
        <f>IFERROR(IF(E2166="","",COUNTIF($E$2:E2166,E2166)),"")</f>
        <v>32</v>
      </c>
      <c r="G2166" s="170" t="str">
        <f t="shared" si="68"/>
        <v/>
      </c>
      <c r="H2166" s="240" t="str">
        <f t="shared" si="69"/>
        <v/>
      </c>
      <c r="O2166" t="s">
        <v>983</v>
      </c>
    </row>
    <row r="2167" spans="5:15" ht="18" customHeight="1">
      <c r="E2167" s="168" t="s">
        <v>267</v>
      </c>
      <c r="F2167" s="174">
        <f>IFERROR(IF(E2167="","",COUNTIF($E$2:E2167,E2167)),"")</f>
        <v>27</v>
      </c>
      <c r="G2167" s="170" t="str">
        <f t="shared" si="68"/>
        <v/>
      </c>
      <c r="H2167" s="240" t="str">
        <f t="shared" si="69"/>
        <v/>
      </c>
      <c r="O2167" t="s">
        <v>983</v>
      </c>
    </row>
    <row r="2168" spans="5:15" ht="18" customHeight="1">
      <c r="E2168" s="168" t="s">
        <v>267</v>
      </c>
      <c r="F2168" s="174">
        <f>IFERROR(IF(E2168="","",COUNTIF($E$2:E2168,E2168)),"")</f>
        <v>28</v>
      </c>
      <c r="G2168" s="170" t="str">
        <f t="shared" si="68"/>
        <v/>
      </c>
      <c r="H2168" s="240" t="str">
        <f t="shared" si="69"/>
        <v/>
      </c>
      <c r="O2168" t="s">
        <v>983</v>
      </c>
    </row>
    <row r="2169" spans="5:15" ht="18" customHeight="1">
      <c r="E2169" s="168" t="s">
        <v>256</v>
      </c>
      <c r="F2169" s="174">
        <f>IFERROR(IF(E2169="","",COUNTIF($E$2:E2169,E2169)),"")</f>
        <v>23</v>
      </c>
      <c r="G2169" s="170" t="str">
        <f t="shared" si="68"/>
        <v/>
      </c>
      <c r="H2169" s="240" t="str">
        <f t="shared" si="69"/>
        <v/>
      </c>
      <c r="O2169" t="s">
        <v>983</v>
      </c>
    </row>
    <row r="2170" spans="5:15" ht="18" customHeight="1">
      <c r="E2170" s="168" t="s">
        <v>254</v>
      </c>
      <c r="F2170" s="174">
        <f>IFERROR(IF(E2170="","",COUNTIF($E$2:E2170,E2170)),"")</f>
        <v>27</v>
      </c>
      <c r="G2170" s="170" t="str">
        <f t="shared" si="68"/>
        <v/>
      </c>
      <c r="H2170" s="240" t="str">
        <f t="shared" si="69"/>
        <v/>
      </c>
      <c r="O2170" t="s">
        <v>983</v>
      </c>
    </row>
    <row r="2171" spans="5:15" ht="18" customHeight="1">
      <c r="E2171" s="168" t="s">
        <v>275</v>
      </c>
      <c r="F2171" s="174">
        <f>IFERROR(IF(E2171="","",COUNTIF($E$2:E2171,E2171)),"")</f>
        <v>28</v>
      </c>
      <c r="G2171" s="170" t="str">
        <f t="shared" si="68"/>
        <v/>
      </c>
      <c r="H2171" s="240" t="str">
        <f t="shared" si="69"/>
        <v/>
      </c>
      <c r="O2171" t="s">
        <v>983</v>
      </c>
    </row>
    <row r="2172" spans="5:15" ht="18" customHeight="1">
      <c r="E2172" s="168" t="s">
        <v>270</v>
      </c>
      <c r="F2172" s="174">
        <f>IFERROR(IF(E2172="","",COUNTIF($E$2:E2172,E2172)),"")</f>
        <v>27</v>
      </c>
      <c r="G2172" s="170" t="str">
        <f t="shared" si="68"/>
        <v/>
      </c>
      <c r="H2172" s="240" t="str">
        <f t="shared" si="69"/>
        <v/>
      </c>
      <c r="O2172" t="s">
        <v>983</v>
      </c>
    </row>
    <row r="2173" spans="5:15" ht="18" customHeight="1">
      <c r="E2173" s="168" t="s">
        <v>266</v>
      </c>
      <c r="F2173" s="174">
        <f>IFERROR(IF(E2173="","",COUNTIF($E$2:E2173,E2173)),"")</f>
        <v>21</v>
      </c>
      <c r="G2173" s="170" t="str">
        <f t="shared" si="68"/>
        <v/>
      </c>
      <c r="H2173" s="240" t="str">
        <f t="shared" si="69"/>
        <v/>
      </c>
      <c r="O2173" t="s">
        <v>983</v>
      </c>
    </row>
    <row r="2174" spans="5:15" ht="18" customHeight="1">
      <c r="E2174" s="168" t="s">
        <v>245</v>
      </c>
      <c r="F2174" s="174">
        <f>IFERROR(IF(E2174="","",COUNTIF($E$2:E2174,E2174)),"")</f>
        <v>13</v>
      </c>
      <c r="G2174" s="170" t="str">
        <f t="shared" si="68"/>
        <v/>
      </c>
      <c r="H2174" s="240" t="str">
        <f t="shared" si="69"/>
        <v/>
      </c>
      <c r="O2174" t="s">
        <v>983</v>
      </c>
    </row>
    <row r="2175" spans="5:15" ht="18" customHeight="1">
      <c r="E2175" s="168" t="s">
        <v>265</v>
      </c>
      <c r="F2175" s="174">
        <f>IFERROR(IF(E2175="","",COUNTIF($E$2:E2175,E2175)),"")</f>
        <v>26</v>
      </c>
      <c r="G2175" s="170" t="str">
        <f t="shared" si="68"/>
        <v/>
      </c>
      <c r="H2175" s="240" t="str">
        <f t="shared" si="69"/>
        <v/>
      </c>
      <c r="O2175" t="s">
        <v>983</v>
      </c>
    </row>
    <row r="2176" spans="5:15" ht="18" customHeight="1">
      <c r="E2176" s="168" t="s">
        <v>277</v>
      </c>
      <c r="F2176" s="174">
        <f>IFERROR(IF(E2176="","",COUNTIF($E$2:E2176,E2176)),"")</f>
        <v>23</v>
      </c>
      <c r="G2176" s="170" t="str">
        <f t="shared" si="68"/>
        <v/>
      </c>
      <c r="H2176" s="240" t="str">
        <f t="shared" si="69"/>
        <v/>
      </c>
      <c r="O2176" t="s">
        <v>983</v>
      </c>
    </row>
    <row r="2177" spans="5:15" ht="18" customHeight="1">
      <c r="E2177" s="168" t="s">
        <v>248</v>
      </c>
      <c r="F2177" s="174">
        <f>IFERROR(IF(E2177="","",COUNTIF($E$2:E2177,E2177)),"")</f>
        <v>19</v>
      </c>
      <c r="G2177" s="170" t="str">
        <f t="shared" si="68"/>
        <v/>
      </c>
      <c r="H2177" s="240" t="str">
        <f t="shared" si="69"/>
        <v/>
      </c>
      <c r="O2177" t="s">
        <v>983</v>
      </c>
    </row>
    <row r="2178" spans="5:15" ht="18" customHeight="1">
      <c r="E2178" s="168" t="s">
        <v>270</v>
      </c>
      <c r="F2178" s="174">
        <f>IFERROR(IF(E2178="","",COUNTIF($E$2:E2178,E2178)),"")</f>
        <v>28</v>
      </c>
      <c r="G2178" s="170" t="str">
        <f t="shared" ref="G2178:G2241" si="70">IFERROR(IF(AND(COUNTIF(E2178:E2178,E2178)=(F2178),F2178&gt;0),ROW(),""),"")</f>
        <v/>
      </c>
      <c r="H2178" s="240" t="str">
        <f t="shared" ref="H2178:H2241" si="71">IFERROR(INDEX(E:E,SMALL(G:G,ROW()-1)),"")</f>
        <v/>
      </c>
      <c r="O2178" t="s">
        <v>983</v>
      </c>
    </row>
    <row r="2179" spans="5:15" ht="18" customHeight="1">
      <c r="E2179" s="168" t="s">
        <v>255</v>
      </c>
      <c r="F2179" s="174">
        <f>IFERROR(IF(E2179="","",COUNTIF($E$2:E2179,E2179)),"")</f>
        <v>7</v>
      </c>
      <c r="G2179" s="170" t="str">
        <f t="shared" si="70"/>
        <v/>
      </c>
      <c r="H2179" s="240" t="str">
        <f t="shared" si="71"/>
        <v/>
      </c>
      <c r="O2179" t="s">
        <v>983</v>
      </c>
    </row>
    <row r="2180" spans="5:15" ht="18" customHeight="1">
      <c r="E2180" s="168" t="s">
        <v>243</v>
      </c>
      <c r="F2180" s="174">
        <f>IFERROR(IF(E2180="","",COUNTIF($E$2:E2180,E2180)),"")</f>
        <v>33</v>
      </c>
      <c r="G2180" s="170" t="str">
        <f t="shared" si="70"/>
        <v/>
      </c>
      <c r="H2180" s="240" t="str">
        <f t="shared" si="71"/>
        <v/>
      </c>
      <c r="O2180" t="s">
        <v>983</v>
      </c>
    </row>
    <row r="2181" spans="5:15" ht="18" customHeight="1">
      <c r="E2181" s="168" t="s">
        <v>248</v>
      </c>
      <c r="F2181" s="174">
        <f>IFERROR(IF(E2181="","",COUNTIF($E$2:E2181,E2181)),"")</f>
        <v>20</v>
      </c>
      <c r="G2181" s="170" t="str">
        <f t="shared" si="70"/>
        <v/>
      </c>
      <c r="H2181" s="240" t="str">
        <f t="shared" si="71"/>
        <v/>
      </c>
      <c r="O2181" t="s">
        <v>983</v>
      </c>
    </row>
    <row r="2182" spans="5:15" ht="18" customHeight="1">
      <c r="F2182" s="174" t="str">
        <f>IFERROR(IF(E2182="","",COUNTIF($E$2:E2182,E2182)),"")</f>
        <v/>
      </c>
      <c r="G2182" s="170" t="str">
        <f t="shared" si="70"/>
        <v/>
      </c>
      <c r="H2182" s="240" t="str">
        <f t="shared" si="71"/>
        <v/>
      </c>
      <c r="O2182" t="s">
        <v>983</v>
      </c>
    </row>
    <row r="2183" spans="5:15" ht="18" customHeight="1">
      <c r="E2183" s="168" t="s">
        <v>250</v>
      </c>
      <c r="F2183" s="174">
        <f>IFERROR(IF(E2183="","",COUNTIF($E$2:E2183,E2183)),"")</f>
        <v>22</v>
      </c>
      <c r="G2183" s="170" t="str">
        <f t="shared" si="70"/>
        <v/>
      </c>
      <c r="H2183" s="240" t="str">
        <f t="shared" si="71"/>
        <v/>
      </c>
      <c r="O2183" t="s">
        <v>983</v>
      </c>
    </row>
    <row r="2184" spans="5:15" ht="18" customHeight="1">
      <c r="E2184" s="168" t="s">
        <v>943</v>
      </c>
      <c r="F2184" s="174">
        <f>IFERROR(IF(E2184="","",COUNTIF($E$2:E2184,E2184)),"")</f>
        <v>26</v>
      </c>
      <c r="G2184" s="170" t="str">
        <f t="shared" si="70"/>
        <v/>
      </c>
      <c r="H2184" s="240" t="str">
        <f t="shared" si="71"/>
        <v/>
      </c>
      <c r="O2184" t="s">
        <v>983</v>
      </c>
    </row>
    <row r="2185" spans="5:15" ht="18" customHeight="1">
      <c r="E2185" s="168" t="s">
        <v>943</v>
      </c>
      <c r="F2185" s="174">
        <f>IFERROR(IF(E2185="","",COUNTIF($E$2:E2185,E2185)),"")</f>
        <v>27</v>
      </c>
      <c r="G2185" s="170" t="str">
        <f t="shared" si="70"/>
        <v/>
      </c>
      <c r="H2185" s="240" t="str">
        <f t="shared" si="71"/>
        <v/>
      </c>
      <c r="O2185" t="s">
        <v>983</v>
      </c>
    </row>
    <row r="2186" spans="5:15" ht="18" customHeight="1">
      <c r="E2186" s="168" t="s">
        <v>250</v>
      </c>
      <c r="F2186" s="174">
        <f>IFERROR(IF(E2186="","",COUNTIF($E$2:E2186,E2186)),"")</f>
        <v>23</v>
      </c>
      <c r="G2186" s="170" t="str">
        <f t="shared" si="70"/>
        <v/>
      </c>
      <c r="H2186" s="240" t="str">
        <f t="shared" si="71"/>
        <v/>
      </c>
      <c r="O2186" t="s">
        <v>983</v>
      </c>
    </row>
    <row r="2187" spans="5:15" ht="18" customHeight="1">
      <c r="E2187" s="168" t="s">
        <v>243</v>
      </c>
      <c r="F2187" s="174">
        <f>IFERROR(IF(E2187="","",COUNTIF($E$2:E2187,E2187)),"")</f>
        <v>34</v>
      </c>
      <c r="G2187" s="170" t="str">
        <f t="shared" si="70"/>
        <v/>
      </c>
      <c r="H2187" s="240" t="str">
        <f t="shared" si="71"/>
        <v/>
      </c>
      <c r="O2187" t="s">
        <v>983</v>
      </c>
    </row>
    <row r="2188" spans="5:15" ht="18" customHeight="1">
      <c r="E2188" s="168" t="s">
        <v>267</v>
      </c>
      <c r="F2188" s="174">
        <f>IFERROR(IF(E2188="","",COUNTIF($E$2:E2188,E2188)),"")</f>
        <v>29</v>
      </c>
      <c r="G2188" s="170" t="str">
        <f t="shared" si="70"/>
        <v/>
      </c>
      <c r="H2188" s="240" t="str">
        <f t="shared" si="71"/>
        <v/>
      </c>
      <c r="O2188" t="s">
        <v>983</v>
      </c>
    </row>
    <row r="2189" spans="5:15" ht="18" customHeight="1">
      <c r="E2189" s="168" t="s">
        <v>945</v>
      </c>
      <c r="F2189" s="174">
        <f>IFERROR(IF(E2189="","",COUNTIF($E$2:E2189,E2189)),"")</f>
        <v>29</v>
      </c>
      <c r="G2189" s="170" t="str">
        <f t="shared" si="70"/>
        <v/>
      </c>
      <c r="H2189" s="240" t="str">
        <f t="shared" si="71"/>
        <v/>
      </c>
      <c r="O2189" t="s">
        <v>983</v>
      </c>
    </row>
    <row r="2190" spans="5:15" ht="18" customHeight="1">
      <c r="E2190" s="168" t="s">
        <v>265</v>
      </c>
      <c r="F2190" s="174">
        <f>IFERROR(IF(E2190="","",COUNTIF($E$2:E2190,E2190)),"")</f>
        <v>27</v>
      </c>
      <c r="G2190" s="170" t="str">
        <f t="shared" si="70"/>
        <v/>
      </c>
      <c r="H2190" s="240" t="str">
        <f t="shared" si="71"/>
        <v/>
      </c>
      <c r="O2190" t="s">
        <v>983</v>
      </c>
    </row>
    <row r="2191" spans="5:15" ht="18" customHeight="1">
      <c r="E2191" s="168" t="s">
        <v>243</v>
      </c>
      <c r="F2191" s="174">
        <f>IFERROR(IF(E2191="","",COUNTIF($E$2:E2191,E2191)),"")</f>
        <v>35</v>
      </c>
      <c r="G2191" s="170" t="str">
        <f t="shared" si="70"/>
        <v/>
      </c>
      <c r="H2191" s="240" t="str">
        <f t="shared" si="71"/>
        <v/>
      </c>
      <c r="O2191" t="s">
        <v>983</v>
      </c>
    </row>
    <row r="2192" spans="5:15" ht="18" customHeight="1">
      <c r="E2192" s="168" t="s">
        <v>278</v>
      </c>
      <c r="F2192" s="174">
        <f>IFERROR(IF(E2192="","",COUNTIF($E$2:E2192,E2192)),"")</f>
        <v>29</v>
      </c>
      <c r="G2192" s="170" t="str">
        <f t="shared" si="70"/>
        <v/>
      </c>
      <c r="H2192" s="240" t="str">
        <f t="shared" si="71"/>
        <v/>
      </c>
      <c r="O2192" t="s">
        <v>983</v>
      </c>
    </row>
    <row r="2193" spans="5:15" ht="18" customHeight="1">
      <c r="E2193" s="168" t="s">
        <v>278</v>
      </c>
      <c r="F2193" s="174">
        <f>IFERROR(IF(E2193="","",COUNTIF($E$2:E2193,E2193)),"")</f>
        <v>30</v>
      </c>
      <c r="G2193" s="170" t="str">
        <f t="shared" si="70"/>
        <v/>
      </c>
      <c r="H2193" s="240" t="str">
        <f t="shared" si="71"/>
        <v/>
      </c>
      <c r="O2193" t="s">
        <v>983</v>
      </c>
    </row>
    <row r="2194" spans="5:15" ht="18" customHeight="1">
      <c r="E2194" s="168" t="s">
        <v>261</v>
      </c>
      <c r="F2194" s="174">
        <f>IFERROR(IF(E2194="","",COUNTIF($E$2:E2194,E2194)),"")</f>
        <v>31</v>
      </c>
      <c r="G2194" s="170" t="str">
        <f t="shared" si="70"/>
        <v/>
      </c>
      <c r="H2194" s="240" t="str">
        <f t="shared" si="71"/>
        <v/>
      </c>
      <c r="O2194" t="s">
        <v>983</v>
      </c>
    </row>
    <row r="2195" spans="5:15" ht="18" customHeight="1">
      <c r="E2195" s="168" t="s">
        <v>245</v>
      </c>
      <c r="F2195" s="174">
        <f>IFERROR(IF(E2195="","",COUNTIF($E$2:E2195,E2195)),"")</f>
        <v>14</v>
      </c>
      <c r="G2195" s="170" t="str">
        <f t="shared" si="70"/>
        <v/>
      </c>
      <c r="H2195" s="240" t="str">
        <f t="shared" si="71"/>
        <v/>
      </c>
      <c r="O2195" t="s">
        <v>983</v>
      </c>
    </row>
    <row r="2196" spans="5:15" ht="18" customHeight="1">
      <c r="E2196" s="168" t="s">
        <v>250</v>
      </c>
      <c r="F2196" s="174">
        <f>IFERROR(IF(E2196="","",COUNTIF($E$2:E2196,E2196)),"")</f>
        <v>24</v>
      </c>
      <c r="G2196" s="170" t="str">
        <f t="shared" si="70"/>
        <v/>
      </c>
      <c r="H2196" s="240" t="str">
        <f t="shared" si="71"/>
        <v/>
      </c>
      <c r="O2196" t="s">
        <v>983</v>
      </c>
    </row>
    <row r="2197" spans="5:15" ht="18" customHeight="1">
      <c r="E2197" s="168" t="s">
        <v>269</v>
      </c>
      <c r="F2197" s="174">
        <f>IFERROR(IF(E2197="","",COUNTIF($E$2:E2197,E2197)),"")</f>
        <v>24</v>
      </c>
      <c r="G2197" s="170" t="str">
        <f t="shared" si="70"/>
        <v/>
      </c>
      <c r="H2197" s="240" t="str">
        <f t="shared" si="71"/>
        <v/>
      </c>
      <c r="O2197" t="s">
        <v>983</v>
      </c>
    </row>
    <row r="2198" spans="5:15" ht="18" customHeight="1">
      <c r="E2198" s="168" t="s">
        <v>256</v>
      </c>
      <c r="F2198" s="174">
        <f>IFERROR(IF(E2198="","",COUNTIF($E$2:E2198,E2198)),"")</f>
        <v>24</v>
      </c>
      <c r="G2198" s="170" t="str">
        <f t="shared" si="70"/>
        <v/>
      </c>
      <c r="H2198" s="240" t="str">
        <f t="shared" si="71"/>
        <v/>
      </c>
      <c r="O2198" t="s">
        <v>983</v>
      </c>
    </row>
    <row r="2199" spans="5:15" ht="18" customHeight="1">
      <c r="E2199" s="168" t="s">
        <v>945</v>
      </c>
      <c r="F2199" s="174">
        <f>IFERROR(IF(E2199="","",COUNTIF($E$2:E2199,E2199)),"")</f>
        <v>30</v>
      </c>
      <c r="G2199" s="170" t="str">
        <f t="shared" si="70"/>
        <v/>
      </c>
      <c r="H2199" s="240" t="str">
        <f t="shared" si="71"/>
        <v/>
      </c>
      <c r="O2199" t="s">
        <v>983</v>
      </c>
    </row>
    <row r="2200" spans="5:15" ht="18" customHeight="1">
      <c r="E2200" s="168" t="s">
        <v>244</v>
      </c>
      <c r="F2200" s="174">
        <f>IFERROR(IF(E2200="","",COUNTIF($E$2:E2200,E2200)),"")</f>
        <v>23</v>
      </c>
      <c r="G2200" s="170" t="str">
        <f t="shared" si="70"/>
        <v/>
      </c>
      <c r="H2200" s="240" t="str">
        <f t="shared" si="71"/>
        <v/>
      </c>
      <c r="O2200" t="s">
        <v>983</v>
      </c>
    </row>
    <row r="2201" spans="5:15" ht="18" customHeight="1">
      <c r="E2201" s="168" t="s">
        <v>247</v>
      </c>
      <c r="F2201" s="174">
        <f>IFERROR(IF(E2201="","",COUNTIF($E$2:E2201,E2201)),"")</f>
        <v>22</v>
      </c>
      <c r="G2201" s="170" t="str">
        <f t="shared" si="70"/>
        <v/>
      </c>
      <c r="H2201" s="240" t="str">
        <f t="shared" si="71"/>
        <v/>
      </c>
      <c r="O2201" t="s">
        <v>983</v>
      </c>
    </row>
    <row r="2202" spans="5:15" ht="18" customHeight="1">
      <c r="E2202" s="168" t="s">
        <v>250</v>
      </c>
      <c r="F2202" s="174">
        <f>IFERROR(IF(E2202="","",COUNTIF($E$2:E2202,E2202)),"")</f>
        <v>25</v>
      </c>
      <c r="G2202" s="170" t="str">
        <f t="shared" si="70"/>
        <v/>
      </c>
      <c r="H2202" s="240" t="str">
        <f t="shared" si="71"/>
        <v/>
      </c>
      <c r="O2202" t="s">
        <v>983</v>
      </c>
    </row>
    <row r="2203" spans="5:15" ht="18" customHeight="1">
      <c r="E2203" s="168" t="s">
        <v>275</v>
      </c>
      <c r="F2203" s="174">
        <f>IFERROR(IF(E2203="","",COUNTIF($E$2:E2203,E2203)),"")</f>
        <v>29</v>
      </c>
      <c r="G2203" s="170" t="str">
        <f t="shared" si="70"/>
        <v/>
      </c>
      <c r="H2203" s="240" t="str">
        <f t="shared" si="71"/>
        <v/>
      </c>
      <c r="O2203" t="s">
        <v>983</v>
      </c>
    </row>
    <row r="2204" spans="5:15" ht="18" customHeight="1">
      <c r="E2204" s="168" t="s">
        <v>276</v>
      </c>
      <c r="F2204" s="174">
        <f>IFERROR(IF(E2204="","",COUNTIF($E$2:E2204,E2204)),"")</f>
        <v>25</v>
      </c>
      <c r="G2204" s="170" t="str">
        <f t="shared" si="70"/>
        <v/>
      </c>
      <c r="H2204" s="240" t="str">
        <f t="shared" si="71"/>
        <v/>
      </c>
      <c r="O2204" t="s">
        <v>983</v>
      </c>
    </row>
    <row r="2205" spans="5:15" ht="18" customHeight="1">
      <c r="E2205" s="168" t="s">
        <v>269</v>
      </c>
      <c r="F2205" s="174">
        <f>IFERROR(IF(E2205="","",COUNTIF($E$2:E2205,E2205)),"")</f>
        <v>25</v>
      </c>
      <c r="G2205" s="170" t="str">
        <f t="shared" si="70"/>
        <v/>
      </c>
      <c r="H2205" s="240" t="str">
        <f t="shared" si="71"/>
        <v/>
      </c>
      <c r="O2205" t="s">
        <v>983</v>
      </c>
    </row>
    <row r="2206" spans="5:15" ht="18" customHeight="1">
      <c r="E2206" s="168" t="s">
        <v>270</v>
      </c>
      <c r="F2206" s="174">
        <f>IFERROR(IF(E2206="","",COUNTIF($E$2:E2206,E2206)),"")</f>
        <v>29</v>
      </c>
      <c r="G2206" s="170" t="str">
        <f t="shared" si="70"/>
        <v/>
      </c>
      <c r="H2206" s="240" t="str">
        <f t="shared" si="71"/>
        <v/>
      </c>
      <c r="O2206" t="s">
        <v>983</v>
      </c>
    </row>
    <row r="2207" spans="5:15" ht="18" customHeight="1">
      <c r="E2207" s="168" t="s">
        <v>270</v>
      </c>
      <c r="F2207" s="174">
        <f>IFERROR(IF(E2207="","",COUNTIF($E$2:E2207,E2207)),"")</f>
        <v>30</v>
      </c>
      <c r="G2207" s="170" t="str">
        <f t="shared" si="70"/>
        <v/>
      </c>
      <c r="H2207" s="240" t="str">
        <f t="shared" si="71"/>
        <v/>
      </c>
      <c r="O2207" t="s">
        <v>983</v>
      </c>
    </row>
    <row r="2208" spans="5:15" ht="18" customHeight="1">
      <c r="E2208" s="168" t="s">
        <v>239</v>
      </c>
      <c r="F2208" s="174">
        <f>IFERROR(IF(E2208="","",COUNTIF($E$2:E2208,E2208)),"")</f>
        <v>28</v>
      </c>
      <c r="G2208" s="170" t="str">
        <f t="shared" si="70"/>
        <v/>
      </c>
      <c r="H2208" s="240" t="str">
        <f t="shared" si="71"/>
        <v/>
      </c>
      <c r="O2208" t="s">
        <v>983</v>
      </c>
    </row>
    <row r="2209" spans="5:15" ht="18" customHeight="1">
      <c r="E2209" s="168" t="s">
        <v>275</v>
      </c>
      <c r="F2209" s="174">
        <f>IFERROR(IF(E2209="","",COUNTIF($E$2:E2209,E2209)),"")</f>
        <v>30</v>
      </c>
      <c r="G2209" s="170" t="str">
        <f t="shared" si="70"/>
        <v/>
      </c>
      <c r="H2209" s="240" t="str">
        <f t="shared" si="71"/>
        <v/>
      </c>
      <c r="O2209" t="s">
        <v>983</v>
      </c>
    </row>
    <row r="2210" spans="5:15" ht="18" customHeight="1">
      <c r="E2210" s="168" t="s">
        <v>265</v>
      </c>
      <c r="F2210" s="174">
        <f>IFERROR(IF(E2210="","",COUNTIF($E$2:E2210,E2210)),"")</f>
        <v>28</v>
      </c>
      <c r="G2210" s="170" t="str">
        <f t="shared" si="70"/>
        <v/>
      </c>
      <c r="H2210" s="240" t="str">
        <f t="shared" si="71"/>
        <v/>
      </c>
      <c r="O2210" t="s">
        <v>983</v>
      </c>
    </row>
    <row r="2211" spans="5:15" ht="18" customHeight="1">
      <c r="E2211" s="168" t="s">
        <v>239</v>
      </c>
      <c r="F2211" s="174">
        <f>IFERROR(IF(E2211="","",COUNTIF($E$2:E2211,E2211)),"")</f>
        <v>29</v>
      </c>
      <c r="G2211" s="170" t="str">
        <f t="shared" si="70"/>
        <v/>
      </c>
      <c r="H2211" s="240" t="str">
        <f t="shared" si="71"/>
        <v/>
      </c>
      <c r="O2211" t="s">
        <v>983</v>
      </c>
    </row>
    <row r="2212" spans="5:15" ht="18" customHeight="1">
      <c r="E2212" s="168" t="s">
        <v>943</v>
      </c>
      <c r="F2212" s="174">
        <f>IFERROR(IF(E2212="","",COUNTIF($E$2:E2212,E2212)),"")</f>
        <v>28</v>
      </c>
      <c r="G2212" s="170" t="str">
        <f t="shared" si="70"/>
        <v/>
      </c>
      <c r="H2212" s="240" t="str">
        <f t="shared" si="71"/>
        <v/>
      </c>
      <c r="O2212" t="s">
        <v>983</v>
      </c>
    </row>
    <row r="2213" spans="5:15" ht="18" customHeight="1">
      <c r="E2213" s="168" t="s">
        <v>239</v>
      </c>
      <c r="F2213" s="174">
        <f>IFERROR(IF(E2213="","",COUNTIF($E$2:E2213,E2213)),"")</f>
        <v>30</v>
      </c>
      <c r="G2213" s="170" t="str">
        <f t="shared" si="70"/>
        <v/>
      </c>
      <c r="H2213" s="240" t="str">
        <f t="shared" si="71"/>
        <v/>
      </c>
      <c r="O2213" t="s">
        <v>983</v>
      </c>
    </row>
    <row r="2214" spans="5:15" ht="18" customHeight="1">
      <c r="E2214" s="168" t="s">
        <v>264</v>
      </c>
      <c r="F2214" s="174">
        <f>IFERROR(IF(E2214="","",COUNTIF($E$2:E2214,E2214)),"")</f>
        <v>23</v>
      </c>
      <c r="G2214" s="170" t="str">
        <f t="shared" si="70"/>
        <v/>
      </c>
      <c r="H2214" s="240" t="str">
        <f t="shared" si="71"/>
        <v/>
      </c>
      <c r="O2214" t="s">
        <v>983</v>
      </c>
    </row>
    <row r="2215" spans="5:15" ht="18" customHeight="1">
      <c r="E2215" s="168" t="s">
        <v>245</v>
      </c>
      <c r="F2215" s="174">
        <f>IFERROR(IF(E2215="","",COUNTIF($E$2:E2215,E2215)),"")</f>
        <v>15</v>
      </c>
      <c r="G2215" s="170" t="str">
        <f t="shared" si="70"/>
        <v/>
      </c>
      <c r="H2215" s="240" t="str">
        <f t="shared" si="71"/>
        <v/>
      </c>
      <c r="O2215" t="s">
        <v>983</v>
      </c>
    </row>
    <row r="2216" spans="5:15" ht="18" customHeight="1">
      <c r="E2216" s="168" t="s">
        <v>264</v>
      </c>
      <c r="F2216" s="174">
        <f>IFERROR(IF(E2216="","",COUNTIF($E$2:E2216,E2216)),"")</f>
        <v>24</v>
      </c>
      <c r="G2216" s="170" t="str">
        <f t="shared" si="70"/>
        <v/>
      </c>
      <c r="H2216" s="240" t="str">
        <f t="shared" si="71"/>
        <v/>
      </c>
      <c r="O2216" t="s">
        <v>983</v>
      </c>
    </row>
    <row r="2217" spans="5:15" ht="18" customHeight="1">
      <c r="E2217" s="168" t="s">
        <v>269</v>
      </c>
      <c r="F2217" s="174">
        <f>IFERROR(IF(E2217="","",COUNTIF($E$2:E2217,E2217)),"")</f>
        <v>26</v>
      </c>
      <c r="G2217" s="170" t="str">
        <f t="shared" si="70"/>
        <v/>
      </c>
      <c r="H2217" s="240" t="str">
        <f t="shared" si="71"/>
        <v/>
      </c>
      <c r="O2217" t="s">
        <v>983</v>
      </c>
    </row>
    <row r="2218" spans="5:15" ht="18" customHeight="1">
      <c r="E2218" s="168" t="s">
        <v>270</v>
      </c>
      <c r="F2218" s="174">
        <f>IFERROR(IF(E2218="","",COUNTIF($E$2:E2218,E2218)),"")</f>
        <v>31</v>
      </c>
      <c r="G2218" s="170" t="str">
        <f t="shared" si="70"/>
        <v/>
      </c>
      <c r="H2218" s="240" t="str">
        <f t="shared" si="71"/>
        <v/>
      </c>
      <c r="O2218" t="s">
        <v>983</v>
      </c>
    </row>
    <row r="2219" spans="5:15" ht="18" customHeight="1">
      <c r="E2219" s="168" t="s">
        <v>942</v>
      </c>
      <c r="F2219" s="174">
        <f>IFERROR(IF(E2219="","",COUNTIF($E$2:E2219,E2219)),"")</f>
        <v>30</v>
      </c>
      <c r="G2219" s="170" t="str">
        <f t="shared" si="70"/>
        <v/>
      </c>
      <c r="H2219" s="240" t="str">
        <f t="shared" si="71"/>
        <v/>
      </c>
      <c r="O2219" t="s">
        <v>983</v>
      </c>
    </row>
    <row r="2220" spans="5:15" ht="18" customHeight="1">
      <c r="E2220" s="168" t="s">
        <v>244</v>
      </c>
      <c r="F2220" s="174">
        <f>IFERROR(IF(E2220="","",COUNTIF($E$2:E2220,E2220)),"")</f>
        <v>24</v>
      </c>
      <c r="G2220" s="170" t="str">
        <f t="shared" si="70"/>
        <v/>
      </c>
      <c r="H2220" s="240" t="str">
        <f t="shared" si="71"/>
        <v/>
      </c>
      <c r="O2220" t="s">
        <v>983</v>
      </c>
    </row>
    <row r="2221" spans="5:15" ht="18" customHeight="1">
      <c r="E2221" s="168" t="s">
        <v>262</v>
      </c>
      <c r="F2221" s="174">
        <f>IFERROR(IF(E2221="","",COUNTIF($E$2:E2221,E2221)),"")</f>
        <v>24</v>
      </c>
      <c r="G2221" s="170" t="str">
        <f t="shared" si="70"/>
        <v/>
      </c>
      <c r="H2221" s="240" t="str">
        <f t="shared" si="71"/>
        <v/>
      </c>
      <c r="O2221" t="s">
        <v>983</v>
      </c>
    </row>
    <row r="2222" spans="5:15" ht="18" customHeight="1">
      <c r="E2222" s="168" t="s">
        <v>240</v>
      </c>
      <c r="F2222" s="174">
        <f>IFERROR(IF(E2222="","",COUNTIF($E$2:E2222,E2222)),"")</f>
        <v>34</v>
      </c>
      <c r="G2222" s="170" t="str">
        <f t="shared" si="70"/>
        <v/>
      </c>
      <c r="H2222" s="240" t="str">
        <f t="shared" si="71"/>
        <v/>
      </c>
      <c r="O2222" t="s">
        <v>983</v>
      </c>
    </row>
    <row r="2223" spans="5:15" ht="18" customHeight="1">
      <c r="E2223" s="168" t="s">
        <v>262</v>
      </c>
      <c r="F2223" s="174">
        <f>IFERROR(IF(E2223="","",COUNTIF($E$2:E2223,E2223)),"")</f>
        <v>25</v>
      </c>
      <c r="G2223" s="170" t="str">
        <f t="shared" si="70"/>
        <v/>
      </c>
      <c r="H2223" s="240" t="str">
        <f t="shared" si="71"/>
        <v/>
      </c>
      <c r="O2223" t="s">
        <v>983</v>
      </c>
    </row>
    <row r="2224" spans="5:15" ht="18" customHeight="1">
      <c r="E2224" s="168" t="s">
        <v>261</v>
      </c>
      <c r="F2224" s="174">
        <f>IFERROR(IF(E2224="","",COUNTIF($E$2:E2224,E2224)),"")</f>
        <v>32</v>
      </c>
      <c r="G2224" s="170" t="str">
        <f t="shared" si="70"/>
        <v/>
      </c>
      <c r="H2224" s="240" t="str">
        <f t="shared" si="71"/>
        <v/>
      </c>
      <c r="O2224" t="s">
        <v>983</v>
      </c>
    </row>
    <row r="2225" spans="5:15" ht="18" customHeight="1">
      <c r="E2225" s="168" t="s">
        <v>278</v>
      </c>
      <c r="F2225" s="174">
        <f>IFERROR(IF(E2225="","",COUNTIF($E$2:E2225,E2225)),"")</f>
        <v>31</v>
      </c>
      <c r="G2225" s="170" t="str">
        <f t="shared" si="70"/>
        <v/>
      </c>
      <c r="H2225" s="240" t="str">
        <f t="shared" si="71"/>
        <v/>
      </c>
      <c r="O2225" t="s">
        <v>983</v>
      </c>
    </row>
    <row r="2226" spans="5:15" ht="18" customHeight="1">
      <c r="E2226" s="168" t="s">
        <v>959</v>
      </c>
      <c r="F2226" s="174">
        <f>IFERROR(IF(E2226="","",COUNTIF($E$2:E2226,E2226)),"")</f>
        <v>4</v>
      </c>
      <c r="G2226" s="170" t="str">
        <f t="shared" si="70"/>
        <v/>
      </c>
      <c r="H2226" s="240" t="str">
        <f t="shared" si="71"/>
        <v/>
      </c>
      <c r="O2226" t="s">
        <v>983</v>
      </c>
    </row>
    <row r="2227" spans="5:15" ht="18" customHeight="1">
      <c r="E2227" s="168" t="s">
        <v>269</v>
      </c>
      <c r="F2227" s="174">
        <f>IFERROR(IF(E2227="","",COUNTIF($E$2:E2227,E2227)),"")</f>
        <v>27</v>
      </c>
      <c r="G2227" s="170" t="str">
        <f t="shared" si="70"/>
        <v/>
      </c>
      <c r="H2227" s="240" t="str">
        <f t="shared" si="71"/>
        <v/>
      </c>
      <c r="O2227" t="s">
        <v>983</v>
      </c>
    </row>
    <row r="2228" spans="5:15" ht="18" customHeight="1">
      <c r="E2228" s="168" t="s">
        <v>247</v>
      </c>
      <c r="F2228" s="174">
        <f>IFERROR(IF(E2228="","",COUNTIF($E$2:E2228,E2228)),"")</f>
        <v>23</v>
      </c>
      <c r="G2228" s="170" t="str">
        <f t="shared" si="70"/>
        <v/>
      </c>
      <c r="H2228" s="240" t="str">
        <f t="shared" si="71"/>
        <v/>
      </c>
      <c r="O2228" t="s">
        <v>983</v>
      </c>
    </row>
    <row r="2229" spans="5:15" ht="18" customHeight="1">
      <c r="E2229" s="168" t="s">
        <v>282</v>
      </c>
      <c r="F2229" s="174">
        <f>IFERROR(IF(E2229="","",COUNTIF($E$2:E2229,E2229)),"")</f>
        <v>25</v>
      </c>
      <c r="G2229" s="170" t="str">
        <f t="shared" si="70"/>
        <v/>
      </c>
      <c r="H2229" s="240" t="str">
        <f t="shared" si="71"/>
        <v/>
      </c>
      <c r="O2229" t="s">
        <v>983</v>
      </c>
    </row>
    <row r="2230" spans="5:15" ht="18" customHeight="1">
      <c r="E2230" s="168" t="s">
        <v>377</v>
      </c>
      <c r="F2230" s="174">
        <f>IFERROR(IF(E2230="","",COUNTIF($E$2:E2230,E2230)),"")</f>
        <v>17</v>
      </c>
      <c r="G2230" s="170" t="str">
        <f t="shared" si="70"/>
        <v/>
      </c>
      <c r="H2230" s="240" t="str">
        <f t="shared" si="71"/>
        <v/>
      </c>
      <c r="O2230" t="s">
        <v>983</v>
      </c>
    </row>
    <row r="2231" spans="5:15" ht="18" customHeight="1">
      <c r="E2231" s="168" t="s">
        <v>380</v>
      </c>
      <c r="F2231" s="174">
        <f>IFERROR(IF(E2231="","",COUNTIF($E$2:E2231,E2231)),"")</f>
        <v>4</v>
      </c>
      <c r="G2231" s="170" t="str">
        <f t="shared" si="70"/>
        <v/>
      </c>
      <c r="H2231" s="240" t="str">
        <f t="shared" si="71"/>
        <v/>
      </c>
      <c r="O2231" t="s">
        <v>983</v>
      </c>
    </row>
    <row r="2232" spans="5:15" ht="18" customHeight="1">
      <c r="E2232" s="168" t="s">
        <v>376</v>
      </c>
      <c r="F2232" s="174">
        <f>IFERROR(IF(E2232="","",COUNTIF($E$2:E2232,E2232)),"")</f>
        <v>17</v>
      </c>
      <c r="G2232" s="170" t="str">
        <f t="shared" si="70"/>
        <v/>
      </c>
      <c r="H2232" s="240" t="str">
        <f t="shared" si="71"/>
        <v/>
      </c>
      <c r="O2232" t="s">
        <v>983</v>
      </c>
    </row>
    <row r="2233" spans="5:15" ht="18" customHeight="1">
      <c r="E2233" s="168" t="s">
        <v>377</v>
      </c>
      <c r="F2233" s="174">
        <f>IFERROR(IF(E2233="","",COUNTIF($E$2:E2233,E2233)),"")</f>
        <v>18</v>
      </c>
      <c r="G2233" s="170" t="str">
        <f t="shared" si="70"/>
        <v/>
      </c>
      <c r="H2233" s="240" t="str">
        <f t="shared" si="71"/>
        <v/>
      </c>
      <c r="O2233" t="s">
        <v>983</v>
      </c>
    </row>
    <row r="2234" spans="5:15" ht="18" customHeight="1">
      <c r="E2234" s="168" t="s">
        <v>377</v>
      </c>
      <c r="F2234" s="174">
        <f>IFERROR(IF(E2234="","",COUNTIF($E$2:E2234,E2234)),"")</f>
        <v>19</v>
      </c>
      <c r="G2234" s="170" t="str">
        <f t="shared" si="70"/>
        <v/>
      </c>
      <c r="H2234" s="240" t="str">
        <f t="shared" si="71"/>
        <v/>
      </c>
      <c r="O2234" t="s">
        <v>983</v>
      </c>
    </row>
    <row r="2235" spans="5:15" ht="18" customHeight="1">
      <c r="E2235" s="168" t="s">
        <v>376</v>
      </c>
      <c r="F2235" s="174">
        <f>IFERROR(IF(E2235="","",COUNTIF($E$2:E2235,E2235)),"")</f>
        <v>18</v>
      </c>
      <c r="G2235" s="170" t="str">
        <f t="shared" si="70"/>
        <v/>
      </c>
      <c r="H2235" s="240" t="str">
        <f t="shared" si="71"/>
        <v/>
      </c>
      <c r="O2235" t="s">
        <v>983</v>
      </c>
    </row>
    <row r="2236" spans="5:15" ht="18" customHeight="1">
      <c r="E2236" s="168" t="s">
        <v>976</v>
      </c>
      <c r="F2236" s="174">
        <f>IFERROR(IF(E2236="","",COUNTIF($E$2:E2236,E2236)),"")</f>
        <v>1</v>
      </c>
      <c r="G2236" s="170">
        <f t="shared" si="70"/>
        <v>2236</v>
      </c>
      <c r="H2236" s="240" t="str">
        <f t="shared" si="71"/>
        <v/>
      </c>
      <c r="O2236" t="s">
        <v>983</v>
      </c>
    </row>
    <row r="2237" spans="5:15" ht="18" customHeight="1">
      <c r="E2237" s="168" t="s">
        <v>376</v>
      </c>
      <c r="F2237" s="174">
        <f>IFERROR(IF(E2237="","",COUNTIF($E$2:E2237,E2237)),"")</f>
        <v>19</v>
      </c>
      <c r="G2237" s="170" t="str">
        <f t="shared" si="70"/>
        <v/>
      </c>
      <c r="H2237" s="240" t="str">
        <f t="shared" si="71"/>
        <v/>
      </c>
      <c r="O2237" t="s">
        <v>983</v>
      </c>
    </row>
    <row r="2238" spans="5:15" ht="18" customHeight="1">
      <c r="E2238" s="168" t="s">
        <v>377</v>
      </c>
      <c r="F2238" s="174">
        <f>IFERROR(IF(E2238="","",COUNTIF($E$2:E2238,E2238)),"")</f>
        <v>20</v>
      </c>
      <c r="G2238" s="170" t="str">
        <f t="shared" si="70"/>
        <v/>
      </c>
      <c r="H2238" s="240" t="str">
        <f t="shared" si="71"/>
        <v/>
      </c>
      <c r="O2238" t="s">
        <v>983</v>
      </c>
    </row>
    <row r="2239" spans="5:15" ht="18" customHeight="1">
      <c r="E2239" s="168" t="s">
        <v>376</v>
      </c>
      <c r="F2239" s="174">
        <f>IFERROR(IF(E2239="","",COUNTIF($E$2:E2239,E2239)),"")</f>
        <v>20</v>
      </c>
      <c r="G2239" s="170" t="str">
        <f t="shared" si="70"/>
        <v/>
      </c>
      <c r="H2239" s="240" t="str">
        <f t="shared" si="71"/>
        <v/>
      </c>
      <c r="O2239" t="s">
        <v>983</v>
      </c>
    </row>
    <row r="2240" spans="5:15" ht="18" customHeight="1">
      <c r="E2240" s="168" t="s">
        <v>377</v>
      </c>
      <c r="F2240" s="174">
        <f>IFERROR(IF(E2240="","",COUNTIF($E$2:E2240,E2240)),"")</f>
        <v>21</v>
      </c>
      <c r="G2240" s="170" t="str">
        <f t="shared" si="70"/>
        <v/>
      </c>
      <c r="H2240" s="240" t="str">
        <f t="shared" si="71"/>
        <v/>
      </c>
      <c r="O2240" t="s">
        <v>983</v>
      </c>
    </row>
    <row r="2241" spans="5:15" ht="18" customHeight="1">
      <c r="E2241" s="168" t="s">
        <v>376</v>
      </c>
      <c r="F2241" s="174">
        <f>IFERROR(IF(E2241="","",COUNTIF($E$2:E2241,E2241)),"")</f>
        <v>21</v>
      </c>
      <c r="G2241" s="170" t="str">
        <f t="shared" si="70"/>
        <v/>
      </c>
      <c r="H2241" s="240" t="str">
        <f t="shared" si="71"/>
        <v/>
      </c>
      <c r="O2241" t="s">
        <v>983</v>
      </c>
    </row>
    <row r="2242" spans="5:15" ht="18" customHeight="1">
      <c r="E2242" s="168" t="s">
        <v>376</v>
      </c>
      <c r="F2242" s="174">
        <f>IFERROR(IF(E2242="","",COUNTIF($E$2:E2242,E2242)),"")</f>
        <v>22</v>
      </c>
      <c r="G2242" s="170" t="str">
        <f t="shared" ref="G2242:G2305" si="72">IFERROR(IF(AND(COUNTIF(E2242:E2242,E2242)=(F2242),F2242&gt;0),ROW(),""),"")</f>
        <v/>
      </c>
      <c r="H2242" s="240" t="str">
        <f t="shared" ref="H2242:H2305" si="73">IFERROR(INDEX(E:E,SMALL(G:G,ROW()-1)),"")</f>
        <v/>
      </c>
      <c r="O2242" t="s">
        <v>983</v>
      </c>
    </row>
    <row r="2243" spans="5:15" ht="18" customHeight="1">
      <c r="E2243" s="168" t="s">
        <v>376</v>
      </c>
      <c r="F2243" s="174">
        <f>IFERROR(IF(E2243="","",COUNTIF($E$2:E2243,E2243)),"")</f>
        <v>23</v>
      </c>
      <c r="G2243" s="170" t="str">
        <f t="shared" si="72"/>
        <v/>
      </c>
      <c r="H2243" s="240" t="str">
        <f t="shared" si="73"/>
        <v/>
      </c>
      <c r="O2243" t="s">
        <v>983</v>
      </c>
    </row>
    <row r="2244" spans="5:15" ht="18" customHeight="1">
      <c r="E2244" s="168" t="s">
        <v>379</v>
      </c>
      <c r="F2244" s="174">
        <f>IFERROR(IF(E2244="","",COUNTIF($E$2:E2244,E2244)),"")</f>
        <v>7</v>
      </c>
      <c r="G2244" s="170" t="str">
        <f t="shared" si="72"/>
        <v/>
      </c>
      <c r="H2244" s="240" t="str">
        <f t="shared" si="73"/>
        <v/>
      </c>
      <c r="O2244" t="s">
        <v>983</v>
      </c>
    </row>
    <row r="2245" spans="5:15" ht="18" customHeight="1">
      <c r="E2245" s="168" t="s">
        <v>377</v>
      </c>
      <c r="F2245" s="174">
        <f>IFERROR(IF(E2245="","",COUNTIF($E$2:E2245,E2245)),"")</f>
        <v>22</v>
      </c>
      <c r="G2245" s="170" t="str">
        <f t="shared" si="72"/>
        <v/>
      </c>
      <c r="H2245" s="240" t="str">
        <f t="shared" si="73"/>
        <v/>
      </c>
      <c r="O2245" t="s">
        <v>983</v>
      </c>
    </row>
    <row r="2246" spans="5:15" ht="18" customHeight="1">
      <c r="E2246" s="168" t="s">
        <v>376</v>
      </c>
      <c r="F2246" s="174">
        <f>IFERROR(IF(E2246="","",COUNTIF($E$2:E2246,E2246)),"")</f>
        <v>24</v>
      </c>
      <c r="G2246" s="170" t="str">
        <f t="shared" si="72"/>
        <v/>
      </c>
      <c r="H2246" s="240" t="str">
        <f t="shared" si="73"/>
        <v/>
      </c>
      <c r="O2246" t="s">
        <v>983</v>
      </c>
    </row>
    <row r="2247" spans="5:15" ht="18" customHeight="1">
      <c r="E2247" s="168" t="s">
        <v>920</v>
      </c>
      <c r="F2247" s="174">
        <f>IFERROR(IF(E2247="","",COUNTIF($E$2:E2247,E2247)),"")</f>
        <v>1</v>
      </c>
      <c r="G2247" s="170">
        <f t="shared" si="72"/>
        <v>2247</v>
      </c>
      <c r="H2247" s="240" t="str">
        <f t="shared" si="73"/>
        <v/>
      </c>
      <c r="O2247" t="s">
        <v>983</v>
      </c>
    </row>
    <row r="2248" spans="5:15" ht="18" customHeight="1">
      <c r="E2248" s="168" t="s">
        <v>377</v>
      </c>
      <c r="F2248" s="174">
        <f>IFERROR(IF(E2248="","",COUNTIF($E$2:E2248,E2248)),"")</f>
        <v>23</v>
      </c>
      <c r="G2248" s="170" t="str">
        <f t="shared" si="72"/>
        <v/>
      </c>
      <c r="H2248" s="240" t="str">
        <f t="shared" si="73"/>
        <v/>
      </c>
      <c r="O2248" t="s">
        <v>983</v>
      </c>
    </row>
    <row r="2249" spans="5:15" ht="18" customHeight="1">
      <c r="E2249" s="168" t="s">
        <v>920</v>
      </c>
      <c r="F2249" s="174">
        <f>IFERROR(IF(E2249="","",COUNTIF($E$2:E2249,E2249)),"")</f>
        <v>2</v>
      </c>
      <c r="G2249" s="170" t="str">
        <f t="shared" si="72"/>
        <v/>
      </c>
      <c r="H2249" s="240" t="str">
        <f t="shared" si="73"/>
        <v/>
      </c>
      <c r="O2249" t="s">
        <v>983</v>
      </c>
    </row>
    <row r="2250" spans="5:15" ht="18" customHeight="1">
      <c r="E2250" s="168" t="s">
        <v>920</v>
      </c>
      <c r="F2250" s="174">
        <f>IFERROR(IF(E2250="","",COUNTIF($E$2:E2250,E2250)),"")</f>
        <v>3</v>
      </c>
      <c r="G2250" s="170" t="str">
        <f t="shared" si="72"/>
        <v/>
      </c>
      <c r="H2250" s="240" t="str">
        <f t="shared" si="73"/>
        <v/>
      </c>
      <c r="O2250" t="s">
        <v>983</v>
      </c>
    </row>
    <row r="2251" spans="5:15" ht="18" customHeight="1">
      <c r="E2251" s="168" t="s">
        <v>379</v>
      </c>
      <c r="F2251" s="174">
        <f>IFERROR(IF(E2251="","",COUNTIF($E$2:E2251,E2251)),"")</f>
        <v>8</v>
      </c>
      <c r="G2251" s="170" t="str">
        <f t="shared" si="72"/>
        <v/>
      </c>
      <c r="H2251" s="240" t="str">
        <f t="shared" si="73"/>
        <v/>
      </c>
      <c r="O2251" t="s">
        <v>983</v>
      </c>
    </row>
    <row r="2252" spans="5:15" ht="18" customHeight="1">
      <c r="E2252" s="168" t="s">
        <v>977</v>
      </c>
      <c r="F2252" s="174">
        <f>IFERROR(IF(E2252="","",COUNTIF($E$2:E2252,E2252)),"")</f>
        <v>1</v>
      </c>
      <c r="G2252" s="170">
        <f t="shared" si="72"/>
        <v>2252</v>
      </c>
      <c r="H2252" s="240" t="str">
        <f t="shared" si="73"/>
        <v/>
      </c>
      <c r="O2252" t="s">
        <v>983</v>
      </c>
    </row>
    <row r="2253" spans="5:15" ht="18" customHeight="1">
      <c r="E2253" s="168" t="s">
        <v>380</v>
      </c>
      <c r="F2253" s="174">
        <f>IFERROR(IF(E2253="","",COUNTIF($E$2:E2253,E2253)),"")</f>
        <v>5</v>
      </c>
      <c r="G2253" s="170" t="str">
        <f t="shared" si="72"/>
        <v/>
      </c>
      <c r="H2253" s="240" t="str">
        <f t="shared" si="73"/>
        <v/>
      </c>
      <c r="O2253" t="s">
        <v>983</v>
      </c>
    </row>
    <row r="2254" spans="5:15" ht="18" customHeight="1">
      <c r="E2254" s="168" t="s">
        <v>380</v>
      </c>
      <c r="F2254" s="174">
        <f>IFERROR(IF(E2254="","",COUNTIF($E$2:E2254,E2254)),"")</f>
        <v>6</v>
      </c>
      <c r="G2254" s="170" t="str">
        <f t="shared" si="72"/>
        <v/>
      </c>
      <c r="H2254" s="240" t="str">
        <f t="shared" si="73"/>
        <v/>
      </c>
      <c r="O2254" t="s">
        <v>983</v>
      </c>
    </row>
    <row r="2255" spans="5:15" ht="18" customHeight="1">
      <c r="E2255" s="168" t="s">
        <v>376</v>
      </c>
      <c r="F2255" s="174">
        <f>IFERROR(IF(E2255="","",COUNTIF($E$2:E2255,E2255)),"")</f>
        <v>25</v>
      </c>
      <c r="G2255" s="170" t="str">
        <f t="shared" si="72"/>
        <v/>
      </c>
      <c r="H2255" s="240" t="str">
        <f t="shared" si="73"/>
        <v/>
      </c>
      <c r="O2255" t="s">
        <v>983</v>
      </c>
    </row>
    <row r="2256" spans="5:15" ht="18" customHeight="1">
      <c r="E2256" s="168" t="s">
        <v>376</v>
      </c>
      <c r="F2256" s="174">
        <f>IFERROR(IF(E2256="","",COUNTIF($E$2:E2256,E2256)),"")</f>
        <v>26</v>
      </c>
      <c r="G2256" s="170" t="str">
        <f t="shared" si="72"/>
        <v/>
      </c>
      <c r="H2256" s="240" t="str">
        <f t="shared" si="73"/>
        <v/>
      </c>
      <c r="O2256" t="s">
        <v>983</v>
      </c>
    </row>
    <row r="2257" spans="5:15" ht="18" customHeight="1">
      <c r="E2257" s="168" t="s">
        <v>377</v>
      </c>
      <c r="F2257" s="174">
        <f>IFERROR(IF(E2257="","",COUNTIF($E$2:E2257,E2257)),"")</f>
        <v>24</v>
      </c>
      <c r="G2257" s="170" t="str">
        <f t="shared" si="72"/>
        <v/>
      </c>
      <c r="H2257" s="240" t="str">
        <f t="shared" si="73"/>
        <v/>
      </c>
      <c r="O2257" t="s">
        <v>983</v>
      </c>
    </row>
    <row r="2258" spans="5:15" ht="18" customHeight="1">
      <c r="E2258" s="168" t="s">
        <v>381</v>
      </c>
      <c r="F2258" s="174">
        <f>IFERROR(IF(E2258="","",COUNTIF($E$2:E2258,E2258)),"")</f>
        <v>4</v>
      </c>
      <c r="G2258" s="170" t="str">
        <f t="shared" si="72"/>
        <v/>
      </c>
      <c r="H2258" s="240" t="str">
        <f t="shared" si="73"/>
        <v/>
      </c>
      <c r="O2258" t="s">
        <v>983</v>
      </c>
    </row>
    <row r="2259" spans="5:15" ht="18" customHeight="1">
      <c r="E2259" s="168" t="s">
        <v>381</v>
      </c>
      <c r="F2259" s="174">
        <f>IFERROR(IF(E2259="","",COUNTIF($E$2:E2259,E2259)),"")</f>
        <v>5</v>
      </c>
      <c r="G2259" s="170" t="str">
        <f t="shared" si="72"/>
        <v/>
      </c>
      <c r="H2259" s="240" t="str">
        <f t="shared" si="73"/>
        <v/>
      </c>
      <c r="O2259" t="s">
        <v>983</v>
      </c>
    </row>
    <row r="2260" spans="5:15" ht="18" customHeight="1">
      <c r="E2260" s="168" t="s">
        <v>379</v>
      </c>
      <c r="F2260" s="174">
        <f>IFERROR(IF(E2260="","",COUNTIF($E$2:E2260,E2260)),"")</f>
        <v>9</v>
      </c>
      <c r="G2260" s="170" t="str">
        <f t="shared" si="72"/>
        <v/>
      </c>
      <c r="H2260" s="240" t="str">
        <f t="shared" si="73"/>
        <v/>
      </c>
      <c r="O2260" t="s">
        <v>983</v>
      </c>
    </row>
    <row r="2261" spans="5:15" ht="18" customHeight="1">
      <c r="E2261" s="168" t="s">
        <v>379</v>
      </c>
      <c r="F2261" s="174">
        <f>IFERROR(IF(E2261="","",COUNTIF($E$2:E2261,E2261)),"")</f>
        <v>10</v>
      </c>
      <c r="G2261" s="170" t="str">
        <f t="shared" si="72"/>
        <v/>
      </c>
      <c r="H2261" s="240" t="str">
        <f t="shared" si="73"/>
        <v/>
      </c>
      <c r="O2261" t="s">
        <v>983</v>
      </c>
    </row>
    <row r="2262" spans="5:15" ht="18" customHeight="1">
      <c r="E2262" s="168" t="s">
        <v>377</v>
      </c>
      <c r="F2262" s="174">
        <f>IFERROR(IF(E2262="","",COUNTIF($E$2:E2262,E2262)),"")</f>
        <v>25</v>
      </c>
      <c r="G2262" s="170" t="str">
        <f t="shared" si="72"/>
        <v/>
      </c>
      <c r="H2262" s="240" t="str">
        <f t="shared" si="73"/>
        <v/>
      </c>
      <c r="O2262" t="s">
        <v>983</v>
      </c>
    </row>
    <row r="2263" spans="5:15" ht="18" customHeight="1">
      <c r="E2263" s="168" t="s">
        <v>377</v>
      </c>
      <c r="F2263" s="174">
        <f>IFERROR(IF(E2263="","",COUNTIF($E$2:E2263,E2263)),"")</f>
        <v>26</v>
      </c>
      <c r="G2263" s="170" t="str">
        <f t="shared" si="72"/>
        <v/>
      </c>
      <c r="H2263" s="240" t="str">
        <f t="shared" si="73"/>
        <v/>
      </c>
      <c r="O2263" t="s">
        <v>983</v>
      </c>
    </row>
    <row r="2264" spans="5:15" ht="18" customHeight="1">
      <c r="E2264" s="168" t="s">
        <v>381</v>
      </c>
      <c r="F2264" s="174">
        <f>IFERROR(IF(E2264="","",COUNTIF($E$2:E2264,E2264)),"")</f>
        <v>6</v>
      </c>
      <c r="G2264" s="170" t="str">
        <f t="shared" si="72"/>
        <v/>
      </c>
      <c r="H2264" s="240" t="str">
        <f t="shared" si="73"/>
        <v/>
      </c>
      <c r="O2264" t="s">
        <v>983</v>
      </c>
    </row>
    <row r="2265" spans="5:15" ht="18" customHeight="1">
      <c r="E2265" s="168" t="s">
        <v>376</v>
      </c>
      <c r="F2265" s="174">
        <f>IFERROR(IF(E2265="","",COUNTIF($E$2:E2265,E2265)),"")</f>
        <v>27</v>
      </c>
      <c r="G2265" s="170" t="str">
        <f t="shared" si="72"/>
        <v/>
      </c>
      <c r="H2265" s="240" t="str">
        <f t="shared" si="73"/>
        <v/>
      </c>
      <c r="O2265" t="s">
        <v>983</v>
      </c>
    </row>
    <row r="2266" spans="5:15" ht="18" customHeight="1">
      <c r="E2266" s="168" t="s">
        <v>377</v>
      </c>
      <c r="F2266" s="174">
        <f>IFERROR(IF(E2266="","",COUNTIF($E$2:E2266,E2266)),"")</f>
        <v>27</v>
      </c>
      <c r="G2266" s="170" t="str">
        <f t="shared" si="72"/>
        <v/>
      </c>
      <c r="H2266" s="240" t="str">
        <f t="shared" si="73"/>
        <v/>
      </c>
      <c r="O2266" t="s">
        <v>983</v>
      </c>
    </row>
    <row r="2267" spans="5:15" ht="18" customHeight="1">
      <c r="E2267" s="168" t="s">
        <v>376</v>
      </c>
      <c r="F2267" s="174">
        <f>IFERROR(IF(E2267="","",COUNTIF($E$2:E2267,E2267)),"")</f>
        <v>28</v>
      </c>
      <c r="G2267" s="170" t="str">
        <f t="shared" si="72"/>
        <v/>
      </c>
      <c r="H2267" s="240" t="str">
        <f t="shared" si="73"/>
        <v/>
      </c>
      <c r="O2267" t="s">
        <v>983</v>
      </c>
    </row>
    <row r="2268" spans="5:15" ht="18" customHeight="1">
      <c r="E2268" s="168" t="s">
        <v>376</v>
      </c>
      <c r="F2268" s="174">
        <f>IFERROR(IF(E2268="","",COUNTIF($E$2:E2268,E2268)),"")</f>
        <v>29</v>
      </c>
      <c r="G2268" s="170" t="str">
        <f t="shared" si="72"/>
        <v/>
      </c>
      <c r="H2268" s="240" t="str">
        <f t="shared" si="73"/>
        <v/>
      </c>
      <c r="O2268" t="s">
        <v>983</v>
      </c>
    </row>
    <row r="2269" spans="5:15" ht="18" customHeight="1">
      <c r="E2269" s="168" t="s">
        <v>377</v>
      </c>
      <c r="F2269" s="174">
        <f>IFERROR(IF(E2269="","",COUNTIF($E$2:E2269,E2269)),"")</f>
        <v>28</v>
      </c>
      <c r="G2269" s="170" t="str">
        <f t="shared" si="72"/>
        <v/>
      </c>
      <c r="H2269" s="240" t="str">
        <f t="shared" si="73"/>
        <v/>
      </c>
      <c r="O2269" t="s">
        <v>983</v>
      </c>
    </row>
    <row r="2270" spans="5:15" ht="18" customHeight="1">
      <c r="E2270" s="168" t="s">
        <v>376</v>
      </c>
      <c r="F2270" s="174">
        <f>IFERROR(IF(E2270="","",COUNTIF($E$2:E2270,E2270)),"")</f>
        <v>30</v>
      </c>
      <c r="G2270" s="170" t="str">
        <f t="shared" si="72"/>
        <v/>
      </c>
      <c r="H2270" s="240" t="str">
        <f t="shared" si="73"/>
        <v/>
      </c>
      <c r="O2270" t="s">
        <v>983</v>
      </c>
    </row>
    <row r="2271" spans="5:15" ht="18" customHeight="1">
      <c r="E2271" s="168" t="s">
        <v>377</v>
      </c>
      <c r="F2271" s="174">
        <f>IFERROR(IF(E2271="","",COUNTIF($E$2:E2271,E2271)),"")</f>
        <v>29</v>
      </c>
      <c r="G2271" s="170" t="str">
        <f t="shared" si="72"/>
        <v/>
      </c>
      <c r="H2271" s="240" t="str">
        <f t="shared" si="73"/>
        <v/>
      </c>
      <c r="O2271" t="s">
        <v>983</v>
      </c>
    </row>
    <row r="2272" spans="5:15" ht="18" customHeight="1">
      <c r="E2272" s="168" t="s">
        <v>380</v>
      </c>
      <c r="F2272" s="174">
        <f>IFERROR(IF(E2272="","",COUNTIF($E$2:E2272,E2272)),"")</f>
        <v>7</v>
      </c>
      <c r="G2272" s="170" t="str">
        <f t="shared" si="72"/>
        <v/>
      </c>
      <c r="H2272" s="240" t="str">
        <f t="shared" si="73"/>
        <v/>
      </c>
      <c r="O2272" t="s">
        <v>983</v>
      </c>
    </row>
    <row r="2273" spans="5:15" ht="18" customHeight="1">
      <c r="E2273" s="168" t="s">
        <v>377</v>
      </c>
      <c r="F2273" s="174">
        <f>IFERROR(IF(E2273="","",COUNTIF($E$2:E2273,E2273)),"")</f>
        <v>30</v>
      </c>
      <c r="G2273" s="170" t="str">
        <f t="shared" si="72"/>
        <v/>
      </c>
      <c r="H2273" s="240" t="str">
        <f t="shared" si="73"/>
        <v/>
      </c>
      <c r="O2273" t="s">
        <v>983</v>
      </c>
    </row>
    <row r="2274" spans="5:15" ht="18" customHeight="1">
      <c r="E2274" s="168" t="s">
        <v>376</v>
      </c>
      <c r="F2274" s="174">
        <f>IFERROR(IF(E2274="","",COUNTIF($E$2:E2274,E2274)),"")</f>
        <v>31</v>
      </c>
      <c r="G2274" s="170" t="str">
        <f t="shared" si="72"/>
        <v/>
      </c>
      <c r="H2274" s="240" t="str">
        <f t="shared" si="73"/>
        <v/>
      </c>
      <c r="O2274" t="s">
        <v>983</v>
      </c>
    </row>
    <row r="2275" spans="5:15" ht="18" customHeight="1">
      <c r="E2275" s="168" t="s">
        <v>378</v>
      </c>
      <c r="F2275" s="174">
        <f>IFERROR(IF(E2275="","",COUNTIF($E$2:E2275,E2275)),"")</f>
        <v>4</v>
      </c>
      <c r="G2275" s="170" t="str">
        <f t="shared" si="72"/>
        <v/>
      </c>
      <c r="H2275" s="240" t="str">
        <f t="shared" si="73"/>
        <v/>
      </c>
      <c r="O2275" t="s">
        <v>983</v>
      </c>
    </row>
    <row r="2276" spans="5:15" ht="18" customHeight="1">
      <c r="E2276" s="168" t="s">
        <v>270</v>
      </c>
      <c r="F2276" s="174">
        <f>IFERROR(IF(E2276="","",COUNTIF($E$2:E2276,E2276)),"")</f>
        <v>32</v>
      </c>
      <c r="G2276" s="170" t="str">
        <f t="shared" si="72"/>
        <v/>
      </c>
      <c r="H2276" s="240" t="str">
        <f t="shared" si="73"/>
        <v/>
      </c>
      <c r="O2276" t="s">
        <v>983</v>
      </c>
    </row>
    <row r="2277" spans="5:15" ht="18" customHeight="1">
      <c r="E2277" s="168" t="s">
        <v>265</v>
      </c>
      <c r="F2277" s="174">
        <f>IFERROR(IF(E2277="","",COUNTIF($E$2:E2277,E2277)),"")</f>
        <v>29</v>
      </c>
      <c r="G2277" s="170" t="str">
        <f t="shared" si="72"/>
        <v/>
      </c>
      <c r="H2277" s="240" t="str">
        <f t="shared" si="73"/>
        <v/>
      </c>
      <c r="O2277" t="s">
        <v>983</v>
      </c>
    </row>
    <row r="2278" spans="5:15" ht="18" customHeight="1">
      <c r="E2278" s="168" t="s">
        <v>942</v>
      </c>
      <c r="F2278" s="174">
        <f>IFERROR(IF(E2278="","",COUNTIF($E$2:E2278,E2278)),"")</f>
        <v>31</v>
      </c>
      <c r="G2278" s="170" t="str">
        <f t="shared" si="72"/>
        <v/>
      </c>
      <c r="H2278" s="240" t="str">
        <f t="shared" si="73"/>
        <v/>
      </c>
      <c r="O2278" t="s">
        <v>983</v>
      </c>
    </row>
    <row r="2279" spans="5:15" ht="18" customHeight="1">
      <c r="E2279" s="168" t="s">
        <v>943</v>
      </c>
      <c r="F2279" s="174">
        <f>IFERROR(IF(E2279="","",COUNTIF($E$2:E2279,E2279)),"")</f>
        <v>29</v>
      </c>
      <c r="G2279" s="170" t="str">
        <f t="shared" si="72"/>
        <v/>
      </c>
      <c r="H2279" s="240" t="str">
        <f t="shared" si="73"/>
        <v/>
      </c>
      <c r="O2279" t="s">
        <v>983</v>
      </c>
    </row>
    <row r="2280" spans="5:15" ht="18" customHeight="1">
      <c r="E2280" s="168" t="s">
        <v>267</v>
      </c>
      <c r="F2280" s="174">
        <f>IFERROR(IF(E2280="","",COUNTIF($E$2:E2280,E2280)),"")</f>
        <v>30</v>
      </c>
      <c r="G2280" s="170" t="str">
        <f t="shared" si="72"/>
        <v/>
      </c>
      <c r="H2280" s="240" t="str">
        <f t="shared" si="73"/>
        <v/>
      </c>
      <c r="O2280" t="s">
        <v>983</v>
      </c>
    </row>
    <row r="2281" spans="5:15" ht="18" customHeight="1">
      <c r="E2281" s="168" t="s">
        <v>270</v>
      </c>
      <c r="F2281" s="174">
        <f>IFERROR(IF(E2281="","",COUNTIF($E$2:E2281,E2281)),"")</f>
        <v>33</v>
      </c>
      <c r="G2281" s="170" t="str">
        <f t="shared" si="72"/>
        <v/>
      </c>
      <c r="H2281" s="240" t="str">
        <f t="shared" si="73"/>
        <v/>
      </c>
      <c r="O2281" t="s">
        <v>983</v>
      </c>
    </row>
    <row r="2282" spans="5:15" ht="18" customHeight="1">
      <c r="E2282" s="168" t="s">
        <v>256</v>
      </c>
      <c r="F2282" s="174">
        <f>IFERROR(IF(E2282="","",COUNTIF($E$2:E2282,E2282)),"")</f>
        <v>25</v>
      </c>
      <c r="G2282" s="170" t="str">
        <f t="shared" si="72"/>
        <v/>
      </c>
      <c r="H2282" s="240" t="str">
        <f t="shared" si="73"/>
        <v/>
      </c>
      <c r="O2282" t="s">
        <v>983</v>
      </c>
    </row>
    <row r="2283" spans="5:15" ht="18" customHeight="1">
      <c r="E2283" s="168" t="s">
        <v>973</v>
      </c>
      <c r="F2283" s="174">
        <f>IFERROR(IF(E2283="","",COUNTIF($E$2:E2283,E2283)),"")</f>
        <v>2</v>
      </c>
      <c r="G2283" s="170" t="str">
        <f t="shared" si="72"/>
        <v/>
      </c>
      <c r="H2283" s="240" t="str">
        <f t="shared" si="73"/>
        <v/>
      </c>
      <c r="O2283" t="s">
        <v>983</v>
      </c>
    </row>
    <row r="2284" spans="5:15" ht="18" customHeight="1">
      <c r="E2284" s="168" t="s">
        <v>282</v>
      </c>
      <c r="F2284" s="174">
        <f>IFERROR(IF(E2284="","",COUNTIF($E$2:E2284,E2284)),"")</f>
        <v>26</v>
      </c>
      <c r="G2284" s="170" t="str">
        <f t="shared" si="72"/>
        <v/>
      </c>
      <c r="H2284" s="240" t="str">
        <f t="shared" si="73"/>
        <v/>
      </c>
      <c r="O2284" t="s">
        <v>983</v>
      </c>
    </row>
    <row r="2285" spans="5:15" ht="18" customHeight="1">
      <c r="E2285" s="168" t="s">
        <v>278</v>
      </c>
      <c r="F2285" s="174">
        <f>IFERROR(IF(E2285="","",COUNTIF($E$2:E2285,E2285)),"")</f>
        <v>32</v>
      </c>
      <c r="G2285" s="170" t="str">
        <f t="shared" si="72"/>
        <v/>
      </c>
      <c r="H2285" s="240" t="str">
        <f t="shared" si="73"/>
        <v/>
      </c>
      <c r="O2285" t="s">
        <v>983</v>
      </c>
    </row>
    <row r="2286" spans="5:15" ht="18" customHeight="1">
      <c r="E2286" s="168" t="s">
        <v>268</v>
      </c>
      <c r="F2286" s="174">
        <f>IFERROR(IF(E2286="","",COUNTIF($E$2:E2286,E2286)),"")</f>
        <v>23</v>
      </c>
      <c r="G2286" s="170" t="str">
        <f t="shared" si="72"/>
        <v/>
      </c>
      <c r="H2286" s="240" t="str">
        <f t="shared" si="73"/>
        <v/>
      </c>
      <c r="O2286" t="s">
        <v>983</v>
      </c>
    </row>
    <row r="2287" spans="5:15" ht="18" customHeight="1">
      <c r="E2287" s="168" t="s">
        <v>239</v>
      </c>
      <c r="F2287" s="174">
        <f>IFERROR(IF(E2287="","",COUNTIF($E$2:E2287,E2287)),"")</f>
        <v>31</v>
      </c>
      <c r="G2287" s="170" t="str">
        <f t="shared" si="72"/>
        <v/>
      </c>
      <c r="H2287" s="240" t="str">
        <f t="shared" si="73"/>
        <v/>
      </c>
      <c r="O2287" t="s">
        <v>983</v>
      </c>
    </row>
    <row r="2288" spans="5:15" ht="18" customHeight="1">
      <c r="E2288" s="168" t="s">
        <v>277</v>
      </c>
      <c r="F2288" s="174">
        <f>IFERROR(IF(E2288="","",COUNTIF($E$2:E2288,E2288)),"")</f>
        <v>24</v>
      </c>
      <c r="G2288" s="170" t="str">
        <f t="shared" si="72"/>
        <v/>
      </c>
      <c r="H2288" s="240" t="str">
        <f t="shared" si="73"/>
        <v/>
      </c>
      <c r="O2288" t="s">
        <v>983</v>
      </c>
    </row>
    <row r="2289" spans="5:15" ht="18" customHeight="1">
      <c r="E2289" s="168" t="s">
        <v>374</v>
      </c>
      <c r="F2289" s="174">
        <f>IFERROR(IF(E2289="","",COUNTIF($E$2:E2289,E2289)),"")</f>
        <v>7</v>
      </c>
      <c r="G2289" s="170" t="str">
        <f t="shared" si="72"/>
        <v/>
      </c>
      <c r="H2289" s="240" t="str">
        <f t="shared" si="73"/>
        <v/>
      </c>
      <c r="O2289" t="s">
        <v>983</v>
      </c>
    </row>
    <row r="2290" spans="5:15" ht="18" customHeight="1">
      <c r="F2290" s="174" t="str">
        <f>IFERROR(IF(E2290="","",COUNTIF($E$2:E2290,E2290)),"")</f>
        <v/>
      </c>
      <c r="G2290" s="170" t="str">
        <f t="shared" si="72"/>
        <v/>
      </c>
      <c r="H2290" s="240" t="str">
        <f t="shared" si="73"/>
        <v/>
      </c>
      <c r="O2290" t="s">
        <v>983</v>
      </c>
    </row>
    <row r="2291" spans="5:15" ht="18" customHeight="1">
      <c r="E2291" s="168" t="s">
        <v>284</v>
      </c>
      <c r="F2291" s="174">
        <f>IFERROR(IF(E2291="","",COUNTIF($E$2:E2291,E2291)),"")</f>
        <v>25</v>
      </c>
      <c r="G2291" s="170" t="str">
        <f t="shared" si="72"/>
        <v/>
      </c>
      <c r="H2291" s="240" t="str">
        <f t="shared" si="73"/>
        <v/>
      </c>
      <c r="O2291" t="s">
        <v>983</v>
      </c>
    </row>
    <row r="2292" spans="5:15" ht="18" customHeight="1">
      <c r="E2292" s="168" t="s">
        <v>277</v>
      </c>
      <c r="F2292" s="174">
        <f>IFERROR(IF(E2292="","",COUNTIF($E$2:E2292,E2292)),"")</f>
        <v>25</v>
      </c>
      <c r="G2292" s="170" t="str">
        <f t="shared" si="72"/>
        <v/>
      </c>
      <c r="H2292" s="240" t="str">
        <f t="shared" si="73"/>
        <v/>
      </c>
      <c r="O2292" t="s">
        <v>983</v>
      </c>
    </row>
    <row r="2293" spans="5:15" ht="18" customHeight="1">
      <c r="E2293" s="168" t="s">
        <v>264</v>
      </c>
      <c r="F2293" s="174">
        <f>IFERROR(IF(E2293="","",COUNTIF($E$2:E2293,E2293)),"")</f>
        <v>25</v>
      </c>
      <c r="G2293" s="170" t="str">
        <f t="shared" si="72"/>
        <v/>
      </c>
      <c r="H2293" s="240" t="str">
        <f t="shared" si="73"/>
        <v/>
      </c>
      <c r="O2293" t="s">
        <v>983</v>
      </c>
    </row>
    <row r="2294" spans="5:15" ht="18" customHeight="1">
      <c r="F2294" s="174" t="str">
        <f>IFERROR(IF(E2294="","",COUNTIF($E$2:E2294,E2294)),"")</f>
        <v/>
      </c>
      <c r="G2294" s="170" t="str">
        <f t="shared" si="72"/>
        <v/>
      </c>
      <c r="H2294" s="240" t="str">
        <f t="shared" si="73"/>
        <v/>
      </c>
      <c r="O2294" t="s">
        <v>983</v>
      </c>
    </row>
    <row r="2295" spans="5:15" ht="18" customHeight="1">
      <c r="F2295" s="174" t="str">
        <f>IFERROR(IF(E2295="","",COUNTIF($E$2:E2295,E2295)),"")</f>
        <v/>
      </c>
      <c r="G2295" s="170" t="str">
        <f t="shared" si="72"/>
        <v/>
      </c>
      <c r="H2295" s="240" t="str">
        <f t="shared" si="73"/>
        <v/>
      </c>
      <c r="O2295" t="s">
        <v>983</v>
      </c>
    </row>
    <row r="2296" spans="5:15" ht="18" customHeight="1">
      <c r="E2296" s="168" t="s">
        <v>942</v>
      </c>
      <c r="F2296" s="174">
        <f>IFERROR(IF(E2296="","",COUNTIF($E$2:E2296,E2296)),"")</f>
        <v>32</v>
      </c>
      <c r="G2296" s="170" t="str">
        <f t="shared" si="72"/>
        <v/>
      </c>
      <c r="H2296" s="240" t="str">
        <f t="shared" si="73"/>
        <v/>
      </c>
      <c r="O2296" t="s">
        <v>983</v>
      </c>
    </row>
    <row r="2297" spans="5:15" ht="18" customHeight="1">
      <c r="E2297" s="168" t="s">
        <v>283</v>
      </c>
      <c r="F2297" s="174">
        <f>IFERROR(IF(E2297="","",COUNTIF($E$2:E2297,E2297)),"")</f>
        <v>25</v>
      </c>
      <c r="G2297" s="170" t="str">
        <f t="shared" si="72"/>
        <v/>
      </c>
      <c r="H2297" s="240" t="str">
        <f t="shared" si="73"/>
        <v/>
      </c>
      <c r="O2297" t="s">
        <v>983</v>
      </c>
    </row>
    <row r="2298" spans="5:15" ht="18" customHeight="1">
      <c r="E2298" s="168" t="s">
        <v>241</v>
      </c>
      <c r="F2298" s="174">
        <f>IFERROR(IF(E2298="","",COUNTIF($E$2:E2298,E2298)),"")</f>
        <v>32</v>
      </c>
      <c r="G2298" s="170" t="str">
        <f t="shared" si="72"/>
        <v/>
      </c>
      <c r="H2298" s="240" t="str">
        <f t="shared" si="73"/>
        <v/>
      </c>
      <c r="O2298" t="s">
        <v>983</v>
      </c>
    </row>
    <row r="2299" spans="5:15" ht="18" customHeight="1">
      <c r="E2299" s="168" t="s">
        <v>282</v>
      </c>
      <c r="F2299" s="174">
        <f>IFERROR(IF(E2299="","",COUNTIF($E$2:E2299,E2299)),"")</f>
        <v>27</v>
      </c>
      <c r="G2299" s="170" t="str">
        <f t="shared" si="72"/>
        <v/>
      </c>
      <c r="H2299" s="240" t="str">
        <f t="shared" si="73"/>
        <v/>
      </c>
      <c r="O2299" t="s">
        <v>983</v>
      </c>
    </row>
    <row r="2300" spans="5:15" ht="18" customHeight="1">
      <c r="E2300" s="168" t="s">
        <v>279</v>
      </c>
      <c r="F2300" s="174">
        <f>IFERROR(IF(E2300="","",COUNTIF($E$2:E2300,E2300)),"")</f>
        <v>27</v>
      </c>
      <c r="G2300" s="170" t="str">
        <f t="shared" si="72"/>
        <v/>
      </c>
      <c r="H2300" s="240" t="str">
        <f t="shared" si="73"/>
        <v/>
      </c>
      <c r="O2300" t="s">
        <v>983</v>
      </c>
    </row>
    <row r="2301" spans="5:15" ht="18" customHeight="1">
      <c r="E2301" s="168" t="s">
        <v>254</v>
      </c>
      <c r="F2301" s="174">
        <f>IFERROR(IF(E2301="","",COUNTIF($E$2:E2301,E2301)),"")</f>
        <v>28</v>
      </c>
      <c r="G2301" s="170" t="str">
        <f t="shared" si="72"/>
        <v/>
      </c>
      <c r="H2301" s="240" t="str">
        <f t="shared" si="73"/>
        <v/>
      </c>
      <c r="O2301" t="s">
        <v>983</v>
      </c>
    </row>
    <row r="2302" spans="5:15" ht="18" customHeight="1">
      <c r="E2302" s="168" t="s">
        <v>959</v>
      </c>
      <c r="F2302" s="174">
        <f>IFERROR(IF(E2302="","",COUNTIF($E$2:E2302,E2302)),"")</f>
        <v>5</v>
      </c>
      <c r="G2302" s="170" t="str">
        <f t="shared" si="72"/>
        <v/>
      </c>
      <c r="H2302" s="240" t="str">
        <f t="shared" si="73"/>
        <v/>
      </c>
      <c r="O2302" t="s">
        <v>983</v>
      </c>
    </row>
    <row r="2303" spans="5:15" ht="18" customHeight="1">
      <c r="E2303" s="168" t="s">
        <v>260</v>
      </c>
      <c r="F2303" s="174">
        <f>IFERROR(IF(E2303="","",COUNTIF($E$2:E2303,E2303)),"")</f>
        <v>27</v>
      </c>
      <c r="G2303" s="170" t="str">
        <f t="shared" si="72"/>
        <v/>
      </c>
      <c r="H2303" s="240" t="str">
        <f t="shared" si="73"/>
        <v/>
      </c>
      <c r="O2303" t="s">
        <v>983</v>
      </c>
    </row>
    <row r="2304" spans="5:15" ht="18" customHeight="1">
      <c r="E2304" s="168" t="s">
        <v>277</v>
      </c>
      <c r="F2304" s="174">
        <f>IFERROR(IF(E2304="","",COUNTIF($E$2:E2304,E2304)),"")</f>
        <v>26</v>
      </c>
      <c r="G2304" s="170" t="str">
        <f t="shared" si="72"/>
        <v/>
      </c>
      <c r="H2304" s="240" t="str">
        <f t="shared" si="73"/>
        <v/>
      </c>
      <c r="O2304" t="s">
        <v>983</v>
      </c>
    </row>
    <row r="2305" spans="5:15" ht="18" customHeight="1">
      <c r="E2305" s="168" t="s">
        <v>978</v>
      </c>
      <c r="F2305" s="174">
        <f>IFERROR(IF(E2305="","",COUNTIF($E$2:E2305,E2305)),"")</f>
        <v>1</v>
      </c>
      <c r="G2305" s="170">
        <f t="shared" si="72"/>
        <v>2305</v>
      </c>
      <c r="H2305" s="240" t="str">
        <f t="shared" si="73"/>
        <v/>
      </c>
      <c r="O2305" t="s">
        <v>983</v>
      </c>
    </row>
    <row r="2306" spans="5:15" ht="18" customHeight="1">
      <c r="E2306" s="168" t="s">
        <v>252</v>
      </c>
      <c r="F2306" s="174">
        <f>IFERROR(IF(E2306="","",COUNTIF($E$2:E2306,E2306)),"")</f>
        <v>4</v>
      </c>
      <c r="G2306" s="170" t="str">
        <f t="shared" ref="G2306:G2369" si="74">IFERROR(IF(AND(COUNTIF(E2306:E2306,E2306)=(F2306),F2306&gt;0),ROW(),""),"")</f>
        <v/>
      </c>
      <c r="H2306" s="240" t="str">
        <f t="shared" ref="H2306:H2369" si="75">IFERROR(INDEX(E:E,SMALL(G:G,ROW()-1)),"")</f>
        <v/>
      </c>
      <c r="O2306" t="s">
        <v>983</v>
      </c>
    </row>
    <row r="2307" spans="5:15" ht="18" customHeight="1">
      <c r="E2307" s="168" t="s">
        <v>275</v>
      </c>
      <c r="F2307" s="174">
        <f>IFERROR(IF(E2307="","",COUNTIF($E$2:E2307,E2307)),"")</f>
        <v>31</v>
      </c>
      <c r="G2307" s="170" t="str">
        <f t="shared" si="74"/>
        <v/>
      </c>
      <c r="H2307" s="240" t="str">
        <f t="shared" si="75"/>
        <v/>
      </c>
      <c r="O2307" t="s">
        <v>983</v>
      </c>
    </row>
    <row r="2308" spans="5:15" ht="18" customHeight="1">
      <c r="E2308" s="168" t="s">
        <v>283</v>
      </c>
      <c r="F2308" s="174">
        <f>IFERROR(IF(E2308="","",COUNTIF($E$2:E2308,E2308)),"")</f>
        <v>26</v>
      </c>
      <c r="G2308" s="170" t="str">
        <f t="shared" si="74"/>
        <v/>
      </c>
      <c r="H2308" s="240" t="str">
        <f t="shared" si="75"/>
        <v/>
      </c>
      <c r="O2308" t="s">
        <v>983</v>
      </c>
    </row>
    <row r="2309" spans="5:15" ht="18" customHeight="1">
      <c r="E2309" s="168" t="s">
        <v>267</v>
      </c>
      <c r="F2309" s="174">
        <f>IFERROR(IF(E2309="","",COUNTIF($E$2:E2309,E2309)),"")</f>
        <v>31</v>
      </c>
      <c r="G2309" s="170" t="str">
        <f t="shared" si="74"/>
        <v/>
      </c>
      <c r="H2309" s="240" t="str">
        <f t="shared" si="75"/>
        <v/>
      </c>
      <c r="O2309" t="s">
        <v>983</v>
      </c>
    </row>
    <row r="2310" spans="5:15" ht="18" customHeight="1">
      <c r="E2310" s="168" t="s">
        <v>256</v>
      </c>
      <c r="F2310" s="174">
        <f>IFERROR(IF(E2310="","",COUNTIF($E$2:E2310,E2310)),"")</f>
        <v>26</v>
      </c>
      <c r="G2310" s="170" t="str">
        <f t="shared" si="74"/>
        <v/>
      </c>
      <c r="H2310" s="240" t="str">
        <f t="shared" si="75"/>
        <v/>
      </c>
      <c r="O2310" t="s">
        <v>983</v>
      </c>
    </row>
    <row r="2311" spans="5:15" ht="18" customHeight="1">
      <c r="E2311" s="168" t="s">
        <v>241</v>
      </c>
      <c r="F2311" s="174">
        <f>IFERROR(IF(E2311="","",COUNTIF($E$2:E2311,E2311)),"")</f>
        <v>33</v>
      </c>
      <c r="G2311" s="170" t="str">
        <f t="shared" si="74"/>
        <v/>
      </c>
      <c r="H2311" s="240" t="str">
        <f t="shared" si="75"/>
        <v/>
      </c>
      <c r="O2311" t="s">
        <v>983</v>
      </c>
    </row>
    <row r="2312" spans="5:15" ht="18" customHeight="1">
      <c r="E2312" s="168" t="s">
        <v>261</v>
      </c>
      <c r="F2312" s="174">
        <f>IFERROR(IF(E2312="","",COUNTIF($E$2:E2312,E2312)),"")</f>
        <v>33</v>
      </c>
      <c r="G2312" s="170" t="str">
        <f t="shared" si="74"/>
        <v/>
      </c>
      <c r="H2312" s="240" t="str">
        <f t="shared" si="75"/>
        <v/>
      </c>
      <c r="O2312" t="s">
        <v>983</v>
      </c>
    </row>
    <row r="2313" spans="5:15" ht="18" customHeight="1">
      <c r="E2313" s="168" t="s">
        <v>243</v>
      </c>
      <c r="F2313" s="174">
        <f>IFERROR(IF(E2313="","",COUNTIF($E$2:E2313,E2313)),"")</f>
        <v>36</v>
      </c>
      <c r="G2313" s="170" t="str">
        <f t="shared" si="74"/>
        <v/>
      </c>
      <c r="H2313" s="240" t="str">
        <f t="shared" si="75"/>
        <v/>
      </c>
      <c r="O2313" t="s">
        <v>983</v>
      </c>
    </row>
    <row r="2314" spans="5:15" ht="18" customHeight="1">
      <c r="E2314" s="168" t="s">
        <v>275</v>
      </c>
      <c r="F2314" s="174">
        <f>IFERROR(IF(E2314="","",COUNTIF($E$2:E2314,E2314)),"")</f>
        <v>32</v>
      </c>
      <c r="G2314" s="170" t="str">
        <f t="shared" si="74"/>
        <v/>
      </c>
      <c r="H2314" s="240" t="str">
        <f t="shared" si="75"/>
        <v/>
      </c>
      <c r="O2314" t="s">
        <v>983</v>
      </c>
    </row>
    <row r="2315" spans="5:15" ht="18" customHeight="1">
      <c r="E2315" s="168" t="s">
        <v>259</v>
      </c>
      <c r="F2315" s="174">
        <f>IFERROR(IF(E2315="","",COUNTIF($E$2:E2315,E2315)),"")</f>
        <v>33</v>
      </c>
      <c r="G2315" s="170" t="str">
        <f t="shared" si="74"/>
        <v/>
      </c>
      <c r="H2315" s="240" t="str">
        <f t="shared" si="75"/>
        <v/>
      </c>
      <c r="O2315" t="s">
        <v>983</v>
      </c>
    </row>
    <row r="2316" spans="5:15" ht="18" customHeight="1">
      <c r="E2316" s="168" t="s">
        <v>241</v>
      </c>
      <c r="F2316" s="174">
        <f>IFERROR(IF(E2316="","",COUNTIF($E$2:E2316,E2316)),"")</f>
        <v>34</v>
      </c>
      <c r="G2316" s="170" t="str">
        <f t="shared" si="74"/>
        <v/>
      </c>
      <c r="H2316" s="240" t="str">
        <f t="shared" si="75"/>
        <v/>
      </c>
      <c r="O2316" t="s">
        <v>983</v>
      </c>
    </row>
    <row r="2317" spans="5:15" ht="18" customHeight="1">
      <c r="E2317" s="168" t="s">
        <v>268</v>
      </c>
      <c r="F2317" s="174">
        <f>IFERROR(IF(E2317="","",COUNTIF($E$2:E2317,E2317)),"")</f>
        <v>24</v>
      </c>
      <c r="G2317" s="170" t="str">
        <f t="shared" si="74"/>
        <v/>
      </c>
      <c r="H2317" s="240" t="str">
        <f t="shared" si="75"/>
        <v/>
      </c>
      <c r="O2317" t="s">
        <v>983</v>
      </c>
    </row>
    <row r="2318" spans="5:15" ht="18" customHeight="1">
      <c r="E2318" s="168" t="s">
        <v>269</v>
      </c>
      <c r="F2318" s="174">
        <f>IFERROR(IF(E2318="","",COUNTIF($E$2:E2318,E2318)),"")</f>
        <v>28</v>
      </c>
      <c r="G2318" s="170" t="str">
        <f t="shared" si="74"/>
        <v/>
      </c>
      <c r="H2318" s="240" t="str">
        <f t="shared" si="75"/>
        <v/>
      </c>
      <c r="O2318" t="s">
        <v>983</v>
      </c>
    </row>
    <row r="2319" spans="5:15" ht="18" customHeight="1">
      <c r="E2319" s="168" t="s">
        <v>265</v>
      </c>
      <c r="F2319" s="174">
        <f>IFERROR(IF(E2319="","",COUNTIF($E$2:E2319,E2319)),"")</f>
        <v>30</v>
      </c>
      <c r="G2319" s="170" t="str">
        <f t="shared" si="74"/>
        <v/>
      </c>
      <c r="H2319" s="240" t="str">
        <f t="shared" si="75"/>
        <v/>
      </c>
      <c r="O2319" t="s">
        <v>983</v>
      </c>
    </row>
    <row r="2320" spans="5:15" ht="18" customHeight="1">
      <c r="E2320" s="168" t="s">
        <v>248</v>
      </c>
      <c r="F2320" s="174">
        <f>IFERROR(IF(E2320="","",COUNTIF($E$2:E2320,E2320)),"")</f>
        <v>21</v>
      </c>
      <c r="G2320" s="170" t="str">
        <f t="shared" si="74"/>
        <v/>
      </c>
      <c r="H2320" s="240" t="str">
        <f t="shared" si="75"/>
        <v/>
      </c>
      <c r="O2320" t="s">
        <v>983</v>
      </c>
    </row>
    <row r="2321" spans="5:15" ht="18" customHeight="1">
      <c r="E2321" s="168" t="s">
        <v>276</v>
      </c>
      <c r="F2321" s="174">
        <f>IFERROR(IF(E2321="","",COUNTIF($E$2:E2321,E2321)),"")</f>
        <v>26</v>
      </c>
      <c r="G2321" s="170" t="str">
        <f t="shared" si="74"/>
        <v/>
      </c>
      <c r="H2321" s="240" t="str">
        <f t="shared" si="75"/>
        <v/>
      </c>
      <c r="O2321" t="s">
        <v>983</v>
      </c>
    </row>
    <row r="2322" spans="5:15" ht="18" customHeight="1">
      <c r="E2322" s="168" t="s">
        <v>260</v>
      </c>
      <c r="F2322" s="174">
        <f>IFERROR(IF(E2322="","",COUNTIF($E$2:E2322,E2322)),"")</f>
        <v>28</v>
      </c>
      <c r="G2322" s="170" t="str">
        <f t="shared" si="74"/>
        <v/>
      </c>
      <c r="H2322" s="240" t="str">
        <f t="shared" si="75"/>
        <v/>
      </c>
      <c r="O2322" t="s">
        <v>983</v>
      </c>
    </row>
    <row r="2323" spans="5:15" ht="18" customHeight="1">
      <c r="E2323" s="168" t="s">
        <v>248</v>
      </c>
      <c r="F2323" s="174">
        <f>IFERROR(IF(E2323="","",COUNTIF($E$2:E2323,E2323)),"")</f>
        <v>22</v>
      </c>
      <c r="G2323" s="170" t="str">
        <f t="shared" si="74"/>
        <v/>
      </c>
      <c r="H2323" s="240" t="str">
        <f t="shared" si="75"/>
        <v/>
      </c>
      <c r="O2323" t="s">
        <v>983</v>
      </c>
    </row>
    <row r="2324" spans="5:15" ht="18" customHeight="1">
      <c r="E2324" s="168" t="s">
        <v>243</v>
      </c>
      <c r="F2324" s="174">
        <f>IFERROR(IF(E2324="","",COUNTIF($E$2:E2324,E2324)),"")</f>
        <v>37</v>
      </c>
      <c r="G2324" s="170" t="str">
        <f t="shared" si="74"/>
        <v/>
      </c>
      <c r="H2324" s="240" t="str">
        <f t="shared" si="75"/>
        <v/>
      </c>
      <c r="O2324" t="s">
        <v>983</v>
      </c>
    </row>
    <row r="2325" spans="5:15" ht="18" customHeight="1">
      <c r="E2325" s="168" t="s">
        <v>277</v>
      </c>
      <c r="F2325" s="174">
        <f>IFERROR(IF(E2325="","",COUNTIF($E$2:E2325,E2325)),"")</f>
        <v>27</v>
      </c>
      <c r="G2325" s="170" t="str">
        <f t="shared" si="74"/>
        <v/>
      </c>
      <c r="H2325" s="240" t="str">
        <f t="shared" si="75"/>
        <v/>
      </c>
      <c r="O2325" t="s">
        <v>983</v>
      </c>
    </row>
    <row r="2326" spans="5:15" ht="18" customHeight="1">
      <c r="E2326" s="168" t="s">
        <v>264</v>
      </c>
      <c r="F2326" s="174">
        <f>IFERROR(IF(E2326="","",COUNTIF($E$2:E2326,E2326)),"")</f>
        <v>26</v>
      </c>
      <c r="G2326" s="170" t="str">
        <f t="shared" si="74"/>
        <v/>
      </c>
      <c r="H2326" s="240" t="str">
        <f t="shared" si="75"/>
        <v/>
      </c>
      <c r="O2326" t="s">
        <v>983</v>
      </c>
    </row>
    <row r="2327" spans="5:15" ht="18" customHeight="1">
      <c r="E2327" s="168" t="s">
        <v>260</v>
      </c>
      <c r="F2327" s="174">
        <f>IFERROR(IF(E2327="","",COUNTIF($E$2:E2327,E2327)),"")</f>
        <v>29</v>
      </c>
      <c r="G2327" s="170" t="str">
        <f t="shared" si="74"/>
        <v/>
      </c>
      <c r="H2327" s="240" t="str">
        <f t="shared" si="75"/>
        <v/>
      </c>
      <c r="O2327" t="s">
        <v>983</v>
      </c>
    </row>
    <row r="2328" spans="5:15" ht="18" customHeight="1">
      <c r="E2328" s="168" t="s">
        <v>279</v>
      </c>
      <c r="F2328" s="174">
        <f>IFERROR(IF(E2328="","",COUNTIF($E$2:E2328,E2328)),"")</f>
        <v>28</v>
      </c>
      <c r="G2328" s="170" t="str">
        <f t="shared" si="74"/>
        <v/>
      </c>
      <c r="H2328" s="240" t="str">
        <f t="shared" si="75"/>
        <v/>
      </c>
      <c r="O2328" t="s">
        <v>983</v>
      </c>
    </row>
    <row r="2329" spans="5:15" ht="18" customHeight="1">
      <c r="E2329" s="168" t="s">
        <v>276</v>
      </c>
      <c r="F2329" s="174">
        <f>IFERROR(IF(E2329="","",COUNTIF($E$2:E2329,E2329)),"")</f>
        <v>27</v>
      </c>
      <c r="G2329" s="170" t="str">
        <f t="shared" si="74"/>
        <v/>
      </c>
      <c r="H2329" s="240" t="str">
        <f t="shared" si="75"/>
        <v/>
      </c>
      <c r="O2329" t="s">
        <v>983</v>
      </c>
    </row>
    <row r="2330" spans="5:15" ht="18" customHeight="1">
      <c r="E2330" s="168" t="s">
        <v>262</v>
      </c>
      <c r="F2330" s="174">
        <f>IFERROR(IF(E2330="","",COUNTIF($E$2:E2330,E2330)),"")</f>
        <v>26</v>
      </c>
      <c r="G2330" s="170" t="str">
        <f t="shared" si="74"/>
        <v/>
      </c>
      <c r="H2330" s="240" t="str">
        <f t="shared" si="75"/>
        <v/>
      </c>
      <c r="O2330" t="s">
        <v>983</v>
      </c>
    </row>
    <row r="2331" spans="5:15" ht="18" customHeight="1">
      <c r="E2331" s="168" t="s">
        <v>252</v>
      </c>
      <c r="F2331" s="174">
        <f>IFERROR(IF(E2331="","",COUNTIF($E$2:E2331,E2331)),"")</f>
        <v>5</v>
      </c>
      <c r="G2331" s="170" t="str">
        <f t="shared" si="74"/>
        <v/>
      </c>
      <c r="H2331" s="240" t="str">
        <f t="shared" si="75"/>
        <v/>
      </c>
      <c r="O2331" t="s">
        <v>983</v>
      </c>
    </row>
    <row r="2332" spans="5:15" ht="18" customHeight="1">
      <c r="E2332" s="168" t="s">
        <v>256</v>
      </c>
      <c r="F2332" s="174">
        <f>IFERROR(IF(E2332="","",COUNTIF($E$2:E2332,E2332)),"")</f>
        <v>27</v>
      </c>
      <c r="G2332" s="170" t="str">
        <f t="shared" si="74"/>
        <v/>
      </c>
      <c r="H2332" s="240" t="str">
        <f t="shared" si="75"/>
        <v/>
      </c>
      <c r="O2332" t="s">
        <v>983</v>
      </c>
    </row>
    <row r="2333" spans="5:15" ht="18" customHeight="1">
      <c r="E2333" s="168" t="s">
        <v>942</v>
      </c>
      <c r="F2333" s="174">
        <f>IFERROR(IF(E2333="","",COUNTIF($E$2:E2333,E2333)),"")</f>
        <v>33</v>
      </c>
      <c r="G2333" s="170" t="str">
        <f t="shared" si="74"/>
        <v/>
      </c>
      <c r="H2333" s="240" t="str">
        <f t="shared" si="75"/>
        <v/>
      </c>
      <c r="O2333" t="s">
        <v>983</v>
      </c>
    </row>
    <row r="2334" spans="5:15" ht="18" customHeight="1">
      <c r="E2334" s="168" t="s">
        <v>259</v>
      </c>
      <c r="F2334" s="174">
        <f>IFERROR(IF(E2334="","",COUNTIF($E$2:E2334,E2334)),"")</f>
        <v>34</v>
      </c>
      <c r="G2334" s="170" t="str">
        <f t="shared" si="74"/>
        <v/>
      </c>
      <c r="H2334" s="240" t="str">
        <f t="shared" si="75"/>
        <v/>
      </c>
      <c r="O2334" t="s">
        <v>983</v>
      </c>
    </row>
    <row r="2335" spans="5:15" ht="18" customHeight="1">
      <c r="E2335" s="168" t="s">
        <v>261</v>
      </c>
      <c r="F2335" s="174">
        <f>IFERROR(IF(E2335="","",COUNTIF($E$2:E2335,E2335)),"")</f>
        <v>34</v>
      </c>
      <c r="G2335" s="170" t="str">
        <f t="shared" si="74"/>
        <v/>
      </c>
      <c r="H2335" s="240" t="str">
        <f t="shared" si="75"/>
        <v/>
      </c>
      <c r="O2335" t="s">
        <v>983</v>
      </c>
    </row>
    <row r="2336" spans="5:15" ht="18" customHeight="1">
      <c r="E2336" s="168" t="s">
        <v>245</v>
      </c>
      <c r="F2336" s="174">
        <f>IFERROR(IF(E2336="","",COUNTIF($E$2:E2336,E2336)),"")</f>
        <v>16</v>
      </c>
      <c r="G2336" s="170" t="str">
        <f t="shared" si="74"/>
        <v/>
      </c>
      <c r="H2336" s="240" t="str">
        <f t="shared" si="75"/>
        <v/>
      </c>
      <c r="O2336" t="s">
        <v>983</v>
      </c>
    </row>
    <row r="2337" spans="5:15" ht="18" customHeight="1">
      <c r="E2337" s="168" t="s">
        <v>943</v>
      </c>
      <c r="F2337" s="174">
        <f>IFERROR(IF(E2337="","",COUNTIF($E$2:E2337,E2337)),"")</f>
        <v>30</v>
      </c>
      <c r="G2337" s="170" t="str">
        <f t="shared" si="74"/>
        <v/>
      </c>
      <c r="H2337" s="240" t="str">
        <f t="shared" si="75"/>
        <v/>
      </c>
      <c r="O2337" t="s">
        <v>983</v>
      </c>
    </row>
    <row r="2338" spans="5:15" ht="18" customHeight="1">
      <c r="E2338" s="168" t="s">
        <v>269</v>
      </c>
      <c r="F2338" s="174">
        <f>IFERROR(IF(E2338="","",COUNTIF($E$2:E2338,E2338)),"")</f>
        <v>29</v>
      </c>
      <c r="G2338" s="170" t="str">
        <f t="shared" si="74"/>
        <v/>
      </c>
      <c r="H2338" s="240" t="str">
        <f t="shared" si="75"/>
        <v/>
      </c>
      <c r="O2338" t="s">
        <v>983</v>
      </c>
    </row>
    <row r="2339" spans="5:15" ht="18" customHeight="1">
      <c r="F2339" s="174" t="str">
        <f>IFERROR(IF(E2339="","",COUNTIF($E$2:E2339,E2339)),"")</f>
        <v/>
      </c>
      <c r="G2339" s="170" t="str">
        <f t="shared" si="74"/>
        <v/>
      </c>
      <c r="H2339" s="240" t="str">
        <f t="shared" si="75"/>
        <v/>
      </c>
      <c r="O2339" t="s">
        <v>983</v>
      </c>
    </row>
    <row r="2340" spans="5:15" ht="18" customHeight="1">
      <c r="E2340" s="168" t="s">
        <v>239</v>
      </c>
      <c r="F2340" s="174">
        <f>IFERROR(IF(E2340="","",COUNTIF($E$2:E2340,E2340)),"")</f>
        <v>32</v>
      </c>
      <c r="G2340" s="170" t="str">
        <f t="shared" si="74"/>
        <v/>
      </c>
      <c r="H2340" s="240" t="str">
        <f t="shared" si="75"/>
        <v/>
      </c>
      <c r="O2340" t="s">
        <v>983</v>
      </c>
    </row>
    <row r="2341" spans="5:15" ht="18" customHeight="1">
      <c r="E2341" s="168" t="s">
        <v>256</v>
      </c>
      <c r="F2341" s="174">
        <f>IFERROR(IF(E2341="","",COUNTIF($E$2:E2341,E2341)),"")</f>
        <v>28</v>
      </c>
      <c r="G2341" s="170" t="str">
        <f t="shared" si="74"/>
        <v/>
      </c>
      <c r="H2341" s="240" t="str">
        <f t="shared" si="75"/>
        <v/>
      </c>
      <c r="O2341" t="s">
        <v>983</v>
      </c>
    </row>
    <row r="2342" spans="5:15" ht="18" customHeight="1">
      <c r="E2342" s="168" t="s">
        <v>266</v>
      </c>
      <c r="F2342" s="174">
        <f>IFERROR(IF(E2342="","",COUNTIF($E$2:E2342,E2342)),"")</f>
        <v>22</v>
      </c>
      <c r="G2342" s="170" t="str">
        <f t="shared" si="74"/>
        <v/>
      </c>
      <c r="H2342" s="240" t="str">
        <f t="shared" si="75"/>
        <v/>
      </c>
      <c r="O2342" t="s">
        <v>983</v>
      </c>
    </row>
    <row r="2343" spans="5:15" ht="18" customHeight="1">
      <c r="E2343" s="168" t="s">
        <v>283</v>
      </c>
      <c r="F2343" s="174">
        <f>IFERROR(IF(E2343="","",COUNTIF($E$2:E2343,E2343)),"")</f>
        <v>27</v>
      </c>
      <c r="G2343" s="170" t="str">
        <f t="shared" si="74"/>
        <v/>
      </c>
      <c r="H2343" s="240" t="str">
        <f t="shared" si="75"/>
        <v/>
      </c>
      <c r="O2343" t="s">
        <v>983</v>
      </c>
    </row>
    <row r="2344" spans="5:15" ht="18" customHeight="1">
      <c r="E2344" s="168" t="s">
        <v>262</v>
      </c>
      <c r="F2344" s="174">
        <f>IFERROR(IF(E2344="","",COUNTIF($E$2:E2344,E2344)),"")</f>
        <v>27</v>
      </c>
      <c r="G2344" s="170" t="str">
        <f t="shared" si="74"/>
        <v/>
      </c>
      <c r="H2344" s="240" t="str">
        <f t="shared" si="75"/>
        <v/>
      </c>
      <c r="O2344" t="s">
        <v>983</v>
      </c>
    </row>
    <row r="2345" spans="5:15" ht="18" customHeight="1">
      <c r="E2345" s="168" t="s">
        <v>275</v>
      </c>
      <c r="F2345" s="174">
        <f>IFERROR(IF(E2345="","",COUNTIF($E$2:E2345,E2345)),"")</f>
        <v>33</v>
      </c>
      <c r="G2345" s="170" t="str">
        <f t="shared" si="74"/>
        <v/>
      </c>
      <c r="H2345" s="240" t="str">
        <f t="shared" si="75"/>
        <v/>
      </c>
      <c r="O2345" t="s">
        <v>983</v>
      </c>
    </row>
    <row r="2346" spans="5:15" ht="18" customHeight="1">
      <c r="F2346" s="174" t="str">
        <f>IFERROR(IF(E2346="","",COUNTIF($E$2:E2346,E2346)),"")</f>
        <v/>
      </c>
      <c r="G2346" s="170" t="str">
        <f t="shared" si="74"/>
        <v/>
      </c>
      <c r="H2346" s="240" t="str">
        <f t="shared" si="75"/>
        <v/>
      </c>
      <c r="O2346" t="s">
        <v>983</v>
      </c>
    </row>
    <row r="2347" spans="5:15" ht="18" customHeight="1">
      <c r="E2347" s="168" t="s">
        <v>265</v>
      </c>
      <c r="F2347" s="174">
        <f>IFERROR(IF(E2347="","",COUNTIF($E$2:E2347,E2347)),"")</f>
        <v>31</v>
      </c>
      <c r="G2347" s="170" t="str">
        <f t="shared" si="74"/>
        <v/>
      </c>
      <c r="H2347" s="240" t="str">
        <f t="shared" si="75"/>
        <v/>
      </c>
      <c r="O2347" t="s">
        <v>983</v>
      </c>
    </row>
    <row r="2348" spans="5:15" ht="18" customHeight="1">
      <c r="E2348" s="168" t="s">
        <v>309</v>
      </c>
      <c r="F2348" s="174">
        <f>IFERROR(IF(E2348="","",COUNTIF($E$2:E2348,E2348)),"")</f>
        <v>11</v>
      </c>
      <c r="G2348" s="170" t="str">
        <f t="shared" si="74"/>
        <v/>
      </c>
      <c r="H2348" s="240" t="str">
        <f t="shared" si="75"/>
        <v/>
      </c>
      <c r="O2348" t="s">
        <v>983</v>
      </c>
    </row>
    <row r="2349" spans="5:15" ht="18" customHeight="1">
      <c r="E2349" s="168" t="s">
        <v>300</v>
      </c>
      <c r="F2349" s="174">
        <f>IFERROR(IF(E2349="","",COUNTIF($E$2:E2349,E2349)),"")</f>
        <v>15</v>
      </c>
      <c r="G2349" s="170" t="str">
        <f t="shared" si="74"/>
        <v/>
      </c>
      <c r="H2349" s="240" t="str">
        <f t="shared" si="75"/>
        <v/>
      </c>
      <c r="O2349" t="s">
        <v>983</v>
      </c>
    </row>
    <row r="2350" spans="5:15" ht="18" customHeight="1">
      <c r="E2350" s="168" t="s">
        <v>304</v>
      </c>
      <c r="F2350" s="174">
        <f>IFERROR(IF(E2350="","",COUNTIF($E$2:E2350,E2350)),"")</f>
        <v>13</v>
      </c>
      <c r="G2350" s="170" t="str">
        <f t="shared" si="74"/>
        <v/>
      </c>
      <c r="H2350" s="240" t="str">
        <f t="shared" si="75"/>
        <v/>
      </c>
      <c r="O2350" t="s">
        <v>983</v>
      </c>
    </row>
    <row r="2351" spans="5:15" ht="18" customHeight="1">
      <c r="E2351" s="168" t="s">
        <v>315</v>
      </c>
      <c r="F2351" s="174">
        <f>IFERROR(IF(E2351="","",COUNTIF($E$2:E2351,E2351)),"")</f>
        <v>15</v>
      </c>
      <c r="G2351" s="170" t="str">
        <f t="shared" si="74"/>
        <v/>
      </c>
      <c r="H2351" s="240" t="str">
        <f t="shared" si="75"/>
        <v/>
      </c>
      <c r="O2351" t="s">
        <v>983</v>
      </c>
    </row>
    <row r="2352" spans="5:15" ht="18" customHeight="1">
      <c r="F2352" s="174" t="str">
        <f>IFERROR(IF(E2352="","",COUNTIF($E$2:E2352,E2352)),"")</f>
        <v/>
      </c>
      <c r="G2352" s="170" t="str">
        <f t="shared" si="74"/>
        <v/>
      </c>
      <c r="H2352" s="240" t="str">
        <f t="shared" si="75"/>
        <v/>
      </c>
      <c r="O2352" t="s">
        <v>983</v>
      </c>
    </row>
    <row r="2353" spans="5:15" ht="18" customHeight="1">
      <c r="E2353" s="168" t="s">
        <v>307</v>
      </c>
      <c r="F2353" s="174">
        <f>IFERROR(IF(E2353="","",COUNTIF($E$2:E2353,E2353)),"")</f>
        <v>16</v>
      </c>
      <c r="G2353" s="170" t="str">
        <f t="shared" si="74"/>
        <v/>
      </c>
      <c r="H2353" s="240" t="str">
        <f t="shared" si="75"/>
        <v/>
      </c>
      <c r="O2353" t="s">
        <v>983</v>
      </c>
    </row>
    <row r="2354" spans="5:15" ht="18" customHeight="1">
      <c r="E2354" s="168" t="s">
        <v>274</v>
      </c>
      <c r="F2354" s="174">
        <f>IFERROR(IF(E2354="","",COUNTIF($E$2:E2354,E2354)),"")</f>
        <v>16</v>
      </c>
      <c r="G2354" s="170" t="str">
        <f t="shared" si="74"/>
        <v/>
      </c>
      <c r="H2354" s="240" t="str">
        <f t="shared" si="75"/>
        <v/>
      </c>
      <c r="O2354" t="s">
        <v>983</v>
      </c>
    </row>
    <row r="2355" spans="5:15" ht="18" customHeight="1">
      <c r="E2355" s="168" t="s">
        <v>312</v>
      </c>
      <c r="F2355" s="174">
        <f>IFERROR(IF(E2355="","",COUNTIF($E$2:E2355,E2355)),"")</f>
        <v>11</v>
      </c>
      <c r="G2355" s="170" t="str">
        <f t="shared" si="74"/>
        <v/>
      </c>
      <c r="H2355" s="240" t="str">
        <f t="shared" si="75"/>
        <v/>
      </c>
      <c r="O2355" t="s">
        <v>983</v>
      </c>
    </row>
    <row r="2356" spans="5:15" ht="18" customHeight="1">
      <c r="E2356" s="168" t="s">
        <v>274</v>
      </c>
      <c r="F2356" s="174">
        <f>IFERROR(IF(E2356="","",COUNTIF($E$2:E2356,E2356)),"")</f>
        <v>17</v>
      </c>
      <c r="G2356" s="170" t="str">
        <f t="shared" si="74"/>
        <v/>
      </c>
      <c r="H2356" s="240" t="str">
        <f t="shared" si="75"/>
        <v/>
      </c>
      <c r="O2356" t="s">
        <v>983</v>
      </c>
    </row>
    <row r="2357" spans="5:15" ht="18" customHeight="1">
      <c r="E2357" s="168" t="s">
        <v>305</v>
      </c>
      <c r="F2357" s="174">
        <f>IFERROR(IF(E2357="","",COUNTIF($E$2:E2357,E2357)),"")</f>
        <v>18</v>
      </c>
      <c r="G2357" s="170" t="str">
        <f t="shared" si="74"/>
        <v/>
      </c>
      <c r="H2357" s="240" t="str">
        <f t="shared" si="75"/>
        <v/>
      </c>
      <c r="O2357" t="s">
        <v>983</v>
      </c>
    </row>
    <row r="2358" spans="5:15" ht="18" customHeight="1">
      <c r="E2358" s="168" t="s">
        <v>300</v>
      </c>
      <c r="F2358" s="174">
        <f>IFERROR(IF(E2358="","",COUNTIF($E$2:E2358,E2358)),"")</f>
        <v>16</v>
      </c>
      <c r="G2358" s="170" t="str">
        <f t="shared" si="74"/>
        <v/>
      </c>
      <c r="H2358" s="240" t="str">
        <f t="shared" si="75"/>
        <v/>
      </c>
      <c r="O2358" t="s">
        <v>983</v>
      </c>
    </row>
    <row r="2359" spans="5:15" ht="18" customHeight="1">
      <c r="E2359" s="168" t="s">
        <v>304</v>
      </c>
      <c r="F2359" s="174">
        <f>IFERROR(IF(E2359="","",COUNTIF($E$2:E2359,E2359)),"")</f>
        <v>14</v>
      </c>
      <c r="G2359" s="170" t="str">
        <f t="shared" si="74"/>
        <v/>
      </c>
      <c r="H2359" s="240" t="str">
        <f t="shared" si="75"/>
        <v/>
      </c>
      <c r="O2359" t="s">
        <v>983</v>
      </c>
    </row>
    <row r="2360" spans="5:15" ht="18" customHeight="1">
      <c r="E2360" s="168" t="s">
        <v>307</v>
      </c>
      <c r="F2360" s="174">
        <f>IFERROR(IF(E2360="","",COUNTIF($E$2:E2360,E2360)),"")</f>
        <v>17</v>
      </c>
      <c r="G2360" s="170" t="str">
        <f t="shared" si="74"/>
        <v/>
      </c>
      <c r="H2360" s="240" t="str">
        <f t="shared" si="75"/>
        <v/>
      </c>
      <c r="O2360" t="s">
        <v>983</v>
      </c>
    </row>
    <row r="2361" spans="5:15" ht="18" customHeight="1">
      <c r="E2361" s="168" t="s">
        <v>273</v>
      </c>
      <c r="F2361" s="174">
        <f>IFERROR(IF(E2361="","",COUNTIF($E$2:E2361,E2361)),"")</f>
        <v>18</v>
      </c>
      <c r="G2361" s="170" t="str">
        <f t="shared" si="74"/>
        <v/>
      </c>
      <c r="H2361" s="240" t="str">
        <f t="shared" si="75"/>
        <v/>
      </c>
      <c r="O2361" t="s">
        <v>983</v>
      </c>
    </row>
    <row r="2362" spans="5:15" ht="18" customHeight="1">
      <c r="E2362" s="168" t="s">
        <v>312</v>
      </c>
      <c r="F2362" s="174">
        <f>IFERROR(IF(E2362="","",COUNTIF($E$2:E2362,E2362)),"")</f>
        <v>12</v>
      </c>
      <c r="G2362" s="170" t="str">
        <f t="shared" si="74"/>
        <v/>
      </c>
      <c r="H2362" s="240" t="str">
        <f t="shared" si="75"/>
        <v/>
      </c>
      <c r="O2362" t="s">
        <v>983</v>
      </c>
    </row>
    <row r="2363" spans="5:15" ht="18" customHeight="1">
      <c r="E2363" s="168" t="s">
        <v>309</v>
      </c>
      <c r="F2363" s="174">
        <f>IFERROR(IF(E2363="","",COUNTIF($E$2:E2363,E2363)),"")</f>
        <v>12</v>
      </c>
      <c r="G2363" s="170" t="str">
        <f t="shared" si="74"/>
        <v/>
      </c>
      <c r="H2363" s="240" t="str">
        <f t="shared" si="75"/>
        <v/>
      </c>
      <c r="O2363" t="s">
        <v>983</v>
      </c>
    </row>
    <row r="2364" spans="5:15" ht="18" customHeight="1">
      <c r="E2364" s="168" t="s">
        <v>307</v>
      </c>
      <c r="F2364" s="174">
        <f>IFERROR(IF(E2364="","",COUNTIF($E$2:E2364,E2364)),"")</f>
        <v>18</v>
      </c>
      <c r="G2364" s="170" t="str">
        <f t="shared" si="74"/>
        <v/>
      </c>
      <c r="H2364" s="240" t="str">
        <f t="shared" si="75"/>
        <v/>
      </c>
      <c r="O2364" t="s">
        <v>983</v>
      </c>
    </row>
    <row r="2365" spans="5:15" ht="18" customHeight="1">
      <c r="E2365" s="168" t="s">
        <v>313</v>
      </c>
      <c r="F2365" s="174">
        <f>IFERROR(IF(E2365="","",COUNTIF($E$2:E2365,E2365)),"")</f>
        <v>7</v>
      </c>
      <c r="G2365" s="170" t="str">
        <f t="shared" si="74"/>
        <v/>
      </c>
      <c r="H2365" s="240" t="str">
        <f t="shared" si="75"/>
        <v/>
      </c>
      <c r="O2365" t="s">
        <v>983</v>
      </c>
    </row>
    <row r="2366" spans="5:15" ht="18" customHeight="1">
      <c r="E2366" s="168" t="s">
        <v>313</v>
      </c>
      <c r="F2366" s="174">
        <f>IFERROR(IF(E2366="","",COUNTIF($E$2:E2366,E2366)),"")</f>
        <v>8</v>
      </c>
      <c r="G2366" s="170" t="str">
        <f t="shared" si="74"/>
        <v/>
      </c>
      <c r="H2366" s="240" t="str">
        <f t="shared" si="75"/>
        <v/>
      </c>
      <c r="O2366" t="s">
        <v>983</v>
      </c>
    </row>
    <row r="2367" spans="5:15" ht="18" customHeight="1">
      <c r="E2367" s="168" t="s">
        <v>313</v>
      </c>
      <c r="F2367" s="174">
        <f>IFERROR(IF(E2367="","",COUNTIF($E$2:E2367,E2367)),"")</f>
        <v>9</v>
      </c>
      <c r="G2367" s="170" t="str">
        <f t="shared" si="74"/>
        <v/>
      </c>
      <c r="H2367" s="240" t="str">
        <f t="shared" si="75"/>
        <v/>
      </c>
      <c r="O2367" t="s">
        <v>983</v>
      </c>
    </row>
    <row r="2368" spans="5:15" ht="18" customHeight="1">
      <c r="E2368" s="168" t="s">
        <v>301</v>
      </c>
      <c r="F2368" s="174">
        <f>IFERROR(IF(E2368="","",COUNTIF($E$2:E2368,E2368)),"")</f>
        <v>9</v>
      </c>
      <c r="G2368" s="170" t="str">
        <f t="shared" si="74"/>
        <v/>
      </c>
      <c r="H2368" s="240" t="str">
        <f t="shared" si="75"/>
        <v/>
      </c>
      <c r="O2368" t="s">
        <v>983</v>
      </c>
    </row>
    <row r="2369" spans="5:15" ht="18" customHeight="1">
      <c r="E2369" s="168" t="s">
        <v>274</v>
      </c>
      <c r="F2369" s="174">
        <f>IFERROR(IF(E2369="","",COUNTIF($E$2:E2369,E2369)),"")</f>
        <v>18</v>
      </c>
      <c r="G2369" s="170" t="str">
        <f t="shared" si="74"/>
        <v/>
      </c>
      <c r="H2369" s="240" t="str">
        <f t="shared" si="75"/>
        <v/>
      </c>
      <c r="O2369" t="s">
        <v>983</v>
      </c>
    </row>
    <row r="2370" spans="5:15" ht="18" customHeight="1">
      <c r="E2370" s="168" t="s">
        <v>315</v>
      </c>
      <c r="F2370" s="174">
        <f>IFERROR(IF(E2370="","",COUNTIF($E$2:E2370,E2370)),"")</f>
        <v>16</v>
      </c>
      <c r="G2370" s="170" t="str">
        <f t="shared" ref="G2370:G2433" si="76">IFERROR(IF(AND(COUNTIF(E2370:E2370,E2370)=(F2370),F2370&gt;0),ROW(),""),"")</f>
        <v/>
      </c>
      <c r="H2370" s="240" t="str">
        <f t="shared" ref="H2370:H2433" si="77">IFERROR(INDEX(E:E,SMALL(G:G,ROW()-1)),"")</f>
        <v/>
      </c>
      <c r="O2370" t="s">
        <v>983</v>
      </c>
    </row>
    <row r="2371" spans="5:15" ht="18" customHeight="1">
      <c r="E2371" s="168" t="s">
        <v>302</v>
      </c>
      <c r="F2371" s="174">
        <f>IFERROR(IF(E2371="","",COUNTIF($E$2:E2371,E2371)),"")</f>
        <v>21</v>
      </c>
      <c r="G2371" s="170" t="str">
        <f t="shared" si="76"/>
        <v/>
      </c>
      <c r="H2371" s="240" t="str">
        <f t="shared" si="77"/>
        <v/>
      </c>
      <c r="O2371" t="s">
        <v>983</v>
      </c>
    </row>
    <row r="2372" spans="5:15" ht="18" customHeight="1">
      <c r="E2372" s="168" t="s">
        <v>272</v>
      </c>
      <c r="F2372" s="174">
        <f>IFERROR(IF(E2372="","",COUNTIF($E$2:E2372,E2372)),"")</f>
        <v>17</v>
      </c>
      <c r="G2372" s="170" t="str">
        <f t="shared" si="76"/>
        <v/>
      </c>
      <c r="H2372" s="240" t="str">
        <f t="shared" si="77"/>
        <v/>
      </c>
      <c r="O2372" t="s">
        <v>983</v>
      </c>
    </row>
    <row r="2373" spans="5:15" ht="18" customHeight="1">
      <c r="E2373" s="168" t="s">
        <v>303</v>
      </c>
      <c r="F2373" s="174">
        <f>IFERROR(IF(E2373="","",COUNTIF($E$2:E2373,E2373)),"")</f>
        <v>8</v>
      </c>
      <c r="G2373" s="170" t="str">
        <f t="shared" si="76"/>
        <v/>
      </c>
      <c r="H2373" s="240" t="str">
        <f t="shared" si="77"/>
        <v/>
      </c>
      <c r="O2373" t="s">
        <v>983</v>
      </c>
    </row>
    <row r="2374" spans="5:15" ht="18" customHeight="1">
      <c r="E2374" s="168" t="s">
        <v>305</v>
      </c>
      <c r="F2374" s="174">
        <f>IFERROR(IF(E2374="","",COUNTIF($E$2:E2374,E2374)),"")</f>
        <v>19</v>
      </c>
      <c r="G2374" s="170" t="str">
        <f t="shared" si="76"/>
        <v/>
      </c>
      <c r="H2374" s="240" t="str">
        <f t="shared" si="77"/>
        <v/>
      </c>
      <c r="O2374" t="s">
        <v>983</v>
      </c>
    </row>
    <row r="2375" spans="5:15" ht="18" customHeight="1">
      <c r="E2375" s="168" t="s">
        <v>303</v>
      </c>
      <c r="F2375" s="174">
        <f>IFERROR(IF(E2375="","",COUNTIF($E$2:E2375,E2375)),"")</f>
        <v>9</v>
      </c>
      <c r="G2375" s="170" t="str">
        <f t="shared" si="76"/>
        <v/>
      </c>
      <c r="H2375" s="240" t="str">
        <f t="shared" si="77"/>
        <v/>
      </c>
      <c r="O2375" t="s">
        <v>983</v>
      </c>
    </row>
    <row r="2376" spans="5:15" ht="18" customHeight="1">
      <c r="E2376" s="168" t="s">
        <v>301</v>
      </c>
      <c r="F2376" s="174">
        <f>IFERROR(IF(E2376="","",COUNTIF($E$2:E2376,E2376)),"")</f>
        <v>10</v>
      </c>
      <c r="G2376" s="170" t="str">
        <f t="shared" si="76"/>
        <v/>
      </c>
      <c r="H2376" s="240" t="str">
        <f t="shared" si="77"/>
        <v/>
      </c>
      <c r="O2376" t="s">
        <v>983</v>
      </c>
    </row>
    <row r="2377" spans="5:15" ht="18" customHeight="1">
      <c r="E2377" s="168" t="s">
        <v>272</v>
      </c>
      <c r="F2377" s="174">
        <f>IFERROR(IF(E2377="","",COUNTIF($E$2:E2377,E2377)),"")</f>
        <v>18</v>
      </c>
      <c r="G2377" s="170" t="str">
        <f t="shared" si="76"/>
        <v/>
      </c>
      <c r="H2377" s="240" t="str">
        <f t="shared" si="77"/>
        <v/>
      </c>
      <c r="O2377" t="s">
        <v>983</v>
      </c>
    </row>
    <row r="2378" spans="5:15" ht="18" customHeight="1">
      <c r="E2378" s="168" t="s">
        <v>305</v>
      </c>
      <c r="F2378" s="174">
        <f>IFERROR(IF(E2378="","",COUNTIF($E$2:E2378,E2378)),"")</f>
        <v>20</v>
      </c>
      <c r="G2378" s="170" t="str">
        <f t="shared" si="76"/>
        <v/>
      </c>
      <c r="H2378" s="240" t="str">
        <f t="shared" si="77"/>
        <v/>
      </c>
      <c r="O2378" t="s">
        <v>983</v>
      </c>
    </row>
    <row r="2379" spans="5:15" ht="18" customHeight="1">
      <c r="E2379" s="168" t="s">
        <v>273</v>
      </c>
      <c r="F2379" s="174">
        <f>IFERROR(IF(E2379="","",COUNTIF($E$2:E2379,E2379)),"")</f>
        <v>19</v>
      </c>
      <c r="G2379" s="170" t="str">
        <f t="shared" si="76"/>
        <v/>
      </c>
      <c r="H2379" s="240" t="str">
        <f t="shared" si="77"/>
        <v/>
      </c>
      <c r="O2379" t="s">
        <v>983</v>
      </c>
    </row>
    <row r="2380" spans="5:15" ht="18" customHeight="1">
      <c r="F2380" s="174" t="str">
        <f>IFERROR(IF(E2380="","",COUNTIF($E$2:E2380,E2380)),"")</f>
        <v/>
      </c>
      <c r="G2380" s="170" t="str">
        <f t="shared" si="76"/>
        <v/>
      </c>
      <c r="H2380" s="240" t="str">
        <f t="shared" si="77"/>
        <v/>
      </c>
      <c r="O2380" t="s">
        <v>983</v>
      </c>
    </row>
    <row r="2381" spans="5:15" ht="18" customHeight="1">
      <c r="E2381" s="168" t="s">
        <v>274</v>
      </c>
      <c r="F2381" s="174">
        <f>IFERROR(IF(E2381="","",COUNTIF($E$2:E2381,E2381)),"")</f>
        <v>19</v>
      </c>
      <c r="G2381" s="170" t="str">
        <f t="shared" si="76"/>
        <v/>
      </c>
      <c r="H2381" s="240" t="str">
        <f t="shared" si="77"/>
        <v/>
      </c>
      <c r="O2381" t="s">
        <v>983</v>
      </c>
    </row>
    <row r="2382" spans="5:15" ht="18" customHeight="1">
      <c r="F2382" s="174" t="str">
        <f>IFERROR(IF(E2382="","",COUNTIF($E$2:E2382,E2382)),"")</f>
        <v/>
      </c>
      <c r="G2382" s="170" t="str">
        <f t="shared" si="76"/>
        <v/>
      </c>
      <c r="H2382" s="240" t="str">
        <f t="shared" si="77"/>
        <v/>
      </c>
      <c r="O2382" t="s">
        <v>983</v>
      </c>
    </row>
    <row r="2383" spans="5:15" ht="18" customHeight="1">
      <c r="F2383" s="174" t="str">
        <f>IFERROR(IF(E2383="","",COUNTIF($E$2:E2383,E2383)),"")</f>
        <v/>
      </c>
      <c r="G2383" s="170" t="str">
        <f t="shared" si="76"/>
        <v/>
      </c>
      <c r="H2383" s="240" t="str">
        <f t="shared" si="77"/>
        <v/>
      </c>
      <c r="O2383" t="s">
        <v>983</v>
      </c>
    </row>
    <row r="2384" spans="5:15" ht="18" customHeight="1">
      <c r="E2384" s="168" t="s">
        <v>307</v>
      </c>
      <c r="F2384" s="174">
        <f>IFERROR(IF(E2384="","",COUNTIF($E$2:E2384,E2384)),"")</f>
        <v>19</v>
      </c>
      <c r="G2384" s="170" t="str">
        <f t="shared" si="76"/>
        <v/>
      </c>
      <c r="H2384" s="240" t="str">
        <f t="shared" si="77"/>
        <v/>
      </c>
      <c r="O2384" t="s">
        <v>983</v>
      </c>
    </row>
    <row r="2385" spans="5:15" ht="18" customHeight="1">
      <c r="E2385" s="168" t="s">
        <v>273</v>
      </c>
      <c r="F2385" s="174">
        <f>IFERROR(IF(E2385="","",COUNTIF($E$2:E2385,E2385)),"")</f>
        <v>20</v>
      </c>
      <c r="G2385" s="170" t="str">
        <f t="shared" si="76"/>
        <v/>
      </c>
      <c r="H2385" s="240" t="str">
        <f t="shared" si="77"/>
        <v/>
      </c>
      <c r="O2385" t="s">
        <v>983</v>
      </c>
    </row>
    <row r="2386" spans="5:15" ht="18" customHeight="1">
      <c r="E2386" s="168" t="s">
        <v>300</v>
      </c>
      <c r="F2386" s="174">
        <f>IFERROR(IF(E2386="","",COUNTIF($E$2:E2386,E2386)),"")</f>
        <v>17</v>
      </c>
      <c r="G2386" s="170" t="str">
        <f t="shared" si="76"/>
        <v/>
      </c>
      <c r="H2386" s="240" t="str">
        <f t="shared" si="77"/>
        <v/>
      </c>
      <c r="O2386" t="s">
        <v>983</v>
      </c>
    </row>
    <row r="2387" spans="5:15" ht="18" customHeight="1">
      <c r="E2387" s="168" t="s">
        <v>311</v>
      </c>
      <c r="F2387" s="174">
        <f>IFERROR(IF(E2387="","",COUNTIF($E$2:E2387,E2387)),"")</f>
        <v>12</v>
      </c>
      <c r="G2387" s="170" t="str">
        <f t="shared" si="76"/>
        <v/>
      </c>
      <c r="H2387" s="240" t="str">
        <f t="shared" si="77"/>
        <v/>
      </c>
      <c r="O2387" t="s">
        <v>983</v>
      </c>
    </row>
    <row r="2388" spans="5:15" ht="18" customHeight="1">
      <c r="E2388" s="168" t="s">
        <v>304</v>
      </c>
      <c r="F2388" s="174">
        <f>IFERROR(IF(E2388="","",COUNTIF($E$2:E2388,E2388)),"")</f>
        <v>15</v>
      </c>
      <c r="G2388" s="170" t="str">
        <f t="shared" si="76"/>
        <v/>
      </c>
      <c r="H2388" s="240" t="str">
        <f t="shared" si="77"/>
        <v/>
      </c>
      <c r="O2388" t="s">
        <v>983</v>
      </c>
    </row>
    <row r="2389" spans="5:15" ht="18" customHeight="1">
      <c r="E2389" s="168" t="s">
        <v>309</v>
      </c>
      <c r="F2389" s="174">
        <f>IFERROR(IF(E2389="","",COUNTIF($E$2:E2389,E2389)),"")</f>
        <v>13</v>
      </c>
      <c r="G2389" s="170" t="str">
        <f t="shared" si="76"/>
        <v/>
      </c>
      <c r="H2389" s="240" t="str">
        <f t="shared" si="77"/>
        <v/>
      </c>
      <c r="O2389" t="s">
        <v>983</v>
      </c>
    </row>
    <row r="2390" spans="5:15" ht="18" customHeight="1">
      <c r="E2390" s="168" t="s">
        <v>300</v>
      </c>
      <c r="F2390" s="174">
        <f>IFERROR(IF(E2390="","",COUNTIF($E$2:E2390,E2390)),"")</f>
        <v>18</v>
      </c>
      <c r="G2390" s="170" t="str">
        <f t="shared" si="76"/>
        <v/>
      </c>
      <c r="H2390" s="240" t="str">
        <f t="shared" si="77"/>
        <v/>
      </c>
      <c r="O2390" t="s">
        <v>983</v>
      </c>
    </row>
    <row r="2391" spans="5:15" ht="18" customHeight="1">
      <c r="E2391" s="168" t="s">
        <v>312</v>
      </c>
      <c r="F2391" s="174">
        <f>IFERROR(IF(E2391="","",COUNTIF($E$2:E2391,E2391)),"")</f>
        <v>13</v>
      </c>
      <c r="G2391" s="170" t="str">
        <f t="shared" si="76"/>
        <v/>
      </c>
      <c r="H2391" s="240" t="str">
        <f t="shared" si="77"/>
        <v/>
      </c>
      <c r="O2391" t="s">
        <v>983</v>
      </c>
    </row>
    <row r="2392" spans="5:15" ht="18" customHeight="1">
      <c r="E2392" s="168" t="s">
        <v>273</v>
      </c>
      <c r="F2392" s="174">
        <f>IFERROR(IF(E2392="","",COUNTIF($E$2:E2392,E2392)),"")</f>
        <v>21</v>
      </c>
      <c r="G2392" s="170" t="str">
        <f t="shared" si="76"/>
        <v/>
      </c>
      <c r="H2392" s="240" t="str">
        <f t="shared" si="77"/>
        <v/>
      </c>
      <c r="O2392" t="s">
        <v>983</v>
      </c>
    </row>
    <row r="2393" spans="5:15" ht="18" customHeight="1">
      <c r="E2393" s="168" t="s">
        <v>305</v>
      </c>
      <c r="F2393" s="174">
        <f>IFERROR(IF(E2393="","",COUNTIF($E$2:E2393,E2393)),"")</f>
        <v>21</v>
      </c>
      <c r="G2393" s="170" t="str">
        <f t="shared" si="76"/>
        <v/>
      </c>
      <c r="H2393" s="240" t="str">
        <f t="shared" si="77"/>
        <v/>
      </c>
      <c r="O2393" t="s">
        <v>983</v>
      </c>
    </row>
    <row r="2394" spans="5:15" ht="18" customHeight="1">
      <c r="E2394" s="168" t="s">
        <v>273</v>
      </c>
      <c r="F2394" s="174">
        <f>IFERROR(IF(E2394="","",COUNTIF($E$2:E2394,E2394)),"")</f>
        <v>22</v>
      </c>
      <c r="G2394" s="170" t="str">
        <f t="shared" si="76"/>
        <v/>
      </c>
      <c r="H2394" s="240" t="str">
        <f t="shared" si="77"/>
        <v/>
      </c>
      <c r="O2394" t="s">
        <v>983</v>
      </c>
    </row>
    <row r="2395" spans="5:15" ht="18" customHeight="1">
      <c r="E2395" s="168" t="s">
        <v>315</v>
      </c>
      <c r="F2395" s="174">
        <f>IFERROR(IF(E2395="","",COUNTIF($E$2:E2395,E2395)),"")</f>
        <v>17</v>
      </c>
      <c r="G2395" s="170" t="str">
        <f t="shared" si="76"/>
        <v/>
      </c>
      <c r="H2395" s="240" t="str">
        <f t="shared" si="77"/>
        <v/>
      </c>
      <c r="O2395" t="s">
        <v>983</v>
      </c>
    </row>
    <row r="2396" spans="5:15" ht="18" customHeight="1">
      <c r="E2396" s="168" t="s">
        <v>324</v>
      </c>
      <c r="F2396" s="174">
        <f>IFERROR(IF(E2396="","",COUNTIF($E$2:E2396,E2396)),"")</f>
        <v>11</v>
      </c>
      <c r="G2396" s="170" t="str">
        <f t="shared" si="76"/>
        <v/>
      </c>
      <c r="H2396" s="240" t="str">
        <f t="shared" si="77"/>
        <v/>
      </c>
      <c r="O2396" t="s">
        <v>983</v>
      </c>
    </row>
    <row r="2397" spans="5:15" ht="18" customHeight="1">
      <c r="E2397" s="168" t="s">
        <v>1590</v>
      </c>
      <c r="F2397" s="174">
        <f>IFERROR(IF(E2397="","",COUNTIF($E$2:E2397,E2397)),"")</f>
        <v>1</v>
      </c>
      <c r="G2397" s="170">
        <f t="shared" si="76"/>
        <v>2397</v>
      </c>
      <c r="H2397" s="240" t="str">
        <f t="shared" si="77"/>
        <v/>
      </c>
      <c r="O2397" t="s">
        <v>983</v>
      </c>
    </row>
    <row r="2398" spans="5:15" ht="18" customHeight="1">
      <c r="E2398" s="168" t="s">
        <v>324</v>
      </c>
      <c r="F2398" s="174">
        <f>IFERROR(IF(E2398="","",COUNTIF($E$2:E2398,E2398)),"")</f>
        <v>12</v>
      </c>
      <c r="G2398" s="170" t="str">
        <f t="shared" si="76"/>
        <v/>
      </c>
      <c r="H2398" s="240" t="str">
        <f t="shared" si="77"/>
        <v/>
      </c>
      <c r="O2398" t="s">
        <v>983</v>
      </c>
    </row>
    <row r="2399" spans="5:15" ht="18" customHeight="1">
      <c r="E2399" s="168" t="s">
        <v>324</v>
      </c>
      <c r="F2399" s="174">
        <f>IFERROR(IF(E2399="","",COUNTIF($E$2:E2399,E2399)),"")</f>
        <v>13</v>
      </c>
      <c r="G2399" s="170" t="str">
        <f t="shared" si="76"/>
        <v/>
      </c>
      <c r="H2399" s="240" t="str">
        <f t="shared" si="77"/>
        <v/>
      </c>
      <c r="O2399" t="s">
        <v>983</v>
      </c>
    </row>
    <row r="2400" spans="5:15" ht="18" customHeight="1">
      <c r="E2400" s="168" t="s">
        <v>329</v>
      </c>
      <c r="F2400" s="174">
        <f>IFERROR(IF(E2400="","",COUNTIF($E$2:E2400,E2400)),"")</f>
        <v>2</v>
      </c>
      <c r="G2400" s="170" t="str">
        <f t="shared" si="76"/>
        <v/>
      </c>
      <c r="H2400" s="240" t="str">
        <f t="shared" si="77"/>
        <v/>
      </c>
      <c r="O2400" t="s">
        <v>983</v>
      </c>
    </row>
    <row r="2401" spans="5:15" ht="18" customHeight="1">
      <c r="F2401" s="174" t="str">
        <f>IFERROR(IF(E2401="","",COUNTIF($E$2:E2401,E2401)),"")</f>
        <v/>
      </c>
      <c r="G2401" s="170" t="str">
        <f t="shared" si="76"/>
        <v/>
      </c>
      <c r="H2401" s="240" t="str">
        <f t="shared" si="77"/>
        <v/>
      </c>
      <c r="O2401" t="s">
        <v>983</v>
      </c>
    </row>
    <row r="2402" spans="5:15" ht="18" customHeight="1">
      <c r="E2402" s="168" t="s">
        <v>328</v>
      </c>
      <c r="F2402" s="174">
        <f>IFERROR(IF(E2402="","",COUNTIF($E$2:E2402,E2402)),"")</f>
        <v>3</v>
      </c>
      <c r="G2402" s="170" t="str">
        <f t="shared" si="76"/>
        <v/>
      </c>
      <c r="H2402" s="240" t="str">
        <f t="shared" si="77"/>
        <v/>
      </c>
      <c r="O2402" t="s">
        <v>983</v>
      </c>
    </row>
    <row r="2403" spans="5:15" ht="18" customHeight="1">
      <c r="E2403" s="168" t="s">
        <v>325</v>
      </c>
      <c r="F2403" s="174">
        <f>IFERROR(IF(E2403="","",COUNTIF($E$2:E2403,E2403)),"")</f>
        <v>11</v>
      </c>
      <c r="G2403" s="170" t="str">
        <f t="shared" si="76"/>
        <v/>
      </c>
      <c r="H2403" s="240" t="str">
        <f t="shared" si="77"/>
        <v/>
      </c>
      <c r="O2403" t="s">
        <v>983</v>
      </c>
    </row>
    <row r="2404" spans="5:15" ht="18" customHeight="1">
      <c r="E2404" s="168" t="s">
        <v>328</v>
      </c>
      <c r="F2404" s="174">
        <f>IFERROR(IF(E2404="","",COUNTIF($E$2:E2404,E2404)),"")</f>
        <v>4</v>
      </c>
      <c r="G2404" s="170" t="str">
        <f t="shared" si="76"/>
        <v/>
      </c>
      <c r="H2404" s="240" t="str">
        <f t="shared" si="77"/>
        <v/>
      </c>
      <c r="O2404" t="s">
        <v>983</v>
      </c>
    </row>
    <row r="2405" spans="5:15" ht="18" customHeight="1">
      <c r="E2405" s="168" t="s">
        <v>925</v>
      </c>
      <c r="F2405" s="174">
        <f>IFERROR(IF(E2405="","",COUNTIF($E$2:E2405,E2405)),"")</f>
        <v>1</v>
      </c>
      <c r="G2405" s="170">
        <f t="shared" si="76"/>
        <v>2405</v>
      </c>
      <c r="H2405" s="240" t="str">
        <f t="shared" si="77"/>
        <v/>
      </c>
      <c r="O2405" t="s">
        <v>983</v>
      </c>
    </row>
    <row r="2406" spans="5:15" ht="18" customHeight="1">
      <c r="E2406" s="168" t="s">
        <v>324</v>
      </c>
      <c r="F2406" s="174">
        <f>IFERROR(IF(E2406="","",COUNTIF($E$2:E2406,E2406)),"")</f>
        <v>14</v>
      </c>
      <c r="G2406" s="170" t="str">
        <f t="shared" si="76"/>
        <v/>
      </c>
      <c r="H2406" s="240" t="str">
        <f t="shared" si="77"/>
        <v/>
      </c>
      <c r="O2406" t="s">
        <v>983</v>
      </c>
    </row>
    <row r="2407" spans="5:15" ht="18" customHeight="1">
      <c r="F2407" s="174" t="str">
        <f>IFERROR(IF(E2407="","",COUNTIF($E$2:E2407,E2407)),"")</f>
        <v/>
      </c>
      <c r="G2407" s="170" t="str">
        <f t="shared" si="76"/>
        <v/>
      </c>
      <c r="H2407" s="240" t="str">
        <f t="shared" si="77"/>
        <v/>
      </c>
      <c r="O2407" t="s">
        <v>983</v>
      </c>
    </row>
    <row r="2408" spans="5:15" ht="18" customHeight="1">
      <c r="E2408" s="168" t="s">
        <v>323</v>
      </c>
      <c r="F2408" s="174">
        <f>IFERROR(IF(E2408="","",COUNTIF($E$2:E2408,E2408)),"")</f>
        <v>4</v>
      </c>
      <c r="G2408" s="170" t="str">
        <f t="shared" si="76"/>
        <v/>
      </c>
      <c r="H2408" s="240" t="str">
        <f t="shared" si="77"/>
        <v/>
      </c>
      <c r="O2408" t="s">
        <v>983</v>
      </c>
    </row>
    <row r="2409" spans="5:15" ht="18" customHeight="1">
      <c r="E2409" s="168" t="s">
        <v>325</v>
      </c>
      <c r="F2409" s="174">
        <f>IFERROR(IF(E2409="","",COUNTIF($E$2:E2409,E2409)),"")</f>
        <v>12</v>
      </c>
      <c r="G2409" s="170" t="str">
        <f t="shared" si="76"/>
        <v/>
      </c>
      <c r="H2409" s="240" t="str">
        <f t="shared" si="77"/>
        <v/>
      </c>
      <c r="O2409" t="s">
        <v>983</v>
      </c>
    </row>
    <row r="2410" spans="5:15" ht="18" customHeight="1">
      <c r="E2410" s="168" t="s">
        <v>325</v>
      </c>
      <c r="F2410" s="174">
        <f>IFERROR(IF(E2410="","",COUNTIF($E$2:E2410,E2410)),"")</f>
        <v>13</v>
      </c>
      <c r="G2410" s="170" t="str">
        <f t="shared" si="76"/>
        <v/>
      </c>
      <c r="H2410" s="240" t="str">
        <f t="shared" si="77"/>
        <v/>
      </c>
      <c r="O2410" t="s">
        <v>983</v>
      </c>
    </row>
    <row r="2411" spans="5:15" ht="18" customHeight="1">
      <c r="E2411" s="168" t="s">
        <v>325</v>
      </c>
      <c r="F2411" s="174">
        <f>IFERROR(IF(E2411="","",COUNTIF($E$2:E2411,E2411)),"")</f>
        <v>14</v>
      </c>
      <c r="G2411" s="170" t="str">
        <f t="shared" si="76"/>
        <v/>
      </c>
      <c r="H2411" s="240" t="str">
        <f t="shared" si="77"/>
        <v/>
      </c>
      <c r="O2411" t="s">
        <v>983</v>
      </c>
    </row>
    <row r="2412" spans="5:15" ht="18" customHeight="1">
      <c r="E2412" s="168" t="s">
        <v>463</v>
      </c>
      <c r="F2412" s="174">
        <f>IFERROR(IF(E2412="","",COUNTIF($E$2:E2412,E2412)),"")</f>
        <v>1</v>
      </c>
      <c r="G2412" s="170">
        <f t="shared" si="76"/>
        <v>2412</v>
      </c>
      <c r="H2412" s="240" t="str">
        <f t="shared" si="77"/>
        <v/>
      </c>
      <c r="O2412" t="s">
        <v>983</v>
      </c>
    </row>
    <row r="2413" spans="5:15" ht="18" customHeight="1">
      <c r="E2413" s="168" t="s">
        <v>324</v>
      </c>
      <c r="F2413" s="174">
        <f>IFERROR(IF(E2413="","",COUNTIF($E$2:E2413,E2413)),"")</f>
        <v>15</v>
      </c>
      <c r="G2413" s="170" t="str">
        <f t="shared" si="76"/>
        <v/>
      </c>
      <c r="H2413" s="240" t="str">
        <f t="shared" si="77"/>
        <v/>
      </c>
      <c r="O2413" t="s">
        <v>983</v>
      </c>
    </row>
    <row r="2414" spans="5:15" ht="18" customHeight="1">
      <c r="E2414" s="168" t="s">
        <v>324</v>
      </c>
      <c r="F2414" s="174">
        <f>IFERROR(IF(E2414="","",COUNTIF($E$2:E2414,E2414)),"")</f>
        <v>16</v>
      </c>
      <c r="G2414" s="170" t="str">
        <f t="shared" si="76"/>
        <v/>
      </c>
      <c r="H2414" s="240" t="str">
        <f t="shared" si="77"/>
        <v/>
      </c>
      <c r="O2414" t="s">
        <v>983</v>
      </c>
    </row>
    <row r="2415" spans="5:15" ht="18" customHeight="1">
      <c r="E2415" s="168" t="s">
        <v>324</v>
      </c>
      <c r="F2415" s="174">
        <f>IFERROR(IF(E2415="","",COUNTIF($E$2:E2415,E2415)),"")</f>
        <v>17</v>
      </c>
      <c r="G2415" s="170" t="str">
        <f t="shared" si="76"/>
        <v/>
      </c>
      <c r="H2415" s="240" t="str">
        <f t="shared" si="77"/>
        <v/>
      </c>
      <c r="O2415" t="s">
        <v>983</v>
      </c>
    </row>
    <row r="2416" spans="5:15" ht="18" customHeight="1">
      <c r="E2416" s="168" t="s">
        <v>324</v>
      </c>
      <c r="F2416" s="174">
        <f>IFERROR(IF(E2416="","",COUNTIF($E$2:E2416,E2416)),"")</f>
        <v>18</v>
      </c>
      <c r="G2416" s="170" t="str">
        <f t="shared" si="76"/>
        <v/>
      </c>
      <c r="H2416" s="240" t="str">
        <f t="shared" si="77"/>
        <v/>
      </c>
      <c r="O2416" t="s">
        <v>983</v>
      </c>
    </row>
    <row r="2417" spans="5:15" ht="18" customHeight="1">
      <c r="E2417" s="168" t="s">
        <v>325</v>
      </c>
      <c r="F2417" s="174">
        <f>IFERROR(IF(E2417="","",COUNTIF($E$2:E2417,E2417)),"")</f>
        <v>15</v>
      </c>
      <c r="G2417" s="170" t="str">
        <f t="shared" si="76"/>
        <v/>
      </c>
      <c r="H2417" s="240" t="str">
        <f t="shared" si="77"/>
        <v/>
      </c>
      <c r="O2417" t="s">
        <v>983</v>
      </c>
    </row>
    <row r="2418" spans="5:15" ht="18" customHeight="1">
      <c r="E2418" s="168" t="s">
        <v>979</v>
      </c>
      <c r="F2418" s="174">
        <f>IFERROR(IF(E2418="","",COUNTIF($E$2:E2418,E2418)),"")</f>
        <v>1</v>
      </c>
      <c r="G2418" s="170">
        <f t="shared" si="76"/>
        <v>2418</v>
      </c>
      <c r="H2418" s="240" t="str">
        <f t="shared" si="77"/>
        <v/>
      </c>
      <c r="O2418" t="s">
        <v>983</v>
      </c>
    </row>
    <row r="2419" spans="5:15" ht="18" customHeight="1">
      <c r="E2419" s="168" t="s">
        <v>325</v>
      </c>
      <c r="F2419" s="174">
        <f>IFERROR(IF(E2419="","",COUNTIF($E$2:E2419,E2419)),"")</f>
        <v>16</v>
      </c>
      <c r="G2419" s="170" t="str">
        <f t="shared" si="76"/>
        <v/>
      </c>
      <c r="H2419" s="240" t="str">
        <f t="shared" si="77"/>
        <v/>
      </c>
      <c r="O2419" t="s">
        <v>983</v>
      </c>
    </row>
    <row r="2420" spans="5:15" ht="18" customHeight="1">
      <c r="E2420" s="168" t="s">
        <v>325</v>
      </c>
      <c r="F2420" s="174">
        <f>IFERROR(IF(E2420="","",COUNTIF($E$2:E2420,E2420)),"")</f>
        <v>17</v>
      </c>
      <c r="G2420" s="170" t="str">
        <f t="shared" si="76"/>
        <v/>
      </c>
      <c r="H2420" s="240" t="str">
        <f t="shared" si="77"/>
        <v/>
      </c>
      <c r="O2420" t="s">
        <v>983</v>
      </c>
    </row>
    <row r="2421" spans="5:15" ht="18" customHeight="1">
      <c r="E2421" s="168" t="s">
        <v>324</v>
      </c>
      <c r="F2421" s="174">
        <f>IFERROR(IF(E2421="","",COUNTIF($E$2:E2421,E2421)),"")</f>
        <v>19</v>
      </c>
      <c r="G2421" s="170" t="str">
        <f t="shared" si="76"/>
        <v/>
      </c>
      <c r="H2421" s="240" t="str">
        <f t="shared" si="77"/>
        <v/>
      </c>
      <c r="O2421" t="s">
        <v>983</v>
      </c>
    </row>
    <row r="2422" spans="5:15" ht="18" customHeight="1">
      <c r="E2422" s="168" t="s">
        <v>328</v>
      </c>
      <c r="F2422" s="174">
        <f>IFERROR(IF(E2422="","",COUNTIF($E$2:E2422,E2422)),"")</f>
        <v>5</v>
      </c>
      <c r="G2422" s="170" t="str">
        <f t="shared" si="76"/>
        <v/>
      </c>
      <c r="H2422" s="240" t="str">
        <f t="shared" si="77"/>
        <v/>
      </c>
      <c r="O2422" t="s">
        <v>983</v>
      </c>
    </row>
    <row r="2423" spans="5:15" ht="18" customHeight="1">
      <c r="E2423" s="168" t="s">
        <v>323</v>
      </c>
      <c r="F2423" s="174">
        <f>IFERROR(IF(E2423="","",COUNTIF($E$2:E2423,E2423)),"")</f>
        <v>5</v>
      </c>
      <c r="G2423" s="170" t="str">
        <f t="shared" si="76"/>
        <v/>
      </c>
      <c r="H2423" s="240" t="str">
        <f t="shared" si="77"/>
        <v/>
      </c>
      <c r="O2423" t="s">
        <v>983</v>
      </c>
    </row>
    <row r="2424" spans="5:15" ht="18" customHeight="1">
      <c r="E2424" s="168" t="s">
        <v>325</v>
      </c>
      <c r="F2424" s="174">
        <f>IFERROR(IF(E2424="","",COUNTIF($E$2:E2424,E2424)),"")</f>
        <v>18</v>
      </c>
      <c r="G2424" s="170" t="str">
        <f t="shared" si="76"/>
        <v/>
      </c>
      <c r="H2424" s="240" t="str">
        <f t="shared" si="77"/>
        <v/>
      </c>
      <c r="O2424" t="s">
        <v>983</v>
      </c>
    </row>
    <row r="2425" spans="5:15" ht="18" customHeight="1">
      <c r="E2425" s="168" t="s">
        <v>325</v>
      </c>
      <c r="F2425" s="174">
        <f>IFERROR(IF(E2425="","",COUNTIF($E$2:E2425,E2425)),"")</f>
        <v>19</v>
      </c>
      <c r="G2425" s="170" t="str">
        <f t="shared" si="76"/>
        <v/>
      </c>
      <c r="H2425" s="240" t="str">
        <f t="shared" si="77"/>
        <v/>
      </c>
      <c r="O2425" t="s">
        <v>983</v>
      </c>
    </row>
    <row r="2426" spans="5:15" ht="18" customHeight="1">
      <c r="E2426" s="168" t="s">
        <v>327</v>
      </c>
      <c r="F2426" s="174">
        <f>IFERROR(IF(E2426="","",COUNTIF($E$2:E2426,E2426)),"")</f>
        <v>2</v>
      </c>
      <c r="G2426" s="170" t="str">
        <f t="shared" si="76"/>
        <v/>
      </c>
      <c r="H2426" s="240" t="str">
        <f t="shared" si="77"/>
        <v/>
      </c>
      <c r="O2426" t="s">
        <v>983</v>
      </c>
    </row>
    <row r="2427" spans="5:15" ht="18" customHeight="1">
      <c r="E2427" s="168" t="s">
        <v>954</v>
      </c>
      <c r="F2427" s="174">
        <f>IFERROR(IF(E2427="","",COUNTIF($E$2:E2427,E2427)),"")</f>
        <v>14</v>
      </c>
      <c r="G2427" s="170" t="str">
        <f t="shared" si="76"/>
        <v/>
      </c>
      <c r="H2427" s="240" t="str">
        <f t="shared" si="77"/>
        <v/>
      </c>
      <c r="O2427" t="s">
        <v>983</v>
      </c>
    </row>
    <row r="2428" spans="5:15" ht="18" customHeight="1">
      <c r="E2428" s="168" t="s">
        <v>951</v>
      </c>
      <c r="F2428" s="174">
        <f>IFERROR(IF(E2428="","",COUNTIF($E$2:E2428,E2428)),"")</f>
        <v>72</v>
      </c>
      <c r="G2428" s="170" t="str">
        <f t="shared" si="76"/>
        <v/>
      </c>
      <c r="H2428" s="240" t="str">
        <f t="shared" si="77"/>
        <v/>
      </c>
      <c r="O2428" t="s">
        <v>983</v>
      </c>
    </row>
    <row r="2429" spans="5:15" ht="18" customHeight="1">
      <c r="E2429" s="168" t="s">
        <v>951</v>
      </c>
      <c r="F2429" s="174">
        <f>IFERROR(IF(E2429="","",COUNTIF($E$2:E2429,E2429)),"")</f>
        <v>73</v>
      </c>
      <c r="G2429" s="170" t="str">
        <f t="shared" si="76"/>
        <v/>
      </c>
      <c r="H2429" s="240" t="str">
        <f t="shared" si="77"/>
        <v/>
      </c>
      <c r="O2429" t="s">
        <v>983</v>
      </c>
    </row>
    <row r="2430" spans="5:15" ht="18" customHeight="1">
      <c r="E2430" s="168" t="s">
        <v>951</v>
      </c>
      <c r="F2430" s="174">
        <f>IFERROR(IF(E2430="","",COUNTIF($E$2:E2430,E2430)),"")</f>
        <v>74</v>
      </c>
      <c r="G2430" s="170" t="str">
        <f t="shared" si="76"/>
        <v/>
      </c>
      <c r="H2430" s="240" t="str">
        <f t="shared" si="77"/>
        <v/>
      </c>
      <c r="O2430" t="s">
        <v>983</v>
      </c>
    </row>
    <row r="2431" spans="5:15" ht="18" customHeight="1">
      <c r="E2431" s="168" t="s">
        <v>951</v>
      </c>
      <c r="F2431" s="174">
        <f>IFERROR(IF(E2431="","",COUNTIF($E$2:E2431,E2431)),"")</f>
        <v>75</v>
      </c>
      <c r="G2431" s="170" t="str">
        <f t="shared" si="76"/>
        <v/>
      </c>
      <c r="H2431" s="240" t="str">
        <f t="shared" si="77"/>
        <v/>
      </c>
      <c r="O2431" t="s">
        <v>983</v>
      </c>
    </row>
    <row r="2432" spans="5:15" ht="18" customHeight="1">
      <c r="E2432" s="168" t="s">
        <v>951</v>
      </c>
      <c r="F2432" s="174">
        <f>IFERROR(IF(E2432="","",COUNTIF($E$2:E2432,E2432)),"")</f>
        <v>76</v>
      </c>
      <c r="G2432" s="170" t="str">
        <f t="shared" si="76"/>
        <v/>
      </c>
      <c r="H2432" s="240" t="str">
        <f t="shared" si="77"/>
        <v/>
      </c>
      <c r="O2432" t="s">
        <v>983</v>
      </c>
    </row>
    <row r="2433" spans="5:15" ht="18" customHeight="1">
      <c r="E2433" s="168" t="s">
        <v>894</v>
      </c>
      <c r="F2433" s="174">
        <f>IFERROR(IF(E2433="","",COUNTIF($E$2:E2433,E2433)),"")</f>
        <v>29</v>
      </c>
      <c r="G2433" s="170" t="str">
        <f t="shared" si="76"/>
        <v/>
      </c>
      <c r="H2433" s="240" t="str">
        <f t="shared" si="77"/>
        <v/>
      </c>
      <c r="O2433" t="s">
        <v>983</v>
      </c>
    </row>
    <row r="2434" spans="5:15" ht="18" customHeight="1">
      <c r="E2434" s="168" t="s">
        <v>951</v>
      </c>
      <c r="F2434" s="174">
        <f>IFERROR(IF(E2434="","",COUNTIF($E$2:E2434,E2434)),"")</f>
        <v>77</v>
      </c>
      <c r="G2434" s="170" t="str">
        <f t="shared" ref="G2434:G2497" si="78">IFERROR(IF(AND(COUNTIF(E2434:E2434,E2434)=(F2434),F2434&gt;0),ROW(),""),"")</f>
        <v/>
      </c>
      <c r="H2434" s="240" t="str">
        <f t="shared" ref="H2434:H2497" si="79">IFERROR(INDEX(E:E,SMALL(G:G,ROW()-1)),"")</f>
        <v/>
      </c>
      <c r="O2434" t="s">
        <v>983</v>
      </c>
    </row>
    <row r="2435" spans="5:15" ht="18" customHeight="1">
      <c r="E2435" s="168" t="s">
        <v>951</v>
      </c>
      <c r="F2435" s="174">
        <f>IFERROR(IF(E2435="","",COUNTIF($E$2:E2435,E2435)),"")</f>
        <v>78</v>
      </c>
      <c r="G2435" s="170" t="str">
        <f t="shared" si="78"/>
        <v/>
      </c>
      <c r="H2435" s="240" t="str">
        <f t="shared" si="79"/>
        <v/>
      </c>
      <c r="O2435" t="s">
        <v>983</v>
      </c>
    </row>
    <row r="2436" spans="5:15" ht="18" customHeight="1">
      <c r="E2436" s="168" t="s">
        <v>951</v>
      </c>
      <c r="F2436" s="174">
        <f>IFERROR(IF(E2436="","",COUNTIF($E$2:E2436,E2436)),"")</f>
        <v>79</v>
      </c>
      <c r="G2436" s="170" t="str">
        <f t="shared" si="78"/>
        <v/>
      </c>
      <c r="H2436" s="240" t="str">
        <f t="shared" si="79"/>
        <v/>
      </c>
      <c r="O2436" t="s">
        <v>983</v>
      </c>
    </row>
    <row r="2437" spans="5:15" ht="18" customHeight="1">
      <c r="E2437" s="168" t="s">
        <v>951</v>
      </c>
      <c r="F2437" s="174">
        <f>IFERROR(IF(E2437="","",COUNTIF($E$2:E2437,E2437)),"")</f>
        <v>80</v>
      </c>
      <c r="G2437" s="170" t="str">
        <f t="shared" si="78"/>
        <v/>
      </c>
      <c r="H2437" s="240" t="str">
        <f t="shared" si="79"/>
        <v/>
      </c>
      <c r="O2437" t="s">
        <v>983</v>
      </c>
    </row>
    <row r="2438" spans="5:15" ht="18" customHeight="1">
      <c r="E2438" s="168" t="s">
        <v>951</v>
      </c>
      <c r="F2438" s="174">
        <f>IFERROR(IF(E2438="","",COUNTIF($E$2:E2438,E2438)),"")</f>
        <v>81</v>
      </c>
      <c r="G2438" s="170" t="str">
        <f t="shared" si="78"/>
        <v/>
      </c>
      <c r="H2438" s="240" t="str">
        <f t="shared" si="79"/>
        <v/>
      </c>
      <c r="O2438" t="s">
        <v>983</v>
      </c>
    </row>
    <row r="2439" spans="5:15" ht="18" customHeight="1">
      <c r="E2439" s="168" t="s">
        <v>951</v>
      </c>
      <c r="F2439" s="174">
        <f>IFERROR(IF(E2439="","",COUNTIF($E$2:E2439,E2439)),"")</f>
        <v>82</v>
      </c>
      <c r="G2439" s="170" t="str">
        <f t="shared" si="78"/>
        <v/>
      </c>
      <c r="H2439" s="240" t="str">
        <f t="shared" si="79"/>
        <v/>
      </c>
      <c r="O2439" t="s">
        <v>983</v>
      </c>
    </row>
    <row r="2440" spans="5:15" ht="18" customHeight="1">
      <c r="E2440" s="168" t="s">
        <v>951</v>
      </c>
      <c r="F2440" s="174">
        <f>IFERROR(IF(E2440="","",COUNTIF($E$2:E2440,E2440)),"")</f>
        <v>83</v>
      </c>
      <c r="G2440" s="170" t="str">
        <f t="shared" si="78"/>
        <v/>
      </c>
      <c r="H2440" s="240" t="str">
        <f t="shared" si="79"/>
        <v/>
      </c>
      <c r="O2440" t="s">
        <v>983</v>
      </c>
    </row>
    <row r="2441" spans="5:15" ht="18" customHeight="1">
      <c r="E2441" s="168" t="s">
        <v>951</v>
      </c>
      <c r="F2441" s="174">
        <f>IFERROR(IF(E2441="","",COUNTIF($E$2:E2441,E2441)),"")</f>
        <v>84</v>
      </c>
      <c r="G2441" s="170" t="str">
        <f t="shared" si="78"/>
        <v/>
      </c>
      <c r="H2441" s="240" t="str">
        <f t="shared" si="79"/>
        <v/>
      </c>
      <c r="O2441" t="s">
        <v>983</v>
      </c>
    </row>
    <row r="2442" spans="5:15" ht="18" customHeight="1">
      <c r="E2442" s="168" t="s">
        <v>951</v>
      </c>
      <c r="F2442" s="174">
        <f>IFERROR(IF(E2442="","",COUNTIF($E$2:E2442,E2442)),"")</f>
        <v>85</v>
      </c>
      <c r="G2442" s="170" t="str">
        <f t="shared" si="78"/>
        <v/>
      </c>
      <c r="H2442" s="240" t="str">
        <f t="shared" si="79"/>
        <v/>
      </c>
      <c r="O2442" t="s">
        <v>983</v>
      </c>
    </row>
    <row r="2443" spans="5:15" ht="18" customHeight="1">
      <c r="E2443" s="168" t="s">
        <v>300</v>
      </c>
      <c r="F2443" s="174">
        <f>IFERROR(IF(E2443="","",COUNTIF($E$2:E2443,E2443)),"")</f>
        <v>19</v>
      </c>
      <c r="G2443" s="170" t="str">
        <f t="shared" si="78"/>
        <v/>
      </c>
      <c r="H2443" s="240" t="str">
        <f t="shared" si="79"/>
        <v/>
      </c>
      <c r="O2443" t="s">
        <v>983</v>
      </c>
    </row>
    <row r="2444" spans="5:15" ht="18" customHeight="1">
      <c r="E2444" s="168" t="s">
        <v>951</v>
      </c>
      <c r="F2444" s="174">
        <f>IFERROR(IF(E2444="","",COUNTIF($E$2:E2444,E2444)),"")</f>
        <v>86</v>
      </c>
      <c r="G2444" s="170" t="str">
        <f t="shared" si="78"/>
        <v/>
      </c>
      <c r="H2444" s="240" t="str">
        <f t="shared" si="79"/>
        <v/>
      </c>
      <c r="O2444" t="s">
        <v>983</v>
      </c>
    </row>
    <row r="2445" spans="5:15" ht="18" customHeight="1">
      <c r="E2445" s="168" t="s">
        <v>951</v>
      </c>
      <c r="F2445" s="174">
        <f>IFERROR(IF(E2445="","",COUNTIF($E$2:E2445,E2445)),"")</f>
        <v>87</v>
      </c>
      <c r="G2445" s="170" t="str">
        <f t="shared" si="78"/>
        <v/>
      </c>
      <c r="H2445" s="240" t="str">
        <f t="shared" si="79"/>
        <v/>
      </c>
      <c r="O2445" t="s">
        <v>983</v>
      </c>
    </row>
    <row r="2446" spans="5:15" ht="18" customHeight="1">
      <c r="E2446" s="168" t="s">
        <v>951</v>
      </c>
      <c r="F2446" s="174">
        <f>IFERROR(IF(E2446="","",COUNTIF($E$2:E2446,E2446)),"")</f>
        <v>88</v>
      </c>
      <c r="G2446" s="170" t="str">
        <f t="shared" si="78"/>
        <v/>
      </c>
      <c r="H2446" s="240" t="str">
        <f t="shared" si="79"/>
        <v/>
      </c>
      <c r="O2446" t="s">
        <v>983</v>
      </c>
    </row>
    <row r="2447" spans="5:15" ht="18" customHeight="1">
      <c r="E2447" s="168" t="s">
        <v>951</v>
      </c>
      <c r="F2447" s="174">
        <f>IFERROR(IF(E2447="","",COUNTIF($E$2:E2447,E2447)),"")</f>
        <v>89</v>
      </c>
      <c r="G2447" s="170" t="str">
        <f t="shared" si="78"/>
        <v/>
      </c>
      <c r="H2447" s="240" t="str">
        <f t="shared" si="79"/>
        <v/>
      </c>
      <c r="O2447" t="s">
        <v>983</v>
      </c>
    </row>
    <row r="2448" spans="5:15" ht="18" customHeight="1">
      <c r="E2448" s="168" t="s">
        <v>951</v>
      </c>
      <c r="F2448" s="174">
        <f>IFERROR(IF(E2448="","",COUNTIF($E$2:E2448,E2448)),"")</f>
        <v>90</v>
      </c>
      <c r="G2448" s="170" t="str">
        <f t="shared" si="78"/>
        <v/>
      </c>
      <c r="H2448" s="240" t="str">
        <f t="shared" si="79"/>
        <v/>
      </c>
      <c r="O2448" t="s">
        <v>983</v>
      </c>
    </row>
    <row r="2449" spans="5:15" ht="18" customHeight="1">
      <c r="E2449" s="168" t="s">
        <v>951</v>
      </c>
      <c r="F2449" s="174">
        <f>IFERROR(IF(E2449="","",COUNTIF($E$2:E2449,E2449)),"")</f>
        <v>91</v>
      </c>
      <c r="G2449" s="170" t="str">
        <f t="shared" si="78"/>
        <v/>
      </c>
      <c r="H2449" s="240" t="str">
        <f t="shared" si="79"/>
        <v/>
      </c>
      <c r="O2449" t="s">
        <v>983</v>
      </c>
    </row>
    <row r="2450" spans="5:15" ht="18" customHeight="1">
      <c r="E2450" s="168" t="s">
        <v>951</v>
      </c>
      <c r="F2450" s="174">
        <f>IFERROR(IF(E2450="","",COUNTIF($E$2:E2450,E2450)),"")</f>
        <v>92</v>
      </c>
      <c r="G2450" s="170" t="str">
        <f t="shared" si="78"/>
        <v/>
      </c>
      <c r="H2450" s="240" t="str">
        <f t="shared" si="79"/>
        <v/>
      </c>
      <c r="O2450" t="s">
        <v>983</v>
      </c>
    </row>
    <row r="2451" spans="5:15" ht="18" customHeight="1">
      <c r="E2451" s="168" t="s">
        <v>951</v>
      </c>
      <c r="F2451" s="174">
        <f>IFERROR(IF(E2451="","",COUNTIF($E$2:E2451,E2451)),"")</f>
        <v>93</v>
      </c>
      <c r="G2451" s="170" t="str">
        <f t="shared" si="78"/>
        <v/>
      </c>
      <c r="H2451" s="240" t="str">
        <f t="shared" si="79"/>
        <v/>
      </c>
      <c r="O2451" t="s">
        <v>983</v>
      </c>
    </row>
    <row r="2452" spans="5:15" ht="18" customHeight="1">
      <c r="E2452" s="168" t="s">
        <v>951</v>
      </c>
      <c r="F2452" s="174">
        <f>IFERROR(IF(E2452="","",COUNTIF($E$2:E2452,E2452)),"")</f>
        <v>94</v>
      </c>
      <c r="G2452" s="170" t="str">
        <f t="shared" si="78"/>
        <v/>
      </c>
      <c r="H2452" s="240" t="str">
        <f t="shared" si="79"/>
        <v/>
      </c>
      <c r="O2452" t="s">
        <v>983</v>
      </c>
    </row>
    <row r="2453" spans="5:15" ht="18" customHeight="1">
      <c r="E2453" s="168" t="s">
        <v>894</v>
      </c>
      <c r="F2453" s="174">
        <f>IFERROR(IF(E2453="","",COUNTIF($E$2:E2453,E2453)),"")</f>
        <v>30</v>
      </c>
      <c r="G2453" s="170" t="str">
        <f t="shared" si="78"/>
        <v/>
      </c>
      <c r="H2453" s="240" t="str">
        <f t="shared" si="79"/>
        <v/>
      </c>
      <c r="O2453" t="s">
        <v>983</v>
      </c>
    </row>
    <row r="2454" spans="5:15" ht="18" customHeight="1">
      <c r="E2454" s="168" t="s">
        <v>302</v>
      </c>
      <c r="F2454" s="174">
        <f>IFERROR(IF(E2454="","",COUNTIF($E$2:E2454,E2454)),"")</f>
        <v>22</v>
      </c>
      <c r="G2454" s="170" t="str">
        <f t="shared" si="78"/>
        <v/>
      </c>
      <c r="H2454" s="240" t="str">
        <f t="shared" si="79"/>
        <v/>
      </c>
      <c r="O2454" t="s">
        <v>983</v>
      </c>
    </row>
    <row r="2455" spans="5:15" ht="18" customHeight="1">
      <c r="E2455" s="168" t="s">
        <v>307</v>
      </c>
      <c r="F2455" s="174">
        <f>IFERROR(IF(E2455="","",COUNTIF($E$2:E2455,E2455)),"")</f>
        <v>20</v>
      </c>
      <c r="G2455" s="170" t="str">
        <f t="shared" si="78"/>
        <v/>
      </c>
      <c r="H2455" s="240" t="str">
        <f t="shared" si="79"/>
        <v/>
      </c>
      <c r="O2455" t="s">
        <v>983</v>
      </c>
    </row>
    <row r="2456" spans="5:15" ht="18" customHeight="1">
      <c r="E2456" s="168" t="s">
        <v>272</v>
      </c>
      <c r="F2456" s="174">
        <f>IFERROR(IF(E2456="","",COUNTIF($E$2:E2456,E2456)),"")</f>
        <v>19</v>
      </c>
      <c r="G2456" s="170" t="str">
        <f t="shared" si="78"/>
        <v/>
      </c>
      <c r="H2456" s="240" t="str">
        <f t="shared" si="79"/>
        <v/>
      </c>
      <c r="O2456" t="s">
        <v>983</v>
      </c>
    </row>
    <row r="2457" spans="5:15" ht="18" customHeight="1">
      <c r="E2457" s="168" t="s">
        <v>303</v>
      </c>
      <c r="F2457" s="174">
        <f>IFERROR(IF(E2457="","",COUNTIF($E$2:E2457,E2457)),"")</f>
        <v>10</v>
      </c>
      <c r="G2457" s="170" t="str">
        <f t="shared" si="78"/>
        <v/>
      </c>
      <c r="H2457" s="240" t="str">
        <f t="shared" si="79"/>
        <v/>
      </c>
      <c r="O2457" t="s">
        <v>983</v>
      </c>
    </row>
    <row r="2458" spans="5:15" ht="18" customHeight="1">
      <c r="E2458" s="168" t="s">
        <v>311</v>
      </c>
      <c r="F2458" s="174">
        <f>IFERROR(IF(E2458="","",COUNTIF($E$2:E2458,E2458)),"")</f>
        <v>13</v>
      </c>
      <c r="G2458" s="170" t="str">
        <f t="shared" si="78"/>
        <v/>
      </c>
      <c r="H2458" s="240" t="str">
        <f t="shared" si="79"/>
        <v/>
      </c>
      <c r="O2458" t="s">
        <v>983</v>
      </c>
    </row>
    <row r="2459" spans="5:15" ht="18" customHeight="1">
      <c r="E2459" s="168" t="s">
        <v>300</v>
      </c>
      <c r="F2459" s="174">
        <f>IFERROR(IF(E2459="","",COUNTIF($E$2:E2459,E2459)),"")</f>
        <v>20</v>
      </c>
      <c r="G2459" s="170" t="str">
        <f t="shared" si="78"/>
        <v/>
      </c>
      <c r="H2459" s="240" t="str">
        <f t="shared" si="79"/>
        <v/>
      </c>
      <c r="O2459" t="s">
        <v>983</v>
      </c>
    </row>
    <row r="2460" spans="5:15" ht="18" customHeight="1">
      <c r="E2460" s="168" t="s">
        <v>304</v>
      </c>
      <c r="F2460" s="174">
        <f>IFERROR(IF(E2460="","",COUNTIF($E$2:E2460,E2460)),"")</f>
        <v>16</v>
      </c>
      <c r="G2460" s="170" t="str">
        <f t="shared" si="78"/>
        <v/>
      </c>
      <c r="H2460" s="240" t="str">
        <f t="shared" si="79"/>
        <v/>
      </c>
      <c r="O2460" t="s">
        <v>983</v>
      </c>
    </row>
    <row r="2461" spans="5:15" ht="18" customHeight="1">
      <c r="E2461" s="168" t="s">
        <v>306</v>
      </c>
      <c r="F2461" s="174">
        <f>IFERROR(IF(E2461="","",COUNTIF($E$2:E2461,E2461)),"")</f>
        <v>7</v>
      </c>
      <c r="G2461" s="170" t="str">
        <f t="shared" si="78"/>
        <v/>
      </c>
      <c r="H2461" s="240" t="str">
        <f t="shared" si="79"/>
        <v/>
      </c>
      <c r="O2461" t="s">
        <v>983</v>
      </c>
    </row>
    <row r="2462" spans="5:15" ht="18" customHeight="1">
      <c r="E2462" s="168" t="s">
        <v>274</v>
      </c>
      <c r="F2462" s="174">
        <f>IFERROR(IF(E2462="","",COUNTIF($E$2:E2462,E2462)),"")</f>
        <v>20</v>
      </c>
      <c r="G2462" s="170" t="str">
        <f t="shared" si="78"/>
        <v/>
      </c>
      <c r="H2462" s="240" t="str">
        <f t="shared" si="79"/>
        <v/>
      </c>
      <c r="O2462" t="s">
        <v>983</v>
      </c>
    </row>
    <row r="2463" spans="5:15" ht="18" customHeight="1">
      <c r="F2463" s="174" t="str">
        <f>IFERROR(IF(E2463="","",COUNTIF($E$2:E2463,E2463)),"")</f>
        <v/>
      </c>
      <c r="G2463" s="170" t="str">
        <f t="shared" si="78"/>
        <v/>
      </c>
      <c r="H2463" s="240" t="str">
        <f t="shared" si="79"/>
        <v/>
      </c>
      <c r="O2463" t="s">
        <v>983</v>
      </c>
    </row>
    <row r="2464" spans="5:15" ht="18" customHeight="1">
      <c r="E2464" s="168" t="s">
        <v>315</v>
      </c>
      <c r="F2464" s="174">
        <f>IFERROR(IF(E2464="","",COUNTIF($E$2:E2464,E2464)),"")</f>
        <v>18</v>
      </c>
      <c r="G2464" s="170" t="str">
        <f t="shared" si="78"/>
        <v/>
      </c>
      <c r="H2464" s="240" t="str">
        <f t="shared" si="79"/>
        <v/>
      </c>
      <c r="O2464" t="s">
        <v>983</v>
      </c>
    </row>
    <row r="2465" spans="5:15" ht="18" customHeight="1">
      <c r="E2465" s="168" t="s">
        <v>894</v>
      </c>
      <c r="F2465" s="174">
        <f>IFERROR(IF(E2465="","",COUNTIF($E$2:E2465,E2465)),"")</f>
        <v>31</v>
      </c>
      <c r="G2465" s="170" t="str">
        <f t="shared" si="78"/>
        <v/>
      </c>
      <c r="H2465" s="240" t="str">
        <f t="shared" si="79"/>
        <v/>
      </c>
      <c r="O2465" t="s">
        <v>983</v>
      </c>
    </row>
    <row r="2466" spans="5:15" ht="18" customHeight="1">
      <c r="E2466" s="168" t="s">
        <v>309</v>
      </c>
      <c r="F2466" s="174">
        <f>IFERROR(IF(E2466="","",COUNTIF($E$2:E2466,E2466)),"")</f>
        <v>14</v>
      </c>
      <c r="G2466" s="170" t="str">
        <f t="shared" si="78"/>
        <v/>
      </c>
      <c r="H2466" s="240" t="str">
        <f t="shared" si="79"/>
        <v/>
      </c>
      <c r="O2466" t="s">
        <v>983</v>
      </c>
    </row>
    <row r="2467" spans="5:15" ht="18" customHeight="1">
      <c r="E2467" s="168" t="s">
        <v>312</v>
      </c>
      <c r="F2467" s="174">
        <f>IFERROR(IF(E2467="","",COUNTIF($E$2:E2467,E2467)),"")</f>
        <v>14</v>
      </c>
      <c r="G2467" s="170" t="str">
        <f t="shared" si="78"/>
        <v/>
      </c>
      <c r="H2467" s="240" t="str">
        <f t="shared" si="79"/>
        <v/>
      </c>
      <c r="O2467" t="s">
        <v>983</v>
      </c>
    </row>
    <row r="2468" spans="5:15" ht="18" customHeight="1">
      <c r="E2468" s="168" t="s">
        <v>308</v>
      </c>
      <c r="F2468" s="174">
        <f>IFERROR(IF(E2468="","",COUNTIF($E$2:E2468,E2468)),"")</f>
        <v>11</v>
      </c>
      <c r="G2468" s="170" t="str">
        <f t="shared" si="78"/>
        <v/>
      </c>
      <c r="H2468" s="240" t="str">
        <f t="shared" si="79"/>
        <v/>
      </c>
      <c r="O2468" t="s">
        <v>983</v>
      </c>
    </row>
    <row r="2469" spans="5:15" ht="18" customHeight="1">
      <c r="E2469" s="168" t="s">
        <v>303</v>
      </c>
      <c r="F2469" s="174">
        <f>IFERROR(IF(E2469="","",COUNTIF($E$2:E2469,E2469)),"")</f>
        <v>11</v>
      </c>
      <c r="G2469" s="170" t="str">
        <f t="shared" si="78"/>
        <v/>
      </c>
      <c r="H2469" s="240" t="str">
        <f t="shared" si="79"/>
        <v/>
      </c>
      <c r="O2469" t="s">
        <v>983</v>
      </c>
    </row>
    <row r="2470" spans="5:15" ht="18" customHeight="1">
      <c r="E2470" s="168" t="s">
        <v>300</v>
      </c>
      <c r="F2470" s="174">
        <f>IFERROR(IF(E2470="","",COUNTIF($E$2:E2470,E2470)),"")</f>
        <v>21</v>
      </c>
      <c r="G2470" s="170" t="str">
        <f t="shared" si="78"/>
        <v/>
      </c>
      <c r="H2470" s="240" t="str">
        <f t="shared" si="79"/>
        <v/>
      </c>
      <c r="O2470" t="s">
        <v>983</v>
      </c>
    </row>
    <row r="2471" spans="5:15" ht="18" customHeight="1">
      <c r="F2471" s="174" t="str">
        <f>IFERROR(IF(E2471="","",COUNTIF($E$2:E2471,E2471)),"")</f>
        <v/>
      </c>
      <c r="G2471" s="170" t="str">
        <f t="shared" si="78"/>
        <v/>
      </c>
      <c r="H2471" s="240" t="str">
        <f t="shared" si="79"/>
        <v/>
      </c>
      <c r="O2471" t="s">
        <v>983</v>
      </c>
    </row>
    <row r="2472" spans="5:15" ht="18" customHeight="1">
      <c r="E2472" s="168" t="s">
        <v>272</v>
      </c>
      <c r="F2472" s="174">
        <f>IFERROR(IF(E2472="","",COUNTIF($E$2:E2472,E2472)),"")</f>
        <v>20</v>
      </c>
      <c r="G2472" s="170" t="str">
        <f t="shared" si="78"/>
        <v/>
      </c>
      <c r="H2472" s="240" t="str">
        <f t="shared" si="79"/>
        <v/>
      </c>
      <c r="O2472" t="s">
        <v>983</v>
      </c>
    </row>
    <row r="2473" spans="5:15" ht="18" customHeight="1">
      <c r="E2473" s="168" t="s">
        <v>273</v>
      </c>
      <c r="F2473" s="174">
        <f>IFERROR(IF(E2473="","",COUNTIF($E$2:E2473,E2473)),"")</f>
        <v>23</v>
      </c>
      <c r="G2473" s="170" t="str">
        <f t="shared" si="78"/>
        <v/>
      </c>
      <c r="H2473" s="240" t="str">
        <f t="shared" si="79"/>
        <v/>
      </c>
      <c r="O2473" t="s">
        <v>983</v>
      </c>
    </row>
    <row r="2474" spans="5:15" ht="18" customHeight="1">
      <c r="E2474" s="168" t="s">
        <v>926</v>
      </c>
      <c r="F2474" s="174">
        <f>IFERROR(IF(E2474="","",COUNTIF($E$2:E2474,E2474)),"")</f>
        <v>1</v>
      </c>
      <c r="G2474" s="170">
        <f t="shared" si="78"/>
        <v>2474</v>
      </c>
      <c r="H2474" s="240" t="str">
        <f t="shared" si="79"/>
        <v/>
      </c>
      <c r="O2474" t="s">
        <v>983</v>
      </c>
    </row>
    <row r="2475" spans="5:15" ht="18" customHeight="1">
      <c r="E2475" s="168" t="s">
        <v>926</v>
      </c>
      <c r="F2475" s="174">
        <f>IFERROR(IF(E2475="","",COUNTIF($E$2:E2475,E2475)),"")</f>
        <v>2</v>
      </c>
      <c r="G2475" s="170" t="str">
        <f t="shared" si="78"/>
        <v/>
      </c>
      <c r="H2475" s="240" t="str">
        <f t="shared" si="79"/>
        <v/>
      </c>
      <c r="O2475" t="s">
        <v>983</v>
      </c>
    </row>
    <row r="2476" spans="5:15" ht="18" customHeight="1">
      <c r="E2476" s="168" t="s">
        <v>926</v>
      </c>
      <c r="F2476" s="174">
        <f>IFERROR(IF(E2476="","",COUNTIF($E$2:E2476,E2476)),"")</f>
        <v>3</v>
      </c>
      <c r="G2476" s="170" t="str">
        <f t="shared" si="78"/>
        <v/>
      </c>
      <c r="H2476" s="240" t="str">
        <f t="shared" si="79"/>
        <v/>
      </c>
      <c r="O2476" t="s">
        <v>983</v>
      </c>
    </row>
    <row r="2477" spans="5:15" ht="18" customHeight="1">
      <c r="E2477" s="168" t="s">
        <v>926</v>
      </c>
      <c r="F2477" s="174">
        <f>IFERROR(IF(E2477="","",COUNTIF($E$2:E2477,E2477)),"")</f>
        <v>4</v>
      </c>
      <c r="G2477" s="170" t="str">
        <f t="shared" si="78"/>
        <v/>
      </c>
      <c r="H2477" s="240" t="str">
        <f t="shared" si="79"/>
        <v/>
      </c>
      <c r="O2477" t="s">
        <v>983</v>
      </c>
    </row>
    <row r="2478" spans="5:15" ht="18" customHeight="1">
      <c r="E2478" s="168" t="s">
        <v>926</v>
      </c>
      <c r="F2478" s="174">
        <f>IFERROR(IF(E2478="","",COUNTIF($E$2:E2478,E2478)),"")</f>
        <v>5</v>
      </c>
      <c r="G2478" s="170" t="str">
        <f t="shared" si="78"/>
        <v/>
      </c>
      <c r="H2478" s="240" t="str">
        <f t="shared" si="79"/>
        <v/>
      </c>
      <c r="O2478" t="s">
        <v>983</v>
      </c>
    </row>
    <row r="2479" spans="5:15" ht="18" customHeight="1">
      <c r="E2479" s="168" t="s">
        <v>926</v>
      </c>
      <c r="F2479" s="174">
        <f>IFERROR(IF(E2479="","",COUNTIF($E$2:E2479,E2479)),"")</f>
        <v>6</v>
      </c>
      <c r="G2479" s="170" t="str">
        <f t="shared" si="78"/>
        <v/>
      </c>
      <c r="H2479" s="240" t="str">
        <f t="shared" si="79"/>
        <v/>
      </c>
      <c r="O2479" t="s">
        <v>983</v>
      </c>
    </row>
    <row r="2480" spans="5:15" ht="18" customHeight="1">
      <c r="E2480" s="168" t="s">
        <v>307</v>
      </c>
      <c r="F2480" s="174">
        <f>IFERROR(IF(E2480="","",COUNTIF($E$2:E2480,E2480)),"")</f>
        <v>21</v>
      </c>
      <c r="G2480" s="170" t="str">
        <f t="shared" si="78"/>
        <v/>
      </c>
      <c r="H2480" s="240" t="str">
        <f t="shared" si="79"/>
        <v/>
      </c>
      <c r="O2480" t="s">
        <v>983</v>
      </c>
    </row>
    <row r="2481" spans="5:15" ht="18" customHeight="1">
      <c r="E2481" s="168" t="s">
        <v>309</v>
      </c>
      <c r="F2481" s="174">
        <f>IFERROR(IF(E2481="","",COUNTIF($E$2:E2481,E2481)),"")</f>
        <v>15</v>
      </c>
      <c r="G2481" s="170" t="str">
        <f t="shared" si="78"/>
        <v/>
      </c>
      <c r="H2481" s="240" t="str">
        <f t="shared" si="79"/>
        <v/>
      </c>
      <c r="O2481" t="s">
        <v>983</v>
      </c>
    </row>
    <row r="2482" spans="5:15" ht="18" customHeight="1">
      <c r="E2482" s="168" t="s">
        <v>894</v>
      </c>
      <c r="F2482" s="174">
        <f>IFERROR(IF(E2482="","",COUNTIF($E$2:E2482,E2482)),"")</f>
        <v>32</v>
      </c>
      <c r="G2482" s="170" t="str">
        <f t="shared" si="78"/>
        <v/>
      </c>
      <c r="H2482" s="240" t="str">
        <f t="shared" si="79"/>
        <v/>
      </c>
      <c r="O2482" t="s">
        <v>983</v>
      </c>
    </row>
    <row r="2483" spans="5:15" ht="18" customHeight="1">
      <c r="F2483" s="174" t="str">
        <f>IFERROR(IF(E2483="","",COUNTIF($E$2:E2483,E2483)),"")</f>
        <v/>
      </c>
      <c r="G2483" s="170" t="str">
        <f t="shared" si="78"/>
        <v/>
      </c>
      <c r="H2483" s="240" t="str">
        <f t="shared" si="79"/>
        <v/>
      </c>
      <c r="O2483" t="s">
        <v>983</v>
      </c>
    </row>
    <row r="2484" spans="5:15" ht="18" customHeight="1">
      <c r="E2484" s="168" t="s">
        <v>302</v>
      </c>
      <c r="F2484" s="174">
        <f>IFERROR(IF(E2484="","",COUNTIF($E$2:E2484,E2484)),"")</f>
        <v>23</v>
      </c>
      <c r="G2484" s="170" t="str">
        <f t="shared" si="78"/>
        <v/>
      </c>
      <c r="H2484" s="240" t="str">
        <f t="shared" si="79"/>
        <v/>
      </c>
      <c r="O2484" t="s">
        <v>983</v>
      </c>
    </row>
    <row r="2485" spans="5:15" ht="18" customHeight="1">
      <c r="E2485" s="168" t="s">
        <v>894</v>
      </c>
      <c r="F2485" s="174">
        <f>IFERROR(IF(E2485="","",COUNTIF($E$2:E2485,E2485)),"")</f>
        <v>33</v>
      </c>
      <c r="G2485" s="170" t="str">
        <f t="shared" si="78"/>
        <v/>
      </c>
      <c r="H2485" s="240" t="str">
        <f t="shared" si="79"/>
        <v/>
      </c>
      <c r="O2485" t="s">
        <v>983</v>
      </c>
    </row>
    <row r="2486" spans="5:15" ht="18" customHeight="1">
      <c r="E2486" s="168" t="s">
        <v>894</v>
      </c>
      <c r="F2486" s="174">
        <f>IFERROR(IF(E2486="","",COUNTIF($E$2:E2486,E2486)),"")</f>
        <v>34</v>
      </c>
      <c r="G2486" s="170" t="str">
        <f t="shared" si="78"/>
        <v/>
      </c>
      <c r="H2486" s="240" t="str">
        <f t="shared" si="79"/>
        <v/>
      </c>
      <c r="O2486" t="s">
        <v>983</v>
      </c>
    </row>
    <row r="2487" spans="5:15" ht="18" customHeight="1">
      <c r="E2487" s="168" t="s">
        <v>274</v>
      </c>
      <c r="F2487" s="174">
        <f>IFERROR(IF(E2487="","",COUNTIF($E$2:E2487,E2487)),"")</f>
        <v>21</v>
      </c>
      <c r="G2487" s="170" t="str">
        <f t="shared" si="78"/>
        <v/>
      </c>
      <c r="H2487" s="240" t="str">
        <f t="shared" si="79"/>
        <v/>
      </c>
      <c r="O2487" t="s">
        <v>983</v>
      </c>
    </row>
    <row r="2488" spans="5:15" ht="18" customHeight="1">
      <c r="E2488" s="168" t="s">
        <v>894</v>
      </c>
      <c r="F2488" s="174">
        <f>IFERROR(IF(E2488="","",COUNTIF($E$2:E2488,E2488)),"")</f>
        <v>35</v>
      </c>
      <c r="G2488" s="170" t="str">
        <f t="shared" si="78"/>
        <v/>
      </c>
      <c r="H2488" s="240" t="str">
        <f t="shared" si="79"/>
        <v/>
      </c>
      <c r="O2488" t="s">
        <v>983</v>
      </c>
    </row>
    <row r="2489" spans="5:15" ht="18" customHeight="1">
      <c r="E2489" s="168" t="s">
        <v>894</v>
      </c>
      <c r="F2489" s="174">
        <f>IFERROR(IF(E2489="","",COUNTIF($E$2:E2489,E2489)),"")</f>
        <v>36</v>
      </c>
      <c r="G2489" s="170" t="str">
        <f t="shared" si="78"/>
        <v/>
      </c>
      <c r="H2489" s="240" t="str">
        <f t="shared" si="79"/>
        <v/>
      </c>
      <c r="O2489" t="s">
        <v>983</v>
      </c>
    </row>
    <row r="2490" spans="5:15" ht="18" customHeight="1">
      <c r="E2490" s="168" t="s">
        <v>272</v>
      </c>
      <c r="F2490" s="174">
        <f>IFERROR(IF(E2490="","",COUNTIF($E$2:E2490,E2490)),"")</f>
        <v>21</v>
      </c>
      <c r="G2490" s="170" t="str">
        <f t="shared" si="78"/>
        <v/>
      </c>
      <c r="H2490" s="240" t="str">
        <f t="shared" si="79"/>
        <v/>
      </c>
      <c r="O2490" t="s">
        <v>983</v>
      </c>
    </row>
    <row r="2491" spans="5:15" ht="18" customHeight="1">
      <c r="E2491" s="168" t="s">
        <v>894</v>
      </c>
      <c r="F2491" s="174">
        <f>IFERROR(IF(E2491="","",COUNTIF($E$2:E2491,E2491)),"")</f>
        <v>37</v>
      </c>
      <c r="G2491" s="170" t="str">
        <f t="shared" si="78"/>
        <v/>
      </c>
      <c r="H2491" s="240" t="str">
        <f t="shared" si="79"/>
        <v/>
      </c>
      <c r="O2491" t="s">
        <v>983</v>
      </c>
    </row>
    <row r="2492" spans="5:15" ht="18" customHeight="1">
      <c r="E2492" s="168" t="s">
        <v>307</v>
      </c>
      <c r="F2492" s="174">
        <f>IFERROR(IF(E2492="","",COUNTIF($E$2:E2492,E2492)),"")</f>
        <v>22</v>
      </c>
      <c r="G2492" s="170" t="str">
        <f t="shared" si="78"/>
        <v/>
      </c>
      <c r="H2492" s="240" t="str">
        <f t="shared" si="79"/>
        <v/>
      </c>
      <c r="O2492" t="s">
        <v>983</v>
      </c>
    </row>
    <row r="2493" spans="5:15" ht="18" customHeight="1">
      <c r="E2493" s="168" t="s">
        <v>305</v>
      </c>
      <c r="F2493" s="174">
        <f>IFERROR(IF(E2493="","",COUNTIF($E$2:E2493,E2493)),"")</f>
        <v>22</v>
      </c>
      <c r="G2493" s="170" t="str">
        <f t="shared" si="78"/>
        <v/>
      </c>
      <c r="H2493" s="240" t="str">
        <f t="shared" si="79"/>
        <v/>
      </c>
      <c r="O2493" t="s">
        <v>983</v>
      </c>
    </row>
    <row r="2494" spans="5:15" ht="18" customHeight="1">
      <c r="E2494" s="168" t="s">
        <v>315</v>
      </c>
      <c r="F2494" s="174">
        <f>IFERROR(IF(E2494="","",COUNTIF($E$2:E2494,E2494)),"")</f>
        <v>19</v>
      </c>
      <c r="G2494" s="170" t="str">
        <f t="shared" si="78"/>
        <v/>
      </c>
      <c r="H2494" s="240" t="str">
        <f t="shared" si="79"/>
        <v/>
      </c>
      <c r="O2494" t="s">
        <v>983</v>
      </c>
    </row>
    <row r="2495" spans="5:15" ht="18" customHeight="1">
      <c r="E2495" s="168" t="s">
        <v>315</v>
      </c>
      <c r="F2495" s="174">
        <f>IFERROR(IF(E2495="","",COUNTIF($E$2:E2495,E2495)),"")</f>
        <v>20</v>
      </c>
      <c r="G2495" s="170" t="str">
        <f t="shared" si="78"/>
        <v/>
      </c>
      <c r="H2495" s="240" t="str">
        <f t="shared" si="79"/>
        <v/>
      </c>
      <c r="O2495" t="s">
        <v>983</v>
      </c>
    </row>
    <row r="2496" spans="5:15" ht="18" customHeight="1">
      <c r="E2496" s="168" t="s">
        <v>313</v>
      </c>
      <c r="F2496" s="174">
        <f>IFERROR(IF(E2496="","",COUNTIF($E$2:E2496,E2496)),"")</f>
        <v>10</v>
      </c>
      <c r="G2496" s="170" t="str">
        <f t="shared" si="78"/>
        <v/>
      </c>
      <c r="H2496" s="240" t="str">
        <f t="shared" si="79"/>
        <v/>
      </c>
      <c r="O2496" t="s">
        <v>983</v>
      </c>
    </row>
    <row r="2497" spans="5:15" ht="18" customHeight="1">
      <c r="E2497" s="168" t="s">
        <v>305</v>
      </c>
      <c r="F2497" s="174">
        <f>IFERROR(IF(E2497="","",COUNTIF($E$2:E2497,E2497)),"")</f>
        <v>23</v>
      </c>
      <c r="G2497" s="170" t="str">
        <f t="shared" si="78"/>
        <v/>
      </c>
      <c r="H2497" s="240" t="str">
        <f t="shared" si="79"/>
        <v/>
      </c>
      <c r="O2497" t="s">
        <v>983</v>
      </c>
    </row>
    <row r="2498" spans="5:15" ht="18" customHeight="1">
      <c r="F2498" s="174" t="str">
        <f>IFERROR(IF(E2498="","",COUNTIF($E$2:E2498,E2498)),"")</f>
        <v/>
      </c>
      <c r="G2498" s="170" t="str">
        <f t="shared" ref="G2498:G2561" si="80">IFERROR(IF(AND(COUNTIF(E2498:E2498,E2498)=(F2498),F2498&gt;0),ROW(),""),"")</f>
        <v/>
      </c>
      <c r="H2498" s="240" t="str">
        <f t="shared" ref="H2498:H2561" si="81">IFERROR(INDEX(E:E,SMALL(G:G,ROW()-1)),"")</f>
        <v/>
      </c>
      <c r="O2498" t="s">
        <v>983</v>
      </c>
    </row>
    <row r="2499" spans="5:15" ht="18" customHeight="1">
      <c r="E2499" s="168" t="s">
        <v>315</v>
      </c>
      <c r="F2499" s="174">
        <f>IFERROR(IF(E2499="","",COUNTIF($E$2:E2499,E2499)),"")</f>
        <v>21</v>
      </c>
      <c r="G2499" s="170" t="str">
        <f t="shared" si="80"/>
        <v/>
      </c>
      <c r="H2499" s="240" t="str">
        <f t="shared" si="81"/>
        <v/>
      </c>
      <c r="O2499" t="s">
        <v>983</v>
      </c>
    </row>
    <row r="2500" spans="5:15" ht="18" customHeight="1">
      <c r="E2500" s="168" t="s">
        <v>273</v>
      </c>
      <c r="F2500" s="174">
        <f>IFERROR(IF(E2500="","",COUNTIF($E$2:E2500,E2500)),"")</f>
        <v>24</v>
      </c>
      <c r="G2500" s="170" t="str">
        <f t="shared" si="80"/>
        <v/>
      </c>
      <c r="H2500" s="240" t="str">
        <f t="shared" si="81"/>
        <v/>
      </c>
      <c r="O2500" t="s">
        <v>983</v>
      </c>
    </row>
    <row r="2501" spans="5:15" ht="18" customHeight="1">
      <c r="E2501" s="168" t="s">
        <v>274</v>
      </c>
      <c r="F2501" s="174">
        <f>IFERROR(IF(E2501="","",COUNTIF($E$2:E2501,E2501)),"")</f>
        <v>22</v>
      </c>
      <c r="G2501" s="170" t="str">
        <f t="shared" si="80"/>
        <v/>
      </c>
      <c r="H2501" s="240" t="str">
        <f t="shared" si="81"/>
        <v/>
      </c>
      <c r="O2501" t="s">
        <v>983</v>
      </c>
    </row>
    <row r="2502" spans="5:15" ht="18" customHeight="1">
      <c r="E2502" s="168" t="s">
        <v>306</v>
      </c>
      <c r="F2502" s="174">
        <f>IFERROR(IF(E2502="","",COUNTIF($E$2:E2502,E2502)),"")</f>
        <v>8</v>
      </c>
      <c r="G2502" s="170" t="str">
        <f t="shared" si="80"/>
        <v/>
      </c>
      <c r="H2502" s="240" t="str">
        <f t="shared" si="81"/>
        <v/>
      </c>
      <c r="O2502" t="s">
        <v>983</v>
      </c>
    </row>
    <row r="2503" spans="5:15" ht="18" customHeight="1">
      <c r="E2503" s="168" t="s">
        <v>307</v>
      </c>
      <c r="F2503" s="174">
        <f>IFERROR(IF(E2503="","",COUNTIF($E$2:E2503,E2503)),"")</f>
        <v>23</v>
      </c>
      <c r="G2503" s="170" t="str">
        <f t="shared" si="80"/>
        <v/>
      </c>
      <c r="H2503" s="240" t="str">
        <f t="shared" si="81"/>
        <v/>
      </c>
      <c r="O2503" t="s">
        <v>983</v>
      </c>
    </row>
    <row r="2504" spans="5:15" ht="18" customHeight="1">
      <c r="E2504" s="168" t="s">
        <v>978</v>
      </c>
      <c r="F2504" s="174">
        <f>IFERROR(IF(E2504="","",COUNTIF($E$2:E2504,E2504)),"")</f>
        <v>2</v>
      </c>
      <c r="G2504" s="170" t="str">
        <f t="shared" si="80"/>
        <v/>
      </c>
      <c r="H2504" s="240" t="str">
        <f t="shared" si="81"/>
        <v/>
      </c>
      <c r="O2504" t="s">
        <v>983</v>
      </c>
    </row>
    <row r="2505" spans="5:15" ht="18" customHeight="1">
      <c r="E2505" s="168" t="s">
        <v>267</v>
      </c>
      <c r="F2505" s="174">
        <f>IFERROR(IF(E2505="","",COUNTIF($E$2:E2505,E2505)),"")</f>
        <v>32</v>
      </c>
      <c r="G2505" s="170" t="str">
        <f t="shared" si="80"/>
        <v/>
      </c>
      <c r="H2505" s="240" t="str">
        <f t="shared" si="81"/>
        <v/>
      </c>
      <c r="O2505" t="s">
        <v>983</v>
      </c>
    </row>
    <row r="2506" spans="5:15" ht="18" customHeight="1">
      <c r="E2506" s="168" t="s">
        <v>283</v>
      </c>
      <c r="F2506" s="174">
        <f>IFERROR(IF(E2506="","",COUNTIF($E$2:E2506,E2506)),"")</f>
        <v>28</v>
      </c>
      <c r="G2506" s="170" t="str">
        <f t="shared" si="80"/>
        <v/>
      </c>
      <c r="H2506" s="240" t="str">
        <f t="shared" si="81"/>
        <v/>
      </c>
      <c r="O2506" t="s">
        <v>983</v>
      </c>
    </row>
    <row r="2507" spans="5:15" ht="18" customHeight="1">
      <c r="E2507" s="168" t="s">
        <v>259</v>
      </c>
      <c r="F2507" s="174">
        <f>IFERROR(IF(E2507="","",COUNTIF($E$2:E2507,E2507)),"")</f>
        <v>35</v>
      </c>
      <c r="G2507" s="170" t="str">
        <f t="shared" si="80"/>
        <v/>
      </c>
      <c r="H2507" s="240" t="str">
        <f t="shared" si="81"/>
        <v/>
      </c>
      <c r="O2507" t="s">
        <v>983</v>
      </c>
    </row>
    <row r="2508" spans="5:15" ht="18" customHeight="1">
      <c r="E2508" s="168" t="s">
        <v>247</v>
      </c>
      <c r="F2508" s="174">
        <f>IFERROR(IF(E2508="","",COUNTIF($E$2:E2508,E2508)),"")</f>
        <v>24</v>
      </c>
      <c r="G2508" s="170" t="str">
        <f t="shared" si="80"/>
        <v/>
      </c>
      <c r="H2508" s="240" t="str">
        <f t="shared" si="81"/>
        <v/>
      </c>
      <c r="O2508" t="s">
        <v>983</v>
      </c>
    </row>
    <row r="2509" spans="5:15" ht="18" customHeight="1">
      <c r="E2509" s="168" t="s">
        <v>283</v>
      </c>
      <c r="F2509" s="174">
        <f>IFERROR(IF(E2509="","",COUNTIF($E$2:E2509,E2509)),"")</f>
        <v>29</v>
      </c>
      <c r="G2509" s="170" t="str">
        <f t="shared" si="80"/>
        <v/>
      </c>
      <c r="H2509" s="240" t="str">
        <f t="shared" si="81"/>
        <v/>
      </c>
      <c r="O2509" t="s">
        <v>983</v>
      </c>
    </row>
    <row r="2510" spans="5:15" ht="18" customHeight="1">
      <c r="E2510" s="168" t="s">
        <v>278</v>
      </c>
      <c r="F2510" s="174">
        <f>IFERROR(IF(E2510="","",COUNTIF($E$2:E2510,E2510)),"")</f>
        <v>33</v>
      </c>
      <c r="G2510" s="170" t="str">
        <f t="shared" si="80"/>
        <v/>
      </c>
      <c r="H2510" s="240" t="str">
        <f t="shared" si="81"/>
        <v/>
      </c>
      <c r="O2510" t="s">
        <v>983</v>
      </c>
    </row>
    <row r="2511" spans="5:15" ht="18" customHeight="1">
      <c r="E2511" s="168" t="s">
        <v>270</v>
      </c>
      <c r="F2511" s="174">
        <f>IFERROR(IF(E2511="","",COUNTIF($E$2:E2511,E2511)),"")</f>
        <v>34</v>
      </c>
      <c r="G2511" s="170" t="str">
        <f t="shared" si="80"/>
        <v/>
      </c>
      <c r="H2511" s="240" t="str">
        <f t="shared" si="81"/>
        <v/>
      </c>
      <c r="O2511" t="s">
        <v>983</v>
      </c>
    </row>
    <row r="2512" spans="5:15" ht="18" customHeight="1">
      <c r="F2512" s="174" t="str">
        <f>IFERROR(IF(E2512="","",COUNTIF($E$2:E2512,E2512)),"")</f>
        <v/>
      </c>
      <c r="G2512" s="170" t="str">
        <f t="shared" si="80"/>
        <v/>
      </c>
      <c r="H2512" s="240" t="str">
        <f t="shared" si="81"/>
        <v/>
      </c>
      <c r="O2512" t="s">
        <v>983</v>
      </c>
    </row>
    <row r="2513" spans="5:15" ht="18" customHeight="1">
      <c r="E2513" s="168" t="s">
        <v>1522</v>
      </c>
      <c r="F2513" s="174">
        <f>IFERROR(IF(E2513="","",COUNTIF($E$2:E2513,E2513)),"")</f>
        <v>1</v>
      </c>
      <c r="G2513" s="170">
        <f t="shared" si="80"/>
        <v>2513</v>
      </c>
      <c r="H2513" s="240" t="str">
        <f t="shared" si="81"/>
        <v/>
      </c>
      <c r="O2513" t="s">
        <v>983</v>
      </c>
    </row>
    <row r="2514" spans="5:15" ht="18" customHeight="1">
      <c r="E2514" s="168" t="s">
        <v>245</v>
      </c>
      <c r="F2514" s="174">
        <f>IFERROR(IF(E2514="","",COUNTIF($E$2:E2514,E2514)),"")</f>
        <v>17</v>
      </c>
      <c r="G2514" s="170" t="str">
        <f t="shared" si="80"/>
        <v/>
      </c>
      <c r="H2514" s="240" t="str">
        <f t="shared" si="81"/>
        <v/>
      </c>
      <c r="O2514" t="s">
        <v>983</v>
      </c>
    </row>
    <row r="2515" spans="5:15" ht="18" customHeight="1">
      <c r="E2515" s="168" t="s">
        <v>275</v>
      </c>
      <c r="F2515" s="174">
        <f>IFERROR(IF(E2515="","",COUNTIF($E$2:E2515,E2515)),"")</f>
        <v>34</v>
      </c>
      <c r="G2515" s="170" t="str">
        <f t="shared" si="80"/>
        <v/>
      </c>
      <c r="H2515" s="240" t="str">
        <f t="shared" si="81"/>
        <v/>
      </c>
      <c r="O2515" t="s">
        <v>983</v>
      </c>
    </row>
    <row r="2516" spans="5:15" ht="18" customHeight="1">
      <c r="E2516" s="168" t="s">
        <v>264</v>
      </c>
      <c r="F2516" s="174">
        <f>IFERROR(IF(E2516="","",COUNTIF($E$2:E2516,E2516)),"")</f>
        <v>27</v>
      </c>
      <c r="G2516" s="170" t="str">
        <f t="shared" si="80"/>
        <v/>
      </c>
      <c r="H2516" s="240" t="str">
        <f t="shared" si="81"/>
        <v/>
      </c>
      <c r="O2516" t="s">
        <v>983</v>
      </c>
    </row>
    <row r="2517" spans="5:15" ht="18" customHeight="1">
      <c r="E2517" s="168" t="s">
        <v>943</v>
      </c>
      <c r="F2517" s="174">
        <f>IFERROR(IF(E2517="","",COUNTIF($E$2:E2517,E2517)),"")</f>
        <v>31</v>
      </c>
      <c r="G2517" s="170" t="str">
        <f t="shared" si="80"/>
        <v/>
      </c>
      <c r="H2517" s="240" t="str">
        <f t="shared" si="81"/>
        <v/>
      </c>
      <c r="O2517" t="s">
        <v>983</v>
      </c>
    </row>
    <row r="2518" spans="5:15" ht="18" customHeight="1">
      <c r="E2518" s="168" t="s">
        <v>260</v>
      </c>
      <c r="F2518" s="174">
        <f>IFERROR(IF(E2518="","",COUNTIF($E$2:E2518,E2518)),"")</f>
        <v>30</v>
      </c>
      <c r="G2518" s="170" t="str">
        <f t="shared" si="80"/>
        <v/>
      </c>
      <c r="H2518" s="240" t="str">
        <f t="shared" si="81"/>
        <v/>
      </c>
      <c r="O2518" t="s">
        <v>983</v>
      </c>
    </row>
    <row r="2519" spans="5:15" ht="18" customHeight="1">
      <c r="E2519" s="168" t="s">
        <v>250</v>
      </c>
      <c r="F2519" s="174">
        <f>IFERROR(IF(E2519="","",COUNTIF($E$2:E2519,E2519)),"")</f>
        <v>26</v>
      </c>
      <c r="G2519" s="170" t="str">
        <f t="shared" si="80"/>
        <v/>
      </c>
      <c r="H2519" s="240" t="str">
        <f t="shared" si="81"/>
        <v/>
      </c>
      <c r="O2519" t="s">
        <v>983</v>
      </c>
    </row>
    <row r="2520" spans="5:15" ht="18" customHeight="1">
      <c r="E2520" s="168" t="s">
        <v>259</v>
      </c>
      <c r="F2520" s="174">
        <f>IFERROR(IF(E2520="","",COUNTIF($E$2:E2520,E2520)),"")</f>
        <v>36</v>
      </c>
      <c r="G2520" s="170" t="str">
        <f t="shared" si="80"/>
        <v/>
      </c>
      <c r="H2520" s="240" t="str">
        <f t="shared" si="81"/>
        <v/>
      </c>
      <c r="O2520" t="s">
        <v>983</v>
      </c>
    </row>
    <row r="2521" spans="5:15" ht="18" customHeight="1">
      <c r="E2521" s="168" t="s">
        <v>261</v>
      </c>
      <c r="F2521" s="174">
        <f>IFERROR(IF(E2521="","",COUNTIF($E$2:E2521,E2521)),"")</f>
        <v>35</v>
      </c>
      <c r="G2521" s="170" t="str">
        <f t="shared" si="80"/>
        <v/>
      </c>
      <c r="H2521" s="240" t="str">
        <f t="shared" si="81"/>
        <v/>
      </c>
      <c r="O2521" t="s">
        <v>983</v>
      </c>
    </row>
    <row r="2522" spans="5:15" ht="18" customHeight="1">
      <c r="E2522" s="168" t="s">
        <v>268</v>
      </c>
      <c r="F2522" s="174">
        <f>IFERROR(IF(E2522="","",COUNTIF($E$2:E2522,E2522)),"")</f>
        <v>25</v>
      </c>
      <c r="G2522" s="170" t="str">
        <f t="shared" si="80"/>
        <v/>
      </c>
      <c r="H2522" s="240" t="str">
        <f t="shared" si="81"/>
        <v/>
      </c>
      <c r="O2522" t="s">
        <v>983</v>
      </c>
    </row>
    <row r="2523" spans="5:15" ht="18" customHeight="1">
      <c r="E2523" s="168" t="s">
        <v>268</v>
      </c>
      <c r="F2523" s="174">
        <f>IFERROR(IF(E2523="","",COUNTIF($E$2:E2523,E2523)),"")</f>
        <v>26</v>
      </c>
      <c r="G2523" s="170" t="str">
        <f t="shared" si="80"/>
        <v/>
      </c>
      <c r="H2523" s="240" t="str">
        <f t="shared" si="81"/>
        <v/>
      </c>
      <c r="O2523" t="s">
        <v>983</v>
      </c>
    </row>
    <row r="2524" spans="5:15" ht="18" customHeight="1">
      <c r="E2524" s="168" t="s">
        <v>942</v>
      </c>
      <c r="F2524" s="174">
        <f>IFERROR(IF(E2524="","",COUNTIF($E$2:E2524,E2524)),"")</f>
        <v>34</v>
      </c>
      <c r="G2524" s="170" t="str">
        <f t="shared" si="80"/>
        <v/>
      </c>
      <c r="H2524" s="240" t="str">
        <f t="shared" si="81"/>
        <v/>
      </c>
      <c r="O2524" t="s">
        <v>983</v>
      </c>
    </row>
    <row r="2525" spans="5:15" ht="18" customHeight="1">
      <c r="E2525" s="168" t="s">
        <v>260</v>
      </c>
      <c r="F2525" s="174">
        <f>IFERROR(IF(E2525="","",COUNTIF($E$2:E2525,E2525)),"")</f>
        <v>31</v>
      </c>
      <c r="G2525" s="170" t="str">
        <f t="shared" si="80"/>
        <v/>
      </c>
      <c r="H2525" s="240" t="str">
        <f t="shared" si="81"/>
        <v/>
      </c>
      <c r="O2525" t="s">
        <v>983</v>
      </c>
    </row>
    <row r="2526" spans="5:15" ht="18" customHeight="1">
      <c r="E2526" s="168" t="s">
        <v>241</v>
      </c>
      <c r="F2526" s="174">
        <f>IFERROR(IF(E2526="","",COUNTIF($E$2:E2526,E2526)),"")</f>
        <v>35</v>
      </c>
      <c r="G2526" s="170" t="str">
        <f t="shared" si="80"/>
        <v/>
      </c>
      <c r="H2526" s="240" t="str">
        <f t="shared" si="81"/>
        <v/>
      </c>
      <c r="O2526" t="s">
        <v>983</v>
      </c>
    </row>
    <row r="2527" spans="5:15" ht="18" customHeight="1">
      <c r="E2527" s="168" t="s">
        <v>279</v>
      </c>
      <c r="F2527" s="174">
        <f>IFERROR(IF(E2527="","",COUNTIF($E$2:E2527,E2527)),"")</f>
        <v>29</v>
      </c>
      <c r="G2527" s="170" t="str">
        <f t="shared" si="80"/>
        <v/>
      </c>
      <c r="H2527" s="240" t="str">
        <f t="shared" si="81"/>
        <v/>
      </c>
      <c r="O2527" t="s">
        <v>983</v>
      </c>
    </row>
    <row r="2528" spans="5:15" ht="18" customHeight="1">
      <c r="E2528" s="168" t="s">
        <v>980</v>
      </c>
      <c r="F2528" s="174">
        <f>IFERROR(IF(E2528="","",COUNTIF($E$2:E2528,E2528)),"")</f>
        <v>1</v>
      </c>
      <c r="G2528" s="170">
        <f t="shared" si="80"/>
        <v>2528</v>
      </c>
      <c r="H2528" s="240" t="str">
        <f t="shared" si="81"/>
        <v/>
      </c>
      <c r="O2528" t="s">
        <v>983</v>
      </c>
    </row>
    <row r="2529" spans="5:15" ht="18" customHeight="1">
      <c r="F2529" s="174" t="str">
        <f>IFERROR(IF(E2529="","",COUNTIF($E$2:E2529,E2529)),"")</f>
        <v/>
      </c>
      <c r="G2529" s="170" t="str">
        <f t="shared" si="80"/>
        <v/>
      </c>
      <c r="H2529" s="240" t="str">
        <f t="shared" si="81"/>
        <v/>
      </c>
      <c r="O2529" t="s">
        <v>983</v>
      </c>
    </row>
    <row r="2530" spans="5:15" ht="18" customHeight="1">
      <c r="E2530" s="168" t="s">
        <v>256</v>
      </c>
      <c r="F2530" s="174">
        <f>IFERROR(IF(E2530="","",COUNTIF($E$2:E2530,E2530)),"")</f>
        <v>29</v>
      </c>
      <c r="G2530" s="170" t="str">
        <f t="shared" si="80"/>
        <v/>
      </c>
      <c r="H2530" s="240" t="str">
        <f t="shared" si="81"/>
        <v/>
      </c>
      <c r="O2530" t="s">
        <v>983</v>
      </c>
    </row>
    <row r="2531" spans="5:15" ht="18" customHeight="1">
      <c r="E2531" s="168" t="s">
        <v>256</v>
      </c>
      <c r="F2531" s="174">
        <f>IFERROR(IF(E2531="","",COUNTIF($E$2:E2531,E2531)),"")</f>
        <v>30</v>
      </c>
      <c r="G2531" s="170" t="str">
        <f t="shared" si="80"/>
        <v/>
      </c>
      <c r="H2531" s="240" t="str">
        <f t="shared" si="81"/>
        <v/>
      </c>
      <c r="O2531" t="s">
        <v>983</v>
      </c>
    </row>
    <row r="2532" spans="5:15" ht="18" customHeight="1">
      <c r="E2532" s="168" t="s">
        <v>260</v>
      </c>
      <c r="F2532" s="174">
        <f>IFERROR(IF(E2532="","",COUNTIF($E$2:E2532,E2532)),"")</f>
        <v>32</v>
      </c>
      <c r="G2532" s="170" t="str">
        <f t="shared" si="80"/>
        <v/>
      </c>
      <c r="H2532" s="240" t="str">
        <f t="shared" si="81"/>
        <v/>
      </c>
      <c r="O2532" t="s">
        <v>983</v>
      </c>
    </row>
    <row r="2533" spans="5:15" ht="18" customHeight="1">
      <c r="E2533" s="168" t="s">
        <v>243</v>
      </c>
      <c r="F2533" s="174">
        <f>IFERROR(IF(E2533="","",COUNTIF($E$2:E2533,E2533)),"")</f>
        <v>38</v>
      </c>
      <c r="G2533" s="170" t="str">
        <f t="shared" si="80"/>
        <v/>
      </c>
      <c r="H2533" s="240" t="str">
        <f t="shared" si="81"/>
        <v/>
      </c>
      <c r="O2533" t="s">
        <v>983</v>
      </c>
    </row>
    <row r="2534" spans="5:15" ht="18" customHeight="1">
      <c r="E2534" s="168" t="s">
        <v>256</v>
      </c>
      <c r="F2534" s="174">
        <f>IFERROR(IF(E2534="","",COUNTIF($E$2:E2534,E2534)),"")</f>
        <v>31</v>
      </c>
      <c r="G2534" s="170" t="str">
        <f t="shared" si="80"/>
        <v/>
      </c>
      <c r="H2534" s="240" t="str">
        <f t="shared" si="81"/>
        <v/>
      </c>
      <c r="O2534" t="s">
        <v>983</v>
      </c>
    </row>
    <row r="2535" spans="5:15" ht="18" customHeight="1">
      <c r="E2535" s="168" t="s">
        <v>255</v>
      </c>
      <c r="F2535" s="174">
        <f>IFERROR(IF(E2535="","",COUNTIF($E$2:E2535,E2535)),"")</f>
        <v>8</v>
      </c>
      <c r="G2535" s="170" t="str">
        <f t="shared" si="80"/>
        <v/>
      </c>
      <c r="H2535" s="240" t="str">
        <f t="shared" si="81"/>
        <v/>
      </c>
      <c r="O2535" t="s">
        <v>983</v>
      </c>
    </row>
    <row r="2536" spans="5:15" ht="18" customHeight="1">
      <c r="E2536" s="168" t="s">
        <v>267</v>
      </c>
      <c r="F2536" s="174">
        <f>IFERROR(IF(E2536="","",COUNTIF($E$2:E2536,E2536)),"")</f>
        <v>33</v>
      </c>
      <c r="G2536" s="170" t="str">
        <f t="shared" si="80"/>
        <v/>
      </c>
      <c r="H2536" s="240" t="str">
        <f t="shared" si="81"/>
        <v/>
      </c>
      <c r="O2536" t="s">
        <v>983</v>
      </c>
    </row>
    <row r="2537" spans="5:15" ht="18" customHeight="1">
      <c r="E2537" s="168" t="s">
        <v>268</v>
      </c>
      <c r="F2537" s="174">
        <f>IFERROR(IF(E2537="","",COUNTIF($E$2:E2537,E2537)),"")</f>
        <v>27</v>
      </c>
      <c r="G2537" s="170" t="str">
        <f t="shared" si="80"/>
        <v/>
      </c>
      <c r="H2537" s="240" t="str">
        <f t="shared" si="81"/>
        <v/>
      </c>
      <c r="O2537" t="s">
        <v>983</v>
      </c>
    </row>
    <row r="2538" spans="5:15" ht="18" customHeight="1">
      <c r="E2538" s="168" t="s">
        <v>891</v>
      </c>
      <c r="F2538" s="174">
        <f>IFERROR(IF(E2538="","",COUNTIF($E$2:E2538,E2538)),"")</f>
        <v>5</v>
      </c>
      <c r="G2538" s="170" t="str">
        <f t="shared" si="80"/>
        <v/>
      </c>
      <c r="H2538" s="240" t="str">
        <f t="shared" si="81"/>
        <v/>
      </c>
      <c r="O2538" t="s">
        <v>983</v>
      </c>
    </row>
    <row r="2539" spans="5:15" ht="18" customHeight="1">
      <c r="E2539" s="168" t="s">
        <v>260</v>
      </c>
      <c r="F2539" s="174">
        <f>IFERROR(IF(E2539="","",COUNTIF($E$2:E2539,E2539)),"")</f>
        <v>33</v>
      </c>
      <c r="G2539" s="170" t="str">
        <f t="shared" si="80"/>
        <v/>
      </c>
      <c r="H2539" s="240" t="str">
        <f t="shared" si="81"/>
        <v/>
      </c>
      <c r="O2539" t="s">
        <v>983</v>
      </c>
    </row>
    <row r="2540" spans="5:15" ht="18" customHeight="1">
      <c r="E2540" s="168" t="s">
        <v>244</v>
      </c>
      <c r="F2540" s="174">
        <f>IFERROR(IF(E2540="","",COUNTIF($E$2:E2540,E2540)),"")</f>
        <v>25</v>
      </c>
      <c r="G2540" s="170" t="str">
        <f t="shared" si="80"/>
        <v/>
      </c>
      <c r="H2540" s="240" t="str">
        <f t="shared" si="81"/>
        <v/>
      </c>
      <c r="O2540" t="s">
        <v>983</v>
      </c>
    </row>
    <row r="2541" spans="5:15" ht="18" customHeight="1">
      <c r="E2541" s="168" t="s">
        <v>277</v>
      </c>
      <c r="F2541" s="174">
        <f>IFERROR(IF(E2541="","",COUNTIF($E$2:E2541,E2541)),"")</f>
        <v>28</v>
      </c>
      <c r="G2541" s="170" t="str">
        <f t="shared" si="80"/>
        <v/>
      </c>
      <c r="H2541" s="240" t="str">
        <f t="shared" si="81"/>
        <v/>
      </c>
      <c r="O2541" t="s">
        <v>983</v>
      </c>
    </row>
    <row r="2542" spans="5:15" ht="18" customHeight="1">
      <c r="E2542" s="168" t="s">
        <v>260</v>
      </c>
      <c r="F2542" s="174">
        <f>IFERROR(IF(E2542="","",COUNTIF($E$2:E2542,E2542)),"")</f>
        <v>34</v>
      </c>
      <c r="G2542" s="170" t="str">
        <f t="shared" si="80"/>
        <v/>
      </c>
      <c r="H2542" s="240" t="str">
        <f t="shared" si="81"/>
        <v/>
      </c>
      <c r="O2542" t="s">
        <v>983</v>
      </c>
    </row>
    <row r="2543" spans="5:15" ht="18" customHeight="1">
      <c r="E2543" s="168" t="s">
        <v>256</v>
      </c>
      <c r="F2543" s="174">
        <f>IFERROR(IF(E2543="","",COUNTIF($E$2:E2543,E2543)),"")</f>
        <v>32</v>
      </c>
      <c r="G2543" s="170" t="str">
        <f t="shared" si="80"/>
        <v/>
      </c>
      <c r="H2543" s="240" t="str">
        <f t="shared" si="81"/>
        <v/>
      </c>
      <c r="O2543" t="s">
        <v>983</v>
      </c>
    </row>
    <row r="2544" spans="5:15" ht="18" customHeight="1">
      <c r="E2544" s="168" t="s">
        <v>261</v>
      </c>
      <c r="F2544" s="174">
        <f>IFERROR(IF(E2544="","",COUNTIF($E$2:E2544,E2544)),"")</f>
        <v>36</v>
      </c>
      <c r="G2544" s="170" t="str">
        <f t="shared" si="80"/>
        <v/>
      </c>
      <c r="H2544" s="240" t="str">
        <f t="shared" si="81"/>
        <v/>
      </c>
      <c r="O2544" t="s">
        <v>983</v>
      </c>
    </row>
    <row r="2545" spans="5:15" ht="18" customHeight="1">
      <c r="E2545" s="168" t="s">
        <v>279</v>
      </c>
      <c r="F2545" s="174">
        <f>IFERROR(IF(E2545="","",COUNTIF($E$2:E2545,E2545)),"")</f>
        <v>30</v>
      </c>
      <c r="G2545" s="170" t="str">
        <f t="shared" si="80"/>
        <v/>
      </c>
      <c r="H2545" s="240" t="str">
        <f t="shared" si="81"/>
        <v/>
      </c>
      <c r="O2545" t="s">
        <v>983</v>
      </c>
    </row>
    <row r="2546" spans="5:15" ht="18" customHeight="1">
      <c r="E2546" s="168" t="s">
        <v>269</v>
      </c>
      <c r="F2546" s="174">
        <f>IFERROR(IF(E2546="","",COUNTIF($E$2:E2546,E2546)),"")</f>
        <v>30</v>
      </c>
      <c r="G2546" s="170" t="str">
        <f t="shared" si="80"/>
        <v/>
      </c>
      <c r="H2546" s="240" t="str">
        <f t="shared" si="81"/>
        <v/>
      </c>
      <c r="O2546" t="s">
        <v>983</v>
      </c>
    </row>
    <row r="2547" spans="5:15" ht="18" customHeight="1">
      <c r="E2547" s="168" t="s">
        <v>278</v>
      </c>
      <c r="F2547" s="174">
        <f>IFERROR(IF(E2547="","",COUNTIF($E$2:E2547,E2547)),"")</f>
        <v>34</v>
      </c>
      <c r="G2547" s="170" t="str">
        <f t="shared" si="80"/>
        <v/>
      </c>
      <c r="H2547" s="240" t="str">
        <f t="shared" si="81"/>
        <v/>
      </c>
      <c r="O2547" t="s">
        <v>983</v>
      </c>
    </row>
    <row r="2548" spans="5:15" ht="18" customHeight="1">
      <c r="E2548" s="168" t="s">
        <v>241</v>
      </c>
      <c r="F2548" s="174">
        <f>IFERROR(IF(E2548="","",COUNTIF($E$2:E2548,E2548)),"")</f>
        <v>36</v>
      </c>
      <c r="G2548" s="170" t="str">
        <f t="shared" si="80"/>
        <v/>
      </c>
      <c r="H2548" s="240" t="str">
        <f t="shared" si="81"/>
        <v/>
      </c>
      <c r="O2548" t="s">
        <v>983</v>
      </c>
    </row>
    <row r="2549" spans="5:15" ht="18" customHeight="1">
      <c r="E2549" s="168" t="s">
        <v>250</v>
      </c>
      <c r="F2549" s="174">
        <f>IFERROR(IF(E2549="","",COUNTIF($E$2:E2549,E2549)),"")</f>
        <v>27</v>
      </c>
      <c r="G2549" s="170" t="str">
        <f t="shared" si="80"/>
        <v/>
      </c>
      <c r="H2549" s="240" t="str">
        <f t="shared" si="81"/>
        <v/>
      </c>
      <c r="O2549" t="s">
        <v>983</v>
      </c>
    </row>
    <row r="2550" spans="5:15" ht="18" customHeight="1">
      <c r="E2550" s="168" t="s">
        <v>275</v>
      </c>
      <c r="F2550" s="174">
        <f>IFERROR(IF(E2550="","",COUNTIF($E$2:E2550,E2550)),"")</f>
        <v>35</v>
      </c>
      <c r="G2550" s="170" t="str">
        <f t="shared" si="80"/>
        <v/>
      </c>
      <c r="H2550" s="240" t="str">
        <f t="shared" si="81"/>
        <v/>
      </c>
      <c r="O2550" t="s">
        <v>983</v>
      </c>
    </row>
    <row r="2551" spans="5:15" ht="18" customHeight="1">
      <c r="E2551" s="168" t="s">
        <v>279</v>
      </c>
      <c r="F2551" s="174">
        <f>IFERROR(IF(E2551="","",COUNTIF($E$2:E2551,E2551)),"")</f>
        <v>31</v>
      </c>
      <c r="G2551" s="170" t="str">
        <f t="shared" si="80"/>
        <v/>
      </c>
      <c r="H2551" s="240" t="str">
        <f t="shared" si="81"/>
        <v/>
      </c>
      <c r="O2551" t="s">
        <v>983</v>
      </c>
    </row>
    <row r="2552" spans="5:15" ht="18" customHeight="1">
      <c r="E2552" s="168" t="s">
        <v>262</v>
      </c>
      <c r="F2552" s="174">
        <f>IFERROR(IF(E2552="","",COUNTIF($E$2:E2552,E2552)),"")</f>
        <v>28</v>
      </c>
      <c r="G2552" s="170" t="str">
        <f t="shared" si="80"/>
        <v/>
      </c>
      <c r="H2552" s="240" t="str">
        <f t="shared" si="81"/>
        <v/>
      </c>
      <c r="O2552" t="s">
        <v>983</v>
      </c>
    </row>
    <row r="2553" spans="5:15" ht="18" customHeight="1">
      <c r="E2553" s="168" t="s">
        <v>279</v>
      </c>
      <c r="F2553" s="174">
        <f>IFERROR(IF(E2553="","",COUNTIF($E$2:E2553,E2553)),"")</f>
        <v>32</v>
      </c>
      <c r="G2553" s="170" t="str">
        <f t="shared" si="80"/>
        <v/>
      </c>
      <c r="H2553" s="240" t="str">
        <f t="shared" si="81"/>
        <v/>
      </c>
      <c r="O2553" t="s">
        <v>983</v>
      </c>
    </row>
    <row r="2554" spans="5:15" ht="18" customHeight="1">
      <c r="E2554" s="168" t="s">
        <v>945</v>
      </c>
      <c r="F2554" s="174">
        <f>IFERROR(IF(E2554="","",COUNTIF($E$2:E2554,E2554)),"")</f>
        <v>31</v>
      </c>
      <c r="G2554" s="170" t="str">
        <f t="shared" si="80"/>
        <v/>
      </c>
      <c r="H2554" s="240" t="str">
        <f t="shared" si="81"/>
        <v/>
      </c>
      <c r="O2554" t="s">
        <v>983</v>
      </c>
    </row>
    <row r="2555" spans="5:15" ht="18" customHeight="1">
      <c r="E2555" s="168" t="s">
        <v>268</v>
      </c>
      <c r="F2555" s="174">
        <f>IFERROR(IF(E2555="","",COUNTIF($E$2:E2555,E2555)),"")</f>
        <v>28</v>
      </c>
      <c r="G2555" s="170" t="str">
        <f t="shared" si="80"/>
        <v/>
      </c>
      <c r="H2555" s="240" t="str">
        <f t="shared" si="81"/>
        <v/>
      </c>
      <c r="O2555" t="s">
        <v>983</v>
      </c>
    </row>
    <row r="2556" spans="5:15" ht="18" customHeight="1">
      <c r="E2556" s="168" t="s">
        <v>902</v>
      </c>
      <c r="F2556" s="174">
        <f>IFERROR(IF(E2556="","",COUNTIF($E$2:E2556,E2556)),"")</f>
        <v>1</v>
      </c>
      <c r="G2556" s="170">
        <f t="shared" si="80"/>
        <v>2556</v>
      </c>
      <c r="H2556" s="240" t="str">
        <f t="shared" si="81"/>
        <v/>
      </c>
      <c r="O2556" t="s">
        <v>983</v>
      </c>
    </row>
    <row r="2557" spans="5:15" ht="18" customHeight="1">
      <c r="E2557" s="168" t="s">
        <v>255</v>
      </c>
      <c r="F2557" s="174">
        <f>IFERROR(IF(E2557="","",COUNTIF($E$2:E2557,E2557)),"")</f>
        <v>9</v>
      </c>
      <c r="G2557" s="170" t="str">
        <f t="shared" si="80"/>
        <v/>
      </c>
      <c r="H2557" s="240" t="str">
        <f t="shared" si="81"/>
        <v/>
      </c>
      <c r="O2557" t="s">
        <v>983</v>
      </c>
    </row>
    <row r="2558" spans="5:15" ht="18" customHeight="1">
      <c r="E2558" s="168" t="s">
        <v>255</v>
      </c>
      <c r="F2558" s="174">
        <f>IFERROR(IF(E2558="","",COUNTIF($E$2:E2558,E2558)),"")</f>
        <v>10</v>
      </c>
      <c r="G2558" s="170" t="str">
        <f t="shared" si="80"/>
        <v/>
      </c>
      <c r="H2558" s="240" t="str">
        <f t="shared" si="81"/>
        <v/>
      </c>
      <c r="O2558" t="s">
        <v>983</v>
      </c>
    </row>
    <row r="2559" spans="5:15" ht="18" customHeight="1">
      <c r="E2559" s="168" t="s">
        <v>256</v>
      </c>
      <c r="F2559" s="174">
        <f>IFERROR(IF(E2559="","",COUNTIF($E$2:E2559,E2559)),"")</f>
        <v>33</v>
      </c>
      <c r="G2559" s="170" t="str">
        <f t="shared" si="80"/>
        <v/>
      </c>
      <c r="H2559" s="240" t="str">
        <f t="shared" si="81"/>
        <v/>
      </c>
      <c r="O2559" t="s">
        <v>983</v>
      </c>
    </row>
    <row r="2560" spans="5:15" ht="18" customHeight="1">
      <c r="F2560" s="174" t="str">
        <f>IFERROR(IF(E2560="","",COUNTIF($E$2:E2560,E2560)),"")</f>
        <v/>
      </c>
      <c r="G2560" s="170" t="str">
        <f t="shared" si="80"/>
        <v/>
      </c>
      <c r="H2560" s="240" t="str">
        <f t="shared" si="81"/>
        <v/>
      </c>
      <c r="O2560" t="s">
        <v>983</v>
      </c>
    </row>
    <row r="2561" spans="5:15" ht="18" customHeight="1">
      <c r="E2561" s="168" t="s">
        <v>270</v>
      </c>
      <c r="F2561" s="174">
        <f>IFERROR(IF(E2561="","",COUNTIF($E$2:E2561,E2561)),"")</f>
        <v>35</v>
      </c>
      <c r="G2561" s="170" t="str">
        <f t="shared" si="80"/>
        <v/>
      </c>
      <c r="H2561" s="240" t="str">
        <f t="shared" si="81"/>
        <v/>
      </c>
      <c r="O2561" t="s">
        <v>983</v>
      </c>
    </row>
    <row r="2562" spans="5:15" ht="18" customHeight="1">
      <c r="E2562" s="168" t="s">
        <v>945</v>
      </c>
      <c r="F2562" s="174">
        <f>IFERROR(IF(E2562="","",COUNTIF($E$2:E2562,E2562)),"")</f>
        <v>32</v>
      </c>
      <c r="G2562" s="170" t="str">
        <f t="shared" ref="G2562:G2625" si="82">IFERROR(IF(AND(COUNTIF(E2562:E2562,E2562)=(F2562),F2562&gt;0),ROW(),""),"")</f>
        <v/>
      </c>
      <c r="H2562" s="240" t="str">
        <f t="shared" ref="H2562:H2625" si="83">IFERROR(INDEX(E:E,SMALL(G:G,ROW()-1)),"")</f>
        <v/>
      </c>
      <c r="O2562" t="s">
        <v>983</v>
      </c>
    </row>
    <row r="2563" spans="5:15" ht="18" customHeight="1">
      <c r="E2563" s="168" t="s">
        <v>254</v>
      </c>
      <c r="F2563" s="174">
        <f>IFERROR(IF(E2563="","",COUNTIF($E$2:E2563,E2563)),"")</f>
        <v>29</v>
      </c>
      <c r="G2563" s="170" t="str">
        <f t="shared" si="82"/>
        <v/>
      </c>
      <c r="H2563" s="240" t="str">
        <f t="shared" si="83"/>
        <v/>
      </c>
      <c r="O2563" t="s">
        <v>983</v>
      </c>
    </row>
    <row r="2564" spans="5:15" ht="18" customHeight="1">
      <c r="E2564" s="168" t="s">
        <v>261</v>
      </c>
      <c r="F2564" s="174">
        <f>IFERROR(IF(E2564="","",COUNTIF($E$2:E2564,E2564)),"")</f>
        <v>37</v>
      </c>
      <c r="G2564" s="170" t="str">
        <f t="shared" si="82"/>
        <v/>
      </c>
      <c r="H2564" s="240" t="str">
        <f t="shared" si="83"/>
        <v/>
      </c>
      <c r="O2564" t="s">
        <v>983</v>
      </c>
    </row>
    <row r="2565" spans="5:15" ht="18" customHeight="1">
      <c r="F2565" s="174" t="str">
        <f>IFERROR(IF(E2565="","",COUNTIF($E$2:E2565,E2565)),"")</f>
        <v/>
      </c>
      <c r="G2565" s="170" t="str">
        <f t="shared" si="82"/>
        <v/>
      </c>
      <c r="H2565" s="240" t="str">
        <f t="shared" si="83"/>
        <v/>
      </c>
      <c r="O2565" t="s">
        <v>983</v>
      </c>
    </row>
    <row r="2566" spans="5:15" ht="18" customHeight="1">
      <c r="E2566" s="168" t="s">
        <v>247</v>
      </c>
      <c r="F2566" s="174">
        <f>IFERROR(IF(E2566="","",COUNTIF($E$2:E2566,E2566)),"")</f>
        <v>25</v>
      </c>
      <c r="G2566" s="170" t="str">
        <f t="shared" si="82"/>
        <v/>
      </c>
      <c r="H2566" s="240" t="str">
        <f t="shared" si="83"/>
        <v/>
      </c>
      <c r="O2566" t="s">
        <v>983</v>
      </c>
    </row>
    <row r="2567" spans="5:15" ht="18" customHeight="1">
      <c r="E2567" s="168" t="s">
        <v>247</v>
      </c>
      <c r="F2567" s="174">
        <f>IFERROR(IF(E2567="","",COUNTIF($E$2:E2567,E2567)),"")</f>
        <v>26</v>
      </c>
      <c r="G2567" s="170" t="str">
        <f t="shared" si="82"/>
        <v/>
      </c>
      <c r="H2567" s="240" t="str">
        <f t="shared" si="83"/>
        <v/>
      </c>
      <c r="O2567" t="s">
        <v>983</v>
      </c>
    </row>
    <row r="2568" spans="5:15" ht="18" customHeight="1">
      <c r="E2568" s="168" t="s">
        <v>240</v>
      </c>
      <c r="F2568" s="174">
        <f>IFERROR(IF(E2568="","",COUNTIF($E$2:E2568,E2568)),"")</f>
        <v>35</v>
      </c>
      <c r="G2568" s="170" t="str">
        <f t="shared" si="82"/>
        <v/>
      </c>
      <c r="H2568" s="240" t="str">
        <f t="shared" si="83"/>
        <v/>
      </c>
      <c r="O2568" t="s">
        <v>983</v>
      </c>
    </row>
    <row r="2569" spans="5:15" ht="18" customHeight="1">
      <c r="E2569" s="168" t="s">
        <v>277</v>
      </c>
      <c r="F2569" s="174">
        <f>IFERROR(IF(E2569="","",COUNTIF($E$2:E2569,E2569)),"")</f>
        <v>29</v>
      </c>
      <c r="G2569" s="170" t="str">
        <f t="shared" si="82"/>
        <v/>
      </c>
      <c r="H2569" s="240" t="str">
        <f t="shared" si="83"/>
        <v/>
      </c>
      <c r="O2569" t="s">
        <v>983</v>
      </c>
    </row>
    <row r="2570" spans="5:15" ht="18" customHeight="1">
      <c r="E2570" s="168" t="s">
        <v>244</v>
      </c>
      <c r="F2570" s="174">
        <f>IFERROR(IF(E2570="","",COUNTIF($E$2:E2570,E2570)),"")</f>
        <v>26</v>
      </c>
      <c r="G2570" s="170" t="str">
        <f t="shared" si="82"/>
        <v/>
      </c>
      <c r="H2570" s="240" t="str">
        <f t="shared" si="83"/>
        <v/>
      </c>
      <c r="O2570" t="s">
        <v>983</v>
      </c>
    </row>
    <row r="2571" spans="5:15" ht="18" customHeight="1">
      <c r="E2571" s="168" t="s">
        <v>278</v>
      </c>
      <c r="F2571" s="174">
        <f>IFERROR(IF(E2571="","",COUNTIF($E$2:E2571,E2571)),"")</f>
        <v>35</v>
      </c>
      <c r="G2571" s="170" t="str">
        <f t="shared" si="82"/>
        <v/>
      </c>
      <c r="H2571" s="240" t="str">
        <f t="shared" si="83"/>
        <v/>
      </c>
      <c r="O2571" t="s">
        <v>983</v>
      </c>
    </row>
    <row r="2572" spans="5:15" ht="18" customHeight="1">
      <c r="E2572" s="168" t="s">
        <v>260</v>
      </c>
      <c r="F2572" s="174">
        <f>IFERROR(IF(E2572="","",COUNTIF($E$2:E2572,E2572)),"")</f>
        <v>35</v>
      </c>
      <c r="G2572" s="170" t="str">
        <f t="shared" si="82"/>
        <v/>
      </c>
      <c r="H2572" s="240" t="str">
        <f t="shared" si="83"/>
        <v/>
      </c>
      <c r="O2572" t="s">
        <v>983</v>
      </c>
    </row>
    <row r="2573" spans="5:15" ht="18" customHeight="1">
      <c r="E2573" s="168" t="s">
        <v>240</v>
      </c>
      <c r="F2573" s="174">
        <f>IFERROR(IF(E2573="","",COUNTIF($E$2:E2573,E2573)),"")</f>
        <v>36</v>
      </c>
      <c r="G2573" s="170" t="str">
        <f t="shared" si="82"/>
        <v/>
      </c>
      <c r="H2573" s="240" t="str">
        <f t="shared" si="83"/>
        <v/>
      </c>
      <c r="O2573" t="s">
        <v>983</v>
      </c>
    </row>
    <row r="2574" spans="5:15" ht="18" customHeight="1">
      <c r="F2574" s="174" t="str">
        <f>IFERROR(IF(E2574="","",COUNTIF($E$2:E2574,E2574)),"")</f>
        <v/>
      </c>
      <c r="G2574" s="170" t="str">
        <f t="shared" si="82"/>
        <v/>
      </c>
      <c r="H2574" s="240" t="str">
        <f t="shared" si="83"/>
        <v/>
      </c>
      <c r="O2574" t="s">
        <v>983</v>
      </c>
    </row>
    <row r="2575" spans="5:15" ht="18" customHeight="1">
      <c r="E2575" s="168" t="s">
        <v>283</v>
      </c>
      <c r="F2575" s="174">
        <f>IFERROR(IF(E2575="","",COUNTIF($E$2:E2575,E2575)),"")</f>
        <v>30</v>
      </c>
      <c r="G2575" s="170" t="str">
        <f t="shared" si="82"/>
        <v/>
      </c>
      <c r="H2575" s="240" t="str">
        <f t="shared" si="83"/>
        <v/>
      </c>
      <c r="O2575" t="s">
        <v>983</v>
      </c>
    </row>
    <row r="2576" spans="5:15" ht="18" customHeight="1">
      <c r="E2576" s="168" t="s">
        <v>245</v>
      </c>
      <c r="F2576" s="174">
        <f>IFERROR(IF(E2576="","",COUNTIF($E$2:E2576,E2576)),"")</f>
        <v>18</v>
      </c>
      <c r="G2576" s="170" t="str">
        <f t="shared" si="82"/>
        <v/>
      </c>
      <c r="H2576" s="240" t="str">
        <f t="shared" si="83"/>
        <v/>
      </c>
      <c r="O2576" t="s">
        <v>983</v>
      </c>
    </row>
    <row r="2577" spans="5:15" ht="18" customHeight="1">
      <c r="E2577" s="168" t="s">
        <v>283</v>
      </c>
      <c r="F2577" s="174">
        <f>IFERROR(IF(E2577="","",COUNTIF($E$2:E2577,E2577)),"")</f>
        <v>31</v>
      </c>
      <c r="G2577" s="170" t="str">
        <f t="shared" si="82"/>
        <v/>
      </c>
      <c r="H2577" s="240" t="str">
        <f t="shared" si="83"/>
        <v/>
      </c>
      <c r="O2577" t="s">
        <v>983</v>
      </c>
    </row>
    <row r="2578" spans="5:15" ht="18" customHeight="1">
      <c r="E2578" s="168" t="s">
        <v>248</v>
      </c>
      <c r="F2578" s="174">
        <f>IFERROR(IF(E2578="","",COUNTIF($E$2:E2578,E2578)),"")</f>
        <v>23</v>
      </c>
      <c r="G2578" s="170" t="str">
        <f t="shared" si="82"/>
        <v/>
      </c>
      <c r="H2578" s="240" t="str">
        <f t="shared" si="83"/>
        <v/>
      </c>
      <c r="O2578" t="s">
        <v>983</v>
      </c>
    </row>
    <row r="2579" spans="5:15" ht="18" customHeight="1">
      <c r="E2579" s="168" t="s">
        <v>270</v>
      </c>
      <c r="F2579" s="174">
        <f>IFERROR(IF(E2579="","",COUNTIF($E$2:E2579,E2579)),"")</f>
        <v>36</v>
      </c>
      <c r="G2579" s="170" t="str">
        <f t="shared" si="82"/>
        <v/>
      </c>
      <c r="H2579" s="240" t="str">
        <f t="shared" si="83"/>
        <v/>
      </c>
      <c r="O2579" t="s">
        <v>983</v>
      </c>
    </row>
    <row r="2580" spans="5:15" ht="18" customHeight="1">
      <c r="E2580" s="168" t="s">
        <v>279</v>
      </c>
      <c r="F2580" s="174">
        <f>IFERROR(IF(E2580="","",COUNTIF($E$2:E2580,E2580)),"")</f>
        <v>33</v>
      </c>
      <c r="G2580" s="170" t="str">
        <f t="shared" si="82"/>
        <v/>
      </c>
      <c r="H2580" s="240" t="str">
        <f t="shared" si="83"/>
        <v/>
      </c>
      <c r="O2580" t="s">
        <v>983</v>
      </c>
    </row>
    <row r="2581" spans="5:15" ht="18" customHeight="1">
      <c r="E2581" s="168" t="s">
        <v>261</v>
      </c>
      <c r="F2581" s="174">
        <f>IFERROR(IF(E2581="","",COUNTIF($E$2:E2581,E2581)),"")</f>
        <v>38</v>
      </c>
      <c r="G2581" s="170" t="str">
        <f t="shared" si="82"/>
        <v/>
      </c>
      <c r="H2581" s="240" t="str">
        <f t="shared" si="83"/>
        <v/>
      </c>
      <c r="O2581" t="s">
        <v>983</v>
      </c>
    </row>
    <row r="2582" spans="5:15" ht="18" customHeight="1">
      <c r="E2582" s="168" t="s">
        <v>961</v>
      </c>
      <c r="F2582" s="174">
        <f>IFERROR(IF(E2582="","",COUNTIF($E$2:E2582,E2582)),"")</f>
        <v>2</v>
      </c>
      <c r="G2582" s="170" t="str">
        <f t="shared" si="82"/>
        <v/>
      </c>
      <c r="H2582" s="240" t="str">
        <f t="shared" si="83"/>
        <v/>
      </c>
      <c r="O2582" t="s">
        <v>983</v>
      </c>
    </row>
    <row r="2583" spans="5:15" ht="18" customHeight="1">
      <c r="E2583" s="168" t="s">
        <v>239</v>
      </c>
      <c r="F2583" s="174">
        <f>IFERROR(IF(E2583="","",COUNTIF($E$2:E2583,E2583)),"")</f>
        <v>33</v>
      </c>
      <c r="G2583" s="170" t="str">
        <f t="shared" si="82"/>
        <v/>
      </c>
      <c r="H2583" s="240" t="str">
        <f t="shared" si="83"/>
        <v/>
      </c>
      <c r="O2583" t="s">
        <v>983</v>
      </c>
    </row>
    <row r="2584" spans="5:15" ht="18" customHeight="1">
      <c r="E2584" s="168" t="s">
        <v>961</v>
      </c>
      <c r="F2584" s="174">
        <f>IFERROR(IF(E2584="","",COUNTIF($E$2:E2584,E2584)),"")</f>
        <v>3</v>
      </c>
      <c r="G2584" s="170" t="str">
        <f t="shared" si="82"/>
        <v/>
      </c>
      <c r="H2584" s="240" t="str">
        <f t="shared" si="83"/>
        <v/>
      </c>
      <c r="O2584" t="s">
        <v>983</v>
      </c>
    </row>
    <row r="2585" spans="5:15" ht="18" customHeight="1">
      <c r="E2585" s="168" t="s">
        <v>401</v>
      </c>
      <c r="F2585" s="174">
        <f>IFERROR(IF(E2585="","",COUNTIF($E$2:E2585,E2585)),"")</f>
        <v>7</v>
      </c>
      <c r="G2585" s="170" t="str">
        <f t="shared" si="82"/>
        <v/>
      </c>
      <c r="H2585" s="240" t="str">
        <f t="shared" si="83"/>
        <v/>
      </c>
      <c r="O2585" t="s">
        <v>983</v>
      </c>
    </row>
    <row r="2586" spans="5:15" ht="18" customHeight="1">
      <c r="E2586" s="168" t="s">
        <v>928</v>
      </c>
      <c r="F2586" s="174">
        <f>IFERROR(IF(E2586="","",COUNTIF($E$2:E2586,E2586)),"")</f>
        <v>1</v>
      </c>
      <c r="G2586" s="170">
        <f t="shared" si="82"/>
        <v>2586</v>
      </c>
      <c r="H2586" s="240" t="str">
        <f t="shared" si="83"/>
        <v/>
      </c>
      <c r="O2586" t="s">
        <v>983</v>
      </c>
    </row>
    <row r="2587" spans="5:15" ht="18" customHeight="1">
      <c r="E2587" s="168" t="s">
        <v>928</v>
      </c>
      <c r="F2587" s="174">
        <f>IFERROR(IF(E2587="","",COUNTIF($E$2:E2587,E2587)),"")</f>
        <v>2</v>
      </c>
      <c r="G2587" s="170" t="str">
        <f t="shared" si="82"/>
        <v/>
      </c>
      <c r="H2587" s="240" t="str">
        <f t="shared" si="83"/>
        <v/>
      </c>
      <c r="O2587" t="s">
        <v>983</v>
      </c>
    </row>
    <row r="2588" spans="5:15" ht="18" customHeight="1">
      <c r="E2588" s="168" t="s">
        <v>267</v>
      </c>
      <c r="F2588" s="174">
        <f>IFERROR(IF(E2588="","",COUNTIF($E$2:E2588,E2588)),"")</f>
        <v>34</v>
      </c>
      <c r="G2588" s="170" t="str">
        <f t="shared" si="82"/>
        <v/>
      </c>
      <c r="H2588" s="240" t="str">
        <f t="shared" si="83"/>
        <v/>
      </c>
      <c r="O2588" t="s">
        <v>983</v>
      </c>
    </row>
    <row r="2589" spans="5:15" ht="18" customHeight="1">
      <c r="E2589" s="168" t="s">
        <v>278</v>
      </c>
      <c r="F2589" s="174">
        <f>IFERROR(IF(E2589="","",COUNTIF($E$2:E2589,E2589)),"")</f>
        <v>36</v>
      </c>
      <c r="G2589" s="170" t="str">
        <f t="shared" si="82"/>
        <v/>
      </c>
      <c r="H2589" s="240" t="str">
        <f t="shared" si="83"/>
        <v/>
      </c>
      <c r="O2589" t="s">
        <v>983</v>
      </c>
    </row>
    <row r="2590" spans="5:15" ht="18" customHeight="1">
      <c r="E2590" s="168" t="s">
        <v>265</v>
      </c>
      <c r="F2590" s="174">
        <f>IFERROR(IF(E2590="","",COUNTIF($E$2:E2590,E2590)),"")</f>
        <v>32</v>
      </c>
      <c r="G2590" s="170" t="str">
        <f t="shared" si="82"/>
        <v/>
      </c>
      <c r="H2590" s="240" t="str">
        <f t="shared" si="83"/>
        <v/>
      </c>
      <c r="O2590" t="s">
        <v>983</v>
      </c>
    </row>
    <row r="2591" spans="5:15" ht="18" customHeight="1">
      <c r="E2591" s="168" t="s">
        <v>929</v>
      </c>
      <c r="F2591" s="174">
        <f>IFERROR(IF(E2591="","",COUNTIF($E$2:E2591,E2591)),"")</f>
        <v>1</v>
      </c>
      <c r="G2591" s="170">
        <f t="shared" si="82"/>
        <v>2591</v>
      </c>
      <c r="H2591" s="240" t="str">
        <f t="shared" si="83"/>
        <v/>
      </c>
      <c r="O2591" t="s">
        <v>983</v>
      </c>
    </row>
    <row r="2592" spans="5:15" ht="18" customHeight="1">
      <c r="E2592" s="168" t="s">
        <v>267</v>
      </c>
      <c r="F2592" s="174">
        <f>IFERROR(IF(E2592="","",COUNTIF($E$2:E2592,E2592)),"")</f>
        <v>35</v>
      </c>
      <c r="G2592" s="170" t="str">
        <f t="shared" si="82"/>
        <v/>
      </c>
      <c r="H2592" s="240" t="str">
        <f t="shared" si="83"/>
        <v/>
      </c>
      <c r="O2592" t="s">
        <v>983</v>
      </c>
    </row>
    <row r="2593" spans="5:15" ht="18" customHeight="1">
      <c r="E2593" s="168" t="s">
        <v>239</v>
      </c>
      <c r="F2593" s="174">
        <f>IFERROR(IF(E2593="","",COUNTIF($E$2:E2593,E2593)),"")</f>
        <v>34</v>
      </c>
      <c r="G2593" s="170" t="str">
        <f t="shared" si="82"/>
        <v/>
      </c>
      <c r="H2593" s="240" t="str">
        <f t="shared" si="83"/>
        <v/>
      </c>
      <c r="O2593" t="s">
        <v>983</v>
      </c>
    </row>
    <row r="2594" spans="5:15" ht="18" customHeight="1">
      <c r="E2594" s="168" t="s">
        <v>401</v>
      </c>
      <c r="F2594" s="174">
        <f>IFERROR(IF(E2594="","",COUNTIF($E$2:E2594,E2594)),"")</f>
        <v>8</v>
      </c>
      <c r="G2594" s="170" t="str">
        <f t="shared" si="82"/>
        <v/>
      </c>
      <c r="H2594" s="240" t="str">
        <f t="shared" si="83"/>
        <v/>
      </c>
      <c r="O2594" t="s">
        <v>983</v>
      </c>
    </row>
    <row r="2595" spans="5:15" ht="18" customHeight="1">
      <c r="E2595" s="168" t="s">
        <v>467</v>
      </c>
      <c r="F2595" s="174">
        <f>IFERROR(IF(E2595="","",COUNTIF($E$2:E2595,E2595)),"")</f>
        <v>1</v>
      </c>
      <c r="G2595" s="170">
        <f t="shared" si="82"/>
        <v>2595</v>
      </c>
      <c r="H2595" s="240" t="str">
        <f t="shared" si="83"/>
        <v/>
      </c>
      <c r="O2595" t="s">
        <v>983</v>
      </c>
    </row>
    <row r="2596" spans="5:15" ht="18" customHeight="1">
      <c r="E2596" s="168" t="s">
        <v>401</v>
      </c>
      <c r="F2596" s="174">
        <f>IFERROR(IF(E2596="","",COUNTIF($E$2:E2596,E2596)),"")</f>
        <v>9</v>
      </c>
      <c r="G2596" s="170" t="str">
        <f t="shared" si="82"/>
        <v/>
      </c>
      <c r="H2596" s="240" t="str">
        <f t="shared" si="83"/>
        <v/>
      </c>
      <c r="O2596" t="s">
        <v>983</v>
      </c>
    </row>
    <row r="2597" spans="5:15" ht="18" customHeight="1">
      <c r="E2597" s="168" t="s">
        <v>470</v>
      </c>
      <c r="F2597" s="174">
        <f>IFERROR(IF(E2597="","",COUNTIF($E$2:E2597,E2597)),"")</f>
        <v>1</v>
      </c>
      <c r="G2597" s="170">
        <f t="shared" si="82"/>
        <v>2597</v>
      </c>
      <c r="H2597" s="240" t="str">
        <f t="shared" si="83"/>
        <v/>
      </c>
      <c r="O2597" t="s">
        <v>983</v>
      </c>
    </row>
    <row r="2598" spans="5:15" ht="18" customHeight="1">
      <c r="E2598" s="168" t="s">
        <v>398</v>
      </c>
      <c r="F2598" s="174">
        <f>IFERROR(IF(E2598="","",COUNTIF($E$2:E2598,E2598)),"")</f>
        <v>2</v>
      </c>
      <c r="G2598" s="170" t="str">
        <f t="shared" si="82"/>
        <v/>
      </c>
      <c r="H2598" s="240" t="str">
        <f t="shared" si="83"/>
        <v/>
      </c>
      <c r="O2598" t="s">
        <v>983</v>
      </c>
    </row>
    <row r="2599" spans="5:15" ht="18" customHeight="1">
      <c r="E2599" s="168" t="s">
        <v>470</v>
      </c>
      <c r="F2599" s="174">
        <f>IFERROR(IF(E2599="","",COUNTIF($E$2:E2599,E2599)),"")</f>
        <v>2</v>
      </c>
      <c r="G2599" s="170" t="str">
        <f t="shared" si="82"/>
        <v/>
      </c>
      <c r="H2599" s="240" t="str">
        <f t="shared" si="83"/>
        <v/>
      </c>
      <c r="O2599" t="s">
        <v>983</v>
      </c>
    </row>
    <row r="2600" spans="5:15" ht="18" customHeight="1">
      <c r="E2600" s="168" t="s">
        <v>407</v>
      </c>
      <c r="F2600" s="174">
        <f>IFERROR(IF(E2600="","",COUNTIF($E$2:E2600,E2600)),"")</f>
        <v>3</v>
      </c>
      <c r="G2600" s="170" t="str">
        <f t="shared" si="82"/>
        <v/>
      </c>
      <c r="H2600" s="240" t="str">
        <f t="shared" si="83"/>
        <v/>
      </c>
      <c r="O2600" t="s">
        <v>983</v>
      </c>
    </row>
    <row r="2601" spans="5:15" ht="18" customHeight="1">
      <c r="E2601" s="168" t="s">
        <v>943</v>
      </c>
      <c r="F2601" s="174">
        <f>IFERROR(IF(E2601="","",COUNTIF($E$2:E2601,E2601)),"")</f>
        <v>32</v>
      </c>
      <c r="G2601" s="170" t="str">
        <f t="shared" si="82"/>
        <v/>
      </c>
      <c r="H2601" s="240" t="str">
        <f t="shared" si="83"/>
        <v/>
      </c>
      <c r="O2601" t="s">
        <v>983</v>
      </c>
    </row>
    <row r="2602" spans="5:15" ht="18" customHeight="1">
      <c r="E2602" s="168" t="s">
        <v>239</v>
      </c>
      <c r="F2602" s="174">
        <f>IFERROR(IF(E2602="","",COUNTIF($E$2:E2602,E2602)),"")</f>
        <v>35</v>
      </c>
      <c r="G2602" s="170" t="str">
        <f t="shared" si="82"/>
        <v/>
      </c>
      <c r="H2602" s="240" t="str">
        <f t="shared" si="83"/>
        <v/>
      </c>
      <c r="O2602" t="s">
        <v>983</v>
      </c>
    </row>
    <row r="2603" spans="5:15" ht="18" customHeight="1">
      <c r="E2603" s="168" t="s">
        <v>968</v>
      </c>
      <c r="F2603" s="174">
        <f>IFERROR(IF(E2603="","",COUNTIF($E$2:E2603,E2603)),"")</f>
        <v>11</v>
      </c>
      <c r="G2603" s="170" t="str">
        <f t="shared" si="82"/>
        <v/>
      </c>
      <c r="H2603" s="240" t="str">
        <f t="shared" si="83"/>
        <v/>
      </c>
      <c r="O2603" t="s">
        <v>983</v>
      </c>
    </row>
    <row r="2604" spans="5:15" ht="18" customHeight="1">
      <c r="E2604" s="168" t="s">
        <v>968</v>
      </c>
      <c r="F2604" s="174">
        <f>IFERROR(IF(E2604="","",COUNTIF($E$2:E2604,E2604)),"")</f>
        <v>12</v>
      </c>
      <c r="G2604" s="170" t="str">
        <f t="shared" si="82"/>
        <v/>
      </c>
      <c r="H2604" s="240" t="str">
        <f t="shared" si="83"/>
        <v/>
      </c>
      <c r="O2604" t="s">
        <v>983</v>
      </c>
    </row>
    <row r="2605" spans="5:15" ht="18" customHeight="1">
      <c r="E2605" s="168" t="s">
        <v>968</v>
      </c>
      <c r="F2605" s="174">
        <f>IFERROR(IF(E2605="","",COUNTIF($E$2:E2605,E2605)),"")</f>
        <v>13</v>
      </c>
      <c r="G2605" s="170" t="str">
        <f t="shared" si="82"/>
        <v/>
      </c>
      <c r="H2605" s="240" t="str">
        <f t="shared" si="83"/>
        <v/>
      </c>
      <c r="O2605" t="s">
        <v>983</v>
      </c>
    </row>
    <row r="2606" spans="5:15" ht="18" customHeight="1">
      <c r="E2606" s="168" t="s">
        <v>968</v>
      </c>
      <c r="F2606" s="174">
        <f>IFERROR(IF(E2606="","",COUNTIF($E$2:E2606,E2606)),"")</f>
        <v>14</v>
      </c>
      <c r="G2606" s="170" t="str">
        <f t="shared" si="82"/>
        <v/>
      </c>
      <c r="H2606" s="240" t="str">
        <f t="shared" si="83"/>
        <v/>
      </c>
      <c r="O2606" t="s">
        <v>983</v>
      </c>
    </row>
    <row r="2607" spans="5:15" ht="18" customHeight="1">
      <c r="E2607" s="168" t="s">
        <v>403</v>
      </c>
      <c r="F2607" s="174">
        <f>IFERROR(IF(E2607="","",COUNTIF($E$2:E2607,E2607)),"")</f>
        <v>7</v>
      </c>
      <c r="G2607" s="170" t="str">
        <f t="shared" si="82"/>
        <v/>
      </c>
      <c r="H2607" s="240" t="str">
        <f t="shared" si="83"/>
        <v/>
      </c>
      <c r="O2607" t="s">
        <v>983</v>
      </c>
    </row>
    <row r="2608" spans="5:15" ht="18" customHeight="1">
      <c r="E2608" s="168" t="s">
        <v>401</v>
      </c>
      <c r="F2608" s="174">
        <f>IFERROR(IF(E2608="","",COUNTIF($E$2:E2608,E2608)),"")</f>
        <v>10</v>
      </c>
      <c r="G2608" s="170" t="str">
        <f t="shared" si="82"/>
        <v/>
      </c>
      <c r="H2608" s="240" t="str">
        <f t="shared" si="83"/>
        <v/>
      </c>
      <c r="O2608" t="s">
        <v>983</v>
      </c>
    </row>
    <row r="2609" spans="5:15" ht="18" customHeight="1">
      <c r="E2609" s="168" t="s">
        <v>401</v>
      </c>
      <c r="F2609" s="174">
        <f>IFERROR(IF(E2609="","",COUNTIF($E$2:E2609,E2609)),"")</f>
        <v>11</v>
      </c>
      <c r="G2609" s="170" t="str">
        <f t="shared" si="82"/>
        <v/>
      </c>
      <c r="H2609" s="240" t="str">
        <f t="shared" si="83"/>
        <v/>
      </c>
      <c r="O2609" t="s">
        <v>983</v>
      </c>
    </row>
    <row r="2610" spans="5:15" ht="18" customHeight="1">
      <c r="E2610" s="168" t="s">
        <v>283</v>
      </c>
      <c r="F2610" s="174">
        <f>IFERROR(IF(E2610="","",COUNTIF($E$2:E2610,E2610)),"")</f>
        <v>32</v>
      </c>
      <c r="G2610" s="170" t="str">
        <f t="shared" si="82"/>
        <v/>
      </c>
      <c r="H2610" s="240" t="str">
        <f t="shared" si="83"/>
        <v/>
      </c>
      <c r="O2610" t="s">
        <v>983</v>
      </c>
    </row>
    <row r="2611" spans="5:15" ht="18" customHeight="1">
      <c r="E2611" s="168" t="s">
        <v>284</v>
      </c>
      <c r="F2611" s="174">
        <f>IFERROR(IF(E2611="","",COUNTIF($E$2:E2611,E2611)),"")</f>
        <v>26</v>
      </c>
      <c r="G2611" s="170" t="str">
        <f t="shared" si="82"/>
        <v/>
      </c>
      <c r="H2611" s="240" t="str">
        <f t="shared" si="83"/>
        <v/>
      </c>
      <c r="O2611" t="s">
        <v>983</v>
      </c>
    </row>
    <row r="2612" spans="5:15" ht="18" customHeight="1">
      <c r="E2612" s="168" t="s">
        <v>276</v>
      </c>
      <c r="F2612" s="174">
        <f>IFERROR(IF(E2612="","",COUNTIF($E$2:E2612,E2612)),"")</f>
        <v>28</v>
      </c>
      <c r="G2612" s="170" t="str">
        <f t="shared" si="82"/>
        <v/>
      </c>
      <c r="H2612" s="240" t="str">
        <f t="shared" si="83"/>
        <v/>
      </c>
      <c r="O2612" t="s">
        <v>983</v>
      </c>
    </row>
    <row r="2613" spans="5:15" ht="18" customHeight="1">
      <c r="E2613" s="168" t="s">
        <v>402</v>
      </c>
      <c r="F2613" s="174">
        <f>IFERROR(IF(E2613="","",COUNTIF($E$2:E2613,E2613)),"")</f>
        <v>2</v>
      </c>
      <c r="G2613" s="170" t="str">
        <f t="shared" si="82"/>
        <v/>
      </c>
      <c r="H2613" s="240" t="str">
        <f t="shared" si="83"/>
        <v/>
      </c>
      <c r="O2613" t="s">
        <v>983</v>
      </c>
    </row>
    <row r="2614" spans="5:15" ht="18" customHeight="1">
      <c r="E2614" s="168" t="s">
        <v>254</v>
      </c>
      <c r="F2614" s="174">
        <f>IFERROR(IF(E2614="","",COUNTIF($E$2:E2614,E2614)),"")</f>
        <v>30</v>
      </c>
      <c r="G2614" s="170" t="str">
        <f t="shared" si="82"/>
        <v/>
      </c>
      <c r="H2614" s="240" t="str">
        <f t="shared" si="83"/>
        <v/>
      </c>
      <c r="O2614" t="s">
        <v>983</v>
      </c>
    </row>
    <row r="2615" spans="5:15" ht="18" customHeight="1">
      <c r="E2615" s="168" t="s">
        <v>945</v>
      </c>
      <c r="F2615" s="174">
        <f>IFERROR(IF(E2615="","",COUNTIF($E$2:E2615,E2615)),"")</f>
        <v>33</v>
      </c>
      <c r="G2615" s="170" t="str">
        <f t="shared" si="82"/>
        <v/>
      </c>
      <c r="H2615" s="240" t="str">
        <f t="shared" si="83"/>
        <v/>
      </c>
      <c r="O2615" t="s">
        <v>983</v>
      </c>
    </row>
    <row r="2616" spans="5:15" ht="18" customHeight="1">
      <c r="E2616" s="168" t="s">
        <v>240</v>
      </c>
      <c r="F2616" s="174">
        <f>IFERROR(IF(E2616="","",COUNTIF($E$2:E2616,E2616)),"")</f>
        <v>37</v>
      </c>
      <c r="G2616" s="170" t="str">
        <f t="shared" si="82"/>
        <v/>
      </c>
      <c r="H2616" s="240" t="str">
        <f t="shared" si="83"/>
        <v/>
      </c>
      <c r="O2616" t="s">
        <v>983</v>
      </c>
    </row>
    <row r="2617" spans="5:15" ht="18" customHeight="1">
      <c r="E2617" s="168" t="s">
        <v>268</v>
      </c>
      <c r="F2617" s="174">
        <f>IFERROR(IF(E2617="","",COUNTIF($E$2:E2617,E2617)),"")</f>
        <v>29</v>
      </c>
      <c r="G2617" s="170" t="str">
        <f t="shared" si="82"/>
        <v/>
      </c>
      <c r="H2617" s="240" t="str">
        <f t="shared" si="83"/>
        <v/>
      </c>
      <c r="O2617" t="s">
        <v>983</v>
      </c>
    </row>
    <row r="2618" spans="5:15" ht="18" customHeight="1">
      <c r="E2618" s="168" t="s">
        <v>403</v>
      </c>
      <c r="F2618" s="174">
        <f>IFERROR(IF(E2618="","",COUNTIF($E$2:E2618,E2618)),"")</f>
        <v>8</v>
      </c>
      <c r="G2618" s="170" t="str">
        <f t="shared" si="82"/>
        <v/>
      </c>
      <c r="H2618" s="240" t="str">
        <f t="shared" si="83"/>
        <v/>
      </c>
      <c r="O2618" t="s">
        <v>983</v>
      </c>
    </row>
    <row r="2619" spans="5:15" ht="18" customHeight="1">
      <c r="E2619" s="168" t="s">
        <v>248</v>
      </c>
      <c r="F2619" s="174">
        <f>IFERROR(IF(E2619="","",COUNTIF($E$2:E2619,E2619)),"")</f>
        <v>24</v>
      </c>
      <c r="G2619" s="170" t="str">
        <f t="shared" si="82"/>
        <v/>
      </c>
      <c r="H2619" s="240" t="str">
        <f t="shared" si="83"/>
        <v/>
      </c>
      <c r="O2619" t="s">
        <v>983</v>
      </c>
    </row>
    <row r="2620" spans="5:15" ht="18" customHeight="1">
      <c r="E2620" s="168" t="s">
        <v>284</v>
      </c>
      <c r="F2620" s="174">
        <f>IFERROR(IF(E2620="","",COUNTIF($E$2:E2620,E2620)),"")</f>
        <v>27</v>
      </c>
      <c r="G2620" s="170" t="str">
        <f t="shared" si="82"/>
        <v/>
      </c>
      <c r="H2620" s="240" t="str">
        <f t="shared" si="83"/>
        <v/>
      </c>
      <c r="O2620" t="s">
        <v>983</v>
      </c>
    </row>
    <row r="2621" spans="5:15" ht="18" customHeight="1">
      <c r="E2621" s="168" t="s">
        <v>265</v>
      </c>
      <c r="F2621" s="174">
        <f>IFERROR(IF(E2621="","",COUNTIF($E$2:E2621,E2621)),"")</f>
        <v>33</v>
      </c>
      <c r="G2621" s="170" t="str">
        <f t="shared" si="82"/>
        <v/>
      </c>
      <c r="H2621" s="240" t="str">
        <f t="shared" si="83"/>
        <v/>
      </c>
      <c r="O2621" t="s">
        <v>983</v>
      </c>
    </row>
    <row r="2622" spans="5:15" ht="18" customHeight="1">
      <c r="E2622" s="168" t="s">
        <v>265</v>
      </c>
      <c r="F2622" s="174">
        <f>IFERROR(IF(E2622="","",COUNTIF($E$2:E2622,E2622)),"")</f>
        <v>34</v>
      </c>
      <c r="G2622" s="170" t="str">
        <f t="shared" si="82"/>
        <v/>
      </c>
      <c r="H2622" s="240" t="str">
        <f t="shared" si="83"/>
        <v/>
      </c>
      <c r="O2622" t="s">
        <v>983</v>
      </c>
    </row>
    <row r="2623" spans="5:15" ht="18" customHeight="1">
      <c r="E2623" s="168" t="s">
        <v>243</v>
      </c>
      <c r="F2623" s="174">
        <f>IFERROR(IF(E2623="","",COUNTIF($E$2:E2623,E2623)),"")</f>
        <v>39</v>
      </c>
      <c r="G2623" s="170" t="str">
        <f t="shared" si="82"/>
        <v/>
      </c>
      <c r="H2623" s="240" t="str">
        <f t="shared" si="83"/>
        <v/>
      </c>
      <c r="O2623" t="s">
        <v>983</v>
      </c>
    </row>
    <row r="2624" spans="5:15" ht="18" customHeight="1">
      <c r="E2624" s="168" t="s">
        <v>284</v>
      </c>
      <c r="F2624" s="174">
        <f>IFERROR(IF(E2624="","",COUNTIF($E$2:E2624,E2624)),"")</f>
        <v>28</v>
      </c>
      <c r="G2624" s="170" t="str">
        <f t="shared" si="82"/>
        <v/>
      </c>
      <c r="H2624" s="240" t="str">
        <f t="shared" si="83"/>
        <v/>
      </c>
      <c r="O2624" t="s">
        <v>983</v>
      </c>
    </row>
    <row r="2625" spans="5:15" ht="18" customHeight="1">
      <c r="E2625" s="168" t="s">
        <v>256</v>
      </c>
      <c r="F2625" s="174">
        <f>IFERROR(IF(E2625="","",COUNTIF($E$2:E2625,E2625)),"")</f>
        <v>34</v>
      </c>
      <c r="G2625" s="170" t="str">
        <f t="shared" si="82"/>
        <v/>
      </c>
      <c r="H2625" s="240" t="str">
        <f t="shared" si="83"/>
        <v/>
      </c>
      <c r="O2625" t="s">
        <v>983</v>
      </c>
    </row>
    <row r="2626" spans="5:15" ht="18" customHeight="1">
      <c r="E2626" s="168" t="s">
        <v>275</v>
      </c>
      <c r="F2626" s="174">
        <f>IFERROR(IF(E2626="","",COUNTIF($E$2:E2626,E2626)),"")</f>
        <v>36</v>
      </c>
      <c r="G2626" s="170" t="str">
        <f t="shared" ref="G2626:G2689" si="84">IFERROR(IF(AND(COUNTIF(E2626:E2626,E2626)=(F2626),F2626&gt;0),ROW(),""),"")</f>
        <v/>
      </c>
      <c r="H2626" s="240" t="str">
        <f t="shared" ref="H2626:H2689" si="85">IFERROR(INDEX(E:E,SMALL(G:G,ROW()-1)),"")</f>
        <v/>
      </c>
      <c r="O2626" t="s">
        <v>983</v>
      </c>
    </row>
    <row r="2627" spans="5:15" ht="18" customHeight="1">
      <c r="E2627" s="168" t="s">
        <v>265</v>
      </c>
      <c r="F2627" s="174">
        <f>IFERROR(IF(E2627="","",COUNTIF($E$2:E2627,E2627)),"")</f>
        <v>35</v>
      </c>
      <c r="G2627" s="170" t="str">
        <f t="shared" si="84"/>
        <v/>
      </c>
      <c r="H2627" s="240" t="str">
        <f t="shared" si="85"/>
        <v/>
      </c>
      <c r="O2627" t="s">
        <v>983</v>
      </c>
    </row>
    <row r="2628" spans="5:15" ht="18" customHeight="1">
      <c r="E2628" s="168" t="s">
        <v>264</v>
      </c>
      <c r="F2628" s="174">
        <f>IFERROR(IF(E2628="","",COUNTIF($E$2:E2628,E2628)),"")</f>
        <v>28</v>
      </c>
      <c r="G2628" s="170" t="str">
        <f t="shared" si="84"/>
        <v/>
      </c>
      <c r="H2628" s="240" t="str">
        <f t="shared" si="85"/>
        <v/>
      </c>
      <c r="O2628" t="s">
        <v>983</v>
      </c>
    </row>
    <row r="2629" spans="5:15" ht="18" customHeight="1">
      <c r="E2629" s="168" t="s">
        <v>260</v>
      </c>
      <c r="F2629" s="174">
        <f>IFERROR(IF(E2629="","",COUNTIF($E$2:E2629,E2629)),"")</f>
        <v>36</v>
      </c>
      <c r="G2629" s="170" t="str">
        <f t="shared" si="84"/>
        <v/>
      </c>
      <c r="H2629" s="240" t="str">
        <f t="shared" si="85"/>
        <v/>
      </c>
      <c r="O2629" t="s">
        <v>983</v>
      </c>
    </row>
    <row r="2630" spans="5:15" ht="18" customHeight="1">
      <c r="E2630" s="168" t="s">
        <v>244</v>
      </c>
      <c r="F2630" s="174">
        <f>IFERROR(IF(E2630="","",COUNTIF($E$2:E2630,E2630)),"")</f>
        <v>27</v>
      </c>
      <c r="G2630" s="170" t="str">
        <f t="shared" si="84"/>
        <v/>
      </c>
      <c r="H2630" s="240" t="str">
        <f t="shared" si="85"/>
        <v/>
      </c>
      <c r="O2630" t="s">
        <v>983</v>
      </c>
    </row>
    <row r="2631" spans="5:15" ht="18" customHeight="1">
      <c r="E2631" s="168" t="s">
        <v>275</v>
      </c>
      <c r="F2631" s="174">
        <f>IFERROR(IF(E2631="","",COUNTIF($E$2:E2631,E2631)),"")</f>
        <v>37</v>
      </c>
      <c r="G2631" s="170" t="str">
        <f t="shared" si="84"/>
        <v/>
      </c>
      <c r="H2631" s="240" t="str">
        <f t="shared" si="85"/>
        <v/>
      </c>
      <c r="O2631" t="s">
        <v>983</v>
      </c>
    </row>
    <row r="2632" spans="5:15" ht="18" customHeight="1">
      <c r="E2632" s="168" t="s">
        <v>403</v>
      </c>
      <c r="F2632" s="174">
        <f>IFERROR(IF(E2632="","",COUNTIF($E$2:E2632,E2632)),"")</f>
        <v>9</v>
      </c>
      <c r="G2632" s="170" t="str">
        <f t="shared" si="84"/>
        <v/>
      </c>
      <c r="H2632" s="240" t="str">
        <f t="shared" si="85"/>
        <v/>
      </c>
      <c r="O2632" t="s">
        <v>983</v>
      </c>
    </row>
    <row r="2633" spans="5:15" ht="18" customHeight="1">
      <c r="E2633" s="168" t="s">
        <v>463</v>
      </c>
      <c r="F2633" s="174">
        <f>IFERROR(IF(E2633="","",COUNTIF($E$2:E2633,E2633)),"")</f>
        <v>2</v>
      </c>
      <c r="G2633" s="170" t="str">
        <f t="shared" si="84"/>
        <v/>
      </c>
      <c r="H2633" s="240" t="str">
        <f t="shared" si="85"/>
        <v/>
      </c>
      <c r="O2633" t="s">
        <v>983</v>
      </c>
    </row>
    <row r="2634" spans="5:15" ht="18" customHeight="1">
      <c r="E2634" s="168" t="s">
        <v>325</v>
      </c>
      <c r="F2634" s="174">
        <f>IFERROR(IF(E2634="","",COUNTIF($E$2:E2634,E2634)),"")</f>
        <v>20</v>
      </c>
      <c r="G2634" s="170" t="str">
        <f t="shared" si="84"/>
        <v/>
      </c>
      <c r="H2634" s="240" t="str">
        <f t="shared" si="85"/>
        <v/>
      </c>
      <c r="O2634" t="s">
        <v>983</v>
      </c>
    </row>
    <row r="2635" spans="5:15" ht="18" customHeight="1">
      <c r="E2635" s="168" t="s">
        <v>325</v>
      </c>
      <c r="F2635" s="174">
        <f>IFERROR(IF(E2635="","",COUNTIF($E$2:E2635,E2635)),"")</f>
        <v>21</v>
      </c>
      <c r="G2635" s="170" t="str">
        <f t="shared" si="84"/>
        <v/>
      </c>
      <c r="H2635" s="240" t="str">
        <f t="shared" si="85"/>
        <v/>
      </c>
      <c r="O2635" t="s">
        <v>983</v>
      </c>
    </row>
    <row r="2636" spans="5:15" ht="18" customHeight="1">
      <c r="E2636" s="168" t="s">
        <v>324</v>
      </c>
      <c r="F2636" s="174">
        <f>IFERROR(IF(E2636="","",COUNTIF($E$2:E2636,E2636)),"")</f>
        <v>20</v>
      </c>
      <c r="G2636" s="170" t="str">
        <f t="shared" si="84"/>
        <v/>
      </c>
      <c r="H2636" s="240" t="str">
        <f t="shared" si="85"/>
        <v/>
      </c>
      <c r="O2636" t="s">
        <v>983</v>
      </c>
    </row>
    <row r="2637" spans="5:15" ht="18" customHeight="1">
      <c r="E2637" s="168" t="s">
        <v>328</v>
      </c>
      <c r="F2637" s="174">
        <f>IFERROR(IF(E2637="","",COUNTIF($E$2:E2637,E2637)),"")</f>
        <v>6</v>
      </c>
      <c r="G2637" s="170" t="str">
        <f t="shared" si="84"/>
        <v/>
      </c>
      <c r="H2637" s="240" t="str">
        <f t="shared" si="85"/>
        <v/>
      </c>
      <c r="O2637" t="s">
        <v>983</v>
      </c>
    </row>
    <row r="2638" spans="5:15" ht="18" customHeight="1">
      <c r="E2638" s="168" t="s">
        <v>328</v>
      </c>
      <c r="F2638" s="174">
        <f>IFERROR(IF(E2638="","",COUNTIF($E$2:E2638,E2638)),"")</f>
        <v>7</v>
      </c>
      <c r="G2638" s="170" t="str">
        <f t="shared" si="84"/>
        <v/>
      </c>
      <c r="H2638" s="240" t="str">
        <f t="shared" si="85"/>
        <v/>
      </c>
      <c r="O2638" t="s">
        <v>983</v>
      </c>
    </row>
    <row r="2639" spans="5:15" ht="18" customHeight="1">
      <c r="E2639" s="168" t="s">
        <v>324</v>
      </c>
      <c r="F2639" s="174">
        <f>IFERROR(IF(E2639="","",COUNTIF($E$2:E2639,E2639)),"")</f>
        <v>21</v>
      </c>
      <c r="G2639" s="170" t="str">
        <f t="shared" si="84"/>
        <v/>
      </c>
      <c r="H2639" s="240" t="str">
        <f t="shared" si="85"/>
        <v/>
      </c>
      <c r="O2639" t="s">
        <v>983</v>
      </c>
    </row>
    <row r="2640" spans="5:15" ht="18" customHeight="1">
      <c r="E2640" s="168" t="s">
        <v>325</v>
      </c>
      <c r="F2640" s="174">
        <f>IFERROR(IF(E2640="","",COUNTIF($E$2:E2640,E2640)),"")</f>
        <v>22</v>
      </c>
      <c r="G2640" s="170" t="str">
        <f t="shared" si="84"/>
        <v/>
      </c>
      <c r="H2640" s="240" t="str">
        <f t="shared" si="85"/>
        <v/>
      </c>
      <c r="O2640" t="s">
        <v>983</v>
      </c>
    </row>
    <row r="2641" spans="5:15" ht="18" customHeight="1">
      <c r="E2641" s="168" t="s">
        <v>324</v>
      </c>
      <c r="F2641" s="174">
        <f>IFERROR(IF(E2641="","",COUNTIF($E$2:E2641,E2641)),"")</f>
        <v>22</v>
      </c>
      <c r="G2641" s="170" t="str">
        <f t="shared" si="84"/>
        <v/>
      </c>
      <c r="H2641" s="240" t="str">
        <f t="shared" si="85"/>
        <v/>
      </c>
      <c r="O2641" t="s">
        <v>983</v>
      </c>
    </row>
    <row r="2642" spans="5:15" ht="18" customHeight="1">
      <c r="E2642" s="168" t="s">
        <v>325</v>
      </c>
      <c r="F2642" s="174">
        <f>IFERROR(IF(E2642="","",COUNTIF($E$2:E2642,E2642)),"")</f>
        <v>23</v>
      </c>
      <c r="G2642" s="170" t="str">
        <f t="shared" si="84"/>
        <v/>
      </c>
      <c r="H2642" s="240" t="str">
        <f t="shared" si="85"/>
        <v/>
      </c>
      <c r="O2642" t="s">
        <v>983</v>
      </c>
    </row>
    <row r="2643" spans="5:15" ht="18" customHeight="1">
      <c r="E2643" s="168" t="s">
        <v>324</v>
      </c>
      <c r="F2643" s="174">
        <f>IFERROR(IF(E2643="","",COUNTIF($E$2:E2643,E2643)),"")</f>
        <v>23</v>
      </c>
      <c r="G2643" s="170" t="str">
        <f t="shared" si="84"/>
        <v/>
      </c>
      <c r="H2643" s="240" t="str">
        <f t="shared" si="85"/>
        <v/>
      </c>
      <c r="O2643" t="s">
        <v>983</v>
      </c>
    </row>
    <row r="2644" spans="5:15" ht="18" customHeight="1">
      <c r="F2644" s="174" t="str">
        <f>IFERROR(IF(E2644="","",COUNTIF($E$2:E2644,E2644)),"")</f>
        <v/>
      </c>
      <c r="G2644" s="170" t="str">
        <f t="shared" si="84"/>
        <v/>
      </c>
      <c r="H2644" s="240" t="str">
        <f t="shared" si="85"/>
        <v/>
      </c>
      <c r="O2644" t="s">
        <v>983</v>
      </c>
    </row>
    <row r="2645" spans="5:15" ht="18" customHeight="1">
      <c r="E2645" s="168" t="s">
        <v>324</v>
      </c>
      <c r="F2645" s="174">
        <f>IFERROR(IF(E2645="","",COUNTIF($E$2:E2645,E2645)),"")</f>
        <v>24</v>
      </c>
      <c r="G2645" s="170" t="str">
        <f t="shared" si="84"/>
        <v/>
      </c>
      <c r="H2645" s="240" t="str">
        <f t="shared" si="85"/>
        <v/>
      </c>
      <c r="O2645" t="s">
        <v>983</v>
      </c>
    </row>
    <row r="2646" spans="5:15" ht="18" customHeight="1">
      <c r="E2646" s="168" t="s">
        <v>324</v>
      </c>
      <c r="F2646" s="174">
        <f>IFERROR(IF(E2646="","",COUNTIF($E$2:E2646,E2646)),"")</f>
        <v>25</v>
      </c>
      <c r="G2646" s="170" t="str">
        <f t="shared" si="84"/>
        <v/>
      </c>
      <c r="H2646" s="240" t="str">
        <f t="shared" si="85"/>
        <v/>
      </c>
      <c r="O2646" t="s">
        <v>983</v>
      </c>
    </row>
    <row r="2647" spans="5:15" ht="18" customHeight="1">
      <c r="E2647" s="168" t="s">
        <v>324</v>
      </c>
      <c r="F2647" s="174">
        <f>IFERROR(IF(E2647="","",COUNTIF($E$2:E2647,E2647)),"")</f>
        <v>26</v>
      </c>
      <c r="G2647" s="170" t="str">
        <f t="shared" si="84"/>
        <v/>
      </c>
      <c r="H2647" s="240" t="str">
        <f t="shared" si="85"/>
        <v/>
      </c>
      <c r="O2647" t="s">
        <v>983</v>
      </c>
    </row>
    <row r="2648" spans="5:15" ht="18" customHeight="1">
      <c r="E2648" s="168" t="s">
        <v>324</v>
      </c>
      <c r="F2648" s="174">
        <f>IFERROR(IF(E2648="","",COUNTIF($E$2:E2648,E2648)),"")</f>
        <v>27</v>
      </c>
      <c r="G2648" s="170" t="str">
        <f t="shared" si="84"/>
        <v/>
      </c>
      <c r="H2648" s="240" t="str">
        <f t="shared" si="85"/>
        <v/>
      </c>
      <c r="O2648" t="s">
        <v>983</v>
      </c>
    </row>
    <row r="2649" spans="5:15" ht="18" customHeight="1">
      <c r="E2649" s="168" t="s">
        <v>324</v>
      </c>
      <c r="F2649" s="174">
        <f>IFERROR(IF(E2649="","",COUNTIF($E$2:E2649,E2649)),"")</f>
        <v>28</v>
      </c>
      <c r="G2649" s="170" t="str">
        <f t="shared" si="84"/>
        <v/>
      </c>
      <c r="H2649" s="240" t="str">
        <f t="shared" si="85"/>
        <v/>
      </c>
      <c r="O2649" t="s">
        <v>983</v>
      </c>
    </row>
    <row r="2650" spans="5:15" ht="18" customHeight="1">
      <c r="E2650" s="168" t="s">
        <v>981</v>
      </c>
      <c r="F2650" s="174">
        <f>IFERROR(IF(E2650="","",COUNTIF($E$2:E2650,E2650)),"")</f>
        <v>1</v>
      </c>
      <c r="G2650" s="170">
        <f t="shared" si="84"/>
        <v>2650</v>
      </c>
      <c r="H2650" s="240" t="str">
        <f t="shared" si="85"/>
        <v/>
      </c>
      <c r="O2650" t="s">
        <v>983</v>
      </c>
    </row>
    <row r="2651" spans="5:15" ht="18" customHeight="1">
      <c r="E2651" s="168" t="s">
        <v>323</v>
      </c>
      <c r="F2651" s="174">
        <f>IFERROR(IF(E2651="","",COUNTIF($E$2:E2651,E2651)),"")</f>
        <v>6</v>
      </c>
      <c r="G2651" s="170" t="str">
        <f t="shared" si="84"/>
        <v/>
      </c>
      <c r="H2651" s="240" t="str">
        <f t="shared" si="85"/>
        <v/>
      </c>
      <c r="O2651" t="s">
        <v>983</v>
      </c>
    </row>
    <row r="2652" spans="5:15" ht="18" customHeight="1">
      <c r="E2652" s="168" t="s">
        <v>325</v>
      </c>
      <c r="F2652" s="174">
        <f>IFERROR(IF(E2652="","",COUNTIF($E$2:E2652,E2652)),"")</f>
        <v>24</v>
      </c>
      <c r="G2652" s="170" t="str">
        <f t="shared" si="84"/>
        <v/>
      </c>
      <c r="H2652" s="240" t="str">
        <f t="shared" si="85"/>
        <v/>
      </c>
      <c r="O2652" t="s">
        <v>983</v>
      </c>
    </row>
    <row r="2653" spans="5:15" ht="18" customHeight="1">
      <c r="E2653" s="168" t="s">
        <v>327</v>
      </c>
      <c r="F2653" s="174">
        <f>IFERROR(IF(E2653="","",COUNTIF($E$2:E2653,E2653)),"")</f>
        <v>3</v>
      </c>
      <c r="G2653" s="170" t="str">
        <f t="shared" si="84"/>
        <v/>
      </c>
      <c r="H2653" s="240" t="str">
        <f t="shared" si="85"/>
        <v/>
      </c>
      <c r="O2653" t="s">
        <v>983</v>
      </c>
    </row>
    <row r="2654" spans="5:15" ht="18" customHeight="1">
      <c r="E2654" s="168" t="s">
        <v>324</v>
      </c>
      <c r="F2654" s="174">
        <f>IFERROR(IF(E2654="","",COUNTIF($E$2:E2654,E2654)),"")</f>
        <v>29</v>
      </c>
      <c r="G2654" s="170" t="str">
        <f t="shared" si="84"/>
        <v/>
      </c>
      <c r="H2654" s="240" t="str">
        <f t="shared" si="85"/>
        <v/>
      </c>
      <c r="O2654" t="s">
        <v>983</v>
      </c>
    </row>
    <row r="2655" spans="5:15" ht="18" customHeight="1">
      <c r="E2655" s="168" t="s">
        <v>324</v>
      </c>
      <c r="F2655" s="174">
        <f>IFERROR(IF(E2655="","",COUNTIF($E$2:E2655,E2655)),"")</f>
        <v>30</v>
      </c>
      <c r="G2655" s="170" t="str">
        <f t="shared" si="84"/>
        <v/>
      </c>
      <c r="H2655" s="240" t="str">
        <f t="shared" si="85"/>
        <v/>
      </c>
      <c r="O2655" t="s">
        <v>983</v>
      </c>
    </row>
    <row r="2656" spans="5:15" ht="18" customHeight="1">
      <c r="E2656" s="168" t="s">
        <v>324</v>
      </c>
      <c r="F2656" s="174">
        <f>IFERROR(IF(E2656="","",COUNTIF($E$2:E2656,E2656)),"")</f>
        <v>31</v>
      </c>
      <c r="G2656" s="170" t="str">
        <f t="shared" si="84"/>
        <v/>
      </c>
      <c r="H2656" s="240" t="str">
        <f t="shared" si="85"/>
        <v/>
      </c>
      <c r="O2656" t="s">
        <v>983</v>
      </c>
    </row>
    <row r="2657" spans="5:15" ht="18" customHeight="1">
      <c r="E2657" s="168" t="s">
        <v>473</v>
      </c>
      <c r="F2657" s="174">
        <f>IFERROR(IF(E2657="","",COUNTIF($E$2:E2657,E2657)),"")</f>
        <v>1</v>
      </c>
      <c r="G2657" s="170">
        <f t="shared" si="84"/>
        <v>2657</v>
      </c>
      <c r="H2657" s="240" t="str">
        <f t="shared" si="85"/>
        <v/>
      </c>
      <c r="O2657" t="s">
        <v>983</v>
      </c>
    </row>
    <row r="2658" spans="5:15" ht="18" customHeight="1">
      <c r="E2658" s="168" t="s">
        <v>325</v>
      </c>
      <c r="F2658" s="174">
        <f>IFERROR(IF(E2658="","",COUNTIF($E$2:E2658,E2658)),"")</f>
        <v>25</v>
      </c>
      <c r="G2658" s="170" t="str">
        <f t="shared" si="84"/>
        <v/>
      </c>
      <c r="H2658" s="240" t="str">
        <f t="shared" si="85"/>
        <v/>
      </c>
      <c r="O2658" t="s">
        <v>983</v>
      </c>
    </row>
    <row r="2659" spans="5:15" ht="18" customHeight="1">
      <c r="E2659" s="168" t="s">
        <v>325</v>
      </c>
      <c r="F2659" s="174">
        <f>IFERROR(IF(E2659="","",COUNTIF($E$2:E2659,E2659)),"")</f>
        <v>26</v>
      </c>
      <c r="G2659" s="170" t="str">
        <f t="shared" si="84"/>
        <v/>
      </c>
      <c r="H2659" s="240" t="str">
        <f t="shared" si="85"/>
        <v/>
      </c>
      <c r="O2659" t="s">
        <v>983</v>
      </c>
    </row>
    <row r="2660" spans="5:15" ht="18" customHeight="1">
      <c r="E2660" s="168" t="s">
        <v>324</v>
      </c>
      <c r="F2660" s="174">
        <f>IFERROR(IF(E2660="","",COUNTIF($E$2:E2660,E2660)),"")</f>
        <v>32</v>
      </c>
      <c r="G2660" s="170" t="str">
        <f t="shared" si="84"/>
        <v/>
      </c>
      <c r="H2660" s="240" t="str">
        <f t="shared" si="85"/>
        <v/>
      </c>
      <c r="O2660" t="s">
        <v>983</v>
      </c>
    </row>
    <row r="2661" spans="5:15" ht="18" customHeight="1">
      <c r="E2661" s="168" t="s">
        <v>325</v>
      </c>
      <c r="F2661" s="174">
        <f>IFERROR(IF(E2661="","",COUNTIF($E$2:E2661,E2661)),"")</f>
        <v>27</v>
      </c>
      <c r="G2661" s="170" t="str">
        <f t="shared" si="84"/>
        <v/>
      </c>
      <c r="H2661" s="240" t="str">
        <f t="shared" si="85"/>
        <v/>
      </c>
      <c r="O2661" t="s">
        <v>983</v>
      </c>
    </row>
    <row r="2662" spans="5:15" ht="18" customHeight="1">
      <c r="E2662" s="168" t="s">
        <v>325</v>
      </c>
      <c r="F2662" s="174">
        <f>IFERROR(IF(E2662="","",COUNTIF($E$2:E2662,E2662)),"")</f>
        <v>28</v>
      </c>
      <c r="G2662" s="170" t="str">
        <f t="shared" si="84"/>
        <v/>
      </c>
      <c r="H2662" s="240" t="str">
        <f t="shared" si="85"/>
        <v/>
      </c>
      <c r="O2662" t="s">
        <v>983</v>
      </c>
    </row>
    <row r="2663" spans="5:15" ht="18" customHeight="1">
      <c r="E2663" s="168" t="s">
        <v>322</v>
      </c>
      <c r="F2663" s="174">
        <f>IFERROR(IF(E2663="","",COUNTIF($E$2:E2663,E2663)),"")</f>
        <v>4</v>
      </c>
      <c r="G2663" s="170" t="str">
        <f t="shared" si="84"/>
        <v/>
      </c>
      <c r="H2663" s="240" t="str">
        <f t="shared" si="85"/>
        <v/>
      </c>
      <c r="O2663" t="s">
        <v>983</v>
      </c>
    </row>
    <row r="2664" spans="5:15" ht="18" customHeight="1">
      <c r="E2664" s="168" t="s">
        <v>474</v>
      </c>
      <c r="F2664" s="174">
        <f>IFERROR(IF(E2664="","",COUNTIF($E$2:E2664,E2664)),"")</f>
        <v>1</v>
      </c>
      <c r="G2664" s="170">
        <f t="shared" si="84"/>
        <v>2664</v>
      </c>
      <c r="H2664" s="240" t="str">
        <f t="shared" si="85"/>
        <v/>
      </c>
      <c r="O2664" t="s">
        <v>983</v>
      </c>
    </row>
    <row r="2665" spans="5:15" ht="18" customHeight="1">
      <c r="E2665" s="168" t="s">
        <v>474</v>
      </c>
      <c r="F2665" s="174">
        <f>IFERROR(IF(E2665="","",COUNTIF($E$2:E2665,E2665)),"")</f>
        <v>2</v>
      </c>
      <c r="G2665" s="170" t="str">
        <f t="shared" si="84"/>
        <v/>
      </c>
      <c r="H2665" s="240" t="str">
        <f t="shared" si="85"/>
        <v/>
      </c>
      <c r="O2665" t="s">
        <v>983</v>
      </c>
    </row>
    <row r="2666" spans="5:15" ht="18" customHeight="1">
      <c r="E2666" s="168" t="s">
        <v>325</v>
      </c>
      <c r="F2666" s="174">
        <f>IFERROR(IF(E2666="","",COUNTIF($E$2:E2666,E2666)),"")</f>
        <v>29</v>
      </c>
      <c r="G2666" s="170" t="str">
        <f t="shared" si="84"/>
        <v/>
      </c>
      <c r="H2666" s="240" t="str">
        <f t="shared" si="85"/>
        <v/>
      </c>
      <c r="O2666" t="s">
        <v>983</v>
      </c>
    </row>
    <row r="2667" spans="5:15" ht="18" customHeight="1">
      <c r="E2667" s="168" t="s">
        <v>313</v>
      </c>
      <c r="F2667" s="174">
        <f>IFERROR(IF(E2667="","",COUNTIF($E$2:E2667,E2667)),"")</f>
        <v>11</v>
      </c>
      <c r="G2667" s="170" t="str">
        <f t="shared" si="84"/>
        <v/>
      </c>
      <c r="H2667" s="240" t="str">
        <f t="shared" si="85"/>
        <v/>
      </c>
      <c r="O2667" t="s">
        <v>983</v>
      </c>
    </row>
    <row r="2668" spans="5:15" ht="18" customHeight="1">
      <c r="E2668" s="168" t="s">
        <v>302</v>
      </c>
      <c r="F2668" s="174">
        <f>IFERROR(IF(E2668="","",COUNTIF($E$2:E2668,E2668)),"")</f>
        <v>24</v>
      </c>
      <c r="G2668" s="170" t="str">
        <f t="shared" si="84"/>
        <v/>
      </c>
      <c r="H2668" s="240" t="str">
        <f t="shared" si="85"/>
        <v/>
      </c>
      <c r="O2668" t="s">
        <v>983</v>
      </c>
    </row>
    <row r="2669" spans="5:15" ht="18" customHeight="1">
      <c r="E2669" s="168" t="s">
        <v>307</v>
      </c>
      <c r="F2669" s="174">
        <f>IFERROR(IF(E2669="","",COUNTIF($E$2:E2669,E2669)),"")</f>
        <v>24</v>
      </c>
      <c r="G2669" s="170" t="str">
        <f t="shared" si="84"/>
        <v/>
      </c>
      <c r="H2669" s="240" t="str">
        <f t="shared" si="85"/>
        <v/>
      </c>
      <c r="O2669" t="s">
        <v>983</v>
      </c>
    </row>
    <row r="2670" spans="5:15" ht="18" customHeight="1">
      <c r="E2670" s="168" t="s">
        <v>315</v>
      </c>
      <c r="F2670" s="174">
        <f>IFERROR(IF(E2670="","",COUNTIF($E$2:E2670,E2670)),"")</f>
        <v>22</v>
      </c>
      <c r="G2670" s="170" t="str">
        <f t="shared" si="84"/>
        <v/>
      </c>
      <c r="H2670" s="240" t="str">
        <f t="shared" si="85"/>
        <v/>
      </c>
      <c r="O2670" t="s">
        <v>983</v>
      </c>
    </row>
    <row r="2671" spans="5:15" ht="18" customHeight="1">
      <c r="E2671" s="168" t="s">
        <v>274</v>
      </c>
      <c r="F2671" s="174">
        <f>IFERROR(IF(E2671="","",COUNTIF($E$2:E2671,E2671)),"")</f>
        <v>23</v>
      </c>
      <c r="G2671" s="170" t="str">
        <f t="shared" si="84"/>
        <v/>
      </c>
      <c r="H2671" s="240" t="str">
        <f t="shared" si="85"/>
        <v/>
      </c>
      <c r="O2671" t="s">
        <v>983</v>
      </c>
    </row>
    <row r="2672" spans="5:15" ht="18" customHeight="1">
      <c r="E2672" s="168" t="s">
        <v>307</v>
      </c>
      <c r="F2672" s="174">
        <f>IFERROR(IF(E2672="","",COUNTIF($E$2:E2672,E2672)),"")</f>
        <v>25</v>
      </c>
      <c r="G2672" s="170" t="str">
        <f t="shared" si="84"/>
        <v/>
      </c>
      <c r="H2672" s="240" t="str">
        <f t="shared" si="85"/>
        <v/>
      </c>
      <c r="O2672" t="s">
        <v>983</v>
      </c>
    </row>
    <row r="2673" spans="5:15" ht="18" customHeight="1">
      <c r="E2673" s="168" t="s">
        <v>301</v>
      </c>
      <c r="F2673" s="174">
        <f>IFERROR(IF(E2673="","",COUNTIF($E$2:E2673,E2673)),"")</f>
        <v>11</v>
      </c>
      <c r="G2673" s="170" t="str">
        <f t="shared" si="84"/>
        <v/>
      </c>
      <c r="H2673" s="240" t="str">
        <f t="shared" si="85"/>
        <v/>
      </c>
      <c r="O2673" t="s">
        <v>983</v>
      </c>
    </row>
    <row r="2674" spans="5:15" ht="18" customHeight="1">
      <c r="E2674" s="168" t="s">
        <v>273</v>
      </c>
      <c r="F2674" s="174">
        <f>IFERROR(IF(E2674="","",COUNTIF($E$2:E2674,E2674)),"")</f>
        <v>25</v>
      </c>
      <c r="G2674" s="170" t="str">
        <f t="shared" si="84"/>
        <v/>
      </c>
      <c r="H2674" s="240" t="str">
        <f t="shared" si="85"/>
        <v/>
      </c>
      <c r="O2674" t="s">
        <v>983</v>
      </c>
    </row>
    <row r="2675" spans="5:15" ht="18" customHeight="1">
      <c r="E2675" s="168" t="s">
        <v>300</v>
      </c>
      <c r="F2675" s="174">
        <f>IFERROR(IF(E2675="","",COUNTIF($E$2:E2675,E2675)),"")</f>
        <v>22</v>
      </c>
      <c r="G2675" s="170" t="str">
        <f t="shared" si="84"/>
        <v/>
      </c>
      <c r="H2675" s="240" t="str">
        <f t="shared" si="85"/>
        <v/>
      </c>
      <c r="O2675" t="s">
        <v>983</v>
      </c>
    </row>
    <row r="2676" spans="5:15" ht="18" customHeight="1">
      <c r="E2676" s="168" t="s">
        <v>300</v>
      </c>
      <c r="F2676" s="174">
        <f>IFERROR(IF(E2676="","",COUNTIF($E$2:E2676,E2676)),"")</f>
        <v>23</v>
      </c>
      <c r="G2676" s="170" t="str">
        <f t="shared" si="84"/>
        <v/>
      </c>
      <c r="H2676" s="240" t="str">
        <f t="shared" si="85"/>
        <v/>
      </c>
      <c r="O2676" t="s">
        <v>983</v>
      </c>
    </row>
    <row r="2677" spans="5:15" ht="18" customHeight="1">
      <c r="E2677" s="168" t="s">
        <v>302</v>
      </c>
      <c r="F2677" s="174">
        <f>IFERROR(IF(E2677="","",COUNTIF($E$2:E2677,E2677)),"")</f>
        <v>25</v>
      </c>
      <c r="G2677" s="170" t="str">
        <f t="shared" si="84"/>
        <v/>
      </c>
      <c r="H2677" s="240" t="str">
        <f t="shared" si="85"/>
        <v/>
      </c>
      <c r="O2677" t="s">
        <v>983</v>
      </c>
    </row>
    <row r="2678" spans="5:15" ht="18" customHeight="1">
      <c r="E2678" s="168" t="s">
        <v>307</v>
      </c>
      <c r="F2678" s="174">
        <f>IFERROR(IF(E2678="","",COUNTIF($E$2:E2678,E2678)),"")</f>
        <v>26</v>
      </c>
      <c r="G2678" s="170" t="str">
        <f t="shared" si="84"/>
        <v/>
      </c>
      <c r="H2678" s="240" t="str">
        <f t="shared" si="85"/>
        <v/>
      </c>
      <c r="O2678" t="s">
        <v>983</v>
      </c>
    </row>
    <row r="2679" spans="5:15" ht="18" customHeight="1">
      <c r="E2679" s="168" t="s">
        <v>302</v>
      </c>
      <c r="F2679" s="174">
        <f>IFERROR(IF(E2679="","",COUNTIF($E$2:E2679,E2679)),"")</f>
        <v>26</v>
      </c>
      <c r="G2679" s="170" t="str">
        <f t="shared" si="84"/>
        <v/>
      </c>
      <c r="H2679" s="240" t="str">
        <f t="shared" si="85"/>
        <v/>
      </c>
      <c r="O2679" t="s">
        <v>983</v>
      </c>
    </row>
    <row r="2680" spans="5:15" ht="18" customHeight="1">
      <c r="E2680" s="168" t="s">
        <v>894</v>
      </c>
      <c r="F2680" s="174">
        <f>IFERROR(IF(E2680="","",COUNTIF($E$2:E2680,E2680)),"")</f>
        <v>38</v>
      </c>
      <c r="G2680" s="170" t="str">
        <f t="shared" si="84"/>
        <v/>
      </c>
      <c r="H2680" s="240" t="str">
        <f t="shared" si="85"/>
        <v/>
      </c>
      <c r="O2680" t="s">
        <v>983</v>
      </c>
    </row>
    <row r="2681" spans="5:15" ht="18" customHeight="1">
      <c r="E2681" s="168" t="s">
        <v>894</v>
      </c>
      <c r="F2681" s="174">
        <f>IFERROR(IF(E2681="","",COUNTIF($E$2:E2681,E2681)),"")</f>
        <v>39</v>
      </c>
      <c r="G2681" s="170" t="str">
        <f t="shared" si="84"/>
        <v/>
      </c>
      <c r="H2681" s="240" t="str">
        <f t="shared" si="85"/>
        <v/>
      </c>
      <c r="O2681" t="s">
        <v>983</v>
      </c>
    </row>
    <row r="2682" spans="5:15" ht="18" customHeight="1">
      <c r="E2682" s="168" t="s">
        <v>894</v>
      </c>
      <c r="F2682" s="174">
        <f>IFERROR(IF(E2682="","",COUNTIF($E$2:E2682,E2682)),"")</f>
        <v>40</v>
      </c>
      <c r="G2682" s="170" t="str">
        <f t="shared" si="84"/>
        <v/>
      </c>
      <c r="H2682" s="240" t="str">
        <f t="shared" si="85"/>
        <v/>
      </c>
      <c r="O2682" t="s">
        <v>983</v>
      </c>
    </row>
    <row r="2683" spans="5:15" ht="18" customHeight="1">
      <c r="E2683" s="168" t="s">
        <v>951</v>
      </c>
      <c r="F2683" s="174">
        <f>IFERROR(IF(E2683="","",COUNTIF($E$2:E2683,E2683)),"")</f>
        <v>95</v>
      </c>
      <c r="G2683" s="170" t="str">
        <f t="shared" si="84"/>
        <v/>
      </c>
      <c r="H2683" s="240" t="str">
        <f t="shared" si="85"/>
        <v/>
      </c>
      <c r="O2683" t="s">
        <v>983</v>
      </c>
    </row>
    <row r="2684" spans="5:15" ht="18" customHeight="1">
      <c r="E2684" s="168" t="s">
        <v>894</v>
      </c>
      <c r="F2684" s="174">
        <f>IFERROR(IF(E2684="","",COUNTIF($E$2:E2684,E2684)),"")</f>
        <v>41</v>
      </c>
      <c r="G2684" s="170" t="str">
        <f t="shared" si="84"/>
        <v/>
      </c>
      <c r="H2684" s="240" t="str">
        <f t="shared" si="85"/>
        <v/>
      </c>
      <c r="O2684" t="s">
        <v>983</v>
      </c>
    </row>
    <row r="2685" spans="5:15" ht="18" customHeight="1">
      <c r="E2685" s="168" t="s">
        <v>951</v>
      </c>
      <c r="F2685" s="174">
        <f>IFERROR(IF(E2685="","",COUNTIF($E$2:E2685,E2685)),"")</f>
        <v>96</v>
      </c>
      <c r="G2685" s="170" t="str">
        <f t="shared" si="84"/>
        <v/>
      </c>
      <c r="H2685" s="240" t="str">
        <f t="shared" si="85"/>
        <v/>
      </c>
      <c r="O2685" t="s">
        <v>983</v>
      </c>
    </row>
    <row r="2686" spans="5:15" ht="18" customHeight="1">
      <c r="E2686" s="168" t="s">
        <v>894</v>
      </c>
      <c r="F2686" s="174">
        <f>IFERROR(IF(E2686="","",COUNTIF($E$2:E2686,E2686)),"")</f>
        <v>42</v>
      </c>
      <c r="G2686" s="170" t="str">
        <f t="shared" si="84"/>
        <v/>
      </c>
      <c r="H2686" s="240" t="str">
        <f t="shared" si="85"/>
        <v/>
      </c>
      <c r="O2686" t="s">
        <v>983</v>
      </c>
    </row>
    <row r="2687" spans="5:15" ht="18" customHeight="1">
      <c r="E2687" s="168" t="s">
        <v>894</v>
      </c>
      <c r="F2687" s="174">
        <f>IFERROR(IF(E2687="","",COUNTIF($E$2:E2687,E2687)),"")</f>
        <v>43</v>
      </c>
      <c r="G2687" s="170" t="str">
        <f t="shared" si="84"/>
        <v/>
      </c>
      <c r="H2687" s="240" t="str">
        <f t="shared" si="85"/>
        <v/>
      </c>
      <c r="O2687" t="s">
        <v>983</v>
      </c>
    </row>
    <row r="2688" spans="5:15" ht="18" customHeight="1">
      <c r="E2688" s="168" t="s">
        <v>894</v>
      </c>
      <c r="F2688" s="174">
        <f>IFERROR(IF(E2688="","",COUNTIF($E$2:E2688,E2688)),"")</f>
        <v>44</v>
      </c>
      <c r="G2688" s="170" t="str">
        <f t="shared" si="84"/>
        <v/>
      </c>
      <c r="H2688" s="240" t="str">
        <f t="shared" si="85"/>
        <v/>
      </c>
      <c r="O2688" t="s">
        <v>983</v>
      </c>
    </row>
    <row r="2689" spans="5:15" ht="18" customHeight="1">
      <c r="E2689" s="168" t="s">
        <v>894</v>
      </c>
      <c r="F2689" s="174">
        <f>IFERROR(IF(E2689="","",COUNTIF($E$2:E2689,E2689)),"")</f>
        <v>45</v>
      </c>
      <c r="G2689" s="170" t="str">
        <f t="shared" si="84"/>
        <v/>
      </c>
      <c r="H2689" s="240" t="str">
        <f t="shared" si="85"/>
        <v/>
      </c>
      <c r="O2689" t="s">
        <v>983</v>
      </c>
    </row>
    <row r="2690" spans="5:15" ht="18" customHeight="1">
      <c r="E2690" s="168" t="s">
        <v>951</v>
      </c>
      <c r="F2690" s="174">
        <f>IFERROR(IF(E2690="","",COUNTIF($E$2:E2690,E2690)),"")</f>
        <v>97</v>
      </c>
      <c r="G2690" s="170" t="str">
        <f t="shared" ref="G2690:G2753" si="86">IFERROR(IF(AND(COUNTIF(E2690:E2690,E2690)=(F2690),F2690&gt;0),ROW(),""),"")</f>
        <v/>
      </c>
      <c r="H2690" s="240" t="str">
        <f t="shared" ref="H2690:H2753" si="87">IFERROR(INDEX(E:E,SMALL(G:G,ROW()-1)),"")</f>
        <v/>
      </c>
      <c r="O2690" t="s">
        <v>983</v>
      </c>
    </row>
    <row r="2691" spans="5:15" ht="18" customHeight="1">
      <c r="E2691" s="168" t="s">
        <v>894</v>
      </c>
      <c r="F2691" s="174">
        <f>IFERROR(IF(E2691="","",COUNTIF($E$2:E2691,E2691)),"")</f>
        <v>46</v>
      </c>
      <c r="G2691" s="170" t="str">
        <f t="shared" si="86"/>
        <v/>
      </c>
      <c r="H2691" s="240" t="str">
        <f t="shared" si="87"/>
        <v/>
      </c>
      <c r="O2691" t="s">
        <v>983</v>
      </c>
    </row>
    <row r="2692" spans="5:15" ht="18" customHeight="1">
      <c r="E2692" s="168" t="s">
        <v>894</v>
      </c>
      <c r="F2692" s="174">
        <f>IFERROR(IF(E2692="","",COUNTIF($E$2:E2692,E2692)),"")</f>
        <v>47</v>
      </c>
      <c r="G2692" s="170" t="str">
        <f t="shared" si="86"/>
        <v/>
      </c>
      <c r="H2692" s="240" t="str">
        <f t="shared" si="87"/>
        <v/>
      </c>
      <c r="O2692" t="s">
        <v>983</v>
      </c>
    </row>
    <row r="2693" spans="5:15" ht="18" customHeight="1">
      <c r="E2693" s="168" t="s">
        <v>951</v>
      </c>
      <c r="F2693" s="174">
        <f>IFERROR(IF(E2693="","",COUNTIF($E$2:E2693,E2693)),"")</f>
        <v>98</v>
      </c>
      <c r="G2693" s="170" t="str">
        <f t="shared" si="86"/>
        <v/>
      </c>
      <c r="H2693" s="240" t="str">
        <f t="shared" si="87"/>
        <v/>
      </c>
      <c r="O2693" t="s">
        <v>983</v>
      </c>
    </row>
    <row r="2694" spans="5:15" ht="18" customHeight="1">
      <c r="E2694" s="168" t="s">
        <v>951</v>
      </c>
      <c r="F2694" s="174">
        <f>IFERROR(IF(E2694="","",COUNTIF($E$2:E2694,E2694)),"")</f>
        <v>99</v>
      </c>
      <c r="G2694" s="170" t="str">
        <f t="shared" si="86"/>
        <v/>
      </c>
      <c r="H2694" s="240" t="str">
        <f t="shared" si="87"/>
        <v/>
      </c>
      <c r="O2694" t="s">
        <v>983</v>
      </c>
    </row>
    <row r="2695" spans="5:15" ht="18" customHeight="1">
      <c r="E2695" s="168" t="s">
        <v>951</v>
      </c>
      <c r="F2695" s="174">
        <f>IFERROR(IF(E2695="","",COUNTIF($E$2:E2695,E2695)),"")</f>
        <v>100</v>
      </c>
      <c r="G2695" s="170" t="str">
        <f t="shared" si="86"/>
        <v/>
      </c>
      <c r="H2695" s="240" t="str">
        <f t="shared" si="87"/>
        <v/>
      </c>
      <c r="O2695" t="s">
        <v>983</v>
      </c>
    </row>
    <row r="2696" spans="5:15" ht="18" customHeight="1">
      <c r="E2696" s="168" t="s">
        <v>894</v>
      </c>
      <c r="F2696" s="174">
        <f>IFERROR(IF(E2696="","",COUNTIF($E$2:E2696,E2696)),"")</f>
        <v>48</v>
      </c>
      <c r="G2696" s="170" t="str">
        <f t="shared" si="86"/>
        <v/>
      </c>
      <c r="H2696" s="240" t="str">
        <f t="shared" si="87"/>
        <v/>
      </c>
      <c r="O2696" t="s">
        <v>983</v>
      </c>
    </row>
    <row r="2697" spans="5:15" ht="18" customHeight="1">
      <c r="E2697" s="168" t="s">
        <v>951</v>
      </c>
      <c r="F2697" s="174">
        <f>IFERROR(IF(E2697="","",COUNTIF($E$2:E2697,E2697)),"")</f>
        <v>101</v>
      </c>
      <c r="G2697" s="170" t="str">
        <f t="shared" si="86"/>
        <v/>
      </c>
      <c r="H2697" s="240" t="str">
        <f t="shared" si="87"/>
        <v/>
      </c>
      <c r="O2697" t="s">
        <v>983</v>
      </c>
    </row>
    <row r="2698" spans="5:15" ht="18" customHeight="1">
      <c r="E2698" s="168" t="s">
        <v>306</v>
      </c>
      <c r="F2698" s="174">
        <f>IFERROR(IF(E2698="","",COUNTIF($E$2:E2698,E2698)),"")</f>
        <v>9</v>
      </c>
      <c r="G2698" s="170" t="str">
        <f t="shared" si="86"/>
        <v/>
      </c>
      <c r="H2698" s="240" t="str">
        <f t="shared" si="87"/>
        <v/>
      </c>
      <c r="O2698" t="s">
        <v>983</v>
      </c>
    </row>
    <row r="2699" spans="5:15" ht="18" customHeight="1">
      <c r="E2699" s="168" t="s">
        <v>951</v>
      </c>
      <c r="F2699" s="174">
        <f>IFERROR(IF(E2699="","",COUNTIF($E$2:E2699,E2699)),"")</f>
        <v>102</v>
      </c>
      <c r="G2699" s="170" t="str">
        <f t="shared" si="86"/>
        <v/>
      </c>
      <c r="H2699" s="240" t="str">
        <f t="shared" si="87"/>
        <v/>
      </c>
      <c r="O2699" t="s">
        <v>983</v>
      </c>
    </row>
    <row r="2700" spans="5:15" ht="18" customHeight="1">
      <c r="E2700" s="168" t="s">
        <v>894</v>
      </c>
      <c r="F2700" s="174">
        <f>IFERROR(IF(E2700="","",COUNTIF($E$2:E2700,E2700)),"")</f>
        <v>49</v>
      </c>
      <c r="G2700" s="170" t="str">
        <f t="shared" si="86"/>
        <v/>
      </c>
      <c r="H2700" s="240" t="str">
        <f t="shared" si="87"/>
        <v/>
      </c>
      <c r="O2700" t="s">
        <v>983</v>
      </c>
    </row>
    <row r="2701" spans="5:15" ht="18" customHeight="1">
      <c r="E2701" s="168" t="s">
        <v>951</v>
      </c>
      <c r="F2701" s="174">
        <f>IFERROR(IF(E2701="","",COUNTIF($E$2:E2701,E2701)),"")</f>
        <v>103</v>
      </c>
      <c r="G2701" s="170" t="str">
        <f t="shared" si="86"/>
        <v/>
      </c>
      <c r="H2701" s="240" t="str">
        <f t="shared" si="87"/>
        <v/>
      </c>
      <c r="O2701" t="s">
        <v>983</v>
      </c>
    </row>
    <row r="2702" spans="5:15" ht="18" customHeight="1">
      <c r="E2702" s="168" t="s">
        <v>951</v>
      </c>
      <c r="F2702" s="174">
        <f>IFERROR(IF(E2702="","",COUNTIF($E$2:E2702,E2702)),"")</f>
        <v>104</v>
      </c>
      <c r="G2702" s="170" t="str">
        <f t="shared" si="86"/>
        <v/>
      </c>
      <c r="H2702" s="240" t="str">
        <f t="shared" si="87"/>
        <v/>
      </c>
      <c r="O2702" t="s">
        <v>983</v>
      </c>
    </row>
    <row r="2703" spans="5:15" ht="18" customHeight="1">
      <c r="E2703" s="168" t="s">
        <v>894</v>
      </c>
      <c r="F2703" s="174">
        <f>IFERROR(IF(E2703="","",COUNTIF($E$2:E2703,E2703)),"")</f>
        <v>50</v>
      </c>
      <c r="G2703" s="170" t="str">
        <f t="shared" si="86"/>
        <v/>
      </c>
      <c r="H2703" s="240" t="str">
        <f t="shared" si="87"/>
        <v/>
      </c>
      <c r="O2703" t="s">
        <v>983</v>
      </c>
    </row>
    <row r="2704" spans="5:15" ht="18" customHeight="1">
      <c r="E2704" s="168" t="s">
        <v>951</v>
      </c>
      <c r="F2704" s="174">
        <f>IFERROR(IF(E2704="","",COUNTIF($E$2:E2704,E2704)),"")</f>
        <v>105</v>
      </c>
      <c r="G2704" s="170" t="str">
        <f t="shared" si="86"/>
        <v/>
      </c>
      <c r="H2704" s="240" t="str">
        <f t="shared" si="87"/>
        <v/>
      </c>
      <c r="O2704" t="s">
        <v>983</v>
      </c>
    </row>
    <row r="2705" spans="5:15" ht="18" customHeight="1">
      <c r="E2705" s="168" t="s">
        <v>951</v>
      </c>
      <c r="F2705" s="174">
        <f>IFERROR(IF(E2705="","",COUNTIF($E$2:E2705,E2705)),"")</f>
        <v>106</v>
      </c>
      <c r="G2705" s="170" t="str">
        <f t="shared" si="86"/>
        <v/>
      </c>
      <c r="H2705" s="240" t="str">
        <f t="shared" si="87"/>
        <v/>
      </c>
      <c r="O2705" t="s">
        <v>983</v>
      </c>
    </row>
    <row r="2706" spans="5:15" ht="18" customHeight="1">
      <c r="E2706" s="168" t="s">
        <v>951</v>
      </c>
      <c r="F2706" s="174">
        <f>IFERROR(IF(E2706="","",COUNTIF($E$2:E2706,E2706)),"")</f>
        <v>107</v>
      </c>
      <c r="G2706" s="170" t="str">
        <f t="shared" si="86"/>
        <v/>
      </c>
      <c r="H2706" s="240" t="str">
        <f t="shared" si="87"/>
        <v/>
      </c>
      <c r="O2706" t="s">
        <v>983</v>
      </c>
    </row>
    <row r="2707" spans="5:15" ht="18" customHeight="1">
      <c r="E2707" s="168" t="s">
        <v>951</v>
      </c>
      <c r="F2707" s="174">
        <f>IFERROR(IF(E2707="","",COUNTIF($E$2:E2707,E2707)),"")</f>
        <v>108</v>
      </c>
      <c r="G2707" s="170" t="str">
        <f t="shared" si="86"/>
        <v/>
      </c>
      <c r="H2707" s="240" t="str">
        <f t="shared" si="87"/>
        <v/>
      </c>
      <c r="O2707" t="s">
        <v>983</v>
      </c>
    </row>
    <row r="2708" spans="5:15" ht="18" customHeight="1">
      <c r="E2708" s="168" t="s">
        <v>951</v>
      </c>
      <c r="F2708" s="174">
        <f>IFERROR(IF(E2708="","",COUNTIF($E$2:E2708,E2708)),"")</f>
        <v>109</v>
      </c>
      <c r="G2708" s="170" t="str">
        <f t="shared" si="86"/>
        <v/>
      </c>
      <c r="H2708" s="240" t="str">
        <f t="shared" si="87"/>
        <v/>
      </c>
      <c r="O2708" t="s">
        <v>983</v>
      </c>
    </row>
    <row r="2709" spans="5:15" ht="18" customHeight="1">
      <c r="E2709" s="168" t="s">
        <v>951</v>
      </c>
      <c r="F2709" s="174">
        <f>IFERROR(IF(E2709="","",COUNTIF($E$2:E2709,E2709)),"")</f>
        <v>110</v>
      </c>
      <c r="G2709" s="170" t="str">
        <f t="shared" si="86"/>
        <v/>
      </c>
      <c r="H2709" s="240" t="str">
        <f t="shared" si="87"/>
        <v/>
      </c>
      <c r="O2709" t="s">
        <v>983</v>
      </c>
    </row>
    <row r="2710" spans="5:15" ht="18" customHeight="1">
      <c r="E2710" s="168" t="s">
        <v>302</v>
      </c>
      <c r="F2710" s="174">
        <f>IFERROR(IF(E2710="","",COUNTIF($E$2:E2710,E2710)),"")</f>
        <v>27</v>
      </c>
      <c r="G2710" s="170" t="str">
        <f t="shared" si="86"/>
        <v/>
      </c>
      <c r="H2710" s="240" t="str">
        <f t="shared" si="87"/>
        <v/>
      </c>
      <c r="O2710" t="s">
        <v>983</v>
      </c>
    </row>
    <row r="2711" spans="5:15" ht="18" customHeight="1">
      <c r="E2711" s="168" t="s">
        <v>300</v>
      </c>
      <c r="F2711" s="174">
        <f>IFERROR(IF(E2711="","",COUNTIF($E$2:E2711,E2711)),"")</f>
        <v>24</v>
      </c>
      <c r="G2711" s="170" t="str">
        <f t="shared" si="86"/>
        <v/>
      </c>
      <c r="H2711" s="240" t="str">
        <f t="shared" si="87"/>
        <v/>
      </c>
      <c r="O2711" t="s">
        <v>983</v>
      </c>
    </row>
    <row r="2712" spans="5:15" ht="18" customHeight="1">
      <c r="E2712" s="168" t="s">
        <v>308</v>
      </c>
      <c r="F2712" s="174">
        <f>IFERROR(IF(E2712="","",COUNTIF($E$2:E2712,E2712)),"")</f>
        <v>12</v>
      </c>
      <c r="G2712" s="170" t="str">
        <f t="shared" si="86"/>
        <v/>
      </c>
      <c r="H2712" s="240" t="str">
        <f t="shared" si="87"/>
        <v/>
      </c>
      <c r="O2712" t="s">
        <v>983</v>
      </c>
    </row>
    <row r="2713" spans="5:15" ht="18" customHeight="1">
      <c r="E2713" s="168" t="s">
        <v>313</v>
      </c>
      <c r="F2713" s="174">
        <f>IFERROR(IF(E2713="","",COUNTIF($E$2:E2713,E2713)),"")</f>
        <v>12</v>
      </c>
      <c r="G2713" s="170" t="str">
        <f t="shared" si="86"/>
        <v/>
      </c>
      <c r="H2713" s="240" t="str">
        <f t="shared" si="87"/>
        <v/>
      </c>
      <c r="O2713" t="s">
        <v>983</v>
      </c>
    </row>
    <row r="2714" spans="5:15" ht="18" customHeight="1">
      <c r="E2714" s="168" t="s">
        <v>300</v>
      </c>
      <c r="F2714" s="174">
        <f>IFERROR(IF(E2714="","",COUNTIF($E$2:E2714,E2714)),"")</f>
        <v>25</v>
      </c>
      <c r="G2714" s="170" t="str">
        <f t="shared" si="86"/>
        <v/>
      </c>
      <c r="H2714" s="240" t="str">
        <f t="shared" si="87"/>
        <v/>
      </c>
      <c r="O2714" t="s">
        <v>983</v>
      </c>
    </row>
    <row r="2715" spans="5:15" ht="18" customHeight="1">
      <c r="E2715" s="168" t="s">
        <v>315</v>
      </c>
      <c r="F2715" s="174">
        <f>IFERROR(IF(E2715="","",COUNTIF($E$2:E2715,E2715)),"")</f>
        <v>23</v>
      </c>
      <c r="G2715" s="170" t="str">
        <f t="shared" si="86"/>
        <v/>
      </c>
      <c r="H2715" s="240" t="str">
        <f t="shared" si="87"/>
        <v/>
      </c>
      <c r="O2715" t="s">
        <v>983</v>
      </c>
    </row>
    <row r="2716" spans="5:15" ht="18" customHeight="1">
      <c r="E2716" s="168" t="s">
        <v>273</v>
      </c>
      <c r="F2716" s="174">
        <f>IFERROR(IF(E2716="","",COUNTIF($E$2:E2716,E2716)),"")</f>
        <v>26</v>
      </c>
      <c r="G2716" s="170" t="str">
        <f t="shared" si="86"/>
        <v/>
      </c>
      <c r="H2716" s="240" t="str">
        <f t="shared" si="87"/>
        <v/>
      </c>
      <c r="O2716" t="s">
        <v>983</v>
      </c>
    </row>
    <row r="2717" spans="5:15" ht="18" customHeight="1">
      <c r="E2717" s="168" t="s">
        <v>305</v>
      </c>
      <c r="F2717" s="174">
        <f>IFERROR(IF(E2717="","",COUNTIF($E$2:E2717,E2717)),"")</f>
        <v>24</v>
      </c>
      <c r="G2717" s="170" t="str">
        <f t="shared" si="86"/>
        <v/>
      </c>
      <c r="H2717" s="240" t="str">
        <f t="shared" si="87"/>
        <v/>
      </c>
      <c r="O2717" t="s">
        <v>983</v>
      </c>
    </row>
    <row r="2718" spans="5:15" ht="18" customHeight="1">
      <c r="E2718" s="168" t="s">
        <v>274</v>
      </c>
      <c r="F2718" s="174">
        <f>IFERROR(IF(E2718="","",COUNTIF($E$2:E2718,E2718)),"")</f>
        <v>24</v>
      </c>
      <c r="G2718" s="170" t="str">
        <f t="shared" si="86"/>
        <v/>
      </c>
      <c r="H2718" s="240" t="str">
        <f t="shared" si="87"/>
        <v/>
      </c>
      <c r="O2718" t="s">
        <v>983</v>
      </c>
    </row>
    <row r="2719" spans="5:15" ht="18" customHeight="1">
      <c r="E2719" s="168" t="s">
        <v>304</v>
      </c>
      <c r="F2719" s="174">
        <f>IFERROR(IF(E2719="","",COUNTIF($E$2:E2719,E2719)),"")</f>
        <v>17</v>
      </c>
      <c r="G2719" s="170" t="str">
        <f t="shared" si="86"/>
        <v/>
      </c>
      <c r="H2719" s="240" t="str">
        <f t="shared" si="87"/>
        <v/>
      </c>
      <c r="O2719" t="s">
        <v>983</v>
      </c>
    </row>
    <row r="2720" spans="5:15" ht="18" customHeight="1">
      <c r="E2720" s="168" t="s">
        <v>311</v>
      </c>
      <c r="F2720" s="174">
        <f>IFERROR(IF(E2720="","",COUNTIF($E$2:E2720,E2720)),"")</f>
        <v>14</v>
      </c>
      <c r="G2720" s="170" t="str">
        <f t="shared" si="86"/>
        <v/>
      </c>
      <c r="H2720" s="240" t="str">
        <f t="shared" si="87"/>
        <v/>
      </c>
      <c r="O2720" t="s">
        <v>983</v>
      </c>
    </row>
    <row r="2721" spans="5:15" ht="18" customHeight="1">
      <c r="E2721" s="168" t="s">
        <v>273</v>
      </c>
      <c r="F2721" s="174">
        <f>IFERROR(IF(E2721="","",COUNTIF($E$2:E2721,E2721)),"")</f>
        <v>27</v>
      </c>
      <c r="G2721" s="170" t="str">
        <f t="shared" si="86"/>
        <v/>
      </c>
      <c r="H2721" s="240" t="str">
        <f t="shared" si="87"/>
        <v/>
      </c>
      <c r="O2721" t="s">
        <v>983</v>
      </c>
    </row>
    <row r="2722" spans="5:15" ht="18" customHeight="1">
      <c r="E2722" s="168" t="s">
        <v>315</v>
      </c>
      <c r="F2722" s="174">
        <f>IFERROR(IF(E2722="","",COUNTIF($E$2:E2722,E2722)),"")</f>
        <v>24</v>
      </c>
      <c r="G2722" s="170" t="str">
        <f t="shared" si="86"/>
        <v/>
      </c>
      <c r="H2722" s="240" t="str">
        <f t="shared" si="87"/>
        <v/>
      </c>
      <c r="O2722" t="s">
        <v>983</v>
      </c>
    </row>
    <row r="2723" spans="5:15" ht="18" customHeight="1">
      <c r="E2723" s="168" t="s">
        <v>308</v>
      </c>
      <c r="F2723" s="174">
        <f>IFERROR(IF(E2723="","",COUNTIF($E$2:E2723,E2723)),"")</f>
        <v>13</v>
      </c>
      <c r="G2723" s="170" t="str">
        <f t="shared" si="86"/>
        <v/>
      </c>
      <c r="H2723" s="240" t="str">
        <f t="shared" si="87"/>
        <v/>
      </c>
      <c r="O2723" t="s">
        <v>983</v>
      </c>
    </row>
    <row r="2724" spans="5:15" ht="18" customHeight="1">
      <c r="E2724" s="168" t="s">
        <v>274</v>
      </c>
      <c r="F2724" s="174">
        <f>IFERROR(IF(E2724="","",COUNTIF($E$2:E2724,E2724)),"")</f>
        <v>25</v>
      </c>
      <c r="G2724" s="170" t="str">
        <f t="shared" si="86"/>
        <v/>
      </c>
      <c r="H2724" s="240" t="str">
        <f t="shared" si="87"/>
        <v/>
      </c>
      <c r="O2724" t="s">
        <v>983</v>
      </c>
    </row>
    <row r="2725" spans="5:15" ht="18" customHeight="1">
      <c r="E2725" s="168" t="s">
        <v>311</v>
      </c>
      <c r="F2725" s="174">
        <f>IFERROR(IF(E2725="","",COUNTIF($E$2:E2725,E2725)),"")</f>
        <v>15</v>
      </c>
      <c r="G2725" s="170" t="str">
        <f t="shared" si="86"/>
        <v/>
      </c>
      <c r="H2725" s="240" t="str">
        <f t="shared" si="87"/>
        <v/>
      </c>
      <c r="O2725" t="s">
        <v>983</v>
      </c>
    </row>
    <row r="2726" spans="5:15" ht="18" customHeight="1">
      <c r="E2726" s="168" t="s">
        <v>311</v>
      </c>
      <c r="F2726" s="174">
        <f>IFERROR(IF(E2726="","",COUNTIF($E$2:E2726,E2726)),"")</f>
        <v>16</v>
      </c>
      <c r="G2726" s="170" t="str">
        <f t="shared" si="86"/>
        <v/>
      </c>
      <c r="H2726" s="240" t="str">
        <f t="shared" si="87"/>
        <v/>
      </c>
      <c r="O2726" t="s">
        <v>983</v>
      </c>
    </row>
    <row r="2727" spans="5:15" ht="18" customHeight="1">
      <c r="E2727" s="168" t="s">
        <v>273</v>
      </c>
      <c r="F2727" s="174">
        <f>IFERROR(IF(E2727="","",COUNTIF($E$2:E2727,E2727)),"")</f>
        <v>28</v>
      </c>
      <c r="G2727" s="170" t="str">
        <f t="shared" si="86"/>
        <v/>
      </c>
      <c r="H2727" s="240" t="str">
        <f t="shared" si="87"/>
        <v/>
      </c>
      <c r="O2727" t="s">
        <v>983</v>
      </c>
    </row>
    <row r="2728" spans="5:15" ht="18" customHeight="1">
      <c r="E2728" s="168" t="s">
        <v>308</v>
      </c>
      <c r="F2728" s="174">
        <f>IFERROR(IF(E2728="","",COUNTIF($E$2:E2728,E2728)),"")</f>
        <v>14</v>
      </c>
      <c r="G2728" s="170" t="str">
        <f t="shared" si="86"/>
        <v/>
      </c>
      <c r="H2728" s="240" t="str">
        <f t="shared" si="87"/>
        <v/>
      </c>
      <c r="O2728" t="s">
        <v>983</v>
      </c>
    </row>
    <row r="2729" spans="5:15" ht="18" customHeight="1">
      <c r="E2729" s="168" t="s">
        <v>305</v>
      </c>
      <c r="F2729" s="174">
        <f>IFERROR(IF(E2729="","",COUNTIF($E$2:E2729,E2729)),"")</f>
        <v>25</v>
      </c>
      <c r="G2729" s="170" t="str">
        <f t="shared" si="86"/>
        <v/>
      </c>
      <c r="H2729" s="240" t="str">
        <f t="shared" si="87"/>
        <v/>
      </c>
      <c r="O2729" t="s">
        <v>983</v>
      </c>
    </row>
    <row r="2730" spans="5:15" ht="18" customHeight="1">
      <c r="E2730" s="168" t="s">
        <v>982</v>
      </c>
      <c r="F2730" s="174">
        <f>IFERROR(IF(E2730="","",COUNTIF($E$2:E2730,E2730)),"")</f>
        <v>1</v>
      </c>
      <c r="G2730" s="170">
        <f t="shared" si="86"/>
        <v>2730</v>
      </c>
      <c r="H2730" s="240" t="str">
        <f t="shared" si="87"/>
        <v/>
      </c>
      <c r="O2730" t="s">
        <v>983</v>
      </c>
    </row>
    <row r="2731" spans="5:15" ht="18" customHeight="1">
      <c r="E2731" s="168" t="s">
        <v>301</v>
      </c>
      <c r="F2731" s="174">
        <f>IFERROR(IF(E2731="","",COUNTIF($E$2:E2731,E2731)),"")</f>
        <v>12</v>
      </c>
      <c r="G2731" s="170" t="str">
        <f t="shared" si="86"/>
        <v/>
      </c>
      <c r="H2731" s="240" t="str">
        <f t="shared" si="87"/>
        <v/>
      </c>
      <c r="O2731" t="s">
        <v>983</v>
      </c>
    </row>
    <row r="2732" spans="5:15" ht="18" customHeight="1">
      <c r="E2732" s="168" t="s">
        <v>305</v>
      </c>
      <c r="F2732" s="174">
        <f>IFERROR(IF(E2732="","",COUNTIF($E$2:E2732,E2732)),"")</f>
        <v>26</v>
      </c>
      <c r="G2732" s="170" t="str">
        <f t="shared" si="86"/>
        <v/>
      </c>
      <c r="H2732" s="240" t="str">
        <f t="shared" si="87"/>
        <v/>
      </c>
      <c r="O2732" t="s">
        <v>983</v>
      </c>
    </row>
    <row r="2733" spans="5:15" ht="18" customHeight="1">
      <c r="E2733" s="168" t="s">
        <v>302</v>
      </c>
      <c r="F2733" s="174">
        <f>IFERROR(IF(E2733="","",COUNTIF($E$2:E2733,E2733)),"")</f>
        <v>28</v>
      </c>
      <c r="G2733" s="170" t="str">
        <f t="shared" si="86"/>
        <v/>
      </c>
      <c r="H2733" s="240" t="str">
        <f t="shared" si="87"/>
        <v/>
      </c>
      <c r="O2733" t="s">
        <v>983</v>
      </c>
    </row>
    <row r="2734" spans="5:15" ht="18" customHeight="1">
      <c r="E2734" s="168" t="s">
        <v>309</v>
      </c>
      <c r="F2734" s="174">
        <f>IFERROR(IF(E2734="","",COUNTIF($E$2:E2734,E2734)),"")</f>
        <v>16</v>
      </c>
      <c r="G2734" s="170" t="str">
        <f t="shared" si="86"/>
        <v/>
      </c>
      <c r="H2734" s="240" t="str">
        <f t="shared" si="87"/>
        <v/>
      </c>
      <c r="O2734" t="s">
        <v>983</v>
      </c>
    </row>
    <row r="2735" spans="5:15" ht="18" customHeight="1">
      <c r="E2735" s="168" t="s">
        <v>300</v>
      </c>
      <c r="F2735" s="174">
        <f>IFERROR(IF(E2735="","",COUNTIF($E$2:E2735,E2735)),"")</f>
        <v>26</v>
      </c>
      <c r="G2735" s="170" t="str">
        <f t="shared" si="86"/>
        <v/>
      </c>
      <c r="H2735" s="240" t="str">
        <f t="shared" si="87"/>
        <v/>
      </c>
      <c r="O2735" t="s">
        <v>983</v>
      </c>
    </row>
    <row r="2736" spans="5:15" ht="18" customHeight="1">
      <c r="E2736" s="168" t="s">
        <v>302</v>
      </c>
      <c r="F2736" s="174">
        <f>IFERROR(IF(E2736="","",COUNTIF($E$2:E2736,E2736)),"")</f>
        <v>29</v>
      </c>
      <c r="G2736" s="170" t="str">
        <f t="shared" si="86"/>
        <v/>
      </c>
      <c r="H2736" s="240" t="str">
        <f t="shared" si="87"/>
        <v/>
      </c>
      <c r="O2736" t="s">
        <v>983</v>
      </c>
    </row>
    <row r="2737" spans="5:15" ht="18" customHeight="1">
      <c r="F2737" s="174" t="str">
        <f>IFERROR(IF(E2737="","",COUNTIF($E$2:E2737,E2737)),"")</f>
        <v/>
      </c>
      <c r="G2737" s="170" t="str">
        <f t="shared" si="86"/>
        <v/>
      </c>
      <c r="H2737" s="240" t="str">
        <f t="shared" si="87"/>
        <v/>
      </c>
      <c r="O2737" t="s">
        <v>983</v>
      </c>
    </row>
    <row r="2738" spans="5:15" ht="18" customHeight="1">
      <c r="E2738" s="168" t="s">
        <v>309</v>
      </c>
      <c r="F2738" s="174">
        <f>IFERROR(IF(E2738="","",COUNTIF($E$2:E2738,E2738)),"")</f>
        <v>17</v>
      </c>
      <c r="G2738" s="170" t="str">
        <f t="shared" si="86"/>
        <v/>
      </c>
      <c r="H2738" s="240" t="str">
        <f t="shared" si="87"/>
        <v/>
      </c>
      <c r="O2738" t="s">
        <v>983</v>
      </c>
    </row>
    <row r="2739" spans="5:15" ht="18" customHeight="1">
      <c r="E2739" s="168" t="s">
        <v>303</v>
      </c>
      <c r="F2739" s="174">
        <f>IFERROR(IF(E2739="","",COUNTIF($E$2:E2739,E2739)),"")</f>
        <v>12</v>
      </c>
      <c r="G2739" s="170" t="str">
        <f t="shared" si="86"/>
        <v/>
      </c>
      <c r="H2739" s="240" t="str">
        <f t="shared" si="87"/>
        <v/>
      </c>
      <c r="O2739" t="s">
        <v>983</v>
      </c>
    </row>
    <row r="2740" spans="5:15" ht="18" customHeight="1">
      <c r="E2740" s="168" t="s">
        <v>306</v>
      </c>
      <c r="F2740" s="174">
        <f>IFERROR(IF(E2740="","",COUNTIF($E$2:E2740,E2740)),"")</f>
        <v>10</v>
      </c>
      <c r="G2740" s="170" t="str">
        <f t="shared" si="86"/>
        <v/>
      </c>
      <c r="H2740" s="240" t="str">
        <f t="shared" si="87"/>
        <v/>
      </c>
      <c r="O2740" t="s">
        <v>983</v>
      </c>
    </row>
    <row r="2741" spans="5:15" ht="18" customHeight="1">
      <c r="E2741" s="168" t="s">
        <v>949</v>
      </c>
      <c r="F2741" s="174">
        <f>IFERROR(IF(E2741="","",COUNTIF($E$2:E2741,E2741)),"")</f>
        <v>43</v>
      </c>
      <c r="G2741" s="170" t="str">
        <f t="shared" si="86"/>
        <v/>
      </c>
      <c r="H2741" s="240" t="str">
        <f t="shared" si="87"/>
        <v/>
      </c>
      <c r="O2741" t="s">
        <v>983</v>
      </c>
    </row>
    <row r="2742" spans="5:15" ht="18" customHeight="1">
      <c r="E2742" s="168" t="s">
        <v>949</v>
      </c>
      <c r="F2742" s="174">
        <f>IFERROR(IF(E2742="","",COUNTIF($E$2:E2742,E2742)),"")</f>
        <v>44</v>
      </c>
      <c r="G2742" s="170" t="str">
        <f t="shared" si="86"/>
        <v/>
      </c>
      <c r="H2742" s="240" t="str">
        <f t="shared" si="87"/>
        <v/>
      </c>
      <c r="O2742" t="s">
        <v>983</v>
      </c>
    </row>
    <row r="2743" spans="5:15" ht="18" customHeight="1">
      <c r="E2743" s="168" t="s">
        <v>949</v>
      </c>
      <c r="F2743" s="174">
        <f>IFERROR(IF(E2743="","",COUNTIF($E$2:E2743,E2743)),"")</f>
        <v>45</v>
      </c>
      <c r="G2743" s="170" t="str">
        <f t="shared" si="86"/>
        <v/>
      </c>
      <c r="H2743" s="240" t="str">
        <f t="shared" si="87"/>
        <v/>
      </c>
      <c r="O2743" t="s">
        <v>983</v>
      </c>
    </row>
    <row r="2744" spans="5:15" ht="18" customHeight="1">
      <c r="E2744" s="168" t="s">
        <v>949</v>
      </c>
      <c r="F2744" s="174">
        <f>IFERROR(IF(E2744="","",COUNTIF($E$2:E2744,E2744)),"")</f>
        <v>46</v>
      </c>
      <c r="G2744" s="170" t="str">
        <f t="shared" si="86"/>
        <v/>
      </c>
      <c r="H2744" s="240" t="str">
        <f t="shared" si="87"/>
        <v/>
      </c>
      <c r="O2744" t="s">
        <v>983</v>
      </c>
    </row>
    <row r="2745" spans="5:15" ht="18" customHeight="1">
      <c r="E2745" s="168" t="s">
        <v>949</v>
      </c>
      <c r="F2745" s="174">
        <f>IFERROR(IF(E2745="","",COUNTIF($E$2:E2745,E2745)),"")</f>
        <v>47</v>
      </c>
      <c r="G2745" s="170" t="str">
        <f t="shared" si="86"/>
        <v/>
      </c>
      <c r="H2745" s="240" t="str">
        <f t="shared" si="87"/>
        <v/>
      </c>
      <c r="O2745" t="s">
        <v>983</v>
      </c>
    </row>
    <row r="2746" spans="5:15" ht="18" customHeight="1">
      <c r="E2746" s="168" t="s">
        <v>949</v>
      </c>
      <c r="F2746" s="174">
        <f>IFERROR(IF(E2746="","",COUNTIF($E$2:E2746,E2746)),"")</f>
        <v>48</v>
      </c>
      <c r="G2746" s="170" t="str">
        <f t="shared" si="86"/>
        <v/>
      </c>
      <c r="H2746" s="240" t="str">
        <f t="shared" si="87"/>
        <v/>
      </c>
      <c r="O2746" t="s">
        <v>983</v>
      </c>
    </row>
    <row r="2747" spans="5:15" ht="18" customHeight="1">
      <c r="E2747" s="168" t="s">
        <v>949</v>
      </c>
      <c r="F2747" s="174">
        <f>IFERROR(IF(E2747="","",COUNTIF($E$2:E2747,E2747)),"")</f>
        <v>49</v>
      </c>
      <c r="G2747" s="170" t="str">
        <f t="shared" si="86"/>
        <v/>
      </c>
      <c r="H2747" s="240" t="str">
        <f t="shared" si="87"/>
        <v/>
      </c>
      <c r="O2747" t="s">
        <v>983</v>
      </c>
    </row>
    <row r="2748" spans="5:15" ht="18" customHeight="1">
      <c r="E2748" s="168" t="s">
        <v>949</v>
      </c>
      <c r="F2748" s="174">
        <f>IFERROR(IF(E2748="","",COUNTIF($E$2:E2748,E2748)),"")</f>
        <v>50</v>
      </c>
      <c r="G2748" s="170" t="str">
        <f t="shared" si="86"/>
        <v/>
      </c>
      <c r="H2748" s="240" t="str">
        <f t="shared" si="87"/>
        <v/>
      </c>
      <c r="O2748" t="s">
        <v>983</v>
      </c>
    </row>
    <row r="2749" spans="5:15" ht="18" customHeight="1">
      <c r="E2749" s="168" t="s">
        <v>949</v>
      </c>
      <c r="F2749" s="174">
        <f>IFERROR(IF(E2749="","",COUNTIF($E$2:E2749,E2749)),"")</f>
        <v>51</v>
      </c>
      <c r="G2749" s="170" t="str">
        <f t="shared" si="86"/>
        <v/>
      </c>
      <c r="H2749" s="240" t="str">
        <f t="shared" si="87"/>
        <v/>
      </c>
      <c r="O2749" t="s">
        <v>983</v>
      </c>
    </row>
    <row r="2750" spans="5:15" ht="18" customHeight="1">
      <c r="E2750" s="168" t="s">
        <v>949</v>
      </c>
      <c r="F2750" s="174">
        <f>IFERROR(IF(E2750="","",COUNTIF($E$2:E2750,E2750)),"")</f>
        <v>52</v>
      </c>
      <c r="G2750" s="170" t="str">
        <f t="shared" si="86"/>
        <v/>
      </c>
      <c r="H2750" s="240" t="str">
        <f t="shared" si="87"/>
        <v/>
      </c>
      <c r="O2750" t="s">
        <v>983</v>
      </c>
    </row>
    <row r="2751" spans="5:15" ht="18" customHeight="1">
      <c r="E2751" s="168" t="s">
        <v>949</v>
      </c>
      <c r="F2751" s="174">
        <f>IFERROR(IF(E2751="","",COUNTIF($E$2:E2751,E2751)),"")</f>
        <v>53</v>
      </c>
      <c r="G2751" s="170" t="str">
        <f t="shared" si="86"/>
        <v/>
      </c>
      <c r="H2751" s="240" t="str">
        <f t="shared" si="87"/>
        <v/>
      </c>
      <c r="O2751" t="s">
        <v>983</v>
      </c>
    </row>
    <row r="2752" spans="5:15" ht="18" customHeight="1">
      <c r="E2752" s="168" t="s">
        <v>949</v>
      </c>
      <c r="F2752" s="174">
        <f>IFERROR(IF(E2752="","",COUNTIF($E$2:E2752,E2752)),"")</f>
        <v>54</v>
      </c>
      <c r="G2752" s="170" t="str">
        <f t="shared" si="86"/>
        <v/>
      </c>
      <c r="H2752" s="240" t="str">
        <f t="shared" si="87"/>
        <v/>
      </c>
      <c r="O2752" t="s">
        <v>983</v>
      </c>
    </row>
    <row r="2753" spans="5:15" ht="18" customHeight="1">
      <c r="E2753" s="168" t="s">
        <v>949</v>
      </c>
      <c r="F2753" s="174">
        <f>IFERROR(IF(E2753="","",COUNTIF($E$2:E2753,E2753)),"")</f>
        <v>55</v>
      </c>
      <c r="G2753" s="170" t="str">
        <f t="shared" si="86"/>
        <v/>
      </c>
      <c r="H2753" s="240" t="str">
        <f t="shared" si="87"/>
        <v/>
      </c>
      <c r="O2753" t="s">
        <v>983</v>
      </c>
    </row>
    <row r="2754" spans="5:15" ht="18" customHeight="1">
      <c r="E2754" s="168" t="s">
        <v>949</v>
      </c>
      <c r="F2754" s="174">
        <f>IFERROR(IF(E2754="","",COUNTIF($E$2:E2754,E2754)),"")</f>
        <v>56</v>
      </c>
      <c r="G2754" s="170" t="str">
        <f t="shared" ref="G2754:G2817" si="88">IFERROR(IF(AND(COUNTIF(E2754:E2754,E2754)=(F2754),F2754&gt;0),ROW(),""),"")</f>
        <v/>
      </c>
      <c r="H2754" s="240" t="str">
        <f t="shared" ref="H2754:H2817" si="89">IFERROR(INDEX(E:E,SMALL(G:G,ROW()-1)),"")</f>
        <v/>
      </c>
      <c r="O2754" t="s">
        <v>983</v>
      </c>
    </row>
    <row r="2755" spans="5:15" ht="18" customHeight="1">
      <c r="E2755" s="168" t="s">
        <v>272</v>
      </c>
      <c r="F2755" s="174">
        <f>IFERROR(IF(E2755="","",COUNTIF($E$2:E2755,E2755)),"")</f>
        <v>22</v>
      </c>
      <c r="G2755" s="170" t="str">
        <f t="shared" si="88"/>
        <v/>
      </c>
      <c r="H2755" s="240" t="str">
        <f t="shared" si="89"/>
        <v/>
      </c>
      <c r="O2755" t="s">
        <v>983</v>
      </c>
    </row>
    <row r="2756" spans="5:15" ht="18" customHeight="1">
      <c r="E2756" s="168" t="s">
        <v>302</v>
      </c>
      <c r="F2756" s="174">
        <f>IFERROR(IF(E2756="","",COUNTIF($E$2:E2756,E2756)),"")</f>
        <v>30</v>
      </c>
      <c r="G2756" s="170" t="str">
        <f t="shared" si="88"/>
        <v/>
      </c>
      <c r="H2756" s="240" t="str">
        <f t="shared" si="89"/>
        <v/>
      </c>
      <c r="O2756" t="s">
        <v>983</v>
      </c>
    </row>
    <row r="2757" spans="5:15" ht="18" customHeight="1">
      <c r="E2757" s="168" t="s">
        <v>315</v>
      </c>
      <c r="F2757" s="174">
        <f>IFERROR(IF(E2757="","",COUNTIF($E$2:E2757,E2757)),"")</f>
        <v>25</v>
      </c>
      <c r="G2757" s="170" t="str">
        <f t="shared" si="88"/>
        <v/>
      </c>
      <c r="H2757" s="240" t="str">
        <f t="shared" si="89"/>
        <v/>
      </c>
      <c r="O2757" t="s">
        <v>983</v>
      </c>
    </row>
    <row r="2758" spans="5:15" ht="18" customHeight="1">
      <c r="E2758" s="168" t="s">
        <v>315</v>
      </c>
      <c r="F2758" s="174">
        <f>IFERROR(IF(E2758="","",COUNTIF($E$2:E2758,E2758)),"")</f>
        <v>26</v>
      </c>
      <c r="G2758" s="170" t="str">
        <f t="shared" si="88"/>
        <v/>
      </c>
      <c r="H2758" s="240" t="str">
        <f t="shared" si="89"/>
        <v/>
      </c>
      <c r="O2758" t="s">
        <v>983</v>
      </c>
    </row>
    <row r="2759" spans="5:15" ht="18" customHeight="1">
      <c r="E2759" s="168" t="s">
        <v>306</v>
      </c>
      <c r="F2759" s="174">
        <f>IFERROR(IF(E2759="","",COUNTIF($E$2:E2759,E2759)),"")</f>
        <v>11</v>
      </c>
      <c r="G2759" s="170" t="str">
        <f t="shared" si="88"/>
        <v/>
      </c>
      <c r="H2759" s="240" t="str">
        <f t="shared" si="89"/>
        <v/>
      </c>
      <c r="O2759" t="s">
        <v>983</v>
      </c>
    </row>
    <row r="2760" spans="5:15" ht="18" customHeight="1">
      <c r="E2760" s="168" t="s">
        <v>315</v>
      </c>
      <c r="F2760" s="174">
        <f>IFERROR(IF(E2760="","",COUNTIF($E$2:E2760,E2760)),"")</f>
        <v>27</v>
      </c>
      <c r="G2760" s="170" t="str">
        <f t="shared" si="88"/>
        <v/>
      </c>
      <c r="H2760" s="240" t="str">
        <f t="shared" si="89"/>
        <v/>
      </c>
      <c r="O2760" t="s">
        <v>983</v>
      </c>
    </row>
    <row r="2761" spans="5:15" ht="18" customHeight="1">
      <c r="E2761" s="168" t="s">
        <v>331</v>
      </c>
      <c r="F2761" s="174">
        <f>IFERROR(IF(E2761="","",COUNTIF($E$2:E2761,E2761)),"")</f>
        <v>15</v>
      </c>
      <c r="G2761" s="170" t="str">
        <f t="shared" si="88"/>
        <v/>
      </c>
      <c r="H2761" s="240" t="str">
        <f t="shared" si="89"/>
        <v/>
      </c>
      <c r="O2761" t="s">
        <v>983</v>
      </c>
    </row>
    <row r="2762" spans="5:15" ht="18" customHeight="1">
      <c r="E2762" s="168" t="s">
        <v>335</v>
      </c>
      <c r="F2762" s="174">
        <f>IFERROR(IF(E2762="","",COUNTIF($E$2:E2762,E2762)),"")</f>
        <v>19</v>
      </c>
      <c r="G2762" s="170" t="str">
        <f t="shared" si="88"/>
        <v/>
      </c>
      <c r="H2762" s="240" t="str">
        <f t="shared" si="89"/>
        <v/>
      </c>
      <c r="O2762" t="s">
        <v>983</v>
      </c>
    </row>
    <row r="2763" spans="5:15" ht="18" customHeight="1">
      <c r="E2763" s="168" t="s">
        <v>333</v>
      </c>
      <c r="F2763" s="174">
        <f>IFERROR(IF(E2763="","",COUNTIF($E$2:E2763,E2763)),"")</f>
        <v>16</v>
      </c>
      <c r="G2763" s="170" t="str">
        <f t="shared" si="88"/>
        <v/>
      </c>
      <c r="H2763" s="240" t="str">
        <f t="shared" si="89"/>
        <v/>
      </c>
      <c r="O2763" t="s">
        <v>983</v>
      </c>
    </row>
    <row r="2764" spans="5:15" ht="18" customHeight="1">
      <c r="E2764" s="168" t="s">
        <v>954</v>
      </c>
      <c r="F2764" s="174">
        <f>IFERROR(IF(E2764="","",COUNTIF($E$2:E2764,E2764)),"")</f>
        <v>15</v>
      </c>
      <c r="G2764" s="170" t="str">
        <f t="shared" si="88"/>
        <v/>
      </c>
      <c r="H2764" s="240" t="str">
        <f t="shared" si="89"/>
        <v/>
      </c>
      <c r="O2764" t="s">
        <v>983</v>
      </c>
    </row>
    <row r="2765" spans="5:15" ht="18" customHeight="1">
      <c r="E2765" s="168" t="s">
        <v>335</v>
      </c>
      <c r="F2765" s="174">
        <f>IFERROR(IF(E2765="","",COUNTIF($E$2:E2765,E2765)),"")</f>
        <v>20</v>
      </c>
      <c r="G2765" s="170" t="str">
        <f t="shared" si="88"/>
        <v/>
      </c>
      <c r="H2765" s="240" t="str">
        <f t="shared" si="89"/>
        <v/>
      </c>
      <c r="O2765" t="s">
        <v>983</v>
      </c>
    </row>
    <row r="2766" spans="5:15" ht="18" customHeight="1">
      <c r="E2766" s="168" t="s">
        <v>330</v>
      </c>
      <c r="F2766" s="174">
        <f>IFERROR(IF(E2766="","",COUNTIF($E$2:E2766,E2766)),"")</f>
        <v>23</v>
      </c>
      <c r="G2766" s="170" t="str">
        <f t="shared" si="88"/>
        <v/>
      </c>
      <c r="H2766" s="240" t="str">
        <f t="shared" si="89"/>
        <v/>
      </c>
      <c r="O2766" t="s">
        <v>983</v>
      </c>
    </row>
    <row r="2767" spans="5:15" ht="18" customHeight="1">
      <c r="E2767" s="168" t="s">
        <v>333</v>
      </c>
      <c r="F2767" s="174">
        <f>IFERROR(IF(E2767="","",COUNTIF($E$2:E2767,E2767)),"")</f>
        <v>17</v>
      </c>
      <c r="G2767" s="170" t="str">
        <f t="shared" si="88"/>
        <v/>
      </c>
      <c r="H2767" s="240" t="str">
        <f t="shared" si="89"/>
        <v/>
      </c>
      <c r="O2767" t="s">
        <v>983</v>
      </c>
    </row>
    <row r="2768" spans="5:15" ht="18" customHeight="1">
      <c r="E2768" s="168" t="s">
        <v>330</v>
      </c>
      <c r="F2768" s="174">
        <f>IFERROR(IF(E2768="","",COUNTIF($E$2:E2768,E2768)),"")</f>
        <v>24</v>
      </c>
      <c r="G2768" s="170" t="str">
        <f t="shared" si="88"/>
        <v/>
      </c>
      <c r="H2768" s="240" t="str">
        <f t="shared" si="89"/>
        <v/>
      </c>
      <c r="O2768" t="s">
        <v>983</v>
      </c>
    </row>
    <row r="2769" spans="5:15" ht="18" customHeight="1">
      <c r="E2769" s="168" t="s">
        <v>954</v>
      </c>
      <c r="F2769" s="174">
        <f>IFERROR(IF(E2769="","",COUNTIF($E$2:E2769,E2769)),"")</f>
        <v>16</v>
      </c>
      <c r="G2769" s="170" t="str">
        <f t="shared" si="88"/>
        <v/>
      </c>
      <c r="H2769" s="240" t="str">
        <f t="shared" si="89"/>
        <v/>
      </c>
      <c r="O2769" t="s">
        <v>983</v>
      </c>
    </row>
    <row r="2770" spans="5:15" ht="18" customHeight="1">
      <c r="E2770" s="168" t="s">
        <v>337</v>
      </c>
      <c r="F2770" s="174">
        <f>IFERROR(IF(E2770="","",COUNTIF($E$2:E2770,E2770)),"")</f>
        <v>20</v>
      </c>
      <c r="G2770" s="170" t="str">
        <f t="shared" si="88"/>
        <v/>
      </c>
      <c r="H2770" s="240" t="str">
        <f t="shared" si="89"/>
        <v/>
      </c>
      <c r="O2770" t="s">
        <v>983</v>
      </c>
    </row>
    <row r="2771" spans="5:15" ht="18" customHeight="1">
      <c r="E2771" s="168" t="s">
        <v>336</v>
      </c>
      <c r="F2771" s="174">
        <f>IFERROR(IF(E2771="","",COUNTIF($E$2:E2771,E2771)),"")</f>
        <v>8</v>
      </c>
      <c r="G2771" s="170" t="str">
        <f t="shared" si="88"/>
        <v/>
      </c>
      <c r="H2771" s="240" t="str">
        <f t="shared" si="89"/>
        <v/>
      </c>
      <c r="O2771" t="s">
        <v>983</v>
      </c>
    </row>
    <row r="2772" spans="5:15" ht="18" customHeight="1">
      <c r="E2772" s="168" t="s">
        <v>336</v>
      </c>
      <c r="F2772" s="174">
        <f>IFERROR(IF(E2772="","",COUNTIF($E$2:E2772,E2772)),"")</f>
        <v>9</v>
      </c>
      <c r="G2772" s="170" t="str">
        <f t="shared" si="88"/>
        <v/>
      </c>
      <c r="H2772" s="240" t="str">
        <f t="shared" si="89"/>
        <v/>
      </c>
      <c r="O2772" t="s">
        <v>983</v>
      </c>
    </row>
    <row r="2773" spans="5:15" ht="18" customHeight="1">
      <c r="E2773" s="168" t="s">
        <v>334</v>
      </c>
      <c r="F2773" s="174">
        <f>IFERROR(IF(E2773="","",COUNTIF($E$2:E2773,E2773)),"")</f>
        <v>20</v>
      </c>
      <c r="G2773" s="170" t="str">
        <f t="shared" si="88"/>
        <v/>
      </c>
      <c r="H2773" s="240" t="str">
        <f t="shared" si="89"/>
        <v/>
      </c>
      <c r="O2773" t="s">
        <v>983</v>
      </c>
    </row>
    <row r="2774" spans="5:15" ht="18" customHeight="1">
      <c r="E2774" s="168" t="s">
        <v>330</v>
      </c>
      <c r="F2774" s="174">
        <f>IFERROR(IF(E2774="","",COUNTIF($E$2:E2774,E2774)),"")</f>
        <v>25</v>
      </c>
      <c r="G2774" s="170" t="str">
        <f t="shared" si="88"/>
        <v/>
      </c>
      <c r="H2774" s="240" t="str">
        <f t="shared" si="89"/>
        <v/>
      </c>
      <c r="O2774" t="s">
        <v>983</v>
      </c>
    </row>
    <row r="2775" spans="5:15" ht="18" customHeight="1">
      <c r="E2775" s="168" t="s">
        <v>335</v>
      </c>
      <c r="F2775" s="174">
        <f>IFERROR(IF(E2775="","",COUNTIF($E$2:E2775,E2775)),"")</f>
        <v>21</v>
      </c>
      <c r="G2775" s="170" t="str">
        <f t="shared" si="88"/>
        <v/>
      </c>
      <c r="H2775" s="240" t="str">
        <f t="shared" si="89"/>
        <v/>
      </c>
      <c r="O2775" t="s">
        <v>983</v>
      </c>
    </row>
    <row r="2776" spans="5:15" ht="18" customHeight="1">
      <c r="E2776" s="168" t="s">
        <v>331</v>
      </c>
      <c r="F2776" s="174">
        <f>IFERROR(IF(E2776="","",COUNTIF($E$2:E2776,E2776)),"")</f>
        <v>16</v>
      </c>
      <c r="G2776" s="170" t="str">
        <f t="shared" si="88"/>
        <v/>
      </c>
      <c r="H2776" s="240" t="str">
        <f t="shared" si="89"/>
        <v/>
      </c>
      <c r="O2776" t="s">
        <v>983</v>
      </c>
    </row>
    <row r="2777" spans="5:15" ht="18" customHeight="1">
      <c r="E2777" s="168" t="s">
        <v>332</v>
      </c>
      <c r="F2777" s="174">
        <f>IFERROR(IF(E2777="","",COUNTIF($E$2:E2777,E2777)),"")</f>
        <v>18</v>
      </c>
      <c r="G2777" s="170" t="str">
        <f t="shared" si="88"/>
        <v/>
      </c>
      <c r="H2777" s="240" t="str">
        <f t="shared" si="89"/>
        <v/>
      </c>
      <c r="O2777" t="s">
        <v>983</v>
      </c>
    </row>
    <row r="2778" spans="5:15" ht="18" customHeight="1">
      <c r="E2778" s="168" t="s">
        <v>334</v>
      </c>
      <c r="F2778" s="174">
        <f>IFERROR(IF(E2778="","",COUNTIF($E$2:E2778,E2778)),"")</f>
        <v>21</v>
      </c>
      <c r="G2778" s="170" t="str">
        <f t="shared" si="88"/>
        <v/>
      </c>
      <c r="H2778" s="240" t="str">
        <f t="shared" si="89"/>
        <v/>
      </c>
      <c r="O2778" t="s">
        <v>983</v>
      </c>
    </row>
    <row r="2779" spans="5:15" ht="18" customHeight="1">
      <c r="E2779" s="168" t="s">
        <v>336</v>
      </c>
      <c r="F2779" s="174">
        <f>IFERROR(IF(E2779="","",COUNTIF($E$2:E2779,E2779)),"")</f>
        <v>10</v>
      </c>
      <c r="G2779" s="170" t="str">
        <f t="shared" si="88"/>
        <v/>
      </c>
      <c r="H2779" s="240" t="str">
        <f t="shared" si="89"/>
        <v/>
      </c>
      <c r="O2779" t="s">
        <v>983</v>
      </c>
    </row>
    <row r="2780" spans="5:15" ht="18" customHeight="1">
      <c r="E2780" s="168" t="s">
        <v>334</v>
      </c>
      <c r="F2780" s="174">
        <f>IFERROR(IF(E2780="","",COUNTIF($E$2:E2780,E2780)),"")</f>
        <v>22</v>
      </c>
      <c r="G2780" s="170" t="str">
        <f t="shared" si="88"/>
        <v/>
      </c>
      <c r="H2780" s="240" t="str">
        <f t="shared" si="89"/>
        <v/>
      </c>
      <c r="O2780" t="s">
        <v>983</v>
      </c>
    </row>
    <row r="2781" spans="5:15" ht="18" customHeight="1">
      <c r="E2781" s="168" t="s">
        <v>334</v>
      </c>
      <c r="F2781" s="174">
        <f>IFERROR(IF(E2781="","",COUNTIF($E$2:E2781,E2781)),"")</f>
        <v>23</v>
      </c>
      <c r="G2781" s="170" t="str">
        <f t="shared" si="88"/>
        <v/>
      </c>
      <c r="H2781" s="240" t="str">
        <f t="shared" si="89"/>
        <v/>
      </c>
      <c r="O2781" t="s">
        <v>983</v>
      </c>
    </row>
    <row r="2782" spans="5:15" ht="18" customHeight="1">
      <c r="E2782" s="168" t="s">
        <v>337</v>
      </c>
      <c r="F2782" s="174">
        <f>IFERROR(IF(E2782="","",COUNTIF($E$2:E2782,E2782)),"")</f>
        <v>21</v>
      </c>
      <c r="G2782" s="170" t="str">
        <f t="shared" si="88"/>
        <v/>
      </c>
      <c r="H2782" s="240" t="str">
        <f t="shared" si="89"/>
        <v/>
      </c>
      <c r="O2782" t="s">
        <v>983</v>
      </c>
    </row>
    <row r="2783" spans="5:15" ht="18" customHeight="1">
      <c r="E2783" s="168" t="s">
        <v>335</v>
      </c>
      <c r="F2783" s="174">
        <f>IFERROR(IF(E2783="","",COUNTIF($E$2:E2783,E2783)),"")</f>
        <v>22</v>
      </c>
      <c r="G2783" s="170" t="str">
        <f t="shared" si="88"/>
        <v/>
      </c>
      <c r="H2783" s="240" t="str">
        <f t="shared" si="89"/>
        <v/>
      </c>
      <c r="O2783" t="s">
        <v>983</v>
      </c>
    </row>
    <row r="2784" spans="5:15" ht="18" customHeight="1">
      <c r="E2784" s="168" t="s">
        <v>335</v>
      </c>
      <c r="F2784" s="174">
        <f>IFERROR(IF(E2784="","",COUNTIF($E$2:E2784,E2784)),"")</f>
        <v>23</v>
      </c>
      <c r="G2784" s="170" t="str">
        <f t="shared" si="88"/>
        <v/>
      </c>
      <c r="H2784" s="240" t="str">
        <f t="shared" si="89"/>
        <v/>
      </c>
      <c r="O2784" t="s">
        <v>983</v>
      </c>
    </row>
    <row r="2785" spans="5:15" ht="18" customHeight="1">
      <c r="E2785" s="168" t="s">
        <v>338</v>
      </c>
      <c r="F2785" s="174">
        <f>IFERROR(IF(E2785="","",COUNTIF($E$2:E2785,E2785)),"")</f>
        <v>12</v>
      </c>
      <c r="G2785" s="170" t="str">
        <f t="shared" si="88"/>
        <v/>
      </c>
      <c r="H2785" s="240" t="str">
        <f t="shared" si="89"/>
        <v/>
      </c>
      <c r="O2785" t="s">
        <v>983</v>
      </c>
    </row>
    <row r="2786" spans="5:15" ht="18" customHeight="1">
      <c r="E2786" s="168" t="s">
        <v>331</v>
      </c>
      <c r="F2786" s="174">
        <f>IFERROR(IF(E2786="","",COUNTIF($E$2:E2786,E2786)),"")</f>
        <v>17</v>
      </c>
      <c r="G2786" s="170" t="str">
        <f t="shared" si="88"/>
        <v/>
      </c>
      <c r="H2786" s="240" t="str">
        <f t="shared" si="89"/>
        <v/>
      </c>
      <c r="O2786" t="s">
        <v>983</v>
      </c>
    </row>
    <row r="2787" spans="5:15" ht="18" customHeight="1">
      <c r="E2787" s="168" t="s">
        <v>333</v>
      </c>
      <c r="F2787" s="174">
        <f>IFERROR(IF(E2787="","",COUNTIF($E$2:E2787,E2787)),"")</f>
        <v>18</v>
      </c>
      <c r="G2787" s="170" t="str">
        <f t="shared" si="88"/>
        <v/>
      </c>
      <c r="H2787" s="240" t="str">
        <f t="shared" si="89"/>
        <v/>
      </c>
      <c r="O2787" t="s">
        <v>983</v>
      </c>
    </row>
    <row r="2788" spans="5:15" ht="18" customHeight="1">
      <c r="E2788" s="168" t="s">
        <v>334</v>
      </c>
      <c r="F2788" s="174">
        <f>IFERROR(IF(E2788="","",COUNTIF($E$2:E2788,E2788)),"")</f>
        <v>24</v>
      </c>
      <c r="G2788" s="170" t="str">
        <f t="shared" si="88"/>
        <v/>
      </c>
      <c r="H2788" s="240" t="str">
        <f t="shared" si="89"/>
        <v/>
      </c>
      <c r="O2788" t="s">
        <v>983</v>
      </c>
    </row>
    <row r="2789" spans="5:15" ht="18" customHeight="1">
      <c r="E2789" s="168" t="s">
        <v>336</v>
      </c>
      <c r="F2789" s="174">
        <f>IFERROR(IF(E2789="","",COUNTIF($E$2:E2789,E2789)),"")</f>
        <v>11</v>
      </c>
      <c r="G2789" s="170" t="str">
        <f t="shared" si="88"/>
        <v/>
      </c>
      <c r="H2789" s="240" t="str">
        <f t="shared" si="89"/>
        <v/>
      </c>
      <c r="O2789" t="s">
        <v>983</v>
      </c>
    </row>
    <row r="2790" spans="5:15" ht="18" customHeight="1">
      <c r="E2790" s="168" t="s">
        <v>336</v>
      </c>
      <c r="F2790" s="174">
        <f>IFERROR(IF(E2790="","",COUNTIF($E$2:E2790,E2790)),"")</f>
        <v>12</v>
      </c>
      <c r="G2790" s="170" t="str">
        <f t="shared" si="88"/>
        <v/>
      </c>
      <c r="H2790" s="240" t="str">
        <f t="shared" si="89"/>
        <v/>
      </c>
      <c r="O2790" t="s">
        <v>983</v>
      </c>
    </row>
    <row r="2791" spans="5:15" ht="18" customHeight="1">
      <c r="E2791" s="168" t="s">
        <v>330</v>
      </c>
      <c r="F2791" s="174">
        <f>IFERROR(IF(E2791="","",COUNTIF($E$2:E2791,E2791)),"")</f>
        <v>26</v>
      </c>
      <c r="G2791" s="170" t="str">
        <f t="shared" si="88"/>
        <v/>
      </c>
      <c r="H2791" s="240" t="str">
        <f t="shared" si="89"/>
        <v/>
      </c>
      <c r="O2791" t="s">
        <v>983</v>
      </c>
    </row>
    <row r="2792" spans="5:15" ht="18" customHeight="1">
      <c r="E2792" s="168" t="s">
        <v>334</v>
      </c>
      <c r="F2792" s="174">
        <f>IFERROR(IF(E2792="","",COUNTIF($E$2:E2792,E2792)),"")</f>
        <v>25</v>
      </c>
      <c r="G2792" s="170" t="str">
        <f t="shared" si="88"/>
        <v/>
      </c>
      <c r="H2792" s="240" t="str">
        <f t="shared" si="89"/>
        <v/>
      </c>
      <c r="O2792" t="s">
        <v>983</v>
      </c>
    </row>
    <row r="2793" spans="5:15" ht="18" customHeight="1">
      <c r="E2793" s="168" t="s">
        <v>336</v>
      </c>
      <c r="F2793" s="174">
        <f>IFERROR(IF(E2793="","",COUNTIF($E$2:E2793,E2793)),"")</f>
        <v>13</v>
      </c>
      <c r="G2793" s="170" t="str">
        <f t="shared" si="88"/>
        <v/>
      </c>
      <c r="H2793" s="240" t="str">
        <f t="shared" si="89"/>
        <v/>
      </c>
      <c r="O2793" t="s">
        <v>983</v>
      </c>
    </row>
    <row r="2794" spans="5:15" ht="18" customHeight="1">
      <c r="E2794" s="168" t="s">
        <v>332</v>
      </c>
      <c r="F2794" s="174">
        <f>IFERROR(IF(E2794="","",COUNTIF($E$2:E2794,E2794)),"")</f>
        <v>19</v>
      </c>
      <c r="G2794" s="170" t="str">
        <f t="shared" si="88"/>
        <v/>
      </c>
      <c r="H2794" s="240" t="str">
        <f t="shared" si="89"/>
        <v/>
      </c>
      <c r="O2794" t="s">
        <v>983</v>
      </c>
    </row>
    <row r="2795" spans="5:15" ht="18" customHeight="1">
      <c r="E2795" s="168" t="s">
        <v>333</v>
      </c>
      <c r="F2795" s="174">
        <f>IFERROR(IF(E2795="","",COUNTIF($E$2:E2795,E2795)),"")</f>
        <v>19</v>
      </c>
      <c r="G2795" s="170" t="str">
        <f t="shared" si="88"/>
        <v/>
      </c>
      <c r="H2795" s="240" t="str">
        <f t="shared" si="89"/>
        <v/>
      </c>
      <c r="O2795" t="s">
        <v>983</v>
      </c>
    </row>
    <row r="2796" spans="5:15" ht="18" customHeight="1">
      <c r="E2796" s="168" t="s">
        <v>338</v>
      </c>
      <c r="F2796" s="174">
        <f>IFERROR(IF(E2796="","",COUNTIF($E$2:E2796,E2796)),"")</f>
        <v>13</v>
      </c>
      <c r="G2796" s="170" t="str">
        <f t="shared" si="88"/>
        <v/>
      </c>
      <c r="H2796" s="240" t="str">
        <f t="shared" si="89"/>
        <v/>
      </c>
      <c r="O2796" t="s">
        <v>983</v>
      </c>
    </row>
    <row r="2797" spans="5:15" ht="18" customHeight="1">
      <c r="E2797" s="168" t="s">
        <v>330</v>
      </c>
      <c r="F2797" s="174">
        <f>IFERROR(IF(E2797="","",COUNTIF($E$2:E2797,E2797)),"")</f>
        <v>27</v>
      </c>
      <c r="G2797" s="170" t="str">
        <f t="shared" si="88"/>
        <v/>
      </c>
      <c r="H2797" s="240" t="str">
        <f t="shared" si="89"/>
        <v/>
      </c>
      <c r="O2797" t="s">
        <v>983</v>
      </c>
    </row>
    <row r="2798" spans="5:15" ht="18" customHeight="1">
      <c r="F2798" s="174" t="str">
        <f>IFERROR(IF(E2798="","",COUNTIF($E$2:E2798,E2798)),"")</f>
        <v/>
      </c>
      <c r="G2798" s="170" t="str">
        <f t="shared" si="88"/>
        <v/>
      </c>
      <c r="H2798" s="240" t="str">
        <f t="shared" si="89"/>
        <v/>
      </c>
      <c r="O2798" t="s">
        <v>983</v>
      </c>
    </row>
    <row r="2799" spans="5:15" ht="18" customHeight="1">
      <c r="F2799" s="174" t="str">
        <f>IFERROR(IF(E2799="","",COUNTIF($E$2:E2799,E2799)),"")</f>
        <v/>
      </c>
      <c r="G2799" s="170" t="str">
        <f t="shared" si="88"/>
        <v/>
      </c>
      <c r="H2799" s="240" t="str">
        <f t="shared" si="89"/>
        <v/>
      </c>
      <c r="O2799" t="s">
        <v>983</v>
      </c>
    </row>
    <row r="2800" spans="5:15" ht="18" customHeight="1">
      <c r="E2800" s="168" t="s">
        <v>333</v>
      </c>
      <c r="F2800" s="174">
        <f>IFERROR(IF(E2800="","",COUNTIF($E$2:E2800,E2800)),"")</f>
        <v>20</v>
      </c>
      <c r="G2800" s="170" t="str">
        <f t="shared" si="88"/>
        <v/>
      </c>
      <c r="H2800" s="240" t="str">
        <f t="shared" si="89"/>
        <v/>
      </c>
      <c r="O2800" t="s">
        <v>983</v>
      </c>
    </row>
    <row r="2801" spans="5:15" ht="18" customHeight="1">
      <c r="E2801" s="168" t="s">
        <v>335</v>
      </c>
      <c r="F2801" s="174">
        <f>IFERROR(IF(E2801="","",COUNTIF($E$2:E2801,E2801)),"")</f>
        <v>24</v>
      </c>
      <c r="G2801" s="170" t="str">
        <f t="shared" si="88"/>
        <v/>
      </c>
      <c r="H2801" s="240" t="str">
        <f t="shared" si="89"/>
        <v/>
      </c>
      <c r="O2801" t="s">
        <v>983</v>
      </c>
    </row>
    <row r="2802" spans="5:15" ht="18" customHeight="1">
      <c r="E2802" s="168" t="s">
        <v>337</v>
      </c>
      <c r="F2802" s="174">
        <f>IFERROR(IF(E2802="","",COUNTIF($E$2:E2802,E2802)),"")</f>
        <v>22</v>
      </c>
      <c r="G2802" s="170" t="str">
        <f t="shared" si="88"/>
        <v/>
      </c>
      <c r="H2802" s="240" t="str">
        <f t="shared" si="89"/>
        <v/>
      </c>
      <c r="O2802" t="s">
        <v>983</v>
      </c>
    </row>
    <row r="2803" spans="5:15" ht="18" customHeight="1">
      <c r="E2803" s="168" t="s">
        <v>954</v>
      </c>
      <c r="F2803" s="174">
        <f>IFERROR(IF(E2803="","",COUNTIF($E$2:E2803,E2803)),"")</f>
        <v>17</v>
      </c>
      <c r="G2803" s="170" t="str">
        <f t="shared" si="88"/>
        <v/>
      </c>
      <c r="H2803" s="240" t="str">
        <f t="shared" si="89"/>
        <v/>
      </c>
      <c r="O2803" t="s">
        <v>983</v>
      </c>
    </row>
    <row r="2804" spans="5:15" ht="18" customHeight="1">
      <c r="E2804" s="168" t="s">
        <v>335</v>
      </c>
      <c r="F2804" s="174">
        <f>IFERROR(IF(E2804="","",COUNTIF($E$2:E2804,E2804)),"")</f>
        <v>25</v>
      </c>
      <c r="G2804" s="170" t="str">
        <f t="shared" si="88"/>
        <v/>
      </c>
      <c r="H2804" s="240" t="str">
        <f t="shared" si="89"/>
        <v/>
      </c>
      <c r="O2804" t="s">
        <v>983</v>
      </c>
    </row>
    <row r="2805" spans="5:15" ht="18" customHeight="1">
      <c r="E2805" s="168" t="s">
        <v>334</v>
      </c>
      <c r="F2805" s="174">
        <f>IFERROR(IF(E2805="","",COUNTIF($E$2:E2805,E2805)),"")</f>
        <v>26</v>
      </c>
      <c r="G2805" s="170" t="str">
        <f t="shared" si="88"/>
        <v/>
      </c>
      <c r="H2805" s="240" t="str">
        <f t="shared" si="89"/>
        <v/>
      </c>
      <c r="O2805" t="s">
        <v>983</v>
      </c>
    </row>
    <row r="2806" spans="5:15" ht="18" customHeight="1">
      <c r="F2806" s="174" t="str">
        <f>IFERROR(IF(E2806="","",COUNTIF($E$2:E2806,E2806)),"")</f>
        <v/>
      </c>
      <c r="G2806" s="170" t="str">
        <f t="shared" si="88"/>
        <v/>
      </c>
      <c r="H2806" s="240" t="str">
        <f t="shared" si="89"/>
        <v/>
      </c>
      <c r="O2806" t="s">
        <v>983</v>
      </c>
    </row>
    <row r="2807" spans="5:15" ht="18" customHeight="1">
      <c r="F2807" s="174" t="str">
        <f>IFERROR(IF(E2807="","",COUNTIF($E$2:E2807,E2807)),"")</f>
        <v/>
      </c>
      <c r="G2807" s="170" t="str">
        <f t="shared" si="88"/>
        <v/>
      </c>
      <c r="H2807" s="240" t="str">
        <f t="shared" si="89"/>
        <v/>
      </c>
      <c r="O2807" t="s">
        <v>983</v>
      </c>
    </row>
    <row r="2808" spans="5:15" ht="18" customHeight="1">
      <c r="F2808" s="174" t="str">
        <f>IFERROR(IF(E2808="","",COUNTIF($E$2:E2808,E2808)),"")</f>
        <v/>
      </c>
      <c r="G2808" s="170" t="str">
        <f t="shared" si="88"/>
        <v/>
      </c>
      <c r="H2808" s="240" t="str">
        <f t="shared" si="89"/>
        <v/>
      </c>
      <c r="O2808" t="s">
        <v>983</v>
      </c>
    </row>
    <row r="2809" spans="5:15" ht="18" customHeight="1">
      <c r="E2809" s="168" t="s">
        <v>335</v>
      </c>
      <c r="F2809" s="174">
        <f>IFERROR(IF(E2809="","",COUNTIF($E$2:E2809,E2809)),"")</f>
        <v>26</v>
      </c>
      <c r="G2809" s="170" t="str">
        <f t="shared" si="88"/>
        <v/>
      </c>
      <c r="H2809" s="240" t="str">
        <f t="shared" si="89"/>
        <v/>
      </c>
      <c r="O2809" t="s">
        <v>983</v>
      </c>
    </row>
    <row r="2810" spans="5:15" ht="18" customHeight="1">
      <c r="E2810" s="168" t="s">
        <v>954</v>
      </c>
      <c r="F2810" s="174">
        <f>IFERROR(IF(E2810="","",COUNTIF($E$2:E2810,E2810)),"")</f>
        <v>18</v>
      </c>
      <c r="G2810" s="170" t="str">
        <f t="shared" si="88"/>
        <v/>
      </c>
      <c r="H2810" s="240" t="str">
        <f t="shared" si="89"/>
        <v/>
      </c>
      <c r="O2810" t="s">
        <v>983</v>
      </c>
    </row>
    <row r="2811" spans="5:15" ht="18" customHeight="1">
      <c r="E2811" s="168" t="s">
        <v>335</v>
      </c>
      <c r="F2811" s="174">
        <f>IFERROR(IF(E2811="","",COUNTIF($E$2:E2811,E2811)),"")</f>
        <v>27</v>
      </c>
      <c r="G2811" s="170" t="str">
        <f t="shared" si="88"/>
        <v/>
      </c>
      <c r="H2811" s="240" t="str">
        <f t="shared" si="89"/>
        <v/>
      </c>
      <c r="O2811" t="s">
        <v>983</v>
      </c>
    </row>
    <row r="2812" spans="5:15" ht="18" customHeight="1">
      <c r="E2812" s="168" t="s">
        <v>324</v>
      </c>
      <c r="F2812" s="174">
        <f>IFERROR(IF(E2812="","",COUNTIF($E$2:E2812,E2812)),"")</f>
        <v>33</v>
      </c>
      <c r="G2812" s="170" t="str">
        <f t="shared" si="88"/>
        <v/>
      </c>
      <c r="H2812" s="240" t="str">
        <f t="shared" si="89"/>
        <v/>
      </c>
      <c r="O2812" t="s">
        <v>983</v>
      </c>
    </row>
    <row r="2813" spans="5:15" ht="18" customHeight="1">
      <c r="F2813" s="174" t="str">
        <f>IFERROR(IF(E2813="","",COUNTIF($E$2:E2813,E2813)),"")</f>
        <v/>
      </c>
      <c r="G2813" s="170" t="str">
        <f t="shared" si="88"/>
        <v/>
      </c>
      <c r="H2813" s="240" t="str">
        <f t="shared" si="89"/>
        <v/>
      </c>
      <c r="O2813" t="s">
        <v>983</v>
      </c>
    </row>
    <row r="2814" spans="5:15" ht="18" customHeight="1">
      <c r="E2814" s="168" t="s">
        <v>463</v>
      </c>
      <c r="F2814" s="174">
        <f>IFERROR(IF(E2814="","",COUNTIF($E$2:E2814,E2814)),"")</f>
        <v>3</v>
      </c>
      <c r="G2814" s="170" t="str">
        <f t="shared" si="88"/>
        <v/>
      </c>
      <c r="H2814" s="240" t="str">
        <f t="shared" si="89"/>
        <v/>
      </c>
      <c r="O2814" t="s">
        <v>983</v>
      </c>
    </row>
    <row r="2815" spans="5:15" ht="18" customHeight="1">
      <c r="E2815" s="168" t="s">
        <v>930</v>
      </c>
      <c r="F2815" s="174">
        <f>IFERROR(IF(E2815="","",COUNTIF($E$2:E2815,E2815)),"")</f>
        <v>1</v>
      </c>
      <c r="G2815" s="170">
        <f t="shared" si="88"/>
        <v>2815</v>
      </c>
      <c r="H2815" s="240" t="str">
        <f t="shared" si="89"/>
        <v/>
      </c>
      <c r="O2815" t="s">
        <v>983</v>
      </c>
    </row>
    <row r="2816" spans="5:15" ht="18" customHeight="1">
      <c r="E2816" s="168" t="s">
        <v>324</v>
      </c>
      <c r="F2816" s="174">
        <f>IFERROR(IF(E2816="","",COUNTIF($E$2:E2816,E2816)),"")</f>
        <v>34</v>
      </c>
      <c r="G2816" s="170" t="str">
        <f t="shared" si="88"/>
        <v/>
      </c>
      <c r="H2816" s="240" t="str">
        <f t="shared" si="89"/>
        <v/>
      </c>
      <c r="O2816" t="s">
        <v>983</v>
      </c>
    </row>
    <row r="2817" spans="5:15" ht="18" customHeight="1">
      <c r="E2817" s="168" t="s">
        <v>324</v>
      </c>
      <c r="F2817" s="174">
        <f>IFERROR(IF(E2817="","",COUNTIF($E$2:E2817,E2817)),"")</f>
        <v>35</v>
      </c>
      <c r="G2817" s="170" t="str">
        <f t="shared" si="88"/>
        <v/>
      </c>
      <c r="H2817" s="240" t="str">
        <f t="shared" si="89"/>
        <v/>
      </c>
      <c r="O2817" t="s">
        <v>983</v>
      </c>
    </row>
    <row r="2818" spans="5:15" ht="18" customHeight="1">
      <c r="E2818" s="168" t="s">
        <v>328</v>
      </c>
      <c r="F2818" s="174">
        <f>IFERROR(IF(E2818="","",COUNTIF($E$2:E2818,E2818)),"")</f>
        <v>8</v>
      </c>
      <c r="G2818" s="170" t="str">
        <f t="shared" ref="G2818:G2881" si="90">IFERROR(IF(AND(COUNTIF(E2818:E2818,E2818)=(F2818),F2818&gt;0),ROW(),""),"")</f>
        <v/>
      </c>
      <c r="H2818" s="240" t="str">
        <f t="shared" ref="H2818:H2881" si="91">IFERROR(INDEX(E:E,SMALL(G:G,ROW()-1)),"")</f>
        <v/>
      </c>
      <c r="O2818" t="s">
        <v>983</v>
      </c>
    </row>
    <row r="2819" spans="5:15" ht="18" customHeight="1">
      <c r="E2819" s="168" t="s">
        <v>325</v>
      </c>
      <c r="F2819" s="174">
        <f>IFERROR(IF(E2819="","",COUNTIF($E$2:E2819,E2819)),"")</f>
        <v>30</v>
      </c>
      <c r="G2819" s="170" t="str">
        <f t="shared" si="90"/>
        <v/>
      </c>
      <c r="H2819" s="240" t="str">
        <f t="shared" si="91"/>
        <v/>
      </c>
      <c r="O2819" t="s">
        <v>983</v>
      </c>
    </row>
    <row r="2820" spans="5:15" ht="18" customHeight="1">
      <c r="E2820" s="168" t="s">
        <v>1591</v>
      </c>
      <c r="F2820" s="174">
        <f>IFERROR(IF(E2820="","",COUNTIF($E$2:E2820,E2820)),"")</f>
        <v>1</v>
      </c>
      <c r="G2820" s="170">
        <f t="shared" si="90"/>
        <v>2820</v>
      </c>
      <c r="H2820" s="240" t="str">
        <f t="shared" si="91"/>
        <v/>
      </c>
      <c r="O2820" t="s">
        <v>983</v>
      </c>
    </row>
    <row r="2821" spans="5:15" ht="18" customHeight="1">
      <c r="E2821" s="168" t="s">
        <v>324</v>
      </c>
      <c r="F2821" s="174">
        <f>IFERROR(IF(E2821="","",COUNTIF($E$2:E2821,E2821)),"")</f>
        <v>36</v>
      </c>
      <c r="G2821" s="170" t="str">
        <f t="shared" si="90"/>
        <v/>
      </c>
      <c r="H2821" s="240" t="str">
        <f t="shared" si="91"/>
        <v/>
      </c>
      <c r="O2821" t="s">
        <v>983</v>
      </c>
    </row>
    <row r="2822" spans="5:15" ht="18" customHeight="1">
      <c r="E2822" s="168" t="s">
        <v>325</v>
      </c>
      <c r="F2822" s="174">
        <f>IFERROR(IF(E2822="","",COUNTIF($E$2:E2822,E2822)),"")</f>
        <v>31</v>
      </c>
      <c r="G2822" s="170" t="str">
        <f t="shared" si="90"/>
        <v/>
      </c>
      <c r="H2822" s="240" t="str">
        <f t="shared" si="91"/>
        <v/>
      </c>
      <c r="O2822" t="s">
        <v>983</v>
      </c>
    </row>
    <row r="2823" spans="5:15" ht="18" customHeight="1">
      <c r="E2823" s="168" t="s">
        <v>324</v>
      </c>
      <c r="F2823" s="174">
        <f>IFERROR(IF(E2823="","",COUNTIF($E$2:E2823,E2823)),"")</f>
        <v>37</v>
      </c>
      <c r="G2823" s="170" t="str">
        <f t="shared" si="90"/>
        <v/>
      </c>
      <c r="H2823" s="240" t="str">
        <f t="shared" si="91"/>
        <v/>
      </c>
      <c r="O2823" t="s">
        <v>983</v>
      </c>
    </row>
    <row r="2824" spans="5:15" ht="18" customHeight="1">
      <c r="E2824" s="168" t="s">
        <v>323</v>
      </c>
      <c r="F2824" s="174">
        <f>IFERROR(IF(E2824="","",COUNTIF($E$2:E2824,E2824)),"")</f>
        <v>7</v>
      </c>
      <c r="G2824" s="170" t="str">
        <f t="shared" si="90"/>
        <v/>
      </c>
      <c r="H2824" s="240" t="str">
        <f t="shared" si="91"/>
        <v/>
      </c>
      <c r="O2824" t="s">
        <v>983</v>
      </c>
    </row>
    <row r="2825" spans="5:15" ht="18" customHeight="1">
      <c r="E2825" s="168" t="s">
        <v>323</v>
      </c>
      <c r="F2825" s="174">
        <f>IFERROR(IF(E2825="","",COUNTIF($E$2:E2825,E2825)),"")</f>
        <v>8</v>
      </c>
      <c r="G2825" s="170" t="str">
        <f t="shared" si="90"/>
        <v/>
      </c>
      <c r="H2825" s="240" t="str">
        <f t="shared" si="91"/>
        <v/>
      </c>
      <c r="O2825" t="s">
        <v>983</v>
      </c>
    </row>
    <row r="2826" spans="5:15" ht="18" customHeight="1">
      <c r="E2826" s="168" t="s">
        <v>323</v>
      </c>
      <c r="F2826" s="174">
        <f>IFERROR(IF(E2826="","",COUNTIF($E$2:E2826,E2826)),"")</f>
        <v>9</v>
      </c>
      <c r="G2826" s="170" t="str">
        <f t="shared" si="90"/>
        <v/>
      </c>
      <c r="H2826" s="240" t="str">
        <f t="shared" si="91"/>
        <v/>
      </c>
      <c r="O2826" t="s">
        <v>983</v>
      </c>
    </row>
    <row r="2827" spans="5:15" ht="18" customHeight="1">
      <c r="E2827" s="168" t="s">
        <v>324</v>
      </c>
      <c r="F2827" s="174">
        <f>IFERROR(IF(E2827="","",COUNTIF($E$2:E2827,E2827)),"")</f>
        <v>38</v>
      </c>
      <c r="G2827" s="170" t="str">
        <f t="shared" si="90"/>
        <v/>
      </c>
      <c r="H2827" s="240" t="str">
        <f t="shared" si="91"/>
        <v/>
      </c>
      <c r="O2827" t="s">
        <v>983</v>
      </c>
    </row>
    <row r="2828" spans="5:15" ht="18" customHeight="1">
      <c r="F2828" s="174" t="str">
        <f>IFERROR(IF(E2828="","",COUNTIF($E$2:E2828,E2828)),"")</f>
        <v/>
      </c>
      <c r="G2828" s="170" t="str">
        <f t="shared" si="90"/>
        <v/>
      </c>
      <c r="H2828" s="240" t="str">
        <f t="shared" si="91"/>
        <v/>
      </c>
      <c r="O2828" t="s">
        <v>983</v>
      </c>
    </row>
    <row r="2829" spans="5:15" ht="18" customHeight="1">
      <c r="E2829" s="168" t="s">
        <v>324</v>
      </c>
      <c r="F2829" s="174">
        <f>IFERROR(IF(E2829="","",COUNTIF($E$2:E2829,E2829)),"")</f>
        <v>39</v>
      </c>
      <c r="G2829" s="170" t="str">
        <f t="shared" si="90"/>
        <v/>
      </c>
      <c r="H2829" s="240" t="str">
        <f t="shared" si="91"/>
        <v/>
      </c>
      <c r="O2829" t="s">
        <v>983</v>
      </c>
    </row>
    <row r="2830" spans="5:15" ht="18" customHeight="1">
      <c r="E2830" s="168" t="s">
        <v>325</v>
      </c>
      <c r="F2830" s="174">
        <f>IFERROR(IF(E2830="","",COUNTIF($E$2:E2830,E2830)),"")</f>
        <v>32</v>
      </c>
      <c r="G2830" s="170" t="str">
        <f t="shared" si="90"/>
        <v/>
      </c>
      <c r="H2830" s="240" t="str">
        <f t="shared" si="91"/>
        <v/>
      </c>
      <c r="O2830" t="s">
        <v>983</v>
      </c>
    </row>
    <row r="2831" spans="5:15" ht="18" customHeight="1">
      <c r="E2831" s="168" t="s">
        <v>324</v>
      </c>
      <c r="F2831" s="174">
        <f>IFERROR(IF(E2831="","",COUNTIF($E$2:E2831,E2831)),"")</f>
        <v>40</v>
      </c>
      <c r="G2831" s="170" t="str">
        <f t="shared" si="90"/>
        <v/>
      </c>
      <c r="H2831" s="240" t="str">
        <f t="shared" si="91"/>
        <v/>
      </c>
      <c r="O2831" t="s">
        <v>983</v>
      </c>
    </row>
    <row r="2832" spans="5:15" ht="18" customHeight="1">
      <c r="E2832" s="168" t="s">
        <v>324</v>
      </c>
      <c r="F2832" s="174">
        <f>IFERROR(IF(E2832="","",COUNTIF($E$2:E2832,E2832)),"")</f>
        <v>41</v>
      </c>
      <c r="G2832" s="170" t="str">
        <f t="shared" si="90"/>
        <v/>
      </c>
      <c r="H2832" s="240" t="str">
        <f t="shared" si="91"/>
        <v/>
      </c>
      <c r="O2832" t="s">
        <v>983</v>
      </c>
    </row>
    <row r="2833" spans="5:15" ht="18" customHeight="1">
      <c r="F2833" s="174" t="str">
        <f>IFERROR(IF(E2833="","",COUNTIF($E$2:E2833,E2833)),"")</f>
        <v/>
      </c>
      <c r="G2833" s="170" t="str">
        <f t="shared" si="90"/>
        <v/>
      </c>
      <c r="H2833" s="240" t="str">
        <f t="shared" si="91"/>
        <v/>
      </c>
      <c r="O2833" t="s">
        <v>983</v>
      </c>
    </row>
    <row r="2834" spans="5:15" ht="18" customHeight="1">
      <c r="E2834" s="168" t="s">
        <v>324</v>
      </c>
      <c r="F2834" s="174">
        <f>IFERROR(IF(E2834="","",COUNTIF($E$2:E2834,E2834)),"")</f>
        <v>42</v>
      </c>
      <c r="G2834" s="170" t="str">
        <f t="shared" si="90"/>
        <v/>
      </c>
      <c r="H2834" s="240" t="str">
        <f t="shared" si="91"/>
        <v/>
      </c>
      <c r="O2834" t="s">
        <v>983</v>
      </c>
    </row>
    <row r="2835" spans="5:15" ht="18" customHeight="1">
      <c r="E2835" s="168" t="s">
        <v>324</v>
      </c>
      <c r="F2835" s="174">
        <f>IFERROR(IF(E2835="","",COUNTIF($E$2:E2835,E2835)),"")</f>
        <v>43</v>
      </c>
      <c r="G2835" s="170" t="str">
        <f t="shared" si="90"/>
        <v/>
      </c>
      <c r="H2835" s="240" t="str">
        <f t="shared" si="91"/>
        <v/>
      </c>
      <c r="O2835" t="s">
        <v>983</v>
      </c>
    </row>
    <row r="2836" spans="5:15" ht="18" customHeight="1">
      <c r="E2836" s="168" t="s">
        <v>325</v>
      </c>
      <c r="F2836" s="174">
        <f>IFERROR(IF(E2836="","",COUNTIF($E$2:E2836,E2836)),"")</f>
        <v>33</v>
      </c>
      <c r="G2836" s="170" t="str">
        <f t="shared" si="90"/>
        <v/>
      </c>
      <c r="H2836" s="240" t="str">
        <f t="shared" si="91"/>
        <v/>
      </c>
      <c r="O2836" t="s">
        <v>983</v>
      </c>
    </row>
    <row r="2837" spans="5:15" ht="18" customHeight="1">
      <c r="E2837" s="168" t="s">
        <v>328</v>
      </c>
      <c r="F2837" s="174">
        <f>IFERROR(IF(E2837="","",COUNTIF($E$2:E2837,E2837)),"")</f>
        <v>9</v>
      </c>
      <c r="G2837" s="170" t="str">
        <f t="shared" si="90"/>
        <v/>
      </c>
      <c r="H2837" s="240" t="str">
        <f t="shared" si="91"/>
        <v/>
      </c>
      <c r="O2837" t="s">
        <v>983</v>
      </c>
    </row>
    <row r="2838" spans="5:15" ht="18" customHeight="1">
      <c r="E2838" s="168" t="s">
        <v>325</v>
      </c>
      <c r="F2838" s="174">
        <f>IFERROR(IF(E2838="","",COUNTIF($E$2:E2838,E2838)),"")</f>
        <v>34</v>
      </c>
      <c r="G2838" s="170" t="str">
        <f t="shared" si="90"/>
        <v/>
      </c>
      <c r="H2838" s="240" t="str">
        <f t="shared" si="91"/>
        <v/>
      </c>
      <c r="O2838" t="s">
        <v>983</v>
      </c>
    </row>
    <row r="2839" spans="5:15" ht="18" customHeight="1">
      <c r="E2839" s="168" t="s">
        <v>324</v>
      </c>
      <c r="F2839" s="174">
        <f>IFERROR(IF(E2839="","",COUNTIF($E$2:E2839,E2839)),"")</f>
        <v>44</v>
      </c>
      <c r="G2839" s="170" t="str">
        <f t="shared" si="90"/>
        <v/>
      </c>
      <c r="H2839" s="240" t="str">
        <f t="shared" si="91"/>
        <v/>
      </c>
      <c r="O2839" t="s">
        <v>983</v>
      </c>
    </row>
    <row r="2840" spans="5:15" ht="18" customHeight="1">
      <c r="E2840" s="168" t="s">
        <v>473</v>
      </c>
      <c r="F2840" s="174">
        <f>IFERROR(IF(E2840="","",COUNTIF($E$2:E2840,E2840)),"")</f>
        <v>2</v>
      </c>
      <c r="G2840" s="170" t="str">
        <f t="shared" si="90"/>
        <v/>
      </c>
      <c r="H2840" s="240" t="str">
        <f t="shared" si="91"/>
        <v/>
      </c>
      <c r="O2840" t="s">
        <v>983</v>
      </c>
    </row>
    <row r="2841" spans="5:15" ht="18" customHeight="1">
      <c r="E2841" s="168" t="s">
        <v>323</v>
      </c>
      <c r="F2841" s="174">
        <f>IFERROR(IF(E2841="","",COUNTIF($E$2:E2841,E2841)),"")</f>
        <v>10</v>
      </c>
      <c r="G2841" s="170" t="str">
        <f t="shared" si="90"/>
        <v/>
      </c>
      <c r="H2841" s="240" t="str">
        <f t="shared" si="91"/>
        <v/>
      </c>
      <c r="O2841" t="s">
        <v>983</v>
      </c>
    </row>
    <row r="2842" spans="5:15" ht="18" customHeight="1">
      <c r="E2842" s="168" t="s">
        <v>325</v>
      </c>
      <c r="F2842" s="174">
        <f>IFERROR(IF(E2842="","",COUNTIF($E$2:E2842,E2842)),"")</f>
        <v>35</v>
      </c>
      <c r="G2842" s="170" t="str">
        <f t="shared" si="90"/>
        <v/>
      </c>
      <c r="H2842" s="240" t="str">
        <f t="shared" si="91"/>
        <v/>
      </c>
      <c r="O2842" t="s">
        <v>983</v>
      </c>
    </row>
    <row r="2843" spans="5:15" ht="18" customHeight="1">
      <c r="E2843" s="168" t="s">
        <v>324</v>
      </c>
      <c r="F2843" s="174">
        <f>IFERROR(IF(E2843="","",COUNTIF($E$2:E2843,E2843)),"")</f>
        <v>45</v>
      </c>
      <c r="G2843" s="170" t="str">
        <f t="shared" si="90"/>
        <v/>
      </c>
      <c r="H2843" s="240" t="str">
        <f t="shared" si="91"/>
        <v/>
      </c>
      <c r="O2843" t="s">
        <v>983</v>
      </c>
    </row>
    <row r="2844" spans="5:15" ht="18" customHeight="1">
      <c r="E2844" s="168" t="s">
        <v>332</v>
      </c>
      <c r="F2844" s="174">
        <f>IFERROR(IF(E2844="","",COUNTIF($E$2:E2844,E2844)),"")</f>
        <v>20</v>
      </c>
      <c r="G2844" s="170" t="str">
        <f t="shared" si="90"/>
        <v/>
      </c>
      <c r="H2844" s="240" t="str">
        <f t="shared" si="91"/>
        <v/>
      </c>
      <c r="O2844" t="s">
        <v>983</v>
      </c>
    </row>
    <row r="2845" spans="5:15" ht="18" customHeight="1">
      <c r="E2845" s="168" t="s">
        <v>337</v>
      </c>
      <c r="F2845" s="174">
        <f>IFERROR(IF(E2845="","",COUNTIF($E$2:E2845,E2845)),"")</f>
        <v>23</v>
      </c>
      <c r="G2845" s="170" t="str">
        <f t="shared" si="90"/>
        <v/>
      </c>
      <c r="H2845" s="240" t="str">
        <f t="shared" si="91"/>
        <v/>
      </c>
      <c r="O2845" t="s">
        <v>983</v>
      </c>
    </row>
    <row r="2846" spans="5:15" ht="18" customHeight="1">
      <c r="E2846" s="168" t="s">
        <v>331</v>
      </c>
      <c r="F2846" s="174">
        <f>IFERROR(IF(E2846="","",COUNTIF($E$2:E2846,E2846)),"")</f>
        <v>18</v>
      </c>
      <c r="G2846" s="170" t="str">
        <f t="shared" si="90"/>
        <v/>
      </c>
      <c r="H2846" s="240" t="str">
        <f t="shared" si="91"/>
        <v/>
      </c>
      <c r="O2846" t="s">
        <v>983</v>
      </c>
    </row>
    <row r="2847" spans="5:15" ht="18" customHeight="1">
      <c r="E2847" s="168" t="s">
        <v>335</v>
      </c>
      <c r="F2847" s="174">
        <f>IFERROR(IF(E2847="","",COUNTIF($E$2:E2847,E2847)),"")</f>
        <v>28</v>
      </c>
      <c r="G2847" s="170" t="str">
        <f t="shared" si="90"/>
        <v/>
      </c>
      <c r="H2847" s="240" t="str">
        <f t="shared" si="91"/>
        <v/>
      </c>
      <c r="O2847" t="s">
        <v>983</v>
      </c>
    </row>
    <row r="2848" spans="5:15" ht="18" customHeight="1">
      <c r="E2848" s="168" t="s">
        <v>338</v>
      </c>
      <c r="F2848" s="174">
        <f>IFERROR(IF(E2848="","",COUNTIF($E$2:E2848,E2848)),"")</f>
        <v>14</v>
      </c>
      <c r="G2848" s="170" t="str">
        <f t="shared" si="90"/>
        <v/>
      </c>
      <c r="H2848" s="240" t="str">
        <f t="shared" si="91"/>
        <v/>
      </c>
      <c r="O2848" t="s">
        <v>983</v>
      </c>
    </row>
    <row r="2849" spans="5:15" ht="18" customHeight="1">
      <c r="E2849" s="168" t="s">
        <v>331</v>
      </c>
      <c r="F2849" s="174">
        <f>IFERROR(IF(E2849="","",COUNTIF($E$2:E2849,E2849)),"")</f>
        <v>19</v>
      </c>
      <c r="G2849" s="170" t="str">
        <f t="shared" si="90"/>
        <v/>
      </c>
      <c r="H2849" s="240" t="str">
        <f t="shared" si="91"/>
        <v/>
      </c>
      <c r="O2849" t="s">
        <v>983</v>
      </c>
    </row>
    <row r="2850" spans="5:15" ht="18" customHeight="1">
      <c r="E2850" s="168" t="s">
        <v>335</v>
      </c>
      <c r="F2850" s="174">
        <f>IFERROR(IF(E2850="","",COUNTIF($E$2:E2850,E2850)),"")</f>
        <v>29</v>
      </c>
      <c r="G2850" s="170" t="str">
        <f t="shared" si="90"/>
        <v/>
      </c>
      <c r="H2850" s="240" t="str">
        <f t="shared" si="91"/>
        <v/>
      </c>
      <c r="O2850" t="s">
        <v>983</v>
      </c>
    </row>
    <row r="2851" spans="5:15" ht="18" customHeight="1">
      <c r="E2851" s="168" t="s">
        <v>338</v>
      </c>
      <c r="F2851" s="174">
        <f>IFERROR(IF(E2851="","",COUNTIF($E$2:E2851,E2851)),"")</f>
        <v>15</v>
      </c>
      <c r="G2851" s="170" t="str">
        <f t="shared" si="90"/>
        <v/>
      </c>
      <c r="H2851" s="240" t="str">
        <f t="shared" si="91"/>
        <v/>
      </c>
      <c r="O2851" t="s">
        <v>983</v>
      </c>
    </row>
    <row r="2852" spans="5:15" ht="18" customHeight="1">
      <c r="E2852" s="168" t="s">
        <v>337</v>
      </c>
      <c r="F2852" s="174">
        <f>IFERROR(IF(E2852="","",COUNTIF($E$2:E2852,E2852)),"")</f>
        <v>24</v>
      </c>
      <c r="G2852" s="170" t="str">
        <f t="shared" si="90"/>
        <v/>
      </c>
      <c r="H2852" s="240" t="str">
        <f t="shared" si="91"/>
        <v/>
      </c>
      <c r="O2852" t="s">
        <v>983</v>
      </c>
    </row>
    <row r="2853" spans="5:15" ht="18" customHeight="1">
      <c r="E2853" s="168" t="s">
        <v>338</v>
      </c>
      <c r="F2853" s="174">
        <f>IFERROR(IF(E2853="","",COUNTIF($E$2:E2853,E2853)),"")</f>
        <v>16</v>
      </c>
      <c r="G2853" s="170" t="str">
        <f t="shared" si="90"/>
        <v/>
      </c>
      <c r="H2853" s="240" t="str">
        <f t="shared" si="91"/>
        <v/>
      </c>
      <c r="O2853" t="s">
        <v>983</v>
      </c>
    </row>
    <row r="2854" spans="5:15" ht="18" customHeight="1">
      <c r="E2854" s="168" t="s">
        <v>333</v>
      </c>
      <c r="F2854" s="174">
        <f>IFERROR(IF(E2854="","",COUNTIF($E$2:E2854,E2854)),"")</f>
        <v>21</v>
      </c>
      <c r="G2854" s="170" t="str">
        <f t="shared" si="90"/>
        <v/>
      </c>
      <c r="H2854" s="240" t="str">
        <f t="shared" si="91"/>
        <v/>
      </c>
      <c r="O2854" t="s">
        <v>983</v>
      </c>
    </row>
    <row r="2855" spans="5:15" ht="18" customHeight="1">
      <c r="E2855" s="168" t="s">
        <v>332</v>
      </c>
      <c r="F2855" s="174">
        <f>IFERROR(IF(E2855="","",COUNTIF($E$2:E2855,E2855)),"")</f>
        <v>21</v>
      </c>
      <c r="G2855" s="170" t="str">
        <f t="shared" si="90"/>
        <v/>
      </c>
      <c r="H2855" s="240" t="str">
        <f t="shared" si="91"/>
        <v/>
      </c>
      <c r="O2855" t="s">
        <v>983</v>
      </c>
    </row>
    <row r="2856" spans="5:15" ht="18" customHeight="1">
      <c r="E2856" s="168" t="s">
        <v>331</v>
      </c>
      <c r="F2856" s="174">
        <f>IFERROR(IF(E2856="","",COUNTIF($E$2:E2856,E2856)),"")</f>
        <v>20</v>
      </c>
      <c r="G2856" s="170" t="str">
        <f t="shared" si="90"/>
        <v/>
      </c>
      <c r="H2856" s="240" t="str">
        <f t="shared" si="91"/>
        <v/>
      </c>
      <c r="O2856" t="s">
        <v>983</v>
      </c>
    </row>
    <row r="2857" spans="5:15" ht="18" customHeight="1">
      <c r="E2857" s="168" t="s">
        <v>333</v>
      </c>
      <c r="F2857" s="174">
        <f>IFERROR(IF(E2857="","",COUNTIF($E$2:E2857,E2857)),"")</f>
        <v>22</v>
      </c>
      <c r="G2857" s="170" t="str">
        <f t="shared" si="90"/>
        <v/>
      </c>
      <c r="H2857" s="240" t="str">
        <f t="shared" si="91"/>
        <v/>
      </c>
      <c r="O2857" t="s">
        <v>983</v>
      </c>
    </row>
    <row r="2858" spans="5:15" ht="18" customHeight="1">
      <c r="E2858" s="168" t="s">
        <v>331</v>
      </c>
      <c r="F2858" s="174">
        <f>IFERROR(IF(E2858="","",COUNTIF($E$2:E2858,E2858)),"")</f>
        <v>21</v>
      </c>
      <c r="G2858" s="170" t="str">
        <f t="shared" si="90"/>
        <v/>
      </c>
      <c r="H2858" s="240" t="str">
        <f t="shared" si="91"/>
        <v/>
      </c>
      <c r="O2858" t="s">
        <v>983</v>
      </c>
    </row>
    <row r="2859" spans="5:15" ht="18" customHeight="1">
      <c r="E2859" s="168" t="s">
        <v>332</v>
      </c>
      <c r="F2859" s="174">
        <f>IFERROR(IF(E2859="","",COUNTIF($E$2:E2859,E2859)),"")</f>
        <v>22</v>
      </c>
      <c r="G2859" s="170" t="str">
        <f t="shared" si="90"/>
        <v/>
      </c>
      <c r="H2859" s="240" t="str">
        <f t="shared" si="91"/>
        <v/>
      </c>
      <c r="O2859" t="s">
        <v>983</v>
      </c>
    </row>
    <row r="2860" spans="5:15" ht="18" customHeight="1">
      <c r="E2860" s="168" t="s">
        <v>335</v>
      </c>
      <c r="F2860" s="174">
        <f>IFERROR(IF(E2860="","",COUNTIF($E$2:E2860,E2860)),"")</f>
        <v>30</v>
      </c>
      <c r="G2860" s="170" t="str">
        <f t="shared" si="90"/>
        <v/>
      </c>
      <c r="H2860" s="240" t="str">
        <f t="shared" si="91"/>
        <v/>
      </c>
      <c r="O2860" t="s">
        <v>983</v>
      </c>
    </row>
    <row r="2861" spans="5:15" ht="18" customHeight="1">
      <c r="E2861" s="168" t="s">
        <v>331</v>
      </c>
      <c r="F2861" s="174">
        <f>IFERROR(IF(E2861="","",COUNTIF($E$2:E2861,E2861)),"")</f>
        <v>22</v>
      </c>
      <c r="G2861" s="170" t="str">
        <f t="shared" si="90"/>
        <v/>
      </c>
      <c r="H2861" s="240" t="str">
        <f t="shared" si="91"/>
        <v/>
      </c>
      <c r="O2861" t="s">
        <v>983</v>
      </c>
    </row>
    <row r="2862" spans="5:15" ht="18" customHeight="1">
      <c r="E2862" s="168" t="s">
        <v>336</v>
      </c>
      <c r="F2862" s="174">
        <f>IFERROR(IF(E2862="","",COUNTIF($E$2:E2862,E2862)),"")</f>
        <v>14</v>
      </c>
      <c r="G2862" s="170" t="str">
        <f t="shared" si="90"/>
        <v/>
      </c>
      <c r="H2862" s="240" t="str">
        <f t="shared" si="91"/>
        <v/>
      </c>
      <c r="O2862" t="s">
        <v>983</v>
      </c>
    </row>
    <row r="2863" spans="5:15" ht="18" customHeight="1">
      <c r="E2863" s="168" t="s">
        <v>335</v>
      </c>
      <c r="F2863" s="174">
        <f>IFERROR(IF(E2863="","",COUNTIF($E$2:E2863,E2863)),"")</f>
        <v>31</v>
      </c>
      <c r="G2863" s="170" t="str">
        <f t="shared" si="90"/>
        <v/>
      </c>
      <c r="H2863" s="240" t="str">
        <f t="shared" si="91"/>
        <v/>
      </c>
      <c r="O2863" t="s">
        <v>983</v>
      </c>
    </row>
    <row r="2864" spans="5:15" ht="18" customHeight="1">
      <c r="E2864" s="168" t="s">
        <v>333</v>
      </c>
      <c r="F2864" s="174">
        <f>IFERROR(IF(E2864="","",COUNTIF($E$2:E2864,E2864)),"")</f>
        <v>23</v>
      </c>
      <c r="G2864" s="170" t="str">
        <f t="shared" si="90"/>
        <v/>
      </c>
      <c r="H2864" s="240" t="str">
        <f t="shared" si="91"/>
        <v/>
      </c>
      <c r="O2864" t="s">
        <v>983</v>
      </c>
    </row>
    <row r="2865" spans="5:15" ht="18" customHeight="1">
      <c r="E2865" s="168" t="s">
        <v>336</v>
      </c>
      <c r="F2865" s="174">
        <f>IFERROR(IF(E2865="","",COUNTIF($E$2:E2865,E2865)),"")</f>
        <v>15</v>
      </c>
      <c r="G2865" s="170" t="str">
        <f t="shared" si="90"/>
        <v/>
      </c>
      <c r="H2865" s="240" t="str">
        <f t="shared" si="91"/>
        <v/>
      </c>
      <c r="O2865" t="s">
        <v>983</v>
      </c>
    </row>
    <row r="2866" spans="5:15" ht="18" customHeight="1">
      <c r="E2866" s="168" t="s">
        <v>337</v>
      </c>
      <c r="F2866" s="174">
        <f>IFERROR(IF(E2866="","",COUNTIF($E$2:E2866,E2866)),"")</f>
        <v>25</v>
      </c>
      <c r="G2866" s="170" t="str">
        <f t="shared" si="90"/>
        <v/>
      </c>
      <c r="H2866" s="240" t="str">
        <f t="shared" si="91"/>
        <v/>
      </c>
      <c r="O2866" t="s">
        <v>983</v>
      </c>
    </row>
    <row r="2867" spans="5:15" ht="18" customHeight="1">
      <c r="E2867" s="168" t="s">
        <v>333</v>
      </c>
      <c r="F2867" s="174">
        <f>IFERROR(IF(E2867="","",COUNTIF($E$2:E2867,E2867)),"")</f>
        <v>24</v>
      </c>
      <c r="G2867" s="170" t="str">
        <f t="shared" si="90"/>
        <v/>
      </c>
      <c r="H2867" s="240" t="str">
        <f t="shared" si="91"/>
        <v/>
      </c>
      <c r="O2867" t="s">
        <v>983</v>
      </c>
    </row>
    <row r="2868" spans="5:15" ht="18" customHeight="1">
      <c r="E2868" s="168" t="s">
        <v>332</v>
      </c>
      <c r="F2868" s="174">
        <f>IFERROR(IF(E2868="","",COUNTIF($E$2:E2868,E2868)),"")</f>
        <v>23</v>
      </c>
      <c r="G2868" s="170" t="str">
        <f t="shared" si="90"/>
        <v/>
      </c>
      <c r="H2868" s="240" t="str">
        <f t="shared" si="91"/>
        <v/>
      </c>
      <c r="O2868" t="s">
        <v>983</v>
      </c>
    </row>
    <row r="2869" spans="5:15" ht="18" customHeight="1">
      <c r="E2869" s="168" t="s">
        <v>331</v>
      </c>
      <c r="F2869" s="174">
        <f>IFERROR(IF(E2869="","",COUNTIF($E$2:E2869,E2869)),"")</f>
        <v>23</v>
      </c>
      <c r="G2869" s="170" t="str">
        <f t="shared" si="90"/>
        <v/>
      </c>
      <c r="H2869" s="240" t="str">
        <f t="shared" si="91"/>
        <v/>
      </c>
      <c r="O2869" t="s">
        <v>983</v>
      </c>
    </row>
    <row r="2870" spans="5:15" ht="18" customHeight="1">
      <c r="E2870" s="168" t="s">
        <v>338</v>
      </c>
      <c r="F2870" s="174">
        <f>IFERROR(IF(E2870="","",COUNTIF($E$2:E2870,E2870)),"")</f>
        <v>17</v>
      </c>
      <c r="G2870" s="170" t="str">
        <f t="shared" si="90"/>
        <v/>
      </c>
      <c r="H2870" s="240" t="str">
        <f t="shared" si="91"/>
        <v/>
      </c>
      <c r="O2870" t="s">
        <v>983</v>
      </c>
    </row>
    <row r="2871" spans="5:15" ht="18" customHeight="1">
      <c r="E2871" s="168" t="s">
        <v>334</v>
      </c>
      <c r="F2871" s="174">
        <f>IFERROR(IF(E2871="","",COUNTIF($E$2:E2871,E2871)),"")</f>
        <v>27</v>
      </c>
      <c r="G2871" s="170" t="str">
        <f t="shared" si="90"/>
        <v/>
      </c>
      <c r="H2871" s="240" t="str">
        <f t="shared" si="91"/>
        <v/>
      </c>
      <c r="O2871" t="s">
        <v>983</v>
      </c>
    </row>
    <row r="2872" spans="5:15" ht="18" customHeight="1">
      <c r="E2872" s="168" t="s">
        <v>330</v>
      </c>
      <c r="F2872" s="174">
        <f>IFERROR(IF(E2872="","",COUNTIF($E$2:E2872,E2872)),"")</f>
        <v>28</v>
      </c>
      <c r="G2872" s="170" t="str">
        <f t="shared" si="90"/>
        <v/>
      </c>
      <c r="H2872" s="240" t="str">
        <f t="shared" si="91"/>
        <v/>
      </c>
      <c r="O2872" t="s">
        <v>983</v>
      </c>
    </row>
    <row r="2873" spans="5:15" ht="18" customHeight="1">
      <c r="E2873" s="168" t="s">
        <v>335</v>
      </c>
      <c r="F2873" s="174">
        <f>IFERROR(IF(E2873="","",COUNTIF($E$2:E2873,E2873)),"")</f>
        <v>32</v>
      </c>
      <c r="G2873" s="170" t="str">
        <f t="shared" si="90"/>
        <v/>
      </c>
      <c r="H2873" s="240" t="str">
        <f t="shared" si="91"/>
        <v/>
      </c>
      <c r="O2873" t="s">
        <v>983</v>
      </c>
    </row>
    <row r="2874" spans="5:15" ht="18" customHeight="1">
      <c r="E2874" s="168" t="s">
        <v>334</v>
      </c>
      <c r="F2874" s="174">
        <f>IFERROR(IF(E2874="","",COUNTIF($E$2:E2874,E2874)),"")</f>
        <v>28</v>
      </c>
      <c r="G2874" s="170" t="str">
        <f t="shared" si="90"/>
        <v/>
      </c>
      <c r="H2874" s="240" t="str">
        <f t="shared" si="91"/>
        <v/>
      </c>
      <c r="O2874" t="s">
        <v>983</v>
      </c>
    </row>
    <row r="2875" spans="5:15" ht="18" customHeight="1">
      <c r="E2875" s="168" t="s">
        <v>954</v>
      </c>
      <c r="F2875" s="174">
        <f>IFERROR(IF(E2875="","",COUNTIF($E$2:E2875,E2875)),"")</f>
        <v>19</v>
      </c>
      <c r="G2875" s="170" t="str">
        <f t="shared" si="90"/>
        <v/>
      </c>
      <c r="H2875" s="240" t="str">
        <f t="shared" si="91"/>
        <v/>
      </c>
      <c r="O2875" t="s">
        <v>983</v>
      </c>
    </row>
    <row r="2876" spans="5:15" ht="18" customHeight="1">
      <c r="E2876" s="168" t="s">
        <v>333</v>
      </c>
      <c r="F2876" s="174">
        <f>IFERROR(IF(E2876="","",COUNTIF($E$2:E2876,E2876)),"")</f>
        <v>25</v>
      </c>
      <c r="G2876" s="170" t="str">
        <f t="shared" si="90"/>
        <v/>
      </c>
      <c r="H2876" s="240" t="str">
        <f t="shared" si="91"/>
        <v/>
      </c>
      <c r="O2876" t="s">
        <v>983</v>
      </c>
    </row>
    <row r="2877" spans="5:15" ht="18" customHeight="1">
      <c r="E2877" s="168" t="s">
        <v>337</v>
      </c>
      <c r="F2877" s="174">
        <f>IFERROR(IF(E2877="","",COUNTIF($E$2:E2877,E2877)),"")</f>
        <v>26</v>
      </c>
      <c r="G2877" s="170" t="str">
        <f t="shared" si="90"/>
        <v/>
      </c>
      <c r="H2877" s="240" t="str">
        <f t="shared" si="91"/>
        <v/>
      </c>
      <c r="O2877" t="s">
        <v>983</v>
      </c>
    </row>
    <row r="2878" spans="5:15" ht="18" customHeight="1">
      <c r="E2878" s="168" t="s">
        <v>335</v>
      </c>
      <c r="F2878" s="174">
        <f>IFERROR(IF(E2878="","",COUNTIF($E$2:E2878,E2878)),"")</f>
        <v>33</v>
      </c>
      <c r="G2878" s="170" t="str">
        <f t="shared" si="90"/>
        <v/>
      </c>
      <c r="H2878" s="240" t="str">
        <f t="shared" si="91"/>
        <v/>
      </c>
      <c r="O2878" t="s">
        <v>983</v>
      </c>
    </row>
    <row r="2879" spans="5:15" ht="18" customHeight="1">
      <c r="E2879" s="168" t="s">
        <v>335</v>
      </c>
      <c r="F2879" s="174">
        <f>IFERROR(IF(E2879="","",COUNTIF($E$2:E2879,E2879)),"")</f>
        <v>34</v>
      </c>
      <c r="G2879" s="170" t="str">
        <f t="shared" si="90"/>
        <v/>
      </c>
      <c r="H2879" s="240" t="str">
        <f t="shared" si="91"/>
        <v/>
      </c>
      <c r="O2879" t="s">
        <v>983</v>
      </c>
    </row>
    <row r="2880" spans="5:15" ht="18" customHeight="1">
      <c r="E2880" s="168" t="s">
        <v>333</v>
      </c>
      <c r="F2880" s="174">
        <f>IFERROR(IF(E2880="","",COUNTIF($E$2:E2880,E2880)),"")</f>
        <v>26</v>
      </c>
      <c r="G2880" s="170" t="str">
        <f t="shared" si="90"/>
        <v/>
      </c>
      <c r="H2880" s="240" t="str">
        <f t="shared" si="91"/>
        <v/>
      </c>
      <c r="O2880" t="s">
        <v>983</v>
      </c>
    </row>
    <row r="2881" spans="5:15" ht="18" customHeight="1">
      <c r="E2881" s="168" t="s">
        <v>333</v>
      </c>
      <c r="F2881" s="174">
        <f>IFERROR(IF(E2881="","",COUNTIF($E$2:E2881,E2881)),"")</f>
        <v>27</v>
      </c>
      <c r="G2881" s="170" t="str">
        <f t="shared" si="90"/>
        <v/>
      </c>
      <c r="H2881" s="240" t="str">
        <f t="shared" si="91"/>
        <v/>
      </c>
      <c r="O2881" t="s">
        <v>983</v>
      </c>
    </row>
    <row r="2882" spans="5:15" ht="18" customHeight="1">
      <c r="E2882" s="168" t="s">
        <v>332</v>
      </c>
      <c r="F2882" s="174">
        <f>IFERROR(IF(E2882="","",COUNTIF($E$2:E2882,E2882)),"")</f>
        <v>24</v>
      </c>
      <c r="G2882" s="170" t="str">
        <f t="shared" ref="G2882:G2945" si="92">IFERROR(IF(AND(COUNTIF(E2882:E2882,E2882)=(F2882),F2882&gt;0),ROW(),""),"")</f>
        <v/>
      </c>
      <c r="H2882" s="240" t="str">
        <f t="shared" ref="H2882:H2945" si="93">IFERROR(INDEX(E:E,SMALL(G:G,ROW()-1)),"")</f>
        <v/>
      </c>
      <c r="O2882" t="s">
        <v>983</v>
      </c>
    </row>
    <row r="2883" spans="5:15" ht="18" customHeight="1">
      <c r="E2883" s="168" t="s">
        <v>334</v>
      </c>
      <c r="F2883" s="174">
        <f>IFERROR(IF(E2883="","",COUNTIF($E$2:E2883,E2883)),"")</f>
        <v>29</v>
      </c>
      <c r="G2883" s="170" t="str">
        <f t="shared" si="92"/>
        <v/>
      </c>
      <c r="H2883" s="240" t="str">
        <f t="shared" si="93"/>
        <v/>
      </c>
      <c r="O2883" t="s">
        <v>983</v>
      </c>
    </row>
    <row r="2884" spans="5:15" ht="18" customHeight="1">
      <c r="E2884" s="168" t="s">
        <v>336</v>
      </c>
      <c r="F2884" s="174">
        <f>IFERROR(IF(E2884="","",COUNTIF($E$2:E2884,E2884)),"")</f>
        <v>16</v>
      </c>
      <c r="G2884" s="170" t="str">
        <f t="shared" si="92"/>
        <v/>
      </c>
      <c r="H2884" s="240" t="str">
        <f t="shared" si="93"/>
        <v/>
      </c>
      <c r="O2884" t="s">
        <v>983</v>
      </c>
    </row>
    <row r="2885" spans="5:15" ht="18" customHeight="1">
      <c r="E2885" s="168" t="s">
        <v>336</v>
      </c>
      <c r="F2885" s="174">
        <f>IFERROR(IF(E2885="","",COUNTIF($E$2:E2885,E2885)),"")</f>
        <v>17</v>
      </c>
      <c r="G2885" s="170" t="str">
        <f t="shared" si="92"/>
        <v/>
      </c>
      <c r="H2885" s="240" t="str">
        <f t="shared" si="93"/>
        <v/>
      </c>
      <c r="O2885" t="s">
        <v>983</v>
      </c>
    </row>
    <row r="2886" spans="5:15" ht="18" customHeight="1">
      <c r="E2886" s="168" t="s">
        <v>336</v>
      </c>
      <c r="F2886" s="174">
        <f>IFERROR(IF(E2886="","",COUNTIF($E$2:E2886,E2886)),"")</f>
        <v>18</v>
      </c>
      <c r="G2886" s="170" t="str">
        <f t="shared" si="92"/>
        <v/>
      </c>
      <c r="H2886" s="240" t="str">
        <f t="shared" si="93"/>
        <v/>
      </c>
      <c r="O2886" t="s">
        <v>983</v>
      </c>
    </row>
    <row r="2887" spans="5:15" ht="18" customHeight="1">
      <c r="E2887" s="168" t="s">
        <v>338</v>
      </c>
      <c r="F2887" s="174">
        <f>IFERROR(IF(E2887="","",COUNTIF($E$2:E2887,E2887)),"")</f>
        <v>18</v>
      </c>
      <c r="G2887" s="170" t="str">
        <f t="shared" si="92"/>
        <v/>
      </c>
      <c r="H2887" s="240" t="str">
        <f t="shared" si="93"/>
        <v/>
      </c>
      <c r="O2887" t="s">
        <v>983</v>
      </c>
    </row>
    <row r="2888" spans="5:15" ht="18" customHeight="1">
      <c r="E2888" s="168" t="s">
        <v>336</v>
      </c>
      <c r="F2888" s="174">
        <f>IFERROR(IF(E2888="","",COUNTIF($E$2:E2888,E2888)),"")</f>
        <v>19</v>
      </c>
      <c r="G2888" s="170" t="str">
        <f t="shared" si="92"/>
        <v/>
      </c>
      <c r="H2888" s="240" t="str">
        <f t="shared" si="93"/>
        <v/>
      </c>
      <c r="O2888" t="s">
        <v>983</v>
      </c>
    </row>
    <row r="2889" spans="5:15" ht="18" customHeight="1">
      <c r="E2889" s="168" t="s">
        <v>330</v>
      </c>
      <c r="F2889" s="174">
        <f>IFERROR(IF(E2889="","",COUNTIF($E$2:E2889,E2889)),"")</f>
        <v>29</v>
      </c>
      <c r="G2889" s="170" t="str">
        <f t="shared" si="92"/>
        <v/>
      </c>
      <c r="H2889" s="240" t="str">
        <f t="shared" si="93"/>
        <v/>
      </c>
      <c r="O2889" t="s">
        <v>983</v>
      </c>
    </row>
    <row r="2890" spans="5:15" ht="18" customHeight="1">
      <c r="E2890" s="168" t="s">
        <v>954</v>
      </c>
      <c r="F2890" s="174">
        <f>IFERROR(IF(E2890="","",COUNTIF($E$2:E2890,E2890)),"")</f>
        <v>20</v>
      </c>
      <c r="G2890" s="170" t="str">
        <f t="shared" si="92"/>
        <v/>
      </c>
      <c r="H2890" s="240" t="str">
        <f t="shared" si="93"/>
        <v/>
      </c>
      <c r="O2890" t="s">
        <v>983</v>
      </c>
    </row>
    <row r="2891" spans="5:15" ht="18" customHeight="1">
      <c r="E2891" s="168" t="s">
        <v>332</v>
      </c>
      <c r="F2891" s="174">
        <f>IFERROR(IF(E2891="","",COUNTIF($E$2:E2891,E2891)),"")</f>
        <v>25</v>
      </c>
      <c r="G2891" s="170" t="str">
        <f t="shared" si="92"/>
        <v/>
      </c>
      <c r="H2891" s="240" t="str">
        <f t="shared" si="93"/>
        <v/>
      </c>
      <c r="O2891" t="s">
        <v>983</v>
      </c>
    </row>
    <row r="2892" spans="5:15" ht="18" customHeight="1">
      <c r="E2892" s="168" t="s">
        <v>337</v>
      </c>
      <c r="F2892" s="174">
        <f>IFERROR(IF(E2892="","",COUNTIF($E$2:E2892,E2892)),"")</f>
        <v>27</v>
      </c>
      <c r="G2892" s="170" t="str">
        <f t="shared" si="92"/>
        <v/>
      </c>
      <c r="H2892" s="240" t="str">
        <f t="shared" si="93"/>
        <v/>
      </c>
      <c r="O2892" t="s">
        <v>983</v>
      </c>
    </row>
    <row r="2893" spans="5:15" ht="18" customHeight="1">
      <c r="F2893" s="174" t="str">
        <f>IFERROR(IF(E2893="","",COUNTIF($E$2:E2893,E2893)),"")</f>
        <v/>
      </c>
      <c r="G2893" s="170" t="str">
        <f t="shared" si="92"/>
        <v/>
      </c>
      <c r="H2893" s="240" t="str">
        <f t="shared" si="93"/>
        <v/>
      </c>
      <c r="O2893" t="s">
        <v>983</v>
      </c>
    </row>
    <row r="2894" spans="5:15" ht="18" customHeight="1">
      <c r="E2894" s="168" t="s">
        <v>332</v>
      </c>
      <c r="F2894" s="174">
        <f>IFERROR(IF(E2894="","",COUNTIF($E$2:E2894,E2894)),"")</f>
        <v>26</v>
      </c>
      <c r="G2894" s="170" t="str">
        <f t="shared" si="92"/>
        <v/>
      </c>
      <c r="H2894" s="240" t="str">
        <f t="shared" si="93"/>
        <v/>
      </c>
      <c r="O2894" t="s">
        <v>983</v>
      </c>
    </row>
    <row r="2895" spans="5:15" ht="18" customHeight="1">
      <c r="E2895" s="168" t="s">
        <v>337</v>
      </c>
      <c r="F2895" s="174">
        <f>IFERROR(IF(E2895="","",COUNTIF($E$2:E2895,E2895)),"")</f>
        <v>28</v>
      </c>
      <c r="G2895" s="170" t="str">
        <f t="shared" si="92"/>
        <v/>
      </c>
      <c r="H2895" s="240" t="str">
        <f t="shared" si="93"/>
        <v/>
      </c>
      <c r="O2895" t="s">
        <v>983</v>
      </c>
    </row>
    <row r="2896" spans="5:15" ht="18" customHeight="1">
      <c r="F2896" s="174" t="str">
        <f>IFERROR(IF(E2896="","",COUNTIF($E$2:E2896,E2896)),"")</f>
        <v/>
      </c>
      <c r="G2896" s="170" t="str">
        <f t="shared" si="92"/>
        <v/>
      </c>
      <c r="H2896" s="240" t="str">
        <f t="shared" si="93"/>
        <v/>
      </c>
      <c r="O2896" t="s">
        <v>983</v>
      </c>
    </row>
    <row r="2897" spans="6:15" ht="18" customHeight="1">
      <c r="F2897" s="174" t="str">
        <f>IFERROR(IF(E2897="","",COUNTIF($E$2:E2897,E2897)),"")</f>
        <v/>
      </c>
      <c r="G2897" s="170" t="str">
        <f t="shared" si="92"/>
        <v/>
      </c>
      <c r="H2897" s="240" t="str">
        <f t="shared" si="93"/>
        <v/>
      </c>
      <c r="O2897" t="s">
        <v>983</v>
      </c>
    </row>
    <row r="2898" spans="6:15" ht="18" customHeight="1">
      <c r="F2898" s="174" t="str">
        <f>IFERROR(IF(E2898="","",COUNTIF($E$2:E2898,E2898)),"")</f>
        <v/>
      </c>
      <c r="G2898" s="170" t="str">
        <f t="shared" si="92"/>
        <v/>
      </c>
      <c r="H2898" s="240" t="str">
        <f t="shared" si="93"/>
        <v/>
      </c>
      <c r="O2898" t="s">
        <v>983</v>
      </c>
    </row>
    <row r="2899" spans="6:15" ht="18" customHeight="1">
      <c r="F2899" s="174" t="str">
        <f>IFERROR(IF(E2899="","",COUNTIF($E$2:E2899,E2899)),"")</f>
        <v/>
      </c>
      <c r="G2899" s="170" t="str">
        <f t="shared" si="92"/>
        <v/>
      </c>
      <c r="H2899" s="240" t="str">
        <f t="shared" si="93"/>
        <v/>
      </c>
      <c r="O2899" t="s">
        <v>983</v>
      </c>
    </row>
    <row r="2900" spans="6:15" ht="18" customHeight="1">
      <c r="F2900" s="174" t="str">
        <f>IFERROR(IF(E2900="","",COUNTIF($E$2:E2900,E2900)),"")</f>
        <v/>
      </c>
      <c r="G2900" s="170" t="str">
        <f t="shared" si="92"/>
        <v/>
      </c>
      <c r="H2900" s="240" t="str">
        <f t="shared" si="93"/>
        <v/>
      </c>
      <c r="O2900" t="s">
        <v>983</v>
      </c>
    </row>
    <row r="2901" spans="6:15" ht="18" customHeight="1">
      <c r="F2901" s="174" t="str">
        <f>IFERROR(IF(E2901="","",COUNTIF($E$2:E2901,E2901)),"")</f>
        <v/>
      </c>
      <c r="G2901" s="170" t="str">
        <f t="shared" si="92"/>
        <v/>
      </c>
      <c r="H2901" s="240" t="str">
        <f t="shared" si="93"/>
        <v/>
      </c>
      <c r="O2901" t="s">
        <v>983</v>
      </c>
    </row>
    <row r="2902" spans="6:15" ht="18" customHeight="1">
      <c r="F2902" s="174" t="str">
        <f>IFERROR(IF(E2902="","",COUNTIF($E$2:E2902,E2902)),"")</f>
        <v/>
      </c>
      <c r="G2902" s="170" t="str">
        <f t="shared" si="92"/>
        <v/>
      </c>
      <c r="H2902" s="240" t="str">
        <f t="shared" si="93"/>
        <v/>
      </c>
      <c r="O2902" t="s">
        <v>983</v>
      </c>
    </row>
    <row r="2903" spans="6:15" ht="18" customHeight="1">
      <c r="F2903" s="174" t="str">
        <f>IFERROR(IF(E2903="","",COUNTIF($E$2:E2903,E2903)),"")</f>
        <v/>
      </c>
      <c r="G2903" s="170" t="str">
        <f t="shared" si="92"/>
        <v/>
      </c>
      <c r="H2903" s="240" t="str">
        <f t="shared" si="93"/>
        <v/>
      </c>
      <c r="O2903" t="s">
        <v>983</v>
      </c>
    </row>
    <row r="2904" spans="6:15" ht="18" customHeight="1">
      <c r="F2904" s="174" t="str">
        <f>IFERROR(IF(E2904="","",COUNTIF($E$2:E2904,E2904)),"")</f>
        <v/>
      </c>
      <c r="G2904" s="170" t="str">
        <f t="shared" si="92"/>
        <v/>
      </c>
      <c r="H2904" s="240" t="str">
        <f t="shared" si="93"/>
        <v/>
      </c>
      <c r="O2904" t="s">
        <v>983</v>
      </c>
    </row>
    <row r="2905" spans="6:15" ht="18" customHeight="1">
      <c r="F2905" s="174" t="str">
        <f>IFERROR(IF(E2905="","",COUNTIF($E$2:E2905,E2905)),"")</f>
        <v/>
      </c>
      <c r="G2905" s="170" t="str">
        <f t="shared" si="92"/>
        <v/>
      </c>
      <c r="H2905" s="240" t="str">
        <f t="shared" si="93"/>
        <v/>
      </c>
      <c r="O2905" t="s">
        <v>983</v>
      </c>
    </row>
    <row r="2906" spans="6:15" ht="18" customHeight="1">
      <c r="F2906" s="174" t="str">
        <f>IFERROR(IF(E2906="","",COUNTIF($E$2:E2906,E2906)),"")</f>
        <v/>
      </c>
      <c r="G2906" s="170" t="str">
        <f t="shared" si="92"/>
        <v/>
      </c>
      <c r="H2906" s="240" t="str">
        <f t="shared" si="93"/>
        <v/>
      </c>
      <c r="O2906" t="s">
        <v>983</v>
      </c>
    </row>
    <row r="2907" spans="6:15" ht="18" customHeight="1">
      <c r="F2907" s="174" t="str">
        <f>IFERROR(IF(E2907="","",COUNTIF($E$2:E2907,E2907)),"")</f>
        <v/>
      </c>
      <c r="G2907" s="170" t="str">
        <f t="shared" si="92"/>
        <v/>
      </c>
      <c r="H2907" s="240" t="str">
        <f t="shared" si="93"/>
        <v/>
      </c>
      <c r="O2907" t="s">
        <v>983</v>
      </c>
    </row>
    <row r="2908" spans="6:15" ht="18" customHeight="1">
      <c r="F2908" s="174" t="str">
        <f>IFERROR(IF(E2908="","",COUNTIF($E$2:E2908,E2908)),"")</f>
        <v/>
      </c>
      <c r="G2908" s="170" t="str">
        <f t="shared" si="92"/>
        <v/>
      </c>
      <c r="H2908" s="240" t="str">
        <f t="shared" si="93"/>
        <v/>
      </c>
      <c r="O2908" t="s">
        <v>983</v>
      </c>
    </row>
    <row r="2909" spans="6:15" ht="18" customHeight="1">
      <c r="F2909" s="174" t="str">
        <f>IFERROR(IF(E2909="","",COUNTIF($E$2:E2909,E2909)),"")</f>
        <v/>
      </c>
      <c r="G2909" s="170" t="str">
        <f t="shared" si="92"/>
        <v/>
      </c>
      <c r="H2909" s="240" t="str">
        <f t="shared" si="93"/>
        <v/>
      </c>
      <c r="O2909" t="s">
        <v>983</v>
      </c>
    </row>
    <row r="2910" spans="6:15" ht="18" customHeight="1">
      <c r="F2910" s="174" t="str">
        <f>IFERROR(IF(E2910="","",COUNTIF($E$2:E2910,E2910)),"")</f>
        <v/>
      </c>
      <c r="G2910" s="170" t="str">
        <f t="shared" si="92"/>
        <v/>
      </c>
      <c r="H2910" s="240" t="str">
        <f t="shared" si="93"/>
        <v/>
      </c>
      <c r="O2910" t="s">
        <v>983</v>
      </c>
    </row>
    <row r="2911" spans="6:15" ht="18" customHeight="1">
      <c r="F2911" s="174" t="str">
        <f>IFERROR(IF(E2911="","",COUNTIF($E$2:E2911,E2911)),"")</f>
        <v/>
      </c>
      <c r="G2911" s="170" t="str">
        <f t="shared" si="92"/>
        <v/>
      </c>
      <c r="H2911" s="240" t="str">
        <f t="shared" si="93"/>
        <v/>
      </c>
      <c r="O2911" t="s">
        <v>983</v>
      </c>
    </row>
    <row r="2912" spans="6:15" ht="18" customHeight="1">
      <c r="F2912" s="174" t="str">
        <f>IFERROR(IF(E2912="","",COUNTIF($E$2:E2912,E2912)),"")</f>
        <v/>
      </c>
      <c r="G2912" s="170" t="str">
        <f t="shared" si="92"/>
        <v/>
      </c>
      <c r="H2912" s="240" t="str">
        <f t="shared" si="93"/>
        <v/>
      </c>
      <c r="O2912" t="s">
        <v>983</v>
      </c>
    </row>
    <row r="2913" spans="6:15" ht="18" customHeight="1">
      <c r="F2913" s="174" t="str">
        <f>IFERROR(IF(E2913="","",COUNTIF($E$2:E2913,E2913)),"")</f>
        <v/>
      </c>
      <c r="G2913" s="170" t="str">
        <f t="shared" si="92"/>
        <v/>
      </c>
      <c r="H2913" s="240" t="str">
        <f t="shared" si="93"/>
        <v/>
      </c>
      <c r="O2913" t="s">
        <v>983</v>
      </c>
    </row>
    <row r="2914" spans="6:15" ht="18" customHeight="1">
      <c r="F2914" s="174" t="str">
        <f>IFERROR(IF(E2914="","",COUNTIF($E$2:E2914,E2914)),"")</f>
        <v/>
      </c>
      <c r="G2914" s="170" t="str">
        <f t="shared" si="92"/>
        <v/>
      </c>
      <c r="H2914" s="240" t="str">
        <f t="shared" si="93"/>
        <v/>
      </c>
      <c r="O2914" t="s">
        <v>983</v>
      </c>
    </row>
    <row r="2915" spans="6:15" ht="18" customHeight="1">
      <c r="F2915" s="174" t="str">
        <f>IFERROR(IF(E2915="","",COUNTIF($E$2:E2915,E2915)),"")</f>
        <v/>
      </c>
      <c r="G2915" s="170" t="str">
        <f t="shared" si="92"/>
        <v/>
      </c>
      <c r="H2915" s="240" t="str">
        <f t="shared" si="93"/>
        <v/>
      </c>
      <c r="O2915" t="s">
        <v>983</v>
      </c>
    </row>
    <row r="2916" spans="6:15" ht="18" customHeight="1">
      <c r="F2916" s="174" t="str">
        <f>IFERROR(IF(E2916="","",COUNTIF($E$2:E2916,E2916)),"")</f>
        <v/>
      </c>
      <c r="G2916" s="170" t="str">
        <f t="shared" si="92"/>
        <v/>
      </c>
      <c r="H2916" s="240" t="str">
        <f t="shared" si="93"/>
        <v/>
      </c>
      <c r="O2916" t="s">
        <v>983</v>
      </c>
    </row>
    <row r="2917" spans="6:15" ht="18" customHeight="1">
      <c r="F2917" s="174" t="str">
        <f>IFERROR(IF(E2917="","",COUNTIF($E$2:E2917,E2917)),"")</f>
        <v/>
      </c>
      <c r="G2917" s="170" t="str">
        <f t="shared" si="92"/>
        <v/>
      </c>
      <c r="H2917" s="240" t="str">
        <f t="shared" si="93"/>
        <v/>
      </c>
      <c r="O2917" t="s">
        <v>983</v>
      </c>
    </row>
    <row r="2918" spans="6:15" ht="18" customHeight="1">
      <c r="F2918" s="174" t="str">
        <f>IFERROR(IF(E2918="","",COUNTIF($E$2:E2918,E2918)),"")</f>
        <v/>
      </c>
      <c r="G2918" s="170" t="str">
        <f t="shared" si="92"/>
        <v/>
      </c>
      <c r="H2918" s="240" t="str">
        <f t="shared" si="93"/>
        <v/>
      </c>
      <c r="O2918" t="s">
        <v>983</v>
      </c>
    </row>
    <row r="2919" spans="6:15" ht="18" customHeight="1">
      <c r="F2919" s="174" t="str">
        <f>IFERROR(IF(E2919="","",COUNTIF($E$2:E2919,E2919)),"")</f>
        <v/>
      </c>
      <c r="G2919" s="170" t="str">
        <f t="shared" si="92"/>
        <v/>
      </c>
      <c r="H2919" s="240" t="str">
        <f t="shared" si="93"/>
        <v/>
      </c>
      <c r="O2919" t="s">
        <v>983</v>
      </c>
    </row>
    <row r="2920" spans="6:15" ht="18" customHeight="1">
      <c r="F2920" s="174" t="str">
        <f>IFERROR(IF(E2920="","",COUNTIF($E$2:E2920,E2920)),"")</f>
        <v/>
      </c>
      <c r="G2920" s="170" t="str">
        <f t="shared" si="92"/>
        <v/>
      </c>
      <c r="H2920" s="240" t="str">
        <f t="shared" si="93"/>
        <v/>
      </c>
      <c r="O2920" t="s">
        <v>983</v>
      </c>
    </row>
    <row r="2921" spans="6:15" ht="18" customHeight="1">
      <c r="F2921" s="174" t="str">
        <f>IFERROR(IF(E2921="","",COUNTIF($E$2:E2921,E2921)),"")</f>
        <v/>
      </c>
      <c r="G2921" s="170" t="str">
        <f t="shared" si="92"/>
        <v/>
      </c>
      <c r="H2921" s="240" t="str">
        <f t="shared" si="93"/>
        <v/>
      </c>
      <c r="O2921" t="s">
        <v>983</v>
      </c>
    </row>
    <row r="2922" spans="6:15" ht="18" customHeight="1">
      <c r="F2922" s="174" t="str">
        <f>IFERROR(IF(E2922="","",COUNTIF($E$2:E2922,E2922)),"")</f>
        <v/>
      </c>
      <c r="G2922" s="170" t="str">
        <f t="shared" si="92"/>
        <v/>
      </c>
      <c r="H2922" s="240" t="str">
        <f t="shared" si="93"/>
        <v/>
      </c>
      <c r="O2922" t="s">
        <v>983</v>
      </c>
    </row>
    <row r="2923" spans="6:15" ht="18" customHeight="1">
      <c r="F2923" s="174" t="str">
        <f>IFERROR(IF(E2923="","",COUNTIF($E$2:E2923,E2923)),"")</f>
        <v/>
      </c>
      <c r="G2923" s="170" t="str">
        <f t="shared" si="92"/>
        <v/>
      </c>
      <c r="H2923" s="240" t="str">
        <f t="shared" si="93"/>
        <v/>
      </c>
      <c r="O2923" t="s">
        <v>983</v>
      </c>
    </row>
    <row r="2924" spans="6:15" ht="18" customHeight="1">
      <c r="F2924" s="174" t="str">
        <f>IFERROR(IF(E2924="","",COUNTIF($E$2:E2924,E2924)),"")</f>
        <v/>
      </c>
      <c r="G2924" s="170" t="str">
        <f t="shared" si="92"/>
        <v/>
      </c>
      <c r="H2924" s="240" t="str">
        <f t="shared" si="93"/>
        <v/>
      </c>
      <c r="O2924" t="s">
        <v>983</v>
      </c>
    </row>
    <row r="2925" spans="6:15" ht="18" customHeight="1">
      <c r="F2925" s="174" t="str">
        <f>IFERROR(IF(E2925="","",COUNTIF($E$2:E2925,E2925)),"")</f>
        <v/>
      </c>
      <c r="G2925" s="170" t="str">
        <f t="shared" si="92"/>
        <v/>
      </c>
      <c r="H2925" s="240" t="str">
        <f t="shared" si="93"/>
        <v/>
      </c>
      <c r="O2925" t="s">
        <v>983</v>
      </c>
    </row>
    <row r="2926" spans="6:15" ht="18" customHeight="1">
      <c r="F2926" s="174" t="str">
        <f>IFERROR(IF(E2926="","",COUNTIF($E$2:E2926,E2926)),"")</f>
        <v/>
      </c>
      <c r="G2926" s="170" t="str">
        <f t="shared" si="92"/>
        <v/>
      </c>
      <c r="H2926" s="240" t="str">
        <f t="shared" si="93"/>
        <v/>
      </c>
      <c r="O2926" t="s">
        <v>983</v>
      </c>
    </row>
    <row r="2927" spans="6:15" ht="18" customHeight="1">
      <c r="F2927" s="174" t="str">
        <f>IFERROR(IF(E2927="","",COUNTIF($E$2:E2927,E2927)),"")</f>
        <v/>
      </c>
      <c r="G2927" s="170" t="str">
        <f t="shared" si="92"/>
        <v/>
      </c>
      <c r="H2927" s="240" t="str">
        <f t="shared" si="93"/>
        <v/>
      </c>
      <c r="O2927" t="s">
        <v>983</v>
      </c>
    </row>
    <row r="2928" spans="6:15" ht="18" customHeight="1">
      <c r="F2928" s="174" t="str">
        <f>IFERROR(IF(E2928="","",COUNTIF($E$2:E2928,E2928)),"")</f>
        <v/>
      </c>
      <c r="G2928" s="170" t="str">
        <f t="shared" si="92"/>
        <v/>
      </c>
      <c r="H2928" s="240" t="str">
        <f t="shared" si="93"/>
        <v/>
      </c>
      <c r="O2928" t="s">
        <v>983</v>
      </c>
    </row>
    <row r="2929" spans="6:15" ht="18" customHeight="1">
      <c r="F2929" s="174" t="str">
        <f>IFERROR(IF(E2929="","",COUNTIF($E$2:E2929,E2929)),"")</f>
        <v/>
      </c>
      <c r="G2929" s="170" t="str">
        <f t="shared" si="92"/>
        <v/>
      </c>
      <c r="H2929" s="240" t="str">
        <f t="shared" si="93"/>
        <v/>
      </c>
      <c r="O2929" t="s">
        <v>983</v>
      </c>
    </row>
    <row r="2930" spans="6:15" ht="18" customHeight="1">
      <c r="F2930" s="174" t="str">
        <f>IFERROR(IF(E2930="","",COUNTIF($E$2:E2930,E2930)),"")</f>
        <v/>
      </c>
      <c r="G2930" s="170" t="str">
        <f t="shared" si="92"/>
        <v/>
      </c>
      <c r="H2930" s="240" t="str">
        <f t="shared" si="93"/>
        <v/>
      </c>
      <c r="O2930" t="s">
        <v>983</v>
      </c>
    </row>
    <row r="2931" spans="6:15" ht="18" customHeight="1">
      <c r="F2931" s="174" t="str">
        <f>IFERROR(IF(E2931="","",COUNTIF($E$2:E2931,E2931)),"")</f>
        <v/>
      </c>
      <c r="G2931" s="170" t="str">
        <f t="shared" si="92"/>
        <v/>
      </c>
      <c r="H2931" s="240" t="str">
        <f t="shared" si="93"/>
        <v/>
      </c>
      <c r="O2931" t="s">
        <v>983</v>
      </c>
    </row>
    <row r="2932" spans="6:15" ht="18" customHeight="1">
      <c r="F2932" s="174" t="str">
        <f>IFERROR(IF(E2932="","",COUNTIF($E$2:E2932,E2932)),"")</f>
        <v/>
      </c>
      <c r="G2932" s="170" t="str">
        <f t="shared" si="92"/>
        <v/>
      </c>
      <c r="H2932" s="240" t="str">
        <f t="shared" si="93"/>
        <v/>
      </c>
      <c r="O2932" t="s">
        <v>983</v>
      </c>
    </row>
    <row r="2933" spans="6:15" ht="18" customHeight="1">
      <c r="F2933" s="174" t="str">
        <f>IFERROR(IF(E2933="","",COUNTIF($E$2:E2933,E2933)),"")</f>
        <v/>
      </c>
      <c r="G2933" s="170" t="str">
        <f t="shared" si="92"/>
        <v/>
      </c>
      <c r="H2933" s="240" t="str">
        <f t="shared" si="93"/>
        <v/>
      </c>
      <c r="O2933" t="s">
        <v>983</v>
      </c>
    </row>
    <row r="2934" spans="6:15" ht="18" customHeight="1">
      <c r="F2934" s="174" t="str">
        <f>IFERROR(IF(E2934="","",COUNTIF($E$2:E2934,E2934)),"")</f>
        <v/>
      </c>
      <c r="G2934" s="170" t="str">
        <f t="shared" si="92"/>
        <v/>
      </c>
      <c r="H2934" s="240" t="str">
        <f t="shared" si="93"/>
        <v/>
      </c>
      <c r="O2934" t="s">
        <v>983</v>
      </c>
    </row>
    <row r="2935" spans="6:15" ht="18" customHeight="1">
      <c r="F2935" s="174" t="str">
        <f>IFERROR(IF(E2935="","",COUNTIF($E$2:E2935,E2935)),"")</f>
        <v/>
      </c>
      <c r="G2935" s="170" t="str">
        <f t="shared" si="92"/>
        <v/>
      </c>
      <c r="H2935" s="240" t="str">
        <f t="shared" si="93"/>
        <v/>
      </c>
      <c r="O2935" t="s">
        <v>983</v>
      </c>
    </row>
    <row r="2936" spans="6:15" ht="18" customHeight="1">
      <c r="F2936" s="174" t="str">
        <f>IFERROR(IF(E2936="","",COUNTIF($E$2:E2936,E2936)),"")</f>
        <v/>
      </c>
      <c r="G2936" s="170" t="str">
        <f t="shared" si="92"/>
        <v/>
      </c>
      <c r="H2936" s="240" t="str">
        <f t="shared" si="93"/>
        <v/>
      </c>
      <c r="O2936" t="s">
        <v>983</v>
      </c>
    </row>
    <row r="2937" spans="6:15" ht="18" customHeight="1">
      <c r="F2937" s="174" t="str">
        <f>IFERROR(IF(E2937="","",COUNTIF($E$2:E2937,E2937)),"")</f>
        <v/>
      </c>
      <c r="G2937" s="170" t="str">
        <f t="shared" si="92"/>
        <v/>
      </c>
      <c r="H2937" s="240" t="str">
        <f t="shared" si="93"/>
        <v/>
      </c>
      <c r="O2937" t="s">
        <v>983</v>
      </c>
    </row>
    <row r="2938" spans="6:15" ht="18" customHeight="1">
      <c r="F2938" s="174" t="str">
        <f>IFERROR(IF(E2938="","",COUNTIF($E$2:E2938,E2938)),"")</f>
        <v/>
      </c>
      <c r="G2938" s="170" t="str">
        <f t="shared" si="92"/>
        <v/>
      </c>
      <c r="H2938" s="240" t="str">
        <f t="shared" si="93"/>
        <v/>
      </c>
      <c r="O2938" t="s">
        <v>983</v>
      </c>
    </row>
    <row r="2939" spans="6:15" ht="18" customHeight="1">
      <c r="F2939" s="174" t="str">
        <f>IFERROR(IF(E2939="","",COUNTIF($E$2:E2939,E2939)),"")</f>
        <v/>
      </c>
      <c r="G2939" s="170" t="str">
        <f t="shared" si="92"/>
        <v/>
      </c>
      <c r="H2939" s="240" t="str">
        <f t="shared" si="93"/>
        <v/>
      </c>
      <c r="O2939" t="s">
        <v>983</v>
      </c>
    </row>
    <row r="2940" spans="6:15" ht="18" customHeight="1">
      <c r="F2940" s="174" t="str">
        <f>IFERROR(IF(E2940="","",COUNTIF($E$2:E2940,E2940)),"")</f>
        <v/>
      </c>
      <c r="G2940" s="170" t="str">
        <f t="shared" si="92"/>
        <v/>
      </c>
      <c r="H2940" s="240" t="str">
        <f t="shared" si="93"/>
        <v/>
      </c>
      <c r="O2940" t="s">
        <v>983</v>
      </c>
    </row>
    <row r="2941" spans="6:15" ht="18" customHeight="1">
      <c r="F2941" s="174" t="str">
        <f>IFERROR(IF(E2941="","",COUNTIF($E$2:E2941,E2941)),"")</f>
        <v/>
      </c>
      <c r="G2941" s="170" t="str">
        <f t="shared" si="92"/>
        <v/>
      </c>
      <c r="H2941" s="240" t="str">
        <f t="shared" si="93"/>
        <v/>
      </c>
      <c r="O2941" t="s">
        <v>983</v>
      </c>
    </row>
    <row r="2942" spans="6:15" ht="18" customHeight="1">
      <c r="F2942" s="174" t="str">
        <f>IFERROR(IF(E2942="","",COUNTIF($E$2:E2942,E2942)),"")</f>
        <v/>
      </c>
      <c r="G2942" s="170" t="str">
        <f t="shared" si="92"/>
        <v/>
      </c>
      <c r="H2942" s="240" t="str">
        <f t="shared" si="93"/>
        <v/>
      </c>
      <c r="O2942" t="s">
        <v>983</v>
      </c>
    </row>
    <row r="2943" spans="6:15" ht="18" customHeight="1">
      <c r="F2943" s="174" t="str">
        <f>IFERROR(IF(E2943="","",COUNTIF($E$2:E2943,E2943)),"")</f>
        <v/>
      </c>
      <c r="G2943" s="170" t="str">
        <f t="shared" si="92"/>
        <v/>
      </c>
      <c r="H2943" s="240" t="str">
        <f t="shared" si="93"/>
        <v/>
      </c>
      <c r="O2943" t="s">
        <v>983</v>
      </c>
    </row>
    <row r="2944" spans="6:15" ht="18" customHeight="1">
      <c r="F2944" s="174" t="str">
        <f>IFERROR(IF(E2944="","",COUNTIF($E$2:E2944,E2944)),"")</f>
        <v/>
      </c>
      <c r="G2944" s="170" t="str">
        <f t="shared" si="92"/>
        <v/>
      </c>
      <c r="H2944" s="240" t="str">
        <f t="shared" si="93"/>
        <v/>
      </c>
      <c r="O2944" t="s">
        <v>983</v>
      </c>
    </row>
    <row r="2945" spans="6:15" ht="18" customHeight="1">
      <c r="F2945" s="174" t="str">
        <f>IFERROR(IF(E2945="","",COUNTIF($E$2:E2945,E2945)),"")</f>
        <v/>
      </c>
      <c r="G2945" s="170" t="str">
        <f t="shared" si="92"/>
        <v/>
      </c>
      <c r="H2945" s="240" t="str">
        <f t="shared" si="93"/>
        <v/>
      </c>
      <c r="O2945" t="s">
        <v>983</v>
      </c>
    </row>
    <row r="2946" spans="6:15" ht="18" customHeight="1">
      <c r="F2946" s="174" t="str">
        <f>IFERROR(IF(E2946="","",COUNTIF($E$2:E2946,E2946)),"")</f>
        <v/>
      </c>
      <c r="G2946" s="170" t="str">
        <f t="shared" ref="G2946:G3009" si="94">IFERROR(IF(AND(COUNTIF(E2946:E2946,E2946)=(F2946),F2946&gt;0),ROW(),""),"")</f>
        <v/>
      </c>
      <c r="H2946" s="240" t="str">
        <f t="shared" ref="H2946:H3009" si="95">IFERROR(INDEX(E:E,SMALL(G:G,ROW()-1)),"")</f>
        <v/>
      </c>
      <c r="O2946" t="s">
        <v>983</v>
      </c>
    </row>
    <row r="2947" spans="6:15" ht="18" customHeight="1">
      <c r="F2947" s="174" t="str">
        <f>IFERROR(IF(E2947="","",COUNTIF($E$2:E2947,E2947)),"")</f>
        <v/>
      </c>
      <c r="G2947" s="170" t="str">
        <f t="shared" si="94"/>
        <v/>
      </c>
      <c r="H2947" s="240" t="str">
        <f t="shared" si="95"/>
        <v/>
      </c>
      <c r="O2947" t="s">
        <v>983</v>
      </c>
    </row>
    <row r="2948" spans="6:15" ht="18" customHeight="1">
      <c r="F2948" s="174" t="str">
        <f>IFERROR(IF(E2948="","",COUNTIF($E$2:E2948,E2948)),"")</f>
        <v/>
      </c>
      <c r="G2948" s="170" t="str">
        <f t="shared" si="94"/>
        <v/>
      </c>
      <c r="H2948" s="240" t="str">
        <f t="shared" si="95"/>
        <v/>
      </c>
      <c r="O2948" t="s">
        <v>983</v>
      </c>
    </row>
    <row r="2949" spans="6:15" ht="18" customHeight="1">
      <c r="F2949" s="174" t="str">
        <f>IFERROR(IF(E2949="","",COUNTIF($E$2:E2949,E2949)),"")</f>
        <v/>
      </c>
      <c r="G2949" s="170" t="str">
        <f t="shared" si="94"/>
        <v/>
      </c>
      <c r="H2949" s="240" t="str">
        <f t="shared" si="95"/>
        <v/>
      </c>
      <c r="O2949" t="s">
        <v>983</v>
      </c>
    </row>
    <row r="2950" spans="6:15" ht="18" customHeight="1">
      <c r="F2950" s="174" t="str">
        <f>IFERROR(IF(E2950="","",COUNTIF($E$2:E2950,E2950)),"")</f>
        <v/>
      </c>
      <c r="G2950" s="170" t="str">
        <f t="shared" si="94"/>
        <v/>
      </c>
      <c r="H2950" s="240" t="str">
        <f t="shared" si="95"/>
        <v/>
      </c>
      <c r="O2950" t="s">
        <v>983</v>
      </c>
    </row>
    <row r="2951" spans="6:15" ht="18" customHeight="1">
      <c r="F2951" s="174" t="str">
        <f>IFERROR(IF(E2951="","",COUNTIF($E$2:E2951,E2951)),"")</f>
        <v/>
      </c>
      <c r="G2951" s="170" t="str">
        <f t="shared" si="94"/>
        <v/>
      </c>
      <c r="H2951" s="240" t="str">
        <f t="shared" si="95"/>
        <v/>
      </c>
      <c r="O2951" t="s">
        <v>983</v>
      </c>
    </row>
    <row r="2952" spans="6:15" ht="18" customHeight="1">
      <c r="F2952" s="174" t="str">
        <f>IFERROR(IF(E2952="","",COUNTIF($E$2:E2952,E2952)),"")</f>
        <v/>
      </c>
      <c r="G2952" s="170" t="str">
        <f t="shared" si="94"/>
        <v/>
      </c>
      <c r="H2952" s="240" t="str">
        <f t="shared" si="95"/>
        <v/>
      </c>
      <c r="O2952" t="s">
        <v>983</v>
      </c>
    </row>
    <row r="2953" spans="6:15" ht="18" customHeight="1">
      <c r="F2953" s="174" t="str">
        <f>IFERROR(IF(E2953="","",COUNTIF($E$2:E2953,E2953)),"")</f>
        <v/>
      </c>
      <c r="G2953" s="170" t="str">
        <f t="shared" si="94"/>
        <v/>
      </c>
      <c r="H2953" s="240" t="str">
        <f t="shared" si="95"/>
        <v/>
      </c>
      <c r="O2953" t="s">
        <v>983</v>
      </c>
    </row>
    <row r="2954" spans="6:15" ht="18" customHeight="1">
      <c r="F2954" s="174" t="str">
        <f>IFERROR(IF(E2954="","",COUNTIF($E$2:E2954,E2954)),"")</f>
        <v/>
      </c>
      <c r="G2954" s="170" t="str">
        <f t="shared" si="94"/>
        <v/>
      </c>
      <c r="H2954" s="240" t="str">
        <f t="shared" si="95"/>
        <v/>
      </c>
      <c r="O2954" t="s">
        <v>983</v>
      </c>
    </row>
    <row r="2955" spans="6:15" ht="18" customHeight="1">
      <c r="F2955" s="174" t="str">
        <f>IFERROR(IF(E2955="","",COUNTIF($E$2:E2955,E2955)),"")</f>
        <v/>
      </c>
      <c r="G2955" s="170" t="str">
        <f t="shared" si="94"/>
        <v/>
      </c>
      <c r="H2955" s="240" t="str">
        <f t="shared" si="95"/>
        <v/>
      </c>
      <c r="O2955" t="s">
        <v>983</v>
      </c>
    </row>
    <row r="2956" spans="6:15" ht="18" customHeight="1">
      <c r="F2956" s="174" t="str">
        <f>IFERROR(IF(E2956="","",COUNTIF($E$2:E2956,E2956)),"")</f>
        <v/>
      </c>
      <c r="G2956" s="170" t="str">
        <f t="shared" si="94"/>
        <v/>
      </c>
      <c r="H2956" s="240" t="str">
        <f t="shared" si="95"/>
        <v/>
      </c>
      <c r="O2956" t="s">
        <v>983</v>
      </c>
    </row>
    <row r="2957" spans="6:15" ht="18" customHeight="1">
      <c r="F2957" s="174" t="str">
        <f>IFERROR(IF(E2957="","",COUNTIF($E$2:E2957,E2957)),"")</f>
        <v/>
      </c>
      <c r="G2957" s="170" t="str">
        <f t="shared" si="94"/>
        <v/>
      </c>
      <c r="H2957" s="240" t="str">
        <f t="shared" si="95"/>
        <v/>
      </c>
      <c r="O2957" t="s">
        <v>983</v>
      </c>
    </row>
    <row r="2958" spans="6:15" ht="18" customHeight="1">
      <c r="F2958" s="174" t="str">
        <f>IFERROR(IF(E2958="","",COUNTIF($E$2:E2958,E2958)),"")</f>
        <v/>
      </c>
      <c r="G2958" s="170" t="str">
        <f t="shared" si="94"/>
        <v/>
      </c>
      <c r="H2958" s="240" t="str">
        <f t="shared" si="95"/>
        <v/>
      </c>
      <c r="O2958" t="s">
        <v>983</v>
      </c>
    </row>
    <row r="2959" spans="6:15" ht="18" customHeight="1">
      <c r="F2959" s="174" t="str">
        <f>IFERROR(IF(E2959="","",COUNTIF($E$2:E2959,E2959)),"")</f>
        <v/>
      </c>
      <c r="G2959" s="170" t="str">
        <f t="shared" si="94"/>
        <v/>
      </c>
      <c r="H2959" s="240" t="str">
        <f t="shared" si="95"/>
        <v/>
      </c>
      <c r="O2959" t="s">
        <v>983</v>
      </c>
    </row>
    <row r="2960" spans="6:15" ht="18" customHeight="1">
      <c r="F2960" s="174" t="str">
        <f>IFERROR(IF(E2960="","",COUNTIF($E$2:E2960,E2960)),"")</f>
        <v/>
      </c>
      <c r="G2960" s="170" t="str">
        <f t="shared" si="94"/>
        <v/>
      </c>
      <c r="H2960" s="240" t="str">
        <f t="shared" si="95"/>
        <v/>
      </c>
      <c r="O2960" t="s">
        <v>983</v>
      </c>
    </row>
    <row r="2961" spans="6:15" ht="18" customHeight="1">
      <c r="F2961" s="174" t="str">
        <f>IFERROR(IF(E2961="","",COUNTIF($E$2:E2961,E2961)),"")</f>
        <v/>
      </c>
      <c r="G2961" s="170" t="str">
        <f t="shared" si="94"/>
        <v/>
      </c>
      <c r="H2961" s="240" t="str">
        <f t="shared" si="95"/>
        <v/>
      </c>
      <c r="O2961" t="s">
        <v>983</v>
      </c>
    </row>
    <row r="2962" spans="6:15" ht="18" customHeight="1">
      <c r="F2962" s="174" t="str">
        <f>IFERROR(IF(E2962="","",COUNTIF($E$2:E2962,E2962)),"")</f>
        <v/>
      </c>
      <c r="G2962" s="170" t="str">
        <f t="shared" si="94"/>
        <v/>
      </c>
      <c r="H2962" s="240" t="str">
        <f t="shared" si="95"/>
        <v/>
      </c>
      <c r="O2962" t="s">
        <v>983</v>
      </c>
    </row>
    <row r="2963" spans="6:15" ht="18" customHeight="1">
      <c r="F2963" s="174" t="str">
        <f>IFERROR(IF(E2963="","",COUNTIF($E$2:E2963,E2963)),"")</f>
        <v/>
      </c>
      <c r="G2963" s="170" t="str">
        <f t="shared" si="94"/>
        <v/>
      </c>
      <c r="H2963" s="240" t="str">
        <f t="shared" si="95"/>
        <v/>
      </c>
      <c r="O2963" t="s">
        <v>983</v>
      </c>
    </row>
    <row r="2964" spans="6:15" ht="18" customHeight="1">
      <c r="F2964" s="174" t="str">
        <f>IFERROR(IF(E2964="","",COUNTIF($E$2:E2964,E2964)),"")</f>
        <v/>
      </c>
      <c r="G2964" s="170" t="str">
        <f t="shared" si="94"/>
        <v/>
      </c>
      <c r="H2964" s="240" t="str">
        <f t="shared" si="95"/>
        <v/>
      </c>
      <c r="O2964" t="s">
        <v>983</v>
      </c>
    </row>
    <row r="2965" spans="6:15" ht="18" customHeight="1">
      <c r="F2965" s="174" t="str">
        <f>IFERROR(IF(E2965="","",COUNTIF($E$2:E2965,E2965)),"")</f>
        <v/>
      </c>
      <c r="G2965" s="170" t="str">
        <f t="shared" si="94"/>
        <v/>
      </c>
      <c r="H2965" s="240" t="str">
        <f t="shared" si="95"/>
        <v/>
      </c>
      <c r="O2965" t="s">
        <v>983</v>
      </c>
    </row>
    <row r="2966" spans="6:15" ht="18" customHeight="1">
      <c r="F2966" s="174" t="str">
        <f>IFERROR(IF(E2966="","",COUNTIF($E$2:E2966,E2966)),"")</f>
        <v/>
      </c>
      <c r="G2966" s="170" t="str">
        <f t="shared" si="94"/>
        <v/>
      </c>
      <c r="H2966" s="240" t="str">
        <f t="shared" si="95"/>
        <v/>
      </c>
      <c r="O2966" t="s">
        <v>983</v>
      </c>
    </row>
    <row r="2967" spans="6:15" ht="18" customHeight="1">
      <c r="F2967" s="174" t="str">
        <f>IFERROR(IF(E2967="","",COUNTIF($E$2:E2967,E2967)),"")</f>
        <v/>
      </c>
      <c r="G2967" s="170" t="str">
        <f t="shared" si="94"/>
        <v/>
      </c>
      <c r="H2967" s="240" t="str">
        <f t="shared" si="95"/>
        <v/>
      </c>
      <c r="O2967" t="s">
        <v>983</v>
      </c>
    </row>
    <row r="2968" spans="6:15" ht="18" customHeight="1">
      <c r="F2968" s="174" t="str">
        <f>IFERROR(IF(E2968="","",COUNTIF($E$2:E2968,E2968)),"")</f>
        <v/>
      </c>
      <c r="G2968" s="170" t="str">
        <f t="shared" si="94"/>
        <v/>
      </c>
      <c r="H2968" s="240" t="str">
        <f t="shared" si="95"/>
        <v/>
      </c>
      <c r="O2968" t="s">
        <v>983</v>
      </c>
    </row>
    <row r="2969" spans="6:15" ht="18" customHeight="1">
      <c r="F2969" s="174" t="str">
        <f>IFERROR(IF(E2969="","",COUNTIF($E$2:E2969,E2969)),"")</f>
        <v/>
      </c>
      <c r="G2969" s="170" t="str">
        <f t="shared" si="94"/>
        <v/>
      </c>
      <c r="H2969" s="240" t="str">
        <f t="shared" si="95"/>
        <v/>
      </c>
      <c r="O2969" t="s">
        <v>983</v>
      </c>
    </row>
    <row r="2970" spans="6:15" ht="18" customHeight="1">
      <c r="F2970" s="174" t="str">
        <f>IFERROR(IF(E2970="","",COUNTIF($E$2:E2970,E2970)),"")</f>
        <v/>
      </c>
      <c r="G2970" s="170" t="str">
        <f t="shared" si="94"/>
        <v/>
      </c>
      <c r="H2970" s="240" t="str">
        <f t="shared" si="95"/>
        <v/>
      </c>
      <c r="O2970" t="s">
        <v>983</v>
      </c>
    </row>
    <row r="2971" spans="6:15" ht="18" customHeight="1">
      <c r="F2971" s="174" t="str">
        <f>IFERROR(IF(E2971="","",COUNTIF($E$2:E2971,E2971)),"")</f>
        <v/>
      </c>
      <c r="G2971" s="170" t="str">
        <f t="shared" si="94"/>
        <v/>
      </c>
      <c r="H2971" s="240" t="str">
        <f t="shared" si="95"/>
        <v/>
      </c>
      <c r="O2971" t="s">
        <v>983</v>
      </c>
    </row>
    <row r="2972" spans="6:15" ht="18" customHeight="1">
      <c r="F2972" s="174" t="str">
        <f>IFERROR(IF(E2972="","",COUNTIF($E$2:E2972,E2972)),"")</f>
        <v/>
      </c>
      <c r="G2972" s="170" t="str">
        <f t="shared" si="94"/>
        <v/>
      </c>
      <c r="H2972" s="240" t="str">
        <f t="shared" si="95"/>
        <v/>
      </c>
      <c r="O2972" t="s">
        <v>983</v>
      </c>
    </row>
    <row r="2973" spans="6:15" ht="18" customHeight="1">
      <c r="F2973" s="174" t="str">
        <f>IFERROR(IF(E2973="","",COUNTIF($E$2:E2973,E2973)),"")</f>
        <v/>
      </c>
      <c r="G2973" s="170" t="str">
        <f t="shared" si="94"/>
        <v/>
      </c>
      <c r="H2973" s="240" t="str">
        <f t="shared" si="95"/>
        <v/>
      </c>
      <c r="O2973" t="s">
        <v>983</v>
      </c>
    </row>
    <row r="2974" spans="6:15" ht="18" customHeight="1">
      <c r="F2974" s="174" t="str">
        <f>IFERROR(IF(E2974="","",COUNTIF($E$2:E2974,E2974)),"")</f>
        <v/>
      </c>
      <c r="G2974" s="170" t="str">
        <f t="shared" si="94"/>
        <v/>
      </c>
      <c r="H2974" s="240" t="str">
        <f t="shared" si="95"/>
        <v/>
      </c>
      <c r="O2974" t="s">
        <v>983</v>
      </c>
    </row>
    <row r="2975" spans="6:15" ht="18" customHeight="1">
      <c r="F2975" s="174" t="str">
        <f>IFERROR(IF(E2975="","",COUNTIF($E$2:E2975,E2975)),"")</f>
        <v/>
      </c>
      <c r="G2975" s="170" t="str">
        <f t="shared" si="94"/>
        <v/>
      </c>
      <c r="H2975" s="240" t="str">
        <f t="shared" si="95"/>
        <v/>
      </c>
      <c r="O2975" t="s">
        <v>983</v>
      </c>
    </row>
    <row r="2976" spans="6:15" ht="18" customHeight="1">
      <c r="F2976" s="174" t="str">
        <f>IFERROR(IF(E2976="","",COUNTIF($E$2:E2976,E2976)),"")</f>
        <v/>
      </c>
      <c r="G2976" s="170" t="str">
        <f t="shared" si="94"/>
        <v/>
      </c>
      <c r="H2976" s="240" t="str">
        <f t="shared" si="95"/>
        <v/>
      </c>
      <c r="O2976" t="s">
        <v>983</v>
      </c>
    </row>
    <row r="2977" spans="6:15" ht="18" customHeight="1">
      <c r="F2977" s="174" t="str">
        <f>IFERROR(IF(E2977="","",COUNTIF($E$2:E2977,E2977)),"")</f>
        <v/>
      </c>
      <c r="G2977" s="170" t="str">
        <f t="shared" si="94"/>
        <v/>
      </c>
      <c r="H2977" s="240" t="str">
        <f t="shared" si="95"/>
        <v/>
      </c>
      <c r="O2977" t="s">
        <v>983</v>
      </c>
    </row>
    <row r="2978" spans="6:15" ht="18" customHeight="1">
      <c r="F2978" s="174" t="str">
        <f>IFERROR(IF(E2978="","",COUNTIF($E$2:E2978,E2978)),"")</f>
        <v/>
      </c>
      <c r="G2978" s="170" t="str">
        <f t="shared" si="94"/>
        <v/>
      </c>
      <c r="H2978" s="240" t="str">
        <f t="shared" si="95"/>
        <v/>
      </c>
      <c r="O2978" t="s">
        <v>983</v>
      </c>
    </row>
    <row r="2979" spans="6:15" ht="18" customHeight="1">
      <c r="F2979" s="174" t="str">
        <f>IFERROR(IF(E2979="","",COUNTIF($E$2:E2979,E2979)),"")</f>
        <v/>
      </c>
      <c r="G2979" s="170" t="str">
        <f t="shared" si="94"/>
        <v/>
      </c>
      <c r="H2979" s="240" t="str">
        <f t="shared" si="95"/>
        <v/>
      </c>
      <c r="O2979" t="s">
        <v>983</v>
      </c>
    </row>
    <row r="2980" spans="6:15" ht="18" customHeight="1">
      <c r="F2980" s="174" t="str">
        <f>IFERROR(IF(E2980="","",COUNTIF($E$2:E2980,E2980)),"")</f>
        <v/>
      </c>
      <c r="G2980" s="170" t="str">
        <f t="shared" si="94"/>
        <v/>
      </c>
      <c r="H2980" s="240" t="str">
        <f t="shared" si="95"/>
        <v/>
      </c>
      <c r="O2980" t="s">
        <v>983</v>
      </c>
    </row>
    <row r="2981" spans="6:15" ht="18" customHeight="1">
      <c r="F2981" s="174" t="str">
        <f>IFERROR(IF(E2981="","",COUNTIF($E$2:E2981,E2981)),"")</f>
        <v/>
      </c>
      <c r="G2981" s="170" t="str">
        <f t="shared" si="94"/>
        <v/>
      </c>
      <c r="H2981" s="240" t="str">
        <f t="shared" si="95"/>
        <v/>
      </c>
      <c r="O2981" t="s">
        <v>983</v>
      </c>
    </row>
    <row r="2982" spans="6:15" ht="18" customHeight="1">
      <c r="F2982" s="174" t="str">
        <f>IFERROR(IF(E2982="","",COUNTIF($E$2:E2982,E2982)),"")</f>
        <v/>
      </c>
      <c r="G2982" s="170" t="str">
        <f t="shared" si="94"/>
        <v/>
      </c>
      <c r="H2982" s="240" t="str">
        <f t="shared" si="95"/>
        <v/>
      </c>
      <c r="O2982" t="s">
        <v>983</v>
      </c>
    </row>
    <row r="2983" spans="6:15" ht="18" customHeight="1">
      <c r="F2983" s="174" t="str">
        <f>IFERROR(IF(E2983="","",COUNTIF($E$2:E2983,E2983)),"")</f>
        <v/>
      </c>
      <c r="G2983" s="170" t="str">
        <f t="shared" si="94"/>
        <v/>
      </c>
      <c r="H2983" s="240" t="str">
        <f t="shared" si="95"/>
        <v/>
      </c>
      <c r="O2983" t="s">
        <v>983</v>
      </c>
    </row>
    <row r="2984" spans="6:15" ht="18" customHeight="1">
      <c r="F2984" s="174" t="str">
        <f>IFERROR(IF(E2984="","",COUNTIF($E$2:E2984,E2984)),"")</f>
        <v/>
      </c>
      <c r="G2984" s="170" t="str">
        <f t="shared" si="94"/>
        <v/>
      </c>
      <c r="H2984" s="240" t="str">
        <f t="shared" si="95"/>
        <v/>
      </c>
      <c r="O2984" t="s">
        <v>983</v>
      </c>
    </row>
    <row r="2985" spans="6:15" ht="18" customHeight="1">
      <c r="F2985" s="174" t="str">
        <f>IFERROR(IF(E2985="","",COUNTIF($E$2:E2985,E2985)),"")</f>
        <v/>
      </c>
      <c r="G2985" s="170" t="str">
        <f t="shared" si="94"/>
        <v/>
      </c>
      <c r="H2985" s="240" t="str">
        <f t="shared" si="95"/>
        <v/>
      </c>
      <c r="O2985" t="s">
        <v>983</v>
      </c>
    </row>
    <row r="2986" spans="6:15" ht="18" customHeight="1">
      <c r="F2986" s="174" t="str">
        <f>IFERROR(IF(E2986="","",COUNTIF($E$2:E2986,E2986)),"")</f>
        <v/>
      </c>
      <c r="G2986" s="170" t="str">
        <f t="shared" si="94"/>
        <v/>
      </c>
      <c r="H2986" s="240" t="str">
        <f t="shared" si="95"/>
        <v/>
      </c>
      <c r="O2986" t="s">
        <v>983</v>
      </c>
    </row>
    <row r="2987" spans="6:15" ht="18" customHeight="1">
      <c r="F2987" s="174" t="str">
        <f>IFERROR(IF(E2987="","",COUNTIF($E$2:E2987,E2987)),"")</f>
        <v/>
      </c>
      <c r="G2987" s="170" t="str">
        <f t="shared" si="94"/>
        <v/>
      </c>
      <c r="H2987" s="240" t="str">
        <f t="shared" si="95"/>
        <v/>
      </c>
      <c r="O2987" t="s">
        <v>983</v>
      </c>
    </row>
    <row r="2988" spans="6:15" ht="18" customHeight="1">
      <c r="F2988" s="174" t="str">
        <f>IFERROR(IF(E2988="","",COUNTIF($E$2:E2988,E2988)),"")</f>
        <v/>
      </c>
      <c r="G2988" s="170" t="str">
        <f t="shared" si="94"/>
        <v/>
      </c>
      <c r="H2988" s="240" t="str">
        <f t="shared" si="95"/>
        <v/>
      </c>
      <c r="O2988" t="s">
        <v>983</v>
      </c>
    </row>
    <row r="2989" spans="6:15" ht="18" customHeight="1">
      <c r="F2989" s="174" t="str">
        <f>IFERROR(IF(E2989="","",COUNTIF($E$2:E2989,E2989)),"")</f>
        <v/>
      </c>
      <c r="G2989" s="170" t="str">
        <f t="shared" si="94"/>
        <v/>
      </c>
      <c r="H2989" s="240" t="str">
        <f t="shared" si="95"/>
        <v/>
      </c>
      <c r="O2989" t="s">
        <v>983</v>
      </c>
    </row>
    <row r="2990" spans="6:15" ht="18" customHeight="1">
      <c r="F2990" s="174" t="str">
        <f>IFERROR(IF(E2990="","",COUNTIF($E$2:E2990,E2990)),"")</f>
        <v/>
      </c>
      <c r="G2990" s="170" t="str">
        <f t="shared" si="94"/>
        <v/>
      </c>
      <c r="H2990" s="240" t="str">
        <f t="shared" si="95"/>
        <v/>
      </c>
      <c r="O2990" t="s">
        <v>983</v>
      </c>
    </row>
    <row r="2991" spans="6:15" ht="18" customHeight="1">
      <c r="F2991" s="174" t="str">
        <f>IFERROR(IF(E2991="","",COUNTIF($E$2:E2991,E2991)),"")</f>
        <v/>
      </c>
      <c r="G2991" s="170" t="str">
        <f t="shared" si="94"/>
        <v/>
      </c>
      <c r="H2991" s="240" t="str">
        <f t="shared" si="95"/>
        <v/>
      </c>
      <c r="O2991" t="s">
        <v>983</v>
      </c>
    </row>
    <row r="2992" spans="6:15" ht="18" customHeight="1">
      <c r="F2992" s="174" t="str">
        <f>IFERROR(IF(E2992="","",COUNTIF($E$2:E2992,E2992)),"")</f>
        <v/>
      </c>
      <c r="G2992" s="170" t="str">
        <f t="shared" si="94"/>
        <v/>
      </c>
      <c r="H2992" s="240" t="str">
        <f t="shared" si="95"/>
        <v/>
      </c>
      <c r="O2992" t="s">
        <v>983</v>
      </c>
    </row>
    <row r="2993" spans="6:15" ht="18" customHeight="1">
      <c r="F2993" s="174" t="str">
        <f>IFERROR(IF(E2993="","",COUNTIF($E$2:E2993,E2993)),"")</f>
        <v/>
      </c>
      <c r="G2993" s="170" t="str">
        <f t="shared" si="94"/>
        <v/>
      </c>
      <c r="H2993" s="240" t="str">
        <f t="shared" si="95"/>
        <v/>
      </c>
      <c r="O2993" t="s">
        <v>983</v>
      </c>
    </row>
    <row r="2994" spans="6:15" ht="18" customHeight="1">
      <c r="F2994" s="174" t="str">
        <f>IFERROR(IF(E2994="","",COUNTIF($E$2:E2994,E2994)),"")</f>
        <v/>
      </c>
      <c r="G2994" s="170" t="str">
        <f t="shared" si="94"/>
        <v/>
      </c>
      <c r="H2994" s="240" t="str">
        <f t="shared" si="95"/>
        <v/>
      </c>
      <c r="O2994" t="s">
        <v>983</v>
      </c>
    </row>
    <row r="2995" spans="6:15" ht="18" customHeight="1">
      <c r="F2995" s="174" t="str">
        <f>IFERROR(IF(E2995="","",COUNTIF($E$2:E2995,E2995)),"")</f>
        <v/>
      </c>
      <c r="G2995" s="170" t="str">
        <f t="shared" si="94"/>
        <v/>
      </c>
      <c r="H2995" s="240" t="str">
        <f t="shared" si="95"/>
        <v/>
      </c>
      <c r="O2995" t="s">
        <v>983</v>
      </c>
    </row>
    <row r="2996" spans="6:15" ht="18" customHeight="1">
      <c r="F2996" s="174" t="str">
        <f>IFERROR(IF(E2996="","",COUNTIF($E$2:E2996,E2996)),"")</f>
        <v/>
      </c>
      <c r="G2996" s="170" t="str">
        <f t="shared" si="94"/>
        <v/>
      </c>
      <c r="H2996" s="240" t="str">
        <f t="shared" si="95"/>
        <v/>
      </c>
      <c r="O2996" t="s">
        <v>983</v>
      </c>
    </row>
    <row r="2997" spans="6:15" ht="18" customHeight="1">
      <c r="F2997" s="174" t="str">
        <f>IFERROR(IF(E2997="","",COUNTIF($E$2:E2997,E2997)),"")</f>
        <v/>
      </c>
      <c r="G2997" s="170" t="str">
        <f t="shared" si="94"/>
        <v/>
      </c>
      <c r="H2997" s="240" t="str">
        <f t="shared" si="95"/>
        <v/>
      </c>
      <c r="O2997" t="s">
        <v>983</v>
      </c>
    </row>
    <row r="2998" spans="6:15" ht="18" customHeight="1">
      <c r="F2998" s="174" t="str">
        <f>IFERROR(IF(E2998="","",COUNTIF($E$2:E2998,E2998)),"")</f>
        <v/>
      </c>
      <c r="G2998" s="170" t="str">
        <f t="shared" si="94"/>
        <v/>
      </c>
      <c r="H2998" s="240" t="str">
        <f t="shared" si="95"/>
        <v/>
      </c>
      <c r="O2998" t="s">
        <v>983</v>
      </c>
    </row>
    <row r="2999" spans="6:15" ht="18" customHeight="1">
      <c r="F2999" s="174" t="str">
        <f>IFERROR(IF(E2999="","",COUNTIF($E$2:E2999,E2999)),"")</f>
        <v/>
      </c>
      <c r="G2999" s="170" t="str">
        <f t="shared" si="94"/>
        <v/>
      </c>
      <c r="H2999" s="240" t="str">
        <f t="shared" si="95"/>
        <v/>
      </c>
      <c r="O2999" t="s">
        <v>983</v>
      </c>
    </row>
    <row r="3000" spans="6:15" ht="18" customHeight="1">
      <c r="F3000" s="174" t="str">
        <f>IFERROR(IF(E3000="","",COUNTIF($E$2:E3000,E3000)),"")</f>
        <v/>
      </c>
      <c r="G3000" s="170" t="str">
        <f t="shared" si="94"/>
        <v/>
      </c>
      <c r="H3000" s="240" t="str">
        <f t="shared" si="95"/>
        <v/>
      </c>
      <c r="O3000" t="s">
        <v>983</v>
      </c>
    </row>
    <row r="3001" spans="6:15" ht="18" customHeight="1">
      <c r="F3001" s="174" t="str">
        <f>IFERROR(IF(E3001="","",COUNTIF($E$2:E3001,E3001)),"")</f>
        <v/>
      </c>
      <c r="G3001" s="170" t="str">
        <f t="shared" si="94"/>
        <v/>
      </c>
      <c r="H3001" s="240" t="str">
        <f t="shared" si="95"/>
        <v/>
      </c>
      <c r="O3001" t="s">
        <v>983</v>
      </c>
    </row>
    <row r="3002" spans="6:15" ht="18" customHeight="1">
      <c r="F3002" s="174" t="str">
        <f>IFERROR(IF(E3002="","",COUNTIF($E$2:E3002,E3002)),"")</f>
        <v/>
      </c>
      <c r="G3002" s="170" t="str">
        <f t="shared" si="94"/>
        <v/>
      </c>
      <c r="H3002" s="240" t="str">
        <f t="shared" si="95"/>
        <v/>
      </c>
      <c r="O3002" t="s">
        <v>983</v>
      </c>
    </row>
    <row r="3003" spans="6:15" ht="18" customHeight="1">
      <c r="F3003" s="174" t="str">
        <f>IFERROR(IF(E3003="","",COUNTIF($E$2:E3003,E3003)),"")</f>
        <v/>
      </c>
      <c r="G3003" s="170" t="str">
        <f t="shared" si="94"/>
        <v/>
      </c>
      <c r="H3003" s="240" t="str">
        <f t="shared" si="95"/>
        <v/>
      </c>
      <c r="O3003" t="s">
        <v>983</v>
      </c>
    </row>
    <row r="3004" spans="6:15" ht="18" customHeight="1">
      <c r="F3004" s="174" t="str">
        <f>IFERROR(IF(E3004="","",COUNTIF($E$2:E3004,E3004)),"")</f>
        <v/>
      </c>
      <c r="G3004" s="170" t="str">
        <f t="shared" si="94"/>
        <v/>
      </c>
      <c r="H3004" s="240" t="str">
        <f t="shared" si="95"/>
        <v/>
      </c>
      <c r="O3004" t="s">
        <v>983</v>
      </c>
    </row>
    <row r="3005" spans="6:15" ht="18" customHeight="1">
      <c r="F3005" s="174" t="str">
        <f>IFERROR(IF(E3005="","",COUNTIF($E$2:E3005,E3005)),"")</f>
        <v/>
      </c>
      <c r="G3005" s="170" t="str">
        <f t="shared" si="94"/>
        <v/>
      </c>
      <c r="H3005" s="240" t="str">
        <f t="shared" si="95"/>
        <v/>
      </c>
      <c r="O3005" t="s">
        <v>983</v>
      </c>
    </row>
    <row r="3006" spans="6:15" ht="18" customHeight="1">
      <c r="F3006" s="174" t="str">
        <f>IFERROR(IF(E3006="","",COUNTIF($E$2:E3006,E3006)),"")</f>
        <v/>
      </c>
      <c r="G3006" s="170" t="str">
        <f t="shared" si="94"/>
        <v/>
      </c>
      <c r="H3006" s="240" t="str">
        <f t="shared" si="95"/>
        <v/>
      </c>
      <c r="O3006" t="s">
        <v>983</v>
      </c>
    </row>
    <row r="3007" spans="6:15" ht="18" customHeight="1">
      <c r="F3007" s="174" t="str">
        <f>IFERROR(IF(E3007="","",COUNTIF($E$2:E3007,E3007)),"")</f>
        <v/>
      </c>
      <c r="G3007" s="170" t="str">
        <f t="shared" si="94"/>
        <v/>
      </c>
      <c r="H3007" s="240" t="str">
        <f t="shared" si="95"/>
        <v/>
      </c>
      <c r="O3007" t="s">
        <v>983</v>
      </c>
    </row>
    <row r="3008" spans="6:15" ht="18" customHeight="1">
      <c r="F3008" s="174" t="str">
        <f>IFERROR(IF(E3008="","",COUNTIF($E$2:E3008,E3008)),"")</f>
        <v/>
      </c>
      <c r="G3008" s="170" t="str">
        <f t="shared" si="94"/>
        <v/>
      </c>
      <c r="H3008" s="240" t="str">
        <f t="shared" si="95"/>
        <v/>
      </c>
      <c r="O3008" t="s">
        <v>983</v>
      </c>
    </row>
    <row r="3009" spans="6:15" ht="18" customHeight="1">
      <c r="F3009" s="174" t="str">
        <f>IFERROR(IF(E3009="","",COUNTIF($E$2:E3009,E3009)),"")</f>
        <v/>
      </c>
      <c r="G3009" s="170" t="str">
        <f t="shared" si="94"/>
        <v/>
      </c>
      <c r="H3009" s="240" t="str">
        <f t="shared" si="95"/>
        <v/>
      </c>
      <c r="O3009" t="s">
        <v>983</v>
      </c>
    </row>
    <row r="3010" spans="6:15" ht="18" customHeight="1">
      <c r="F3010" s="174" t="str">
        <f>IFERROR(IF(E3010="","",COUNTIF($E$2:E3010,E3010)),"")</f>
        <v/>
      </c>
      <c r="G3010" s="170" t="str">
        <f t="shared" ref="G3010:G3073" si="96">IFERROR(IF(AND(COUNTIF(E3010:E3010,E3010)=(F3010),F3010&gt;0),ROW(),""),"")</f>
        <v/>
      </c>
      <c r="H3010" s="240" t="str">
        <f t="shared" ref="H3010:H3073" si="97">IFERROR(INDEX(E:E,SMALL(G:G,ROW()-1)),"")</f>
        <v/>
      </c>
      <c r="O3010" t="s">
        <v>983</v>
      </c>
    </row>
    <row r="3011" spans="6:15" ht="18" customHeight="1">
      <c r="F3011" s="174" t="str">
        <f>IFERROR(IF(E3011="","",COUNTIF($E$2:E3011,E3011)),"")</f>
        <v/>
      </c>
      <c r="G3011" s="170" t="str">
        <f t="shared" si="96"/>
        <v/>
      </c>
      <c r="H3011" s="240" t="str">
        <f t="shared" si="97"/>
        <v/>
      </c>
      <c r="O3011" t="s">
        <v>983</v>
      </c>
    </row>
    <row r="3012" spans="6:15" ht="18" customHeight="1">
      <c r="F3012" s="174" t="str">
        <f>IFERROR(IF(E3012="","",COUNTIF($E$2:E3012,E3012)),"")</f>
        <v/>
      </c>
      <c r="G3012" s="170" t="str">
        <f t="shared" si="96"/>
        <v/>
      </c>
      <c r="H3012" s="240" t="str">
        <f t="shared" si="97"/>
        <v/>
      </c>
      <c r="O3012" t="s">
        <v>983</v>
      </c>
    </row>
    <row r="3013" spans="6:15" ht="18" customHeight="1">
      <c r="F3013" s="174" t="str">
        <f>IFERROR(IF(E3013="","",COUNTIF($E$2:E3013,E3013)),"")</f>
        <v/>
      </c>
      <c r="G3013" s="170" t="str">
        <f t="shared" si="96"/>
        <v/>
      </c>
      <c r="H3013" s="240" t="str">
        <f t="shared" si="97"/>
        <v/>
      </c>
      <c r="O3013" t="s">
        <v>983</v>
      </c>
    </row>
    <row r="3014" spans="6:15" ht="18" customHeight="1">
      <c r="F3014" s="174" t="str">
        <f>IFERROR(IF(E3014="","",COUNTIF($E$2:E3014,E3014)),"")</f>
        <v/>
      </c>
      <c r="G3014" s="170" t="str">
        <f t="shared" si="96"/>
        <v/>
      </c>
      <c r="H3014" s="240" t="str">
        <f t="shared" si="97"/>
        <v/>
      </c>
      <c r="O3014" t="s">
        <v>983</v>
      </c>
    </row>
    <row r="3015" spans="6:15" ht="18" customHeight="1">
      <c r="F3015" s="174" t="str">
        <f>IFERROR(IF(E3015="","",COUNTIF($E$2:E3015,E3015)),"")</f>
        <v/>
      </c>
      <c r="G3015" s="170" t="str">
        <f t="shared" si="96"/>
        <v/>
      </c>
      <c r="H3015" s="240" t="str">
        <f t="shared" si="97"/>
        <v/>
      </c>
      <c r="O3015" t="s">
        <v>983</v>
      </c>
    </row>
    <row r="3016" spans="6:15" ht="18" customHeight="1">
      <c r="F3016" s="174" t="str">
        <f>IFERROR(IF(E3016="","",COUNTIF($E$2:E3016,E3016)),"")</f>
        <v/>
      </c>
      <c r="G3016" s="170" t="str">
        <f t="shared" si="96"/>
        <v/>
      </c>
      <c r="H3016" s="240" t="str">
        <f t="shared" si="97"/>
        <v/>
      </c>
      <c r="O3016" t="s">
        <v>983</v>
      </c>
    </row>
    <row r="3017" spans="6:15" ht="18" customHeight="1">
      <c r="F3017" s="174" t="str">
        <f>IFERROR(IF(E3017="","",COUNTIF($E$2:E3017,E3017)),"")</f>
        <v/>
      </c>
      <c r="G3017" s="170" t="str">
        <f t="shared" si="96"/>
        <v/>
      </c>
      <c r="H3017" s="240" t="str">
        <f t="shared" si="97"/>
        <v/>
      </c>
      <c r="O3017" t="s">
        <v>983</v>
      </c>
    </row>
    <row r="3018" spans="6:15" ht="18" customHeight="1">
      <c r="F3018" s="174" t="str">
        <f>IFERROR(IF(E3018="","",COUNTIF($E$2:E3018,E3018)),"")</f>
        <v/>
      </c>
      <c r="G3018" s="170" t="str">
        <f t="shared" si="96"/>
        <v/>
      </c>
      <c r="H3018" s="240" t="str">
        <f t="shared" si="97"/>
        <v/>
      </c>
      <c r="O3018" t="s">
        <v>983</v>
      </c>
    </row>
    <row r="3019" spans="6:15" ht="18" customHeight="1">
      <c r="F3019" s="174" t="str">
        <f>IFERROR(IF(E3019="","",COUNTIF($E$2:E3019,E3019)),"")</f>
        <v/>
      </c>
      <c r="G3019" s="170" t="str">
        <f t="shared" si="96"/>
        <v/>
      </c>
      <c r="H3019" s="240" t="str">
        <f t="shared" si="97"/>
        <v/>
      </c>
      <c r="O3019" t="s">
        <v>983</v>
      </c>
    </row>
    <row r="3020" spans="6:15" ht="18" customHeight="1">
      <c r="F3020" s="174" t="str">
        <f>IFERROR(IF(E3020="","",COUNTIF($E$2:E3020,E3020)),"")</f>
        <v/>
      </c>
      <c r="G3020" s="170" t="str">
        <f t="shared" si="96"/>
        <v/>
      </c>
      <c r="H3020" s="240" t="str">
        <f t="shared" si="97"/>
        <v/>
      </c>
      <c r="O3020" t="s">
        <v>983</v>
      </c>
    </row>
    <row r="3021" spans="6:15" ht="18" customHeight="1">
      <c r="F3021" s="174" t="str">
        <f>IFERROR(IF(E3021="","",COUNTIF($E$2:E3021,E3021)),"")</f>
        <v/>
      </c>
      <c r="G3021" s="170" t="str">
        <f t="shared" si="96"/>
        <v/>
      </c>
      <c r="H3021" s="240" t="str">
        <f t="shared" si="97"/>
        <v/>
      </c>
      <c r="O3021" t="s">
        <v>983</v>
      </c>
    </row>
    <row r="3022" spans="6:15" ht="18" customHeight="1">
      <c r="F3022" s="174" t="str">
        <f>IFERROR(IF(E3022="","",COUNTIF($E$2:E3022,E3022)),"")</f>
        <v/>
      </c>
      <c r="G3022" s="170" t="str">
        <f t="shared" si="96"/>
        <v/>
      </c>
      <c r="H3022" s="240" t="str">
        <f t="shared" si="97"/>
        <v/>
      </c>
      <c r="O3022" t="s">
        <v>983</v>
      </c>
    </row>
    <row r="3023" spans="6:15" ht="18" customHeight="1">
      <c r="F3023" s="174" t="str">
        <f>IFERROR(IF(E3023="","",COUNTIF($E$2:E3023,E3023)),"")</f>
        <v/>
      </c>
      <c r="G3023" s="170" t="str">
        <f t="shared" si="96"/>
        <v/>
      </c>
      <c r="H3023" s="240" t="str">
        <f t="shared" si="97"/>
        <v/>
      </c>
      <c r="O3023" t="s">
        <v>983</v>
      </c>
    </row>
    <row r="3024" spans="6:15" ht="18" customHeight="1">
      <c r="F3024" s="174" t="str">
        <f>IFERROR(IF(E3024="","",COUNTIF($E$2:E3024,E3024)),"")</f>
        <v/>
      </c>
      <c r="G3024" s="170" t="str">
        <f t="shared" si="96"/>
        <v/>
      </c>
      <c r="H3024" s="240" t="str">
        <f t="shared" si="97"/>
        <v/>
      </c>
      <c r="O3024" t="s">
        <v>983</v>
      </c>
    </row>
    <row r="3025" spans="6:15" ht="18" customHeight="1">
      <c r="F3025" s="174" t="str">
        <f>IFERROR(IF(E3025="","",COUNTIF($E$2:E3025,E3025)),"")</f>
        <v/>
      </c>
      <c r="G3025" s="170" t="str">
        <f t="shared" si="96"/>
        <v/>
      </c>
      <c r="H3025" s="240" t="str">
        <f t="shared" si="97"/>
        <v/>
      </c>
      <c r="O3025" t="s">
        <v>983</v>
      </c>
    </row>
    <row r="3026" spans="6:15" ht="18" customHeight="1">
      <c r="F3026" s="174" t="str">
        <f>IFERROR(IF(E3026="","",COUNTIF($E$2:E3026,E3026)),"")</f>
        <v/>
      </c>
      <c r="G3026" s="170" t="str">
        <f t="shared" si="96"/>
        <v/>
      </c>
      <c r="H3026" s="240" t="str">
        <f t="shared" si="97"/>
        <v/>
      </c>
      <c r="O3026" t="s">
        <v>983</v>
      </c>
    </row>
    <row r="3027" spans="6:15" ht="18" customHeight="1">
      <c r="F3027" s="174" t="str">
        <f>IFERROR(IF(E3027="","",COUNTIF($E$2:E3027,E3027)),"")</f>
        <v/>
      </c>
      <c r="G3027" s="170" t="str">
        <f t="shared" si="96"/>
        <v/>
      </c>
      <c r="H3027" s="240" t="str">
        <f t="shared" si="97"/>
        <v/>
      </c>
      <c r="O3027" t="s">
        <v>983</v>
      </c>
    </row>
    <row r="3028" spans="6:15" ht="18" customHeight="1">
      <c r="F3028" s="174" t="str">
        <f>IFERROR(IF(E3028="","",COUNTIF($E$2:E3028,E3028)),"")</f>
        <v/>
      </c>
      <c r="G3028" s="170" t="str">
        <f t="shared" si="96"/>
        <v/>
      </c>
      <c r="H3028" s="240" t="str">
        <f t="shared" si="97"/>
        <v/>
      </c>
      <c r="O3028" t="s">
        <v>983</v>
      </c>
    </row>
    <row r="3029" spans="6:15" ht="18" customHeight="1">
      <c r="F3029" s="174" t="str">
        <f>IFERROR(IF(E3029="","",COUNTIF($E$2:E3029,E3029)),"")</f>
        <v/>
      </c>
      <c r="G3029" s="170" t="str">
        <f t="shared" si="96"/>
        <v/>
      </c>
      <c r="H3029" s="240" t="str">
        <f t="shared" si="97"/>
        <v/>
      </c>
      <c r="O3029" t="s">
        <v>983</v>
      </c>
    </row>
    <row r="3030" spans="6:15" ht="18" customHeight="1">
      <c r="F3030" s="174" t="str">
        <f>IFERROR(IF(E3030="","",COUNTIF($E$2:E3030,E3030)),"")</f>
        <v/>
      </c>
      <c r="G3030" s="170" t="str">
        <f t="shared" si="96"/>
        <v/>
      </c>
      <c r="H3030" s="240" t="str">
        <f t="shared" si="97"/>
        <v/>
      </c>
      <c r="O3030" t="s">
        <v>983</v>
      </c>
    </row>
    <row r="3031" spans="6:15" ht="18" customHeight="1">
      <c r="F3031" s="174" t="str">
        <f>IFERROR(IF(E3031="","",COUNTIF($E$2:E3031,E3031)),"")</f>
        <v/>
      </c>
      <c r="G3031" s="170" t="str">
        <f t="shared" si="96"/>
        <v/>
      </c>
      <c r="H3031" s="240" t="str">
        <f t="shared" si="97"/>
        <v/>
      </c>
      <c r="O3031" t="s">
        <v>983</v>
      </c>
    </row>
    <row r="3032" spans="6:15" ht="18" customHeight="1">
      <c r="F3032" s="174" t="str">
        <f>IFERROR(IF(E3032="","",COUNTIF($E$2:E3032,E3032)),"")</f>
        <v/>
      </c>
      <c r="G3032" s="170" t="str">
        <f t="shared" si="96"/>
        <v/>
      </c>
      <c r="H3032" s="240" t="str">
        <f t="shared" si="97"/>
        <v/>
      </c>
      <c r="O3032" t="s">
        <v>983</v>
      </c>
    </row>
    <row r="3033" spans="6:15" ht="18" customHeight="1">
      <c r="F3033" s="174" t="str">
        <f>IFERROR(IF(E3033="","",COUNTIF($E$2:E3033,E3033)),"")</f>
        <v/>
      </c>
      <c r="G3033" s="170" t="str">
        <f t="shared" si="96"/>
        <v/>
      </c>
      <c r="H3033" s="240" t="str">
        <f t="shared" si="97"/>
        <v/>
      </c>
      <c r="O3033" t="s">
        <v>983</v>
      </c>
    </row>
    <row r="3034" spans="6:15" ht="18" customHeight="1">
      <c r="F3034" s="174" t="str">
        <f>IFERROR(IF(E3034="","",COUNTIF($E$2:E3034,E3034)),"")</f>
        <v/>
      </c>
      <c r="G3034" s="170" t="str">
        <f t="shared" si="96"/>
        <v/>
      </c>
      <c r="H3034" s="240" t="str">
        <f t="shared" si="97"/>
        <v/>
      </c>
      <c r="O3034" t="s">
        <v>983</v>
      </c>
    </row>
    <row r="3035" spans="6:15" ht="18" customHeight="1">
      <c r="F3035" s="174" t="str">
        <f>IFERROR(IF(E3035="","",COUNTIF($E$2:E3035,E3035)),"")</f>
        <v/>
      </c>
      <c r="G3035" s="170" t="str">
        <f t="shared" si="96"/>
        <v/>
      </c>
      <c r="H3035" s="240" t="str">
        <f t="shared" si="97"/>
        <v/>
      </c>
      <c r="O3035" t="s">
        <v>983</v>
      </c>
    </row>
    <row r="3036" spans="6:15" ht="18" customHeight="1">
      <c r="F3036" s="174" t="str">
        <f>IFERROR(IF(E3036="","",COUNTIF($E$2:E3036,E3036)),"")</f>
        <v/>
      </c>
      <c r="G3036" s="170" t="str">
        <f t="shared" si="96"/>
        <v/>
      </c>
      <c r="H3036" s="240" t="str">
        <f t="shared" si="97"/>
        <v/>
      </c>
      <c r="O3036" t="s">
        <v>983</v>
      </c>
    </row>
    <row r="3037" spans="6:15" ht="18" customHeight="1">
      <c r="F3037" s="174" t="str">
        <f>IFERROR(IF(E3037="","",COUNTIF($E$2:E3037,E3037)),"")</f>
        <v/>
      </c>
      <c r="G3037" s="170" t="str">
        <f t="shared" si="96"/>
        <v/>
      </c>
      <c r="H3037" s="240" t="str">
        <f t="shared" si="97"/>
        <v/>
      </c>
      <c r="O3037" t="s">
        <v>983</v>
      </c>
    </row>
    <row r="3038" spans="6:15" ht="18" customHeight="1">
      <c r="F3038" s="174" t="str">
        <f>IFERROR(IF(E3038="","",COUNTIF($E$2:E3038,E3038)),"")</f>
        <v/>
      </c>
      <c r="G3038" s="170" t="str">
        <f t="shared" si="96"/>
        <v/>
      </c>
      <c r="H3038" s="240" t="str">
        <f t="shared" si="97"/>
        <v/>
      </c>
      <c r="O3038" t="s">
        <v>983</v>
      </c>
    </row>
    <row r="3039" spans="6:15" ht="18" customHeight="1">
      <c r="F3039" s="174" t="str">
        <f>IFERROR(IF(E3039="","",COUNTIF($E$2:E3039,E3039)),"")</f>
        <v/>
      </c>
      <c r="G3039" s="170" t="str">
        <f t="shared" si="96"/>
        <v/>
      </c>
      <c r="H3039" s="240" t="str">
        <f t="shared" si="97"/>
        <v/>
      </c>
      <c r="O3039" t="s">
        <v>983</v>
      </c>
    </row>
    <row r="3040" spans="6:15" ht="18" customHeight="1">
      <c r="F3040" s="174" t="str">
        <f>IFERROR(IF(E3040="","",COUNTIF($E$2:E3040,E3040)),"")</f>
        <v/>
      </c>
      <c r="G3040" s="170" t="str">
        <f t="shared" si="96"/>
        <v/>
      </c>
      <c r="H3040" s="240" t="str">
        <f t="shared" si="97"/>
        <v/>
      </c>
      <c r="O3040" t="s">
        <v>983</v>
      </c>
    </row>
    <row r="3041" spans="6:15" ht="18" customHeight="1">
      <c r="F3041" s="174" t="str">
        <f>IFERROR(IF(E3041="","",COUNTIF($E$2:E3041,E3041)),"")</f>
        <v/>
      </c>
      <c r="G3041" s="170" t="str">
        <f t="shared" si="96"/>
        <v/>
      </c>
      <c r="H3041" s="240" t="str">
        <f t="shared" si="97"/>
        <v/>
      </c>
      <c r="O3041" t="s">
        <v>983</v>
      </c>
    </row>
    <row r="3042" spans="6:15" ht="18" customHeight="1">
      <c r="F3042" s="174" t="str">
        <f>IFERROR(IF(E3042="","",COUNTIF($E$2:E3042,E3042)),"")</f>
        <v/>
      </c>
      <c r="G3042" s="170" t="str">
        <f t="shared" si="96"/>
        <v/>
      </c>
      <c r="H3042" s="240" t="str">
        <f t="shared" si="97"/>
        <v/>
      </c>
      <c r="O3042" t="s">
        <v>983</v>
      </c>
    </row>
    <row r="3043" spans="6:15" ht="18" customHeight="1">
      <c r="F3043" s="174" t="str">
        <f>IFERROR(IF(E3043="","",COUNTIF($E$2:E3043,E3043)),"")</f>
        <v/>
      </c>
      <c r="G3043" s="170" t="str">
        <f t="shared" si="96"/>
        <v/>
      </c>
      <c r="H3043" s="240" t="str">
        <f t="shared" si="97"/>
        <v/>
      </c>
      <c r="O3043" t="s">
        <v>983</v>
      </c>
    </row>
    <row r="3044" spans="6:15" ht="18" customHeight="1">
      <c r="F3044" s="174" t="str">
        <f>IFERROR(IF(E3044="","",COUNTIF($E$2:E3044,E3044)),"")</f>
        <v/>
      </c>
      <c r="G3044" s="170" t="str">
        <f t="shared" si="96"/>
        <v/>
      </c>
      <c r="H3044" s="240" t="str">
        <f t="shared" si="97"/>
        <v/>
      </c>
      <c r="O3044" t="s">
        <v>983</v>
      </c>
    </row>
    <row r="3045" spans="6:15" ht="18" customHeight="1">
      <c r="F3045" s="174" t="str">
        <f>IFERROR(IF(E3045="","",COUNTIF($E$2:E3045,E3045)),"")</f>
        <v/>
      </c>
      <c r="G3045" s="170" t="str">
        <f t="shared" si="96"/>
        <v/>
      </c>
      <c r="H3045" s="240" t="str">
        <f t="shared" si="97"/>
        <v/>
      </c>
      <c r="O3045" t="s">
        <v>983</v>
      </c>
    </row>
    <row r="3046" spans="6:15" ht="18" customHeight="1">
      <c r="F3046" s="174" t="str">
        <f>IFERROR(IF(E3046="","",COUNTIF($E$2:E3046,E3046)),"")</f>
        <v/>
      </c>
      <c r="G3046" s="170" t="str">
        <f t="shared" si="96"/>
        <v/>
      </c>
      <c r="H3046" s="240" t="str">
        <f t="shared" si="97"/>
        <v/>
      </c>
      <c r="O3046" t="s">
        <v>983</v>
      </c>
    </row>
    <row r="3047" spans="6:15" ht="18" customHeight="1">
      <c r="F3047" s="174" t="str">
        <f>IFERROR(IF(E3047="","",COUNTIF($E$2:E3047,E3047)),"")</f>
        <v/>
      </c>
      <c r="G3047" s="170" t="str">
        <f t="shared" si="96"/>
        <v/>
      </c>
      <c r="H3047" s="240" t="str">
        <f t="shared" si="97"/>
        <v/>
      </c>
      <c r="O3047" t="s">
        <v>983</v>
      </c>
    </row>
    <row r="3048" spans="6:15" ht="18" customHeight="1">
      <c r="F3048" s="174" t="str">
        <f>IFERROR(IF(E3048="","",COUNTIF($E$2:E3048,E3048)),"")</f>
        <v/>
      </c>
      <c r="G3048" s="170" t="str">
        <f t="shared" si="96"/>
        <v/>
      </c>
      <c r="H3048" s="240" t="str">
        <f t="shared" si="97"/>
        <v/>
      </c>
      <c r="O3048" t="s">
        <v>983</v>
      </c>
    </row>
    <row r="3049" spans="6:15" ht="18" customHeight="1">
      <c r="F3049" s="174" t="str">
        <f>IFERROR(IF(E3049="","",COUNTIF($E$2:E3049,E3049)),"")</f>
        <v/>
      </c>
      <c r="G3049" s="170" t="str">
        <f t="shared" si="96"/>
        <v/>
      </c>
      <c r="H3049" s="240" t="str">
        <f t="shared" si="97"/>
        <v/>
      </c>
      <c r="O3049" t="s">
        <v>983</v>
      </c>
    </row>
    <row r="3050" spans="6:15" ht="18" customHeight="1">
      <c r="F3050" s="174" t="str">
        <f>IFERROR(IF(E3050="","",COUNTIF($E$2:E3050,E3050)),"")</f>
        <v/>
      </c>
      <c r="G3050" s="170" t="str">
        <f t="shared" si="96"/>
        <v/>
      </c>
      <c r="H3050" s="240" t="str">
        <f t="shared" si="97"/>
        <v/>
      </c>
      <c r="O3050" t="s">
        <v>983</v>
      </c>
    </row>
    <row r="3051" spans="6:15" ht="18" customHeight="1">
      <c r="F3051" s="174" t="str">
        <f>IFERROR(IF(E3051="","",COUNTIF($E$2:E3051,E3051)),"")</f>
        <v/>
      </c>
      <c r="G3051" s="170" t="str">
        <f t="shared" si="96"/>
        <v/>
      </c>
      <c r="H3051" s="240" t="str">
        <f t="shared" si="97"/>
        <v/>
      </c>
      <c r="O3051" t="s">
        <v>983</v>
      </c>
    </row>
    <row r="3052" spans="6:15" ht="18" customHeight="1">
      <c r="F3052" s="174" t="str">
        <f>IFERROR(IF(E3052="","",COUNTIF($E$2:E3052,E3052)),"")</f>
        <v/>
      </c>
      <c r="G3052" s="170" t="str">
        <f t="shared" si="96"/>
        <v/>
      </c>
      <c r="H3052" s="240" t="str">
        <f t="shared" si="97"/>
        <v/>
      </c>
      <c r="O3052" t="s">
        <v>983</v>
      </c>
    </row>
    <row r="3053" spans="6:15" ht="18" customHeight="1">
      <c r="F3053" s="174" t="str">
        <f>IFERROR(IF(E3053="","",COUNTIF($E$2:E3053,E3053)),"")</f>
        <v/>
      </c>
      <c r="G3053" s="170" t="str">
        <f t="shared" si="96"/>
        <v/>
      </c>
      <c r="H3053" s="240" t="str">
        <f t="shared" si="97"/>
        <v/>
      </c>
      <c r="O3053" t="s">
        <v>983</v>
      </c>
    </row>
    <row r="3054" spans="6:15" ht="18" customHeight="1">
      <c r="F3054" s="174" t="str">
        <f>IFERROR(IF(E3054="","",COUNTIF($E$2:E3054,E3054)),"")</f>
        <v/>
      </c>
      <c r="G3054" s="170" t="str">
        <f t="shared" si="96"/>
        <v/>
      </c>
      <c r="H3054" s="240" t="str">
        <f t="shared" si="97"/>
        <v/>
      </c>
      <c r="O3054" t="s">
        <v>983</v>
      </c>
    </row>
    <row r="3055" spans="6:15" ht="18" customHeight="1">
      <c r="F3055" s="174" t="str">
        <f>IFERROR(IF(E3055="","",COUNTIF($E$2:E3055,E3055)),"")</f>
        <v/>
      </c>
      <c r="G3055" s="170" t="str">
        <f t="shared" si="96"/>
        <v/>
      </c>
      <c r="H3055" s="240" t="str">
        <f t="shared" si="97"/>
        <v/>
      </c>
      <c r="O3055" t="s">
        <v>983</v>
      </c>
    </row>
    <row r="3056" spans="6:15" ht="18" customHeight="1">
      <c r="F3056" s="174" t="str">
        <f>IFERROR(IF(E3056="","",COUNTIF($E$2:E3056,E3056)),"")</f>
        <v/>
      </c>
      <c r="G3056" s="170" t="str">
        <f t="shared" si="96"/>
        <v/>
      </c>
      <c r="H3056" s="240" t="str">
        <f t="shared" si="97"/>
        <v/>
      </c>
      <c r="O3056" t="s">
        <v>983</v>
      </c>
    </row>
    <row r="3057" spans="6:15" ht="18" customHeight="1">
      <c r="F3057" s="174" t="str">
        <f>IFERROR(IF(E3057="","",COUNTIF($E$2:E3057,E3057)),"")</f>
        <v/>
      </c>
      <c r="G3057" s="170" t="str">
        <f t="shared" si="96"/>
        <v/>
      </c>
      <c r="H3057" s="240" t="str">
        <f t="shared" si="97"/>
        <v/>
      </c>
      <c r="O3057" t="s">
        <v>983</v>
      </c>
    </row>
    <row r="3058" spans="6:15" ht="18" customHeight="1">
      <c r="F3058" s="174" t="str">
        <f>IFERROR(IF(E3058="","",COUNTIF($E$2:E3058,E3058)),"")</f>
        <v/>
      </c>
      <c r="G3058" s="170" t="str">
        <f t="shared" si="96"/>
        <v/>
      </c>
      <c r="H3058" s="240" t="str">
        <f t="shared" si="97"/>
        <v/>
      </c>
      <c r="O3058" t="s">
        <v>983</v>
      </c>
    </row>
    <row r="3059" spans="6:15" ht="18" customHeight="1">
      <c r="F3059" s="174" t="str">
        <f>IFERROR(IF(E3059="","",COUNTIF($E$2:E3059,E3059)),"")</f>
        <v/>
      </c>
      <c r="G3059" s="170" t="str">
        <f t="shared" si="96"/>
        <v/>
      </c>
      <c r="H3059" s="240" t="str">
        <f t="shared" si="97"/>
        <v/>
      </c>
      <c r="O3059" t="s">
        <v>983</v>
      </c>
    </row>
    <row r="3060" spans="6:15" ht="18" customHeight="1">
      <c r="F3060" s="174" t="str">
        <f>IFERROR(IF(E3060="","",COUNTIF($E$2:E3060,E3060)),"")</f>
        <v/>
      </c>
      <c r="G3060" s="170" t="str">
        <f t="shared" si="96"/>
        <v/>
      </c>
      <c r="H3060" s="240" t="str">
        <f t="shared" si="97"/>
        <v/>
      </c>
      <c r="O3060" t="s">
        <v>983</v>
      </c>
    </row>
    <row r="3061" spans="6:15" ht="18" customHeight="1">
      <c r="F3061" s="174" t="str">
        <f>IFERROR(IF(E3061="","",COUNTIF($E$2:E3061,E3061)),"")</f>
        <v/>
      </c>
      <c r="G3061" s="170" t="str">
        <f t="shared" si="96"/>
        <v/>
      </c>
      <c r="H3061" s="240" t="str">
        <f t="shared" si="97"/>
        <v/>
      </c>
      <c r="O3061" t="s">
        <v>983</v>
      </c>
    </row>
    <row r="3062" spans="6:15" ht="18" customHeight="1">
      <c r="F3062" s="174" t="str">
        <f>IFERROR(IF(E3062="","",COUNTIF($E$2:E3062,E3062)),"")</f>
        <v/>
      </c>
      <c r="G3062" s="170" t="str">
        <f t="shared" si="96"/>
        <v/>
      </c>
      <c r="H3062" s="240" t="str">
        <f t="shared" si="97"/>
        <v/>
      </c>
      <c r="O3062" t="s">
        <v>983</v>
      </c>
    </row>
    <row r="3063" spans="6:15" ht="18" customHeight="1">
      <c r="F3063" s="174" t="str">
        <f>IFERROR(IF(E3063="","",COUNTIF($E$2:E3063,E3063)),"")</f>
        <v/>
      </c>
      <c r="G3063" s="170" t="str">
        <f t="shared" si="96"/>
        <v/>
      </c>
      <c r="H3063" s="240" t="str">
        <f t="shared" si="97"/>
        <v/>
      </c>
      <c r="O3063" t="s">
        <v>983</v>
      </c>
    </row>
    <row r="3064" spans="6:15" ht="18" customHeight="1">
      <c r="F3064" s="174" t="str">
        <f>IFERROR(IF(E3064="","",COUNTIF($E$2:E3064,E3064)),"")</f>
        <v/>
      </c>
      <c r="G3064" s="170" t="str">
        <f t="shared" si="96"/>
        <v/>
      </c>
      <c r="H3064" s="240" t="str">
        <f t="shared" si="97"/>
        <v/>
      </c>
      <c r="O3064" t="s">
        <v>983</v>
      </c>
    </row>
    <row r="3065" spans="6:15" ht="18" customHeight="1">
      <c r="F3065" s="174" t="str">
        <f>IFERROR(IF(E3065="","",COUNTIF($E$2:E3065,E3065)),"")</f>
        <v/>
      </c>
      <c r="G3065" s="170" t="str">
        <f t="shared" si="96"/>
        <v/>
      </c>
      <c r="H3065" s="240" t="str">
        <f t="shared" si="97"/>
        <v/>
      </c>
      <c r="O3065" t="s">
        <v>983</v>
      </c>
    </row>
    <row r="3066" spans="6:15" ht="18" customHeight="1">
      <c r="F3066" s="174" t="str">
        <f>IFERROR(IF(E3066="","",COUNTIF($E$2:E3066,E3066)),"")</f>
        <v/>
      </c>
      <c r="G3066" s="170" t="str">
        <f t="shared" si="96"/>
        <v/>
      </c>
      <c r="H3066" s="240" t="str">
        <f t="shared" si="97"/>
        <v/>
      </c>
      <c r="O3066" t="s">
        <v>983</v>
      </c>
    </row>
    <row r="3067" spans="6:15" ht="18" customHeight="1">
      <c r="F3067" s="174" t="str">
        <f>IFERROR(IF(E3067="","",COUNTIF($E$2:E3067,E3067)),"")</f>
        <v/>
      </c>
      <c r="G3067" s="170" t="str">
        <f t="shared" si="96"/>
        <v/>
      </c>
      <c r="H3067" s="240" t="str">
        <f t="shared" si="97"/>
        <v/>
      </c>
      <c r="O3067" t="s">
        <v>983</v>
      </c>
    </row>
    <row r="3068" spans="6:15" ht="18" customHeight="1">
      <c r="F3068" s="174" t="str">
        <f>IFERROR(IF(E3068="","",COUNTIF($E$2:E3068,E3068)),"")</f>
        <v/>
      </c>
      <c r="G3068" s="170" t="str">
        <f t="shared" si="96"/>
        <v/>
      </c>
      <c r="H3068" s="240" t="str">
        <f t="shared" si="97"/>
        <v/>
      </c>
      <c r="O3068" t="s">
        <v>983</v>
      </c>
    </row>
    <row r="3069" spans="6:15" ht="18" customHeight="1">
      <c r="F3069" s="174" t="str">
        <f>IFERROR(IF(E3069="","",COUNTIF($E$2:E3069,E3069)),"")</f>
        <v/>
      </c>
      <c r="G3069" s="170" t="str">
        <f t="shared" si="96"/>
        <v/>
      </c>
      <c r="H3069" s="240" t="str">
        <f t="shared" si="97"/>
        <v/>
      </c>
      <c r="O3069" t="s">
        <v>983</v>
      </c>
    </row>
    <row r="3070" spans="6:15" ht="18" customHeight="1">
      <c r="F3070" s="174" t="str">
        <f>IFERROR(IF(E3070="","",COUNTIF($E$2:E3070,E3070)),"")</f>
        <v/>
      </c>
      <c r="G3070" s="170" t="str">
        <f t="shared" si="96"/>
        <v/>
      </c>
      <c r="H3070" s="240" t="str">
        <f t="shared" si="97"/>
        <v/>
      </c>
      <c r="O3070" t="s">
        <v>983</v>
      </c>
    </row>
    <row r="3071" spans="6:15" ht="18" customHeight="1">
      <c r="F3071" s="174" t="str">
        <f>IFERROR(IF(E3071="","",COUNTIF($E$2:E3071,E3071)),"")</f>
        <v/>
      </c>
      <c r="G3071" s="170" t="str">
        <f t="shared" si="96"/>
        <v/>
      </c>
      <c r="H3071" s="240" t="str">
        <f t="shared" si="97"/>
        <v/>
      </c>
      <c r="O3071" t="s">
        <v>983</v>
      </c>
    </row>
    <row r="3072" spans="6:15" ht="18" customHeight="1">
      <c r="F3072" s="174" t="str">
        <f>IFERROR(IF(E3072="","",COUNTIF($E$2:E3072,E3072)),"")</f>
        <v/>
      </c>
      <c r="G3072" s="170" t="str">
        <f t="shared" si="96"/>
        <v/>
      </c>
      <c r="H3072" s="240" t="str">
        <f t="shared" si="97"/>
        <v/>
      </c>
      <c r="O3072" t="s">
        <v>983</v>
      </c>
    </row>
    <row r="3073" spans="6:15" ht="18" customHeight="1">
      <c r="F3073" s="174" t="str">
        <f>IFERROR(IF(E3073="","",COUNTIF($E$2:E3073,E3073)),"")</f>
        <v/>
      </c>
      <c r="G3073" s="170" t="str">
        <f t="shared" si="96"/>
        <v/>
      </c>
      <c r="H3073" s="240" t="str">
        <f t="shared" si="97"/>
        <v/>
      </c>
      <c r="O3073" t="s">
        <v>983</v>
      </c>
    </row>
    <row r="3074" spans="6:15" ht="18" customHeight="1">
      <c r="F3074" s="174" t="str">
        <f>IFERROR(IF(E3074="","",COUNTIF($E$2:E3074,E3074)),"")</f>
        <v/>
      </c>
      <c r="G3074" s="170" t="str">
        <f t="shared" ref="G3074:G3137" si="98">IFERROR(IF(AND(COUNTIF(E3074:E3074,E3074)=(F3074),F3074&gt;0),ROW(),""),"")</f>
        <v/>
      </c>
      <c r="H3074" s="240" t="str">
        <f t="shared" ref="H3074:H3137" si="99">IFERROR(INDEX(E:E,SMALL(G:G,ROW()-1)),"")</f>
        <v/>
      </c>
      <c r="O3074" t="s">
        <v>983</v>
      </c>
    </row>
    <row r="3075" spans="6:15" ht="18" customHeight="1">
      <c r="F3075" s="174" t="str">
        <f>IFERROR(IF(E3075="","",COUNTIF($E$2:E3075,E3075)),"")</f>
        <v/>
      </c>
      <c r="G3075" s="170" t="str">
        <f t="shared" si="98"/>
        <v/>
      </c>
      <c r="H3075" s="240" t="str">
        <f t="shared" si="99"/>
        <v/>
      </c>
      <c r="O3075" t="s">
        <v>983</v>
      </c>
    </row>
    <row r="3076" spans="6:15" ht="18" customHeight="1">
      <c r="F3076" s="174" t="str">
        <f>IFERROR(IF(E3076="","",COUNTIF($E$2:E3076,E3076)),"")</f>
        <v/>
      </c>
      <c r="G3076" s="170" t="str">
        <f t="shared" si="98"/>
        <v/>
      </c>
      <c r="H3076" s="240" t="str">
        <f t="shared" si="99"/>
        <v/>
      </c>
      <c r="O3076" t="s">
        <v>983</v>
      </c>
    </row>
    <row r="3077" spans="6:15" ht="18" customHeight="1">
      <c r="F3077" s="174" t="str">
        <f>IFERROR(IF(E3077="","",COUNTIF($E$2:E3077,E3077)),"")</f>
        <v/>
      </c>
      <c r="G3077" s="170" t="str">
        <f t="shared" si="98"/>
        <v/>
      </c>
      <c r="H3077" s="240" t="str">
        <f t="shared" si="99"/>
        <v/>
      </c>
      <c r="O3077" t="s">
        <v>983</v>
      </c>
    </row>
    <row r="3078" spans="6:15" ht="18" customHeight="1">
      <c r="F3078" s="174" t="str">
        <f>IFERROR(IF(E3078="","",COUNTIF($E$2:E3078,E3078)),"")</f>
        <v/>
      </c>
      <c r="G3078" s="170" t="str">
        <f t="shared" si="98"/>
        <v/>
      </c>
      <c r="H3078" s="240" t="str">
        <f t="shared" si="99"/>
        <v/>
      </c>
      <c r="O3078" t="s">
        <v>983</v>
      </c>
    </row>
    <row r="3079" spans="6:15" ht="18" customHeight="1">
      <c r="F3079" s="174" t="str">
        <f>IFERROR(IF(E3079="","",COUNTIF($E$2:E3079,E3079)),"")</f>
        <v/>
      </c>
      <c r="G3079" s="170" t="str">
        <f t="shared" si="98"/>
        <v/>
      </c>
      <c r="H3079" s="240" t="str">
        <f t="shared" si="99"/>
        <v/>
      </c>
      <c r="O3079" t="s">
        <v>983</v>
      </c>
    </row>
    <row r="3080" spans="6:15" ht="18" customHeight="1">
      <c r="F3080" s="174" t="str">
        <f>IFERROR(IF(E3080="","",COUNTIF($E$2:E3080,E3080)),"")</f>
        <v/>
      </c>
      <c r="G3080" s="170" t="str">
        <f t="shared" si="98"/>
        <v/>
      </c>
      <c r="H3080" s="240" t="str">
        <f t="shared" si="99"/>
        <v/>
      </c>
      <c r="O3080" t="s">
        <v>983</v>
      </c>
    </row>
    <row r="3081" spans="6:15" ht="18" customHeight="1">
      <c r="F3081" s="174" t="str">
        <f>IFERROR(IF(E3081="","",COUNTIF($E$2:E3081,E3081)),"")</f>
        <v/>
      </c>
      <c r="G3081" s="170" t="str">
        <f t="shared" si="98"/>
        <v/>
      </c>
      <c r="H3081" s="240" t="str">
        <f t="shared" si="99"/>
        <v/>
      </c>
      <c r="O3081" t="s">
        <v>983</v>
      </c>
    </row>
    <row r="3082" spans="6:15" ht="18" customHeight="1">
      <c r="F3082" s="174" t="str">
        <f>IFERROR(IF(E3082="","",COUNTIF($E$2:E3082,E3082)),"")</f>
        <v/>
      </c>
      <c r="G3082" s="170" t="str">
        <f t="shared" si="98"/>
        <v/>
      </c>
      <c r="H3082" s="240" t="str">
        <f t="shared" si="99"/>
        <v/>
      </c>
      <c r="O3082" t="s">
        <v>983</v>
      </c>
    </row>
    <row r="3083" spans="6:15" ht="18" customHeight="1">
      <c r="F3083" s="174" t="str">
        <f>IFERROR(IF(E3083="","",COUNTIF($E$2:E3083,E3083)),"")</f>
        <v/>
      </c>
      <c r="G3083" s="170" t="str">
        <f t="shared" si="98"/>
        <v/>
      </c>
      <c r="H3083" s="240" t="str">
        <f t="shared" si="99"/>
        <v/>
      </c>
      <c r="O3083" t="s">
        <v>983</v>
      </c>
    </row>
    <row r="3084" spans="6:15" ht="18" customHeight="1">
      <c r="F3084" s="174" t="str">
        <f>IFERROR(IF(E3084="","",COUNTIF($E$2:E3084,E3084)),"")</f>
        <v/>
      </c>
      <c r="G3084" s="170" t="str">
        <f t="shared" si="98"/>
        <v/>
      </c>
      <c r="H3084" s="240" t="str">
        <f t="shared" si="99"/>
        <v/>
      </c>
      <c r="O3084" t="s">
        <v>983</v>
      </c>
    </row>
    <row r="3085" spans="6:15" ht="18" customHeight="1">
      <c r="F3085" s="174" t="str">
        <f>IFERROR(IF(E3085="","",COUNTIF($E$2:E3085,E3085)),"")</f>
        <v/>
      </c>
      <c r="G3085" s="170" t="str">
        <f t="shared" si="98"/>
        <v/>
      </c>
      <c r="H3085" s="240" t="str">
        <f t="shared" si="99"/>
        <v/>
      </c>
      <c r="O3085" t="s">
        <v>983</v>
      </c>
    </row>
    <row r="3086" spans="6:15" ht="18" customHeight="1">
      <c r="F3086" s="174" t="str">
        <f>IFERROR(IF(E3086="","",COUNTIF($E$2:E3086,E3086)),"")</f>
        <v/>
      </c>
      <c r="G3086" s="170" t="str">
        <f t="shared" si="98"/>
        <v/>
      </c>
      <c r="H3086" s="240" t="str">
        <f t="shared" si="99"/>
        <v/>
      </c>
      <c r="O3086" t="s">
        <v>983</v>
      </c>
    </row>
    <row r="3087" spans="6:15" ht="18" customHeight="1">
      <c r="F3087" s="174" t="str">
        <f>IFERROR(IF(E3087="","",COUNTIF($E$2:E3087,E3087)),"")</f>
        <v/>
      </c>
      <c r="G3087" s="170" t="str">
        <f t="shared" si="98"/>
        <v/>
      </c>
      <c r="H3087" s="240" t="str">
        <f t="shared" si="99"/>
        <v/>
      </c>
      <c r="O3087" t="s">
        <v>983</v>
      </c>
    </row>
    <row r="3088" spans="6:15" ht="18" customHeight="1">
      <c r="F3088" s="174" t="str">
        <f>IFERROR(IF(E3088="","",COUNTIF($E$2:E3088,E3088)),"")</f>
        <v/>
      </c>
      <c r="G3088" s="170" t="str">
        <f t="shared" si="98"/>
        <v/>
      </c>
      <c r="H3088" s="240" t="str">
        <f t="shared" si="99"/>
        <v/>
      </c>
      <c r="O3088" t="s">
        <v>983</v>
      </c>
    </row>
    <row r="3089" spans="6:15" ht="18" customHeight="1">
      <c r="F3089" s="174" t="str">
        <f>IFERROR(IF(E3089="","",COUNTIF($E$2:E3089,E3089)),"")</f>
        <v/>
      </c>
      <c r="G3089" s="170" t="str">
        <f t="shared" si="98"/>
        <v/>
      </c>
      <c r="H3089" s="240" t="str">
        <f t="shared" si="99"/>
        <v/>
      </c>
      <c r="O3089" t="s">
        <v>983</v>
      </c>
    </row>
    <row r="3090" spans="6:15" ht="18" customHeight="1">
      <c r="F3090" s="174" t="str">
        <f>IFERROR(IF(E3090="","",COUNTIF($E$2:E3090,E3090)),"")</f>
        <v/>
      </c>
      <c r="G3090" s="170" t="str">
        <f t="shared" si="98"/>
        <v/>
      </c>
      <c r="H3090" s="240" t="str">
        <f t="shared" si="99"/>
        <v/>
      </c>
      <c r="O3090" t="s">
        <v>983</v>
      </c>
    </row>
    <row r="3091" spans="6:15" ht="18" customHeight="1">
      <c r="F3091" s="174" t="str">
        <f>IFERROR(IF(E3091="","",COUNTIF($E$2:E3091,E3091)),"")</f>
        <v/>
      </c>
      <c r="G3091" s="170" t="str">
        <f t="shared" si="98"/>
        <v/>
      </c>
      <c r="H3091" s="240" t="str">
        <f t="shared" si="99"/>
        <v/>
      </c>
      <c r="O3091" t="s">
        <v>983</v>
      </c>
    </row>
    <row r="3092" spans="6:15" ht="18" customHeight="1">
      <c r="F3092" s="174" t="str">
        <f>IFERROR(IF(E3092="","",COUNTIF($E$2:E3092,E3092)),"")</f>
        <v/>
      </c>
      <c r="G3092" s="170" t="str">
        <f t="shared" si="98"/>
        <v/>
      </c>
      <c r="H3092" s="240" t="str">
        <f t="shared" si="99"/>
        <v/>
      </c>
      <c r="O3092" t="s">
        <v>983</v>
      </c>
    </row>
    <row r="3093" spans="6:15" ht="18" customHeight="1">
      <c r="F3093" s="174" t="str">
        <f>IFERROR(IF(E3093="","",COUNTIF($E$2:E3093,E3093)),"")</f>
        <v/>
      </c>
      <c r="G3093" s="170" t="str">
        <f t="shared" si="98"/>
        <v/>
      </c>
      <c r="H3093" s="240" t="str">
        <f t="shared" si="99"/>
        <v/>
      </c>
      <c r="O3093" t="s">
        <v>983</v>
      </c>
    </row>
    <row r="3094" spans="6:15" ht="18" customHeight="1">
      <c r="F3094" s="174" t="str">
        <f>IFERROR(IF(E3094="","",COUNTIF($E$2:E3094,E3094)),"")</f>
        <v/>
      </c>
      <c r="G3094" s="170" t="str">
        <f t="shared" si="98"/>
        <v/>
      </c>
      <c r="H3094" s="240" t="str">
        <f t="shared" si="99"/>
        <v/>
      </c>
      <c r="O3094" t="s">
        <v>983</v>
      </c>
    </row>
    <row r="3095" spans="6:15" ht="18" customHeight="1">
      <c r="F3095" s="174" t="str">
        <f>IFERROR(IF(E3095="","",COUNTIF($E$2:E3095,E3095)),"")</f>
        <v/>
      </c>
      <c r="G3095" s="170" t="str">
        <f t="shared" si="98"/>
        <v/>
      </c>
      <c r="H3095" s="240" t="str">
        <f t="shared" si="99"/>
        <v/>
      </c>
      <c r="O3095" t="s">
        <v>983</v>
      </c>
    </row>
    <row r="3096" spans="6:15" ht="18" customHeight="1">
      <c r="F3096" s="174" t="str">
        <f>IFERROR(IF(E3096="","",COUNTIF($E$2:E3096,E3096)),"")</f>
        <v/>
      </c>
      <c r="G3096" s="170" t="str">
        <f t="shared" si="98"/>
        <v/>
      </c>
      <c r="H3096" s="240" t="str">
        <f t="shared" si="99"/>
        <v/>
      </c>
      <c r="O3096" t="s">
        <v>983</v>
      </c>
    </row>
    <row r="3097" spans="6:15" ht="18" customHeight="1">
      <c r="F3097" s="174" t="str">
        <f>IFERROR(IF(E3097="","",COUNTIF($E$2:E3097,E3097)),"")</f>
        <v/>
      </c>
      <c r="G3097" s="170" t="str">
        <f t="shared" si="98"/>
        <v/>
      </c>
      <c r="H3097" s="240" t="str">
        <f t="shared" si="99"/>
        <v/>
      </c>
      <c r="O3097" t="s">
        <v>983</v>
      </c>
    </row>
    <row r="3098" spans="6:15" ht="18" customHeight="1">
      <c r="F3098" s="174" t="str">
        <f>IFERROR(IF(E3098="","",COUNTIF($E$2:E3098,E3098)),"")</f>
        <v/>
      </c>
      <c r="G3098" s="170" t="str">
        <f t="shared" si="98"/>
        <v/>
      </c>
      <c r="H3098" s="240" t="str">
        <f t="shared" si="99"/>
        <v/>
      </c>
      <c r="O3098" t="s">
        <v>983</v>
      </c>
    </row>
    <row r="3099" spans="6:15" ht="18" customHeight="1">
      <c r="F3099" s="174" t="str">
        <f>IFERROR(IF(E3099="","",COUNTIF($E$2:E3099,E3099)),"")</f>
        <v/>
      </c>
      <c r="G3099" s="170" t="str">
        <f t="shared" si="98"/>
        <v/>
      </c>
      <c r="H3099" s="240" t="str">
        <f t="shared" si="99"/>
        <v/>
      </c>
      <c r="O3099" t="s">
        <v>983</v>
      </c>
    </row>
    <row r="3100" spans="6:15" ht="18" customHeight="1">
      <c r="F3100" s="174" t="str">
        <f>IFERROR(IF(E3100="","",COUNTIF($E$2:E3100,E3100)),"")</f>
        <v/>
      </c>
      <c r="G3100" s="170" t="str">
        <f t="shared" si="98"/>
        <v/>
      </c>
      <c r="H3100" s="240" t="str">
        <f t="shared" si="99"/>
        <v/>
      </c>
      <c r="O3100" t="s">
        <v>983</v>
      </c>
    </row>
    <row r="3101" spans="6:15" ht="18" customHeight="1">
      <c r="F3101" s="174" t="str">
        <f>IFERROR(IF(E3101="","",COUNTIF($E$2:E3101,E3101)),"")</f>
        <v/>
      </c>
      <c r="G3101" s="170" t="str">
        <f t="shared" si="98"/>
        <v/>
      </c>
      <c r="H3101" s="240" t="str">
        <f t="shared" si="99"/>
        <v/>
      </c>
      <c r="O3101" t="s">
        <v>983</v>
      </c>
    </row>
    <row r="3102" spans="6:15" ht="18" customHeight="1">
      <c r="F3102" s="174" t="str">
        <f>IFERROR(IF(E3102="","",COUNTIF($E$2:E3102,E3102)),"")</f>
        <v/>
      </c>
      <c r="G3102" s="170" t="str">
        <f t="shared" si="98"/>
        <v/>
      </c>
      <c r="H3102" s="240" t="str">
        <f t="shared" si="99"/>
        <v/>
      </c>
      <c r="O3102" t="s">
        <v>983</v>
      </c>
    </row>
    <row r="3103" spans="6:15" ht="18" customHeight="1">
      <c r="F3103" s="174" t="str">
        <f>IFERROR(IF(E3103="","",COUNTIF($E$2:E3103,E3103)),"")</f>
        <v/>
      </c>
      <c r="G3103" s="170" t="str">
        <f t="shared" si="98"/>
        <v/>
      </c>
      <c r="H3103" s="240" t="str">
        <f t="shared" si="99"/>
        <v/>
      </c>
      <c r="O3103" t="s">
        <v>983</v>
      </c>
    </row>
    <row r="3104" spans="6:15" ht="18" customHeight="1">
      <c r="F3104" s="174" t="str">
        <f>IFERROR(IF(E3104="","",COUNTIF($E$2:E3104,E3104)),"")</f>
        <v/>
      </c>
      <c r="G3104" s="170" t="str">
        <f t="shared" si="98"/>
        <v/>
      </c>
      <c r="H3104" s="240" t="str">
        <f t="shared" si="99"/>
        <v/>
      </c>
      <c r="O3104" t="s">
        <v>983</v>
      </c>
    </row>
    <row r="3105" spans="6:15" ht="18" customHeight="1">
      <c r="F3105" s="174" t="str">
        <f>IFERROR(IF(E3105="","",COUNTIF($E$2:E3105,E3105)),"")</f>
        <v/>
      </c>
      <c r="G3105" s="170" t="str">
        <f t="shared" si="98"/>
        <v/>
      </c>
      <c r="H3105" s="240" t="str">
        <f t="shared" si="99"/>
        <v/>
      </c>
      <c r="O3105" t="s">
        <v>983</v>
      </c>
    </row>
    <row r="3106" spans="6:15" ht="18" customHeight="1">
      <c r="F3106" s="174" t="str">
        <f>IFERROR(IF(E3106="","",COUNTIF($E$2:E3106,E3106)),"")</f>
        <v/>
      </c>
      <c r="G3106" s="170" t="str">
        <f t="shared" si="98"/>
        <v/>
      </c>
      <c r="H3106" s="240" t="str">
        <f t="shared" si="99"/>
        <v/>
      </c>
      <c r="O3106" t="s">
        <v>983</v>
      </c>
    </row>
    <row r="3107" spans="6:15" ht="18" customHeight="1">
      <c r="F3107" s="174" t="str">
        <f>IFERROR(IF(E3107="","",COUNTIF($E$2:E3107,E3107)),"")</f>
        <v/>
      </c>
      <c r="G3107" s="170" t="str">
        <f t="shared" si="98"/>
        <v/>
      </c>
      <c r="H3107" s="240" t="str">
        <f t="shared" si="99"/>
        <v/>
      </c>
      <c r="O3107" t="s">
        <v>983</v>
      </c>
    </row>
    <row r="3108" spans="6:15" ht="18" customHeight="1">
      <c r="F3108" s="174" t="str">
        <f>IFERROR(IF(E3108="","",COUNTIF($E$2:E3108,E3108)),"")</f>
        <v/>
      </c>
      <c r="G3108" s="170" t="str">
        <f t="shared" si="98"/>
        <v/>
      </c>
      <c r="H3108" s="240" t="str">
        <f t="shared" si="99"/>
        <v/>
      </c>
      <c r="O3108" t="s">
        <v>983</v>
      </c>
    </row>
    <row r="3109" spans="6:15" ht="18" customHeight="1">
      <c r="F3109" s="174" t="str">
        <f>IFERROR(IF(E3109="","",COUNTIF($E$2:E3109,E3109)),"")</f>
        <v/>
      </c>
      <c r="G3109" s="170" t="str">
        <f t="shared" si="98"/>
        <v/>
      </c>
      <c r="H3109" s="240" t="str">
        <f t="shared" si="99"/>
        <v/>
      </c>
      <c r="O3109" t="s">
        <v>983</v>
      </c>
    </row>
    <row r="3110" spans="6:15" ht="18" customHeight="1">
      <c r="F3110" s="174" t="str">
        <f>IFERROR(IF(E3110="","",COUNTIF($E$2:E3110,E3110)),"")</f>
        <v/>
      </c>
      <c r="G3110" s="170" t="str">
        <f t="shared" si="98"/>
        <v/>
      </c>
      <c r="H3110" s="240" t="str">
        <f t="shared" si="99"/>
        <v/>
      </c>
      <c r="O3110" t="s">
        <v>983</v>
      </c>
    </row>
    <row r="3111" spans="6:15" ht="18" customHeight="1">
      <c r="F3111" s="174" t="str">
        <f>IFERROR(IF(E3111="","",COUNTIF($E$2:E3111,E3111)),"")</f>
        <v/>
      </c>
      <c r="G3111" s="170" t="str">
        <f t="shared" si="98"/>
        <v/>
      </c>
      <c r="H3111" s="240" t="str">
        <f t="shared" si="99"/>
        <v/>
      </c>
      <c r="O3111" t="s">
        <v>983</v>
      </c>
    </row>
    <row r="3112" spans="6:15" ht="18" customHeight="1">
      <c r="F3112" s="174" t="str">
        <f>IFERROR(IF(E3112="","",COUNTIF($E$2:E3112,E3112)),"")</f>
        <v/>
      </c>
      <c r="G3112" s="170" t="str">
        <f t="shared" si="98"/>
        <v/>
      </c>
      <c r="H3112" s="240" t="str">
        <f t="shared" si="99"/>
        <v/>
      </c>
      <c r="O3112" t="s">
        <v>983</v>
      </c>
    </row>
    <row r="3113" spans="6:15" ht="18" customHeight="1">
      <c r="F3113" s="174" t="str">
        <f>IFERROR(IF(E3113="","",COUNTIF($E$2:E3113,E3113)),"")</f>
        <v/>
      </c>
      <c r="G3113" s="170" t="str">
        <f t="shared" si="98"/>
        <v/>
      </c>
      <c r="H3113" s="240" t="str">
        <f t="shared" si="99"/>
        <v/>
      </c>
      <c r="O3113" t="s">
        <v>983</v>
      </c>
    </row>
    <row r="3114" spans="6:15" ht="18" customHeight="1">
      <c r="F3114" s="174" t="str">
        <f>IFERROR(IF(E3114="","",COUNTIF($E$2:E3114,E3114)),"")</f>
        <v/>
      </c>
      <c r="G3114" s="170" t="str">
        <f t="shared" si="98"/>
        <v/>
      </c>
      <c r="H3114" s="240" t="str">
        <f t="shared" si="99"/>
        <v/>
      </c>
      <c r="O3114" t="s">
        <v>983</v>
      </c>
    </row>
    <row r="3115" spans="6:15" ht="18" customHeight="1">
      <c r="F3115" s="174" t="str">
        <f>IFERROR(IF(E3115="","",COUNTIF($E$2:E3115,E3115)),"")</f>
        <v/>
      </c>
      <c r="G3115" s="170" t="str">
        <f t="shared" si="98"/>
        <v/>
      </c>
      <c r="H3115" s="240" t="str">
        <f t="shared" si="99"/>
        <v/>
      </c>
      <c r="O3115" t="s">
        <v>983</v>
      </c>
    </row>
    <row r="3116" spans="6:15" ht="18" customHeight="1">
      <c r="F3116" s="174" t="str">
        <f>IFERROR(IF(E3116="","",COUNTIF($E$2:E3116,E3116)),"")</f>
        <v/>
      </c>
      <c r="G3116" s="170" t="str">
        <f t="shared" si="98"/>
        <v/>
      </c>
      <c r="H3116" s="240" t="str">
        <f t="shared" si="99"/>
        <v/>
      </c>
      <c r="O3116" t="s">
        <v>983</v>
      </c>
    </row>
    <row r="3117" spans="6:15" ht="18" customHeight="1">
      <c r="F3117" s="174" t="str">
        <f>IFERROR(IF(E3117="","",COUNTIF($E$2:E3117,E3117)),"")</f>
        <v/>
      </c>
      <c r="G3117" s="170" t="str">
        <f t="shared" si="98"/>
        <v/>
      </c>
      <c r="H3117" s="240" t="str">
        <f t="shared" si="99"/>
        <v/>
      </c>
      <c r="O3117" t="s">
        <v>983</v>
      </c>
    </row>
    <row r="3118" spans="6:15" ht="18" customHeight="1">
      <c r="F3118" s="174" t="str">
        <f>IFERROR(IF(E3118="","",COUNTIF($E$2:E3118,E3118)),"")</f>
        <v/>
      </c>
      <c r="G3118" s="170" t="str">
        <f t="shared" si="98"/>
        <v/>
      </c>
      <c r="H3118" s="240" t="str">
        <f t="shared" si="99"/>
        <v/>
      </c>
      <c r="O3118" t="s">
        <v>983</v>
      </c>
    </row>
    <row r="3119" spans="6:15" ht="18" customHeight="1">
      <c r="F3119" s="174" t="str">
        <f>IFERROR(IF(E3119="","",COUNTIF($E$2:E3119,E3119)),"")</f>
        <v/>
      </c>
      <c r="G3119" s="170" t="str">
        <f t="shared" si="98"/>
        <v/>
      </c>
      <c r="H3119" s="240" t="str">
        <f t="shared" si="99"/>
        <v/>
      </c>
      <c r="O3119" t="s">
        <v>983</v>
      </c>
    </row>
    <row r="3120" spans="6:15" ht="18" customHeight="1">
      <c r="F3120" s="174" t="str">
        <f>IFERROR(IF(E3120="","",COUNTIF($E$2:E3120,E3120)),"")</f>
        <v/>
      </c>
      <c r="G3120" s="170" t="str">
        <f t="shared" si="98"/>
        <v/>
      </c>
      <c r="H3120" s="240" t="str">
        <f t="shared" si="99"/>
        <v/>
      </c>
      <c r="O3120" t="s">
        <v>983</v>
      </c>
    </row>
    <row r="3121" spans="6:15" ht="18" customHeight="1">
      <c r="F3121" s="174" t="str">
        <f>IFERROR(IF(E3121="","",COUNTIF($E$2:E3121,E3121)),"")</f>
        <v/>
      </c>
      <c r="G3121" s="170" t="str">
        <f t="shared" si="98"/>
        <v/>
      </c>
      <c r="H3121" s="240" t="str">
        <f t="shared" si="99"/>
        <v/>
      </c>
      <c r="O3121" t="s">
        <v>983</v>
      </c>
    </row>
    <row r="3122" spans="6:15" ht="18" customHeight="1">
      <c r="F3122" s="174" t="str">
        <f>IFERROR(IF(E3122="","",COUNTIF($E$2:E3122,E3122)),"")</f>
        <v/>
      </c>
      <c r="G3122" s="170" t="str">
        <f t="shared" si="98"/>
        <v/>
      </c>
      <c r="H3122" s="240" t="str">
        <f t="shared" si="99"/>
        <v/>
      </c>
      <c r="O3122" t="s">
        <v>983</v>
      </c>
    </row>
    <row r="3123" spans="6:15" ht="18" customHeight="1">
      <c r="F3123" s="174" t="str">
        <f>IFERROR(IF(E3123="","",COUNTIF($E$2:E3123,E3123)),"")</f>
        <v/>
      </c>
      <c r="G3123" s="170" t="str">
        <f t="shared" si="98"/>
        <v/>
      </c>
      <c r="H3123" s="240" t="str">
        <f t="shared" si="99"/>
        <v/>
      </c>
      <c r="O3123" t="s">
        <v>983</v>
      </c>
    </row>
    <row r="3124" spans="6:15" ht="18" customHeight="1">
      <c r="F3124" s="174" t="str">
        <f>IFERROR(IF(E3124="","",COUNTIF($E$2:E3124,E3124)),"")</f>
        <v/>
      </c>
      <c r="G3124" s="170" t="str">
        <f t="shared" si="98"/>
        <v/>
      </c>
      <c r="H3124" s="240" t="str">
        <f t="shared" si="99"/>
        <v/>
      </c>
      <c r="O3124" t="s">
        <v>983</v>
      </c>
    </row>
    <row r="3125" spans="6:15" ht="18" customHeight="1">
      <c r="F3125" s="174" t="str">
        <f>IFERROR(IF(E3125="","",COUNTIF($E$2:E3125,E3125)),"")</f>
        <v/>
      </c>
      <c r="G3125" s="170" t="str">
        <f t="shared" si="98"/>
        <v/>
      </c>
      <c r="H3125" s="240" t="str">
        <f t="shared" si="99"/>
        <v/>
      </c>
      <c r="O3125" t="s">
        <v>983</v>
      </c>
    </row>
    <row r="3126" spans="6:15" ht="18" customHeight="1">
      <c r="F3126" s="174" t="str">
        <f>IFERROR(IF(E3126="","",COUNTIF($E$2:E3126,E3126)),"")</f>
        <v/>
      </c>
      <c r="G3126" s="170" t="str">
        <f t="shared" si="98"/>
        <v/>
      </c>
      <c r="H3126" s="240" t="str">
        <f t="shared" si="99"/>
        <v/>
      </c>
      <c r="O3126" t="s">
        <v>983</v>
      </c>
    </row>
    <row r="3127" spans="6:15" ht="18" customHeight="1">
      <c r="F3127" s="174" t="str">
        <f>IFERROR(IF(E3127="","",COUNTIF($E$2:E3127,E3127)),"")</f>
        <v/>
      </c>
      <c r="G3127" s="170" t="str">
        <f t="shared" si="98"/>
        <v/>
      </c>
      <c r="H3127" s="240" t="str">
        <f t="shared" si="99"/>
        <v/>
      </c>
      <c r="O3127" t="s">
        <v>983</v>
      </c>
    </row>
    <row r="3128" spans="6:15" ht="18" customHeight="1">
      <c r="F3128" s="174" t="str">
        <f>IFERROR(IF(E3128="","",COUNTIF($E$2:E3128,E3128)),"")</f>
        <v/>
      </c>
      <c r="G3128" s="170" t="str">
        <f t="shared" si="98"/>
        <v/>
      </c>
      <c r="H3128" s="240" t="str">
        <f t="shared" si="99"/>
        <v/>
      </c>
      <c r="O3128" t="s">
        <v>983</v>
      </c>
    </row>
    <row r="3129" spans="6:15" ht="18" customHeight="1">
      <c r="F3129" s="174" t="str">
        <f>IFERROR(IF(E3129="","",COUNTIF($E$2:E3129,E3129)),"")</f>
        <v/>
      </c>
      <c r="G3129" s="170" t="str">
        <f t="shared" si="98"/>
        <v/>
      </c>
      <c r="H3129" s="240" t="str">
        <f t="shared" si="99"/>
        <v/>
      </c>
      <c r="O3129" t="s">
        <v>983</v>
      </c>
    </row>
    <row r="3130" spans="6:15" ht="18" customHeight="1">
      <c r="F3130" s="174" t="str">
        <f>IFERROR(IF(E3130="","",COUNTIF($E$2:E3130,E3130)),"")</f>
        <v/>
      </c>
      <c r="G3130" s="170" t="str">
        <f t="shared" si="98"/>
        <v/>
      </c>
      <c r="H3130" s="240" t="str">
        <f t="shared" si="99"/>
        <v/>
      </c>
      <c r="O3130" t="s">
        <v>983</v>
      </c>
    </row>
    <row r="3131" spans="6:15" ht="18" customHeight="1">
      <c r="F3131" s="174" t="str">
        <f>IFERROR(IF(E3131="","",COUNTIF($E$2:E3131,E3131)),"")</f>
        <v/>
      </c>
      <c r="G3131" s="170" t="str">
        <f t="shared" si="98"/>
        <v/>
      </c>
      <c r="H3131" s="240" t="str">
        <f t="shared" si="99"/>
        <v/>
      </c>
      <c r="O3131" t="s">
        <v>983</v>
      </c>
    </row>
    <row r="3132" spans="6:15" ht="18" customHeight="1">
      <c r="F3132" s="174" t="str">
        <f>IFERROR(IF(E3132="","",COUNTIF($E$2:E3132,E3132)),"")</f>
        <v/>
      </c>
      <c r="G3132" s="170" t="str">
        <f t="shared" si="98"/>
        <v/>
      </c>
      <c r="H3132" s="240" t="str">
        <f t="shared" si="99"/>
        <v/>
      </c>
      <c r="O3132" t="s">
        <v>983</v>
      </c>
    </row>
    <row r="3133" spans="6:15" ht="18" customHeight="1">
      <c r="F3133" s="174" t="str">
        <f>IFERROR(IF(E3133="","",COUNTIF($E$2:E3133,E3133)),"")</f>
        <v/>
      </c>
      <c r="G3133" s="170" t="str">
        <f t="shared" si="98"/>
        <v/>
      </c>
      <c r="H3133" s="240" t="str">
        <f t="shared" si="99"/>
        <v/>
      </c>
      <c r="O3133" t="s">
        <v>983</v>
      </c>
    </row>
    <row r="3134" spans="6:15" ht="18" customHeight="1">
      <c r="F3134" s="174" t="str">
        <f>IFERROR(IF(E3134="","",COUNTIF($E$2:E3134,E3134)),"")</f>
        <v/>
      </c>
      <c r="G3134" s="170" t="str">
        <f t="shared" si="98"/>
        <v/>
      </c>
      <c r="H3134" s="240" t="str">
        <f t="shared" si="99"/>
        <v/>
      </c>
      <c r="O3134" t="s">
        <v>983</v>
      </c>
    </row>
    <row r="3135" spans="6:15" ht="18" customHeight="1">
      <c r="F3135" s="174" t="str">
        <f>IFERROR(IF(E3135="","",COUNTIF($E$2:E3135,E3135)),"")</f>
        <v/>
      </c>
      <c r="G3135" s="170" t="str">
        <f t="shared" si="98"/>
        <v/>
      </c>
      <c r="H3135" s="240" t="str">
        <f t="shared" si="99"/>
        <v/>
      </c>
      <c r="O3135" t="s">
        <v>983</v>
      </c>
    </row>
    <row r="3136" spans="6:15" ht="18" customHeight="1">
      <c r="F3136" s="174" t="str">
        <f>IFERROR(IF(E3136="","",COUNTIF($E$2:E3136,E3136)),"")</f>
        <v/>
      </c>
      <c r="G3136" s="170" t="str">
        <f t="shared" si="98"/>
        <v/>
      </c>
      <c r="H3136" s="240" t="str">
        <f t="shared" si="99"/>
        <v/>
      </c>
      <c r="O3136" t="s">
        <v>983</v>
      </c>
    </row>
    <row r="3137" spans="6:15" ht="18" customHeight="1">
      <c r="F3137" s="174" t="str">
        <f>IFERROR(IF(E3137="","",COUNTIF($E$2:E3137,E3137)),"")</f>
        <v/>
      </c>
      <c r="G3137" s="170" t="str">
        <f t="shared" si="98"/>
        <v/>
      </c>
      <c r="H3137" s="240" t="str">
        <f t="shared" si="99"/>
        <v/>
      </c>
      <c r="O3137" t="s">
        <v>983</v>
      </c>
    </row>
    <row r="3138" spans="6:15" ht="18" customHeight="1">
      <c r="F3138" s="174" t="str">
        <f>IFERROR(IF(E3138="","",COUNTIF($E$2:E3138,E3138)),"")</f>
        <v/>
      </c>
      <c r="G3138" s="170" t="str">
        <f t="shared" ref="G3138:G3201" si="100">IFERROR(IF(AND(COUNTIF(E3138:E3138,E3138)=(F3138),F3138&gt;0),ROW(),""),"")</f>
        <v/>
      </c>
      <c r="H3138" s="240" t="str">
        <f t="shared" ref="H3138:H3201" si="101">IFERROR(INDEX(E:E,SMALL(G:G,ROW()-1)),"")</f>
        <v/>
      </c>
      <c r="O3138" t="s">
        <v>983</v>
      </c>
    </row>
    <row r="3139" spans="6:15" ht="18" customHeight="1">
      <c r="F3139" s="174" t="str">
        <f>IFERROR(IF(E3139="","",COUNTIF($E$2:E3139,E3139)),"")</f>
        <v/>
      </c>
      <c r="G3139" s="170" t="str">
        <f t="shared" si="100"/>
        <v/>
      </c>
      <c r="H3139" s="240" t="str">
        <f t="shared" si="101"/>
        <v/>
      </c>
      <c r="O3139" t="s">
        <v>983</v>
      </c>
    </row>
    <row r="3140" spans="6:15" ht="18" customHeight="1">
      <c r="F3140" s="174" t="str">
        <f>IFERROR(IF(E3140="","",COUNTIF($E$2:E3140,E3140)),"")</f>
        <v/>
      </c>
      <c r="G3140" s="170" t="str">
        <f t="shared" si="100"/>
        <v/>
      </c>
      <c r="H3140" s="240" t="str">
        <f t="shared" si="101"/>
        <v/>
      </c>
      <c r="O3140" t="s">
        <v>983</v>
      </c>
    </row>
    <row r="3141" spans="6:15" ht="18" customHeight="1">
      <c r="F3141" s="174" t="str">
        <f>IFERROR(IF(E3141="","",COUNTIF($E$2:E3141,E3141)),"")</f>
        <v/>
      </c>
      <c r="G3141" s="170" t="str">
        <f t="shared" si="100"/>
        <v/>
      </c>
      <c r="H3141" s="240" t="str">
        <f t="shared" si="101"/>
        <v/>
      </c>
      <c r="O3141" t="s">
        <v>983</v>
      </c>
    </row>
    <row r="3142" spans="6:15" ht="18" customHeight="1">
      <c r="F3142" s="174" t="str">
        <f>IFERROR(IF(E3142="","",COUNTIF($E$2:E3142,E3142)),"")</f>
        <v/>
      </c>
      <c r="G3142" s="170" t="str">
        <f t="shared" si="100"/>
        <v/>
      </c>
      <c r="H3142" s="240" t="str">
        <f t="shared" si="101"/>
        <v/>
      </c>
      <c r="O3142" t="s">
        <v>983</v>
      </c>
    </row>
    <row r="3143" spans="6:15" ht="18" customHeight="1">
      <c r="F3143" s="174" t="str">
        <f>IFERROR(IF(E3143="","",COUNTIF($E$2:E3143,E3143)),"")</f>
        <v/>
      </c>
      <c r="G3143" s="170" t="str">
        <f t="shared" si="100"/>
        <v/>
      </c>
      <c r="H3143" s="240" t="str">
        <f t="shared" si="101"/>
        <v/>
      </c>
      <c r="O3143" t="s">
        <v>983</v>
      </c>
    </row>
    <row r="3144" spans="6:15" ht="18" customHeight="1">
      <c r="F3144" s="174" t="str">
        <f>IFERROR(IF(E3144="","",COUNTIF($E$2:E3144,E3144)),"")</f>
        <v/>
      </c>
      <c r="G3144" s="170" t="str">
        <f t="shared" si="100"/>
        <v/>
      </c>
      <c r="H3144" s="240" t="str">
        <f t="shared" si="101"/>
        <v/>
      </c>
      <c r="O3144" t="s">
        <v>983</v>
      </c>
    </row>
    <row r="3145" spans="6:15" ht="18" customHeight="1">
      <c r="F3145" s="174" t="str">
        <f>IFERROR(IF(E3145="","",COUNTIF($E$2:E3145,E3145)),"")</f>
        <v/>
      </c>
      <c r="G3145" s="170" t="str">
        <f t="shared" si="100"/>
        <v/>
      </c>
      <c r="H3145" s="240" t="str">
        <f t="shared" si="101"/>
        <v/>
      </c>
      <c r="O3145" t="s">
        <v>983</v>
      </c>
    </row>
    <row r="3146" spans="6:15" ht="18" customHeight="1">
      <c r="F3146" s="174" t="str">
        <f>IFERROR(IF(E3146="","",COUNTIF($E$2:E3146,E3146)),"")</f>
        <v/>
      </c>
      <c r="G3146" s="170" t="str">
        <f t="shared" si="100"/>
        <v/>
      </c>
      <c r="H3146" s="240" t="str">
        <f t="shared" si="101"/>
        <v/>
      </c>
      <c r="O3146" t="s">
        <v>983</v>
      </c>
    </row>
    <row r="3147" spans="6:15" ht="18" customHeight="1">
      <c r="F3147" s="174" t="str">
        <f>IFERROR(IF(E3147="","",COUNTIF($E$2:E3147,E3147)),"")</f>
        <v/>
      </c>
      <c r="G3147" s="170" t="str">
        <f t="shared" si="100"/>
        <v/>
      </c>
      <c r="H3147" s="240" t="str">
        <f t="shared" si="101"/>
        <v/>
      </c>
      <c r="O3147" t="s">
        <v>983</v>
      </c>
    </row>
    <row r="3148" spans="6:15" ht="18" customHeight="1">
      <c r="F3148" s="174" t="str">
        <f>IFERROR(IF(E3148="","",COUNTIF($E$2:E3148,E3148)),"")</f>
        <v/>
      </c>
      <c r="G3148" s="170" t="str">
        <f t="shared" si="100"/>
        <v/>
      </c>
      <c r="H3148" s="240" t="str">
        <f t="shared" si="101"/>
        <v/>
      </c>
      <c r="O3148" t="s">
        <v>983</v>
      </c>
    </row>
    <row r="3149" spans="6:15" ht="18" customHeight="1">
      <c r="F3149" s="174" t="str">
        <f>IFERROR(IF(E3149="","",COUNTIF($E$2:E3149,E3149)),"")</f>
        <v/>
      </c>
      <c r="G3149" s="170" t="str">
        <f t="shared" si="100"/>
        <v/>
      </c>
      <c r="H3149" s="240" t="str">
        <f t="shared" si="101"/>
        <v/>
      </c>
      <c r="O3149" t="s">
        <v>983</v>
      </c>
    </row>
    <row r="3150" spans="6:15" ht="18" customHeight="1">
      <c r="F3150" s="174" t="str">
        <f>IFERROR(IF(E3150="","",COUNTIF($E$2:E3150,E3150)),"")</f>
        <v/>
      </c>
      <c r="G3150" s="170" t="str">
        <f t="shared" si="100"/>
        <v/>
      </c>
      <c r="H3150" s="240" t="str">
        <f t="shared" si="101"/>
        <v/>
      </c>
      <c r="O3150" t="s">
        <v>983</v>
      </c>
    </row>
    <row r="3151" spans="6:15" ht="18" customHeight="1">
      <c r="F3151" s="174" t="str">
        <f>IFERROR(IF(E3151="","",COUNTIF($E$2:E3151,E3151)),"")</f>
        <v/>
      </c>
      <c r="G3151" s="170" t="str">
        <f t="shared" si="100"/>
        <v/>
      </c>
      <c r="H3151" s="240" t="str">
        <f t="shared" si="101"/>
        <v/>
      </c>
      <c r="O3151" t="s">
        <v>983</v>
      </c>
    </row>
    <row r="3152" spans="6:15" ht="18" customHeight="1">
      <c r="F3152" s="174" t="str">
        <f>IFERROR(IF(E3152="","",COUNTIF($E$2:E3152,E3152)),"")</f>
        <v/>
      </c>
      <c r="G3152" s="170" t="str">
        <f t="shared" si="100"/>
        <v/>
      </c>
      <c r="H3152" s="240" t="str">
        <f t="shared" si="101"/>
        <v/>
      </c>
      <c r="O3152" t="s">
        <v>983</v>
      </c>
    </row>
    <row r="3153" spans="6:15" ht="18" customHeight="1">
      <c r="F3153" s="174" t="str">
        <f>IFERROR(IF(E3153="","",COUNTIF($E$2:E3153,E3153)),"")</f>
        <v/>
      </c>
      <c r="G3153" s="170" t="str">
        <f t="shared" si="100"/>
        <v/>
      </c>
      <c r="H3153" s="240" t="str">
        <f t="shared" si="101"/>
        <v/>
      </c>
      <c r="O3153" t="s">
        <v>983</v>
      </c>
    </row>
    <row r="3154" spans="6:15" ht="18" customHeight="1">
      <c r="F3154" s="174" t="str">
        <f>IFERROR(IF(E3154="","",COUNTIF($E$2:E3154,E3154)),"")</f>
        <v/>
      </c>
      <c r="G3154" s="170" t="str">
        <f t="shared" si="100"/>
        <v/>
      </c>
      <c r="H3154" s="240" t="str">
        <f t="shared" si="101"/>
        <v/>
      </c>
      <c r="O3154" t="s">
        <v>983</v>
      </c>
    </row>
    <row r="3155" spans="6:15" ht="18" customHeight="1">
      <c r="F3155" s="174" t="str">
        <f>IFERROR(IF(E3155="","",COUNTIF($E$2:E3155,E3155)),"")</f>
        <v/>
      </c>
      <c r="G3155" s="170" t="str">
        <f t="shared" si="100"/>
        <v/>
      </c>
      <c r="H3155" s="240" t="str">
        <f t="shared" si="101"/>
        <v/>
      </c>
      <c r="O3155" t="s">
        <v>983</v>
      </c>
    </row>
    <row r="3156" spans="6:15" ht="18" customHeight="1">
      <c r="F3156" s="174" t="str">
        <f>IFERROR(IF(E3156="","",COUNTIF($E$2:E3156,E3156)),"")</f>
        <v/>
      </c>
      <c r="G3156" s="170" t="str">
        <f t="shared" si="100"/>
        <v/>
      </c>
      <c r="H3156" s="240" t="str">
        <f t="shared" si="101"/>
        <v/>
      </c>
      <c r="O3156" t="s">
        <v>983</v>
      </c>
    </row>
    <row r="3157" spans="6:15" ht="18" customHeight="1">
      <c r="F3157" s="174" t="str">
        <f>IFERROR(IF(E3157="","",COUNTIF($E$2:E3157,E3157)),"")</f>
        <v/>
      </c>
      <c r="G3157" s="170" t="str">
        <f t="shared" si="100"/>
        <v/>
      </c>
      <c r="H3157" s="240" t="str">
        <f t="shared" si="101"/>
        <v/>
      </c>
      <c r="O3157" t="s">
        <v>983</v>
      </c>
    </row>
    <row r="3158" spans="6:15" ht="18" customHeight="1">
      <c r="F3158" s="174" t="str">
        <f>IFERROR(IF(E3158="","",COUNTIF($E$2:E3158,E3158)),"")</f>
        <v/>
      </c>
      <c r="G3158" s="170" t="str">
        <f t="shared" si="100"/>
        <v/>
      </c>
      <c r="H3158" s="240" t="str">
        <f t="shared" si="101"/>
        <v/>
      </c>
      <c r="O3158" t="s">
        <v>983</v>
      </c>
    </row>
    <row r="3159" spans="6:15" ht="18" customHeight="1">
      <c r="F3159" s="174" t="str">
        <f>IFERROR(IF(E3159="","",COUNTIF($E$2:E3159,E3159)),"")</f>
        <v/>
      </c>
      <c r="G3159" s="170" t="str">
        <f t="shared" si="100"/>
        <v/>
      </c>
      <c r="H3159" s="240" t="str">
        <f t="shared" si="101"/>
        <v/>
      </c>
      <c r="O3159" t="s">
        <v>983</v>
      </c>
    </row>
    <row r="3160" spans="6:15" ht="18" customHeight="1">
      <c r="F3160" s="174" t="str">
        <f>IFERROR(IF(E3160="","",COUNTIF($E$2:E3160,E3160)),"")</f>
        <v/>
      </c>
      <c r="G3160" s="170" t="str">
        <f t="shared" si="100"/>
        <v/>
      </c>
      <c r="H3160" s="240" t="str">
        <f t="shared" si="101"/>
        <v/>
      </c>
      <c r="O3160" t="s">
        <v>983</v>
      </c>
    </row>
    <row r="3161" spans="6:15" ht="18" customHeight="1">
      <c r="F3161" s="174" t="str">
        <f>IFERROR(IF(E3161="","",COUNTIF($E$2:E3161,E3161)),"")</f>
        <v/>
      </c>
      <c r="G3161" s="170" t="str">
        <f t="shared" si="100"/>
        <v/>
      </c>
      <c r="H3161" s="240" t="str">
        <f t="shared" si="101"/>
        <v/>
      </c>
      <c r="O3161" t="s">
        <v>983</v>
      </c>
    </row>
    <row r="3162" spans="6:15" ht="18" customHeight="1">
      <c r="F3162" s="174" t="str">
        <f>IFERROR(IF(E3162="","",COUNTIF($E$2:E3162,E3162)),"")</f>
        <v/>
      </c>
      <c r="G3162" s="170" t="str">
        <f t="shared" si="100"/>
        <v/>
      </c>
      <c r="H3162" s="240" t="str">
        <f t="shared" si="101"/>
        <v/>
      </c>
      <c r="O3162" t="s">
        <v>983</v>
      </c>
    </row>
    <row r="3163" spans="6:15" ht="18" customHeight="1">
      <c r="F3163" s="174" t="str">
        <f>IFERROR(IF(E3163="","",COUNTIF($E$2:E3163,E3163)),"")</f>
        <v/>
      </c>
      <c r="G3163" s="170" t="str">
        <f t="shared" si="100"/>
        <v/>
      </c>
      <c r="H3163" s="240" t="str">
        <f t="shared" si="101"/>
        <v/>
      </c>
      <c r="O3163" t="s">
        <v>983</v>
      </c>
    </row>
    <row r="3164" spans="6:15" ht="18" customHeight="1">
      <c r="F3164" s="174" t="str">
        <f>IFERROR(IF(E3164="","",COUNTIF($E$2:E3164,E3164)),"")</f>
        <v/>
      </c>
      <c r="G3164" s="170" t="str">
        <f t="shared" si="100"/>
        <v/>
      </c>
      <c r="H3164" s="240" t="str">
        <f t="shared" si="101"/>
        <v/>
      </c>
      <c r="O3164" t="s">
        <v>983</v>
      </c>
    </row>
    <row r="3165" spans="6:15" ht="18" customHeight="1">
      <c r="F3165" s="174" t="str">
        <f>IFERROR(IF(E3165="","",COUNTIF($E$2:E3165,E3165)),"")</f>
        <v/>
      </c>
      <c r="G3165" s="170" t="str">
        <f t="shared" si="100"/>
        <v/>
      </c>
      <c r="H3165" s="240" t="str">
        <f t="shared" si="101"/>
        <v/>
      </c>
      <c r="O3165" t="s">
        <v>983</v>
      </c>
    </row>
    <row r="3166" spans="6:15" ht="18" customHeight="1">
      <c r="F3166" s="174" t="str">
        <f>IFERROR(IF(E3166="","",COUNTIF($E$2:E3166,E3166)),"")</f>
        <v/>
      </c>
      <c r="G3166" s="170" t="str">
        <f t="shared" si="100"/>
        <v/>
      </c>
      <c r="H3166" s="240" t="str">
        <f t="shared" si="101"/>
        <v/>
      </c>
      <c r="O3166" t="s">
        <v>983</v>
      </c>
    </row>
    <row r="3167" spans="6:15" ht="18" customHeight="1">
      <c r="F3167" s="174" t="str">
        <f>IFERROR(IF(E3167="","",COUNTIF($E$2:E3167,E3167)),"")</f>
        <v/>
      </c>
      <c r="G3167" s="170" t="str">
        <f t="shared" si="100"/>
        <v/>
      </c>
      <c r="H3167" s="240" t="str">
        <f t="shared" si="101"/>
        <v/>
      </c>
      <c r="O3167" t="s">
        <v>983</v>
      </c>
    </row>
    <row r="3168" spans="6:15" ht="18" customHeight="1">
      <c r="F3168" s="174" t="str">
        <f>IFERROR(IF(E3168="","",COUNTIF($E$2:E3168,E3168)),"")</f>
        <v/>
      </c>
      <c r="G3168" s="170" t="str">
        <f t="shared" si="100"/>
        <v/>
      </c>
      <c r="H3168" s="240" t="str">
        <f t="shared" si="101"/>
        <v/>
      </c>
      <c r="O3168" t="s">
        <v>983</v>
      </c>
    </row>
    <row r="3169" spans="6:15" ht="18" customHeight="1">
      <c r="F3169" s="174" t="str">
        <f>IFERROR(IF(E3169="","",COUNTIF($E$2:E3169,E3169)),"")</f>
        <v/>
      </c>
      <c r="G3169" s="170" t="str">
        <f t="shared" si="100"/>
        <v/>
      </c>
      <c r="H3169" s="240" t="str">
        <f t="shared" si="101"/>
        <v/>
      </c>
      <c r="O3169" t="s">
        <v>983</v>
      </c>
    </row>
    <row r="3170" spans="6:15" ht="18" customHeight="1">
      <c r="F3170" s="174" t="str">
        <f>IFERROR(IF(E3170="","",COUNTIF($E$2:E3170,E3170)),"")</f>
        <v/>
      </c>
      <c r="G3170" s="170" t="str">
        <f t="shared" si="100"/>
        <v/>
      </c>
      <c r="H3170" s="240" t="str">
        <f t="shared" si="101"/>
        <v/>
      </c>
      <c r="O3170" t="s">
        <v>983</v>
      </c>
    </row>
    <row r="3171" spans="6:15" ht="18" customHeight="1">
      <c r="F3171" s="174" t="str">
        <f>IFERROR(IF(E3171="","",COUNTIF($E$2:E3171,E3171)),"")</f>
        <v/>
      </c>
      <c r="G3171" s="170" t="str">
        <f t="shared" si="100"/>
        <v/>
      </c>
      <c r="H3171" s="240" t="str">
        <f t="shared" si="101"/>
        <v/>
      </c>
      <c r="O3171" t="s">
        <v>983</v>
      </c>
    </row>
    <row r="3172" spans="6:15" ht="18" customHeight="1">
      <c r="F3172" s="174" t="str">
        <f>IFERROR(IF(E3172="","",COUNTIF($E$2:E3172,E3172)),"")</f>
        <v/>
      </c>
      <c r="G3172" s="170" t="str">
        <f t="shared" si="100"/>
        <v/>
      </c>
      <c r="H3172" s="240" t="str">
        <f t="shared" si="101"/>
        <v/>
      </c>
      <c r="O3172" t="s">
        <v>983</v>
      </c>
    </row>
    <row r="3173" spans="6:15" ht="18" customHeight="1">
      <c r="F3173" s="174" t="str">
        <f>IFERROR(IF(E3173="","",COUNTIF($E$2:E3173,E3173)),"")</f>
        <v/>
      </c>
      <c r="G3173" s="170" t="str">
        <f t="shared" si="100"/>
        <v/>
      </c>
      <c r="H3173" s="240" t="str">
        <f t="shared" si="101"/>
        <v/>
      </c>
      <c r="O3173" t="s">
        <v>983</v>
      </c>
    </row>
    <row r="3174" spans="6:15" ht="18" customHeight="1">
      <c r="F3174" s="174" t="str">
        <f>IFERROR(IF(E3174="","",COUNTIF($E$2:E3174,E3174)),"")</f>
        <v/>
      </c>
      <c r="G3174" s="170" t="str">
        <f t="shared" si="100"/>
        <v/>
      </c>
      <c r="H3174" s="240" t="str">
        <f t="shared" si="101"/>
        <v/>
      </c>
      <c r="O3174" t="s">
        <v>983</v>
      </c>
    </row>
    <row r="3175" spans="6:15" ht="18" customHeight="1">
      <c r="F3175" s="174" t="str">
        <f>IFERROR(IF(E3175="","",COUNTIF($E$2:E3175,E3175)),"")</f>
        <v/>
      </c>
      <c r="G3175" s="170" t="str">
        <f t="shared" si="100"/>
        <v/>
      </c>
      <c r="H3175" s="240" t="str">
        <f t="shared" si="101"/>
        <v/>
      </c>
      <c r="O3175" t="s">
        <v>983</v>
      </c>
    </row>
    <row r="3176" spans="6:15" ht="18" customHeight="1">
      <c r="F3176" s="174" t="str">
        <f>IFERROR(IF(E3176="","",COUNTIF($E$2:E3176,E3176)),"")</f>
        <v/>
      </c>
      <c r="G3176" s="170" t="str">
        <f t="shared" si="100"/>
        <v/>
      </c>
      <c r="H3176" s="240" t="str">
        <f t="shared" si="101"/>
        <v/>
      </c>
      <c r="O3176" t="s">
        <v>983</v>
      </c>
    </row>
    <row r="3177" spans="6:15" ht="18" customHeight="1">
      <c r="F3177" s="174" t="str">
        <f>IFERROR(IF(E3177="","",COUNTIF($E$2:E3177,E3177)),"")</f>
        <v/>
      </c>
      <c r="G3177" s="170" t="str">
        <f t="shared" si="100"/>
        <v/>
      </c>
      <c r="H3177" s="240" t="str">
        <f t="shared" si="101"/>
        <v/>
      </c>
      <c r="O3177" t="s">
        <v>983</v>
      </c>
    </row>
    <row r="3178" spans="6:15" ht="18" customHeight="1">
      <c r="F3178" s="174" t="str">
        <f>IFERROR(IF(E3178="","",COUNTIF($E$2:E3178,E3178)),"")</f>
        <v/>
      </c>
      <c r="G3178" s="170" t="str">
        <f t="shared" si="100"/>
        <v/>
      </c>
      <c r="H3178" s="240" t="str">
        <f t="shared" si="101"/>
        <v/>
      </c>
      <c r="O3178" t="s">
        <v>983</v>
      </c>
    </row>
    <row r="3179" spans="6:15" ht="18" customHeight="1">
      <c r="F3179" s="174" t="str">
        <f>IFERROR(IF(E3179="","",COUNTIF($E$2:E3179,E3179)),"")</f>
        <v/>
      </c>
      <c r="G3179" s="170" t="str">
        <f t="shared" si="100"/>
        <v/>
      </c>
      <c r="H3179" s="240" t="str">
        <f t="shared" si="101"/>
        <v/>
      </c>
      <c r="O3179" t="s">
        <v>983</v>
      </c>
    </row>
    <row r="3180" spans="6:15" ht="18" customHeight="1">
      <c r="F3180" s="174" t="str">
        <f>IFERROR(IF(E3180="","",COUNTIF($E$2:E3180,E3180)),"")</f>
        <v/>
      </c>
      <c r="G3180" s="170" t="str">
        <f t="shared" si="100"/>
        <v/>
      </c>
      <c r="H3180" s="240" t="str">
        <f t="shared" si="101"/>
        <v/>
      </c>
      <c r="O3180" t="s">
        <v>983</v>
      </c>
    </row>
    <row r="3181" spans="6:15" ht="18" customHeight="1">
      <c r="F3181" s="174" t="str">
        <f>IFERROR(IF(E3181="","",COUNTIF($E$2:E3181,E3181)),"")</f>
        <v/>
      </c>
      <c r="G3181" s="170" t="str">
        <f t="shared" si="100"/>
        <v/>
      </c>
      <c r="H3181" s="240" t="str">
        <f t="shared" si="101"/>
        <v/>
      </c>
      <c r="O3181" t="s">
        <v>983</v>
      </c>
    </row>
    <row r="3182" spans="6:15" ht="18" customHeight="1">
      <c r="F3182" s="174" t="str">
        <f>IFERROR(IF(E3182="","",COUNTIF($E$2:E3182,E3182)),"")</f>
        <v/>
      </c>
      <c r="G3182" s="170" t="str">
        <f t="shared" si="100"/>
        <v/>
      </c>
      <c r="H3182" s="240" t="str">
        <f t="shared" si="101"/>
        <v/>
      </c>
      <c r="O3182" t="s">
        <v>983</v>
      </c>
    </row>
    <row r="3183" spans="6:15" ht="18" customHeight="1">
      <c r="F3183" s="174" t="str">
        <f>IFERROR(IF(E3183="","",COUNTIF($E$2:E3183,E3183)),"")</f>
        <v/>
      </c>
      <c r="G3183" s="170" t="str">
        <f t="shared" si="100"/>
        <v/>
      </c>
      <c r="H3183" s="240" t="str">
        <f t="shared" si="101"/>
        <v/>
      </c>
      <c r="O3183" t="s">
        <v>983</v>
      </c>
    </row>
    <row r="3184" spans="6:15" ht="18" customHeight="1">
      <c r="F3184" s="174" t="str">
        <f>IFERROR(IF(E3184="","",COUNTIF($E$2:E3184,E3184)),"")</f>
        <v/>
      </c>
      <c r="G3184" s="170" t="str">
        <f t="shared" si="100"/>
        <v/>
      </c>
      <c r="H3184" s="240" t="str">
        <f t="shared" si="101"/>
        <v/>
      </c>
      <c r="O3184" t="s">
        <v>983</v>
      </c>
    </row>
    <row r="3185" spans="6:15" ht="18" customHeight="1">
      <c r="F3185" s="174" t="str">
        <f>IFERROR(IF(E3185="","",COUNTIF($E$2:E3185,E3185)),"")</f>
        <v/>
      </c>
      <c r="G3185" s="170" t="str">
        <f t="shared" si="100"/>
        <v/>
      </c>
      <c r="H3185" s="240" t="str">
        <f t="shared" si="101"/>
        <v/>
      </c>
      <c r="O3185" t="s">
        <v>983</v>
      </c>
    </row>
    <row r="3186" spans="6:15" ht="18" customHeight="1">
      <c r="F3186" s="174" t="str">
        <f>IFERROR(IF(E3186="","",COUNTIF($E$2:E3186,E3186)),"")</f>
        <v/>
      </c>
      <c r="G3186" s="170" t="str">
        <f t="shared" si="100"/>
        <v/>
      </c>
      <c r="H3186" s="240" t="str">
        <f t="shared" si="101"/>
        <v/>
      </c>
      <c r="O3186" t="s">
        <v>983</v>
      </c>
    </row>
    <row r="3187" spans="6:15" ht="18" customHeight="1">
      <c r="F3187" s="174" t="str">
        <f>IFERROR(IF(E3187="","",COUNTIF($E$2:E3187,E3187)),"")</f>
        <v/>
      </c>
      <c r="G3187" s="170" t="str">
        <f t="shared" si="100"/>
        <v/>
      </c>
      <c r="H3187" s="240" t="str">
        <f t="shared" si="101"/>
        <v/>
      </c>
      <c r="O3187" t="s">
        <v>983</v>
      </c>
    </row>
    <row r="3188" spans="6:15" ht="18" customHeight="1">
      <c r="F3188" s="174" t="str">
        <f>IFERROR(IF(E3188="","",COUNTIF($E$2:E3188,E3188)),"")</f>
        <v/>
      </c>
      <c r="G3188" s="170" t="str">
        <f t="shared" si="100"/>
        <v/>
      </c>
      <c r="H3188" s="240" t="str">
        <f t="shared" si="101"/>
        <v/>
      </c>
      <c r="O3188" t="s">
        <v>983</v>
      </c>
    </row>
    <row r="3189" spans="6:15" ht="18" customHeight="1">
      <c r="F3189" s="174" t="str">
        <f>IFERROR(IF(E3189="","",COUNTIF($E$2:E3189,E3189)),"")</f>
        <v/>
      </c>
      <c r="G3189" s="170" t="str">
        <f t="shared" si="100"/>
        <v/>
      </c>
      <c r="H3189" s="240" t="str">
        <f t="shared" si="101"/>
        <v/>
      </c>
      <c r="O3189" t="s">
        <v>983</v>
      </c>
    </row>
    <row r="3190" spans="6:15" ht="18" customHeight="1">
      <c r="F3190" s="174" t="str">
        <f>IFERROR(IF(E3190="","",COUNTIF($E$2:E3190,E3190)),"")</f>
        <v/>
      </c>
      <c r="G3190" s="170" t="str">
        <f t="shared" si="100"/>
        <v/>
      </c>
      <c r="H3190" s="240" t="str">
        <f t="shared" si="101"/>
        <v/>
      </c>
      <c r="O3190" t="s">
        <v>983</v>
      </c>
    </row>
    <row r="3191" spans="6:15" ht="18" customHeight="1">
      <c r="F3191" s="174" t="str">
        <f>IFERROR(IF(E3191="","",COUNTIF($E$2:E3191,E3191)),"")</f>
        <v/>
      </c>
      <c r="G3191" s="170" t="str">
        <f t="shared" si="100"/>
        <v/>
      </c>
      <c r="H3191" s="240" t="str">
        <f t="shared" si="101"/>
        <v/>
      </c>
      <c r="O3191" t="s">
        <v>983</v>
      </c>
    </row>
    <row r="3192" spans="6:15" ht="18" customHeight="1">
      <c r="F3192" s="174" t="str">
        <f>IFERROR(IF(E3192="","",COUNTIF($E$2:E3192,E3192)),"")</f>
        <v/>
      </c>
      <c r="G3192" s="170" t="str">
        <f t="shared" si="100"/>
        <v/>
      </c>
      <c r="H3192" s="240" t="str">
        <f t="shared" si="101"/>
        <v/>
      </c>
      <c r="O3192" t="s">
        <v>983</v>
      </c>
    </row>
    <row r="3193" spans="6:15" ht="18" customHeight="1">
      <c r="F3193" s="174" t="str">
        <f>IFERROR(IF(E3193="","",COUNTIF($E$2:E3193,E3193)),"")</f>
        <v/>
      </c>
      <c r="G3193" s="170" t="str">
        <f t="shared" si="100"/>
        <v/>
      </c>
      <c r="H3193" s="240" t="str">
        <f t="shared" si="101"/>
        <v/>
      </c>
      <c r="O3193" t="s">
        <v>983</v>
      </c>
    </row>
    <row r="3194" spans="6:15" ht="18" customHeight="1">
      <c r="F3194" s="174" t="str">
        <f>IFERROR(IF(E3194="","",COUNTIF($E$2:E3194,E3194)),"")</f>
        <v/>
      </c>
      <c r="G3194" s="170" t="str">
        <f t="shared" si="100"/>
        <v/>
      </c>
      <c r="H3194" s="240" t="str">
        <f t="shared" si="101"/>
        <v/>
      </c>
      <c r="O3194" t="s">
        <v>983</v>
      </c>
    </row>
    <row r="3195" spans="6:15" ht="18" customHeight="1">
      <c r="F3195" s="174" t="str">
        <f>IFERROR(IF(E3195="","",COUNTIF($E$2:E3195,E3195)),"")</f>
        <v/>
      </c>
      <c r="G3195" s="170" t="str">
        <f t="shared" si="100"/>
        <v/>
      </c>
      <c r="H3195" s="240" t="str">
        <f t="shared" si="101"/>
        <v/>
      </c>
      <c r="O3195" t="s">
        <v>983</v>
      </c>
    </row>
    <row r="3196" spans="6:15" ht="18" customHeight="1">
      <c r="F3196" s="174" t="str">
        <f>IFERROR(IF(E3196="","",COUNTIF($E$2:E3196,E3196)),"")</f>
        <v/>
      </c>
      <c r="G3196" s="170" t="str">
        <f t="shared" si="100"/>
        <v/>
      </c>
      <c r="H3196" s="240" t="str">
        <f t="shared" si="101"/>
        <v/>
      </c>
      <c r="O3196" t="s">
        <v>983</v>
      </c>
    </row>
    <row r="3197" spans="6:15" ht="18" customHeight="1">
      <c r="F3197" s="174" t="str">
        <f>IFERROR(IF(E3197="","",COUNTIF($E$2:E3197,E3197)),"")</f>
        <v/>
      </c>
      <c r="G3197" s="170" t="str">
        <f t="shared" si="100"/>
        <v/>
      </c>
      <c r="H3197" s="240" t="str">
        <f t="shared" si="101"/>
        <v/>
      </c>
      <c r="O3197" t="s">
        <v>983</v>
      </c>
    </row>
    <row r="3198" spans="6:15" ht="18" customHeight="1">
      <c r="F3198" s="174" t="str">
        <f>IFERROR(IF(E3198="","",COUNTIF($E$2:E3198,E3198)),"")</f>
        <v/>
      </c>
      <c r="G3198" s="170" t="str">
        <f t="shared" si="100"/>
        <v/>
      </c>
      <c r="H3198" s="240" t="str">
        <f t="shared" si="101"/>
        <v/>
      </c>
      <c r="O3198" t="s">
        <v>983</v>
      </c>
    </row>
    <row r="3199" spans="6:15" ht="18" customHeight="1">
      <c r="F3199" s="174" t="str">
        <f>IFERROR(IF(E3199="","",COUNTIF($E$2:E3199,E3199)),"")</f>
        <v/>
      </c>
      <c r="G3199" s="170" t="str">
        <f t="shared" si="100"/>
        <v/>
      </c>
      <c r="H3199" s="240" t="str">
        <f t="shared" si="101"/>
        <v/>
      </c>
      <c r="O3199" t="s">
        <v>983</v>
      </c>
    </row>
    <row r="3200" spans="6:15" ht="18" customHeight="1">
      <c r="F3200" s="174" t="str">
        <f>IFERROR(IF(E3200="","",COUNTIF($E$2:E3200,E3200)),"")</f>
        <v/>
      </c>
      <c r="G3200" s="170" t="str">
        <f t="shared" si="100"/>
        <v/>
      </c>
      <c r="H3200" s="240" t="str">
        <f t="shared" si="101"/>
        <v/>
      </c>
      <c r="O3200" t="s">
        <v>983</v>
      </c>
    </row>
    <row r="3201" spans="6:15" ht="18" customHeight="1">
      <c r="F3201" s="174" t="str">
        <f>IFERROR(IF(E3201="","",COUNTIF($E$2:E3201,E3201)),"")</f>
        <v/>
      </c>
      <c r="G3201" s="170" t="str">
        <f t="shared" si="100"/>
        <v/>
      </c>
      <c r="H3201" s="240" t="str">
        <f t="shared" si="101"/>
        <v/>
      </c>
      <c r="O3201" t="s">
        <v>983</v>
      </c>
    </row>
    <row r="3202" spans="6:15" ht="18" customHeight="1">
      <c r="F3202" s="174" t="str">
        <f>IFERROR(IF(E3202="","",COUNTIF($E$2:E3202,E3202)),"")</f>
        <v/>
      </c>
      <c r="G3202" s="170" t="str">
        <f t="shared" ref="G3202:G3265" si="102">IFERROR(IF(AND(COUNTIF(E3202:E3202,E3202)=(F3202),F3202&gt;0),ROW(),""),"")</f>
        <v/>
      </c>
      <c r="H3202" s="240" t="str">
        <f t="shared" ref="H3202:H3265" si="103">IFERROR(INDEX(E:E,SMALL(G:G,ROW()-1)),"")</f>
        <v/>
      </c>
      <c r="O3202" t="s">
        <v>983</v>
      </c>
    </row>
    <row r="3203" spans="6:15" ht="18" customHeight="1">
      <c r="F3203" s="174" t="str">
        <f>IFERROR(IF(E3203="","",COUNTIF($E$2:E3203,E3203)),"")</f>
        <v/>
      </c>
      <c r="G3203" s="170" t="str">
        <f t="shared" si="102"/>
        <v/>
      </c>
      <c r="H3203" s="240" t="str">
        <f t="shared" si="103"/>
        <v/>
      </c>
      <c r="O3203" t="s">
        <v>983</v>
      </c>
    </row>
    <row r="3204" spans="6:15" ht="18" customHeight="1">
      <c r="F3204" s="174" t="str">
        <f>IFERROR(IF(E3204="","",COUNTIF($E$2:E3204,E3204)),"")</f>
        <v/>
      </c>
      <c r="G3204" s="170" t="str">
        <f t="shared" si="102"/>
        <v/>
      </c>
      <c r="H3204" s="240" t="str">
        <f t="shared" si="103"/>
        <v/>
      </c>
      <c r="O3204" t="s">
        <v>983</v>
      </c>
    </row>
    <row r="3205" spans="6:15" ht="18" customHeight="1">
      <c r="F3205" s="174" t="str">
        <f>IFERROR(IF(E3205="","",COUNTIF($E$2:E3205,E3205)),"")</f>
        <v/>
      </c>
      <c r="G3205" s="170" t="str">
        <f t="shared" si="102"/>
        <v/>
      </c>
      <c r="H3205" s="240" t="str">
        <f t="shared" si="103"/>
        <v/>
      </c>
      <c r="O3205" t="s">
        <v>983</v>
      </c>
    </row>
    <row r="3206" spans="6:15" ht="18" customHeight="1">
      <c r="F3206" s="174" t="str">
        <f>IFERROR(IF(E3206="","",COUNTIF($E$2:E3206,E3206)),"")</f>
        <v/>
      </c>
      <c r="G3206" s="170" t="str">
        <f t="shared" si="102"/>
        <v/>
      </c>
      <c r="H3206" s="240" t="str">
        <f t="shared" si="103"/>
        <v/>
      </c>
      <c r="O3206" t="s">
        <v>983</v>
      </c>
    </row>
    <row r="3207" spans="6:15" ht="18" customHeight="1">
      <c r="F3207" s="174" t="str">
        <f>IFERROR(IF(E3207="","",COUNTIF($E$2:E3207,E3207)),"")</f>
        <v/>
      </c>
      <c r="G3207" s="170" t="str">
        <f t="shared" si="102"/>
        <v/>
      </c>
      <c r="H3207" s="240" t="str">
        <f t="shared" si="103"/>
        <v/>
      </c>
      <c r="O3207" t="s">
        <v>983</v>
      </c>
    </row>
    <row r="3208" spans="6:15" ht="18" customHeight="1">
      <c r="F3208" s="174" t="str">
        <f>IFERROR(IF(E3208="","",COUNTIF($E$2:E3208,E3208)),"")</f>
        <v/>
      </c>
      <c r="G3208" s="170" t="str">
        <f t="shared" si="102"/>
        <v/>
      </c>
      <c r="H3208" s="240" t="str">
        <f t="shared" si="103"/>
        <v/>
      </c>
      <c r="O3208" t="s">
        <v>983</v>
      </c>
    </row>
    <row r="3209" spans="6:15" ht="18" customHeight="1">
      <c r="F3209" s="174" t="str">
        <f>IFERROR(IF(E3209="","",COUNTIF($E$2:E3209,E3209)),"")</f>
        <v/>
      </c>
      <c r="G3209" s="170" t="str">
        <f t="shared" si="102"/>
        <v/>
      </c>
      <c r="H3209" s="240" t="str">
        <f t="shared" si="103"/>
        <v/>
      </c>
      <c r="O3209" t="s">
        <v>983</v>
      </c>
    </row>
    <row r="3210" spans="6:15" ht="18" customHeight="1">
      <c r="F3210" s="174" t="str">
        <f>IFERROR(IF(E3210="","",COUNTIF($E$2:E3210,E3210)),"")</f>
        <v/>
      </c>
      <c r="G3210" s="170" t="str">
        <f t="shared" si="102"/>
        <v/>
      </c>
      <c r="H3210" s="240" t="str">
        <f t="shared" si="103"/>
        <v/>
      </c>
      <c r="O3210" t="s">
        <v>983</v>
      </c>
    </row>
    <row r="3211" spans="6:15" ht="18" customHeight="1">
      <c r="F3211" s="174" t="str">
        <f>IFERROR(IF(E3211="","",COUNTIF($E$2:E3211,E3211)),"")</f>
        <v/>
      </c>
      <c r="G3211" s="170" t="str">
        <f t="shared" si="102"/>
        <v/>
      </c>
      <c r="H3211" s="240" t="str">
        <f t="shared" si="103"/>
        <v/>
      </c>
      <c r="O3211" t="s">
        <v>983</v>
      </c>
    </row>
    <row r="3212" spans="6:15" ht="18" customHeight="1">
      <c r="F3212" s="174" t="str">
        <f>IFERROR(IF(E3212="","",COUNTIF($E$2:E3212,E3212)),"")</f>
        <v/>
      </c>
      <c r="G3212" s="170" t="str">
        <f t="shared" si="102"/>
        <v/>
      </c>
      <c r="H3212" s="240" t="str">
        <f t="shared" si="103"/>
        <v/>
      </c>
      <c r="O3212" t="s">
        <v>983</v>
      </c>
    </row>
    <row r="3213" spans="6:15" ht="18" customHeight="1">
      <c r="F3213" s="174" t="str">
        <f>IFERROR(IF(E3213="","",COUNTIF($E$2:E3213,E3213)),"")</f>
        <v/>
      </c>
      <c r="G3213" s="170" t="str">
        <f t="shared" si="102"/>
        <v/>
      </c>
      <c r="H3213" s="240" t="str">
        <f t="shared" si="103"/>
        <v/>
      </c>
      <c r="O3213" t="s">
        <v>983</v>
      </c>
    </row>
    <row r="3214" spans="6:15" ht="18" customHeight="1">
      <c r="F3214" s="174" t="str">
        <f>IFERROR(IF(E3214="","",COUNTIF($E$2:E3214,E3214)),"")</f>
        <v/>
      </c>
      <c r="G3214" s="170" t="str">
        <f t="shared" si="102"/>
        <v/>
      </c>
      <c r="H3214" s="240" t="str">
        <f t="shared" si="103"/>
        <v/>
      </c>
      <c r="O3214" t="s">
        <v>983</v>
      </c>
    </row>
    <row r="3215" spans="6:15" ht="18" customHeight="1">
      <c r="F3215" s="174" t="str">
        <f>IFERROR(IF(E3215="","",COUNTIF($E$2:E3215,E3215)),"")</f>
        <v/>
      </c>
      <c r="G3215" s="170" t="str">
        <f t="shared" si="102"/>
        <v/>
      </c>
      <c r="H3215" s="240" t="str">
        <f t="shared" si="103"/>
        <v/>
      </c>
      <c r="O3215" t="s">
        <v>983</v>
      </c>
    </row>
    <row r="3216" spans="6:15" ht="18" customHeight="1">
      <c r="F3216" s="174" t="str">
        <f>IFERROR(IF(E3216="","",COUNTIF($E$2:E3216,E3216)),"")</f>
        <v/>
      </c>
      <c r="G3216" s="170" t="str">
        <f t="shared" si="102"/>
        <v/>
      </c>
      <c r="H3216" s="240" t="str">
        <f t="shared" si="103"/>
        <v/>
      </c>
      <c r="O3216" t="s">
        <v>983</v>
      </c>
    </row>
    <row r="3217" spans="6:15" ht="18" customHeight="1">
      <c r="F3217" s="174" t="str">
        <f>IFERROR(IF(E3217="","",COUNTIF($E$2:E3217,E3217)),"")</f>
        <v/>
      </c>
      <c r="G3217" s="170" t="str">
        <f t="shared" si="102"/>
        <v/>
      </c>
      <c r="H3217" s="240" t="str">
        <f t="shared" si="103"/>
        <v/>
      </c>
      <c r="O3217" t="s">
        <v>983</v>
      </c>
    </row>
    <row r="3218" spans="6:15" ht="18" customHeight="1">
      <c r="F3218" s="174" t="str">
        <f>IFERROR(IF(E3218="","",COUNTIF($E$2:E3218,E3218)),"")</f>
        <v/>
      </c>
      <c r="G3218" s="170" t="str">
        <f t="shared" si="102"/>
        <v/>
      </c>
      <c r="H3218" s="240" t="str">
        <f t="shared" si="103"/>
        <v/>
      </c>
      <c r="O3218" t="s">
        <v>983</v>
      </c>
    </row>
    <row r="3219" spans="6:15" ht="18" customHeight="1">
      <c r="F3219" s="174" t="str">
        <f>IFERROR(IF(E3219="","",COUNTIF($E$2:E3219,E3219)),"")</f>
        <v/>
      </c>
      <c r="G3219" s="170" t="str">
        <f t="shared" si="102"/>
        <v/>
      </c>
      <c r="H3219" s="240" t="str">
        <f t="shared" si="103"/>
        <v/>
      </c>
      <c r="O3219" t="s">
        <v>983</v>
      </c>
    </row>
    <row r="3220" spans="6:15" ht="18" customHeight="1">
      <c r="F3220" s="174" t="str">
        <f>IFERROR(IF(E3220="","",COUNTIF($E$2:E3220,E3220)),"")</f>
        <v/>
      </c>
      <c r="G3220" s="170" t="str">
        <f t="shared" si="102"/>
        <v/>
      </c>
      <c r="H3220" s="240" t="str">
        <f t="shared" si="103"/>
        <v/>
      </c>
      <c r="O3220" t="s">
        <v>983</v>
      </c>
    </row>
    <row r="3221" spans="6:15" ht="18" customHeight="1">
      <c r="F3221" s="174" t="str">
        <f>IFERROR(IF(E3221="","",COUNTIF($E$2:E3221,E3221)),"")</f>
        <v/>
      </c>
      <c r="G3221" s="170" t="str">
        <f t="shared" si="102"/>
        <v/>
      </c>
      <c r="H3221" s="240" t="str">
        <f t="shared" si="103"/>
        <v/>
      </c>
      <c r="O3221" t="s">
        <v>983</v>
      </c>
    </row>
    <row r="3222" spans="6:15" ht="18" customHeight="1">
      <c r="F3222" s="174" t="str">
        <f>IFERROR(IF(E3222="","",COUNTIF($E$2:E3222,E3222)),"")</f>
        <v/>
      </c>
      <c r="G3222" s="170" t="str">
        <f t="shared" si="102"/>
        <v/>
      </c>
      <c r="H3222" s="240" t="str">
        <f t="shared" si="103"/>
        <v/>
      </c>
      <c r="O3222" t="s">
        <v>983</v>
      </c>
    </row>
    <row r="3223" spans="6:15" ht="18" customHeight="1">
      <c r="F3223" s="174" t="str">
        <f>IFERROR(IF(E3223="","",COUNTIF($E$2:E3223,E3223)),"")</f>
        <v/>
      </c>
      <c r="G3223" s="170" t="str">
        <f t="shared" si="102"/>
        <v/>
      </c>
      <c r="H3223" s="240" t="str">
        <f t="shared" si="103"/>
        <v/>
      </c>
      <c r="O3223" t="s">
        <v>983</v>
      </c>
    </row>
    <row r="3224" spans="6:15" ht="18" customHeight="1">
      <c r="F3224" s="174" t="str">
        <f>IFERROR(IF(E3224="","",COUNTIF($E$2:E3224,E3224)),"")</f>
        <v/>
      </c>
      <c r="G3224" s="170" t="str">
        <f t="shared" si="102"/>
        <v/>
      </c>
      <c r="H3224" s="240" t="str">
        <f t="shared" si="103"/>
        <v/>
      </c>
      <c r="O3224" t="s">
        <v>983</v>
      </c>
    </row>
    <row r="3225" spans="6:15" ht="18" customHeight="1">
      <c r="F3225" s="174" t="str">
        <f>IFERROR(IF(E3225="","",COUNTIF($E$2:E3225,E3225)),"")</f>
        <v/>
      </c>
      <c r="G3225" s="170" t="str">
        <f t="shared" si="102"/>
        <v/>
      </c>
      <c r="H3225" s="240" t="str">
        <f t="shared" si="103"/>
        <v/>
      </c>
      <c r="O3225" t="s">
        <v>983</v>
      </c>
    </row>
    <row r="3226" spans="6:15" ht="18" customHeight="1">
      <c r="F3226" s="174" t="str">
        <f>IFERROR(IF(E3226="","",COUNTIF($E$2:E3226,E3226)),"")</f>
        <v/>
      </c>
      <c r="G3226" s="170" t="str">
        <f t="shared" si="102"/>
        <v/>
      </c>
      <c r="H3226" s="240" t="str">
        <f t="shared" si="103"/>
        <v/>
      </c>
      <c r="O3226" t="s">
        <v>983</v>
      </c>
    </row>
    <row r="3227" spans="6:15" ht="18" customHeight="1">
      <c r="F3227" s="174" t="str">
        <f>IFERROR(IF(E3227="","",COUNTIF($E$2:E3227,E3227)),"")</f>
        <v/>
      </c>
      <c r="G3227" s="170" t="str">
        <f t="shared" si="102"/>
        <v/>
      </c>
      <c r="H3227" s="240" t="str">
        <f t="shared" si="103"/>
        <v/>
      </c>
      <c r="O3227" t="s">
        <v>983</v>
      </c>
    </row>
    <row r="3228" spans="6:15" ht="18" customHeight="1">
      <c r="F3228" s="174" t="str">
        <f>IFERROR(IF(E3228="","",COUNTIF($E$2:E3228,E3228)),"")</f>
        <v/>
      </c>
      <c r="G3228" s="170" t="str">
        <f t="shared" si="102"/>
        <v/>
      </c>
      <c r="H3228" s="240" t="str">
        <f t="shared" si="103"/>
        <v/>
      </c>
      <c r="O3228" t="s">
        <v>983</v>
      </c>
    </row>
    <row r="3229" spans="6:15" ht="18" customHeight="1">
      <c r="F3229" s="174" t="str">
        <f>IFERROR(IF(E3229="","",COUNTIF($E$2:E3229,E3229)),"")</f>
        <v/>
      </c>
      <c r="G3229" s="170" t="str">
        <f t="shared" si="102"/>
        <v/>
      </c>
      <c r="H3229" s="240" t="str">
        <f t="shared" si="103"/>
        <v/>
      </c>
      <c r="O3229" t="s">
        <v>983</v>
      </c>
    </row>
    <row r="3230" spans="6:15" ht="18" customHeight="1">
      <c r="F3230" s="174" t="str">
        <f>IFERROR(IF(E3230="","",COUNTIF($E$2:E3230,E3230)),"")</f>
        <v/>
      </c>
      <c r="G3230" s="170" t="str">
        <f t="shared" si="102"/>
        <v/>
      </c>
      <c r="H3230" s="240" t="str">
        <f t="shared" si="103"/>
        <v/>
      </c>
      <c r="O3230" t="s">
        <v>983</v>
      </c>
    </row>
    <row r="3231" spans="6:15" ht="18" customHeight="1">
      <c r="F3231" s="174" t="str">
        <f>IFERROR(IF(E3231="","",COUNTIF($E$2:E3231,E3231)),"")</f>
        <v/>
      </c>
      <c r="G3231" s="170" t="str">
        <f t="shared" si="102"/>
        <v/>
      </c>
      <c r="H3231" s="240" t="str">
        <f t="shared" si="103"/>
        <v/>
      </c>
      <c r="O3231" t="s">
        <v>983</v>
      </c>
    </row>
    <row r="3232" spans="6:15" ht="18" customHeight="1">
      <c r="F3232" s="174" t="str">
        <f>IFERROR(IF(E3232="","",COUNTIF($E$2:E3232,E3232)),"")</f>
        <v/>
      </c>
      <c r="G3232" s="170" t="str">
        <f t="shared" si="102"/>
        <v/>
      </c>
      <c r="H3232" s="240" t="str">
        <f t="shared" si="103"/>
        <v/>
      </c>
      <c r="O3232" t="s">
        <v>983</v>
      </c>
    </row>
    <row r="3233" spans="6:15" ht="18" customHeight="1">
      <c r="F3233" s="174" t="str">
        <f>IFERROR(IF(E3233="","",COUNTIF($E$2:E3233,E3233)),"")</f>
        <v/>
      </c>
      <c r="G3233" s="170" t="str">
        <f t="shared" si="102"/>
        <v/>
      </c>
      <c r="H3233" s="240" t="str">
        <f t="shared" si="103"/>
        <v/>
      </c>
      <c r="O3233" t="s">
        <v>983</v>
      </c>
    </row>
    <row r="3234" spans="6:15" ht="18" customHeight="1">
      <c r="F3234" s="174" t="str">
        <f>IFERROR(IF(E3234="","",COUNTIF($E$2:E3234,E3234)),"")</f>
        <v/>
      </c>
      <c r="G3234" s="170" t="str">
        <f t="shared" si="102"/>
        <v/>
      </c>
      <c r="H3234" s="240" t="str">
        <f t="shared" si="103"/>
        <v/>
      </c>
      <c r="O3234" t="s">
        <v>983</v>
      </c>
    </row>
    <row r="3235" spans="6:15" ht="18" customHeight="1">
      <c r="F3235" s="174" t="str">
        <f>IFERROR(IF(E3235="","",COUNTIF($E$2:E3235,E3235)),"")</f>
        <v/>
      </c>
      <c r="G3235" s="170" t="str">
        <f t="shared" si="102"/>
        <v/>
      </c>
      <c r="H3235" s="240" t="str">
        <f t="shared" si="103"/>
        <v/>
      </c>
      <c r="O3235" t="s">
        <v>983</v>
      </c>
    </row>
    <row r="3236" spans="6:15" ht="18" customHeight="1">
      <c r="F3236" s="174" t="str">
        <f>IFERROR(IF(E3236="","",COUNTIF($E$2:E3236,E3236)),"")</f>
        <v/>
      </c>
      <c r="G3236" s="170" t="str">
        <f t="shared" si="102"/>
        <v/>
      </c>
      <c r="H3236" s="240" t="str">
        <f t="shared" si="103"/>
        <v/>
      </c>
      <c r="O3236" t="s">
        <v>983</v>
      </c>
    </row>
    <row r="3237" spans="6:15" ht="18" customHeight="1">
      <c r="F3237" s="174" t="str">
        <f>IFERROR(IF(E3237="","",COUNTIF($E$2:E3237,E3237)),"")</f>
        <v/>
      </c>
      <c r="G3237" s="170" t="str">
        <f t="shared" si="102"/>
        <v/>
      </c>
      <c r="H3237" s="240" t="str">
        <f t="shared" si="103"/>
        <v/>
      </c>
      <c r="O3237" t="s">
        <v>983</v>
      </c>
    </row>
    <row r="3238" spans="6:15" ht="18" customHeight="1">
      <c r="F3238" s="174" t="str">
        <f>IFERROR(IF(E3238="","",COUNTIF($E$2:E3238,E3238)),"")</f>
        <v/>
      </c>
      <c r="G3238" s="170" t="str">
        <f t="shared" si="102"/>
        <v/>
      </c>
      <c r="H3238" s="240" t="str">
        <f t="shared" si="103"/>
        <v/>
      </c>
      <c r="O3238" t="s">
        <v>983</v>
      </c>
    </row>
    <row r="3239" spans="6:15" ht="18" customHeight="1">
      <c r="F3239" s="174" t="str">
        <f>IFERROR(IF(E3239="","",COUNTIF($E$2:E3239,E3239)),"")</f>
        <v/>
      </c>
      <c r="G3239" s="170" t="str">
        <f t="shared" si="102"/>
        <v/>
      </c>
      <c r="H3239" s="240" t="str">
        <f t="shared" si="103"/>
        <v/>
      </c>
      <c r="O3239" t="s">
        <v>983</v>
      </c>
    </row>
    <row r="3240" spans="6:15" ht="18" customHeight="1">
      <c r="F3240" s="174" t="str">
        <f>IFERROR(IF(E3240="","",COUNTIF($E$2:E3240,E3240)),"")</f>
        <v/>
      </c>
      <c r="G3240" s="170" t="str">
        <f t="shared" si="102"/>
        <v/>
      </c>
      <c r="H3240" s="240" t="str">
        <f t="shared" si="103"/>
        <v/>
      </c>
      <c r="O3240" t="s">
        <v>983</v>
      </c>
    </row>
    <row r="3241" spans="6:15" ht="18" customHeight="1">
      <c r="F3241" s="174" t="str">
        <f>IFERROR(IF(E3241="","",COUNTIF($E$2:E3241,E3241)),"")</f>
        <v/>
      </c>
      <c r="G3241" s="170" t="str">
        <f t="shared" si="102"/>
        <v/>
      </c>
      <c r="H3241" s="240" t="str">
        <f t="shared" si="103"/>
        <v/>
      </c>
      <c r="O3241" t="s">
        <v>983</v>
      </c>
    </row>
    <row r="3242" spans="6:15" ht="18" customHeight="1">
      <c r="F3242" s="174" t="str">
        <f>IFERROR(IF(E3242="","",COUNTIF($E$2:E3242,E3242)),"")</f>
        <v/>
      </c>
      <c r="G3242" s="170" t="str">
        <f t="shared" si="102"/>
        <v/>
      </c>
      <c r="H3242" s="240" t="str">
        <f t="shared" si="103"/>
        <v/>
      </c>
      <c r="O3242" t="s">
        <v>983</v>
      </c>
    </row>
    <row r="3243" spans="6:15" ht="18" customHeight="1">
      <c r="F3243" s="174" t="str">
        <f>IFERROR(IF(E3243="","",COUNTIF($E$2:E3243,E3243)),"")</f>
        <v/>
      </c>
      <c r="G3243" s="170" t="str">
        <f t="shared" si="102"/>
        <v/>
      </c>
      <c r="H3243" s="240" t="str">
        <f t="shared" si="103"/>
        <v/>
      </c>
      <c r="O3243" t="s">
        <v>983</v>
      </c>
    </row>
    <row r="3244" spans="6:15" ht="18" customHeight="1">
      <c r="F3244" s="174" t="str">
        <f>IFERROR(IF(E3244="","",COUNTIF($E$2:E3244,E3244)),"")</f>
        <v/>
      </c>
      <c r="G3244" s="170" t="str">
        <f t="shared" si="102"/>
        <v/>
      </c>
      <c r="H3244" s="240" t="str">
        <f t="shared" si="103"/>
        <v/>
      </c>
      <c r="O3244" t="s">
        <v>983</v>
      </c>
    </row>
    <row r="3245" spans="6:15" ht="18" customHeight="1">
      <c r="F3245" s="174" t="str">
        <f>IFERROR(IF(E3245="","",COUNTIF($E$2:E3245,E3245)),"")</f>
        <v/>
      </c>
      <c r="G3245" s="170" t="str">
        <f t="shared" si="102"/>
        <v/>
      </c>
      <c r="H3245" s="240" t="str">
        <f t="shared" si="103"/>
        <v/>
      </c>
      <c r="O3245" t="s">
        <v>983</v>
      </c>
    </row>
    <row r="3246" spans="6:15" ht="18" customHeight="1">
      <c r="F3246" s="174" t="str">
        <f>IFERROR(IF(E3246="","",COUNTIF($E$2:E3246,E3246)),"")</f>
        <v/>
      </c>
      <c r="G3246" s="170" t="str">
        <f t="shared" si="102"/>
        <v/>
      </c>
      <c r="H3246" s="240" t="str">
        <f t="shared" si="103"/>
        <v/>
      </c>
      <c r="O3246" t="s">
        <v>983</v>
      </c>
    </row>
    <row r="3247" spans="6:15" ht="18" customHeight="1">
      <c r="F3247" s="174" t="str">
        <f>IFERROR(IF(E3247="","",COUNTIF($E$2:E3247,E3247)),"")</f>
        <v/>
      </c>
      <c r="G3247" s="170" t="str">
        <f t="shared" si="102"/>
        <v/>
      </c>
      <c r="H3247" s="240" t="str">
        <f t="shared" si="103"/>
        <v/>
      </c>
      <c r="O3247" t="s">
        <v>983</v>
      </c>
    </row>
    <row r="3248" spans="6:15" ht="18" customHeight="1">
      <c r="F3248" s="174" t="str">
        <f>IFERROR(IF(E3248="","",COUNTIF($E$2:E3248,E3248)),"")</f>
        <v/>
      </c>
      <c r="G3248" s="170" t="str">
        <f t="shared" si="102"/>
        <v/>
      </c>
      <c r="H3248" s="240" t="str">
        <f t="shared" si="103"/>
        <v/>
      </c>
      <c r="O3248" t="s">
        <v>983</v>
      </c>
    </row>
    <row r="3249" spans="6:15" ht="18" customHeight="1">
      <c r="F3249" s="174" t="str">
        <f>IFERROR(IF(E3249="","",COUNTIF($E$2:E3249,E3249)),"")</f>
        <v/>
      </c>
      <c r="G3249" s="170" t="str">
        <f t="shared" si="102"/>
        <v/>
      </c>
      <c r="H3249" s="240" t="str">
        <f t="shared" si="103"/>
        <v/>
      </c>
      <c r="O3249" t="s">
        <v>983</v>
      </c>
    </row>
    <row r="3250" spans="6:15" ht="18" customHeight="1">
      <c r="F3250" s="174" t="str">
        <f>IFERROR(IF(E3250="","",COUNTIF($E$2:E3250,E3250)),"")</f>
        <v/>
      </c>
      <c r="G3250" s="170" t="str">
        <f t="shared" si="102"/>
        <v/>
      </c>
      <c r="H3250" s="240" t="str">
        <f t="shared" si="103"/>
        <v/>
      </c>
      <c r="O3250" t="s">
        <v>983</v>
      </c>
    </row>
    <row r="3251" spans="6:15" ht="18" customHeight="1">
      <c r="F3251" s="174" t="str">
        <f>IFERROR(IF(E3251="","",COUNTIF($E$2:E3251,E3251)),"")</f>
        <v/>
      </c>
      <c r="G3251" s="170" t="str">
        <f t="shared" si="102"/>
        <v/>
      </c>
      <c r="H3251" s="240" t="str">
        <f t="shared" si="103"/>
        <v/>
      </c>
      <c r="O3251" t="s">
        <v>983</v>
      </c>
    </row>
    <row r="3252" spans="6:15" ht="18" customHeight="1">
      <c r="F3252" s="174" t="str">
        <f>IFERROR(IF(E3252="","",COUNTIF($E$2:E3252,E3252)),"")</f>
        <v/>
      </c>
      <c r="G3252" s="170" t="str">
        <f t="shared" si="102"/>
        <v/>
      </c>
      <c r="H3252" s="240" t="str">
        <f t="shared" si="103"/>
        <v/>
      </c>
      <c r="O3252" t="s">
        <v>983</v>
      </c>
    </row>
    <row r="3253" spans="6:15" ht="18" customHeight="1">
      <c r="F3253" s="174" t="str">
        <f>IFERROR(IF(E3253="","",COUNTIF($E$2:E3253,E3253)),"")</f>
        <v/>
      </c>
      <c r="G3253" s="170" t="str">
        <f t="shared" si="102"/>
        <v/>
      </c>
      <c r="H3253" s="240" t="str">
        <f t="shared" si="103"/>
        <v/>
      </c>
      <c r="O3253" t="s">
        <v>983</v>
      </c>
    </row>
    <row r="3254" spans="6:15" ht="18" customHeight="1">
      <c r="F3254" s="174" t="str">
        <f>IFERROR(IF(E3254="","",COUNTIF($E$2:E3254,E3254)),"")</f>
        <v/>
      </c>
      <c r="G3254" s="170" t="str">
        <f t="shared" si="102"/>
        <v/>
      </c>
      <c r="H3254" s="240" t="str">
        <f t="shared" si="103"/>
        <v/>
      </c>
      <c r="O3254" t="s">
        <v>983</v>
      </c>
    </row>
    <row r="3255" spans="6:15" ht="18" customHeight="1">
      <c r="F3255" s="174" t="str">
        <f>IFERROR(IF(E3255="","",COUNTIF($E$2:E3255,E3255)),"")</f>
        <v/>
      </c>
      <c r="G3255" s="170" t="str">
        <f t="shared" si="102"/>
        <v/>
      </c>
      <c r="H3255" s="240" t="str">
        <f t="shared" si="103"/>
        <v/>
      </c>
      <c r="O3255" t="s">
        <v>983</v>
      </c>
    </row>
    <row r="3256" spans="6:15" ht="18" customHeight="1">
      <c r="F3256" s="174" t="str">
        <f>IFERROR(IF(E3256="","",COUNTIF($E$2:E3256,E3256)),"")</f>
        <v/>
      </c>
      <c r="G3256" s="170" t="str">
        <f t="shared" si="102"/>
        <v/>
      </c>
      <c r="H3256" s="240" t="str">
        <f t="shared" si="103"/>
        <v/>
      </c>
      <c r="O3256" t="s">
        <v>983</v>
      </c>
    </row>
    <row r="3257" spans="6:15" ht="18" customHeight="1">
      <c r="F3257" s="174" t="str">
        <f>IFERROR(IF(E3257="","",COUNTIF($E$2:E3257,E3257)),"")</f>
        <v/>
      </c>
      <c r="G3257" s="170" t="str">
        <f t="shared" si="102"/>
        <v/>
      </c>
      <c r="H3257" s="240" t="str">
        <f t="shared" si="103"/>
        <v/>
      </c>
      <c r="O3257" t="s">
        <v>983</v>
      </c>
    </row>
    <row r="3258" spans="6:15" ht="18" customHeight="1">
      <c r="F3258" s="174" t="str">
        <f>IFERROR(IF(E3258="","",COUNTIF($E$2:E3258,E3258)),"")</f>
        <v/>
      </c>
      <c r="G3258" s="170" t="str">
        <f t="shared" si="102"/>
        <v/>
      </c>
      <c r="H3258" s="240" t="str">
        <f t="shared" si="103"/>
        <v/>
      </c>
      <c r="O3258" t="s">
        <v>983</v>
      </c>
    </row>
    <row r="3259" spans="6:15" ht="18" customHeight="1">
      <c r="F3259" s="174" t="str">
        <f>IFERROR(IF(E3259="","",COUNTIF($E$2:E3259,E3259)),"")</f>
        <v/>
      </c>
      <c r="G3259" s="170" t="str">
        <f t="shared" si="102"/>
        <v/>
      </c>
      <c r="H3259" s="240" t="str">
        <f t="shared" si="103"/>
        <v/>
      </c>
      <c r="O3259" t="s">
        <v>983</v>
      </c>
    </row>
    <row r="3260" spans="6:15" ht="18" customHeight="1">
      <c r="F3260" s="174" t="str">
        <f>IFERROR(IF(E3260="","",COUNTIF($E$2:E3260,E3260)),"")</f>
        <v/>
      </c>
      <c r="G3260" s="170" t="str">
        <f t="shared" si="102"/>
        <v/>
      </c>
      <c r="H3260" s="240" t="str">
        <f t="shared" si="103"/>
        <v/>
      </c>
      <c r="O3260" t="s">
        <v>983</v>
      </c>
    </row>
    <row r="3261" spans="6:15" ht="18" customHeight="1">
      <c r="F3261" s="174" t="str">
        <f>IFERROR(IF(E3261="","",COUNTIF($E$2:E3261,E3261)),"")</f>
        <v/>
      </c>
      <c r="G3261" s="170" t="str">
        <f t="shared" si="102"/>
        <v/>
      </c>
      <c r="H3261" s="240" t="str">
        <f t="shared" si="103"/>
        <v/>
      </c>
      <c r="O3261" t="s">
        <v>983</v>
      </c>
    </row>
    <row r="3262" spans="6:15" ht="18" customHeight="1">
      <c r="F3262" s="174" t="str">
        <f>IFERROR(IF(E3262="","",COUNTIF($E$2:E3262,E3262)),"")</f>
        <v/>
      </c>
      <c r="G3262" s="170" t="str">
        <f t="shared" si="102"/>
        <v/>
      </c>
      <c r="H3262" s="240" t="str">
        <f t="shared" si="103"/>
        <v/>
      </c>
      <c r="O3262" t="s">
        <v>983</v>
      </c>
    </row>
    <row r="3263" spans="6:15" ht="18" customHeight="1">
      <c r="F3263" s="174" t="str">
        <f>IFERROR(IF(E3263="","",COUNTIF($E$2:E3263,E3263)),"")</f>
        <v/>
      </c>
      <c r="G3263" s="170" t="str">
        <f t="shared" si="102"/>
        <v/>
      </c>
      <c r="H3263" s="240" t="str">
        <f t="shared" si="103"/>
        <v/>
      </c>
      <c r="O3263" t="s">
        <v>983</v>
      </c>
    </row>
    <row r="3264" spans="6:15" ht="18" customHeight="1">
      <c r="F3264" s="174" t="str">
        <f>IFERROR(IF(E3264="","",COUNTIF($E$2:E3264,E3264)),"")</f>
        <v/>
      </c>
      <c r="G3264" s="170" t="str">
        <f t="shared" si="102"/>
        <v/>
      </c>
      <c r="H3264" s="240" t="str">
        <f t="shared" si="103"/>
        <v/>
      </c>
      <c r="O3264" t="s">
        <v>983</v>
      </c>
    </row>
    <row r="3265" spans="6:15" ht="18" customHeight="1">
      <c r="F3265" s="174" t="str">
        <f>IFERROR(IF(E3265="","",COUNTIF($E$2:E3265,E3265)),"")</f>
        <v/>
      </c>
      <c r="G3265" s="170" t="str">
        <f t="shared" si="102"/>
        <v/>
      </c>
      <c r="H3265" s="240" t="str">
        <f t="shared" si="103"/>
        <v/>
      </c>
      <c r="O3265" t="s">
        <v>983</v>
      </c>
    </row>
    <row r="3266" spans="6:15" ht="18" customHeight="1">
      <c r="F3266" s="174" t="str">
        <f>IFERROR(IF(E3266="","",COUNTIF($E$2:E3266,E3266)),"")</f>
        <v/>
      </c>
      <c r="G3266" s="170" t="str">
        <f t="shared" ref="G3266:G3329" si="104">IFERROR(IF(AND(COUNTIF(E3266:E3266,E3266)=(F3266),F3266&gt;0),ROW(),""),"")</f>
        <v/>
      </c>
      <c r="H3266" s="240" t="str">
        <f t="shared" ref="H3266:H3329" si="105">IFERROR(INDEX(E:E,SMALL(G:G,ROW()-1)),"")</f>
        <v/>
      </c>
      <c r="O3266" t="s">
        <v>983</v>
      </c>
    </row>
    <row r="3267" spans="6:15" ht="18" customHeight="1">
      <c r="F3267" s="174" t="str">
        <f>IFERROR(IF(E3267="","",COUNTIF($E$2:E3267,E3267)),"")</f>
        <v/>
      </c>
      <c r="G3267" s="170" t="str">
        <f t="shared" si="104"/>
        <v/>
      </c>
      <c r="H3267" s="240" t="str">
        <f t="shared" si="105"/>
        <v/>
      </c>
      <c r="O3267" t="s">
        <v>983</v>
      </c>
    </row>
    <row r="3268" spans="6:15" ht="18" customHeight="1">
      <c r="F3268" s="174" t="str">
        <f>IFERROR(IF(E3268="","",COUNTIF($E$2:E3268,E3268)),"")</f>
        <v/>
      </c>
      <c r="G3268" s="170" t="str">
        <f t="shared" si="104"/>
        <v/>
      </c>
      <c r="H3268" s="240" t="str">
        <f t="shared" si="105"/>
        <v/>
      </c>
      <c r="O3268" t="s">
        <v>983</v>
      </c>
    </row>
    <row r="3269" spans="6:15" ht="18" customHeight="1">
      <c r="F3269" s="174" t="str">
        <f>IFERROR(IF(E3269="","",COUNTIF($E$2:E3269,E3269)),"")</f>
        <v/>
      </c>
      <c r="G3269" s="170" t="str">
        <f t="shared" si="104"/>
        <v/>
      </c>
      <c r="H3269" s="240" t="str">
        <f t="shared" si="105"/>
        <v/>
      </c>
      <c r="O3269" t="s">
        <v>983</v>
      </c>
    </row>
    <row r="3270" spans="6:15" ht="18" customHeight="1">
      <c r="F3270" s="174" t="str">
        <f>IFERROR(IF(E3270="","",COUNTIF($E$2:E3270,E3270)),"")</f>
        <v/>
      </c>
      <c r="G3270" s="170" t="str">
        <f t="shared" si="104"/>
        <v/>
      </c>
      <c r="H3270" s="240" t="str">
        <f t="shared" si="105"/>
        <v/>
      </c>
      <c r="O3270" t="s">
        <v>983</v>
      </c>
    </row>
    <row r="3271" spans="6:15" ht="18" customHeight="1">
      <c r="F3271" s="174" t="str">
        <f>IFERROR(IF(E3271="","",COUNTIF($E$2:E3271,E3271)),"")</f>
        <v/>
      </c>
      <c r="G3271" s="170" t="str">
        <f t="shared" si="104"/>
        <v/>
      </c>
      <c r="H3271" s="240" t="str">
        <f t="shared" si="105"/>
        <v/>
      </c>
      <c r="O3271" t="s">
        <v>983</v>
      </c>
    </row>
    <row r="3272" spans="6:15" ht="18" customHeight="1">
      <c r="F3272" s="174" t="str">
        <f>IFERROR(IF(E3272="","",COUNTIF($E$2:E3272,E3272)),"")</f>
        <v/>
      </c>
      <c r="G3272" s="170" t="str">
        <f t="shared" si="104"/>
        <v/>
      </c>
      <c r="H3272" s="240" t="str">
        <f t="shared" si="105"/>
        <v/>
      </c>
      <c r="O3272" t="s">
        <v>983</v>
      </c>
    </row>
    <row r="3273" spans="6:15" ht="18" customHeight="1">
      <c r="F3273" s="174" t="str">
        <f>IFERROR(IF(E3273="","",COUNTIF($E$2:E3273,E3273)),"")</f>
        <v/>
      </c>
      <c r="G3273" s="170" t="str">
        <f t="shared" si="104"/>
        <v/>
      </c>
      <c r="H3273" s="240" t="str">
        <f t="shared" si="105"/>
        <v/>
      </c>
      <c r="O3273" t="s">
        <v>983</v>
      </c>
    </row>
    <row r="3274" spans="6:15" ht="18" customHeight="1">
      <c r="F3274" s="174" t="str">
        <f>IFERROR(IF(E3274="","",COUNTIF($E$2:E3274,E3274)),"")</f>
        <v/>
      </c>
      <c r="G3274" s="170" t="str">
        <f t="shared" si="104"/>
        <v/>
      </c>
      <c r="H3274" s="240" t="str">
        <f t="shared" si="105"/>
        <v/>
      </c>
      <c r="O3274" t="s">
        <v>983</v>
      </c>
    </row>
    <row r="3275" spans="6:15" ht="18" customHeight="1">
      <c r="F3275" s="174" t="str">
        <f>IFERROR(IF(E3275="","",COUNTIF($E$2:E3275,E3275)),"")</f>
        <v/>
      </c>
      <c r="G3275" s="170" t="str">
        <f t="shared" si="104"/>
        <v/>
      </c>
      <c r="H3275" s="240" t="str">
        <f t="shared" si="105"/>
        <v/>
      </c>
      <c r="O3275" t="s">
        <v>983</v>
      </c>
    </row>
    <row r="3276" spans="6:15" ht="18" customHeight="1">
      <c r="F3276" s="174" t="str">
        <f>IFERROR(IF(E3276="","",COUNTIF($E$2:E3276,E3276)),"")</f>
        <v/>
      </c>
      <c r="G3276" s="170" t="str">
        <f t="shared" si="104"/>
        <v/>
      </c>
      <c r="H3276" s="240" t="str">
        <f t="shared" si="105"/>
        <v/>
      </c>
      <c r="O3276" t="s">
        <v>983</v>
      </c>
    </row>
    <row r="3277" spans="6:15" ht="18" customHeight="1">
      <c r="F3277" s="174" t="str">
        <f>IFERROR(IF(E3277="","",COUNTIF($E$2:E3277,E3277)),"")</f>
        <v/>
      </c>
      <c r="G3277" s="170" t="str">
        <f t="shared" si="104"/>
        <v/>
      </c>
      <c r="H3277" s="240" t="str">
        <f t="shared" si="105"/>
        <v/>
      </c>
      <c r="O3277" t="s">
        <v>983</v>
      </c>
    </row>
    <row r="3278" spans="6:15" ht="18" customHeight="1">
      <c r="F3278" s="174" t="str">
        <f>IFERROR(IF(E3278="","",COUNTIF($E$2:E3278,E3278)),"")</f>
        <v/>
      </c>
      <c r="G3278" s="170" t="str">
        <f t="shared" si="104"/>
        <v/>
      </c>
      <c r="H3278" s="240" t="str">
        <f t="shared" si="105"/>
        <v/>
      </c>
      <c r="O3278" t="s">
        <v>983</v>
      </c>
    </row>
    <row r="3279" spans="6:15" ht="18" customHeight="1">
      <c r="F3279" s="174" t="str">
        <f>IFERROR(IF(E3279="","",COUNTIF($E$2:E3279,E3279)),"")</f>
        <v/>
      </c>
      <c r="G3279" s="170" t="str">
        <f t="shared" si="104"/>
        <v/>
      </c>
      <c r="H3279" s="240" t="str">
        <f t="shared" si="105"/>
        <v/>
      </c>
      <c r="O3279" t="s">
        <v>983</v>
      </c>
    </row>
    <row r="3280" spans="6:15" ht="18" customHeight="1">
      <c r="F3280" s="174" t="str">
        <f>IFERROR(IF(E3280="","",COUNTIF($E$2:E3280,E3280)),"")</f>
        <v/>
      </c>
      <c r="G3280" s="170" t="str">
        <f t="shared" si="104"/>
        <v/>
      </c>
      <c r="H3280" s="240" t="str">
        <f t="shared" si="105"/>
        <v/>
      </c>
      <c r="O3280" t="s">
        <v>983</v>
      </c>
    </row>
    <row r="3281" spans="6:15" ht="18" customHeight="1">
      <c r="F3281" s="174" t="str">
        <f>IFERROR(IF(E3281="","",COUNTIF($E$2:E3281,E3281)),"")</f>
        <v/>
      </c>
      <c r="G3281" s="170" t="str">
        <f t="shared" si="104"/>
        <v/>
      </c>
      <c r="H3281" s="240" t="str">
        <f t="shared" si="105"/>
        <v/>
      </c>
      <c r="O3281" t="s">
        <v>983</v>
      </c>
    </row>
    <row r="3282" spans="6:15" ht="18" customHeight="1">
      <c r="F3282" s="174" t="str">
        <f>IFERROR(IF(E3282="","",COUNTIF($E$2:E3282,E3282)),"")</f>
        <v/>
      </c>
      <c r="G3282" s="170" t="str">
        <f t="shared" si="104"/>
        <v/>
      </c>
      <c r="H3282" s="240" t="str">
        <f t="shared" si="105"/>
        <v/>
      </c>
      <c r="O3282" t="s">
        <v>983</v>
      </c>
    </row>
    <row r="3283" spans="6:15" ht="18" customHeight="1">
      <c r="F3283" s="174" t="str">
        <f>IFERROR(IF(E3283="","",COUNTIF($E$2:E3283,E3283)),"")</f>
        <v/>
      </c>
      <c r="G3283" s="170" t="str">
        <f t="shared" si="104"/>
        <v/>
      </c>
      <c r="H3283" s="240" t="str">
        <f t="shared" si="105"/>
        <v/>
      </c>
      <c r="O3283" t="s">
        <v>983</v>
      </c>
    </row>
    <row r="3284" spans="6:15" ht="18" customHeight="1">
      <c r="F3284" s="174" t="str">
        <f>IFERROR(IF(E3284="","",COUNTIF($E$2:E3284,E3284)),"")</f>
        <v/>
      </c>
      <c r="G3284" s="170" t="str">
        <f t="shared" si="104"/>
        <v/>
      </c>
      <c r="H3284" s="240" t="str">
        <f t="shared" si="105"/>
        <v/>
      </c>
      <c r="O3284" t="s">
        <v>983</v>
      </c>
    </row>
    <row r="3285" spans="6:15" ht="18" customHeight="1">
      <c r="F3285" s="174" t="str">
        <f>IFERROR(IF(E3285="","",COUNTIF($E$2:E3285,E3285)),"")</f>
        <v/>
      </c>
      <c r="G3285" s="170" t="str">
        <f t="shared" si="104"/>
        <v/>
      </c>
      <c r="H3285" s="240" t="str">
        <f t="shared" si="105"/>
        <v/>
      </c>
      <c r="O3285" t="s">
        <v>983</v>
      </c>
    </row>
    <row r="3286" spans="6:15" ht="18" customHeight="1">
      <c r="F3286" s="174" t="str">
        <f>IFERROR(IF(E3286="","",COUNTIF($E$2:E3286,E3286)),"")</f>
        <v/>
      </c>
      <c r="G3286" s="170" t="str">
        <f t="shared" si="104"/>
        <v/>
      </c>
      <c r="H3286" s="240" t="str">
        <f t="shared" si="105"/>
        <v/>
      </c>
      <c r="O3286" t="s">
        <v>983</v>
      </c>
    </row>
    <row r="3287" spans="6:15" ht="18" customHeight="1">
      <c r="F3287" s="174" t="str">
        <f>IFERROR(IF(E3287="","",COUNTIF($E$2:E3287,E3287)),"")</f>
        <v/>
      </c>
      <c r="G3287" s="170" t="str">
        <f t="shared" si="104"/>
        <v/>
      </c>
      <c r="H3287" s="240" t="str">
        <f t="shared" si="105"/>
        <v/>
      </c>
      <c r="O3287" t="s">
        <v>983</v>
      </c>
    </row>
    <row r="3288" spans="6:15" ht="18" customHeight="1">
      <c r="F3288" s="174" t="str">
        <f>IFERROR(IF(E3288="","",COUNTIF($E$2:E3288,E3288)),"")</f>
        <v/>
      </c>
      <c r="G3288" s="170" t="str">
        <f t="shared" si="104"/>
        <v/>
      </c>
      <c r="H3288" s="240" t="str">
        <f t="shared" si="105"/>
        <v/>
      </c>
      <c r="O3288" t="s">
        <v>983</v>
      </c>
    </row>
    <row r="3289" spans="6:15" ht="18" customHeight="1">
      <c r="F3289" s="174" t="str">
        <f>IFERROR(IF(E3289="","",COUNTIF($E$2:E3289,E3289)),"")</f>
        <v/>
      </c>
      <c r="G3289" s="170" t="str">
        <f t="shared" si="104"/>
        <v/>
      </c>
      <c r="H3289" s="240" t="str">
        <f t="shared" si="105"/>
        <v/>
      </c>
      <c r="O3289" t="s">
        <v>983</v>
      </c>
    </row>
    <row r="3290" spans="6:15" ht="18" customHeight="1">
      <c r="F3290" s="174" t="str">
        <f>IFERROR(IF(E3290="","",COUNTIF($E$2:E3290,E3290)),"")</f>
        <v/>
      </c>
      <c r="G3290" s="170" t="str">
        <f t="shared" si="104"/>
        <v/>
      </c>
      <c r="H3290" s="240" t="str">
        <f t="shared" si="105"/>
        <v/>
      </c>
      <c r="O3290" t="s">
        <v>983</v>
      </c>
    </row>
    <row r="3291" spans="6:15" ht="18" customHeight="1">
      <c r="F3291" s="174" t="str">
        <f>IFERROR(IF(E3291="","",COUNTIF($E$2:E3291,E3291)),"")</f>
        <v/>
      </c>
      <c r="G3291" s="170" t="str">
        <f t="shared" si="104"/>
        <v/>
      </c>
      <c r="H3291" s="240" t="str">
        <f t="shared" si="105"/>
        <v/>
      </c>
      <c r="O3291" t="s">
        <v>983</v>
      </c>
    </row>
    <row r="3292" spans="6:15" ht="18" customHeight="1">
      <c r="F3292" s="174" t="str">
        <f>IFERROR(IF(E3292="","",COUNTIF($E$2:E3292,E3292)),"")</f>
        <v/>
      </c>
      <c r="G3292" s="170" t="str">
        <f t="shared" si="104"/>
        <v/>
      </c>
      <c r="H3292" s="240" t="str">
        <f t="shared" si="105"/>
        <v/>
      </c>
      <c r="O3292" t="s">
        <v>983</v>
      </c>
    </row>
    <row r="3293" spans="6:15" ht="18" customHeight="1">
      <c r="F3293" s="174" t="str">
        <f>IFERROR(IF(E3293="","",COUNTIF($E$2:E3293,E3293)),"")</f>
        <v/>
      </c>
      <c r="G3293" s="170" t="str">
        <f t="shared" si="104"/>
        <v/>
      </c>
      <c r="H3293" s="240" t="str">
        <f t="shared" si="105"/>
        <v/>
      </c>
      <c r="O3293" t="s">
        <v>983</v>
      </c>
    </row>
    <row r="3294" spans="6:15" ht="18" customHeight="1">
      <c r="F3294" s="174" t="str">
        <f>IFERROR(IF(E3294="","",COUNTIF($E$2:E3294,E3294)),"")</f>
        <v/>
      </c>
      <c r="G3294" s="170" t="str">
        <f t="shared" si="104"/>
        <v/>
      </c>
      <c r="H3294" s="240" t="str">
        <f t="shared" si="105"/>
        <v/>
      </c>
      <c r="O3294" t="s">
        <v>983</v>
      </c>
    </row>
    <row r="3295" spans="6:15" ht="18" customHeight="1">
      <c r="F3295" s="174" t="str">
        <f>IFERROR(IF(E3295="","",COUNTIF($E$2:E3295,E3295)),"")</f>
        <v/>
      </c>
      <c r="G3295" s="170" t="str">
        <f t="shared" si="104"/>
        <v/>
      </c>
      <c r="H3295" s="240" t="str">
        <f t="shared" si="105"/>
        <v/>
      </c>
      <c r="O3295" t="s">
        <v>983</v>
      </c>
    </row>
    <row r="3296" spans="6:15" ht="18" customHeight="1">
      <c r="F3296" s="174" t="str">
        <f>IFERROR(IF(E3296="","",COUNTIF($E$2:E3296,E3296)),"")</f>
        <v/>
      </c>
      <c r="G3296" s="170" t="str">
        <f t="shared" si="104"/>
        <v/>
      </c>
      <c r="H3296" s="240" t="str">
        <f t="shared" si="105"/>
        <v/>
      </c>
      <c r="O3296" t="s">
        <v>983</v>
      </c>
    </row>
    <row r="3297" spans="6:15" ht="18" customHeight="1">
      <c r="F3297" s="174" t="str">
        <f>IFERROR(IF(E3297="","",COUNTIF($E$2:E3297,E3297)),"")</f>
        <v/>
      </c>
      <c r="G3297" s="170" t="str">
        <f t="shared" si="104"/>
        <v/>
      </c>
      <c r="H3297" s="240" t="str">
        <f t="shared" si="105"/>
        <v/>
      </c>
      <c r="O3297" t="s">
        <v>983</v>
      </c>
    </row>
    <row r="3298" spans="6:15" ht="18" customHeight="1">
      <c r="F3298" s="174" t="str">
        <f>IFERROR(IF(E3298="","",COUNTIF($E$2:E3298,E3298)),"")</f>
        <v/>
      </c>
      <c r="G3298" s="170" t="str">
        <f t="shared" si="104"/>
        <v/>
      </c>
      <c r="H3298" s="240" t="str">
        <f t="shared" si="105"/>
        <v/>
      </c>
      <c r="O3298" t="s">
        <v>983</v>
      </c>
    </row>
    <row r="3299" spans="6:15" ht="18" customHeight="1">
      <c r="F3299" s="174" t="str">
        <f>IFERROR(IF(E3299="","",COUNTIF($E$2:E3299,E3299)),"")</f>
        <v/>
      </c>
      <c r="G3299" s="170" t="str">
        <f t="shared" si="104"/>
        <v/>
      </c>
      <c r="H3299" s="240" t="str">
        <f t="shared" si="105"/>
        <v/>
      </c>
      <c r="O3299" t="s">
        <v>983</v>
      </c>
    </row>
    <row r="3300" spans="6:15" ht="18" customHeight="1">
      <c r="F3300" s="174" t="str">
        <f>IFERROR(IF(E3300="","",COUNTIF($E$2:E3300,E3300)),"")</f>
        <v/>
      </c>
      <c r="G3300" s="170" t="str">
        <f t="shared" si="104"/>
        <v/>
      </c>
      <c r="H3300" s="240" t="str">
        <f t="shared" si="105"/>
        <v/>
      </c>
      <c r="O3300" t="s">
        <v>983</v>
      </c>
    </row>
    <row r="3301" spans="6:15" ht="18" customHeight="1">
      <c r="F3301" s="174" t="str">
        <f>IFERROR(IF(E3301="","",COUNTIF($E$2:E3301,E3301)),"")</f>
        <v/>
      </c>
      <c r="G3301" s="170" t="str">
        <f t="shared" si="104"/>
        <v/>
      </c>
      <c r="H3301" s="240" t="str">
        <f t="shared" si="105"/>
        <v/>
      </c>
      <c r="O3301" t="s">
        <v>983</v>
      </c>
    </row>
    <row r="3302" spans="6:15" ht="18" customHeight="1">
      <c r="F3302" s="174" t="str">
        <f>IFERROR(IF(E3302="","",COUNTIF($E$2:E3302,E3302)),"")</f>
        <v/>
      </c>
      <c r="G3302" s="170" t="str">
        <f t="shared" si="104"/>
        <v/>
      </c>
      <c r="H3302" s="240" t="str">
        <f t="shared" si="105"/>
        <v/>
      </c>
      <c r="O3302" t="s">
        <v>983</v>
      </c>
    </row>
    <row r="3303" spans="6:15" ht="18" customHeight="1">
      <c r="F3303" s="174" t="str">
        <f>IFERROR(IF(E3303="","",COUNTIF($E$2:E3303,E3303)),"")</f>
        <v/>
      </c>
      <c r="G3303" s="170" t="str">
        <f t="shared" si="104"/>
        <v/>
      </c>
      <c r="H3303" s="240" t="str">
        <f t="shared" si="105"/>
        <v/>
      </c>
      <c r="O3303" t="s">
        <v>983</v>
      </c>
    </row>
    <row r="3304" spans="6:15" ht="18" customHeight="1">
      <c r="F3304" s="174" t="str">
        <f>IFERROR(IF(E3304="","",COUNTIF($E$2:E3304,E3304)),"")</f>
        <v/>
      </c>
      <c r="G3304" s="170" t="str">
        <f t="shared" si="104"/>
        <v/>
      </c>
      <c r="H3304" s="240" t="str">
        <f t="shared" si="105"/>
        <v/>
      </c>
      <c r="O3304" t="s">
        <v>983</v>
      </c>
    </row>
    <row r="3305" spans="6:15" ht="18" customHeight="1">
      <c r="F3305" s="174" t="str">
        <f>IFERROR(IF(E3305="","",COUNTIF($E$2:E3305,E3305)),"")</f>
        <v/>
      </c>
      <c r="G3305" s="170" t="str">
        <f t="shared" si="104"/>
        <v/>
      </c>
      <c r="H3305" s="240" t="str">
        <f t="shared" si="105"/>
        <v/>
      </c>
      <c r="O3305" t="s">
        <v>983</v>
      </c>
    </row>
    <row r="3306" spans="6:15" ht="18" customHeight="1">
      <c r="F3306" s="174" t="str">
        <f>IFERROR(IF(E3306="","",COUNTIF($E$2:E3306,E3306)),"")</f>
        <v/>
      </c>
      <c r="G3306" s="170" t="str">
        <f t="shared" si="104"/>
        <v/>
      </c>
      <c r="H3306" s="240" t="str">
        <f t="shared" si="105"/>
        <v/>
      </c>
      <c r="O3306" t="s">
        <v>983</v>
      </c>
    </row>
    <row r="3307" spans="6:15" ht="18" customHeight="1">
      <c r="F3307" s="174" t="str">
        <f>IFERROR(IF(E3307="","",COUNTIF($E$2:E3307,E3307)),"")</f>
        <v/>
      </c>
      <c r="G3307" s="170" t="str">
        <f t="shared" si="104"/>
        <v/>
      </c>
      <c r="H3307" s="240" t="str">
        <f t="shared" si="105"/>
        <v/>
      </c>
      <c r="O3307" t="s">
        <v>983</v>
      </c>
    </row>
    <row r="3308" spans="6:15" ht="18" customHeight="1">
      <c r="F3308" s="174" t="str">
        <f>IFERROR(IF(E3308="","",COUNTIF($E$2:E3308,E3308)),"")</f>
        <v/>
      </c>
      <c r="G3308" s="170" t="str">
        <f t="shared" si="104"/>
        <v/>
      </c>
      <c r="H3308" s="240" t="str">
        <f t="shared" si="105"/>
        <v/>
      </c>
      <c r="O3308" t="s">
        <v>983</v>
      </c>
    </row>
    <row r="3309" spans="6:15" ht="18" customHeight="1">
      <c r="F3309" s="174" t="str">
        <f>IFERROR(IF(E3309="","",COUNTIF($E$2:E3309,E3309)),"")</f>
        <v/>
      </c>
      <c r="G3309" s="170" t="str">
        <f t="shared" si="104"/>
        <v/>
      </c>
      <c r="H3309" s="240" t="str">
        <f t="shared" si="105"/>
        <v/>
      </c>
      <c r="O3309" t="s">
        <v>983</v>
      </c>
    </row>
    <row r="3310" spans="6:15" ht="18" customHeight="1">
      <c r="F3310" s="174" t="str">
        <f>IFERROR(IF(E3310="","",COUNTIF($E$2:E3310,E3310)),"")</f>
        <v/>
      </c>
      <c r="G3310" s="170" t="str">
        <f t="shared" si="104"/>
        <v/>
      </c>
      <c r="H3310" s="240" t="str">
        <f t="shared" si="105"/>
        <v/>
      </c>
      <c r="O3310" t="s">
        <v>983</v>
      </c>
    </row>
    <row r="3311" spans="6:15" ht="18" customHeight="1">
      <c r="F3311" s="174" t="str">
        <f>IFERROR(IF(E3311="","",COUNTIF($E$2:E3311,E3311)),"")</f>
        <v/>
      </c>
      <c r="G3311" s="170" t="str">
        <f t="shared" si="104"/>
        <v/>
      </c>
      <c r="H3311" s="240" t="str">
        <f t="shared" si="105"/>
        <v/>
      </c>
      <c r="O3311" t="s">
        <v>983</v>
      </c>
    </row>
    <row r="3312" spans="6:15" ht="18" customHeight="1">
      <c r="F3312" s="174" t="str">
        <f>IFERROR(IF(E3312="","",COUNTIF($E$2:E3312,E3312)),"")</f>
        <v/>
      </c>
      <c r="G3312" s="170" t="str">
        <f t="shared" si="104"/>
        <v/>
      </c>
      <c r="H3312" s="240" t="str">
        <f t="shared" si="105"/>
        <v/>
      </c>
      <c r="O3312" t="s">
        <v>983</v>
      </c>
    </row>
    <row r="3313" spans="6:15" ht="18" customHeight="1">
      <c r="F3313" s="174" t="str">
        <f>IFERROR(IF(E3313="","",COUNTIF($E$2:E3313,E3313)),"")</f>
        <v/>
      </c>
      <c r="G3313" s="170" t="str">
        <f t="shared" si="104"/>
        <v/>
      </c>
      <c r="H3313" s="240" t="str">
        <f t="shared" si="105"/>
        <v/>
      </c>
      <c r="O3313" t="s">
        <v>983</v>
      </c>
    </row>
    <row r="3314" spans="6:15" ht="18" customHeight="1">
      <c r="F3314" s="174" t="str">
        <f>IFERROR(IF(E3314="","",COUNTIF($E$2:E3314,E3314)),"")</f>
        <v/>
      </c>
      <c r="G3314" s="170" t="str">
        <f t="shared" si="104"/>
        <v/>
      </c>
      <c r="H3314" s="240" t="str">
        <f t="shared" si="105"/>
        <v/>
      </c>
      <c r="O3314" t="s">
        <v>983</v>
      </c>
    </row>
    <row r="3315" spans="6:15" ht="18" customHeight="1">
      <c r="F3315" s="174" t="str">
        <f>IFERROR(IF(E3315="","",COUNTIF($E$2:E3315,E3315)),"")</f>
        <v/>
      </c>
      <c r="G3315" s="170" t="str">
        <f t="shared" si="104"/>
        <v/>
      </c>
      <c r="H3315" s="240" t="str">
        <f t="shared" si="105"/>
        <v/>
      </c>
      <c r="O3315" t="s">
        <v>983</v>
      </c>
    </row>
    <row r="3316" spans="6:15" ht="18" customHeight="1">
      <c r="F3316" s="174" t="str">
        <f>IFERROR(IF(E3316="","",COUNTIF($E$2:E3316,E3316)),"")</f>
        <v/>
      </c>
      <c r="G3316" s="170" t="str">
        <f t="shared" si="104"/>
        <v/>
      </c>
      <c r="H3316" s="240" t="str">
        <f t="shared" si="105"/>
        <v/>
      </c>
      <c r="O3316" t="s">
        <v>983</v>
      </c>
    </row>
    <row r="3317" spans="6:15" ht="18" customHeight="1">
      <c r="F3317" s="174" t="str">
        <f>IFERROR(IF(E3317="","",COUNTIF($E$2:E3317,E3317)),"")</f>
        <v/>
      </c>
      <c r="G3317" s="170" t="str">
        <f t="shared" si="104"/>
        <v/>
      </c>
      <c r="H3317" s="240" t="str">
        <f t="shared" si="105"/>
        <v/>
      </c>
      <c r="O3317" t="s">
        <v>983</v>
      </c>
    </row>
    <row r="3318" spans="6:15" ht="18" customHeight="1">
      <c r="F3318" s="174" t="str">
        <f>IFERROR(IF(E3318="","",COUNTIF($E$2:E3318,E3318)),"")</f>
        <v/>
      </c>
      <c r="G3318" s="170" t="str">
        <f t="shared" si="104"/>
        <v/>
      </c>
      <c r="H3318" s="240" t="str">
        <f t="shared" si="105"/>
        <v/>
      </c>
      <c r="O3318" t="s">
        <v>983</v>
      </c>
    </row>
    <row r="3319" spans="6:15" ht="18" customHeight="1">
      <c r="F3319" s="174" t="str">
        <f>IFERROR(IF(E3319="","",COUNTIF($E$2:E3319,E3319)),"")</f>
        <v/>
      </c>
      <c r="G3319" s="170" t="str">
        <f t="shared" si="104"/>
        <v/>
      </c>
      <c r="H3319" s="240" t="str">
        <f t="shared" si="105"/>
        <v/>
      </c>
      <c r="O3319" t="s">
        <v>983</v>
      </c>
    </row>
    <row r="3320" spans="6:15" ht="18" customHeight="1">
      <c r="F3320" s="174" t="str">
        <f>IFERROR(IF(E3320="","",COUNTIF($E$2:E3320,E3320)),"")</f>
        <v/>
      </c>
      <c r="G3320" s="170" t="str">
        <f t="shared" si="104"/>
        <v/>
      </c>
      <c r="H3320" s="240" t="str">
        <f t="shared" si="105"/>
        <v/>
      </c>
      <c r="O3320" t="s">
        <v>983</v>
      </c>
    </row>
    <row r="3321" spans="6:15" ht="18" customHeight="1">
      <c r="F3321" s="174" t="str">
        <f>IFERROR(IF(E3321="","",COUNTIF($E$2:E3321,E3321)),"")</f>
        <v/>
      </c>
      <c r="G3321" s="170" t="str">
        <f t="shared" si="104"/>
        <v/>
      </c>
      <c r="H3321" s="240" t="str">
        <f t="shared" si="105"/>
        <v/>
      </c>
      <c r="O3321" t="s">
        <v>983</v>
      </c>
    </row>
    <row r="3322" spans="6:15" ht="18" customHeight="1">
      <c r="F3322" s="174" t="str">
        <f>IFERROR(IF(E3322="","",COUNTIF($E$2:E3322,E3322)),"")</f>
        <v/>
      </c>
      <c r="G3322" s="170" t="str">
        <f t="shared" si="104"/>
        <v/>
      </c>
      <c r="H3322" s="240" t="str">
        <f t="shared" si="105"/>
        <v/>
      </c>
      <c r="O3322" t="s">
        <v>983</v>
      </c>
    </row>
    <row r="3323" spans="6:15" ht="18" customHeight="1">
      <c r="F3323" s="174" t="str">
        <f>IFERROR(IF(E3323="","",COUNTIF($E$2:E3323,E3323)),"")</f>
        <v/>
      </c>
      <c r="G3323" s="170" t="str">
        <f t="shared" si="104"/>
        <v/>
      </c>
      <c r="H3323" s="240" t="str">
        <f t="shared" si="105"/>
        <v/>
      </c>
      <c r="O3323" t="s">
        <v>983</v>
      </c>
    </row>
    <row r="3324" spans="6:15" ht="18" customHeight="1">
      <c r="F3324" s="174" t="str">
        <f>IFERROR(IF(E3324="","",COUNTIF($E$2:E3324,E3324)),"")</f>
        <v/>
      </c>
      <c r="G3324" s="170" t="str">
        <f t="shared" si="104"/>
        <v/>
      </c>
      <c r="H3324" s="240" t="str">
        <f t="shared" si="105"/>
        <v/>
      </c>
      <c r="O3324" t="s">
        <v>983</v>
      </c>
    </row>
    <row r="3325" spans="6:15" ht="18" customHeight="1">
      <c r="F3325" s="174" t="str">
        <f>IFERROR(IF(E3325="","",COUNTIF($E$2:E3325,E3325)),"")</f>
        <v/>
      </c>
      <c r="G3325" s="170" t="str">
        <f t="shared" si="104"/>
        <v/>
      </c>
      <c r="H3325" s="240" t="str">
        <f t="shared" si="105"/>
        <v/>
      </c>
      <c r="O3325" t="s">
        <v>983</v>
      </c>
    </row>
    <row r="3326" spans="6:15" ht="18" customHeight="1">
      <c r="F3326" s="174" t="str">
        <f>IFERROR(IF(E3326="","",COUNTIF($E$2:E3326,E3326)),"")</f>
        <v/>
      </c>
      <c r="G3326" s="170" t="str">
        <f t="shared" si="104"/>
        <v/>
      </c>
      <c r="H3326" s="240" t="str">
        <f t="shared" si="105"/>
        <v/>
      </c>
      <c r="O3326" t="s">
        <v>983</v>
      </c>
    </row>
    <row r="3327" spans="6:15" ht="18" customHeight="1">
      <c r="F3327" s="174" t="str">
        <f>IFERROR(IF(E3327="","",COUNTIF($E$2:E3327,E3327)),"")</f>
        <v/>
      </c>
      <c r="G3327" s="170" t="str">
        <f t="shared" si="104"/>
        <v/>
      </c>
      <c r="H3327" s="240" t="str">
        <f t="shared" si="105"/>
        <v/>
      </c>
      <c r="O3327" t="s">
        <v>983</v>
      </c>
    </row>
    <row r="3328" spans="6:15" ht="18" customHeight="1">
      <c r="F3328" s="174" t="str">
        <f>IFERROR(IF(E3328="","",COUNTIF($E$2:E3328,E3328)),"")</f>
        <v/>
      </c>
      <c r="G3328" s="170" t="str">
        <f t="shared" si="104"/>
        <v/>
      </c>
      <c r="H3328" s="240" t="str">
        <f t="shared" si="105"/>
        <v/>
      </c>
      <c r="O3328" t="s">
        <v>983</v>
      </c>
    </row>
    <row r="3329" spans="6:15" ht="18" customHeight="1">
      <c r="F3329" s="174" t="str">
        <f>IFERROR(IF(E3329="","",COUNTIF($E$2:E3329,E3329)),"")</f>
        <v/>
      </c>
      <c r="G3329" s="170" t="str">
        <f t="shared" si="104"/>
        <v/>
      </c>
      <c r="H3329" s="240" t="str">
        <f t="shared" si="105"/>
        <v/>
      </c>
      <c r="O3329" t="s">
        <v>983</v>
      </c>
    </row>
    <row r="3330" spans="6:15" ht="18" customHeight="1">
      <c r="F3330" s="174" t="str">
        <f>IFERROR(IF(E3330="","",COUNTIF($E$2:E3330,E3330)),"")</f>
        <v/>
      </c>
      <c r="G3330" s="170" t="str">
        <f t="shared" ref="G3330:G3393" si="106">IFERROR(IF(AND(COUNTIF(E3330:E3330,E3330)=(F3330),F3330&gt;0),ROW(),""),"")</f>
        <v/>
      </c>
      <c r="H3330" s="240" t="str">
        <f t="shared" ref="H3330:H3393" si="107">IFERROR(INDEX(E:E,SMALL(G:G,ROW()-1)),"")</f>
        <v/>
      </c>
      <c r="O3330" t="s">
        <v>983</v>
      </c>
    </row>
    <row r="3331" spans="6:15" ht="18" customHeight="1">
      <c r="F3331" s="174" t="str">
        <f>IFERROR(IF(E3331="","",COUNTIF($E$2:E3331,E3331)),"")</f>
        <v/>
      </c>
      <c r="G3331" s="170" t="str">
        <f t="shared" si="106"/>
        <v/>
      </c>
      <c r="H3331" s="240" t="str">
        <f t="shared" si="107"/>
        <v/>
      </c>
      <c r="O3331" t="s">
        <v>983</v>
      </c>
    </row>
    <row r="3332" spans="6:15" ht="18" customHeight="1">
      <c r="F3332" s="174" t="str">
        <f>IFERROR(IF(E3332="","",COUNTIF($E$2:E3332,E3332)),"")</f>
        <v/>
      </c>
      <c r="G3332" s="170" t="str">
        <f t="shared" si="106"/>
        <v/>
      </c>
      <c r="H3332" s="240" t="str">
        <f t="shared" si="107"/>
        <v/>
      </c>
      <c r="O3332" t="s">
        <v>983</v>
      </c>
    </row>
    <row r="3333" spans="6:15" ht="18" customHeight="1">
      <c r="F3333" s="174" t="str">
        <f>IFERROR(IF(E3333="","",COUNTIF($E$2:E3333,E3333)),"")</f>
        <v/>
      </c>
      <c r="G3333" s="170" t="str">
        <f t="shared" si="106"/>
        <v/>
      </c>
      <c r="H3333" s="240" t="str">
        <f t="shared" si="107"/>
        <v/>
      </c>
      <c r="O3333" t="s">
        <v>983</v>
      </c>
    </row>
    <row r="3334" spans="6:15" ht="18" customHeight="1">
      <c r="F3334" s="174" t="str">
        <f>IFERROR(IF(E3334="","",COUNTIF($E$2:E3334,E3334)),"")</f>
        <v/>
      </c>
      <c r="G3334" s="170" t="str">
        <f t="shared" si="106"/>
        <v/>
      </c>
      <c r="H3334" s="240" t="str">
        <f t="shared" si="107"/>
        <v/>
      </c>
      <c r="O3334" t="s">
        <v>983</v>
      </c>
    </row>
    <row r="3335" spans="6:15" ht="18" customHeight="1">
      <c r="F3335" s="174" t="str">
        <f>IFERROR(IF(E3335="","",COUNTIF($E$2:E3335,E3335)),"")</f>
        <v/>
      </c>
      <c r="G3335" s="170" t="str">
        <f t="shared" si="106"/>
        <v/>
      </c>
      <c r="H3335" s="240" t="str">
        <f t="shared" si="107"/>
        <v/>
      </c>
      <c r="O3335" t="s">
        <v>983</v>
      </c>
    </row>
    <row r="3336" spans="6:15" ht="18" customHeight="1">
      <c r="F3336" s="174" t="str">
        <f>IFERROR(IF(E3336="","",COUNTIF($E$2:E3336,E3336)),"")</f>
        <v/>
      </c>
      <c r="G3336" s="170" t="str">
        <f t="shared" si="106"/>
        <v/>
      </c>
      <c r="H3336" s="240" t="str">
        <f t="shared" si="107"/>
        <v/>
      </c>
      <c r="O3336" t="s">
        <v>983</v>
      </c>
    </row>
    <row r="3337" spans="6:15" ht="18" customHeight="1">
      <c r="F3337" s="174" t="str">
        <f>IFERROR(IF(E3337="","",COUNTIF($E$2:E3337,E3337)),"")</f>
        <v/>
      </c>
      <c r="G3337" s="170" t="str">
        <f t="shared" si="106"/>
        <v/>
      </c>
      <c r="H3337" s="240" t="str">
        <f t="shared" si="107"/>
        <v/>
      </c>
      <c r="O3337" t="s">
        <v>983</v>
      </c>
    </row>
    <row r="3338" spans="6:15" ht="18" customHeight="1">
      <c r="F3338" s="174" t="str">
        <f>IFERROR(IF(E3338="","",COUNTIF($E$2:E3338,E3338)),"")</f>
        <v/>
      </c>
      <c r="G3338" s="170" t="str">
        <f t="shared" si="106"/>
        <v/>
      </c>
      <c r="H3338" s="240" t="str">
        <f t="shared" si="107"/>
        <v/>
      </c>
      <c r="O3338" t="s">
        <v>983</v>
      </c>
    </row>
    <row r="3339" spans="6:15" ht="18" customHeight="1">
      <c r="F3339" s="174" t="str">
        <f>IFERROR(IF(E3339="","",COUNTIF($E$2:E3339,E3339)),"")</f>
        <v/>
      </c>
      <c r="G3339" s="170" t="str">
        <f t="shared" si="106"/>
        <v/>
      </c>
      <c r="H3339" s="240" t="str">
        <f t="shared" si="107"/>
        <v/>
      </c>
      <c r="O3339" t="s">
        <v>983</v>
      </c>
    </row>
    <row r="3340" spans="6:15" ht="18" customHeight="1">
      <c r="F3340" s="174" t="str">
        <f>IFERROR(IF(E3340="","",COUNTIF($E$2:E3340,E3340)),"")</f>
        <v/>
      </c>
      <c r="G3340" s="170" t="str">
        <f t="shared" si="106"/>
        <v/>
      </c>
      <c r="H3340" s="240" t="str">
        <f t="shared" si="107"/>
        <v/>
      </c>
      <c r="O3340" t="s">
        <v>983</v>
      </c>
    </row>
    <row r="3341" spans="6:15" ht="18" customHeight="1">
      <c r="F3341" s="174" t="str">
        <f>IFERROR(IF(E3341="","",COUNTIF($E$2:E3341,E3341)),"")</f>
        <v/>
      </c>
      <c r="G3341" s="170" t="str">
        <f t="shared" si="106"/>
        <v/>
      </c>
      <c r="H3341" s="240" t="str">
        <f t="shared" si="107"/>
        <v/>
      </c>
      <c r="O3341" t="s">
        <v>983</v>
      </c>
    </row>
    <row r="3342" spans="6:15" ht="18" customHeight="1">
      <c r="F3342" s="174" t="str">
        <f>IFERROR(IF(E3342="","",COUNTIF($E$2:E3342,E3342)),"")</f>
        <v/>
      </c>
      <c r="G3342" s="170" t="str">
        <f t="shared" si="106"/>
        <v/>
      </c>
      <c r="H3342" s="240" t="str">
        <f t="shared" si="107"/>
        <v/>
      </c>
      <c r="O3342" t="s">
        <v>983</v>
      </c>
    </row>
    <row r="3343" spans="6:15" ht="18" customHeight="1">
      <c r="F3343" s="174" t="str">
        <f>IFERROR(IF(E3343="","",COUNTIF($E$2:E3343,E3343)),"")</f>
        <v/>
      </c>
      <c r="G3343" s="170" t="str">
        <f t="shared" si="106"/>
        <v/>
      </c>
      <c r="H3343" s="240" t="str">
        <f t="shared" si="107"/>
        <v/>
      </c>
      <c r="O3343" t="s">
        <v>983</v>
      </c>
    </row>
    <row r="3344" spans="6:15" ht="18" customHeight="1">
      <c r="F3344" s="174" t="str">
        <f>IFERROR(IF(E3344="","",COUNTIF($E$2:E3344,E3344)),"")</f>
        <v/>
      </c>
      <c r="G3344" s="170" t="str">
        <f t="shared" si="106"/>
        <v/>
      </c>
      <c r="H3344" s="240" t="str">
        <f t="shared" si="107"/>
        <v/>
      </c>
      <c r="O3344" t="s">
        <v>983</v>
      </c>
    </row>
    <row r="3345" spans="6:15" ht="18" customHeight="1">
      <c r="F3345" s="174" t="str">
        <f>IFERROR(IF(E3345="","",COUNTIF($E$2:E3345,E3345)),"")</f>
        <v/>
      </c>
      <c r="G3345" s="170" t="str">
        <f t="shared" si="106"/>
        <v/>
      </c>
      <c r="H3345" s="240" t="str">
        <f t="shared" si="107"/>
        <v/>
      </c>
      <c r="O3345" t="s">
        <v>983</v>
      </c>
    </row>
    <row r="3346" spans="6:15" ht="18" customHeight="1">
      <c r="F3346" s="174" t="str">
        <f>IFERROR(IF(E3346="","",COUNTIF($E$2:E3346,E3346)),"")</f>
        <v/>
      </c>
      <c r="G3346" s="170" t="str">
        <f t="shared" si="106"/>
        <v/>
      </c>
      <c r="H3346" s="240" t="str">
        <f t="shared" si="107"/>
        <v/>
      </c>
      <c r="O3346" t="s">
        <v>983</v>
      </c>
    </row>
    <row r="3347" spans="6:15" ht="18" customHeight="1">
      <c r="F3347" s="174" t="str">
        <f>IFERROR(IF(E3347="","",COUNTIF($E$2:E3347,E3347)),"")</f>
        <v/>
      </c>
      <c r="G3347" s="170" t="str">
        <f t="shared" si="106"/>
        <v/>
      </c>
      <c r="H3347" s="240" t="str">
        <f t="shared" si="107"/>
        <v/>
      </c>
      <c r="O3347" t="s">
        <v>983</v>
      </c>
    </row>
    <row r="3348" spans="6:15" ht="18" customHeight="1">
      <c r="F3348" s="174" t="str">
        <f>IFERROR(IF(E3348="","",COUNTIF($E$2:E3348,E3348)),"")</f>
        <v/>
      </c>
      <c r="G3348" s="170" t="str">
        <f t="shared" si="106"/>
        <v/>
      </c>
      <c r="H3348" s="240" t="str">
        <f t="shared" si="107"/>
        <v/>
      </c>
      <c r="O3348" t="s">
        <v>983</v>
      </c>
    </row>
    <row r="3349" spans="6:15" ht="18" customHeight="1">
      <c r="F3349" s="174" t="str">
        <f>IFERROR(IF(E3349="","",COUNTIF($E$2:E3349,E3349)),"")</f>
        <v/>
      </c>
      <c r="G3349" s="170" t="str">
        <f t="shared" si="106"/>
        <v/>
      </c>
      <c r="H3349" s="240" t="str">
        <f t="shared" si="107"/>
        <v/>
      </c>
      <c r="O3349" t="s">
        <v>983</v>
      </c>
    </row>
    <row r="3350" spans="6:15" ht="18" customHeight="1">
      <c r="F3350" s="174" t="str">
        <f>IFERROR(IF(E3350="","",COUNTIF($E$2:E3350,E3350)),"")</f>
        <v/>
      </c>
      <c r="G3350" s="170" t="str">
        <f t="shared" si="106"/>
        <v/>
      </c>
      <c r="H3350" s="240" t="str">
        <f t="shared" si="107"/>
        <v/>
      </c>
      <c r="O3350" t="s">
        <v>983</v>
      </c>
    </row>
    <row r="3351" spans="6:15" ht="18" customHeight="1">
      <c r="F3351" s="174" t="str">
        <f>IFERROR(IF(E3351="","",COUNTIF($E$2:E3351,E3351)),"")</f>
        <v/>
      </c>
      <c r="G3351" s="170" t="str">
        <f t="shared" si="106"/>
        <v/>
      </c>
      <c r="H3351" s="240" t="str">
        <f t="shared" si="107"/>
        <v/>
      </c>
      <c r="O3351" t="s">
        <v>983</v>
      </c>
    </row>
    <row r="3352" spans="6:15" ht="18" customHeight="1">
      <c r="F3352" s="174" t="str">
        <f>IFERROR(IF(E3352="","",COUNTIF($E$2:E3352,E3352)),"")</f>
        <v/>
      </c>
      <c r="G3352" s="170" t="str">
        <f t="shared" si="106"/>
        <v/>
      </c>
      <c r="H3352" s="240" t="str">
        <f t="shared" si="107"/>
        <v/>
      </c>
      <c r="O3352" t="s">
        <v>983</v>
      </c>
    </row>
    <row r="3353" spans="6:15" ht="18" customHeight="1">
      <c r="F3353" s="174" t="str">
        <f>IFERROR(IF(E3353="","",COUNTIF($E$2:E3353,E3353)),"")</f>
        <v/>
      </c>
      <c r="G3353" s="170" t="str">
        <f t="shared" si="106"/>
        <v/>
      </c>
      <c r="H3353" s="240" t="str">
        <f t="shared" si="107"/>
        <v/>
      </c>
      <c r="O3353" t="s">
        <v>983</v>
      </c>
    </row>
    <row r="3354" spans="6:15" ht="18" customHeight="1">
      <c r="F3354" s="174" t="str">
        <f>IFERROR(IF(E3354="","",COUNTIF($E$2:E3354,E3354)),"")</f>
        <v/>
      </c>
      <c r="G3354" s="170" t="str">
        <f t="shared" si="106"/>
        <v/>
      </c>
      <c r="H3354" s="240" t="str">
        <f t="shared" si="107"/>
        <v/>
      </c>
      <c r="O3354" t="s">
        <v>983</v>
      </c>
    </row>
    <row r="3355" spans="6:15" ht="18" customHeight="1">
      <c r="F3355" s="174" t="str">
        <f>IFERROR(IF(E3355="","",COUNTIF($E$2:E3355,E3355)),"")</f>
        <v/>
      </c>
      <c r="G3355" s="170" t="str">
        <f t="shared" si="106"/>
        <v/>
      </c>
      <c r="H3355" s="240" t="str">
        <f t="shared" si="107"/>
        <v/>
      </c>
      <c r="O3355" t="s">
        <v>983</v>
      </c>
    </row>
    <row r="3356" spans="6:15" ht="18" customHeight="1">
      <c r="F3356" s="174" t="str">
        <f>IFERROR(IF(E3356="","",COUNTIF($E$2:E3356,E3356)),"")</f>
        <v/>
      </c>
      <c r="G3356" s="170" t="str">
        <f t="shared" si="106"/>
        <v/>
      </c>
      <c r="H3356" s="240" t="str">
        <f t="shared" si="107"/>
        <v/>
      </c>
      <c r="O3356" t="s">
        <v>983</v>
      </c>
    </row>
    <row r="3357" spans="6:15" ht="18" customHeight="1">
      <c r="F3357" s="174" t="str">
        <f>IFERROR(IF(E3357="","",COUNTIF($E$2:E3357,E3357)),"")</f>
        <v/>
      </c>
      <c r="G3357" s="170" t="str">
        <f t="shared" si="106"/>
        <v/>
      </c>
      <c r="H3357" s="240" t="str">
        <f t="shared" si="107"/>
        <v/>
      </c>
      <c r="O3357" t="s">
        <v>983</v>
      </c>
    </row>
    <row r="3358" spans="6:15" ht="18" customHeight="1">
      <c r="F3358" s="174" t="str">
        <f>IFERROR(IF(E3358="","",COUNTIF($E$2:E3358,E3358)),"")</f>
        <v/>
      </c>
      <c r="G3358" s="170" t="str">
        <f t="shared" si="106"/>
        <v/>
      </c>
      <c r="H3358" s="240" t="str">
        <f t="shared" si="107"/>
        <v/>
      </c>
      <c r="O3358" t="s">
        <v>983</v>
      </c>
    </row>
    <row r="3359" spans="6:15" ht="18" customHeight="1">
      <c r="F3359" s="174" t="str">
        <f>IFERROR(IF(E3359="","",COUNTIF($E$2:E3359,E3359)),"")</f>
        <v/>
      </c>
      <c r="G3359" s="170" t="str">
        <f t="shared" si="106"/>
        <v/>
      </c>
      <c r="H3359" s="240" t="str">
        <f t="shared" si="107"/>
        <v/>
      </c>
      <c r="O3359" t="s">
        <v>983</v>
      </c>
    </row>
    <row r="3360" spans="6:15" ht="18" customHeight="1">
      <c r="F3360" s="174" t="str">
        <f>IFERROR(IF(E3360="","",COUNTIF($E$2:E3360,E3360)),"")</f>
        <v/>
      </c>
      <c r="G3360" s="170" t="str">
        <f t="shared" si="106"/>
        <v/>
      </c>
      <c r="H3360" s="240" t="str">
        <f t="shared" si="107"/>
        <v/>
      </c>
      <c r="O3360" t="s">
        <v>983</v>
      </c>
    </row>
    <row r="3361" spans="6:15" ht="18" customHeight="1">
      <c r="F3361" s="174" t="str">
        <f>IFERROR(IF(E3361="","",COUNTIF($E$2:E3361,E3361)),"")</f>
        <v/>
      </c>
      <c r="G3361" s="170" t="str">
        <f t="shared" si="106"/>
        <v/>
      </c>
      <c r="H3361" s="240" t="str">
        <f t="shared" si="107"/>
        <v/>
      </c>
      <c r="O3361" t="s">
        <v>983</v>
      </c>
    </row>
    <row r="3362" spans="6:15" ht="18" customHeight="1">
      <c r="F3362" s="174" t="str">
        <f>IFERROR(IF(E3362="","",COUNTIF($E$2:E3362,E3362)),"")</f>
        <v/>
      </c>
      <c r="G3362" s="170" t="str">
        <f t="shared" si="106"/>
        <v/>
      </c>
      <c r="H3362" s="240" t="str">
        <f t="shared" si="107"/>
        <v/>
      </c>
      <c r="O3362" t="s">
        <v>983</v>
      </c>
    </row>
    <row r="3363" spans="6:15" ht="18" customHeight="1">
      <c r="F3363" s="174" t="str">
        <f>IFERROR(IF(E3363="","",COUNTIF($E$2:E3363,E3363)),"")</f>
        <v/>
      </c>
      <c r="G3363" s="170" t="str">
        <f t="shared" si="106"/>
        <v/>
      </c>
      <c r="H3363" s="240" t="str">
        <f t="shared" si="107"/>
        <v/>
      </c>
      <c r="O3363" t="s">
        <v>983</v>
      </c>
    </row>
    <row r="3364" spans="6:15" ht="18" customHeight="1">
      <c r="F3364" s="174" t="str">
        <f>IFERROR(IF(E3364="","",COUNTIF($E$2:E3364,E3364)),"")</f>
        <v/>
      </c>
      <c r="G3364" s="170" t="str">
        <f t="shared" si="106"/>
        <v/>
      </c>
      <c r="H3364" s="240" t="str">
        <f t="shared" si="107"/>
        <v/>
      </c>
      <c r="O3364" t="s">
        <v>983</v>
      </c>
    </row>
    <row r="3365" spans="6:15" ht="18" customHeight="1">
      <c r="F3365" s="174" t="str">
        <f>IFERROR(IF(E3365="","",COUNTIF($E$2:E3365,E3365)),"")</f>
        <v/>
      </c>
      <c r="G3365" s="170" t="str">
        <f t="shared" si="106"/>
        <v/>
      </c>
      <c r="H3365" s="240" t="str">
        <f t="shared" si="107"/>
        <v/>
      </c>
      <c r="O3365" t="s">
        <v>983</v>
      </c>
    </row>
    <row r="3366" spans="6:15" ht="18" customHeight="1">
      <c r="F3366" s="174" t="str">
        <f>IFERROR(IF(E3366="","",COUNTIF($E$2:E3366,E3366)),"")</f>
        <v/>
      </c>
      <c r="G3366" s="170" t="str">
        <f t="shared" si="106"/>
        <v/>
      </c>
      <c r="H3366" s="240" t="str">
        <f t="shared" si="107"/>
        <v/>
      </c>
      <c r="O3366" t="s">
        <v>983</v>
      </c>
    </row>
    <row r="3367" spans="6:15" ht="18" customHeight="1">
      <c r="F3367" s="174" t="str">
        <f>IFERROR(IF(E3367="","",COUNTIF($E$2:E3367,E3367)),"")</f>
        <v/>
      </c>
      <c r="G3367" s="170" t="str">
        <f t="shared" si="106"/>
        <v/>
      </c>
      <c r="H3367" s="240" t="str">
        <f t="shared" si="107"/>
        <v/>
      </c>
      <c r="O3367" t="s">
        <v>983</v>
      </c>
    </row>
    <row r="3368" spans="6:15" ht="18" customHeight="1">
      <c r="F3368" s="174" t="str">
        <f>IFERROR(IF(E3368="","",COUNTIF($E$2:E3368,E3368)),"")</f>
        <v/>
      </c>
      <c r="G3368" s="170" t="str">
        <f t="shared" si="106"/>
        <v/>
      </c>
      <c r="H3368" s="240" t="str">
        <f t="shared" si="107"/>
        <v/>
      </c>
      <c r="O3368" t="s">
        <v>983</v>
      </c>
    </row>
    <row r="3369" spans="6:15" ht="18" customHeight="1">
      <c r="F3369" s="174" t="str">
        <f>IFERROR(IF(E3369="","",COUNTIF($E$2:E3369,E3369)),"")</f>
        <v/>
      </c>
      <c r="G3369" s="170" t="str">
        <f t="shared" si="106"/>
        <v/>
      </c>
      <c r="H3369" s="240" t="str">
        <f t="shared" si="107"/>
        <v/>
      </c>
      <c r="O3369" t="s">
        <v>983</v>
      </c>
    </row>
    <row r="3370" spans="6:15" ht="18" customHeight="1">
      <c r="F3370" s="174" t="str">
        <f>IFERROR(IF(E3370="","",COUNTIF($E$2:E3370,E3370)),"")</f>
        <v/>
      </c>
      <c r="G3370" s="170" t="str">
        <f t="shared" si="106"/>
        <v/>
      </c>
      <c r="H3370" s="240" t="str">
        <f t="shared" si="107"/>
        <v/>
      </c>
      <c r="O3370" t="s">
        <v>983</v>
      </c>
    </row>
    <row r="3371" spans="6:15" ht="18" customHeight="1">
      <c r="F3371" s="174" t="str">
        <f>IFERROR(IF(E3371="","",COUNTIF($E$2:E3371,E3371)),"")</f>
        <v/>
      </c>
      <c r="G3371" s="170" t="str">
        <f t="shared" si="106"/>
        <v/>
      </c>
      <c r="H3371" s="240" t="str">
        <f t="shared" si="107"/>
        <v/>
      </c>
      <c r="O3371" t="s">
        <v>983</v>
      </c>
    </row>
    <row r="3372" spans="6:15" ht="18" customHeight="1">
      <c r="F3372" s="174" t="str">
        <f>IFERROR(IF(E3372="","",COUNTIF($E$2:E3372,E3372)),"")</f>
        <v/>
      </c>
      <c r="G3372" s="170" t="str">
        <f t="shared" si="106"/>
        <v/>
      </c>
      <c r="H3372" s="240" t="str">
        <f t="shared" si="107"/>
        <v/>
      </c>
      <c r="O3372" t="s">
        <v>983</v>
      </c>
    </row>
    <row r="3373" spans="6:15" ht="18" customHeight="1">
      <c r="F3373" s="174" t="str">
        <f>IFERROR(IF(E3373="","",COUNTIF($E$2:E3373,E3373)),"")</f>
        <v/>
      </c>
      <c r="G3373" s="170" t="str">
        <f t="shared" si="106"/>
        <v/>
      </c>
      <c r="H3373" s="240" t="str">
        <f t="shared" si="107"/>
        <v/>
      </c>
      <c r="O3373" t="s">
        <v>983</v>
      </c>
    </row>
    <row r="3374" spans="6:15" ht="18" customHeight="1">
      <c r="F3374" s="174" t="str">
        <f>IFERROR(IF(E3374="","",COUNTIF($E$2:E3374,E3374)),"")</f>
        <v/>
      </c>
      <c r="G3374" s="170" t="str">
        <f t="shared" si="106"/>
        <v/>
      </c>
      <c r="H3374" s="240" t="str">
        <f t="shared" si="107"/>
        <v/>
      </c>
      <c r="O3374" t="s">
        <v>983</v>
      </c>
    </row>
    <row r="3375" spans="6:15" ht="18" customHeight="1">
      <c r="F3375" s="174" t="str">
        <f>IFERROR(IF(E3375="","",COUNTIF($E$2:E3375,E3375)),"")</f>
        <v/>
      </c>
      <c r="G3375" s="170" t="str">
        <f t="shared" si="106"/>
        <v/>
      </c>
      <c r="H3375" s="240" t="str">
        <f t="shared" si="107"/>
        <v/>
      </c>
      <c r="O3375" t="s">
        <v>983</v>
      </c>
    </row>
    <row r="3376" spans="6:15" ht="18" customHeight="1">
      <c r="F3376" s="174" t="str">
        <f>IFERROR(IF(E3376="","",COUNTIF($E$2:E3376,E3376)),"")</f>
        <v/>
      </c>
      <c r="G3376" s="170" t="str">
        <f t="shared" si="106"/>
        <v/>
      </c>
      <c r="H3376" s="240" t="str">
        <f t="shared" si="107"/>
        <v/>
      </c>
      <c r="O3376" t="s">
        <v>983</v>
      </c>
    </row>
    <row r="3377" spans="6:15" ht="18" customHeight="1">
      <c r="F3377" s="174" t="str">
        <f>IFERROR(IF(E3377="","",COUNTIF($E$2:E3377,E3377)),"")</f>
        <v/>
      </c>
      <c r="G3377" s="170" t="str">
        <f t="shared" si="106"/>
        <v/>
      </c>
      <c r="H3377" s="240" t="str">
        <f t="shared" si="107"/>
        <v/>
      </c>
      <c r="O3377" t="s">
        <v>983</v>
      </c>
    </row>
    <row r="3378" spans="6:15" ht="18" customHeight="1">
      <c r="F3378" s="174" t="str">
        <f>IFERROR(IF(E3378="","",COUNTIF($E$2:E3378,E3378)),"")</f>
        <v/>
      </c>
      <c r="G3378" s="170" t="str">
        <f t="shared" si="106"/>
        <v/>
      </c>
      <c r="H3378" s="240" t="str">
        <f t="shared" si="107"/>
        <v/>
      </c>
      <c r="O3378" t="s">
        <v>983</v>
      </c>
    </row>
    <row r="3379" spans="6:15" ht="18" customHeight="1">
      <c r="F3379" s="174" t="str">
        <f>IFERROR(IF(E3379="","",COUNTIF($E$2:E3379,E3379)),"")</f>
        <v/>
      </c>
      <c r="G3379" s="170" t="str">
        <f t="shared" si="106"/>
        <v/>
      </c>
      <c r="H3379" s="240" t="str">
        <f t="shared" si="107"/>
        <v/>
      </c>
      <c r="O3379" t="s">
        <v>983</v>
      </c>
    </row>
    <row r="3380" spans="6:15" ht="18" customHeight="1">
      <c r="F3380" s="174" t="str">
        <f>IFERROR(IF(E3380="","",COUNTIF($E$2:E3380,E3380)),"")</f>
        <v/>
      </c>
      <c r="G3380" s="170" t="str">
        <f t="shared" si="106"/>
        <v/>
      </c>
      <c r="H3380" s="240" t="str">
        <f t="shared" si="107"/>
        <v/>
      </c>
      <c r="O3380" t="s">
        <v>983</v>
      </c>
    </row>
    <row r="3381" spans="6:15" ht="18" customHeight="1">
      <c r="F3381" s="174" t="str">
        <f>IFERROR(IF(E3381="","",COUNTIF($E$2:E3381,E3381)),"")</f>
        <v/>
      </c>
      <c r="G3381" s="170" t="str">
        <f t="shared" si="106"/>
        <v/>
      </c>
      <c r="H3381" s="240" t="str">
        <f t="shared" si="107"/>
        <v/>
      </c>
      <c r="O3381" t="s">
        <v>983</v>
      </c>
    </row>
    <row r="3382" spans="6:15" ht="18" customHeight="1">
      <c r="F3382" s="174" t="str">
        <f>IFERROR(IF(E3382="","",COUNTIF($E$2:E3382,E3382)),"")</f>
        <v/>
      </c>
      <c r="G3382" s="170" t="str">
        <f t="shared" si="106"/>
        <v/>
      </c>
      <c r="H3382" s="240" t="str">
        <f t="shared" si="107"/>
        <v/>
      </c>
      <c r="O3382" t="s">
        <v>983</v>
      </c>
    </row>
    <row r="3383" spans="6:15" ht="18" customHeight="1">
      <c r="F3383" s="174" t="str">
        <f>IFERROR(IF(E3383="","",COUNTIF($E$2:E3383,E3383)),"")</f>
        <v/>
      </c>
      <c r="G3383" s="170" t="str">
        <f t="shared" si="106"/>
        <v/>
      </c>
      <c r="H3383" s="240" t="str">
        <f t="shared" si="107"/>
        <v/>
      </c>
      <c r="O3383" t="s">
        <v>983</v>
      </c>
    </row>
    <row r="3384" spans="6:15" ht="18" customHeight="1">
      <c r="F3384" s="174" t="str">
        <f>IFERROR(IF(E3384="","",COUNTIF($E$2:E3384,E3384)),"")</f>
        <v/>
      </c>
      <c r="G3384" s="170" t="str">
        <f t="shared" si="106"/>
        <v/>
      </c>
      <c r="H3384" s="240" t="str">
        <f t="shared" si="107"/>
        <v/>
      </c>
      <c r="O3384" t="s">
        <v>983</v>
      </c>
    </row>
    <row r="3385" spans="6:15" ht="18" customHeight="1">
      <c r="F3385" s="174" t="str">
        <f>IFERROR(IF(E3385="","",COUNTIF($E$2:E3385,E3385)),"")</f>
        <v/>
      </c>
      <c r="G3385" s="170" t="str">
        <f t="shared" si="106"/>
        <v/>
      </c>
      <c r="H3385" s="240" t="str">
        <f t="shared" si="107"/>
        <v/>
      </c>
      <c r="O3385" t="s">
        <v>983</v>
      </c>
    </row>
    <row r="3386" spans="6:15" ht="18" customHeight="1">
      <c r="F3386" s="174" t="str">
        <f>IFERROR(IF(E3386="","",COUNTIF($E$2:E3386,E3386)),"")</f>
        <v/>
      </c>
      <c r="G3386" s="170" t="str">
        <f t="shared" si="106"/>
        <v/>
      </c>
      <c r="H3386" s="240" t="str">
        <f t="shared" si="107"/>
        <v/>
      </c>
      <c r="O3386" t="s">
        <v>983</v>
      </c>
    </row>
    <row r="3387" spans="6:15" ht="18" customHeight="1">
      <c r="F3387" s="174" t="str">
        <f>IFERROR(IF(E3387="","",COUNTIF($E$2:E3387,E3387)),"")</f>
        <v/>
      </c>
      <c r="G3387" s="170" t="str">
        <f t="shared" si="106"/>
        <v/>
      </c>
      <c r="H3387" s="240" t="str">
        <f t="shared" si="107"/>
        <v/>
      </c>
      <c r="O3387" t="s">
        <v>983</v>
      </c>
    </row>
    <row r="3388" spans="6:15" ht="18" customHeight="1">
      <c r="F3388" s="174" t="str">
        <f>IFERROR(IF(E3388="","",COUNTIF($E$2:E3388,E3388)),"")</f>
        <v/>
      </c>
      <c r="G3388" s="170" t="str">
        <f t="shared" si="106"/>
        <v/>
      </c>
      <c r="H3388" s="240" t="str">
        <f t="shared" si="107"/>
        <v/>
      </c>
      <c r="O3388" t="s">
        <v>983</v>
      </c>
    </row>
    <row r="3389" spans="6:15" ht="18" customHeight="1">
      <c r="F3389" s="174" t="str">
        <f>IFERROR(IF(E3389="","",COUNTIF($E$2:E3389,E3389)),"")</f>
        <v/>
      </c>
      <c r="G3389" s="170" t="str">
        <f t="shared" si="106"/>
        <v/>
      </c>
      <c r="H3389" s="240" t="str">
        <f t="shared" si="107"/>
        <v/>
      </c>
      <c r="O3389" t="s">
        <v>983</v>
      </c>
    </row>
    <row r="3390" spans="6:15" ht="18" customHeight="1">
      <c r="F3390" s="174" t="str">
        <f>IFERROR(IF(E3390="","",COUNTIF($E$2:E3390,E3390)),"")</f>
        <v/>
      </c>
      <c r="G3390" s="170" t="str">
        <f t="shared" si="106"/>
        <v/>
      </c>
      <c r="H3390" s="240" t="str">
        <f t="shared" si="107"/>
        <v/>
      </c>
      <c r="O3390" t="s">
        <v>983</v>
      </c>
    </row>
    <row r="3391" spans="6:15" ht="18" customHeight="1">
      <c r="F3391" s="174" t="str">
        <f>IFERROR(IF(E3391="","",COUNTIF($E$2:E3391,E3391)),"")</f>
        <v/>
      </c>
      <c r="G3391" s="170" t="str">
        <f t="shared" si="106"/>
        <v/>
      </c>
      <c r="H3391" s="240" t="str">
        <f t="shared" si="107"/>
        <v/>
      </c>
      <c r="O3391" t="s">
        <v>983</v>
      </c>
    </row>
    <row r="3392" spans="6:15" ht="18" customHeight="1">
      <c r="F3392" s="174" t="str">
        <f>IFERROR(IF(E3392="","",COUNTIF($E$2:E3392,E3392)),"")</f>
        <v/>
      </c>
      <c r="G3392" s="170" t="str">
        <f t="shared" si="106"/>
        <v/>
      </c>
      <c r="H3392" s="240" t="str">
        <f t="shared" si="107"/>
        <v/>
      </c>
      <c r="O3392" t="s">
        <v>983</v>
      </c>
    </row>
    <row r="3393" spans="6:15" ht="18" customHeight="1">
      <c r="F3393" s="174" t="str">
        <f>IFERROR(IF(E3393="","",COUNTIF($E$2:E3393,E3393)),"")</f>
        <v/>
      </c>
      <c r="G3393" s="170" t="str">
        <f t="shared" si="106"/>
        <v/>
      </c>
      <c r="H3393" s="240" t="str">
        <f t="shared" si="107"/>
        <v/>
      </c>
      <c r="O3393" t="s">
        <v>983</v>
      </c>
    </row>
    <row r="3394" spans="6:15" ht="18" customHeight="1">
      <c r="F3394" s="174" t="str">
        <f>IFERROR(IF(E3394="","",COUNTIF($E$2:E3394,E3394)),"")</f>
        <v/>
      </c>
      <c r="G3394" s="170" t="str">
        <f t="shared" ref="G3394:G3457" si="108">IFERROR(IF(AND(COUNTIF(E3394:E3394,E3394)=(F3394),F3394&gt;0),ROW(),""),"")</f>
        <v/>
      </c>
      <c r="H3394" s="240" t="str">
        <f t="shared" ref="H3394:H3457" si="109">IFERROR(INDEX(E:E,SMALL(G:G,ROW()-1)),"")</f>
        <v/>
      </c>
      <c r="O3394" t="s">
        <v>983</v>
      </c>
    </row>
    <row r="3395" spans="6:15" ht="18" customHeight="1">
      <c r="F3395" s="174" t="str">
        <f>IFERROR(IF(E3395="","",COUNTIF($E$2:E3395,E3395)),"")</f>
        <v/>
      </c>
      <c r="G3395" s="170" t="str">
        <f t="shared" si="108"/>
        <v/>
      </c>
      <c r="H3395" s="240" t="str">
        <f t="shared" si="109"/>
        <v/>
      </c>
      <c r="O3395" t="s">
        <v>983</v>
      </c>
    </row>
    <row r="3396" spans="6:15" ht="18" customHeight="1">
      <c r="F3396" s="174" t="str">
        <f>IFERROR(IF(E3396="","",COUNTIF($E$2:E3396,E3396)),"")</f>
        <v/>
      </c>
      <c r="G3396" s="170" t="str">
        <f t="shared" si="108"/>
        <v/>
      </c>
      <c r="H3396" s="240" t="str">
        <f t="shared" si="109"/>
        <v/>
      </c>
      <c r="O3396" t="s">
        <v>983</v>
      </c>
    </row>
    <row r="3397" spans="6:15" ht="18" customHeight="1">
      <c r="F3397" s="174" t="str">
        <f>IFERROR(IF(E3397="","",COUNTIF($E$2:E3397,E3397)),"")</f>
        <v/>
      </c>
      <c r="G3397" s="170" t="str">
        <f t="shared" si="108"/>
        <v/>
      </c>
      <c r="H3397" s="240" t="str">
        <f t="shared" si="109"/>
        <v/>
      </c>
      <c r="O3397" t="s">
        <v>983</v>
      </c>
    </row>
    <row r="3398" spans="6:15" ht="18" customHeight="1">
      <c r="F3398" s="174" t="str">
        <f>IFERROR(IF(E3398="","",COUNTIF($E$2:E3398,E3398)),"")</f>
        <v/>
      </c>
      <c r="G3398" s="170" t="str">
        <f t="shared" si="108"/>
        <v/>
      </c>
      <c r="H3398" s="240" t="str">
        <f t="shared" si="109"/>
        <v/>
      </c>
      <c r="O3398" t="s">
        <v>983</v>
      </c>
    </row>
    <row r="3399" spans="6:15" ht="18" customHeight="1">
      <c r="F3399" s="174" t="str">
        <f>IFERROR(IF(E3399="","",COUNTIF($E$2:E3399,E3399)),"")</f>
        <v/>
      </c>
      <c r="G3399" s="170" t="str">
        <f t="shared" si="108"/>
        <v/>
      </c>
      <c r="H3399" s="240" t="str">
        <f t="shared" si="109"/>
        <v/>
      </c>
      <c r="O3399" t="s">
        <v>983</v>
      </c>
    </row>
    <row r="3400" spans="6:15" ht="18" customHeight="1">
      <c r="F3400" s="174" t="str">
        <f>IFERROR(IF(E3400="","",COUNTIF($E$2:E3400,E3400)),"")</f>
        <v/>
      </c>
      <c r="G3400" s="170" t="str">
        <f t="shared" si="108"/>
        <v/>
      </c>
      <c r="H3400" s="240" t="str">
        <f t="shared" si="109"/>
        <v/>
      </c>
      <c r="O3400" t="s">
        <v>983</v>
      </c>
    </row>
    <row r="3401" spans="6:15" ht="18" customHeight="1">
      <c r="F3401" s="174" t="str">
        <f>IFERROR(IF(E3401="","",COUNTIF($E$2:E3401,E3401)),"")</f>
        <v/>
      </c>
      <c r="G3401" s="170" t="str">
        <f t="shared" si="108"/>
        <v/>
      </c>
      <c r="H3401" s="240" t="str">
        <f t="shared" si="109"/>
        <v/>
      </c>
      <c r="O3401" t="s">
        <v>983</v>
      </c>
    </row>
    <row r="3402" spans="6:15" ht="18" customHeight="1">
      <c r="F3402" s="174" t="str">
        <f>IFERROR(IF(E3402="","",COUNTIF($E$2:E3402,E3402)),"")</f>
        <v/>
      </c>
      <c r="G3402" s="170" t="str">
        <f t="shared" si="108"/>
        <v/>
      </c>
      <c r="H3402" s="240" t="str">
        <f t="shared" si="109"/>
        <v/>
      </c>
      <c r="O3402" t="s">
        <v>983</v>
      </c>
    </row>
    <row r="3403" spans="6:15" ht="18" customHeight="1">
      <c r="F3403" s="174" t="str">
        <f>IFERROR(IF(E3403="","",COUNTIF($E$2:E3403,E3403)),"")</f>
        <v/>
      </c>
      <c r="G3403" s="170" t="str">
        <f t="shared" si="108"/>
        <v/>
      </c>
      <c r="H3403" s="240" t="str">
        <f t="shared" si="109"/>
        <v/>
      </c>
      <c r="O3403" t="s">
        <v>983</v>
      </c>
    </row>
    <row r="3404" spans="6:15" ht="18" customHeight="1">
      <c r="F3404" s="174" t="str">
        <f>IFERROR(IF(E3404="","",COUNTIF($E$2:E3404,E3404)),"")</f>
        <v/>
      </c>
      <c r="G3404" s="170" t="str">
        <f t="shared" si="108"/>
        <v/>
      </c>
      <c r="H3404" s="240" t="str">
        <f t="shared" si="109"/>
        <v/>
      </c>
      <c r="O3404" t="s">
        <v>983</v>
      </c>
    </row>
    <row r="3405" spans="6:15" ht="18" customHeight="1">
      <c r="F3405" s="174" t="str">
        <f>IFERROR(IF(E3405="","",COUNTIF($E$2:E3405,E3405)),"")</f>
        <v/>
      </c>
      <c r="G3405" s="170" t="str">
        <f t="shared" si="108"/>
        <v/>
      </c>
      <c r="H3405" s="240" t="str">
        <f t="shared" si="109"/>
        <v/>
      </c>
      <c r="O3405" t="s">
        <v>983</v>
      </c>
    </row>
    <row r="3406" spans="6:15" ht="18" customHeight="1">
      <c r="F3406" s="174" t="str">
        <f>IFERROR(IF(E3406="","",COUNTIF($E$2:E3406,E3406)),"")</f>
        <v/>
      </c>
      <c r="G3406" s="170" t="str">
        <f t="shared" si="108"/>
        <v/>
      </c>
      <c r="H3406" s="240" t="str">
        <f t="shared" si="109"/>
        <v/>
      </c>
      <c r="O3406" t="s">
        <v>983</v>
      </c>
    </row>
    <row r="3407" spans="6:15" ht="18" customHeight="1">
      <c r="F3407" s="174" t="str">
        <f>IFERROR(IF(E3407="","",COUNTIF($E$2:E3407,E3407)),"")</f>
        <v/>
      </c>
      <c r="G3407" s="170" t="str">
        <f t="shared" si="108"/>
        <v/>
      </c>
      <c r="H3407" s="240" t="str">
        <f t="shared" si="109"/>
        <v/>
      </c>
      <c r="O3407" t="s">
        <v>983</v>
      </c>
    </row>
    <row r="3408" spans="6:15" ht="18" customHeight="1">
      <c r="F3408" s="174" t="str">
        <f>IFERROR(IF(E3408="","",COUNTIF($E$2:E3408,E3408)),"")</f>
        <v/>
      </c>
      <c r="G3408" s="170" t="str">
        <f t="shared" si="108"/>
        <v/>
      </c>
      <c r="H3408" s="240" t="str">
        <f t="shared" si="109"/>
        <v/>
      </c>
      <c r="O3408" t="s">
        <v>983</v>
      </c>
    </row>
    <row r="3409" spans="6:15" ht="18" customHeight="1">
      <c r="F3409" s="174" t="str">
        <f>IFERROR(IF(E3409="","",COUNTIF($E$2:E3409,E3409)),"")</f>
        <v/>
      </c>
      <c r="G3409" s="170" t="str">
        <f t="shared" si="108"/>
        <v/>
      </c>
      <c r="H3409" s="240" t="str">
        <f t="shared" si="109"/>
        <v/>
      </c>
      <c r="O3409" t="s">
        <v>983</v>
      </c>
    </row>
    <row r="3410" spans="6:15" ht="18" customHeight="1">
      <c r="F3410" s="174" t="str">
        <f>IFERROR(IF(E3410="","",COUNTIF($E$2:E3410,E3410)),"")</f>
        <v/>
      </c>
      <c r="G3410" s="170" t="str">
        <f t="shared" si="108"/>
        <v/>
      </c>
      <c r="H3410" s="240" t="str">
        <f t="shared" si="109"/>
        <v/>
      </c>
      <c r="O3410" t="s">
        <v>983</v>
      </c>
    </row>
    <row r="3411" spans="6:15" ht="18" customHeight="1">
      <c r="F3411" s="174" t="str">
        <f>IFERROR(IF(E3411="","",COUNTIF($E$2:E3411,E3411)),"")</f>
        <v/>
      </c>
      <c r="G3411" s="170" t="str">
        <f t="shared" si="108"/>
        <v/>
      </c>
      <c r="H3411" s="240" t="str">
        <f t="shared" si="109"/>
        <v/>
      </c>
      <c r="O3411" t="s">
        <v>983</v>
      </c>
    </row>
    <row r="3412" spans="6:15" ht="18" customHeight="1">
      <c r="F3412" s="174" t="str">
        <f>IFERROR(IF(E3412="","",COUNTIF($E$2:E3412,E3412)),"")</f>
        <v/>
      </c>
      <c r="G3412" s="170" t="str">
        <f t="shared" si="108"/>
        <v/>
      </c>
      <c r="H3412" s="240" t="str">
        <f t="shared" si="109"/>
        <v/>
      </c>
      <c r="O3412" t="s">
        <v>983</v>
      </c>
    </row>
    <row r="3413" spans="6:15" ht="18" customHeight="1">
      <c r="F3413" s="174" t="str">
        <f>IFERROR(IF(E3413="","",COUNTIF($E$2:E3413,E3413)),"")</f>
        <v/>
      </c>
      <c r="G3413" s="170" t="str">
        <f t="shared" si="108"/>
        <v/>
      </c>
      <c r="H3413" s="240" t="str">
        <f t="shared" si="109"/>
        <v/>
      </c>
      <c r="O3413" t="s">
        <v>983</v>
      </c>
    </row>
    <row r="3414" spans="6:15" ht="18" customHeight="1">
      <c r="F3414" s="174" t="str">
        <f>IFERROR(IF(E3414="","",COUNTIF($E$2:E3414,E3414)),"")</f>
        <v/>
      </c>
      <c r="G3414" s="170" t="str">
        <f t="shared" si="108"/>
        <v/>
      </c>
      <c r="H3414" s="240" t="str">
        <f t="shared" si="109"/>
        <v/>
      </c>
      <c r="O3414" t="s">
        <v>983</v>
      </c>
    </row>
    <row r="3415" spans="6:15" ht="18" customHeight="1">
      <c r="F3415" s="174" t="str">
        <f>IFERROR(IF(E3415="","",COUNTIF($E$2:E3415,E3415)),"")</f>
        <v/>
      </c>
      <c r="G3415" s="170" t="str">
        <f t="shared" si="108"/>
        <v/>
      </c>
      <c r="H3415" s="240" t="str">
        <f t="shared" si="109"/>
        <v/>
      </c>
      <c r="O3415" t="s">
        <v>983</v>
      </c>
    </row>
    <row r="3416" spans="6:15" ht="18" customHeight="1">
      <c r="F3416" s="174" t="str">
        <f>IFERROR(IF(E3416="","",COUNTIF($E$2:E3416,E3416)),"")</f>
        <v/>
      </c>
      <c r="G3416" s="170" t="str">
        <f t="shared" si="108"/>
        <v/>
      </c>
      <c r="H3416" s="240" t="str">
        <f t="shared" si="109"/>
        <v/>
      </c>
      <c r="O3416" t="s">
        <v>983</v>
      </c>
    </row>
    <row r="3417" spans="6:15" ht="18" customHeight="1">
      <c r="F3417" s="174" t="str">
        <f>IFERROR(IF(E3417="","",COUNTIF($E$2:E3417,E3417)),"")</f>
        <v/>
      </c>
      <c r="G3417" s="170" t="str">
        <f t="shared" si="108"/>
        <v/>
      </c>
      <c r="H3417" s="240" t="str">
        <f t="shared" si="109"/>
        <v/>
      </c>
      <c r="O3417" t="s">
        <v>983</v>
      </c>
    </row>
    <row r="3418" spans="6:15" ht="18" customHeight="1">
      <c r="F3418" s="174" t="str">
        <f>IFERROR(IF(E3418="","",COUNTIF($E$2:E3418,E3418)),"")</f>
        <v/>
      </c>
      <c r="G3418" s="170" t="str">
        <f t="shared" si="108"/>
        <v/>
      </c>
      <c r="H3418" s="240" t="str">
        <f t="shared" si="109"/>
        <v/>
      </c>
      <c r="O3418" t="s">
        <v>983</v>
      </c>
    </row>
    <row r="3419" spans="6:15" ht="18" customHeight="1">
      <c r="F3419" s="174" t="str">
        <f>IFERROR(IF(E3419="","",COUNTIF($E$2:E3419,E3419)),"")</f>
        <v/>
      </c>
      <c r="G3419" s="170" t="str">
        <f t="shared" si="108"/>
        <v/>
      </c>
      <c r="H3419" s="240" t="str">
        <f t="shared" si="109"/>
        <v/>
      </c>
      <c r="O3419" t="s">
        <v>983</v>
      </c>
    </row>
    <row r="3420" spans="6:15" ht="18" customHeight="1">
      <c r="F3420" s="174" t="str">
        <f>IFERROR(IF(E3420="","",COUNTIF($E$2:E3420,E3420)),"")</f>
        <v/>
      </c>
      <c r="G3420" s="170" t="str">
        <f t="shared" si="108"/>
        <v/>
      </c>
      <c r="H3420" s="240" t="str">
        <f t="shared" si="109"/>
        <v/>
      </c>
      <c r="O3420" t="s">
        <v>983</v>
      </c>
    </row>
    <row r="3421" spans="6:15" ht="18" customHeight="1">
      <c r="F3421" s="174" t="str">
        <f>IFERROR(IF(E3421="","",COUNTIF($E$2:E3421,E3421)),"")</f>
        <v/>
      </c>
      <c r="G3421" s="170" t="str">
        <f t="shared" si="108"/>
        <v/>
      </c>
      <c r="H3421" s="240" t="str">
        <f t="shared" si="109"/>
        <v/>
      </c>
      <c r="O3421" t="s">
        <v>983</v>
      </c>
    </row>
    <row r="3422" spans="6:15" ht="18" customHeight="1">
      <c r="F3422" s="174" t="str">
        <f>IFERROR(IF(E3422="","",COUNTIF($E$2:E3422,E3422)),"")</f>
        <v/>
      </c>
      <c r="G3422" s="170" t="str">
        <f t="shared" si="108"/>
        <v/>
      </c>
      <c r="H3422" s="240" t="str">
        <f t="shared" si="109"/>
        <v/>
      </c>
      <c r="O3422" t="s">
        <v>983</v>
      </c>
    </row>
    <row r="3423" spans="6:15" ht="18" customHeight="1">
      <c r="F3423" s="174" t="str">
        <f>IFERROR(IF(E3423="","",COUNTIF($E$2:E3423,E3423)),"")</f>
        <v/>
      </c>
      <c r="G3423" s="170" t="str">
        <f t="shared" si="108"/>
        <v/>
      </c>
      <c r="H3423" s="240" t="str">
        <f t="shared" si="109"/>
        <v/>
      </c>
      <c r="O3423" t="s">
        <v>983</v>
      </c>
    </row>
    <row r="3424" spans="6:15" ht="18" customHeight="1">
      <c r="F3424" s="174" t="str">
        <f>IFERROR(IF(E3424="","",COUNTIF($E$2:E3424,E3424)),"")</f>
        <v/>
      </c>
      <c r="G3424" s="170" t="str">
        <f t="shared" si="108"/>
        <v/>
      </c>
      <c r="H3424" s="240" t="str">
        <f t="shared" si="109"/>
        <v/>
      </c>
      <c r="O3424" t="s">
        <v>983</v>
      </c>
    </row>
    <row r="3425" spans="6:15" ht="18" customHeight="1">
      <c r="F3425" s="174" t="str">
        <f>IFERROR(IF(E3425="","",COUNTIF($E$2:E3425,E3425)),"")</f>
        <v/>
      </c>
      <c r="G3425" s="170" t="str">
        <f t="shared" si="108"/>
        <v/>
      </c>
      <c r="H3425" s="240" t="str">
        <f t="shared" si="109"/>
        <v/>
      </c>
      <c r="O3425" t="s">
        <v>983</v>
      </c>
    </row>
    <row r="3426" spans="6:15" ht="18" customHeight="1">
      <c r="F3426" s="174" t="str">
        <f>IFERROR(IF(E3426="","",COUNTIF($E$2:E3426,E3426)),"")</f>
        <v/>
      </c>
      <c r="G3426" s="170" t="str">
        <f t="shared" si="108"/>
        <v/>
      </c>
      <c r="H3426" s="240" t="str">
        <f t="shared" si="109"/>
        <v/>
      </c>
      <c r="O3426" t="s">
        <v>983</v>
      </c>
    </row>
    <row r="3427" spans="6:15" ht="18" customHeight="1">
      <c r="F3427" s="174" t="str">
        <f>IFERROR(IF(E3427="","",COUNTIF($E$2:E3427,E3427)),"")</f>
        <v/>
      </c>
      <c r="G3427" s="170" t="str">
        <f t="shared" si="108"/>
        <v/>
      </c>
      <c r="H3427" s="240" t="str">
        <f t="shared" si="109"/>
        <v/>
      </c>
      <c r="O3427" t="s">
        <v>983</v>
      </c>
    </row>
    <row r="3428" spans="6:15" ht="18" customHeight="1">
      <c r="F3428" s="174" t="str">
        <f>IFERROR(IF(E3428="","",COUNTIF($E$2:E3428,E3428)),"")</f>
        <v/>
      </c>
      <c r="G3428" s="170" t="str">
        <f t="shared" si="108"/>
        <v/>
      </c>
      <c r="H3428" s="240" t="str">
        <f t="shared" si="109"/>
        <v/>
      </c>
      <c r="O3428" t="s">
        <v>983</v>
      </c>
    </row>
    <row r="3429" spans="6:15" ht="18" customHeight="1">
      <c r="F3429" s="174" t="str">
        <f>IFERROR(IF(E3429="","",COUNTIF($E$2:E3429,E3429)),"")</f>
        <v/>
      </c>
      <c r="G3429" s="170" t="str">
        <f t="shared" si="108"/>
        <v/>
      </c>
      <c r="H3429" s="240" t="str">
        <f t="shared" si="109"/>
        <v/>
      </c>
      <c r="O3429" t="s">
        <v>983</v>
      </c>
    </row>
    <row r="3430" spans="6:15" ht="18" customHeight="1">
      <c r="F3430" s="174" t="str">
        <f>IFERROR(IF(E3430="","",COUNTIF($E$2:E3430,E3430)),"")</f>
        <v/>
      </c>
      <c r="G3430" s="170" t="str">
        <f t="shared" si="108"/>
        <v/>
      </c>
      <c r="H3430" s="240" t="str">
        <f t="shared" si="109"/>
        <v/>
      </c>
      <c r="O3430" t="s">
        <v>983</v>
      </c>
    </row>
    <row r="3431" spans="6:15" ht="18" customHeight="1">
      <c r="F3431" s="174" t="str">
        <f>IFERROR(IF(E3431="","",COUNTIF($E$2:E3431,E3431)),"")</f>
        <v/>
      </c>
      <c r="G3431" s="170" t="str">
        <f t="shared" si="108"/>
        <v/>
      </c>
      <c r="H3431" s="240" t="str">
        <f t="shared" si="109"/>
        <v/>
      </c>
      <c r="O3431" t="s">
        <v>983</v>
      </c>
    </row>
    <row r="3432" spans="6:15" ht="18" customHeight="1">
      <c r="F3432" s="174" t="str">
        <f>IFERROR(IF(E3432="","",COUNTIF($E$2:E3432,E3432)),"")</f>
        <v/>
      </c>
      <c r="G3432" s="170" t="str">
        <f t="shared" si="108"/>
        <v/>
      </c>
      <c r="H3432" s="240" t="str">
        <f t="shared" si="109"/>
        <v/>
      </c>
      <c r="O3432" t="s">
        <v>983</v>
      </c>
    </row>
    <row r="3433" spans="6:15" ht="18" customHeight="1">
      <c r="F3433" s="174" t="str">
        <f>IFERROR(IF(E3433="","",COUNTIF($E$2:E3433,E3433)),"")</f>
        <v/>
      </c>
      <c r="G3433" s="170" t="str">
        <f t="shared" si="108"/>
        <v/>
      </c>
      <c r="H3433" s="240" t="str">
        <f t="shared" si="109"/>
        <v/>
      </c>
      <c r="O3433" t="s">
        <v>983</v>
      </c>
    </row>
    <row r="3434" spans="6:15" ht="18" customHeight="1">
      <c r="F3434" s="174" t="str">
        <f>IFERROR(IF(E3434="","",COUNTIF($E$2:E3434,E3434)),"")</f>
        <v/>
      </c>
      <c r="G3434" s="170" t="str">
        <f t="shared" si="108"/>
        <v/>
      </c>
      <c r="H3434" s="240" t="str">
        <f t="shared" si="109"/>
        <v/>
      </c>
      <c r="O3434" t="s">
        <v>983</v>
      </c>
    </row>
    <row r="3435" spans="6:15" ht="18" customHeight="1">
      <c r="F3435" s="174" t="str">
        <f>IFERROR(IF(E3435="","",COUNTIF($E$2:E3435,E3435)),"")</f>
        <v/>
      </c>
      <c r="G3435" s="170" t="str">
        <f t="shared" si="108"/>
        <v/>
      </c>
      <c r="H3435" s="240" t="str">
        <f t="shared" si="109"/>
        <v/>
      </c>
      <c r="O3435" t="s">
        <v>983</v>
      </c>
    </row>
    <row r="3436" spans="6:15" ht="18" customHeight="1">
      <c r="F3436" s="174" t="str">
        <f>IFERROR(IF(E3436="","",COUNTIF($E$2:E3436,E3436)),"")</f>
        <v/>
      </c>
      <c r="G3436" s="170" t="str">
        <f t="shared" si="108"/>
        <v/>
      </c>
      <c r="H3436" s="240" t="str">
        <f t="shared" si="109"/>
        <v/>
      </c>
      <c r="O3436" t="s">
        <v>983</v>
      </c>
    </row>
    <row r="3437" spans="6:15" ht="18" customHeight="1">
      <c r="F3437" s="174" t="str">
        <f>IFERROR(IF(E3437="","",COUNTIF($E$2:E3437,E3437)),"")</f>
        <v/>
      </c>
      <c r="G3437" s="170" t="str">
        <f t="shared" si="108"/>
        <v/>
      </c>
      <c r="H3437" s="240" t="str">
        <f t="shared" si="109"/>
        <v/>
      </c>
      <c r="O3437" t="s">
        <v>983</v>
      </c>
    </row>
    <row r="3438" spans="6:15" ht="18" customHeight="1">
      <c r="F3438" s="174" t="str">
        <f>IFERROR(IF(E3438="","",COUNTIF($E$2:E3438,E3438)),"")</f>
        <v/>
      </c>
      <c r="G3438" s="170" t="str">
        <f t="shared" si="108"/>
        <v/>
      </c>
      <c r="H3438" s="240" t="str">
        <f t="shared" si="109"/>
        <v/>
      </c>
      <c r="O3438" t="s">
        <v>983</v>
      </c>
    </row>
    <row r="3439" spans="6:15" ht="18" customHeight="1">
      <c r="F3439" s="174" t="str">
        <f>IFERROR(IF(E3439="","",COUNTIF($E$2:E3439,E3439)),"")</f>
        <v/>
      </c>
      <c r="G3439" s="170" t="str">
        <f t="shared" si="108"/>
        <v/>
      </c>
      <c r="H3439" s="240" t="str">
        <f t="shared" si="109"/>
        <v/>
      </c>
      <c r="O3439" t="s">
        <v>983</v>
      </c>
    </row>
    <row r="3440" spans="6:15" ht="18" customHeight="1">
      <c r="F3440" s="174" t="str">
        <f>IFERROR(IF(E3440="","",COUNTIF($E$2:E3440,E3440)),"")</f>
        <v/>
      </c>
      <c r="G3440" s="170" t="str">
        <f t="shared" si="108"/>
        <v/>
      </c>
      <c r="H3440" s="240" t="str">
        <f t="shared" si="109"/>
        <v/>
      </c>
      <c r="O3440" t="s">
        <v>983</v>
      </c>
    </row>
    <row r="3441" spans="6:15" ht="18" customHeight="1">
      <c r="F3441" s="174" t="str">
        <f>IFERROR(IF(E3441="","",COUNTIF($E$2:E3441,E3441)),"")</f>
        <v/>
      </c>
      <c r="G3441" s="170" t="str">
        <f t="shared" si="108"/>
        <v/>
      </c>
      <c r="H3441" s="240" t="str">
        <f t="shared" si="109"/>
        <v/>
      </c>
      <c r="O3441" t="s">
        <v>983</v>
      </c>
    </row>
    <row r="3442" spans="6:15" ht="18" customHeight="1">
      <c r="F3442" s="174" t="str">
        <f>IFERROR(IF(E3442="","",COUNTIF($E$2:E3442,E3442)),"")</f>
        <v/>
      </c>
      <c r="G3442" s="170" t="str">
        <f t="shared" si="108"/>
        <v/>
      </c>
      <c r="H3442" s="240" t="str">
        <f t="shared" si="109"/>
        <v/>
      </c>
      <c r="O3442" t="s">
        <v>983</v>
      </c>
    </row>
    <row r="3443" spans="6:15" ht="18" customHeight="1">
      <c r="F3443" s="174" t="str">
        <f>IFERROR(IF(E3443="","",COUNTIF($E$2:E3443,E3443)),"")</f>
        <v/>
      </c>
      <c r="G3443" s="170" t="str">
        <f t="shared" si="108"/>
        <v/>
      </c>
      <c r="H3443" s="240" t="str">
        <f t="shared" si="109"/>
        <v/>
      </c>
      <c r="O3443" t="s">
        <v>983</v>
      </c>
    </row>
    <row r="3444" spans="6:15" ht="18" customHeight="1">
      <c r="F3444" s="174" t="str">
        <f>IFERROR(IF(E3444="","",COUNTIF($E$2:E3444,E3444)),"")</f>
        <v/>
      </c>
      <c r="G3444" s="170" t="str">
        <f t="shared" si="108"/>
        <v/>
      </c>
      <c r="H3444" s="240" t="str">
        <f t="shared" si="109"/>
        <v/>
      </c>
      <c r="O3444" t="s">
        <v>983</v>
      </c>
    </row>
    <row r="3445" spans="6:15" ht="18" customHeight="1">
      <c r="F3445" s="174" t="str">
        <f>IFERROR(IF(E3445="","",COUNTIF($E$2:E3445,E3445)),"")</f>
        <v/>
      </c>
      <c r="G3445" s="170" t="str">
        <f t="shared" si="108"/>
        <v/>
      </c>
      <c r="H3445" s="240" t="str">
        <f t="shared" si="109"/>
        <v/>
      </c>
      <c r="O3445" t="s">
        <v>983</v>
      </c>
    </row>
    <row r="3446" spans="6:15" ht="18" customHeight="1">
      <c r="F3446" s="174" t="str">
        <f>IFERROR(IF(E3446="","",COUNTIF($E$2:E3446,E3446)),"")</f>
        <v/>
      </c>
      <c r="G3446" s="170" t="str">
        <f t="shared" si="108"/>
        <v/>
      </c>
      <c r="H3446" s="240" t="str">
        <f t="shared" si="109"/>
        <v/>
      </c>
      <c r="O3446" t="s">
        <v>983</v>
      </c>
    </row>
    <row r="3447" spans="6:15" ht="18" customHeight="1">
      <c r="F3447" s="174" t="str">
        <f>IFERROR(IF(E3447="","",COUNTIF($E$2:E3447,E3447)),"")</f>
        <v/>
      </c>
      <c r="G3447" s="170" t="str">
        <f t="shared" si="108"/>
        <v/>
      </c>
      <c r="H3447" s="240" t="str">
        <f t="shared" si="109"/>
        <v/>
      </c>
      <c r="O3447" t="s">
        <v>983</v>
      </c>
    </row>
    <row r="3448" spans="6:15" ht="18" customHeight="1">
      <c r="F3448" s="174" t="str">
        <f>IFERROR(IF(E3448="","",COUNTIF($E$2:E3448,E3448)),"")</f>
        <v/>
      </c>
      <c r="G3448" s="170" t="str">
        <f t="shared" si="108"/>
        <v/>
      </c>
      <c r="H3448" s="240" t="str">
        <f t="shared" si="109"/>
        <v/>
      </c>
      <c r="O3448" t="s">
        <v>983</v>
      </c>
    </row>
    <row r="3449" spans="6:15" ht="18" customHeight="1">
      <c r="F3449" s="174" t="str">
        <f>IFERROR(IF(E3449="","",COUNTIF($E$2:E3449,E3449)),"")</f>
        <v/>
      </c>
      <c r="G3449" s="170" t="str">
        <f t="shared" si="108"/>
        <v/>
      </c>
      <c r="H3449" s="240" t="str">
        <f t="shared" si="109"/>
        <v/>
      </c>
      <c r="O3449" t="s">
        <v>983</v>
      </c>
    </row>
    <row r="3450" spans="6:15" ht="18" customHeight="1">
      <c r="F3450" s="174" t="str">
        <f>IFERROR(IF(E3450="","",COUNTIF($E$2:E3450,E3450)),"")</f>
        <v/>
      </c>
      <c r="G3450" s="170" t="str">
        <f t="shared" si="108"/>
        <v/>
      </c>
      <c r="H3450" s="240" t="str">
        <f t="shared" si="109"/>
        <v/>
      </c>
      <c r="O3450" t="s">
        <v>983</v>
      </c>
    </row>
    <row r="3451" spans="6:15" ht="18" customHeight="1">
      <c r="F3451" s="174" t="str">
        <f>IFERROR(IF(E3451="","",COUNTIF($E$2:E3451,E3451)),"")</f>
        <v/>
      </c>
      <c r="G3451" s="170" t="str">
        <f t="shared" si="108"/>
        <v/>
      </c>
      <c r="H3451" s="240" t="str">
        <f t="shared" si="109"/>
        <v/>
      </c>
      <c r="O3451" t="s">
        <v>983</v>
      </c>
    </row>
    <row r="3452" spans="6:15" ht="18" customHeight="1">
      <c r="F3452" s="174" t="str">
        <f>IFERROR(IF(E3452="","",COUNTIF($E$2:E3452,E3452)),"")</f>
        <v/>
      </c>
      <c r="G3452" s="170" t="str">
        <f t="shared" si="108"/>
        <v/>
      </c>
      <c r="H3452" s="240" t="str">
        <f t="shared" si="109"/>
        <v/>
      </c>
      <c r="O3452" t="s">
        <v>983</v>
      </c>
    </row>
    <row r="3453" spans="6:15" ht="18" customHeight="1">
      <c r="F3453" s="174" t="str">
        <f>IFERROR(IF(E3453="","",COUNTIF($E$2:E3453,E3453)),"")</f>
        <v/>
      </c>
      <c r="G3453" s="170" t="str">
        <f t="shared" si="108"/>
        <v/>
      </c>
      <c r="H3453" s="240" t="str">
        <f t="shared" si="109"/>
        <v/>
      </c>
      <c r="O3453" t="s">
        <v>983</v>
      </c>
    </row>
    <row r="3454" spans="6:15" ht="18" customHeight="1">
      <c r="F3454" s="174" t="str">
        <f>IFERROR(IF(E3454="","",COUNTIF($E$2:E3454,E3454)),"")</f>
        <v/>
      </c>
      <c r="G3454" s="170" t="str">
        <f t="shared" si="108"/>
        <v/>
      </c>
      <c r="H3454" s="240" t="str">
        <f t="shared" si="109"/>
        <v/>
      </c>
      <c r="O3454" t="s">
        <v>983</v>
      </c>
    </row>
    <row r="3455" spans="6:15" ht="18" customHeight="1">
      <c r="F3455" s="174" t="str">
        <f>IFERROR(IF(E3455="","",COUNTIF($E$2:E3455,E3455)),"")</f>
        <v/>
      </c>
      <c r="G3455" s="170" t="str">
        <f t="shared" si="108"/>
        <v/>
      </c>
      <c r="H3455" s="240" t="str">
        <f t="shared" si="109"/>
        <v/>
      </c>
      <c r="O3455" t="s">
        <v>983</v>
      </c>
    </row>
    <row r="3456" spans="6:15" ht="18" customHeight="1">
      <c r="F3456" s="174" t="str">
        <f>IFERROR(IF(E3456="","",COUNTIF($E$2:E3456,E3456)),"")</f>
        <v/>
      </c>
      <c r="G3456" s="170" t="str">
        <f t="shared" si="108"/>
        <v/>
      </c>
      <c r="H3456" s="240" t="str">
        <f t="shared" si="109"/>
        <v/>
      </c>
      <c r="O3456" t="s">
        <v>983</v>
      </c>
    </row>
    <row r="3457" spans="6:15" ht="18" customHeight="1">
      <c r="F3457" s="174" t="str">
        <f>IFERROR(IF(E3457="","",COUNTIF($E$2:E3457,E3457)),"")</f>
        <v/>
      </c>
      <c r="G3457" s="170" t="str">
        <f t="shared" si="108"/>
        <v/>
      </c>
      <c r="H3457" s="240" t="str">
        <f t="shared" si="109"/>
        <v/>
      </c>
      <c r="O3457" t="s">
        <v>983</v>
      </c>
    </row>
    <row r="3458" spans="6:15" ht="18" customHeight="1">
      <c r="F3458" s="174" t="str">
        <f>IFERROR(IF(E3458="","",COUNTIF($E$2:E3458,E3458)),"")</f>
        <v/>
      </c>
      <c r="G3458" s="170" t="str">
        <f t="shared" ref="G3458:G3521" si="110">IFERROR(IF(AND(COUNTIF(E3458:E3458,E3458)=(F3458),F3458&gt;0),ROW(),""),"")</f>
        <v/>
      </c>
      <c r="H3458" s="240" t="str">
        <f t="shared" ref="H3458:H3521" si="111">IFERROR(INDEX(E:E,SMALL(G:G,ROW()-1)),"")</f>
        <v/>
      </c>
      <c r="O3458" t="s">
        <v>983</v>
      </c>
    </row>
    <row r="3459" spans="6:15" ht="18" customHeight="1">
      <c r="F3459" s="174" t="str">
        <f>IFERROR(IF(E3459="","",COUNTIF($E$2:E3459,E3459)),"")</f>
        <v/>
      </c>
      <c r="G3459" s="170" t="str">
        <f t="shared" si="110"/>
        <v/>
      </c>
      <c r="H3459" s="240" t="str">
        <f t="shared" si="111"/>
        <v/>
      </c>
      <c r="O3459" t="s">
        <v>983</v>
      </c>
    </row>
    <row r="3460" spans="6:15" ht="18" customHeight="1">
      <c r="F3460" s="174" t="str">
        <f>IFERROR(IF(E3460="","",COUNTIF($E$2:E3460,E3460)),"")</f>
        <v/>
      </c>
      <c r="G3460" s="170" t="str">
        <f t="shared" si="110"/>
        <v/>
      </c>
      <c r="H3460" s="240" t="str">
        <f t="shared" si="111"/>
        <v/>
      </c>
      <c r="O3460" t="s">
        <v>983</v>
      </c>
    </row>
    <row r="3461" spans="6:15" ht="18" customHeight="1">
      <c r="F3461" s="174" t="str">
        <f>IFERROR(IF(E3461="","",COUNTIF($E$2:E3461,E3461)),"")</f>
        <v/>
      </c>
      <c r="G3461" s="170" t="str">
        <f t="shared" si="110"/>
        <v/>
      </c>
      <c r="H3461" s="240" t="str">
        <f t="shared" si="111"/>
        <v/>
      </c>
      <c r="O3461" t="s">
        <v>983</v>
      </c>
    </row>
    <row r="3462" spans="6:15" ht="18" customHeight="1">
      <c r="F3462" s="174" t="str">
        <f>IFERROR(IF(E3462="","",COUNTIF($E$2:E3462,E3462)),"")</f>
        <v/>
      </c>
      <c r="G3462" s="170" t="str">
        <f t="shared" si="110"/>
        <v/>
      </c>
      <c r="H3462" s="240" t="str">
        <f t="shared" si="111"/>
        <v/>
      </c>
      <c r="O3462" t="s">
        <v>983</v>
      </c>
    </row>
    <row r="3463" spans="6:15" ht="18" customHeight="1">
      <c r="F3463" s="174" t="str">
        <f>IFERROR(IF(E3463="","",COUNTIF($E$2:E3463,E3463)),"")</f>
        <v/>
      </c>
      <c r="G3463" s="170" t="str">
        <f t="shared" si="110"/>
        <v/>
      </c>
      <c r="H3463" s="240" t="str">
        <f t="shared" si="111"/>
        <v/>
      </c>
      <c r="O3463" t="s">
        <v>983</v>
      </c>
    </row>
    <row r="3464" spans="6:15" ht="18" customHeight="1">
      <c r="F3464" s="174" t="str">
        <f>IFERROR(IF(E3464="","",COUNTIF($E$2:E3464,E3464)),"")</f>
        <v/>
      </c>
      <c r="G3464" s="170" t="str">
        <f t="shared" si="110"/>
        <v/>
      </c>
      <c r="H3464" s="240" t="str">
        <f t="shared" si="111"/>
        <v/>
      </c>
      <c r="O3464" t="s">
        <v>983</v>
      </c>
    </row>
    <row r="3465" spans="6:15" ht="18" customHeight="1">
      <c r="F3465" s="174" t="str">
        <f>IFERROR(IF(E3465="","",COUNTIF($E$2:E3465,E3465)),"")</f>
        <v/>
      </c>
      <c r="G3465" s="170" t="str">
        <f t="shared" si="110"/>
        <v/>
      </c>
      <c r="H3465" s="240" t="str">
        <f t="shared" si="111"/>
        <v/>
      </c>
      <c r="O3465" t="s">
        <v>983</v>
      </c>
    </row>
    <row r="3466" spans="6:15" ht="18" customHeight="1">
      <c r="F3466" s="174" t="str">
        <f>IFERROR(IF(E3466="","",COUNTIF($E$2:E3466,E3466)),"")</f>
        <v/>
      </c>
      <c r="G3466" s="170" t="str">
        <f t="shared" si="110"/>
        <v/>
      </c>
      <c r="H3466" s="240" t="str">
        <f t="shared" si="111"/>
        <v/>
      </c>
      <c r="O3466" t="s">
        <v>983</v>
      </c>
    </row>
    <row r="3467" spans="6:15" ht="18" customHeight="1">
      <c r="F3467" s="174" t="str">
        <f>IFERROR(IF(E3467="","",COUNTIF($E$2:E3467,E3467)),"")</f>
        <v/>
      </c>
      <c r="G3467" s="170" t="str">
        <f t="shared" si="110"/>
        <v/>
      </c>
      <c r="H3467" s="240" t="str">
        <f t="shared" si="111"/>
        <v/>
      </c>
      <c r="O3467" t="s">
        <v>983</v>
      </c>
    </row>
    <row r="3468" spans="6:15" ht="18" customHeight="1">
      <c r="F3468" s="174" t="str">
        <f>IFERROR(IF(E3468="","",COUNTIF($E$2:E3468,E3468)),"")</f>
        <v/>
      </c>
      <c r="G3468" s="170" t="str">
        <f t="shared" si="110"/>
        <v/>
      </c>
      <c r="H3468" s="240" t="str">
        <f t="shared" si="111"/>
        <v/>
      </c>
      <c r="O3468" t="s">
        <v>983</v>
      </c>
    </row>
    <row r="3469" spans="6:15" ht="18" customHeight="1">
      <c r="F3469" s="174" t="str">
        <f>IFERROR(IF(E3469="","",COUNTIF($E$2:E3469,E3469)),"")</f>
        <v/>
      </c>
      <c r="G3469" s="170" t="str">
        <f t="shared" si="110"/>
        <v/>
      </c>
      <c r="H3469" s="240" t="str">
        <f t="shared" si="111"/>
        <v/>
      </c>
      <c r="O3469" t="s">
        <v>983</v>
      </c>
    </row>
    <row r="3470" spans="6:15" ht="18" customHeight="1">
      <c r="F3470" s="174" t="str">
        <f>IFERROR(IF(E3470="","",COUNTIF($E$2:E3470,E3470)),"")</f>
        <v/>
      </c>
      <c r="G3470" s="170" t="str">
        <f t="shared" si="110"/>
        <v/>
      </c>
      <c r="H3470" s="240" t="str">
        <f t="shared" si="111"/>
        <v/>
      </c>
      <c r="O3470" t="s">
        <v>983</v>
      </c>
    </row>
    <row r="3471" spans="6:15" ht="18" customHeight="1">
      <c r="F3471" s="174" t="str">
        <f>IFERROR(IF(E3471="","",COUNTIF($E$2:E3471,E3471)),"")</f>
        <v/>
      </c>
      <c r="G3471" s="170" t="str">
        <f t="shared" si="110"/>
        <v/>
      </c>
      <c r="H3471" s="240" t="str">
        <f t="shared" si="111"/>
        <v/>
      </c>
      <c r="O3471" t="s">
        <v>983</v>
      </c>
    </row>
    <row r="3472" spans="6:15" ht="18" customHeight="1">
      <c r="F3472" s="174" t="str">
        <f>IFERROR(IF(E3472="","",COUNTIF($E$2:E3472,E3472)),"")</f>
        <v/>
      </c>
      <c r="G3472" s="170" t="str">
        <f t="shared" si="110"/>
        <v/>
      </c>
      <c r="H3472" s="240" t="str">
        <f t="shared" si="111"/>
        <v/>
      </c>
      <c r="O3472" t="s">
        <v>983</v>
      </c>
    </row>
    <row r="3473" spans="6:15" ht="18" customHeight="1">
      <c r="F3473" s="174" t="str">
        <f>IFERROR(IF(E3473="","",COUNTIF($E$2:E3473,E3473)),"")</f>
        <v/>
      </c>
      <c r="G3473" s="170" t="str">
        <f t="shared" si="110"/>
        <v/>
      </c>
      <c r="H3473" s="240" t="str">
        <f t="shared" si="111"/>
        <v/>
      </c>
      <c r="O3473" t="s">
        <v>983</v>
      </c>
    </row>
    <row r="3474" spans="6:15" ht="18" customHeight="1">
      <c r="F3474" s="174" t="str">
        <f>IFERROR(IF(E3474="","",COUNTIF($E$2:E3474,E3474)),"")</f>
        <v/>
      </c>
      <c r="G3474" s="170" t="str">
        <f t="shared" si="110"/>
        <v/>
      </c>
      <c r="H3474" s="240" t="str">
        <f t="shared" si="111"/>
        <v/>
      </c>
      <c r="O3474" t="s">
        <v>983</v>
      </c>
    </row>
    <row r="3475" spans="6:15" ht="18" customHeight="1">
      <c r="F3475" s="174" t="str">
        <f>IFERROR(IF(E3475="","",COUNTIF($E$2:E3475,E3475)),"")</f>
        <v/>
      </c>
      <c r="G3475" s="170" t="str">
        <f t="shared" si="110"/>
        <v/>
      </c>
      <c r="H3475" s="240" t="str">
        <f t="shared" si="111"/>
        <v/>
      </c>
      <c r="O3475" t="s">
        <v>983</v>
      </c>
    </row>
    <row r="3476" spans="6:15" ht="18" customHeight="1">
      <c r="F3476" s="174" t="str">
        <f>IFERROR(IF(E3476="","",COUNTIF($E$2:E3476,E3476)),"")</f>
        <v/>
      </c>
      <c r="G3476" s="170" t="str">
        <f t="shared" si="110"/>
        <v/>
      </c>
      <c r="H3476" s="240" t="str">
        <f t="shared" si="111"/>
        <v/>
      </c>
      <c r="O3476" t="s">
        <v>983</v>
      </c>
    </row>
    <row r="3477" spans="6:15" ht="18" customHeight="1">
      <c r="F3477" s="174" t="str">
        <f>IFERROR(IF(E3477="","",COUNTIF($E$2:E3477,E3477)),"")</f>
        <v/>
      </c>
      <c r="G3477" s="170" t="str">
        <f t="shared" si="110"/>
        <v/>
      </c>
      <c r="H3477" s="240" t="str">
        <f t="shared" si="111"/>
        <v/>
      </c>
      <c r="O3477" t="s">
        <v>983</v>
      </c>
    </row>
    <row r="3478" spans="6:15" ht="18" customHeight="1">
      <c r="F3478" s="174" t="str">
        <f>IFERROR(IF(E3478="","",COUNTIF($E$2:E3478,E3478)),"")</f>
        <v/>
      </c>
      <c r="G3478" s="170" t="str">
        <f t="shared" si="110"/>
        <v/>
      </c>
      <c r="H3478" s="240" t="str">
        <f t="shared" si="111"/>
        <v/>
      </c>
      <c r="O3478" t="s">
        <v>983</v>
      </c>
    </row>
    <row r="3479" spans="6:15" ht="18" customHeight="1">
      <c r="F3479" s="174" t="str">
        <f>IFERROR(IF(E3479="","",COUNTIF($E$2:E3479,E3479)),"")</f>
        <v/>
      </c>
      <c r="G3479" s="170" t="str">
        <f t="shared" si="110"/>
        <v/>
      </c>
      <c r="H3479" s="240" t="str">
        <f t="shared" si="111"/>
        <v/>
      </c>
      <c r="O3479" t="s">
        <v>983</v>
      </c>
    </row>
    <row r="3480" spans="6:15" ht="18" customHeight="1">
      <c r="F3480" s="174" t="str">
        <f>IFERROR(IF(E3480="","",COUNTIF($E$2:E3480,E3480)),"")</f>
        <v/>
      </c>
      <c r="G3480" s="170" t="str">
        <f t="shared" si="110"/>
        <v/>
      </c>
      <c r="H3480" s="240" t="str">
        <f t="shared" si="111"/>
        <v/>
      </c>
      <c r="O3480" t="s">
        <v>983</v>
      </c>
    </row>
    <row r="3481" spans="6:15" ht="18" customHeight="1">
      <c r="F3481" s="174" t="str">
        <f>IFERROR(IF(E3481="","",COUNTIF($E$2:E3481,E3481)),"")</f>
        <v/>
      </c>
      <c r="G3481" s="170" t="str">
        <f t="shared" si="110"/>
        <v/>
      </c>
      <c r="H3481" s="240" t="str">
        <f t="shared" si="111"/>
        <v/>
      </c>
      <c r="O3481" t="s">
        <v>983</v>
      </c>
    </row>
    <row r="3482" spans="6:15" ht="18" customHeight="1">
      <c r="F3482" s="174" t="str">
        <f>IFERROR(IF(E3482="","",COUNTIF($E$2:E3482,E3482)),"")</f>
        <v/>
      </c>
      <c r="G3482" s="170" t="str">
        <f t="shared" si="110"/>
        <v/>
      </c>
      <c r="H3482" s="240" t="str">
        <f t="shared" si="111"/>
        <v/>
      </c>
      <c r="O3482" t="s">
        <v>983</v>
      </c>
    </row>
    <row r="3483" spans="6:15" ht="18" customHeight="1">
      <c r="F3483" s="174" t="str">
        <f>IFERROR(IF(E3483="","",COUNTIF($E$2:E3483,E3483)),"")</f>
        <v/>
      </c>
      <c r="G3483" s="170" t="str">
        <f t="shared" si="110"/>
        <v/>
      </c>
      <c r="H3483" s="240" t="str">
        <f t="shared" si="111"/>
        <v/>
      </c>
      <c r="O3483" t="s">
        <v>983</v>
      </c>
    </row>
    <row r="3484" spans="6:15" ht="18" customHeight="1">
      <c r="F3484" s="174" t="str">
        <f>IFERROR(IF(E3484="","",COUNTIF($E$2:E3484,E3484)),"")</f>
        <v/>
      </c>
      <c r="G3484" s="170" t="str">
        <f t="shared" si="110"/>
        <v/>
      </c>
      <c r="H3484" s="240" t="str">
        <f t="shared" si="111"/>
        <v/>
      </c>
      <c r="O3484" t="s">
        <v>983</v>
      </c>
    </row>
    <row r="3485" spans="6:15" ht="18" customHeight="1">
      <c r="F3485" s="174" t="str">
        <f>IFERROR(IF(E3485="","",COUNTIF($E$2:E3485,E3485)),"")</f>
        <v/>
      </c>
      <c r="G3485" s="170" t="str">
        <f t="shared" si="110"/>
        <v/>
      </c>
      <c r="H3485" s="240" t="str">
        <f t="shared" si="111"/>
        <v/>
      </c>
      <c r="O3485" t="s">
        <v>983</v>
      </c>
    </row>
    <row r="3486" spans="6:15" ht="18" customHeight="1">
      <c r="F3486" s="174" t="str">
        <f>IFERROR(IF(E3486="","",COUNTIF($E$2:E3486,E3486)),"")</f>
        <v/>
      </c>
      <c r="G3486" s="170" t="str">
        <f t="shared" si="110"/>
        <v/>
      </c>
      <c r="H3486" s="240" t="str">
        <f t="shared" si="111"/>
        <v/>
      </c>
      <c r="O3486" t="s">
        <v>983</v>
      </c>
    </row>
    <row r="3487" spans="6:15" ht="18" customHeight="1">
      <c r="F3487" s="174" t="str">
        <f>IFERROR(IF(E3487="","",COUNTIF($E$2:E3487,E3487)),"")</f>
        <v/>
      </c>
      <c r="G3487" s="170" t="str">
        <f t="shared" si="110"/>
        <v/>
      </c>
      <c r="H3487" s="240" t="str">
        <f t="shared" si="111"/>
        <v/>
      </c>
      <c r="O3487" t="s">
        <v>983</v>
      </c>
    </row>
    <row r="3488" spans="6:15" ht="18" customHeight="1">
      <c r="F3488" s="174" t="str">
        <f>IFERROR(IF(E3488="","",COUNTIF($E$2:E3488,E3488)),"")</f>
        <v/>
      </c>
      <c r="G3488" s="170" t="str">
        <f t="shared" si="110"/>
        <v/>
      </c>
      <c r="H3488" s="240" t="str">
        <f t="shared" si="111"/>
        <v/>
      </c>
      <c r="O3488" t="s">
        <v>983</v>
      </c>
    </row>
    <row r="3489" spans="6:15" ht="18" customHeight="1">
      <c r="F3489" s="174" t="str">
        <f>IFERROR(IF(E3489="","",COUNTIF($E$2:E3489,E3489)),"")</f>
        <v/>
      </c>
      <c r="G3489" s="170" t="str">
        <f t="shared" si="110"/>
        <v/>
      </c>
      <c r="H3489" s="240" t="str">
        <f t="shared" si="111"/>
        <v/>
      </c>
      <c r="O3489" t="s">
        <v>983</v>
      </c>
    </row>
    <row r="3490" spans="6:15" ht="18" customHeight="1">
      <c r="F3490" s="174" t="str">
        <f>IFERROR(IF(E3490="","",COUNTIF($E$2:E3490,E3490)),"")</f>
        <v/>
      </c>
      <c r="G3490" s="170" t="str">
        <f t="shared" si="110"/>
        <v/>
      </c>
      <c r="H3490" s="240" t="str">
        <f t="shared" si="111"/>
        <v/>
      </c>
      <c r="O3490" t="s">
        <v>983</v>
      </c>
    </row>
    <row r="3491" spans="6:15" ht="18" customHeight="1">
      <c r="F3491" s="174" t="str">
        <f>IFERROR(IF(E3491="","",COUNTIF($E$2:E3491,E3491)),"")</f>
        <v/>
      </c>
      <c r="G3491" s="170" t="str">
        <f t="shared" si="110"/>
        <v/>
      </c>
      <c r="H3491" s="240" t="str">
        <f t="shared" si="111"/>
        <v/>
      </c>
      <c r="O3491" t="s">
        <v>983</v>
      </c>
    </row>
    <row r="3492" spans="6:15" ht="18" customHeight="1">
      <c r="F3492" s="174" t="str">
        <f>IFERROR(IF(E3492="","",COUNTIF($E$2:E3492,E3492)),"")</f>
        <v/>
      </c>
      <c r="G3492" s="170" t="str">
        <f t="shared" si="110"/>
        <v/>
      </c>
      <c r="H3492" s="240" t="str">
        <f t="shared" si="111"/>
        <v/>
      </c>
      <c r="O3492" t="s">
        <v>983</v>
      </c>
    </row>
    <row r="3493" spans="6:15" ht="18" customHeight="1">
      <c r="F3493" s="174" t="str">
        <f>IFERROR(IF(E3493="","",COUNTIF($E$2:E3493,E3493)),"")</f>
        <v/>
      </c>
      <c r="G3493" s="170" t="str">
        <f t="shared" si="110"/>
        <v/>
      </c>
      <c r="H3493" s="240" t="str">
        <f t="shared" si="111"/>
        <v/>
      </c>
      <c r="O3493" t="s">
        <v>983</v>
      </c>
    </row>
    <row r="3494" spans="6:15" ht="18" customHeight="1">
      <c r="F3494" s="174" t="str">
        <f>IFERROR(IF(E3494="","",COUNTIF($E$2:E3494,E3494)),"")</f>
        <v/>
      </c>
      <c r="G3494" s="170" t="str">
        <f t="shared" si="110"/>
        <v/>
      </c>
      <c r="H3494" s="240" t="str">
        <f t="shared" si="111"/>
        <v/>
      </c>
      <c r="O3494" t="s">
        <v>983</v>
      </c>
    </row>
    <row r="3495" spans="6:15" ht="18" customHeight="1">
      <c r="F3495" s="174" t="str">
        <f>IFERROR(IF(E3495="","",COUNTIF($E$2:E3495,E3495)),"")</f>
        <v/>
      </c>
      <c r="G3495" s="170" t="str">
        <f t="shared" si="110"/>
        <v/>
      </c>
      <c r="H3495" s="240" t="str">
        <f t="shared" si="111"/>
        <v/>
      </c>
      <c r="O3495" t="s">
        <v>983</v>
      </c>
    </row>
    <row r="3496" spans="6:15" ht="18" customHeight="1">
      <c r="F3496" s="174" t="str">
        <f>IFERROR(IF(E3496="","",COUNTIF($E$2:E3496,E3496)),"")</f>
        <v/>
      </c>
      <c r="G3496" s="170" t="str">
        <f t="shared" si="110"/>
        <v/>
      </c>
      <c r="H3496" s="240" t="str">
        <f t="shared" si="111"/>
        <v/>
      </c>
      <c r="O3496" t="s">
        <v>983</v>
      </c>
    </row>
    <row r="3497" spans="6:15" ht="18" customHeight="1">
      <c r="F3497" s="174" t="str">
        <f>IFERROR(IF(E3497="","",COUNTIF($E$2:E3497,E3497)),"")</f>
        <v/>
      </c>
      <c r="G3497" s="170" t="str">
        <f t="shared" si="110"/>
        <v/>
      </c>
      <c r="H3497" s="240" t="str">
        <f t="shared" si="111"/>
        <v/>
      </c>
      <c r="O3497" t="s">
        <v>983</v>
      </c>
    </row>
    <row r="3498" spans="6:15" ht="18" customHeight="1">
      <c r="F3498" s="174" t="str">
        <f>IFERROR(IF(E3498="","",COUNTIF($E$2:E3498,E3498)),"")</f>
        <v/>
      </c>
      <c r="G3498" s="170" t="str">
        <f t="shared" si="110"/>
        <v/>
      </c>
      <c r="H3498" s="240" t="str">
        <f t="shared" si="111"/>
        <v/>
      </c>
      <c r="O3498" t="s">
        <v>983</v>
      </c>
    </row>
    <row r="3499" spans="6:15" ht="18" customHeight="1">
      <c r="F3499" s="174" t="str">
        <f>IFERROR(IF(E3499="","",COUNTIF($E$2:E3499,E3499)),"")</f>
        <v/>
      </c>
      <c r="G3499" s="170" t="str">
        <f t="shared" si="110"/>
        <v/>
      </c>
      <c r="H3499" s="240" t="str">
        <f t="shared" si="111"/>
        <v/>
      </c>
      <c r="O3499" t="s">
        <v>983</v>
      </c>
    </row>
    <row r="3500" spans="6:15" ht="18" customHeight="1">
      <c r="F3500" s="174" t="str">
        <f>IFERROR(IF(E3500="","",COUNTIF($E$2:E3500,E3500)),"")</f>
        <v/>
      </c>
      <c r="G3500" s="170" t="str">
        <f t="shared" si="110"/>
        <v/>
      </c>
      <c r="H3500" s="240" t="str">
        <f t="shared" si="111"/>
        <v/>
      </c>
      <c r="O3500" t="s">
        <v>983</v>
      </c>
    </row>
    <row r="3501" spans="6:15" ht="18" customHeight="1">
      <c r="F3501" s="174" t="str">
        <f>IFERROR(IF(E3501="","",COUNTIF($E$2:E3501,E3501)),"")</f>
        <v/>
      </c>
      <c r="G3501" s="170" t="str">
        <f t="shared" si="110"/>
        <v/>
      </c>
      <c r="H3501" s="240" t="str">
        <f t="shared" si="111"/>
        <v/>
      </c>
      <c r="O3501" t="s">
        <v>983</v>
      </c>
    </row>
    <row r="3502" spans="6:15" ht="18" customHeight="1">
      <c r="F3502" s="174" t="str">
        <f>IFERROR(IF(E3502="","",COUNTIF($E$2:E3502,E3502)),"")</f>
        <v/>
      </c>
      <c r="G3502" s="170" t="str">
        <f t="shared" si="110"/>
        <v/>
      </c>
      <c r="H3502" s="240" t="str">
        <f t="shared" si="111"/>
        <v/>
      </c>
      <c r="O3502" t="s">
        <v>983</v>
      </c>
    </row>
    <row r="3503" spans="6:15" ht="18" customHeight="1">
      <c r="F3503" s="174" t="str">
        <f>IFERROR(IF(E3503="","",COUNTIF($E$2:E3503,E3503)),"")</f>
        <v/>
      </c>
      <c r="G3503" s="170" t="str">
        <f t="shared" si="110"/>
        <v/>
      </c>
      <c r="H3503" s="240" t="str">
        <f t="shared" si="111"/>
        <v/>
      </c>
      <c r="O3503" t="s">
        <v>983</v>
      </c>
    </row>
    <row r="3504" spans="6:15" ht="18" customHeight="1">
      <c r="F3504" s="174" t="str">
        <f>IFERROR(IF(E3504="","",COUNTIF($E$2:E3504,E3504)),"")</f>
        <v/>
      </c>
      <c r="G3504" s="170" t="str">
        <f t="shared" si="110"/>
        <v/>
      </c>
      <c r="H3504" s="240" t="str">
        <f t="shared" si="111"/>
        <v/>
      </c>
      <c r="O3504" t="s">
        <v>983</v>
      </c>
    </row>
    <row r="3505" spans="6:15" ht="18" customHeight="1">
      <c r="F3505" s="174" t="str">
        <f>IFERROR(IF(E3505="","",COUNTIF($E$2:E3505,E3505)),"")</f>
        <v/>
      </c>
      <c r="G3505" s="170" t="str">
        <f t="shared" si="110"/>
        <v/>
      </c>
      <c r="H3505" s="240" t="str">
        <f t="shared" si="111"/>
        <v/>
      </c>
      <c r="O3505" t="s">
        <v>983</v>
      </c>
    </row>
    <row r="3506" spans="6:15" ht="18" customHeight="1">
      <c r="F3506" s="174" t="str">
        <f>IFERROR(IF(E3506="","",COUNTIF($E$2:E3506,E3506)),"")</f>
        <v/>
      </c>
      <c r="G3506" s="170" t="str">
        <f t="shared" si="110"/>
        <v/>
      </c>
      <c r="H3506" s="240" t="str">
        <f t="shared" si="111"/>
        <v/>
      </c>
      <c r="O3506" t="s">
        <v>983</v>
      </c>
    </row>
    <row r="3507" spans="6:15" ht="18" customHeight="1">
      <c r="F3507" s="174" t="str">
        <f>IFERROR(IF(E3507="","",COUNTIF($E$2:E3507,E3507)),"")</f>
        <v/>
      </c>
      <c r="G3507" s="170" t="str">
        <f t="shared" si="110"/>
        <v/>
      </c>
      <c r="H3507" s="240" t="str">
        <f t="shared" si="111"/>
        <v/>
      </c>
      <c r="O3507" t="s">
        <v>983</v>
      </c>
    </row>
    <row r="3508" spans="6:15" ht="18" customHeight="1">
      <c r="F3508" s="174" t="str">
        <f>IFERROR(IF(E3508="","",COUNTIF($E$2:E3508,E3508)),"")</f>
        <v/>
      </c>
      <c r="G3508" s="170" t="str">
        <f t="shared" si="110"/>
        <v/>
      </c>
      <c r="H3508" s="240" t="str">
        <f t="shared" si="111"/>
        <v/>
      </c>
      <c r="O3508" t="s">
        <v>983</v>
      </c>
    </row>
    <row r="3509" spans="6:15" ht="18" customHeight="1">
      <c r="F3509" s="174" t="str">
        <f>IFERROR(IF(E3509="","",COUNTIF($E$2:E3509,E3509)),"")</f>
        <v/>
      </c>
      <c r="G3509" s="170" t="str">
        <f t="shared" si="110"/>
        <v/>
      </c>
      <c r="H3509" s="240" t="str">
        <f t="shared" si="111"/>
        <v/>
      </c>
      <c r="O3509" t="s">
        <v>983</v>
      </c>
    </row>
    <row r="3510" spans="6:15" ht="18" customHeight="1">
      <c r="F3510" s="174" t="str">
        <f>IFERROR(IF(E3510="","",COUNTIF($E$2:E3510,E3510)),"")</f>
        <v/>
      </c>
      <c r="G3510" s="170" t="str">
        <f t="shared" si="110"/>
        <v/>
      </c>
      <c r="H3510" s="240" t="str">
        <f t="shared" si="111"/>
        <v/>
      </c>
      <c r="O3510" t="s">
        <v>983</v>
      </c>
    </row>
    <row r="3511" spans="6:15" ht="18" customHeight="1">
      <c r="F3511" s="174" t="str">
        <f>IFERROR(IF(E3511="","",COUNTIF($E$2:E3511,E3511)),"")</f>
        <v/>
      </c>
      <c r="G3511" s="170" t="str">
        <f t="shared" si="110"/>
        <v/>
      </c>
      <c r="H3511" s="240" t="str">
        <f t="shared" si="111"/>
        <v/>
      </c>
      <c r="O3511" t="s">
        <v>983</v>
      </c>
    </row>
    <row r="3512" spans="6:15" ht="18" customHeight="1">
      <c r="F3512" s="174" t="str">
        <f>IFERROR(IF(E3512="","",COUNTIF($E$2:E3512,E3512)),"")</f>
        <v/>
      </c>
      <c r="G3512" s="170" t="str">
        <f t="shared" si="110"/>
        <v/>
      </c>
      <c r="H3512" s="240" t="str">
        <f t="shared" si="111"/>
        <v/>
      </c>
      <c r="O3512" t="s">
        <v>983</v>
      </c>
    </row>
    <row r="3513" spans="6:15" ht="18" customHeight="1">
      <c r="F3513" s="174" t="str">
        <f>IFERROR(IF(E3513="","",COUNTIF($E$2:E3513,E3513)),"")</f>
        <v/>
      </c>
      <c r="G3513" s="170" t="str">
        <f t="shared" si="110"/>
        <v/>
      </c>
      <c r="H3513" s="240" t="str">
        <f t="shared" si="111"/>
        <v/>
      </c>
      <c r="O3513" t="s">
        <v>983</v>
      </c>
    </row>
    <row r="3514" spans="6:15" ht="18" customHeight="1">
      <c r="F3514" s="174" t="str">
        <f>IFERROR(IF(E3514="","",COUNTIF($E$2:E3514,E3514)),"")</f>
        <v/>
      </c>
      <c r="G3514" s="170" t="str">
        <f t="shared" si="110"/>
        <v/>
      </c>
      <c r="H3514" s="240" t="str">
        <f t="shared" si="111"/>
        <v/>
      </c>
      <c r="O3514" t="s">
        <v>983</v>
      </c>
    </row>
    <row r="3515" spans="6:15" ht="18" customHeight="1">
      <c r="F3515" s="174" t="str">
        <f>IFERROR(IF(E3515="","",COUNTIF($E$2:E3515,E3515)),"")</f>
        <v/>
      </c>
      <c r="G3515" s="170" t="str">
        <f t="shared" si="110"/>
        <v/>
      </c>
      <c r="H3515" s="240" t="str">
        <f t="shared" si="111"/>
        <v/>
      </c>
      <c r="O3515" t="s">
        <v>983</v>
      </c>
    </row>
    <row r="3516" spans="6:15" ht="18" customHeight="1">
      <c r="F3516" s="174" t="str">
        <f>IFERROR(IF(E3516="","",COUNTIF($E$2:E3516,E3516)),"")</f>
        <v/>
      </c>
      <c r="G3516" s="170" t="str">
        <f t="shared" si="110"/>
        <v/>
      </c>
      <c r="H3516" s="240" t="str">
        <f t="shared" si="111"/>
        <v/>
      </c>
      <c r="O3516" t="s">
        <v>983</v>
      </c>
    </row>
    <row r="3517" spans="6:15" ht="18" customHeight="1">
      <c r="F3517" s="174" t="str">
        <f>IFERROR(IF(E3517="","",COUNTIF($E$2:E3517,E3517)),"")</f>
        <v/>
      </c>
      <c r="G3517" s="170" t="str">
        <f t="shared" si="110"/>
        <v/>
      </c>
      <c r="H3517" s="240" t="str">
        <f t="shared" si="111"/>
        <v/>
      </c>
      <c r="O3517" t="s">
        <v>983</v>
      </c>
    </row>
    <row r="3518" spans="6:15" ht="18" customHeight="1">
      <c r="F3518" s="174" t="str">
        <f>IFERROR(IF(E3518="","",COUNTIF($E$2:E3518,E3518)),"")</f>
        <v/>
      </c>
      <c r="G3518" s="170" t="str">
        <f t="shared" si="110"/>
        <v/>
      </c>
      <c r="H3518" s="240" t="str">
        <f t="shared" si="111"/>
        <v/>
      </c>
      <c r="O3518" t="s">
        <v>983</v>
      </c>
    </row>
    <row r="3519" spans="6:15" ht="18" customHeight="1">
      <c r="F3519" s="174" t="str">
        <f>IFERROR(IF(E3519="","",COUNTIF($E$2:E3519,E3519)),"")</f>
        <v/>
      </c>
      <c r="G3519" s="170" t="str">
        <f t="shared" si="110"/>
        <v/>
      </c>
      <c r="H3519" s="240" t="str">
        <f t="shared" si="111"/>
        <v/>
      </c>
      <c r="O3519" t="s">
        <v>983</v>
      </c>
    </row>
    <row r="3520" spans="6:15" ht="18" customHeight="1">
      <c r="F3520" s="174" t="str">
        <f>IFERROR(IF(E3520="","",COUNTIF($E$2:E3520,E3520)),"")</f>
        <v/>
      </c>
      <c r="G3520" s="170" t="str">
        <f t="shared" si="110"/>
        <v/>
      </c>
      <c r="H3520" s="240" t="str">
        <f t="shared" si="111"/>
        <v/>
      </c>
      <c r="O3520" t="s">
        <v>983</v>
      </c>
    </row>
    <row r="3521" spans="6:15" ht="18" customHeight="1">
      <c r="F3521" s="174" t="str">
        <f>IFERROR(IF(E3521="","",COUNTIF($E$2:E3521,E3521)),"")</f>
        <v/>
      </c>
      <c r="G3521" s="170" t="str">
        <f t="shared" si="110"/>
        <v/>
      </c>
      <c r="H3521" s="240" t="str">
        <f t="shared" si="111"/>
        <v/>
      </c>
      <c r="O3521" t="s">
        <v>983</v>
      </c>
    </row>
    <row r="3522" spans="6:15" ht="18" customHeight="1">
      <c r="F3522" s="174" t="str">
        <f>IFERROR(IF(E3522="","",COUNTIF($E$2:E3522,E3522)),"")</f>
        <v/>
      </c>
      <c r="G3522" s="170" t="str">
        <f t="shared" ref="G3522:G3585" si="112">IFERROR(IF(AND(COUNTIF(E3522:E3522,E3522)=(F3522),F3522&gt;0),ROW(),""),"")</f>
        <v/>
      </c>
      <c r="H3522" s="240" t="str">
        <f t="shared" ref="H3522:H3585" si="113">IFERROR(INDEX(E:E,SMALL(G:G,ROW()-1)),"")</f>
        <v/>
      </c>
      <c r="O3522" t="s">
        <v>983</v>
      </c>
    </row>
    <row r="3523" spans="6:15" ht="18" customHeight="1">
      <c r="F3523" s="174" t="str">
        <f>IFERROR(IF(E3523="","",COUNTIF($E$2:E3523,E3523)),"")</f>
        <v/>
      </c>
      <c r="G3523" s="170" t="str">
        <f t="shared" si="112"/>
        <v/>
      </c>
      <c r="H3523" s="240" t="str">
        <f t="shared" si="113"/>
        <v/>
      </c>
      <c r="O3523" t="s">
        <v>983</v>
      </c>
    </row>
    <row r="3524" spans="6:15" ht="18" customHeight="1">
      <c r="F3524" s="174" t="str">
        <f>IFERROR(IF(E3524="","",COUNTIF($E$2:E3524,E3524)),"")</f>
        <v/>
      </c>
      <c r="G3524" s="170" t="str">
        <f t="shared" si="112"/>
        <v/>
      </c>
      <c r="H3524" s="240" t="str">
        <f t="shared" si="113"/>
        <v/>
      </c>
      <c r="O3524" t="s">
        <v>983</v>
      </c>
    </row>
    <row r="3525" spans="6:15" ht="18" customHeight="1">
      <c r="F3525" s="174" t="str">
        <f>IFERROR(IF(E3525="","",COUNTIF($E$2:E3525,E3525)),"")</f>
        <v/>
      </c>
      <c r="G3525" s="170" t="str">
        <f t="shared" si="112"/>
        <v/>
      </c>
      <c r="H3525" s="240" t="str">
        <f t="shared" si="113"/>
        <v/>
      </c>
      <c r="O3525" t="s">
        <v>983</v>
      </c>
    </row>
    <row r="3526" spans="6:15" ht="18" customHeight="1">
      <c r="F3526" s="174" t="str">
        <f>IFERROR(IF(E3526="","",COUNTIF($E$2:E3526,E3526)),"")</f>
        <v/>
      </c>
      <c r="G3526" s="170" t="str">
        <f t="shared" si="112"/>
        <v/>
      </c>
      <c r="H3526" s="240" t="str">
        <f t="shared" si="113"/>
        <v/>
      </c>
      <c r="O3526" t="s">
        <v>983</v>
      </c>
    </row>
    <row r="3527" spans="6:15" ht="18" customHeight="1">
      <c r="F3527" s="174" t="str">
        <f>IFERROR(IF(E3527="","",COUNTIF($E$2:E3527,E3527)),"")</f>
        <v/>
      </c>
      <c r="G3527" s="170" t="str">
        <f t="shared" si="112"/>
        <v/>
      </c>
      <c r="H3527" s="240" t="str">
        <f t="shared" si="113"/>
        <v/>
      </c>
      <c r="O3527" t="s">
        <v>983</v>
      </c>
    </row>
    <row r="3528" spans="6:15" ht="18" customHeight="1">
      <c r="F3528" s="174" t="str">
        <f>IFERROR(IF(E3528="","",COUNTIF($E$2:E3528,E3528)),"")</f>
        <v/>
      </c>
      <c r="G3528" s="170" t="str">
        <f t="shared" si="112"/>
        <v/>
      </c>
      <c r="H3528" s="240" t="str">
        <f t="shared" si="113"/>
        <v/>
      </c>
      <c r="O3528" t="s">
        <v>983</v>
      </c>
    </row>
    <row r="3529" spans="6:15" ht="18" customHeight="1">
      <c r="F3529" s="174" t="str">
        <f>IFERROR(IF(E3529="","",COUNTIF($E$2:E3529,E3529)),"")</f>
        <v/>
      </c>
      <c r="G3529" s="170" t="str">
        <f t="shared" si="112"/>
        <v/>
      </c>
      <c r="H3529" s="240" t="str">
        <f t="shared" si="113"/>
        <v/>
      </c>
      <c r="O3529" t="s">
        <v>983</v>
      </c>
    </row>
    <row r="3530" spans="6:15" ht="18" customHeight="1">
      <c r="F3530" s="174" t="str">
        <f>IFERROR(IF(E3530="","",COUNTIF($E$2:E3530,E3530)),"")</f>
        <v/>
      </c>
      <c r="G3530" s="170" t="str">
        <f t="shared" si="112"/>
        <v/>
      </c>
      <c r="H3530" s="240" t="str">
        <f t="shared" si="113"/>
        <v/>
      </c>
      <c r="O3530" t="s">
        <v>983</v>
      </c>
    </row>
    <row r="3531" spans="6:15" ht="18" customHeight="1">
      <c r="F3531" s="174" t="str">
        <f>IFERROR(IF(E3531="","",COUNTIF($E$2:E3531,E3531)),"")</f>
        <v/>
      </c>
      <c r="G3531" s="170" t="str">
        <f t="shared" si="112"/>
        <v/>
      </c>
      <c r="H3531" s="240" t="str">
        <f t="shared" si="113"/>
        <v/>
      </c>
      <c r="O3531" t="s">
        <v>983</v>
      </c>
    </row>
    <row r="3532" spans="6:15" ht="18" customHeight="1">
      <c r="F3532" s="174" t="str">
        <f>IFERROR(IF(E3532="","",COUNTIF($E$2:E3532,E3532)),"")</f>
        <v/>
      </c>
      <c r="G3532" s="170" t="str">
        <f t="shared" si="112"/>
        <v/>
      </c>
      <c r="H3532" s="240" t="str">
        <f t="shared" si="113"/>
        <v/>
      </c>
      <c r="O3532" t="s">
        <v>983</v>
      </c>
    </row>
    <row r="3533" spans="6:15" ht="18" customHeight="1">
      <c r="F3533" s="174" t="str">
        <f>IFERROR(IF(E3533="","",COUNTIF($E$2:E3533,E3533)),"")</f>
        <v/>
      </c>
      <c r="G3533" s="170" t="str">
        <f t="shared" si="112"/>
        <v/>
      </c>
      <c r="H3533" s="240" t="str">
        <f t="shared" si="113"/>
        <v/>
      </c>
      <c r="O3533" t="s">
        <v>983</v>
      </c>
    </row>
    <row r="3534" spans="6:15" ht="18" customHeight="1">
      <c r="F3534" s="174" t="str">
        <f>IFERROR(IF(E3534="","",COUNTIF($E$2:E3534,E3534)),"")</f>
        <v/>
      </c>
      <c r="G3534" s="170" t="str">
        <f t="shared" si="112"/>
        <v/>
      </c>
      <c r="H3534" s="240" t="str">
        <f t="shared" si="113"/>
        <v/>
      </c>
      <c r="O3534" t="s">
        <v>983</v>
      </c>
    </row>
    <row r="3535" spans="6:15" ht="18" customHeight="1">
      <c r="F3535" s="174" t="str">
        <f>IFERROR(IF(E3535="","",COUNTIF($E$2:E3535,E3535)),"")</f>
        <v/>
      </c>
      <c r="G3535" s="170" t="str">
        <f t="shared" si="112"/>
        <v/>
      </c>
      <c r="H3535" s="240" t="str">
        <f t="shared" si="113"/>
        <v/>
      </c>
      <c r="O3535" t="s">
        <v>983</v>
      </c>
    </row>
    <row r="3536" spans="6:15" ht="18" customHeight="1">
      <c r="F3536" s="174" t="str">
        <f>IFERROR(IF(E3536="","",COUNTIF($E$2:E3536,E3536)),"")</f>
        <v/>
      </c>
      <c r="G3536" s="170" t="str">
        <f t="shared" si="112"/>
        <v/>
      </c>
      <c r="H3536" s="240" t="str">
        <f t="shared" si="113"/>
        <v/>
      </c>
      <c r="O3536" t="s">
        <v>983</v>
      </c>
    </row>
    <row r="3537" spans="6:15" ht="18" customHeight="1">
      <c r="F3537" s="174" t="str">
        <f>IFERROR(IF(E3537="","",COUNTIF($E$2:E3537,E3537)),"")</f>
        <v/>
      </c>
      <c r="G3537" s="170" t="str">
        <f t="shared" si="112"/>
        <v/>
      </c>
      <c r="H3537" s="240" t="str">
        <f t="shared" si="113"/>
        <v/>
      </c>
      <c r="O3537" t="s">
        <v>983</v>
      </c>
    </row>
    <row r="3538" spans="6:15" ht="18" customHeight="1">
      <c r="F3538" s="174" t="str">
        <f>IFERROR(IF(E3538="","",COUNTIF($E$2:E3538,E3538)),"")</f>
        <v/>
      </c>
      <c r="G3538" s="170" t="str">
        <f t="shared" si="112"/>
        <v/>
      </c>
      <c r="H3538" s="240" t="str">
        <f t="shared" si="113"/>
        <v/>
      </c>
      <c r="O3538" t="s">
        <v>983</v>
      </c>
    </row>
    <row r="3539" spans="6:15" ht="18" customHeight="1">
      <c r="F3539" s="174" t="str">
        <f>IFERROR(IF(E3539="","",COUNTIF($E$2:E3539,E3539)),"")</f>
        <v/>
      </c>
      <c r="G3539" s="170" t="str">
        <f t="shared" si="112"/>
        <v/>
      </c>
      <c r="H3539" s="240" t="str">
        <f t="shared" si="113"/>
        <v/>
      </c>
      <c r="O3539" t="s">
        <v>983</v>
      </c>
    </row>
    <row r="3540" spans="6:15" ht="18" customHeight="1">
      <c r="F3540" s="174" t="str">
        <f>IFERROR(IF(E3540="","",COUNTIF($E$2:E3540,E3540)),"")</f>
        <v/>
      </c>
      <c r="G3540" s="170" t="str">
        <f t="shared" si="112"/>
        <v/>
      </c>
      <c r="H3540" s="240" t="str">
        <f t="shared" si="113"/>
        <v/>
      </c>
      <c r="O3540" t="s">
        <v>983</v>
      </c>
    </row>
    <row r="3541" spans="6:15" ht="18" customHeight="1">
      <c r="F3541" s="174" t="str">
        <f>IFERROR(IF(E3541="","",COUNTIF($E$2:E3541,E3541)),"")</f>
        <v/>
      </c>
      <c r="G3541" s="170" t="str">
        <f t="shared" si="112"/>
        <v/>
      </c>
      <c r="H3541" s="240" t="str">
        <f t="shared" si="113"/>
        <v/>
      </c>
      <c r="O3541" t="s">
        <v>983</v>
      </c>
    </row>
    <row r="3542" spans="6:15" ht="18" customHeight="1">
      <c r="F3542" s="174" t="str">
        <f>IFERROR(IF(E3542="","",COUNTIF($E$2:E3542,E3542)),"")</f>
        <v/>
      </c>
      <c r="G3542" s="170" t="str">
        <f t="shared" si="112"/>
        <v/>
      </c>
      <c r="H3542" s="240" t="str">
        <f t="shared" si="113"/>
        <v/>
      </c>
      <c r="O3542" t="s">
        <v>983</v>
      </c>
    </row>
    <row r="3543" spans="6:15" ht="18" customHeight="1">
      <c r="F3543" s="174" t="str">
        <f>IFERROR(IF(E3543="","",COUNTIF($E$2:E3543,E3543)),"")</f>
        <v/>
      </c>
      <c r="G3543" s="170" t="str">
        <f t="shared" si="112"/>
        <v/>
      </c>
      <c r="H3543" s="240" t="str">
        <f t="shared" si="113"/>
        <v/>
      </c>
      <c r="O3543" t="s">
        <v>983</v>
      </c>
    </row>
    <row r="3544" spans="6:15" ht="18" customHeight="1">
      <c r="F3544" s="174" t="str">
        <f>IFERROR(IF(E3544="","",COUNTIF($E$2:E3544,E3544)),"")</f>
        <v/>
      </c>
      <c r="G3544" s="170" t="str">
        <f t="shared" si="112"/>
        <v/>
      </c>
      <c r="H3544" s="240" t="str">
        <f t="shared" si="113"/>
        <v/>
      </c>
      <c r="O3544" t="s">
        <v>983</v>
      </c>
    </row>
    <row r="3545" spans="6:15" ht="18" customHeight="1">
      <c r="F3545" s="174" t="str">
        <f>IFERROR(IF(E3545="","",COUNTIF($E$2:E3545,E3545)),"")</f>
        <v/>
      </c>
      <c r="G3545" s="170" t="str">
        <f t="shared" si="112"/>
        <v/>
      </c>
      <c r="H3545" s="240" t="str">
        <f t="shared" si="113"/>
        <v/>
      </c>
      <c r="O3545" t="s">
        <v>983</v>
      </c>
    </row>
    <row r="3546" spans="6:15" ht="18" customHeight="1">
      <c r="F3546" s="174" t="str">
        <f>IFERROR(IF(E3546="","",COUNTIF($E$2:E3546,E3546)),"")</f>
        <v/>
      </c>
      <c r="G3546" s="170" t="str">
        <f t="shared" si="112"/>
        <v/>
      </c>
      <c r="H3546" s="240" t="str">
        <f t="shared" si="113"/>
        <v/>
      </c>
      <c r="O3546" t="s">
        <v>983</v>
      </c>
    </row>
    <row r="3547" spans="6:15" ht="18" customHeight="1">
      <c r="F3547" s="174" t="str">
        <f>IFERROR(IF(E3547="","",COUNTIF($E$2:E3547,E3547)),"")</f>
        <v/>
      </c>
      <c r="G3547" s="170" t="str">
        <f t="shared" si="112"/>
        <v/>
      </c>
      <c r="H3547" s="240" t="str">
        <f t="shared" si="113"/>
        <v/>
      </c>
      <c r="O3547" t="s">
        <v>983</v>
      </c>
    </row>
    <row r="3548" spans="6:15" ht="18" customHeight="1">
      <c r="F3548" s="174" t="str">
        <f>IFERROR(IF(E3548="","",COUNTIF($E$2:E3548,E3548)),"")</f>
        <v/>
      </c>
      <c r="G3548" s="170" t="str">
        <f t="shared" si="112"/>
        <v/>
      </c>
      <c r="H3548" s="240" t="str">
        <f t="shared" si="113"/>
        <v/>
      </c>
      <c r="O3548" t="s">
        <v>983</v>
      </c>
    </row>
    <row r="3549" spans="6:15" ht="18" customHeight="1">
      <c r="F3549" s="174" t="str">
        <f>IFERROR(IF(E3549="","",COUNTIF($E$2:E3549,E3549)),"")</f>
        <v/>
      </c>
      <c r="G3549" s="170" t="str">
        <f t="shared" si="112"/>
        <v/>
      </c>
      <c r="H3549" s="240" t="str">
        <f t="shared" si="113"/>
        <v/>
      </c>
      <c r="O3549" t="s">
        <v>983</v>
      </c>
    </row>
    <row r="3550" spans="6:15" ht="18" customHeight="1">
      <c r="F3550" s="174" t="str">
        <f>IFERROR(IF(E3550="","",COUNTIF($E$2:E3550,E3550)),"")</f>
        <v/>
      </c>
      <c r="G3550" s="170" t="str">
        <f t="shared" si="112"/>
        <v/>
      </c>
      <c r="H3550" s="240" t="str">
        <f t="shared" si="113"/>
        <v/>
      </c>
      <c r="O3550" t="s">
        <v>983</v>
      </c>
    </row>
    <row r="3551" spans="6:15" ht="18" customHeight="1">
      <c r="F3551" s="174" t="str">
        <f>IFERROR(IF(E3551="","",COUNTIF($E$2:E3551,E3551)),"")</f>
        <v/>
      </c>
      <c r="G3551" s="170" t="str">
        <f t="shared" si="112"/>
        <v/>
      </c>
      <c r="H3551" s="240" t="str">
        <f t="shared" si="113"/>
        <v/>
      </c>
      <c r="O3551" t="s">
        <v>983</v>
      </c>
    </row>
    <row r="3552" spans="6:15" ht="18" customHeight="1">
      <c r="F3552" s="174" t="str">
        <f>IFERROR(IF(E3552="","",COUNTIF($E$2:E3552,E3552)),"")</f>
        <v/>
      </c>
      <c r="G3552" s="170" t="str">
        <f t="shared" si="112"/>
        <v/>
      </c>
      <c r="H3552" s="240" t="str">
        <f t="shared" si="113"/>
        <v/>
      </c>
      <c r="O3552" t="s">
        <v>983</v>
      </c>
    </row>
    <row r="3553" spans="6:15" ht="18" customHeight="1">
      <c r="F3553" s="174" t="str">
        <f>IFERROR(IF(E3553="","",COUNTIF($E$2:E3553,E3553)),"")</f>
        <v/>
      </c>
      <c r="G3553" s="170" t="str">
        <f t="shared" si="112"/>
        <v/>
      </c>
      <c r="H3553" s="240" t="str">
        <f t="shared" si="113"/>
        <v/>
      </c>
      <c r="O3553" t="s">
        <v>983</v>
      </c>
    </row>
    <row r="3554" spans="6:15" ht="18" customHeight="1">
      <c r="F3554" s="174" t="str">
        <f>IFERROR(IF(E3554="","",COUNTIF($E$2:E3554,E3554)),"")</f>
        <v/>
      </c>
      <c r="G3554" s="170" t="str">
        <f t="shared" si="112"/>
        <v/>
      </c>
      <c r="H3554" s="240" t="str">
        <f t="shared" si="113"/>
        <v/>
      </c>
      <c r="O3554" t="s">
        <v>983</v>
      </c>
    </row>
    <row r="3555" spans="6:15" ht="18" customHeight="1">
      <c r="F3555" s="174" t="str">
        <f>IFERROR(IF(E3555="","",COUNTIF($E$2:E3555,E3555)),"")</f>
        <v/>
      </c>
      <c r="G3555" s="170" t="str">
        <f t="shared" si="112"/>
        <v/>
      </c>
      <c r="H3555" s="240" t="str">
        <f t="shared" si="113"/>
        <v/>
      </c>
      <c r="O3555" t="s">
        <v>983</v>
      </c>
    </row>
    <row r="3556" spans="6:15" ht="18" customHeight="1">
      <c r="F3556" s="174" t="str">
        <f>IFERROR(IF(E3556="","",COUNTIF($E$2:E3556,E3556)),"")</f>
        <v/>
      </c>
      <c r="G3556" s="170" t="str">
        <f t="shared" si="112"/>
        <v/>
      </c>
      <c r="H3556" s="240" t="str">
        <f t="shared" si="113"/>
        <v/>
      </c>
      <c r="O3556" t="s">
        <v>983</v>
      </c>
    </row>
    <row r="3557" spans="6:15" ht="18" customHeight="1">
      <c r="F3557" s="174" t="str">
        <f>IFERROR(IF(E3557="","",COUNTIF($E$2:E3557,E3557)),"")</f>
        <v/>
      </c>
      <c r="G3557" s="170" t="str">
        <f t="shared" si="112"/>
        <v/>
      </c>
      <c r="H3557" s="240" t="str">
        <f t="shared" si="113"/>
        <v/>
      </c>
      <c r="O3557" t="s">
        <v>983</v>
      </c>
    </row>
    <row r="3558" spans="6:15" ht="18" customHeight="1">
      <c r="F3558" s="174" t="str">
        <f>IFERROR(IF(E3558="","",COUNTIF($E$2:E3558,E3558)),"")</f>
        <v/>
      </c>
      <c r="G3558" s="170" t="str">
        <f t="shared" si="112"/>
        <v/>
      </c>
      <c r="H3558" s="240" t="str">
        <f t="shared" si="113"/>
        <v/>
      </c>
      <c r="O3558" t="s">
        <v>983</v>
      </c>
    </row>
    <row r="3559" spans="6:15" ht="18" customHeight="1">
      <c r="F3559" s="174" t="str">
        <f>IFERROR(IF(E3559="","",COUNTIF($E$2:E3559,E3559)),"")</f>
        <v/>
      </c>
      <c r="G3559" s="170" t="str">
        <f t="shared" si="112"/>
        <v/>
      </c>
      <c r="H3559" s="240" t="str">
        <f t="shared" si="113"/>
        <v/>
      </c>
      <c r="O3559" t="s">
        <v>983</v>
      </c>
    </row>
    <row r="3560" spans="6:15" ht="18" customHeight="1">
      <c r="F3560" s="174" t="str">
        <f>IFERROR(IF(E3560="","",COUNTIF($E$2:E3560,E3560)),"")</f>
        <v/>
      </c>
      <c r="G3560" s="170" t="str">
        <f t="shared" si="112"/>
        <v/>
      </c>
      <c r="H3560" s="240" t="str">
        <f t="shared" si="113"/>
        <v/>
      </c>
      <c r="O3560" t="s">
        <v>983</v>
      </c>
    </row>
    <row r="3561" spans="6:15" ht="18" customHeight="1">
      <c r="F3561" s="174" t="str">
        <f>IFERROR(IF(E3561="","",COUNTIF($E$2:E3561,E3561)),"")</f>
        <v/>
      </c>
      <c r="G3561" s="170" t="str">
        <f t="shared" si="112"/>
        <v/>
      </c>
      <c r="H3561" s="240" t="str">
        <f t="shared" si="113"/>
        <v/>
      </c>
      <c r="O3561" t="s">
        <v>983</v>
      </c>
    </row>
    <row r="3562" spans="6:15" ht="18" customHeight="1">
      <c r="F3562" s="174" t="str">
        <f>IFERROR(IF(E3562="","",COUNTIF($E$2:E3562,E3562)),"")</f>
        <v/>
      </c>
      <c r="G3562" s="170" t="str">
        <f t="shared" si="112"/>
        <v/>
      </c>
      <c r="H3562" s="240" t="str">
        <f t="shared" si="113"/>
        <v/>
      </c>
      <c r="O3562" t="s">
        <v>983</v>
      </c>
    </row>
    <row r="3563" spans="6:15" ht="18" customHeight="1">
      <c r="F3563" s="174" t="str">
        <f>IFERROR(IF(E3563="","",COUNTIF($E$2:E3563,E3563)),"")</f>
        <v/>
      </c>
      <c r="G3563" s="170" t="str">
        <f t="shared" si="112"/>
        <v/>
      </c>
      <c r="H3563" s="240" t="str">
        <f t="shared" si="113"/>
        <v/>
      </c>
      <c r="O3563" t="s">
        <v>983</v>
      </c>
    </row>
    <row r="3564" spans="6:15" ht="18" customHeight="1">
      <c r="F3564" s="174" t="str">
        <f>IFERROR(IF(E3564="","",COUNTIF($E$2:E3564,E3564)),"")</f>
        <v/>
      </c>
      <c r="G3564" s="170" t="str">
        <f t="shared" si="112"/>
        <v/>
      </c>
      <c r="H3564" s="240" t="str">
        <f t="shared" si="113"/>
        <v/>
      </c>
      <c r="O3564" t="s">
        <v>983</v>
      </c>
    </row>
    <row r="3565" spans="6:15" ht="18" customHeight="1">
      <c r="F3565" s="174" t="str">
        <f>IFERROR(IF(E3565="","",COUNTIF($E$2:E3565,E3565)),"")</f>
        <v/>
      </c>
      <c r="G3565" s="170" t="str">
        <f t="shared" si="112"/>
        <v/>
      </c>
      <c r="H3565" s="240" t="str">
        <f t="shared" si="113"/>
        <v/>
      </c>
      <c r="O3565" t="s">
        <v>983</v>
      </c>
    </row>
    <row r="3566" spans="6:15" ht="18" customHeight="1">
      <c r="F3566" s="174" t="str">
        <f>IFERROR(IF(E3566="","",COUNTIF($E$2:E3566,E3566)),"")</f>
        <v/>
      </c>
      <c r="G3566" s="170" t="str">
        <f t="shared" si="112"/>
        <v/>
      </c>
      <c r="H3566" s="240" t="str">
        <f t="shared" si="113"/>
        <v/>
      </c>
      <c r="O3566" t="s">
        <v>983</v>
      </c>
    </row>
    <row r="3567" spans="6:15" ht="18" customHeight="1">
      <c r="F3567" s="174" t="str">
        <f>IFERROR(IF(E3567="","",COUNTIF($E$2:E3567,E3567)),"")</f>
        <v/>
      </c>
      <c r="G3567" s="170" t="str">
        <f t="shared" si="112"/>
        <v/>
      </c>
      <c r="H3567" s="240" t="str">
        <f t="shared" si="113"/>
        <v/>
      </c>
      <c r="O3567" t="s">
        <v>983</v>
      </c>
    </row>
    <row r="3568" spans="6:15" ht="18" customHeight="1">
      <c r="F3568" s="174" t="str">
        <f>IFERROR(IF(E3568="","",COUNTIF($E$2:E3568,E3568)),"")</f>
        <v/>
      </c>
      <c r="G3568" s="170" t="str">
        <f t="shared" si="112"/>
        <v/>
      </c>
      <c r="H3568" s="240" t="str">
        <f t="shared" si="113"/>
        <v/>
      </c>
      <c r="O3568" t="s">
        <v>983</v>
      </c>
    </row>
    <row r="3569" spans="6:15" ht="18" customHeight="1">
      <c r="F3569" s="174" t="str">
        <f>IFERROR(IF(E3569="","",COUNTIF($E$2:E3569,E3569)),"")</f>
        <v/>
      </c>
      <c r="G3569" s="170" t="str">
        <f t="shared" si="112"/>
        <v/>
      </c>
      <c r="H3569" s="240" t="str">
        <f t="shared" si="113"/>
        <v/>
      </c>
      <c r="O3569" t="s">
        <v>983</v>
      </c>
    </row>
    <row r="3570" spans="6:15" ht="18" customHeight="1">
      <c r="F3570" s="174" t="str">
        <f>IFERROR(IF(E3570="","",COUNTIF($E$2:E3570,E3570)),"")</f>
        <v/>
      </c>
      <c r="G3570" s="170" t="str">
        <f t="shared" si="112"/>
        <v/>
      </c>
      <c r="H3570" s="240" t="str">
        <f t="shared" si="113"/>
        <v/>
      </c>
      <c r="O3570" t="s">
        <v>983</v>
      </c>
    </row>
    <row r="3571" spans="6:15" ht="18" customHeight="1">
      <c r="F3571" s="174" t="str">
        <f>IFERROR(IF(E3571="","",COUNTIF($E$2:E3571,E3571)),"")</f>
        <v/>
      </c>
      <c r="G3571" s="170" t="str">
        <f t="shared" si="112"/>
        <v/>
      </c>
      <c r="H3571" s="240" t="str">
        <f t="shared" si="113"/>
        <v/>
      </c>
      <c r="O3571" t="s">
        <v>983</v>
      </c>
    </row>
    <row r="3572" spans="6:15" ht="18" customHeight="1">
      <c r="F3572" s="174" t="str">
        <f>IFERROR(IF(E3572="","",COUNTIF($E$2:E3572,E3572)),"")</f>
        <v/>
      </c>
      <c r="G3572" s="170" t="str">
        <f t="shared" si="112"/>
        <v/>
      </c>
      <c r="H3572" s="240" t="str">
        <f t="shared" si="113"/>
        <v/>
      </c>
      <c r="O3572" t="s">
        <v>983</v>
      </c>
    </row>
    <row r="3573" spans="6:15" ht="18" customHeight="1">
      <c r="F3573" s="174" t="str">
        <f>IFERROR(IF(E3573="","",COUNTIF($E$2:E3573,E3573)),"")</f>
        <v/>
      </c>
      <c r="G3573" s="170" t="str">
        <f t="shared" si="112"/>
        <v/>
      </c>
      <c r="H3573" s="240" t="str">
        <f t="shared" si="113"/>
        <v/>
      </c>
      <c r="O3573" t="s">
        <v>983</v>
      </c>
    </row>
    <row r="3574" spans="6:15" ht="18" customHeight="1">
      <c r="F3574" s="174" t="str">
        <f>IFERROR(IF(E3574="","",COUNTIF($E$2:E3574,E3574)),"")</f>
        <v/>
      </c>
      <c r="G3574" s="170" t="str">
        <f t="shared" si="112"/>
        <v/>
      </c>
      <c r="H3574" s="240" t="str">
        <f t="shared" si="113"/>
        <v/>
      </c>
      <c r="O3574" t="s">
        <v>983</v>
      </c>
    </row>
    <row r="3575" spans="6:15" ht="18" customHeight="1">
      <c r="F3575" s="174" t="str">
        <f>IFERROR(IF(E3575="","",COUNTIF($E$2:E3575,E3575)),"")</f>
        <v/>
      </c>
      <c r="G3575" s="170" t="str">
        <f t="shared" si="112"/>
        <v/>
      </c>
      <c r="H3575" s="240" t="str">
        <f t="shared" si="113"/>
        <v/>
      </c>
      <c r="O3575" t="s">
        <v>983</v>
      </c>
    </row>
    <row r="3576" spans="6:15" ht="18" customHeight="1">
      <c r="F3576" s="174" t="str">
        <f>IFERROR(IF(E3576="","",COUNTIF($E$2:E3576,E3576)),"")</f>
        <v/>
      </c>
      <c r="G3576" s="170" t="str">
        <f t="shared" si="112"/>
        <v/>
      </c>
      <c r="H3576" s="240" t="str">
        <f t="shared" si="113"/>
        <v/>
      </c>
      <c r="O3576" t="s">
        <v>983</v>
      </c>
    </row>
    <row r="3577" spans="6:15" ht="18" customHeight="1">
      <c r="F3577" s="174" t="str">
        <f>IFERROR(IF(E3577="","",COUNTIF($E$2:E3577,E3577)),"")</f>
        <v/>
      </c>
      <c r="G3577" s="170" t="str">
        <f t="shared" si="112"/>
        <v/>
      </c>
      <c r="H3577" s="240" t="str">
        <f t="shared" si="113"/>
        <v/>
      </c>
      <c r="O3577" t="s">
        <v>983</v>
      </c>
    </row>
    <row r="3578" spans="6:15" ht="18" customHeight="1">
      <c r="F3578" s="174" t="str">
        <f>IFERROR(IF(E3578="","",COUNTIF($E$2:E3578,E3578)),"")</f>
        <v/>
      </c>
      <c r="G3578" s="170" t="str">
        <f t="shared" si="112"/>
        <v/>
      </c>
      <c r="H3578" s="240" t="str">
        <f t="shared" si="113"/>
        <v/>
      </c>
      <c r="O3578" t="s">
        <v>983</v>
      </c>
    </row>
    <row r="3579" spans="6:15" ht="18" customHeight="1">
      <c r="F3579" s="174" t="str">
        <f>IFERROR(IF(E3579="","",COUNTIF($E$2:E3579,E3579)),"")</f>
        <v/>
      </c>
      <c r="G3579" s="170" t="str">
        <f t="shared" si="112"/>
        <v/>
      </c>
      <c r="H3579" s="240" t="str">
        <f t="shared" si="113"/>
        <v/>
      </c>
      <c r="O3579" t="s">
        <v>983</v>
      </c>
    </row>
    <row r="3580" spans="6:15" ht="18" customHeight="1">
      <c r="F3580" s="174" t="str">
        <f>IFERROR(IF(E3580="","",COUNTIF($E$2:E3580,E3580)),"")</f>
        <v/>
      </c>
      <c r="G3580" s="170" t="str">
        <f t="shared" si="112"/>
        <v/>
      </c>
      <c r="H3580" s="240" t="str">
        <f t="shared" si="113"/>
        <v/>
      </c>
      <c r="O3580" t="s">
        <v>983</v>
      </c>
    </row>
    <row r="3581" spans="6:15" ht="18" customHeight="1">
      <c r="F3581" s="174" t="str">
        <f>IFERROR(IF(E3581="","",COUNTIF($E$2:E3581,E3581)),"")</f>
        <v/>
      </c>
      <c r="G3581" s="170" t="str">
        <f t="shared" si="112"/>
        <v/>
      </c>
      <c r="H3581" s="240" t="str">
        <f t="shared" si="113"/>
        <v/>
      </c>
      <c r="O3581" t="s">
        <v>983</v>
      </c>
    </row>
    <row r="3582" spans="6:15" ht="18" customHeight="1">
      <c r="F3582" s="174" t="str">
        <f>IFERROR(IF(E3582="","",COUNTIF($E$2:E3582,E3582)),"")</f>
        <v/>
      </c>
      <c r="G3582" s="170" t="str">
        <f t="shared" si="112"/>
        <v/>
      </c>
      <c r="H3582" s="240" t="str">
        <f t="shared" si="113"/>
        <v/>
      </c>
      <c r="O3582" t="s">
        <v>983</v>
      </c>
    </row>
    <row r="3583" spans="6:15" ht="18" customHeight="1">
      <c r="F3583" s="174" t="str">
        <f>IFERROR(IF(E3583="","",COUNTIF($E$2:E3583,E3583)),"")</f>
        <v/>
      </c>
      <c r="G3583" s="170" t="str">
        <f t="shared" si="112"/>
        <v/>
      </c>
      <c r="H3583" s="240" t="str">
        <f t="shared" si="113"/>
        <v/>
      </c>
      <c r="O3583" t="s">
        <v>983</v>
      </c>
    </row>
    <row r="3584" spans="6:15" ht="18" customHeight="1">
      <c r="F3584" s="174" t="str">
        <f>IFERROR(IF(E3584="","",COUNTIF($E$2:E3584,E3584)),"")</f>
        <v/>
      </c>
      <c r="G3584" s="170" t="str">
        <f t="shared" si="112"/>
        <v/>
      </c>
      <c r="H3584" s="240" t="str">
        <f t="shared" si="113"/>
        <v/>
      </c>
      <c r="O3584" t="s">
        <v>983</v>
      </c>
    </row>
    <row r="3585" spans="6:15" ht="18" customHeight="1">
      <c r="F3585" s="174" t="str">
        <f>IFERROR(IF(E3585="","",COUNTIF($E$2:E3585,E3585)),"")</f>
        <v/>
      </c>
      <c r="G3585" s="170" t="str">
        <f t="shared" si="112"/>
        <v/>
      </c>
      <c r="H3585" s="240" t="str">
        <f t="shared" si="113"/>
        <v/>
      </c>
      <c r="O3585" t="s">
        <v>983</v>
      </c>
    </row>
    <row r="3586" spans="6:15" ht="18" customHeight="1">
      <c r="F3586" s="174" t="str">
        <f>IFERROR(IF(E3586="","",COUNTIF($E$2:E3586,E3586)),"")</f>
        <v/>
      </c>
      <c r="G3586" s="170" t="str">
        <f t="shared" ref="G3586:G3649" si="114">IFERROR(IF(AND(COUNTIF(E3586:E3586,E3586)=(F3586),F3586&gt;0),ROW(),""),"")</f>
        <v/>
      </c>
      <c r="H3586" s="240" t="str">
        <f t="shared" ref="H3586:H3649" si="115">IFERROR(INDEX(E:E,SMALL(G:G,ROW()-1)),"")</f>
        <v/>
      </c>
      <c r="O3586" t="s">
        <v>983</v>
      </c>
    </row>
    <row r="3587" spans="6:15" ht="18" customHeight="1">
      <c r="F3587" s="174" t="str">
        <f>IFERROR(IF(E3587="","",COUNTIF($E$2:E3587,E3587)),"")</f>
        <v/>
      </c>
      <c r="G3587" s="170" t="str">
        <f t="shared" si="114"/>
        <v/>
      </c>
      <c r="H3587" s="240" t="str">
        <f t="shared" si="115"/>
        <v/>
      </c>
      <c r="O3587" t="s">
        <v>983</v>
      </c>
    </row>
    <row r="3588" spans="6:15" ht="18" customHeight="1">
      <c r="F3588" s="174" t="str">
        <f>IFERROR(IF(E3588="","",COUNTIF($E$2:E3588,E3588)),"")</f>
        <v/>
      </c>
      <c r="G3588" s="170" t="str">
        <f t="shared" si="114"/>
        <v/>
      </c>
      <c r="H3588" s="240" t="str">
        <f t="shared" si="115"/>
        <v/>
      </c>
      <c r="O3588" t="s">
        <v>983</v>
      </c>
    </row>
    <row r="3589" spans="6:15" ht="18" customHeight="1">
      <c r="F3589" s="174" t="str">
        <f>IFERROR(IF(E3589="","",COUNTIF($E$2:E3589,E3589)),"")</f>
        <v/>
      </c>
      <c r="G3589" s="170" t="str">
        <f t="shared" si="114"/>
        <v/>
      </c>
      <c r="H3589" s="240" t="str">
        <f t="shared" si="115"/>
        <v/>
      </c>
      <c r="O3589" t="s">
        <v>983</v>
      </c>
    </row>
    <row r="3590" spans="6:15" ht="18" customHeight="1">
      <c r="F3590" s="174" t="str">
        <f>IFERROR(IF(E3590="","",COUNTIF($E$2:E3590,E3590)),"")</f>
        <v/>
      </c>
      <c r="G3590" s="170" t="str">
        <f t="shared" si="114"/>
        <v/>
      </c>
      <c r="H3590" s="240" t="str">
        <f t="shared" si="115"/>
        <v/>
      </c>
      <c r="O3590" t="s">
        <v>983</v>
      </c>
    </row>
    <row r="3591" spans="6:15" ht="18" customHeight="1">
      <c r="F3591" s="174" t="str">
        <f>IFERROR(IF(E3591="","",COUNTIF($E$2:E3591,E3591)),"")</f>
        <v/>
      </c>
      <c r="G3591" s="170" t="str">
        <f t="shared" si="114"/>
        <v/>
      </c>
      <c r="H3591" s="240" t="str">
        <f t="shared" si="115"/>
        <v/>
      </c>
      <c r="O3591" t="s">
        <v>983</v>
      </c>
    </row>
    <row r="3592" spans="6:15" ht="18" customHeight="1">
      <c r="F3592" s="174" t="str">
        <f>IFERROR(IF(E3592="","",COUNTIF($E$2:E3592,E3592)),"")</f>
        <v/>
      </c>
      <c r="G3592" s="170" t="str">
        <f t="shared" si="114"/>
        <v/>
      </c>
      <c r="H3592" s="240" t="str">
        <f t="shared" si="115"/>
        <v/>
      </c>
      <c r="O3592" t="s">
        <v>983</v>
      </c>
    </row>
    <row r="3593" spans="6:15" ht="18" customHeight="1">
      <c r="F3593" s="174" t="str">
        <f>IFERROR(IF(E3593="","",COUNTIF($E$2:E3593,E3593)),"")</f>
        <v/>
      </c>
      <c r="G3593" s="170" t="str">
        <f t="shared" si="114"/>
        <v/>
      </c>
      <c r="H3593" s="240" t="str">
        <f t="shared" si="115"/>
        <v/>
      </c>
      <c r="O3593" t="s">
        <v>983</v>
      </c>
    </row>
    <row r="3594" spans="6:15" ht="18" customHeight="1">
      <c r="F3594" s="174" t="str">
        <f>IFERROR(IF(E3594="","",COUNTIF($E$2:E3594,E3594)),"")</f>
        <v/>
      </c>
      <c r="G3594" s="170" t="str">
        <f t="shared" si="114"/>
        <v/>
      </c>
      <c r="H3594" s="240" t="str">
        <f t="shared" si="115"/>
        <v/>
      </c>
      <c r="O3594" t="s">
        <v>983</v>
      </c>
    </row>
    <row r="3595" spans="6:15" ht="18" customHeight="1">
      <c r="F3595" s="174" t="str">
        <f>IFERROR(IF(E3595="","",COUNTIF($E$2:E3595,E3595)),"")</f>
        <v/>
      </c>
      <c r="G3595" s="170" t="str">
        <f t="shared" si="114"/>
        <v/>
      </c>
      <c r="H3595" s="240" t="str">
        <f t="shared" si="115"/>
        <v/>
      </c>
      <c r="O3595" t="s">
        <v>983</v>
      </c>
    </row>
    <row r="3596" spans="6:15" ht="18" customHeight="1">
      <c r="F3596" s="174" t="str">
        <f>IFERROR(IF(E3596="","",COUNTIF($E$2:E3596,E3596)),"")</f>
        <v/>
      </c>
      <c r="G3596" s="170" t="str">
        <f t="shared" si="114"/>
        <v/>
      </c>
      <c r="H3596" s="240" t="str">
        <f t="shared" si="115"/>
        <v/>
      </c>
      <c r="O3596" t="s">
        <v>983</v>
      </c>
    </row>
    <row r="3597" spans="6:15" ht="18" customHeight="1">
      <c r="F3597" s="174" t="str">
        <f>IFERROR(IF(E3597="","",COUNTIF($E$2:E3597,E3597)),"")</f>
        <v/>
      </c>
      <c r="G3597" s="170" t="str">
        <f t="shared" si="114"/>
        <v/>
      </c>
      <c r="H3597" s="240" t="str">
        <f t="shared" si="115"/>
        <v/>
      </c>
      <c r="O3597" t="s">
        <v>983</v>
      </c>
    </row>
    <row r="3598" spans="6:15" ht="18" customHeight="1">
      <c r="F3598" s="174" t="str">
        <f>IFERROR(IF(E3598="","",COUNTIF($E$2:E3598,E3598)),"")</f>
        <v/>
      </c>
      <c r="G3598" s="170" t="str">
        <f t="shared" si="114"/>
        <v/>
      </c>
      <c r="H3598" s="240" t="str">
        <f t="shared" si="115"/>
        <v/>
      </c>
      <c r="O3598" t="s">
        <v>983</v>
      </c>
    </row>
    <row r="3599" spans="6:15" ht="18" customHeight="1">
      <c r="F3599" s="174" t="str">
        <f>IFERROR(IF(E3599="","",COUNTIF($E$2:E3599,E3599)),"")</f>
        <v/>
      </c>
      <c r="G3599" s="170" t="str">
        <f t="shared" si="114"/>
        <v/>
      </c>
      <c r="H3599" s="240" t="str">
        <f t="shared" si="115"/>
        <v/>
      </c>
      <c r="O3599" t="s">
        <v>983</v>
      </c>
    </row>
    <row r="3600" spans="6:15" ht="18" customHeight="1">
      <c r="F3600" s="174" t="str">
        <f>IFERROR(IF(E3600="","",COUNTIF($E$2:E3600,E3600)),"")</f>
        <v/>
      </c>
      <c r="G3600" s="170" t="str">
        <f t="shared" si="114"/>
        <v/>
      </c>
      <c r="H3600" s="240" t="str">
        <f t="shared" si="115"/>
        <v/>
      </c>
      <c r="O3600" t="s">
        <v>983</v>
      </c>
    </row>
    <row r="3601" spans="6:15" ht="18" customHeight="1">
      <c r="F3601" s="174" t="str">
        <f>IFERROR(IF(E3601="","",COUNTIF($E$2:E3601,E3601)),"")</f>
        <v/>
      </c>
      <c r="G3601" s="170" t="str">
        <f t="shared" si="114"/>
        <v/>
      </c>
      <c r="H3601" s="240" t="str">
        <f t="shared" si="115"/>
        <v/>
      </c>
      <c r="O3601" t="s">
        <v>983</v>
      </c>
    </row>
    <row r="3602" spans="6:15" ht="18" customHeight="1">
      <c r="F3602" s="174" t="str">
        <f>IFERROR(IF(E3602="","",COUNTIF($E$2:E3602,E3602)),"")</f>
        <v/>
      </c>
      <c r="G3602" s="170" t="str">
        <f t="shared" si="114"/>
        <v/>
      </c>
      <c r="H3602" s="240" t="str">
        <f t="shared" si="115"/>
        <v/>
      </c>
      <c r="O3602" t="s">
        <v>983</v>
      </c>
    </row>
    <row r="3603" spans="6:15" ht="18" customHeight="1">
      <c r="F3603" s="174" t="str">
        <f>IFERROR(IF(E3603="","",COUNTIF($E$2:E3603,E3603)),"")</f>
        <v/>
      </c>
      <c r="G3603" s="170" t="str">
        <f t="shared" si="114"/>
        <v/>
      </c>
      <c r="H3603" s="240" t="str">
        <f t="shared" si="115"/>
        <v/>
      </c>
      <c r="O3603" t="s">
        <v>983</v>
      </c>
    </row>
    <row r="3604" spans="6:15" ht="18" customHeight="1">
      <c r="F3604" s="174" t="str">
        <f>IFERROR(IF(E3604="","",COUNTIF($E$2:E3604,E3604)),"")</f>
        <v/>
      </c>
      <c r="G3604" s="170" t="str">
        <f t="shared" si="114"/>
        <v/>
      </c>
      <c r="H3604" s="240" t="str">
        <f t="shared" si="115"/>
        <v/>
      </c>
      <c r="O3604" t="s">
        <v>983</v>
      </c>
    </row>
    <row r="3605" spans="6:15" ht="18" customHeight="1">
      <c r="F3605" s="174" t="str">
        <f>IFERROR(IF(E3605="","",COUNTIF($E$2:E3605,E3605)),"")</f>
        <v/>
      </c>
      <c r="G3605" s="170" t="str">
        <f t="shared" si="114"/>
        <v/>
      </c>
      <c r="H3605" s="240" t="str">
        <f t="shared" si="115"/>
        <v/>
      </c>
      <c r="O3605" t="s">
        <v>983</v>
      </c>
    </row>
    <row r="3606" spans="6:15" ht="18" customHeight="1">
      <c r="F3606" s="174" t="str">
        <f>IFERROR(IF(E3606="","",COUNTIF($E$2:E3606,E3606)),"")</f>
        <v/>
      </c>
      <c r="G3606" s="170" t="str">
        <f t="shared" si="114"/>
        <v/>
      </c>
      <c r="H3606" s="240" t="str">
        <f t="shared" si="115"/>
        <v/>
      </c>
      <c r="O3606" t="s">
        <v>983</v>
      </c>
    </row>
    <row r="3607" spans="6:15" ht="18" customHeight="1">
      <c r="F3607" s="174" t="str">
        <f>IFERROR(IF(E3607="","",COUNTIF($E$2:E3607,E3607)),"")</f>
        <v/>
      </c>
      <c r="G3607" s="170" t="str">
        <f t="shared" si="114"/>
        <v/>
      </c>
      <c r="H3607" s="240" t="str">
        <f t="shared" si="115"/>
        <v/>
      </c>
      <c r="O3607" t="s">
        <v>983</v>
      </c>
    </row>
    <row r="3608" spans="6:15" ht="18" customHeight="1">
      <c r="F3608" s="174" t="str">
        <f>IFERROR(IF(E3608="","",COUNTIF($E$2:E3608,E3608)),"")</f>
        <v/>
      </c>
      <c r="G3608" s="170" t="str">
        <f t="shared" si="114"/>
        <v/>
      </c>
      <c r="H3608" s="240" t="str">
        <f t="shared" si="115"/>
        <v/>
      </c>
      <c r="O3608" t="s">
        <v>983</v>
      </c>
    </row>
    <row r="3609" spans="6:15" ht="18" customHeight="1">
      <c r="F3609" s="174" t="str">
        <f>IFERROR(IF(E3609="","",COUNTIF($E$2:E3609,E3609)),"")</f>
        <v/>
      </c>
      <c r="G3609" s="170" t="str">
        <f t="shared" si="114"/>
        <v/>
      </c>
      <c r="H3609" s="240" t="str">
        <f t="shared" si="115"/>
        <v/>
      </c>
      <c r="O3609" t="s">
        <v>983</v>
      </c>
    </row>
    <row r="3610" spans="6:15" ht="18" customHeight="1">
      <c r="F3610" s="174" t="str">
        <f>IFERROR(IF(E3610="","",COUNTIF($E$2:E3610,E3610)),"")</f>
        <v/>
      </c>
      <c r="G3610" s="170" t="str">
        <f t="shared" si="114"/>
        <v/>
      </c>
      <c r="H3610" s="240" t="str">
        <f t="shared" si="115"/>
        <v/>
      </c>
      <c r="O3610" t="s">
        <v>983</v>
      </c>
    </row>
    <row r="3611" spans="6:15" ht="18" customHeight="1">
      <c r="F3611" s="174" t="str">
        <f>IFERROR(IF(E3611="","",COUNTIF($E$2:E3611,E3611)),"")</f>
        <v/>
      </c>
      <c r="G3611" s="170" t="str">
        <f t="shared" si="114"/>
        <v/>
      </c>
      <c r="H3611" s="240" t="str">
        <f t="shared" si="115"/>
        <v/>
      </c>
      <c r="O3611" t="s">
        <v>983</v>
      </c>
    </row>
    <row r="3612" spans="6:15" ht="18" customHeight="1">
      <c r="F3612" s="174" t="str">
        <f>IFERROR(IF(E3612="","",COUNTIF($E$2:E3612,E3612)),"")</f>
        <v/>
      </c>
      <c r="G3612" s="170" t="str">
        <f t="shared" si="114"/>
        <v/>
      </c>
      <c r="H3612" s="240" t="str">
        <f t="shared" si="115"/>
        <v/>
      </c>
      <c r="O3612" t="s">
        <v>983</v>
      </c>
    </row>
    <row r="3613" spans="6:15" ht="18" customHeight="1">
      <c r="F3613" s="174" t="str">
        <f>IFERROR(IF(E3613="","",COUNTIF($E$2:E3613,E3613)),"")</f>
        <v/>
      </c>
      <c r="G3613" s="170" t="str">
        <f t="shared" si="114"/>
        <v/>
      </c>
      <c r="H3613" s="240" t="str">
        <f t="shared" si="115"/>
        <v/>
      </c>
      <c r="O3613" t="s">
        <v>983</v>
      </c>
    </row>
    <row r="3614" spans="6:15" ht="18" customHeight="1">
      <c r="F3614" s="174" t="str">
        <f>IFERROR(IF(E3614="","",COUNTIF($E$2:E3614,E3614)),"")</f>
        <v/>
      </c>
      <c r="G3614" s="170" t="str">
        <f t="shared" si="114"/>
        <v/>
      </c>
      <c r="H3614" s="240" t="str">
        <f t="shared" si="115"/>
        <v/>
      </c>
      <c r="O3614" t="s">
        <v>983</v>
      </c>
    </row>
    <row r="3615" spans="6:15" ht="18" customHeight="1">
      <c r="F3615" s="174" t="str">
        <f>IFERROR(IF(E3615="","",COUNTIF($E$2:E3615,E3615)),"")</f>
        <v/>
      </c>
      <c r="G3615" s="170" t="str">
        <f t="shared" si="114"/>
        <v/>
      </c>
      <c r="H3615" s="240" t="str">
        <f t="shared" si="115"/>
        <v/>
      </c>
      <c r="O3615" t="s">
        <v>983</v>
      </c>
    </row>
    <row r="3616" spans="6:15" ht="18" customHeight="1">
      <c r="F3616" s="174" t="str">
        <f>IFERROR(IF(E3616="","",COUNTIF($E$2:E3616,E3616)),"")</f>
        <v/>
      </c>
      <c r="G3616" s="170" t="str">
        <f t="shared" si="114"/>
        <v/>
      </c>
      <c r="H3616" s="240" t="str">
        <f t="shared" si="115"/>
        <v/>
      </c>
      <c r="O3616" t="s">
        <v>983</v>
      </c>
    </row>
    <row r="3617" spans="6:15" ht="18" customHeight="1">
      <c r="F3617" s="174" t="str">
        <f>IFERROR(IF(E3617="","",COUNTIF($E$2:E3617,E3617)),"")</f>
        <v/>
      </c>
      <c r="G3617" s="170" t="str">
        <f t="shared" si="114"/>
        <v/>
      </c>
      <c r="H3617" s="240" t="str">
        <f t="shared" si="115"/>
        <v/>
      </c>
      <c r="O3617" t="s">
        <v>983</v>
      </c>
    </row>
    <row r="3618" spans="6:15" ht="18" customHeight="1">
      <c r="F3618" s="174" t="str">
        <f>IFERROR(IF(E3618="","",COUNTIF($E$2:E3618,E3618)),"")</f>
        <v/>
      </c>
      <c r="G3618" s="170" t="str">
        <f t="shared" si="114"/>
        <v/>
      </c>
      <c r="H3618" s="240" t="str">
        <f t="shared" si="115"/>
        <v/>
      </c>
      <c r="O3618" t="s">
        <v>983</v>
      </c>
    </row>
    <row r="3619" spans="6:15" ht="18" customHeight="1">
      <c r="F3619" s="174" t="str">
        <f>IFERROR(IF(E3619="","",COUNTIF($E$2:E3619,E3619)),"")</f>
        <v/>
      </c>
      <c r="G3619" s="170" t="str">
        <f t="shared" si="114"/>
        <v/>
      </c>
      <c r="H3619" s="240" t="str">
        <f t="shared" si="115"/>
        <v/>
      </c>
      <c r="O3619" t="s">
        <v>983</v>
      </c>
    </row>
    <row r="3620" spans="6:15" ht="18" customHeight="1">
      <c r="F3620" s="174" t="str">
        <f>IFERROR(IF(E3620="","",COUNTIF($E$2:E3620,E3620)),"")</f>
        <v/>
      </c>
      <c r="G3620" s="170" t="str">
        <f t="shared" si="114"/>
        <v/>
      </c>
      <c r="H3620" s="240" t="str">
        <f t="shared" si="115"/>
        <v/>
      </c>
      <c r="O3620" t="s">
        <v>983</v>
      </c>
    </row>
    <row r="3621" spans="6:15" ht="18" customHeight="1">
      <c r="F3621" s="174" t="str">
        <f>IFERROR(IF(E3621="","",COUNTIF($E$2:E3621,E3621)),"")</f>
        <v/>
      </c>
      <c r="G3621" s="170" t="str">
        <f t="shared" si="114"/>
        <v/>
      </c>
      <c r="H3621" s="240" t="str">
        <f t="shared" si="115"/>
        <v/>
      </c>
      <c r="O3621" t="s">
        <v>983</v>
      </c>
    </row>
    <row r="3622" spans="6:15" ht="18" customHeight="1">
      <c r="F3622" s="174" t="str">
        <f>IFERROR(IF(E3622="","",COUNTIF($E$2:E3622,E3622)),"")</f>
        <v/>
      </c>
      <c r="G3622" s="170" t="str">
        <f t="shared" si="114"/>
        <v/>
      </c>
      <c r="H3622" s="240" t="str">
        <f t="shared" si="115"/>
        <v/>
      </c>
      <c r="O3622" t="s">
        <v>983</v>
      </c>
    </row>
    <row r="3623" spans="6:15" ht="18" customHeight="1">
      <c r="F3623" s="174" t="str">
        <f>IFERROR(IF(E3623="","",COUNTIF($E$2:E3623,E3623)),"")</f>
        <v/>
      </c>
      <c r="G3623" s="170" t="str">
        <f t="shared" si="114"/>
        <v/>
      </c>
      <c r="H3623" s="240" t="str">
        <f t="shared" si="115"/>
        <v/>
      </c>
      <c r="O3623" t="s">
        <v>983</v>
      </c>
    </row>
    <row r="3624" spans="6:15" ht="18" customHeight="1">
      <c r="F3624" s="174" t="str">
        <f>IFERROR(IF(E3624="","",COUNTIF($E$2:E3624,E3624)),"")</f>
        <v/>
      </c>
      <c r="G3624" s="170" t="str">
        <f t="shared" si="114"/>
        <v/>
      </c>
      <c r="H3624" s="240" t="str">
        <f t="shared" si="115"/>
        <v/>
      </c>
      <c r="O3624" t="s">
        <v>983</v>
      </c>
    </row>
    <row r="3625" spans="6:15" ht="18" customHeight="1">
      <c r="F3625" s="174" t="str">
        <f>IFERROR(IF(E3625="","",COUNTIF($E$2:E3625,E3625)),"")</f>
        <v/>
      </c>
      <c r="G3625" s="170" t="str">
        <f t="shared" si="114"/>
        <v/>
      </c>
      <c r="H3625" s="240" t="str">
        <f t="shared" si="115"/>
        <v/>
      </c>
      <c r="O3625" t="s">
        <v>983</v>
      </c>
    </row>
    <row r="3626" spans="6:15" ht="18" customHeight="1">
      <c r="F3626" s="174" t="str">
        <f>IFERROR(IF(E3626="","",COUNTIF($E$2:E3626,E3626)),"")</f>
        <v/>
      </c>
      <c r="G3626" s="170" t="str">
        <f t="shared" si="114"/>
        <v/>
      </c>
      <c r="H3626" s="240" t="str">
        <f t="shared" si="115"/>
        <v/>
      </c>
      <c r="O3626" t="s">
        <v>983</v>
      </c>
    </row>
    <row r="3627" spans="6:15" ht="18" customHeight="1">
      <c r="F3627" s="174" t="str">
        <f>IFERROR(IF(E3627="","",COUNTIF($E$2:E3627,E3627)),"")</f>
        <v/>
      </c>
      <c r="G3627" s="170" t="str">
        <f t="shared" si="114"/>
        <v/>
      </c>
      <c r="H3627" s="240" t="str">
        <f t="shared" si="115"/>
        <v/>
      </c>
      <c r="O3627" t="s">
        <v>983</v>
      </c>
    </row>
    <row r="3628" spans="6:15" ht="18" customHeight="1">
      <c r="F3628" s="174" t="str">
        <f>IFERROR(IF(E3628="","",COUNTIF($E$2:E3628,E3628)),"")</f>
        <v/>
      </c>
      <c r="G3628" s="170" t="str">
        <f t="shared" si="114"/>
        <v/>
      </c>
      <c r="H3628" s="240" t="str">
        <f t="shared" si="115"/>
        <v/>
      </c>
      <c r="O3628" t="s">
        <v>983</v>
      </c>
    </row>
    <row r="3629" spans="6:15" ht="18" customHeight="1">
      <c r="F3629" s="174" t="str">
        <f>IFERROR(IF(E3629="","",COUNTIF($E$2:E3629,E3629)),"")</f>
        <v/>
      </c>
      <c r="G3629" s="170" t="str">
        <f t="shared" si="114"/>
        <v/>
      </c>
      <c r="H3629" s="240" t="str">
        <f t="shared" si="115"/>
        <v/>
      </c>
      <c r="O3629" t="s">
        <v>983</v>
      </c>
    </row>
    <row r="3630" spans="6:15" ht="18" customHeight="1">
      <c r="F3630" s="174" t="str">
        <f>IFERROR(IF(E3630="","",COUNTIF($E$2:E3630,E3630)),"")</f>
        <v/>
      </c>
      <c r="G3630" s="170" t="str">
        <f t="shared" si="114"/>
        <v/>
      </c>
      <c r="H3630" s="240" t="str">
        <f t="shared" si="115"/>
        <v/>
      </c>
      <c r="O3630" t="s">
        <v>983</v>
      </c>
    </row>
    <row r="3631" spans="6:15" ht="18" customHeight="1">
      <c r="F3631" s="174" t="str">
        <f>IFERROR(IF(E3631="","",COUNTIF($E$2:E3631,E3631)),"")</f>
        <v/>
      </c>
      <c r="G3631" s="170" t="str">
        <f t="shared" si="114"/>
        <v/>
      </c>
      <c r="H3631" s="240" t="str">
        <f t="shared" si="115"/>
        <v/>
      </c>
      <c r="O3631" t="s">
        <v>983</v>
      </c>
    </row>
    <row r="3632" spans="6:15" ht="18" customHeight="1">
      <c r="F3632" s="174" t="str">
        <f>IFERROR(IF(E3632="","",COUNTIF($E$2:E3632,E3632)),"")</f>
        <v/>
      </c>
      <c r="G3632" s="170" t="str">
        <f t="shared" si="114"/>
        <v/>
      </c>
      <c r="H3632" s="240" t="str">
        <f t="shared" si="115"/>
        <v/>
      </c>
      <c r="O3632" t="s">
        <v>983</v>
      </c>
    </row>
    <row r="3633" spans="6:15" ht="18" customHeight="1">
      <c r="F3633" s="174" t="str">
        <f>IFERROR(IF(E3633="","",COUNTIF($E$2:E3633,E3633)),"")</f>
        <v/>
      </c>
      <c r="G3633" s="170" t="str">
        <f t="shared" si="114"/>
        <v/>
      </c>
      <c r="H3633" s="240" t="str">
        <f t="shared" si="115"/>
        <v/>
      </c>
      <c r="O3633" t="s">
        <v>983</v>
      </c>
    </row>
    <row r="3634" spans="6:15" ht="18" customHeight="1">
      <c r="F3634" s="174" t="str">
        <f>IFERROR(IF(E3634="","",COUNTIF($E$2:E3634,E3634)),"")</f>
        <v/>
      </c>
      <c r="G3634" s="170" t="str">
        <f t="shared" si="114"/>
        <v/>
      </c>
      <c r="H3634" s="240" t="str">
        <f t="shared" si="115"/>
        <v/>
      </c>
      <c r="O3634" t="s">
        <v>983</v>
      </c>
    </row>
    <row r="3635" spans="6:15" ht="18" customHeight="1">
      <c r="F3635" s="174" t="str">
        <f>IFERROR(IF(E3635="","",COUNTIF($E$2:E3635,E3635)),"")</f>
        <v/>
      </c>
      <c r="G3635" s="170" t="str">
        <f t="shared" si="114"/>
        <v/>
      </c>
      <c r="H3635" s="240" t="str">
        <f t="shared" si="115"/>
        <v/>
      </c>
      <c r="O3635" t="s">
        <v>983</v>
      </c>
    </row>
    <row r="3636" spans="6:15" ht="18" customHeight="1">
      <c r="F3636" s="174" t="str">
        <f>IFERROR(IF(E3636="","",COUNTIF($E$2:E3636,E3636)),"")</f>
        <v/>
      </c>
      <c r="G3636" s="170" t="str">
        <f t="shared" si="114"/>
        <v/>
      </c>
      <c r="H3636" s="240" t="str">
        <f t="shared" si="115"/>
        <v/>
      </c>
      <c r="O3636" t="s">
        <v>983</v>
      </c>
    </row>
    <row r="3637" spans="6:15" ht="18" customHeight="1">
      <c r="F3637" s="174" t="str">
        <f>IFERROR(IF(E3637="","",COUNTIF($E$2:E3637,E3637)),"")</f>
        <v/>
      </c>
      <c r="G3637" s="170" t="str">
        <f t="shared" si="114"/>
        <v/>
      </c>
      <c r="H3637" s="240" t="str">
        <f t="shared" si="115"/>
        <v/>
      </c>
      <c r="O3637" t="s">
        <v>983</v>
      </c>
    </row>
    <row r="3638" spans="6:15" ht="18" customHeight="1">
      <c r="F3638" s="174" t="str">
        <f>IFERROR(IF(E3638="","",COUNTIF($E$2:E3638,E3638)),"")</f>
        <v/>
      </c>
      <c r="G3638" s="170" t="str">
        <f t="shared" si="114"/>
        <v/>
      </c>
      <c r="H3638" s="240" t="str">
        <f t="shared" si="115"/>
        <v/>
      </c>
      <c r="O3638" t="s">
        <v>983</v>
      </c>
    </row>
    <row r="3639" spans="6:15" ht="18" customHeight="1">
      <c r="F3639" s="174" t="str">
        <f>IFERROR(IF(E3639="","",COUNTIF($E$2:E3639,E3639)),"")</f>
        <v/>
      </c>
      <c r="G3639" s="170" t="str">
        <f t="shared" si="114"/>
        <v/>
      </c>
      <c r="H3639" s="240" t="str">
        <f t="shared" si="115"/>
        <v/>
      </c>
      <c r="O3639" t="s">
        <v>983</v>
      </c>
    </row>
    <row r="3640" spans="6:15" ht="18" customHeight="1">
      <c r="F3640" s="174" t="str">
        <f>IFERROR(IF(E3640="","",COUNTIF($E$2:E3640,E3640)),"")</f>
        <v/>
      </c>
      <c r="G3640" s="170" t="str">
        <f t="shared" si="114"/>
        <v/>
      </c>
      <c r="H3640" s="240" t="str">
        <f t="shared" si="115"/>
        <v/>
      </c>
      <c r="O3640" t="s">
        <v>983</v>
      </c>
    </row>
    <row r="3641" spans="6:15" ht="18" customHeight="1">
      <c r="F3641" s="174" t="str">
        <f>IFERROR(IF(E3641="","",COUNTIF($E$2:E3641,E3641)),"")</f>
        <v/>
      </c>
      <c r="G3641" s="170" t="str">
        <f t="shared" si="114"/>
        <v/>
      </c>
      <c r="H3641" s="240" t="str">
        <f t="shared" si="115"/>
        <v/>
      </c>
      <c r="O3641" t="s">
        <v>983</v>
      </c>
    </row>
    <row r="3642" spans="6:15" ht="18" customHeight="1">
      <c r="F3642" s="174" t="str">
        <f>IFERROR(IF(E3642="","",COUNTIF($E$2:E3642,E3642)),"")</f>
        <v/>
      </c>
      <c r="G3642" s="170" t="str">
        <f t="shared" si="114"/>
        <v/>
      </c>
      <c r="H3642" s="240" t="str">
        <f t="shared" si="115"/>
        <v/>
      </c>
      <c r="O3642" t="s">
        <v>983</v>
      </c>
    </row>
    <row r="3643" spans="6:15" ht="18" customHeight="1">
      <c r="F3643" s="174" t="str">
        <f>IFERROR(IF(E3643="","",COUNTIF($E$2:E3643,E3643)),"")</f>
        <v/>
      </c>
      <c r="G3643" s="170" t="str">
        <f t="shared" si="114"/>
        <v/>
      </c>
      <c r="H3643" s="240" t="str">
        <f t="shared" si="115"/>
        <v/>
      </c>
      <c r="O3643" t="s">
        <v>983</v>
      </c>
    </row>
    <row r="3644" spans="6:15" ht="18" customHeight="1">
      <c r="F3644" s="174" t="str">
        <f>IFERROR(IF(E3644="","",COUNTIF($E$2:E3644,E3644)),"")</f>
        <v/>
      </c>
      <c r="G3644" s="170" t="str">
        <f t="shared" si="114"/>
        <v/>
      </c>
      <c r="H3644" s="240" t="str">
        <f t="shared" si="115"/>
        <v/>
      </c>
      <c r="O3644" t="s">
        <v>983</v>
      </c>
    </row>
    <row r="3645" spans="6:15" ht="18" customHeight="1">
      <c r="F3645" s="174" t="str">
        <f>IFERROR(IF(E3645="","",COUNTIF($E$2:E3645,E3645)),"")</f>
        <v/>
      </c>
      <c r="G3645" s="170" t="str">
        <f t="shared" si="114"/>
        <v/>
      </c>
      <c r="H3645" s="240" t="str">
        <f t="shared" si="115"/>
        <v/>
      </c>
      <c r="O3645" t="s">
        <v>983</v>
      </c>
    </row>
    <row r="3646" spans="6:15" ht="18" customHeight="1">
      <c r="F3646" s="174" t="str">
        <f>IFERROR(IF(E3646="","",COUNTIF($E$2:E3646,E3646)),"")</f>
        <v/>
      </c>
      <c r="G3646" s="170" t="str">
        <f t="shared" si="114"/>
        <v/>
      </c>
      <c r="H3646" s="240" t="str">
        <f t="shared" si="115"/>
        <v/>
      </c>
      <c r="O3646" t="s">
        <v>983</v>
      </c>
    </row>
    <row r="3647" spans="6:15" ht="18" customHeight="1">
      <c r="F3647" s="174" t="str">
        <f>IFERROR(IF(E3647="","",COUNTIF($E$2:E3647,E3647)),"")</f>
        <v/>
      </c>
      <c r="G3647" s="170" t="str">
        <f t="shared" si="114"/>
        <v/>
      </c>
      <c r="H3647" s="240" t="str">
        <f t="shared" si="115"/>
        <v/>
      </c>
      <c r="O3647" t="s">
        <v>983</v>
      </c>
    </row>
    <row r="3648" spans="6:15" ht="18" customHeight="1">
      <c r="F3648" s="174" t="str">
        <f>IFERROR(IF(E3648="","",COUNTIF($E$2:E3648,E3648)),"")</f>
        <v/>
      </c>
      <c r="G3648" s="170" t="str">
        <f t="shared" si="114"/>
        <v/>
      </c>
      <c r="H3648" s="240" t="str">
        <f t="shared" si="115"/>
        <v/>
      </c>
      <c r="O3648" t="s">
        <v>983</v>
      </c>
    </row>
    <row r="3649" spans="6:15" ht="18" customHeight="1">
      <c r="F3649" s="174" t="str">
        <f>IFERROR(IF(E3649="","",COUNTIF($E$2:E3649,E3649)),"")</f>
        <v/>
      </c>
      <c r="G3649" s="170" t="str">
        <f t="shared" si="114"/>
        <v/>
      </c>
      <c r="H3649" s="240" t="str">
        <f t="shared" si="115"/>
        <v/>
      </c>
      <c r="O3649" t="s">
        <v>983</v>
      </c>
    </row>
    <row r="3650" spans="6:15" ht="18" customHeight="1">
      <c r="F3650" s="174" t="str">
        <f>IFERROR(IF(E3650="","",COUNTIF($E$2:E3650,E3650)),"")</f>
        <v/>
      </c>
      <c r="G3650" s="170" t="str">
        <f t="shared" ref="G3650:G3713" si="116">IFERROR(IF(AND(COUNTIF(E3650:E3650,E3650)=(F3650),F3650&gt;0),ROW(),""),"")</f>
        <v/>
      </c>
      <c r="H3650" s="240" t="str">
        <f t="shared" ref="H3650:H3713" si="117">IFERROR(INDEX(E:E,SMALL(G:G,ROW()-1)),"")</f>
        <v/>
      </c>
      <c r="O3650" t="s">
        <v>983</v>
      </c>
    </row>
    <row r="3651" spans="6:15" ht="18" customHeight="1">
      <c r="F3651" s="174" t="str">
        <f>IFERROR(IF(E3651="","",COUNTIF($E$2:E3651,E3651)),"")</f>
        <v/>
      </c>
      <c r="G3651" s="170" t="str">
        <f t="shared" si="116"/>
        <v/>
      </c>
      <c r="H3651" s="240" t="str">
        <f t="shared" si="117"/>
        <v/>
      </c>
      <c r="O3651" t="s">
        <v>983</v>
      </c>
    </row>
    <row r="3652" spans="6:15" ht="18" customHeight="1">
      <c r="F3652" s="174" t="str">
        <f>IFERROR(IF(E3652="","",COUNTIF($E$2:E3652,E3652)),"")</f>
        <v/>
      </c>
      <c r="G3652" s="170" t="str">
        <f t="shared" si="116"/>
        <v/>
      </c>
      <c r="H3652" s="240" t="str">
        <f t="shared" si="117"/>
        <v/>
      </c>
      <c r="O3652" t="s">
        <v>983</v>
      </c>
    </row>
    <row r="3653" spans="6:15" ht="18" customHeight="1">
      <c r="F3653" s="174" t="str">
        <f>IFERROR(IF(E3653="","",COUNTIF($E$2:E3653,E3653)),"")</f>
        <v/>
      </c>
      <c r="G3653" s="170" t="str">
        <f t="shared" si="116"/>
        <v/>
      </c>
      <c r="H3653" s="240" t="str">
        <f t="shared" si="117"/>
        <v/>
      </c>
      <c r="O3653" t="s">
        <v>983</v>
      </c>
    </row>
    <row r="3654" spans="6:15" ht="18" customHeight="1">
      <c r="F3654" s="174" t="str">
        <f>IFERROR(IF(E3654="","",COUNTIF($E$2:E3654,E3654)),"")</f>
        <v/>
      </c>
      <c r="G3654" s="170" t="str">
        <f t="shared" si="116"/>
        <v/>
      </c>
      <c r="H3654" s="240" t="str">
        <f t="shared" si="117"/>
        <v/>
      </c>
      <c r="O3654" t="s">
        <v>983</v>
      </c>
    </row>
    <row r="3655" spans="6:15" ht="18" customHeight="1">
      <c r="F3655" s="174" t="str">
        <f>IFERROR(IF(E3655="","",COUNTIF($E$2:E3655,E3655)),"")</f>
        <v/>
      </c>
      <c r="G3655" s="170" t="str">
        <f t="shared" si="116"/>
        <v/>
      </c>
      <c r="H3655" s="240" t="str">
        <f t="shared" si="117"/>
        <v/>
      </c>
      <c r="O3655" t="s">
        <v>983</v>
      </c>
    </row>
    <row r="3656" spans="6:15" ht="18" customHeight="1">
      <c r="F3656" s="174" t="str">
        <f>IFERROR(IF(E3656="","",COUNTIF($E$2:E3656,E3656)),"")</f>
        <v/>
      </c>
      <c r="G3656" s="170" t="str">
        <f t="shared" si="116"/>
        <v/>
      </c>
      <c r="H3656" s="240" t="str">
        <f t="shared" si="117"/>
        <v/>
      </c>
      <c r="O3656" t="s">
        <v>983</v>
      </c>
    </row>
    <row r="3657" spans="6:15" ht="18" customHeight="1">
      <c r="F3657" s="174" t="str">
        <f>IFERROR(IF(E3657="","",COUNTIF($E$2:E3657,E3657)),"")</f>
        <v/>
      </c>
      <c r="G3657" s="170" t="str">
        <f t="shared" si="116"/>
        <v/>
      </c>
      <c r="H3657" s="240" t="str">
        <f t="shared" si="117"/>
        <v/>
      </c>
      <c r="O3657" t="s">
        <v>983</v>
      </c>
    </row>
    <row r="3658" spans="6:15" ht="18" customHeight="1">
      <c r="F3658" s="174" t="str">
        <f>IFERROR(IF(E3658="","",COUNTIF($E$2:E3658,E3658)),"")</f>
        <v/>
      </c>
      <c r="G3658" s="170" t="str">
        <f t="shared" si="116"/>
        <v/>
      </c>
      <c r="H3658" s="240" t="str">
        <f t="shared" si="117"/>
        <v/>
      </c>
      <c r="O3658" t="s">
        <v>983</v>
      </c>
    </row>
    <row r="3659" spans="6:15" ht="18" customHeight="1">
      <c r="F3659" s="174" t="str">
        <f>IFERROR(IF(E3659="","",COUNTIF($E$2:E3659,E3659)),"")</f>
        <v/>
      </c>
      <c r="G3659" s="170" t="str">
        <f t="shared" si="116"/>
        <v/>
      </c>
      <c r="H3659" s="240" t="str">
        <f t="shared" si="117"/>
        <v/>
      </c>
      <c r="O3659" t="s">
        <v>983</v>
      </c>
    </row>
    <row r="3660" spans="6:15" ht="18" customHeight="1">
      <c r="F3660" s="174" t="str">
        <f>IFERROR(IF(E3660="","",COUNTIF($E$2:E3660,E3660)),"")</f>
        <v/>
      </c>
      <c r="G3660" s="170" t="str">
        <f t="shared" si="116"/>
        <v/>
      </c>
      <c r="H3660" s="240" t="str">
        <f t="shared" si="117"/>
        <v/>
      </c>
      <c r="O3660" t="s">
        <v>983</v>
      </c>
    </row>
    <row r="3661" spans="6:15" ht="18" customHeight="1">
      <c r="F3661" s="174" t="str">
        <f>IFERROR(IF(E3661="","",COUNTIF($E$2:E3661,E3661)),"")</f>
        <v/>
      </c>
      <c r="G3661" s="170" t="str">
        <f t="shared" si="116"/>
        <v/>
      </c>
      <c r="H3661" s="240" t="str">
        <f t="shared" si="117"/>
        <v/>
      </c>
      <c r="O3661" t="s">
        <v>983</v>
      </c>
    </row>
    <row r="3662" spans="6:15" ht="18" customHeight="1">
      <c r="F3662" s="174" t="str">
        <f>IFERROR(IF(E3662="","",COUNTIF($E$2:E3662,E3662)),"")</f>
        <v/>
      </c>
      <c r="G3662" s="170" t="str">
        <f t="shared" si="116"/>
        <v/>
      </c>
      <c r="H3662" s="240" t="str">
        <f t="shared" si="117"/>
        <v/>
      </c>
      <c r="O3662" t="s">
        <v>983</v>
      </c>
    </row>
    <row r="3663" spans="6:15" ht="18" customHeight="1">
      <c r="F3663" s="174" t="str">
        <f>IFERROR(IF(E3663="","",COUNTIF($E$2:E3663,E3663)),"")</f>
        <v/>
      </c>
      <c r="G3663" s="170" t="str">
        <f t="shared" si="116"/>
        <v/>
      </c>
      <c r="H3663" s="240" t="str">
        <f t="shared" si="117"/>
        <v/>
      </c>
      <c r="O3663" t="s">
        <v>983</v>
      </c>
    </row>
    <row r="3664" spans="6:15" ht="18" customHeight="1">
      <c r="F3664" s="174" t="str">
        <f>IFERROR(IF(E3664="","",COUNTIF($E$2:E3664,E3664)),"")</f>
        <v/>
      </c>
      <c r="G3664" s="170" t="str">
        <f t="shared" si="116"/>
        <v/>
      </c>
      <c r="H3664" s="240" t="str">
        <f t="shared" si="117"/>
        <v/>
      </c>
      <c r="O3664" t="s">
        <v>983</v>
      </c>
    </row>
    <row r="3665" spans="6:15" ht="18" customHeight="1">
      <c r="F3665" s="174" t="str">
        <f>IFERROR(IF(E3665="","",COUNTIF($E$2:E3665,E3665)),"")</f>
        <v/>
      </c>
      <c r="G3665" s="170" t="str">
        <f t="shared" si="116"/>
        <v/>
      </c>
      <c r="H3665" s="240" t="str">
        <f t="shared" si="117"/>
        <v/>
      </c>
      <c r="O3665" t="s">
        <v>983</v>
      </c>
    </row>
    <row r="3666" spans="6:15" ht="18" customHeight="1">
      <c r="F3666" s="174" t="str">
        <f>IFERROR(IF(E3666="","",COUNTIF($E$2:E3666,E3666)),"")</f>
        <v/>
      </c>
      <c r="G3666" s="170" t="str">
        <f t="shared" si="116"/>
        <v/>
      </c>
      <c r="H3666" s="240" t="str">
        <f t="shared" si="117"/>
        <v/>
      </c>
      <c r="O3666" t="s">
        <v>983</v>
      </c>
    </row>
    <row r="3667" spans="6:15" ht="18" customHeight="1">
      <c r="F3667" s="174" t="str">
        <f>IFERROR(IF(E3667="","",COUNTIF($E$2:E3667,E3667)),"")</f>
        <v/>
      </c>
      <c r="G3667" s="170" t="str">
        <f t="shared" si="116"/>
        <v/>
      </c>
      <c r="H3667" s="240" t="str">
        <f t="shared" si="117"/>
        <v/>
      </c>
      <c r="O3667" t="s">
        <v>983</v>
      </c>
    </row>
    <row r="3668" spans="6:15" ht="18" customHeight="1">
      <c r="F3668" s="174" t="str">
        <f>IFERROR(IF(E3668="","",COUNTIF($E$2:E3668,E3668)),"")</f>
        <v/>
      </c>
      <c r="G3668" s="170" t="str">
        <f t="shared" si="116"/>
        <v/>
      </c>
      <c r="H3668" s="240" t="str">
        <f t="shared" si="117"/>
        <v/>
      </c>
      <c r="O3668" t="s">
        <v>983</v>
      </c>
    </row>
    <row r="3669" spans="6:15" ht="18" customHeight="1">
      <c r="F3669" s="174" t="str">
        <f>IFERROR(IF(E3669="","",COUNTIF($E$2:E3669,E3669)),"")</f>
        <v/>
      </c>
      <c r="G3669" s="170" t="str">
        <f t="shared" si="116"/>
        <v/>
      </c>
      <c r="H3669" s="240" t="str">
        <f t="shared" si="117"/>
        <v/>
      </c>
      <c r="O3669" t="s">
        <v>983</v>
      </c>
    </row>
    <row r="3670" spans="6:15" ht="18" customHeight="1">
      <c r="F3670" s="174" t="str">
        <f>IFERROR(IF(E3670="","",COUNTIF($E$2:E3670,E3670)),"")</f>
        <v/>
      </c>
      <c r="G3670" s="170" t="str">
        <f t="shared" si="116"/>
        <v/>
      </c>
      <c r="H3670" s="240" t="str">
        <f t="shared" si="117"/>
        <v/>
      </c>
      <c r="O3670" t="s">
        <v>983</v>
      </c>
    </row>
    <row r="3671" spans="6:15" ht="18" customHeight="1">
      <c r="F3671" s="174" t="str">
        <f>IFERROR(IF(E3671="","",COUNTIF($E$2:E3671,E3671)),"")</f>
        <v/>
      </c>
      <c r="G3671" s="170" t="str">
        <f t="shared" si="116"/>
        <v/>
      </c>
      <c r="H3671" s="240" t="str">
        <f t="shared" si="117"/>
        <v/>
      </c>
      <c r="O3671" t="s">
        <v>983</v>
      </c>
    </row>
    <row r="3672" spans="6:15" ht="18" customHeight="1">
      <c r="F3672" s="174" t="str">
        <f>IFERROR(IF(E3672="","",COUNTIF($E$2:E3672,E3672)),"")</f>
        <v/>
      </c>
      <c r="G3672" s="170" t="str">
        <f t="shared" si="116"/>
        <v/>
      </c>
      <c r="H3672" s="240" t="str">
        <f t="shared" si="117"/>
        <v/>
      </c>
      <c r="O3672" t="s">
        <v>983</v>
      </c>
    </row>
    <row r="3673" spans="6:15" ht="18" customHeight="1">
      <c r="F3673" s="174" t="str">
        <f>IFERROR(IF(E3673="","",COUNTIF($E$2:E3673,E3673)),"")</f>
        <v/>
      </c>
      <c r="G3673" s="170" t="str">
        <f t="shared" si="116"/>
        <v/>
      </c>
      <c r="H3673" s="240" t="str">
        <f t="shared" si="117"/>
        <v/>
      </c>
      <c r="O3673" t="s">
        <v>983</v>
      </c>
    </row>
    <row r="3674" spans="6:15" ht="18" customHeight="1">
      <c r="F3674" s="174" t="str">
        <f>IFERROR(IF(E3674="","",COUNTIF($E$2:E3674,E3674)),"")</f>
        <v/>
      </c>
      <c r="G3674" s="170" t="str">
        <f t="shared" si="116"/>
        <v/>
      </c>
      <c r="H3674" s="240" t="str">
        <f t="shared" si="117"/>
        <v/>
      </c>
      <c r="O3674" t="s">
        <v>983</v>
      </c>
    </row>
    <row r="3675" spans="6:15" ht="18" customHeight="1">
      <c r="F3675" s="174" t="str">
        <f>IFERROR(IF(E3675="","",COUNTIF($E$2:E3675,E3675)),"")</f>
        <v/>
      </c>
      <c r="G3675" s="170" t="str">
        <f t="shared" si="116"/>
        <v/>
      </c>
      <c r="H3675" s="240" t="str">
        <f t="shared" si="117"/>
        <v/>
      </c>
      <c r="O3675" t="s">
        <v>983</v>
      </c>
    </row>
    <row r="3676" spans="6:15" ht="18" customHeight="1">
      <c r="F3676" s="174" t="str">
        <f>IFERROR(IF(E3676="","",COUNTIF($E$2:E3676,E3676)),"")</f>
        <v/>
      </c>
      <c r="G3676" s="170" t="str">
        <f t="shared" si="116"/>
        <v/>
      </c>
      <c r="H3676" s="240" t="str">
        <f t="shared" si="117"/>
        <v/>
      </c>
      <c r="O3676" t="s">
        <v>983</v>
      </c>
    </row>
    <row r="3677" spans="6:15" ht="18" customHeight="1">
      <c r="F3677" s="174" t="str">
        <f>IFERROR(IF(E3677="","",COUNTIF($E$2:E3677,E3677)),"")</f>
        <v/>
      </c>
      <c r="G3677" s="170" t="str">
        <f t="shared" si="116"/>
        <v/>
      </c>
      <c r="H3677" s="240" t="str">
        <f t="shared" si="117"/>
        <v/>
      </c>
      <c r="O3677" t="s">
        <v>983</v>
      </c>
    </row>
    <row r="3678" spans="6:15" ht="18" customHeight="1">
      <c r="F3678" s="174" t="str">
        <f>IFERROR(IF(E3678="","",COUNTIF($E$2:E3678,E3678)),"")</f>
        <v/>
      </c>
      <c r="G3678" s="170" t="str">
        <f t="shared" si="116"/>
        <v/>
      </c>
      <c r="H3678" s="240" t="str">
        <f t="shared" si="117"/>
        <v/>
      </c>
      <c r="O3678" t="s">
        <v>983</v>
      </c>
    </row>
    <row r="3679" spans="6:15" ht="18" customHeight="1">
      <c r="F3679" s="174" t="str">
        <f>IFERROR(IF(E3679="","",COUNTIF($E$2:E3679,E3679)),"")</f>
        <v/>
      </c>
      <c r="G3679" s="170" t="str">
        <f t="shared" si="116"/>
        <v/>
      </c>
      <c r="H3679" s="240" t="str">
        <f t="shared" si="117"/>
        <v/>
      </c>
      <c r="O3679" t="s">
        <v>983</v>
      </c>
    </row>
    <row r="3680" spans="6:15" ht="18" customHeight="1">
      <c r="F3680" s="174" t="str">
        <f>IFERROR(IF(E3680="","",COUNTIF($E$2:E3680,E3680)),"")</f>
        <v/>
      </c>
      <c r="G3680" s="170" t="str">
        <f t="shared" si="116"/>
        <v/>
      </c>
      <c r="H3680" s="240" t="str">
        <f t="shared" si="117"/>
        <v/>
      </c>
      <c r="O3680" t="s">
        <v>983</v>
      </c>
    </row>
    <row r="3681" spans="6:15" ht="18" customHeight="1">
      <c r="F3681" s="174" t="str">
        <f>IFERROR(IF(E3681="","",COUNTIF($E$2:E3681,E3681)),"")</f>
        <v/>
      </c>
      <c r="G3681" s="170" t="str">
        <f t="shared" si="116"/>
        <v/>
      </c>
      <c r="H3681" s="240" t="str">
        <f t="shared" si="117"/>
        <v/>
      </c>
      <c r="O3681" t="s">
        <v>983</v>
      </c>
    </row>
    <row r="3682" spans="6:15" ht="18" customHeight="1">
      <c r="F3682" s="174" t="str">
        <f>IFERROR(IF(E3682="","",COUNTIF($E$2:E3682,E3682)),"")</f>
        <v/>
      </c>
      <c r="G3682" s="170" t="str">
        <f t="shared" si="116"/>
        <v/>
      </c>
      <c r="H3682" s="240" t="str">
        <f t="shared" si="117"/>
        <v/>
      </c>
      <c r="O3682" t="s">
        <v>983</v>
      </c>
    </row>
    <row r="3683" spans="6:15" ht="18" customHeight="1">
      <c r="F3683" s="174" t="str">
        <f>IFERROR(IF(E3683="","",COUNTIF($E$2:E3683,E3683)),"")</f>
        <v/>
      </c>
      <c r="G3683" s="170" t="str">
        <f t="shared" si="116"/>
        <v/>
      </c>
      <c r="H3683" s="240" t="str">
        <f t="shared" si="117"/>
        <v/>
      </c>
      <c r="O3683" t="s">
        <v>983</v>
      </c>
    </row>
    <row r="3684" spans="6:15" ht="18" customHeight="1">
      <c r="F3684" s="174" t="str">
        <f>IFERROR(IF(E3684="","",COUNTIF($E$2:E3684,E3684)),"")</f>
        <v/>
      </c>
      <c r="G3684" s="170" t="str">
        <f t="shared" si="116"/>
        <v/>
      </c>
      <c r="H3684" s="240" t="str">
        <f t="shared" si="117"/>
        <v/>
      </c>
      <c r="O3684" t="s">
        <v>983</v>
      </c>
    </row>
    <row r="3685" spans="6:15" ht="18" customHeight="1">
      <c r="F3685" s="174" t="str">
        <f>IFERROR(IF(E3685="","",COUNTIF($E$2:E3685,E3685)),"")</f>
        <v/>
      </c>
      <c r="G3685" s="170" t="str">
        <f t="shared" si="116"/>
        <v/>
      </c>
      <c r="H3685" s="240" t="str">
        <f t="shared" si="117"/>
        <v/>
      </c>
      <c r="O3685" t="s">
        <v>983</v>
      </c>
    </row>
    <row r="3686" spans="6:15" ht="18" customHeight="1">
      <c r="F3686" s="174" t="str">
        <f>IFERROR(IF(E3686="","",COUNTIF($E$2:E3686,E3686)),"")</f>
        <v/>
      </c>
      <c r="G3686" s="170" t="str">
        <f t="shared" si="116"/>
        <v/>
      </c>
      <c r="H3686" s="240" t="str">
        <f t="shared" si="117"/>
        <v/>
      </c>
      <c r="O3686" t="s">
        <v>983</v>
      </c>
    </row>
    <row r="3687" spans="6:15" ht="18" customHeight="1">
      <c r="F3687" s="174" t="str">
        <f>IFERROR(IF(E3687="","",COUNTIF($E$2:E3687,E3687)),"")</f>
        <v/>
      </c>
      <c r="G3687" s="170" t="str">
        <f t="shared" si="116"/>
        <v/>
      </c>
      <c r="H3687" s="240" t="str">
        <f t="shared" si="117"/>
        <v/>
      </c>
      <c r="O3687" t="s">
        <v>983</v>
      </c>
    </row>
    <row r="3688" spans="6:15" ht="18" customHeight="1">
      <c r="F3688" s="174" t="str">
        <f>IFERROR(IF(E3688="","",COUNTIF($E$2:E3688,E3688)),"")</f>
        <v/>
      </c>
      <c r="G3688" s="170" t="str">
        <f t="shared" si="116"/>
        <v/>
      </c>
      <c r="H3688" s="240" t="str">
        <f t="shared" si="117"/>
        <v/>
      </c>
      <c r="O3688" t="s">
        <v>983</v>
      </c>
    </row>
    <row r="3689" spans="6:15" ht="18" customHeight="1">
      <c r="F3689" s="174" t="str">
        <f>IFERROR(IF(E3689="","",COUNTIF($E$2:E3689,E3689)),"")</f>
        <v/>
      </c>
      <c r="G3689" s="170" t="str">
        <f t="shared" si="116"/>
        <v/>
      </c>
      <c r="H3689" s="240" t="str">
        <f t="shared" si="117"/>
        <v/>
      </c>
      <c r="O3689" t="s">
        <v>983</v>
      </c>
    </row>
    <row r="3690" spans="6:15" ht="18" customHeight="1">
      <c r="F3690" s="174" t="str">
        <f>IFERROR(IF(E3690="","",COUNTIF($E$2:E3690,E3690)),"")</f>
        <v/>
      </c>
      <c r="G3690" s="170" t="str">
        <f t="shared" si="116"/>
        <v/>
      </c>
      <c r="H3690" s="240" t="str">
        <f t="shared" si="117"/>
        <v/>
      </c>
      <c r="O3690" t="s">
        <v>983</v>
      </c>
    </row>
    <row r="3691" spans="6:15" ht="18" customHeight="1">
      <c r="F3691" s="174" t="str">
        <f>IFERROR(IF(E3691="","",COUNTIF($E$2:E3691,E3691)),"")</f>
        <v/>
      </c>
      <c r="G3691" s="170" t="str">
        <f t="shared" si="116"/>
        <v/>
      </c>
      <c r="H3691" s="240" t="str">
        <f t="shared" si="117"/>
        <v/>
      </c>
      <c r="O3691" t="s">
        <v>983</v>
      </c>
    </row>
    <row r="3692" spans="6:15" ht="18" customHeight="1">
      <c r="F3692" s="174" t="str">
        <f>IFERROR(IF(E3692="","",COUNTIF($E$2:E3692,E3692)),"")</f>
        <v/>
      </c>
      <c r="G3692" s="170" t="str">
        <f t="shared" si="116"/>
        <v/>
      </c>
      <c r="H3692" s="240" t="str">
        <f t="shared" si="117"/>
        <v/>
      </c>
      <c r="O3692" t="s">
        <v>983</v>
      </c>
    </row>
    <row r="3693" spans="6:15" ht="18" customHeight="1">
      <c r="F3693" s="174" t="str">
        <f>IFERROR(IF(E3693="","",COUNTIF($E$2:E3693,E3693)),"")</f>
        <v/>
      </c>
      <c r="G3693" s="170" t="str">
        <f t="shared" si="116"/>
        <v/>
      </c>
      <c r="H3693" s="240" t="str">
        <f t="shared" si="117"/>
        <v/>
      </c>
      <c r="O3693" t="s">
        <v>983</v>
      </c>
    </row>
    <row r="3694" spans="6:15" ht="18" customHeight="1">
      <c r="F3694" s="174" t="str">
        <f>IFERROR(IF(E3694="","",COUNTIF($E$2:E3694,E3694)),"")</f>
        <v/>
      </c>
      <c r="G3694" s="170" t="str">
        <f t="shared" si="116"/>
        <v/>
      </c>
      <c r="H3694" s="240" t="str">
        <f t="shared" si="117"/>
        <v/>
      </c>
      <c r="O3694" t="s">
        <v>983</v>
      </c>
    </row>
    <row r="3695" spans="6:15" ht="18" customHeight="1">
      <c r="F3695" s="174" t="str">
        <f>IFERROR(IF(E3695="","",COUNTIF($E$2:E3695,E3695)),"")</f>
        <v/>
      </c>
      <c r="G3695" s="170" t="str">
        <f t="shared" si="116"/>
        <v/>
      </c>
      <c r="H3695" s="240" t="str">
        <f t="shared" si="117"/>
        <v/>
      </c>
      <c r="O3695" t="s">
        <v>983</v>
      </c>
    </row>
    <row r="3696" spans="6:15" ht="18" customHeight="1">
      <c r="F3696" s="174" t="str">
        <f>IFERROR(IF(E3696="","",COUNTIF($E$2:E3696,E3696)),"")</f>
        <v/>
      </c>
      <c r="G3696" s="170" t="str">
        <f t="shared" si="116"/>
        <v/>
      </c>
      <c r="H3696" s="240" t="str">
        <f t="shared" si="117"/>
        <v/>
      </c>
      <c r="O3696" t="s">
        <v>983</v>
      </c>
    </row>
    <row r="3697" spans="6:15" ht="18" customHeight="1">
      <c r="F3697" s="174" t="str">
        <f>IFERROR(IF(E3697="","",COUNTIF($E$2:E3697,E3697)),"")</f>
        <v/>
      </c>
      <c r="G3697" s="170" t="str">
        <f t="shared" si="116"/>
        <v/>
      </c>
      <c r="H3697" s="240" t="str">
        <f t="shared" si="117"/>
        <v/>
      </c>
      <c r="O3697" t="s">
        <v>983</v>
      </c>
    </row>
    <row r="3698" spans="6:15" ht="18" customHeight="1">
      <c r="F3698" s="174" t="str">
        <f>IFERROR(IF(E3698="","",COUNTIF($E$2:E3698,E3698)),"")</f>
        <v/>
      </c>
      <c r="G3698" s="170" t="str">
        <f t="shared" si="116"/>
        <v/>
      </c>
      <c r="H3698" s="240" t="str">
        <f t="shared" si="117"/>
        <v/>
      </c>
      <c r="O3698" t="s">
        <v>983</v>
      </c>
    </row>
    <row r="3699" spans="6:15" ht="18" customHeight="1">
      <c r="F3699" s="174" t="str">
        <f>IFERROR(IF(E3699="","",COUNTIF($E$2:E3699,E3699)),"")</f>
        <v/>
      </c>
      <c r="G3699" s="170" t="str">
        <f t="shared" si="116"/>
        <v/>
      </c>
      <c r="H3699" s="240" t="str">
        <f t="shared" si="117"/>
        <v/>
      </c>
      <c r="O3699" t="s">
        <v>983</v>
      </c>
    </row>
    <row r="3700" spans="6:15" ht="18" customHeight="1">
      <c r="F3700" s="174" t="str">
        <f>IFERROR(IF(E3700="","",COUNTIF($E$2:E3700,E3700)),"")</f>
        <v/>
      </c>
      <c r="G3700" s="170" t="str">
        <f t="shared" si="116"/>
        <v/>
      </c>
      <c r="H3700" s="240" t="str">
        <f t="shared" si="117"/>
        <v/>
      </c>
      <c r="O3700" t="s">
        <v>983</v>
      </c>
    </row>
    <row r="3701" spans="6:15" ht="18" customHeight="1">
      <c r="F3701" s="174" t="str">
        <f>IFERROR(IF(E3701="","",COUNTIF($E$2:E3701,E3701)),"")</f>
        <v/>
      </c>
      <c r="G3701" s="170" t="str">
        <f t="shared" si="116"/>
        <v/>
      </c>
      <c r="H3701" s="240" t="str">
        <f t="shared" si="117"/>
        <v/>
      </c>
      <c r="O3701" t="s">
        <v>983</v>
      </c>
    </row>
    <row r="3702" spans="6:15" ht="18" customHeight="1">
      <c r="F3702" s="174" t="str">
        <f>IFERROR(IF(E3702="","",COUNTIF($E$2:E3702,E3702)),"")</f>
        <v/>
      </c>
      <c r="G3702" s="170" t="str">
        <f t="shared" si="116"/>
        <v/>
      </c>
      <c r="H3702" s="240" t="str">
        <f t="shared" si="117"/>
        <v/>
      </c>
      <c r="O3702" t="s">
        <v>983</v>
      </c>
    </row>
    <row r="3703" spans="6:15" ht="18" customHeight="1">
      <c r="F3703" s="174" t="str">
        <f>IFERROR(IF(E3703="","",COUNTIF($E$2:E3703,E3703)),"")</f>
        <v/>
      </c>
      <c r="G3703" s="170" t="str">
        <f t="shared" si="116"/>
        <v/>
      </c>
      <c r="H3703" s="240" t="str">
        <f t="shared" si="117"/>
        <v/>
      </c>
      <c r="O3703" t="s">
        <v>983</v>
      </c>
    </row>
    <row r="3704" spans="6:15" ht="18" customHeight="1">
      <c r="F3704" s="174" t="str">
        <f>IFERROR(IF(E3704="","",COUNTIF($E$2:E3704,E3704)),"")</f>
        <v/>
      </c>
      <c r="G3704" s="170" t="str">
        <f t="shared" si="116"/>
        <v/>
      </c>
      <c r="H3704" s="240" t="str">
        <f t="shared" si="117"/>
        <v/>
      </c>
      <c r="O3704" t="s">
        <v>983</v>
      </c>
    </row>
    <row r="3705" spans="6:15" ht="18" customHeight="1">
      <c r="F3705" s="174" t="str">
        <f>IFERROR(IF(E3705="","",COUNTIF($E$2:E3705,E3705)),"")</f>
        <v/>
      </c>
      <c r="G3705" s="170" t="str">
        <f t="shared" si="116"/>
        <v/>
      </c>
      <c r="H3705" s="240" t="str">
        <f t="shared" si="117"/>
        <v/>
      </c>
      <c r="O3705" t="s">
        <v>983</v>
      </c>
    </row>
    <row r="3706" spans="6:15" ht="18" customHeight="1">
      <c r="F3706" s="174" t="str">
        <f>IFERROR(IF(E3706="","",COUNTIF($E$2:E3706,E3706)),"")</f>
        <v/>
      </c>
      <c r="G3706" s="170" t="str">
        <f t="shared" si="116"/>
        <v/>
      </c>
      <c r="H3706" s="240" t="str">
        <f t="shared" si="117"/>
        <v/>
      </c>
      <c r="O3706" t="s">
        <v>983</v>
      </c>
    </row>
    <row r="3707" spans="6:15" ht="18" customHeight="1">
      <c r="F3707" s="174" t="str">
        <f>IFERROR(IF(E3707="","",COUNTIF($E$2:E3707,E3707)),"")</f>
        <v/>
      </c>
      <c r="G3707" s="170" t="str">
        <f t="shared" si="116"/>
        <v/>
      </c>
      <c r="H3707" s="240" t="str">
        <f t="shared" si="117"/>
        <v/>
      </c>
      <c r="O3707" t="s">
        <v>983</v>
      </c>
    </row>
    <row r="3708" spans="6:15" ht="18" customHeight="1">
      <c r="F3708" s="174" t="str">
        <f>IFERROR(IF(E3708="","",COUNTIF($E$2:E3708,E3708)),"")</f>
        <v/>
      </c>
      <c r="G3708" s="170" t="str">
        <f t="shared" si="116"/>
        <v/>
      </c>
      <c r="H3708" s="240" t="str">
        <f t="shared" si="117"/>
        <v/>
      </c>
      <c r="O3708" t="s">
        <v>983</v>
      </c>
    </row>
    <row r="3709" spans="6:15" ht="18" customHeight="1">
      <c r="F3709" s="174" t="str">
        <f>IFERROR(IF(E3709="","",COUNTIF($E$2:E3709,E3709)),"")</f>
        <v/>
      </c>
      <c r="G3709" s="170" t="str">
        <f t="shared" si="116"/>
        <v/>
      </c>
      <c r="H3709" s="240" t="str">
        <f t="shared" si="117"/>
        <v/>
      </c>
      <c r="O3709" t="s">
        <v>983</v>
      </c>
    </row>
    <row r="3710" spans="6:15" ht="18" customHeight="1">
      <c r="F3710" s="174" t="str">
        <f>IFERROR(IF(E3710="","",COUNTIF($E$2:E3710,E3710)),"")</f>
        <v/>
      </c>
      <c r="G3710" s="170" t="str">
        <f t="shared" si="116"/>
        <v/>
      </c>
      <c r="H3710" s="240" t="str">
        <f t="shared" si="117"/>
        <v/>
      </c>
      <c r="O3710" t="s">
        <v>983</v>
      </c>
    </row>
    <row r="3711" spans="6:15" ht="18" customHeight="1">
      <c r="F3711" s="174" t="str">
        <f>IFERROR(IF(E3711="","",COUNTIF($E$2:E3711,E3711)),"")</f>
        <v/>
      </c>
      <c r="G3711" s="170" t="str">
        <f t="shared" si="116"/>
        <v/>
      </c>
      <c r="H3711" s="240" t="str">
        <f t="shared" si="117"/>
        <v/>
      </c>
      <c r="O3711" t="s">
        <v>983</v>
      </c>
    </row>
    <row r="3712" spans="6:15" ht="18" customHeight="1">
      <c r="F3712" s="174" t="str">
        <f>IFERROR(IF(E3712="","",COUNTIF($E$2:E3712,E3712)),"")</f>
        <v/>
      </c>
      <c r="G3712" s="170" t="str">
        <f t="shared" si="116"/>
        <v/>
      </c>
      <c r="H3712" s="240" t="str">
        <f t="shared" si="117"/>
        <v/>
      </c>
      <c r="O3712" t="s">
        <v>983</v>
      </c>
    </row>
    <row r="3713" spans="6:15" ht="18" customHeight="1">
      <c r="F3713" s="174" t="str">
        <f>IFERROR(IF(E3713="","",COUNTIF($E$2:E3713,E3713)),"")</f>
        <v/>
      </c>
      <c r="G3713" s="170" t="str">
        <f t="shared" si="116"/>
        <v/>
      </c>
      <c r="H3713" s="240" t="str">
        <f t="shared" si="117"/>
        <v/>
      </c>
      <c r="O3713" t="s">
        <v>983</v>
      </c>
    </row>
    <row r="3714" spans="6:15" ht="18" customHeight="1">
      <c r="F3714" s="174" t="str">
        <f>IFERROR(IF(E3714="","",COUNTIF($E$2:E3714,E3714)),"")</f>
        <v/>
      </c>
      <c r="G3714" s="170" t="str">
        <f t="shared" ref="G3714:G3777" si="118">IFERROR(IF(AND(COUNTIF(E3714:E3714,E3714)=(F3714),F3714&gt;0),ROW(),""),"")</f>
        <v/>
      </c>
      <c r="H3714" s="240" t="str">
        <f t="shared" ref="H3714:H3777" si="119">IFERROR(INDEX(E:E,SMALL(G:G,ROW()-1)),"")</f>
        <v/>
      </c>
      <c r="O3714" t="s">
        <v>983</v>
      </c>
    </row>
    <row r="3715" spans="6:15" ht="18" customHeight="1">
      <c r="F3715" s="174" t="str">
        <f>IFERROR(IF(E3715="","",COUNTIF($E$2:E3715,E3715)),"")</f>
        <v/>
      </c>
      <c r="G3715" s="170" t="str">
        <f t="shared" si="118"/>
        <v/>
      </c>
      <c r="H3715" s="240" t="str">
        <f t="shared" si="119"/>
        <v/>
      </c>
      <c r="O3715" t="s">
        <v>983</v>
      </c>
    </row>
    <row r="3716" spans="6:15" ht="18" customHeight="1">
      <c r="F3716" s="174" t="str">
        <f>IFERROR(IF(E3716="","",COUNTIF($E$2:E3716,E3716)),"")</f>
        <v/>
      </c>
      <c r="G3716" s="170" t="str">
        <f t="shared" si="118"/>
        <v/>
      </c>
      <c r="H3716" s="240" t="str">
        <f t="shared" si="119"/>
        <v/>
      </c>
      <c r="O3716" t="s">
        <v>983</v>
      </c>
    </row>
    <row r="3717" spans="6:15" ht="18" customHeight="1">
      <c r="F3717" s="174" t="str">
        <f>IFERROR(IF(E3717="","",COUNTIF($E$2:E3717,E3717)),"")</f>
        <v/>
      </c>
      <c r="G3717" s="170" t="str">
        <f t="shared" si="118"/>
        <v/>
      </c>
      <c r="H3717" s="240" t="str">
        <f t="shared" si="119"/>
        <v/>
      </c>
      <c r="O3717" t="s">
        <v>983</v>
      </c>
    </row>
    <row r="3718" spans="6:15" ht="18" customHeight="1">
      <c r="F3718" s="174" t="str">
        <f>IFERROR(IF(E3718="","",COUNTIF($E$2:E3718,E3718)),"")</f>
        <v/>
      </c>
      <c r="G3718" s="170" t="str">
        <f t="shared" si="118"/>
        <v/>
      </c>
      <c r="H3718" s="240" t="str">
        <f t="shared" si="119"/>
        <v/>
      </c>
      <c r="O3718" t="s">
        <v>983</v>
      </c>
    </row>
    <row r="3719" spans="6:15" ht="18" customHeight="1">
      <c r="F3719" s="174" t="str">
        <f>IFERROR(IF(E3719="","",COUNTIF($E$2:E3719,E3719)),"")</f>
        <v/>
      </c>
      <c r="G3719" s="170" t="str">
        <f t="shared" si="118"/>
        <v/>
      </c>
      <c r="H3719" s="240" t="str">
        <f t="shared" si="119"/>
        <v/>
      </c>
      <c r="O3719" t="s">
        <v>983</v>
      </c>
    </row>
    <row r="3720" spans="6:15" ht="18" customHeight="1">
      <c r="F3720" s="174" t="str">
        <f>IFERROR(IF(E3720="","",COUNTIF($E$2:E3720,E3720)),"")</f>
        <v/>
      </c>
      <c r="G3720" s="170" t="str">
        <f t="shared" si="118"/>
        <v/>
      </c>
      <c r="H3720" s="240" t="str">
        <f t="shared" si="119"/>
        <v/>
      </c>
      <c r="O3720" t="s">
        <v>983</v>
      </c>
    </row>
    <row r="3721" spans="6:15" ht="18" customHeight="1">
      <c r="F3721" s="174" t="str">
        <f>IFERROR(IF(E3721="","",COUNTIF($E$2:E3721,E3721)),"")</f>
        <v/>
      </c>
      <c r="G3721" s="170" t="str">
        <f t="shared" si="118"/>
        <v/>
      </c>
      <c r="H3721" s="240" t="str">
        <f t="shared" si="119"/>
        <v/>
      </c>
      <c r="O3721" t="s">
        <v>983</v>
      </c>
    </row>
    <row r="3722" spans="6:15" ht="18" customHeight="1">
      <c r="F3722" s="174" t="str">
        <f>IFERROR(IF(E3722="","",COUNTIF($E$2:E3722,E3722)),"")</f>
        <v/>
      </c>
      <c r="G3722" s="170" t="str">
        <f t="shared" si="118"/>
        <v/>
      </c>
      <c r="H3722" s="240" t="str">
        <f t="shared" si="119"/>
        <v/>
      </c>
      <c r="O3722" t="s">
        <v>983</v>
      </c>
    </row>
    <row r="3723" spans="6:15" ht="18" customHeight="1">
      <c r="F3723" s="174" t="str">
        <f>IFERROR(IF(E3723="","",COUNTIF($E$2:E3723,E3723)),"")</f>
        <v/>
      </c>
      <c r="G3723" s="170" t="str">
        <f t="shared" si="118"/>
        <v/>
      </c>
      <c r="H3723" s="240" t="str">
        <f t="shared" si="119"/>
        <v/>
      </c>
      <c r="O3723" t="s">
        <v>983</v>
      </c>
    </row>
    <row r="3724" spans="6:15" ht="18" customHeight="1">
      <c r="F3724" s="174" t="str">
        <f>IFERROR(IF(E3724="","",COUNTIF($E$2:E3724,E3724)),"")</f>
        <v/>
      </c>
      <c r="G3724" s="170" t="str">
        <f t="shared" si="118"/>
        <v/>
      </c>
      <c r="H3724" s="240" t="str">
        <f t="shared" si="119"/>
        <v/>
      </c>
      <c r="O3724" t="s">
        <v>983</v>
      </c>
    </row>
    <row r="3725" spans="6:15" ht="18" customHeight="1">
      <c r="F3725" s="174" t="str">
        <f>IFERROR(IF(E3725="","",COUNTIF($E$2:E3725,E3725)),"")</f>
        <v/>
      </c>
      <c r="G3725" s="170" t="str">
        <f t="shared" si="118"/>
        <v/>
      </c>
      <c r="H3725" s="240" t="str">
        <f t="shared" si="119"/>
        <v/>
      </c>
      <c r="O3725" t="s">
        <v>983</v>
      </c>
    </row>
    <row r="3726" spans="6:15" ht="18" customHeight="1">
      <c r="F3726" s="174" t="str">
        <f>IFERROR(IF(E3726="","",COUNTIF($E$2:E3726,E3726)),"")</f>
        <v/>
      </c>
      <c r="G3726" s="170" t="str">
        <f t="shared" si="118"/>
        <v/>
      </c>
      <c r="H3726" s="240" t="str">
        <f t="shared" si="119"/>
        <v/>
      </c>
      <c r="O3726" t="s">
        <v>983</v>
      </c>
    </row>
    <row r="3727" spans="6:15" ht="18" customHeight="1">
      <c r="F3727" s="174" t="str">
        <f>IFERROR(IF(E3727="","",COUNTIF($E$2:E3727,E3727)),"")</f>
        <v/>
      </c>
      <c r="G3727" s="170" t="str">
        <f t="shared" si="118"/>
        <v/>
      </c>
      <c r="H3727" s="240" t="str">
        <f t="shared" si="119"/>
        <v/>
      </c>
      <c r="O3727" t="s">
        <v>983</v>
      </c>
    </row>
    <row r="3728" spans="6:15" ht="18" customHeight="1">
      <c r="F3728" s="174" t="str">
        <f>IFERROR(IF(E3728="","",COUNTIF($E$2:E3728,E3728)),"")</f>
        <v/>
      </c>
      <c r="G3728" s="170" t="str">
        <f t="shared" si="118"/>
        <v/>
      </c>
      <c r="H3728" s="240" t="str">
        <f t="shared" si="119"/>
        <v/>
      </c>
      <c r="O3728" t="s">
        <v>983</v>
      </c>
    </row>
    <row r="3729" spans="6:15" ht="18" customHeight="1">
      <c r="F3729" s="174" t="str">
        <f>IFERROR(IF(E3729="","",COUNTIF($E$2:E3729,E3729)),"")</f>
        <v/>
      </c>
      <c r="G3729" s="170" t="str">
        <f t="shared" si="118"/>
        <v/>
      </c>
      <c r="H3729" s="240" t="str">
        <f t="shared" si="119"/>
        <v/>
      </c>
      <c r="O3729" t="s">
        <v>983</v>
      </c>
    </row>
    <row r="3730" spans="6:15" ht="18" customHeight="1">
      <c r="F3730" s="174" t="str">
        <f>IFERROR(IF(E3730="","",COUNTIF($E$2:E3730,E3730)),"")</f>
        <v/>
      </c>
      <c r="G3730" s="170" t="str">
        <f t="shared" si="118"/>
        <v/>
      </c>
      <c r="H3730" s="240" t="str">
        <f t="shared" si="119"/>
        <v/>
      </c>
      <c r="O3730" t="s">
        <v>983</v>
      </c>
    </row>
    <row r="3731" spans="6:15" ht="18" customHeight="1">
      <c r="F3731" s="174" t="str">
        <f>IFERROR(IF(E3731="","",COUNTIF($E$2:E3731,E3731)),"")</f>
        <v/>
      </c>
      <c r="G3731" s="170" t="str">
        <f t="shared" si="118"/>
        <v/>
      </c>
      <c r="H3731" s="240" t="str">
        <f t="shared" si="119"/>
        <v/>
      </c>
      <c r="O3731" t="s">
        <v>983</v>
      </c>
    </row>
    <row r="3732" spans="6:15" ht="18" customHeight="1">
      <c r="F3732" s="174" t="str">
        <f>IFERROR(IF(E3732="","",COUNTIF($E$2:E3732,E3732)),"")</f>
        <v/>
      </c>
      <c r="G3732" s="170" t="str">
        <f t="shared" si="118"/>
        <v/>
      </c>
      <c r="H3732" s="240" t="str">
        <f t="shared" si="119"/>
        <v/>
      </c>
      <c r="O3732" t="s">
        <v>983</v>
      </c>
    </row>
    <row r="3733" spans="6:15" ht="18" customHeight="1">
      <c r="F3733" s="174" t="str">
        <f>IFERROR(IF(E3733="","",COUNTIF($E$2:E3733,E3733)),"")</f>
        <v/>
      </c>
      <c r="G3733" s="170" t="str">
        <f t="shared" si="118"/>
        <v/>
      </c>
      <c r="H3733" s="240" t="str">
        <f t="shared" si="119"/>
        <v/>
      </c>
      <c r="O3733" t="s">
        <v>983</v>
      </c>
    </row>
    <row r="3734" spans="6:15" ht="18" customHeight="1">
      <c r="F3734" s="174" t="str">
        <f>IFERROR(IF(E3734="","",COUNTIF($E$2:E3734,E3734)),"")</f>
        <v/>
      </c>
      <c r="G3734" s="170" t="str">
        <f t="shared" si="118"/>
        <v/>
      </c>
      <c r="H3734" s="240" t="str">
        <f t="shared" si="119"/>
        <v/>
      </c>
      <c r="O3734" t="s">
        <v>983</v>
      </c>
    </row>
    <row r="3735" spans="6:15" ht="18" customHeight="1">
      <c r="F3735" s="174" t="str">
        <f>IFERROR(IF(E3735="","",COUNTIF($E$2:E3735,E3735)),"")</f>
        <v/>
      </c>
      <c r="G3735" s="170" t="str">
        <f t="shared" si="118"/>
        <v/>
      </c>
      <c r="H3735" s="240" t="str">
        <f t="shared" si="119"/>
        <v/>
      </c>
      <c r="O3735" t="s">
        <v>983</v>
      </c>
    </row>
    <row r="3736" spans="6:15" ht="18" customHeight="1">
      <c r="F3736" s="174" t="str">
        <f>IFERROR(IF(E3736="","",COUNTIF($E$2:E3736,E3736)),"")</f>
        <v/>
      </c>
      <c r="G3736" s="170" t="str">
        <f t="shared" si="118"/>
        <v/>
      </c>
      <c r="H3736" s="240" t="str">
        <f t="shared" si="119"/>
        <v/>
      </c>
      <c r="O3736" t="s">
        <v>983</v>
      </c>
    </row>
    <row r="3737" spans="6:15" ht="18" customHeight="1">
      <c r="F3737" s="174" t="str">
        <f>IFERROR(IF(E3737="","",COUNTIF($E$2:E3737,E3737)),"")</f>
        <v/>
      </c>
      <c r="G3737" s="170" t="str">
        <f t="shared" si="118"/>
        <v/>
      </c>
      <c r="H3737" s="240" t="str">
        <f t="shared" si="119"/>
        <v/>
      </c>
      <c r="O3737" t="s">
        <v>983</v>
      </c>
    </row>
    <row r="3738" spans="6:15" ht="18" customHeight="1">
      <c r="F3738" s="174" t="str">
        <f>IFERROR(IF(E3738="","",COUNTIF($E$2:E3738,E3738)),"")</f>
        <v/>
      </c>
      <c r="G3738" s="170" t="str">
        <f t="shared" si="118"/>
        <v/>
      </c>
      <c r="H3738" s="240" t="str">
        <f t="shared" si="119"/>
        <v/>
      </c>
      <c r="O3738" t="s">
        <v>983</v>
      </c>
    </row>
    <row r="3739" spans="6:15" ht="18" customHeight="1">
      <c r="F3739" s="174" t="str">
        <f>IFERROR(IF(E3739="","",COUNTIF($E$2:E3739,E3739)),"")</f>
        <v/>
      </c>
      <c r="G3739" s="170" t="str">
        <f t="shared" si="118"/>
        <v/>
      </c>
      <c r="H3739" s="240" t="str">
        <f t="shared" si="119"/>
        <v/>
      </c>
      <c r="O3739" t="s">
        <v>983</v>
      </c>
    </row>
    <row r="3740" spans="6:15" ht="18" customHeight="1">
      <c r="F3740" s="174" t="str">
        <f>IFERROR(IF(E3740="","",COUNTIF($E$2:E3740,E3740)),"")</f>
        <v/>
      </c>
      <c r="G3740" s="170" t="str">
        <f t="shared" si="118"/>
        <v/>
      </c>
      <c r="H3740" s="240" t="str">
        <f t="shared" si="119"/>
        <v/>
      </c>
      <c r="O3740" t="s">
        <v>983</v>
      </c>
    </row>
    <row r="3741" spans="6:15" ht="18" customHeight="1">
      <c r="F3741" s="174" t="str">
        <f>IFERROR(IF(E3741="","",COUNTIF($E$2:E3741,E3741)),"")</f>
        <v/>
      </c>
      <c r="G3741" s="170" t="str">
        <f t="shared" si="118"/>
        <v/>
      </c>
      <c r="H3741" s="240" t="str">
        <f t="shared" si="119"/>
        <v/>
      </c>
      <c r="O3741" t="s">
        <v>983</v>
      </c>
    </row>
    <row r="3742" spans="6:15" ht="18" customHeight="1">
      <c r="F3742" s="174" t="str">
        <f>IFERROR(IF(E3742="","",COUNTIF($E$2:E3742,E3742)),"")</f>
        <v/>
      </c>
      <c r="G3742" s="170" t="str">
        <f t="shared" si="118"/>
        <v/>
      </c>
      <c r="H3742" s="240" t="str">
        <f t="shared" si="119"/>
        <v/>
      </c>
      <c r="O3742" t="s">
        <v>983</v>
      </c>
    </row>
    <row r="3743" spans="6:15" ht="18" customHeight="1">
      <c r="F3743" s="174" t="str">
        <f>IFERROR(IF(E3743="","",COUNTIF($E$2:E3743,E3743)),"")</f>
        <v/>
      </c>
      <c r="G3743" s="170" t="str">
        <f t="shared" si="118"/>
        <v/>
      </c>
      <c r="H3743" s="240" t="str">
        <f t="shared" si="119"/>
        <v/>
      </c>
      <c r="O3743" t="s">
        <v>983</v>
      </c>
    </row>
    <row r="3744" spans="6:15" ht="18" customHeight="1">
      <c r="F3744" s="174" t="str">
        <f>IFERROR(IF(E3744="","",COUNTIF($E$2:E3744,E3744)),"")</f>
        <v/>
      </c>
      <c r="G3744" s="170" t="str">
        <f t="shared" si="118"/>
        <v/>
      </c>
      <c r="H3744" s="240" t="str">
        <f t="shared" si="119"/>
        <v/>
      </c>
      <c r="O3744" t="s">
        <v>983</v>
      </c>
    </row>
    <row r="3745" spans="6:15" ht="18" customHeight="1">
      <c r="F3745" s="174" t="str">
        <f>IFERROR(IF(E3745="","",COUNTIF($E$2:E3745,E3745)),"")</f>
        <v/>
      </c>
      <c r="G3745" s="170" t="str">
        <f t="shared" si="118"/>
        <v/>
      </c>
      <c r="H3745" s="240" t="str">
        <f t="shared" si="119"/>
        <v/>
      </c>
      <c r="O3745" t="s">
        <v>983</v>
      </c>
    </row>
    <row r="3746" spans="6:15" ht="18" customHeight="1">
      <c r="F3746" s="174" t="str">
        <f>IFERROR(IF(E3746="","",COUNTIF($E$2:E3746,E3746)),"")</f>
        <v/>
      </c>
      <c r="G3746" s="170" t="str">
        <f t="shared" si="118"/>
        <v/>
      </c>
      <c r="H3746" s="240" t="str">
        <f t="shared" si="119"/>
        <v/>
      </c>
      <c r="O3746" t="s">
        <v>983</v>
      </c>
    </row>
    <row r="3747" spans="6:15" ht="18" customHeight="1">
      <c r="F3747" s="174" t="str">
        <f>IFERROR(IF(E3747="","",COUNTIF($E$2:E3747,E3747)),"")</f>
        <v/>
      </c>
      <c r="G3747" s="170" t="str">
        <f t="shared" si="118"/>
        <v/>
      </c>
      <c r="H3747" s="240" t="str">
        <f t="shared" si="119"/>
        <v/>
      </c>
      <c r="O3747" t="s">
        <v>983</v>
      </c>
    </row>
    <row r="3748" spans="6:15" ht="18" customHeight="1">
      <c r="F3748" s="174" t="str">
        <f>IFERROR(IF(E3748="","",COUNTIF($E$2:E3748,E3748)),"")</f>
        <v/>
      </c>
      <c r="G3748" s="170" t="str">
        <f t="shared" si="118"/>
        <v/>
      </c>
      <c r="H3748" s="240" t="str">
        <f t="shared" si="119"/>
        <v/>
      </c>
      <c r="O3748" t="s">
        <v>983</v>
      </c>
    </row>
    <row r="3749" spans="6:15" ht="18" customHeight="1">
      <c r="F3749" s="174" t="str">
        <f>IFERROR(IF(E3749="","",COUNTIF($E$2:E3749,E3749)),"")</f>
        <v/>
      </c>
      <c r="G3749" s="170" t="str">
        <f t="shared" si="118"/>
        <v/>
      </c>
      <c r="H3749" s="240" t="str">
        <f t="shared" si="119"/>
        <v/>
      </c>
      <c r="O3749" t="s">
        <v>983</v>
      </c>
    </row>
    <row r="3750" spans="6:15" ht="18" customHeight="1">
      <c r="F3750" s="174" t="str">
        <f>IFERROR(IF(E3750="","",COUNTIF($E$2:E3750,E3750)),"")</f>
        <v/>
      </c>
      <c r="G3750" s="170" t="str">
        <f t="shared" si="118"/>
        <v/>
      </c>
      <c r="H3750" s="240" t="str">
        <f t="shared" si="119"/>
        <v/>
      </c>
      <c r="O3750" t="s">
        <v>983</v>
      </c>
    </row>
    <row r="3751" spans="6:15" ht="18" customHeight="1">
      <c r="F3751" s="174" t="str">
        <f>IFERROR(IF(E3751="","",COUNTIF($E$2:E3751,E3751)),"")</f>
        <v/>
      </c>
      <c r="G3751" s="170" t="str">
        <f t="shared" si="118"/>
        <v/>
      </c>
      <c r="H3751" s="240" t="str">
        <f t="shared" si="119"/>
        <v/>
      </c>
      <c r="O3751" t="s">
        <v>983</v>
      </c>
    </row>
    <row r="3752" spans="6:15" ht="18" customHeight="1">
      <c r="F3752" s="174" t="str">
        <f>IFERROR(IF(E3752="","",COUNTIF($E$2:E3752,E3752)),"")</f>
        <v/>
      </c>
      <c r="G3752" s="170" t="str">
        <f t="shared" si="118"/>
        <v/>
      </c>
      <c r="H3752" s="240" t="str">
        <f t="shared" si="119"/>
        <v/>
      </c>
      <c r="O3752" t="s">
        <v>983</v>
      </c>
    </row>
    <row r="3753" spans="6:15" ht="18" customHeight="1">
      <c r="F3753" s="174" t="str">
        <f>IFERROR(IF(E3753="","",COUNTIF($E$2:E3753,E3753)),"")</f>
        <v/>
      </c>
      <c r="G3753" s="170" t="str">
        <f t="shared" si="118"/>
        <v/>
      </c>
      <c r="H3753" s="240" t="str">
        <f t="shared" si="119"/>
        <v/>
      </c>
      <c r="O3753" t="s">
        <v>983</v>
      </c>
    </row>
    <row r="3754" spans="6:15" ht="18" customHeight="1">
      <c r="F3754" s="174" t="str">
        <f>IFERROR(IF(E3754="","",COUNTIF($E$2:E3754,E3754)),"")</f>
        <v/>
      </c>
      <c r="G3754" s="170" t="str">
        <f t="shared" si="118"/>
        <v/>
      </c>
      <c r="H3754" s="240" t="str">
        <f t="shared" si="119"/>
        <v/>
      </c>
      <c r="O3754" t="s">
        <v>983</v>
      </c>
    </row>
    <row r="3755" spans="6:15" ht="18" customHeight="1">
      <c r="F3755" s="174" t="str">
        <f>IFERROR(IF(E3755="","",COUNTIF($E$2:E3755,E3755)),"")</f>
        <v/>
      </c>
      <c r="G3755" s="170" t="str">
        <f t="shared" si="118"/>
        <v/>
      </c>
      <c r="H3755" s="240" t="str">
        <f t="shared" si="119"/>
        <v/>
      </c>
      <c r="O3755" t="s">
        <v>983</v>
      </c>
    </row>
    <row r="3756" spans="6:15" ht="18" customHeight="1">
      <c r="F3756" s="174" t="str">
        <f>IFERROR(IF(E3756="","",COUNTIF($E$2:E3756,E3756)),"")</f>
        <v/>
      </c>
      <c r="G3756" s="170" t="str">
        <f t="shared" si="118"/>
        <v/>
      </c>
      <c r="H3756" s="240" t="str">
        <f t="shared" si="119"/>
        <v/>
      </c>
      <c r="O3756" t="s">
        <v>983</v>
      </c>
    </row>
    <row r="3757" spans="6:15" ht="18" customHeight="1">
      <c r="F3757" s="174" t="str">
        <f>IFERROR(IF(E3757="","",COUNTIF($E$2:E3757,E3757)),"")</f>
        <v/>
      </c>
      <c r="G3757" s="170" t="str">
        <f t="shared" si="118"/>
        <v/>
      </c>
      <c r="H3757" s="240" t="str">
        <f t="shared" si="119"/>
        <v/>
      </c>
      <c r="O3757" t="s">
        <v>983</v>
      </c>
    </row>
    <row r="3758" spans="6:15" ht="18" customHeight="1">
      <c r="F3758" s="174" t="str">
        <f>IFERROR(IF(E3758="","",COUNTIF($E$2:E3758,E3758)),"")</f>
        <v/>
      </c>
      <c r="G3758" s="170" t="str">
        <f t="shared" si="118"/>
        <v/>
      </c>
      <c r="H3758" s="240" t="str">
        <f t="shared" si="119"/>
        <v/>
      </c>
      <c r="O3758" t="s">
        <v>983</v>
      </c>
    </row>
    <row r="3759" spans="6:15" ht="18" customHeight="1">
      <c r="F3759" s="174" t="str">
        <f>IFERROR(IF(E3759="","",COUNTIF($E$2:E3759,E3759)),"")</f>
        <v/>
      </c>
      <c r="G3759" s="170" t="str">
        <f t="shared" si="118"/>
        <v/>
      </c>
      <c r="H3759" s="240" t="str">
        <f t="shared" si="119"/>
        <v/>
      </c>
      <c r="O3759" t="s">
        <v>983</v>
      </c>
    </row>
    <row r="3760" spans="6:15" ht="18" customHeight="1">
      <c r="F3760" s="174" t="str">
        <f>IFERROR(IF(E3760="","",COUNTIF($E$2:E3760,E3760)),"")</f>
        <v/>
      </c>
      <c r="G3760" s="170" t="str">
        <f t="shared" si="118"/>
        <v/>
      </c>
      <c r="H3760" s="240" t="str">
        <f t="shared" si="119"/>
        <v/>
      </c>
      <c r="O3760" t="s">
        <v>983</v>
      </c>
    </row>
    <row r="3761" spans="6:15" ht="18" customHeight="1">
      <c r="F3761" s="174" t="str">
        <f>IFERROR(IF(E3761="","",COUNTIF($E$2:E3761,E3761)),"")</f>
        <v/>
      </c>
      <c r="G3761" s="170" t="str">
        <f t="shared" si="118"/>
        <v/>
      </c>
      <c r="H3761" s="240" t="str">
        <f t="shared" si="119"/>
        <v/>
      </c>
      <c r="O3761" t="s">
        <v>983</v>
      </c>
    </row>
    <row r="3762" spans="6:15" ht="18" customHeight="1">
      <c r="F3762" s="174" t="str">
        <f>IFERROR(IF(E3762="","",COUNTIF($E$2:E3762,E3762)),"")</f>
        <v/>
      </c>
      <c r="G3762" s="170" t="str">
        <f t="shared" si="118"/>
        <v/>
      </c>
      <c r="H3762" s="240" t="str">
        <f t="shared" si="119"/>
        <v/>
      </c>
      <c r="O3762" t="s">
        <v>983</v>
      </c>
    </row>
    <row r="3763" spans="6:15" ht="18" customHeight="1">
      <c r="F3763" s="174" t="str">
        <f>IFERROR(IF(E3763="","",COUNTIF($E$2:E3763,E3763)),"")</f>
        <v/>
      </c>
      <c r="G3763" s="170" t="str">
        <f t="shared" si="118"/>
        <v/>
      </c>
      <c r="H3763" s="240" t="str">
        <f t="shared" si="119"/>
        <v/>
      </c>
      <c r="O3763" t="s">
        <v>983</v>
      </c>
    </row>
    <row r="3764" spans="6:15" ht="18" customHeight="1">
      <c r="F3764" s="174" t="str">
        <f>IFERROR(IF(E3764="","",COUNTIF($E$2:E3764,E3764)),"")</f>
        <v/>
      </c>
      <c r="G3764" s="170" t="str">
        <f t="shared" si="118"/>
        <v/>
      </c>
      <c r="H3764" s="240" t="str">
        <f t="shared" si="119"/>
        <v/>
      </c>
      <c r="O3764" t="s">
        <v>983</v>
      </c>
    </row>
    <row r="3765" spans="6:15" ht="18" customHeight="1">
      <c r="F3765" s="174" t="str">
        <f>IFERROR(IF(E3765="","",COUNTIF($E$2:E3765,E3765)),"")</f>
        <v/>
      </c>
      <c r="G3765" s="170" t="str">
        <f t="shared" si="118"/>
        <v/>
      </c>
      <c r="H3765" s="240" t="str">
        <f t="shared" si="119"/>
        <v/>
      </c>
      <c r="O3765" t="s">
        <v>983</v>
      </c>
    </row>
    <row r="3766" spans="6:15" ht="18" customHeight="1">
      <c r="F3766" s="174" t="str">
        <f>IFERROR(IF(E3766="","",COUNTIF($E$2:E3766,E3766)),"")</f>
        <v/>
      </c>
      <c r="G3766" s="170" t="str">
        <f t="shared" si="118"/>
        <v/>
      </c>
      <c r="H3766" s="240" t="str">
        <f t="shared" si="119"/>
        <v/>
      </c>
      <c r="O3766" t="s">
        <v>983</v>
      </c>
    </row>
    <row r="3767" spans="6:15" ht="18" customHeight="1">
      <c r="F3767" s="174" t="str">
        <f>IFERROR(IF(E3767="","",COUNTIF($E$2:E3767,E3767)),"")</f>
        <v/>
      </c>
      <c r="G3767" s="170" t="str">
        <f t="shared" si="118"/>
        <v/>
      </c>
      <c r="H3767" s="240" t="str">
        <f t="shared" si="119"/>
        <v/>
      </c>
      <c r="O3767" t="s">
        <v>983</v>
      </c>
    </row>
    <row r="3768" spans="6:15" ht="18" customHeight="1">
      <c r="F3768" s="174" t="str">
        <f>IFERROR(IF(E3768="","",COUNTIF($E$2:E3768,E3768)),"")</f>
        <v/>
      </c>
      <c r="G3768" s="170" t="str">
        <f t="shared" si="118"/>
        <v/>
      </c>
      <c r="H3768" s="240" t="str">
        <f t="shared" si="119"/>
        <v/>
      </c>
      <c r="O3768" t="s">
        <v>983</v>
      </c>
    </row>
    <row r="3769" spans="6:15" ht="18" customHeight="1">
      <c r="F3769" s="174" t="str">
        <f>IFERROR(IF(E3769="","",COUNTIF($E$2:E3769,E3769)),"")</f>
        <v/>
      </c>
      <c r="G3769" s="170" t="str">
        <f t="shared" si="118"/>
        <v/>
      </c>
      <c r="H3769" s="240" t="str">
        <f t="shared" si="119"/>
        <v/>
      </c>
      <c r="O3769" t="s">
        <v>983</v>
      </c>
    </row>
    <row r="3770" spans="6:15" ht="18" customHeight="1">
      <c r="F3770" s="174" t="str">
        <f>IFERROR(IF(E3770="","",COUNTIF($E$2:E3770,E3770)),"")</f>
        <v/>
      </c>
      <c r="G3770" s="170" t="str">
        <f t="shared" si="118"/>
        <v/>
      </c>
      <c r="H3770" s="240" t="str">
        <f t="shared" si="119"/>
        <v/>
      </c>
      <c r="O3770" t="s">
        <v>983</v>
      </c>
    </row>
    <row r="3771" spans="6:15" ht="18" customHeight="1">
      <c r="F3771" s="174" t="str">
        <f>IFERROR(IF(E3771="","",COUNTIF($E$2:E3771,E3771)),"")</f>
        <v/>
      </c>
      <c r="G3771" s="170" t="str">
        <f t="shared" si="118"/>
        <v/>
      </c>
      <c r="H3771" s="240" t="str">
        <f t="shared" si="119"/>
        <v/>
      </c>
      <c r="O3771" t="s">
        <v>983</v>
      </c>
    </row>
    <row r="3772" spans="6:15" ht="18" customHeight="1">
      <c r="F3772" s="174" t="str">
        <f>IFERROR(IF(E3772="","",COUNTIF($E$2:E3772,E3772)),"")</f>
        <v/>
      </c>
      <c r="G3772" s="170" t="str">
        <f t="shared" si="118"/>
        <v/>
      </c>
      <c r="H3772" s="240" t="str">
        <f t="shared" si="119"/>
        <v/>
      </c>
      <c r="O3772" t="s">
        <v>983</v>
      </c>
    </row>
    <row r="3773" spans="6:15" ht="18" customHeight="1">
      <c r="F3773" s="174" t="str">
        <f>IFERROR(IF(E3773="","",COUNTIF($E$2:E3773,E3773)),"")</f>
        <v/>
      </c>
      <c r="G3773" s="170" t="str">
        <f t="shared" si="118"/>
        <v/>
      </c>
      <c r="H3773" s="240" t="str">
        <f t="shared" si="119"/>
        <v/>
      </c>
      <c r="O3773" t="s">
        <v>983</v>
      </c>
    </row>
    <row r="3774" spans="6:15" ht="18" customHeight="1">
      <c r="F3774" s="174" t="str">
        <f>IFERROR(IF(E3774="","",COUNTIF($E$2:E3774,E3774)),"")</f>
        <v/>
      </c>
      <c r="G3774" s="170" t="str">
        <f t="shared" si="118"/>
        <v/>
      </c>
      <c r="H3774" s="240" t="str">
        <f t="shared" si="119"/>
        <v/>
      </c>
      <c r="O3774" t="s">
        <v>983</v>
      </c>
    </row>
    <row r="3775" spans="6:15" ht="18" customHeight="1">
      <c r="F3775" s="174" t="str">
        <f>IFERROR(IF(E3775="","",COUNTIF($E$2:E3775,E3775)),"")</f>
        <v/>
      </c>
      <c r="G3775" s="170" t="str">
        <f t="shared" si="118"/>
        <v/>
      </c>
      <c r="H3775" s="240" t="str">
        <f t="shared" si="119"/>
        <v/>
      </c>
      <c r="O3775" t="s">
        <v>983</v>
      </c>
    </row>
    <row r="3776" spans="6:15" ht="18" customHeight="1">
      <c r="F3776" s="174" t="str">
        <f>IFERROR(IF(E3776="","",COUNTIF($E$2:E3776,E3776)),"")</f>
        <v/>
      </c>
      <c r="G3776" s="170" t="str">
        <f t="shared" si="118"/>
        <v/>
      </c>
      <c r="H3776" s="240" t="str">
        <f t="shared" si="119"/>
        <v/>
      </c>
      <c r="O3776" t="s">
        <v>983</v>
      </c>
    </row>
    <row r="3777" spans="6:15" ht="18" customHeight="1">
      <c r="F3777" s="174" t="str">
        <f>IFERROR(IF(E3777="","",COUNTIF($E$2:E3777,E3777)),"")</f>
        <v/>
      </c>
      <c r="G3777" s="170" t="str">
        <f t="shared" si="118"/>
        <v/>
      </c>
      <c r="H3777" s="240" t="str">
        <f t="shared" si="119"/>
        <v/>
      </c>
      <c r="O3777" t="s">
        <v>983</v>
      </c>
    </row>
    <row r="3778" spans="6:15" ht="18" customHeight="1">
      <c r="F3778" s="174" t="str">
        <f>IFERROR(IF(E3778="","",COUNTIF($E$2:E3778,E3778)),"")</f>
        <v/>
      </c>
      <c r="G3778" s="170" t="str">
        <f t="shared" ref="G3778:G3841" si="120">IFERROR(IF(AND(COUNTIF(E3778:E3778,E3778)=(F3778),F3778&gt;0),ROW(),""),"")</f>
        <v/>
      </c>
      <c r="H3778" s="240" t="str">
        <f t="shared" ref="H3778:H3841" si="121">IFERROR(INDEX(E:E,SMALL(G:G,ROW()-1)),"")</f>
        <v/>
      </c>
      <c r="O3778" t="s">
        <v>983</v>
      </c>
    </row>
    <row r="3779" spans="6:15" ht="18" customHeight="1">
      <c r="F3779" s="174" t="str">
        <f>IFERROR(IF(E3779="","",COUNTIF($E$2:E3779,E3779)),"")</f>
        <v/>
      </c>
      <c r="G3779" s="170" t="str">
        <f t="shared" si="120"/>
        <v/>
      </c>
      <c r="H3779" s="240" t="str">
        <f t="shared" si="121"/>
        <v/>
      </c>
      <c r="O3779" t="s">
        <v>983</v>
      </c>
    </row>
    <row r="3780" spans="6:15" ht="18" customHeight="1">
      <c r="F3780" s="174" t="str">
        <f>IFERROR(IF(E3780="","",COUNTIF($E$2:E3780,E3780)),"")</f>
        <v/>
      </c>
      <c r="G3780" s="170" t="str">
        <f t="shared" si="120"/>
        <v/>
      </c>
      <c r="H3780" s="240" t="str">
        <f t="shared" si="121"/>
        <v/>
      </c>
      <c r="O3780" t="s">
        <v>983</v>
      </c>
    </row>
    <row r="3781" spans="6:15" ht="18" customHeight="1">
      <c r="F3781" s="174" t="str">
        <f>IFERROR(IF(E3781="","",COUNTIF($E$2:E3781,E3781)),"")</f>
        <v/>
      </c>
      <c r="G3781" s="170" t="str">
        <f t="shared" si="120"/>
        <v/>
      </c>
      <c r="H3781" s="240" t="str">
        <f t="shared" si="121"/>
        <v/>
      </c>
      <c r="O3781" t="s">
        <v>983</v>
      </c>
    </row>
    <row r="3782" spans="6:15" ht="18" customHeight="1">
      <c r="F3782" s="174" t="str">
        <f>IFERROR(IF(E3782="","",COUNTIF($E$2:E3782,E3782)),"")</f>
        <v/>
      </c>
      <c r="G3782" s="170" t="str">
        <f t="shared" si="120"/>
        <v/>
      </c>
      <c r="H3782" s="240" t="str">
        <f t="shared" si="121"/>
        <v/>
      </c>
      <c r="O3782" t="s">
        <v>983</v>
      </c>
    </row>
    <row r="3783" spans="6:15" ht="18" customHeight="1">
      <c r="F3783" s="174" t="str">
        <f>IFERROR(IF(E3783="","",COUNTIF($E$2:E3783,E3783)),"")</f>
        <v/>
      </c>
      <c r="G3783" s="170" t="str">
        <f t="shared" si="120"/>
        <v/>
      </c>
      <c r="H3783" s="240" t="str">
        <f t="shared" si="121"/>
        <v/>
      </c>
      <c r="O3783" t="s">
        <v>983</v>
      </c>
    </row>
    <row r="3784" spans="6:15" ht="18" customHeight="1">
      <c r="F3784" s="174" t="str">
        <f>IFERROR(IF(E3784="","",COUNTIF($E$2:E3784,E3784)),"")</f>
        <v/>
      </c>
      <c r="G3784" s="170" t="str">
        <f t="shared" si="120"/>
        <v/>
      </c>
      <c r="H3784" s="240" t="str">
        <f t="shared" si="121"/>
        <v/>
      </c>
      <c r="O3784" t="s">
        <v>983</v>
      </c>
    </row>
    <row r="3785" spans="6:15" ht="18" customHeight="1">
      <c r="F3785" s="174" t="str">
        <f>IFERROR(IF(E3785="","",COUNTIF($E$2:E3785,E3785)),"")</f>
        <v/>
      </c>
      <c r="G3785" s="170" t="str">
        <f t="shared" si="120"/>
        <v/>
      </c>
      <c r="H3785" s="240" t="str">
        <f t="shared" si="121"/>
        <v/>
      </c>
      <c r="O3785" t="s">
        <v>983</v>
      </c>
    </row>
    <row r="3786" spans="6:15" ht="18" customHeight="1">
      <c r="F3786" s="174" t="str">
        <f>IFERROR(IF(E3786="","",COUNTIF($E$2:E3786,E3786)),"")</f>
        <v/>
      </c>
      <c r="G3786" s="170" t="str">
        <f t="shared" si="120"/>
        <v/>
      </c>
      <c r="H3786" s="240" t="str">
        <f t="shared" si="121"/>
        <v/>
      </c>
      <c r="O3786" t="s">
        <v>983</v>
      </c>
    </row>
    <row r="3787" spans="6:15" ht="18" customHeight="1">
      <c r="F3787" s="174" t="str">
        <f>IFERROR(IF(E3787="","",COUNTIF($E$2:E3787,E3787)),"")</f>
        <v/>
      </c>
      <c r="G3787" s="170" t="str">
        <f t="shared" si="120"/>
        <v/>
      </c>
      <c r="H3787" s="240" t="str">
        <f t="shared" si="121"/>
        <v/>
      </c>
      <c r="O3787" t="s">
        <v>983</v>
      </c>
    </row>
    <row r="3788" spans="6:15" ht="18" customHeight="1">
      <c r="F3788" s="174" t="str">
        <f>IFERROR(IF(E3788="","",COUNTIF($E$2:E3788,E3788)),"")</f>
        <v/>
      </c>
      <c r="G3788" s="170" t="str">
        <f t="shared" si="120"/>
        <v/>
      </c>
      <c r="H3788" s="240" t="str">
        <f t="shared" si="121"/>
        <v/>
      </c>
      <c r="O3788" t="s">
        <v>983</v>
      </c>
    </row>
    <row r="3789" spans="6:15" ht="18" customHeight="1">
      <c r="F3789" s="174" t="str">
        <f>IFERROR(IF(E3789="","",COUNTIF($E$2:E3789,E3789)),"")</f>
        <v/>
      </c>
      <c r="G3789" s="170" t="str">
        <f t="shared" si="120"/>
        <v/>
      </c>
      <c r="H3789" s="240" t="str">
        <f t="shared" si="121"/>
        <v/>
      </c>
      <c r="O3789" t="s">
        <v>983</v>
      </c>
    </row>
    <row r="3790" spans="6:15" ht="18" customHeight="1">
      <c r="F3790" s="174" t="str">
        <f>IFERROR(IF(E3790="","",COUNTIF($E$2:E3790,E3790)),"")</f>
        <v/>
      </c>
      <c r="G3790" s="170" t="str">
        <f t="shared" si="120"/>
        <v/>
      </c>
      <c r="H3790" s="240" t="str">
        <f t="shared" si="121"/>
        <v/>
      </c>
      <c r="O3790" t="s">
        <v>983</v>
      </c>
    </row>
    <row r="3791" spans="6:15" ht="18" customHeight="1">
      <c r="F3791" s="174" t="str">
        <f>IFERROR(IF(E3791="","",COUNTIF($E$2:E3791,E3791)),"")</f>
        <v/>
      </c>
      <c r="G3791" s="170" t="str">
        <f t="shared" si="120"/>
        <v/>
      </c>
      <c r="H3791" s="240" t="str">
        <f t="shared" si="121"/>
        <v/>
      </c>
      <c r="O3791" t="s">
        <v>983</v>
      </c>
    </row>
    <row r="3792" spans="6:15" ht="18" customHeight="1">
      <c r="F3792" s="174" t="str">
        <f>IFERROR(IF(E3792="","",COUNTIF($E$2:E3792,E3792)),"")</f>
        <v/>
      </c>
      <c r="G3792" s="170" t="str">
        <f t="shared" si="120"/>
        <v/>
      </c>
      <c r="H3792" s="240" t="str">
        <f t="shared" si="121"/>
        <v/>
      </c>
      <c r="O3792" t="s">
        <v>983</v>
      </c>
    </row>
    <row r="3793" spans="6:15" ht="18" customHeight="1">
      <c r="F3793" s="174" t="str">
        <f>IFERROR(IF(E3793="","",COUNTIF($E$2:E3793,E3793)),"")</f>
        <v/>
      </c>
      <c r="G3793" s="170" t="str">
        <f t="shared" si="120"/>
        <v/>
      </c>
      <c r="H3793" s="240" t="str">
        <f t="shared" si="121"/>
        <v/>
      </c>
      <c r="O3793" t="s">
        <v>983</v>
      </c>
    </row>
    <row r="3794" spans="6:15" ht="18" customHeight="1">
      <c r="F3794" s="174" t="str">
        <f>IFERROR(IF(E3794="","",COUNTIF($E$2:E3794,E3794)),"")</f>
        <v/>
      </c>
      <c r="G3794" s="170" t="str">
        <f t="shared" si="120"/>
        <v/>
      </c>
      <c r="H3794" s="240" t="str">
        <f t="shared" si="121"/>
        <v/>
      </c>
      <c r="O3794" t="s">
        <v>983</v>
      </c>
    </row>
    <row r="3795" spans="6:15" ht="18" customHeight="1">
      <c r="F3795" s="174" t="str">
        <f>IFERROR(IF(E3795="","",COUNTIF($E$2:E3795,E3795)),"")</f>
        <v/>
      </c>
      <c r="G3795" s="170" t="str">
        <f t="shared" si="120"/>
        <v/>
      </c>
      <c r="H3795" s="240" t="str">
        <f t="shared" si="121"/>
        <v/>
      </c>
      <c r="O3795" t="s">
        <v>983</v>
      </c>
    </row>
    <row r="3796" spans="6:15" ht="18" customHeight="1">
      <c r="F3796" s="174" t="str">
        <f>IFERROR(IF(E3796="","",COUNTIF($E$2:E3796,E3796)),"")</f>
        <v/>
      </c>
      <c r="G3796" s="170" t="str">
        <f t="shared" si="120"/>
        <v/>
      </c>
      <c r="H3796" s="240" t="str">
        <f t="shared" si="121"/>
        <v/>
      </c>
      <c r="O3796" t="s">
        <v>983</v>
      </c>
    </row>
    <row r="3797" spans="6:15" ht="18" customHeight="1">
      <c r="F3797" s="174" t="str">
        <f>IFERROR(IF(E3797="","",COUNTIF($E$2:E3797,E3797)),"")</f>
        <v/>
      </c>
      <c r="G3797" s="170" t="str">
        <f t="shared" si="120"/>
        <v/>
      </c>
      <c r="H3797" s="240" t="str">
        <f t="shared" si="121"/>
        <v/>
      </c>
      <c r="O3797" t="s">
        <v>983</v>
      </c>
    </row>
    <row r="3798" spans="6:15" ht="18" customHeight="1">
      <c r="F3798" s="174" t="str">
        <f>IFERROR(IF(E3798="","",COUNTIF($E$2:E3798,E3798)),"")</f>
        <v/>
      </c>
      <c r="G3798" s="170" t="str">
        <f t="shared" si="120"/>
        <v/>
      </c>
      <c r="H3798" s="240" t="str">
        <f t="shared" si="121"/>
        <v/>
      </c>
      <c r="O3798" t="s">
        <v>983</v>
      </c>
    </row>
    <row r="3799" spans="6:15" ht="18" customHeight="1">
      <c r="F3799" s="174" t="str">
        <f>IFERROR(IF(E3799="","",COUNTIF($E$2:E3799,E3799)),"")</f>
        <v/>
      </c>
      <c r="G3799" s="170" t="str">
        <f t="shared" si="120"/>
        <v/>
      </c>
      <c r="H3799" s="240" t="str">
        <f t="shared" si="121"/>
        <v/>
      </c>
      <c r="O3799" t="s">
        <v>983</v>
      </c>
    </row>
    <row r="3800" spans="6:15" ht="18" customHeight="1">
      <c r="F3800" s="174" t="str">
        <f>IFERROR(IF(E3800="","",COUNTIF($E$2:E3800,E3800)),"")</f>
        <v/>
      </c>
      <c r="G3800" s="170" t="str">
        <f t="shared" si="120"/>
        <v/>
      </c>
      <c r="H3800" s="240" t="str">
        <f t="shared" si="121"/>
        <v/>
      </c>
      <c r="O3800" t="s">
        <v>983</v>
      </c>
    </row>
    <row r="3801" spans="6:15" ht="18" customHeight="1">
      <c r="F3801" s="174" t="str">
        <f>IFERROR(IF(E3801="","",COUNTIF($E$2:E3801,E3801)),"")</f>
        <v/>
      </c>
      <c r="G3801" s="170" t="str">
        <f t="shared" si="120"/>
        <v/>
      </c>
      <c r="H3801" s="240" t="str">
        <f t="shared" si="121"/>
        <v/>
      </c>
      <c r="O3801" t="s">
        <v>983</v>
      </c>
    </row>
    <row r="3802" spans="6:15" ht="18" customHeight="1">
      <c r="F3802" s="174" t="str">
        <f>IFERROR(IF(E3802="","",COUNTIF($E$2:E3802,E3802)),"")</f>
        <v/>
      </c>
      <c r="G3802" s="170" t="str">
        <f t="shared" si="120"/>
        <v/>
      </c>
      <c r="H3802" s="240" t="str">
        <f t="shared" si="121"/>
        <v/>
      </c>
      <c r="O3802" t="s">
        <v>983</v>
      </c>
    </row>
    <row r="3803" spans="6:15" ht="18" customHeight="1">
      <c r="F3803" s="174" t="str">
        <f>IFERROR(IF(E3803="","",COUNTIF($E$2:E3803,E3803)),"")</f>
        <v/>
      </c>
      <c r="G3803" s="170" t="str">
        <f t="shared" si="120"/>
        <v/>
      </c>
      <c r="H3803" s="240" t="str">
        <f t="shared" si="121"/>
        <v/>
      </c>
      <c r="O3803" t="s">
        <v>983</v>
      </c>
    </row>
    <row r="3804" spans="6:15" ht="18" customHeight="1">
      <c r="F3804" s="174" t="str">
        <f>IFERROR(IF(E3804="","",COUNTIF($E$2:E3804,E3804)),"")</f>
        <v/>
      </c>
      <c r="G3804" s="170" t="str">
        <f t="shared" si="120"/>
        <v/>
      </c>
      <c r="H3804" s="240" t="str">
        <f t="shared" si="121"/>
        <v/>
      </c>
      <c r="O3804" t="s">
        <v>983</v>
      </c>
    </row>
    <row r="3805" spans="6:15" ht="18" customHeight="1">
      <c r="F3805" s="174" t="str">
        <f>IFERROR(IF(E3805="","",COUNTIF($E$2:E3805,E3805)),"")</f>
        <v/>
      </c>
      <c r="G3805" s="170" t="str">
        <f t="shared" si="120"/>
        <v/>
      </c>
      <c r="H3805" s="240" t="str">
        <f t="shared" si="121"/>
        <v/>
      </c>
      <c r="O3805" t="s">
        <v>983</v>
      </c>
    </row>
    <row r="3806" spans="6:15" ht="18" customHeight="1">
      <c r="F3806" s="174" t="str">
        <f>IFERROR(IF(E3806="","",COUNTIF($E$2:E3806,E3806)),"")</f>
        <v/>
      </c>
      <c r="G3806" s="170" t="str">
        <f t="shared" si="120"/>
        <v/>
      </c>
      <c r="H3806" s="240" t="str">
        <f t="shared" si="121"/>
        <v/>
      </c>
      <c r="O3806" t="s">
        <v>983</v>
      </c>
    </row>
    <row r="3807" spans="6:15" ht="18" customHeight="1">
      <c r="F3807" s="174" t="str">
        <f>IFERROR(IF(E3807="","",COUNTIF($E$2:E3807,E3807)),"")</f>
        <v/>
      </c>
      <c r="G3807" s="170" t="str">
        <f t="shared" si="120"/>
        <v/>
      </c>
      <c r="H3807" s="240" t="str">
        <f t="shared" si="121"/>
        <v/>
      </c>
      <c r="O3807" t="s">
        <v>983</v>
      </c>
    </row>
    <row r="3808" spans="6:15" ht="18" customHeight="1">
      <c r="F3808" s="174" t="str">
        <f>IFERROR(IF(E3808="","",COUNTIF($E$2:E3808,E3808)),"")</f>
        <v/>
      </c>
      <c r="G3808" s="170" t="str">
        <f t="shared" si="120"/>
        <v/>
      </c>
      <c r="H3808" s="240" t="str">
        <f t="shared" si="121"/>
        <v/>
      </c>
      <c r="O3808" t="s">
        <v>983</v>
      </c>
    </row>
    <row r="3809" spans="6:15" ht="18" customHeight="1">
      <c r="F3809" s="174" t="str">
        <f>IFERROR(IF(E3809="","",COUNTIF($E$2:E3809,E3809)),"")</f>
        <v/>
      </c>
      <c r="G3809" s="170" t="str">
        <f t="shared" si="120"/>
        <v/>
      </c>
      <c r="H3809" s="240" t="str">
        <f t="shared" si="121"/>
        <v/>
      </c>
      <c r="O3809" t="s">
        <v>983</v>
      </c>
    </row>
    <row r="3810" spans="6:15" ht="18" customHeight="1">
      <c r="F3810" s="174" t="str">
        <f>IFERROR(IF(E3810="","",COUNTIF($E$2:E3810,E3810)),"")</f>
        <v/>
      </c>
      <c r="G3810" s="170" t="str">
        <f t="shared" si="120"/>
        <v/>
      </c>
      <c r="H3810" s="240" t="str">
        <f t="shared" si="121"/>
        <v/>
      </c>
      <c r="O3810" t="s">
        <v>983</v>
      </c>
    </row>
    <row r="3811" spans="6:15" ht="18" customHeight="1">
      <c r="F3811" s="174" t="str">
        <f>IFERROR(IF(E3811="","",COUNTIF($E$2:E3811,E3811)),"")</f>
        <v/>
      </c>
      <c r="G3811" s="170" t="str">
        <f t="shared" si="120"/>
        <v/>
      </c>
      <c r="H3811" s="240" t="str">
        <f t="shared" si="121"/>
        <v/>
      </c>
      <c r="O3811" t="s">
        <v>983</v>
      </c>
    </row>
    <row r="3812" spans="6:15" ht="18" customHeight="1">
      <c r="F3812" s="174" t="str">
        <f>IFERROR(IF(E3812="","",COUNTIF($E$2:E3812,E3812)),"")</f>
        <v/>
      </c>
      <c r="G3812" s="170" t="str">
        <f t="shared" si="120"/>
        <v/>
      </c>
      <c r="H3812" s="240" t="str">
        <f t="shared" si="121"/>
        <v/>
      </c>
      <c r="O3812" t="s">
        <v>983</v>
      </c>
    </row>
    <row r="3813" spans="6:15" ht="18" customHeight="1">
      <c r="F3813" s="174" t="str">
        <f>IFERROR(IF(E3813="","",COUNTIF($E$2:E3813,E3813)),"")</f>
        <v/>
      </c>
      <c r="G3813" s="170" t="str">
        <f t="shared" si="120"/>
        <v/>
      </c>
      <c r="H3813" s="240" t="str">
        <f t="shared" si="121"/>
        <v/>
      </c>
      <c r="O3813" t="s">
        <v>983</v>
      </c>
    </row>
    <row r="3814" spans="6:15" ht="18" customHeight="1">
      <c r="F3814" s="174" t="str">
        <f>IFERROR(IF(E3814="","",COUNTIF($E$2:E3814,E3814)),"")</f>
        <v/>
      </c>
      <c r="G3814" s="170" t="str">
        <f t="shared" si="120"/>
        <v/>
      </c>
      <c r="H3814" s="240" t="str">
        <f t="shared" si="121"/>
        <v/>
      </c>
      <c r="O3814" t="s">
        <v>983</v>
      </c>
    </row>
    <row r="3815" spans="6:15" ht="18" customHeight="1">
      <c r="F3815" s="174" t="str">
        <f>IFERROR(IF(E3815="","",COUNTIF($E$2:E3815,E3815)),"")</f>
        <v/>
      </c>
      <c r="G3815" s="170" t="str">
        <f t="shared" si="120"/>
        <v/>
      </c>
      <c r="H3815" s="240" t="str">
        <f t="shared" si="121"/>
        <v/>
      </c>
      <c r="O3815" t="s">
        <v>983</v>
      </c>
    </row>
    <row r="3816" spans="6:15" ht="18" customHeight="1">
      <c r="F3816" s="174" t="str">
        <f>IFERROR(IF(E3816="","",COUNTIF($E$2:E3816,E3816)),"")</f>
        <v/>
      </c>
      <c r="G3816" s="170" t="str">
        <f t="shared" si="120"/>
        <v/>
      </c>
      <c r="H3816" s="240" t="str">
        <f t="shared" si="121"/>
        <v/>
      </c>
      <c r="O3816" t="s">
        <v>983</v>
      </c>
    </row>
    <row r="3817" spans="6:15" ht="18" customHeight="1">
      <c r="F3817" s="174" t="str">
        <f>IFERROR(IF(E3817="","",COUNTIF($E$2:E3817,E3817)),"")</f>
        <v/>
      </c>
      <c r="G3817" s="170" t="str">
        <f t="shared" si="120"/>
        <v/>
      </c>
      <c r="H3817" s="240" t="str">
        <f t="shared" si="121"/>
        <v/>
      </c>
      <c r="O3817" t="s">
        <v>983</v>
      </c>
    </row>
    <row r="3818" spans="6:15" ht="18" customHeight="1">
      <c r="F3818" s="174" t="str">
        <f>IFERROR(IF(E3818="","",COUNTIF($E$2:E3818,E3818)),"")</f>
        <v/>
      </c>
      <c r="G3818" s="170" t="str">
        <f t="shared" si="120"/>
        <v/>
      </c>
      <c r="H3818" s="240" t="str">
        <f t="shared" si="121"/>
        <v/>
      </c>
      <c r="O3818" t="s">
        <v>983</v>
      </c>
    </row>
    <row r="3819" spans="6:15" ht="18" customHeight="1">
      <c r="F3819" s="174" t="str">
        <f>IFERROR(IF(E3819="","",COUNTIF($E$2:E3819,E3819)),"")</f>
        <v/>
      </c>
      <c r="G3819" s="170" t="str">
        <f t="shared" si="120"/>
        <v/>
      </c>
      <c r="H3819" s="240" t="str">
        <f t="shared" si="121"/>
        <v/>
      </c>
      <c r="O3819" t="s">
        <v>983</v>
      </c>
    </row>
    <row r="3820" spans="6:15" ht="18" customHeight="1">
      <c r="F3820" s="174" t="str">
        <f>IFERROR(IF(E3820="","",COUNTIF($E$2:E3820,E3820)),"")</f>
        <v/>
      </c>
      <c r="G3820" s="170" t="str">
        <f t="shared" si="120"/>
        <v/>
      </c>
      <c r="H3820" s="240" t="str">
        <f t="shared" si="121"/>
        <v/>
      </c>
      <c r="O3820" t="s">
        <v>983</v>
      </c>
    </row>
    <row r="3821" spans="6:15" ht="18" customHeight="1">
      <c r="F3821" s="174" t="str">
        <f>IFERROR(IF(E3821="","",COUNTIF($E$2:E3821,E3821)),"")</f>
        <v/>
      </c>
      <c r="G3821" s="170" t="str">
        <f t="shared" si="120"/>
        <v/>
      </c>
      <c r="H3821" s="240" t="str">
        <f t="shared" si="121"/>
        <v/>
      </c>
      <c r="O3821" t="s">
        <v>983</v>
      </c>
    </row>
    <row r="3822" spans="6:15" ht="18" customHeight="1">
      <c r="F3822" s="174" t="str">
        <f>IFERROR(IF(E3822="","",COUNTIF($E$2:E3822,E3822)),"")</f>
        <v/>
      </c>
      <c r="G3822" s="170" t="str">
        <f t="shared" si="120"/>
        <v/>
      </c>
      <c r="H3822" s="240" t="str">
        <f t="shared" si="121"/>
        <v/>
      </c>
      <c r="O3822" t="s">
        <v>983</v>
      </c>
    </row>
    <row r="3823" spans="6:15" ht="18" customHeight="1">
      <c r="F3823" s="174" t="str">
        <f>IFERROR(IF(E3823="","",COUNTIF($E$2:E3823,E3823)),"")</f>
        <v/>
      </c>
      <c r="G3823" s="170" t="str">
        <f t="shared" si="120"/>
        <v/>
      </c>
      <c r="H3823" s="240" t="str">
        <f t="shared" si="121"/>
        <v/>
      </c>
      <c r="O3823" t="s">
        <v>983</v>
      </c>
    </row>
    <row r="3824" spans="6:15" ht="18" customHeight="1">
      <c r="F3824" s="174" t="str">
        <f>IFERROR(IF(E3824="","",COUNTIF($E$2:E3824,E3824)),"")</f>
        <v/>
      </c>
      <c r="G3824" s="170" t="str">
        <f t="shared" si="120"/>
        <v/>
      </c>
      <c r="H3824" s="240" t="str">
        <f t="shared" si="121"/>
        <v/>
      </c>
      <c r="O3824" t="s">
        <v>983</v>
      </c>
    </row>
    <row r="3825" spans="6:15" ht="18" customHeight="1">
      <c r="F3825" s="174" t="str">
        <f>IFERROR(IF(E3825="","",COUNTIF($E$2:E3825,E3825)),"")</f>
        <v/>
      </c>
      <c r="G3825" s="170" t="str">
        <f t="shared" si="120"/>
        <v/>
      </c>
      <c r="H3825" s="240" t="str">
        <f t="shared" si="121"/>
        <v/>
      </c>
      <c r="O3825" t="s">
        <v>983</v>
      </c>
    </row>
    <row r="3826" spans="6:15" ht="18" customHeight="1">
      <c r="F3826" s="174" t="str">
        <f>IFERROR(IF(E3826="","",COUNTIF($E$2:E3826,E3826)),"")</f>
        <v/>
      </c>
      <c r="G3826" s="170" t="str">
        <f t="shared" si="120"/>
        <v/>
      </c>
      <c r="H3826" s="240" t="str">
        <f t="shared" si="121"/>
        <v/>
      </c>
      <c r="O3826" t="s">
        <v>983</v>
      </c>
    </row>
    <row r="3827" spans="6:15" ht="18" customHeight="1">
      <c r="F3827" s="174" t="str">
        <f>IFERROR(IF(E3827="","",COUNTIF($E$2:E3827,E3827)),"")</f>
        <v/>
      </c>
      <c r="G3827" s="170" t="str">
        <f t="shared" si="120"/>
        <v/>
      </c>
      <c r="H3827" s="240" t="str">
        <f t="shared" si="121"/>
        <v/>
      </c>
      <c r="O3827" t="s">
        <v>983</v>
      </c>
    </row>
    <row r="3828" spans="6:15" ht="18" customHeight="1">
      <c r="F3828" s="174" t="str">
        <f>IFERROR(IF(E3828="","",COUNTIF($E$2:E3828,E3828)),"")</f>
        <v/>
      </c>
      <c r="G3828" s="170" t="str">
        <f t="shared" si="120"/>
        <v/>
      </c>
      <c r="H3828" s="240" t="str">
        <f t="shared" si="121"/>
        <v/>
      </c>
      <c r="O3828" t="s">
        <v>983</v>
      </c>
    </row>
    <row r="3829" spans="6:15" ht="18" customHeight="1">
      <c r="F3829" s="174" t="str">
        <f>IFERROR(IF(E3829="","",COUNTIF($E$2:E3829,E3829)),"")</f>
        <v/>
      </c>
      <c r="G3829" s="170" t="str">
        <f t="shared" si="120"/>
        <v/>
      </c>
      <c r="H3829" s="240" t="str">
        <f t="shared" si="121"/>
        <v/>
      </c>
      <c r="O3829" t="s">
        <v>983</v>
      </c>
    </row>
    <row r="3830" spans="6:15" ht="18" customHeight="1">
      <c r="F3830" s="174" t="str">
        <f>IFERROR(IF(E3830="","",COUNTIF($E$2:E3830,E3830)),"")</f>
        <v/>
      </c>
      <c r="G3830" s="170" t="str">
        <f t="shared" si="120"/>
        <v/>
      </c>
      <c r="H3830" s="240" t="str">
        <f t="shared" si="121"/>
        <v/>
      </c>
      <c r="O3830" t="s">
        <v>983</v>
      </c>
    </row>
    <row r="3831" spans="6:15" ht="18" customHeight="1">
      <c r="F3831" s="174" t="str">
        <f>IFERROR(IF(E3831="","",COUNTIF($E$2:E3831,E3831)),"")</f>
        <v/>
      </c>
      <c r="G3831" s="170" t="str">
        <f t="shared" si="120"/>
        <v/>
      </c>
      <c r="H3831" s="240" t="str">
        <f t="shared" si="121"/>
        <v/>
      </c>
      <c r="O3831" t="s">
        <v>983</v>
      </c>
    </row>
    <row r="3832" spans="6:15" ht="18" customHeight="1">
      <c r="F3832" s="174" t="str">
        <f>IFERROR(IF(E3832="","",COUNTIF($E$2:E3832,E3832)),"")</f>
        <v/>
      </c>
      <c r="G3832" s="170" t="str">
        <f t="shared" si="120"/>
        <v/>
      </c>
      <c r="H3832" s="240" t="str">
        <f t="shared" si="121"/>
        <v/>
      </c>
      <c r="O3832" t="s">
        <v>983</v>
      </c>
    </row>
    <row r="3833" spans="6:15" ht="18" customHeight="1">
      <c r="F3833" s="174" t="str">
        <f>IFERROR(IF(E3833="","",COUNTIF($E$2:E3833,E3833)),"")</f>
        <v/>
      </c>
      <c r="G3833" s="170" t="str">
        <f t="shared" si="120"/>
        <v/>
      </c>
      <c r="H3833" s="240" t="str">
        <f t="shared" si="121"/>
        <v/>
      </c>
      <c r="O3833" t="s">
        <v>983</v>
      </c>
    </row>
    <row r="3834" spans="6:15" ht="18" customHeight="1">
      <c r="F3834" s="174" t="str">
        <f>IFERROR(IF(E3834="","",COUNTIF($E$2:E3834,E3834)),"")</f>
        <v/>
      </c>
      <c r="G3834" s="170" t="str">
        <f t="shared" si="120"/>
        <v/>
      </c>
      <c r="H3834" s="240" t="str">
        <f t="shared" si="121"/>
        <v/>
      </c>
      <c r="O3834" t="s">
        <v>983</v>
      </c>
    </row>
    <row r="3835" spans="6:15" ht="18" customHeight="1">
      <c r="F3835" s="174" t="str">
        <f>IFERROR(IF(E3835="","",COUNTIF($E$2:E3835,E3835)),"")</f>
        <v/>
      </c>
      <c r="G3835" s="170" t="str">
        <f t="shared" si="120"/>
        <v/>
      </c>
      <c r="H3835" s="240" t="str">
        <f t="shared" si="121"/>
        <v/>
      </c>
      <c r="O3835" t="s">
        <v>983</v>
      </c>
    </row>
    <row r="3836" spans="6:15" ht="18" customHeight="1">
      <c r="F3836" s="174" t="str">
        <f>IFERROR(IF(E3836="","",COUNTIF($E$2:E3836,E3836)),"")</f>
        <v/>
      </c>
      <c r="G3836" s="170" t="str">
        <f t="shared" si="120"/>
        <v/>
      </c>
      <c r="H3836" s="240" t="str">
        <f t="shared" si="121"/>
        <v/>
      </c>
      <c r="O3836" t="s">
        <v>983</v>
      </c>
    </row>
    <row r="3837" spans="6:15" ht="18" customHeight="1">
      <c r="F3837" s="174" t="str">
        <f>IFERROR(IF(E3837="","",COUNTIF($E$2:E3837,E3837)),"")</f>
        <v/>
      </c>
      <c r="G3837" s="170" t="str">
        <f t="shared" si="120"/>
        <v/>
      </c>
      <c r="H3837" s="240" t="str">
        <f t="shared" si="121"/>
        <v/>
      </c>
      <c r="O3837" t="s">
        <v>983</v>
      </c>
    </row>
    <row r="3838" spans="6:15" ht="18" customHeight="1">
      <c r="F3838" s="174" t="str">
        <f>IFERROR(IF(E3838="","",COUNTIF($E$2:E3838,E3838)),"")</f>
        <v/>
      </c>
      <c r="G3838" s="170" t="str">
        <f t="shared" si="120"/>
        <v/>
      </c>
      <c r="H3838" s="240" t="str">
        <f t="shared" si="121"/>
        <v/>
      </c>
      <c r="O3838" t="s">
        <v>983</v>
      </c>
    </row>
    <row r="3839" spans="6:15" ht="18" customHeight="1">
      <c r="F3839" s="174" t="str">
        <f>IFERROR(IF(E3839="","",COUNTIF($E$2:E3839,E3839)),"")</f>
        <v/>
      </c>
      <c r="G3839" s="170" t="str">
        <f t="shared" si="120"/>
        <v/>
      </c>
      <c r="H3839" s="240" t="str">
        <f t="shared" si="121"/>
        <v/>
      </c>
      <c r="O3839" t="s">
        <v>983</v>
      </c>
    </row>
    <row r="3840" spans="6:15" ht="18" customHeight="1">
      <c r="F3840" s="174" t="str">
        <f>IFERROR(IF(E3840="","",COUNTIF($E$2:E3840,E3840)),"")</f>
        <v/>
      </c>
      <c r="G3840" s="170" t="str">
        <f t="shared" si="120"/>
        <v/>
      </c>
      <c r="H3840" s="240" t="str">
        <f t="shared" si="121"/>
        <v/>
      </c>
      <c r="O3840" t="s">
        <v>983</v>
      </c>
    </row>
    <row r="3841" spans="6:15" ht="18" customHeight="1">
      <c r="F3841" s="174" t="str">
        <f>IFERROR(IF(E3841="","",COUNTIF($E$2:E3841,E3841)),"")</f>
        <v/>
      </c>
      <c r="G3841" s="170" t="str">
        <f t="shared" si="120"/>
        <v/>
      </c>
      <c r="H3841" s="240" t="str">
        <f t="shared" si="121"/>
        <v/>
      </c>
      <c r="O3841" t="s">
        <v>983</v>
      </c>
    </row>
    <row r="3842" spans="6:15" ht="18" customHeight="1">
      <c r="F3842" s="174" t="str">
        <f>IFERROR(IF(E3842="","",COUNTIF($E$2:E3842,E3842)),"")</f>
        <v/>
      </c>
      <c r="G3842" s="170" t="str">
        <f t="shared" ref="G3842:G3905" si="122">IFERROR(IF(AND(COUNTIF(E3842:E3842,E3842)=(F3842),F3842&gt;0),ROW(),""),"")</f>
        <v/>
      </c>
      <c r="H3842" s="240" t="str">
        <f t="shared" ref="H3842:H3905" si="123">IFERROR(INDEX(E:E,SMALL(G:G,ROW()-1)),"")</f>
        <v/>
      </c>
      <c r="O3842" t="s">
        <v>983</v>
      </c>
    </row>
    <row r="3843" spans="6:15" ht="18" customHeight="1">
      <c r="F3843" s="174" t="str">
        <f>IFERROR(IF(E3843="","",COUNTIF($E$2:E3843,E3843)),"")</f>
        <v/>
      </c>
      <c r="G3843" s="170" t="str">
        <f t="shared" si="122"/>
        <v/>
      </c>
      <c r="H3843" s="240" t="str">
        <f t="shared" si="123"/>
        <v/>
      </c>
      <c r="O3843" t="s">
        <v>983</v>
      </c>
    </row>
    <row r="3844" spans="6:15" ht="18" customHeight="1">
      <c r="F3844" s="174" t="str">
        <f>IFERROR(IF(E3844="","",COUNTIF($E$2:E3844,E3844)),"")</f>
        <v/>
      </c>
      <c r="G3844" s="170" t="str">
        <f t="shared" si="122"/>
        <v/>
      </c>
      <c r="H3844" s="240" t="str">
        <f t="shared" si="123"/>
        <v/>
      </c>
      <c r="O3844" t="s">
        <v>983</v>
      </c>
    </row>
    <row r="3845" spans="6:15" ht="18" customHeight="1">
      <c r="F3845" s="174" t="str">
        <f>IFERROR(IF(E3845="","",COUNTIF($E$2:E3845,E3845)),"")</f>
        <v/>
      </c>
      <c r="G3845" s="170" t="str">
        <f t="shared" si="122"/>
        <v/>
      </c>
      <c r="H3845" s="240" t="str">
        <f t="shared" si="123"/>
        <v/>
      </c>
      <c r="O3845" t="s">
        <v>983</v>
      </c>
    </row>
    <row r="3846" spans="6:15" ht="18" customHeight="1">
      <c r="F3846" s="174" t="str">
        <f>IFERROR(IF(E3846="","",COUNTIF($E$2:E3846,E3846)),"")</f>
        <v/>
      </c>
      <c r="G3846" s="170" t="str">
        <f t="shared" si="122"/>
        <v/>
      </c>
      <c r="H3846" s="240" t="str">
        <f t="shared" si="123"/>
        <v/>
      </c>
      <c r="O3846" t="s">
        <v>983</v>
      </c>
    </row>
    <row r="3847" spans="6:15" ht="18" customHeight="1">
      <c r="F3847" s="174" t="str">
        <f>IFERROR(IF(E3847="","",COUNTIF($E$2:E3847,E3847)),"")</f>
        <v/>
      </c>
      <c r="G3847" s="170" t="str">
        <f t="shared" si="122"/>
        <v/>
      </c>
      <c r="H3847" s="240" t="str">
        <f t="shared" si="123"/>
        <v/>
      </c>
      <c r="O3847" t="s">
        <v>983</v>
      </c>
    </row>
    <row r="3848" spans="6:15" ht="18" customHeight="1">
      <c r="F3848" s="174" t="str">
        <f>IFERROR(IF(E3848="","",COUNTIF($E$2:E3848,E3848)),"")</f>
        <v/>
      </c>
      <c r="G3848" s="170" t="str">
        <f t="shared" si="122"/>
        <v/>
      </c>
      <c r="H3848" s="240" t="str">
        <f t="shared" si="123"/>
        <v/>
      </c>
      <c r="O3848" t="s">
        <v>983</v>
      </c>
    </row>
    <row r="3849" spans="6:15" ht="18" customHeight="1">
      <c r="F3849" s="174" t="str">
        <f>IFERROR(IF(E3849="","",COUNTIF($E$2:E3849,E3849)),"")</f>
        <v/>
      </c>
      <c r="G3849" s="170" t="str">
        <f t="shared" si="122"/>
        <v/>
      </c>
      <c r="H3849" s="240" t="str">
        <f t="shared" si="123"/>
        <v/>
      </c>
      <c r="O3849" t="s">
        <v>983</v>
      </c>
    </row>
    <row r="3850" spans="6:15" ht="18" customHeight="1">
      <c r="F3850" s="174" t="str">
        <f>IFERROR(IF(E3850="","",COUNTIF($E$2:E3850,E3850)),"")</f>
        <v/>
      </c>
      <c r="G3850" s="170" t="str">
        <f t="shared" si="122"/>
        <v/>
      </c>
      <c r="H3850" s="240" t="str">
        <f t="shared" si="123"/>
        <v/>
      </c>
      <c r="O3850" t="s">
        <v>983</v>
      </c>
    </row>
    <row r="3851" spans="6:15" ht="18" customHeight="1">
      <c r="F3851" s="174" t="str">
        <f>IFERROR(IF(E3851="","",COUNTIF($E$2:E3851,E3851)),"")</f>
        <v/>
      </c>
      <c r="G3851" s="170" t="str">
        <f t="shared" si="122"/>
        <v/>
      </c>
      <c r="H3851" s="240" t="str">
        <f t="shared" si="123"/>
        <v/>
      </c>
      <c r="O3851" t="s">
        <v>983</v>
      </c>
    </row>
    <row r="3852" spans="6:15" ht="18" customHeight="1">
      <c r="F3852" s="174" t="str">
        <f>IFERROR(IF(E3852="","",COUNTIF($E$2:E3852,E3852)),"")</f>
        <v/>
      </c>
      <c r="G3852" s="170" t="str">
        <f t="shared" si="122"/>
        <v/>
      </c>
      <c r="H3852" s="240" t="str">
        <f t="shared" si="123"/>
        <v/>
      </c>
      <c r="O3852" t="s">
        <v>983</v>
      </c>
    </row>
    <row r="3853" spans="6:15" ht="18" customHeight="1">
      <c r="F3853" s="174" t="str">
        <f>IFERROR(IF(E3853="","",COUNTIF($E$2:E3853,E3853)),"")</f>
        <v/>
      </c>
      <c r="G3853" s="170" t="str">
        <f t="shared" si="122"/>
        <v/>
      </c>
      <c r="H3853" s="240" t="str">
        <f t="shared" si="123"/>
        <v/>
      </c>
      <c r="O3853" t="s">
        <v>983</v>
      </c>
    </row>
    <row r="3854" spans="6:15" ht="18" customHeight="1">
      <c r="F3854" s="174" t="str">
        <f>IFERROR(IF(E3854="","",COUNTIF($E$2:E3854,E3854)),"")</f>
        <v/>
      </c>
      <c r="G3854" s="170" t="str">
        <f t="shared" si="122"/>
        <v/>
      </c>
      <c r="H3854" s="240" t="str">
        <f t="shared" si="123"/>
        <v/>
      </c>
      <c r="O3854" t="s">
        <v>983</v>
      </c>
    </row>
    <row r="3855" spans="6:15" ht="18" customHeight="1">
      <c r="F3855" s="174" t="str">
        <f>IFERROR(IF(E3855="","",COUNTIF($E$2:E3855,E3855)),"")</f>
        <v/>
      </c>
      <c r="G3855" s="170" t="str">
        <f t="shared" si="122"/>
        <v/>
      </c>
      <c r="H3855" s="240" t="str">
        <f t="shared" si="123"/>
        <v/>
      </c>
      <c r="O3855" t="s">
        <v>983</v>
      </c>
    </row>
    <row r="3856" spans="6:15" ht="18" customHeight="1">
      <c r="F3856" s="174" t="str">
        <f>IFERROR(IF(E3856="","",COUNTIF($E$2:E3856,E3856)),"")</f>
        <v/>
      </c>
      <c r="G3856" s="170" t="str">
        <f t="shared" si="122"/>
        <v/>
      </c>
      <c r="H3856" s="240" t="str">
        <f t="shared" si="123"/>
        <v/>
      </c>
      <c r="O3856" t="s">
        <v>983</v>
      </c>
    </row>
    <row r="3857" spans="6:15" ht="18" customHeight="1">
      <c r="F3857" s="174" t="str">
        <f>IFERROR(IF(E3857="","",COUNTIF($E$2:E3857,E3857)),"")</f>
        <v/>
      </c>
      <c r="G3857" s="170" t="str">
        <f t="shared" si="122"/>
        <v/>
      </c>
      <c r="H3857" s="240" t="str">
        <f t="shared" si="123"/>
        <v/>
      </c>
      <c r="O3857" t="s">
        <v>983</v>
      </c>
    </row>
    <row r="3858" spans="6:15" ht="18" customHeight="1">
      <c r="F3858" s="174" t="str">
        <f>IFERROR(IF(E3858="","",COUNTIF($E$2:E3858,E3858)),"")</f>
        <v/>
      </c>
      <c r="G3858" s="170" t="str">
        <f t="shared" si="122"/>
        <v/>
      </c>
      <c r="H3858" s="240" t="str">
        <f t="shared" si="123"/>
        <v/>
      </c>
      <c r="O3858" t="s">
        <v>983</v>
      </c>
    </row>
    <row r="3859" spans="6:15" ht="18" customHeight="1">
      <c r="F3859" s="174" t="str">
        <f>IFERROR(IF(E3859="","",COUNTIF($E$2:E3859,E3859)),"")</f>
        <v/>
      </c>
      <c r="G3859" s="170" t="str">
        <f t="shared" si="122"/>
        <v/>
      </c>
      <c r="H3859" s="240" t="str">
        <f t="shared" si="123"/>
        <v/>
      </c>
      <c r="O3859" t="s">
        <v>983</v>
      </c>
    </row>
    <row r="3860" spans="6:15" ht="18" customHeight="1">
      <c r="F3860" s="174" t="str">
        <f>IFERROR(IF(E3860="","",COUNTIF($E$2:E3860,E3860)),"")</f>
        <v/>
      </c>
      <c r="G3860" s="170" t="str">
        <f t="shared" si="122"/>
        <v/>
      </c>
      <c r="H3860" s="240" t="str">
        <f t="shared" si="123"/>
        <v/>
      </c>
      <c r="O3860" t="s">
        <v>983</v>
      </c>
    </row>
    <row r="3861" spans="6:15" ht="18" customHeight="1">
      <c r="F3861" s="174" t="str">
        <f>IFERROR(IF(E3861="","",COUNTIF($E$2:E3861,E3861)),"")</f>
        <v/>
      </c>
      <c r="G3861" s="170" t="str">
        <f t="shared" si="122"/>
        <v/>
      </c>
      <c r="H3861" s="240" t="str">
        <f t="shared" si="123"/>
        <v/>
      </c>
      <c r="O3861" t="s">
        <v>983</v>
      </c>
    </row>
    <row r="3862" spans="6:15" ht="18" customHeight="1">
      <c r="F3862" s="174" t="str">
        <f>IFERROR(IF(E3862="","",COUNTIF($E$2:E3862,E3862)),"")</f>
        <v/>
      </c>
      <c r="G3862" s="170" t="str">
        <f t="shared" si="122"/>
        <v/>
      </c>
      <c r="H3862" s="240" t="str">
        <f t="shared" si="123"/>
        <v/>
      </c>
      <c r="O3862" t="s">
        <v>983</v>
      </c>
    </row>
    <row r="3863" spans="6:15" ht="18" customHeight="1">
      <c r="F3863" s="174" t="str">
        <f>IFERROR(IF(E3863="","",COUNTIF($E$2:E3863,E3863)),"")</f>
        <v/>
      </c>
      <c r="G3863" s="170" t="str">
        <f t="shared" si="122"/>
        <v/>
      </c>
      <c r="H3863" s="240" t="str">
        <f t="shared" si="123"/>
        <v/>
      </c>
      <c r="O3863" t="s">
        <v>983</v>
      </c>
    </row>
    <row r="3864" spans="6:15" ht="18" customHeight="1">
      <c r="F3864" s="174" t="str">
        <f>IFERROR(IF(E3864="","",COUNTIF($E$2:E3864,E3864)),"")</f>
        <v/>
      </c>
      <c r="G3864" s="170" t="str">
        <f t="shared" si="122"/>
        <v/>
      </c>
      <c r="H3864" s="240" t="str">
        <f t="shared" si="123"/>
        <v/>
      </c>
      <c r="O3864" t="s">
        <v>983</v>
      </c>
    </row>
    <row r="3865" spans="6:15" ht="18" customHeight="1">
      <c r="F3865" s="174" t="str">
        <f>IFERROR(IF(E3865="","",COUNTIF($E$2:E3865,E3865)),"")</f>
        <v/>
      </c>
      <c r="G3865" s="170" t="str">
        <f t="shared" si="122"/>
        <v/>
      </c>
      <c r="H3865" s="240" t="str">
        <f t="shared" si="123"/>
        <v/>
      </c>
      <c r="O3865" t="s">
        <v>983</v>
      </c>
    </row>
    <row r="3866" spans="6:15" ht="18" customHeight="1">
      <c r="F3866" s="174" t="str">
        <f>IFERROR(IF(E3866="","",COUNTIF($E$2:E3866,E3866)),"")</f>
        <v/>
      </c>
      <c r="G3866" s="170" t="str">
        <f t="shared" si="122"/>
        <v/>
      </c>
      <c r="H3866" s="240" t="str">
        <f t="shared" si="123"/>
        <v/>
      </c>
      <c r="O3866" t="s">
        <v>983</v>
      </c>
    </row>
    <row r="3867" spans="6:15" ht="18" customHeight="1">
      <c r="F3867" s="174" t="str">
        <f>IFERROR(IF(E3867="","",COUNTIF($E$2:E3867,E3867)),"")</f>
        <v/>
      </c>
      <c r="G3867" s="170" t="str">
        <f t="shared" si="122"/>
        <v/>
      </c>
      <c r="H3867" s="240" t="str">
        <f t="shared" si="123"/>
        <v/>
      </c>
      <c r="O3867" t="s">
        <v>983</v>
      </c>
    </row>
    <row r="3868" spans="6:15" ht="18" customHeight="1">
      <c r="F3868" s="174" t="str">
        <f>IFERROR(IF(E3868="","",COUNTIF($E$2:E3868,E3868)),"")</f>
        <v/>
      </c>
      <c r="G3868" s="170" t="str">
        <f t="shared" si="122"/>
        <v/>
      </c>
      <c r="H3868" s="240" t="str">
        <f t="shared" si="123"/>
        <v/>
      </c>
      <c r="O3868" t="s">
        <v>983</v>
      </c>
    </row>
    <row r="3869" spans="6:15" ht="18" customHeight="1">
      <c r="F3869" s="174" t="str">
        <f>IFERROR(IF(E3869="","",COUNTIF($E$2:E3869,E3869)),"")</f>
        <v/>
      </c>
      <c r="G3869" s="170" t="str">
        <f t="shared" si="122"/>
        <v/>
      </c>
      <c r="H3869" s="240" t="str">
        <f t="shared" si="123"/>
        <v/>
      </c>
      <c r="O3869" t="s">
        <v>983</v>
      </c>
    </row>
    <row r="3870" spans="6:15" ht="18" customHeight="1">
      <c r="F3870" s="174" t="str">
        <f>IFERROR(IF(E3870="","",COUNTIF($E$2:E3870,E3870)),"")</f>
        <v/>
      </c>
      <c r="G3870" s="170" t="str">
        <f t="shared" si="122"/>
        <v/>
      </c>
      <c r="H3870" s="240" t="str">
        <f t="shared" si="123"/>
        <v/>
      </c>
      <c r="O3870" t="s">
        <v>983</v>
      </c>
    </row>
    <row r="3871" spans="6:15" ht="18" customHeight="1">
      <c r="F3871" s="174" t="str">
        <f>IFERROR(IF(E3871="","",COUNTIF($E$2:E3871,E3871)),"")</f>
        <v/>
      </c>
      <c r="G3871" s="170" t="str">
        <f t="shared" si="122"/>
        <v/>
      </c>
      <c r="H3871" s="240" t="str">
        <f t="shared" si="123"/>
        <v/>
      </c>
      <c r="O3871" t="s">
        <v>983</v>
      </c>
    </row>
    <row r="3872" spans="6:15" ht="18" customHeight="1">
      <c r="F3872" s="174" t="str">
        <f>IFERROR(IF(E3872="","",COUNTIF($E$2:E3872,E3872)),"")</f>
        <v/>
      </c>
      <c r="G3872" s="170" t="str">
        <f t="shared" si="122"/>
        <v/>
      </c>
      <c r="H3872" s="240" t="str">
        <f t="shared" si="123"/>
        <v/>
      </c>
      <c r="O3872" t="s">
        <v>983</v>
      </c>
    </row>
    <row r="3873" spans="6:15" ht="18" customHeight="1">
      <c r="F3873" s="174" t="str">
        <f>IFERROR(IF(E3873="","",COUNTIF($E$2:E3873,E3873)),"")</f>
        <v/>
      </c>
      <c r="G3873" s="170" t="str">
        <f t="shared" si="122"/>
        <v/>
      </c>
      <c r="H3873" s="240" t="str">
        <f t="shared" si="123"/>
        <v/>
      </c>
      <c r="O3873" t="s">
        <v>983</v>
      </c>
    </row>
    <row r="3874" spans="6:15" ht="18" customHeight="1">
      <c r="F3874" s="174" t="str">
        <f>IFERROR(IF(E3874="","",COUNTIF($E$2:E3874,E3874)),"")</f>
        <v/>
      </c>
      <c r="G3874" s="170" t="str">
        <f t="shared" si="122"/>
        <v/>
      </c>
      <c r="H3874" s="240" t="str">
        <f t="shared" si="123"/>
        <v/>
      </c>
      <c r="O3874" t="s">
        <v>983</v>
      </c>
    </row>
    <row r="3875" spans="6:15" ht="18" customHeight="1">
      <c r="F3875" s="174" t="str">
        <f>IFERROR(IF(E3875="","",COUNTIF($E$2:E3875,E3875)),"")</f>
        <v/>
      </c>
      <c r="G3875" s="170" t="str">
        <f t="shared" si="122"/>
        <v/>
      </c>
      <c r="H3875" s="240" t="str">
        <f t="shared" si="123"/>
        <v/>
      </c>
      <c r="O3875" t="s">
        <v>983</v>
      </c>
    </row>
    <row r="3876" spans="6:15" ht="18" customHeight="1">
      <c r="F3876" s="174" t="str">
        <f>IFERROR(IF(E3876="","",COUNTIF($E$2:E3876,E3876)),"")</f>
        <v/>
      </c>
      <c r="G3876" s="170" t="str">
        <f t="shared" si="122"/>
        <v/>
      </c>
      <c r="H3876" s="240" t="str">
        <f t="shared" si="123"/>
        <v/>
      </c>
      <c r="O3876" t="s">
        <v>983</v>
      </c>
    </row>
    <row r="3877" spans="6:15" ht="18" customHeight="1">
      <c r="F3877" s="174" t="str">
        <f>IFERROR(IF(E3877="","",COUNTIF($E$2:E3877,E3877)),"")</f>
        <v/>
      </c>
      <c r="G3877" s="170" t="str">
        <f t="shared" si="122"/>
        <v/>
      </c>
      <c r="H3877" s="240" t="str">
        <f t="shared" si="123"/>
        <v/>
      </c>
      <c r="O3877" t="s">
        <v>983</v>
      </c>
    </row>
    <row r="3878" spans="6:15" ht="18" customHeight="1">
      <c r="F3878" s="174" t="str">
        <f>IFERROR(IF(E3878="","",COUNTIF($E$2:E3878,E3878)),"")</f>
        <v/>
      </c>
      <c r="G3878" s="170" t="str">
        <f t="shared" si="122"/>
        <v/>
      </c>
      <c r="H3878" s="240" t="str">
        <f t="shared" si="123"/>
        <v/>
      </c>
      <c r="O3878" t="s">
        <v>983</v>
      </c>
    </row>
    <row r="3879" spans="6:15" ht="18" customHeight="1">
      <c r="F3879" s="174" t="str">
        <f>IFERROR(IF(E3879="","",COUNTIF($E$2:E3879,E3879)),"")</f>
        <v/>
      </c>
      <c r="G3879" s="170" t="str">
        <f t="shared" si="122"/>
        <v/>
      </c>
      <c r="H3879" s="240" t="str">
        <f t="shared" si="123"/>
        <v/>
      </c>
      <c r="O3879" t="s">
        <v>983</v>
      </c>
    </row>
    <row r="3880" spans="6:15" ht="18" customHeight="1">
      <c r="F3880" s="174" t="str">
        <f>IFERROR(IF(E3880="","",COUNTIF($E$2:E3880,E3880)),"")</f>
        <v/>
      </c>
      <c r="G3880" s="170" t="str">
        <f t="shared" si="122"/>
        <v/>
      </c>
      <c r="H3880" s="240" t="str">
        <f t="shared" si="123"/>
        <v/>
      </c>
      <c r="O3880" t="s">
        <v>983</v>
      </c>
    </row>
    <row r="3881" spans="6:15" ht="18" customHeight="1">
      <c r="F3881" s="174" t="str">
        <f>IFERROR(IF(E3881="","",COUNTIF($E$2:E3881,E3881)),"")</f>
        <v/>
      </c>
      <c r="G3881" s="170" t="str">
        <f t="shared" si="122"/>
        <v/>
      </c>
      <c r="H3881" s="240" t="str">
        <f t="shared" si="123"/>
        <v/>
      </c>
      <c r="O3881" t="s">
        <v>983</v>
      </c>
    </row>
    <row r="3882" spans="6:15" ht="18" customHeight="1">
      <c r="F3882" s="174" t="str">
        <f>IFERROR(IF(E3882="","",COUNTIF($E$2:E3882,E3882)),"")</f>
        <v/>
      </c>
      <c r="G3882" s="170" t="str">
        <f t="shared" si="122"/>
        <v/>
      </c>
      <c r="H3882" s="240" t="str">
        <f t="shared" si="123"/>
        <v/>
      </c>
      <c r="O3882" t="s">
        <v>983</v>
      </c>
    </row>
    <row r="3883" spans="6:15" ht="18" customHeight="1">
      <c r="F3883" s="174" t="str">
        <f>IFERROR(IF(E3883="","",COUNTIF($E$2:E3883,E3883)),"")</f>
        <v/>
      </c>
      <c r="G3883" s="170" t="str">
        <f t="shared" si="122"/>
        <v/>
      </c>
      <c r="H3883" s="240" t="str">
        <f t="shared" si="123"/>
        <v/>
      </c>
      <c r="O3883" t="s">
        <v>983</v>
      </c>
    </row>
    <row r="3884" spans="6:15" ht="18" customHeight="1">
      <c r="F3884" s="174" t="str">
        <f>IFERROR(IF(E3884="","",COUNTIF($E$2:E3884,E3884)),"")</f>
        <v/>
      </c>
      <c r="G3884" s="170" t="str">
        <f t="shared" si="122"/>
        <v/>
      </c>
      <c r="H3884" s="240" t="str">
        <f t="shared" si="123"/>
        <v/>
      </c>
      <c r="O3884" t="s">
        <v>983</v>
      </c>
    </row>
    <row r="3885" spans="6:15" ht="18" customHeight="1">
      <c r="F3885" s="174" t="str">
        <f>IFERROR(IF(E3885="","",COUNTIF($E$2:E3885,E3885)),"")</f>
        <v/>
      </c>
      <c r="G3885" s="170" t="str">
        <f t="shared" si="122"/>
        <v/>
      </c>
      <c r="H3885" s="240" t="str">
        <f t="shared" si="123"/>
        <v/>
      </c>
      <c r="O3885" t="s">
        <v>983</v>
      </c>
    </row>
    <row r="3886" spans="6:15" ht="18" customHeight="1">
      <c r="F3886" s="174" t="str">
        <f>IFERROR(IF(E3886="","",COUNTIF($E$2:E3886,E3886)),"")</f>
        <v/>
      </c>
      <c r="G3886" s="170" t="str">
        <f t="shared" si="122"/>
        <v/>
      </c>
      <c r="H3886" s="240" t="str">
        <f t="shared" si="123"/>
        <v/>
      </c>
      <c r="O3886" t="s">
        <v>983</v>
      </c>
    </row>
    <row r="3887" spans="6:15" ht="18" customHeight="1">
      <c r="F3887" s="174" t="str">
        <f>IFERROR(IF(E3887="","",COUNTIF($E$2:E3887,E3887)),"")</f>
        <v/>
      </c>
      <c r="G3887" s="170" t="str">
        <f t="shared" si="122"/>
        <v/>
      </c>
      <c r="H3887" s="240" t="str">
        <f t="shared" si="123"/>
        <v/>
      </c>
      <c r="O3887" t="s">
        <v>983</v>
      </c>
    </row>
    <row r="3888" spans="6:15" ht="18" customHeight="1">
      <c r="F3888" s="174" t="str">
        <f>IFERROR(IF(E3888="","",COUNTIF($E$2:E3888,E3888)),"")</f>
        <v/>
      </c>
      <c r="G3888" s="170" t="str">
        <f t="shared" si="122"/>
        <v/>
      </c>
      <c r="H3888" s="240" t="str">
        <f t="shared" si="123"/>
        <v/>
      </c>
      <c r="O3888" t="s">
        <v>983</v>
      </c>
    </row>
    <row r="3889" spans="6:15" ht="18" customHeight="1">
      <c r="F3889" s="174" t="str">
        <f>IFERROR(IF(E3889="","",COUNTIF($E$2:E3889,E3889)),"")</f>
        <v/>
      </c>
      <c r="G3889" s="170" t="str">
        <f t="shared" si="122"/>
        <v/>
      </c>
      <c r="H3889" s="240" t="str">
        <f t="shared" si="123"/>
        <v/>
      </c>
      <c r="O3889" t="s">
        <v>983</v>
      </c>
    </row>
    <row r="3890" spans="6:15" ht="18" customHeight="1">
      <c r="F3890" s="174" t="str">
        <f>IFERROR(IF(E3890="","",COUNTIF($E$2:E3890,E3890)),"")</f>
        <v/>
      </c>
      <c r="G3890" s="170" t="str">
        <f t="shared" si="122"/>
        <v/>
      </c>
      <c r="H3890" s="240" t="str">
        <f t="shared" si="123"/>
        <v/>
      </c>
      <c r="O3890" t="s">
        <v>983</v>
      </c>
    </row>
    <row r="3891" spans="6:15" ht="18" customHeight="1">
      <c r="F3891" s="174" t="str">
        <f>IFERROR(IF(E3891="","",COUNTIF($E$2:E3891,E3891)),"")</f>
        <v/>
      </c>
      <c r="G3891" s="170" t="str">
        <f t="shared" si="122"/>
        <v/>
      </c>
      <c r="H3891" s="240" t="str">
        <f t="shared" si="123"/>
        <v/>
      </c>
      <c r="O3891" t="s">
        <v>983</v>
      </c>
    </row>
    <row r="3892" spans="6:15" ht="18" customHeight="1">
      <c r="F3892" s="174" t="str">
        <f>IFERROR(IF(E3892="","",COUNTIF($E$2:E3892,E3892)),"")</f>
        <v/>
      </c>
      <c r="G3892" s="170" t="str">
        <f t="shared" si="122"/>
        <v/>
      </c>
      <c r="H3892" s="240" t="str">
        <f t="shared" si="123"/>
        <v/>
      </c>
      <c r="O3892" t="s">
        <v>983</v>
      </c>
    </row>
    <row r="3893" spans="6:15" ht="18" customHeight="1">
      <c r="F3893" s="174" t="str">
        <f>IFERROR(IF(E3893="","",COUNTIF($E$2:E3893,E3893)),"")</f>
        <v/>
      </c>
      <c r="G3893" s="170" t="str">
        <f t="shared" si="122"/>
        <v/>
      </c>
      <c r="H3893" s="240" t="str">
        <f t="shared" si="123"/>
        <v/>
      </c>
      <c r="O3893" t="s">
        <v>983</v>
      </c>
    </row>
    <row r="3894" spans="6:15" ht="18" customHeight="1">
      <c r="F3894" s="174" t="str">
        <f>IFERROR(IF(E3894="","",COUNTIF($E$2:E3894,E3894)),"")</f>
        <v/>
      </c>
      <c r="G3894" s="170" t="str">
        <f t="shared" si="122"/>
        <v/>
      </c>
      <c r="H3894" s="240" t="str">
        <f t="shared" si="123"/>
        <v/>
      </c>
      <c r="O3894" t="s">
        <v>983</v>
      </c>
    </row>
    <row r="3895" spans="6:15" ht="18" customHeight="1">
      <c r="F3895" s="174" t="str">
        <f>IFERROR(IF(E3895="","",COUNTIF($E$2:E3895,E3895)),"")</f>
        <v/>
      </c>
      <c r="G3895" s="170" t="str">
        <f t="shared" si="122"/>
        <v/>
      </c>
      <c r="H3895" s="240" t="str">
        <f t="shared" si="123"/>
        <v/>
      </c>
      <c r="O3895" t="s">
        <v>983</v>
      </c>
    </row>
    <row r="3896" spans="6:15" ht="18" customHeight="1">
      <c r="F3896" s="174" t="str">
        <f>IFERROR(IF(E3896="","",COUNTIF($E$2:E3896,E3896)),"")</f>
        <v/>
      </c>
      <c r="G3896" s="170" t="str">
        <f t="shared" si="122"/>
        <v/>
      </c>
      <c r="H3896" s="240" t="str">
        <f t="shared" si="123"/>
        <v/>
      </c>
      <c r="O3896" t="s">
        <v>983</v>
      </c>
    </row>
    <row r="3897" spans="6:15" ht="18" customHeight="1">
      <c r="F3897" s="174" t="str">
        <f>IFERROR(IF(E3897="","",COUNTIF($E$2:E3897,E3897)),"")</f>
        <v/>
      </c>
      <c r="G3897" s="170" t="str">
        <f t="shared" si="122"/>
        <v/>
      </c>
      <c r="H3897" s="240" t="str">
        <f t="shared" si="123"/>
        <v/>
      </c>
      <c r="O3897" t="s">
        <v>983</v>
      </c>
    </row>
    <row r="3898" spans="6:15" ht="18" customHeight="1">
      <c r="F3898" s="174" t="str">
        <f>IFERROR(IF(E3898="","",COUNTIF($E$2:E3898,E3898)),"")</f>
        <v/>
      </c>
      <c r="G3898" s="170" t="str">
        <f t="shared" si="122"/>
        <v/>
      </c>
      <c r="H3898" s="240" t="str">
        <f t="shared" si="123"/>
        <v/>
      </c>
      <c r="O3898" t="s">
        <v>983</v>
      </c>
    </row>
    <row r="3899" spans="6:15" ht="18" customHeight="1">
      <c r="F3899" s="174" t="str">
        <f>IFERROR(IF(E3899="","",COUNTIF($E$2:E3899,E3899)),"")</f>
        <v/>
      </c>
      <c r="G3899" s="170" t="str">
        <f t="shared" si="122"/>
        <v/>
      </c>
      <c r="H3899" s="240" t="str">
        <f t="shared" si="123"/>
        <v/>
      </c>
      <c r="O3899" t="s">
        <v>983</v>
      </c>
    </row>
    <row r="3900" spans="6:15" ht="18" customHeight="1">
      <c r="F3900" s="174" t="str">
        <f>IFERROR(IF(E3900="","",COUNTIF($E$2:E3900,E3900)),"")</f>
        <v/>
      </c>
      <c r="G3900" s="170" t="str">
        <f t="shared" si="122"/>
        <v/>
      </c>
      <c r="H3900" s="240" t="str">
        <f t="shared" si="123"/>
        <v/>
      </c>
      <c r="O3900" t="s">
        <v>983</v>
      </c>
    </row>
    <row r="3901" spans="6:15" ht="18" customHeight="1">
      <c r="F3901" s="174" t="str">
        <f>IFERROR(IF(E3901="","",COUNTIF($E$2:E3901,E3901)),"")</f>
        <v/>
      </c>
      <c r="G3901" s="170" t="str">
        <f t="shared" si="122"/>
        <v/>
      </c>
      <c r="H3901" s="240" t="str">
        <f t="shared" si="123"/>
        <v/>
      </c>
      <c r="O3901" t="s">
        <v>983</v>
      </c>
    </row>
    <row r="3902" spans="6:15" ht="18" customHeight="1">
      <c r="F3902" s="174" t="str">
        <f>IFERROR(IF(E3902="","",COUNTIF($E$2:E3902,E3902)),"")</f>
        <v/>
      </c>
      <c r="G3902" s="170" t="str">
        <f t="shared" si="122"/>
        <v/>
      </c>
      <c r="H3902" s="240" t="str">
        <f t="shared" si="123"/>
        <v/>
      </c>
      <c r="O3902" t="s">
        <v>983</v>
      </c>
    </row>
    <row r="3903" spans="6:15" ht="18" customHeight="1">
      <c r="F3903" s="174" t="str">
        <f>IFERROR(IF(E3903="","",COUNTIF($E$2:E3903,E3903)),"")</f>
        <v/>
      </c>
      <c r="G3903" s="170" t="str">
        <f t="shared" si="122"/>
        <v/>
      </c>
      <c r="H3903" s="240" t="str">
        <f t="shared" si="123"/>
        <v/>
      </c>
      <c r="O3903" t="s">
        <v>983</v>
      </c>
    </row>
    <row r="3904" spans="6:15" ht="18" customHeight="1">
      <c r="F3904" s="174" t="str">
        <f>IFERROR(IF(E3904="","",COUNTIF($E$2:E3904,E3904)),"")</f>
        <v/>
      </c>
      <c r="G3904" s="170" t="str">
        <f t="shared" si="122"/>
        <v/>
      </c>
      <c r="H3904" s="240" t="str">
        <f t="shared" si="123"/>
        <v/>
      </c>
      <c r="O3904" t="s">
        <v>983</v>
      </c>
    </row>
    <row r="3905" spans="6:15" ht="18" customHeight="1">
      <c r="F3905" s="174" t="str">
        <f>IFERROR(IF(E3905="","",COUNTIF($E$2:E3905,E3905)),"")</f>
        <v/>
      </c>
      <c r="G3905" s="170" t="str">
        <f t="shared" si="122"/>
        <v/>
      </c>
      <c r="H3905" s="240" t="str">
        <f t="shared" si="123"/>
        <v/>
      </c>
      <c r="O3905" t="s">
        <v>983</v>
      </c>
    </row>
    <row r="3906" spans="6:15" ht="18" customHeight="1">
      <c r="F3906" s="174" t="str">
        <f>IFERROR(IF(E3906="","",COUNTIF($E$2:E3906,E3906)),"")</f>
        <v/>
      </c>
      <c r="G3906" s="170" t="str">
        <f t="shared" ref="G3906:G3969" si="124">IFERROR(IF(AND(COUNTIF(E3906:E3906,E3906)=(F3906),F3906&gt;0),ROW(),""),"")</f>
        <v/>
      </c>
      <c r="H3906" s="240" t="str">
        <f t="shared" ref="H3906:H3969" si="125">IFERROR(INDEX(E:E,SMALL(G:G,ROW()-1)),"")</f>
        <v/>
      </c>
      <c r="O3906" t="s">
        <v>983</v>
      </c>
    </row>
    <row r="3907" spans="6:15" ht="18" customHeight="1">
      <c r="F3907" s="174" t="str">
        <f>IFERROR(IF(E3907="","",COUNTIF($E$2:E3907,E3907)),"")</f>
        <v/>
      </c>
      <c r="G3907" s="170" t="str">
        <f t="shared" si="124"/>
        <v/>
      </c>
      <c r="H3907" s="240" t="str">
        <f t="shared" si="125"/>
        <v/>
      </c>
      <c r="O3907" t="s">
        <v>983</v>
      </c>
    </row>
    <row r="3908" spans="6:15" ht="18" customHeight="1">
      <c r="F3908" s="174" t="str">
        <f>IFERROR(IF(E3908="","",COUNTIF($E$2:E3908,E3908)),"")</f>
        <v/>
      </c>
      <c r="G3908" s="170" t="str">
        <f t="shared" si="124"/>
        <v/>
      </c>
      <c r="H3908" s="240" t="str">
        <f t="shared" si="125"/>
        <v/>
      </c>
      <c r="O3908" t="s">
        <v>983</v>
      </c>
    </row>
    <row r="3909" spans="6:15" ht="18" customHeight="1">
      <c r="F3909" s="174" t="str">
        <f>IFERROR(IF(E3909="","",COUNTIF($E$2:E3909,E3909)),"")</f>
        <v/>
      </c>
      <c r="G3909" s="170" t="str">
        <f t="shared" si="124"/>
        <v/>
      </c>
      <c r="H3909" s="240" t="str">
        <f t="shared" si="125"/>
        <v/>
      </c>
      <c r="O3909" t="s">
        <v>983</v>
      </c>
    </row>
    <row r="3910" spans="6:15" ht="18" customHeight="1">
      <c r="F3910" s="174" t="str">
        <f>IFERROR(IF(E3910="","",COUNTIF($E$2:E3910,E3910)),"")</f>
        <v/>
      </c>
      <c r="G3910" s="170" t="str">
        <f t="shared" si="124"/>
        <v/>
      </c>
      <c r="H3910" s="240" t="str">
        <f t="shared" si="125"/>
        <v/>
      </c>
      <c r="O3910" t="s">
        <v>983</v>
      </c>
    </row>
    <row r="3911" spans="6:15" ht="18" customHeight="1">
      <c r="F3911" s="174" t="str">
        <f>IFERROR(IF(E3911="","",COUNTIF($E$2:E3911,E3911)),"")</f>
        <v/>
      </c>
      <c r="G3911" s="170" t="str">
        <f t="shared" si="124"/>
        <v/>
      </c>
      <c r="H3911" s="240" t="str">
        <f t="shared" si="125"/>
        <v/>
      </c>
      <c r="O3911" t="s">
        <v>983</v>
      </c>
    </row>
    <row r="3912" spans="6:15" ht="18" customHeight="1">
      <c r="F3912" s="174" t="str">
        <f>IFERROR(IF(E3912="","",COUNTIF($E$2:E3912,E3912)),"")</f>
        <v/>
      </c>
      <c r="G3912" s="170" t="str">
        <f t="shared" si="124"/>
        <v/>
      </c>
      <c r="H3912" s="240" t="str">
        <f t="shared" si="125"/>
        <v/>
      </c>
      <c r="O3912" t="s">
        <v>983</v>
      </c>
    </row>
    <row r="3913" spans="6:15" ht="18" customHeight="1">
      <c r="F3913" s="174" t="str">
        <f>IFERROR(IF(E3913="","",COUNTIF($E$2:E3913,E3913)),"")</f>
        <v/>
      </c>
      <c r="G3913" s="170" t="str">
        <f t="shared" si="124"/>
        <v/>
      </c>
      <c r="H3913" s="240" t="str">
        <f t="shared" si="125"/>
        <v/>
      </c>
      <c r="O3913" t="s">
        <v>983</v>
      </c>
    </row>
    <row r="3914" spans="6:15" ht="18" customHeight="1">
      <c r="F3914" s="174" t="str">
        <f>IFERROR(IF(E3914="","",COUNTIF($E$2:E3914,E3914)),"")</f>
        <v/>
      </c>
      <c r="G3914" s="170" t="str">
        <f t="shared" si="124"/>
        <v/>
      </c>
      <c r="H3914" s="240" t="str">
        <f t="shared" si="125"/>
        <v/>
      </c>
      <c r="O3914" t="s">
        <v>983</v>
      </c>
    </row>
    <row r="3915" spans="6:15" ht="18" customHeight="1">
      <c r="F3915" s="174" t="str">
        <f>IFERROR(IF(E3915="","",COUNTIF($E$2:E3915,E3915)),"")</f>
        <v/>
      </c>
      <c r="G3915" s="170" t="str">
        <f t="shared" si="124"/>
        <v/>
      </c>
      <c r="H3915" s="240" t="str">
        <f t="shared" si="125"/>
        <v/>
      </c>
      <c r="O3915" t="s">
        <v>983</v>
      </c>
    </row>
    <row r="3916" spans="6:15" ht="18" customHeight="1">
      <c r="F3916" s="174" t="str">
        <f>IFERROR(IF(E3916="","",COUNTIF($E$2:E3916,E3916)),"")</f>
        <v/>
      </c>
      <c r="G3916" s="170" t="str">
        <f t="shared" si="124"/>
        <v/>
      </c>
      <c r="H3916" s="240" t="str">
        <f t="shared" si="125"/>
        <v/>
      </c>
      <c r="O3916" t="s">
        <v>983</v>
      </c>
    </row>
    <row r="3917" spans="6:15" ht="18" customHeight="1">
      <c r="F3917" s="174" t="str">
        <f>IFERROR(IF(E3917="","",COUNTIF($E$2:E3917,E3917)),"")</f>
        <v/>
      </c>
      <c r="G3917" s="170" t="str">
        <f t="shared" si="124"/>
        <v/>
      </c>
      <c r="H3917" s="240" t="str">
        <f t="shared" si="125"/>
        <v/>
      </c>
      <c r="O3917" t="s">
        <v>983</v>
      </c>
    </row>
    <row r="3918" spans="6:15" ht="18" customHeight="1">
      <c r="F3918" s="174" t="str">
        <f>IFERROR(IF(E3918="","",COUNTIF($E$2:E3918,E3918)),"")</f>
        <v/>
      </c>
      <c r="G3918" s="170" t="str">
        <f t="shared" si="124"/>
        <v/>
      </c>
      <c r="H3918" s="240" t="str">
        <f t="shared" si="125"/>
        <v/>
      </c>
      <c r="O3918" t="s">
        <v>983</v>
      </c>
    </row>
    <row r="3919" spans="6:15" ht="18" customHeight="1">
      <c r="F3919" s="174" t="str">
        <f>IFERROR(IF(E3919="","",COUNTIF($E$2:E3919,E3919)),"")</f>
        <v/>
      </c>
      <c r="G3919" s="170" t="str">
        <f t="shared" si="124"/>
        <v/>
      </c>
      <c r="H3919" s="240" t="str">
        <f t="shared" si="125"/>
        <v/>
      </c>
      <c r="O3919" t="s">
        <v>983</v>
      </c>
    </row>
    <row r="3920" spans="6:15" ht="18" customHeight="1">
      <c r="F3920" s="174" t="str">
        <f>IFERROR(IF(E3920="","",COUNTIF($E$2:E3920,E3920)),"")</f>
        <v/>
      </c>
      <c r="G3920" s="170" t="str">
        <f t="shared" si="124"/>
        <v/>
      </c>
      <c r="H3920" s="240" t="str">
        <f t="shared" si="125"/>
        <v/>
      </c>
      <c r="O3920" t="s">
        <v>983</v>
      </c>
    </row>
    <row r="3921" spans="6:15" ht="18" customHeight="1">
      <c r="F3921" s="174" t="str">
        <f>IFERROR(IF(E3921="","",COUNTIF($E$2:E3921,E3921)),"")</f>
        <v/>
      </c>
      <c r="G3921" s="170" t="str">
        <f t="shared" si="124"/>
        <v/>
      </c>
      <c r="H3921" s="240" t="str">
        <f t="shared" si="125"/>
        <v/>
      </c>
      <c r="O3921" t="s">
        <v>983</v>
      </c>
    </row>
    <row r="3922" spans="6:15" ht="18" customHeight="1">
      <c r="F3922" s="174" t="str">
        <f>IFERROR(IF(E3922="","",COUNTIF($E$2:E3922,E3922)),"")</f>
        <v/>
      </c>
      <c r="G3922" s="170" t="str">
        <f t="shared" si="124"/>
        <v/>
      </c>
      <c r="H3922" s="240" t="str">
        <f t="shared" si="125"/>
        <v/>
      </c>
      <c r="O3922" t="s">
        <v>983</v>
      </c>
    </row>
    <row r="3923" spans="6:15" ht="18" customHeight="1">
      <c r="F3923" s="174" t="str">
        <f>IFERROR(IF(E3923="","",COUNTIF($E$2:E3923,E3923)),"")</f>
        <v/>
      </c>
      <c r="G3923" s="170" t="str">
        <f t="shared" si="124"/>
        <v/>
      </c>
      <c r="H3923" s="240" t="str">
        <f t="shared" si="125"/>
        <v/>
      </c>
      <c r="O3923" t="s">
        <v>983</v>
      </c>
    </row>
    <row r="3924" spans="6:15" ht="18" customHeight="1">
      <c r="F3924" s="174" t="str">
        <f>IFERROR(IF(E3924="","",COUNTIF($E$2:E3924,E3924)),"")</f>
        <v/>
      </c>
      <c r="G3924" s="170" t="str">
        <f t="shared" si="124"/>
        <v/>
      </c>
      <c r="H3924" s="240" t="str">
        <f t="shared" si="125"/>
        <v/>
      </c>
      <c r="O3924" t="s">
        <v>983</v>
      </c>
    </row>
    <row r="3925" spans="6:15" ht="18" customHeight="1">
      <c r="F3925" s="174" t="str">
        <f>IFERROR(IF(E3925="","",COUNTIF($E$2:E3925,E3925)),"")</f>
        <v/>
      </c>
      <c r="G3925" s="170" t="str">
        <f t="shared" si="124"/>
        <v/>
      </c>
      <c r="H3925" s="240" t="str">
        <f t="shared" si="125"/>
        <v/>
      </c>
      <c r="O3925" t="s">
        <v>983</v>
      </c>
    </row>
    <row r="3926" spans="6:15" ht="18" customHeight="1">
      <c r="F3926" s="174" t="str">
        <f>IFERROR(IF(E3926="","",COUNTIF($E$2:E3926,E3926)),"")</f>
        <v/>
      </c>
      <c r="G3926" s="170" t="str">
        <f t="shared" si="124"/>
        <v/>
      </c>
      <c r="H3926" s="240" t="str">
        <f t="shared" si="125"/>
        <v/>
      </c>
      <c r="O3926" t="s">
        <v>983</v>
      </c>
    </row>
    <row r="3927" spans="6:15" ht="18" customHeight="1">
      <c r="F3927" s="174" t="str">
        <f>IFERROR(IF(E3927="","",COUNTIF($E$2:E3927,E3927)),"")</f>
        <v/>
      </c>
      <c r="G3927" s="170" t="str">
        <f t="shared" si="124"/>
        <v/>
      </c>
      <c r="H3927" s="240" t="str">
        <f t="shared" si="125"/>
        <v/>
      </c>
      <c r="O3927" t="s">
        <v>983</v>
      </c>
    </row>
    <row r="3928" spans="6:15" ht="18" customHeight="1">
      <c r="F3928" s="174" t="str">
        <f>IFERROR(IF(E3928="","",COUNTIF($E$2:E3928,E3928)),"")</f>
        <v/>
      </c>
      <c r="G3928" s="170" t="str">
        <f t="shared" si="124"/>
        <v/>
      </c>
      <c r="H3928" s="240" t="str">
        <f t="shared" si="125"/>
        <v/>
      </c>
      <c r="O3928" t="s">
        <v>983</v>
      </c>
    </row>
    <row r="3929" spans="6:15" ht="18" customHeight="1">
      <c r="F3929" s="174" t="str">
        <f>IFERROR(IF(E3929="","",COUNTIF($E$2:E3929,E3929)),"")</f>
        <v/>
      </c>
      <c r="G3929" s="170" t="str">
        <f t="shared" si="124"/>
        <v/>
      </c>
      <c r="H3929" s="240" t="str">
        <f t="shared" si="125"/>
        <v/>
      </c>
      <c r="O3929" t="s">
        <v>983</v>
      </c>
    </row>
    <row r="3930" spans="6:15" ht="18" customHeight="1">
      <c r="F3930" s="174" t="str">
        <f>IFERROR(IF(E3930="","",COUNTIF($E$2:E3930,E3930)),"")</f>
        <v/>
      </c>
      <c r="G3930" s="170" t="str">
        <f t="shared" si="124"/>
        <v/>
      </c>
      <c r="H3930" s="240" t="str">
        <f t="shared" si="125"/>
        <v/>
      </c>
      <c r="O3930" t="s">
        <v>983</v>
      </c>
    </row>
    <row r="3931" spans="6:15" ht="18" customHeight="1">
      <c r="F3931" s="174" t="str">
        <f>IFERROR(IF(E3931="","",COUNTIF($E$2:E3931,E3931)),"")</f>
        <v/>
      </c>
      <c r="G3931" s="170" t="str">
        <f t="shared" si="124"/>
        <v/>
      </c>
      <c r="H3931" s="240" t="str">
        <f t="shared" si="125"/>
        <v/>
      </c>
      <c r="O3931" t="s">
        <v>983</v>
      </c>
    </row>
    <row r="3932" spans="6:15" ht="18" customHeight="1">
      <c r="F3932" s="174" t="str">
        <f>IFERROR(IF(E3932="","",COUNTIF($E$2:E3932,E3932)),"")</f>
        <v/>
      </c>
      <c r="G3932" s="170" t="str">
        <f t="shared" si="124"/>
        <v/>
      </c>
      <c r="H3932" s="240" t="str">
        <f t="shared" si="125"/>
        <v/>
      </c>
      <c r="O3932" t="s">
        <v>983</v>
      </c>
    </row>
    <row r="3933" spans="6:15" ht="18" customHeight="1">
      <c r="F3933" s="174" t="str">
        <f>IFERROR(IF(E3933="","",COUNTIF($E$2:E3933,E3933)),"")</f>
        <v/>
      </c>
      <c r="G3933" s="170" t="str">
        <f t="shared" si="124"/>
        <v/>
      </c>
      <c r="H3933" s="240" t="str">
        <f t="shared" si="125"/>
        <v/>
      </c>
      <c r="O3933" t="s">
        <v>983</v>
      </c>
    </row>
    <row r="3934" spans="6:15" ht="18" customHeight="1">
      <c r="F3934" s="174" t="str">
        <f>IFERROR(IF(E3934="","",COUNTIF($E$2:E3934,E3934)),"")</f>
        <v/>
      </c>
      <c r="G3934" s="170" t="str">
        <f t="shared" si="124"/>
        <v/>
      </c>
      <c r="H3934" s="240" t="str">
        <f t="shared" si="125"/>
        <v/>
      </c>
      <c r="O3934" t="s">
        <v>983</v>
      </c>
    </row>
    <row r="3935" spans="6:15" ht="18" customHeight="1">
      <c r="F3935" s="174" t="str">
        <f>IFERROR(IF(E3935="","",COUNTIF($E$2:E3935,E3935)),"")</f>
        <v/>
      </c>
      <c r="G3935" s="170" t="str">
        <f t="shared" si="124"/>
        <v/>
      </c>
      <c r="H3935" s="240" t="str">
        <f t="shared" si="125"/>
        <v/>
      </c>
      <c r="O3935" t="s">
        <v>983</v>
      </c>
    </row>
    <row r="3936" spans="6:15" ht="18" customHeight="1">
      <c r="F3936" s="174" t="str">
        <f>IFERROR(IF(E3936="","",COUNTIF($E$2:E3936,E3936)),"")</f>
        <v/>
      </c>
      <c r="G3936" s="170" t="str">
        <f t="shared" si="124"/>
        <v/>
      </c>
      <c r="H3936" s="240" t="str">
        <f t="shared" si="125"/>
        <v/>
      </c>
      <c r="O3936" t="s">
        <v>983</v>
      </c>
    </row>
    <row r="3937" spans="6:15" ht="18" customHeight="1">
      <c r="F3937" s="174" t="str">
        <f>IFERROR(IF(E3937="","",COUNTIF($E$2:E3937,E3937)),"")</f>
        <v/>
      </c>
      <c r="G3937" s="170" t="str">
        <f t="shared" si="124"/>
        <v/>
      </c>
      <c r="H3937" s="240" t="str">
        <f t="shared" si="125"/>
        <v/>
      </c>
      <c r="O3937" t="s">
        <v>983</v>
      </c>
    </row>
    <row r="3938" spans="6:15" ht="18" customHeight="1">
      <c r="F3938" s="174" t="str">
        <f>IFERROR(IF(E3938="","",COUNTIF($E$2:E3938,E3938)),"")</f>
        <v/>
      </c>
      <c r="G3938" s="170" t="str">
        <f t="shared" si="124"/>
        <v/>
      </c>
      <c r="H3938" s="240" t="str">
        <f t="shared" si="125"/>
        <v/>
      </c>
      <c r="O3938" t="s">
        <v>983</v>
      </c>
    </row>
    <row r="3939" spans="6:15" ht="18" customHeight="1">
      <c r="F3939" s="174" t="str">
        <f>IFERROR(IF(E3939="","",COUNTIF($E$2:E3939,E3939)),"")</f>
        <v/>
      </c>
      <c r="G3939" s="170" t="str">
        <f t="shared" si="124"/>
        <v/>
      </c>
      <c r="H3939" s="240" t="str">
        <f t="shared" si="125"/>
        <v/>
      </c>
      <c r="O3939" t="s">
        <v>983</v>
      </c>
    </row>
    <row r="3940" spans="6:15" ht="18" customHeight="1">
      <c r="F3940" s="174" t="str">
        <f>IFERROR(IF(E3940="","",COUNTIF($E$2:E3940,E3940)),"")</f>
        <v/>
      </c>
      <c r="G3940" s="170" t="str">
        <f t="shared" si="124"/>
        <v/>
      </c>
      <c r="H3940" s="240" t="str">
        <f t="shared" si="125"/>
        <v/>
      </c>
      <c r="O3940" t="s">
        <v>983</v>
      </c>
    </row>
    <row r="3941" spans="6:15" ht="18" customHeight="1">
      <c r="F3941" s="174" t="str">
        <f>IFERROR(IF(E3941="","",COUNTIF($E$2:E3941,E3941)),"")</f>
        <v/>
      </c>
      <c r="G3941" s="170" t="str">
        <f t="shared" si="124"/>
        <v/>
      </c>
      <c r="H3941" s="240" t="str">
        <f t="shared" si="125"/>
        <v/>
      </c>
      <c r="O3941" t="s">
        <v>983</v>
      </c>
    </row>
    <row r="3942" spans="6:15" ht="18" customHeight="1">
      <c r="F3942" s="174" t="str">
        <f>IFERROR(IF(E3942="","",COUNTIF($E$2:E3942,E3942)),"")</f>
        <v/>
      </c>
      <c r="G3942" s="170" t="str">
        <f t="shared" si="124"/>
        <v/>
      </c>
      <c r="H3942" s="240" t="str">
        <f t="shared" si="125"/>
        <v/>
      </c>
      <c r="O3942" t="s">
        <v>983</v>
      </c>
    </row>
    <row r="3943" spans="6:15" ht="18" customHeight="1">
      <c r="F3943" s="174" t="str">
        <f>IFERROR(IF(E3943="","",COUNTIF($E$2:E3943,E3943)),"")</f>
        <v/>
      </c>
      <c r="G3943" s="170" t="str">
        <f t="shared" si="124"/>
        <v/>
      </c>
      <c r="H3943" s="240" t="str">
        <f t="shared" si="125"/>
        <v/>
      </c>
      <c r="O3943" t="s">
        <v>983</v>
      </c>
    </row>
    <row r="3944" spans="6:15" ht="18" customHeight="1">
      <c r="F3944" s="174" t="str">
        <f>IFERROR(IF(E3944="","",COUNTIF($E$2:E3944,E3944)),"")</f>
        <v/>
      </c>
      <c r="G3944" s="170" t="str">
        <f t="shared" si="124"/>
        <v/>
      </c>
      <c r="H3944" s="240" t="str">
        <f t="shared" si="125"/>
        <v/>
      </c>
      <c r="O3944" t="s">
        <v>983</v>
      </c>
    </row>
    <row r="3945" spans="6:15" ht="18" customHeight="1">
      <c r="F3945" s="174" t="str">
        <f>IFERROR(IF(E3945="","",COUNTIF($E$2:E3945,E3945)),"")</f>
        <v/>
      </c>
      <c r="G3945" s="170" t="str">
        <f t="shared" si="124"/>
        <v/>
      </c>
      <c r="H3945" s="240" t="str">
        <f t="shared" si="125"/>
        <v/>
      </c>
      <c r="O3945" t="s">
        <v>983</v>
      </c>
    </row>
    <row r="3946" spans="6:15" ht="18" customHeight="1">
      <c r="F3946" s="174" t="str">
        <f>IFERROR(IF(E3946="","",COUNTIF($E$2:E3946,E3946)),"")</f>
        <v/>
      </c>
      <c r="G3946" s="170" t="str">
        <f t="shared" si="124"/>
        <v/>
      </c>
      <c r="H3946" s="240" t="str">
        <f t="shared" si="125"/>
        <v/>
      </c>
      <c r="O3946" t="s">
        <v>983</v>
      </c>
    </row>
    <row r="3947" spans="6:15" ht="18" customHeight="1">
      <c r="F3947" s="174" t="str">
        <f>IFERROR(IF(E3947="","",COUNTIF($E$2:E3947,E3947)),"")</f>
        <v/>
      </c>
      <c r="G3947" s="170" t="str">
        <f t="shared" si="124"/>
        <v/>
      </c>
      <c r="H3947" s="240" t="str">
        <f t="shared" si="125"/>
        <v/>
      </c>
      <c r="O3947" t="s">
        <v>983</v>
      </c>
    </row>
    <row r="3948" spans="6:15" ht="18" customHeight="1">
      <c r="F3948" s="174" t="str">
        <f>IFERROR(IF(E3948="","",COUNTIF($E$2:E3948,E3948)),"")</f>
        <v/>
      </c>
      <c r="G3948" s="170" t="str">
        <f t="shared" si="124"/>
        <v/>
      </c>
      <c r="H3948" s="240" t="str">
        <f t="shared" si="125"/>
        <v/>
      </c>
      <c r="O3948" t="s">
        <v>983</v>
      </c>
    </row>
    <row r="3949" spans="6:15" ht="18" customHeight="1">
      <c r="F3949" s="174" t="str">
        <f>IFERROR(IF(E3949="","",COUNTIF($E$2:E3949,E3949)),"")</f>
        <v/>
      </c>
      <c r="G3949" s="170" t="str">
        <f t="shared" si="124"/>
        <v/>
      </c>
      <c r="H3949" s="240" t="str">
        <f t="shared" si="125"/>
        <v/>
      </c>
      <c r="O3949" t="s">
        <v>983</v>
      </c>
    </row>
    <row r="3950" spans="6:15" ht="18" customHeight="1">
      <c r="F3950" s="174" t="str">
        <f>IFERROR(IF(E3950="","",COUNTIF($E$2:E3950,E3950)),"")</f>
        <v/>
      </c>
      <c r="G3950" s="170" t="str">
        <f t="shared" si="124"/>
        <v/>
      </c>
      <c r="H3950" s="240" t="str">
        <f t="shared" si="125"/>
        <v/>
      </c>
      <c r="O3950" t="s">
        <v>983</v>
      </c>
    </row>
    <row r="3951" spans="6:15" ht="18" customHeight="1">
      <c r="F3951" s="174" t="str">
        <f>IFERROR(IF(E3951="","",COUNTIF($E$2:E3951,E3951)),"")</f>
        <v/>
      </c>
      <c r="G3951" s="170" t="str">
        <f t="shared" si="124"/>
        <v/>
      </c>
      <c r="H3951" s="240" t="str">
        <f t="shared" si="125"/>
        <v/>
      </c>
      <c r="O3951" t="s">
        <v>983</v>
      </c>
    </row>
    <row r="3952" spans="6:15" ht="18" customHeight="1">
      <c r="F3952" s="174" t="str">
        <f>IFERROR(IF(E3952="","",COUNTIF($E$2:E3952,E3952)),"")</f>
        <v/>
      </c>
      <c r="G3952" s="170" t="str">
        <f t="shared" si="124"/>
        <v/>
      </c>
      <c r="H3952" s="240" t="str">
        <f t="shared" si="125"/>
        <v/>
      </c>
      <c r="O3952" t="s">
        <v>983</v>
      </c>
    </row>
    <row r="3953" spans="6:15" ht="18" customHeight="1">
      <c r="F3953" s="174" t="str">
        <f>IFERROR(IF(E3953="","",COUNTIF($E$2:E3953,E3953)),"")</f>
        <v/>
      </c>
      <c r="G3953" s="170" t="str">
        <f t="shared" si="124"/>
        <v/>
      </c>
      <c r="H3953" s="240" t="str">
        <f t="shared" si="125"/>
        <v/>
      </c>
      <c r="O3953" t="s">
        <v>983</v>
      </c>
    </row>
    <row r="3954" spans="6:15" ht="18" customHeight="1">
      <c r="F3954" s="174" t="str">
        <f>IFERROR(IF(E3954="","",COUNTIF($E$2:E3954,E3954)),"")</f>
        <v/>
      </c>
      <c r="G3954" s="170" t="str">
        <f t="shared" si="124"/>
        <v/>
      </c>
      <c r="H3954" s="240" t="str">
        <f t="shared" si="125"/>
        <v/>
      </c>
      <c r="O3954" t="s">
        <v>983</v>
      </c>
    </row>
    <row r="3955" spans="6:15" ht="18" customHeight="1">
      <c r="F3955" s="174" t="str">
        <f>IFERROR(IF(E3955="","",COUNTIF($E$2:E3955,E3955)),"")</f>
        <v/>
      </c>
      <c r="G3955" s="170" t="str">
        <f t="shared" si="124"/>
        <v/>
      </c>
      <c r="H3955" s="240" t="str">
        <f t="shared" si="125"/>
        <v/>
      </c>
      <c r="O3955" t="s">
        <v>983</v>
      </c>
    </row>
    <row r="3956" spans="6:15" ht="18" customHeight="1">
      <c r="F3956" s="174" t="str">
        <f>IFERROR(IF(E3956="","",COUNTIF($E$2:E3956,E3956)),"")</f>
        <v/>
      </c>
      <c r="G3956" s="170" t="str">
        <f t="shared" si="124"/>
        <v/>
      </c>
      <c r="H3956" s="240" t="str">
        <f t="shared" si="125"/>
        <v/>
      </c>
      <c r="O3956" t="s">
        <v>983</v>
      </c>
    </row>
    <row r="3957" spans="6:15" ht="18" customHeight="1">
      <c r="F3957" s="174" t="str">
        <f>IFERROR(IF(E3957="","",COUNTIF($E$2:E3957,E3957)),"")</f>
        <v/>
      </c>
      <c r="G3957" s="170" t="str">
        <f t="shared" si="124"/>
        <v/>
      </c>
      <c r="H3957" s="240" t="str">
        <f t="shared" si="125"/>
        <v/>
      </c>
      <c r="O3957" t="s">
        <v>983</v>
      </c>
    </row>
    <row r="3958" spans="6:15" ht="18" customHeight="1">
      <c r="F3958" s="174" t="str">
        <f>IFERROR(IF(E3958="","",COUNTIF($E$2:E3958,E3958)),"")</f>
        <v/>
      </c>
      <c r="G3958" s="170" t="str">
        <f t="shared" si="124"/>
        <v/>
      </c>
      <c r="H3958" s="240" t="str">
        <f t="shared" si="125"/>
        <v/>
      </c>
      <c r="O3958" t="s">
        <v>983</v>
      </c>
    </row>
    <row r="3959" spans="6:15" ht="18" customHeight="1">
      <c r="F3959" s="174" t="str">
        <f>IFERROR(IF(E3959="","",COUNTIF($E$2:E3959,E3959)),"")</f>
        <v/>
      </c>
      <c r="G3959" s="170" t="str">
        <f t="shared" si="124"/>
        <v/>
      </c>
      <c r="H3959" s="240" t="str">
        <f t="shared" si="125"/>
        <v/>
      </c>
      <c r="O3959" t="s">
        <v>983</v>
      </c>
    </row>
    <row r="3960" spans="6:15" ht="18" customHeight="1">
      <c r="F3960" s="174" t="str">
        <f>IFERROR(IF(E3960="","",COUNTIF($E$2:E3960,E3960)),"")</f>
        <v/>
      </c>
      <c r="G3960" s="170" t="str">
        <f t="shared" si="124"/>
        <v/>
      </c>
      <c r="H3960" s="240" t="str">
        <f t="shared" si="125"/>
        <v/>
      </c>
      <c r="O3960" t="s">
        <v>983</v>
      </c>
    </row>
    <row r="3961" spans="6:15" ht="18" customHeight="1">
      <c r="F3961" s="174" t="str">
        <f>IFERROR(IF(E3961="","",COUNTIF($E$2:E3961,E3961)),"")</f>
        <v/>
      </c>
      <c r="G3961" s="170" t="str">
        <f t="shared" si="124"/>
        <v/>
      </c>
      <c r="H3961" s="240" t="str">
        <f t="shared" si="125"/>
        <v/>
      </c>
      <c r="O3961" t="s">
        <v>983</v>
      </c>
    </row>
    <row r="3962" spans="6:15" ht="18" customHeight="1">
      <c r="F3962" s="174" t="str">
        <f>IFERROR(IF(E3962="","",COUNTIF($E$2:E3962,E3962)),"")</f>
        <v/>
      </c>
      <c r="G3962" s="170" t="str">
        <f t="shared" si="124"/>
        <v/>
      </c>
      <c r="H3962" s="240" t="str">
        <f t="shared" si="125"/>
        <v/>
      </c>
      <c r="O3962" t="s">
        <v>983</v>
      </c>
    </row>
    <row r="3963" spans="6:15" ht="18" customHeight="1">
      <c r="F3963" s="174" t="str">
        <f>IFERROR(IF(E3963="","",COUNTIF($E$2:E3963,E3963)),"")</f>
        <v/>
      </c>
      <c r="G3963" s="170" t="str">
        <f t="shared" si="124"/>
        <v/>
      </c>
      <c r="H3963" s="240" t="str">
        <f t="shared" si="125"/>
        <v/>
      </c>
      <c r="O3963" t="s">
        <v>983</v>
      </c>
    </row>
    <row r="3964" spans="6:15" ht="18" customHeight="1">
      <c r="F3964" s="174" t="str">
        <f>IFERROR(IF(E3964="","",COUNTIF($E$2:E3964,E3964)),"")</f>
        <v/>
      </c>
      <c r="G3964" s="170" t="str">
        <f t="shared" si="124"/>
        <v/>
      </c>
      <c r="H3964" s="240" t="str">
        <f t="shared" si="125"/>
        <v/>
      </c>
      <c r="O3964" t="s">
        <v>983</v>
      </c>
    </row>
    <row r="3965" spans="6:15" ht="18" customHeight="1">
      <c r="F3965" s="174" t="str">
        <f>IFERROR(IF(E3965="","",COUNTIF($E$2:E3965,E3965)),"")</f>
        <v/>
      </c>
      <c r="G3965" s="170" t="str">
        <f t="shared" si="124"/>
        <v/>
      </c>
      <c r="H3965" s="240" t="str">
        <f t="shared" si="125"/>
        <v/>
      </c>
      <c r="O3965" t="s">
        <v>983</v>
      </c>
    </row>
    <row r="3966" spans="6:15" ht="18" customHeight="1">
      <c r="F3966" s="174" t="str">
        <f>IFERROR(IF(E3966="","",COUNTIF($E$2:E3966,E3966)),"")</f>
        <v/>
      </c>
      <c r="G3966" s="170" t="str">
        <f t="shared" si="124"/>
        <v/>
      </c>
      <c r="H3966" s="240" t="str">
        <f t="shared" si="125"/>
        <v/>
      </c>
      <c r="O3966" t="s">
        <v>983</v>
      </c>
    </row>
    <row r="3967" spans="6:15" ht="18" customHeight="1">
      <c r="F3967" s="174" t="str">
        <f>IFERROR(IF(E3967="","",COUNTIF($E$2:E3967,E3967)),"")</f>
        <v/>
      </c>
      <c r="G3967" s="170" t="str">
        <f t="shared" si="124"/>
        <v/>
      </c>
      <c r="H3967" s="240" t="str">
        <f t="shared" si="125"/>
        <v/>
      </c>
      <c r="O3967" t="s">
        <v>983</v>
      </c>
    </row>
    <row r="3968" spans="6:15" ht="18" customHeight="1">
      <c r="F3968" s="174" t="str">
        <f>IFERROR(IF(E3968="","",COUNTIF($E$2:E3968,E3968)),"")</f>
        <v/>
      </c>
      <c r="G3968" s="170" t="str">
        <f t="shared" si="124"/>
        <v/>
      </c>
      <c r="H3968" s="240" t="str">
        <f t="shared" si="125"/>
        <v/>
      </c>
      <c r="O3968" t="s">
        <v>983</v>
      </c>
    </row>
    <row r="3969" spans="6:15" ht="18" customHeight="1">
      <c r="F3969" s="174" t="str">
        <f>IFERROR(IF(E3969="","",COUNTIF($E$2:E3969,E3969)),"")</f>
        <v/>
      </c>
      <c r="G3969" s="170" t="str">
        <f t="shared" si="124"/>
        <v/>
      </c>
      <c r="H3969" s="240" t="str">
        <f t="shared" si="125"/>
        <v/>
      </c>
      <c r="O3969" t="s">
        <v>983</v>
      </c>
    </row>
    <row r="3970" spans="6:15" ht="18" customHeight="1">
      <c r="F3970" s="174" t="str">
        <f>IFERROR(IF(E3970="","",COUNTIF($E$2:E3970,E3970)),"")</f>
        <v/>
      </c>
      <c r="G3970" s="170" t="str">
        <f t="shared" ref="G3970:G4033" si="126">IFERROR(IF(AND(COUNTIF(E3970:E3970,E3970)=(F3970),F3970&gt;0),ROW(),""),"")</f>
        <v/>
      </c>
      <c r="H3970" s="240" t="str">
        <f t="shared" ref="H3970:H4033" si="127">IFERROR(INDEX(E:E,SMALL(G:G,ROW()-1)),"")</f>
        <v/>
      </c>
      <c r="O3970" t="s">
        <v>983</v>
      </c>
    </row>
    <row r="3971" spans="6:15" ht="18" customHeight="1">
      <c r="F3971" s="174" t="str">
        <f>IFERROR(IF(E3971="","",COUNTIF($E$2:E3971,E3971)),"")</f>
        <v/>
      </c>
      <c r="G3971" s="170" t="str">
        <f t="shared" si="126"/>
        <v/>
      </c>
      <c r="H3971" s="240" t="str">
        <f t="shared" si="127"/>
        <v/>
      </c>
      <c r="O3971" t="s">
        <v>983</v>
      </c>
    </row>
    <row r="3972" spans="6:15" ht="18" customHeight="1">
      <c r="F3972" s="174" t="str">
        <f>IFERROR(IF(E3972="","",COUNTIF($E$2:E3972,E3972)),"")</f>
        <v/>
      </c>
      <c r="G3972" s="170" t="str">
        <f t="shared" si="126"/>
        <v/>
      </c>
      <c r="H3972" s="240" t="str">
        <f t="shared" si="127"/>
        <v/>
      </c>
      <c r="O3972" t="s">
        <v>983</v>
      </c>
    </row>
    <row r="3973" spans="6:15" ht="18" customHeight="1">
      <c r="F3973" s="174" t="str">
        <f>IFERROR(IF(E3973="","",COUNTIF($E$2:E3973,E3973)),"")</f>
        <v/>
      </c>
      <c r="G3973" s="170" t="str">
        <f t="shared" si="126"/>
        <v/>
      </c>
      <c r="H3973" s="240" t="str">
        <f t="shared" si="127"/>
        <v/>
      </c>
      <c r="O3973" t="s">
        <v>983</v>
      </c>
    </row>
    <row r="3974" spans="6:15" ht="18" customHeight="1">
      <c r="F3974" s="174" t="str">
        <f>IFERROR(IF(E3974="","",COUNTIF($E$2:E3974,E3974)),"")</f>
        <v/>
      </c>
      <c r="G3974" s="170" t="str">
        <f t="shared" si="126"/>
        <v/>
      </c>
      <c r="H3974" s="240" t="str">
        <f t="shared" si="127"/>
        <v/>
      </c>
      <c r="O3974" t="s">
        <v>983</v>
      </c>
    </row>
    <row r="3975" spans="6:15" ht="18" customHeight="1">
      <c r="F3975" s="174" t="str">
        <f>IFERROR(IF(E3975="","",COUNTIF($E$2:E3975,E3975)),"")</f>
        <v/>
      </c>
      <c r="G3975" s="170" t="str">
        <f t="shared" si="126"/>
        <v/>
      </c>
      <c r="H3975" s="240" t="str">
        <f t="shared" si="127"/>
        <v/>
      </c>
      <c r="O3975" t="s">
        <v>983</v>
      </c>
    </row>
    <row r="3976" spans="6:15" ht="18" customHeight="1">
      <c r="F3976" s="174" t="str">
        <f>IFERROR(IF(E3976="","",COUNTIF($E$2:E3976,E3976)),"")</f>
        <v/>
      </c>
      <c r="G3976" s="170" t="str">
        <f t="shared" si="126"/>
        <v/>
      </c>
      <c r="H3976" s="240" t="str">
        <f t="shared" si="127"/>
        <v/>
      </c>
      <c r="O3976" t="s">
        <v>983</v>
      </c>
    </row>
    <row r="3977" spans="6:15" ht="18" customHeight="1">
      <c r="F3977" s="174" t="str">
        <f>IFERROR(IF(E3977="","",COUNTIF($E$2:E3977,E3977)),"")</f>
        <v/>
      </c>
      <c r="G3977" s="170" t="str">
        <f t="shared" si="126"/>
        <v/>
      </c>
      <c r="H3977" s="240" t="str">
        <f t="shared" si="127"/>
        <v/>
      </c>
      <c r="O3977" t="s">
        <v>983</v>
      </c>
    </row>
    <row r="3978" spans="6:15" ht="18" customHeight="1">
      <c r="F3978" s="174" t="str">
        <f>IFERROR(IF(E3978="","",COUNTIF($E$2:E3978,E3978)),"")</f>
        <v/>
      </c>
      <c r="G3978" s="170" t="str">
        <f t="shared" si="126"/>
        <v/>
      </c>
      <c r="H3978" s="240" t="str">
        <f t="shared" si="127"/>
        <v/>
      </c>
      <c r="O3978" t="s">
        <v>983</v>
      </c>
    </row>
    <row r="3979" spans="6:15" ht="18" customHeight="1">
      <c r="F3979" s="174" t="str">
        <f>IFERROR(IF(E3979="","",COUNTIF($E$2:E3979,E3979)),"")</f>
        <v/>
      </c>
      <c r="G3979" s="170" t="str">
        <f t="shared" si="126"/>
        <v/>
      </c>
      <c r="H3979" s="240" t="str">
        <f t="shared" si="127"/>
        <v/>
      </c>
      <c r="O3979" t="s">
        <v>983</v>
      </c>
    </row>
    <row r="3980" spans="6:15" ht="18" customHeight="1">
      <c r="F3980" s="174" t="str">
        <f>IFERROR(IF(E3980="","",COUNTIF($E$2:E3980,E3980)),"")</f>
        <v/>
      </c>
      <c r="G3980" s="170" t="str">
        <f t="shared" si="126"/>
        <v/>
      </c>
      <c r="H3980" s="240" t="str">
        <f t="shared" si="127"/>
        <v/>
      </c>
      <c r="O3980" t="s">
        <v>983</v>
      </c>
    </row>
    <row r="3981" spans="6:15" ht="18" customHeight="1">
      <c r="F3981" s="174" t="str">
        <f>IFERROR(IF(E3981="","",COUNTIF($E$2:E3981,E3981)),"")</f>
        <v/>
      </c>
      <c r="G3981" s="170" t="str">
        <f t="shared" si="126"/>
        <v/>
      </c>
      <c r="H3981" s="240" t="str">
        <f t="shared" si="127"/>
        <v/>
      </c>
      <c r="O3981" t="s">
        <v>983</v>
      </c>
    </row>
    <row r="3982" spans="6:15" ht="18" customHeight="1">
      <c r="F3982" s="174" t="str">
        <f>IFERROR(IF(E3982="","",COUNTIF($E$2:E3982,E3982)),"")</f>
        <v/>
      </c>
      <c r="G3982" s="170" t="str">
        <f t="shared" si="126"/>
        <v/>
      </c>
      <c r="H3982" s="240" t="str">
        <f t="shared" si="127"/>
        <v/>
      </c>
      <c r="O3982" t="s">
        <v>983</v>
      </c>
    </row>
    <row r="3983" spans="6:15" ht="18" customHeight="1">
      <c r="F3983" s="174" t="str">
        <f>IFERROR(IF(E3983="","",COUNTIF($E$2:E3983,E3983)),"")</f>
        <v/>
      </c>
      <c r="G3983" s="170" t="str">
        <f t="shared" si="126"/>
        <v/>
      </c>
      <c r="H3983" s="240" t="str">
        <f t="shared" si="127"/>
        <v/>
      </c>
      <c r="O3983" t="s">
        <v>983</v>
      </c>
    </row>
    <row r="3984" spans="6:15" ht="18" customHeight="1">
      <c r="F3984" s="174" t="str">
        <f>IFERROR(IF(E3984="","",COUNTIF($E$2:E3984,E3984)),"")</f>
        <v/>
      </c>
      <c r="G3984" s="170" t="str">
        <f t="shared" si="126"/>
        <v/>
      </c>
      <c r="H3984" s="240" t="str">
        <f t="shared" si="127"/>
        <v/>
      </c>
      <c r="O3984" t="s">
        <v>983</v>
      </c>
    </row>
    <row r="3985" spans="6:15" ht="18" customHeight="1">
      <c r="F3985" s="174" t="str">
        <f>IFERROR(IF(E3985="","",COUNTIF($E$2:E3985,E3985)),"")</f>
        <v/>
      </c>
      <c r="G3985" s="170" t="str">
        <f t="shared" si="126"/>
        <v/>
      </c>
      <c r="H3985" s="240" t="str">
        <f t="shared" si="127"/>
        <v/>
      </c>
      <c r="O3985" t="s">
        <v>983</v>
      </c>
    </row>
    <row r="3986" spans="6:15" ht="18" customHeight="1">
      <c r="F3986" s="174" t="str">
        <f>IFERROR(IF(E3986="","",COUNTIF($E$2:E3986,E3986)),"")</f>
        <v/>
      </c>
      <c r="G3986" s="170" t="str">
        <f t="shared" si="126"/>
        <v/>
      </c>
      <c r="H3986" s="240" t="str">
        <f t="shared" si="127"/>
        <v/>
      </c>
      <c r="O3986" t="s">
        <v>983</v>
      </c>
    </row>
    <row r="3987" spans="6:15" ht="18" customHeight="1">
      <c r="F3987" s="174" t="str">
        <f>IFERROR(IF(E3987="","",COUNTIF($E$2:E3987,E3987)),"")</f>
        <v/>
      </c>
      <c r="G3987" s="170" t="str">
        <f t="shared" si="126"/>
        <v/>
      </c>
      <c r="H3987" s="240" t="str">
        <f t="shared" si="127"/>
        <v/>
      </c>
      <c r="O3987" t="s">
        <v>983</v>
      </c>
    </row>
    <row r="3988" spans="6:15" ht="18" customHeight="1">
      <c r="F3988" s="174" t="str">
        <f>IFERROR(IF(E3988="","",COUNTIF($E$2:E3988,E3988)),"")</f>
        <v/>
      </c>
      <c r="G3988" s="170" t="str">
        <f t="shared" si="126"/>
        <v/>
      </c>
      <c r="H3988" s="240" t="str">
        <f t="shared" si="127"/>
        <v/>
      </c>
      <c r="O3988" t="s">
        <v>983</v>
      </c>
    </row>
    <row r="3989" spans="6:15" ht="18" customHeight="1">
      <c r="F3989" s="174" t="str">
        <f>IFERROR(IF(E3989="","",COUNTIF($E$2:E3989,E3989)),"")</f>
        <v/>
      </c>
      <c r="G3989" s="170" t="str">
        <f t="shared" si="126"/>
        <v/>
      </c>
      <c r="H3989" s="240" t="str">
        <f t="shared" si="127"/>
        <v/>
      </c>
      <c r="O3989" t="s">
        <v>983</v>
      </c>
    </row>
    <row r="3990" spans="6:15" ht="18" customHeight="1">
      <c r="F3990" s="174" t="str">
        <f>IFERROR(IF(E3990="","",COUNTIF($E$2:E3990,E3990)),"")</f>
        <v/>
      </c>
      <c r="G3990" s="170" t="str">
        <f t="shared" si="126"/>
        <v/>
      </c>
      <c r="H3990" s="240" t="str">
        <f t="shared" si="127"/>
        <v/>
      </c>
      <c r="O3990" t="s">
        <v>983</v>
      </c>
    </row>
    <row r="3991" spans="6:15" ht="18" customHeight="1">
      <c r="F3991" s="174" t="str">
        <f>IFERROR(IF(E3991="","",COUNTIF($E$2:E3991,E3991)),"")</f>
        <v/>
      </c>
      <c r="G3991" s="170" t="str">
        <f t="shared" si="126"/>
        <v/>
      </c>
      <c r="H3991" s="240" t="str">
        <f t="shared" si="127"/>
        <v/>
      </c>
      <c r="O3991" t="s">
        <v>983</v>
      </c>
    </row>
    <row r="3992" spans="6:15" ht="18" customHeight="1">
      <c r="F3992" s="174" t="str">
        <f>IFERROR(IF(E3992="","",COUNTIF($E$2:E3992,E3992)),"")</f>
        <v/>
      </c>
      <c r="G3992" s="170" t="str">
        <f t="shared" si="126"/>
        <v/>
      </c>
      <c r="H3992" s="240" t="str">
        <f t="shared" si="127"/>
        <v/>
      </c>
      <c r="O3992" t="s">
        <v>983</v>
      </c>
    </row>
    <row r="3993" spans="6:15" ht="18" customHeight="1">
      <c r="F3993" s="174" t="str">
        <f>IFERROR(IF(E3993="","",COUNTIF($E$2:E3993,E3993)),"")</f>
        <v/>
      </c>
      <c r="G3993" s="170" t="str">
        <f t="shared" si="126"/>
        <v/>
      </c>
      <c r="H3993" s="240" t="str">
        <f t="shared" si="127"/>
        <v/>
      </c>
      <c r="O3993" t="s">
        <v>983</v>
      </c>
    </row>
    <row r="3994" spans="6:15" ht="18" customHeight="1">
      <c r="F3994" s="174" t="str">
        <f>IFERROR(IF(E3994="","",COUNTIF($E$2:E3994,E3994)),"")</f>
        <v/>
      </c>
      <c r="G3994" s="170" t="str">
        <f t="shared" si="126"/>
        <v/>
      </c>
      <c r="H3994" s="240" t="str">
        <f t="shared" si="127"/>
        <v/>
      </c>
      <c r="O3994" t="s">
        <v>983</v>
      </c>
    </row>
    <row r="3995" spans="6:15" ht="18" customHeight="1">
      <c r="F3995" s="174" t="str">
        <f>IFERROR(IF(E3995="","",COUNTIF($E$2:E3995,E3995)),"")</f>
        <v/>
      </c>
      <c r="G3995" s="170" t="str">
        <f t="shared" si="126"/>
        <v/>
      </c>
      <c r="H3995" s="240" t="str">
        <f t="shared" si="127"/>
        <v/>
      </c>
      <c r="O3995" t="s">
        <v>983</v>
      </c>
    </row>
    <row r="3996" spans="6:15" ht="18" customHeight="1">
      <c r="F3996" s="174" t="str">
        <f>IFERROR(IF(E3996="","",COUNTIF($E$2:E3996,E3996)),"")</f>
        <v/>
      </c>
      <c r="G3996" s="170" t="str">
        <f t="shared" si="126"/>
        <v/>
      </c>
      <c r="H3996" s="240" t="str">
        <f t="shared" si="127"/>
        <v/>
      </c>
      <c r="O3996" t="s">
        <v>983</v>
      </c>
    </row>
    <row r="3997" spans="6:15" ht="18" customHeight="1">
      <c r="F3997" s="174" t="str">
        <f>IFERROR(IF(E3997="","",COUNTIF($E$2:E3997,E3997)),"")</f>
        <v/>
      </c>
      <c r="G3997" s="170" t="str">
        <f t="shared" si="126"/>
        <v/>
      </c>
      <c r="H3997" s="240" t="str">
        <f t="shared" si="127"/>
        <v/>
      </c>
      <c r="O3997" t="s">
        <v>983</v>
      </c>
    </row>
    <row r="3998" spans="6:15" ht="18" customHeight="1">
      <c r="F3998" s="174" t="str">
        <f>IFERROR(IF(E3998="","",COUNTIF($E$2:E3998,E3998)),"")</f>
        <v/>
      </c>
      <c r="G3998" s="170" t="str">
        <f t="shared" si="126"/>
        <v/>
      </c>
      <c r="H3998" s="240" t="str">
        <f t="shared" si="127"/>
        <v/>
      </c>
      <c r="O3998" t="s">
        <v>983</v>
      </c>
    </row>
    <row r="3999" spans="6:15" ht="18" customHeight="1">
      <c r="F3999" s="174" t="str">
        <f>IFERROR(IF(E3999="","",COUNTIF($E$2:E3999,E3999)),"")</f>
        <v/>
      </c>
      <c r="G3999" s="170" t="str">
        <f t="shared" si="126"/>
        <v/>
      </c>
      <c r="H3999" s="240" t="str">
        <f t="shared" si="127"/>
        <v/>
      </c>
      <c r="O3999" t="s">
        <v>983</v>
      </c>
    </row>
    <row r="4000" spans="6:15" ht="18" customHeight="1">
      <c r="F4000" s="174" t="str">
        <f>IFERROR(IF(E4000="","",COUNTIF($E$2:E4000,E4000)),"")</f>
        <v/>
      </c>
      <c r="G4000" s="170" t="str">
        <f t="shared" si="126"/>
        <v/>
      </c>
      <c r="H4000" s="240" t="str">
        <f t="shared" si="127"/>
        <v/>
      </c>
      <c r="O4000" t="s">
        <v>983</v>
      </c>
    </row>
    <row r="4001" spans="6:15" ht="18" customHeight="1">
      <c r="F4001" s="174" t="str">
        <f>IFERROR(IF(E4001="","",COUNTIF($E$2:E4001,E4001)),"")</f>
        <v/>
      </c>
      <c r="G4001" s="170" t="str">
        <f t="shared" si="126"/>
        <v/>
      </c>
      <c r="H4001" s="240" t="str">
        <f t="shared" si="127"/>
        <v/>
      </c>
      <c r="O4001" t="s">
        <v>983</v>
      </c>
    </row>
    <row r="4002" spans="6:15" ht="18" customHeight="1">
      <c r="F4002" s="174" t="str">
        <f>IFERROR(IF(E4002="","",COUNTIF($E$2:E4002,E4002)),"")</f>
        <v/>
      </c>
      <c r="G4002" s="170" t="str">
        <f t="shared" si="126"/>
        <v/>
      </c>
      <c r="H4002" s="240" t="str">
        <f t="shared" si="127"/>
        <v/>
      </c>
      <c r="O4002" t="s">
        <v>983</v>
      </c>
    </row>
    <row r="4003" spans="6:15" ht="18" customHeight="1">
      <c r="F4003" s="174" t="str">
        <f>IFERROR(IF(E4003="","",COUNTIF($E$2:E4003,E4003)),"")</f>
        <v/>
      </c>
      <c r="G4003" s="170" t="str">
        <f t="shared" si="126"/>
        <v/>
      </c>
      <c r="H4003" s="240" t="str">
        <f t="shared" si="127"/>
        <v/>
      </c>
      <c r="O4003" t="s">
        <v>983</v>
      </c>
    </row>
    <row r="4004" spans="6:15" ht="18" customHeight="1">
      <c r="F4004" s="174" t="str">
        <f>IFERROR(IF(E4004="","",COUNTIF($E$2:E4004,E4004)),"")</f>
        <v/>
      </c>
      <c r="G4004" s="170" t="str">
        <f t="shared" si="126"/>
        <v/>
      </c>
      <c r="H4004" s="240" t="str">
        <f t="shared" si="127"/>
        <v/>
      </c>
      <c r="O4004" t="s">
        <v>983</v>
      </c>
    </row>
    <row r="4005" spans="6:15" ht="18" customHeight="1">
      <c r="F4005" s="174" t="str">
        <f>IFERROR(IF(E4005="","",COUNTIF($E$2:E4005,E4005)),"")</f>
        <v/>
      </c>
      <c r="G4005" s="170" t="str">
        <f t="shared" si="126"/>
        <v/>
      </c>
      <c r="H4005" s="240" t="str">
        <f t="shared" si="127"/>
        <v/>
      </c>
      <c r="O4005" t="s">
        <v>983</v>
      </c>
    </row>
    <row r="4006" spans="6:15" ht="18" customHeight="1">
      <c r="F4006" s="174" t="str">
        <f>IFERROR(IF(E4006="","",COUNTIF($E$2:E4006,E4006)),"")</f>
        <v/>
      </c>
      <c r="G4006" s="170" t="str">
        <f t="shared" si="126"/>
        <v/>
      </c>
      <c r="H4006" s="240" t="str">
        <f t="shared" si="127"/>
        <v/>
      </c>
      <c r="O4006" t="s">
        <v>983</v>
      </c>
    </row>
    <row r="4007" spans="6:15" ht="18" customHeight="1">
      <c r="F4007" s="174" t="str">
        <f>IFERROR(IF(E4007="","",COUNTIF($E$2:E4007,E4007)),"")</f>
        <v/>
      </c>
      <c r="G4007" s="170" t="str">
        <f t="shared" si="126"/>
        <v/>
      </c>
      <c r="H4007" s="240" t="str">
        <f t="shared" si="127"/>
        <v/>
      </c>
      <c r="O4007" t="s">
        <v>983</v>
      </c>
    </row>
    <row r="4008" spans="6:15" ht="18" customHeight="1">
      <c r="F4008" s="174" t="str">
        <f>IFERROR(IF(E4008="","",COUNTIF($E$2:E4008,E4008)),"")</f>
        <v/>
      </c>
      <c r="G4008" s="170" t="str">
        <f t="shared" si="126"/>
        <v/>
      </c>
      <c r="H4008" s="240" t="str">
        <f t="shared" si="127"/>
        <v/>
      </c>
      <c r="O4008" t="s">
        <v>983</v>
      </c>
    </row>
    <row r="4009" spans="6:15" ht="18" customHeight="1">
      <c r="F4009" s="174" t="str">
        <f>IFERROR(IF(E4009="","",COUNTIF($E$2:E4009,E4009)),"")</f>
        <v/>
      </c>
      <c r="G4009" s="170" t="str">
        <f t="shared" si="126"/>
        <v/>
      </c>
      <c r="H4009" s="240" t="str">
        <f t="shared" si="127"/>
        <v/>
      </c>
      <c r="O4009" t="s">
        <v>983</v>
      </c>
    </row>
    <row r="4010" spans="6:15" ht="18" customHeight="1">
      <c r="F4010" s="174" t="str">
        <f>IFERROR(IF(E4010="","",COUNTIF($E$2:E4010,E4010)),"")</f>
        <v/>
      </c>
      <c r="G4010" s="170" t="str">
        <f t="shared" si="126"/>
        <v/>
      </c>
      <c r="H4010" s="240" t="str">
        <f t="shared" si="127"/>
        <v/>
      </c>
      <c r="O4010" t="s">
        <v>983</v>
      </c>
    </row>
    <row r="4011" spans="6:15" ht="18" customHeight="1">
      <c r="F4011" s="174" t="str">
        <f>IFERROR(IF(E4011="","",COUNTIF($E$2:E4011,E4011)),"")</f>
        <v/>
      </c>
      <c r="G4011" s="170" t="str">
        <f t="shared" si="126"/>
        <v/>
      </c>
      <c r="H4011" s="240" t="str">
        <f t="shared" si="127"/>
        <v/>
      </c>
      <c r="O4011" t="s">
        <v>983</v>
      </c>
    </row>
    <row r="4012" spans="6:15" ht="18" customHeight="1">
      <c r="F4012" s="174" t="str">
        <f>IFERROR(IF(E4012="","",COUNTIF($E$2:E4012,E4012)),"")</f>
        <v/>
      </c>
      <c r="G4012" s="170" t="str">
        <f t="shared" si="126"/>
        <v/>
      </c>
      <c r="H4012" s="240" t="str">
        <f t="shared" si="127"/>
        <v/>
      </c>
      <c r="O4012" t="s">
        <v>983</v>
      </c>
    </row>
    <row r="4013" spans="6:15" ht="18" customHeight="1">
      <c r="F4013" s="174" t="str">
        <f>IFERROR(IF(E4013="","",COUNTIF($E$2:E4013,E4013)),"")</f>
        <v/>
      </c>
      <c r="G4013" s="170" t="str">
        <f t="shared" si="126"/>
        <v/>
      </c>
      <c r="H4013" s="240" t="str">
        <f t="shared" si="127"/>
        <v/>
      </c>
      <c r="O4013" t="s">
        <v>983</v>
      </c>
    </row>
    <row r="4014" spans="6:15" ht="18" customHeight="1">
      <c r="F4014" s="174" t="str">
        <f>IFERROR(IF(E4014="","",COUNTIF($E$2:E4014,E4014)),"")</f>
        <v/>
      </c>
      <c r="G4014" s="170" t="str">
        <f t="shared" si="126"/>
        <v/>
      </c>
      <c r="H4014" s="240" t="str">
        <f t="shared" si="127"/>
        <v/>
      </c>
      <c r="O4014" t="s">
        <v>983</v>
      </c>
    </row>
    <row r="4015" spans="6:15" ht="18" customHeight="1">
      <c r="F4015" s="174" t="str">
        <f>IFERROR(IF(E4015="","",COUNTIF($E$2:E4015,E4015)),"")</f>
        <v/>
      </c>
      <c r="G4015" s="170" t="str">
        <f t="shared" si="126"/>
        <v/>
      </c>
      <c r="H4015" s="240" t="str">
        <f t="shared" si="127"/>
        <v/>
      </c>
      <c r="O4015" t="s">
        <v>983</v>
      </c>
    </row>
    <row r="4016" spans="6:15" ht="18" customHeight="1">
      <c r="F4016" s="174" t="str">
        <f>IFERROR(IF(E4016="","",COUNTIF($E$2:E4016,E4016)),"")</f>
        <v/>
      </c>
      <c r="G4016" s="170" t="str">
        <f t="shared" si="126"/>
        <v/>
      </c>
      <c r="H4016" s="240" t="str">
        <f t="shared" si="127"/>
        <v/>
      </c>
      <c r="O4016" t="s">
        <v>983</v>
      </c>
    </row>
    <row r="4017" spans="6:15" ht="18" customHeight="1">
      <c r="F4017" s="174" t="str">
        <f>IFERROR(IF(E4017="","",COUNTIF($E$2:E4017,E4017)),"")</f>
        <v/>
      </c>
      <c r="G4017" s="170" t="str">
        <f t="shared" si="126"/>
        <v/>
      </c>
      <c r="H4017" s="240" t="str">
        <f t="shared" si="127"/>
        <v/>
      </c>
      <c r="O4017" t="s">
        <v>983</v>
      </c>
    </row>
    <row r="4018" spans="6:15" ht="18" customHeight="1">
      <c r="F4018" s="174" t="str">
        <f>IFERROR(IF(E4018="","",COUNTIF($E$2:E4018,E4018)),"")</f>
        <v/>
      </c>
      <c r="G4018" s="170" t="str">
        <f t="shared" si="126"/>
        <v/>
      </c>
      <c r="H4018" s="240" t="str">
        <f t="shared" si="127"/>
        <v/>
      </c>
      <c r="O4018" t="s">
        <v>983</v>
      </c>
    </row>
    <row r="4019" spans="6:15" ht="18" customHeight="1">
      <c r="F4019" s="174" t="str">
        <f>IFERROR(IF(E4019="","",COUNTIF($E$2:E4019,E4019)),"")</f>
        <v/>
      </c>
      <c r="G4019" s="170" t="str">
        <f t="shared" si="126"/>
        <v/>
      </c>
      <c r="H4019" s="240" t="str">
        <f t="shared" si="127"/>
        <v/>
      </c>
      <c r="O4019" t="s">
        <v>983</v>
      </c>
    </row>
    <row r="4020" spans="6:15" ht="18" customHeight="1">
      <c r="F4020" s="174" t="str">
        <f>IFERROR(IF(E4020="","",COUNTIF($E$2:E4020,E4020)),"")</f>
        <v/>
      </c>
      <c r="G4020" s="170" t="str">
        <f t="shared" si="126"/>
        <v/>
      </c>
      <c r="H4020" s="240" t="str">
        <f t="shared" si="127"/>
        <v/>
      </c>
      <c r="O4020" t="s">
        <v>983</v>
      </c>
    </row>
    <row r="4021" spans="6:15" ht="18" customHeight="1">
      <c r="F4021" s="174" t="str">
        <f>IFERROR(IF(E4021="","",COUNTIF($E$2:E4021,E4021)),"")</f>
        <v/>
      </c>
      <c r="G4021" s="170" t="str">
        <f t="shared" si="126"/>
        <v/>
      </c>
      <c r="H4021" s="240" t="str">
        <f t="shared" si="127"/>
        <v/>
      </c>
      <c r="O4021" t="s">
        <v>983</v>
      </c>
    </row>
    <row r="4022" spans="6:15" ht="18" customHeight="1">
      <c r="F4022" s="174" t="str">
        <f>IFERROR(IF(E4022="","",COUNTIF($E$2:E4022,E4022)),"")</f>
        <v/>
      </c>
      <c r="G4022" s="170" t="str">
        <f t="shared" si="126"/>
        <v/>
      </c>
      <c r="H4022" s="240" t="str">
        <f t="shared" si="127"/>
        <v/>
      </c>
      <c r="O4022" t="s">
        <v>983</v>
      </c>
    </row>
    <row r="4023" spans="6:15" ht="18" customHeight="1">
      <c r="F4023" s="174" t="str">
        <f>IFERROR(IF(E4023="","",COUNTIF($E$2:E4023,E4023)),"")</f>
        <v/>
      </c>
      <c r="G4023" s="170" t="str">
        <f t="shared" si="126"/>
        <v/>
      </c>
      <c r="H4023" s="240" t="str">
        <f t="shared" si="127"/>
        <v/>
      </c>
      <c r="O4023" t="s">
        <v>983</v>
      </c>
    </row>
    <row r="4024" spans="6:15" ht="18" customHeight="1">
      <c r="F4024" s="174" t="str">
        <f>IFERROR(IF(E4024="","",COUNTIF($E$2:E4024,E4024)),"")</f>
        <v/>
      </c>
      <c r="G4024" s="170" t="str">
        <f t="shared" si="126"/>
        <v/>
      </c>
      <c r="H4024" s="240" t="str">
        <f t="shared" si="127"/>
        <v/>
      </c>
      <c r="O4024" t="s">
        <v>983</v>
      </c>
    </row>
    <row r="4025" spans="6:15" ht="18" customHeight="1">
      <c r="F4025" s="174" t="str">
        <f>IFERROR(IF(E4025="","",COUNTIF($E$2:E4025,E4025)),"")</f>
        <v/>
      </c>
      <c r="G4025" s="170" t="str">
        <f t="shared" si="126"/>
        <v/>
      </c>
      <c r="H4025" s="240" t="str">
        <f t="shared" si="127"/>
        <v/>
      </c>
      <c r="O4025" t="s">
        <v>983</v>
      </c>
    </row>
    <row r="4026" spans="6:15" ht="18" customHeight="1">
      <c r="F4026" s="174" t="str">
        <f>IFERROR(IF(E4026="","",COUNTIF($E$2:E4026,E4026)),"")</f>
        <v/>
      </c>
      <c r="G4026" s="170" t="str">
        <f t="shared" si="126"/>
        <v/>
      </c>
      <c r="H4026" s="240" t="str">
        <f t="shared" si="127"/>
        <v/>
      </c>
      <c r="O4026" t="s">
        <v>983</v>
      </c>
    </row>
    <row r="4027" spans="6:15" ht="18" customHeight="1">
      <c r="F4027" s="174" t="str">
        <f>IFERROR(IF(E4027="","",COUNTIF($E$2:E4027,E4027)),"")</f>
        <v/>
      </c>
      <c r="G4027" s="170" t="str">
        <f t="shared" si="126"/>
        <v/>
      </c>
      <c r="H4027" s="240" t="str">
        <f t="shared" si="127"/>
        <v/>
      </c>
      <c r="O4027" t="s">
        <v>983</v>
      </c>
    </row>
    <row r="4028" spans="6:15" ht="18" customHeight="1">
      <c r="F4028" s="174" t="str">
        <f>IFERROR(IF(E4028="","",COUNTIF($E$2:E4028,E4028)),"")</f>
        <v/>
      </c>
      <c r="G4028" s="170" t="str">
        <f t="shared" si="126"/>
        <v/>
      </c>
      <c r="H4028" s="240" t="str">
        <f t="shared" si="127"/>
        <v/>
      </c>
      <c r="O4028" t="s">
        <v>983</v>
      </c>
    </row>
    <row r="4029" spans="6:15" ht="18" customHeight="1">
      <c r="F4029" s="174" t="str">
        <f>IFERROR(IF(E4029="","",COUNTIF($E$2:E4029,E4029)),"")</f>
        <v/>
      </c>
      <c r="G4029" s="170" t="str">
        <f t="shared" si="126"/>
        <v/>
      </c>
      <c r="H4029" s="240" t="str">
        <f t="shared" si="127"/>
        <v/>
      </c>
      <c r="O4029" t="s">
        <v>983</v>
      </c>
    </row>
    <row r="4030" spans="6:15" ht="18" customHeight="1">
      <c r="F4030" s="174" t="str">
        <f>IFERROR(IF(E4030="","",COUNTIF($E$2:E4030,E4030)),"")</f>
        <v/>
      </c>
      <c r="G4030" s="170" t="str">
        <f t="shared" si="126"/>
        <v/>
      </c>
      <c r="H4030" s="240" t="str">
        <f t="shared" si="127"/>
        <v/>
      </c>
      <c r="O4030" t="s">
        <v>983</v>
      </c>
    </row>
    <row r="4031" spans="6:15" ht="18" customHeight="1">
      <c r="F4031" s="174" t="str">
        <f>IFERROR(IF(E4031="","",COUNTIF($E$2:E4031,E4031)),"")</f>
        <v/>
      </c>
      <c r="G4031" s="170" t="str">
        <f t="shared" si="126"/>
        <v/>
      </c>
      <c r="H4031" s="240" t="str">
        <f t="shared" si="127"/>
        <v/>
      </c>
      <c r="O4031" t="s">
        <v>983</v>
      </c>
    </row>
    <row r="4032" spans="6:15" ht="18" customHeight="1">
      <c r="F4032" s="174" t="str">
        <f>IFERROR(IF(E4032="","",COUNTIF($E$2:E4032,E4032)),"")</f>
        <v/>
      </c>
      <c r="G4032" s="170" t="str">
        <f t="shared" si="126"/>
        <v/>
      </c>
      <c r="H4032" s="240" t="str">
        <f t="shared" si="127"/>
        <v/>
      </c>
      <c r="O4032" t="s">
        <v>983</v>
      </c>
    </row>
    <row r="4033" spans="6:15" ht="18" customHeight="1">
      <c r="F4033" s="174" t="str">
        <f>IFERROR(IF(E4033="","",COUNTIF($E$2:E4033,E4033)),"")</f>
        <v/>
      </c>
      <c r="G4033" s="170" t="str">
        <f t="shared" si="126"/>
        <v/>
      </c>
      <c r="H4033" s="240" t="str">
        <f t="shared" si="127"/>
        <v/>
      </c>
      <c r="O4033" t="s">
        <v>983</v>
      </c>
    </row>
    <row r="4034" spans="6:15" ht="18" customHeight="1">
      <c r="F4034" s="174" t="str">
        <f>IFERROR(IF(E4034="","",COUNTIF($E$2:E4034,E4034)),"")</f>
        <v/>
      </c>
      <c r="G4034" s="170" t="str">
        <f t="shared" ref="G4034:G4097" si="128">IFERROR(IF(AND(COUNTIF(E4034:E4034,E4034)=(F4034),F4034&gt;0),ROW(),""),"")</f>
        <v/>
      </c>
      <c r="H4034" s="240" t="str">
        <f t="shared" ref="H4034:H4097" si="129">IFERROR(INDEX(E:E,SMALL(G:G,ROW()-1)),"")</f>
        <v/>
      </c>
      <c r="O4034" t="s">
        <v>983</v>
      </c>
    </row>
    <row r="4035" spans="6:15" ht="18" customHeight="1">
      <c r="F4035" s="174" t="str">
        <f>IFERROR(IF(E4035="","",COUNTIF($E$2:E4035,E4035)),"")</f>
        <v/>
      </c>
      <c r="G4035" s="170" t="str">
        <f t="shared" si="128"/>
        <v/>
      </c>
      <c r="H4035" s="240" t="str">
        <f t="shared" si="129"/>
        <v/>
      </c>
      <c r="O4035" t="s">
        <v>983</v>
      </c>
    </row>
    <row r="4036" spans="6:15" ht="18" customHeight="1">
      <c r="F4036" s="174" t="str">
        <f>IFERROR(IF(E4036="","",COUNTIF($E$2:E4036,E4036)),"")</f>
        <v/>
      </c>
      <c r="G4036" s="170" t="str">
        <f t="shared" si="128"/>
        <v/>
      </c>
      <c r="H4036" s="240" t="str">
        <f t="shared" si="129"/>
        <v/>
      </c>
      <c r="O4036" t="s">
        <v>983</v>
      </c>
    </row>
    <row r="4037" spans="6:15" ht="18" customHeight="1">
      <c r="F4037" s="174" t="str">
        <f>IFERROR(IF(E4037="","",COUNTIF($E$2:E4037,E4037)),"")</f>
        <v/>
      </c>
      <c r="G4037" s="170" t="str">
        <f t="shared" si="128"/>
        <v/>
      </c>
      <c r="H4037" s="240" t="str">
        <f t="shared" si="129"/>
        <v/>
      </c>
      <c r="O4037" t="s">
        <v>983</v>
      </c>
    </row>
    <row r="4038" spans="6:15" ht="18" customHeight="1">
      <c r="F4038" s="174" t="str">
        <f>IFERROR(IF(E4038="","",COUNTIF($E$2:E4038,E4038)),"")</f>
        <v/>
      </c>
      <c r="G4038" s="170" t="str">
        <f t="shared" si="128"/>
        <v/>
      </c>
      <c r="H4038" s="240" t="str">
        <f t="shared" si="129"/>
        <v/>
      </c>
      <c r="O4038" t="s">
        <v>983</v>
      </c>
    </row>
    <row r="4039" spans="6:15" ht="18" customHeight="1">
      <c r="F4039" s="174" t="str">
        <f>IFERROR(IF(E4039="","",COUNTIF($E$2:E4039,E4039)),"")</f>
        <v/>
      </c>
      <c r="G4039" s="170" t="str">
        <f t="shared" si="128"/>
        <v/>
      </c>
      <c r="H4039" s="240" t="str">
        <f t="shared" si="129"/>
        <v/>
      </c>
      <c r="O4039" t="s">
        <v>983</v>
      </c>
    </row>
    <row r="4040" spans="6:15" ht="18" customHeight="1">
      <c r="F4040" s="174" t="str">
        <f>IFERROR(IF(E4040="","",COUNTIF($E$2:E4040,E4040)),"")</f>
        <v/>
      </c>
      <c r="G4040" s="170" t="str">
        <f t="shared" si="128"/>
        <v/>
      </c>
      <c r="H4040" s="240" t="str">
        <f t="shared" si="129"/>
        <v/>
      </c>
      <c r="O4040" t="s">
        <v>983</v>
      </c>
    </row>
    <row r="4041" spans="6:15" ht="18" customHeight="1">
      <c r="F4041" s="174" t="str">
        <f>IFERROR(IF(E4041="","",COUNTIF($E$2:E4041,E4041)),"")</f>
        <v/>
      </c>
      <c r="G4041" s="170" t="str">
        <f t="shared" si="128"/>
        <v/>
      </c>
      <c r="H4041" s="240" t="str">
        <f t="shared" si="129"/>
        <v/>
      </c>
      <c r="O4041" t="s">
        <v>983</v>
      </c>
    </row>
    <row r="4042" spans="6:15" ht="18" customHeight="1">
      <c r="F4042" s="174" t="str">
        <f>IFERROR(IF(E4042="","",COUNTIF($E$2:E4042,E4042)),"")</f>
        <v/>
      </c>
      <c r="G4042" s="170" t="str">
        <f t="shared" si="128"/>
        <v/>
      </c>
      <c r="H4042" s="240" t="str">
        <f t="shared" si="129"/>
        <v/>
      </c>
      <c r="O4042" t="s">
        <v>983</v>
      </c>
    </row>
    <row r="4043" spans="6:15" ht="18" customHeight="1">
      <c r="F4043" s="174" t="str">
        <f>IFERROR(IF(E4043="","",COUNTIF($E$2:E4043,E4043)),"")</f>
        <v/>
      </c>
      <c r="G4043" s="170" t="str">
        <f t="shared" si="128"/>
        <v/>
      </c>
      <c r="H4043" s="240" t="str">
        <f t="shared" si="129"/>
        <v/>
      </c>
      <c r="O4043" t="s">
        <v>983</v>
      </c>
    </row>
    <row r="4044" spans="6:15" ht="18" customHeight="1">
      <c r="F4044" s="174" t="str">
        <f>IFERROR(IF(E4044="","",COUNTIF($E$2:E4044,E4044)),"")</f>
        <v/>
      </c>
      <c r="G4044" s="170" t="str">
        <f t="shared" si="128"/>
        <v/>
      </c>
      <c r="H4044" s="240" t="str">
        <f t="shared" si="129"/>
        <v/>
      </c>
      <c r="O4044" t="s">
        <v>983</v>
      </c>
    </row>
    <row r="4045" spans="6:15" ht="18" customHeight="1">
      <c r="F4045" s="174" t="str">
        <f>IFERROR(IF(E4045="","",COUNTIF($E$2:E4045,E4045)),"")</f>
        <v/>
      </c>
      <c r="G4045" s="170" t="str">
        <f t="shared" si="128"/>
        <v/>
      </c>
      <c r="H4045" s="240" t="str">
        <f t="shared" si="129"/>
        <v/>
      </c>
      <c r="O4045" t="s">
        <v>983</v>
      </c>
    </row>
    <row r="4046" spans="6:15" ht="18" customHeight="1">
      <c r="F4046" s="174" t="str">
        <f>IFERROR(IF(E4046="","",COUNTIF($E$2:E4046,E4046)),"")</f>
        <v/>
      </c>
      <c r="G4046" s="170" t="str">
        <f t="shared" si="128"/>
        <v/>
      </c>
      <c r="H4046" s="240" t="str">
        <f t="shared" si="129"/>
        <v/>
      </c>
      <c r="O4046" t="s">
        <v>983</v>
      </c>
    </row>
    <row r="4047" spans="6:15" ht="18" customHeight="1">
      <c r="F4047" s="174" t="str">
        <f>IFERROR(IF(E4047="","",COUNTIF($E$2:E4047,E4047)),"")</f>
        <v/>
      </c>
      <c r="G4047" s="170" t="str">
        <f t="shared" si="128"/>
        <v/>
      </c>
      <c r="H4047" s="240" t="str">
        <f t="shared" si="129"/>
        <v/>
      </c>
      <c r="O4047" t="s">
        <v>983</v>
      </c>
    </row>
    <row r="4048" spans="6:15" ht="18" customHeight="1">
      <c r="F4048" s="174" t="str">
        <f>IFERROR(IF(E4048="","",COUNTIF($E$2:E4048,E4048)),"")</f>
        <v/>
      </c>
      <c r="G4048" s="170" t="str">
        <f t="shared" si="128"/>
        <v/>
      </c>
      <c r="H4048" s="240" t="str">
        <f t="shared" si="129"/>
        <v/>
      </c>
      <c r="O4048" t="s">
        <v>983</v>
      </c>
    </row>
    <row r="4049" spans="6:15" ht="18" customHeight="1">
      <c r="F4049" s="174" t="str">
        <f>IFERROR(IF(E4049="","",COUNTIF($E$2:E4049,E4049)),"")</f>
        <v/>
      </c>
      <c r="G4049" s="170" t="str">
        <f t="shared" si="128"/>
        <v/>
      </c>
      <c r="H4049" s="240" t="str">
        <f t="shared" si="129"/>
        <v/>
      </c>
      <c r="O4049" t="s">
        <v>983</v>
      </c>
    </row>
    <row r="4050" spans="6:15" ht="18" customHeight="1">
      <c r="F4050" s="174" t="str">
        <f>IFERROR(IF(E4050="","",COUNTIF($E$2:E4050,E4050)),"")</f>
        <v/>
      </c>
      <c r="G4050" s="170" t="str">
        <f t="shared" si="128"/>
        <v/>
      </c>
      <c r="H4050" s="240" t="str">
        <f t="shared" si="129"/>
        <v/>
      </c>
      <c r="O4050" t="s">
        <v>983</v>
      </c>
    </row>
    <row r="4051" spans="6:15" ht="18" customHeight="1">
      <c r="F4051" s="174" t="str">
        <f>IFERROR(IF(E4051="","",COUNTIF($E$2:E4051,E4051)),"")</f>
        <v/>
      </c>
      <c r="G4051" s="170" t="str">
        <f t="shared" si="128"/>
        <v/>
      </c>
      <c r="H4051" s="240" t="str">
        <f t="shared" si="129"/>
        <v/>
      </c>
      <c r="O4051" t="s">
        <v>983</v>
      </c>
    </row>
    <row r="4052" spans="6:15" ht="18" customHeight="1">
      <c r="F4052" s="174" t="str">
        <f>IFERROR(IF(E4052="","",COUNTIF($E$2:E4052,E4052)),"")</f>
        <v/>
      </c>
      <c r="G4052" s="170" t="str">
        <f t="shared" si="128"/>
        <v/>
      </c>
      <c r="H4052" s="240" t="str">
        <f t="shared" si="129"/>
        <v/>
      </c>
      <c r="O4052" t="s">
        <v>983</v>
      </c>
    </row>
    <row r="4053" spans="6:15" ht="18" customHeight="1">
      <c r="F4053" s="174" t="str">
        <f>IFERROR(IF(E4053="","",COUNTIF($E$2:E4053,E4053)),"")</f>
        <v/>
      </c>
      <c r="G4053" s="170" t="str">
        <f t="shared" si="128"/>
        <v/>
      </c>
      <c r="H4053" s="240" t="str">
        <f t="shared" si="129"/>
        <v/>
      </c>
      <c r="O4053" t="s">
        <v>983</v>
      </c>
    </row>
    <row r="4054" spans="6:15" ht="18" customHeight="1">
      <c r="F4054" s="174" t="str">
        <f>IFERROR(IF(E4054="","",COUNTIF($E$2:E4054,E4054)),"")</f>
        <v/>
      </c>
      <c r="G4054" s="170" t="str">
        <f t="shared" si="128"/>
        <v/>
      </c>
      <c r="H4054" s="240" t="str">
        <f t="shared" si="129"/>
        <v/>
      </c>
      <c r="O4054" t="s">
        <v>983</v>
      </c>
    </row>
    <row r="4055" spans="6:15" ht="18" customHeight="1">
      <c r="F4055" s="174" t="str">
        <f>IFERROR(IF(E4055="","",COUNTIF($E$2:E4055,E4055)),"")</f>
        <v/>
      </c>
      <c r="G4055" s="170" t="str">
        <f t="shared" si="128"/>
        <v/>
      </c>
      <c r="H4055" s="240" t="str">
        <f t="shared" si="129"/>
        <v/>
      </c>
      <c r="O4055" t="s">
        <v>983</v>
      </c>
    </row>
    <row r="4056" spans="6:15" ht="18" customHeight="1">
      <c r="F4056" s="174" t="str">
        <f>IFERROR(IF(E4056="","",COUNTIF($E$2:E4056,E4056)),"")</f>
        <v/>
      </c>
      <c r="G4056" s="170" t="str">
        <f t="shared" si="128"/>
        <v/>
      </c>
      <c r="H4056" s="240" t="str">
        <f t="shared" si="129"/>
        <v/>
      </c>
      <c r="O4056" t="s">
        <v>983</v>
      </c>
    </row>
    <row r="4057" spans="6:15" ht="18" customHeight="1">
      <c r="F4057" s="174" t="str">
        <f>IFERROR(IF(E4057="","",COUNTIF($E$2:E4057,E4057)),"")</f>
        <v/>
      </c>
      <c r="G4057" s="170" t="str">
        <f t="shared" si="128"/>
        <v/>
      </c>
      <c r="H4057" s="240" t="str">
        <f t="shared" si="129"/>
        <v/>
      </c>
      <c r="O4057" t="s">
        <v>983</v>
      </c>
    </row>
    <row r="4058" spans="6:15" ht="18" customHeight="1">
      <c r="F4058" s="174" t="str">
        <f>IFERROR(IF(E4058="","",COUNTIF($E$2:E4058,E4058)),"")</f>
        <v/>
      </c>
      <c r="G4058" s="170" t="str">
        <f t="shared" si="128"/>
        <v/>
      </c>
      <c r="H4058" s="240" t="str">
        <f t="shared" si="129"/>
        <v/>
      </c>
      <c r="O4058" t="s">
        <v>983</v>
      </c>
    </row>
    <row r="4059" spans="6:15" ht="18" customHeight="1">
      <c r="F4059" s="174" t="str">
        <f>IFERROR(IF(E4059="","",COUNTIF($E$2:E4059,E4059)),"")</f>
        <v/>
      </c>
      <c r="G4059" s="170" t="str">
        <f t="shared" si="128"/>
        <v/>
      </c>
      <c r="H4059" s="240" t="str">
        <f t="shared" si="129"/>
        <v/>
      </c>
      <c r="O4059" t="s">
        <v>983</v>
      </c>
    </row>
    <row r="4060" spans="6:15" ht="18" customHeight="1">
      <c r="F4060" s="174" t="str">
        <f>IFERROR(IF(E4060="","",COUNTIF($E$2:E4060,E4060)),"")</f>
        <v/>
      </c>
      <c r="G4060" s="170" t="str">
        <f t="shared" si="128"/>
        <v/>
      </c>
      <c r="H4060" s="240" t="str">
        <f t="shared" si="129"/>
        <v/>
      </c>
      <c r="O4060" t="s">
        <v>983</v>
      </c>
    </row>
    <row r="4061" spans="6:15" ht="18" customHeight="1">
      <c r="F4061" s="174" t="str">
        <f>IFERROR(IF(E4061="","",COUNTIF($E$2:E4061,E4061)),"")</f>
        <v/>
      </c>
      <c r="G4061" s="170" t="str">
        <f t="shared" si="128"/>
        <v/>
      </c>
      <c r="H4061" s="240" t="str">
        <f t="shared" si="129"/>
        <v/>
      </c>
      <c r="O4061" t="s">
        <v>983</v>
      </c>
    </row>
    <row r="4062" spans="6:15" ht="18" customHeight="1">
      <c r="F4062" s="174" t="str">
        <f>IFERROR(IF(E4062="","",COUNTIF($E$2:E4062,E4062)),"")</f>
        <v/>
      </c>
      <c r="G4062" s="170" t="str">
        <f t="shared" si="128"/>
        <v/>
      </c>
      <c r="H4062" s="240" t="str">
        <f t="shared" si="129"/>
        <v/>
      </c>
      <c r="O4062" t="s">
        <v>983</v>
      </c>
    </row>
    <row r="4063" spans="6:15" ht="18" customHeight="1">
      <c r="F4063" s="174" t="str">
        <f>IFERROR(IF(E4063="","",COUNTIF($E$2:E4063,E4063)),"")</f>
        <v/>
      </c>
      <c r="G4063" s="170" t="str">
        <f t="shared" si="128"/>
        <v/>
      </c>
      <c r="H4063" s="240" t="str">
        <f t="shared" si="129"/>
        <v/>
      </c>
      <c r="O4063" t="s">
        <v>983</v>
      </c>
    </row>
    <row r="4064" spans="6:15" ht="18" customHeight="1">
      <c r="F4064" s="174" t="str">
        <f>IFERROR(IF(E4064="","",COUNTIF($E$2:E4064,E4064)),"")</f>
        <v/>
      </c>
      <c r="G4064" s="170" t="str">
        <f t="shared" si="128"/>
        <v/>
      </c>
      <c r="H4064" s="240" t="str">
        <f t="shared" si="129"/>
        <v/>
      </c>
      <c r="O4064" t="s">
        <v>983</v>
      </c>
    </row>
    <row r="4065" spans="6:15" ht="18" customHeight="1">
      <c r="F4065" s="174" t="str">
        <f>IFERROR(IF(E4065="","",COUNTIF($E$2:E4065,E4065)),"")</f>
        <v/>
      </c>
      <c r="G4065" s="170" t="str">
        <f t="shared" si="128"/>
        <v/>
      </c>
      <c r="H4065" s="240" t="str">
        <f t="shared" si="129"/>
        <v/>
      </c>
      <c r="O4065" t="s">
        <v>983</v>
      </c>
    </row>
    <row r="4066" spans="6:15" ht="18" customHeight="1">
      <c r="F4066" s="174" t="str">
        <f>IFERROR(IF(E4066="","",COUNTIF($E$2:E4066,E4066)),"")</f>
        <v/>
      </c>
      <c r="G4066" s="170" t="str">
        <f t="shared" si="128"/>
        <v/>
      </c>
      <c r="H4066" s="240" t="str">
        <f t="shared" si="129"/>
        <v/>
      </c>
      <c r="O4066" t="s">
        <v>983</v>
      </c>
    </row>
    <row r="4067" spans="6:15" ht="18" customHeight="1">
      <c r="F4067" s="174" t="str">
        <f>IFERROR(IF(E4067="","",COUNTIF($E$2:E4067,E4067)),"")</f>
        <v/>
      </c>
      <c r="G4067" s="170" t="str">
        <f t="shared" si="128"/>
        <v/>
      </c>
      <c r="H4067" s="240" t="str">
        <f t="shared" si="129"/>
        <v/>
      </c>
      <c r="O4067" t="s">
        <v>983</v>
      </c>
    </row>
    <row r="4068" spans="6:15" ht="18" customHeight="1">
      <c r="F4068" s="174" t="str">
        <f>IFERROR(IF(E4068="","",COUNTIF($E$2:E4068,E4068)),"")</f>
        <v/>
      </c>
      <c r="G4068" s="170" t="str">
        <f t="shared" si="128"/>
        <v/>
      </c>
      <c r="H4068" s="240" t="str">
        <f t="shared" si="129"/>
        <v/>
      </c>
      <c r="O4068" t="s">
        <v>983</v>
      </c>
    </row>
    <row r="4069" spans="6:15" ht="18" customHeight="1">
      <c r="F4069" s="174" t="str">
        <f>IFERROR(IF(E4069="","",COUNTIF($E$2:E4069,E4069)),"")</f>
        <v/>
      </c>
      <c r="G4069" s="170" t="str">
        <f t="shared" si="128"/>
        <v/>
      </c>
      <c r="H4069" s="240" t="str">
        <f t="shared" si="129"/>
        <v/>
      </c>
      <c r="O4069" t="s">
        <v>983</v>
      </c>
    </row>
    <row r="4070" spans="6:15" ht="18" customHeight="1">
      <c r="F4070" s="174" t="str">
        <f>IFERROR(IF(E4070="","",COUNTIF($E$2:E4070,E4070)),"")</f>
        <v/>
      </c>
      <c r="G4070" s="170" t="str">
        <f t="shared" si="128"/>
        <v/>
      </c>
      <c r="H4070" s="240" t="str">
        <f t="shared" si="129"/>
        <v/>
      </c>
      <c r="O4070" t="s">
        <v>983</v>
      </c>
    </row>
    <row r="4071" spans="6:15" ht="18" customHeight="1">
      <c r="F4071" s="174" t="str">
        <f>IFERROR(IF(E4071="","",COUNTIF($E$2:E4071,E4071)),"")</f>
        <v/>
      </c>
      <c r="G4071" s="170" t="str">
        <f t="shared" si="128"/>
        <v/>
      </c>
      <c r="H4071" s="240" t="str">
        <f t="shared" si="129"/>
        <v/>
      </c>
      <c r="O4071" t="s">
        <v>983</v>
      </c>
    </row>
    <row r="4072" spans="6:15" ht="18" customHeight="1">
      <c r="F4072" s="174" t="str">
        <f>IFERROR(IF(E4072="","",COUNTIF($E$2:E4072,E4072)),"")</f>
        <v/>
      </c>
      <c r="G4072" s="170" t="str">
        <f t="shared" si="128"/>
        <v/>
      </c>
      <c r="H4072" s="240" t="str">
        <f t="shared" si="129"/>
        <v/>
      </c>
      <c r="O4072" t="s">
        <v>983</v>
      </c>
    </row>
    <row r="4073" spans="6:15" ht="18" customHeight="1">
      <c r="F4073" s="174" t="str">
        <f>IFERROR(IF(E4073="","",COUNTIF($E$2:E4073,E4073)),"")</f>
        <v/>
      </c>
      <c r="G4073" s="170" t="str">
        <f t="shared" si="128"/>
        <v/>
      </c>
      <c r="H4073" s="240" t="str">
        <f t="shared" si="129"/>
        <v/>
      </c>
      <c r="O4073" t="s">
        <v>983</v>
      </c>
    </row>
    <row r="4074" spans="6:15" ht="18" customHeight="1">
      <c r="F4074" s="174" t="str">
        <f>IFERROR(IF(E4074="","",COUNTIF($E$2:E4074,E4074)),"")</f>
        <v/>
      </c>
      <c r="G4074" s="170" t="str">
        <f t="shared" si="128"/>
        <v/>
      </c>
      <c r="H4074" s="240" t="str">
        <f t="shared" si="129"/>
        <v/>
      </c>
      <c r="O4074" t="s">
        <v>983</v>
      </c>
    </row>
    <row r="4075" spans="6:15" ht="18" customHeight="1">
      <c r="F4075" s="174" t="str">
        <f>IFERROR(IF(E4075="","",COUNTIF($E$2:E4075,E4075)),"")</f>
        <v/>
      </c>
      <c r="G4075" s="170" t="str">
        <f t="shared" si="128"/>
        <v/>
      </c>
      <c r="H4075" s="240" t="str">
        <f t="shared" si="129"/>
        <v/>
      </c>
      <c r="O4075" t="s">
        <v>983</v>
      </c>
    </row>
    <row r="4076" spans="6:15" ht="18" customHeight="1">
      <c r="F4076" s="174" t="str">
        <f>IFERROR(IF(E4076="","",COUNTIF($E$2:E4076,E4076)),"")</f>
        <v/>
      </c>
      <c r="G4076" s="170" t="str">
        <f t="shared" si="128"/>
        <v/>
      </c>
      <c r="H4076" s="240" t="str">
        <f t="shared" si="129"/>
        <v/>
      </c>
      <c r="O4076" t="s">
        <v>983</v>
      </c>
    </row>
    <row r="4077" spans="6:15" ht="18" customHeight="1">
      <c r="F4077" s="174" t="str">
        <f>IFERROR(IF(E4077="","",COUNTIF($E$2:E4077,E4077)),"")</f>
        <v/>
      </c>
      <c r="G4077" s="170" t="str">
        <f t="shared" si="128"/>
        <v/>
      </c>
      <c r="H4077" s="240" t="str">
        <f t="shared" si="129"/>
        <v/>
      </c>
      <c r="O4077" t="s">
        <v>983</v>
      </c>
    </row>
    <row r="4078" spans="6:15" ht="18" customHeight="1">
      <c r="F4078" s="174" t="str">
        <f>IFERROR(IF(E4078="","",COUNTIF($E$2:E4078,E4078)),"")</f>
        <v/>
      </c>
      <c r="G4078" s="170" t="str">
        <f t="shared" si="128"/>
        <v/>
      </c>
      <c r="H4078" s="240" t="str">
        <f t="shared" si="129"/>
        <v/>
      </c>
      <c r="O4078" t="s">
        <v>983</v>
      </c>
    </row>
    <row r="4079" spans="6:15" ht="18" customHeight="1">
      <c r="F4079" s="174" t="str">
        <f>IFERROR(IF(E4079="","",COUNTIF($E$2:E4079,E4079)),"")</f>
        <v/>
      </c>
      <c r="G4079" s="170" t="str">
        <f t="shared" si="128"/>
        <v/>
      </c>
      <c r="H4079" s="240" t="str">
        <f t="shared" si="129"/>
        <v/>
      </c>
      <c r="O4079" t="s">
        <v>983</v>
      </c>
    </row>
    <row r="4080" spans="6:15" ht="18" customHeight="1">
      <c r="F4080" s="174" t="str">
        <f>IFERROR(IF(E4080="","",COUNTIF($E$2:E4080,E4080)),"")</f>
        <v/>
      </c>
      <c r="G4080" s="170" t="str">
        <f t="shared" si="128"/>
        <v/>
      </c>
      <c r="H4080" s="240" t="str">
        <f t="shared" si="129"/>
        <v/>
      </c>
      <c r="O4080" t="s">
        <v>983</v>
      </c>
    </row>
    <row r="4081" spans="6:15" ht="18" customHeight="1">
      <c r="F4081" s="174" t="str">
        <f>IFERROR(IF(E4081="","",COUNTIF($E$2:E4081,E4081)),"")</f>
        <v/>
      </c>
      <c r="G4081" s="170" t="str">
        <f t="shared" si="128"/>
        <v/>
      </c>
      <c r="H4081" s="240" t="str">
        <f t="shared" si="129"/>
        <v/>
      </c>
      <c r="O4081" t="s">
        <v>983</v>
      </c>
    </row>
    <row r="4082" spans="6:15" ht="18" customHeight="1">
      <c r="F4082" s="174" t="str">
        <f>IFERROR(IF(E4082="","",COUNTIF($E$2:E4082,E4082)),"")</f>
        <v/>
      </c>
      <c r="G4082" s="170" t="str">
        <f t="shared" si="128"/>
        <v/>
      </c>
      <c r="H4082" s="240" t="str">
        <f t="shared" si="129"/>
        <v/>
      </c>
      <c r="O4082" t="s">
        <v>983</v>
      </c>
    </row>
    <row r="4083" spans="6:15" ht="18" customHeight="1">
      <c r="F4083" s="174" t="str">
        <f>IFERROR(IF(E4083="","",COUNTIF($E$2:E4083,E4083)),"")</f>
        <v/>
      </c>
      <c r="G4083" s="170" t="str">
        <f t="shared" si="128"/>
        <v/>
      </c>
      <c r="H4083" s="240" t="str">
        <f t="shared" si="129"/>
        <v/>
      </c>
      <c r="O4083" t="s">
        <v>983</v>
      </c>
    </row>
    <row r="4084" spans="6:15" ht="18" customHeight="1">
      <c r="F4084" s="174" t="str">
        <f>IFERROR(IF(E4084="","",COUNTIF($E$2:E4084,E4084)),"")</f>
        <v/>
      </c>
      <c r="G4084" s="170" t="str">
        <f t="shared" si="128"/>
        <v/>
      </c>
      <c r="H4084" s="240" t="str">
        <f t="shared" si="129"/>
        <v/>
      </c>
      <c r="O4084" t="s">
        <v>983</v>
      </c>
    </row>
    <row r="4085" spans="6:15" ht="18" customHeight="1">
      <c r="F4085" s="174" t="str">
        <f>IFERROR(IF(E4085="","",COUNTIF($E$2:E4085,E4085)),"")</f>
        <v/>
      </c>
      <c r="G4085" s="170" t="str">
        <f t="shared" si="128"/>
        <v/>
      </c>
      <c r="H4085" s="240" t="str">
        <f t="shared" si="129"/>
        <v/>
      </c>
      <c r="O4085" t="s">
        <v>983</v>
      </c>
    </row>
    <row r="4086" spans="6:15" ht="18" customHeight="1">
      <c r="F4086" s="174" t="str">
        <f>IFERROR(IF(E4086="","",COUNTIF($E$2:E4086,E4086)),"")</f>
        <v/>
      </c>
      <c r="G4086" s="170" t="str">
        <f t="shared" si="128"/>
        <v/>
      </c>
      <c r="H4086" s="240" t="str">
        <f t="shared" si="129"/>
        <v/>
      </c>
      <c r="O4086" t="s">
        <v>983</v>
      </c>
    </row>
    <row r="4087" spans="6:15" ht="18" customHeight="1">
      <c r="F4087" s="174" t="str">
        <f>IFERROR(IF(E4087="","",COUNTIF($E$2:E4087,E4087)),"")</f>
        <v/>
      </c>
      <c r="G4087" s="170" t="str">
        <f t="shared" si="128"/>
        <v/>
      </c>
      <c r="H4087" s="240" t="str">
        <f t="shared" si="129"/>
        <v/>
      </c>
      <c r="O4087" t="s">
        <v>983</v>
      </c>
    </row>
    <row r="4088" spans="6:15" ht="18" customHeight="1">
      <c r="F4088" s="174" t="str">
        <f>IFERROR(IF(E4088="","",COUNTIF($E$2:E4088,E4088)),"")</f>
        <v/>
      </c>
      <c r="G4088" s="170" t="str">
        <f t="shared" si="128"/>
        <v/>
      </c>
      <c r="H4088" s="240" t="str">
        <f t="shared" si="129"/>
        <v/>
      </c>
      <c r="O4088" t="s">
        <v>983</v>
      </c>
    </row>
    <row r="4089" spans="6:15" ht="18" customHeight="1">
      <c r="F4089" s="174" t="str">
        <f>IFERROR(IF(E4089="","",COUNTIF($E$2:E4089,E4089)),"")</f>
        <v/>
      </c>
      <c r="G4089" s="170" t="str">
        <f t="shared" si="128"/>
        <v/>
      </c>
      <c r="H4089" s="240" t="str">
        <f t="shared" si="129"/>
        <v/>
      </c>
      <c r="O4089" t="s">
        <v>983</v>
      </c>
    </row>
    <row r="4090" spans="6:15" ht="18" customHeight="1">
      <c r="F4090" s="174" t="str">
        <f>IFERROR(IF(E4090="","",COUNTIF($E$2:E4090,E4090)),"")</f>
        <v/>
      </c>
      <c r="G4090" s="170" t="str">
        <f t="shared" si="128"/>
        <v/>
      </c>
      <c r="H4090" s="240" t="str">
        <f t="shared" si="129"/>
        <v/>
      </c>
      <c r="O4090" t="s">
        <v>983</v>
      </c>
    </row>
    <row r="4091" spans="6:15" ht="18" customHeight="1">
      <c r="F4091" s="174" t="str">
        <f>IFERROR(IF(E4091="","",COUNTIF($E$2:E4091,E4091)),"")</f>
        <v/>
      </c>
      <c r="G4091" s="170" t="str">
        <f t="shared" si="128"/>
        <v/>
      </c>
      <c r="H4091" s="240" t="str">
        <f t="shared" si="129"/>
        <v/>
      </c>
      <c r="O4091" t="s">
        <v>983</v>
      </c>
    </row>
    <row r="4092" spans="6:15" ht="18" customHeight="1">
      <c r="F4092" s="174" t="str">
        <f>IFERROR(IF(E4092="","",COUNTIF($E$2:E4092,E4092)),"")</f>
        <v/>
      </c>
      <c r="G4092" s="170" t="str">
        <f t="shared" si="128"/>
        <v/>
      </c>
      <c r="H4092" s="240" t="str">
        <f t="shared" si="129"/>
        <v/>
      </c>
      <c r="O4092" t="s">
        <v>983</v>
      </c>
    </row>
    <row r="4093" spans="6:15" ht="18" customHeight="1">
      <c r="F4093" s="174" t="str">
        <f>IFERROR(IF(E4093="","",COUNTIF($E$2:E4093,E4093)),"")</f>
        <v/>
      </c>
      <c r="G4093" s="170" t="str">
        <f t="shared" si="128"/>
        <v/>
      </c>
      <c r="H4093" s="240" t="str">
        <f t="shared" si="129"/>
        <v/>
      </c>
      <c r="O4093" t="s">
        <v>983</v>
      </c>
    </row>
    <row r="4094" spans="6:15" ht="18" customHeight="1">
      <c r="F4094" s="174" t="str">
        <f>IFERROR(IF(E4094="","",COUNTIF($E$2:E4094,E4094)),"")</f>
        <v/>
      </c>
      <c r="G4094" s="170" t="str">
        <f t="shared" si="128"/>
        <v/>
      </c>
      <c r="H4094" s="240" t="str">
        <f t="shared" si="129"/>
        <v/>
      </c>
      <c r="O4094" t="s">
        <v>983</v>
      </c>
    </row>
    <row r="4095" spans="6:15" ht="18" customHeight="1">
      <c r="F4095" s="174" t="str">
        <f>IFERROR(IF(E4095="","",COUNTIF($E$2:E4095,E4095)),"")</f>
        <v/>
      </c>
      <c r="G4095" s="170" t="str">
        <f t="shared" si="128"/>
        <v/>
      </c>
      <c r="H4095" s="240" t="str">
        <f t="shared" si="129"/>
        <v/>
      </c>
      <c r="O4095" t="s">
        <v>983</v>
      </c>
    </row>
    <row r="4096" spans="6:15" ht="18" customHeight="1">
      <c r="F4096" s="174" t="str">
        <f>IFERROR(IF(E4096="","",COUNTIF($E$2:E4096,E4096)),"")</f>
        <v/>
      </c>
      <c r="G4096" s="170" t="str">
        <f t="shared" si="128"/>
        <v/>
      </c>
      <c r="H4096" s="240" t="str">
        <f t="shared" si="129"/>
        <v/>
      </c>
      <c r="O4096" t="s">
        <v>983</v>
      </c>
    </row>
    <row r="4097" spans="6:15" ht="18" customHeight="1">
      <c r="F4097" s="174" t="str">
        <f>IFERROR(IF(E4097="","",COUNTIF($E$2:E4097,E4097)),"")</f>
        <v/>
      </c>
      <c r="G4097" s="170" t="str">
        <f t="shared" si="128"/>
        <v/>
      </c>
      <c r="H4097" s="240" t="str">
        <f t="shared" si="129"/>
        <v/>
      </c>
      <c r="O4097" t="s">
        <v>983</v>
      </c>
    </row>
    <row r="4098" spans="6:15" ht="18" customHeight="1">
      <c r="F4098" s="174" t="str">
        <f>IFERROR(IF(E4098="","",COUNTIF($E$2:E4098,E4098)),"")</f>
        <v/>
      </c>
      <c r="G4098" s="170" t="str">
        <f t="shared" ref="G4098:G4161" si="130">IFERROR(IF(AND(COUNTIF(E4098:E4098,E4098)=(F4098),F4098&gt;0),ROW(),""),"")</f>
        <v/>
      </c>
      <c r="H4098" s="240" t="str">
        <f t="shared" ref="H4098:H4161" si="131">IFERROR(INDEX(E:E,SMALL(G:G,ROW()-1)),"")</f>
        <v/>
      </c>
      <c r="O4098" t="s">
        <v>983</v>
      </c>
    </row>
    <row r="4099" spans="6:15" ht="18" customHeight="1">
      <c r="F4099" s="174" t="str">
        <f>IFERROR(IF(E4099="","",COUNTIF($E$2:E4099,E4099)),"")</f>
        <v/>
      </c>
      <c r="G4099" s="170" t="str">
        <f t="shared" si="130"/>
        <v/>
      </c>
      <c r="H4099" s="240" t="str">
        <f t="shared" si="131"/>
        <v/>
      </c>
      <c r="O4099" t="s">
        <v>983</v>
      </c>
    </row>
    <row r="4100" spans="6:15" ht="18" customHeight="1">
      <c r="F4100" s="174" t="str">
        <f>IFERROR(IF(E4100="","",COUNTIF($E$2:E4100,E4100)),"")</f>
        <v/>
      </c>
      <c r="G4100" s="170" t="str">
        <f t="shared" si="130"/>
        <v/>
      </c>
      <c r="H4100" s="240" t="str">
        <f t="shared" si="131"/>
        <v/>
      </c>
      <c r="O4100" t="s">
        <v>983</v>
      </c>
    </row>
    <row r="4101" spans="6:15" ht="18" customHeight="1">
      <c r="F4101" s="174" t="str">
        <f>IFERROR(IF(E4101="","",COUNTIF($E$2:E4101,E4101)),"")</f>
        <v/>
      </c>
      <c r="G4101" s="170" t="str">
        <f t="shared" si="130"/>
        <v/>
      </c>
      <c r="H4101" s="240" t="str">
        <f t="shared" si="131"/>
        <v/>
      </c>
      <c r="O4101" t="s">
        <v>983</v>
      </c>
    </row>
    <row r="4102" spans="6:15" ht="18" customHeight="1">
      <c r="F4102" s="174" t="str">
        <f>IFERROR(IF(E4102="","",COUNTIF($E$2:E4102,E4102)),"")</f>
        <v/>
      </c>
      <c r="G4102" s="170" t="str">
        <f t="shared" si="130"/>
        <v/>
      </c>
      <c r="H4102" s="240" t="str">
        <f t="shared" si="131"/>
        <v/>
      </c>
      <c r="O4102" t="s">
        <v>983</v>
      </c>
    </row>
    <row r="4103" spans="6:15" ht="18" customHeight="1">
      <c r="F4103" s="174" t="str">
        <f>IFERROR(IF(E4103="","",COUNTIF($E$2:E4103,E4103)),"")</f>
        <v/>
      </c>
      <c r="G4103" s="170" t="str">
        <f t="shared" si="130"/>
        <v/>
      </c>
      <c r="H4103" s="240" t="str">
        <f t="shared" si="131"/>
        <v/>
      </c>
      <c r="O4103" t="s">
        <v>983</v>
      </c>
    </row>
    <row r="4104" spans="6:15" ht="18" customHeight="1">
      <c r="F4104" s="174" t="str">
        <f>IFERROR(IF(E4104="","",COUNTIF($E$2:E4104,E4104)),"")</f>
        <v/>
      </c>
      <c r="G4104" s="170" t="str">
        <f t="shared" si="130"/>
        <v/>
      </c>
      <c r="H4104" s="240" t="str">
        <f t="shared" si="131"/>
        <v/>
      </c>
      <c r="O4104" t="s">
        <v>983</v>
      </c>
    </row>
    <row r="4105" spans="6:15" ht="18" customHeight="1">
      <c r="F4105" s="174" t="str">
        <f>IFERROR(IF(E4105="","",COUNTIF($E$2:E4105,E4105)),"")</f>
        <v/>
      </c>
      <c r="G4105" s="170" t="str">
        <f t="shared" si="130"/>
        <v/>
      </c>
      <c r="H4105" s="240" t="str">
        <f t="shared" si="131"/>
        <v/>
      </c>
      <c r="O4105" t="s">
        <v>983</v>
      </c>
    </row>
    <row r="4106" spans="6:15" ht="18" customHeight="1">
      <c r="F4106" s="174" t="str">
        <f>IFERROR(IF(E4106="","",COUNTIF($E$2:E4106,E4106)),"")</f>
        <v/>
      </c>
      <c r="G4106" s="170" t="str">
        <f t="shared" si="130"/>
        <v/>
      </c>
      <c r="H4106" s="240" t="str">
        <f t="shared" si="131"/>
        <v/>
      </c>
      <c r="O4106" t="s">
        <v>983</v>
      </c>
    </row>
    <row r="4107" spans="6:15" ht="18" customHeight="1">
      <c r="F4107" s="174" t="str">
        <f>IFERROR(IF(E4107="","",COUNTIF($E$2:E4107,E4107)),"")</f>
        <v/>
      </c>
      <c r="G4107" s="170" t="str">
        <f t="shared" si="130"/>
        <v/>
      </c>
      <c r="H4107" s="240" t="str">
        <f t="shared" si="131"/>
        <v/>
      </c>
      <c r="O4107" t="s">
        <v>983</v>
      </c>
    </row>
    <row r="4108" spans="6:15" ht="18" customHeight="1">
      <c r="F4108" s="174" t="str">
        <f>IFERROR(IF(E4108="","",COUNTIF($E$2:E4108,E4108)),"")</f>
        <v/>
      </c>
      <c r="G4108" s="170" t="str">
        <f t="shared" si="130"/>
        <v/>
      </c>
      <c r="H4108" s="240" t="str">
        <f t="shared" si="131"/>
        <v/>
      </c>
      <c r="O4108" t="s">
        <v>983</v>
      </c>
    </row>
    <row r="4109" spans="6:15" ht="18" customHeight="1">
      <c r="F4109" s="174" t="str">
        <f>IFERROR(IF(E4109="","",COUNTIF($E$2:E4109,E4109)),"")</f>
        <v/>
      </c>
      <c r="G4109" s="170" t="str">
        <f t="shared" si="130"/>
        <v/>
      </c>
      <c r="H4109" s="240" t="str">
        <f t="shared" si="131"/>
        <v/>
      </c>
      <c r="O4109" t="s">
        <v>983</v>
      </c>
    </row>
    <row r="4110" spans="6:15" ht="18" customHeight="1">
      <c r="F4110" s="174" t="str">
        <f>IFERROR(IF(E4110="","",COUNTIF($E$2:E4110,E4110)),"")</f>
        <v/>
      </c>
      <c r="G4110" s="170" t="str">
        <f t="shared" si="130"/>
        <v/>
      </c>
      <c r="H4110" s="240" t="str">
        <f t="shared" si="131"/>
        <v/>
      </c>
      <c r="O4110" t="s">
        <v>983</v>
      </c>
    </row>
    <row r="4111" spans="6:15" ht="18" customHeight="1">
      <c r="F4111" s="174" t="str">
        <f>IFERROR(IF(E4111="","",COUNTIF($E$2:E4111,E4111)),"")</f>
        <v/>
      </c>
      <c r="G4111" s="170" t="str">
        <f t="shared" si="130"/>
        <v/>
      </c>
      <c r="H4111" s="240" t="str">
        <f t="shared" si="131"/>
        <v/>
      </c>
      <c r="O4111" t="s">
        <v>983</v>
      </c>
    </row>
    <row r="4112" spans="6:15" ht="18" customHeight="1">
      <c r="F4112" s="174" t="str">
        <f>IFERROR(IF(E4112="","",COUNTIF($E$2:E4112,E4112)),"")</f>
        <v/>
      </c>
      <c r="G4112" s="170" t="str">
        <f t="shared" si="130"/>
        <v/>
      </c>
      <c r="H4112" s="240" t="str">
        <f t="shared" si="131"/>
        <v/>
      </c>
      <c r="O4112" t="s">
        <v>983</v>
      </c>
    </row>
    <row r="4113" spans="6:15" ht="18" customHeight="1">
      <c r="F4113" s="174" t="str">
        <f>IFERROR(IF(E4113="","",COUNTIF($E$2:E4113,E4113)),"")</f>
        <v/>
      </c>
      <c r="G4113" s="170" t="str">
        <f t="shared" si="130"/>
        <v/>
      </c>
      <c r="H4113" s="240" t="str">
        <f t="shared" si="131"/>
        <v/>
      </c>
      <c r="O4113" t="s">
        <v>983</v>
      </c>
    </row>
    <row r="4114" spans="6:15" ht="18" customHeight="1">
      <c r="F4114" s="174" t="str">
        <f>IFERROR(IF(E4114="","",COUNTIF($E$2:E4114,E4114)),"")</f>
        <v/>
      </c>
      <c r="G4114" s="170" t="str">
        <f t="shared" si="130"/>
        <v/>
      </c>
      <c r="H4114" s="240" t="str">
        <f t="shared" si="131"/>
        <v/>
      </c>
      <c r="O4114" t="s">
        <v>983</v>
      </c>
    </row>
    <row r="4115" spans="6:15" ht="18" customHeight="1">
      <c r="F4115" s="174" t="str">
        <f>IFERROR(IF(E4115="","",COUNTIF($E$2:E4115,E4115)),"")</f>
        <v/>
      </c>
      <c r="G4115" s="170" t="str">
        <f t="shared" si="130"/>
        <v/>
      </c>
      <c r="H4115" s="240" t="str">
        <f t="shared" si="131"/>
        <v/>
      </c>
      <c r="O4115" t="s">
        <v>983</v>
      </c>
    </row>
    <row r="4116" spans="6:15" ht="18" customHeight="1">
      <c r="F4116" s="174" t="str">
        <f>IFERROR(IF(E4116="","",COUNTIF($E$2:E4116,E4116)),"")</f>
        <v/>
      </c>
      <c r="G4116" s="170" t="str">
        <f t="shared" si="130"/>
        <v/>
      </c>
      <c r="H4116" s="240" t="str">
        <f t="shared" si="131"/>
        <v/>
      </c>
      <c r="O4116" t="s">
        <v>983</v>
      </c>
    </row>
    <row r="4117" spans="6:15" ht="18" customHeight="1">
      <c r="F4117" s="174" t="str">
        <f>IFERROR(IF(E4117="","",COUNTIF($E$2:E4117,E4117)),"")</f>
        <v/>
      </c>
      <c r="G4117" s="170" t="str">
        <f t="shared" si="130"/>
        <v/>
      </c>
      <c r="H4117" s="240" t="str">
        <f t="shared" si="131"/>
        <v/>
      </c>
      <c r="O4117" t="s">
        <v>983</v>
      </c>
    </row>
    <row r="4118" spans="6:15" ht="18" customHeight="1">
      <c r="F4118" s="174" t="str">
        <f>IFERROR(IF(E4118="","",COUNTIF($E$2:E4118,E4118)),"")</f>
        <v/>
      </c>
      <c r="G4118" s="170" t="str">
        <f t="shared" si="130"/>
        <v/>
      </c>
      <c r="H4118" s="240" t="str">
        <f t="shared" si="131"/>
        <v/>
      </c>
      <c r="O4118" t="s">
        <v>983</v>
      </c>
    </row>
    <row r="4119" spans="6:15" ht="18" customHeight="1">
      <c r="F4119" s="174" t="str">
        <f>IFERROR(IF(E4119="","",COUNTIF($E$2:E4119,E4119)),"")</f>
        <v/>
      </c>
      <c r="G4119" s="170" t="str">
        <f t="shared" si="130"/>
        <v/>
      </c>
      <c r="H4119" s="240" t="str">
        <f t="shared" si="131"/>
        <v/>
      </c>
      <c r="O4119" t="s">
        <v>983</v>
      </c>
    </row>
    <row r="4120" spans="6:15" ht="18" customHeight="1">
      <c r="F4120" s="174" t="str">
        <f>IFERROR(IF(E4120="","",COUNTIF($E$2:E4120,E4120)),"")</f>
        <v/>
      </c>
      <c r="G4120" s="170" t="str">
        <f t="shared" si="130"/>
        <v/>
      </c>
      <c r="H4120" s="240" t="str">
        <f t="shared" si="131"/>
        <v/>
      </c>
      <c r="O4120" t="s">
        <v>983</v>
      </c>
    </row>
    <row r="4121" spans="6:15" ht="18" customHeight="1">
      <c r="F4121" s="174" t="str">
        <f>IFERROR(IF(E4121="","",COUNTIF($E$2:E4121,E4121)),"")</f>
        <v/>
      </c>
      <c r="G4121" s="170" t="str">
        <f t="shared" si="130"/>
        <v/>
      </c>
      <c r="H4121" s="240" t="str">
        <f t="shared" si="131"/>
        <v/>
      </c>
      <c r="O4121" t="s">
        <v>983</v>
      </c>
    </row>
    <row r="4122" spans="6:15" ht="18" customHeight="1">
      <c r="F4122" s="174" t="str">
        <f>IFERROR(IF(E4122="","",COUNTIF($E$2:E4122,E4122)),"")</f>
        <v/>
      </c>
      <c r="G4122" s="170" t="str">
        <f t="shared" si="130"/>
        <v/>
      </c>
      <c r="H4122" s="240" t="str">
        <f t="shared" si="131"/>
        <v/>
      </c>
      <c r="O4122" t="s">
        <v>983</v>
      </c>
    </row>
    <row r="4123" spans="6:15" ht="18" customHeight="1">
      <c r="F4123" s="174" t="str">
        <f>IFERROR(IF(E4123="","",COUNTIF($E$2:E4123,E4123)),"")</f>
        <v/>
      </c>
      <c r="G4123" s="170" t="str">
        <f t="shared" si="130"/>
        <v/>
      </c>
      <c r="H4123" s="240" t="str">
        <f t="shared" si="131"/>
        <v/>
      </c>
      <c r="O4123" t="s">
        <v>983</v>
      </c>
    </row>
    <row r="4124" spans="6:15" ht="18" customHeight="1">
      <c r="F4124" s="174" t="str">
        <f>IFERROR(IF(E4124="","",COUNTIF($E$2:E4124,E4124)),"")</f>
        <v/>
      </c>
      <c r="G4124" s="170" t="str">
        <f t="shared" si="130"/>
        <v/>
      </c>
      <c r="H4124" s="240" t="str">
        <f t="shared" si="131"/>
        <v/>
      </c>
      <c r="O4124" t="s">
        <v>983</v>
      </c>
    </row>
    <row r="4125" spans="6:15" ht="18" customHeight="1">
      <c r="F4125" s="174" t="str">
        <f>IFERROR(IF(E4125="","",COUNTIF($E$2:E4125,E4125)),"")</f>
        <v/>
      </c>
      <c r="G4125" s="170" t="str">
        <f t="shared" si="130"/>
        <v/>
      </c>
      <c r="H4125" s="240" t="str">
        <f t="shared" si="131"/>
        <v/>
      </c>
      <c r="O4125" t="s">
        <v>983</v>
      </c>
    </row>
    <row r="4126" spans="6:15" ht="18" customHeight="1">
      <c r="F4126" s="174" t="str">
        <f>IFERROR(IF(E4126="","",COUNTIF($E$2:E4126,E4126)),"")</f>
        <v/>
      </c>
      <c r="G4126" s="170" t="str">
        <f t="shared" si="130"/>
        <v/>
      </c>
      <c r="H4126" s="240" t="str">
        <f t="shared" si="131"/>
        <v/>
      </c>
      <c r="O4126" t="s">
        <v>983</v>
      </c>
    </row>
    <row r="4127" spans="6:15" ht="18" customHeight="1">
      <c r="F4127" s="174" t="str">
        <f>IFERROR(IF(E4127="","",COUNTIF($E$2:E4127,E4127)),"")</f>
        <v/>
      </c>
      <c r="G4127" s="170" t="str">
        <f t="shared" si="130"/>
        <v/>
      </c>
      <c r="H4127" s="240" t="str">
        <f t="shared" si="131"/>
        <v/>
      </c>
      <c r="O4127" t="s">
        <v>983</v>
      </c>
    </row>
    <row r="4128" spans="6:15" ht="18" customHeight="1">
      <c r="F4128" s="174" t="str">
        <f>IFERROR(IF(E4128="","",COUNTIF($E$2:E4128,E4128)),"")</f>
        <v/>
      </c>
      <c r="G4128" s="170" t="str">
        <f t="shared" si="130"/>
        <v/>
      </c>
      <c r="H4128" s="240" t="str">
        <f t="shared" si="131"/>
        <v/>
      </c>
      <c r="O4128" t="s">
        <v>983</v>
      </c>
    </row>
    <row r="4129" spans="6:15" ht="18" customHeight="1">
      <c r="F4129" s="174" t="str">
        <f>IFERROR(IF(E4129="","",COUNTIF($E$2:E4129,E4129)),"")</f>
        <v/>
      </c>
      <c r="G4129" s="170" t="str">
        <f t="shared" si="130"/>
        <v/>
      </c>
      <c r="H4129" s="240" t="str">
        <f t="shared" si="131"/>
        <v/>
      </c>
      <c r="O4129" t="s">
        <v>983</v>
      </c>
    </row>
    <row r="4130" spans="6:15" ht="18" customHeight="1">
      <c r="F4130" s="174" t="str">
        <f>IFERROR(IF(E4130="","",COUNTIF($E$2:E4130,E4130)),"")</f>
        <v/>
      </c>
      <c r="G4130" s="170" t="str">
        <f t="shared" si="130"/>
        <v/>
      </c>
      <c r="H4130" s="240" t="str">
        <f t="shared" si="131"/>
        <v/>
      </c>
      <c r="O4130" t="s">
        <v>983</v>
      </c>
    </row>
    <row r="4131" spans="6:15" ht="18" customHeight="1">
      <c r="F4131" s="174" t="str">
        <f>IFERROR(IF(E4131="","",COUNTIF($E$2:E4131,E4131)),"")</f>
        <v/>
      </c>
      <c r="G4131" s="170" t="str">
        <f t="shared" si="130"/>
        <v/>
      </c>
      <c r="H4131" s="240" t="str">
        <f t="shared" si="131"/>
        <v/>
      </c>
      <c r="O4131" t="s">
        <v>983</v>
      </c>
    </row>
    <row r="4132" spans="6:15" ht="18" customHeight="1">
      <c r="F4132" s="174" t="str">
        <f>IFERROR(IF(E4132="","",COUNTIF($E$2:E4132,E4132)),"")</f>
        <v/>
      </c>
      <c r="G4132" s="170" t="str">
        <f t="shared" si="130"/>
        <v/>
      </c>
      <c r="H4132" s="240" t="str">
        <f t="shared" si="131"/>
        <v/>
      </c>
      <c r="O4132" t="s">
        <v>983</v>
      </c>
    </row>
    <row r="4133" spans="6:15" ht="18" customHeight="1">
      <c r="F4133" s="174" t="str">
        <f>IFERROR(IF(E4133="","",COUNTIF($E$2:E4133,E4133)),"")</f>
        <v/>
      </c>
      <c r="G4133" s="170" t="str">
        <f t="shared" si="130"/>
        <v/>
      </c>
      <c r="H4133" s="240" t="str">
        <f t="shared" si="131"/>
        <v/>
      </c>
      <c r="O4133" t="s">
        <v>983</v>
      </c>
    </row>
    <row r="4134" spans="6:15" ht="18" customHeight="1">
      <c r="F4134" s="174" t="str">
        <f>IFERROR(IF(E4134="","",COUNTIF($E$2:E4134,E4134)),"")</f>
        <v/>
      </c>
      <c r="G4134" s="170" t="str">
        <f t="shared" si="130"/>
        <v/>
      </c>
      <c r="H4134" s="240" t="str">
        <f t="shared" si="131"/>
        <v/>
      </c>
      <c r="O4134" t="s">
        <v>983</v>
      </c>
    </row>
    <row r="4135" spans="6:15" ht="18" customHeight="1">
      <c r="F4135" s="174" t="str">
        <f>IFERROR(IF(E4135="","",COUNTIF($E$2:E4135,E4135)),"")</f>
        <v/>
      </c>
      <c r="G4135" s="170" t="str">
        <f t="shared" si="130"/>
        <v/>
      </c>
      <c r="H4135" s="240" t="str">
        <f t="shared" si="131"/>
        <v/>
      </c>
      <c r="O4135" t="s">
        <v>983</v>
      </c>
    </row>
    <row r="4136" spans="6:15" ht="18" customHeight="1">
      <c r="F4136" s="174" t="str">
        <f>IFERROR(IF(E4136="","",COUNTIF($E$2:E4136,E4136)),"")</f>
        <v/>
      </c>
      <c r="G4136" s="170" t="str">
        <f t="shared" si="130"/>
        <v/>
      </c>
      <c r="H4136" s="240" t="str">
        <f t="shared" si="131"/>
        <v/>
      </c>
      <c r="O4136" t="s">
        <v>983</v>
      </c>
    </row>
    <row r="4137" spans="6:15" ht="18" customHeight="1">
      <c r="F4137" s="174" t="str">
        <f>IFERROR(IF(E4137="","",COUNTIF($E$2:E4137,E4137)),"")</f>
        <v/>
      </c>
      <c r="G4137" s="170" t="str">
        <f t="shared" si="130"/>
        <v/>
      </c>
      <c r="H4137" s="240" t="str">
        <f t="shared" si="131"/>
        <v/>
      </c>
      <c r="O4137" t="s">
        <v>983</v>
      </c>
    </row>
    <row r="4138" spans="6:15" ht="18" customHeight="1">
      <c r="F4138" s="174" t="str">
        <f>IFERROR(IF(E4138="","",COUNTIF($E$2:E4138,E4138)),"")</f>
        <v/>
      </c>
      <c r="G4138" s="170" t="str">
        <f t="shared" si="130"/>
        <v/>
      </c>
      <c r="H4138" s="240" t="str">
        <f t="shared" si="131"/>
        <v/>
      </c>
      <c r="O4138" t="s">
        <v>983</v>
      </c>
    </row>
    <row r="4139" spans="6:15" ht="18" customHeight="1">
      <c r="F4139" s="174" t="str">
        <f>IFERROR(IF(E4139="","",COUNTIF($E$2:E4139,E4139)),"")</f>
        <v/>
      </c>
      <c r="G4139" s="170" t="str">
        <f t="shared" si="130"/>
        <v/>
      </c>
      <c r="H4139" s="240" t="str">
        <f t="shared" si="131"/>
        <v/>
      </c>
      <c r="O4139" t="s">
        <v>983</v>
      </c>
    </row>
    <row r="4140" spans="6:15" ht="18" customHeight="1">
      <c r="F4140" s="174" t="str">
        <f>IFERROR(IF(E4140="","",COUNTIF($E$2:E4140,E4140)),"")</f>
        <v/>
      </c>
      <c r="G4140" s="170" t="str">
        <f t="shared" si="130"/>
        <v/>
      </c>
      <c r="H4140" s="240" t="str">
        <f t="shared" si="131"/>
        <v/>
      </c>
      <c r="O4140" t="s">
        <v>983</v>
      </c>
    </row>
    <row r="4141" spans="6:15" ht="18" customHeight="1">
      <c r="F4141" s="174" t="str">
        <f>IFERROR(IF(E4141="","",COUNTIF($E$2:E4141,E4141)),"")</f>
        <v/>
      </c>
      <c r="G4141" s="170" t="str">
        <f t="shared" si="130"/>
        <v/>
      </c>
      <c r="H4141" s="240" t="str">
        <f t="shared" si="131"/>
        <v/>
      </c>
      <c r="O4141" t="s">
        <v>983</v>
      </c>
    </row>
    <row r="4142" spans="6:15" ht="18" customHeight="1">
      <c r="F4142" s="174" t="str">
        <f>IFERROR(IF(E4142="","",COUNTIF($E$2:E4142,E4142)),"")</f>
        <v/>
      </c>
      <c r="G4142" s="170" t="str">
        <f t="shared" si="130"/>
        <v/>
      </c>
      <c r="H4142" s="240" t="str">
        <f t="shared" si="131"/>
        <v/>
      </c>
      <c r="O4142" t="s">
        <v>983</v>
      </c>
    </row>
    <row r="4143" spans="6:15" ht="18" customHeight="1">
      <c r="F4143" s="174" t="str">
        <f>IFERROR(IF(E4143="","",COUNTIF($E$2:E4143,E4143)),"")</f>
        <v/>
      </c>
      <c r="G4143" s="170" t="str">
        <f t="shared" si="130"/>
        <v/>
      </c>
      <c r="H4143" s="240" t="str">
        <f t="shared" si="131"/>
        <v/>
      </c>
      <c r="O4143" t="s">
        <v>983</v>
      </c>
    </row>
    <row r="4144" spans="6:15" ht="18" customHeight="1">
      <c r="F4144" s="174" t="str">
        <f>IFERROR(IF(E4144="","",COUNTIF($E$2:E4144,E4144)),"")</f>
        <v/>
      </c>
      <c r="G4144" s="170" t="str">
        <f t="shared" si="130"/>
        <v/>
      </c>
      <c r="H4144" s="240" t="str">
        <f t="shared" si="131"/>
        <v/>
      </c>
      <c r="O4144" t="s">
        <v>983</v>
      </c>
    </row>
    <row r="4145" spans="6:15" ht="18" customHeight="1">
      <c r="F4145" s="174" t="str">
        <f>IFERROR(IF(E4145="","",COUNTIF($E$2:E4145,E4145)),"")</f>
        <v/>
      </c>
      <c r="G4145" s="170" t="str">
        <f t="shared" si="130"/>
        <v/>
      </c>
      <c r="H4145" s="240" t="str">
        <f t="shared" si="131"/>
        <v/>
      </c>
      <c r="O4145" t="s">
        <v>983</v>
      </c>
    </row>
    <row r="4146" spans="6:15" ht="18" customHeight="1">
      <c r="F4146" s="174" t="str">
        <f>IFERROR(IF(E4146="","",COUNTIF($E$2:E4146,E4146)),"")</f>
        <v/>
      </c>
      <c r="G4146" s="170" t="str">
        <f t="shared" si="130"/>
        <v/>
      </c>
      <c r="H4146" s="240" t="str">
        <f t="shared" si="131"/>
        <v/>
      </c>
      <c r="O4146" t="s">
        <v>983</v>
      </c>
    </row>
    <row r="4147" spans="6:15" ht="18" customHeight="1">
      <c r="F4147" s="174" t="str">
        <f>IFERROR(IF(E4147="","",COUNTIF($E$2:E4147,E4147)),"")</f>
        <v/>
      </c>
      <c r="G4147" s="170" t="str">
        <f t="shared" si="130"/>
        <v/>
      </c>
      <c r="H4147" s="240" t="str">
        <f t="shared" si="131"/>
        <v/>
      </c>
      <c r="O4147" t="s">
        <v>983</v>
      </c>
    </row>
    <row r="4148" spans="6:15" ht="18" customHeight="1">
      <c r="F4148" s="174" t="str">
        <f>IFERROR(IF(E4148="","",COUNTIF($E$2:E4148,E4148)),"")</f>
        <v/>
      </c>
      <c r="G4148" s="170" t="str">
        <f t="shared" si="130"/>
        <v/>
      </c>
      <c r="H4148" s="240" t="str">
        <f t="shared" si="131"/>
        <v/>
      </c>
      <c r="O4148" t="s">
        <v>983</v>
      </c>
    </row>
    <row r="4149" spans="6:15" ht="18" customHeight="1">
      <c r="F4149" s="174" t="str">
        <f>IFERROR(IF(E4149="","",COUNTIF($E$2:E4149,E4149)),"")</f>
        <v/>
      </c>
      <c r="G4149" s="170" t="str">
        <f t="shared" si="130"/>
        <v/>
      </c>
      <c r="H4149" s="240" t="str">
        <f t="shared" si="131"/>
        <v/>
      </c>
      <c r="O4149" t="s">
        <v>983</v>
      </c>
    </row>
    <row r="4150" spans="6:15" ht="18" customHeight="1">
      <c r="F4150" s="174" t="str">
        <f>IFERROR(IF(E4150="","",COUNTIF($E$2:E4150,E4150)),"")</f>
        <v/>
      </c>
      <c r="G4150" s="170" t="str">
        <f t="shared" si="130"/>
        <v/>
      </c>
      <c r="H4150" s="240" t="str">
        <f t="shared" si="131"/>
        <v/>
      </c>
      <c r="O4150" t="s">
        <v>983</v>
      </c>
    </row>
    <row r="4151" spans="6:15" ht="18" customHeight="1">
      <c r="F4151" s="174" t="str">
        <f>IFERROR(IF(E4151="","",COUNTIF($E$2:E4151,E4151)),"")</f>
        <v/>
      </c>
      <c r="G4151" s="170" t="str">
        <f t="shared" si="130"/>
        <v/>
      </c>
      <c r="H4151" s="240" t="str">
        <f t="shared" si="131"/>
        <v/>
      </c>
      <c r="O4151" t="s">
        <v>983</v>
      </c>
    </row>
    <row r="4152" spans="6:15" ht="18" customHeight="1">
      <c r="F4152" s="174" t="str">
        <f>IFERROR(IF(E4152="","",COUNTIF($E$2:E4152,E4152)),"")</f>
        <v/>
      </c>
      <c r="G4152" s="170" t="str">
        <f t="shared" si="130"/>
        <v/>
      </c>
      <c r="H4152" s="240" t="str">
        <f t="shared" si="131"/>
        <v/>
      </c>
      <c r="O4152" t="s">
        <v>983</v>
      </c>
    </row>
    <row r="4153" spans="6:15" ht="18" customHeight="1">
      <c r="F4153" s="174" t="str">
        <f>IFERROR(IF(E4153="","",COUNTIF($E$2:E4153,E4153)),"")</f>
        <v/>
      </c>
      <c r="G4153" s="170" t="str">
        <f t="shared" si="130"/>
        <v/>
      </c>
      <c r="H4153" s="240" t="str">
        <f t="shared" si="131"/>
        <v/>
      </c>
      <c r="O4153" t="s">
        <v>983</v>
      </c>
    </row>
    <row r="4154" spans="6:15" ht="18" customHeight="1">
      <c r="F4154" s="174" t="str">
        <f>IFERROR(IF(E4154="","",COUNTIF($E$2:E4154,E4154)),"")</f>
        <v/>
      </c>
      <c r="G4154" s="170" t="str">
        <f t="shared" si="130"/>
        <v/>
      </c>
      <c r="H4154" s="240" t="str">
        <f t="shared" si="131"/>
        <v/>
      </c>
      <c r="O4154" t="s">
        <v>983</v>
      </c>
    </row>
    <row r="4155" spans="6:15" ht="18" customHeight="1">
      <c r="F4155" s="174" t="str">
        <f>IFERROR(IF(E4155="","",COUNTIF($E$2:E4155,E4155)),"")</f>
        <v/>
      </c>
      <c r="G4155" s="170" t="str">
        <f t="shared" si="130"/>
        <v/>
      </c>
      <c r="H4155" s="240" t="str">
        <f t="shared" si="131"/>
        <v/>
      </c>
      <c r="O4155" t="s">
        <v>983</v>
      </c>
    </row>
    <row r="4156" spans="6:15" ht="18" customHeight="1">
      <c r="F4156" s="174" t="str">
        <f>IFERROR(IF(E4156="","",COUNTIF($E$2:E4156,E4156)),"")</f>
        <v/>
      </c>
      <c r="G4156" s="170" t="str">
        <f t="shared" si="130"/>
        <v/>
      </c>
      <c r="H4156" s="240" t="str">
        <f t="shared" si="131"/>
        <v/>
      </c>
      <c r="O4156" t="s">
        <v>983</v>
      </c>
    </row>
    <row r="4157" spans="6:15" ht="18" customHeight="1">
      <c r="F4157" s="174" t="str">
        <f>IFERROR(IF(E4157="","",COUNTIF($E$2:E4157,E4157)),"")</f>
        <v/>
      </c>
      <c r="G4157" s="170" t="str">
        <f t="shared" si="130"/>
        <v/>
      </c>
      <c r="H4157" s="240" t="str">
        <f t="shared" si="131"/>
        <v/>
      </c>
      <c r="O4157" t="s">
        <v>983</v>
      </c>
    </row>
    <row r="4158" spans="6:15" ht="18" customHeight="1">
      <c r="F4158" s="174" t="str">
        <f>IFERROR(IF(E4158="","",COUNTIF($E$2:E4158,E4158)),"")</f>
        <v/>
      </c>
      <c r="G4158" s="170" t="str">
        <f t="shared" si="130"/>
        <v/>
      </c>
      <c r="H4158" s="240" t="str">
        <f t="shared" si="131"/>
        <v/>
      </c>
      <c r="O4158" t="s">
        <v>983</v>
      </c>
    </row>
    <row r="4159" spans="6:15" ht="18" customHeight="1">
      <c r="F4159" s="174" t="str">
        <f>IFERROR(IF(E4159="","",COUNTIF($E$2:E4159,E4159)),"")</f>
        <v/>
      </c>
      <c r="G4159" s="170" t="str">
        <f t="shared" si="130"/>
        <v/>
      </c>
      <c r="H4159" s="240" t="str">
        <f t="shared" si="131"/>
        <v/>
      </c>
      <c r="O4159" t="s">
        <v>983</v>
      </c>
    </row>
    <row r="4160" spans="6:15" ht="18" customHeight="1">
      <c r="F4160" s="174" t="str">
        <f>IFERROR(IF(E4160="","",COUNTIF($E$2:E4160,E4160)),"")</f>
        <v/>
      </c>
      <c r="G4160" s="170" t="str">
        <f t="shared" si="130"/>
        <v/>
      </c>
      <c r="H4160" s="240" t="str">
        <f t="shared" si="131"/>
        <v/>
      </c>
      <c r="O4160" t="s">
        <v>983</v>
      </c>
    </row>
    <row r="4161" spans="6:15" ht="18" customHeight="1">
      <c r="F4161" s="174" t="str">
        <f>IFERROR(IF(E4161="","",COUNTIF($E$2:E4161,E4161)),"")</f>
        <v/>
      </c>
      <c r="G4161" s="170" t="str">
        <f t="shared" si="130"/>
        <v/>
      </c>
      <c r="H4161" s="240" t="str">
        <f t="shared" si="131"/>
        <v/>
      </c>
      <c r="O4161" t="s">
        <v>983</v>
      </c>
    </row>
    <row r="4162" spans="6:15" ht="18" customHeight="1">
      <c r="F4162" s="174" t="str">
        <f>IFERROR(IF(E4162="","",COUNTIF($E$2:E4162,E4162)),"")</f>
        <v/>
      </c>
      <c r="G4162" s="170" t="str">
        <f t="shared" ref="G4162:G4225" si="132">IFERROR(IF(AND(COUNTIF(E4162:E4162,E4162)=(F4162),F4162&gt;0),ROW(),""),"")</f>
        <v/>
      </c>
      <c r="H4162" s="240" t="str">
        <f t="shared" ref="H4162:H4225" si="133">IFERROR(INDEX(E:E,SMALL(G:G,ROW()-1)),"")</f>
        <v/>
      </c>
      <c r="O4162" t="s">
        <v>983</v>
      </c>
    </row>
    <row r="4163" spans="6:15" ht="18" customHeight="1">
      <c r="F4163" s="174" t="str">
        <f>IFERROR(IF(E4163="","",COUNTIF($E$2:E4163,E4163)),"")</f>
        <v/>
      </c>
      <c r="G4163" s="170" t="str">
        <f t="shared" si="132"/>
        <v/>
      </c>
      <c r="H4163" s="240" t="str">
        <f t="shared" si="133"/>
        <v/>
      </c>
      <c r="O4163" t="s">
        <v>983</v>
      </c>
    </row>
    <row r="4164" spans="6:15" ht="18" customHeight="1">
      <c r="F4164" s="174" t="str">
        <f>IFERROR(IF(E4164="","",COUNTIF($E$2:E4164,E4164)),"")</f>
        <v/>
      </c>
      <c r="G4164" s="170" t="str">
        <f t="shared" si="132"/>
        <v/>
      </c>
      <c r="H4164" s="240" t="str">
        <f t="shared" si="133"/>
        <v/>
      </c>
      <c r="O4164" t="s">
        <v>983</v>
      </c>
    </row>
    <row r="4165" spans="6:15" ht="18" customHeight="1">
      <c r="F4165" s="174" t="str">
        <f>IFERROR(IF(E4165="","",COUNTIF($E$2:E4165,E4165)),"")</f>
        <v/>
      </c>
      <c r="G4165" s="170" t="str">
        <f t="shared" si="132"/>
        <v/>
      </c>
      <c r="H4165" s="240" t="str">
        <f t="shared" si="133"/>
        <v/>
      </c>
      <c r="O4165" t="s">
        <v>983</v>
      </c>
    </row>
    <row r="4166" spans="6:15" ht="18" customHeight="1">
      <c r="F4166" s="174" t="str">
        <f>IFERROR(IF(E4166="","",COUNTIF($E$2:E4166,E4166)),"")</f>
        <v/>
      </c>
      <c r="G4166" s="170" t="str">
        <f t="shared" si="132"/>
        <v/>
      </c>
      <c r="H4166" s="240" t="str">
        <f t="shared" si="133"/>
        <v/>
      </c>
      <c r="O4166" t="s">
        <v>983</v>
      </c>
    </row>
    <row r="4167" spans="6:15" ht="18" customHeight="1">
      <c r="F4167" s="174" t="str">
        <f>IFERROR(IF(E4167="","",COUNTIF($E$2:E4167,E4167)),"")</f>
        <v/>
      </c>
      <c r="G4167" s="170" t="str">
        <f t="shared" si="132"/>
        <v/>
      </c>
      <c r="H4167" s="240" t="str">
        <f t="shared" si="133"/>
        <v/>
      </c>
      <c r="O4167" t="s">
        <v>983</v>
      </c>
    </row>
    <row r="4168" spans="6:15" ht="18" customHeight="1">
      <c r="F4168" s="174" t="str">
        <f>IFERROR(IF(E4168="","",COUNTIF($E$2:E4168,E4168)),"")</f>
        <v/>
      </c>
      <c r="G4168" s="170" t="str">
        <f t="shared" si="132"/>
        <v/>
      </c>
      <c r="H4168" s="240" t="str">
        <f t="shared" si="133"/>
        <v/>
      </c>
      <c r="O4168" t="s">
        <v>983</v>
      </c>
    </row>
    <row r="4169" spans="6:15" ht="18" customHeight="1">
      <c r="F4169" s="174" t="str">
        <f>IFERROR(IF(E4169="","",COUNTIF($E$2:E4169,E4169)),"")</f>
        <v/>
      </c>
      <c r="G4169" s="170" t="str">
        <f t="shared" si="132"/>
        <v/>
      </c>
      <c r="H4169" s="240" t="str">
        <f t="shared" si="133"/>
        <v/>
      </c>
      <c r="O4169" t="s">
        <v>983</v>
      </c>
    </row>
    <row r="4170" spans="6:15" ht="18" customHeight="1">
      <c r="F4170" s="174" t="str">
        <f>IFERROR(IF(E4170="","",COUNTIF($E$2:E4170,E4170)),"")</f>
        <v/>
      </c>
      <c r="G4170" s="170" t="str">
        <f t="shared" si="132"/>
        <v/>
      </c>
      <c r="H4170" s="240" t="str">
        <f t="shared" si="133"/>
        <v/>
      </c>
      <c r="O4170" t="s">
        <v>983</v>
      </c>
    </row>
    <row r="4171" spans="6:15" ht="18" customHeight="1">
      <c r="F4171" s="174" t="str">
        <f>IFERROR(IF(E4171="","",COUNTIF($E$2:E4171,E4171)),"")</f>
        <v/>
      </c>
      <c r="G4171" s="170" t="str">
        <f t="shared" si="132"/>
        <v/>
      </c>
      <c r="H4171" s="240" t="str">
        <f t="shared" si="133"/>
        <v/>
      </c>
      <c r="O4171" t="s">
        <v>983</v>
      </c>
    </row>
    <row r="4172" spans="6:15" ht="18" customHeight="1">
      <c r="F4172" s="174" t="str">
        <f>IFERROR(IF(E4172="","",COUNTIF($E$2:E4172,E4172)),"")</f>
        <v/>
      </c>
      <c r="G4172" s="170" t="str">
        <f t="shared" si="132"/>
        <v/>
      </c>
      <c r="H4172" s="240" t="str">
        <f t="shared" si="133"/>
        <v/>
      </c>
      <c r="O4172" t="s">
        <v>983</v>
      </c>
    </row>
    <row r="4173" spans="6:15" ht="18" customHeight="1">
      <c r="F4173" s="174" t="str">
        <f>IFERROR(IF(E4173="","",COUNTIF($E$2:E4173,E4173)),"")</f>
        <v/>
      </c>
      <c r="G4173" s="170" t="str">
        <f t="shared" si="132"/>
        <v/>
      </c>
      <c r="H4173" s="240" t="str">
        <f t="shared" si="133"/>
        <v/>
      </c>
      <c r="O4173" t="s">
        <v>983</v>
      </c>
    </row>
    <row r="4174" spans="6:15" ht="18" customHeight="1">
      <c r="F4174" s="174" t="str">
        <f>IFERROR(IF(E4174="","",COUNTIF($E$2:E4174,E4174)),"")</f>
        <v/>
      </c>
      <c r="G4174" s="170" t="str">
        <f t="shared" si="132"/>
        <v/>
      </c>
      <c r="H4174" s="240" t="str">
        <f t="shared" si="133"/>
        <v/>
      </c>
      <c r="O4174" t="s">
        <v>983</v>
      </c>
    </row>
    <row r="4175" spans="6:15" ht="18" customHeight="1">
      <c r="F4175" s="174" t="str">
        <f>IFERROR(IF(E4175="","",COUNTIF($E$2:E4175,E4175)),"")</f>
        <v/>
      </c>
      <c r="G4175" s="170" t="str">
        <f t="shared" si="132"/>
        <v/>
      </c>
      <c r="H4175" s="240" t="str">
        <f t="shared" si="133"/>
        <v/>
      </c>
      <c r="O4175" t="s">
        <v>983</v>
      </c>
    </row>
    <row r="4176" spans="6:15" ht="18" customHeight="1">
      <c r="F4176" s="174" t="str">
        <f>IFERROR(IF(E4176="","",COUNTIF($E$2:E4176,E4176)),"")</f>
        <v/>
      </c>
      <c r="G4176" s="170" t="str">
        <f t="shared" si="132"/>
        <v/>
      </c>
      <c r="H4176" s="240" t="str">
        <f t="shared" si="133"/>
        <v/>
      </c>
      <c r="O4176" t="s">
        <v>983</v>
      </c>
    </row>
    <row r="4177" spans="6:15" ht="18" customHeight="1">
      <c r="F4177" s="174" t="str">
        <f>IFERROR(IF(E4177="","",COUNTIF($E$2:E4177,E4177)),"")</f>
        <v/>
      </c>
      <c r="G4177" s="170" t="str">
        <f t="shared" si="132"/>
        <v/>
      </c>
      <c r="H4177" s="240" t="str">
        <f t="shared" si="133"/>
        <v/>
      </c>
      <c r="O4177" t="s">
        <v>983</v>
      </c>
    </row>
    <row r="4178" spans="6:15" ht="18" customHeight="1">
      <c r="F4178" s="174" t="str">
        <f>IFERROR(IF(E4178="","",COUNTIF($E$2:E4178,E4178)),"")</f>
        <v/>
      </c>
      <c r="G4178" s="170" t="str">
        <f t="shared" si="132"/>
        <v/>
      </c>
      <c r="H4178" s="240" t="str">
        <f t="shared" si="133"/>
        <v/>
      </c>
      <c r="O4178" t="s">
        <v>983</v>
      </c>
    </row>
    <row r="4179" spans="6:15" ht="18" customHeight="1">
      <c r="F4179" s="174" t="str">
        <f>IFERROR(IF(E4179="","",COUNTIF($E$2:E4179,E4179)),"")</f>
        <v/>
      </c>
      <c r="G4179" s="170" t="str">
        <f t="shared" si="132"/>
        <v/>
      </c>
      <c r="H4179" s="240" t="str">
        <f t="shared" si="133"/>
        <v/>
      </c>
      <c r="O4179" t="s">
        <v>983</v>
      </c>
    </row>
    <row r="4180" spans="6:15" ht="18" customHeight="1">
      <c r="F4180" s="174" t="str">
        <f>IFERROR(IF(E4180="","",COUNTIF($E$2:E4180,E4180)),"")</f>
        <v/>
      </c>
      <c r="G4180" s="170" t="str">
        <f t="shared" si="132"/>
        <v/>
      </c>
      <c r="H4180" s="240" t="str">
        <f t="shared" si="133"/>
        <v/>
      </c>
      <c r="O4180" t="s">
        <v>983</v>
      </c>
    </row>
    <row r="4181" spans="6:15" ht="18" customHeight="1">
      <c r="F4181" s="174" t="str">
        <f>IFERROR(IF(E4181="","",COUNTIF($E$2:E4181,E4181)),"")</f>
        <v/>
      </c>
      <c r="G4181" s="170" t="str">
        <f t="shared" si="132"/>
        <v/>
      </c>
      <c r="H4181" s="240" t="str">
        <f t="shared" si="133"/>
        <v/>
      </c>
      <c r="O4181" t="s">
        <v>983</v>
      </c>
    </row>
    <row r="4182" spans="6:15" ht="18" customHeight="1">
      <c r="F4182" s="174" t="str">
        <f>IFERROR(IF(E4182="","",COUNTIF($E$2:E4182,E4182)),"")</f>
        <v/>
      </c>
      <c r="G4182" s="170" t="str">
        <f t="shared" si="132"/>
        <v/>
      </c>
      <c r="H4182" s="240" t="str">
        <f t="shared" si="133"/>
        <v/>
      </c>
      <c r="O4182" t="s">
        <v>983</v>
      </c>
    </row>
    <row r="4183" spans="6:15" ht="18" customHeight="1">
      <c r="F4183" s="174" t="str">
        <f>IFERROR(IF(E4183="","",COUNTIF($E$2:E4183,E4183)),"")</f>
        <v/>
      </c>
      <c r="G4183" s="170" t="str">
        <f t="shared" si="132"/>
        <v/>
      </c>
      <c r="H4183" s="240" t="str">
        <f t="shared" si="133"/>
        <v/>
      </c>
      <c r="O4183" t="s">
        <v>983</v>
      </c>
    </row>
    <row r="4184" spans="6:15" ht="18" customHeight="1">
      <c r="F4184" s="174" t="str">
        <f>IFERROR(IF(E4184="","",COUNTIF($E$2:E4184,E4184)),"")</f>
        <v/>
      </c>
      <c r="G4184" s="170" t="str">
        <f t="shared" si="132"/>
        <v/>
      </c>
      <c r="H4184" s="240" t="str">
        <f t="shared" si="133"/>
        <v/>
      </c>
      <c r="O4184" t="s">
        <v>983</v>
      </c>
    </row>
    <row r="4185" spans="6:15" ht="18" customHeight="1">
      <c r="F4185" s="174" t="str">
        <f>IFERROR(IF(E4185="","",COUNTIF($E$2:E4185,E4185)),"")</f>
        <v/>
      </c>
      <c r="G4185" s="170" t="str">
        <f t="shared" si="132"/>
        <v/>
      </c>
      <c r="H4185" s="240" t="str">
        <f t="shared" si="133"/>
        <v/>
      </c>
      <c r="O4185" t="s">
        <v>983</v>
      </c>
    </row>
    <row r="4186" spans="6:15" ht="18" customHeight="1">
      <c r="F4186" s="174" t="str">
        <f>IFERROR(IF(E4186="","",COUNTIF($E$2:E4186,E4186)),"")</f>
        <v/>
      </c>
      <c r="G4186" s="170" t="str">
        <f t="shared" si="132"/>
        <v/>
      </c>
      <c r="H4186" s="240" t="str">
        <f t="shared" si="133"/>
        <v/>
      </c>
      <c r="O4186" t="s">
        <v>983</v>
      </c>
    </row>
    <row r="4187" spans="6:15" ht="18" customHeight="1">
      <c r="F4187" s="174" t="str">
        <f>IFERROR(IF(E4187="","",COUNTIF($E$2:E4187,E4187)),"")</f>
        <v/>
      </c>
      <c r="G4187" s="170" t="str">
        <f t="shared" si="132"/>
        <v/>
      </c>
      <c r="H4187" s="240" t="str">
        <f t="shared" si="133"/>
        <v/>
      </c>
      <c r="O4187" t="s">
        <v>983</v>
      </c>
    </row>
    <row r="4188" spans="6:15" ht="18" customHeight="1">
      <c r="F4188" s="174" t="str">
        <f>IFERROR(IF(E4188="","",COUNTIF($E$2:E4188,E4188)),"")</f>
        <v/>
      </c>
      <c r="G4188" s="170" t="str">
        <f t="shared" si="132"/>
        <v/>
      </c>
      <c r="H4188" s="240" t="str">
        <f t="shared" si="133"/>
        <v/>
      </c>
      <c r="O4188" t="s">
        <v>983</v>
      </c>
    </row>
    <row r="4189" spans="6:15" ht="18" customHeight="1">
      <c r="F4189" s="174" t="str">
        <f>IFERROR(IF(E4189="","",COUNTIF($E$2:E4189,E4189)),"")</f>
        <v/>
      </c>
      <c r="G4189" s="170" t="str">
        <f t="shared" si="132"/>
        <v/>
      </c>
      <c r="H4189" s="240" t="str">
        <f t="shared" si="133"/>
        <v/>
      </c>
      <c r="O4189" t="s">
        <v>983</v>
      </c>
    </row>
    <row r="4190" spans="6:15" ht="18" customHeight="1">
      <c r="F4190" s="174" t="str">
        <f>IFERROR(IF(E4190="","",COUNTIF($E$2:E4190,E4190)),"")</f>
        <v/>
      </c>
      <c r="G4190" s="170" t="str">
        <f t="shared" si="132"/>
        <v/>
      </c>
      <c r="H4190" s="240" t="str">
        <f t="shared" si="133"/>
        <v/>
      </c>
      <c r="O4190" t="s">
        <v>983</v>
      </c>
    </row>
    <row r="4191" spans="6:15" ht="18" customHeight="1">
      <c r="F4191" s="174" t="str">
        <f>IFERROR(IF(E4191="","",COUNTIF($E$2:E4191,E4191)),"")</f>
        <v/>
      </c>
      <c r="G4191" s="170" t="str">
        <f t="shared" si="132"/>
        <v/>
      </c>
      <c r="H4191" s="240" t="str">
        <f t="shared" si="133"/>
        <v/>
      </c>
      <c r="O4191" t="s">
        <v>983</v>
      </c>
    </row>
    <row r="4192" spans="6:15" ht="18" customHeight="1">
      <c r="F4192" s="174" t="str">
        <f>IFERROR(IF(E4192="","",COUNTIF($E$2:E4192,E4192)),"")</f>
        <v/>
      </c>
      <c r="G4192" s="170" t="str">
        <f t="shared" si="132"/>
        <v/>
      </c>
      <c r="H4192" s="240" t="str">
        <f t="shared" si="133"/>
        <v/>
      </c>
      <c r="O4192" t="s">
        <v>983</v>
      </c>
    </row>
    <row r="4193" spans="6:15" ht="18" customHeight="1">
      <c r="F4193" s="174" t="str">
        <f>IFERROR(IF(E4193="","",COUNTIF($E$2:E4193,E4193)),"")</f>
        <v/>
      </c>
      <c r="G4193" s="170" t="str">
        <f t="shared" si="132"/>
        <v/>
      </c>
      <c r="H4193" s="240" t="str">
        <f t="shared" si="133"/>
        <v/>
      </c>
      <c r="O4193" t="s">
        <v>983</v>
      </c>
    </row>
    <row r="4194" spans="6:15" ht="18" customHeight="1">
      <c r="F4194" s="174" t="str">
        <f>IFERROR(IF(E4194="","",COUNTIF($E$2:E4194,E4194)),"")</f>
        <v/>
      </c>
      <c r="G4194" s="170" t="str">
        <f t="shared" si="132"/>
        <v/>
      </c>
      <c r="H4194" s="240" t="str">
        <f t="shared" si="133"/>
        <v/>
      </c>
      <c r="O4194" t="s">
        <v>983</v>
      </c>
    </row>
    <row r="4195" spans="6:15" ht="18" customHeight="1">
      <c r="F4195" s="174" t="str">
        <f>IFERROR(IF(E4195="","",COUNTIF($E$2:E4195,E4195)),"")</f>
        <v/>
      </c>
      <c r="G4195" s="170" t="str">
        <f t="shared" si="132"/>
        <v/>
      </c>
      <c r="H4195" s="240" t="str">
        <f t="shared" si="133"/>
        <v/>
      </c>
      <c r="O4195" t="s">
        <v>983</v>
      </c>
    </row>
    <row r="4196" spans="6:15" ht="18" customHeight="1">
      <c r="F4196" s="174" t="str">
        <f>IFERROR(IF(E4196="","",COUNTIF($E$2:E4196,E4196)),"")</f>
        <v/>
      </c>
      <c r="G4196" s="170" t="str">
        <f t="shared" si="132"/>
        <v/>
      </c>
      <c r="H4196" s="240" t="str">
        <f t="shared" si="133"/>
        <v/>
      </c>
      <c r="O4196" t="s">
        <v>983</v>
      </c>
    </row>
    <row r="4197" spans="6:15" ht="18" customHeight="1">
      <c r="F4197" s="174" t="str">
        <f>IFERROR(IF(E4197="","",COUNTIF($E$2:E4197,E4197)),"")</f>
        <v/>
      </c>
      <c r="G4197" s="170" t="str">
        <f t="shared" si="132"/>
        <v/>
      </c>
      <c r="H4197" s="240" t="str">
        <f t="shared" si="133"/>
        <v/>
      </c>
      <c r="O4197" t="s">
        <v>983</v>
      </c>
    </row>
    <row r="4198" spans="6:15" ht="18" customHeight="1">
      <c r="F4198" s="174" t="str">
        <f>IFERROR(IF(E4198="","",COUNTIF($E$2:E4198,E4198)),"")</f>
        <v/>
      </c>
      <c r="G4198" s="170" t="str">
        <f t="shared" si="132"/>
        <v/>
      </c>
      <c r="H4198" s="240" t="str">
        <f t="shared" si="133"/>
        <v/>
      </c>
      <c r="O4198" t="s">
        <v>983</v>
      </c>
    </row>
    <row r="4199" spans="6:15" ht="18" customHeight="1">
      <c r="F4199" s="174" t="str">
        <f>IFERROR(IF(E4199="","",COUNTIF($E$2:E4199,E4199)),"")</f>
        <v/>
      </c>
      <c r="G4199" s="170" t="str">
        <f t="shared" si="132"/>
        <v/>
      </c>
      <c r="H4199" s="240" t="str">
        <f t="shared" si="133"/>
        <v/>
      </c>
      <c r="O4199" t="s">
        <v>983</v>
      </c>
    </row>
    <row r="4200" spans="6:15" ht="18" customHeight="1">
      <c r="F4200" s="174" t="str">
        <f>IFERROR(IF(E4200="","",COUNTIF($E$2:E4200,E4200)),"")</f>
        <v/>
      </c>
      <c r="G4200" s="170" t="str">
        <f t="shared" si="132"/>
        <v/>
      </c>
      <c r="H4200" s="240" t="str">
        <f t="shared" si="133"/>
        <v/>
      </c>
      <c r="O4200" t="s">
        <v>983</v>
      </c>
    </row>
    <row r="4201" spans="6:15" ht="18" customHeight="1">
      <c r="F4201" s="174" t="str">
        <f>IFERROR(IF(E4201="","",COUNTIF($E$2:E4201,E4201)),"")</f>
        <v/>
      </c>
      <c r="G4201" s="170" t="str">
        <f t="shared" si="132"/>
        <v/>
      </c>
      <c r="H4201" s="240" t="str">
        <f t="shared" si="133"/>
        <v/>
      </c>
      <c r="O4201" t="s">
        <v>983</v>
      </c>
    </row>
    <row r="4202" spans="6:15" ht="18" customHeight="1">
      <c r="F4202" s="174" t="str">
        <f>IFERROR(IF(E4202="","",COUNTIF($E$2:E4202,E4202)),"")</f>
        <v/>
      </c>
      <c r="G4202" s="170" t="str">
        <f t="shared" si="132"/>
        <v/>
      </c>
      <c r="H4202" s="240" t="str">
        <f t="shared" si="133"/>
        <v/>
      </c>
      <c r="O4202" t="s">
        <v>983</v>
      </c>
    </row>
    <row r="4203" spans="6:15" ht="18" customHeight="1">
      <c r="F4203" s="174" t="str">
        <f>IFERROR(IF(E4203="","",COUNTIF($E$2:E4203,E4203)),"")</f>
        <v/>
      </c>
      <c r="G4203" s="170" t="str">
        <f t="shared" si="132"/>
        <v/>
      </c>
      <c r="H4203" s="240" t="str">
        <f t="shared" si="133"/>
        <v/>
      </c>
      <c r="O4203" t="s">
        <v>983</v>
      </c>
    </row>
    <row r="4204" spans="6:15" ht="18" customHeight="1">
      <c r="F4204" s="174" t="str">
        <f>IFERROR(IF(E4204="","",COUNTIF($E$2:E4204,E4204)),"")</f>
        <v/>
      </c>
      <c r="G4204" s="170" t="str">
        <f t="shared" si="132"/>
        <v/>
      </c>
      <c r="H4204" s="240" t="str">
        <f t="shared" si="133"/>
        <v/>
      </c>
      <c r="O4204" t="s">
        <v>983</v>
      </c>
    </row>
    <row r="4205" spans="6:15" ht="18" customHeight="1">
      <c r="F4205" s="174" t="str">
        <f>IFERROR(IF(E4205="","",COUNTIF($E$2:E4205,E4205)),"")</f>
        <v/>
      </c>
      <c r="G4205" s="170" t="str">
        <f t="shared" si="132"/>
        <v/>
      </c>
      <c r="H4205" s="240" t="str">
        <f t="shared" si="133"/>
        <v/>
      </c>
      <c r="O4205" t="s">
        <v>983</v>
      </c>
    </row>
    <row r="4206" spans="6:15" ht="18" customHeight="1">
      <c r="F4206" s="174" t="str">
        <f>IFERROR(IF(E4206="","",COUNTIF($E$2:E4206,E4206)),"")</f>
        <v/>
      </c>
      <c r="G4206" s="170" t="str">
        <f t="shared" si="132"/>
        <v/>
      </c>
      <c r="H4206" s="240" t="str">
        <f t="shared" si="133"/>
        <v/>
      </c>
      <c r="O4206" t="s">
        <v>983</v>
      </c>
    </row>
    <row r="4207" spans="6:15" ht="18" customHeight="1">
      <c r="F4207" s="174" t="str">
        <f>IFERROR(IF(E4207="","",COUNTIF($E$2:E4207,E4207)),"")</f>
        <v/>
      </c>
      <c r="G4207" s="170" t="str">
        <f t="shared" si="132"/>
        <v/>
      </c>
      <c r="H4207" s="240" t="str">
        <f t="shared" si="133"/>
        <v/>
      </c>
      <c r="O4207" t="s">
        <v>983</v>
      </c>
    </row>
    <row r="4208" spans="6:15" ht="18" customHeight="1">
      <c r="F4208" s="174" t="str">
        <f>IFERROR(IF(E4208="","",COUNTIF($E$2:E4208,E4208)),"")</f>
        <v/>
      </c>
      <c r="G4208" s="170" t="str">
        <f t="shared" si="132"/>
        <v/>
      </c>
      <c r="H4208" s="240" t="str">
        <f t="shared" si="133"/>
        <v/>
      </c>
      <c r="O4208" t="s">
        <v>983</v>
      </c>
    </row>
    <row r="4209" spans="6:15" ht="18" customHeight="1">
      <c r="F4209" s="174" t="str">
        <f>IFERROR(IF(E4209="","",COUNTIF($E$2:E4209,E4209)),"")</f>
        <v/>
      </c>
      <c r="G4209" s="170" t="str">
        <f t="shared" si="132"/>
        <v/>
      </c>
      <c r="H4209" s="240" t="str">
        <f t="shared" si="133"/>
        <v/>
      </c>
      <c r="O4209" t="s">
        <v>983</v>
      </c>
    </row>
    <row r="4210" spans="6:15" ht="18" customHeight="1">
      <c r="F4210" s="174" t="str">
        <f>IFERROR(IF(E4210="","",COUNTIF($E$2:E4210,E4210)),"")</f>
        <v/>
      </c>
      <c r="G4210" s="170" t="str">
        <f t="shared" si="132"/>
        <v/>
      </c>
      <c r="H4210" s="240" t="str">
        <f t="shared" si="133"/>
        <v/>
      </c>
      <c r="O4210" t="s">
        <v>983</v>
      </c>
    </row>
    <row r="4211" spans="6:15" ht="18" customHeight="1">
      <c r="F4211" s="174" t="str">
        <f>IFERROR(IF(E4211="","",COUNTIF($E$2:E4211,E4211)),"")</f>
        <v/>
      </c>
      <c r="G4211" s="170" t="str">
        <f t="shared" si="132"/>
        <v/>
      </c>
      <c r="H4211" s="240" t="str">
        <f t="shared" si="133"/>
        <v/>
      </c>
      <c r="O4211" t="s">
        <v>983</v>
      </c>
    </row>
    <row r="4212" spans="6:15" ht="18" customHeight="1">
      <c r="F4212" s="174" t="str">
        <f>IFERROR(IF(E4212="","",COUNTIF($E$2:E4212,E4212)),"")</f>
        <v/>
      </c>
      <c r="G4212" s="170" t="str">
        <f t="shared" si="132"/>
        <v/>
      </c>
      <c r="H4212" s="240" t="str">
        <f t="shared" si="133"/>
        <v/>
      </c>
      <c r="O4212" t="s">
        <v>983</v>
      </c>
    </row>
    <row r="4213" spans="6:15" ht="18" customHeight="1">
      <c r="F4213" s="174" t="str">
        <f>IFERROR(IF(E4213="","",COUNTIF($E$2:E4213,E4213)),"")</f>
        <v/>
      </c>
      <c r="G4213" s="170" t="str">
        <f t="shared" si="132"/>
        <v/>
      </c>
      <c r="H4213" s="240" t="str">
        <f t="shared" si="133"/>
        <v/>
      </c>
      <c r="O4213" t="s">
        <v>983</v>
      </c>
    </row>
    <row r="4214" spans="6:15" ht="18" customHeight="1">
      <c r="F4214" s="174" t="str">
        <f>IFERROR(IF(E4214="","",COUNTIF($E$2:E4214,E4214)),"")</f>
        <v/>
      </c>
      <c r="G4214" s="170" t="str">
        <f t="shared" si="132"/>
        <v/>
      </c>
      <c r="H4214" s="240" t="str">
        <f t="shared" si="133"/>
        <v/>
      </c>
      <c r="O4214" t="s">
        <v>983</v>
      </c>
    </row>
    <row r="4215" spans="6:15" ht="18" customHeight="1">
      <c r="F4215" s="174" t="str">
        <f>IFERROR(IF(E4215="","",COUNTIF($E$2:E4215,E4215)),"")</f>
        <v/>
      </c>
      <c r="G4215" s="170" t="str">
        <f t="shared" si="132"/>
        <v/>
      </c>
      <c r="H4215" s="240" t="str">
        <f t="shared" si="133"/>
        <v/>
      </c>
      <c r="O4215" t="s">
        <v>983</v>
      </c>
    </row>
    <row r="4216" spans="6:15" ht="18" customHeight="1">
      <c r="F4216" s="174" t="str">
        <f>IFERROR(IF(E4216="","",COUNTIF($E$2:E4216,E4216)),"")</f>
        <v/>
      </c>
      <c r="G4216" s="170" t="str">
        <f t="shared" si="132"/>
        <v/>
      </c>
      <c r="H4216" s="240" t="str">
        <f t="shared" si="133"/>
        <v/>
      </c>
      <c r="O4216" t="s">
        <v>983</v>
      </c>
    </row>
    <row r="4217" spans="6:15" ht="18" customHeight="1">
      <c r="F4217" s="174" t="str">
        <f>IFERROR(IF(E4217="","",COUNTIF($E$2:E4217,E4217)),"")</f>
        <v/>
      </c>
      <c r="G4217" s="170" t="str">
        <f t="shared" si="132"/>
        <v/>
      </c>
      <c r="H4217" s="240" t="str">
        <f t="shared" si="133"/>
        <v/>
      </c>
      <c r="O4217" t="s">
        <v>983</v>
      </c>
    </row>
    <row r="4218" spans="6:15" ht="18" customHeight="1">
      <c r="F4218" s="174" t="str">
        <f>IFERROR(IF(E4218="","",COUNTIF($E$2:E4218,E4218)),"")</f>
        <v/>
      </c>
      <c r="G4218" s="170" t="str">
        <f t="shared" si="132"/>
        <v/>
      </c>
      <c r="H4218" s="240" t="str">
        <f t="shared" si="133"/>
        <v/>
      </c>
      <c r="O4218" t="s">
        <v>983</v>
      </c>
    </row>
    <row r="4219" spans="6:15" ht="18" customHeight="1">
      <c r="F4219" s="174" t="str">
        <f>IFERROR(IF(E4219="","",COUNTIF($E$2:E4219,E4219)),"")</f>
        <v/>
      </c>
      <c r="G4219" s="170" t="str">
        <f t="shared" si="132"/>
        <v/>
      </c>
      <c r="H4219" s="240" t="str">
        <f t="shared" si="133"/>
        <v/>
      </c>
      <c r="O4219" t="s">
        <v>983</v>
      </c>
    </row>
    <row r="4220" spans="6:15" ht="18" customHeight="1">
      <c r="F4220" s="174" t="str">
        <f>IFERROR(IF(E4220="","",COUNTIF($E$2:E4220,E4220)),"")</f>
        <v/>
      </c>
      <c r="G4220" s="170" t="str">
        <f t="shared" si="132"/>
        <v/>
      </c>
      <c r="H4220" s="240" t="str">
        <f t="shared" si="133"/>
        <v/>
      </c>
      <c r="O4220" t="s">
        <v>983</v>
      </c>
    </row>
    <row r="4221" spans="6:15" ht="18" customHeight="1">
      <c r="F4221" s="174" t="str">
        <f>IFERROR(IF(E4221="","",COUNTIF($E$2:E4221,E4221)),"")</f>
        <v/>
      </c>
      <c r="G4221" s="170" t="str">
        <f t="shared" si="132"/>
        <v/>
      </c>
      <c r="H4221" s="240" t="str">
        <f t="shared" si="133"/>
        <v/>
      </c>
      <c r="O4221" t="s">
        <v>983</v>
      </c>
    </row>
    <row r="4222" spans="6:15" ht="18" customHeight="1">
      <c r="F4222" s="174" t="str">
        <f>IFERROR(IF(E4222="","",COUNTIF($E$2:E4222,E4222)),"")</f>
        <v/>
      </c>
      <c r="G4222" s="170" t="str">
        <f t="shared" si="132"/>
        <v/>
      </c>
      <c r="H4222" s="240" t="str">
        <f t="shared" si="133"/>
        <v/>
      </c>
      <c r="O4222" t="s">
        <v>983</v>
      </c>
    </row>
    <row r="4223" spans="6:15" ht="18" customHeight="1">
      <c r="F4223" s="174" t="str">
        <f>IFERROR(IF(E4223="","",COUNTIF($E$2:E4223,E4223)),"")</f>
        <v/>
      </c>
      <c r="G4223" s="170" t="str">
        <f t="shared" si="132"/>
        <v/>
      </c>
      <c r="H4223" s="240" t="str">
        <f t="shared" si="133"/>
        <v/>
      </c>
      <c r="O4223" t="s">
        <v>983</v>
      </c>
    </row>
    <row r="4224" spans="6:15" ht="18" customHeight="1">
      <c r="F4224" s="174" t="str">
        <f>IFERROR(IF(E4224="","",COUNTIF($E$2:E4224,E4224)),"")</f>
        <v/>
      </c>
      <c r="G4224" s="170" t="str">
        <f t="shared" si="132"/>
        <v/>
      </c>
      <c r="H4224" s="240" t="str">
        <f t="shared" si="133"/>
        <v/>
      </c>
      <c r="O4224" t="s">
        <v>983</v>
      </c>
    </row>
    <row r="4225" spans="6:15" ht="18" customHeight="1">
      <c r="F4225" s="174" t="str">
        <f>IFERROR(IF(E4225="","",COUNTIF($E$2:E4225,E4225)),"")</f>
        <v/>
      </c>
      <c r="G4225" s="170" t="str">
        <f t="shared" si="132"/>
        <v/>
      </c>
      <c r="H4225" s="240" t="str">
        <f t="shared" si="133"/>
        <v/>
      </c>
      <c r="O4225" t="s">
        <v>983</v>
      </c>
    </row>
    <row r="4226" spans="6:15" ht="18" customHeight="1">
      <c r="F4226" s="174" t="str">
        <f>IFERROR(IF(E4226="","",COUNTIF($E$2:E4226,E4226)),"")</f>
        <v/>
      </c>
      <c r="G4226" s="170" t="str">
        <f t="shared" ref="G4226:G4289" si="134">IFERROR(IF(AND(COUNTIF(E4226:E4226,E4226)=(F4226),F4226&gt;0),ROW(),""),"")</f>
        <v/>
      </c>
      <c r="H4226" s="240" t="str">
        <f t="shared" ref="H4226:H4289" si="135">IFERROR(INDEX(E:E,SMALL(G:G,ROW()-1)),"")</f>
        <v/>
      </c>
      <c r="O4226" t="s">
        <v>983</v>
      </c>
    </row>
    <row r="4227" spans="6:15" ht="18" customHeight="1">
      <c r="F4227" s="174" t="str">
        <f>IFERROR(IF(E4227="","",COUNTIF($E$2:E4227,E4227)),"")</f>
        <v/>
      </c>
      <c r="G4227" s="170" t="str">
        <f t="shared" si="134"/>
        <v/>
      </c>
      <c r="H4227" s="240" t="str">
        <f t="shared" si="135"/>
        <v/>
      </c>
      <c r="O4227" t="s">
        <v>983</v>
      </c>
    </row>
    <row r="4228" spans="6:15" ht="18" customHeight="1">
      <c r="F4228" s="174" t="str">
        <f>IFERROR(IF(E4228="","",COUNTIF($E$2:E4228,E4228)),"")</f>
        <v/>
      </c>
      <c r="G4228" s="170" t="str">
        <f t="shared" si="134"/>
        <v/>
      </c>
      <c r="H4228" s="240" t="str">
        <f t="shared" si="135"/>
        <v/>
      </c>
      <c r="O4228" t="s">
        <v>983</v>
      </c>
    </row>
    <row r="4229" spans="6:15" ht="18" customHeight="1">
      <c r="F4229" s="174" t="str">
        <f>IFERROR(IF(E4229="","",COUNTIF($E$2:E4229,E4229)),"")</f>
        <v/>
      </c>
      <c r="G4229" s="170" t="str">
        <f t="shared" si="134"/>
        <v/>
      </c>
      <c r="H4229" s="240" t="str">
        <f t="shared" si="135"/>
        <v/>
      </c>
      <c r="O4229" t="s">
        <v>983</v>
      </c>
    </row>
    <row r="4230" spans="6:15" ht="18" customHeight="1">
      <c r="F4230" s="174" t="str">
        <f>IFERROR(IF(E4230="","",COUNTIF($E$2:E4230,E4230)),"")</f>
        <v/>
      </c>
      <c r="G4230" s="170" t="str">
        <f t="shared" si="134"/>
        <v/>
      </c>
      <c r="H4230" s="240" t="str">
        <f t="shared" si="135"/>
        <v/>
      </c>
      <c r="O4230" t="s">
        <v>983</v>
      </c>
    </row>
    <row r="4231" spans="6:15" ht="18" customHeight="1">
      <c r="F4231" s="174" t="str">
        <f>IFERROR(IF(E4231="","",COUNTIF($E$2:E4231,E4231)),"")</f>
        <v/>
      </c>
      <c r="G4231" s="170" t="str">
        <f t="shared" si="134"/>
        <v/>
      </c>
      <c r="H4231" s="240" t="str">
        <f t="shared" si="135"/>
        <v/>
      </c>
      <c r="O4231" t="s">
        <v>983</v>
      </c>
    </row>
    <row r="4232" spans="6:15" ht="18" customHeight="1">
      <c r="F4232" s="174" t="str">
        <f>IFERROR(IF(E4232="","",COUNTIF($E$2:E4232,E4232)),"")</f>
        <v/>
      </c>
      <c r="G4232" s="170" t="str">
        <f t="shared" si="134"/>
        <v/>
      </c>
      <c r="H4232" s="240" t="str">
        <f t="shared" si="135"/>
        <v/>
      </c>
      <c r="O4232" t="s">
        <v>983</v>
      </c>
    </row>
    <row r="4233" spans="6:15" ht="18" customHeight="1">
      <c r="F4233" s="174" t="str">
        <f>IFERROR(IF(E4233="","",COUNTIF($E$2:E4233,E4233)),"")</f>
        <v/>
      </c>
      <c r="G4233" s="170" t="str">
        <f t="shared" si="134"/>
        <v/>
      </c>
      <c r="H4233" s="240" t="str">
        <f t="shared" si="135"/>
        <v/>
      </c>
      <c r="O4233" t="s">
        <v>983</v>
      </c>
    </row>
    <row r="4234" spans="6:15" ht="18" customHeight="1">
      <c r="F4234" s="174" t="str">
        <f>IFERROR(IF(E4234="","",COUNTIF($E$2:E4234,E4234)),"")</f>
        <v/>
      </c>
      <c r="G4234" s="170" t="str">
        <f t="shared" si="134"/>
        <v/>
      </c>
      <c r="H4234" s="240" t="str">
        <f t="shared" si="135"/>
        <v/>
      </c>
      <c r="O4234" t="s">
        <v>983</v>
      </c>
    </row>
    <row r="4235" spans="6:15" ht="18" customHeight="1">
      <c r="F4235" s="174" t="str">
        <f>IFERROR(IF(E4235="","",COUNTIF($E$2:E4235,E4235)),"")</f>
        <v/>
      </c>
      <c r="G4235" s="170" t="str">
        <f t="shared" si="134"/>
        <v/>
      </c>
      <c r="H4235" s="240" t="str">
        <f t="shared" si="135"/>
        <v/>
      </c>
      <c r="O4235" t="s">
        <v>983</v>
      </c>
    </row>
    <row r="4236" spans="6:15" ht="18" customHeight="1">
      <c r="F4236" s="174" t="str">
        <f>IFERROR(IF(E4236="","",COUNTIF($E$2:E4236,E4236)),"")</f>
        <v/>
      </c>
      <c r="G4236" s="170" t="str">
        <f t="shared" si="134"/>
        <v/>
      </c>
      <c r="H4236" s="240" t="str">
        <f t="shared" si="135"/>
        <v/>
      </c>
      <c r="O4236" t="s">
        <v>983</v>
      </c>
    </row>
    <row r="4237" spans="6:15" ht="18" customHeight="1">
      <c r="F4237" s="174" t="str">
        <f>IFERROR(IF(E4237="","",COUNTIF($E$2:E4237,E4237)),"")</f>
        <v/>
      </c>
      <c r="G4237" s="170" t="str">
        <f t="shared" si="134"/>
        <v/>
      </c>
      <c r="H4237" s="240" t="str">
        <f t="shared" si="135"/>
        <v/>
      </c>
      <c r="O4237" t="s">
        <v>983</v>
      </c>
    </row>
    <row r="4238" spans="6:15" ht="18" customHeight="1">
      <c r="F4238" s="174" t="str">
        <f>IFERROR(IF(E4238="","",COUNTIF($E$2:E4238,E4238)),"")</f>
        <v/>
      </c>
      <c r="G4238" s="170" t="str">
        <f t="shared" si="134"/>
        <v/>
      </c>
      <c r="H4238" s="240" t="str">
        <f t="shared" si="135"/>
        <v/>
      </c>
      <c r="O4238" t="s">
        <v>983</v>
      </c>
    </row>
    <row r="4239" spans="6:15" ht="18" customHeight="1">
      <c r="F4239" s="174" t="str">
        <f>IFERROR(IF(E4239="","",COUNTIF($E$2:E4239,E4239)),"")</f>
        <v/>
      </c>
      <c r="G4239" s="170" t="str">
        <f t="shared" si="134"/>
        <v/>
      </c>
      <c r="H4239" s="240" t="str">
        <f t="shared" si="135"/>
        <v/>
      </c>
      <c r="O4239" t="s">
        <v>983</v>
      </c>
    </row>
    <row r="4240" spans="6:15" ht="18" customHeight="1">
      <c r="F4240" s="174" t="str">
        <f>IFERROR(IF(E4240="","",COUNTIF($E$2:E4240,E4240)),"")</f>
        <v/>
      </c>
      <c r="G4240" s="170" t="str">
        <f t="shared" si="134"/>
        <v/>
      </c>
      <c r="H4240" s="240" t="str">
        <f t="shared" si="135"/>
        <v/>
      </c>
      <c r="O4240" t="s">
        <v>983</v>
      </c>
    </row>
    <row r="4241" spans="6:15" ht="18" customHeight="1">
      <c r="F4241" s="174" t="str">
        <f>IFERROR(IF(E4241="","",COUNTIF($E$2:E4241,E4241)),"")</f>
        <v/>
      </c>
      <c r="G4241" s="170" t="str">
        <f t="shared" si="134"/>
        <v/>
      </c>
      <c r="H4241" s="240" t="str">
        <f t="shared" si="135"/>
        <v/>
      </c>
      <c r="O4241" t="s">
        <v>983</v>
      </c>
    </row>
    <row r="4242" spans="6:15" ht="18" customHeight="1">
      <c r="F4242" s="174" t="str">
        <f>IFERROR(IF(E4242="","",COUNTIF($E$2:E4242,E4242)),"")</f>
        <v/>
      </c>
      <c r="G4242" s="170" t="str">
        <f t="shared" si="134"/>
        <v/>
      </c>
      <c r="H4242" s="240" t="str">
        <f t="shared" si="135"/>
        <v/>
      </c>
      <c r="O4242" t="s">
        <v>983</v>
      </c>
    </row>
    <row r="4243" spans="6:15" ht="18" customHeight="1">
      <c r="F4243" s="174" t="str">
        <f>IFERROR(IF(E4243="","",COUNTIF($E$2:E4243,E4243)),"")</f>
        <v/>
      </c>
      <c r="G4243" s="170" t="str">
        <f t="shared" si="134"/>
        <v/>
      </c>
      <c r="H4243" s="240" t="str">
        <f t="shared" si="135"/>
        <v/>
      </c>
      <c r="O4243" t="s">
        <v>983</v>
      </c>
    </row>
    <row r="4244" spans="6:15" ht="18" customHeight="1">
      <c r="F4244" s="174" t="str">
        <f>IFERROR(IF(E4244="","",COUNTIF($E$2:E4244,E4244)),"")</f>
        <v/>
      </c>
      <c r="G4244" s="170" t="str">
        <f t="shared" si="134"/>
        <v/>
      </c>
      <c r="H4244" s="240" t="str">
        <f t="shared" si="135"/>
        <v/>
      </c>
      <c r="O4244" t="s">
        <v>983</v>
      </c>
    </row>
    <row r="4245" spans="6:15" ht="18" customHeight="1">
      <c r="F4245" s="174" t="str">
        <f>IFERROR(IF(E4245="","",COUNTIF($E$2:E4245,E4245)),"")</f>
        <v/>
      </c>
      <c r="G4245" s="170" t="str">
        <f t="shared" si="134"/>
        <v/>
      </c>
      <c r="H4245" s="240" t="str">
        <f t="shared" si="135"/>
        <v/>
      </c>
      <c r="O4245" t="s">
        <v>983</v>
      </c>
    </row>
    <row r="4246" spans="6:15" ht="18" customHeight="1">
      <c r="F4246" s="174" t="str">
        <f>IFERROR(IF(E4246="","",COUNTIF($E$2:E4246,E4246)),"")</f>
        <v/>
      </c>
      <c r="G4246" s="170" t="str">
        <f t="shared" si="134"/>
        <v/>
      </c>
      <c r="H4246" s="240" t="str">
        <f t="shared" si="135"/>
        <v/>
      </c>
      <c r="O4246" t="s">
        <v>983</v>
      </c>
    </row>
    <row r="4247" spans="6:15" ht="18" customHeight="1">
      <c r="F4247" s="174" t="str">
        <f>IFERROR(IF(E4247="","",COUNTIF($E$2:E4247,E4247)),"")</f>
        <v/>
      </c>
      <c r="G4247" s="170" t="str">
        <f t="shared" si="134"/>
        <v/>
      </c>
      <c r="H4247" s="240" t="str">
        <f t="shared" si="135"/>
        <v/>
      </c>
      <c r="O4247" t="s">
        <v>983</v>
      </c>
    </row>
    <row r="4248" spans="6:15" ht="18" customHeight="1">
      <c r="F4248" s="174" t="str">
        <f>IFERROR(IF(E4248="","",COUNTIF($E$2:E4248,E4248)),"")</f>
        <v/>
      </c>
      <c r="G4248" s="170" t="str">
        <f t="shared" si="134"/>
        <v/>
      </c>
      <c r="H4248" s="240" t="str">
        <f t="shared" si="135"/>
        <v/>
      </c>
      <c r="O4248" t="s">
        <v>983</v>
      </c>
    </row>
    <row r="4249" spans="6:15" ht="18" customHeight="1">
      <c r="F4249" s="174" t="str">
        <f>IFERROR(IF(E4249="","",COUNTIF($E$2:E4249,E4249)),"")</f>
        <v/>
      </c>
      <c r="G4249" s="170" t="str">
        <f t="shared" si="134"/>
        <v/>
      </c>
      <c r="H4249" s="240" t="str">
        <f t="shared" si="135"/>
        <v/>
      </c>
      <c r="O4249" t="s">
        <v>983</v>
      </c>
    </row>
    <row r="4250" spans="6:15" ht="18" customHeight="1">
      <c r="F4250" s="174" t="str">
        <f>IFERROR(IF(E4250="","",COUNTIF($E$2:E4250,E4250)),"")</f>
        <v/>
      </c>
      <c r="G4250" s="170" t="str">
        <f t="shared" si="134"/>
        <v/>
      </c>
      <c r="H4250" s="240" t="str">
        <f t="shared" si="135"/>
        <v/>
      </c>
      <c r="O4250" t="s">
        <v>983</v>
      </c>
    </row>
    <row r="4251" spans="6:15" ht="18" customHeight="1">
      <c r="F4251" s="174" t="str">
        <f>IFERROR(IF(E4251="","",COUNTIF($E$2:E4251,E4251)),"")</f>
        <v/>
      </c>
      <c r="G4251" s="170" t="str">
        <f t="shared" si="134"/>
        <v/>
      </c>
      <c r="H4251" s="240" t="str">
        <f t="shared" si="135"/>
        <v/>
      </c>
      <c r="O4251" t="s">
        <v>983</v>
      </c>
    </row>
    <row r="4252" spans="6:15" ht="18" customHeight="1">
      <c r="F4252" s="174" t="str">
        <f>IFERROR(IF(E4252="","",COUNTIF($E$2:E4252,E4252)),"")</f>
        <v/>
      </c>
      <c r="G4252" s="170" t="str">
        <f t="shared" si="134"/>
        <v/>
      </c>
      <c r="H4252" s="240" t="str">
        <f t="shared" si="135"/>
        <v/>
      </c>
      <c r="O4252" t="s">
        <v>983</v>
      </c>
    </row>
    <row r="4253" spans="6:15" ht="18" customHeight="1">
      <c r="F4253" s="174" t="str">
        <f>IFERROR(IF(E4253="","",COUNTIF($E$2:E4253,E4253)),"")</f>
        <v/>
      </c>
      <c r="G4253" s="170" t="str">
        <f t="shared" si="134"/>
        <v/>
      </c>
      <c r="H4253" s="240" t="str">
        <f t="shared" si="135"/>
        <v/>
      </c>
      <c r="O4253" t="s">
        <v>983</v>
      </c>
    </row>
    <row r="4254" spans="6:15" ht="18" customHeight="1">
      <c r="F4254" s="174" t="str">
        <f>IFERROR(IF(E4254="","",COUNTIF($E$2:E4254,E4254)),"")</f>
        <v/>
      </c>
      <c r="G4254" s="170" t="str">
        <f t="shared" si="134"/>
        <v/>
      </c>
      <c r="H4254" s="240" t="str">
        <f t="shared" si="135"/>
        <v/>
      </c>
      <c r="O4254" t="s">
        <v>983</v>
      </c>
    </row>
    <row r="4255" spans="6:15" ht="18" customHeight="1">
      <c r="F4255" s="174" t="str">
        <f>IFERROR(IF(E4255="","",COUNTIF($E$2:E4255,E4255)),"")</f>
        <v/>
      </c>
      <c r="G4255" s="170" t="str">
        <f t="shared" si="134"/>
        <v/>
      </c>
      <c r="H4255" s="240" t="str">
        <f t="shared" si="135"/>
        <v/>
      </c>
      <c r="O4255" t="s">
        <v>983</v>
      </c>
    </row>
    <row r="4256" spans="6:15" ht="18" customHeight="1">
      <c r="F4256" s="174" t="str">
        <f>IFERROR(IF(E4256="","",COUNTIF($E$2:E4256,E4256)),"")</f>
        <v/>
      </c>
      <c r="G4256" s="170" t="str">
        <f t="shared" si="134"/>
        <v/>
      </c>
      <c r="H4256" s="240" t="str">
        <f t="shared" si="135"/>
        <v/>
      </c>
      <c r="O4256" t="s">
        <v>983</v>
      </c>
    </row>
    <row r="4257" spans="6:15" ht="18" customHeight="1">
      <c r="F4257" s="174" t="str">
        <f>IFERROR(IF(E4257="","",COUNTIF($E$2:E4257,E4257)),"")</f>
        <v/>
      </c>
      <c r="G4257" s="170" t="str">
        <f t="shared" si="134"/>
        <v/>
      </c>
      <c r="H4257" s="240" t="str">
        <f t="shared" si="135"/>
        <v/>
      </c>
      <c r="O4257" t="s">
        <v>983</v>
      </c>
    </row>
    <row r="4258" spans="6:15" ht="18" customHeight="1">
      <c r="F4258" s="174" t="str">
        <f>IFERROR(IF(E4258="","",COUNTIF($E$2:E4258,E4258)),"")</f>
        <v/>
      </c>
      <c r="G4258" s="170" t="str">
        <f t="shared" si="134"/>
        <v/>
      </c>
      <c r="H4258" s="240" t="str">
        <f t="shared" si="135"/>
        <v/>
      </c>
      <c r="O4258" t="s">
        <v>983</v>
      </c>
    </row>
    <row r="4259" spans="6:15" ht="18" customHeight="1">
      <c r="F4259" s="174" t="str">
        <f>IFERROR(IF(E4259="","",COUNTIF($E$2:E4259,E4259)),"")</f>
        <v/>
      </c>
      <c r="G4259" s="170" t="str">
        <f t="shared" si="134"/>
        <v/>
      </c>
      <c r="H4259" s="240" t="str">
        <f t="shared" si="135"/>
        <v/>
      </c>
      <c r="O4259" t="s">
        <v>983</v>
      </c>
    </row>
    <row r="4260" spans="6:15" ht="18" customHeight="1">
      <c r="F4260" s="174" t="str">
        <f>IFERROR(IF(E4260="","",COUNTIF($E$2:E4260,E4260)),"")</f>
        <v/>
      </c>
      <c r="G4260" s="170" t="str">
        <f t="shared" si="134"/>
        <v/>
      </c>
      <c r="H4260" s="240" t="str">
        <f t="shared" si="135"/>
        <v/>
      </c>
      <c r="O4260" t="s">
        <v>983</v>
      </c>
    </row>
    <row r="4261" spans="6:15" ht="18" customHeight="1">
      <c r="F4261" s="174" t="str">
        <f>IFERROR(IF(E4261="","",COUNTIF($E$2:E4261,E4261)),"")</f>
        <v/>
      </c>
      <c r="G4261" s="170" t="str">
        <f t="shared" si="134"/>
        <v/>
      </c>
      <c r="H4261" s="240" t="str">
        <f t="shared" si="135"/>
        <v/>
      </c>
      <c r="O4261" t="s">
        <v>983</v>
      </c>
    </row>
    <row r="4262" spans="6:15" ht="18" customHeight="1">
      <c r="F4262" s="174" t="str">
        <f>IFERROR(IF(E4262="","",COUNTIF($E$2:E4262,E4262)),"")</f>
        <v/>
      </c>
      <c r="G4262" s="170" t="str">
        <f t="shared" si="134"/>
        <v/>
      </c>
      <c r="H4262" s="240" t="str">
        <f t="shared" si="135"/>
        <v/>
      </c>
      <c r="O4262" t="s">
        <v>983</v>
      </c>
    </row>
    <row r="4263" spans="6:15" ht="18" customHeight="1">
      <c r="F4263" s="174" t="str">
        <f>IFERROR(IF(E4263="","",COUNTIF($E$2:E4263,E4263)),"")</f>
        <v/>
      </c>
      <c r="G4263" s="170" t="str">
        <f t="shared" si="134"/>
        <v/>
      </c>
      <c r="H4263" s="240" t="str">
        <f t="shared" si="135"/>
        <v/>
      </c>
      <c r="O4263" t="s">
        <v>983</v>
      </c>
    </row>
    <row r="4264" spans="6:15" ht="18" customHeight="1">
      <c r="F4264" s="174" t="str">
        <f>IFERROR(IF(E4264="","",COUNTIF($E$2:E4264,E4264)),"")</f>
        <v/>
      </c>
      <c r="G4264" s="170" t="str">
        <f t="shared" si="134"/>
        <v/>
      </c>
      <c r="H4264" s="240" t="str">
        <f t="shared" si="135"/>
        <v/>
      </c>
      <c r="O4264" t="s">
        <v>983</v>
      </c>
    </row>
    <row r="4265" spans="6:15" ht="18" customHeight="1">
      <c r="F4265" s="174" t="str">
        <f>IFERROR(IF(E4265="","",COUNTIF($E$2:E4265,E4265)),"")</f>
        <v/>
      </c>
      <c r="G4265" s="170" t="str">
        <f t="shared" si="134"/>
        <v/>
      </c>
      <c r="H4265" s="240" t="str">
        <f t="shared" si="135"/>
        <v/>
      </c>
      <c r="O4265" t="s">
        <v>983</v>
      </c>
    </row>
    <row r="4266" spans="6:15" ht="18" customHeight="1">
      <c r="F4266" s="174" t="str">
        <f>IFERROR(IF(E4266="","",COUNTIF($E$2:E4266,E4266)),"")</f>
        <v/>
      </c>
      <c r="G4266" s="170" t="str">
        <f t="shared" si="134"/>
        <v/>
      </c>
      <c r="H4266" s="240" t="str">
        <f t="shared" si="135"/>
        <v/>
      </c>
      <c r="O4266" t="s">
        <v>983</v>
      </c>
    </row>
    <row r="4267" spans="6:15" ht="18" customHeight="1">
      <c r="F4267" s="174" t="str">
        <f>IFERROR(IF(E4267="","",COUNTIF($E$2:E4267,E4267)),"")</f>
        <v/>
      </c>
      <c r="G4267" s="170" t="str">
        <f t="shared" si="134"/>
        <v/>
      </c>
      <c r="H4267" s="240" t="str">
        <f t="shared" si="135"/>
        <v/>
      </c>
      <c r="O4267" t="s">
        <v>983</v>
      </c>
    </row>
    <row r="4268" spans="6:15" ht="18" customHeight="1">
      <c r="F4268" s="174" t="str">
        <f>IFERROR(IF(E4268="","",COUNTIF($E$2:E4268,E4268)),"")</f>
        <v/>
      </c>
      <c r="G4268" s="170" t="str">
        <f t="shared" si="134"/>
        <v/>
      </c>
      <c r="H4268" s="240" t="str">
        <f t="shared" si="135"/>
        <v/>
      </c>
      <c r="O4268" t="s">
        <v>983</v>
      </c>
    </row>
    <row r="4269" spans="6:15" ht="18" customHeight="1">
      <c r="F4269" s="174" t="str">
        <f>IFERROR(IF(E4269="","",COUNTIF($E$2:E4269,E4269)),"")</f>
        <v/>
      </c>
      <c r="G4269" s="170" t="str">
        <f t="shared" si="134"/>
        <v/>
      </c>
      <c r="H4269" s="240" t="str">
        <f t="shared" si="135"/>
        <v/>
      </c>
      <c r="O4269" t="s">
        <v>983</v>
      </c>
    </row>
    <row r="4270" spans="6:15" ht="18" customHeight="1">
      <c r="F4270" s="174" t="str">
        <f>IFERROR(IF(E4270="","",COUNTIF($E$2:E4270,E4270)),"")</f>
        <v/>
      </c>
      <c r="G4270" s="170" t="str">
        <f t="shared" si="134"/>
        <v/>
      </c>
      <c r="H4270" s="240" t="str">
        <f t="shared" si="135"/>
        <v/>
      </c>
      <c r="O4270" t="s">
        <v>983</v>
      </c>
    </row>
    <row r="4271" spans="6:15" ht="18" customHeight="1">
      <c r="F4271" s="174" t="str">
        <f>IFERROR(IF(E4271="","",COUNTIF($E$2:E4271,E4271)),"")</f>
        <v/>
      </c>
      <c r="G4271" s="170" t="str">
        <f t="shared" si="134"/>
        <v/>
      </c>
      <c r="H4271" s="240" t="str">
        <f t="shared" si="135"/>
        <v/>
      </c>
      <c r="O4271" t="s">
        <v>983</v>
      </c>
    </row>
    <row r="4272" spans="6:15" ht="18" customHeight="1">
      <c r="F4272" s="174" t="str">
        <f>IFERROR(IF(E4272="","",COUNTIF($E$2:E4272,E4272)),"")</f>
        <v/>
      </c>
      <c r="G4272" s="170" t="str">
        <f t="shared" si="134"/>
        <v/>
      </c>
      <c r="H4272" s="240" t="str">
        <f t="shared" si="135"/>
        <v/>
      </c>
      <c r="O4272" t="s">
        <v>983</v>
      </c>
    </row>
    <row r="4273" spans="6:15" ht="18" customHeight="1">
      <c r="F4273" s="174" t="str">
        <f>IFERROR(IF(E4273="","",COUNTIF($E$2:E4273,E4273)),"")</f>
        <v/>
      </c>
      <c r="G4273" s="170" t="str">
        <f t="shared" si="134"/>
        <v/>
      </c>
      <c r="H4273" s="240" t="str">
        <f t="shared" si="135"/>
        <v/>
      </c>
      <c r="O4273" t="s">
        <v>983</v>
      </c>
    </row>
    <row r="4274" spans="6:15" ht="18" customHeight="1">
      <c r="F4274" s="174" t="str">
        <f>IFERROR(IF(E4274="","",COUNTIF($E$2:E4274,E4274)),"")</f>
        <v/>
      </c>
      <c r="G4274" s="170" t="str">
        <f t="shared" si="134"/>
        <v/>
      </c>
      <c r="H4274" s="240" t="str">
        <f t="shared" si="135"/>
        <v/>
      </c>
      <c r="O4274" t="s">
        <v>983</v>
      </c>
    </row>
    <row r="4275" spans="6:15" ht="18" customHeight="1">
      <c r="F4275" s="174" t="str">
        <f>IFERROR(IF(E4275="","",COUNTIF($E$2:E4275,E4275)),"")</f>
        <v/>
      </c>
      <c r="G4275" s="170" t="str">
        <f t="shared" si="134"/>
        <v/>
      </c>
      <c r="H4275" s="240" t="str">
        <f t="shared" si="135"/>
        <v/>
      </c>
      <c r="O4275" t="s">
        <v>983</v>
      </c>
    </row>
    <row r="4276" spans="6:15" ht="18" customHeight="1">
      <c r="F4276" s="174" t="str">
        <f>IFERROR(IF(E4276="","",COUNTIF($E$2:E4276,E4276)),"")</f>
        <v/>
      </c>
      <c r="G4276" s="170" t="str">
        <f t="shared" si="134"/>
        <v/>
      </c>
      <c r="H4276" s="240" t="str">
        <f t="shared" si="135"/>
        <v/>
      </c>
      <c r="O4276" t="s">
        <v>983</v>
      </c>
    </row>
    <row r="4277" spans="6:15" ht="18" customHeight="1">
      <c r="F4277" s="174" t="str">
        <f>IFERROR(IF(E4277="","",COUNTIF($E$2:E4277,E4277)),"")</f>
        <v/>
      </c>
      <c r="G4277" s="170" t="str">
        <f t="shared" si="134"/>
        <v/>
      </c>
      <c r="H4277" s="240" t="str">
        <f t="shared" si="135"/>
        <v/>
      </c>
      <c r="O4277" t="s">
        <v>983</v>
      </c>
    </row>
    <row r="4278" spans="6:15" ht="18" customHeight="1">
      <c r="F4278" s="174" t="str">
        <f>IFERROR(IF(E4278="","",COUNTIF($E$2:E4278,E4278)),"")</f>
        <v/>
      </c>
      <c r="G4278" s="170" t="str">
        <f t="shared" si="134"/>
        <v/>
      </c>
      <c r="H4278" s="240" t="str">
        <f t="shared" si="135"/>
        <v/>
      </c>
      <c r="O4278" t="s">
        <v>983</v>
      </c>
    </row>
    <row r="4279" spans="6:15" ht="18" customHeight="1">
      <c r="F4279" s="174" t="str">
        <f>IFERROR(IF(E4279="","",COUNTIF($E$2:E4279,E4279)),"")</f>
        <v/>
      </c>
      <c r="G4279" s="170" t="str">
        <f t="shared" si="134"/>
        <v/>
      </c>
      <c r="H4279" s="240" t="str">
        <f t="shared" si="135"/>
        <v/>
      </c>
      <c r="O4279" t="s">
        <v>983</v>
      </c>
    </row>
    <row r="4280" spans="6:15" ht="18" customHeight="1">
      <c r="F4280" s="174" t="str">
        <f>IFERROR(IF(E4280="","",COUNTIF($E$2:E4280,E4280)),"")</f>
        <v/>
      </c>
      <c r="G4280" s="170" t="str">
        <f t="shared" si="134"/>
        <v/>
      </c>
      <c r="H4280" s="240" t="str">
        <f t="shared" si="135"/>
        <v/>
      </c>
      <c r="O4280" t="s">
        <v>983</v>
      </c>
    </row>
    <row r="4281" spans="6:15" ht="18" customHeight="1">
      <c r="F4281" s="174" t="str">
        <f>IFERROR(IF(E4281="","",COUNTIF($E$2:E4281,E4281)),"")</f>
        <v/>
      </c>
      <c r="G4281" s="170" t="str">
        <f t="shared" si="134"/>
        <v/>
      </c>
      <c r="H4281" s="240" t="str">
        <f t="shared" si="135"/>
        <v/>
      </c>
      <c r="O4281" t="s">
        <v>983</v>
      </c>
    </row>
    <row r="4282" spans="6:15" ht="18" customHeight="1">
      <c r="F4282" s="174" t="str">
        <f>IFERROR(IF(E4282="","",COUNTIF($E$2:E4282,E4282)),"")</f>
        <v/>
      </c>
      <c r="G4282" s="170" t="str">
        <f t="shared" si="134"/>
        <v/>
      </c>
      <c r="H4282" s="240" t="str">
        <f t="shared" si="135"/>
        <v/>
      </c>
      <c r="O4282" t="s">
        <v>983</v>
      </c>
    </row>
    <row r="4283" spans="6:15" ht="18" customHeight="1">
      <c r="F4283" s="174" t="str">
        <f>IFERROR(IF(E4283="","",COUNTIF($E$2:E4283,E4283)),"")</f>
        <v/>
      </c>
      <c r="G4283" s="170" t="str">
        <f t="shared" si="134"/>
        <v/>
      </c>
      <c r="H4283" s="240" t="str">
        <f t="shared" si="135"/>
        <v/>
      </c>
      <c r="O4283" t="s">
        <v>983</v>
      </c>
    </row>
    <row r="4284" spans="6:15" ht="18" customHeight="1">
      <c r="F4284" s="174" t="str">
        <f>IFERROR(IF(E4284="","",COUNTIF($E$2:E4284,E4284)),"")</f>
        <v/>
      </c>
      <c r="G4284" s="170" t="str">
        <f t="shared" si="134"/>
        <v/>
      </c>
      <c r="H4284" s="240" t="str">
        <f t="shared" si="135"/>
        <v/>
      </c>
      <c r="O4284" t="s">
        <v>983</v>
      </c>
    </row>
    <row r="4285" spans="6:15" ht="18" customHeight="1">
      <c r="F4285" s="174" t="str">
        <f>IFERROR(IF(E4285="","",COUNTIF($E$2:E4285,E4285)),"")</f>
        <v/>
      </c>
      <c r="G4285" s="170" t="str">
        <f t="shared" si="134"/>
        <v/>
      </c>
      <c r="H4285" s="240" t="str">
        <f t="shared" si="135"/>
        <v/>
      </c>
      <c r="O4285" t="s">
        <v>983</v>
      </c>
    </row>
    <row r="4286" spans="6:15" ht="18" customHeight="1">
      <c r="F4286" s="174" t="str">
        <f>IFERROR(IF(E4286="","",COUNTIF($E$2:E4286,E4286)),"")</f>
        <v/>
      </c>
      <c r="G4286" s="170" t="str">
        <f t="shared" si="134"/>
        <v/>
      </c>
      <c r="H4286" s="240" t="str">
        <f t="shared" si="135"/>
        <v/>
      </c>
      <c r="O4286" t="s">
        <v>983</v>
      </c>
    </row>
    <row r="4287" spans="6:15" ht="18" customHeight="1">
      <c r="F4287" s="174" t="str">
        <f>IFERROR(IF(E4287="","",COUNTIF($E$2:E4287,E4287)),"")</f>
        <v/>
      </c>
      <c r="G4287" s="170" t="str">
        <f t="shared" si="134"/>
        <v/>
      </c>
      <c r="H4287" s="240" t="str">
        <f t="shared" si="135"/>
        <v/>
      </c>
      <c r="O4287" t="s">
        <v>983</v>
      </c>
    </row>
    <row r="4288" spans="6:15" ht="18" customHeight="1">
      <c r="F4288" s="174" t="str">
        <f>IFERROR(IF(E4288="","",COUNTIF($E$2:E4288,E4288)),"")</f>
        <v/>
      </c>
      <c r="G4288" s="170" t="str">
        <f t="shared" si="134"/>
        <v/>
      </c>
      <c r="H4288" s="240" t="str">
        <f t="shared" si="135"/>
        <v/>
      </c>
      <c r="O4288" t="s">
        <v>983</v>
      </c>
    </row>
    <row r="4289" spans="6:15" ht="18" customHeight="1">
      <c r="F4289" s="174" t="str">
        <f>IFERROR(IF(E4289="","",COUNTIF($E$2:E4289,E4289)),"")</f>
        <v/>
      </c>
      <c r="G4289" s="170" t="str">
        <f t="shared" si="134"/>
        <v/>
      </c>
      <c r="H4289" s="240" t="str">
        <f t="shared" si="135"/>
        <v/>
      </c>
      <c r="O4289" t="s">
        <v>983</v>
      </c>
    </row>
    <row r="4290" spans="6:15" ht="18" customHeight="1">
      <c r="F4290" s="174" t="str">
        <f>IFERROR(IF(E4290="","",COUNTIF($E$2:E4290,E4290)),"")</f>
        <v/>
      </c>
      <c r="G4290" s="170" t="str">
        <f t="shared" ref="G4290:G4353" si="136">IFERROR(IF(AND(COUNTIF(E4290:E4290,E4290)=(F4290),F4290&gt;0),ROW(),""),"")</f>
        <v/>
      </c>
      <c r="H4290" s="240" t="str">
        <f t="shared" ref="H4290:H4353" si="137">IFERROR(INDEX(E:E,SMALL(G:G,ROW()-1)),"")</f>
        <v/>
      </c>
      <c r="O4290" t="s">
        <v>983</v>
      </c>
    </row>
    <row r="4291" spans="6:15" ht="18" customHeight="1">
      <c r="F4291" s="174" t="str">
        <f>IFERROR(IF(E4291="","",COUNTIF($E$2:E4291,E4291)),"")</f>
        <v/>
      </c>
      <c r="G4291" s="170" t="str">
        <f t="shared" si="136"/>
        <v/>
      </c>
      <c r="H4291" s="240" t="str">
        <f t="shared" si="137"/>
        <v/>
      </c>
      <c r="O4291" t="s">
        <v>983</v>
      </c>
    </row>
    <row r="4292" spans="6:15" ht="18" customHeight="1">
      <c r="F4292" s="174" t="str">
        <f>IFERROR(IF(E4292="","",COUNTIF($E$2:E4292,E4292)),"")</f>
        <v/>
      </c>
      <c r="G4292" s="170" t="str">
        <f t="shared" si="136"/>
        <v/>
      </c>
      <c r="H4292" s="240" t="str">
        <f t="shared" si="137"/>
        <v/>
      </c>
      <c r="O4292" t="s">
        <v>983</v>
      </c>
    </row>
    <row r="4293" spans="6:15" ht="18" customHeight="1">
      <c r="F4293" s="174" t="str">
        <f>IFERROR(IF(E4293="","",COUNTIF($E$2:E4293,E4293)),"")</f>
        <v/>
      </c>
      <c r="G4293" s="170" t="str">
        <f t="shared" si="136"/>
        <v/>
      </c>
      <c r="H4293" s="240" t="str">
        <f t="shared" si="137"/>
        <v/>
      </c>
      <c r="O4293" t="s">
        <v>983</v>
      </c>
    </row>
    <row r="4294" spans="6:15" ht="18" customHeight="1">
      <c r="F4294" s="174" t="str">
        <f>IFERROR(IF(E4294="","",COUNTIF($E$2:E4294,E4294)),"")</f>
        <v/>
      </c>
      <c r="G4294" s="170" t="str">
        <f t="shared" si="136"/>
        <v/>
      </c>
      <c r="H4294" s="240" t="str">
        <f t="shared" si="137"/>
        <v/>
      </c>
      <c r="O4294" t="s">
        <v>983</v>
      </c>
    </row>
    <row r="4295" spans="6:15" ht="18" customHeight="1">
      <c r="F4295" s="174" t="str">
        <f>IFERROR(IF(E4295="","",COUNTIF($E$2:E4295,E4295)),"")</f>
        <v/>
      </c>
      <c r="G4295" s="170" t="str">
        <f t="shared" si="136"/>
        <v/>
      </c>
      <c r="H4295" s="240" t="str">
        <f t="shared" si="137"/>
        <v/>
      </c>
      <c r="O4295" t="s">
        <v>983</v>
      </c>
    </row>
    <row r="4296" spans="6:15" ht="18" customHeight="1">
      <c r="F4296" s="174" t="str">
        <f>IFERROR(IF(E4296="","",COUNTIF($E$2:E4296,E4296)),"")</f>
        <v/>
      </c>
      <c r="G4296" s="170" t="str">
        <f t="shared" si="136"/>
        <v/>
      </c>
      <c r="H4296" s="240" t="str">
        <f t="shared" si="137"/>
        <v/>
      </c>
      <c r="O4296" t="s">
        <v>983</v>
      </c>
    </row>
    <row r="4297" spans="6:15" ht="18" customHeight="1">
      <c r="F4297" s="174" t="str">
        <f>IFERROR(IF(E4297="","",COUNTIF($E$2:E4297,E4297)),"")</f>
        <v/>
      </c>
      <c r="G4297" s="170" t="str">
        <f t="shared" si="136"/>
        <v/>
      </c>
      <c r="H4297" s="240" t="str">
        <f t="shared" si="137"/>
        <v/>
      </c>
      <c r="O4297" t="s">
        <v>983</v>
      </c>
    </row>
    <row r="4298" spans="6:15" ht="18" customHeight="1">
      <c r="F4298" s="174" t="str">
        <f>IFERROR(IF(E4298="","",COUNTIF($E$2:E4298,E4298)),"")</f>
        <v/>
      </c>
      <c r="G4298" s="170" t="str">
        <f t="shared" si="136"/>
        <v/>
      </c>
      <c r="H4298" s="240" t="str">
        <f t="shared" si="137"/>
        <v/>
      </c>
      <c r="O4298" t="s">
        <v>983</v>
      </c>
    </row>
    <row r="4299" spans="6:15" ht="18" customHeight="1">
      <c r="F4299" s="174" t="str">
        <f>IFERROR(IF(E4299="","",COUNTIF($E$2:E4299,E4299)),"")</f>
        <v/>
      </c>
      <c r="G4299" s="170" t="str">
        <f t="shared" si="136"/>
        <v/>
      </c>
      <c r="H4299" s="240" t="str">
        <f t="shared" si="137"/>
        <v/>
      </c>
      <c r="O4299" t="s">
        <v>983</v>
      </c>
    </row>
    <row r="4300" spans="6:15" ht="18" customHeight="1">
      <c r="F4300" s="174" t="str">
        <f>IFERROR(IF(E4300="","",COUNTIF($E$2:E4300,E4300)),"")</f>
        <v/>
      </c>
      <c r="G4300" s="170" t="str">
        <f t="shared" si="136"/>
        <v/>
      </c>
      <c r="H4300" s="240" t="str">
        <f t="shared" si="137"/>
        <v/>
      </c>
      <c r="O4300" t="s">
        <v>983</v>
      </c>
    </row>
    <row r="4301" spans="6:15" ht="18" customHeight="1">
      <c r="F4301" s="174" t="str">
        <f>IFERROR(IF(E4301="","",COUNTIF($E$2:E4301,E4301)),"")</f>
        <v/>
      </c>
      <c r="G4301" s="170" t="str">
        <f t="shared" si="136"/>
        <v/>
      </c>
      <c r="H4301" s="240" t="str">
        <f t="shared" si="137"/>
        <v/>
      </c>
      <c r="O4301" t="s">
        <v>983</v>
      </c>
    </row>
    <row r="4302" spans="6:15" ht="18" customHeight="1">
      <c r="F4302" s="174" t="str">
        <f>IFERROR(IF(E4302="","",COUNTIF($E$2:E4302,E4302)),"")</f>
        <v/>
      </c>
      <c r="G4302" s="170" t="str">
        <f t="shared" si="136"/>
        <v/>
      </c>
      <c r="H4302" s="240" t="str">
        <f t="shared" si="137"/>
        <v/>
      </c>
      <c r="O4302" t="s">
        <v>983</v>
      </c>
    </row>
    <row r="4303" spans="6:15" ht="18" customHeight="1">
      <c r="F4303" s="174" t="str">
        <f>IFERROR(IF(E4303="","",COUNTIF($E$2:E4303,E4303)),"")</f>
        <v/>
      </c>
      <c r="G4303" s="170" t="str">
        <f t="shared" si="136"/>
        <v/>
      </c>
      <c r="H4303" s="240" t="str">
        <f t="shared" si="137"/>
        <v/>
      </c>
      <c r="O4303" t="s">
        <v>983</v>
      </c>
    </row>
    <row r="4304" spans="6:15" ht="18" customHeight="1">
      <c r="F4304" s="174" t="str">
        <f>IFERROR(IF(E4304="","",COUNTIF($E$2:E4304,E4304)),"")</f>
        <v/>
      </c>
      <c r="G4304" s="170" t="str">
        <f t="shared" si="136"/>
        <v/>
      </c>
      <c r="H4304" s="240" t="str">
        <f t="shared" si="137"/>
        <v/>
      </c>
      <c r="O4304" t="s">
        <v>983</v>
      </c>
    </row>
    <row r="4305" spans="6:15" ht="18" customHeight="1">
      <c r="F4305" s="174" t="str">
        <f>IFERROR(IF(E4305="","",COUNTIF($E$2:E4305,E4305)),"")</f>
        <v/>
      </c>
      <c r="G4305" s="170" t="str">
        <f t="shared" si="136"/>
        <v/>
      </c>
      <c r="H4305" s="240" t="str">
        <f t="shared" si="137"/>
        <v/>
      </c>
      <c r="O4305" t="s">
        <v>983</v>
      </c>
    </row>
    <row r="4306" spans="6:15" ht="18" customHeight="1">
      <c r="F4306" s="174" t="str">
        <f>IFERROR(IF(E4306="","",COUNTIF($E$2:E4306,E4306)),"")</f>
        <v/>
      </c>
      <c r="G4306" s="170" t="str">
        <f t="shared" si="136"/>
        <v/>
      </c>
      <c r="H4306" s="240" t="str">
        <f t="shared" si="137"/>
        <v/>
      </c>
      <c r="O4306" t="s">
        <v>983</v>
      </c>
    </row>
    <row r="4307" spans="6:15" ht="18" customHeight="1">
      <c r="F4307" s="174" t="str">
        <f>IFERROR(IF(E4307="","",COUNTIF($E$2:E4307,E4307)),"")</f>
        <v/>
      </c>
      <c r="G4307" s="170" t="str">
        <f t="shared" si="136"/>
        <v/>
      </c>
      <c r="H4307" s="240" t="str">
        <f t="shared" si="137"/>
        <v/>
      </c>
      <c r="O4307" t="s">
        <v>983</v>
      </c>
    </row>
    <row r="4308" spans="6:15" ht="18" customHeight="1">
      <c r="F4308" s="174" t="str">
        <f>IFERROR(IF(E4308="","",COUNTIF($E$2:E4308,E4308)),"")</f>
        <v/>
      </c>
      <c r="G4308" s="170" t="str">
        <f t="shared" si="136"/>
        <v/>
      </c>
      <c r="H4308" s="240" t="str">
        <f t="shared" si="137"/>
        <v/>
      </c>
      <c r="O4308" t="s">
        <v>983</v>
      </c>
    </row>
    <row r="4309" spans="6:15" ht="18" customHeight="1">
      <c r="F4309" s="174" t="str">
        <f>IFERROR(IF(E4309="","",COUNTIF($E$2:E4309,E4309)),"")</f>
        <v/>
      </c>
      <c r="G4309" s="170" t="str">
        <f t="shared" si="136"/>
        <v/>
      </c>
      <c r="H4309" s="240" t="str">
        <f t="shared" si="137"/>
        <v/>
      </c>
      <c r="O4309" t="s">
        <v>983</v>
      </c>
    </row>
    <row r="4310" spans="6:15" ht="18" customHeight="1">
      <c r="F4310" s="174" t="str">
        <f>IFERROR(IF(E4310="","",COUNTIF($E$2:E4310,E4310)),"")</f>
        <v/>
      </c>
      <c r="G4310" s="170" t="str">
        <f t="shared" si="136"/>
        <v/>
      </c>
      <c r="H4310" s="240" t="str">
        <f t="shared" si="137"/>
        <v/>
      </c>
      <c r="O4310" t="s">
        <v>983</v>
      </c>
    </row>
    <row r="4311" spans="6:15" ht="18" customHeight="1">
      <c r="F4311" s="174" t="str">
        <f>IFERROR(IF(E4311="","",COUNTIF($E$2:E4311,E4311)),"")</f>
        <v/>
      </c>
      <c r="G4311" s="170" t="str">
        <f t="shared" si="136"/>
        <v/>
      </c>
      <c r="H4311" s="240" t="str">
        <f t="shared" si="137"/>
        <v/>
      </c>
      <c r="O4311" t="s">
        <v>983</v>
      </c>
    </row>
    <row r="4312" spans="6:15" ht="18" customHeight="1">
      <c r="F4312" s="174" t="str">
        <f>IFERROR(IF(E4312="","",COUNTIF($E$2:E4312,E4312)),"")</f>
        <v/>
      </c>
      <c r="G4312" s="170" t="str">
        <f t="shared" si="136"/>
        <v/>
      </c>
      <c r="H4312" s="240" t="str">
        <f t="shared" si="137"/>
        <v/>
      </c>
      <c r="O4312" t="s">
        <v>983</v>
      </c>
    </row>
    <row r="4313" spans="6:15" ht="18" customHeight="1">
      <c r="F4313" s="174" t="str">
        <f>IFERROR(IF(E4313="","",COUNTIF($E$2:E4313,E4313)),"")</f>
        <v/>
      </c>
      <c r="G4313" s="170" t="str">
        <f t="shared" si="136"/>
        <v/>
      </c>
      <c r="H4313" s="240" t="str">
        <f t="shared" si="137"/>
        <v/>
      </c>
      <c r="O4313" t="s">
        <v>983</v>
      </c>
    </row>
    <row r="4314" spans="6:15" ht="18" customHeight="1">
      <c r="F4314" s="174" t="str">
        <f>IFERROR(IF(E4314="","",COUNTIF($E$2:E4314,E4314)),"")</f>
        <v/>
      </c>
      <c r="G4314" s="170" t="str">
        <f t="shared" si="136"/>
        <v/>
      </c>
      <c r="H4314" s="240" t="str">
        <f t="shared" si="137"/>
        <v/>
      </c>
      <c r="O4314" t="s">
        <v>983</v>
      </c>
    </row>
    <row r="4315" spans="6:15" ht="18" customHeight="1">
      <c r="F4315" s="174" t="str">
        <f>IFERROR(IF(E4315="","",COUNTIF($E$2:E4315,E4315)),"")</f>
        <v/>
      </c>
      <c r="G4315" s="170" t="str">
        <f t="shared" si="136"/>
        <v/>
      </c>
      <c r="H4315" s="240" t="str">
        <f t="shared" si="137"/>
        <v/>
      </c>
      <c r="O4315" t="s">
        <v>983</v>
      </c>
    </row>
    <row r="4316" spans="6:15" ht="18" customHeight="1">
      <c r="F4316" s="174" t="str">
        <f>IFERROR(IF(E4316="","",COUNTIF($E$2:E4316,E4316)),"")</f>
        <v/>
      </c>
      <c r="G4316" s="170" t="str">
        <f t="shared" si="136"/>
        <v/>
      </c>
      <c r="H4316" s="240" t="str">
        <f t="shared" si="137"/>
        <v/>
      </c>
      <c r="O4316" t="s">
        <v>983</v>
      </c>
    </row>
    <row r="4317" spans="6:15" ht="18" customHeight="1">
      <c r="F4317" s="174" t="str">
        <f>IFERROR(IF(E4317="","",COUNTIF($E$2:E4317,E4317)),"")</f>
        <v/>
      </c>
      <c r="G4317" s="170" t="str">
        <f t="shared" si="136"/>
        <v/>
      </c>
      <c r="H4317" s="240" t="str">
        <f t="shared" si="137"/>
        <v/>
      </c>
      <c r="O4317" t="s">
        <v>983</v>
      </c>
    </row>
    <row r="4318" spans="6:15" ht="18" customHeight="1">
      <c r="F4318" s="174" t="str">
        <f>IFERROR(IF(E4318="","",COUNTIF($E$2:E4318,E4318)),"")</f>
        <v/>
      </c>
      <c r="G4318" s="170" t="str">
        <f t="shared" si="136"/>
        <v/>
      </c>
      <c r="H4318" s="240" t="str">
        <f t="shared" si="137"/>
        <v/>
      </c>
      <c r="O4318" t="s">
        <v>983</v>
      </c>
    </row>
    <row r="4319" spans="6:15" ht="18" customHeight="1">
      <c r="F4319" s="174" t="str">
        <f>IFERROR(IF(E4319="","",COUNTIF($E$2:E4319,E4319)),"")</f>
        <v/>
      </c>
      <c r="G4319" s="170" t="str">
        <f t="shared" si="136"/>
        <v/>
      </c>
      <c r="H4319" s="240" t="str">
        <f t="shared" si="137"/>
        <v/>
      </c>
      <c r="O4319" t="s">
        <v>983</v>
      </c>
    </row>
    <row r="4320" spans="6:15" ht="18" customHeight="1">
      <c r="F4320" s="174" t="str">
        <f>IFERROR(IF(E4320="","",COUNTIF($E$2:E4320,E4320)),"")</f>
        <v/>
      </c>
      <c r="G4320" s="170" t="str">
        <f t="shared" si="136"/>
        <v/>
      </c>
      <c r="H4320" s="240" t="str">
        <f t="shared" si="137"/>
        <v/>
      </c>
      <c r="O4320" t="s">
        <v>983</v>
      </c>
    </row>
    <row r="4321" spans="6:15" ht="18" customHeight="1">
      <c r="F4321" s="174" t="str">
        <f>IFERROR(IF(E4321="","",COUNTIF($E$2:E4321,E4321)),"")</f>
        <v/>
      </c>
      <c r="G4321" s="170" t="str">
        <f t="shared" si="136"/>
        <v/>
      </c>
      <c r="H4321" s="240" t="str">
        <f t="shared" si="137"/>
        <v/>
      </c>
      <c r="O4321" t="s">
        <v>983</v>
      </c>
    </row>
    <row r="4322" spans="6:15" ht="18" customHeight="1">
      <c r="F4322" s="174" t="str">
        <f>IFERROR(IF(E4322="","",COUNTIF($E$2:E4322,E4322)),"")</f>
        <v/>
      </c>
      <c r="G4322" s="170" t="str">
        <f t="shared" si="136"/>
        <v/>
      </c>
      <c r="H4322" s="240" t="str">
        <f t="shared" si="137"/>
        <v/>
      </c>
      <c r="O4322" t="s">
        <v>983</v>
      </c>
    </row>
    <row r="4323" spans="6:15" ht="18" customHeight="1">
      <c r="F4323" s="174" t="str">
        <f>IFERROR(IF(E4323="","",COUNTIF($E$2:E4323,E4323)),"")</f>
        <v/>
      </c>
      <c r="G4323" s="170" t="str">
        <f t="shared" si="136"/>
        <v/>
      </c>
      <c r="H4323" s="240" t="str">
        <f t="shared" si="137"/>
        <v/>
      </c>
      <c r="O4323" t="s">
        <v>983</v>
      </c>
    </row>
    <row r="4324" spans="6:15" ht="18" customHeight="1">
      <c r="F4324" s="174" t="str">
        <f>IFERROR(IF(E4324="","",COUNTIF($E$2:E4324,E4324)),"")</f>
        <v/>
      </c>
      <c r="G4324" s="170" t="str">
        <f t="shared" si="136"/>
        <v/>
      </c>
      <c r="H4324" s="240" t="str">
        <f t="shared" si="137"/>
        <v/>
      </c>
      <c r="O4324" t="s">
        <v>983</v>
      </c>
    </row>
    <row r="4325" spans="6:15" ht="18" customHeight="1">
      <c r="F4325" s="174" t="str">
        <f>IFERROR(IF(E4325="","",COUNTIF($E$2:E4325,E4325)),"")</f>
        <v/>
      </c>
      <c r="G4325" s="170" t="str">
        <f t="shared" si="136"/>
        <v/>
      </c>
      <c r="H4325" s="240" t="str">
        <f t="shared" si="137"/>
        <v/>
      </c>
      <c r="O4325" t="s">
        <v>983</v>
      </c>
    </row>
    <row r="4326" spans="6:15" ht="18" customHeight="1">
      <c r="F4326" s="174" t="str">
        <f>IFERROR(IF(E4326="","",COUNTIF($E$2:E4326,E4326)),"")</f>
        <v/>
      </c>
      <c r="G4326" s="170" t="str">
        <f t="shared" si="136"/>
        <v/>
      </c>
      <c r="H4326" s="240" t="str">
        <f t="shared" si="137"/>
        <v/>
      </c>
      <c r="O4326" t="s">
        <v>983</v>
      </c>
    </row>
    <row r="4327" spans="6:15" ht="18" customHeight="1">
      <c r="F4327" s="174" t="str">
        <f>IFERROR(IF(E4327="","",COUNTIF($E$2:E4327,E4327)),"")</f>
        <v/>
      </c>
      <c r="G4327" s="170" t="str">
        <f t="shared" si="136"/>
        <v/>
      </c>
      <c r="H4327" s="240" t="str">
        <f t="shared" si="137"/>
        <v/>
      </c>
      <c r="O4327" t="s">
        <v>983</v>
      </c>
    </row>
    <row r="4328" spans="6:15" ht="18" customHeight="1">
      <c r="F4328" s="174" t="str">
        <f>IFERROR(IF(E4328="","",COUNTIF($E$2:E4328,E4328)),"")</f>
        <v/>
      </c>
      <c r="G4328" s="170" t="str">
        <f t="shared" si="136"/>
        <v/>
      </c>
      <c r="H4328" s="240" t="str">
        <f t="shared" si="137"/>
        <v/>
      </c>
      <c r="O4328" t="s">
        <v>983</v>
      </c>
    </row>
    <row r="4329" spans="6:15" ht="18" customHeight="1">
      <c r="F4329" s="174" t="str">
        <f>IFERROR(IF(E4329="","",COUNTIF($E$2:E4329,E4329)),"")</f>
        <v/>
      </c>
      <c r="G4329" s="170" t="str">
        <f t="shared" si="136"/>
        <v/>
      </c>
      <c r="H4329" s="240" t="str">
        <f t="shared" si="137"/>
        <v/>
      </c>
      <c r="O4329" t="s">
        <v>983</v>
      </c>
    </row>
    <row r="4330" spans="6:15" ht="18" customHeight="1">
      <c r="F4330" s="174" t="str">
        <f>IFERROR(IF(E4330="","",COUNTIF($E$2:E4330,E4330)),"")</f>
        <v/>
      </c>
      <c r="G4330" s="170" t="str">
        <f t="shared" si="136"/>
        <v/>
      </c>
      <c r="H4330" s="240" t="str">
        <f t="shared" si="137"/>
        <v/>
      </c>
      <c r="O4330" t="s">
        <v>983</v>
      </c>
    </row>
    <row r="4331" spans="6:15" ht="18" customHeight="1">
      <c r="F4331" s="174" t="str">
        <f>IFERROR(IF(E4331="","",COUNTIF($E$2:E4331,E4331)),"")</f>
        <v/>
      </c>
      <c r="G4331" s="170" t="str">
        <f t="shared" si="136"/>
        <v/>
      </c>
      <c r="H4331" s="240" t="str">
        <f t="shared" si="137"/>
        <v/>
      </c>
      <c r="O4331" t="s">
        <v>983</v>
      </c>
    </row>
    <row r="4332" spans="6:15" ht="18" customHeight="1">
      <c r="F4332" s="174" t="str">
        <f>IFERROR(IF(E4332="","",COUNTIF($E$2:E4332,E4332)),"")</f>
        <v/>
      </c>
      <c r="G4332" s="170" t="str">
        <f t="shared" si="136"/>
        <v/>
      </c>
      <c r="H4332" s="240" t="str">
        <f t="shared" si="137"/>
        <v/>
      </c>
      <c r="O4332" t="s">
        <v>983</v>
      </c>
    </row>
    <row r="4333" spans="6:15" ht="18" customHeight="1">
      <c r="F4333" s="174" t="str">
        <f>IFERROR(IF(E4333="","",COUNTIF($E$2:E4333,E4333)),"")</f>
        <v/>
      </c>
      <c r="G4333" s="170" t="str">
        <f t="shared" si="136"/>
        <v/>
      </c>
      <c r="H4333" s="240" t="str">
        <f t="shared" si="137"/>
        <v/>
      </c>
      <c r="O4333" t="s">
        <v>983</v>
      </c>
    </row>
    <row r="4334" spans="6:15" ht="18" customHeight="1">
      <c r="F4334" s="174" t="str">
        <f>IFERROR(IF(E4334="","",COUNTIF($E$2:E4334,E4334)),"")</f>
        <v/>
      </c>
      <c r="G4334" s="170" t="str">
        <f t="shared" si="136"/>
        <v/>
      </c>
      <c r="H4334" s="240" t="str">
        <f t="shared" si="137"/>
        <v/>
      </c>
      <c r="O4334" t="s">
        <v>983</v>
      </c>
    </row>
    <row r="4335" spans="6:15" ht="18" customHeight="1">
      <c r="F4335" s="174" t="str">
        <f>IFERROR(IF(E4335="","",COUNTIF($E$2:E4335,E4335)),"")</f>
        <v/>
      </c>
      <c r="G4335" s="170" t="str">
        <f t="shared" si="136"/>
        <v/>
      </c>
      <c r="H4335" s="240" t="str">
        <f t="shared" si="137"/>
        <v/>
      </c>
      <c r="O4335" t="s">
        <v>983</v>
      </c>
    </row>
    <row r="4336" spans="6:15" ht="18" customHeight="1">
      <c r="F4336" s="174" t="str">
        <f>IFERROR(IF(E4336="","",COUNTIF($E$2:E4336,E4336)),"")</f>
        <v/>
      </c>
      <c r="G4336" s="170" t="str">
        <f t="shared" si="136"/>
        <v/>
      </c>
      <c r="H4336" s="240" t="str">
        <f t="shared" si="137"/>
        <v/>
      </c>
      <c r="O4336" t="s">
        <v>983</v>
      </c>
    </row>
    <row r="4337" spans="6:15" ht="18" customHeight="1">
      <c r="F4337" s="174" t="str">
        <f>IFERROR(IF(E4337="","",COUNTIF($E$2:E4337,E4337)),"")</f>
        <v/>
      </c>
      <c r="G4337" s="170" t="str">
        <f t="shared" si="136"/>
        <v/>
      </c>
      <c r="H4337" s="240" t="str">
        <f t="shared" si="137"/>
        <v/>
      </c>
      <c r="O4337" t="s">
        <v>983</v>
      </c>
    </row>
    <row r="4338" spans="6:15" ht="18" customHeight="1">
      <c r="F4338" s="174" t="str">
        <f>IFERROR(IF(E4338="","",COUNTIF($E$2:E4338,E4338)),"")</f>
        <v/>
      </c>
      <c r="G4338" s="170" t="str">
        <f t="shared" si="136"/>
        <v/>
      </c>
      <c r="H4338" s="240" t="str">
        <f t="shared" si="137"/>
        <v/>
      </c>
      <c r="O4338" t="s">
        <v>983</v>
      </c>
    </row>
    <row r="4339" spans="6:15" ht="18" customHeight="1">
      <c r="F4339" s="174" t="str">
        <f>IFERROR(IF(E4339="","",COUNTIF($E$2:E4339,E4339)),"")</f>
        <v/>
      </c>
      <c r="G4339" s="170" t="str">
        <f t="shared" si="136"/>
        <v/>
      </c>
      <c r="H4339" s="240" t="str">
        <f t="shared" si="137"/>
        <v/>
      </c>
      <c r="O4339" t="s">
        <v>983</v>
      </c>
    </row>
    <row r="4340" spans="6:15" ht="18" customHeight="1">
      <c r="F4340" s="174" t="str">
        <f>IFERROR(IF(E4340="","",COUNTIF($E$2:E4340,E4340)),"")</f>
        <v/>
      </c>
      <c r="G4340" s="170" t="str">
        <f t="shared" si="136"/>
        <v/>
      </c>
      <c r="H4340" s="240" t="str">
        <f t="shared" si="137"/>
        <v/>
      </c>
      <c r="O4340" t="s">
        <v>983</v>
      </c>
    </row>
    <row r="4341" spans="6:15" ht="18" customHeight="1">
      <c r="F4341" s="174" t="str">
        <f>IFERROR(IF(E4341="","",COUNTIF($E$2:E4341,E4341)),"")</f>
        <v/>
      </c>
      <c r="G4341" s="170" t="str">
        <f t="shared" si="136"/>
        <v/>
      </c>
      <c r="H4341" s="240" t="str">
        <f t="shared" si="137"/>
        <v/>
      </c>
      <c r="O4341" t="s">
        <v>983</v>
      </c>
    </row>
    <row r="4342" spans="6:15" ht="18" customHeight="1">
      <c r="F4342" s="174" t="str">
        <f>IFERROR(IF(E4342="","",COUNTIF($E$2:E4342,E4342)),"")</f>
        <v/>
      </c>
      <c r="G4342" s="170" t="str">
        <f t="shared" si="136"/>
        <v/>
      </c>
      <c r="H4342" s="240" t="str">
        <f t="shared" si="137"/>
        <v/>
      </c>
      <c r="O4342" t="s">
        <v>983</v>
      </c>
    </row>
    <row r="4343" spans="6:15" ht="18" customHeight="1">
      <c r="F4343" s="174" t="str">
        <f>IFERROR(IF(E4343="","",COUNTIF($E$2:E4343,E4343)),"")</f>
        <v/>
      </c>
      <c r="G4343" s="170" t="str">
        <f t="shared" si="136"/>
        <v/>
      </c>
      <c r="H4343" s="240" t="str">
        <f t="shared" si="137"/>
        <v/>
      </c>
      <c r="O4343" t="s">
        <v>983</v>
      </c>
    </row>
    <row r="4344" spans="6:15" ht="18" customHeight="1">
      <c r="F4344" s="174" t="str">
        <f>IFERROR(IF(E4344="","",COUNTIF($E$2:E4344,E4344)),"")</f>
        <v/>
      </c>
      <c r="G4344" s="170" t="str">
        <f t="shared" si="136"/>
        <v/>
      </c>
      <c r="H4344" s="240" t="str">
        <f t="shared" si="137"/>
        <v/>
      </c>
      <c r="O4344" t="s">
        <v>983</v>
      </c>
    </row>
    <row r="4345" spans="6:15" ht="18" customHeight="1">
      <c r="F4345" s="174" t="str">
        <f>IFERROR(IF(E4345="","",COUNTIF($E$2:E4345,E4345)),"")</f>
        <v/>
      </c>
      <c r="G4345" s="170" t="str">
        <f t="shared" si="136"/>
        <v/>
      </c>
      <c r="H4345" s="240" t="str">
        <f t="shared" si="137"/>
        <v/>
      </c>
      <c r="O4345" t="s">
        <v>983</v>
      </c>
    </row>
    <row r="4346" spans="6:15" ht="18" customHeight="1">
      <c r="F4346" s="174" t="str">
        <f>IFERROR(IF(E4346="","",COUNTIF($E$2:E4346,E4346)),"")</f>
        <v/>
      </c>
      <c r="G4346" s="170" t="str">
        <f t="shared" si="136"/>
        <v/>
      </c>
      <c r="H4346" s="240" t="str">
        <f t="shared" si="137"/>
        <v/>
      </c>
      <c r="O4346" t="s">
        <v>983</v>
      </c>
    </row>
    <row r="4347" spans="6:15" ht="18" customHeight="1">
      <c r="F4347" s="174" t="str">
        <f>IFERROR(IF(E4347="","",COUNTIF($E$2:E4347,E4347)),"")</f>
        <v/>
      </c>
      <c r="G4347" s="170" t="str">
        <f t="shared" si="136"/>
        <v/>
      </c>
      <c r="H4347" s="240" t="str">
        <f t="shared" si="137"/>
        <v/>
      </c>
      <c r="O4347" t="s">
        <v>983</v>
      </c>
    </row>
    <row r="4348" spans="6:15" ht="18" customHeight="1">
      <c r="F4348" s="174" t="str">
        <f>IFERROR(IF(E4348="","",COUNTIF($E$2:E4348,E4348)),"")</f>
        <v/>
      </c>
      <c r="G4348" s="170" t="str">
        <f t="shared" si="136"/>
        <v/>
      </c>
      <c r="H4348" s="240" t="str">
        <f t="shared" si="137"/>
        <v/>
      </c>
      <c r="O4348" t="s">
        <v>983</v>
      </c>
    </row>
    <row r="4349" spans="6:15" ht="18" customHeight="1">
      <c r="F4349" s="174" t="str">
        <f>IFERROR(IF(E4349="","",COUNTIF($E$2:E4349,E4349)),"")</f>
        <v/>
      </c>
      <c r="G4349" s="170" t="str">
        <f t="shared" si="136"/>
        <v/>
      </c>
      <c r="H4349" s="240" t="str">
        <f t="shared" si="137"/>
        <v/>
      </c>
      <c r="O4349" t="s">
        <v>983</v>
      </c>
    </row>
    <row r="4350" spans="6:15" ht="18" customHeight="1">
      <c r="F4350" s="174" t="str">
        <f>IFERROR(IF(E4350="","",COUNTIF($E$2:E4350,E4350)),"")</f>
        <v/>
      </c>
      <c r="G4350" s="170" t="str">
        <f t="shared" si="136"/>
        <v/>
      </c>
      <c r="H4350" s="240" t="str">
        <f t="shared" si="137"/>
        <v/>
      </c>
      <c r="O4350" t="s">
        <v>983</v>
      </c>
    </row>
    <row r="4351" spans="6:15" ht="18" customHeight="1">
      <c r="F4351" s="174" t="str">
        <f>IFERROR(IF(E4351="","",COUNTIF($E$2:E4351,E4351)),"")</f>
        <v/>
      </c>
      <c r="G4351" s="170" t="str">
        <f t="shared" si="136"/>
        <v/>
      </c>
      <c r="H4351" s="240" t="str">
        <f t="shared" si="137"/>
        <v/>
      </c>
      <c r="O4351" t="s">
        <v>983</v>
      </c>
    </row>
    <row r="4352" spans="6:15" ht="18" customHeight="1">
      <c r="F4352" s="174" t="str">
        <f>IFERROR(IF(E4352="","",COUNTIF($E$2:E4352,E4352)),"")</f>
        <v/>
      </c>
      <c r="G4352" s="170" t="str">
        <f t="shared" si="136"/>
        <v/>
      </c>
      <c r="H4352" s="240" t="str">
        <f t="shared" si="137"/>
        <v/>
      </c>
      <c r="O4352" t="s">
        <v>983</v>
      </c>
    </row>
    <row r="4353" spans="6:15" ht="18" customHeight="1">
      <c r="F4353" s="174" t="str">
        <f>IFERROR(IF(E4353="","",COUNTIF($E$2:E4353,E4353)),"")</f>
        <v/>
      </c>
      <c r="G4353" s="170" t="str">
        <f t="shared" si="136"/>
        <v/>
      </c>
      <c r="H4353" s="240" t="str">
        <f t="shared" si="137"/>
        <v/>
      </c>
      <c r="O4353" t="s">
        <v>983</v>
      </c>
    </row>
    <row r="4354" spans="6:15" ht="18" customHeight="1">
      <c r="F4354" s="174" t="str">
        <f>IFERROR(IF(E4354="","",COUNTIF($E$2:E4354,E4354)),"")</f>
        <v/>
      </c>
      <c r="G4354" s="170" t="str">
        <f t="shared" ref="G4354:G4417" si="138">IFERROR(IF(AND(COUNTIF(E4354:E4354,E4354)=(F4354),F4354&gt;0),ROW(),""),"")</f>
        <v/>
      </c>
      <c r="H4354" s="240" t="str">
        <f t="shared" ref="H4354:H4417" si="139">IFERROR(INDEX(E:E,SMALL(G:G,ROW()-1)),"")</f>
        <v/>
      </c>
      <c r="O4354" t="s">
        <v>983</v>
      </c>
    </row>
    <row r="4355" spans="6:15" ht="18" customHeight="1">
      <c r="F4355" s="174" t="str">
        <f>IFERROR(IF(E4355="","",COUNTIF($E$2:E4355,E4355)),"")</f>
        <v/>
      </c>
      <c r="G4355" s="170" t="str">
        <f t="shared" si="138"/>
        <v/>
      </c>
      <c r="H4355" s="240" t="str">
        <f t="shared" si="139"/>
        <v/>
      </c>
      <c r="O4355" t="s">
        <v>983</v>
      </c>
    </row>
    <row r="4356" spans="6:15" ht="18" customHeight="1">
      <c r="F4356" s="174" t="str">
        <f>IFERROR(IF(E4356="","",COUNTIF($E$2:E4356,E4356)),"")</f>
        <v/>
      </c>
      <c r="G4356" s="170" t="str">
        <f t="shared" si="138"/>
        <v/>
      </c>
      <c r="H4356" s="240" t="str">
        <f t="shared" si="139"/>
        <v/>
      </c>
      <c r="O4356" t="s">
        <v>983</v>
      </c>
    </row>
    <row r="4357" spans="6:15" ht="18" customHeight="1">
      <c r="F4357" s="174" t="str">
        <f>IFERROR(IF(E4357="","",COUNTIF($E$2:E4357,E4357)),"")</f>
        <v/>
      </c>
      <c r="G4357" s="170" t="str">
        <f t="shared" si="138"/>
        <v/>
      </c>
      <c r="H4357" s="240" t="str">
        <f t="shared" si="139"/>
        <v/>
      </c>
      <c r="O4357" t="s">
        <v>983</v>
      </c>
    </row>
    <row r="4358" spans="6:15" ht="18" customHeight="1">
      <c r="F4358" s="174" t="str">
        <f>IFERROR(IF(E4358="","",COUNTIF($E$2:E4358,E4358)),"")</f>
        <v/>
      </c>
      <c r="G4358" s="170" t="str">
        <f t="shared" si="138"/>
        <v/>
      </c>
      <c r="H4358" s="240" t="str">
        <f t="shared" si="139"/>
        <v/>
      </c>
      <c r="O4358" t="s">
        <v>983</v>
      </c>
    </row>
    <row r="4359" spans="6:15" ht="18" customHeight="1">
      <c r="F4359" s="174" t="str">
        <f>IFERROR(IF(E4359="","",COUNTIF($E$2:E4359,E4359)),"")</f>
        <v/>
      </c>
      <c r="G4359" s="170" t="str">
        <f t="shared" si="138"/>
        <v/>
      </c>
      <c r="H4359" s="240" t="str">
        <f t="shared" si="139"/>
        <v/>
      </c>
      <c r="O4359" t="s">
        <v>983</v>
      </c>
    </row>
    <row r="4360" spans="6:15" ht="18" customHeight="1">
      <c r="F4360" s="174" t="str">
        <f>IFERROR(IF(E4360="","",COUNTIF($E$2:E4360,E4360)),"")</f>
        <v/>
      </c>
      <c r="G4360" s="170" t="str">
        <f t="shared" si="138"/>
        <v/>
      </c>
      <c r="H4360" s="240" t="str">
        <f t="shared" si="139"/>
        <v/>
      </c>
      <c r="O4360" t="s">
        <v>983</v>
      </c>
    </row>
    <row r="4361" spans="6:15" ht="18" customHeight="1">
      <c r="F4361" s="174" t="str">
        <f>IFERROR(IF(E4361="","",COUNTIF($E$2:E4361,E4361)),"")</f>
        <v/>
      </c>
      <c r="G4361" s="170" t="str">
        <f t="shared" si="138"/>
        <v/>
      </c>
      <c r="H4361" s="240" t="str">
        <f t="shared" si="139"/>
        <v/>
      </c>
      <c r="O4361" t="s">
        <v>983</v>
      </c>
    </row>
    <row r="4362" spans="6:15" ht="18" customHeight="1">
      <c r="F4362" s="174" t="str">
        <f>IFERROR(IF(E4362="","",COUNTIF($E$2:E4362,E4362)),"")</f>
        <v/>
      </c>
      <c r="G4362" s="170" t="str">
        <f t="shared" si="138"/>
        <v/>
      </c>
      <c r="H4362" s="240" t="str">
        <f t="shared" si="139"/>
        <v/>
      </c>
      <c r="O4362" t="s">
        <v>983</v>
      </c>
    </row>
    <row r="4363" spans="6:15" ht="18" customHeight="1">
      <c r="F4363" s="174" t="str">
        <f>IFERROR(IF(E4363="","",COUNTIF($E$2:E4363,E4363)),"")</f>
        <v/>
      </c>
      <c r="G4363" s="170" t="str">
        <f t="shared" si="138"/>
        <v/>
      </c>
      <c r="H4363" s="240" t="str">
        <f t="shared" si="139"/>
        <v/>
      </c>
      <c r="O4363" t="s">
        <v>983</v>
      </c>
    </row>
    <row r="4364" spans="6:15" ht="18" customHeight="1">
      <c r="F4364" s="174" t="str">
        <f>IFERROR(IF(E4364="","",COUNTIF($E$2:E4364,E4364)),"")</f>
        <v/>
      </c>
      <c r="G4364" s="170" t="str">
        <f t="shared" si="138"/>
        <v/>
      </c>
      <c r="H4364" s="240" t="str">
        <f t="shared" si="139"/>
        <v/>
      </c>
      <c r="O4364" t="s">
        <v>983</v>
      </c>
    </row>
    <row r="4365" spans="6:15" ht="18" customHeight="1">
      <c r="F4365" s="174" t="str">
        <f>IFERROR(IF(E4365="","",COUNTIF($E$2:E4365,E4365)),"")</f>
        <v/>
      </c>
      <c r="G4365" s="170" t="str">
        <f t="shared" si="138"/>
        <v/>
      </c>
      <c r="H4365" s="240" t="str">
        <f t="shared" si="139"/>
        <v/>
      </c>
      <c r="O4365" t="s">
        <v>983</v>
      </c>
    </row>
    <row r="4366" spans="6:15" ht="18" customHeight="1">
      <c r="F4366" s="174" t="str">
        <f>IFERROR(IF(E4366="","",COUNTIF($E$2:E4366,E4366)),"")</f>
        <v/>
      </c>
      <c r="G4366" s="170" t="str">
        <f t="shared" si="138"/>
        <v/>
      </c>
      <c r="H4366" s="240" t="str">
        <f t="shared" si="139"/>
        <v/>
      </c>
      <c r="O4366" t="s">
        <v>983</v>
      </c>
    </row>
    <row r="4367" spans="6:15" ht="18" customHeight="1">
      <c r="F4367" s="174" t="str">
        <f>IFERROR(IF(E4367="","",COUNTIF($E$2:E4367,E4367)),"")</f>
        <v/>
      </c>
      <c r="G4367" s="170" t="str">
        <f t="shared" si="138"/>
        <v/>
      </c>
      <c r="H4367" s="240" t="str">
        <f t="shared" si="139"/>
        <v/>
      </c>
      <c r="O4367" t="s">
        <v>983</v>
      </c>
    </row>
    <row r="4368" spans="6:15" ht="18" customHeight="1">
      <c r="F4368" s="174" t="str">
        <f>IFERROR(IF(E4368="","",COUNTIF($E$2:E4368,E4368)),"")</f>
        <v/>
      </c>
      <c r="G4368" s="170" t="str">
        <f t="shared" si="138"/>
        <v/>
      </c>
      <c r="H4368" s="240" t="str">
        <f t="shared" si="139"/>
        <v/>
      </c>
      <c r="O4368" t="s">
        <v>983</v>
      </c>
    </row>
    <row r="4369" spans="6:15" ht="18" customHeight="1">
      <c r="F4369" s="174" t="str">
        <f>IFERROR(IF(E4369="","",COUNTIF($E$2:E4369,E4369)),"")</f>
        <v/>
      </c>
      <c r="G4369" s="170" t="str">
        <f t="shared" si="138"/>
        <v/>
      </c>
      <c r="H4369" s="240" t="str">
        <f t="shared" si="139"/>
        <v/>
      </c>
      <c r="O4369" t="s">
        <v>983</v>
      </c>
    </row>
    <row r="4370" spans="6:15" ht="18" customHeight="1">
      <c r="F4370" s="174" t="str">
        <f>IFERROR(IF(E4370="","",COUNTIF($E$2:E4370,E4370)),"")</f>
        <v/>
      </c>
      <c r="G4370" s="170" t="str">
        <f t="shared" si="138"/>
        <v/>
      </c>
      <c r="H4370" s="240" t="str">
        <f t="shared" si="139"/>
        <v/>
      </c>
      <c r="O4370" t="s">
        <v>983</v>
      </c>
    </row>
    <row r="4371" spans="6:15" ht="18" customHeight="1">
      <c r="F4371" s="174" t="str">
        <f>IFERROR(IF(E4371="","",COUNTIF($E$2:E4371,E4371)),"")</f>
        <v/>
      </c>
      <c r="G4371" s="170" t="str">
        <f t="shared" si="138"/>
        <v/>
      </c>
      <c r="H4371" s="240" t="str">
        <f t="shared" si="139"/>
        <v/>
      </c>
      <c r="O4371" t="s">
        <v>983</v>
      </c>
    </row>
    <row r="4372" spans="6:15" ht="18" customHeight="1">
      <c r="F4372" s="174" t="str">
        <f>IFERROR(IF(E4372="","",COUNTIF($E$2:E4372,E4372)),"")</f>
        <v/>
      </c>
      <c r="G4372" s="170" t="str">
        <f t="shared" si="138"/>
        <v/>
      </c>
      <c r="H4372" s="240" t="str">
        <f t="shared" si="139"/>
        <v/>
      </c>
      <c r="O4372" t="s">
        <v>983</v>
      </c>
    </row>
    <row r="4373" spans="6:15" ht="18" customHeight="1">
      <c r="F4373" s="174" t="str">
        <f>IFERROR(IF(E4373="","",COUNTIF($E$2:E4373,E4373)),"")</f>
        <v/>
      </c>
      <c r="G4373" s="170" t="str">
        <f t="shared" si="138"/>
        <v/>
      </c>
      <c r="H4373" s="240" t="str">
        <f t="shared" si="139"/>
        <v/>
      </c>
      <c r="O4373" t="s">
        <v>983</v>
      </c>
    </row>
    <row r="4374" spans="6:15" ht="18" customHeight="1">
      <c r="F4374" s="174" t="str">
        <f>IFERROR(IF(E4374="","",COUNTIF($E$2:E4374,E4374)),"")</f>
        <v/>
      </c>
      <c r="G4374" s="170" t="str">
        <f t="shared" si="138"/>
        <v/>
      </c>
      <c r="H4374" s="240" t="str">
        <f t="shared" si="139"/>
        <v/>
      </c>
      <c r="O4374" t="s">
        <v>983</v>
      </c>
    </row>
    <row r="4375" spans="6:15" ht="18" customHeight="1">
      <c r="F4375" s="174" t="str">
        <f>IFERROR(IF(E4375="","",COUNTIF($E$2:E4375,E4375)),"")</f>
        <v/>
      </c>
      <c r="G4375" s="170" t="str">
        <f t="shared" si="138"/>
        <v/>
      </c>
      <c r="H4375" s="240" t="str">
        <f t="shared" si="139"/>
        <v/>
      </c>
      <c r="O4375" t="s">
        <v>983</v>
      </c>
    </row>
    <row r="4376" spans="6:15" ht="18" customHeight="1">
      <c r="F4376" s="174" t="str">
        <f>IFERROR(IF(E4376="","",COUNTIF($E$2:E4376,E4376)),"")</f>
        <v/>
      </c>
      <c r="G4376" s="170" t="str">
        <f t="shared" si="138"/>
        <v/>
      </c>
      <c r="H4376" s="240" t="str">
        <f t="shared" si="139"/>
        <v/>
      </c>
      <c r="O4376" t="s">
        <v>983</v>
      </c>
    </row>
    <row r="4377" spans="6:15" ht="18" customHeight="1">
      <c r="F4377" s="174" t="str">
        <f>IFERROR(IF(E4377="","",COUNTIF($E$2:E4377,E4377)),"")</f>
        <v/>
      </c>
      <c r="G4377" s="170" t="str">
        <f t="shared" si="138"/>
        <v/>
      </c>
      <c r="H4377" s="240" t="str">
        <f t="shared" si="139"/>
        <v/>
      </c>
      <c r="O4377" t="s">
        <v>983</v>
      </c>
    </row>
    <row r="4378" spans="6:15" ht="18" customHeight="1">
      <c r="F4378" s="174" t="str">
        <f>IFERROR(IF(E4378="","",COUNTIF($E$2:E4378,E4378)),"")</f>
        <v/>
      </c>
      <c r="G4378" s="170" t="str">
        <f t="shared" si="138"/>
        <v/>
      </c>
      <c r="H4378" s="240" t="str">
        <f t="shared" si="139"/>
        <v/>
      </c>
      <c r="O4378" t="s">
        <v>983</v>
      </c>
    </row>
    <row r="4379" spans="6:15" ht="18" customHeight="1">
      <c r="F4379" s="174" t="str">
        <f>IFERROR(IF(E4379="","",COUNTIF($E$2:E4379,E4379)),"")</f>
        <v/>
      </c>
      <c r="G4379" s="170" t="str">
        <f t="shared" si="138"/>
        <v/>
      </c>
      <c r="H4379" s="240" t="str">
        <f t="shared" si="139"/>
        <v/>
      </c>
      <c r="O4379" t="s">
        <v>983</v>
      </c>
    </row>
    <row r="4380" spans="6:15" ht="18" customHeight="1">
      <c r="F4380" s="174" t="str">
        <f>IFERROR(IF(E4380="","",COUNTIF($E$2:E4380,E4380)),"")</f>
        <v/>
      </c>
      <c r="G4380" s="170" t="str">
        <f t="shared" si="138"/>
        <v/>
      </c>
      <c r="H4380" s="240" t="str">
        <f t="shared" si="139"/>
        <v/>
      </c>
      <c r="O4380" t="s">
        <v>983</v>
      </c>
    </row>
    <row r="4381" spans="6:15" ht="18" customHeight="1">
      <c r="F4381" s="174" t="str">
        <f>IFERROR(IF(E4381="","",COUNTIF($E$2:E4381,E4381)),"")</f>
        <v/>
      </c>
      <c r="G4381" s="170" t="str">
        <f t="shared" si="138"/>
        <v/>
      </c>
      <c r="H4381" s="240" t="str">
        <f t="shared" si="139"/>
        <v/>
      </c>
      <c r="O4381" t="s">
        <v>983</v>
      </c>
    </row>
    <row r="4382" spans="6:15" ht="18" customHeight="1">
      <c r="F4382" s="174" t="str">
        <f>IFERROR(IF(E4382="","",COUNTIF($E$2:E4382,E4382)),"")</f>
        <v/>
      </c>
      <c r="G4382" s="170" t="str">
        <f t="shared" si="138"/>
        <v/>
      </c>
      <c r="H4382" s="240" t="str">
        <f t="shared" si="139"/>
        <v/>
      </c>
      <c r="O4382" t="s">
        <v>983</v>
      </c>
    </row>
    <row r="4383" spans="6:15" ht="18" customHeight="1">
      <c r="F4383" s="174" t="str">
        <f>IFERROR(IF(E4383="","",COUNTIF($E$2:E4383,E4383)),"")</f>
        <v/>
      </c>
      <c r="G4383" s="170" t="str">
        <f t="shared" si="138"/>
        <v/>
      </c>
      <c r="H4383" s="240" t="str">
        <f t="shared" si="139"/>
        <v/>
      </c>
      <c r="O4383" t="s">
        <v>983</v>
      </c>
    </row>
    <row r="4384" spans="6:15" ht="18" customHeight="1">
      <c r="F4384" s="174" t="str">
        <f>IFERROR(IF(E4384="","",COUNTIF($E$2:E4384,E4384)),"")</f>
        <v/>
      </c>
      <c r="G4384" s="170" t="str">
        <f t="shared" si="138"/>
        <v/>
      </c>
      <c r="H4384" s="240" t="str">
        <f t="shared" si="139"/>
        <v/>
      </c>
      <c r="O4384" t="s">
        <v>983</v>
      </c>
    </row>
    <row r="4385" spans="6:15" ht="18" customHeight="1">
      <c r="F4385" s="174" t="str">
        <f>IFERROR(IF(E4385="","",COUNTIF($E$2:E4385,E4385)),"")</f>
        <v/>
      </c>
      <c r="G4385" s="170" t="str">
        <f t="shared" si="138"/>
        <v/>
      </c>
      <c r="H4385" s="240" t="str">
        <f t="shared" si="139"/>
        <v/>
      </c>
      <c r="O4385" t="s">
        <v>983</v>
      </c>
    </row>
    <row r="4386" spans="6:15" ht="18" customHeight="1">
      <c r="F4386" s="174" t="str">
        <f>IFERROR(IF(E4386="","",COUNTIF($E$2:E4386,E4386)),"")</f>
        <v/>
      </c>
      <c r="G4386" s="170" t="str">
        <f t="shared" si="138"/>
        <v/>
      </c>
      <c r="H4386" s="240" t="str">
        <f t="shared" si="139"/>
        <v/>
      </c>
      <c r="O4386" t="s">
        <v>983</v>
      </c>
    </row>
    <row r="4387" spans="6:15" ht="18" customHeight="1">
      <c r="F4387" s="174" t="str">
        <f>IFERROR(IF(E4387="","",COUNTIF($E$2:E4387,E4387)),"")</f>
        <v/>
      </c>
      <c r="G4387" s="170" t="str">
        <f t="shared" si="138"/>
        <v/>
      </c>
      <c r="H4387" s="240" t="str">
        <f t="shared" si="139"/>
        <v/>
      </c>
      <c r="O4387" t="s">
        <v>983</v>
      </c>
    </row>
    <row r="4388" spans="6:15" ht="18" customHeight="1">
      <c r="F4388" s="174" t="str">
        <f>IFERROR(IF(E4388="","",COUNTIF($E$2:E4388,E4388)),"")</f>
        <v/>
      </c>
      <c r="G4388" s="170" t="str">
        <f t="shared" si="138"/>
        <v/>
      </c>
      <c r="H4388" s="240" t="str">
        <f t="shared" si="139"/>
        <v/>
      </c>
      <c r="O4388" t="s">
        <v>983</v>
      </c>
    </row>
    <row r="4389" spans="6:15" ht="18" customHeight="1">
      <c r="F4389" s="174" t="str">
        <f>IFERROR(IF(E4389="","",COUNTIF($E$2:E4389,E4389)),"")</f>
        <v/>
      </c>
      <c r="G4389" s="170" t="str">
        <f t="shared" si="138"/>
        <v/>
      </c>
      <c r="H4389" s="240" t="str">
        <f t="shared" si="139"/>
        <v/>
      </c>
      <c r="O4389" t="s">
        <v>983</v>
      </c>
    </row>
    <row r="4390" spans="6:15" ht="18" customHeight="1">
      <c r="F4390" s="174" t="str">
        <f>IFERROR(IF(E4390="","",COUNTIF($E$2:E4390,E4390)),"")</f>
        <v/>
      </c>
      <c r="G4390" s="170" t="str">
        <f t="shared" si="138"/>
        <v/>
      </c>
      <c r="H4390" s="240" t="str">
        <f t="shared" si="139"/>
        <v/>
      </c>
      <c r="O4390" t="s">
        <v>983</v>
      </c>
    </row>
    <row r="4391" spans="6:15" ht="18" customHeight="1">
      <c r="F4391" s="174" t="str">
        <f>IFERROR(IF(E4391="","",COUNTIF($E$2:E4391,E4391)),"")</f>
        <v/>
      </c>
      <c r="G4391" s="170" t="str">
        <f t="shared" si="138"/>
        <v/>
      </c>
      <c r="H4391" s="240" t="str">
        <f t="shared" si="139"/>
        <v/>
      </c>
      <c r="O4391" t="s">
        <v>983</v>
      </c>
    </row>
    <row r="4392" spans="6:15" ht="18" customHeight="1">
      <c r="F4392" s="174" t="str">
        <f>IFERROR(IF(E4392="","",COUNTIF($E$2:E4392,E4392)),"")</f>
        <v/>
      </c>
      <c r="G4392" s="170" t="str">
        <f t="shared" si="138"/>
        <v/>
      </c>
      <c r="H4392" s="240" t="str">
        <f t="shared" si="139"/>
        <v/>
      </c>
      <c r="O4392" t="s">
        <v>983</v>
      </c>
    </row>
    <row r="4393" spans="6:15" ht="18" customHeight="1">
      <c r="F4393" s="174" t="str">
        <f>IFERROR(IF(E4393="","",COUNTIF($E$2:E4393,E4393)),"")</f>
        <v/>
      </c>
      <c r="G4393" s="170" t="str">
        <f t="shared" si="138"/>
        <v/>
      </c>
      <c r="H4393" s="240" t="str">
        <f t="shared" si="139"/>
        <v/>
      </c>
      <c r="O4393" t="s">
        <v>983</v>
      </c>
    </row>
    <row r="4394" spans="6:15" ht="18" customHeight="1">
      <c r="F4394" s="174" t="str">
        <f>IFERROR(IF(E4394="","",COUNTIF($E$2:E4394,E4394)),"")</f>
        <v/>
      </c>
      <c r="G4394" s="170" t="str">
        <f t="shared" si="138"/>
        <v/>
      </c>
      <c r="H4394" s="240" t="str">
        <f t="shared" si="139"/>
        <v/>
      </c>
      <c r="O4394" t="s">
        <v>983</v>
      </c>
    </row>
    <row r="4395" spans="6:15" ht="18" customHeight="1">
      <c r="F4395" s="174" t="str">
        <f>IFERROR(IF(E4395="","",COUNTIF($E$2:E4395,E4395)),"")</f>
        <v/>
      </c>
      <c r="G4395" s="170" t="str">
        <f t="shared" si="138"/>
        <v/>
      </c>
      <c r="H4395" s="240" t="str">
        <f t="shared" si="139"/>
        <v/>
      </c>
      <c r="O4395" t="s">
        <v>983</v>
      </c>
    </row>
    <row r="4396" spans="6:15" ht="18" customHeight="1">
      <c r="F4396" s="174" t="str">
        <f>IFERROR(IF(E4396="","",COUNTIF($E$2:E4396,E4396)),"")</f>
        <v/>
      </c>
      <c r="G4396" s="170" t="str">
        <f t="shared" si="138"/>
        <v/>
      </c>
      <c r="H4396" s="240" t="str">
        <f t="shared" si="139"/>
        <v/>
      </c>
      <c r="O4396" t="s">
        <v>983</v>
      </c>
    </row>
    <row r="4397" spans="6:15" ht="18" customHeight="1">
      <c r="F4397" s="174" t="str">
        <f>IFERROR(IF(E4397="","",COUNTIF($E$2:E4397,E4397)),"")</f>
        <v/>
      </c>
      <c r="G4397" s="170" t="str">
        <f t="shared" si="138"/>
        <v/>
      </c>
      <c r="H4397" s="240" t="str">
        <f t="shared" si="139"/>
        <v/>
      </c>
      <c r="O4397" t="s">
        <v>983</v>
      </c>
    </row>
    <row r="4398" spans="6:15" ht="18" customHeight="1">
      <c r="F4398" s="174" t="str">
        <f>IFERROR(IF(E4398="","",COUNTIF($E$2:E4398,E4398)),"")</f>
        <v/>
      </c>
      <c r="G4398" s="170" t="str">
        <f t="shared" si="138"/>
        <v/>
      </c>
      <c r="H4398" s="240" t="str">
        <f t="shared" si="139"/>
        <v/>
      </c>
      <c r="O4398" t="s">
        <v>983</v>
      </c>
    </row>
    <row r="4399" spans="6:15" ht="18" customHeight="1">
      <c r="F4399" s="174" t="str">
        <f>IFERROR(IF(E4399="","",COUNTIF($E$2:E4399,E4399)),"")</f>
        <v/>
      </c>
      <c r="G4399" s="170" t="str">
        <f t="shared" si="138"/>
        <v/>
      </c>
      <c r="H4399" s="240" t="str">
        <f t="shared" si="139"/>
        <v/>
      </c>
      <c r="O4399" t="s">
        <v>983</v>
      </c>
    </row>
    <row r="4400" spans="6:15" ht="18" customHeight="1">
      <c r="F4400" s="174" t="str">
        <f>IFERROR(IF(E4400="","",COUNTIF($E$2:E4400,E4400)),"")</f>
        <v/>
      </c>
      <c r="G4400" s="170" t="str">
        <f t="shared" si="138"/>
        <v/>
      </c>
      <c r="H4400" s="240" t="str">
        <f t="shared" si="139"/>
        <v/>
      </c>
      <c r="O4400" t="s">
        <v>983</v>
      </c>
    </row>
    <row r="4401" spans="6:15" ht="18" customHeight="1">
      <c r="F4401" s="174" t="str">
        <f>IFERROR(IF(E4401="","",COUNTIF($E$2:E4401,E4401)),"")</f>
        <v/>
      </c>
      <c r="G4401" s="170" t="str">
        <f t="shared" si="138"/>
        <v/>
      </c>
      <c r="H4401" s="240" t="str">
        <f t="shared" si="139"/>
        <v/>
      </c>
      <c r="O4401" t="s">
        <v>983</v>
      </c>
    </row>
    <row r="4402" spans="6:15" ht="18" customHeight="1">
      <c r="F4402" s="174" t="str">
        <f>IFERROR(IF(E4402="","",COUNTIF($E$2:E4402,E4402)),"")</f>
        <v/>
      </c>
      <c r="G4402" s="170" t="str">
        <f t="shared" si="138"/>
        <v/>
      </c>
      <c r="H4402" s="240" t="str">
        <f t="shared" si="139"/>
        <v/>
      </c>
      <c r="O4402" t="s">
        <v>983</v>
      </c>
    </row>
    <row r="4403" spans="6:15" ht="18" customHeight="1">
      <c r="F4403" s="174" t="str">
        <f>IFERROR(IF(E4403="","",COUNTIF($E$2:E4403,E4403)),"")</f>
        <v/>
      </c>
      <c r="G4403" s="170" t="str">
        <f t="shared" si="138"/>
        <v/>
      </c>
      <c r="H4403" s="240" t="str">
        <f t="shared" si="139"/>
        <v/>
      </c>
      <c r="O4403" t="s">
        <v>983</v>
      </c>
    </row>
    <row r="4404" spans="6:15" ht="18" customHeight="1">
      <c r="F4404" s="174" t="str">
        <f>IFERROR(IF(E4404="","",COUNTIF($E$2:E4404,E4404)),"")</f>
        <v/>
      </c>
      <c r="G4404" s="170" t="str">
        <f t="shared" si="138"/>
        <v/>
      </c>
      <c r="H4404" s="240" t="str">
        <f t="shared" si="139"/>
        <v/>
      </c>
      <c r="O4404" t="s">
        <v>983</v>
      </c>
    </row>
    <row r="4405" spans="6:15" ht="18" customHeight="1">
      <c r="F4405" s="174" t="str">
        <f>IFERROR(IF(E4405="","",COUNTIF($E$2:E4405,E4405)),"")</f>
        <v/>
      </c>
      <c r="G4405" s="170" t="str">
        <f t="shared" si="138"/>
        <v/>
      </c>
      <c r="H4405" s="240" t="str">
        <f t="shared" si="139"/>
        <v/>
      </c>
      <c r="O4405" t="s">
        <v>983</v>
      </c>
    </row>
    <row r="4406" spans="6:15" ht="18" customHeight="1">
      <c r="F4406" s="174" t="str">
        <f>IFERROR(IF(E4406="","",COUNTIF($E$2:E4406,E4406)),"")</f>
        <v/>
      </c>
      <c r="G4406" s="170" t="str">
        <f t="shared" si="138"/>
        <v/>
      </c>
      <c r="H4406" s="240" t="str">
        <f t="shared" si="139"/>
        <v/>
      </c>
      <c r="O4406" t="s">
        <v>983</v>
      </c>
    </row>
    <row r="4407" spans="6:15" ht="18" customHeight="1">
      <c r="F4407" s="174" t="str">
        <f>IFERROR(IF(E4407="","",COUNTIF($E$2:E4407,E4407)),"")</f>
        <v/>
      </c>
      <c r="G4407" s="170" t="str">
        <f t="shared" si="138"/>
        <v/>
      </c>
      <c r="H4407" s="240" t="str">
        <f t="shared" si="139"/>
        <v/>
      </c>
      <c r="O4407" t="s">
        <v>983</v>
      </c>
    </row>
    <row r="4408" spans="6:15" ht="18" customHeight="1">
      <c r="F4408" s="174" t="str">
        <f>IFERROR(IF(E4408="","",COUNTIF($E$2:E4408,E4408)),"")</f>
        <v/>
      </c>
      <c r="G4408" s="170" t="str">
        <f t="shared" si="138"/>
        <v/>
      </c>
      <c r="H4408" s="240" t="str">
        <f t="shared" si="139"/>
        <v/>
      </c>
      <c r="O4408" t="s">
        <v>983</v>
      </c>
    </row>
    <row r="4409" spans="6:15" ht="18" customHeight="1">
      <c r="F4409" s="174" t="str">
        <f>IFERROR(IF(E4409="","",COUNTIF($E$2:E4409,E4409)),"")</f>
        <v/>
      </c>
      <c r="G4409" s="170" t="str">
        <f t="shared" si="138"/>
        <v/>
      </c>
      <c r="H4409" s="240" t="str">
        <f t="shared" si="139"/>
        <v/>
      </c>
      <c r="O4409" t="s">
        <v>983</v>
      </c>
    </row>
    <row r="4410" spans="6:15" ht="18" customHeight="1">
      <c r="F4410" s="174" t="str">
        <f>IFERROR(IF(E4410="","",COUNTIF($E$2:E4410,E4410)),"")</f>
        <v/>
      </c>
      <c r="G4410" s="170" t="str">
        <f t="shared" si="138"/>
        <v/>
      </c>
      <c r="H4410" s="240" t="str">
        <f t="shared" si="139"/>
        <v/>
      </c>
      <c r="O4410" t="s">
        <v>983</v>
      </c>
    </row>
    <row r="4411" spans="6:15" ht="18" customHeight="1">
      <c r="F4411" s="174" t="str">
        <f>IFERROR(IF(E4411="","",COUNTIF($E$2:E4411,E4411)),"")</f>
        <v/>
      </c>
      <c r="G4411" s="170" t="str">
        <f t="shared" si="138"/>
        <v/>
      </c>
      <c r="H4411" s="240" t="str">
        <f t="shared" si="139"/>
        <v/>
      </c>
      <c r="O4411" t="s">
        <v>983</v>
      </c>
    </row>
    <row r="4412" spans="6:15" ht="18" customHeight="1">
      <c r="F4412" s="174" t="str">
        <f>IFERROR(IF(E4412="","",COUNTIF($E$2:E4412,E4412)),"")</f>
        <v/>
      </c>
      <c r="G4412" s="170" t="str">
        <f t="shared" si="138"/>
        <v/>
      </c>
      <c r="H4412" s="240" t="str">
        <f t="shared" si="139"/>
        <v/>
      </c>
      <c r="O4412" t="s">
        <v>983</v>
      </c>
    </row>
    <row r="4413" spans="6:15" ht="18" customHeight="1">
      <c r="F4413" s="174" t="str">
        <f>IFERROR(IF(E4413="","",COUNTIF($E$2:E4413,E4413)),"")</f>
        <v/>
      </c>
      <c r="G4413" s="170" t="str">
        <f t="shared" si="138"/>
        <v/>
      </c>
      <c r="H4413" s="240" t="str">
        <f t="shared" si="139"/>
        <v/>
      </c>
      <c r="O4413" t="s">
        <v>983</v>
      </c>
    </row>
    <row r="4414" spans="6:15" ht="18" customHeight="1">
      <c r="F4414" s="174" t="str">
        <f>IFERROR(IF(E4414="","",COUNTIF($E$2:E4414,E4414)),"")</f>
        <v/>
      </c>
      <c r="G4414" s="170" t="str">
        <f t="shared" si="138"/>
        <v/>
      </c>
      <c r="H4414" s="240" t="str">
        <f t="shared" si="139"/>
        <v/>
      </c>
      <c r="O4414" t="s">
        <v>983</v>
      </c>
    </row>
    <row r="4415" spans="6:15" ht="18" customHeight="1">
      <c r="F4415" s="174" t="str">
        <f>IFERROR(IF(E4415="","",COUNTIF($E$2:E4415,E4415)),"")</f>
        <v/>
      </c>
      <c r="G4415" s="170" t="str">
        <f t="shared" si="138"/>
        <v/>
      </c>
      <c r="H4415" s="240" t="str">
        <f t="shared" si="139"/>
        <v/>
      </c>
      <c r="O4415" t="s">
        <v>983</v>
      </c>
    </row>
    <row r="4416" spans="6:15" ht="18" customHeight="1">
      <c r="F4416" s="174" t="str">
        <f>IFERROR(IF(E4416="","",COUNTIF($E$2:E4416,E4416)),"")</f>
        <v/>
      </c>
      <c r="G4416" s="170" t="str">
        <f t="shared" si="138"/>
        <v/>
      </c>
      <c r="H4416" s="240" t="str">
        <f t="shared" si="139"/>
        <v/>
      </c>
      <c r="O4416" t="s">
        <v>983</v>
      </c>
    </row>
    <row r="4417" spans="6:15" ht="18" customHeight="1">
      <c r="F4417" s="174" t="str">
        <f>IFERROR(IF(E4417="","",COUNTIF($E$2:E4417,E4417)),"")</f>
        <v/>
      </c>
      <c r="G4417" s="170" t="str">
        <f t="shared" si="138"/>
        <v/>
      </c>
      <c r="H4417" s="240" t="str">
        <f t="shared" si="139"/>
        <v/>
      </c>
      <c r="O4417" t="s">
        <v>983</v>
      </c>
    </row>
    <row r="4418" spans="6:15" ht="18" customHeight="1">
      <c r="F4418" s="174" t="str">
        <f>IFERROR(IF(E4418="","",COUNTIF($E$2:E4418,E4418)),"")</f>
        <v/>
      </c>
      <c r="G4418" s="170" t="str">
        <f t="shared" ref="G4418:G4481" si="140">IFERROR(IF(AND(COUNTIF(E4418:E4418,E4418)=(F4418),F4418&gt;0),ROW(),""),"")</f>
        <v/>
      </c>
      <c r="H4418" s="240" t="str">
        <f t="shared" ref="H4418:H4481" si="141">IFERROR(INDEX(E:E,SMALL(G:G,ROW()-1)),"")</f>
        <v/>
      </c>
      <c r="O4418" t="s">
        <v>983</v>
      </c>
    </row>
    <row r="4419" spans="6:15" ht="18" customHeight="1">
      <c r="F4419" s="174" t="str">
        <f>IFERROR(IF(E4419="","",COUNTIF($E$2:E4419,E4419)),"")</f>
        <v/>
      </c>
      <c r="G4419" s="170" t="str">
        <f t="shared" si="140"/>
        <v/>
      </c>
      <c r="H4419" s="240" t="str">
        <f t="shared" si="141"/>
        <v/>
      </c>
      <c r="O4419" t="s">
        <v>983</v>
      </c>
    </row>
    <row r="4420" spans="6:15" ht="18" customHeight="1">
      <c r="F4420" s="174" t="str">
        <f>IFERROR(IF(E4420="","",COUNTIF($E$2:E4420,E4420)),"")</f>
        <v/>
      </c>
      <c r="G4420" s="170" t="str">
        <f t="shared" si="140"/>
        <v/>
      </c>
      <c r="H4420" s="240" t="str">
        <f t="shared" si="141"/>
        <v/>
      </c>
      <c r="O4420" t="s">
        <v>983</v>
      </c>
    </row>
    <row r="4421" spans="6:15" ht="18" customHeight="1">
      <c r="F4421" s="174" t="str">
        <f>IFERROR(IF(E4421="","",COUNTIF($E$2:E4421,E4421)),"")</f>
        <v/>
      </c>
      <c r="G4421" s="170" t="str">
        <f t="shared" si="140"/>
        <v/>
      </c>
      <c r="H4421" s="240" t="str">
        <f t="shared" si="141"/>
        <v/>
      </c>
      <c r="O4421" t="s">
        <v>983</v>
      </c>
    </row>
    <row r="4422" spans="6:15" ht="18" customHeight="1">
      <c r="F4422" s="174" t="str">
        <f>IFERROR(IF(E4422="","",COUNTIF($E$2:E4422,E4422)),"")</f>
        <v/>
      </c>
      <c r="G4422" s="170" t="str">
        <f t="shared" si="140"/>
        <v/>
      </c>
      <c r="H4422" s="240" t="str">
        <f t="shared" si="141"/>
        <v/>
      </c>
      <c r="O4422" t="s">
        <v>983</v>
      </c>
    </row>
    <row r="4423" spans="6:15" ht="18" customHeight="1">
      <c r="F4423" s="174" t="str">
        <f>IFERROR(IF(E4423="","",COUNTIF($E$2:E4423,E4423)),"")</f>
        <v/>
      </c>
      <c r="G4423" s="170" t="str">
        <f t="shared" si="140"/>
        <v/>
      </c>
      <c r="H4423" s="240" t="str">
        <f t="shared" si="141"/>
        <v/>
      </c>
      <c r="O4423" t="s">
        <v>983</v>
      </c>
    </row>
    <row r="4424" spans="6:15" ht="18" customHeight="1">
      <c r="F4424" s="174" t="str">
        <f>IFERROR(IF(E4424="","",COUNTIF($E$2:E4424,E4424)),"")</f>
        <v/>
      </c>
      <c r="G4424" s="170" t="str">
        <f t="shared" si="140"/>
        <v/>
      </c>
      <c r="H4424" s="240" t="str">
        <f t="shared" si="141"/>
        <v/>
      </c>
      <c r="O4424" t="s">
        <v>983</v>
      </c>
    </row>
    <row r="4425" spans="6:15" ht="18" customHeight="1">
      <c r="F4425" s="174" t="str">
        <f>IFERROR(IF(E4425="","",COUNTIF($E$2:E4425,E4425)),"")</f>
        <v/>
      </c>
      <c r="G4425" s="170" t="str">
        <f t="shared" si="140"/>
        <v/>
      </c>
      <c r="H4425" s="240" t="str">
        <f t="shared" si="141"/>
        <v/>
      </c>
      <c r="O4425" t="s">
        <v>983</v>
      </c>
    </row>
    <row r="4426" spans="6:15" ht="18" customHeight="1">
      <c r="F4426" s="174" t="str">
        <f>IFERROR(IF(E4426="","",COUNTIF($E$2:E4426,E4426)),"")</f>
        <v/>
      </c>
      <c r="G4426" s="170" t="str">
        <f t="shared" si="140"/>
        <v/>
      </c>
      <c r="H4426" s="240" t="str">
        <f t="shared" si="141"/>
        <v/>
      </c>
      <c r="O4426" t="s">
        <v>983</v>
      </c>
    </row>
    <row r="4427" spans="6:15" ht="18" customHeight="1">
      <c r="F4427" s="174" t="str">
        <f>IFERROR(IF(E4427="","",COUNTIF($E$2:E4427,E4427)),"")</f>
        <v/>
      </c>
      <c r="G4427" s="170" t="str">
        <f t="shared" si="140"/>
        <v/>
      </c>
      <c r="H4427" s="240" t="str">
        <f t="shared" si="141"/>
        <v/>
      </c>
      <c r="O4427" t="s">
        <v>983</v>
      </c>
    </row>
    <row r="4428" spans="6:15" ht="18" customHeight="1">
      <c r="F4428" s="174" t="str">
        <f>IFERROR(IF(E4428="","",COUNTIF($E$2:E4428,E4428)),"")</f>
        <v/>
      </c>
      <c r="G4428" s="170" t="str">
        <f t="shared" si="140"/>
        <v/>
      </c>
      <c r="H4428" s="240" t="str">
        <f t="shared" si="141"/>
        <v/>
      </c>
      <c r="O4428" t="s">
        <v>983</v>
      </c>
    </row>
    <row r="4429" spans="6:15" ht="18" customHeight="1">
      <c r="F4429" s="174" t="str">
        <f>IFERROR(IF(E4429="","",COUNTIF($E$2:E4429,E4429)),"")</f>
        <v/>
      </c>
      <c r="G4429" s="170" t="str">
        <f t="shared" si="140"/>
        <v/>
      </c>
      <c r="H4429" s="240" t="str">
        <f t="shared" si="141"/>
        <v/>
      </c>
      <c r="O4429" t="s">
        <v>983</v>
      </c>
    </row>
    <row r="4430" spans="6:15" ht="18" customHeight="1">
      <c r="F4430" s="174" t="str">
        <f>IFERROR(IF(E4430="","",COUNTIF($E$2:E4430,E4430)),"")</f>
        <v/>
      </c>
      <c r="G4430" s="170" t="str">
        <f t="shared" si="140"/>
        <v/>
      </c>
      <c r="H4430" s="240" t="str">
        <f t="shared" si="141"/>
        <v/>
      </c>
      <c r="O4430" t="s">
        <v>983</v>
      </c>
    </row>
    <row r="4431" spans="6:15" ht="18" customHeight="1">
      <c r="F4431" s="174" t="str">
        <f>IFERROR(IF(E4431="","",COUNTIF($E$2:E4431,E4431)),"")</f>
        <v/>
      </c>
      <c r="G4431" s="170" t="str">
        <f t="shared" si="140"/>
        <v/>
      </c>
      <c r="H4431" s="240" t="str">
        <f t="shared" si="141"/>
        <v/>
      </c>
      <c r="O4431" t="s">
        <v>983</v>
      </c>
    </row>
    <row r="4432" spans="6:15" ht="18" customHeight="1">
      <c r="F4432" s="174" t="str">
        <f>IFERROR(IF(E4432="","",COUNTIF($E$2:E4432,E4432)),"")</f>
        <v/>
      </c>
      <c r="G4432" s="170" t="str">
        <f t="shared" si="140"/>
        <v/>
      </c>
      <c r="H4432" s="240" t="str">
        <f t="shared" si="141"/>
        <v/>
      </c>
      <c r="O4432" t="s">
        <v>983</v>
      </c>
    </row>
    <row r="4433" spans="6:15" ht="18" customHeight="1">
      <c r="F4433" s="174" t="str">
        <f>IFERROR(IF(E4433="","",COUNTIF($E$2:E4433,E4433)),"")</f>
        <v/>
      </c>
      <c r="G4433" s="170" t="str">
        <f t="shared" si="140"/>
        <v/>
      </c>
      <c r="H4433" s="240" t="str">
        <f t="shared" si="141"/>
        <v/>
      </c>
      <c r="O4433" t="s">
        <v>983</v>
      </c>
    </row>
    <row r="4434" spans="6:15" ht="18" customHeight="1">
      <c r="F4434" s="174" t="str">
        <f>IFERROR(IF(E4434="","",COUNTIF($E$2:E4434,E4434)),"")</f>
        <v/>
      </c>
      <c r="G4434" s="170" t="str">
        <f t="shared" si="140"/>
        <v/>
      </c>
      <c r="H4434" s="240" t="str">
        <f t="shared" si="141"/>
        <v/>
      </c>
      <c r="O4434" t="s">
        <v>983</v>
      </c>
    </row>
    <row r="4435" spans="6:15" ht="18" customHeight="1">
      <c r="F4435" s="174" t="str">
        <f>IFERROR(IF(E4435="","",COUNTIF($E$2:E4435,E4435)),"")</f>
        <v/>
      </c>
      <c r="G4435" s="170" t="str">
        <f t="shared" si="140"/>
        <v/>
      </c>
      <c r="H4435" s="240" t="str">
        <f t="shared" si="141"/>
        <v/>
      </c>
      <c r="O4435" t="s">
        <v>983</v>
      </c>
    </row>
    <row r="4436" spans="6:15" ht="18" customHeight="1">
      <c r="F4436" s="174" t="str">
        <f>IFERROR(IF(E4436="","",COUNTIF($E$2:E4436,E4436)),"")</f>
        <v/>
      </c>
      <c r="G4436" s="170" t="str">
        <f t="shared" si="140"/>
        <v/>
      </c>
      <c r="H4436" s="240" t="str">
        <f t="shared" si="141"/>
        <v/>
      </c>
      <c r="O4436" t="s">
        <v>983</v>
      </c>
    </row>
    <row r="4437" spans="6:15" ht="18" customHeight="1">
      <c r="F4437" s="174" t="str">
        <f>IFERROR(IF(E4437="","",COUNTIF($E$2:E4437,E4437)),"")</f>
        <v/>
      </c>
      <c r="G4437" s="170" t="str">
        <f t="shared" si="140"/>
        <v/>
      </c>
      <c r="H4437" s="240" t="str">
        <f t="shared" si="141"/>
        <v/>
      </c>
      <c r="O4437" t="s">
        <v>983</v>
      </c>
    </row>
    <row r="4438" spans="6:15" ht="18" customHeight="1">
      <c r="F4438" s="174" t="str">
        <f>IFERROR(IF(E4438="","",COUNTIF($E$2:E4438,E4438)),"")</f>
        <v/>
      </c>
      <c r="G4438" s="170" t="str">
        <f t="shared" si="140"/>
        <v/>
      </c>
      <c r="H4438" s="240" t="str">
        <f t="shared" si="141"/>
        <v/>
      </c>
      <c r="O4438" t="s">
        <v>983</v>
      </c>
    </row>
    <row r="4439" spans="6:15" ht="18" customHeight="1">
      <c r="F4439" s="174" t="str">
        <f>IFERROR(IF(E4439="","",COUNTIF($E$2:E4439,E4439)),"")</f>
        <v/>
      </c>
      <c r="G4439" s="170" t="str">
        <f t="shared" si="140"/>
        <v/>
      </c>
      <c r="H4439" s="240" t="str">
        <f t="shared" si="141"/>
        <v/>
      </c>
      <c r="O4439" t="s">
        <v>983</v>
      </c>
    </row>
    <row r="4440" spans="6:15" ht="18" customHeight="1">
      <c r="F4440" s="174" t="str">
        <f>IFERROR(IF(E4440="","",COUNTIF($E$2:E4440,E4440)),"")</f>
        <v/>
      </c>
      <c r="G4440" s="170" t="str">
        <f t="shared" si="140"/>
        <v/>
      </c>
      <c r="H4440" s="240" t="str">
        <f t="shared" si="141"/>
        <v/>
      </c>
      <c r="O4440" t="s">
        <v>983</v>
      </c>
    </row>
    <row r="4441" spans="6:15" ht="18" customHeight="1">
      <c r="F4441" s="174" t="str">
        <f>IFERROR(IF(E4441="","",COUNTIF($E$2:E4441,E4441)),"")</f>
        <v/>
      </c>
      <c r="G4441" s="170" t="str">
        <f t="shared" si="140"/>
        <v/>
      </c>
      <c r="H4441" s="240" t="str">
        <f t="shared" si="141"/>
        <v/>
      </c>
      <c r="O4441" t="s">
        <v>983</v>
      </c>
    </row>
    <row r="4442" spans="6:15" ht="18" customHeight="1">
      <c r="F4442" s="174" t="str">
        <f>IFERROR(IF(E4442="","",COUNTIF($E$2:E4442,E4442)),"")</f>
        <v/>
      </c>
      <c r="G4442" s="170" t="str">
        <f t="shared" si="140"/>
        <v/>
      </c>
      <c r="H4442" s="240" t="str">
        <f t="shared" si="141"/>
        <v/>
      </c>
      <c r="O4442" t="s">
        <v>983</v>
      </c>
    </row>
    <row r="4443" spans="6:15" ht="18" customHeight="1">
      <c r="F4443" s="174" t="str">
        <f>IFERROR(IF(E4443="","",COUNTIF($E$2:E4443,E4443)),"")</f>
        <v/>
      </c>
      <c r="G4443" s="170" t="str">
        <f t="shared" si="140"/>
        <v/>
      </c>
      <c r="H4443" s="240" t="str">
        <f t="shared" si="141"/>
        <v/>
      </c>
      <c r="O4443" t="s">
        <v>983</v>
      </c>
    </row>
    <row r="4444" spans="6:15" ht="18" customHeight="1">
      <c r="F4444" s="174" t="str">
        <f>IFERROR(IF(E4444="","",COUNTIF($E$2:E4444,E4444)),"")</f>
        <v/>
      </c>
      <c r="G4444" s="170" t="str">
        <f t="shared" si="140"/>
        <v/>
      </c>
      <c r="H4444" s="240" t="str">
        <f t="shared" si="141"/>
        <v/>
      </c>
      <c r="O4444" t="s">
        <v>983</v>
      </c>
    </row>
    <row r="4445" spans="6:15" ht="18" customHeight="1">
      <c r="F4445" s="174" t="str">
        <f>IFERROR(IF(E4445="","",COUNTIF($E$2:E4445,E4445)),"")</f>
        <v/>
      </c>
      <c r="G4445" s="170" t="str">
        <f t="shared" si="140"/>
        <v/>
      </c>
      <c r="H4445" s="240" t="str">
        <f t="shared" si="141"/>
        <v/>
      </c>
      <c r="O4445" t="s">
        <v>983</v>
      </c>
    </row>
    <row r="4446" spans="6:15" ht="18" customHeight="1">
      <c r="F4446" s="174" t="str">
        <f>IFERROR(IF(E4446="","",COUNTIF($E$2:E4446,E4446)),"")</f>
        <v/>
      </c>
      <c r="G4446" s="170" t="str">
        <f t="shared" si="140"/>
        <v/>
      </c>
      <c r="H4446" s="240" t="str">
        <f t="shared" si="141"/>
        <v/>
      </c>
      <c r="O4446" t="s">
        <v>983</v>
      </c>
    </row>
    <row r="4447" spans="6:15" ht="18" customHeight="1">
      <c r="F4447" s="174" t="str">
        <f>IFERROR(IF(E4447="","",COUNTIF($E$2:E4447,E4447)),"")</f>
        <v/>
      </c>
      <c r="G4447" s="170" t="str">
        <f t="shared" si="140"/>
        <v/>
      </c>
      <c r="H4447" s="240" t="str">
        <f t="shared" si="141"/>
        <v/>
      </c>
      <c r="O4447" t="s">
        <v>983</v>
      </c>
    </row>
    <row r="4448" spans="6:15" ht="18" customHeight="1">
      <c r="F4448" s="174" t="str">
        <f>IFERROR(IF(E4448="","",COUNTIF($E$2:E4448,E4448)),"")</f>
        <v/>
      </c>
      <c r="G4448" s="170" t="str">
        <f t="shared" si="140"/>
        <v/>
      </c>
      <c r="H4448" s="240" t="str">
        <f t="shared" si="141"/>
        <v/>
      </c>
      <c r="O4448" t="s">
        <v>983</v>
      </c>
    </row>
    <row r="4449" spans="6:15" ht="18" customHeight="1">
      <c r="F4449" s="174" t="str">
        <f>IFERROR(IF(E4449="","",COUNTIF($E$2:E4449,E4449)),"")</f>
        <v/>
      </c>
      <c r="G4449" s="170" t="str">
        <f t="shared" si="140"/>
        <v/>
      </c>
      <c r="H4449" s="240" t="str">
        <f t="shared" si="141"/>
        <v/>
      </c>
      <c r="O4449" t="s">
        <v>983</v>
      </c>
    </row>
    <row r="4450" spans="6:15" ht="18" customHeight="1">
      <c r="F4450" s="174" t="str">
        <f>IFERROR(IF(E4450="","",COUNTIF($E$2:E4450,E4450)),"")</f>
        <v/>
      </c>
      <c r="G4450" s="170" t="str">
        <f t="shared" si="140"/>
        <v/>
      </c>
      <c r="H4450" s="240" t="str">
        <f t="shared" si="141"/>
        <v/>
      </c>
      <c r="O4450" t="s">
        <v>983</v>
      </c>
    </row>
    <row r="4451" spans="6:15" ht="18" customHeight="1">
      <c r="F4451" s="174" t="str">
        <f>IFERROR(IF(E4451="","",COUNTIF($E$2:E4451,E4451)),"")</f>
        <v/>
      </c>
      <c r="G4451" s="170" t="str">
        <f t="shared" si="140"/>
        <v/>
      </c>
      <c r="H4451" s="240" t="str">
        <f t="shared" si="141"/>
        <v/>
      </c>
      <c r="O4451" t="s">
        <v>983</v>
      </c>
    </row>
    <row r="4452" spans="6:15" ht="18" customHeight="1">
      <c r="F4452" s="174" t="str">
        <f>IFERROR(IF(E4452="","",COUNTIF($E$2:E4452,E4452)),"")</f>
        <v/>
      </c>
      <c r="G4452" s="170" t="str">
        <f t="shared" si="140"/>
        <v/>
      </c>
      <c r="H4452" s="240" t="str">
        <f t="shared" si="141"/>
        <v/>
      </c>
      <c r="O4452" t="s">
        <v>983</v>
      </c>
    </row>
    <row r="4453" spans="6:15" ht="18" customHeight="1">
      <c r="F4453" s="174" t="str">
        <f>IFERROR(IF(E4453="","",COUNTIF($E$2:E4453,E4453)),"")</f>
        <v/>
      </c>
      <c r="G4453" s="170" t="str">
        <f t="shared" si="140"/>
        <v/>
      </c>
      <c r="H4453" s="240" t="str">
        <f t="shared" si="141"/>
        <v/>
      </c>
      <c r="O4453" t="s">
        <v>983</v>
      </c>
    </row>
    <row r="4454" spans="6:15" ht="18" customHeight="1">
      <c r="F4454" s="174" t="str">
        <f>IFERROR(IF(E4454="","",COUNTIF($E$2:E4454,E4454)),"")</f>
        <v/>
      </c>
      <c r="G4454" s="170" t="str">
        <f t="shared" si="140"/>
        <v/>
      </c>
      <c r="H4454" s="240" t="str">
        <f t="shared" si="141"/>
        <v/>
      </c>
      <c r="O4454" t="s">
        <v>983</v>
      </c>
    </row>
    <row r="4455" spans="6:15" ht="18" customHeight="1">
      <c r="F4455" s="174" t="str">
        <f>IFERROR(IF(E4455="","",COUNTIF($E$2:E4455,E4455)),"")</f>
        <v/>
      </c>
      <c r="G4455" s="170" t="str">
        <f t="shared" si="140"/>
        <v/>
      </c>
      <c r="H4455" s="240" t="str">
        <f t="shared" si="141"/>
        <v/>
      </c>
      <c r="O4455" t="s">
        <v>983</v>
      </c>
    </row>
    <row r="4456" spans="6:15" ht="18" customHeight="1">
      <c r="F4456" s="174" t="str">
        <f>IFERROR(IF(E4456="","",COUNTIF($E$2:E4456,E4456)),"")</f>
        <v/>
      </c>
      <c r="G4456" s="170" t="str">
        <f t="shared" si="140"/>
        <v/>
      </c>
      <c r="H4456" s="240" t="str">
        <f t="shared" si="141"/>
        <v/>
      </c>
      <c r="O4456" t="s">
        <v>983</v>
      </c>
    </row>
    <row r="4457" spans="6:15" ht="18" customHeight="1">
      <c r="F4457" s="174" t="str">
        <f>IFERROR(IF(E4457="","",COUNTIF($E$2:E4457,E4457)),"")</f>
        <v/>
      </c>
      <c r="G4457" s="170" t="str">
        <f t="shared" si="140"/>
        <v/>
      </c>
      <c r="H4457" s="240" t="str">
        <f t="shared" si="141"/>
        <v/>
      </c>
      <c r="O4457" t="s">
        <v>983</v>
      </c>
    </row>
    <row r="4458" spans="6:15" ht="18" customHeight="1">
      <c r="F4458" s="174" t="str">
        <f>IFERROR(IF(E4458="","",COUNTIF($E$2:E4458,E4458)),"")</f>
        <v/>
      </c>
      <c r="G4458" s="170" t="str">
        <f t="shared" si="140"/>
        <v/>
      </c>
      <c r="H4458" s="240" t="str">
        <f t="shared" si="141"/>
        <v/>
      </c>
      <c r="O4458" t="s">
        <v>983</v>
      </c>
    </row>
    <row r="4459" spans="6:15" ht="18" customHeight="1">
      <c r="F4459" s="174" t="str">
        <f>IFERROR(IF(E4459="","",COUNTIF($E$2:E4459,E4459)),"")</f>
        <v/>
      </c>
      <c r="G4459" s="170" t="str">
        <f t="shared" si="140"/>
        <v/>
      </c>
      <c r="H4459" s="240" t="str">
        <f t="shared" si="141"/>
        <v/>
      </c>
      <c r="O4459" t="s">
        <v>983</v>
      </c>
    </row>
    <row r="4460" spans="6:15" ht="18" customHeight="1">
      <c r="F4460" s="174" t="str">
        <f>IFERROR(IF(E4460="","",COUNTIF($E$2:E4460,E4460)),"")</f>
        <v/>
      </c>
      <c r="G4460" s="170" t="str">
        <f t="shared" si="140"/>
        <v/>
      </c>
      <c r="H4460" s="240" t="str">
        <f t="shared" si="141"/>
        <v/>
      </c>
      <c r="O4460" t="s">
        <v>983</v>
      </c>
    </row>
    <row r="4461" spans="6:15" ht="18" customHeight="1">
      <c r="F4461" s="174" t="str">
        <f>IFERROR(IF(E4461="","",COUNTIF($E$2:E4461,E4461)),"")</f>
        <v/>
      </c>
      <c r="G4461" s="170" t="str">
        <f t="shared" si="140"/>
        <v/>
      </c>
      <c r="H4461" s="240" t="str">
        <f t="shared" si="141"/>
        <v/>
      </c>
      <c r="O4461" t="s">
        <v>983</v>
      </c>
    </row>
    <row r="4462" spans="6:15" ht="18" customHeight="1">
      <c r="F4462" s="174" t="str">
        <f>IFERROR(IF(E4462="","",COUNTIF($E$2:E4462,E4462)),"")</f>
        <v/>
      </c>
      <c r="G4462" s="170" t="str">
        <f t="shared" si="140"/>
        <v/>
      </c>
      <c r="H4462" s="240" t="str">
        <f t="shared" si="141"/>
        <v/>
      </c>
      <c r="O4462" t="s">
        <v>983</v>
      </c>
    </row>
    <row r="4463" spans="6:15" ht="18" customHeight="1">
      <c r="F4463" s="174" t="str">
        <f>IFERROR(IF(E4463="","",COUNTIF($E$2:E4463,E4463)),"")</f>
        <v/>
      </c>
      <c r="G4463" s="170" t="str">
        <f t="shared" si="140"/>
        <v/>
      </c>
      <c r="H4463" s="240" t="str">
        <f t="shared" si="141"/>
        <v/>
      </c>
      <c r="O4463" t="s">
        <v>983</v>
      </c>
    </row>
    <row r="4464" spans="6:15" ht="18" customHeight="1">
      <c r="F4464" s="174" t="str">
        <f>IFERROR(IF(E4464="","",COUNTIF($E$2:E4464,E4464)),"")</f>
        <v/>
      </c>
      <c r="G4464" s="170" t="str">
        <f t="shared" si="140"/>
        <v/>
      </c>
      <c r="H4464" s="240" t="str">
        <f t="shared" si="141"/>
        <v/>
      </c>
      <c r="O4464" t="s">
        <v>983</v>
      </c>
    </row>
    <row r="4465" spans="6:15" ht="18" customHeight="1">
      <c r="F4465" s="174" t="str">
        <f>IFERROR(IF(E4465="","",COUNTIF($E$2:E4465,E4465)),"")</f>
        <v/>
      </c>
      <c r="G4465" s="170" t="str">
        <f t="shared" si="140"/>
        <v/>
      </c>
      <c r="H4465" s="240" t="str">
        <f t="shared" si="141"/>
        <v/>
      </c>
      <c r="O4465" t="s">
        <v>983</v>
      </c>
    </row>
    <row r="4466" spans="6:15" ht="18" customHeight="1">
      <c r="F4466" s="174" t="str">
        <f>IFERROR(IF(E4466="","",COUNTIF($E$2:E4466,E4466)),"")</f>
        <v/>
      </c>
      <c r="G4466" s="170" t="str">
        <f t="shared" si="140"/>
        <v/>
      </c>
      <c r="H4466" s="240" t="str">
        <f t="shared" si="141"/>
        <v/>
      </c>
      <c r="O4466" t="s">
        <v>983</v>
      </c>
    </row>
    <row r="4467" spans="6:15" ht="18" customHeight="1">
      <c r="F4467" s="174" t="str">
        <f>IFERROR(IF(E4467="","",COUNTIF($E$2:E4467,E4467)),"")</f>
        <v/>
      </c>
      <c r="G4467" s="170" t="str">
        <f t="shared" si="140"/>
        <v/>
      </c>
      <c r="H4467" s="240" t="str">
        <f t="shared" si="141"/>
        <v/>
      </c>
      <c r="O4467" t="s">
        <v>983</v>
      </c>
    </row>
    <row r="4468" spans="6:15" ht="18" customHeight="1">
      <c r="F4468" s="174" t="str">
        <f>IFERROR(IF(E4468="","",COUNTIF($E$2:E4468,E4468)),"")</f>
        <v/>
      </c>
      <c r="G4468" s="170" t="str">
        <f t="shared" si="140"/>
        <v/>
      </c>
      <c r="H4468" s="240" t="str">
        <f t="shared" si="141"/>
        <v/>
      </c>
      <c r="O4468" t="s">
        <v>983</v>
      </c>
    </row>
    <row r="4469" spans="6:15" ht="18" customHeight="1">
      <c r="F4469" s="174" t="str">
        <f>IFERROR(IF(E4469="","",COUNTIF($E$2:E4469,E4469)),"")</f>
        <v/>
      </c>
      <c r="G4469" s="170" t="str">
        <f t="shared" si="140"/>
        <v/>
      </c>
      <c r="H4469" s="240" t="str">
        <f t="shared" si="141"/>
        <v/>
      </c>
      <c r="O4469" t="s">
        <v>983</v>
      </c>
    </row>
    <row r="4470" spans="6:15" ht="18" customHeight="1">
      <c r="F4470" s="174" t="str">
        <f>IFERROR(IF(E4470="","",COUNTIF($E$2:E4470,E4470)),"")</f>
        <v/>
      </c>
      <c r="G4470" s="170" t="str">
        <f t="shared" si="140"/>
        <v/>
      </c>
      <c r="H4470" s="240" t="str">
        <f t="shared" si="141"/>
        <v/>
      </c>
      <c r="O4470" t="s">
        <v>983</v>
      </c>
    </row>
    <row r="4471" spans="6:15" ht="18" customHeight="1">
      <c r="F4471" s="174" t="str">
        <f>IFERROR(IF(E4471="","",COUNTIF($E$2:E4471,E4471)),"")</f>
        <v/>
      </c>
      <c r="G4471" s="170" t="str">
        <f t="shared" si="140"/>
        <v/>
      </c>
      <c r="H4471" s="240" t="str">
        <f t="shared" si="141"/>
        <v/>
      </c>
      <c r="O4471" t="s">
        <v>983</v>
      </c>
    </row>
    <row r="4472" spans="6:15" ht="18" customHeight="1">
      <c r="F4472" s="174" t="str">
        <f>IFERROR(IF(E4472="","",COUNTIF($E$2:E4472,E4472)),"")</f>
        <v/>
      </c>
      <c r="G4472" s="170" t="str">
        <f t="shared" si="140"/>
        <v/>
      </c>
      <c r="H4472" s="240" t="str">
        <f t="shared" si="141"/>
        <v/>
      </c>
      <c r="O4472" t="s">
        <v>983</v>
      </c>
    </row>
    <row r="4473" spans="6:15" ht="18" customHeight="1">
      <c r="F4473" s="174" t="str">
        <f>IFERROR(IF(E4473="","",COUNTIF($E$2:E4473,E4473)),"")</f>
        <v/>
      </c>
      <c r="G4473" s="170" t="str">
        <f t="shared" si="140"/>
        <v/>
      </c>
      <c r="H4473" s="240" t="str">
        <f t="shared" si="141"/>
        <v/>
      </c>
      <c r="O4473" t="s">
        <v>983</v>
      </c>
    </row>
    <row r="4474" spans="6:15" ht="18" customHeight="1">
      <c r="F4474" s="174" t="str">
        <f>IFERROR(IF(E4474="","",COUNTIF($E$2:E4474,E4474)),"")</f>
        <v/>
      </c>
      <c r="G4474" s="170" t="str">
        <f t="shared" si="140"/>
        <v/>
      </c>
      <c r="H4474" s="240" t="str">
        <f t="shared" si="141"/>
        <v/>
      </c>
      <c r="O4474" t="s">
        <v>983</v>
      </c>
    </row>
    <row r="4475" spans="6:15" ht="18" customHeight="1">
      <c r="F4475" s="174" t="str">
        <f>IFERROR(IF(E4475="","",COUNTIF($E$2:E4475,E4475)),"")</f>
        <v/>
      </c>
      <c r="G4475" s="170" t="str">
        <f t="shared" si="140"/>
        <v/>
      </c>
      <c r="H4475" s="240" t="str">
        <f t="shared" si="141"/>
        <v/>
      </c>
      <c r="O4475" t="s">
        <v>983</v>
      </c>
    </row>
    <row r="4476" spans="6:15" ht="18" customHeight="1">
      <c r="F4476" s="174" t="str">
        <f>IFERROR(IF(E4476="","",COUNTIF($E$2:E4476,E4476)),"")</f>
        <v/>
      </c>
      <c r="G4476" s="170" t="str">
        <f t="shared" si="140"/>
        <v/>
      </c>
      <c r="H4476" s="240" t="str">
        <f t="shared" si="141"/>
        <v/>
      </c>
      <c r="O4476" t="s">
        <v>983</v>
      </c>
    </row>
    <row r="4477" spans="6:15" ht="18" customHeight="1">
      <c r="F4477" s="174" t="str">
        <f>IFERROR(IF(E4477="","",COUNTIF($E$2:E4477,E4477)),"")</f>
        <v/>
      </c>
      <c r="G4477" s="170" t="str">
        <f t="shared" si="140"/>
        <v/>
      </c>
      <c r="H4477" s="240" t="str">
        <f t="shared" si="141"/>
        <v/>
      </c>
      <c r="O4477" t="s">
        <v>983</v>
      </c>
    </row>
    <row r="4478" spans="6:15" ht="18" customHeight="1">
      <c r="F4478" s="174" t="str">
        <f>IFERROR(IF(E4478="","",COUNTIF($E$2:E4478,E4478)),"")</f>
        <v/>
      </c>
      <c r="G4478" s="170" t="str">
        <f t="shared" si="140"/>
        <v/>
      </c>
      <c r="H4478" s="240" t="str">
        <f t="shared" si="141"/>
        <v/>
      </c>
      <c r="O4478" t="s">
        <v>983</v>
      </c>
    </row>
    <row r="4479" spans="6:15" ht="18" customHeight="1">
      <c r="F4479" s="174" t="str">
        <f>IFERROR(IF(E4479="","",COUNTIF($E$2:E4479,E4479)),"")</f>
        <v/>
      </c>
      <c r="G4479" s="170" t="str">
        <f t="shared" si="140"/>
        <v/>
      </c>
      <c r="H4479" s="240" t="str">
        <f t="shared" si="141"/>
        <v/>
      </c>
      <c r="O4479" t="s">
        <v>983</v>
      </c>
    </row>
    <row r="4480" spans="6:15" ht="18" customHeight="1">
      <c r="F4480" s="174" t="str">
        <f>IFERROR(IF(E4480="","",COUNTIF($E$2:E4480,E4480)),"")</f>
        <v/>
      </c>
      <c r="G4480" s="170" t="str">
        <f t="shared" si="140"/>
        <v/>
      </c>
      <c r="H4480" s="240" t="str">
        <f t="shared" si="141"/>
        <v/>
      </c>
      <c r="O4480" t="s">
        <v>983</v>
      </c>
    </row>
    <row r="4481" spans="6:15" ht="18" customHeight="1">
      <c r="F4481" s="174" t="str">
        <f>IFERROR(IF(E4481="","",COUNTIF($E$2:E4481,E4481)),"")</f>
        <v/>
      </c>
      <c r="G4481" s="170" t="str">
        <f t="shared" si="140"/>
        <v/>
      </c>
      <c r="H4481" s="240" t="str">
        <f t="shared" si="141"/>
        <v/>
      </c>
      <c r="O4481" t="s">
        <v>983</v>
      </c>
    </row>
    <row r="4482" spans="6:15" ht="18" customHeight="1">
      <c r="F4482" s="174" t="str">
        <f>IFERROR(IF(E4482="","",COUNTIF($E$2:E4482,E4482)),"")</f>
        <v/>
      </c>
      <c r="G4482" s="170" t="str">
        <f t="shared" ref="G4482:G4545" si="142">IFERROR(IF(AND(COUNTIF(E4482:E4482,E4482)=(F4482),F4482&gt;0),ROW(),""),"")</f>
        <v/>
      </c>
      <c r="H4482" s="240" t="str">
        <f t="shared" ref="H4482:H4545" si="143">IFERROR(INDEX(E:E,SMALL(G:G,ROW()-1)),"")</f>
        <v/>
      </c>
      <c r="O4482" t="s">
        <v>983</v>
      </c>
    </row>
    <row r="4483" spans="6:15" ht="18" customHeight="1">
      <c r="F4483" s="174" t="str">
        <f>IFERROR(IF(E4483="","",COUNTIF($E$2:E4483,E4483)),"")</f>
        <v/>
      </c>
      <c r="G4483" s="170" t="str">
        <f t="shared" si="142"/>
        <v/>
      </c>
      <c r="H4483" s="240" t="str">
        <f t="shared" si="143"/>
        <v/>
      </c>
      <c r="O4483" t="s">
        <v>983</v>
      </c>
    </row>
    <row r="4484" spans="6:15" ht="18" customHeight="1">
      <c r="F4484" s="174" t="str">
        <f>IFERROR(IF(E4484="","",COUNTIF($E$2:E4484,E4484)),"")</f>
        <v/>
      </c>
      <c r="G4484" s="170" t="str">
        <f t="shared" si="142"/>
        <v/>
      </c>
      <c r="H4484" s="240" t="str">
        <f t="shared" si="143"/>
        <v/>
      </c>
      <c r="O4484" t="s">
        <v>983</v>
      </c>
    </row>
    <row r="4485" spans="6:15" ht="18" customHeight="1">
      <c r="F4485" s="174" t="str">
        <f>IFERROR(IF(E4485="","",COUNTIF($E$2:E4485,E4485)),"")</f>
        <v/>
      </c>
      <c r="G4485" s="170" t="str">
        <f t="shared" si="142"/>
        <v/>
      </c>
      <c r="H4485" s="240" t="str">
        <f t="shared" si="143"/>
        <v/>
      </c>
      <c r="O4485" t="s">
        <v>983</v>
      </c>
    </row>
    <row r="4486" spans="6:15" ht="18" customHeight="1">
      <c r="F4486" s="174" t="str">
        <f>IFERROR(IF(E4486="","",COUNTIF($E$2:E4486,E4486)),"")</f>
        <v/>
      </c>
      <c r="G4486" s="170" t="str">
        <f t="shared" si="142"/>
        <v/>
      </c>
      <c r="H4486" s="240" t="str">
        <f t="shared" si="143"/>
        <v/>
      </c>
      <c r="O4486" t="s">
        <v>983</v>
      </c>
    </row>
    <row r="4487" spans="6:15" ht="18" customHeight="1">
      <c r="F4487" s="174" t="str">
        <f>IFERROR(IF(E4487="","",COUNTIF($E$2:E4487,E4487)),"")</f>
        <v/>
      </c>
      <c r="G4487" s="170" t="str">
        <f t="shared" si="142"/>
        <v/>
      </c>
      <c r="H4487" s="240" t="str">
        <f t="shared" si="143"/>
        <v/>
      </c>
      <c r="O4487" t="s">
        <v>983</v>
      </c>
    </row>
    <row r="4488" spans="6:15" ht="18" customHeight="1">
      <c r="F4488" s="174" t="str">
        <f>IFERROR(IF(E4488="","",COUNTIF($E$2:E4488,E4488)),"")</f>
        <v/>
      </c>
      <c r="G4488" s="170" t="str">
        <f t="shared" si="142"/>
        <v/>
      </c>
      <c r="H4488" s="240" t="str">
        <f t="shared" si="143"/>
        <v/>
      </c>
      <c r="O4488" t="s">
        <v>983</v>
      </c>
    </row>
    <row r="4489" spans="6:15" ht="18" customHeight="1">
      <c r="F4489" s="174" t="str">
        <f>IFERROR(IF(E4489="","",COUNTIF($E$2:E4489,E4489)),"")</f>
        <v/>
      </c>
      <c r="G4489" s="170" t="str">
        <f t="shared" si="142"/>
        <v/>
      </c>
      <c r="H4489" s="240" t="str">
        <f t="shared" si="143"/>
        <v/>
      </c>
      <c r="O4489" t="s">
        <v>983</v>
      </c>
    </row>
    <row r="4490" spans="6:15" ht="18" customHeight="1">
      <c r="F4490" s="174" t="str">
        <f>IFERROR(IF(E4490="","",COUNTIF($E$2:E4490,E4490)),"")</f>
        <v/>
      </c>
      <c r="G4490" s="170" t="str">
        <f t="shared" si="142"/>
        <v/>
      </c>
      <c r="H4490" s="240" t="str">
        <f t="shared" si="143"/>
        <v/>
      </c>
      <c r="O4490" t="s">
        <v>983</v>
      </c>
    </row>
    <row r="4491" spans="6:15" ht="18" customHeight="1">
      <c r="F4491" s="174" t="str">
        <f>IFERROR(IF(E4491="","",COUNTIF($E$2:E4491,E4491)),"")</f>
        <v/>
      </c>
      <c r="G4491" s="170" t="str">
        <f t="shared" si="142"/>
        <v/>
      </c>
      <c r="H4491" s="240" t="str">
        <f t="shared" si="143"/>
        <v/>
      </c>
      <c r="O4491" t="s">
        <v>983</v>
      </c>
    </row>
    <row r="4492" spans="6:15" ht="18" customHeight="1">
      <c r="F4492" s="174" t="str">
        <f>IFERROR(IF(E4492="","",COUNTIF($E$2:E4492,E4492)),"")</f>
        <v/>
      </c>
      <c r="G4492" s="170" t="str">
        <f t="shared" si="142"/>
        <v/>
      </c>
      <c r="H4492" s="240" t="str">
        <f t="shared" si="143"/>
        <v/>
      </c>
      <c r="O4492" t="s">
        <v>983</v>
      </c>
    </row>
    <row r="4493" spans="6:15" ht="18" customHeight="1">
      <c r="F4493" s="174" t="str">
        <f>IFERROR(IF(E4493="","",COUNTIF($E$2:E4493,E4493)),"")</f>
        <v/>
      </c>
      <c r="G4493" s="170" t="str">
        <f t="shared" si="142"/>
        <v/>
      </c>
      <c r="H4493" s="240" t="str">
        <f t="shared" si="143"/>
        <v/>
      </c>
      <c r="O4493" t="s">
        <v>983</v>
      </c>
    </row>
    <row r="4494" spans="6:15" ht="18" customHeight="1">
      <c r="F4494" s="174" t="str">
        <f>IFERROR(IF(E4494="","",COUNTIF($E$2:E4494,E4494)),"")</f>
        <v/>
      </c>
      <c r="G4494" s="170" t="str">
        <f t="shared" si="142"/>
        <v/>
      </c>
      <c r="H4494" s="240" t="str">
        <f t="shared" si="143"/>
        <v/>
      </c>
      <c r="O4494" t="s">
        <v>983</v>
      </c>
    </row>
    <row r="4495" spans="6:15" ht="18" customHeight="1">
      <c r="F4495" s="174" t="str">
        <f>IFERROR(IF(E4495="","",COUNTIF($E$2:E4495,E4495)),"")</f>
        <v/>
      </c>
      <c r="G4495" s="170" t="str">
        <f t="shared" si="142"/>
        <v/>
      </c>
      <c r="H4495" s="240" t="str">
        <f t="shared" si="143"/>
        <v/>
      </c>
      <c r="O4495" t="s">
        <v>983</v>
      </c>
    </row>
    <row r="4496" spans="6:15" ht="18" customHeight="1">
      <c r="F4496" s="174" t="str">
        <f>IFERROR(IF(E4496="","",COUNTIF($E$2:E4496,E4496)),"")</f>
        <v/>
      </c>
      <c r="G4496" s="170" t="str">
        <f t="shared" si="142"/>
        <v/>
      </c>
      <c r="H4496" s="240" t="str">
        <f t="shared" si="143"/>
        <v/>
      </c>
      <c r="O4496" t="s">
        <v>983</v>
      </c>
    </row>
    <row r="4497" spans="6:15" ht="18" customHeight="1">
      <c r="F4497" s="174" t="str">
        <f>IFERROR(IF(E4497="","",COUNTIF($E$2:E4497,E4497)),"")</f>
        <v/>
      </c>
      <c r="G4497" s="170" t="str">
        <f t="shared" si="142"/>
        <v/>
      </c>
      <c r="H4497" s="240" t="str">
        <f t="shared" si="143"/>
        <v/>
      </c>
      <c r="O4497" t="s">
        <v>983</v>
      </c>
    </row>
    <row r="4498" spans="6:15" ht="18" customHeight="1">
      <c r="F4498" s="174" t="str">
        <f>IFERROR(IF(E4498="","",COUNTIF($E$2:E4498,E4498)),"")</f>
        <v/>
      </c>
      <c r="G4498" s="170" t="str">
        <f t="shared" si="142"/>
        <v/>
      </c>
      <c r="H4498" s="240" t="str">
        <f t="shared" si="143"/>
        <v/>
      </c>
      <c r="O4498" t="s">
        <v>983</v>
      </c>
    </row>
    <row r="4499" spans="6:15" ht="18" customHeight="1">
      <c r="F4499" s="174" t="str">
        <f>IFERROR(IF(E4499="","",COUNTIF($E$2:E4499,E4499)),"")</f>
        <v/>
      </c>
      <c r="G4499" s="170" t="str">
        <f t="shared" si="142"/>
        <v/>
      </c>
      <c r="H4499" s="240" t="str">
        <f t="shared" si="143"/>
        <v/>
      </c>
      <c r="O4499" t="s">
        <v>983</v>
      </c>
    </row>
    <row r="4500" spans="6:15" ht="18" customHeight="1">
      <c r="F4500" s="174" t="str">
        <f>IFERROR(IF(E4500="","",COUNTIF($E$2:E4500,E4500)),"")</f>
        <v/>
      </c>
      <c r="G4500" s="170" t="str">
        <f t="shared" si="142"/>
        <v/>
      </c>
      <c r="H4500" s="240" t="str">
        <f t="shared" si="143"/>
        <v/>
      </c>
      <c r="O4500" t="s">
        <v>983</v>
      </c>
    </row>
    <row r="4501" spans="6:15" ht="18" customHeight="1">
      <c r="F4501" s="174" t="str">
        <f>IFERROR(IF(E4501="","",COUNTIF($E$2:E4501,E4501)),"")</f>
        <v/>
      </c>
      <c r="G4501" s="170" t="str">
        <f t="shared" si="142"/>
        <v/>
      </c>
      <c r="H4501" s="240" t="str">
        <f t="shared" si="143"/>
        <v/>
      </c>
      <c r="O4501" t="s">
        <v>983</v>
      </c>
    </row>
    <row r="4502" spans="6:15" ht="18" customHeight="1">
      <c r="F4502" s="174" t="str">
        <f>IFERROR(IF(E4502="","",COUNTIF($E$2:E4502,E4502)),"")</f>
        <v/>
      </c>
      <c r="G4502" s="170" t="str">
        <f t="shared" si="142"/>
        <v/>
      </c>
      <c r="H4502" s="240" t="str">
        <f t="shared" si="143"/>
        <v/>
      </c>
      <c r="O4502" t="s">
        <v>983</v>
      </c>
    </row>
    <row r="4503" spans="6:15" ht="18" customHeight="1">
      <c r="F4503" s="174" t="str">
        <f>IFERROR(IF(E4503="","",COUNTIF($E$2:E4503,E4503)),"")</f>
        <v/>
      </c>
      <c r="G4503" s="170" t="str">
        <f t="shared" si="142"/>
        <v/>
      </c>
      <c r="H4503" s="240" t="str">
        <f t="shared" si="143"/>
        <v/>
      </c>
      <c r="O4503" t="s">
        <v>983</v>
      </c>
    </row>
    <row r="4504" spans="6:15" ht="18" customHeight="1">
      <c r="F4504" s="174" t="str">
        <f>IFERROR(IF(E4504="","",COUNTIF($E$2:E4504,E4504)),"")</f>
        <v/>
      </c>
      <c r="G4504" s="170" t="str">
        <f t="shared" si="142"/>
        <v/>
      </c>
      <c r="H4504" s="240" t="str">
        <f t="shared" si="143"/>
        <v/>
      </c>
      <c r="O4504" t="s">
        <v>983</v>
      </c>
    </row>
    <row r="4505" spans="6:15" ht="18" customHeight="1">
      <c r="F4505" s="174" t="str">
        <f>IFERROR(IF(E4505="","",COUNTIF($E$2:E4505,E4505)),"")</f>
        <v/>
      </c>
      <c r="G4505" s="170" t="str">
        <f t="shared" si="142"/>
        <v/>
      </c>
      <c r="H4505" s="240" t="str">
        <f t="shared" si="143"/>
        <v/>
      </c>
      <c r="O4505" t="s">
        <v>983</v>
      </c>
    </row>
    <row r="4506" spans="6:15" ht="18" customHeight="1">
      <c r="F4506" s="174" t="str">
        <f>IFERROR(IF(E4506="","",COUNTIF($E$2:E4506,E4506)),"")</f>
        <v/>
      </c>
      <c r="G4506" s="170" t="str">
        <f t="shared" si="142"/>
        <v/>
      </c>
      <c r="H4506" s="240" t="str">
        <f t="shared" si="143"/>
        <v/>
      </c>
      <c r="O4506" t="s">
        <v>983</v>
      </c>
    </row>
    <row r="4507" spans="6:15" ht="18" customHeight="1">
      <c r="F4507" s="174" t="str">
        <f>IFERROR(IF(E4507="","",COUNTIF($E$2:E4507,E4507)),"")</f>
        <v/>
      </c>
      <c r="G4507" s="170" t="str">
        <f t="shared" si="142"/>
        <v/>
      </c>
      <c r="H4507" s="240" t="str">
        <f t="shared" si="143"/>
        <v/>
      </c>
      <c r="O4507" t="s">
        <v>983</v>
      </c>
    </row>
    <row r="4508" spans="6:15" ht="18" customHeight="1">
      <c r="F4508" s="174" t="str">
        <f>IFERROR(IF(E4508="","",COUNTIF($E$2:E4508,E4508)),"")</f>
        <v/>
      </c>
      <c r="G4508" s="170" t="str">
        <f t="shared" si="142"/>
        <v/>
      </c>
      <c r="H4508" s="240" t="str">
        <f t="shared" si="143"/>
        <v/>
      </c>
      <c r="O4508" t="s">
        <v>983</v>
      </c>
    </row>
    <row r="4509" spans="6:15" ht="18" customHeight="1">
      <c r="F4509" s="174" t="str">
        <f>IFERROR(IF(E4509="","",COUNTIF($E$2:E4509,E4509)),"")</f>
        <v/>
      </c>
      <c r="G4509" s="170" t="str">
        <f t="shared" si="142"/>
        <v/>
      </c>
      <c r="H4509" s="240" t="str">
        <f t="shared" si="143"/>
        <v/>
      </c>
      <c r="O4509" t="s">
        <v>983</v>
      </c>
    </row>
    <row r="4510" spans="6:15" ht="18" customHeight="1">
      <c r="F4510" s="174" t="str">
        <f>IFERROR(IF(E4510="","",COUNTIF($E$2:E4510,E4510)),"")</f>
        <v/>
      </c>
      <c r="G4510" s="170" t="str">
        <f t="shared" si="142"/>
        <v/>
      </c>
      <c r="H4510" s="240" t="str">
        <f t="shared" si="143"/>
        <v/>
      </c>
      <c r="O4510" t="s">
        <v>983</v>
      </c>
    </row>
    <row r="4511" spans="6:15" ht="18" customHeight="1">
      <c r="F4511" s="174" t="str">
        <f>IFERROR(IF(E4511="","",COUNTIF($E$2:E4511,E4511)),"")</f>
        <v/>
      </c>
      <c r="G4511" s="170" t="str">
        <f t="shared" si="142"/>
        <v/>
      </c>
      <c r="H4511" s="240" t="str">
        <f t="shared" si="143"/>
        <v/>
      </c>
      <c r="O4511" t="s">
        <v>983</v>
      </c>
    </row>
    <row r="4512" spans="6:15" ht="18" customHeight="1">
      <c r="F4512" s="174" t="str">
        <f>IFERROR(IF(E4512="","",COUNTIF($E$2:E4512,E4512)),"")</f>
        <v/>
      </c>
      <c r="G4512" s="170" t="str">
        <f t="shared" si="142"/>
        <v/>
      </c>
      <c r="H4512" s="240" t="str">
        <f t="shared" si="143"/>
        <v/>
      </c>
      <c r="O4512" t="s">
        <v>983</v>
      </c>
    </row>
    <row r="4513" spans="6:15" ht="18" customHeight="1">
      <c r="F4513" s="174" t="str">
        <f>IFERROR(IF(E4513="","",COUNTIF($E$2:E4513,E4513)),"")</f>
        <v/>
      </c>
      <c r="G4513" s="170" t="str">
        <f t="shared" si="142"/>
        <v/>
      </c>
      <c r="H4513" s="240" t="str">
        <f t="shared" si="143"/>
        <v/>
      </c>
      <c r="O4513" t="s">
        <v>983</v>
      </c>
    </row>
    <row r="4514" spans="6:15" ht="18" customHeight="1">
      <c r="F4514" s="174" t="str">
        <f>IFERROR(IF(E4514="","",COUNTIF($E$2:E4514,E4514)),"")</f>
        <v/>
      </c>
      <c r="G4514" s="170" t="str">
        <f t="shared" si="142"/>
        <v/>
      </c>
      <c r="H4514" s="240" t="str">
        <f t="shared" si="143"/>
        <v/>
      </c>
      <c r="O4514" t="s">
        <v>983</v>
      </c>
    </row>
    <row r="4515" spans="6:15" ht="18" customHeight="1">
      <c r="F4515" s="174" t="str">
        <f>IFERROR(IF(E4515="","",COUNTIF($E$2:E4515,E4515)),"")</f>
        <v/>
      </c>
      <c r="G4515" s="170" t="str">
        <f t="shared" si="142"/>
        <v/>
      </c>
      <c r="H4515" s="240" t="str">
        <f t="shared" si="143"/>
        <v/>
      </c>
      <c r="O4515" t="s">
        <v>983</v>
      </c>
    </row>
    <row r="4516" spans="6:15" ht="18" customHeight="1">
      <c r="F4516" s="174" t="str">
        <f>IFERROR(IF(E4516="","",COUNTIF($E$2:E4516,E4516)),"")</f>
        <v/>
      </c>
      <c r="G4516" s="170" t="str">
        <f t="shared" si="142"/>
        <v/>
      </c>
      <c r="H4516" s="240" t="str">
        <f t="shared" si="143"/>
        <v/>
      </c>
      <c r="O4516" t="s">
        <v>983</v>
      </c>
    </row>
    <row r="4517" spans="6:15" ht="18" customHeight="1">
      <c r="F4517" s="174" t="str">
        <f>IFERROR(IF(E4517="","",COUNTIF($E$2:E4517,E4517)),"")</f>
        <v/>
      </c>
      <c r="G4517" s="170" t="str">
        <f t="shared" si="142"/>
        <v/>
      </c>
      <c r="H4517" s="240" t="str">
        <f t="shared" si="143"/>
        <v/>
      </c>
      <c r="O4517" t="s">
        <v>983</v>
      </c>
    </row>
    <row r="4518" spans="6:15" ht="18" customHeight="1">
      <c r="F4518" s="174" t="str">
        <f>IFERROR(IF(E4518="","",COUNTIF($E$2:E4518,E4518)),"")</f>
        <v/>
      </c>
      <c r="G4518" s="170" t="str">
        <f t="shared" si="142"/>
        <v/>
      </c>
      <c r="H4518" s="240" t="str">
        <f t="shared" si="143"/>
        <v/>
      </c>
      <c r="O4518" t="s">
        <v>983</v>
      </c>
    </row>
    <row r="4519" spans="6:15" ht="18" customHeight="1">
      <c r="F4519" s="174" t="str">
        <f>IFERROR(IF(E4519="","",COUNTIF($E$2:E4519,E4519)),"")</f>
        <v/>
      </c>
      <c r="G4519" s="170" t="str">
        <f t="shared" si="142"/>
        <v/>
      </c>
      <c r="H4519" s="240" t="str">
        <f t="shared" si="143"/>
        <v/>
      </c>
      <c r="O4519" t="s">
        <v>983</v>
      </c>
    </row>
    <row r="4520" spans="6:15" ht="18" customHeight="1">
      <c r="F4520" s="174" t="str">
        <f>IFERROR(IF(E4520="","",COUNTIF($E$2:E4520,E4520)),"")</f>
        <v/>
      </c>
      <c r="G4520" s="170" t="str">
        <f t="shared" si="142"/>
        <v/>
      </c>
      <c r="H4520" s="240" t="str">
        <f t="shared" si="143"/>
        <v/>
      </c>
      <c r="O4520" t="s">
        <v>983</v>
      </c>
    </row>
    <row r="4521" spans="6:15" ht="18" customHeight="1">
      <c r="F4521" s="174" t="str">
        <f>IFERROR(IF(E4521="","",COUNTIF($E$2:E4521,E4521)),"")</f>
        <v/>
      </c>
      <c r="G4521" s="170" t="str">
        <f t="shared" si="142"/>
        <v/>
      </c>
      <c r="H4521" s="240" t="str">
        <f t="shared" si="143"/>
        <v/>
      </c>
      <c r="O4521" t="s">
        <v>983</v>
      </c>
    </row>
    <row r="4522" spans="6:15" ht="18" customHeight="1">
      <c r="F4522" s="174" t="str">
        <f>IFERROR(IF(E4522="","",COUNTIF($E$2:E4522,E4522)),"")</f>
        <v/>
      </c>
      <c r="G4522" s="170" t="str">
        <f t="shared" si="142"/>
        <v/>
      </c>
      <c r="H4522" s="240" t="str">
        <f t="shared" si="143"/>
        <v/>
      </c>
      <c r="O4522" t="s">
        <v>983</v>
      </c>
    </row>
    <row r="4523" spans="6:15" ht="18" customHeight="1">
      <c r="F4523" s="174" t="str">
        <f>IFERROR(IF(E4523="","",COUNTIF($E$2:E4523,E4523)),"")</f>
        <v/>
      </c>
      <c r="G4523" s="170" t="str">
        <f t="shared" si="142"/>
        <v/>
      </c>
      <c r="H4523" s="240" t="str">
        <f t="shared" si="143"/>
        <v/>
      </c>
      <c r="O4523" t="s">
        <v>983</v>
      </c>
    </row>
    <row r="4524" spans="6:15" ht="18" customHeight="1">
      <c r="F4524" s="174" t="str">
        <f>IFERROR(IF(E4524="","",COUNTIF($E$2:E4524,E4524)),"")</f>
        <v/>
      </c>
      <c r="G4524" s="170" t="str">
        <f t="shared" si="142"/>
        <v/>
      </c>
      <c r="H4524" s="240" t="str">
        <f t="shared" si="143"/>
        <v/>
      </c>
      <c r="O4524" t="s">
        <v>983</v>
      </c>
    </row>
    <row r="4525" spans="6:15" ht="18" customHeight="1">
      <c r="F4525" s="174" t="str">
        <f>IFERROR(IF(E4525="","",COUNTIF($E$2:E4525,E4525)),"")</f>
        <v/>
      </c>
      <c r="G4525" s="170" t="str">
        <f t="shared" si="142"/>
        <v/>
      </c>
      <c r="H4525" s="240" t="str">
        <f t="shared" si="143"/>
        <v/>
      </c>
      <c r="O4525" t="s">
        <v>983</v>
      </c>
    </row>
    <row r="4526" spans="6:15" ht="18" customHeight="1">
      <c r="F4526" s="174" t="str">
        <f>IFERROR(IF(E4526="","",COUNTIF($E$2:E4526,E4526)),"")</f>
        <v/>
      </c>
      <c r="G4526" s="170" t="str">
        <f t="shared" si="142"/>
        <v/>
      </c>
      <c r="H4526" s="240" t="str">
        <f t="shared" si="143"/>
        <v/>
      </c>
      <c r="O4526" t="s">
        <v>983</v>
      </c>
    </row>
    <row r="4527" spans="6:15" ht="18" customHeight="1">
      <c r="F4527" s="174" t="str">
        <f>IFERROR(IF(E4527="","",COUNTIF($E$2:E4527,E4527)),"")</f>
        <v/>
      </c>
      <c r="G4527" s="170" t="str">
        <f t="shared" si="142"/>
        <v/>
      </c>
      <c r="H4527" s="240" t="str">
        <f t="shared" si="143"/>
        <v/>
      </c>
      <c r="O4527" t="s">
        <v>983</v>
      </c>
    </row>
    <row r="4528" spans="6:15" ht="18" customHeight="1">
      <c r="F4528" s="174" t="str">
        <f>IFERROR(IF(E4528="","",COUNTIF($E$2:E4528,E4528)),"")</f>
        <v/>
      </c>
      <c r="G4528" s="170" t="str">
        <f t="shared" si="142"/>
        <v/>
      </c>
      <c r="H4528" s="240" t="str">
        <f t="shared" si="143"/>
        <v/>
      </c>
      <c r="O4528" t="s">
        <v>983</v>
      </c>
    </row>
    <row r="4529" spans="6:15" ht="18" customHeight="1">
      <c r="F4529" s="174" t="str">
        <f>IFERROR(IF(E4529="","",COUNTIF($E$2:E4529,E4529)),"")</f>
        <v/>
      </c>
      <c r="G4529" s="170" t="str">
        <f t="shared" si="142"/>
        <v/>
      </c>
      <c r="H4529" s="240" t="str">
        <f t="shared" si="143"/>
        <v/>
      </c>
      <c r="O4529" t="s">
        <v>983</v>
      </c>
    </row>
    <row r="4530" spans="6:15" ht="18" customHeight="1">
      <c r="F4530" s="174" t="str">
        <f>IFERROR(IF(E4530="","",COUNTIF($E$2:E4530,E4530)),"")</f>
        <v/>
      </c>
      <c r="G4530" s="170" t="str">
        <f t="shared" si="142"/>
        <v/>
      </c>
      <c r="H4530" s="240" t="str">
        <f t="shared" si="143"/>
        <v/>
      </c>
      <c r="O4530" t="s">
        <v>983</v>
      </c>
    </row>
    <row r="4531" spans="6:15" ht="18" customHeight="1">
      <c r="F4531" s="174" t="str">
        <f>IFERROR(IF(E4531="","",COUNTIF($E$2:E4531,E4531)),"")</f>
        <v/>
      </c>
      <c r="G4531" s="170" t="str">
        <f t="shared" si="142"/>
        <v/>
      </c>
      <c r="H4531" s="240" t="str">
        <f t="shared" si="143"/>
        <v/>
      </c>
      <c r="O4531" t="s">
        <v>983</v>
      </c>
    </row>
    <row r="4532" spans="6:15" ht="18" customHeight="1">
      <c r="F4532" s="174" t="str">
        <f>IFERROR(IF(E4532="","",COUNTIF($E$2:E4532,E4532)),"")</f>
        <v/>
      </c>
      <c r="G4532" s="170" t="str">
        <f t="shared" si="142"/>
        <v/>
      </c>
      <c r="H4532" s="240" t="str">
        <f t="shared" si="143"/>
        <v/>
      </c>
      <c r="O4532" t="s">
        <v>983</v>
      </c>
    </row>
    <row r="4533" spans="6:15" ht="18" customHeight="1">
      <c r="F4533" s="174" t="str">
        <f>IFERROR(IF(E4533="","",COUNTIF($E$2:E4533,E4533)),"")</f>
        <v/>
      </c>
      <c r="G4533" s="170" t="str">
        <f t="shared" si="142"/>
        <v/>
      </c>
      <c r="H4533" s="240" t="str">
        <f t="shared" si="143"/>
        <v/>
      </c>
      <c r="O4533" t="s">
        <v>983</v>
      </c>
    </row>
    <row r="4534" spans="6:15" ht="18" customHeight="1">
      <c r="F4534" s="174" t="str">
        <f>IFERROR(IF(E4534="","",COUNTIF($E$2:E4534,E4534)),"")</f>
        <v/>
      </c>
      <c r="G4534" s="170" t="str">
        <f t="shared" si="142"/>
        <v/>
      </c>
      <c r="H4534" s="240" t="str">
        <f t="shared" si="143"/>
        <v/>
      </c>
      <c r="O4534" t="s">
        <v>983</v>
      </c>
    </row>
    <row r="4535" spans="6:15" ht="18" customHeight="1">
      <c r="F4535" s="174" t="str">
        <f>IFERROR(IF(E4535="","",COUNTIF($E$2:E4535,E4535)),"")</f>
        <v/>
      </c>
      <c r="G4535" s="170" t="str">
        <f t="shared" si="142"/>
        <v/>
      </c>
      <c r="H4535" s="240" t="str">
        <f t="shared" si="143"/>
        <v/>
      </c>
      <c r="O4535" t="s">
        <v>983</v>
      </c>
    </row>
    <row r="4536" spans="6:15" ht="18" customHeight="1">
      <c r="F4536" s="174" t="str">
        <f>IFERROR(IF(E4536="","",COUNTIF($E$2:E4536,E4536)),"")</f>
        <v/>
      </c>
      <c r="G4536" s="170" t="str">
        <f t="shared" si="142"/>
        <v/>
      </c>
      <c r="H4536" s="240" t="str">
        <f t="shared" si="143"/>
        <v/>
      </c>
      <c r="O4536" t="s">
        <v>983</v>
      </c>
    </row>
    <row r="4537" spans="6:15" ht="18" customHeight="1">
      <c r="F4537" s="174" t="str">
        <f>IFERROR(IF(E4537="","",COUNTIF($E$2:E4537,E4537)),"")</f>
        <v/>
      </c>
      <c r="G4537" s="170" t="str">
        <f t="shared" si="142"/>
        <v/>
      </c>
      <c r="H4537" s="240" t="str">
        <f t="shared" si="143"/>
        <v/>
      </c>
      <c r="O4537" t="s">
        <v>983</v>
      </c>
    </row>
    <row r="4538" spans="6:15" ht="18" customHeight="1">
      <c r="F4538" s="174" t="str">
        <f>IFERROR(IF(E4538="","",COUNTIF($E$2:E4538,E4538)),"")</f>
        <v/>
      </c>
      <c r="G4538" s="170" t="str">
        <f t="shared" si="142"/>
        <v/>
      </c>
      <c r="H4538" s="240" t="str">
        <f t="shared" si="143"/>
        <v/>
      </c>
      <c r="O4538" t="s">
        <v>983</v>
      </c>
    </row>
    <row r="4539" spans="6:15" ht="18" customHeight="1">
      <c r="F4539" s="174" t="str">
        <f>IFERROR(IF(E4539="","",COUNTIF($E$2:E4539,E4539)),"")</f>
        <v/>
      </c>
      <c r="G4539" s="170" t="str">
        <f t="shared" si="142"/>
        <v/>
      </c>
      <c r="H4539" s="240" t="str">
        <f t="shared" si="143"/>
        <v/>
      </c>
      <c r="O4539" t="s">
        <v>983</v>
      </c>
    </row>
    <row r="4540" spans="6:15" ht="18" customHeight="1">
      <c r="F4540" s="174" t="str">
        <f>IFERROR(IF(E4540="","",COUNTIF($E$2:E4540,E4540)),"")</f>
        <v/>
      </c>
      <c r="G4540" s="170" t="str">
        <f t="shared" si="142"/>
        <v/>
      </c>
      <c r="H4540" s="240" t="str">
        <f t="shared" si="143"/>
        <v/>
      </c>
      <c r="O4540" t="s">
        <v>983</v>
      </c>
    </row>
    <row r="4541" spans="6:15" ht="18" customHeight="1">
      <c r="F4541" s="174" t="str">
        <f>IFERROR(IF(E4541="","",COUNTIF($E$2:E4541,E4541)),"")</f>
        <v/>
      </c>
      <c r="G4541" s="170" t="str">
        <f t="shared" si="142"/>
        <v/>
      </c>
      <c r="H4541" s="240" t="str">
        <f t="shared" si="143"/>
        <v/>
      </c>
      <c r="O4541" t="s">
        <v>983</v>
      </c>
    </row>
    <row r="4542" spans="6:15" ht="18" customHeight="1">
      <c r="F4542" s="174" t="str">
        <f>IFERROR(IF(E4542="","",COUNTIF($E$2:E4542,E4542)),"")</f>
        <v/>
      </c>
      <c r="G4542" s="170" t="str">
        <f t="shared" si="142"/>
        <v/>
      </c>
      <c r="H4542" s="240" t="str">
        <f t="shared" si="143"/>
        <v/>
      </c>
      <c r="O4542" t="s">
        <v>983</v>
      </c>
    </row>
    <row r="4543" spans="6:15" ht="18" customHeight="1">
      <c r="F4543" s="174" t="str">
        <f>IFERROR(IF(E4543="","",COUNTIF($E$2:E4543,E4543)),"")</f>
        <v/>
      </c>
      <c r="G4543" s="170" t="str">
        <f t="shared" si="142"/>
        <v/>
      </c>
      <c r="H4543" s="240" t="str">
        <f t="shared" si="143"/>
        <v/>
      </c>
      <c r="O4543" t="s">
        <v>983</v>
      </c>
    </row>
    <row r="4544" spans="6:15" ht="18" customHeight="1">
      <c r="F4544" s="174" t="str">
        <f>IFERROR(IF(E4544="","",COUNTIF($E$2:E4544,E4544)),"")</f>
        <v/>
      </c>
      <c r="G4544" s="170" t="str">
        <f t="shared" si="142"/>
        <v/>
      </c>
      <c r="H4544" s="240" t="str">
        <f t="shared" si="143"/>
        <v/>
      </c>
      <c r="O4544" t="s">
        <v>983</v>
      </c>
    </row>
    <row r="4545" spans="6:15" ht="18" customHeight="1">
      <c r="F4545" s="174" t="str">
        <f>IFERROR(IF(E4545="","",COUNTIF($E$2:E4545,E4545)),"")</f>
        <v/>
      </c>
      <c r="G4545" s="170" t="str">
        <f t="shared" si="142"/>
        <v/>
      </c>
      <c r="H4545" s="240" t="str">
        <f t="shared" si="143"/>
        <v/>
      </c>
      <c r="O4545" t="s">
        <v>983</v>
      </c>
    </row>
    <row r="4546" spans="6:15" ht="18" customHeight="1">
      <c r="F4546" s="174" t="str">
        <f>IFERROR(IF(E4546="","",COUNTIF($E$2:E4546,E4546)),"")</f>
        <v/>
      </c>
      <c r="G4546" s="170" t="str">
        <f t="shared" ref="G4546:G4609" si="144">IFERROR(IF(AND(COUNTIF(E4546:E4546,E4546)=(F4546),F4546&gt;0),ROW(),""),"")</f>
        <v/>
      </c>
      <c r="H4546" s="240" t="str">
        <f t="shared" ref="H4546:H4609" si="145">IFERROR(INDEX(E:E,SMALL(G:G,ROW()-1)),"")</f>
        <v/>
      </c>
      <c r="O4546" t="s">
        <v>983</v>
      </c>
    </row>
    <row r="4547" spans="6:15" ht="18" customHeight="1">
      <c r="F4547" s="174" t="str">
        <f>IFERROR(IF(E4547="","",COUNTIF($E$2:E4547,E4547)),"")</f>
        <v/>
      </c>
      <c r="G4547" s="170" t="str">
        <f t="shared" si="144"/>
        <v/>
      </c>
      <c r="H4547" s="240" t="str">
        <f t="shared" si="145"/>
        <v/>
      </c>
      <c r="O4547" t="s">
        <v>983</v>
      </c>
    </row>
    <row r="4548" spans="6:15" ht="18" customHeight="1">
      <c r="F4548" s="174" t="str">
        <f>IFERROR(IF(E4548="","",COUNTIF($E$2:E4548,E4548)),"")</f>
        <v/>
      </c>
      <c r="G4548" s="170" t="str">
        <f t="shared" si="144"/>
        <v/>
      </c>
      <c r="H4548" s="240" t="str">
        <f t="shared" si="145"/>
        <v/>
      </c>
      <c r="O4548" t="s">
        <v>983</v>
      </c>
    </row>
    <row r="4549" spans="6:15" ht="18" customHeight="1">
      <c r="F4549" s="174" t="str">
        <f>IFERROR(IF(E4549="","",COUNTIF($E$2:E4549,E4549)),"")</f>
        <v/>
      </c>
      <c r="G4549" s="170" t="str">
        <f t="shared" si="144"/>
        <v/>
      </c>
      <c r="H4549" s="240" t="str">
        <f t="shared" si="145"/>
        <v/>
      </c>
      <c r="O4549" t="s">
        <v>983</v>
      </c>
    </row>
    <row r="4550" spans="6:15" ht="18" customHeight="1">
      <c r="F4550" s="174" t="str">
        <f>IFERROR(IF(E4550="","",COUNTIF($E$2:E4550,E4550)),"")</f>
        <v/>
      </c>
      <c r="G4550" s="170" t="str">
        <f t="shared" si="144"/>
        <v/>
      </c>
      <c r="H4550" s="240" t="str">
        <f t="shared" si="145"/>
        <v/>
      </c>
      <c r="O4550" t="s">
        <v>983</v>
      </c>
    </row>
    <row r="4551" spans="6:15" ht="18" customHeight="1">
      <c r="F4551" s="174" t="str">
        <f>IFERROR(IF(E4551="","",COUNTIF($E$2:E4551,E4551)),"")</f>
        <v/>
      </c>
      <c r="G4551" s="170" t="str">
        <f t="shared" si="144"/>
        <v/>
      </c>
      <c r="H4551" s="240" t="str">
        <f t="shared" si="145"/>
        <v/>
      </c>
      <c r="O4551" t="s">
        <v>983</v>
      </c>
    </row>
    <row r="4552" spans="6:15" ht="18" customHeight="1">
      <c r="F4552" s="174" t="str">
        <f>IFERROR(IF(E4552="","",COUNTIF($E$2:E4552,E4552)),"")</f>
        <v/>
      </c>
      <c r="G4552" s="170" t="str">
        <f t="shared" si="144"/>
        <v/>
      </c>
      <c r="H4552" s="240" t="str">
        <f t="shared" si="145"/>
        <v/>
      </c>
      <c r="O4552" t="s">
        <v>983</v>
      </c>
    </row>
    <row r="4553" spans="6:15" ht="18" customHeight="1">
      <c r="F4553" s="174" t="str">
        <f>IFERROR(IF(E4553="","",COUNTIF($E$2:E4553,E4553)),"")</f>
        <v/>
      </c>
      <c r="G4553" s="170" t="str">
        <f t="shared" si="144"/>
        <v/>
      </c>
      <c r="H4553" s="240" t="str">
        <f t="shared" si="145"/>
        <v/>
      </c>
      <c r="O4553" t="s">
        <v>983</v>
      </c>
    </row>
    <row r="4554" spans="6:15" ht="18" customHeight="1">
      <c r="F4554" s="174" t="str">
        <f>IFERROR(IF(E4554="","",COUNTIF($E$2:E4554,E4554)),"")</f>
        <v/>
      </c>
      <c r="G4554" s="170" t="str">
        <f t="shared" si="144"/>
        <v/>
      </c>
      <c r="H4554" s="240" t="str">
        <f t="shared" si="145"/>
        <v/>
      </c>
      <c r="O4554" t="s">
        <v>983</v>
      </c>
    </row>
    <row r="4555" spans="6:15" ht="18" customHeight="1">
      <c r="F4555" s="174" t="str">
        <f>IFERROR(IF(E4555="","",COUNTIF($E$2:E4555,E4555)),"")</f>
        <v/>
      </c>
      <c r="G4555" s="170" t="str">
        <f t="shared" si="144"/>
        <v/>
      </c>
      <c r="H4555" s="240" t="str">
        <f t="shared" si="145"/>
        <v/>
      </c>
      <c r="O4555" t="s">
        <v>983</v>
      </c>
    </row>
    <row r="4556" spans="6:15" ht="18" customHeight="1">
      <c r="F4556" s="174" t="str">
        <f>IFERROR(IF(E4556="","",COUNTIF($E$2:E4556,E4556)),"")</f>
        <v/>
      </c>
      <c r="G4556" s="170" t="str">
        <f t="shared" si="144"/>
        <v/>
      </c>
      <c r="H4556" s="240" t="str">
        <f t="shared" si="145"/>
        <v/>
      </c>
      <c r="O4556" t="s">
        <v>983</v>
      </c>
    </row>
    <row r="4557" spans="6:15" ht="18" customHeight="1">
      <c r="F4557" s="174" t="str">
        <f>IFERROR(IF(E4557="","",COUNTIF($E$2:E4557,E4557)),"")</f>
        <v/>
      </c>
      <c r="G4557" s="170" t="str">
        <f t="shared" si="144"/>
        <v/>
      </c>
      <c r="H4557" s="240" t="str">
        <f t="shared" si="145"/>
        <v/>
      </c>
      <c r="O4557" t="s">
        <v>983</v>
      </c>
    </row>
    <row r="4558" spans="6:15" ht="18" customHeight="1">
      <c r="F4558" s="174" t="str">
        <f>IFERROR(IF(E4558="","",COUNTIF($E$2:E4558,E4558)),"")</f>
        <v/>
      </c>
      <c r="G4558" s="170" t="str">
        <f t="shared" si="144"/>
        <v/>
      </c>
      <c r="H4558" s="240" t="str">
        <f t="shared" si="145"/>
        <v/>
      </c>
      <c r="O4558" t="s">
        <v>983</v>
      </c>
    </row>
    <row r="4559" spans="6:15" ht="18" customHeight="1">
      <c r="F4559" s="174" t="str">
        <f>IFERROR(IF(E4559="","",COUNTIF($E$2:E4559,E4559)),"")</f>
        <v/>
      </c>
      <c r="G4559" s="170" t="str">
        <f t="shared" si="144"/>
        <v/>
      </c>
      <c r="H4559" s="240" t="str">
        <f t="shared" si="145"/>
        <v/>
      </c>
      <c r="O4559" t="s">
        <v>983</v>
      </c>
    </row>
    <row r="4560" spans="6:15" ht="18" customHeight="1">
      <c r="F4560" s="174" t="str">
        <f>IFERROR(IF(E4560="","",COUNTIF($E$2:E4560,E4560)),"")</f>
        <v/>
      </c>
      <c r="G4560" s="170" t="str">
        <f t="shared" si="144"/>
        <v/>
      </c>
      <c r="H4560" s="240" t="str">
        <f t="shared" si="145"/>
        <v/>
      </c>
      <c r="O4560" t="s">
        <v>983</v>
      </c>
    </row>
    <row r="4561" spans="6:15" ht="18" customHeight="1">
      <c r="F4561" s="174" t="str">
        <f>IFERROR(IF(E4561="","",COUNTIF($E$2:E4561,E4561)),"")</f>
        <v/>
      </c>
      <c r="G4561" s="170" t="str">
        <f t="shared" si="144"/>
        <v/>
      </c>
      <c r="H4561" s="240" t="str">
        <f t="shared" si="145"/>
        <v/>
      </c>
      <c r="O4561" t="s">
        <v>983</v>
      </c>
    </row>
    <row r="4562" spans="6:15" ht="18" customHeight="1">
      <c r="F4562" s="174" t="str">
        <f>IFERROR(IF(E4562="","",COUNTIF($E$2:E4562,E4562)),"")</f>
        <v/>
      </c>
      <c r="G4562" s="170" t="str">
        <f t="shared" si="144"/>
        <v/>
      </c>
      <c r="H4562" s="240" t="str">
        <f t="shared" si="145"/>
        <v/>
      </c>
      <c r="O4562" t="s">
        <v>983</v>
      </c>
    </row>
    <row r="4563" spans="6:15" ht="18" customHeight="1">
      <c r="F4563" s="174" t="str">
        <f>IFERROR(IF(E4563="","",COUNTIF($E$2:E4563,E4563)),"")</f>
        <v/>
      </c>
      <c r="G4563" s="170" t="str">
        <f t="shared" si="144"/>
        <v/>
      </c>
      <c r="H4563" s="240" t="str">
        <f t="shared" si="145"/>
        <v/>
      </c>
      <c r="O4563" t="s">
        <v>983</v>
      </c>
    </row>
    <row r="4564" spans="6:15" ht="18" customHeight="1">
      <c r="F4564" s="174" t="str">
        <f>IFERROR(IF(E4564="","",COUNTIF($E$2:E4564,E4564)),"")</f>
        <v/>
      </c>
      <c r="G4564" s="170" t="str">
        <f t="shared" si="144"/>
        <v/>
      </c>
      <c r="H4564" s="240" t="str">
        <f t="shared" si="145"/>
        <v/>
      </c>
      <c r="O4564" t="s">
        <v>983</v>
      </c>
    </row>
    <row r="4565" spans="6:15" ht="18" customHeight="1">
      <c r="F4565" s="174" t="str">
        <f>IFERROR(IF(E4565="","",COUNTIF($E$2:E4565,E4565)),"")</f>
        <v/>
      </c>
      <c r="G4565" s="170" t="str">
        <f t="shared" si="144"/>
        <v/>
      </c>
      <c r="H4565" s="240" t="str">
        <f t="shared" si="145"/>
        <v/>
      </c>
      <c r="O4565" t="s">
        <v>983</v>
      </c>
    </row>
    <row r="4566" spans="6:15" ht="18" customHeight="1">
      <c r="F4566" s="174" t="str">
        <f>IFERROR(IF(E4566="","",COUNTIF($E$2:E4566,E4566)),"")</f>
        <v/>
      </c>
      <c r="G4566" s="170" t="str">
        <f t="shared" si="144"/>
        <v/>
      </c>
      <c r="H4566" s="240" t="str">
        <f t="shared" si="145"/>
        <v/>
      </c>
      <c r="O4566" t="s">
        <v>983</v>
      </c>
    </row>
    <row r="4567" spans="6:15" ht="18" customHeight="1">
      <c r="F4567" s="174" t="str">
        <f>IFERROR(IF(E4567="","",COUNTIF($E$2:E4567,E4567)),"")</f>
        <v/>
      </c>
      <c r="G4567" s="170" t="str">
        <f t="shared" si="144"/>
        <v/>
      </c>
      <c r="H4567" s="240" t="str">
        <f t="shared" si="145"/>
        <v/>
      </c>
      <c r="O4567" t="s">
        <v>983</v>
      </c>
    </row>
    <row r="4568" spans="6:15" ht="18" customHeight="1">
      <c r="F4568" s="174" t="str">
        <f>IFERROR(IF(E4568="","",COUNTIF($E$2:E4568,E4568)),"")</f>
        <v/>
      </c>
      <c r="G4568" s="170" t="str">
        <f t="shared" si="144"/>
        <v/>
      </c>
      <c r="H4568" s="240" t="str">
        <f t="shared" si="145"/>
        <v/>
      </c>
      <c r="O4568" t="s">
        <v>983</v>
      </c>
    </row>
    <row r="4569" spans="6:15" ht="18" customHeight="1">
      <c r="F4569" s="174" t="str">
        <f>IFERROR(IF(E4569="","",COUNTIF($E$2:E4569,E4569)),"")</f>
        <v/>
      </c>
      <c r="G4569" s="170" t="str">
        <f t="shared" si="144"/>
        <v/>
      </c>
      <c r="H4569" s="240" t="str">
        <f t="shared" si="145"/>
        <v/>
      </c>
      <c r="O4569" t="s">
        <v>983</v>
      </c>
    </row>
    <row r="4570" spans="6:15" ht="18" customHeight="1">
      <c r="F4570" s="174" t="str">
        <f>IFERROR(IF(E4570="","",COUNTIF($E$2:E4570,E4570)),"")</f>
        <v/>
      </c>
      <c r="G4570" s="170" t="str">
        <f t="shared" si="144"/>
        <v/>
      </c>
      <c r="H4570" s="240" t="str">
        <f t="shared" si="145"/>
        <v/>
      </c>
      <c r="O4570" t="s">
        <v>983</v>
      </c>
    </row>
    <row r="4571" spans="6:15" ht="18" customHeight="1">
      <c r="F4571" s="174" t="str">
        <f>IFERROR(IF(E4571="","",COUNTIF($E$2:E4571,E4571)),"")</f>
        <v/>
      </c>
      <c r="G4571" s="170" t="str">
        <f t="shared" si="144"/>
        <v/>
      </c>
      <c r="H4571" s="240" t="str">
        <f t="shared" si="145"/>
        <v/>
      </c>
      <c r="O4571" t="s">
        <v>983</v>
      </c>
    </row>
    <row r="4572" spans="6:15" ht="18" customHeight="1">
      <c r="F4572" s="174" t="str">
        <f>IFERROR(IF(E4572="","",COUNTIF($E$2:E4572,E4572)),"")</f>
        <v/>
      </c>
      <c r="G4572" s="170" t="str">
        <f t="shared" si="144"/>
        <v/>
      </c>
      <c r="H4572" s="240" t="str">
        <f t="shared" si="145"/>
        <v/>
      </c>
      <c r="O4572" t="s">
        <v>983</v>
      </c>
    </row>
    <row r="4573" spans="6:15" ht="18" customHeight="1">
      <c r="F4573" s="174" t="str">
        <f>IFERROR(IF(E4573="","",COUNTIF($E$2:E4573,E4573)),"")</f>
        <v/>
      </c>
      <c r="G4573" s="170" t="str">
        <f t="shared" si="144"/>
        <v/>
      </c>
      <c r="H4573" s="240" t="str">
        <f t="shared" si="145"/>
        <v/>
      </c>
      <c r="O4573" t="s">
        <v>983</v>
      </c>
    </row>
    <row r="4574" spans="6:15" ht="18" customHeight="1">
      <c r="F4574" s="174" t="str">
        <f>IFERROR(IF(E4574="","",COUNTIF($E$2:E4574,E4574)),"")</f>
        <v/>
      </c>
      <c r="G4574" s="170" t="str">
        <f t="shared" si="144"/>
        <v/>
      </c>
      <c r="H4574" s="240" t="str">
        <f t="shared" si="145"/>
        <v/>
      </c>
      <c r="O4574" t="s">
        <v>983</v>
      </c>
    </row>
    <row r="4575" spans="6:15" ht="18" customHeight="1">
      <c r="F4575" s="174" t="str">
        <f>IFERROR(IF(E4575="","",COUNTIF($E$2:E4575,E4575)),"")</f>
        <v/>
      </c>
      <c r="G4575" s="170" t="str">
        <f t="shared" si="144"/>
        <v/>
      </c>
      <c r="H4575" s="240" t="str">
        <f t="shared" si="145"/>
        <v/>
      </c>
      <c r="O4575" t="s">
        <v>983</v>
      </c>
    </row>
    <row r="4576" spans="6:15" ht="18" customHeight="1">
      <c r="F4576" s="174" t="str">
        <f>IFERROR(IF(E4576="","",COUNTIF($E$2:E4576,E4576)),"")</f>
        <v/>
      </c>
      <c r="G4576" s="170" t="str">
        <f t="shared" si="144"/>
        <v/>
      </c>
      <c r="H4576" s="240" t="str">
        <f t="shared" si="145"/>
        <v/>
      </c>
      <c r="O4576" t="s">
        <v>983</v>
      </c>
    </row>
    <row r="4577" spans="6:15" ht="18" customHeight="1">
      <c r="F4577" s="174" t="str">
        <f>IFERROR(IF(E4577="","",COUNTIF($E$2:E4577,E4577)),"")</f>
        <v/>
      </c>
      <c r="G4577" s="170" t="str">
        <f t="shared" si="144"/>
        <v/>
      </c>
      <c r="H4577" s="240" t="str">
        <f t="shared" si="145"/>
        <v/>
      </c>
      <c r="O4577" t="s">
        <v>983</v>
      </c>
    </row>
    <row r="4578" spans="6:15" ht="18" customHeight="1">
      <c r="F4578" s="174" t="str">
        <f>IFERROR(IF(E4578="","",COUNTIF($E$2:E4578,E4578)),"")</f>
        <v/>
      </c>
      <c r="G4578" s="170" t="str">
        <f t="shared" si="144"/>
        <v/>
      </c>
      <c r="H4578" s="240" t="str">
        <f t="shared" si="145"/>
        <v/>
      </c>
      <c r="O4578" t="s">
        <v>983</v>
      </c>
    </row>
    <row r="4579" spans="6:15" ht="18" customHeight="1">
      <c r="F4579" s="174" t="str">
        <f>IFERROR(IF(E4579="","",COUNTIF($E$2:E4579,E4579)),"")</f>
        <v/>
      </c>
      <c r="G4579" s="170" t="str">
        <f t="shared" si="144"/>
        <v/>
      </c>
      <c r="H4579" s="240" t="str">
        <f t="shared" si="145"/>
        <v/>
      </c>
      <c r="O4579" t="s">
        <v>983</v>
      </c>
    </row>
    <row r="4580" spans="6:15" ht="18" customHeight="1">
      <c r="F4580" s="174" t="str">
        <f>IFERROR(IF(E4580="","",COUNTIF($E$2:E4580,E4580)),"")</f>
        <v/>
      </c>
      <c r="G4580" s="170" t="str">
        <f t="shared" si="144"/>
        <v/>
      </c>
      <c r="H4580" s="240" t="str">
        <f t="shared" si="145"/>
        <v/>
      </c>
      <c r="O4580" t="s">
        <v>983</v>
      </c>
    </row>
    <row r="4581" spans="6:15" ht="18" customHeight="1">
      <c r="F4581" s="174" t="str">
        <f>IFERROR(IF(E4581="","",COUNTIF($E$2:E4581,E4581)),"")</f>
        <v/>
      </c>
      <c r="G4581" s="170" t="str">
        <f t="shared" si="144"/>
        <v/>
      </c>
      <c r="H4581" s="240" t="str">
        <f t="shared" si="145"/>
        <v/>
      </c>
      <c r="O4581" t="s">
        <v>983</v>
      </c>
    </row>
    <row r="4582" spans="6:15" ht="18" customHeight="1">
      <c r="F4582" s="174" t="str">
        <f>IFERROR(IF(E4582="","",COUNTIF($E$2:E4582,E4582)),"")</f>
        <v/>
      </c>
      <c r="G4582" s="170" t="str">
        <f t="shared" si="144"/>
        <v/>
      </c>
      <c r="H4582" s="240" t="str">
        <f t="shared" si="145"/>
        <v/>
      </c>
      <c r="O4582" t="s">
        <v>983</v>
      </c>
    </row>
    <row r="4583" spans="6:15" ht="18" customHeight="1">
      <c r="F4583" s="174" t="str">
        <f>IFERROR(IF(E4583="","",COUNTIF($E$2:E4583,E4583)),"")</f>
        <v/>
      </c>
      <c r="G4583" s="170" t="str">
        <f t="shared" si="144"/>
        <v/>
      </c>
      <c r="H4583" s="240" t="str">
        <f t="shared" si="145"/>
        <v/>
      </c>
      <c r="O4583" t="s">
        <v>983</v>
      </c>
    </row>
    <row r="4584" spans="6:15" ht="18" customHeight="1">
      <c r="F4584" s="174" t="str">
        <f>IFERROR(IF(E4584="","",COUNTIF($E$2:E4584,E4584)),"")</f>
        <v/>
      </c>
      <c r="G4584" s="170" t="str">
        <f t="shared" si="144"/>
        <v/>
      </c>
      <c r="H4584" s="240" t="str">
        <f t="shared" si="145"/>
        <v/>
      </c>
      <c r="O4584" t="s">
        <v>983</v>
      </c>
    </row>
    <row r="4585" spans="6:15" ht="18" customHeight="1">
      <c r="F4585" s="174" t="str">
        <f>IFERROR(IF(E4585="","",COUNTIF($E$2:E4585,E4585)),"")</f>
        <v/>
      </c>
      <c r="G4585" s="170" t="str">
        <f t="shared" si="144"/>
        <v/>
      </c>
      <c r="H4585" s="240" t="str">
        <f t="shared" si="145"/>
        <v/>
      </c>
      <c r="O4585" t="s">
        <v>983</v>
      </c>
    </row>
    <row r="4586" spans="6:15" ht="18" customHeight="1">
      <c r="F4586" s="174" t="str">
        <f>IFERROR(IF(E4586="","",COUNTIF($E$2:E4586,E4586)),"")</f>
        <v/>
      </c>
      <c r="G4586" s="170" t="str">
        <f t="shared" si="144"/>
        <v/>
      </c>
      <c r="H4586" s="240" t="str">
        <f t="shared" si="145"/>
        <v/>
      </c>
      <c r="O4586" t="s">
        <v>983</v>
      </c>
    </row>
    <row r="4587" spans="6:15" ht="18" customHeight="1">
      <c r="F4587" s="174" t="str">
        <f>IFERROR(IF(E4587="","",COUNTIF($E$2:E4587,E4587)),"")</f>
        <v/>
      </c>
      <c r="G4587" s="170" t="str">
        <f t="shared" si="144"/>
        <v/>
      </c>
      <c r="H4587" s="240" t="str">
        <f t="shared" si="145"/>
        <v/>
      </c>
      <c r="O4587" t="s">
        <v>983</v>
      </c>
    </row>
    <row r="4588" spans="6:15" ht="18" customHeight="1">
      <c r="F4588" s="174" t="str">
        <f>IFERROR(IF(E4588="","",COUNTIF($E$2:E4588,E4588)),"")</f>
        <v/>
      </c>
      <c r="G4588" s="170" t="str">
        <f t="shared" si="144"/>
        <v/>
      </c>
      <c r="H4588" s="240" t="str">
        <f t="shared" si="145"/>
        <v/>
      </c>
      <c r="O4588" t="s">
        <v>983</v>
      </c>
    </row>
    <row r="4589" spans="6:15" ht="18" customHeight="1">
      <c r="F4589" s="174" t="str">
        <f>IFERROR(IF(E4589="","",COUNTIF($E$2:E4589,E4589)),"")</f>
        <v/>
      </c>
      <c r="G4589" s="170" t="str">
        <f t="shared" si="144"/>
        <v/>
      </c>
      <c r="H4589" s="240" t="str">
        <f t="shared" si="145"/>
        <v/>
      </c>
      <c r="O4589" t="s">
        <v>983</v>
      </c>
    </row>
    <row r="4590" spans="6:15" ht="18" customHeight="1">
      <c r="F4590" s="174" t="str">
        <f>IFERROR(IF(E4590="","",COUNTIF($E$2:E4590,E4590)),"")</f>
        <v/>
      </c>
      <c r="G4590" s="170" t="str">
        <f t="shared" si="144"/>
        <v/>
      </c>
      <c r="H4590" s="240" t="str">
        <f t="shared" si="145"/>
        <v/>
      </c>
      <c r="O4590" t="s">
        <v>983</v>
      </c>
    </row>
    <row r="4591" spans="6:15" ht="18" customHeight="1">
      <c r="F4591" s="174" t="str">
        <f>IFERROR(IF(E4591="","",COUNTIF($E$2:E4591,E4591)),"")</f>
        <v/>
      </c>
      <c r="G4591" s="170" t="str">
        <f t="shared" si="144"/>
        <v/>
      </c>
      <c r="H4591" s="240" t="str">
        <f t="shared" si="145"/>
        <v/>
      </c>
      <c r="O4591" t="s">
        <v>983</v>
      </c>
    </row>
    <row r="4592" spans="6:15" ht="18" customHeight="1">
      <c r="F4592" s="174" t="str">
        <f>IFERROR(IF(E4592="","",COUNTIF($E$2:E4592,E4592)),"")</f>
        <v/>
      </c>
      <c r="G4592" s="170" t="str">
        <f t="shared" si="144"/>
        <v/>
      </c>
      <c r="H4592" s="240" t="str">
        <f t="shared" si="145"/>
        <v/>
      </c>
      <c r="O4592" t="s">
        <v>983</v>
      </c>
    </row>
    <row r="4593" spans="6:15" ht="18" customHeight="1">
      <c r="F4593" s="174" t="str">
        <f>IFERROR(IF(E4593="","",COUNTIF($E$2:E4593,E4593)),"")</f>
        <v/>
      </c>
      <c r="G4593" s="170" t="str">
        <f t="shared" si="144"/>
        <v/>
      </c>
      <c r="H4593" s="240" t="str">
        <f t="shared" si="145"/>
        <v/>
      </c>
      <c r="O4593" t="s">
        <v>983</v>
      </c>
    </row>
    <row r="4594" spans="6:15" ht="18" customHeight="1">
      <c r="F4594" s="174" t="str">
        <f>IFERROR(IF(E4594="","",COUNTIF($E$2:E4594,E4594)),"")</f>
        <v/>
      </c>
      <c r="G4594" s="170" t="str">
        <f t="shared" si="144"/>
        <v/>
      </c>
      <c r="H4594" s="240" t="str">
        <f t="shared" si="145"/>
        <v/>
      </c>
      <c r="O4594" t="s">
        <v>983</v>
      </c>
    </row>
    <row r="4595" spans="6:15" ht="18" customHeight="1">
      <c r="F4595" s="174" t="str">
        <f>IFERROR(IF(E4595="","",COUNTIF($E$2:E4595,E4595)),"")</f>
        <v/>
      </c>
      <c r="G4595" s="170" t="str">
        <f t="shared" si="144"/>
        <v/>
      </c>
      <c r="H4595" s="240" t="str">
        <f t="shared" si="145"/>
        <v/>
      </c>
      <c r="O4595" t="s">
        <v>983</v>
      </c>
    </row>
    <row r="4596" spans="6:15" ht="18" customHeight="1">
      <c r="F4596" s="174" t="str">
        <f>IFERROR(IF(E4596="","",COUNTIF($E$2:E4596,E4596)),"")</f>
        <v/>
      </c>
      <c r="G4596" s="170" t="str">
        <f t="shared" si="144"/>
        <v/>
      </c>
      <c r="H4596" s="240" t="str">
        <f t="shared" si="145"/>
        <v/>
      </c>
      <c r="O4596" t="s">
        <v>983</v>
      </c>
    </row>
    <row r="4597" spans="6:15" ht="18" customHeight="1">
      <c r="F4597" s="174" t="str">
        <f>IFERROR(IF(E4597="","",COUNTIF($E$2:E4597,E4597)),"")</f>
        <v/>
      </c>
      <c r="G4597" s="170" t="str">
        <f t="shared" si="144"/>
        <v/>
      </c>
      <c r="H4597" s="240" t="str">
        <f t="shared" si="145"/>
        <v/>
      </c>
      <c r="O4597" t="s">
        <v>983</v>
      </c>
    </row>
    <row r="4598" spans="6:15" ht="18" customHeight="1">
      <c r="F4598" s="174" t="str">
        <f>IFERROR(IF(E4598="","",COUNTIF($E$2:E4598,E4598)),"")</f>
        <v/>
      </c>
      <c r="G4598" s="170" t="str">
        <f t="shared" si="144"/>
        <v/>
      </c>
      <c r="H4598" s="240" t="str">
        <f t="shared" si="145"/>
        <v/>
      </c>
      <c r="O4598" t="s">
        <v>983</v>
      </c>
    </row>
    <row r="4599" spans="6:15" ht="18" customHeight="1">
      <c r="F4599" s="174" t="str">
        <f>IFERROR(IF(E4599="","",COUNTIF($E$2:E4599,E4599)),"")</f>
        <v/>
      </c>
      <c r="G4599" s="170" t="str">
        <f t="shared" si="144"/>
        <v/>
      </c>
      <c r="H4599" s="240" t="str">
        <f t="shared" si="145"/>
        <v/>
      </c>
      <c r="O4599" t="s">
        <v>983</v>
      </c>
    </row>
    <row r="4600" spans="6:15" ht="18" customHeight="1">
      <c r="F4600" s="174" t="str">
        <f>IFERROR(IF(E4600="","",COUNTIF($E$2:E4600,E4600)),"")</f>
        <v/>
      </c>
      <c r="G4600" s="170" t="str">
        <f t="shared" si="144"/>
        <v/>
      </c>
      <c r="H4600" s="240" t="str">
        <f t="shared" si="145"/>
        <v/>
      </c>
      <c r="O4600" t="s">
        <v>983</v>
      </c>
    </row>
    <row r="4601" spans="6:15" ht="18" customHeight="1">
      <c r="F4601" s="174" t="str">
        <f>IFERROR(IF(E4601="","",COUNTIF($E$2:E4601,E4601)),"")</f>
        <v/>
      </c>
      <c r="G4601" s="170" t="str">
        <f t="shared" si="144"/>
        <v/>
      </c>
      <c r="H4601" s="240" t="str">
        <f t="shared" si="145"/>
        <v/>
      </c>
      <c r="O4601" t="s">
        <v>983</v>
      </c>
    </row>
    <row r="4602" spans="6:15" ht="18" customHeight="1">
      <c r="F4602" s="174" t="str">
        <f>IFERROR(IF(E4602="","",COUNTIF($E$2:E4602,E4602)),"")</f>
        <v/>
      </c>
      <c r="G4602" s="170" t="str">
        <f t="shared" si="144"/>
        <v/>
      </c>
      <c r="H4602" s="240" t="str">
        <f t="shared" si="145"/>
        <v/>
      </c>
      <c r="O4602" t="s">
        <v>983</v>
      </c>
    </row>
    <row r="4603" spans="6:15" ht="18" customHeight="1">
      <c r="F4603" s="174" t="str">
        <f>IFERROR(IF(E4603="","",COUNTIF($E$2:E4603,E4603)),"")</f>
        <v/>
      </c>
      <c r="G4603" s="170" t="str">
        <f t="shared" si="144"/>
        <v/>
      </c>
      <c r="H4603" s="240" t="str">
        <f t="shared" si="145"/>
        <v/>
      </c>
      <c r="O4603" t="s">
        <v>983</v>
      </c>
    </row>
    <row r="4604" spans="6:15" ht="18" customHeight="1">
      <c r="F4604" s="174" t="str">
        <f>IFERROR(IF(E4604="","",COUNTIF($E$2:E4604,E4604)),"")</f>
        <v/>
      </c>
      <c r="G4604" s="170" t="str">
        <f t="shared" si="144"/>
        <v/>
      </c>
      <c r="H4604" s="240" t="str">
        <f t="shared" si="145"/>
        <v/>
      </c>
      <c r="O4604" t="s">
        <v>983</v>
      </c>
    </row>
    <row r="4605" spans="6:15" ht="18" customHeight="1">
      <c r="F4605" s="174" t="str">
        <f>IFERROR(IF(E4605="","",COUNTIF($E$2:E4605,E4605)),"")</f>
        <v/>
      </c>
      <c r="G4605" s="170" t="str">
        <f t="shared" si="144"/>
        <v/>
      </c>
      <c r="H4605" s="240" t="str">
        <f t="shared" si="145"/>
        <v/>
      </c>
      <c r="O4605" t="s">
        <v>983</v>
      </c>
    </row>
    <row r="4606" spans="6:15" ht="18" customHeight="1">
      <c r="F4606" s="174" t="str">
        <f>IFERROR(IF(E4606="","",COUNTIF($E$2:E4606,E4606)),"")</f>
        <v/>
      </c>
      <c r="G4606" s="170" t="str">
        <f t="shared" si="144"/>
        <v/>
      </c>
      <c r="H4606" s="240" t="str">
        <f t="shared" si="145"/>
        <v/>
      </c>
      <c r="O4606" t="s">
        <v>983</v>
      </c>
    </row>
    <row r="4607" spans="6:15" ht="18" customHeight="1">
      <c r="F4607" s="174" t="str">
        <f>IFERROR(IF(E4607="","",COUNTIF($E$2:E4607,E4607)),"")</f>
        <v/>
      </c>
      <c r="G4607" s="170" t="str">
        <f t="shared" si="144"/>
        <v/>
      </c>
      <c r="H4607" s="240" t="str">
        <f t="shared" si="145"/>
        <v/>
      </c>
      <c r="O4607" t="s">
        <v>983</v>
      </c>
    </row>
    <row r="4608" spans="6:15" ht="18" customHeight="1">
      <c r="F4608" s="174" t="str">
        <f>IFERROR(IF(E4608="","",COUNTIF($E$2:E4608,E4608)),"")</f>
        <v/>
      </c>
      <c r="G4608" s="170" t="str">
        <f t="shared" si="144"/>
        <v/>
      </c>
      <c r="H4608" s="240" t="str">
        <f t="shared" si="145"/>
        <v/>
      </c>
      <c r="O4608" t="s">
        <v>983</v>
      </c>
    </row>
    <row r="4609" spans="6:15" ht="18" customHeight="1">
      <c r="F4609" s="174" t="str">
        <f>IFERROR(IF(E4609="","",COUNTIF($E$2:E4609,E4609)),"")</f>
        <v/>
      </c>
      <c r="G4609" s="170" t="str">
        <f t="shared" si="144"/>
        <v/>
      </c>
      <c r="H4609" s="240" t="str">
        <f t="shared" si="145"/>
        <v/>
      </c>
      <c r="O4609" t="s">
        <v>983</v>
      </c>
    </row>
    <row r="4610" spans="6:15" ht="18" customHeight="1">
      <c r="F4610" s="174" t="str">
        <f>IFERROR(IF(E4610="","",COUNTIF($E$2:E4610,E4610)),"")</f>
        <v/>
      </c>
      <c r="G4610" s="170" t="str">
        <f t="shared" ref="G4610:G4673" si="146">IFERROR(IF(AND(COUNTIF(E4610:E4610,E4610)=(F4610),F4610&gt;0),ROW(),""),"")</f>
        <v/>
      </c>
      <c r="H4610" s="240" t="str">
        <f t="shared" ref="H4610:H4673" si="147">IFERROR(INDEX(E:E,SMALL(G:G,ROW()-1)),"")</f>
        <v/>
      </c>
      <c r="O4610" t="s">
        <v>983</v>
      </c>
    </row>
    <row r="4611" spans="6:15" ht="18" customHeight="1">
      <c r="F4611" s="174" t="str">
        <f>IFERROR(IF(E4611="","",COUNTIF($E$2:E4611,E4611)),"")</f>
        <v/>
      </c>
      <c r="G4611" s="170" t="str">
        <f t="shared" si="146"/>
        <v/>
      </c>
      <c r="H4611" s="240" t="str">
        <f t="shared" si="147"/>
        <v/>
      </c>
      <c r="O4611" t="s">
        <v>983</v>
      </c>
    </row>
    <row r="4612" spans="6:15" ht="18" customHeight="1">
      <c r="F4612" s="174" t="str">
        <f>IFERROR(IF(E4612="","",COUNTIF($E$2:E4612,E4612)),"")</f>
        <v/>
      </c>
      <c r="G4612" s="170" t="str">
        <f t="shared" si="146"/>
        <v/>
      </c>
      <c r="H4612" s="240" t="str">
        <f t="shared" si="147"/>
        <v/>
      </c>
      <c r="O4612" t="s">
        <v>983</v>
      </c>
    </row>
    <row r="4613" spans="6:15" ht="18" customHeight="1">
      <c r="F4613" s="174" t="str">
        <f>IFERROR(IF(E4613="","",COUNTIF($E$2:E4613,E4613)),"")</f>
        <v/>
      </c>
      <c r="G4613" s="170" t="str">
        <f t="shared" si="146"/>
        <v/>
      </c>
      <c r="H4613" s="240" t="str">
        <f t="shared" si="147"/>
        <v/>
      </c>
      <c r="O4613" t="s">
        <v>983</v>
      </c>
    </row>
    <row r="4614" spans="6:15" ht="18" customHeight="1">
      <c r="F4614" s="174" t="str">
        <f>IFERROR(IF(E4614="","",COUNTIF($E$2:E4614,E4614)),"")</f>
        <v/>
      </c>
      <c r="G4614" s="170" t="str">
        <f t="shared" si="146"/>
        <v/>
      </c>
      <c r="H4614" s="240" t="str">
        <f t="shared" si="147"/>
        <v/>
      </c>
      <c r="O4614" t="s">
        <v>983</v>
      </c>
    </row>
    <row r="4615" spans="6:15" ht="18" customHeight="1">
      <c r="F4615" s="174" t="str">
        <f>IFERROR(IF(E4615="","",COUNTIF($E$2:E4615,E4615)),"")</f>
        <v/>
      </c>
      <c r="G4615" s="170" t="str">
        <f t="shared" si="146"/>
        <v/>
      </c>
      <c r="H4615" s="240" t="str">
        <f t="shared" si="147"/>
        <v/>
      </c>
      <c r="O4615" t="s">
        <v>983</v>
      </c>
    </row>
    <row r="4616" spans="6:15" ht="18" customHeight="1">
      <c r="F4616" s="174" t="str">
        <f>IFERROR(IF(E4616="","",COUNTIF($E$2:E4616,E4616)),"")</f>
        <v/>
      </c>
      <c r="G4616" s="170" t="str">
        <f t="shared" si="146"/>
        <v/>
      </c>
      <c r="H4616" s="240" t="str">
        <f t="shared" si="147"/>
        <v/>
      </c>
      <c r="O4616" t="s">
        <v>983</v>
      </c>
    </row>
    <row r="4617" spans="6:15" ht="18" customHeight="1">
      <c r="F4617" s="174" t="str">
        <f>IFERROR(IF(E4617="","",COUNTIF($E$2:E4617,E4617)),"")</f>
        <v/>
      </c>
      <c r="G4617" s="170" t="str">
        <f t="shared" si="146"/>
        <v/>
      </c>
      <c r="H4617" s="240" t="str">
        <f t="shared" si="147"/>
        <v/>
      </c>
      <c r="O4617" t="s">
        <v>983</v>
      </c>
    </row>
    <row r="4618" spans="6:15" ht="18" customHeight="1">
      <c r="F4618" s="174" t="str">
        <f>IFERROR(IF(E4618="","",COUNTIF($E$2:E4618,E4618)),"")</f>
        <v/>
      </c>
      <c r="G4618" s="170" t="str">
        <f t="shared" si="146"/>
        <v/>
      </c>
      <c r="H4618" s="240" t="str">
        <f t="shared" si="147"/>
        <v/>
      </c>
      <c r="O4618" t="s">
        <v>983</v>
      </c>
    </row>
    <row r="4619" spans="6:15" ht="18" customHeight="1">
      <c r="F4619" s="174" t="str">
        <f>IFERROR(IF(E4619="","",COUNTIF($E$2:E4619,E4619)),"")</f>
        <v/>
      </c>
      <c r="G4619" s="170" t="str">
        <f t="shared" si="146"/>
        <v/>
      </c>
      <c r="H4619" s="240" t="str">
        <f t="shared" si="147"/>
        <v/>
      </c>
      <c r="O4619" t="s">
        <v>983</v>
      </c>
    </row>
    <row r="4620" spans="6:15" ht="18" customHeight="1">
      <c r="F4620" s="174" t="str">
        <f>IFERROR(IF(E4620="","",COUNTIF($E$2:E4620,E4620)),"")</f>
        <v/>
      </c>
      <c r="G4620" s="170" t="str">
        <f t="shared" si="146"/>
        <v/>
      </c>
      <c r="H4620" s="240" t="str">
        <f t="shared" si="147"/>
        <v/>
      </c>
      <c r="O4620" t="s">
        <v>983</v>
      </c>
    </row>
    <row r="4621" spans="6:15" ht="18" customHeight="1">
      <c r="F4621" s="174" t="str">
        <f>IFERROR(IF(E4621="","",COUNTIF($E$2:E4621,E4621)),"")</f>
        <v/>
      </c>
      <c r="G4621" s="170" t="str">
        <f t="shared" si="146"/>
        <v/>
      </c>
      <c r="H4621" s="240" t="str">
        <f t="shared" si="147"/>
        <v/>
      </c>
      <c r="O4621" t="s">
        <v>983</v>
      </c>
    </row>
    <row r="4622" spans="6:15" ht="18" customHeight="1">
      <c r="F4622" s="174" t="str">
        <f>IFERROR(IF(E4622="","",COUNTIF($E$2:E4622,E4622)),"")</f>
        <v/>
      </c>
      <c r="G4622" s="170" t="str">
        <f t="shared" si="146"/>
        <v/>
      </c>
      <c r="H4622" s="240" t="str">
        <f t="shared" si="147"/>
        <v/>
      </c>
      <c r="O4622" t="s">
        <v>983</v>
      </c>
    </row>
    <row r="4623" spans="6:15" ht="18" customHeight="1">
      <c r="F4623" s="174" t="str">
        <f>IFERROR(IF(E4623="","",COUNTIF($E$2:E4623,E4623)),"")</f>
        <v/>
      </c>
      <c r="G4623" s="170" t="str">
        <f t="shared" si="146"/>
        <v/>
      </c>
      <c r="H4623" s="240" t="str">
        <f t="shared" si="147"/>
        <v/>
      </c>
      <c r="O4623" t="s">
        <v>983</v>
      </c>
    </row>
    <row r="4624" spans="6:15" ht="18" customHeight="1">
      <c r="F4624" s="174" t="str">
        <f>IFERROR(IF(E4624="","",COUNTIF($E$2:E4624,E4624)),"")</f>
        <v/>
      </c>
      <c r="G4624" s="170" t="str">
        <f t="shared" si="146"/>
        <v/>
      </c>
      <c r="H4624" s="240" t="str">
        <f t="shared" si="147"/>
        <v/>
      </c>
      <c r="O4624" t="s">
        <v>983</v>
      </c>
    </row>
    <row r="4625" spans="6:15" ht="18" customHeight="1">
      <c r="F4625" s="174" t="str">
        <f>IFERROR(IF(E4625="","",COUNTIF($E$2:E4625,E4625)),"")</f>
        <v/>
      </c>
      <c r="G4625" s="170" t="str">
        <f t="shared" si="146"/>
        <v/>
      </c>
      <c r="H4625" s="240" t="str">
        <f t="shared" si="147"/>
        <v/>
      </c>
      <c r="O4625" t="s">
        <v>983</v>
      </c>
    </row>
    <row r="4626" spans="6:15" ht="18" customHeight="1">
      <c r="F4626" s="174" t="str">
        <f>IFERROR(IF(E4626="","",COUNTIF($E$2:E4626,E4626)),"")</f>
        <v/>
      </c>
      <c r="G4626" s="170" t="str">
        <f t="shared" si="146"/>
        <v/>
      </c>
      <c r="H4626" s="240" t="str">
        <f t="shared" si="147"/>
        <v/>
      </c>
      <c r="O4626" t="s">
        <v>983</v>
      </c>
    </row>
    <row r="4627" spans="6:15" ht="18" customHeight="1">
      <c r="F4627" s="174" t="str">
        <f>IFERROR(IF(E4627="","",COUNTIF($E$2:E4627,E4627)),"")</f>
        <v/>
      </c>
      <c r="G4627" s="170" t="str">
        <f t="shared" si="146"/>
        <v/>
      </c>
      <c r="H4627" s="240" t="str">
        <f t="shared" si="147"/>
        <v/>
      </c>
      <c r="O4627" t="s">
        <v>983</v>
      </c>
    </row>
    <row r="4628" spans="6:15" ht="18" customHeight="1">
      <c r="F4628" s="174" t="str">
        <f>IFERROR(IF(E4628="","",COUNTIF($E$2:E4628,E4628)),"")</f>
        <v/>
      </c>
      <c r="G4628" s="170" t="str">
        <f t="shared" si="146"/>
        <v/>
      </c>
      <c r="H4628" s="240" t="str">
        <f t="shared" si="147"/>
        <v/>
      </c>
      <c r="O4628" t="s">
        <v>983</v>
      </c>
    </row>
    <row r="4629" spans="6:15" ht="18" customHeight="1">
      <c r="F4629" s="174" t="str">
        <f>IFERROR(IF(E4629="","",COUNTIF($E$2:E4629,E4629)),"")</f>
        <v/>
      </c>
      <c r="G4629" s="170" t="str">
        <f t="shared" si="146"/>
        <v/>
      </c>
      <c r="H4629" s="240" t="str">
        <f t="shared" si="147"/>
        <v/>
      </c>
      <c r="O4629" t="s">
        <v>983</v>
      </c>
    </row>
    <row r="4630" spans="6:15" ht="18" customHeight="1">
      <c r="F4630" s="174" t="str">
        <f>IFERROR(IF(E4630="","",COUNTIF($E$2:E4630,E4630)),"")</f>
        <v/>
      </c>
      <c r="G4630" s="170" t="str">
        <f t="shared" si="146"/>
        <v/>
      </c>
      <c r="H4630" s="240" t="str">
        <f t="shared" si="147"/>
        <v/>
      </c>
      <c r="O4630" t="s">
        <v>983</v>
      </c>
    </row>
    <row r="4631" spans="6:15" ht="18" customHeight="1">
      <c r="F4631" s="174" t="str">
        <f>IFERROR(IF(E4631="","",COUNTIF($E$2:E4631,E4631)),"")</f>
        <v/>
      </c>
      <c r="G4631" s="170" t="str">
        <f t="shared" si="146"/>
        <v/>
      </c>
      <c r="H4631" s="240" t="str">
        <f t="shared" si="147"/>
        <v/>
      </c>
      <c r="O4631" t="s">
        <v>983</v>
      </c>
    </row>
    <row r="4632" spans="6:15" ht="18" customHeight="1">
      <c r="F4632" s="174" t="str">
        <f>IFERROR(IF(E4632="","",COUNTIF($E$2:E4632,E4632)),"")</f>
        <v/>
      </c>
      <c r="G4632" s="170" t="str">
        <f t="shared" si="146"/>
        <v/>
      </c>
      <c r="H4632" s="240" t="str">
        <f t="shared" si="147"/>
        <v/>
      </c>
      <c r="O4632" t="s">
        <v>983</v>
      </c>
    </row>
    <row r="4633" spans="6:15" ht="18" customHeight="1">
      <c r="F4633" s="174" t="str">
        <f>IFERROR(IF(E4633="","",COUNTIF($E$2:E4633,E4633)),"")</f>
        <v/>
      </c>
      <c r="G4633" s="170" t="str">
        <f t="shared" si="146"/>
        <v/>
      </c>
      <c r="H4633" s="240" t="str">
        <f t="shared" si="147"/>
        <v/>
      </c>
      <c r="O4633" t="s">
        <v>983</v>
      </c>
    </row>
    <row r="4634" spans="6:15" ht="18" customHeight="1">
      <c r="F4634" s="174" t="str">
        <f>IFERROR(IF(E4634="","",COUNTIF($E$2:E4634,E4634)),"")</f>
        <v/>
      </c>
      <c r="G4634" s="170" t="str">
        <f t="shared" si="146"/>
        <v/>
      </c>
      <c r="H4634" s="240" t="str">
        <f t="shared" si="147"/>
        <v/>
      </c>
      <c r="O4634" t="s">
        <v>983</v>
      </c>
    </row>
    <row r="4635" spans="6:15" ht="18" customHeight="1">
      <c r="F4635" s="174" t="str">
        <f>IFERROR(IF(E4635="","",COUNTIF($E$2:E4635,E4635)),"")</f>
        <v/>
      </c>
      <c r="G4635" s="170" t="str">
        <f t="shared" si="146"/>
        <v/>
      </c>
      <c r="H4635" s="240" t="str">
        <f t="shared" si="147"/>
        <v/>
      </c>
      <c r="O4635" t="s">
        <v>983</v>
      </c>
    </row>
    <row r="4636" spans="6:15" ht="18" customHeight="1">
      <c r="F4636" s="174" t="str">
        <f>IFERROR(IF(E4636="","",COUNTIF($E$2:E4636,E4636)),"")</f>
        <v/>
      </c>
      <c r="G4636" s="170" t="str">
        <f t="shared" si="146"/>
        <v/>
      </c>
      <c r="H4636" s="240" t="str">
        <f t="shared" si="147"/>
        <v/>
      </c>
      <c r="O4636" t="s">
        <v>983</v>
      </c>
    </row>
    <row r="4637" spans="6:15" ht="18" customHeight="1">
      <c r="F4637" s="174" t="str">
        <f>IFERROR(IF(E4637="","",COUNTIF($E$2:E4637,E4637)),"")</f>
        <v/>
      </c>
      <c r="G4637" s="170" t="str">
        <f t="shared" si="146"/>
        <v/>
      </c>
      <c r="H4637" s="240" t="str">
        <f t="shared" si="147"/>
        <v/>
      </c>
      <c r="O4637" t="s">
        <v>983</v>
      </c>
    </row>
    <row r="4638" spans="6:15" ht="18" customHeight="1">
      <c r="F4638" s="174" t="str">
        <f>IFERROR(IF(E4638="","",COUNTIF($E$2:E4638,E4638)),"")</f>
        <v/>
      </c>
      <c r="G4638" s="170" t="str">
        <f t="shared" si="146"/>
        <v/>
      </c>
      <c r="H4638" s="240" t="str">
        <f t="shared" si="147"/>
        <v/>
      </c>
      <c r="O4638" t="s">
        <v>983</v>
      </c>
    </row>
    <row r="4639" spans="6:15" ht="18" customHeight="1">
      <c r="F4639" s="174" t="str">
        <f>IFERROR(IF(E4639="","",COUNTIF($E$2:E4639,E4639)),"")</f>
        <v/>
      </c>
      <c r="G4639" s="170" t="str">
        <f t="shared" si="146"/>
        <v/>
      </c>
      <c r="H4639" s="240" t="str">
        <f t="shared" si="147"/>
        <v/>
      </c>
      <c r="O4639" t="s">
        <v>983</v>
      </c>
    </row>
    <row r="4640" spans="6:15" ht="18" customHeight="1">
      <c r="F4640" s="174" t="str">
        <f>IFERROR(IF(E4640="","",COUNTIF($E$2:E4640,E4640)),"")</f>
        <v/>
      </c>
      <c r="G4640" s="170" t="str">
        <f t="shared" si="146"/>
        <v/>
      </c>
      <c r="H4640" s="240" t="str">
        <f t="shared" si="147"/>
        <v/>
      </c>
      <c r="O4640" t="s">
        <v>983</v>
      </c>
    </row>
    <row r="4641" spans="6:15" ht="18" customHeight="1">
      <c r="F4641" s="174" t="str">
        <f>IFERROR(IF(E4641="","",COUNTIF($E$2:E4641,E4641)),"")</f>
        <v/>
      </c>
      <c r="G4641" s="170" t="str">
        <f t="shared" si="146"/>
        <v/>
      </c>
      <c r="H4641" s="240" t="str">
        <f t="shared" si="147"/>
        <v/>
      </c>
      <c r="O4641" t="s">
        <v>983</v>
      </c>
    </row>
    <row r="4642" spans="6:15" ht="18" customHeight="1">
      <c r="F4642" s="174" t="str">
        <f>IFERROR(IF(E4642="","",COUNTIF($E$2:E4642,E4642)),"")</f>
        <v/>
      </c>
      <c r="G4642" s="170" t="str">
        <f t="shared" si="146"/>
        <v/>
      </c>
      <c r="H4642" s="240" t="str">
        <f t="shared" si="147"/>
        <v/>
      </c>
      <c r="O4642" t="s">
        <v>983</v>
      </c>
    </row>
    <row r="4643" spans="6:15" ht="18" customHeight="1">
      <c r="F4643" s="174" t="str">
        <f>IFERROR(IF(E4643="","",COUNTIF($E$2:E4643,E4643)),"")</f>
        <v/>
      </c>
      <c r="G4643" s="170" t="str">
        <f t="shared" si="146"/>
        <v/>
      </c>
      <c r="H4643" s="240" t="str">
        <f t="shared" si="147"/>
        <v/>
      </c>
      <c r="O4643" t="s">
        <v>983</v>
      </c>
    </row>
    <row r="4644" spans="6:15" ht="18" customHeight="1">
      <c r="F4644" s="174" t="str">
        <f>IFERROR(IF(E4644="","",COUNTIF($E$2:E4644,E4644)),"")</f>
        <v/>
      </c>
      <c r="G4644" s="170" t="str">
        <f t="shared" si="146"/>
        <v/>
      </c>
      <c r="H4644" s="240" t="str">
        <f t="shared" si="147"/>
        <v/>
      </c>
      <c r="O4644" t="s">
        <v>983</v>
      </c>
    </row>
    <row r="4645" spans="6:15" ht="18" customHeight="1">
      <c r="F4645" s="174" t="str">
        <f>IFERROR(IF(E4645="","",COUNTIF($E$2:E4645,E4645)),"")</f>
        <v/>
      </c>
      <c r="G4645" s="170" t="str">
        <f t="shared" si="146"/>
        <v/>
      </c>
      <c r="H4645" s="240" t="str">
        <f t="shared" si="147"/>
        <v/>
      </c>
      <c r="O4645" t="s">
        <v>983</v>
      </c>
    </row>
    <row r="4646" spans="6:15" ht="18" customHeight="1">
      <c r="F4646" s="174" t="str">
        <f>IFERROR(IF(E4646="","",COUNTIF($E$2:E4646,E4646)),"")</f>
        <v/>
      </c>
      <c r="G4646" s="170" t="str">
        <f t="shared" si="146"/>
        <v/>
      </c>
      <c r="H4646" s="240" t="str">
        <f t="shared" si="147"/>
        <v/>
      </c>
      <c r="O4646" t="s">
        <v>983</v>
      </c>
    </row>
    <row r="4647" spans="6:15" ht="18" customHeight="1">
      <c r="F4647" s="174" t="str">
        <f>IFERROR(IF(E4647="","",COUNTIF($E$2:E4647,E4647)),"")</f>
        <v/>
      </c>
      <c r="G4647" s="170" t="str">
        <f t="shared" si="146"/>
        <v/>
      </c>
      <c r="H4647" s="240" t="str">
        <f t="shared" si="147"/>
        <v/>
      </c>
      <c r="O4647" t="s">
        <v>983</v>
      </c>
    </row>
    <row r="4648" spans="6:15" ht="18" customHeight="1">
      <c r="F4648" s="174" t="str">
        <f>IFERROR(IF(E4648="","",COUNTIF($E$2:E4648,E4648)),"")</f>
        <v/>
      </c>
      <c r="G4648" s="170" t="str">
        <f t="shared" si="146"/>
        <v/>
      </c>
      <c r="H4648" s="240" t="str">
        <f t="shared" si="147"/>
        <v/>
      </c>
      <c r="O4648" t="s">
        <v>983</v>
      </c>
    </row>
    <row r="4649" spans="6:15" ht="18" customHeight="1">
      <c r="F4649" s="174" t="str">
        <f>IFERROR(IF(E4649="","",COUNTIF($E$2:E4649,E4649)),"")</f>
        <v/>
      </c>
      <c r="G4649" s="170" t="str">
        <f t="shared" si="146"/>
        <v/>
      </c>
      <c r="H4649" s="240" t="str">
        <f t="shared" si="147"/>
        <v/>
      </c>
      <c r="O4649" t="s">
        <v>983</v>
      </c>
    </row>
    <row r="4650" spans="6:15" ht="18" customHeight="1">
      <c r="F4650" s="174" t="str">
        <f>IFERROR(IF(E4650="","",COUNTIF($E$2:E4650,E4650)),"")</f>
        <v/>
      </c>
      <c r="G4650" s="170" t="str">
        <f t="shared" si="146"/>
        <v/>
      </c>
      <c r="H4650" s="240" t="str">
        <f t="shared" si="147"/>
        <v/>
      </c>
      <c r="O4650" t="s">
        <v>983</v>
      </c>
    </row>
    <row r="4651" spans="6:15" ht="18" customHeight="1">
      <c r="F4651" s="174" t="str">
        <f>IFERROR(IF(E4651="","",COUNTIF($E$2:E4651,E4651)),"")</f>
        <v/>
      </c>
      <c r="G4651" s="170" t="str">
        <f t="shared" si="146"/>
        <v/>
      </c>
      <c r="H4651" s="240" t="str">
        <f t="shared" si="147"/>
        <v/>
      </c>
      <c r="O4651" t="s">
        <v>983</v>
      </c>
    </row>
    <row r="4652" spans="6:15" ht="18" customHeight="1">
      <c r="F4652" s="174" t="str">
        <f>IFERROR(IF(E4652="","",COUNTIF($E$2:E4652,E4652)),"")</f>
        <v/>
      </c>
      <c r="G4652" s="170" t="str">
        <f t="shared" si="146"/>
        <v/>
      </c>
      <c r="H4652" s="240" t="str">
        <f t="shared" si="147"/>
        <v/>
      </c>
      <c r="O4652" t="s">
        <v>983</v>
      </c>
    </row>
    <row r="4653" spans="6:15" ht="18" customHeight="1">
      <c r="F4653" s="174" t="str">
        <f>IFERROR(IF(E4653="","",COUNTIF($E$2:E4653,E4653)),"")</f>
        <v/>
      </c>
      <c r="G4653" s="170" t="str">
        <f t="shared" si="146"/>
        <v/>
      </c>
      <c r="H4653" s="240" t="str">
        <f t="shared" si="147"/>
        <v/>
      </c>
      <c r="O4653" t="s">
        <v>983</v>
      </c>
    </row>
    <row r="4654" spans="6:15" ht="18" customHeight="1">
      <c r="F4654" s="174" t="str">
        <f>IFERROR(IF(E4654="","",COUNTIF($E$2:E4654,E4654)),"")</f>
        <v/>
      </c>
      <c r="G4654" s="170" t="str">
        <f t="shared" si="146"/>
        <v/>
      </c>
      <c r="H4654" s="240" t="str">
        <f t="shared" si="147"/>
        <v/>
      </c>
      <c r="O4654" t="s">
        <v>983</v>
      </c>
    </row>
    <row r="4655" spans="6:15" ht="18" customHeight="1">
      <c r="F4655" s="174" t="str">
        <f>IFERROR(IF(E4655="","",COUNTIF($E$2:E4655,E4655)),"")</f>
        <v/>
      </c>
      <c r="G4655" s="170" t="str">
        <f t="shared" si="146"/>
        <v/>
      </c>
      <c r="H4655" s="240" t="str">
        <f t="shared" si="147"/>
        <v/>
      </c>
      <c r="O4655" t="s">
        <v>983</v>
      </c>
    </row>
    <row r="4656" spans="6:15" ht="18" customHeight="1">
      <c r="F4656" s="174" t="str">
        <f>IFERROR(IF(E4656="","",COUNTIF($E$2:E4656,E4656)),"")</f>
        <v/>
      </c>
      <c r="G4656" s="170" t="str">
        <f t="shared" si="146"/>
        <v/>
      </c>
      <c r="H4656" s="240" t="str">
        <f t="shared" si="147"/>
        <v/>
      </c>
      <c r="O4656" t="s">
        <v>983</v>
      </c>
    </row>
    <row r="4657" spans="6:15" ht="18" customHeight="1">
      <c r="F4657" s="174" t="str">
        <f>IFERROR(IF(E4657="","",COUNTIF($E$2:E4657,E4657)),"")</f>
        <v/>
      </c>
      <c r="G4657" s="170" t="str">
        <f t="shared" si="146"/>
        <v/>
      </c>
      <c r="H4657" s="240" t="str">
        <f t="shared" si="147"/>
        <v/>
      </c>
      <c r="O4657" t="s">
        <v>983</v>
      </c>
    </row>
    <row r="4658" spans="6:15" ht="18" customHeight="1">
      <c r="F4658" s="174" t="str">
        <f>IFERROR(IF(E4658="","",COUNTIF($E$2:E4658,E4658)),"")</f>
        <v/>
      </c>
      <c r="G4658" s="170" t="str">
        <f t="shared" si="146"/>
        <v/>
      </c>
      <c r="H4658" s="240" t="str">
        <f t="shared" si="147"/>
        <v/>
      </c>
      <c r="O4658" t="s">
        <v>983</v>
      </c>
    </row>
    <row r="4659" spans="6:15" ht="18" customHeight="1">
      <c r="F4659" s="174" t="str">
        <f>IFERROR(IF(E4659="","",COUNTIF($E$2:E4659,E4659)),"")</f>
        <v/>
      </c>
      <c r="G4659" s="170" t="str">
        <f t="shared" si="146"/>
        <v/>
      </c>
      <c r="H4659" s="240" t="str">
        <f t="shared" si="147"/>
        <v/>
      </c>
      <c r="O4659" t="s">
        <v>983</v>
      </c>
    </row>
    <row r="4660" spans="6:15" ht="18" customHeight="1">
      <c r="F4660" s="174" t="str">
        <f>IFERROR(IF(E4660="","",COUNTIF($E$2:E4660,E4660)),"")</f>
        <v/>
      </c>
      <c r="G4660" s="170" t="str">
        <f t="shared" si="146"/>
        <v/>
      </c>
      <c r="H4660" s="240" t="str">
        <f t="shared" si="147"/>
        <v/>
      </c>
      <c r="O4660" t="s">
        <v>983</v>
      </c>
    </row>
    <row r="4661" spans="6:15" ht="18" customHeight="1">
      <c r="F4661" s="174" t="str">
        <f>IFERROR(IF(E4661="","",COUNTIF($E$2:E4661,E4661)),"")</f>
        <v/>
      </c>
      <c r="G4661" s="170" t="str">
        <f t="shared" si="146"/>
        <v/>
      </c>
      <c r="H4661" s="240" t="str">
        <f t="shared" si="147"/>
        <v/>
      </c>
      <c r="O4661" t="s">
        <v>983</v>
      </c>
    </row>
    <row r="4662" spans="6:15" ht="18" customHeight="1">
      <c r="F4662" s="174" t="str">
        <f>IFERROR(IF(E4662="","",COUNTIF($E$2:E4662,E4662)),"")</f>
        <v/>
      </c>
      <c r="G4662" s="170" t="str">
        <f t="shared" si="146"/>
        <v/>
      </c>
      <c r="H4662" s="240" t="str">
        <f t="shared" si="147"/>
        <v/>
      </c>
      <c r="O4662" t="s">
        <v>983</v>
      </c>
    </row>
    <row r="4663" spans="6:15" ht="18" customHeight="1">
      <c r="F4663" s="174" t="str">
        <f>IFERROR(IF(E4663="","",COUNTIF($E$2:E4663,E4663)),"")</f>
        <v/>
      </c>
      <c r="G4663" s="170" t="str">
        <f t="shared" si="146"/>
        <v/>
      </c>
      <c r="H4663" s="240" t="str">
        <f t="shared" si="147"/>
        <v/>
      </c>
      <c r="O4663" t="s">
        <v>983</v>
      </c>
    </row>
    <row r="4664" spans="6:15" ht="18" customHeight="1">
      <c r="F4664" s="174" t="str">
        <f>IFERROR(IF(E4664="","",COUNTIF($E$2:E4664,E4664)),"")</f>
        <v/>
      </c>
      <c r="G4664" s="170" t="str">
        <f t="shared" si="146"/>
        <v/>
      </c>
      <c r="H4664" s="240" t="str">
        <f t="shared" si="147"/>
        <v/>
      </c>
      <c r="O4664" t="s">
        <v>983</v>
      </c>
    </row>
    <row r="4665" spans="6:15" ht="18" customHeight="1">
      <c r="F4665" s="174" t="str">
        <f>IFERROR(IF(E4665="","",COUNTIF($E$2:E4665,E4665)),"")</f>
        <v/>
      </c>
      <c r="G4665" s="170" t="str">
        <f t="shared" si="146"/>
        <v/>
      </c>
      <c r="H4665" s="240" t="str">
        <f t="shared" si="147"/>
        <v/>
      </c>
      <c r="O4665" t="s">
        <v>983</v>
      </c>
    </row>
    <row r="4666" spans="6:15" ht="18" customHeight="1">
      <c r="F4666" s="174" t="str">
        <f>IFERROR(IF(E4666="","",COUNTIF($E$2:E4666,E4666)),"")</f>
        <v/>
      </c>
      <c r="G4666" s="170" t="str">
        <f t="shared" si="146"/>
        <v/>
      </c>
      <c r="H4666" s="240" t="str">
        <f t="shared" si="147"/>
        <v/>
      </c>
      <c r="O4666" t="s">
        <v>983</v>
      </c>
    </row>
    <row r="4667" spans="6:15" ht="18" customHeight="1">
      <c r="F4667" s="174" t="str">
        <f>IFERROR(IF(E4667="","",COUNTIF($E$2:E4667,E4667)),"")</f>
        <v/>
      </c>
      <c r="G4667" s="170" t="str">
        <f t="shared" si="146"/>
        <v/>
      </c>
      <c r="H4667" s="240" t="str">
        <f t="shared" si="147"/>
        <v/>
      </c>
      <c r="O4667" t="s">
        <v>983</v>
      </c>
    </row>
    <row r="4668" spans="6:15" ht="18" customHeight="1">
      <c r="F4668" s="174" t="str">
        <f>IFERROR(IF(E4668="","",COUNTIF($E$2:E4668,E4668)),"")</f>
        <v/>
      </c>
      <c r="G4668" s="170" t="str">
        <f t="shared" si="146"/>
        <v/>
      </c>
      <c r="H4668" s="240" t="str">
        <f t="shared" si="147"/>
        <v/>
      </c>
      <c r="O4668" t="s">
        <v>983</v>
      </c>
    </row>
    <row r="4669" spans="6:15" ht="18" customHeight="1">
      <c r="F4669" s="174" t="str">
        <f>IFERROR(IF(E4669="","",COUNTIF($E$2:E4669,E4669)),"")</f>
        <v/>
      </c>
      <c r="G4669" s="170" t="str">
        <f t="shared" si="146"/>
        <v/>
      </c>
      <c r="H4669" s="240" t="str">
        <f t="shared" si="147"/>
        <v/>
      </c>
      <c r="O4669" t="s">
        <v>983</v>
      </c>
    </row>
    <row r="4670" spans="6:15" ht="18" customHeight="1">
      <c r="F4670" s="174" t="str">
        <f>IFERROR(IF(E4670="","",COUNTIF($E$2:E4670,E4670)),"")</f>
        <v/>
      </c>
      <c r="G4670" s="170" t="str">
        <f t="shared" si="146"/>
        <v/>
      </c>
      <c r="H4670" s="240" t="str">
        <f t="shared" si="147"/>
        <v/>
      </c>
      <c r="O4670" t="s">
        <v>983</v>
      </c>
    </row>
    <row r="4671" spans="6:15" ht="18" customHeight="1">
      <c r="F4671" s="174" t="str">
        <f>IFERROR(IF(E4671="","",COUNTIF($E$2:E4671,E4671)),"")</f>
        <v/>
      </c>
      <c r="G4671" s="170" t="str">
        <f t="shared" si="146"/>
        <v/>
      </c>
      <c r="H4671" s="240" t="str">
        <f t="shared" si="147"/>
        <v/>
      </c>
      <c r="O4671" t="s">
        <v>983</v>
      </c>
    </row>
    <row r="4672" spans="6:15" ht="18" customHeight="1">
      <c r="F4672" s="174" t="str">
        <f>IFERROR(IF(E4672="","",COUNTIF($E$2:E4672,E4672)),"")</f>
        <v/>
      </c>
      <c r="G4672" s="170" t="str">
        <f t="shared" si="146"/>
        <v/>
      </c>
      <c r="H4672" s="240" t="str">
        <f t="shared" si="147"/>
        <v/>
      </c>
      <c r="O4672" t="s">
        <v>983</v>
      </c>
    </row>
    <row r="4673" spans="6:15" ht="18" customHeight="1">
      <c r="F4673" s="174" t="str">
        <f>IFERROR(IF(E4673="","",COUNTIF($E$2:E4673,E4673)),"")</f>
        <v/>
      </c>
      <c r="G4673" s="170" t="str">
        <f t="shared" si="146"/>
        <v/>
      </c>
      <c r="H4673" s="240" t="str">
        <f t="shared" si="147"/>
        <v/>
      </c>
      <c r="O4673" t="s">
        <v>983</v>
      </c>
    </row>
    <row r="4674" spans="6:15" ht="18" customHeight="1">
      <c r="F4674" s="174" t="str">
        <f>IFERROR(IF(E4674="","",COUNTIF($E$2:E4674,E4674)),"")</f>
        <v/>
      </c>
      <c r="G4674" s="170" t="str">
        <f t="shared" ref="G4674:G4737" si="148">IFERROR(IF(AND(COUNTIF(E4674:E4674,E4674)=(F4674),F4674&gt;0),ROW(),""),"")</f>
        <v/>
      </c>
      <c r="H4674" s="240" t="str">
        <f t="shared" ref="H4674:H4737" si="149">IFERROR(INDEX(E:E,SMALL(G:G,ROW()-1)),"")</f>
        <v/>
      </c>
      <c r="O4674" t="s">
        <v>983</v>
      </c>
    </row>
    <row r="4675" spans="6:15" ht="18" customHeight="1">
      <c r="F4675" s="174" t="str">
        <f>IFERROR(IF(E4675="","",COUNTIF($E$2:E4675,E4675)),"")</f>
        <v/>
      </c>
      <c r="G4675" s="170" t="str">
        <f t="shared" si="148"/>
        <v/>
      </c>
      <c r="H4675" s="240" t="str">
        <f t="shared" si="149"/>
        <v/>
      </c>
      <c r="O4675" t="s">
        <v>983</v>
      </c>
    </row>
    <row r="4676" spans="6:15" ht="18" customHeight="1">
      <c r="F4676" s="174" t="str">
        <f>IFERROR(IF(E4676="","",COUNTIF($E$2:E4676,E4676)),"")</f>
        <v/>
      </c>
      <c r="G4676" s="170" t="str">
        <f t="shared" si="148"/>
        <v/>
      </c>
      <c r="H4676" s="240" t="str">
        <f t="shared" si="149"/>
        <v/>
      </c>
      <c r="O4676" t="s">
        <v>983</v>
      </c>
    </row>
    <row r="4677" spans="6:15" ht="18" customHeight="1">
      <c r="F4677" s="174" t="str">
        <f>IFERROR(IF(E4677="","",COUNTIF($E$2:E4677,E4677)),"")</f>
        <v/>
      </c>
      <c r="G4677" s="170" t="str">
        <f t="shared" si="148"/>
        <v/>
      </c>
      <c r="H4677" s="240" t="str">
        <f t="shared" si="149"/>
        <v/>
      </c>
      <c r="O4677" t="s">
        <v>983</v>
      </c>
    </row>
    <row r="4678" spans="6:15" ht="18" customHeight="1">
      <c r="F4678" s="174" t="str">
        <f>IFERROR(IF(E4678="","",COUNTIF($E$2:E4678,E4678)),"")</f>
        <v/>
      </c>
      <c r="G4678" s="170" t="str">
        <f t="shared" si="148"/>
        <v/>
      </c>
      <c r="H4678" s="240" t="str">
        <f t="shared" si="149"/>
        <v/>
      </c>
      <c r="O4678" t="s">
        <v>983</v>
      </c>
    </row>
    <row r="4679" spans="6:15" ht="18" customHeight="1">
      <c r="F4679" s="174" t="str">
        <f>IFERROR(IF(E4679="","",COUNTIF($E$2:E4679,E4679)),"")</f>
        <v/>
      </c>
      <c r="G4679" s="170" t="str">
        <f t="shared" si="148"/>
        <v/>
      </c>
      <c r="H4679" s="240" t="str">
        <f t="shared" si="149"/>
        <v/>
      </c>
      <c r="O4679" t="s">
        <v>983</v>
      </c>
    </row>
    <row r="4680" spans="6:15" ht="18" customHeight="1">
      <c r="F4680" s="174" t="str">
        <f>IFERROR(IF(E4680="","",COUNTIF($E$2:E4680,E4680)),"")</f>
        <v/>
      </c>
      <c r="G4680" s="170" t="str">
        <f t="shared" si="148"/>
        <v/>
      </c>
      <c r="H4680" s="240" t="str">
        <f t="shared" si="149"/>
        <v/>
      </c>
      <c r="O4680" t="s">
        <v>983</v>
      </c>
    </row>
    <row r="4681" spans="6:15" ht="18" customHeight="1">
      <c r="F4681" s="174" t="str">
        <f>IFERROR(IF(E4681="","",COUNTIF($E$2:E4681,E4681)),"")</f>
        <v/>
      </c>
      <c r="G4681" s="170" t="str">
        <f t="shared" si="148"/>
        <v/>
      </c>
      <c r="H4681" s="240" t="str">
        <f t="shared" si="149"/>
        <v/>
      </c>
      <c r="O4681" t="s">
        <v>983</v>
      </c>
    </row>
    <row r="4682" spans="6:15" ht="18" customHeight="1">
      <c r="F4682" s="174" t="str">
        <f>IFERROR(IF(E4682="","",COUNTIF($E$2:E4682,E4682)),"")</f>
        <v/>
      </c>
      <c r="G4682" s="170" t="str">
        <f t="shared" si="148"/>
        <v/>
      </c>
      <c r="H4682" s="240" t="str">
        <f t="shared" si="149"/>
        <v/>
      </c>
      <c r="O4682" t="s">
        <v>983</v>
      </c>
    </row>
    <row r="4683" spans="6:15" ht="18" customHeight="1">
      <c r="F4683" s="174" t="str">
        <f>IFERROR(IF(E4683="","",COUNTIF($E$2:E4683,E4683)),"")</f>
        <v/>
      </c>
      <c r="G4683" s="170" t="str">
        <f t="shared" si="148"/>
        <v/>
      </c>
      <c r="H4683" s="240" t="str">
        <f t="shared" si="149"/>
        <v/>
      </c>
      <c r="O4683" t="s">
        <v>983</v>
      </c>
    </row>
    <row r="4684" spans="6:15" ht="18" customHeight="1">
      <c r="F4684" s="174" t="str">
        <f>IFERROR(IF(E4684="","",COUNTIF($E$2:E4684,E4684)),"")</f>
        <v/>
      </c>
      <c r="G4684" s="170" t="str">
        <f t="shared" si="148"/>
        <v/>
      </c>
      <c r="H4684" s="240" t="str">
        <f t="shared" si="149"/>
        <v/>
      </c>
      <c r="O4684" t="s">
        <v>983</v>
      </c>
    </row>
    <row r="4685" spans="6:15" ht="18" customHeight="1">
      <c r="F4685" s="174" t="str">
        <f>IFERROR(IF(E4685="","",COUNTIF($E$2:E4685,E4685)),"")</f>
        <v/>
      </c>
      <c r="G4685" s="170" t="str">
        <f t="shared" si="148"/>
        <v/>
      </c>
      <c r="H4685" s="240" t="str">
        <f t="shared" si="149"/>
        <v/>
      </c>
      <c r="O4685" t="s">
        <v>983</v>
      </c>
    </row>
    <row r="4686" spans="6:15" ht="18" customHeight="1">
      <c r="F4686" s="174" t="str">
        <f>IFERROR(IF(E4686="","",COUNTIF($E$2:E4686,E4686)),"")</f>
        <v/>
      </c>
      <c r="G4686" s="170" t="str">
        <f t="shared" si="148"/>
        <v/>
      </c>
      <c r="H4686" s="240" t="str">
        <f t="shared" si="149"/>
        <v/>
      </c>
      <c r="O4686" t="s">
        <v>983</v>
      </c>
    </row>
    <row r="4687" spans="6:15" ht="18" customHeight="1">
      <c r="F4687" s="174" t="str">
        <f>IFERROR(IF(E4687="","",COUNTIF($E$2:E4687,E4687)),"")</f>
        <v/>
      </c>
      <c r="G4687" s="170" t="str">
        <f t="shared" si="148"/>
        <v/>
      </c>
      <c r="H4687" s="240" t="str">
        <f t="shared" si="149"/>
        <v/>
      </c>
      <c r="O4687" t="s">
        <v>983</v>
      </c>
    </row>
    <row r="4688" spans="6:15" ht="18" customHeight="1">
      <c r="F4688" s="174" t="str">
        <f>IFERROR(IF(E4688="","",COUNTIF($E$2:E4688,E4688)),"")</f>
        <v/>
      </c>
      <c r="G4688" s="170" t="str">
        <f t="shared" si="148"/>
        <v/>
      </c>
      <c r="H4688" s="240" t="str">
        <f t="shared" si="149"/>
        <v/>
      </c>
      <c r="O4688" t="s">
        <v>983</v>
      </c>
    </row>
    <row r="4689" spans="6:15" ht="18" customHeight="1">
      <c r="F4689" s="174" t="str">
        <f>IFERROR(IF(E4689="","",COUNTIF($E$2:E4689,E4689)),"")</f>
        <v/>
      </c>
      <c r="G4689" s="170" t="str">
        <f t="shared" si="148"/>
        <v/>
      </c>
      <c r="H4689" s="240" t="str">
        <f t="shared" si="149"/>
        <v/>
      </c>
      <c r="O4689" t="s">
        <v>983</v>
      </c>
    </row>
    <row r="4690" spans="6:15" ht="18" customHeight="1">
      <c r="F4690" s="174" t="str">
        <f>IFERROR(IF(E4690="","",COUNTIF($E$2:E4690,E4690)),"")</f>
        <v/>
      </c>
      <c r="G4690" s="170" t="str">
        <f t="shared" si="148"/>
        <v/>
      </c>
      <c r="H4690" s="240" t="str">
        <f t="shared" si="149"/>
        <v/>
      </c>
      <c r="O4690" t="s">
        <v>983</v>
      </c>
    </row>
    <row r="4691" spans="6:15" ht="18" customHeight="1">
      <c r="F4691" s="174" t="str">
        <f>IFERROR(IF(E4691="","",COUNTIF($E$2:E4691,E4691)),"")</f>
        <v/>
      </c>
      <c r="G4691" s="170" t="str">
        <f t="shared" si="148"/>
        <v/>
      </c>
      <c r="H4691" s="240" t="str">
        <f t="shared" si="149"/>
        <v/>
      </c>
      <c r="O4691" t="s">
        <v>983</v>
      </c>
    </row>
    <row r="4692" spans="6:15" ht="18" customHeight="1">
      <c r="F4692" s="174" t="str">
        <f>IFERROR(IF(E4692="","",COUNTIF($E$2:E4692,E4692)),"")</f>
        <v/>
      </c>
      <c r="G4692" s="170" t="str">
        <f t="shared" si="148"/>
        <v/>
      </c>
      <c r="H4692" s="240" t="str">
        <f t="shared" si="149"/>
        <v/>
      </c>
      <c r="O4692" t="s">
        <v>983</v>
      </c>
    </row>
    <row r="4693" spans="6:15" ht="18" customHeight="1">
      <c r="F4693" s="174" t="str">
        <f>IFERROR(IF(E4693="","",COUNTIF($E$2:E4693,E4693)),"")</f>
        <v/>
      </c>
      <c r="G4693" s="170" t="str">
        <f t="shared" si="148"/>
        <v/>
      </c>
      <c r="H4693" s="240" t="str">
        <f t="shared" si="149"/>
        <v/>
      </c>
      <c r="O4693" t="s">
        <v>983</v>
      </c>
    </row>
    <row r="4694" spans="6:15" ht="18" customHeight="1">
      <c r="F4694" s="174" t="str">
        <f>IFERROR(IF(E4694="","",COUNTIF($E$2:E4694,E4694)),"")</f>
        <v/>
      </c>
      <c r="G4694" s="170" t="str">
        <f t="shared" si="148"/>
        <v/>
      </c>
      <c r="H4694" s="240" t="str">
        <f t="shared" si="149"/>
        <v/>
      </c>
      <c r="O4694" t="s">
        <v>983</v>
      </c>
    </row>
    <row r="4695" spans="6:15" ht="18" customHeight="1">
      <c r="F4695" s="174" t="str">
        <f>IFERROR(IF(E4695="","",COUNTIF($E$2:E4695,E4695)),"")</f>
        <v/>
      </c>
      <c r="G4695" s="170" t="str">
        <f t="shared" si="148"/>
        <v/>
      </c>
      <c r="H4695" s="240" t="str">
        <f t="shared" si="149"/>
        <v/>
      </c>
      <c r="O4695" t="s">
        <v>983</v>
      </c>
    </row>
    <row r="4696" spans="6:15" ht="18" customHeight="1">
      <c r="F4696" s="174" t="str">
        <f>IFERROR(IF(E4696="","",COUNTIF($E$2:E4696,E4696)),"")</f>
        <v/>
      </c>
      <c r="G4696" s="170" t="str">
        <f t="shared" si="148"/>
        <v/>
      </c>
      <c r="H4696" s="240" t="str">
        <f t="shared" si="149"/>
        <v/>
      </c>
      <c r="O4696" t="s">
        <v>983</v>
      </c>
    </row>
    <row r="4697" spans="6:15" ht="18" customHeight="1">
      <c r="F4697" s="174" t="str">
        <f>IFERROR(IF(E4697="","",COUNTIF($E$2:E4697,E4697)),"")</f>
        <v/>
      </c>
      <c r="G4697" s="170" t="str">
        <f t="shared" si="148"/>
        <v/>
      </c>
      <c r="H4697" s="240" t="str">
        <f t="shared" si="149"/>
        <v/>
      </c>
      <c r="O4697" t="s">
        <v>983</v>
      </c>
    </row>
    <row r="4698" spans="6:15" ht="18" customHeight="1">
      <c r="F4698" s="174" t="str">
        <f>IFERROR(IF(E4698="","",COUNTIF($E$2:E4698,E4698)),"")</f>
        <v/>
      </c>
      <c r="G4698" s="170" t="str">
        <f t="shared" si="148"/>
        <v/>
      </c>
      <c r="H4698" s="240" t="str">
        <f t="shared" si="149"/>
        <v/>
      </c>
      <c r="O4698" t="s">
        <v>983</v>
      </c>
    </row>
    <row r="4699" spans="6:15" ht="18" customHeight="1">
      <c r="F4699" s="174" t="str">
        <f>IFERROR(IF(E4699="","",COUNTIF($E$2:E4699,E4699)),"")</f>
        <v/>
      </c>
      <c r="G4699" s="170" t="str">
        <f t="shared" si="148"/>
        <v/>
      </c>
      <c r="H4699" s="240" t="str">
        <f t="shared" si="149"/>
        <v/>
      </c>
      <c r="O4699" t="s">
        <v>983</v>
      </c>
    </row>
    <row r="4700" spans="6:15" ht="18" customHeight="1">
      <c r="F4700" s="174" t="str">
        <f>IFERROR(IF(E4700="","",COUNTIF($E$2:E4700,E4700)),"")</f>
        <v/>
      </c>
      <c r="G4700" s="170" t="str">
        <f t="shared" si="148"/>
        <v/>
      </c>
      <c r="H4700" s="240" t="str">
        <f t="shared" si="149"/>
        <v/>
      </c>
      <c r="O4700" t="s">
        <v>983</v>
      </c>
    </row>
    <row r="4701" spans="6:15" ht="18" customHeight="1">
      <c r="F4701" s="174" t="str">
        <f>IFERROR(IF(E4701="","",COUNTIF($E$2:E4701,E4701)),"")</f>
        <v/>
      </c>
      <c r="G4701" s="170" t="str">
        <f t="shared" si="148"/>
        <v/>
      </c>
      <c r="H4701" s="240" t="str">
        <f t="shared" si="149"/>
        <v/>
      </c>
      <c r="O4701" t="s">
        <v>983</v>
      </c>
    </row>
    <row r="4702" spans="6:15" ht="18" customHeight="1">
      <c r="F4702" s="174" t="str">
        <f>IFERROR(IF(E4702="","",COUNTIF($E$2:E4702,E4702)),"")</f>
        <v/>
      </c>
      <c r="G4702" s="170" t="str">
        <f t="shared" si="148"/>
        <v/>
      </c>
      <c r="H4702" s="240" t="str">
        <f t="shared" si="149"/>
        <v/>
      </c>
      <c r="O4702" t="s">
        <v>983</v>
      </c>
    </row>
    <row r="4703" spans="6:15" ht="18" customHeight="1">
      <c r="F4703" s="174" t="str">
        <f>IFERROR(IF(E4703="","",COUNTIF($E$2:E4703,E4703)),"")</f>
        <v/>
      </c>
      <c r="G4703" s="170" t="str">
        <f t="shared" si="148"/>
        <v/>
      </c>
      <c r="H4703" s="240" t="str">
        <f t="shared" si="149"/>
        <v/>
      </c>
      <c r="O4703" t="s">
        <v>983</v>
      </c>
    </row>
    <row r="4704" spans="6:15" ht="18" customHeight="1">
      <c r="F4704" s="174" t="str">
        <f>IFERROR(IF(E4704="","",COUNTIF($E$2:E4704,E4704)),"")</f>
        <v/>
      </c>
      <c r="G4704" s="170" t="str">
        <f t="shared" si="148"/>
        <v/>
      </c>
      <c r="H4704" s="240" t="str">
        <f t="shared" si="149"/>
        <v/>
      </c>
      <c r="O4704" t="s">
        <v>983</v>
      </c>
    </row>
    <row r="4705" spans="6:15" ht="18" customHeight="1">
      <c r="F4705" s="174" t="str">
        <f>IFERROR(IF(E4705="","",COUNTIF($E$2:E4705,E4705)),"")</f>
        <v/>
      </c>
      <c r="G4705" s="170" t="str">
        <f t="shared" si="148"/>
        <v/>
      </c>
      <c r="H4705" s="240" t="str">
        <f t="shared" si="149"/>
        <v/>
      </c>
      <c r="O4705" t="s">
        <v>983</v>
      </c>
    </row>
    <row r="4706" spans="6:15" ht="18" customHeight="1">
      <c r="F4706" s="174" t="str">
        <f>IFERROR(IF(E4706="","",COUNTIF($E$2:E4706,E4706)),"")</f>
        <v/>
      </c>
      <c r="G4706" s="170" t="str">
        <f t="shared" si="148"/>
        <v/>
      </c>
      <c r="H4706" s="240" t="str">
        <f t="shared" si="149"/>
        <v/>
      </c>
      <c r="O4706" t="s">
        <v>983</v>
      </c>
    </row>
    <row r="4707" spans="6:15" ht="18" customHeight="1">
      <c r="F4707" s="174" t="str">
        <f>IFERROR(IF(E4707="","",COUNTIF($E$2:E4707,E4707)),"")</f>
        <v/>
      </c>
      <c r="G4707" s="170" t="str">
        <f t="shared" si="148"/>
        <v/>
      </c>
      <c r="H4707" s="240" t="str">
        <f t="shared" si="149"/>
        <v/>
      </c>
      <c r="O4707" t="s">
        <v>983</v>
      </c>
    </row>
    <row r="4708" spans="6:15" ht="18" customHeight="1">
      <c r="F4708" s="174" t="str">
        <f>IFERROR(IF(E4708="","",COUNTIF($E$2:E4708,E4708)),"")</f>
        <v/>
      </c>
      <c r="G4708" s="170" t="str">
        <f t="shared" si="148"/>
        <v/>
      </c>
      <c r="H4708" s="240" t="str">
        <f t="shared" si="149"/>
        <v/>
      </c>
      <c r="O4708" t="s">
        <v>983</v>
      </c>
    </row>
    <row r="4709" spans="6:15" ht="18" customHeight="1">
      <c r="F4709" s="174" t="str">
        <f>IFERROR(IF(E4709="","",COUNTIF($E$2:E4709,E4709)),"")</f>
        <v/>
      </c>
      <c r="G4709" s="170" t="str">
        <f t="shared" si="148"/>
        <v/>
      </c>
      <c r="H4709" s="240" t="str">
        <f t="shared" si="149"/>
        <v/>
      </c>
      <c r="O4709" t="s">
        <v>983</v>
      </c>
    </row>
    <row r="4710" spans="6:15" ht="18" customHeight="1">
      <c r="F4710" s="174" t="str">
        <f>IFERROR(IF(E4710="","",COUNTIF($E$2:E4710,E4710)),"")</f>
        <v/>
      </c>
      <c r="G4710" s="170" t="str">
        <f t="shared" si="148"/>
        <v/>
      </c>
      <c r="H4710" s="240" t="str">
        <f t="shared" si="149"/>
        <v/>
      </c>
      <c r="O4710" t="s">
        <v>983</v>
      </c>
    </row>
    <row r="4711" spans="6:15" ht="18" customHeight="1">
      <c r="F4711" s="174" t="str">
        <f>IFERROR(IF(E4711="","",COUNTIF($E$2:E4711,E4711)),"")</f>
        <v/>
      </c>
      <c r="G4711" s="170" t="str">
        <f t="shared" si="148"/>
        <v/>
      </c>
      <c r="H4711" s="240" t="str">
        <f t="shared" si="149"/>
        <v/>
      </c>
      <c r="O4711" t="s">
        <v>983</v>
      </c>
    </row>
    <row r="4712" spans="6:15" ht="18" customHeight="1">
      <c r="F4712" s="174" t="str">
        <f>IFERROR(IF(E4712="","",COUNTIF($E$2:E4712,E4712)),"")</f>
        <v/>
      </c>
      <c r="G4712" s="170" t="str">
        <f t="shared" si="148"/>
        <v/>
      </c>
      <c r="H4712" s="240" t="str">
        <f t="shared" si="149"/>
        <v/>
      </c>
      <c r="O4712" t="s">
        <v>983</v>
      </c>
    </row>
    <row r="4713" spans="6:15" ht="18" customHeight="1">
      <c r="F4713" s="174" t="str">
        <f>IFERROR(IF(E4713="","",COUNTIF($E$2:E4713,E4713)),"")</f>
        <v/>
      </c>
      <c r="G4713" s="170" t="str">
        <f t="shared" si="148"/>
        <v/>
      </c>
      <c r="H4713" s="240" t="str">
        <f t="shared" si="149"/>
        <v/>
      </c>
      <c r="O4713" t="s">
        <v>983</v>
      </c>
    </row>
    <row r="4714" spans="6:15" ht="18" customHeight="1">
      <c r="F4714" s="174" t="str">
        <f>IFERROR(IF(E4714="","",COUNTIF($E$2:E4714,E4714)),"")</f>
        <v/>
      </c>
      <c r="G4714" s="170" t="str">
        <f t="shared" si="148"/>
        <v/>
      </c>
      <c r="H4714" s="240" t="str">
        <f t="shared" si="149"/>
        <v/>
      </c>
      <c r="O4714" t="s">
        <v>983</v>
      </c>
    </row>
    <row r="4715" spans="6:15" ht="18" customHeight="1">
      <c r="F4715" s="174" t="str">
        <f>IFERROR(IF(E4715="","",COUNTIF($E$2:E4715,E4715)),"")</f>
        <v/>
      </c>
      <c r="G4715" s="170" t="str">
        <f t="shared" si="148"/>
        <v/>
      </c>
      <c r="H4715" s="240" t="str">
        <f t="shared" si="149"/>
        <v/>
      </c>
      <c r="O4715" t="s">
        <v>983</v>
      </c>
    </row>
    <row r="4716" spans="6:15" ht="18" customHeight="1">
      <c r="F4716" s="174" t="str">
        <f>IFERROR(IF(E4716="","",COUNTIF($E$2:E4716,E4716)),"")</f>
        <v/>
      </c>
      <c r="G4716" s="170" t="str">
        <f t="shared" si="148"/>
        <v/>
      </c>
      <c r="H4716" s="240" t="str">
        <f t="shared" si="149"/>
        <v/>
      </c>
      <c r="O4716" t="s">
        <v>983</v>
      </c>
    </row>
    <row r="4717" spans="6:15" ht="18" customHeight="1">
      <c r="F4717" s="174" t="str">
        <f>IFERROR(IF(E4717="","",COUNTIF($E$2:E4717,E4717)),"")</f>
        <v/>
      </c>
      <c r="G4717" s="170" t="str">
        <f t="shared" si="148"/>
        <v/>
      </c>
      <c r="H4717" s="240" t="str">
        <f t="shared" si="149"/>
        <v/>
      </c>
      <c r="O4717" t="s">
        <v>983</v>
      </c>
    </row>
    <row r="4718" spans="6:15" ht="18" customHeight="1">
      <c r="F4718" s="174" t="str">
        <f>IFERROR(IF(E4718="","",COUNTIF($E$2:E4718,E4718)),"")</f>
        <v/>
      </c>
      <c r="G4718" s="170" t="str">
        <f t="shared" si="148"/>
        <v/>
      </c>
      <c r="H4718" s="240" t="str">
        <f t="shared" si="149"/>
        <v/>
      </c>
      <c r="O4718" t="s">
        <v>983</v>
      </c>
    </row>
    <row r="4719" spans="6:15" ht="18" customHeight="1">
      <c r="F4719" s="174" t="str">
        <f>IFERROR(IF(E4719="","",COUNTIF($E$2:E4719,E4719)),"")</f>
        <v/>
      </c>
      <c r="G4719" s="170" t="str">
        <f t="shared" si="148"/>
        <v/>
      </c>
      <c r="H4719" s="240" t="str">
        <f t="shared" si="149"/>
        <v/>
      </c>
      <c r="O4719" t="s">
        <v>983</v>
      </c>
    </row>
    <row r="4720" spans="6:15" ht="18" customHeight="1">
      <c r="F4720" s="174" t="str">
        <f>IFERROR(IF(E4720="","",COUNTIF($E$2:E4720,E4720)),"")</f>
        <v/>
      </c>
      <c r="G4720" s="170" t="str">
        <f t="shared" si="148"/>
        <v/>
      </c>
      <c r="H4720" s="240" t="str">
        <f t="shared" si="149"/>
        <v/>
      </c>
      <c r="O4720" t="s">
        <v>983</v>
      </c>
    </row>
    <row r="4721" spans="6:15" ht="18" customHeight="1">
      <c r="F4721" s="174" t="str">
        <f>IFERROR(IF(E4721="","",COUNTIF($E$2:E4721,E4721)),"")</f>
        <v/>
      </c>
      <c r="G4721" s="170" t="str">
        <f t="shared" si="148"/>
        <v/>
      </c>
      <c r="H4721" s="240" t="str">
        <f t="shared" si="149"/>
        <v/>
      </c>
      <c r="O4721" t="s">
        <v>983</v>
      </c>
    </row>
    <row r="4722" spans="6:15" ht="18" customHeight="1">
      <c r="F4722" s="174" t="str">
        <f>IFERROR(IF(E4722="","",COUNTIF($E$2:E4722,E4722)),"")</f>
        <v/>
      </c>
      <c r="G4722" s="170" t="str">
        <f t="shared" si="148"/>
        <v/>
      </c>
      <c r="H4722" s="240" t="str">
        <f t="shared" si="149"/>
        <v/>
      </c>
      <c r="O4722" t="s">
        <v>983</v>
      </c>
    </row>
    <row r="4723" spans="6:15" ht="18" customHeight="1">
      <c r="F4723" s="174" t="str">
        <f>IFERROR(IF(E4723="","",COUNTIF($E$2:E4723,E4723)),"")</f>
        <v/>
      </c>
      <c r="G4723" s="170" t="str">
        <f t="shared" si="148"/>
        <v/>
      </c>
      <c r="H4723" s="240" t="str">
        <f t="shared" si="149"/>
        <v/>
      </c>
      <c r="O4723" t="s">
        <v>983</v>
      </c>
    </row>
    <row r="4724" spans="6:15" ht="18" customHeight="1">
      <c r="F4724" s="174" t="str">
        <f>IFERROR(IF(E4724="","",COUNTIF($E$2:E4724,E4724)),"")</f>
        <v/>
      </c>
      <c r="G4724" s="170" t="str">
        <f t="shared" si="148"/>
        <v/>
      </c>
      <c r="H4724" s="240" t="str">
        <f t="shared" si="149"/>
        <v/>
      </c>
      <c r="O4724" t="s">
        <v>983</v>
      </c>
    </row>
    <row r="4725" spans="6:15" ht="18" customHeight="1">
      <c r="F4725" s="174" t="str">
        <f>IFERROR(IF(E4725="","",COUNTIF($E$2:E4725,E4725)),"")</f>
        <v/>
      </c>
      <c r="G4725" s="170" t="str">
        <f t="shared" si="148"/>
        <v/>
      </c>
      <c r="H4725" s="240" t="str">
        <f t="shared" si="149"/>
        <v/>
      </c>
      <c r="O4725" t="s">
        <v>983</v>
      </c>
    </row>
    <row r="4726" spans="6:15" ht="18" customHeight="1">
      <c r="F4726" s="174" t="str">
        <f>IFERROR(IF(E4726="","",COUNTIF($E$2:E4726,E4726)),"")</f>
        <v/>
      </c>
      <c r="G4726" s="170" t="str">
        <f t="shared" si="148"/>
        <v/>
      </c>
      <c r="H4726" s="240" t="str">
        <f t="shared" si="149"/>
        <v/>
      </c>
      <c r="O4726" t="s">
        <v>983</v>
      </c>
    </row>
    <row r="4727" spans="6:15" ht="18" customHeight="1">
      <c r="F4727" s="174" t="str">
        <f>IFERROR(IF(E4727="","",COUNTIF($E$2:E4727,E4727)),"")</f>
        <v/>
      </c>
      <c r="G4727" s="170" t="str">
        <f t="shared" si="148"/>
        <v/>
      </c>
      <c r="H4727" s="240" t="str">
        <f t="shared" si="149"/>
        <v/>
      </c>
      <c r="O4727" t="s">
        <v>983</v>
      </c>
    </row>
    <row r="4728" spans="6:15" ht="18" customHeight="1">
      <c r="F4728" s="174" t="str">
        <f>IFERROR(IF(E4728="","",COUNTIF($E$2:E4728,E4728)),"")</f>
        <v/>
      </c>
      <c r="G4728" s="170" t="str">
        <f t="shared" si="148"/>
        <v/>
      </c>
      <c r="H4728" s="240" t="str">
        <f t="shared" si="149"/>
        <v/>
      </c>
      <c r="O4728" t="s">
        <v>983</v>
      </c>
    </row>
    <row r="4729" spans="6:15" ht="18" customHeight="1">
      <c r="F4729" s="174" t="str">
        <f>IFERROR(IF(E4729="","",COUNTIF($E$2:E4729,E4729)),"")</f>
        <v/>
      </c>
      <c r="G4729" s="170" t="str">
        <f t="shared" si="148"/>
        <v/>
      </c>
      <c r="H4729" s="240" t="str">
        <f t="shared" si="149"/>
        <v/>
      </c>
      <c r="O4729" t="s">
        <v>983</v>
      </c>
    </row>
    <row r="4730" spans="6:15" ht="18" customHeight="1">
      <c r="F4730" s="174" t="str">
        <f>IFERROR(IF(E4730="","",COUNTIF($E$2:E4730,E4730)),"")</f>
        <v/>
      </c>
      <c r="G4730" s="170" t="str">
        <f t="shared" si="148"/>
        <v/>
      </c>
      <c r="H4730" s="240" t="str">
        <f t="shared" si="149"/>
        <v/>
      </c>
      <c r="O4730" t="s">
        <v>983</v>
      </c>
    </row>
    <row r="4731" spans="6:15" ht="18" customHeight="1">
      <c r="F4731" s="174" t="str">
        <f>IFERROR(IF(E4731="","",COUNTIF($E$2:E4731,E4731)),"")</f>
        <v/>
      </c>
      <c r="G4731" s="170" t="str">
        <f t="shared" si="148"/>
        <v/>
      </c>
      <c r="H4731" s="240" t="str">
        <f t="shared" si="149"/>
        <v/>
      </c>
      <c r="O4731" t="s">
        <v>983</v>
      </c>
    </row>
    <row r="4732" spans="6:15" ht="18" customHeight="1">
      <c r="F4732" s="174" t="str">
        <f>IFERROR(IF(E4732="","",COUNTIF($E$2:E4732,E4732)),"")</f>
        <v/>
      </c>
      <c r="G4732" s="170" t="str">
        <f t="shared" si="148"/>
        <v/>
      </c>
      <c r="H4732" s="240" t="str">
        <f t="shared" si="149"/>
        <v/>
      </c>
      <c r="O4732" t="s">
        <v>983</v>
      </c>
    </row>
    <row r="4733" spans="6:15" ht="18" customHeight="1">
      <c r="F4733" s="174" t="str">
        <f>IFERROR(IF(E4733="","",COUNTIF($E$2:E4733,E4733)),"")</f>
        <v/>
      </c>
      <c r="G4733" s="170" t="str">
        <f t="shared" si="148"/>
        <v/>
      </c>
      <c r="H4733" s="240" t="str">
        <f t="shared" si="149"/>
        <v/>
      </c>
      <c r="O4733" t="s">
        <v>983</v>
      </c>
    </row>
    <row r="4734" spans="6:15" ht="18" customHeight="1">
      <c r="F4734" s="174" t="str">
        <f>IFERROR(IF(E4734="","",COUNTIF($E$2:E4734,E4734)),"")</f>
        <v/>
      </c>
      <c r="G4734" s="170" t="str">
        <f t="shared" si="148"/>
        <v/>
      </c>
      <c r="H4734" s="240" t="str">
        <f t="shared" si="149"/>
        <v/>
      </c>
      <c r="O4734" t="s">
        <v>983</v>
      </c>
    </row>
    <row r="4735" spans="6:15" ht="18" customHeight="1">
      <c r="F4735" s="174" t="str">
        <f>IFERROR(IF(E4735="","",COUNTIF($E$2:E4735,E4735)),"")</f>
        <v/>
      </c>
      <c r="G4735" s="170" t="str">
        <f t="shared" si="148"/>
        <v/>
      </c>
      <c r="H4735" s="240" t="str">
        <f t="shared" si="149"/>
        <v/>
      </c>
      <c r="O4735" t="s">
        <v>983</v>
      </c>
    </row>
    <row r="4736" spans="6:15" ht="18" customHeight="1">
      <c r="F4736" s="174" t="str">
        <f>IFERROR(IF(E4736="","",COUNTIF($E$2:E4736,E4736)),"")</f>
        <v/>
      </c>
      <c r="G4736" s="170" t="str">
        <f t="shared" si="148"/>
        <v/>
      </c>
      <c r="H4736" s="240" t="str">
        <f t="shared" si="149"/>
        <v/>
      </c>
      <c r="O4736" t="s">
        <v>983</v>
      </c>
    </row>
    <row r="4737" spans="6:15" ht="18" customHeight="1">
      <c r="F4737" s="174" t="str">
        <f>IFERROR(IF(E4737="","",COUNTIF($E$2:E4737,E4737)),"")</f>
        <v/>
      </c>
      <c r="G4737" s="170" t="str">
        <f t="shared" si="148"/>
        <v/>
      </c>
      <c r="H4737" s="240" t="str">
        <f t="shared" si="149"/>
        <v/>
      </c>
      <c r="O4737" t="s">
        <v>983</v>
      </c>
    </row>
    <row r="4738" spans="6:15" ht="18" customHeight="1">
      <c r="F4738" s="174" t="str">
        <f>IFERROR(IF(E4738="","",COUNTIF($E$2:E4738,E4738)),"")</f>
        <v/>
      </c>
      <c r="G4738" s="170" t="str">
        <f t="shared" ref="G4738:G4801" si="150">IFERROR(IF(AND(COUNTIF(E4738:E4738,E4738)=(F4738),F4738&gt;0),ROW(),""),"")</f>
        <v/>
      </c>
      <c r="H4738" s="240" t="str">
        <f t="shared" ref="H4738:H4801" si="151">IFERROR(INDEX(E:E,SMALL(G:G,ROW()-1)),"")</f>
        <v/>
      </c>
      <c r="O4738" t="s">
        <v>983</v>
      </c>
    </row>
    <row r="4739" spans="6:15" ht="18" customHeight="1">
      <c r="F4739" s="174" t="str">
        <f>IFERROR(IF(E4739="","",COUNTIF($E$2:E4739,E4739)),"")</f>
        <v/>
      </c>
      <c r="G4739" s="170" t="str">
        <f t="shared" si="150"/>
        <v/>
      </c>
      <c r="H4739" s="240" t="str">
        <f t="shared" si="151"/>
        <v/>
      </c>
      <c r="O4739" t="s">
        <v>983</v>
      </c>
    </row>
    <row r="4740" spans="6:15" ht="18" customHeight="1">
      <c r="F4740" s="174" t="str">
        <f>IFERROR(IF(E4740="","",COUNTIF($E$2:E4740,E4740)),"")</f>
        <v/>
      </c>
      <c r="G4740" s="170" t="str">
        <f t="shared" si="150"/>
        <v/>
      </c>
      <c r="H4740" s="240" t="str">
        <f t="shared" si="151"/>
        <v/>
      </c>
      <c r="O4740" t="s">
        <v>983</v>
      </c>
    </row>
    <row r="4741" spans="6:15" ht="18" customHeight="1">
      <c r="F4741" s="174" t="str">
        <f>IFERROR(IF(E4741="","",COUNTIF($E$2:E4741,E4741)),"")</f>
        <v/>
      </c>
      <c r="G4741" s="170" t="str">
        <f t="shared" si="150"/>
        <v/>
      </c>
      <c r="H4741" s="240" t="str">
        <f t="shared" si="151"/>
        <v/>
      </c>
      <c r="O4741" t="s">
        <v>983</v>
      </c>
    </row>
    <row r="4742" spans="6:15" ht="18" customHeight="1">
      <c r="F4742" s="174" t="str">
        <f>IFERROR(IF(E4742="","",COUNTIF($E$2:E4742,E4742)),"")</f>
        <v/>
      </c>
      <c r="G4742" s="170" t="str">
        <f t="shared" si="150"/>
        <v/>
      </c>
      <c r="H4742" s="240" t="str">
        <f t="shared" si="151"/>
        <v/>
      </c>
      <c r="O4742" t="s">
        <v>983</v>
      </c>
    </row>
    <row r="4743" spans="6:15" ht="18" customHeight="1">
      <c r="F4743" s="174" t="str">
        <f>IFERROR(IF(E4743="","",COUNTIF($E$2:E4743,E4743)),"")</f>
        <v/>
      </c>
      <c r="G4743" s="170" t="str">
        <f t="shared" si="150"/>
        <v/>
      </c>
      <c r="H4743" s="240" t="str">
        <f t="shared" si="151"/>
        <v/>
      </c>
      <c r="O4743" t="s">
        <v>983</v>
      </c>
    </row>
    <row r="4744" spans="6:15" ht="18" customHeight="1">
      <c r="F4744" s="174" t="str">
        <f>IFERROR(IF(E4744="","",COUNTIF($E$2:E4744,E4744)),"")</f>
        <v/>
      </c>
      <c r="G4744" s="170" t="str">
        <f t="shared" si="150"/>
        <v/>
      </c>
      <c r="H4744" s="240" t="str">
        <f t="shared" si="151"/>
        <v/>
      </c>
      <c r="O4744" t="s">
        <v>983</v>
      </c>
    </row>
    <row r="4745" spans="6:15" ht="18" customHeight="1">
      <c r="F4745" s="174" t="str">
        <f>IFERROR(IF(E4745="","",COUNTIF($E$2:E4745,E4745)),"")</f>
        <v/>
      </c>
      <c r="G4745" s="170" t="str">
        <f t="shared" si="150"/>
        <v/>
      </c>
      <c r="H4745" s="240" t="str">
        <f t="shared" si="151"/>
        <v/>
      </c>
      <c r="O4745" t="s">
        <v>983</v>
      </c>
    </row>
    <row r="4746" spans="6:15" ht="18" customHeight="1">
      <c r="F4746" s="174" t="str">
        <f>IFERROR(IF(E4746="","",COUNTIF($E$2:E4746,E4746)),"")</f>
        <v/>
      </c>
      <c r="G4746" s="170" t="str">
        <f t="shared" si="150"/>
        <v/>
      </c>
      <c r="H4746" s="240" t="str">
        <f t="shared" si="151"/>
        <v/>
      </c>
      <c r="O4746" t="s">
        <v>983</v>
      </c>
    </row>
    <row r="4747" spans="6:15" ht="18" customHeight="1">
      <c r="F4747" s="174" t="str">
        <f>IFERROR(IF(E4747="","",COUNTIF($E$2:E4747,E4747)),"")</f>
        <v/>
      </c>
      <c r="G4747" s="170" t="str">
        <f t="shared" si="150"/>
        <v/>
      </c>
      <c r="H4747" s="240" t="str">
        <f t="shared" si="151"/>
        <v/>
      </c>
      <c r="O4747" t="s">
        <v>983</v>
      </c>
    </row>
    <row r="4748" spans="6:15" ht="18" customHeight="1">
      <c r="F4748" s="174" t="str">
        <f>IFERROR(IF(E4748="","",COUNTIF($E$2:E4748,E4748)),"")</f>
        <v/>
      </c>
      <c r="G4748" s="170" t="str">
        <f t="shared" si="150"/>
        <v/>
      </c>
      <c r="H4748" s="240" t="str">
        <f t="shared" si="151"/>
        <v/>
      </c>
      <c r="O4748" t="s">
        <v>983</v>
      </c>
    </row>
    <row r="4749" spans="6:15" ht="18" customHeight="1">
      <c r="F4749" s="174" t="str">
        <f>IFERROR(IF(E4749="","",COUNTIF($E$2:E4749,E4749)),"")</f>
        <v/>
      </c>
      <c r="G4749" s="170" t="str">
        <f t="shared" si="150"/>
        <v/>
      </c>
      <c r="H4749" s="240" t="str">
        <f t="shared" si="151"/>
        <v/>
      </c>
      <c r="O4749" t="s">
        <v>983</v>
      </c>
    </row>
    <row r="4750" spans="6:15" ht="18" customHeight="1">
      <c r="F4750" s="174" t="str">
        <f>IFERROR(IF(E4750="","",COUNTIF($E$2:E4750,E4750)),"")</f>
        <v/>
      </c>
      <c r="G4750" s="170" t="str">
        <f t="shared" si="150"/>
        <v/>
      </c>
      <c r="H4750" s="240" t="str">
        <f t="shared" si="151"/>
        <v/>
      </c>
      <c r="O4750" t="s">
        <v>983</v>
      </c>
    </row>
    <row r="4751" spans="6:15" ht="18" customHeight="1">
      <c r="F4751" s="174" t="str">
        <f>IFERROR(IF(E4751="","",COUNTIF($E$2:E4751,E4751)),"")</f>
        <v/>
      </c>
      <c r="G4751" s="170" t="str">
        <f t="shared" si="150"/>
        <v/>
      </c>
      <c r="H4751" s="240" t="str">
        <f t="shared" si="151"/>
        <v/>
      </c>
      <c r="O4751" t="s">
        <v>983</v>
      </c>
    </row>
    <row r="4752" spans="6:15" ht="18" customHeight="1">
      <c r="F4752" s="174" t="str">
        <f>IFERROR(IF(E4752="","",COUNTIF($E$2:E4752,E4752)),"")</f>
        <v/>
      </c>
      <c r="G4752" s="170" t="str">
        <f t="shared" si="150"/>
        <v/>
      </c>
      <c r="H4752" s="240" t="str">
        <f t="shared" si="151"/>
        <v/>
      </c>
      <c r="O4752" t="s">
        <v>983</v>
      </c>
    </row>
    <row r="4753" spans="6:15" ht="18" customHeight="1">
      <c r="F4753" s="174" t="str">
        <f>IFERROR(IF(E4753="","",COUNTIF($E$2:E4753,E4753)),"")</f>
        <v/>
      </c>
      <c r="G4753" s="170" t="str">
        <f t="shared" si="150"/>
        <v/>
      </c>
      <c r="H4753" s="240" t="str">
        <f t="shared" si="151"/>
        <v/>
      </c>
      <c r="O4753" t="s">
        <v>983</v>
      </c>
    </row>
    <row r="4754" spans="6:15" ht="18" customHeight="1">
      <c r="F4754" s="174" t="str">
        <f>IFERROR(IF(E4754="","",COUNTIF($E$2:E4754,E4754)),"")</f>
        <v/>
      </c>
      <c r="G4754" s="170" t="str">
        <f t="shared" si="150"/>
        <v/>
      </c>
      <c r="H4754" s="240" t="str">
        <f t="shared" si="151"/>
        <v/>
      </c>
      <c r="O4754" t="s">
        <v>983</v>
      </c>
    </row>
    <row r="4755" spans="6:15" ht="18" customHeight="1">
      <c r="F4755" s="174" t="str">
        <f>IFERROR(IF(E4755="","",COUNTIF($E$2:E4755,E4755)),"")</f>
        <v/>
      </c>
      <c r="G4755" s="170" t="str">
        <f t="shared" si="150"/>
        <v/>
      </c>
      <c r="H4755" s="240" t="str">
        <f t="shared" si="151"/>
        <v/>
      </c>
      <c r="O4755" t="s">
        <v>983</v>
      </c>
    </row>
    <row r="4756" spans="6:15" ht="18" customHeight="1">
      <c r="F4756" s="174" t="str">
        <f>IFERROR(IF(E4756="","",COUNTIF($E$2:E4756,E4756)),"")</f>
        <v/>
      </c>
      <c r="G4756" s="170" t="str">
        <f t="shared" si="150"/>
        <v/>
      </c>
      <c r="H4756" s="240" t="str">
        <f t="shared" si="151"/>
        <v/>
      </c>
      <c r="O4756" t="s">
        <v>983</v>
      </c>
    </row>
    <row r="4757" spans="6:15" ht="18" customHeight="1">
      <c r="F4757" s="174" t="str">
        <f>IFERROR(IF(E4757="","",COUNTIF($E$2:E4757,E4757)),"")</f>
        <v/>
      </c>
      <c r="G4757" s="170" t="str">
        <f t="shared" si="150"/>
        <v/>
      </c>
      <c r="H4757" s="240" t="str">
        <f t="shared" si="151"/>
        <v/>
      </c>
      <c r="O4757" t="s">
        <v>983</v>
      </c>
    </row>
    <row r="4758" spans="6:15" ht="18" customHeight="1">
      <c r="F4758" s="174" t="str">
        <f>IFERROR(IF(E4758="","",COUNTIF($E$2:E4758,E4758)),"")</f>
        <v/>
      </c>
      <c r="G4758" s="170" t="str">
        <f t="shared" si="150"/>
        <v/>
      </c>
      <c r="H4758" s="240" t="str">
        <f t="shared" si="151"/>
        <v/>
      </c>
      <c r="O4758" t="s">
        <v>983</v>
      </c>
    </row>
    <row r="4759" spans="6:15" ht="18" customHeight="1">
      <c r="F4759" s="174" t="str">
        <f>IFERROR(IF(E4759="","",COUNTIF($E$2:E4759,E4759)),"")</f>
        <v/>
      </c>
      <c r="G4759" s="170" t="str">
        <f t="shared" si="150"/>
        <v/>
      </c>
      <c r="H4759" s="240" t="str">
        <f t="shared" si="151"/>
        <v/>
      </c>
      <c r="O4759" t="s">
        <v>983</v>
      </c>
    </row>
    <row r="4760" spans="6:15" ht="18" customHeight="1">
      <c r="F4760" s="174" t="str">
        <f>IFERROR(IF(E4760="","",COUNTIF($E$2:E4760,E4760)),"")</f>
        <v/>
      </c>
      <c r="G4760" s="170" t="str">
        <f t="shared" si="150"/>
        <v/>
      </c>
      <c r="H4760" s="240" t="str">
        <f t="shared" si="151"/>
        <v/>
      </c>
      <c r="O4760" t="s">
        <v>983</v>
      </c>
    </row>
    <row r="4761" spans="6:15" ht="18" customHeight="1">
      <c r="F4761" s="174" t="str">
        <f>IFERROR(IF(E4761="","",COUNTIF($E$2:E4761,E4761)),"")</f>
        <v/>
      </c>
      <c r="G4761" s="170" t="str">
        <f t="shared" si="150"/>
        <v/>
      </c>
      <c r="H4761" s="240" t="str">
        <f t="shared" si="151"/>
        <v/>
      </c>
      <c r="O4761" t="s">
        <v>983</v>
      </c>
    </row>
    <row r="4762" spans="6:15" ht="18" customHeight="1">
      <c r="F4762" s="174" t="str">
        <f>IFERROR(IF(E4762="","",COUNTIF($E$2:E4762,E4762)),"")</f>
        <v/>
      </c>
      <c r="G4762" s="170" t="str">
        <f t="shared" si="150"/>
        <v/>
      </c>
      <c r="H4762" s="240" t="str">
        <f t="shared" si="151"/>
        <v/>
      </c>
      <c r="O4762" t="s">
        <v>983</v>
      </c>
    </row>
    <row r="4763" spans="6:15" ht="18" customHeight="1">
      <c r="F4763" s="174" t="str">
        <f>IFERROR(IF(E4763="","",COUNTIF($E$2:E4763,E4763)),"")</f>
        <v/>
      </c>
      <c r="G4763" s="170" t="str">
        <f t="shared" si="150"/>
        <v/>
      </c>
      <c r="H4763" s="240" t="str">
        <f t="shared" si="151"/>
        <v/>
      </c>
      <c r="O4763" t="s">
        <v>983</v>
      </c>
    </row>
    <row r="4764" spans="6:15" ht="18" customHeight="1">
      <c r="F4764" s="174" t="str">
        <f>IFERROR(IF(E4764="","",COUNTIF($E$2:E4764,E4764)),"")</f>
        <v/>
      </c>
      <c r="G4764" s="170" t="str">
        <f t="shared" si="150"/>
        <v/>
      </c>
      <c r="H4764" s="240" t="str">
        <f t="shared" si="151"/>
        <v/>
      </c>
      <c r="O4764" t="s">
        <v>983</v>
      </c>
    </row>
    <row r="4765" spans="6:15" ht="18" customHeight="1">
      <c r="F4765" s="174" t="str">
        <f>IFERROR(IF(E4765="","",COUNTIF($E$2:E4765,E4765)),"")</f>
        <v/>
      </c>
      <c r="G4765" s="170" t="str">
        <f t="shared" si="150"/>
        <v/>
      </c>
      <c r="H4765" s="240" t="str">
        <f t="shared" si="151"/>
        <v/>
      </c>
      <c r="O4765" t="s">
        <v>983</v>
      </c>
    </row>
    <row r="4766" spans="6:15" ht="18" customHeight="1">
      <c r="F4766" s="174" t="str">
        <f>IFERROR(IF(E4766="","",COUNTIF($E$2:E4766,E4766)),"")</f>
        <v/>
      </c>
      <c r="G4766" s="170" t="str">
        <f t="shared" si="150"/>
        <v/>
      </c>
      <c r="H4766" s="240" t="str">
        <f t="shared" si="151"/>
        <v/>
      </c>
      <c r="O4766" t="s">
        <v>983</v>
      </c>
    </row>
    <row r="4767" spans="6:15" ht="18" customHeight="1">
      <c r="F4767" s="174" t="str">
        <f>IFERROR(IF(E4767="","",COUNTIF($E$2:E4767,E4767)),"")</f>
        <v/>
      </c>
      <c r="G4767" s="170" t="str">
        <f t="shared" si="150"/>
        <v/>
      </c>
      <c r="H4767" s="240" t="str">
        <f t="shared" si="151"/>
        <v/>
      </c>
      <c r="O4767" t="s">
        <v>983</v>
      </c>
    </row>
    <row r="4768" spans="6:15" ht="18" customHeight="1">
      <c r="F4768" s="174" t="str">
        <f>IFERROR(IF(E4768="","",COUNTIF($E$2:E4768,E4768)),"")</f>
        <v/>
      </c>
      <c r="G4768" s="170" t="str">
        <f t="shared" si="150"/>
        <v/>
      </c>
      <c r="H4768" s="240" t="str">
        <f t="shared" si="151"/>
        <v/>
      </c>
      <c r="O4768" t="s">
        <v>983</v>
      </c>
    </row>
    <row r="4769" spans="6:15" ht="18" customHeight="1">
      <c r="F4769" s="174" t="str">
        <f>IFERROR(IF(E4769="","",COUNTIF($E$2:E4769,E4769)),"")</f>
        <v/>
      </c>
      <c r="G4769" s="170" t="str">
        <f t="shared" si="150"/>
        <v/>
      </c>
      <c r="H4769" s="240" t="str">
        <f t="shared" si="151"/>
        <v/>
      </c>
      <c r="O4769" t="s">
        <v>983</v>
      </c>
    </row>
    <row r="4770" spans="6:15" ht="18" customHeight="1">
      <c r="F4770" s="174" t="str">
        <f>IFERROR(IF(E4770="","",COUNTIF($E$2:E4770,E4770)),"")</f>
        <v/>
      </c>
      <c r="G4770" s="170" t="str">
        <f t="shared" si="150"/>
        <v/>
      </c>
      <c r="H4770" s="240" t="str">
        <f t="shared" si="151"/>
        <v/>
      </c>
      <c r="O4770" t="s">
        <v>983</v>
      </c>
    </row>
    <row r="4771" spans="6:15" ht="18" customHeight="1">
      <c r="F4771" s="174" t="str">
        <f>IFERROR(IF(E4771="","",COUNTIF($E$2:E4771,E4771)),"")</f>
        <v/>
      </c>
      <c r="G4771" s="170" t="str">
        <f t="shared" si="150"/>
        <v/>
      </c>
      <c r="H4771" s="240" t="str">
        <f t="shared" si="151"/>
        <v/>
      </c>
      <c r="O4771" t="s">
        <v>983</v>
      </c>
    </row>
    <row r="4772" spans="6:15" ht="18" customHeight="1">
      <c r="F4772" s="174" t="str">
        <f>IFERROR(IF(E4772="","",COUNTIF($E$2:E4772,E4772)),"")</f>
        <v/>
      </c>
      <c r="G4772" s="170" t="str">
        <f t="shared" si="150"/>
        <v/>
      </c>
      <c r="H4772" s="240" t="str">
        <f t="shared" si="151"/>
        <v/>
      </c>
      <c r="O4772" t="s">
        <v>983</v>
      </c>
    </row>
    <row r="4773" spans="6:15" ht="18" customHeight="1">
      <c r="F4773" s="174" t="str">
        <f>IFERROR(IF(E4773="","",COUNTIF($E$2:E4773,E4773)),"")</f>
        <v/>
      </c>
      <c r="G4773" s="170" t="str">
        <f t="shared" si="150"/>
        <v/>
      </c>
      <c r="H4773" s="240" t="str">
        <f t="shared" si="151"/>
        <v/>
      </c>
      <c r="O4773" t="s">
        <v>983</v>
      </c>
    </row>
    <row r="4774" spans="6:15" ht="18" customHeight="1">
      <c r="F4774" s="174" t="str">
        <f>IFERROR(IF(E4774="","",COUNTIF($E$2:E4774,E4774)),"")</f>
        <v/>
      </c>
      <c r="G4774" s="170" t="str">
        <f t="shared" si="150"/>
        <v/>
      </c>
      <c r="H4774" s="240" t="str">
        <f t="shared" si="151"/>
        <v/>
      </c>
      <c r="O4774" t="s">
        <v>983</v>
      </c>
    </row>
    <row r="4775" spans="6:15" ht="18" customHeight="1">
      <c r="F4775" s="174" t="str">
        <f>IFERROR(IF(E4775="","",COUNTIF($E$2:E4775,E4775)),"")</f>
        <v/>
      </c>
      <c r="G4775" s="170" t="str">
        <f t="shared" si="150"/>
        <v/>
      </c>
      <c r="H4775" s="240" t="str">
        <f t="shared" si="151"/>
        <v/>
      </c>
      <c r="O4775" t="s">
        <v>983</v>
      </c>
    </row>
    <row r="4776" spans="6:15" ht="18" customHeight="1">
      <c r="F4776" s="174" t="str">
        <f>IFERROR(IF(E4776="","",COUNTIF($E$2:E4776,E4776)),"")</f>
        <v/>
      </c>
      <c r="G4776" s="170" t="str">
        <f t="shared" si="150"/>
        <v/>
      </c>
      <c r="H4776" s="240" t="str">
        <f t="shared" si="151"/>
        <v/>
      </c>
      <c r="O4776" t="s">
        <v>983</v>
      </c>
    </row>
    <row r="4777" spans="6:15" ht="18" customHeight="1">
      <c r="F4777" s="174" t="str">
        <f>IFERROR(IF(E4777="","",COUNTIF($E$2:E4777,E4777)),"")</f>
        <v/>
      </c>
      <c r="G4777" s="170" t="str">
        <f t="shared" si="150"/>
        <v/>
      </c>
      <c r="H4777" s="240" t="str">
        <f t="shared" si="151"/>
        <v/>
      </c>
      <c r="O4777" t="s">
        <v>983</v>
      </c>
    </row>
    <row r="4778" spans="6:15" ht="18" customHeight="1">
      <c r="F4778" s="174" t="str">
        <f>IFERROR(IF(E4778="","",COUNTIF($E$2:E4778,E4778)),"")</f>
        <v/>
      </c>
      <c r="G4778" s="170" t="str">
        <f t="shared" si="150"/>
        <v/>
      </c>
      <c r="H4778" s="240" t="str">
        <f t="shared" si="151"/>
        <v/>
      </c>
      <c r="O4778" t="s">
        <v>983</v>
      </c>
    </row>
    <row r="4779" spans="6:15" ht="18" customHeight="1">
      <c r="F4779" s="174" t="str">
        <f>IFERROR(IF(E4779="","",COUNTIF($E$2:E4779,E4779)),"")</f>
        <v/>
      </c>
      <c r="G4779" s="170" t="str">
        <f t="shared" si="150"/>
        <v/>
      </c>
      <c r="H4779" s="240" t="str">
        <f t="shared" si="151"/>
        <v/>
      </c>
      <c r="O4779" t="s">
        <v>983</v>
      </c>
    </row>
    <row r="4780" spans="6:15" ht="18" customHeight="1">
      <c r="F4780" s="174" t="str">
        <f>IFERROR(IF(E4780="","",COUNTIF($E$2:E4780,E4780)),"")</f>
        <v/>
      </c>
      <c r="G4780" s="170" t="str">
        <f t="shared" si="150"/>
        <v/>
      </c>
      <c r="H4780" s="240" t="str">
        <f t="shared" si="151"/>
        <v/>
      </c>
      <c r="O4780" t="s">
        <v>983</v>
      </c>
    </row>
    <row r="4781" spans="6:15" ht="18" customHeight="1">
      <c r="F4781" s="174" t="str">
        <f>IFERROR(IF(E4781="","",COUNTIF($E$2:E4781,E4781)),"")</f>
        <v/>
      </c>
      <c r="G4781" s="170" t="str">
        <f t="shared" si="150"/>
        <v/>
      </c>
      <c r="H4781" s="240" t="str">
        <f t="shared" si="151"/>
        <v/>
      </c>
      <c r="O4781" t="s">
        <v>983</v>
      </c>
    </row>
    <row r="4782" spans="6:15" ht="18" customHeight="1">
      <c r="F4782" s="174" t="str">
        <f>IFERROR(IF(E4782="","",COUNTIF($E$2:E4782,E4782)),"")</f>
        <v/>
      </c>
      <c r="G4782" s="170" t="str">
        <f t="shared" si="150"/>
        <v/>
      </c>
      <c r="H4782" s="240" t="str">
        <f t="shared" si="151"/>
        <v/>
      </c>
      <c r="O4782" t="s">
        <v>983</v>
      </c>
    </row>
    <row r="4783" spans="6:15" ht="18" customHeight="1">
      <c r="F4783" s="174" t="str">
        <f>IFERROR(IF(E4783="","",COUNTIF($E$2:E4783,E4783)),"")</f>
        <v/>
      </c>
      <c r="G4783" s="170" t="str">
        <f t="shared" si="150"/>
        <v/>
      </c>
      <c r="H4783" s="240" t="str">
        <f t="shared" si="151"/>
        <v/>
      </c>
      <c r="O4783" t="s">
        <v>983</v>
      </c>
    </row>
    <row r="4784" spans="6:15" ht="18" customHeight="1">
      <c r="F4784" s="174" t="str">
        <f>IFERROR(IF(E4784="","",COUNTIF($E$2:E4784,E4784)),"")</f>
        <v/>
      </c>
      <c r="G4784" s="170" t="str">
        <f t="shared" si="150"/>
        <v/>
      </c>
      <c r="H4784" s="240" t="str">
        <f t="shared" si="151"/>
        <v/>
      </c>
      <c r="O4784" t="s">
        <v>983</v>
      </c>
    </row>
    <row r="4785" spans="6:15" ht="18" customHeight="1">
      <c r="F4785" s="174" t="str">
        <f>IFERROR(IF(E4785="","",COUNTIF($E$2:E4785,E4785)),"")</f>
        <v/>
      </c>
      <c r="G4785" s="170" t="str">
        <f t="shared" si="150"/>
        <v/>
      </c>
      <c r="H4785" s="240" t="str">
        <f t="shared" si="151"/>
        <v/>
      </c>
      <c r="O4785" t="s">
        <v>983</v>
      </c>
    </row>
    <row r="4786" spans="6:15" ht="18" customHeight="1">
      <c r="F4786" s="174" t="str">
        <f>IFERROR(IF(E4786="","",COUNTIF($E$2:E4786,E4786)),"")</f>
        <v/>
      </c>
      <c r="G4786" s="170" t="str">
        <f t="shared" si="150"/>
        <v/>
      </c>
      <c r="H4786" s="240" t="str">
        <f t="shared" si="151"/>
        <v/>
      </c>
      <c r="O4786" t="s">
        <v>983</v>
      </c>
    </row>
    <row r="4787" spans="6:15" ht="18" customHeight="1">
      <c r="F4787" s="174" t="str">
        <f>IFERROR(IF(E4787="","",COUNTIF($E$2:E4787,E4787)),"")</f>
        <v/>
      </c>
      <c r="G4787" s="170" t="str">
        <f t="shared" si="150"/>
        <v/>
      </c>
      <c r="H4787" s="240" t="str">
        <f t="shared" si="151"/>
        <v/>
      </c>
      <c r="O4787" t="s">
        <v>983</v>
      </c>
    </row>
    <row r="4788" spans="6:15" ht="18" customHeight="1">
      <c r="F4788" s="174" t="str">
        <f>IFERROR(IF(E4788="","",COUNTIF($E$2:E4788,E4788)),"")</f>
        <v/>
      </c>
      <c r="G4788" s="170" t="str">
        <f t="shared" si="150"/>
        <v/>
      </c>
      <c r="H4788" s="240" t="str">
        <f t="shared" si="151"/>
        <v/>
      </c>
      <c r="O4788" t="s">
        <v>983</v>
      </c>
    </row>
    <row r="4789" spans="6:15" ht="18" customHeight="1">
      <c r="F4789" s="174" t="str">
        <f>IFERROR(IF(E4789="","",COUNTIF($E$2:E4789,E4789)),"")</f>
        <v/>
      </c>
      <c r="G4789" s="170" t="str">
        <f t="shared" si="150"/>
        <v/>
      </c>
      <c r="H4789" s="240" t="str">
        <f t="shared" si="151"/>
        <v/>
      </c>
      <c r="O4789" t="s">
        <v>983</v>
      </c>
    </row>
    <row r="4790" spans="6:15" ht="18" customHeight="1">
      <c r="F4790" s="174" t="str">
        <f>IFERROR(IF(E4790="","",COUNTIF($E$2:E4790,E4790)),"")</f>
        <v/>
      </c>
      <c r="G4790" s="170" t="str">
        <f t="shared" si="150"/>
        <v/>
      </c>
      <c r="H4790" s="240" t="str">
        <f t="shared" si="151"/>
        <v/>
      </c>
      <c r="O4790" t="s">
        <v>983</v>
      </c>
    </row>
    <row r="4791" spans="6:15" ht="18" customHeight="1">
      <c r="F4791" s="174" t="str">
        <f>IFERROR(IF(E4791="","",COUNTIF($E$2:E4791,E4791)),"")</f>
        <v/>
      </c>
      <c r="G4791" s="170" t="str">
        <f t="shared" si="150"/>
        <v/>
      </c>
      <c r="H4791" s="240" t="str">
        <f t="shared" si="151"/>
        <v/>
      </c>
      <c r="O4791" t="s">
        <v>983</v>
      </c>
    </row>
    <row r="4792" spans="6:15" ht="18" customHeight="1">
      <c r="F4792" s="174" t="str">
        <f>IFERROR(IF(E4792="","",COUNTIF($E$2:E4792,E4792)),"")</f>
        <v/>
      </c>
      <c r="G4792" s="170" t="str">
        <f t="shared" si="150"/>
        <v/>
      </c>
      <c r="H4792" s="240" t="str">
        <f t="shared" si="151"/>
        <v/>
      </c>
      <c r="O4792" t="s">
        <v>983</v>
      </c>
    </row>
    <row r="4793" spans="6:15" ht="18" customHeight="1">
      <c r="F4793" s="174" t="str">
        <f>IFERROR(IF(E4793="","",COUNTIF($E$2:E4793,E4793)),"")</f>
        <v/>
      </c>
      <c r="G4793" s="170" t="str">
        <f t="shared" si="150"/>
        <v/>
      </c>
      <c r="H4793" s="240" t="str">
        <f t="shared" si="151"/>
        <v/>
      </c>
      <c r="O4793" t="s">
        <v>983</v>
      </c>
    </row>
    <row r="4794" spans="6:15" ht="18" customHeight="1">
      <c r="F4794" s="174" t="str">
        <f>IFERROR(IF(E4794="","",COUNTIF($E$2:E4794,E4794)),"")</f>
        <v/>
      </c>
      <c r="G4794" s="170" t="str">
        <f t="shared" si="150"/>
        <v/>
      </c>
      <c r="H4794" s="240" t="str">
        <f t="shared" si="151"/>
        <v/>
      </c>
      <c r="O4794" t="s">
        <v>983</v>
      </c>
    </row>
    <row r="4795" spans="6:15" ht="18" customHeight="1">
      <c r="F4795" s="174" t="str">
        <f>IFERROR(IF(E4795="","",COUNTIF($E$2:E4795,E4795)),"")</f>
        <v/>
      </c>
      <c r="G4795" s="170" t="str">
        <f t="shared" si="150"/>
        <v/>
      </c>
      <c r="H4795" s="240" t="str">
        <f t="shared" si="151"/>
        <v/>
      </c>
      <c r="O4795" t="s">
        <v>983</v>
      </c>
    </row>
    <row r="4796" spans="6:15" ht="18" customHeight="1">
      <c r="F4796" s="174" t="str">
        <f>IFERROR(IF(E4796="","",COUNTIF($E$2:E4796,E4796)),"")</f>
        <v/>
      </c>
      <c r="G4796" s="170" t="str">
        <f t="shared" si="150"/>
        <v/>
      </c>
      <c r="H4796" s="240" t="str">
        <f t="shared" si="151"/>
        <v/>
      </c>
      <c r="O4796" t="s">
        <v>983</v>
      </c>
    </row>
    <row r="4797" spans="6:15" ht="18" customHeight="1">
      <c r="F4797" s="174" t="str">
        <f>IFERROR(IF(E4797="","",COUNTIF($E$2:E4797,E4797)),"")</f>
        <v/>
      </c>
      <c r="G4797" s="170" t="str">
        <f t="shared" si="150"/>
        <v/>
      </c>
      <c r="H4797" s="240" t="str">
        <f t="shared" si="151"/>
        <v/>
      </c>
      <c r="O4797" t="s">
        <v>983</v>
      </c>
    </row>
    <row r="4798" spans="6:15" ht="18" customHeight="1">
      <c r="F4798" s="174" t="str">
        <f>IFERROR(IF(E4798="","",COUNTIF($E$2:E4798,E4798)),"")</f>
        <v/>
      </c>
      <c r="G4798" s="170" t="str">
        <f t="shared" si="150"/>
        <v/>
      </c>
      <c r="H4798" s="240" t="str">
        <f t="shared" si="151"/>
        <v/>
      </c>
      <c r="O4798" t="s">
        <v>983</v>
      </c>
    </row>
    <row r="4799" spans="6:15" ht="18" customHeight="1">
      <c r="F4799" s="174" t="str">
        <f>IFERROR(IF(E4799="","",COUNTIF($E$2:E4799,E4799)),"")</f>
        <v/>
      </c>
      <c r="G4799" s="170" t="str">
        <f t="shared" si="150"/>
        <v/>
      </c>
      <c r="H4799" s="240" t="str">
        <f t="shared" si="151"/>
        <v/>
      </c>
      <c r="O4799" t="s">
        <v>983</v>
      </c>
    </row>
    <row r="4800" spans="6:15" ht="18" customHeight="1">
      <c r="F4800" s="174" t="str">
        <f>IFERROR(IF(E4800="","",COUNTIF($E$2:E4800,E4800)),"")</f>
        <v/>
      </c>
      <c r="G4800" s="170" t="str">
        <f t="shared" si="150"/>
        <v/>
      </c>
      <c r="H4800" s="240" t="str">
        <f t="shared" si="151"/>
        <v/>
      </c>
      <c r="O4800" t="s">
        <v>983</v>
      </c>
    </row>
    <row r="4801" spans="6:15" ht="18" customHeight="1">
      <c r="F4801" s="174" t="str">
        <f>IFERROR(IF(E4801="","",COUNTIF($E$2:E4801,E4801)),"")</f>
        <v/>
      </c>
      <c r="G4801" s="170" t="str">
        <f t="shared" si="150"/>
        <v/>
      </c>
      <c r="H4801" s="240" t="str">
        <f t="shared" si="151"/>
        <v/>
      </c>
      <c r="O4801" t="s">
        <v>983</v>
      </c>
    </row>
    <row r="4802" spans="6:15" ht="18" customHeight="1">
      <c r="F4802" s="174" t="str">
        <f>IFERROR(IF(E4802="","",COUNTIF($E$2:E4802,E4802)),"")</f>
        <v/>
      </c>
      <c r="G4802" s="170" t="str">
        <f t="shared" ref="G4802:G4865" si="152">IFERROR(IF(AND(COUNTIF(E4802:E4802,E4802)=(F4802),F4802&gt;0),ROW(),""),"")</f>
        <v/>
      </c>
      <c r="H4802" s="240" t="str">
        <f t="shared" ref="H4802:H4865" si="153">IFERROR(INDEX(E:E,SMALL(G:G,ROW()-1)),"")</f>
        <v/>
      </c>
      <c r="O4802" t="s">
        <v>983</v>
      </c>
    </row>
    <row r="4803" spans="6:15" ht="18" customHeight="1">
      <c r="F4803" s="174" t="str">
        <f>IFERROR(IF(E4803="","",COUNTIF($E$2:E4803,E4803)),"")</f>
        <v/>
      </c>
      <c r="G4803" s="170" t="str">
        <f t="shared" si="152"/>
        <v/>
      </c>
      <c r="H4803" s="240" t="str">
        <f t="shared" si="153"/>
        <v/>
      </c>
      <c r="O4803" t="s">
        <v>983</v>
      </c>
    </row>
    <row r="4804" spans="6:15" ht="18" customHeight="1">
      <c r="F4804" s="174" t="str">
        <f>IFERROR(IF(E4804="","",COUNTIF($E$2:E4804,E4804)),"")</f>
        <v/>
      </c>
      <c r="G4804" s="170" t="str">
        <f t="shared" si="152"/>
        <v/>
      </c>
      <c r="H4804" s="240" t="str">
        <f t="shared" si="153"/>
        <v/>
      </c>
      <c r="O4804" t="s">
        <v>983</v>
      </c>
    </row>
    <row r="4805" spans="6:15" ht="18" customHeight="1">
      <c r="F4805" s="174" t="str">
        <f>IFERROR(IF(E4805="","",COUNTIF($E$2:E4805,E4805)),"")</f>
        <v/>
      </c>
      <c r="G4805" s="170" t="str">
        <f t="shared" si="152"/>
        <v/>
      </c>
      <c r="H4805" s="240" t="str">
        <f t="shared" si="153"/>
        <v/>
      </c>
      <c r="O4805" t="s">
        <v>983</v>
      </c>
    </row>
    <row r="4806" spans="6:15" ht="18" customHeight="1">
      <c r="F4806" s="174" t="str">
        <f>IFERROR(IF(E4806="","",COUNTIF($E$2:E4806,E4806)),"")</f>
        <v/>
      </c>
      <c r="G4806" s="170" t="str">
        <f t="shared" si="152"/>
        <v/>
      </c>
      <c r="H4806" s="240" t="str">
        <f t="shared" si="153"/>
        <v/>
      </c>
      <c r="O4806" t="s">
        <v>983</v>
      </c>
    </row>
    <row r="4807" spans="6:15" ht="18" customHeight="1">
      <c r="F4807" s="174" t="str">
        <f>IFERROR(IF(E4807="","",COUNTIF($E$2:E4807,E4807)),"")</f>
        <v/>
      </c>
      <c r="G4807" s="170" t="str">
        <f t="shared" si="152"/>
        <v/>
      </c>
      <c r="H4807" s="240" t="str">
        <f t="shared" si="153"/>
        <v/>
      </c>
      <c r="O4807" t="s">
        <v>983</v>
      </c>
    </row>
    <row r="4808" spans="6:15" ht="18" customHeight="1">
      <c r="F4808" s="174" t="str">
        <f>IFERROR(IF(E4808="","",COUNTIF($E$2:E4808,E4808)),"")</f>
        <v/>
      </c>
      <c r="G4808" s="170" t="str">
        <f t="shared" si="152"/>
        <v/>
      </c>
      <c r="H4808" s="240" t="str">
        <f t="shared" si="153"/>
        <v/>
      </c>
      <c r="O4808" t="s">
        <v>983</v>
      </c>
    </row>
    <row r="4809" spans="6:15" ht="18" customHeight="1">
      <c r="F4809" s="174" t="str">
        <f>IFERROR(IF(E4809="","",COUNTIF($E$2:E4809,E4809)),"")</f>
        <v/>
      </c>
      <c r="G4809" s="170" t="str">
        <f t="shared" si="152"/>
        <v/>
      </c>
      <c r="H4809" s="240" t="str">
        <f t="shared" si="153"/>
        <v/>
      </c>
      <c r="O4809" t="s">
        <v>983</v>
      </c>
    </row>
    <row r="4810" spans="6:15" ht="18" customHeight="1">
      <c r="F4810" s="174" t="str">
        <f>IFERROR(IF(E4810="","",COUNTIF($E$2:E4810,E4810)),"")</f>
        <v/>
      </c>
      <c r="G4810" s="170" t="str">
        <f t="shared" si="152"/>
        <v/>
      </c>
      <c r="H4810" s="240" t="str">
        <f t="shared" si="153"/>
        <v/>
      </c>
      <c r="O4810" t="s">
        <v>983</v>
      </c>
    </row>
    <row r="4811" spans="6:15" ht="18" customHeight="1">
      <c r="F4811" s="174" t="str">
        <f>IFERROR(IF(E4811="","",COUNTIF($E$2:E4811,E4811)),"")</f>
        <v/>
      </c>
      <c r="G4811" s="170" t="str">
        <f t="shared" si="152"/>
        <v/>
      </c>
      <c r="H4811" s="240" t="str">
        <f t="shared" si="153"/>
        <v/>
      </c>
      <c r="O4811" t="s">
        <v>983</v>
      </c>
    </row>
    <row r="4812" spans="6:15" ht="18" customHeight="1">
      <c r="F4812" s="174" t="str">
        <f>IFERROR(IF(E4812="","",COUNTIF($E$2:E4812,E4812)),"")</f>
        <v/>
      </c>
      <c r="G4812" s="170" t="str">
        <f t="shared" si="152"/>
        <v/>
      </c>
      <c r="H4812" s="240" t="str">
        <f t="shared" si="153"/>
        <v/>
      </c>
      <c r="O4812" t="s">
        <v>983</v>
      </c>
    </row>
    <row r="4813" spans="6:15" ht="18" customHeight="1">
      <c r="F4813" s="174" t="str">
        <f>IFERROR(IF(E4813="","",COUNTIF($E$2:E4813,E4813)),"")</f>
        <v/>
      </c>
      <c r="G4813" s="170" t="str">
        <f t="shared" si="152"/>
        <v/>
      </c>
      <c r="H4813" s="240" t="str">
        <f t="shared" si="153"/>
        <v/>
      </c>
      <c r="O4813" t="s">
        <v>983</v>
      </c>
    </row>
    <row r="4814" spans="6:15" ht="18" customHeight="1">
      <c r="F4814" s="174" t="str">
        <f>IFERROR(IF(E4814="","",COUNTIF($E$2:E4814,E4814)),"")</f>
        <v/>
      </c>
      <c r="G4814" s="170" t="str">
        <f t="shared" si="152"/>
        <v/>
      </c>
      <c r="H4814" s="240" t="str">
        <f t="shared" si="153"/>
        <v/>
      </c>
      <c r="O4814" t="s">
        <v>983</v>
      </c>
    </row>
    <row r="4815" spans="6:15" ht="18" customHeight="1">
      <c r="F4815" s="174" t="str">
        <f>IFERROR(IF(E4815="","",COUNTIF($E$2:E4815,E4815)),"")</f>
        <v/>
      </c>
      <c r="G4815" s="170" t="str">
        <f t="shared" si="152"/>
        <v/>
      </c>
      <c r="H4815" s="240" t="str">
        <f t="shared" si="153"/>
        <v/>
      </c>
      <c r="O4815" t="s">
        <v>983</v>
      </c>
    </row>
    <row r="4816" spans="6:15" ht="18" customHeight="1">
      <c r="F4816" s="174" t="str">
        <f>IFERROR(IF(E4816="","",COUNTIF($E$2:E4816,E4816)),"")</f>
        <v/>
      </c>
      <c r="G4816" s="170" t="str">
        <f t="shared" si="152"/>
        <v/>
      </c>
      <c r="H4816" s="240" t="str">
        <f t="shared" si="153"/>
        <v/>
      </c>
      <c r="O4816" t="s">
        <v>983</v>
      </c>
    </row>
    <row r="4817" spans="6:15" ht="18" customHeight="1">
      <c r="F4817" s="174" t="str">
        <f>IFERROR(IF(E4817="","",COUNTIF($E$2:E4817,E4817)),"")</f>
        <v/>
      </c>
      <c r="G4817" s="170" t="str">
        <f t="shared" si="152"/>
        <v/>
      </c>
      <c r="H4817" s="240" t="str">
        <f t="shared" si="153"/>
        <v/>
      </c>
      <c r="O4817" t="s">
        <v>983</v>
      </c>
    </row>
    <row r="4818" spans="6:15" ht="18" customHeight="1">
      <c r="F4818" s="174" t="str">
        <f>IFERROR(IF(E4818="","",COUNTIF($E$2:E4818,E4818)),"")</f>
        <v/>
      </c>
      <c r="G4818" s="170" t="str">
        <f t="shared" si="152"/>
        <v/>
      </c>
      <c r="H4818" s="240" t="str">
        <f t="shared" si="153"/>
        <v/>
      </c>
      <c r="O4818" t="s">
        <v>983</v>
      </c>
    </row>
    <row r="4819" spans="6:15" ht="18" customHeight="1">
      <c r="F4819" s="174" t="str">
        <f>IFERROR(IF(E4819="","",COUNTIF($E$2:E4819,E4819)),"")</f>
        <v/>
      </c>
      <c r="G4819" s="170" t="str">
        <f t="shared" si="152"/>
        <v/>
      </c>
      <c r="H4819" s="240" t="str">
        <f t="shared" si="153"/>
        <v/>
      </c>
      <c r="O4819" t="s">
        <v>983</v>
      </c>
    </row>
    <row r="4820" spans="6:15" ht="18" customHeight="1">
      <c r="F4820" s="174" t="str">
        <f>IFERROR(IF(E4820="","",COUNTIF($E$2:E4820,E4820)),"")</f>
        <v/>
      </c>
      <c r="G4820" s="170" t="str">
        <f t="shared" si="152"/>
        <v/>
      </c>
      <c r="H4820" s="240" t="str">
        <f t="shared" si="153"/>
        <v/>
      </c>
      <c r="O4820" t="s">
        <v>983</v>
      </c>
    </row>
    <row r="4821" spans="6:15" ht="18" customHeight="1">
      <c r="F4821" s="174" t="str">
        <f>IFERROR(IF(E4821="","",COUNTIF($E$2:E4821,E4821)),"")</f>
        <v/>
      </c>
      <c r="G4821" s="170" t="str">
        <f t="shared" si="152"/>
        <v/>
      </c>
      <c r="H4821" s="240" t="str">
        <f t="shared" si="153"/>
        <v/>
      </c>
      <c r="O4821" t="s">
        <v>983</v>
      </c>
    </row>
    <row r="4822" spans="6:15" ht="18" customHeight="1">
      <c r="F4822" s="174" t="str">
        <f>IFERROR(IF(E4822="","",COUNTIF($E$2:E4822,E4822)),"")</f>
        <v/>
      </c>
      <c r="G4822" s="170" t="str">
        <f t="shared" si="152"/>
        <v/>
      </c>
      <c r="H4822" s="240" t="str">
        <f t="shared" si="153"/>
        <v/>
      </c>
      <c r="O4822" t="s">
        <v>983</v>
      </c>
    </row>
    <row r="4823" spans="6:15" ht="18" customHeight="1">
      <c r="F4823" s="174" t="str">
        <f>IFERROR(IF(E4823="","",COUNTIF($E$2:E4823,E4823)),"")</f>
        <v/>
      </c>
      <c r="G4823" s="170" t="str">
        <f t="shared" si="152"/>
        <v/>
      </c>
      <c r="H4823" s="240" t="str">
        <f t="shared" si="153"/>
        <v/>
      </c>
      <c r="O4823" t="s">
        <v>983</v>
      </c>
    </row>
    <row r="4824" spans="6:15" ht="18" customHeight="1">
      <c r="F4824" s="174" t="str">
        <f>IFERROR(IF(E4824="","",COUNTIF($E$2:E4824,E4824)),"")</f>
        <v/>
      </c>
      <c r="G4824" s="170" t="str">
        <f t="shared" si="152"/>
        <v/>
      </c>
      <c r="H4824" s="240" t="str">
        <f t="shared" si="153"/>
        <v/>
      </c>
      <c r="O4824" t="s">
        <v>983</v>
      </c>
    </row>
    <row r="4825" spans="6:15" ht="18" customHeight="1">
      <c r="F4825" s="174" t="str">
        <f>IFERROR(IF(E4825="","",COUNTIF($E$2:E4825,E4825)),"")</f>
        <v/>
      </c>
      <c r="G4825" s="170" t="str">
        <f t="shared" si="152"/>
        <v/>
      </c>
      <c r="H4825" s="240" t="str">
        <f t="shared" si="153"/>
        <v/>
      </c>
      <c r="O4825" t="s">
        <v>983</v>
      </c>
    </row>
    <row r="4826" spans="6:15" ht="18" customHeight="1">
      <c r="F4826" s="174" t="str">
        <f>IFERROR(IF(E4826="","",COUNTIF($E$2:E4826,E4826)),"")</f>
        <v/>
      </c>
      <c r="G4826" s="170" t="str">
        <f t="shared" si="152"/>
        <v/>
      </c>
      <c r="H4826" s="240" t="str">
        <f t="shared" si="153"/>
        <v/>
      </c>
      <c r="O4826" t="s">
        <v>983</v>
      </c>
    </row>
    <row r="4827" spans="6:15" ht="18" customHeight="1">
      <c r="F4827" s="174" t="str">
        <f>IFERROR(IF(E4827="","",COUNTIF($E$2:E4827,E4827)),"")</f>
        <v/>
      </c>
      <c r="G4827" s="170" t="str">
        <f t="shared" si="152"/>
        <v/>
      </c>
      <c r="H4827" s="240" t="str">
        <f t="shared" si="153"/>
        <v/>
      </c>
      <c r="O4827" t="s">
        <v>983</v>
      </c>
    </row>
    <row r="4828" spans="6:15" ht="18" customHeight="1">
      <c r="F4828" s="174" t="str">
        <f>IFERROR(IF(E4828="","",COUNTIF($E$2:E4828,E4828)),"")</f>
        <v/>
      </c>
      <c r="G4828" s="170" t="str">
        <f t="shared" si="152"/>
        <v/>
      </c>
      <c r="H4828" s="240" t="str">
        <f t="shared" si="153"/>
        <v/>
      </c>
      <c r="O4828" t="s">
        <v>983</v>
      </c>
    </row>
    <row r="4829" spans="6:15" ht="18" customHeight="1">
      <c r="F4829" s="174" t="str">
        <f>IFERROR(IF(E4829="","",COUNTIF($E$2:E4829,E4829)),"")</f>
        <v/>
      </c>
      <c r="G4829" s="170" t="str">
        <f t="shared" si="152"/>
        <v/>
      </c>
      <c r="H4829" s="240" t="str">
        <f t="shared" si="153"/>
        <v/>
      </c>
      <c r="O4829" t="s">
        <v>983</v>
      </c>
    </row>
    <row r="4830" spans="6:15" ht="18" customHeight="1">
      <c r="F4830" s="174" t="str">
        <f>IFERROR(IF(E4830="","",COUNTIF($E$2:E4830,E4830)),"")</f>
        <v/>
      </c>
      <c r="G4830" s="170" t="str">
        <f t="shared" si="152"/>
        <v/>
      </c>
      <c r="H4830" s="240" t="str">
        <f t="shared" si="153"/>
        <v/>
      </c>
      <c r="O4830" t="s">
        <v>983</v>
      </c>
    </row>
    <row r="4831" spans="6:15" ht="18" customHeight="1">
      <c r="F4831" s="174" t="str">
        <f>IFERROR(IF(E4831="","",COUNTIF($E$2:E4831,E4831)),"")</f>
        <v/>
      </c>
      <c r="G4831" s="170" t="str">
        <f t="shared" si="152"/>
        <v/>
      </c>
      <c r="H4831" s="240" t="str">
        <f t="shared" si="153"/>
        <v/>
      </c>
      <c r="O4831" t="s">
        <v>983</v>
      </c>
    </row>
    <row r="4832" spans="6:15" ht="18" customHeight="1">
      <c r="F4832" s="174" t="str">
        <f>IFERROR(IF(E4832="","",COUNTIF($E$2:E4832,E4832)),"")</f>
        <v/>
      </c>
      <c r="G4832" s="170" t="str">
        <f t="shared" si="152"/>
        <v/>
      </c>
      <c r="H4832" s="240" t="str">
        <f t="shared" si="153"/>
        <v/>
      </c>
      <c r="O4832" t="s">
        <v>983</v>
      </c>
    </row>
    <row r="4833" spans="6:15" ht="18" customHeight="1">
      <c r="F4833" s="174" t="str">
        <f>IFERROR(IF(E4833="","",COUNTIF($E$2:E4833,E4833)),"")</f>
        <v/>
      </c>
      <c r="G4833" s="170" t="str">
        <f t="shared" si="152"/>
        <v/>
      </c>
      <c r="H4833" s="240" t="str">
        <f t="shared" si="153"/>
        <v/>
      </c>
      <c r="O4833" t="s">
        <v>983</v>
      </c>
    </row>
    <row r="4834" spans="6:15" ht="18" customHeight="1">
      <c r="F4834" s="174" t="str">
        <f>IFERROR(IF(E4834="","",COUNTIF($E$2:E4834,E4834)),"")</f>
        <v/>
      </c>
      <c r="G4834" s="170" t="str">
        <f t="shared" si="152"/>
        <v/>
      </c>
      <c r="H4834" s="240" t="str">
        <f t="shared" si="153"/>
        <v/>
      </c>
      <c r="O4834" t="s">
        <v>983</v>
      </c>
    </row>
    <row r="4835" spans="6:15" ht="18" customHeight="1">
      <c r="F4835" s="174" t="str">
        <f>IFERROR(IF(E4835="","",COUNTIF($E$2:E4835,E4835)),"")</f>
        <v/>
      </c>
      <c r="G4835" s="170" t="str">
        <f t="shared" si="152"/>
        <v/>
      </c>
      <c r="H4835" s="240" t="str">
        <f t="shared" si="153"/>
        <v/>
      </c>
      <c r="O4835" t="s">
        <v>983</v>
      </c>
    </row>
    <row r="4836" spans="6:15" ht="18" customHeight="1">
      <c r="F4836" s="174" t="str">
        <f>IFERROR(IF(E4836="","",COUNTIF($E$2:E4836,E4836)),"")</f>
        <v/>
      </c>
      <c r="G4836" s="170" t="str">
        <f t="shared" si="152"/>
        <v/>
      </c>
      <c r="H4836" s="240" t="str">
        <f t="shared" si="153"/>
        <v/>
      </c>
      <c r="O4836" t="s">
        <v>983</v>
      </c>
    </row>
    <row r="4837" spans="6:15" ht="18" customHeight="1">
      <c r="F4837" s="174" t="str">
        <f>IFERROR(IF(E4837="","",COUNTIF($E$2:E4837,E4837)),"")</f>
        <v/>
      </c>
      <c r="G4837" s="170" t="str">
        <f t="shared" si="152"/>
        <v/>
      </c>
      <c r="H4837" s="240" t="str">
        <f t="shared" si="153"/>
        <v/>
      </c>
      <c r="O4837" t="s">
        <v>983</v>
      </c>
    </row>
    <row r="4838" spans="6:15" ht="18" customHeight="1">
      <c r="F4838" s="174" t="str">
        <f>IFERROR(IF(E4838="","",COUNTIF($E$2:E4838,E4838)),"")</f>
        <v/>
      </c>
      <c r="G4838" s="170" t="str">
        <f t="shared" si="152"/>
        <v/>
      </c>
      <c r="H4838" s="240" t="str">
        <f t="shared" si="153"/>
        <v/>
      </c>
      <c r="O4838" t="s">
        <v>983</v>
      </c>
    </row>
    <row r="4839" spans="6:15" ht="18" customHeight="1">
      <c r="F4839" s="174" t="str">
        <f>IFERROR(IF(E4839="","",COUNTIF($E$2:E4839,E4839)),"")</f>
        <v/>
      </c>
      <c r="G4839" s="170" t="str">
        <f t="shared" si="152"/>
        <v/>
      </c>
      <c r="H4839" s="240" t="str">
        <f t="shared" si="153"/>
        <v/>
      </c>
      <c r="O4839" t="s">
        <v>983</v>
      </c>
    </row>
    <row r="4840" spans="6:15" ht="18" customHeight="1">
      <c r="F4840" s="174" t="str">
        <f>IFERROR(IF(E4840="","",COUNTIF($E$2:E4840,E4840)),"")</f>
        <v/>
      </c>
      <c r="G4840" s="170" t="str">
        <f t="shared" si="152"/>
        <v/>
      </c>
      <c r="H4840" s="240" t="str">
        <f t="shared" si="153"/>
        <v/>
      </c>
      <c r="O4840" t="s">
        <v>983</v>
      </c>
    </row>
    <row r="4841" spans="6:15" ht="18" customHeight="1">
      <c r="F4841" s="174" t="str">
        <f>IFERROR(IF(E4841="","",COUNTIF($E$2:E4841,E4841)),"")</f>
        <v/>
      </c>
      <c r="G4841" s="170" t="str">
        <f t="shared" si="152"/>
        <v/>
      </c>
      <c r="H4841" s="240" t="str">
        <f t="shared" si="153"/>
        <v/>
      </c>
      <c r="O4841" t="s">
        <v>983</v>
      </c>
    </row>
    <row r="4842" spans="6:15" ht="18" customHeight="1">
      <c r="F4842" s="174" t="str">
        <f>IFERROR(IF(E4842="","",COUNTIF($E$2:E4842,E4842)),"")</f>
        <v/>
      </c>
      <c r="G4842" s="170" t="str">
        <f t="shared" si="152"/>
        <v/>
      </c>
      <c r="H4842" s="240" t="str">
        <f t="shared" si="153"/>
        <v/>
      </c>
      <c r="O4842" t="s">
        <v>983</v>
      </c>
    </row>
    <row r="4843" spans="6:15" ht="18" customHeight="1">
      <c r="F4843" s="174" t="str">
        <f>IFERROR(IF(E4843="","",COUNTIF($E$2:E4843,E4843)),"")</f>
        <v/>
      </c>
      <c r="G4843" s="170" t="str">
        <f t="shared" si="152"/>
        <v/>
      </c>
      <c r="H4843" s="240" t="str">
        <f t="shared" si="153"/>
        <v/>
      </c>
      <c r="O4843" t="s">
        <v>983</v>
      </c>
    </row>
    <row r="4844" spans="6:15" ht="18" customHeight="1">
      <c r="F4844" s="174" t="str">
        <f>IFERROR(IF(E4844="","",COUNTIF($E$2:E4844,E4844)),"")</f>
        <v/>
      </c>
      <c r="G4844" s="170" t="str">
        <f t="shared" si="152"/>
        <v/>
      </c>
      <c r="H4844" s="240" t="str">
        <f t="shared" si="153"/>
        <v/>
      </c>
      <c r="O4844" t="s">
        <v>983</v>
      </c>
    </row>
    <row r="4845" spans="6:15" ht="18" customHeight="1">
      <c r="F4845" s="174" t="str">
        <f>IFERROR(IF(E4845="","",COUNTIF($E$2:E4845,E4845)),"")</f>
        <v/>
      </c>
      <c r="G4845" s="170" t="str">
        <f t="shared" si="152"/>
        <v/>
      </c>
      <c r="H4845" s="240" t="str">
        <f t="shared" si="153"/>
        <v/>
      </c>
      <c r="O4845" t="s">
        <v>983</v>
      </c>
    </row>
    <row r="4846" spans="6:15" ht="18" customHeight="1">
      <c r="F4846" s="174" t="str">
        <f>IFERROR(IF(E4846="","",COUNTIF($E$2:E4846,E4846)),"")</f>
        <v/>
      </c>
      <c r="G4846" s="170" t="str">
        <f t="shared" si="152"/>
        <v/>
      </c>
      <c r="H4846" s="240" t="str">
        <f t="shared" si="153"/>
        <v/>
      </c>
      <c r="O4846" t="s">
        <v>983</v>
      </c>
    </row>
    <row r="4847" spans="6:15" ht="18" customHeight="1">
      <c r="F4847" s="174" t="str">
        <f>IFERROR(IF(E4847="","",COUNTIF($E$2:E4847,E4847)),"")</f>
        <v/>
      </c>
      <c r="G4847" s="170" t="str">
        <f t="shared" si="152"/>
        <v/>
      </c>
      <c r="H4847" s="240" t="str">
        <f t="shared" si="153"/>
        <v/>
      </c>
      <c r="O4847" t="s">
        <v>983</v>
      </c>
    </row>
    <row r="4848" spans="6:15" ht="18" customHeight="1">
      <c r="F4848" s="174" t="str">
        <f>IFERROR(IF(E4848="","",COUNTIF($E$2:E4848,E4848)),"")</f>
        <v/>
      </c>
      <c r="G4848" s="170" t="str">
        <f t="shared" si="152"/>
        <v/>
      </c>
      <c r="H4848" s="240" t="str">
        <f t="shared" si="153"/>
        <v/>
      </c>
      <c r="O4848" t="s">
        <v>983</v>
      </c>
    </row>
    <row r="4849" spans="6:15" ht="18" customHeight="1">
      <c r="F4849" s="174" t="str">
        <f>IFERROR(IF(E4849="","",COUNTIF($E$2:E4849,E4849)),"")</f>
        <v/>
      </c>
      <c r="G4849" s="170" t="str">
        <f t="shared" si="152"/>
        <v/>
      </c>
      <c r="H4849" s="240" t="str">
        <f t="shared" si="153"/>
        <v/>
      </c>
      <c r="O4849" t="s">
        <v>983</v>
      </c>
    </row>
    <row r="4850" spans="6:15" ht="18" customHeight="1">
      <c r="F4850" s="174" t="str">
        <f>IFERROR(IF(E4850="","",COUNTIF($E$2:E4850,E4850)),"")</f>
        <v/>
      </c>
      <c r="G4850" s="170" t="str">
        <f t="shared" si="152"/>
        <v/>
      </c>
      <c r="H4850" s="240" t="str">
        <f t="shared" si="153"/>
        <v/>
      </c>
      <c r="O4850" t="s">
        <v>983</v>
      </c>
    </row>
    <row r="4851" spans="6:15" ht="18" customHeight="1">
      <c r="F4851" s="174" t="str">
        <f>IFERROR(IF(E4851="","",COUNTIF($E$2:E4851,E4851)),"")</f>
        <v/>
      </c>
      <c r="G4851" s="170" t="str">
        <f t="shared" si="152"/>
        <v/>
      </c>
      <c r="H4851" s="240" t="str">
        <f t="shared" si="153"/>
        <v/>
      </c>
      <c r="O4851" t="s">
        <v>983</v>
      </c>
    </row>
    <row r="4852" spans="6:15" ht="18" customHeight="1">
      <c r="F4852" s="174" t="str">
        <f>IFERROR(IF(E4852="","",COUNTIF($E$2:E4852,E4852)),"")</f>
        <v/>
      </c>
      <c r="G4852" s="170" t="str">
        <f t="shared" si="152"/>
        <v/>
      </c>
      <c r="H4852" s="240" t="str">
        <f t="shared" si="153"/>
        <v/>
      </c>
      <c r="O4852" t="s">
        <v>983</v>
      </c>
    </row>
    <row r="4853" spans="6:15" ht="18" customHeight="1">
      <c r="F4853" s="174" t="str">
        <f>IFERROR(IF(E4853="","",COUNTIF($E$2:E4853,E4853)),"")</f>
        <v/>
      </c>
      <c r="G4853" s="170" t="str">
        <f t="shared" si="152"/>
        <v/>
      </c>
      <c r="H4853" s="240" t="str">
        <f t="shared" si="153"/>
        <v/>
      </c>
      <c r="O4853" t="s">
        <v>983</v>
      </c>
    </row>
    <row r="4854" spans="6:15" ht="18" customHeight="1">
      <c r="F4854" s="174" t="str">
        <f>IFERROR(IF(E4854="","",COUNTIF($E$2:E4854,E4854)),"")</f>
        <v/>
      </c>
      <c r="G4854" s="170" t="str">
        <f t="shared" si="152"/>
        <v/>
      </c>
      <c r="H4854" s="240" t="str">
        <f t="shared" si="153"/>
        <v/>
      </c>
      <c r="O4854" t="s">
        <v>983</v>
      </c>
    </row>
    <row r="4855" spans="6:15" ht="18" customHeight="1">
      <c r="F4855" s="174" t="str">
        <f>IFERROR(IF(E4855="","",COUNTIF($E$2:E4855,E4855)),"")</f>
        <v/>
      </c>
      <c r="G4855" s="170" t="str">
        <f t="shared" si="152"/>
        <v/>
      </c>
      <c r="H4855" s="240" t="str">
        <f t="shared" si="153"/>
        <v/>
      </c>
      <c r="O4855" t="s">
        <v>983</v>
      </c>
    </row>
    <row r="4856" spans="6:15" ht="18" customHeight="1">
      <c r="F4856" s="174" t="str">
        <f>IFERROR(IF(E4856="","",COUNTIF($E$2:E4856,E4856)),"")</f>
        <v/>
      </c>
      <c r="G4856" s="170" t="str">
        <f t="shared" si="152"/>
        <v/>
      </c>
      <c r="H4856" s="240" t="str">
        <f t="shared" si="153"/>
        <v/>
      </c>
      <c r="O4856" t="s">
        <v>983</v>
      </c>
    </row>
    <row r="4857" spans="6:15" ht="18" customHeight="1">
      <c r="F4857" s="174" t="str">
        <f>IFERROR(IF(E4857="","",COUNTIF($E$2:E4857,E4857)),"")</f>
        <v/>
      </c>
      <c r="G4857" s="170" t="str">
        <f t="shared" si="152"/>
        <v/>
      </c>
      <c r="H4857" s="240" t="str">
        <f t="shared" si="153"/>
        <v/>
      </c>
      <c r="O4857" t="s">
        <v>983</v>
      </c>
    </row>
    <row r="4858" spans="6:15" ht="18" customHeight="1">
      <c r="F4858" s="174" t="str">
        <f>IFERROR(IF(E4858="","",COUNTIF($E$2:E4858,E4858)),"")</f>
        <v/>
      </c>
      <c r="G4858" s="170" t="str">
        <f t="shared" si="152"/>
        <v/>
      </c>
      <c r="H4858" s="240" t="str">
        <f t="shared" si="153"/>
        <v/>
      </c>
      <c r="O4858" t="s">
        <v>983</v>
      </c>
    </row>
    <row r="4859" spans="6:15" ht="18" customHeight="1">
      <c r="F4859" s="174" t="str">
        <f>IFERROR(IF(E4859="","",COUNTIF($E$2:E4859,E4859)),"")</f>
        <v/>
      </c>
      <c r="G4859" s="170" t="str">
        <f t="shared" si="152"/>
        <v/>
      </c>
      <c r="H4859" s="240" t="str">
        <f t="shared" si="153"/>
        <v/>
      </c>
      <c r="O4859" t="s">
        <v>983</v>
      </c>
    </row>
    <row r="4860" spans="6:15" ht="18" customHeight="1">
      <c r="F4860" s="174" t="str">
        <f>IFERROR(IF(E4860="","",COUNTIF($E$2:E4860,E4860)),"")</f>
        <v/>
      </c>
      <c r="G4860" s="170" t="str">
        <f t="shared" si="152"/>
        <v/>
      </c>
      <c r="H4860" s="240" t="str">
        <f t="shared" si="153"/>
        <v/>
      </c>
      <c r="O4860" t="s">
        <v>983</v>
      </c>
    </row>
    <row r="4861" spans="6:15" ht="18" customHeight="1">
      <c r="F4861" s="174" t="str">
        <f>IFERROR(IF(E4861="","",COUNTIF($E$2:E4861,E4861)),"")</f>
        <v/>
      </c>
      <c r="G4861" s="170" t="str">
        <f t="shared" si="152"/>
        <v/>
      </c>
      <c r="H4861" s="240" t="str">
        <f t="shared" si="153"/>
        <v/>
      </c>
      <c r="O4861" t="s">
        <v>983</v>
      </c>
    </row>
    <row r="4862" spans="6:15" ht="18" customHeight="1">
      <c r="F4862" s="174" t="str">
        <f>IFERROR(IF(E4862="","",COUNTIF($E$2:E4862,E4862)),"")</f>
        <v/>
      </c>
      <c r="G4862" s="170" t="str">
        <f t="shared" si="152"/>
        <v/>
      </c>
      <c r="H4862" s="240" t="str">
        <f t="shared" si="153"/>
        <v/>
      </c>
      <c r="O4862" t="s">
        <v>983</v>
      </c>
    </row>
    <row r="4863" spans="6:15" ht="18" customHeight="1">
      <c r="F4863" s="174" t="str">
        <f>IFERROR(IF(E4863="","",COUNTIF($E$2:E4863,E4863)),"")</f>
        <v/>
      </c>
      <c r="G4863" s="170" t="str">
        <f t="shared" si="152"/>
        <v/>
      </c>
      <c r="H4863" s="240" t="str">
        <f t="shared" si="153"/>
        <v/>
      </c>
      <c r="O4863" t="s">
        <v>983</v>
      </c>
    </row>
    <row r="4864" spans="6:15" ht="18" customHeight="1">
      <c r="F4864" s="174" t="str">
        <f>IFERROR(IF(E4864="","",COUNTIF($E$2:E4864,E4864)),"")</f>
        <v/>
      </c>
      <c r="G4864" s="170" t="str">
        <f t="shared" si="152"/>
        <v/>
      </c>
      <c r="H4864" s="240" t="str">
        <f t="shared" si="153"/>
        <v/>
      </c>
      <c r="O4864" t="s">
        <v>983</v>
      </c>
    </row>
    <row r="4865" spans="6:15" ht="18" customHeight="1">
      <c r="F4865" s="174" t="str">
        <f>IFERROR(IF(E4865="","",COUNTIF($E$2:E4865,E4865)),"")</f>
        <v/>
      </c>
      <c r="G4865" s="170" t="str">
        <f t="shared" si="152"/>
        <v/>
      </c>
      <c r="H4865" s="240" t="str">
        <f t="shared" si="153"/>
        <v/>
      </c>
      <c r="O4865" t="s">
        <v>983</v>
      </c>
    </row>
    <row r="4866" spans="6:15" ht="18" customHeight="1">
      <c r="F4866" s="174" t="str">
        <f>IFERROR(IF(E4866="","",COUNTIF($E$2:E4866,E4866)),"")</f>
        <v/>
      </c>
      <c r="G4866" s="170" t="str">
        <f t="shared" ref="G4866:G4929" si="154">IFERROR(IF(AND(COUNTIF(E4866:E4866,E4866)=(F4866),F4866&gt;0),ROW(),""),"")</f>
        <v/>
      </c>
      <c r="H4866" s="240" t="str">
        <f t="shared" ref="H4866:H4929" si="155">IFERROR(INDEX(E:E,SMALL(G:G,ROW()-1)),"")</f>
        <v/>
      </c>
      <c r="O4866" t="s">
        <v>983</v>
      </c>
    </row>
    <row r="4867" spans="6:15" ht="18" customHeight="1">
      <c r="F4867" s="174" t="str">
        <f>IFERROR(IF(E4867="","",COUNTIF($E$2:E4867,E4867)),"")</f>
        <v/>
      </c>
      <c r="G4867" s="170" t="str">
        <f t="shared" si="154"/>
        <v/>
      </c>
      <c r="H4867" s="240" t="str">
        <f t="shared" si="155"/>
        <v/>
      </c>
      <c r="O4867" t="s">
        <v>983</v>
      </c>
    </row>
    <row r="4868" spans="6:15" ht="18" customHeight="1">
      <c r="F4868" s="174" t="str">
        <f>IFERROR(IF(E4868="","",COUNTIF($E$2:E4868,E4868)),"")</f>
        <v/>
      </c>
      <c r="G4868" s="170" t="str">
        <f t="shared" si="154"/>
        <v/>
      </c>
      <c r="H4868" s="240" t="str">
        <f t="shared" si="155"/>
        <v/>
      </c>
      <c r="O4868" t="s">
        <v>983</v>
      </c>
    </row>
    <row r="4869" spans="6:15" ht="18" customHeight="1">
      <c r="F4869" s="174" t="str">
        <f>IFERROR(IF(E4869="","",COUNTIF($E$2:E4869,E4869)),"")</f>
        <v/>
      </c>
      <c r="G4869" s="170" t="str">
        <f t="shared" si="154"/>
        <v/>
      </c>
      <c r="H4869" s="240" t="str">
        <f t="shared" si="155"/>
        <v/>
      </c>
      <c r="O4869" t="s">
        <v>983</v>
      </c>
    </row>
    <row r="4870" spans="6:15" ht="18" customHeight="1">
      <c r="F4870" s="174" t="str">
        <f>IFERROR(IF(E4870="","",COUNTIF($E$2:E4870,E4870)),"")</f>
        <v/>
      </c>
      <c r="G4870" s="170" t="str">
        <f t="shared" si="154"/>
        <v/>
      </c>
      <c r="H4870" s="240" t="str">
        <f t="shared" si="155"/>
        <v/>
      </c>
      <c r="O4870" t="s">
        <v>983</v>
      </c>
    </row>
    <row r="4871" spans="6:15" ht="18" customHeight="1">
      <c r="F4871" s="174" t="str">
        <f>IFERROR(IF(E4871="","",COUNTIF($E$2:E4871,E4871)),"")</f>
        <v/>
      </c>
      <c r="G4871" s="170" t="str">
        <f t="shared" si="154"/>
        <v/>
      </c>
      <c r="H4871" s="240" t="str">
        <f t="shared" si="155"/>
        <v/>
      </c>
      <c r="O4871" t="s">
        <v>983</v>
      </c>
    </row>
    <row r="4872" spans="6:15" ht="18" customHeight="1">
      <c r="F4872" s="174" t="str">
        <f>IFERROR(IF(E4872="","",COUNTIF($E$2:E4872,E4872)),"")</f>
        <v/>
      </c>
      <c r="G4872" s="170" t="str">
        <f t="shared" si="154"/>
        <v/>
      </c>
      <c r="H4872" s="240" t="str">
        <f t="shared" si="155"/>
        <v/>
      </c>
      <c r="O4872" t="s">
        <v>983</v>
      </c>
    </row>
    <row r="4873" spans="6:15" ht="18" customHeight="1">
      <c r="F4873" s="174" t="str">
        <f>IFERROR(IF(E4873="","",COUNTIF($E$2:E4873,E4873)),"")</f>
        <v/>
      </c>
      <c r="G4873" s="170" t="str">
        <f t="shared" si="154"/>
        <v/>
      </c>
      <c r="H4873" s="240" t="str">
        <f t="shared" si="155"/>
        <v/>
      </c>
      <c r="O4873" t="s">
        <v>983</v>
      </c>
    </row>
    <row r="4874" spans="6:15" ht="18" customHeight="1">
      <c r="F4874" s="174" t="str">
        <f>IFERROR(IF(E4874="","",COUNTIF($E$2:E4874,E4874)),"")</f>
        <v/>
      </c>
      <c r="G4874" s="170" t="str">
        <f t="shared" si="154"/>
        <v/>
      </c>
      <c r="H4874" s="240" t="str">
        <f t="shared" si="155"/>
        <v/>
      </c>
      <c r="O4874" t="s">
        <v>983</v>
      </c>
    </row>
    <row r="4875" spans="6:15" ht="18" customHeight="1">
      <c r="F4875" s="174" t="str">
        <f>IFERROR(IF(E4875="","",COUNTIF($E$2:E4875,E4875)),"")</f>
        <v/>
      </c>
      <c r="G4875" s="170" t="str">
        <f t="shared" si="154"/>
        <v/>
      </c>
      <c r="H4875" s="240" t="str">
        <f t="shared" si="155"/>
        <v/>
      </c>
      <c r="O4875" t="s">
        <v>983</v>
      </c>
    </row>
    <row r="4876" spans="6:15" ht="18" customHeight="1">
      <c r="F4876" s="174" t="str">
        <f>IFERROR(IF(E4876="","",COUNTIF($E$2:E4876,E4876)),"")</f>
        <v/>
      </c>
      <c r="G4876" s="170" t="str">
        <f t="shared" si="154"/>
        <v/>
      </c>
      <c r="H4876" s="240" t="str">
        <f t="shared" si="155"/>
        <v/>
      </c>
      <c r="O4876" t="s">
        <v>983</v>
      </c>
    </row>
    <row r="4877" spans="6:15" ht="18" customHeight="1">
      <c r="F4877" s="174" t="str">
        <f>IFERROR(IF(E4877="","",COUNTIF($E$2:E4877,E4877)),"")</f>
        <v/>
      </c>
      <c r="G4877" s="170" t="str">
        <f t="shared" si="154"/>
        <v/>
      </c>
      <c r="H4877" s="240" t="str">
        <f t="shared" si="155"/>
        <v/>
      </c>
      <c r="O4877" t="s">
        <v>983</v>
      </c>
    </row>
    <row r="4878" spans="6:15" ht="18" customHeight="1">
      <c r="F4878" s="174" t="str">
        <f>IFERROR(IF(E4878="","",COUNTIF($E$2:E4878,E4878)),"")</f>
        <v/>
      </c>
      <c r="G4878" s="170" t="str">
        <f t="shared" si="154"/>
        <v/>
      </c>
      <c r="H4878" s="240" t="str">
        <f t="shared" si="155"/>
        <v/>
      </c>
      <c r="O4878" t="s">
        <v>983</v>
      </c>
    </row>
    <row r="4879" spans="6:15" ht="18" customHeight="1">
      <c r="F4879" s="174" t="str">
        <f>IFERROR(IF(E4879="","",COUNTIF($E$2:E4879,E4879)),"")</f>
        <v/>
      </c>
      <c r="G4879" s="170" t="str">
        <f t="shared" si="154"/>
        <v/>
      </c>
      <c r="H4879" s="240" t="str">
        <f t="shared" si="155"/>
        <v/>
      </c>
      <c r="O4879" t="s">
        <v>983</v>
      </c>
    </row>
    <row r="4880" spans="6:15" ht="18" customHeight="1">
      <c r="F4880" s="174" t="str">
        <f>IFERROR(IF(E4880="","",COUNTIF($E$2:E4880,E4880)),"")</f>
        <v/>
      </c>
      <c r="G4880" s="170" t="str">
        <f t="shared" si="154"/>
        <v/>
      </c>
      <c r="H4880" s="240" t="str">
        <f t="shared" si="155"/>
        <v/>
      </c>
      <c r="O4880" t="s">
        <v>983</v>
      </c>
    </row>
    <row r="4881" spans="6:15" ht="18" customHeight="1">
      <c r="F4881" s="174" t="str">
        <f>IFERROR(IF(E4881="","",COUNTIF($E$2:E4881,E4881)),"")</f>
        <v/>
      </c>
      <c r="G4881" s="170" t="str">
        <f t="shared" si="154"/>
        <v/>
      </c>
      <c r="H4881" s="240" t="str">
        <f t="shared" si="155"/>
        <v/>
      </c>
      <c r="O4881" t="s">
        <v>983</v>
      </c>
    </row>
    <row r="4882" spans="6:15" ht="18" customHeight="1">
      <c r="F4882" s="174" t="str">
        <f>IFERROR(IF(E4882="","",COUNTIF($E$2:E4882,E4882)),"")</f>
        <v/>
      </c>
      <c r="G4882" s="170" t="str">
        <f t="shared" si="154"/>
        <v/>
      </c>
      <c r="H4882" s="240" t="str">
        <f t="shared" si="155"/>
        <v/>
      </c>
      <c r="O4882" t="s">
        <v>983</v>
      </c>
    </row>
    <row r="4883" spans="6:15" ht="18" customHeight="1">
      <c r="F4883" s="174" t="str">
        <f>IFERROR(IF(E4883="","",COUNTIF($E$2:E4883,E4883)),"")</f>
        <v/>
      </c>
      <c r="G4883" s="170" t="str">
        <f t="shared" si="154"/>
        <v/>
      </c>
      <c r="H4883" s="240" t="str">
        <f t="shared" si="155"/>
        <v/>
      </c>
      <c r="O4883" t="s">
        <v>983</v>
      </c>
    </row>
    <row r="4884" spans="6:15" ht="18" customHeight="1">
      <c r="F4884" s="174" t="str">
        <f>IFERROR(IF(E4884="","",COUNTIF($E$2:E4884,E4884)),"")</f>
        <v/>
      </c>
      <c r="G4884" s="170" t="str">
        <f t="shared" si="154"/>
        <v/>
      </c>
      <c r="H4884" s="240" t="str">
        <f t="shared" si="155"/>
        <v/>
      </c>
      <c r="O4884" t="s">
        <v>983</v>
      </c>
    </row>
    <row r="4885" spans="6:15" ht="18" customHeight="1">
      <c r="F4885" s="174" t="str">
        <f>IFERROR(IF(E4885="","",COUNTIF($E$2:E4885,E4885)),"")</f>
        <v/>
      </c>
      <c r="G4885" s="170" t="str">
        <f t="shared" si="154"/>
        <v/>
      </c>
      <c r="H4885" s="240" t="str">
        <f t="shared" si="155"/>
        <v/>
      </c>
      <c r="O4885" t="s">
        <v>983</v>
      </c>
    </row>
    <row r="4886" spans="6:15" ht="18" customHeight="1">
      <c r="F4886" s="174" t="str">
        <f>IFERROR(IF(E4886="","",COUNTIF($E$2:E4886,E4886)),"")</f>
        <v/>
      </c>
      <c r="G4886" s="170" t="str">
        <f t="shared" si="154"/>
        <v/>
      </c>
      <c r="H4886" s="240" t="str">
        <f t="shared" si="155"/>
        <v/>
      </c>
      <c r="O4886" t="s">
        <v>983</v>
      </c>
    </row>
    <row r="4887" spans="6:15" ht="18" customHeight="1">
      <c r="F4887" s="174" t="str">
        <f>IFERROR(IF(E4887="","",COUNTIF($E$2:E4887,E4887)),"")</f>
        <v/>
      </c>
      <c r="G4887" s="170" t="str">
        <f t="shared" si="154"/>
        <v/>
      </c>
      <c r="H4887" s="240" t="str">
        <f t="shared" si="155"/>
        <v/>
      </c>
      <c r="O4887" t="s">
        <v>983</v>
      </c>
    </row>
    <row r="4888" spans="6:15" ht="18" customHeight="1">
      <c r="F4888" s="174" t="str">
        <f>IFERROR(IF(E4888="","",COUNTIF($E$2:E4888,E4888)),"")</f>
        <v/>
      </c>
      <c r="G4888" s="170" t="str">
        <f t="shared" si="154"/>
        <v/>
      </c>
      <c r="H4888" s="240" t="str">
        <f t="shared" si="155"/>
        <v/>
      </c>
      <c r="O4888" t="s">
        <v>983</v>
      </c>
    </row>
    <row r="4889" spans="6:15" ht="18" customHeight="1">
      <c r="F4889" s="174" t="str">
        <f>IFERROR(IF(E4889="","",COUNTIF($E$2:E4889,E4889)),"")</f>
        <v/>
      </c>
      <c r="G4889" s="170" t="str">
        <f t="shared" si="154"/>
        <v/>
      </c>
      <c r="H4889" s="240" t="str">
        <f t="shared" si="155"/>
        <v/>
      </c>
      <c r="O4889" t="s">
        <v>983</v>
      </c>
    </row>
    <row r="4890" spans="6:15" ht="18" customHeight="1">
      <c r="F4890" s="174" t="str">
        <f>IFERROR(IF(E4890="","",COUNTIF($E$2:E4890,E4890)),"")</f>
        <v/>
      </c>
      <c r="G4890" s="170" t="str">
        <f t="shared" si="154"/>
        <v/>
      </c>
      <c r="H4890" s="240" t="str">
        <f t="shared" si="155"/>
        <v/>
      </c>
      <c r="O4890" t="s">
        <v>983</v>
      </c>
    </row>
    <row r="4891" spans="6:15" ht="18" customHeight="1">
      <c r="F4891" s="174" t="str">
        <f>IFERROR(IF(E4891="","",COUNTIF($E$2:E4891,E4891)),"")</f>
        <v/>
      </c>
      <c r="G4891" s="170" t="str">
        <f t="shared" si="154"/>
        <v/>
      </c>
      <c r="H4891" s="240" t="str">
        <f t="shared" si="155"/>
        <v/>
      </c>
      <c r="O4891" t="s">
        <v>983</v>
      </c>
    </row>
    <row r="4892" spans="6:15" ht="18" customHeight="1">
      <c r="F4892" s="174" t="str">
        <f>IFERROR(IF(E4892="","",COUNTIF($E$2:E4892,E4892)),"")</f>
        <v/>
      </c>
      <c r="G4892" s="170" t="str">
        <f t="shared" si="154"/>
        <v/>
      </c>
      <c r="H4892" s="240" t="str">
        <f t="shared" si="155"/>
        <v/>
      </c>
      <c r="O4892" t="s">
        <v>983</v>
      </c>
    </row>
    <row r="4893" spans="6:15" ht="18" customHeight="1">
      <c r="F4893" s="174" t="str">
        <f>IFERROR(IF(E4893="","",COUNTIF($E$2:E4893,E4893)),"")</f>
        <v/>
      </c>
      <c r="G4893" s="170" t="str">
        <f t="shared" si="154"/>
        <v/>
      </c>
      <c r="H4893" s="240" t="str">
        <f t="shared" si="155"/>
        <v/>
      </c>
      <c r="O4893" t="s">
        <v>983</v>
      </c>
    </row>
    <row r="4894" spans="6:15" ht="18" customHeight="1">
      <c r="F4894" s="174" t="str">
        <f>IFERROR(IF(E4894="","",COUNTIF($E$2:E4894,E4894)),"")</f>
        <v/>
      </c>
      <c r="G4894" s="170" t="str">
        <f t="shared" si="154"/>
        <v/>
      </c>
      <c r="H4894" s="240" t="str">
        <f t="shared" si="155"/>
        <v/>
      </c>
      <c r="O4894" t="s">
        <v>983</v>
      </c>
    </row>
    <row r="4895" spans="6:15" ht="18" customHeight="1">
      <c r="F4895" s="174" t="str">
        <f>IFERROR(IF(E4895="","",COUNTIF($E$2:E4895,E4895)),"")</f>
        <v/>
      </c>
      <c r="G4895" s="170" t="str">
        <f t="shared" si="154"/>
        <v/>
      </c>
      <c r="H4895" s="240" t="str">
        <f t="shared" si="155"/>
        <v/>
      </c>
      <c r="O4895" t="s">
        <v>983</v>
      </c>
    </row>
    <row r="4896" spans="6:15" ht="18" customHeight="1">
      <c r="F4896" s="174" t="str">
        <f>IFERROR(IF(E4896="","",COUNTIF($E$2:E4896,E4896)),"")</f>
        <v/>
      </c>
      <c r="G4896" s="170" t="str">
        <f t="shared" si="154"/>
        <v/>
      </c>
      <c r="H4896" s="240" t="str">
        <f t="shared" si="155"/>
        <v/>
      </c>
      <c r="O4896" t="s">
        <v>983</v>
      </c>
    </row>
    <row r="4897" spans="6:15" ht="18" customHeight="1">
      <c r="F4897" s="174" t="str">
        <f>IFERROR(IF(E4897="","",COUNTIF($E$2:E4897,E4897)),"")</f>
        <v/>
      </c>
      <c r="G4897" s="170" t="str">
        <f t="shared" si="154"/>
        <v/>
      </c>
      <c r="H4897" s="240" t="str">
        <f t="shared" si="155"/>
        <v/>
      </c>
      <c r="O4897" t="s">
        <v>983</v>
      </c>
    </row>
    <row r="4898" spans="6:15" ht="18" customHeight="1">
      <c r="F4898" s="174" t="str">
        <f>IFERROR(IF(E4898="","",COUNTIF($E$2:E4898,E4898)),"")</f>
        <v/>
      </c>
      <c r="G4898" s="170" t="str">
        <f t="shared" si="154"/>
        <v/>
      </c>
      <c r="H4898" s="240" t="str">
        <f t="shared" si="155"/>
        <v/>
      </c>
      <c r="O4898" t="s">
        <v>983</v>
      </c>
    </row>
    <row r="4899" spans="6:15" ht="18" customHeight="1">
      <c r="F4899" s="174" t="str">
        <f>IFERROR(IF(E4899="","",COUNTIF($E$2:E4899,E4899)),"")</f>
        <v/>
      </c>
      <c r="G4899" s="170" t="str">
        <f t="shared" si="154"/>
        <v/>
      </c>
      <c r="H4899" s="240" t="str">
        <f t="shared" si="155"/>
        <v/>
      </c>
      <c r="O4899" t="s">
        <v>983</v>
      </c>
    </row>
    <row r="4900" spans="6:15" ht="18" customHeight="1">
      <c r="F4900" s="174" t="str">
        <f>IFERROR(IF(E4900="","",COUNTIF($E$2:E4900,E4900)),"")</f>
        <v/>
      </c>
      <c r="G4900" s="170" t="str">
        <f t="shared" si="154"/>
        <v/>
      </c>
      <c r="H4900" s="240" t="str">
        <f t="shared" si="155"/>
        <v/>
      </c>
      <c r="O4900" t="s">
        <v>983</v>
      </c>
    </row>
    <row r="4901" spans="6:15" ht="18" customHeight="1">
      <c r="F4901" s="174" t="str">
        <f>IFERROR(IF(E4901="","",COUNTIF($E$2:E4901,E4901)),"")</f>
        <v/>
      </c>
      <c r="G4901" s="170" t="str">
        <f t="shared" si="154"/>
        <v/>
      </c>
      <c r="H4901" s="240" t="str">
        <f t="shared" si="155"/>
        <v/>
      </c>
      <c r="O4901" t="s">
        <v>983</v>
      </c>
    </row>
    <row r="4902" spans="6:15" ht="18" customHeight="1">
      <c r="F4902" s="174" t="str">
        <f>IFERROR(IF(E4902="","",COUNTIF($E$2:E4902,E4902)),"")</f>
        <v/>
      </c>
      <c r="G4902" s="170" t="str">
        <f t="shared" si="154"/>
        <v/>
      </c>
      <c r="H4902" s="240" t="str">
        <f t="shared" si="155"/>
        <v/>
      </c>
      <c r="O4902" t="s">
        <v>983</v>
      </c>
    </row>
    <row r="4903" spans="6:15" ht="18" customHeight="1">
      <c r="F4903" s="174" t="str">
        <f>IFERROR(IF(E4903="","",COUNTIF($E$2:E4903,E4903)),"")</f>
        <v/>
      </c>
      <c r="G4903" s="170" t="str">
        <f t="shared" si="154"/>
        <v/>
      </c>
      <c r="H4903" s="240" t="str">
        <f t="shared" si="155"/>
        <v/>
      </c>
      <c r="O4903" t="s">
        <v>983</v>
      </c>
    </row>
    <row r="4904" spans="6:15" ht="18" customHeight="1">
      <c r="F4904" s="174" t="str">
        <f>IFERROR(IF(E4904="","",COUNTIF($E$2:E4904,E4904)),"")</f>
        <v/>
      </c>
      <c r="G4904" s="170" t="str">
        <f t="shared" si="154"/>
        <v/>
      </c>
      <c r="H4904" s="240" t="str">
        <f t="shared" si="155"/>
        <v/>
      </c>
      <c r="O4904" t="s">
        <v>983</v>
      </c>
    </row>
    <row r="4905" spans="6:15" ht="18" customHeight="1">
      <c r="F4905" s="174" t="str">
        <f>IFERROR(IF(E4905="","",COUNTIF($E$2:E4905,E4905)),"")</f>
        <v/>
      </c>
      <c r="G4905" s="170" t="str">
        <f t="shared" si="154"/>
        <v/>
      </c>
      <c r="H4905" s="240" t="str">
        <f t="shared" si="155"/>
        <v/>
      </c>
      <c r="O4905" t="s">
        <v>983</v>
      </c>
    </row>
    <row r="4906" spans="6:15" ht="18" customHeight="1">
      <c r="F4906" s="174" t="str">
        <f>IFERROR(IF(E4906="","",COUNTIF($E$2:E4906,E4906)),"")</f>
        <v/>
      </c>
      <c r="G4906" s="170" t="str">
        <f t="shared" si="154"/>
        <v/>
      </c>
      <c r="H4906" s="240" t="str">
        <f t="shared" si="155"/>
        <v/>
      </c>
      <c r="O4906" t="s">
        <v>983</v>
      </c>
    </row>
    <row r="4907" spans="6:15" ht="18" customHeight="1">
      <c r="F4907" s="174" t="str">
        <f>IFERROR(IF(E4907="","",COUNTIF($E$2:E4907,E4907)),"")</f>
        <v/>
      </c>
      <c r="G4907" s="170" t="str">
        <f t="shared" si="154"/>
        <v/>
      </c>
      <c r="H4907" s="240" t="str">
        <f t="shared" si="155"/>
        <v/>
      </c>
      <c r="O4907" t="s">
        <v>983</v>
      </c>
    </row>
    <row r="4908" spans="6:15" ht="18" customHeight="1">
      <c r="F4908" s="174" t="str">
        <f>IFERROR(IF(E4908="","",COUNTIF($E$2:E4908,E4908)),"")</f>
        <v/>
      </c>
      <c r="G4908" s="170" t="str">
        <f t="shared" si="154"/>
        <v/>
      </c>
      <c r="H4908" s="240" t="str">
        <f t="shared" si="155"/>
        <v/>
      </c>
      <c r="O4908" t="s">
        <v>983</v>
      </c>
    </row>
    <row r="4909" spans="6:15" ht="18" customHeight="1">
      <c r="F4909" s="174" t="str">
        <f>IFERROR(IF(E4909="","",COUNTIF($E$2:E4909,E4909)),"")</f>
        <v/>
      </c>
      <c r="G4909" s="170" t="str">
        <f t="shared" si="154"/>
        <v/>
      </c>
      <c r="H4909" s="240" t="str">
        <f t="shared" si="155"/>
        <v/>
      </c>
      <c r="O4909" t="s">
        <v>983</v>
      </c>
    </row>
    <row r="4910" spans="6:15" ht="18" customHeight="1">
      <c r="F4910" s="174" t="str">
        <f>IFERROR(IF(E4910="","",COUNTIF($E$2:E4910,E4910)),"")</f>
        <v/>
      </c>
      <c r="G4910" s="170" t="str">
        <f t="shared" si="154"/>
        <v/>
      </c>
      <c r="H4910" s="240" t="str">
        <f t="shared" si="155"/>
        <v/>
      </c>
      <c r="O4910" t="s">
        <v>983</v>
      </c>
    </row>
    <row r="4911" spans="6:15" ht="18" customHeight="1">
      <c r="F4911" s="174" t="str">
        <f>IFERROR(IF(E4911="","",COUNTIF($E$2:E4911,E4911)),"")</f>
        <v/>
      </c>
      <c r="G4911" s="170" t="str">
        <f t="shared" si="154"/>
        <v/>
      </c>
      <c r="H4911" s="240" t="str">
        <f t="shared" si="155"/>
        <v/>
      </c>
      <c r="O4911" t="s">
        <v>983</v>
      </c>
    </row>
    <row r="4912" spans="6:15" ht="18" customHeight="1">
      <c r="F4912" s="174" t="str">
        <f>IFERROR(IF(E4912="","",COUNTIF($E$2:E4912,E4912)),"")</f>
        <v/>
      </c>
      <c r="G4912" s="170" t="str">
        <f t="shared" si="154"/>
        <v/>
      </c>
      <c r="H4912" s="240" t="str">
        <f t="shared" si="155"/>
        <v/>
      </c>
      <c r="O4912" t="s">
        <v>983</v>
      </c>
    </row>
    <row r="4913" spans="6:15" ht="18" customHeight="1">
      <c r="F4913" s="174" t="str">
        <f>IFERROR(IF(E4913="","",COUNTIF($E$2:E4913,E4913)),"")</f>
        <v/>
      </c>
      <c r="G4913" s="170" t="str">
        <f t="shared" si="154"/>
        <v/>
      </c>
      <c r="H4913" s="240" t="str">
        <f t="shared" si="155"/>
        <v/>
      </c>
      <c r="O4913" t="s">
        <v>983</v>
      </c>
    </row>
    <row r="4914" spans="6:15" ht="18" customHeight="1">
      <c r="F4914" s="174" t="str">
        <f>IFERROR(IF(E4914="","",COUNTIF($E$2:E4914,E4914)),"")</f>
        <v/>
      </c>
      <c r="G4914" s="170" t="str">
        <f t="shared" si="154"/>
        <v/>
      </c>
      <c r="H4914" s="240" t="str">
        <f t="shared" si="155"/>
        <v/>
      </c>
      <c r="O4914" t="s">
        <v>983</v>
      </c>
    </row>
    <row r="4915" spans="6:15" ht="18" customHeight="1">
      <c r="F4915" s="174" t="str">
        <f>IFERROR(IF(E4915="","",COUNTIF($E$2:E4915,E4915)),"")</f>
        <v/>
      </c>
      <c r="G4915" s="170" t="str">
        <f t="shared" si="154"/>
        <v/>
      </c>
      <c r="H4915" s="240" t="str">
        <f t="shared" si="155"/>
        <v/>
      </c>
      <c r="O4915" t="s">
        <v>983</v>
      </c>
    </row>
    <row r="4916" spans="6:15" ht="18" customHeight="1">
      <c r="F4916" s="174" t="str">
        <f>IFERROR(IF(E4916="","",COUNTIF($E$2:E4916,E4916)),"")</f>
        <v/>
      </c>
      <c r="G4916" s="170" t="str">
        <f t="shared" si="154"/>
        <v/>
      </c>
      <c r="H4916" s="240" t="str">
        <f t="shared" si="155"/>
        <v/>
      </c>
      <c r="O4916" t="s">
        <v>983</v>
      </c>
    </row>
    <row r="4917" spans="6:15" ht="18" customHeight="1">
      <c r="F4917" s="174" t="str">
        <f>IFERROR(IF(E4917="","",COUNTIF($E$2:E4917,E4917)),"")</f>
        <v/>
      </c>
      <c r="G4917" s="170" t="str">
        <f t="shared" si="154"/>
        <v/>
      </c>
      <c r="H4917" s="240" t="str">
        <f t="shared" si="155"/>
        <v/>
      </c>
      <c r="O4917" t="s">
        <v>983</v>
      </c>
    </row>
    <row r="4918" spans="6:15" ht="18" customHeight="1">
      <c r="F4918" s="174" t="str">
        <f>IFERROR(IF(E4918="","",COUNTIF($E$2:E4918,E4918)),"")</f>
        <v/>
      </c>
      <c r="G4918" s="170" t="str">
        <f t="shared" si="154"/>
        <v/>
      </c>
      <c r="H4918" s="240" t="str">
        <f t="shared" si="155"/>
        <v/>
      </c>
      <c r="O4918" t="s">
        <v>983</v>
      </c>
    </row>
    <row r="4919" spans="6:15" ht="18" customHeight="1">
      <c r="F4919" s="174" t="str">
        <f>IFERROR(IF(E4919="","",COUNTIF($E$2:E4919,E4919)),"")</f>
        <v/>
      </c>
      <c r="G4919" s="170" t="str">
        <f t="shared" si="154"/>
        <v/>
      </c>
      <c r="H4919" s="240" t="str">
        <f t="shared" si="155"/>
        <v/>
      </c>
      <c r="O4919" t="s">
        <v>983</v>
      </c>
    </row>
    <row r="4920" spans="6:15" ht="18" customHeight="1">
      <c r="F4920" s="174" t="str">
        <f>IFERROR(IF(E4920="","",COUNTIF($E$2:E4920,E4920)),"")</f>
        <v/>
      </c>
      <c r="G4920" s="170" t="str">
        <f t="shared" si="154"/>
        <v/>
      </c>
      <c r="H4920" s="240" t="str">
        <f t="shared" si="155"/>
        <v/>
      </c>
      <c r="O4920" t="s">
        <v>983</v>
      </c>
    </row>
    <row r="4921" spans="6:15" ht="18" customHeight="1">
      <c r="F4921" s="174" t="str">
        <f>IFERROR(IF(E4921="","",COUNTIF($E$2:E4921,E4921)),"")</f>
        <v/>
      </c>
      <c r="G4921" s="170" t="str">
        <f t="shared" si="154"/>
        <v/>
      </c>
      <c r="H4921" s="240" t="str">
        <f t="shared" si="155"/>
        <v/>
      </c>
      <c r="O4921" t="s">
        <v>983</v>
      </c>
    </row>
    <row r="4922" spans="6:15" ht="18" customHeight="1">
      <c r="F4922" s="174" t="str">
        <f>IFERROR(IF(E4922="","",COUNTIF($E$2:E4922,E4922)),"")</f>
        <v/>
      </c>
      <c r="G4922" s="170" t="str">
        <f t="shared" si="154"/>
        <v/>
      </c>
      <c r="H4922" s="240" t="str">
        <f t="shared" si="155"/>
        <v/>
      </c>
      <c r="O4922" t="s">
        <v>983</v>
      </c>
    </row>
    <row r="4923" spans="6:15" ht="18" customHeight="1">
      <c r="F4923" s="174" t="str">
        <f>IFERROR(IF(E4923="","",COUNTIF($E$2:E4923,E4923)),"")</f>
        <v/>
      </c>
      <c r="G4923" s="170" t="str">
        <f t="shared" si="154"/>
        <v/>
      </c>
      <c r="H4923" s="240" t="str">
        <f t="shared" si="155"/>
        <v/>
      </c>
      <c r="O4923" t="s">
        <v>983</v>
      </c>
    </row>
    <row r="4924" spans="6:15" ht="18" customHeight="1">
      <c r="F4924" s="174" t="str">
        <f>IFERROR(IF(E4924="","",COUNTIF($E$2:E4924,E4924)),"")</f>
        <v/>
      </c>
      <c r="G4924" s="170" t="str">
        <f t="shared" si="154"/>
        <v/>
      </c>
      <c r="H4924" s="240" t="str">
        <f t="shared" si="155"/>
        <v/>
      </c>
      <c r="O4924" t="s">
        <v>983</v>
      </c>
    </row>
    <row r="4925" spans="6:15" ht="18" customHeight="1">
      <c r="F4925" s="174" t="str">
        <f>IFERROR(IF(E4925="","",COUNTIF($E$2:E4925,E4925)),"")</f>
        <v/>
      </c>
      <c r="G4925" s="170" t="str">
        <f t="shared" si="154"/>
        <v/>
      </c>
      <c r="H4925" s="240" t="str">
        <f t="shared" si="155"/>
        <v/>
      </c>
      <c r="O4925" t="s">
        <v>983</v>
      </c>
    </row>
    <row r="4926" spans="6:15" ht="18" customHeight="1">
      <c r="F4926" s="174" t="str">
        <f>IFERROR(IF(E4926="","",COUNTIF($E$2:E4926,E4926)),"")</f>
        <v/>
      </c>
      <c r="G4926" s="170" t="str">
        <f t="shared" si="154"/>
        <v/>
      </c>
      <c r="H4926" s="240" t="str">
        <f t="shared" si="155"/>
        <v/>
      </c>
      <c r="O4926" t="s">
        <v>983</v>
      </c>
    </row>
    <row r="4927" spans="6:15" ht="18" customHeight="1">
      <c r="F4927" s="174" t="str">
        <f>IFERROR(IF(E4927="","",COUNTIF($E$2:E4927,E4927)),"")</f>
        <v/>
      </c>
      <c r="G4927" s="170" t="str">
        <f t="shared" si="154"/>
        <v/>
      </c>
      <c r="H4927" s="240" t="str">
        <f t="shared" si="155"/>
        <v/>
      </c>
      <c r="O4927" t="s">
        <v>983</v>
      </c>
    </row>
    <row r="4928" spans="6:15" ht="18" customHeight="1">
      <c r="F4928" s="174" t="str">
        <f>IFERROR(IF(E4928="","",COUNTIF($E$2:E4928,E4928)),"")</f>
        <v/>
      </c>
      <c r="G4928" s="170" t="str">
        <f t="shared" si="154"/>
        <v/>
      </c>
      <c r="H4928" s="240" t="str">
        <f t="shared" si="155"/>
        <v/>
      </c>
      <c r="O4928" t="s">
        <v>983</v>
      </c>
    </row>
    <row r="4929" spans="6:15" ht="18" customHeight="1">
      <c r="F4929" s="174" t="str">
        <f>IFERROR(IF(E4929="","",COUNTIF($E$2:E4929,E4929)),"")</f>
        <v/>
      </c>
      <c r="G4929" s="170" t="str">
        <f t="shared" si="154"/>
        <v/>
      </c>
      <c r="H4929" s="240" t="str">
        <f t="shared" si="155"/>
        <v/>
      </c>
      <c r="O4929" t="s">
        <v>983</v>
      </c>
    </row>
    <row r="4930" spans="6:15" ht="18" customHeight="1">
      <c r="F4930" s="174" t="str">
        <f>IFERROR(IF(E4930="","",COUNTIF($E$2:E4930,E4930)),"")</f>
        <v/>
      </c>
      <c r="G4930" s="170" t="str">
        <f t="shared" ref="G4930:G4993" si="156">IFERROR(IF(AND(COUNTIF(E4930:E4930,E4930)=(F4930),F4930&gt;0),ROW(),""),"")</f>
        <v/>
      </c>
      <c r="H4930" s="240" t="str">
        <f t="shared" ref="H4930:H4993" si="157">IFERROR(INDEX(E:E,SMALL(G:G,ROW()-1)),"")</f>
        <v/>
      </c>
      <c r="O4930" t="s">
        <v>983</v>
      </c>
    </row>
    <row r="4931" spans="6:15" ht="18" customHeight="1">
      <c r="F4931" s="174" t="str">
        <f>IFERROR(IF(E4931="","",COUNTIF($E$2:E4931,E4931)),"")</f>
        <v/>
      </c>
      <c r="G4931" s="170" t="str">
        <f t="shared" si="156"/>
        <v/>
      </c>
      <c r="H4931" s="240" t="str">
        <f t="shared" si="157"/>
        <v/>
      </c>
      <c r="O4931" t="s">
        <v>983</v>
      </c>
    </row>
    <row r="4932" spans="6:15" ht="18" customHeight="1">
      <c r="F4932" s="174" t="str">
        <f>IFERROR(IF(E4932="","",COUNTIF($E$2:E4932,E4932)),"")</f>
        <v/>
      </c>
      <c r="G4932" s="170" t="str">
        <f t="shared" si="156"/>
        <v/>
      </c>
      <c r="H4932" s="240" t="str">
        <f t="shared" si="157"/>
        <v/>
      </c>
      <c r="O4932" t="s">
        <v>983</v>
      </c>
    </row>
    <row r="4933" spans="6:15" ht="18" customHeight="1">
      <c r="F4933" s="174" t="str">
        <f>IFERROR(IF(E4933="","",COUNTIF($E$2:E4933,E4933)),"")</f>
        <v/>
      </c>
      <c r="G4933" s="170" t="str">
        <f t="shared" si="156"/>
        <v/>
      </c>
      <c r="H4933" s="240" t="str">
        <f t="shared" si="157"/>
        <v/>
      </c>
      <c r="O4933" t="s">
        <v>983</v>
      </c>
    </row>
    <row r="4934" spans="6:15" ht="18" customHeight="1">
      <c r="F4934" s="174" t="str">
        <f>IFERROR(IF(E4934="","",COUNTIF($E$2:E4934,E4934)),"")</f>
        <v/>
      </c>
      <c r="G4934" s="170" t="str">
        <f t="shared" si="156"/>
        <v/>
      </c>
      <c r="H4934" s="240" t="str">
        <f t="shared" si="157"/>
        <v/>
      </c>
      <c r="O4934" t="s">
        <v>983</v>
      </c>
    </row>
    <row r="4935" spans="6:15" ht="18" customHeight="1">
      <c r="F4935" s="174" t="str">
        <f>IFERROR(IF(E4935="","",COUNTIF($E$2:E4935,E4935)),"")</f>
        <v/>
      </c>
      <c r="G4935" s="170" t="str">
        <f t="shared" si="156"/>
        <v/>
      </c>
      <c r="H4935" s="240" t="str">
        <f t="shared" si="157"/>
        <v/>
      </c>
      <c r="O4935" t="s">
        <v>983</v>
      </c>
    </row>
    <row r="4936" spans="6:15" ht="18" customHeight="1">
      <c r="F4936" s="174" t="str">
        <f>IFERROR(IF(E4936="","",COUNTIF($E$2:E4936,E4936)),"")</f>
        <v/>
      </c>
      <c r="G4936" s="170" t="str">
        <f t="shared" si="156"/>
        <v/>
      </c>
      <c r="H4936" s="240" t="str">
        <f t="shared" si="157"/>
        <v/>
      </c>
      <c r="O4936" t="s">
        <v>983</v>
      </c>
    </row>
    <row r="4937" spans="6:15" ht="18" customHeight="1">
      <c r="F4937" s="174" t="str">
        <f>IFERROR(IF(E4937="","",COUNTIF($E$2:E4937,E4937)),"")</f>
        <v/>
      </c>
      <c r="G4937" s="170" t="str">
        <f t="shared" si="156"/>
        <v/>
      </c>
      <c r="H4937" s="240" t="str">
        <f t="shared" si="157"/>
        <v/>
      </c>
      <c r="O4937" t="s">
        <v>983</v>
      </c>
    </row>
    <row r="4938" spans="6:15" ht="18" customHeight="1">
      <c r="F4938" s="174" t="str">
        <f>IFERROR(IF(E4938="","",COUNTIF($E$2:E4938,E4938)),"")</f>
        <v/>
      </c>
      <c r="G4938" s="170" t="str">
        <f t="shared" si="156"/>
        <v/>
      </c>
      <c r="H4938" s="240" t="str">
        <f t="shared" si="157"/>
        <v/>
      </c>
      <c r="O4938" t="s">
        <v>983</v>
      </c>
    </row>
    <row r="4939" spans="6:15" ht="18" customHeight="1">
      <c r="F4939" s="174" t="str">
        <f>IFERROR(IF(E4939="","",COUNTIF($E$2:E4939,E4939)),"")</f>
        <v/>
      </c>
      <c r="G4939" s="170" t="str">
        <f t="shared" si="156"/>
        <v/>
      </c>
      <c r="H4939" s="240" t="str">
        <f t="shared" si="157"/>
        <v/>
      </c>
      <c r="O4939" t="s">
        <v>983</v>
      </c>
    </row>
    <row r="4940" spans="6:15" ht="18" customHeight="1">
      <c r="F4940" s="174" t="str">
        <f>IFERROR(IF(E4940="","",COUNTIF($E$2:E4940,E4940)),"")</f>
        <v/>
      </c>
      <c r="G4940" s="170" t="str">
        <f t="shared" si="156"/>
        <v/>
      </c>
      <c r="H4940" s="240" t="str">
        <f t="shared" si="157"/>
        <v/>
      </c>
      <c r="O4940" t="s">
        <v>983</v>
      </c>
    </row>
    <row r="4941" spans="6:15" ht="18" customHeight="1">
      <c r="F4941" s="174" t="str">
        <f>IFERROR(IF(E4941="","",COUNTIF($E$2:E4941,E4941)),"")</f>
        <v/>
      </c>
      <c r="G4941" s="170" t="str">
        <f t="shared" si="156"/>
        <v/>
      </c>
      <c r="H4941" s="240" t="str">
        <f t="shared" si="157"/>
        <v/>
      </c>
      <c r="O4941" t="s">
        <v>983</v>
      </c>
    </row>
    <row r="4942" spans="6:15" ht="18" customHeight="1">
      <c r="F4942" s="174" t="str">
        <f>IFERROR(IF(E4942="","",COUNTIF($E$2:E4942,E4942)),"")</f>
        <v/>
      </c>
      <c r="G4942" s="170" t="str">
        <f t="shared" si="156"/>
        <v/>
      </c>
      <c r="H4942" s="240" t="str">
        <f t="shared" si="157"/>
        <v/>
      </c>
      <c r="O4942" t="s">
        <v>983</v>
      </c>
    </row>
    <row r="4943" spans="6:15" ht="18" customHeight="1">
      <c r="F4943" s="174" t="str">
        <f>IFERROR(IF(E4943="","",COUNTIF($E$2:E4943,E4943)),"")</f>
        <v/>
      </c>
      <c r="G4943" s="170" t="str">
        <f t="shared" si="156"/>
        <v/>
      </c>
      <c r="H4943" s="240" t="str">
        <f t="shared" si="157"/>
        <v/>
      </c>
      <c r="O4943" t="s">
        <v>983</v>
      </c>
    </row>
    <row r="4944" spans="6:15" ht="18" customHeight="1">
      <c r="F4944" s="174" t="str">
        <f>IFERROR(IF(E4944="","",COUNTIF($E$2:E4944,E4944)),"")</f>
        <v/>
      </c>
      <c r="G4944" s="170" t="str">
        <f t="shared" si="156"/>
        <v/>
      </c>
      <c r="H4944" s="240" t="str">
        <f t="shared" si="157"/>
        <v/>
      </c>
      <c r="O4944" t="s">
        <v>983</v>
      </c>
    </row>
    <row r="4945" spans="6:15" ht="18" customHeight="1">
      <c r="F4945" s="174" t="str">
        <f>IFERROR(IF(E4945="","",COUNTIF($E$2:E4945,E4945)),"")</f>
        <v/>
      </c>
      <c r="G4945" s="170" t="str">
        <f t="shared" si="156"/>
        <v/>
      </c>
      <c r="H4945" s="240" t="str">
        <f t="shared" si="157"/>
        <v/>
      </c>
      <c r="O4945" t="s">
        <v>983</v>
      </c>
    </row>
    <row r="4946" spans="6:15" ht="18" customHeight="1">
      <c r="F4946" s="174" t="str">
        <f>IFERROR(IF(E4946="","",COUNTIF($E$2:E4946,E4946)),"")</f>
        <v/>
      </c>
      <c r="G4946" s="170" t="str">
        <f t="shared" si="156"/>
        <v/>
      </c>
      <c r="H4946" s="240" t="str">
        <f t="shared" si="157"/>
        <v/>
      </c>
      <c r="O4946" t="s">
        <v>983</v>
      </c>
    </row>
    <row r="4947" spans="6:15" ht="18" customHeight="1">
      <c r="F4947" s="174" t="str">
        <f>IFERROR(IF(E4947="","",COUNTIF($E$2:E4947,E4947)),"")</f>
        <v/>
      </c>
      <c r="G4947" s="170" t="str">
        <f t="shared" si="156"/>
        <v/>
      </c>
      <c r="H4947" s="240" t="str">
        <f t="shared" si="157"/>
        <v/>
      </c>
      <c r="O4947" t="s">
        <v>983</v>
      </c>
    </row>
    <row r="4948" spans="6:15" ht="18" customHeight="1">
      <c r="F4948" s="174" t="str">
        <f>IFERROR(IF(E4948="","",COUNTIF($E$2:E4948,E4948)),"")</f>
        <v/>
      </c>
      <c r="G4948" s="170" t="str">
        <f t="shared" si="156"/>
        <v/>
      </c>
      <c r="H4948" s="240" t="str">
        <f t="shared" si="157"/>
        <v/>
      </c>
      <c r="O4948" t="s">
        <v>983</v>
      </c>
    </row>
    <row r="4949" spans="6:15" ht="18" customHeight="1">
      <c r="F4949" s="174" t="str">
        <f>IFERROR(IF(E4949="","",COUNTIF($E$2:E4949,E4949)),"")</f>
        <v/>
      </c>
      <c r="G4949" s="170" t="str">
        <f t="shared" si="156"/>
        <v/>
      </c>
      <c r="H4949" s="240" t="str">
        <f t="shared" si="157"/>
        <v/>
      </c>
      <c r="O4949" t="s">
        <v>983</v>
      </c>
    </row>
    <row r="4950" spans="6:15" ht="18" customHeight="1">
      <c r="F4950" s="174" t="str">
        <f>IFERROR(IF(E4950="","",COUNTIF($E$2:E4950,E4950)),"")</f>
        <v/>
      </c>
      <c r="G4950" s="170" t="str">
        <f t="shared" si="156"/>
        <v/>
      </c>
      <c r="H4950" s="240" t="str">
        <f t="shared" si="157"/>
        <v/>
      </c>
      <c r="O4950" t="s">
        <v>983</v>
      </c>
    </row>
    <row r="4951" spans="6:15" ht="18" customHeight="1">
      <c r="F4951" s="174" t="str">
        <f>IFERROR(IF(E4951="","",COUNTIF($E$2:E4951,E4951)),"")</f>
        <v/>
      </c>
      <c r="G4951" s="170" t="str">
        <f t="shared" si="156"/>
        <v/>
      </c>
      <c r="H4951" s="240" t="str">
        <f t="shared" si="157"/>
        <v/>
      </c>
      <c r="O4951" t="s">
        <v>983</v>
      </c>
    </row>
    <row r="4952" spans="6:15" ht="18" customHeight="1">
      <c r="F4952" s="174" t="str">
        <f>IFERROR(IF(E4952="","",COUNTIF($E$2:E4952,E4952)),"")</f>
        <v/>
      </c>
      <c r="G4952" s="170" t="str">
        <f t="shared" si="156"/>
        <v/>
      </c>
      <c r="H4952" s="240" t="str">
        <f t="shared" si="157"/>
        <v/>
      </c>
      <c r="O4952" t="s">
        <v>983</v>
      </c>
    </row>
    <row r="4953" spans="6:15" ht="18" customHeight="1">
      <c r="F4953" s="174" t="str">
        <f>IFERROR(IF(E4953="","",COUNTIF($E$2:E4953,E4953)),"")</f>
        <v/>
      </c>
      <c r="G4953" s="170" t="str">
        <f t="shared" si="156"/>
        <v/>
      </c>
      <c r="H4953" s="240" t="str">
        <f t="shared" si="157"/>
        <v/>
      </c>
      <c r="O4953" t="s">
        <v>983</v>
      </c>
    </row>
    <row r="4954" spans="6:15" ht="18" customHeight="1">
      <c r="F4954" s="174" t="str">
        <f>IFERROR(IF(E4954="","",COUNTIF($E$2:E4954,E4954)),"")</f>
        <v/>
      </c>
      <c r="G4954" s="170" t="str">
        <f t="shared" si="156"/>
        <v/>
      </c>
      <c r="H4954" s="240" t="str">
        <f t="shared" si="157"/>
        <v/>
      </c>
      <c r="O4954" t="s">
        <v>983</v>
      </c>
    </row>
    <row r="4955" spans="6:15" ht="18" customHeight="1">
      <c r="F4955" s="174" t="str">
        <f>IFERROR(IF(E4955="","",COUNTIF($E$2:E4955,E4955)),"")</f>
        <v/>
      </c>
      <c r="G4955" s="170" t="str">
        <f t="shared" si="156"/>
        <v/>
      </c>
      <c r="H4955" s="240" t="str">
        <f t="shared" si="157"/>
        <v/>
      </c>
      <c r="O4955" t="s">
        <v>983</v>
      </c>
    </row>
    <row r="4956" spans="6:15" ht="18" customHeight="1">
      <c r="F4956" s="174" t="str">
        <f>IFERROR(IF(E4956="","",COUNTIF($E$2:E4956,E4956)),"")</f>
        <v/>
      </c>
      <c r="G4956" s="170" t="str">
        <f t="shared" si="156"/>
        <v/>
      </c>
      <c r="H4956" s="240" t="str">
        <f t="shared" si="157"/>
        <v/>
      </c>
      <c r="O4956" t="s">
        <v>983</v>
      </c>
    </row>
    <row r="4957" spans="6:15" ht="18" customHeight="1">
      <c r="F4957" s="174" t="str">
        <f>IFERROR(IF(E4957="","",COUNTIF($E$2:E4957,E4957)),"")</f>
        <v/>
      </c>
      <c r="G4957" s="170" t="str">
        <f t="shared" si="156"/>
        <v/>
      </c>
      <c r="H4957" s="240" t="str">
        <f t="shared" si="157"/>
        <v/>
      </c>
      <c r="O4957" t="s">
        <v>983</v>
      </c>
    </row>
    <row r="4958" spans="6:15" ht="18" customHeight="1">
      <c r="F4958" s="174" t="str">
        <f>IFERROR(IF(E4958="","",COUNTIF($E$2:E4958,E4958)),"")</f>
        <v/>
      </c>
      <c r="G4958" s="170" t="str">
        <f t="shared" si="156"/>
        <v/>
      </c>
      <c r="H4958" s="240" t="str">
        <f t="shared" si="157"/>
        <v/>
      </c>
      <c r="O4958" t="s">
        <v>983</v>
      </c>
    </row>
    <row r="4959" spans="6:15" ht="18" customHeight="1">
      <c r="F4959" s="174" t="str">
        <f>IFERROR(IF(E4959="","",COUNTIF($E$2:E4959,E4959)),"")</f>
        <v/>
      </c>
      <c r="G4959" s="170" t="str">
        <f t="shared" si="156"/>
        <v/>
      </c>
      <c r="H4959" s="240" t="str">
        <f t="shared" si="157"/>
        <v/>
      </c>
      <c r="O4959" t="s">
        <v>983</v>
      </c>
    </row>
    <row r="4960" spans="6:15" ht="18" customHeight="1">
      <c r="F4960" s="174" t="str">
        <f>IFERROR(IF(E4960="","",COUNTIF($E$2:E4960,E4960)),"")</f>
        <v/>
      </c>
      <c r="G4960" s="170" t="str">
        <f t="shared" si="156"/>
        <v/>
      </c>
      <c r="H4960" s="240" t="str">
        <f t="shared" si="157"/>
        <v/>
      </c>
      <c r="O4960" t="s">
        <v>983</v>
      </c>
    </row>
    <row r="4961" spans="6:15" ht="18" customHeight="1">
      <c r="F4961" s="174" t="str">
        <f>IFERROR(IF(E4961="","",COUNTIF($E$2:E4961,E4961)),"")</f>
        <v/>
      </c>
      <c r="G4961" s="170" t="str">
        <f t="shared" si="156"/>
        <v/>
      </c>
      <c r="H4961" s="240" t="str">
        <f t="shared" si="157"/>
        <v/>
      </c>
      <c r="O4961" t="s">
        <v>983</v>
      </c>
    </row>
    <row r="4962" spans="6:15" ht="18" customHeight="1">
      <c r="F4962" s="174" t="str">
        <f>IFERROR(IF(E4962="","",COUNTIF($E$2:E4962,E4962)),"")</f>
        <v/>
      </c>
      <c r="G4962" s="170" t="str">
        <f t="shared" si="156"/>
        <v/>
      </c>
      <c r="H4962" s="240" t="str">
        <f t="shared" si="157"/>
        <v/>
      </c>
      <c r="O4962" t="s">
        <v>983</v>
      </c>
    </row>
    <row r="4963" spans="6:15" ht="18" customHeight="1">
      <c r="F4963" s="174" t="str">
        <f>IFERROR(IF(E4963="","",COUNTIF($E$2:E4963,E4963)),"")</f>
        <v/>
      </c>
      <c r="G4963" s="170" t="str">
        <f t="shared" si="156"/>
        <v/>
      </c>
      <c r="H4963" s="240" t="str">
        <f t="shared" si="157"/>
        <v/>
      </c>
      <c r="O4963" t="s">
        <v>983</v>
      </c>
    </row>
    <row r="4964" spans="6:15" ht="18" customHeight="1">
      <c r="F4964" s="174" t="str">
        <f>IFERROR(IF(E4964="","",COUNTIF($E$2:E4964,E4964)),"")</f>
        <v/>
      </c>
      <c r="G4964" s="170" t="str">
        <f t="shared" si="156"/>
        <v/>
      </c>
      <c r="H4964" s="240" t="str">
        <f t="shared" si="157"/>
        <v/>
      </c>
      <c r="O4964" t="s">
        <v>983</v>
      </c>
    </row>
    <row r="4965" spans="6:15" ht="18" customHeight="1">
      <c r="F4965" s="174" t="str">
        <f>IFERROR(IF(E4965="","",COUNTIF($E$2:E4965,E4965)),"")</f>
        <v/>
      </c>
      <c r="G4965" s="170" t="str">
        <f t="shared" si="156"/>
        <v/>
      </c>
      <c r="H4965" s="240" t="str">
        <f t="shared" si="157"/>
        <v/>
      </c>
      <c r="O4965" t="s">
        <v>983</v>
      </c>
    </row>
    <row r="4966" spans="6:15" ht="18" customHeight="1">
      <c r="F4966" s="174" t="str">
        <f>IFERROR(IF(E4966="","",COUNTIF($E$2:E4966,E4966)),"")</f>
        <v/>
      </c>
      <c r="G4966" s="170" t="str">
        <f t="shared" si="156"/>
        <v/>
      </c>
      <c r="H4966" s="240" t="str">
        <f t="shared" si="157"/>
        <v/>
      </c>
      <c r="O4966" t="s">
        <v>983</v>
      </c>
    </row>
    <row r="4967" spans="6:15" ht="18" customHeight="1">
      <c r="F4967" s="174" t="str">
        <f>IFERROR(IF(E4967="","",COUNTIF($E$2:E4967,E4967)),"")</f>
        <v/>
      </c>
      <c r="G4967" s="170" t="str">
        <f t="shared" si="156"/>
        <v/>
      </c>
      <c r="H4967" s="240" t="str">
        <f t="shared" si="157"/>
        <v/>
      </c>
      <c r="O4967" t="s">
        <v>983</v>
      </c>
    </row>
    <row r="4968" spans="6:15" ht="18" customHeight="1">
      <c r="F4968" s="174" t="str">
        <f>IFERROR(IF(E4968="","",COUNTIF($E$2:E4968,E4968)),"")</f>
        <v/>
      </c>
      <c r="G4968" s="170" t="str">
        <f t="shared" si="156"/>
        <v/>
      </c>
      <c r="H4968" s="240" t="str">
        <f t="shared" si="157"/>
        <v/>
      </c>
      <c r="O4968" t="s">
        <v>983</v>
      </c>
    </row>
    <row r="4969" spans="6:15" ht="18" customHeight="1">
      <c r="F4969" s="174" t="str">
        <f>IFERROR(IF(E4969="","",COUNTIF($E$2:E4969,E4969)),"")</f>
        <v/>
      </c>
      <c r="G4969" s="170" t="str">
        <f t="shared" si="156"/>
        <v/>
      </c>
      <c r="H4969" s="240" t="str">
        <f t="shared" si="157"/>
        <v/>
      </c>
      <c r="O4969" t="s">
        <v>983</v>
      </c>
    </row>
    <row r="4970" spans="6:15" ht="18" customHeight="1">
      <c r="F4970" s="174" t="str">
        <f>IFERROR(IF(E4970="","",COUNTIF($E$2:E4970,E4970)),"")</f>
        <v/>
      </c>
      <c r="G4970" s="170" t="str">
        <f t="shared" si="156"/>
        <v/>
      </c>
      <c r="H4970" s="240" t="str">
        <f t="shared" si="157"/>
        <v/>
      </c>
      <c r="O4970" t="s">
        <v>983</v>
      </c>
    </row>
    <row r="4971" spans="6:15" ht="18" customHeight="1">
      <c r="F4971" s="174" t="str">
        <f>IFERROR(IF(E4971="","",COUNTIF($E$2:E4971,E4971)),"")</f>
        <v/>
      </c>
      <c r="G4971" s="170" t="str">
        <f t="shared" si="156"/>
        <v/>
      </c>
      <c r="H4971" s="240" t="str">
        <f t="shared" si="157"/>
        <v/>
      </c>
      <c r="O4971" t="s">
        <v>983</v>
      </c>
    </row>
    <row r="4972" spans="6:15" ht="18" customHeight="1">
      <c r="F4972" s="174" t="str">
        <f>IFERROR(IF(E4972="","",COUNTIF($E$2:E4972,E4972)),"")</f>
        <v/>
      </c>
      <c r="G4972" s="170" t="str">
        <f t="shared" si="156"/>
        <v/>
      </c>
      <c r="H4972" s="240" t="str">
        <f t="shared" si="157"/>
        <v/>
      </c>
      <c r="O4972" t="s">
        <v>983</v>
      </c>
    </row>
    <row r="4973" spans="6:15" ht="18" customHeight="1">
      <c r="F4973" s="174" t="str">
        <f>IFERROR(IF(E4973="","",COUNTIF($E$2:E4973,E4973)),"")</f>
        <v/>
      </c>
      <c r="G4973" s="170" t="str">
        <f t="shared" si="156"/>
        <v/>
      </c>
      <c r="H4973" s="240" t="str">
        <f t="shared" si="157"/>
        <v/>
      </c>
      <c r="O4973" t="s">
        <v>983</v>
      </c>
    </row>
    <row r="4974" spans="6:15" ht="18" customHeight="1">
      <c r="F4974" s="174" t="str">
        <f>IFERROR(IF(E4974="","",COUNTIF($E$2:E4974,E4974)),"")</f>
        <v/>
      </c>
      <c r="G4974" s="170" t="str">
        <f t="shared" si="156"/>
        <v/>
      </c>
      <c r="H4974" s="240" t="str">
        <f t="shared" si="157"/>
        <v/>
      </c>
      <c r="O4974" t="s">
        <v>983</v>
      </c>
    </row>
    <row r="4975" spans="6:15" ht="18" customHeight="1">
      <c r="F4975" s="174" t="str">
        <f>IFERROR(IF(E4975="","",COUNTIF($E$2:E4975,E4975)),"")</f>
        <v/>
      </c>
      <c r="G4975" s="170" t="str">
        <f t="shared" si="156"/>
        <v/>
      </c>
      <c r="H4975" s="240" t="str">
        <f t="shared" si="157"/>
        <v/>
      </c>
      <c r="O4975" t="s">
        <v>983</v>
      </c>
    </row>
    <row r="4976" spans="6:15" ht="18" customHeight="1">
      <c r="F4976" s="174" t="str">
        <f>IFERROR(IF(E4976="","",COUNTIF($E$2:E4976,E4976)),"")</f>
        <v/>
      </c>
      <c r="G4976" s="170" t="str">
        <f t="shared" si="156"/>
        <v/>
      </c>
      <c r="H4976" s="240" t="str">
        <f t="shared" si="157"/>
        <v/>
      </c>
      <c r="O4976" t="s">
        <v>983</v>
      </c>
    </row>
    <row r="4977" spans="6:15" ht="18" customHeight="1">
      <c r="F4977" s="174" t="str">
        <f>IFERROR(IF(E4977="","",COUNTIF($E$2:E4977,E4977)),"")</f>
        <v/>
      </c>
      <c r="G4977" s="170" t="str">
        <f t="shared" si="156"/>
        <v/>
      </c>
      <c r="H4977" s="240" t="str">
        <f t="shared" si="157"/>
        <v/>
      </c>
      <c r="O4977" t="s">
        <v>983</v>
      </c>
    </row>
    <row r="4978" spans="6:15" ht="18" customHeight="1">
      <c r="F4978" s="174" t="str">
        <f>IFERROR(IF(E4978="","",COUNTIF($E$2:E4978,E4978)),"")</f>
        <v/>
      </c>
      <c r="G4978" s="170" t="str">
        <f t="shared" si="156"/>
        <v/>
      </c>
      <c r="H4978" s="240" t="str">
        <f t="shared" si="157"/>
        <v/>
      </c>
      <c r="O4978" t="s">
        <v>983</v>
      </c>
    </row>
    <row r="4979" spans="6:15" ht="18" customHeight="1">
      <c r="F4979" s="174" t="str">
        <f>IFERROR(IF(E4979="","",COUNTIF($E$2:E4979,E4979)),"")</f>
        <v/>
      </c>
      <c r="G4979" s="170" t="str">
        <f t="shared" si="156"/>
        <v/>
      </c>
      <c r="H4979" s="240" t="str">
        <f t="shared" si="157"/>
        <v/>
      </c>
      <c r="O4979" t="s">
        <v>983</v>
      </c>
    </row>
    <row r="4980" spans="6:15" ht="18" customHeight="1">
      <c r="F4980" s="174" t="str">
        <f>IFERROR(IF(E4980="","",COUNTIF($E$2:E4980,E4980)),"")</f>
        <v/>
      </c>
      <c r="G4980" s="170" t="str">
        <f t="shared" si="156"/>
        <v/>
      </c>
      <c r="H4980" s="240" t="str">
        <f t="shared" si="157"/>
        <v/>
      </c>
      <c r="O4980" t="s">
        <v>983</v>
      </c>
    </row>
    <row r="4981" spans="6:15" ht="18" customHeight="1">
      <c r="F4981" s="174" t="str">
        <f>IFERROR(IF(E4981="","",COUNTIF($E$2:E4981,E4981)),"")</f>
        <v/>
      </c>
      <c r="G4981" s="170" t="str">
        <f t="shared" si="156"/>
        <v/>
      </c>
      <c r="H4981" s="240" t="str">
        <f t="shared" si="157"/>
        <v/>
      </c>
      <c r="O4981" t="s">
        <v>983</v>
      </c>
    </row>
    <row r="4982" spans="6:15" ht="18" customHeight="1">
      <c r="F4982" s="174" t="str">
        <f>IFERROR(IF(E4982="","",COUNTIF($E$2:E4982,E4982)),"")</f>
        <v/>
      </c>
      <c r="G4982" s="170" t="str">
        <f t="shared" si="156"/>
        <v/>
      </c>
      <c r="H4982" s="240" t="str">
        <f t="shared" si="157"/>
        <v/>
      </c>
      <c r="O4982" t="s">
        <v>983</v>
      </c>
    </row>
    <row r="4983" spans="6:15" ht="18" customHeight="1">
      <c r="F4983" s="174" t="str">
        <f>IFERROR(IF(E4983="","",COUNTIF($E$2:E4983,E4983)),"")</f>
        <v/>
      </c>
      <c r="G4983" s="170" t="str">
        <f t="shared" si="156"/>
        <v/>
      </c>
      <c r="H4983" s="240" t="str">
        <f t="shared" si="157"/>
        <v/>
      </c>
      <c r="O4983" t="s">
        <v>983</v>
      </c>
    </row>
    <row r="4984" spans="6:15" ht="18" customHeight="1">
      <c r="F4984" s="174" t="str">
        <f>IFERROR(IF(E4984="","",COUNTIF($E$2:E4984,E4984)),"")</f>
        <v/>
      </c>
      <c r="G4984" s="170" t="str">
        <f t="shared" si="156"/>
        <v/>
      </c>
      <c r="H4984" s="240" t="str">
        <f t="shared" si="157"/>
        <v/>
      </c>
      <c r="O4984" t="s">
        <v>983</v>
      </c>
    </row>
    <row r="4985" spans="6:15" ht="18" customHeight="1">
      <c r="F4985" s="174" t="str">
        <f>IFERROR(IF(E4985="","",COUNTIF($E$2:E4985,E4985)),"")</f>
        <v/>
      </c>
      <c r="G4985" s="170" t="str">
        <f t="shared" si="156"/>
        <v/>
      </c>
      <c r="H4985" s="240" t="str">
        <f t="shared" si="157"/>
        <v/>
      </c>
      <c r="O4985" t="s">
        <v>983</v>
      </c>
    </row>
    <row r="4986" spans="6:15" ht="18" customHeight="1">
      <c r="F4986" s="174" t="str">
        <f>IFERROR(IF(E4986="","",COUNTIF($E$2:E4986,E4986)),"")</f>
        <v/>
      </c>
      <c r="G4986" s="170" t="str">
        <f t="shared" si="156"/>
        <v/>
      </c>
      <c r="H4986" s="240" t="str">
        <f t="shared" si="157"/>
        <v/>
      </c>
      <c r="O4986" t="s">
        <v>983</v>
      </c>
    </row>
    <row r="4987" spans="6:15" ht="18" customHeight="1">
      <c r="F4987" s="174" t="str">
        <f>IFERROR(IF(E4987="","",COUNTIF($E$2:E4987,E4987)),"")</f>
        <v/>
      </c>
      <c r="G4987" s="170" t="str">
        <f t="shared" si="156"/>
        <v/>
      </c>
      <c r="H4987" s="240" t="str">
        <f t="shared" si="157"/>
        <v/>
      </c>
      <c r="O4987" t="s">
        <v>983</v>
      </c>
    </row>
    <row r="4988" spans="6:15" ht="18" customHeight="1">
      <c r="F4988" s="174" t="str">
        <f>IFERROR(IF(E4988="","",COUNTIF($E$2:E4988,E4988)),"")</f>
        <v/>
      </c>
      <c r="G4988" s="170" t="str">
        <f t="shared" si="156"/>
        <v/>
      </c>
      <c r="H4988" s="240" t="str">
        <f t="shared" si="157"/>
        <v/>
      </c>
      <c r="O4988" t="s">
        <v>983</v>
      </c>
    </row>
    <row r="4989" spans="6:15" ht="18" customHeight="1">
      <c r="F4989" s="174" t="str">
        <f>IFERROR(IF(E4989="","",COUNTIF($E$2:E4989,E4989)),"")</f>
        <v/>
      </c>
      <c r="G4989" s="170" t="str">
        <f t="shared" si="156"/>
        <v/>
      </c>
      <c r="H4989" s="240" t="str">
        <f t="shared" si="157"/>
        <v/>
      </c>
      <c r="O4989" t="s">
        <v>983</v>
      </c>
    </row>
    <row r="4990" spans="6:15" ht="18" customHeight="1">
      <c r="F4990" s="174" t="str">
        <f>IFERROR(IF(E4990="","",COUNTIF($E$2:E4990,E4990)),"")</f>
        <v/>
      </c>
      <c r="G4990" s="170" t="str">
        <f t="shared" si="156"/>
        <v/>
      </c>
      <c r="H4990" s="240" t="str">
        <f t="shared" si="157"/>
        <v/>
      </c>
      <c r="O4990" t="s">
        <v>983</v>
      </c>
    </row>
    <row r="4991" spans="6:15" ht="18" customHeight="1">
      <c r="F4991" s="174" t="str">
        <f>IFERROR(IF(E4991="","",COUNTIF($E$2:E4991,E4991)),"")</f>
        <v/>
      </c>
      <c r="G4991" s="170" t="str">
        <f t="shared" si="156"/>
        <v/>
      </c>
      <c r="H4991" s="240" t="str">
        <f t="shared" si="157"/>
        <v/>
      </c>
      <c r="O4991" t="s">
        <v>983</v>
      </c>
    </row>
    <row r="4992" spans="6:15" ht="18" customHeight="1">
      <c r="F4992" s="174" t="str">
        <f>IFERROR(IF(E4992="","",COUNTIF($E$2:E4992,E4992)),"")</f>
        <v/>
      </c>
      <c r="G4992" s="170" t="str">
        <f t="shared" si="156"/>
        <v/>
      </c>
      <c r="H4992" s="240" t="str">
        <f t="shared" si="157"/>
        <v/>
      </c>
      <c r="O4992" t="s">
        <v>983</v>
      </c>
    </row>
    <row r="4993" spans="6:15" ht="18" customHeight="1">
      <c r="F4993" s="174" t="str">
        <f>IFERROR(IF(E4993="","",COUNTIF($E$2:E4993,E4993)),"")</f>
        <v/>
      </c>
      <c r="G4993" s="170" t="str">
        <f t="shared" si="156"/>
        <v/>
      </c>
      <c r="H4993" s="240" t="str">
        <f t="shared" si="157"/>
        <v/>
      </c>
      <c r="O4993" t="s">
        <v>983</v>
      </c>
    </row>
    <row r="4994" spans="6:15" ht="18" customHeight="1">
      <c r="F4994" s="174" t="str">
        <f>IFERROR(IF(E4994="","",COUNTIF($E$2:E4994,E4994)),"")</f>
        <v/>
      </c>
      <c r="G4994" s="170" t="str">
        <f t="shared" ref="G4994:G5057" si="158">IFERROR(IF(AND(COUNTIF(E4994:E4994,E4994)=(F4994),F4994&gt;0),ROW(),""),"")</f>
        <v/>
      </c>
      <c r="H4994" s="240" t="str">
        <f t="shared" ref="H4994:H5057" si="159">IFERROR(INDEX(E:E,SMALL(G:G,ROW()-1)),"")</f>
        <v/>
      </c>
      <c r="O4994" t="s">
        <v>983</v>
      </c>
    </row>
    <row r="4995" spans="6:15" ht="18" customHeight="1">
      <c r="F4995" s="174" t="str">
        <f>IFERROR(IF(E4995="","",COUNTIF($E$2:E4995,E4995)),"")</f>
        <v/>
      </c>
      <c r="G4995" s="170" t="str">
        <f t="shared" si="158"/>
        <v/>
      </c>
      <c r="H4995" s="240" t="str">
        <f t="shared" si="159"/>
        <v/>
      </c>
      <c r="O4995" t="s">
        <v>983</v>
      </c>
    </row>
    <row r="4996" spans="6:15" ht="18" customHeight="1">
      <c r="F4996" s="174" t="str">
        <f>IFERROR(IF(E4996="","",COUNTIF($E$2:E4996,E4996)),"")</f>
        <v/>
      </c>
      <c r="G4996" s="170" t="str">
        <f t="shared" si="158"/>
        <v/>
      </c>
      <c r="H4996" s="240" t="str">
        <f t="shared" si="159"/>
        <v/>
      </c>
      <c r="O4996" t="s">
        <v>983</v>
      </c>
    </row>
    <row r="4997" spans="6:15" ht="18" customHeight="1">
      <c r="F4997" s="174" t="str">
        <f>IFERROR(IF(E4997="","",COUNTIF($E$2:E4997,E4997)),"")</f>
        <v/>
      </c>
      <c r="G4997" s="170" t="str">
        <f t="shared" si="158"/>
        <v/>
      </c>
      <c r="H4997" s="240" t="str">
        <f t="shared" si="159"/>
        <v/>
      </c>
      <c r="O4997" t="s">
        <v>983</v>
      </c>
    </row>
    <row r="4998" spans="6:15" ht="18" customHeight="1">
      <c r="F4998" s="174" t="str">
        <f>IFERROR(IF(E4998="","",COUNTIF($E$2:E4998,E4998)),"")</f>
        <v/>
      </c>
      <c r="G4998" s="170" t="str">
        <f t="shared" si="158"/>
        <v/>
      </c>
      <c r="H4998" s="240" t="str">
        <f t="shared" si="159"/>
        <v/>
      </c>
      <c r="O4998" t="s">
        <v>983</v>
      </c>
    </row>
    <row r="4999" spans="6:15" ht="18" customHeight="1">
      <c r="F4999" s="174" t="str">
        <f>IFERROR(IF(E4999="","",COUNTIF($E$2:E4999,E4999)),"")</f>
        <v/>
      </c>
      <c r="G4999" s="170" t="str">
        <f t="shared" si="158"/>
        <v/>
      </c>
      <c r="H4999" s="240" t="str">
        <f t="shared" si="159"/>
        <v/>
      </c>
      <c r="O4999" t="s">
        <v>983</v>
      </c>
    </row>
    <row r="5000" spans="6:15" ht="18" customHeight="1">
      <c r="F5000" s="174" t="str">
        <f>IFERROR(IF(E5000="","",COUNTIF($E$2:E5000,E5000)),"")</f>
        <v/>
      </c>
      <c r="G5000" s="170" t="str">
        <f t="shared" si="158"/>
        <v/>
      </c>
      <c r="H5000" s="240" t="str">
        <f t="shared" si="159"/>
        <v/>
      </c>
      <c r="O5000" t="s">
        <v>983</v>
      </c>
    </row>
    <row r="5001" spans="6:15" ht="18" customHeight="1">
      <c r="F5001" s="174" t="str">
        <f>IFERROR(IF(E5001="","",COUNTIF($E$2:E5001,E5001)),"")</f>
        <v/>
      </c>
      <c r="G5001" s="170" t="str">
        <f t="shared" si="158"/>
        <v/>
      </c>
      <c r="H5001" s="240" t="str">
        <f t="shared" si="159"/>
        <v/>
      </c>
      <c r="O5001" t="s">
        <v>983</v>
      </c>
    </row>
    <row r="5002" spans="6:15" ht="18" customHeight="1">
      <c r="F5002" s="174" t="str">
        <f>IFERROR(IF(E5002="","",COUNTIF($E$2:E5002,E5002)),"")</f>
        <v/>
      </c>
      <c r="G5002" s="170" t="str">
        <f t="shared" si="158"/>
        <v/>
      </c>
      <c r="H5002" s="240" t="str">
        <f t="shared" si="159"/>
        <v/>
      </c>
      <c r="O5002" t="s">
        <v>983</v>
      </c>
    </row>
    <row r="5003" spans="6:15" ht="18" customHeight="1">
      <c r="F5003" s="174" t="str">
        <f>IFERROR(IF(E5003="","",COUNTIF($E$2:E5003,E5003)),"")</f>
        <v/>
      </c>
      <c r="G5003" s="170" t="str">
        <f t="shared" si="158"/>
        <v/>
      </c>
      <c r="H5003" s="240" t="str">
        <f t="shared" si="159"/>
        <v/>
      </c>
      <c r="O5003" t="s">
        <v>983</v>
      </c>
    </row>
    <row r="5004" spans="6:15" ht="18" customHeight="1">
      <c r="F5004" s="174" t="str">
        <f>IFERROR(IF(E5004="","",COUNTIF($E$2:E5004,E5004)),"")</f>
        <v/>
      </c>
      <c r="G5004" s="170" t="str">
        <f t="shared" si="158"/>
        <v/>
      </c>
      <c r="H5004" s="240" t="str">
        <f t="shared" si="159"/>
        <v/>
      </c>
      <c r="O5004" t="s">
        <v>983</v>
      </c>
    </row>
    <row r="5005" spans="6:15" ht="18" customHeight="1">
      <c r="F5005" s="174" t="str">
        <f>IFERROR(IF(E5005="","",COUNTIF($E$2:E5005,E5005)),"")</f>
        <v/>
      </c>
      <c r="G5005" s="170" t="str">
        <f t="shared" si="158"/>
        <v/>
      </c>
      <c r="H5005" s="240" t="str">
        <f t="shared" si="159"/>
        <v/>
      </c>
      <c r="O5005" t="s">
        <v>983</v>
      </c>
    </row>
    <row r="5006" spans="6:15" ht="18" customHeight="1">
      <c r="F5006" s="174" t="str">
        <f>IFERROR(IF(E5006="","",COUNTIF($E$2:E5006,E5006)),"")</f>
        <v/>
      </c>
      <c r="G5006" s="170" t="str">
        <f t="shared" si="158"/>
        <v/>
      </c>
      <c r="H5006" s="240" t="str">
        <f t="shared" si="159"/>
        <v/>
      </c>
      <c r="O5006" t="s">
        <v>983</v>
      </c>
    </row>
    <row r="5007" spans="6:15" ht="18" customHeight="1">
      <c r="F5007" s="174" t="str">
        <f>IFERROR(IF(E5007="","",COUNTIF($E$2:E5007,E5007)),"")</f>
        <v/>
      </c>
      <c r="G5007" s="170" t="str">
        <f t="shared" si="158"/>
        <v/>
      </c>
      <c r="H5007" s="240" t="str">
        <f t="shared" si="159"/>
        <v/>
      </c>
      <c r="O5007" t="s">
        <v>983</v>
      </c>
    </row>
    <row r="5008" spans="6:15" ht="18" customHeight="1">
      <c r="F5008" s="174" t="str">
        <f>IFERROR(IF(E5008="","",COUNTIF($E$2:E5008,E5008)),"")</f>
        <v/>
      </c>
      <c r="G5008" s="170" t="str">
        <f t="shared" si="158"/>
        <v/>
      </c>
      <c r="H5008" s="240" t="str">
        <f t="shared" si="159"/>
        <v/>
      </c>
      <c r="O5008" t="s">
        <v>983</v>
      </c>
    </row>
    <row r="5009" spans="6:15" ht="18" customHeight="1">
      <c r="F5009" s="174" t="str">
        <f>IFERROR(IF(E5009="","",COUNTIF($E$2:E5009,E5009)),"")</f>
        <v/>
      </c>
      <c r="G5009" s="170" t="str">
        <f t="shared" si="158"/>
        <v/>
      </c>
      <c r="H5009" s="240" t="str">
        <f t="shared" si="159"/>
        <v/>
      </c>
      <c r="O5009" t="s">
        <v>983</v>
      </c>
    </row>
    <row r="5010" spans="6:15" ht="18" customHeight="1">
      <c r="F5010" s="174" t="str">
        <f>IFERROR(IF(E5010="","",COUNTIF($E$2:E5010,E5010)),"")</f>
        <v/>
      </c>
      <c r="G5010" s="170" t="str">
        <f t="shared" si="158"/>
        <v/>
      </c>
      <c r="H5010" s="240" t="str">
        <f t="shared" si="159"/>
        <v/>
      </c>
      <c r="O5010" t="s">
        <v>983</v>
      </c>
    </row>
    <row r="5011" spans="6:15" ht="18" customHeight="1">
      <c r="F5011" s="174" t="str">
        <f>IFERROR(IF(E5011="","",COUNTIF($E$2:E5011,E5011)),"")</f>
        <v/>
      </c>
      <c r="G5011" s="170" t="str">
        <f t="shared" si="158"/>
        <v/>
      </c>
      <c r="H5011" s="240" t="str">
        <f t="shared" si="159"/>
        <v/>
      </c>
      <c r="O5011" t="s">
        <v>983</v>
      </c>
    </row>
    <row r="5012" spans="6:15" ht="18" customHeight="1">
      <c r="F5012" s="174" t="str">
        <f>IFERROR(IF(E5012="","",COUNTIF($E$2:E5012,E5012)),"")</f>
        <v/>
      </c>
      <c r="G5012" s="170" t="str">
        <f t="shared" si="158"/>
        <v/>
      </c>
      <c r="H5012" s="240" t="str">
        <f t="shared" si="159"/>
        <v/>
      </c>
      <c r="O5012" t="s">
        <v>983</v>
      </c>
    </row>
    <row r="5013" spans="6:15" ht="18" customHeight="1">
      <c r="F5013" s="174" t="str">
        <f>IFERROR(IF(E5013="","",COUNTIF($E$2:E5013,E5013)),"")</f>
        <v/>
      </c>
      <c r="G5013" s="170" t="str">
        <f t="shared" si="158"/>
        <v/>
      </c>
      <c r="H5013" s="240" t="str">
        <f t="shared" si="159"/>
        <v/>
      </c>
      <c r="O5013" t="s">
        <v>983</v>
      </c>
    </row>
    <row r="5014" spans="6:15" ht="18" customHeight="1">
      <c r="F5014" s="174" t="str">
        <f>IFERROR(IF(E5014="","",COUNTIF($E$2:E5014,E5014)),"")</f>
        <v/>
      </c>
      <c r="G5014" s="170" t="str">
        <f t="shared" si="158"/>
        <v/>
      </c>
      <c r="H5014" s="240" t="str">
        <f t="shared" si="159"/>
        <v/>
      </c>
      <c r="O5014" t="s">
        <v>983</v>
      </c>
    </row>
    <row r="5015" spans="6:15" ht="18" customHeight="1">
      <c r="F5015" s="174" t="str">
        <f>IFERROR(IF(E5015="","",COUNTIF($E$2:E5015,E5015)),"")</f>
        <v/>
      </c>
      <c r="G5015" s="170" t="str">
        <f t="shared" si="158"/>
        <v/>
      </c>
      <c r="H5015" s="240" t="str">
        <f t="shared" si="159"/>
        <v/>
      </c>
      <c r="O5015" t="s">
        <v>983</v>
      </c>
    </row>
    <row r="5016" spans="6:15" ht="18" customHeight="1">
      <c r="F5016" s="174" t="str">
        <f>IFERROR(IF(E5016="","",COUNTIF($E$2:E5016,E5016)),"")</f>
        <v/>
      </c>
      <c r="G5016" s="170" t="str">
        <f t="shared" si="158"/>
        <v/>
      </c>
      <c r="H5016" s="240" t="str">
        <f t="shared" si="159"/>
        <v/>
      </c>
      <c r="O5016" t="s">
        <v>983</v>
      </c>
    </row>
    <row r="5017" spans="6:15" ht="18" customHeight="1">
      <c r="F5017" s="174" t="str">
        <f>IFERROR(IF(E5017="","",COUNTIF($E$2:E5017,E5017)),"")</f>
        <v/>
      </c>
      <c r="G5017" s="170" t="str">
        <f t="shared" si="158"/>
        <v/>
      </c>
      <c r="H5017" s="240" t="str">
        <f t="shared" si="159"/>
        <v/>
      </c>
      <c r="O5017" t="s">
        <v>983</v>
      </c>
    </row>
    <row r="5018" spans="6:15" ht="18" customHeight="1">
      <c r="F5018" s="174" t="str">
        <f>IFERROR(IF(E5018="","",COUNTIF($E$2:E5018,E5018)),"")</f>
        <v/>
      </c>
      <c r="G5018" s="170" t="str">
        <f t="shared" si="158"/>
        <v/>
      </c>
      <c r="H5018" s="240" t="str">
        <f t="shared" si="159"/>
        <v/>
      </c>
      <c r="O5018" t="s">
        <v>983</v>
      </c>
    </row>
    <row r="5019" spans="6:15" ht="18" customHeight="1">
      <c r="F5019" s="174" t="str">
        <f>IFERROR(IF(E5019="","",COUNTIF($E$2:E5019,E5019)),"")</f>
        <v/>
      </c>
      <c r="G5019" s="170" t="str">
        <f t="shared" si="158"/>
        <v/>
      </c>
      <c r="H5019" s="240" t="str">
        <f t="shared" si="159"/>
        <v/>
      </c>
      <c r="O5019" t="s">
        <v>983</v>
      </c>
    </row>
    <row r="5020" spans="6:15" ht="18" customHeight="1">
      <c r="F5020" s="174" t="str">
        <f>IFERROR(IF(E5020="","",COUNTIF($E$2:E5020,E5020)),"")</f>
        <v/>
      </c>
      <c r="G5020" s="170" t="str">
        <f t="shared" si="158"/>
        <v/>
      </c>
      <c r="H5020" s="240" t="str">
        <f t="shared" si="159"/>
        <v/>
      </c>
      <c r="O5020" t="s">
        <v>983</v>
      </c>
    </row>
    <row r="5021" spans="6:15" ht="18" customHeight="1">
      <c r="F5021" s="174" t="str">
        <f>IFERROR(IF(E5021="","",COUNTIF($E$2:E5021,E5021)),"")</f>
        <v/>
      </c>
      <c r="G5021" s="170" t="str">
        <f t="shared" si="158"/>
        <v/>
      </c>
      <c r="H5021" s="240" t="str">
        <f t="shared" si="159"/>
        <v/>
      </c>
      <c r="O5021" t="s">
        <v>983</v>
      </c>
    </row>
    <row r="5022" spans="6:15" ht="18" customHeight="1">
      <c r="F5022" s="174" t="str">
        <f>IFERROR(IF(E5022="","",COUNTIF($E$2:E5022,E5022)),"")</f>
        <v/>
      </c>
      <c r="G5022" s="170" t="str">
        <f t="shared" si="158"/>
        <v/>
      </c>
      <c r="H5022" s="240" t="str">
        <f t="shared" si="159"/>
        <v/>
      </c>
      <c r="O5022" t="s">
        <v>983</v>
      </c>
    </row>
    <row r="5023" spans="6:15" ht="18" customHeight="1">
      <c r="F5023" s="174" t="str">
        <f>IFERROR(IF(E5023="","",COUNTIF($E$2:E5023,E5023)),"")</f>
        <v/>
      </c>
      <c r="G5023" s="170" t="str">
        <f t="shared" si="158"/>
        <v/>
      </c>
      <c r="H5023" s="240" t="str">
        <f t="shared" si="159"/>
        <v/>
      </c>
      <c r="O5023" t="s">
        <v>983</v>
      </c>
    </row>
    <row r="5024" spans="6:15" ht="18" customHeight="1">
      <c r="F5024" s="174" t="str">
        <f>IFERROR(IF(E5024="","",COUNTIF($E$2:E5024,E5024)),"")</f>
        <v/>
      </c>
      <c r="G5024" s="170" t="str">
        <f t="shared" si="158"/>
        <v/>
      </c>
      <c r="H5024" s="240" t="str">
        <f t="shared" si="159"/>
        <v/>
      </c>
      <c r="O5024" t="s">
        <v>983</v>
      </c>
    </row>
    <row r="5025" spans="6:15" ht="18" customHeight="1">
      <c r="F5025" s="174" t="str">
        <f>IFERROR(IF(E5025="","",COUNTIF($E$2:E5025,E5025)),"")</f>
        <v/>
      </c>
      <c r="G5025" s="170" t="str">
        <f t="shared" si="158"/>
        <v/>
      </c>
      <c r="H5025" s="240" t="str">
        <f t="shared" si="159"/>
        <v/>
      </c>
      <c r="O5025" t="s">
        <v>983</v>
      </c>
    </row>
    <row r="5026" spans="6:15" ht="18" customHeight="1">
      <c r="F5026" s="174" t="str">
        <f>IFERROR(IF(E5026="","",COUNTIF($E$2:E5026,E5026)),"")</f>
        <v/>
      </c>
      <c r="G5026" s="170" t="str">
        <f t="shared" si="158"/>
        <v/>
      </c>
      <c r="H5026" s="240" t="str">
        <f t="shared" si="159"/>
        <v/>
      </c>
      <c r="O5026" t="s">
        <v>983</v>
      </c>
    </row>
    <row r="5027" spans="6:15" ht="18" customHeight="1">
      <c r="F5027" s="174" t="str">
        <f>IFERROR(IF(E5027="","",COUNTIF($E$2:E5027,E5027)),"")</f>
        <v/>
      </c>
      <c r="G5027" s="170" t="str">
        <f t="shared" si="158"/>
        <v/>
      </c>
      <c r="H5027" s="240" t="str">
        <f t="shared" si="159"/>
        <v/>
      </c>
      <c r="O5027" t="s">
        <v>983</v>
      </c>
    </row>
    <row r="5028" spans="6:15" ht="18" customHeight="1">
      <c r="F5028" s="174" t="str">
        <f>IFERROR(IF(E5028="","",COUNTIF($E$2:E5028,E5028)),"")</f>
        <v/>
      </c>
      <c r="G5028" s="170" t="str">
        <f t="shared" si="158"/>
        <v/>
      </c>
      <c r="H5028" s="240" t="str">
        <f t="shared" si="159"/>
        <v/>
      </c>
      <c r="O5028" t="s">
        <v>983</v>
      </c>
    </row>
    <row r="5029" spans="6:15" ht="18" customHeight="1">
      <c r="F5029" s="174" t="str">
        <f>IFERROR(IF(E5029="","",COUNTIF($E$2:E5029,E5029)),"")</f>
        <v/>
      </c>
      <c r="G5029" s="170" t="str">
        <f t="shared" si="158"/>
        <v/>
      </c>
      <c r="H5029" s="240" t="str">
        <f t="shared" si="159"/>
        <v/>
      </c>
      <c r="O5029" t="s">
        <v>983</v>
      </c>
    </row>
    <row r="5030" spans="6:15" ht="18" customHeight="1">
      <c r="F5030" s="174" t="str">
        <f>IFERROR(IF(E5030="","",COUNTIF($E$2:E5030,E5030)),"")</f>
        <v/>
      </c>
      <c r="G5030" s="170" t="str">
        <f t="shared" si="158"/>
        <v/>
      </c>
      <c r="H5030" s="240" t="str">
        <f t="shared" si="159"/>
        <v/>
      </c>
      <c r="O5030" t="s">
        <v>983</v>
      </c>
    </row>
    <row r="5031" spans="6:15" ht="18" customHeight="1">
      <c r="F5031" s="174" t="str">
        <f>IFERROR(IF(E5031="","",COUNTIF($E$2:E5031,E5031)),"")</f>
        <v/>
      </c>
      <c r="G5031" s="170" t="str">
        <f t="shared" si="158"/>
        <v/>
      </c>
      <c r="H5031" s="240" t="str">
        <f t="shared" si="159"/>
        <v/>
      </c>
      <c r="O5031" t="s">
        <v>983</v>
      </c>
    </row>
    <row r="5032" spans="6:15" ht="18" customHeight="1">
      <c r="F5032" s="174" t="str">
        <f>IFERROR(IF(E5032="","",COUNTIF($E$2:E5032,E5032)),"")</f>
        <v/>
      </c>
      <c r="G5032" s="170" t="str">
        <f t="shared" si="158"/>
        <v/>
      </c>
      <c r="H5032" s="240" t="str">
        <f t="shared" si="159"/>
        <v/>
      </c>
      <c r="O5032" t="s">
        <v>983</v>
      </c>
    </row>
    <row r="5033" spans="6:15" ht="18" customHeight="1">
      <c r="F5033" s="174" t="str">
        <f>IFERROR(IF(E5033="","",COUNTIF($E$2:E5033,E5033)),"")</f>
        <v/>
      </c>
      <c r="G5033" s="170" t="str">
        <f t="shared" si="158"/>
        <v/>
      </c>
      <c r="H5033" s="240" t="str">
        <f t="shared" si="159"/>
        <v/>
      </c>
      <c r="O5033" t="s">
        <v>983</v>
      </c>
    </row>
    <row r="5034" spans="6:15" ht="18" customHeight="1">
      <c r="F5034" s="174" t="str">
        <f>IFERROR(IF(E5034="","",COUNTIF($E$2:E5034,E5034)),"")</f>
        <v/>
      </c>
      <c r="G5034" s="170" t="str">
        <f t="shared" si="158"/>
        <v/>
      </c>
      <c r="H5034" s="240" t="str">
        <f t="shared" si="159"/>
        <v/>
      </c>
      <c r="O5034" t="s">
        <v>983</v>
      </c>
    </row>
    <row r="5035" spans="6:15" ht="18" customHeight="1">
      <c r="F5035" s="174" t="str">
        <f>IFERROR(IF(E5035="","",COUNTIF($E$2:E5035,E5035)),"")</f>
        <v/>
      </c>
      <c r="G5035" s="170" t="str">
        <f t="shared" si="158"/>
        <v/>
      </c>
      <c r="H5035" s="240" t="str">
        <f t="shared" si="159"/>
        <v/>
      </c>
      <c r="O5035" t="s">
        <v>983</v>
      </c>
    </row>
    <row r="5036" spans="6:15" ht="18" customHeight="1">
      <c r="F5036" s="174" t="str">
        <f>IFERROR(IF(E5036="","",COUNTIF($E$2:E5036,E5036)),"")</f>
        <v/>
      </c>
      <c r="G5036" s="170" t="str">
        <f t="shared" si="158"/>
        <v/>
      </c>
      <c r="H5036" s="240" t="str">
        <f t="shared" si="159"/>
        <v/>
      </c>
      <c r="O5036" t="s">
        <v>983</v>
      </c>
    </row>
    <row r="5037" spans="6:15" ht="18" customHeight="1">
      <c r="F5037" s="174" t="str">
        <f>IFERROR(IF(E5037="","",COUNTIF($E$2:E5037,E5037)),"")</f>
        <v/>
      </c>
      <c r="G5037" s="170" t="str">
        <f t="shared" si="158"/>
        <v/>
      </c>
      <c r="H5037" s="240" t="str">
        <f t="shared" si="159"/>
        <v/>
      </c>
      <c r="O5037" t="s">
        <v>983</v>
      </c>
    </row>
    <row r="5038" spans="6:15" ht="18" customHeight="1">
      <c r="F5038" s="174" t="str">
        <f>IFERROR(IF(E5038="","",COUNTIF($E$2:E5038,E5038)),"")</f>
        <v/>
      </c>
      <c r="G5038" s="170" t="str">
        <f t="shared" si="158"/>
        <v/>
      </c>
      <c r="H5038" s="240" t="str">
        <f t="shared" si="159"/>
        <v/>
      </c>
      <c r="O5038" t="s">
        <v>983</v>
      </c>
    </row>
    <row r="5039" spans="6:15" ht="18" customHeight="1">
      <c r="F5039" s="174" t="str">
        <f>IFERROR(IF(E5039="","",COUNTIF($E$2:E5039,E5039)),"")</f>
        <v/>
      </c>
      <c r="G5039" s="170" t="str">
        <f t="shared" si="158"/>
        <v/>
      </c>
      <c r="H5039" s="240" t="str">
        <f t="shared" si="159"/>
        <v/>
      </c>
      <c r="O5039" t="s">
        <v>983</v>
      </c>
    </row>
    <row r="5040" spans="6:15" ht="18" customHeight="1">
      <c r="F5040" s="174" t="str">
        <f>IFERROR(IF(E5040="","",COUNTIF($E$2:E5040,E5040)),"")</f>
        <v/>
      </c>
      <c r="G5040" s="170" t="str">
        <f t="shared" si="158"/>
        <v/>
      </c>
      <c r="H5040" s="240" t="str">
        <f t="shared" si="159"/>
        <v/>
      </c>
      <c r="O5040" t="s">
        <v>983</v>
      </c>
    </row>
    <row r="5041" spans="6:15" ht="18" customHeight="1">
      <c r="F5041" s="174" t="str">
        <f>IFERROR(IF(E5041="","",COUNTIF($E$2:E5041,E5041)),"")</f>
        <v/>
      </c>
      <c r="G5041" s="170" t="str">
        <f t="shared" si="158"/>
        <v/>
      </c>
      <c r="H5041" s="240" t="str">
        <f t="shared" si="159"/>
        <v/>
      </c>
      <c r="O5041" t="s">
        <v>983</v>
      </c>
    </row>
    <row r="5042" spans="6:15" ht="18" customHeight="1">
      <c r="F5042" s="174" t="str">
        <f>IFERROR(IF(E5042="","",COUNTIF($E$2:E5042,E5042)),"")</f>
        <v/>
      </c>
      <c r="G5042" s="170" t="str">
        <f t="shared" si="158"/>
        <v/>
      </c>
      <c r="H5042" s="240" t="str">
        <f t="shared" si="159"/>
        <v/>
      </c>
      <c r="O5042" t="s">
        <v>983</v>
      </c>
    </row>
    <row r="5043" spans="6:15" ht="18" customHeight="1">
      <c r="F5043" s="174" t="str">
        <f>IFERROR(IF(E5043="","",COUNTIF($E$2:E5043,E5043)),"")</f>
        <v/>
      </c>
      <c r="G5043" s="170" t="str">
        <f t="shared" si="158"/>
        <v/>
      </c>
      <c r="H5043" s="240" t="str">
        <f t="shared" si="159"/>
        <v/>
      </c>
      <c r="O5043" t="s">
        <v>983</v>
      </c>
    </row>
    <row r="5044" spans="6:15" ht="18" customHeight="1">
      <c r="F5044" s="174" t="str">
        <f>IFERROR(IF(E5044="","",COUNTIF($E$2:E5044,E5044)),"")</f>
        <v/>
      </c>
      <c r="G5044" s="170" t="str">
        <f t="shared" si="158"/>
        <v/>
      </c>
      <c r="H5044" s="240" t="str">
        <f t="shared" si="159"/>
        <v/>
      </c>
      <c r="O5044" t="s">
        <v>983</v>
      </c>
    </row>
    <row r="5045" spans="6:15" ht="18" customHeight="1">
      <c r="F5045" s="174" t="str">
        <f>IFERROR(IF(E5045="","",COUNTIF($E$2:E5045,E5045)),"")</f>
        <v/>
      </c>
      <c r="G5045" s="170" t="str">
        <f t="shared" si="158"/>
        <v/>
      </c>
      <c r="H5045" s="240" t="str">
        <f t="shared" si="159"/>
        <v/>
      </c>
      <c r="O5045" t="s">
        <v>983</v>
      </c>
    </row>
    <row r="5046" spans="6:15" ht="18" customHeight="1">
      <c r="F5046" s="174" t="str">
        <f>IFERROR(IF(E5046="","",COUNTIF($E$2:E5046,E5046)),"")</f>
        <v/>
      </c>
      <c r="G5046" s="170" t="str">
        <f t="shared" si="158"/>
        <v/>
      </c>
      <c r="H5046" s="240" t="str">
        <f t="shared" si="159"/>
        <v/>
      </c>
      <c r="O5046" t="s">
        <v>983</v>
      </c>
    </row>
    <row r="5047" spans="6:15" ht="18" customHeight="1">
      <c r="F5047" s="174" t="str">
        <f>IFERROR(IF(E5047="","",COUNTIF($E$2:E5047,E5047)),"")</f>
        <v/>
      </c>
      <c r="G5047" s="170" t="str">
        <f t="shared" si="158"/>
        <v/>
      </c>
      <c r="H5047" s="240" t="str">
        <f t="shared" si="159"/>
        <v/>
      </c>
      <c r="O5047" t="s">
        <v>983</v>
      </c>
    </row>
    <row r="5048" spans="6:15" ht="18" customHeight="1">
      <c r="F5048" s="174" t="str">
        <f>IFERROR(IF(E5048="","",COUNTIF($E$2:E5048,E5048)),"")</f>
        <v/>
      </c>
      <c r="G5048" s="170" t="str">
        <f t="shared" si="158"/>
        <v/>
      </c>
      <c r="H5048" s="240" t="str">
        <f t="shared" si="159"/>
        <v/>
      </c>
      <c r="O5048" t="s">
        <v>983</v>
      </c>
    </row>
    <row r="5049" spans="6:15" ht="18" customHeight="1">
      <c r="F5049" s="174" t="str">
        <f>IFERROR(IF(E5049="","",COUNTIF($E$2:E5049,E5049)),"")</f>
        <v/>
      </c>
      <c r="G5049" s="170" t="str">
        <f t="shared" si="158"/>
        <v/>
      </c>
      <c r="H5049" s="240" t="str">
        <f t="shared" si="159"/>
        <v/>
      </c>
      <c r="O5049" t="s">
        <v>983</v>
      </c>
    </row>
    <row r="5050" spans="6:15" ht="18" customHeight="1">
      <c r="F5050" s="174" t="str">
        <f>IFERROR(IF(E5050="","",COUNTIF($E$2:E5050,E5050)),"")</f>
        <v/>
      </c>
      <c r="G5050" s="170" t="str">
        <f t="shared" si="158"/>
        <v/>
      </c>
      <c r="H5050" s="240" t="str">
        <f t="shared" si="159"/>
        <v/>
      </c>
      <c r="O5050" t="s">
        <v>983</v>
      </c>
    </row>
    <row r="5051" spans="6:15" ht="18" customHeight="1">
      <c r="F5051" s="174" t="str">
        <f>IFERROR(IF(E5051="","",COUNTIF($E$2:E5051,E5051)),"")</f>
        <v/>
      </c>
      <c r="G5051" s="170" t="str">
        <f t="shared" si="158"/>
        <v/>
      </c>
      <c r="H5051" s="240" t="str">
        <f t="shared" si="159"/>
        <v/>
      </c>
      <c r="O5051" t="s">
        <v>983</v>
      </c>
    </row>
    <row r="5052" spans="6:15" ht="18" customHeight="1">
      <c r="F5052" s="174" t="str">
        <f>IFERROR(IF(E5052="","",COUNTIF($E$2:E5052,E5052)),"")</f>
        <v/>
      </c>
      <c r="G5052" s="170" t="str">
        <f t="shared" si="158"/>
        <v/>
      </c>
      <c r="H5052" s="240" t="str">
        <f t="shared" si="159"/>
        <v/>
      </c>
      <c r="O5052" t="s">
        <v>983</v>
      </c>
    </row>
    <row r="5053" spans="6:15" ht="18" customHeight="1">
      <c r="F5053" s="174" t="str">
        <f>IFERROR(IF(E5053="","",COUNTIF($E$2:E5053,E5053)),"")</f>
        <v/>
      </c>
      <c r="G5053" s="170" t="str">
        <f t="shared" si="158"/>
        <v/>
      </c>
      <c r="H5053" s="240" t="str">
        <f t="shared" si="159"/>
        <v/>
      </c>
      <c r="O5053" t="s">
        <v>983</v>
      </c>
    </row>
    <row r="5054" spans="6:15" ht="18" customHeight="1">
      <c r="F5054" s="174" t="str">
        <f>IFERROR(IF(E5054="","",COUNTIF($E$2:E5054,E5054)),"")</f>
        <v/>
      </c>
      <c r="G5054" s="170" t="str">
        <f t="shared" si="158"/>
        <v/>
      </c>
      <c r="H5054" s="240" t="str">
        <f t="shared" si="159"/>
        <v/>
      </c>
      <c r="O5054" t="s">
        <v>983</v>
      </c>
    </row>
    <row r="5055" spans="6:15" ht="18" customHeight="1">
      <c r="F5055" s="174" t="str">
        <f>IFERROR(IF(E5055="","",COUNTIF($E$2:E5055,E5055)),"")</f>
        <v/>
      </c>
      <c r="G5055" s="170" t="str">
        <f t="shared" si="158"/>
        <v/>
      </c>
      <c r="H5055" s="240" t="str">
        <f t="shared" si="159"/>
        <v/>
      </c>
      <c r="O5055" t="s">
        <v>983</v>
      </c>
    </row>
    <row r="5056" spans="6:15" ht="18" customHeight="1">
      <c r="F5056" s="174" t="str">
        <f>IFERROR(IF(E5056="","",COUNTIF($E$2:E5056,E5056)),"")</f>
        <v/>
      </c>
      <c r="G5056" s="170" t="str">
        <f t="shared" si="158"/>
        <v/>
      </c>
      <c r="H5056" s="240" t="str">
        <f t="shared" si="159"/>
        <v/>
      </c>
      <c r="O5056" t="s">
        <v>983</v>
      </c>
    </row>
    <row r="5057" spans="6:15" ht="18" customHeight="1">
      <c r="F5057" s="174" t="str">
        <f>IFERROR(IF(E5057="","",COUNTIF($E$2:E5057,E5057)),"")</f>
        <v/>
      </c>
      <c r="G5057" s="170" t="str">
        <f t="shared" si="158"/>
        <v/>
      </c>
      <c r="H5057" s="240" t="str">
        <f t="shared" si="159"/>
        <v/>
      </c>
      <c r="O5057" t="s">
        <v>983</v>
      </c>
    </row>
    <row r="5058" spans="6:15" ht="18" customHeight="1">
      <c r="F5058" s="174" t="str">
        <f>IFERROR(IF(E5058="","",COUNTIF($E$2:E5058,E5058)),"")</f>
        <v/>
      </c>
      <c r="G5058" s="170" t="str">
        <f t="shared" ref="G5058:G5121" si="160">IFERROR(IF(AND(COUNTIF(E5058:E5058,E5058)=(F5058),F5058&gt;0),ROW(),""),"")</f>
        <v/>
      </c>
      <c r="H5058" s="240" t="str">
        <f t="shared" ref="H5058:H5121" si="161">IFERROR(INDEX(E:E,SMALL(G:G,ROW()-1)),"")</f>
        <v/>
      </c>
      <c r="O5058" t="s">
        <v>983</v>
      </c>
    </row>
    <row r="5059" spans="6:15" ht="18" customHeight="1">
      <c r="F5059" s="174" t="str">
        <f>IFERROR(IF(E5059="","",COUNTIF($E$2:E5059,E5059)),"")</f>
        <v/>
      </c>
      <c r="G5059" s="170" t="str">
        <f t="shared" si="160"/>
        <v/>
      </c>
      <c r="H5059" s="240" t="str">
        <f t="shared" si="161"/>
        <v/>
      </c>
      <c r="O5059" t="s">
        <v>983</v>
      </c>
    </row>
    <row r="5060" spans="6:15" ht="18" customHeight="1">
      <c r="F5060" s="174" t="str">
        <f>IFERROR(IF(E5060="","",COUNTIF($E$2:E5060,E5060)),"")</f>
        <v/>
      </c>
      <c r="G5060" s="170" t="str">
        <f t="shared" si="160"/>
        <v/>
      </c>
      <c r="H5060" s="240" t="str">
        <f t="shared" si="161"/>
        <v/>
      </c>
      <c r="O5060" t="s">
        <v>983</v>
      </c>
    </row>
    <row r="5061" spans="6:15" ht="18" customHeight="1">
      <c r="F5061" s="174" t="str">
        <f>IFERROR(IF(E5061="","",COUNTIF($E$2:E5061,E5061)),"")</f>
        <v/>
      </c>
      <c r="G5061" s="170" t="str">
        <f t="shared" si="160"/>
        <v/>
      </c>
      <c r="H5061" s="240" t="str">
        <f t="shared" si="161"/>
        <v/>
      </c>
      <c r="O5061" t="s">
        <v>983</v>
      </c>
    </row>
    <row r="5062" spans="6:15" ht="18" customHeight="1">
      <c r="F5062" s="174" t="str">
        <f>IFERROR(IF(E5062="","",COUNTIF($E$2:E5062,E5062)),"")</f>
        <v/>
      </c>
      <c r="G5062" s="170" t="str">
        <f t="shared" si="160"/>
        <v/>
      </c>
      <c r="H5062" s="240" t="str">
        <f t="shared" si="161"/>
        <v/>
      </c>
      <c r="O5062" t="s">
        <v>983</v>
      </c>
    </row>
    <row r="5063" spans="6:15" ht="18" customHeight="1">
      <c r="F5063" s="174" t="str">
        <f>IFERROR(IF(E5063="","",COUNTIF($E$2:E5063,E5063)),"")</f>
        <v/>
      </c>
      <c r="G5063" s="170" t="str">
        <f t="shared" si="160"/>
        <v/>
      </c>
      <c r="H5063" s="240" t="str">
        <f t="shared" si="161"/>
        <v/>
      </c>
      <c r="O5063" t="s">
        <v>983</v>
      </c>
    </row>
    <row r="5064" spans="6:15" ht="18" customHeight="1">
      <c r="F5064" s="174" t="str">
        <f>IFERROR(IF(E5064="","",COUNTIF($E$2:E5064,E5064)),"")</f>
        <v/>
      </c>
      <c r="G5064" s="170" t="str">
        <f t="shared" si="160"/>
        <v/>
      </c>
      <c r="H5064" s="240" t="str">
        <f t="shared" si="161"/>
        <v/>
      </c>
      <c r="O5064" t="s">
        <v>983</v>
      </c>
    </row>
    <row r="5065" spans="6:15" ht="18" customHeight="1">
      <c r="F5065" s="174" t="str">
        <f>IFERROR(IF(E5065="","",COUNTIF($E$2:E5065,E5065)),"")</f>
        <v/>
      </c>
      <c r="G5065" s="170" t="str">
        <f t="shared" si="160"/>
        <v/>
      </c>
      <c r="H5065" s="240" t="str">
        <f t="shared" si="161"/>
        <v/>
      </c>
      <c r="O5065" t="s">
        <v>983</v>
      </c>
    </row>
    <row r="5066" spans="6:15" ht="18" customHeight="1">
      <c r="F5066" s="174" t="str">
        <f>IFERROR(IF(E5066="","",COUNTIF($E$2:E5066,E5066)),"")</f>
        <v/>
      </c>
      <c r="G5066" s="170" t="str">
        <f t="shared" si="160"/>
        <v/>
      </c>
      <c r="H5066" s="240" t="str">
        <f t="shared" si="161"/>
        <v/>
      </c>
      <c r="O5066" t="s">
        <v>983</v>
      </c>
    </row>
    <row r="5067" spans="6:15" ht="18" customHeight="1">
      <c r="F5067" s="174" t="str">
        <f>IFERROR(IF(E5067="","",COUNTIF($E$2:E5067,E5067)),"")</f>
        <v/>
      </c>
      <c r="G5067" s="170" t="str">
        <f t="shared" si="160"/>
        <v/>
      </c>
      <c r="H5067" s="240" t="str">
        <f t="shared" si="161"/>
        <v/>
      </c>
      <c r="O5067" t="s">
        <v>983</v>
      </c>
    </row>
    <row r="5068" spans="6:15" ht="18" customHeight="1">
      <c r="F5068" s="174" t="str">
        <f>IFERROR(IF(E5068="","",COUNTIF($E$2:E5068,E5068)),"")</f>
        <v/>
      </c>
      <c r="G5068" s="170" t="str">
        <f t="shared" si="160"/>
        <v/>
      </c>
      <c r="H5068" s="240" t="str">
        <f t="shared" si="161"/>
        <v/>
      </c>
      <c r="O5068" t="s">
        <v>983</v>
      </c>
    </row>
    <row r="5069" spans="6:15" ht="18" customHeight="1">
      <c r="F5069" s="174" t="str">
        <f>IFERROR(IF(E5069="","",COUNTIF($E$2:E5069,E5069)),"")</f>
        <v/>
      </c>
      <c r="G5069" s="170" t="str">
        <f t="shared" si="160"/>
        <v/>
      </c>
      <c r="H5069" s="240" t="str">
        <f t="shared" si="161"/>
        <v/>
      </c>
      <c r="O5069" t="s">
        <v>983</v>
      </c>
    </row>
    <row r="5070" spans="6:15" ht="18" customHeight="1">
      <c r="F5070" s="174" t="str">
        <f>IFERROR(IF(E5070="","",COUNTIF($E$2:E5070,E5070)),"")</f>
        <v/>
      </c>
      <c r="G5070" s="170" t="str">
        <f t="shared" si="160"/>
        <v/>
      </c>
      <c r="H5070" s="240" t="str">
        <f t="shared" si="161"/>
        <v/>
      </c>
      <c r="O5070" t="s">
        <v>983</v>
      </c>
    </row>
    <row r="5071" spans="6:15" ht="18" customHeight="1">
      <c r="F5071" s="174" t="str">
        <f>IFERROR(IF(E5071="","",COUNTIF($E$2:E5071,E5071)),"")</f>
        <v/>
      </c>
      <c r="G5071" s="170" t="str">
        <f t="shared" si="160"/>
        <v/>
      </c>
      <c r="H5071" s="240" t="str">
        <f t="shared" si="161"/>
        <v/>
      </c>
      <c r="O5071" t="s">
        <v>983</v>
      </c>
    </row>
    <row r="5072" spans="6:15" ht="18" customHeight="1">
      <c r="F5072" s="174" t="str">
        <f>IFERROR(IF(E5072="","",COUNTIF($E$2:E5072,E5072)),"")</f>
        <v/>
      </c>
      <c r="G5072" s="170" t="str">
        <f t="shared" si="160"/>
        <v/>
      </c>
      <c r="H5072" s="240" t="str">
        <f t="shared" si="161"/>
        <v/>
      </c>
      <c r="O5072" t="s">
        <v>983</v>
      </c>
    </row>
    <row r="5073" spans="6:15" ht="18" customHeight="1">
      <c r="F5073" s="174" t="str">
        <f>IFERROR(IF(E5073="","",COUNTIF($E$2:E5073,E5073)),"")</f>
        <v/>
      </c>
      <c r="G5073" s="170" t="str">
        <f t="shared" si="160"/>
        <v/>
      </c>
      <c r="H5073" s="240" t="str">
        <f t="shared" si="161"/>
        <v/>
      </c>
      <c r="O5073" t="s">
        <v>983</v>
      </c>
    </row>
    <row r="5074" spans="6:15" ht="18" customHeight="1">
      <c r="F5074" s="174" t="str">
        <f>IFERROR(IF(E5074="","",COUNTIF($E$2:E5074,E5074)),"")</f>
        <v/>
      </c>
      <c r="G5074" s="170" t="str">
        <f t="shared" si="160"/>
        <v/>
      </c>
      <c r="H5074" s="240" t="str">
        <f t="shared" si="161"/>
        <v/>
      </c>
      <c r="O5074" t="s">
        <v>983</v>
      </c>
    </row>
    <row r="5075" spans="6:15" ht="18" customHeight="1">
      <c r="F5075" s="174" t="str">
        <f>IFERROR(IF(E5075="","",COUNTIF($E$2:E5075,E5075)),"")</f>
        <v/>
      </c>
      <c r="G5075" s="170" t="str">
        <f t="shared" si="160"/>
        <v/>
      </c>
      <c r="H5075" s="240" t="str">
        <f t="shared" si="161"/>
        <v/>
      </c>
      <c r="O5075" t="s">
        <v>983</v>
      </c>
    </row>
    <row r="5076" spans="6:15" ht="18" customHeight="1">
      <c r="F5076" s="174" t="str">
        <f>IFERROR(IF(E5076="","",COUNTIF($E$2:E5076,E5076)),"")</f>
        <v/>
      </c>
      <c r="G5076" s="170" t="str">
        <f t="shared" si="160"/>
        <v/>
      </c>
      <c r="H5076" s="240" t="str">
        <f t="shared" si="161"/>
        <v/>
      </c>
      <c r="O5076" t="s">
        <v>983</v>
      </c>
    </row>
    <row r="5077" spans="6:15" ht="18" customHeight="1">
      <c r="F5077" s="174" t="str">
        <f>IFERROR(IF(E5077="","",COUNTIF($E$2:E5077,E5077)),"")</f>
        <v/>
      </c>
      <c r="G5077" s="170" t="str">
        <f t="shared" si="160"/>
        <v/>
      </c>
      <c r="H5077" s="240" t="str">
        <f t="shared" si="161"/>
        <v/>
      </c>
      <c r="O5077" t="s">
        <v>983</v>
      </c>
    </row>
    <row r="5078" spans="6:15" ht="18" customHeight="1">
      <c r="F5078" s="174" t="str">
        <f>IFERROR(IF(E5078="","",COUNTIF($E$2:E5078,E5078)),"")</f>
        <v/>
      </c>
      <c r="G5078" s="170" t="str">
        <f t="shared" si="160"/>
        <v/>
      </c>
      <c r="H5078" s="240" t="str">
        <f t="shared" si="161"/>
        <v/>
      </c>
      <c r="O5078" t="s">
        <v>983</v>
      </c>
    </row>
    <row r="5079" spans="6:15" ht="18" customHeight="1">
      <c r="F5079" s="174" t="str">
        <f>IFERROR(IF(E5079="","",COUNTIF($E$2:E5079,E5079)),"")</f>
        <v/>
      </c>
      <c r="G5079" s="170" t="str">
        <f t="shared" si="160"/>
        <v/>
      </c>
      <c r="H5079" s="240" t="str">
        <f t="shared" si="161"/>
        <v/>
      </c>
      <c r="O5079" t="s">
        <v>983</v>
      </c>
    </row>
    <row r="5080" spans="6:15" ht="18" customHeight="1">
      <c r="F5080" s="174" t="str">
        <f>IFERROR(IF(E5080="","",COUNTIF($E$2:E5080,E5080)),"")</f>
        <v/>
      </c>
      <c r="G5080" s="170" t="str">
        <f t="shared" si="160"/>
        <v/>
      </c>
      <c r="H5080" s="240" t="str">
        <f t="shared" si="161"/>
        <v/>
      </c>
      <c r="O5080" t="s">
        <v>983</v>
      </c>
    </row>
    <row r="5081" spans="6:15" ht="18" customHeight="1">
      <c r="F5081" s="174" t="str">
        <f>IFERROR(IF(E5081="","",COUNTIF($E$2:E5081,E5081)),"")</f>
        <v/>
      </c>
      <c r="G5081" s="170" t="str">
        <f t="shared" si="160"/>
        <v/>
      </c>
      <c r="H5081" s="240" t="str">
        <f t="shared" si="161"/>
        <v/>
      </c>
      <c r="O5081" t="s">
        <v>983</v>
      </c>
    </row>
    <row r="5082" spans="6:15" ht="18" customHeight="1">
      <c r="F5082" s="174" t="str">
        <f>IFERROR(IF(E5082="","",COUNTIF($E$2:E5082,E5082)),"")</f>
        <v/>
      </c>
      <c r="G5082" s="170" t="str">
        <f t="shared" si="160"/>
        <v/>
      </c>
      <c r="H5082" s="240" t="str">
        <f t="shared" si="161"/>
        <v/>
      </c>
      <c r="O5082" t="s">
        <v>983</v>
      </c>
    </row>
    <row r="5083" spans="6:15" ht="18" customHeight="1">
      <c r="F5083" s="174" t="str">
        <f>IFERROR(IF(E5083="","",COUNTIF($E$2:E5083,E5083)),"")</f>
        <v/>
      </c>
      <c r="G5083" s="170" t="str">
        <f t="shared" si="160"/>
        <v/>
      </c>
      <c r="H5083" s="240" t="str">
        <f t="shared" si="161"/>
        <v/>
      </c>
      <c r="O5083" t="s">
        <v>983</v>
      </c>
    </row>
    <row r="5084" spans="6:15" ht="18" customHeight="1">
      <c r="F5084" s="174" t="str">
        <f>IFERROR(IF(E5084="","",COUNTIF($E$2:E5084,E5084)),"")</f>
        <v/>
      </c>
      <c r="G5084" s="170" t="str">
        <f t="shared" si="160"/>
        <v/>
      </c>
      <c r="H5084" s="240" t="str">
        <f t="shared" si="161"/>
        <v/>
      </c>
      <c r="O5084" t="s">
        <v>983</v>
      </c>
    </row>
    <row r="5085" spans="6:15" ht="18" customHeight="1">
      <c r="F5085" s="174" t="str">
        <f>IFERROR(IF(E5085="","",COUNTIF($E$2:E5085,E5085)),"")</f>
        <v/>
      </c>
      <c r="G5085" s="170" t="str">
        <f t="shared" si="160"/>
        <v/>
      </c>
      <c r="H5085" s="240" t="str">
        <f t="shared" si="161"/>
        <v/>
      </c>
      <c r="O5085" t="s">
        <v>983</v>
      </c>
    </row>
    <row r="5086" spans="6:15" ht="18" customHeight="1">
      <c r="F5086" s="174" t="str">
        <f>IFERROR(IF(E5086="","",COUNTIF($E$2:E5086,E5086)),"")</f>
        <v/>
      </c>
      <c r="G5086" s="170" t="str">
        <f t="shared" si="160"/>
        <v/>
      </c>
      <c r="H5086" s="240" t="str">
        <f t="shared" si="161"/>
        <v/>
      </c>
      <c r="O5086" t="s">
        <v>983</v>
      </c>
    </row>
    <row r="5087" spans="6:15" ht="18" customHeight="1">
      <c r="F5087" s="174" t="str">
        <f>IFERROR(IF(E5087="","",COUNTIF($E$2:E5087,E5087)),"")</f>
        <v/>
      </c>
      <c r="G5087" s="170" t="str">
        <f t="shared" si="160"/>
        <v/>
      </c>
      <c r="H5087" s="240" t="str">
        <f t="shared" si="161"/>
        <v/>
      </c>
      <c r="O5087" t="s">
        <v>983</v>
      </c>
    </row>
    <row r="5088" spans="6:15" ht="18" customHeight="1">
      <c r="F5088" s="174" t="str">
        <f>IFERROR(IF(E5088="","",COUNTIF($E$2:E5088,E5088)),"")</f>
        <v/>
      </c>
      <c r="G5088" s="170" t="str">
        <f t="shared" si="160"/>
        <v/>
      </c>
      <c r="H5088" s="240" t="str">
        <f t="shared" si="161"/>
        <v/>
      </c>
      <c r="O5088" t="s">
        <v>983</v>
      </c>
    </row>
    <row r="5089" spans="6:15" ht="18" customHeight="1">
      <c r="F5089" s="174" t="str">
        <f>IFERROR(IF(E5089="","",COUNTIF($E$2:E5089,E5089)),"")</f>
        <v/>
      </c>
      <c r="G5089" s="170" t="str">
        <f t="shared" si="160"/>
        <v/>
      </c>
      <c r="H5089" s="240" t="str">
        <f t="shared" si="161"/>
        <v/>
      </c>
      <c r="O5089" t="s">
        <v>983</v>
      </c>
    </row>
    <row r="5090" spans="6:15" ht="18" customHeight="1">
      <c r="F5090" s="174" t="str">
        <f>IFERROR(IF(E5090="","",COUNTIF($E$2:E5090,E5090)),"")</f>
        <v/>
      </c>
      <c r="G5090" s="170" t="str">
        <f t="shared" si="160"/>
        <v/>
      </c>
      <c r="H5090" s="240" t="str">
        <f t="shared" si="161"/>
        <v/>
      </c>
      <c r="O5090" t="s">
        <v>983</v>
      </c>
    </row>
    <row r="5091" spans="6:15" ht="18" customHeight="1">
      <c r="F5091" s="174" t="str">
        <f>IFERROR(IF(E5091="","",COUNTIF($E$2:E5091,E5091)),"")</f>
        <v/>
      </c>
      <c r="G5091" s="170" t="str">
        <f t="shared" si="160"/>
        <v/>
      </c>
      <c r="H5091" s="240" t="str">
        <f t="shared" si="161"/>
        <v/>
      </c>
      <c r="O5091" t="s">
        <v>983</v>
      </c>
    </row>
    <row r="5092" spans="6:15" ht="18" customHeight="1">
      <c r="F5092" s="174" t="str">
        <f>IFERROR(IF(E5092="","",COUNTIF($E$2:E5092,E5092)),"")</f>
        <v/>
      </c>
      <c r="G5092" s="170" t="str">
        <f t="shared" si="160"/>
        <v/>
      </c>
      <c r="H5092" s="240" t="str">
        <f t="shared" si="161"/>
        <v/>
      </c>
      <c r="O5092" t="s">
        <v>983</v>
      </c>
    </row>
    <row r="5093" spans="6:15" ht="18" customHeight="1">
      <c r="F5093" s="174" t="str">
        <f>IFERROR(IF(E5093="","",COUNTIF($E$2:E5093,E5093)),"")</f>
        <v/>
      </c>
      <c r="G5093" s="170" t="str">
        <f t="shared" si="160"/>
        <v/>
      </c>
      <c r="H5093" s="240" t="str">
        <f t="shared" si="161"/>
        <v/>
      </c>
      <c r="O5093" t="s">
        <v>983</v>
      </c>
    </row>
    <row r="5094" spans="6:15" ht="18" customHeight="1">
      <c r="F5094" s="174" t="str">
        <f>IFERROR(IF(E5094="","",COUNTIF($E$2:E5094,E5094)),"")</f>
        <v/>
      </c>
      <c r="G5094" s="170" t="str">
        <f t="shared" si="160"/>
        <v/>
      </c>
      <c r="H5094" s="240" t="str">
        <f t="shared" si="161"/>
        <v/>
      </c>
      <c r="O5094" t="s">
        <v>983</v>
      </c>
    </row>
    <row r="5095" spans="6:15" ht="18" customHeight="1">
      <c r="F5095" s="174" t="str">
        <f>IFERROR(IF(E5095="","",COUNTIF($E$2:E5095,E5095)),"")</f>
        <v/>
      </c>
      <c r="G5095" s="170" t="str">
        <f t="shared" si="160"/>
        <v/>
      </c>
      <c r="H5095" s="240" t="str">
        <f t="shared" si="161"/>
        <v/>
      </c>
      <c r="O5095" t="s">
        <v>983</v>
      </c>
    </row>
    <row r="5096" spans="6:15" ht="18" customHeight="1">
      <c r="F5096" s="174" t="str">
        <f>IFERROR(IF(E5096="","",COUNTIF($E$2:E5096,E5096)),"")</f>
        <v/>
      </c>
      <c r="G5096" s="170" t="str">
        <f t="shared" si="160"/>
        <v/>
      </c>
      <c r="H5096" s="240" t="str">
        <f t="shared" si="161"/>
        <v/>
      </c>
      <c r="O5096" t="s">
        <v>983</v>
      </c>
    </row>
    <row r="5097" spans="6:15" ht="18" customHeight="1">
      <c r="F5097" s="174" t="str">
        <f>IFERROR(IF(E5097="","",COUNTIF($E$2:E5097,E5097)),"")</f>
        <v/>
      </c>
      <c r="G5097" s="170" t="str">
        <f t="shared" si="160"/>
        <v/>
      </c>
      <c r="H5097" s="240" t="str">
        <f t="shared" si="161"/>
        <v/>
      </c>
      <c r="O5097" t="s">
        <v>983</v>
      </c>
    </row>
    <row r="5098" spans="6:15" ht="18" customHeight="1">
      <c r="F5098" s="174" t="str">
        <f>IFERROR(IF(E5098="","",COUNTIF($E$2:E5098,E5098)),"")</f>
        <v/>
      </c>
      <c r="G5098" s="170" t="str">
        <f t="shared" si="160"/>
        <v/>
      </c>
      <c r="H5098" s="240" t="str">
        <f t="shared" si="161"/>
        <v/>
      </c>
      <c r="O5098" t="s">
        <v>983</v>
      </c>
    </row>
    <row r="5099" spans="6:15" ht="18" customHeight="1">
      <c r="F5099" s="174" t="str">
        <f>IFERROR(IF(E5099="","",COUNTIF($E$2:E5099,E5099)),"")</f>
        <v/>
      </c>
      <c r="G5099" s="170" t="str">
        <f t="shared" si="160"/>
        <v/>
      </c>
      <c r="H5099" s="240" t="str">
        <f t="shared" si="161"/>
        <v/>
      </c>
      <c r="O5099" t="s">
        <v>983</v>
      </c>
    </row>
    <row r="5100" spans="6:15" ht="18" customHeight="1">
      <c r="F5100" s="174" t="str">
        <f>IFERROR(IF(E5100="","",COUNTIF($E$2:E5100,E5100)),"")</f>
        <v/>
      </c>
      <c r="G5100" s="170" t="str">
        <f t="shared" si="160"/>
        <v/>
      </c>
      <c r="H5100" s="240" t="str">
        <f t="shared" si="161"/>
        <v/>
      </c>
      <c r="O5100" t="s">
        <v>983</v>
      </c>
    </row>
    <row r="5101" spans="6:15" ht="18" customHeight="1">
      <c r="F5101" s="174" t="str">
        <f>IFERROR(IF(E5101="","",COUNTIF($E$2:E5101,E5101)),"")</f>
        <v/>
      </c>
      <c r="G5101" s="170" t="str">
        <f t="shared" si="160"/>
        <v/>
      </c>
      <c r="H5101" s="240" t="str">
        <f t="shared" si="161"/>
        <v/>
      </c>
      <c r="O5101" t="s">
        <v>983</v>
      </c>
    </row>
    <row r="5102" spans="6:15" ht="18" customHeight="1">
      <c r="F5102" s="174" t="str">
        <f>IFERROR(IF(E5102="","",COUNTIF($E$2:E5102,E5102)),"")</f>
        <v/>
      </c>
      <c r="G5102" s="170" t="str">
        <f t="shared" si="160"/>
        <v/>
      </c>
      <c r="H5102" s="240" t="str">
        <f t="shared" si="161"/>
        <v/>
      </c>
      <c r="O5102" t="s">
        <v>983</v>
      </c>
    </row>
    <row r="5103" spans="6:15" ht="18" customHeight="1">
      <c r="F5103" s="174" t="str">
        <f>IFERROR(IF(E5103="","",COUNTIF($E$2:E5103,E5103)),"")</f>
        <v/>
      </c>
      <c r="G5103" s="170" t="str">
        <f t="shared" si="160"/>
        <v/>
      </c>
      <c r="H5103" s="240" t="str">
        <f t="shared" si="161"/>
        <v/>
      </c>
      <c r="O5103" t="s">
        <v>983</v>
      </c>
    </row>
    <row r="5104" spans="6:15" ht="18" customHeight="1">
      <c r="F5104" s="174" t="str">
        <f>IFERROR(IF(E5104="","",COUNTIF($E$2:E5104,E5104)),"")</f>
        <v/>
      </c>
      <c r="G5104" s="170" t="str">
        <f t="shared" si="160"/>
        <v/>
      </c>
      <c r="H5104" s="240" t="str">
        <f t="shared" si="161"/>
        <v/>
      </c>
      <c r="O5104" t="s">
        <v>983</v>
      </c>
    </row>
    <row r="5105" spans="6:15" ht="18" customHeight="1">
      <c r="F5105" s="174" t="str">
        <f>IFERROR(IF(E5105="","",COUNTIF($E$2:E5105,E5105)),"")</f>
        <v/>
      </c>
      <c r="G5105" s="170" t="str">
        <f t="shared" si="160"/>
        <v/>
      </c>
      <c r="H5105" s="240" t="str">
        <f t="shared" si="161"/>
        <v/>
      </c>
      <c r="O5105" t="s">
        <v>983</v>
      </c>
    </row>
    <row r="5106" spans="6:15" ht="18" customHeight="1">
      <c r="F5106" s="174" t="str">
        <f>IFERROR(IF(E5106="","",COUNTIF($E$2:E5106,E5106)),"")</f>
        <v/>
      </c>
      <c r="G5106" s="170" t="str">
        <f t="shared" si="160"/>
        <v/>
      </c>
      <c r="H5106" s="240" t="str">
        <f t="shared" si="161"/>
        <v/>
      </c>
      <c r="O5106" t="s">
        <v>983</v>
      </c>
    </row>
    <row r="5107" spans="6:15" ht="18" customHeight="1">
      <c r="F5107" s="174" t="str">
        <f>IFERROR(IF(E5107="","",COUNTIF($E$2:E5107,E5107)),"")</f>
        <v/>
      </c>
      <c r="G5107" s="170" t="str">
        <f t="shared" si="160"/>
        <v/>
      </c>
      <c r="H5107" s="240" t="str">
        <f t="shared" si="161"/>
        <v/>
      </c>
      <c r="O5107" t="s">
        <v>983</v>
      </c>
    </row>
    <row r="5108" spans="6:15" ht="18" customHeight="1">
      <c r="F5108" s="174" t="str">
        <f>IFERROR(IF(E5108="","",COUNTIF($E$2:E5108,E5108)),"")</f>
        <v/>
      </c>
      <c r="G5108" s="170" t="str">
        <f t="shared" si="160"/>
        <v/>
      </c>
      <c r="H5108" s="240" t="str">
        <f t="shared" si="161"/>
        <v/>
      </c>
      <c r="O5108" t="s">
        <v>983</v>
      </c>
    </row>
    <row r="5109" spans="6:15" ht="18" customHeight="1">
      <c r="F5109" s="174" t="str">
        <f>IFERROR(IF(E5109="","",COUNTIF($E$2:E5109,E5109)),"")</f>
        <v/>
      </c>
      <c r="G5109" s="170" t="str">
        <f t="shared" si="160"/>
        <v/>
      </c>
      <c r="H5109" s="240" t="str">
        <f t="shared" si="161"/>
        <v/>
      </c>
      <c r="O5109" t="s">
        <v>983</v>
      </c>
    </row>
    <row r="5110" spans="6:15" ht="18" customHeight="1">
      <c r="F5110" s="174" t="str">
        <f>IFERROR(IF(E5110="","",COUNTIF($E$2:E5110,E5110)),"")</f>
        <v/>
      </c>
      <c r="G5110" s="170" t="str">
        <f t="shared" si="160"/>
        <v/>
      </c>
      <c r="H5110" s="240" t="str">
        <f t="shared" si="161"/>
        <v/>
      </c>
      <c r="O5110" t="s">
        <v>983</v>
      </c>
    </row>
    <row r="5111" spans="6:15" ht="18" customHeight="1">
      <c r="F5111" s="174" t="str">
        <f>IFERROR(IF(E5111="","",COUNTIF($E$2:E5111,E5111)),"")</f>
        <v/>
      </c>
      <c r="G5111" s="170" t="str">
        <f t="shared" si="160"/>
        <v/>
      </c>
      <c r="H5111" s="240" t="str">
        <f t="shared" si="161"/>
        <v/>
      </c>
      <c r="O5111" t="s">
        <v>983</v>
      </c>
    </row>
    <row r="5112" spans="6:15" ht="18" customHeight="1">
      <c r="F5112" s="174" t="str">
        <f>IFERROR(IF(E5112="","",COUNTIF($E$2:E5112,E5112)),"")</f>
        <v/>
      </c>
      <c r="G5112" s="170" t="str">
        <f t="shared" si="160"/>
        <v/>
      </c>
      <c r="H5112" s="240" t="str">
        <f t="shared" si="161"/>
        <v/>
      </c>
      <c r="O5112" t="s">
        <v>983</v>
      </c>
    </row>
    <row r="5113" spans="6:15" ht="18" customHeight="1">
      <c r="F5113" s="174" t="str">
        <f>IFERROR(IF(E5113="","",COUNTIF($E$2:E5113,E5113)),"")</f>
        <v/>
      </c>
      <c r="G5113" s="170" t="str">
        <f t="shared" si="160"/>
        <v/>
      </c>
      <c r="H5113" s="240" t="str">
        <f t="shared" si="161"/>
        <v/>
      </c>
      <c r="O5113" t="s">
        <v>983</v>
      </c>
    </row>
    <row r="5114" spans="6:15" ht="18" customHeight="1">
      <c r="F5114" s="174" t="str">
        <f>IFERROR(IF(E5114="","",COUNTIF($E$2:E5114,E5114)),"")</f>
        <v/>
      </c>
      <c r="G5114" s="170" t="str">
        <f t="shared" si="160"/>
        <v/>
      </c>
      <c r="H5114" s="240" t="str">
        <f t="shared" si="161"/>
        <v/>
      </c>
      <c r="O5114" t="s">
        <v>983</v>
      </c>
    </row>
    <row r="5115" spans="6:15" ht="18" customHeight="1">
      <c r="F5115" s="174" t="str">
        <f>IFERROR(IF(E5115="","",COUNTIF($E$2:E5115,E5115)),"")</f>
        <v/>
      </c>
      <c r="G5115" s="170" t="str">
        <f t="shared" si="160"/>
        <v/>
      </c>
      <c r="H5115" s="240" t="str">
        <f t="shared" si="161"/>
        <v/>
      </c>
      <c r="O5115" t="s">
        <v>983</v>
      </c>
    </row>
    <row r="5116" spans="6:15" ht="18" customHeight="1">
      <c r="F5116" s="174" t="str">
        <f>IFERROR(IF(E5116="","",COUNTIF($E$2:E5116,E5116)),"")</f>
        <v/>
      </c>
      <c r="G5116" s="170" t="str">
        <f t="shared" si="160"/>
        <v/>
      </c>
      <c r="H5116" s="240" t="str">
        <f t="shared" si="161"/>
        <v/>
      </c>
      <c r="O5116" t="s">
        <v>983</v>
      </c>
    </row>
    <row r="5117" spans="6:15" ht="18" customHeight="1">
      <c r="F5117" s="174" t="str">
        <f>IFERROR(IF(E5117="","",COUNTIF($E$2:E5117,E5117)),"")</f>
        <v/>
      </c>
      <c r="G5117" s="170" t="str">
        <f t="shared" si="160"/>
        <v/>
      </c>
      <c r="H5117" s="240" t="str">
        <f t="shared" si="161"/>
        <v/>
      </c>
      <c r="O5117" t="s">
        <v>983</v>
      </c>
    </row>
    <row r="5118" spans="6:15" ht="18" customHeight="1">
      <c r="F5118" s="174" t="str">
        <f>IFERROR(IF(E5118="","",COUNTIF($E$2:E5118,E5118)),"")</f>
        <v/>
      </c>
      <c r="G5118" s="170" t="str">
        <f t="shared" si="160"/>
        <v/>
      </c>
      <c r="H5118" s="240" t="str">
        <f t="shared" si="161"/>
        <v/>
      </c>
      <c r="O5118" t="s">
        <v>983</v>
      </c>
    </row>
    <row r="5119" spans="6:15" ht="18" customHeight="1">
      <c r="F5119" s="174" t="str">
        <f>IFERROR(IF(E5119="","",COUNTIF($E$2:E5119,E5119)),"")</f>
        <v/>
      </c>
      <c r="G5119" s="170" t="str">
        <f t="shared" si="160"/>
        <v/>
      </c>
      <c r="H5119" s="240" t="str">
        <f t="shared" si="161"/>
        <v/>
      </c>
      <c r="O5119" t="s">
        <v>983</v>
      </c>
    </row>
    <row r="5120" spans="6:15" ht="18" customHeight="1">
      <c r="F5120" s="174" t="str">
        <f>IFERROR(IF(E5120="","",COUNTIF($E$2:E5120,E5120)),"")</f>
        <v/>
      </c>
      <c r="G5120" s="170" t="str">
        <f t="shared" si="160"/>
        <v/>
      </c>
      <c r="H5120" s="240" t="str">
        <f t="shared" si="161"/>
        <v/>
      </c>
      <c r="O5120" t="s">
        <v>983</v>
      </c>
    </row>
    <row r="5121" spans="6:15" ht="18" customHeight="1">
      <c r="F5121" s="174" t="str">
        <f>IFERROR(IF(E5121="","",COUNTIF($E$2:E5121,E5121)),"")</f>
        <v/>
      </c>
      <c r="G5121" s="170" t="str">
        <f t="shared" si="160"/>
        <v/>
      </c>
      <c r="H5121" s="240" t="str">
        <f t="shared" si="161"/>
        <v/>
      </c>
      <c r="O5121" t="s">
        <v>983</v>
      </c>
    </row>
    <row r="5122" spans="6:15" ht="18" customHeight="1">
      <c r="F5122" s="174" t="str">
        <f>IFERROR(IF(E5122="","",COUNTIF($E$2:E5122,E5122)),"")</f>
        <v/>
      </c>
      <c r="G5122" s="170" t="str">
        <f t="shared" ref="G5122:G5185" si="162">IFERROR(IF(AND(COUNTIF(E5122:E5122,E5122)=(F5122),F5122&gt;0),ROW(),""),"")</f>
        <v/>
      </c>
      <c r="H5122" s="240" t="str">
        <f t="shared" ref="H5122:H5185" si="163">IFERROR(INDEX(E:E,SMALL(G:G,ROW()-1)),"")</f>
        <v/>
      </c>
      <c r="O5122" t="s">
        <v>983</v>
      </c>
    </row>
    <row r="5123" spans="6:15" ht="18" customHeight="1">
      <c r="F5123" s="174" t="str">
        <f>IFERROR(IF(E5123="","",COUNTIF($E$2:E5123,E5123)),"")</f>
        <v/>
      </c>
      <c r="G5123" s="170" t="str">
        <f t="shared" si="162"/>
        <v/>
      </c>
      <c r="H5123" s="240" t="str">
        <f t="shared" si="163"/>
        <v/>
      </c>
      <c r="O5123" t="s">
        <v>983</v>
      </c>
    </row>
    <row r="5124" spans="6:15" ht="18" customHeight="1">
      <c r="F5124" s="174" t="str">
        <f>IFERROR(IF(E5124="","",COUNTIF($E$2:E5124,E5124)),"")</f>
        <v/>
      </c>
      <c r="G5124" s="170" t="str">
        <f t="shared" si="162"/>
        <v/>
      </c>
      <c r="H5124" s="240" t="str">
        <f t="shared" si="163"/>
        <v/>
      </c>
      <c r="O5124" t="s">
        <v>983</v>
      </c>
    </row>
    <row r="5125" spans="6:15" ht="18" customHeight="1">
      <c r="F5125" s="174" t="str">
        <f>IFERROR(IF(E5125="","",COUNTIF($E$2:E5125,E5125)),"")</f>
        <v/>
      </c>
      <c r="G5125" s="170" t="str">
        <f t="shared" si="162"/>
        <v/>
      </c>
      <c r="H5125" s="240" t="str">
        <f t="shared" si="163"/>
        <v/>
      </c>
      <c r="O5125" t="s">
        <v>983</v>
      </c>
    </row>
    <row r="5126" spans="6:15" ht="18" customHeight="1">
      <c r="F5126" s="174" t="str">
        <f>IFERROR(IF(E5126="","",COUNTIF($E$2:E5126,E5126)),"")</f>
        <v/>
      </c>
      <c r="G5126" s="170" t="str">
        <f t="shared" si="162"/>
        <v/>
      </c>
      <c r="H5126" s="240" t="str">
        <f t="shared" si="163"/>
        <v/>
      </c>
      <c r="O5126" t="s">
        <v>983</v>
      </c>
    </row>
    <row r="5127" spans="6:15" ht="18" customHeight="1">
      <c r="F5127" s="174" t="str">
        <f>IFERROR(IF(E5127="","",COUNTIF($E$2:E5127,E5127)),"")</f>
        <v/>
      </c>
      <c r="G5127" s="170" t="str">
        <f t="shared" si="162"/>
        <v/>
      </c>
      <c r="H5127" s="240" t="str">
        <f t="shared" si="163"/>
        <v/>
      </c>
      <c r="O5127" t="s">
        <v>983</v>
      </c>
    </row>
    <row r="5128" spans="6:15" ht="18" customHeight="1">
      <c r="F5128" s="174" t="str">
        <f>IFERROR(IF(E5128="","",COUNTIF($E$2:E5128,E5128)),"")</f>
        <v/>
      </c>
      <c r="G5128" s="170" t="str">
        <f t="shared" si="162"/>
        <v/>
      </c>
      <c r="H5128" s="240" t="str">
        <f t="shared" si="163"/>
        <v/>
      </c>
      <c r="O5128" t="s">
        <v>983</v>
      </c>
    </row>
    <row r="5129" spans="6:15" ht="18" customHeight="1">
      <c r="F5129" s="174" t="str">
        <f>IFERROR(IF(E5129="","",COUNTIF($E$2:E5129,E5129)),"")</f>
        <v/>
      </c>
      <c r="G5129" s="170" t="str">
        <f t="shared" si="162"/>
        <v/>
      </c>
      <c r="H5129" s="240" t="str">
        <f t="shared" si="163"/>
        <v/>
      </c>
      <c r="O5129" t="s">
        <v>983</v>
      </c>
    </row>
    <row r="5130" spans="6:15" ht="18" customHeight="1">
      <c r="F5130" s="174" t="str">
        <f>IFERROR(IF(E5130="","",COUNTIF($E$2:E5130,E5130)),"")</f>
        <v/>
      </c>
      <c r="G5130" s="170" t="str">
        <f t="shared" si="162"/>
        <v/>
      </c>
      <c r="H5130" s="240" t="str">
        <f t="shared" si="163"/>
        <v/>
      </c>
      <c r="O5130" t="s">
        <v>983</v>
      </c>
    </row>
    <row r="5131" spans="6:15" ht="18" customHeight="1">
      <c r="F5131" s="174" t="str">
        <f>IFERROR(IF(E5131="","",COUNTIF($E$2:E5131,E5131)),"")</f>
        <v/>
      </c>
      <c r="G5131" s="170" t="str">
        <f t="shared" si="162"/>
        <v/>
      </c>
      <c r="H5131" s="240" t="str">
        <f t="shared" si="163"/>
        <v/>
      </c>
      <c r="O5131" t="s">
        <v>983</v>
      </c>
    </row>
    <row r="5132" spans="6:15" ht="18" customHeight="1">
      <c r="F5132" s="174" t="str">
        <f>IFERROR(IF(E5132="","",COUNTIF($E$2:E5132,E5132)),"")</f>
        <v/>
      </c>
      <c r="G5132" s="170" t="str">
        <f t="shared" si="162"/>
        <v/>
      </c>
      <c r="H5132" s="240" t="str">
        <f t="shared" si="163"/>
        <v/>
      </c>
      <c r="O5132" t="s">
        <v>983</v>
      </c>
    </row>
    <row r="5133" spans="6:15" ht="18" customHeight="1">
      <c r="F5133" s="174" t="str">
        <f>IFERROR(IF(E5133="","",COUNTIF($E$2:E5133,E5133)),"")</f>
        <v/>
      </c>
      <c r="G5133" s="170" t="str">
        <f t="shared" si="162"/>
        <v/>
      </c>
      <c r="H5133" s="240" t="str">
        <f t="shared" si="163"/>
        <v/>
      </c>
      <c r="O5133" t="s">
        <v>983</v>
      </c>
    </row>
    <row r="5134" spans="6:15" ht="18" customHeight="1">
      <c r="F5134" s="174" t="str">
        <f>IFERROR(IF(E5134="","",COUNTIF($E$2:E5134,E5134)),"")</f>
        <v/>
      </c>
      <c r="G5134" s="170" t="str">
        <f t="shared" si="162"/>
        <v/>
      </c>
      <c r="H5134" s="240" t="str">
        <f t="shared" si="163"/>
        <v/>
      </c>
      <c r="O5134" t="s">
        <v>983</v>
      </c>
    </row>
    <row r="5135" spans="6:15" ht="18" customHeight="1">
      <c r="F5135" s="174" t="str">
        <f>IFERROR(IF(E5135="","",COUNTIF($E$2:E5135,E5135)),"")</f>
        <v/>
      </c>
      <c r="G5135" s="170" t="str">
        <f t="shared" si="162"/>
        <v/>
      </c>
      <c r="H5135" s="240" t="str">
        <f t="shared" si="163"/>
        <v/>
      </c>
      <c r="O5135" t="s">
        <v>983</v>
      </c>
    </row>
    <row r="5136" spans="6:15" ht="18" customHeight="1">
      <c r="F5136" s="174" t="str">
        <f>IFERROR(IF(E5136="","",COUNTIF($E$2:E5136,E5136)),"")</f>
        <v/>
      </c>
      <c r="G5136" s="170" t="str">
        <f t="shared" si="162"/>
        <v/>
      </c>
      <c r="H5136" s="240" t="str">
        <f t="shared" si="163"/>
        <v/>
      </c>
      <c r="O5136" t="s">
        <v>983</v>
      </c>
    </row>
    <row r="5137" spans="6:15" ht="18" customHeight="1">
      <c r="F5137" s="174" t="str">
        <f>IFERROR(IF(E5137="","",COUNTIF($E$2:E5137,E5137)),"")</f>
        <v/>
      </c>
      <c r="G5137" s="170" t="str">
        <f t="shared" si="162"/>
        <v/>
      </c>
      <c r="H5137" s="240" t="str">
        <f t="shared" si="163"/>
        <v/>
      </c>
      <c r="O5137" t="s">
        <v>983</v>
      </c>
    </row>
    <row r="5138" spans="6:15" ht="18" customHeight="1">
      <c r="F5138" s="174" t="str">
        <f>IFERROR(IF(E5138="","",COUNTIF($E$2:E5138,E5138)),"")</f>
        <v/>
      </c>
      <c r="G5138" s="170" t="str">
        <f t="shared" si="162"/>
        <v/>
      </c>
      <c r="H5138" s="240" t="str">
        <f t="shared" si="163"/>
        <v/>
      </c>
      <c r="O5138" t="s">
        <v>983</v>
      </c>
    </row>
    <row r="5139" spans="6:15" ht="18" customHeight="1">
      <c r="F5139" s="174" t="str">
        <f>IFERROR(IF(E5139="","",COUNTIF($E$2:E5139,E5139)),"")</f>
        <v/>
      </c>
      <c r="G5139" s="170" t="str">
        <f t="shared" si="162"/>
        <v/>
      </c>
      <c r="H5139" s="240" t="str">
        <f t="shared" si="163"/>
        <v/>
      </c>
      <c r="O5139" t="s">
        <v>983</v>
      </c>
    </row>
    <row r="5140" spans="6:15" ht="18" customHeight="1">
      <c r="F5140" s="174" t="str">
        <f>IFERROR(IF(E5140="","",COUNTIF($E$2:E5140,E5140)),"")</f>
        <v/>
      </c>
      <c r="G5140" s="170" t="str">
        <f t="shared" si="162"/>
        <v/>
      </c>
      <c r="H5140" s="240" t="str">
        <f t="shared" si="163"/>
        <v/>
      </c>
      <c r="O5140" t="s">
        <v>983</v>
      </c>
    </row>
    <row r="5141" spans="6:15" ht="18" customHeight="1">
      <c r="F5141" s="174" t="str">
        <f>IFERROR(IF(E5141="","",COUNTIF($E$2:E5141,E5141)),"")</f>
        <v/>
      </c>
      <c r="G5141" s="170" t="str">
        <f t="shared" si="162"/>
        <v/>
      </c>
      <c r="H5141" s="240" t="str">
        <f t="shared" si="163"/>
        <v/>
      </c>
      <c r="O5141" t="s">
        <v>983</v>
      </c>
    </row>
    <row r="5142" spans="6:15" ht="18" customHeight="1">
      <c r="F5142" s="174" t="str">
        <f>IFERROR(IF(E5142="","",COUNTIF($E$2:E5142,E5142)),"")</f>
        <v/>
      </c>
      <c r="G5142" s="170" t="str">
        <f t="shared" si="162"/>
        <v/>
      </c>
      <c r="H5142" s="240" t="str">
        <f t="shared" si="163"/>
        <v/>
      </c>
      <c r="O5142" t="s">
        <v>983</v>
      </c>
    </row>
    <row r="5143" spans="6:15" ht="18" customHeight="1">
      <c r="F5143" s="174" t="str">
        <f>IFERROR(IF(E5143="","",COUNTIF($E$2:E5143,E5143)),"")</f>
        <v/>
      </c>
      <c r="G5143" s="170" t="str">
        <f t="shared" si="162"/>
        <v/>
      </c>
      <c r="H5143" s="240" t="str">
        <f t="shared" si="163"/>
        <v/>
      </c>
      <c r="O5143" t="s">
        <v>983</v>
      </c>
    </row>
    <row r="5144" spans="6:15" ht="18" customHeight="1">
      <c r="F5144" s="174" t="str">
        <f>IFERROR(IF(E5144="","",COUNTIF($E$2:E5144,E5144)),"")</f>
        <v/>
      </c>
      <c r="G5144" s="170" t="str">
        <f t="shared" si="162"/>
        <v/>
      </c>
      <c r="H5144" s="240" t="str">
        <f t="shared" si="163"/>
        <v/>
      </c>
      <c r="O5144" t="s">
        <v>983</v>
      </c>
    </row>
    <row r="5145" spans="6:15" ht="18" customHeight="1">
      <c r="F5145" s="174" t="str">
        <f>IFERROR(IF(E5145="","",COUNTIF($E$2:E5145,E5145)),"")</f>
        <v/>
      </c>
      <c r="G5145" s="170" t="str">
        <f t="shared" si="162"/>
        <v/>
      </c>
      <c r="H5145" s="240" t="str">
        <f t="shared" si="163"/>
        <v/>
      </c>
      <c r="O5145" t="s">
        <v>983</v>
      </c>
    </row>
    <row r="5146" spans="6:15" ht="18" customHeight="1">
      <c r="F5146" s="174" t="str">
        <f>IFERROR(IF(E5146="","",COUNTIF($E$2:E5146,E5146)),"")</f>
        <v/>
      </c>
      <c r="G5146" s="170" t="str">
        <f t="shared" si="162"/>
        <v/>
      </c>
      <c r="H5146" s="240" t="str">
        <f t="shared" si="163"/>
        <v/>
      </c>
      <c r="O5146" t="s">
        <v>983</v>
      </c>
    </row>
    <row r="5147" spans="6:15" ht="18" customHeight="1">
      <c r="F5147" s="174" t="str">
        <f>IFERROR(IF(E5147="","",COUNTIF($E$2:E5147,E5147)),"")</f>
        <v/>
      </c>
      <c r="G5147" s="170" t="str">
        <f t="shared" si="162"/>
        <v/>
      </c>
      <c r="H5147" s="240" t="str">
        <f t="shared" si="163"/>
        <v/>
      </c>
      <c r="O5147" t="s">
        <v>983</v>
      </c>
    </row>
    <row r="5148" spans="6:15" ht="18" customHeight="1">
      <c r="F5148" s="174" t="str">
        <f>IFERROR(IF(E5148="","",COUNTIF($E$2:E5148,E5148)),"")</f>
        <v/>
      </c>
      <c r="G5148" s="170" t="str">
        <f t="shared" si="162"/>
        <v/>
      </c>
      <c r="H5148" s="240" t="str">
        <f t="shared" si="163"/>
        <v/>
      </c>
      <c r="O5148" t="s">
        <v>983</v>
      </c>
    </row>
    <row r="5149" spans="6:15" ht="18" customHeight="1">
      <c r="F5149" s="174" t="str">
        <f>IFERROR(IF(E5149="","",COUNTIF($E$2:E5149,E5149)),"")</f>
        <v/>
      </c>
      <c r="G5149" s="170" t="str">
        <f t="shared" si="162"/>
        <v/>
      </c>
      <c r="H5149" s="240" t="str">
        <f t="shared" si="163"/>
        <v/>
      </c>
      <c r="O5149" t="s">
        <v>983</v>
      </c>
    </row>
    <row r="5150" spans="6:15" ht="18" customHeight="1">
      <c r="F5150" s="174" t="str">
        <f>IFERROR(IF(E5150="","",COUNTIF($E$2:E5150,E5150)),"")</f>
        <v/>
      </c>
      <c r="G5150" s="170" t="str">
        <f t="shared" si="162"/>
        <v/>
      </c>
      <c r="H5150" s="240" t="str">
        <f t="shared" si="163"/>
        <v/>
      </c>
      <c r="O5150" t="s">
        <v>983</v>
      </c>
    </row>
    <row r="5151" spans="6:15" ht="18" customHeight="1">
      <c r="F5151" s="174" t="str">
        <f>IFERROR(IF(E5151="","",COUNTIF($E$2:E5151,E5151)),"")</f>
        <v/>
      </c>
      <c r="G5151" s="170" t="str">
        <f t="shared" si="162"/>
        <v/>
      </c>
      <c r="H5151" s="240" t="str">
        <f t="shared" si="163"/>
        <v/>
      </c>
      <c r="O5151" t="s">
        <v>983</v>
      </c>
    </row>
    <row r="5152" spans="6:15" ht="18" customHeight="1">
      <c r="F5152" s="174" t="str">
        <f>IFERROR(IF(E5152="","",COUNTIF($E$2:E5152,E5152)),"")</f>
        <v/>
      </c>
      <c r="G5152" s="170" t="str">
        <f t="shared" si="162"/>
        <v/>
      </c>
      <c r="H5152" s="240" t="str">
        <f t="shared" si="163"/>
        <v/>
      </c>
      <c r="O5152" t="s">
        <v>983</v>
      </c>
    </row>
    <row r="5153" spans="6:15" ht="18" customHeight="1">
      <c r="F5153" s="174" t="str">
        <f>IFERROR(IF(E5153="","",COUNTIF($E$2:E5153,E5153)),"")</f>
        <v/>
      </c>
      <c r="G5153" s="170" t="str">
        <f t="shared" si="162"/>
        <v/>
      </c>
      <c r="H5153" s="240" t="str">
        <f t="shared" si="163"/>
        <v/>
      </c>
      <c r="O5153" t="s">
        <v>983</v>
      </c>
    </row>
    <row r="5154" spans="6:15" ht="18" customHeight="1">
      <c r="F5154" s="174" t="str">
        <f>IFERROR(IF(E5154="","",COUNTIF($E$2:E5154,E5154)),"")</f>
        <v/>
      </c>
      <c r="G5154" s="170" t="str">
        <f t="shared" si="162"/>
        <v/>
      </c>
      <c r="H5154" s="240" t="str">
        <f t="shared" si="163"/>
        <v/>
      </c>
      <c r="O5154" t="s">
        <v>983</v>
      </c>
    </row>
    <row r="5155" spans="6:15" ht="18" customHeight="1">
      <c r="F5155" s="174" t="str">
        <f>IFERROR(IF(E5155="","",COUNTIF($E$2:E5155,E5155)),"")</f>
        <v/>
      </c>
      <c r="G5155" s="170" t="str">
        <f t="shared" si="162"/>
        <v/>
      </c>
      <c r="H5155" s="240" t="str">
        <f t="shared" si="163"/>
        <v/>
      </c>
      <c r="O5155" t="s">
        <v>983</v>
      </c>
    </row>
    <row r="5156" spans="6:15" ht="18" customHeight="1">
      <c r="F5156" s="174" t="str">
        <f>IFERROR(IF(E5156="","",COUNTIF($E$2:E5156,E5156)),"")</f>
        <v/>
      </c>
      <c r="G5156" s="170" t="str">
        <f t="shared" si="162"/>
        <v/>
      </c>
      <c r="H5156" s="240" t="str">
        <f t="shared" si="163"/>
        <v/>
      </c>
      <c r="O5156" t="s">
        <v>983</v>
      </c>
    </row>
    <row r="5157" spans="6:15" ht="18" customHeight="1">
      <c r="F5157" s="174" t="str">
        <f>IFERROR(IF(E5157="","",COUNTIF($E$2:E5157,E5157)),"")</f>
        <v/>
      </c>
      <c r="G5157" s="170" t="str">
        <f t="shared" si="162"/>
        <v/>
      </c>
      <c r="H5157" s="240" t="str">
        <f t="shared" si="163"/>
        <v/>
      </c>
      <c r="O5157" t="s">
        <v>983</v>
      </c>
    </row>
    <row r="5158" spans="6:15" ht="18" customHeight="1">
      <c r="F5158" s="174" t="str">
        <f>IFERROR(IF(E5158="","",COUNTIF($E$2:E5158,E5158)),"")</f>
        <v/>
      </c>
      <c r="G5158" s="170" t="str">
        <f t="shared" si="162"/>
        <v/>
      </c>
      <c r="H5158" s="240" t="str">
        <f t="shared" si="163"/>
        <v/>
      </c>
      <c r="O5158" t="s">
        <v>983</v>
      </c>
    </row>
    <row r="5159" spans="6:15" ht="18" customHeight="1">
      <c r="F5159" s="174" t="str">
        <f>IFERROR(IF(E5159="","",COUNTIF($E$2:E5159,E5159)),"")</f>
        <v/>
      </c>
      <c r="G5159" s="170" t="str">
        <f t="shared" si="162"/>
        <v/>
      </c>
      <c r="H5159" s="240" t="str">
        <f t="shared" si="163"/>
        <v/>
      </c>
      <c r="O5159" t="s">
        <v>983</v>
      </c>
    </row>
    <row r="5160" spans="6:15" ht="18" customHeight="1">
      <c r="F5160" s="174" t="str">
        <f>IFERROR(IF(E5160="","",COUNTIF($E$2:E5160,E5160)),"")</f>
        <v/>
      </c>
      <c r="G5160" s="170" t="str">
        <f t="shared" si="162"/>
        <v/>
      </c>
      <c r="H5160" s="240" t="str">
        <f t="shared" si="163"/>
        <v/>
      </c>
      <c r="O5160" t="s">
        <v>983</v>
      </c>
    </row>
    <row r="5161" spans="6:15" ht="18" customHeight="1">
      <c r="F5161" s="174" t="str">
        <f>IFERROR(IF(E5161="","",COUNTIF($E$2:E5161,E5161)),"")</f>
        <v/>
      </c>
      <c r="G5161" s="170" t="str">
        <f t="shared" si="162"/>
        <v/>
      </c>
      <c r="H5161" s="240" t="str">
        <f t="shared" si="163"/>
        <v/>
      </c>
      <c r="O5161" t="s">
        <v>983</v>
      </c>
    </row>
    <row r="5162" spans="6:15" ht="18" customHeight="1">
      <c r="F5162" s="174" t="str">
        <f>IFERROR(IF(E5162="","",COUNTIF($E$2:E5162,E5162)),"")</f>
        <v/>
      </c>
      <c r="G5162" s="170" t="str">
        <f t="shared" si="162"/>
        <v/>
      </c>
      <c r="H5162" s="240" t="str">
        <f t="shared" si="163"/>
        <v/>
      </c>
      <c r="O5162" t="s">
        <v>983</v>
      </c>
    </row>
    <row r="5163" spans="6:15" ht="18" customHeight="1">
      <c r="F5163" s="174" t="str">
        <f>IFERROR(IF(E5163="","",COUNTIF($E$2:E5163,E5163)),"")</f>
        <v/>
      </c>
      <c r="G5163" s="170" t="str">
        <f t="shared" si="162"/>
        <v/>
      </c>
      <c r="H5163" s="240" t="str">
        <f t="shared" si="163"/>
        <v/>
      </c>
      <c r="O5163" t="s">
        <v>983</v>
      </c>
    </row>
    <row r="5164" spans="6:15" ht="18" customHeight="1">
      <c r="F5164" s="174" t="str">
        <f>IFERROR(IF(E5164="","",COUNTIF($E$2:E5164,E5164)),"")</f>
        <v/>
      </c>
      <c r="G5164" s="170" t="str">
        <f t="shared" si="162"/>
        <v/>
      </c>
      <c r="H5164" s="240" t="str">
        <f t="shared" si="163"/>
        <v/>
      </c>
      <c r="O5164" t="s">
        <v>983</v>
      </c>
    </row>
    <row r="5165" spans="6:15" ht="18" customHeight="1">
      <c r="F5165" s="174" t="str">
        <f>IFERROR(IF(E5165="","",COUNTIF($E$2:E5165,E5165)),"")</f>
        <v/>
      </c>
      <c r="G5165" s="170" t="str">
        <f t="shared" si="162"/>
        <v/>
      </c>
      <c r="H5165" s="240" t="str">
        <f t="shared" si="163"/>
        <v/>
      </c>
      <c r="O5165" t="s">
        <v>983</v>
      </c>
    </row>
    <row r="5166" spans="6:15" ht="18" customHeight="1">
      <c r="F5166" s="174" t="str">
        <f>IFERROR(IF(E5166="","",COUNTIF($E$2:E5166,E5166)),"")</f>
        <v/>
      </c>
      <c r="G5166" s="170" t="str">
        <f t="shared" si="162"/>
        <v/>
      </c>
      <c r="H5166" s="240" t="str">
        <f t="shared" si="163"/>
        <v/>
      </c>
      <c r="O5166" t="s">
        <v>983</v>
      </c>
    </row>
    <row r="5167" spans="6:15" ht="18" customHeight="1">
      <c r="F5167" s="174" t="str">
        <f>IFERROR(IF(E5167="","",COUNTIF($E$2:E5167,E5167)),"")</f>
        <v/>
      </c>
      <c r="G5167" s="170" t="str">
        <f t="shared" si="162"/>
        <v/>
      </c>
      <c r="H5167" s="240" t="str">
        <f t="shared" si="163"/>
        <v/>
      </c>
      <c r="O5167" t="s">
        <v>983</v>
      </c>
    </row>
    <row r="5168" spans="6:15" ht="18" customHeight="1">
      <c r="F5168" s="174" t="str">
        <f>IFERROR(IF(E5168="","",COUNTIF($E$2:E5168,E5168)),"")</f>
        <v/>
      </c>
      <c r="G5168" s="170" t="str">
        <f t="shared" si="162"/>
        <v/>
      </c>
      <c r="H5168" s="240" t="str">
        <f t="shared" si="163"/>
        <v/>
      </c>
      <c r="O5168" t="s">
        <v>983</v>
      </c>
    </row>
    <row r="5169" spans="6:15" ht="18" customHeight="1">
      <c r="F5169" s="174" t="str">
        <f>IFERROR(IF(E5169="","",COUNTIF($E$2:E5169,E5169)),"")</f>
        <v/>
      </c>
      <c r="G5169" s="170" t="str">
        <f t="shared" si="162"/>
        <v/>
      </c>
      <c r="H5169" s="240" t="str">
        <f t="shared" si="163"/>
        <v/>
      </c>
      <c r="O5169" t="s">
        <v>983</v>
      </c>
    </row>
    <row r="5170" spans="6:15" ht="18" customHeight="1">
      <c r="F5170" s="174" t="str">
        <f>IFERROR(IF(E5170="","",COUNTIF($E$2:E5170,E5170)),"")</f>
        <v/>
      </c>
      <c r="G5170" s="170" t="str">
        <f t="shared" si="162"/>
        <v/>
      </c>
      <c r="H5170" s="240" t="str">
        <f t="shared" si="163"/>
        <v/>
      </c>
      <c r="O5170" t="s">
        <v>983</v>
      </c>
    </row>
    <row r="5171" spans="6:15" ht="18" customHeight="1">
      <c r="F5171" s="174" t="str">
        <f>IFERROR(IF(E5171="","",COUNTIF($E$2:E5171,E5171)),"")</f>
        <v/>
      </c>
      <c r="G5171" s="170" t="str">
        <f t="shared" si="162"/>
        <v/>
      </c>
      <c r="H5171" s="240" t="str">
        <f t="shared" si="163"/>
        <v/>
      </c>
      <c r="O5171" t="s">
        <v>983</v>
      </c>
    </row>
    <row r="5172" spans="6:15" ht="18" customHeight="1">
      <c r="F5172" s="174" t="str">
        <f>IFERROR(IF(E5172="","",COUNTIF($E$2:E5172,E5172)),"")</f>
        <v/>
      </c>
      <c r="G5172" s="170" t="str">
        <f t="shared" si="162"/>
        <v/>
      </c>
      <c r="H5172" s="240" t="str">
        <f t="shared" si="163"/>
        <v/>
      </c>
      <c r="O5172" t="s">
        <v>983</v>
      </c>
    </row>
    <row r="5173" spans="6:15" ht="18" customHeight="1">
      <c r="F5173" s="174" t="str">
        <f>IFERROR(IF(E5173="","",COUNTIF($E$2:E5173,E5173)),"")</f>
        <v/>
      </c>
      <c r="G5173" s="170" t="str">
        <f t="shared" si="162"/>
        <v/>
      </c>
      <c r="H5173" s="240" t="str">
        <f t="shared" si="163"/>
        <v/>
      </c>
      <c r="O5173" t="s">
        <v>983</v>
      </c>
    </row>
    <row r="5174" spans="6:15" ht="18" customHeight="1">
      <c r="F5174" s="174" t="str">
        <f>IFERROR(IF(E5174="","",COUNTIF($E$2:E5174,E5174)),"")</f>
        <v/>
      </c>
      <c r="G5174" s="170" t="str">
        <f t="shared" si="162"/>
        <v/>
      </c>
      <c r="H5174" s="240" t="str">
        <f t="shared" si="163"/>
        <v/>
      </c>
      <c r="O5174" t="s">
        <v>983</v>
      </c>
    </row>
    <row r="5175" spans="6:15" ht="18" customHeight="1">
      <c r="F5175" s="174" t="str">
        <f>IFERROR(IF(E5175="","",COUNTIF($E$2:E5175,E5175)),"")</f>
        <v/>
      </c>
      <c r="G5175" s="170" t="str">
        <f t="shared" si="162"/>
        <v/>
      </c>
      <c r="H5175" s="240" t="str">
        <f t="shared" si="163"/>
        <v/>
      </c>
      <c r="O5175" t="s">
        <v>983</v>
      </c>
    </row>
    <row r="5176" spans="6:15" ht="18" customHeight="1">
      <c r="F5176" s="174" t="str">
        <f>IFERROR(IF(E5176="","",COUNTIF($E$2:E5176,E5176)),"")</f>
        <v/>
      </c>
      <c r="G5176" s="170" t="str">
        <f t="shared" si="162"/>
        <v/>
      </c>
      <c r="H5176" s="240" t="str">
        <f t="shared" si="163"/>
        <v/>
      </c>
      <c r="O5176" t="s">
        <v>983</v>
      </c>
    </row>
    <row r="5177" spans="6:15" ht="18" customHeight="1">
      <c r="F5177" s="174" t="str">
        <f>IFERROR(IF(E5177="","",COUNTIF($E$2:E5177,E5177)),"")</f>
        <v/>
      </c>
      <c r="G5177" s="170" t="str">
        <f t="shared" si="162"/>
        <v/>
      </c>
      <c r="H5177" s="240" t="str">
        <f t="shared" si="163"/>
        <v/>
      </c>
      <c r="O5177" t="s">
        <v>983</v>
      </c>
    </row>
    <row r="5178" spans="6:15" ht="18" customHeight="1">
      <c r="F5178" s="174" t="str">
        <f>IFERROR(IF(E5178="","",COUNTIF($E$2:E5178,E5178)),"")</f>
        <v/>
      </c>
      <c r="G5178" s="170" t="str">
        <f t="shared" si="162"/>
        <v/>
      </c>
      <c r="H5178" s="240" t="str">
        <f t="shared" si="163"/>
        <v/>
      </c>
      <c r="O5178" t="s">
        <v>983</v>
      </c>
    </row>
    <row r="5179" spans="6:15" ht="18" customHeight="1">
      <c r="F5179" s="174" t="str">
        <f>IFERROR(IF(E5179="","",COUNTIF($E$2:E5179,E5179)),"")</f>
        <v/>
      </c>
      <c r="G5179" s="170" t="str">
        <f t="shared" si="162"/>
        <v/>
      </c>
      <c r="H5179" s="240" t="str">
        <f t="shared" si="163"/>
        <v/>
      </c>
      <c r="O5179" t="s">
        <v>983</v>
      </c>
    </row>
    <row r="5180" spans="6:15" ht="18" customHeight="1">
      <c r="F5180" s="174" t="str">
        <f>IFERROR(IF(E5180="","",COUNTIF($E$2:E5180,E5180)),"")</f>
        <v/>
      </c>
      <c r="G5180" s="170" t="str">
        <f t="shared" si="162"/>
        <v/>
      </c>
      <c r="H5180" s="240" t="str">
        <f t="shared" si="163"/>
        <v/>
      </c>
      <c r="O5180" t="s">
        <v>983</v>
      </c>
    </row>
    <row r="5181" spans="6:15" ht="18" customHeight="1">
      <c r="F5181" s="174" t="str">
        <f>IFERROR(IF(E5181="","",COUNTIF($E$2:E5181,E5181)),"")</f>
        <v/>
      </c>
      <c r="G5181" s="170" t="str">
        <f t="shared" si="162"/>
        <v/>
      </c>
      <c r="H5181" s="240" t="str">
        <f t="shared" si="163"/>
        <v/>
      </c>
      <c r="O5181" t="s">
        <v>983</v>
      </c>
    </row>
    <row r="5182" spans="6:15" ht="18" customHeight="1">
      <c r="F5182" s="174" t="str">
        <f>IFERROR(IF(E5182="","",COUNTIF($E$2:E5182,E5182)),"")</f>
        <v/>
      </c>
      <c r="G5182" s="170" t="str">
        <f t="shared" si="162"/>
        <v/>
      </c>
      <c r="H5182" s="240" t="str">
        <f t="shared" si="163"/>
        <v/>
      </c>
      <c r="O5182" t="s">
        <v>983</v>
      </c>
    </row>
    <row r="5183" spans="6:15" ht="18" customHeight="1">
      <c r="F5183" s="174" t="str">
        <f>IFERROR(IF(E5183="","",COUNTIF($E$2:E5183,E5183)),"")</f>
        <v/>
      </c>
      <c r="G5183" s="170" t="str">
        <f t="shared" si="162"/>
        <v/>
      </c>
      <c r="H5183" s="240" t="str">
        <f t="shared" si="163"/>
        <v/>
      </c>
      <c r="O5183" t="s">
        <v>983</v>
      </c>
    </row>
    <row r="5184" spans="6:15" ht="18" customHeight="1">
      <c r="F5184" s="174" t="str">
        <f>IFERROR(IF(E5184="","",COUNTIF($E$2:E5184,E5184)),"")</f>
        <v/>
      </c>
      <c r="G5184" s="170" t="str">
        <f t="shared" si="162"/>
        <v/>
      </c>
      <c r="H5184" s="240" t="str">
        <f t="shared" si="163"/>
        <v/>
      </c>
      <c r="O5184" t="s">
        <v>983</v>
      </c>
    </row>
    <row r="5185" spans="6:15" ht="18" customHeight="1">
      <c r="F5185" s="174" t="str">
        <f>IFERROR(IF(E5185="","",COUNTIF($E$2:E5185,E5185)),"")</f>
        <v/>
      </c>
      <c r="G5185" s="170" t="str">
        <f t="shared" si="162"/>
        <v/>
      </c>
      <c r="H5185" s="240" t="str">
        <f t="shared" si="163"/>
        <v/>
      </c>
      <c r="O5185" t="s">
        <v>983</v>
      </c>
    </row>
    <row r="5186" spans="6:15" ht="18" customHeight="1">
      <c r="F5186" s="174" t="str">
        <f>IFERROR(IF(E5186="","",COUNTIF($E$2:E5186,E5186)),"")</f>
        <v/>
      </c>
      <c r="G5186" s="170" t="str">
        <f t="shared" ref="G5186:G5249" si="164">IFERROR(IF(AND(COUNTIF(E5186:E5186,E5186)=(F5186),F5186&gt;0),ROW(),""),"")</f>
        <v/>
      </c>
      <c r="H5186" s="240" t="str">
        <f t="shared" ref="H5186:H5249" si="165">IFERROR(INDEX(E:E,SMALL(G:G,ROW()-1)),"")</f>
        <v/>
      </c>
      <c r="O5186" t="s">
        <v>983</v>
      </c>
    </row>
    <row r="5187" spans="6:15" ht="18" customHeight="1">
      <c r="F5187" s="174" t="str">
        <f>IFERROR(IF(E5187="","",COUNTIF($E$2:E5187,E5187)),"")</f>
        <v/>
      </c>
      <c r="G5187" s="170" t="str">
        <f t="shared" si="164"/>
        <v/>
      </c>
      <c r="H5187" s="240" t="str">
        <f t="shared" si="165"/>
        <v/>
      </c>
      <c r="O5187" t="s">
        <v>983</v>
      </c>
    </row>
    <row r="5188" spans="6:15" ht="18" customHeight="1">
      <c r="F5188" s="174" t="str">
        <f>IFERROR(IF(E5188="","",COUNTIF($E$2:E5188,E5188)),"")</f>
        <v/>
      </c>
      <c r="G5188" s="170" t="str">
        <f t="shared" si="164"/>
        <v/>
      </c>
      <c r="H5188" s="240" t="str">
        <f t="shared" si="165"/>
        <v/>
      </c>
      <c r="O5188" t="s">
        <v>983</v>
      </c>
    </row>
    <row r="5189" spans="6:15" ht="18" customHeight="1">
      <c r="F5189" s="174" t="str">
        <f>IFERROR(IF(E5189="","",COUNTIF($E$2:E5189,E5189)),"")</f>
        <v/>
      </c>
      <c r="G5189" s="170" t="str">
        <f t="shared" si="164"/>
        <v/>
      </c>
      <c r="H5189" s="240" t="str">
        <f t="shared" si="165"/>
        <v/>
      </c>
      <c r="O5189" t="s">
        <v>983</v>
      </c>
    </row>
    <row r="5190" spans="6:15" ht="18" customHeight="1">
      <c r="F5190" s="174" t="str">
        <f>IFERROR(IF(E5190="","",COUNTIF($E$2:E5190,E5190)),"")</f>
        <v/>
      </c>
      <c r="G5190" s="170" t="str">
        <f t="shared" si="164"/>
        <v/>
      </c>
      <c r="H5190" s="240" t="str">
        <f t="shared" si="165"/>
        <v/>
      </c>
      <c r="O5190" t="s">
        <v>983</v>
      </c>
    </row>
    <row r="5191" spans="6:15" ht="18" customHeight="1">
      <c r="F5191" s="174" t="str">
        <f>IFERROR(IF(E5191="","",COUNTIF($E$2:E5191,E5191)),"")</f>
        <v/>
      </c>
      <c r="G5191" s="170" t="str">
        <f t="shared" si="164"/>
        <v/>
      </c>
      <c r="H5191" s="240" t="str">
        <f t="shared" si="165"/>
        <v/>
      </c>
      <c r="O5191" t="s">
        <v>983</v>
      </c>
    </row>
    <row r="5192" spans="6:15" ht="18" customHeight="1">
      <c r="F5192" s="174" t="str">
        <f>IFERROR(IF(E5192="","",COUNTIF($E$2:E5192,E5192)),"")</f>
        <v/>
      </c>
      <c r="G5192" s="170" t="str">
        <f t="shared" si="164"/>
        <v/>
      </c>
      <c r="H5192" s="240" t="str">
        <f t="shared" si="165"/>
        <v/>
      </c>
      <c r="O5192" t="s">
        <v>983</v>
      </c>
    </row>
    <row r="5193" spans="6:15" ht="18" customHeight="1">
      <c r="F5193" s="174" t="str">
        <f>IFERROR(IF(E5193="","",COUNTIF($E$2:E5193,E5193)),"")</f>
        <v/>
      </c>
      <c r="G5193" s="170" t="str">
        <f t="shared" si="164"/>
        <v/>
      </c>
      <c r="H5193" s="240" t="str">
        <f t="shared" si="165"/>
        <v/>
      </c>
      <c r="O5193" t="s">
        <v>983</v>
      </c>
    </row>
    <row r="5194" spans="6:15" ht="18" customHeight="1">
      <c r="F5194" s="174" t="str">
        <f>IFERROR(IF(E5194="","",COUNTIF($E$2:E5194,E5194)),"")</f>
        <v/>
      </c>
      <c r="G5194" s="170" t="str">
        <f t="shared" si="164"/>
        <v/>
      </c>
      <c r="H5194" s="240" t="str">
        <f t="shared" si="165"/>
        <v/>
      </c>
      <c r="O5194" t="s">
        <v>983</v>
      </c>
    </row>
    <row r="5195" spans="6:15" ht="18" customHeight="1">
      <c r="F5195" s="174" t="str">
        <f>IFERROR(IF(E5195="","",COUNTIF($E$2:E5195,E5195)),"")</f>
        <v/>
      </c>
      <c r="G5195" s="170" t="str">
        <f t="shared" si="164"/>
        <v/>
      </c>
      <c r="H5195" s="240" t="str">
        <f t="shared" si="165"/>
        <v/>
      </c>
      <c r="O5195" t="s">
        <v>983</v>
      </c>
    </row>
    <row r="5196" spans="6:15" ht="18" customHeight="1">
      <c r="F5196" s="174" t="str">
        <f>IFERROR(IF(E5196="","",COUNTIF($E$2:E5196,E5196)),"")</f>
        <v/>
      </c>
      <c r="G5196" s="170" t="str">
        <f t="shared" si="164"/>
        <v/>
      </c>
      <c r="H5196" s="240" t="str">
        <f t="shared" si="165"/>
        <v/>
      </c>
      <c r="O5196" t="s">
        <v>983</v>
      </c>
    </row>
    <row r="5197" spans="6:15" ht="18" customHeight="1">
      <c r="F5197" s="174" t="str">
        <f>IFERROR(IF(E5197="","",COUNTIF($E$2:E5197,E5197)),"")</f>
        <v/>
      </c>
      <c r="G5197" s="170" t="str">
        <f t="shared" si="164"/>
        <v/>
      </c>
      <c r="H5197" s="240" t="str">
        <f t="shared" si="165"/>
        <v/>
      </c>
      <c r="O5197" t="s">
        <v>983</v>
      </c>
    </row>
    <row r="5198" spans="6:15" ht="18" customHeight="1">
      <c r="F5198" s="174" t="str">
        <f>IFERROR(IF(E5198="","",COUNTIF($E$2:E5198,E5198)),"")</f>
        <v/>
      </c>
      <c r="G5198" s="170" t="str">
        <f t="shared" si="164"/>
        <v/>
      </c>
      <c r="H5198" s="240" t="str">
        <f t="shared" si="165"/>
        <v/>
      </c>
      <c r="O5198" t="s">
        <v>983</v>
      </c>
    </row>
    <row r="5199" spans="6:15" ht="18" customHeight="1">
      <c r="F5199" s="174" t="str">
        <f>IFERROR(IF(E5199="","",COUNTIF($E$2:E5199,E5199)),"")</f>
        <v/>
      </c>
      <c r="G5199" s="170" t="str">
        <f t="shared" si="164"/>
        <v/>
      </c>
      <c r="H5199" s="240" t="str">
        <f t="shared" si="165"/>
        <v/>
      </c>
      <c r="O5199" t="s">
        <v>983</v>
      </c>
    </row>
    <row r="5200" spans="6:15" ht="18" customHeight="1">
      <c r="F5200" s="174" t="str">
        <f>IFERROR(IF(E5200="","",COUNTIF($E$2:E5200,E5200)),"")</f>
        <v/>
      </c>
      <c r="G5200" s="170" t="str">
        <f t="shared" si="164"/>
        <v/>
      </c>
      <c r="H5200" s="240" t="str">
        <f t="shared" si="165"/>
        <v/>
      </c>
      <c r="O5200" t="s">
        <v>983</v>
      </c>
    </row>
    <row r="5201" spans="6:15" ht="18" customHeight="1">
      <c r="F5201" s="174" t="str">
        <f>IFERROR(IF(E5201="","",COUNTIF($E$2:E5201,E5201)),"")</f>
        <v/>
      </c>
      <c r="G5201" s="170" t="str">
        <f t="shared" si="164"/>
        <v/>
      </c>
      <c r="H5201" s="240" t="str">
        <f t="shared" si="165"/>
        <v/>
      </c>
      <c r="O5201" t="s">
        <v>983</v>
      </c>
    </row>
    <row r="5202" spans="6:15" ht="18" customHeight="1">
      <c r="F5202" s="174" t="str">
        <f>IFERROR(IF(E5202="","",COUNTIF($E$2:E5202,E5202)),"")</f>
        <v/>
      </c>
      <c r="G5202" s="170" t="str">
        <f t="shared" si="164"/>
        <v/>
      </c>
      <c r="H5202" s="240" t="str">
        <f t="shared" si="165"/>
        <v/>
      </c>
      <c r="O5202" t="s">
        <v>983</v>
      </c>
    </row>
    <row r="5203" spans="6:15" ht="18" customHeight="1">
      <c r="F5203" s="174" t="str">
        <f>IFERROR(IF(E5203="","",COUNTIF($E$2:E5203,E5203)),"")</f>
        <v/>
      </c>
      <c r="G5203" s="170" t="str">
        <f t="shared" si="164"/>
        <v/>
      </c>
      <c r="H5203" s="240" t="str">
        <f t="shared" si="165"/>
        <v/>
      </c>
      <c r="O5203" t="s">
        <v>983</v>
      </c>
    </row>
    <row r="5204" spans="6:15" ht="18" customHeight="1">
      <c r="F5204" s="174" t="str">
        <f>IFERROR(IF(E5204="","",COUNTIF($E$2:E5204,E5204)),"")</f>
        <v/>
      </c>
      <c r="G5204" s="170" t="str">
        <f t="shared" si="164"/>
        <v/>
      </c>
      <c r="H5204" s="240" t="str">
        <f t="shared" si="165"/>
        <v/>
      </c>
      <c r="O5204" t="s">
        <v>983</v>
      </c>
    </row>
    <row r="5205" spans="6:15" ht="18" customHeight="1">
      <c r="F5205" s="174" t="str">
        <f>IFERROR(IF(E5205="","",COUNTIF($E$2:E5205,E5205)),"")</f>
        <v/>
      </c>
      <c r="G5205" s="170" t="str">
        <f t="shared" si="164"/>
        <v/>
      </c>
      <c r="H5205" s="240" t="str">
        <f t="shared" si="165"/>
        <v/>
      </c>
      <c r="O5205" t="s">
        <v>983</v>
      </c>
    </row>
    <row r="5206" spans="6:15" ht="18" customHeight="1">
      <c r="F5206" s="174" t="str">
        <f>IFERROR(IF(E5206="","",COUNTIF($E$2:E5206,E5206)),"")</f>
        <v/>
      </c>
      <c r="G5206" s="170" t="str">
        <f t="shared" si="164"/>
        <v/>
      </c>
      <c r="H5206" s="240" t="str">
        <f t="shared" si="165"/>
        <v/>
      </c>
      <c r="O5206" t="s">
        <v>983</v>
      </c>
    </row>
    <row r="5207" spans="6:15" ht="18" customHeight="1">
      <c r="F5207" s="174" t="str">
        <f>IFERROR(IF(E5207="","",COUNTIF($E$2:E5207,E5207)),"")</f>
        <v/>
      </c>
      <c r="G5207" s="170" t="str">
        <f t="shared" si="164"/>
        <v/>
      </c>
      <c r="H5207" s="240" t="str">
        <f t="shared" si="165"/>
        <v/>
      </c>
      <c r="O5207" t="s">
        <v>983</v>
      </c>
    </row>
    <row r="5208" spans="6:15" ht="18" customHeight="1">
      <c r="F5208" s="174" t="str">
        <f>IFERROR(IF(E5208="","",COUNTIF($E$2:E5208,E5208)),"")</f>
        <v/>
      </c>
      <c r="G5208" s="170" t="str">
        <f t="shared" si="164"/>
        <v/>
      </c>
      <c r="H5208" s="240" t="str">
        <f t="shared" si="165"/>
        <v/>
      </c>
      <c r="O5208" t="s">
        <v>983</v>
      </c>
    </row>
    <row r="5209" spans="6:15" ht="18" customHeight="1">
      <c r="F5209" s="174" t="str">
        <f>IFERROR(IF(E5209="","",COUNTIF($E$2:E5209,E5209)),"")</f>
        <v/>
      </c>
      <c r="G5209" s="170" t="str">
        <f t="shared" si="164"/>
        <v/>
      </c>
      <c r="H5209" s="240" t="str">
        <f t="shared" si="165"/>
        <v/>
      </c>
      <c r="O5209" t="s">
        <v>983</v>
      </c>
    </row>
    <row r="5210" spans="6:15" ht="18" customHeight="1">
      <c r="F5210" s="174" t="str">
        <f>IFERROR(IF(E5210="","",COUNTIF($E$2:E5210,E5210)),"")</f>
        <v/>
      </c>
      <c r="G5210" s="170" t="str">
        <f t="shared" si="164"/>
        <v/>
      </c>
      <c r="H5210" s="240" t="str">
        <f t="shared" si="165"/>
        <v/>
      </c>
      <c r="O5210" t="s">
        <v>983</v>
      </c>
    </row>
    <row r="5211" spans="6:15" ht="18" customHeight="1">
      <c r="F5211" s="174" t="str">
        <f>IFERROR(IF(E5211="","",COUNTIF($E$2:E5211,E5211)),"")</f>
        <v/>
      </c>
      <c r="G5211" s="170" t="str">
        <f t="shared" si="164"/>
        <v/>
      </c>
      <c r="H5211" s="240" t="str">
        <f t="shared" si="165"/>
        <v/>
      </c>
      <c r="O5211" t="s">
        <v>983</v>
      </c>
    </row>
    <row r="5212" spans="6:15" ht="18" customHeight="1">
      <c r="F5212" s="174" t="str">
        <f>IFERROR(IF(E5212="","",COUNTIF($E$2:E5212,E5212)),"")</f>
        <v/>
      </c>
      <c r="G5212" s="170" t="str">
        <f t="shared" si="164"/>
        <v/>
      </c>
      <c r="H5212" s="240" t="str">
        <f t="shared" si="165"/>
        <v/>
      </c>
      <c r="O5212" t="s">
        <v>983</v>
      </c>
    </row>
    <row r="5213" spans="6:15" ht="18" customHeight="1">
      <c r="F5213" s="174" t="str">
        <f>IFERROR(IF(E5213="","",COUNTIF($E$2:E5213,E5213)),"")</f>
        <v/>
      </c>
      <c r="G5213" s="170" t="str">
        <f t="shared" si="164"/>
        <v/>
      </c>
      <c r="H5213" s="240" t="str">
        <f t="shared" si="165"/>
        <v/>
      </c>
      <c r="O5213" t="s">
        <v>983</v>
      </c>
    </row>
    <row r="5214" spans="6:15" ht="18" customHeight="1">
      <c r="F5214" s="174" t="str">
        <f>IFERROR(IF(E5214="","",COUNTIF($E$2:E5214,E5214)),"")</f>
        <v/>
      </c>
      <c r="G5214" s="170" t="str">
        <f t="shared" si="164"/>
        <v/>
      </c>
      <c r="H5214" s="240" t="str">
        <f t="shared" si="165"/>
        <v/>
      </c>
      <c r="O5214" t="s">
        <v>983</v>
      </c>
    </row>
    <row r="5215" spans="6:15" ht="18" customHeight="1">
      <c r="F5215" s="174" t="str">
        <f>IFERROR(IF(E5215="","",COUNTIF($E$2:E5215,E5215)),"")</f>
        <v/>
      </c>
      <c r="G5215" s="170" t="str">
        <f t="shared" si="164"/>
        <v/>
      </c>
      <c r="H5215" s="240" t="str">
        <f t="shared" si="165"/>
        <v/>
      </c>
      <c r="O5215" t="s">
        <v>983</v>
      </c>
    </row>
    <row r="5216" spans="6:15" ht="18" customHeight="1">
      <c r="F5216" s="174" t="str">
        <f>IFERROR(IF(E5216="","",COUNTIF($E$2:E5216,E5216)),"")</f>
        <v/>
      </c>
      <c r="G5216" s="170" t="str">
        <f t="shared" si="164"/>
        <v/>
      </c>
      <c r="H5216" s="240" t="str">
        <f t="shared" si="165"/>
        <v/>
      </c>
      <c r="O5216" t="s">
        <v>983</v>
      </c>
    </row>
    <row r="5217" spans="6:15" ht="18" customHeight="1">
      <c r="F5217" s="174" t="str">
        <f>IFERROR(IF(E5217="","",COUNTIF($E$2:E5217,E5217)),"")</f>
        <v/>
      </c>
      <c r="G5217" s="170" t="str">
        <f t="shared" si="164"/>
        <v/>
      </c>
      <c r="H5217" s="240" t="str">
        <f t="shared" si="165"/>
        <v/>
      </c>
      <c r="O5217" t="s">
        <v>983</v>
      </c>
    </row>
    <row r="5218" spans="6:15" ht="18" customHeight="1">
      <c r="F5218" s="174" t="str">
        <f>IFERROR(IF(E5218="","",COUNTIF($E$2:E5218,E5218)),"")</f>
        <v/>
      </c>
      <c r="G5218" s="170" t="str">
        <f t="shared" si="164"/>
        <v/>
      </c>
      <c r="H5218" s="240" t="str">
        <f t="shared" si="165"/>
        <v/>
      </c>
      <c r="O5218" t="s">
        <v>983</v>
      </c>
    </row>
    <row r="5219" spans="6:15" ht="18" customHeight="1">
      <c r="F5219" s="174" t="str">
        <f>IFERROR(IF(E5219="","",COUNTIF($E$2:E5219,E5219)),"")</f>
        <v/>
      </c>
      <c r="G5219" s="170" t="str">
        <f t="shared" si="164"/>
        <v/>
      </c>
      <c r="H5219" s="240" t="str">
        <f t="shared" si="165"/>
        <v/>
      </c>
      <c r="O5219" t="s">
        <v>983</v>
      </c>
    </row>
    <row r="5220" spans="6:15" ht="18" customHeight="1">
      <c r="F5220" s="174" t="str">
        <f>IFERROR(IF(E5220="","",COUNTIF($E$2:E5220,E5220)),"")</f>
        <v/>
      </c>
      <c r="G5220" s="170" t="str">
        <f t="shared" si="164"/>
        <v/>
      </c>
      <c r="H5220" s="240" t="str">
        <f t="shared" si="165"/>
        <v/>
      </c>
      <c r="O5220" t="s">
        <v>983</v>
      </c>
    </row>
    <row r="5221" spans="6:15" ht="18" customHeight="1">
      <c r="F5221" s="174" t="str">
        <f>IFERROR(IF(E5221="","",COUNTIF($E$2:E5221,E5221)),"")</f>
        <v/>
      </c>
      <c r="G5221" s="170" t="str">
        <f t="shared" si="164"/>
        <v/>
      </c>
      <c r="H5221" s="240" t="str">
        <f t="shared" si="165"/>
        <v/>
      </c>
      <c r="O5221" t="s">
        <v>983</v>
      </c>
    </row>
    <row r="5222" spans="6:15" ht="18" customHeight="1">
      <c r="F5222" s="174" t="str">
        <f>IFERROR(IF(E5222="","",COUNTIF($E$2:E5222,E5222)),"")</f>
        <v/>
      </c>
      <c r="G5222" s="170" t="str">
        <f t="shared" si="164"/>
        <v/>
      </c>
      <c r="H5222" s="240" t="str">
        <f t="shared" si="165"/>
        <v/>
      </c>
      <c r="O5222" t="s">
        <v>983</v>
      </c>
    </row>
    <row r="5223" spans="6:15" ht="18" customHeight="1">
      <c r="F5223" s="174" t="str">
        <f>IFERROR(IF(E5223="","",COUNTIF($E$2:E5223,E5223)),"")</f>
        <v/>
      </c>
      <c r="G5223" s="170" t="str">
        <f t="shared" si="164"/>
        <v/>
      </c>
      <c r="H5223" s="240" t="str">
        <f t="shared" si="165"/>
        <v/>
      </c>
      <c r="O5223" t="s">
        <v>983</v>
      </c>
    </row>
    <row r="5224" spans="6:15" ht="18" customHeight="1">
      <c r="F5224" s="174" t="str">
        <f>IFERROR(IF(E5224="","",COUNTIF($E$2:E5224,E5224)),"")</f>
        <v/>
      </c>
      <c r="G5224" s="170" t="str">
        <f t="shared" si="164"/>
        <v/>
      </c>
      <c r="H5224" s="240" t="str">
        <f t="shared" si="165"/>
        <v/>
      </c>
      <c r="O5224" t="s">
        <v>983</v>
      </c>
    </row>
    <row r="5225" spans="6:15" ht="18" customHeight="1">
      <c r="F5225" s="174" t="str">
        <f>IFERROR(IF(E5225="","",COUNTIF($E$2:E5225,E5225)),"")</f>
        <v/>
      </c>
      <c r="G5225" s="170" t="str">
        <f t="shared" si="164"/>
        <v/>
      </c>
      <c r="H5225" s="240" t="str">
        <f t="shared" si="165"/>
        <v/>
      </c>
      <c r="O5225" t="s">
        <v>983</v>
      </c>
    </row>
    <row r="5226" spans="6:15" ht="18" customHeight="1">
      <c r="F5226" s="174" t="str">
        <f>IFERROR(IF(E5226="","",COUNTIF($E$2:E5226,E5226)),"")</f>
        <v/>
      </c>
      <c r="G5226" s="170" t="str">
        <f t="shared" si="164"/>
        <v/>
      </c>
      <c r="H5226" s="240" t="str">
        <f t="shared" si="165"/>
        <v/>
      </c>
      <c r="O5226" t="s">
        <v>983</v>
      </c>
    </row>
    <row r="5227" spans="6:15" ht="18" customHeight="1">
      <c r="F5227" s="174" t="str">
        <f>IFERROR(IF(E5227="","",COUNTIF($E$2:E5227,E5227)),"")</f>
        <v/>
      </c>
      <c r="G5227" s="170" t="str">
        <f t="shared" si="164"/>
        <v/>
      </c>
      <c r="H5227" s="240" t="str">
        <f t="shared" si="165"/>
        <v/>
      </c>
      <c r="O5227" t="s">
        <v>983</v>
      </c>
    </row>
    <row r="5228" spans="6:15" ht="18" customHeight="1">
      <c r="F5228" s="174" t="str">
        <f>IFERROR(IF(E5228="","",COUNTIF($E$2:E5228,E5228)),"")</f>
        <v/>
      </c>
      <c r="G5228" s="170" t="str">
        <f t="shared" si="164"/>
        <v/>
      </c>
      <c r="H5228" s="240" t="str">
        <f t="shared" si="165"/>
        <v/>
      </c>
      <c r="O5228" t="s">
        <v>983</v>
      </c>
    </row>
    <row r="5229" spans="6:15" ht="18" customHeight="1">
      <c r="F5229" s="174" t="str">
        <f>IFERROR(IF(E5229="","",COUNTIF($E$2:E5229,E5229)),"")</f>
        <v/>
      </c>
      <c r="G5229" s="170" t="str">
        <f t="shared" si="164"/>
        <v/>
      </c>
      <c r="H5229" s="240" t="str">
        <f t="shared" si="165"/>
        <v/>
      </c>
      <c r="O5229" t="s">
        <v>983</v>
      </c>
    </row>
    <row r="5230" spans="6:15" ht="18" customHeight="1">
      <c r="F5230" s="174" t="str">
        <f>IFERROR(IF(E5230="","",COUNTIF($E$2:E5230,E5230)),"")</f>
        <v/>
      </c>
      <c r="G5230" s="170" t="str">
        <f t="shared" si="164"/>
        <v/>
      </c>
      <c r="H5230" s="240" t="str">
        <f t="shared" si="165"/>
        <v/>
      </c>
      <c r="O5230" t="s">
        <v>983</v>
      </c>
    </row>
    <row r="5231" spans="6:15" ht="18" customHeight="1">
      <c r="F5231" s="174" t="str">
        <f>IFERROR(IF(E5231="","",COUNTIF($E$2:E5231,E5231)),"")</f>
        <v/>
      </c>
      <c r="G5231" s="170" t="str">
        <f t="shared" si="164"/>
        <v/>
      </c>
      <c r="H5231" s="240" t="str">
        <f t="shared" si="165"/>
        <v/>
      </c>
      <c r="O5231" t="s">
        <v>983</v>
      </c>
    </row>
    <row r="5232" spans="6:15" ht="18" customHeight="1">
      <c r="F5232" s="174" t="str">
        <f>IFERROR(IF(E5232="","",COUNTIF($E$2:E5232,E5232)),"")</f>
        <v/>
      </c>
      <c r="G5232" s="170" t="str">
        <f t="shared" si="164"/>
        <v/>
      </c>
      <c r="H5232" s="240" t="str">
        <f t="shared" si="165"/>
        <v/>
      </c>
      <c r="O5232" t="s">
        <v>983</v>
      </c>
    </row>
    <row r="5233" spans="6:15" ht="18" customHeight="1">
      <c r="F5233" s="174" t="str">
        <f>IFERROR(IF(E5233="","",COUNTIF($E$2:E5233,E5233)),"")</f>
        <v/>
      </c>
      <c r="G5233" s="170" t="str">
        <f t="shared" si="164"/>
        <v/>
      </c>
      <c r="H5233" s="240" t="str">
        <f t="shared" si="165"/>
        <v/>
      </c>
      <c r="O5233" t="s">
        <v>983</v>
      </c>
    </row>
    <row r="5234" spans="6:15" ht="18" customHeight="1">
      <c r="F5234" s="174" t="str">
        <f>IFERROR(IF(E5234="","",COUNTIF($E$2:E5234,E5234)),"")</f>
        <v/>
      </c>
      <c r="G5234" s="170" t="str">
        <f t="shared" si="164"/>
        <v/>
      </c>
      <c r="H5234" s="240" t="str">
        <f t="shared" si="165"/>
        <v/>
      </c>
      <c r="O5234" t="s">
        <v>983</v>
      </c>
    </row>
    <row r="5235" spans="6:15" ht="18" customHeight="1">
      <c r="F5235" s="174" t="str">
        <f>IFERROR(IF(E5235="","",COUNTIF($E$2:E5235,E5235)),"")</f>
        <v/>
      </c>
      <c r="G5235" s="170" t="str">
        <f t="shared" si="164"/>
        <v/>
      </c>
      <c r="H5235" s="240" t="str">
        <f t="shared" si="165"/>
        <v/>
      </c>
      <c r="O5235" t="s">
        <v>983</v>
      </c>
    </row>
    <row r="5236" spans="6:15" ht="18" customHeight="1">
      <c r="F5236" s="174" t="str">
        <f>IFERROR(IF(E5236="","",COUNTIF($E$2:E5236,E5236)),"")</f>
        <v/>
      </c>
      <c r="G5236" s="170" t="str">
        <f t="shared" si="164"/>
        <v/>
      </c>
      <c r="H5236" s="240" t="str">
        <f t="shared" si="165"/>
        <v/>
      </c>
      <c r="O5236" t="s">
        <v>983</v>
      </c>
    </row>
    <row r="5237" spans="6:15" ht="18" customHeight="1">
      <c r="F5237" s="174" t="str">
        <f>IFERROR(IF(E5237="","",COUNTIF($E$2:E5237,E5237)),"")</f>
        <v/>
      </c>
      <c r="G5237" s="170" t="str">
        <f t="shared" si="164"/>
        <v/>
      </c>
      <c r="H5237" s="240" t="str">
        <f t="shared" si="165"/>
        <v/>
      </c>
      <c r="O5237" t="s">
        <v>983</v>
      </c>
    </row>
    <row r="5238" spans="6:15" ht="18" customHeight="1">
      <c r="F5238" s="174" t="str">
        <f>IFERROR(IF(E5238="","",COUNTIF($E$2:E5238,E5238)),"")</f>
        <v/>
      </c>
      <c r="G5238" s="170" t="str">
        <f t="shared" si="164"/>
        <v/>
      </c>
      <c r="H5238" s="240" t="str">
        <f t="shared" si="165"/>
        <v/>
      </c>
      <c r="O5238" t="s">
        <v>983</v>
      </c>
    </row>
    <row r="5239" spans="6:15" ht="18" customHeight="1">
      <c r="F5239" s="174" t="str">
        <f>IFERROR(IF(E5239="","",COUNTIF($E$2:E5239,E5239)),"")</f>
        <v/>
      </c>
      <c r="G5239" s="170" t="str">
        <f t="shared" si="164"/>
        <v/>
      </c>
      <c r="H5239" s="240" t="str">
        <f t="shared" si="165"/>
        <v/>
      </c>
      <c r="O5239" t="s">
        <v>983</v>
      </c>
    </row>
    <row r="5240" spans="6:15" ht="18" customHeight="1">
      <c r="F5240" s="174" t="str">
        <f>IFERROR(IF(E5240="","",COUNTIF($E$2:E5240,E5240)),"")</f>
        <v/>
      </c>
      <c r="G5240" s="170" t="str">
        <f t="shared" si="164"/>
        <v/>
      </c>
      <c r="H5240" s="240" t="str">
        <f t="shared" si="165"/>
        <v/>
      </c>
      <c r="O5240" t="s">
        <v>983</v>
      </c>
    </row>
    <row r="5241" spans="6:15" ht="18" customHeight="1">
      <c r="F5241" s="174" t="str">
        <f>IFERROR(IF(E5241="","",COUNTIF($E$2:E5241,E5241)),"")</f>
        <v/>
      </c>
      <c r="G5241" s="170" t="str">
        <f t="shared" si="164"/>
        <v/>
      </c>
      <c r="H5241" s="240" t="str">
        <f t="shared" si="165"/>
        <v/>
      </c>
      <c r="O5241" t="s">
        <v>983</v>
      </c>
    </row>
    <row r="5242" spans="6:15" ht="18" customHeight="1">
      <c r="F5242" s="174" t="str">
        <f>IFERROR(IF(E5242="","",COUNTIF($E$2:E5242,E5242)),"")</f>
        <v/>
      </c>
      <c r="G5242" s="170" t="str">
        <f t="shared" si="164"/>
        <v/>
      </c>
      <c r="H5242" s="240" t="str">
        <f t="shared" si="165"/>
        <v/>
      </c>
      <c r="O5242" t="s">
        <v>983</v>
      </c>
    </row>
    <row r="5243" spans="6:15" ht="18" customHeight="1">
      <c r="F5243" s="174" t="str">
        <f>IFERROR(IF(E5243="","",COUNTIF($E$2:E5243,E5243)),"")</f>
        <v/>
      </c>
      <c r="G5243" s="170" t="str">
        <f t="shared" si="164"/>
        <v/>
      </c>
      <c r="H5243" s="240" t="str">
        <f t="shared" si="165"/>
        <v/>
      </c>
      <c r="O5243" t="s">
        <v>983</v>
      </c>
    </row>
    <row r="5244" spans="6:15" ht="18" customHeight="1">
      <c r="F5244" s="174" t="str">
        <f>IFERROR(IF(E5244="","",COUNTIF($E$2:E5244,E5244)),"")</f>
        <v/>
      </c>
      <c r="G5244" s="170" t="str">
        <f t="shared" si="164"/>
        <v/>
      </c>
      <c r="H5244" s="240" t="str">
        <f t="shared" si="165"/>
        <v/>
      </c>
      <c r="O5244" t="s">
        <v>983</v>
      </c>
    </row>
    <row r="5245" spans="6:15" ht="18" customHeight="1">
      <c r="F5245" s="174" t="str">
        <f>IFERROR(IF(E5245="","",COUNTIF($E$2:E5245,E5245)),"")</f>
        <v/>
      </c>
      <c r="G5245" s="170" t="str">
        <f t="shared" si="164"/>
        <v/>
      </c>
      <c r="H5245" s="240" t="str">
        <f t="shared" si="165"/>
        <v/>
      </c>
      <c r="O5245" t="s">
        <v>983</v>
      </c>
    </row>
    <row r="5246" spans="6:15" ht="18" customHeight="1">
      <c r="F5246" s="174" t="str">
        <f>IFERROR(IF(E5246="","",COUNTIF($E$2:E5246,E5246)),"")</f>
        <v/>
      </c>
      <c r="G5246" s="170" t="str">
        <f t="shared" si="164"/>
        <v/>
      </c>
      <c r="H5246" s="240" t="str">
        <f t="shared" si="165"/>
        <v/>
      </c>
      <c r="O5246" t="s">
        <v>983</v>
      </c>
    </row>
    <row r="5247" spans="6:15" ht="18" customHeight="1">
      <c r="F5247" s="174" t="str">
        <f>IFERROR(IF(E5247="","",COUNTIF($E$2:E5247,E5247)),"")</f>
        <v/>
      </c>
      <c r="G5247" s="170" t="str">
        <f t="shared" si="164"/>
        <v/>
      </c>
      <c r="H5247" s="240" t="str">
        <f t="shared" si="165"/>
        <v/>
      </c>
      <c r="O5247" t="s">
        <v>983</v>
      </c>
    </row>
    <row r="5248" spans="6:15" ht="18" customHeight="1">
      <c r="F5248" s="174" t="str">
        <f>IFERROR(IF(E5248="","",COUNTIF($E$2:E5248,E5248)),"")</f>
        <v/>
      </c>
      <c r="G5248" s="170" t="str">
        <f t="shared" si="164"/>
        <v/>
      </c>
      <c r="H5248" s="240" t="str">
        <f t="shared" si="165"/>
        <v/>
      </c>
      <c r="O5248" t="s">
        <v>983</v>
      </c>
    </row>
    <row r="5249" spans="6:15" ht="18" customHeight="1">
      <c r="F5249" s="174" t="str">
        <f>IFERROR(IF(E5249="","",COUNTIF($E$2:E5249,E5249)),"")</f>
        <v/>
      </c>
      <c r="G5249" s="170" t="str">
        <f t="shared" si="164"/>
        <v/>
      </c>
      <c r="H5249" s="240" t="str">
        <f t="shared" si="165"/>
        <v/>
      </c>
      <c r="O5249" t="s">
        <v>983</v>
      </c>
    </row>
    <row r="5250" spans="6:15" ht="18" customHeight="1">
      <c r="F5250" s="174" t="str">
        <f>IFERROR(IF(E5250="","",COUNTIF($E$2:E5250,E5250)),"")</f>
        <v/>
      </c>
      <c r="G5250" s="170" t="str">
        <f t="shared" ref="G5250:G5313" si="166">IFERROR(IF(AND(COUNTIF(E5250:E5250,E5250)=(F5250),F5250&gt;0),ROW(),""),"")</f>
        <v/>
      </c>
      <c r="H5250" s="240" t="str">
        <f t="shared" ref="H5250:H5313" si="167">IFERROR(INDEX(E:E,SMALL(G:G,ROW()-1)),"")</f>
        <v/>
      </c>
      <c r="O5250" t="s">
        <v>983</v>
      </c>
    </row>
    <row r="5251" spans="6:15" ht="18" customHeight="1">
      <c r="F5251" s="174" t="str">
        <f>IFERROR(IF(E5251="","",COUNTIF($E$2:E5251,E5251)),"")</f>
        <v/>
      </c>
      <c r="G5251" s="170" t="str">
        <f t="shared" si="166"/>
        <v/>
      </c>
      <c r="H5251" s="240" t="str">
        <f t="shared" si="167"/>
        <v/>
      </c>
      <c r="O5251" t="s">
        <v>983</v>
      </c>
    </row>
    <row r="5252" spans="6:15" ht="18" customHeight="1">
      <c r="F5252" s="174" t="str">
        <f>IFERROR(IF(E5252="","",COUNTIF($E$2:E5252,E5252)),"")</f>
        <v/>
      </c>
      <c r="G5252" s="170" t="str">
        <f t="shared" si="166"/>
        <v/>
      </c>
      <c r="H5252" s="240" t="str">
        <f t="shared" si="167"/>
        <v/>
      </c>
      <c r="O5252" t="s">
        <v>983</v>
      </c>
    </row>
    <row r="5253" spans="6:15" ht="18" customHeight="1">
      <c r="F5253" s="174" t="str">
        <f>IFERROR(IF(E5253="","",COUNTIF($E$2:E5253,E5253)),"")</f>
        <v/>
      </c>
      <c r="G5253" s="170" t="str">
        <f t="shared" si="166"/>
        <v/>
      </c>
      <c r="H5253" s="240" t="str">
        <f t="shared" si="167"/>
        <v/>
      </c>
      <c r="O5253" t="s">
        <v>983</v>
      </c>
    </row>
    <row r="5254" spans="6:15" ht="18" customHeight="1">
      <c r="F5254" s="174" t="str">
        <f>IFERROR(IF(E5254="","",COUNTIF($E$2:E5254,E5254)),"")</f>
        <v/>
      </c>
      <c r="G5254" s="170" t="str">
        <f t="shared" si="166"/>
        <v/>
      </c>
      <c r="H5254" s="240" t="str">
        <f t="shared" si="167"/>
        <v/>
      </c>
      <c r="O5254" t="s">
        <v>983</v>
      </c>
    </row>
    <row r="5255" spans="6:15" ht="18" customHeight="1">
      <c r="F5255" s="174" t="str">
        <f>IFERROR(IF(E5255="","",COUNTIF($E$2:E5255,E5255)),"")</f>
        <v/>
      </c>
      <c r="G5255" s="170" t="str">
        <f t="shared" si="166"/>
        <v/>
      </c>
      <c r="H5255" s="240" t="str">
        <f t="shared" si="167"/>
        <v/>
      </c>
      <c r="O5255" t="s">
        <v>983</v>
      </c>
    </row>
    <row r="5256" spans="6:15" ht="18" customHeight="1">
      <c r="F5256" s="174" t="str">
        <f>IFERROR(IF(E5256="","",COUNTIF($E$2:E5256,E5256)),"")</f>
        <v/>
      </c>
      <c r="G5256" s="170" t="str">
        <f t="shared" si="166"/>
        <v/>
      </c>
      <c r="H5256" s="240" t="str">
        <f t="shared" si="167"/>
        <v/>
      </c>
      <c r="O5256" t="s">
        <v>983</v>
      </c>
    </row>
    <row r="5257" spans="6:15" ht="18" customHeight="1">
      <c r="F5257" s="174" t="str">
        <f>IFERROR(IF(E5257="","",COUNTIF($E$2:E5257,E5257)),"")</f>
        <v/>
      </c>
      <c r="G5257" s="170" t="str">
        <f t="shared" si="166"/>
        <v/>
      </c>
      <c r="H5257" s="240" t="str">
        <f t="shared" si="167"/>
        <v/>
      </c>
      <c r="O5257" t="s">
        <v>983</v>
      </c>
    </row>
    <row r="5258" spans="6:15" ht="18" customHeight="1">
      <c r="F5258" s="174" t="str">
        <f>IFERROR(IF(E5258="","",COUNTIF($E$2:E5258,E5258)),"")</f>
        <v/>
      </c>
      <c r="G5258" s="170" t="str">
        <f t="shared" si="166"/>
        <v/>
      </c>
      <c r="H5258" s="240" t="str">
        <f t="shared" si="167"/>
        <v/>
      </c>
      <c r="O5258" t="s">
        <v>983</v>
      </c>
    </row>
    <row r="5259" spans="6:15" ht="18" customHeight="1">
      <c r="F5259" s="174" t="str">
        <f>IFERROR(IF(E5259="","",COUNTIF($E$2:E5259,E5259)),"")</f>
        <v/>
      </c>
      <c r="G5259" s="170" t="str">
        <f t="shared" si="166"/>
        <v/>
      </c>
      <c r="H5259" s="240" t="str">
        <f t="shared" si="167"/>
        <v/>
      </c>
      <c r="O5259" t="s">
        <v>983</v>
      </c>
    </row>
    <row r="5260" spans="6:15" ht="18" customHeight="1">
      <c r="F5260" s="174" t="str">
        <f>IFERROR(IF(E5260="","",COUNTIF($E$2:E5260,E5260)),"")</f>
        <v/>
      </c>
      <c r="G5260" s="170" t="str">
        <f t="shared" si="166"/>
        <v/>
      </c>
      <c r="H5260" s="240" t="str">
        <f t="shared" si="167"/>
        <v/>
      </c>
      <c r="O5260" t="s">
        <v>983</v>
      </c>
    </row>
    <row r="5261" spans="6:15" ht="18" customHeight="1">
      <c r="F5261" s="174" t="str">
        <f>IFERROR(IF(E5261="","",COUNTIF($E$2:E5261,E5261)),"")</f>
        <v/>
      </c>
      <c r="G5261" s="170" t="str">
        <f t="shared" si="166"/>
        <v/>
      </c>
      <c r="H5261" s="240" t="str">
        <f t="shared" si="167"/>
        <v/>
      </c>
      <c r="O5261" t="s">
        <v>983</v>
      </c>
    </row>
    <row r="5262" spans="6:15" ht="18" customHeight="1">
      <c r="F5262" s="174" t="str">
        <f>IFERROR(IF(E5262="","",COUNTIF($E$2:E5262,E5262)),"")</f>
        <v/>
      </c>
      <c r="G5262" s="170" t="str">
        <f t="shared" si="166"/>
        <v/>
      </c>
      <c r="H5262" s="240" t="str">
        <f t="shared" si="167"/>
        <v/>
      </c>
      <c r="O5262" t="s">
        <v>983</v>
      </c>
    </row>
    <row r="5263" spans="6:15" ht="18" customHeight="1">
      <c r="F5263" s="174" t="str">
        <f>IFERROR(IF(E5263="","",COUNTIF($E$2:E5263,E5263)),"")</f>
        <v/>
      </c>
      <c r="G5263" s="170" t="str">
        <f t="shared" si="166"/>
        <v/>
      </c>
      <c r="H5263" s="240" t="str">
        <f t="shared" si="167"/>
        <v/>
      </c>
      <c r="O5263" t="s">
        <v>983</v>
      </c>
    </row>
    <row r="5264" spans="6:15" ht="18" customHeight="1">
      <c r="F5264" s="174" t="str">
        <f>IFERROR(IF(E5264="","",COUNTIF($E$2:E5264,E5264)),"")</f>
        <v/>
      </c>
      <c r="G5264" s="170" t="str">
        <f t="shared" si="166"/>
        <v/>
      </c>
      <c r="H5264" s="240" t="str">
        <f t="shared" si="167"/>
        <v/>
      </c>
      <c r="O5264" t="s">
        <v>983</v>
      </c>
    </row>
    <row r="5265" spans="6:15" ht="18" customHeight="1">
      <c r="F5265" s="174" t="str">
        <f>IFERROR(IF(E5265="","",COUNTIF($E$2:E5265,E5265)),"")</f>
        <v/>
      </c>
      <c r="G5265" s="170" t="str">
        <f t="shared" si="166"/>
        <v/>
      </c>
      <c r="H5265" s="240" t="str">
        <f t="shared" si="167"/>
        <v/>
      </c>
      <c r="O5265" t="s">
        <v>983</v>
      </c>
    </row>
    <row r="5266" spans="6:15" ht="18" customHeight="1">
      <c r="F5266" s="174" t="str">
        <f>IFERROR(IF(E5266="","",COUNTIF($E$2:E5266,E5266)),"")</f>
        <v/>
      </c>
      <c r="G5266" s="170" t="str">
        <f t="shared" si="166"/>
        <v/>
      </c>
      <c r="H5266" s="240" t="str">
        <f t="shared" si="167"/>
        <v/>
      </c>
      <c r="O5266" t="s">
        <v>983</v>
      </c>
    </row>
    <row r="5267" spans="6:15" ht="18" customHeight="1">
      <c r="F5267" s="174" t="str">
        <f>IFERROR(IF(E5267="","",COUNTIF($E$2:E5267,E5267)),"")</f>
        <v/>
      </c>
      <c r="G5267" s="170" t="str">
        <f t="shared" si="166"/>
        <v/>
      </c>
      <c r="H5267" s="240" t="str">
        <f t="shared" si="167"/>
        <v/>
      </c>
      <c r="O5267" t="s">
        <v>983</v>
      </c>
    </row>
    <row r="5268" spans="6:15" ht="18" customHeight="1">
      <c r="F5268" s="174" t="str">
        <f>IFERROR(IF(E5268="","",COUNTIF($E$2:E5268,E5268)),"")</f>
        <v/>
      </c>
      <c r="G5268" s="170" t="str">
        <f t="shared" si="166"/>
        <v/>
      </c>
      <c r="H5268" s="240" t="str">
        <f t="shared" si="167"/>
        <v/>
      </c>
      <c r="O5268" t="s">
        <v>983</v>
      </c>
    </row>
    <row r="5269" spans="6:15" ht="18" customHeight="1">
      <c r="F5269" s="174" t="str">
        <f>IFERROR(IF(E5269="","",COUNTIF($E$2:E5269,E5269)),"")</f>
        <v/>
      </c>
      <c r="G5269" s="170" t="str">
        <f t="shared" si="166"/>
        <v/>
      </c>
      <c r="H5269" s="240" t="str">
        <f t="shared" si="167"/>
        <v/>
      </c>
      <c r="O5269" t="s">
        <v>983</v>
      </c>
    </row>
    <row r="5270" spans="6:15" ht="18" customHeight="1">
      <c r="F5270" s="174" t="str">
        <f>IFERROR(IF(E5270="","",COUNTIF($E$2:E5270,E5270)),"")</f>
        <v/>
      </c>
      <c r="G5270" s="170" t="str">
        <f t="shared" si="166"/>
        <v/>
      </c>
      <c r="H5270" s="240" t="str">
        <f t="shared" si="167"/>
        <v/>
      </c>
      <c r="O5270" t="s">
        <v>983</v>
      </c>
    </row>
    <row r="5271" spans="6:15" ht="18" customHeight="1">
      <c r="F5271" s="174" t="str">
        <f>IFERROR(IF(E5271="","",COUNTIF($E$2:E5271,E5271)),"")</f>
        <v/>
      </c>
      <c r="G5271" s="170" t="str">
        <f t="shared" si="166"/>
        <v/>
      </c>
      <c r="H5271" s="240" t="str">
        <f t="shared" si="167"/>
        <v/>
      </c>
      <c r="O5271" t="s">
        <v>983</v>
      </c>
    </row>
    <row r="5272" spans="6:15" ht="18" customHeight="1">
      <c r="F5272" s="174" t="str">
        <f>IFERROR(IF(E5272="","",COUNTIF($E$2:E5272,E5272)),"")</f>
        <v/>
      </c>
      <c r="G5272" s="170" t="str">
        <f t="shared" si="166"/>
        <v/>
      </c>
      <c r="H5272" s="240" t="str">
        <f t="shared" si="167"/>
        <v/>
      </c>
      <c r="O5272" t="s">
        <v>983</v>
      </c>
    </row>
    <row r="5273" spans="6:15" ht="18" customHeight="1">
      <c r="F5273" s="174" t="str">
        <f>IFERROR(IF(E5273="","",COUNTIF($E$2:E5273,E5273)),"")</f>
        <v/>
      </c>
      <c r="G5273" s="170" t="str">
        <f t="shared" si="166"/>
        <v/>
      </c>
      <c r="H5273" s="240" t="str">
        <f t="shared" si="167"/>
        <v/>
      </c>
      <c r="O5273" t="s">
        <v>983</v>
      </c>
    </row>
    <row r="5274" spans="6:15" ht="18" customHeight="1">
      <c r="F5274" s="174" t="str">
        <f>IFERROR(IF(E5274="","",COUNTIF($E$2:E5274,E5274)),"")</f>
        <v/>
      </c>
      <c r="G5274" s="170" t="str">
        <f t="shared" si="166"/>
        <v/>
      </c>
      <c r="H5274" s="240" t="str">
        <f t="shared" si="167"/>
        <v/>
      </c>
      <c r="O5274" t="s">
        <v>983</v>
      </c>
    </row>
    <row r="5275" spans="6:15" ht="18" customHeight="1">
      <c r="F5275" s="174" t="str">
        <f>IFERROR(IF(E5275="","",COUNTIF($E$2:E5275,E5275)),"")</f>
        <v/>
      </c>
      <c r="G5275" s="170" t="str">
        <f t="shared" si="166"/>
        <v/>
      </c>
      <c r="H5275" s="240" t="str">
        <f t="shared" si="167"/>
        <v/>
      </c>
      <c r="O5275" t="s">
        <v>983</v>
      </c>
    </row>
    <row r="5276" spans="6:15" ht="18" customHeight="1">
      <c r="F5276" s="174" t="str">
        <f>IFERROR(IF(E5276="","",COUNTIF($E$2:E5276,E5276)),"")</f>
        <v/>
      </c>
      <c r="G5276" s="170" t="str">
        <f t="shared" si="166"/>
        <v/>
      </c>
      <c r="H5276" s="240" t="str">
        <f t="shared" si="167"/>
        <v/>
      </c>
      <c r="O5276" t="s">
        <v>983</v>
      </c>
    </row>
    <row r="5277" spans="6:15" ht="18" customHeight="1">
      <c r="F5277" s="174" t="str">
        <f>IFERROR(IF(E5277="","",COUNTIF($E$2:E5277,E5277)),"")</f>
        <v/>
      </c>
      <c r="G5277" s="170" t="str">
        <f t="shared" si="166"/>
        <v/>
      </c>
      <c r="H5277" s="240" t="str">
        <f t="shared" si="167"/>
        <v/>
      </c>
      <c r="O5277" t="s">
        <v>983</v>
      </c>
    </row>
    <row r="5278" spans="6:15" ht="18" customHeight="1">
      <c r="F5278" s="174" t="str">
        <f>IFERROR(IF(E5278="","",COUNTIF($E$2:E5278,E5278)),"")</f>
        <v/>
      </c>
      <c r="G5278" s="170" t="str">
        <f t="shared" si="166"/>
        <v/>
      </c>
      <c r="H5278" s="240" t="str">
        <f t="shared" si="167"/>
        <v/>
      </c>
      <c r="O5278" t="s">
        <v>983</v>
      </c>
    </row>
    <row r="5279" spans="6:15" ht="18" customHeight="1">
      <c r="F5279" s="174" t="str">
        <f>IFERROR(IF(E5279="","",COUNTIF($E$2:E5279,E5279)),"")</f>
        <v/>
      </c>
      <c r="G5279" s="170" t="str">
        <f t="shared" si="166"/>
        <v/>
      </c>
      <c r="H5279" s="240" t="str">
        <f t="shared" si="167"/>
        <v/>
      </c>
      <c r="O5279" t="s">
        <v>983</v>
      </c>
    </row>
    <row r="5280" spans="6:15" ht="18" customHeight="1">
      <c r="F5280" s="174" t="str">
        <f>IFERROR(IF(E5280="","",COUNTIF($E$2:E5280,E5280)),"")</f>
        <v/>
      </c>
      <c r="G5280" s="170" t="str">
        <f t="shared" si="166"/>
        <v/>
      </c>
      <c r="H5280" s="240" t="str">
        <f t="shared" si="167"/>
        <v/>
      </c>
      <c r="O5280" t="s">
        <v>983</v>
      </c>
    </row>
    <row r="5281" spans="6:15" ht="18" customHeight="1">
      <c r="F5281" s="174" t="str">
        <f>IFERROR(IF(E5281="","",COUNTIF($E$2:E5281,E5281)),"")</f>
        <v/>
      </c>
      <c r="G5281" s="170" t="str">
        <f t="shared" si="166"/>
        <v/>
      </c>
      <c r="H5281" s="240" t="str">
        <f t="shared" si="167"/>
        <v/>
      </c>
      <c r="O5281" t="s">
        <v>983</v>
      </c>
    </row>
    <row r="5282" spans="6:15" ht="18" customHeight="1">
      <c r="F5282" s="174" t="str">
        <f>IFERROR(IF(E5282="","",COUNTIF($E$2:E5282,E5282)),"")</f>
        <v/>
      </c>
      <c r="G5282" s="170" t="str">
        <f t="shared" si="166"/>
        <v/>
      </c>
      <c r="H5282" s="240" t="str">
        <f t="shared" si="167"/>
        <v/>
      </c>
      <c r="O5282" t="s">
        <v>983</v>
      </c>
    </row>
    <row r="5283" spans="6:15" ht="18" customHeight="1">
      <c r="F5283" s="174" t="str">
        <f>IFERROR(IF(E5283="","",COUNTIF($E$2:E5283,E5283)),"")</f>
        <v/>
      </c>
      <c r="G5283" s="170" t="str">
        <f t="shared" si="166"/>
        <v/>
      </c>
      <c r="H5283" s="240" t="str">
        <f t="shared" si="167"/>
        <v/>
      </c>
      <c r="O5283" t="s">
        <v>983</v>
      </c>
    </row>
    <row r="5284" spans="6:15" ht="18" customHeight="1">
      <c r="F5284" s="174" t="str">
        <f>IFERROR(IF(E5284="","",COUNTIF($E$2:E5284,E5284)),"")</f>
        <v/>
      </c>
      <c r="G5284" s="170" t="str">
        <f t="shared" si="166"/>
        <v/>
      </c>
      <c r="H5284" s="240" t="str">
        <f t="shared" si="167"/>
        <v/>
      </c>
      <c r="O5284" t="s">
        <v>983</v>
      </c>
    </row>
    <row r="5285" spans="6:15" ht="18" customHeight="1">
      <c r="F5285" s="174" t="str">
        <f>IFERROR(IF(E5285="","",COUNTIF($E$2:E5285,E5285)),"")</f>
        <v/>
      </c>
      <c r="G5285" s="170" t="str">
        <f t="shared" si="166"/>
        <v/>
      </c>
      <c r="H5285" s="240" t="str">
        <f t="shared" si="167"/>
        <v/>
      </c>
      <c r="O5285" t="s">
        <v>983</v>
      </c>
    </row>
    <row r="5286" spans="6:15" ht="18" customHeight="1">
      <c r="F5286" s="174" t="str">
        <f>IFERROR(IF(E5286="","",COUNTIF($E$2:E5286,E5286)),"")</f>
        <v/>
      </c>
      <c r="G5286" s="170" t="str">
        <f t="shared" si="166"/>
        <v/>
      </c>
      <c r="H5286" s="240" t="str">
        <f t="shared" si="167"/>
        <v/>
      </c>
      <c r="O5286" t="s">
        <v>983</v>
      </c>
    </row>
    <row r="5287" spans="6:15" ht="18" customHeight="1">
      <c r="F5287" s="174" t="str">
        <f>IFERROR(IF(E5287="","",COUNTIF($E$2:E5287,E5287)),"")</f>
        <v/>
      </c>
      <c r="G5287" s="170" t="str">
        <f t="shared" si="166"/>
        <v/>
      </c>
      <c r="H5287" s="240" t="str">
        <f t="shared" si="167"/>
        <v/>
      </c>
      <c r="O5287" t="s">
        <v>983</v>
      </c>
    </row>
    <row r="5288" spans="6:15" ht="18" customHeight="1">
      <c r="F5288" s="174" t="str">
        <f>IFERROR(IF(E5288="","",COUNTIF($E$2:E5288,E5288)),"")</f>
        <v/>
      </c>
      <c r="G5288" s="170" t="str">
        <f t="shared" si="166"/>
        <v/>
      </c>
      <c r="H5288" s="240" t="str">
        <f t="shared" si="167"/>
        <v/>
      </c>
      <c r="O5288" t="s">
        <v>983</v>
      </c>
    </row>
    <row r="5289" spans="6:15" ht="18" customHeight="1">
      <c r="F5289" s="174" t="str">
        <f>IFERROR(IF(E5289="","",COUNTIF($E$2:E5289,E5289)),"")</f>
        <v/>
      </c>
      <c r="G5289" s="170" t="str">
        <f t="shared" si="166"/>
        <v/>
      </c>
      <c r="H5289" s="240" t="str">
        <f t="shared" si="167"/>
        <v/>
      </c>
      <c r="O5289" t="s">
        <v>983</v>
      </c>
    </row>
    <row r="5290" spans="6:15" ht="18" customHeight="1">
      <c r="F5290" s="174" t="str">
        <f>IFERROR(IF(E5290="","",COUNTIF($E$2:E5290,E5290)),"")</f>
        <v/>
      </c>
      <c r="G5290" s="170" t="str">
        <f t="shared" si="166"/>
        <v/>
      </c>
      <c r="H5290" s="240" t="str">
        <f t="shared" si="167"/>
        <v/>
      </c>
      <c r="O5290" t="s">
        <v>983</v>
      </c>
    </row>
    <row r="5291" spans="6:15" ht="18" customHeight="1">
      <c r="F5291" s="174" t="str">
        <f>IFERROR(IF(E5291="","",COUNTIF($E$2:E5291,E5291)),"")</f>
        <v/>
      </c>
      <c r="G5291" s="170" t="str">
        <f t="shared" si="166"/>
        <v/>
      </c>
      <c r="H5291" s="240" t="str">
        <f t="shared" si="167"/>
        <v/>
      </c>
      <c r="O5291" t="s">
        <v>983</v>
      </c>
    </row>
    <row r="5292" spans="6:15" ht="18" customHeight="1">
      <c r="F5292" s="174" t="str">
        <f>IFERROR(IF(E5292="","",COUNTIF($E$2:E5292,E5292)),"")</f>
        <v/>
      </c>
      <c r="G5292" s="170" t="str">
        <f t="shared" si="166"/>
        <v/>
      </c>
      <c r="H5292" s="240" t="str">
        <f t="shared" si="167"/>
        <v/>
      </c>
      <c r="O5292" t="s">
        <v>983</v>
      </c>
    </row>
    <row r="5293" spans="6:15" ht="18" customHeight="1">
      <c r="F5293" s="174" t="str">
        <f>IFERROR(IF(E5293="","",COUNTIF($E$2:E5293,E5293)),"")</f>
        <v/>
      </c>
      <c r="G5293" s="170" t="str">
        <f t="shared" si="166"/>
        <v/>
      </c>
      <c r="H5293" s="240" t="str">
        <f t="shared" si="167"/>
        <v/>
      </c>
      <c r="O5293" t="s">
        <v>983</v>
      </c>
    </row>
    <row r="5294" spans="6:15" ht="18" customHeight="1">
      <c r="F5294" s="174" t="str">
        <f>IFERROR(IF(E5294="","",COUNTIF($E$2:E5294,E5294)),"")</f>
        <v/>
      </c>
      <c r="G5294" s="170" t="str">
        <f t="shared" si="166"/>
        <v/>
      </c>
      <c r="H5294" s="240" t="str">
        <f t="shared" si="167"/>
        <v/>
      </c>
      <c r="O5294" t="s">
        <v>983</v>
      </c>
    </row>
    <row r="5295" spans="6:15" ht="18" customHeight="1">
      <c r="F5295" s="174" t="str">
        <f>IFERROR(IF(E5295="","",COUNTIF($E$2:E5295,E5295)),"")</f>
        <v/>
      </c>
      <c r="G5295" s="170" t="str">
        <f t="shared" si="166"/>
        <v/>
      </c>
      <c r="H5295" s="240" t="str">
        <f t="shared" si="167"/>
        <v/>
      </c>
      <c r="O5295" t="s">
        <v>983</v>
      </c>
    </row>
    <row r="5296" spans="6:15" ht="18" customHeight="1">
      <c r="F5296" s="174" t="str">
        <f>IFERROR(IF(E5296="","",COUNTIF($E$2:E5296,E5296)),"")</f>
        <v/>
      </c>
      <c r="G5296" s="170" t="str">
        <f t="shared" si="166"/>
        <v/>
      </c>
      <c r="H5296" s="240" t="str">
        <f t="shared" si="167"/>
        <v/>
      </c>
      <c r="O5296" t="s">
        <v>983</v>
      </c>
    </row>
    <row r="5297" spans="6:15" ht="18" customHeight="1">
      <c r="F5297" s="174" t="str">
        <f>IFERROR(IF(E5297="","",COUNTIF($E$2:E5297,E5297)),"")</f>
        <v/>
      </c>
      <c r="G5297" s="170" t="str">
        <f t="shared" si="166"/>
        <v/>
      </c>
      <c r="H5297" s="240" t="str">
        <f t="shared" si="167"/>
        <v/>
      </c>
      <c r="O5297" t="s">
        <v>983</v>
      </c>
    </row>
    <row r="5298" spans="6:15" ht="18" customHeight="1">
      <c r="F5298" s="174" t="str">
        <f>IFERROR(IF(E5298="","",COUNTIF($E$2:E5298,E5298)),"")</f>
        <v/>
      </c>
      <c r="G5298" s="170" t="str">
        <f t="shared" si="166"/>
        <v/>
      </c>
      <c r="H5298" s="240" t="str">
        <f t="shared" si="167"/>
        <v/>
      </c>
      <c r="O5298" t="s">
        <v>983</v>
      </c>
    </row>
    <row r="5299" spans="6:15" ht="18" customHeight="1">
      <c r="F5299" s="174" t="str">
        <f>IFERROR(IF(E5299="","",COUNTIF($E$2:E5299,E5299)),"")</f>
        <v/>
      </c>
      <c r="G5299" s="170" t="str">
        <f t="shared" si="166"/>
        <v/>
      </c>
      <c r="H5299" s="240" t="str">
        <f t="shared" si="167"/>
        <v/>
      </c>
      <c r="O5299" t="s">
        <v>983</v>
      </c>
    </row>
    <row r="5300" spans="6:15" ht="18" customHeight="1">
      <c r="F5300" s="174" t="str">
        <f>IFERROR(IF(E5300="","",COUNTIF($E$2:E5300,E5300)),"")</f>
        <v/>
      </c>
      <c r="G5300" s="170" t="str">
        <f t="shared" si="166"/>
        <v/>
      </c>
      <c r="H5300" s="240" t="str">
        <f t="shared" si="167"/>
        <v/>
      </c>
      <c r="O5300" t="s">
        <v>983</v>
      </c>
    </row>
    <row r="5301" spans="6:15" ht="18" customHeight="1">
      <c r="F5301" s="174" t="str">
        <f>IFERROR(IF(E5301="","",COUNTIF($E$2:E5301,E5301)),"")</f>
        <v/>
      </c>
      <c r="G5301" s="170" t="str">
        <f t="shared" si="166"/>
        <v/>
      </c>
      <c r="H5301" s="240" t="str">
        <f t="shared" si="167"/>
        <v/>
      </c>
      <c r="O5301" t="s">
        <v>983</v>
      </c>
    </row>
    <row r="5302" spans="6:15" ht="18" customHeight="1">
      <c r="F5302" s="174" t="str">
        <f>IFERROR(IF(E5302="","",COUNTIF($E$2:E5302,E5302)),"")</f>
        <v/>
      </c>
      <c r="G5302" s="170" t="str">
        <f t="shared" si="166"/>
        <v/>
      </c>
      <c r="H5302" s="240" t="str">
        <f t="shared" si="167"/>
        <v/>
      </c>
      <c r="O5302" t="s">
        <v>983</v>
      </c>
    </row>
    <row r="5303" spans="6:15" ht="18" customHeight="1">
      <c r="F5303" s="174" t="str">
        <f>IFERROR(IF(E5303="","",COUNTIF($E$2:E5303,E5303)),"")</f>
        <v/>
      </c>
      <c r="G5303" s="170" t="str">
        <f t="shared" si="166"/>
        <v/>
      </c>
      <c r="H5303" s="240" t="str">
        <f t="shared" si="167"/>
        <v/>
      </c>
      <c r="O5303" t="s">
        <v>983</v>
      </c>
    </row>
    <row r="5304" spans="6:15" ht="18" customHeight="1">
      <c r="F5304" s="174" t="str">
        <f>IFERROR(IF(E5304="","",COUNTIF($E$2:E5304,E5304)),"")</f>
        <v/>
      </c>
      <c r="G5304" s="170" t="str">
        <f t="shared" si="166"/>
        <v/>
      </c>
      <c r="H5304" s="240" t="str">
        <f t="shared" si="167"/>
        <v/>
      </c>
      <c r="O5304" t="s">
        <v>983</v>
      </c>
    </row>
    <row r="5305" spans="6:15" ht="18" customHeight="1">
      <c r="F5305" s="174" t="str">
        <f>IFERROR(IF(E5305="","",COUNTIF($E$2:E5305,E5305)),"")</f>
        <v/>
      </c>
      <c r="G5305" s="170" t="str">
        <f t="shared" si="166"/>
        <v/>
      </c>
      <c r="H5305" s="240" t="str">
        <f t="shared" si="167"/>
        <v/>
      </c>
      <c r="O5305" t="s">
        <v>983</v>
      </c>
    </row>
    <row r="5306" spans="6:15" ht="18" customHeight="1">
      <c r="F5306" s="174" t="str">
        <f>IFERROR(IF(E5306="","",COUNTIF($E$2:E5306,E5306)),"")</f>
        <v/>
      </c>
      <c r="G5306" s="170" t="str">
        <f t="shared" si="166"/>
        <v/>
      </c>
      <c r="H5306" s="240" t="str">
        <f t="shared" si="167"/>
        <v/>
      </c>
      <c r="O5306" t="s">
        <v>983</v>
      </c>
    </row>
    <row r="5307" spans="6:15" ht="18" customHeight="1">
      <c r="F5307" s="174" t="str">
        <f>IFERROR(IF(E5307="","",COUNTIF($E$2:E5307,E5307)),"")</f>
        <v/>
      </c>
      <c r="G5307" s="170" t="str">
        <f t="shared" si="166"/>
        <v/>
      </c>
      <c r="H5307" s="240" t="str">
        <f t="shared" si="167"/>
        <v/>
      </c>
      <c r="O5307" t="s">
        <v>983</v>
      </c>
    </row>
    <row r="5308" spans="6:15" ht="18" customHeight="1">
      <c r="F5308" s="174" t="str">
        <f>IFERROR(IF(E5308="","",COUNTIF($E$2:E5308,E5308)),"")</f>
        <v/>
      </c>
      <c r="G5308" s="170" t="str">
        <f t="shared" si="166"/>
        <v/>
      </c>
      <c r="H5308" s="240" t="str">
        <f t="shared" si="167"/>
        <v/>
      </c>
      <c r="O5308" t="s">
        <v>983</v>
      </c>
    </row>
    <row r="5309" spans="6:15" ht="18" customHeight="1">
      <c r="F5309" s="174" t="str">
        <f>IFERROR(IF(E5309="","",COUNTIF($E$2:E5309,E5309)),"")</f>
        <v/>
      </c>
      <c r="G5309" s="170" t="str">
        <f t="shared" si="166"/>
        <v/>
      </c>
      <c r="H5309" s="240" t="str">
        <f t="shared" si="167"/>
        <v/>
      </c>
      <c r="O5309" t="s">
        <v>983</v>
      </c>
    </row>
    <row r="5310" spans="6:15" ht="18" customHeight="1">
      <c r="F5310" s="174" t="str">
        <f>IFERROR(IF(E5310="","",COUNTIF($E$2:E5310,E5310)),"")</f>
        <v/>
      </c>
      <c r="G5310" s="170" t="str">
        <f t="shared" si="166"/>
        <v/>
      </c>
      <c r="H5310" s="240" t="str">
        <f t="shared" si="167"/>
        <v/>
      </c>
      <c r="O5310" t="s">
        <v>983</v>
      </c>
    </row>
    <row r="5311" spans="6:15" ht="18" customHeight="1">
      <c r="F5311" s="174" t="str">
        <f>IFERROR(IF(E5311="","",COUNTIF($E$2:E5311,E5311)),"")</f>
        <v/>
      </c>
      <c r="G5311" s="170" t="str">
        <f t="shared" si="166"/>
        <v/>
      </c>
      <c r="H5311" s="240" t="str">
        <f t="shared" si="167"/>
        <v/>
      </c>
      <c r="O5311" t="s">
        <v>983</v>
      </c>
    </row>
    <row r="5312" spans="6:15" ht="18" customHeight="1">
      <c r="F5312" s="174" t="str">
        <f>IFERROR(IF(E5312="","",COUNTIF($E$2:E5312,E5312)),"")</f>
        <v/>
      </c>
      <c r="G5312" s="170" t="str">
        <f t="shared" si="166"/>
        <v/>
      </c>
      <c r="H5312" s="240" t="str">
        <f t="shared" si="167"/>
        <v/>
      </c>
      <c r="O5312" t="s">
        <v>983</v>
      </c>
    </row>
    <row r="5313" spans="6:15" ht="18" customHeight="1">
      <c r="F5313" s="174" t="str">
        <f>IFERROR(IF(E5313="","",COUNTIF($E$2:E5313,E5313)),"")</f>
        <v/>
      </c>
      <c r="G5313" s="170" t="str">
        <f t="shared" si="166"/>
        <v/>
      </c>
      <c r="H5313" s="240" t="str">
        <f t="shared" si="167"/>
        <v/>
      </c>
      <c r="O5313" t="s">
        <v>983</v>
      </c>
    </row>
    <row r="5314" spans="6:15" ht="18" customHeight="1">
      <c r="F5314" s="174" t="str">
        <f>IFERROR(IF(E5314="","",COUNTIF($E$2:E5314,E5314)),"")</f>
        <v/>
      </c>
      <c r="G5314" s="170" t="str">
        <f t="shared" ref="G5314:G5377" si="168">IFERROR(IF(AND(COUNTIF(E5314:E5314,E5314)=(F5314),F5314&gt;0),ROW(),""),"")</f>
        <v/>
      </c>
      <c r="H5314" s="240" t="str">
        <f t="shared" ref="H5314:H5377" si="169">IFERROR(INDEX(E:E,SMALL(G:G,ROW()-1)),"")</f>
        <v/>
      </c>
      <c r="O5314" t="s">
        <v>983</v>
      </c>
    </row>
    <row r="5315" spans="6:15" ht="18" customHeight="1">
      <c r="F5315" s="174" t="str">
        <f>IFERROR(IF(E5315="","",COUNTIF($E$2:E5315,E5315)),"")</f>
        <v/>
      </c>
      <c r="G5315" s="170" t="str">
        <f t="shared" si="168"/>
        <v/>
      </c>
      <c r="H5315" s="240" t="str">
        <f t="shared" si="169"/>
        <v/>
      </c>
      <c r="O5315" t="s">
        <v>983</v>
      </c>
    </row>
    <row r="5316" spans="6:15" ht="18" customHeight="1">
      <c r="F5316" s="174" t="str">
        <f>IFERROR(IF(E5316="","",COUNTIF($E$2:E5316,E5316)),"")</f>
        <v/>
      </c>
      <c r="G5316" s="170" t="str">
        <f t="shared" si="168"/>
        <v/>
      </c>
      <c r="H5316" s="240" t="str">
        <f t="shared" si="169"/>
        <v/>
      </c>
      <c r="O5316" t="s">
        <v>983</v>
      </c>
    </row>
    <row r="5317" spans="6:15" ht="18" customHeight="1">
      <c r="F5317" s="174" t="str">
        <f>IFERROR(IF(E5317="","",COUNTIF($E$2:E5317,E5317)),"")</f>
        <v/>
      </c>
      <c r="G5317" s="170" t="str">
        <f t="shared" si="168"/>
        <v/>
      </c>
      <c r="H5317" s="240" t="str">
        <f t="shared" si="169"/>
        <v/>
      </c>
      <c r="O5317" t="s">
        <v>983</v>
      </c>
    </row>
    <row r="5318" spans="6:15" ht="18" customHeight="1">
      <c r="F5318" s="174" t="str">
        <f>IFERROR(IF(E5318="","",COUNTIF($E$2:E5318,E5318)),"")</f>
        <v/>
      </c>
      <c r="G5318" s="170" t="str">
        <f t="shared" si="168"/>
        <v/>
      </c>
      <c r="H5318" s="240" t="str">
        <f t="shared" si="169"/>
        <v/>
      </c>
      <c r="O5318" t="s">
        <v>983</v>
      </c>
    </row>
    <row r="5319" spans="6:15" ht="18" customHeight="1">
      <c r="F5319" s="174" t="str">
        <f>IFERROR(IF(E5319="","",COUNTIF($E$2:E5319,E5319)),"")</f>
        <v/>
      </c>
      <c r="G5319" s="170" t="str">
        <f t="shared" si="168"/>
        <v/>
      </c>
      <c r="H5319" s="240" t="str">
        <f t="shared" si="169"/>
        <v/>
      </c>
      <c r="O5319" t="s">
        <v>983</v>
      </c>
    </row>
    <row r="5320" spans="6:15" ht="18" customHeight="1">
      <c r="F5320" s="174" t="str">
        <f>IFERROR(IF(E5320="","",COUNTIF($E$2:E5320,E5320)),"")</f>
        <v/>
      </c>
      <c r="G5320" s="170" t="str">
        <f t="shared" si="168"/>
        <v/>
      </c>
      <c r="H5320" s="240" t="str">
        <f t="shared" si="169"/>
        <v/>
      </c>
      <c r="O5320" t="s">
        <v>983</v>
      </c>
    </row>
    <row r="5321" spans="6:15" ht="18" customHeight="1">
      <c r="F5321" s="174" t="str">
        <f>IFERROR(IF(E5321="","",COUNTIF($E$2:E5321,E5321)),"")</f>
        <v/>
      </c>
      <c r="G5321" s="170" t="str">
        <f t="shared" si="168"/>
        <v/>
      </c>
      <c r="H5321" s="240" t="str">
        <f t="shared" si="169"/>
        <v/>
      </c>
      <c r="O5321" t="s">
        <v>983</v>
      </c>
    </row>
    <row r="5322" spans="6:15" ht="18" customHeight="1">
      <c r="F5322" s="174" t="str">
        <f>IFERROR(IF(E5322="","",COUNTIF($E$2:E5322,E5322)),"")</f>
        <v/>
      </c>
      <c r="G5322" s="170" t="str">
        <f t="shared" si="168"/>
        <v/>
      </c>
      <c r="H5322" s="240" t="str">
        <f t="shared" si="169"/>
        <v/>
      </c>
      <c r="O5322" t="s">
        <v>983</v>
      </c>
    </row>
    <row r="5323" spans="6:15" ht="18" customHeight="1">
      <c r="F5323" s="174" t="str">
        <f>IFERROR(IF(E5323="","",COUNTIF($E$2:E5323,E5323)),"")</f>
        <v/>
      </c>
      <c r="G5323" s="170" t="str">
        <f t="shared" si="168"/>
        <v/>
      </c>
      <c r="H5323" s="240" t="str">
        <f t="shared" si="169"/>
        <v/>
      </c>
      <c r="O5323" t="s">
        <v>983</v>
      </c>
    </row>
    <row r="5324" spans="6:15" ht="18" customHeight="1">
      <c r="F5324" s="174" t="str">
        <f>IFERROR(IF(E5324="","",COUNTIF($E$2:E5324,E5324)),"")</f>
        <v/>
      </c>
      <c r="G5324" s="170" t="str">
        <f t="shared" si="168"/>
        <v/>
      </c>
      <c r="H5324" s="240" t="str">
        <f t="shared" si="169"/>
        <v/>
      </c>
      <c r="O5324" t="s">
        <v>983</v>
      </c>
    </row>
    <row r="5325" spans="6:15" ht="18" customHeight="1">
      <c r="F5325" s="174" t="str">
        <f>IFERROR(IF(E5325="","",COUNTIF($E$2:E5325,E5325)),"")</f>
        <v/>
      </c>
      <c r="G5325" s="170" t="str">
        <f t="shared" si="168"/>
        <v/>
      </c>
      <c r="H5325" s="240" t="str">
        <f t="shared" si="169"/>
        <v/>
      </c>
      <c r="O5325" t="s">
        <v>983</v>
      </c>
    </row>
    <row r="5326" spans="6:15" ht="18" customHeight="1">
      <c r="F5326" s="174" t="str">
        <f>IFERROR(IF(E5326="","",COUNTIF($E$2:E5326,E5326)),"")</f>
        <v/>
      </c>
      <c r="G5326" s="170" t="str">
        <f t="shared" si="168"/>
        <v/>
      </c>
      <c r="H5326" s="240" t="str">
        <f t="shared" si="169"/>
        <v/>
      </c>
      <c r="O5326" t="s">
        <v>983</v>
      </c>
    </row>
    <row r="5327" spans="6:15" ht="18" customHeight="1">
      <c r="F5327" s="174" t="str">
        <f>IFERROR(IF(E5327="","",COUNTIF($E$2:E5327,E5327)),"")</f>
        <v/>
      </c>
      <c r="G5327" s="170" t="str">
        <f t="shared" si="168"/>
        <v/>
      </c>
      <c r="H5327" s="240" t="str">
        <f t="shared" si="169"/>
        <v/>
      </c>
      <c r="O5327" t="s">
        <v>983</v>
      </c>
    </row>
    <row r="5328" spans="6:15" ht="18" customHeight="1">
      <c r="F5328" s="174" t="str">
        <f>IFERROR(IF(E5328="","",COUNTIF($E$2:E5328,E5328)),"")</f>
        <v/>
      </c>
      <c r="G5328" s="170" t="str">
        <f t="shared" si="168"/>
        <v/>
      </c>
      <c r="H5328" s="240" t="str">
        <f t="shared" si="169"/>
        <v/>
      </c>
      <c r="O5328" t="s">
        <v>983</v>
      </c>
    </row>
    <row r="5329" spans="6:15" ht="18" customHeight="1">
      <c r="F5329" s="174" t="str">
        <f>IFERROR(IF(E5329="","",COUNTIF($E$2:E5329,E5329)),"")</f>
        <v/>
      </c>
      <c r="G5329" s="170" t="str">
        <f t="shared" si="168"/>
        <v/>
      </c>
      <c r="H5329" s="240" t="str">
        <f t="shared" si="169"/>
        <v/>
      </c>
      <c r="O5329" t="s">
        <v>983</v>
      </c>
    </row>
    <row r="5330" spans="6:15" ht="18" customHeight="1">
      <c r="F5330" s="174" t="str">
        <f>IFERROR(IF(E5330="","",COUNTIF($E$2:E5330,E5330)),"")</f>
        <v/>
      </c>
      <c r="G5330" s="170" t="str">
        <f t="shared" si="168"/>
        <v/>
      </c>
      <c r="H5330" s="240" t="str">
        <f t="shared" si="169"/>
        <v/>
      </c>
      <c r="O5330" t="s">
        <v>983</v>
      </c>
    </row>
    <row r="5331" spans="6:15" ht="18" customHeight="1">
      <c r="F5331" s="174" t="str">
        <f>IFERROR(IF(E5331="","",COUNTIF($E$2:E5331,E5331)),"")</f>
        <v/>
      </c>
      <c r="G5331" s="170" t="str">
        <f t="shared" si="168"/>
        <v/>
      </c>
      <c r="H5331" s="240" t="str">
        <f t="shared" si="169"/>
        <v/>
      </c>
      <c r="O5331" t="s">
        <v>983</v>
      </c>
    </row>
    <row r="5332" spans="6:15" ht="18" customHeight="1">
      <c r="F5332" s="174" t="str">
        <f>IFERROR(IF(E5332="","",COUNTIF($E$2:E5332,E5332)),"")</f>
        <v/>
      </c>
      <c r="G5332" s="170" t="str">
        <f t="shared" si="168"/>
        <v/>
      </c>
      <c r="H5332" s="240" t="str">
        <f t="shared" si="169"/>
        <v/>
      </c>
      <c r="O5332" t="s">
        <v>983</v>
      </c>
    </row>
    <row r="5333" spans="6:15" ht="18" customHeight="1">
      <c r="F5333" s="174" t="str">
        <f>IFERROR(IF(E5333="","",COUNTIF($E$2:E5333,E5333)),"")</f>
        <v/>
      </c>
      <c r="G5333" s="170" t="str">
        <f t="shared" si="168"/>
        <v/>
      </c>
      <c r="H5333" s="240" t="str">
        <f t="shared" si="169"/>
        <v/>
      </c>
      <c r="O5333" t="s">
        <v>983</v>
      </c>
    </row>
    <row r="5334" spans="6:15" ht="18" customHeight="1">
      <c r="F5334" s="174" t="str">
        <f>IFERROR(IF(E5334="","",COUNTIF($E$2:E5334,E5334)),"")</f>
        <v/>
      </c>
      <c r="G5334" s="170" t="str">
        <f t="shared" si="168"/>
        <v/>
      </c>
      <c r="H5334" s="240" t="str">
        <f t="shared" si="169"/>
        <v/>
      </c>
      <c r="O5334" t="s">
        <v>983</v>
      </c>
    </row>
    <row r="5335" spans="6:15" ht="18" customHeight="1">
      <c r="F5335" s="174" t="str">
        <f>IFERROR(IF(E5335="","",COUNTIF($E$2:E5335,E5335)),"")</f>
        <v/>
      </c>
      <c r="G5335" s="170" t="str">
        <f t="shared" si="168"/>
        <v/>
      </c>
      <c r="H5335" s="240" t="str">
        <f t="shared" si="169"/>
        <v/>
      </c>
      <c r="O5335" t="s">
        <v>983</v>
      </c>
    </row>
    <row r="5336" spans="6:15" ht="18" customHeight="1">
      <c r="F5336" s="174" t="str">
        <f>IFERROR(IF(E5336="","",COUNTIF($E$2:E5336,E5336)),"")</f>
        <v/>
      </c>
      <c r="G5336" s="170" t="str">
        <f t="shared" si="168"/>
        <v/>
      </c>
      <c r="H5336" s="240" t="str">
        <f t="shared" si="169"/>
        <v/>
      </c>
      <c r="O5336" t="s">
        <v>983</v>
      </c>
    </row>
    <row r="5337" spans="6:15" ht="18" customHeight="1">
      <c r="F5337" s="174" t="str">
        <f>IFERROR(IF(E5337="","",COUNTIF($E$2:E5337,E5337)),"")</f>
        <v/>
      </c>
      <c r="G5337" s="170" t="str">
        <f t="shared" si="168"/>
        <v/>
      </c>
      <c r="H5337" s="240" t="str">
        <f t="shared" si="169"/>
        <v/>
      </c>
      <c r="O5337" t="s">
        <v>983</v>
      </c>
    </row>
    <row r="5338" spans="6:15" ht="18" customHeight="1">
      <c r="F5338" s="174" t="str">
        <f>IFERROR(IF(E5338="","",COUNTIF($E$2:E5338,E5338)),"")</f>
        <v/>
      </c>
      <c r="G5338" s="170" t="str">
        <f t="shared" si="168"/>
        <v/>
      </c>
      <c r="H5338" s="240" t="str">
        <f t="shared" si="169"/>
        <v/>
      </c>
      <c r="O5338" t="s">
        <v>983</v>
      </c>
    </row>
    <row r="5339" spans="6:15" ht="18" customHeight="1">
      <c r="F5339" s="174" t="str">
        <f>IFERROR(IF(E5339="","",COUNTIF($E$2:E5339,E5339)),"")</f>
        <v/>
      </c>
      <c r="G5339" s="170" t="str">
        <f t="shared" si="168"/>
        <v/>
      </c>
      <c r="H5339" s="240" t="str">
        <f t="shared" si="169"/>
        <v/>
      </c>
      <c r="O5339" t="s">
        <v>983</v>
      </c>
    </row>
    <row r="5340" spans="6:15" ht="18" customHeight="1">
      <c r="F5340" s="174" t="str">
        <f>IFERROR(IF(E5340="","",COUNTIF($E$2:E5340,E5340)),"")</f>
        <v/>
      </c>
      <c r="G5340" s="170" t="str">
        <f t="shared" si="168"/>
        <v/>
      </c>
      <c r="H5340" s="240" t="str">
        <f t="shared" si="169"/>
        <v/>
      </c>
      <c r="O5340" t="s">
        <v>983</v>
      </c>
    </row>
    <row r="5341" spans="6:15" ht="18" customHeight="1">
      <c r="F5341" s="174" t="str">
        <f>IFERROR(IF(E5341="","",COUNTIF($E$2:E5341,E5341)),"")</f>
        <v/>
      </c>
      <c r="G5341" s="170" t="str">
        <f t="shared" si="168"/>
        <v/>
      </c>
      <c r="H5341" s="240" t="str">
        <f t="shared" si="169"/>
        <v/>
      </c>
      <c r="O5341" t="s">
        <v>983</v>
      </c>
    </row>
    <row r="5342" spans="6:15" ht="18" customHeight="1">
      <c r="F5342" s="174" t="str">
        <f>IFERROR(IF(E5342="","",COUNTIF($E$2:E5342,E5342)),"")</f>
        <v/>
      </c>
      <c r="G5342" s="170" t="str">
        <f t="shared" si="168"/>
        <v/>
      </c>
      <c r="H5342" s="240" t="str">
        <f t="shared" si="169"/>
        <v/>
      </c>
      <c r="O5342" t="s">
        <v>983</v>
      </c>
    </row>
    <row r="5343" spans="6:15" ht="18" customHeight="1">
      <c r="F5343" s="174" t="str">
        <f>IFERROR(IF(E5343="","",COUNTIF($E$2:E5343,E5343)),"")</f>
        <v/>
      </c>
      <c r="G5343" s="170" t="str">
        <f t="shared" si="168"/>
        <v/>
      </c>
      <c r="H5343" s="240" t="str">
        <f t="shared" si="169"/>
        <v/>
      </c>
      <c r="O5343" t="s">
        <v>983</v>
      </c>
    </row>
    <row r="5344" spans="6:15" ht="18" customHeight="1">
      <c r="F5344" s="174" t="str">
        <f>IFERROR(IF(E5344="","",COUNTIF($E$2:E5344,E5344)),"")</f>
        <v/>
      </c>
      <c r="G5344" s="170" t="str">
        <f t="shared" si="168"/>
        <v/>
      </c>
      <c r="H5344" s="240" t="str">
        <f t="shared" si="169"/>
        <v/>
      </c>
      <c r="O5344" t="s">
        <v>983</v>
      </c>
    </row>
    <row r="5345" spans="6:15" ht="18" customHeight="1">
      <c r="F5345" s="174" t="str">
        <f>IFERROR(IF(E5345="","",COUNTIF($E$2:E5345,E5345)),"")</f>
        <v/>
      </c>
      <c r="G5345" s="170" t="str">
        <f t="shared" si="168"/>
        <v/>
      </c>
      <c r="H5345" s="240" t="str">
        <f t="shared" si="169"/>
        <v/>
      </c>
      <c r="O5345" t="s">
        <v>983</v>
      </c>
    </row>
    <row r="5346" spans="6:15" ht="18" customHeight="1">
      <c r="F5346" s="174" t="str">
        <f>IFERROR(IF(E5346="","",COUNTIF($E$2:E5346,E5346)),"")</f>
        <v/>
      </c>
      <c r="G5346" s="170" t="str">
        <f t="shared" si="168"/>
        <v/>
      </c>
      <c r="H5346" s="240" t="str">
        <f t="shared" si="169"/>
        <v/>
      </c>
      <c r="O5346" t="s">
        <v>983</v>
      </c>
    </row>
    <row r="5347" spans="6:15" ht="18" customHeight="1">
      <c r="F5347" s="174" t="str">
        <f>IFERROR(IF(E5347="","",COUNTIF($E$2:E5347,E5347)),"")</f>
        <v/>
      </c>
      <c r="G5347" s="170" t="str">
        <f t="shared" si="168"/>
        <v/>
      </c>
      <c r="H5347" s="240" t="str">
        <f t="shared" si="169"/>
        <v/>
      </c>
      <c r="O5347" t="s">
        <v>983</v>
      </c>
    </row>
    <row r="5348" spans="6:15" ht="18" customHeight="1">
      <c r="F5348" s="174" t="str">
        <f>IFERROR(IF(E5348="","",COUNTIF($E$2:E5348,E5348)),"")</f>
        <v/>
      </c>
      <c r="G5348" s="170" t="str">
        <f t="shared" si="168"/>
        <v/>
      </c>
      <c r="H5348" s="240" t="str">
        <f t="shared" si="169"/>
        <v/>
      </c>
      <c r="O5348" t="s">
        <v>983</v>
      </c>
    </row>
    <row r="5349" spans="6:15" ht="18" customHeight="1">
      <c r="F5349" s="174" t="str">
        <f>IFERROR(IF(E5349="","",COUNTIF($E$2:E5349,E5349)),"")</f>
        <v/>
      </c>
      <c r="G5349" s="170" t="str">
        <f t="shared" si="168"/>
        <v/>
      </c>
      <c r="H5349" s="240" t="str">
        <f t="shared" si="169"/>
        <v/>
      </c>
      <c r="O5349" t="s">
        <v>983</v>
      </c>
    </row>
    <row r="5350" spans="6:15" ht="18" customHeight="1">
      <c r="F5350" s="174" t="str">
        <f>IFERROR(IF(E5350="","",COUNTIF($E$2:E5350,E5350)),"")</f>
        <v/>
      </c>
      <c r="G5350" s="170" t="str">
        <f t="shared" si="168"/>
        <v/>
      </c>
      <c r="H5350" s="240" t="str">
        <f t="shared" si="169"/>
        <v/>
      </c>
      <c r="O5350" t="s">
        <v>983</v>
      </c>
    </row>
    <row r="5351" spans="6:15" ht="18" customHeight="1">
      <c r="F5351" s="174" t="str">
        <f>IFERROR(IF(E5351="","",COUNTIF($E$2:E5351,E5351)),"")</f>
        <v/>
      </c>
      <c r="G5351" s="170" t="str">
        <f t="shared" si="168"/>
        <v/>
      </c>
      <c r="H5351" s="240" t="str">
        <f t="shared" si="169"/>
        <v/>
      </c>
      <c r="O5351" t="s">
        <v>983</v>
      </c>
    </row>
    <row r="5352" spans="6:15" ht="18" customHeight="1">
      <c r="F5352" s="174" t="str">
        <f>IFERROR(IF(E5352="","",COUNTIF($E$2:E5352,E5352)),"")</f>
        <v/>
      </c>
      <c r="G5352" s="170" t="str">
        <f t="shared" si="168"/>
        <v/>
      </c>
      <c r="H5352" s="240" t="str">
        <f t="shared" si="169"/>
        <v/>
      </c>
      <c r="O5352" t="s">
        <v>983</v>
      </c>
    </row>
    <row r="5353" spans="6:15" ht="18" customHeight="1">
      <c r="F5353" s="174" t="str">
        <f>IFERROR(IF(E5353="","",COUNTIF($E$2:E5353,E5353)),"")</f>
        <v/>
      </c>
      <c r="G5353" s="170" t="str">
        <f t="shared" si="168"/>
        <v/>
      </c>
      <c r="H5353" s="240" t="str">
        <f t="shared" si="169"/>
        <v/>
      </c>
      <c r="O5353" t="s">
        <v>983</v>
      </c>
    </row>
    <row r="5354" spans="6:15" ht="18" customHeight="1">
      <c r="F5354" s="174" t="str">
        <f>IFERROR(IF(E5354="","",COUNTIF($E$2:E5354,E5354)),"")</f>
        <v/>
      </c>
      <c r="G5354" s="170" t="str">
        <f t="shared" si="168"/>
        <v/>
      </c>
      <c r="H5354" s="240" t="str">
        <f t="shared" si="169"/>
        <v/>
      </c>
      <c r="O5354" t="s">
        <v>983</v>
      </c>
    </row>
    <row r="5355" spans="6:15" ht="18" customHeight="1">
      <c r="F5355" s="174" t="str">
        <f>IFERROR(IF(E5355="","",COUNTIF($E$2:E5355,E5355)),"")</f>
        <v/>
      </c>
      <c r="G5355" s="170" t="str">
        <f t="shared" si="168"/>
        <v/>
      </c>
      <c r="H5355" s="240" t="str">
        <f t="shared" si="169"/>
        <v/>
      </c>
      <c r="O5355" t="s">
        <v>983</v>
      </c>
    </row>
    <row r="5356" spans="6:15" ht="18" customHeight="1">
      <c r="F5356" s="174" t="str">
        <f>IFERROR(IF(E5356="","",COUNTIF($E$2:E5356,E5356)),"")</f>
        <v/>
      </c>
      <c r="G5356" s="170" t="str">
        <f t="shared" si="168"/>
        <v/>
      </c>
      <c r="H5356" s="240" t="str">
        <f t="shared" si="169"/>
        <v/>
      </c>
      <c r="O5356" t="s">
        <v>983</v>
      </c>
    </row>
    <row r="5357" spans="6:15" ht="18" customHeight="1">
      <c r="F5357" s="174" t="str">
        <f>IFERROR(IF(E5357="","",COUNTIF($E$2:E5357,E5357)),"")</f>
        <v/>
      </c>
      <c r="G5357" s="170" t="str">
        <f t="shared" si="168"/>
        <v/>
      </c>
      <c r="H5357" s="240" t="str">
        <f t="shared" si="169"/>
        <v/>
      </c>
      <c r="O5357" t="s">
        <v>983</v>
      </c>
    </row>
    <row r="5358" spans="6:15" ht="18" customHeight="1">
      <c r="F5358" s="174" t="str">
        <f>IFERROR(IF(E5358="","",COUNTIF($E$2:E5358,E5358)),"")</f>
        <v/>
      </c>
      <c r="G5358" s="170" t="str">
        <f t="shared" si="168"/>
        <v/>
      </c>
      <c r="H5358" s="240" t="str">
        <f t="shared" si="169"/>
        <v/>
      </c>
      <c r="O5358" t="s">
        <v>983</v>
      </c>
    </row>
    <row r="5359" spans="6:15" ht="18" customHeight="1">
      <c r="F5359" s="174" t="str">
        <f>IFERROR(IF(E5359="","",COUNTIF($E$2:E5359,E5359)),"")</f>
        <v/>
      </c>
      <c r="G5359" s="170" t="str">
        <f t="shared" si="168"/>
        <v/>
      </c>
      <c r="H5359" s="240" t="str">
        <f t="shared" si="169"/>
        <v/>
      </c>
      <c r="O5359" t="s">
        <v>983</v>
      </c>
    </row>
    <row r="5360" spans="6:15" ht="18" customHeight="1">
      <c r="F5360" s="174" t="str">
        <f>IFERROR(IF(E5360="","",COUNTIF($E$2:E5360,E5360)),"")</f>
        <v/>
      </c>
      <c r="G5360" s="170" t="str">
        <f t="shared" si="168"/>
        <v/>
      </c>
      <c r="H5360" s="240" t="str">
        <f t="shared" si="169"/>
        <v/>
      </c>
      <c r="O5360" t="s">
        <v>983</v>
      </c>
    </row>
    <row r="5361" spans="6:15" ht="18" customHeight="1">
      <c r="F5361" s="174" t="str">
        <f>IFERROR(IF(E5361="","",COUNTIF($E$2:E5361,E5361)),"")</f>
        <v/>
      </c>
      <c r="G5361" s="170" t="str">
        <f t="shared" si="168"/>
        <v/>
      </c>
      <c r="H5361" s="240" t="str">
        <f t="shared" si="169"/>
        <v/>
      </c>
      <c r="O5361" t="s">
        <v>983</v>
      </c>
    </row>
    <row r="5362" spans="6:15" ht="18" customHeight="1">
      <c r="F5362" s="174" t="str">
        <f>IFERROR(IF(E5362="","",COUNTIF($E$2:E5362,E5362)),"")</f>
        <v/>
      </c>
      <c r="G5362" s="170" t="str">
        <f t="shared" si="168"/>
        <v/>
      </c>
      <c r="H5362" s="240" t="str">
        <f t="shared" si="169"/>
        <v/>
      </c>
      <c r="O5362" t="s">
        <v>983</v>
      </c>
    </row>
    <row r="5363" spans="6:15" ht="18" customHeight="1">
      <c r="F5363" s="174" t="str">
        <f>IFERROR(IF(E5363="","",COUNTIF($E$2:E5363,E5363)),"")</f>
        <v/>
      </c>
      <c r="G5363" s="170" t="str">
        <f t="shared" si="168"/>
        <v/>
      </c>
      <c r="H5363" s="240" t="str">
        <f t="shared" si="169"/>
        <v/>
      </c>
      <c r="O5363" t="s">
        <v>983</v>
      </c>
    </row>
    <row r="5364" spans="6:15" ht="18" customHeight="1">
      <c r="F5364" s="174" t="str">
        <f>IFERROR(IF(E5364="","",COUNTIF($E$2:E5364,E5364)),"")</f>
        <v/>
      </c>
      <c r="G5364" s="170" t="str">
        <f t="shared" si="168"/>
        <v/>
      </c>
      <c r="H5364" s="240" t="str">
        <f t="shared" si="169"/>
        <v/>
      </c>
      <c r="O5364" t="s">
        <v>983</v>
      </c>
    </row>
    <row r="5365" spans="6:15" ht="18" customHeight="1">
      <c r="F5365" s="174" t="str">
        <f>IFERROR(IF(E5365="","",COUNTIF($E$2:E5365,E5365)),"")</f>
        <v/>
      </c>
      <c r="G5365" s="170" t="str">
        <f t="shared" si="168"/>
        <v/>
      </c>
      <c r="H5365" s="240" t="str">
        <f t="shared" si="169"/>
        <v/>
      </c>
      <c r="O5365" t="s">
        <v>983</v>
      </c>
    </row>
    <row r="5366" spans="6:15" ht="18" customHeight="1">
      <c r="F5366" s="174" t="str">
        <f>IFERROR(IF(E5366="","",COUNTIF($E$2:E5366,E5366)),"")</f>
        <v/>
      </c>
      <c r="G5366" s="170" t="str">
        <f t="shared" si="168"/>
        <v/>
      </c>
      <c r="H5366" s="240" t="str">
        <f t="shared" si="169"/>
        <v/>
      </c>
      <c r="O5366" t="s">
        <v>983</v>
      </c>
    </row>
    <row r="5367" spans="6:15" ht="18" customHeight="1">
      <c r="F5367" s="174" t="str">
        <f>IFERROR(IF(E5367="","",COUNTIF($E$2:E5367,E5367)),"")</f>
        <v/>
      </c>
      <c r="G5367" s="170" t="str">
        <f t="shared" si="168"/>
        <v/>
      </c>
      <c r="H5367" s="240" t="str">
        <f t="shared" si="169"/>
        <v/>
      </c>
      <c r="O5367" t="s">
        <v>983</v>
      </c>
    </row>
    <row r="5368" spans="6:15" ht="18" customHeight="1">
      <c r="F5368" s="174" t="str">
        <f>IFERROR(IF(E5368="","",COUNTIF($E$2:E5368,E5368)),"")</f>
        <v/>
      </c>
      <c r="G5368" s="170" t="str">
        <f t="shared" si="168"/>
        <v/>
      </c>
      <c r="H5368" s="240" t="str">
        <f t="shared" si="169"/>
        <v/>
      </c>
      <c r="O5368" t="s">
        <v>983</v>
      </c>
    </row>
    <row r="5369" spans="6:15" ht="18" customHeight="1">
      <c r="F5369" s="174" t="str">
        <f>IFERROR(IF(E5369="","",COUNTIF($E$2:E5369,E5369)),"")</f>
        <v/>
      </c>
      <c r="G5369" s="170" t="str">
        <f t="shared" si="168"/>
        <v/>
      </c>
      <c r="H5369" s="240" t="str">
        <f t="shared" si="169"/>
        <v/>
      </c>
      <c r="O5369" t="s">
        <v>983</v>
      </c>
    </row>
    <row r="5370" spans="6:15" ht="18" customHeight="1">
      <c r="F5370" s="174" t="str">
        <f>IFERROR(IF(E5370="","",COUNTIF($E$2:E5370,E5370)),"")</f>
        <v/>
      </c>
      <c r="G5370" s="170" t="str">
        <f t="shared" si="168"/>
        <v/>
      </c>
      <c r="H5370" s="240" t="str">
        <f t="shared" si="169"/>
        <v/>
      </c>
      <c r="O5370" t="s">
        <v>983</v>
      </c>
    </row>
    <row r="5371" spans="6:15" ht="18" customHeight="1">
      <c r="F5371" s="174" t="str">
        <f>IFERROR(IF(E5371="","",COUNTIF($E$2:E5371,E5371)),"")</f>
        <v/>
      </c>
      <c r="G5371" s="170" t="str">
        <f t="shared" si="168"/>
        <v/>
      </c>
      <c r="H5371" s="240" t="str">
        <f t="shared" si="169"/>
        <v/>
      </c>
      <c r="O5371" t="s">
        <v>983</v>
      </c>
    </row>
    <row r="5372" spans="6:15" ht="18" customHeight="1">
      <c r="F5372" s="174" t="str">
        <f>IFERROR(IF(E5372="","",COUNTIF($E$2:E5372,E5372)),"")</f>
        <v/>
      </c>
      <c r="G5372" s="170" t="str">
        <f t="shared" si="168"/>
        <v/>
      </c>
      <c r="H5372" s="240" t="str">
        <f t="shared" si="169"/>
        <v/>
      </c>
      <c r="O5372" t="s">
        <v>983</v>
      </c>
    </row>
    <row r="5373" spans="6:15" ht="18" customHeight="1">
      <c r="F5373" s="174" t="str">
        <f>IFERROR(IF(E5373="","",COUNTIF($E$2:E5373,E5373)),"")</f>
        <v/>
      </c>
      <c r="G5373" s="170" t="str">
        <f t="shared" si="168"/>
        <v/>
      </c>
      <c r="H5373" s="240" t="str">
        <f t="shared" si="169"/>
        <v/>
      </c>
      <c r="O5373" t="s">
        <v>983</v>
      </c>
    </row>
    <row r="5374" spans="6:15" ht="18" customHeight="1">
      <c r="F5374" s="174" t="str">
        <f>IFERROR(IF(E5374="","",COUNTIF($E$2:E5374,E5374)),"")</f>
        <v/>
      </c>
      <c r="G5374" s="170" t="str">
        <f t="shared" si="168"/>
        <v/>
      </c>
      <c r="H5374" s="240" t="str">
        <f t="shared" si="169"/>
        <v/>
      </c>
      <c r="O5374" t="s">
        <v>983</v>
      </c>
    </row>
    <row r="5375" spans="6:15" ht="18" customHeight="1">
      <c r="F5375" s="174" t="str">
        <f>IFERROR(IF(E5375="","",COUNTIF($E$2:E5375,E5375)),"")</f>
        <v/>
      </c>
      <c r="G5375" s="170" t="str">
        <f t="shared" si="168"/>
        <v/>
      </c>
      <c r="H5375" s="240" t="str">
        <f t="shared" si="169"/>
        <v/>
      </c>
      <c r="O5375" t="s">
        <v>983</v>
      </c>
    </row>
    <row r="5376" spans="6:15" ht="18" customHeight="1">
      <c r="F5376" s="174" t="str">
        <f>IFERROR(IF(E5376="","",COUNTIF($E$2:E5376,E5376)),"")</f>
        <v/>
      </c>
      <c r="G5376" s="170" t="str">
        <f t="shared" si="168"/>
        <v/>
      </c>
      <c r="H5376" s="240" t="str">
        <f t="shared" si="169"/>
        <v/>
      </c>
      <c r="O5376" t="s">
        <v>983</v>
      </c>
    </row>
    <row r="5377" spans="6:15" ht="18" customHeight="1">
      <c r="F5377" s="174" t="str">
        <f>IFERROR(IF(E5377="","",COUNTIF($E$2:E5377,E5377)),"")</f>
        <v/>
      </c>
      <c r="G5377" s="170" t="str">
        <f t="shared" si="168"/>
        <v/>
      </c>
      <c r="H5377" s="240" t="str">
        <f t="shared" si="169"/>
        <v/>
      </c>
      <c r="O5377" t="s">
        <v>983</v>
      </c>
    </row>
    <row r="5378" spans="6:15" ht="18" customHeight="1">
      <c r="F5378" s="174" t="str">
        <f>IFERROR(IF(E5378="","",COUNTIF($E$2:E5378,E5378)),"")</f>
        <v/>
      </c>
      <c r="G5378" s="170" t="str">
        <f t="shared" ref="G5378:G5441" si="170">IFERROR(IF(AND(COUNTIF(E5378:E5378,E5378)=(F5378),F5378&gt;0),ROW(),""),"")</f>
        <v/>
      </c>
      <c r="H5378" s="240" t="str">
        <f t="shared" ref="H5378:H5441" si="171">IFERROR(INDEX(E:E,SMALL(G:G,ROW()-1)),"")</f>
        <v/>
      </c>
      <c r="O5378" t="s">
        <v>983</v>
      </c>
    </row>
    <row r="5379" spans="6:15" ht="18" customHeight="1">
      <c r="F5379" s="174" t="str">
        <f>IFERROR(IF(E5379="","",COUNTIF($E$2:E5379,E5379)),"")</f>
        <v/>
      </c>
      <c r="G5379" s="170" t="str">
        <f t="shared" si="170"/>
        <v/>
      </c>
      <c r="H5379" s="240" t="str">
        <f t="shared" si="171"/>
        <v/>
      </c>
      <c r="O5379" t="s">
        <v>983</v>
      </c>
    </row>
    <row r="5380" spans="6:15" ht="18" customHeight="1">
      <c r="F5380" s="174" t="str">
        <f>IFERROR(IF(E5380="","",COUNTIF($E$2:E5380,E5380)),"")</f>
        <v/>
      </c>
      <c r="G5380" s="170" t="str">
        <f t="shared" si="170"/>
        <v/>
      </c>
      <c r="H5380" s="240" t="str">
        <f t="shared" si="171"/>
        <v/>
      </c>
      <c r="O5380" t="s">
        <v>983</v>
      </c>
    </row>
    <row r="5381" spans="6:15" ht="18" customHeight="1">
      <c r="F5381" s="174" t="str">
        <f>IFERROR(IF(E5381="","",COUNTIF($E$2:E5381,E5381)),"")</f>
        <v/>
      </c>
      <c r="G5381" s="170" t="str">
        <f t="shared" si="170"/>
        <v/>
      </c>
      <c r="H5381" s="240" t="str">
        <f t="shared" si="171"/>
        <v/>
      </c>
      <c r="O5381" t="s">
        <v>983</v>
      </c>
    </row>
    <row r="5382" spans="6:15" ht="18" customHeight="1">
      <c r="F5382" s="174" t="str">
        <f>IFERROR(IF(E5382="","",COUNTIF($E$2:E5382,E5382)),"")</f>
        <v/>
      </c>
      <c r="G5382" s="170" t="str">
        <f t="shared" si="170"/>
        <v/>
      </c>
      <c r="H5382" s="240" t="str">
        <f t="shared" si="171"/>
        <v/>
      </c>
      <c r="O5382" t="s">
        <v>983</v>
      </c>
    </row>
    <row r="5383" spans="6:15" ht="18" customHeight="1">
      <c r="F5383" s="174" t="str">
        <f>IFERROR(IF(E5383="","",COUNTIF($E$2:E5383,E5383)),"")</f>
        <v/>
      </c>
      <c r="G5383" s="170" t="str">
        <f t="shared" si="170"/>
        <v/>
      </c>
      <c r="H5383" s="240" t="str">
        <f t="shared" si="171"/>
        <v/>
      </c>
      <c r="O5383" t="s">
        <v>983</v>
      </c>
    </row>
    <row r="5384" spans="6:15" ht="18" customHeight="1">
      <c r="F5384" s="174" t="str">
        <f>IFERROR(IF(E5384="","",COUNTIF($E$2:E5384,E5384)),"")</f>
        <v/>
      </c>
      <c r="G5384" s="170" t="str">
        <f t="shared" si="170"/>
        <v/>
      </c>
      <c r="H5384" s="240" t="str">
        <f t="shared" si="171"/>
        <v/>
      </c>
      <c r="O5384" t="s">
        <v>983</v>
      </c>
    </row>
    <row r="5385" spans="6:15" ht="18" customHeight="1">
      <c r="F5385" s="174" t="str">
        <f>IFERROR(IF(E5385="","",COUNTIF($E$2:E5385,E5385)),"")</f>
        <v/>
      </c>
      <c r="G5385" s="170" t="str">
        <f t="shared" si="170"/>
        <v/>
      </c>
      <c r="H5385" s="240" t="str">
        <f t="shared" si="171"/>
        <v/>
      </c>
      <c r="O5385" t="s">
        <v>983</v>
      </c>
    </row>
    <row r="5386" spans="6:15" ht="18" customHeight="1">
      <c r="F5386" s="174" t="str">
        <f>IFERROR(IF(E5386="","",COUNTIF($E$2:E5386,E5386)),"")</f>
        <v/>
      </c>
      <c r="G5386" s="170" t="str">
        <f t="shared" si="170"/>
        <v/>
      </c>
      <c r="H5386" s="240" t="str">
        <f t="shared" si="171"/>
        <v/>
      </c>
      <c r="O5386" t="s">
        <v>983</v>
      </c>
    </row>
    <row r="5387" spans="6:15" ht="18" customHeight="1">
      <c r="F5387" s="174" t="str">
        <f>IFERROR(IF(E5387="","",COUNTIF($E$2:E5387,E5387)),"")</f>
        <v/>
      </c>
      <c r="G5387" s="170" t="str">
        <f t="shared" si="170"/>
        <v/>
      </c>
      <c r="H5387" s="240" t="str">
        <f t="shared" si="171"/>
        <v/>
      </c>
      <c r="O5387" t="s">
        <v>983</v>
      </c>
    </row>
    <row r="5388" spans="6:15" ht="18" customHeight="1">
      <c r="F5388" s="174" t="str">
        <f>IFERROR(IF(E5388="","",COUNTIF($E$2:E5388,E5388)),"")</f>
        <v/>
      </c>
      <c r="G5388" s="170" t="str">
        <f t="shared" si="170"/>
        <v/>
      </c>
      <c r="H5388" s="240" t="str">
        <f t="shared" si="171"/>
        <v/>
      </c>
      <c r="O5388" t="s">
        <v>983</v>
      </c>
    </row>
    <row r="5389" spans="6:15" ht="18" customHeight="1">
      <c r="F5389" s="174" t="str">
        <f>IFERROR(IF(E5389="","",COUNTIF($E$2:E5389,E5389)),"")</f>
        <v/>
      </c>
      <c r="G5389" s="170" t="str">
        <f t="shared" si="170"/>
        <v/>
      </c>
      <c r="H5389" s="240" t="str">
        <f t="shared" si="171"/>
        <v/>
      </c>
      <c r="O5389" t="s">
        <v>983</v>
      </c>
    </row>
    <row r="5390" spans="6:15" ht="18" customHeight="1">
      <c r="F5390" s="174" t="str">
        <f>IFERROR(IF(E5390="","",COUNTIF($E$2:E5390,E5390)),"")</f>
        <v/>
      </c>
      <c r="G5390" s="170" t="str">
        <f t="shared" si="170"/>
        <v/>
      </c>
      <c r="H5390" s="240" t="str">
        <f t="shared" si="171"/>
        <v/>
      </c>
      <c r="O5390" t="s">
        <v>983</v>
      </c>
    </row>
    <row r="5391" spans="6:15" ht="18" customHeight="1">
      <c r="F5391" s="174" t="str">
        <f>IFERROR(IF(E5391="","",COUNTIF($E$2:E5391,E5391)),"")</f>
        <v/>
      </c>
      <c r="G5391" s="170" t="str">
        <f t="shared" si="170"/>
        <v/>
      </c>
      <c r="H5391" s="240" t="str">
        <f t="shared" si="171"/>
        <v/>
      </c>
      <c r="O5391" t="s">
        <v>983</v>
      </c>
    </row>
    <row r="5392" spans="6:15" ht="18" customHeight="1">
      <c r="F5392" s="174" t="str">
        <f>IFERROR(IF(E5392="","",COUNTIF($E$2:E5392,E5392)),"")</f>
        <v/>
      </c>
      <c r="G5392" s="170" t="str">
        <f t="shared" si="170"/>
        <v/>
      </c>
      <c r="H5392" s="240" t="str">
        <f t="shared" si="171"/>
        <v/>
      </c>
      <c r="O5392" t="s">
        <v>983</v>
      </c>
    </row>
    <row r="5393" spans="6:15" ht="18" customHeight="1">
      <c r="F5393" s="174" t="str">
        <f>IFERROR(IF(E5393="","",COUNTIF($E$2:E5393,E5393)),"")</f>
        <v/>
      </c>
      <c r="G5393" s="170" t="str">
        <f t="shared" si="170"/>
        <v/>
      </c>
      <c r="H5393" s="240" t="str">
        <f t="shared" si="171"/>
        <v/>
      </c>
      <c r="O5393" t="s">
        <v>983</v>
      </c>
    </row>
    <row r="5394" spans="6:15" ht="18" customHeight="1">
      <c r="F5394" s="174" t="str">
        <f>IFERROR(IF(E5394="","",COUNTIF($E$2:E5394,E5394)),"")</f>
        <v/>
      </c>
      <c r="G5394" s="170" t="str">
        <f t="shared" si="170"/>
        <v/>
      </c>
      <c r="H5394" s="240" t="str">
        <f t="shared" si="171"/>
        <v/>
      </c>
      <c r="O5394" t="s">
        <v>983</v>
      </c>
    </row>
    <row r="5395" spans="6:15" ht="18" customHeight="1">
      <c r="F5395" s="174" t="str">
        <f>IFERROR(IF(E5395="","",COUNTIF($E$2:E5395,E5395)),"")</f>
        <v/>
      </c>
      <c r="G5395" s="170" t="str">
        <f t="shared" si="170"/>
        <v/>
      </c>
      <c r="H5395" s="240" t="str">
        <f t="shared" si="171"/>
        <v/>
      </c>
      <c r="O5395" t="s">
        <v>983</v>
      </c>
    </row>
    <row r="5396" spans="6:15" ht="18" customHeight="1">
      <c r="F5396" s="174" t="str">
        <f>IFERROR(IF(E5396="","",COUNTIF($E$2:E5396,E5396)),"")</f>
        <v/>
      </c>
      <c r="G5396" s="170" t="str">
        <f t="shared" si="170"/>
        <v/>
      </c>
      <c r="H5396" s="240" t="str">
        <f t="shared" si="171"/>
        <v/>
      </c>
      <c r="O5396" t="s">
        <v>983</v>
      </c>
    </row>
    <row r="5397" spans="6:15" ht="18" customHeight="1">
      <c r="F5397" s="174" t="str">
        <f>IFERROR(IF(E5397="","",COUNTIF($E$2:E5397,E5397)),"")</f>
        <v/>
      </c>
      <c r="G5397" s="170" t="str">
        <f t="shared" si="170"/>
        <v/>
      </c>
      <c r="H5397" s="240" t="str">
        <f t="shared" si="171"/>
        <v/>
      </c>
      <c r="O5397" t="s">
        <v>983</v>
      </c>
    </row>
    <row r="5398" spans="6:15" ht="18" customHeight="1">
      <c r="F5398" s="174" t="str">
        <f>IFERROR(IF(E5398="","",COUNTIF($E$2:E5398,E5398)),"")</f>
        <v/>
      </c>
      <c r="G5398" s="170" t="str">
        <f t="shared" si="170"/>
        <v/>
      </c>
      <c r="H5398" s="240" t="str">
        <f t="shared" si="171"/>
        <v/>
      </c>
      <c r="O5398" t="s">
        <v>983</v>
      </c>
    </row>
    <row r="5399" spans="6:15" ht="18" customHeight="1">
      <c r="F5399" s="174" t="str">
        <f>IFERROR(IF(E5399="","",COUNTIF($E$2:E5399,E5399)),"")</f>
        <v/>
      </c>
      <c r="G5399" s="170" t="str">
        <f t="shared" si="170"/>
        <v/>
      </c>
      <c r="H5399" s="240" t="str">
        <f t="shared" si="171"/>
        <v/>
      </c>
      <c r="O5399" t="s">
        <v>983</v>
      </c>
    </row>
    <row r="5400" spans="6:15" ht="18" customHeight="1">
      <c r="F5400" s="174" t="str">
        <f>IFERROR(IF(E5400="","",COUNTIF($E$2:E5400,E5400)),"")</f>
        <v/>
      </c>
      <c r="G5400" s="170" t="str">
        <f t="shared" si="170"/>
        <v/>
      </c>
      <c r="H5400" s="240" t="str">
        <f t="shared" si="171"/>
        <v/>
      </c>
      <c r="O5400" t="s">
        <v>983</v>
      </c>
    </row>
    <row r="5401" spans="6:15" ht="18" customHeight="1">
      <c r="F5401" s="174" t="str">
        <f>IFERROR(IF(E5401="","",COUNTIF($E$2:E5401,E5401)),"")</f>
        <v/>
      </c>
      <c r="G5401" s="170" t="str">
        <f t="shared" si="170"/>
        <v/>
      </c>
      <c r="H5401" s="240" t="str">
        <f t="shared" si="171"/>
        <v/>
      </c>
      <c r="O5401" t="s">
        <v>983</v>
      </c>
    </row>
    <row r="5402" spans="6:15" ht="18" customHeight="1">
      <c r="F5402" s="174" t="str">
        <f>IFERROR(IF(E5402="","",COUNTIF($E$2:E5402,E5402)),"")</f>
        <v/>
      </c>
      <c r="G5402" s="170" t="str">
        <f t="shared" si="170"/>
        <v/>
      </c>
      <c r="H5402" s="240" t="str">
        <f t="shared" si="171"/>
        <v/>
      </c>
      <c r="O5402" t="s">
        <v>983</v>
      </c>
    </row>
    <row r="5403" spans="6:15" ht="18" customHeight="1">
      <c r="F5403" s="174" t="str">
        <f>IFERROR(IF(E5403="","",COUNTIF($E$2:E5403,E5403)),"")</f>
        <v/>
      </c>
      <c r="G5403" s="170" t="str">
        <f t="shared" si="170"/>
        <v/>
      </c>
      <c r="H5403" s="240" t="str">
        <f t="shared" si="171"/>
        <v/>
      </c>
      <c r="O5403" t="s">
        <v>983</v>
      </c>
    </row>
    <row r="5404" spans="6:15" ht="18" customHeight="1">
      <c r="F5404" s="174" t="str">
        <f>IFERROR(IF(E5404="","",COUNTIF($E$2:E5404,E5404)),"")</f>
        <v/>
      </c>
      <c r="G5404" s="170" t="str">
        <f t="shared" si="170"/>
        <v/>
      </c>
      <c r="H5404" s="240" t="str">
        <f t="shared" si="171"/>
        <v/>
      </c>
      <c r="O5404" t="s">
        <v>983</v>
      </c>
    </row>
    <row r="5405" spans="6:15" ht="18" customHeight="1">
      <c r="F5405" s="174" t="str">
        <f>IFERROR(IF(E5405="","",COUNTIF($E$2:E5405,E5405)),"")</f>
        <v/>
      </c>
      <c r="G5405" s="170" t="str">
        <f t="shared" si="170"/>
        <v/>
      </c>
      <c r="H5405" s="240" t="str">
        <f t="shared" si="171"/>
        <v/>
      </c>
      <c r="O5405" t="s">
        <v>983</v>
      </c>
    </row>
    <row r="5406" spans="6:15" ht="18" customHeight="1">
      <c r="F5406" s="174" t="str">
        <f>IFERROR(IF(E5406="","",COUNTIF($E$2:E5406,E5406)),"")</f>
        <v/>
      </c>
      <c r="G5406" s="170" t="str">
        <f t="shared" si="170"/>
        <v/>
      </c>
      <c r="H5406" s="240" t="str">
        <f t="shared" si="171"/>
        <v/>
      </c>
      <c r="O5406" t="s">
        <v>983</v>
      </c>
    </row>
    <row r="5407" spans="6:15" ht="18" customHeight="1">
      <c r="F5407" s="174" t="str">
        <f>IFERROR(IF(E5407="","",COUNTIF($E$2:E5407,E5407)),"")</f>
        <v/>
      </c>
      <c r="G5407" s="170" t="str">
        <f t="shared" si="170"/>
        <v/>
      </c>
      <c r="H5407" s="240" t="str">
        <f t="shared" si="171"/>
        <v/>
      </c>
      <c r="O5407" t="s">
        <v>983</v>
      </c>
    </row>
    <row r="5408" spans="6:15" ht="18" customHeight="1">
      <c r="F5408" s="174" t="str">
        <f>IFERROR(IF(E5408="","",COUNTIF($E$2:E5408,E5408)),"")</f>
        <v/>
      </c>
      <c r="G5408" s="170" t="str">
        <f t="shared" si="170"/>
        <v/>
      </c>
      <c r="H5408" s="240" t="str">
        <f t="shared" si="171"/>
        <v/>
      </c>
      <c r="O5408" t="s">
        <v>983</v>
      </c>
    </row>
    <row r="5409" spans="6:15" ht="18" customHeight="1">
      <c r="F5409" s="174" t="str">
        <f>IFERROR(IF(E5409="","",COUNTIF($E$2:E5409,E5409)),"")</f>
        <v/>
      </c>
      <c r="G5409" s="170" t="str">
        <f t="shared" si="170"/>
        <v/>
      </c>
      <c r="H5409" s="240" t="str">
        <f t="shared" si="171"/>
        <v/>
      </c>
      <c r="O5409" t="s">
        <v>983</v>
      </c>
    </row>
    <row r="5410" spans="6:15" ht="18" customHeight="1">
      <c r="F5410" s="174" t="str">
        <f>IFERROR(IF(E5410="","",COUNTIF($E$2:E5410,E5410)),"")</f>
        <v/>
      </c>
      <c r="G5410" s="170" t="str">
        <f t="shared" si="170"/>
        <v/>
      </c>
      <c r="H5410" s="240" t="str">
        <f t="shared" si="171"/>
        <v/>
      </c>
      <c r="O5410" t="s">
        <v>983</v>
      </c>
    </row>
    <row r="5411" spans="6:15" ht="18" customHeight="1">
      <c r="F5411" s="174" t="str">
        <f>IFERROR(IF(E5411="","",COUNTIF($E$2:E5411,E5411)),"")</f>
        <v/>
      </c>
      <c r="G5411" s="170" t="str">
        <f t="shared" si="170"/>
        <v/>
      </c>
      <c r="H5411" s="240" t="str">
        <f t="shared" si="171"/>
        <v/>
      </c>
      <c r="O5411" t="s">
        <v>983</v>
      </c>
    </row>
    <row r="5412" spans="6:15" ht="18" customHeight="1">
      <c r="F5412" s="174" t="str">
        <f>IFERROR(IF(E5412="","",COUNTIF($E$2:E5412,E5412)),"")</f>
        <v/>
      </c>
      <c r="G5412" s="170" t="str">
        <f t="shared" si="170"/>
        <v/>
      </c>
      <c r="H5412" s="240" t="str">
        <f t="shared" si="171"/>
        <v/>
      </c>
      <c r="O5412" t="s">
        <v>983</v>
      </c>
    </row>
    <row r="5413" spans="6:15" ht="18" customHeight="1">
      <c r="F5413" s="174" t="str">
        <f>IFERROR(IF(E5413="","",COUNTIF($E$2:E5413,E5413)),"")</f>
        <v/>
      </c>
      <c r="G5413" s="170" t="str">
        <f t="shared" si="170"/>
        <v/>
      </c>
      <c r="H5413" s="240" t="str">
        <f t="shared" si="171"/>
        <v/>
      </c>
      <c r="O5413" t="s">
        <v>983</v>
      </c>
    </row>
    <row r="5414" spans="6:15" ht="18" customHeight="1">
      <c r="F5414" s="174" t="str">
        <f>IFERROR(IF(E5414="","",COUNTIF($E$2:E5414,E5414)),"")</f>
        <v/>
      </c>
      <c r="G5414" s="170" t="str">
        <f t="shared" si="170"/>
        <v/>
      </c>
      <c r="H5414" s="240" t="str">
        <f t="shared" si="171"/>
        <v/>
      </c>
      <c r="O5414" t="s">
        <v>983</v>
      </c>
    </row>
    <row r="5415" spans="6:15" ht="18" customHeight="1">
      <c r="F5415" s="174" t="str">
        <f>IFERROR(IF(E5415="","",COUNTIF($E$2:E5415,E5415)),"")</f>
        <v/>
      </c>
      <c r="G5415" s="170" t="str">
        <f t="shared" si="170"/>
        <v/>
      </c>
      <c r="H5415" s="240" t="str">
        <f t="shared" si="171"/>
        <v/>
      </c>
      <c r="O5415" t="s">
        <v>983</v>
      </c>
    </row>
    <row r="5416" spans="6:15" ht="18" customHeight="1">
      <c r="F5416" s="174" t="str">
        <f>IFERROR(IF(E5416="","",COUNTIF($E$2:E5416,E5416)),"")</f>
        <v/>
      </c>
      <c r="G5416" s="170" t="str">
        <f t="shared" si="170"/>
        <v/>
      </c>
      <c r="H5416" s="240" t="str">
        <f t="shared" si="171"/>
        <v/>
      </c>
      <c r="O5416" t="s">
        <v>983</v>
      </c>
    </row>
    <row r="5417" spans="6:15" ht="18" customHeight="1">
      <c r="F5417" s="174" t="str">
        <f>IFERROR(IF(E5417="","",COUNTIF($E$2:E5417,E5417)),"")</f>
        <v/>
      </c>
      <c r="G5417" s="170" t="str">
        <f t="shared" si="170"/>
        <v/>
      </c>
      <c r="H5417" s="240" t="str">
        <f t="shared" si="171"/>
        <v/>
      </c>
      <c r="O5417" t="s">
        <v>983</v>
      </c>
    </row>
    <row r="5418" spans="6:15" ht="18" customHeight="1">
      <c r="F5418" s="174" t="str">
        <f>IFERROR(IF(E5418="","",COUNTIF($E$2:E5418,E5418)),"")</f>
        <v/>
      </c>
      <c r="G5418" s="170" t="str">
        <f t="shared" si="170"/>
        <v/>
      </c>
      <c r="H5418" s="240" t="str">
        <f t="shared" si="171"/>
        <v/>
      </c>
      <c r="O5418" t="s">
        <v>983</v>
      </c>
    </row>
    <row r="5419" spans="6:15" ht="18" customHeight="1">
      <c r="F5419" s="174" t="str">
        <f>IFERROR(IF(E5419="","",COUNTIF($E$2:E5419,E5419)),"")</f>
        <v/>
      </c>
      <c r="G5419" s="170" t="str">
        <f t="shared" si="170"/>
        <v/>
      </c>
      <c r="H5419" s="240" t="str">
        <f t="shared" si="171"/>
        <v/>
      </c>
      <c r="O5419" t="s">
        <v>983</v>
      </c>
    </row>
    <row r="5420" spans="6:15" ht="18" customHeight="1">
      <c r="F5420" s="174" t="str">
        <f>IFERROR(IF(E5420="","",COUNTIF($E$2:E5420,E5420)),"")</f>
        <v/>
      </c>
      <c r="G5420" s="170" t="str">
        <f t="shared" si="170"/>
        <v/>
      </c>
      <c r="H5420" s="240" t="str">
        <f t="shared" si="171"/>
        <v/>
      </c>
      <c r="O5420" t="s">
        <v>983</v>
      </c>
    </row>
    <row r="5421" spans="6:15" ht="18" customHeight="1">
      <c r="F5421" s="174" t="str">
        <f>IFERROR(IF(E5421="","",COUNTIF($E$2:E5421,E5421)),"")</f>
        <v/>
      </c>
      <c r="G5421" s="170" t="str">
        <f t="shared" si="170"/>
        <v/>
      </c>
      <c r="H5421" s="240" t="str">
        <f t="shared" si="171"/>
        <v/>
      </c>
      <c r="O5421" t="s">
        <v>983</v>
      </c>
    </row>
    <row r="5422" spans="6:15" ht="18" customHeight="1">
      <c r="F5422" s="174" t="str">
        <f>IFERROR(IF(E5422="","",COUNTIF($E$2:E5422,E5422)),"")</f>
        <v/>
      </c>
      <c r="G5422" s="170" t="str">
        <f t="shared" si="170"/>
        <v/>
      </c>
      <c r="H5422" s="240" t="str">
        <f t="shared" si="171"/>
        <v/>
      </c>
      <c r="O5422" t="s">
        <v>983</v>
      </c>
    </row>
    <row r="5423" spans="6:15" ht="18" customHeight="1">
      <c r="F5423" s="174" t="str">
        <f>IFERROR(IF(E5423="","",COUNTIF($E$2:E5423,E5423)),"")</f>
        <v/>
      </c>
      <c r="G5423" s="170" t="str">
        <f t="shared" si="170"/>
        <v/>
      </c>
      <c r="H5423" s="240" t="str">
        <f t="shared" si="171"/>
        <v/>
      </c>
      <c r="O5423" t="s">
        <v>983</v>
      </c>
    </row>
    <row r="5424" spans="6:15" ht="18" customHeight="1">
      <c r="F5424" s="174" t="str">
        <f>IFERROR(IF(E5424="","",COUNTIF($E$2:E5424,E5424)),"")</f>
        <v/>
      </c>
      <c r="G5424" s="170" t="str">
        <f t="shared" si="170"/>
        <v/>
      </c>
      <c r="H5424" s="240" t="str">
        <f t="shared" si="171"/>
        <v/>
      </c>
      <c r="O5424" t="s">
        <v>983</v>
      </c>
    </row>
    <row r="5425" spans="6:15" ht="18" customHeight="1">
      <c r="F5425" s="174" t="str">
        <f>IFERROR(IF(E5425="","",COUNTIF($E$2:E5425,E5425)),"")</f>
        <v/>
      </c>
      <c r="G5425" s="170" t="str">
        <f t="shared" si="170"/>
        <v/>
      </c>
      <c r="H5425" s="240" t="str">
        <f t="shared" si="171"/>
        <v/>
      </c>
      <c r="O5425" t="s">
        <v>983</v>
      </c>
    </row>
    <row r="5426" spans="6:15" ht="18" customHeight="1">
      <c r="F5426" s="174" t="str">
        <f>IFERROR(IF(E5426="","",COUNTIF($E$2:E5426,E5426)),"")</f>
        <v/>
      </c>
      <c r="G5426" s="170" t="str">
        <f t="shared" si="170"/>
        <v/>
      </c>
      <c r="H5426" s="240" t="str">
        <f t="shared" si="171"/>
        <v/>
      </c>
      <c r="O5426" t="s">
        <v>983</v>
      </c>
    </row>
    <row r="5427" spans="6:15" ht="18" customHeight="1">
      <c r="F5427" s="174" t="str">
        <f>IFERROR(IF(E5427="","",COUNTIF($E$2:E5427,E5427)),"")</f>
        <v/>
      </c>
      <c r="G5427" s="170" t="str">
        <f t="shared" si="170"/>
        <v/>
      </c>
      <c r="H5427" s="240" t="str">
        <f t="shared" si="171"/>
        <v/>
      </c>
      <c r="O5427" t="s">
        <v>983</v>
      </c>
    </row>
    <row r="5428" spans="6:15" ht="18" customHeight="1">
      <c r="F5428" s="174" t="str">
        <f>IFERROR(IF(E5428="","",COUNTIF($E$2:E5428,E5428)),"")</f>
        <v/>
      </c>
      <c r="G5428" s="170" t="str">
        <f t="shared" si="170"/>
        <v/>
      </c>
      <c r="H5428" s="240" t="str">
        <f t="shared" si="171"/>
        <v/>
      </c>
      <c r="O5428" t="s">
        <v>983</v>
      </c>
    </row>
    <row r="5429" spans="6:15" ht="18" customHeight="1">
      <c r="F5429" s="174" t="str">
        <f>IFERROR(IF(E5429="","",COUNTIF($E$2:E5429,E5429)),"")</f>
        <v/>
      </c>
      <c r="G5429" s="170" t="str">
        <f t="shared" si="170"/>
        <v/>
      </c>
      <c r="H5429" s="240" t="str">
        <f t="shared" si="171"/>
        <v/>
      </c>
      <c r="O5429" t="s">
        <v>983</v>
      </c>
    </row>
    <row r="5430" spans="6:15" ht="18" customHeight="1">
      <c r="F5430" s="174" t="str">
        <f>IFERROR(IF(E5430="","",COUNTIF($E$2:E5430,E5430)),"")</f>
        <v/>
      </c>
      <c r="G5430" s="170" t="str">
        <f t="shared" si="170"/>
        <v/>
      </c>
      <c r="H5430" s="240" t="str">
        <f t="shared" si="171"/>
        <v/>
      </c>
      <c r="O5430" t="s">
        <v>983</v>
      </c>
    </row>
    <row r="5431" spans="6:15" ht="18" customHeight="1">
      <c r="F5431" s="174" t="str">
        <f>IFERROR(IF(E5431="","",COUNTIF($E$2:E5431,E5431)),"")</f>
        <v/>
      </c>
      <c r="G5431" s="170" t="str">
        <f t="shared" si="170"/>
        <v/>
      </c>
      <c r="H5431" s="240" t="str">
        <f t="shared" si="171"/>
        <v/>
      </c>
      <c r="O5431" t="s">
        <v>983</v>
      </c>
    </row>
    <row r="5432" spans="6:15" ht="18" customHeight="1">
      <c r="F5432" s="174" t="str">
        <f>IFERROR(IF(E5432="","",COUNTIF($E$2:E5432,E5432)),"")</f>
        <v/>
      </c>
      <c r="G5432" s="170" t="str">
        <f t="shared" si="170"/>
        <v/>
      </c>
      <c r="H5432" s="240" t="str">
        <f t="shared" si="171"/>
        <v/>
      </c>
      <c r="O5432" t="s">
        <v>983</v>
      </c>
    </row>
    <row r="5433" spans="6:15" ht="18" customHeight="1">
      <c r="F5433" s="174" t="str">
        <f>IFERROR(IF(E5433="","",COUNTIF($E$2:E5433,E5433)),"")</f>
        <v/>
      </c>
      <c r="G5433" s="170" t="str">
        <f t="shared" si="170"/>
        <v/>
      </c>
      <c r="H5433" s="240" t="str">
        <f t="shared" si="171"/>
        <v/>
      </c>
      <c r="O5433" t="s">
        <v>983</v>
      </c>
    </row>
    <row r="5434" spans="6:15" ht="18" customHeight="1">
      <c r="F5434" s="174" t="str">
        <f>IFERROR(IF(E5434="","",COUNTIF($E$2:E5434,E5434)),"")</f>
        <v/>
      </c>
      <c r="G5434" s="170" t="str">
        <f t="shared" si="170"/>
        <v/>
      </c>
      <c r="H5434" s="240" t="str">
        <f t="shared" si="171"/>
        <v/>
      </c>
      <c r="O5434" t="s">
        <v>983</v>
      </c>
    </row>
    <row r="5435" spans="6:15" ht="18" customHeight="1">
      <c r="F5435" s="174" t="str">
        <f>IFERROR(IF(E5435="","",COUNTIF($E$2:E5435,E5435)),"")</f>
        <v/>
      </c>
      <c r="G5435" s="170" t="str">
        <f t="shared" si="170"/>
        <v/>
      </c>
      <c r="H5435" s="240" t="str">
        <f t="shared" si="171"/>
        <v/>
      </c>
      <c r="O5435" t="s">
        <v>983</v>
      </c>
    </row>
    <row r="5436" spans="6:15" ht="18" customHeight="1">
      <c r="F5436" s="174" t="str">
        <f>IFERROR(IF(E5436="","",COUNTIF($E$2:E5436,E5436)),"")</f>
        <v/>
      </c>
      <c r="G5436" s="170" t="str">
        <f t="shared" si="170"/>
        <v/>
      </c>
      <c r="H5436" s="240" t="str">
        <f t="shared" si="171"/>
        <v/>
      </c>
      <c r="O5436" t="s">
        <v>983</v>
      </c>
    </row>
    <row r="5437" spans="6:15" ht="18" customHeight="1">
      <c r="F5437" s="174" t="str">
        <f>IFERROR(IF(E5437="","",COUNTIF($E$2:E5437,E5437)),"")</f>
        <v/>
      </c>
      <c r="G5437" s="170" t="str">
        <f t="shared" si="170"/>
        <v/>
      </c>
      <c r="H5437" s="240" t="str">
        <f t="shared" si="171"/>
        <v/>
      </c>
      <c r="O5437" t="s">
        <v>983</v>
      </c>
    </row>
    <row r="5438" spans="6:15" ht="18" customHeight="1">
      <c r="F5438" s="174" t="str">
        <f>IFERROR(IF(E5438="","",COUNTIF($E$2:E5438,E5438)),"")</f>
        <v/>
      </c>
      <c r="G5438" s="170" t="str">
        <f t="shared" si="170"/>
        <v/>
      </c>
      <c r="H5438" s="240" t="str">
        <f t="shared" si="171"/>
        <v/>
      </c>
      <c r="O5438" t="s">
        <v>983</v>
      </c>
    </row>
    <row r="5439" spans="6:15" ht="18" customHeight="1">
      <c r="F5439" s="174" t="str">
        <f>IFERROR(IF(E5439="","",COUNTIF($E$2:E5439,E5439)),"")</f>
        <v/>
      </c>
      <c r="G5439" s="170" t="str">
        <f t="shared" si="170"/>
        <v/>
      </c>
      <c r="H5439" s="240" t="str">
        <f t="shared" si="171"/>
        <v/>
      </c>
      <c r="O5439" t="s">
        <v>983</v>
      </c>
    </row>
    <row r="5440" spans="6:15" ht="18" customHeight="1">
      <c r="F5440" s="174" t="str">
        <f>IFERROR(IF(E5440="","",COUNTIF($E$2:E5440,E5440)),"")</f>
        <v/>
      </c>
      <c r="G5440" s="170" t="str">
        <f t="shared" si="170"/>
        <v/>
      </c>
      <c r="H5440" s="240" t="str">
        <f t="shared" si="171"/>
        <v/>
      </c>
      <c r="O5440" t="s">
        <v>983</v>
      </c>
    </row>
    <row r="5441" spans="6:15" ht="18" customHeight="1">
      <c r="F5441" s="174" t="str">
        <f>IFERROR(IF(E5441="","",COUNTIF($E$2:E5441,E5441)),"")</f>
        <v/>
      </c>
      <c r="G5441" s="170" t="str">
        <f t="shared" si="170"/>
        <v/>
      </c>
      <c r="H5441" s="240" t="str">
        <f t="shared" si="171"/>
        <v/>
      </c>
      <c r="O5441" t="s">
        <v>983</v>
      </c>
    </row>
    <row r="5442" spans="6:15" ht="18" customHeight="1">
      <c r="F5442" s="174" t="str">
        <f>IFERROR(IF(E5442="","",COUNTIF($E$2:E5442,E5442)),"")</f>
        <v/>
      </c>
      <c r="G5442" s="170" t="str">
        <f t="shared" ref="G5442:G5505" si="172">IFERROR(IF(AND(COUNTIF(E5442:E5442,E5442)=(F5442),F5442&gt;0),ROW(),""),"")</f>
        <v/>
      </c>
      <c r="H5442" s="240" t="str">
        <f t="shared" ref="H5442:H5505" si="173">IFERROR(INDEX(E:E,SMALL(G:G,ROW()-1)),"")</f>
        <v/>
      </c>
      <c r="O5442" t="s">
        <v>983</v>
      </c>
    </row>
    <row r="5443" spans="6:15" ht="18" customHeight="1">
      <c r="F5443" s="174" t="str">
        <f>IFERROR(IF(E5443="","",COUNTIF($E$2:E5443,E5443)),"")</f>
        <v/>
      </c>
      <c r="G5443" s="170" t="str">
        <f t="shared" si="172"/>
        <v/>
      </c>
      <c r="H5443" s="240" t="str">
        <f t="shared" si="173"/>
        <v/>
      </c>
      <c r="O5443" t="s">
        <v>983</v>
      </c>
    </row>
    <row r="5444" spans="6:15" ht="18" customHeight="1">
      <c r="F5444" s="174" t="str">
        <f>IFERROR(IF(E5444="","",COUNTIF($E$2:E5444,E5444)),"")</f>
        <v/>
      </c>
      <c r="G5444" s="170" t="str">
        <f t="shared" si="172"/>
        <v/>
      </c>
      <c r="H5444" s="240" t="str">
        <f t="shared" si="173"/>
        <v/>
      </c>
      <c r="O5444" t="s">
        <v>983</v>
      </c>
    </row>
    <row r="5445" spans="6:15" ht="18" customHeight="1">
      <c r="F5445" s="174" t="str">
        <f>IFERROR(IF(E5445="","",COUNTIF($E$2:E5445,E5445)),"")</f>
        <v/>
      </c>
      <c r="G5445" s="170" t="str">
        <f t="shared" si="172"/>
        <v/>
      </c>
      <c r="H5445" s="240" t="str">
        <f t="shared" si="173"/>
        <v/>
      </c>
      <c r="O5445" t="s">
        <v>983</v>
      </c>
    </row>
    <row r="5446" spans="6:15" ht="18" customHeight="1">
      <c r="F5446" s="174" t="str">
        <f>IFERROR(IF(E5446="","",COUNTIF($E$2:E5446,E5446)),"")</f>
        <v/>
      </c>
      <c r="G5446" s="170" t="str">
        <f t="shared" si="172"/>
        <v/>
      </c>
      <c r="H5446" s="240" t="str">
        <f t="shared" si="173"/>
        <v/>
      </c>
      <c r="O5446" t="s">
        <v>983</v>
      </c>
    </row>
    <row r="5447" spans="6:15" ht="18" customHeight="1">
      <c r="F5447" s="174" t="str">
        <f>IFERROR(IF(E5447="","",COUNTIF($E$2:E5447,E5447)),"")</f>
        <v/>
      </c>
      <c r="G5447" s="170" t="str">
        <f t="shared" si="172"/>
        <v/>
      </c>
      <c r="H5447" s="240" t="str">
        <f t="shared" si="173"/>
        <v/>
      </c>
      <c r="O5447" t="s">
        <v>983</v>
      </c>
    </row>
    <row r="5448" spans="6:15" ht="18" customHeight="1">
      <c r="F5448" s="174" t="str">
        <f>IFERROR(IF(E5448="","",COUNTIF($E$2:E5448,E5448)),"")</f>
        <v/>
      </c>
      <c r="G5448" s="170" t="str">
        <f t="shared" si="172"/>
        <v/>
      </c>
      <c r="H5448" s="240" t="str">
        <f t="shared" si="173"/>
        <v/>
      </c>
      <c r="O5448" t="s">
        <v>983</v>
      </c>
    </row>
    <row r="5449" spans="6:15" ht="18" customHeight="1">
      <c r="F5449" s="174" t="str">
        <f>IFERROR(IF(E5449="","",COUNTIF($E$2:E5449,E5449)),"")</f>
        <v/>
      </c>
      <c r="G5449" s="170" t="str">
        <f t="shared" si="172"/>
        <v/>
      </c>
      <c r="H5449" s="240" t="str">
        <f t="shared" si="173"/>
        <v/>
      </c>
      <c r="O5449" t="s">
        <v>983</v>
      </c>
    </row>
    <row r="5450" spans="6:15" ht="18" customHeight="1">
      <c r="F5450" s="174" t="str">
        <f>IFERROR(IF(E5450="","",COUNTIF($E$2:E5450,E5450)),"")</f>
        <v/>
      </c>
      <c r="G5450" s="170" t="str">
        <f t="shared" si="172"/>
        <v/>
      </c>
      <c r="H5450" s="240" t="str">
        <f t="shared" si="173"/>
        <v/>
      </c>
      <c r="O5450" t="s">
        <v>983</v>
      </c>
    </row>
    <row r="5451" spans="6:15" ht="18" customHeight="1">
      <c r="F5451" s="174" t="str">
        <f>IFERROR(IF(E5451="","",COUNTIF($E$2:E5451,E5451)),"")</f>
        <v/>
      </c>
      <c r="G5451" s="170" t="str">
        <f t="shared" si="172"/>
        <v/>
      </c>
      <c r="H5451" s="240" t="str">
        <f t="shared" si="173"/>
        <v/>
      </c>
      <c r="O5451" t="s">
        <v>983</v>
      </c>
    </row>
    <row r="5452" spans="6:15" ht="18" customHeight="1">
      <c r="F5452" s="174" t="str">
        <f>IFERROR(IF(E5452="","",COUNTIF($E$2:E5452,E5452)),"")</f>
        <v/>
      </c>
      <c r="G5452" s="170" t="str">
        <f t="shared" si="172"/>
        <v/>
      </c>
      <c r="H5452" s="240" t="str">
        <f t="shared" si="173"/>
        <v/>
      </c>
      <c r="O5452" t="s">
        <v>983</v>
      </c>
    </row>
    <row r="5453" spans="6:15" ht="18" customHeight="1">
      <c r="F5453" s="174" t="str">
        <f>IFERROR(IF(E5453="","",COUNTIF($E$2:E5453,E5453)),"")</f>
        <v/>
      </c>
      <c r="G5453" s="170" t="str">
        <f t="shared" si="172"/>
        <v/>
      </c>
      <c r="H5453" s="240" t="str">
        <f t="shared" si="173"/>
        <v/>
      </c>
      <c r="O5453" t="s">
        <v>983</v>
      </c>
    </row>
    <row r="5454" spans="6:15" ht="18" customHeight="1">
      <c r="F5454" s="174" t="str">
        <f>IFERROR(IF(E5454="","",COUNTIF($E$2:E5454,E5454)),"")</f>
        <v/>
      </c>
      <c r="G5454" s="170" t="str">
        <f t="shared" si="172"/>
        <v/>
      </c>
      <c r="H5454" s="240" t="str">
        <f t="shared" si="173"/>
        <v/>
      </c>
      <c r="O5454" t="s">
        <v>983</v>
      </c>
    </row>
    <row r="5455" spans="6:15" ht="18" customHeight="1">
      <c r="F5455" s="174" t="str">
        <f>IFERROR(IF(E5455="","",COUNTIF($E$2:E5455,E5455)),"")</f>
        <v/>
      </c>
      <c r="G5455" s="170" t="str">
        <f t="shared" si="172"/>
        <v/>
      </c>
      <c r="H5455" s="240" t="str">
        <f t="shared" si="173"/>
        <v/>
      </c>
      <c r="O5455" t="s">
        <v>983</v>
      </c>
    </row>
    <row r="5456" spans="6:15" ht="18" customHeight="1">
      <c r="F5456" s="174" t="str">
        <f>IFERROR(IF(E5456="","",COUNTIF($E$2:E5456,E5456)),"")</f>
        <v/>
      </c>
      <c r="G5456" s="170" t="str">
        <f t="shared" si="172"/>
        <v/>
      </c>
      <c r="H5456" s="240" t="str">
        <f t="shared" si="173"/>
        <v/>
      </c>
      <c r="O5456" t="s">
        <v>983</v>
      </c>
    </row>
    <row r="5457" spans="6:15" ht="18" customHeight="1">
      <c r="F5457" s="174" t="str">
        <f>IFERROR(IF(E5457="","",COUNTIF($E$2:E5457,E5457)),"")</f>
        <v/>
      </c>
      <c r="G5457" s="170" t="str">
        <f t="shared" si="172"/>
        <v/>
      </c>
      <c r="H5457" s="240" t="str">
        <f t="shared" si="173"/>
        <v/>
      </c>
      <c r="O5457" t="s">
        <v>983</v>
      </c>
    </row>
    <row r="5458" spans="6:15" ht="18" customHeight="1">
      <c r="F5458" s="174" t="str">
        <f>IFERROR(IF(E5458="","",COUNTIF($E$2:E5458,E5458)),"")</f>
        <v/>
      </c>
      <c r="G5458" s="170" t="str">
        <f t="shared" si="172"/>
        <v/>
      </c>
      <c r="H5458" s="240" t="str">
        <f t="shared" si="173"/>
        <v/>
      </c>
      <c r="O5458" t="s">
        <v>983</v>
      </c>
    </row>
    <row r="5459" spans="6:15" ht="18" customHeight="1">
      <c r="F5459" s="174" t="str">
        <f>IFERROR(IF(E5459="","",COUNTIF($E$2:E5459,E5459)),"")</f>
        <v/>
      </c>
      <c r="G5459" s="170" t="str">
        <f t="shared" si="172"/>
        <v/>
      </c>
      <c r="H5459" s="240" t="str">
        <f t="shared" si="173"/>
        <v/>
      </c>
      <c r="O5459" t="s">
        <v>983</v>
      </c>
    </row>
    <row r="5460" spans="6:15" ht="18" customHeight="1">
      <c r="F5460" s="174" t="str">
        <f>IFERROR(IF(E5460="","",COUNTIF($E$2:E5460,E5460)),"")</f>
        <v/>
      </c>
      <c r="G5460" s="170" t="str">
        <f t="shared" si="172"/>
        <v/>
      </c>
      <c r="H5460" s="240" t="str">
        <f t="shared" si="173"/>
        <v/>
      </c>
      <c r="O5460" t="s">
        <v>983</v>
      </c>
    </row>
    <row r="5461" spans="6:15" ht="18" customHeight="1">
      <c r="F5461" s="174" t="str">
        <f>IFERROR(IF(E5461="","",COUNTIF($E$2:E5461,E5461)),"")</f>
        <v/>
      </c>
      <c r="G5461" s="170" t="str">
        <f t="shared" si="172"/>
        <v/>
      </c>
      <c r="H5461" s="240" t="str">
        <f t="shared" si="173"/>
        <v/>
      </c>
      <c r="O5461" t="s">
        <v>983</v>
      </c>
    </row>
    <row r="5462" spans="6:15" ht="18" customHeight="1">
      <c r="F5462" s="174" t="str">
        <f>IFERROR(IF(E5462="","",COUNTIF($E$2:E5462,E5462)),"")</f>
        <v/>
      </c>
      <c r="G5462" s="170" t="str">
        <f t="shared" si="172"/>
        <v/>
      </c>
      <c r="H5462" s="240" t="str">
        <f t="shared" si="173"/>
        <v/>
      </c>
      <c r="O5462" t="s">
        <v>983</v>
      </c>
    </row>
    <row r="5463" spans="6:15" ht="18" customHeight="1">
      <c r="F5463" s="174" t="str">
        <f>IFERROR(IF(E5463="","",COUNTIF($E$2:E5463,E5463)),"")</f>
        <v/>
      </c>
      <c r="G5463" s="170" t="str">
        <f t="shared" si="172"/>
        <v/>
      </c>
      <c r="H5463" s="240" t="str">
        <f t="shared" si="173"/>
        <v/>
      </c>
      <c r="O5463" t="s">
        <v>983</v>
      </c>
    </row>
    <row r="5464" spans="6:15" ht="18" customHeight="1">
      <c r="F5464" s="174" t="str">
        <f>IFERROR(IF(E5464="","",COUNTIF($E$2:E5464,E5464)),"")</f>
        <v/>
      </c>
      <c r="G5464" s="170" t="str">
        <f t="shared" si="172"/>
        <v/>
      </c>
      <c r="H5464" s="240" t="str">
        <f t="shared" si="173"/>
        <v/>
      </c>
      <c r="O5464" t="s">
        <v>983</v>
      </c>
    </row>
    <row r="5465" spans="6:15" ht="18" customHeight="1">
      <c r="F5465" s="174" t="str">
        <f>IFERROR(IF(E5465="","",COUNTIF($E$2:E5465,E5465)),"")</f>
        <v/>
      </c>
      <c r="G5465" s="170" t="str">
        <f t="shared" si="172"/>
        <v/>
      </c>
      <c r="H5465" s="240" t="str">
        <f t="shared" si="173"/>
        <v/>
      </c>
      <c r="O5465" t="s">
        <v>983</v>
      </c>
    </row>
    <row r="5466" spans="6:15" ht="18" customHeight="1">
      <c r="F5466" s="174" t="str">
        <f>IFERROR(IF(E5466="","",COUNTIF($E$2:E5466,E5466)),"")</f>
        <v/>
      </c>
      <c r="G5466" s="170" t="str">
        <f t="shared" si="172"/>
        <v/>
      </c>
      <c r="H5466" s="240" t="str">
        <f t="shared" si="173"/>
        <v/>
      </c>
      <c r="O5466" t="s">
        <v>983</v>
      </c>
    </row>
    <row r="5467" spans="6:15" ht="18" customHeight="1">
      <c r="F5467" s="174" t="str">
        <f>IFERROR(IF(E5467="","",COUNTIF($E$2:E5467,E5467)),"")</f>
        <v/>
      </c>
      <c r="G5467" s="170" t="str">
        <f t="shared" si="172"/>
        <v/>
      </c>
      <c r="H5467" s="240" t="str">
        <f t="shared" si="173"/>
        <v/>
      </c>
      <c r="O5467" t="s">
        <v>983</v>
      </c>
    </row>
    <row r="5468" spans="6:15" ht="18" customHeight="1">
      <c r="F5468" s="174" t="str">
        <f>IFERROR(IF(E5468="","",COUNTIF($E$2:E5468,E5468)),"")</f>
        <v/>
      </c>
      <c r="G5468" s="170" t="str">
        <f t="shared" si="172"/>
        <v/>
      </c>
      <c r="H5468" s="240" t="str">
        <f t="shared" si="173"/>
        <v/>
      </c>
      <c r="O5468" t="s">
        <v>983</v>
      </c>
    </row>
    <row r="5469" spans="6:15" ht="18" customHeight="1">
      <c r="F5469" s="174" t="str">
        <f>IFERROR(IF(E5469="","",COUNTIF($E$2:E5469,E5469)),"")</f>
        <v/>
      </c>
      <c r="G5469" s="170" t="str">
        <f t="shared" si="172"/>
        <v/>
      </c>
      <c r="H5469" s="240" t="str">
        <f t="shared" si="173"/>
        <v/>
      </c>
      <c r="O5469" t="s">
        <v>983</v>
      </c>
    </row>
    <row r="5470" spans="6:15" ht="18" customHeight="1">
      <c r="F5470" s="174" t="str">
        <f>IFERROR(IF(E5470="","",COUNTIF($E$2:E5470,E5470)),"")</f>
        <v/>
      </c>
      <c r="G5470" s="170" t="str">
        <f t="shared" si="172"/>
        <v/>
      </c>
      <c r="H5470" s="240" t="str">
        <f t="shared" si="173"/>
        <v/>
      </c>
      <c r="O5470" t="s">
        <v>983</v>
      </c>
    </row>
    <row r="5471" spans="6:15" ht="18" customHeight="1">
      <c r="F5471" s="174" t="str">
        <f>IFERROR(IF(E5471="","",COUNTIF($E$2:E5471,E5471)),"")</f>
        <v/>
      </c>
      <c r="G5471" s="170" t="str">
        <f t="shared" si="172"/>
        <v/>
      </c>
      <c r="H5471" s="240" t="str">
        <f t="shared" si="173"/>
        <v/>
      </c>
      <c r="O5471" t="s">
        <v>983</v>
      </c>
    </row>
    <row r="5472" spans="6:15" ht="18" customHeight="1">
      <c r="F5472" s="174" t="str">
        <f>IFERROR(IF(E5472="","",COUNTIF($E$2:E5472,E5472)),"")</f>
        <v/>
      </c>
      <c r="G5472" s="170" t="str">
        <f t="shared" si="172"/>
        <v/>
      </c>
      <c r="H5472" s="240" t="str">
        <f t="shared" si="173"/>
        <v/>
      </c>
      <c r="O5472" t="s">
        <v>983</v>
      </c>
    </row>
    <row r="5473" spans="6:15" ht="18" customHeight="1">
      <c r="F5473" s="174" t="str">
        <f>IFERROR(IF(E5473="","",COUNTIF($E$2:E5473,E5473)),"")</f>
        <v/>
      </c>
      <c r="G5473" s="170" t="str">
        <f t="shared" si="172"/>
        <v/>
      </c>
      <c r="H5473" s="240" t="str">
        <f t="shared" si="173"/>
        <v/>
      </c>
      <c r="O5473" t="s">
        <v>983</v>
      </c>
    </row>
    <row r="5474" spans="6:15" ht="18" customHeight="1">
      <c r="F5474" s="174" t="str">
        <f>IFERROR(IF(E5474="","",COUNTIF($E$2:E5474,E5474)),"")</f>
        <v/>
      </c>
      <c r="G5474" s="170" t="str">
        <f t="shared" si="172"/>
        <v/>
      </c>
      <c r="H5474" s="240" t="str">
        <f t="shared" si="173"/>
        <v/>
      </c>
      <c r="O5474" t="s">
        <v>983</v>
      </c>
    </row>
    <row r="5475" spans="6:15" ht="18" customHeight="1">
      <c r="F5475" s="174" t="str">
        <f>IFERROR(IF(E5475="","",COUNTIF($E$2:E5475,E5475)),"")</f>
        <v/>
      </c>
      <c r="G5475" s="170" t="str">
        <f t="shared" si="172"/>
        <v/>
      </c>
      <c r="H5475" s="240" t="str">
        <f t="shared" si="173"/>
        <v/>
      </c>
      <c r="O5475" t="s">
        <v>983</v>
      </c>
    </row>
    <row r="5476" spans="6:15" ht="18" customHeight="1">
      <c r="F5476" s="174" t="str">
        <f>IFERROR(IF(E5476="","",COUNTIF($E$2:E5476,E5476)),"")</f>
        <v/>
      </c>
      <c r="G5476" s="170" t="str">
        <f t="shared" si="172"/>
        <v/>
      </c>
      <c r="H5476" s="240" t="str">
        <f t="shared" si="173"/>
        <v/>
      </c>
      <c r="O5476" t="s">
        <v>983</v>
      </c>
    </row>
    <row r="5477" spans="6:15" ht="18" customHeight="1">
      <c r="F5477" s="174" t="str">
        <f>IFERROR(IF(E5477="","",COUNTIF($E$2:E5477,E5477)),"")</f>
        <v/>
      </c>
      <c r="G5477" s="170" t="str">
        <f t="shared" si="172"/>
        <v/>
      </c>
      <c r="H5477" s="240" t="str">
        <f t="shared" si="173"/>
        <v/>
      </c>
      <c r="O5477" t="s">
        <v>983</v>
      </c>
    </row>
    <row r="5478" spans="6:15" ht="18" customHeight="1">
      <c r="F5478" s="174" t="str">
        <f>IFERROR(IF(E5478="","",COUNTIF($E$2:E5478,E5478)),"")</f>
        <v/>
      </c>
      <c r="G5478" s="170" t="str">
        <f t="shared" si="172"/>
        <v/>
      </c>
      <c r="H5478" s="240" t="str">
        <f t="shared" si="173"/>
        <v/>
      </c>
      <c r="O5478" t="s">
        <v>983</v>
      </c>
    </row>
    <row r="5479" spans="6:15" ht="18" customHeight="1">
      <c r="F5479" s="174" t="str">
        <f>IFERROR(IF(E5479="","",COUNTIF($E$2:E5479,E5479)),"")</f>
        <v/>
      </c>
      <c r="G5479" s="170" t="str">
        <f t="shared" si="172"/>
        <v/>
      </c>
      <c r="H5479" s="240" t="str">
        <f t="shared" si="173"/>
        <v/>
      </c>
      <c r="O5479" t="s">
        <v>983</v>
      </c>
    </row>
    <row r="5480" spans="6:15" ht="18" customHeight="1">
      <c r="F5480" s="174" t="str">
        <f>IFERROR(IF(E5480="","",COUNTIF($E$2:E5480,E5480)),"")</f>
        <v/>
      </c>
      <c r="G5480" s="170" t="str">
        <f t="shared" si="172"/>
        <v/>
      </c>
      <c r="H5480" s="240" t="str">
        <f t="shared" si="173"/>
        <v/>
      </c>
      <c r="O5480" t="s">
        <v>983</v>
      </c>
    </row>
    <row r="5481" spans="6:15" ht="18" customHeight="1">
      <c r="F5481" s="174" t="str">
        <f>IFERROR(IF(E5481="","",COUNTIF($E$2:E5481,E5481)),"")</f>
        <v/>
      </c>
      <c r="G5481" s="170" t="str">
        <f t="shared" si="172"/>
        <v/>
      </c>
      <c r="H5481" s="240" t="str">
        <f t="shared" si="173"/>
        <v/>
      </c>
      <c r="O5481" t="s">
        <v>983</v>
      </c>
    </row>
    <row r="5482" spans="6:15" ht="18" customHeight="1">
      <c r="F5482" s="174" t="str">
        <f>IFERROR(IF(E5482="","",COUNTIF($E$2:E5482,E5482)),"")</f>
        <v/>
      </c>
      <c r="G5482" s="170" t="str">
        <f t="shared" si="172"/>
        <v/>
      </c>
      <c r="H5482" s="240" t="str">
        <f t="shared" si="173"/>
        <v/>
      </c>
      <c r="O5482" t="s">
        <v>983</v>
      </c>
    </row>
    <row r="5483" spans="6:15" ht="18" customHeight="1">
      <c r="F5483" s="174" t="str">
        <f>IFERROR(IF(E5483="","",COUNTIF($E$2:E5483,E5483)),"")</f>
        <v/>
      </c>
      <c r="G5483" s="170" t="str">
        <f t="shared" si="172"/>
        <v/>
      </c>
      <c r="H5483" s="240" t="str">
        <f t="shared" si="173"/>
        <v/>
      </c>
      <c r="O5483" t="s">
        <v>983</v>
      </c>
    </row>
    <row r="5484" spans="6:15" ht="18" customHeight="1">
      <c r="F5484" s="174" t="str">
        <f>IFERROR(IF(E5484="","",COUNTIF($E$2:E5484,E5484)),"")</f>
        <v/>
      </c>
      <c r="G5484" s="170" t="str">
        <f t="shared" si="172"/>
        <v/>
      </c>
      <c r="H5484" s="240" t="str">
        <f t="shared" si="173"/>
        <v/>
      </c>
      <c r="O5484" t="s">
        <v>983</v>
      </c>
    </row>
    <row r="5485" spans="6:15" ht="18" customHeight="1">
      <c r="F5485" s="174" t="str">
        <f>IFERROR(IF(E5485="","",COUNTIF($E$2:E5485,E5485)),"")</f>
        <v/>
      </c>
      <c r="G5485" s="170" t="str">
        <f t="shared" si="172"/>
        <v/>
      </c>
      <c r="H5485" s="240" t="str">
        <f t="shared" si="173"/>
        <v/>
      </c>
      <c r="O5485" t="s">
        <v>983</v>
      </c>
    </row>
    <row r="5486" spans="6:15" ht="18" customHeight="1">
      <c r="F5486" s="174" t="str">
        <f>IFERROR(IF(E5486="","",COUNTIF($E$2:E5486,E5486)),"")</f>
        <v/>
      </c>
      <c r="G5486" s="170" t="str">
        <f t="shared" si="172"/>
        <v/>
      </c>
      <c r="H5486" s="240" t="str">
        <f t="shared" si="173"/>
        <v/>
      </c>
      <c r="O5486" t="s">
        <v>983</v>
      </c>
    </row>
    <row r="5487" spans="6:15" ht="18" customHeight="1">
      <c r="F5487" s="174" t="str">
        <f>IFERROR(IF(E5487="","",COUNTIF($E$2:E5487,E5487)),"")</f>
        <v/>
      </c>
      <c r="G5487" s="170" t="str">
        <f t="shared" si="172"/>
        <v/>
      </c>
      <c r="H5487" s="240" t="str">
        <f t="shared" si="173"/>
        <v/>
      </c>
      <c r="O5487" t="s">
        <v>983</v>
      </c>
    </row>
    <row r="5488" spans="6:15" ht="18" customHeight="1">
      <c r="F5488" s="174" t="str">
        <f>IFERROR(IF(E5488="","",COUNTIF($E$2:E5488,E5488)),"")</f>
        <v/>
      </c>
      <c r="G5488" s="170" t="str">
        <f t="shared" si="172"/>
        <v/>
      </c>
      <c r="H5488" s="240" t="str">
        <f t="shared" si="173"/>
        <v/>
      </c>
      <c r="O5488" t="s">
        <v>983</v>
      </c>
    </row>
    <row r="5489" spans="6:15" ht="18" customHeight="1">
      <c r="F5489" s="174" t="str">
        <f>IFERROR(IF(E5489="","",COUNTIF($E$2:E5489,E5489)),"")</f>
        <v/>
      </c>
      <c r="G5489" s="170" t="str">
        <f t="shared" si="172"/>
        <v/>
      </c>
      <c r="H5489" s="240" t="str">
        <f t="shared" si="173"/>
        <v/>
      </c>
      <c r="O5489" t="s">
        <v>983</v>
      </c>
    </row>
    <row r="5490" spans="6:15" ht="18" customHeight="1">
      <c r="F5490" s="174" t="str">
        <f>IFERROR(IF(E5490="","",COUNTIF($E$2:E5490,E5490)),"")</f>
        <v/>
      </c>
      <c r="G5490" s="170" t="str">
        <f t="shared" si="172"/>
        <v/>
      </c>
      <c r="H5490" s="240" t="str">
        <f t="shared" si="173"/>
        <v/>
      </c>
      <c r="O5490" t="s">
        <v>983</v>
      </c>
    </row>
    <row r="5491" spans="6:15" ht="18" customHeight="1">
      <c r="F5491" s="174" t="str">
        <f>IFERROR(IF(E5491="","",COUNTIF($E$2:E5491,E5491)),"")</f>
        <v/>
      </c>
      <c r="G5491" s="170" t="str">
        <f t="shared" si="172"/>
        <v/>
      </c>
      <c r="H5491" s="240" t="str">
        <f t="shared" si="173"/>
        <v/>
      </c>
      <c r="O5491" t="s">
        <v>983</v>
      </c>
    </row>
    <row r="5492" spans="6:15" ht="18" customHeight="1">
      <c r="F5492" s="174" t="str">
        <f>IFERROR(IF(E5492="","",COUNTIF($E$2:E5492,E5492)),"")</f>
        <v/>
      </c>
      <c r="G5492" s="170" t="str">
        <f t="shared" si="172"/>
        <v/>
      </c>
      <c r="H5492" s="240" t="str">
        <f t="shared" si="173"/>
        <v/>
      </c>
      <c r="O5492" t="s">
        <v>983</v>
      </c>
    </row>
    <row r="5493" spans="6:15" ht="18" customHeight="1">
      <c r="F5493" s="174" t="str">
        <f>IFERROR(IF(E5493="","",COUNTIF($E$2:E5493,E5493)),"")</f>
        <v/>
      </c>
      <c r="G5493" s="170" t="str">
        <f t="shared" si="172"/>
        <v/>
      </c>
      <c r="H5493" s="240" t="str">
        <f t="shared" si="173"/>
        <v/>
      </c>
      <c r="O5493" t="s">
        <v>983</v>
      </c>
    </row>
    <row r="5494" spans="6:15" ht="18" customHeight="1">
      <c r="F5494" s="174" t="str">
        <f>IFERROR(IF(E5494="","",COUNTIF($E$2:E5494,E5494)),"")</f>
        <v/>
      </c>
      <c r="G5494" s="170" t="str">
        <f t="shared" si="172"/>
        <v/>
      </c>
      <c r="H5494" s="240" t="str">
        <f t="shared" si="173"/>
        <v/>
      </c>
      <c r="O5494" t="s">
        <v>983</v>
      </c>
    </row>
    <row r="5495" spans="6:15" ht="18" customHeight="1">
      <c r="F5495" s="174" t="str">
        <f>IFERROR(IF(E5495="","",COUNTIF($E$2:E5495,E5495)),"")</f>
        <v/>
      </c>
      <c r="G5495" s="170" t="str">
        <f t="shared" si="172"/>
        <v/>
      </c>
      <c r="H5495" s="240" t="str">
        <f t="shared" si="173"/>
        <v/>
      </c>
      <c r="O5495" t="s">
        <v>983</v>
      </c>
    </row>
    <row r="5496" spans="6:15" ht="18" customHeight="1">
      <c r="F5496" s="174" t="str">
        <f>IFERROR(IF(E5496="","",COUNTIF($E$2:E5496,E5496)),"")</f>
        <v/>
      </c>
      <c r="G5496" s="170" t="str">
        <f t="shared" si="172"/>
        <v/>
      </c>
      <c r="H5496" s="240" t="str">
        <f t="shared" si="173"/>
        <v/>
      </c>
      <c r="O5496" t="s">
        <v>983</v>
      </c>
    </row>
    <row r="5497" spans="6:15" ht="18" customHeight="1">
      <c r="F5497" s="174" t="str">
        <f>IFERROR(IF(E5497="","",COUNTIF($E$2:E5497,E5497)),"")</f>
        <v/>
      </c>
      <c r="G5497" s="170" t="str">
        <f t="shared" si="172"/>
        <v/>
      </c>
      <c r="H5497" s="240" t="str">
        <f t="shared" si="173"/>
        <v/>
      </c>
      <c r="O5497" t="s">
        <v>983</v>
      </c>
    </row>
    <row r="5498" spans="6:15" ht="18" customHeight="1">
      <c r="F5498" s="174" t="str">
        <f>IFERROR(IF(E5498="","",COUNTIF($E$2:E5498,E5498)),"")</f>
        <v/>
      </c>
      <c r="G5498" s="170" t="str">
        <f t="shared" si="172"/>
        <v/>
      </c>
      <c r="H5498" s="240" t="str">
        <f t="shared" si="173"/>
        <v/>
      </c>
      <c r="O5498" t="s">
        <v>983</v>
      </c>
    </row>
    <row r="5499" spans="6:15" ht="18" customHeight="1">
      <c r="F5499" s="174" t="str">
        <f>IFERROR(IF(E5499="","",COUNTIF($E$2:E5499,E5499)),"")</f>
        <v/>
      </c>
      <c r="G5499" s="170" t="str">
        <f t="shared" si="172"/>
        <v/>
      </c>
      <c r="H5499" s="240" t="str">
        <f t="shared" si="173"/>
        <v/>
      </c>
      <c r="O5499" t="s">
        <v>983</v>
      </c>
    </row>
    <row r="5500" spans="6:15" ht="18" customHeight="1">
      <c r="F5500" s="174" t="str">
        <f>IFERROR(IF(E5500="","",COUNTIF($E$2:E5500,E5500)),"")</f>
        <v/>
      </c>
      <c r="G5500" s="170" t="str">
        <f t="shared" si="172"/>
        <v/>
      </c>
      <c r="H5500" s="240" t="str">
        <f t="shared" si="173"/>
        <v/>
      </c>
      <c r="O5500" t="s">
        <v>983</v>
      </c>
    </row>
    <row r="5501" spans="6:15" ht="18" customHeight="1">
      <c r="F5501" s="174" t="str">
        <f>IFERROR(IF(E5501="","",COUNTIF($E$2:E5501,E5501)),"")</f>
        <v/>
      </c>
      <c r="G5501" s="170" t="str">
        <f t="shared" si="172"/>
        <v/>
      </c>
      <c r="H5501" s="240" t="str">
        <f t="shared" si="173"/>
        <v/>
      </c>
      <c r="O5501" t="s">
        <v>983</v>
      </c>
    </row>
    <row r="5502" spans="6:15" ht="18" customHeight="1">
      <c r="F5502" s="174" t="str">
        <f>IFERROR(IF(E5502="","",COUNTIF($E$2:E5502,E5502)),"")</f>
        <v/>
      </c>
      <c r="G5502" s="170" t="str">
        <f t="shared" si="172"/>
        <v/>
      </c>
      <c r="H5502" s="240" t="str">
        <f t="shared" si="173"/>
        <v/>
      </c>
      <c r="O5502" t="s">
        <v>983</v>
      </c>
    </row>
    <row r="5503" spans="6:15" ht="18" customHeight="1">
      <c r="F5503" s="174" t="str">
        <f>IFERROR(IF(E5503="","",COUNTIF($E$2:E5503,E5503)),"")</f>
        <v/>
      </c>
      <c r="G5503" s="170" t="str">
        <f t="shared" si="172"/>
        <v/>
      </c>
      <c r="H5503" s="240" t="str">
        <f t="shared" si="173"/>
        <v/>
      </c>
      <c r="O5503" t="s">
        <v>983</v>
      </c>
    </row>
    <row r="5504" spans="6:15" ht="18" customHeight="1">
      <c r="F5504" s="174" t="str">
        <f>IFERROR(IF(E5504="","",COUNTIF($E$2:E5504,E5504)),"")</f>
        <v/>
      </c>
      <c r="G5504" s="170" t="str">
        <f t="shared" si="172"/>
        <v/>
      </c>
      <c r="H5504" s="240" t="str">
        <f t="shared" si="173"/>
        <v/>
      </c>
      <c r="O5504" t="s">
        <v>983</v>
      </c>
    </row>
    <row r="5505" spans="6:15" ht="18" customHeight="1">
      <c r="F5505" s="174" t="str">
        <f>IFERROR(IF(E5505="","",COUNTIF($E$2:E5505,E5505)),"")</f>
        <v/>
      </c>
      <c r="G5505" s="170" t="str">
        <f t="shared" si="172"/>
        <v/>
      </c>
      <c r="H5505" s="240" t="str">
        <f t="shared" si="173"/>
        <v/>
      </c>
      <c r="O5505" t="s">
        <v>983</v>
      </c>
    </row>
    <row r="5506" spans="6:15" ht="18" customHeight="1">
      <c r="F5506" s="174" t="str">
        <f>IFERROR(IF(E5506="","",COUNTIF($E$2:E5506,E5506)),"")</f>
        <v/>
      </c>
      <c r="G5506" s="170" t="str">
        <f t="shared" ref="G5506:G5569" si="174">IFERROR(IF(AND(COUNTIF(E5506:E5506,E5506)=(F5506),F5506&gt;0),ROW(),""),"")</f>
        <v/>
      </c>
      <c r="H5506" s="240" t="str">
        <f t="shared" ref="H5506:H5569" si="175">IFERROR(INDEX(E:E,SMALL(G:G,ROW()-1)),"")</f>
        <v/>
      </c>
      <c r="O5506" t="s">
        <v>983</v>
      </c>
    </row>
    <row r="5507" spans="6:15" ht="18" customHeight="1">
      <c r="F5507" s="174" t="str">
        <f>IFERROR(IF(E5507="","",COUNTIF($E$2:E5507,E5507)),"")</f>
        <v/>
      </c>
      <c r="G5507" s="170" t="str">
        <f t="shared" si="174"/>
        <v/>
      </c>
      <c r="H5507" s="240" t="str">
        <f t="shared" si="175"/>
        <v/>
      </c>
      <c r="O5507" t="s">
        <v>983</v>
      </c>
    </row>
    <row r="5508" spans="6:15" ht="18" customHeight="1">
      <c r="F5508" s="174" t="str">
        <f>IFERROR(IF(E5508="","",COUNTIF($E$2:E5508,E5508)),"")</f>
        <v/>
      </c>
      <c r="G5508" s="170" t="str">
        <f t="shared" si="174"/>
        <v/>
      </c>
      <c r="H5508" s="240" t="str">
        <f t="shared" si="175"/>
        <v/>
      </c>
      <c r="O5508" t="s">
        <v>983</v>
      </c>
    </row>
    <row r="5509" spans="6:15" ht="18" customHeight="1">
      <c r="F5509" s="174" t="str">
        <f>IFERROR(IF(E5509="","",COUNTIF($E$2:E5509,E5509)),"")</f>
        <v/>
      </c>
      <c r="G5509" s="170" t="str">
        <f t="shared" si="174"/>
        <v/>
      </c>
      <c r="H5509" s="240" t="str">
        <f t="shared" si="175"/>
        <v/>
      </c>
      <c r="O5509" t="s">
        <v>983</v>
      </c>
    </row>
    <row r="5510" spans="6:15" ht="18" customHeight="1">
      <c r="F5510" s="174" t="str">
        <f>IFERROR(IF(E5510="","",COUNTIF($E$2:E5510,E5510)),"")</f>
        <v/>
      </c>
      <c r="G5510" s="170" t="str">
        <f t="shared" si="174"/>
        <v/>
      </c>
      <c r="H5510" s="240" t="str">
        <f t="shared" si="175"/>
        <v/>
      </c>
      <c r="O5510" t="s">
        <v>983</v>
      </c>
    </row>
    <row r="5511" spans="6:15" ht="18" customHeight="1">
      <c r="F5511" s="174" t="str">
        <f>IFERROR(IF(E5511="","",COUNTIF($E$2:E5511,E5511)),"")</f>
        <v/>
      </c>
      <c r="G5511" s="170" t="str">
        <f t="shared" si="174"/>
        <v/>
      </c>
      <c r="H5511" s="240" t="str">
        <f t="shared" si="175"/>
        <v/>
      </c>
      <c r="O5511" t="s">
        <v>983</v>
      </c>
    </row>
    <row r="5512" spans="6:15" ht="18" customHeight="1">
      <c r="F5512" s="174" t="str">
        <f>IFERROR(IF(E5512="","",COUNTIF($E$2:E5512,E5512)),"")</f>
        <v/>
      </c>
      <c r="G5512" s="170" t="str">
        <f t="shared" si="174"/>
        <v/>
      </c>
      <c r="H5512" s="240" t="str">
        <f t="shared" si="175"/>
        <v/>
      </c>
      <c r="O5512" t="s">
        <v>983</v>
      </c>
    </row>
    <row r="5513" spans="6:15" ht="18" customHeight="1">
      <c r="F5513" s="174" t="str">
        <f>IFERROR(IF(E5513="","",COUNTIF($E$2:E5513,E5513)),"")</f>
        <v/>
      </c>
      <c r="G5513" s="170" t="str">
        <f t="shared" si="174"/>
        <v/>
      </c>
      <c r="H5513" s="240" t="str">
        <f t="shared" si="175"/>
        <v/>
      </c>
      <c r="O5513" t="s">
        <v>983</v>
      </c>
    </row>
    <row r="5514" spans="6:15" ht="18" customHeight="1">
      <c r="F5514" s="174" t="str">
        <f>IFERROR(IF(E5514="","",COUNTIF($E$2:E5514,E5514)),"")</f>
        <v/>
      </c>
      <c r="G5514" s="170" t="str">
        <f t="shared" si="174"/>
        <v/>
      </c>
      <c r="H5514" s="240" t="str">
        <f t="shared" si="175"/>
        <v/>
      </c>
      <c r="O5514" t="s">
        <v>983</v>
      </c>
    </row>
    <row r="5515" spans="6:15" ht="18" customHeight="1">
      <c r="F5515" s="174" t="str">
        <f>IFERROR(IF(E5515="","",COUNTIF($E$2:E5515,E5515)),"")</f>
        <v/>
      </c>
      <c r="G5515" s="170" t="str">
        <f t="shared" si="174"/>
        <v/>
      </c>
      <c r="H5515" s="240" t="str">
        <f t="shared" si="175"/>
        <v/>
      </c>
      <c r="O5515" t="s">
        <v>983</v>
      </c>
    </row>
    <row r="5516" spans="6:15" ht="18" customHeight="1">
      <c r="F5516" s="174" t="str">
        <f>IFERROR(IF(E5516="","",COUNTIF($E$2:E5516,E5516)),"")</f>
        <v/>
      </c>
      <c r="G5516" s="170" t="str">
        <f t="shared" si="174"/>
        <v/>
      </c>
      <c r="H5516" s="240" t="str">
        <f t="shared" si="175"/>
        <v/>
      </c>
      <c r="O5516" t="s">
        <v>983</v>
      </c>
    </row>
    <row r="5517" spans="6:15" ht="18" customHeight="1">
      <c r="F5517" s="174" t="str">
        <f>IFERROR(IF(E5517="","",COUNTIF($E$2:E5517,E5517)),"")</f>
        <v/>
      </c>
      <c r="G5517" s="170" t="str">
        <f t="shared" si="174"/>
        <v/>
      </c>
      <c r="H5517" s="240" t="str">
        <f t="shared" si="175"/>
        <v/>
      </c>
      <c r="O5517" t="s">
        <v>983</v>
      </c>
    </row>
    <row r="5518" spans="6:15" ht="18" customHeight="1">
      <c r="F5518" s="174" t="str">
        <f>IFERROR(IF(E5518="","",COUNTIF($E$2:E5518,E5518)),"")</f>
        <v/>
      </c>
      <c r="G5518" s="170" t="str">
        <f t="shared" si="174"/>
        <v/>
      </c>
      <c r="H5518" s="240" t="str">
        <f t="shared" si="175"/>
        <v/>
      </c>
      <c r="O5518" t="s">
        <v>983</v>
      </c>
    </row>
    <row r="5519" spans="6:15" ht="18" customHeight="1">
      <c r="F5519" s="174" t="str">
        <f>IFERROR(IF(E5519="","",COUNTIF($E$2:E5519,E5519)),"")</f>
        <v/>
      </c>
      <c r="G5519" s="170" t="str">
        <f t="shared" si="174"/>
        <v/>
      </c>
      <c r="H5519" s="240" t="str">
        <f t="shared" si="175"/>
        <v/>
      </c>
      <c r="O5519" t="s">
        <v>983</v>
      </c>
    </row>
    <row r="5520" spans="6:15" ht="18" customHeight="1">
      <c r="F5520" s="174" t="str">
        <f>IFERROR(IF(E5520="","",COUNTIF($E$2:E5520,E5520)),"")</f>
        <v/>
      </c>
      <c r="G5520" s="170" t="str">
        <f t="shared" si="174"/>
        <v/>
      </c>
      <c r="H5520" s="240" t="str">
        <f t="shared" si="175"/>
        <v/>
      </c>
      <c r="O5520" t="s">
        <v>983</v>
      </c>
    </row>
    <row r="5521" spans="6:15" ht="18" customHeight="1">
      <c r="F5521" s="174" t="str">
        <f>IFERROR(IF(E5521="","",COUNTIF($E$2:E5521,E5521)),"")</f>
        <v/>
      </c>
      <c r="G5521" s="170" t="str">
        <f t="shared" si="174"/>
        <v/>
      </c>
      <c r="H5521" s="240" t="str">
        <f t="shared" si="175"/>
        <v/>
      </c>
      <c r="O5521" t="s">
        <v>983</v>
      </c>
    </row>
    <row r="5522" spans="6:15" ht="18" customHeight="1">
      <c r="F5522" s="174" t="str">
        <f>IFERROR(IF(E5522="","",COUNTIF($E$2:E5522,E5522)),"")</f>
        <v/>
      </c>
      <c r="G5522" s="170" t="str">
        <f t="shared" si="174"/>
        <v/>
      </c>
      <c r="H5522" s="240" t="str">
        <f t="shared" si="175"/>
        <v/>
      </c>
      <c r="O5522" t="s">
        <v>983</v>
      </c>
    </row>
    <row r="5523" spans="6:15" ht="18" customHeight="1">
      <c r="F5523" s="174" t="str">
        <f>IFERROR(IF(E5523="","",COUNTIF($E$2:E5523,E5523)),"")</f>
        <v/>
      </c>
      <c r="G5523" s="170" t="str">
        <f t="shared" si="174"/>
        <v/>
      </c>
      <c r="H5523" s="240" t="str">
        <f t="shared" si="175"/>
        <v/>
      </c>
      <c r="O5523" t="s">
        <v>983</v>
      </c>
    </row>
    <row r="5524" spans="6:15" ht="18" customHeight="1">
      <c r="F5524" s="174" t="str">
        <f>IFERROR(IF(E5524="","",COUNTIF($E$2:E5524,E5524)),"")</f>
        <v/>
      </c>
      <c r="G5524" s="170" t="str">
        <f t="shared" si="174"/>
        <v/>
      </c>
      <c r="H5524" s="240" t="str">
        <f t="shared" si="175"/>
        <v/>
      </c>
      <c r="O5524" t="s">
        <v>983</v>
      </c>
    </row>
    <row r="5525" spans="6:15" ht="18" customHeight="1">
      <c r="F5525" s="174" t="str">
        <f>IFERROR(IF(E5525="","",COUNTIF($E$2:E5525,E5525)),"")</f>
        <v/>
      </c>
      <c r="G5525" s="170" t="str">
        <f t="shared" si="174"/>
        <v/>
      </c>
      <c r="H5525" s="240" t="str">
        <f t="shared" si="175"/>
        <v/>
      </c>
      <c r="O5525" t="s">
        <v>983</v>
      </c>
    </row>
    <row r="5526" spans="6:15" ht="18" customHeight="1">
      <c r="F5526" s="174" t="str">
        <f>IFERROR(IF(E5526="","",COUNTIF($E$2:E5526,E5526)),"")</f>
        <v/>
      </c>
      <c r="G5526" s="170" t="str">
        <f t="shared" si="174"/>
        <v/>
      </c>
      <c r="H5526" s="240" t="str">
        <f t="shared" si="175"/>
        <v/>
      </c>
      <c r="O5526" t="s">
        <v>983</v>
      </c>
    </row>
    <row r="5527" spans="6:15" ht="18" customHeight="1">
      <c r="F5527" s="174" t="str">
        <f>IFERROR(IF(E5527="","",COUNTIF($E$2:E5527,E5527)),"")</f>
        <v/>
      </c>
      <c r="G5527" s="170" t="str">
        <f t="shared" si="174"/>
        <v/>
      </c>
      <c r="H5527" s="240" t="str">
        <f t="shared" si="175"/>
        <v/>
      </c>
      <c r="O5527" t="s">
        <v>983</v>
      </c>
    </row>
    <row r="5528" spans="6:15" ht="18" customHeight="1">
      <c r="F5528" s="174" t="str">
        <f>IFERROR(IF(E5528="","",COUNTIF($E$2:E5528,E5528)),"")</f>
        <v/>
      </c>
      <c r="G5528" s="170" t="str">
        <f t="shared" si="174"/>
        <v/>
      </c>
      <c r="H5528" s="240" t="str">
        <f t="shared" si="175"/>
        <v/>
      </c>
      <c r="O5528" t="s">
        <v>983</v>
      </c>
    </row>
    <row r="5529" spans="6:15" ht="18" customHeight="1">
      <c r="F5529" s="174" t="str">
        <f>IFERROR(IF(E5529="","",COUNTIF($E$2:E5529,E5529)),"")</f>
        <v/>
      </c>
      <c r="G5529" s="170" t="str">
        <f t="shared" si="174"/>
        <v/>
      </c>
      <c r="H5529" s="240" t="str">
        <f t="shared" si="175"/>
        <v/>
      </c>
      <c r="O5529" t="s">
        <v>983</v>
      </c>
    </row>
    <row r="5530" spans="6:15" ht="18" customHeight="1">
      <c r="F5530" s="174" t="str">
        <f>IFERROR(IF(E5530="","",COUNTIF($E$2:E5530,E5530)),"")</f>
        <v/>
      </c>
      <c r="G5530" s="170" t="str">
        <f t="shared" si="174"/>
        <v/>
      </c>
      <c r="H5530" s="240" t="str">
        <f t="shared" si="175"/>
        <v/>
      </c>
      <c r="O5530" t="s">
        <v>983</v>
      </c>
    </row>
    <row r="5531" spans="6:15" ht="18" customHeight="1">
      <c r="F5531" s="174" t="str">
        <f>IFERROR(IF(E5531="","",COUNTIF($E$2:E5531,E5531)),"")</f>
        <v/>
      </c>
      <c r="G5531" s="170" t="str">
        <f t="shared" si="174"/>
        <v/>
      </c>
      <c r="H5531" s="240" t="str">
        <f t="shared" si="175"/>
        <v/>
      </c>
      <c r="O5531" t="s">
        <v>983</v>
      </c>
    </row>
    <row r="5532" spans="6:15" ht="18" customHeight="1">
      <c r="F5532" s="174" t="str">
        <f>IFERROR(IF(E5532="","",COUNTIF($E$2:E5532,E5532)),"")</f>
        <v/>
      </c>
      <c r="G5532" s="170" t="str">
        <f t="shared" si="174"/>
        <v/>
      </c>
      <c r="H5532" s="240" t="str">
        <f t="shared" si="175"/>
        <v/>
      </c>
      <c r="O5532" t="s">
        <v>983</v>
      </c>
    </row>
    <row r="5533" spans="6:15" ht="18" customHeight="1">
      <c r="F5533" s="174" t="str">
        <f>IFERROR(IF(E5533="","",COUNTIF($E$2:E5533,E5533)),"")</f>
        <v/>
      </c>
      <c r="G5533" s="170" t="str">
        <f t="shared" si="174"/>
        <v/>
      </c>
      <c r="H5533" s="240" t="str">
        <f t="shared" si="175"/>
        <v/>
      </c>
      <c r="O5533" t="s">
        <v>983</v>
      </c>
    </row>
    <row r="5534" spans="6:15" ht="18" customHeight="1">
      <c r="F5534" s="174" t="str">
        <f>IFERROR(IF(E5534="","",COUNTIF($E$2:E5534,E5534)),"")</f>
        <v/>
      </c>
      <c r="G5534" s="170" t="str">
        <f t="shared" si="174"/>
        <v/>
      </c>
      <c r="H5534" s="240" t="str">
        <f t="shared" si="175"/>
        <v/>
      </c>
      <c r="O5534" t="s">
        <v>983</v>
      </c>
    </row>
    <row r="5535" spans="6:15" ht="18" customHeight="1">
      <c r="F5535" s="174" t="str">
        <f>IFERROR(IF(E5535="","",COUNTIF($E$2:E5535,E5535)),"")</f>
        <v/>
      </c>
      <c r="G5535" s="170" t="str">
        <f t="shared" si="174"/>
        <v/>
      </c>
      <c r="H5535" s="240" t="str">
        <f t="shared" si="175"/>
        <v/>
      </c>
      <c r="O5535" t="s">
        <v>983</v>
      </c>
    </row>
    <row r="5536" spans="6:15" ht="18" customHeight="1">
      <c r="F5536" s="174" t="str">
        <f>IFERROR(IF(E5536="","",COUNTIF($E$2:E5536,E5536)),"")</f>
        <v/>
      </c>
      <c r="G5536" s="170" t="str">
        <f t="shared" si="174"/>
        <v/>
      </c>
      <c r="H5536" s="240" t="str">
        <f t="shared" si="175"/>
        <v/>
      </c>
      <c r="O5536" t="s">
        <v>983</v>
      </c>
    </row>
    <row r="5537" spans="6:15" ht="18" customHeight="1">
      <c r="F5537" s="174" t="str">
        <f>IFERROR(IF(E5537="","",COUNTIF($E$2:E5537,E5537)),"")</f>
        <v/>
      </c>
      <c r="G5537" s="170" t="str">
        <f t="shared" si="174"/>
        <v/>
      </c>
      <c r="H5537" s="240" t="str">
        <f t="shared" si="175"/>
        <v/>
      </c>
      <c r="O5537" t="s">
        <v>983</v>
      </c>
    </row>
    <row r="5538" spans="6:15" ht="18" customHeight="1">
      <c r="F5538" s="174" t="str">
        <f>IFERROR(IF(E5538="","",COUNTIF($E$2:E5538,E5538)),"")</f>
        <v/>
      </c>
      <c r="G5538" s="170" t="str">
        <f t="shared" si="174"/>
        <v/>
      </c>
      <c r="H5538" s="240" t="str">
        <f t="shared" si="175"/>
        <v/>
      </c>
      <c r="O5538" t="s">
        <v>983</v>
      </c>
    </row>
    <row r="5539" spans="6:15" ht="18" customHeight="1">
      <c r="F5539" s="174" t="str">
        <f>IFERROR(IF(E5539="","",COUNTIF($E$2:E5539,E5539)),"")</f>
        <v/>
      </c>
      <c r="G5539" s="170" t="str">
        <f t="shared" si="174"/>
        <v/>
      </c>
      <c r="H5539" s="240" t="str">
        <f t="shared" si="175"/>
        <v/>
      </c>
      <c r="O5539" t="s">
        <v>983</v>
      </c>
    </row>
    <row r="5540" spans="6:15" ht="18" customHeight="1">
      <c r="F5540" s="174" t="str">
        <f>IFERROR(IF(E5540="","",COUNTIF($E$2:E5540,E5540)),"")</f>
        <v/>
      </c>
      <c r="G5540" s="170" t="str">
        <f t="shared" si="174"/>
        <v/>
      </c>
      <c r="H5540" s="240" t="str">
        <f t="shared" si="175"/>
        <v/>
      </c>
      <c r="O5540" t="s">
        <v>983</v>
      </c>
    </row>
    <row r="5541" spans="6:15" ht="18" customHeight="1">
      <c r="F5541" s="174" t="str">
        <f>IFERROR(IF(E5541="","",COUNTIF($E$2:E5541,E5541)),"")</f>
        <v/>
      </c>
      <c r="G5541" s="170" t="str">
        <f t="shared" si="174"/>
        <v/>
      </c>
      <c r="H5541" s="240" t="str">
        <f t="shared" si="175"/>
        <v/>
      </c>
      <c r="O5541" t="s">
        <v>983</v>
      </c>
    </row>
    <row r="5542" spans="6:15" ht="18" customHeight="1">
      <c r="F5542" s="174" t="str">
        <f>IFERROR(IF(E5542="","",COUNTIF($E$2:E5542,E5542)),"")</f>
        <v/>
      </c>
      <c r="G5542" s="170" t="str">
        <f t="shared" si="174"/>
        <v/>
      </c>
      <c r="H5542" s="240" t="str">
        <f t="shared" si="175"/>
        <v/>
      </c>
      <c r="O5542" t="s">
        <v>983</v>
      </c>
    </row>
    <row r="5543" spans="6:15" ht="18" customHeight="1">
      <c r="F5543" s="174" t="str">
        <f>IFERROR(IF(E5543="","",COUNTIF($E$2:E5543,E5543)),"")</f>
        <v/>
      </c>
      <c r="G5543" s="170" t="str">
        <f t="shared" si="174"/>
        <v/>
      </c>
      <c r="H5543" s="240" t="str">
        <f t="shared" si="175"/>
        <v/>
      </c>
      <c r="O5543" t="s">
        <v>983</v>
      </c>
    </row>
    <row r="5544" spans="6:15" ht="18" customHeight="1">
      <c r="F5544" s="174" t="str">
        <f>IFERROR(IF(E5544="","",COUNTIF($E$2:E5544,E5544)),"")</f>
        <v/>
      </c>
      <c r="G5544" s="170" t="str">
        <f t="shared" si="174"/>
        <v/>
      </c>
      <c r="H5544" s="240" t="str">
        <f t="shared" si="175"/>
        <v/>
      </c>
      <c r="O5544" t="s">
        <v>983</v>
      </c>
    </row>
    <row r="5545" spans="6:15" ht="18" customHeight="1">
      <c r="F5545" s="174" t="str">
        <f>IFERROR(IF(E5545="","",COUNTIF($E$2:E5545,E5545)),"")</f>
        <v/>
      </c>
      <c r="G5545" s="170" t="str">
        <f t="shared" si="174"/>
        <v/>
      </c>
      <c r="H5545" s="240" t="str">
        <f t="shared" si="175"/>
        <v/>
      </c>
      <c r="O5545" t="s">
        <v>983</v>
      </c>
    </row>
    <row r="5546" spans="6:15" ht="18" customHeight="1">
      <c r="F5546" s="174" t="str">
        <f>IFERROR(IF(E5546="","",COUNTIF($E$2:E5546,E5546)),"")</f>
        <v/>
      </c>
      <c r="G5546" s="170" t="str">
        <f t="shared" si="174"/>
        <v/>
      </c>
      <c r="H5546" s="240" t="str">
        <f t="shared" si="175"/>
        <v/>
      </c>
      <c r="O5546" t="s">
        <v>983</v>
      </c>
    </row>
    <row r="5547" spans="6:15" ht="18" customHeight="1">
      <c r="F5547" s="174" t="str">
        <f>IFERROR(IF(E5547="","",COUNTIF($E$2:E5547,E5547)),"")</f>
        <v/>
      </c>
      <c r="G5547" s="170" t="str">
        <f t="shared" si="174"/>
        <v/>
      </c>
      <c r="H5547" s="240" t="str">
        <f t="shared" si="175"/>
        <v/>
      </c>
      <c r="O5547" t="s">
        <v>983</v>
      </c>
    </row>
    <row r="5548" spans="6:15" ht="18" customHeight="1">
      <c r="F5548" s="174" t="str">
        <f>IFERROR(IF(E5548="","",COUNTIF($E$2:E5548,E5548)),"")</f>
        <v/>
      </c>
      <c r="G5548" s="170" t="str">
        <f t="shared" si="174"/>
        <v/>
      </c>
      <c r="H5548" s="240" t="str">
        <f t="shared" si="175"/>
        <v/>
      </c>
      <c r="O5548" t="s">
        <v>983</v>
      </c>
    </row>
    <row r="5549" spans="6:15" ht="18" customHeight="1">
      <c r="F5549" s="174" t="str">
        <f>IFERROR(IF(E5549="","",COUNTIF($E$2:E5549,E5549)),"")</f>
        <v/>
      </c>
      <c r="G5549" s="170" t="str">
        <f t="shared" si="174"/>
        <v/>
      </c>
      <c r="H5549" s="240" t="str">
        <f t="shared" si="175"/>
        <v/>
      </c>
      <c r="O5549" t="s">
        <v>983</v>
      </c>
    </row>
    <row r="5550" spans="6:15" ht="18" customHeight="1">
      <c r="F5550" s="174" t="str">
        <f>IFERROR(IF(E5550="","",COUNTIF($E$2:E5550,E5550)),"")</f>
        <v/>
      </c>
      <c r="G5550" s="170" t="str">
        <f t="shared" si="174"/>
        <v/>
      </c>
      <c r="H5550" s="240" t="str">
        <f t="shared" si="175"/>
        <v/>
      </c>
      <c r="O5550" t="s">
        <v>983</v>
      </c>
    </row>
    <row r="5551" spans="6:15" ht="18" customHeight="1">
      <c r="F5551" s="174" t="str">
        <f>IFERROR(IF(E5551="","",COUNTIF($E$2:E5551,E5551)),"")</f>
        <v/>
      </c>
      <c r="G5551" s="170" t="str">
        <f t="shared" si="174"/>
        <v/>
      </c>
      <c r="H5551" s="240" t="str">
        <f t="shared" si="175"/>
        <v/>
      </c>
      <c r="O5551" t="s">
        <v>983</v>
      </c>
    </row>
    <row r="5552" spans="6:15" ht="18" customHeight="1">
      <c r="F5552" s="174" t="str">
        <f>IFERROR(IF(E5552="","",COUNTIF($E$2:E5552,E5552)),"")</f>
        <v/>
      </c>
      <c r="G5552" s="170" t="str">
        <f t="shared" si="174"/>
        <v/>
      </c>
      <c r="H5552" s="240" t="str">
        <f t="shared" si="175"/>
        <v/>
      </c>
      <c r="O5552" t="s">
        <v>983</v>
      </c>
    </row>
    <row r="5553" spans="6:15" ht="18" customHeight="1">
      <c r="F5553" s="174" t="str">
        <f>IFERROR(IF(E5553="","",COUNTIF($E$2:E5553,E5553)),"")</f>
        <v/>
      </c>
      <c r="G5553" s="170" t="str">
        <f t="shared" si="174"/>
        <v/>
      </c>
      <c r="H5553" s="240" t="str">
        <f t="shared" si="175"/>
        <v/>
      </c>
      <c r="O5553" t="s">
        <v>983</v>
      </c>
    </row>
    <row r="5554" spans="6:15" ht="18" customHeight="1">
      <c r="F5554" s="174" t="str">
        <f>IFERROR(IF(E5554="","",COUNTIF($E$2:E5554,E5554)),"")</f>
        <v/>
      </c>
      <c r="G5554" s="170" t="str">
        <f t="shared" si="174"/>
        <v/>
      </c>
      <c r="H5554" s="240" t="str">
        <f t="shared" si="175"/>
        <v/>
      </c>
      <c r="O5554" t="s">
        <v>983</v>
      </c>
    </row>
    <row r="5555" spans="6:15" ht="18" customHeight="1">
      <c r="F5555" s="174" t="str">
        <f>IFERROR(IF(E5555="","",COUNTIF($E$2:E5555,E5555)),"")</f>
        <v/>
      </c>
      <c r="G5555" s="170" t="str">
        <f t="shared" si="174"/>
        <v/>
      </c>
      <c r="H5555" s="240" t="str">
        <f t="shared" si="175"/>
        <v/>
      </c>
      <c r="O5555" t="s">
        <v>983</v>
      </c>
    </row>
    <row r="5556" spans="6:15" ht="18" customHeight="1">
      <c r="F5556" s="174" t="str">
        <f>IFERROR(IF(E5556="","",COUNTIF($E$2:E5556,E5556)),"")</f>
        <v/>
      </c>
      <c r="G5556" s="170" t="str">
        <f t="shared" si="174"/>
        <v/>
      </c>
      <c r="H5556" s="240" t="str">
        <f t="shared" si="175"/>
        <v/>
      </c>
      <c r="O5556" t="s">
        <v>983</v>
      </c>
    </row>
    <row r="5557" spans="6:15" ht="18" customHeight="1">
      <c r="F5557" s="174" t="str">
        <f>IFERROR(IF(E5557="","",COUNTIF($E$2:E5557,E5557)),"")</f>
        <v/>
      </c>
      <c r="G5557" s="170" t="str">
        <f t="shared" si="174"/>
        <v/>
      </c>
      <c r="H5557" s="240" t="str">
        <f t="shared" si="175"/>
        <v/>
      </c>
      <c r="O5557" t="s">
        <v>983</v>
      </c>
    </row>
    <row r="5558" spans="6:15" ht="18" customHeight="1">
      <c r="F5558" s="174" t="str">
        <f>IFERROR(IF(E5558="","",COUNTIF($E$2:E5558,E5558)),"")</f>
        <v/>
      </c>
      <c r="G5558" s="170" t="str">
        <f t="shared" si="174"/>
        <v/>
      </c>
      <c r="H5558" s="240" t="str">
        <f t="shared" si="175"/>
        <v/>
      </c>
      <c r="O5558" t="s">
        <v>983</v>
      </c>
    </row>
    <row r="5559" spans="6:15" ht="18" customHeight="1">
      <c r="F5559" s="174" t="str">
        <f>IFERROR(IF(E5559="","",COUNTIF($E$2:E5559,E5559)),"")</f>
        <v/>
      </c>
      <c r="G5559" s="170" t="str">
        <f t="shared" si="174"/>
        <v/>
      </c>
      <c r="H5559" s="240" t="str">
        <f t="shared" si="175"/>
        <v/>
      </c>
      <c r="O5559" t="s">
        <v>983</v>
      </c>
    </row>
    <row r="5560" spans="6:15" ht="18" customHeight="1">
      <c r="F5560" s="174" t="str">
        <f>IFERROR(IF(E5560="","",COUNTIF($E$2:E5560,E5560)),"")</f>
        <v/>
      </c>
      <c r="G5560" s="170" t="str">
        <f t="shared" si="174"/>
        <v/>
      </c>
      <c r="H5560" s="240" t="str">
        <f t="shared" si="175"/>
        <v/>
      </c>
      <c r="O5560" t="s">
        <v>983</v>
      </c>
    </row>
    <row r="5561" spans="6:15" ht="18" customHeight="1">
      <c r="F5561" s="174" t="str">
        <f>IFERROR(IF(E5561="","",COUNTIF($E$2:E5561,E5561)),"")</f>
        <v/>
      </c>
      <c r="G5561" s="170" t="str">
        <f t="shared" si="174"/>
        <v/>
      </c>
      <c r="H5561" s="240" t="str">
        <f t="shared" si="175"/>
        <v/>
      </c>
      <c r="O5561" t="s">
        <v>983</v>
      </c>
    </row>
    <row r="5562" spans="6:15" ht="18" customHeight="1">
      <c r="F5562" s="174" t="str">
        <f>IFERROR(IF(E5562="","",COUNTIF($E$2:E5562,E5562)),"")</f>
        <v/>
      </c>
      <c r="G5562" s="170" t="str">
        <f t="shared" si="174"/>
        <v/>
      </c>
      <c r="H5562" s="240" t="str">
        <f t="shared" si="175"/>
        <v/>
      </c>
      <c r="O5562" t="s">
        <v>983</v>
      </c>
    </row>
    <row r="5563" spans="6:15" ht="18" customHeight="1">
      <c r="F5563" s="174" t="str">
        <f>IFERROR(IF(E5563="","",COUNTIF($E$2:E5563,E5563)),"")</f>
        <v/>
      </c>
      <c r="G5563" s="170" t="str">
        <f t="shared" si="174"/>
        <v/>
      </c>
      <c r="H5563" s="240" t="str">
        <f t="shared" si="175"/>
        <v/>
      </c>
      <c r="O5563" t="s">
        <v>983</v>
      </c>
    </row>
    <row r="5564" spans="6:15" ht="18" customHeight="1">
      <c r="F5564" s="174" t="str">
        <f>IFERROR(IF(E5564="","",COUNTIF($E$2:E5564,E5564)),"")</f>
        <v/>
      </c>
      <c r="G5564" s="170" t="str">
        <f t="shared" si="174"/>
        <v/>
      </c>
      <c r="H5564" s="240" t="str">
        <f t="shared" si="175"/>
        <v/>
      </c>
      <c r="O5564" t="s">
        <v>983</v>
      </c>
    </row>
    <row r="5565" spans="6:15" ht="18" customHeight="1">
      <c r="F5565" s="174" t="str">
        <f>IFERROR(IF(E5565="","",COUNTIF($E$2:E5565,E5565)),"")</f>
        <v/>
      </c>
      <c r="G5565" s="170" t="str">
        <f t="shared" si="174"/>
        <v/>
      </c>
      <c r="H5565" s="240" t="str">
        <f t="shared" si="175"/>
        <v/>
      </c>
      <c r="O5565" t="s">
        <v>983</v>
      </c>
    </row>
    <row r="5566" spans="6:15" ht="18" customHeight="1">
      <c r="F5566" s="174" t="str">
        <f>IFERROR(IF(E5566="","",COUNTIF($E$2:E5566,E5566)),"")</f>
        <v/>
      </c>
      <c r="G5566" s="170" t="str">
        <f t="shared" si="174"/>
        <v/>
      </c>
      <c r="H5566" s="240" t="str">
        <f t="shared" si="175"/>
        <v/>
      </c>
      <c r="O5566" t="s">
        <v>983</v>
      </c>
    </row>
    <row r="5567" spans="6:15" ht="18" customHeight="1">
      <c r="F5567" s="174" t="str">
        <f>IFERROR(IF(E5567="","",COUNTIF($E$2:E5567,E5567)),"")</f>
        <v/>
      </c>
      <c r="G5567" s="170" t="str">
        <f t="shared" si="174"/>
        <v/>
      </c>
      <c r="H5567" s="240" t="str">
        <f t="shared" si="175"/>
        <v/>
      </c>
      <c r="O5567" t="s">
        <v>983</v>
      </c>
    </row>
    <row r="5568" spans="6:15" ht="18" customHeight="1">
      <c r="F5568" s="174" t="str">
        <f>IFERROR(IF(E5568="","",COUNTIF($E$2:E5568,E5568)),"")</f>
        <v/>
      </c>
      <c r="G5568" s="170" t="str">
        <f t="shared" si="174"/>
        <v/>
      </c>
      <c r="H5568" s="240" t="str">
        <f t="shared" si="175"/>
        <v/>
      </c>
      <c r="O5568" t="s">
        <v>983</v>
      </c>
    </row>
    <row r="5569" spans="6:15" ht="18" customHeight="1">
      <c r="F5569" s="174" t="str">
        <f>IFERROR(IF(E5569="","",COUNTIF($E$2:E5569,E5569)),"")</f>
        <v/>
      </c>
      <c r="G5569" s="170" t="str">
        <f t="shared" si="174"/>
        <v/>
      </c>
      <c r="H5569" s="240" t="str">
        <f t="shared" si="175"/>
        <v/>
      </c>
      <c r="O5569" t="s">
        <v>983</v>
      </c>
    </row>
    <row r="5570" spans="6:15" ht="18" customHeight="1">
      <c r="F5570" s="174" t="str">
        <f>IFERROR(IF(E5570="","",COUNTIF($E$2:E5570,E5570)),"")</f>
        <v/>
      </c>
      <c r="G5570" s="170" t="str">
        <f t="shared" ref="G5570:G5633" si="176">IFERROR(IF(AND(COUNTIF(E5570:E5570,E5570)=(F5570),F5570&gt;0),ROW(),""),"")</f>
        <v/>
      </c>
      <c r="H5570" s="240" t="str">
        <f t="shared" ref="H5570:H5633" si="177">IFERROR(INDEX(E:E,SMALL(G:G,ROW()-1)),"")</f>
        <v/>
      </c>
      <c r="O5570" t="s">
        <v>983</v>
      </c>
    </row>
    <row r="5571" spans="6:15" ht="18" customHeight="1">
      <c r="F5571" s="174" t="str">
        <f>IFERROR(IF(E5571="","",COUNTIF($E$2:E5571,E5571)),"")</f>
        <v/>
      </c>
      <c r="G5571" s="170" t="str">
        <f t="shared" si="176"/>
        <v/>
      </c>
      <c r="H5571" s="240" t="str">
        <f t="shared" si="177"/>
        <v/>
      </c>
      <c r="O5571" t="s">
        <v>983</v>
      </c>
    </row>
    <row r="5572" spans="6:15" ht="18" customHeight="1">
      <c r="F5572" s="174" t="str">
        <f>IFERROR(IF(E5572="","",COUNTIF($E$2:E5572,E5572)),"")</f>
        <v/>
      </c>
      <c r="G5572" s="170" t="str">
        <f t="shared" si="176"/>
        <v/>
      </c>
      <c r="H5572" s="240" t="str">
        <f t="shared" si="177"/>
        <v/>
      </c>
      <c r="O5572" t="s">
        <v>983</v>
      </c>
    </row>
    <row r="5573" spans="6:15" ht="18" customHeight="1">
      <c r="F5573" s="174" t="str">
        <f>IFERROR(IF(E5573="","",COUNTIF($E$2:E5573,E5573)),"")</f>
        <v/>
      </c>
      <c r="G5573" s="170" t="str">
        <f t="shared" si="176"/>
        <v/>
      </c>
      <c r="H5573" s="240" t="str">
        <f t="shared" si="177"/>
        <v/>
      </c>
      <c r="O5573" t="s">
        <v>983</v>
      </c>
    </row>
    <row r="5574" spans="6:15" ht="18" customHeight="1">
      <c r="F5574" s="174" t="str">
        <f>IFERROR(IF(E5574="","",COUNTIF($E$2:E5574,E5574)),"")</f>
        <v/>
      </c>
      <c r="G5574" s="170" t="str">
        <f t="shared" si="176"/>
        <v/>
      </c>
      <c r="H5574" s="240" t="str">
        <f t="shared" si="177"/>
        <v/>
      </c>
      <c r="O5574" t="s">
        <v>983</v>
      </c>
    </row>
    <row r="5575" spans="6:15" ht="18" customHeight="1">
      <c r="F5575" s="174" t="str">
        <f>IFERROR(IF(E5575="","",COUNTIF($E$2:E5575,E5575)),"")</f>
        <v/>
      </c>
      <c r="G5575" s="170" t="str">
        <f t="shared" si="176"/>
        <v/>
      </c>
      <c r="H5575" s="240" t="str">
        <f t="shared" si="177"/>
        <v/>
      </c>
      <c r="O5575" t="s">
        <v>983</v>
      </c>
    </row>
    <row r="5576" spans="6:15" ht="18" customHeight="1">
      <c r="F5576" s="174" t="str">
        <f>IFERROR(IF(E5576="","",COUNTIF($E$2:E5576,E5576)),"")</f>
        <v/>
      </c>
      <c r="G5576" s="170" t="str">
        <f t="shared" si="176"/>
        <v/>
      </c>
      <c r="H5576" s="240" t="str">
        <f t="shared" si="177"/>
        <v/>
      </c>
      <c r="O5576" t="s">
        <v>983</v>
      </c>
    </row>
    <row r="5577" spans="6:15" ht="18" customHeight="1">
      <c r="F5577" s="174" t="str">
        <f>IFERROR(IF(E5577="","",COUNTIF($E$2:E5577,E5577)),"")</f>
        <v/>
      </c>
      <c r="G5577" s="170" t="str">
        <f t="shared" si="176"/>
        <v/>
      </c>
      <c r="H5577" s="240" t="str">
        <f t="shared" si="177"/>
        <v/>
      </c>
      <c r="O5577" t="s">
        <v>983</v>
      </c>
    </row>
    <row r="5578" spans="6:15" ht="18" customHeight="1">
      <c r="F5578" s="174" t="str">
        <f>IFERROR(IF(E5578="","",COUNTIF($E$2:E5578,E5578)),"")</f>
        <v/>
      </c>
      <c r="G5578" s="170" t="str">
        <f t="shared" si="176"/>
        <v/>
      </c>
      <c r="H5578" s="240" t="str">
        <f t="shared" si="177"/>
        <v/>
      </c>
      <c r="O5578" t="s">
        <v>983</v>
      </c>
    </row>
    <row r="5579" spans="6:15" ht="18" customHeight="1">
      <c r="F5579" s="174" t="str">
        <f>IFERROR(IF(E5579="","",COUNTIF($E$2:E5579,E5579)),"")</f>
        <v/>
      </c>
      <c r="G5579" s="170" t="str">
        <f t="shared" si="176"/>
        <v/>
      </c>
      <c r="H5579" s="240" t="str">
        <f t="shared" si="177"/>
        <v/>
      </c>
      <c r="O5579" t="s">
        <v>983</v>
      </c>
    </row>
    <row r="5580" spans="6:15" ht="18" customHeight="1">
      <c r="F5580" s="174" t="str">
        <f>IFERROR(IF(E5580="","",COUNTIF($E$2:E5580,E5580)),"")</f>
        <v/>
      </c>
      <c r="G5580" s="170" t="str">
        <f t="shared" si="176"/>
        <v/>
      </c>
      <c r="H5580" s="240" t="str">
        <f t="shared" si="177"/>
        <v/>
      </c>
      <c r="O5580" t="s">
        <v>983</v>
      </c>
    </row>
    <row r="5581" spans="6:15" ht="18" customHeight="1">
      <c r="F5581" s="174" t="str">
        <f>IFERROR(IF(E5581="","",COUNTIF($E$2:E5581,E5581)),"")</f>
        <v/>
      </c>
      <c r="G5581" s="170" t="str">
        <f t="shared" si="176"/>
        <v/>
      </c>
      <c r="H5581" s="240" t="str">
        <f t="shared" si="177"/>
        <v/>
      </c>
      <c r="O5581" t="s">
        <v>983</v>
      </c>
    </row>
    <row r="5582" spans="6:15" ht="18" customHeight="1">
      <c r="F5582" s="174" t="str">
        <f>IFERROR(IF(E5582="","",COUNTIF($E$2:E5582,E5582)),"")</f>
        <v/>
      </c>
      <c r="G5582" s="170" t="str">
        <f t="shared" si="176"/>
        <v/>
      </c>
      <c r="H5582" s="240" t="str">
        <f t="shared" si="177"/>
        <v/>
      </c>
      <c r="O5582" t="s">
        <v>983</v>
      </c>
    </row>
    <row r="5583" spans="6:15" ht="18" customHeight="1">
      <c r="F5583" s="174" t="str">
        <f>IFERROR(IF(E5583="","",COUNTIF($E$2:E5583,E5583)),"")</f>
        <v/>
      </c>
      <c r="G5583" s="170" t="str">
        <f t="shared" si="176"/>
        <v/>
      </c>
      <c r="H5583" s="240" t="str">
        <f t="shared" si="177"/>
        <v/>
      </c>
      <c r="O5583" t="s">
        <v>983</v>
      </c>
    </row>
    <row r="5584" spans="6:15" ht="18" customHeight="1">
      <c r="F5584" s="174" t="str">
        <f>IFERROR(IF(E5584="","",COUNTIF($E$2:E5584,E5584)),"")</f>
        <v/>
      </c>
      <c r="G5584" s="170" t="str">
        <f t="shared" si="176"/>
        <v/>
      </c>
      <c r="H5584" s="240" t="str">
        <f t="shared" si="177"/>
        <v/>
      </c>
      <c r="O5584" t="s">
        <v>983</v>
      </c>
    </row>
    <row r="5585" spans="6:15" ht="18" customHeight="1">
      <c r="F5585" s="174" t="str">
        <f>IFERROR(IF(E5585="","",COUNTIF($E$2:E5585,E5585)),"")</f>
        <v/>
      </c>
      <c r="G5585" s="170" t="str">
        <f t="shared" si="176"/>
        <v/>
      </c>
      <c r="H5585" s="240" t="str">
        <f t="shared" si="177"/>
        <v/>
      </c>
      <c r="O5585" t="s">
        <v>983</v>
      </c>
    </row>
    <row r="5586" spans="6:15" ht="18" customHeight="1">
      <c r="F5586" s="174" t="str">
        <f>IFERROR(IF(E5586="","",COUNTIF($E$2:E5586,E5586)),"")</f>
        <v/>
      </c>
      <c r="G5586" s="170" t="str">
        <f t="shared" si="176"/>
        <v/>
      </c>
      <c r="H5586" s="240" t="str">
        <f t="shared" si="177"/>
        <v/>
      </c>
      <c r="O5586" t="s">
        <v>983</v>
      </c>
    </row>
    <row r="5587" spans="6:15" ht="18" customHeight="1">
      <c r="F5587" s="174" t="str">
        <f>IFERROR(IF(E5587="","",COUNTIF($E$2:E5587,E5587)),"")</f>
        <v/>
      </c>
      <c r="G5587" s="170" t="str">
        <f t="shared" si="176"/>
        <v/>
      </c>
      <c r="H5587" s="240" t="str">
        <f t="shared" si="177"/>
        <v/>
      </c>
      <c r="O5587" t="s">
        <v>983</v>
      </c>
    </row>
    <row r="5588" spans="6:15" ht="18" customHeight="1">
      <c r="F5588" s="174" t="str">
        <f>IFERROR(IF(E5588="","",COUNTIF($E$2:E5588,E5588)),"")</f>
        <v/>
      </c>
      <c r="G5588" s="170" t="str">
        <f t="shared" si="176"/>
        <v/>
      </c>
      <c r="H5588" s="240" t="str">
        <f t="shared" si="177"/>
        <v/>
      </c>
      <c r="O5588" t="s">
        <v>983</v>
      </c>
    </row>
    <row r="5589" spans="6:15" ht="18" customHeight="1">
      <c r="F5589" s="174" t="str">
        <f>IFERROR(IF(E5589="","",COUNTIF($E$2:E5589,E5589)),"")</f>
        <v/>
      </c>
      <c r="G5589" s="170" t="str">
        <f t="shared" si="176"/>
        <v/>
      </c>
      <c r="H5589" s="240" t="str">
        <f t="shared" si="177"/>
        <v/>
      </c>
      <c r="O5589" t="s">
        <v>983</v>
      </c>
    </row>
    <row r="5590" spans="6:15" ht="18" customHeight="1">
      <c r="F5590" s="174" t="str">
        <f>IFERROR(IF(E5590="","",COUNTIF($E$2:E5590,E5590)),"")</f>
        <v/>
      </c>
      <c r="G5590" s="170" t="str">
        <f t="shared" si="176"/>
        <v/>
      </c>
      <c r="H5590" s="240" t="str">
        <f t="shared" si="177"/>
        <v/>
      </c>
      <c r="O5590" t="s">
        <v>983</v>
      </c>
    </row>
    <row r="5591" spans="6:15" ht="18" customHeight="1">
      <c r="F5591" s="174" t="str">
        <f>IFERROR(IF(E5591="","",COUNTIF($E$2:E5591,E5591)),"")</f>
        <v/>
      </c>
      <c r="G5591" s="170" t="str">
        <f t="shared" si="176"/>
        <v/>
      </c>
      <c r="H5591" s="240" t="str">
        <f t="shared" si="177"/>
        <v/>
      </c>
      <c r="O5591" t="s">
        <v>983</v>
      </c>
    </row>
    <row r="5592" spans="6:15" ht="18" customHeight="1">
      <c r="F5592" s="174" t="str">
        <f>IFERROR(IF(E5592="","",COUNTIF($E$2:E5592,E5592)),"")</f>
        <v/>
      </c>
      <c r="G5592" s="170" t="str">
        <f t="shared" si="176"/>
        <v/>
      </c>
      <c r="H5592" s="240" t="str">
        <f t="shared" si="177"/>
        <v/>
      </c>
      <c r="O5592" t="s">
        <v>983</v>
      </c>
    </row>
    <row r="5593" spans="6:15" ht="18" customHeight="1">
      <c r="F5593" s="174" t="str">
        <f>IFERROR(IF(E5593="","",COUNTIF($E$2:E5593,E5593)),"")</f>
        <v/>
      </c>
      <c r="G5593" s="170" t="str">
        <f t="shared" si="176"/>
        <v/>
      </c>
      <c r="H5593" s="240" t="str">
        <f t="shared" si="177"/>
        <v/>
      </c>
      <c r="O5593" t="s">
        <v>983</v>
      </c>
    </row>
    <row r="5594" spans="6:15" ht="18" customHeight="1">
      <c r="F5594" s="174" t="str">
        <f>IFERROR(IF(E5594="","",COUNTIF($E$2:E5594,E5594)),"")</f>
        <v/>
      </c>
      <c r="G5594" s="170" t="str">
        <f t="shared" si="176"/>
        <v/>
      </c>
      <c r="H5594" s="240" t="str">
        <f t="shared" si="177"/>
        <v/>
      </c>
      <c r="O5594" t="s">
        <v>983</v>
      </c>
    </row>
    <row r="5595" spans="6:15" ht="18" customHeight="1">
      <c r="F5595" s="174" t="str">
        <f>IFERROR(IF(E5595="","",COUNTIF($E$2:E5595,E5595)),"")</f>
        <v/>
      </c>
      <c r="G5595" s="170" t="str">
        <f t="shared" si="176"/>
        <v/>
      </c>
      <c r="H5595" s="240" t="str">
        <f t="shared" si="177"/>
        <v/>
      </c>
      <c r="O5595" t="s">
        <v>983</v>
      </c>
    </row>
    <row r="5596" spans="6:15" ht="18" customHeight="1">
      <c r="F5596" s="174" t="str">
        <f>IFERROR(IF(E5596="","",COUNTIF($E$2:E5596,E5596)),"")</f>
        <v/>
      </c>
      <c r="G5596" s="170" t="str">
        <f t="shared" si="176"/>
        <v/>
      </c>
      <c r="H5596" s="240" t="str">
        <f t="shared" si="177"/>
        <v/>
      </c>
      <c r="O5596" t="s">
        <v>983</v>
      </c>
    </row>
    <row r="5597" spans="6:15" ht="18" customHeight="1">
      <c r="F5597" s="174" t="str">
        <f>IFERROR(IF(E5597="","",COUNTIF($E$2:E5597,E5597)),"")</f>
        <v/>
      </c>
      <c r="G5597" s="170" t="str">
        <f t="shared" si="176"/>
        <v/>
      </c>
      <c r="H5597" s="240" t="str">
        <f t="shared" si="177"/>
        <v/>
      </c>
      <c r="O5597" t="s">
        <v>983</v>
      </c>
    </row>
    <row r="5598" spans="6:15" ht="18" customHeight="1">
      <c r="F5598" s="174" t="str">
        <f>IFERROR(IF(E5598="","",COUNTIF($E$2:E5598,E5598)),"")</f>
        <v/>
      </c>
      <c r="G5598" s="170" t="str">
        <f t="shared" si="176"/>
        <v/>
      </c>
      <c r="H5598" s="240" t="str">
        <f t="shared" si="177"/>
        <v/>
      </c>
      <c r="O5598" t="s">
        <v>983</v>
      </c>
    </row>
    <row r="5599" spans="6:15" ht="18" customHeight="1">
      <c r="F5599" s="174" t="str">
        <f>IFERROR(IF(E5599="","",COUNTIF($E$2:E5599,E5599)),"")</f>
        <v/>
      </c>
      <c r="G5599" s="170" t="str">
        <f t="shared" si="176"/>
        <v/>
      </c>
      <c r="H5599" s="240" t="str">
        <f t="shared" si="177"/>
        <v/>
      </c>
      <c r="O5599" t="s">
        <v>983</v>
      </c>
    </row>
    <row r="5600" spans="6:15" ht="18" customHeight="1">
      <c r="F5600" s="174" t="str">
        <f>IFERROR(IF(E5600="","",COUNTIF($E$2:E5600,E5600)),"")</f>
        <v/>
      </c>
      <c r="G5600" s="170" t="str">
        <f t="shared" si="176"/>
        <v/>
      </c>
      <c r="H5600" s="240" t="str">
        <f t="shared" si="177"/>
        <v/>
      </c>
      <c r="O5600" t="s">
        <v>983</v>
      </c>
    </row>
    <row r="5601" spans="6:15" ht="18" customHeight="1">
      <c r="F5601" s="174" t="str">
        <f>IFERROR(IF(E5601="","",COUNTIF($E$2:E5601,E5601)),"")</f>
        <v/>
      </c>
      <c r="G5601" s="170" t="str">
        <f t="shared" si="176"/>
        <v/>
      </c>
      <c r="H5601" s="240" t="str">
        <f t="shared" si="177"/>
        <v/>
      </c>
      <c r="O5601" t="s">
        <v>983</v>
      </c>
    </row>
    <row r="5602" spans="6:15" ht="18" customHeight="1">
      <c r="F5602" s="174" t="str">
        <f>IFERROR(IF(E5602="","",COUNTIF($E$2:E5602,E5602)),"")</f>
        <v/>
      </c>
      <c r="G5602" s="170" t="str">
        <f t="shared" si="176"/>
        <v/>
      </c>
      <c r="H5602" s="240" t="str">
        <f t="shared" si="177"/>
        <v/>
      </c>
      <c r="O5602" t="s">
        <v>983</v>
      </c>
    </row>
    <row r="5603" spans="6:15" ht="18" customHeight="1">
      <c r="F5603" s="174" t="str">
        <f>IFERROR(IF(E5603="","",COUNTIF($E$2:E5603,E5603)),"")</f>
        <v/>
      </c>
      <c r="G5603" s="170" t="str">
        <f t="shared" si="176"/>
        <v/>
      </c>
      <c r="H5603" s="240" t="str">
        <f t="shared" si="177"/>
        <v/>
      </c>
      <c r="O5603" t="s">
        <v>983</v>
      </c>
    </row>
    <row r="5604" spans="6:15" ht="18" customHeight="1">
      <c r="F5604" s="174" t="str">
        <f>IFERROR(IF(E5604="","",COUNTIF($E$2:E5604,E5604)),"")</f>
        <v/>
      </c>
      <c r="G5604" s="170" t="str">
        <f t="shared" si="176"/>
        <v/>
      </c>
      <c r="H5604" s="240" t="str">
        <f t="shared" si="177"/>
        <v/>
      </c>
      <c r="O5604" t="s">
        <v>983</v>
      </c>
    </row>
    <row r="5605" spans="6:15" ht="18" customHeight="1">
      <c r="F5605" s="174" t="str">
        <f>IFERROR(IF(E5605="","",COUNTIF($E$2:E5605,E5605)),"")</f>
        <v/>
      </c>
      <c r="G5605" s="170" t="str">
        <f t="shared" si="176"/>
        <v/>
      </c>
      <c r="H5605" s="240" t="str">
        <f t="shared" si="177"/>
        <v/>
      </c>
      <c r="O5605" t="s">
        <v>983</v>
      </c>
    </row>
    <row r="5606" spans="6:15" ht="18" customHeight="1">
      <c r="F5606" s="174" t="str">
        <f>IFERROR(IF(E5606="","",COUNTIF($E$2:E5606,E5606)),"")</f>
        <v/>
      </c>
      <c r="G5606" s="170" t="str">
        <f t="shared" si="176"/>
        <v/>
      </c>
      <c r="H5606" s="240" t="str">
        <f t="shared" si="177"/>
        <v/>
      </c>
      <c r="O5606" t="s">
        <v>983</v>
      </c>
    </row>
    <row r="5607" spans="6:15" ht="18" customHeight="1">
      <c r="F5607" s="174" t="str">
        <f>IFERROR(IF(E5607="","",COUNTIF($E$2:E5607,E5607)),"")</f>
        <v/>
      </c>
      <c r="G5607" s="170" t="str">
        <f t="shared" si="176"/>
        <v/>
      </c>
      <c r="H5607" s="240" t="str">
        <f t="shared" si="177"/>
        <v/>
      </c>
      <c r="O5607" t="s">
        <v>983</v>
      </c>
    </row>
    <row r="5608" spans="6:15" ht="18" customHeight="1">
      <c r="F5608" s="174" t="str">
        <f>IFERROR(IF(E5608="","",COUNTIF($E$2:E5608,E5608)),"")</f>
        <v/>
      </c>
      <c r="G5608" s="170" t="str">
        <f t="shared" si="176"/>
        <v/>
      </c>
      <c r="H5608" s="240" t="str">
        <f t="shared" si="177"/>
        <v/>
      </c>
      <c r="O5608" t="s">
        <v>983</v>
      </c>
    </row>
    <row r="5609" spans="6:15" ht="18" customHeight="1">
      <c r="F5609" s="174" t="str">
        <f>IFERROR(IF(E5609="","",COUNTIF($E$2:E5609,E5609)),"")</f>
        <v/>
      </c>
      <c r="G5609" s="170" t="str">
        <f t="shared" si="176"/>
        <v/>
      </c>
      <c r="H5609" s="240" t="str">
        <f t="shared" si="177"/>
        <v/>
      </c>
      <c r="O5609" t="s">
        <v>983</v>
      </c>
    </row>
    <row r="5610" spans="6:15" ht="18" customHeight="1">
      <c r="F5610" s="174" t="str">
        <f>IFERROR(IF(E5610="","",COUNTIF($E$2:E5610,E5610)),"")</f>
        <v/>
      </c>
      <c r="G5610" s="170" t="str">
        <f t="shared" si="176"/>
        <v/>
      </c>
      <c r="H5610" s="240" t="str">
        <f t="shared" si="177"/>
        <v/>
      </c>
      <c r="O5610" t="s">
        <v>983</v>
      </c>
    </row>
    <row r="5611" spans="6:15" ht="18" customHeight="1">
      <c r="F5611" s="174" t="str">
        <f>IFERROR(IF(E5611="","",COUNTIF($E$2:E5611,E5611)),"")</f>
        <v/>
      </c>
      <c r="G5611" s="170" t="str">
        <f t="shared" si="176"/>
        <v/>
      </c>
      <c r="H5611" s="240" t="str">
        <f t="shared" si="177"/>
        <v/>
      </c>
      <c r="O5611" t="s">
        <v>983</v>
      </c>
    </row>
    <row r="5612" spans="6:15" ht="18" customHeight="1">
      <c r="F5612" s="174" t="str">
        <f>IFERROR(IF(E5612="","",COUNTIF($E$2:E5612,E5612)),"")</f>
        <v/>
      </c>
      <c r="G5612" s="170" t="str">
        <f t="shared" si="176"/>
        <v/>
      </c>
      <c r="H5612" s="240" t="str">
        <f t="shared" si="177"/>
        <v/>
      </c>
      <c r="O5612" t="s">
        <v>983</v>
      </c>
    </row>
    <row r="5613" spans="6:15" ht="18" customHeight="1">
      <c r="F5613" s="174" t="str">
        <f>IFERROR(IF(E5613="","",COUNTIF($E$2:E5613,E5613)),"")</f>
        <v/>
      </c>
      <c r="G5613" s="170" t="str">
        <f t="shared" si="176"/>
        <v/>
      </c>
      <c r="H5613" s="240" t="str">
        <f t="shared" si="177"/>
        <v/>
      </c>
      <c r="O5613" t="s">
        <v>983</v>
      </c>
    </row>
    <row r="5614" spans="6:15" ht="18" customHeight="1">
      <c r="F5614" s="174" t="str">
        <f>IFERROR(IF(E5614="","",COUNTIF($E$2:E5614,E5614)),"")</f>
        <v/>
      </c>
      <c r="G5614" s="170" t="str">
        <f t="shared" si="176"/>
        <v/>
      </c>
      <c r="H5614" s="240" t="str">
        <f t="shared" si="177"/>
        <v/>
      </c>
      <c r="O5614" t="s">
        <v>983</v>
      </c>
    </row>
    <row r="5615" spans="6:15" ht="18" customHeight="1">
      <c r="F5615" s="174" t="str">
        <f>IFERROR(IF(E5615="","",COUNTIF($E$2:E5615,E5615)),"")</f>
        <v/>
      </c>
      <c r="G5615" s="170" t="str">
        <f t="shared" si="176"/>
        <v/>
      </c>
      <c r="H5615" s="240" t="str">
        <f t="shared" si="177"/>
        <v/>
      </c>
      <c r="O5615" t="s">
        <v>983</v>
      </c>
    </row>
    <row r="5616" spans="6:15" ht="18" customHeight="1">
      <c r="F5616" s="174" t="str">
        <f>IFERROR(IF(E5616="","",COUNTIF($E$2:E5616,E5616)),"")</f>
        <v/>
      </c>
      <c r="G5616" s="170" t="str">
        <f t="shared" si="176"/>
        <v/>
      </c>
      <c r="H5616" s="240" t="str">
        <f t="shared" si="177"/>
        <v/>
      </c>
      <c r="O5616" t="s">
        <v>983</v>
      </c>
    </row>
    <row r="5617" spans="6:15" ht="18" customHeight="1">
      <c r="F5617" s="174" t="str">
        <f>IFERROR(IF(E5617="","",COUNTIF($E$2:E5617,E5617)),"")</f>
        <v/>
      </c>
      <c r="G5617" s="170" t="str">
        <f t="shared" si="176"/>
        <v/>
      </c>
      <c r="H5617" s="240" t="str">
        <f t="shared" si="177"/>
        <v/>
      </c>
      <c r="O5617" t="s">
        <v>983</v>
      </c>
    </row>
    <row r="5618" spans="6:15" ht="18" customHeight="1">
      <c r="F5618" s="174" t="str">
        <f>IFERROR(IF(E5618="","",COUNTIF($E$2:E5618,E5618)),"")</f>
        <v/>
      </c>
      <c r="G5618" s="170" t="str">
        <f t="shared" si="176"/>
        <v/>
      </c>
      <c r="H5618" s="240" t="str">
        <f t="shared" si="177"/>
        <v/>
      </c>
      <c r="O5618" t="s">
        <v>983</v>
      </c>
    </row>
    <row r="5619" spans="6:15" ht="18" customHeight="1">
      <c r="F5619" s="174" t="str">
        <f>IFERROR(IF(E5619="","",COUNTIF($E$2:E5619,E5619)),"")</f>
        <v/>
      </c>
      <c r="G5619" s="170" t="str">
        <f t="shared" si="176"/>
        <v/>
      </c>
      <c r="H5619" s="240" t="str">
        <f t="shared" si="177"/>
        <v/>
      </c>
      <c r="O5619" t="s">
        <v>983</v>
      </c>
    </row>
    <row r="5620" spans="6:15" ht="18" customHeight="1">
      <c r="F5620" s="174" t="str">
        <f>IFERROR(IF(E5620="","",COUNTIF($E$2:E5620,E5620)),"")</f>
        <v/>
      </c>
      <c r="G5620" s="170" t="str">
        <f t="shared" si="176"/>
        <v/>
      </c>
      <c r="H5620" s="240" t="str">
        <f t="shared" si="177"/>
        <v/>
      </c>
      <c r="O5620" t="s">
        <v>983</v>
      </c>
    </row>
    <row r="5621" spans="6:15" ht="18" customHeight="1">
      <c r="F5621" s="174" t="str">
        <f>IFERROR(IF(E5621="","",COUNTIF($E$2:E5621,E5621)),"")</f>
        <v/>
      </c>
      <c r="G5621" s="170" t="str">
        <f t="shared" si="176"/>
        <v/>
      </c>
      <c r="H5621" s="240" t="str">
        <f t="shared" si="177"/>
        <v/>
      </c>
      <c r="O5621" t="s">
        <v>983</v>
      </c>
    </row>
    <row r="5622" spans="6:15" ht="18" customHeight="1">
      <c r="F5622" s="174" t="str">
        <f>IFERROR(IF(E5622="","",COUNTIF($E$2:E5622,E5622)),"")</f>
        <v/>
      </c>
      <c r="G5622" s="170" t="str">
        <f t="shared" si="176"/>
        <v/>
      </c>
      <c r="H5622" s="240" t="str">
        <f t="shared" si="177"/>
        <v/>
      </c>
      <c r="O5622" t="s">
        <v>983</v>
      </c>
    </row>
    <row r="5623" spans="6:15" ht="18" customHeight="1">
      <c r="F5623" s="174" t="str">
        <f>IFERROR(IF(E5623="","",COUNTIF($E$2:E5623,E5623)),"")</f>
        <v/>
      </c>
      <c r="G5623" s="170" t="str">
        <f t="shared" si="176"/>
        <v/>
      </c>
      <c r="H5623" s="240" t="str">
        <f t="shared" si="177"/>
        <v/>
      </c>
      <c r="O5623" t="s">
        <v>983</v>
      </c>
    </row>
    <row r="5624" spans="6:15" ht="18" customHeight="1">
      <c r="F5624" s="174" t="str">
        <f>IFERROR(IF(E5624="","",COUNTIF($E$2:E5624,E5624)),"")</f>
        <v/>
      </c>
      <c r="G5624" s="170" t="str">
        <f t="shared" si="176"/>
        <v/>
      </c>
      <c r="H5624" s="240" t="str">
        <f t="shared" si="177"/>
        <v/>
      </c>
      <c r="O5624" t="s">
        <v>983</v>
      </c>
    </row>
    <row r="5625" spans="6:15" ht="18" customHeight="1">
      <c r="F5625" s="174" t="str">
        <f>IFERROR(IF(E5625="","",COUNTIF($E$2:E5625,E5625)),"")</f>
        <v/>
      </c>
      <c r="G5625" s="170" t="str">
        <f t="shared" si="176"/>
        <v/>
      </c>
      <c r="H5625" s="240" t="str">
        <f t="shared" si="177"/>
        <v/>
      </c>
      <c r="O5625" t="s">
        <v>983</v>
      </c>
    </row>
    <row r="5626" spans="6:15" ht="18" customHeight="1">
      <c r="F5626" s="174" t="str">
        <f>IFERROR(IF(E5626="","",COUNTIF($E$2:E5626,E5626)),"")</f>
        <v/>
      </c>
      <c r="G5626" s="170" t="str">
        <f t="shared" si="176"/>
        <v/>
      </c>
      <c r="H5626" s="240" t="str">
        <f t="shared" si="177"/>
        <v/>
      </c>
      <c r="O5626" t="s">
        <v>983</v>
      </c>
    </row>
    <row r="5627" spans="6:15" ht="18" customHeight="1">
      <c r="F5627" s="174" t="str">
        <f>IFERROR(IF(E5627="","",COUNTIF($E$2:E5627,E5627)),"")</f>
        <v/>
      </c>
      <c r="G5627" s="170" t="str">
        <f t="shared" si="176"/>
        <v/>
      </c>
      <c r="H5627" s="240" t="str">
        <f t="shared" si="177"/>
        <v/>
      </c>
      <c r="O5627" t="s">
        <v>983</v>
      </c>
    </row>
    <row r="5628" spans="6:15" ht="18" customHeight="1">
      <c r="F5628" s="174" t="str">
        <f>IFERROR(IF(E5628="","",COUNTIF($E$2:E5628,E5628)),"")</f>
        <v/>
      </c>
      <c r="G5628" s="170" t="str">
        <f t="shared" si="176"/>
        <v/>
      </c>
      <c r="H5628" s="240" t="str">
        <f t="shared" si="177"/>
        <v/>
      </c>
      <c r="O5628" t="s">
        <v>983</v>
      </c>
    </row>
    <row r="5629" spans="6:15" ht="18" customHeight="1">
      <c r="F5629" s="174" t="str">
        <f>IFERROR(IF(E5629="","",COUNTIF($E$2:E5629,E5629)),"")</f>
        <v/>
      </c>
      <c r="G5629" s="170" t="str">
        <f t="shared" si="176"/>
        <v/>
      </c>
      <c r="H5629" s="240" t="str">
        <f t="shared" si="177"/>
        <v/>
      </c>
      <c r="O5629" t="s">
        <v>983</v>
      </c>
    </row>
    <row r="5630" spans="6:15" ht="18" customHeight="1">
      <c r="F5630" s="174" t="str">
        <f>IFERROR(IF(E5630="","",COUNTIF($E$2:E5630,E5630)),"")</f>
        <v/>
      </c>
      <c r="G5630" s="170" t="str">
        <f t="shared" si="176"/>
        <v/>
      </c>
      <c r="H5630" s="240" t="str">
        <f t="shared" si="177"/>
        <v/>
      </c>
      <c r="O5630" t="s">
        <v>983</v>
      </c>
    </row>
    <row r="5631" spans="6:15" ht="18" customHeight="1">
      <c r="F5631" s="174" t="str">
        <f>IFERROR(IF(E5631="","",COUNTIF($E$2:E5631,E5631)),"")</f>
        <v/>
      </c>
      <c r="G5631" s="170" t="str">
        <f t="shared" si="176"/>
        <v/>
      </c>
      <c r="H5631" s="240" t="str">
        <f t="shared" si="177"/>
        <v/>
      </c>
      <c r="O5631" t="s">
        <v>983</v>
      </c>
    </row>
    <row r="5632" spans="6:15" ht="18" customHeight="1">
      <c r="F5632" s="174" t="str">
        <f>IFERROR(IF(E5632="","",COUNTIF($E$2:E5632,E5632)),"")</f>
        <v/>
      </c>
      <c r="G5632" s="170" t="str">
        <f t="shared" si="176"/>
        <v/>
      </c>
      <c r="H5632" s="240" t="str">
        <f t="shared" si="177"/>
        <v/>
      </c>
      <c r="O5632" t="s">
        <v>983</v>
      </c>
    </row>
    <row r="5633" spans="6:15" ht="18" customHeight="1">
      <c r="F5633" s="174" t="str">
        <f>IFERROR(IF(E5633="","",COUNTIF($E$2:E5633,E5633)),"")</f>
        <v/>
      </c>
      <c r="G5633" s="170" t="str">
        <f t="shared" si="176"/>
        <v/>
      </c>
      <c r="H5633" s="240" t="str">
        <f t="shared" si="177"/>
        <v/>
      </c>
      <c r="O5633" t="s">
        <v>983</v>
      </c>
    </row>
    <row r="5634" spans="6:15" ht="18" customHeight="1">
      <c r="F5634" s="174" t="str">
        <f>IFERROR(IF(E5634="","",COUNTIF($E$2:E5634,E5634)),"")</f>
        <v/>
      </c>
      <c r="G5634" s="170" t="str">
        <f t="shared" ref="G5634:G5697" si="178">IFERROR(IF(AND(COUNTIF(E5634:E5634,E5634)=(F5634),F5634&gt;0),ROW(),""),"")</f>
        <v/>
      </c>
      <c r="H5634" s="240" t="str">
        <f t="shared" ref="H5634:H5697" si="179">IFERROR(INDEX(E:E,SMALL(G:G,ROW()-1)),"")</f>
        <v/>
      </c>
      <c r="O5634" t="s">
        <v>983</v>
      </c>
    </row>
    <row r="5635" spans="6:15" ht="18" customHeight="1">
      <c r="F5635" s="174" t="str">
        <f>IFERROR(IF(E5635="","",COUNTIF($E$2:E5635,E5635)),"")</f>
        <v/>
      </c>
      <c r="G5635" s="170" t="str">
        <f t="shared" si="178"/>
        <v/>
      </c>
      <c r="H5635" s="240" t="str">
        <f t="shared" si="179"/>
        <v/>
      </c>
      <c r="O5635" t="s">
        <v>983</v>
      </c>
    </row>
    <row r="5636" spans="6:15" ht="18" customHeight="1">
      <c r="F5636" s="174" t="str">
        <f>IFERROR(IF(E5636="","",COUNTIF($E$2:E5636,E5636)),"")</f>
        <v/>
      </c>
      <c r="G5636" s="170" t="str">
        <f t="shared" si="178"/>
        <v/>
      </c>
      <c r="H5636" s="240" t="str">
        <f t="shared" si="179"/>
        <v/>
      </c>
      <c r="O5636" t="s">
        <v>983</v>
      </c>
    </row>
    <row r="5637" spans="6:15" ht="18" customHeight="1">
      <c r="F5637" s="174" t="str">
        <f>IFERROR(IF(E5637="","",COUNTIF($E$2:E5637,E5637)),"")</f>
        <v/>
      </c>
      <c r="G5637" s="170" t="str">
        <f t="shared" si="178"/>
        <v/>
      </c>
      <c r="H5637" s="240" t="str">
        <f t="shared" si="179"/>
        <v/>
      </c>
      <c r="O5637" t="s">
        <v>983</v>
      </c>
    </row>
    <row r="5638" spans="6:15" ht="18" customHeight="1">
      <c r="F5638" s="174" t="str">
        <f>IFERROR(IF(E5638="","",COUNTIF($E$2:E5638,E5638)),"")</f>
        <v/>
      </c>
      <c r="G5638" s="170" t="str">
        <f t="shared" si="178"/>
        <v/>
      </c>
      <c r="H5638" s="240" t="str">
        <f t="shared" si="179"/>
        <v/>
      </c>
      <c r="O5638" t="s">
        <v>983</v>
      </c>
    </row>
    <row r="5639" spans="6:15" ht="18" customHeight="1">
      <c r="F5639" s="174" t="str">
        <f>IFERROR(IF(E5639="","",COUNTIF($E$2:E5639,E5639)),"")</f>
        <v/>
      </c>
      <c r="G5639" s="170" t="str">
        <f t="shared" si="178"/>
        <v/>
      </c>
      <c r="H5639" s="240" t="str">
        <f t="shared" si="179"/>
        <v/>
      </c>
      <c r="O5639" t="s">
        <v>983</v>
      </c>
    </row>
    <row r="5640" spans="6:15" ht="18" customHeight="1">
      <c r="F5640" s="174" t="str">
        <f>IFERROR(IF(E5640="","",COUNTIF($E$2:E5640,E5640)),"")</f>
        <v/>
      </c>
      <c r="G5640" s="170" t="str">
        <f t="shared" si="178"/>
        <v/>
      </c>
      <c r="H5640" s="240" t="str">
        <f t="shared" si="179"/>
        <v/>
      </c>
      <c r="O5640" t="s">
        <v>983</v>
      </c>
    </row>
    <row r="5641" spans="6:15" ht="18" customHeight="1">
      <c r="F5641" s="174" t="str">
        <f>IFERROR(IF(E5641="","",COUNTIF($E$2:E5641,E5641)),"")</f>
        <v/>
      </c>
      <c r="G5641" s="170" t="str">
        <f t="shared" si="178"/>
        <v/>
      </c>
      <c r="H5641" s="240" t="str">
        <f t="shared" si="179"/>
        <v/>
      </c>
      <c r="O5641" t="s">
        <v>983</v>
      </c>
    </row>
    <row r="5642" spans="6:15" ht="18" customHeight="1">
      <c r="F5642" s="174" t="str">
        <f>IFERROR(IF(E5642="","",COUNTIF($E$2:E5642,E5642)),"")</f>
        <v/>
      </c>
      <c r="G5642" s="170" t="str">
        <f t="shared" si="178"/>
        <v/>
      </c>
      <c r="H5642" s="240" t="str">
        <f t="shared" si="179"/>
        <v/>
      </c>
      <c r="O5642" t="s">
        <v>983</v>
      </c>
    </row>
    <row r="5643" spans="6:15" ht="18" customHeight="1">
      <c r="F5643" s="174" t="str">
        <f>IFERROR(IF(E5643="","",COUNTIF($E$2:E5643,E5643)),"")</f>
        <v/>
      </c>
      <c r="G5643" s="170" t="str">
        <f t="shared" si="178"/>
        <v/>
      </c>
      <c r="H5643" s="240" t="str">
        <f t="shared" si="179"/>
        <v/>
      </c>
      <c r="O5643" t="s">
        <v>983</v>
      </c>
    </row>
    <row r="5644" spans="6:15" ht="18" customHeight="1">
      <c r="F5644" s="174" t="str">
        <f>IFERROR(IF(E5644="","",COUNTIF($E$2:E5644,E5644)),"")</f>
        <v/>
      </c>
      <c r="G5644" s="170" t="str">
        <f t="shared" si="178"/>
        <v/>
      </c>
      <c r="H5644" s="240" t="str">
        <f t="shared" si="179"/>
        <v/>
      </c>
      <c r="O5644" t="s">
        <v>983</v>
      </c>
    </row>
    <row r="5645" spans="6:15" ht="18" customHeight="1">
      <c r="F5645" s="174" t="str">
        <f>IFERROR(IF(E5645="","",COUNTIF($E$2:E5645,E5645)),"")</f>
        <v/>
      </c>
      <c r="G5645" s="170" t="str">
        <f t="shared" si="178"/>
        <v/>
      </c>
      <c r="H5645" s="240" t="str">
        <f t="shared" si="179"/>
        <v/>
      </c>
      <c r="O5645" t="s">
        <v>983</v>
      </c>
    </row>
    <row r="5646" spans="6:15" ht="18" customHeight="1">
      <c r="F5646" s="174" t="str">
        <f>IFERROR(IF(E5646="","",COUNTIF($E$2:E5646,E5646)),"")</f>
        <v/>
      </c>
      <c r="G5646" s="170" t="str">
        <f t="shared" si="178"/>
        <v/>
      </c>
      <c r="H5646" s="240" t="str">
        <f t="shared" si="179"/>
        <v/>
      </c>
      <c r="O5646" t="s">
        <v>983</v>
      </c>
    </row>
    <row r="5647" spans="6:15" ht="18" customHeight="1">
      <c r="F5647" s="174" t="str">
        <f>IFERROR(IF(E5647="","",COUNTIF($E$2:E5647,E5647)),"")</f>
        <v/>
      </c>
      <c r="G5647" s="170" t="str">
        <f t="shared" si="178"/>
        <v/>
      </c>
      <c r="H5647" s="240" t="str">
        <f t="shared" si="179"/>
        <v/>
      </c>
      <c r="O5647" t="s">
        <v>983</v>
      </c>
    </row>
    <row r="5648" spans="6:15" ht="18" customHeight="1">
      <c r="F5648" s="174" t="str">
        <f>IFERROR(IF(E5648="","",COUNTIF($E$2:E5648,E5648)),"")</f>
        <v/>
      </c>
      <c r="G5648" s="170" t="str">
        <f t="shared" si="178"/>
        <v/>
      </c>
      <c r="H5648" s="240" t="str">
        <f t="shared" si="179"/>
        <v/>
      </c>
      <c r="O5648" t="s">
        <v>983</v>
      </c>
    </row>
    <row r="5649" spans="6:15" ht="18" customHeight="1">
      <c r="F5649" s="174" t="str">
        <f>IFERROR(IF(E5649="","",COUNTIF($E$2:E5649,E5649)),"")</f>
        <v/>
      </c>
      <c r="G5649" s="170" t="str">
        <f t="shared" si="178"/>
        <v/>
      </c>
      <c r="H5649" s="240" t="str">
        <f t="shared" si="179"/>
        <v/>
      </c>
      <c r="O5649" t="s">
        <v>983</v>
      </c>
    </row>
    <row r="5650" spans="6:15" ht="18" customHeight="1">
      <c r="F5650" s="174" t="str">
        <f>IFERROR(IF(E5650="","",COUNTIF($E$2:E5650,E5650)),"")</f>
        <v/>
      </c>
      <c r="G5650" s="170" t="str">
        <f t="shared" si="178"/>
        <v/>
      </c>
      <c r="H5650" s="240" t="str">
        <f t="shared" si="179"/>
        <v/>
      </c>
      <c r="O5650" t="s">
        <v>983</v>
      </c>
    </row>
    <row r="5651" spans="6:15" ht="18" customHeight="1">
      <c r="F5651" s="174" t="str">
        <f>IFERROR(IF(E5651="","",COUNTIF($E$2:E5651,E5651)),"")</f>
        <v/>
      </c>
      <c r="G5651" s="170" t="str">
        <f t="shared" si="178"/>
        <v/>
      </c>
      <c r="H5651" s="240" t="str">
        <f t="shared" si="179"/>
        <v/>
      </c>
      <c r="O5651" t="s">
        <v>983</v>
      </c>
    </row>
    <row r="5652" spans="6:15" ht="18" customHeight="1">
      <c r="F5652" s="174" t="str">
        <f>IFERROR(IF(E5652="","",COUNTIF($E$2:E5652,E5652)),"")</f>
        <v/>
      </c>
      <c r="G5652" s="170" t="str">
        <f t="shared" si="178"/>
        <v/>
      </c>
      <c r="H5652" s="240" t="str">
        <f t="shared" si="179"/>
        <v/>
      </c>
      <c r="O5652" t="s">
        <v>983</v>
      </c>
    </row>
    <row r="5653" spans="6:15" ht="18" customHeight="1">
      <c r="F5653" s="174" t="str">
        <f>IFERROR(IF(E5653="","",COUNTIF($E$2:E5653,E5653)),"")</f>
        <v/>
      </c>
      <c r="G5653" s="170" t="str">
        <f t="shared" si="178"/>
        <v/>
      </c>
      <c r="H5653" s="240" t="str">
        <f t="shared" si="179"/>
        <v/>
      </c>
      <c r="O5653" t="s">
        <v>983</v>
      </c>
    </row>
    <row r="5654" spans="6:15" ht="18" customHeight="1">
      <c r="F5654" s="174" t="str">
        <f>IFERROR(IF(E5654="","",COUNTIF($E$2:E5654,E5654)),"")</f>
        <v/>
      </c>
      <c r="G5654" s="170" t="str">
        <f t="shared" si="178"/>
        <v/>
      </c>
      <c r="H5654" s="240" t="str">
        <f t="shared" si="179"/>
        <v/>
      </c>
      <c r="O5654" t="s">
        <v>983</v>
      </c>
    </row>
    <row r="5655" spans="6:15" ht="18" customHeight="1">
      <c r="F5655" s="174" t="str">
        <f>IFERROR(IF(E5655="","",COUNTIF($E$2:E5655,E5655)),"")</f>
        <v/>
      </c>
      <c r="G5655" s="170" t="str">
        <f t="shared" si="178"/>
        <v/>
      </c>
      <c r="H5655" s="240" t="str">
        <f t="shared" si="179"/>
        <v/>
      </c>
      <c r="O5655" t="s">
        <v>983</v>
      </c>
    </row>
    <row r="5656" spans="6:15" ht="18" customHeight="1">
      <c r="F5656" s="174" t="str">
        <f>IFERROR(IF(E5656="","",COUNTIF($E$2:E5656,E5656)),"")</f>
        <v/>
      </c>
      <c r="G5656" s="170" t="str">
        <f t="shared" si="178"/>
        <v/>
      </c>
      <c r="H5656" s="240" t="str">
        <f t="shared" si="179"/>
        <v/>
      </c>
      <c r="O5656" t="s">
        <v>983</v>
      </c>
    </row>
    <row r="5657" spans="6:15" ht="18" customHeight="1">
      <c r="F5657" s="174" t="str">
        <f>IFERROR(IF(E5657="","",COUNTIF($E$2:E5657,E5657)),"")</f>
        <v/>
      </c>
      <c r="G5657" s="170" t="str">
        <f t="shared" si="178"/>
        <v/>
      </c>
      <c r="H5657" s="240" t="str">
        <f t="shared" si="179"/>
        <v/>
      </c>
      <c r="O5657" t="s">
        <v>983</v>
      </c>
    </row>
    <row r="5658" spans="6:15" ht="18" customHeight="1">
      <c r="F5658" s="174" t="str">
        <f>IFERROR(IF(E5658="","",COUNTIF($E$2:E5658,E5658)),"")</f>
        <v/>
      </c>
      <c r="G5658" s="170" t="str">
        <f t="shared" si="178"/>
        <v/>
      </c>
      <c r="H5658" s="240" t="str">
        <f t="shared" si="179"/>
        <v/>
      </c>
      <c r="O5658" t="s">
        <v>983</v>
      </c>
    </row>
    <row r="5659" spans="6:15" ht="18" customHeight="1">
      <c r="F5659" s="174" t="str">
        <f>IFERROR(IF(E5659="","",COUNTIF($E$2:E5659,E5659)),"")</f>
        <v/>
      </c>
      <c r="G5659" s="170" t="str">
        <f t="shared" si="178"/>
        <v/>
      </c>
      <c r="H5659" s="240" t="str">
        <f t="shared" si="179"/>
        <v/>
      </c>
      <c r="O5659" t="s">
        <v>983</v>
      </c>
    </row>
    <row r="5660" spans="6:15" ht="18" customHeight="1">
      <c r="F5660" s="174" t="str">
        <f>IFERROR(IF(E5660="","",COUNTIF($E$2:E5660,E5660)),"")</f>
        <v/>
      </c>
      <c r="G5660" s="170" t="str">
        <f t="shared" si="178"/>
        <v/>
      </c>
      <c r="H5660" s="240" t="str">
        <f t="shared" si="179"/>
        <v/>
      </c>
      <c r="O5660" t="s">
        <v>983</v>
      </c>
    </row>
    <row r="5661" spans="6:15" ht="18" customHeight="1">
      <c r="F5661" s="174" t="str">
        <f>IFERROR(IF(E5661="","",COUNTIF($E$2:E5661,E5661)),"")</f>
        <v/>
      </c>
      <c r="G5661" s="170" t="str">
        <f t="shared" si="178"/>
        <v/>
      </c>
      <c r="H5661" s="240" t="str">
        <f t="shared" si="179"/>
        <v/>
      </c>
      <c r="O5661" t="s">
        <v>983</v>
      </c>
    </row>
    <row r="5662" spans="6:15" ht="18" customHeight="1">
      <c r="F5662" s="174" t="str">
        <f>IFERROR(IF(E5662="","",COUNTIF($E$2:E5662,E5662)),"")</f>
        <v/>
      </c>
      <c r="G5662" s="170" t="str">
        <f t="shared" si="178"/>
        <v/>
      </c>
      <c r="H5662" s="240" t="str">
        <f t="shared" si="179"/>
        <v/>
      </c>
      <c r="O5662" t="s">
        <v>983</v>
      </c>
    </row>
    <row r="5663" spans="6:15" ht="18" customHeight="1">
      <c r="F5663" s="174" t="str">
        <f>IFERROR(IF(E5663="","",COUNTIF($E$2:E5663,E5663)),"")</f>
        <v/>
      </c>
      <c r="G5663" s="170" t="str">
        <f t="shared" si="178"/>
        <v/>
      </c>
      <c r="H5663" s="240" t="str">
        <f t="shared" si="179"/>
        <v/>
      </c>
      <c r="O5663" t="s">
        <v>983</v>
      </c>
    </row>
    <row r="5664" spans="6:15" ht="18" customHeight="1">
      <c r="F5664" s="174" t="str">
        <f>IFERROR(IF(E5664="","",COUNTIF($E$2:E5664,E5664)),"")</f>
        <v/>
      </c>
      <c r="G5664" s="170" t="str">
        <f t="shared" si="178"/>
        <v/>
      </c>
      <c r="H5664" s="240" t="str">
        <f t="shared" si="179"/>
        <v/>
      </c>
      <c r="O5664" t="s">
        <v>983</v>
      </c>
    </row>
    <row r="5665" spans="6:15" ht="18" customHeight="1">
      <c r="F5665" s="174" t="str">
        <f>IFERROR(IF(E5665="","",COUNTIF($E$2:E5665,E5665)),"")</f>
        <v/>
      </c>
      <c r="G5665" s="170" t="str">
        <f t="shared" si="178"/>
        <v/>
      </c>
      <c r="H5665" s="240" t="str">
        <f t="shared" si="179"/>
        <v/>
      </c>
      <c r="O5665" t="s">
        <v>983</v>
      </c>
    </row>
    <row r="5666" spans="6:15" ht="18" customHeight="1">
      <c r="F5666" s="174" t="str">
        <f>IFERROR(IF(E5666="","",COUNTIF($E$2:E5666,E5666)),"")</f>
        <v/>
      </c>
      <c r="G5666" s="170" t="str">
        <f t="shared" si="178"/>
        <v/>
      </c>
      <c r="H5666" s="240" t="str">
        <f t="shared" si="179"/>
        <v/>
      </c>
      <c r="O5666" t="s">
        <v>983</v>
      </c>
    </row>
    <row r="5667" spans="6:15" ht="18" customHeight="1">
      <c r="F5667" s="174" t="str">
        <f>IFERROR(IF(E5667="","",COUNTIF($E$2:E5667,E5667)),"")</f>
        <v/>
      </c>
      <c r="G5667" s="170" t="str">
        <f t="shared" si="178"/>
        <v/>
      </c>
      <c r="H5667" s="240" t="str">
        <f t="shared" si="179"/>
        <v/>
      </c>
      <c r="O5667" t="s">
        <v>983</v>
      </c>
    </row>
    <row r="5668" spans="6:15" ht="18" customHeight="1">
      <c r="F5668" s="174" t="str">
        <f>IFERROR(IF(E5668="","",COUNTIF($E$2:E5668,E5668)),"")</f>
        <v/>
      </c>
      <c r="G5668" s="170" t="str">
        <f t="shared" si="178"/>
        <v/>
      </c>
      <c r="H5668" s="240" t="str">
        <f t="shared" si="179"/>
        <v/>
      </c>
      <c r="O5668" t="s">
        <v>983</v>
      </c>
    </row>
    <row r="5669" spans="6:15" ht="18" customHeight="1">
      <c r="F5669" s="174" t="str">
        <f>IFERROR(IF(E5669="","",COUNTIF($E$2:E5669,E5669)),"")</f>
        <v/>
      </c>
      <c r="G5669" s="170" t="str">
        <f t="shared" si="178"/>
        <v/>
      </c>
      <c r="H5669" s="240" t="str">
        <f t="shared" si="179"/>
        <v/>
      </c>
      <c r="O5669" t="s">
        <v>983</v>
      </c>
    </row>
    <row r="5670" spans="6:15" ht="18" customHeight="1">
      <c r="F5670" s="174" t="str">
        <f>IFERROR(IF(E5670="","",COUNTIF($E$2:E5670,E5670)),"")</f>
        <v/>
      </c>
      <c r="G5670" s="170" t="str">
        <f t="shared" si="178"/>
        <v/>
      </c>
      <c r="H5670" s="240" t="str">
        <f t="shared" si="179"/>
        <v/>
      </c>
      <c r="O5670" t="s">
        <v>983</v>
      </c>
    </row>
    <row r="5671" spans="6:15" ht="18" customHeight="1">
      <c r="F5671" s="174" t="str">
        <f>IFERROR(IF(E5671="","",COUNTIF($E$2:E5671,E5671)),"")</f>
        <v/>
      </c>
      <c r="G5671" s="170" t="str">
        <f t="shared" si="178"/>
        <v/>
      </c>
      <c r="H5671" s="240" t="str">
        <f t="shared" si="179"/>
        <v/>
      </c>
      <c r="O5671" t="s">
        <v>983</v>
      </c>
    </row>
    <row r="5672" spans="6:15" ht="18" customHeight="1">
      <c r="F5672" s="174" t="str">
        <f>IFERROR(IF(E5672="","",COUNTIF($E$2:E5672,E5672)),"")</f>
        <v/>
      </c>
      <c r="G5672" s="170" t="str">
        <f t="shared" si="178"/>
        <v/>
      </c>
      <c r="H5672" s="240" t="str">
        <f t="shared" si="179"/>
        <v/>
      </c>
      <c r="O5672" t="s">
        <v>983</v>
      </c>
    </row>
    <row r="5673" spans="6:15" ht="18" customHeight="1">
      <c r="F5673" s="174" t="str">
        <f>IFERROR(IF(E5673="","",COUNTIF($E$2:E5673,E5673)),"")</f>
        <v/>
      </c>
      <c r="G5673" s="170" t="str">
        <f t="shared" si="178"/>
        <v/>
      </c>
      <c r="H5673" s="240" t="str">
        <f t="shared" si="179"/>
        <v/>
      </c>
      <c r="O5673" t="s">
        <v>983</v>
      </c>
    </row>
    <row r="5674" spans="6:15" ht="18" customHeight="1">
      <c r="F5674" s="174" t="str">
        <f>IFERROR(IF(E5674="","",COUNTIF($E$2:E5674,E5674)),"")</f>
        <v/>
      </c>
      <c r="G5674" s="170" t="str">
        <f t="shared" si="178"/>
        <v/>
      </c>
      <c r="H5674" s="240" t="str">
        <f t="shared" si="179"/>
        <v/>
      </c>
      <c r="O5674" t="s">
        <v>983</v>
      </c>
    </row>
    <row r="5675" spans="6:15" ht="18" customHeight="1">
      <c r="F5675" s="174" t="str">
        <f>IFERROR(IF(E5675="","",COUNTIF($E$2:E5675,E5675)),"")</f>
        <v/>
      </c>
      <c r="G5675" s="170" t="str">
        <f t="shared" si="178"/>
        <v/>
      </c>
      <c r="H5675" s="240" t="str">
        <f t="shared" si="179"/>
        <v/>
      </c>
      <c r="O5675" t="s">
        <v>983</v>
      </c>
    </row>
    <row r="5676" spans="6:15" ht="18" customHeight="1">
      <c r="F5676" s="174" t="str">
        <f>IFERROR(IF(E5676="","",COUNTIF($E$2:E5676,E5676)),"")</f>
        <v/>
      </c>
      <c r="G5676" s="170" t="str">
        <f t="shared" si="178"/>
        <v/>
      </c>
      <c r="H5676" s="240" t="str">
        <f t="shared" si="179"/>
        <v/>
      </c>
      <c r="O5676" t="s">
        <v>983</v>
      </c>
    </row>
    <row r="5677" spans="6:15" ht="18" customHeight="1">
      <c r="F5677" s="174" t="str">
        <f>IFERROR(IF(E5677="","",COUNTIF($E$2:E5677,E5677)),"")</f>
        <v/>
      </c>
      <c r="G5677" s="170" t="str">
        <f t="shared" si="178"/>
        <v/>
      </c>
      <c r="H5677" s="240" t="str">
        <f t="shared" si="179"/>
        <v/>
      </c>
      <c r="O5677" t="s">
        <v>983</v>
      </c>
    </row>
    <row r="5678" spans="6:15" ht="18" customHeight="1">
      <c r="F5678" s="174" t="str">
        <f>IFERROR(IF(E5678="","",COUNTIF($E$2:E5678,E5678)),"")</f>
        <v/>
      </c>
      <c r="G5678" s="170" t="str">
        <f t="shared" si="178"/>
        <v/>
      </c>
      <c r="H5678" s="240" t="str">
        <f t="shared" si="179"/>
        <v/>
      </c>
      <c r="O5678" t="s">
        <v>983</v>
      </c>
    </row>
    <row r="5679" spans="6:15" ht="18" customHeight="1">
      <c r="F5679" s="174" t="str">
        <f>IFERROR(IF(E5679="","",COUNTIF($E$2:E5679,E5679)),"")</f>
        <v/>
      </c>
      <c r="G5679" s="170" t="str">
        <f t="shared" si="178"/>
        <v/>
      </c>
      <c r="H5679" s="240" t="str">
        <f t="shared" si="179"/>
        <v/>
      </c>
      <c r="O5679" t="s">
        <v>983</v>
      </c>
    </row>
    <row r="5680" spans="6:15" ht="18" customHeight="1">
      <c r="F5680" s="174" t="str">
        <f>IFERROR(IF(E5680="","",COUNTIF($E$2:E5680,E5680)),"")</f>
        <v/>
      </c>
      <c r="G5680" s="170" t="str">
        <f t="shared" si="178"/>
        <v/>
      </c>
      <c r="H5680" s="240" t="str">
        <f t="shared" si="179"/>
        <v/>
      </c>
      <c r="O5680" t="s">
        <v>983</v>
      </c>
    </row>
    <row r="5681" spans="6:15" ht="18" customHeight="1">
      <c r="F5681" s="174" t="str">
        <f>IFERROR(IF(E5681="","",COUNTIF($E$2:E5681,E5681)),"")</f>
        <v/>
      </c>
      <c r="G5681" s="170" t="str">
        <f t="shared" si="178"/>
        <v/>
      </c>
      <c r="H5681" s="240" t="str">
        <f t="shared" si="179"/>
        <v/>
      </c>
      <c r="O5681" t="s">
        <v>983</v>
      </c>
    </row>
    <row r="5682" spans="6:15" ht="18" customHeight="1">
      <c r="F5682" s="174" t="str">
        <f>IFERROR(IF(E5682="","",COUNTIF($E$2:E5682,E5682)),"")</f>
        <v/>
      </c>
      <c r="G5682" s="170" t="str">
        <f t="shared" si="178"/>
        <v/>
      </c>
      <c r="H5682" s="240" t="str">
        <f t="shared" si="179"/>
        <v/>
      </c>
      <c r="O5682" t="s">
        <v>983</v>
      </c>
    </row>
    <row r="5683" spans="6:15" ht="18" customHeight="1">
      <c r="F5683" s="174" t="str">
        <f>IFERROR(IF(E5683="","",COUNTIF($E$2:E5683,E5683)),"")</f>
        <v/>
      </c>
      <c r="G5683" s="170" t="str">
        <f t="shared" si="178"/>
        <v/>
      </c>
      <c r="H5683" s="240" t="str">
        <f t="shared" si="179"/>
        <v/>
      </c>
      <c r="O5683" t="s">
        <v>983</v>
      </c>
    </row>
    <row r="5684" spans="6:15" ht="18" customHeight="1">
      <c r="F5684" s="174" t="str">
        <f>IFERROR(IF(E5684="","",COUNTIF($E$2:E5684,E5684)),"")</f>
        <v/>
      </c>
      <c r="G5684" s="170" t="str">
        <f t="shared" si="178"/>
        <v/>
      </c>
      <c r="H5684" s="240" t="str">
        <f t="shared" si="179"/>
        <v/>
      </c>
      <c r="O5684" t="s">
        <v>983</v>
      </c>
    </row>
    <row r="5685" spans="6:15" ht="18" customHeight="1">
      <c r="F5685" s="174" t="str">
        <f>IFERROR(IF(E5685="","",COUNTIF($E$2:E5685,E5685)),"")</f>
        <v/>
      </c>
      <c r="G5685" s="170" t="str">
        <f t="shared" si="178"/>
        <v/>
      </c>
      <c r="H5685" s="240" t="str">
        <f t="shared" si="179"/>
        <v/>
      </c>
      <c r="O5685" t="s">
        <v>983</v>
      </c>
    </row>
    <row r="5686" spans="6:15" ht="18" customHeight="1">
      <c r="F5686" s="174" t="str">
        <f>IFERROR(IF(E5686="","",COUNTIF($E$2:E5686,E5686)),"")</f>
        <v/>
      </c>
      <c r="G5686" s="170" t="str">
        <f t="shared" si="178"/>
        <v/>
      </c>
      <c r="H5686" s="240" t="str">
        <f t="shared" si="179"/>
        <v/>
      </c>
      <c r="O5686" t="s">
        <v>983</v>
      </c>
    </row>
    <row r="5687" spans="6:15" ht="18" customHeight="1">
      <c r="F5687" s="174" t="str">
        <f>IFERROR(IF(E5687="","",COUNTIF($E$2:E5687,E5687)),"")</f>
        <v/>
      </c>
      <c r="G5687" s="170" t="str">
        <f t="shared" si="178"/>
        <v/>
      </c>
      <c r="H5687" s="240" t="str">
        <f t="shared" si="179"/>
        <v/>
      </c>
      <c r="O5687" t="s">
        <v>983</v>
      </c>
    </row>
    <row r="5688" spans="6:15" ht="18" customHeight="1">
      <c r="F5688" s="174" t="str">
        <f>IFERROR(IF(E5688="","",COUNTIF($E$2:E5688,E5688)),"")</f>
        <v/>
      </c>
      <c r="G5688" s="170" t="str">
        <f t="shared" si="178"/>
        <v/>
      </c>
      <c r="H5688" s="240" t="str">
        <f t="shared" si="179"/>
        <v/>
      </c>
      <c r="O5688" t="s">
        <v>983</v>
      </c>
    </row>
    <row r="5689" spans="6:15" ht="18" customHeight="1">
      <c r="F5689" s="174" t="str">
        <f>IFERROR(IF(E5689="","",COUNTIF($E$2:E5689,E5689)),"")</f>
        <v/>
      </c>
      <c r="G5689" s="170" t="str">
        <f t="shared" si="178"/>
        <v/>
      </c>
      <c r="H5689" s="240" t="str">
        <f t="shared" si="179"/>
        <v/>
      </c>
      <c r="O5689" t="s">
        <v>983</v>
      </c>
    </row>
    <row r="5690" spans="6:15" ht="18" customHeight="1">
      <c r="F5690" s="174" t="str">
        <f>IFERROR(IF(E5690="","",COUNTIF($E$2:E5690,E5690)),"")</f>
        <v/>
      </c>
      <c r="G5690" s="170" t="str">
        <f t="shared" si="178"/>
        <v/>
      </c>
      <c r="H5690" s="240" t="str">
        <f t="shared" si="179"/>
        <v/>
      </c>
      <c r="O5690" t="s">
        <v>983</v>
      </c>
    </row>
    <row r="5691" spans="6:15" ht="18" customHeight="1">
      <c r="F5691" s="174" t="str">
        <f>IFERROR(IF(E5691="","",COUNTIF($E$2:E5691,E5691)),"")</f>
        <v/>
      </c>
      <c r="G5691" s="170" t="str">
        <f t="shared" si="178"/>
        <v/>
      </c>
      <c r="H5691" s="240" t="str">
        <f t="shared" si="179"/>
        <v/>
      </c>
      <c r="O5691" t="s">
        <v>983</v>
      </c>
    </row>
    <row r="5692" spans="6:15" ht="18" customHeight="1">
      <c r="F5692" s="174" t="str">
        <f>IFERROR(IF(E5692="","",COUNTIF($E$2:E5692,E5692)),"")</f>
        <v/>
      </c>
      <c r="G5692" s="170" t="str">
        <f t="shared" si="178"/>
        <v/>
      </c>
      <c r="H5692" s="240" t="str">
        <f t="shared" si="179"/>
        <v/>
      </c>
      <c r="O5692" t="s">
        <v>983</v>
      </c>
    </row>
    <row r="5693" spans="6:15" ht="18" customHeight="1">
      <c r="F5693" s="174" t="str">
        <f>IFERROR(IF(E5693="","",COUNTIF($E$2:E5693,E5693)),"")</f>
        <v/>
      </c>
      <c r="G5693" s="170" t="str">
        <f t="shared" si="178"/>
        <v/>
      </c>
      <c r="H5693" s="240" t="str">
        <f t="shared" si="179"/>
        <v/>
      </c>
    </row>
    <row r="5694" spans="6:15" ht="18" customHeight="1">
      <c r="F5694" s="174" t="str">
        <f>IFERROR(IF(E5694="","",COUNTIF($E$2:E5694,E5694)),"")</f>
        <v/>
      </c>
      <c r="G5694" s="170" t="str">
        <f t="shared" si="178"/>
        <v/>
      </c>
      <c r="H5694" s="240" t="str">
        <f t="shared" si="179"/>
        <v/>
      </c>
    </row>
    <row r="5695" spans="6:15" ht="18" customHeight="1">
      <c r="F5695" s="174" t="str">
        <f>IFERROR(IF(E5695="","",COUNTIF($E$2:E5695,E5695)),"")</f>
        <v/>
      </c>
      <c r="G5695" s="170" t="str">
        <f t="shared" si="178"/>
        <v/>
      </c>
      <c r="H5695" s="240" t="str">
        <f t="shared" si="179"/>
        <v/>
      </c>
    </row>
    <row r="5696" spans="6:15" ht="18" customHeight="1">
      <c r="F5696" s="174" t="str">
        <f>IFERROR(IF(E5696="","",COUNTIF($E$2:E5696,E5696)),"")</f>
        <v/>
      </c>
      <c r="G5696" s="170" t="str">
        <f t="shared" si="178"/>
        <v/>
      </c>
      <c r="H5696" s="240" t="str">
        <f t="shared" si="179"/>
        <v/>
      </c>
    </row>
    <row r="5697" spans="6:8" ht="18" customHeight="1">
      <c r="F5697" s="174" t="str">
        <f>IFERROR(IF(E5697="","",COUNTIF($E$2:E5697,E5697)),"")</f>
        <v/>
      </c>
      <c r="G5697" s="170" t="str">
        <f t="shared" si="178"/>
        <v/>
      </c>
      <c r="H5697" s="240" t="str">
        <f t="shared" si="179"/>
        <v/>
      </c>
    </row>
    <row r="5698" spans="6:8" ht="18" customHeight="1">
      <c r="F5698" s="174" t="str">
        <f>IFERROR(IF(E5698="","",COUNTIF($E$2:E5698,E5698)),"")</f>
        <v/>
      </c>
      <c r="G5698" s="170" t="str">
        <f t="shared" ref="G5698:G5761" si="180">IFERROR(IF(AND(COUNTIF(E5698:E5698,E5698)=(F5698),F5698&gt;0),ROW(),""),"")</f>
        <v/>
      </c>
      <c r="H5698" s="240" t="str">
        <f t="shared" ref="H5698:H5761" si="181">IFERROR(INDEX(E:E,SMALL(G:G,ROW()-1)),"")</f>
        <v/>
      </c>
    </row>
    <row r="5699" spans="6:8" ht="18" customHeight="1">
      <c r="F5699" s="174" t="str">
        <f>IFERROR(IF(E5699="","",COUNTIF($E$2:E5699,E5699)),"")</f>
        <v/>
      </c>
      <c r="G5699" s="170" t="str">
        <f t="shared" si="180"/>
        <v/>
      </c>
      <c r="H5699" s="240" t="str">
        <f t="shared" si="181"/>
        <v/>
      </c>
    </row>
    <row r="5700" spans="6:8" ht="18" customHeight="1">
      <c r="F5700" s="174" t="str">
        <f>IFERROR(IF(E5700="","",COUNTIF($E$2:E5700,E5700)),"")</f>
        <v/>
      </c>
      <c r="G5700" s="170" t="str">
        <f t="shared" si="180"/>
        <v/>
      </c>
      <c r="H5700" s="240" t="str">
        <f t="shared" si="181"/>
        <v/>
      </c>
    </row>
    <row r="5701" spans="6:8" ht="18" customHeight="1">
      <c r="F5701" s="174" t="str">
        <f>IFERROR(IF(E5701="","",COUNTIF($E$2:E5701,E5701)),"")</f>
        <v/>
      </c>
      <c r="G5701" s="170" t="str">
        <f t="shared" si="180"/>
        <v/>
      </c>
      <c r="H5701" s="240" t="str">
        <f t="shared" si="181"/>
        <v/>
      </c>
    </row>
    <row r="5702" spans="6:8" ht="18" customHeight="1">
      <c r="F5702" s="174" t="str">
        <f>IFERROR(IF(E5702="","",COUNTIF($E$2:E5702,E5702)),"")</f>
        <v/>
      </c>
      <c r="G5702" s="170" t="str">
        <f t="shared" si="180"/>
        <v/>
      </c>
      <c r="H5702" s="240" t="str">
        <f t="shared" si="181"/>
        <v/>
      </c>
    </row>
    <row r="5703" spans="6:8" ht="18" customHeight="1">
      <c r="F5703" s="174" t="str">
        <f>IFERROR(IF(E5703="","",COUNTIF($E$2:E5703,E5703)),"")</f>
        <v/>
      </c>
      <c r="G5703" s="170" t="str">
        <f t="shared" si="180"/>
        <v/>
      </c>
      <c r="H5703" s="240" t="str">
        <f t="shared" si="181"/>
        <v/>
      </c>
    </row>
    <row r="5704" spans="6:8" ht="18" customHeight="1">
      <c r="F5704" s="174" t="str">
        <f>IFERROR(IF(E5704="","",COUNTIF($E$2:E5704,E5704)),"")</f>
        <v/>
      </c>
      <c r="G5704" s="170" t="str">
        <f t="shared" si="180"/>
        <v/>
      </c>
      <c r="H5704" s="240" t="str">
        <f t="shared" si="181"/>
        <v/>
      </c>
    </row>
    <row r="5705" spans="6:8" ht="18" customHeight="1">
      <c r="F5705" s="174" t="str">
        <f>IFERROR(IF(E5705="","",COUNTIF($E$2:E5705,E5705)),"")</f>
        <v/>
      </c>
      <c r="G5705" s="170" t="str">
        <f t="shared" si="180"/>
        <v/>
      </c>
      <c r="H5705" s="240" t="str">
        <f t="shared" si="181"/>
        <v/>
      </c>
    </row>
    <row r="5706" spans="6:8" ht="18" customHeight="1">
      <c r="F5706" s="174" t="str">
        <f>IFERROR(IF(E5706="","",COUNTIF($E$2:E5706,E5706)),"")</f>
        <v/>
      </c>
      <c r="G5706" s="170" t="str">
        <f t="shared" si="180"/>
        <v/>
      </c>
      <c r="H5706" s="240" t="str">
        <f t="shared" si="181"/>
        <v/>
      </c>
    </row>
    <row r="5707" spans="6:8" ht="18" customHeight="1">
      <c r="F5707" s="174" t="str">
        <f>IFERROR(IF(E5707="","",COUNTIF($E$2:E5707,E5707)),"")</f>
        <v/>
      </c>
      <c r="G5707" s="170" t="str">
        <f t="shared" si="180"/>
        <v/>
      </c>
      <c r="H5707" s="240" t="str">
        <f t="shared" si="181"/>
        <v/>
      </c>
    </row>
    <row r="5708" spans="6:8" ht="18" customHeight="1">
      <c r="F5708" s="174" t="str">
        <f>IFERROR(IF(E5708="","",COUNTIF($E$2:E5708,E5708)),"")</f>
        <v/>
      </c>
      <c r="G5708" s="170" t="str">
        <f t="shared" si="180"/>
        <v/>
      </c>
      <c r="H5708" s="240" t="str">
        <f t="shared" si="181"/>
        <v/>
      </c>
    </row>
    <row r="5709" spans="6:8" ht="18" customHeight="1">
      <c r="F5709" s="174" t="str">
        <f>IFERROR(IF(E5709="","",COUNTIF($E$2:E5709,E5709)),"")</f>
        <v/>
      </c>
      <c r="G5709" s="170" t="str">
        <f t="shared" si="180"/>
        <v/>
      </c>
      <c r="H5709" s="240" t="str">
        <f t="shared" si="181"/>
        <v/>
      </c>
    </row>
    <row r="5710" spans="6:8" ht="18" customHeight="1">
      <c r="F5710" s="174" t="str">
        <f>IFERROR(IF(E5710="","",COUNTIF($E$2:E5710,E5710)),"")</f>
        <v/>
      </c>
      <c r="G5710" s="170" t="str">
        <f t="shared" si="180"/>
        <v/>
      </c>
      <c r="H5710" s="240" t="str">
        <f t="shared" si="181"/>
        <v/>
      </c>
    </row>
    <row r="5711" spans="6:8" ht="18" customHeight="1">
      <c r="F5711" s="174" t="str">
        <f>IFERROR(IF(E5711="","",COUNTIF($E$2:E5711,E5711)),"")</f>
        <v/>
      </c>
      <c r="G5711" s="170" t="str">
        <f t="shared" si="180"/>
        <v/>
      </c>
      <c r="H5711" s="240" t="str">
        <f t="shared" si="181"/>
        <v/>
      </c>
    </row>
    <row r="5712" spans="6:8" ht="18" customHeight="1">
      <c r="F5712" s="174" t="str">
        <f>IFERROR(IF(E5712="","",COUNTIF($E$2:E5712,E5712)),"")</f>
        <v/>
      </c>
      <c r="G5712" s="170" t="str">
        <f t="shared" si="180"/>
        <v/>
      </c>
      <c r="H5712" s="240" t="str">
        <f t="shared" si="181"/>
        <v/>
      </c>
    </row>
    <row r="5713" spans="6:8" ht="18" customHeight="1">
      <c r="F5713" s="174" t="str">
        <f>IFERROR(IF(E5713="","",COUNTIF($E$2:E5713,E5713)),"")</f>
        <v/>
      </c>
      <c r="G5713" s="170" t="str">
        <f t="shared" si="180"/>
        <v/>
      </c>
      <c r="H5713" s="240" t="str">
        <f t="shared" si="181"/>
        <v/>
      </c>
    </row>
    <row r="5714" spans="6:8" ht="18" customHeight="1">
      <c r="F5714" s="174" t="str">
        <f>IFERROR(IF(E5714="","",COUNTIF($E$2:E5714,E5714)),"")</f>
        <v/>
      </c>
      <c r="G5714" s="170" t="str">
        <f t="shared" si="180"/>
        <v/>
      </c>
      <c r="H5714" s="240" t="str">
        <f t="shared" si="181"/>
        <v/>
      </c>
    </row>
    <row r="5715" spans="6:8" ht="18" customHeight="1">
      <c r="F5715" s="174" t="str">
        <f>IFERROR(IF(E5715="","",COUNTIF($E$2:E5715,E5715)),"")</f>
        <v/>
      </c>
      <c r="G5715" s="170" t="str">
        <f t="shared" si="180"/>
        <v/>
      </c>
      <c r="H5715" s="240" t="str">
        <f t="shared" si="181"/>
        <v/>
      </c>
    </row>
    <row r="5716" spans="6:8" ht="18" customHeight="1">
      <c r="F5716" s="174" t="str">
        <f>IFERROR(IF(E5716="","",COUNTIF($E$2:E5716,E5716)),"")</f>
        <v/>
      </c>
      <c r="G5716" s="170" t="str">
        <f t="shared" si="180"/>
        <v/>
      </c>
      <c r="H5716" s="240" t="str">
        <f t="shared" si="181"/>
        <v/>
      </c>
    </row>
    <row r="5717" spans="6:8" ht="18" customHeight="1">
      <c r="F5717" s="174" t="str">
        <f>IFERROR(IF(E5717="","",COUNTIF($E$2:E5717,E5717)),"")</f>
        <v/>
      </c>
      <c r="G5717" s="170" t="str">
        <f t="shared" si="180"/>
        <v/>
      </c>
      <c r="H5717" s="240" t="str">
        <f t="shared" si="181"/>
        <v/>
      </c>
    </row>
    <row r="5718" spans="6:8" ht="18" customHeight="1">
      <c r="F5718" s="174" t="str">
        <f>IFERROR(IF(E5718="","",COUNTIF($E$2:E5718,E5718)),"")</f>
        <v/>
      </c>
      <c r="G5718" s="170" t="str">
        <f t="shared" si="180"/>
        <v/>
      </c>
      <c r="H5718" s="240" t="str">
        <f t="shared" si="181"/>
        <v/>
      </c>
    </row>
    <row r="5719" spans="6:8" ht="18" customHeight="1">
      <c r="F5719" s="174" t="str">
        <f>IFERROR(IF(E5719="","",COUNTIF($E$2:E5719,E5719)),"")</f>
        <v/>
      </c>
      <c r="G5719" s="170" t="str">
        <f t="shared" si="180"/>
        <v/>
      </c>
      <c r="H5719" s="240" t="str">
        <f t="shared" si="181"/>
        <v/>
      </c>
    </row>
    <row r="5720" spans="6:8" ht="18" customHeight="1">
      <c r="F5720" s="174" t="str">
        <f>IFERROR(IF(E5720="","",COUNTIF($E$2:E5720,E5720)),"")</f>
        <v/>
      </c>
      <c r="G5720" s="170" t="str">
        <f t="shared" si="180"/>
        <v/>
      </c>
      <c r="H5720" s="240" t="str">
        <f t="shared" si="181"/>
        <v/>
      </c>
    </row>
    <row r="5721" spans="6:8" ht="18" customHeight="1">
      <c r="F5721" s="174" t="str">
        <f>IFERROR(IF(E5721="","",COUNTIF($E$2:E5721,E5721)),"")</f>
        <v/>
      </c>
      <c r="G5721" s="170" t="str">
        <f t="shared" si="180"/>
        <v/>
      </c>
      <c r="H5721" s="240" t="str">
        <f t="shared" si="181"/>
        <v/>
      </c>
    </row>
    <row r="5722" spans="6:8" ht="18" customHeight="1">
      <c r="F5722" s="174" t="str">
        <f>IFERROR(IF(E5722="","",COUNTIF($E$2:E5722,E5722)),"")</f>
        <v/>
      </c>
      <c r="G5722" s="170" t="str">
        <f t="shared" si="180"/>
        <v/>
      </c>
      <c r="H5722" s="240" t="str">
        <f t="shared" si="181"/>
        <v/>
      </c>
    </row>
    <row r="5723" spans="6:8" ht="18" customHeight="1">
      <c r="F5723" s="174" t="str">
        <f>IFERROR(IF(E5723="","",COUNTIF($E$2:E5723,E5723)),"")</f>
        <v/>
      </c>
      <c r="G5723" s="170" t="str">
        <f t="shared" si="180"/>
        <v/>
      </c>
      <c r="H5723" s="240" t="str">
        <f t="shared" si="181"/>
        <v/>
      </c>
    </row>
    <row r="5724" spans="6:8" ht="18" customHeight="1">
      <c r="F5724" s="174" t="str">
        <f>IFERROR(IF(E5724="","",COUNTIF($E$2:E5724,E5724)),"")</f>
        <v/>
      </c>
      <c r="G5724" s="170" t="str">
        <f t="shared" si="180"/>
        <v/>
      </c>
      <c r="H5724" s="240" t="str">
        <f t="shared" si="181"/>
        <v/>
      </c>
    </row>
    <row r="5725" spans="6:8" ht="18" customHeight="1">
      <c r="F5725" s="174" t="str">
        <f>IFERROR(IF(E5725="","",COUNTIF($E$2:E5725,E5725)),"")</f>
        <v/>
      </c>
      <c r="G5725" s="170" t="str">
        <f t="shared" si="180"/>
        <v/>
      </c>
      <c r="H5725" s="240" t="str">
        <f t="shared" si="181"/>
        <v/>
      </c>
    </row>
    <row r="5726" spans="6:8" ht="18" customHeight="1">
      <c r="F5726" s="174" t="str">
        <f>IFERROR(IF(E5726="","",COUNTIF($E$2:E5726,E5726)),"")</f>
        <v/>
      </c>
      <c r="G5726" s="170" t="str">
        <f t="shared" si="180"/>
        <v/>
      </c>
      <c r="H5726" s="240" t="str">
        <f t="shared" si="181"/>
        <v/>
      </c>
    </row>
    <row r="5727" spans="6:8" ht="18" customHeight="1">
      <c r="F5727" s="174" t="str">
        <f>IFERROR(IF(E5727="","",COUNTIF($E$2:E5727,E5727)),"")</f>
        <v/>
      </c>
      <c r="G5727" s="170" t="str">
        <f t="shared" si="180"/>
        <v/>
      </c>
      <c r="H5727" s="240" t="str">
        <f t="shared" si="181"/>
        <v/>
      </c>
    </row>
    <row r="5728" spans="6:8" ht="18" customHeight="1">
      <c r="F5728" s="174" t="str">
        <f>IFERROR(IF(E5728="","",COUNTIF($E$2:E5728,E5728)),"")</f>
        <v/>
      </c>
      <c r="G5728" s="170" t="str">
        <f t="shared" si="180"/>
        <v/>
      </c>
      <c r="H5728" s="240" t="str">
        <f t="shared" si="181"/>
        <v/>
      </c>
    </row>
    <row r="5729" spans="6:8" ht="18" customHeight="1">
      <c r="F5729" s="174" t="str">
        <f>IFERROR(IF(E5729="","",COUNTIF($E$2:E5729,E5729)),"")</f>
        <v/>
      </c>
      <c r="G5729" s="170" t="str">
        <f t="shared" si="180"/>
        <v/>
      </c>
      <c r="H5729" s="240" t="str">
        <f t="shared" si="181"/>
        <v/>
      </c>
    </row>
    <row r="5730" spans="6:8" ht="18" customHeight="1">
      <c r="F5730" s="174" t="str">
        <f>IFERROR(IF(E5730="","",COUNTIF($E$2:E5730,E5730)),"")</f>
        <v/>
      </c>
      <c r="G5730" s="170" t="str">
        <f t="shared" si="180"/>
        <v/>
      </c>
      <c r="H5730" s="240" t="str">
        <f t="shared" si="181"/>
        <v/>
      </c>
    </row>
    <row r="5731" spans="6:8" ht="18" customHeight="1">
      <c r="F5731" s="174" t="str">
        <f>IFERROR(IF(E5731="","",COUNTIF($E$2:E5731,E5731)),"")</f>
        <v/>
      </c>
      <c r="G5731" s="170" t="str">
        <f t="shared" si="180"/>
        <v/>
      </c>
      <c r="H5731" s="240" t="str">
        <f t="shared" si="181"/>
        <v/>
      </c>
    </row>
    <row r="5732" spans="6:8" ht="18" customHeight="1">
      <c r="F5732" s="174" t="str">
        <f>IFERROR(IF(E5732="","",COUNTIF($E$2:E5732,E5732)),"")</f>
        <v/>
      </c>
      <c r="G5732" s="170" t="str">
        <f t="shared" si="180"/>
        <v/>
      </c>
      <c r="H5732" s="240" t="str">
        <f t="shared" si="181"/>
        <v/>
      </c>
    </row>
    <row r="5733" spans="6:8" ht="18" customHeight="1">
      <c r="F5733" s="174" t="str">
        <f>IFERROR(IF(E5733="","",COUNTIF($E$2:E5733,E5733)),"")</f>
        <v/>
      </c>
      <c r="G5733" s="170" t="str">
        <f t="shared" si="180"/>
        <v/>
      </c>
      <c r="H5733" s="240" t="str">
        <f t="shared" si="181"/>
        <v/>
      </c>
    </row>
    <row r="5734" spans="6:8" ht="18" customHeight="1">
      <c r="F5734" s="174" t="str">
        <f>IFERROR(IF(E5734="","",COUNTIF($E$2:E5734,E5734)),"")</f>
        <v/>
      </c>
      <c r="G5734" s="170" t="str">
        <f t="shared" si="180"/>
        <v/>
      </c>
      <c r="H5734" s="240" t="str">
        <f t="shared" si="181"/>
        <v/>
      </c>
    </row>
    <row r="5735" spans="6:8" ht="18" customHeight="1">
      <c r="F5735" s="174" t="str">
        <f>IFERROR(IF(E5735="","",COUNTIF($E$2:E5735,E5735)),"")</f>
        <v/>
      </c>
      <c r="G5735" s="170" t="str">
        <f t="shared" si="180"/>
        <v/>
      </c>
      <c r="H5735" s="240" t="str">
        <f t="shared" si="181"/>
        <v/>
      </c>
    </row>
    <row r="5736" spans="6:8" ht="18" customHeight="1">
      <c r="F5736" s="174" t="str">
        <f>IFERROR(IF(E5736="","",COUNTIF($E$2:E5736,E5736)),"")</f>
        <v/>
      </c>
      <c r="G5736" s="170" t="str">
        <f t="shared" si="180"/>
        <v/>
      </c>
      <c r="H5736" s="240" t="str">
        <f t="shared" si="181"/>
        <v/>
      </c>
    </row>
    <row r="5737" spans="6:8" ht="18" customHeight="1">
      <c r="F5737" s="174" t="str">
        <f>IFERROR(IF(E5737="","",COUNTIF($E$2:E5737,E5737)),"")</f>
        <v/>
      </c>
      <c r="G5737" s="170" t="str">
        <f t="shared" si="180"/>
        <v/>
      </c>
      <c r="H5737" s="240" t="str">
        <f t="shared" si="181"/>
        <v/>
      </c>
    </row>
    <row r="5738" spans="6:8" ht="18" customHeight="1">
      <c r="F5738" s="174" t="str">
        <f>IFERROR(IF(E5738="","",COUNTIF($E$2:E5738,E5738)),"")</f>
        <v/>
      </c>
      <c r="G5738" s="170" t="str">
        <f t="shared" si="180"/>
        <v/>
      </c>
      <c r="H5738" s="240" t="str">
        <f t="shared" si="181"/>
        <v/>
      </c>
    </row>
    <row r="5739" spans="6:8" ht="18" customHeight="1">
      <c r="F5739" s="174" t="str">
        <f>IFERROR(IF(E5739="","",COUNTIF($E$2:E5739,E5739)),"")</f>
        <v/>
      </c>
      <c r="G5739" s="170" t="str">
        <f t="shared" si="180"/>
        <v/>
      </c>
      <c r="H5739" s="240" t="str">
        <f t="shared" si="181"/>
        <v/>
      </c>
    </row>
    <row r="5740" spans="6:8" ht="18" customHeight="1">
      <c r="F5740" s="174" t="str">
        <f>IFERROR(IF(E5740="","",COUNTIF($E$2:E5740,E5740)),"")</f>
        <v/>
      </c>
      <c r="G5740" s="170" t="str">
        <f t="shared" si="180"/>
        <v/>
      </c>
      <c r="H5740" s="240" t="str">
        <f t="shared" si="181"/>
        <v/>
      </c>
    </row>
    <row r="5741" spans="6:8" ht="18" customHeight="1">
      <c r="F5741" s="174" t="str">
        <f>IFERROR(IF(E5741="","",COUNTIF($E$2:E5741,E5741)),"")</f>
        <v/>
      </c>
      <c r="G5741" s="170" t="str">
        <f t="shared" si="180"/>
        <v/>
      </c>
      <c r="H5741" s="240" t="str">
        <f t="shared" si="181"/>
        <v/>
      </c>
    </row>
    <row r="5742" spans="6:8" ht="18" customHeight="1">
      <c r="F5742" s="174" t="str">
        <f>IFERROR(IF(E5742="","",COUNTIF($E$2:E5742,E5742)),"")</f>
        <v/>
      </c>
      <c r="G5742" s="170" t="str">
        <f t="shared" si="180"/>
        <v/>
      </c>
      <c r="H5742" s="240" t="str">
        <f t="shared" si="181"/>
        <v/>
      </c>
    </row>
    <row r="5743" spans="6:8" ht="18" customHeight="1">
      <c r="F5743" s="174" t="str">
        <f>IFERROR(IF(E5743="","",COUNTIF($E$2:E5743,E5743)),"")</f>
        <v/>
      </c>
      <c r="G5743" s="170" t="str">
        <f t="shared" si="180"/>
        <v/>
      </c>
      <c r="H5743" s="240" t="str">
        <f t="shared" si="181"/>
        <v/>
      </c>
    </row>
    <row r="5744" spans="6:8" ht="18" customHeight="1">
      <c r="F5744" s="174" t="str">
        <f>IFERROR(IF(E5744="","",COUNTIF($E$2:E5744,E5744)),"")</f>
        <v/>
      </c>
      <c r="G5744" s="170" t="str">
        <f t="shared" si="180"/>
        <v/>
      </c>
      <c r="H5744" s="240" t="str">
        <f t="shared" si="181"/>
        <v/>
      </c>
    </row>
    <row r="5745" spans="6:8" ht="18" customHeight="1">
      <c r="F5745" s="174" t="str">
        <f>IFERROR(IF(E5745="","",COUNTIF($E$2:E5745,E5745)),"")</f>
        <v/>
      </c>
      <c r="G5745" s="170" t="str">
        <f t="shared" si="180"/>
        <v/>
      </c>
      <c r="H5745" s="240" t="str">
        <f t="shared" si="181"/>
        <v/>
      </c>
    </row>
    <row r="5746" spans="6:8" ht="18" customHeight="1">
      <c r="F5746" s="174" t="str">
        <f>IFERROR(IF(E5746="","",COUNTIF($E$2:E5746,E5746)),"")</f>
        <v/>
      </c>
      <c r="G5746" s="170" t="str">
        <f t="shared" si="180"/>
        <v/>
      </c>
      <c r="H5746" s="240" t="str">
        <f t="shared" si="181"/>
        <v/>
      </c>
    </row>
    <row r="5747" spans="6:8" ht="18" customHeight="1">
      <c r="F5747" s="174" t="str">
        <f>IFERROR(IF(E5747="","",COUNTIF($E$2:E5747,E5747)),"")</f>
        <v/>
      </c>
      <c r="G5747" s="170" t="str">
        <f t="shared" si="180"/>
        <v/>
      </c>
      <c r="H5747" s="240" t="str">
        <f t="shared" si="181"/>
        <v/>
      </c>
    </row>
    <row r="5748" spans="6:8" ht="18" customHeight="1">
      <c r="F5748" s="174" t="str">
        <f>IFERROR(IF(E5748="","",COUNTIF($E$2:E5748,E5748)),"")</f>
        <v/>
      </c>
      <c r="G5748" s="170" t="str">
        <f t="shared" si="180"/>
        <v/>
      </c>
      <c r="H5748" s="240" t="str">
        <f t="shared" si="181"/>
        <v/>
      </c>
    </row>
    <row r="5749" spans="6:8" ht="18" customHeight="1">
      <c r="F5749" s="174" t="str">
        <f>IFERROR(IF(E5749="","",COUNTIF($E$2:E5749,E5749)),"")</f>
        <v/>
      </c>
      <c r="G5749" s="170" t="str">
        <f t="shared" si="180"/>
        <v/>
      </c>
      <c r="H5749" s="240" t="str">
        <f t="shared" si="181"/>
        <v/>
      </c>
    </row>
    <row r="5750" spans="6:8" ht="18" customHeight="1">
      <c r="F5750" s="174" t="str">
        <f>IFERROR(IF(E5750="","",COUNTIF($E$2:E5750,E5750)),"")</f>
        <v/>
      </c>
      <c r="G5750" s="170" t="str">
        <f t="shared" si="180"/>
        <v/>
      </c>
      <c r="H5750" s="240" t="str">
        <f t="shared" si="181"/>
        <v/>
      </c>
    </row>
    <row r="5751" spans="6:8" ht="18" customHeight="1">
      <c r="F5751" s="174" t="str">
        <f>IFERROR(IF(E5751="","",COUNTIF($E$2:E5751,E5751)),"")</f>
        <v/>
      </c>
      <c r="G5751" s="170" t="str">
        <f t="shared" si="180"/>
        <v/>
      </c>
      <c r="H5751" s="240" t="str">
        <f t="shared" si="181"/>
        <v/>
      </c>
    </row>
    <row r="5752" spans="6:8" ht="18" customHeight="1">
      <c r="F5752" s="174" t="str">
        <f>IFERROR(IF(E5752="","",COUNTIF($E$2:E5752,E5752)),"")</f>
        <v/>
      </c>
      <c r="G5752" s="170" t="str">
        <f t="shared" si="180"/>
        <v/>
      </c>
      <c r="H5752" s="240" t="str">
        <f t="shared" si="181"/>
        <v/>
      </c>
    </row>
    <row r="5753" spans="6:8" ht="18" customHeight="1">
      <c r="F5753" s="174" t="str">
        <f>IFERROR(IF(E5753="","",COUNTIF($E$2:E5753,E5753)),"")</f>
        <v/>
      </c>
      <c r="G5753" s="170" t="str">
        <f t="shared" si="180"/>
        <v/>
      </c>
      <c r="H5753" s="240" t="str">
        <f t="shared" si="181"/>
        <v/>
      </c>
    </row>
    <row r="5754" spans="6:8" ht="18" customHeight="1">
      <c r="F5754" s="174" t="str">
        <f>IFERROR(IF(E5754="","",COUNTIF($E$2:E5754,E5754)),"")</f>
        <v/>
      </c>
      <c r="G5754" s="170" t="str">
        <f t="shared" si="180"/>
        <v/>
      </c>
      <c r="H5754" s="240" t="str">
        <f t="shared" si="181"/>
        <v/>
      </c>
    </row>
    <row r="5755" spans="6:8" ht="18" customHeight="1">
      <c r="F5755" s="174" t="str">
        <f>IFERROR(IF(E5755="","",COUNTIF($E$2:E5755,E5755)),"")</f>
        <v/>
      </c>
      <c r="G5755" s="170" t="str">
        <f t="shared" si="180"/>
        <v/>
      </c>
      <c r="H5755" s="240" t="str">
        <f t="shared" si="181"/>
        <v/>
      </c>
    </row>
    <row r="5756" spans="6:8" ht="18" customHeight="1">
      <c r="F5756" s="174" t="str">
        <f>IFERROR(IF(E5756="","",COUNTIF($E$2:E5756,E5756)),"")</f>
        <v/>
      </c>
      <c r="G5756" s="170" t="str">
        <f t="shared" si="180"/>
        <v/>
      </c>
      <c r="H5756" s="240" t="str">
        <f t="shared" si="181"/>
        <v/>
      </c>
    </row>
    <row r="5757" spans="6:8" ht="18" customHeight="1">
      <c r="F5757" s="174" t="str">
        <f>IFERROR(IF(E5757="","",COUNTIF($E$2:E5757,E5757)),"")</f>
        <v/>
      </c>
      <c r="G5757" s="170" t="str">
        <f t="shared" si="180"/>
        <v/>
      </c>
      <c r="H5757" s="240" t="str">
        <f t="shared" si="181"/>
        <v/>
      </c>
    </row>
    <row r="5758" spans="6:8" ht="18" customHeight="1">
      <c r="F5758" s="174" t="str">
        <f>IFERROR(IF(E5758="","",COUNTIF($E$2:E5758,E5758)),"")</f>
        <v/>
      </c>
      <c r="G5758" s="170" t="str">
        <f t="shared" si="180"/>
        <v/>
      </c>
      <c r="H5758" s="240" t="str">
        <f t="shared" si="181"/>
        <v/>
      </c>
    </row>
    <row r="5759" spans="6:8" ht="18" customHeight="1">
      <c r="F5759" s="174" t="str">
        <f>IFERROR(IF(E5759="","",COUNTIF($E$2:E5759,E5759)),"")</f>
        <v/>
      </c>
      <c r="G5759" s="170" t="str">
        <f t="shared" si="180"/>
        <v/>
      </c>
      <c r="H5759" s="240" t="str">
        <f t="shared" si="181"/>
        <v/>
      </c>
    </row>
    <row r="5760" spans="6:8" ht="18" customHeight="1">
      <c r="F5760" s="174" t="str">
        <f>IFERROR(IF(E5760="","",COUNTIF($E$2:E5760,E5760)),"")</f>
        <v/>
      </c>
      <c r="G5760" s="170" t="str">
        <f t="shared" si="180"/>
        <v/>
      </c>
      <c r="H5760" s="240" t="str">
        <f t="shared" si="181"/>
        <v/>
      </c>
    </row>
    <row r="5761" spans="6:8" ht="18" customHeight="1">
      <c r="F5761" s="174" t="str">
        <f>IFERROR(IF(E5761="","",COUNTIF($E$2:E5761,E5761)),"")</f>
        <v/>
      </c>
      <c r="G5761" s="170" t="str">
        <f t="shared" si="180"/>
        <v/>
      </c>
      <c r="H5761" s="240" t="str">
        <f t="shared" si="181"/>
        <v/>
      </c>
    </row>
    <row r="5762" spans="6:8" ht="18" customHeight="1">
      <c r="F5762" s="174" t="str">
        <f>IFERROR(IF(E5762="","",COUNTIF($E$2:E5762,E5762)),"")</f>
        <v/>
      </c>
      <c r="G5762" s="170" t="str">
        <f t="shared" ref="G5762:G5825" si="182">IFERROR(IF(AND(COUNTIF(E5762:E5762,E5762)=(F5762),F5762&gt;0),ROW(),""),"")</f>
        <v/>
      </c>
      <c r="H5762" s="240" t="str">
        <f>IFERROR(INDEX(E:E,SMALL(G:G,ROW()-1)),"")</f>
        <v/>
      </c>
    </row>
    <row r="5763" spans="6:8" ht="18" customHeight="1">
      <c r="F5763" s="174" t="str">
        <f>IFERROR(IF(E5763="","",COUNTIF($E$2:E5763,E5763)),"")</f>
        <v/>
      </c>
      <c r="G5763" s="170" t="str">
        <f t="shared" si="182"/>
        <v/>
      </c>
    </row>
    <row r="5764" spans="6:8" ht="18" customHeight="1">
      <c r="F5764" s="174" t="str">
        <f>IFERROR(IF(E5764="","",COUNTIF($E$2:E5764,E5764)),"")</f>
        <v/>
      </c>
      <c r="G5764" s="170" t="str">
        <f t="shared" si="182"/>
        <v/>
      </c>
    </row>
    <row r="5765" spans="6:8" ht="18" customHeight="1">
      <c r="F5765" s="174" t="str">
        <f>IFERROR(IF(E5765="","",COUNTIF($E$2:E5765,E5765)),"")</f>
        <v/>
      </c>
      <c r="G5765" s="170" t="str">
        <f t="shared" si="182"/>
        <v/>
      </c>
    </row>
    <row r="5766" spans="6:8" ht="18" customHeight="1">
      <c r="F5766" s="174" t="str">
        <f>IFERROR(IF(E5766="","",COUNTIF($E$2:E5766,E5766)),"")</f>
        <v/>
      </c>
      <c r="G5766" s="170" t="str">
        <f t="shared" si="182"/>
        <v/>
      </c>
    </row>
    <row r="5767" spans="6:8" ht="18" customHeight="1">
      <c r="F5767" s="174" t="str">
        <f>IFERROR(IF(E5767="","",COUNTIF($E$2:E5767,E5767)),"")</f>
        <v/>
      </c>
      <c r="G5767" s="170" t="str">
        <f t="shared" si="182"/>
        <v/>
      </c>
    </row>
    <row r="5768" spans="6:8" ht="18" customHeight="1">
      <c r="F5768" s="174" t="str">
        <f>IFERROR(IF(E5768="","",COUNTIF($E$2:E5768,E5768)),"")</f>
        <v/>
      </c>
      <c r="G5768" s="170" t="str">
        <f t="shared" si="182"/>
        <v/>
      </c>
    </row>
    <row r="5769" spans="6:8" ht="18" customHeight="1">
      <c r="F5769" s="174" t="str">
        <f>IFERROR(IF(E5769="","",COUNTIF($E$2:E5769,E5769)),"")</f>
        <v/>
      </c>
      <c r="G5769" s="170" t="str">
        <f t="shared" si="182"/>
        <v/>
      </c>
    </row>
    <row r="5770" spans="6:8" ht="18" customHeight="1">
      <c r="F5770" s="174" t="str">
        <f>IFERROR(IF(E5770="","",COUNTIF($E$2:E5770,E5770)),"")</f>
        <v/>
      </c>
      <c r="G5770" s="170" t="str">
        <f t="shared" si="182"/>
        <v/>
      </c>
    </row>
    <row r="5771" spans="6:8" ht="18" customHeight="1">
      <c r="F5771" s="174" t="str">
        <f>IFERROR(IF(E5771="","",COUNTIF($E$2:E5771,E5771)),"")</f>
        <v/>
      </c>
      <c r="G5771" s="170" t="str">
        <f t="shared" si="182"/>
        <v/>
      </c>
    </row>
    <row r="5772" spans="6:8" ht="18" customHeight="1">
      <c r="F5772" s="174" t="str">
        <f>IFERROR(IF(E5772="","",COUNTIF($E$2:E5772,E5772)),"")</f>
        <v/>
      </c>
      <c r="G5772" s="170" t="str">
        <f t="shared" si="182"/>
        <v/>
      </c>
    </row>
    <row r="5773" spans="6:8" ht="18" customHeight="1">
      <c r="F5773" s="174" t="str">
        <f>IFERROR(IF(E5773="","",COUNTIF($E$2:E5773,E5773)),"")</f>
        <v/>
      </c>
      <c r="G5773" s="170" t="str">
        <f t="shared" si="182"/>
        <v/>
      </c>
    </row>
    <row r="5774" spans="6:8" ht="18" customHeight="1">
      <c r="F5774" s="174" t="str">
        <f>IFERROR(IF(E5774="","",COUNTIF($E$2:E5774,E5774)),"")</f>
        <v/>
      </c>
      <c r="G5774" s="170" t="str">
        <f t="shared" si="182"/>
        <v/>
      </c>
    </row>
    <row r="5775" spans="6:8" ht="18" customHeight="1">
      <c r="F5775" s="174" t="str">
        <f>IFERROR(IF(E5775="","",COUNTIF($E$2:E5775,E5775)),"")</f>
        <v/>
      </c>
      <c r="G5775" s="170" t="str">
        <f t="shared" si="182"/>
        <v/>
      </c>
    </row>
    <row r="5776" spans="6:8" ht="18" customHeight="1">
      <c r="F5776" s="174" t="str">
        <f>IFERROR(IF(E5776="","",COUNTIF($E$2:E5776,E5776)),"")</f>
        <v/>
      </c>
      <c r="G5776" s="170" t="str">
        <f t="shared" si="182"/>
        <v/>
      </c>
    </row>
    <row r="5777" spans="6:7" ht="18" customHeight="1">
      <c r="F5777" s="174" t="str">
        <f>IFERROR(IF(E5777="","",COUNTIF($E$2:E5777,E5777)),"")</f>
        <v/>
      </c>
      <c r="G5777" s="170" t="str">
        <f t="shared" si="182"/>
        <v/>
      </c>
    </row>
    <row r="5778" spans="6:7" ht="18" customHeight="1">
      <c r="F5778" s="174" t="str">
        <f>IFERROR(IF(E5778="","",COUNTIF($E$2:E5778,E5778)),"")</f>
        <v/>
      </c>
      <c r="G5778" s="170" t="str">
        <f t="shared" si="182"/>
        <v/>
      </c>
    </row>
    <row r="5779" spans="6:7" ht="18" customHeight="1">
      <c r="F5779" s="174" t="str">
        <f>IFERROR(IF(E5779="","",COUNTIF($E$2:E5779,E5779)),"")</f>
        <v/>
      </c>
      <c r="G5779" s="170" t="str">
        <f t="shared" si="182"/>
        <v/>
      </c>
    </row>
    <row r="5780" spans="6:7" ht="18" customHeight="1">
      <c r="F5780" s="174" t="str">
        <f>IFERROR(IF(E5780="","",COUNTIF($E$2:E5780,E5780)),"")</f>
        <v/>
      </c>
      <c r="G5780" s="170" t="str">
        <f t="shared" si="182"/>
        <v/>
      </c>
    </row>
    <row r="5781" spans="6:7" ht="18" customHeight="1">
      <c r="F5781" s="174" t="str">
        <f>IFERROR(IF(E5781="","",COUNTIF($E$2:E5781,E5781)),"")</f>
        <v/>
      </c>
      <c r="G5781" s="170" t="str">
        <f t="shared" si="182"/>
        <v/>
      </c>
    </row>
    <row r="5782" spans="6:7" ht="18" customHeight="1">
      <c r="F5782" s="174" t="str">
        <f>IFERROR(IF(E5782="","",COUNTIF($E$2:E5782,E5782)),"")</f>
        <v/>
      </c>
      <c r="G5782" s="170" t="str">
        <f t="shared" si="182"/>
        <v/>
      </c>
    </row>
    <row r="5783" spans="6:7" ht="18" customHeight="1">
      <c r="F5783" s="174" t="str">
        <f>IFERROR(IF(E5783="","",COUNTIF($E$2:E5783,E5783)),"")</f>
        <v/>
      </c>
      <c r="G5783" s="170" t="str">
        <f t="shared" si="182"/>
        <v/>
      </c>
    </row>
    <row r="5784" spans="6:7" ht="18" customHeight="1">
      <c r="F5784" s="174" t="str">
        <f>IFERROR(IF(E5784="","",COUNTIF($E$2:E5784,E5784)),"")</f>
        <v/>
      </c>
      <c r="G5784" s="170" t="str">
        <f t="shared" si="182"/>
        <v/>
      </c>
    </row>
    <row r="5785" spans="6:7" ht="18" customHeight="1">
      <c r="F5785" s="174" t="str">
        <f>IFERROR(IF(E5785="","",COUNTIF($E$2:E5785,E5785)),"")</f>
        <v/>
      </c>
      <c r="G5785" s="170" t="str">
        <f t="shared" si="182"/>
        <v/>
      </c>
    </row>
    <row r="5786" spans="6:7" ht="18" customHeight="1">
      <c r="F5786" s="174" t="str">
        <f>IFERROR(IF(E5786="","",COUNTIF($E$2:E5786,E5786)),"")</f>
        <v/>
      </c>
      <c r="G5786" s="170" t="str">
        <f t="shared" si="182"/>
        <v/>
      </c>
    </row>
    <row r="5787" spans="6:7" ht="18" customHeight="1">
      <c r="F5787" s="174" t="str">
        <f>IFERROR(IF(E5787="","",COUNTIF($E$2:E5787,E5787)),"")</f>
        <v/>
      </c>
      <c r="G5787" s="170" t="str">
        <f t="shared" si="182"/>
        <v/>
      </c>
    </row>
    <row r="5788" spans="6:7" ht="18" customHeight="1">
      <c r="F5788" s="174" t="str">
        <f>IFERROR(IF(E5788="","",COUNTIF($E$2:E5788,E5788)),"")</f>
        <v/>
      </c>
      <c r="G5788" s="170" t="str">
        <f t="shared" si="182"/>
        <v/>
      </c>
    </row>
    <row r="5789" spans="6:7" ht="18" customHeight="1">
      <c r="F5789" s="174" t="str">
        <f>IFERROR(IF(E5789="","",COUNTIF($E$2:E5789,E5789)),"")</f>
        <v/>
      </c>
      <c r="G5789" s="170" t="str">
        <f t="shared" si="182"/>
        <v/>
      </c>
    </row>
    <row r="5790" spans="6:7" ht="18" customHeight="1">
      <c r="F5790" s="174" t="str">
        <f>IFERROR(IF(E5790="","",COUNTIF($E$2:E5790,E5790)),"")</f>
        <v/>
      </c>
      <c r="G5790" s="170" t="str">
        <f t="shared" si="182"/>
        <v/>
      </c>
    </row>
    <row r="5791" spans="6:7" ht="18" customHeight="1">
      <c r="F5791" s="174" t="str">
        <f>IFERROR(IF(E5791="","",COUNTIF($E$2:E5791,E5791)),"")</f>
        <v/>
      </c>
      <c r="G5791" s="170" t="str">
        <f t="shared" si="182"/>
        <v/>
      </c>
    </row>
    <row r="5792" spans="6:7" ht="18" customHeight="1">
      <c r="F5792" s="174" t="str">
        <f>IFERROR(IF(E5792="","",COUNTIF($E$2:E5792,E5792)),"")</f>
        <v/>
      </c>
      <c r="G5792" s="170" t="str">
        <f t="shared" si="182"/>
        <v/>
      </c>
    </row>
    <row r="5793" spans="6:7" ht="18" customHeight="1">
      <c r="F5793" s="174" t="str">
        <f>IFERROR(IF(E5793="","",COUNTIF($E$2:E5793,E5793)),"")</f>
        <v/>
      </c>
      <c r="G5793" s="170" t="str">
        <f t="shared" si="182"/>
        <v/>
      </c>
    </row>
    <row r="5794" spans="6:7" ht="18" customHeight="1">
      <c r="F5794" s="174" t="str">
        <f>IFERROR(IF(E5794="","",COUNTIF($E$2:E5794,E5794)),"")</f>
        <v/>
      </c>
      <c r="G5794" s="170" t="str">
        <f t="shared" si="182"/>
        <v/>
      </c>
    </row>
    <row r="5795" spans="6:7" ht="18" customHeight="1">
      <c r="F5795" s="174" t="str">
        <f>IFERROR(IF(E5795="","",COUNTIF($E$2:E5795,E5795)),"")</f>
        <v/>
      </c>
      <c r="G5795" s="170" t="str">
        <f t="shared" si="182"/>
        <v/>
      </c>
    </row>
    <row r="5796" spans="6:7" ht="18" customHeight="1">
      <c r="F5796" s="174" t="str">
        <f>IFERROR(IF(E5796="","",COUNTIF($E$2:E5796,E5796)),"")</f>
        <v/>
      </c>
      <c r="G5796" s="170" t="str">
        <f t="shared" si="182"/>
        <v/>
      </c>
    </row>
    <row r="5797" spans="6:7" ht="18" customHeight="1">
      <c r="F5797" s="174" t="str">
        <f>IFERROR(IF(E5797="","",COUNTIF($E$2:E5797,E5797)),"")</f>
        <v/>
      </c>
      <c r="G5797" s="170" t="str">
        <f t="shared" si="182"/>
        <v/>
      </c>
    </row>
    <row r="5798" spans="6:7" ht="18" customHeight="1">
      <c r="F5798" s="174" t="str">
        <f>IFERROR(IF(E5798="","",COUNTIF($E$2:E5798,E5798)),"")</f>
        <v/>
      </c>
      <c r="G5798" s="170" t="str">
        <f t="shared" si="182"/>
        <v/>
      </c>
    </row>
    <row r="5799" spans="6:7" ht="18" customHeight="1">
      <c r="F5799" s="174" t="str">
        <f>IFERROR(IF(E5799="","",COUNTIF($E$2:E5799,E5799)),"")</f>
        <v/>
      </c>
      <c r="G5799" s="170" t="str">
        <f t="shared" si="182"/>
        <v/>
      </c>
    </row>
    <row r="5800" spans="6:7" ht="18" customHeight="1">
      <c r="F5800" s="174" t="str">
        <f>IFERROR(IF(E5800="","",COUNTIF($E$2:E5800,E5800)),"")</f>
        <v/>
      </c>
      <c r="G5800" s="170" t="str">
        <f t="shared" si="182"/>
        <v/>
      </c>
    </row>
    <row r="5801" spans="6:7" ht="18" customHeight="1">
      <c r="F5801" s="174" t="str">
        <f>IFERROR(IF(E5801="","",COUNTIF($E$2:E5801,E5801)),"")</f>
        <v/>
      </c>
      <c r="G5801" s="170" t="str">
        <f t="shared" si="182"/>
        <v/>
      </c>
    </row>
    <row r="5802" spans="6:7" ht="18" customHeight="1">
      <c r="F5802" s="174" t="str">
        <f>IFERROR(IF(E5802="","",COUNTIF($E$2:E5802,E5802)),"")</f>
        <v/>
      </c>
      <c r="G5802" s="170" t="str">
        <f t="shared" si="182"/>
        <v/>
      </c>
    </row>
    <row r="5803" spans="6:7" ht="18" customHeight="1">
      <c r="F5803" s="174" t="str">
        <f>IFERROR(IF(E5803="","",COUNTIF($E$2:E5803,E5803)),"")</f>
        <v/>
      </c>
      <c r="G5803" s="170" t="str">
        <f t="shared" si="182"/>
        <v/>
      </c>
    </row>
    <row r="5804" spans="6:7" ht="18" customHeight="1">
      <c r="F5804" s="174" t="str">
        <f>IFERROR(IF(E5804="","",COUNTIF($E$2:E5804,E5804)),"")</f>
        <v/>
      </c>
      <c r="G5804" s="170" t="str">
        <f t="shared" si="182"/>
        <v/>
      </c>
    </row>
    <row r="5805" spans="6:7" ht="18" customHeight="1">
      <c r="F5805" s="174" t="str">
        <f>IFERROR(IF(E5805="","",COUNTIF($E$2:E5805,E5805)),"")</f>
        <v/>
      </c>
      <c r="G5805" s="170" t="str">
        <f t="shared" si="182"/>
        <v/>
      </c>
    </row>
    <row r="5806" spans="6:7" ht="18" customHeight="1">
      <c r="F5806" s="174" t="str">
        <f>IFERROR(IF(E5806="","",COUNTIF($E$2:E5806,E5806)),"")</f>
        <v/>
      </c>
      <c r="G5806" s="170" t="str">
        <f t="shared" si="182"/>
        <v/>
      </c>
    </row>
    <row r="5807" spans="6:7" ht="18" customHeight="1">
      <c r="F5807" s="174" t="str">
        <f>IFERROR(IF(E5807="","",COUNTIF($E$2:E5807,E5807)),"")</f>
        <v/>
      </c>
      <c r="G5807" s="170" t="str">
        <f t="shared" si="182"/>
        <v/>
      </c>
    </row>
    <row r="5808" spans="6:7" ht="18" customHeight="1">
      <c r="F5808" s="174" t="str">
        <f>IFERROR(IF(E5808="","",COUNTIF($E$2:E5808,E5808)),"")</f>
        <v/>
      </c>
      <c r="G5808" s="170" t="str">
        <f t="shared" si="182"/>
        <v/>
      </c>
    </row>
    <row r="5809" spans="6:7" ht="18" customHeight="1">
      <c r="F5809" s="174" t="str">
        <f>IFERROR(IF(E5809="","",COUNTIF($E$2:E5809,E5809)),"")</f>
        <v/>
      </c>
      <c r="G5809" s="170" t="str">
        <f t="shared" si="182"/>
        <v/>
      </c>
    </row>
    <row r="5810" spans="6:7" ht="18" customHeight="1">
      <c r="F5810" s="174" t="str">
        <f>IFERROR(IF(E5810="","",COUNTIF($E$2:E5810,E5810)),"")</f>
        <v/>
      </c>
      <c r="G5810" s="170" t="str">
        <f t="shared" si="182"/>
        <v/>
      </c>
    </row>
    <row r="5811" spans="6:7" ht="18" customHeight="1">
      <c r="F5811" s="174" t="str">
        <f>IFERROR(IF(E5811="","",COUNTIF($E$2:E5811,E5811)),"")</f>
        <v/>
      </c>
      <c r="G5811" s="170" t="str">
        <f t="shared" si="182"/>
        <v/>
      </c>
    </row>
    <row r="5812" spans="6:7" ht="18" customHeight="1">
      <c r="F5812" s="174" t="str">
        <f>IFERROR(IF(E5812="","",COUNTIF($E$2:E5812,E5812)),"")</f>
        <v/>
      </c>
      <c r="G5812" s="170" t="str">
        <f t="shared" si="182"/>
        <v/>
      </c>
    </row>
    <row r="5813" spans="6:7" ht="18" customHeight="1">
      <c r="F5813" s="174" t="str">
        <f>IFERROR(IF(E5813="","",COUNTIF($E$2:E5813,E5813)),"")</f>
        <v/>
      </c>
      <c r="G5813" s="170" t="str">
        <f t="shared" si="182"/>
        <v/>
      </c>
    </row>
    <row r="5814" spans="6:7" ht="18" customHeight="1">
      <c r="F5814" s="174" t="str">
        <f>IFERROR(IF(E5814="","",COUNTIF($E$2:E5814,E5814)),"")</f>
        <v/>
      </c>
      <c r="G5814" s="170" t="str">
        <f t="shared" si="182"/>
        <v/>
      </c>
    </row>
    <row r="5815" spans="6:7" ht="18" customHeight="1">
      <c r="F5815" s="174" t="str">
        <f>IFERROR(IF(E5815="","",COUNTIF($E$2:E5815,E5815)),"")</f>
        <v/>
      </c>
      <c r="G5815" s="170" t="str">
        <f t="shared" si="182"/>
        <v/>
      </c>
    </row>
    <row r="5816" spans="6:7" ht="18" customHeight="1">
      <c r="F5816" s="174" t="str">
        <f>IFERROR(IF(E5816="","",COUNTIF($E$2:E5816,E5816)),"")</f>
        <v/>
      </c>
      <c r="G5816" s="170" t="str">
        <f t="shared" si="182"/>
        <v/>
      </c>
    </row>
    <row r="5817" spans="6:7" ht="18" customHeight="1">
      <c r="F5817" s="174" t="str">
        <f>IFERROR(IF(E5817="","",COUNTIF($E$2:E5817,E5817)),"")</f>
        <v/>
      </c>
      <c r="G5817" s="170" t="str">
        <f t="shared" si="182"/>
        <v/>
      </c>
    </row>
    <row r="5818" spans="6:7" ht="18" customHeight="1">
      <c r="F5818" s="174" t="str">
        <f>IFERROR(IF(E5818="","",COUNTIF($E$2:E5818,E5818)),"")</f>
        <v/>
      </c>
      <c r="G5818" s="170" t="str">
        <f t="shared" si="182"/>
        <v/>
      </c>
    </row>
    <row r="5819" spans="6:7" ht="18" customHeight="1">
      <c r="F5819" s="174" t="str">
        <f>IFERROR(IF(E5819="","",COUNTIF($E$2:E5819,E5819)),"")</f>
        <v/>
      </c>
      <c r="G5819" s="170" t="str">
        <f t="shared" si="182"/>
        <v/>
      </c>
    </row>
    <row r="5820" spans="6:7" ht="18" customHeight="1">
      <c r="F5820" s="174" t="str">
        <f>IFERROR(IF(E5820="","",COUNTIF($E$2:E5820,E5820)),"")</f>
        <v/>
      </c>
      <c r="G5820" s="170" t="str">
        <f t="shared" si="182"/>
        <v/>
      </c>
    </row>
    <row r="5821" spans="6:7" ht="18" customHeight="1">
      <c r="F5821" s="174" t="str">
        <f>IFERROR(IF(E5821="","",COUNTIF($E$2:E5821,E5821)),"")</f>
        <v/>
      </c>
      <c r="G5821" s="170" t="str">
        <f t="shared" si="182"/>
        <v/>
      </c>
    </row>
    <row r="5822" spans="6:7" ht="18" customHeight="1">
      <c r="F5822" s="174" t="str">
        <f>IFERROR(IF(E5822="","",COUNTIF($E$2:E5822,E5822)),"")</f>
        <v/>
      </c>
      <c r="G5822" s="170" t="str">
        <f t="shared" si="182"/>
        <v/>
      </c>
    </row>
    <row r="5823" spans="6:7" ht="18" customHeight="1">
      <c r="F5823" s="174" t="str">
        <f>IFERROR(IF(E5823="","",COUNTIF($E$2:E5823,E5823)),"")</f>
        <v/>
      </c>
      <c r="G5823" s="170" t="str">
        <f t="shared" si="182"/>
        <v/>
      </c>
    </row>
    <row r="5824" spans="6:7" ht="18" customHeight="1">
      <c r="F5824" s="174" t="str">
        <f>IFERROR(IF(E5824="","",COUNTIF($E$2:E5824,E5824)),"")</f>
        <v/>
      </c>
      <c r="G5824" s="170" t="str">
        <f t="shared" si="182"/>
        <v/>
      </c>
    </row>
    <row r="5825" spans="6:7" ht="18" customHeight="1">
      <c r="F5825" s="174" t="str">
        <f>IFERROR(IF(E5825="","",COUNTIF($E$2:E5825,E5825)),"")</f>
        <v/>
      </c>
      <c r="G5825" s="170" t="str">
        <f t="shared" si="182"/>
        <v/>
      </c>
    </row>
    <row r="5826" spans="6:7" ht="18" customHeight="1">
      <c r="F5826" s="174" t="str">
        <f>IFERROR(IF(E5826="","",COUNTIF($E$2:E5826,E5826)),"")</f>
        <v/>
      </c>
      <c r="G5826" s="170" t="str">
        <f t="shared" ref="G5826:G5889" si="183">IFERROR(IF(AND(COUNTIF(E5826:E5826,E5826)=(F5826),F5826&gt;0),ROW(),""),"")</f>
        <v/>
      </c>
    </row>
    <row r="5827" spans="6:7" ht="18" customHeight="1">
      <c r="F5827" s="174" t="str">
        <f>IFERROR(IF(E5827="","",COUNTIF($E$2:E5827,E5827)),"")</f>
        <v/>
      </c>
      <c r="G5827" s="170" t="str">
        <f t="shared" si="183"/>
        <v/>
      </c>
    </row>
    <row r="5828" spans="6:7" ht="18" customHeight="1">
      <c r="F5828" s="174" t="str">
        <f>IFERROR(IF(E5828="","",COUNTIF($E$2:E5828,E5828)),"")</f>
        <v/>
      </c>
      <c r="G5828" s="170" t="str">
        <f t="shared" si="183"/>
        <v/>
      </c>
    </row>
    <row r="5829" spans="6:7" ht="18" customHeight="1">
      <c r="F5829" s="174" t="str">
        <f>IFERROR(IF(E5829="","",COUNTIF($E$2:E5829,E5829)),"")</f>
        <v/>
      </c>
      <c r="G5829" s="170" t="str">
        <f t="shared" si="183"/>
        <v/>
      </c>
    </row>
    <row r="5830" spans="6:7" ht="18" customHeight="1">
      <c r="F5830" s="174" t="str">
        <f>IFERROR(IF(E5830="","",COUNTIF($E$2:E5830,E5830)),"")</f>
        <v/>
      </c>
      <c r="G5830" s="170" t="str">
        <f t="shared" si="183"/>
        <v/>
      </c>
    </row>
    <row r="5831" spans="6:7" ht="18" customHeight="1">
      <c r="F5831" s="174" t="str">
        <f>IFERROR(IF(E5831="","",COUNTIF($E$2:E5831,E5831)),"")</f>
        <v/>
      </c>
      <c r="G5831" s="170" t="str">
        <f t="shared" si="183"/>
        <v/>
      </c>
    </row>
    <row r="5832" spans="6:7" ht="18" customHeight="1">
      <c r="F5832" s="174" t="str">
        <f>IFERROR(IF(E5832="","",COUNTIF($E$2:E5832,E5832)),"")</f>
        <v/>
      </c>
      <c r="G5832" s="170" t="str">
        <f t="shared" si="183"/>
        <v/>
      </c>
    </row>
    <row r="5833" spans="6:7" ht="18" customHeight="1">
      <c r="F5833" s="174" t="str">
        <f>IFERROR(IF(E5833="","",COUNTIF($E$2:E5833,E5833)),"")</f>
        <v/>
      </c>
      <c r="G5833" s="170" t="str">
        <f t="shared" si="183"/>
        <v/>
      </c>
    </row>
    <row r="5834" spans="6:7" ht="18" customHeight="1">
      <c r="F5834" s="174" t="str">
        <f>IFERROR(IF(E5834="","",COUNTIF($E$2:E5834,E5834)),"")</f>
        <v/>
      </c>
      <c r="G5834" s="170" t="str">
        <f t="shared" si="183"/>
        <v/>
      </c>
    </row>
    <row r="5835" spans="6:7" ht="18" customHeight="1">
      <c r="F5835" s="174" t="str">
        <f>IFERROR(IF(E5835="","",COUNTIF($E$2:E5835,E5835)),"")</f>
        <v/>
      </c>
      <c r="G5835" s="170" t="str">
        <f t="shared" si="183"/>
        <v/>
      </c>
    </row>
    <row r="5836" spans="6:7" ht="18" customHeight="1">
      <c r="F5836" s="174" t="str">
        <f>IFERROR(IF(E5836="","",COUNTIF($E$2:E5836,E5836)),"")</f>
        <v/>
      </c>
      <c r="G5836" s="170" t="str">
        <f t="shared" si="183"/>
        <v/>
      </c>
    </row>
    <row r="5837" spans="6:7" ht="18" customHeight="1">
      <c r="F5837" s="174" t="str">
        <f>IFERROR(IF(E5837="","",COUNTIF($E$2:E5837,E5837)),"")</f>
        <v/>
      </c>
      <c r="G5837" s="170" t="str">
        <f t="shared" si="183"/>
        <v/>
      </c>
    </row>
    <row r="5838" spans="6:7" ht="18" customHeight="1">
      <c r="F5838" s="174" t="str">
        <f>IFERROR(IF(E5838="","",COUNTIF($E$2:E5838,E5838)),"")</f>
        <v/>
      </c>
      <c r="G5838" s="170" t="str">
        <f t="shared" si="183"/>
        <v/>
      </c>
    </row>
    <row r="5839" spans="6:7" ht="18" customHeight="1">
      <c r="F5839" s="174" t="str">
        <f>IFERROR(IF(E5839="","",COUNTIF($E$2:E5839,E5839)),"")</f>
        <v/>
      </c>
      <c r="G5839" s="170" t="str">
        <f t="shared" si="183"/>
        <v/>
      </c>
    </row>
    <row r="5840" spans="6:7" ht="18" customHeight="1">
      <c r="F5840" s="174" t="str">
        <f>IFERROR(IF(E5840="","",COUNTIF($E$2:E5840,E5840)),"")</f>
        <v/>
      </c>
      <c r="G5840" s="170" t="str">
        <f t="shared" si="183"/>
        <v/>
      </c>
    </row>
    <row r="5841" spans="6:7" ht="18" customHeight="1">
      <c r="F5841" s="174" t="str">
        <f>IFERROR(IF(E5841="","",COUNTIF($E$2:E5841,E5841)),"")</f>
        <v/>
      </c>
      <c r="G5841" s="170" t="str">
        <f t="shared" si="183"/>
        <v/>
      </c>
    </row>
    <row r="5842" spans="6:7" ht="18" customHeight="1">
      <c r="F5842" s="174" t="str">
        <f>IFERROR(IF(E5842="","",COUNTIF($E$2:E5842,E5842)),"")</f>
        <v/>
      </c>
      <c r="G5842" s="170" t="str">
        <f t="shared" si="183"/>
        <v/>
      </c>
    </row>
    <row r="5843" spans="6:7" ht="18" customHeight="1">
      <c r="F5843" s="174" t="str">
        <f>IFERROR(IF(E5843="","",COUNTIF($E$2:E5843,E5843)),"")</f>
        <v/>
      </c>
      <c r="G5843" s="170" t="str">
        <f t="shared" si="183"/>
        <v/>
      </c>
    </row>
    <row r="5844" spans="6:7" ht="18" customHeight="1">
      <c r="F5844" s="174" t="str">
        <f>IFERROR(IF(E5844="","",COUNTIF($E$2:E5844,E5844)),"")</f>
        <v/>
      </c>
      <c r="G5844" s="170" t="str">
        <f t="shared" si="183"/>
        <v/>
      </c>
    </row>
    <row r="5845" spans="6:7" ht="18" customHeight="1">
      <c r="F5845" s="174" t="str">
        <f>IFERROR(IF(E5845="","",COUNTIF($E$2:E5845,E5845)),"")</f>
        <v/>
      </c>
      <c r="G5845" s="170" t="str">
        <f t="shared" si="183"/>
        <v/>
      </c>
    </row>
    <row r="5846" spans="6:7" ht="18" customHeight="1">
      <c r="F5846" s="174" t="str">
        <f>IFERROR(IF(E5846="","",COUNTIF($E$2:E5846,E5846)),"")</f>
        <v/>
      </c>
      <c r="G5846" s="170" t="str">
        <f t="shared" si="183"/>
        <v/>
      </c>
    </row>
    <row r="5847" spans="6:7" ht="18" customHeight="1">
      <c r="F5847" s="174" t="str">
        <f>IFERROR(IF(E5847="","",COUNTIF($E$2:E5847,E5847)),"")</f>
        <v/>
      </c>
      <c r="G5847" s="170" t="str">
        <f t="shared" si="183"/>
        <v/>
      </c>
    </row>
    <row r="5848" spans="6:7" ht="18" customHeight="1">
      <c r="F5848" s="174" t="str">
        <f>IFERROR(IF(E5848="","",COUNTIF($E$2:E5848,E5848)),"")</f>
        <v/>
      </c>
      <c r="G5848" s="170" t="str">
        <f t="shared" si="183"/>
        <v/>
      </c>
    </row>
    <row r="5849" spans="6:7" ht="18" customHeight="1">
      <c r="F5849" s="174" t="str">
        <f>IFERROR(IF(E5849="","",COUNTIF($E$2:E5849,E5849)),"")</f>
        <v/>
      </c>
      <c r="G5849" s="170" t="str">
        <f t="shared" si="183"/>
        <v/>
      </c>
    </row>
    <row r="5850" spans="6:7" ht="18" customHeight="1">
      <c r="F5850" s="174" t="str">
        <f>IFERROR(IF(E5850="","",COUNTIF($E$2:E5850,E5850)),"")</f>
        <v/>
      </c>
      <c r="G5850" s="170" t="str">
        <f t="shared" si="183"/>
        <v/>
      </c>
    </row>
    <row r="5851" spans="6:7" ht="18" customHeight="1">
      <c r="F5851" s="174" t="str">
        <f>IFERROR(IF(E5851="","",COUNTIF($E$2:E5851,E5851)),"")</f>
        <v/>
      </c>
      <c r="G5851" s="170" t="str">
        <f t="shared" si="183"/>
        <v/>
      </c>
    </row>
    <row r="5852" spans="6:7" ht="18" customHeight="1">
      <c r="F5852" s="174" t="str">
        <f>IFERROR(IF(E5852="","",COUNTIF($E$2:E5852,E5852)),"")</f>
        <v/>
      </c>
      <c r="G5852" s="170" t="str">
        <f t="shared" si="183"/>
        <v/>
      </c>
    </row>
    <row r="5853" spans="6:7" ht="18" customHeight="1">
      <c r="F5853" s="174" t="str">
        <f>IFERROR(IF(E5853="","",COUNTIF($E$2:E5853,E5853)),"")</f>
        <v/>
      </c>
      <c r="G5853" s="170" t="str">
        <f t="shared" si="183"/>
        <v/>
      </c>
    </row>
    <row r="5854" spans="6:7" ht="18" customHeight="1">
      <c r="F5854" s="174" t="str">
        <f>IFERROR(IF(E5854="","",COUNTIF($E$2:E5854,E5854)),"")</f>
        <v/>
      </c>
      <c r="G5854" s="170" t="str">
        <f t="shared" si="183"/>
        <v/>
      </c>
    </row>
    <row r="5855" spans="6:7" ht="18" customHeight="1">
      <c r="F5855" s="174" t="str">
        <f>IFERROR(IF(E5855="","",COUNTIF($E$2:E5855,E5855)),"")</f>
        <v/>
      </c>
      <c r="G5855" s="170" t="str">
        <f t="shared" si="183"/>
        <v/>
      </c>
    </row>
    <row r="5856" spans="6:7" ht="18" customHeight="1">
      <c r="F5856" s="174" t="str">
        <f>IFERROR(IF(E5856="","",COUNTIF($E$2:E5856,E5856)),"")</f>
        <v/>
      </c>
      <c r="G5856" s="170" t="str">
        <f t="shared" si="183"/>
        <v/>
      </c>
    </row>
    <row r="5857" spans="6:7" ht="18" customHeight="1">
      <c r="F5857" s="174" t="str">
        <f>IFERROR(IF(E5857="","",COUNTIF($E$2:E5857,E5857)),"")</f>
        <v/>
      </c>
      <c r="G5857" s="170" t="str">
        <f t="shared" si="183"/>
        <v/>
      </c>
    </row>
    <row r="5858" spans="6:7" ht="18" customHeight="1">
      <c r="F5858" s="174" t="str">
        <f>IFERROR(IF(E5858="","",COUNTIF($E$2:E5858,E5858)),"")</f>
        <v/>
      </c>
      <c r="G5858" s="170" t="str">
        <f t="shared" si="183"/>
        <v/>
      </c>
    </row>
    <row r="5859" spans="6:7" ht="18" customHeight="1">
      <c r="F5859" s="174" t="str">
        <f>IFERROR(IF(E5859="","",COUNTIF($E$2:E5859,E5859)),"")</f>
        <v/>
      </c>
      <c r="G5859" s="170" t="str">
        <f t="shared" si="183"/>
        <v/>
      </c>
    </row>
    <row r="5860" spans="6:7" ht="18" customHeight="1">
      <c r="F5860" s="174" t="str">
        <f>IFERROR(IF(E5860="","",COUNTIF($E$2:E5860,E5860)),"")</f>
        <v/>
      </c>
      <c r="G5860" s="170" t="str">
        <f t="shared" si="183"/>
        <v/>
      </c>
    </row>
    <row r="5861" spans="6:7" ht="18" customHeight="1">
      <c r="F5861" s="174" t="str">
        <f>IFERROR(IF(E5861="","",COUNTIF($E$2:E5861,E5861)),"")</f>
        <v/>
      </c>
      <c r="G5861" s="170" t="str">
        <f t="shared" si="183"/>
        <v/>
      </c>
    </row>
    <row r="5862" spans="6:7" ht="18" customHeight="1">
      <c r="F5862" s="174" t="str">
        <f>IFERROR(IF(E5862="","",COUNTIF($E$2:E5862,E5862)),"")</f>
        <v/>
      </c>
      <c r="G5862" s="170" t="str">
        <f t="shared" si="183"/>
        <v/>
      </c>
    </row>
    <row r="5863" spans="6:7" ht="18" customHeight="1">
      <c r="F5863" s="174" t="str">
        <f>IFERROR(IF(E5863="","",COUNTIF($E$2:E5863,E5863)),"")</f>
        <v/>
      </c>
      <c r="G5863" s="170" t="str">
        <f t="shared" si="183"/>
        <v/>
      </c>
    </row>
    <row r="5864" spans="6:7" ht="18" customHeight="1">
      <c r="F5864" s="174" t="str">
        <f>IFERROR(IF(E5864="","",COUNTIF($E$2:E5864,E5864)),"")</f>
        <v/>
      </c>
      <c r="G5864" s="170" t="str">
        <f t="shared" si="183"/>
        <v/>
      </c>
    </row>
    <row r="5865" spans="6:7" ht="18" customHeight="1">
      <c r="F5865" s="174" t="str">
        <f>IFERROR(IF(E5865="","",COUNTIF($E$2:E5865,E5865)),"")</f>
        <v/>
      </c>
      <c r="G5865" s="170" t="str">
        <f t="shared" si="183"/>
        <v/>
      </c>
    </row>
    <row r="5866" spans="6:7" ht="18" customHeight="1">
      <c r="F5866" s="174" t="str">
        <f>IFERROR(IF(E5866="","",COUNTIF($E$2:E5866,E5866)),"")</f>
        <v/>
      </c>
      <c r="G5866" s="170" t="str">
        <f t="shared" si="183"/>
        <v/>
      </c>
    </row>
    <row r="5867" spans="6:7" ht="18" customHeight="1">
      <c r="F5867" s="174" t="str">
        <f>IFERROR(IF(E5867="","",COUNTIF($E$2:E5867,E5867)),"")</f>
        <v/>
      </c>
      <c r="G5867" s="170" t="str">
        <f t="shared" si="183"/>
        <v/>
      </c>
    </row>
    <row r="5868" spans="6:7" ht="18" customHeight="1">
      <c r="F5868" s="174" t="str">
        <f>IFERROR(IF(E5868="","",COUNTIF($E$2:E5868,E5868)),"")</f>
        <v/>
      </c>
      <c r="G5868" s="170" t="str">
        <f t="shared" si="183"/>
        <v/>
      </c>
    </row>
    <row r="5869" spans="6:7" ht="18" customHeight="1">
      <c r="F5869" s="174" t="str">
        <f>IFERROR(IF(E5869="","",COUNTIF($E$2:E5869,E5869)),"")</f>
        <v/>
      </c>
      <c r="G5869" s="170" t="str">
        <f t="shared" si="183"/>
        <v/>
      </c>
    </row>
    <row r="5870" spans="6:7" ht="18" customHeight="1">
      <c r="F5870" s="174" t="str">
        <f>IFERROR(IF(E5870="","",COUNTIF($E$2:E5870,E5870)),"")</f>
        <v/>
      </c>
      <c r="G5870" s="170" t="str">
        <f t="shared" si="183"/>
        <v/>
      </c>
    </row>
    <row r="5871" spans="6:7" ht="18" customHeight="1">
      <c r="F5871" s="174" t="str">
        <f>IFERROR(IF(E5871="","",COUNTIF($E$2:E5871,E5871)),"")</f>
        <v/>
      </c>
      <c r="G5871" s="170" t="str">
        <f t="shared" si="183"/>
        <v/>
      </c>
    </row>
    <row r="5872" spans="6:7" ht="18" customHeight="1">
      <c r="F5872" s="174" t="str">
        <f>IFERROR(IF(E5872="","",COUNTIF($E$2:E5872,E5872)),"")</f>
        <v/>
      </c>
      <c r="G5872" s="170" t="str">
        <f t="shared" si="183"/>
        <v/>
      </c>
    </row>
    <row r="5873" spans="6:7" ht="18" customHeight="1">
      <c r="F5873" s="174" t="str">
        <f>IFERROR(IF(E5873="","",COUNTIF($E$2:E5873,E5873)),"")</f>
        <v/>
      </c>
      <c r="G5873" s="170" t="str">
        <f t="shared" si="183"/>
        <v/>
      </c>
    </row>
    <row r="5874" spans="6:7" ht="18" customHeight="1">
      <c r="F5874" s="174" t="str">
        <f>IFERROR(IF(E5874="","",COUNTIF($E$2:E5874,E5874)),"")</f>
        <v/>
      </c>
      <c r="G5874" s="170" t="str">
        <f t="shared" si="183"/>
        <v/>
      </c>
    </row>
    <row r="5875" spans="6:7" ht="18" customHeight="1">
      <c r="F5875" s="174" t="str">
        <f>IFERROR(IF(E5875="","",COUNTIF($E$2:E5875,E5875)),"")</f>
        <v/>
      </c>
      <c r="G5875" s="170" t="str">
        <f t="shared" si="183"/>
        <v/>
      </c>
    </row>
    <row r="5876" spans="6:7" ht="18" customHeight="1">
      <c r="F5876" s="174" t="str">
        <f>IFERROR(IF(E5876="","",COUNTIF($E$2:E5876,E5876)),"")</f>
        <v/>
      </c>
      <c r="G5876" s="170" t="str">
        <f t="shared" si="183"/>
        <v/>
      </c>
    </row>
    <row r="5877" spans="6:7" ht="18" customHeight="1">
      <c r="F5877" s="174" t="str">
        <f>IFERROR(IF(E5877="","",COUNTIF($E$2:E5877,E5877)),"")</f>
        <v/>
      </c>
      <c r="G5877" s="170" t="str">
        <f t="shared" si="183"/>
        <v/>
      </c>
    </row>
    <row r="5878" spans="6:7" ht="18" customHeight="1">
      <c r="F5878" s="174" t="str">
        <f>IFERROR(IF(E5878="","",COUNTIF($E$2:E5878,E5878)),"")</f>
        <v/>
      </c>
      <c r="G5878" s="170" t="str">
        <f t="shared" si="183"/>
        <v/>
      </c>
    </row>
    <row r="5879" spans="6:7" ht="18" customHeight="1">
      <c r="F5879" s="174" t="str">
        <f>IFERROR(IF(E5879="","",COUNTIF($E$2:E5879,E5879)),"")</f>
        <v/>
      </c>
      <c r="G5879" s="170" t="str">
        <f t="shared" si="183"/>
        <v/>
      </c>
    </row>
    <row r="5880" spans="6:7" ht="18" customHeight="1">
      <c r="F5880" s="174" t="str">
        <f>IFERROR(IF(E5880="","",COUNTIF($E$2:E5880,E5880)),"")</f>
        <v/>
      </c>
      <c r="G5880" s="170" t="str">
        <f t="shared" si="183"/>
        <v/>
      </c>
    </row>
    <row r="5881" spans="6:7" ht="18" customHeight="1">
      <c r="F5881" s="174" t="str">
        <f>IFERROR(IF(E5881="","",COUNTIF($E$2:E5881,E5881)),"")</f>
        <v/>
      </c>
      <c r="G5881" s="170" t="str">
        <f t="shared" si="183"/>
        <v/>
      </c>
    </row>
    <row r="5882" spans="6:7" ht="18" customHeight="1">
      <c r="F5882" s="174" t="str">
        <f>IFERROR(IF(E5882="","",COUNTIF($E$2:E5882,E5882)),"")</f>
        <v/>
      </c>
      <c r="G5882" s="170" t="str">
        <f t="shared" si="183"/>
        <v/>
      </c>
    </row>
    <row r="5883" spans="6:7" ht="18" customHeight="1">
      <c r="F5883" s="174" t="str">
        <f>IFERROR(IF(E5883="","",COUNTIF($E$2:E5883,E5883)),"")</f>
        <v/>
      </c>
      <c r="G5883" s="170" t="str">
        <f t="shared" si="183"/>
        <v/>
      </c>
    </row>
    <row r="5884" spans="6:7" ht="18" customHeight="1">
      <c r="F5884" s="174" t="str">
        <f>IFERROR(IF(E5884="","",COUNTIF($E$2:E5884,E5884)),"")</f>
        <v/>
      </c>
      <c r="G5884" s="170" t="str">
        <f t="shared" si="183"/>
        <v/>
      </c>
    </row>
    <row r="5885" spans="6:7" ht="18" customHeight="1">
      <c r="F5885" s="174" t="str">
        <f>IFERROR(IF(E5885="","",COUNTIF($E$2:E5885,E5885)),"")</f>
        <v/>
      </c>
      <c r="G5885" s="170" t="str">
        <f t="shared" si="183"/>
        <v/>
      </c>
    </row>
    <row r="5886" spans="6:7" ht="18" customHeight="1">
      <c r="F5886" s="174" t="str">
        <f>IFERROR(IF(E5886="","",COUNTIF($E$2:E5886,E5886)),"")</f>
        <v/>
      </c>
      <c r="G5886" s="170" t="str">
        <f t="shared" si="183"/>
        <v/>
      </c>
    </row>
    <row r="5887" spans="6:7" ht="18" customHeight="1">
      <c r="F5887" s="174" t="str">
        <f>IFERROR(IF(E5887="","",COUNTIF($E$2:E5887,E5887)),"")</f>
        <v/>
      </c>
      <c r="G5887" s="170" t="str">
        <f t="shared" si="183"/>
        <v/>
      </c>
    </row>
    <row r="5888" spans="6:7" ht="18" customHeight="1">
      <c r="F5888" s="174" t="str">
        <f>IFERROR(IF(E5888="","",COUNTIF($E$2:E5888,E5888)),"")</f>
        <v/>
      </c>
      <c r="G5888" s="170" t="str">
        <f t="shared" si="183"/>
        <v/>
      </c>
    </row>
    <row r="5889" spans="6:7" ht="18" customHeight="1">
      <c r="F5889" s="174" t="str">
        <f>IFERROR(IF(E5889="","",COUNTIF($E$2:E5889,E5889)),"")</f>
        <v/>
      </c>
      <c r="G5889" s="170" t="str">
        <f t="shared" si="183"/>
        <v/>
      </c>
    </row>
    <row r="5890" spans="6:7" ht="18" customHeight="1">
      <c r="F5890" s="174" t="str">
        <f>IFERROR(IF(E5890="","",COUNTIF($E$2:E5890,E5890)),"")</f>
        <v/>
      </c>
      <c r="G5890" s="170" t="str">
        <f t="shared" ref="G5890:G5953" si="184">IFERROR(IF(AND(COUNTIF(E5890:E5890,E5890)=(F5890),F5890&gt;0),ROW(),""),"")</f>
        <v/>
      </c>
    </row>
    <row r="5891" spans="6:7" ht="18" customHeight="1">
      <c r="F5891" s="174" t="str">
        <f>IFERROR(IF(E5891="","",COUNTIF($E$2:E5891,E5891)),"")</f>
        <v/>
      </c>
      <c r="G5891" s="170" t="str">
        <f t="shared" si="184"/>
        <v/>
      </c>
    </row>
    <row r="5892" spans="6:7" ht="18" customHeight="1">
      <c r="F5892" s="174" t="str">
        <f>IFERROR(IF(E5892="","",COUNTIF($E$2:E5892,E5892)),"")</f>
        <v/>
      </c>
      <c r="G5892" s="170" t="str">
        <f t="shared" si="184"/>
        <v/>
      </c>
    </row>
    <row r="5893" spans="6:7" ht="18" customHeight="1">
      <c r="F5893" s="174" t="str">
        <f>IFERROR(IF(E5893="","",COUNTIF($E$2:E5893,E5893)),"")</f>
        <v/>
      </c>
      <c r="G5893" s="170" t="str">
        <f t="shared" si="184"/>
        <v/>
      </c>
    </row>
    <row r="5894" spans="6:7" ht="18" customHeight="1">
      <c r="F5894" s="174" t="str">
        <f>IFERROR(IF(E5894="","",COUNTIF($E$2:E5894,E5894)),"")</f>
        <v/>
      </c>
      <c r="G5894" s="170" t="str">
        <f t="shared" si="184"/>
        <v/>
      </c>
    </row>
    <row r="5895" spans="6:7" ht="18" customHeight="1">
      <c r="F5895" s="174" t="str">
        <f>IFERROR(IF(E5895="","",COUNTIF($E$2:E5895,E5895)),"")</f>
        <v/>
      </c>
      <c r="G5895" s="170" t="str">
        <f t="shared" si="184"/>
        <v/>
      </c>
    </row>
    <row r="5896" spans="6:7" ht="18" customHeight="1">
      <c r="F5896" s="174" t="str">
        <f>IFERROR(IF(E5896="","",COUNTIF($E$2:E5896,E5896)),"")</f>
        <v/>
      </c>
      <c r="G5896" s="170" t="str">
        <f t="shared" si="184"/>
        <v/>
      </c>
    </row>
    <row r="5897" spans="6:7" ht="18" customHeight="1">
      <c r="F5897" s="174" t="str">
        <f>IFERROR(IF(E5897="","",COUNTIF($E$2:E5897,E5897)),"")</f>
        <v/>
      </c>
      <c r="G5897" s="170" t="str">
        <f t="shared" si="184"/>
        <v/>
      </c>
    </row>
    <row r="5898" spans="6:7" ht="18" customHeight="1">
      <c r="F5898" s="174" t="str">
        <f>IFERROR(IF(E5898="","",COUNTIF($E$2:E5898,E5898)),"")</f>
        <v/>
      </c>
      <c r="G5898" s="170" t="str">
        <f t="shared" si="184"/>
        <v/>
      </c>
    </row>
    <row r="5899" spans="6:7" ht="18" customHeight="1">
      <c r="F5899" s="174" t="str">
        <f>IFERROR(IF(E5899="","",COUNTIF($E$2:E5899,E5899)),"")</f>
        <v/>
      </c>
      <c r="G5899" s="170" t="str">
        <f t="shared" si="184"/>
        <v/>
      </c>
    </row>
    <row r="5900" spans="6:7" ht="18" customHeight="1">
      <c r="F5900" s="174" t="str">
        <f>IFERROR(IF(E5900="","",COUNTIF($E$2:E5900,E5900)),"")</f>
        <v/>
      </c>
      <c r="G5900" s="170" t="str">
        <f t="shared" si="184"/>
        <v/>
      </c>
    </row>
    <row r="5901" spans="6:7" ht="18" customHeight="1">
      <c r="F5901" s="174" t="str">
        <f>IFERROR(IF(E5901="","",COUNTIF($E$2:E5901,E5901)),"")</f>
        <v/>
      </c>
      <c r="G5901" s="170" t="str">
        <f t="shared" si="184"/>
        <v/>
      </c>
    </row>
    <row r="5902" spans="6:7" ht="18" customHeight="1">
      <c r="F5902" s="174" t="str">
        <f>IFERROR(IF(E5902="","",COUNTIF($E$2:E5902,E5902)),"")</f>
        <v/>
      </c>
      <c r="G5902" s="170" t="str">
        <f t="shared" si="184"/>
        <v/>
      </c>
    </row>
    <row r="5903" spans="6:7" ht="18" customHeight="1">
      <c r="F5903" s="174" t="str">
        <f>IFERROR(IF(E5903="","",COUNTIF($E$2:E5903,E5903)),"")</f>
        <v/>
      </c>
      <c r="G5903" s="170" t="str">
        <f t="shared" si="184"/>
        <v/>
      </c>
    </row>
    <row r="5904" spans="6:7" ht="18" customHeight="1">
      <c r="F5904" s="174" t="str">
        <f>IFERROR(IF(E5904="","",COUNTIF($E$2:E5904,E5904)),"")</f>
        <v/>
      </c>
      <c r="G5904" s="170" t="str">
        <f t="shared" si="184"/>
        <v/>
      </c>
    </row>
    <row r="5905" spans="6:7" ht="18" customHeight="1">
      <c r="F5905" s="174" t="str">
        <f>IFERROR(IF(E5905="","",COUNTIF($E$2:E5905,E5905)),"")</f>
        <v/>
      </c>
      <c r="G5905" s="170" t="str">
        <f t="shared" si="184"/>
        <v/>
      </c>
    </row>
    <row r="5906" spans="6:7" ht="18" customHeight="1">
      <c r="F5906" s="174" t="str">
        <f>IFERROR(IF(E5906="","",COUNTIF($E$2:E5906,E5906)),"")</f>
        <v/>
      </c>
      <c r="G5906" s="170" t="str">
        <f t="shared" si="184"/>
        <v/>
      </c>
    </row>
    <row r="5907" spans="6:7" ht="18" customHeight="1">
      <c r="F5907" s="174" t="str">
        <f>IFERROR(IF(E5907="","",COUNTIF($E$2:E5907,E5907)),"")</f>
        <v/>
      </c>
      <c r="G5907" s="170" t="str">
        <f t="shared" si="184"/>
        <v/>
      </c>
    </row>
    <row r="5908" spans="6:7" ht="18" customHeight="1">
      <c r="F5908" s="174" t="str">
        <f>IFERROR(IF(E5908="","",COUNTIF($E$2:E5908,E5908)),"")</f>
        <v/>
      </c>
      <c r="G5908" s="170" t="str">
        <f t="shared" si="184"/>
        <v/>
      </c>
    </row>
    <row r="5909" spans="6:7" ht="18" customHeight="1">
      <c r="F5909" s="174" t="str">
        <f>IFERROR(IF(E5909="","",COUNTIF($E$2:E5909,E5909)),"")</f>
        <v/>
      </c>
      <c r="G5909" s="170" t="str">
        <f t="shared" si="184"/>
        <v/>
      </c>
    </row>
    <row r="5910" spans="6:7" ht="18" customHeight="1">
      <c r="F5910" s="174" t="str">
        <f>IFERROR(IF(E5910="","",COUNTIF($E$2:E5910,E5910)),"")</f>
        <v/>
      </c>
      <c r="G5910" s="170" t="str">
        <f t="shared" si="184"/>
        <v/>
      </c>
    </row>
    <row r="5911" spans="6:7" ht="18" customHeight="1">
      <c r="F5911" s="174" t="str">
        <f>IFERROR(IF(E5911="","",COUNTIF($E$2:E5911,E5911)),"")</f>
        <v/>
      </c>
      <c r="G5911" s="170" t="str">
        <f t="shared" si="184"/>
        <v/>
      </c>
    </row>
    <row r="5912" spans="6:7" ht="18" customHeight="1">
      <c r="F5912" s="174" t="str">
        <f>IFERROR(IF(E5912="","",COUNTIF($E$2:E5912,E5912)),"")</f>
        <v/>
      </c>
      <c r="G5912" s="170" t="str">
        <f t="shared" si="184"/>
        <v/>
      </c>
    </row>
    <row r="5913" spans="6:7" ht="18" customHeight="1">
      <c r="F5913" s="174" t="str">
        <f>IFERROR(IF(E5913="","",COUNTIF($E$2:E5913,E5913)),"")</f>
        <v/>
      </c>
      <c r="G5913" s="170" t="str">
        <f t="shared" si="184"/>
        <v/>
      </c>
    </row>
    <row r="5914" spans="6:7" ht="18" customHeight="1">
      <c r="F5914" s="174" t="str">
        <f>IFERROR(IF(E5914="","",COUNTIF($E$2:E5914,E5914)),"")</f>
        <v/>
      </c>
      <c r="G5914" s="170" t="str">
        <f t="shared" si="184"/>
        <v/>
      </c>
    </row>
    <row r="5915" spans="6:7" ht="18" customHeight="1">
      <c r="F5915" s="174" t="str">
        <f>IFERROR(IF(E5915="","",COUNTIF($E$2:E5915,E5915)),"")</f>
        <v/>
      </c>
      <c r="G5915" s="170" t="str">
        <f t="shared" si="184"/>
        <v/>
      </c>
    </row>
    <row r="5916" spans="6:7" ht="18" customHeight="1">
      <c r="F5916" s="174" t="str">
        <f>IFERROR(IF(E5916="","",COUNTIF($E$2:E5916,E5916)),"")</f>
        <v/>
      </c>
      <c r="G5916" s="170" t="str">
        <f t="shared" si="184"/>
        <v/>
      </c>
    </row>
    <row r="5917" spans="6:7" ht="18" customHeight="1">
      <c r="F5917" s="174" t="str">
        <f>IFERROR(IF(E5917="","",COUNTIF($E$2:E5917,E5917)),"")</f>
        <v/>
      </c>
      <c r="G5917" s="170" t="str">
        <f t="shared" si="184"/>
        <v/>
      </c>
    </row>
    <row r="5918" spans="6:7" ht="18" customHeight="1">
      <c r="F5918" s="174" t="str">
        <f>IFERROR(IF(E5918="","",COUNTIF($E$2:E5918,E5918)),"")</f>
        <v/>
      </c>
      <c r="G5918" s="170" t="str">
        <f t="shared" si="184"/>
        <v/>
      </c>
    </row>
    <row r="5919" spans="6:7" ht="18" customHeight="1">
      <c r="F5919" s="174" t="str">
        <f>IFERROR(IF(E5919="","",COUNTIF($E$2:E5919,E5919)),"")</f>
        <v/>
      </c>
      <c r="G5919" s="170" t="str">
        <f t="shared" si="184"/>
        <v/>
      </c>
    </row>
    <row r="5920" spans="6:7" ht="18" customHeight="1">
      <c r="F5920" s="174" t="str">
        <f>IFERROR(IF(E5920="","",COUNTIF($E$2:E5920,E5920)),"")</f>
        <v/>
      </c>
      <c r="G5920" s="170" t="str">
        <f t="shared" si="184"/>
        <v/>
      </c>
    </row>
    <row r="5921" spans="6:7" ht="18" customHeight="1">
      <c r="F5921" s="174" t="str">
        <f>IFERROR(IF(E5921="","",COUNTIF($E$2:E5921,E5921)),"")</f>
        <v/>
      </c>
      <c r="G5921" s="170" t="str">
        <f t="shared" si="184"/>
        <v/>
      </c>
    </row>
    <row r="5922" spans="6:7" ht="18" customHeight="1">
      <c r="F5922" s="174" t="str">
        <f>IFERROR(IF(E5922="","",COUNTIF($E$2:E5922,E5922)),"")</f>
        <v/>
      </c>
      <c r="G5922" s="170" t="str">
        <f t="shared" si="184"/>
        <v/>
      </c>
    </row>
    <row r="5923" spans="6:7" ht="18" customHeight="1">
      <c r="F5923" s="174" t="str">
        <f>IFERROR(IF(E5923="","",COUNTIF($E$2:E5923,E5923)),"")</f>
        <v/>
      </c>
      <c r="G5923" s="170" t="str">
        <f t="shared" si="184"/>
        <v/>
      </c>
    </row>
    <row r="5924" spans="6:7" ht="18" customHeight="1">
      <c r="F5924" s="174" t="str">
        <f>IFERROR(IF(E5924="","",COUNTIF($E$2:E5924,E5924)),"")</f>
        <v/>
      </c>
      <c r="G5924" s="170" t="str">
        <f t="shared" si="184"/>
        <v/>
      </c>
    </row>
    <row r="5925" spans="6:7" ht="18" customHeight="1">
      <c r="F5925" s="174" t="str">
        <f>IFERROR(IF(E5925="","",COUNTIF($E$2:E5925,E5925)),"")</f>
        <v/>
      </c>
      <c r="G5925" s="170" t="str">
        <f t="shared" si="184"/>
        <v/>
      </c>
    </row>
    <row r="5926" spans="6:7" ht="18" customHeight="1">
      <c r="F5926" s="174" t="str">
        <f>IFERROR(IF(E5926="","",COUNTIF($E$2:E5926,E5926)),"")</f>
        <v/>
      </c>
      <c r="G5926" s="170" t="str">
        <f t="shared" si="184"/>
        <v/>
      </c>
    </row>
    <row r="5927" spans="6:7" ht="18" customHeight="1">
      <c r="F5927" s="174" t="str">
        <f>IFERROR(IF(E5927="","",COUNTIF($E$2:E5927,E5927)),"")</f>
        <v/>
      </c>
      <c r="G5927" s="170" t="str">
        <f t="shared" si="184"/>
        <v/>
      </c>
    </row>
    <row r="5928" spans="6:7" ht="18" customHeight="1">
      <c r="F5928" s="174" t="str">
        <f>IFERROR(IF(E5928="","",COUNTIF($E$2:E5928,E5928)),"")</f>
        <v/>
      </c>
      <c r="G5928" s="170" t="str">
        <f t="shared" si="184"/>
        <v/>
      </c>
    </row>
    <row r="5929" spans="6:7" ht="18" customHeight="1">
      <c r="F5929" s="174" t="str">
        <f>IFERROR(IF(E5929="","",COUNTIF($E$2:E5929,E5929)),"")</f>
        <v/>
      </c>
      <c r="G5929" s="170" t="str">
        <f t="shared" si="184"/>
        <v/>
      </c>
    </row>
    <row r="5930" spans="6:7" ht="18" customHeight="1">
      <c r="F5930" s="174" t="str">
        <f>IFERROR(IF(E5930="","",COUNTIF($E$2:E5930,E5930)),"")</f>
        <v/>
      </c>
      <c r="G5930" s="170" t="str">
        <f t="shared" si="184"/>
        <v/>
      </c>
    </row>
    <row r="5931" spans="6:7" ht="18" customHeight="1">
      <c r="F5931" s="174" t="str">
        <f>IFERROR(IF(E5931="","",COUNTIF($E$2:E5931,E5931)),"")</f>
        <v/>
      </c>
      <c r="G5931" s="170" t="str">
        <f t="shared" si="184"/>
        <v/>
      </c>
    </row>
    <row r="5932" spans="6:7" ht="18" customHeight="1">
      <c r="F5932" s="174" t="str">
        <f>IFERROR(IF(E5932="","",COUNTIF($E$2:E5932,E5932)),"")</f>
        <v/>
      </c>
      <c r="G5932" s="170" t="str">
        <f t="shared" si="184"/>
        <v/>
      </c>
    </row>
    <row r="5933" spans="6:7" ht="18" customHeight="1">
      <c r="F5933" s="174" t="str">
        <f>IFERROR(IF(E5933="","",COUNTIF($E$2:E5933,E5933)),"")</f>
        <v/>
      </c>
      <c r="G5933" s="170" t="str">
        <f t="shared" si="184"/>
        <v/>
      </c>
    </row>
    <row r="5934" spans="6:7" ht="18" customHeight="1">
      <c r="F5934" s="174" t="str">
        <f>IFERROR(IF(E5934="","",COUNTIF($E$2:E5934,E5934)),"")</f>
        <v/>
      </c>
      <c r="G5934" s="170" t="str">
        <f t="shared" si="184"/>
        <v/>
      </c>
    </row>
    <row r="5935" spans="6:7" ht="18" customHeight="1">
      <c r="F5935" s="174" t="str">
        <f>IFERROR(IF(E5935="","",COUNTIF($E$2:E5935,E5935)),"")</f>
        <v/>
      </c>
      <c r="G5935" s="170" t="str">
        <f t="shared" si="184"/>
        <v/>
      </c>
    </row>
    <row r="5936" spans="6:7" ht="18" customHeight="1">
      <c r="F5936" s="174" t="str">
        <f>IFERROR(IF(E5936="","",COUNTIF($E$2:E5936,E5936)),"")</f>
        <v/>
      </c>
      <c r="G5936" s="170" t="str">
        <f t="shared" si="184"/>
        <v/>
      </c>
    </row>
    <row r="5937" spans="6:7" ht="18" customHeight="1">
      <c r="F5937" s="174" t="str">
        <f>IFERROR(IF(E5937="","",COUNTIF($E$2:E5937,E5937)),"")</f>
        <v/>
      </c>
      <c r="G5937" s="170" t="str">
        <f t="shared" si="184"/>
        <v/>
      </c>
    </row>
    <row r="5938" spans="6:7" ht="18" customHeight="1">
      <c r="F5938" s="174" t="str">
        <f>IFERROR(IF(E5938="","",COUNTIF($E$2:E5938,E5938)),"")</f>
        <v/>
      </c>
      <c r="G5938" s="170" t="str">
        <f t="shared" si="184"/>
        <v/>
      </c>
    </row>
    <row r="5939" spans="6:7" ht="18" customHeight="1">
      <c r="F5939" s="174" t="str">
        <f>IFERROR(IF(E5939="","",COUNTIF($E$2:E5939,E5939)),"")</f>
        <v/>
      </c>
      <c r="G5939" s="170" t="str">
        <f t="shared" si="184"/>
        <v/>
      </c>
    </row>
    <row r="5940" spans="6:7" ht="18" customHeight="1">
      <c r="F5940" s="174" t="str">
        <f>IFERROR(IF(E5940="","",COUNTIF($E$2:E5940,E5940)),"")</f>
        <v/>
      </c>
      <c r="G5940" s="170" t="str">
        <f t="shared" si="184"/>
        <v/>
      </c>
    </row>
    <row r="5941" spans="6:7" ht="18" customHeight="1">
      <c r="F5941" s="174" t="str">
        <f>IFERROR(IF(E5941="","",COUNTIF($E$2:E5941,E5941)),"")</f>
        <v/>
      </c>
      <c r="G5941" s="170" t="str">
        <f t="shared" si="184"/>
        <v/>
      </c>
    </row>
    <row r="5942" spans="6:7" ht="18" customHeight="1">
      <c r="F5942" s="174" t="str">
        <f>IFERROR(IF(E5942="","",COUNTIF($E$2:E5942,E5942)),"")</f>
        <v/>
      </c>
      <c r="G5942" s="170" t="str">
        <f t="shared" si="184"/>
        <v/>
      </c>
    </row>
    <row r="5943" spans="6:7" ht="18" customHeight="1">
      <c r="F5943" s="174" t="str">
        <f>IFERROR(IF(E5943="","",COUNTIF($E$2:E5943,E5943)),"")</f>
        <v/>
      </c>
      <c r="G5943" s="170" t="str">
        <f t="shared" si="184"/>
        <v/>
      </c>
    </row>
    <row r="5944" spans="6:7" ht="18" customHeight="1">
      <c r="F5944" s="174" t="str">
        <f>IFERROR(IF(E5944="","",COUNTIF($E$2:E5944,E5944)),"")</f>
        <v/>
      </c>
      <c r="G5944" s="170" t="str">
        <f t="shared" si="184"/>
        <v/>
      </c>
    </row>
    <row r="5945" spans="6:7" ht="18" customHeight="1">
      <c r="F5945" s="174" t="str">
        <f>IFERROR(IF(E5945="","",COUNTIF($E$2:E5945,E5945)),"")</f>
        <v/>
      </c>
      <c r="G5945" s="170" t="str">
        <f t="shared" si="184"/>
        <v/>
      </c>
    </row>
    <row r="5946" spans="6:7" ht="18" customHeight="1">
      <c r="F5946" s="174" t="str">
        <f>IFERROR(IF(E5946="","",COUNTIF($E$2:E5946,E5946)),"")</f>
        <v/>
      </c>
      <c r="G5946" s="170" t="str">
        <f t="shared" si="184"/>
        <v/>
      </c>
    </row>
    <row r="5947" spans="6:7" ht="18" customHeight="1">
      <c r="F5947" s="174" t="str">
        <f>IFERROR(IF(E5947="","",COUNTIF($E$2:E5947,E5947)),"")</f>
        <v/>
      </c>
      <c r="G5947" s="170" t="str">
        <f t="shared" si="184"/>
        <v/>
      </c>
    </row>
    <row r="5948" spans="6:7" ht="18" customHeight="1">
      <c r="F5948" s="174" t="str">
        <f>IFERROR(IF(E5948="","",COUNTIF($E$2:E5948,E5948)),"")</f>
        <v/>
      </c>
      <c r="G5948" s="170" t="str">
        <f t="shared" si="184"/>
        <v/>
      </c>
    </row>
    <row r="5949" spans="6:7" ht="18" customHeight="1">
      <c r="F5949" s="174" t="str">
        <f>IFERROR(IF(E5949="","",COUNTIF($E$2:E5949,E5949)),"")</f>
        <v/>
      </c>
      <c r="G5949" s="170" t="str">
        <f t="shared" si="184"/>
        <v/>
      </c>
    </row>
    <row r="5950" spans="6:7" ht="18" customHeight="1">
      <c r="F5950" s="174" t="str">
        <f>IFERROR(IF(E5950="","",COUNTIF($E$2:E5950,E5950)),"")</f>
        <v/>
      </c>
      <c r="G5950" s="170" t="str">
        <f t="shared" si="184"/>
        <v/>
      </c>
    </row>
    <row r="5951" spans="6:7" ht="18" customHeight="1">
      <c r="F5951" s="174" t="str">
        <f>IFERROR(IF(E5951="","",COUNTIF($E$2:E5951,E5951)),"")</f>
        <v/>
      </c>
      <c r="G5951" s="170" t="str">
        <f t="shared" si="184"/>
        <v/>
      </c>
    </row>
    <row r="5952" spans="6:7" ht="18" customHeight="1">
      <c r="F5952" s="174" t="str">
        <f>IFERROR(IF(E5952="","",COUNTIF($E$2:E5952,E5952)),"")</f>
        <v/>
      </c>
      <c r="G5952" s="170" t="str">
        <f t="shared" si="184"/>
        <v/>
      </c>
    </row>
    <row r="5953" spans="6:7" ht="18" customHeight="1">
      <c r="F5953" s="174" t="str">
        <f>IFERROR(IF(E5953="","",COUNTIF($E$2:E5953,E5953)),"")</f>
        <v/>
      </c>
      <c r="G5953" s="170" t="str">
        <f t="shared" si="184"/>
        <v/>
      </c>
    </row>
    <row r="5954" spans="6:7" ht="18" customHeight="1">
      <c r="F5954" s="174" t="str">
        <f>IFERROR(IF(E5954="","",COUNTIF($E$2:E5954,E5954)),"")</f>
        <v/>
      </c>
      <c r="G5954" s="170" t="str">
        <f t="shared" ref="G5954:G6017" si="185">IFERROR(IF(AND(COUNTIF(E5954:E5954,E5954)=(F5954),F5954&gt;0),ROW(),""),"")</f>
        <v/>
      </c>
    </row>
    <row r="5955" spans="6:7" ht="18" customHeight="1">
      <c r="F5955" s="174" t="str">
        <f>IFERROR(IF(E5955="","",COUNTIF($E$2:E5955,E5955)),"")</f>
        <v/>
      </c>
      <c r="G5955" s="170" t="str">
        <f t="shared" si="185"/>
        <v/>
      </c>
    </row>
    <row r="5956" spans="6:7" ht="18" customHeight="1">
      <c r="F5956" s="174" t="str">
        <f>IFERROR(IF(E5956="","",COUNTIF($E$2:E5956,E5956)),"")</f>
        <v/>
      </c>
      <c r="G5956" s="170" t="str">
        <f t="shared" si="185"/>
        <v/>
      </c>
    </row>
    <row r="5957" spans="6:7" ht="18" customHeight="1">
      <c r="F5957" s="174" t="str">
        <f>IFERROR(IF(E5957="","",COUNTIF($E$2:E5957,E5957)),"")</f>
        <v/>
      </c>
      <c r="G5957" s="170" t="str">
        <f t="shared" si="185"/>
        <v/>
      </c>
    </row>
    <row r="5958" spans="6:7" ht="18" customHeight="1">
      <c r="F5958" s="174" t="str">
        <f>IFERROR(IF(E5958="","",COUNTIF($E$2:E5958,E5958)),"")</f>
        <v/>
      </c>
      <c r="G5958" s="170" t="str">
        <f t="shared" si="185"/>
        <v/>
      </c>
    </row>
    <row r="5959" spans="6:7" ht="18" customHeight="1">
      <c r="F5959" s="174" t="str">
        <f>IFERROR(IF(E5959="","",COUNTIF($E$2:E5959,E5959)),"")</f>
        <v/>
      </c>
      <c r="G5959" s="170" t="str">
        <f t="shared" si="185"/>
        <v/>
      </c>
    </row>
    <row r="5960" spans="6:7" ht="18" customHeight="1">
      <c r="F5960" s="174" t="str">
        <f>IFERROR(IF(E5960="","",COUNTIF($E$2:E5960,E5960)),"")</f>
        <v/>
      </c>
      <c r="G5960" s="170" t="str">
        <f t="shared" si="185"/>
        <v/>
      </c>
    </row>
    <row r="5961" spans="6:7" ht="18" customHeight="1">
      <c r="F5961" s="174" t="str">
        <f>IFERROR(IF(E5961="","",COUNTIF($E$2:E5961,E5961)),"")</f>
        <v/>
      </c>
      <c r="G5961" s="170" t="str">
        <f t="shared" si="185"/>
        <v/>
      </c>
    </row>
    <row r="5962" spans="6:7" ht="18" customHeight="1">
      <c r="F5962" s="174" t="str">
        <f>IFERROR(IF(E5962="","",COUNTIF($E$2:E5962,E5962)),"")</f>
        <v/>
      </c>
      <c r="G5962" s="170" t="str">
        <f t="shared" si="185"/>
        <v/>
      </c>
    </row>
    <row r="5963" spans="6:7" ht="18" customHeight="1">
      <c r="F5963" s="174" t="str">
        <f>IFERROR(IF(E5963="","",COUNTIF($E$2:E5963,E5963)),"")</f>
        <v/>
      </c>
      <c r="G5963" s="170" t="str">
        <f t="shared" si="185"/>
        <v/>
      </c>
    </row>
    <row r="5964" spans="6:7" ht="18" customHeight="1">
      <c r="F5964" s="174" t="str">
        <f>IFERROR(IF(E5964="","",COUNTIF($E$2:E5964,E5964)),"")</f>
        <v/>
      </c>
      <c r="G5964" s="170" t="str">
        <f t="shared" si="185"/>
        <v/>
      </c>
    </row>
    <row r="5965" spans="6:7" ht="18" customHeight="1">
      <c r="F5965" s="174" t="str">
        <f>IFERROR(IF(E5965="","",COUNTIF($E$2:E5965,E5965)),"")</f>
        <v/>
      </c>
      <c r="G5965" s="170" t="str">
        <f t="shared" si="185"/>
        <v/>
      </c>
    </row>
    <row r="5966" spans="6:7" ht="18" customHeight="1">
      <c r="F5966" s="174" t="str">
        <f>IFERROR(IF(E5966="","",COUNTIF($E$2:E5966,E5966)),"")</f>
        <v/>
      </c>
      <c r="G5966" s="170" t="str">
        <f t="shared" si="185"/>
        <v/>
      </c>
    </row>
    <row r="5967" spans="6:7" ht="18" customHeight="1">
      <c r="F5967" s="174" t="str">
        <f>IFERROR(IF(E5967="","",COUNTIF($E$2:E5967,E5967)),"")</f>
        <v/>
      </c>
      <c r="G5967" s="170" t="str">
        <f t="shared" si="185"/>
        <v/>
      </c>
    </row>
    <row r="5968" spans="6:7" ht="18" customHeight="1">
      <c r="F5968" s="174" t="str">
        <f>IFERROR(IF(E5968="","",COUNTIF($E$2:E5968,E5968)),"")</f>
        <v/>
      </c>
      <c r="G5968" s="170" t="str">
        <f t="shared" si="185"/>
        <v/>
      </c>
    </row>
    <row r="5969" spans="6:7" ht="18" customHeight="1">
      <c r="F5969" s="174" t="str">
        <f>IFERROR(IF(E5969="","",COUNTIF($E$2:E5969,E5969)),"")</f>
        <v/>
      </c>
      <c r="G5969" s="170" t="str">
        <f t="shared" si="185"/>
        <v/>
      </c>
    </row>
    <row r="5970" spans="6:7" ht="18" customHeight="1">
      <c r="F5970" s="174" t="str">
        <f>IFERROR(IF(E5970="","",COUNTIF($E$2:E5970,E5970)),"")</f>
        <v/>
      </c>
      <c r="G5970" s="170" t="str">
        <f t="shared" si="185"/>
        <v/>
      </c>
    </row>
    <row r="5971" spans="6:7" ht="18" customHeight="1">
      <c r="F5971" s="174" t="str">
        <f>IFERROR(IF(E5971="","",COUNTIF($E$2:E5971,E5971)),"")</f>
        <v/>
      </c>
      <c r="G5971" s="170" t="str">
        <f t="shared" si="185"/>
        <v/>
      </c>
    </row>
    <row r="5972" spans="6:7" ht="18" customHeight="1">
      <c r="F5972" s="174" t="str">
        <f>IFERROR(IF(E5972="","",COUNTIF($E$2:E5972,E5972)),"")</f>
        <v/>
      </c>
      <c r="G5972" s="170" t="str">
        <f t="shared" si="185"/>
        <v/>
      </c>
    </row>
    <row r="5973" spans="6:7" ht="18" customHeight="1">
      <c r="F5973" s="174" t="str">
        <f>IFERROR(IF(E5973="","",COUNTIF($E$2:E5973,E5973)),"")</f>
        <v/>
      </c>
      <c r="G5973" s="170" t="str">
        <f t="shared" si="185"/>
        <v/>
      </c>
    </row>
    <row r="5974" spans="6:7" ht="18" customHeight="1">
      <c r="F5974" s="174" t="str">
        <f>IFERROR(IF(E5974="","",COUNTIF($E$2:E5974,E5974)),"")</f>
        <v/>
      </c>
      <c r="G5974" s="170" t="str">
        <f t="shared" si="185"/>
        <v/>
      </c>
    </row>
    <row r="5975" spans="6:7" ht="18" customHeight="1">
      <c r="F5975" s="174" t="str">
        <f>IFERROR(IF(E5975="","",COUNTIF($E$2:E5975,E5975)),"")</f>
        <v/>
      </c>
      <c r="G5975" s="170" t="str">
        <f t="shared" si="185"/>
        <v/>
      </c>
    </row>
    <row r="5976" spans="6:7" ht="18" customHeight="1">
      <c r="F5976" s="174" t="str">
        <f>IFERROR(IF(E5976="","",COUNTIF($E$2:E5976,E5976)),"")</f>
        <v/>
      </c>
      <c r="G5976" s="170" t="str">
        <f t="shared" si="185"/>
        <v/>
      </c>
    </row>
    <row r="5977" spans="6:7" ht="18" customHeight="1">
      <c r="F5977" s="174" t="str">
        <f>IFERROR(IF(E5977="","",COUNTIF($E$2:E5977,E5977)),"")</f>
        <v/>
      </c>
      <c r="G5977" s="170" t="str">
        <f t="shared" si="185"/>
        <v/>
      </c>
    </row>
    <row r="5978" spans="6:7" ht="18" customHeight="1">
      <c r="F5978" s="174" t="str">
        <f>IFERROR(IF(E5978="","",COUNTIF($E$2:E5978,E5978)),"")</f>
        <v/>
      </c>
      <c r="G5978" s="170" t="str">
        <f t="shared" si="185"/>
        <v/>
      </c>
    </row>
    <row r="5979" spans="6:7" ht="18" customHeight="1">
      <c r="F5979" s="174" t="str">
        <f>IFERROR(IF(E5979="","",COUNTIF($E$2:E5979,E5979)),"")</f>
        <v/>
      </c>
      <c r="G5979" s="170" t="str">
        <f t="shared" si="185"/>
        <v/>
      </c>
    </row>
    <row r="5980" spans="6:7" ht="18" customHeight="1">
      <c r="F5980" s="174" t="str">
        <f>IFERROR(IF(E5980="","",COUNTIF($E$2:E5980,E5980)),"")</f>
        <v/>
      </c>
      <c r="G5980" s="170" t="str">
        <f t="shared" si="185"/>
        <v/>
      </c>
    </row>
    <row r="5981" spans="6:7" ht="18" customHeight="1">
      <c r="F5981" s="174" t="str">
        <f>IFERROR(IF(E5981="","",COUNTIF($E$2:E5981,E5981)),"")</f>
        <v/>
      </c>
      <c r="G5981" s="170" t="str">
        <f t="shared" si="185"/>
        <v/>
      </c>
    </row>
    <row r="5982" spans="6:7" ht="18" customHeight="1">
      <c r="F5982" s="174" t="str">
        <f>IFERROR(IF(E5982="","",COUNTIF($E$2:E5982,E5982)),"")</f>
        <v/>
      </c>
      <c r="G5982" s="170" t="str">
        <f t="shared" si="185"/>
        <v/>
      </c>
    </row>
    <row r="5983" spans="6:7" ht="18" customHeight="1">
      <c r="F5983" s="174" t="str">
        <f>IFERROR(IF(E5983="","",COUNTIF($E$2:E5983,E5983)),"")</f>
        <v/>
      </c>
      <c r="G5983" s="170" t="str">
        <f t="shared" si="185"/>
        <v/>
      </c>
    </row>
    <row r="5984" spans="6:7" ht="18" customHeight="1">
      <c r="F5984" s="174" t="str">
        <f>IFERROR(IF(E5984="","",COUNTIF($E$2:E5984,E5984)),"")</f>
        <v/>
      </c>
      <c r="G5984" s="170" t="str">
        <f t="shared" si="185"/>
        <v/>
      </c>
    </row>
    <row r="5985" spans="6:7" ht="18" customHeight="1">
      <c r="F5985" s="174" t="str">
        <f>IFERROR(IF(E5985="","",COUNTIF($E$2:E5985,E5985)),"")</f>
        <v/>
      </c>
      <c r="G5985" s="170" t="str">
        <f t="shared" si="185"/>
        <v/>
      </c>
    </row>
    <row r="5986" spans="6:7" ht="18" customHeight="1">
      <c r="F5986" s="174" t="str">
        <f>IFERROR(IF(E5986="","",COUNTIF($E$2:E5986,E5986)),"")</f>
        <v/>
      </c>
      <c r="G5986" s="170" t="str">
        <f t="shared" si="185"/>
        <v/>
      </c>
    </row>
    <row r="5987" spans="6:7" ht="18" customHeight="1">
      <c r="F5987" s="174" t="str">
        <f>IFERROR(IF(E5987="","",COUNTIF($E$2:E5987,E5987)),"")</f>
        <v/>
      </c>
      <c r="G5987" s="170" t="str">
        <f t="shared" si="185"/>
        <v/>
      </c>
    </row>
    <row r="5988" spans="6:7" ht="18" customHeight="1">
      <c r="F5988" s="174" t="str">
        <f>IFERROR(IF(E5988="","",COUNTIF($E$2:E5988,E5988)),"")</f>
        <v/>
      </c>
      <c r="G5988" s="170" t="str">
        <f t="shared" si="185"/>
        <v/>
      </c>
    </row>
    <row r="5989" spans="6:7" ht="18" customHeight="1">
      <c r="F5989" s="174" t="str">
        <f>IFERROR(IF(E5989="","",COUNTIF($E$2:E5989,E5989)),"")</f>
        <v/>
      </c>
      <c r="G5989" s="170" t="str">
        <f t="shared" si="185"/>
        <v/>
      </c>
    </row>
    <row r="5990" spans="6:7" ht="18" customHeight="1">
      <c r="F5990" s="174" t="str">
        <f>IFERROR(IF(E5990="","",COUNTIF($E$2:E5990,E5990)),"")</f>
        <v/>
      </c>
      <c r="G5990" s="170" t="str">
        <f t="shared" si="185"/>
        <v/>
      </c>
    </row>
    <row r="5991" spans="6:7" ht="18" customHeight="1">
      <c r="F5991" s="174" t="str">
        <f>IFERROR(IF(E5991="","",COUNTIF($E$2:E5991,E5991)),"")</f>
        <v/>
      </c>
      <c r="G5991" s="170" t="str">
        <f t="shared" si="185"/>
        <v/>
      </c>
    </row>
    <row r="5992" spans="6:7" ht="18" customHeight="1">
      <c r="F5992" s="174" t="str">
        <f>IFERROR(IF(E5992="","",COUNTIF($E$2:E5992,E5992)),"")</f>
        <v/>
      </c>
      <c r="G5992" s="170" t="str">
        <f t="shared" si="185"/>
        <v/>
      </c>
    </row>
    <row r="5993" spans="6:7" ht="18" customHeight="1">
      <c r="F5993" s="174" t="str">
        <f>IFERROR(IF(E5993="","",COUNTIF($E$2:E5993,E5993)),"")</f>
        <v/>
      </c>
      <c r="G5993" s="170" t="str">
        <f t="shared" si="185"/>
        <v/>
      </c>
    </row>
    <row r="5994" spans="6:7" ht="18" customHeight="1">
      <c r="F5994" s="174" t="str">
        <f>IFERROR(IF(E5994="","",COUNTIF($E$2:E5994,E5994)),"")</f>
        <v/>
      </c>
      <c r="G5994" s="170" t="str">
        <f t="shared" si="185"/>
        <v/>
      </c>
    </row>
    <row r="5995" spans="6:7" ht="18" customHeight="1">
      <c r="F5995" s="174" t="str">
        <f>IFERROR(IF(E5995="","",COUNTIF($E$2:E5995,E5995)),"")</f>
        <v/>
      </c>
      <c r="G5995" s="170" t="str">
        <f t="shared" si="185"/>
        <v/>
      </c>
    </row>
    <row r="5996" spans="6:7" ht="18" customHeight="1">
      <c r="F5996" s="174" t="str">
        <f>IFERROR(IF(E5996="","",COUNTIF($E$2:E5996,E5996)),"")</f>
        <v/>
      </c>
      <c r="G5996" s="170" t="str">
        <f t="shared" si="185"/>
        <v/>
      </c>
    </row>
    <row r="5997" spans="6:7" ht="18" customHeight="1">
      <c r="F5997" s="174" t="str">
        <f>IFERROR(IF(E5997="","",COUNTIF($E$2:E5997,E5997)),"")</f>
        <v/>
      </c>
      <c r="G5997" s="170" t="str">
        <f t="shared" si="185"/>
        <v/>
      </c>
    </row>
    <row r="5998" spans="6:7" ht="18" customHeight="1">
      <c r="F5998" s="174" t="str">
        <f>IFERROR(IF(E5998="","",COUNTIF($E$2:E5998,E5998)),"")</f>
        <v/>
      </c>
      <c r="G5998" s="170" t="str">
        <f t="shared" si="185"/>
        <v/>
      </c>
    </row>
    <row r="5999" spans="6:7" ht="18" customHeight="1">
      <c r="F5999" s="174" t="str">
        <f>IFERROR(IF(E5999="","",COUNTIF($E$2:E5999,E5999)),"")</f>
        <v/>
      </c>
      <c r="G5999" s="170" t="str">
        <f t="shared" si="185"/>
        <v/>
      </c>
    </row>
    <row r="6000" spans="6:7" ht="18" customHeight="1">
      <c r="F6000" s="174" t="str">
        <f>IFERROR(IF(E6000="","",COUNTIF($E$2:E6000,E6000)),"")</f>
        <v/>
      </c>
      <c r="G6000" s="170" t="str">
        <f t="shared" si="185"/>
        <v/>
      </c>
    </row>
    <row r="6001" spans="6:7" ht="18" customHeight="1">
      <c r="F6001" s="174" t="str">
        <f>IFERROR(IF(E6001="","",COUNTIF($E$2:E6001,E6001)),"")</f>
        <v/>
      </c>
      <c r="G6001" s="170" t="str">
        <f t="shared" si="185"/>
        <v/>
      </c>
    </row>
    <row r="6002" spans="6:7" ht="18" customHeight="1">
      <c r="F6002" s="174" t="str">
        <f>IFERROR(IF(E6002="","",COUNTIF($E$2:E6002,E6002)),"")</f>
        <v/>
      </c>
      <c r="G6002" s="170" t="str">
        <f t="shared" si="185"/>
        <v/>
      </c>
    </row>
    <row r="6003" spans="6:7" ht="18" customHeight="1">
      <c r="F6003" s="174" t="str">
        <f>IFERROR(IF(E6003="","",COUNTIF($E$2:E6003,E6003)),"")</f>
        <v/>
      </c>
      <c r="G6003" s="170" t="str">
        <f t="shared" si="185"/>
        <v/>
      </c>
    </row>
    <row r="6004" spans="6:7" ht="18" customHeight="1">
      <c r="F6004" s="174" t="str">
        <f>IFERROR(IF(E6004="","",COUNTIF($E$2:E6004,E6004)),"")</f>
        <v/>
      </c>
      <c r="G6004" s="170" t="str">
        <f t="shared" si="185"/>
        <v/>
      </c>
    </row>
    <row r="6005" spans="6:7" ht="18" customHeight="1">
      <c r="F6005" s="174" t="str">
        <f>IFERROR(IF(E6005="","",COUNTIF($E$2:E6005,E6005)),"")</f>
        <v/>
      </c>
      <c r="G6005" s="170" t="str">
        <f t="shared" si="185"/>
        <v/>
      </c>
    </row>
    <row r="6006" spans="6:7" ht="18" customHeight="1">
      <c r="F6006" s="174" t="str">
        <f>IFERROR(IF(E6006="","",COUNTIF($E$2:E6006,E6006)),"")</f>
        <v/>
      </c>
      <c r="G6006" s="170" t="str">
        <f t="shared" si="185"/>
        <v/>
      </c>
    </row>
    <row r="6007" spans="6:7" ht="18" customHeight="1">
      <c r="F6007" s="174" t="str">
        <f>IFERROR(IF(E6007="","",COUNTIF($E$2:E6007,E6007)),"")</f>
        <v/>
      </c>
      <c r="G6007" s="170" t="str">
        <f t="shared" si="185"/>
        <v/>
      </c>
    </row>
    <row r="6008" spans="6:7" ht="18" customHeight="1">
      <c r="F6008" s="174" t="str">
        <f>IFERROR(IF(E6008="","",COUNTIF($E$2:E6008,E6008)),"")</f>
        <v/>
      </c>
      <c r="G6008" s="170" t="str">
        <f t="shared" si="185"/>
        <v/>
      </c>
    </row>
    <row r="6009" spans="6:7" ht="18" customHeight="1">
      <c r="F6009" s="174" t="str">
        <f>IFERROR(IF(E6009="","",COUNTIF($E$2:E6009,E6009)),"")</f>
        <v/>
      </c>
      <c r="G6009" s="170" t="str">
        <f t="shared" si="185"/>
        <v/>
      </c>
    </row>
    <row r="6010" spans="6:7" ht="18" customHeight="1">
      <c r="F6010" s="174" t="str">
        <f>IFERROR(IF(E6010="","",COUNTIF($E$2:E6010,E6010)),"")</f>
        <v/>
      </c>
      <c r="G6010" s="170" t="str">
        <f t="shared" si="185"/>
        <v/>
      </c>
    </row>
    <row r="6011" spans="6:7" ht="18" customHeight="1">
      <c r="F6011" s="174" t="str">
        <f>IFERROR(IF(E6011="","",COUNTIF($E$2:E6011,E6011)),"")</f>
        <v/>
      </c>
      <c r="G6011" s="170" t="str">
        <f t="shared" si="185"/>
        <v/>
      </c>
    </row>
    <row r="6012" spans="6:7" ht="18" customHeight="1">
      <c r="F6012" s="174" t="str">
        <f>IFERROR(IF(E6012="","",COUNTIF($E$2:E6012,E6012)),"")</f>
        <v/>
      </c>
      <c r="G6012" s="170" t="str">
        <f t="shared" si="185"/>
        <v/>
      </c>
    </row>
    <row r="6013" spans="6:7" ht="18" customHeight="1">
      <c r="F6013" s="174" t="str">
        <f>IFERROR(IF(E6013="","",COUNTIF($E$2:E6013,E6013)),"")</f>
        <v/>
      </c>
      <c r="G6013" s="170" t="str">
        <f t="shared" si="185"/>
        <v/>
      </c>
    </row>
    <row r="6014" spans="6:7" ht="18" customHeight="1">
      <c r="F6014" s="174" t="str">
        <f>IFERROR(IF(E6014="","",COUNTIF($E$2:E6014,E6014)),"")</f>
        <v/>
      </c>
      <c r="G6014" s="170" t="str">
        <f t="shared" si="185"/>
        <v/>
      </c>
    </row>
    <row r="6015" spans="6:7" ht="18" customHeight="1">
      <c r="F6015" s="174" t="str">
        <f>IFERROR(IF(E6015="","",COUNTIF($E$2:E6015,E6015)),"")</f>
        <v/>
      </c>
      <c r="G6015" s="170" t="str">
        <f t="shared" si="185"/>
        <v/>
      </c>
    </row>
    <row r="6016" spans="6:7" ht="18" customHeight="1">
      <c r="F6016" s="174" t="str">
        <f>IFERROR(IF(E6016="","",COUNTIF($E$2:E6016,E6016)),"")</f>
        <v/>
      </c>
      <c r="G6016" s="170" t="str">
        <f t="shared" si="185"/>
        <v/>
      </c>
    </row>
    <row r="6017" spans="6:7" ht="18" customHeight="1">
      <c r="F6017" s="174" t="str">
        <f>IFERROR(IF(E6017="","",COUNTIF($E$2:E6017,E6017)),"")</f>
        <v/>
      </c>
      <c r="G6017" s="170" t="str">
        <f t="shared" si="185"/>
        <v/>
      </c>
    </row>
    <row r="6018" spans="6:7" ht="18" customHeight="1">
      <c r="F6018" s="174" t="str">
        <f>IFERROR(IF(E6018="","",COUNTIF($E$2:E6018,E6018)),"")</f>
        <v/>
      </c>
      <c r="G6018" s="170" t="str">
        <f t="shared" ref="G6018:G6081" si="186">IFERROR(IF(AND(COUNTIF(E6018:E6018,E6018)=(F6018),F6018&gt;0),ROW(),""),"")</f>
        <v/>
      </c>
    </row>
    <row r="6019" spans="6:7" ht="18" customHeight="1">
      <c r="F6019" s="174" t="str">
        <f>IFERROR(IF(E6019="","",COUNTIF($E$2:E6019,E6019)),"")</f>
        <v/>
      </c>
      <c r="G6019" s="170" t="str">
        <f t="shared" si="186"/>
        <v/>
      </c>
    </row>
    <row r="6020" spans="6:7" ht="18" customHeight="1">
      <c r="F6020" s="174" t="str">
        <f>IFERROR(IF(E6020="","",COUNTIF($E$2:E6020,E6020)),"")</f>
        <v/>
      </c>
      <c r="G6020" s="170" t="str">
        <f t="shared" si="186"/>
        <v/>
      </c>
    </row>
    <row r="6021" spans="6:7" ht="18" customHeight="1">
      <c r="F6021" s="174" t="str">
        <f>IFERROR(IF(E6021="","",COUNTIF($E$2:E6021,E6021)),"")</f>
        <v/>
      </c>
      <c r="G6021" s="170" t="str">
        <f t="shared" si="186"/>
        <v/>
      </c>
    </row>
    <row r="6022" spans="6:7" ht="18" customHeight="1">
      <c r="F6022" s="174" t="str">
        <f>IFERROR(IF(E6022="","",COUNTIF($E$2:E6022,E6022)),"")</f>
        <v/>
      </c>
      <c r="G6022" s="170" t="str">
        <f t="shared" si="186"/>
        <v/>
      </c>
    </row>
    <row r="6023" spans="6:7" ht="18" customHeight="1">
      <c r="F6023" s="174" t="str">
        <f>IFERROR(IF(E6023="","",COUNTIF($E$2:E6023,E6023)),"")</f>
        <v/>
      </c>
      <c r="G6023" s="170" t="str">
        <f t="shared" si="186"/>
        <v/>
      </c>
    </row>
    <row r="6024" spans="6:7" ht="18" customHeight="1">
      <c r="F6024" s="174" t="str">
        <f>IFERROR(IF(E6024="","",COUNTIF($E$2:E6024,E6024)),"")</f>
        <v/>
      </c>
      <c r="G6024" s="170" t="str">
        <f t="shared" si="186"/>
        <v/>
      </c>
    </row>
    <row r="6025" spans="6:7" ht="18" customHeight="1">
      <c r="F6025" s="174" t="str">
        <f>IFERROR(IF(E6025="","",COUNTIF($E$2:E6025,E6025)),"")</f>
        <v/>
      </c>
      <c r="G6025" s="170" t="str">
        <f t="shared" si="186"/>
        <v/>
      </c>
    </row>
    <row r="6026" spans="6:7" ht="18" customHeight="1">
      <c r="F6026" s="174" t="str">
        <f>IFERROR(IF(E6026="","",COUNTIF($E$2:E6026,E6026)),"")</f>
        <v/>
      </c>
      <c r="G6026" s="170" t="str">
        <f t="shared" si="186"/>
        <v/>
      </c>
    </row>
    <row r="6027" spans="6:7" ht="18" customHeight="1">
      <c r="F6027" s="174" t="str">
        <f>IFERROR(IF(E6027="","",COUNTIF($E$2:E6027,E6027)),"")</f>
        <v/>
      </c>
      <c r="G6027" s="170" t="str">
        <f t="shared" si="186"/>
        <v/>
      </c>
    </row>
    <row r="6028" spans="6:7" ht="18" customHeight="1">
      <c r="F6028" s="174" t="str">
        <f>IFERROR(IF(E6028="","",COUNTIF($E$2:E6028,E6028)),"")</f>
        <v/>
      </c>
      <c r="G6028" s="170" t="str">
        <f t="shared" si="186"/>
        <v/>
      </c>
    </row>
    <row r="6029" spans="6:7" ht="18" customHeight="1">
      <c r="F6029" s="174" t="str">
        <f>IFERROR(IF(E6029="","",COUNTIF($E$2:E6029,E6029)),"")</f>
        <v/>
      </c>
      <c r="G6029" s="170" t="str">
        <f t="shared" si="186"/>
        <v/>
      </c>
    </row>
    <row r="6030" spans="6:7" ht="18" customHeight="1">
      <c r="F6030" s="174" t="str">
        <f>IFERROR(IF(E6030="","",COUNTIF($E$2:E6030,E6030)),"")</f>
        <v/>
      </c>
      <c r="G6030" s="170" t="str">
        <f t="shared" si="186"/>
        <v/>
      </c>
    </row>
    <row r="6031" spans="6:7" ht="18" customHeight="1">
      <c r="F6031" s="174" t="str">
        <f>IFERROR(IF(E6031="","",COUNTIF($E$2:E6031,E6031)),"")</f>
        <v/>
      </c>
      <c r="G6031" s="170" t="str">
        <f t="shared" si="186"/>
        <v/>
      </c>
    </row>
    <row r="6032" spans="6:7" ht="18" customHeight="1">
      <c r="F6032" s="174" t="str">
        <f>IFERROR(IF(E6032="","",COUNTIF($E$2:E6032,E6032)),"")</f>
        <v/>
      </c>
      <c r="G6032" s="170" t="str">
        <f t="shared" si="186"/>
        <v/>
      </c>
    </row>
    <row r="6033" spans="6:7" ht="18" customHeight="1">
      <c r="F6033" s="174" t="str">
        <f>IFERROR(IF(E6033="","",COUNTIF($E$2:E6033,E6033)),"")</f>
        <v/>
      </c>
      <c r="G6033" s="170" t="str">
        <f t="shared" si="186"/>
        <v/>
      </c>
    </row>
    <row r="6034" spans="6:7" ht="18" customHeight="1">
      <c r="F6034" s="174" t="str">
        <f>IFERROR(IF(E6034="","",COUNTIF($E$2:E6034,E6034)),"")</f>
        <v/>
      </c>
      <c r="G6034" s="170" t="str">
        <f t="shared" si="186"/>
        <v/>
      </c>
    </row>
    <row r="6035" spans="6:7" ht="18" customHeight="1">
      <c r="F6035" s="174" t="str">
        <f>IFERROR(IF(E6035="","",COUNTIF($E$2:E6035,E6035)),"")</f>
        <v/>
      </c>
      <c r="G6035" s="170" t="str">
        <f t="shared" si="186"/>
        <v/>
      </c>
    </row>
    <row r="6036" spans="6:7" ht="18" customHeight="1">
      <c r="F6036" s="174" t="str">
        <f>IFERROR(IF(E6036="","",COUNTIF($E$2:E6036,E6036)),"")</f>
        <v/>
      </c>
      <c r="G6036" s="170" t="str">
        <f t="shared" si="186"/>
        <v/>
      </c>
    </row>
    <row r="6037" spans="6:7" ht="18" customHeight="1">
      <c r="F6037" s="174" t="str">
        <f>IFERROR(IF(E6037="","",COUNTIF($E$2:E6037,E6037)),"")</f>
        <v/>
      </c>
      <c r="G6037" s="170" t="str">
        <f t="shared" si="186"/>
        <v/>
      </c>
    </row>
    <row r="6038" spans="6:7" ht="18" customHeight="1">
      <c r="F6038" s="174" t="str">
        <f>IFERROR(IF(E6038="","",COUNTIF($E$2:E6038,E6038)),"")</f>
        <v/>
      </c>
      <c r="G6038" s="170" t="str">
        <f t="shared" si="186"/>
        <v/>
      </c>
    </row>
    <row r="6039" spans="6:7" ht="18" customHeight="1">
      <c r="F6039" s="174" t="str">
        <f>IFERROR(IF(E6039="","",COUNTIF($E$2:E6039,E6039)),"")</f>
        <v/>
      </c>
      <c r="G6039" s="170" t="str">
        <f t="shared" si="186"/>
        <v/>
      </c>
    </row>
    <row r="6040" spans="6:7" ht="18" customHeight="1">
      <c r="F6040" s="174" t="str">
        <f>IFERROR(IF(E6040="","",COUNTIF($E$2:E6040,E6040)),"")</f>
        <v/>
      </c>
      <c r="G6040" s="170" t="str">
        <f t="shared" si="186"/>
        <v/>
      </c>
    </row>
    <row r="6041" spans="6:7" ht="18" customHeight="1">
      <c r="F6041" s="174" t="str">
        <f>IFERROR(IF(E6041="","",COUNTIF($E$2:E6041,E6041)),"")</f>
        <v/>
      </c>
      <c r="G6041" s="170" t="str">
        <f t="shared" si="186"/>
        <v/>
      </c>
    </row>
    <row r="6042" spans="6:7" ht="18" customHeight="1">
      <c r="F6042" s="174" t="str">
        <f>IFERROR(IF(E6042="","",COUNTIF($E$2:E6042,E6042)),"")</f>
        <v/>
      </c>
      <c r="G6042" s="170" t="str">
        <f t="shared" si="186"/>
        <v/>
      </c>
    </row>
    <row r="6043" spans="6:7" ht="18" customHeight="1">
      <c r="F6043" s="174" t="str">
        <f>IFERROR(IF(E6043="","",COUNTIF($E$2:E6043,E6043)),"")</f>
        <v/>
      </c>
      <c r="G6043" s="170" t="str">
        <f t="shared" si="186"/>
        <v/>
      </c>
    </row>
    <row r="6044" spans="6:7" ht="18" customHeight="1">
      <c r="F6044" s="174" t="str">
        <f>IFERROR(IF(E6044="","",COUNTIF($E$2:E6044,E6044)),"")</f>
        <v/>
      </c>
      <c r="G6044" s="170" t="str">
        <f t="shared" si="186"/>
        <v/>
      </c>
    </row>
    <row r="6045" spans="6:7" ht="18" customHeight="1">
      <c r="F6045" s="174" t="str">
        <f>IFERROR(IF(E6045="","",COUNTIF($E$2:E6045,E6045)),"")</f>
        <v/>
      </c>
      <c r="G6045" s="170" t="str">
        <f t="shared" si="186"/>
        <v/>
      </c>
    </row>
    <row r="6046" spans="6:7" ht="18" customHeight="1">
      <c r="F6046" s="174" t="str">
        <f>IFERROR(IF(E6046="","",COUNTIF($E$2:E6046,E6046)),"")</f>
        <v/>
      </c>
      <c r="G6046" s="170" t="str">
        <f t="shared" si="186"/>
        <v/>
      </c>
    </row>
    <row r="6047" spans="6:7" ht="18" customHeight="1">
      <c r="F6047" s="174" t="str">
        <f>IFERROR(IF(E6047="","",COUNTIF($E$2:E6047,E6047)),"")</f>
        <v/>
      </c>
      <c r="G6047" s="170" t="str">
        <f t="shared" si="186"/>
        <v/>
      </c>
    </row>
    <row r="6048" spans="6:7" ht="18" customHeight="1">
      <c r="F6048" s="174" t="str">
        <f>IFERROR(IF(E6048="","",COUNTIF($E$2:E6048,E6048)),"")</f>
        <v/>
      </c>
      <c r="G6048" s="170" t="str">
        <f t="shared" si="186"/>
        <v/>
      </c>
    </row>
    <row r="6049" spans="6:7" ht="18" customHeight="1">
      <c r="F6049" s="174" t="str">
        <f>IFERROR(IF(E6049="","",COUNTIF($E$2:E6049,E6049)),"")</f>
        <v/>
      </c>
      <c r="G6049" s="170" t="str">
        <f t="shared" si="186"/>
        <v/>
      </c>
    </row>
    <row r="6050" spans="6:7" ht="18" customHeight="1">
      <c r="F6050" s="174" t="str">
        <f>IFERROR(IF(E6050="","",COUNTIF($E$2:E6050,E6050)),"")</f>
        <v/>
      </c>
      <c r="G6050" s="170" t="str">
        <f t="shared" si="186"/>
        <v/>
      </c>
    </row>
    <row r="6051" spans="6:7" ht="18" customHeight="1">
      <c r="F6051" s="174" t="str">
        <f>IFERROR(IF(E6051="","",COUNTIF($E$2:E6051,E6051)),"")</f>
        <v/>
      </c>
      <c r="G6051" s="170" t="str">
        <f t="shared" si="186"/>
        <v/>
      </c>
    </row>
    <row r="6052" spans="6:7" ht="18" customHeight="1">
      <c r="F6052" s="174" t="str">
        <f>IFERROR(IF(E6052="","",COUNTIF($E$2:E6052,E6052)),"")</f>
        <v/>
      </c>
      <c r="G6052" s="170" t="str">
        <f t="shared" si="186"/>
        <v/>
      </c>
    </row>
    <row r="6053" spans="6:7" ht="18" customHeight="1">
      <c r="F6053" s="174" t="str">
        <f>IFERROR(IF(E6053="","",COUNTIF($E$2:E6053,E6053)),"")</f>
        <v/>
      </c>
      <c r="G6053" s="170" t="str">
        <f t="shared" si="186"/>
        <v/>
      </c>
    </row>
    <row r="6054" spans="6:7" ht="18" customHeight="1">
      <c r="F6054" s="174" t="str">
        <f>IFERROR(IF(E6054="","",COUNTIF($E$2:E6054,E6054)),"")</f>
        <v/>
      </c>
      <c r="G6054" s="170" t="str">
        <f t="shared" si="186"/>
        <v/>
      </c>
    </row>
    <row r="6055" spans="6:7" ht="18" customHeight="1">
      <c r="F6055" s="174" t="str">
        <f>IFERROR(IF(E6055="","",COUNTIF($E$2:E6055,E6055)),"")</f>
        <v/>
      </c>
      <c r="G6055" s="170" t="str">
        <f t="shared" si="186"/>
        <v/>
      </c>
    </row>
    <row r="6056" spans="6:7" ht="18" customHeight="1">
      <c r="F6056" s="174" t="str">
        <f>IFERROR(IF(E6056="","",COUNTIF($E$2:E6056,E6056)),"")</f>
        <v/>
      </c>
      <c r="G6056" s="170" t="str">
        <f t="shared" si="186"/>
        <v/>
      </c>
    </row>
    <row r="6057" spans="6:7" ht="18" customHeight="1">
      <c r="F6057" s="174" t="str">
        <f>IFERROR(IF(E6057="","",COUNTIF($E$2:E6057,E6057)),"")</f>
        <v/>
      </c>
      <c r="G6057" s="170" t="str">
        <f t="shared" si="186"/>
        <v/>
      </c>
    </row>
    <row r="6058" spans="6:7" ht="18" customHeight="1">
      <c r="F6058" s="174" t="str">
        <f>IFERROR(IF(E6058="","",COUNTIF($E$2:E6058,E6058)),"")</f>
        <v/>
      </c>
      <c r="G6058" s="170" t="str">
        <f t="shared" si="186"/>
        <v/>
      </c>
    </row>
    <row r="6059" spans="6:7" ht="18" customHeight="1">
      <c r="F6059" s="174" t="str">
        <f>IFERROR(IF(E6059="","",COUNTIF($E$2:E6059,E6059)),"")</f>
        <v/>
      </c>
      <c r="G6059" s="170" t="str">
        <f t="shared" si="186"/>
        <v/>
      </c>
    </row>
    <row r="6060" spans="6:7" ht="18" customHeight="1">
      <c r="F6060" s="174" t="str">
        <f>IFERROR(IF(E6060="","",COUNTIF($E$2:E6060,E6060)),"")</f>
        <v/>
      </c>
      <c r="G6060" s="170" t="str">
        <f t="shared" si="186"/>
        <v/>
      </c>
    </row>
    <row r="6061" spans="6:7" ht="18" customHeight="1">
      <c r="F6061" s="174" t="str">
        <f>IFERROR(IF(E6061="","",COUNTIF($E$2:E6061,E6061)),"")</f>
        <v/>
      </c>
      <c r="G6061" s="170" t="str">
        <f t="shared" si="186"/>
        <v/>
      </c>
    </row>
    <row r="6062" spans="6:7" ht="18" customHeight="1">
      <c r="F6062" s="174" t="str">
        <f>IFERROR(IF(E6062="","",COUNTIF($E$2:E6062,E6062)),"")</f>
        <v/>
      </c>
      <c r="G6062" s="170" t="str">
        <f t="shared" si="186"/>
        <v/>
      </c>
    </row>
    <row r="6063" spans="6:7" ht="18" customHeight="1">
      <c r="F6063" s="174" t="str">
        <f>IFERROR(IF(E6063="","",COUNTIF($E$2:E6063,E6063)),"")</f>
        <v/>
      </c>
      <c r="G6063" s="170" t="str">
        <f t="shared" si="186"/>
        <v/>
      </c>
    </row>
    <row r="6064" spans="6:7" ht="18" customHeight="1">
      <c r="F6064" s="174" t="str">
        <f>IFERROR(IF(E6064="","",COUNTIF($E$2:E6064,E6064)),"")</f>
        <v/>
      </c>
      <c r="G6064" s="170" t="str">
        <f t="shared" si="186"/>
        <v/>
      </c>
    </row>
    <row r="6065" spans="6:7" ht="18" customHeight="1">
      <c r="F6065" s="174" t="str">
        <f>IFERROR(IF(E6065="","",COUNTIF($E$2:E6065,E6065)),"")</f>
        <v/>
      </c>
      <c r="G6065" s="170" t="str">
        <f t="shared" si="186"/>
        <v/>
      </c>
    </row>
    <row r="6066" spans="6:7" ht="18" customHeight="1">
      <c r="F6066" s="174" t="str">
        <f>IFERROR(IF(E6066="","",COUNTIF($E$2:E6066,E6066)),"")</f>
        <v/>
      </c>
      <c r="G6066" s="170" t="str">
        <f t="shared" si="186"/>
        <v/>
      </c>
    </row>
    <row r="6067" spans="6:7" ht="18" customHeight="1">
      <c r="F6067" s="174" t="str">
        <f>IFERROR(IF(E6067="","",COUNTIF($E$2:E6067,E6067)),"")</f>
        <v/>
      </c>
      <c r="G6067" s="170" t="str">
        <f t="shared" si="186"/>
        <v/>
      </c>
    </row>
    <row r="6068" spans="6:7" ht="18" customHeight="1">
      <c r="F6068" s="174" t="str">
        <f>IFERROR(IF(E6068="","",COUNTIF($E$2:E6068,E6068)),"")</f>
        <v/>
      </c>
      <c r="G6068" s="170" t="str">
        <f t="shared" si="186"/>
        <v/>
      </c>
    </row>
    <row r="6069" spans="6:7" ht="18" customHeight="1">
      <c r="F6069" s="174" t="str">
        <f>IFERROR(IF(E6069="","",COUNTIF($E$2:E6069,E6069)),"")</f>
        <v/>
      </c>
      <c r="G6069" s="170" t="str">
        <f t="shared" si="186"/>
        <v/>
      </c>
    </row>
    <row r="6070" spans="6:7" ht="18" customHeight="1">
      <c r="F6070" s="174" t="str">
        <f>IFERROR(IF(E6070="","",COUNTIF($E$2:E6070,E6070)),"")</f>
        <v/>
      </c>
      <c r="G6070" s="170" t="str">
        <f t="shared" si="186"/>
        <v/>
      </c>
    </row>
    <row r="6071" spans="6:7" ht="18" customHeight="1">
      <c r="F6071" s="174" t="str">
        <f>IFERROR(IF(E6071="","",COUNTIF($E$2:E6071,E6071)),"")</f>
        <v/>
      </c>
      <c r="G6071" s="170" t="str">
        <f t="shared" si="186"/>
        <v/>
      </c>
    </row>
    <row r="6072" spans="6:7" ht="18" customHeight="1">
      <c r="F6072" s="174" t="str">
        <f>IFERROR(IF(E6072="","",COUNTIF($E$2:E6072,E6072)),"")</f>
        <v/>
      </c>
      <c r="G6072" s="170" t="str">
        <f t="shared" si="186"/>
        <v/>
      </c>
    </row>
    <row r="6073" spans="6:7" ht="18" customHeight="1">
      <c r="F6073" s="174" t="str">
        <f>IFERROR(IF(E6073="","",COUNTIF($E$2:E6073,E6073)),"")</f>
        <v/>
      </c>
      <c r="G6073" s="170" t="str">
        <f t="shared" si="186"/>
        <v/>
      </c>
    </row>
    <row r="6074" spans="6:7" ht="18" customHeight="1">
      <c r="F6074" s="174" t="str">
        <f>IFERROR(IF(E6074="","",COUNTIF($E$2:E6074,E6074)),"")</f>
        <v/>
      </c>
      <c r="G6074" s="170" t="str">
        <f t="shared" si="186"/>
        <v/>
      </c>
    </row>
    <row r="6075" spans="6:7" ht="18" customHeight="1">
      <c r="F6075" s="174" t="str">
        <f>IFERROR(IF(E6075="","",COUNTIF($E$2:E6075,E6075)),"")</f>
        <v/>
      </c>
      <c r="G6075" s="170" t="str">
        <f t="shared" si="186"/>
        <v/>
      </c>
    </row>
    <row r="6076" spans="6:7" ht="18" customHeight="1">
      <c r="F6076" s="174" t="str">
        <f>IFERROR(IF(E6076="","",COUNTIF($E$2:E6076,E6076)),"")</f>
        <v/>
      </c>
      <c r="G6076" s="170" t="str">
        <f t="shared" si="186"/>
        <v/>
      </c>
    </row>
    <row r="6077" spans="6:7" ht="18" customHeight="1">
      <c r="F6077" s="174" t="str">
        <f>IFERROR(IF(E6077="","",COUNTIF($E$2:E6077,E6077)),"")</f>
        <v/>
      </c>
      <c r="G6077" s="170" t="str">
        <f t="shared" si="186"/>
        <v/>
      </c>
    </row>
    <row r="6078" spans="6:7" ht="18" customHeight="1">
      <c r="F6078" s="174" t="str">
        <f>IFERROR(IF(E6078="","",COUNTIF($E$2:E6078,E6078)),"")</f>
        <v/>
      </c>
      <c r="G6078" s="170" t="str">
        <f t="shared" si="186"/>
        <v/>
      </c>
    </row>
    <row r="6079" spans="6:7" ht="18" customHeight="1">
      <c r="F6079" s="174" t="str">
        <f>IFERROR(IF(E6079="","",COUNTIF($E$2:E6079,E6079)),"")</f>
        <v/>
      </c>
      <c r="G6079" s="170" t="str">
        <f t="shared" si="186"/>
        <v/>
      </c>
    </row>
    <row r="6080" spans="6:7" ht="18" customHeight="1">
      <c r="F6080" s="174" t="str">
        <f>IFERROR(IF(E6080="","",COUNTIF($E$2:E6080,E6080)),"")</f>
        <v/>
      </c>
      <c r="G6080" s="170" t="str">
        <f t="shared" si="186"/>
        <v/>
      </c>
    </row>
    <row r="6081" spans="6:7" ht="18" customHeight="1">
      <c r="F6081" s="174" t="str">
        <f>IFERROR(IF(E6081="","",COUNTIF($E$2:E6081,E6081)),"")</f>
        <v/>
      </c>
      <c r="G6081" s="170" t="str">
        <f t="shared" si="186"/>
        <v/>
      </c>
    </row>
    <row r="6082" spans="6:7" ht="18" customHeight="1">
      <c r="F6082" s="174" t="str">
        <f>IFERROR(IF(E6082="","",COUNTIF($E$2:E6082,E6082)),"")</f>
        <v/>
      </c>
      <c r="G6082" s="170" t="str">
        <f t="shared" ref="G6082:G6145" si="187">IFERROR(IF(AND(COUNTIF(E6082:E6082,E6082)=(F6082),F6082&gt;0),ROW(),""),"")</f>
        <v/>
      </c>
    </row>
    <row r="6083" spans="6:7" ht="18" customHeight="1">
      <c r="F6083" s="174" t="str">
        <f>IFERROR(IF(E6083="","",COUNTIF($E$2:E6083,E6083)),"")</f>
        <v/>
      </c>
      <c r="G6083" s="170" t="str">
        <f t="shared" si="187"/>
        <v/>
      </c>
    </row>
    <row r="6084" spans="6:7" ht="18" customHeight="1">
      <c r="F6084" s="174" t="str">
        <f>IFERROR(IF(E6084="","",COUNTIF($E$2:E6084,E6084)),"")</f>
        <v/>
      </c>
      <c r="G6084" s="170" t="str">
        <f t="shared" si="187"/>
        <v/>
      </c>
    </row>
    <row r="6085" spans="6:7" ht="18" customHeight="1">
      <c r="F6085" s="174" t="str">
        <f>IFERROR(IF(E6085="","",COUNTIF($E$2:E6085,E6085)),"")</f>
        <v/>
      </c>
      <c r="G6085" s="170" t="str">
        <f t="shared" si="187"/>
        <v/>
      </c>
    </row>
    <row r="6086" spans="6:7" ht="18" customHeight="1">
      <c r="F6086" s="174" t="str">
        <f>IFERROR(IF(E6086="","",COUNTIF($E$2:E6086,E6086)),"")</f>
        <v/>
      </c>
      <c r="G6086" s="170" t="str">
        <f t="shared" si="187"/>
        <v/>
      </c>
    </row>
    <row r="6087" spans="6:7" ht="18" customHeight="1">
      <c r="F6087" s="174" t="str">
        <f>IFERROR(IF(E6087="","",COUNTIF($E$2:E6087,E6087)),"")</f>
        <v/>
      </c>
      <c r="G6087" s="170" t="str">
        <f t="shared" si="187"/>
        <v/>
      </c>
    </row>
    <row r="6088" spans="6:7" ht="18" customHeight="1">
      <c r="F6088" s="174" t="str">
        <f>IFERROR(IF(E6088="","",COUNTIF($E$2:E6088,E6088)),"")</f>
        <v/>
      </c>
      <c r="G6088" s="170" t="str">
        <f t="shared" si="187"/>
        <v/>
      </c>
    </row>
    <row r="6089" spans="6:7" ht="18" customHeight="1">
      <c r="F6089" s="174" t="str">
        <f>IFERROR(IF(E6089="","",COUNTIF($E$2:E6089,E6089)),"")</f>
        <v/>
      </c>
      <c r="G6089" s="170" t="str">
        <f t="shared" si="187"/>
        <v/>
      </c>
    </row>
    <row r="6090" spans="6:7" ht="18" customHeight="1">
      <c r="F6090" s="174" t="str">
        <f>IFERROR(IF(E6090="","",COUNTIF($E$2:E6090,E6090)),"")</f>
        <v/>
      </c>
      <c r="G6090" s="170" t="str">
        <f t="shared" si="187"/>
        <v/>
      </c>
    </row>
    <row r="6091" spans="6:7" ht="18" customHeight="1">
      <c r="F6091" s="174" t="str">
        <f>IFERROR(IF(E6091="","",COUNTIF($E$2:E6091,E6091)),"")</f>
        <v/>
      </c>
      <c r="G6091" s="170" t="str">
        <f t="shared" si="187"/>
        <v/>
      </c>
    </row>
    <row r="6092" spans="6:7" ht="18" customHeight="1">
      <c r="F6092" s="174" t="str">
        <f>IFERROR(IF(E6092="","",COUNTIF($E$2:E6092,E6092)),"")</f>
        <v/>
      </c>
      <c r="G6092" s="170" t="str">
        <f t="shared" si="187"/>
        <v/>
      </c>
    </row>
    <row r="6093" spans="6:7" ht="18" customHeight="1">
      <c r="F6093" s="174" t="str">
        <f>IFERROR(IF(E6093="","",COUNTIF($E$2:E6093,E6093)),"")</f>
        <v/>
      </c>
      <c r="G6093" s="170" t="str">
        <f t="shared" si="187"/>
        <v/>
      </c>
    </row>
    <row r="6094" spans="6:7" ht="18" customHeight="1">
      <c r="F6094" s="174" t="str">
        <f>IFERROR(IF(E6094="","",COUNTIF($E$2:E6094,E6094)),"")</f>
        <v/>
      </c>
      <c r="G6094" s="170" t="str">
        <f t="shared" si="187"/>
        <v/>
      </c>
    </row>
    <row r="6095" spans="6:7" ht="18" customHeight="1">
      <c r="F6095" s="174" t="str">
        <f>IFERROR(IF(E6095="","",COUNTIF($E$2:E6095,E6095)),"")</f>
        <v/>
      </c>
      <c r="G6095" s="170" t="str">
        <f t="shared" si="187"/>
        <v/>
      </c>
    </row>
    <row r="6096" spans="6:7" ht="18" customHeight="1">
      <c r="F6096" s="174" t="str">
        <f>IFERROR(IF(E6096="","",COUNTIF($E$2:E6096,E6096)),"")</f>
        <v/>
      </c>
      <c r="G6096" s="170" t="str">
        <f t="shared" si="187"/>
        <v/>
      </c>
    </row>
    <row r="6097" spans="6:7" ht="18" customHeight="1">
      <c r="F6097" s="174" t="str">
        <f>IFERROR(IF(E6097="","",COUNTIF($E$2:E6097,E6097)),"")</f>
        <v/>
      </c>
      <c r="G6097" s="170" t="str">
        <f t="shared" si="187"/>
        <v/>
      </c>
    </row>
    <row r="6098" spans="6:7" ht="18" customHeight="1">
      <c r="F6098" s="174" t="str">
        <f>IFERROR(IF(E6098="","",COUNTIF($E$2:E6098,E6098)),"")</f>
        <v/>
      </c>
      <c r="G6098" s="170" t="str">
        <f t="shared" si="187"/>
        <v/>
      </c>
    </row>
    <row r="6099" spans="6:7" ht="18" customHeight="1">
      <c r="F6099" s="174" t="str">
        <f>IFERROR(IF(E6099="","",COUNTIF($E$2:E6099,E6099)),"")</f>
        <v/>
      </c>
      <c r="G6099" s="170" t="str">
        <f t="shared" si="187"/>
        <v/>
      </c>
    </row>
    <row r="6100" spans="6:7" ht="18" customHeight="1">
      <c r="F6100" s="174" t="str">
        <f>IFERROR(IF(E6100="","",COUNTIF($E$2:E6100,E6100)),"")</f>
        <v/>
      </c>
      <c r="G6100" s="170" t="str">
        <f t="shared" si="187"/>
        <v/>
      </c>
    </row>
    <row r="6101" spans="6:7" ht="18" customHeight="1">
      <c r="F6101" s="174" t="str">
        <f>IFERROR(IF(E6101="","",COUNTIF($E$2:E6101,E6101)),"")</f>
        <v/>
      </c>
      <c r="G6101" s="170" t="str">
        <f t="shared" si="187"/>
        <v/>
      </c>
    </row>
    <row r="6102" spans="6:7" ht="18" customHeight="1">
      <c r="F6102" s="174" t="str">
        <f>IFERROR(IF(E6102="","",COUNTIF($E$2:E6102,E6102)),"")</f>
        <v/>
      </c>
      <c r="G6102" s="170" t="str">
        <f t="shared" si="187"/>
        <v/>
      </c>
    </row>
    <row r="6103" spans="6:7" ht="18" customHeight="1">
      <c r="F6103" s="174" t="str">
        <f>IFERROR(IF(E6103="","",COUNTIF($E$2:E6103,E6103)),"")</f>
        <v/>
      </c>
      <c r="G6103" s="170" t="str">
        <f t="shared" si="187"/>
        <v/>
      </c>
    </row>
    <row r="6104" spans="6:7" ht="18" customHeight="1">
      <c r="F6104" s="174" t="str">
        <f>IFERROR(IF(E6104="","",COUNTIF($E$2:E6104,E6104)),"")</f>
        <v/>
      </c>
      <c r="G6104" s="170" t="str">
        <f t="shared" si="187"/>
        <v/>
      </c>
    </row>
    <row r="6105" spans="6:7" ht="18" customHeight="1">
      <c r="F6105" s="174" t="str">
        <f>IFERROR(IF(E6105="","",COUNTIF($E$2:E6105,E6105)),"")</f>
        <v/>
      </c>
      <c r="G6105" s="170" t="str">
        <f t="shared" si="187"/>
        <v/>
      </c>
    </row>
    <row r="6106" spans="6:7" ht="18" customHeight="1">
      <c r="F6106" s="174" t="str">
        <f>IFERROR(IF(E6106="","",COUNTIF($E$2:E6106,E6106)),"")</f>
        <v/>
      </c>
      <c r="G6106" s="170" t="str">
        <f t="shared" si="187"/>
        <v/>
      </c>
    </row>
    <row r="6107" spans="6:7" ht="18" customHeight="1">
      <c r="F6107" s="174" t="str">
        <f>IFERROR(IF(E6107="","",COUNTIF($E$2:E6107,E6107)),"")</f>
        <v/>
      </c>
      <c r="G6107" s="170" t="str">
        <f t="shared" si="187"/>
        <v/>
      </c>
    </row>
    <row r="6108" spans="6:7" ht="18" customHeight="1">
      <c r="F6108" s="174" t="str">
        <f>IFERROR(IF(E6108="","",COUNTIF($E$2:E6108,E6108)),"")</f>
        <v/>
      </c>
      <c r="G6108" s="170" t="str">
        <f t="shared" si="187"/>
        <v/>
      </c>
    </row>
    <row r="6109" spans="6:7" ht="18" customHeight="1">
      <c r="F6109" s="174" t="str">
        <f>IFERROR(IF(E6109="","",COUNTIF($E$2:E6109,E6109)),"")</f>
        <v/>
      </c>
      <c r="G6109" s="170" t="str">
        <f t="shared" si="187"/>
        <v/>
      </c>
    </row>
    <row r="6110" spans="6:7" ht="18" customHeight="1">
      <c r="F6110" s="174" t="str">
        <f>IFERROR(IF(E6110="","",COUNTIF($E$2:E6110,E6110)),"")</f>
        <v/>
      </c>
      <c r="G6110" s="170" t="str">
        <f t="shared" si="187"/>
        <v/>
      </c>
    </row>
    <row r="6111" spans="6:7" ht="18" customHeight="1">
      <c r="F6111" s="174" t="str">
        <f>IFERROR(IF(E6111="","",COUNTIF($E$2:E6111,E6111)),"")</f>
        <v/>
      </c>
      <c r="G6111" s="170" t="str">
        <f t="shared" si="187"/>
        <v/>
      </c>
    </row>
    <row r="6112" spans="6:7" ht="18" customHeight="1">
      <c r="F6112" s="174" t="str">
        <f>IFERROR(IF(E6112="","",COUNTIF($E$2:E6112,E6112)),"")</f>
        <v/>
      </c>
      <c r="G6112" s="170" t="str">
        <f t="shared" si="187"/>
        <v/>
      </c>
    </row>
    <row r="6113" spans="6:7" ht="18" customHeight="1">
      <c r="F6113" s="174" t="str">
        <f>IFERROR(IF(E6113="","",COUNTIF($E$2:E6113,E6113)),"")</f>
        <v/>
      </c>
      <c r="G6113" s="170" t="str">
        <f t="shared" si="187"/>
        <v/>
      </c>
    </row>
    <row r="6114" spans="6:7" ht="18" customHeight="1">
      <c r="F6114" s="174" t="str">
        <f>IFERROR(IF(E6114="","",COUNTIF($E$2:E6114,E6114)),"")</f>
        <v/>
      </c>
      <c r="G6114" s="170" t="str">
        <f t="shared" si="187"/>
        <v/>
      </c>
    </row>
    <row r="6115" spans="6:7" ht="18" customHeight="1">
      <c r="F6115" s="174" t="str">
        <f>IFERROR(IF(E6115="","",COUNTIF($E$2:E6115,E6115)),"")</f>
        <v/>
      </c>
      <c r="G6115" s="170" t="str">
        <f t="shared" si="187"/>
        <v/>
      </c>
    </row>
    <row r="6116" spans="6:7" ht="18" customHeight="1">
      <c r="F6116" s="174" t="str">
        <f>IFERROR(IF(E6116="","",COUNTIF($E$2:E6116,E6116)),"")</f>
        <v/>
      </c>
      <c r="G6116" s="170" t="str">
        <f t="shared" si="187"/>
        <v/>
      </c>
    </row>
    <row r="6117" spans="6:7" ht="18" customHeight="1">
      <c r="F6117" s="174" t="str">
        <f>IFERROR(IF(E6117="","",COUNTIF($E$2:E6117,E6117)),"")</f>
        <v/>
      </c>
      <c r="G6117" s="170" t="str">
        <f t="shared" si="187"/>
        <v/>
      </c>
    </row>
    <row r="6118" spans="6:7" ht="18" customHeight="1">
      <c r="F6118" s="174" t="str">
        <f>IFERROR(IF(E6118="","",COUNTIF($E$2:E6118,E6118)),"")</f>
        <v/>
      </c>
      <c r="G6118" s="170" t="str">
        <f t="shared" si="187"/>
        <v/>
      </c>
    </row>
    <row r="6119" spans="6:7" ht="18" customHeight="1">
      <c r="F6119" s="174" t="str">
        <f>IFERROR(IF(E6119="","",COUNTIF($E$2:E6119,E6119)),"")</f>
        <v/>
      </c>
      <c r="G6119" s="170" t="str">
        <f t="shared" si="187"/>
        <v/>
      </c>
    </row>
    <row r="6120" spans="6:7" ht="18" customHeight="1">
      <c r="F6120" s="174" t="str">
        <f>IFERROR(IF(E6120="","",COUNTIF($E$2:E6120,E6120)),"")</f>
        <v/>
      </c>
      <c r="G6120" s="170" t="str">
        <f t="shared" si="187"/>
        <v/>
      </c>
    </row>
    <row r="6121" spans="6:7" ht="18" customHeight="1">
      <c r="F6121" s="174" t="str">
        <f>IFERROR(IF(E6121="","",COUNTIF($E$2:E6121,E6121)),"")</f>
        <v/>
      </c>
      <c r="G6121" s="170" t="str">
        <f t="shared" si="187"/>
        <v/>
      </c>
    </row>
    <row r="6122" spans="6:7" ht="18" customHeight="1">
      <c r="F6122" s="174" t="str">
        <f>IFERROR(IF(E6122="","",COUNTIF($E$2:E6122,E6122)),"")</f>
        <v/>
      </c>
      <c r="G6122" s="170" t="str">
        <f t="shared" si="187"/>
        <v/>
      </c>
    </row>
    <row r="6123" spans="6:7" ht="18" customHeight="1">
      <c r="F6123" s="174" t="str">
        <f>IFERROR(IF(E6123="","",COUNTIF($E$2:E6123,E6123)),"")</f>
        <v/>
      </c>
      <c r="G6123" s="170" t="str">
        <f t="shared" si="187"/>
        <v/>
      </c>
    </row>
    <row r="6124" spans="6:7" ht="18" customHeight="1">
      <c r="F6124" s="174" t="str">
        <f>IFERROR(IF(E6124="","",COUNTIF($E$2:E6124,E6124)),"")</f>
        <v/>
      </c>
      <c r="G6124" s="170" t="str">
        <f t="shared" si="187"/>
        <v/>
      </c>
    </row>
    <row r="6125" spans="6:7" ht="18" customHeight="1">
      <c r="F6125" s="174" t="str">
        <f>IFERROR(IF(E6125="","",COUNTIF($E$2:E6125,E6125)),"")</f>
        <v/>
      </c>
      <c r="G6125" s="170" t="str">
        <f t="shared" si="187"/>
        <v/>
      </c>
    </row>
    <row r="6126" spans="6:7" ht="18" customHeight="1">
      <c r="F6126" s="174" t="str">
        <f>IFERROR(IF(E6126="","",COUNTIF($E$2:E6126,E6126)),"")</f>
        <v/>
      </c>
      <c r="G6126" s="170" t="str">
        <f t="shared" si="187"/>
        <v/>
      </c>
    </row>
    <row r="6127" spans="6:7" ht="18" customHeight="1">
      <c r="F6127" s="174" t="str">
        <f>IFERROR(IF(E6127="","",COUNTIF($E$2:E6127,E6127)),"")</f>
        <v/>
      </c>
      <c r="G6127" s="170" t="str">
        <f t="shared" si="187"/>
        <v/>
      </c>
    </row>
    <row r="6128" spans="6:7" ht="18" customHeight="1">
      <c r="F6128" s="174" t="str">
        <f>IFERROR(IF(E6128="","",COUNTIF($E$2:E6128,E6128)),"")</f>
        <v/>
      </c>
      <c r="G6128" s="170" t="str">
        <f t="shared" si="187"/>
        <v/>
      </c>
    </row>
    <row r="6129" spans="6:7" ht="18" customHeight="1">
      <c r="F6129" s="174" t="str">
        <f>IFERROR(IF(E6129="","",COUNTIF($E$2:E6129,E6129)),"")</f>
        <v/>
      </c>
      <c r="G6129" s="170" t="str">
        <f t="shared" si="187"/>
        <v/>
      </c>
    </row>
    <row r="6130" spans="6:7" ht="18" customHeight="1">
      <c r="F6130" s="174" t="str">
        <f>IFERROR(IF(E6130="","",COUNTIF($E$2:E6130,E6130)),"")</f>
        <v/>
      </c>
      <c r="G6130" s="170" t="str">
        <f t="shared" si="187"/>
        <v/>
      </c>
    </row>
    <row r="6131" spans="6:7" ht="18" customHeight="1">
      <c r="F6131" s="174" t="str">
        <f>IFERROR(IF(E6131="","",COUNTIF($E$2:E6131,E6131)),"")</f>
        <v/>
      </c>
      <c r="G6131" s="170" t="str">
        <f t="shared" si="187"/>
        <v/>
      </c>
    </row>
    <row r="6132" spans="6:7" ht="18" customHeight="1">
      <c r="F6132" s="174" t="str">
        <f>IFERROR(IF(E6132="","",COUNTIF($E$2:E6132,E6132)),"")</f>
        <v/>
      </c>
      <c r="G6132" s="170" t="str">
        <f t="shared" si="187"/>
        <v/>
      </c>
    </row>
    <row r="6133" spans="6:7" ht="18" customHeight="1">
      <c r="F6133" s="174" t="str">
        <f>IFERROR(IF(E6133="","",COUNTIF($E$2:E6133,E6133)),"")</f>
        <v/>
      </c>
      <c r="G6133" s="170" t="str">
        <f t="shared" si="187"/>
        <v/>
      </c>
    </row>
    <row r="6134" spans="6:7" ht="18" customHeight="1">
      <c r="F6134" s="174" t="str">
        <f>IFERROR(IF(E6134="","",COUNTIF($E$2:E6134,E6134)),"")</f>
        <v/>
      </c>
      <c r="G6134" s="170" t="str">
        <f t="shared" si="187"/>
        <v/>
      </c>
    </row>
    <row r="6135" spans="6:7" ht="18" customHeight="1">
      <c r="F6135" s="174" t="str">
        <f>IFERROR(IF(E6135="","",COUNTIF($E$2:E6135,E6135)),"")</f>
        <v/>
      </c>
      <c r="G6135" s="170" t="str">
        <f t="shared" si="187"/>
        <v/>
      </c>
    </row>
    <row r="6136" spans="6:7" ht="18" customHeight="1">
      <c r="F6136" s="174" t="str">
        <f>IFERROR(IF(E6136="","",COUNTIF($E$2:E6136,E6136)),"")</f>
        <v/>
      </c>
      <c r="G6136" s="170" t="str">
        <f t="shared" si="187"/>
        <v/>
      </c>
    </row>
    <row r="6137" spans="6:7" ht="18" customHeight="1">
      <c r="F6137" s="174" t="str">
        <f>IFERROR(IF(E6137="","",COUNTIF($E$2:E6137,E6137)),"")</f>
        <v/>
      </c>
      <c r="G6137" s="170" t="str">
        <f t="shared" si="187"/>
        <v/>
      </c>
    </row>
    <row r="6138" spans="6:7" ht="18" customHeight="1">
      <c r="F6138" s="174" t="str">
        <f>IFERROR(IF(E6138="","",COUNTIF($E$2:E6138,E6138)),"")</f>
        <v/>
      </c>
      <c r="G6138" s="170" t="str">
        <f t="shared" si="187"/>
        <v/>
      </c>
    </row>
    <row r="6139" spans="6:7" ht="18" customHeight="1">
      <c r="F6139" s="174" t="str">
        <f>IFERROR(IF(E6139="","",COUNTIF($E$2:E6139,E6139)),"")</f>
        <v/>
      </c>
      <c r="G6139" s="170" t="str">
        <f t="shared" si="187"/>
        <v/>
      </c>
    </row>
    <row r="6140" spans="6:7" ht="18" customHeight="1">
      <c r="F6140" s="174" t="str">
        <f>IFERROR(IF(E6140="","",COUNTIF($E$2:E6140,E6140)),"")</f>
        <v/>
      </c>
      <c r="G6140" s="170" t="str">
        <f t="shared" si="187"/>
        <v/>
      </c>
    </row>
    <row r="6141" spans="6:7" ht="18" customHeight="1">
      <c r="F6141" s="174" t="str">
        <f>IFERROR(IF(E6141="","",COUNTIF($E$2:E6141,E6141)),"")</f>
        <v/>
      </c>
      <c r="G6141" s="170" t="str">
        <f t="shared" si="187"/>
        <v/>
      </c>
    </row>
    <row r="6142" spans="6:7" ht="18" customHeight="1">
      <c r="F6142" s="174" t="str">
        <f>IFERROR(IF(E6142="","",COUNTIF($E$2:E6142,E6142)),"")</f>
        <v/>
      </c>
      <c r="G6142" s="170" t="str">
        <f t="shared" si="187"/>
        <v/>
      </c>
    </row>
    <row r="6143" spans="6:7" ht="18" customHeight="1">
      <c r="F6143" s="174" t="str">
        <f>IFERROR(IF(E6143="","",COUNTIF($E$2:E6143,E6143)),"")</f>
        <v/>
      </c>
      <c r="G6143" s="170" t="str">
        <f t="shared" si="187"/>
        <v/>
      </c>
    </row>
    <row r="6144" spans="6:7" ht="18" customHeight="1">
      <c r="F6144" s="174" t="str">
        <f>IFERROR(IF(E6144="","",COUNTIF($E$2:E6144,E6144)),"")</f>
        <v/>
      </c>
      <c r="G6144" s="170" t="str">
        <f t="shared" si="187"/>
        <v/>
      </c>
    </row>
    <row r="6145" spans="6:7" ht="18" customHeight="1">
      <c r="F6145" s="174" t="str">
        <f>IFERROR(IF(E6145="","",COUNTIF($E$2:E6145,E6145)),"")</f>
        <v/>
      </c>
      <c r="G6145" s="170" t="str">
        <f t="shared" si="187"/>
        <v/>
      </c>
    </row>
    <row r="6146" spans="6:7" ht="18" customHeight="1">
      <c r="F6146" s="174" t="str">
        <f>IFERROR(IF(E6146="","",COUNTIF($E$2:E6146,E6146)),"")</f>
        <v/>
      </c>
      <c r="G6146" s="170" t="str">
        <f t="shared" ref="G6146:G6209" si="188">IFERROR(IF(AND(COUNTIF(E6146:E6146,E6146)=(F6146),F6146&gt;0),ROW(),""),"")</f>
        <v/>
      </c>
    </row>
    <row r="6147" spans="6:7" ht="18" customHeight="1">
      <c r="F6147" s="174" t="str">
        <f>IFERROR(IF(E6147="","",COUNTIF($E$2:E6147,E6147)),"")</f>
        <v/>
      </c>
      <c r="G6147" s="170" t="str">
        <f t="shared" si="188"/>
        <v/>
      </c>
    </row>
    <row r="6148" spans="6:7" ht="18" customHeight="1">
      <c r="F6148" s="174" t="str">
        <f>IFERROR(IF(E6148="","",COUNTIF($E$2:E6148,E6148)),"")</f>
        <v/>
      </c>
      <c r="G6148" s="170" t="str">
        <f t="shared" si="188"/>
        <v/>
      </c>
    </row>
    <row r="6149" spans="6:7" ht="18" customHeight="1">
      <c r="F6149" s="174" t="str">
        <f>IFERROR(IF(E6149="","",COUNTIF($E$2:E6149,E6149)),"")</f>
        <v/>
      </c>
      <c r="G6149" s="170" t="str">
        <f t="shared" si="188"/>
        <v/>
      </c>
    </row>
    <row r="6150" spans="6:7" ht="18" customHeight="1">
      <c r="F6150" s="174" t="str">
        <f>IFERROR(IF(E6150="","",COUNTIF($E$2:E6150,E6150)),"")</f>
        <v/>
      </c>
      <c r="G6150" s="170" t="str">
        <f t="shared" si="188"/>
        <v/>
      </c>
    </row>
    <row r="6151" spans="6:7" ht="18" customHeight="1">
      <c r="F6151" s="174" t="str">
        <f>IFERROR(IF(E6151="","",COUNTIF($E$2:E6151,E6151)),"")</f>
        <v/>
      </c>
      <c r="G6151" s="170" t="str">
        <f t="shared" si="188"/>
        <v/>
      </c>
    </row>
    <row r="6152" spans="6:7" ht="18" customHeight="1">
      <c r="F6152" s="174" t="str">
        <f>IFERROR(IF(E6152="","",COUNTIF($E$2:E6152,E6152)),"")</f>
        <v/>
      </c>
      <c r="G6152" s="170" t="str">
        <f t="shared" si="188"/>
        <v/>
      </c>
    </row>
    <row r="6153" spans="6:7" ht="18" customHeight="1">
      <c r="F6153" s="174" t="str">
        <f>IFERROR(IF(E6153="","",COUNTIF($E$2:E6153,E6153)),"")</f>
        <v/>
      </c>
      <c r="G6153" s="170" t="str">
        <f t="shared" si="188"/>
        <v/>
      </c>
    </row>
    <row r="6154" spans="6:7" ht="18" customHeight="1">
      <c r="F6154" s="174" t="str">
        <f>IFERROR(IF(E6154="","",COUNTIF($E$2:E6154,E6154)),"")</f>
        <v/>
      </c>
      <c r="G6154" s="170" t="str">
        <f t="shared" si="188"/>
        <v/>
      </c>
    </row>
    <row r="6155" spans="6:7" ht="18" customHeight="1">
      <c r="F6155" s="174" t="str">
        <f>IFERROR(IF(E6155="","",COUNTIF($E$2:E6155,E6155)),"")</f>
        <v/>
      </c>
      <c r="G6155" s="170" t="str">
        <f t="shared" si="188"/>
        <v/>
      </c>
    </row>
    <row r="6156" spans="6:7" ht="18" customHeight="1">
      <c r="F6156" s="174" t="str">
        <f>IFERROR(IF(E6156="","",COUNTIF($E$2:E6156,E6156)),"")</f>
        <v/>
      </c>
      <c r="G6156" s="170" t="str">
        <f t="shared" si="188"/>
        <v/>
      </c>
    </row>
    <row r="6157" spans="6:7" ht="18" customHeight="1">
      <c r="F6157" s="174" t="str">
        <f>IFERROR(IF(E6157="","",COUNTIF($E$2:E6157,E6157)),"")</f>
        <v/>
      </c>
      <c r="G6157" s="170" t="str">
        <f t="shared" si="188"/>
        <v/>
      </c>
    </row>
    <row r="6158" spans="6:7" ht="18" customHeight="1">
      <c r="F6158" s="174" t="str">
        <f>IFERROR(IF(E6158="","",COUNTIF($E$2:E6158,E6158)),"")</f>
        <v/>
      </c>
      <c r="G6158" s="170" t="str">
        <f t="shared" si="188"/>
        <v/>
      </c>
    </row>
    <row r="6159" spans="6:7" ht="18" customHeight="1">
      <c r="F6159" s="174" t="str">
        <f>IFERROR(IF(E6159="","",COUNTIF($E$2:E6159,E6159)),"")</f>
        <v/>
      </c>
      <c r="G6159" s="170" t="str">
        <f t="shared" si="188"/>
        <v/>
      </c>
    </row>
    <row r="6160" spans="6:7" ht="18" customHeight="1">
      <c r="F6160" s="174" t="str">
        <f>IFERROR(IF(E6160="","",COUNTIF($E$2:E6160,E6160)),"")</f>
        <v/>
      </c>
      <c r="G6160" s="170" t="str">
        <f t="shared" si="188"/>
        <v/>
      </c>
    </row>
    <row r="6161" spans="6:7" ht="18" customHeight="1">
      <c r="F6161" s="174" t="str">
        <f>IFERROR(IF(E6161="","",COUNTIF($E$2:E6161,E6161)),"")</f>
        <v/>
      </c>
      <c r="G6161" s="170" t="str">
        <f t="shared" si="188"/>
        <v/>
      </c>
    </row>
    <row r="6162" spans="6:7" ht="18" customHeight="1">
      <c r="F6162" s="174" t="str">
        <f>IFERROR(IF(E6162="","",COUNTIF($E$2:E6162,E6162)),"")</f>
        <v/>
      </c>
      <c r="G6162" s="170" t="str">
        <f t="shared" si="188"/>
        <v/>
      </c>
    </row>
    <row r="6163" spans="6:7" ht="18" customHeight="1">
      <c r="F6163" s="174" t="str">
        <f>IFERROR(IF(E6163="","",COUNTIF($E$2:E6163,E6163)),"")</f>
        <v/>
      </c>
      <c r="G6163" s="170" t="str">
        <f t="shared" si="188"/>
        <v/>
      </c>
    </row>
    <row r="6164" spans="6:7" ht="18" customHeight="1">
      <c r="F6164" s="174" t="str">
        <f>IFERROR(IF(E6164="","",COUNTIF($E$2:E6164,E6164)),"")</f>
        <v/>
      </c>
      <c r="G6164" s="170" t="str">
        <f t="shared" si="188"/>
        <v/>
      </c>
    </row>
    <row r="6165" spans="6:7" ht="18" customHeight="1">
      <c r="F6165" s="174" t="str">
        <f>IFERROR(IF(E6165="","",COUNTIF($E$2:E6165,E6165)),"")</f>
        <v/>
      </c>
      <c r="G6165" s="170" t="str">
        <f t="shared" si="188"/>
        <v/>
      </c>
    </row>
    <row r="6166" spans="6:7" ht="18" customHeight="1">
      <c r="F6166" s="174" t="str">
        <f>IFERROR(IF(E6166="","",COUNTIF($E$2:E6166,E6166)),"")</f>
        <v/>
      </c>
      <c r="G6166" s="170" t="str">
        <f t="shared" si="188"/>
        <v/>
      </c>
    </row>
    <row r="6167" spans="6:7" ht="18" customHeight="1">
      <c r="F6167" s="174" t="str">
        <f>IFERROR(IF(E6167="","",COUNTIF($E$2:E6167,E6167)),"")</f>
        <v/>
      </c>
      <c r="G6167" s="170" t="str">
        <f t="shared" si="188"/>
        <v/>
      </c>
    </row>
    <row r="6168" spans="6:7" ht="18" customHeight="1">
      <c r="F6168" s="174" t="str">
        <f>IFERROR(IF(E6168="","",COUNTIF($E$2:E6168,E6168)),"")</f>
        <v/>
      </c>
      <c r="G6168" s="170" t="str">
        <f t="shared" si="188"/>
        <v/>
      </c>
    </row>
    <row r="6169" spans="6:7" ht="18" customHeight="1">
      <c r="F6169" s="174" t="str">
        <f>IFERROR(IF(E6169="","",COUNTIF($E$2:E6169,E6169)),"")</f>
        <v/>
      </c>
      <c r="G6169" s="170" t="str">
        <f t="shared" si="188"/>
        <v/>
      </c>
    </row>
    <row r="6170" spans="6:7" ht="18" customHeight="1">
      <c r="F6170" s="174" t="str">
        <f>IFERROR(IF(E6170="","",COUNTIF($E$2:E6170,E6170)),"")</f>
        <v/>
      </c>
      <c r="G6170" s="170" t="str">
        <f t="shared" si="188"/>
        <v/>
      </c>
    </row>
    <row r="6171" spans="6:7" ht="18" customHeight="1">
      <c r="F6171" s="174" t="str">
        <f>IFERROR(IF(E6171="","",COUNTIF($E$2:E6171,E6171)),"")</f>
        <v/>
      </c>
      <c r="G6171" s="170" t="str">
        <f t="shared" si="188"/>
        <v/>
      </c>
    </row>
    <row r="6172" spans="6:7" ht="18" customHeight="1">
      <c r="F6172" s="174" t="str">
        <f>IFERROR(IF(E6172="","",COUNTIF($E$2:E6172,E6172)),"")</f>
        <v/>
      </c>
      <c r="G6172" s="170" t="str">
        <f t="shared" si="188"/>
        <v/>
      </c>
    </row>
    <row r="6173" spans="6:7" ht="18" customHeight="1">
      <c r="F6173" s="174" t="str">
        <f>IFERROR(IF(E6173="","",COUNTIF($E$2:E6173,E6173)),"")</f>
        <v/>
      </c>
      <c r="G6173" s="170" t="str">
        <f t="shared" si="188"/>
        <v/>
      </c>
    </row>
    <row r="6174" spans="6:7" ht="18" customHeight="1">
      <c r="F6174" s="174" t="str">
        <f>IFERROR(IF(E6174="","",COUNTIF($E$2:E6174,E6174)),"")</f>
        <v/>
      </c>
      <c r="G6174" s="170" t="str">
        <f t="shared" si="188"/>
        <v/>
      </c>
    </row>
    <row r="6175" spans="6:7" ht="18" customHeight="1">
      <c r="F6175" s="174" t="str">
        <f>IFERROR(IF(E6175="","",COUNTIF($E$2:E6175,E6175)),"")</f>
        <v/>
      </c>
      <c r="G6175" s="170" t="str">
        <f t="shared" si="188"/>
        <v/>
      </c>
    </row>
    <row r="6176" spans="6:7" ht="18" customHeight="1">
      <c r="F6176" s="174" t="str">
        <f>IFERROR(IF(E6176="","",COUNTIF($E$2:E6176,E6176)),"")</f>
        <v/>
      </c>
      <c r="G6176" s="170" t="str">
        <f t="shared" si="188"/>
        <v/>
      </c>
    </row>
    <row r="6177" spans="6:7" ht="18" customHeight="1">
      <c r="F6177" s="174" t="str">
        <f>IFERROR(IF(E6177="","",COUNTIF($E$2:E6177,E6177)),"")</f>
        <v/>
      </c>
      <c r="G6177" s="170" t="str">
        <f t="shared" si="188"/>
        <v/>
      </c>
    </row>
    <row r="6178" spans="6:7" ht="18" customHeight="1">
      <c r="F6178" s="174" t="str">
        <f>IFERROR(IF(E6178="","",COUNTIF($E$2:E6178,E6178)),"")</f>
        <v/>
      </c>
      <c r="G6178" s="170" t="str">
        <f t="shared" si="188"/>
        <v/>
      </c>
    </row>
    <row r="6179" spans="6:7" ht="18" customHeight="1">
      <c r="F6179" s="174" t="str">
        <f>IFERROR(IF(E6179="","",COUNTIF($E$2:E6179,E6179)),"")</f>
        <v/>
      </c>
      <c r="G6179" s="170" t="str">
        <f t="shared" si="188"/>
        <v/>
      </c>
    </row>
    <row r="6180" spans="6:7" ht="18" customHeight="1">
      <c r="F6180" s="174" t="str">
        <f>IFERROR(IF(E6180="","",COUNTIF($E$2:E6180,E6180)),"")</f>
        <v/>
      </c>
      <c r="G6180" s="170" t="str">
        <f t="shared" si="188"/>
        <v/>
      </c>
    </row>
    <row r="6181" spans="6:7" ht="18" customHeight="1">
      <c r="F6181" s="174" t="str">
        <f>IFERROR(IF(E6181="","",COUNTIF($E$2:E6181,E6181)),"")</f>
        <v/>
      </c>
      <c r="G6181" s="170" t="str">
        <f t="shared" si="188"/>
        <v/>
      </c>
    </row>
    <row r="6182" spans="6:7" ht="18" customHeight="1">
      <c r="F6182" s="174" t="str">
        <f>IFERROR(IF(E6182="","",COUNTIF($E$2:E6182,E6182)),"")</f>
        <v/>
      </c>
      <c r="G6182" s="170" t="str">
        <f t="shared" si="188"/>
        <v/>
      </c>
    </row>
    <row r="6183" spans="6:7" ht="18" customHeight="1">
      <c r="F6183" s="174" t="str">
        <f>IFERROR(IF(E6183="","",COUNTIF($E$2:E6183,E6183)),"")</f>
        <v/>
      </c>
      <c r="G6183" s="170" t="str">
        <f t="shared" si="188"/>
        <v/>
      </c>
    </row>
    <row r="6184" spans="6:7" ht="18" customHeight="1">
      <c r="F6184" s="174" t="str">
        <f>IFERROR(IF(E6184="","",COUNTIF($E$2:E6184,E6184)),"")</f>
        <v/>
      </c>
      <c r="G6184" s="170" t="str">
        <f t="shared" si="188"/>
        <v/>
      </c>
    </row>
    <row r="6185" spans="6:7" ht="18" customHeight="1">
      <c r="F6185" s="174" t="str">
        <f>IFERROR(IF(E6185="","",COUNTIF($E$2:E6185,E6185)),"")</f>
        <v/>
      </c>
      <c r="G6185" s="170" t="str">
        <f t="shared" si="188"/>
        <v/>
      </c>
    </row>
    <row r="6186" spans="6:7" ht="18" customHeight="1">
      <c r="F6186" s="174" t="str">
        <f>IFERROR(IF(E6186="","",COUNTIF($E$2:E6186,E6186)),"")</f>
        <v/>
      </c>
      <c r="G6186" s="170" t="str">
        <f t="shared" si="188"/>
        <v/>
      </c>
    </row>
    <row r="6187" spans="6:7" ht="18" customHeight="1">
      <c r="F6187" s="174" t="str">
        <f>IFERROR(IF(E6187="","",COUNTIF($E$2:E6187,E6187)),"")</f>
        <v/>
      </c>
      <c r="G6187" s="170" t="str">
        <f t="shared" si="188"/>
        <v/>
      </c>
    </row>
    <row r="6188" spans="6:7" ht="18" customHeight="1">
      <c r="F6188" s="174" t="str">
        <f>IFERROR(IF(E6188="","",COUNTIF($E$2:E6188,E6188)),"")</f>
        <v/>
      </c>
      <c r="G6188" s="170" t="str">
        <f t="shared" si="188"/>
        <v/>
      </c>
    </row>
    <row r="6189" spans="6:7" ht="18" customHeight="1">
      <c r="F6189" s="174" t="str">
        <f>IFERROR(IF(E6189="","",COUNTIF($E$2:E6189,E6189)),"")</f>
        <v/>
      </c>
      <c r="G6189" s="170" t="str">
        <f t="shared" si="188"/>
        <v/>
      </c>
    </row>
    <row r="6190" spans="6:7" ht="18" customHeight="1">
      <c r="F6190" s="174" t="str">
        <f>IFERROR(IF(E6190="","",COUNTIF($E$2:E6190,E6190)),"")</f>
        <v/>
      </c>
      <c r="G6190" s="170" t="str">
        <f t="shared" si="188"/>
        <v/>
      </c>
    </row>
    <row r="6191" spans="6:7" ht="18" customHeight="1">
      <c r="F6191" s="174" t="str">
        <f>IFERROR(IF(E6191="","",COUNTIF($E$2:E6191,E6191)),"")</f>
        <v/>
      </c>
      <c r="G6191" s="170" t="str">
        <f t="shared" si="188"/>
        <v/>
      </c>
    </row>
    <row r="6192" spans="6:7" ht="18" customHeight="1">
      <c r="F6192" s="174" t="str">
        <f>IFERROR(IF(E6192="","",COUNTIF($E$2:E6192,E6192)),"")</f>
        <v/>
      </c>
      <c r="G6192" s="170" t="str">
        <f t="shared" si="188"/>
        <v/>
      </c>
    </row>
    <row r="6193" spans="6:7" ht="18" customHeight="1">
      <c r="F6193" s="174" t="str">
        <f>IFERROR(IF(E6193="","",COUNTIF($E$2:E6193,E6193)),"")</f>
        <v/>
      </c>
      <c r="G6193" s="170" t="str">
        <f t="shared" si="188"/>
        <v/>
      </c>
    </row>
    <row r="6194" spans="6:7" ht="18" customHeight="1">
      <c r="F6194" s="174" t="str">
        <f>IFERROR(IF(E6194="","",COUNTIF($E$2:E6194,E6194)),"")</f>
        <v/>
      </c>
      <c r="G6194" s="170" t="str">
        <f t="shared" si="188"/>
        <v/>
      </c>
    </row>
    <row r="6195" spans="6:7" ht="18" customHeight="1">
      <c r="F6195" s="174" t="str">
        <f>IFERROR(IF(E6195="","",COUNTIF($E$2:E6195,E6195)),"")</f>
        <v/>
      </c>
      <c r="G6195" s="170" t="str">
        <f t="shared" si="188"/>
        <v/>
      </c>
    </row>
    <row r="6196" spans="6:7" ht="18" customHeight="1">
      <c r="F6196" s="174" t="str">
        <f>IFERROR(IF(E6196="","",COUNTIF($E$2:E6196,E6196)),"")</f>
        <v/>
      </c>
      <c r="G6196" s="170" t="str">
        <f t="shared" si="188"/>
        <v/>
      </c>
    </row>
    <row r="6197" spans="6:7" ht="18" customHeight="1">
      <c r="F6197" s="174" t="str">
        <f>IFERROR(IF(E6197="","",COUNTIF($E$2:E6197,E6197)),"")</f>
        <v/>
      </c>
      <c r="G6197" s="170" t="str">
        <f t="shared" si="188"/>
        <v/>
      </c>
    </row>
    <row r="6198" spans="6:7" ht="18" customHeight="1">
      <c r="F6198" s="174" t="str">
        <f>IFERROR(IF(E6198="","",COUNTIF($E$2:E6198,E6198)),"")</f>
        <v/>
      </c>
      <c r="G6198" s="170" t="str">
        <f t="shared" si="188"/>
        <v/>
      </c>
    </row>
    <row r="6199" spans="6:7" ht="18" customHeight="1">
      <c r="F6199" s="174" t="str">
        <f>IFERROR(IF(E6199="","",COUNTIF($E$2:E6199,E6199)),"")</f>
        <v/>
      </c>
      <c r="G6199" s="170" t="str">
        <f t="shared" si="188"/>
        <v/>
      </c>
    </row>
    <row r="6200" spans="6:7" ht="18" customHeight="1">
      <c r="F6200" s="174" t="str">
        <f>IFERROR(IF(E6200="","",COUNTIF($E$2:E6200,E6200)),"")</f>
        <v/>
      </c>
      <c r="G6200" s="170" t="str">
        <f t="shared" si="188"/>
        <v/>
      </c>
    </row>
    <row r="6201" spans="6:7" ht="18" customHeight="1">
      <c r="F6201" s="174" t="str">
        <f>IFERROR(IF(E6201="","",COUNTIF($E$2:E6201,E6201)),"")</f>
        <v/>
      </c>
      <c r="G6201" s="170" t="str">
        <f t="shared" si="188"/>
        <v/>
      </c>
    </row>
    <row r="6202" spans="6:7" ht="18" customHeight="1">
      <c r="F6202" s="174" t="str">
        <f>IFERROR(IF(E6202="","",COUNTIF($E$2:E6202,E6202)),"")</f>
        <v/>
      </c>
      <c r="G6202" s="170" t="str">
        <f t="shared" si="188"/>
        <v/>
      </c>
    </row>
    <row r="6203" spans="6:7" ht="18" customHeight="1">
      <c r="F6203" s="174" t="str">
        <f>IFERROR(IF(E6203="","",COUNTIF($E$2:E6203,E6203)),"")</f>
        <v/>
      </c>
      <c r="G6203" s="170" t="str">
        <f t="shared" si="188"/>
        <v/>
      </c>
    </row>
    <row r="6204" spans="6:7" ht="18" customHeight="1">
      <c r="F6204" s="174" t="str">
        <f>IFERROR(IF(E6204="","",COUNTIF($E$2:E6204,E6204)),"")</f>
        <v/>
      </c>
      <c r="G6204" s="170" t="str">
        <f t="shared" si="188"/>
        <v/>
      </c>
    </row>
    <row r="6205" spans="6:7" ht="18" customHeight="1">
      <c r="F6205" s="174" t="str">
        <f>IFERROR(IF(E6205="","",COUNTIF($E$2:E6205,E6205)),"")</f>
        <v/>
      </c>
      <c r="G6205" s="170" t="str">
        <f t="shared" si="188"/>
        <v/>
      </c>
    </row>
    <row r="6206" spans="6:7" ht="18" customHeight="1">
      <c r="F6206" s="174" t="str">
        <f>IFERROR(IF(E6206="","",COUNTIF($E$2:E6206,E6206)),"")</f>
        <v/>
      </c>
      <c r="G6206" s="170" t="str">
        <f t="shared" si="188"/>
        <v/>
      </c>
    </row>
    <row r="6207" spans="6:7" ht="18" customHeight="1">
      <c r="F6207" s="174" t="str">
        <f>IFERROR(IF(E6207="","",COUNTIF($E$2:E6207,E6207)),"")</f>
        <v/>
      </c>
      <c r="G6207" s="170" t="str">
        <f t="shared" si="188"/>
        <v/>
      </c>
    </row>
    <row r="6208" spans="6:7" ht="18" customHeight="1">
      <c r="F6208" s="174" t="str">
        <f>IFERROR(IF(E6208="","",COUNTIF($E$2:E6208,E6208)),"")</f>
        <v/>
      </c>
      <c r="G6208" s="170" t="str">
        <f t="shared" si="188"/>
        <v/>
      </c>
    </row>
    <row r="6209" spans="6:7" ht="18" customHeight="1">
      <c r="F6209" s="174" t="str">
        <f>IFERROR(IF(E6209="","",COUNTIF($E$2:E6209,E6209)),"")</f>
        <v/>
      </c>
      <c r="G6209" s="170" t="str">
        <f t="shared" si="188"/>
        <v/>
      </c>
    </row>
    <row r="6210" spans="6:7" ht="18" customHeight="1">
      <c r="F6210" s="174" t="str">
        <f>IFERROR(IF(E6210="","",COUNTIF($E$2:E6210,E6210)),"")</f>
        <v/>
      </c>
      <c r="G6210" s="170" t="str">
        <f t="shared" ref="G6210:G6273" si="189">IFERROR(IF(AND(COUNTIF(E6210:E6210,E6210)=(F6210),F6210&gt;0),ROW(),""),"")</f>
        <v/>
      </c>
    </row>
    <row r="6211" spans="6:7" ht="18" customHeight="1">
      <c r="F6211" s="174" t="str">
        <f>IFERROR(IF(E6211="","",COUNTIF($E$2:E6211,E6211)),"")</f>
        <v/>
      </c>
      <c r="G6211" s="170" t="str">
        <f t="shared" si="189"/>
        <v/>
      </c>
    </row>
    <row r="6212" spans="6:7" ht="18" customHeight="1">
      <c r="F6212" s="174" t="str">
        <f>IFERROR(IF(E6212="","",COUNTIF($E$2:E6212,E6212)),"")</f>
        <v/>
      </c>
      <c r="G6212" s="170" t="str">
        <f t="shared" si="189"/>
        <v/>
      </c>
    </row>
    <row r="6213" spans="6:7" ht="18" customHeight="1">
      <c r="F6213" s="174" t="str">
        <f>IFERROR(IF(E6213="","",COUNTIF($E$2:E6213,E6213)),"")</f>
        <v/>
      </c>
      <c r="G6213" s="170" t="str">
        <f t="shared" si="189"/>
        <v/>
      </c>
    </row>
    <row r="6214" spans="6:7" ht="18" customHeight="1">
      <c r="F6214" s="174" t="str">
        <f>IFERROR(IF(E6214="","",COUNTIF($E$2:E6214,E6214)),"")</f>
        <v/>
      </c>
      <c r="G6214" s="170" t="str">
        <f t="shared" si="189"/>
        <v/>
      </c>
    </row>
    <row r="6215" spans="6:7" ht="18" customHeight="1">
      <c r="F6215" s="174" t="str">
        <f>IFERROR(IF(E6215="","",COUNTIF($E$2:E6215,E6215)),"")</f>
        <v/>
      </c>
      <c r="G6215" s="170" t="str">
        <f t="shared" si="189"/>
        <v/>
      </c>
    </row>
    <row r="6216" spans="6:7" ht="18" customHeight="1">
      <c r="F6216" s="174" t="str">
        <f>IFERROR(IF(E6216="","",COUNTIF($E$2:E6216,E6216)),"")</f>
        <v/>
      </c>
      <c r="G6216" s="170" t="str">
        <f t="shared" si="189"/>
        <v/>
      </c>
    </row>
    <row r="6217" spans="6:7" ht="18" customHeight="1">
      <c r="F6217" s="174" t="str">
        <f>IFERROR(IF(E6217="","",COUNTIF($E$2:E6217,E6217)),"")</f>
        <v/>
      </c>
      <c r="G6217" s="170" t="str">
        <f t="shared" si="189"/>
        <v/>
      </c>
    </row>
    <row r="6218" spans="6:7" ht="18" customHeight="1">
      <c r="F6218" s="174" t="str">
        <f>IFERROR(IF(E6218="","",COUNTIF($E$2:E6218,E6218)),"")</f>
        <v/>
      </c>
      <c r="G6218" s="170" t="str">
        <f t="shared" si="189"/>
        <v/>
      </c>
    </row>
    <row r="6219" spans="6:7" ht="18" customHeight="1">
      <c r="F6219" s="174" t="str">
        <f>IFERROR(IF(E6219="","",COUNTIF($E$2:E6219,E6219)),"")</f>
        <v/>
      </c>
      <c r="G6219" s="170" t="str">
        <f t="shared" si="189"/>
        <v/>
      </c>
    </row>
    <row r="6220" spans="6:7" ht="18" customHeight="1">
      <c r="F6220" s="174" t="str">
        <f>IFERROR(IF(E6220="","",COUNTIF($E$2:E6220,E6220)),"")</f>
        <v/>
      </c>
      <c r="G6220" s="170" t="str">
        <f t="shared" si="189"/>
        <v/>
      </c>
    </row>
    <row r="6221" spans="6:7" ht="18" customHeight="1">
      <c r="F6221" s="174" t="str">
        <f>IFERROR(IF(E6221="","",COUNTIF($E$2:E6221,E6221)),"")</f>
        <v/>
      </c>
      <c r="G6221" s="170" t="str">
        <f t="shared" si="189"/>
        <v/>
      </c>
    </row>
    <row r="6222" spans="6:7" ht="18" customHeight="1">
      <c r="F6222" s="174" t="str">
        <f>IFERROR(IF(E6222="","",COUNTIF($E$2:E6222,E6222)),"")</f>
        <v/>
      </c>
      <c r="G6222" s="170" t="str">
        <f t="shared" si="189"/>
        <v/>
      </c>
    </row>
    <row r="6223" spans="6:7" ht="18" customHeight="1">
      <c r="F6223" s="174" t="str">
        <f>IFERROR(IF(E6223="","",COUNTIF($E$2:E6223,E6223)),"")</f>
        <v/>
      </c>
      <c r="G6223" s="170" t="str">
        <f t="shared" si="189"/>
        <v/>
      </c>
    </row>
    <row r="6224" spans="6:7" ht="18" customHeight="1">
      <c r="F6224" s="174" t="str">
        <f>IFERROR(IF(E6224="","",COUNTIF($E$2:E6224,E6224)),"")</f>
        <v/>
      </c>
      <c r="G6224" s="170" t="str">
        <f t="shared" si="189"/>
        <v/>
      </c>
    </row>
    <row r="6225" spans="6:7" ht="18" customHeight="1">
      <c r="F6225" s="174" t="str">
        <f>IFERROR(IF(E6225="","",COUNTIF($E$2:E6225,E6225)),"")</f>
        <v/>
      </c>
      <c r="G6225" s="170" t="str">
        <f t="shared" si="189"/>
        <v/>
      </c>
    </row>
    <row r="6226" spans="6:7" ht="18" customHeight="1">
      <c r="F6226" s="174" t="str">
        <f>IFERROR(IF(E6226="","",COUNTIF($E$2:E6226,E6226)),"")</f>
        <v/>
      </c>
      <c r="G6226" s="170" t="str">
        <f t="shared" si="189"/>
        <v/>
      </c>
    </row>
    <row r="6227" spans="6:7" ht="18" customHeight="1">
      <c r="F6227" s="174" t="str">
        <f>IFERROR(IF(E6227="","",COUNTIF($E$2:E6227,E6227)),"")</f>
        <v/>
      </c>
      <c r="G6227" s="170" t="str">
        <f t="shared" si="189"/>
        <v/>
      </c>
    </row>
    <row r="6228" spans="6:7" ht="18" customHeight="1">
      <c r="F6228" s="174" t="str">
        <f>IFERROR(IF(E6228="","",COUNTIF($E$2:E6228,E6228)),"")</f>
        <v/>
      </c>
      <c r="G6228" s="170" t="str">
        <f t="shared" si="189"/>
        <v/>
      </c>
    </row>
    <row r="6229" spans="6:7" ht="18" customHeight="1">
      <c r="F6229" s="174" t="str">
        <f>IFERROR(IF(E6229="","",COUNTIF($E$2:E6229,E6229)),"")</f>
        <v/>
      </c>
      <c r="G6229" s="170" t="str">
        <f t="shared" si="189"/>
        <v/>
      </c>
    </row>
    <row r="6230" spans="6:7" ht="18" customHeight="1">
      <c r="F6230" s="174" t="str">
        <f>IFERROR(IF(E6230="","",COUNTIF($E$2:E6230,E6230)),"")</f>
        <v/>
      </c>
      <c r="G6230" s="170" t="str">
        <f t="shared" si="189"/>
        <v/>
      </c>
    </row>
    <row r="6231" spans="6:7" ht="18" customHeight="1">
      <c r="F6231" s="174" t="str">
        <f>IFERROR(IF(E6231="","",COUNTIF($E$2:E6231,E6231)),"")</f>
        <v/>
      </c>
      <c r="G6231" s="170" t="str">
        <f t="shared" si="189"/>
        <v/>
      </c>
    </row>
    <row r="6232" spans="6:7" ht="18" customHeight="1">
      <c r="F6232" s="174" t="str">
        <f>IFERROR(IF(E6232="","",COUNTIF($E$2:E6232,E6232)),"")</f>
        <v/>
      </c>
      <c r="G6232" s="170" t="str">
        <f t="shared" si="189"/>
        <v/>
      </c>
    </row>
    <row r="6233" spans="6:7" ht="18" customHeight="1">
      <c r="F6233" s="174" t="str">
        <f>IFERROR(IF(E6233="","",COUNTIF($E$2:E6233,E6233)),"")</f>
        <v/>
      </c>
      <c r="G6233" s="170" t="str">
        <f t="shared" si="189"/>
        <v/>
      </c>
    </row>
    <row r="6234" spans="6:7" ht="18" customHeight="1">
      <c r="F6234" s="174" t="str">
        <f>IFERROR(IF(E6234="","",COUNTIF($E$2:E6234,E6234)),"")</f>
        <v/>
      </c>
      <c r="G6234" s="170" t="str">
        <f t="shared" si="189"/>
        <v/>
      </c>
    </row>
    <row r="6235" spans="6:7" ht="18" customHeight="1">
      <c r="F6235" s="174" t="str">
        <f>IFERROR(IF(E6235="","",COUNTIF($E$2:E6235,E6235)),"")</f>
        <v/>
      </c>
      <c r="G6235" s="170" t="str">
        <f t="shared" si="189"/>
        <v/>
      </c>
    </row>
    <row r="6236" spans="6:7" ht="18" customHeight="1">
      <c r="F6236" s="174" t="str">
        <f>IFERROR(IF(E6236="","",COUNTIF($E$2:E6236,E6236)),"")</f>
        <v/>
      </c>
      <c r="G6236" s="170" t="str">
        <f t="shared" si="189"/>
        <v/>
      </c>
    </row>
    <row r="6237" spans="6:7" ht="18" customHeight="1">
      <c r="F6237" s="174" t="str">
        <f>IFERROR(IF(E6237="","",COUNTIF($E$2:E6237,E6237)),"")</f>
        <v/>
      </c>
      <c r="G6237" s="170" t="str">
        <f t="shared" si="189"/>
        <v/>
      </c>
    </row>
    <row r="6238" spans="6:7" ht="18" customHeight="1">
      <c r="F6238" s="174" t="str">
        <f>IFERROR(IF(E6238="","",COUNTIF($E$2:E6238,E6238)),"")</f>
        <v/>
      </c>
      <c r="G6238" s="170" t="str">
        <f t="shared" si="189"/>
        <v/>
      </c>
    </row>
    <row r="6239" spans="6:7" ht="18" customHeight="1">
      <c r="F6239" s="174" t="str">
        <f>IFERROR(IF(E6239="","",COUNTIF($E$2:E6239,E6239)),"")</f>
        <v/>
      </c>
      <c r="G6239" s="170" t="str">
        <f t="shared" si="189"/>
        <v/>
      </c>
    </row>
    <row r="6240" spans="6:7" ht="18" customHeight="1">
      <c r="F6240" s="174" t="str">
        <f>IFERROR(IF(E6240="","",COUNTIF($E$2:E6240,E6240)),"")</f>
        <v/>
      </c>
      <c r="G6240" s="170" t="str">
        <f t="shared" si="189"/>
        <v/>
      </c>
    </row>
    <row r="6241" spans="6:7" ht="18" customHeight="1">
      <c r="F6241" s="174" t="str">
        <f>IFERROR(IF(E6241="","",COUNTIF($E$2:E6241,E6241)),"")</f>
        <v/>
      </c>
      <c r="G6241" s="170" t="str">
        <f t="shared" si="189"/>
        <v/>
      </c>
    </row>
    <row r="6242" spans="6:7" ht="18" customHeight="1">
      <c r="F6242" s="174" t="str">
        <f>IFERROR(IF(E6242="","",COUNTIF($E$2:E6242,E6242)),"")</f>
        <v/>
      </c>
      <c r="G6242" s="170" t="str">
        <f t="shared" si="189"/>
        <v/>
      </c>
    </row>
    <row r="6243" spans="6:7" ht="18" customHeight="1">
      <c r="F6243" s="174" t="str">
        <f>IFERROR(IF(E6243="","",COUNTIF($E$2:E6243,E6243)),"")</f>
        <v/>
      </c>
      <c r="G6243" s="170" t="str">
        <f t="shared" si="189"/>
        <v/>
      </c>
    </row>
    <row r="6244" spans="6:7" ht="18" customHeight="1">
      <c r="F6244" s="174" t="str">
        <f>IFERROR(IF(E6244="","",COUNTIF($E$2:E6244,E6244)),"")</f>
        <v/>
      </c>
      <c r="G6244" s="170" t="str">
        <f t="shared" si="189"/>
        <v/>
      </c>
    </row>
    <row r="6245" spans="6:7" ht="18" customHeight="1">
      <c r="F6245" s="174" t="str">
        <f>IFERROR(IF(E6245="","",COUNTIF($E$2:E6245,E6245)),"")</f>
        <v/>
      </c>
      <c r="G6245" s="170" t="str">
        <f t="shared" si="189"/>
        <v/>
      </c>
    </row>
    <row r="6246" spans="6:7" ht="18" customHeight="1">
      <c r="F6246" s="174" t="str">
        <f>IFERROR(IF(E6246="","",COUNTIF($E$2:E6246,E6246)),"")</f>
        <v/>
      </c>
      <c r="G6246" s="170" t="str">
        <f t="shared" si="189"/>
        <v/>
      </c>
    </row>
    <row r="6247" spans="6:7" ht="18" customHeight="1">
      <c r="F6247" s="174" t="str">
        <f>IFERROR(IF(E6247="","",COUNTIF($E$2:E6247,E6247)),"")</f>
        <v/>
      </c>
      <c r="G6247" s="170" t="str">
        <f t="shared" si="189"/>
        <v/>
      </c>
    </row>
    <row r="6248" spans="6:7" ht="18" customHeight="1">
      <c r="F6248" s="174" t="str">
        <f>IFERROR(IF(E6248="","",COUNTIF($E$2:E6248,E6248)),"")</f>
        <v/>
      </c>
      <c r="G6248" s="170" t="str">
        <f t="shared" si="189"/>
        <v/>
      </c>
    </row>
    <row r="6249" spans="6:7" ht="18" customHeight="1">
      <c r="F6249" s="174" t="str">
        <f>IFERROR(IF(E6249="","",COUNTIF($E$2:E6249,E6249)),"")</f>
        <v/>
      </c>
      <c r="G6249" s="170" t="str">
        <f t="shared" si="189"/>
        <v/>
      </c>
    </row>
    <row r="6250" spans="6:7" ht="18" customHeight="1">
      <c r="F6250" s="174" t="str">
        <f>IFERROR(IF(E6250="","",COUNTIF($E$2:E6250,E6250)),"")</f>
        <v/>
      </c>
      <c r="G6250" s="170" t="str">
        <f t="shared" si="189"/>
        <v/>
      </c>
    </row>
    <row r="6251" spans="6:7" ht="18" customHeight="1">
      <c r="F6251" s="174" t="str">
        <f>IFERROR(IF(E6251="","",COUNTIF($E$2:E6251,E6251)),"")</f>
        <v/>
      </c>
      <c r="G6251" s="170" t="str">
        <f t="shared" si="189"/>
        <v/>
      </c>
    </row>
    <row r="6252" spans="6:7" ht="18" customHeight="1">
      <c r="F6252" s="174" t="str">
        <f>IFERROR(IF(E6252="","",COUNTIF($E$2:E6252,E6252)),"")</f>
        <v/>
      </c>
      <c r="G6252" s="170" t="str">
        <f t="shared" si="189"/>
        <v/>
      </c>
    </row>
    <row r="6253" spans="6:7" ht="18" customHeight="1">
      <c r="F6253" s="174" t="str">
        <f>IFERROR(IF(E6253="","",COUNTIF($E$2:E6253,E6253)),"")</f>
        <v/>
      </c>
      <c r="G6253" s="170" t="str">
        <f t="shared" si="189"/>
        <v/>
      </c>
    </row>
    <row r="6254" spans="6:7" ht="18" customHeight="1">
      <c r="F6254" s="174" t="str">
        <f>IFERROR(IF(E6254="","",COUNTIF($E$2:E6254,E6254)),"")</f>
        <v/>
      </c>
      <c r="G6254" s="170" t="str">
        <f t="shared" si="189"/>
        <v/>
      </c>
    </row>
    <row r="6255" spans="6:7" ht="18" customHeight="1">
      <c r="F6255" s="174" t="str">
        <f>IFERROR(IF(E6255="","",COUNTIF($E$2:E6255,E6255)),"")</f>
        <v/>
      </c>
      <c r="G6255" s="170" t="str">
        <f t="shared" si="189"/>
        <v/>
      </c>
    </row>
    <row r="6256" spans="6:7" ht="18" customHeight="1">
      <c r="F6256" s="174" t="str">
        <f>IFERROR(IF(E6256="","",COUNTIF($E$2:E6256,E6256)),"")</f>
        <v/>
      </c>
      <c r="G6256" s="170" t="str">
        <f t="shared" si="189"/>
        <v/>
      </c>
    </row>
    <row r="6257" spans="6:7" ht="18" customHeight="1">
      <c r="F6257" s="174" t="str">
        <f>IFERROR(IF(E6257="","",COUNTIF($E$2:E6257,E6257)),"")</f>
        <v/>
      </c>
      <c r="G6257" s="170" t="str">
        <f t="shared" si="189"/>
        <v/>
      </c>
    </row>
    <row r="6258" spans="6:7" ht="18" customHeight="1">
      <c r="F6258" s="174" t="str">
        <f>IFERROR(IF(E6258="","",COUNTIF($E$2:E6258,E6258)),"")</f>
        <v/>
      </c>
      <c r="G6258" s="170" t="str">
        <f t="shared" si="189"/>
        <v/>
      </c>
    </row>
    <row r="6259" spans="6:7" ht="18" customHeight="1">
      <c r="F6259" s="174" t="str">
        <f>IFERROR(IF(E6259="","",COUNTIF($E$2:E6259,E6259)),"")</f>
        <v/>
      </c>
      <c r="G6259" s="170" t="str">
        <f t="shared" si="189"/>
        <v/>
      </c>
    </row>
    <row r="6260" spans="6:7" ht="18" customHeight="1">
      <c r="F6260" s="174" t="str">
        <f>IFERROR(IF(E6260="","",COUNTIF($E$2:E6260,E6260)),"")</f>
        <v/>
      </c>
      <c r="G6260" s="170" t="str">
        <f t="shared" si="189"/>
        <v/>
      </c>
    </row>
    <row r="6261" spans="6:7" ht="18" customHeight="1">
      <c r="F6261" s="174" t="str">
        <f>IFERROR(IF(E6261="","",COUNTIF($E$2:E6261,E6261)),"")</f>
        <v/>
      </c>
      <c r="G6261" s="170" t="str">
        <f t="shared" si="189"/>
        <v/>
      </c>
    </row>
    <row r="6262" spans="6:7" ht="18" customHeight="1">
      <c r="F6262" s="174" t="str">
        <f>IFERROR(IF(E6262="","",COUNTIF($E$2:E6262,E6262)),"")</f>
        <v/>
      </c>
      <c r="G6262" s="170" t="str">
        <f t="shared" si="189"/>
        <v/>
      </c>
    </row>
    <row r="6263" spans="6:7" ht="18" customHeight="1">
      <c r="F6263" s="174" t="str">
        <f>IFERROR(IF(E6263="","",COUNTIF($E$2:E6263,E6263)),"")</f>
        <v/>
      </c>
      <c r="G6263" s="170" t="str">
        <f t="shared" si="189"/>
        <v/>
      </c>
    </row>
    <row r="6264" spans="6:7" ht="18" customHeight="1">
      <c r="F6264" s="174" t="str">
        <f>IFERROR(IF(E6264="","",COUNTIF($E$2:E6264,E6264)),"")</f>
        <v/>
      </c>
      <c r="G6264" s="170" t="str">
        <f t="shared" si="189"/>
        <v/>
      </c>
    </row>
    <row r="6265" spans="6:7" ht="18" customHeight="1">
      <c r="F6265" s="174" t="str">
        <f>IFERROR(IF(E6265="","",COUNTIF($E$2:E6265,E6265)),"")</f>
        <v/>
      </c>
      <c r="G6265" s="170" t="str">
        <f t="shared" si="189"/>
        <v/>
      </c>
    </row>
    <row r="6266" spans="6:7" ht="18" customHeight="1">
      <c r="F6266" s="174" t="str">
        <f>IFERROR(IF(E6266="","",COUNTIF($E$2:E6266,E6266)),"")</f>
        <v/>
      </c>
      <c r="G6266" s="170" t="str">
        <f t="shared" si="189"/>
        <v/>
      </c>
    </row>
    <row r="6267" spans="6:7" ht="18" customHeight="1">
      <c r="F6267" s="174" t="str">
        <f>IFERROR(IF(E6267="","",COUNTIF($E$2:E6267,E6267)),"")</f>
        <v/>
      </c>
      <c r="G6267" s="170" t="str">
        <f t="shared" si="189"/>
        <v/>
      </c>
    </row>
    <row r="6268" spans="6:7" ht="18" customHeight="1">
      <c r="F6268" s="174" t="str">
        <f>IFERROR(IF(E6268="","",COUNTIF($E$2:E6268,E6268)),"")</f>
        <v/>
      </c>
      <c r="G6268" s="170" t="str">
        <f t="shared" si="189"/>
        <v/>
      </c>
    </row>
    <row r="6269" spans="6:7" ht="18" customHeight="1">
      <c r="F6269" s="174" t="str">
        <f>IFERROR(IF(E6269="","",COUNTIF($E$2:E6269,E6269)),"")</f>
        <v/>
      </c>
      <c r="G6269" s="170" t="str">
        <f t="shared" si="189"/>
        <v/>
      </c>
    </row>
    <row r="6270" spans="6:7" ht="18" customHeight="1">
      <c r="F6270" s="174" t="str">
        <f>IFERROR(IF(E6270="","",COUNTIF($E$2:E6270,E6270)),"")</f>
        <v/>
      </c>
      <c r="G6270" s="170" t="str">
        <f t="shared" si="189"/>
        <v/>
      </c>
    </row>
    <row r="6271" spans="6:7" ht="18" customHeight="1">
      <c r="F6271" s="174" t="str">
        <f>IFERROR(IF(E6271="","",COUNTIF($E$2:E6271,E6271)),"")</f>
        <v/>
      </c>
      <c r="G6271" s="170" t="str">
        <f t="shared" si="189"/>
        <v/>
      </c>
    </row>
    <row r="6272" spans="6:7" ht="18" customHeight="1">
      <c r="F6272" s="174" t="str">
        <f>IFERROR(IF(E6272="","",COUNTIF($E$2:E6272,E6272)),"")</f>
        <v/>
      </c>
      <c r="G6272" s="170" t="str">
        <f t="shared" si="189"/>
        <v/>
      </c>
    </row>
    <row r="6273" spans="6:7" ht="18" customHeight="1">
      <c r="F6273" s="174" t="str">
        <f>IFERROR(IF(E6273="","",COUNTIF($E$2:E6273,E6273)),"")</f>
        <v/>
      </c>
      <c r="G6273" s="170" t="str">
        <f t="shared" si="189"/>
        <v/>
      </c>
    </row>
    <row r="6274" spans="6:7" ht="18" customHeight="1">
      <c r="F6274" s="174" t="str">
        <f>IFERROR(IF(E6274="","",COUNTIF($E$2:E6274,E6274)),"")</f>
        <v/>
      </c>
      <c r="G6274" s="170" t="str">
        <f t="shared" ref="G6274:G6337" si="190">IFERROR(IF(AND(COUNTIF(E6274:E6274,E6274)=(F6274),F6274&gt;0),ROW(),""),"")</f>
        <v/>
      </c>
    </row>
    <row r="6275" spans="6:7" ht="18" customHeight="1">
      <c r="F6275" s="174" t="str">
        <f>IFERROR(IF(E6275="","",COUNTIF($E$2:E6275,E6275)),"")</f>
        <v/>
      </c>
      <c r="G6275" s="170" t="str">
        <f t="shared" si="190"/>
        <v/>
      </c>
    </row>
    <row r="6276" spans="6:7" ht="18" customHeight="1">
      <c r="F6276" s="174" t="str">
        <f>IFERROR(IF(E6276="","",COUNTIF($E$2:E6276,E6276)),"")</f>
        <v/>
      </c>
      <c r="G6276" s="170" t="str">
        <f t="shared" si="190"/>
        <v/>
      </c>
    </row>
    <row r="6277" spans="6:7" ht="18" customHeight="1">
      <c r="F6277" s="174" t="str">
        <f>IFERROR(IF(E6277="","",COUNTIF($E$2:E6277,E6277)),"")</f>
        <v/>
      </c>
      <c r="G6277" s="170" t="str">
        <f t="shared" si="190"/>
        <v/>
      </c>
    </row>
    <row r="6278" spans="6:7" ht="18" customHeight="1">
      <c r="F6278" s="174" t="str">
        <f>IFERROR(IF(E6278="","",COUNTIF($E$2:E6278,E6278)),"")</f>
        <v/>
      </c>
      <c r="G6278" s="170" t="str">
        <f t="shared" si="190"/>
        <v/>
      </c>
    </row>
    <row r="6279" spans="6:7" ht="18" customHeight="1">
      <c r="F6279" s="174" t="str">
        <f>IFERROR(IF(E6279="","",COUNTIF($E$2:E6279,E6279)),"")</f>
        <v/>
      </c>
      <c r="G6279" s="170" t="str">
        <f t="shared" si="190"/>
        <v/>
      </c>
    </row>
    <row r="6280" spans="6:7" ht="18" customHeight="1">
      <c r="F6280" s="174" t="str">
        <f>IFERROR(IF(E6280="","",COUNTIF($E$2:E6280,E6280)),"")</f>
        <v/>
      </c>
      <c r="G6280" s="170" t="str">
        <f t="shared" si="190"/>
        <v/>
      </c>
    </row>
    <row r="6281" spans="6:7" ht="18" customHeight="1">
      <c r="F6281" s="174" t="str">
        <f>IFERROR(IF(E6281="","",COUNTIF($E$2:E6281,E6281)),"")</f>
        <v/>
      </c>
      <c r="G6281" s="170" t="str">
        <f t="shared" si="190"/>
        <v/>
      </c>
    </row>
    <row r="6282" spans="6:7" ht="18" customHeight="1">
      <c r="F6282" s="174" t="str">
        <f>IFERROR(IF(E6282="","",COUNTIF($E$2:E6282,E6282)),"")</f>
        <v/>
      </c>
      <c r="G6282" s="170" t="str">
        <f t="shared" si="190"/>
        <v/>
      </c>
    </row>
    <row r="6283" spans="6:7" ht="18" customHeight="1">
      <c r="F6283" s="174" t="str">
        <f>IFERROR(IF(E6283="","",COUNTIF($E$2:E6283,E6283)),"")</f>
        <v/>
      </c>
      <c r="G6283" s="170" t="str">
        <f t="shared" si="190"/>
        <v/>
      </c>
    </row>
    <row r="6284" spans="6:7" ht="18" customHeight="1">
      <c r="F6284" s="174" t="str">
        <f>IFERROR(IF(E6284="","",COUNTIF($E$2:E6284,E6284)),"")</f>
        <v/>
      </c>
      <c r="G6284" s="170" t="str">
        <f t="shared" si="190"/>
        <v/>
      </c>
    </row>
    <row r="6285" spans="6:7" ht="18" customHeight="1">
      <c r="F6285" s="174" t="str">
        <f>IFERROR(IF(E6285="","",COUNTIF($E$2:E6285,E6285)),"")</f>
        <v/>
      </c>
      <c r="G6285" s="170" t="str">
        <f t="shared" si="190"/>
        <v/>
      </c>
    </row>
    <row r="6286" spans="6:7" ht="18" customHeight="1">
      <c r="F6286" s="174" t="str">
        <f>IFERROR(IF(E6286="","",COUNTIF($E$2:E6286,E6286)),"")</f>
        <v/>
      </c>
      <c r="G6286" s="170" t="str">
        <f t="shared" si="190"/>
        <v/>
      </c>
    </row>
    <row r="6287" spans="6:7" ht="18" customHeight="1">
      <c r="F6287" s="174" t="str">
        <f>IFERROR(IF(E6287="","",COUNTIF($E$2:E6287,E6287)),"")</f>
        <v/>
      </c>
      <c r="G6287" s="170" t="str">
        <f t="shared" si="190"/>
        <v/>
      </c>
    </row>
    <row r="6288" spans="6:7" ht="18" customHeight="1">
      <c r="F6288" s="174" t="str">
        <f>IFERROR(IF(E6288="","",COUNTIF($E$2:E6288,E6288)),"")</f>
        <v/>
      </c>
      <c r="G6288" s="170" t="str">
        <f t="shared" si="190"/>
        <v/>
      </c>
    </row>
    <row r="6289" spans="6:7" ht="18" customHeight="1">
      <c r="F6289" s="174" t="str">
        <f>IFERROR(IF(E6289="","",COUNTIF($E$2:E6289,E6289)),"")</f>
        <v/>
      </c>
      <c r="G6289" s="170" t="str">
        <f t="shared" si="190"/>
        <v/>
      </c>
    </row>
    <row r="6290" spans="6:7" ht="18" customHeight="1">
      <c r="F6290" s="174" t="str">
        <f>IFERROR(IF(E6290="","",COUNTIF($E$2:E6290,E6290)),"")</f>
        <v/>
      </c>
      <c r="G6290" s="170" t="str">
        <f t="shared" si="190"/>
        <v/>
      </c>
    </row>
    <row r="6291" spans="6:7" ht="18" customHeight="1">
      <c r="F6291" s="174" t="str">
        <f>IFERROR(IF(E6291="","",COUNTIF($E$2:E6291,E6291)),"")</f>
        <v/>
      </c>
      <c r="G6291" s="170" t="str">
        <f t="shared" si="190"/>
        <v/>
      </c>
    </row>
    <row r="6292" spans="6:7" ht="18" customHeight="1">
      <c r="F6292" s="174" t="str">
        <f>IFERROR(IF(E6292="","",COUNTIF($E$2:E6292,E6292)),"")</f>
        <v/>
      </c>
      <c r="G6292" s="170" t="str">
        <f t="shared" si="190"/>
        <v/>
      </c>
    </row>
    <row r="6293" spans="6:7" ht="18" customHeight="1">
      <c r="F6293" s="174" t="str">
        <f>IFERROR(IF(E6293="","",COUNTIF($E$2:E6293,E6293)),"")</f>
        <v/>
      </c>
      <c r="G6293" s="170" t="str">
        <f t="shared" si="190"/>
        <v/>
      </c>
    </row>
    <row r="6294" spans="6:7" ht="18" customHeight="1">
      <c r="F6294" s="174" t="str">
        <f>IFERROR(IF(E6294="","",COUNTIF($E$2:E6294,E6294)),"")</f>
        <v/>
      </c>
      <c r="G6294" s="170" t="str">
        <f t="shared" si="190"/>
        <v/>
      </c>
    </row>
    <row r="6295" spans="6:7" ht="18" customHeight="1">
      <c r="F6295" s="174" t="str">
        <f>IFERROR(IF(E6295="","",COUNTIF($E$2:E6295,E6295)),"")</f>
        <v/>
      </c>
      <c r="G6295" s="170" t="str">
        <f t="shared" si="190"/>
        <v/>
      </c>
    </row>
    <row r="6296" spans="6:7" ht="18" customHeight="1">
      <c r="F6296" s="174" t="str">
        <f>IFERROR(IF(E6296="","",COUNTIF($E$2:E6296,E6296)),"")</f>
        <v/>
      </c>
      <c r="G6296" s="170" t="str">
        <f t="shared" si="190"/>
        <v/>
      </c>
    </row>
    <row r="6297" spans="6:7" ht="18" customHeight="1">
      <c r="F6297" s="174" t="str">
        <f>IFERROR(IF(E6297="","",COUNTIF($E$2:E6297,E6297)),"")</f>
        <v/>
      </c>
      <c r="G6297" s="170" t="str">
        <f t="shared" si="190"/>
        <v/>
      </c>
    </row>
    <row r="6298" spans="6:7" ht="18" customHeight="1">
      <c r="F6298" s="174" t="str">
        <f>IFERROR(IF(E6298="","",COUNTIF($E$2:E6298,E6298)),"")</f>
        <v/>
      </c>
      <c r="G6298" s="170" t="str">
        <f t="shared" si="190"/>
        <v/>
      </c>
    </row>
    <row r="6299" spans="6:7" ht="18" customHeight="1">
      <c r="F6299" s="174" t="str">
        <f>IFERROR(IF(E6299="","",COUNTIF($E$2:E6299,E6299)),"")</f>
        <v/>
      </c>
      <c r="G6299" s="170" t="str">
        <f t="shared" si="190"/>
        <v/>
      </c>
    </row>
    <row r="6300" spans="6:7" ht="18" customHeight="1">
      <c r="F6300" s="174" t="str">
        <f>IFERROR(IF(E6300="","",COUNTIF($E$2:E6300,E6300)),"")</f>
        <v/>
      </c>
      <c r="G6300" s="170" t="str">
        <f t="shared" si="190"/>
        <v/>
      </c>
    </row>
    <row r="6301" spans="6:7" ht="18" customHeight="1">
      <c r="F6301" s="174" t="str">
        <f>IFERROR(IF(E6301="","",COUNTIF($E$2:E6301,E6301)),"")</f>
        <v/>
      </c>
      <c r="G6301" s="170" t="str">
        <f t="shared" si="190"/>
        <v/>
      </c>
    </row>
    <row r="6302" spans="6:7" ht="18" customHeight="1">
      <c r="F6302" s="174" t="str">
        <f>IFERROR(IF(E6302="","",COUNTIF($E$2:E6302,E6302)),"")</f>
        <v/>
      </c>
      <c r="G6302" s="170" t="str">
        <f t="shared" si="190"/>
        <v/>
      </c>
    </row>
    <row r="6303" spans="6:7" ht="18" customHeight="1">
      <c r="F6303" s="174" t="str">
        <f>IFERROR(IF(E6303="","",COUNTIF($E$2:E6303,E6303)),"")</f>
        <v/>
      </c>
      <c r="G6303" s="170" t="str">
        <f t="shared" si="190"/>
        <v/>
      </c>
    </row>
    <row r="6304" spans="6:7" ht="18" customHeight="1">
      <c r="F6304" s="174" t="str">
        <f>IFERROR(IF(E6304="","",COUNTIF($E$2:E6304,E6304)),"")</f>
        <v/>
      </c>
      <c r="G6304" s="170" t="str">
        <f t="shared" si="190"/>
        <v/>
      </c>
    </row>
    <row r="6305" spans="6:7" ht="18" customHeight="1">
      <c r="F6305" s="174" t="str">
        <f>IFERROR(IF(E6305="","",COUNTIF($E$2:E6305,E6305)),"")</f>
        <v/>
      </c>
      <c r="G6305" s="170" t="str">
        <f t="shared" si="190"/>
        <v/>
      </c>
    </row>
    <row r="6306" spans="6:7" ht="18" customHeight="1">
      <c r="F6306" s="174" t="str">
        <f>IFERROR(IF(E6306="","",COUNTIF($E$2:E6306,E6306)),"")</f>
        <v/>
      </c>
      <c r="G6306" s="170" t="str">
        <f t="shared" si="190"/>
        <v/>
      </c>
    </row>
    <row r="6307" spans="6:7" ht="18" customHeight="1">
      <c r="F6307" s="174" t="str">
        <f>IFERROR(IF(E6307="","",COUNTIF($E$2:E6307,E6307)),"")</f>
        <v/>
      </c>
      <c r="G6307" s="170" t="str">
        <f t="shared" si="190"/>
        <v/>
      </c>
    </row>
    <row r="6308" spans="6:7" ht="18" customHeight="1">
      <c r="F6308" s="174" t="str">
        <f>IFERROR(IF(E6308="","",COUNTIF($E$2:E6308,E6308)),"")</f>
        <v/>
      </c>
      <c r="G6308" s="170" t="str">
        <f t="shared" si="190"/>
        <v/>
      </c>
    </row>
    <row r="6309" spans="6:7" ht="18" customHeight="1">
      <c r="F6309" s="174" t="str">
        <f>IFERROR(IF(E6309="","",COUNTIF($E$2:E6309,E6309)),"")</f>
        <v/>
      </c>
      <c r="G6309" s="170" t="str">
        <f t="shared" si="190"/>
        <v/>
      </c>
    </row>
    <row r="6310" spans="6:7" ht="18" customHeight="1">
      <c r="F6310" s="174" t="str">
        <f>IFERROR(IF(E6310="","",COUNTIF($E$2:E6310,E6310)),"")</f>
        <v/>
      </c>
      <c r="G6310" s="170" t="str">
        <f t="shared" si="190"/>
        <v/>
      </c>
    </row>
    <row r="6311" spans="6:7" ht="18" customHeight="1">
      <c r="F6311" s="174" t="str">
        <f>IFERROR(IF(E6311="","",COUNTIF($E$2:E6311,E6311)),"")</f>
        <v/>
      </c>
      <c r="G6311" s="170" t="str">
        <f t="shared" si="190"/>
        <v/>
      </c>
    </row>
    <row r="6312" spans="6:7" ht="18" customHeight="1">
      <c r="F6312" s="174" t="str">
        <f>IFERROR(IF(E6312="","",COUNTIF($E$2:E6312,E6312)),"")</f>
        <v/>
      </c>
      <c r="G6312" s="170" t="str">
        <f t="shared" si="190"/>
        <v/>
      </c>
    </row>
    <row r="6313" spans="6:7" ht="18" customHeight="1">
      <c r="F6313" s="174" t="str">
        <f>IFERROR(IF(E6313="","",COUNTIF($E$2:E6313,E6313)),"")</f>
        <v/>
      </c>
      <c r="G6313" s="170" t="str">
        <f t="shared" si="190"/>
        <v/>
      </c>
    </row>
    <row r="6314" spans="6:7" ht="18" customHeight="1">
      <c r="F6314" s="174" t="str">
        <f>IFERROR(IF(E6314="","",COUNTIF($E$2:E6314,E6314)),"")</f>
        <v/>
      </c>
      <c r="G6314" s="170" t="str">
        <f t="shared" si="190"/>
        <v/>
      </c>
    </row>
    <row r="6315" spans="6:7" ht="18" customHeight="1">
      <c r="F6315" s="174" t="str">
        <f>IFERROR(IF(E6315="","",COUNTIF($E$2:E6315,E6315)),"")</f>
        <v/>
      </c>
      <c r="G6315" s="170" t="str">
        <f t="shared" si="190"/>
        <v/>
      </c>
    </row>
    <row r="6316" spans="6:7" ht="18" customHeight="1">
      <c r="F6316" s="174" t="str">
        <f>IFERROR(IF(E6316="","",COUNTIF($E$2:E6316,E6316)),"")</f>
        <v/>
      </c>
      <c r="G6316" s="170" t="str">
        <f t="shared" si="190"/>
        <v/>
      </c>
    </row>
    <row r="6317" spans="6:7" ht="18" customHeight="1">
      <c r="F6317" s="174" t="str">
        <f>IFERROR(IF(E6317="","",COUNTIF($E$2:E6317,E6317)),"")</f>
        <v/>
      </c>
      <c r="G6317" s="170" t="str">
        <f t="shared" si="190"/>
        <v/>
      </c>
    </row>
    <row r="6318" spans="6:7" ht="18" customHeight="1">
      <c r="F6318" s="174" t="str">
        <f>IFERROR(IF(E6318="","",COUNTIF($E$2:E6318,E6318)),"")</f>
        <v/>
      </c>
      <c r="G6318" s="170" t="str">
        <f t="shared" si="190"/>
        <v/>
      </c>
    </row>
    <row r="6319" spans="6:7" ht="18" customHeight="1">
      <c r="F6319" s="174" t="str">
        <f>IFERROR(IF(E6319="","",COUNTIF($E$2:E6319,E6319)),"")</f>
        <v/>
      </c>
      <c r="G6319" s="170" t="str">
        <f t="shared" si="190"/>
        <v/>
      </c>
    </row>
    <row r="6320" spans="6:7" ht="18" customHeight="1">
      <c r="F6320" s="174" t="str">
        <f>IFERROR(IF(E6320="","",COUNTIF($E$2:E6320,E6320)),"")</f>
        <v/>
      </c>
      <c r="G6320" s="170" t="str">
        <f t="shared" si="190"/>
        <v/>
      </c>
    </row>
    <row r="6321" spans="6:7" ht="18" customHeight="1">
      <c r="F6321" s="174" t="str">
        <f>IFERROR(IF(E6321="","",COUNTIF($E$2:E6321,E6321)),"")</f>
        <v/>
      </c>
      <c r="G6321" s="170" t="str">
        <f t="shared" si="190"/>
        <v/>
      </c>
    </row>
    <row r="6322" spans="6:7" ht="18" customHeight="1">
      <c r="F6322" s="174" t="str">
        <f>IFERROR(IF(E6322="","",COUNTIF($E$2:E6322,E6322)),"")</f>
        <v/>
      </c>
      <c r="G6322" s="170" t="str">
        <f t="shared" si="190"/>
        <v/>
      </c>
    </row>
    <row r="6323" spans="6:7" ht="18" customHeight="1">
      <c r="F6323" s="174" t="str">
        <f>IFERROR(IF(E6323="","",COUNTIF($E$2:E6323,E6323)),"")</f>
        <v/>
      </c>
      <c r="G6323" s="170" t="str">
        <f t="shared" si="190"/>
        <v/>
      </c>
    </row>
    <row r="6324" spans="6:7" ht="18" customHeight="1">
      <c r="F6324" s="174" t="str">
        <f>IFERROR(IF(E6324="","",COUNTIF($E$2:E6324,E6324)),"")</f>
        <v/>
      </c>
      <c r="G6324" s="170" t="str">
        <f t="shared" si="190"/>
        <v/>
      </c>
    </row>
    <row r="6325" spans="6:7" ht="18" customHeight="1">
      <c r="F6325" s="174" t="str">
        <f>IFERROR(IF(E6325="","",COUNTIF($E$2:E6325,E6325)),"")</f>
        <v/>
      </c>
      <c r="G6325" s="170" t="str">
        <f t="shared" si="190"/>
        <v/>
      </c>
    </row>
    <row r="6326" spans="6:7" ht="18" customHeight="1">
      <c r="F6326" s="174" t="str">
        <f>IFERROR(IF(E6326="","",COUNTIF($E$2:E6326,E6326)),"")</f>
        <v/>
      </c>
      <c r="G6326" s="170" t="str">
        <f t="shared" si="190"/>
        <v/>
      </c>
    </row>
    <row r="6327" spans="6:7" ht="18" customHeight="1">
      <c r="F6327" s="174" t="str">
        <f>IFERROR(IF(E6327="","",COUNTIF($E$2:E6327,E6327)),"")</f>
        <v/>
      </c>
      <c r="G6327" s="170" t="str">
        <f t="shared" si="190"/>
        <v/>
      </c>
    </row>
    <row r="6328" spans="6:7" ht="18" customHeight="1">
      <c r="F6328" s="174" t="str">
        <f>IFERROR(IF(E6328="","",COUNTIF($E$2:E6328,E6328)),"")</f>
        <v/>
      </c>
      <c r="G6328" s="170" t="str">
        <f t="shared" si="190"/>
        <v/>
      </c>
    </row>
    <row r="6329" spans="6:7" ht="18" customHeight="1">
      <c r="F6329" s="174" t="str">
        <f>IFERROR(IF(E6329="","",COUNTIF($E$2:E6329,E6329)),"")</f>
        <v/>
      </c>
      <c r="G6329" s="170" t="str">
        <f t="shared" si="190"/>
        <v/>
      </c>
    </row>
    <row r="6330" spans="6:7" ht="18" customHeight="1">
      <c r="F6330" s="174" t="str">
        <f>IFERROR(IF(E6330="","",COUNTIF($E$2:E6330,E6330)),"")</f>
        <v/>
      </c>
      <c r="G6330" s="170" t="str">
        <f t="shared" si="190"/>
        <v/>
      </c>
    </row>
    <row r="6331" spans="6:7" ht="18" customHeight="1">
      <c r="F6331" s="174" t="str">
        <f>IFERROR(IF(E6331="","",COUNTIF($E$2:E6331,E6331)),"")</f>
        <v/>
      </c>
      <c r="G6331" s="170" t="str">
        <f t="shared" si="190"/>
        <v/>
      </c>
    </row>
    <row r="6332" spans="6:7" ht="18" customHeight="1">
      <c r="F6332" s="174" t="str">
        <f>IFERROR(IF(E6332="","",COUNTIF($E$2:E6332,E6332)),"")</f>
        <v/>
      </c>
      <c r="G6332" s="170" t="str">
        <f t="shared" si="190"/>
        <v/>
      </c>
    </row>
    <row r="6333" spans="6:7" ht="18" customHeight="1">
      <c r="F6333" s="174" t="str">
        <f>IFERROR(IF(E6333="","",COUNTIF($E$2:E6333,E6333)),"")</f>
        <v/>
      </c>
      <c r="G6333" s="170" t="str">
        <f t="shared" si="190"/>
        <v/>
      </c>
    </row>
    <row r="6334" spans="6:7" ht="18" customHeight="1">
      <c r="F6334" s="174" t="str">
        <f>IFERROR(IF(E6334="","",COUNTIF($E$2:E6334,E6334)),"")</f>
        <v/>
      </c>
      <c r="G6334" s="170" t="str">
        <f t="shared" si="190"/>
        <v/>
      </c>
    </row>
    <row r="6335" spans="6:7" ht="18" customHeight="1">
      <c r="F6335" s="174" t="str">
        <f>IFERROR(IF(E6335="","",COUNTIF($E$2:E6335,E6335)),"")</f>
        <v/>
      </c>
      <c r="G6335" s="170" t="str">
        <f t="shared" si="190"/>
        <v/>
      </c>
    </row>
    <row r="6336" spans="6:7" ht="18" customHeight="1">
      <c r="F6336" s="174" t="str">
        <f>IFERROR(IF(E6336="","",COUNTIF($E$2:E6336,E6336)),"")</f>
        <v/>
      </c>
      <c r="G6336" s="170" t="str">
        <f t="shared" si="190"/>
        <v/>
      </c>
    </row>
    <row r="6337" spans="6:7" ht="18" customHeight="1">
      <c r="F6337" s="174" t="str">
        <f>IFERROR(IF(E6337="","",COUNTIF($E$2:E6337,E6337)),"")</f>
        <v/>
      </c>
      <c r="G6337" s="170" t="str">
        <f t="shared" si="190"/>
        <v/>
      </c>
    </row>
    <row r="6338" spans="6:7" ht="18" customHeight="1">
      <c r="F6338" s="174" t="str">
        <f>IFERROR(IF(E6338="","",COUNTIF($E$2:E6338,E6338)),"")</f>
        <v/>
      </c>
      <c r="G6338" s="170" t="str">
        <f t="shared" ref="G6338:G6401" si="191">IFERROR(IF(AND(COUNTIF(E6338:E6338,E6338)=(F6338),F6338&gt;0),ROW(),""),"")</f>
        <v/>
      </c>
    </row>
    <row r="6339" spans="6:7" ht="18" customHeight="1">
      <c r="F6339" s="174" t="str">
        <f>IFERROR(IF(E6339="","",COUNTIF($E$2:E6339,E6339)),"")</f>
        <v/>
      </c>
      <c r="G6339" s="170" t="str">
        <f t="shared" si="191"/>
        <v/>
      </c>
    </row>
    <row r="6340" spans="6:7" ht="18" customHeight="1">
      <c r="F6340" s="174" t="str">
        <f>IFERROR(IF(E6340="","",COUNTIF($E$2:E6340,E6340)),"")</f>
        <v/>
      </c>
      <c r="G6340" s="170" t="str">
        <f t="shared" si="191"/>
        <v/>
      </c>
    </row>
    <row r="6341" spans="6:7" ht="18" customHeight="1">
      <c r="F6341" s="174" t="str">
        <f>IFERROR(IF(E6341="","",COUNTIF($E$2:E6341,E6341)),"")</f>
        <v/>
      </c>
      <c r="G6341" s="170" t="str">
        <f t="shared" si="191"/>
        <v/>
      </c>
    </row>
    <row r="6342" spans="6:7" ht="18" customHeight="1">
      <c r="F6342" s="174" t="str">
        <f>IFERROR(IF(E6342="","",COUNTIF($E$2:E6342,E6342)),"")</f>
        <v/>
      </c>
      <c r="G6342" s="170" t="str">
        <f t="shared" si="191"/>
        <v/>
      </c>
    </row>
    <row r="6343" spans="6:7" ht="18" customHeight="1">
      <c r="F6343" s="174" t="str">
        <f>IFERROR(IF(E6343="","",COUNTIF($E$2:E6343,E6343)),"")</f>
        <v/>
      </c>
      <c r="G6343" s="170" t="str">
        <f t="shared" si="191"/>
        <v/>
      </c>
    </row>
    <row r="6344" spans="6:7" ht="18" customHeight="1">
      <c r="F6344" s="174" t="str">
        <f>IFERROR(IF(E6344="","",COUNTIF($E$2:E6344,E6344)),"")</f>
        <v/>
      </c>
      <c r="G6344" s="170" t="str">
        <f t="shared" si="191"/>
        <v/>
      </c>
    </row>
    <row r="6345" spans="6:7" ht="18" customHeight="1">
      <c r="F6345" s="174" t="str">
        <f>IFERROR(IF(E6345="","",COUNTIF($E$2:E6345,E6345)),"")</f>
        <v/>
      </c>
      <c r="G6345" s="170" t="str">
        <f t="shared" si="191"/>
        <v/>
      </c>
    </row>
    <row r="6346" spans="6:7" ht="18" customHeight="1">
      <c r="F6346" s="174" t="str">
        <f>IFERROR(IF(E6346="","",COUNTIF($E$2:E6346,E6346)),"")</f>
        <v/>
      </c>
      <c r="G6346" s="170" t="str">
        <f t="shared" si="191"/>
        <v/>
      </c>
    </row>
    <row r="6347" spans="6:7" ht="18" customHeight="1">
      <c r="F6347" s="174" t="str">
        <f>IFERROR(IF(E6347="","",COUNTIF($E$2:E6347,E6347)),"")</f>
        <v/>
      </c>
      <c r="G6347" s="170" t="str">
        <f t="shared" si="191"/>
        <v/>
      </c>
    </row>
    <row r="6348" spans="6:7" ht="18" customHeight="1">
      <c r="F6348" s="174" t="str">
        <f>IFERROR(IF(E6348="","",COUNTIF($E$2:E6348,E6348)),"")</f>
        <v/>
      </c>
      <c r="G6348" s="170" t="str">
        <f t="shared" si="191"/>
        <v/>
      </c>
    </row>
    <row r="6349" spans="6:7" ht="18" customHeight="1">
      <c r="F6349" s="174" t="str">
        <f>IFERROR(IF(E6349="","",COUNTIF($E$2:E6349,E6349)),"")</f>
        <v/>
      </c>
      <c r="G6349" s="170" t="str">
        <f t="shared" si="191"/>
        <v/>
      </c>
    </row>
    <row r="6350" spans="6:7" ht="18" customHeight="1">
      <c r="F6350" s="174" t="str">
        <f>IFERROR(IF(E6350="","",COUNTIF($E$2:E6350,E6350)),"")</f>
        <v/>
      </c>
      <c r="G6350" s="170" t="str">
        <f t="shared" si="191"/>
        <v/>
      </c>
    </row>
    <row r="6351" spans="6:7" ht="18" customHeight="1">
      <c r="F6351" s="174" t="str">
        <f>IFERROR(IF(E6351="","",COUNTIF($E$2:E6351,E6351)),"")</f>
        <v/>
      </c>
      <c r="G6351" s="170" t="str">
        <f t="shared" si="191"/>
        <v/>
      </c>
    </row>
    <row r="6352" spans="6:7" ht="18" customHeight="1">
      <c r="F6352" s="174" t="str">
        <f>IFERROR(IF(E6352="","",COUNTIF($E$2:E6352,E6352)),"")</f>
        <v/>
      </c>
      <c r="G6352" s="170" t="str">
        <f t="shared" si="191"/>
        <v/>
      </c>
    </row>
    <row r="6353" spans="6:7" ht="18" customHeight="1">
      <c r="F6353" s="174" t="str">
        <f>IFERROR(IF(E6353="","",COUNTIF($E$2:E6353,E6353)),"")</f>
        <v/>
      </c>
      <c r="G6353" s="170" t="str">
        <f t="shared" si="191"/>
        <v/>
      </c>
    </row>
    <row r="6354" spans="6:7" ht="18" customHeight="1">
      <c r="F6354" s="174" t="str">
        <f>IFERROR(IF(E6354="","",COUNTIF($E$2:E6354,E6354)),"")</f>
        <v/>
      </c>
      <c r="G6354" s="170" t="str">
        <f t="shared" si="191"/>
        <v/>
      </c>
    </row>
    <row r="6355" spans="6:7" ht="18" customHeight="1">
      <c r="F6355" s="174" t="str">
        <f>IFERROR(IF(E6355="","",COUNTIF($E$2:E6355,E6355)),"")</f>
        <v/>
      </c>
      <c r="G6355" s="170" t="str">
        <f t="shared" si="191"/>
        <v/>
      </c>
    </row>
    <row r="6356" spans="6:7" ht="18" customHeight="1">
      <c r="F6356" s="174" t="str">
        <f>IFERROR(IF(E6356="","",COUNTIF($E$2:E6356,E6356)),"")</f>
        <v/>
      </c>
      <c r="G6356" s="170" t="str">
        <f t="shared" si="191"/>
        <v/>
      </c>
    </row>
    <row r="6357" spans="6:7" ht="18" customHeight="1">
      <c r="F6357" s="174" t="str">
        <f>IFERROR(IF(E6357="","",COUNTIF($E$2:E6357,E6357)),"")</f>
        <v/>
      </c>
      <c r="G6357" s="170" t="str">
        <f t="shared" si="191"/>
        <v/>
      </c>
    </row>
    <row r="6358" spans="6:7" ht="18" customHeight="1">
      <c r="F6358" s="174" t="str">
        <f>IFERROR(IF(E6358="","",COUNTIF($E$2:E6358,E6358)),"")</f>
        <v/>
      </c>
      <c r="G6358" s="170" t="str">
        <f t="shared" si="191"/>
        <v/>
      </c>
    </row>
    <row r="6359" spans="6:7" ht="18" customHeight="1">
      <c r="F6359" s="174" t="str">
        <f>IFERROR(IF(E6359="","",COUNTIF($E$2:E6359,E6359)),"")</f>
        <v/>
      </c>
      <c r="G6359" s="170" t="str">
        <f t="shared" si="191"/>
        <v/>
      </c>
    </row>
    <row r="6360" spans="6:7" ht="18" customHeight="1">
      <c r="F6360" s="174" t="str">
        <f>IFERROR(IF(E6360="","",COUNTIF($E$2:E6360,E6360)),"")</f>
        <v/>
      </c>
      <c r="G6360" s="170" t="str">
        <f t="shared" si="191"/>
        <v/>
      </c>
    </row>
    <row r="6361" spans="6:7" ht="18" customHeight="1">
      <c r="F6361" s="174" t="str">
        <f>IFERROR(IF(E6361="","",COUNTIF($E$2:E6361,E6361)),"")</f>
        <v/>
      </c>
      <c r="G6361" s="170" t="str">
        <f t="shared" si="191"/>
        <v/>
      </c>
    </row>
    <row r="6362" spans="6:7" ht="18" customHeight="1">
      <c r="F6362" s="174" t="str">
        <f>IFERROR(IF(E6362="","",COUNTIF($E$2:E6362,E6362)),"")</f>
        <v/>
      </c>
      <c r="G6362" s="170" t="str">
        <f t="shared" si="191"/>
        <v/>
      </c>
    </row>
    <row r="6363" spans="6:7" ht="18" customHeight="1">
      <c r="F6363" s="174" t="str">
        <f>IFERROR(IF(E6363="","",COUNTIF($E$2:E6363,E6363)),"")</f>
        <v/>
      </c>
      <c r="G6363" s="170" t="str">
        <f t="shared" si="191"/>
        <v/>
      </c>
    </row>
    <row r="6364" spans="6:7" ht="18" customHeight="1">
      <c r="F6364" s="174" t="str">
        <f>IFERROR(IF(E6364="","",COUNTIF($E$2:E6364,E6364)),"")</f>
        <v/>
      </c>
      <c r="G6364" s="170" t="str">
        <f t="shared" si="191"/>
        <v/>
      </c>
    </row>
    <row r="6365" spans="6:7" ht="18" customHeight="1">
      <c r="F6365" s="174" t="str">
        <f>IFERROR(IF(E6365="","",COUNTIF($E$2:E6365,E6365)),"")</f>
        <v/>
      </c>
      <c r="G6365" s="170" t="str">
        <f t="shared" si="191"/>
        <v/>
      </c>
    </row>
    <row r="6366" spans="6:7" ht="18" customHeight="1">
      <c r="F6366" s="174" t="str">
        <f>IFERROR(IF(E6366="","",COUNTIF($E$2:E6366,E6366)),"")</f>
        <v/>
      </c>
      <c r="G6366" s="170" t="str">
        <f t="shared" si="191"/>
        <v/>
      </c>
    </row>
    <row r="6367" spans="6:7" ht="18" customHeight="1">
      <c r="F6367" s="174" t="str">
        <f>IFERROR(IF(E6367="","",COUNTIF($E$2:E6367,E6367)),"")</f>
        <v/>
      </c>
      <c r="G6367" s="170" t="str">
        <f t="shared" si="191"/>
        <v/>
      </c>
    </row>
    <row r="6368" spans="6:7" ht="18" customHeight="1">
      <c r="F6368" s="174" t="str">
        <f>IFERROR(IF(E6368="","",COUNTIF($E$2:E6368,E6368)),"")</f>
        <v/>
      </c>
      <c r="G6368" s="170" t="str">
        <f t="shared" si="191"/>
        <v/>
      </c>
    </row>
    <row r="6369" spans="6:7" ht="18" customHeight="1">
      <c r="F6369" s="174" t="str">
        <f>IFERROR(IF(E6369="","",COUNTIF($E$2:E6369,E6369)),"")</f>
        <v/>
      </c>
      <c r="G6369" s="170" t="str">
        <f t="shared" si="191"/>
        <v/>
      </c>
    </row>
    <row r="6370" spans="6:7" ht="18" customHeight="1">
      <c r="F6370" s="174" t="str">
        <f>IFERROR(IF(E6370="","",COUNTIF($E$2:E6370,E6370)),"")</f>
        <v/>
      </c>
      <c r="G6370" s="170" t="str">
        <f t="shared" si="191"/>
        <v/>
      </c>
    </row>
    <row r="6371" spans="6:7" ht="18" customHeight="1">
      <c r="F6371" s="174" t="str">
        <f>IFERROR(IF(E6371="","",COUNTIF($E$2:E6371,E6371)),"")</f>
        <v/>
      </c>
      <c r="G6371" s="170" t="str">
        <f t="shared" si="191"/>
        <v/>
      </c>
    </row>
    <row r="6372" spans="6:7" ht="18" customHeight="1">
      <c r="F6372" s="174" t="str">
        <f>IFERROR(IF(E6372="","",COUNTIF($E$2:E6372,E6372)),"")</f>
        <v/>
      </c>
      <c r="G6372" s="170" t="str">
        <f t="shared" si="191"/>
        <v/>
      </c>
    </row>
    <row r="6373" spans="6:7" ht="18" customHeight="1">
      <c r="F6373" s="174" t="str">
        <f>IFERROR(IF(E6373="","",COUNTIF($E$2:E6373,E6373)),"")</f>
        <v/>
      </c>
      <c r="G6373" s="170" t="str">
        <f t="shared" si="191"/>
        <v/>
      </c>
    </row>
    <row r="6374" spans="6:7" ht="18" customHeight="1">
      <c r="F6374" s="174" t="str">
        <f>IFERROR(IF(E6374="","",COUNTIF($E$2:E6374,E6374)),"")</f>
        <v/>
      </c>
      <c r="G6374" s="170" t="str">
        <f t="shared" si="191"/>
        <v/>
      </c>
    </row>
    <row r="6375" spans="6:7" ht="18" customHeight="1">
      <c r="F6375" s="174" t="str">
        <f>IFERROR(IF(E6375="","",COUNTIF($E$2:E6375,E6375)),"")</f>
        <v/>
      </c>
      <c r="G6375" s="170" t="str">
        <f t="shared" si="191"/>
        <v/>
      </c>
    </row>
    <row r="6376" spans="6:7" ht="18" customHeight="1">
      <c r="F6376" s="174" t="str">
        <f>IFERROR(IF(E6376="","",COUNTIF($E$2:E6376,E6376)),"")</f>
        <v/>
      </c>
      <c r="G6376" s="170" t="str">
        <f t="shared" si="191"/>
        <v/>
      </c>
    </row>
    <row r="6377" spans="6:7" ht="18" customHeight="1">
      <c r="F6377" s="174" t="str">
        <f>IFERROR(IF(E6377="","",COUNTIF($E$2:E6377,E6377)),"")</f>
        <v/>
      </c>
      <c r="G6377" s="170" t="str">
        <f t="shared" si="191"/>
        <v/>
      </c>
    </row>
    <row r="6378" spans="6:7" ht="18" customHeight="1">
      <c r="F6378" s="174" t="str">
        <f>IFERROR(IF(E6378="","",COUNTIF($E$2:E6378,E6378)),"")</f>
        <v/>
      </c>
      <c r="G6378" s="170" t="str">
        <f t="shared" si="191"/>
        <v/>
      </c>
    </row>
    <row r="6379" spans="6:7" ht="18" customHeight="1">
      <c r="F6379" s="174" t="str">
        <f>IFERROR(IF(E6379="","",COUNTIF($E$2:E6379,E6379)),"")</f>
        <v/>
      </c>
      <c r="G6379" s="170" t="str">
        <f t="shared" si="191"/>
        <v/>
      </c>
    </row>
    <row r="6380" spans="6:7" ht="18" customHeight="1">
      <c r="F6380" s="174" t="str">
        <f>IFERROR(IF(E6380="","",COUNTIF($E$2:E6380,E6380)),"")</f>
        <v/>
      </c>
      <c r="G6380" s="170" t="str">
        <f t="shared" si="191"/>
        <v/>
      </c>
    </row>
    <row r="6381" spans="6:7" ht="18" customHeight="1">
      <c r="F6381" s="174" t="str">
        <f>IFERROR(IF(E6381="","",COUNTIF($E$2:E6381,E6381)),"")</f>
        <v/>
      </c>
      <c r="G6381" s="170" t="str">
        <f t="shared" si="191"/>
        <v/>
      </c>
    </row>
    <row r="6382" spans="6:7" ht="18" customHeight="1">
      <c r="F6382" s="174" t="str">
        <f>IFERROR(IF(E6382="","",COUNTIF($E$2:E6382,E6382)),"")</f>
        <v/>
      </c>
      <c r="G6382" s="170" t="str">
        <f t="shared" si="191"/>
        <v/>
      </c>
    </row>
    <row r="6383" spans="6:7" ht="18" customHeight="1">
      <c r="F6383" s="174" t="str">
        <f>IFERROR(IF(E6383="","",COUNTIF($E$2:E6383,E6383)),"")</f>
        <v/>
      </c>
      <c r="G6383" s="170" t="str">
        <f t="shared" si="191"/>
        <v/>
      </c>
    </row>
    <row r="6384" spans="6:7" ht="18" customHeight="1">
      <c r="F6384" s="174" t="str">
        <f>IFERROR(IF(E6384="","",COUNTIF($E$2:E6384,E6384)),"")</f>
        <v/>
      </c>
      <c r="G6384" s="170" t="str">
        <f t="shared" si="191"/>
        <v/>
      </c>
    </row>
    <row r="6385" spans="6:7" ht="18" customHeight="1">
      <c r="F6385" s="174" t="str">
        <f>IFERROR(IF(E6385="","",COUNTIF($E$2:E6385,E6385)),"")</f>
        <v/>
      </c>
      <c r="G6385" s="170" t="str">
        <f t="shared" si="191"/>
        <v/>
      </c>
    </row>
    <row r="6386" spans="6:7" ht="18" customHeight="1">
      <c r="F6386" s="174" t="str">
        <f>IFERROR(IF(E6386="","",COUNTIF($E$2:E6386,E6386)),"")</f>
        <v/>
      </c>
      <c r="G6386" s="170" t="str">
        <f t="shared" si="191"/>
        <v/>
      </c>
    </row>
    <row r="6387" spans="6:7" ht="18" customHeight="1">
      <c r="F6387" s="174" t="str">
        <f>IFERROR(IF(E6387="","",COUNTIF($E$2:E6387,E6387)),"")</f>
        <v/>
      </c>
      <c r="G6387" s="170" t="str">
        <f t="shared" si="191"/>
        <v/>
      </c>
    </row>
    <row r="6388" spans="6:7" ht="18" customHeight="1">
      <c r="F6388" s="174" t="str">
        <f>IFERROR(IF(E6388="","",COUNTIF($E$2:E6388,E6388)),"")</f>
        <v/>
      </c>
      <c r="G6388" s="170" t="str">
        <f t="shared" si="191"/>
        <v/>
      </c>
    </row>
    <row r="6389" spans="6:7" ht="18" customHeight="1">
      <c r="F6389" s="174" t="str">
        <f>IFERROR(IF(E6389="","",COUNTIF($E$2:E6389,E6389)),"")</f>
        <v/>
      </c>
      <c r="G6389" s="170" t="str">
        <f t="shared" si="191"/>
        <v/>
      </c>
    </row>
    <row r="6390" spans="6:7" ht="18" customHeight="1">
      <c r="F6390" s="174" t="str">
        <f>IFERROR(IF(E6390="","",COUNTIF($E$2:E6390,E6390)),"")</f>
        <v/>
      </c>
      <c r="G6390" s="170" t="str">
        <f t="shared" si="191"/>
        <v/>
      </c>
    </row>
    <row r="6391" spans="6:7" ht="18" customHeight="1">
      <c r="F6391" s="174" t="str">
        <f>IFERROR(IF(E6391="","",COUNTIF($E$2:E6391,E6391)),"")</f>
        <v/>
      </c>
      <c r="G6391" s="170" t="str">
        <f t="shared" si="191"/>
        <v/>
      </c>
    </row>
    <row r="6392" spans="6:7" ht="18" customHeight="1">
      <c r="F6392" s="174" t="str">
        <f>IFERROR(IF(E6392="","",COUNTIF($E$2:E6392,E6392)),"")</f>
        <v/>
      </c>
      <c r="G6392" s="170" t="str">
        <f t="shared" si="191"/>
        <v/>
      </c>
    </row>
    <row r="6393" spans="6:7" ht="18" customHeight="1">
      <c r="F6393" s="174" t="str">
        <f>IFERROR(IF(E6393="","",COUNTIF($E$2:E6393,E6393)),"")</f>
        <v/>
      </c>
      <c r="G6393" s="170" t="str">
        <f t="shared" si="191"/>
        <v/>
      </c>
    </row>
    <row r="6394" spans="6:7" ht="18" customHeight="1">
      <c r="F6394" s="174" t="str">
        <f>IFERROR(IF(E6394="","",COUNTIF($E$2:E6394,E6394)),"")</f>
        <v/>
      </c>
      <c r="G6394" s="170" t="str">
        <f t="shared" si="191"/>
        <v/>
      </c>
    </row>
    <row r="6395" spans="6:7" ht="18" customHeight="1">
      <c r="F6395" s="174" t="str">
        <f>IFERROR(IF(E6395="","",COUNTIF($E$2:E6395,E6395)),"")</f>
        <v/>
      </c>
      <c r="G6395" s="170" t="str">
        <f t="shared" si="191"/>
        <v/>
      </c>
    </row>
    <row r="6396" spans="6:7" ht="18" customHeight="1">
      <c r="F6396" s="174" t="str">
        <f>IFERROR(IF(E6396="","",COUNTIF($E$2:E6396,E6396)),"")</f>
        <v/>
      </c>
      <c r="G6396" s="170" t="str">
        <f t="shared" si="191"/>
        <v/>
      </c>
    </row>
    <row r="6397" spans="6:7" ht="18" customHeight="1">
      <c r="F6397" s="174" t="str">
        <f>IFERROR(IF(E6397="","",COUNTIF($E$2:E6397,E6397)),"")</f>
        <v/>
      </c>
      <c r="G6397" s="170" t="str">
        <f t="shared" si="191"/>
        <v/>
      </c>
    </row>
    <row r="6398" spans="6:7" ht="18" customHeight="1">
      <c r="F6398" s="174" t="str">
        <f>IFERROR(IF(E6398="","",COUNTIF($E$2:E6398,E6398)),"")</f>
        <v/>
      </c>
      <c r="G6398" s="170" t="str">
        <f t="shared" si="191"/>
        <v/>
      </c>
    </row>
    <row r="6399" spans="6:7" ht="18" customHeight="1">
      <c r="F6399" s="174" t="str">
        <f>IFERROR(IF(E6399="","",COUNTIF($E$2:E6399,E6399)),"")</f>
        <v/>
      </c>
      <c r="G6399" s="170" t="str">
        <f t="shared" si="191"/>
        <v/>
      </c>
    </row>
    <row r="6400" spans="6:7" ht="18" customHeight="1">
      <c r="F6400" s="174" t="str">
        <f>IFERROR(IF(E6400="","",COUNTIF($E$2:E6400,E6400)),"")</f>
        <v/>
      </c>
      <c r="G6400" s="170" t="str">
        <f t="shared" si="191"/>
        <v/>
      </c>
    </row>
    <row r="6401" spans="6:7" ht="18" customHeight="1">
      <c r="F6401" s="174" t="str">
        <f>IFERROR(IF(E6401="","",COUNTIF($E$2:E6401,E6401)),"")</f>
        <v/>
      </c>
      <c r="G6401" s="170" t="str">
        <f t="shared" si="191"/>
        <v/>
      </c>
    </row>
    <row r="6402" spans="6:7" ht="18" customHeight="1">
      <c r="F6402" s="174" t="str">
        <f>IFERROR(IF(E6402="","",COUNTIF($E$2:E6402,E6402)),"")</f>
        <v/>
      </c>
      <c r="G6402" s="170" t="str">
        <f t="shared" ref="G6402:G6465" si="192">IFERROR(IF(AND(COUNTIF(E6402:E6402,E6402)=(F6402),F6402&gt;0),ROW(),""),"")</f>
        <v/>
      </c>
    </row>
    <row r="6403" spans="6:7" ht="18" customHeight="1">
      <c r="F6403" s="174" t="str">
        <f>IFERROR(IF(E6403="","",COUNTIF($E$2:E6403,E6403)),"")</f>
        <v/>
      </c>
      <c r="G6403" s="170" t="str">
        <f t="shared" si="192"/>
        <v/>
      </c>
    </row>
    <row r="6404" spans="6:7" ht="18" customHeight="1">
      <c r="F6404" s="174" t="str">
        <f>IFERROR(IF(E6404="","",COUNTIF($E$2:E6404,E6404)),"")</f>
        <v/>
      </c>
      <c r="G6404" s="170" t="str">
        <f t="shared" si="192"/>
        <v/>
      </c>
    </row>
    <row r="6405" spans="6:7" ht="18" customHeight="1">
      <c r="F6405" s="174" t="str">
        <f>IFERROR(IF(E6405="","",COUNTIF($E$2:E6405,E6405)),"")</f>
        <v/>
      </c>
      <c r="G6405" s="170" t="str">
        <f t="shared" si="192"/>
        <v/>
      </c>
    </row>
    <row r="6406" spans="6:7" ht="18" customHeight="1">
      <c r="F6406" s="174" t="str">
        <f>IFERROR(IF(E6406="","",COUNTIF($E$2:E6406,E6406)),"")</f>
        <v/>
      </c>
      <c r="G6406" s="170" t="str">
        <f t="shared" si="192"/>
        <v/>
      </c>
    </row>
    <row r="6407" spans="6:7" ht="18" customHeight="1">
      <c r="F6407" s="174" t="str">
        <f>IFERROR(IF(E6407="","",COUNTIF($E$2:E6407,E6407)),"")</f>
        <v/>
      </c>
      <c r="G6407" s="170" t="str">
        <f t="shared" si="192"/>
        <v/>
      </c>
    </row>
    <row r="6408" spans="6:7" ht="18" customHeight="1">
      <c r="F6408" s="174" t="str">
        <f>IFERROR(IF(E6408="","",COUNTIF($E$2:E6408,E6408)),"")</f>
        <v/>
      </c>
      <c r="G6408" s="170" t="str">
        <f t="shared" si="192"/>
        <v/>
      </c>
    </row>
    <row r="6409" spans="6:7" ht="18" customHeight="1">
      <c r="F6409" s="174" t="str">
        <f>IFERROR(IF(E6409="","",COUNTIF($E$2:E6409,E6409)),"")</f>
        <v/>
      </c>
      <c r="G6409" s="170" t="str">
        <f t="shared" si="192"/>
        <v/>
      </c>
    </row>
    <row r="6410" spans="6:7" ht="18" customHeight="1">
      <c r="F6410" s="174" t="str">
        <f>IFERROR(IF(E6410="","",COUNTIF($E$2:E6410,E6410)),"")</f>
        <v/>
      </c>
      <c r="G6410" s="170" t="str">
        <f t="shared" si="192"/>
        <v/>
      </c>
    </row>
    <row r="6411" spans="6:7" ht="18" customHeight="1">
      <c r="F6411" s="174" t="str">
        <f>IFERROR(IF(E6411="","",COUNTIF($E$2:E6411,E6411)),"")</f>
        <v/>
      </c>
      <c r="G6411" s="170" t="str">
        <f t="shared" si="192"/>
        <v/>
      </c>
    </row>
    <row r="6412" spans="6:7" ht="18" customHeight="1">
      <c r="F6412" s="174" t="str">
        <f>IFERROR(IF(E6412="","",COUNTIF($E$2:E6412,E6412)),"")</f>
        <v/>
      </c>
      <c r="G6412" s="170" t="str">
        <f t="shared" si="192"/>
        <v/>
      </c>
    </row>
    <row r="6413" spans="6:7" ht="18" customHeight="1">
      <c r="F6413" s="174" t="str">
        <f>IFERROR(IF(E6413="","",COUNTIF($E$2:E6413,E6413)),"")</f>
        <v/>
      </c>
      <c r="G6413" s="170" t="str">
        <f t="shared" si="192"/>
        <v/>
      </c>
    </row>
    <row r="6414" spans="6:7" ht="18" customHeight="1">
      <c r="F6414" s="174" t="str">
        <f>IFERROR(IF(E6414="","",COUNTIF($E$2:E6414,E6414)),"")</f>
        <v/>
      </c>
      <c r="G6414" s="170" t="str">
        <f t="shared" si="192"/>
        <v/>
      </c>
    </row>
    <row r="6415" spans="6:7" ht="18" customHeight="1">
      <c r="F6415" s="174" t="str">
        <f>IFERROR(IF(E6415="","",COUNTIF($E$2:E6415,E6415)),"")</f>
        <v/>
      </c>
      <c r="G6415" s="170" t="str">
        <f t="shared" si="192"/>
        <v/>
      </c>
    </row>
    <row r="6416" spans="6:7" ht="18" customHeight="1">
      <c r="F6416" s="174" t="str">
        <f>IFERROR(IF(E6416="","",COUNTIF($E$2:E6416,E6416)),"")</f>
        <v/>
      </c>
      <c r="G6416" s="170" t="str">
        <f t="shared" si="192"/>
        <v/>
      </c>
    </row>
    <row r="6417" spans="6:7" ht="18" customHeight="1">
      <c r="F6417" s="174" t="str">
        <f>IFERROR(IF(E6417="","",COUNTIF($E$2:E6417,E6417)),"")</f>
        <v/>
      </c>
      <c r="G6417" s="170" t="str">
        <f t="shared" si="192"/>
        <v/>
      </c>
    </row>
    <row r="6418" spans="6:7" ht="18" customHeight="1">
      <c r="F6418" s="174" t="str">
        <f>IFERROR(IF(E6418="","",COUNTIF($E$2:E6418,E6418)),"")</f>
        <v/>
      </c>
      <c r="G6418" s="170" t="str">
        <f t="shared" si="192"/>
        <v/>
      </c>
    </row>
    <row r="6419" spans="6:7" ht="18" customHeight="1">
      <c r="F6419" s="174" t="str">
        <f>IFERROR(IF(E6419="","",COUNTIF($E$2:E6419,E6419)),"")</f>
        <v/>
      </c>
      <c r="G6419" s="170" t="str">
        <f t="shared" si="192"/>
        <v/>
      </c>
    </row>
    <row r="6420" spans="6:7" ht="18" customHeight="1">
      <c r="F6420" s="174" t="str">
        <f>IFERROR(IF(E6420="","",COUNTIF($E$2:E6420,E6420)),"")</f>
        <v/>
      </c>
      <c r="G6420" s="170" t="str">
        <f t="shared" si="192"/>
        <v/>
      </c>
    </row>
    <row r="6421" spans="6:7" ht="18" customHeight="1">
      <c r="F6421" s="174" t="str">
        <f>IFERROR(IF(E6421="","",COUNTIF($E$2:E6421,E6421)),"")</f>
        <v/>
      </c>
      <c r="G6421" s="170" t="str">
        <f t="shared" si="192"/>
        <v/>
      </c>
    </row>
    <row r="6422" spans="6:7" ht="18" customHeight="1">
      <c r="F6422" s="174" t="str">
        <f>IFERROR(IF(E6422="","",COUNTIF($E$2:E6422,E6422)),"")</f>
        <v/>
      </c>
      <c r="G6422" s="170" t="str">
        <f t="shared" si="192"/>
        <v/>
      </c>
    </row>
    <row r="6423" spans="6:7" ht="18" customHeight="1">
      <c r="F6423" s="174" t="str">
        <f>IFERROR(IF(E6423="","",COUNTIF($E$2:E6423,E6423)),"")</f>
        <v/>
      </c>
      <c r="G6423" s="170" t="str">
        <f t="shared" si="192"/>
        <v/>
      </c>
    </row>
    <row r="6424" spans="6:7" ht="18" customHeight="1">
      <c r="F6424" s="174" t="str">
        <f>IFERROR(IF(E6424="","",COUNTIF($E$2:E6424,E6424)),"")</f>
        <v/>
      </c>
      <c r="G6424" s="170" t="str">
        <f t="shared" si="192"/>
        <v/>
      </c>
    </row>
    <row r="6425" spans="6:7" ht="18" customHeight="1">
      <c r="F6425" s="174" t="str">
        <f>IFERROR(IF(E6425="","",COUNTIF($E$2:E6425,E6425)),"")</f>
        <v/>
      </c>
      <c r="G6425" s="170" t="str">
        <f t="shared" si="192"/>
        <v/>
      </c>
    </row>
    <row r="6426" spans="6:7" ht="18" customHeight="1">
      <c r="F6426" s="174" t="str">
        <f>IFERROR(IF(E6426="","",COUNTIF($E$2:E6426,E6426)),"")</f>
        <v/>
      </c>
      <c r="G6426" s="170" t="str">
        <f t="shared" si="192"/>
        <v/>
      </c>
    </row>
    <row r="6427" spans="6:7" ht="18" customHeight="1">
      <c r="F6427" s="174" t="str">
        <f>IFERROR(IF(E6427="","",COUNTIF($E$2:E6427,E6427)),"")</f>
        <v/>
      </c>
      <c r="G6427" s="170" t="str">
        <f t="shared" si="192"/>
        <v/>
      </c>
    </row>
    <row r="6428" spans="6:7" ht="18" customHeight="1">
      <c r="F6428" s="174" t="str">
        <f>IFERROR(IF(E6428="","",COUNTIF($E$2:E6428,E6428)),"")</f>
        <v/>
      </c>
      <c r="G6428" s="170" t="str">
        <f t="shared" si="192"/>
        <v/>
      </c>
    </row>
    <row r="6429" spans="6:7" ht="18" customHeight="1">
      <c r="F6429" s="174" t="str">
        <f>IFERROR(IF(E6429="","",COUNTIF($E$2:E6429,E6429)),"")</f>
        <v/>
      </c>
      <c r="G6429" s="170" t="str">
        <f t="shared" si="192"/>
        <v/>
      </c>
    </row>
    <row r="6430" spans="6:7" ht="18" customHeight="1">
      <c r="F6430" s="174" t="str">
        <f>IFERROR(IF(E6430="","",COUNTIF($E$2:E6430,E6430)),"")</f>
        <v/>
      </c>
      <c r="G6430" s="170" t="str">
        <f t="shared" si="192"/>
        <v/>
      </c>
    </row>
    <row r="6431" spans="6:7" ht="18" customHeight="1">
      <c r="F6431" s="174" t="str">
        <f>IFERROR(IF(E6431="","",COUNTIF($E$2:E6431,E6431)),"")</f>
        <v/>
      </c>
      <c r="G6431" s="170" t="str">
        <f t="shared" si="192"/>
        <v/>
      </c>
    </row>
    <row r="6432" spans="6:7" ht="18" customHeight="1">
      <c r="F6432" s="174" t="str">
        <f>IFERROR(IF(E6432="","",COUNTIF($E$2:E6432,E6432)),"")</f>
        <v/>
      </c>
      <c r="G6432" s="170" t="str">
        <f t="shared" si="192"/>
        <v/>
      </c>
    </row>
    <row r="6433" spans="6:7" ht="18" customHeight="1">
      <c r="F6433" s="174" t="str">
        <f>IFERROR(IF(E6433="","",COUNTIF($E$2:E6433,E6433)),"")</f>
        <v/>
      </c>
      <c r="G6433" s="170" t="str">
        <f t="shared" si="192"/>
        <v/>
      </c>
    </row>
    <row r="6434" spans="6:7" ht="18" customHeight="1">
      <c r="F6434" s="174" t="str">
        <f>IFERROR(IF(E6434="","",COUNTIF($E$2:E6434,E6434)),"")</f>
        <v/>
      </c>
      <c r="G6434" s="170" t="str">
        <f t="shared" si="192"/>
        <v/>
      </c>
    </row>
    <row r="6435" spans="6:7" ht="18" customHeight="1">
      <c r="F6435" s="174" t="str">
        <f>IFERROR(IF(E6435="","",COUNTIF($E$2:E6435,E6435)),"")</f>
        <v/>
      </c>
      <c r="G6435" s="170" t="str">
        <f t="shared" si="192"/>
        <v/>
      </c>
    </row>
    <row r="6436" spans="6:7" ht="18" customHeight="1">
      <c r="F6436" s="174" t="str">
        <f>IFERROR(IF(E6436="","",COUNTIF($E$2:E6436,E6436)),"")</f>
        <v/>
      </c>
      <c r="G6436" s="170" t="str">
        <f t="shared" si="192"/>
        <v/>
      </c>
    </row>
    <row r="6437" spans="6:7" ht="18" customHeight="1">
      <c r="F6437" s="174" t="str">
        <f>IFERROR(IF(E6437="","",COUNTIF($E$2:E6437,E6437)),"")</f>
        <v/>
      </c>
      <c r="G6437" s="170" t="str">
        <f t="shared" si="192"/>
        <v/>
      </c>
    </row>
    <row r="6438" spans="6:7" ht="18" customHeight="1">
      <c r="F6438" s="174" t="str">
        <f>IFERROR(IF(E6438="","",COUNTIF($E$2:E6438,E6438)),"")</f>
        <v/>
      </c>
      <c r="G6438" s="170" t="str">
        <f t="shared" si="192"/>
        <v/>
      </c>
    </row>
    <row r="6439" spans="6:7" ht="18" customHeight="1">
      <c r="F6439" s="174" t="str">
        <f>IFERROR(IF(E6439="","",COUNTIF($E$2:E6439,E6439)),"")</f>
        <v/>
      </c>
      <c r="G6439" s="170" t="str">
        <f t="shared" si="192"/>
        <v/>
      </c>
    </row>
    <row r="6440" spans="6:7" ht="18" customHeight="1">
      <c r="F6440" s="174" t="str">
        <f>IFERROR(IF(E6440="","",COUNTIF($E$2:E6440,E6440)),"")</f>
        <v/>
      </c>
      <c r="G6440" s="170" t="str">
        <f t="shared" si="192"/>
        <v/>
      </c>
    </row>
    <row r="6441" spans="6:7" ht="18" customHeight="1">
      <c r="F6441" s="174" t="str">
        <f>IFERROR(IF(E6441="","",COUNTIF($E$2:E6441,E6441)),"")</f>
        <v/>
      </c>
      <c r="G6441" s="170" t="str">
        <f t="shared" si="192"/>
        <v/>
      </c>
    </row>
    <row r="6442" spans="6:7" ht="18" customHeight="1">
      <c r="F6442" s="174" t="str">
        <f>IFERROR(IF(E6442="","",COUNTIF($E$2:E6442,E6442)),"")</f>
        <v/>
      </c>
      <c r="G6442" s="170" t="str">
        <f t="shared" si="192"/>
        <v/>
      </c>
    </row>
    <row r="6443" spans="6:7" ht="18" customHeight="1">
      <c r="F6443" s="174" t="str">
        <f>IFERROR(IF(E6443="","",COUNTIF($E$2:E6443,E6443)),"")</f>
        <v/>
      </c>
      <c r="G6443" s="170" t="str">
        <f t="shared" si="192"/>
        <v/>
      </c>
    </row>
    <row r="6444" spans="6:7" ht="18" customHeight="1">
      <c r="F6444" s="174" t="str">
        <f>IFERROR(IF(E6444="","",COUNTIF($E$2:E6444,E6444)),"")</f>
        <v/>
      </c>
      <c r="G6444" s="170" t="str">
        <f t="shared" si="192"/>
        <v/>
      </c>
    </row>
    <row r="6445" spans="6:7" ht="18" customHeight="1">
      <c r="F6445" s="174" t="str">
        <f>IFERROR(IF(E6445="","",COUNTIF($E$2:E6445,E6445)),"")</f>
        <v/>
      </c>
      <c r="G6445" s="170" t="str">
        <f t="shared" si="192"/>
        <v/>
      </c>
    </row>
    <row r="6446" spans="6:7" ht="18" customHeight="1">
      <c r="F6446" s="174" t="str">
        <f>IFERROR(IF(E6446="","",COUNTIF($E$2:E6446,E6446)),"")</f>
        <v/>
      </c>
      <c r="G6446" s="170" t="str">
        <f t="shared" si="192"/>
        <v/>
      </c>
    </row>
    <row r="6447" spans="6:7" ht="18" customHeight="1">
      <c r="F6447" s="174" t="str">
        <f>IFERROR(IF(E6447="","",COUNTIF($E$2:E6447,E6447)),"")</f>
        <v/>
      </c>
      <c r="G6447" s="170" t="str">
        <f t="shared" si="192"/>
        <v/>
      </c>
    </row>
    <row r="6448" spans="6:7" ht="18" customHeight="1">
      <c r="F6448" s="174" t="str">
        <f>IFERROR(IF(E6448="","",COUNTIF($E$2:E6448,E6448)),"")</f>
        <v/>
      </c>
      <c r="G6448" s="170" t="str">
        <f t="shared" si="192"/>
        <v/>
      </c>
    </row>
    <row r="6449" spans="6:7" ht="18" customHeight="1">
      <c r="F6449" s="174" t="str">
        <f>IFERROR(IF(E6449="","",COUNTIF($E$2:E6449,E6449)),"")</f>
        <v/>
      </c>
      <c r="G6449" s="170" t="str">
        <f t="shared" si="192"/>
        <v/>
      </c>
    </row>
    <row r="6450" spans="6:7" ht="18" customHeight="1">
      <c r="F6450" s="174" t="str">
        <f>IFERROR(IF(E6450="","",COUNTIF($E$2:E6450,E6450)),"")</f>
        <v/>
      </c>
      <c r="G6450" s="170" t="str">
        <f t="shared" si="192"/>
        <v/>
      </c>
    </row>
    <row r="6451" spans="6:7" ht="18" customHeight="1">
      <c r="F6451" s="174" t="str">
        <f>IFERROR(IF(E6451="","",COUNTIF($E$2:E6451,E6451)),"")</f>
        <v/>
      </c>
      <c r="G6451" s="170" t="str">
        <f t="shared" si="192"/>
        <v/>
      </c>
    </row>
    <row r="6452" spans="6:7" ht="18" customHeight="1">
      <c r="F6452" s="174" t="str">
        <f>IFERROR(IF(E6452="","",COUNTIF($E$2:E6452,E6452)),"")</f>
        <v/>
      </c>
      <c r="G6452" s="170" t="str">
        <f t="shared" si="192"/>
        <v/>
      </c>
    </row>
    <row r="6453" spans="6:7" ht="18" customHeight="1">
      <c r="F6453" s="174" t="str">
        <f>IFERROR(IF(E6453="","",COUNTIF($E$2:E6453,E6453)),"")</f>
        <v/>
      </c>
      <c r="G6453" s="170" t="str">
        <f t="shared" si="192"/>
        <v/>
      </c>
    </row>
    <row r="6454" spans="6:7" ht="18" customHeight="1">
      <c r="F6454" s="174" t="str">
        <f>IFERROR(IF(E6454="","",COUNTIF($E$2:E6454,E6454)),"")</f>
        <v/>
      </c>
      <c r="G6454" s="170" t="str">
        <f t="shared" si="192"/>
        <v/>
      </c>
    </row>
    <row r="6455" spans="6:7" ht="18" customHeight="1">
      <c r="F6455" s="174" t="str">
        <f>IFERROR(IF(E6455="","",COUNTIF($E$2:E6455,E6455)),"")</f>
        <v/>
      </c>
      <c r="G6455" s="170" t="str">
        <f t="shared" si="192"/>
        <v/>
      </c>
    </row>
    <row r="6456" spans="6:7" ht="18" customHeight="1">
      <c r="F6456" s="174" t="str">
        <f>IFERROR(IF(E6456="","",COUNTIF($E$2:E6456,E6456)),"")</f>
        <v/>
      </c>
      <c r="G6456" s="170" t="str">
        <f t="shared" si="192"/>
        <v/>
      </c>
    </row>
    <row r="6457" spans="6:7" ht="18" customHeight="1">
      <c r="F6457" s="174" t="str">
        <f>IFERROR(IF(E6457="","",COUNTIF($E$2:E6457,E6457)),"")</f>
        <v/>
      </c>
      <c r="G6457" s="170" t="str">
        <f t="shared" si="192"/>
        <v/>
      </c>
    </row>
    <row r="6458" spans="6:7" ht="18" customHeight="1">
      <c r="F6458" s="174" t="str">
        <f>IFERROR(IF(E6458="","",COUNTIF($E$2:E6458,E6458)),"")</f>
        <v/>
      </c>
      <c r="G6458" s="170" t="str">
        <f t="shared" si="192"/>
        <v/>
      </c>
    </row>
    <row r="6459" spans="6:7" ht="18" customHeight="1">
      <c r="F6459" s="174" t="str">
        <f>IFERROR(IF(E6459="","",COUNTIF($E$2:E6459,E6459)),"")</f>
        <v/>
      </c>
      <c r="G6459" s="170" t="str">
        <f t="shared" si="192"/>
        <v/>
      </c>
    </row>
    <row r="6460" spans="6:7" ht="18" customHeight="1">
      <c r="F6460" s="174" t="str">
        <f>IFERROR(IF(E6460="","",COUNTIF($E$2:E6460,E6460)),"")</f>
        <v/>
      </c>
      <c r="G6460" s="170" t="str">
        <f t="shared" si="192"/>
        <v/>
      </c>
    </row>
    <row r="6461" spans="6:7" ht="18" customHeight="1">
      <c r="F6461" s="174" t="str">
        <f>IFERROR(IF(E6461="","",COUNTIF($E$2:E6461,E6461)),"")</f>
        <v/>
      </c>
      <c r="G6461" s="170" t="str">
        <f t="shared" si="192"/>
        <v/>
      </c>
    </row>
    <row r="6462" spans="6:7" ht="18" customHeight="1">
      <c r="F6462" s="174" t="str">
        <f>IFERROR(IF(E6462="","",COUNTIF($E$2:E6462,E6462)),"")</f>
        <v/>
      </c>
      <c r="G6462" s="170" t="str">
        <f t="shared" si="192"/>
        <v/>
      </c>
    </row>
    <row r="6463" spans="6:7" ht="18" customHeight="1">
      <c r="F6463" s="174" t="str">
        <f>IFERROR(IF(E6463="","",COUNTIF($E$2:E6463,E6463)),"")</f>
        <v/>
      </c>
      <c r="G6463" s="170" t="str">
        <f t="shared" si="192"/>
        <v/>
      </c>
    </row>
    <row r="6464" spans="6:7" ht="18" customHeight="1">
      <c r="F6464" s="174" t="str">
        <f>IFERROR(IF(E6464="","",COUNTIF($E$2:E6464,E6464)),"")</f>
        <v/>
      </c>
      <c r="G6464" s="170" t="str">
        <f t="shared" si="192"/>
        <v/>
      </c>
    </row>
    <row r="6465" spans="6:7" ht="18" customHeight="1">
      <c r="F6465" s="174" t="str">
        <f>IFERROR(IF(E6465="","",COUNTIF($E$2:E6465,E6465)),"")</f>
        <v/>
      </c>
      <c r="G6465" s="170" t="str">
        <f t="shared" si="192"/>
        <v/>
      </c>
    </row>
    <row r="6466" spans="6:7" ht="18" customHeight="1">
      <c r="F6466" s="174" t="str">
        <f>IFERROR(IF(E6466="","",COUNTIF($E$2:E6466,E6466)),"")</f>
        <v/>
      </c>
      <c r="G6466" s="170" t="str">
        <f t="shared" ref="G6466:G6529" si="193">IFERROR(IF(AND(COUNTIF(E6466:E6466,E6466)=(F6466),F6466&gt;0),ROW(),""),"")</f>
        <v/>
      </c>
    </row>
    <row r="6467" spans="6:7" ht="18" customHeight="1">
      <c r="F6467" s="174" t="str">
        <f>IFERROR(IF(E6467="","",COUNTIF($E$2:E6467,E6467)),"")</f>
        <v/>
      </c>
      <c r="G6467" s="170" t="str">
        <f t="shared" si="193"/>
        <v/>
      </c>
    </row>
    <row r="6468" spans="6:7" ht="18" customHeight="1">
      <c r="F6468" s="174" t="str">
        <f>IFERROR(IF(E6468="","",COUNTIF($E$2:E6468,E6468)),"")</f>
        <v/>
      </c>
      <c r="G6468" s="170" t="str">
        <f t="shared" si="193"/>
        <v/>
      </c>
    </row>
    <row r="6469" spans="6:7" ht="18" customHeight="1">
      <c r="F6469" s="174" t="str">
        <f>IFERROR(IF(E6469="","",COUNTIF($E$2:E6469,E6469)),"")</f>
        <v/>
      </c>
      <c r="G6469" s="170" t="str">
        <f t="shared" si="193"/>
        <v/>
      </c>
    </row>
    <row r="6470" spans="6:7" ht="18" customHeight="1">
      <c r="F6470" s="174" t="str">
        <f>IFERROR(IF(E6470="","",COUNTIF($E$2:E6470,E6470)),"")</f>
        <v/>
      </c>
      <c r="G6470" s="170" t="str">
        <f t="shared" si="193"/>
        <v/>
      </c>
    </row>
    <row r="6471" spans="6:7" ht="18" customHeight="1">
      <c r="F6471" s="174" t="str">
        <f>IFERROR(IF(E6471="","",COUNTIF($E$2:E6471,E6471)),"")</f>
        <v/>
      </c>
      <c r="G6471" s="170" t="str">
        <f t="shared" si="193"/>
        <v/>
      </c>
    </row>
    <row r="6472" spans="6:7" ht="18" customHeight="1">
      <c r="F6472" s="174" t="str">
        <f>IFERROR(IF(E6472="","",COUNTIF($E$2:E6472,E6472)),"")</f>
        <v/>
      </c>
      <c r="G6472" s="170" t="str">
        <f t="shared" si="193"/>
        <v/>
      </c>
    </row>
    <row r="6473" spans="6:7" ht="18" customHeight="1">
      <c r="F6473" s="174" t="str">
        <f>IFERROR(IF(E6473="","",COUNTIF($E$2:E6473,E6473)),"")</f>
        <v/>
      </c>
      <c r="G6473" s="170" t="str">
        <f t="shared" si="193"/>
        <v/>
      </c>
    </row>
    <row r="6474" spans="6:7" ht="18" customHeight="1">
      <c r="F6474" s="174" t="str">
        <f>IFERROR(IF(E6474="","",COUNTIF($E$2:E6474,E6474)),"")</f>
        <v/>
      </c>
      <c r="G6474" s="170" t="str">
        <f t="shared" si="193"/>
        <v/>
      </c>
    </row>
    <row r="6475" spans="6:7" ht="18" customHeight="1">
      <c r="F6475" s="174" t="str">
        <f>IFERROR(IF(E6475="","",COUNTIF($E$2:E6475,E6475)),"")</f>
        <v/>
      </c>
      <c r="G6475" s="170" t="str">
        <f t="shared" si="193"/>
        <v/>
      </c>
    </row>
    <row r="6476" spans="6:7" ht="18" customHeight="1">
      <c r="F6476" s="174" t="str">
        <f>IFERROR(IF(E6476="","",COUNTIF($E$2:E6476,E6476)),"")</f>
        <v/>
      </c>
      <c r="G6476" s="170" t="str">
        <f t="shared" si="193"/>
        <v/>
      </c>
    </row>
    <row r="6477" spans="6:7" ht="18" customHeight="1">
      <c r="F6477" s="174" t="str">
        <f>IFERROR(IF(E6477="","",COUNTIF($E$2:E6477,E6477)),"")</f>
        <v/>
      </c>
      <c r="G6477" s="170" t="str">
        <f t="shared" si="193"/>
        <v/>
      </c>
    </row>
    <row r="6478" spans="6:7" ht="18" customHeight="1">
      <c r="F6478" s="174" t="str">
        <f>IFERROR(IF(E6478="","",COUNTIF($E$2:E6478,E6478)),"")</f>
        <v/>
      </c>
      <c r="G6478" s="170" t="str">
        <f t="shared" si="193"/>
        <v/>
      </c>
    </row>
    <row r="6479" spans="6:7" ht="18" customHeight="1">
      <c r="F6479" s="174" t="str">
        <f>IFERROR(IF(E6479="","",COUNTIF($E$2:E6479,E6479)),"")</f>
        <v/>
      </c>
      <c r="G6479" s="170" t="str">
        <f t="shared" si="193"/>
        <v/>
      </c>
    </row>
    <row r="6480" spans="6:7" ht="18" customHeight="1">
      <c r="F6480" s="174" t="str">
        <f>IFERROR(IF(E6480="","",COUNTIF($E$2:E6480,E6480)),"")</f>
        <v/>
      </c>
      <c r="G6480" s="170" t="str">
        <f t="shared" si="193"/>
        <v/>
      </c>
    </row>
    <row r="6481" spans="6:7" ht="18" customHeight="1">
      <c r="F6481" s="174" t="str">
        <f>IFERROR(IF(E6481="","",COUNTIF($E$2:E6481,E6481)),"")</f>
        <v/>
      </c>
      <c r="G6481" s="170" t="str">
        <f t="shared" si="193"/>
        <v/>
      </c>
    </row>
    <row r="6482" spans="6:7" ht="18" customHeight="1">
      <c r="F6482" s="174" t="str">
        <f>IFERROR(IF(E6482="","",COUNTIF($E$2:E6482,E6482)),"")</f>
        <v/>
      </c>
      <c r="G6482" s="170" t="str">
        <f t="shared" si="193"/>
        <v/>
      </c>
    </row>
    <row r="6483" spans="6:7" ht="18" customHeight="1">
      <c r="F6483" s="174" t="str">
        <f>IFERROR(IF(E6483="","",COUNTIF($E$2:E6483,E6483)),"")</f>
        <v/>
      </c>
      <c r="G6483" s="170" t="str">
        <f t="shared" si="193"/>
        <v/>
      </c>
    </row>
    <row r="6484" spans="6:7" ht="18" customHeight="1">
      <c r="F6484" s="174" t="str">
        <f>IFERROR(IF(E6484="","",COUNTIF($E$2:E6484,E6484)),"")</f>
        <v/>
      </c>
      <c r="G6484" s="170" t="str">
        <f t="shared" si="193"/>
        <v/>
      </c>
    </row>
    <row r="6485" spans="6:7" ht="18" customHeight="1">
      <c r="F6485" s="174" t="str">
        <f>IFERROR(IF(E6485="","",COUNTIF($E$2:E6485,E6485)),"")</f>
        <v/>
      </c>
      <c r="G6485" s="170" t="str">
        <f t="shared" si="193"/>
        <v/>
      </c>
    </row>
    <row r="6486" spans="6:7" ht="18" customHeight="1">
      <c r="F6486" s="174" t="str">
        <f>IFERROR(IF(E6486="","",COUNTIF($E$2:E6486,E6486)),"")</f>
        <v/>
      </c>
      <c r="G6486" s="170" t="str">
        <f t="shared" si="193"/>
        <v/>
      </c>
    </row>
    <row r="6487" spans="6:7" ht="18" customHeight="1">
      <c r="F6487" s="174" t="str">
        <f>IFERROR(IF(E6487="","",COUNTIF($E$2:E6487,E6487)),"")</f>
        <v/>
      </c>
      <c r="G6487" s="170" t="str">
        <f t="shared" si="193"/>
        <v/>
      </c>
    </row>
    <row r="6488" spans="6:7" ht="18" customHeight="1">
      <c r="F6488" s="174" t="str">
        <f>IFERROR(IF(E6488="","",COUNTIF($E$2:E6488,E6488)),"")</f>
        <v/>
      </c>
      <c r="G6488" s="170" t="str">
        <f t="shared" si="193"/>
        <v/>
      </c>
    </row>
    <row r="6489" spans="6:7" ht="18" customHeight="1">
      <c r="F6489" s="174" t="str">
        <f>IFERROR(IF(E6489="","",COUNTIF($E$2:E6489,E6489)),"")</f>
        <v/>
      </c>
      <c r="G6489" s="170" t="str">
        <f t="shared" si="193"/>
        <v/>
      </c>
    </row>
    <row r="6490" spans="6:7" ht="18" customHeight="1">
      <c r="F6490" s="174" t="str">
        <f>IFERROR(IF(E6490="","",COUNTIF($E$2:E6490,E6490)),"")</f>
        <v/>
      </c>
      <c r="G6490" s="170" t="str">
        <f t="shared" si="193"/>
        <v/>
      </c>
    </row>
    <row r="6491" spans="6:7" ht="18" customHeight="1">
      <c r="F6491" s="174" t="str">
        <f>IFERROR(IF(E6491="","",COUNTIF($E$2:E6491,E6491)),"")</f>
        <v/>
      </c>
      <c r="G6491" s="170" t="str">
        <f t="shared" si="193"/>
        <v/>
      </c>
    </row>
    <row r="6492" spans="6:7" ht="18" customHeight="1">
      <c r="F6492" s="174" t="str">
        <f>IFERROR(IF(E6492="","",COUNTIF($E$2:E6492,E6492)),"")</f>
        <v/>
      </c>
      <c r="G6492" s="170" t="str">
        <f t="shared" si="193"/>
        <v/>
      </c>
    </row>
    <row r="6493" spans="6:7" ht="18" customHeight="1">
      <c r="F6493" s="174" t="str">
        <f>IFERROR(IF(E6493="","",COUNTIF($E$2:E6493,E6493)),"")</f>
        <v/>
      </c>
      <c r="G6493" s="170" t="str">
        <f t="shared" si="193"/>
        <v/>
      </c>
    </row>
    <row r="6494" spans="6:7" ht="18" customHeight="1">
      <c r="F6494" s="174" t="str">
        <f>IFERROR(IF(E6494="","",COUNTIF($E$2:E6494,E6494)),"")</f>
        <v/>
      </c>
      <c r="G6494" s="170" t="str">
        <f t="shared" si="193"/>
        <v/>
      </c>
    </row>
    <row r="6495" spans="6:7" ht="18" customHeight="1">
      <c r="F6495" s="174" t="str">
        <f>IFERROR(IF(E6495="","",COUNTIF($E$2:E6495,E6495)),"")</f>
        <v/>
      </c>
      <c r="G6495" s="170" t="str">
        <f t="shared" si="193"/>
        <v/>
      </c>
    </row>
    <row r="6496" spans="6:7" ht="18" customHeight="1">
      <c r="F6496" s="174" t="str">
        <f>IFERROR(IF(E6496="","",COUNTIF($E$2:E6496,E6496)),"")</f>
        <v/>
      </c>
      <c r="G6496" s="170" t="str">
        <f t="shared" si="193"/>
        <v/>
      </c>
    </row>
    <row r="6497" spans="6:7" ht="18" customHeight="1">
      <c r="F6497" s="174" t="str">
        <f>IFERROR(IF(E6497="","",COUNTIF($E$2:E6497,E6497)),"")</f>
        <v/>
      </c>
      <c r="G6497" s="170" t="str">
        <f t="shared" si="193"/>
        <v/>
      </c>
    </row>
    <row r="6498" spans="6:7" ht="18" customHeight="1">
      <c r="F6498" s="174" t="str">
        <f>IFERROR(IF(E6498="","",COUNTIF($E$2:E6498,E6498)),"")</f>
        <v/>
      </c>
      <c r="G6498" s="170" t="str">
        <f t="shared" si="193"/>
        <v/>
      </c>
    </row>
    <row r="6499" spans="6:7" ht="18" customHeight="1">
      <c r="F6499" s="174" t="str">
        <f>IFERROR(IF(E6499="","",COUNTIF($E$2:E6499,E6499)),"")</f>
        <v/>
      </c>
      <c r="G6499" s="170" t="str">
        <f t="shared" si="193"/>
        <v/>
      </c>
    </row>
    <row r="6500" spans="6:7" ht="18" customHeight="1">
      <c r="F6500" s="174" t="str">
        <f>IFERROR(IF(E6500="","",COUNTIF($E$2:E6500,E6500)),"")</f>
        <v/>
      </c>
      <c r="G6500" s="170" t="str">
        <f t="shared" si="193"/>
        <v/>
      </c>
    </row>
    <row r="6501" spans="6:7" ht="18" customHeight="1">
      <c r="F6501" s="174" t="str">
        <f>IFERROR(IF(E6501="","",COUNTIF($E$2:E6501,E6501)),"")</f>
        <v/>
      </c>
      <c r="G6501" s="170" t="str">
        <f t="shared" si="193"/>
        <v/>
      </c>
    </row>
    <row r="6502" spans="6:7" ht="18" customHeight="1">
      <c r="F6502" s="174" t="str">
        <f>IFERROR(IF(E6502="","",COUNTIF($E$2:E6502,E6502)),"")</f>
        <v/>
      </c>
      <c r="G6502" s="170" t="str">
        <f t="shared" si="193"/>
        <v/>
      </c>
    </row>
    <row r="6503" spans="6:7" ht="18" customHeight="1">
      <c r="F6503" s="174" t="str">
        <f>IFERROR(IF(E6503="","",COUNTIF($E$2:E6503,E6503)),"")</f>
        <v/>
      </c>
      <c r="G6503" s="170" t="str">
        <f t="shared" si="193"/>
        <v/>
      </c>
    </row>
    <row r="6504" spans="6:7" ht="18" customHeight="1">
      <c r="F6504" s="174" t="str">
        <f>IFERROR(IF(E6504="","",COUNTIF($E$2:E6504,E6504)),"")</f>
        <v/>
      </c>
      <c r="G6504" s="170" t="str">
        <f t="shared" si="193"/>
        <v/>
      </c>
    </row>
    <row r="6505" spans="6:7" ht="18" customHeight="1">
      <c r="F6505" s="174" t="str">
        <f>IFERROR(IF(E6505="","",COUNTIF($E$2:E6505,E6505)),"")</f>
        <v/>
      </c>
      <c r="G6505" s="170" t="str">
        <f t="shared" si="193"/>
        <v/>
      </c>
    </row>
    <row r="6506" spans="6:7" ht="18" customHeight="1">
      <c r="F6506" s="174" t="str">
        <f>IFERROR(IF(E6506="","",COUNTIF($E$2:E6506,E6506)),"")</f>
        <v/>
      </c>
      <c r="G6506" s="170" t="str">
        <f t="shared" si="193"/>
        <v/>
      </c>
    </row>
    <row r="6507" spans="6:7" ht="18" customHeight="1">
      <c r="F6507" s="174" t="str">
        <f>IFERROR(IF(E6507="","",COUNTIF($E$2:E6507,E6507)),"")</f>
        <v/>
      </c>
      <c r="G6507" s="170" t="str">
        <f t="shared" si="193"/>
        <v/>
      </c>
    </row>
    <row r="6508" spans="6:7" ht="18" customHeight="1">
      <c r="F6508" s="174" t="str">
        <f>IFERROR(IF(E6508="","",COUNTIF($E$2:E6508,E6508)),"")</f>
        <v/>
      </c>
      <c r="G6508" s="170" t="str">
        <f t="shared" si="193"/>
        <v/>
      </c>
    </row>
    <row r="6509" spans="6:7" ht="18" customHeight="1">
      <c r="F6509" s="174" t="str">
        <f>IFERROR(IF(E6509="","",COUNTIF($E$2:E6509,E6509)),"")</f>
        <v/>
      </c>
      <c r="G6509" s="170" t="str">
        <f t="shared" si="193"/>
        <v/>
      </c>
    </row>
    <row r="6510" spans="6:7" ht="18" customHeight="1">
      <c r="F6510" s="174" t="str">
        <f>IFERROR(IF(E6510="","",COUNTIF($E$2:E6510,E6510)),"")</f>
        <v/>
      </c>
      <c r="G6510" s="170" t="str">
        <f t="shared" si="193"/>
        <v/>
      </c>
    </row>
    <row r="6511" spans="6:7" ht="18" customHeight="1">
      <c r="F6511" s="174" t="str">
        <f>IFERROR(IF(E6511="","",COUNTIF($E$2:E6511,E6511)),"")</f>
        <v/>
      </c>
      <c r="G6511" s="170" t="str">
        <f t="shared" si="193"/>
        <v/>
      </c>
    </row>
    <row r="6512" spans="6:7" ht="18" customHeight="1">
      <c r="F6512" s="174" t="str">
        <f>IFERROR(IF(E6512="","",COUNTIF($E$2:E6512,E6512)),"")</f>
        <v/>
      </c>
      <c r="G6512" s="170" t="str">
        <f t="shared" si="193"/>
        <v/>
      </c>
    </row>
    <row r="6513" spans="6:7" ht="18" customHeight="1">
      <c r="F6513" s="174" t="str">
        <f>IFERROR(IF(E6513="","",COUNTIF($E$2:E6513,E6513)),"")</f>
        <v/>
      </c>
      <c r="G6513" s="170" t="str">
        <f t="shared" si="193"/>
        <v/>
      </c>
    </row>
    <row r="6514" spans="6:7" ht="18" customHeight="1">
      <c r="F6514" s="174" t="str">
        <f>IFERROR(IF(E6514="","",COUNTIF($E$2:E6514,E6514)),"")</f>
        <v/>
      </c>
      <c r="G6514" s="170" t="str">
        <f t="shared" si="193"/>
        <v/>
      </c>
    </row>
    <row r="6515" spans="6:7" ht="18" customHeight="1">
      <c r="F6515" s="174" t="str">
        <f>IFERROR(IF(E6515="","",COUNTIF($E$2:E6515,E6515)),"")</f>
        <v/>
      </c>
      <c r="G6515" s="170" t="str">
        <f t="shared" si="193"/>
        <v/>
      </c>
    </row>
    <row r="6516" spans="6:7" ht="18" customHeight="1">
      <c r="F6516" s="174" t="str">
        <f>IFERROR(IF(E6516="","",COUNTIF($E$2:E6516,E6516)),"")</f>
        <v/>
      </c>
      <c r="G6516" s="170" t="str">
        <f t="shared" si="193"/>
        <v/>
      </c>
    </row>
    <row r="6517" spans="6:7" ht="18" customHeight="1">
      <c r="F6517" s="174" t="str">
        <f>IFERROR(IF(E6517="","",COUNTIF($E$2:E6517,E6517)),"")</f>
        <v/>
      </c>
      <c r="G6517" s="170" t="str">
        <f t="shared" si="193"/>
        <v/>
      </c>
    </row>
    <row r="6518" spans="6:7" ht="18" customHeight="1">
      <c r="F6518" s="174" t="str">
        <f>IFERROR(IF(E6518="","",COUNTIF($E$2:E6518,E6518)),"")</f>
        <v/>
      </c>
      <c r="G6518" s="170" t="str">
        <f t="shared" si="193"/>
        <v/>
      </c>
    </row>
    <row r="6519" spans="6:7" ht="18" customHeight="1">
      <c r="F6519" s="174" t="str">
        <f>IFERROR(IF(E6519="","",COUNTIF($E$2:E6519,E6519)),"")</f>
        <v/>
      </c>
      <c r="G6519" s="170" t="str">
        <f t="shared" si="193"/>
        <v/>
      </c>
    </row>
    <row r="6520" spans="6:7" ht="18" customHeight="1">
      <c r="F6520" s="174" t="str">
        <f>IFERROR(IF(E6520="","",COUNTIF($E$2:E6520,E6520)),"")</f>
        <v/>
      </c>
      <c r="G6520" s="170" t="str">
        <f t="shared" si="193"/>
        <v/>
      </c>
    </row>
    <row r="6521" spans="6:7" ht="18" customHeight="1">
      <c r="F6521" s="174" t="str">
        <f>IFERROR(IF(E6521="","",COUNTIF($E$2:E6521,E6521)),"")</f>
        <v/>
      </c>
      <c r="G6521" s="170" t="str">
        <f t="shared" si="193"/>
        <v/>
      </c>
    </row>
    <row r="6522" spans="6:7" ht="18" customHeight="1">
      <c r="F6522" s="174" t="str">
        <f>IFERROR(IF(E6522="","",COUNTIF($E$2:E6522,E6522)),"")</f>
        <v/>
      </c>
      <c r="G6522" s="170" t="str">
        <f t="shared" si="193"/>
        <v/>
      </c>
    </row>
    <row r="6523" spans="6:7" ht="18" customHeight="1">
      <c r="F6523" s="174" t="str">
        <f>IFERROR(IF(E6523="","",COUNTIF($E$2:E6523,E6523)),"")</f>
        <v/>
      </c>
      <c r="G6523" s="170" t="str">
        <f t="shared" si="193"/>
        <v/>
      </c>
    </row>
    <row r="6524" spans="6:7" ht="18" customHeight="1">
      <c r="F6524" s="174" t="str">
        <f>IFERROR(IF(E6524="","",COUNTIF($E$2:E6524,E6524)),"")</f>
        <v/>
      </c>
      <c r="G6524" s="170" t="str">
        <f t="shared" si="193"/>
        <v/>
      </c>
    </row>
    <row r="6525" spans="6:7" ht="18" customHeight="1">
      <c r="F6525" s="174" t="str">
        <f>IFERROR(IF(E6525="","",COUNTIF($E$2:E6525,E6525)),"")</f>
        <v/>
      </c>
      <c r="G6525" s="170" t="str">
        <f t="shared" si="193"/>
        <v/>
      </c>
    </row>
    <row r="6526" spans="6:7" ht="18" customHeight="1">
      <c r="F6526" s="174" t="str">
        <f>IFERROR(IF(E6526="","",COUNTIF($E$2:E6526,E6526)),"")</f>
        <v/>
      </c>
      <c r="G6526" s="170" t="str">
        <f t="shared" si="193"/>
        <v/>
      </c>
    </row>
    <row r="6527" spans="6:7" ht="18" customHeight="1">
      <c r="F6527" s="174" t="str">
        <f>IFERROR(IF(E6527="","",COUNTIF($E$2:E6527,E6527)),"")</f>
        <v/>
      </c>
      <c r="G6527" s="170" t="str">
        <f t="shared" si="193"/>
        <v/>
      </c>
    </row>
    <row r="6528" spans="6:7" ht="18" customHeight="1">
      <c r="F6528" s="174" t="str">
        <f>IFERROR(IF(E6528="","",COUNTIF($E$2:E6528,E6528)),"")</f>
        <v/>
      </c>
      <c r="G6528" s="170" t="str">
        <f t="shared" si="193"/>
        <v/>
      </c>
    </row>
    <row r="6529" spans="6:7" ht="18" customHeight="1">
      <c r="F6529" s="174" t="str">
        <f>IFERROR(IF(E6529="","",COUNTIF($E$2:E6529,E6529)),"")</f>
        <v/>
      </c>
      <c r="G6529" s="170" t="str">
        <f t="shared" si="193"/>
        <v/>
      </c>
    </row>
    <row r="6530" spans="6:7" ht="18" customHeight="1">
      <c r="F6530" s="174" t="str">
        <f>IFERROR(IF(E6530="","",COUNTIF($E$2:E6530,E6530)),"")</f>
        <v/>
      </c>
      <c r="G6530" s="170" t="str">
        <f t="shared" ref="G6530:G6593" si="194">IFERROR(IF(AND(COUNTIF(E6530:E6530,E6530)=(F6530),F6530&gt;0),ROW(),""),"")</f>
        <v/>
      </c>
    </row>
    <row r="6531" spans="6:7" ht="18" customHeight="1">
      <c r="F6531" s="174" t="str">
        <f>IFERROR(IF(E6531="","",COUNTIF($E$2:E6531,E6531)),"")</f>
        <v/>
      </c>
      <c r="G6531" s="170" t="str">
        <f t="shared" si="194"/>
        <v/>
      </c>
    </row>
    <row r="6532" spans="6:7" ht="18" customHeight="1">
      <c r="F6532" s="174" t="str">
        <f>IFERROR(IF(E6532="","",COUNTIF($E$2:E6532,E6532)),"")</f>
        <v/>
      </c>
      <c r="G6532" s="170" t="str">
        <f t="shared" si="194"/>
        <v/>
      </c>
    </row>
    <row r="6533" spans="6:7" ht="18" customHeight="1">
      <c r="F6533" s="174" t="str">
        <f>IFERROR(IF(E6533="","",COUNTIF($E$2:E6533,E6533)),"")</f>
        <v/>
      </c>
      <c r="G6533" s="170" t="str">
        <f t="shared" si="194"/>
        <v/>
      </c>
    </row>
    <row r="6534" spans="6:7" ht="18" customHeight="1">
      <c r="F6534" s="174" t="str">
        <f>IFERROR(IF(E6534="","",COUNTIF($E$2:E6534,E6534)),"")</f>
        <v/>
      </c>
      <c r="G6534" s="170" t="str">
        <f t="shared" si="194"/>
        <v/>
      </c>
    </row>
    <row r="6535" spans="6:7" ht="18" customHeight="1">
      <c r="F6535" s="174" t="str">
        <f>IFERROR(IF(E6535="","",COUNTIF($E$2:E6535,E6535)),"")</f>
        <v/>
      </c>
      <c r="G6535" s="170" t="str">
        <f t="shared" si="194"/>
        <v/>
      </c>
    </row>
    <row r="6536" spans="6:7" ht="18" customHeight="1">
      <c r="F6536" s="174" t="str">
        <f>IFERROR(IF(E6536="","",COUNTIF($E$2:E6536,E6536)),"")</f>
        <v/>
      </c>
      <c r="G6536" s="170" t="str">
        <f t="shared" si="194"/>
        <v/>
      </c>
    </row>
    <row r="6537" spans="6:7" ht="18" customHeight="1">
      <c r="F6537" s="174" t="str">
        <f>IFERROR(IF(E6537="","",COUNTIF($E$2:E6537,E6537)),"")</f>
        <v/>
      </c>
      <c r="G6537" s="170" t="str">
        <f t="shared" si="194"/>
        <v/>
      </c>
    </row>
    <row r="6538" spans="6:7" ht="18" customHeight="1">
      <c r="F6538" s="174" t="str">
        <f>IFERROR(IF(E6538="","",COUNTIF($E$2:E6538,E6538)),"")</f>
        <v/>
      </c>
      <c r="G6538" s="170" t="str">
        <f t="shared" si="194"/>
        <v/>
      </c>
    </row>
    <row r="6539" spans="6:7" ht="18" customHeight="1">
      <c r="F6539" s="174" t="str">
        <f>IFERROR(IF(E6539="","",COUNTIF($E$2:E6539,E6539)),"")</f>
        <v/>
      </c>
      <c r="G6539" s="170" t="str">
        <f t="shared" si="194"/>
        <v/>
      </c>
    </row>
    <row r="6540" spans="6:7" ht="18" customHeight="1">
      <c r="F6540" s="174" t="str">
        <f>IFERROR(IF(E6540="","",COUNTIF($E$2:E6540,E6540)),"")</f>
        <v/>
      </c>
      <c r="G6540" s="170" t="str">
        <f t="shared" si="194"/>
        <v/>
      </c>
    </row>
    <row r="6541" spans="6:7" ht="18" customHeight="1">
      <c r="F6541" s="174" t="str">
        <f>IFERROR(IF(E6541="","",COUNTIF($E$2:E6541,E6541)),"")</f>
        <v/>
      </c>
      <c r="G6541" s="170" t="str">
        <f t="shared" si="194"/>
        <v/>
      </c>
    </row>
    <row r="6542" spans="6:7" ht="18" customHeight="1">
      <c r="F6542" s="174" t="str">
        <f>IFERROR(IF(E6542="","",COUNTIF($E$2:E6542,E6542)),"")</f>
        <v/>
      </c>
      <c r="G6542" s="170" t="str">
        <f t="shared" si="194"/>
        <v/>
      </c>
    </row>
    <row r="6543" spans="6:7" ht="18" customHeight="1">
      <c r="F6543" s="174" t="str">
        <f>IFERROR(IF(E6543="","",COUNTIF($E$2:E6543,E6543)),"")</f>
        <v/>
      </c>
      <c r="G6543" s="170" t="str">
        <f t="shared" si="194"/>
        <v/>
      </c>
    </row>
    <row r="6544" spans="6:7" ht="18" customHeight="1">
      <c r="F6544" s="174" t="str">
        <f>IFERROR(IF(E6544="","",COUNTIF($E$2:E6544,E6544)),"")</f>
        <v/>
      </c>
      <c r="G6544" s="170" t="str">
        <f t="shared" si="194"/>
        <v/>
      </c>
    </row>
    <row r="6545" spans="6:7" ht="18" customHeight="1">
      <c r="F6545" s="174" t="str">
        <f>IFERROR(IF(E6545="","",COUNTIF($E$2:E6545,E6545)),"")</f>
        <v/>
      </c>
      <c r="G6545" s="170" t="str">
        <f t="shared" si="194"/>
        <v/>
      </c>
    </row>
    <row r="6546" spans="6:7" ht="18" customHeight="1">
      <c r="F6546" s="174" t="str">
        <f>IFERROR(IF(E6546="","",COUNTIF($E$2:E6546,E6546)),"")</f>
        <v/>
      </c>
      <c r="G6546" s="170" t="str">
        <f t="shared" si="194"/>
        <v/>
      </c>
    </row>
    <row r="6547" spans="6:7" ht="18" customHeight="1">
      <c r="F6547" s="174" t="str">
        <f>IFERROR(IF(E6547="","",COUNTIF($E$2:E6547,E6547)),"")</f>
        <v/>
      </c>
      <c r="G6547" s="170" t="str">
        <f t="shared" si="194"/>
        <v/>
      </c>
    </row>
    <row r="6548" spans="6:7" ht="18" customHeight="1">
      <c r="F6548" s="174" t="str">
        <f>IFERROR(IF(E6548="","",COUNTIF($E$2:E6548,E6548)),"")</f>
        <v/>
      </c>
      <c r="G6548" s="170" t="str">
        <f t="shared" si="194"/>
        <v/>
      </c>
    </row>
    <row r="6549" spans="6:7" ht="18" customHeight="1">
      <c r="F6549" s="174" t="str">
        <f>IFERROR(IF(E6549="","",COUNTIF($E$2:E6549,E6549)),"")</f>
        <v/>
      </c>
      <c r="G6549" s="170" t="str">
        <f t="shared" si="194"/>
        <v/>
      </c>
    </row>
    <row r="6550" spans="6:7" ht="18" customHeight="1">
      <c r="F6550" s="174" t="str">
        <f>IFERROR(IF(E6550="","",COUNTIF($E$2:E6550,E6550)),"")</f>
        <v/>
      </c>
      <c r="G6550" s="170" t="str">
        <f t="shared" si="194"/>
        <v/>
      </c>
    </row>
    <row r="6551" spans="6:7" ht="18" customHeight="1">
      <c r="F6551" s="174" t="str">
        <f>IFERROR(IF(E6551="","",COUNTIF($E$2:E6551,E6551)),"")</f>
        <v/>
      </c>
      <c r="G6551" s="170" t="str">
        <f t="shared" si="194"/>
        <v/>
      </c>
    </row>
    <row r="6552" spans="6:7" ht="18" customHeight="1">
      <c r="F6552" s="174" t="str">
        <f>IFERROR(IF(E6552="","",COUNTIF($E$2:E6552,E6552)),"")</f>
        <v/>
      </c>
      <c r="G6552" s="170" t="str">
        <f t="shared" si="194"/>
        <v/>
      </c>
    </row>
    <row r="6553" spans="6:7" ht="18" customHeight="1">
      <c r="F6553" s="174" t="str">
        <f>IFERROR(IF(E6553="","",COUNTIF($E$2:E6553,E6553)),"")</f>
        <v/>
      </c>
      <c r="G6553" s="170" t="str">
        <f t="shared" si="194"/>
        <v/>
      </c>
    </row>
    <row r="6554" spans="6:7" ht="18" customHeight="1">
      <c r="F6554" s="174" t="str">
        <f>IFERROR(IF(E6554="","",COUNTIF($E$2:E6554,E6554)),"")</f>
        <v/>
      </c>
      <c r="G6554" s="170" t="str">
        <f t="shared" si="194"/>
        <v/>
      </c>
    </row>
    <row r="6555" spans="6:7" ht="18" customHeight="1">
      <c r="F6555" s="174" t="str">
        <f>IFERROR(IF(E6555="","",COUNTIF($E$2:E6555,E6555)),"")</f>
        <v/>
      </c>
      <c r="G6555" s="170" t="str">
        <f t="shared" si="194"/>
        <v/>
      </c>
    </row>
    <row r="6556" spans="6:7" ht="18" customHeight="1">
      <c r="F6556" s="174" t="str">
        <f>IFERROR(IF(E6556="","",COUNTIF($E$2:E6556,E6556)),"")</f>
        <v/>
      </c>
      <c r="G6556" s="170" t="str">
        <f t="shared" si="194"/>
        <v/>
      </c>
    </row>
    <row r="6557" spans="6:7" ht="18" customHeight="1">
      <c r="F6557" s="174" t="str">
        <f>IFERROR(IF(E6557="","",COUNTIF($E$2:E6557,E6557)),"")</f>
        <v/>
      </c>
      <c r="G6557" s="170" t="str">
        <f t="shared" si="194"/>
        <v/>
      </c>
    </row>
    <row r="6558" spans="6:7" ht="18" customHeight="1">
      <c r="F6558" s="174" t="str">
        <f>IFERROR(IF(E6558="","",COUNTIF($E$2:E6558,E6558)),"")</f>
        <v/>
      </c>
      <c r="G6558" s="170" t="str">
        <f t="shared" si="194"/>
        <v/>
      </c>
    </row>
    <row r="6559" spans="6:7" ht="18" customHeight="1">
      <c r="F6559" s="174" t="str">
        <f>IFERROR(IF(E6559="","",COUNTIF($E$2:E6559,E6559)),"")</f>
        <v/>
      </c>
      <c r="G6559" s="170" t="str">
        <f t="shared" si="194"/>
        <v/>
      </c>
    </row>
    <row r="6560" spans="6:7" ht="18" customHeight="1">
      <c r="F6560" s="174" t="str">
        <f>IFERROR(IF(E6560="","",COUNTIF($E$2:E6560,E6560)),"")</f>
        <v/>
      </c>
      <c r="G6560" s="170" t="str">
        <f t="shared" si="194"/>
        <v/>
      </c>
    </row>
    <row r="6561" spans="6:7" ht="18" customHeight="1">
      <c r="F6561" s="174" t="str">
        <f>IFERROR(IF(E6561="","",COUNTIF($E$2:E6561,E6561)),"")</f>
        <v/>
      </c>
      <c r="G6561" s="170" t="str">
        <f t="shared" si="194"/>
        <v/>
      </c>
    </row>
    <row r="6562" spans="6:7" ht="18" customHeight="1">
      <c r="F6562" s="174" t="str">
        <f>IFERROR(IF(E6562="","",COUNTIF($E$2:E6562,E6562)),"")</f>
        <v/>
      </c>
      <c r="G6562" s="170" t="str">
        <f t="shared" si="194"/>
        <v/>
      </c>
    </row>
    <row r="6563" spans="6:7" ht="18" customHeight="1">
      <c r="F6563" s="174" t="str">
        <f>IFERROR(IF(E6563="","",COUNTIF($E$2:E6563,E6563)),"")</f>
        <v/>
      </c>
      <c r="G6563" s="170" t="str">
        <f t="shared" si="194"/>
        <v/>
      </c>
    </row>
    <row r="6564" spans="6:7" ht="18" customHeight="1">
      <c r="F6564" s="174" t="str">
        <f>IFERROR(IF(E6564="","",COUNTIF($E$2:E6564,E6564)),"")</f>
        <v/>
      </c>
      <c r="G6564" s="170" t="str">
        <f t="shared" si="194"/>
        <v/>
      </c>
    </row>
    <row r="6565" spans="6:7" ht="18" customHeight="1">
      <c r="F6565" s="174" t="str">
        <f>IFERROR(IF(E6565="","",COUNTIF($E$2:E6565,E6565)),"")</f>
        <v/>
      </c>
      <c r="G6565" s="170" t="str">
        <f t="shared" si="194"/>
        <v/>
      </c>
    </row>
    <row r="6566" spans="6:7" ht="18" customHeight="1">
      <c r="F6566" s="174" t="str">
        <f>IFERROR(IF(E6566="","",COUNTIF($E$2:E6566,E6566)),"")</f>
        <v/>
      </c>
      <c r="G6566" s="170" t="str">
        <f t="shared" si="194"/>
        <v/>
      </c>
    </row>
    <row r="6567" spans="6:7" ht="18" customHeight="1">
      <c r="F6567" s="174" t="str">
        <f>IFERROR(IF(E6567="","",COUNTIF($E$2:E6567,E6567)),"")</f>
        <v/>
      </c>
      <c r="G6567" s="170" t="str">
        <f t="shared" si="194"/>
        <v/>
      </c>
    </row>
    <row r="6568" spans="6:7" ht="18" customHeight="1">
      <c r="F6568" s="174" t="str">
        <f>IFERROR(IF(E6568="","",COUNTIF($E$2:E6568,E6568)),"")</f>
        <v/>
      </c>
      <c r="G6568" s="170" t="str">
        <f t="shared" si="194"/>
        <v/>
      </c>
    </row>
    <row r="6569" spans="6:7" ht="18" customHeight="1">
      <c r="F6569" s="174" t="str">
        <f>IFERROR(IF(E6569="","",COUNTIF($E$2:E6569,E6569)),"")</f>
        <v/>
      </c>
      <c r="G6569" s="170" t="str">
        <f t="shared" si="194"/>
        <v/>
      </c>
    </row>
    <row r="6570" spans="6:7" ht="18" customHeight="1">
      <c r="F6570" s="174" t="str">
        <f>IFERROR(IF(E6570="","",COUNTIF($E$2:E6570,E6570)),"")</f>
        <v/>
      </c>
      <c r="G6570" s="170" t="str">
        <f t="shared" si="194"/>
        <v/>
      </c>
    </row>
    <row r="6571" spans="6:7" ht="18" customHeight="1">
      <c r="F6571" s="174" t="str">
        <f>IFERROR(IF(E6571="","",COUNTIF($E$2:E6571,E6571)),"")</f>
        <v/>
      </c>
      <c r="G6571" s="170" t="str">
        <f t="shared" si="194"/>
        <v/>
      </c>
    </row>
    <row r="6572" spans="6:7" ht="18" customHeight="1">
      <c r="F6572" s="174" t="str">
        <f>IFERROR(IF(E6572="","",COUNTIF($E$2:E6572,E6572)),"")</f>
        <v/>
      </c>
      <c r="G6572" s="170" t="str">
        <f t="shared" si="194"/>
        <v/>
      </c>
    </row>
    <row r="6573" spans="6:7" ht="18" customHeight="1">
      <c r="F6573" s="174" t="str">
        <f>IFERROR(IF(E6573="","",COUNTIF($E$2:E6573,E6573)),"")</f>
        <v/>
      </c>
      <c r="G6573" s="170" t="str">
        <f t="shared" si="194"/>
        <v/>
      </c>
    </row>
    <row r="6574" spans="6:7" ht="18" customHeight="1">
      <c r="F6574" s="174" t="str">
        <f>IFERROR(IF(E6574="","",COUNTIF($E$2:E6574,E6574)),"")</f>
        <v/>
      </c>
      <c r="G6574" s="170" t="str">
        <f t="shared" si="194"/>
        <v/>
      </c>
    </row>
    <row r="6575" spans="6:7" ht="18" customHeight="1">
      <c r="F6575" s="174" t="str">
        <f>IFERROR(IF(E6575="","",COUNTIF($E$2:E6575,E6575)),"")</f>
        <v/>
      </c>
      <c r="G6575" s="170" t="str">
        <f t="shared" si="194"/>
        <v/>
      </c>
    </row>
    <row r="6576" spans="6:7" ht="18" customHeight="1">
      <c r="F6576" s="174" t="str">
        <f>IFERROR(IF(E6576="","",COUNTIF($E$2:E6576,E6576)),"")</f>
        <v/>
      </c>
      <c r="G6576" s="170" t="str">
        <f t="shared" si="194"/>
        <v/>
      </c>
    </row>
    <row r="6577" spans="6:7" ht="18" customHeight="1">
      <c r="F6577" s="174" t="str">
        <f>IFERROR(IF(E6577="","",COUNTIF($E$2:E6577,E6577)),"")</f>
        <v/>
      </c>
      <c r="G6577" s="170" t="str">
        <f t="shared" si="194"/>
        <v/>
      </c>
    </row>
    <row r="6578" spans="6:7" ht="18" customHeight="1">
      <c r="F6578" s="174" t="str">
        <f>IFERROR(IF(E6578="","",COUNTIF($E$2:E6578,E6578)),"")</f>
        <v/>
      </c>
      <c r="G6578" s="170" t="str">
        <f t="shared" si="194"/>
        <v/>
      </c>
    </row>
    <row r="6579" spans="6:7" ht="18" customHeight="1">
      <c r="F6579" s="174" t="str">
        <f>IFERROR(IF(E6579="","",COUNTIF($E$2:E6579,E6579)),"")</f>
        <v/>
      </c>
      <c r="G6579" s="170" t="str">
        <f t="shared" si="194"/>
        <v/>
      </c>
    </row>
    <row r="6580" spans="6:7" ht="18" customHeight="1">
      <c r="F6580" s="174" t="str">
        <f>IFERROR(IF(E6580="","",COUNTIF($E$2:E6580,E6580)),"")</f>
        <v/>
      </c>
      <c r="G6580" s="170" t="str">
        <f t="shared" si="194"/>
        <v/>
      </c>
    </row>
    <row r="6581" spans="6:7" ht="18" customHeight="1">
      <c r="F6581" s="174" t="str">
        <f>IFERROR(IF(E6581="","",COUNTIF($E$2:E6581,E6581)),"")</f>
        <v/>
      </c>
      <c r="G6581" s="170" t="str">
        <f t="shared" si="194"/>
        <v/>
      </c>
    </row>
    <row r="6582" spans="6:7" ht="18" customHeight="1">
      <c r="F6582" s="174" t="str">
        <f>IFERROR(IF(E6582="","",COUNTIF($E$2:E6582,E6582)),"")</f>
        <v/>
      </c>
      <c r="G6582" s="170" t="str">
        <f t="shared" si="194"/>
        <v/>
      </c>
    </row>
    <row r="6583" spans="6:7" ht="18" customHeight="1">
      <c r="F6583" s="174" t="str">
        <f>IFERROR(IF(E6583="","",COUNTIF($E$2:E6583,E6583)),"")</f>
        <v/>
      </c>
      <c r="G6583" s="170" t="str">
        <f t="shared" si="194"/>
        <v/>
      </c>
    </row>
    <row r="6584" spans="6:7" ht="18" customHeight="1">
      <c r="F6584" s="174" t="str">
        <f>IFERROR(IF(E6584="","",COUNTIF($E$2:E6584,E6584)),"")</f>
        <v/>
      </c>
      <c r="G6584" s="170" t="str">
        <f t="shared" si="194"/>
        <v/>
      </c>
    </row>
    <row r="6585" spans="6:7" ht="18" customHeight="1">
      <c r="F6585" s="174" t="str">
        <f>IFERROR(IF(E6585="","",COUNTIF($E$2:E6585,E6585)),"")</f>
        <v/>
      </c>
      <c r="G6585" s="170" t="str">
        <f t="shared" si="194"/>
        <v/>
      </c>
    </row>
    <row r="6586" spans="6:7" ht="18" customHeight="1">
      <c r="F6586" s="174" t="str">
        <f>IFERROR(IF(E6586="","",COUNTIF($E$2:E6586,E6586)),"")</f>
        <v/>
      </c>
      <c r="G6586" s="170" t="str">
        <f t="shared" si="194"/>
        <v/>
      </c>
    </row>
    <row r="6587" spans="6:7" ht="18" customHeight="1">
      <c r="F6587" s="174" t="str">
        <f>IFERROR(IF(E6587="","",COUNTIF($E$2:E6587,E6587)),"")</f>
        <v/>
      </c>
      <c r="G6587" s="170" t="str">
        <f t="shared" si="194"/>
        <v/>
      </c>
    </row>
    <row r="6588" spans="6:7" ht="18" customHeight="1">
      <c r="F6588" s="174" t="str">
        <f>IFERROR(IF(E6588="","",COUNTIF($E$2:E6588,E6588)),"")</f>
        <v/>
      </c>
      <c r="G6588" s="170" t="str">
        <f t="shared" si="194"/>
        <v/>
      </c>
    </row>
    <row r="6589" spans="6:7" ht="18" customHeight="1">
      <c r="F6589" s="174" t="str">
        <f>IFERROR(IF(E6589="","",COUNTIF($E$2:E6589,E6589)),"")</f>
        <v/>
      </c>
      <c r="G6589" s="170" t="str">
        <f t="shared" si="194"/>
        <v/>
      </c>
    </row>
    <row r="6590" spans="6:7" ht="18" customHeight="1">
      <c r="F6590" s="174" t="str">
        <f>IFERROR(IF(E6590="","",COUNTIF($E$2:E6590,E6590)),"")</f>
        <v/>
      </c>
      <c r="G6590" s="170" t="str">
        <f t="shared" si="194"/>
        <v/>
      </c>
    </row>
    <row r="6591" spans="6:7" ht="18" customHeight="1">
      <c r="F6591" s="174" t="str">
        <f>IFERROR(IF(E6591="","",COUNTIF($E$2:E6591,E6591)),"")</f>
        <v/>
      </c>
      <c r="G6591" s="170" t="str">
        <f t="shared" si="194"/>
        <v/>
      </c>
    </row>
    <row r="6592" spans="6:7" ht="18" customHeight="1">
      <c r="F6592" s="174" t="str">
        <f>IFERROR(IF(E6592="","",COUNTIF($E$2:E6592,E6592)),"")</f>
        <v/>
      </c>
      <c r="G6592" s="170" t="str">
        <f t="shared" si="194"/>
        <v/>
      </c>
    </row>
    <row r="6593" spans="6:7" ht="18" customHeight="1">
      <c r="F6593" s="174" t="str">
        <f>IFERROR(IF(E6593="","",COUNTIF($E$2:E6593,E6593)),"")</f>
        <v/>
      </c>
      <c r="G6593" s="170" t="str">
        <f t="shared" si="194"/>
        <v/>
      </c>
    </row>
    <row r="6594" spans="6:7" ht="18" customHeight="1">
      <c r="F6594" s="174" t="str">
        <f>IFERROR(IF(E6594="","",COUNTIF($E$2:E6594,E6594)),"")</f>
        <v/>
      </c>
      <c r="G6594" s="170" t="str">
        <f t="shared" ref="G6594:G6657" si="195">IFERROR(IF(AND(COUNTIF(E6594:E6594,E6594)=(F6594),F6594&gt;0),ROW(),""),"")</f>
        <v/>
      </c>
    </row>
    <row r="6595" spans="6:7" ht="18" customHeight="1">
      <c r="F6595" s="174" t="str">
        <f>IFERROR(IF(E6595="","",COUNTIF($E$2:E6595,E6595)),"")</f>
        <v/>
      </c>
      <c r="G6595" s="170" t="str">
        <f t="shared" si="195"/>
        <v/>
      </c>
    </row>
    <row r="6596" spans="6:7" ht="18" customHeight="1">
      <c r="F6596" s="174" t="str">
        <f>IFERROR(IF(E6596="","",COUNTIF($E$2:E6596,E6596)),"")</f>
        <v/>
      </c>
      <c r="G6596" s="170" t="str">
        <f t="shared" si="195"/>
        <v/>
      </c>
    </row>
    <row r="6597" spans="6:7" ht="18" customHeight="1">
      <c r="F6597" s="174" t="str">
        <f>IFERROR(IF(E6597="","",COUNTIF($E$2:E6597,E6597)),"")</f>
        <v/>
      </c>
      <c r="G6597" s="170" t="str">
        <f t="shared" si="195"/>
        <v/>
      </c>
    </row>
    <row r="6598" spans="6:7" ht="18" customHeight="1">
      <c r="F6598" s="174" t="str">
        <f>IFERROR(IF(E6598="","",COUNTIF($E$2:E6598,E6598)),"")</f>
        <v/>
      </c>
      <c r="G6598" s="170" t="str">
        <f t="shared" si="195"/>
        <v/>
      </c>
    </row>
    <row r="6599" spans="6:7" ht="18" customHeight="1">
      <c r="F6599" s="174" t="str">
        <f>IFERROR(IF(E6599="","",COUNTIF($E$2:E6599,E6599)),"")</f>
        <v/>
      </c>
      <c r="G6599" s="170" t="str">
        <f t="shared" si="195"/>
        <v/>
      </c>
    </row>
    <row r="6600" spans="6:7" ht="18" customHeight="1">
      <c r="F6600" s="174" t="str">
        <f>IFERROR(IF(E6600="","",COUNTIF($E$2:E6600,E6600)),"")</f>
        <v/>
      </c>
      <c r="G6600" s="170" t="str">
        <f t="shared" si="195"/>
        <v/>
      </c>
    </row>
    <row r="6601" spans="6:7" ht="18" customHeight="1">
      <c r="F6601" s="174" t="str">
        <f>IFERROR(IF(E6601="","",COUNTIF($E$2:E6601,E6601)),"")</f>
        <v/>
      </c>
      <c r="G6601" s="170" t="str">
        <f t="shared" si="195"/>
        <v/>
      </c>
    </row>
    <row r="6602" spans="6:7" ht="18" customHeight="1">
      <c r="F6602" s="174" t="str">
        <f>IFERROR(IF(E6602="","",COUNTIF($E$2:E6602,E6602)),"")</f>
        <v/>
      </c>
      <c r="G6602" s="170" t="str">
        <f t="shared" si="195"/>
        <v/>
      </c>
    </row>
    <row r="6603" spans="6:7" ht="18" customHeight="1">
      <c r="F6603" s="174" t="str">
        <f>IFERROR(IF(E6603="","",COUNTIF($E$2:E6603,E6603)),"")</f>
        <v/>
      </c>
      <c r="G6603" s="170" t="str">
        <f t="shared" si="195"/>
        <v/>
      </c>
    </row>
    <row r="6604" spans="6:7" ht="18" customHeight="1">
      <c r="F6604" s="174" t="str">
        <f>IFERROR(IF(E6604="","",COUNTIF($E$2:E6604,E6604)),"")</f>
        <v/>
      </c>
      <c r="G6604" s="170" t="str">
        <f t="shared" si="195"/>
        <v/>
      </c>
    </row>
    <row r="6605" spans="6:7" ht="18" customHeight="1">
      <c r="F6605" s="174" t="str">
        <f>IFERROR(IF(E6605="","",COUNTIF($E$2:E6605,E6605)),"")</f>
        <v/>
      </c>
      <c r="G6605" s="170" t="str">
        <f t="shared" si="195"/>
        <v/>
      </c>
    </row>
    <row r="6606" spans="6:7" ht="18" customHeight="1">
      <c r="F6606" s="174" t="str">
        <f>IFERROR(IF(E6606="","",COUNTIF($E$2:E6606,E6606)),"")</f>
        <v/>
      </c>
      <c r="G6606" s="170" t="str">
        <f t="shared" si="195"/>
        <v/>
      </c>
    </row>
    <row r="6607" spans="6:7" ht="18" customHeight="1">
      <c r="F6607" s="174" t="str">
        <f>IFERROR(IF(E6607="","",COUNTIF($E$2:E6607,E6607)),"")</f>
        <v/>
      </c>
      <c r="G6607" s="170" t="str">
        <f t="shared" si="195"/>
        <v/>
      </c>
    </row>
    <row r="6608" spans="6:7" ht="18" customHeight="1">
      <c r="F6608" s="174" t="str">
        <f>IFERROR(IF(E6608="","",COUNTIF($E$2:E6608,E6608)),"")</f>
        <v/>
      </c>
      <c r="G6608" s="170" t="str">
        <f t="shared" si="195"/>
        <v/>
      </c>
    </row>
    <row r="6609" spans="6:7" ht="18" customHeight="1">
      <c r="F6609" s="174" t="str">
        <f>IFERROR(IF(E6609="","",COUNTIF($E$2:E6609,E6609)),"")</f>
        <v/>
      </c>
      <c r="G6609" s="170" t="str">
        <f t="shared" si="195"/>
        <v/>
      </c>
    </row>
    <row r="6610" spans="6:7" ht="18" customHeight="1">
      <c r="F6610" s="174" t="str">
        <f>IFERROR(IF(E6610="","",COUNTIF($E$2:E6610,E6610)),"")</f>
        <v/>
      </c>
      <c r="G6610" s="170" t="str">
        <f t="shared" si="195"/>
        <v/>
      </c>
    </row>
    <row r="6611" spans="6:7" ht="18" customHeight="1">
      <c r="F6611" s="174" t="str">
        <f>IFERROR(IF(E6611="","",COUNTIF($E$2:E6611,E6611)),"")</f>
        <v/>
      </c>
      <c r="G6611" s="170" t="str">
        <f t="shared" si="195"/>
        <v/>
      </c>
    </row>
    <row r="6612" spans="6:7" ht="18" customHeight="1">
      <c r="F6612" s="174" t="str">
        <f>IFERROR(IF(E6612="","",COUNTIF($E$2:E6612,E6612)),"")</f>
        <v/>
      </c>
      <c r="G6612" s="170" t="str">
        <f t="shared" si="195"/>
        <v/>
      </c>
    </row>
    <row r="6613" spans="6:7" ht="18" customHeight="1">
      <c r="F6613" s="174" t="str">
        <f>IFERROR(IF(E6613="","",COUNTIF($E$2:E6613,E6613)),"")</f>
        <v/>
      </c>
      <c r="G6613" s="170" t="str">
        <f t="shared" si="195"/>
        <v/>
      </c>
    </row>
    <row r="6614" spans="6:7" ht="18" customHeight="1">
      <c r="F6614" s="174" t="str">
        <f>IFERROR(IF(E6614="","",COUNTIF($E$2:E6614,E6614)),"")</f>
        <v/>
      </c>
      <c r="G6614" s="170" t="str">
        <f t="shared" si="195"/>
        <v/>
      </c>
    </row>
    <row r="6615" spans="6:7" ht="18" customHeight="1">
      <c r="F6615" s="174" t="str">
        <f>IFERROR(IF(E6615="","",COUNTIF($E$2:E6615,E6615)),"")</f>
        <v/>
      </c>
      <c r="G6615" s="170" t="str">
        <f t="shared" si="195"/>
        <v/>
      </c>
    </row>
    <row r="6616" spans="6:7" ht="18" customHeight="1">
      <c r="F6616" s="174" t="str">
        <f>IFERROR(IF(E6616="","",COUNTIF($E$2:E6616,E6616)),"")</f>
        <v/>
      </c>
      <c r="G6616" s="170" t="str">
        <f t="shared" si="195"/>
        <v/>
      </c>
    </row>
    <row r="6617" spans="6:7" ht="18" customHeight="1">
      <c r="F6617" s="174" t="str">
        <f>IFERROR(IF(E6617="","",COUNTIF($E$2:E6617,E6617)),"")</f>
        <v/>
      </c>
      <c r="G6617" s="170" t="str">
        <f t="shared" si="195"/>
        <v/>
      </c>
    </row>
    <row r="6618" spans="6:7" ht="18" customHeight="1">
      <c r="F6618" s="174" t="str">
        <f>IFERROR(IF(E6618="","",COUNTIF($E$2:E6618,E6618)),"")</f>
        <v/>
      </c>
      <c r="G6618" s="170" t="str">
        <f t="shared" si="195"/>
        <v/>
      </c>
    </row>
    <row r="6619" spans="6:7" ht="18" customHeight="1">
      <c r="F6619" s="174" t="str">
        <f>IFERROR(IF(E6619="","",COUNTIF($E$2:E6619,E6619)),"")</f>
        <v/>
      </c>
      <c r="G6619" s="170" t="str">
        <f t="shared" si="195"/>
        <v/>
      </c>
    </row>
    <row r="6620" spans="6:7" ht="18" customHeight="1">
      <c r="F6620" s="174" t="str">
        <f>IFERROR(IF(E6620="","",COUNTIF($E$2:E6620,E6620)),"")</f>
        <v/>
      </c>
      <c r="G6620" s="170" t="str">
        <f t="shared" si="195"/>
        <v/>
      </c>
    </row>
    <row r="6621" spans="6:7" ht="18" customHeight="1">
      <c r="F6621" s="174" t="str">
        <f>IFERROR(IF(E6621="","",COUNTIF($E$2:E6621,E6621)),"")</f>
        <v/>
      </c>
      <c r="G6621" s="170" t="str">
        <f t="shared" si="195"/>
        <v/>
      </c>
    </row>
    <row r="6622" spans="6:7" ht="18" customHeight="1">
      <c r="F6622" s="174" t="str">
        <f>IFERROR(IF(E6622="","",COUNTIF($E$2:E6622,E6622)),"")</f>
        <v/>
      </c>
      <c r="G6622" s="170" t="str">
        <f t="shared" si="195"/>
        <v/>
      </c>
    </row>
    <row r="6623" spans="6:7" ht="18" customHeight="1">
      <c r="F6623" s="174" t="str">
        <f>IFERROR(IF(E6623="","",COUNTIF($E$2:E6623,E6623)),"")</f>
        <v/>
      </c>
      <c r="G6623" s="170" t="str">
        <f t="shared" si="195"/>
        <v/>
      </c>
    </row>
    <row r="6624" spans="6:7" ht="18" customHeight="1">
      <c r="F6624" s="174" t="str">
        <f>IFERROR(IF(E6624="","",COUNTIF($E$2:E6624,E6624)),"")</f>
        <v/>
      </c>
      <c r="G6624" s="170" t="str">
        <f t="shared" si="195"/>
        <v/>
      </c>
    </row>
    <row r="6625" spans="6:7" ht="18" customHeight="1">
      <c r="F6625" s="174" t="str">
        <f>IFERROR(IF(E6625="","",COUNTIF($E$2:E6625,E6625)),"")</f>
        <v/>
      </c>
      <c r="G6625" s="170" t="str">
        <f t="shared" si="195"/>
        <v/>
      </c>
    </row>
    <row r="6626" spans="6:7" ht="18" customHeight="1">
      <c r="F6626" s="174" t="str">
        <f>IFERROR(IF(E6626="","",COUNTIF($E$2:E6626,E6626)),"")</f>
        <v/>
      </c>
      <c r="G6626" s="170" t="str">
        <f t="shared" si="195"/>
        <v/>
      </c>
    </row>
    <row r="6627" spans="6:7" ht="18" customHeight="1">
      <c r="F6627" s="174" t="str">
        <f>IFERROR(IF(E6627="","",COUNTIF($E$2:E6627,E6627)),"")</f>
        <v/>
      </c>
      <c r="G6627" s="170" t="str">
        <f t="shared" si="195"/>
        <v/>
      </c>
    </row>
    <row r="6628" spans="6:7" ht="18" customHeight="1">
      <c r="F6628" s="174" t="str">
        <f>IFERROR(IF(E6628="","",COUNTIF($E$2:E6628,E6628)),"")</f>
        <v/>
      </c>
      <c r="G6628" s="170" t="str">
        <f t="shared" si="195"/>
        <v/>
      </c>
    </row>
    <row r="6629" spans="6:7" ht="18" customHeight="1">
      <c r="F6629" s="174" t="str">
        <f>IFERROR(IF(E6629="","",COUNTIF($E$2:E6629,E6629)),"")</f>
        <v/>
      </c>
      <c r="G6629" s="170" t="str">
        <f t="shared" si="195"/>
        <v/>
      </c>
    </row>
    <row r="6630" spans="6:7" ht="18" customHeight="1">
      <c r="F6630" s="174" t="str">
        <f>IFERROR(IF(E6630="","",COUNTIF($E$2:E6630,E6630)),"")</f>
        <v/>
      </c>
      <c r="G6630" s="170" t="str">
        <f t="shared" si="195"/>
        <v/>
      </c>
    </row>
    <row r="6631" spans="6:7" ht="18" customHeight="1">
      <c r="F6631" s="174" t="str">
        <f>IFERROR(IF(E6631="","",COUNTIF($E$2:E6631,E6631)),"")</f>
        <v/>
      </c>
      <c r="G6631" s="170" t="str">
        <f t="shared" si="195"/>
        <v/>
      </c>
    </row>
    <row r="6632" spans="6:7" ht="18" customHeight="1">
      <c r="F6632" s="174" t="str">
        <f>IFERROR(IF(E6632="","",COUNTIF($E$2:E6632,E6632)),"")</f>
        <v/>
      </c>
      <c r="G6632" s="170" t="str">
        <f t="shared" si="195"/>
        <v/>
      </c>
    </row>
    <row r="6633" spans="6:7" ht="18" customHeight="1">
      <c r="F6633" s="174" t="str">
        <f>IFERROR(IF(E6633="","",COUNTIF($E$2:E6633,E6633)),"")</f>
        <v/>
      </c>
      <c r="G6633" s="170" t="str">
        <f t="shared" si="195"/>
        <v/>
      </c>
    </row>
    <row r="6634" spans="6:7" ht="18" customHeight="1">
      <c r="F6634" s="174" t="str">
        <f>IFERROR(IF(E6634="","",COUNTIF($E$2:E6634,E6634)),"")</f>
        <v/>
      </c>
      <c r="G6634" s="170" t="str">
        <f t="shared" si="195"/>
        <v/>
      </c>
    </row>
    <row r="6635" spans="6:7" ht="18" customHeight="1">
      <c r="F6635" s="174" t="str">
        <f>IFERROR(IF(E6635="","",COUNTIF($E$2:E6635,E6635)),"")</f>
        <v/>
      </c>
      <c r="G6635" s="170" t="str">
        <f t="shared" si="195"/>
        <v/>
      </c>
    </row>
    <row r="6636" spans="6:7" ht="18" customHeight="1">
      <c r="F6636" s="174" t="str">
        <f>IFERROR(IF(E6636="","",COUNTIF($E$2:E6636,E6636)),"")</f>
        <v/>
      </c>
      <c r="G6636" s="170" t="str">
        <f t="shared" si="195"/>
        <v/>
      </c>
    </row>
    <row r="6637" spans="6:7" ht="18" customHeight="1">
      <c r="F6637" s="174" t="str">
        <f>IFERROR(IF(E6637="","",COUNTIF($E$2:E6637,E6637)),"")</f>
        <v/>
      </c>
      <c r="G6637" s="170" t="str">
        <f t="shared" si="195"/>
        <v/>
      </c>
    </row>
    <row r="6638" spans="6:7" ht="18" customHeight="1">
      <c r="F6638" s="174" t="str">
        <f>IFERROR(IF(E6638="","",COUNTIF($E$2:E6638,E6638)),"")</f>
        <v/>
      </c>
      <c r="G6638" s="170" t="str">
        <f t="shared" si="195"/>
        <v/>
      </c>
    </row>
    <row r="6639" spans="6:7" ht="18" customHeight="1">
      <c r="F6639" s="174" t="str">
        <f>IFERROR(IF(E6639="","",COUNTIF($E$2:E6639,E6639)),"")</f>
        <v/>
      </c>
      <c r="G6639" s="170" t="str">
        <f t="shared" si="195"/>
        <v/>
      </c>
    </row>
    <row r="6640" spans="6:7" ht="18" customHeight="1">
      <c r="F6640" s="174" t="str">
        <f>IFERROR(IF(E6640="","",COUNTIF($E$2:E6640,E6640)),"")</f>
        <v/>
      </c>
      <c r="G6640" s="170" t="str">
        <f t="shared" si="195"/>
        <v/>
      </c>
    </row>
    <row r="6641" spans="6:7" ht="18" customHeight="1">
      <c r="F6641" s="174" t="str">
        <f>IFERROR(IF(E6641="","",COUNTIF($E$2:E6641,E6641)),"")</f>
        <v/>
      </c>
      <c r="G6641" s="170" t="str">
        <f t="shared" si="195"/>
        <v/>
      </c>
    </row>
    <row r="6642" spans="6:7" ht="18" customHeight="1">
      <c r="F6642" s="174" t="str">
        <f>IFERROR(IF(E6642="","",COUNTIF($E$2:E6642,E6642)),"")</f>
        <v/>
      </c>
      <c r="G6642" s="170" t="str">
        <f t="shared" si="195"/>
        <v/>
      </c>
    </row>
    <row r="6643" spans="6:7" ht="18" customHeight="1">
      <c r="F6643" s="174" t="str">
        <f>IFERROR(IF(E6643="","",COUNTIF($E$2:E6643,E6643)),"")</f>
        <v/>
      </c>
      <c r="G6643" s="170" t="str">
        <f t="shared" si="195"/>
        <v/>
      </c>
    </row>
    <row r="6644" spans="6:7" ht="18" customHeight="1">
      <c r="F6644" s="174" t="str">
        <f>IFERROR(IF(E6644="","",COUNTIF($E$2:E6644,E6644)),"")</f>
        <v/>
      </c>
      <c r="G6644" s="170" t="str">
        <f t="shared" si="195"/>
        <v/>
      </c>
    </row>
    <row r="6645" spans="6:7" ht="18" customHeight="1">
      <c r="F6645" s="174" t="str">
        <f>IFERROR(IF(E6645="","",COUNTIF($E$2:E6645,E6645)),"")</f>
        <v/>
      </c>
      <c r="G6645" s="170" t="str">
        <f t="shared" si="195"/>
        <v/>
      </c>
    </row>
    <row r="6646" spans="6:7" ht="18" customHeight="1">
      <c r="F6646" s="174" t="str">
        <f>IFERROR(IF(E6646="","",COUNTIF($E$2:E6646,E6646)),"")</f>
        <v/>
      </c>
      <c r="G6646" s="170" t="str">
        <f t="shared" si="195"/>
        <v/>
      </c>
    </row>
    <row r="6647" spans="6:7" ht="18" customHeight="1">
      <c r="F6647" s="174" t="str">
        <f>IFERROR(IF(E6647="","",COUNTIF($E$2:E6647,E6647)),"")</f>
        <v/>
      </c>
      <c r="G6647" s="170" t="str">
        <f t="shared" si="195"/>
        <v/>
      </c>
    </row>
    <row r="6648" spans="6:7" ht="18" customHeight="1">
      <c r="F6648" s="174" t="str">
        <f>IFERROR(IF(E6648="","",COUNTIF($E$2:E6648,E6648)),"")</f>
        <v/>
      </c>
      <c r="G6648" s="170" t="str">
        <f t="shared" si="195"/>
        <v/>
      </c>
    </row>
    <row r="6649" spans="6:7" ht="18" customHeight="1">
      <c r="F6649" s="174" t="str">
        <f>IFERROR(IF(E6649="","",COUNTIF($E$2:E6649,E6649)),"")</f>
        <v/>
      </c>
      <c r="G6649" s="170" t="str">
        <f t="shared" si="195"/>
        <v/>
      </c>
    </row>
    <row r="6650" spans="6:7" ht="18" customHeight="1">
      <c r="F6650" s="174" t="str">
        <f>IFERROR(IF(E6650="","",COUNTIF($E$2:E6650,E6650)),"")</f>
        <v/>
      </c>
      <c r="G6650" s="170" t="str">
        <f t="shared" si="195"/>
        <v/>
      </c>
    </row>
    <row r="6651" spans="6:7" ht="18" customHeight="1">
      <c r="F6651" s="174" t="str">
        <f>IFERROR(IF(E6651="","",COUNTIF($E$2:E6651,E6651)),"")</f>
        <v/>
      </c>
      <c r="G6651" s="170" t="str">
        <f t="shared" si="195"/>
        <v/>
      </c>
    </row>
    <row r="6652" spans="6:7" ht="18" customHeight="1">
      <c r="F6652" s="174" t="str">
        <f>IFERROR(IF(E6652="","",COUNTIF($E$2:E6652,E6652)),"")</f>
        <v/>
      </c>
      <c r="G6652" s="170" t="str">
        <f t="shared" si="195"/>
        <v/>
      </c>
    </row>
    <row r="6653" spans="6:7" ht="18" customHeight="1">
      <c r="F6653" s="174" t="str">
        <f>IFERROR(IF(E6653="","",COUNTIF($E$2:E6653,E6653)),"")</f>
        <v/>
      </c>
      <c r="G6653" s="170" t="str">
        <f t="shared" si="195"/>
        <v/>
      </c>
    </row>
    <row r="6654" spans="6:7" ht="18" customHeight="1">
      <c r="F6654" s="174" t="str">
        <f>IFERROR(IF(E6654="","",COUNTIF($E$2:E6654,E6654)),"")</f>
        <v/>
      </c>
      <c r="G6654" s="170" t="str">
        <f t="shared" si="195"/>
        <v/>
      </c>
    </row>
    <row r="6655" spans="6:7" ht="18" customHeight="1">
      <c r="F6655" s="174" t="str">
        <f>IFERROR(IF(E6655="","",COUNTIF($E$2:E6655,E6655)),"")</f>
        <v/>
      </c>
      <c r="G6655" s="170" t="str">
        <f t="shared" si="195"/>
        <v/>
      </c>
    </row>
    <row r="6656" spans="6:7" ht="18" customHeight="1">
      <c r="F6656" s="174" t="str">
        <f>IFERROR(IF(E6656="","",COUNTIF($E$2:E6656,E6656)),"")</f>
        <v/>
      </c>
      <c r="G6656" s="170" t="str">
        <f t="shared" si="195"/>
        <v/>
      </c>
    </row>
    <row r="6657" spans="6:7" ht="18" customHeight="1">
      <c r="F6657" s="174" t="str">
        <f>IFERROR(IF(E6657="","",COUNTIF($E$2:E6657,E6657)),"")</f>
        <v/>
      </c>
      <c r="G6657" s="170" t="str">
        <f t="shared" si="195"/>
        <v/>
      </c>
    </row>
    <row r="6658" spans="6:7" ht="18" customHeight="1">
      <c r="F6658" s="174" t="str">
        <f>IFERROR(IF(E6658="","",COUNTIF($E$2:E6658,E6658)),"")</f>
        <v/>
      </c>
      <c r="G6658" s="170" t="str">
        <f t="shared" ref="G6658:G6721" si="196">IFERROR(IF(AND(COUNTIF(E6658:E6658,E6658)=(F6658),F6658&gt;0),ROW(),""),"")</f>
        <v/>
      </c>
    </row>
    <row r="6659" spans="6:7" ht="18" customHeight="1">
      <c r="F6659" s="174" t="str">
        <f>IFERROR(IF(E6659="","",COUNTIF($E$2:E6659,E6659)),"")</f>
        <v/>
      </c>
      <c r="G6659" s="170" t="str">
        <f t="shared" si="196"/>
        <v/>
      </c>
    </row>
    <row r="6660" spans="6:7" ht="18" customHeight="1">
      <c r="F6660" s="174" t="str">
        <f>IFERROR(IF(E6660="","",COUNTIF($E$2:E6660,E6660)),"")</f>
        <v/>
      </c>
      <c r="G6660" s="170" t="str">
        <f t="shared" si="196"/>
        <v/>
      </c>
    </row>
    <row r="6661" spans="6:7" ht="18" customHeight="1">
      <c r="F6661" s="174" t="str">
        <f>IFERROR(IF(E6661="","",COUNTIF($E$2:E6661,E6661)),"")</f>
        <v/>
      </c>
      <c r="G6661" s="170" t="str">
        <f t="shared" si="196"/>
        <v/>
      </c>
    </row>
    <row r="6662" spans="6:7" ht="18" customHeight="1">
      <c r="F6662" s="174" t="str">
        <f>IFERROR(IF(E6662="","",COUNTIF($E$2:E6662,E6662)),"")</f>
        <v/>
      </c>
      <c r="G6662" s="170" t="str">
        <f t="shared" si="196"/>
        <v/>
      </c>
    </row>
    <row r="6663" spans="6:7" ht="18" customHeight="1">
      <c r="F6663" s="174" t="str">
        <f>IFERROR(IF(E6663="","",COUNTIF($E$2:E6663,E6663)),"")</f>
        <v/>
      </c>
      <c r="G6663" s="170" t="str">
        <f t="shared" si="196"/>
        <v/>
      </c>
    </row>
    <row r="6664" spans="6:7" ht="18" customHeight="1">
      <c r="F6664" s="174" t="str">
        <f>IFERROR(IF(E6664="","",COUNTIF($E$2:E6664,E6664)),"")</f>
        <v/>
      </c>
      <c r="G6664" s="170" t="str">
        <f t="shared" si="196"/>
        <v/>
      </c>
    </row>
    <row r="6665" spans="6:7" ht="18" customHeight="1">
      <c r="F6665" s="174" t="str">
        <f>IFERROR(IF(E6665="","",COUNTIF($E$2:E6665,E6665)),"")</f>
        <v/>
      </c>
      <c r="G6665" s="170" t="str">
        <f t="shared" si="196"/>
        <v/>
      </c>
    </row>
    <row r="6666" spans="6:7" ht="18" customHeight="1">
      <c r="F6666" s="174" t="str">
        <f>IFERROR(IF(E6666="","",COUNTIF($E$2:E6666,E6666)),"")</f>
        <v/>
      </c>
      <c r="G6666" s="170" t="str">
        <f t="shared" si="196"/>
        <v/>
      </c>
    </row>
    <row r="6667" spans="6:7" ht="18" customHeight="1">
      <c r="F6667" s="174" t="str">
        <f>IFERROR(IF(E6667="","",COUNTIF($E$2:E6667,E6667)),"")</f>
        <v/>
      </c>
      <c r="G6667" s="170" t="str">
        <f t="shared" si="196"/>
        <v/>
      </c>
    </row>
    <row r="6668" spans="6:7" ht="18" customHeight="1">
      <c r="F6668" s="174" t="str">
        <f>IFERROR(IF(E6668="","",COUNTIF($E$2:E6668,E6668)),"")</f>
        <v/>
      </c>
      <c r="G6668" s="170" t="str">
        <f t="shared" si="196"/>
        <v/>
      </c>
    </row>
    <row r="6669" spans="6:7" ht="18" customHeight="1">
      <c r="F6669" s="174" t="str">
        <f>IFERROR(IF(E6669="","",COUNTIF($E$2:E6669,E6669)),"")</f>
        <v/>
      </c>
      <c r="G6669" s="170" t="str">
        <f t="shared" si="196"/>
        <v/>
      </c>
    </row>
    <row r="6670" spans="6:7" ht="18" customHeight="1">
      <c r="F6670" s="174" t="str">
        <f>IFERROR(IF(E6670="","",COUNTIF($E$2:E6670,E6670)),"")</f>
        <v/>
      </c>
      <c r="G6670" s="170" t="str">
        <f t="shared" si="196"/>
        <v/>
      </c>
    </row>
    <row r="6671" spans="6:7" ht="18" customHeight="1">
      <c r="F6671" s="174" t="str">
        <f>IFERROR(IF(E6671="","",COUNTIF($E$2:E6671,E6671)),"")</f>
        <v/>
      </c>
      <c r="G6671" s="170" t="str">
        <f t="shared" si="196"/>
        <v/>
      </c>
    </row>
    <row r="6672" spans="6:7" ht="18" customHeight="1">
      <c r="F6672" s="174" t="str">
        <f>IFERROR(IF(E6672="","",COUNTIF($E$2:E6672,E6672)),"")</f>
        <v/>
      </c>
      <c r="G6672" s="170" t="str">
        <f t="shared" si="196"/>
        <v/>
      </c>
    </row>
    <row r="6673" spans="6:7" ht="18" customHeight="1">
      <c r="F6673" s="174" t="str">
        <f>IFERROR(IF(E6673="","",COUNTIF($E$2:E6673,E6673)),"")</f>
        <v/>
      </c>
      <c r="G6673" s="170" t="str">
        <f t="shared" si="196"/>
        <v/>
      </c>
    </row>
    <row r="6674" spans="6:7" ht="18" customHeight="1">
      <c r="F6674" s="174" t="str">
        <f>IFERROR(IF(E6674="","",COUNTIF($E$2:E6674,E6674)),"")</f>
        <v/>
      </c>
      <c r="G6674" s="170" t="str">
        <f t="shared" si="196"/>
        <v/>
      </c>
    </row>
    <row r="6675" spans="6:7" ht="18" customHeight="1">
      <c r="F6675" s="174" t="str">
        <f>IFERROR(IF(E6675="","",COUNTIF($E$2:E6675,E6675)),"")</f>
        <v/>
      </c>
      <c r="G6675" s="170" t="str">
        <f t="shared" si="196"/>
        <v/>
      </c>
    </row>
    <row r="6676" spans="6:7" ht="18" customHeight="1">
      <c r="F6676" s="174" t="str">
        <f>IFERROR(IF(E6676="","",COUNTIF($E$2:E6676,E6676)),"")</f>
        <v/>
      </c>
      <c r="G6676" s="170" t="str">
        <f t="shared" si="196"/>
        <v/>
      </c>
    </row>
    <row r="6677" spans="6:7" ht="18" customHeight="1">
      <c r="F6677" s="174" t="str">
        <f>IFERROR(IF(E6677="","",COUNTIF($E$2:E6677,E6677)),"")</f>
        <v/>
      </c>
      <c r="G6677" s="170" t="str">
        <f t="shared" si="196"/>
        <v/>
      </c>
    </row>
    <row r="6678" spans="6:7" ht="18" customHeight="1">
      <c r="F6678" s="174" t="str">
        <f>IFERROR(IF(E6678="","",COUNTIF($E$2:E6678,E6678)),"")</f>
        <v/>
      </c>
      <c r="G6678" s="170" t="str">
        <f t="shared" si="196"/>
        <v/>
      </c>
    </row>
    <row r="6679" spans="6:7" ht="18" customHeight="1">
      <c r="F6679" s="174" t="str">
        <f>IFERROR(IF(E6679="","",COUNTIF($E$2:E6679,E6679)),"")</f>
        <v/>
      </c>
      <c r="G6679" s="170" t="str">
        <f t="shared" si="196"/>
        <v/>
      </c>
    </row>
    <row r="6680" spans="6:7" ht="18" customHeight="1">
      <c r="F6680" s="174" t="str">
        <f>IFERROR(IF(E6680="","",COUNTIF($E$2:E6680,E6680)),"")</f>
        <v/>
      </c>
      <c r="G6680" s="170" t="str">
        <f t="shared" si="196"/>
        <v/>
      </c>
    </row>
    <row r="6681" spans="6:7" ht="18" customHeight="1">
      <c r="F6681" s="174" t="str">
        <f>IFERROR(IF(E6681="","",COUNTIF($E$2:E6681,E6681)),"")</f>
        <v/>
      </c>
      <c r="G6681" s="170" t="str">
        <f t="shared" si="196"/>
        <v/>
      </c>
    </row>
    <row r="6682" spans="6:7" ht="18" customHeight="1">
      <c r="F6682" s="174" t="str">
        <f>IFERROR(IF(E6682="","",COUNTIF($E$2:E6682,E6682)),"")</f>
        <v/>
      </c>
      <c r="G6682" s="170" t="str">
        <f t="shared" si="196"/>
        <v/>
      </c>
    </row>
    <row r="6683" spans="6:7" ht="18" customHeight="1">
      <c r="F6683" s="174" t="str">
        <f>IFERROR(IF(E6683="","",COUNTIF($E$2:E6683,E6683)),"")</f>
        <v/>
      </c>
      <c r="G6683" s="170" t="str">
        <f t="shared" si="196"/>
        <v/>
      </c>
    </row>
    <row r="6684" spans="6:7" ht="18" customHeight="1">
      <c r="F6684" s="174" t="str">
        <f>IFERROR(IF(E6684="","",COUNTIF($E$2:E6684,E6684)),"")</f>
        <v/>
      </c>
      <c r="G6684" s="170" t="str">
        <f t="shared" si="196"/>
        <v/>
      </c>
    </row>
    <row r="6685" spans="6:7" ht="18" customHeight="1">
      <c r="F6685" s="174" t="str">
        <f>IFERROR(IF(E6685="","",COUNTIF($E$2:E6685,E6685)),"")</f>
        <v/>
      </c>
      <c r="G6685" s="170" t="str">
        <f t="shared" si="196"/>
        <v/>
      </c>
    </row>
    <row r="6686" spans="6:7" ht="18" customHeight="1">
      <c r="F6686" s="174" t="str">
        <f>IFERROR(IF(E6686="","",COUNTIF($E$2:E6686,E6686)),"")</f>
        <v/>
      </c>
      <c r="G6686" s="170" t="str">
        <f t="shared" si="196"/>
        <v/>
      </c>
    </row>
    <row r="6687" spans="6:7" ht="18" customHeight="1">
      <c r="F6687" s="174" t="str">
        <f>IFERROR(IF(E6687="","",COUNTIF($E$2:E6687,E6687)),"")</f>
        <v/>
      </c>
      <c r="G6687" s="170" t="str">
        <f t="shared" si="196"/>
        <v/>
      </c>
    </row>
    <row r="6688" spans="6:7" ht="18" customHeight="1">
      <c r="F6688" s="174" t="str">
        <f>IFERROR(IF(E6688="","",COUNTIF($E$2:E6688,E6688)),"")</f>
        <v/>
      </c>
      <c r="G6688" s="170" t="str">
        <f t="shared" si="196"/>
        <v/>
      </c>
    </row>
    <row r="6689" spans="6:7" ht="18" customHeight="1">
      <c r="F6689" s="174" t="str">
        <f>IFERROR(IF(E6689="","",COUNTIF($E$2:E6689,E6689)),"")</f>
        <v/>
      </c>
      <c r="G6689" s="170" t="str">
        <f t="shared" si="196"/>
        <v/>
      </c>
    </row>
    <row r="6690" spans="6:7" ht="18" customHeight="1">
      <c r="F6690" s="174" t="str">
        <f>IFERROR(IF(E6690="","",COUNTIF($E$2:E6690,E6690)),"")</f>
        <v/>
      </c>
      <c r="G6690" s="170" t="str">
        <f t="shared" si="196"/>
        <v/>
      </c>
    </row>
    <row r="6691" spans="6:7" ht="18" customHeight="1">
      <c r="F6691" s="174" t="str">
        <f>IFERROR(IF(E6691="","",COUNTIF($E$2:E6691,E6691)),"")</f>
        <v/>
      </c>
      <c r="G6691" s="170" t="str">
        <f t="shared" si="196"/>
        <v/>
      </c>
    </row>
    <row r="6692" spans="6:7" ht="18" customHeight="1">
      <c r="F6692" s="174" t="str">
        <f>IFERROR(IF(E6692="","",COUNTIF($E$2:E6692,E6692)),"")</f>
        <v/>
      </c>
      <c r="G6692" s="170" t="str">
        <f t="shared" si="196"/>
        <v/>
      </c>
    </row>
    <row r="6693" spans="6:7" ht="18" customHeight="1">
      <c r="F6693" s="174" t="str">
        <f>IFERROR(IF(E6693="","",COUNTIF($E$2:E6693,E6693)),"")</f>
        <v/>
      </c>
      <c r="G6693" s="170" t="str">
        <f t="shared" si="196"/>
        <v/>
      </c>
    </row>
    <row r="6694" spans="6:7" ht="18" customHeight="1">
      <c r="F6694" s="174" t="str">
        <f>IFERROR(IF(E6694="","",COUNTIF($E$2:E6694,E6694)),"")</f>
        <v/>
      </c>
      <c r="G6694" s="170" t="str">
        <f t="shared" si="196"/>
        <v/>
      </c>
    </row>
    <row r="6695" spans="6:7" ht="18" customHeight="1">
      <c r="F6695" s="174" t="str">
        <f>IFERROR(IF(E6695="","",COUNTIF($E$2:E6695,E6695)),"")</f>
        <v/>
      </c>
      <c r="G6695" s="170" t="str">
        <f t="shared" si="196"/>
        <v/>
      </c>
    </row>
    <row r="6696" spans="6:7" ht="18" customHeight="1">
      <c r="F6696" s="174" t="str">
        <f>IFERROR(IF(E6696="","",COUNTIF($E$2:E6696,E6696)),"")</f>
        <v/>
      </c>
      <c r="G6696" s="170" t="str">
        <f t="shared" si="196"/>
        <v/>
      </c>
    </row>
    <row r="6697" spans="6:7" ht="18" customHeight="1">
      <c r="F6697" s="174" t="str">
        <f>IFERROR(IF(E6697="","",COUNTIF($E$2:E6697,E6697)),"")</f>
        <v/>
      </c>
      <c r="G6697" s="170" t="str">
        <f t="shared" si="196"/>
        <v/>
      </c>
    </row>
    <row r="6698" spans="6:7" ht="18" customHeight="1">
      <c r="F6698" s="174" t="str">
        <f>IFERROR(IF(E6698="","",COUNTIF($E$2:E6698,E6698)),"")</f>
        <v/>
      </c>
      <c r="G6698" s="170" t="str">
        <f t="shared" si="196"/>
        <v/>
      </c>
    </row>
    <row r="6699" spans="6:7" ht="18" customHeight="1">
      <c r="F6699" s="174" t="str">
        <f>IFERROR(IF(E6699="","",COUNTIF($E$2:E6699,E6699)),"")</f>
        <v/>
      </c>
      <c r="G6699" s="170" t="str">
        <f t="shared" si="196"/>
        <v/>
      </c>
    </row>
    <row r="6700" spans="6:7" ht="18" customHeight="1">
      <c r="F6700" s="174" t="str">
        <f>IFERROR(IF(E6700="","",COUNTIF($E$2:E6700,E6700)),"")</f>
        <v/>
      </c>
      <c r="G6700" s="170" t="str">
        <f t="shared" si="196"/>
        <v/>
      </c>
    </row>
    <row r="6701" spans="6:7" ht="18" customHeight="1">
      <c r="F6701" s="174" t="str">
        <f>IFERROR(IF(E6701="","",COUNTIF($E$2:E6701,E6701)),"")</f>
        <v/>
      </c>
      <c r="G6701" s="170" t="str">
        <f t="shared" si="196"/>
        <v/>
      </c>
    </row>
    <row r="6702" spans="6:7" ht="18" customHeight="1">
      <c r="F6702" s="174" t="str">
        <f>IFERROR(IF(E6702="","",COUNTIF($E$2:E6702,E6702)),"")</f>
        <v/>
      </c>
      <c r="G6702" s="170" t="str">
        <f t="shared" si="196"/>
        <v/>
      </c>
    </row>
    <row r="6703" spans="6:7" ht="18" customHeight="1">
      <c r="F6703" s="174" t="str">
        <f>IFERROR(IF(E6703="","",COUNTIF($E$2:E6703,E6703)),"")</f>
        <v/>
      </c>
      <c r="G6703" s="170" t="str">
        <f t="shared" si="196"/>
        <v/>
      </c>
    </row>
    <row r="6704" spans="6:7" ht="18" customHeight="1">
      <c r="F6704" s="174" t="str">
        <f>IFERROR(IF(E6704="","",COUNTIF($E$2:E6704,E6704)),"")</f>
        <v/>
      </c>
      <c r="G6704" s="170" t="str">
        <f t="shared" si="196"/>
        <v/>
      </c>
    </row>
    <row r="6705" spans="6:7" ht="18" customHeight="1">
      <c r="F6705" s="174" t="str">
        <f>IFERROR(IF(E6705="","",COUNTIF($E$2:E6705,E6705)),"")</f>
        <v/>
      </c>
      <c r="G6705" s="170" t="str">
        <f t="shared" si="196"/>
        <v/>
      </c>
    </row>
    <row r="6706" spans="6:7" ht="18" customHeight="1">
      <c r="F6706" s="174" t="str">
        <f>IFERROR(IF(E6706="","",COUNTIF($E$2:E6706,E6706)),"")</f>
        <v/>
      </c>
      <c r="G6706" s="170" t="str">
        <f t="shared" si="196"/>
        <v/>
      </c>
    </row>
    <row r="6707" spans="6:7" ht="18" customHeight="1">
      <c r="F6707" s="174" t="str">
        <f>IFERROR(IF(E6707="","",COUNTIF($E$2:E6707,E6707)),"")</f>
        <v/>
      </c>
      <c r="G6707" s="170" t="str">
        <f t="shared" si="196"/>
        <v/>
      </c>
    </row>
    <row r="6708" spans="6:7" ht="18" customHeight="1">
      <c r="F6708" s="174" t="str">
        <f>IFERROR(IF(E6708="","",COUNTIF($E$2:E6708,E6708)),"")</f>
        <v/>
      </c>
      <c r="G6708" s="170" t="str">
        <f t="shared" si="196"/>
        <v/>
      </c>
    </row>
    <row r="6709" spans="6:7" ht="18" customHeight="1">
      <c r="F6709" s="174" t="str">
        <f>IFERROR(IF(E6709="","",COUNTIF($E$2:E6709,E6709)),"")</f>
        <v/>
      </c>
      <c r="G6709" s="170" t="str">
        <f t="shared" si="196"/>
        <v/>
      </c>
    </row>
    <row r="6710" spans="6:7" ht="18" customHeight="1">
      <c r="F6710" s="174" t="str">
        <f>IFERROR(IF(E6710="","",COUNTIF($E$2:E6710,E6710)),"")</f>
        <v/>
      </c>
      <c r="G6710" s="170" t="str">
        <f t="shared" si="196"/>
        <v/>
      </c>
    </row>
    <row r="6711" spans="6:7" ht="18" customHeight="1">
      <c r="F6711" s="174" t="str">
        <f>IFERROR(IF(E6711="","",COUNTIF($E$2:E6711,E6711)),"")</f>
        <v/>
      </c>
      <c r="G6711" s="170" t="str">
        <f t="shared" si="196"/>
        <v/>
      </c>
    </row>
    <row r="6712" spans="6:7" ht="18" customHeight="1">
      <c r="F6712" s="174" t="str">
        <f>IFERROR(IF(E6712="","",COUNTIF($E$2:E6712,E6712)),"")</f>
        <v/>
      </c>
      <c r="G6712" s="170" t="str">
        <f t="shared" si="196"/>
        <v/>
      </c>
    </row>
    <row r="6713" spans="6:7" ht="18" customHeight="1">
      <c r="F6713" s="174" t="str">
        <f>IFERROR(IF(E6713="","",COUNTIF($E$2:E6713,E6713)),"")</f>
        <v/>
      </c>
      <c r="G6713" s="170" t="str">
        <f t="shared" si="196"/>
        <v/>
      </c>
    </row>
    <row r="6714" spans="6:7" ht="18" customHeight="1">
      <c r="F6714" s="174" t="str">
        <f>IFERROR(IF(E6714="","",COUNTIF($E$2:E6714,E6714)),"")</f>
        <v/>
      </c>
      <c r="G6714" s="170" t="str">
        <f t="shared" si="196"/>
        <v/>
      </c>
    </row>
    <row r="6715" spans="6:7" ht="18" customHeight="1">
      <c r="F6715" s="174" t="str">
        <f>IFERROR(IF(E6715="","",COUNTIF($E$2:E6715,E6715)),"")</f>
        <v/>
      </c>
      <c r="G6715" s="170" t="str">
        <f t="shared" si="196"/>
        <v/>
      </c>
    </row>
    <row r="6716" spans="6:7" ht="18" customHeight="1">
      <c r="F6716" s="174" t="str">
        <f>IFERROR(IF(E6716="","",COUNTIF($E$2:E6716,E6716)),"")</f>
        <v/>
      </c>
      <c r="G6716" s="170" t="str">
        <f t="shared" si="196"/>
        <v/>
      </c>
    </row>
    <row r="6717" spans="6:7" ht="18" customHeight="1">
      <c r="F6717" s="174" t="str">
        <f>IFERROR(IF(E6717="","",COUNTIF($E$2:E6717,E6717)),"")</f>
        <v/>
      </c>
      <c r="G6717" s="170" t="str">
        <f t="shared" si="196"/>
        <v/>
      </c>
    </row>
    <row r="6718" spans="6:7" ht="18" customHeight="1">
      <c r="F6718" s="174" t="str">
        <f>IFERROR(IF(E6718="","",COUNTIF($E$2:E6718,E6718)),"")</f>
        <v/>
      </c>
      <c r="G6718" s="170" t="str">
        <f t="shared" si="196"/>
        <v/>
      </c>
    </row>
    <row r="6719" spans="6:7" ht="18" customHeight="1">
      <c r="F6719" s="174" t="str">
        <f>IFERROR(IF(E6719="","",COUNTIF($E$2:E6719,E6719)),"")</f>
        <v/>
      </c>
      <c r="G6719" s="170" t="str">
        <f t="shared" si="196"/>
        <v/>
      </c>
    </row>
    <row r="6720" spans="6:7" ht="18" customHeight="1">
      <c r="F6720" s="174" t="str">
        <f>IFERROR(IF(E6720="","",COUNTIF($E$2:E6720,E6720)),"")</f>
        <v/>
      </c>
      <c r="G6720" s="170" t="str">
        <f t="shared" si="196"/>
        <v/>
      </c>
    </row>
    <row r="6721" spans="6:7" ht="18" customHeight="1">
      <c r="F6721" s="174" t="str">
        <f>IFERROR(IF(E6721="","",COUNTIF($E$2:E6721,E6721)),"")</f>
        <v/>
      </c>
      <c r="G6721" s="170" t="str">
        <f t="shared" si="196"/>
        <v/>
      </c>
    </row>
    <row r="6722" spans="6:7" ht="18" customHeight="1">
      <c r="F6722" s="174" t="str">
        <f>IFERROR(IF(E6722="","",COUNTIF($E$2:E6722,E6722)),"")</f>
        <v/>
      </c>
      <c r="G6722" s="170" t="str">
        <f t="shared" ref="G6722:G6785" si="197">IFERROR(IF(AND(COUNTIF(E6722:E6722,E6722)=(F6722),F6722&gt;0),ROW(),""),"")</f>
        <v/>
      </c>
    </row>
    <row r="6723" spans="6:7" ht="18" customHeight="1">
      <c r="F6723" s="174" t="str">
        <f>IFERROR(IF(E6723="","",COUNTIF($E$2:E6723,E6723)),"")</f>
        <v/>
      </c>
      <c r="G6723" s="170" t="str">
        <f t="shared" si="197"/>
        <v/>
      </c>
    </row>
    <row r="6724" spans="6:7" ht="18" customHeight="1">
      <c r="F6724" s="174" t="str">
        <f>IFERROR(IF(E6724="","",COUNTIF($E$2:E6724,E6724)),"")</f>
        <v/>
      </c>
      <c r="G6724" s="170" t="str">
        <f t="shared" si="197"/>
        <v/>
      </c>
    </row>
    <row r="6725" spans="6:7" ht="18" customHeight="1">
      <c r="F6725" s="174" t="str">
        <f>IFERROR(IF(E6725="","",COUNTIF($E$2:E6725,E6725)),"")</f>
        <v/>
      </c>
      <c r="G6725" s="170" t="str">
        <f t="shared" si="197"/>
        <v/>
      </c>
    </row>
    <row r="6726" spans="6:7" ht="18" customHeight="1">
      <c r="F6726" s="174" t="str">
        <f>IFERROR(IF(E6726="","",COUNTIF($E$2:E6726,E6726)),"")</f>
        <v/>
      </c>
      <c r="G6726" s="170" t="str">
        <f t="shared" si="197"/>
        <v/>
      </c>
    </row>
    <row r="6727" spans="6:7" ht="18" customHeight="1">
      <c r="F6727" s="174" t="str">
        <f>IFERROR(IF(E6727="","",COUNTIF($E$2:E6727,E6727)),"")</f>
        <v/>
      </c>
      <c r="G6727" s="170" t="str">
        <f t="shared" si="197"/>
        <v/>
      </c>
    </row>
    <row r="6728" spans="6:7" ht="18" customHeight="1">
      <c r="F6728" s="174" t="str">
        <f>IFERROR(IF(E6728="","",COUNTIF($E$2:E6728,E6728)),"")</f>
        <v/>
      </c>
      <c r="G6728" s="170" t="str">
        <f t="shared" si="197"/>
        <v/>
      </c>
    </row>
    <row r="6729" spans="6:7" ht="18" customHeight="1">
      <c r="F6729" s="174" t="str">
        <f>IFERROR(IF(E6729="","",COUNTIF($E$2:E6729,E6729)),"")</f>
        <v/>
      </c>
      <c r="G6729" s="170" t="str">
        <f t="shared" si="197"/>
        <v/>
      </c>
    </row>
    <row r="6730" spans="6:7" ht="18" customHeight="1">
      <c r="F6730" s="174" t="str">
        <f>IFERROR(IF(E6730="","",COUNTIF($E$2:E6730,E6730)),"")</f>
        <v/>
      </c>
      <c r="G6730" s="170" t="str">
        <f t="shared" si="197"/>
        <v/>
      </c>
    </row>
    <row r="6731" spans="6:7" ht="18" customHeight="1">
      <c r="F6731" s="174" t="str">
        <f>IFERROR(IF(E6731="","",COUNTIF($E$2:E6731,E6731)),"")</f>
        <v/>
      </c>
      <c r="G6731" s="170" t="str">
        <f t="shared" si="197"/>
        <v/>
      </c>
    </row>
    <row r="6732" spans="6:7" ht="18" customHeight="1">
      <c r="F6732" s="174" t="str">
        <f>IFERROR(IF(E6732="","",COUNTIF($E$2:E6732,E6732)),"")</f>
        <v/>
      </c>
      <c r="G6732" s="170" t="str">
        <f t="shared" si="197"/>
        <v/>
      </c>
    </row>
    <row r="6733" spans="6:7" ht="18" customHeight="1">
      <c r="F6733" s="174" t="str">
        <f>IFERROR(IF(E6733="","",COUNTIF($E$2:E6733,E6733)),"")</f>
        <v/>
      </c>
      <c r="G6733" s="170" t="str">
        <f t="shared" si="197"/>
        <v/>
      </c>
    </row>
    <row r="6734" spans="6:7" ht="18" customHeight="1">
      <c r="F6734" s="174" t="str">
        <f>IFERROR(IF(E6734="","",COUNTIF($E$2:E6734,E6734)),"")</f>
        <v/>
      </c>
      <c r="G6734" s="170" t="str">
        <f t="shared" si="197"/>
        <v/>
      </c>
    </row>
    <row r="6735" spans="6:7" ht="18" customHeight="1">
      <c r="F6735" s="174" t="str">
        <f>IFERROR(IF(E6735="","",COUNTIF($E$2:E6735,E6735)),"")</f>
        <v/>
      </c>
      <c r="G6735" s="170" t="str">
        <f t="shared" si="197"/>
        <v/>
      </c>
    </row>
    <row r="6736" spans="6:7" ht="18" customHeight="1">
      <c r="F6736" s="174" t="str">
        <f>IFERROR(IF(E6736="","",COUNTIF($E$2:E6736,E6736)),"")</f>
        <v/>
      </c>
      <c r="G6736" s="170" t="str">
        <f t="shared" si="197"/>
        <v/>
      </c>
    </row>
    <row r="6737" spans="6:7" ht="18" customHeight="1">
      <c r="F6737" s="174" t="str">
        <f>IFERROR(IF(E6737="","",COUNTIF($E$2:E6737,E6737)),"")</f>
        <v/>
      </c>
      <c r="G6737" s="170" t="str">
        <f t="shared" si="197"/>
        <v/>
      </c>
    </row>
    <row r="6738" spans="6:7" ht="18" customHeight="1">
      <c r="F6738" s="174" t="str">
        <f>IFERROR(IF(E6738="","",COUNTIF($E$2:E6738,E6738)),"")</f>
        <v/>
      </c>
      <c r="G6738" s="170" t="str">
        <f t="shared" si="197"/>
        <v/>
      </c>
    </row>
    <row r="6739" spans="6:7" ht="18" customHeight="1">
      <c r="F6739" s="174" t="str">
        <f>IFERROR(IF(E6739="","",COUNTIF($E$2:E6739,E6739)),"")</f>
        <v/>
      </c>
      <c r="G6739" s="170" t="str">
        <f t="shared" si="197"/>
        <v/>
      </c>
    </row>
    <row r="6740" spans="6:7" ht="18" customHeight="1">
      <c r="F6740" s="174" t="str">
        <f>IFERROR(IF(E6740="","",COUNTIF($E$2:E6740,E6740)),"")</f>
        <v/>
      </c>
      <c r="G6740" s="170" t="str">
        <f t="shared" si="197"/>
        <v/>
      </c>
    </row>
    <row r="6741" spans="6:7" ht="18" customHeight="1">
      <c r="F6741" s="174" t="str">
        <f>IFERROR(IF(E6741="","",COUNTIF($E$2:E6741,E6741)),"")</f>
        <v/>
      </c>
      <c r="G6741" s="170" t="str">
        <f t="shared" si="197"/>
        <v/>
      </c>
    </row>
    <row r="6742" spans="6:7" ht="18" customHeight="1">
      <c r="F6742" s="174" t="str">
        <f>IFERROR(IF(E6742="","",COUNTIF($E$2:E6742,E6742)),"")</f>
        <v/>
      </c>
      <c r="G6742" s="170" t="str">
        <f t="shared" si="197"/>
        <v/>
      </c>
    </row>
    <row r="6743" spans="6:7" ht="18" customHeight="1">
      <c r="F6743" s="174" t="str">
        <f>IFERROR(IF(E6743="","",COUNTIF($E$2:E6743,E6743)),"")</f>
        <v/>
      </c>
      <c r="G6743" s="170" t="str">
        <f t="shared" si="197"/>
        <v/>
      </c>
    </row>
    <row r="6744" spans="6:7" ht="18" customHeight="1">
      <c r="F6744" s="174" t="str">
        <f>IFERROR(IF(E6744="","",COUNTIF($E$2:E6744,E6744)),"")</f>
        <v/>
      </c>
      <c r="G6744" s="170" t="str">
        <f t="shared" si="197"/>
        <v/>
      </c>
    </row>
    <row r="6745" spans="6:7" ht="18" customHeight="1">
      <c r="F6745" s="174" t="str">
        <f>IFERROR(IF(E6745="","",COUNTIF($E$2:E6745,E6745)),"")</f>
        <v/>
      </c>
      <c r="G6745" s="170" t="str">
        <f t="shared" si="197"/>
        <v/>
      </c>
    </row>
    <row r="6746" spans="6:7" ht="18" customHeight="1">
      <c r="F6746" s="174" t="str">
        <f>IFERROR(IF(E6746="","",COUNTIF($E$2:E6746,E6746)),"")</f>
        <v/>
      </c>
      <c r="G6746" s="170" t="str">
        <f t="shared" si="197"/>
        <v/>
      </c>
    </row>
    <row r="6747" spans="6:7" ht="18" customHeight="1">
      <c r="F6747" s="174" t="str">
        <f>IFERROR(IF(E6747="","",COUNTIF($E$2:E6747,E6747)),"")</f>
        <v/>
      </c>
      <c r="G6747" s="170" t="str">
        <f t="shared" si="197"/>
        <v/>
      </c>
    </row>
    <row r="6748" spans="6:7" ht="18" customHeight="1">
      <c r="F6748" s="174" t="str">
        <f>IFERROR(IF(E6748="","",COUNTIF($E$2:E6748,E6748)),"")</f>
        <v/>
      </c>
      <c r="G6748" s="170" t="str">
        <f t="shared" si="197"/>
        <v/>
      </c>
    </row>
    <row r="6749" spans="6:7" ht="18" customHeight="1">
      <c r="F6749" s="174" t="str">
        <f>IFERROR(IF(E6749="","",COUNTIF($E$2:E6749,E6749)),"")</f>
        <v/>
      </c>
      <c r="G6749" s="170" t="str">
        <f t="shared" si="197"/>
        <v/>
      </c>
    </row>
    <row r="6750" spans="6:7" ht="18" customHeight="1">
      <c r="F6750" s="174" t="str">
        <f>IFERROR(IF(E6750="","",COUNTIF($E$2:E6750,E6750)),"")</f>
        <v/>
      </c>
      <c r="G6750" s="170" t="str">
        <f t="shared" si="197"/>
        <v/>
      </c>
    </row>
    <row r="6751" spans="6:7" ht="18" customHeight="1">
      <c r="F6751" s="174" t="str">
        <f>IFERROR(IF(E6751="","",COUNTIF($E$2:E6751,E6751)),"")</f>
        <v/>
      </c>
      <c r="G6751" s="170" t="str">
        <f t="shared" si="197"/>
        <v/>
      </c>
    </row>
    <row r="6752" spans="6:7" ht="18" customHeight="1">
      <c r="F6752" s="174" t="str">
        <f>IFERROR(IF(E6752="","",COUNTIF($E$2:E6752,E6752)),"")</f>
        <v/>
      </c>
      <c r="G6752" s="170" t="str">
        <f t="shared" si="197"/>
        <v/>
      </c>
    </row>
    <row r="6753" spans="6:7" ht="18" customHeight="1">
      <c r="F6753" s="174" t="str">
        <f>IFERROR(IF(E6753="","",COUNTIF($E$2:E6753,E6753)),"")</f>
        <v/>
      </c>
      <c r="G6753" s="170" t="str">
        <f t="shared" si="197"/>
        <v/>
      </c>
    </row>
    <row r="6754" spans="6:7" ht="18" customHeight="1">
      <c r="F6754" s="174" t="str">
        <f>IFERROR(IF(E6754="","",COUNTIF($E$2:E6754,E6754)),"")</f>
        <v/>
      </c>
      <c r="G6754" s="170" t="str">
        <f t="shared" si="197"/>
        <v/>
      </c>
    </row>
    <row r="6755" spans="6:7" ht="18" customHeight="1">
      <c r="F6755" s="174" t="str">
        <f>IFERROR(IF(E6755="","",COUNTIF($E$2:E6755,E6755)),"")</f>
        <v/>
      </c>
      <c r="G6755" s="170" t="str">
        <f t="shared" si="197"/>
        <v/>
      </c>
    </row>
    <row r="6756" spans="6:7" ht="18" customHeight="1">
      <c r="F6756" s="174" t="str">
        <f>IFERROR(IF(E6756="","",COUNTIF($E$2:E6756,E6756)),"")</f>
        <v/>
      </c>
      <c r="G6756" s="170" t="str">
        <f t="shared" si="197"/>
        <v/>
      </c>
    </row>
    <row r="6757" spans="6:7" ht="18" customHeight="1">
      <c r="F6757" s="174" t="str">
        <f>IFERROR(IF(E6757="","",COUNTIF($E$2:E6757,E6757)),"")</f>
        <v/>
      </c>
      <c r="G6757" s="170" t="str">
        <f t="shared" si="197"/>
        <v/>
      </c>
    </row>
    <row r="6758" spans="6:7" ht="18" customHeight="1">
      <c r="F6758" s="174" t="str">
        <f>IFERROR(IF(E6758="","",COUNTIF($E$2:E6758,E6758)),"")</f>
        <v/>
      </c>
      <c r="G6758" s="170" t="str">
        <f t="shared" si="197"/>
        <v/>
      </c>
    </row>
    <row r="6759" spans="6:7" ht="18" customHeight="1">
      <c r="F6759" s="174" t="str">
        <f>IFERROR(IF(E6759="","",COUNTIF($E$2:E6759,E6759)),"")</f>
        <v/>
      </c>
      <c r="G6759" s="170" t="str">
        <f t="shared" si="197"/>
        <v/>
      </c>
    </row>
    <row r="6760" spans="6:7" ht="18" customHeight="1">
      <c r="F6760" s="174" t="str">
        <f>IFERROR(IF(E6760="","",COUNTIF($E$2:E6760,E6760)),"")</f>
        <v/>
      </c>
      <c r="G6760" s="170" t="str">
        <f t="shared" si="197"/>
        <v/>
      </c>
    </row>
    <row r="6761" spans="6:7" ht="18" customHeight="1">
      <c r="F6761" s="174" t="str">
        <f>IFERROR(IF(E6761="","",COUNTIF($E$2:E6761,E6761)),"")</f>
        <v/>
      </c>
      <c r="G6761" s="170" t="str">
        <f t="shared" si="197"/>
        <v/>
      </c>
    </row>
    <row r="6762" spans="6:7" ht="18" customHeight="1">
      <c r="F6762" s="174" t="str">
        <f>IFERROR(IF(E6762="","",COUNTIF($E$2:E6762,E6762)),"")</f>
        <v/>
      </c>
      <c r="G6762" s="170" t="str">
        <f t="shared" si="197"/>
        <v/>
      </c>
    </row>
    <row r="6763" spans="6:7" ht="18" customHeight="1">
      <c r="F6763" s="174" t="str">
        <f>IFERROR(IF(E6763="","",COUNTIF($E$2:E6763,E6763)),"")</f>
        <v/>
      </c>
      <c r="G6763" s="170" t="str">
        <f t="shared" si="197"/>
        <v/>
      </c>
    </row>
    <row r="6764" spans="6:7" ht="18" customHeight="1">
      <c r="F6764" s="174" t="str">
        <f>IFERROR(IF(E6764="","",COUNTIF($E$2:E6764,E6764)),"")</f>
        <v/>
      </c>
      <c r="G6764" s="170" t="str">
        <f t="shared" si="197"/>
        <v/>
      </c>
    </row>
    <row r="6765" spans="6:7" ht="18" customHeight="1">
      <c r="F6765" s="174" t="str">
        <f>IFERROR(IF(E6765="","",COUNTIF($E$2:E6765,E6765)),"")</f>
        <v/>
      </c>
      <c r="G6765" s="170" t="str">
        <f t="shared" si="197"/>
        <v/>
      </c>
    </row>
    <row r="6766" spans="6:7" ht="18" customHeight="1">
      <c r="F6766" s="174" t="str">
        <f>IFERROR(IF(E6766="","",COUNTIF($E$2:E6766,E6766)),"")</f>
        <v/>
      </c>
      <c r="G6766" s="170" t="str">
        <f t="shared" si="197"/>
        <v/>
      </c>
    </row>
    <row r="6767" spans="6:7" ht="18" customHeight="1">
      <c r="F6767" s="174" t="str">
        <f>IFERROR(IF(E6767="","",COUNTIF($E$2:E6767,E6767)),"")</f>
        <v/>
      </c>
      <c r="G6767" s="170" t="str">
        <f t="shared" si="197"/>
        <v/>
      </c>
    </row>
    <row r="6768" spans="6:7" ht="18" customHeight="1">
      <c r="F6768" s="174" t="str">
        <f>IFERROR(IF(E6768="","",COUNTIF($E$2:E6768,E6768)),"")</f>
        <v/>
      </c>
      <c r="G6768" s="170" t="str">
        <f t="shared" si="197"/>
        <v/>
      </c>
    </row>
    <row r="6769" spans="6:7" ht="18" customHeight="1">
      <c r="F6769" s="174" t="str">
        <f>IFERROR(IF(E6769="","",COUNTIF($E$2:E6769,E6769)),"")</f>
        <v/>
      </c>
      <c r="G6769" s="170" t="str">
        <f t="shared" si="197"/>
        <v/>
      </c>
    </row>
    <row r="6770" spans="6:7" ht="18" customHeight="1">
      <c r="F6770" s="174" t="str">
        <f>IFERROR(IF(E6770="","",COUNTIF($E$2:E6770,E6770)),"")</f>
        <v/>
      </c>
      <c r="G6770" s="170" t="str">
        <f t="shared" si="197"/>
        <v/>
      </c>
    </row>
    <row r="6771" spans="6:7" ht="18" customHeight="1">
      <c r="F6771" s="174" t="str">
        <f>IFERROR(IF(E6771="","",COUNTIF($E$2:E6771,E6771)),"")</f>
        <v/>
      </c>
      <c r="G6771" s="170" t="str">
        <f t="shared" si="197"/>
        <v/>
      </c>
    </row>
    <row r="6772" spans="6:7" ht="18" customHeight="1">
      <c r="F6772" s="174" t="str">
        <f>IFERROR(IF(E6772="","",COUNTIF($E$2:E6772,E6772)),"")</f>
        <v/>
      </c>
      <c r="G6772" s="170" t="str">
        <f t="shared" si="197"/>
        <v/>
      </c>
    </row>
    <row r="6773" spans="6:7" ht="18" customHeight="1">
      <c r="F6773" s="174" t="str">
        <f>IFERROR(IF(E6773="","",COUNTIF($E$2:E6773,E6773)),"")</f>
        <v/>
      </c>
      <c r="G6773" s="170" t="str">
        <f t="shared" si="197"/>
        <v/>
      </c>
    </row>
    <row r="6774" spans="6:7" ht="18" customHeight="1">
      <c r="F6774" s="174" t="str">
        <f>IFERROR(IF(E6774="","",COUNTIF($E$2:E6774,E6774)),"")</f>
        <v/>
      </c>
      <c r="G6774" s="170" t="str">
        <f t="shared" si="197"/>
        <v/>
      </c>
    </row>
    <row r="6775" spans="6:7" ht="18" customHeight="1">
      <c r="F6775" s="174" t="str">
        <f>IFERROR(IF(E6775="","",COUNTIF($E$2:E6775,E6775)),"")</f>
        <v/>
      </c>
      <c r="G6775" s="170" t="str">
        <f t="shared" si="197"/>
        <v/>
      </c>
    </row>
    <row r="6776" spans="6:7" ht="18" customHeight="1">
      <c r="F6776" s="174" t="str">
        <f>IFERROR(IF(E6776="","",COUNTIF($E$2:E6776,E6776)),"")</f>
        <v/>
      </c>
      <c r="G6776" s="170" t="str">
        <f t="shared" si="197"/>
        <v/>
      </c>
    </row>
    <row r="6777" spans="6:7" ht="18" customHeight="1">
      <c r="F6777" s="174" t="str">
        <f>IFERROR(IF(E6777="","",COUNTIF($E$2:E6777,E6777)),"")</f>
        <v/>
      </c>
      <c r="G6777" s="170" t="str">
        <f t="shared" si="197"/>
        <v/>
      </c>
    </row>
    <row r="6778" spans="6:7" ht="18" customHeight="1">
      <c r="F6778" s="174" t="str">
        <f>IFERROR(IF(E6778="","",COUNTIF($E$2:E6778,E6778)),"")</f>
        <v/>
      </c>
      <c r="G6778" s="170" t="str">
        <f t="shared" si="197"/>
        <v/>
      </c>
    </row>
    <row r="6779" spans="6:7" ht="18" customHeight="1">
      <c r="F6779" s="174" t="str">
        <f>IFERROR(IF(E6779="","",COUNTIF($E$2:E6779,E6779)),"")</f>
        <v/>
      </c>
      <c r="G6779" s="170" t="str">
        <f t="shared" si="197"/>
        <v/>
      </c>
    </row>
    <row r="6780" spans="6:7" ht="18" customHeight="1">
      <c r="F6780" s="174" t="str">
        <f>IFERROR(IF(E6780="","",COUNTIF($E$2:E6780,E6780)),"")</f>
        <v/>
      </c>
      <c r="G6780" s="170" t="str">
        <f t="shared" si="197"/>
        <v/>
      </c>
    </row>
    <row r="6781" spans="6:7" ht="18" customHeight="1">
      <c r="F6781" s="174" t="str">
        <f>IFERROR(IF(E6781="","",COUNTIF($E$2:E6781,E6781)),"")</f>
        <v/>
      </c>
      <c r="G6781" s="170" t="str">
        <f t="shared" si="197"/>
        <v/>
      </c>
    </row>
    <row r="6782" spans="6:7" ht="18" customHeight="1">
      <c r="F6782" s="174" t="str">
        <f>IFERROR(IF(E6782="","",COUNTIF($E$2:E6782,E6782)),"")</f>
        <v/>
      </c>
      <c r="G6782" s="170" t="str">
        <f t="shared" si="197"/>
        <v/>
      </c>
    </row>
    <row r="6783" spans="6:7" ht="18" customHeight="1">
      <c r="F6783" s="174" t="str">
        <f>IFERROR(IF(E6783="","",COUNTIF($E$2:E6783,E6783)),"")</f>
        <v/>
      </c>
      <c r="G6783" s="170" t="str">
        <f t="shared" si="197"/>
        <v/>
      </c>
    </row>
    <row r="6784" spans="6:7" ht="18" customHeight="1">
      <c r="F6784" s="174" t="str">
        <f>IFERROR(IF(E6784="","",COUNTIF($E$2:E6784,E6784)),"")</f>
        <v/>
      </c>
      <c r="G6784" s="170" t="str">
        <f t="shared" si="197"/>
        <v/>
      </c>
    </row>
    <row r="6785" spans="6:7" ht="18" customHeight="1">
      <c r="F6785" s="174" t="str">
        <f>IFERROR(IF(E6785="","",COUNTIF($E$2:E6785,E6785)),"")</f>
        <v/>
      </c>
      <c r="G6785" s="170" t="str">
        <f t="shared" si="197"/>
        <v/>
      </c>
    </row>
    <row r="6786" spans="6:7" ht="18" customHeight="1">
      <c r="F6786" s="174" t="str">
        <f>IFERROR(IF(E6786="","",COUNTIF($E$2:E6786,E6786)),"")</f>
        <v/>
      </c>
      <c r="G6786" s="170" t="str">
        <f t="shared" ref="G6786:G6849" si="198">IFERROR(IF(AND(COUNTIF(E6786:E6786,E6786)=(F6786),F6786&gt;0),ROW(),""),"")</f>
        <v/>
      </c>
    </row>
    <row r="6787" spans="6:7" ht="18" customHeight="1">
      <c r="F6787" s="174" t="str">
        <f>IFERROR(IF(E6787="","",COUNTIF($E$2:E6787,E6787)),"")</f>
        <v/>
      </c>
      <c r="G6787" s="170" t="str">
        <f t="shared" si="198"/>
        <v/>
      </c>
    </row>
    <row r="6788" spans="6:7" ht="18" customHeight="1">
      <c r="F6788" s="174" t="str">
        <f>IFERROR(IF(E6788="","",COUNTIF($E$2:E6788,E6788)),"")</f>
        <v/>
      </c>
      <c r="G6788" s="170" t="str">
        <f t="shared" si="198"/>
        <v/>
      </c>
    </row>
    <row r="6789" spans="6:7" ht="18" customHeight="1">
      <c r="F6789" s="174" t="str">
        <f>IFERROR(IF(E6789="","",COUNTIF($E$2:E6789,E6789)),"")</f>
        <v/>
      </c>
      <c r="G6789" s="170" t="str">
        <f t="shared" si="198"/>
        <v/>
      </c>
    </row>
    <row r="6790" spans="6:7" ht="18" customHeight="1">
      <c r="F6790" s="174" t="str">
        <f>IFERROR(IF(E6790="","",COUNTIF($E$2:E6790,E6790)),"")</f>
        <v/>
      </c>
      <c r="G6790" s="170" t="str">
        <f t="shared" si="198"/>
        <v/>
      </c>
    </row>
    <row r="6791" spans="6:7" ht="18" customHeight="1">
      <c r="F6791" s="174" t="str">
        <f>IFERROR(IF(E6791="","",COUNTIF($E$2:E6791,E6791)),"")</f>
        <v/>
      </c>
      <c r="G6791" s="170" t="str">
        <f t="shared" si="198"/>
        <v/>
      </c>
    </row>
    <row r="6792" spans="6:7" ht="18" customHeight="1">
      <c r="F6792" s="174" t="str">
        <f>IFERROR(IF(E6792="","",COUNTIF($E$2:E6792,E6792)),"")</f>
        <v/>
      </c>
      <c r="G6792" s="170" t="str">
        <f t="shared" si="198"/>
        <v/>
      </c>
    </row>
    <row r="6793" spans="6:7" ht="18" customHeight="1">
      <c r="F6793" s="174" t="str">
        <f>IFERROR(IF(E6793="","",COUNTIF($E$2:E6793,E6793)),"")</f>
        <v/>
      </c>
      <c r="G6793" s="170" t="str">
        <f t="shared" si="198"/>
        <v/>
      </c>
    </row>
    <row r="6794" spans="6:7" ht="18" customHeight="1">
      <c r="F6794" s="174" t="str">
        <f>IFERROR(IF(E6794="","",COUNTIF($E$2:E6794,E6794)),"")</f>
        <v/>
      </c>
      <c r="G6794" s="170" t="str">
        <f t="shared" si="198"/>
        <v/>
      </c>
    </row>
    <row r="6795" spans="6:7" ht="18" customHeight="1">
      <c r="F6795" s="174" t="str">
        <f>IFERROR(IF(E6795="","",COUNTIF($E$2:E6795,E6795)),"")</f>
        <v/>
      </c>
      <c r="G6795" s="170" t="str">
        <f t="shared" si="198"/>
        <v/>
      </c>
    </row>
    <row r="6796" spans="6:7" ht="18" customHeight="1">
      <c r="F6796" s="174" t="str">
        <f>IFERROR(IF(E6796="","",COUNTIF($E$2:E6796,E6796)),"")</f>
        <v/>
      </c>
      <c r="G6796" s="170" t="str">
        <f t="shared" si="198"/>
        <v/>
      </c>
    </row>
    <row r="6797" spans="6:7" ht="18" customHeight="1">
      <c r="F6797" s="174" t="str">
        <f>IFERROR(IF(E6797="","",COUNTIF($E$2:E6797,E6797)),"")</f>
        <v/>
      </c>
      <c r="G6797" s="170" t="str">
        <f t="shared" si="198"/>
        <v/>
      </c>
    </row>
    <row r="6798" spans="6:7" ht="18" customHeight="1">
      <c r="F6798" s="174" t="str">
        <f>IFERROR(IF(E6798="","",COUNTIF($E$2:E6798,E6798)),"")</f>
        <v/>
      </c>
      <c r="G6798" s="170" t="str">
        <f t="shared" si="198"/>
        <v/>
      </c>
    </row>
    <row r="6799" spans="6:7" ht="18" customHeight="1">
      <c r="F6799" s="174" t="str">
        <f>IFERROR(IF(E6799="","",COUNTIF($E$2:E6799,E6799)),"")</f>
        <v/>
      </c>
      <c r="G6799" s="170" t="str">
        <f t="shared" si="198"/>
        <v/>
      </c>
    </row>
    <row r="6800" spans="6:7" ht="18" customHeight="1">
      <c r="F6800" s="174" t="str">
        <f>IFERROR(IF(E6800="","",COUNTIF($E$2:E6800,E6800)),"")</f>
        <v/>
      </c>
      <c r="G6800" s="170" t="str">
        <f t="shared" si="198"/>
        <v/>
      </c>
    </row>
    <row r="6801" spans="6:7" ht="18" customHeight="1">
      <c r="F6801" s="174" t="str">
        <f>IFERROR(IF(E6801="","",COUNTIF($E$2:E6801,E6801)),"")</f>
        <v/>
      </c>
      <c r="G6801" s="170" t="str">
        <f t="shared" si="198"/>
        <v/>
      </c>
    </row>
    <row r="6802" spans="6:7" ht="18" customHeight="1">
      <c r="F6802" s="174" t="str">
        <f>IFERROR(IF(E6802="","",COUNTIF($E$2:E6802,E6802)),"")</f>
        <v/>
      </c>
      <c r="G6802" s="170" t="str">
        <f t="shared" si="198"/>
        <v/>
      </c>
    </row>
    <row r="6803" spans="6:7" ht="18" customHeight="1">
      <c r="F6803" s="174" t="str">
        <f>IFERROR(IF(E6803="","",COUNTIF($E$2:E6803,E6803)),"")</f>
        <v/>
      </c>
      <c r="G6803" s="170" t="str">
        <f t="shared" si="198"/>
        <v/>
      </c>
    </row>
    <row r="6804" spans="6:7" ht="18" customHeight="1">
      <c r="F6804" s="174" t="str">
        <f>IFERROR(IF(E6804="","",COUNTIF($E$2:E6804,E6804)),"")</f>
        <v/>
      </c>
      <c r="G6804" s="170" t="str">
        <f t="shared" si="198"/>
        <v/>
      </c>
    </row>
    <row r="6805" spans="6:7" ht="18" customHeight="1">
      <c r="F6805" s="174" t="str">
        <f>IFERROR(IF(E6805="","",COUNTIF($E$2:E6805,E6805)),"")</f>
        <v/>
      </c>
      <c r="G6805" s="170" t="str">
        <f t="shared" si="198"/>
        <v/>
      </c>
    </row>
    <row r="6806" spans="6:7" ht="18" customHeight="1">
      <c r="F6806" s="174" t="str">
        <f>IFERROR(IF(E6806="","",COUNTIF($E$2:E6806,E6806)),"")</f>
        <v/>
      </c>
      <c r="G6806" s="170" t="str">
        <f t="shared" si="198"/>
        <v/>
      </c>
    </row>
    <row r="6807" spans="6:7" ht="18" customHeight="1">
      <c r="F6807" s="174" t="str">
        <f>IFERROR(IF(E6807="","",COUNTIF($E$2:E6807,E6807)),"")</f>
        <v/>
      </c>
      <c r="G6807" s="170" t="str">
        <f t="shared" si="198"/>
        <v/>
      </c>
    </row>
    <row r="6808" spans="6:7" ht="18" customHeight="1">
      <c r="F6808" s="174" t="str">
        <f>IFERROR(IF(E6808="","",COUNTIF($E$2:E6808,E6808)),"")</f>
        <v/>
      </c>
      <c r="G6808" s="170" t="str">
        <f t="shared" si="198"/>
        <v/>
      </c>
    </row>
    <row r="6809" spans="6:7" ht="18" customHeight="1">
      <c r="F6809" s="174" t="str">
        <f>IFERROR(IF(E6809="","",COUNTIF($E$2:E6809,E6809)),"")</f>
        <v/>
      </c>
      <c r="G6809" s="170" t="str">
        <f t="shared" si="198"/>
        <v/>
      </c>
    </row>
    <row r="6810" spans="6:7" ht="18" customHeight="1">
      <c r="F6810" s="174" t="str">
        <f>IFERROR(IF(E6810="","",COUNTIF($E$2:E6810,E6810)),"")</f>
        <v/>
      </c>
      <c r="G6810" s="170" t="str">
        <f t="shared" si="198"/>
        <v/>
      </c>
    </row>
    <row r="6811" spans="6:7" ht="18" customHeight="1">
      <c r="F6811" s="174" t="str">
        <f>IFERROR(IF(E6811="","",COUNTIF($E$2:E6811,E6811)),"")</f>
        <v/>
      </c>
      <c r="G6811" s="170" t="str">
        <f t="shared" si="198"/>
        <v/>
      </c>
    </row>
    <row r="6812" spans="6:7" ht="18" customHeight="1">
      <c r="F6812" s="174" t="str">
        <f>IFERROR(IF(E6812="","",COUNTIF($E$2:E6812,E6812)),"")</f>
        <v/>
      </c>
      <c r="G6812" s="170" t="str">
        <f t="shared" si="198"/>
        <v/>
      </c>
    </row>
    <row r="6813" spans="6:7" ht="18" customHeight="1">
      <c r="F6813" s="174" t="str">
        <f>IFERROR(IF(E6813="","",COUNTIF($E$2:E6813,E6813)),"")</f>
        <v/>
      </c>
      <c r="G6813" s="170" t="str">
        <f t="shared" si="198"/>
        <v/>
      </c>
    </row>
    <row r="6814" spans="6:7" ht="18" customHeight="1">
      <c r="F6814" s="174" t="str">
        <f>IFERROR(IF(E6814="","",COUNTIF($E$2:E6814,E6814)),"")</f>
        <v/>
      </c>
      <c r="G6814" s="170" t="str">
        <f t="shared" si="198"/>
        <v/>
      </c>
    </row>
    <row r="6815" spans="6:7" ht="18" customHeight="1">
      <c r="F6815" s="174" t="str">
        <f>IFERROR(IF(E6815="","",COUNTIF($E$2:E6815,E6815)),"")</f>
        <v/>
      </c>
      <c r="G6815" s="170" t="str">
        <f t="shared" si="198"/>
        <v/>
      </c>
    </row>
    <row r="6816" spans="6:7" ht="18" customHeight="1">
      <c r="F6816" s="174" t="str">
        <f>IFERROR(IF(E6816="","",COUNTIF($E$2:E6816,E6816)),"")</f>
        <v/>
      </c>
      <c r="G6816" s="170" t="str">
        <f t="shared" si="198"/>
        <v/>
      </c>
    </row>
    <row r="6817" spans="6:7" ht="18" customHeight="1">
      <c r="F6817" s="174" t="str">
        <f>IFERROR(IF(E6817="","",COUNTIF($E$2:E6817,E6817)),"")</f>
        <v/>
      </c>
      <c r="G6817" s="170" t="str">
        <f t="shared" si="198"/>
        <v/>
      </c>
    </row>
    <row r="6818" spans="6:7" ht="18" customHeight="1">
      <c r="F6818" s="174" t="str">
        <f>IFERROR(IF(E6818="","",COUNTIF($E$2:E6818,E6818)),"")</f>
        <v/>
      </c>
      <c r="G6818" s="170" t="str">
        <f t="shared" si="198"/>
        <v/>
      </c>
    </row>
    <row r="6819" spans="6:7" ht="18" customHeight="1">
      <c r="F6819" s="174" t="str">
        <f>IFERROR(IF(E6819="","",COUNTIF($E$2:E6819,E6819)),"")</f>
        <v/>
      </c>
      <c r="G6819" s="170" t="str">
        <f t="shared" si="198"/>
        <v/>
      </c>
    </row>
    <row r="6820" spans="6:7" ht="18" customHeight="1">
      <c r="F6820" s="174" t="str">
        <f>IFERROR(IF(E6820="","",COUNTIF($E$2:E6820,E6820)),"")</f>
        <v/>
      </c>
      <c r="G6820" s="170" t="str">
        <f t="shared" si="198"/>
        <v/>
      </c>
    </row>
    <row r="6821" spans="6:7" ht="18" customHeight="1">
      <c r="F6821" s="174" t="str">
        <f>IFERROR(IF(E6821="","",COUNTIF($E$2:E6821,E6821)),"")</f>
        <v/>
      </c>
      <c r="G6821" s="170" t="str">
        <f t="shared" si="198"/>
        <v/>
      </c>
    </row>
    <row r="6822" spans="6:7" ht="18" customHeight="1">
      <c r="F6822" s="174" t="str">
        <f>IFERROR(IF(E6822="","",COUNTIF($E$2:E6822,E6822)),"")</f>
        <v/>
      </c>
      <c r="G6822" s="170" t="str">
        <f t="shared" si="198"/>
        <v/>
      </c>
    </row>
    <row r="6823" spans="6:7" ht="18" customHeight="1">
      <c r="F6823" s="174" t="str">
        <f>IFERROR(IF(E6823="","",COUNTIF($E$2:E6823,E6823)),"")</f>
        <v/>
      </c>
      <c r="G6823" s="170" t="str">
        <f t="shared" si="198"/>
        <v/>
      </c>
    </row>
    <row r="6824" spans="6:7" ht="18" customHeight="1">
      <c r="F6824" s="174" t="str">
        <f>IFERROR(IF(E6824="","",COUNTIF($E$2:E6824,E6824)),"")</f>
        <v/>
      </c>
      <c r="G6824" s="170" t="str">
        <f t="shared" si="198"/>
        <v/>
      </c>
    </row>
    <row r="6825" spans="6:7" ht="18" customHeight="1">
      <c r="F6825" s="174" t="str">
        <f>IFERROR(IF(E6825="","",COUNTIF($E$2:E6825,E6825)),"")</f>
        <v/>
      </c>
      <c r="G6825" s="170" t="str">
        <f t="shared" si="198"/>
        <v/>
      </c>
    </row>
    <row r="6826" spans="6:7" ht="18" customHeight="1">
      <c r="F6826" s="174" t="str">
        <f>IFERROR(IF(E6826="","",COUNTIF($E$2:E6826,E6826)),"")</f>
        <v/>
      </c>
      <c r="G6826" s="170" t="str">
        <f t="shared" si="198"/>
        <v/>
      </c>
    </row>
    <row r="6827" spans="6:7" ht="18" customHeight="1">
      <c r="F6827" s="174" t="str">
        <f>IFERROR(IF(E6827="","",COUNTIF($E$2:E6827,E6827)),"")</f>
        <v/>
      </c>
      <c r="G6827" s="170" t="str">
        <f t="shared" si="198"/>
        <v/>
      </c>
    </row>
    <row r="6828" spans="6:7" ht="18" customHeight="1">
      <c r="F6828" s="174" t="str">
        <f>IFERROR(IF(E6828="","",COUNTIF($E$2:E6828,E6828)),"")</f>
        <v/>
      </c>
      <c r="G6828" s="170" t="str">
        <f t="shared" si="198"/>
        <v/>
      </c>
    </row>
    <row r="6829" spans="6:7" ht="18" customHeight="1">
      <c r="F6829" s="174" t="str">
        <f>IFERROR(IF(E6829="","",COUNTIF($E$2:E6829,E6829)),"")</f>
        <v/>
      </c>
      <c r="G6829" s="170" t="str">
        <f t="shared" si="198"/>
        <v/>
      </c>
    </row>
    <row r="6830" spans="6:7" ht="18" customHeight="1">
      <c r="F6830" s="174" t="str">
        <f>IFERROR(IF(E6830="","",COUNTIF($E$2:E6830,E6830)),"")</f>
        <v/>
      </c>
      <c r="G6830" s="170" t="str">
        <f t="shared" si="198"/>
        <v/>
      </c>
    </row>
    <row r="6831" spans="6:7" ht="18" customHeight="1">
      <c r="F6831" s="174" t="str">
        <f>IFERROR(IF(E6831="","",COUNTIF($E$2:E6831,E6831)),"")</f>
        <v/>
      </c>
      <c r="G6831" s="170" t="str">
        <f t="shared" si="198"/>
        <v/>
      </c>
    </row>
    <row r="6832" spans="6:7" ht="18" customHeight="1">
      <c r="F6832" s="174" t="str">
        <f>IFERROR(IF(E6832="","",COUNTIF($E$2:E6832,E6832)),"")</f>
        <v/>
      </c>
      <c r="G6832" s="170" t="str">
        <f t="shared" si="198"/>
        <v/>
      </c>
    </row>
    <row r="6833" spans="6:7" ht="18" customHeight="1">
      <c r="F6833" s="174" t="str">
        <f>IFERROR(IF(E6833="","",COUNTIF($E$2:E6833,E6833)),"")</f>
        <v/>
      </c>
      <c r="G6833" s="170" t="str">
        <f t="shared" si="198"/>
        <v/>
      </c>
    </row>
    <row r="6834" spans="6:7" ht="18" customHeight="1">
      <c r="F6834" s="174" t="str">
        <f>IFERROR(IF(E6834="","",COUNTIF($E$2:E6834,E6834)),"")</f>
        <v/>
      </c>
      <c r="G6834" s="170" t="str">
        <f t="shared" si="198"/>
        <v/>
      </c>
    </row>
    <row r="6835" spans="6:7" ht="18" customHeight="1">
      <c r="F6835" s="174" t="str">
        <f>IFERROR(IF(E6835="","",COUNTIF($E$2:E6835,E6835)),"")</f>
        <v/>
      </c>
      <c r="G6835" s="170" t="str">
        <f t="shared" si="198"/>
        <v/>
      </c>
    </row>
    <row r="6836" spans="6:7" ht="18" customHeight="1">
      <c r="F6836" s="174" t="str">
        <f>IFERROR(IF(E6836="","",COUNTIF($E$2:E6836,E6836)),"")</f>
        <v/>
      </c>
      <c r="G6836" s="170" t="str">
        <f t="shared" si="198"/>
        <v/>
      </c>
    </row>
    <row r="6837" spans="6:7" ht="18" customHeight="1">
      <c r="F6837" s="174" t="str">
        <f>IFERROR(IF(E6837="","",COUNTIF($E$2:E6837,E6837)),"")</f>
        <v/>
      </c>
      <c r="G6837" s="170" t="str">
        <f t="shared" si="198"/>
        <v/>
      </c>
    </row>
    <row r="6838" spans="6:7" ht="18" customHeight="1">
      <c r="F6838" s="174" t="str">
        <f>IFERROR(IF(E6838="","",COUNTIF($E$2:E6838,E6838)),"")</f>
        <v/>
      </c>
      <c r="G6838" s="170" t="str">
        <f t="shared" si="198"/>
        <v/>
      </c>
    </row>
    <row r="6839" spans="6:7" ht="18" customHeight="1">
      <c r="F6839" s="174" t="str">
        <f>IFERROR(IF(E6839="","",COUNTIF($E$2:E6839,E6839)),"")</f>
        <v/>
      </c>
      <c r="G6839" s="170" t="str">
        <f t="shared" si="198"/>
        <v/>
      </c>
    </row>
    <row r="6840" spans="6:7" ht="18" customHeight="1">
      <c r="F6840" s="174" t="str">
        <f>IFERROR(IF(E6840="","",COUNTIF($E$2:E6840,E6840)),"")</f>
        <v/>
      </c>
      <c r="G6840" s="170" t="str">
        <f t="shared" si="198"/>
        <v/>
      </c>
    </row>
    <row r="6841" spans="6:7" ht="18" customHeight="1">
      <c r="F6841" s="174" t="str">
        <f>IFERROR(IF(E6841="","",COUNTIF($E$2:E6841,E6841)),"")</f>
        <v/>
      </c>
      <c r="G6841" s="170" t="str">
        <f t="shared" si="198"/>
        <v/>
      </c>
    </row>
    <row r="6842" spans="6:7" ht="18" customHeight="1">
      <c r="F6842" s="174" t="str">
        <f>IFERROR(IF(E6842="","",COUNTIF($E$2:E6842,E6842)),"")</f>
        <v/>
      </c>
      <c r="G6842" s="170" t="str">
        <f t="shared" si="198"/>
        <v/>
      </c>
    </row>
    <row r="6843" spans="6:7" ht="18" customHeight="1">
      <c r="F6843" s="174" t="str">
        <f>IFERROR(IF(E6843="","",COUNTIF($E$2:E6843,E6843)),"")</f>
        <v/>
      </c>
      <c r="G6843" s="170" t="str">
        <f t="shared" si="198"/>
        <v/>
      </c>
    </row>
    <row r="6844" spans="6:7" ht="18" customHeight="1">
      <c r="F6844" s="174" t="str">
        <f>IFERROR(IF(E6844="","",COUNTIF($E$2:E6844,E6844)),"")</f>
        <v/>
      </c>
      <c r="G6844" s="170" t="str">
        <f t="shared" si="198"/>
        <v/>
      </c>
    </row>
    <row r="6845" spans="6:7" ht="18" customHeight="1">
      <c r="F6845" s="174" t="str">
        <f>IFERROR(IF(E6845="","",COUNTIF($E$2:E6845,E6845)),"")</f>
        <v/>
      </c>
      <c r="G6845" s="170" t="str">
        <f t="shared" si="198"/>
        <v/>
      </c>
    </row>
    <row r="6846" spans="6:7" ht="18" customHeight="1">
      <c r="F6846" s="174" t="str">
        <f>IFERROR(IF(E6846="","",COUNTIF($E$2:E6846,E6846)),"")</f>
        <v/>
      </c>
      <c r="G6846" s="170" t="str">
        <f t="shared" si="198"/>
        <v/>
      </c>
    </row>
    <row r="6847" spans="6:7" ht="18" customHeight="1">
      <c r="F6847" s="174" t="str">
        <f>IFERROR(IF(E6847="","",COUNTIF($E$2:E6847,E6847)),"")</f>
        <v/>
      </c>
      <c r="G6847" s="170" t="str">
        <f t="shared" si="198"/>
        <v/>
      </c>
    </row>
    <row r="6848" spans="6:7" ht="18" customHeight="1">
      <c r="F6848" s="174" t="str">
        <f>IFERROR(IF(E6848="","",COUNTIF($E$2:E6848,E6848)),"")</f>
        <v/>
      </c>
      <c r="G6848" s="170" t="str">
        <f t="shared" si="198"/>
        <v/>
      </c>
    </row>
    <row r="6849" spans="6:7" ht="18" customHeight="1">
      <c r="F6849" s="174" t="str">
        <f>IFERROR(IF(E6849="","",COUNTIF($E$2:E6849,E6849)),"")</f>
        <v/>
      </c>
      <c r="G6849" s="170" t="str">
        <f t="shared" si="198"/>
        <v/>
      </c>
    </row>
    <row r="6850" spans="6:7" ht="18" customHeight="1">
      <c r="F6850" s="174" t="str">
        <f>IFERROR(IF(E6850="","",COUNTIF($E$2:E6850,E6850)),"")</f>
        <v/>
      </c>
      <c r="G6850" s="170" t="str">
        <f t="shared" ref="G6850:G6913" si="199">IFERROR(IF(AND(COUNTIF(E6850:E6850,E6850)=(F6850),F6850&gt;0),ROW(),""),"")</f>
        <v/>
      </c>
    </row>
    <row r="6851" spans="6:7" ht="18" customHeight="1">
      <c r="F6851" s="174" t="str">
        <f>IFERROR(IF(E6851="","",COUNTIF($E$2:E6851,E6851)),"")</f>
        <v/>
      </c>
      <c r="G6851" s="170" t="str">
        <f t="shared" si="199"/>
        <v/>
      </c>
    </row>
    <row r="6852" spans="6:7" ht="18" customHeight="1">
      <c r="F6852" s="174" t="str">
        <f>IFERROR(IF(E6852="","",COUNTIF($E$2:E6852,E6852)),"")</f>
        <v/>
      </c>
      <c r="G6852" s="170" t="str">
        <f t="shared" si="199"/>
        <v/>
      </c>
    </row>
    <row r="6853" spans="6:7" ht="18" customHeight="1">
      <c r="F6853" s="174" t="str">
        <f>IFERROR(IF(E6853="","",COUNTIF($E$2:E6853,E6853)),"")</f>
        <v/>
      </c>
      <c r="G6853" s="170" t="str">
        <f t="shared" si="199"/>
        <v/>
      </c>
    </row>
    <row r="6854" spans="6:7" ht="18" customHeight="1">
      <c r="F6854" s="174" t="str">
        <f>IFERROR(IF(E6854="","",COUNTIF($E$2:E6854,E6854)),"")</f>
        <v/>
      </c>
      <c r="G6854" s="170" t="str">
        <f t="shared" si="199"/>
        <v/>
      </c>
    </row>
    <row r="6855" spans="6:7" ht="18" customHeight="1">
      <c r="F6855" s="174" t="str">
        <f>IFERROR(IF(E6855="","",COUNTIF($E$2:E6855,E6855)),"")</f>
        <v/>
      </c>
      <c r="G6855" s="170" t="str">
        <f t="shared" si="199"/>
        <v/>
      </c>
    </row>
    <row r="6856" spans="6:7" ht="18" customHeight="1">
      <c r="F6856" s="174" t="str">
        <f>IFERROR(IF(E6856="","",COUNTIF($E$2:E6856,E6856)),"")</f>
        <v/>
      </c>
      <c r="G6856" s="170" t="str">
        <f t="shared" si="199"/>
        <v/>
      </c>
    </row>
    <row r="6857" spans="6:7" ht="18" customHeight="1">
      <c r="F6857" s="174" t="str">
        <f>IFERROR(IF(E6857="","",COUNTIF($E$2:E6857,E6857)),"")</f>
        <v/>
      </c>
      <c r="G6857" s="170" t="str">
        <f t="shared" si="199"/>
        <v/>
      </c>
    </row>
    <row r="6858" spans="6:7" ht="18" customHeight="1">
      <c r="F6858" s="174" t="str">
        <f>IFERROR(IF(E6858="","",COUNTIF($E$2:E6858,E6858)),"")</f>
        <v/>
      </c>
      <c r="G6858" s="170" t="str">
        <f t="shared" si="199"/>
        <v/>
      </c>
    </row>
    <row r="6859" spans="6:7" ht="18" customHeight="1">
      <c r="F6859" s="174" t="str">
        <f>IFERROR(IF(E6859="","",COUNTIF($E$2:E6859,E6859)),"")</f>
        <v/>
      </c>
      <c r="G6859" s="170" t="str">
        <f t="shared" si="199"/>
        <v/>
      </c>
    </row>
    <row r="6860" spans="6:7" ht="18" customHeight="1">
      <c r="F6860" s="174" t="str">
        <f>IFERROR(IF(E6860="","",COUNTIF($E$2:E6860,E6860)),"")</f>
        <v/>
      </c>
      <c r="G6860" s="170" t="str">
        <f t="shared" si="199"/>
        <v/>
      </c>
    </row>
    <row r="6861" spans="6:7" ht="18" customHeight="1">
      <c r="F6861" s="174" t="str">
        <f>IFERROR(IF(E6861="","",COUNTIF($E$2:E6861,E6861)),"")</f>
        <v/>
      </c>
      <c r="G6861" s="170" t="str">
        <f t="shared" si="199"/>
        <v/>
      </c>
    </row>
    <row r="6862" spans="6:7" ht="18" customHeight="1">
      <c r="F6862" s="174" t="str">
        <f>IFERROR(IF(E6862="","",COUNTIF($E$2:E6862,E6862)),"")</f>
        <v/>
      </c>
      <c r="G6862" s="170" t="str">
        <f t="shared" si="199"/>
        <v/>
      </c>
    </row>
    <row r="6863" spans="6:7" ht="18" customHeight="1">
      <c r="F6863" s="174" t="str">
        <f>IFERROR(IF(E6863="","",COUNTIF($E$2:E6863,E6863)),"")</f>
        <v/>
      </c>
      <c r="G6863" s="170" t="str">
        <f t="shared" si="199"/>
        <v/>
      </c>
    </row>
    <row r="6864" spans="6:7" ht="18" customHeight="1">
      <c r="F6864" s="174" t="str">
        <f>IFERROR(IF(E6864="","",COUNTIF($E$2:E6864,E6864)),"")</f>
        <v/>
      </c>
      <c r="G6864" s="170" t="str">
        <f t="shared" si="199"/>
        <v/>
      </c>
    </row>
    <row r="6865" spans="6:7" ht="18" customHeight="1">
      <c r="F6865" s="174" t="str">
        <f>IFERROR(IF(E6865="","",COUNTIF($E$2:E6865,E6865)),"")</f>
        <v/>
      </c>
      <c r="G6865" s="170" t="str">
        <f t="shared" si="199"/>
        <v/>
      </c>
    </row>
    <row r="6866" spans="6:7" ht="18" customHeight="1">
      <c r="F6866" s="174" t="str">
        <f>IFERROR(IF(E6866="","",COUNTIF($E$2:E6866,E6866)),"")</f>
        <v/>
      </c>
      <c r="G6866" s="170" t="str">
        <f t="shared" si="199"/>
        <v/>
      </c>
    </row>
    <row r="6867" spans="6:7" ht="18" customHeight="1">
      <c r="F6867" s="174" t="str">
        <f>IFERROR(IF(E6867="","",COUNTIF($E$2:E6867,E6867)),"")</f>
        <v/>
      </c>
      <c r="G6867" s="170" t="str">
        <f t="shared" si="199"/>
        <v/>
      </c>
    </row>
    <row r="6868" spans="6:7" ht="18" customHeight="1">
      <c r="F6868" s="174" t="str">
        <f>IFERROR(IF(E6868="","",COUNTIF($E$2:E6868,E6868)),"")</f>
        <v/>
      </c>
      <c r="G6868" s="170" t="str">
        <f t="shared" si="199"/>
        <v/>
      </c>
    </row>
    <row r="6869" spans="6:7" ht="18" customHeight="1">
      <c r="F6869" s="174" t="str">
        <f>IFERROR(IF(E6869="","",COUNTIF($E$2:E6869,E6869)),"")</f>
        <v/>
      </c>
      <c r="G6869" s="170" t="str">
        <f t="shared" si="199"/>
        <v/>
      </c>
    </row>
    <row r="6870" spans="6:7" ht="18" customHeight="1">
      <c r="F6870" s="174" t="str">
        <f>IFERROR(IF(E6870="","",COUNTIF($E$2:E6870,E6870)),"")</f>
        <v/>
      </c>
      <c r="G6870" s="170" t="str">
        <f t="shared" si="199"/>
        <v/>
      </c>
    </row>
    <row r="6871" spans="6:7" ht="18" customHeight="1">
      <c r="F6871" s="174" t="str">
        <f>IFERROR(IF(E6871="","",COUNTIF($E$2:E6871,E6871)),"")</f>
        <v/>
      </c>
      <c r="G6871" s="170" t="str">
        <f t="shared" si="199"/>
        <v/>
      </c>
    </row>
    <row r="6872" spans="6:7" ht="18" customHeight="1">
      <c r="F6872" s="174" t="str">
        <f>IFERROR(IF(E6872="","",COUNTIF($E$2:E6872,E6872)),"")</f>
        <v/>
      </c>
      <c r="G6872" s="170" t="str">
        <f t="shared" si="199"/>
        <v/>
      </c>
    </row>
    <row r="6873" spans="6:7" ht="18" customHeight="1">
      <c r="F6873" s="174" t="str">
        <f>IFERROR(IF(E6873="","",COUNTIF($E$2:E6873,E6873)),"")</f>
        <v/>
      </c>
      <c r="G6873" s="170" t="str">
        <f t="shared" si="199"/>
        <v/>
      </c>
    </row>
    <row r="6874" spans="6:7" ht="18" customHeight="1">
      <c r="F6874" s="174" t="str">
        <f>IFERROR(IF(E6874="","",COUNTIF($E$2:E6874,E6874)),"")</f>
        <v/>
      </c>
      <c r="G6874" s="170" t="str">
        <f t="shared" si="199"/>
        <v/>
      </c>
    </row>
    <row r="6875" spans="6:7" ht="18" customHeight="1">
      <c r="F6875" s="174" t="str">
        <f>IFERROR(IF(E6875="","",COUNTIF($E$2:E6875,E6875)),"")</f>
        <v/>
      </c>
      <c r="G6875" s="170" t="str">
        <f t="shared" si="199"/>
        <v/>
      </c>
    </row>
    <row r="6876" spans="6:7" ht="18" customHeight="1">
      <c r="F6876" s="174" t="str">
        <f>IFERROR(IF(E6876="","",COUNTIF($E$2:E6876,E6876)),"")</f>
        <v/>
      </c>
      <c r="G6876" s="170" t="str">
        <f t="shared" si="199"/>
        <v/>
      </c>
    </row>
    <row r="6877" spans="6:7" ht="18" customHeight="1">
      <c r="F6877" s="174" t="str">
        <f>IFERROR(IF(E6877="","",COUNTIF($E$2:E6877,E6877)),"")</f>
        <v/>
      </c>
      <c r="G6877" s="170" t="str">
        <f t="shared" si="199"/>
        <v/>
      </c>
    </row>
    <row r="6878" spans="6:7" ht="18" customHeight="1">
      <c r="F6878" s="174" t="str">
        <f>IFERROR(IF(E6878="","",COUNTIF($E$2:E6878,E6878)),"")</f>
        <v/>
      </c>
      <c r="G6878" s="170" t="str">
        <f t="shared" si="199"/>
        <v/>
      </c>
    </row>
    <row r="6879" spans="6:7" ht="18" customHeight="1">
      <c r="F6879" s="174" t="str">
        <f>IFERROR(IF(E6879="","",COUNTIF($E$2:E6879,E6879)),"")</f>
        <v/>
      </c>
      <c r="G6879" s="170" t="str">
        <f t="shared" si="199"/>
        <v/>
      </c>
    </row>
    <row r="6880" spans="6:7" ht="18" customHeight="1">
      <c r="F6880" s="174" t="str">
        <f>IFERROR(IF(E6880="","",COUNTIF($E$2:E6880,E6880)),"")</f>
        <v/>
      </c>
      <c r="G6880" s="170" t="str">
        <f t="shared" si="199"/>
        <v/>
      </c>
    </row>
    <row r="6881" spans="6:7" ht="18" customHeight="1">
      <c r="F6881" s="174" t="str">
        <f>IFERROR(IF(E6881="","",COUNTIF($E$2:E6881,E6881)),"")</f>
        <v/>
      </c>
      <c r="G6881" s="170" t="str">
        <f t="shared" si="199"/>
        <v/>
      </c>
    </row>
    <row r="6882" spans="6:7" ht="18" customHeight="1">
      <c r="F6882" s="174" t="str">
        <f>IFERROR(IF(E6882="","",COUNTIF($E$2:E6882,E6882)),"")</f>
        <v/>
      </c>
      <c r="G6882" s="170" t="str">
        <f t="shared" si="199"/>
        <v/>
      </c>
    </row>
    <row r="6883" spans="6:7" ht="18" customHeight="1">
      <c r="F6883" s="174" t="str">
        <f>IFERROR(IF(E6883="","",COUNTIF($E$2:E6883,E6883)),"")</f>
        <v/>
      </c>
      <c r="G6883" s="170" t="str">
        <f t="shared" si="199"/>
        <v/>
      </c>
    </row>
    <row r="6884" spans="6:7" ht="18" customHeight="1">
      <c r="F6884" s="174" t="str">
        <f>IFERROR(IF(E6884="","",COUNTIF($E$2:E6884,E6884)),"")</f>
        <v/>
      </c>
      <c r="G6884" s="170" t="str">
        <f t="shared" si="199"/>
        <v/>
      </c>
    </row>
    <row r="6885" spans="6:7" ht="18" customHeight="1">
      <c r="F6885" s="174" t="str">
        <f>IFERROR(IF(E6885="","",COUNTIF($E$2:E6885,E6885)),"")</f>
        <v/>
      </c>
      <c r="G6885" s="170" t="str">
        <f t="shared" si="199"/>
        <v/>
      </c>
    </row>
    <row r="6886" spans="6:7" ht="18" customHeight="1">
      <c r="F6886" s="174" t="str">
        <f>IFERROR(IF(E6886="","",COUNTIF($E$2:E6886,E6886)),"")</f>
        <v/>
      </c>
      <c r="G6886" s="170" t="str">
        <f t="shared" si="199"/>
        <v/>
      </c>
    </row>
    <row r="6887" spans="6:7" ht="18" customHeight="1">
      <c r="F6887" s="174" t="str">
        <f>IFERROR(IF(E6887="","",COUNTIF($E$2:E6887,E6887)),"")</f>
        <v/>
      </c>
      <c r="G6887" s="170" t="str">
        <f t="shared" si="199"/>
        <v/>
      </c>
    </row>
    <row r="6888" spans="6:7" ht="18" customHeight="1">
      <c r="F6888" s="174" t="str">
        <f>IFERROR(IF(E6888="","",COUNTIF($E$2:E6888,E6888)),"")</f>
        <v/>
      </c>
      <c r="G6888" s="170" t="str">
        <f t="shared" si="199"/>
        <v/>
      </c>
    </row>
    <row r="6889" spans="6:7" ht="18" customHeight="1">
      <c r="F6889" s="174" t="str">
        <f>IFERROR(IF(E6889="","",COUNTIF($E$2:E6889,E6889)),"")</f>
        <v/>
      </c>
      <c r="G6889" s="170" t="str">
        <f t="shared" si="199"/>
        <v/>
      </c>
    </row>
    <row r="6890" spans="6:7" ht="18" customHeight="1">
      <c r="F6890" s="174" t="str">
        <f>IFERROR(IF(E6890="","",COUNTIF($E$2:E6890,E6890)),"")</f>
        <v/>
      </c>
      <c r="G6890" s="170" t="str">
        <f t="shared" si="199"/>
        <v/>
      </c>
    </row>
    <row r="6891" spans="6:7" ht="18" customHeight="1">
      <c r="F6891" s="174" t="str">
        <f>IFERROR(IF(E6891="","",COUNTIF($E$2:E6891,E6891)),"")</f>
        <v/>
      </c>
      <c r="G6891" s="170" t="str">
        <f t="shared" si="199"/>
        <v/>
      </c>
    </row>
    <row r="6892" spans="6:7" ht="18" customHeight="1">
      <c r="F6892" s="174" t="str">
        <f>IFERROR(IF(E6892="","",COUNTIF($E$2:E6892,E6892)),"")</f>
        <v/>
      </c>
      <c r="G6892" s="170" t="str">
        <f t="shared" si="199"/>
        <v/>
      </c>
    </row>
    <row r="6893" spans="6:7" ht="18" customHeight="1">
      <c r="F6893" s="174" t="str">
        <f>IFERROR(IF(E6893="","",COUNTIF($E$2:E6893,E6893)),"")</f>
        <v/>
      </c>
      <c r="G6893" s="170" t="str">
        <f t="shared" si="199"/>
        <v/>
      </c>
    </row>
    <row r="6894" spans="6:7" ht="18" customHeight="1">
      <c r="F6894" s="174" t="str">
        <f>IFERROR(IF(E6894="","",COUNTIF($E$2:E6894,E6894)),"")</f>
        <v/>
      </c>
      <c r="G6894" s="170" t="str">
        <f t="shared" si="199"/>
        <v/>
      </c>
    </row>
    <row r="6895" spans="6:7" ht="18" customHeight="1">
      <c r="F6895" s="174" t="str">
        <f>IFERROR(IF(E6895="","",COUNTIF($E$2:E6895,E6895)),"")</f>
        <v/>
      </c>
      <c r="G6895" s="170" t="str">
        <f t="shared" si="199"/>
        <v/>
      </c>
    </row>
    <row r="6896" spans="6:7" ht="18" customHeight="1">
      <c r="F6896" s="174" t="str">
        <f>IFERROR(IF(E6896="","",COUNTIF($E$2:E6896,E6896)),"")</f>
        <v/>
      </c>
      <c r="G6896" s="170" t="str">
        <f t="shared" si="199"/>
        <v/>
      </c>
    </row>
    <row r="6897" spans="6:7" ht="18" customHeight="1">
      <c r="F6897" s="174" t="str">
        <f>IFERROR(IF(E6897="","",COUNTIF($E$2:E6897,E6897)),"")</f>
        <v/>
      </c>
      <c r="G6897" s="170" t="str">
        <f t="shared" si="199"/>
        <v/>
      </c>
    </row>
    <row r="6898" spans="6:7" ht="18" customHeight="1">
      <c r="F6898" s="174" t="str">
        <f>IFERROR(IF(E6898="","",COUNTIF($E$2:E6898,E6898)),"")</f>
        <v/>
      </c>
      <c r="G6898" s="170" t="str">
        <f t="shared" si="199"/>
        <v/>
      </c>
    </row>
    <row r="6899" spans="6:7" ht="18" customHeight="1">
      <c r="F6899" s="174" t="str">
        <f>IFERROR(IF(E6899="","",COUNTIF($E$2:E6899,E6899)),"")</f>
        <v/>
      </c>
      <c r="G6899" s="170" t="str">
        <f t="shared" si="199"/>
        <v/>
      </c>
    </row>
    <row r="6900" spans="6:7" ht="18" customHeight="1">
      <c r="F6900" s="174" t="str">
        <f>IFERROR(IF(E6900="","",COUNTIF($E$2:E6900,E6900)),"")</f>
        <v/>
      </c>
      <c r="G6900" s="170" t="str">
        <f t="shared" si="199"/>
        <v/>
      </c>
    </row>
    <row r="6901" spans="6:7" ht="18" customHeight="1">
      <c r="F6901" s="174" t="str">
        <f>IFERROR(IF(E6901="","",COUNTIF($E$2:E6901,E6901)),"")</f>
        <v/>
      </c>
      <c r="G6901" s="170" t="str">
        <f t="shared" si="199"/>
        <v/>
      </c>
    </row>
    <row r="6902" spans="6:7" ht="18" customHeight="1">
      <c r="F6902" s="174" t="str">
        <f>IFERROR(IF(E6902="","",COUNTIF($E$2:E6902,E6902)),"")</f>
        <v/>
      </c>
      <c r="G6902" s="170" t="str">
        <f t="shared" si="199"/>
        <v/>
      </c>
    </row>
    <row r="6903" spans="6:7" ht="18" customHeight="1">
      <c r="F6903" s="174" t="str">
        <f>IFERROR(IF(E6903="","",COUNTIF($E$2:E6903,E6903)),"")</f>
        <v/>
      </c>
      <c r="G6903" s="170" t="str">
        <f t="shared" si="199"/>
        <v/>
      </c>
    </row>
    <row r="6904" spans="6:7" ht="18" customHeight="1">
      <c r="F6904" s="174" t="str">
        <f>IFERROR(IF(E6904="","",COUNTIF($E$2:E6904,E6904)),"")</f>
        <v/>
      </c>
      <c r="G6904" s="170" t="str">
        <f t="shared" si="199"/>
        <v/>
      </c>
    </row>
    <row r="6905" spans="6:7" ht="18" customHeight="1">
      <c r="F6905" s="174" t="str">
        <f>IFERROR(IF(E6905="","",COUNTIF($E$2:E6905,E6905)),"")</f>
        <v/>
      </c>
      <c r="G6905" s="170" t="str">
        <f t="shared" si="199"/>
        <v/>
      </c>
    </row>
    <row r="6906" spans="6:7" ht="18" customHeight="1">
      <c r="F6906" s="174" t="str">
        <f>IFERROR(IF(E6906="","",COUNTIF($E$2:E6906,E6906)),"")</f>
        <v/>
      </c>
      <c r="G6906" s="170" t="str">
        <f t="shared" si="199"/>
        <v/>
      </c>
    </row>
    <row r="6907" spans="6:7" ht="18" customHeight="1">
      <c r="F6907" s="174" t="str">
        <f>IFERROR(IF(E6907="","",COUNTIF($E$2:E6907,E6907)),"")</f>
        <v/>
      </c>
      <c r="G6907" s="170" t="str">
        <f t="shared" si="199"/>
        <v/>
      </c>
    </row>
    <row r="6908" spans="6:7" ht="18" customHeight="1">
      <c r="F6908" s="174" t="str">
        <f>IFERROR(IF(E6908="","",COUNTIF($E$2:E6908,E6908)),"")</f>
        <v/>
      </c>
      <c r="G6908" s="170" t="str">
        <f t="shared" si="199"/>
        <v/>
      </c>
    </row>
    <row r="6909" spans="6:7" ht="18" customHeight="1">
      <c r="F6909" s="174" t="str">
        <f>IFERROR(IF(E6909="","",COUNTIF($E$2:E6909,E6909)),"")</f>
        <v/>
      </c>
      <c r="G6909" s="170" t="str">
        <f t="shared" si="199"/>
        <v/>
      </c>
    </row>
    <row r="6910" spans="6:7" ht="18" customHeight="1">
      <c r="F6910" s="174" t="str">
        <f>IFERROR(IF(E6910="","",COUNTIF($E$2:E6910,E6910)),"")</f>
        <v/>
      </c>
      <c r="G6910" s="170" t="str">
        <f t="shared" si="199"/>
        <v/>
      </c>
    </row>
    <row r="6911" spans="6:7" ht="18" customHeight="1">
      <c r="F6911" s="174" t="str">
        <f>IFERROR(IF(E6911="","",COUNTIF($E$2:E6911,E6911)),"")</f>
        <v/>
      </c>
      <c r="G6911" s="170" t="str">
        <f t="shared" si="199"/>
        <v/>
      </c>
    </row>
    <row r="6912" spans="6:7" ht="18" customHeight="1">
      <c r="F6912" s="174" t="str">
        <f>IFERROR(IF(E6912="","",COUNTIF($E$2:E6912,E6912)),"")</f>
        <v/>
      </c>
      <c r="G6912" s="170" t="str">
        <f t="shared" si="199"/>
        <v/>
      </c>
    </row>
    <row r="6913" spans="6:7" ht="18" customHeight="1">
      <c r="F6913" s="174" t="str">
        <f>IFERROR(IF(E6913="","",COUNTIF($E$2:E6913,E6913)),"")</f>
        <v/>
      </c>
      <c r="G6913" s="170" t="str">
        <f t="shared" si="199"/>
        <v/>
      </c>
    </row>
    <row r="6914" spans="6:7" ht="18" customHeight="1">
      <c r="F6914" s="174" t="str">
        <f>IFERROR(IF(E6914="","",COUNTIF($E$2:E6914,E6914)),"")</f>
        <v/>
      </c>
      <c r="G6914" s="170" t="str">
        <f t="shared" ref="G6914:G6977" si="200">IFERROR(IF(AND(COUNTIF(E6914:E6914,E6914)=(F6914),F6914&gt;0),ROW(),""),"")</f>
        <v/>
      </c>
    </row>
    <row r="6915" spans="6:7" ht="18" customHeight="1">
      <c r="F6915" s="174" t="str">
        <f>IFERROR(IF(E6915="","",COUNTIF($E$2:E6915,E6915)),"")</f>
        <v/>
      </c>
      <c r="G6915" s="170" t="str">
        <f t="shared" si="200"/>
        <v/>
      </c>
    </row>
    <row r="6916" spans="6:7" ht="18" customHeight="1">
      <c r="F6916" s="174" t="str">
        <f>IFERROR(IF(E6916="","",COUNTIF($E$2:E6916,E6916)),"")</f>
        <v/>
      </c>
      <c r="G6916" s="170" t="str">
        <f t="shared" si="200"/>
        <v/>
      </c>
    </row>
    <row r="6917" spans="6:7" ht="18" customHeight="1">
      <c r="F6917" s="174" t="str">
        <f>IFERROR(IF(E6917="","",COUNTIF($E$2:E6917,E6917)),"")</f>
        <v/>
      </c>
      <c r="G6917" s="170" t="str">
        <f t="shared" si="200"/>
        <v/>
      </c>
    </row>
    <row r="6918" spans="6:7" ht="18" customHeight="1">
      <c r="F6918" s="174" t="str">
        <f>IFERROR(IF(E6918="","",COUNTIF($E$2:E6918,E6918)),"")</f>
        <v/>
      </c>
      <c r="G6918" s="170" t="str">
        <f t="shared" si="200"/>
        <v/>
      </c>
    </row>
    <row r="6919" spans="6:7" ht="18" customHeight="1">
      <c r="G6919" s="170" t="str">
        <f t="shared" si="200"/>
        <v/>
      </c>
    </row>
    <row r="6920" spans="6:7" ht="18" customHeight="1">
      <c r="G6920" s="170" t="str">
        <f t="shared" si="200"/>
        <v/>
      </c>
    </row>
    <row r="6921" spans="6:7" ht="18" customHeight="1">
      <c r="G6921" s="170" t="str">
        <f t="shared" si="200"/>
        <v/>
      </c>
    </row>
    <row r="6922" spans="6:7" ht="18" customHeight="1">
      <c r="G6922" s="170" t="str">
        <f t="shared" si="200"/>
        <v/>
      </c>
    </row>
    <row r="6923" spans="6:7" ht="18" customHeight="1">
      <c r="G6923" s="170" t="str">
        <f t="shared" si="200"/>
        <v/>
      </c>
    </row>
    <row r="6924" spans="6:7" ht="18" customHeight="1">
      <c r="G6924" s="170" t="str">
        <f t="shared" si="200"/>
        <v/>
      </c>
    </row>
    <row r="6925" spans="6:7" ht="18" customHeight="1">
      <c r="G6925" s="170" t="str">
        <f t="shared" si="200"/>
        <v/>
      </c>
    </row>
    <row r="6926" spans="6:7" ht="18" customHeight="1">
      <c r="G6926" s="170" t="str">
        <f t="shared" si="200"/>
        <v/>
      </c>
    </row>
    <row r="6927" spans="6:7" ht="18" customHeight="1">
      <c r="G6927" s="170" t="str">
        <f t="shared" si="200"/>
        <v/>
      </c>
    </row>
    <row r="6928" spans="6:7" ht="18" customHeight="1">
      <c r="G6928" s="170" t="str">
        <f t="shared" si="200"/>
        <v/>
      </c>
    </row>
    <row r="6929" spans="7:7" ht="18" customHeight="1">
      <c r="G6929" s="170" t="str">
        <f t="shared" si="200"/>
        <v/>
      </c>
    </row>
    <row r="6930" spans="7:7" ht="18" customHeight="1">
      <c r="G6930" s="170" t="str">
        <f t="shared" si="200"/>
        <v/>
      </c>
    </row>
    <row r="6931" spans="7:7" ht="18" customHeight="1">
      <c r="G6931" s="170" t="str">
        <f t="shared" si="200"/>
        <v/>
      </c>
    </row>
    <row r="6932" spans="7:7" ht="18" customHeight="1">
      <c r="G6932" s="170" t="str">
        <f t="shared" si="200"/>
        <v/>
      </c>
    </row>
    <row r="6933" spans="7:7" ht="18" customHeight="1">
      <c r="G6933" s="170" t="str">
        <f t="shared" si="200"/>
        <v/>
      </c>
    </row>
    <row r="6934" spans="7:7" ht="18" customHeight="1">
      <c r="G6934" s="170" t="str">
        <f t="shared" si="200"/>
        <v/>
      </c>
    </row>
    <row r="6935" spans="7:7" ht="18" customHeight="1">
      <c r="G6935" s="170" t="str">
        <f t="shared" si="200"/>
        <v/>
      </c>
    </row>
    <row r="6936" spans="7:7" ht="18" customHeight="1">
      <c r="G6936" s="170" t="str">
        <f t="shared" si="200"/>
        <v/>
      </c>
    </row>
    <row r="6937" spans="7:7" ht="18" customHeight="1">
      <c r="G6937" s="170" t="str">
        <f t="shared" si="200"/>
        <v/>
      </c>
    </row>
    <row r="6938" spans="7:7" ht="18" customHeight="1">
      <c r="G6938" s="170" t="str">
        <f t="shared" si="200"/>
        <v/>
      </c>
    </row>
    <row r="6939" spans="7:7" ht="18" customHeight="1">
      <c r="G6939" s="170" t="str">
        <f t="shared" si="200"/>
        <v/>
      </c>
    </row>
    <row r="6940" spans="7:7" ht="18" customHeight="1">
      <c r="G6940" s="170" t="str">
        <f t="shared" si="200"/>
        <v/>
      </c>
    </row>
    <row r="6941" spans="7:7" ht="18" customHeight="1">
      <c r="G6941" s="170" t="str">
        <f t="shared" si="200"/>
        <v/>
      </c>
    </row>
    <row r="6942" spans="7:7" ht="18" customHeight="1">
      <c r="G6942" s="170" t="str">
        <f t="shared" si="200"/>
        <v/>
      </c>
    </row>
    <row r="6943" spans="7:7" ht="18" customHeight="1">
      <c r="G6943" s="170" t="str">
        <f t="shared" si="200"/>
        <v/>
      </c>
    </row>
    <row r="6944" spans="7:7" ht="18" customHeight="1">
      <c r="G6944" s="170" t="str">
        <f t="shared" si="200"/>
        <v/>
      </c>
    </row>
    <row r="6945" spans="7:7" ht="18" customHeight="1">
      <c r="G6945" s="170" t="str">
        <f t="shared" si="200"/>
        <v/>
      </c>
    </row>
    <row r="6946" spans="7:7" ht="18" customHeight="1">
      <c r="G6946" s="170" t="str">
        <f t="shared" si="200"/>
        <v/>
      </c>
    </row>
    <row r="6947" spans="7:7" ht="18" customHeight="1">
      <c r="G6947" s="170" t="str">
        <f t="shared" si="200"/>
        <v/>
      </c>
    </row>
    <row r="6948" spans="7:7" ht="18" customHeight="1">
      <c r="G6948" s="170" t="str">
        <f t="shared" si="200"/>
        <v/>
      </c>
    </row>
    <row r="6949" spans="7:7" ht="18" customHeight="1">
      <c r="G6949" s="170" t="str">
        <f t="shared" si="200"/>
        <v/>
      </c>
    </row>
    <row r="6950" spans="7:7" ht="18" customHeight="1">
      <c r="G6950" s="170" t="str">
        <f t="shared" si="200"/>
        <v/>
      </c>
    </row>
    <row r="6951" spans="7:7" ht="18" customHeight="1">
      <c r="G6951" s="170" t="str">
        <f t="shared" si="200"/>
        <v/>
      </c>
    </row>
    <row r="6952" spans="7:7" ht="18" customHeight="1">
      <c r="G6952" s="170" t="str">
        <f t="shared" si="200"/>
        <v/>
      </c>
    </row>
    <row r="6953" spans="7:7" ht="18" customHeight="1">
      <c r="G6953" s="170" t="str">
        <f t="shared" si="200"/>
        <v/>
      </c>
    </row>
    <row r="6954" spans="7:7" ht="18" customHeight="1">
      <c r="G6954" s="170" t="str">
        <f t="shared" si="200"/>
        <v/>
      </c>
    </row>
    <row r="6955" spans="7:7" ht="18" customHeight="1">
      <c r="G6955" s="170" t="str">
        <f t="shared" si="200"/>
        <v/>
      </c>
    </row>
    <row r="6956" spans="7:7" ht="18" customHeight="1">
      <c r="G6956" s="170" t="str">
        <f t="shared" si="200"/>
        <v/>
      </c>
    </row>
    <row r="6957" spans="7:7" ht="18" customHeight="1">
      <c r="G6957" s="170" t="str">
        <f t="shared" si="200"/>
        <v/>
      </c>
    </row>
    <row r="6958" spans="7:7" ht="18" customHeight="1">
      <c r="G6958" s="170" t="str">
        <f t="shared" si="200"/>
        <v/>
      </c>
    </row>
    <row r="6959" spans="7:7" ht="18" customHeight="1">
      <c r="G6959" s="170" t="str">
        <f t="shared" si="200"/>
        <v/>
      </c>
    </row>
    <row r="6960" spans="7:7" ht="18" customHeight="1">
      <c r="G6960" s="170" t="str">
        <f t="shared" si="200"/>
        <v/>
      </c>
    </row>
    <row r="6961" spans="7:7" ht="18" customHeight="1">
      <c r="G6961" s="170" t="str">
        <f t="shared" si="200"/>
        <v/>
      </c>
    </row>
    <row r="6962" spans="7:7" ht="18" customHeight="1">
      <c r="G6962" s="170" t="str">
        <f t="shared" si="200"/>
        <v/>
      </c>
    </row>
    <row r="6963" spans="7:7" ht="18" customHeight="1">
      <c r="G6963" s="170" t="str">
        <f t="shared" si="200"/>
        <v/>
      </c>
    </row>
    <row r="6964" spans="7:7" ht="18" customHeight="1">
      <c r="G6964" s="170" t="str">
        <f t="shared" si="200"/>
        <v/>
      </c>
    </row>
    <row r="6965" spans="7:7" ht="18" customHeight="1">
      <c r="G6965" s="170" t="str">
        <f t="shared" si="200"/>
        <v/>
      </c>
    </row>
    <row r="6966" spans="7:7" ht="18" customHeight="1">
      <c r="G6966" s="170" t="str">
        <f t="shared" si="200"/>
        <v/>
      </c>
    </row>
    <row r="6967" spans="7:7" ht="18" customHeight="1">
      <c r="G6967" s="170" t="str">
        <f t="shared" si="200"/>
        <v/>
      </c>
    </row>
    <row r="6968" spans="7:7" ht="18" customHeight="1">
      <c r="G6968" s="170" t="str">
        <f t="shared" si="200"/>
        <v/>
      </c>
    </row>
    <row r="6969" spans="7:7" ht="18" customHeight="1">
      <c r="G6969" s="170" t="str">
        <f t="shared" si="200"/>
        <v/>
      </c>
    </row>
    <row r="6970" spans="7:7" ht="18" customHeight="1">
      <c r="G6970" s="170" t="str">
        <f t="shared" si="200"/>
        <v/>
      </c>
    </row>
    <row r="6971" spans="7:7" ht="18" customHeight="1">
      <c r="G6971" s="170" t="str">
        <f t="shared" si="200"/>
        <v/>
      </c>
    </row>
    <row r="6972" spans="7:7" ht="18" customHeight="1">
      <c r="G6972" s="170" t="str">
        <f t="shared" si="200"/>
        <v/>
      </c>
    </row>
    <row r="6973" spans="7:7" ht="18" customHeight="1">
      <c r="G6973" s="170" t="str">
        <f t="shared" si="200"/>
        <v/>
      </c>
    </row>
    <row r="6974" spans="7:7" ht="18" customHeight="1">
      <c r="G6974" s="170" t="str">
        <f t="shared" si="200"/>
        <v/>
      </c>
    </row>
    <row r="6975" spans="7:7" ht="18" customHeight="1">
      <c r="G6975" s="170" t="str">
        <f t="shared" si="200"/>
        <v/>
      </c>
    </row>
    <row r="6976" spans="7:7" ht="18" customHeight="1">
      <c r="G6976" s="170" t="str">
        <f t="shared" si="200"/>
        <v/>
      </c>
    </row>
    <row r="6977" spans="7:7" ht="18" customHeight="1">
      <c r="G6977" s="170" t="str">
        <f t="shared" si="200"/>
        <v/>
      </c>
    </row>
    <row r="6978" spans="7:7" ht="18" customHeight="1">
      <c r="G6978" s="170" t="str">
        <f t="shared" ref="G6978:G7041" si="201">IFERROR(IF(AND(COUNTIF(E6978:E6978,E6978)=(F6978),F6978&gt;0),ROW(),""),"")</f>
        <v/>
      </c>
    </row>
    <row r="6979" spans="7:7" ht="18" customHeight="1">
      <c r="G6979" s="170" t="str">
        <f t="shared" si="201"/>
        <v/>
      </c>
    </row>
    <row r="6980" spans="7:7" ht="18" customHeight="1">
      <c r="G6980" s="170" t="str">
        <f t="shared" si="201"/>
        <v/>
      </c>
    </row>
    <row r="6981" spans="7:7" ht="18" customHeight="1">
      <c r="G6981" s="170" t="str">
        <f t="shared" si="201"/>
        <v/>
      </c>
    </row>
    <row r="6982" spans="7:7" ht="18" customHeight="1">
      <c r="G6982" s="170" t="str">
        <f t="shared" si="201"/>
        <v/>
      </c>
    </row>
    <row r="6983" spans="7:7" ht="18" customHeight="1">
      <c r="G6983" s="170" t="str">
        <f t="shared" si="201"/>
        <v/>
      </c>
    </row>
    <row r="6984" spans="7:7" ht="18" customHeight="1">
      <c r="G6984" s="170" t="str">
        <f t="shared" si="201"/>
        <v/>
      </c>
    </row>
    <row r="6985" spans="7:7" ht="18" customHeight="1">
      <c r="G6985" s="170" t="str">
        <f t="shared" si="201"/>
        <v/>
      </c>
    </row>
    <row r="6986" spans="7:7" ht="18" customHeight="1">
      <c r="G6986" s="170" t="str">
        <f t="shared" si="201"/>
        <v/>
      </c>
    </row>
    <row r="6987" spans="7:7" ht="18" customHeight="1">
      <c r="G6987" s="170" t="str">
        <f t="shared" si="201"/>
        <v/>
      </c>
    </row>
    <row r="6988" spans="7:7" ht="18" customHeight="1">
      <c r="G6988" s="170" t="str">
        <f t="shared" si="201"/>
        <v/>
      </c>
    </row>
    <row r="6989" spans="7:7" ht="18" customHeight="1">
      <c r="G6989" s="170" t="str">
        <f t="shared" si="201"/>
        <v/>
      </c>
    </row>
    <row r="6990" spans="7:7" ht="18" customHeight="1">
      <c r="G6990" s="170" t="str">
        <f t="shared" si="201"/>
        <v/>
      </c>
    </row>
    <row r="6991" spans="7:7" ht="18" customHeight="1">
      <c r="G6991" s="170" t="str">
        <f t="shared" si="201"/>
        <v/>
      </c>
    </row>
    <row r="6992" spans="7:7" ht="18" customHeight="1">
      <c r="G6992" s="170" t="str">
        <f t="shared" si="201"/>
        <v/>
      </c>
    </row>
    <row r="6993" spans="7:7" ht="18" customHeight="1">
      <c r="G6993" s="170" t="str">
        <f t="shared" si="201"/>
        <v/>
      </c>
    </row>
    <row r="6994" spans="7:7" ht="18" customHeight="1">
      <c r="G6994" s="170" t="str">
        <f t="shared" si="201"/>
        <v/>
      </c>
    </row>
    <row r="6995" spans="7:7" ht="18" customHeight="1">
      <c r="G6995" s="170" t="str">
        <f t="shared" si="201"/>
        <v/>
      </c>
    </row>
    <row r="6996" spans="7:7" ht="18" customHeight="1">
      <c r="G6996" s="170" t="str">
        <f t="shared" si="201"/>
        <v/>
      </c>
    </row>
    <row r="6997" spans="7:7" ht="18" customHeight="1">
      <c r="G6997" s="170" t="str">
        <f t="shared" si="201"/>
        <v/>
      </c>
    </row>
    <row r="6998" spans="7:7" ht="18" customHeight="1">
      <c r="G6998" s="170" t="str">
        <f t="shared" si="201"/>
        <v/>
      </c>
    </row>
    <row r="6999" spans="7:7" ht="18" customHeight="1">
      <c r="G6999" s="170" t="str">
        <f t="shared" si="201"/>
        <v/>
      </c>
    </row>
    <row r="7000" spans="7:7" ht="18" customHeight="1">
      <c r="G7000" s="170" t="str">
        <f t="shared" si="201"/>
        <v/>
      </c>
    </row>
    <row r="7001" spans="7:7" ht="18" customHeight="1">
      <c r="G7001" s="170" t="str">
        <f t="shared" si="201"/>
        <v/>
      </c>
    </row>
    <row r="7002" spans="7:7" ht="18" customHeight="1">
      <c r="G7002" s="170" t="str">
        <f t="shared" si="201"/>
        <v/>
      </c>
    </row>
    <row r="7003" spans="7:7" ht="18" customHeight="1">
      <c r="G7003" s="170" t="str">
        <f t="shared" si="201"/>
        <v/>
      </c>
    </row>
    <row r="7004" spans="7:7" ht="18" customHeight="1">
      <c r="G7004" s="170" t="str">
        <f t="shared" si="201"/>
        <v/>
      </c>
    </row>
    <row r="7005" spans="7:7" ht="18" customHeight="1">
      <c r="G7005" s="170" t="str">
        <f t="shared" si="201"/>
        <v/>
      </c>
    </row>
    <row r="7006" spans="7:7" ht="18" customHeight="1">
      <c r="G7006" s="170" t="str">
        <f t="shared" si="201"/>
        <v/>
      </c>
    </row>
    <row r="7007" spans="7:7" ht="18" customHeight="1">
      <c r="G7007" s="170" t="str">
        <f t="shared" si="201"/>
        <v/>
      </c>
    </row>
    <row r="7008" spans="7:7" ht="18" customHeight="1">
      <c r="G7008" s="170" t="str">
        <f t="shared" si="201"/>
        <v/>
      </c>
    </row>
    <row r="7009" spans="7:7" ht="18" customHeight="1">
      <c r="G7009" s="170" t="str">
        <f t="shared" si="201"/>
        <v/>
      </c>
    </row>
    <row r="7010" spans="7:7" ht="18" customHeight="1">
      <c r="G7010" s="170" t="str">
        <f t="shared" si="201"/>
        <v/>
      </c>
    </row>
    <row r="7011" spans="7:7" ht="18" customHeight="1">
      <c r="G7011" s="170" t="str">
        <f t="shared" si="201"/>
        <v/>
      </c>
    </row>
    <row r="7012" spans="7:7" ht="18" customHeight="1">
      <c r="G7012" s="170" t="str">
        <f t="shared" si="201"/>
        <v/>
      </c>
    </row>
    <row r="7013" spans="7:7" ht="18" customHeight="1">
      <c r="G7013" s="170" t="str">
        <f t="shared" si="201"/>
        <v/>
      </c>
    </row>
    <row r="7014" spans="7:7" ht="18" customHeight="1">
      <c r="G7014" s="170" t="str">
        <f t="shared" si="201"/>
        <v/>
      </c>
    </row>
    <row r="7015" spans="7:7" ht="18" customHeight="1">
      <c r="G7015" s="170" t="str">
        <f t="shared" si="201"/>
        <v/>
      </c>
    </row>
    <row r="7016" spans="7:7" ht="18" customHeight="1">
      <c r="G7016" s="170" t="str">
        <f t="shared" si="201"/>
        <v/>
      </c>
    </row>
    <row r="7017" spans="7:7" ht="18" customHeight="1">
      <c r="G7017" s="170" t="str">
        <f t="shared" si="201"/>
        <v/>
      </c>
    </row>
    <row r="7018" spans="7:7" ht="18" customHeight="1">
      <c r="G7018" s="170" t="str">
        <f t="shared" si="201"/>
        <v/>
      </c>
    </row>
    <row r="7019" spans="7:7" ht="18" customHeight="1">
      <c r="G7019" s="170" t="str">
        <f t="shared" si="201"/>
        <v/>
      </c>
    </row>
    <row r="7020" spans="7:7" ht="18" customHeight="1">
      <c r="G7020" s="170" t="str">
        <f t="shared" si="201"/>
        <v/>
      </c>
    </row>
    <row r="7021" spans="7:7" ht="18" customHeight="1">
      <c r="G7021" s="170" t="str">
        <f t="shared" si="201"/>
        <v/>
      </c>
    </row>
    <row r="7022" spans="7:7" ht="18" customHeight="1">
      <c r="G7022" s="170" t="str">
        <f t="shared" si="201"/>
        <v/>
      </c>
    </row>
    <row r="7023" spans="7:7" ht="18" customHeight="1">
      <c r="G7023" s="170" t="str">
        <f t="shared" si="201"/>
        <v/>
      </c>
    </row>
    <row r="7024" spans="7:7" ht="18" customHeight="1">
      <c r="G7024" s="170" t="str">
        <f t="shared" si="201"/>
        <v/>
      </c>
    </row>
    <row r="7025" spans="7:7" ht="18" customHeight="1">
      <c r="G7025" s="170" t="str">
        <f t="shared" si="201"/>
        <v/>
      </c>
    </row>
    <row r="7026" spans="7:7" ht="18" customHeight="1">
      <c r="G7026" s="170" t="str">
        <f t="shared" si="201"/>
        <v/>
      </c>
    </row>
    <row r="7027" spans="7:7" ht="18" customHeight="1">
      <c r="G7027" s="170" t="str">
        <f t="shared" si="201"/>
        <v/>
      </c>
    </row>
    <row r="7028" spans="7:7" ht="18" customHeight="1">
      <c r="G7028" s="170" t="str">
        <f t="shared" si="201"/>
        <v/>
      </c>
    </row>
    <row r="7029" spans="7:7" ht="18" customHeight="1">
      <c r="G7029" s="170" t="str">
        <f t="shared" si="201"/>
        <v/>
      </c>
    </row>
    <row r="7030" spans="7:7" ht="18" customHeight="1">
      <c r="G7030" s="170" t="str">
        <f t="shared" si="201"/>
        <v/>
      </c>
    </row>
    <row r="7031" spans="7:7" ht="18" customHeight="1">
      <c r="G7031" s="170" t="str">
        <f t="shared" si="201"/>
        <v/>
      </c>
    </row>
    <row r="7032" spans="7:7" ht="18" customHeight="1">
      <c r="G7032" s="170" t="str">
        <f t="shared" si="201"/>
        <v/>
      </c>
    </row>
    <row r="7033" spans="7:7" ht="18" customHeight="1">
      <c r="G7033" s="170" t="str">
        <f t="shared" si="201"/>
        <v/>
      </c>
    </row>
    <row r="7034" spans="7:7" ht="18" customHeight="1">
      <c r="G7034" s="170" t="str">
        <f t="shared" si="201"/>
        <v/>
      </c>
    </row>
    <row r="7035" spans="7:7" ht="18" customHeight="1">
      <c r="G7035" s="170" t="str">
        <f t="shared" si="201"/>
        <v/>
      </c>
    </row>
    <row r="7036" spans="7:7" ht="18" customHeight="1">
      <c r="G7036" s="170" t="str">
        <f t="shared" si="201"/>
        <v/>
      </c>
    </row>
    <row r="7037" spans="7:7" ht="18" customHeight="1">
      <c r="G7037" s="170" t="str">
        <f t="shared" si="201"/>
        <v/>
      </c>
    </row>
    <row r="7038" spans="7:7" ht="18" customHeight="1">
      <c r="G7038" s="170" t="str">
        <f t="shared" si="201"/>
        <v/>
      </c>
    </row>
    <row r="7039" spans="7:7" ht="18" customHeight="1">
      <c r="G7039" s="170" t="str">
        <f t="shared" si="201"/>
        <v/>
      </c>
    </row>
    <row r="7040" spans="7:7" ht="18" customHeight="1">
      <c r="G7040" s="170" t="str">
        <f t="shared" si="201"/>
        <v/>
      </c>
    </row>
    <row r="7041" spans="7:7" ht="18" customHeight="1">
      <c r="G7041" s="170" t="str">
        <f t="shared" si="201"/>
        <v/>
      </c>
    </row>
    <row r="7042" spans="7:7" ht="18" customHeight="1">
      <c r="G7042" s="170" t="str">
        <f t="shared" ref="G7042:G7105" si="202">IFERROR(IF(AND(COUNTIF(E7042:E7042,E7042)=(F7042),F7042&gt;0),ROW(),""),"")</f>
        <v/>
      </c>
    </row>
    <row r="7043" spans="7:7" ht="18" customHeight="1">
      <c r="G7043" s="170" t="str">
        <f t="shared" si="202"/>
        <v/>
      </c>
    </row>
    <row r="7044" spans="7:7" ht="18" customHeight="1">
      <c r="G7044" s="170" t="str">
        <f t="shared" si="202"/>
        <v/>
      </c>
    </row>
    <row r="7045" spans="7:7" ht="18" customHeight="1">
      <c r="G7045" s="170" t="str">
        <f t="shared" si="202"/>
        <v/>
      </c>
    </row>
    <row r="7046" spans="7:7" ht="18" customHeight="1">
      <c r="G7046" s="170" t="str">
        <f t="shared" si="202"/>
        <v/>
      </c>
    </row>
    <row r="7047" spans="7:7" ht="18" customHeight="1">
      <c r="G7047" s="170" t="str">
        <f t="shared" si="202"/>
        <v/>
      </c>
    </row>
    <row r="7048" spans="7:7" ht="18" customHeight="1">
      <c r="G7048" s="170" t="str">
        <f t="shared" si="202"/>
        <v/>
      </c>
    </row>
    <row r="7049" spans="7:7" ht="18" customHeight="1">
      <c r="G7049" s="170" t="str">
        <f t="shared" si="202"/>
        <v/>
      </c>
    </row>
    <row r="7050" spans="7:7" ht="18" customHeight="1">
      <c r="G7050" s="170" t="str">
        <f t="shared" si="202"/>
        <v/>
      </c>
    </row>
    <row r="7051" spans="7:7" ht="18" customHeight="1">
      <c r="G7051" s="170" t="str">
        <f t="shared" si="202"/>
        <v/>
      </c>
    </row>
    <row r="7052" spans="7:7" ht="18" customHeight="1">
      <c r="G7052" s="170" t="str">
        <f t="shared" si="202"/>
        <v/>
      </c>
    </row>
    <row r="7053" spans="7:7" ht="18" customHeight="1">
      <c r="G7053" s="170" t="str">
        <f t="shared" si="202"/>
        <v/>
      </c>
    </row>
    <row r="7054" spans="7:7" ht="18" customHeight="1">
      <c r="G7054" s="170" t="str">
        <f t="shared" si="202"/>
        <v/>
      </c>
    </row>
    <row r="7055" spans="7:7" ht="18" customHeight="1">
      <c r="G7055" s="170" t="str">
        <f t="shared" si="202"/>
        <v/>
      </c>
    </row>
    <row r="7056" spans="7:7" ht="18" customHeight="1">
      <c r="G7056" s="170" t="str">
        <f t="shared" si="202"/>
        <v/>
      </c>
    </row>
    <row r="7057" spans="7:7" ht="18" customHeight="1">
      <c r="G7057" s="170" t="str">
        <f t="shared" si="202"/>
        <v/>
      </c>
    </row>
    <row r="7058" spans="7:7" ht="18" customHeight="1">
      <c r="G7058" s="170" t="str">
        <f t="shared" si="202"/>
        <v/>
      </c>
    </row>
    <row r="7059" spans="7:7" ht="18" customHeight="1">
      <c r="G7059" s="170" t="str">
        <f t="shared" si="202"/>
        <v/>
      </c>
    </row>
    <row r="7060" spans="7:7" ht="18" customHeight="1">
      <c r="G7060" s="170" t="str">
        <f t="shared" si="202"/>
        <v/>
      </c>
    </row>
    <row r="7061" spans="7:7" ht="18" customHeight="1">
      <c r="G7061" s="170" t="str">
        <f t="shared" si="202"/>
        <v/>
      </c>
    </row>
    <row r="7062" spans="7:7" ht="18" customHeight="1">
      <c r="G7062" s="170" t="str">
        <f t="shared" si="202"/>
        <v/>
      </c>
    </row>
    <row r="7063" spans="7:7" ht="18" customHeight="1">
      <c r="G7063" s="170" t="str">
        <f t="shared" si="202"/>
        <v/>
      </c>
    </row>
    <row r="7064" spans="7:7" ht="18" customHeight="1">
      <c r="G7064" s="170" t="str">
        <f t="shared" si="202"/>
        <v/>
      </c>
    </row>
    <row r="7065" spans="7:7" ht="18" customHeight="1">
      <c r="G7065" s="170" t="str">
        <f t="shared" si="202"/>
        <v/>
      </c>
    </row>
    <row r="7066" spans="7:7" ht="18" customHeight="1">
      <c r="G7066" s="170" t="str">
        <f t="shared" si="202"/>
        <v/>
      </c>
    </row>
    <row r="7067" spans="7:7" ht="18" customHeight="1">
      <c r="G7067" s="170" t="str">
        <f t="shared" si="202"/>
        <v/>
      </c>
    </row>
    <row r="7068" spans="7:7" ht="18" customHeight="1">
      <c r="G7068" s="170" t="str">
        <f t="shared" si="202"/>
        <v/>
      </c>
    </row>
    <row r="7069" spans="7:7" ht="18" customHeight="1">
      <c r="G7069" s="170" t="str">
        <f t="shared" si="202"/>
        <v/>
      </c>
    </row>
    <row r="7070" spans="7:7" ht="18" customHeight="1">
      <c r="G7070" s="170" t="str">
        <f t="shared" si="202"/>
        <v/>
      </c>
    </row>
    <row r="7071" spans="7:7" ht="18" customHeight="1">
      <c r="G7071" s="170" t="str">
        <f t="shared" si="202"/>
        <v/>
      </c>
    </row>
    <row r="7072" spans="7:7" ht="18" customHeight="1">
      <c r="G7072" s="170" t="str">
        <f t="shared" si="202"/>
        <v/>
      </c>
    </row>
    <row r="7073" spans="7:7" ht="18" customHeight="1">
      <c r="G7073" s="170" t="str">
        <f t="shared" si="202"/>
        <v/>
      </c>
    </row>
    <row r="7074" spans="7:7" ht="18" customHeight="1">
      <c r="G7074" s="170" t="str">
        <f t="shared" si="202"/>
        <v/>
      </c>
    </row>
    <row r="7075" spans="7:7" ht="18" customHeight="1">
      <c r="G7075" s="170" t="str">
        <f t="shared" si="202"/>
        <v/>
      </c>
    </row>
    <row r="7076" spans="7:7" ht="18" customHeight="1">
      <c r="G7076" s="170" t="str">
        <f t="shared" si="202"/>
        <v/>
      </c>
    </row>
    <row r="7077" spans="7:7" ht="18" customHeight="1">
      <c r="G7077" s="170" t="str">
        <f t="shared" si="202"/>
        <v/>
      </c>
    </row>
    <row r="7078" spans="7:7" ht="18" customHeight="1">
      <c r="G7078" s="170" t="str">
        <f t="shared" si="202"/>
        <v/>
      </c>
    </row>
    <row r="7079" spans="7:7" ht="18" customHeight="1">
      <c r="G7079" s="170" t="str">
        <f t="shared" si="202"/>
        <v/>
      </c>
    </row>
    <row r="7080" spans="7:7" ht="18" customHeight="1">
      <c r="G7080" s="170" t="str">
        <f t="shared" si="202"/>
        <v/>
      </c>
    </row>
    <row r="7081" spans="7:7" ht="18" customHeight="1">
      <c r="G7081" s="170" t="str">
        <f t="shared" si="202"/>
        <v/>
      </c>
    </row>
    <row r="7082" spans="7:7" ht="18" customHeight="1">
      <c r="G7082" s="170" t="str">
        <f t="shared" si="202"/>
        <v/>
      </c>
    </row>
    <row r="7083" spans="7:7" ht="18" customHeight="1">
      <c r="G7083" s="170" t="str">
        <f t="shared" si="202"/>
        <v/>
      </c>
    </row>
    <row r="7084" spans="7:7" ht="18" customHeight="1">
      <c r="G7084" s="170" t="str">
        <f t="shared" si="202"/>
        <v/>
      </c>
    </row>
    <row r="7085" spans="7:7" ht="18" customHeight="1">
      <c r="G7085" s="170" t="str">
        <f t="shared" si="202"/>
        <v/>
      </c>
    </row>
    <row r="7086" spans="7:7" ht="18" customHeight="1">
      <c r="G7086" s="170" t="str">
        <f t="shared" si="202"/>
        <v/>
      </c>
    </row>
    <row r="7087" spans="7:7" ht="18" customHeight="1">
      <c r="G7087" s="170" t="str">
        <f t="shared" si="202"/>
        <v/>
      </c>
    </row>
    <row r="7088" spans="7:7" ht="18" customHeight="1">
      <c r="G7088" s="170" t="str">
        <f t="shared" si="202"/>
        <v/>
      </c>
    </row>
    <row r="7089" spans="7:7" ht="18" customHeight="1">
      <c r="G7089" s="170" t="str">
        <f t="shared" si="202"/>
        <v/>
      </c>
    </row>
    <row r="7090" spans="7:7" ht="18" customHeight="1">
      <c r="G7090" s="170" t="str">
        <f t="shared" si="202"/>
        <v/>
      </c>
    </row>
    <row r="7091" spans="7:7" ht="18" customHeight="1">
      <c r="G7091" s="170" t="str">
        <f t="shared" si="202"/>
        <v/>
      </c>
    </row>
    <row r="7092" spans="7:7" ht="18" customHeight="1">
      <c r="G7092" s="170" t="str">
        <f t="shared" si="202"/>
        <v/>
      </c>
    </row>
    <row r="7093" spans="7:7" ht="18" customHeight="1">
      <c r="G7093" s="170" t="str">
        <f t="shared" si="202"/>
        <v/>
      </c>
    </row>
    <row r="7094" spans="7:7" ht="18" customHeight="1">
      <c r="G7094" s="170" t="str">
        <f t="shared" si="202"/>
        <v/>
      </c>
    </row>
    <row r="7095" spans="7:7" ht="18" customHeight="1">
      <c r="G7095" s="170" t="str">
        <f t="shared" si="202"/>
        <v/>
      </c>
    </row>
    <row r="7096" spans="7:7" ht="18" customHeight="1">
      <c r="G7096" s="170" t="str">
        <f t="shared" si="202"/>
        <v/>
      </c>
    </row>
    <row r="7097" spans="7:7" ht="18" customHeight="1">
      <c r="G7097" s="170" t="str">
        <f t="shared" si="202"/>
        <v/>
      </c>
    </row>
    <row r="7098" spans="7:7" ht="18" customHeight="1">
      <c r="G7098" s="170" t="str">
        <f t="shared" si="202"/>
        <v/>
      </c>
    </row>
    <row r="7099" spans="7:7" ht="18" customHeight="1">
      <c r="G7099" s="170" t="str">
        <f t="shared" si="202"/>
        <v/>
      </c>
    </row>
    <row r="7100" spans="7:7" ht="18" customHeight="1">
      <c r="G7100" s="170" t="str">
        <f t="shared" si="202"/>
        <v/>
      </c>
    </row>
    <row r="7101" spans="7:7" ht="18" customHeight="1">
      <c r="G7101" s="170" t="str">
        <f t="shared" si="202"/>
        <v/>
      </c>
    </row>
    <row r="7102" spans="7:7" ht="18" customHeight="1">
      <c r="G7102" s="170" t="str">
        <f t="shared" si="202"/>
        <v/>
      </c>
    </row>
    <row r="7103" spans="7:7" ht="18" customHeight="1">
      <c r="G7103" s="170" t="str">
        <f t="shared" si="202"/>
        <v/>
      </c>
    </row>
    <row r="7104" spans="7:7" ht="18" customHeight="1">
      <c r="G7104" s="170" t="str">
        <f t="shared" si="202"/>
        <v/>
      </c>
    </row>
    <row r="7105" spans="7:7" ht="18" customHeight="1">
      <c r="G7105" s="170" t="str">
        <f t="shared" si="202"/>
        <v/>
      </c>
    </row>
    <row r="7106" spans="7:7" ht="18" customHeight="1">
      <c r="G7106" s="170" t="str">
        <f t="shared" ref="G7106:G7169" si="203">IFERROR(IF(AND(COUNTIF(E7106:E7106,E7106)=(F7106),F7106&gt;0),ROW(),""),"")</f>
        <v/>
      </c>
    </row>
    <row r="7107" spans="7:7" ht="18" customHeight="1">
      <c r="G7107" s="170" t="str">
        <f t="shared" si="203"/>
        <v/>
      </c>
    </row>
    <row r="7108" spans="7:7" ht="18" customHeight="1">
      <c r="G7108" s="170" t="str">
        <f t="shared" si="203"/>
        <v/>
      </c>
    </row>
    <row r="7109" spans="7:7" ht="18" customHeight="1">
      <c r="G7109" s="170" t="str">
        <f t="shared" si="203"/>
        <v/>
      </c>
    </row>
    <row r="7110" spans="7:7" ht="18" customHeight="1">
      <c r="G7110" s="170" t="str">
        <f t="shared" si="203"/>
        <v/>
      </c>
    </row>
    <row r="7111" spans="7:7" ht="18" customHeight="1">
      <c r="G7111" s="170" t="str">
        <f t="shared" si="203"/>
        <v/>
      </c>
    </row>
    <row r="7112" spans="7:7" ht="18" customHeight="1">
      <c r="G7112" s="170" t="str">
        <f t="shared" si="203"/>
        <v/>
      </c>
    </row>
    <row r="7113" spans="7:7" ht="18" customHeight="1">
      <c r="G7113" s="170" t="str">
        <f t="shared" si="203"/>
        <v/>
      </c>
    </row>
    <row r="7114" spans="7:7" ht="18" customHeight="1">
      <c r="G7114" s="170" t="str">
        <f t="shared" si="203"/>
        <v/>
      </c>
    </row>
    <row r="7115" spans="7:7" ht="18" customHeight="1">
      <c r="G7115" s="170" t="str">
        <f t="shared" si="203"/>
        <v/>
      </c>
    </row>
    <row r="7116" spans="7:7" ht="18" customHeight="1">
      <c r="G7116" s="170" t="str">
        <f t="shared" si="203"/>
        <v/>
      </c>
    </row>
    <row r="7117" spans="7:7" ht="18" customHeight="1">
      <c r="G7117" s="170" t="str">
        <f t="shared" si="203"/>
        <v/>
      </c>
    </row>
    <row r="7118" spans="7:7" ht="18" customHeight="1">
      <c r="G7118" s="170" t="str">
        <f t="shared" si="203"/>
        <v/>
      </c>
    </row>
    <row r="7119" spans="7:7" ht="18" customHeight="1">
      <c r="G7119" s="170" t="str">
        <f t="shared" si="203"/>
        <v/>
      </c>
    </row>
    <row r="7120" spans="7:7" ht="18" customHeight="1">
      <c r="G7120" s="170" t="str">
        <f t="shared" si="203"/>
        <v/>
      </c>
    </row>
    <row r="7121" spans="7:7" ht="18" customHeight="1">
      <c r="G7121" s="170" t="str">
        <f t="shared" si="203"/>
        <v/>
      </c>
    </row>
    <row r="7122" spans="7:7" ht="18" customHeight="1">
      <c r="G7122" s="170" t="str">
        <f t="shared" si="203"/>
        <v/>
      </c>
    </row>
    <row r="7123" spans="7:7" ht="18" customHeight="1">
      <c r="G7123" s="170" t="str">
        <f t="shared" si="203"/>
        <v/>
      </c>
    </row>
    <row r="7124" spans="7:7" ht="18" customHeight="1">
      <c r="G7124" s="170" t="str">
        <f t="shared" si="203"/>
        <v/>
      </c>
    </row>
    <row r="7125" spans="7:7" ht="18" customHeight="1">
      <c r="G7125" s="170" t="str">
        <f t="shared" si="203"/>
        <v/>
      </c>
    </row>
    <row r="7126" spans="7:7" ht="18" customHeight="1">
      <c r="G7126" s="170" t="str">
        <f t="shared" si="203"/>
        <v/>
      </c>
    </row>
    <row r="7127" spans="7:7" ht="18" customHeight="1">
      <c r="G7127" s="170" t="str">
        <f t="shared" si="203"/>
        <v/>
      </c>
    </row>
    <row r="7128" spans="7:7" ht="18" customHeight="1">
      <c r="G7128" s="170" t="str">
        <f t="shared" si="203"/>
        <v/>
      </c>
    </row>
    <row r="7129" spans="7:7" ht="18" customHeight="1">
      <c r="G7129" s="170" t="str">
        <f t="shared" si="203"/>
        <v/>
      </c>
    </row>
    <row r="7130" spans="7:7" ht="18" customHeight="1">
      <c r="G7130" s="170" t="str">
        <f t="shared" si="203"/>
        <v/>
      </c>
    </row>
    <row r="7131" spans="7:7" ht="18" customHeight="1">
      <c r="G7131" s="170" t="str">
        <f t="shared" si="203"/>
        <v/>
      </c>
    </row>
    <row r="7132" spans="7:7" ht="18" customHeight="1">
      <c r="G7132" s="170" t="str">
        <f t="shared" si="203"/>
        <v/>
      </c>
    </row>
    <row r="7133" spans="7:7" ht="18" customHeight="1">
      <c r="G7133" s="170" t="str">
        <f t="shared" si="203"/>
        <v/>
      </c>
    </row>
    <row r="7134" spans="7:7" ht="18" customHeight="1">
      <c r="G7134" s="170" t="str">
        <f t="shared" si="203"/>
        <v/>
      </c>
    </row>
    <row r="7135" spans="7:7" ht="18" customHeight="1">
      <c r="G7135" s="170" t="str">
        <f t="shared" si="203"/>
        <v/>
      </c>
    </row>
    <row r="7136" spans="7:7" ht="18" customHeight="1">
      <c r="G7136" s="170" t="str">
        <f t="shared" si="203"/>
        <v/>
      </c>
    </row>
    <row r="7137" spans="7:7" ht="18" customHeight="1">
      <c r="G7137" s="170" t="str">
        <f t="shared" si="203"/>
        <v/>
      </c>
    </row>
    <row r="7138" spans="7:7" ht="18" customHeight="1">
      <c r="G7138" s="170" t="str">
        <f t="shared" si="203"/>
        <v/>
      </c>
    </row>
    <row r="7139" spans="7:7" ht="18" customHeight="1">
      <c r="G7139" s="170" t="str">
        <f t="shared" si="203"/>
        <v/>
      </c>
    </row>
    <row r="7140" spans="7:7" ht="18" customHeight="1">
      <c r="G7140" s="170" t="str">
        <f t="shared" si="203"/>
        <v/>
      </c>
    </row>
    <row r="7141" spans="7:7" ht="18" customHeight="1">
      <c r="G7141" s="170" t="str">
        <f t="shared" si="203"/>
        <v/>
      </c>
    </row>
    <row r="7142" spans="7:7" ht="18" customHeight="1">
      <c r="G7142" s="170" t="str">
        <f t="shared" si="203"/>
        <v/>
      </c>
    </row>
    <row r="7143" spans="7:7" ht="18" customHeight="1">
      <c r="G7143" s="170" t="str">
        <f t="shared" si="203"/>
        <v/>
      </c>
    </row>
    <row r="7144" spans="7:7" ht="18" customHeight="1">
      <c r="G7144" s="170" t="str">
        <f t="shared" si="203"/>
        <v/>
      </c>
    </row>
    <row r="7145" spans="7:7" ht="18" customHeight="1">
      <c r="G7145" s="170" t="str">
        <f t="shared" si="203"/>
        <v/>
      </c>
    </row>
    <row r="7146" spans="7:7" ht="18" customHeight="1">
      <c r="G7146" s="170" t="str">
        <f t="shared" si="203"/>
        <v/>
      </c>
    </row>
    <row r="7147" spans="7:7" ht="18" customHeight="1">
      <c r="G7147" s="170" t="str">
        <f t="shared" si="203"/>
        <v/>
      </c>
    </row>
    <row r="7148" spans="7:7" ht="18" customHeight="1">
      <c r="G7148" s="170" t="str">
        <f t="shared" si="203"/>
        <v/>
      </c>
    </row>
    <row r="7149" spans="7:7" ht="18" customHeight="1">
      <c r="G7149" s="170" t="str">
        <f t="shared" si="203"/>
        <v/>
      </c>
    </row>
    <row r="7150" spans="7:7" ht="18" customHeight="1">
      <c r="G7150" s="170" t="str">
        <f t="shared" si="203"/>
        <v/>
      </c>
    </row>
    <row r="7151" spans="7:7" ht="18" customHeight="1">
      <c r="G7151" s="170" t="str">
        <f t="shared" si="203"/>
        <v/>
      </c>
    </row>
    <row r="7152" spans="7:7" ht="18" customHeight="1">
      <c r="G7152" s="170" t="str">
        <f t="shared" si="203"/>
        <v/>
      </c>
    </row>
    <row r="7153" spans="7:7" ht="18" customHeight="1">
      <c r="G7153" s="170" t="str">
        <f t="shared" si="203"/>
        <v/>
      </c>
    </row>
    <row r="7154" spans="7:7" ht="18" customHeight="1">
      <c r="G7154" s="170" t="str">
        <f t="shared" si="203"/>
        <v/>
      </c>
    </row>
    <row r="7155" spans="7:7" ht="18" customHeight="1">
      <c r="G7155" s="170" t="str">
        <f t="shared" si="203"/>
        <v/>
      </c>
    </row>
    <row r="7156" spans="7:7" ht="18" customHeight="1">
      <c r="G7156" s="170" t="str">
        <f t="shared" si="203"/>
        <v/>
      </c>
    </row>
    <row r="7157" spans="7:7" ht="18" customHeight="1">
      <c r="G7157" s="170" t="str">
        <f t="shared" si="203"/>
        <v/>
      </c>
    </row>
    <row r="7158" spans="7:7" ht="18" customHeight="1">
      <c r="G7158" s="170" t="str">
        <f t="shared" si="203"/>
        <v/>
      </c>
    </row>
    <row r="7159" spans="7:7" ht="18" customHeight="1">
      <c r="G7159" s="170" t="str">
        <f t="shared" si="203"/>
        <v/>
      </c>
    </row>
    <row r="7160" spans="7:7" ht="18" customHeight="1">
      <c r="G7160" s="170" t="str">
        <f t="shared" si="203"/>
        <v/>
      </c>
    </row>
    <row r="7161" spans="7:7" ht="18" customHeight="1">
      <c r="G7161" s="170" t="str">
        <f t="shared" si="203"/>
        <v/>
      </c>
    </row>
    <row r="7162" spans="7:7" ht="18" customHeight="1">
      <c r="G7162" s="170" t="str">
        <f t="shared" si="203"/>
        <v/>
      </c>
    </row>
    <row r="7163" spans="7:7" ht="18" customHeight="1">
      <c r="G7163" s="170" t="str">
        <f t="shared" si="203"/>
        <v/>
      </c>
    </row>
    <row r="7164" spans="7:7" ht="18" customHeight="1">
      <c r="G7164" s="170" t="str">
        <f t="shared" si="203"/>
        <v/>
      </c>
    </row>
    <row r="7165" spans="7:7" ht="18" customHeight="1">
      <c r="G7165" s="170" t="str">
        <f t="shared" si="203"/>
        <v/>
      </c>
    </row>
    <row r="7166" spans="7:7" ht="18" customHeight="1">
      <c r="G7166" s="170" t="str">
        <f t="shared" si="203"/>
        <v/>
      </c>
    </row>
    <row r="7167" spans="7:7" ht="18" customHeight="1">
      <c r="G7167" s="170" t="str">
        <f t="shared" si="203"/>
        <v/>
      </c>
    </row>
    <row r="7168" spans="7:7" ht="18" customHeight="1">
      <c r="G7168" s="170" t="str">
        <f t="shared" si="203"/>
        <v/>
      </c>
    </row>
    <row r="7169" spans="7:7" ht="18" customHeight="1">
      <c r="G7169" s="170" t="str">
        <f t="shared" si="203"/>
        <v/>
      </c>
    </row>
    <row r="7170" spans="7:7" ht="18" customHeight="1">
      <c r="G7170" s="170" t="str">
        <f t="shared" ref="G7170:G7233" si="204">IFERROR(IF(AND(COUNTIF(E7170:E7170,E7170)=(F7170),F7170&gt;0),ROW(),""),"")</f>
        <v/>
      </c>
    </row>
    <row r="7171" spans="7:7" ht="18" customHeight="1">
      <c r="G7171" s="170" t="str">
        <f t="shared" si="204"/>
        <v/>
      </c>
    </row>
    <row r="7172" spans="7:7" ht="18" customHeight="1">
      <c r="G7172" s="170" t="str">
        <f t="shared" si="204"/>
        <v/>
      </c>
    </row>
    <row r="7173" spans="7:7" ht="18" customHeight="1">
      <c r="G7173" s="170" t="str">
        <f t="shared" si="204"/>
        <v/>
      </c>
    </row>
    <row r="7174" spans="7:7" ht="18" customHeight="1">
      <c r="G7174" s="170" t="str">
        <f t="shared" si="204"/>
        <v/>
      </c>
    </row>
    <row r="7175" spans="7:7" ht="18" customHeight="1">
      <c r="G7175" s="170" t="str">
        <f t="shared" si="204"/>
        <v/>
      </c>
    </row>
    <row r="7176" spans="7:7" ht="18" customHeight="1">
      <c r="G7176" s="170" t="str">
        <f t="shared" si="204"/>
        <v/>
      </c>
    </row>
    <row r="7177" spans="7:7" ht="18" customHeight="1">
      <c r="G7177" s="170" t="str">
        <f t="shared" si="204"/>
        <v/>
      </c>
    </row>
    <row r="7178" spans="7:7" ht="18" customHeight="1">
      <c r="G7178" s="170" t="str">
        <f t="shared" si="204"/>
        <v/>
      </c>
    </row>
    <row r="7179" spans="7:7" ht="18" customHeight="1">
      <c r="G7179" s="170" t="str">
        <f t="shared" si="204"/>
        <v/>
      </c>
    </row>
    <row r="7180" spans="7:7" ht="18" customHeight="1">
      <c r="G7180" s="170" t="str">
        <f t="shared" si="204"/>
        <v/>
      </c>
    </row>
    <row r="7181" spans="7:7" ht="18" customHeight="1">
      <c r="G7181" s="170" t="str">
        <f t="shared" si="204"/>
        <v/>
      </c>
    </row>
    <row r="7182" spans="7:7" ht="18" customHeight="1">
      <c r="G7182" s="170" t="str">
        <f t="shared" si="204"/>
        <v/>
      </c>
    </row>
    <row r="7183" spans="7:7" ht="18" customHeight="1">
      <c r="G7183" s="170" t="str">
        <f t="shared" si="204"/>
        <v/>
      </c>
    </row>
    <row r="7184" spans="7:7" ht="18" customHeight="1">
      <c r="G7184" s="170" t="str">
        <f t="shared" si="204"/>
        <v/>
      </c>
    </row>
    <row r="7185" spans="7:7" ht="18" customHeight="1">
      <c r="G7185" s="170" t="str">
        <f t="shared" si="204"/>
        <v/>
      </c>
    </row>
    <row r="7186" spans="7:7" ht="18" customHeight="1">
      <c r="G7186" s="170" t="str">
        <f t="shared" si="204"/>
        <v/>
      </c>
    </row>
    <row r="7187" spans="7:7" ht="18" customHeight="1">
      <c r="G7187" s="170" t="str">
        <f t="shared" si="204"/>
        <v/>
      </c>
    </row>
    <row r="7188" spans="7:7" ht="18" customHeight="1">
      <c r="G7188" s="170" t="str">
        <f t="shared" si="204"/>
        <v/>
      </c>
    </row>
    <row r="7189" spans="7:7" ht="18" customHeight="1">
      <c r="G7189" s="170" t="str">
        <f t="shared" si="204"/>
        <v/>
      </c>
    </row>
    <row r="7190" spans="7:7" ht="18" customHeight="1">
      <c r="G7190" s="170" t="str">
        <f t="shared" si="204"/>
        <v/>
      </c>
    </row>
    <row r="7191" spans="7:7" ht="18" customHeight="1">
      <c r="G7191" s="170" t="str">
        <f t="shared" si="204"/>
        <v/>
      </c>
    </row>
    <row r="7192" spans="7:7" ht="18" customHeight="1">
      <c r="G7192" s="170" t="str">
        <f t="shared" si="204"/>
        <v/>
      </c>
    </row>
    <row r="7193" spans="7:7" ht="18" customHeight="1">
      <c r="G7193" s="170" t="str">
        <f t="shared" si="204"/>
        <v/>
      </c>
    </row>
    <row r="7194" spans="7:7" ht="18" customHeight="1">
      <c r="G7194" s="170" t="str">
        <f t="shared" si="204"/>
        <v/>
      </c>
    </row>
    <row r="7195" spans="7:7" ht="18" customHeight="1">
      <c r="G7195" s="170" t="str">
        <f t="shared" si="204"/>
        <v/>
      </c>
    </row>
    <row r="7196" spans="7:7" ht="18" customHeight="1">
      <c r="G7196" s="170" t="str">
        <f t="shared" si="204"/>
        <v/>
      </c>
    </row>
    <row r="7197" spans="7:7" ht="18" customHeight="1">
      <c r="G7197" s="170" t="str">
        <f t="shared" si="204"/>
        <v/>
      </c>
    </row>
    <row r="7198" spans="7:7" ht="18" customHeight="1">
      <c r="G7198" s="170" t="str">
        <f t="shared" si="204"/>
        <v/>
      </c>
    </row>
    <row r="7199" spans="7:7" ht="18" customHeight="1">
      <c r="G7199" s="170" t="str">
        <f t="shared" si="204"/>
        <v/>
      </c>
    </row>
    <row r="7200" spans="7:7" ht="18" customHeight="1">
      <c r="G7200" s="170" t="str">
        <f t="shared" si="204"/>
        <v/>
      </c>
    </row>
    <row r="7201" spans="7:7" ht="18" customHeight="1">
      <c r="G7201" s="170" t="str">
        <f t="shared" si="204"/>
        <v/>
      </c>
    </row>
    <row r="7202" spans="7:7" ht="18" customHeight="1">
      <c r="G7202" s="170" t="str">
        <f t="shared" si="204"/>
        <v/>
      </c>
    </row>
    <row r="7203" spans="7:7" ht="18" customHeight="1">
      <c r="G7203" s="170" t="str">
        <f t="shared" si="204"/>
        <v/>
      </c>
    </row>
    <row r="7204" spans="7:7" ht="18" customHeight="1">
      <c r="G7204" s="170" t="str">
        <f t="shared" si="204"/>
        <v/>
      </c>
    </row>
    <row r="7205" spans="7:7" ht="18" customHeight="1">
      <c r="G7205" s="170" t="str">
        <f t="shared" si="204"/>
        <v/>
      </c>
    </row>
    <row r="7206" spans="7:7" ht="18" customHeight="1">
      <c r="G7206" s="170" t="str">
        <f t="shared" si="204"/>
        <v/>
      </c>
    </row>
    <row r="7207" spans="7:7" ht="18" customHeight="1">
      <c r="G7207" s="170" t="str">
        <f t="shared" si="204"/>
        <v/>
      </c>
    </row>
    <row r="7208" spans="7:7" ht="18" customHeight="1">
      <c r="G7208" s="170" t="str">
        <f t="shared" si="204"/>
        <v/>
      </c>
    </row>
    <row r="7209" spans="7:7" ht="18" customHeight="1">
      <c r="G7209" s="170" t="str">
        <f t="shared" si="204"/>
        <v/>
      </c>
    </row>
    <row r="7210" spans="7:7" ht="18" customHeight="1">
      <c r="G7210" s="170" t="str">
        <f t="shared" si="204"/>
        <v/>
      </c>
    </row>
    <row r="7211" spans="7:7" ht="18" customHeight="1">
      <c r="G7211" s="170" t="str">
        <f t="shared" si="204"/>
        <v/>
      </c>
    </row>
    <row r="7212" spans="7:7" ht="18" customHeight="1">
      <c r="G7212" s="170" t="str">
        <f t="shared" si="204"/>
        <v/>
      </c>
    </row>
    <row r="7213" spans="7:7" ht="18" customHeight="1">
      <c r="G7213" s="170" t="str">
        <f t="shared" si="204"/>
        <v/>
      </c>
    </row>
    <row r="7214" spans="7:7" ht="18" customHeight="1">
      <c r="G7214" s="170" t="str">
        <f t="shared" si="204"/>
        <v/>
      </c>
    </row>
    <row r="7215" spans="7:7" ht="18" customHeight="1">
      <c r="G7215" s="170" t="str">
        <f t="shared" si="204"/>
        <v/>
      </c>
    </row>
    <row r="7216" spans="7:7" ht="18" customHeight="1">
      <c r="G7216" s="170" t="str">
        <f t="shared" si="204"/>
        <v/>
      </c>
    </row>
    <row r="7217" spans="7:7" ht="18" customHeight="1">
      <c r="G7217" s="170" t="str">
        <f t="shared" si="204"/>
        <v/>
      </c>
    </row>
    <row r="7218" spans="7:7" ht="18" customHeight="1">
      <c r="G7218" s="170" t="str">
        <f t="shared" si="204"/>
        <v/>
      </c>
    </row>
    <row r="7219" spans="7:7" ht="18" customHeight="1">
      <c r="G7219" s="170" t="str">
        <f t="shared" si="204"/>
        <v/>
      </c>
    </row>
    <row r="7220" spans="7:7" ht="18" customHeight="1">
      <c r="G7220" s="170" t="str">
        <f t="shared" si="204"/>
        <v/>
      </c>
    </row>
    <row r="7221" spans="7:7" ht="18" customHeight="1">
      <c r="G7221" s="170" t="str">
        <f t="shared" si="204"/>
        <v/>
      </c>
    </row>
    <row r="7222" spans="7:7" ht="18" customHeight="1">
      <c r="G7222" s="170" t="str">
        <f t="shared" si="204"/>
        <v/>
      </c>
    </row>
    <row r="7223" spans="7:7" ht="18" customHeight="1">
      <c r="G7223" s="170" t="str">
        <f t="shared" si="204"/>
        <v/>
      </c>
    </row>
    <row r="7224" spans="7:7" ht="18" customHeight="1">
      <c r="G7224" s="170" t="str">
        <f t="shared" si="204"/>
        <v/>
      </c>
    </row>
    <row r="7225" spans="7:7" ht="18" customHeight="1">
      <c r="G7225" s="170" t="str">
        <f t="shared" si="204"/>
        <v/>
      </c>
    </row>
    <row r="7226" spans="7:7" ht="18" customHeight="1">
      <c r="G7226" s="170" t="str">
        <f t="shared" si="204"/>
        <v/>
      </c>
    </row>
    <row r="7227" spans="7:7" ht="18" customHeight="1">
      <c r="G7227" s="170" t="str">
        <f t="shared" si="204"/>
        <v/>
      </c>
    </row>
    <row r="7228" spans="7:7" ht="18" customHeight="1">
      <c r="G7228" s="170" t="str">
        <f t="shared" si="204"/>
        <v/>
      </c>
    </row>
    <row r="7229" spans="7:7" ht="18" customHeight="1">
      <c r="G7229" s="170" t="str">
        <f t="shared" si="204"/>
        <v/>
      </c>
    </row>
    <row r="7230" spans="7:7" ht="18" customHeight="1">
      <c r="G7230" s="170" t="str">
        <f t="shared" si="204"/>
        <v/>
      </c>
    </row>
    <row r="7231" spans="7:7" ht="18" customHeight="1">
      <c r="G7231" s="170" t="str">
        <f t="shared" si="204"/>
        <v/>
      </c>
    </row>
    <row r="7232" spans="7:7" ht="18" customHeight="1">
      <c r="G7232" s="170" t="str">
        <f t="shared" si="204"/>
        <v/>
      </c>
    </row>
    <row r="7233" spans="7:7" ht="18" customHeight="1">
      <c r="G7233" s="170" t="str">
        <f t="shared" si="204"/>
        <v/>
      </c>
    </row>
    <row r="7234" spans="7:7" ht="18" customHeight="1">
      <c r="G7234" s="170" t="str">
        <f t="shared" ref="G7234:G7297" si="205">IFERROR(IF(AND(COUNTIF(E7234:E7234,E7234)=(F7234),F7234&gt;0),ROW(),""),"")</f>
        <v/>
      </c>
    </row>
    <row r="7235" spans="7:7" ht="18" customHeight="1">
      <c r="G7235" s="170" t="str">
        <f t="shared" si="205"/>
        <v/>
      </c>
    </row>
    <row r="7236" spans="7:7" ht="18" customHeight="1">
      <c r="G7236" s="170" t="str">
        <f t="shared" si="205"/>
        <v/>
      </c>
    </row>
    <row r="7237" spans="7:7" ht="18" customHeight="1">
      <c r="G7237" s="170" t="str">
        <f t="shared" si="205"/>
        <v/>
      </c>
    </row>
    <row r="7238" spans="7:7" ht="18" customHeight="1">
      <c r="G7238" s="170" t="str">
        <f t="shared" si="205"/>
        <v/>
      </c>
    </row>
    <row r="7239" spans="7:7" ht="18" customHeight="1">
      <c r="G7239" s="170" t="str">
        <f t="shared" si="205"/>
        <v/>
      </c>
    </row>
    <row r="7240" spans="7:7" ht="18" customHeight="1">
      <c r="G7240" s="170" t="str">
        <f t="shared" si="205"/>
        <v/>
      </c>
    </row>
    <row r="7241" spans="7:7" ht="18" customHeight="1">
      <c r="G7241" s="170" t="str">
        <f t="shared" si="205"/>
        <v/>
      </c>
    </row>
    <row r="7242" spans="7:7" ht="18" customHeight="1">
      <c r="G7242" s="170" t="str">
        <f t="shared" si="205"/>
        <v/>
      </c>
    </row>
    <row r="7243" spans="7:7" ht="18" customHeight="1">
      <c r="G7243" s="170" t="str">
        <f t="shared" si="205"/>
        <v/>
      </c>
    </row>
    <row r="7244" spans="7:7" ht="18" customHeight="1">
      <c r="G7244" s="170" t="str">
        <f t="shared" si="205"/>
        <v/>
      </c>
    </row>
    <row r="7245" spans="7:7" ht="18" customHeight="1">
      <c r="G7245" s="170" t="str">
        <f t="shared" si="205"/>
        <v/>
      </c>
    </row>
    <row r="7246" spans="7:7" ht="18" customHeight="1">
      <c r="G7246" s="170" t="str">
        <f t="shared" si="205"/>
        <v/>
      </c>
    </row>
    <row r="7247" spans="7:7" ht="18" customHeight="1">
      <c r="G7247" s="170" t="str">
        <f t="shared" si="205"/>
        <v/>
      </c>
    </row>
    <row r="7248" spans="7:7" ht="18" customHeight="1">
      <c r="G7248" s="170" t="str">
        <f t="shared" si="205"/>
        <v/>
      </c>
    </row>
    <row r="7249" spans="7:7" ht="18" customHeight="1">
      <c r="G7249" s="170" t="str">
        <f t="shared" si="205"/>
        <v/>
      </c>
    </row>
    <row r="7250" spans="7:7" ht="18" customHeight="1">
      <c r="G7250" s="170" t="str">
        <f t="shared" si="205"/>
        <v/>
      </c>
    </row>
    <row r="7251" spans="7:7" ht="18" customHeight="1">
      <c r="G7251" s="170" t="str">
        <f t="shared" si="205"/>
        <v/>
      </c>
    </row>
    <row r="7252" spans="7:7" ht="18" customHeight="1">
      <c r="G7252" s="170" t="str">
        <f t="shared" si="205"/>
        <v/>
      </c>
    </row>
    <row r="7253" spans="7:7" ht="18" customHeight="1">
      <c r="G7253" s="170" t="str">
        <f t="shared" si="205"/>
        <v/>
      </c>
    </row>
    <row r="7254" spans="7:7" ht="18" customHeight="1">
      <c r="G7254" s="170" t="str">
        <f t="shared" si="205"/>
        <v/>
      </c>
    </row>
    <row r="7255" spans="7:7" ht="18" customHeight="1">
      <c r="G7255" s="170" t="str">
        <f t="shared" si="205"/>
        <v/>
      </c>
    </row>
    <row r="7256" spans="7:7" ht="18" customHeight="1">
      <c r="G7256" s="170" t="str">
        <f t="shared" si="205"/>
        <v/>
      </c>
    </row>
    <row r="7257" spans="7:7" ht="18" customHeight="1">
      <c r="G7257" s="170" t="str">
        <f t="shared" si="205"/>
        <v/>
      </c>
    </row>
    <row r="7258" spans="7:7" ht="18" customHeight="1">
      <c r="G7258" s="170" t="str">
        <f t="shared" si="205"/>
        <v/>
      </c>
    </row>
    <row r="7259" spans="7:7" ht="18" customHeight="1">
      <c r="G7259" s="170" t="str">
        <f t="shared" si="205"/>
        <v/>
      </c>
    </row>
    <row r="7260" spans="7:7" ht="18" customHeight="1">
      <c r="G7260" s="170" t="str">
        <f t="shared" si="205"/>
        <v/>
      </c>
    </row>
    <row r="7261" spans="7:7" ht="18" customHeight="1">
      <c r="G7261" s="170" t="str">
        <f t="shared" si="205"/>
        <v/>
      </c>
    </row>
    <row r="7262" spans="7:7" ht="18" customHeight="1">
      <c r="G7262" s="170" t="str">
        <f t="shared" si="205"/>
        <v/>
      </c>
    </row>
    <row r="7263" spans="7:7" ht="18" customHeight="1">
      <c r="G7263" s="170" t="str">
        <f t="shared" si="205"/>
        <v/>
      </c>
    </row>
    <row r="7264" spans="7:7" ht="18" customHeight="1">
      <c r="G7264" s="170" t="str">
        <f t="shared" si="205"/>
        <v/>
      </c>
    </row>
    <row r="7265" spans="7:7" ht="18" customHeight="1">
      <c r="G7265" s="170" t="str">
        <f t="shared" si="205"/>
        <v/>
      </c>
    </row>
    <row r="7266" spans="7:7" ht="18" customHeight="1">
      <c r="G7266" s="170" t="str">
        <f t="shared" si="205"/>
        <v/>
      </c>
    </row>
    <row r="7267" spans="7:7" ht="18" customHeight="1">
      <c r="G7267" s="170" t="str">
        <f t="shared" si="205"/>
        <v/>
      </c>
    </row>
    <row r="7268" spans="7:7" ht="18" customHeight="1">
      <c r="G7268" s="170" t="str">
        <f t="shared" si="205"/>
        <v/>
      </c>
    </row>
    <row r="7269" spans="7:7" ht="18" customHeight="1">
      <c r="G7269" s="170" t="str">
        <f t="shared" si="205"/>
        <v/>
      </c>
    </row>
    <row r="7270" spans="7:7" ht="18" customHeight="1">
      <c r="G7270" s="170" t="str">
        <f t="shared" si="205"/>
        <v/>
      </c>
    </row>
    <row r="7271" spans="7:7" ht="18" customHeight="1">
      <c r="G7271" s="170" t="str">
        <f t="shared" si="205"/>
        <v/>
      </c>
    </row>
    <row r="7272" spans="7:7" ht="18" customHeight="1">
      <c r="G7272" s="170" t="str">
        <f t="shared" si="205"/>
        <v/>
      </c>
    </row>
    <row r="7273" spans="7:7" ht="18" customHeight="1">
      <c r="G7273" s="170" t="str">
        <f t="shared" si="205"/>
        <v/>
      </c>
    </row>
    <row r="7274" spans="7:7" ht="18" customHeight="1">
      <c r="G7274" s="170" t="str">
        <f t="shared" si="205"/>
        <v/>
      </c>
    </row>
    <row r="7275" spans="7:7" ht="18" customHeight="1">
      <c r="G7275" s="170" t="str">
        <f t="shared" si="205"/>
        <v/>
      </c>
    </row>
    <row r="7276" spans="7:7" ht="18" customHeight="1">
      <c r="G7276" s="170" t="str">
        <f t="shared" si="205"/>
        <v/>
      </c>
    </row>
    <row r="7277" spans="7:7" ht="18" customHeight="1">
      <c r="G7277" s="170" t="str">
        <f t="shared" si="205"/>
        <v/>
      </c>
    </row>
    <row r="7278" spans="7:7" ht="18" customHeight="1">
      <c r="G7278" s="170" t="str">
        <f t="shared" si="205"/>
        <v/>
      </c>
    </row>
    <row r="7279" spans="7:7" ht="18" customHeight="1">
      <c r="G7279" s="170" t="str">
        <f t="shared" si="205"/>
        <v/>
      </c>
    </row>
    <row r="7280" spans="7:7" ht="18" customHeight="1">
      <c r="G7280" s="170" t="str">
        <f t="shared" si="205"/>
        <v/>
      </c>
    </row>
    <row r="7281" spans="7:7" ht="18" customHeight="1">
      <c r="G7281" s="170" t="str">
        <f t="shared" si="205"/>
        <v/>
      </c>
    </row>
    <row r="7282" spans="7:7" ht="18" customHeight="1">
      <c r="G7282" s="170" t="str">
        <f t="shared" si="205"/>
        <v/>
      </c>
    </row>
    <row r="7283" spans="7:7" ht="18" customHeight="1">
      <c r="G7283" s="170" t="str">
        <f t="shared" si="205"/>
        <v/>
      </c>
    </row>
    <row r="7284" spans="7:7" ht="18" customHeight="1">
      <c r="G7284" s="170" t="str">
        <f t="shared" si="205"/>
        <v/>
      </c>
    </row>
    <row r="7285" spans="7:7" ht="18" customHeight="1">
      <c r="G7285" s="170" t="str">
        <f t="shared" si="205"/>
        <v/>
      </c>
    </row>
    <row r="7286" spans="7:7" ht="18" customHeight="1">
      <c r="G7286" s="170" t="str">
        <f t="shared" si="205"/>
        <v/>
      </c>
    </row>
    <row r="7287" spans="7:7" ht="18" customHeight="1">
      <c r="G7287" s="170" t="str">
        <f t="shared" si="205"/>
        <v/>
      </c>
    </row>
    <row r="7288" spans="7:7" ht="18" customHeight="1">
      <c r="G7288" s="170" t="str">
        <f t="shared" si="205"/>
        <v/>
      </c>
    </row>
    <row r="7289" spans="7:7" ht="18" customHeight="1">
      <c r="G7289" s="170" t="str">
        <f t="shared" si="205"/>
        <v/>
      </c>
    </row>
    <row r="7290" spans="7:7" ht="18" customHeight="1">
      <c r="G7290" s="170" t="str">
        <f t="shared" si="205"/>
        <v/>
      </c>
    </row>
    <row r="7291" spans="7:7" ht="18" customHeight="1">
      <c r="G7291" s="170" t="str">
        <f t="shared" si="205"/>
        <v/>
      </c>
    </row>
    <row r="7292" spans="7:7" ht="18" customHeight="1">
      <c r="G7292" s="170" t="str">
        <f t="shared" si="205"/>
        <v/>
      </c>
    </row>
    <row r="7293" spans="7:7" ht="18" customHeight="1">
      <c r="G7293" s="170" t="str">
        <f t="shared" si="205"/>
        <v/>
      </c>
    </row>
    <row r="7294" spans="7:7" ht="18" customHeight="1">
      <c r="G7294" s="170" t="str">
        <f t="shared" si="205"/>
        <v/>
      </c>
    </row>
    <row r="7295" spans="7:7" ht="18" customHeight="1">
      <c r="G7295" s="170" t="str">
        <f t="shared" si="205"/>
        <v/>
      </c>
    </row>
    <row r="7296" spans="7:7" ht="18" customHeight="1">
      <c r="G7296" s="170" t="str">
        <f t="shared" si="205"/>
        <v/>
      </c>
    </row>
    <row r="7297" spans="7:7" ht="18" customHeight="1">
      <c r="G7297" s="170" t="str">
        <f t="shared" si="205"/>
        <v/>
      </c>
    </row>
    <row r="7298" spans="7:7" ht="18" customHeight="1">
      <c r="G7298" s="170" t="str">
        <f t="shared" ref="G7298:G7361" si="206">IFERROR(IF(AND(COUNTIF(E7298:E7298,E7298)=(F7298),F7298&gt;0),ROW(),""),"")</f>
        <v/>
      </c>
    </row>
    <row r="7299" spans="7:7" ht="18" customHeight="1">
      <c r="G7299" s="170" t="str">
        <f t="shared" si="206"/>
        <v/>
      </c>
    </row>
    <row r="7300" spans="7:7" ht="18" customHeight="1">
      <c r="G7300" s="170" t="str">
        <f t="shared" si="206"/>
        <v/>
      </c>
    </row>
    <row r="7301" spans="7:7" ht="18" customHeight="1">
      <c r="G7301" s="170" t="str">
        <f t="shared" si="206"/>
        <v/>
      </c>
    </row>
    <row r="7302" spans="7:7" ht="18" customHeight="1">
      <c r="G7302" s="170" t="str">
        <f t="shared" si="206"/>
        <v/>
      </c>
    </row>
    <row r="7303" spans="7:7" ht="18" customHeight="1">
      <c r="G7303" s="170" t="str">
        <f t="shared" si="206"/>
        <v/>
      </c>
    </row>
    <row r="7304" spans="7:7" ht="18" customHeight="1">
      <c r="G7304" s="170" t="str">
        <f t="shared" si="206"/>
        <v/>
      </c>
    </row>
    <row r="7305" spans="7:7" ht="18" customHeight="1">
      <c r="G7305" s="170" t="str">
        <f t="shared" si="206"/>
        <v/>
      </c>
    </row>
    <row r="7306" spans="7:7" ht="18" customHeight="1">
      <c r="G7306" s="170" t="str">
        <f t="shared" si="206"/>
        <v/>
      </c>
    </row>
    <row r="7307" spans="7:7" ht="18" customHeight="1">
      <c r="G7307" s="170" t="str">
        <f t="shared" si="206"/>
        <v/>
      </c>
    </row>
    <row r="7308" spans="7:7" ht="18" customHeight="1">
      <c r="G7308" s="170" t="str">
        <f t="shared" si="206"/>
        <v/>
      </c>
    </row>
    <row r="7309" spans="7:7" ht="18" customHeight="1">
      <c r="G7309" s="170" t="str">
        <f t="shared" si="206"/>
        <v/>
      </c>
    </row>
    <row r="7310" spans="7:7" ht="18" customHeight="1">
      <c r="G7310" s="170" t="str">
        <f t="shared" si="206"/>
        <v/>
      </c>
    </row>
    <row r="7311" spans="7:7" ht="18" customHeight="1">
      <c r="G7311" s="170" t="str">
        <f t="shared" si="206"/>
        <v/>
      </c>
    </row>
    <row r="7312" spans="7:7" ht="18" customHeight="1">
      <c r="G7312" s="170" t="str">
        <f t="shared" si="206"/>
        <v/>
      </c>
    </row>
    <row r="7313" spans="7:7" ht="18" customHeight="1">
      <c r="G7313" s="170" t="str">
        <f t="shared" si="206"/>
        <v/>
      </c>
    </row>
    <row r="7314" spans="7:7" ht="18" customHeight="1">
      <c r="G7314" s="170" t="str">
        <f t="shared" si="206"/>
        <v/>
      </c>
    </row>
    <row r="7315" spans="7:7" ht="18" customHeight="1">
      <c r="G7315" s="170" t="str">
        <f t="shared" si="206"/>
        <v/>
      </c>
    </row>
    <row r="7316" spans="7:7" ht="18" customHeight="1">
      <c r="G7316" s="170" t="str">
        <f t="shared" si="206"/>
        <v/>
      </c>
    </row>
    <row r="7317" spans="7:7" ht="18" customHeight="1">
      <c r="G7317" s="170" t="str">
        <f t="shared" si="206"/>
        <v/>
      </c>
    </row>
    <row r="7318" spans="7:7" ht="18" customHeight="1">
      <c r="G7318" s="170" t="str">
        <f t="shared" si="206"/>
        <v/>
      </c>
    </row>
    <row r="7319" spans="7:7" ht="18" customHeight="1">
      <c r="G7319" s="170" t="str">
        <f t="shared" si="206"/>
        <v/>
      </c>
    </row>
    <row r="7320" spans="7:7" ht="18" customHeight="1">
      <c r="G7320" s="170" t="str">
        <f t="shared" si="206"/>
        <v/>
      </c>
    </row>
    <row r="7321" spans="7:7" ht="18" customHeight="1">
      <c r="G7321" s="170" t="str">
        <f t="shared" si="206"/>
        <v/>
      </c>
    </row>
    <row r="7322" spans="7:7" ht="18" customHeight="1">
      <c r="G7322" s="170" t="str">
        <f t="shared" si="206"/>
        <v/>
      </c>
    </row>
    <row r="7323" spans="7:7" ht="18" customHeight="1">
      <c r="G7323" s="170" t="str">
        <f t="shared" si="206"/>
        <v/>
      </c>
    </row>
    <row r="7324" spans="7:7" ht="18" customHeight="1">
      <c r="G7324" s="170" t="str">
        <f t="shared" si="206"/>
        <v/>
      </c>
    </row>
    <row r="7325" spans="7:7" ht="18" customHeight="1">
      <c r="G7325" s="170" t="str">
        <f t="shared" si="206"/>
        <v/>
      </c>
    </row>
    <row r="7326" spans="7:7" ht="18" customHeight="1">
      <c r="G7326" s="170" t="str">
        <f t="shared" si="206"/>
        <v/>
      </c>
    </row>
    <row r="7327" spans="7:7" ht="18" customHeight="1">
      <c r="G7327" s="170" t="str">
        <f t="shared" si="206"/>
        <v/>
      </c>
    </row>
    <row r="7328" spans="7:7" ht="18" customHeight="1">
      <c r="G7328" s="170" t="str">
        <f t="shared" si="206"/>
        <v/>
      </c>
    </row>
    <row r="7329" spans="7:7" ht="18" customHeight="1">
      <c r="G7329" s="170" t="str">
        <f t="shared" si="206"/>
        <v/>
      </c>
    </row>
    <row r="7330" spans="7:7" ht="18" customHeight="1">
      <c r="G7330" s="170" t="str">
        <f t="shared" si="206"/>
        <v/>
      </c>
    </row>
    <row r="7331" spans="7:7" ht="18" customHeight="1">
      <c r="G7331" s="170" t="str">
        <f t="shared" si="206"/>
        <v/>
      </c>
    </row>
    <row r="7332" spans="7:7" ht="18" customHeight="1">
      <c r="G7332" s="170" t="str">
        <f t="shared" si="206"/>
        <v/>
      </c>
    </row>
    <row r="7333" spans="7:7" ht="18" customHeight="1">
      <c r="G7333" s="170" t="str">
        <f t="shared" si="206"/>
        <v/>
      </c>
    </row>
    <row r="7334" spans="7:7" ht="18" customHeight="1">
      <c r="G7334" s="170" t="str">
        <f t="shared" si="206"/>
        <v/>
      </c>
    </row>
    <row r="7335" spans="7:7" ht="18" customHeight="1">
      <c r="G7335" s="170" t="str">
        <f t="shared" si="206"/>
        <v/>
      </c>
    </row>
    <row r="7336" spans="7:7" ht="18" customHeight="1">
      <c r="G7336" s="170" t="str">
        <f t="shared" si="206"/>
        <v/>
      </c>
    </row>
    <row r="7337" spans="7:7" ht="18" customHeight="1">
      <c r="G7337" s="170" t="str">
        <f t="shared" si="206"/>
        <v/>
      </c>
    </row>
    <row r="7338" spans="7:7" ht="18" customHeight="1">
      <c r="G7338" s="170" t="str">
        <f t="shared" si="206"/>
        <v/>
      </c>
    </row>
    <row r="7339" spans="7:7" ht="18" customHeight="1">
      <c r="G7339" s="170" t="str">
        <f t="shared" si="206"/>
        <v/>
      </c>
    </row>
    <row r="7340" spans="7:7" ht="18" customHeight="1">
      <c r="G7340" s="170" t="str">
        <f t="shared" si="206"/>
        <v/>
      </c>
    </row>
    <row r="7341" spans="7:7" ht="18" customHeight="1">
      <c r="G7341" s="170" t="str">
        <f t="shared" si="206"/>
        <v/>
      </c>
    </row>
    <row r="7342" spans="7:7" ht="18" customHeight="1">
      <c r="G7342" s="170" t="str">
        <f t="shared" si="206"/>
        <v/>
      </c>
    </row>
    <row r="7343" spans="7:7" ht="18" customHeight="1">
      <c r="G7343" s="170" t="str">
        <f t="shared" si="206"/>
        <v/>
      </c>
    </row>
    <row r="7344" spans="7:7" ht="18" customHeight="1">
      <c r="G7344" s="170" t="str">
        <f t="shared" si="206"/>
        <v/>
      </c>
    </row>
    <row r="7345" spans="7:7" ht="18" customHeight="1">
      <c r="G7345" s="170" t="str">
        <f t="shared" si="206"/>
        <v/>
      </c>
    </row>
    <row r="7346" spans="7:7" ht="18" customHeight="1">
      <c r="G7346" s="170" t="str">
        <f t="shared" si="206"/>
        <v/>
      </c>
    </row>
    <row r="7347" spans="7:7" ht="18" customHeight="1">
      <c r="G7347" s="170" t="str">
        <f t="shared" si="206"/>
        <v/>
      </c>
    </row>
    <row r="7348" spans="7:7" ht="18" customHeight="1">
      <c r="G7348" s="170" t="str">
        <f t="shared" si="206"/>
        <v/>
      </c>
    </row>
    <row r="7349" spans="7:7" ht="18" customHeight="1">
      <c r="G7349" s="170" t="str">
        <f t="shared" si="206"/>
        <v/>
      </c>
    </row>
    <row r="7350" spans="7:7" ht="18" customHeight="1">
      <c r="G7350" s="170" t="str">
        <f t="shared" si="206"/>
        <v/>
      </c>
    </row>
    <row r="7351" spans="7:7" ht="18" customHeight="1">
      <c r="G7351" s="170" t="str">
        <f t="shared" si="206"/>
        <v/>
      </c>
    </row>
    <row r="7352" spans="7:7" ht="18" customHeight="1">
      <c r="G7352" s="170" t="str">
        <f t="shared" si="206"/>
        <v/>
      </c>
    </row>
    <row r="7353" spans="7:7" ht="18" customHeight="1">
      <c r="G7353" s="170" t="str">
        <f t="shared" si="206"/>
        <v/>
      </c>
    </row>
    <row r="7354" spans="7:7" ht="18" customHeight="1">
      <c r="G7354" s="170" t="str">
        <f t="shared" si="206"/>
        <v/>
      </c>
    </row>
    <row r="7355" spans="7:7" ht="18" customHeight="1">
      <c r="G7355" s="170" t="str">
        <f t="shared" si="206"/>
        <v/>
      </c>
    </row>
    <row r="7356" spans="7:7" ht="18" customHeight="1">
      <c r="G7356" s="170" t="str">
        <f t="shared" si="206"/>
        <v/>
      </c>
    </row>
    <row r="7357" spans="7:7" ht="18" customHeight="1">
      <c r="G7357" s="170" t="str">
        <f t="shared" si="206"/>
        <v/>
      </c>
    </row>
    <row r="7358" spans="7:7" ht="18" customHeight="1">
      <c r="G7358" s="170" t="str">
        <f t="shared" si="206"/>
        <v/>
      </c>
    </row>
    <row r="7359" spans="7:7" ht="18" customHeight="1">
      <c r="G7359" s="170" t="str">
        <f t="shared" si="206"/>
        <v/>
      </c>
    </row>
    <row r="7360" spans="7:7" ht="18" customHeight="1">
      <c r="G7360" s="170" t="str">
        <f t="shared" si="206"/>
        <v/>
      </c>
    </row>
    <row r="7361" spans="7:7" ht="18" customHeight="1">
      <c r="G7361" s="170" t="str">
        <f t="shared" si="206"/>
        <v/>
      </c>
    </row>
    <row r="7362" spans="7:7" ht="18" customHeight="1">
      <c r="G7362" s="170" t="str">
        <f t="shared" ref="G7362:G7425" si="207">IFERROR(IF(AND(COUNTIF(E7362:E7362,E7362)=(F7362),F7362&gt;0),ROW(),""),"")</f>
        <v/>
      </c>
    </row>
    <row r="7363" spans="7:7" ht="18" customHeight="1">
      <c r="G7363" s="170" t="str">
        <f t="shared" si="207"/>
        <v/>
      </c>
    </row>
    <row r="7364" spans="7:7" ht="18" customHeight="1">
      <c r="G7364" s="170" t="str">
        <f t="shared" si="207"/>
        <v/>
      </c>
    </row>
    <row r="7365" spans="7:7" ht="18" customHeight="1">
      <c r="G7365" s="170" t="str">
        <f t="shared" si="207"/>
        <v/>
      </c>
    </row>
    <row r="7366" spans="7:7" ht="18" customHeight="1">
      <c r="G7366" s="170" t="str">
        <f t="shared" si="207"/>
        <v/>
      </c>
    </row>
    <row r="7367" spans="7:7" ht="18" customHeight="1">
      <c r="G7367" s="170" t="str">
        <f t="shared" si="207"/>
        <v/>
      </c>
    </row>
    <row r="7368" spans="7:7" ht="18" customHeight="1">
      <c r="G7368" s="170" t="str">
        <f t="shared" si="207"/>
        <v/>
      </c>
    </row>
    <row r="7369" spans="7:7" ht="18" customHeight="1">
      <c r="G7369" s="170" t="str">
        <f t="shared" si="207"/>
        <v/>
      </c>
    </row>
    <row r="7370" spans="7:7" ht="18" customHeight="1">
      <c r="G7370" s="170" t="str">
        <f t="shared" si="207"/>
        <v/>
      </c>
    </row>
    <row r="7371" spans="7:7" ht="18" customHeight="1">
      <c r="G7371" s="170" t="str">
        <f t="shared" si="207"/>
        <v/>
      </c>
    </row>
    <row r="7372" spans="7:7" ht="18" customHeight="1">
      <c r="G7372" s="170" t="str">
        <f t="shared" si="207"/>
        <v/>
      </c>
    </row>
    <row r="7373" spans="7:7" ht="18" customHeight="1">
      <c r="G7373" s="170" t="str">
        <f t="shared" si="207"/>
        <v/>
      </c>
    </row>
    <row r="7374" spans="7:7" ht="18" customHeight="1">
      <c r="G7374" s="170" t="str">
        <f t="shared" si="207"/>
        <v/>
      </c>
    </row>
    <row r="7375" spans="7:7" ht="18" customHeight="1">
      <c r="G7375" s="170" t="str">
        <f t="shared" si="207"/>
        <v/>
      </c>
    </row>
    <row r="7376" spans="7:7" ht="18" customHeight="1">
      <c r="G7376" s="170" t="str">
        <f t="shared" si="207"/>
        <v/>
      </c>
    </row>
    <row r="7377" spans="7:7" ht="18" customHeight="1">
      <c r="G7377" s="170" t="str">
        <f t="shared" si="207"/>
        <v/>
      </c>
    </row>
    <row r="7378" spans="7:7" ht="18" customHeight="1">
      <c r="G7378" s="170" t="str">
        <f t="shared" si="207"/>
        <v/>
      </c>
    </row>
    <row r="7379" spans="7:7" ht="18" customHeight="1">
      <c r="G7379" s="170" t="str">
        <f t="shared" si="207"/>
        <v/>
      </c>
    </row>
    <row r="7380" spans="7:7" ht="18" customHeight="1">
      <c r="G7380" s="170" t="str">
        <f t="shared" si="207"/>
        <v/>
      </c>
    </row>
    <row r="7381" spans="7:7" ht="18" customHeight="1">
      <c r="G7381" s="170" t="str">
        <f t="shared" si="207"/>
        <v/>
      </c>
    </row>
    <row r="7382" spans="7:7" ht="18" customHeight="1">
      <c r="G7382" s="170" t="str">
        <f t="shared" si="207"/>
        <v/>
      </c>
    </row>
    <row r="7383" spans="7:7" ht="18" customHeight="1">
      <c r="G7383" s="170" t="str">
        <f t="shared" si="207"/>
        <v/>
      </c>
    </row>
    <row r="7384" spans="7:7" ht="18" customHeight="1">
      <c r="G7384" s="170" t="str">
        <f t="shared" si="207"/>
        <v/>
      </c>
    </row>
    <row r="7385" spans="7:7" ht="18" customHeight="1">
      <c r="G7385" s="170" t="str">
        <f t="shared" si="207"/>
        <v/>
      </c>
    </row>
    <row r="7386" spans="7:7" ht="18" customHeight="1">
      <c r="G7386" s="170" t="str">
        <f t="shared" si="207"/>
        <v/>
      </c>
    </row>
    <row r="7387" spans="7:7" ht="18" customHeight="1">
      <c r="G7387" s="170" t="str">
        <f t="shared" si="207"/>
        <v/>
      </c>
    </row>
    <row r="7388" spans="7:7" ht="18" customHeight="1">
      <c r="G7388" s="170" t="str">
        <f t="shared" si="207"/>
        <v/>
      </c>
    </row>
    <row r="7389" spans="7:7" ht="18" customHeight="1">
      <c r="G7389" s="170" t="str">
        <f t="shared" si="207"/>
        <v/>
      </c>
    </row>
    <row r="7390" spans="7:7" ht="18" customHeight="1">
      <c r="G7390" s="170" t="str">
        <f t="shared" si="207"/>
        <v/>
      </c>
    </row>
    <row r="7391" spans="7:7" ht="18" customHeight="1">
      <c r="G7391" s="170" t="str">
        <f t="shared" si="207"/>
        <v/>
      </c>
    </row>
    <row r="7392" spans="7:7" ht="18" customHeight="1">
      <c r="G7392" s="170" t="str">
        <f t="shared" si="207"/>
        <v/>
      </c>
    </row>
    <row r="7393" spans="7:7" ht="18" customHeight="1">
      <c r="G7393" s="170" t="str">
        <f t="shared" si="207"/>
        <v/>
      </c>
    </row>
    <row r="7394" spans="7:7" ht="18" customHeight="1">
      <c r="G7394" s="170" t="str">
        <f t="shared" si="207"/>
        <v/>
      </c>
    </row>
    <row r="7395" spans="7:7" ht="18" customHeight="1">
      <c r="G7395" s="170" t="str">
        <f t="shared" si="207"/>
        <v/>
      </c>
    </row>
    <row r="7396" spans="7:7" ht="18" customHeight="1">
      <c r="G7396" s="170" t="str">
        <f t="shared" si="207"/>
        <v/>
      </c>
    </row>
    <row r="7397" spans="7:7" ht="18" customHeight="1">
      <c r="G7397" s="170" t="str">
        <f t="shared" si="207"/>
        <v/>
      </c>
    </row>
    <row r="7398" spans="7:7" ht="18" customHeight="1">
      <c r="G7398" s="170" t="str">
        <f t="shared" si="207"/>
        <v/>
      </c>
    </row>
    <row r="7399" spans="7:7" ht="18" customHeight="1">
      <c r="G7399" s="170" t="str">
        <f t="shared" si="207"/>
        <v/>
      </c>
    </row>
    <row r="7400" spans="7:7" ht="18" customHeight="1">
      <c r="G7400" s="170" t="str">
        <f t="shared" si="207"/>
        <v/>
      </c>
    </row>
    <row r="7401" spans="7:7" ht="18" customHeight="1">
      <c r="G7401" s="170" t="str">
        <f t="shared" si="207"/>
        <v/>
      </c>
    </row>
    <row r="7402" spans="7:7" ht="18" customHeight="1">
      <c r="G7402" s="170" t="str">
        <f t="shared" si="207"/>
        <v/>
      </c>
    </row>
    <row r="7403" spans="7:7" ht="18" customHeight="1">
      <c r="G7403" s="170" t="str">
        <f t="shared" si="207"/>
        <v/>
      </c>
    </row>
    <row r="7404" spans="7:7" ht="18" customHeight="1">
      <c r="G7404" s="170" t="str">
        <f t="shared" si="207"/>
        <v/>
      </c>
    </row>
    <row r="7405" spans="7:7" ht="18" customHeight="1">
      <c r="G7405" s="170" t="str">
        <f t="shared" si="207"/>
        <v/>
      </c>
    </row>
    <row r="7406" spans="7:7" ht="18" customHeight="1">
      <c r="G7406" s="170" t="str">
        <f t="shared" si="207"/>
        <v/>
      </c>
    </row>
    <row r="7407" spans="7:7" ht="18" customHeight="1">
      <c r="G7407" s="170" t="str">
        <f t="shared" si="207"/>
        <v/>
      </c>
    </row>
    <row r="7408" spans="7:7" ht="18" customHeight="1">
      <c r="G7408" s="170" t="str">
        <f t="shared" si="207"/>
        <v/>
      </c>
    </row>
    <row r="7409" spans="7:7" ht="18" customHeight="1">
      <c r="G7409" s="170" t="str">
        <f t="shared" si="207"/>
        <v/>
      </c>
    </row>
    <row r="7410" spans="7:7" ht="18" customHeight="1">
      <c r="G7410" s="170" t="str">
        <f t="shared" si="207"/>
        <v/>
      </c>
    </row>
    <row r="7411" spans="7:7" ht="18" customHeight="1">
      <c r="G7411" s="170" t="str">
        <f t="shared" si="207"/>
        <v/>
      </c>
    </row>
    <row r="7412" spans="7:7" ht="18" customHeight="1">
      <c r="G7412" s="170" t="str">
        <f t="shared" si="207"/>
        <v/>
      </c>
    </row>
    <row r="7413" spans="7:7" ht="18" customHeight="1">
      <c r="G7413" s="170" t="str">
        <f t="shared" si="207"/>
        <v/>
      </c>
    </row>
    <row r="7414" spans="7:7" ht="18" customHeight="1">
      <c r="G7414" s="170" t="str">
        <f t="shared" si="207"/>
        <v/>
      </c>
    </row>
    <row r="7415" spans="7:7" ht="18" customHeight="1">
      <c r="G7415" s="170" t="str">
        <f t="shared" si="207"/>
        <v/>
      </c>
    </row>
    <row r="7416" spans="7:7" ht="18" customHeight="1">
      <c r="G7416" s="170" t="str">
        <f t="shared" si="207"/>
        <v/>
      </c>
    </row>
    <row r="7417" spans="7:7" ht="18" customHeight="1">
      <c r="G7417" s="170" t="str">
        <f t="shared" si="207"/>
        <v/>
      </c>
    </row>
    <row r="7418" spans="7:7" ht="18" customHeight="1">
      <c r="G7418" s="170" t="str">
        <f t="shared" si="207"/>
        <v/>
      </c>
    </row>
    <row r="7419" spans="7:7" ht="18" customHeight="1">
      <c r="G7419" s="170" t="str">
        <f t="shared" si="207"/>
        <v/>
      </c>
    </row>
    <row r="7420" spans="7:7" ht="18" customHeight="1">
      <c r="G7420" s="170" t="str">
        <f t="shared" si="207"/>
        <v/>
      </c>
    </row>
    <row r="7421" spans="7:7" ht="18" customHeight="1">
      <c r="G7421" s="170" t="str">
        <f t="shared" si="207"/>
        <v/>
      </c>
    </row>
    <row r="7422" spans="7:7" ht="18" customHeight="1">
      <c r="G7422" s="170" t="str">
        <f t="shared" si="207"/>
        <v/>
      </c>
    </row>
    <row r="7423" spans="7:7" ht="18" customHeight="1">
      <c r="G7423" s="170" t="str">
        <f t="shared" si="207"/>
        <v/>
      </c>
    </row>
    <row r="7424" spans="7:7" ht="18" customHeight="1">
      <c r="G7424" s="170" t="str">
        <f t="shared" si="207"/>
        <v/>
      </c>
    </row>
    <row r="7425" spans="7:7" ht="18" customHeight="1">
      <c r="G7425" s="170" t="str">
        <f t="shared" si="207"/>
        <v/>
      </c>
    </row>
    <row r="7426" spans="7:7" ht="18" customHeight="1">
      <c r="G7426" s="170" t="str">
        <f t="shared" ref="G7426:G7489" si="208">IFERROR(IF(AND(COUNTIF(E7426:E7426,E7426)=(F7426),F7426&gt;0),ROW(),""),"")</f>
        <v/>
      </c>
    </row>
    <row r="7427" spans="7:7" ht="18" customHeight="1">
      <c r="G7427" s="170" t="str">
        <f t="shared" si="208"/>
        <v/>
      </c>
    </row>
    <row r="7428" spans="7:7" ht="18" customHeight="1">
      <c r="G7428" s="170" t="str">
        <f t="shared" si="208"/>
        <v/>
      </c>
    </row>
    <row r="7429" spans="7:7" ht="18" customHeight="1">
      <c r="G7429" s="170" t="str">
        <f t="shared" si="208"/>
        <v/>
      </c>
    </row>
    <row r="7430" spans="7:7" ht="18" customHeight="1">
      <c r="G7430" s="170" t="str">
        <f t="shared" si="208"/>
        <v/>
      </c>
    </row>
    <row r="7431" spans="7:7" ht="18" customHeight="1">
      <c r="G7431" s="170" t="str">
        <f t="shared" si="208"/>
        <v/>
      </c>
    </row>
    <row r="7432" spans="7:7" ht="18" customHeight="1">
      <c r="G7432" s="170" t="str">
        <f t="shared" si="208"/>
        <v/>
      </c>
    </row>
    <row r="7433" spans="7:7" ht="18" customHeight="1">
      <c r="G7433" s="170" t="str">
        <f t="shared" si="208"/>
        <v/>
      </c>
    </row>
    <row r="7434" spans="7:7" ht="18" customHeight="1">
      <c r="G7434" s="170" t="str">
        <f t="shared" si="208"/>
        <v/>
      </c>
    </row>
    <row r="7435" spans="7:7" ht="18" customHeight="1">
      <c r="G7435" s="170" t="str">
        <f t="shared" si="208"/>
        <v/>
      </c>
    </row>
    <row r="7436" spans="7:7" ht="18" customHeight="1">
      <c r="G7436" s="170" t="str">
        <f t="shared" si="208"/>
        <v/>
      </c>
    </row>
    <row r="7437" spans="7:7" ht="18" customHeight="1">
      <c r="G7437" s="170" t="str">
        <f t="shared" si="208"/>
        <v/>
      </c>
    </row>
    <row r="7438" spans="7:7" ht="18" customHeight="1">
      <c r="G7438" s="170" t="str">
        <f t="shared" si="208"/>
        <v/>
      </c>
    </row>
    <row r="7439" spans="7:7" ht="18" customHeight="1">
      <c r="G7439" s="170" t="str">
        <f t="shared" si="208"/>
        <v/>
      </c>
    </row>
    <row r="7440" spans="7:7" ht="18" customHeight="1">
      <c r="G7440" s="170" t="str">
        <f t="shared" si="208"/>
        <v/>
      </c>
    </row>
    <row r="7441" spans="7:7" ht="18" customHeight="1">
      <c r="G7441" s="170" t="str">
        <f t="shared" si="208"/>
        <v/>
      </c>
    </row>
    <row r="7442" spans="7:7" ht="18" customHeight="1">
      <c r="G7442" s="170" t="str">
        <f t="shared" si="208"/>
        <v/>
      </c>
    </row>
    <row r="7443" spans="7:7" ht="18" customHeight="1">
      <c r="G7443" s="170" t="str">
        <f t="shared" si="208"/>
        <v/>
      </c>
    </row>
    <row r="7444" spans="7:7" ht="18" customHeight="1">
      <c r="G7444" s="170" t="str">
        <f t="shared" si="208"/>
        <v/>
      </c>
    </row>
    <row r="7445" spans="7:7" ht="18" customHeight="1">
      <c r="G7445" s="170" t="str">
        <f t="shared" si="208"/>
        <v/>
      </c>
    </row>
    <row r="7446" spans="7:7" ht="18" customHeight="1">
      <c r="G7446" s="170" t="str">
        <f t="shared" si="208"/>
        <v/>
      </c>
    </row>
    <row r="7447" spans="7:7" ht="18" customHeight="1">
      <c r="G7447" s="170" t="str">
        <f t="shared" si="208"/>
        <v/>
      </c>
    </row>
    <row r="7448" spans="7:7" ht="18" customHeight="1">
      <c r="G7448" s="170" t="str">
        <f t="shared" si="208"/>
        <v/>
      </c>
    </row>
    <row r="7449" spans="7:7" ht="18" customHeight="1">
      <c r="G7449" s="170" t="str">
        <f t="shared" si="208"/>
        <v/>
      </c>
    </row>
    <row r="7450" spans="7:7" ht="18" customHeight="1">
      <c r="G7450" s="170" t="str">
        <f t="shared" si="208"/>
        <v/>
      </c>
    </row>
    <row r="7451" spans="7:7" ht="18" customHeight="1">
      <c r="G7451" s="170" t="str">
        <f t="shared" si="208"/>
        <v/>
      </c>
    </row>
    <row r="7452" spans="7:7" ht="18" customHeight="1">
      <c r="G7452" s="170" t="str">
        <f t="shared" si="208"/>
        <v/>
      </c>
    </row>
    <row r="7453" spans="7:7" ht="18" customHeight="1">
      <c r="G7453" s="170" t="str">
        <f t="shared" si="208"/>
        <v/>
      </c>
    </row>
    <row r="7454" spans="7:7" ht="18" customHeight="1">
      <c r="G7454" s="170" t="str">
        <f t="shared" si="208"/>
        <v/>
      </c>
    </row>
    <row r="7455" spans="7:7" ht="18" customHeight="1">
      <c r="G7455" s="170" t="str">
        <f t="shared" si="208"/>
        <v/>
      </c>
    </row>
    <row r="7456" spans="7:7" ht="18" customHeight="1">
      <c r="G7456" s="170" t="str">
        <f t="shared" si="208"/>
        <v/>
      </c>
    </row>
    <row r="7457" spans="7:7" ht="18" customHeight="1">
      <c r="G7457" s="170" t="str">
        <f t="shared" si="208"/>
        <v/>
      </c>
    </row>
    <row r="7458" spans="7:7" ht="18" customHeight="1">
      <c r="G7458" s="170" t="str">
        <f t="shared" si="208"/>
        <v/>
      </c>
    </row>
    <row r="7459" spans="7:7" ht="18" customHeight="1">
      <c r="G7459" s="170" t="str">
        <f t="shared" si="208"/>
        <v/>
      </c>
    </row>
    <row r="7460" spans="7:7" ht="18" customHeight="1">
      <c r="G7460" s="170" t="str">
        <f t="shared" si="208"/>
        <v/>
      </c>
    </row>
    <row r="7461" spans="7:7" ht="18" customHeight="1">
      <c r="G7461" s="170" t="str">
        <f t="shared" si="208"/>
        <v/>
      </c>
    </row>
    <row r="7462" spans="7:7" ht="18" customHeight="1">
      <c r="G7462" s="170" t="str">
        <f t="shared" si="208"/>
        <v/>
      </c>
    </row>
    <row r="7463" spans="7:7" ht="18" customHeight="1">
      <c r="G7463" s="170" t="str">
        <f t="shared" si="208"/>
        <v/>
      </c>
    </row>
    <row r="7464" spans="7:7" ht="18" customHeight="1">
      <c r="G7464" s="170" t="str">
        <f t="shared" si="208"/>
        <v/>
      </c>
    </row>
    <row r="7465" spans="7:7" ht="18" customHeight="1">
      <c r="G7465" s="170" t="str">
        <f t="shared" si="208"/>
        <v/>
      </c>
    </row>
    <row r="7466" spans="7:7" ht="18" customHeight="1">
      <c r="G7466" s="170" t="str">
        <f t="shared" si="208"/>
        <v/>
      </c>
    </row>
    <row r="7467" spans="7:7" ht="18" customHeight="1">
      <c r="G7467" s="170" t="str">
        <f t="shared" si="208"/>
        <v/>
      </c>
    </row>
    <row r="7468" spans="7:7" ht="18" customHeight="1">
      <c r="G7468" s="170" t="str">
        <f t="shared" si="208"/>
        <v/>
      </c>
    </row>
    <row r="7469" spans="7:7" ht="18" customHeight="1">
      <c r="G7469" s="170" t="str">
        <f t="shared" si="208"/>
        <v/>
      </c>
    </row>
    <row r="7470" spans="7:7" ht="18" customHeight="1">
      <c r="G7470" s="170" t="str">
        <f t="shared" si="208"/>
        <v/>
      </c>
    </row>
    <row r="7471" spans="7:7" ht="18" customHeight="1">
      <c r="G7471" s="170" t="str">
        <f t="shared" si="208"/>
        <v/>
      </c>
    </row>
    <row r="7472" spans="7:7" ht="18" customHeight="1">
      <c r="G7472" s="170" t="str">
        <f t="shared" si="208"/>
        <v/>
      </c>
    </row>
    <row r="7473" spans="7:7" ht="18" customHeight="1">
      <c r="G7473" s="170" t="str">
        <f t="shared" si="208"/>
        <v/>
      </c>
    </row>
    <row r="7474" spans="7:7" ht="18" customHeight="1">
      <c r="G7474" s="170" t="str">
        <f t="shared" si="208"/>
        <v/>
      </c>
    </row>
    <row r="7475" spans="7:7" ht="18" customHeight="1">
      <c r="G7475" s="170" t="str">
        <f t="shared" si="208"/>
        <v/>
      </c>
    </row>
    <row r="7476" spans="7:7" ht="18" customHeight="1">
      <c r="G7476" s="170" t="str">
        <f t="shared" si="208"/>
        <v/>
      </c>
    </row>
    <row r="7477" spans="7:7" ht="18" customHeight="1">
      <c r="G7477" s="170" t="str">
        <f t="shared" si="208"/>
        <v/>
      </c>
    </row>
    <row r="7478" spans="7:7" ht="18" customHeight="1">
      <c r="G7478" s="170" t="str">
        <f t="shared" si="208"/>
        <v/>
      </c>
    </row>
    <row r="7479" spans="7:7" ht="18" customHeight="1">
      <c r="G7479" s="170" t="str">
        <f t="shared" si="208"/>
        <v/>
      </c>
    </row>
    <row r="7480" spans="7:7" ht="18" customHeight="1">
      <c r="G7480" s="170" t="str">
        <f t="shared" si="208"/>
        <v/>
      </c>
    </row>
    <row r="7481" spans="7:7" ht="18" customHeight="1">
      <c r="G7481" s="170" t="str">
        <f t="shared" si="208"/>
        <v/>
      </c>
    </row>
    <row r="7482" spans="7:7" ht="18" customHeight="1">
      <c r="G7482" s="170" t="str">
        <f t="shared" si="208"/>
        <v/>
      </c>
    </row>
    <row r="7483" spans="7:7" ht="18" customHeight="1">
      <c r="G7483" s="170" t="str">
        <f t="shared" si="208"/>
        <v/>
      </c>
    </row>
    <row r="7484" spans="7:7" ht="18" customHeight="1">
      <c r="G7484" s="170" t="str">
        <f t="shared" si="208"/>
        <v/>
      </c>
    </row>
    <row r="7485" spans="7:7" ht="18" customHeight="1">
      <c r="G7485" s="170" t="str">
        <f t="shared" si="208"/>
        <v/>
      </c>
    </row>
    <row r="7486" spans="7:7" ht="18" customHeight="1">
      <c r="G7486" s="170" t="str">
        <f t="shared" si="208"/>
        <v/>
      </c>
    </row>
    <row r="7487" spans="7:7" ht="18" customHeight="1">
      <c r="G7487" s="170" t="str">
        <f t="shared" si="208"/>
        <v/>
      </c>
    </row>
    <row r="7488" spans="7:7" ht="18" customHeight="1">
      <c r="G7488" s="170" t="str">
        <f t="shared" si="208"/>
        <v/>
      </c>
    </row>
    <row r="7489" spans="7:7" ht="18" customHeight="1">
      <c r="G7489" s="170" t="str">
        <f t="shared" si="208"/>
        <v/>
      </c>
    </row>
    <row r="7490" spans="7:7" ht="18" customHeight="1">
      <c r="G7490" s="170" t="str">
        <f t="shared" ref="G7490:G7553" si="209">IFERROR(IF(AND(COUNTIF(E7490:E7490,E7490)=(F7490),F7490&gt;0),ROW(),""),"")</f>
        <v/>
      </c>
    </row>
    <row r="7491" spans="7:7" ht="18" customHeight="1">
      <c r="G7491" s="170" t="str">
        <f t="shared" si="209"/>
        <v/>
      </c>
    </row>
    <row r="7492" spans="7:7" ht="18" customHeight="1">
      <c r="G7492" s="170" t="str">
        <f t="shared" si="209"/>
        <v/>
      </c>
    </row>
    <row r="7493" spans="7:7" ht="18" customHeight="1">
      <c r="G7493" s="170" t="str">
        <f t="shared" si="209"/>
        <v/>
      </c>
    </row>
    <row r="7494" spans="7:7" ht="18" customHeight="1">
      <c r="G7494" s="170" t="str">
        <f t="shared" si="209"/>
        <v/>
      </c>
    </row>
    <row r="7495" spans="7:7" ht="18" customHeight="1">
      <c r="G7495" s="170" t="str">
        <f t="shared" si="209"/>
        <v/>
      </c>
    </row>
    <row r="7496" spans="7:7" ht="18" customHeight="1">
      <c r="G7496" s="170" t="str">
        <f t="shared" si="209"/>
        <v/>
      </c>
    </row>
    <row r="7497" spans="7:7" ht="18" customHeight="1">
      <c r="G7497" s="170" t="str">
        <f t="shared" si="209"/>
        <v/>
      </c>
    </row>
    <row r="7498" spans="7:7" ht="18" customHeight="1">
      <c r="G7498" s="170" t="str">
        <f t="shared" si="209"/>
        <v/>
      </c>
    </row>
    <row r="7499" spans="7:7" ht="18" customHeight="1">
      <c r="G7499" s="170" t="str">
        <f t="shared" si="209"/>
        <v/>
      </c>
    </row>
    <row r="7500" spans="7:7" ht="18" customHeight="1">
      <c r="G7500" s="170" t="str">
        <f t="shared" si="209"/>
        <v/>
      </c>
    </row>
    <row r="7501" spans="7:7" ht="18" customHeight="1">
      <c r="G7501" s="170" t="str">
        <f t="shared" si="209"/>
        <v/>
      </c>
    </row>
    <row r="7502" spans="7:7" ht="18" customHeight="1">
      <c r="G7502" s="170" t="str">
        <f t="shared" si="209"/>
        <v/>
      </c>
    </row>
    <row r="7503" spans="7:7" ht="18" customHeight="1">
      <c r="G7503" s="170" t="str">
        <f t="shared" si="209"/>
        <v/>
      </c>
    </row>
    <row r="7504" spans="7:7" ht="18" customHeight="1">
      <c r="G7504" s="170" t="str">
        <f t="shared" si="209"/>
        <v/>
      </c>
    </row>
    <row r="7505" spans="7:7" ht="18" customHeight="1">
      <c r="G7505" s="170" t="str">
        <f t="shared" si="209"/>
        <v/>
      </c>
    </row>
    <row r="7506" spans="7:7" ht="18" customHeight="1">
      <c r="G7506" s="170" t="str">
        <f t="shared" si="209"/>
        <v/>
      </c>
    </row>
    <row r="7507" spans="7:7" ht="18" customHeight="1">
      <c r="G7507" s="170" t="str">
        <f t="shared" si="209"/>
        <v/>
      </c>
    </row>
    <row r="7508" spans="7:7" ht="18" customHeight="1">
      <c r="G7508" s="170" t="str">
        <f t="shared" si="209"/>
        <v/>
      </c>
    </row>
    <row r="7509" spans="7:7" ht="18" customHeight="1">
      <c r="G7509" s="170" t="str">
        <f t="shared" si="209"/>
        <v/>
      </c>
    </row>
    <row r="7510" spans="7:7" ht="18" customHeight="1">
      <c r="G7510" s="170" t="str">
        <f t="shared" si="209"/>
        <v/>
      </c>
    </row>
    <row r="7511" spans="7:7" ht="18" customHeight="1">
      <c r="G7511" s="170" t="str">
        <f t="shared" si="209"/>
        <v/>
      </c>
    </row>
    <row r="7512" spans="7:7" ht="18" customHeight="1">
      <c r="G7512" s="170" t="str">
        <f t="shared" si="209"/>
        <v/>
      </c>
    </row>
    <row r="7513" spans="7:7" ht="18" customHeight="1">
      <c r="G7513" s="170" t="str">
        <f t="shared" si="209"/>
        <v/>
      </c>
    </row>
    <row r="7514" spans="7:7" ht="18" customHeight="1">
      <c r="G7514" s="170" t="str">
        <f t="shared" si="209"/>
        <v/>
      </c>
    </row>
    <row r="7515" spans="7:7" ht="18" customHeight="1">
      <c r="G7515" s="170" t="str">
        <f t="shared" si="209"/>
        <v/>
      </c>
    </row>
    <row r="7516" spans="7:7" ht="18" customHeight="1">
      <c r="G7516" s="170" t="str">
        <f t="shared" si="209"/>
        <v/>
      </c>
    </row>
    <row r="7517" spans="7:7" ht="18" customHeight="1">
      <c r="G7517" s="170" t="str">
        <f t="shared" si="209"/>
        <v/>
      </c>
    </row>
    <row r="7518" spans="7:7" ht="18" customHeight="1">
      <c r="G7518" s="170" t="str">
        <f t="shared" si="209"/>
        <v/>
      </c>
    </row>
    <row r="7519" spans="7:7" ht="18" customHeight="1">
      <c r="G7519" s="170" t="str">
        <f t="shared" si="209"/>
        <v/>
      </c>
    </row>
    <row r="7520" spans="7:7" ht="18" customHeight="1">
      <c r="G7520" s="170" t="str">
        <f t="shared" si="209"/>
        <v/>
      </c>
    </row>
    <row r="7521" spans="7:7" ht="18" customHeight="1">
      <c r="G7521" s="170" t="str">
        <f t="shared" si="209"/>
        <v/>
      </c>
    </row>
    <row r="7522" spans="7:7" ht="18" customHeight="1">
      <c r="G7522" s="170" t="str">
        <f t="shared" si="209"/>
        <v/>
      </c>
    </row>
    <row r="7523" spans="7:7" ht="18" customHeight="1">
      <c r="G7523" s="170" t="str">
        <f t="shared" si="209"/>
        <v/>
      </c>
    </row>
    <row r="7524" spans="7:7" ht="18" customHeight="1">
      <c r="G7524" s="170" t="str">
        <f t="shared" si="209"/>
        <v/>
      </c>
    </row>
    <row r="7525" spans="7:7" ht="18" customHeight="1">
      <c r="G7525" s="170" t="str">
        <f t="shared" si="209"/>
        <v/>
      </c>
    </row>
    <row r="7526" spans="7:7" ht="18" customHeight="1">
      <c r="G7526" s="170" t="str">
        <f t="shared" si="209"/>
        <v/>
      </c>
    </row>
    <row r="7527" spans="7:7" ht="18" customHeight="1">
      <c r="G7527" s="170" t="str">
        <f t="shared" si="209"/>
        <v/>
      </c>
    </row>
    <row r="7528" spans="7:7" ht="18" customHeight="1">
      <c r="G7528" s="170" t="str">
        <f t="shared" si="209"/>
        <v/>
      </c>
    </row>
    <row r="7529" spans="7:7" ht="18" customHeight="1">
      <c r="G7529" s="170" t="str">
        <f t="shared" si="209"/>
        <v/>
      </c>
    </row>
    <row r="7530" spans="7:7" ht="18" customHeight="1">
      <c r="G7530" s="170" t="str">
        <f t="shared" si="209"/>
        <v/>
      </c>
    </row>
    <row r="7531" spans="7:7" ht="18" customHeight="1">
      <c r="G7531" s="170" t="str">
        <f t="shared" si="209"/>
        <v/>
      </c>
    </row>
    <row r="7532" spans="7:7" ht="18" customHeight="1">
      <c r="G7532" s="170" t="str">
        <f t="shared" si="209"/>
        <v/>
      </c>
    </row>
    <row r="7533" spans="7:7" ht="18" customHeight="1">
      <c r="G7533" s="170" t="str">
        <f t="shared" si="209"/>
        <v/>
      </c>
    </row>
    <row r="7534" spans="7:7" ht="18" customHeight="1">
      <c r="G7534" s="170" t="str">
        <f t="shared" si="209"/>
        <v/>
      </c>
    </row>
    <row r="7535" spans="7:7" ht="18" customHeight="1">
      <c r="G7535" s="170" t="str">
        <f t="shared" si="209"/>
        <v/>
      </c>
    </row>
    <row r="7536" spans="7:7" ht="18" customHeight="1">
      <c r="G7536" s="170" t="str">
        <f t="shared" si="209"/>
        <v/>
      </c>
    </row>
    <row r="7537" spans="7:7" ht="18" customHeight="1">
      <c r="G7537" s="170" t="str">
        <f t="shared" si="209"/>
        <v/>
      </c>
    </row>
    <row r="7538" spans="7:7" ht="18" customHeight="1">
      <c r="G7538" s="170" t="str">
        <f t="shared" si="209"/>
        <v/>
      </c>
    </row>
    <row r="7539" spans="7:7" ht="18" customHeight="1">
      <c r="G7539" s="170" t="str">
        <f t="shared" si="209"/>
        <v/>
      </c>
    </row>
    <row r="7540" spans="7:7" ht="18" customHeight="1">
      <c r="G7540" s="170" t="str">
        <f t="shared" si="209"/>
        <v/>
      </c>
    </row>
    <row r="7541" spans="7:7" ht="18" customHeight="1">
      <c r="G7541" s="170" t="str">
        <f t="shared" si="209"/>
        <v/>
      </c>
    </row>
    <row r="7542" spans="7:7" ht="18" customHeight="1">
      <c r="G7542" s="170" t="str">
        <f t="shared" si="209"/>
        <v/>
      </c>
    </row>
    <row r="7543" spans="7:7" ht="18" customHeight="1">
      <c r="G7543" s="170" t="str">
        <f t="shared" si="209"/>
        <v/>
      </c>
    </row>
    <row r="7544" spans="7:7" ht="18" customHeight="1">
      <c r="G7544" s="170" t="str">
        <f t="shared" si="209"/>
        <v/>
      </c>
    </row>
    <row r="7545" spans="7:7" ht="18" customHeight="1">
      <c r="G7545" s="170" t="str">
        <f t="shared" si="209"/>
        <v/>
      </c>
    </row>
    <row r="7546" spans="7:7" ht="18" customHeight="1">
      <c r="G7546" s="170" t="str">
        <f t="shared" si="209"/>
        <v/>
      </c>
    </row>
    <row r="7547" spans="7:7" ht="18" customHeight="1">
      <c r="G7547" s="170" t="str">
        <f t="shared" si="209"/>
        <v/>
      </c>
    </row>
    <row r="7548" spans="7:7" ht="18" customHeight="1">
      <c r="G7548" s="170" t="str">
        <f t="shared" si="209"/>
        <v/>
      </c>
    </row>
    <row r="7549" spans="7:7" ht="18" customHeight="1">
      <c r="G7549" s="170" t="str">
        <f t="shared" si="209"/>
        <v/>
      </c>
    </row>
    <row r="7550" spans="7:7" ht="18" customHeight="1">
      <c r="G7550" s="170" t="str">
        <f t="shared" si="209"/>
        <v/>
      </c>
    </row>
    <row r="7551" spans="7:7" ht="18" customHeight="1">
      <c r="G7551" s="170" t="str">
        <f t="shared" si="209"/>
        <v/>
      </c>
    </row>
    <row r="7552" spans="7:7" ht="18" customHeight="1">
      <c r="G7552" s="170" t="str">
        <f t="shared" si="209"/>
        <v/>
      </c>
    </row>
    <row r="7553" spans="7:7" ht="18" customHeight="1">
      <c r="G7553" s="170" t="str">
        <f t="shared" si="209"/>
        <v/>
      </c>
    </row>
    <row r="7554" spans="7:7" ht="18" customHeight="1">
      <c r="G7554" s="170" t="str">
        <f t="shared" ref="G7554:G7617" si="210">IFERROR(IF(AND(COUNTIF(E7554:E7554,E7554)=(F7554),F7554&gt;0),ROW(),""),"")</f>
        <v/>
      </c>
    </row>
    <row r="7555" spans="7:7" ht="18" customHeight="1">
      <c r="G7555" s="170" t="str">
        <f t="shared" si="210"/>
        <v/>
      </c>
    </row>
    <row r="7556" spans="7:7" ht="18" customHeight="1">
      <c r="G7556" s="170" t="str">
        <f t="shared" si="210"/>
        <v/>
      </c>
    </row>
    <row r="7557" spans="7:7" ht="18" customHeight="1">
      <c r="G7557" s="170" t="str">
        <f t="shared" si="210"/>
        <v/>
      </c>
    </row>
    <row r="7558" spans="7:7" ht="18" customHeight="1">
      <c r="G7558" s="170" t="str">
        <f t="shared" si="210"/>
        <v/>
      </c>
    </row>
    <row r="7559" spans="7:7" ht="18" customHeight="1">
      <c r="G7559" s="170" t="str">
        <f t="shared" si="210"/>
        <v/>
      </c>
    </row>
    <row r="7560" spans="7:7" ht="18" customHeight="1">
      <c r="G7560" s="170" t="str">
        <f t="shared" si="210"/>
        <v/>
      </c>
    </row>
    <row r="7561" spans="7:7" ht="18" customHeight="1">
      <c r="G7561" s="170" t="str">
        <f t="shared" si="210"/>
        <v/>
      </c>
    </row>
    <row r="7562" spans="7:7" ht="18" customHeight="1">
      <c r="G7562" s="170" t="str">
        <f t="shared" si="210"/>
        <v/>
      </c>
    </row>
    <row r="7563" spans="7:7" ht="18" customHeight="1">
      <c r="G7563" s="170" t="str">
        <f t="shared" si="210"/>
        <v/>
      </c>
    </row>
    <row r="7564" spans="7:7" ht="18" customHeight="1">
      <c r="G7564" s="170" t="str">
        <f t="shared" si="210"/>
        <v/>
      </c>
    </row>
    <row r="7565" spans="7:7" ht="18" customHeight="1">
      <c r="G7565" s="170" t="str">
        <f t="shared" si="210"/>
        <v/>
      </c>
    </row>
    <row r="7566" spans="7:7" ht="18" customHeight="1">
      <c r="G7566" s="170" t="str">
        <f t="shared" si="210"/>
        <v/>
      </c>
    </row>
    <row r="7567" spans="7:7" ht="18" customHeight="1">
      <c r="G7567" s="170" t="str">
        <f t="shared" si="210"/>
        <v/>
      </c>
    </row>
    <row r="7568" spans="7:7" ht="18" customHeight="1">
      <c r="G7568" s="170" t="str">
        <f t="shared" si="210"/>
        <v/>
      </c>
    </row>
    <row r="7569" spans="7:7" ht="18" customHeight="1">
      <c r="G7569" s="170" t="str">
        <f t="shared" si="210"/>
        <v/>
      </c>
    </row>
    <row r="7570" spans="7:7" ht="18" customHeight="1">
      <c r="G7570" s="170" t="str">
        <f t="shared" si="210"/>
        <v/>
      </c>
    </row>
    <row r="7571" spans="7:7" ht="18" customHeight="1">
      <c r="G7571" s="170" t="str">
        <f t="shared" si="210"/>
        <v/>
      </c>
    </row>
    <row r="7572" spans="7:7" ht="18" customHeight="1">
      <c r="G7572" s="170" t="str">
        <f t="shared" si="210"/>
        <v/>
      </c>
    </row>
    <row r="7573" spans="7:7" ht="18" customHeight="1">
      <c r="G7573" s="170" t="str">
        <f t="shared" si="210"/>
        <v/>
      </c>
    </row>
    <row r="7574" spans="7:7" ht="18" customHeight="1">
      <c r="G7574" s="170" t="str">
        <f t="shared" si="210"/>
        <v/>
      </c>
    </row>
    <row r="7575" spans="7:7" ht="18" customHeight="1">
      <c r="G7575" s="170" t="str">
        <f t="shared" si="210"/>
        <v/>
      </c>
    </row>
    <row r="7576" spans="7:7" ht="18" customHeight="1">
      <c r="G7576" s="170" t="str">
        <f t="shared" si="210"/>
        <v/>
      </c>
    </row>
    <row r="7577" spans="7:7" ht="18" customHeight="1">
      <c r="G7577" s="170" t="str">
        <f t="shared" si="210"/>
        <v/>
      </c>
    </row>
    <row r="7578" spans="7:7" ht="18" customHeight="1">
      <c r="G7578" s="170" t="str">
        <f t="shared" si="210"/>
        <v/>
      </c>
    </row>
    <row r="7579" spans="7:7" ht="18" customHeight="1">
      <c r="G7579" s="170" t="str">
        <f t="shared" si="210"/>
        <v/>
      </c>
    </row>
    <row r="7580" spans="7:7" ht="18" customHeight="1">
      <c r="G7580" s="170" t="str">
        <f t="shared" si="210"/>
        <v/>
      </c>
    </row>
    <row r="7581" spans="7:7" ht="18" customHeight="1">
      <c r="G7581" s="170" t="str">
        <f t="shared" si="210"/>
        <v/>
      </c>
    </row>
    <row r="7582" spans="7:7" ht="18" customHeight="1">
      <c r="G7582" s="170" t="str">
        <f t="shared" si="210"/>
        <v/>
      </c>
    </row>
    <row r="7583" spans="7:7" ht="18" customHeight="1">
      <c r="G7583" s="170" t="str">
        <f t="shared" si="210"/>
        <v/>
      </c>
    </row>
    <row r="7584" spans="7:7" ht="18" customHeight="1">
      <c r="G7584" s="170" t="str">
        <f t="shared" si="210"/>
        <v/>
      </c>
    </row>
    <row r="7585" spans="7:7" ht="18" customHeight="1">
      <c r="G7585" s="170" t="str">
        <f t="shared" si="210"/>
        <v/>
      </c>
    </row>
    <row r="7586" spans="7:7" ht="18" customHeight="1">
      <c r="G7586" s="170" t="str">
        <f t="shared" si="210"/>
        <v/>
      </c>
    </row>
    <row r="7587" spans="7:7" ht="18" customHeight="1">
      <c r="G7587" s="170" t="str">
        <f t="shared" si="210"/>
        <v/>
      </c>
    </row>
    <row r="7588" spans="7:7" ht="18" customHeight="1">
      <c r="G7588" s="170" t="str">
        <f t="shared" si="210"/>
        <v/>
      </c>
    </row>
    <row r="7589" spans="7:7" ht="18" customHeight="1">
      <c r="G7589" s="170" t="str">
        <f t="shared" si="210"/>
        <v/>
      </c>
    </row>
    <row r="7590" spans="7:7" ht="18" customHeight="1">
      <c r="G7590" s="170" t="str">
        <f t="shared" si="210"/>
        <v/>
      </c>
    </row>
    <row r="7591" spans="7:7" ht="18" customHeight="1">
      <c r="G7591" s="170" t="str">
        <f t="shared" si="210"/>
        <v/>
      </c>
    </row>
    <row r="7592" spans="7:7" ht="18" customHeight="1">
      <c r="G7592" s="170" t="str">
        <f t="shared" si="210"/>
        <v/>
      </c>
    </row>
    <row r="7593" spans="7:7" ht="18" customHeight="1">
      <c r="G7593" s="170" t="str">
        <f t="shared" si="210"/>
        <v/>
      </c>
    </row>
    <row r="7594" spans="7:7" ht="18" customHeight="1">
      <c r="G7594" s="170" t="str">
        <f t="shared" si="210"/>
        <v/>
      </c>
    </row>
    <row r="7595" spans="7:7" ht="18" customHeight="1">
      <c r="G7595" s="170" t="str">
        <f t="shared" si="210"/>
        <v/>
      </c>
    </row>
    <row r="7596" spans="7:7" ht="18" customHeight="1">
      <c r="G7596" s="170" t="str">
        <f t="shared" si="210"/>
        <v/>
      </c>
    </row>
    <row r="7597" spans="7:7" ht="18" customHeight="1">
      <c r="G7597" s="170" t="str">
        <f t="shared" si="210"/>
        <v/>
      </c>
    </row>
    <row r="7598" spans="7:7" ht="18" customHeight="1">
      <c r="G7598" s="170" t="str">
        <f t="shared" si="210"/>
        <v/>
      </c>
    </row>
    <row r="7599" spans="7:7" ht="18" customHeight="1">
      <c r="G7599" s="170" t="str">
        <f t="shared" si="210"/>
        <v/>
      </c>
    </row>
    <row r="7600" spans="7:7" ht="18" customHeight="1">
      <c r="G7600" s="170" t="str">
        <f t="shared" si="210"/>
        <v/>
      </c>
    </row>
    <row r="7601" spans="7:7" ht="18" customHeight="1">
      <c r="G7601" s="170" t="str">
        <f t="shared" si="210"/>
        <v/>
      </c>
    </row>
    <row r="7602" spans="7:7" ht="18" customHeight="1">
      <c r="G7602" s="170" t="str">
        <f t="shared" si="210"/>
        <v/>
      </c>
    </row>
    <row r="7603" spans="7:7" ht="18" customHeight="1">
      <c r="G7603" s="170" t="str">
        <f t="shared" si="210"/>
        <v/>
      </c>
    </row>
    <row r="7604" spans="7:7" ht="18" customHeight="1">
      <c r="G7604" s="170" t="str">
        <f t="shared" si="210"/>
        <v/>
      </c>
    </row>
    <row r="7605" spans="7:7" ht="18" customHeight="1">
      <c r="G7605" s="170" t="str">
        <f t="shared" si="210"/>
        <v/>
      </c>
    </row>
    <row r="7606" spans="7:7" ht="18" customHeight="1">
      <c r="G7606" s="170" t="str">
        <f t="shared" si="210"/>
        <v/>
      </c>
    </row>
    <row r="7607" spans="7:7" ht="18" customHeight="1">
      <c r="G7607" s="170" t="str">
        <f t="shared" si="210"/>
        <v/>
      </c>
    </row>
    <row r="7608" spans="7:7" ht="18" customHeight="1">
      <c r="G7608" s="170" t="str">
        <f t="shared" si="210"/>
        <v/>
      </c>
    </row>
    <row r="7609" spans="7:7" ht="18" customHeight="1">
      <c r="G7609" s="170" t="str">
        <f t="shared" si="210"/>
        <v/>
      </c>
    </row>
    <row r="7610" spans="7:7" ht="18" customHeight="1">
      <c r="G7610" s="170" t="str">
        <f t="shared" si="210"/>
        <v/>
      </c>
    </row>
    <row r="7611" spans="7:7" ht="18" customHeight="1">
      <c r="G7611" s="170" t="str">
        <f t="shared" si="210"/>
        <v/>
      </c>
    </row>
    <row r="7612" spans="7:7" ht="18" customHeight="1">
      <c r="G7612" s="170" t="str">
        <f t="shared" si="210"/>
        <v/>
      </c>
    </row>
    <row r="7613" spans="7:7" ht="18" customHeight="1">
      <c r="G7613" s="170" t="str">
        <f t="shared" si="210"/>
        <v/>
      </c>
    </row>
    <row r="7614" spans="7:7" ht="18" customHeight="1">
      <c r="G7614" s="170" t="str">
        <f t="shared" si="210"/>
        <v/>
      </c>
    </row>
    <row r="7615" spans="7:7" ht="18" customHeight="1">
      <c r="G7615" s="170" t="str">
        <f t="shared" si="210"/>
        <v/>
      </c>
    </row>
    <row r="7616" spans="7:7" ht="18" customHeight="1">
      <c r="G7616" s="170" t="str">
        <f t="shared" si="210"/>
        <v/>
      </c>
    </row>
    <row r="7617" spans="7:7" ht="18" customHeight="1">
      <c r="G7617" s="170" t="str">
        <f t="shared" si="210"/>
        <v/>
      </c>
    </row>
    <row r="7618" spans="7:7" ht="18" customHeight="1">
      <c r="G7618" s="170" t="str">
        <f t="shared" ref="G7618:G7681" si="211">IFERROR(IF(AND(COUNTIF(E7618:E7618,E7618)=(F7618),F7618&gt;0),ROW(),""),"")</f>
        <v/>
      </c>
    </row>
    <row r="7619" spans="7:7" ht="18" customHeight="1">
      <c r="G7619" s="170" t="str">
        <f t="shared" si="211"/>
        <v/>
      </c>
    </row>
    <row r="7620" spans="7:7" ht="18" customHeight="1">
      <c r="G7620" s="170" t="str">
        <f t="shared" si="211"/>
        <v/>
      </c>
    </row>
    <row r="7621" spans="7:7" ht="18" customHeight="1">
      <c r="G7621" s="170" t="str">
        <f t="shared" si="211"/>
        <v/>
      </c>
    </row>
    <row r="7622" spans="7:7" ht="18" customHeight="1">
      <c r="G7622" s="170" t="str">
        <f t="shared" si="211"/>
        <v/>
      </c>
    </row>
    <row r="7623" spans="7:7" ht="18" customHeight="1">
      <c r="G7623" s="170" t="str">
        <f t="shared" si="211"/>
        <v/>
      </c>
    </row>
    <row r="7624" spans="7:7" ht="18" customHeight="1">
      <c r="G7624" s="170" t="str">
        <f t="shared" si="211"/>
        <v/>
      </c>
    </row>
    <row r="7625" spans="7:7" ht="18" customHeight="1">
      <c r="G7625" s="170" t="str">
        <f t="shared" si="211"/>
        <v/>
      </c>
    </row>
    <row r="7626" spans="7:7" ht="18" customHeight="1">
      <c r="G7626" s="170" t="str">
        <f t="shared" si="211"/>
        <v/>
      </c>
    </row>
    <row r="7627" spans="7:7" ht="18" customHeight="1">
      <c r="G7627" s="170" t="str">
        <f t="shared" si="211"/>
        <v/>
      </c>
    </row>
    <row r="7628" spans="7:7" ht="18" customHeight="1">
      <c r="G7628" s="170" t="str">
        <f t="shared" si="211"/>
        <v/>
      </c>
    </row>
    <row r="7629" spans="7:7" ht="18" customHeight="1">
      <c r="G7629" s="170" t="str">
        <f t="shared" si="211"/>
        <v/>
      </c>
    </row>
    <row r="7630" spans="7:7" ht="18" customHeight="1">
      <c r="G7630" s="170" t="str">
        <f t="shared" si="211"/>
        <v/>
      </c>
    </row>
    <row r="7631" spans="7:7" ht="18" customHeight="1">
      <c r="G7631" s="170" t="str">
        <f t="shared" si="211"/>
        <v/>
      </c>
    </row>
    <row r="7632" spans="7:7" ht="18" customHeight="1">
      <c r="G7632" s="170" t="str">
        <f t="shared" si="211"/>
        <v/>
      </c>
    </row>
    <row r="7633" spans="7:7" ht="18" customHeight="1">
      <c r="G7633" s="170" t="str">
        <f t="shared" si="211"/>
        <v/>
      </c>
    </row>
    <row r="7634" spans="7:7" ht="18" customHeight="1">
      <c r="G7634" s="170" t="str">
        <f t="shared" si="211"/>
        <v/>
      </c>
    </row>
    <row r="7635" spans="7:7" ht="18" customHeight="1">
      <c r="G7635" s="170" t="str">
        <f t="shared" si="211"/>
        <v/>
      </c>
    </row>
    <row r="7636" spans="7:7" ht="18" customHeight="1">
      <c r="G7636" s="170" t="str">
        <f t="shared" si="211"/>
        <v/>
      </c>
    </row>
    <row r="7637" spans="7:7" ht="18" customHeight="1">
      <c r="G7637" s="170" t="str">
        <f t="shared" si="211"/>
        <v/>
      </c>
    </row>
    <row r="7638" spans="7:7" ht="18" customHeight="1">
      <c r="G7638" s="170" t="str">
        <f t="shared" si="211"/>
        <v/>
      </c>
    </row>
    <row r="7639" spans="7:7" ht="18" customHeight="1">
      <c r="G7639" s="170" t="str">
        <f t="shared" si="211"/>
        <v/>
      </c>
    </row>
    <row r="7640" spans="7:7" ht="18" customHeight="1">
      <c r="G7640" s="170" t="str">
        <f t="shared" si="211"/>
        <v/>
      </c>
    </row>
    <row r="7641" spans="7:7" ht="18" customHeight="1">
      <c r="G7641" s="170" t="str">
        <f t="shared" si="211"/>
        <v/>
      </c>
    </row>
    <row r="7642" spans="7:7" ht="18" customHeight="1">
      <c r="G7642" s="170" t="str">
        <f t="shared" si="211"/>
        <v/>
      </c>
    </row>
    <row r="7643" spans="7:7" ht="18" customHeight="1">
      <c r="G7643" s="170" t="str">
        <f t="shared" si="211"/>
        <v/>
      </c>
    </row>
    <row r="7644" spans="7:7" ht="18" customHeight="1">
      <c r="G7644" s="170" t="str">
        <f t="shared" si="211"/>
        <v/>
      </c>
    </row>
    <row r="7645" spans="7:7" ht="18" customHeight="1">
      <c r="G7645" s="170" t="str">
        <f t="shared" si="211"/>
        <v/>
      </c>
    </row>
    <row r="7646" spans="7:7" ht="18" customHeight="1">
      <c r="G7646" s="170" t="str">
        <f t="shared" si="211"/>
        <v/>
      </c>
    </row>
    <row r="7647" spans="7:7" ht="18" customHeight="1">
      <c r="G7647" s="170" t="str">
        <f t="shared" si="211"/>
        <v/>
      </c>
    </row>
    <row r="7648" spans="7:7" ht="18" customHeight="1">
      <c r="G7648" s="170" t="str">
        <f t="shared" si="211"/>
        <v/>
      </c>
    </row>
    <row r="7649" spans="7:7" ht="18" customHeight="1">
      <c r="G7649" s="170" t="str">
        <f t="shared" si="211"/>
        <v/>
      </c>
    </row>
    <row r="7650" spans="7:7" ht="18" customHeight="1">
      <c r="G7650" s="170" t="str">
        <f t="shared" si="211"/>
        <v/>
      </c>
    </row>
    <row r="7651" spans="7:7" ht="18" customHeight="1">
      <c r="G7651" s="170" t="str">
        <f t="shared" si="211"/>
        <v/>
      </c>
    </row>
    <row r="7652" spans="7:7" ht="18" customHeight="1">
      <c r="G7652" s="170" t="str">
        <f t="shared" si="211"/>
        <v/>
      </c>
    </row>
    <row r="7653" spans="7:7" ht="18" customHeight="1">
      <c r="G7653" s="170" t="str">
        <f t="shared" si="211"/>
        <v/>
      </c>
    </row>
    <row r="7654" spans="7:7" ht="18" customHeight="1">
      <c r="G7654" s="170" t="str">
        <f t="shared" si="211"/>
        <v/>
      </c>
    </row>
    <row r="7655" spans="7:7" ht="18" customHeight="1">
      <c r="G7655" s="170" t="str">
        <f t="shared" si="211"/>
        <v/>
      </c>
    </row>
    <row r="7656" spans="7:7" ht="18" customHeight="1">
      <c r="G7656" s="170" t="str">
        <f t="shared" si="211"/>
        <v/>
      </c>
    </row>
    <row r="7657" spans="7:7" ht="18" customHeight="1">
      <c r="G7657" s="170" t="str">
        <f t="shared" si="211"/>
        <v/>
      </c>
    </row>
    <row r="7658" spans="7:7" ht="18" customHeight="1">
      <c r="G7658" s="170" t="str">
        <f t="shared" si="211"/>
        <v/>
      </c>
    </row>
    <row r="7659" spans="7:7" ht="18" customHeight="1">
      <c r="G7659" s="170" t="str">
        <f t="shared" si="211"/>
        <v/>
      </c>
    </row>
    <row r="7660" spans="7:7" ht="18" customHeight="1">
      <c r="G7660" s="170" t="str">
        <f t="shared" si="211"/>
        <v/>
      </c>
    </row>
    <row r="7661" spans="7:7" ht="18" customHeight="1">
      <c r="G7661" s="170" t="str">
        <f t="shared" si="211"/>
        <v/>
      </c>
    </row>
    <row r="7662" spans="7:7" ht="18" customHeight="1">
      <c r="G7662" s="170" t="str">
        <f t="shared" si="211"/>
        <v/>
      </c>
    </row>
    <row r="7663" spans="7:7" ht="18" customHeight="1">
      <c r="G7663" s="170" t="str">
        <f t="shared" si="211"/>
        <v/>
      </c>
    </row>
    <row r="7664" spans="7:7" ht="18" customHeight="1">
      <c r="G7664" s="170" t="str">
        <f t="shared" si="211"/>
        <v/>
      </c>
    </row>
    <row r="7665" spans="7:7" ht="18" customHeight="1">
      <c r="G7665" s="170" t="str">
        <f t="shared" si="211"/>
        <v/>
      </c>
    </row>
    <row r="7666" spans="7:7" ht="18" customHeight="1">
      <c r="G7666" s="170" t="str">
        <f t="shared" si="211"/>
        <v/>
      </c>
    </row>
    <row r="7667" spans="7:7" ht="18" customHeight="1">
      <c r="G7667" s="170" t="str">
        <f t="shared" si="211"/>
        <v/>
      </c>
    </row>
    <row r="7668" spans="7:7" ht="18" customHeight="1">
      <c r="G7668" s="170" t="str">
        <f t="shared" si="211"/>
        <v/>
      </c>
    </row>
    <row r="7669" spans="7:7" ht="18" customHeight="1">
      <c r="G7669" s="170" t="str">
        <f t="shared" si="211"/>
        <v/>
      </c>
    </row>
    <row r="7670" spans="7:7" ht="18" customHeight="1">
      <c r="G7670" s="170" t="str">
        <f t="shared" si="211"/>
        <v/>
      </c>
    </row>
    <row r="7671" spans="7:7" ht="18" customHeight="1">
      <c r="G7671" s="170" t="str">
        <f t="shared" si="211"/>
        <v/>
      </c>
    </row>
    <row r="7672" spans="7:7" ht="18" customHeight="1">
      <c r="G7672" s="170" t="str">
        <f t="shared" si="211"/>
        <v/>
      </c>
    </row>
    <row r="7673" spans="7:7" ht="18" customHeight="1">
      <c r="G7673" s="170" t="str">
        <f t="shared" si="211"/>
        <v/>
      </c>
    </row>
    <row r="7674" spans="7:7" ht="18" customHeight="1">
      <c r="G7674" s="170" t="str">
        <f t="shared" si="211"/>
        <v/>
      </c>
    </row>
    <row r="7675" spans="7:7" ht="18" customHeight="1">
      <c r="G7675" s="170" t="str">
        <f t="shared" si="211"/>
        <v/>
      </c>
    </row>
    <row r="7676" spans="7:7" ht="18" customHeight="1">
      <c r="G7676" s="170" t="str">
        <f t="shared" si="211"/>
        <v/>
      </c>
    </row>
    <row r="7677" spans="7:7" ht="18" customHeight="1">
      <c r="G7677" s="170" t="str">
        <f t="shared" si="211"/>
        <v/>
      </c>
    </row>
    <row r="7678" spans="7:7" ht="18" customHeight="1">
      <c r="G7678" s="170" t="str">
        <f t="shared" si="211"/>
        <v/>
      </c>
    </row>
    <row r="7679" spans="7:7" ht="18" customHeight="1">
      <c r="G7679" s="170" t="str">
        <f t="shared" si="211"/>
        <v/>
      </c>
    </row>
    <row r="7680" spans="7:7" ht="18" customHeight="1">
      <c r="G7680" s="170" t="str">
        <f t="shared" si="211"/>
        <v/>
      </c>
    </row>
    <row r="7681" spans="7:7" ht="18" customHeight="1">
      <c r="G7681" s="170" t="str">
        <f t="shared" si="211"/>
        <v/>
      </c>
    </row>
    <row r="7682" spans="7:7" ht="18" customHeight="1">
      <c r="G7682" s="170" t="str">
        <f t="shared" ref="G7682:G7745" si="212">IFERROR(IF(AND(COUNTIF(E7682:E7682,E7682)=(F7682),F7682&gt;0),ROW(),""),"")</f>
        <v/>
      </c>
    </row>
    <row r="7683" spans="7:7" ht="18" customHeight="1">
      <c r="G7683" s="170" t="str">
        <f t="shared" si="212"/>
        <v/>
      </c>
    </row>
    <row r="7684" spans="7:7" ht="18" customHeight="1">
      <c r="G7684" s="170" t="str">
        <f t="shared" si="212"/>
        <v/>
      </c>
    </row>
    <row r="7685" spans="7:7" ht="18" customHeight="1">
      <c r="G7685" s="170" t="str">
        <f t="shared" si="212"/>
        <v/>
      </c>
    </row>
    <row r="7686" spans="7:7" ht="18" customHeight="1">
      <c r="G7686" s="170" t="str">
        <f t="shared" si="212"/>
        <v/>
      </c>
    </row>
    <row r="7687" spans="7:7" ht="18" customHeight="1">
      <c r="G7687" s="170" t="str">
        <f t="shared" si="212"/>
        <v/>
      </c>
    </row>
    <row r="7688" spans="7:7" ht="18" customHeight="1">
      <c r="G7688" s="170" t="str">
        <f t="shared" si="212"/>
        <v/>
      </c>
    </row>
    <row r="7689" spans="7:7" ht="18" customHeight="1">
      <c r="G7689" s="170" t="str">
        <f t="shared" si="212"/>
        <v/>
      </c>
    </row>
    <row r="7690" spans="7:7" ht="18" customHeight="1">
      <c r="G7690" s="170" t="str">
        <f t="shared" si="212"/>
        <v/>
      </c>
    </row>
    <row r="7691" spans="7:7" ht="18" customHeight="1">
      <c r="G7691" s="170" t="str">
        <f t="shared" si="212"/>
        <v/>
      </c>
    </row>
    <row r="7692" spans="7:7" ht="18" customHeight="1">
      <c r="G7692" s="170" t="str">
        <f t="shared" si="212"/>
        <v/>
      </c>
    </row>
    <row r="7693" spans="7:7" ht="18" customHeight="1">
      <c r="G7693" s="170" t="str">
        <f t="shared" si="212"/>
        <v/>
      </c>
    </row>
    <row r="7694" spans="7:7" ht="18" customHeight="1">
      <c r="G7694" s="170" t="str">
        <f t="shared" si="212"/>
        <v/>
      </c>
    </row>
    <row r="7695" spans="7:7" ht="18" customHeight="1">
      <c r="G7695" s="170" t="str">
        <f t="shared" si="212"/>
        <v/>
      </c>
    </row>
    <row r="7696" spans="7:7" ht="18" customHeight="1">
      <c r="G7696" s="170" t="str">
        <f t="shared" si="212"/>
        <v/>
      </c>
    </row>
    <row r="7697" spans="7:7" ht="18" customHeight="1">
      <c r="G7697" s="170" t="str">
        <f t="shared" si="212"/>
        <v/>
      </c>
    </row>
    <row r="7698" spans="7:7" ht="18" customHeight="1">
      <c r="G7698" s="170" t="str">
        <f t="shared" si="212"/>
        <v/>
      </c>
    </row>
    <row r="7699" spans="7:7" ht="18" customHeight="1">
      <c r="G7699" s="170" t="str">
        <f t="shared" si="212"/>
        <v/>
      </c>
    </row>
    <row r="7700" spans="7:7" ht="18" customHeight="1">
      <c r="G7700" s="170" t="str">
        <f t="shared" si="212"/>
        <v/>
      </c>
    </row>
    <row r="7701" spans="7:7" ht="18" customHeight="1">
      <c r="G7701" s="170" t="str">
        <f t="shared" si="212"/>
        <v/>
      </c>
    </row>
    <row r="7702" spans="7:7" ht="18" customHeight="1">
      <c r="G7702" s="170" t="str">
        <f t="shared" si="212"/>
        <v/>
      </c>
    </row>
    <row r="7703" spans="7:7" ht="18" customHeight="1">
      <c r="G7703" s="170" t="str">
        <f t="shared" si="212"/>
        <v/>
      </c>
    </row>
    <row r="7704" spans="7:7" ht="18" customHeight="1">
      <c r="G7704" s="170" t="str">
        <f t="shared" si="212"/>
        <v/>
      </c>
    </row>
    <row r="7705" spans="7:7" ht="18" customHeight="1">
      <c r="G7705" s="170" t="str">
        <f t="shared" si="212"/>
        <v/>
      </c>
    </row>
    <row r="7706" spans="7:7" ht="18" customHeight="1">
      <c r="G7706" s="170" t="str">
        <f t="shared" si="212"/>
        <v/>
      </c>
    </row>
    <row r="7707" spans="7:7" ht="18" customHeight="1">
      <c r="G7707" s="170" t="str">
        <f t="shared" si="212"/>
        <v/>
      </c>
    </row>
    <row r="7708" spans="7:7" ht="18" customHeight="1">
      <c r="G7708" s="170" t="str">
        <f t="shared" si="212"/>
        <v/>
      </c>
    </row>
    <row r="7709" spans="7:7" ht="18" customHeight="1">
      <c r="G7709" s="170" t="str">
        <f t="shared" si="212"/>
        <v/>
      </c>
    </row>
    <row r="7710" spans="7:7" ht="18" customHeight="1">
      <c r="G7710" s="170" t="str">
        <f t="shared" si="212"/>
        <v/>
      </c>
    </row>
    <row r="7711" spans="7:7" ht="18" customHeight="1">
      <c r="G7711" s="170" t="str">
        <f t="shared" si="212"/>
        <v/>
      </c>
    </row>
    <row r="7712" spans="7:7" ht="18" customHeight="1">
      <c r="G7712" s="170" t="str">
        <f t="shared" si="212"/>
        <v/>
      </c>
    </row>
    <row r="7713" spans="7:7" ht="18" customHeight="1">
      <c r="G7713" s="170" t="str">
        <f t="shared" si="212"/>
        <v/>
      </c>
    </row>
    <row r="7714" spans="7:7" ht="18" customHeight="1">
      <c r="G7714" s="170" t="str">
        <f t="shared" si="212"/>
        <v/>
      </c>
    </row>
    <row r="7715" spans="7:7" ht="18" customHeight="1">
      <c r="G7715" s="170" t="str">
        <f t="shared" si="212"/>
        <v/>
      </c>
    </row>
    <row r="7716" spans="7:7" ht="18" customHeight="1">
      <c r="G7716" s="170" t="str">
        <f t="shared" si="212"/>
        <v/>
      </c>
    </row>
    <row r="7717" spans="7:7" ht="18" customHeight="1">
      <c r="G7717" s="170" t="str">
        <f t="shared" si="212"/>
        <v/>
      </c>
    </row>
    <row r="7718" spans="7:7" ht="18" customHeight="1">
      <c r="G7718" s="170" t="str">
        <f t="shared" si="212"/>
        <v/>
      </c>
    </row>
    <row r="7719" spans="7:7" ht="18" customHeight="1">
      <c r="G7719" s="170" t="str">
        <f t="shared" si="212"/>
        <v/>
      </c>
    </row>
    <row r="7720" spans="7:7" ht="18" customHeight="1">
      <c r="G7720" s="170" t="str">
        <f t="shared" si="212"/>
        <v/>
      </c>
    </row>
    <row r="7721" spans="7:7" ht="18" customHeight="1">
      <c r="G7721" s="170" t="str">
        <f t="shared" si="212"/>
        <v/>
      </c>
    </row>
    <row r="7722" spans="7:7" ht="18" customHeight="1">
      <c r="G7722" s="170" t="str">
        <f t="shared" si="212"/>
        <v/>
      </c>
    </row>
    <row r="7723" spans="7:7" ht="18" customHeight="1">
      <c r="G7723" s="170" t="str">
        <f t="shared" si="212"/>
        <v/>
      </c>
    </row>
    <row r="7724" spans="7:7" ht="18" customHeight="1">
      <c r="G7724" s="170" t="str">
        <f t="shared" si="212"/>
        <v/>
      </c>
    </row>
    <row r="7725" spans="7:7" ht="18" customHeight="1">
      <c r="G7725" s="170" t="str">
        <f t="shared" si="212"/>
        <v/>
      </c>
    </row>
    <row r="7726" spans="7:7" ht="18" customHeight="1">
      <c r="G7726" s="170" t="str">
        <f t="shared" si="212"/>
        <v/>
      </c>
    </row>
    <row r="7727" spans="7:7" ht="18" customHeight="1">
      <c r="G7727" s="170" t="str">
        <f t="shared" si="212"/>
        <v/>
      </c>
    </row>
    <row r="7728" spans="7:7" ht="18" customHeight="1">
      <c r="G7728" s="170" t="str">
        <f t="shared" si="212"/>
        <v/>
      </c>
    </row>
    <row r="7729" spans="7:7" ht="18" customHeight="1">
      <c r="G7729" s="170" t="str">
        <f t="shared" si="212"/>
        <v/>
      </c>
    </row>
    <row r="7730" spans="7:7" ht="18" customHeight="1">
      <c r="G7730" s="170" t="str">
        <f t="shared" si="212"/>
        <v/>
      </c>
    </row>
    <row r="7731" spans="7:7" ht="18" customHeight="1">
      <c r="G7731" s="170" t="str">
        <f t="shared" si="212"/>
        <v/>
      </c>
    </row>
    <row r="7732" spans="7:7" ht="18" customHeight="1">
      <c r="G7732" s="170" t="str">
        <f t="shared" si="212"/>
        <v/>
      </c>
    </row>
    <row r="7733" spans="7:7" ht="18" customHeight="1">
      <c r="G7733" s="170" t="str">
        <f t="shared" si="212"/>
        <v/>
      </c>
    </row>
    <row r="7734" spans="7:7" ht="18" customHeight="1">
      <c r="G7734" s="170" t="str">
        <f t="shared" si="212"/>
        <v/>
      </c>
    </row>
    <row r="7735" spans="7:7" ht="18" customHeight="1">
      <c r="G7735" s="170" t="str">
        <f t="shared" si="212"/>
        <v/>
      </c>
    </row>
    <row r="7736" spans="7:7" ht="18" customHeight="1">
      <c r="G7736" s="170" t="str">
        <f t="shared" si="212"/>
        <v/>
      </c>
    </row>
    <row r="7737" spans="7:7" ht="18" customHeight="1">
      <c r="G7737" s="170" t="str">
        <f t="shared" si="212"/>
        <v/>
      </c>
    </row>
    <row r="7738" spans="7:7" ht="18" customHeight="1">
      <c r="G7738" s="170" t="str">
        <f t="shared" si="212"/>
        <v/>
      </c>
    </row>
    <row r="7739" spans="7:7" ht="18" customHeight="1">
      <c r="G7739" s="170" t="str">
        <f t="shared" si="212"/>
        <v/>
      </c>
    </row>
    <row r="7740" spans="7:7" ht="18" customHeight="1">
      <c r="G7740" s="170" t="str">
        <f t="shared" si="212"/>
        <v/>
      </c>
    </row>
    <row r="7741" spans="7:7" ht="18" customHeight="1">
      <c r="G7741" s="170" t="str">
        <f t="shared" si="212"/>
        <v/>
      </c>
    </row>
    <row r="7742" spans="7:7" ht="18" customHeight="1">
      <c r="G7742" s="170" t="str">
        <f t="shared" si="212"/>
        <v/>
      </c>
    </row>
    <row r="7743" spans="7:7" ht="18" customHeight="1">
      <c r="G7743" s="170" t="str">
        <f t="shared" si="212"/>
        <v/>
      </c>
    </row>
    <row r="7744" spans="7:7" ht="18" customHeight="1">
      <c r="G7744" s="170" t="str">
        <f t="shared" si="212"/>
        <v/>
      </c>
    </row>
    <row r="7745" spans="7:7" ht="18" customHeight="1">
      <c r="G7745" s="170" t="str">
        <f t="shared" si="212"/>
        <v/>
      </c>
    </row>
    <row r="7746" spans="7:7" ht="18" customHeight="1">
      <c r="G7746" s="170" t="str">
        <f t="shared" ref="G7746:G7809" si="213">IFERROR(IF(AND(COUNTIF(E7746:E7746,E7746)=(F7746),F7746&gt;0),ROW(),""),"")</f>
        <v/>
      </c>
    </row>
    <row r="7747" spans="7:7" ht="18" customHeight="1">
      <c r="G7747" s="170" t="str">
        <f t="shared" si="213"/>
        <v/>
      </c>
    </row>
    <row r="7748" spans="7:7" ht="18" customHeight="1">
      <c r="G7748" s="170" t="str">
        <f t="shared" si="213"/>
        <v/>
      </c>
    </row>
    <row r="7749" spans="7:7" ht="18" customHeight="1">
      <c r="G7749" s="170" t="str">
        <f t="shared" si="213"/>
        <v/>
      </c>
    </row>
    <row r="7750" spans="7:7" ht="18" customHeight="1">
      <c r="G7750" s="170" t="str">
        <f t="shared" si="213"/>
        <v/>
      </c>
    </row>
    <row r="7751" spans="7:7" ht="18" customHeight="1">
      <c r="G7751" s="170" t="str">
        <f t="shared" si="213"/>
        <v/>
      </c>
    </row>
    <row r="7752" spans="7:7" ht="18" customHeight="1">
      <c r="G7752" s="170" t="str">
        <f t="shared" si="213"/>
        <v/>
      </c>
    </row>
    <row r="7753" spans="7:7" ht="18" customHeight="1">
      <c r="G7753" s="170" t="str">
        <f t="shared" si="213"/>
        <v/>
      </c>
    </row>
    <row r="7754" spans="7:7" ht="18" customHeight="1">
      <c r="G7754" s="170" t="str">
        <f t="shared" si="213"/>
        <v/>
      </c>
    </row>
    <row r="7755" spans="7:7" ht="18" customHeight="1">
      <c r="G7755" s="170" t="str">
        <f t="shared" si="213"/>
        <v/>
      </c>
    </row>
    <row r="7756" spans="7:7" ht="18" customHeight="1">
      <c r="G7756" s="170" t="str">
        <f t="shared" si="213"/>
        <v/>
      </c>
    </row>
    <row r="7757" spans="7:7" ht="18" customHeight="1">
      <c r="G7757" s="170" t="str">
        <f t="shared" si="213"/>
        <v/>
      </c>
    </row>
    <row r="7758" spans="7:7" ht="18" customHeight="1">
      <c r="G7758" s="170" t="str">
        <f t="shared" si="213"/>
        <v/>
      </c>
    </row>
    <row r="7759" spans="7:7" ht="18" customHeight="1">
      <c r="G7759" s="170" t="str">
        <f t="shared" si="213"/>
        <v/>
      </c>
    </row>
    <row r="7760" spans="7:7" ht="18" customHeight="1">
      <c r="G7760" s="170" t="str">
        <f t="shared" si="213"/>
        <v/>
      </c>
    </row>
    <row r="7761" spans="7:7" ht="18" customHeight="1">
      <c r="G7761" s="170" t="str">
        <f t="shared" si="213"/>
        <v/>
      </c>
    </row>
    <row r="7762" spans="7:7" ht="18" customHeight="1">
      <c r="G7762" s="170" t="str">
        <f t="shared" si="213"/>
        <v/>
      </c>
    </row>
    <row r="7763" spans="7:7" ht="18" customHeight="1">
      <c r="G7763" s="170" t="str">
        <f t="shared" si="213"/>
        <v/>
      </c>
    </row>
    <row r="7764" spans="7:7" ht="18" customHeight="1">
      <c r="G7764" s="170" t="str">
        <f t="shared" si="213"/>
        <v/>
      </c>
    </row>
    <row r="7765" spans="7:7" ht="18" customHeight="1">
      <c r="G7765" s="170" t="str">
        <f t="shared" si="213"/>
        <v/>
      </c>
    </row>
    <row r="7766" spans="7:7" ht="18" customHeight="1">
      <c r="G7766" s="170" t="str">
        <f t="shared" si="213"/>
        <v/>
      </c>
    </row>
    <row r="7767" spans="7:7" ht="18" customHeight="1">
      <c r="G7767" s="170" t="str">
        <f t="shared" si="213"/>
        <v/>
      </c>
    </row>
    <row r="7768" spans="7:7" ht="18" customHeight="1">
      <c r="G7768" s="170" t="str">
        <f t="shared" si="213"/>
        <v/>
      </c>
    </row>
    <row r="7769" spans="7:7" ht="18" customHeight="1">
      <c r="G7769" s="170" t="str">
        <f t="shared" si="213"/>
        <v/>
      </c>
    </row>
    <row r="7770" spans="7:7" ht="18" customHeight="1">
      <c r="G7770" s="170" t="str">
        <f t="shared" si="213"/>
        <v/>
      </c>
    </row>
    <row r="7771" spans="7:7" ht="18" customHeight="1">
      <c r="G7771" s="170" t="str">
        <f t="shared" si="213"/>
        <v/>
      </c>
    </row>
    <row r="7772" spans="7:7" ht="18" customHeight="1">
      <c r="G7772" s="170" t="str">
        <f t="shared" si="213"/>
        <v/>
      </c>
    </row>
    <row r="7773" spans="7:7" ht="18" customHeight="1">
      <c r="G7773" s="170" t="str">
        <f t="shared" si="213"/>
        <v/>
      </c>
    </row>
    <row r="7774" spans="7:7" ht="18" customHeight="1">
      <c r="G7774" s="170" t="str">
        <f t="shared" si="213"/>
        <v/>
      </c>
    </row>
    <row r="7775" spans="7:7" ht="18" customHeight="1">
      <c r="G7775" s="170" t="str">
        <f t="shared" si="213"/>
        <v/>
      </c>
    </row>
    <row r="7776" spans="7:7" ht="18" customHeight="1">
      <c r="G7776" s="170" t="str">
        <f t="shared" si="213"/>
        <v/>
      </c>
    </row>
    <row r="7777" spans="7:7" ht="18" customHeight="1">
      <c r="G7777" s="170" t="str">
        <f t="shared" si="213"/>
        <v/>
      </c>
    </row>
    <row r="7778" spans="7:7" ht="18" customHeight="1">
      <c r="G7778" s="170" t="str">
        <f t="shared" si="213"/>
        <v/>
      </c>
    </row>
    <row r="7779" spans="7:7" ht="18" customHeight="1">
      <c r="G7779" s="170" t="str">
        <f t="shared" si="213"/>
        <v/>
      </c>
    </row>
    <row r="7780" spans="7:7" ht="18" customHeight="1">
      <c r="G7780" s="170" t="str">
        <f t="shared" si="213"/>
        <v/>
      </c>
    </row>
    <row r="7781" spans="7:7" ht="18" customHeight="1">
      <c r="G7781" s="170" t="str">
        <f t="shared" si="213"/>
        <v/>
      </c>
    </row>
    <row r="7782" spans="7:7" ht="18" customHeight="1">
      <c r="G7782" s="170" t="str">
        <f t="shared" si="213"/>
        <v/>
      </c>
    </row>
    <row r="7783" spans="7:7" ht="18" customHeight="1">
      <c r="G7783" s="170" t="str">
        <f t="shared" si="213"/>
        <v/>
      </c>
    </row>
    <row r="7784" spans="7:7" ht="18" customHeight="1">
      <c r="G7784" s="170" t="str">
        <f t="shared" si="213"/>
        <v/>
      </c>
    </row>
    <row r="7785" spans="7:7" ht="18" customHeight="1">
      <c r="G7785" s="170" t="str">
        <f t="shared" si="213"/>
        <v/>
      </c>
    </row>
    <row r="7786" spans="7:7" ht="18" customHeight="1">
      <c r="G7786" s="170" t="str">
        <f t="shared" si="213"/>
        <v/>
      </c>
    </row>
    <row r="7787" spans="7:7" ht="18" customHeight="1">
      <c r="G7787" s="170" t="str">
        <f t="shared" si="213"/>
        <v/>
      </c>
    </row>
    <row r="7788" spans="7:7" ht="18" customHeight="1">
      <c r="G7788" s="170" t="str">
        <f t="shared" si="213"/>
        <v/>
      </c>
    </row>
    <row r="7789" spans="7:7" ht="18" customHeight="1">
      <c r="G7789" s="170" t="str">
        <f t="shared" si="213"/>
        <v/>
      </c>
    </row>
    <row r="7790" spans="7:7" ht="18" customHeight="1">
      <c r="G7790" s="170" t="str">
        <f t="shared" si="213"/>
        <v/>
      </c>
    </row>
    <row r="7791" spans="7:7" ht="18" customHeight="1">
      <c r="G7791" s="170" t="str">
        <f t="shared" si="213"/>
        <v/>
      </c>
    </row>
    <row r="7792" spans="7:7" ht="18" customHeight="1">
      <c r="G7792" s="170" t="str">
        <f t="shared" si="213"/>
        <v/>
      </c>
    </row>
    <row r="7793" spans="7:7" ht="18" customHeight="1">
      <c r="G7793" s="170" t="str">
        <f t="shared" si="213"/>
        <v/>
      </c>
    </row>
    <row r="7794" spans="7:7" ht="18" customHeight="1">
      <c r="G7794" s="170" t="str">
        <f t="shared" si="213"/>
        <v/>
      </c>
    </row>
    <row r="7795" spans="7:7" ht="18" customHeight="1">
      <c r="G7795" s="170" t="str">
        <f t="shared" si="213"/>
        <v/>
      </c>
    </row>
    <row r="7796" spans="7:7" ht="18" customHeight="1">
      <c r="G7796" s="170" t="str">
        <f t="shared" si="213"/>
        <v/>
      </c>
    </row>
    <row r="7797" spans="7:7" ht="18" customHeight="1">
      <c r="G7797" s="170" t="str">
        <f t="shared" si="213"/>
        <v/>
      </c>
    </row>
    <row r="7798" spans="7:7" ht="18" customHeight="1">
      <c r="G7798" s="170" t="str">
        <f t="shared" si="213"/>
        <v/>
      </c>
    </row>
    <row r="7799" spans="7:7" ht="18" customHeight="1">
      <c r="G7799" s="170" t="str">
        <f t="shared" si="213"/>
        <v/>
      </c>
    </row>
    <row r="7800" spans="7:7" ht="18" customHeight="1">
      <c r="G7800" s="170" t="str">
        <f t="shared" si="213"/>
        <v/>
      </c>
    </row>
    <row r="7801" spans="7:7" ht="18" customHeight="1">
      <c r="G7801" s="170" t="str">
        <f t="shared" si="213"/>
        <v/>
      </c>
    </row>
    <row r="7802" spans="7:7" ht="18" customHeight="1">
      <c r="G7802" s="170" t="str">
        <f t="shared" si="213"/>
        <v/>
      </c>
    </row>
    <row r="7803" spans="7:7" ht="18" customHeight="1">
      <c r="G7803" s="170" t="str">
        <f t="shared" si="213"/>
        <v/>
      </c>
    </row>
    <row r="7804" spans="7:7" ht="18" customHeight="1">
      <c r="G7804" s="170" t="str">
        <f t="shared" si="213"/>
        <v/>
      </c>
    </row>
    <row r="7805" spans="7:7" ht="18" customHeight="1">
      <c r="G7805" s="170" t="str">
        <f t="shared" si="213"/>
        <v/>
      </c>
    </row>
    <row r="7806" spans="7:7" ht="18" customHeight="1">
      <c r="G7806" s="170" t="str">
        <f t="shared" si="213"/>
        <v/>
      </c>
    </row>
    <row r="7807" spans="7:7" ht="18" customHeight="1">
      <c r="G7807" s="170" t="str">
        <f t="shared" si="213"/>
        <v/>
      </c>
    </row>
    <row r="7808" spans="7:7" ht="18" customHeight="1">
      <c r="G7808" s="170" t="str">
        <f t="shared" si="213"/>
        <v/>
      </c>
    </row>
    <row r="7809" spans="7:7" ht="18" customHeight="1">
      <c r="G7809" s="170" t="str">
        <f t="shared" si="213"/>
        <v/>
      </c>
    </row>
    <row r="7810" spans="7:7" ht="18" customHeight="1">
      <c r="G7810" s="170" t="str">
        <f t="shared" ref="G7810:G7873" si="214">IFERROR(IF(AND(COUNTIF(E7810:E7810,E7810)=(F7810),F7810&gt;0),ROW(),""),"")</f>
        <v/>
      </c>
    </row>
    <row r="7811" spans="7:7" ht="18" customHeight="1">
      <c r="G7811" s="170" t="str">
        <f t="shared" si="214"/>
        <v/>
      </c>
    </row>
    <row r="7812" spans="7:7" ht="18" customHeight="1">
      <c r="G7812" s="170" t="str">
        <f t="shared" si="214"/>
        <v/>
      </c>
    </row>
    <row r="7813" spans="7:7" ht="18" customHeight="1">
      <c r="G7813" s="170" t="str">
        <f t="shared" si="214"/>
        <v/>
      </c>
    </row>
    <row r="7814" spans="7:7" ht="18" customHeight="1">
      <c r="G7814" s="170" t="str">
        <f t="shared" si="214"/>
        <v/>
      </c>
    </row>
    <row r="7815" spans="7:7" ht="18" customHeight="1">
      <c r="G7815" s="170" t="str">
        <f t="shared" si="214"/>
        <v/>
      </c>
    </row>
    <row r="7816" spans="7:7" ht="18" customHeight="1">
      <c r="G7816" s="170" t="str">
        <f t="shared" si="214"/>
        <v/>
      </c>
    </row>
    <row r="7817" spans="7:7" ht="18" customHeight="1">
      <c r="G7817" s="170" t="str">
        <f t="shared" si="214"/>
        <v/>
      </c>
    </row>
    <row r="7818" spans="7:7" ht="18" customHeight="1">
      <c r="G7818" s="170" t="str">
        <f t="shared" si="214"/>
        <v/>
      </c>
    </row>
    <row r="7819" spans="7:7" ht="18" customHeight="1">
      <c r="G7819" s="170" t="str">
        <f t="shared" si="214"/>
        <v/>
      </c>
    </row>
    <row r="7820" spans="7:7" ht="18" customHeight="1">
      <c r="G7820" s="170" t="str">
        <f t="shared" si="214"/>
        <v/>
      </c>
    </row>
    <row r="7821" spans="7:7" ht="18" customHeight="1">
      <c r="G7821" s="170" t="str">
        <f t="shared" si="214"/>
        <v/>
      </c>
    </row>
    <row r="7822" spans="7:7" ht="18" customHeight="1">
      <c r="G7822" s="170" t="str">
        <f t="shared" si="214"/>
        <v/>
      </c>
    </row>
    <row r="7823" spans="7:7" ht="18" customHeight="1">
      <c r="G7823" s="170" t="str">
        <f t="shared" si="214"/>
        <v/>
      </c>
    </row>
    <row r="7824" spans="7:7" ht="18" customHeight="1">
      <c r="G7824" s="170" t="str">
        <f t="shared" si="214"/>
        <v/>
      </c>
    </row>
    <row r="7825" spans="7:7" ht="18" customHeight="1">
      <c r="G7825" s="170" t="str">
        <f t="shared" si="214"/>
        <v/>
      </c>
    </row>
    <row r="7826" spans="7:7" ht="18" customHeight="1">
      <c r="G7826" s="170" t="str">
        <f t="shared" si="214"/>
        <v/>
      </c>
    </row>
    <row r="7827" spans="7:7" ht="18" customHeight="1">
      <c r="G7827" s="170" t="str">
        <f t="shared" si="214"/>
        <v/>
      </c>
    </row>
    <row r="7828" spans="7:7" ht="18" customHeight="1">
      <c r="G7828" s="170" t="str">
        <f t="shared" si="214"/>
        <v/>
      </c>
    </row>
    <row r="7829" spans="7:7" ht="18" customHeight="1">
      <c r="G7829" s="170" t="str">
        <f t="shared" si="214"/>
        <v/>
      </c>
    </row>
    <row r="7830" spans="7:7" ht="18" customHeight="1">
      <c r="G7830" s="170" t="str">
        <f t="shared" si="214"/>
        <v/>
      </c>
    </row>
    <row r="7831" spans="7:7" ht="18" customHeight="1">
      <c r="G7831" s="170" t="str">
        <f t="shared" si="214"/>
        <v/>
      </c>
    </row>
    <row r="7832" spans="7:7" ht="18" customHeight="1">
      <c r="G7832" s="170" t="str">
        <f t="shared" si="214"/>
        <v/>
      </c>
    </row>
    <row r="7833" spans="7:7" ht="18" customHeight="1">
      <c r="G7833" s="170" t="str">
        <f t="shared" si="214"/>
        <v/>
      </c>
    </row>
    <row r="7834" spans="7:7" ht="18" customHeight="1">
      <c r="G7834" s="170" t="str">
        <f t="shared" si="214"/>
        <v/>
      </c>
    </row>
    <row r="7835" spans="7:7" ht="18" customHeight="1">
      <c r="G7835" s="170" t="str">
        <f t="shared" si="214"/>
        <v/>
      </c>
    </row>
    <row r="7836" spans="7:7" ht="18" customHeight="1">
      <c r="G7836" s="170" t="str">
        <f t="shared" si="214"/>
        <v/>
      </c>
    </row>
    <row r="7837" spans="7:7" ht="18" customHeight="1">
      <c r="G7837" s="170" t="str">
        <f t="shared" si="214"/>
        <v/>
      </c>
    </row>
    <row r="7838" spans="7:7" ht="18" customHeight="1">
      <c r="G7838" s="170" t="str">
        <f t="shared" si="214"/>
        <v/>
      </c>
    </row>
    <row r="7839" spans="7:7" ht="18" customHeight="1">
      <c r="G7839" s="170" t="str">
        <f t="shared" si="214"/>
        <v/>
      </c>
    </row>
    <row r="7840" spans="7:7" ht="18" customHeight="1">
      <c r="G7840" s="170" t="str">
        <f t="shared" si="214"/>
        <v/>
      </c>
    </row>
    <row r="7841" spans="7:7" ht="18" customHeight="1">
      <c r="G7841" s="170" t="str">
        <f t="shared" si="214"/>
        <v/>
      </c>
    </row>
    <row r="7842" spans="7:7" ht="18" customHeight="1">
      <c r="G7842" s="170" t="str">
        <f t="shared" si="214"/>
        <v/>
      </c>
    </row>
    <row r="7843" spans="7:7" ht="18" customHeight="1">
      <c r="G7843" s="170" t="str">
        <f t="shared" si="214"/>
        <v/>
      </c>
    </row>
    <row r="7844" spans="7:7" ht="18" customHeight="1">
      <c r="G7844" s="170" t="str">
        <f t="shared" si="214"/>
        <v/>
      </c>
    </row>
    <row r="7845" spans="7:7" ht="18" customHeight="1">
      <c r="G7845" s="170" t="str">
        <f t="shared" si="214"/>
        <v/>
      </c>
    </row>
    <row r="7846" spans="7:7" ht="18" customHeight="1">
      <c r="G7846" s="170" t="str">
        <f t="shared" si="214"/>
        <v/>
      </c>
    </row>
    <row r="7847" spans="7:7" ht="18" customHeight="1">
      <c r="G7847" s="170" t="str">
        <f t="shared" si="214"/>
        <v/>
      </c>
    </row>
    <row r="7848" spans="7:7" ht="18" customHeight="1">
      <c r="G7848" s="170" t="str">
        <f t="shared" si="214"/>
        <v/>
      </c>
    </row>
    <row r="7849" spans="7:7" ht="18" customHeight="1">
      <c r="G7849" s="170" t="str">
        <f t="shared" si="214"/>
        <v/>
      </c>
    </row>
    <row r="7850" spans="7:7" ht="18" customHeight="1">
      <c r="G7850" s="170" t="str">
        <f t="shared" si="214"/>
        <v/>
      </c>
    </row>
    <row r="7851" spans="7:7" ht="18" customHeight="1">
      <c r="G7851" s="170" t="str">
        <f t="shared" si="214"/>
        <v/>
      </c>
    </row>
    <row r="7852" spans="7:7" ht="18" customHeight="1">
      <c r="G7852" s="170" t="str">
        <f t="shared" si="214"/>
        <v/>
      </c>
    </row>
    <row r="7853" spans="7:7" ht="18" customHeight="1">
      <c r="G7853" s="170" t="str">
        <f t="shared" si="214"/>
        <v/>
      </c>
    </row>
    <row r="7854" spans="7:7" ht="18" customHeight="1">
      <c r="G7854" s="170" t="str">
        <f t="shared" si="214"/>
        <v/>
      </c>
    </row>
    <row r="7855" spans="7:7" ht="18" customHeight="1">
      <c r="G7855" s="170" t="str">
        <f t="shared" si="214"/>
        <v/>
      </c>
    </row>
    <row r="7856" spans="7:7" ht="18" customHeight="1">
      <c r="G7856" s="170" t="str">
        <f t="shared" si="214"/>
        <v/>
      </c>
    </row>
    <row r="7857" spans="7:7" ht="18" customHeight="1">
      <c r="G7857" s="170" t="str">
        <f t="shared" si="214"/>
        <v/>
      </c>
    </row>
    <row r="7858" spans="7:7" ht="18" customHeight="1">
      <c r="G7858" s="170" t="str">
        <f t="shared" si="214"/>
        <v/>
      </c>
    </row>
    <row r="7859" spans="7:7" ht="18" customHeight="1">
      <c r="G7859" s="170" t="str">
        <f t="shared" si="214"/>
        <v/>
      </c>
    </row>
    <row r="7860" spans="7:7" ht="18" customHeight="1">
      <c r="G7860" s="170" t="str">
        <f t="shared" si="214"/>
        <v/>
      </c>
    </row>
    <row r="7861" spans="7:7" ht="18" customHeight="1">
      <c r="G7861" s="170" t="str">
        <f t="shared" si="214"/>
        <v/>
      </c>
    </row>
    <row r="7862" spans="7:7" ht="18" customHeight="1">
      <c r="G7862" s="170" t="str">
        <f t="shared" si="214"/>
        <v/>
      </c>
    </row>
    <row r="7863" spans="7:7" ht="18" customHeight="1">
      <c r="G7863" s="170" t="str">
        <f t="shared" si="214"/>
        <v/>
      </c>
    </row>
    <row r="7864" spans="7:7" ht="18" customHeight="1">
      <c r="G7864" s="170" t="str">
        <f t="shared" si="214"/>
        <v/>
      </c>
    </row>
    <row r="7865" spans="7:7" ht="18" customHeight="1">
      <c r="G7865" s="170" t="str">
        <f t="shared" si="214"/>
        <v/>
      </c>
    </row>
    <row r="7866" spans="7:7" ht="18" customHeight="1">
      <c r="G7866" s="170" t="str">
        <f t="shared" si="214"/>
        <v/>
      </c>
    </row>
    <row r="7867" spans="7:7" ht="18" customHeight="1">
      <c r="G7867" s="170" t="str">
        <f t="shared" si="214"/>
        <v/>
      </c>
    </row>
    <row r="7868" spans="7:7" ht="18" customHeight="1">
      <c r="G7868" s="170" t="str">
        <f t="shared" si="214"/>
        <v/>
      </c>
    </row>
    <row r="7869" spans="7:7" ht="18" customHeight="1">
      <c r="G7869" s="170" t="str">
        <f t="shared" si="214"/>
        <v/>
      </c>
    </row>
    <row r="7870" spans="7:7" ht="18" customHeight="1">
      <c r="G7870" s="170" t="str">
        <f t="shared" si="214"/>
        <v/>
      </c>
    </row>
    <row r="7871" spans="7:7" ht="18" customHeight="1">
      <c r="G7871" s="170" t="str">
        <f t="shared" si="214"/>
        <v/>
      </c>
    </row>
    <row r="7872" spans="7:7" ht="18" customHeight="1">
      <c r="G7872" s="170" t="str">
        <f t="shared" si="214"/>
        <v/>
      </c>
    </row>
    <row r="7873" spans="7:7" ht="18" customHeight="1">
      <c r="G7873" s="170" t="str">
        <f t="shared" si="214"/>
        <v/>
      </c>
    </row>
    <row r="7874" spans="7:7" ht="18" customHeight="1">
      <c r="G7874" s="170" t="str">
        <f t="shared" ref="G7874:G7937" si="215">IFERROR(IF(AND(COUNTIF(E7874:E7874,E7874)=(F7874),F7874&gt;0),ROW(),""),"")</f>
        <v/>
      </c>
    </row>
    <row r="7875" spans="7:7" ht="18" customHeight="1">
      <c r="G7875" s="170" t="str">
        <f t="shared" si="215"/>
        <v/>
      </c>
    </row>
    <row r="7876" spans="7:7" ht="18" customHeight="1">
      <c r="G7876" s="170" t="str">
        <f t="shared" si="215"/>
        <v/>
      </c>
    </row>
    <row r="7877" spans="7:7" ht="18" customHeight="1">
      <c r="G7877" s="170" t="str">
        <f t="shared" si="215"/>
        <v/>
      </c>
    </row>
    <row r="7878" spans="7:7" ht="18" customHeight="1">
      <c r="G7878" s="170" t="str">
        <f t="shared" si="215"/>
        <v/>
      </c>
    </row>
    <row r="7879" spans="7:7" ht="18" customHeight="1">
      <c r="G7879" s="170" t="str">
        <f t="shared" si="215"/>
        <v/>
      </c>
    </row>
    <row r="7880" spans="7:7" ht="18" customHeight="1">
      <c r="G7880" s="170" t="str">
        <f t="shared" si="215"/>
        <v/>
      </c>
    </row>
    <row r="7881" spans="7:7" ht="18" customHeight="1">
      <c r="G7881" s="170" t="str">
        <f t="shared" si="215"/>
        <v/>
      </c>
    </row>
    <row r="7882" spans="7:7" ht="18" customHeight="1">
      <c r="G7882" s="170" t="str">
        <f t="shared" si="215"/>
        <v/>
      </c>
    </row>
    <row r="7883" spans="7:7" ht="18" customHeight="1">
      <c r="G7883" s="170" t="str">
        <f t="shared" si="215"/>
        <v/>
      </c>
    </row>
    <row r="7884" spans="7:7" ht="18" customHeight="1">
      <c r="G7884" s="170" t="str">
        <f t="shared" si="215"/>
        <v/>
      </c>
    </row>
    <row r="7885" spans="7:7" ht="18" customHeight="1">
      <c r="G7885" s="170" t="str">
        <f t="shared" si="215"/>
        <v/>
      </c>
    </row>
    <row r="7886" spans="7:7" ht="18" customHeight="1">
      <c r="G7886" s="170" t="str">
        <f t="shared" si="215"/>
        <v/>
      </c>
    </row>
    <row r="7887" spans="7:7" ht="18" customHeight="1">
      <c r="G7887" s="170" t="str">
        <f t="shared" si="215"/>
        <v/>
      </c>
    </row>
    <row r="7888" spans="7:7" ht="18" customHeight="1">
      <c r="G7888" s="170" t="str">
        <f t="shared" si="215"/>
        <v/>
      </c>
    </row>
    <row r="7889" spans="7:7" ht="18" customHeight="1">
      <c r="G7889" s="170" t="str">
        <f t="shared" si="215"/>
        <v/>
      </c>
    </row>
    <row r="7890" spans="7:7" ht="18" customHeight="1">
      <c r="G7890" s="170" t="str">
        <f t="shared" si="215"/>
        <v/>
      </c>
    </row>
    <row r="7891" spans="7:7" ht="18" customHeight="1">
      <c r="G7891" s="170" t="str">
        <f t="shared" si="215"/>
        <v/>
      </c>
    </row>
    <row r="7892" spans="7:7" ht="18" customHeight="1">
      <c r="G7892" s="170" t="str">
        <f t="shared" si="215"/>
        <v/>
      </c>
    </row>
    <row r="7893" spans="7:7" ht="18" customHeight="1">
      <c r="G7893" s="170" t="str">
        <f t="shared" si="215"/>
        <v/>
      </c>
    </row>
    <row r="7894" spans="7:7" ht="18" customHeight="1">
      <c r="G7894" s="170" t="str">
        <f t="shared" si="215"/>
        <v/>
      </c>
    </row>
    <row r="7895" spans="7:7" ht="18" customHeight="1">
      <c r="G7895" s="170" t="str">
        <f t="shared" si="215"/>
        <v/>
      </c>
    </row>
    <row r="7896" spans="7:7" ht="18" customHeight="1">
      <c r="G7896" s="170" t="str">
        <f t="shared" si="215"/>
        <v/>
      </c>
    </row>
    <row r="7897" spans="7:7" ht="18" customHeight="1">
      <c r="G7897" s="170" t="str">
        <f t="shared" si="215"/>
        <v/>
      </c>
    </row>
    <row r="7898" spans="7:7" ht="18" customHeight="1">
      <c r="G7898" s="170" t="str">
        <f t="shared" si="215"/>
        <v/>
      </c>
    </row>
    <row r="7899" spans="7:7" ht="18" customHeight="1">
      <c r="G7899" s="170" t="str">
        <f t="shared" si="215"/>
        <v/>
      </c>
    </row>
    <row r="7900" spans="7:7" ht="18" customHeight="1">
      <c r="G7900" s="170" t="str">
        <f t="shared" si="215"/>
        <v/>
      </c>
    </row>
    <row r="7901" spans="7:7" ht="18" customHeight="1">
      <c r="G7901" s="170" t="str">
        <f t="shared" si="215"/>
        <v/>
      </c>
    </row>
    <row r="7902" spans="7:7" ht="18" customHeight="1">
      <c r="G7902" s="170" t="str">
        <f t="shared" si="215"/>
        <v/>
      </c>
    </row>
    <row r="7903" spans="7:7" ht="18" customHeight="1">
      <c r="G7903" s="170" t="str">
        <f t="shared" si="215"/>
        <v/>
      </c>
    </row>
    <row r="7904" spans="7:7" ht="18" customHeight="1">
      <c r="G7904" s="170" t="str">
        <f t="shared" si="215"/>
        <v/>
      </c>
    </row>
    <row r="7905" spans="7:7" ht="18" customHeight="1">
      <c r="G7905" s="170" t="str">
        <f t="shared" si="215"/>
        <v/>
      </c>
    </row>
    <row r="7906" spans="7:7" ht="18" customHeight="1">
      <c r="G7906" s="170" t="str">
        <f t="shared" si="215"/>
        <v/>
      </c>
    </row>
    <row r="7907" spans="7:7" ht="18" customHeight="1">
      <c r="G7907" s="170" t="str">
        <f t="shared" si="215"/>
        <v/>
      </c>
    </row>
    <row r="7908" spans="7:7" ht="18" customHeight="1">
      <c r="G7908" s="170" t="str">
        <f t="shared" si="215"/>
        <v/>
      </c>
    </row>
    <row r="7909" spans="7:7" ht="18" customHeight="1">
      <c r="G7909" s="170" t="str">
        <f t="shared" si="215"/>
        <v/>
      </c>
    </row>
    <row r="7910" spans="7:7" ht="18" customHeight="1">
      <c r="G7910" s="170" t="str">
        <f t="shared" si="215"/>
        <v/>
      </c>
    </row>
    <row r="7911" spans="7:7" ht="18" customHeight="1">
      <c r="G7911" s="170" t="str">
        <f t="shared" si="215"/>
        <v/>
      </c>
    </row>
    <row r="7912" spans="7:7" ht="18" customHeight="1">
      <c r="G7912" s="170" t="str">
        <f t="shared" si="215"/>
        <v/>
      </c>
    </row>
    <row r="7913" spans="7:7" ht="18" customHeight="1">
      <c r="G7913" s="170" t="str">
        <f t="shared" si="215"/>
        <v/>
      </c>
    </row>
    <row r="7914" spans="7:7" ht="18" customHeight="1">
      <c r="G7914" s="170" t="str">
        <f t="shared" si="215"/>
        <v/>
      </c>
    </row>
    <row r="7915" spans="7:7" ht="18" customHeight="1">
      <c r="G7915" s="170" t="str">
        <f t="shared" si="215"/>
        <v/>
      </c>
    </row>
    <row r="7916" spans="7:7" ht="18" customHeight="1">
      <c r="G7916" s="170" t="str">
        <f t="shared" si="215"/>
        <v/>
      </c>
    </row>
    <row r="7917" spans="7:7" ht="18" customHeight="1">
      <c r="G7917" s="170" t="str">
        <f t="shared" si="215"/>
        <v/>
      </c>
    </row>
    <row r="7918" spans="7:7" ht="18" customHeight="1">
      <c r="G7918" s="170" t="str">
        <f t="shared" si="215"/>
        <v/>
      </c>
    </row>
    <row r="7919" spans="7:7" ht="18" customHeight="1">
      <c r="G7919" s="170" t="str">
        <f t="shared" si="215"/>
        <v/>
      </c>
    </row>
    <row r="7920" spans="7:7" ht="18" customHeight="1">
      <c r="G7920" s="170" t="str">
        <f t="shared" si="215"/>
        <v/>
      </c>
    </row>
    <row r="7921" spans="7:7" ht="18" customHeight="1">
      <c r="G7921" s="170" t="str">
        <f t="shared" si="215"/>
        <v/>
      </c>
    </row>
    <row r="7922" spans="7:7" ht="18" customHeight="1">
      <c r="G7922" s="170" t="str">
        <f t="shared" si="215"/>
        <v/>
      </c>
    </row>
    <row r="7923" spans="7:7" ht="18" customHeight="1">
      <c r="G7923" s="170" t="str">
        <f t="shared" si="215"/>
        <v/>
      </c>
    </row>
    <row r="7924" spans="7:7" ht="18" customHeight="1">
      <c r="G7924" s="170" t="str">
        <f t="shared" si="215"/>
        <v/>
      </c>
    </row>
    <row r="7925" spans="7:7" ht="18" customHeight="1">
      <c r="G7925" s="170" t="str">
        <f t="shared" si="215"/>
        <v/>
      </c>
    </row>
    <row r="7926" spans="7:7" ht="18" customHeight="1">
      <c r="G7926" s="170" t="str">
        <f t="shared" si="215"/>
        <v/>
      </c>
    </row>
    <row r="7927" spans="7:7" ht="18" customHeight="1">
      <c r="G7927" s="170" t="str">
        <f t="shared" si="215"/>
        <v/>
      </c>
    </row>
    <row r="7928" spans="7:7" ht="18" customHeight="1">
      <c r="G7928" s="170" t="str">
        <f t="shared" si="215"/>
        <v/>
      </c>
    </row>
    <row r="7929" spans="7:7" ht="18" customHeight="1">
      <c r="G7929" s="170" t="str">
        <f t="shared" si="215"/>
        <v/>
      </c>
    </row>
    <row r="7930" spans="7:7" ht="18" customHeight="1">
      <c r="G7930" s="170" t="str">
        <f t="shared" si="215"/>
        <v/>
      </c>
    </row>
    <row r="7931" spans="7:7" ht="18" customHeight="1">
      <c r="G7931" s="170" t="str">
        <f t="shared" si="215"/>
        <v/>
      </c>
    </row>
    <row r="7932" spans="7:7" ht="18" customHeight="1">
      <c r="G7932" s="170" t="str">
        <f t="shared" si="215"/>
        <v/>
      </c>
    </row>
    <row r="7933" spans="7:7" ht="18" customHeight="1">
      <c r="G7933" s="170" t="str">
        <f t="shared" si="215"/>
        <v/>
      </c>
    </row>
    <row r="7934" spans="7:7" ht="18" customHeight="1">
      <c r="G7934" s="170" t="str">
        <f t="shared" si="215"/>
        <v/>
      </c>
    </row>
    <row r="7935" spans="7:7" ht="18" customHeight="1">
      <c r="G7935" s="170" t="str">
        <f t="shared" si="215"/>
        <v/>
      </c>
    </row>
    <row r="7936" spans="7:7" ht="18" customHeight="1">
      <c r="G7936" s="170" t="str">
        <f t="shared" si="215"/>
        <v/>
      </c>
    </row>
    <row r="7937" spans="7:7" ht="18" customHeight="1">
      <c r="G7937" s="170" t="str">
        <f t="shared" si="215"/>
        <v/>
      </c>
    </row>
    <row r="7938" spans="7:7" ht="18" customHeight="1">
      <c r="G7938" s="170" t="str">
        <f t="shared" ref="G7938:G8001" si="216">IFERROR(IF(AND(COUNTIF(E7938:E7938,E7938)=(F7938),F7938&gt;0),ROW(),""),"")</f>
        <v/>
      </c>
    </row>
    <row r="7939" spans="7:7" ht="18" customHeight="1">
      <c r="G7939" s="170" t="str">
        <f t="shared" si="216"/>
        <v/>
      </c>
    </row>
    <row r="7940" spans="7:7" ht="18" customHeight="1">
      <c r="G7940" s="170" t="str">
        <f t="shared" si="216"/>
        <v/>
      </c>
    </row>
    <row r="7941" spans="7:7" ht="18" customHeight="1">
      <c r="G7941" s="170" t="str">
        <f t="shared" si="216"/>
        <v/>
      </c>
    </row>
    <row r="7942" spans="7:7" ht="18" customHeight="1">
      <c r="G7942" s="170" t="str">
        <f t="shared" si="216"/>
        <v/>
      </c>
    </row>
    <row r="7943" spans="7:7" ht="18" customHeight="1">
      <c r="G7943" s="170" t="str">
        <f t="shared" si="216"/>
        <v/>
      </c>
    </row>
    <row r="7944" spans="7:7" ht="18" customHeight="1">
      <c r="G7944" s="170" t="str">
        <f t="shared" si="216"/>
        <v/>
      </c>
    </row>
    <row r="7945" spans="7:7" ht="18" customHeight="1">
      <c r="G7945" s="170" t="str">
        <f t="shared" si="216"/>
        <v/>
      </c>
    </row>
    <row r="7946" spans="7:7" ht="18" customHeight="1">
      <c r="G7946" s="170" t="str">
        <f t="shared" si="216"/>
        <v/>
      </c>
    </row>
    <row r="7947" spans="7:7" ht="18" customHeight="1">
      <c r="G7947" s="170" t="str">
        <f t="shared" si="216"/>
        <v/>
      </c>
    </row>
    <row r="7948" spans="7:7" ht="18" customHeight="1">
      <c r="G7948" s="170" t="str">
        <f t="shared" si="216"/>
        <v/>
      </c>
    </row>
    <row r="7949" spans="7:7" ht="18" customHeight="1">
      <c r="G7949" s="170" t="str">
        <f t="shared" si="216"/>
        <v/>
      </c>
    </row>
    <row r="7950" spans="7:7" ht="18" customHeight="1">
      <c r="G7950" s="170" t="str">
        <f t="shared" si="216"/>
        <v/>
      </c>
    </row>
    <row r="7951" spans="7:7" ht="18" customHeight="1">
      <c r="G7951" s="170" t="str">
        <f t="shared" si="216"/>
        <v/>
      </c>
    </row>
    <row r="7952" spans="7:7" ht="18" customHeight="1">
      <c r="G7952" s="170" t="str">
        <f t="shared" si="216"/>
        <v/>
      </c>
    </row>
    <row r="7953" spans="7:7" ht="18" customHeight="1">
      <c r="G7953" s="170" t="str">
        <f t="shared" si="216"/>
        <v/>
      </c>
    </row>
    <row r="7954" spans="7:7" ht="18" customHeight="1">
      <c r="G7954" s="170" t="str">
        <f t="shared" si="216"/>
        <v/>
      </c>
    </row>
    <row r="7955" spans="7:7" ht="18" customHeight="1">
      <c r="G7955" s="170" t="str">
        <f t="shared" si="216"/>
        <v/>
      </c>
    </row>
    <row r="7956" spans="7:7" ht="18" customHeight="1">
      <c r="G7956" s="170" t="str">
        <f t="shared" si="216"/>
        <v/>
      </c>
    </row>
    <row r="7957" spans="7:7" ht="18" customHeight="1">
      <c r="G7957" s="170" t="str">
        <f t="shared" si="216"/>
        <v/>
      </c>
    </row>
    <row r="7958" spans="7:7" ht="18" customHeight="1">
      <c r="G7958" s="170" t="str">
        <f t="shared" si="216"/>
        <v/>
      </c>
    </row>
    <row r="7959" spans="7:7" ht="18" customHeight="1">
      <c r="G7959" s="170" t="str">
        <f t="shared" si="216"/>
        <v/>
      </c>
    </row>
    <row r="7960" spans="7:7" ht="18" customHeight="1">
      <c r="G7960" s="170" t="str">
        <f t="shared" si="216"/>
        <v/>
      </c>
    </row>
    <row r="7961" spans="7:7" ht="18" customHeight="1">
      <c r="G7961" s="170" t="str">
        <f t="shared" si="216"/>
        <v/>
      </c>
    </row>
    <row r="7962" spans="7:7" ht="18" customHeight="1">
      <c r="G7962" s="170" t="str">
        <f t="shared" si="216"/>
        <v/>
      </c>
    </row>
    <row r="7963" spans="7:7" ht="18" customHeight="1">
      <c r="G7963" s="170" t="str">
        <f t="shared" si="216"/>
        <v/>
      </c>
    </row>
    <row r="7964" spans="7:7" ht="18" customHeight="1">
      <c r="G7964" s="170" t="str">
        <f t="shared" si="216"/>
        <v/>
      </c>
    </row>
    <row r="7965" spans="7:7" ht="18" customHeight="1">
      <c r="G7965" s="170" t="str">
        <f t="shared" si="216"/>
        <v/>
      </c>
    </row>
    <row r="7966" spans="7:7" ht="18" customHeight="1">
      <c r="G7966" s="170" t="str">
        <f t="shared" si="216"/>
        <v/>
      </c>
    </row>
    <row r="7967" spans="7:7" ht="18" customHeight="1">
      <c r="G7967" s="170" t="str">
        <f t="shared" si="216"/>
        <v/>
      </c>
    </row>
    <row r="7968" spans="7:7" ht="18" customHeight="1">
      <c r="G7968" s="170" t="str">
        <f t="shared" si="216"/>
        <v/>
      </c>
    </row>
    <row r="7969" spans="7:7" ht="18" customHeight="1">
      <c r="G7969" s="170" t="str">
        <f t="shared" si="216"/>
        <v/>
      </c>
    </row>
    <row r="7970" spans="7:7" ht="18" customHeight="1">
      <c r="G7970" s="170" t="str">
        <f t="shared" si="216"/>
        <v/>
      </c>
    </row>
    <row r="7971" spans="7:7" ht="18" customHeight="1">
      <c r="G7971" s="170" t="str">
        <f t="shared" si="216"/>
        <v/>
      </c>
    </row>
    <row r="7972" spans="7:7" ht="18" customHeight="1">
      <c r="G7972" s="170" t="str">
        <f t="shared" si="216"/>
        <v/>
      </c>
    </row>
    <row r="7973" spans="7:7" ht="18" customHeight="1">
      <c r="G7973" s="170" t="str">
        <f t="shared" si="216"/>
        <v/>
      </c>
    </row>
    <row r="7974" spans="7:7" ht="18" customHeight="1">
      <c r="G7974" s="170" t="str">
        <f t="shared" si="216"/>
        <v/>
      </c>
    </row>
    <row r="7975" spans="7:7" ht="18" customHeight="1">
      <c r="G7975" s="170" t="str">
        <f t="shared" si="216"/>
        <v/>
      </c>
    </row>
    <row r="7976" spans="7:7" ht="18" customHeight="1">
      <c r="G7976" s="170" t="str">
        <f t="shared" si="216"/>
        <v/>
      </c>
    </row>
    <row r="7977" spans="7:7" ht="18" customHeight="1">
      <c r="G7977" s="170" t="str">
        <f t="shared" si="216"/>
        <v/>
      </c>
    </row>
    <row r="7978" spans="7:7" ht="18" customHeight="1">
      <c r="G7978" s="170" t="str">
        <f t="shared" si="216"/>
        <v/>
      </c>
    </row>
    <row r="7979" spans="7:7" ht="18" customHeight="1">
      <c r="G7979" s="170" t="str">
        <f t="shared" si="216"/>
        <v/>
      </c>
    </row>
    <row r="7980" spans="7:7" ht="18" customHeight="1">
      <c r="G7980" s="170" t="str">
        <f t="shared" si="216"/>
        <v/>
      </c>
    </row>
    <row r="7981" spans="7:7" ht="18" customHeight="1">
      <c r="G7981" s="170" t="str">
        <f t="shared" si="216"/>
        <v/>
      </c>
    </row>
    <row r="7982" spans="7:7" ht="18" customHeight="1">
      <c r="G7982" s="170" t="str">
        <f t="shared" si="216"/>
        <v/>
      </c>
    </row>
    <row r="7983" spans="7:7" ht="18" customHeight="1">
      <c r="G7983" s="170" t="str">
        <f t="shared" si="216"/>
        <v/>
      </c>
    </row>
    <row r="7984" spans="7:7" ht="18" customHeight="1">
      <c r="G7984" s="170" t="str">
        <f t="shared" si="216"/>
        <v/>
      </c>
    </row>
    <row r="7985" spans="7:7" ht="18" customHeight="1">
      <c r="G7985" s="170" t="str">
        <f t="shared" si="216"/>
        <v/>
      </c>
    </row>
    <row r="7986" spans="7:7" ht="18" customHeight="1">
      <c r="G7986" s="170" t="str">
        <f t="shared" si="216"/>
        <v/>
      </c>
    </row>
    <row r="7987" spans="7:7" ht="18" customHeight="1">
      <c r="G7987" s="170" t="str">
        <f t="shared" si="216"/>
        <v/>
      </c>
    </row>
    <row r="7988" spans="7:7" ht="18" customHeight="1">
      <c r="G7988" s="170" t="str">
        <f t="shared" si="216"/>
        <v/>
      </c>
    </row>
    <row r="7989" spans="7:7" ht="18" customHeight="1">
      <c r="G7989" s="170" t="str">
        <f t="shared" si="216"/>
        <v/>
      </c>
    </row>
    <row r="7990" spans="7:7" ht="18" customHeight="1">
      <c r="G7990" s="170" t="str">
        <f t="shared" si="216"/>
        <v/>
      </c>
    </row>
    <row r="7991" spans="7:7" ht="18" customHeight="1">
      <c r="G7991" s="170" t="str">
        <f t="shared" si="216"/>
        <v/>
      </c>
    </row>
    <row r="7992" spans="7:7" ht="18" customHeight="1">
      <c r="G7992" s="170" t="str">
        <f t="shared" si="216"/>
        <v/>
      </c>
    </row>
    <row r="7993" spans="7:7" ht="18" customHeight="1">
      <c r="G7993" s="170" t="str">
        <f t="shared" si="216"/>
        <v/>
      </c>
    </row>
    <row r="7994" spans="7:7" ht="18" customHeight="1">
      <c r="G7994" s="170" t="str">
        <f t="shared" si="216"/>
        <v/>
      </c>
    </row>
    <row r="7995" spans="7:7" ht="18" customHeight="1">
      <c r="G7995" s="170" t="str">
        <f t="shared" si="216"/>
        <v/>
      </c>
    </row>
    <row r="7996" spans="7:7" ht="18" customHeight="1">
      <c r="G7996" s="170" t="str">
        <f t="shared" si="216"/>
        <v/>
      </c>
    </row>
    <row r="7997" spans="7:7" ht="18" customHeight="1">
      <c r="G7997" s="170" t="str">
        <f t="shared" si="216"/>
        <v/>
      </c>
    </row>
    <row r="7998" spans="7:7" ht="18" customHeight="1">
      <c r="G7998" s="170" t="str">
        <f t="shared" si="216"/>
        <v/>
      </c>
    </row>
    <row r="7999" spans="7:7" ht="18" customHeight="1">
      <c r="G7999" s="170" t="str">
        <f t="shared" si="216"/>
        <v/>
      </c>
    </row>
    <row r="8000" spans="7:7" ht="18" customHeight="1">
      <c r="G8000" s="170" t="str">
        <f t="shared" si="216"/>
        <v/>
      </c>
    </row>
    <row r="8001" spans="7:7" ht="18" customHeight="1">
      <c r="G8001" s="170" t="str">
        <f t="shared" si="216"/>
        <v/>
      </c>
    </row>
    <row r="8002" spans="7:7" ht="18" customHeight="1">
      <c r="G8002" s="170" t="str">
        <f t="shared" ref="G8002:G8065" si="217">IFERROR(IF(AND(COUNTIF(E8002:E8002,E8002)=(F8002),F8002&gt;0),ROW(),""),"")</f>
        <v/>
      </c>
    </row>
    <row r="8003" spans="7:7" ht="18" customHeight="1">
      <c r="G8003" s="170" t="str">
        <f t="shared" si="217"/>
        <v/>
      </c>
    </row>
    <row r="8004" spans="7:7" ht="18" customHeight="1">
      <c r="G8004" s="170" t="str">
        <f t="shared" si="217"/>
        <v/>
      </c>
    </row>
    <row r="8005" spans="7:7" ht="18" customHeight="1">
      <c r="G8005" s="170" t="str">
        <f t="shared" si="217"/>
        <v/>
      </c>
    </row>
    <row r="8006" spans="7:7" ht="18" customHeight="1">
      <c r="G8006" s="170" t="str">
        <f t="shared" si="217"/>
        <v/>
      </c>
    </row>
    <row r="8007" spans="7:7" ht="18" customHeight="1">
      <c r="G8007" s="170" t="str">
        <f t="shared" si="217"/>
        <v/>
      </c>
    </row>
    <row r="8008" spans="7:7" ht="18" customHeight="1">
      <c r="G8008" s="170" t="str">
        <f t="shared" si="217"/>
        <v/>
      </c>
    </row>
    <row r="8009" spans="7:7" ht="18" customHeight="1">
      <c r="G8009" s="170" t="str">
        <f t="shared" si="217"/>
        <v/>
      </c>
    </row>
    <row r="8010" spans="7:7" ht="18" customHeight="1">
      <c r="G8010" s="170" t="str">
        <f t="shared" si="217"/>
        <v/>
      </c>
    </row>
    <row r="8011" spans="7:7" ht="18" customHeight="1">
      <c r="G8011" s="170" t="str">
        <f t="shared" si="217"/>
        <v/>
      </c>
    </row>
    <row r="8012" spans="7:7" ht="18" customHeight="1">
      <c r="G8012" s="170" t="str">
        <f t="shared" si="217"/>
        <v/>
      </c>
    </row>
    <row r="8013" spans="7:7" ht="18" customHeight="1">
      <c r="G8013" s="170" t="str">
        <f t="shared" si="217"/>
        <v/>
      </c>
    </row>
    <row r="8014" spans="7:7" ht="18" customHeight="1">
      <c r="G8014" s="170" t="str">
        <f t="shared" si="217"/>
        <v/>
      </c>
    </row>
    <row r="8015" spans="7:7" ht="18" customHeight="1">
      <c r="G8015" s="170" t="str">
        <f t="shared" si="217"/>
        <v/>
      </c>
    </row>
    <row r="8016" spans="7:7" ht="18" customHeight="1">
      <c r="G8016" s="170" t="str">
        <f t="shared" si="217"/>
        <v/>
      </c>
    </row>
    <row r="8017" spans="7:7" ht="18" customHeight="1">
      <c r="G8017" s="170" t="str">
        <f t="shared" si="217"/>
        <v/>
      </c>
    </row>
    <row r="8018" spans="7:7" ht="18" customHeight="1">
      <c r="G8018" s="170" t="str">
        <f t="shared" si="217"/>
        <v/>
      </c>
    </row>
    <row r="8019" spans="7:7" ht="18" customHeight="1">
      <c r="G8019" s="170" t="str">
        <f t="shared" si="217"/>
        <v/>
      </c>
    </row>
    <row r="8020" spans="7:7" ht="18" customHeight="1">
      <c r="G8020" s="170" t="str">
        <f t="shared" si="217"/>
        <v/>
      </c>
    </row>
    <row r="8021" spans="7:7" ht="18" customHeight="1">
      <c r="G8021" s="170" t="str">
        <f t="shared" si="217"/>
        <v/>
      </c>
    </row>
    <row r="8022" spans="7:7" ht="18" customHeight="1">
      <c r="G8022" s="170" t="str">
        <f t="shared" si="217"/>
        <v/>
      </c>
    </row>
    <row r="8023" spans="7:7" ht="18" customHeight="1">
      <c r="G8023" s="170" t="str">
        <f t="shared" si="217"/>
        <v/>
      </c>
    </row>
    <row r="8024" spans="7:7" ht="18" customHeight="1">
      <c r="G8024" s="170" t="str">
        <f t="shared" si="217"/>
        <v/>
      </c>
    </row>
    <row r="8025" spans="7:7" ht="18" customHeight="1">
      <c r="G8025" s="170" t="str">
        <f t="shared" si="217"/>
        <v/>
      </c>
    </row>
    <row r="8026" spans="7:7" ht="18" customHeight="1">
      <c r="G8026" s="170" t="str">
        <f t="shared" si="217"/>
        <v/>
      </c>
    </row>
    <row r="8027" spans="7:7" ht="18" customHeight="1">
      <c r="G8027" s="170" t="str">
        <f t="shared" si="217"/>
        <v/>
      </c>
    </row>
    <row r="8028" spans="7:7" ht="18" customHeight="1">
      <c r="G8028" s="170" t="str">
        <f t="shared" si="217"/>
        <v/>
      </c>
    </row>
    <row r="8029" spans="7:7" ht="18" customHeight="1">
      <c r="G8029" s="170" t="str">
        <f t="shared" si="217"/>
        <v/>
      </c>
    </row>
    <row r="8030" spans="7:7" ht="18" customHeight="1">
      <c r="G8030" s="170" t="str">
        <f t="shared" si="217"/>
        <v/>
      </c>
    </row>
    <row r="8031" spans="7:7" ht="18" customHeight="1">
      <c r="G8031" s="170" t="str">
        <f t="shared" si="217"/>
        <v/>
      </c>
    </row>
    <row r="8032" spans="7:7" ht="18" customHeight="1">
      <c r="G8032" s="170" t="str">
        <f t="shared" si="217"/>
        <v/>
      </c>
    </row>
    <row r="8033" spans="7:7" ht="18" customHeight="1">
      <c r="G8033" s="170" t="str">
        <f t="shared" si="217"/>
        <v/>
      </c>
    </row>
    <row r="8034" spans="7:7" ht="18" customHeight="1">
      <c r="G8034" s="170" t="str">
        <f t="shared" si="217"/>
        <v/>
      </c>
    </row>
    <row r="8035" spans="7:7" ht="18" customHeight="1">
      <c r="G8035" s="170" t="str">
        <f t="shared" si="217"/>
        <v/>
      </c>
    </row>
    <row r="8036" spans="7:7" ht="18" customHeight="1">
      <c r="G8036" s="170" t="str">
        <f t="shared" si="217"/>
        <v/>
      </c>
    </row>
    <row r="8037" spans="7:7" ht="18" customHeight="1">
      <c r="G8037" s="170" t="str">
        <f t="shared" si="217"/>
        <v/>
      </c>
    </row>
    <row r="8038" spans="7:7" ht="18" customHeight="1">
      <c r="G8038" s="170" t="str">
        <f t="shared" si="217"/>
        <v/>
      </c>
    </row>
    <row r="8039" spans="7:7" ht="18" customHeight="1">
      <c r="G8039" s="170" t="str">
        <f t="shared" si="217"/>
        <v/>
      </c>
    </row>
    <row r="8040" spans="7:7" ht="18" customHeight="1">
      <c r="G8040" s="170" t="str">
        <f t="shared" si="217"/>
        <v/>
      </c>
    </row>
    <row r="8041" spans="7:7" ht="18" customHeight="1">
      <c r="G8041" s="170" t="str">
        <f t="shared" si="217"/>
        <v/>
      </c>
    </row>
    <row r="8042" spans="7:7" ht="18" customHeight="1">
      <c r="G8042" s="170" t="str">
        <f t="shared" si="217"/>
        <v/>
      </c>
    </row>
    <row r="8043" spans="7:7" ht="18" customHeight="1">
      <c r="G8043" s="170" t="str">
        <f t="shared" si="217"/>
        <v/>
      </c>
    </row>
    <row r="8044" spans="7:7" ht="18" customHeight="1">
      <c r="G8044" s="170" t="str">
        <f t="shared" si="217"/>
        <v/>
      </c>
    </row>
    <row r="8045" spans="7:7" ht="18" customHeight="1">
      <c r="G8045" s="170" t="str">
        <f t="shared" si="217"/>
        <v/>
      </c>
    </row>
    <row r="8046" spans="7:7" ht="18" customHeight="1">
      <c r="G8046" s="170" t="str">
        <f t="shared" si="217"/>
        <v/>
      </c>
    </row>
    <row r="8047" spans="7:7" ht="18" customHeight="1">
      <c r="G8047" s="170" t="str">
        <f t="shared" si="217"/>
        <v/>
      </c>
    </row>
    <row r="8048" spans="7:7" ht="18" customHeight="1">
      <c r="G8048" s="170" t="str">
        <f t="shared" si="217"/>
        <v/>
      </c>
    </row>
    <row r="8049" spans="7:7" ht="18" customHeight="1">
      <c r="G8049" s="170" t="str">
        <f t="shared" si="217"/>
        <v/>
      </c>
    </row>
    <row r="8050" spans="7:7" ht="18" customHeight="1">
      <c r="G8050" s="170" t="str">
        <f t="shared" si="217"/>
        <v/>
      </c>
    </row>
    <row r="8051" spans="7:7" ht="18" customHeight="1">
      <c r="G8051" s="170" t="str">
        <f t="shared" si="217"/>
        <v/>
      </c>
    </row>
    <row r="8052" spans="7:7" ht="18" customHeight="1">
      <c r="G8052" s="170" t="str">
        <f t="shared" si="217"/>
        <v/>
      </c>
    </row>
    <row r="8053" spans="7:7" ht="18" customHeight="1">
      <c r="G8053" s="170" t="str">
        <f t="shared" si="217"/>
        <v/>
      </c>
    </row>
    <row r="8054" spans="7:7" ht="18" customHeight="1">
      <c r="G8054" s="170" t="str">
        <f t="shared" si="217"/>
        <v/>
      </c>
    </row>
    <row r="8055" spans="7:7" ht="18" customHeight="1">
      <c r="G8055" s="170" t="str">
        <f t="shared" si="217"/>
        <v/>
      </c>
    </row>
    <row r="8056" spans="7:7" ht="18" customHeight="1">
      <c r="G8056" s="170" t="str">
        <f t="shared" si="217"/>
        <v/>
      </c>
    </row>
    <row r="8057" spans="7:7" ht="18" customHeight="1">
      <c r="G8057" s="170" t="str">
        <f t="shared" si="217"/>
        <v/>
      </c>
    </row>
    <row r="8058" spans="7:7" ht="18" customHeight="1">
      <c r="G8058" s="170" t="str">
        <f t="shared" si="217"/>
        <v/>
      </c>
    </row>
    <row r="8059" spans="7:7" ht="18" customHeight="1">
      <c r="G8059" s="170" t="str">
        <f t="shared" si="217"/>
        <v/>
      </c>
    </row>
    <row r="8060" spans="7:7" ht="18" customHeight="1">
      <c r="G8060" s="170" t="str">
        <f t="shared" si="217"/>
        <v/>
      </c>
    </row>
    <row r="8061" spans="7:7" ht="18" customHeight="1">
      <c r="G8061" s="170" t="str">
        <f t="shared" si="217"/>
        <v/>
      </c>
    </row>
    <row r="8062" spans="7:7" ht="18" customHeight="1">
      <c r="G8062" s="170" t="str">
        <f t="shared" si="217"/>
        <v/>
      </c>
    </row>
    <row r="8063" spans="7:7" ht="18" customHeight="1">
      <c r="G8063" s="170" t="str">
        <f t="shared" si="217"/>
        <v/>
      </c>
    </row>
    <row r="8064" spans="7:7" ht="18" customHeight="1">
      <c r="G8064" s="170" t="str">
        <f t="shared" si="217"/>
        <v/>
      </c>
    </row>
    <row r="8065" spans="7:7" ht="18" customHeight="1">
      <c r="G8065" s="170" t="str">
        <f t="shared" si="217"/>
        <v/>
      </c>
    </row>
    <row r="8066" spans="7:7" ht="18" customHeight="1">
      <c r="G8066" s="170" t="str">
        <f t="shared" ref="G8066:G8129" si="218">IFERROR(IF(AND(COUNTIF(E8066:E8066,E8066)=(F8066),F8066&gt;0),ROW(),""),"")</f>
        <v/>
      </c>
    </row>
    <row r="8067" spans="7:7" ht="18" customHeight="1">
      <c r="G8067" s="170" t="str">
        <f t="shared" si="218"/>
        <v/>
      </c>
    </row>
    <row r="8068" spans="7:7" ht="18" customHeight="1">
      <c r="G8068" s="170" t="str">
        <f t="shared" si="218"/>
        <v/>
      </c>
    </row>
    <row r="8069" spans="7:7" ht="18" customHeight="1">
      <c r="G8069" s="170" t="str">
        <f t="shared" si="218"/>
        <v/>
      </c>
    </row>
    <row r="8070" spans="7:7" ht="18" customHeight="1">
      <c r="G8070" s="170" t="str">
        <f t="shared" si="218"/>
        <v/>
      </c>
    </row>
    <row r="8071" spans="7:7" ht="18" customHeight="1">
      <c r="G8071" s="170" t="str">
        <f t="shared" si="218"/>
        <v/>
      </c>
    </row>
    <row r="8072" spans="7:7" ht="18" customHeight="1">
      <c r="G8072" s="170" t="str">
        <f t="shared" si="218"/>
        <v/>
      </c>
    </row>
    <row r="8073" spans="7:7" ht="18" customHeight="1">
      <c r="G8073" s="170" t="str">
        <f t="shared" si="218"/>
        <v/>
      </c>
    </row>
    <row r="8074" spans="7:7" ht="18" customHeight="1">
      <c r="G8074" s="170" t="str">
        <f t="shared" si="218"/>
        <v/>
      </c>
    </row>
    <row r="8075" spans="7:7" ht="18" customHeight="1">
      <c r="G8075" s="170" t="str">
        <f t="shared" si="218"/>
        <v/>
      </c>
    </row>
    <row r="8076" spans="7:7" ht="18" customHeight="1">
      <c r="G8076" s="170" t="str">
        <f t="shared" si="218"/>
        <v/>
      </c>
    </row>
    <row r="8077" spans="7:7" ht="18" customHeight="1">
      <c r="G8077" s="170" t="str">
        <f t="shared" si="218"/>
        <v/>
      </c>
    </row>
    <row r="8078" spans="7:7" ht="18" customHeight="1">
      <c r="G8078" s="170" t="str">
        <f t="shared" si="218"/>
        <v/>
      </c>
    </row>
    <row r="8079" spans="7:7" ht="18" customHeight="1">
      <c r="G8079" s="170" t="str">
        <f t="shared" si="218"/>
        <v/>
      </c>
    </row>
    <row r="8080" spans="7:7" ht="18" customHeight="1">
      <c r="G8080" s="170" t="str">
        <f t="shared" si="218"/>
        <v/>
      </c>
    </row>
    <row r="8081" spans="7:7" ht="18" customHeight="1">
      <c r="G8081" s="170" t="str">
        <f t="shared" si="218"/>
        <v/>
      </c>
    </row>
    <row r="8082" spans="7:7" ht="18" customHeight="1">
      <c r="G8082" s="170" t="str">
        <f t="shared" si="218"/>
        <v/>
      </c>
    </row>
    <row r="8083" spans="7:7" ht="18" customHeight="1">
      <c r="G8083" s="170" t="str">
        <f t="shared" si="218"/>
        <v/>
      </c>
    </row>
    <row r="8084" spans="7:7" ht="18" customHeight="1">
      <c r="G8084" s="170" t="str">
        <f t="shared" si="218"/>
        <v/>
      </c>
    </row>
    <row r="8085" spans="7:7" ht="18" customHeight="1">
      <c r="G8085" s="170" t="str">
        <f t="shared" si="218"/>
        <v/>
      </c>
    </row>
    <row r="8086" spans="7:7" ht="18" customHeight="1">
      <c r="G8086" s="170" t="str">
        <f t="shared" si="218"/>
        <v/>
      </c>
    </row>
    <row r="8087" spans="7:7" ht="18" customHeight="1">
      <c r="G8087" s="170" t="str">
        <f t="shared" si="218"/>
        <v/>
      </c>
    </row>
    <row r="8088" spans="7:7" ht="18" customHeight="1">
      <c r="G8088" s="170" t="str">
        <f t="shared" si="218"/>
        <v/>
      </c>
    </row>
    <row r="8089" spans="7:7" ht="18" customHeight="1">
      <c r="G8089" s="170" t="str">
        <f t="shared" si="218"/>
        <v/>
      </c>
    </row>
    <row r="8090" spans="7:7" ht="18" customHeight="1">
      <c r="G8090" s="170" t="str">
        <f t="shared" si="218"/>
        <v/>
      </c>
    </row>
    <row r="8091" spans="7:7" ht="18" customHeight="1">
      <c r="G8091" s="170" t="str">
        <f t="shared" si="218"/>
        <v/>
      </c>
    </row>
    <row r="8092" spans="7:7" ht="18" customHeight="1">
      <c r="G8092" s="170" t="str">
        <f t="shared" si="218"/>
        <v/>
      </c>
    </row>
    <row r="8093" spans="7:7" ht="18" customHeight="1">
      <c r="G8093" s="170" t="str">
        <f t="shared" si="218"/>
        <v/>
      </c>
    </row>
    <row r="8094" spans="7:7" ht="18" customHeight="1">
      <c r="G8094" s="170" t="str">
        <f t="shared" si="218"/>
        <v/>
      </c>
    </row>
    <row r="8095" spans="7:7" ht="18" customHeight="1">
      <c r="G8095" s="170" t="str">
        <f t="shared" si="218"/>
        <v/>
      </c>
    </row>
    <row r="8096" spans="7:7" ht="18" customHeight="1">
      <c r="G8096" s="170" t="str">
        <f t="shared" si="218"/>
        <v/>
      </c>
    </row>
    <row r="8097" spans="7:7" ht="18" customHeight="1">
      <c r="G8097" s="170" t="str">
        <f t="shared" si="218"/>
        <v/>
      </c>
    </row>
    <row r="8098" spans="7:7" ht="18" customHeight="1">
      <c r="G8098" s="170" t="str">
        <f t="shared" si="218"/>
        <v/>
      </c>
    </row>
    <row r="8099" spans="7:7" ht="18" customHeight="1">
      <c r="G8099" s="170" t="str">
        <f t="shared" si="218"/>
        <v/>
      </c>
    </row>
    <row r="8100" spans="7:7" ht="18" customHeight="1">
      <c r="G8100" s="170" t="str">
        <f t="shared" si="218"/>
        <v/>
      </c>
    </row>
    <row r="8101" spans="7:7" ht="18" customHeight="1">
      <c r="G8101" s="170" t="str">
        <f t="shared" si="218"/>
        <v/>
      </c>
    </row>
    <row r="8102" spans="7:7" ht="18" customHeight="1">
      <c r="G8102" s="170" t="str">
        <f t="shared" si="218"/>
        <v/>
      </c>
    </row>
    <row r="8103" spans="7:7" ht="18" customHeight="1">
      <c r="G8103" s="170" t="str">
        <f t="shared" si="218"/>
        <v/>
      </c>
    </row>
    <row r="8104" spans="7:7" ht="18" customHeight="1">
      <c r="G8104" s="170" t="str">
        <f t="shared" si="218"/>
        <v/>
      </c>
    </row>
    <row r="8105" spans="7:7" ht="18" customHeight="1">
      <c r="G8105" s="170" t="str">
        <f t="shared" si="218"/>
        <v/>
      </c>
    </row>
    <row r="8106" spans="7:7" ht="18" customHeight="1">
      <c r="G8106" s="170" t="str">
        <f t="shared" si="218"/>
        <v/>
      </c>
    </row>
    <row r="8107" spans="7:7" ht="18" customHeight="1">
      <c r="G8107" s="170" t="str">
        <f t="shared" si="218"/>
        <v/>
      </c>
    </row>
    <row r="8108" spans="7:7" ht="18" customHeight="1">
      <c r="G8108" s="170" t="str">
        <f t="shared" si="218"/>
        <v/>
      </c>
    </row>
    <row r="8109" spans="7:7" ht="18" customHeight="1">
      <c r="G8109" s="170" t="str">
        <f t="shared" si="218"/>
        <v/>
      </c>
    </row>
    <row r="8110" spans="7:7" ht="18" customHeight="1">
      <c r="G8110" s="170" t="str">
        <f t="shared" si="218"/>
        <v/>
      </c>
    </row>
    <row r="8111" spans="7:7" ht="18" customHeight="1">
      <c r="G8111" s="170" t="str">
        <f t="shared" si="218"/>
        <v/>
      </c>
    </row>
    <row r="8112" spans="7:7" ht="18" customHeight="1">
      <c r="G8112" s="170" t="str">
        <f t="shared" si="218"/>
        <v/>
      </c>
    </row>
    <row r="8113" spans="7:7" ht="18" customHeight="1">
      <c r="G8113" s="170" t="str">
        <f t="shared" si="218"/>
        <v/>
      </c>
    </row>
    <row r="8114" spans="7:7" ht="18" customHeight="1">
      <c r="G8114" s="170" t="str">
        <f t="shared" si="218"/>
        <v/>
      </c>
    </row>
    <row r="8115" spans="7:7" ht="18" customHeight="1">
      <c r="G8115" s="170" t="str">
        <f t="shared" si="218"/>
        <v/>
      </c>
    </row>
    <row r="8116" spans="7:7" ht="18" customHeight="1">
      <c r="G8116" s="170" t="str">
        <f t="shared" si="218"/>
        <v/>
      </c>
    </row>
    <row r="8117" spans="7:7" ht="18" customHeight="1">
      <c r="G8117" s="170" t="str">
        <f t="shared" si="218"/>
        <v/>
      </c>
    </row>
    <row r="8118" spans="7:7" ht="18" customHeight="1">
      <c r="G8118" s="170" t="str">
        <f t="shared" si="218"/>
        <v/>
      </c>
    </row>
    <row r="8119" spans="7:7" ht="18" customHeight="1">
      <c r="G8119" s="170" t="str">
        <f t="shared" si="218"/>
        <v/>
      </c>
    </row>
    <row r="8120" spans="7:7" ht="18" customHeight="1">
      <c r="G8120" s="170" t="str">
        <f t="shared" si="218"/>
        <v/>
      </c>
    </row>
    <row r="8121" spans="7:7" ht="18" customHeight="1">
      <c r="G8121" s="170" t="str">
        <f t="shared" si="218"/>
        <v/>
      </c>
    </row>
    <row r="8122" spans="7:7" ht="18" customHeight="1">
      <c r="G8122" s="170" t="str">
        <f t="shared" si="218"/>
        <v/>
      </c>
    </row>
    <row r="8123" spans="7:7" ht="18" customHeight="1">
      <c r="G8123" s="170" t="str">
        <f t="shared" si="218"/>
        <v/>
      </c>
    </row>
    <row r="8124" spans="7:7" ht="18" customHeight="1">
      <c r="G8124" s="170" t="str">
        <f t="shared" si="218"/>
        <v/>
      </c>
    </row>
    <row r="8125" spans="7:7" ht="18" customHeight="1">
      <c r="G8125" s="170" t="str">
        <f t="shared" si="218"/>
        <v/>
      </c>
    </row>
    <row r="8126" spans="7:7" ht="18" customHeight="1">
      <c r="G8126" s="170" t="str">
        <f t="shared" si="218"/>
        <v/>
      </c>
    </row>
    <row r="8127" spans="7:7" ht="18" customHeight="1">
      <c r="G8127" s="170" t="str">
        <f t="shared" si="218"/>
        <v/>
      </c>
    </row>
    <row r="8128" spans="7:7" ht="18" customHeight="1">
      <c r="G8128" s="170" t="str">
        <f t="shared" si="218"/>
        <v/>
      </c>
    </row>
    <row r="8129" spans="7:7" ht="18" customHeight="1">
      <c r="G8129" s="170" t="str">
        <f t="shared" si="218"/>
        <v/>
      </c>
    </row>
    <row r="8130" spans="7:7" ht="18" customHeight="1">
      <c r="G8130" s="170" t="str">
        <f t="shared" ref="G8130:G8193" si="219">IFERROR(IF(AND(COUNTIF(E8130:E8130,E8130)=(F8130),F8130&gt;0),ROW(),""),"")</f>
        <v/>
      </c>
    </row>
    <row r="8131" spans="7:7" ht="18" customHeight="1">
      <c r="G8131" s="170" t="str">
        <f t="shared" si="219"/>
        <v/>
      </c>
    </row>
    <row r="8132" spans="7:7" ht="18" customHeight="1">
      <c r="G8132" s="170" t="str">
        <f t="shared" si="219"/>
        <v/>
      </c>
    </row>
    <row r="8133" spans="7:7" ht="18" customHeight="1">
      <c r="G8133" s="170" t="str">
        <f t="shared" si="219"/>
        <v/>
      </c>
    </row>
    <row r="8134" spans="7:7" ht="18" customHeight="1">
      <c r="G8134" s="170" t="str">
        <f t="shared" si="219"/>
        <v/>
      </c>
    </row>
    <row r="8135" spans="7:7" ht="18" customHeight="1">
      <c r="G8135" s="170" t="str">
        <f t="shared" si="219"/>
        <v/>
      </c>
    </row>
    <row r="8136" spans="7:7" ht="18" customHeight="1">
      <c r="G8136" s="170" t="str">
        <f t="shared" si="219"/>
        <v/>
      </c>
    </row>
    <row r="8137" spans="7:7" ht="18" customHeight="1">
      <c r="G8137" s="170" t="str">
        <f t="shared" si="219"/>
        <v/>
      </c>
    </row>
    <row r="8138" spans="7:7" ht="18" customHeight="1">
      <c r="G8138" s="170" t="str">
        <f t="shared" si="219"/>
        <v/>
      </c>
    </row>
    <row r="8139" spans="7:7" ht="18" customHeight="1">
      <c r="G8139" s="170" t="str">
        <f t="shared" si="219"/>
        <v/>
      </c>
    </row>
    <row r="8140" spans="7:7" ht="18" customHeight="1">
      <c r="G8140" s="170" t="str">
        <f t="shared" si="219"/>
        <v/>
      </c>
    </row>
    <row r="8141" spans="7:7" ht="18" customHeight="1">
      <c r="G8141" s="170" t="str">
        <f t="shared" si="219"/>
        <v/>
      </c>
    </row>
    <row r="8142" spans="7:7" ht="18" customHeight="1">
      <c r="G8142" s="170" t="str">
        <f t="shared" si="219"/>
        <v/>
      </c>
    </row>
    <row r="8143" spans="7:7" ht="18" customHeight="1">
      <c r="G8143" s="170" t="str">
        <f t="shared" si="219"/>
        <v/>
      </c>
    </row>
    <row r="8144" spans="7:7" ht="18" customHeight="1">
      <c r="G8144" s="170" t="str">
        <f t="shared" si="219"/>
        <v/>
      </c>
    </row>
    <row r="8145" spans="7:7" ht="18" customHeight="1">
      <c r="G8145" s="170" t="str">
        <f t="shared" si="219"/>
        <v/>
      </c>
    </row>
    <row r="8146" spans="7:7" ht="18" customHeight="1">
      <c r="G8146" s="170" t="str">
        <f t="shared" si="219"/>
        <v/>
      </c>
    </row>
    <row r="8147" spans="7:7" ht="18" customHeight="1">
      <c r="G8147" s="170" t="str">
        <f t="shared" si="219"/>
        <v/>
      </c>
    </row>
    <row r="8148" spans="7:7" ht="18" customHeight="1">
      <c r="G8148" s="170" t="str">
        <f t="shared" si="219"/>
        <v/>
      </c>
    </row>
    <row r="8149" spans="7:7" ht="18" customHeight="1">
      <c r="G8149" s="170" t="str">
        <f t="shared" si="219"/>
        <v/>
      </c>
    </row>
    <row r="8150" spans="7:7" ht="18" customHeight="1">
      <c r="G8150" s="170" t="str">
        <f t="shared" si="219"/>
        <v/>
      </c>
    </row>
    <row r="8151" spans="7:7" ht="18" customHeight="1">
      <c r="G8151" s="170" t="str">
        <f t="shared" si="219"/>
        <v/>
      </c>
    </row>
    <row r="8152" spans="7:7" ht="18" customHeight="1">
      <c r="G8152" s="170" t="str">
        <f t="shared" si="219"/>
        <v/>
      </c>
    </row>
    <row r="8153" spans="7:7" ht="18" customHeight="1">
      <c r="G8153" s="170" t="str">
        <f t="shared" si="219"/>
        <v/>
      </c>
    </row>
    <row r="8154" spans="7:7" ht="18" customHeight="1">
      <c r="G8154" s="170" t="str">
        <f t="shared" si="219"/>
        <v/>
      </c>
    </row>
    <row r="8155" spans="7:7" ht="18" customHeight="1">
      <c r="G8155" s="170" t="str">
        <f t="shared" si="219"/>
        <v/>
      </c>
    </row>
    <row r="8156" spans="7:7" ht="18" customHeight="1">
      <c r="G8156" s="170" t="str">
        <f t="shared" si="219"/>
        <v/>
      </c>
    </row>
    <row r="8157" spans="7:7" ht="18" customHeight="1">
      <c r="G8157" s="170" t="str">
        <f t="shared" si="219"/>
        <v/>
      </c>
    </row>
    <row r="8158" spans="7:7" ht="18" customHeight="1">
      <c r="G8158" s="170" t="str">
        <f t="shared" si="219"/>
        <v/>
      </c>
    </row>
    <row r="8159" spans="7:7" ht="18" customHeight="1">
      <c r="G8159" s="170" t="str">
        <f t="shared" si="219"/>
        <v/>
      </c>
    </row>
    <row r="8160" spans="7:7" ht="18" customHeight="1">
      <c r="G8160" s="170" t="str">
        <f t="shared" si="219"/>
        <v/>
      </c>
    </row>
    <row r="8161" spans="7:7" ht="18" customHeight="1">
      <c r="G8161" s="170" t="str">
        <f t="shared" si="219"/>
        <v/>
      </c>
    </row>
    <row r="8162" spans="7:7" ht="18" customHeight="1">
      <c r="G8162" s="170" t="str">
        <f t="shared" si="219"/>
        <v/>
      </c>
    </row>
    <row r="8163" spans="7:7" ht="18" customHeight="1">
      <c r="G8163" s="170" t="str">
        <f t="shared" si="219"/>
        <v/>
      </c>
    </row>
    <row r="8164" spans="7:7" ht="18" customHeight="1">
      <c r="G8164" s="170" t="str">
        <f t="shared" si="219"/>
        <v/>
      </c>
    </row>
    <row r="8165" spans="7:7" ht="18" customHeight="1">
      <c r="G8165" s="170" t="str">
        <f t="shared" si="219"/>
        <v/>
      </c>
    </row>
    <row r="8166" spans="7:7" ht="18" customHeight="1">
      <c r="G8166" s="170" t="str">
        <f t="shared" si="219"/>
        <v/>
      </c>
    </row>
    <row r="8167" spans="7:7" ht="18" customHeight="1">
      <c r="G8167" s="170" t="str">
        <f t="shared" si="219"/>
        <v/>
      </c>
    </row>
    <row r="8168" spans="7:7" ht="18" customHeight="1">
      <c r="G8168" s="170" t="str">
        <f t="shared" si="219"/>
        <v/>
      </c>
    </row>
    <row r="8169" spans="7:7" ht="18" customHeight="1">
      <c r="G8169" s="170" t="str">
        <f t="shared" si="219"/>
        <v/>
      </c>
    </row>
    <row r="8170" spans="7:7" ht="18" customHeight="1">
      <c r="G8170" s="170" t="str">
        <f t="shared" si="219"/>
        <v/>
      </c>
    </row>
    <row r="8171" spans="7:7" ht="18" customHeight="1">
      <c r="G8171" s="170" t="str">
        <f t="shared" si="219"/>
        <v/>
      </c>
    </row>
    <row r="8172" spans="7:7" ht="18" customHeight="1">
      <c r="G8172" s="170" t="str">
        <f t="shared" si="219"/>
        <v/>
      </c>
    </row>
    <row r="8173" spans="7:7" ht="18" customHeight="1">
      <c r="G8173" s="170" t="str">
        <f t="shared" si="219"/>
        <v/>
      </c>
    </row>
    <row r="8174" spans="7:7" ht="18" customHeight="1">
      <c r="G8174" s="170" t="str">
        <f t="shared" si="219"/>
        <v/>
      </c>
    </row>
    <row r="8175" spans="7:7" ht="18" customHeight="1">
      <c r="G8175" s="170" t="str">
        <f t="shared" si="219"/>
        <v/>
      </c>
    </row>
    <row r="8176" spans="7:7" ht="18" customHeight="1">
      <c r="G8176" s="170" t="str">
        <f t="shared" si="219"/>
        <v/>
      </c>
    </row>
    <row r="8177" spans="7:7" ht="18" customHeight="1">
      <c r="G8177" s="170" t="str">
        <f t="shared" si="219"/>
        <v/>
      </c>
    </row>
    <row r="8178" spans="7:7" ht="18" customHeight="1">
      <c r="G8178" s="170" t="str">
        <f t="shared" si="219"/>
        <v/>
      </c>
    </row>
    <row r="8179" spans="7:7" ht="18" customHeight="1">
      <c r="G8179" s="170" t="str">
        <f t="shared" si="219"/>
        <v/>
      </c>
    </row>
    <row r="8180" spans="7:7" ht="18" customHeight="1">
      <c r="G8180" s="170" t="str">
        <f t="shared" si="219"/>
        <v/>
      </c>
    </row>
    <row r="8181" spans="7:7" ht="18" customHeight="1">
      <c r="G8181" s="170" t="str">
        <f t="shared" si="219"/>
        <v/>
      </c>
    </row>
    <row r="8182" spans="7:7" ht="18" customHeight="1">
      <c r="G8182" s="170" t="str">
        <f t="shared" si="219"/>
        <v/>
      </c>
    </row>
    <row r="8183" spans="7:7" ht="18" customHeight="1">
      <c r="G8183" s="170" t="str">
        <f t="shared" si="219"/>
        <v/>
      </c>
    </row>
    <row r="8184" spans="7:7" ht="18" customHeight="1">
      <c r="G8184" s="170" t="str">
        <f t="shared" si="219"/>
        <v/>
      </c>
    </row>
    <row r="8185" spans="7:7" ht="18" customHeight="1">
      <c r="G8185" s="170" t="str">
        <f t="shared" si="219"/>
        <v/>
      </c>
    </row>
    <row r="8186" spans="7:7" ht="18" customHeight="1">
      <c r="G8186" s="170" t="str">
        <f t="shared" si="219"/>
        <v/>
      </c>
    </row>
    <row r="8187" spans="7:7" ht="18" customHeight="1">
      <c r="G8187" s="170" t="str">
        <f t="shared" si="219"/>
        <v/>
      </c>
    </row>
    <row r="8188" spans="7:7" ht="18" customHeight="1">
      <c r="G8188" s="170" t="str">
        <f t="shared" si="219"/>
        <v/>
      </c>
    </row>
    <row r="8189" spans="7:7" ht="18" customHeight="1">
      <c r="G8189" s="170" t="str">
        <f t="shared" si="219"/>
        <v/>
      </c>
    </row>
    <row r="8190" spans="7:7" ht="18" customHeight="1">
      <c r="G8190" s="170" t="str">
        <f t="shared" si="219"/>
        <v/>
      </c>
    </row>
    <row r="8191" spans="7:7" ht="18" customHeight="1">
      <c r="G8191" s="170" t="str">
        <f t="shared" si="219"/>
        <v/>
      </c>
    </row>
    <row r="8192" spans="7:7" ht="18" customHeight="1">
      <c r="G8192" s="170" t="str">
        <f t="shared" si="219"/>
        <v/>
      </c>
    </row>
    <row r="8193" spans="7:7" ht="18" customHeight="1">
      <c r="G8193" s="170" t="str">
        <f t="shared" si="219"/>
        <v/>
      </c>
    </row>
    <row r="8194" spans="7:7" ht="18" customHeight="1">
      <c r="G8194" s="170" t="str">
        <f t="shared" ref="G8194:G8257" si="220">IFERROR(IF(AND(COUNTIF(E8194:E8194,E8194)=(F8194),F8194&gt;0),ROW(),""),"")</f>
        <v/>
      </c>
    </row>
    <row r="8195" spans="7:7" ht="18" customHeight="1">
      <c r="G8195" s="170" t="str">
        <f t="shared" si="220"/>
        <v/>
      </c>
    </row>
    <row r="8196" spans="7:7" ht="18" customHeight="1">
      <c r="G8196" s="170" t="str">
        <f t="shared" si="220"/>
        <v/>
      </c>
    </row>
    <row r="8197" spans="7:7" ht="18" customHeight="1">
      <c r="G8197" s="170" t="str">
        <f t="shared" si="220"/>
        <v/>
      </c>
    </row>
    <row r="8198" spans="7:7" ht="18" customHeight="1">
      <c r="G8198" s="170" t="str">
        <f t="shared" si="220"/>
        <v/>
      </c>
    </row>
    <row r="8199" spans="7:7" ht="18" customHeight="1">
      <c r="G8199" s="170" t="str">
        <f t="shared" si="220"/>
        <v/>
      </c>
    </row>
    <row r="8200" spans="7:7" ht="18" customHeight="1">
      <c r="G8200" s="170" t="str">
        <f t="shared" si="220"/>
        <v/>
      </c>
    </row>
    <row r="8201" spans="7:7" ht="18" customHeight="1">
      <c r="G8201" s="170" t="str">
        <f t="shared" si="220"/>
        <v/>
      </c>
    </row>
    <row r="8202" spans="7:7" ht="18" customHeight="1">
      <c r="G8202" s="170" t="str">
        <f t="shared" si="220"/>
        <v/>
      </c>
    </row>
    <row r="8203" spans="7:7" ht="18" customHeight="1">
      <c r="G8203" s="170" t="str">
        <f t="shared" si="220"/>
        <v/>
      </c>
    </row>
    <row r="8204" spans="7:7" ht="18" customHeight="1">
      <c r="G8204" s="170" t="str">
        <f t="shared" si="220"/>
        <v/>
      </c>
    </row>
    <row r="8205" spans="7:7" ht="18" customHeight="1">
      <c r="G8205" s="170" t="str">
        <f t="shared" si="220"/>
        <v/>
      </c>
    </row>
    <row r="8206" spans="7:7" ht="18" customHeight="1">
      <c r="G8206" s="170" t="str">
        <f t="shared" si="220"/>
        <v/>
      </c>
    </row>
    <row r="8207" spans="7:7" ht="18" customHeight="1">
      <c r="G8207" s="170" t="str">
        <f t="shared" si="220"/>
        <v/>
      </c>
    </row>
    <row r="8208" spans="7:7" ht="18" customHeight="1">
      <c r="G8208" s="170" t="str">
        <f t="shared" si="220"/>
        <v/>
      </c>
    </row>
    <row r="8209" spans="7:7" ht="18" customHeight="1">
      <c r="G8209" s="170" t="str">
        <f t="shared" si="220"/>
        <v/>
      </c>
    </row>
    <row r="8210" spans="7:7" ht="18" customHeight="1">
      <c r="G8210" s="170" t="str">
        <f t="shared" si="220"/>
        <v/>
      </c>
    </row>
    <row r="8211" spans="7:7" ht="18" customHeight="1">
      <c r="G8211" s="170" t="str">
        <f t="shared" si="220"/>
        <v/>
      </c>
    </row>
    <row r="8212" spans="7:7" ht="18" customHeight="1">
      <c r="G8212" s="170" t="str">
        <f t="shared" si="220"/>
        <v/>
      </c>
    </row>
    <row r="8213" spans="7:7" ht="18" customHeight="1">
      <c r="G8213" s="170" t="str">
        <f t="shared" si="220"/>
        <v/>
      </c>
    </row>
    <row r="8214" spans="7:7" ht="18" customHeight="1">
      <c r="G8214" s="170" t="str">
        <f t="shared" si="220"/>
        <v/>
      </c>
    </row>
    <row r="8215" spans="7:7" ht="18" customHeight="1">
      <c r="G8215" s="170" t="str">
        <f t="shared" si="220"/>
        <v/>
      </c>
    </row>
    <row r="8216" spans="7:7" ht="18" customHeight="1">
      <c r="G8216" s="170" t="str">
        <f t="shared" si="220"/>
        <v/>
      </c>
    </row>
    <row r="8217" spans="7:7" ht="18" customHeight="1">
      <c r="G8217" s="170" t="str">
        <f t="shared" si="220"/>
        <v/>
      </c>
    </row>
    <row r="8218" spans="7:7" ht="18" customHeight="1">
      <c r="G8218" s="170" t="str">
        <f t="shared" si="220"/>
        <v/>
      </c>
    </row>
    <row r="8219" spans="7:7" ht="18" customHeight="1">
      <c r="G8219" s="170" t="str">
        <f t="shared" si="220"/>
        <v/>
      </c>
    </row>
    <row r="8220" spans="7:7" ht="18" customHeight="1">
      <c r="G8220" s="170" t="str">
        <f t="shared" si="220"/>
        <v/>
      </c>
    </row>
    <row r="8221" spans="7:7" ht="18" customHeight="1">
      <c r="G8221" s="170" t="str">
        <f t="shared" si="220"/>
        <v/>
      </c>
    </row>
    <row r="8222" spans="7:7" ht="18" customHeight="1">
      <c r="G8222" s="170" t="str">
        <f t="shared" si="220"/>
        <v/>
      </c>
    </row>
    <row r="8223" spans="7:7" ht="18" customHeight="1">
      <c r="G8223" s="170" t="str">
        <f t="shared" si="220"/>
        <v/>
      </c>
    </row>
    <row r="8224" spans="7:7" ht="18" customHeight="1">
      <c r="G8224" s="170" t="str">
        <f t="shared" si="220"/>
        <v/>
      </c>
    </row>
    <row r="8225" spans="7:7" ht="18" customHeight="1">
      <c r="G8225" s="170" t="str">
        <f t="shared" si="220"/>
        <v/>
      </c>
    </row>
    <row r="8226" spans="7:7" ht="18" customHeight="1">
      <c r="G8226" s="170" t="str">
        <f t="shared" si="220"/>
        <v/>
      </c>
    </row>
    <row r="8227" spans="7:7" ht="18" customHeight="1">
      <c r="G8227" s="170" t="str">
        <f t="shared" si="220"/>
        <v/>
      </c>
    </row>
    <row r="8228" spans="7:7" ht="18" customHeight="1">
      <c r="G8228" s="170" t="str">
        <f t="shared" si="220"/>
        <v/>
      </c>
    </row>
    <row r="8229" spans="7:7" ht="18" customHeight="1">
      <c r="G8229" s="170" t="str">
        <f t="shared" si="220"/>
        <v/>
      </c>
    </row>
    <row r="8230" spans="7:7" ht="18" customHeight="1">
      <c r="G8230" s="170" t="str">
        <f t="shared" si="220"/>
        <v/>
      </c>
    </row>
    <row r="8231" spans="7:7" ht="18" customHeight="1">
      <c r="G8231" s="170" t="str">
        <f t="shared" si="220"/>
        <v/>
      </c>
    </row>
    <row r="8232" spans="7:7" ht="18" customHeight="1">
      <c r="G8232" s="170" t="str">
        <f t="shared" si="220"/>
        <v/>
      </c>
    </row>
    <row r="8233" spans="7:7" ht="18" customHeight="1">
      <c r="G8233" s="170" t="str">
        <f t="shared" si="220"/>
        <v/>
      </c>
    </row>
    <row r="8234" spans="7:7" ht="18" customHeight="1">
      <c r="G8234" s="170" t="str">
        <f t="shared" si="220"/>
        <v/>
      </c>
    </row>
    <row r="8235" spans="7:7" ht="18" customHeight="1">
      <c r="G8235" s="170" t="str">
        <f t="shared" si="220"/>
        <v/>
      </c>
    </row>
    <row r="8236" spans="7:7" ht="18" customHeight="1">
      <c r="G8236" s="170" t="str">
        <f t="shared" si="220"/>
        <v/>
      </c>
    </row>
    <row r="8237" spans="7:7" ht="18" customHeight="1">
      <c r="G8237" s="170" t="str">
        <f t="shared" si="220"/>
        <v/>
      </c>
    </row>
    <row r="8238" spans="7:7" ht="18" customHeight="1">
      <c r="G8238" s="170" t="str">
        <f t="shared" si="220"/>
        <v/>
      </c>
    </row>
    <row r="8239" spans="7:7" ht="18" customHeight="1">
      <c r="G8239" s="170" t="str">
        <f t="shared" si="220"/>
        <v/>
      </c>
    </row>
    <row r="8240" spans="7:7" ht="18" customHeight="1">
      <c r="G8240" s="170" t="str">
        <f t="shared" si="220"/>
        <v/>
      </c>
    </row>
    <row r="8241" spans="7:7" ht="18" customHeight="1">
      <c r="G8241" s="170" t="str">
        <f t="shared" si="220"/>
        <v/>
      </c>
    </row>
    <row r="8242" spans="7:7" ht="18" customHeight="1">
      <c r="G8242" s="170" t="str">
        <f t="shared" si="220"/>
        <v/>
      </c>
    </row>
    <row r="8243" spans="7:7" ht="18" customHeight="1">
      <c r="G8243" s="170" t="str">
        <f t="shared" si="220"/>
        <v/>
      </c>
    </row>
    <row r="8244" spans="7:7" ht="18" customHeight="1">
      <c r="G8244" s="170" t="str">
        <f t="shared" si="220"/>
        <v/>
      </c>
    </row>
    <row r="8245" spans="7:7" ht="18" customHeight="1">
      <c r="G8245" s="170" t="str">
        <f t="shared" si="220"/>
        <v/>
      </c>
    </row>
    <row r="8246" spans="7:7" ht="18" customHeight="1">
      <c r="G8246" s="170" t="str">
        <f t="shared" si="220"/>
        <v/>
      </c>
    </row>
    <row r="8247" spans="7:7" ht="18" customHeight="1">
      <c r="G8247" s="170" t="str">
        <f t="shared" si="220"/>
        <v/>
      </c>
    </row>
    <row r="8248" spans="7:7" ht="18" customHeight="1">
      <c r="G8248" s="170" t="str">
        <f t="shared" si="220"/>
        <v/>
      </c>
    </row>
    <row r="8249" spans="7:7" ht="18" customHeight="1">
      <c r="G8249" s="170" t="str">
        <f t="shared" si="220"/>
        <v/>
      </c>
    </row>
    <row r="8250" spans="7:7" ht="18" customHeight="1">
      <c r="G8250" s="170" t="str">
        <f t="shared" si="220"/>
        <v/>
      </c>
    </row>
    <row r="8251" spans="7:7" ht="18" customHeight="1">
      <c r="G8251" s="170" t="str">
        <f t="shared" si="220"/>
        <v/>
      </c>
    </row>
    <row r="8252" spans="7:7" ht="18" customHeight="1">
      <c r="G8252" s="170" t="str">
        <f t="shared" si="220"/>
        <v/>
      </c>
    </row>
    <row r="8253" spans="7:7" ht="18" customHeight="1">
      <c r="G8253" s="170" t="str">
        <f t="shared" si="220"/>
        <v/>
      </c>
    </row>
    <row r="8254" spans="7:7" ht="18" customHeight="1">
      <c r="G8254" s="170" t="str">
        <f t="shared" si="220"/>
        <v/>
      </c>
    </row>
    <row r="8255" spans="7:7" ht="18" customHeight="1">
      <c r="G8255" s="170" t="str">
        <f t="shared" si="220"/>
        <v/>
      </c>
    </row>
    <row r="8256" spans="7:7" ht="18" customHeight="1">
      <c r="G8256" s="170" t="str">
        <f t="shared" si="220"/>
        <v/>
      </c>
    </row>
    <row r="8257" spans="7:7" ht="18" customHeight="1">
      <c r="G8257" s="170" t="str">
        <f t="shared" si="220"/>
        <v/>
      </c>
    </row>
    <row r="8258" spans="7:7" ht="18" customHeight="1">
      <c r="G8258" s="170" t="str">
        <f t="shared" ref="G8258:G8321" si="221">IFERROR(IF(AND(COUNTIF(E8258:E8258,E8258)=(F8258),F8258&gt;0),ROW(),""),"")</f>
        <v/>
      </c>
    </row>
    <row r="8259" spans="7:7" ht="18" customHeight="1">
      <c r="G8259" s="170" t="str">
        <f t="shared" si="221"/>
        <v/>
      </c>
    </row>
    <row r="8260" spans="7:7" ht="18" customHeight="1">
      <c r="G8260" s="170" t="str">
        <f t="shared" si="221"/>
        <v/>
      </c>
    </row>
    <row r="8261" spans="7:7" ht="18" customHeight="1">
      <c r="G8261" s="170" t="str">
        <f t="shared" si="221"/>
        <v/>
      </c>
    </row>
    <row r="8262" spans="7:7" ht="18" customHeight="1">
      <c r="G8262" s="170" t="str">
        <f t="shared" si="221"/>
        <v/>
      </c>
    </row>
    <row r="8263" spans="7:7" ht="18" customHeight="1">
      <c r="G8263" s="170" t="str">
        <f t="shared" si="221"/>
        <v/>
      </c>
    </row>
    <row r="8264" spans="7:7" ht="18" customHeight="1">
      <c r="G8264" s="170" t="str">
        <f t="shared" si="221"/>
        <v/>
      </c>
    </row>
    <row r="8265" spans="7:7" ht="18" customHeight="1">
      <c r="G8265" s="170" t="str">
        <f t="shared" si="221"/>
        <v/>
      </c>
    </row>
    <row r="8266" spans="7:7" ht="18" customHeight="1">
      <c r="G8266" s="170" t="str">
        <f t="shared" si="221"/>
        <v/>
      </c>
    </row>
    <row r="8267" spans="7:7" ht="18" customHeight="1">
      <c r="G8267" s="170" t="str">
        <f t="shared" si="221"/>
        <v/>
      </c>
    </row>
    <row r="8268" spans="7:7" ht="18" customHeight="1">
      <c r="G8268" s="170" t="str">
        <f t="shared" si="221"/>
        <v/>
      </c>
    </row>
    <row r="8269" spans="7:7" ht="18" customHeight="1">
      <c r="G8269" s="170" t="str">
        <f t="shared" si="221"/>
        <v/>
      </c>
    </row>
    <row r="8270" spans="7:7" ht="18" customHeight="1">
      <c r="G8270" s="170" t="str">
        <f t="shared" si="221"/>
        <v/>
      </c>
    </row>
    <row r="8271" spans="7:7" ht="18" customHeight="1">
      <c r="G8271" s="170" t="str">
        <f t="shared" si="221"/>
        <v/>
      </c>
    </row>
    <row r="8272" spans="7:7" ht="18" customHeight="1">
      <c r="G8272" s="170" t="str">
        <f t="shared" si="221"/>
        <v/>
      </c>
    </row>
    <row r="8273" spans="7:7" ht="18" customHeight="1">
      <c r="G8273" s="170" t="str">
        <f t="shared" si="221"/>
        <v/>
      </c>
    </row>
    <row r="8274" spans="7:7" ht="18" customHeight="1">
      <c r="G8274" s="170" t="str">
        <f t="shared" si="221"/>
        <v/>
      </c>
    </row>
    <row r="8275" spans="7:7" ht="18" customHeight="1">
      <c r="G8275" s="170" t="str">
        <f t="shared" si="221"/>
        <v/>
      </c>
    </row>
    <row r="8276" spans="7:7" ht="18" customHeight="1">
      <c r="G8276" s="170" t="str">
        <f t="shared" si="221"/>
        <v/>
      </c>
    </row>
    <row r="8277" spans="7:7" ht="18" customHeight="1">
      <c r="G8277" s="170" t="str">
        <f t="shared" si="221"/>
        <v/>
      </c>
    </row>
    <row r="8278" spans="7:7" ht="18" customHeight="1">
      <c r="G8278" s="170" t="str">
        <f t="shared" si="221"/>
        <v/>
      </c>
    </row>
    <row r="8279" spans="7:7" ht="18" customHeight="1">
      <c r="G8279" s="170" t="str">
        <f t="shared" si="221"/>
        <v/>
      </c>
    </row>
    <row r="8280" spans="7:7" ht="18" customHeight="1">
      <c r="G8280" s="170" t="str">
        <f t="shared" si="221"/>
        <v/>
      </c>
    </row>
    <row r="8281" spans="7:7" ht="18" customHeight="1">
      <c r="G8281" s="170" t="str">
        <f t="shared" si="221"/>
        <v/>
      </c>
    </row>
    <row r="8282" spans="7:7" ht="18" customHeight="1">
      <c r="G8282" s="170" t="str">
        <f t="shared" si="221"/>
        <v/>
      </c>
    </row>
    <row r="8283" spans="7:7" ht="18" customHeight="1">
      <c r="G8283" s="170" t="str">
        <f t="shared" si="221"/>
        <v/>
      </c>
    </row>
    <row r="8284" spans="7:7" ht="18" customHeight="1">
      <c r="G8284" s="170" t="str">
        <f t="shared" si="221"/>
        <v/>
      </c>
    </row>
    <row r="8285" spans="7:7" ht="18" customHeight="1">
      <c r="G8285" s="170" t="str">
        <f t="shared" si="221"/>
        <v/>
      </c>
    </row>
    <row r="8286" spans="7:7" ht="18" customHeight="1">
      <c r="G8286" s="170" t="str">
        <f t="shared" si="221"/>
        <v/>
      </c>
    </row>
    <row r="8287" spans="7:7" ht="18" customHeight="1">
      <c r="G8287" s="170" t="str">
        <f t="shared" si="221"/>
        <v/>
      </c>
    </row>
    <row r="8288" spans="7:7" ht="18" customHeight="1">
      <c r="G8288" s="170" t="str">
        <f t="shared" si="221"/>
        <v/>
      </c>
    </row>
    <row r="8289" spans="7:7" ht="18" customHeight="1">
      <c r="G8289" s="170" t="str">
        <f t="shared" si="221"/>
        <v/>
      </c>
    </row>
    <row r="8290" spans="7:7" ht="18" customHeight="1">
      <c r="G8290" s="170" t="str">
        <f t="shared" si="221"/>
        <v/>
      </c>
    </row>
    <row r="8291" spans="7:7" ht="18" customHeight="1">
      <c r="G8291" s="170" t="str">
        <f t="shared" si="221"/>
        <v/>
      </c>
    </row>
    <row r="8292" spans="7:7" ht="18" customHeight="1">
      <c r="G8292" s="170" t="str">
        <f t="shared" si="221"/>
        <v/>
      </c>
    </row>
    <row r="8293" spans="7:7" ht="18" customHeight="1">
      <c r="G8293" s="170" t="str">
        <f t="shared" si="221"/>
        <v/>
      </c>
    </row>
    <row r="8294" spans="7:7" ht="18" customHeight="1">
      <c r="G8294" s="170" t="str">
        <f t="shared" si="221"/>
        <v/>
      </c>
    </row>
    <row r="8295" spans="7:7" ht="18" customHeight="1">
      <c r="G8295" s="170" t="str">
        <f t="shared" si="221"/>
        <v/>
      </c>
    </row>
    <row r="8296" spans="7:7" ht="18" customHeight="1">
      <c r="G8296" s="170" t="str">
        <f t="shared" si="221"/>
        <v/>
      </c>
    </row>
    <row r="8297" spans="7:7" ht="18" customHeight="1">
      <c r="G8297" s="170" t="str">
        <f t="shared" si="221"/>
        <v/>
      </c>
    </row>
    <row r="8298" spans="7:7" ht="18" customHeight="1">
      <c r="G8298" s="170" t="str">
        <f t="shared" si="221"/>
        <v/>
      </c>
    </row>
    <row r="8299" spans="7:7" ht="18" customHeight="1">
      <c r="G8299" s="170" t="str">
        <f t="shared" si="221"/>
        <v/>
      </c>
    </row>
    <row r="8300" spans="7:7" ht="18" customHeight="1">
      <c r="G8300" s="170" t="str">
        <f t="shared" si="221"/>
        <v/>
      </c>
    </row>
    <row r="8301" spans="7:7" ht="18" customHeight="1">
      <c r="G8301" s="170" t="str">
        <f t="shared" si="221"/>
        <v/>
      </c>
    </row>
    <row r="8302" spans="7:7" ht="18" customHeight="1">
      <c r="G8302" s="170" t="str">
        <f t="shared" si="221"/>
        <v/>
      </c>
    </row>
    <row r="8303" spans="7:7" ht="18" customHeight="1">
      <c r="G8303" s="170" t="str">
        <f t="shared" si="221"/>
        <v/>
      </c>
    </row>
    <row r="8304" spans="7:7" ht="18" customHeight="1">
      <c r="G8304" s="170" t="str">
        <f t="shared" si="221"/>
        <v/>
      </c>
    </row>
    <row r="8305" spans="7:7" ht="18" customHeight="1">
      <c r="G8305" s="170" t="str">
        <f t="shared" si="221"/>
        <v/>
      </c>
    </row>
    <row r="8306" spans="7:7" ht="18" customHeight="1">
      <c r="G8306" s="170" t="str">
        <f t="shared" si="221"/>
        <v/>
      </c>
    </row>
    <row r="8307" spans="7:7" ht="18" customHeight="1">
      <c r="G8307" s="170" t="str">
        <f t="shared" si="221"/>
        <v/>
      </c>
    </row>
    <row r="8308" spans="7:7" ht="18" customHeight="1">
      <c r="G8308" s="170" t="str">
        <f t="shared" si="221"/>
        <v/>
      </c>
    </row>
    <row r="8309" spans="7:7" ht="18" customHeight="1">
      <c r="G8309" s="170" t="str">
        <f t="shared" si="221"/>
        <v/>
      </c>
    </row>
    <row r="8310" spans="7:7" ht="18" customHeight="1">
      <c r="G8310" s="170" t="str">
        <f t="shared" si="221"/>
        <v/>
      </c>
    </row>
    <row r="8311" spans="7:7" ht="18" customHeight="1">
      <c r="G8311" s="170" t="str">
        <f t="shared" si="221"/>
        <v/>
      </c>
    </row>
    <row r="8312" spans="7:7" ht="18" customHeight="1">
      <c r="G8312" s="170" t="str">
        <f t="shared" si="221"/>
        <v/>
      </c>
    </row>
    <row r="8313" spans="7:7" ht="18" customHeight="1">
      <c r="G8313" s="170" t="str">
        <f t="shared" si="221"/>
        <v/>
      </c>
    </row>
    <row r="8314" spans="7:7" ht="18" customHeight="1">
      <c r="G8314" s="170" t="str">
        <f t="shared" si="221"/>
        <v/>
      </c>
    </row>
    <row r="8315" spans="7:7" ht="18" customHeight="1">
      <c r="G8315" s="170" t="str">
        <f t="shared" si="221"/>
        <v/>
      </c>
    </row>
    <row r="8316" spans="7:7" ht="18" customHeight="1">
      <c r="G8316" s="170" t="str">
        <f t="shared" si="221"/>
        <v/>
      </c>
    </row>
    <row r="8317" spans="7:7" ht="18" customHeight="1">
      <c r="G8317" s="170" t="str">
        <f t="shared" si="221"/>
        <v/>
      </c>
    </row>
    <row r="8318" spans="7:7" ht="18" customHeight="1">
      <c r="G8318" s="170" t="str">
        <f t="shared" si="221"/>
        <v/>
      </c>
    </row>
    <row r="8319" spans="7:7" ht="18" customHeight="1">
      <c r="G8319" s="170" t="str">
        <f t="shared" si="221"/>
        <v/>
      </c>
    </row>
    <row r="8320" spans="7:7" ht="18" customHeight="1">
      <c r="G8320" s="170" t="str">
        <f t="shared" si="221"/>
        <v/>
      </c>
    </row>
    <row r="8321" spans="7:7" ht="18" customHeight="1">
      <c r="G8321" s="170" t="str">
        <f t="shared" si="221"/>
        <v/>
      </c>
    </row>
    <row r="8322" spans="7:7" ht="18" customHeight="1">
      <c r="G8322" s="170" t="str">
        <f t="shared" ref="G8322:G8385" si="222">IFERROR(IF(AND(COUNTIF(E8322:E8322,E8322)=(F8322),F8322&gt;0),ROW(),""),"")</f>
        <v/>
      </c>
    </row>
    <row r="8323" spans="7:7" ht="18" customHeight="1">
      <c r="G8323" s="170" t="str">
        <f t="shared" si="222"/>
        <v/>
      </c>
    </row>
    <row r="8324" spans="7:7" ht="18" customHeight="1">
      <c r="G8324" s="170" t="str">
        <f t="shared" si="222"/>
        <v/>
      </c>
    </row>
    <row r="8325" spans="7:7" ht="18" customHeight="1">
      <c r="G8325" s="170" t="str">
        <f t="shared" si="222"/>
        <v/>
      </c>
    </row>
    <row r="8326" spans="7:7" ht="18" customHeight="1">
      <c r="G8326" s="170" t="str">
        <f t="shared" si="222"/>
        <v/>
      </c>
    </row>
    <row r="8327" spans="7:7" ht="18" customHeight="1">
      <c r="G8327" s="170" t="str">
        <f t="shared" si="222"/>
        <v/>
      </c>
    </row>
    <row r="8328" spans="7:7" ht="18" customHeight="1">
      <c r="G8328" s="170" t="str">
        <f t="shared" si="222"/>
        <v/>
      </c>
    </row>
    <row r="8329" spans="7:7" ht="18" customHeight="1">
      <c r="G8329" s="170" t="str">
        <f t="shared" si="222"/>
        <v/>
      </c>
    </row>
    <row r="8330" spans="7:7" ht="18" customHeight="1">
      <c r="G8330" s="170" t="str">
        <f t="shared" si="222"/>
        <v/>
      </c>
    </row>
    <row r="8331" spans="7:7" ht="18" customHeight="1">
      <c r="G8331" s="170" t="str">
        <f t="shared" si="222"/>
        <v/>
      </c>
    </row>
    <row r="8332" spans="7:7" ht="18" customHeight="1">
      <c r="G8332" s="170" t="str">
        <f t="shared" si="222"/>
        <v/>
      </c>
    </row>
    <row r="8333" spans="7:7" ht="18" customHeight="1">
      <c r="G8333" s="170" t="str">
        <f t="shared" si="222"/>
        <v/>
      </c>
    </row>
    <row r="8334" spans="7:7" ht="18" customHeight="1">
      <c r="G8334" s="170" t="str">
        <f t="shared" si="222"/>
        <v/>
      </c>
    </row>
    <row r="8335" spans="7:7" ht="18" customHeight="1">
      <c r="G8335" s="170" t="str">
        <f t="shared" si="222"/>
        <v/>
      </c>
    </row>
    <row r="8336" spans="7:7" ht="18" customHeight="1">
      <c r="G8336" s="170" t="str">
        <f t="shared" si="222"/>
        <v/>
      </c>
    </row>
    <row r="8337" spans="7:7" ht="18" customHeight="1">
      <c r="G8337" s="170" t="str">
        <f t="shared" si="222"/>
        <v/>
      </c>
    </row>
    <row r="8338" spans="7:7" ht="18" customHeight="1">
      <c r="G8338" s="170" t="str">
        <f t="shared" si="222"/>
        <v/>
      </c>
    </row>
    <row r="8339" spans="7:7" ht="18" customHeight="1">
      <c r="G8339" s="170" t="str">
        <f t="shared" si="222"/>
        <v/>
      </c>
    </row>
    <row r="8340" spans="7:7" ht="18" customHeight="1">
      <c r="G8340" s="170" t="str">
        <f t="shared" si="222"/>
        <v/>
      </c>
    </row>
    <row r="8341" spans="7:7" ht="18" customHeight="1">
      <c r="G8341" s="170" t="str">
        <f t="shared" si="222"/>
        <v/>
      </c>
    </row>
    <row r="8342" spans="7:7" ht="18" customHeight="1">
      <c r="G8342" s="170" t="str">
        <f t="shared" si="222"/>
        <v/>
      </c>
    </row>
    <row r="8343" spans="7:7" ht="18" customHeight="1">
      <c r="G8343" s="170" t="str">
        <f t="shared" si="222"/>
        <v/>
      </c>
    </row>
    <row r="8344" spans="7:7" ht="18" customHeight="1">
      <c r="G8344" s="170" t="str">
        <f t="shared" si="222"/>
        <v/>
      </c>
    </row>
    <row r="8345" spans="7:7" ht="18" customHeight="1">
      <c r="G8345" s="170" t="str">
        <f t="shared" si="222"/>
        <v/>
      </c>
    </row>
    <row r="8346" spans="7:7" ht="18" customHeight="1">
      <c r="G8346" s="170" t="str">
        <f t="shared" si="222"/>
        <v/>
      </c>
    </row>
    <row r="8347" spans="7:7" ht="18" customHeight="1">
      <c r="G8347" s="170" t="str">
        <f t="shared" si="222"/>
        <v/>
      </c>
    </row>
    <row r="8348" spans="7:7" ht="18" customHeight="1">
      <c r="G8348" s="170" t="str">
        <f t="shared" si="222"/>
        <v/>
      </c>
    </row>
    <row r="8349" spans="7:7" ht="18" customHeight="1">
      <c r="G8349" s="170" t="str">
        <f t="shared" si="222"/>
        <v/>
      </c>
    </row>
    <row r="8350" spans="7:7" ht="18" customHeight="1">
      <c r="G8350" s="170" t="str">
        <f t="shared" si="222"/>
        <v/>
      </c>
    </row>
    <row r="8351" spans="7:7" ht="18" customHeight="1">
      <c r="G8351" s="170" t="str">
        <f t="shared" si="222"/>
        <v/>
      </c>
    </row>
    <row r="8352" spans="7:7" ht="18" customHeight="1">
      <c r="G8352" s="170" t="str">
        <f t="shared" si="222"/>
        <v/>
      </c>
    </row>
    <row r="8353" spans="7:7" ht="18" customHeight="1">
      <c r="G8353" s="170" t="str">
        <f t="shared" si="222"/>
        <v/>
      </c>
    </row>
    <row r="8354" spans="7:7" ht="18" customHeight="1">
      <c r="G8354" s="170" t="str">
        <f t="shared" si="222"/>
        <v/>
      </c>
    </row>
    <row r="8355" spans="7:7" ht="18" customHeight="1">
      <c r="G8355" s="170" t="str">
        <f t="shared" si="222"/>
        <v/>
      </c>
    </row>
    <row r="8356" spans="7:7" ht="18" customHeight="1">
      <c r="G8356" s="170" t="str">
        <f t="shared" si="222"/>
        <v/>
      </c>
    </row>
    <row r="8357" spans="7:7" ht="18" customHeight="1">
      <c r="G8357" s="170" t="str">
        <f t="shared" si="222"/>
        <v/>
      </c>
    </row>
    <row r="8358" spans="7:7" ht="18" customHeight="1">
      <c r="G8358" s="170" t="str">
        <f t="shared" si="222"/>
        <v/>
      </c>
    </row>
    <row r="8359" spans="7:7" ht="18" customHeight="1">
      <c r="G8359" s="170" t="str">
        <f t="shared" si="222"/>
        <v/>
      </c>
    </row>
    <row r="8360" spans="7:7" ht="18" customHeight="1">
      <c r="G8360" s="170" t="str">
        <f t="shared" si="222"/>
        <v/>
      </c>
    </row>
    <row r="8361" spans="7:7" ht="18" customHeight="1">
      <c r="G8361" s="170" t="str">
        <f t="shared" si="222"/>
        <v/>
      </c>
    </row>
    <row r="8362" spans="7:7" ht="18" customHeight="1">
      <c r="G8362" s="170" t="str">
        <f t="shared" si="222"/>
        <v/>
      </c>
    </row>
    <row r="8363" spans="7:7" ht="18" customHeight="1">
      <c r="G8363" s="170" t="str">
        <f t="shared" si="222"/>
        <v/>
      </c>
    </row>
    <row r="8364" spans="7:7" ht="18" customHeight="1">
      <c r="G8364" s="170" t="str">
        <f t="shared" si="222"/>
        <v/>
      </c>
    </row>
    <row r="8365" spans="7:7" ht="18" customHeight="1">
      <c r="G8365" s="170" t="str">
        <f t="shared" si="222"/>
        <v/>
      </c>
    </row>
    <row r="8366" spans="7:7" ht="18" customHeight="1">
      <c r="G8366" s="170" t="str">
        <f t="shared" si="222"/>
        <v/>
      </c>
    </row>
    <row r="8367" spans="7:7" ht="18" customHeight="1">
      <c r="G8367" s="170" t="str">
        <f t="shared" si="222"/>
        <v/>
      </c>
    </row>
    <row r="8368" spans="7:7" ht="18" customHeight="1">
      <c r="G8368" s="170" t="str">
        <f t="shared" si="222"/>
        <v/>
      </c>
    </row>
    <row r="8369" spans="7:7" ht="18" customHeight="1">
      <c r="G8369" s="170" t="str">
        <f t="shared" si="222"/>
        <v/>
      </c>
    </row>
    <row r="8370" spans="7:7" ht="18" customHeight="1">
      <c r="G8370" s="170" t="str">
        <f t="shared" si="222"/>
        <v/>
      </c>
    </row>
    <row r="8371" spans="7:7" ht="18" customHeight="1">
      <c r="G8371" s="170" t="str">
        <f t="shared" si="222"/>
        <v/>
      </c>
    </row>
    <row r="8372" spans="7:7" ht="18" customHeight="1">
      <c r="G8372" s="170" t="str">
        <f t="shared" si="222"/>
        <v/>
      </c>
    </row>
    <row r="8373" spans="7:7" ht="18" customHeight="1">
      <c r="G8373" s="170" t="str">
        <f t="shared" si="222"/>
        <v/>
      </c>
    </row>
    <row r="8374" spans="7:7" ht="18" customHeight="1">
      <c r="G8374" s="170" t="str">
        <f t="shared" si="222"/>
        <v/>
      </c>
    </row>
    <row r="8375" spans="7:7" ht="18" customHeight="1">
      <c r="G8375" s="170" t="str">
        <f t="shared" si="222"/>
        <v/>
      </c>
    </row>
    <row r="8376" spans="7:7" ht="18" customHeight="1">
      <c r="G8376" s="170" t="str">
        <f t="shared" si="222"/>
        <v/>
      </c>
    </row>
    <row r="8377" spans="7:7" ht="18" customHeight="1">
      <c r="G8377" s="170" t="str">
        <f t="shared" si="222"/>
        <v/>
      </c>
    </row>
    <row r="8378" spans="7:7" ht="18" customHeight="1">
      <c r="G8378" s="170" t="str">
        <f t="shared" si="222"/>
        <v/>
      </c>
    </row>
    <row r="8379" spans="7:7" ht="18" customHeight="1">
      <c r="G8379" s="170" t="str">
        <f t="shared" si="222"/>
        <v/>
      </c>
    </row>
    <row r="8380" spans="7:7" ht="18" customHeight="1">
      <c r="G8380" s="170" t="str">
        <f t="shared" si="222"/>
        <v/>
      </c>
    </row>
    <row r="8381" spans="7:7" ht="18" customHeight="1">
      <c r="G8381" s="170" t="str">
        <f t="shared" si="222"/>
        <v/>
      </c>
    </row>
    <row r="8382" spans="7:7" ht="18" customHeight="1">
      <c r="G8382" s="170" t="str">
        <f t="shared" si="222"/>
        <v/>
      </c>
    </row>
    <row r="8383" spans="7:7" ht="18" customHeight="1">
      <c r="G8383" s="170" t="str">
        <f t="shared" si="222"/>
        <v/>
      </c>
    </row>
    <row r="8384" spans="7:7" ht="18" customHeight="1">
      <c r="G8384" s="170" t="str">
        <f t="shared" si="222"/>
        <v/>
      </c>
    </row>
    <row r="8385" spans="7:7" ht="18" customHeight="1">
      <c r="G8385" s="170" t="str">
        <f t="shared" si="222"/>
        <v/>
      </c>
    </row>
    <row r="8386" spans="7:7" ht="18" customHeight="1">
      <c r="G8386" s="170" t="str">
        <f t="shared" ref="G8386:G8449" si="223">IFERROR(IF(AND(COUNTIF(E8386:E8386,E8386)=(F8386),F8386&gt;0),ROW(),""),"")</f>
        <v/>
      </c>
    </row>
    <row r="8387" spans="7:7" ht="18" customHeight="1">
      <c r="G8387" s="170" t="str">
        <f t="shared" si="223"/>
        <v/>
      </c>
    </row>
    <row r="8388" spans="7:7" ht="18" customHeight="1">
      <c r="G8388" s="170" t="str">
        <f t="shared" si="223"/>
        <v/>
      </c>
    </row>
    <row r="8389" spans="7:7" ht="18" customHeight="1">
      <c r="G8389" s="170" t="str">
        <f t="shared" si="223"/>
        <v/>
      </c>
    </row>
    <row r="8390" spans="7:7" ht="18" customHeight="1">
      <c r="G8390" s="170" t="str">
        <f t="shared" si="223"/>
        <v/>
      </c>
    </row>
    <row r="8391" spans="7:7" ht="18" customHeight="1">
      <c r="G8391" s="170" t="str">
        <f t="shared" si="223"/>
        <v/>
      </c>
    </row>
    <row r="8392" spans="7:7" ht="18" customHeight="1">
      <c r="G8392" s="170" t="str">
        <f t="shared" si="223"/>
        <v/>
      </c>
    </row>
    <row r="8393" spans="7:7" ht="18" customHeight="1">
      <c r="G8393" s="170" t="str">
        <f t="shared" si="223"/>
        <v/>
      </c>
    </row>
    <row r="8394" spans="7:7" ht="18" customHeight="1">
      <c r="G8394" s="170" t="str">
        <f t="shared" si="223"/>
        <v/>
      </c>
    </row>
    <row r="8395" spans="7:7" ht="18" customHeight="1">
      <c r="G8395" s="170" t="str">
        <f t="shared" si="223"/>
        <v/>
      </c>
    </row>
    <row r="8396" spans="7:7" ht="18" customHeight="1">
      <c r="G8396" s="170" t="str">
        <f t="shared" si="223"/>
        <v/>
      </c>
    </row>
    <row r="8397" spans="7:7" ht="18" customHeight="1">
      <c r="G8397" s="170" t="str">
        <f t="shared" si="223"/>
        <v/>
      </c>
    </row>
    <row r="8398" spans="7:7" ht="18" customHeight="1">
      <c r="G8398" s="170" t="str">
        <f t="shared" si="223"/>
        <v/>
      </c>
    </row>
    <row r="8399" spans="7:7" ht="18" customHeight="1">
      <c r="G8399" s="170" t="str">
        <f t="shared" si="223"/>
        <v/>
      </c>
    </row>
    <row r="8400" spans="7:7" ht="18" customHeight="1">
      <c r="G8400" s="170" t="str">
        <f t="shared" si="223"/>
        <v/>
      </c>
    </row>
    <row r="8401" spans="7:7" ht="18" customHeight="1">
      <c r="G8401" s="170" t="str">
        <f t="shared" si="223"/>
        <v/>
      </c>
    </row>
    <row r="8402" spans="7:7" ht="18" customHeight="1">
      <c r="G8402" s="170" t="str">
        <f t="shared" si="223"/>
        <v/>
      </c>
    </row>
    <row r="8403" spans="7:7" ht="18" customHeight="1">
      <c r="G8403" s="170" t="str">
        <f t="shared" si="223"/>
        <v/>
      </c>
    </row>
    <row r="8404" spans="7:7" ht="18" customHeight="1">
      <c r="G8404" s="170" t="str">
        <f t="shared" si="223"/>
        <v/>
      </c>
    </row>
    <row r="8405" spans="7:7" ht="18" customHeight="1">
      <c r="G8405" s="170" t="str">
        <f t="shared" si="223"/>
        <v/>
      </c>
    </row>
    <row r="8406" spans="7:7" ht="18" customHeight="1">
      <c r="G8406" s="170" t="str">
        <f t="shared" si="223"/>
        <v/>
      </c>
    </row>
    <row r="8407" spans="7:7" ht="18" customHeight="1">
      <c r="G8407" s="170" t="str">
        <f t="shared" si="223"/>
        <v/>
      </c>
    </row>
    <row r="8408" spans="7:7" ht="18" customHeight="1">
      <c r="G8408" s="170" t="str">
        <f t="shared" si="223"/>
        <v/>
      </c>
    </row>
    <row r="8409" spans="7:7" ht="18" customHeight="1">
      <c r="G8409" s="170" t="str">
        <f t="shared" si="223"/>
        <v/>
      </c>
    </row>
    <row r="8410" spans="7:7" ht="18" customHeight="1">
      <c r="G8410" s="170" t="str">
        <f t="shared" si="223"/>
        <v/>
      </c>
    </row>
    <row r="8411" spans="7:7" ht="18" customHeight="1">
      <c r="G8411" s="170" t="str">
        <f t="shared" si="223"/>
        <v/>
      </c>
    </row>
    <row r="8412" spans="7:7" ht="18" customHeight="1">
      <c r="G8412" s="170" t="str">
        <f t="shared" si="223"/>
        <v/>
      </c>
    </row>
    <row r="8413" spans="7:7" ht="18" customHeight="1">
      <c r="G8413" s="170" t="str">
        <f t="shared" si="223"/>
        <v/>
      </c>
    </row>
    <row r="8414" spans="7:7" ht="18" customHeight="1">
      <c r="G8414" s="170" t="str">
        <f t="shared" si="223"/>
        <v/>
      </c>
    </row>
    <row r="8415" spans="7:7" ht="18" customHeight="1">
      <c r="G8415" s="170" t="str">
        <f t="shared" si="223"/>
        <v/>
      </c>
    </row>
    <row r="8416" spans="7:7" ht="18" customHeight="1">
      <c r="G8416" s="170" t="str">
        <f t="shared" si="223"/>
        <v/>
      </c>
    </row>
    <row r="8417" spans="7:7" ht="18" customHeight="1">
      <c r="G8417" s="170" t="str">
        <f t="shared" si="223"/>
        <v/>
      </c>
    </row>
    <row r="8418" spans="7:7" ht="18" customHeight="1">
      <c r="G8418" s="170" t="str">
        <f t="shared" si="223"/>
        <v/>
      </c>
    </row>
    <row r="8419" spans="7:7" ht="18" customHeight="1">
      <c r="G8419" s="170" t="str">
        <f t="shared" si="223"/>
        <v/>
      </c>
    </row>
    <row r="8420" spans="7:7" ht="18" customHeight="1">
      <c r="G8420" s="170" t="str">
        <f t="shared" si="223"/>
        <v/>
      </c>
    </row>
    <row r="8421" spans="7:7" ht="18" customHeight="1">
      <c r="G8421" s="170" t="str">
        <f t="shared" si="223"/>
        <v/>
      </c>
    </row>
    <row r="8422" spans="7:7" ht="18" customHeight="1">
      <c r="G8422" s="170" t="str">
        <f t="shared" si="223"/>
        <v/>
      </c>
    </row>
    <row r="8423" spans="7:7" ht="18" customHeight="1">
      <c r="G8423" s="170" t="str">
        <f t="shared" si="223"/>
        <v/>
      </c>
    </row>
    <row r="8424" spans="7:7" ht="18" customHeight="1">
      <c r="G8424" s="170" t="str">
        <f t="shared" si="223"/>
        <v/>
      </c>
    </row>
    <row r="8425" spans="7:7" ht="18" customHeight="1">
      <c r="G8425" s="170" t="str">
        <f t="shared" si="223"/>
        <v/>
      </c>
    </row>
    <row r="8426" spans="7:7" ht="18" customHeight="1">
      <c r="G8426" s="170" t="str">
        <f t="shared" si="223"/>
        <v/>
      </c>
    </row>
    <row r="8427" spans="7:7" ht="18" customHeight="1">
      <c r="G8427" s="170" t="str">
        <f t="shared" si="223"/>
        <v/>
      </c>
    </row>
    <row r="8428" spans="7:7" ht="18" customHeight="1">
      <c r="G8428" s="170" t="str">
        <f t="shared" si="223"/>
        <v/>
      </c>
    </row>
    <row r="8429" spans="7:7" ht="18" customHeight="1">
      <c r="G8429" s="170" t="str">
        <f t="shared" si="223"/>
        <v/>
      </c>
    </row>
    <row r="8430" spans="7:7" ht="18" customHeight="1">
      <c r="G8430" s="170" t="str">
        <f t="shared" si="223"/>
        <v/>
      </c>
    </row>
    <row r="8431" spans="7:7" ht="18" customHeight="1">
      <c r="G8431" s="170" t="str">
        <f t="shared" si="223"/>
        <v/>
      </c>
    </row>
    <row r="8432" spans="7:7" ht="18" customHeight="1">
      <c r="G8432" s="170" t="str">
        <f t="shared" si="223"/>
        <v/>
      </c>
    </row>
    <row r="8433" spans="7:7" ht="18" customHeight="1">
      <c r="G8433" s="170" t="str">
        <f t="shared" si="223"/>
        <v/>
      </c>
    </row>
    <row r="8434" spans="7:7" ht="18" customHeight="1">
      <c r="G8434" s="170" t="str">
        <f t="shared" si="223"/>
        <v/>
      </c>
    </row>
    <row r="8435" spans="7:7" ht="18" customHeight="1">
      <c r="G8435" s="170" t="str">
        <f t="shared" si="223"/>
        <v/>
      </c>
    </row>
    <row r="8436" spans="7:7" ht="18" customHeight="1">
      <c r="G8436" s="170" t="str">
        <f t="shared" si="223"/>
        <v/>
      </c>
    </row>
    <row r="8437" spans="7:7" ht="18" customHeight="1">
      <c r="G8437" s="170" t="str">
        <f t="shared" si="223"/>
        <v/>
      </c>
    </row>
    <row r="8438" spans="7:7" ht="18" customHeight="1">
      <c r="G8438" s="170" t="str">
        <f t="shared" si="223"/>
        <v/>
      </c>
    </row>
    <row r="8439" spans="7:7" ht="18" customHeight="1">
      <c r="G8439" s="170" t="str">
        <f t="shared" si="223"/>
        <v/>
      </c>
    </row>
    <row r="8440" spans="7:7" ht="18" customHeight="1">
      <c r="G8440" s="170" t="str">
        <f t="shared" si="223"/>
        <v/>
      </c>
    </row>
    <row r="8441" spans="7:7" ht="18" customHeight="1">
      <c r="G8441" s="170" t="str">
        <f t="shared" si="223"/>
        <v/>
      </c>
    </row>
    <row r="8442" spans="7:7" ht="18" customHeight="1">
      <c r="G8442" s="170" t="str">
        <f t="shared" si="223"/>
        <v/>
      </c>
    </row>
    <row r="8443" spans="7:7" ht="18" customHeight="1">
      <c r="G8443" s="170" t="str">
        <f t="shared" si="223"/>
        <v/>
      </c>
    </row>
    <row r="8444" spans="7:7" ht="18" customHeight="1">
      <c r="G8444" s="170" t="str">
        <f t="shared" si="223"/>
        <v/>
      </c>
    </row>
    <row r="8445" spans="7:7" ht="18" customHeight="1">
      <c r="G8445" s="170" t="str">
        <f t="shared" si="223"/>
        <v/>
      </c>
    </row>
    <row r="8446" spans="7:7" ht="18" customHeight="1">
      <c r="G8446" s="170" t="str">
        <f t="shared" si="223"/>
        <v/>
      </c>
    </row>
    <row r="8447" spans="7:7" ht="18" customHeight="1">
      <c r="G8447" s="170" t="str">
        <f t="shared" si="223"/>
        <v/>
      </c>
    </row>
    <row r="8448" spans="7:7" ht="18" customHeight="1">
      <c r="G8448" s="170" t="str">
        <f t="shared" si="223"/>
        <v/>
      </c>
    </row>
    <row r="8449" spans="7:7" ht="18" customHeight="1">
      <c r="G8449" s="170" t="str">
        <f t="shared" si="223"/>
        <v/>
      </c>
    </row>
    <row r="8450" spans="7:7" ht="18" customHeight="1">
      <c r="G8450" s="170" t="str">
        <f t="shared" ref="G8450:G8513" si="224">IFERROR(IF(AND(COUNTIF(E8450:E8450,E8450)=(F8450),F8450&gt;0),ROW(),""),"")</f>
        <v/>
      </c>
    </row>
    <row r="8451" spans="7:7" ht="18" customHeight="1">
      <c r="G8451" s="170" t="str">
        <f t="shared" si="224"/>
        <v/>
      </c>
    </row>
    <row r="8452" spans="7:7" ht="18" customHeight="1">
      <c r="G8452" s="170" t="str">
        <f t="shared" si="224"/>
        <v/>
      </c>
    </row>
    <row r="8453" spans="7:7" ht="18" customHeight="1">
      <c r="G8453" s="170" t="str">
        <f t="shared" si="224"/>
        <v/>
      </c>
    </row>
    <row r="8454" spans="7:7" ht="18" customHeight="1">
      <c r="G8454" s="170" t="str">
        <f t="shared" si="224"/>
        <v/>
      </c>
    </row>
    <row r="8455" spans="7:7" ht="18" customHeight="1">
      <c r="G8455" s="170" t="str">
        <f t="shared" si="224"/>
        <v/>
      </c>
    </row>
    <row r="8456" spans="7:7" ht="18" customHeight="1">
      <c r="G8456" s="170" t="str">
        <f t="shared" si="224"/>
        <v/>
      </c>
    </row>
    <row r="8457" spans="7:7" ht="18" customHeight="1">
      <c r="G8457" s="170" t="str">
        <f t="shared" si="224"/>
        <v/>
      </c>
    </row>
    <row r="8458" spans="7:7" ht="18" customHeight="1">
      <c r="G8458" s="170" t="str">
        <f t="shared" si="224"/>
        <v/>
      </c>
    </row>
    <row r="8459" spans="7:7" ht="18" customHeight="1">
      <c r="G8459" s="170" t="str">
        <f t="shared" si="224"/>
        <v/>
      </c>
    </row>
    <row r="8460" spans="7:7" ht="18" customHeight="1">
      <c r="G8460" s="170" t="str">
        <f t="shared" si="224"/>
        <v/>
      </c>
    </row>
    <row r="8461" spans="7:7" ht="18" customHeight="1">
      <c r="G8461" s="170" t="str">
        <f t="shared" si="224"/>
        <v/>
      </c>
    </row>
    <row r="8462" spans="7:7" ht="18" customHeight="1">
      <c r="G8462" s="170" t="str">
        <f t="shared" si="224"/>
        <v/>
      </c>
    </row>
    <row r="8463" spans="7:7" ht="18" customHeight="1">
      <c r="G8463" s="170" t="str">
        <f t="shared" si="224"/>
        <v/>
      </c>
    </row>
    <row r="8464" spans="7:7" ht="18" customHeight="1">
      <c r="G8464" s="170" t="str">
        <f t="shared" si="224"/>
        <v/>
      </c>
    </row>
    <row r="8465" spans="7:7" ht="18" customHeight="1">
      <c r="G8465" s="170" t="str">
        <f t="shared" si="224"/>
        <v/>
      </c>
    </row>
    <row r="8466" spans="7:7" ht="18" customHeight="1">
      <c r="G8466" s="170" t="str">
        <f t="shared" si="224"/>
        <v/>
      </c>
    </row>
    <row r="8467" spans="7:7" ht="18" customHeight="1">
      <c r="G8467" s="170" t="str">
        <f t="shared" si="224"/>
        <v/>
      </c>
    </row>
    <row r="8468" spans="7:7" ht="18" customHeight="1">
      <c r="G8468" s="170" t="str">
        <f t="shared" si="224"/>
        <v/>
      </c>
    </row>
    <row r="8469" spans="7:7" ht="18" customHeight="1">
      <c r="G8469" s="170" t="str">
        <f t="shared" si="224"/>
        <v/>
      </c>
    </row>
    <row r="8470" spans="7:7" ht="18" customHeight="1">
      <c r="G8470" s="170" t="str">
        <f t="shared" si="224"/>
        <v/>
      </c>
    </row>
    <row r="8471" spans="7:7" ht="18" customHeight="1">
      <c r="G8471" s="170" t="str">
        <f t="shared" si="224"/>
        <v/>
      </c>
    </row>
    <row r="8472" spans="7:7" ht="18" customHeight="1">
      <c r="G8472" s="170" t="str">
        <f t="shared" si="224"/>
        <v/>
      </c>
    </row>
    <row r="8473" spans="7:7" ht="18" customHeight="1">
      <c r="G8473" s="170" t="str">
        <f t="shared" si="224"/>
        <v/>
      </c>
    </row>
    <row r="8474" spans="7:7" ht="18" customHeight="1">
      <c r="G8474" s="170" t="str">
        <f t="shared" si="224"/>
        <v/>
      </c>
    </row>
    <row r="8475" spans="7:7" ht="18" customHeight="1">
      <c r="G8475" s="170" t="str">
        <f t="shared" si="224"/>
        <v/>
      </c>
    </row>
    <row r="8476" spans="7:7" ht="18" customHeight="1">
      <c r="G8476" s="170" t="str">
        <f t="shared" si="224"/>
        <v/>
      </c>
    </row>
    <row r="8477" spans="7:7" ht="18" customHeight="1">
      <c r="G8477" s="170" t="str">
        <f t="shared" si="224"/>
        <v/>
      </c>
    </row>
    <row r="8478" spans="7:7" ht="18" customHeight="1">
      <c r="G8478" s="170" t="str">
        <f t="shared" si="224"/>
        <v/>
      </c>
    </row>
    <row r="8479" spans="7:7" ht="18" customHeight="1">
      <c r="G8479" s="170" t="str">
        <f t="shared" si="224"/>
        <v/>
      </c>
    </row>
    <row r="8480" spans="7:7" ht="18" customHeight="1">
      <c r="G8480" s="170" t="str">
        <f t="shared" si="224"/>
        <v/>
      </c>
    </row>
    <row r="8481" spans="7:7" ht="18" customHeight="1">
      <c r="G8481" s="170" t="str">
        <f t="shared" si="224"/>
        <v/>
      </c>
    </row>
    <row r="8482" spans="7:7" ht="18" customHeight="1">
      <c r="G8482" s="170" t="str">
        <f t="shared" si="224"/>
        <v/>
      </c>
    </row>
    <row r="8483" spans="7:7" ht="18" customHeight="1">
      <c r="G8483" s="170" t="str">
        <f t="shared" si="224"/>
        <v/>
      </c>
    </row>
    <row r="8484" spans="7:7" ht="18" customHeight="1">
      <c r="G8484" s="170" t="str">
        <f t="shared" si="224"/>
        <v/>
      </c>
    </row>
    <row r="8485" spans="7:7" ht="18" customHeight="1">
      <c r="G8485" s="170" t="str">
        <f t="shared" si="224"/>
        <v/>
      </c>
    </row>
    <row r="8486" spans="7:7" ht="18" customHeight="1">
      <c r="G8486" s="170" t="str">
        <f t="shared" si="224"/>
        <v/>
      </c>
    </row>
    <row r="8487" spans="7:7" ht="18" customHeight="1">
      <c r="G8487" s="170" t="str">
        <f t="shared" si="224"/>
        <v/>
      </c>
    </row>
    <row r="8488" spans="7:7" ht="18" customHeight="1">
      <c r="G8488" s="170" t="str">
        <f t="shared" si="224"/>
        <v/>
      </c>
    </row>
    <row r="8489" spans="7:7" ht="18" customHeight="1">
      <c r="G8489" s="170" t="str">
        <f t="shared" si="224"/>
        <v/>
      </c>
    </row>
    <row r="8490" spans="7:7" ht="18" customHeight="1">
      <c r="G8490" s="170" t="str">
        <f t="shared" si="224"/>
        <v/>
      </c>
    </row>
    <row r="8491" spans="7:7" ht="18" customHeight="1">
      <c r="G8491" s="170" t="str">
        <f t="shared" si="224"/>
        <v/>
      </c>
    </row>
    <row r="8492" spans="7:7" ht="18" customHeight="1">
      <c r="G8492" s="170" t="str">
        <f t="shared" si="224"/>
        <v/>
      </c>
    </row>
    <row r="8493" spans="7:7" ht="18" customHeight="1">
      <c r="G8493" s="170" t="str">
        <f t="shared" si="224"/>
        <v/>
      </c>
    </row>
    <row r="8494" spans="7:7" ht="18" customHeight="1">
      <c r="G8494" s="170" t="str">
        <f t="shared" si="224"/>
        <v/>
      </c>
    </row>
    <row r="8495" spans="7:7" ht="18" customHeight="1">
      <c r="G8495" s="170" t="str">
        <f t="shared" si="224"/>
        <v/>
      </c>
    </row>
    <row r="8496" spans="7:7" ht="18" customHeight="1">
      <c r="G8496" s="170" t="str">
        <f t="shared" si="224"/>
        <v/>
      </c>
    </row>
    <row r="8497" spans="7:7" ht="18" customHeight="1">
      <c r="G8497" s="170" t="str">
        <f t="shared" si="224"/>
        <v/>
      </c>
    </row>
    <row r="8498" spans="7:7" ht="18" customHeight="1">
      <c r="G8498" s="170" t="str">
        <f t="shared" si="224"/>
        <v/>
      </c>
    </row>
    <row r="8499" spans="7:7" ht="18" customHeight="1">
      <c r="G8499" s="170" t="str">
        <f t="shared" si="224"/>
        <v/>
      </c>
    </row>
    <row r="8500" spans="7:7" ht="18" customHeight="1">
      <c r="G8500" s="170" t="str">
        <f t="shared" si="224"/>
        <v/>
      </c>
    </row>
    <row r="8501" spans="7:7" ht="18" customHeight="1">
      <c r="G8501" s="170" t="str">
        <f t="shared" si="224"/>
        <v/>
      </c>
    </row>
    <row r="8502" spans="7:7" ht="18" customHeight="1">
      <c r="G8502" s="170" t="str">
        <f t="shared" si="224"/>
        <v/>
      </c>
    </row>
    <row r="8503" spans="7:7" ht="18" customHeight="1">
      <c r="G8503" s="170" t="str">
        <f t="shared" si="224"/>
        <v/>
      </c>
    </row>
    <row r="8504" spans="7:7" ht="18" customHeight="1">
      <c r="G8504" s="170" t="str">
        <f t="shared" si="224"/>
        <v/>
      </c>
    </row>
    <row r="8505" spans="7:7" ht="18" customHeight="1">
      <c r="G8505" s="170" t="str">
        <f t="shared" si="224"/>
        <v/>
      </c>
    </row>
    <row r="8506" spans="7:7" ht="18" customHeight="1">
      <c r="G8506" s="170" t="str">
        <f t="shared" si="224"/>
        <v/>
      </c>
    </row>
    <row r="8507" spans="7:7" ht="18" customHeight="1">
      <c r="G8507" s="170" t="str">
        <f t="shared" si="224"/>
        <v/>
      </c>
    </row>
    <row r="8508" spans="7:7" ht="18" customHeight="1">
      <c r="G8508" s="170" t="str">
        <f t="shared" si="224"/>
        <v/>
      </c>
    </row>
    <row r="8509" spans="7:7" ht="18" customHeight="1">
      <c r="G8509" s="170" t="str">
        <f t="shared" si="224"/>
        <v/>
      </c>
    </row>
    <row r="8510" spans="7:7" ht="18" customHeight="1">
      <c r="G8510" s="170" t="str">
        <f t="shared" si="224"/>
        <v/>
      </c>
    </row>
    <row r="8511" spans="7:7" ht="18" customHeight="1">
      <c r="G8511" s="170" t="str">
        <f t="shared" si="224"/>
        <v/>
      </c>
    </row>
    <row r="8512" spans="7:7" ht="18" customHeight="1">
      <c r="G8512" s="170" t="str">
        <f t="shared" si="224"/>
        <v/>
      </c>
    </row>
    <row r="8513" spans="7:7" ht="18" customHeight="1">
      <c r="G8513" s="170" t="str">
        <f t="shared" si="224"/>
        <v/>
      </c>
    </row>
    <row r="8514" spans="7:7" ht="18" customHeight="1">
      <c r="G8514" s="170" t="str">
        <f t="shared" ref="G8514:G8577" si="225">IFERROR(IF(AND(COUNTIF(E8514:E8514,E8514)=(F8514),F8514&gt;0),ROW(),""),"")</f>
        <v/>
      </c>
    </row>
    <row r="8515" spans="7:7" ht="18" customHeight="1">
      <c r="G8515" s="170" t="str">
        <f t="shared" si="225"/>
        <v/>
      </c>
    </row>
    <row r="8516" spans="7:7" ht="18" customHeight="1">
      <c r="G8516" s="170" t="str">
        <f t="shared" si="225"/>
        <v/>
      </c>
    </row>
    <row r="8517" spans="7:7" ht="18" customHeight="1">
      <c r="G8517" s="170" t="str">
        <f t="shared" si="225"/>
        <v/>
      </c>
    </row>
    <row r="8518" spans="7:7" ht="18" customHeight="1">
      <c r="G8518" s="170" t="str">
        <f t="shared" si="225"/>
        <v/>
      </c>
    </row>
    <row r="8519" spans="7:7" ht="18" customHeight="1">
      <c r="G8519" s="170" t="str">
        <f t="shared" si="225"/>
        <v/>
      </c>
    </row>
    <row r="8520" spans="7:7" ht="18" customHeight="1">
      <c r="G8520" s="170" t="str">
        <f t="shared" si="225"/>
        <v/>
      </c>
    </row>
    <row r="8521" spans="7:7" ht="18" customHeight="1">
      <c r="G8521" s="170" t="str">
        <f t="shared" si="225"/>
        <v/>
      </c>
    </row>
    <row r="8522" spans="7:7" ht="18" customHeight="1">
      <c r="G8522" s="170" t="str">
        <f t="shared" si="225"/>
        <v/>
      </c>
    </row>
    <row r="8523" spans="7:7" ht="18" customHeight="1">
      <c r="G8523" s="170" t="str">
        <f t="shared" si="225"/>
        <v/>
      </c>
    </row>
    <row r="8524" spans="7:7" ht="18" customHeight="1">
      <c r="G8524" s="170" t="str">
        <f t="shared" si="225"/>
        <v/>
      </c>
    </row>
    <row r="8525" spans="7:7" ht="18" customHeight="1">
      <c r="G8525" s="170" t="str">
        <f t="shared" si="225"/>
        <v/>
      </c>
    </row>
    <row r="8526" spans="7:7" ht="18" customHeight="1">
      <c r="G8526" s="170" t="str">
        <f t="shared" si="225"/>
        <v/>
      </c>
    </row>
    <row r="8527" spans="7:7" ht="18" customHeight="1">
      <c r="G8527" s="170" t="str">
        <f t="shared" si="225"/>
        <v/>
      </c>
    </row>
    <row r="8528" spans="7:7" ht="18" customHeight="1">
      <c r="G8528" s="170" t="str">
        <f t="shared" si="225"/>
        <v/>
      </c>
    </row>
    <row r="8529" spans="7:7" ht="18" customHeight="1">
      <c r="G8529" s="170" t="str">
        <f t="shared" si="225"/>
        <v/>
      </c>
    </row>
    <row r="8530" spans="7:7" ht="18" customHeight="1">
      <c r="G8530" s="170" t="str">
        <f t="shared" si="225"/>
        <v/>
      </c>
    </row>
    <row r="8531" spans="7:7" ht="18" customHeight="1">
      <c r="G8531" s="170" t="str">
        <f t="shared" si="225"/>
        <v/>
      </c>
    </row>
    <row r="8532" spans="7:7" ht="18" customHeight="1">
      <c r="G8532" s="170" t="str">
        <f t="shared" si="225"/>
        <v/>
      </c>
    </row>
    <row r="8533" spans="7:7" ht="18" customHeight="1">
      <c r="G8533" s="170" t="str">
        <f t="shared" si="225"/>
        <v/>
      </c>
    </row>
    <row r="8534" spans="7:7" ht="18" customHeight="1">
      <c r="G8534" s="170" t="str">
        <f t="shared" si="225"/>
        <v/>
      </c>
    </row>
    <row r="8535" spans="7:7" ht="18" customHeight="1">
      <c r="G8535" s="170" t="str">
        <f t="shared" si="225"/>
        <v/>
      </c>
    </row>
    <row r="8536" spans="7:7" ht="18" customHeight="1">
      <c r="G8536" s="170" t="str">
        <f t="shared" si="225"/>
        <v/>
      </c>
    </row>
    <row r="8537" spans="7:7" ht="18" customHeight="1">
      <c r="G8537" s="170" t="str">
        <f t="shared" si="225"/>
        <v/>
      </c>
    </row>
    <row r="8538" spans="7:7" ht="18" customHeight="1">
      <c r="G8538" s="170" t="str">
        <f t="shared" si="225"/>
        <v/>
      </c>
    </row>
    <row r="8539" spans="7:7" ht="18" customHeight="1">
      <c r="G8539" s="170" t="str">
        <f t="shared" si="225"/>
        <v/>
      </c>
    </row>
    <row r="8540" spans="7:7" ht="18" customHeight="1">
      <c r="G8540" s="170" t="str">
        <f t="shared" si="225"/>
        <v/>
      </c>
    </row>
    <row r="8541" spans="7:7" ht="18" customHeight="1">
      <c r="G8541" s="170" t="str">
        <f t="shared" si="225"/>
        <v/>
      </c>
    </row>
    <row r="8542" spans="7:7" ht="18" customHeight="1">
      <c r="G8542" s="170" t="str">
        <f t="shared" si="225"/>
        <v/>
      </c>
    </row>
    <row r="8543" spans="7:7" ht="18" customHeight="1">
      <c r="G8543" s="170" t="str">
        <f t="shared" si="225"/>
        <v/>
      </c>
    </row>
    <row r="8544" spans="7:7" ht="18" customHeight="1">
      <c r="G8544" s="170" t="str">
        <f t="shared" si="225"/>
        <v/>
      </c>
    </row>
    <row r="8545" spans="7:7" ht="18" customHeight="1">
      <c r="G8545" s="170" t="str">
        <f t="shared" si="225"/>
        <v/>
      </c>
    </row>
    <row r="8546" spans="7:7" ht="18" customHeight="1">
      <c r="G8546" s="170" t="str">
        <f t="shared" si="225"/>
        <v/>
      </c>
    </row>
    <row r="8547" spans="7:7" ht="18" customHeight="1">
      <c r="G8547" s="170" t="str">
        <f t="shared" si="225"/>
        <v/>
      </c>
    </row>
    <row r="8548" spans="7:7" ht="18" customHeight="1">
      <c r="G8548" s="170" t="str">
        <f t="shared" si="225"/>
        <v/>
      </c>
    </row>
    <row r="8549" spans="7:7" ht="18" customHeight="1">
      <c r="G8549" s="170" t="str">
        <f t="shared" si="225"/>
        <v/>
      </c>
    </row>
    <row r="8550" spans="7:7" ht="18" customHeight="1">
      <c r="G8550" s="170" t="str">
        <f t="shared" si="225"/>
        <v/>
      </c>
    </row>
    <row r="8551" spans="7:7" ht="18" customHeight="1">
      <c r="G8551" s="170" t="str">
        <f t="shared" si="225"/>
        <v/>
      </c>
    </row>
    <row r="8552" spans="7:7" ht="18" customHeight="1">
      <c r="G8552" s="170" t="str">
        <f t="shared" si="225"/>
        <v/>
      </c>
    </row>
    <row r="8553" spans="7:7" ht="18" customHeight="1">
      <c r="G8553" s="170" t="str">
        <f t="shared" si="225"/>
        <v/>
      </c>
    </row>
    <row r="8554" spans="7:7" ht="18" customHeight="1">
      <c r="G8554" s="170" t="str">
        <f t="shared" si="225"/>
        <v/>
      </c>
    </row>
    <row r="8555" spans="7:7" ht="18" customHeight="1">
      <c r="G8555" s="170" t="str">
        <f t="shared" si="225"/>
        <v/>
      </c>
    </row>
    <row r="8556" spans="7:7" ht="18" customHeight="1">
      <c r="G8556" s="170" t="str">
        <f t="shared" si="225"/>
        <v/>
      </c>
    </row>
    <row r="8557" spans="7:7" ht="18" customHeight="1">
      <c r="G8557" s="170" t="str">
        <f t="shared" si="225"/>
        <v/>
      </c>
    </row>
    <row r="8558" spans="7:7" ht="18" customHeight="1">
      <c r="G8558" s="170" t="str">
        <f t="shared" si="225"/>
        <v/>
      </c>
    </row>
    <row r="8559" spans="7:7" ht="18" customHeight="1">
      <c r="G8559" s="170" t="str">
        <f t="shared" si="225"/>
        <v/>
      </c>
    </row>
    <row r="8560" spans="7:7" ht="18" customHeight="1">
      <c r="G8560" s="170" t="str">
        <f t="shared" si="225"/>
        <v/>
      </c>
    </row>
    <row r="8561" spans="7:7" ht="18" customHeight="1">
      <c r="G8561" s="170" t="str">
        <f t="shared" si="225"/>
        <v/>
      </c>
    </row>
    <row r="8562" spans="7:7" ht="18" customHeight="1">
      <c r="G8562" s="170" t="str">
        <f t="shared" si="225"/>
        <v/>
      </c>
    </row>
    <row r="8563" spans="7:7" ht="18" customHeight="1">
      <c r="G8563" s="170" t="str">
        <f t="shared" si="225"/>
        <v/>
      </c>
    </row>
    <row r="8564" spans="7:7" ht="18" customHeight="1">
      <c r="G8564" s="170" t="str">
        <f t="shared" si="225"/>
        <v/>
      </c>
    </row>
    <row r="8565" spans="7:7" ht="18" customHeight="1">
      <c r="G8565" s="170" t="str">
        <f t="shared" si="225"/>
        <v/>
      </c>
    </row>
    <row r="8566" spans="7:7" ht="18" customHeight="1">
      <c r="G8566" s="170" t="str">
        <f t="shared" si="225"/>
        <v/>
      </c>
    </row>
    <row r="8567" spans="7:7" ht="18" customHeight="1">
      <c r="G8567" s="170" t="str">
        <f t="shared" si="225"/>
        <v/>
      </c>
    </row>
    <row r="8568" spans="7:7" ht="18" customHeight="1">
      <c r="G8568" s="170" t="str">
        <f t="shared" si="225"/>
        <v/>
      </c>
    </row>
    <row r="8569" spans="7:7" ht="18" customHeight="1">
      <c r="G8569" s="170" t="str">
        <f t="shared" si="225"/>
        <v/>
      </c>
    </row>
    <row r="8570" spans="7:7" ht="18" customHeight="1">
      <c r="G8570" s="170" t="str">
        <f t="shared" si="225"/>
        <v/>
      </c>
    </row>
    <row r="8571" spans="7:7" ht="18" customHeight="1">
      <c r="G8571" s="170" t="str">
        <f t="shared" si="225"/>
        <v/>
      </c>
    </row>
    <row r="8572" spans="7:7" ht="18" customHeight="1">
      <c r="G8572" s="170" t="str">
        <f t="shared" si="225"/>
        <v/>
      </c>
    </row>
    <row r="8573" spans="7:7" ht="18" customHeight="1">
      <c r="G8573" s="170" t="str">
        <f t="shared" si="225"/>
        <v/>
      </c>
    </row>
    <row r="8574" spans="7:7" ht="18" customHeight="1">
      <c r="G8574" s="170" t="str">
        <f t="shared" si="225"/>
        <v/>
      </c>
    </row>
    <row r="8575" spans="7:7" ht="18" customHeight="1">
      <c r="G8575" s="170" t="str">
        <f t="shared" si="225"/>
        <v/>
      </c>
    </row>
    <row r="8576" spans="7:7" ht="18" customHeight="1">
      <c r="G8576" s="170" t="str">
        <f t="shared" si="225"/>
        <v/>
      </c>
    </row>
    <row r="8577" spans="7:7" ht="18" customHeight="1">
      <c r="G8577" s="170" t="str">
        <f t="shared" si="225"/>
        <v/>
      </c>
    </row>
    <row r="8578" spans="7:7" ht="18" customHeight="1">
      <c r="G8578" s="170" t="str">
        <f t="shared" ref="G8578:G8641" si="226">IFERROR(IF(AND(COUNTIF(E8578:E8578,E8578)=(F8578),F8578&gt;0),ROW(),""),"")</f>
        <v/>
      </c>
    </row>
    <row r="8579" spans="7:7" ht="18" customHeight="1">
      <c r="G8579" s="170" t="str">
        <f t="shared" si="226"/>
        <v/>
      </c>
    </row>
    <row r="8580" spans="7:7" ht="18" customHeight="1">
      <c r="G8580" s="170" t="str">
        <f t="shared" si="226"/>
        <v/>
      </c>
    </row>
    <row r="8581" spans="7:7" ht="18" customHeight="1">
      <c r="G8581" s="170" t="str">
        <f t="shared" si="226"/>
        <v/>
      </c>
    </row>
    <row r="8582" spans="7:7" ht="18" customHeight="1">
      <c r="G8582" s="170" t="str">
        <f t="shared" si="226"/>
        <v/>
      </c>
    </row>
    <row r="8583" spans="7:7" ht="18" customHeight="1">
      <c r="G8583" s="170" t="str">
        <f t="shared" si="226"/>
        <v/>
      </c>
    </row>
    <row r="8584" spans="7:7" ht="18" customHeight="1">
      <c r="G8584" s="170" t="str">
        <f t="shared" si="226"/>
        <v/>
      </c>
    </row>
    <row r="8585" spans="7:7" ht="18" customHeight="1">
      <c r="G8585" s="170" t="str">
        <f t="shared" si="226"/>
        <v/>
      </c>
    </row>
    <row r="8586" spans="7:7" ht="18" customHeight="1">
      <c r="G8586" s="170" t="str">
        <f t="shared" si="226"/>
        <v/>
      </c>
    </row>
    <row r="8587" spans="7:7" ht="18" customHeight="1">
      <c r="G8587" s="170" t="str">
        <f t="shared" si="226"/>
        <v/>
      </c>
    </row>
    <row r="8588" spans="7:7" ht="18" customHeight="1">
      <c r="G8588" s="170" t="str">
        <f t="shared" si="226"/>
        <v/>
      </c>
    </row>
    <row r="8589" spans="7:7" ht="18" customHeight="1">
      <c r="G8589" s="170" t="str">
        <f t="shared" si="226"/>
        <v/>
      </c>
    </row>
    <row r="8590" spans="7:7" ht="18" customHeight="1">
      <c r="G8590" s="170" t="str">
        <f t="shared" si="226"/>
        <v/>
      </c>
    </row>
    <row r="8591" spans="7:7" ht="18" customHeight="1">
      <c r="G8591" s="170" t="str">
        <f t="shared" si="226"/>
        <v/>
      </c>
    </row>
    <row r="8592" spans="7:7" ht="18" customHeight="1">
      <c r="G8592" s="170" t="str">
        <f t="shared" si="226"/>
        <v/>
      </c>
    </row>
    <row r="8593" spans="7:7" ht="18" customHeight="1">
      <c r="G8593" s="170" t="str">
        <f t="shared" si="226"/>
        <v/>
      </c>
    </row>
    <row r="8594" spans="7:7" ht="18" customHeight="1">
      <c r="G8594" s="170" t="str">
        <f t="shared" si="226"/>
        <v/>
      </c>
    </row>
    <row r="8595" spans="7:7" ht="18" customHeight="1">
      <c r="G8595" s="170" t="str">
        <f t="shared" si="226"/>
        <v/>
      </c>
    </row>
    <row r="8596" spans="7:7" ht="18" customHeight="1">
      <c r="G8596" s="170" t="str">
        <f t="shared" si="226"/>
        <v/>
      </c>
    </row>
    <row r="8597" spans="7:7" ht="18" customHeight="1">
      <c r="G8597" s="170" t="str">
        <f t="shared" si="226"/>
        <v/>
      </c>
    </row>
    <row r="8598" spans="7:7" ht="18" customHeight="1">
      <c r="G8598" s="170" t="str">
        <f t="shared" si="226"/>
        <v/>
      </c>
    </row>
    <row r="8599" spans="7:7" ht="18" customHeight="1">
      <c r="G8599" s="170" t="str">
        <f t="shared" si="226"/>
        <v/>
      </c>
    </row>
    <row r="8600" spans="7:7" ht="18" customHeight="1">
      <c r="G8600" s="170" t="str">
        <f t="shared" si="226"/>
        <v/>
      </c>
    </row>
    <row r="8601" spans="7:7" ht="18" customHeight="1">
      <c r="G8601" s="170" t="str">
        <f t="shared" si="226"/>
        <v/>
      </c>
    </row>
    <row r="8602" spans="7:7" ht="18" customHeight="1">
      <c r="G8602" s="170" t="str">
        <f t="shared" si="226"/>
        <v/>
      </c>
    </row>
    <row r="8603" spans="7:7" ht="18" customHeight="1">
      <c r="G8603" s="170" t="str">
        <f t="shared" si="226"/>
        <v/>
      </c>
    </row>
    <row r="8604" spans="7:7" ht="18" customHeight="1">
      <c r="G8604" s="170" t="str">
        <f t="shared" si="226"/>
        <v/>
      </c>
    </row>
    <row r="8605" spans="7:7" ht="18" customHeight="1">
      <c r="G8605" s="170" t="str">
        <f t="shared" si="226"/>
        <v/>
      </c>
    </row>
    <row r="8606" spans="7:7" ht="18" customHeight="1">
      <c r="G8606" s="170" t="str">
        <f t="shared" si="226"/>
        <v/>
      </c>
    </row>
    <row r="8607" spans="7:7" ht="18" customHeight="1">
      <c r="G8607" s="170" t="str">
        <f t="shared" si="226"/>
        <v/>
      </c>
    </row>
    <row r="8608" spans="7:7" ht="18" customHeight="1">
      <c r="G8608" s="170" t="str">
        <f t="shared" si="226"/>
        <v/>
      </c>
    </row>
    <row r="8609" spans="7:7" ht="18" customHeight="1">
      <c r="G8609" s="170" t="str">
        <f t="shared" si="226"/>
        <v/>
      </c>
    </row>
    <row r="8610" spans="7:7" ht="18" customHeight="1">
      <c r="G8610" s="170" t="str">
        <f t="shared" si="226"/>
        <v/>
      </c>
    </row>
    <row r="8611" spans="7:7" ht="18" customHeight="1">
      <c r="G8611" s="170" t="str">
        <f t="shared" si="226"/>
        <v/>
      </c>
    </row>
    <row r="8612" spans="7:7" ht="18" customHeight="1">
      <c r="G8612" s="170" t="str">
        <f t="shared" si="226"/>
        <v/>
      </c>
    </row>
    <row r="8613" spans="7:7" ht="18" customHeight="1">
      <c r="G8613" s="170" t="str">
        <f t="shared" si="226"/>
        <v/>
      </c>
    </row>
    <row r="8614" spans="7:7" ht="18" customHeight="1">
      <c r="G8614" s="170" t="str">
        <f t="shared" si="226"/>
        <v/>
      </c>
    </row>
    <row r="8615" spans="7:7" ht="18" customHeight="1">
      <c r="G8615" s="170" t="str">
        <f t="shared" si="226"/>
        <v/>
      </c>
    </row>
    <row r="8616" spans="7:7" ht="18" customHeight="1">
      <c r="G8616" s="170" t="str">
        <f t="shared" si="226"/>
        <v/>
      </c>
    </row>
    <row r="8617" spans="7:7" ht="18" customHeight="1">
      <c r="G8617" s="170" t="str">
        <f t="shared" si="226"/>
        <v/>
      </c>
    </row>
    <row r="8618" spans="7:7" ht="18" customHeight="1">
      <c r="G8618" s="170" t="str">
        <f t="shared" si="226"/>
        <v/>
      </c>
    </row>
    <row r="8619" spans="7:7" ht="18" customHeight="1">
      <c r="G8619" s="170" t="str">
        <f t="shared" si="226"/>
        <v/>
      </c>
    </row>
    <row r="8620" spans="7:7" ht="18" customHeight="1">
      <c r="G8620" s="170" t="str">
        <f t="shared" si="226"/>
        <v/>
      </c>
    </row>
    <row r="8621" spans="7:7" ht="18" customHeight="1">
      <c r="G8621" s="170" t="str">
        <f t="shared" si="226"/>
        <v/>
      </c>
    </row>
    <row r="8622" spans="7:7" ht="18" customHeight="1">
      <c r="G8622" s="170" t="str">
        <f t="shared" si="226"/>
        <v/>
      </c>
    </row>
    <row r="8623" spans="7:7" ht="18" customHeight="1">
      <c r="G8623" s="170" t="str">
        <f t="shared" si="226"/>
        <v/>
      </c>
    </row>
    <row r="8624" spans="7:7" ht="18" customHeight="1">
      <c r="G8624" s="170" t="str">
        <f t="shared" si="226"/>
        <v/>
      </c>
    </row>
    <row r="8625" spans="7:7" ht="18" customHeight="1">
      <c r="G8625" s="170" t="str">
        <f t="shared" si="226"/>
        <v/>
      </c>
    </row>
    <row r="8626" spans="7:7" ht="18" customHeight="1">
      <c r="G8626" s="170" t="str">
        <f t="shared" si="226"/>
        <v/>
      </c>
    </row>
    <row r="8627" spans="7:7" ht="18" customHeight="1">
      <c r="G8627" s="170" t="str">
        <f t="shared" si="226"/>
        <v/>
      </c>
    </row>
    <row r="8628" spans="7:7" ht="18" customHeight="1">
      <c r="G8628" s="170" t="str">
        <f t="shared" si="226"/>
        <v/>
      </c>
    </row>
    <row r="8629" spans="7:7" ht="18" customHeight="1">
      <c r="G8629" s="170" t="str">
        <f t="shared" si="226"/>
        <v/>
      </c>
    </row>
    <row r="8630" spans="7:7" ht="18" customHeight="1">
      <c r="G8630" s="170" t="str">
        <f t="shared" si="226"/>
        <v/>
      </c>
    </row>
    <row r="8631" spans="7:7" ht="18" customHeight="1">
      <c r="G8631" s="170" t="str">
        <f t="shared" si="226"/>
        <v/>
      </c>
    </row>
    <row r="8632" spans="7:7" ht="18" customHeight="1">
      <c r="G8632" s="170" t="str">
        <f t="shared" si="226"/>
        <v/>
      </c>
    </row>
    <row r="8633" spans="7:7" ht="18" customHeight="1">
      <c r="G8633" s="170" t="str">
        <f t="shared" si="226"/>
        <v/>
      </c>
    </row>
    <row r="8634" spans="7:7" ht="18" customHeight="1">
      <c r="G8634" s="170" t="str">
        <f t="shared" si="226"/>
        <v/>
      </c>
    </row>
    <row r="8635" spans="7:7" ht="18" customHeight="1">
      <c r="G8635" s="170" t="str">
        <f t="shared" si="226"/>
        <v/>
      </c>
    </row>
    <row r="8636" spans="7:7" ht="18" customHeight="1">
      <c r="G8636" s="170" t="str">
        <f t="shared" si="226"/>
        <v/>
      </c>
    </row>
    <row r="8637" spans="7:7" ht="18" customHeight="1">
      <c r="G8637" s="170" t="str">
        <f t="shared" si="226"/>
        <v/>
      </c>
    </row>
    <row r="8638" spans="7:7" ht="18" customHeight="1">
      <c r="G8638" s="170" t="str">
        <f t="shared" si="226"/>
        <v/>
      </c>
    </row>
    <row r="8639" spans="7:7" ht="18" customHeight="1">
      <c r="G8639" s="170" t="str">
        <f t="shared" si="226"/>
        <v/>
      </c>
    </row>
    <row r="8640" spans="7:7" ht="18" customHeight="1">
      <c r="G8640" s="170" t="str">
        <f t="shared" si="226"/>
        <v/>
      </c>
    </row>
    <row r="8641" spans="7:7" ht="18" customHeight="1">
      <c r="G8641" s="170" t="str">
        <f t="shared" si="226"/>
        <v/>
      </c>
    </row>
    <row r="8642" spans="7:7" ht="18" customHeight="1">
      <c r="G8642" s="170" t="str">
        <f t="shared" ref="G8642:G8705" si="227">IFERROR(IF(AND(COUNTIF(E8642:E8642,E8642)=(F8642),F8642&gt;0),ROW(),""),"")</f>
        <v/>
      </c>
    </row>
    <row r="8643" spans="7:7" ht="18" customHeight="1">
      <c r="G8643" s="170" t="str">
        <f t="shared" si="227"/>
        <v/>
      </c>
    </row>
    <row r="8644" spans="7:7" ht="18" customHeight="1">
      <c r="G8644" s="170" t="str">
        <f t="shared" si="227"/>
        <v/>
      </c>
    </row>
    <row r="8645" spans="7:7" ht="18" customHeight="1">
      <c r="G8645" s="170" t="str">
        <f t="shared" si="227"/>
        <v/>
      </c>
    </row>
    <row r="8646" spans="7:7" ht="18" customHeight="1">
      <c r="G8646" s="170" t="str">
        <f t="shared" si="227"/>
        <v/>
      </c>
    </row>
    <row r="8647" spans="7:7" ht="18" customHeight="1">
      <c r="G8647" s="170" t="str">
        <f t="shared" si="227"/>
        <v/>
      </c>
    </row>
    <row r="8648" spans="7:7" ht="18" customHeight="1">
      <c r="G8648" s="170" t="str">
        <f t="shared" si="227"/>
        <v/>
      </c>
    </row>
    <row r="8649" spans="7:7" ht="18" customHeight="1">
      <c r="G8649" s="170" t="str">
        <f t="shared" si="227"/>
        <v/>
      </c>
    </row>
    <row r="8650" spans="7:7" ht="18" customHeight="1">
      <c r="G8650" s="170" t="str">
        <f t="shared" si="227"/>
        <v/>
      </c>
    </row>
    <row r="8651" spans="7:7" ht="18" customHeight="1">
      <c r="G8651" s="170" t="str">
        <f t="shared" si="227"/>
        <v/>
      </c>
    </row>
    <row r="8652" spans="7:7" ht="18" customHeight="1">
      <c r="G8652" s="170" t="str">
        <f t="shared" si="227"/>
        <v/>
      </c>
    </row>
    <row r="8653" spans="7:7" ht="18" customHeight="1">
      <c r="G8653" s="170" t="str">
        <f t="shared" si="227"/>
        <v/>
      </c>
    </row>
    <row r="8654" spans="7:7" ht="18" customHeight="1">
      <c r="G8654" s="170" t="str">
        <f t="shared" si="227"/>
        <v/>
      </c>
    </row>
    <row r="8655" spans="7:7" ht="18" customHeight="1">
      <c r="G8655" s="170" t="str">
        <f t="shared" si="227"/>
        <v/>
      </c>
    </row>
    <row r="8656" spans="7:7" ht="18" customHeight="1">
      <c r="G8656" s="170" t="str">
        <f t="shared" si="227"/>
        <v/>
      </c>
    </row>
    <row r="8657" spans="7:7" ht="18" customHeight="1">
      <c r="G8657" s="170" t="str">
        <f t="shared" si="227"/>
        <v/>
      </c>
    </row>
    <row r="8658" spans="7:7" ht="18" customHeight="1">
      <c r="G8658" s="170" t="str">
        <f t="shared" si="227"/>
        <v/>
      </c>
    </row>
    <row r="8659" spans="7:7" ht="18" customHeight="1">
      <c r="G8659" s="170" t="str">
        <f t="shared" si="227"/>
        <v/>
      </c>
    </row>
    <row r="8660" spans="7:7" ht="18" customHeight="1">
      <c r="G8660" s="170" t="str">
        <f t="shared" si="227"/>
        <v/>
      </c>
    </row>
    <row r="8661" spans="7:7" ht="18" customHeight="1">
      <c r="G8661" s="170" t="str">
        <f t="shared" si="227"/>
        <v/>
      </c>
    </row>
    <row r="8662" spans="7:7" ht="18" customHeight="1">
      <c r="G8662" s="170" t="str">
        <f t="shared" si="227"/>
        <v/>
      </c>
    </row>
    <row r="8663" spans="7:7" ht="18" customHeight="1">
      <c r="G8663" s="170" t="str">
        <f t="shared" si="227"/>
        <v/>
      </c>
    </row>
    <row r="8664" spans="7:7" ht="18" customHeight="1">
      <c r="G8664" s="170" t="str">
        <f t="shared" si="227"/>
        <v/>
      </c>
    </row>
    <row r="8665" spans="7:7" ht="18" customHeight="1">
      <c r="G8665" s="170" t="str">
        <f t="shared" si="227"/>
        <v/>
      </c>
    </row>
    <row r="8666" spans="7:7" ht="18" customHeight="1">
      <c r="G8666" s="170" t="str">
        <f t="shared" si="227"/>
        <v/>
      </c>
    </row>
    <row r="8667" spans="7:7" ht="18" customHeight="1">
      <c r="G8667" s="170" t="str">
        <f t="shared" si="227"/>
        <v/>
      </c>
    </row>
    <row r="8668" spans="7:7" ht="18" customHeight="1">
      <c r="G8668" s="170" t="str">
        <f t="shared" si="227"/>
        <v/>
      </c>
    </row>
    <row r="8669" spans="7:7" ht="18" customHeight="1">
      <c r="G8669" s="170" t="str">
        <f t="shared" si="227"/>
        <v/>
      </c>
    </row>
    <row r="8670" spans="7:7" ht="18" customHeight="1">
      <c r="G8670" s="170" t="str">
        <f t="shared" si="227"/>
        <v/>
      </c>
    </row>
    <row r="8671" spans="7:7" ht="18" customHeight="1">
      <c r="G8671" s="170" t="str">
        <f t="shared" si="227"/>
        <v/>
      </c>
    </row>
    <row r="8672" spans="7:7" ht="18" customHeight="1">
      <c r="G8672" s="170" t="str">
        <f t="shared" si="227"/>
        <v/>
      </c>
    </row>
    <row r="8673" spans="7:7" ht="18" customHeight="1">
      <c r="G8673" s="170" t="str">
        <f t="shared" si="227"/>
        <v/>
      </c>
    </row>
    <row r="8674" spans="7:7" ht="18" customHeight="1">
      <c r="G8674" s="170" t="str">
        <f t="shared" si="227"/>
        <v/>
      </c>
    </row>
    <row r="8675" spans="7:7" ht="18" customHeight="1">
      <c r="G8675" s="170" t="str">
        <f t="shared" si="227"/>
        <v/>
      </c>
    </row>
    <row r="8676" spans="7:7" ht="18" customHeight="1">
      <c r="G8676" s="170" t="str">
        <f t="shared" si="227"/>
        <v/>
      </c>
    </row>
    <row r="8677" spans="7:7" ht="18" customHeight="1">
      <c r="G8677" s="170" t="str">
        <f t="shared" si="227"/>
        <v/>
      </c>
    </row>
    <row r="8678" spans="7:7" ht="18" customHeight="1">
      <c r="G8678" s="170" t="str">
        <f t="shared" si="227"/>
        <v/>
      </c>
    </row>
    <row r="8679" spans="7:7" ht="18" customHeight="1">
      <c r="G8679" s="170" t="str">
        <f t="shared" si="227"/>
        <v/>
      </c>
    </row>
    <row r="8680" spans="7:7" ht="18" customHeight="1">
      <c r="G8680" s="170" t="str">
        <f t="shared" si="227"/>
        <v/>
      </c>
    </row>
    <row r="8681" spans="7:7" ht="18" customHeight="1">
      <c r="G8681" s="170" t="str">
        <f t="shared" si="227"/>
        <v/>
      </c>
    </row>
    <row r="8682" spans="7:7" ht="18" customHeight="1">
      <c r="G8682" s="170" t="str">
        <f t="shared" si="227"/>
        <v/>
      </c>
    </row>
    <row r="8683" spans="7:7" ht="18" customHeight="1">
      <c r="G8683" s="170" t="str">
        <f t="shared" si="227"/>
        <v/>
      </c>
    </row>
    <row r="8684" spans="7:7" ht="18" customHeight="1">
      <c r="G8684" s="170" t="str">
        <f t="shared" si="227"/>
        <v/>
      </c>
    </row>
    <row r="8685" spans="7:7" ht="18" customHeight="1">
      <c r="G8685" s="170" t="str">
        <f t="shared" si="227"/>
        <v/>
      </c>
    </row>
    <row r="8686" spans="7:7" ht="18" customHeight="1">
      <c r="G8686" s="170" t="str">
        <f t="shared" si="227"/>
        <v/>
      </c>
    </row>
    <row r="8687" spans="7:7" ht="18" customHeight="1">
      <c r="G8687" s="170" t="str">
        <f t="shared" si="227"/>
        <v/>
      </c>
    </row>
    <row r="8688" spans="7:7" ht="18" customHeight="1">
      <c r="G8688" s="170" t="str">
        <f t="shared" si="227"/>
        <v/>
      </c>
    </row>
    <row r="8689" spans="7:7" ht="18" customHeight="1">
      <c r="G8689" s="170" t="str">
        <f t="shared" si="227"/>
        <v/>
      </c>
    </row>
    <row r="8690" spans="7:7" ht="18" customHeight="1">
      <c r="G8690" s="170" t="str">
        <f t="shared" si="227"/>
        <v/>
      </c>
    </row>
    <row r="8691" spans="7:7" ht="18" customHeight="1">
      <c r="G8691" s="170" t="str">
        <f t="shared" si="227"/>
        <v/>
      </c>
    </row>
    <row r="8692" spans="7:7" ht="18" customHeight="1">
      <c r="G8692" s="170" t="str">
        <f t="shared" si="227"/>
        <v/>
      </c>
    </row>
    <row r="8693" spans="7:7" ht="18" customHeight="1">
      <c r="G8693" s="170" t="str">
        <f t="shared" si="227"/>
        <v/>
      </c>
    </row>
    <row r="8694" spans="7:7" ht="18" customHeight="1">
      <c r="G8694" s="170" t="str">
        <f t="shared" si="227"/>
        <v/>
      </c>
    </row>
    <row r="8695" spans="7:7" ht="18" customHeight="1">
      <c r="G8695" s="170" t="str">
        <f t="shared" si="227"/>
        <v/>
      </c>
    </row>
    <row r="8696" spans="7:7" ht="18" customHeight="1">
      <c r="G8696" s="170" t="str">
        <f t="shared" si="227"/>
        <v/>
      </c>
    </row>
    <row r="8697" spans="7:7" ht="18" customHeight="1">
      <c r="G8697" s="170" t="str">
        <f t="shared" si="227"/>
        <v/>
      </c>
    </row>
    <row r="8698" spans="7:7" ht="18" customHeight="1">
      <c r="G8698" s="170" t="str">
        <f t="shared" si="227"/>
        <v/>
      </c>
    </row>
    <row r="8699" spans="7:7" ht="18" customHeight="1">
      <c r="G8699" s="170" t="str">
        <f t="shared" si="227"/>
        <v/>
      </c>
    </row>
    <row r="8700" spans="7:7" ht="18" customHeight="1">
      <c r="G8700" s="170" t="str">
        <f t="shared" si="227"/>
        <v/>
      </c>
    </row>
    <row r="8701" spans="7:7" ht="18" customHeight="1">
      <c r="G8701" s="170" t="str">
        <f t="shared" si="227"/>
        <v/>
      </c>
    </row>
    <row r="8702" spans="7:7" ht="18" customHeight="1">
      <c r="G8702" s="170" t="str">
        <f t="shared" si="227"/>
        <v/>
      </c>
    </row>
    <row r="8703" spans="7:7" ht="18" customHeight="1">
      <c r="G8703" s="170" t="str">
        <f t="shared" si="227"/>
        <v/>
      </c>
    </row>
    <row r="8704" spans="7:7" ht="18" customHeight="1">
      <c r="G8704" s="170" t="str">
        <f t="shared" si="227"/>
        <v/>
      </c>
    </row>
    <row r="8705" spans="7:7" ht="18" customHeight="1">
      <c r="G8705" s="170" t="str">
        <f t="shared" si="227"/>
        <v/>
      </c>
    </row>
    <row r="8706" spans="7:7" ht="18" customHeight="1">
      <c r="G8706" s="170" t="str">
        <f t="shared" ref="G8706:G8769" si="228">IFERROR(IF(AND(COUNTIF(E8706:E8706,E8706)=(F8706),F8706&gt;0),ROW(),""),"")</f>
        <v/>
      </c>
    </row>
    <row r="8707" spans="7:7" ht="18" customHeight="1">
      <c r="G8707" s="170" t="str">
        <f t="shared" si="228"/>
        <v/>
      </c>
    </row>
    <row r="8708" spans="7:7" ht="18" customHeight="1">
      <c r="G8708" s="170" t="str">
        <f t="shared" si="228"/>
        <v/>
      </c>
    </row>
    <row r="8709" spans="7:7" ht="18" customHeight="1">
      <c r="G8709" s="170" t="str">
        <f t="shared" si="228"/>
        <v/>
      </c>
    </row>
    <row r="8710" spans="7:7" ht="18" customHeight="1">
      <c r="G8710" s="170" t="str">
        <f t="shared" si="228"/>
        <v/>
      </c>
    </row>
    <row r="8711" spans="7:7" ht="18" customHeight="1">
      <c r="G8711" s="170" t="str">
        <f t="shared" si="228"/>
        <v/>
      </c>
    </row>
    <row r="8712" spans="7:7" ht="18" customHeight="1">
      <c r="G8712" s="170" t="str">
        <f t="shared" si="228"/>
        <v/>
      </c>
    </row>
    <row r="8713" spans="7:7" ht="18" customHeight="1">
      <c r="G8713" s="170" t="str">
        <f t="shared" si="228"/>
        <v/>
      </c>
    </row>
    <row r="8714" spans="7:7" ht="18" customHeight="1">
      <c r="G8714" s="170" t="str">
        <f t="shared" si="228"/>
        <v/>
      </c>
    </row>
    <row r="8715" spans="7:7" ht="18" customHeight="1">
      <c r="G8715" s="170" t="str">
        <f t="shared" si="228"/>
        <v/>
      </c>
    </row>
    <row r="8716" spans="7:7" ht="18" customHeight="1">
      <c r="G8716" s="170" t="str">
        <f t="shared" si="228"/>
        <v/>
      </c>
    </row>
    <row r="8717" spans="7:7" ht="18" customHeight="1">
      <c r="G8717" s="170" t="str">
        <f t="shared" si="228"/>
        <v/>
      </c>
    </row>
    <row r="8718" spans="7:7" ht="18" customHeight="1">
      <c r="G8718" s="170" t="str">
        <f t="shared" si="228"/>
        <v/>
      </c>
    </row>
    <row r="8719" spans="7:7" ht="18" customHeight="1">
      <c r="G8719" s="170" t="str">
        <f t="shared" si="228"/>
        <v/>
      </c>
    </row>
    <row r="8720" spans="7:7" ht="18" customHeight="1">
      <c r="G8720" s="170" t="str">
        <f t="shared" si="228"/>
        <v/>
      </c>
    </row>
    <row r="8721" spans="7:7" ht="18" customHeight="1">
      <c r="G8721" s="170" t="str">
        <f t="shared" si="228"/>
        <v/>
      </c>
    </row>
    <row r="8722" spans="7:7" ht="18" customHeight="1">
      <c r="G8722" s="170" t="str">
        <f t="shared" si="228"/>
        <v/>
      </c>
    </row>
    <row r="8723" spans="7:7" ht="18" customHeight="1">
      <c r="G8723" s="170" t="str">
        <f t="shared" si="228"/>
        <v/>
      </c>
    </row>
    <row r="8724" spans="7:7" ht="18" customHeight="1">
      <c r="G8724" s="170" t="str">
        <f t="shared" si="228"/>
        <v/>
      </c>
    </row>
    <row r="8725" spans="7:7" ht="18" customHeight="1">
      <c r="G8725" s="170" t="str">
        <f t="shared" si="228"/>
        <v/>
      </c>
    </row>
    <row r="8726" spans="7:7" ht="18" customHeight="1">
      <c r="G8726" s="170" t="str">
        <f t="shared" si="228"/>
        <v/>
      </c>
    </row>
    <row r="8727" spans="7:7" ht="18" customHeight="1">
      <c r="G8727" s="170" t="str">
        <f t="shared" si="228"/>
        <v/>
      </c>
    </row>
    <row r="8728" spans="7:7" ht="18" customHeight="1">
      <c r="G8728" s="170" t="str">
        <f t="shared" si="228"/>
        <v/>
      </c>
    </row>
    <row r="8729" spans="7:7" ht="18" customHeight="1">
      <c r="G8729" s="170" t="str">
        <f t="shared" si="228"/>
        <v/>
      </c>
    </row>
    <row r="8730" spans="7:7" ht="18" customHeight="1">
      <c r="G8730" s="170" t="str">
        <f t="shared" si="228"/>
        <v/>
      </c>
    </row>
    <row r="8731" spans="7:7" ht="18" customHeight="1">
      <c r="G8731" s="170" t="str">
        <f t="shared" si="228"/>
        <v/>
      </c>
    </row>
    <row r="8732" spans="7:7" ht="18" customHeight="1">
      <c r="G8732" s="170" t="str">
        <f t="shared" si="228"/>
        <v/>
      </c>
    </row>
    <row r="8733" spans="7:7" ht="18" customHeight="1">
      <c r="G8733" s="170" t="str">
        <f t="shared" si="228"/>
        <v/>
      </c>
    </row>
    <row r="8734" spans="7:7" ht="18" customHeight="1">
      <c r="G8734" s="170" t="str">
        <f t="shared" si="228"/>
        <v/>
      </c>
    </row>
    <row r="8735" spans="7:7" ht="18" customHeight="1">
      <c r="G8735" s="170" t="str">
        <f t="shared" si="228"/>
        <v/>
      </c>
    </row>
    <row r="8736" spans="7:7" ht="18" customHeight="1">
      <c r="G8736" s="170" t="str">
        <f t="shared" si="228"/>
        <v/>
      </c>
    </row>
    <row r="8737" spans="7:7" ht="18" customHeight="1">
      <c r="G8737" s="170" t="str">
        <f t="shared" si="228"/>
        <v/>
      </c>
    </row>
    <row r="8738" spans="7:7" ht="18" customHeight="1">
      <c r="G8738" s="170" t="str">
        <f t="shared" si="228"/>
        <v/>
      </c>
    </row>
    <row r="8739" spans="7:7" ht="18" customHeight="1">
      <c r="G8739" s="170" t="str">
        <f t="shared" si="228"/>
        <v/>
      </c>
    </row>
    <row r="8740" spans="7:7" ht="18" customHeight="1">
      <c r="G8740" s="170" t="str">
        <f t="shared" si="228"/>
        <v/>
      </c>
    </row>
    <row r="8741" spans="7:7" ht="18" customHeight="1">
      <c r="G8741" s="170" t="str">
        <f t="shared" si="228"/>
        <v/>
      </c>
    </row>
    <row r="8742" spans="7:7" ht="18" customHeight="1">
      <c r="G8742" s="170" t="str">
        <f t="shared" si="228"/>
        <v/>
      </c>
    </row>
    <row r="8743" spans="7:7" ht="18" customHeight="1">
      <c r="G8743" s="170" t="str">
        <f t="shared" si="228"/>
        <v/>
      </c>
    </row>
    <row r="8744" spans="7:7" ht="18" customHeight="1">
      <c r="G8744" s="170" t="str">
        <f t="shared" si="228"/>
        <v/>
      </c>
    </row>
    <row r="8745" spans="7:7" ht="18" customHeight="1">
      <c r="G8745" s="170" t="str">
        <f t="shared" si="228"/>
        <v/>
      </c>
    </row>
    <row r="8746" spans="7:7" ht="18" customHeight="1">
      <c r="G8746" s="170" t="str">
        <f t="shared" si="228"/>
        <v/>
      </c>
    </row>
    <row r="8747" spans="7:7" ht="18" customHeight="1">
      <c r="G8747" s="170" t="str">
        <f t="shared" si="228"/>
        <v/>
      </c>
    </row>
    <row r="8748" spans="7:7" ht="18" customHeight="1">
      <c r="G8748" s="170" t="str">
        <f t="shared" si="228"/>
        <v/>
      </c>
    </row>
    <row r="8749" spans="7:7" ht="18" customHeight="1">
      <c r="G8749" s="170" t="str">
        <f t="shared" si="228"/>
        <v/>
      </c>
    </row>
    <row r="8750" spans="7:7" ht="18" customHeight="1">
      <c r="G8750" s="170" t="str">
        <f t="shared" si="228"/>
        <v/>
      </c>
    </row>
    <row r="8751" spans="7:7" ht="18" customHeight="1">
      <c r="G8751" s="170" t="str">
        <f t="shared" si="228"/>
        <v/>
      </c>
    </row>
    <row r="8752" spans="7:7" ht="18" customHeight="1">
      <c r="G8752" s="170" t="str">
        <f t="shared" si="228"/>
        <v/>
      </c>
    </row>
    <row r="8753" spans="7:7" ht="18" customHeight="1">
      <c r="G8753" s="170" t="str">
        <f t="shared" si="228"/>
        <v/>
      </c>
    </row>
    <row r="8754" spans="7:7" ht="18" customHeight="1">
      <c r="G8754" s="170" t="str">
        <f t="shared" si="228"/>
        <v/>
      </c>
    </row>
    <row r="8755" spans="7:7" ht="18" customHeight="1">
      <c r="G8755" s="170" t="str">
        <f t="shared" si="228"/>
        <v/>
      </c>
    </row>
    <row r="8756" spans="7:7" ht="18" customHeight="1">
      <c r="G8756" s="170" t="str">
        <f t="shared" si="228"/>
        <v/>
      </c>
    </row>
    <row r="8757" spans="7:7" ht="18" customHeight="1">
      <c r="G8757" s="170" t="str">
        <f t="shared" si="228"/>
        <v/>
      </c>
    </row>
    <row r="8758" spans="7:7" ht="18" customHeight="1">
      <c r="G8758" s="170" t="str">
        <f t="shared" si="228"/>
        <v/>
      </c>
    </row>
    <row r="8759" spans="7:7" ht="18" customHeight="1">
      <c r="G8759" s="170" t="str">
        <f t="shared" si="228"/>
        <v/>
      </c>
    </row>
    <row r="8760" spans="7:7" ht="18" customHeight="1">
      <c r="G8760" s="170" t="str">
        <f t="shared" si="228"/>
        <v/>
      </c>
    </row>
    <row r="8761" spans="7:7" ht="18" customHeight="1">
      <c r="G8761" s="170" t="str">
        <f t="shared" si="228"/>
        <v/>
      </c>
    </row>
    <row r="8762" spans="7:7" ht="18" customHeight="1">
      <c r="G8762" s="170" t="str">
        <f t="shared" si="228"/>
        <v/>
      </c>
    </row>
    <row r="8763" spans="7:7" ht="18" customHeight="1">
      <c r="G8763" s="170" t="str">
        <f t="shared" si="228"/>
        <v/>
      </c>
    </row>
    <row r="8764" spans="7:7" ht="18" customHeight="1">
      <c r="G8764" s="170" t="str">
        <f t="shared" si="228"/>
        <v/>
      </c>
    </row>
    <row r="8765" spans="7:7" ht="18" customHeight="1">
      <c r="G8765" s="170" t="str">
        <f t="shared" si="228"/>
        <v/>
      </c>
    </row>
    <row r="8766" spans="7:7" ht="18" customHeight="1">
      <c r="G8766" s="170" t="str">
        <f t="shared" si="228"/>
        <v/>
      </c>
    </row>
    <row r="8767" spans="7:7" ht="18" customHeight="1">
      <c r="G8767" s="170" t="str">
        <f t="shared" si="228"/>
        <v/>
      </c>
    </row>
    <row r="8768" spans="7:7" ht="18" customHeight="1">
      <c r="G8768" s="170" t="str">
        <f t="shared" si="228"/>
        <v/>
      </c>
    </row>
    <row r="8769" spans="7:7" ht="18" customHeight="1">
      <c r="G8769" s="170" t="str">
        <f t="shared" si="228"/>
        <v/>
      </c>
    </row>
    <row r="8770" spans="7:7" ht="18" customHeight="1">
      <c r="G8770" s="170" t="str">
        <f t="shared" ref="G8770:G8833" si="229">IFERROR(IF(AND(COUNTIF(E8770:E8770,E8770)=(F8770),F8770&gt;0),ROW(),""),"")</f>
        <v/>
      </c>
    </row>
    <row r="8771" spans="7:7" ht="18" customHeight="1">
      <c r="G8771" s="170" t="str">
        <f t="shared" si="229"/>
        <v/>
      </c>
    </row>
    <row r="8772" spans="7:7" ht="18" customHeight="1">
      <c r="G8772" s="170" t="str">
        <f t="shared" si="229"/>
        <v/>
      </c>
    </row>
    <row r="8773" spans="7:7" ht="18" customHeight="1">
      <c r="G8773" s="170" t="str">
        <f t="shared" si="229"/>
        <v/>
      </c>
    </row>
    <row r="8774" spans="7:7" ht="18" customHeight="1">
      <c r="G8774" s="170" t="str">
        <f t="shared" si="229"/>
        <v/>
      </c>
    </row>
    <row r="8775" spans="7:7" ht="18" customHeight="1">
      <c r="G8775" s="170" t="str">
        <f t="shared" si="229"/>
        <v/>
      </c>
    </row>
    <row r="8776" spans="7:7" ht="18" customHeight="1">
      <c r="G8776" s="170" t="str">
        <f t="shared" si="229"/>
        <v/>
      </c>
    </row>
    <row r="8777" spans="7:7" ht="18" customHeight="1">
      <c r="G8777" s="170" t="str">
        <f t="shared" si="229"/>
        <v/>
      </c>
    </row>
    <row r="8778" spans="7:7" ht="18" customHeight="1">
      <c r="G8778" s="170" t="str">
        <f t="shared" si="229"/>
        <v/>
      </c>
    </row>
    <row r="8779" spans="7:7" ht="18" customHeight="1">
      <c r="G8779" s="170" t="str">
        <f t="shared" si="229"/>
        <v/>
      </c>
    </row>
    <row r="8780" spans="7:7" ht="18" customHeight="1">
      <c r="G8780" s="170" t="str">
        <f t="shared" si="229"/>
        <v/>
      </c>
    </row>
    <row r="8781" spans="7:7" ht="18" customHeight="1">
      <c r="G8781" s="170" t="str">
        <f t="shared" si="229"/>
        <v/>
      </c>
    </row>
    <row r="8782" spans="7:7" ht="18" customHeight="1">
      <c r="G8782" s="170" t="str">
        <f t="shared" si="229"/>
        <v/>
      </c>
    </row>
    <row r="8783" spans="7:7" ht="18" customHeight="1">
      <c r="G8783" s="170" t="str">
        <f t="shared" si="229"/>
        <v/>
      </c>
    </row>
    <row r="8784" spans="7:7" ht="18" customHeight="1">
      <c r="G8784" s="170" t="str">
        <f t="shared" si="229"/>
        <v/>
      </c>
    </row>
    <row r="8785" spans="7:7" ht="18" customHeight="1">
      <c r="G8785" s="170" t="str">
        <f t="shared" si="229"/>
        <v/>
      </c>
    </row>
    <row r="8786" spans="7:7" ht="18" customHeight="1">
      <c r="G8786" s="170" t="str">
        <f t="shared" si="229"/>
        <v/>
      </c>
    </row>
    <row r="8787" spans="7:7" ht="18" customHeight="1">
      <c r="G8787" s="170" t="str">
        <f t="shared" si="229"/>
        <v/>
      </c>
    </row>
    <row r="8788" spans="7:7" ht="18" customHeight="1">
      <c r="G8788" s="170" t="str">
        <f t="shared" si="229"/>
        <v/>
      </c>
    </row>
    <row r="8789" spans="7:7" ht="18" customHeight="1">
      <c r="G8789" s="170" t="str">
        <f t="shared" si="229"/>
        <v/>
      </c>
    </row>
    <row r="8790" spans="7:7" ht="18" customHeight="1">
      <c r="G8790" s="170" t="str">
        <f t="shared" si="229"/>
        <v/>
      </c>
    </row>
    <row r="8791" spans="7:7" ht="18" customHeight="1">
      <c r="G8791" s="170" t="str">
        <f t="shared" si="229"/>
        <v/>
      </c>
    </row>
    <row r="8792" spans="7:7" ht="18" customHeight="1">
      <c r="G8792" s="170" t="str">
        <f t="shared" si="229"/>
        <v/>
      </c>
    </row>
    <row r="8793" spans="7:7" ht="18" customHeight="1">
      <c r="G8793" s="170" t="str">
        <f t="shared" si="229"/>
        <v/>
      </c>
    </row>
    <row r="8794" spans="7:7" ht="18" customHeight="1">
      <c r="G8794" s="170" t="str">
        <f t="shared" si="229"/>
        <v/>
      </c>
    </row>
    <row r="8795" spans="7:7" ht="18" customHeight="1">
      <c r="G8795" s="170" t="str">
        <f t="shared" si="229"/>
        <v/>
      </c>
    </row>
    <row r="8796" spans="7:7" ht="18" customHeight="1">
      <c r="G8796" s="170" t="str">
        <f t="shared" si="229"/>
        <v/>
      </c>
    </row>
    <row r="8797" spans="7:7" ht="18" customHeight="1">
      <c r="G8797" s="170" t="str">
        <f t="shared" si="229"/>
        <v/>
      </c>
    </row>
    <row r="8798" spans="7:7" ht="18" customHeight="1">
      <c r="G8798" s="170" t="str">
        <f t="shared" si="229"/>
        <v/>
      </c>
    </row>
    <row r="8799" spans="7:7" ht="18" customHeight="1">
      <c r="G8799" s="170" t="str">
        <f t="shared" si="229"/>
        <v/>
      </c>
    </row>
    <row r="8800" spans="7:7" ht="18" customHeight="1">
      <c r="G8800" s="170" t="str">
        <f t="shared" si="229"/>
        <v/>
      </c>
    </row>
    <row r="8801" spans="7:7" ht="18" customHeight="1">
      <c r="G8801" s="170" t="str">
        <f t="shared" si="229"/>
        <v/>
      </c>
    </row>
    <row r="8802" spans="7:7" ht="18" customHeight="1">
      <c r="G8802" s="170" t="str">
        <f t="shared" si="229"/>
        <v/>
      </c>
    </row>
    <row r="8803" spans="7:7" ht="18" customHeight="1">
      <c r="G8803" s="170" t="str">
        <f t="shared" si="229"/>
        <v/>
      </c>
    </row>
    <row r="8804" spans="7:7" ht="18" customHeight="1">
      <c r="G8804" s="170" t="str">
        <f t="shared" si="229"/>
        <v/>
      </c>
    </row>
    <row r="8805" spans="7:7" ht="18" customHeight="1">
      <c r="G8805" s="170" t="str">
        <f t="shared" si="229"/>
        <v/>
      </c>
    </row>
    <row r="8806" spans="7:7" ht="18" customHeight="1">
      <c r="G8806" s="170" t="str">
        <f t="shared" si="229"/>
        <v/>
      </c>
    </row>
    <row r="8807" spans="7:7" ht="18" customHeight="1">
      <c r="G8807" s="170" t="str">
        <f t="shared" si="229"/>
        <v/>
      </c>
    </row>
    <row r="8808" spans="7:7" ht="18" customHeight="1">
      <c r="G8808" s="170" t="str">
        <f t="shared" si="229"/>
        <v/>
      </c>
    </row>
    <row r="8809" spans="7:7" ht="18" customHeight="1">
      <c r="G8809" s="170" t="str">
        <f t="shared" si="229"/>
        <v/>
      </c>
    </row>
    <row r="8810" spans="7:7" ht="18" customHeight="1">
      <c r="G8810" s="170" t="str">
        <f t="shared" si="229"/>
        <v/>
      </c>
    </row>
    <row r="8811" spans="7:7" ht="18" customHeight="1">
      <c r="G8811" s="170" t="str">
        <f t="shared" si="229"/>
        <v/>
      </c>
    </row>
    <row r="8812" spans="7:7" ht="18" customHeight="1">
      <c r="G8812" s="170" t="str">
        <f t="shared" si="229"/>
        <v/>
      </c>
    </row>
    <row r="8813" spans="7:7" ht="18" customHeight="1">
      <c r="G8813" s="170" t="str">
        <f t="shared" si="229"/>
        <v/>
      </c>
    </row>
    <row r="8814" spans="7:7" ht="18" customHeight="1">
      <c r="G8814" s="170" t="str">
        <f t="shared" si="229"/>
        <v/>
      </c>
    </row>
    <row r="8815" spans="7:7" ht="18" customHeight="1">
      <c r="G8815" s="170" t="str">
        <f t="shared" si="229"/>
        <v/>
      </c>
    </row>
    <row r="8816" spans="7:7" ht="18" customHeight="1">
      <c r="G8816" s="170" t="str">
        <f t="shared" si="229"/>
        <v/>
      </c>
    </row>
    <row r="8817" spans="7:7" ht="18" customHeight="1">
      <c r="G8817" s="170" t="str">
        <f t="shared" si="229"/>
        <v/>
      </c>
    </row>
    <row r="8818" spans="7:7" ht="18" customHeight="1">
      <c r="G8818" s="170" t="str">
        <f t="shared" si="229"/>
        <v/>
      </c>
    </row>
    <row r="8819" spans="7:7" ht="18" customHeight="1">
      <c r="G8819" s="170" t="str">
        <f t="shared" si="229"/>
        <v/>
      </c>
    </row>
    <row r="8820" spans="7:7" ht="18" customHeight="1">
      <c r="G8820" s="170" t="str">
        <f t="shared" si="229"/>
        <v/>
      </c>
    </row>
    <row r="8821" spans="7:7" ht="18" customHeight="1">
      <c r="G8821" s="170" t="str">
        <f t="shared" si="229"/>
        <v/>
      </c>
    </row>
    <row r="8822" spans="7:7" ht="18" customHeight="1">
      <c r="G8822" s="170" t="str">
        <f t="shared" si="229"/>
        <v/>
      </c>
    </row>
    <row r="8823" spans="7:7" ht="18" customHeight="1">
      <c r="G8823" s="170" t="str">
        <f t="shared" si="229"/>
        <v/>
      </c>
    </row>
    <row r="8824" spans="7:7" ht="18" customHeight="1">
      <c r="G8824" s="170" t="str">
        <f t="shared" si="229"/>
        <v/>
      </c>
    </row>
    <row r="8825" spans="7:7" ht="18" customHeight="1">
      <c r="G8825" s="170" t="str">
        <f t="shared" si="229"/>
        <v/>
      </c>
    </row>
    <row r="8826" spans="7:7" ht="18" customHeight="1">
      <c r="G8826" s="170" t="str">
        <f t="shared" si="229"/>
        <v/>
      </c>
    </row>
    <row r="8827" spans="7:7" ht="18" customHeight="1">
      <c r="G8827" s="170" t="str">
        <f t="shared" si="229"/>
        <v/>
      </c>
    </row>
    <row r="8828" spans="7:7" ht="18" customHeight="1">
      <c r="G8828" s="170" t="str">
        <f t="shared" si="229"/>
        <v/>
      </c>
    </row>
    <row r="8829" spans="7:7" ht="18" customHeight="1">
      <c r="G8829" s="170" t="str">
        <f t="shared" si="229"/>
        <v/>
      </c>
    </row>
    <row r="8830" spans="7:7" ht="18" customHeight="1">
      <c r="G8830" s="170" t="str">
        <f t="shared" si="229"/>
        <v/>
      </c>
    </row>
    <row r="8831" spans="7:7" ht="18" customHeight="1">
      <c r="G8831" s="170" t="str">
        <f t="shared" si="229"/>
        <v/>
      </c>
    </row>
    <row r="8832" spans="7:7" ht="18" customHeight="1">
      <c r="G8832" s="170" t="str">
        <f t="shared" si="229"/>
        <v/>
      </c>
    </row>
    <row r="8833" spans="7:7" ht="18" customHeight="1">
      <c r="G8833" s="170" t="str">
        <f t="shared" si="229"/>
        <v/>
      </c>
    </row>
    <row r="8834" spans="7:7" ht="18" customHeight="1">
      <c r="G8834" s="170" t="str">
        <f t="shared" ref="G8834:G8897" si="230">IFERROR(IF(AND(COUNTIF(E8834:E8834,E8834)=(F8834),F8834&gt;0),ROW(),""),"")</f>
        <v/>
      </c>
    </row>
    <row r="8835" spans="7:7" ht="18" customHeight="1">
      <c r="G8835" s="170" t="str">
        <f t="shared" si="230"/>
        <v/>
      </c>
    </row>
    <row r="8836" spans="7:7" ht="18" customHeight="1">
      <c r="G8836" s="170" t="str">
        <f t="shared" si="230"/>
        <v/>
      </c>
    </row>
    <row r="8837" spans="7:7" ht="18" customHeight="1">
      <c r="G8837" s="170" t="str">
        <f t="shared" si="230"/>
        <v/>
      </c>
    </row>
    <row r="8838" spans="7:7" ht="18" customHeight="1">
      <c r="G8838" s="170" t="str">
        <f t="shared" si="230"/>
        <v/>
      </c>
    </row>
    <row r="8839" spans="7:7" ht="18" customHeight="1">
      <c r="G8839" s="170" t="str">
        <f t="shared" si="230"/>
        <v/>
      </c>
    </row>
    <row r="8840" spans="7:7" ht="18" customHeight="1">
      <c r="G8840" s="170" t="str">
        <f t="shared" si="230"/>
        <v/>
      </c>
    </row>
    <row r="8841" spans="7:7" ht="18" customHeight="1">
      <c r="G8841" s="170" t="str">
        <f t="shared" si="230"/>
        <v/>
      </c>
    </row>
    <row r="8842" spans="7:7" ht="18" customHeight="1">
      <c r="G8842" s="170" t="str">
        <f t="shared" si="230"/>
        <v/>
      </c>
    </row>
    <row r="8843" spans="7:7" ht="18" customHeight="1">
      <c r="G8843" s="170" t="str">
        <f t="shared" si="230"/>
        <v/>
      </c>
    </row>
    <row r="8844" spans="7:7" ht="18" customHeight="1">
      <c r="G8844" s="170" t="str">
        <f t="shared" si="230"/>
        <v/>
      </c>
    </row>
    <row r="8845" spans="7:7" ht="18" customHeight="1">
      <c r="G8845" s="170" t="str">
        <f t="shared" si="230"/>
        <v/>
      </c>
    </row>
    <row r="8846" spans="7:7" ht="18" customHeight="1">
      <c r="G8846" s="170" t="str">
        <f t="shared" si="230"/>
        <v/>
      </c>
    </row>
    <row r="8847" spans="7:7" ht="18" customHeight="1">
      <c r="G8847" s="170" t="str">
        <f t="shared" si="230"/>
        <v/>
      </c>
    </row>
    <row r="8848" spans="7:7" ht="18" customHeight="1">
      <c r="G8848" s="170" t="str">
        <f t="shared" si="230"/>
        <v/>
      </c>
    </row>
    <row r="8849" spans="7:7" ht="18" customHeight="1">
      <c r="G8849" s="170" t="str">
        <f t="shared" si="230"/>
        <v/>
      </c>
    </row>
    <row r="8850" spans="7:7" ht="18" customHeight="1">
      <c r="G8850" s="170" t="str">
        <f t="shared" si="230"/>
        <v/>
      </c>
    </row>
    <row r="8851" spans="7:7" ht="18" customHeight="1">
      <c r="G8851" s="170" t="str">
        <f t="shared" si="230"/>
        <v/>
      </c>
    </row>
    <row r="8852" spans="7:7" ht="18" customHeight="1">
      <c r="G8852" s="170" t="str">
        <f t="shared" si="230"/>
        <v/>
      </c>
    </row>
    <row r="8853" spans="7:7" ht="18" customHeight="1">
      <c r="G8853" s="170" t="str">
        <f t="shared" si="230"/>
        <v/>
      </c>
    </row>
    <row r="8854" spans="7:7" ht="18" customHeight="1">
      <c r="G8854" s="170" t="str">
        <f t="shared" si="230"/>
        <v/>
      </c>
    </row>
    <row r="8855" spans="7:7" ht="18" customHeight="1">
      <c r="G8855" s="170" t="str">
        <f t="shared" si="230"/>
        <v/>
      </c>
    </row>
    <row r="8856" spans="7:7" ht="18" customHeight="1">
      <c r="G8856" s="170" t="str">
        <f t="shared" si="230"/>
        <v/>
      </c>
    </row>
    <row r="8857" spans="7:7" ht="18" customHeight="1">
      <c r="G8857" s="170" t="str">
        <f t="shared" si="230"/>
        <v/>
      </c>
    </row>
    <row r="8858" spans="7:7" ht="18" customHeight="1">
      <c r="G8858" s="170" t="str">
        <f t="shared" si="230"/>
        <v/>
      </c>
    </row>
    <row r="8859" spans="7:7" ht="18" customHeight="1">
      <c r="G8859" s="170" t="str">
        <f t="shared" si="230"/>
        <v/>
      </c>
    </row>
    <row r="8860" spans="7:7" ht="18" customHeight="1">
      <c r="G8860" s="170" t="str">
        <f t="shared" si="230"/>
        <v/>
      </c>
    </row>
    <row r="8861" spans="7:7" ht="18" customHeight="1">
      <c r="G8861" s="170" t="str">
        <f t="shared" si="230"/>
        <v/>
      </c>
    </row>
    <row r="8862" spans="7:7" ht="18" customHeight="1">
      <c r="G8862" s="170" t="str">
        <f t="shared" si="230"/>
        <v/>
      </c>
    </row>
    <row r="8863" spans="7:7" ht="18" customHeight="1">
      <c r="G8863" s="170" t="str">
        <f t="shared" si="230"/>
        <v/>
      </c>
    </row>
    <row r="8864" spans="7:7" ht="18" customHeight="1">
      <c r="G8864" s="170" t="str">
        <f t="shared" si="230"/>
        <v/>
      </c>
    </row>
    <row r="8865" spans="7:7" ht="18" customHeight="1">
      <c r="G8865" s="170" t="str">
        <f t="shared" si="230"/>
        <v/>
      </c>
    </row>
    <row r="8866" spans="7:7" ht="18" customHeight="1">
      <c r="G8866" s="170" t="str">
        <f t="shared" si="230"/>
        <v/>
      </c>
    </row>
    <row r="8867" spans="7:7" ht="18" customHeight="1">
      <c r="G8867" s="170" t="str">
        <f t="shared" si="230"/>
        <v/>
      </c>
    </row>
    <row r="8868" spans="7:7" ht="18" customHeight="1">
      <c r="G8868" s="170" t="str">
        <f t="shared" si="230"/>
        <v/>
      </c>
    </row>
    <row r="8869" spans="7:7" ht="18" customHeight="1">
      <c r="G8869" s="170" t="str">
        <f t="shared" si="230"/>
        <v/>
      </c>
    </row>
    <row r="8870" spans="7:7" ht="18" customHeight="1">
      <c r="G8870" s="170" t="str">
        <f t="shared" si="230"/>
        <v/>
      </c>
    </row>
    <row r="8871" spans="7:7" ht="18" customHeight="1">
      <c r="G8871" s="170" t="str">
        <f t="shared" si="230"/>
        <v/>
      </c>
    </row>
    <row r="8872" spans="7:7" ht="18" customHeight="1">
      <c r="G8872" s="170" t="str">
        <f t="shared" si="230"/>
        <v/>
      </c>
    </row>
    <row r="8873" spans="7:7" ht="18" customHeight="1">
      <c r="G8873" s="170" t="str">
        <f t="shared" si="230"/>
        <v/>
      </c>
    </row>
    <row r="8874" spans="7:7" ht="18" customHeight="1">
      <c r="G8874" s="170" t="str">
        <f t="shared" si="230"/>
        <v/>
      </c>
    </row>
    <row r="8875" spans="7:7" ht="18" customHeight="1">
      <c r="G8875" s="170" t="str">
        <f t="shared" si="230"/>
        <v/>
      </c>
    </row>
    <row r="8876" spans="7:7" ht="18" customHeight="1">
      <c r="G8876" s="170" t="str">
        <f t="shared" si="230"/>
        <v/>
      </c>
    </row>
    <row r="8877" spans="7:7" ht="18" customHeight="1">
      <c r="G8877" s="170" t="str">
        <f t="shared" si="230"/>
        <v/>
      </c>
    </row>
    <row r="8878" spans="7:7" ht="18" customHeight="1">
      <c r="G8878" s="170" t="str">
        <f t="shared" si="230"/>
        <v/>
      </c>
    </row>
    <row r="8879" spans="7:7" ht="18" customHeight="1">
      <c r="G8879" s="170" t="str">
        <f t="shared" si="230"/>
        <v/>
      </c>
    </row>
    <row r="8880" spans="7:7" ht="18" customHeight="1">
      <c r="G8880" s="170" t="str">
        <f t="shared" si="230"/>
        <v/>
      </c>
    </row>
    <row r="8881" spans="7:7" ht="18" customHeight="1">
      <c r="G8881" s="170" t="str">
        <f t="shared" si="230"/>
        <v/>
      </c>
    </row>
    <row r="8882" spans="7:7" ht="18" customHeight="1">
      <c r="G8882" s="170" t="str">
        <f t="shared" si="230"/>
        <v/>
      </c>
    </row>
    <row r="8883" spans="7:7" ht="18" customHeight="1">
      <c r="G8883" s="170" t="str">
        <f t="shared" si="230"/>
        <v/>
      </c>
    </row>
    <row r="8884" spans="7:7" ht="18" customHeight="1">
      <c r="G8884" s="170" t="str">
        <f t="shared" si="230"/>
        <v/>
      </c>
    </row>
    <row r="8885" spans="7:7" ht="18" customHeight="1">
      <c r="G8885" s="170" t="str">
        <f t="shared" si="230"/>
        <v/>
      </c>
    </row>
    <row r="8886" spans="7:7" ht="18" customHeight="1">
      <c r="G8886" s="170" t="str">
        <f t="shared" si="230"/>
        <v/>
      </c>
    </row>
    <row r="8887" spans="7:7" ht="18" customHeight="1">
      <c r="G8887" s="170" t="str">
        <f t="shared" si="230"/>
        <v/>
      </c>
    </row>
    <row r="8888" spans="7:7" ht="18" customHeight="1">
      <c r="G8888" s="170" t="str">
        <f t="shared" si="230"/>
        <v/>
      </c>
    </row>
    <row r="8889" spans="7:7" ht="18" customHeight="1">
      <c r="G8889" s="170" t="str">
        <f t="shared" si="230"/>
        <v/>
      </c>
    </row>
    <row r="8890" spans="7:7" ht="18" customHeight="1">
      <c r="G8890" s="170" t="str">
        <f t="shared" si="230"/>
        <v/>
      </c>
    </row>
    <row r="8891" spans="7:7" ht="18" customHeight="1">
      <c r="G8891" s="170" t="str">
        <f t="shared" si="230"/>
        <v/>
      </c>
    </row>
    <row r="8892" spans="7:7" ht="18" customHeight="1">
      <c r="G8892" s="170" t="str">
        <f t="shared" si="230"/>
        <v/>
      </c>
    </row>
    <row r="8893" spans="7:7" ht="18" customHeight="1">
      <c r="G8893" s="170" t="str">
        <f t="shared" si="230"/>
        <v/>
      </c>
    </row>
    <row r="8894" spans="7:7" ht="18" customHeight="1">
      <c r="G8894" s="170" t="str">
        <f t="shared" si="230"/>
        <v/>
      </c>
    </row>
    <row r="8895" spans="7:7" ht="18" customHeight="1">
      <c r="G8895" s="170" t="str">
        <f t="shared" si="230"/>
        <v/>
      </c>
    </row>
    <row r="8896" spans="7:7" ht="18" customHeight="1">
      <c r="G8896" s="170" t="str">
        <f t="shared" si="230"/>
        <v/>
      </c>
    </row>
    <row r="8897" spans="7:7" ht="18" customHeight="1">
      <c r="G8897" s="170" t="str">
        <f t="shared" si="230"/>
        <v/>
      </c>
    </row>
    <row r="8898" spans="7:7" ht="18" customHeight="1">
      <c r="G8898" s="170" t="str">
        <f t="shared" ref="G8898:G8961" si="231">IFERROR(IF(AND(COUNTIF(E8898:E8898,E8898)=(F8898),F8898&gt;0),ROW(),""),"")</f>
        <v/>
      </c>
    </row>
    <row r="8899" spans="7:7" ht="18" customHeight="1">
      <c r="G8899" s="170" t="str">
        <f t="shared" si="231"/>
        <v/>
      </c>
    </row>
    <row r="8900" spans="7:7" ht="18" customHeight="1">
      <c r="G8900" s="170" t="str">
        <f t="shared" si="231"/>
        <v/>
      </c>
    </row>
    <row r="8901" spans="7:7" ht="18" customHeight="1">
      <c r="G8901" s="170" t="str">
        <f t="shared" si="231"/>
        <v/>
      </c>
    </row>
    <row r="8902" spans="7:7" ht="18" customHeight="1">
      <c r="G8902" s="170" t="str">
        <f t="shared" si="231"/>
        <v/>
      </c>
    </row>
    <row r="8903" spans="7:7" ht="18" customHeight="1">
      <c r="G8903" s="170" t="str">
        <f t="shared" si="231"/>
        <v/>
      </c>
    </row>
    <row r="8904" spans="7:7" ht="18" customHeight="1">
      <c r="G8904" s="170" t="str">
        <f t="shared" si="231"/>
        <v/>
      </c>
    </row>
    <row r="8905" spans="7:7" ht="18" customHeight="1">
      <c r="G8905" s="170" t="str">
        <f t="shared" si="231"/>
        <v/>
      </c>
    </row>
    <row r="8906" spans="7:7" ht="18" customHeight="1">
      <c r="G8906" s="170" t="str">
        <f t="shared" si="231"/>
        <v/>
      </c>
    </row>
    <row r="8907" spans="7:7" ht="18" customHeight="1">
      <c r="G8907" s="170" t="str">
        <f t="shared" si="231"/>
        <v/>
      </c>
    </row>
    <row r="8908" spans="7:7" ht="18" customHeight="1">
      <c r="G8908" s="170" t="str">
        <f t="shared" si="231"/>
        <v/>
      </c>
    </row>
    <row r="8909" spans="7:7" ht="18" customHeight="1">
      <c r="G8909" s="170" t="str">
        <f t="shared" si="231"/>
        <v/>
      </c>
    </row>
    <row r="8910" spans="7:7" ht="18" customHeight="1">
      <c r="G8910" s="170" t="str">
        <f t="shared" si="231"/>
        <v/>
      </c>
    </row>
    <row r="8911" spans="7:7" ht="18" customHeight="1">
      <c r="G8911" s="170" t="str">
        <f t="shared" si="231"/>
        <v/>
      </c>
    </row>
    <row r="8912" spans="7:7" ht="18" customHeight="1">
      <c r="G8912" s="170" t="str">
        <f t="shared" si="231"/>
        <v/>
      </c>
    </row>
    <row r="8913" spans="7:7" ht="18" customHeight="1">
      <c r="G8913" s="170" t="str">
        <f t="shared" si="231"/>
        <v/>
      </c>
    </row>
    <row r="8914" spans="7:7" ht="18" customHeight="1">
      <c r="G8914" s="170" t="str">
        <f t="shared" si="231"/>
        <v/>
      </c>
    </row>
    <row r="8915" spans="7:7" ht="18" customHeight="1">
      <c r="G8915" s="170" t="str">
        <f t="shared" si="231"/>
        <v/>
      </c>
    </row>
    <row r="8916" spans="7:7" ht="18" customHeight="1">
      <c r="G8916" s="170" t="str">
        <f t="shared" si="231"/>
        <v/>
      </c>
    </row>
    <row r="8917" spans="7:7" ht="18" customHeight="1">
      <c r="G8917" s="170" t="str">
        <f t="shared" si="231"/>
        <v/>
      </c>
    </row>
    <row r="8918" spans="7:7" ht="18" customHeight="1">
      <c r="G8918" s="170" t="str">
        <f t="shared" si="231"/>
        <v/>
      </c>
    </row>
    <row r="8919" spans="7:7" ht="18" customHeight="1">
      <c r="G8919" s="170" t="str">
        <f t="shared" si="231"/>
        <v/>
      </c>
    </row>
    <row r="8920" spans="7:7" ht="18" customHeight="1">
      <c r="G8920" s="170" t="str">
        <f t="shared" si="231"/>
        <v/>
      </c>
    </row>
    <row r="8921" spans="7:7" ht="18" customHeight="1">
      <c r="G8921" s="170" t="str">
        <f t="shared" si="231"/>
        <v/>
      </c>
    </row>
    <row r="8922" spans="7:7" ht="18" customHeight="1">
      <c r="G8922" s="170" t="str">
        <f t="shared" si="231"/>
        <v/>
      </c>
    </row>
    <row r="8923" spans="7:7" ht="18" customHeight="1">
      <c r="G8923" s="170" t="str">
        <f t="shared" si="231"/>
        <v/>
      </c>
    </row>
    <row r="8924" spans="7:7" ht="18" customHeight="1">
      <c r="G8924" s="170" t="str">
        <f t="shared" si="231"/>
        <v/>
      </c>
    </row>
    <row r="8925" spans="7:7" ht="18" customHeight="1">
      <c r="G8925" s="170" t="str">
        <f t="shared" si="231"/>
        <v/>
      </c>
    </row>
    <row r="8926" spans="7:7" ht="18" customHeight="1">
      <c r="G8926" s="170" t="str">
        <f t="shared" si="231"/>
        <v/>
      </c>
    </row>
    <row r="8927" spans="7:7" ht="18" customHeight="1">
      <c r="G8927" s="170" t="str">
        <f t="shared" si="231"/>
        <v/>
      </c>
    </row>
    <row r="8928" spans="7:7" ht="18" customHeight="1">
      <c r="G8928" s="170" t="str">
        <f t="shared" si="231"/>
        <v/>
      </c>
    </row>
    <row r="8929" spans="7:7" ht="18" customHeight="1">
      <c r="G8929" s="170" t="str">
        <f t="shared" si="231"/>
        <v/>
      </c>
    </row>
    <row r="8930" spans="7:7" ht="18" customHeight="1">
      <c r="G8930" s="170" t="str">
        <f t="shared" si="231"/>
        <v/>
      </c>
    </row>
    <row r="8931" spans="7:7" ht="18" customHeight="1">
      <c r="G8931" s="170" t="str">
        <f t="shared" si="231"/>
        <v/>
      </c>
    </row>
    <row r="8932" spans="7:7" ht="18" customHeight="1">
      <c r="G8932" s="170" t="str">
        <f t="shared" si="231"/>
        <v/>
      </c>
    </row>
    <row r="8933" spans="7:7" ht="18" customHeight="1">
      <c r="G8933" s="170" t="str">
        <f t="shared" si="231"/>
        <v/>
      </c>
    </row>
    <row r="8934" spans="7:7" ht="18" customHeight="1">
      <c r="G8934" s="170" t="str">
        <f t="shared" si="231"/>
        <v/>
      </c>
    </row>
    <row r="8935" spans="7:7" ht="18" customHeight="1">
      <c r="G8935" s="170" t="str">
        <f t="shared" si="231"/>
        <v/>
      </c>
    </row>
    <row r="8936" spans="7:7" ht="18" customHeight="1">
      <c r="G8936" s="170" t="str">
        <f t="shared" si="231"/>
        <v/>
      </c>
    </row>
    <row r="8937" spans="7:7" ht="18" customHeight="1">
      <c r="G8937" s="170" t="str">
        <f t="shared" si="231"/>
        <v/>
      </c>
    </row>
    <row r="8938" spans="7:7" ht="18" customHeight="1">
      <c r="G8938" s="170" t="str">
        <f t="shared" si="231"/>
        <v/>
      </c>
    </row>
    <row r="8939" spans="7:7" ht="18" customHeight="1">
      <c r="G8939" s="170" t="str">
        <f t="shared" si="231"/>
        <v/>
      </c>
    </row>
    <row r="8940" spans="7:7" ht="18" customHeight="1">
      <c r="G8940" s="170" t="str">
        <f t="shared" si="231"/>
        <v/>
      </c>
    </row>
    <row r="8941" spans="7:7" ht="18" customHeight="1">
      <c r="G8941" s="170" t="str">
        <f t="shared" si="231"/>
        <v/>
      </c>
    </row>
    <row r="8942" spans="7:7" ht="18" customHeight="1">
      <c r="G8942" s="170" t="str">
        <f t="shared" si="231"/>
        <v/>
      </c>
    </row>
    <row r="8943" spans="7:7" ht="18" customHeight="1">
      <c r="G8943" s="170" t="str">
        <f t="shared" si="231"/>
        <v/>
      </c>
    </row>
    <row r="8944" spans="7:7" ht="18" customHeight="1">
      <c r="G8944" s="170" t="str">
        <f t="shared" si="231"/>
        <v/>
      </c>
    </row>
    <row r="8945" spans="7:7" ht="18" customHeight="1">
      <c r="G8945" s="170" t="str">
        <f t="shared" si="231"/>
        <v/>
      </c>
    </row>
    <row r="8946" spans="7:7" ht="18" customHeight="1">
      <c r="G8946" s="170" t="str">
        <f t="shared" si="231"/>
        <v/>
      </c>
    </row>
    <row r="8947" spans="7:7" ht="18" customHeight="1">
      <c r="G8947" s="170" t="str">
        <f t="shared" si="231"/>
        <v/>
      </c>
    </row>
    <row r="8948" spans="7:7" ht="18" customHeight="1">
      <c r="G8948" s="170" t="str">
        <f t="shared" si="231"/>
        <v/>
      </c>
    </row>
    <row r="8949" spans="7:7" ht="18" customHeight="1">
      <c r="G8949" s="170" t="str">
        <f t="shared" si="231"/>
        <v/>
      </c>
    </row>
    <row r="8950" spans="7:7" ht="18" customHeight="1">
      <c r="G8950" s="170" t="str">
        <f t="shared" si="231"/>
        <v/>
      </c>
    </row>
    <row r="8951" spans="7:7" ht="18" customHeight="1">
      <c r="G8951" s="170" t="str">
        <f t="shared" si="231"/>
        <v/>
      </c>
    </row>
    <row r="8952" spans="7:7" ht="18" customHeight="1">
      <c r="G8952" s="170" t="str">
        <f t="shared" si="231"/>
        <v/>
      </c>
    </row>
    <row r="8953" spans="7:7" ht="18" customHeight="1">
      <c r="G8953" s="170" t="str">
        <f t="shared" si="231"/>
        <v/>
      </c>
    </row>
    <row r="8954" spans="7:7" ht="18" customHeight="1">
      <c r="G8954" s="170" t="str">
        <f t="shared" si="231"/>
        <v/>
      </c>
    </row>
    <row r="8955" spans="7:7" ht="18" customHeight="1">
      <c r="G8955" s="170" t="str">
        <f t="shared" si="231"/>
        <v/>
      </c>
    </row>
    <row r="8956" spans="7:7" ht="18" customHeight="1">
      <c r="G8956" s="170" t="str">
        <f t="shared" si="231"/>
        <v/>
      </c>
    </row>
    <row r="8957" spans="7:7" ht="18" customHeight="1">
      <c r="G8957" s="170" t="str">
        <f t="shared" si="231"/>
        <v/>
      </c>
    </row>
    <row r="8958" spans="7:7" ht="18" customHeight="1">
      <c r="G8958" s="170" t="str">
        <f t="shared" si="231"/>
        <v/>
      </c>
    </row>
    <row r="8959" spans="7:7" ht="18" customHeight="1">
      <c r="G8959" s="170" t="str">
        <f t="shared" si="231"/>
        <v/>
      </c>
    </row>
    <row r="8960" spans="7:7" ht="18" customHeight="1">
      <c r="G8960" s="170" t="str">
        <f t="shared" si="231"/>
        <v/>
      </c>
    </row>
    <row r="8961" spans="7:7" ht="18" customHeight="1">
      <c r="G8961" s="170" t="str">
        <f t="shared" si="231"/>
        <v/>
      </c>
    </row>
    <row r="8962" spans="7:7" ht="18" customHeight="1">
      <c r="G8962" s="170" t="str">
        <f t="shared" ref="G8962:G9025" si="232">IFERROR(IF(AND(COUNTIF(E8962:E8962,E8962)=(F8962),F8962&gt;0),ROW(),""),"")</f>
        <v/>
      </c>
    </row>
    <row r="8963" spans="7:7" ht="18" customHeight="1">
      <c r="G8963" s="170" t="str">
        <f t="shared" si="232"/>
        <v/>
      </c>
    </row>
    <row r="8964" spans="7:7" ht="18" customHeight="1">
      <c r="G8964" s="170" t="str">
        <f t="shared" si="232"/>
        <v/>
      </c>
    </row>
    <row r="8965" spans="7:7" ht="18" customHeight="1">
      <c r="G8965" s="170" t="str">
        <f t="shared" si="232"/>
        <v/>
      </c>
    </row>
    <row r="8966" spans="7:7" ht="18" customHeight="1">
      <c r="G8966" s="170" t="str">
        <f t="shared" si="232"/>
        <v/>
      </c>
    </row>
    <row r="8967" spans="7:7" ht="18" customHeight="1">
      <c r="G8967" s="170" t="str">
        <f t="shared" si="232"/>
        <v/>
      </c>
    </row>
    <row r="8968" spans="7:7" ht="18" customHeight="1">
      <c r="G8968" s="170" t="str">
        <f t="shared" si="232"/>
        <v/>
      </c>
    </row>
    <row r="8969" spans="7:7" ht="18" customHeight="1">
      <c r="G8969" s="170" t="str">
        <f t="shared" si="232"/>
        <v/>
      </c>
    </row>
    <row r="8970" spans="7:7" ht="18" customHeight="1">
      <c r="G8970" s="170" t="str">
        <f t="shared" si="232"/>
        <v/>
      </c>
    </row>
    <row r="8971" spans="7:7" ht="18" customHeight="1">
      <c r="G8971" s="170" t="str">
        <f t="shared" si="232"/>
        <v/>
      </c>
    </row>
    <row r="8972" spans="7:7" ht="18" customHeight="1">
      <c r="G8972" s="170" t="str">
        <f t="shared" si="232"/>
        <v/>
      </c>
    </row>
    <row r="8973" spans="7:7" ht="18" customHeight="1">
      <c r="G8973" s="170" t="str">
        <f t="shared" si="232"/>
        <v/>
      </c>
    </row>
    <row r="8974" spans="7:7" ht="18" customHeight="1">
      <c r="G8974" s="170" t="str">
        <f t="shared" si="232"/>
        <v/>
      </c>
    </row>
    <row r="8975" spans="7:7" ht="18" customHeight="1">
      <c r="G8975" s="170" t="str">
        <f t="shared" si="232"/>
        <v/>
      </c>
    </row>
    <row r="8976" spans="7:7" ht="18" customHeight="1">
      <c r="G8976" s="170" t="str">
        <f t="shared" si="232"/>
        <v/>
      </c>
    </row>
    <row r="8977" spans="7:7" ht="18" customHeight="1">
      <c r="G8977" s="170" t="str">
        <f t="shared" si="232"/>
        <v/>
      </c>
    </row>
    <row r="8978" spans="7:7" ht="18" customHeight="1">
      <c r="G8978" s="170" t="str">
        <f t="shared" si="232"/>
        <v/>
      </c>
    </row>
    <row r="8979" spans="7:7" ht="18" customHeight="1">
      <c r="G8979" s="170" t="str">
        <f t="shared" si="232"/>
        <v/>
      </c>
    </row>
    <row r="8980" spans="7:7" ht="18" customHeight="1">
      <c r="G8980" s="170" t="str">
        <f t="shared" si="232"/>
        <v/>
      </c>
    </row>
    <row r="8981" spans="7:7" ht="18" customHeight="1">
      <c r="G8981" s="170" t="str">
        <f t="shared" si="232"/>
        <v/>
      </c>
    </row>
    <row r="8982" spans="7:7" ht="18" customHeight="1">
      <c r="G8982" s="170" t="str">
        <f t="shared" si="232"/>
        <v/>
      </c>
    </row>
    <row r="8983" spans="7:7" ht="18" customHeight="1">
      <c r="G8983" s="170" t="str">
        <f t="shared" si="232"/>
        <v/>
      </c>
    </row>
    <row r="8984" spans="7:7" ht="18" customHeight="1">
      <c r="G8984" s="170" t="str">
        <f t="shared" si="232"/>
        <v/>
      </c>
    </row>
    <row r="8985" spans="7:7" ht="18" customHeight="1">
      <c r="G8985" s="170" t="str">
        <f t="shared" si="232"/>
        <v/>
      </c>
    </row>
    <row r="8986" spans="7:7" ht="18" customHeight="1">
      <c r="G8986" s="170" t="str">
        <f t="shared" si="232"/>
        <v/>
      </c>
    </row>
    <row r="8987" spans="7:7" ht="18" customHeight="1">
      <c r="G8987" s="170" t="str">
        <f t="shared" si="232"/>
        <v/>
      </c>
    </row>
    <row r="8988" spans="7:7" ht="18" customHeight="1">
      <c r="G8988" s="170" t="str">
        <f t="shared" si="232"/>
        <v/>
      </c>
    </row>
    <row r="8989" spans="7:7" ht="18" customHeight="1">
      <c r="G8989" s="170" t="str">
        <f t="shared" si="232"/>
        <v/>
      </c>
    </row>
    <row r="8990" spans="7:7" ht="18" customHeight="1">
      <c r="G8990" s="170" t="str">
        <f t="shared" si="232"/>
        <v/>
      </c>
    </row>
    <row r="8991" spans="7:7" ht="18" customHeight="1">
      <c r="G8991" s="170" t="str">
        <f t="shared" si="232"/>
        <v/>
      </c>
    </row>
    <row r="8992" spans="7:7" ht="18" customHeight="1">
      <c r="G8992" s="170" t="str">
        <f t="shared" si="232"/>
        <v/>
      </c>
    </row>
    <row r="8993" spans="7:7" ht="18" customHeight="1">
      <c r="G8993" s="170" t="str">
        <f t="shared" si="232"/>
        <v/>
      </c>
    </row>
    <row r="8994" spans="7:7" ht="18" customHeight="1">
      <c r="G8994" s="170" t="str">
        <f t="shared" si="232"/>
        <v/>
      </c>
    </row>
    <row r="8995" spans="7:7" ht="18" customHeight="1">
      <c r="G8995" s="170" t="str">
        <f t="shared" si="232"/>
        <v/>
      </c>
    </row>
    <row r="8996" spans="7:7" ht="18" customHeight="1">
      <c r="G8996" s="170" t="str">
        <f t="shared" si="232"/>
        <v/>
      </c>
    </row>
    <row r="8997" spans="7:7" ht="18" customHeight="1">
      <c r="G8997" s="170" t="str">
        <f t="shared" si="232"/>
        <v/>
      </c>
    </row>
    <row r="8998" spans="7:7" ht="18" customHeight="1">
      <c r="G8998" s="170" t="str">
        <f t="shared" si="232"/>
        <v/>
      </c>
    </row>
    <row r="8999" spans="7:7" ht="18" customHeight="1">
      <c r="G8999" s="170" t="str">
        <f t="shared" si="232"/>
        <v/>
      </c>
    </row>
    <row r="9000" spans="7:7" ht="18" customHeight="1">
      <c r="G9000" s="170" t="str">
        <f t="shared" si="232"/>
        <v/>
      </c>
    </row>
    <row r="9001" spans="7:7" ht="18" customHeight="1">
      <c r="G9001" s="170" t="str">
        <f t="shared" si="232"/>
        <v/>
      </c>
    </row>
    <row r="9002" spans="7:7" ht="18" customHeight="1">
      <c r="G9002" s="170" t="str">
        <f t="shared" si="232"/>
        <v/>
      </c>
    </row>
    <row r="9003" spans="7:7" ht="18" customHeight="1">
      <c r="G9003" s="170" t="str">
        <f t="shared" si="232"/>
        <v/>
      </c>
    </row>
    <row r="9004" spans="7:7" ht="18" customHeight="1">
      <c r="G9004" s="170" t="str">
        <f t="shared" si="232"/>
        <v/>
      </c>
    </row>
    <row r="9005" spans="7:7" ht="18" customHeight="1">
      <c r="G9005" s="170" t="str">
        <f t="shared" si="232"/>
        <v/>
      </c>
    </row>
    <row r="9006" spans="7:7" ht="18" customHeight="1">
      <c r="G9006" s="170" t="str">
        <f t="shared" si="232"/>
        <v/>
      </c>
    </row>
    <row r="9007" spans="7:7" ht="18" customHeight="1">
      <c r="G9007" s="170" t="str">
        <f t="shared" si="232"/>
        <v/>
      </c>
    </row>
    <row r="9008" spans="7:7" ht="18" customHeight="1">
      <c r="G9008" s="170" t="str">
        <f t="shared" si="232"/>
        <v/>
      </c>
    </row>
    <row r="9009" spans="7:7" ht="18" customHeight="1">
      <c r="G9009" s="170" t="str">
        <f t="shared" si="232"/>
        <v/>
      </c>
    </row>
    <row r="9010" spans="7:7" ht="18" customHeight="1">
      <c r="G9010" s="170" t="str">
        <f t="shared" si="232"/>
        <v/>
      </c>
    </row>
    <row r="9011" spans="7:7" ht="18" customHeight="1">
      <c r="G9011" s="170" t="str">
        <f t="shared" si="232"/>
        <v/>
      </c>
    </row>
    <row r="9012" spans="7:7" ht="18" customHeight="1">
      <c r="G9012" s="170" t="str">
        <f t="shared" si="232"/>
        <v/>
      </c>
    </row>
    <row r="9013" spans="7:7" ht="18" customHeight="1">
      <c r="G9013" s="170" t="str">
        <f t="shared" si="232"/>
        <v/>
      </c>
    </row>
    <row r="9014" spans="7:7" ht="18" customHeight="1">
      <c r="G9014" s="170" t="str">
        <f t="shared" si="232"/>
        <v/>
      </c>
    </row>
    <row r="9015" spans="7:7" ht="18" customHeight="1">
      <c r="G9015" s="170" t="str">
        <f t="shared" si="232"/>
        <v/>
      </c>
    </row>
    <row r="9016" spans="7:7" ht="18" customHeight="1">
      <c r="G9016" s="170" t="str">
        <f t="shared" si="232"/>
        <v/>
      </c>
    </row>
    <row r="9017" spans="7:7" ht="18" customHeight="1">
      <c r="G9017" s="170" t="str">
        <f t="shared" si="232"/>
        <v/>
      </c>
    </row>
    <row r="9018" spans="7:7" ht="18" customHeight="1">
      <c r="G9018" s="170" t="str">
        <f t="shared" si="232"/>
        <v/>
      </c>
    </row>
    <row r="9019" spans="7:7" ht="18" customHeight="1">
      <c r="G9019" s="170" t="str">
        <f t="shared" si="232"/>
        <v/>
      </c>
    </row>
    <row r="9020" spans="7:7" ht="18" customHeight="1">
      <c r="G9020" s="170" t="str">
        <f t="shared" si="232"/>
        <v/>
      </c>
    </row>
    <row r="9021" spans="7:7" ht="18" customHeight="1">
      <c r="G9021" s="170" t="str">
        <f t="shared" si="232"/>
        <v/>
      </c>
    </row>
    <row r="9022" spans="7:7" ht="18" customHeight="1">
      <c r="G9022" s="170" t="str">
        <f t="shared" si="232"/>
        <v/>
      </c>
    </row>
    <row r="9023" spans="7:7" ht="18" customHeight="1">
      <c r="G9023" s="170" t="str">
        <f t="shared" si="232"/>
        <v/>
      </c>
    </row>
    <row r="9024" spans="7:7" ht="18" customHeight="1">
      <c r="G9024" s="170" t="str">
        <f t="shared" si="232"/>
        <v/>
      </c>
    </row>
    <row r="9025" spans="7:7" ht="18" customHeight="1">
      <c r="G9025" s="170" t="str">
        <f t="shared" si="232"/>
        <v/>
      </c>
    </row>
    <row r="9026" spans="7:7" ht="18" customHeight="1">
      <c r="G9026" s="170" t="str">
        <f t="shared" ref="G9026:G9089" si="233">IFERROR(IF(AND(COUNTIF(E9026:E9026,E9026)=(F9026),F9026&gt;0),ROW(),""),"")</f>
        <v/>
      </c>
    </row>
    <row r="9027" spans="7:7" ht="18" customHeight="1">
      <c r="G9027" s="170" t="str">
        <f t="shared" si="233"/>
        <v/>
      </c>
    </row>
    <row r="9028" spans="7:7" ht="18" customHeight="1">
      <c r="G9028" s="170" t="str">
        <f t="shared" si="233"/>
        <v/>
      </c>
    </row>
    <row r="9029" spans="7:7" ht="18" customHeight="1">
      <c r="G9029" s="170" t="str">
        <f t="shared" si="233"/>
        <v/>
      </c>
    </row>
    <row r="9030" spans="7:7" ht="18" customHeight="1">
      <c r="G9030" s="170" t="str">
        <f t="shared" si="233"/>
        <v/>
      </c>
    </row>
    <row r="9031" spans="7:7" ht="18" customHeight="1">
      <c r="G9031" s="170" t="str">
        <f t="shared" si="233"/>
        <v/>
      </c>
    </row>
    <row r="9032" spans="7:7" ht="18" customHeight="1">
      <c r="G9032" s="170" t="str">
        <f t="shared" si="233"/>
        <v/>
      </c>
    </row>
    <row r="9033" spans="7:7" ht="18" customHeight="1">
      <c r="G9033" s="170" t="str">
        <f t="shared" si="233"/>
        <v/>
      </c>
    </row>
    <row r="9034" spans="7:7" ht="18" customHeight="1">
      <c r="G9034" s="170" t="str">
        <f t="shared" si="233"/>
        <v/>
      </c>
    </row>
    <row r="9035" spans="7:7" ht="18" customHeight="1">
      <c r="G9035" s="170" t="str">
        <f t="shared" si="233"/>
        <v/>
      </c>
    </row>
    <row r="9036" spans="7:7" ht="18" customHeight="1">
      <c r="G9036" s="170" t="str">
        <f t="shared" si="233"/>
        <v/>
      </c>
    </row>
    <row r="9037" spans="7:7" ht="18" customHeight="1">
      <c r="G9037" s="170" t="str">
        <f t="shared" si="233"/>
        <v/>
      </c>
    </row>
    <row r="9038" spans="7:7" ht="18" customHeight="1">
      <c r="G9038" s="170" t="str">
        <f t="shared" si="233"/>
        <v/>
      </c>
    </row>
    <row r="9039" spans="7:7" ht="18" customHeight="1">
      <c r="G9039" s="170" t="str">
        <f t="shared" si="233"/>
        <v/>
      </c>
    </row>
    <row r="9040" spans="7:7" ht="18" customHeight="1">
      <c r="G9040" s="170" t="str">
        <f t="shared" si="233"/>
        <v/>
      </c>
    </row>
    <row r="9041" spans="7:7" ht="18" customHeight="1">
      <c r="G9041" s="170" t="str">
        <f t="shared" si="233"/>
        <v/>
      </c>
    </row>
    <row r="9042" spans="7:7" ht="18" customHeight="1">
      <c r="G9042" s="170" t="str">
        <f t="shared" si="233"/>
        <v/>
      </c>
    </row>
    <row r="9043" spans="7:7" ht="18" customHeight="1">
      <c r="G9043" s="170" t="str">
        <f t="shared" si="233"/>
        <v/>
      </c>
    </row>
    <row r="9044" spans="7:7" ht="18" customHeight="1">
      <c r="G9044" s="170" t="str">
        <f t="shared" si="233"/>
        <v/>
      </c>
    </row>
    <row r="9045" spans="7:7" ht="18" customHeight="1">
      <c r="G9045" s="170" t="str">
        <f t="shared" si="233"/>
        <v/>
      </c>
    </row>
    <row r="9046" spans="7:7" ht="18" customHeight="1">
      <c r="G9046" s="170" t="str">
        <f t="shared" si="233"/>
        <v/>
      </c>
    </row>
    <row r="9047" spans="7:7" ht="18" customHeight="1">
      <c r="G9047" s="170" t="str">
        <f t="shared" si="233"/>
        <v/>
      </c>
    </row>
    <row r="9048" spans="7:7" ht="18" customHeight="1">
      <c r="G9048" s="170" t="str">
        <f t="shared" si="233"/>
        <v/>
      </c>
    </row>
    <row r="9049" spans="7:7" ht="18" customHeight="1">
      <c r="G9049" s="170" t="str">
        <f t="shared" si="233"/>
        <v/>
      </c>
    </row>
    <row r="9050" spans="7:7" ht="18" customHeight="1">
      <c r="G9050" s="170" t="str">
        <f t="shared" si="233"/>
        <v/>
      </c>
    </row>
    <row r="9051" spans="7:7" ht="18" customHeight="1">
      <c r="G9051" s="170" t="str">
        <f t="shared" si="233"/>
        <v/>
      </c>
    </row>
    <row r="9052" spans="7:7" ht="18" customHeight="1">
      <c r="G9052" s="170" t="str">
        <f t="shared" si="233"/>
        <v/>
      </c>
    </row>
    <row r="9053" spans="7:7" ht="18" customHeight="1">
      <c r="G9053" s="170" t="str">
        <f t="shared" si="233"/>
        <v/>
      </c>
    </row>
    <row r="9054" spans="7:7" ht="18" customHeight="1">
      <c r="G9054" s="170" t="str">
        <f t="shared" si="233"/>
        <v/>
      </c>
    </row>
    <row r="9055" spans="7:7" ht="18" customHeight="1">
      <c r="G9055" s="170" t="str">
        <f t="shared" si="233"/>
        <v/>
      </c>
    </row>
    <row r="9056" spans="7:7" ht="18" customHeight="1">
      <c r="G9056" s="170" t="str">
        <f t="shared" si="233"/>
        <v/>
      </c>
    </row>
    <row r="9057" spans="7:7" ht="18" customHeight="1">
      <c r="G9057" s="170" t="str">
        <f t="shared" si="233"/>
        <v/>
      </c>
    </row>
    <row r="9058" spans="7:7" ht="18" customHeight="1">
      <c r="G9058" s="170" t="str">
        <f t="shared" si="233"/>
        <v/>
      </c>
    </row>
    <row r="9059" spans="7:7" ht="18" customHeight="1">
      <c r="G9059" s="170" t="str">
        <f t="shared" si="233"/>
        <v/>
      </c>
    </row>
    <row r="9060" spans="7:7" ht="18" customHeight="1">
      <c r="G9060" s="170" t="str">
        <f t="shared" si="233"/>
        <v/>
      </c>
    </row>
    <row r="9061" spans="7:7" ht="18" customHeight="1">
      <c r="G9061" s="170" t="str">
        <f t="shared" si="233"/>
        <v/>
      </c>
    </row>
    <row r="9062" spans="7:7" ht="18" customHeight="1">
      <c r="G9062" s="170" t="str">
        <f t="shared" si="233"/>
        <v/>
      </c>
    </row>
    <row r="9063" spans="7:7" ht="18" customHeight="1">
      <c r="G9063" s="170" t="str">
        <f t="shared" si="233"/>
        <v/>
      </c>
    </row>
    <row r="9064" spans="7:7" ht="18" customHeight="1">
      <c r="G9064" s="170" t="str">
        <f t="shared" si="233"/>
        <v/>
      </c>
    </row>
    <row r="9065" spans="7:7" ht="18" customHeight="1">
      <c r="G9065" s="170" t="str">
        <f t="shared" si="233"/>
        <v/>
      </c>
    </row>
    <row r="9066" spans="7:7" ht="18" customHeight="1">
      <c r="G9066" s="170" t="str">
        <f t="shared" si="233"/>
        <v/>
      </c>
    </row>
    <row r="9067" spans="7:7" ht="18" customHeight="1">
      <c r="G9067" s="170" t="str">
        <f t="shared" si="233"/>
        <v/>
      </c>
    </row>
    <row r="9068" spans="7:7" ht="18" customHeight="1">
      <c r="G9068" s="170" t="str">
        <f t="shared" si="233"/>
        <v/>
      </c>
    </row>
    <row r="9069" spans="7:7" ht="18" customHeight="1">
      <c r="G9069" s="170" t="str">
        <f t="shared" si="233"/>
        <v/>
      </c>
    </row>
    <row r="9070" spans="7:7" ht="18" customHeight="1">
      <c r="G9070" s="170" t="str">
        <f t="shared" si="233"/>
        <v/>
      </c>
    </row>
    <row r="9071" spans="7:7" ht="18" customHeight="1">
      <c r="G9071" s="170" t="str">
        <f t="shared" si="233"/>
        <v/>
      </c>
    </row>
    <row r="9072" spans="7:7" ht="18" customHeight="1">
      <c r="G9072" s="170" t="str">
        <f t="shared" si="233"/>
        <v/>
      </c>
    </row>
    <row r="9073" spans="7:7" ht="18" customHeight="1">
      <c r="G9073" s="170" t="str">
        <f t="shared" si="233"/>
        <v/>
      </c>
    </row>
    <row r="9074" spans="7:7" ht="18" customHeight="1">
      <c r="G9074" s="170" t="str">
        <f t="shared" si="233"/>
        <v/>
      </c>
    </row>
    <row r="9075" spans="7:7" ht="18" customHeight="1">
      <c r="G9075" s="170" t="str">
        <f t="shared" si="233"/>
        <v/>
      </c>
    </row>
    <row r="9076" spans="7:7" ht="18" customHeight="1">
      <c r="G9076" s="170" t="str">
        <f t="shared" si="233"/>
        <v/>
      </c>
    </row>
    <row r="9077" spans="7:7" ht="18" customHeight="1">
      <c r="G9077" s="170" t="str">
        <f t="shared" si="233"/>
        <v/>
      </c>
    </row>
    <row r="9078" spans="7:7" ht="18" customHeight="1">
      <c r="G9078" s="170" t="str">
        <f t="shared" si="233"/>
        <v/>
      </c>
    </row>
    <row r="9079" spans="7:7" ht="18" customHeight="1">
      <c r="G9079" s="170" t="str">
        <f t="shared" si="233"/>
        <v/>
      </c>
    </row>
    <row r="9080" spans="7:7" ht="18" customHeight="1">
      <c r="G9080" s="170" t="str">
        <f t="shared" si="233"/>
        <v/>
      </c>
    </row>
    <row r="9081" spans="7:7" ht="18" customHeight="1">
      <c r="G9081" s="170" t="str">
        <f t="shared" si="233"/>
        <v/>
      </c>
    </row>
    <row r="9082" spans="7:7" ht="18" customHeight="1">
      <c r="G9082" s="170" t="str">
        <f t="shared" si="233"/>
        <v/>
      </c>
    </row>
    <row r="9083" spans="7:7" ht="18" customHeight="1">
      <c r="G9083" s="170" t="str">
        <f t="shared" si="233"/>
        <v/>
      </c>
    </row>
    <row r="9084" spans="7:7" ht="18" customHeight="1">
      <c r="G9084" s="170" t="str">
        <f t="shared" si="233"/>
        <v/>
      </c>
    </row>
    <row r="9085" spans="7:7" ht="18" customHeight="1">
      <c r="G9085" s="170" t="str">
        <f t="shared" si="233"/>
        <v/>
      </c>
    </row>
    <row r="9086" spans="7:7" ht="18" customHeight="1">
      <c r="G9086" s="170" t="str">
        <f t="shared" si="233"/>
        <v/>
      </c>
    </row>
    <row r="9087" spans="7:7" ht="18" customHeight="1">
      <c r="G9087" s="170" t="str">
        <f t="shared" si="233"/>
        <v/>
      </c>
    </row>
    <row r="9088" spans="7:7" ht="18" customHeight="1">
      <c r="G9088" s="170" t="str">
        <f t="shared" si="233"/>
        <v/>
      </c>
    </row>
    <row r="9089" spans="7:7" ht="18" customHeight="1">
      <c r="G9089" s="170" t="str">
        <f t="shared" si="233"/>
        <v/>
      </c>
    </row>
    <row r="9090" spans="7:7" ht="18" customHeight="1">
      <c r="G9090" s="170" t="str">
        <f t="shared" ref="G9090:G9125" si="234">IFERROR(IF(AND(COUNTIF(E9090:E9090,E9090)=(F9090),F9090&gt;0),ROW(),""),"")</f>
        <v/>
      </c>
    </row>
    <row r="9091" spans="7:7" ht="18" customHeight="1">
      <c r="G9091" s="170" t="str">
        <f t="shared" si="234"/>
        <v/>
      </c>
    </row>
    <row r="9092" spans="7:7" ht="18" customHeight="1">
      <c r="G9092" s="170" t="str">
        <f t="shared" si="234"/>
        <v/>
      </c>
    </row>
    <row r="9093" spans="7:7" ht="18" customHeight="1">
      <c r="G9093" s="170" t="str">
        <f t="shared" si="234"/>
        <v/>
      </c>
    </row>
    <row r="9094" spans="7:7" ht="18" customHeight="1">
      <c r="G9094" s="170" t="str">
        <f t="shared" si="234"/>
        <v/>
      </c>
    </row>
    <row r="9095" spans="7:7" ht="18" customHeight="1">
      <c r="G9095" s="170" t="str">
        <f t="shared" si="234"/>
        <v/>
      </c>
    </row>
    <row r="9096" spans="7:7" ht="18" customHeight="1">
      <c r="G9096" s="170" t="str">
        <f t="shared" si="234"/>
        <v/>
      </c>
    </row>
    <row r="9097" spans="7:7" ht="18" customHeight="1">
      <c r="G9097" s="170" t="str">
        <f t="shared" si="234"/>
        <v/>
      </c>
    </row>
    <row r="9098" spans="7:7" ht="18" customHeight="1">
      <c r="G9098" s="170" t="str">
        <f t="shared" si="234"/>
        <v/>
      </c>
    </row>
    <row r="9099" spans="7:7" ht="18" customHeight="1">
      <c r="G9099" s="170" t="str">
        <f t="shared" si="234"/>
        <v/>
      </c>
    </row>
    <row r="9100" spans="7:7" ht="18" customHeight="1">
      <c r="G9100" s="170" t="str">
        <f t="shared" si="234"/>
        <v/>
      </c>
    </row>
    <row r="9101" spans="7:7" ht="18" customHeight="1">
      <c r="G9101" s="170" t="str">
        <f t="shared" si="234"/>
        <v/>
      </c>
    </row>
    <row r="9102" spans="7:7" ht="18" customHeight="1">
      <c r="G9102" s="170" t="str">
        <f t="shared" si="234"/>
        <v/>
      </c>
    </row>
    <row r="9103" spans="7:7" ht="18" customHeight="1">
      <c r="G9103" s="170" t="str">
        <f t="shared" si="234"/>
        <v/>
      </c>
    </row>
    <row r="9104" spans="7:7" ht="18" customHeight="1">
      <c r="G9104" s="170" t="str">
        <f t="shared" si="234"/>
        <v/>
      </c>
    </row>
    <row r="9105" spans="7:7" ht="18" customHeight="1">
      <c r="G9105" s="170" t="str">
        <f t="shared" si="234"/>
        <v/>
      </c>
    </row>
    <row r="9106" spans="7:7" ht="18" customHeight="1">
      <c r="G9106" s="170" t="str">
        <f t="shared" si="234"/>
        <v/>
      </c>
    </row>
    <row r="9107" spans="7:7" ht="18" customHeight="1">
      <c r="G9107" s="170" t="str">
        <f t="shared" si="234"/>
        <v/>
      </c>
    </row>
    <row r="9108" spans="7:7" ht="18" customHeight="1">
      <c r="G9108" s="170" t="str">
        <f t="shared" si="234"/>
        <v/>
      </c>
    </row>
    <row r="9109" spans="7:7" ht="18" customHeight="1">
      <c r="G9109" s="170" t="str">
        <f t="shared" si="234"/>
        <v/>
      </c>
    </row>
    <row r="9110" spans="7:7" ht="18" customHeight="1">
      <c r="G9110" s="170" t="str">
        <f t="shared" si="234"/>
        <v/>
      </c>
    </row>
    <row r="9111" spans="7:7" ht="18" customHeight="1">
      <c r="G9111" s="170" t="str">
        <f t="shared" si="234"/>
        <v/>
      </c>
    </row>
    <row r="9112" spans="7:7" ht="18" customHeight="1">
      <c r="G9112" s="170" t="str">
        <f t="shared" si="234"/>
        <v/>
      </c>
    </row>
    <row r="9113" spans="7:7" ht="18" customHeight="1">
      <c r="G9113" s="170" t="str">
        <f t="shared" si="234"/>
        <v/>
      </c>
    </row>
    <row r="9114" spans="7:7" ht="18" customHeight="1">
      <c r="G9114" s="170" t="str">
        <f t="shared" si="234"/>
        <v/>
      </c>
    </row>
    <row r="9115" spans="7:7" ht="18" customHeight="1">
      <c r="G9115" s="170" t="str">
        <f t="shared" si="234"/>
        <v/>
      </c>
    </row>
    <row r="9116" spans="7:7" ht="18" customHeight="1">
      <c r="G9116" s="170" t="str">
        <f t="shared" si="234"/>
        <v/>
      </c>
    </row>
    <row r="9117" spans="7:7" ht="18" customHeight="1">
      <c r="G9117" s="170" t="str">
        <f t="shared" si="234"/>
        <v/>
      </c>
    </row>
    <row r="9118" spans="7:7" ht="18" customHeight="1">
      <c r="G9118" s="170" t="str">
        <f t="shared" si="234"/>
        <v/>
      </c>
    </row>
    <row r="9119" spans="7:7" ht="18" customHeight="1">
      <c r="G9119" s="170" t="str">
        <f t="shared" si="234"/>
        <v/>
      </c>
    </row>
    <row r="9120" spans="7:7" ht="18" customHeight="1">
      <c r="G9120" s="170" t="str">
        <f t="shared" si="234"/>
        <v/>
      </c>
    </row>
    <row r="9121" spans="7:7" ht="18" customHeight="1">
      <c r="G9121" s="170" t="str">
        <f t="shared" si="234"/>
        <v/>
      </c>
    </row>
    <row r="9122" spans="7:7" ht="18" customHeight="1">
      <c r="G9122" s="170" t="str">
        <f t="shared" si="234"/>
        <v/>
      </c>
    </row>
    <row r="9123" spans="7:7" ht="18" customHeight="1">
      <c r="G9123" s="170" t="str">
        <f t="shared" si="234"/>
        <v/>
      </c>
    </row>
    <row r="9124" spans="7:7" ht="18" customHeight="1">
      <c r="G9124" s="170" t="str">
        <f t="shared" si="234"/>
        <v/>
      </c>
    </row>
    <row r="9125" spans="7:7" ht="18" customHeight="1">
      <c r="G9125" s="170" t="str">
        <f t="shared" si="234"/>
        <v/>
      </c>
    </row>
  </sheetData>
  <sortState ref="Q1:Q13139">
    <sortCondition ref="Q1"/>
  </sortState>
  <pageMargins left="0.7" right="0.7" top="0.75" bottom="0.75" header="0.3" footer="0.3"/>
  <pageSetup paperSize="9" orientation="portrait" horizontalDpi="4294967295" verticalDpi="4294967295"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5"/>
  <dimension ref="A2:F32"/>
  <sheetViews>
    <sheetView workbookViewId="0">
      <selection activeCell="F33" sqref="F33"/>
    </sheetView>
  </sheetViews>
  <sheetFormatPr defaultRowHeight="12.75"/>
  <cols>
    <col min="1" max="1" width="19.28515625" style="304" customWidth="1"/>
    <col min="2" max="2" width="5.42578125" style="304" customWidth="1"/>
    <col min="3" max="3" width="5.140625" style="304" customWidth="1"/>
    <col min="4" max="4" width="24.85546875" style="304" customWidth="1"/>
    <col min="5" max="5" width="14" style="304" customWidth="1"/>
    <col min="6" max="6" width="18.28515625" style="304" customWidth="1"/>
    <col min="7" max="7" width="6.140625" style="304" customWidth="1"/>
    <col min="8" max="256" width="9.140625" style="304"/>
    <col min="257" max="257" width="19.28515625" style="304" customWidth="1"/>
    <col min="258" max="258" width="5.42578125" style="304" customWidth="1"/>
    <col min="259" max="259" width="5.140625" style="304" customWidth="1"/>
    <col min="260" max="260" width="24.85546875" style="304" customWidth="1"/>
    <col min="261" max="261" width="14" style="304" customWidth="1"/>
    <col min="262" max="262" width="18.28515625" style="304" customWidth="1"/>
    <col min="263" max="263" width="6.140625" style="304" customWidth="1"/>
    <col min="264" max="512" width="9.140625" style="304"/>
    <col min="513" max="513" width="19.28515625" style="304" customWidth="1"/>
    <col min="514" max="514" width="5.42578125" style="304" customWidth="1"/>
    <col min="515" max="515" width="5.140625" style="304" customWidth="1"/>
    <col min="516" max="516" width="24.85546875" style="304" customWidth="1"/>
    <col min="517" max="517" width="14" style="304" customWidth="1"/>
    <col min="518" max="518" width="18.28515625" style="304" customWidth="1"/>
    <col min="519" max="519" width="6.140625" style="304" customWidth="1"/>
    <col min="520" max="768" width="9.140625" style="304"/>
    <col min="769" max="769" width="19.28515625" style="304" customWidth="1"/>
    <col min="770" max="770" width="5.42578125" style="304" customWidth="1"/>
    <col min="771" max="771" width="5.140625" style="304" customWidth="1"/>
    <col min="772" max="772" width="24.85546875" style="304" customWidth="1"/>
    <col min="773" max="773" width="14" style="304" customWidth="1"/>
    <col min="774" max="774" width="18.28515625" style="304" customWidth="1"/>
    <col min="775" max="775" width="6.140625" style="304" customWidth="1"/>
    <col min="776" max="1024" width="9.140625" style="304"/>
    <col min="1025" max="1025" width="19.28515625" style="304" customWidth="1"/>
    <col min="1026" max="1026" width="5.42578125" style="304" customWidth="1"/>
    <col min="1027" max="1027" width="5.140625" style="304" customWidth="1"/>
    <col min="1028" max="1028" width="24.85546875" style="304" customWidth="1"/>
    <col min="1029" max="1029" width="14" style="304" customWidth="1"/>
    <col min="1030" max="1030" width="18.28515625" style="304" customWidth="1"/>
    <col min="1031" max="1031" width="6.140625" style="304" customWidth="1"/>
    <col min="1032" max="1280" width="9.140625" style="304"/>
    <col min="1281" max="1281" width="19.28515625" style="304" customWidth="1"/>
    <col min="1282" max="1282" width="5.42578125" style="304" customWidth="1"/>
    <col min="1283" max="1283" width="5.140625" style="304" customWidth="1"/>
    <col min="1284" max="1284" width="24.85546875" style="304" customWidth="1"/>
    <col min="1285" max="1285" width="14" style="304" customWidth="1"/>
    <col min="1286" max="1286" width="18.28515625" style="304" customWidth="1"/>
    <col min="1287" max="1287" width="6.140625" style="304" customWidth="1"/>
    <col min="1288" max="1536" width="9.140625" style="304"/>
    <col min="1537" max="1537" width="19.28515625" style="304" customWidth="1"/>
    <col min="1538" max="1538" width="5.42578125" style="304" customWidth="1"/>
    <col min="1539" max="1539" width="5.140625" style="304" customWidth="1"/>
    <col min="1540" max="1540" width="24.85546875" style="304" customWidth="1"/>
    <col min="1541" max="1541" width="14" style="304" customWidth="1"/>
    <col min="1542" max="1542" width="18.28515625" style="304" customWidth="1"/>
    <col min="1543" max="1543" width="6.140625" style="304" customWidth="1"/>
    <col min="1544" max="1792" width="9.140625" style="304"/>
    <col min="1793" max="1793" width="19.28515625" style="304" customWidth="1"/>
    <col min="1794" max="1794" width="5.42578125" style="304" customWidth="1"/>
    <col min="1795" max="1795" width="5.140625" style="304" customWidth="1"/>
    <col min="1796" max="1796" width="24.85546875" style="304" customWidth="1"/>
    <col min="1797" max="1797" width="14" style="304" customWidth="1"/>
    <col min="1798" max="1798" width="18.28515625" style="304" customWidth="1"/>
    <col min="1799" max="1799" width="6.140625" style="304" customWidth="1"/>
    <col min="1800" max="2048" width="9.140625" style="304"/>
    <col min="2049" max="2049" width="19.28515625" style="304" customWidth="1"/>
    <col min="2050" max="2050" width="5.42578125" style="304" customWidth="1"/>
    <col min="2051" max="2051" width="5.140625" style="304" customWidth="1"/>
    <col min="2052" max="2052" width="24.85546875" style="304" customWidth="1"/>
    <col min="2053" max="2053" width="14" style="304" customWidth="1"/>
    <col min="2054" max="2054" width="18.28515625" style="304" customWidth="1"/>
    <col min="2055" max="2055" width="6.140625" style="304" customWidth="1"/>
    <col min="2056" max="2304" width="9.140625" style="304"/>
    <col min="2305" max="2305" width="19.28515625" style="304" customWidth="1"/>
    <col min="2306" max="2306" width="5.42578125" style="304" customWidth="1"/>
    <col min="2307" max="2307" width="5.140625" style="304" customWidth="1"/>
    <col min="2308" max="2308" width="24.85546875" style="304" customWidth="1"/>
    <col min="2309" max="2309" width="14" style="304" customWidth="1"/>
    <col min="2310" max="2310" width="18.28515625" style="304" customWidth="1"/>
    <col min="2311" max="2311" width="6.140625" style="304" customWidth="1"/>
    <col min="2312" max="2560" width="9.140625" style="304"/>
    <col min="2561" max="2561" width="19.28515625" style="304" customWidth="1"/>
    <col min="2562" max="2562" width="5.42578125" style="304" customWidth="1"/>
    <col min="2563" max="2563" width="5.140625" style="304" customWidth="1"/>
    <col min="2564" max="2564" width="24.85546875" style="304" customWidth="1"/>
    <col min="2565" max="2565" width="14" style="304" customWidth="1"/>
    <col min="2566" max="2566" width="18.28515625" style="304" customWidth="1"/>
    <col min="2567" max="2567" width="6.140625" style="304" customWidth="1"/>
    <col min="2568" max="2816" width="9.140625" style="304"/>
    <col min="2817" max="2817" width="19.28515625" style="304" customWidth="1"/>
    <col min="2818" max="2818" width="5.42578125" style="304" customWidth="1"/>
    <col min="2819" max="2819" width="5.140625" style="304" customWidth="1"/>
    <col min="2820" max="2820" width="24.85546875" style="304" customWidth="1"/>
    <col min="2821" max="2821" width="14" style="304" customWidth="1"/>
    <col min="2822" max="2822" width="18.28515625" style="304" customWidth="1"/>
    <col min="2823" max="2823" width="6.140625" style="304" customWidth="1"/>
    <col min="2824" max="3072" width="9.140625" style="304"/>
    <col min="3073" max="3073" width="19.28515625" style="304" customWidth="1"/>
    <col min="3074" max="3074" width="5.42578125" style="304" customWidth="1"/>
    <col min="3075" max="3075" width="5.140625" style="304" customWidth="1"/>
    <col min="3076" max="3076" width="24.85546875" style="304" customWidth="1"/>
    <col min="3077" max="3077" width="14" style="304" customWidth="1"/>
    <col min="3078" max="3078" width="18.28515625" style="304" customWidth="1"/>
    <col min="3079" max="3079" width="6.140625" style="304" customWidth="1"/>
    <col min="3080" max="3328" width="9.140625" style="304"/>
    <col min="3329" max="3329" width="19.28515625" style="304" customWidth="1"/>
    <col min="3330" max="3330" width="5.42578125" style="304" customWidth="1"/>
    <col min="3331" max="3331" width="5.140625" style="304" customWidth="1"/>
    <col min="3332" max="3332" width="24.85546875" style="304" customWidth="1"/>
    <col min="3333" max="3333" width="14" style="304" customWidth="1"/>
    <col min="3334" max="3334" width="18.28515625" style="304" customWidth="1"/>
    <col min="3335" max="3335" width="6.140625" style="304" customWidth="1"/>
    <col min="3336" max="3584" width="9.140625" style="304"/>
    <col min="3585" max="3585" width="19.28515625" style="304" customWidth="1"/>
    <col min="3586" max="3586" width="5.42578125" style="304" customWidth="1"/>
    <col min="3587" max="3587" width="5.140625" style="304" customWidth="1"/>
    <col min="3588" max="3588" width="24.85546875" style="304" customWidth="1"/>
    <col min="3589" max="3589" width="14" style="304" customWidth="1"/>
    <col min="3590" max="3590" width="18.28515625" style="304" customWidth="1"/>
    <col min="3591" max="3591" width="6.140625" style="304" customWidth="1"/>
    <col min="3592" max="3840" width="9.140625" style="304"/>
    <col min="3841" max="3841" width="19.28515625" style="304" customWidth="1"/>
    <col min="3842" max="3842" width="5.42578125" style="304" customWidth="1"/>
    <col min="3843" max="3843" width="5.140625" style="304" customWidth="1"/>
    <col min="3844" max="3844" width="24.85546875" style="304" customWidth="1"/>
    <col min="3845" max="3845" width="14" style="304" customWidth="1"/>
    <col min="3846" max="3846" width="18.28515625" style="304" customWidth="1"/>
    <col min="3847" max="3847" width="6.140625" style="304" customWidth="1"/>
    <col min="3848" max="4096" width="9.140625" style="304"/>
    <col min="4097" max="4097" width="19.28515625" style="304" customWidth="1"/>
    <col min="4098" max="4098" width="5.42578125" style="304" customWidth="1"/>
    <col min="4099" max="4099" width="5.140625" style="304" customWidth="1"/>
    <col min="4100" max="4100" width="24.85546875" style="304" customWidth="1"/>
    <col min="4101" max="4101" width="14" style="304" customWidth="1"/>
    <col min="4102" max="4102" width="18.28515625" style="304" customWidth="1"/>
    <col min="4103" max="4103" width="6.140625" style="304" customWidth="1"/>
    <col min="4104" max="4352" width="9.140625" style="304"/>
    <col min="4353" max="4353" width="19.28515625" style="304" customWidth="1"/>
    <col min="4354" max="4354" width="5.42578125" style="304" customWidth="1"/>
    <col min="4355" max="4355" width="5.140625" style="304" customWidth="1"/>
    <col min="4356" max="4356" width="24.85546875" style="304" customWidth="1"/>
    <col min="4357" max="4357" width="14" style="304" customWidth="1"/>
    <col min="4358" max="4358" width="18.28515625" style="304" customWidth="1"/>
    <col min="4359" max="4359" width="6.140625" style="304" customWidth="1"/>
    <col min="4360" max="4608" width="9.140625" style="304"/>
    <col min="4609" max="4609" width="19.28515625" style="304" customWidth="1"/>
    <col min="4610" max="4610" width="5.42578125" style="304" customWidth="1"/>
    <col min="4611" max="4611" width="5.140625" style="304" customWidth="1"/>
    <col min="4612" max="4612" width="24.85546875" style="304" customWidth="1"/>
    <col min="4613" max="4613" width="14" style="304" customWidth="1"/>
    <col min="4614" max="4614" width="18.28515625" style="304" customWidth="1"/>
    <col min="4615" max="4615" width="6.140625" style="304" customWidth="1"/>
    <col min="4616" max="4864" width="9.140625" style="304"/>
    <col min="4865" max="4865" width="19.28515625" style="304" customWidth="1"/>
    <col min="4866" max="4866" width="5.42578125" style="304" customWidth="1"/>
    <col min="4867" max="4867" width="5.140625" style="304" customWidth="1"/>
    <col min="4868" max="4868" width="24.85546875" style="304" customWidth="1"/>
    <col min="4869" max="4869" width="14" style="304" customWidth="1"/>
    <col min="4870" max="4870" width="18.28515625" style="304" customWidth="1"/>
    <col min="4871" max="4871" width="6.140625" style="304" customWidth="1"/>
    <col min="4872" max="5120" width="9.140625" style="304"/>
    <col min="5121" max="5121" width="19.28515625" style="304" customWidth="1"/>
    <col min="5122" max="5122" width="5.42578125" style="304" customWidth="1"/>
    <col min="5123" max="5123" width="5.140625" style="304" customWidth="1"/>
    <col min="5124" max="5124" width="24.85546875" style="304" customWidth="1"/>
    <col min="5125" max="5125" width="14" style="304" customWidth="1"/>
    <col min="5126" max="5126" width="18.28515625" style="304" customWidth="1"/>
    <col min="5127" max="5127" width="6.140625" style="304" customWidth="1"/>
    <col min="5128" max="5376" width="9.140625" style="304"/>
    <col min="5377" max="5377" width="19.28515625" style="304" customWidth="1"/>
    <col min="5378" max="5378" width="5.42578125" style="304" customWidth="1"/>
    <col min="5379" max="5379" width="5.140625" style="304" customWidth="1"/>
    <col min="5380" max="5380" width="24.85546875" style="304" customWidth="1"/>
    <col min="5381" max="5381" width="14" style="304" customWidth="1"/>
    <col min="5382" max="5382" width="18.28515625" style="304" customWidth="1"/>
    <col min="5383" max="5383" width="6.140625" style="304" customWidth="1"/>
    <col min="5384" max="5632" width="9.140625" style="304"/>
    <col min="5633" max="5633" width="19.28515625" style="304" customWidth="1"/>
    <col min="5634" max="5634" width="5.42578125" style="304" customWidth="1"/>
    <col min="5635" max="5635" width="5.140625" style="304" customWidth="1"/>
    <col min="5636" max="5636" width="24.85546875" style="304" customWidth="1"/>
    <col min="5637" max="5637" width="14" style="304" customWidth="1"/>
    <col min="5638" max="5638" width="18.28515625" style="304" customWidth="1"/>
    <col min="5639" max="5639" width="6.140625" style="304" customWidth="1"/>
    <col min="5640" max="5888" width="9.140625" style="304"/>
    <col min="5889" max="5889" width="19.28515625" style="304" customWidth="1"/>
    <col min="5890" max="5890" width="5.42578125" style="304" customWidth="1"/>
    <col min="5891" max="5891" width="5.140625" style="304" customWidth="1"/>
    <col min="5892" max="5892" width="24.85546875" style="304" customWidth="1"/>
    <col min="5893" max="5893" width="14" style="304" customWidth="1"/>
    <col min="5894" max="5894" width="18.28515625" style="304" customWidth="1"/>
    <col min="5895" max="5895" width="6.140625" style="304" customWidth="1"/>
    <col min="5896" max="6144" width="9.140625" style="304"/>
    <col min="6145" max="6145" width="19.28515625" style="304" customWidth="1"/>
    <col min="6146" max="6146" width="5.42578125" style="304" customWidth="1"/>
    <col min="6147" max="6147" width="5.140625" style="304" customWidth="1"/>
    <col min="6148" max="6148" width="24.85546875" style="304" customWidth="1"/>
    <col min="6149" max="6149" width="14" style="304" customWidth="1"/>
    <col min="6150" max="6150" width="18.28515625" style="304" customWidth="1"/>
    <col min="6151" max="6151" width="6.140625" style="304" customWidth="1"/>
    <col min="6152" max="6400" width="9.140625" style="304"/>
    <col min="6401" max="6401" width="19.28515625" style="304" customWidth="1"/>
    <col min="6402" max="6402" width="5.42578125" style="304" customWidth="1"/>
    <col min="6403" max="6403" width="5.140625" style="304" customWidth="1"/>
    <col min="6404" max="6404" width="24.85546875" style="304" customWidth="1"/>
    <col min="6405" max="6405" width="14" style="304" customWidth="1"/>
    <col min="6406" max="6406" width="18.28515625" style="304" customWidth="1"/>
    <col min="6407" max="6407" width="6.140625" style="304" customWidth="1"/>
    <col min="6408" max="6656" width="9.140625" style="304"/>
    <col min="6657" max="6657" width="19.28515625" style="304" customWidth="1"/>
    <col min="6658" max="6658" width="5.42578125" style="304" customWidth="1"/>
    <col min="6659" max="6659" width="5.140625" style="304" customWidth="1"/>
    <col min="6660" max="6660" width="24.85546875" style="304" customWidth="1"/>
    <col min="6661" max="6661" width="14" style="304" customWidth="1"/>
    <col min="6662" max="6662" width="18.28515625" style="304" customWidth="1"/>
    <col min="6663" max="6663" width="6.140625" style="304" customWidth="1"/>
    <col min="6664" max="6912" width="9.140625" style="304"/>
    <col min="6913" max="6913" width="19.28515625" style="304" customWidth="1"/>
    <col min="6914" max="6914" width="5.42578125" style="304" customWidth="1"/>
    <col min="6915" max="6915" width="5.140625" style="304" customWidth="1"/>
    <col min="6916" max="6916" width="24.85546875" style="304" customWidth="1"/>
    <col min="6917" max="6917" width="14" style="304" customWidth="1"/>
    <col min="6918" max="6918" width="18.28515625" style="304" customWidth="1"/>
    <col min="6919" max="6919" width="6.140625" style="304" customWidth="1"/>
    <col min="6920" max="7168" width="9.140625" style="304"/>
    <col min="7169" max="7169" width="19.28515625" style="304" customWidth="1"/>
    <col min="7170" max="7170" width="5.42578125" style="304" customWidth="1"/>
    <col min="7171" max="7171" width="5.140625" style="304" customWidth="1"/>
    <col min="7172" max="7172" width="24.85546875" style="304" customWidth="1"/>
    <col min="7173" max="7173" width="14" style="304" customWidth="1"/>
    <col min="7174" max="7174" width="18.28515625" style="304" customWidth="1"/>
    <col min="7175" max="7175" width="6.140625" style="304" customWidth="1"/>
    <col min="7176" max="7424" width="9.140625" style="304"/>
    <col min="7425" max="7425" width="19.28515625" style="304" customWidth="1"/>
    <col min="7426" max="7426" width="5.42578125" style="304" customWidth="1"/>
    <col min="7427" max="7427" width="5.140625" style="304" customWidth="1"/>
    <col min="7428" max="7428" width="24.85546875" style="304" customWidth="1"/>
    <col min="7429" max="7429" width="14" style="304" customWidth="1"/>
    <col min="7430" max="7430" width="18.28515625" style="304" customWidth="1"/>
    <col min="7431" max="7431" width="6.140625" style="304" customWidth="1"/>
    <col min="7432" max="7680" width="9.140625" style="304"/>
    <col min="7681" max="7681" width="19.28515625" style="304" customWidth="1"/>
    <col min="7682" max="7682" width="5.42578125" style="304" customWidth="1"/>
    <col min="7683" max="7683" width="5.140625" style="304" customWidth="1"/>
    <col min="7684" max="7684" width="24.85546875" style="304" customWidth="1"/>
    <col min="7685" max="7685" width="14" style="304" customWidth="1"/>
    <col min="7686" max="7686" width="18.28515625" style="304" customWidth="1"/>
    <col min="7687" max="7687" width="6.140625" style="304" customWidth="1"/>
    <col min="7688" max="7936" width="9.140625" style="304"/>
    <col min="7937" max="7937" width="19.28515625" style="304" customWidth="1"/>
    <col min="7938" max="7938" width="5.42578125" style="304" customWidth="1"/>
    <col min="7939" max="7939" width="5.140625" style="304" customWidth="1"/>
    <col min="7940" max="7940" width="24.85546875" style="304" customWidth="1"/>
    <col min="7941" max="7941" width="14" style="304" customWidth="1"/>
    <col min="7942" max="7942" width="18.28515625" style="304" customWidth="1"/>
    <col min="7943" max="7943" width="6.140625" style="304" customWidth="1"/>
    <col min="7944" max="8192" width="9.140625" style="304"/>
    <col min="8193" max="8193" width="19.28515625" style="304" customWidth="1"/>
    <col min="8194" max="8194" width="5.42578125" style="304" customWidth="1"/>
    <col min="8195" max="8195" width="5.140625" style="304" customWidth="1"/>
    <col min="8196" max="8196" width="24.85546875" style="304" customWidth="1"/>
    <col min="8197" max="8197" width="14" style="304" customWidth="1"/>
    <col min="8198" max="8198" width="18.28515625" style="304" customWidth="1"/>
    <col min="8199" max="8199" width="6.140625" style="304" customWidth="1"/>
    <col min="8200" max="8448" width="9.140625" style="304"/>
    <col min="8449" max="8449" width="19.28515625" style="304" customWidth="1"/>
    <col min="8450" max="8450" width="5.42578125" style="304" customWidth="1"/>
    <col min="8451" max="8451" width="5.140625" style="304" customWidth="1"/>
    <col min="8452" max="8452" width="24.85546875" style="304" customWidth="1"/>
    <col min="8453" max="8453" width="14" style="304" customWidth="1"/>
    <col min="8454" max="8454" width="18.28515625" style="304" customWidth="1"/>
    <col min="8455" max="8455" width="6.140625" style="304" customWidth="1"/>
    <col min="8456" max="8704" width="9.140625" style="304"/>
    <col min="8705" max="8705" width="19.28515625" style="304" customWidth="1"/>
    <col min="8706" max="8706" width="5.42578125" style="304" customWidth="1"/>
    <col min="8707" max="8707" width="5.140625" style="304" customWidth="1"/>
    <col min="8708" max="8708" width="24.85546875" style="304" customWidth="1"/>
    <col min="8709" max="8709" width="14" style="304" customWidth="1"/>
    <col min="8710" max="8710" width="18.28515625" style="304" customWidth="1"/>
    <col min="8711" max="8711" width="6.140625" style="304" customWidth="1"/>
    <col min="8712" max="8960" width="9.140625" style="304"/>
    <col min="8961" max="8961" width="19.28515625" style="304" customWidth="1"/>
    <col min="8962" max="8962" width="5.42578125" style="304" customWidth="1"/>
    <col min="8963" max="8963" width="5.140625" style="304" customWidth="1"/>
    <col min="8964" max="8964" width="24.85546875" style="304" customWidth="1"/>
    <col min="8965" max="8965" width="14" style="304" customWidth="1"/>
    <col min="8966" max="8966" width="18.28515625" style="304" customWidth="1"/>
    <col min="8967" max="8967" width="6.140625" style="304" customWidth="1"/>
    <col min="8968" max="9216" width="9.140625" style="304"/>
    <col min="9217" max="9217" width="19.28515625" style="304" customWidth="1"/>
    <col min="9218" max="9218" width="5.42578125" style="304" customWidth="1"/>
    <col min="9219" max="9219" width="5.140625" style="304" customWidth="1"/>
    <col min="9220" max="9220" width="24.85546875" style="304" customWidth="1"/>
    <col min="9221" max="9221" width="14" style="304" customWidth="1"/>
    <col min="9222" max="9222" width="18.28515625" style="304" customWidth="1"/>
    <col min="9223" max="9223" width="6.140625" style="304" customWidth="1"/>
    <col min="9224" max="9472" width="9.140625" style="304"/>
    <col min="9473" max="9473" width="19.28515625" style="304" customWidth="1"/>
    <col min="9474" max="9474" width="5.42578125" style="304" customWidth="1"/>
    <col min="9475" max="9475" width="5.140625" style="304" customWidth="1"/>
    <col min="9476" max="9476" width="24.85546875" style="304" customWidth="1"/>
    <col min="9477" max="9477" width="14" style="304" customWidth="1"/>
    <col min="9478" max="9478" width="18.28515625" style="304" customWidth="1"/>
    <col min="9479" max="9479" width="6.140625" style="304" customWidth="1"/>
    <col min="9480" max="9728" width="9.140625" style="304"/>
    <col min="9729" max="9729" width="19.28515625" style="304" customWidth="1"/>
    <col min="9730" max="9730" width="5.42578125" style="304" customWidth="1"/>
    <col min="9731" max="9731" width="5.140625" style="304" customWidth="1"/>
    <col min="9732" max="9732" width="24.85546875" style="304" customWidth="1"/>
    <col min="9733" max="9733" width="14" style="304" customWidth="1"/>
    <col min="9734" max="9734" width="18.28515625" style="304" customWidth="1"/>
    <col min="9735" max="9735" width="6.140625" style="304" customWidth="1"/>
    <col min="9736" max="9984" width="9.140625" style="304"/>
    <col min="9985" max="9985" width="19.28515625" style="304" customWidth="1"/>
    <col min="9986" max="9986" width="5.42578125" style="304" customWidth="1"/>
    <col min="9987" max="9987" width="5.140625" style="304" customWidth="1"/>
    <col min="9988" max="9988" width="24.85546875" style="304" customWidth="1"/>
    <col min="9989" max="9989" width="14" style="304" customWidth="1"/>
    <col min="9990" max="9990" width="18.28515625" style="304" customWidth="1"/>
    <col min="9991" max="9991" width="6.140625" style="304" customWidth="1"/>
    <col min="9992" max="10240" width="9.140625" style="304"/>
    <col min="10241" max="10241" width="19.28515625" style="304" customWidth="1"/>
    <col min="10242" max="10242" width="5.42578125" style="304" customWidth="1"/>
    <col min="10243" max="10243" width="5.140625" style="304" customWidth="1"/>
    <col min="10244" max="10244" width="24.85546875" style="304" customWidth="1"/>
    <col min="10245" max="10245" width="14" style="304" customWidth="1"/>
    <col min="10246" max="10246" width="18.28515625" style="304" customWidth="1"/>
    <col min="10247" max="10247" width="6.140625" style="304" customWidth="1"/>
    <col min="10248" max="10496" width="9.140625" style="304"/>
    <col min="10497" max="10497" width="19.28515625" style="304" customWidth="1"/>
    <col min="10498" max="10498" width="5.42578125" style="304" customWidth="1"/>
    <col min="10499" max="10499" width="5.140625" style="304" customWidth="1"/>
    <col min="10500" max="10500" width="24.85546875" style="304" customWidth="1"/>
    <col min="10501" max="10501" width="14" style="304" customWidth="1"/>
    <col min="10502" max="10502" width="18.28515625" style="304" customWidth="1"/>
    <col min="10503" max="10503" width="6.140625" style="304" customWidth="1"/>
    <col min="10504" max="10752" width="9.140625" style="304"/>
    <col min="10753" max="10753" width="19.28515625" style="304" customWidth="1"/>
    <col min="10754" max="10754" width="5.42578125" style="304" customWidth="1"/>
    <col min="10755" max="10755" width="5.140625" style="304" customWidth="1"/>
    <col min="10756" max="10756" width="24.85546875" style="304" customWidth="1"/>
    <col min="10757" max="10757" width="14" style="304" customWidth="1"/>
    <col min="10758" max="10758" width="18.28515625" style="304" customWidth="1"/>
    <col min="10759" max="10759" width="6.140625" style="304" customWidth="1"/>
    <col min="10760" max="11008" width="9.140625" style="304"/>
    <col min="11009" max="11009" width="19.28515625" style="304" customWidth="1"/>
    <col min="11010" max="11010" width="5.42578125" style="304" customWidth="1"/>
    <col min="11011" max="11011" width="5.140625" style="304" customWidth="1"/>
    <col min="11012" max="11012" width="24.85546875" style="304" customWidth="1"/>
    <col min="11013" max="11013" width="14" style="304" customWidth="1"/>
    <col min="11014" max="11014" width="18.28515625" style="304" customWidth="1"/>
    <col min="11015" max="11015" width="6.140625" style="304" customWidth="1"/>
    <col min="11016" max="11264" width="9.140625" style="304"/>
    <col min="11265" max="11265" width="19.28515625" style="304" customWidth="1"/>
    <col min="11266" max="11266" width="5.42578125" style="304" customWidth="1"/>
    <col min="11267" max="11267" width="5.140625" style="304" customWidth="1"/>
    <col min="11268" max="11268" width="24.85546875" style="304" customWidth="1"/>
    <col min="11269" max="11269" width="14" style="304" customWidth="1"/>
    <col min="11270" max="11270" width="18.28515625" style="304" customWidth="1"/>
    <col min="11271" max="11271" width="6.140625" style="304" customWidth="1"/>
    <col min="11272" max="11520" width="9.140625" style="304"/>
    <col min="11521" max="11521" width="19.28515625" style="304" customWidth="1"/>
    <col min="11522" max="11522" width="5.42578125" style="304" customWidth="1"/>
    <col min="11523" max="11523" width="5.140625" style="304" customWidth="1"/>
    <col min="11524" max="11524" width="24.85546875" style="304" customWidth="1"/>
    <col min="11525" max="11525" width="14" style="304" customWidth="1"/>
    <col min="11526" max="11526" width="18.28515625" style="304" customWidth="1"/>
    <col min="11527" max="11527" width="6.140625" style="304" customWidth="1"/>
    <col min="11528" max="11776" width="9.140625" style="304"/>
    <col min="11777" max="11777" width="19.28515625" style="304" customWidth="1"/>
    <col min="11778" max="11778" width="5.42578125" style="304" customWidth="1"/>
    <col min="11779" max="11779" width="5.140625" style="304" customWidth="1"/>
    <col min="11780" max="11780" width="24.85546875" style="304" customWidth="1"/>
    <col min="11781" max="11781" width="14" style="304" customWidth="1"/>
    <col min="11782" max="11782" width="18.28515625" style="304" customWidth="1"/>
    <col min="11783" max="11783" width="6.140625" style="304" customWidth="1"/>
    <col min="11784" max="12032" width="9.140625" style="304"/>
    <col min="12033" max="12033" width="19.28515625" style="304" customWidth="1"/>
    <col min="12034" max="12034" width="5.42578125" style="304" customWidth="1"/>
    <col min="12035" max="12035" width="5.140625" style="304" customWidth="1"/>
    <col min="12036" max="12036" width="24.85546875" style="304" customWidth="1"/>
    <col min="12037" max="12037" width="14" style="304" customWidth="1"/>
    <col min="12038" max="12038" width="18.28515625" style="304" customWidth="1"/>
    <col min="12039" max="12039" width="6.140625" style="304" customWidth="1"/>
    <col min="12040" max="12288" width="9.140625" style="304"/>
    <col min="12289" max="12289" width="19.28515625" style="304" customWidth="1"/>
    <col min="12290" max="12290" width="5.42578125" style="304" customWidth="1"/>
    <col min="12291" max="12291" width="5.140625" style="304" customWidth="1"/>
    <col min="12292" max="12292" width="24.85546875" style="304" customWidth="1"/>
    <col min="12293" max="12293" width="14" style="304" customWidth="1"/>
    <col min="12294" max="12294" width="18.28515625" style="304" customWidth="1"/>
    <col min="12295" max="12295" width="6.140625" style="304" customWidth="1"/>
    <col min="12296" max="12544" width="9.140625" style="304"/>
    <col min="12545" max="12545" width="19.28515625" style="304" customWidth="1"/>
    <col min="12546" max="12546" width="5.42578125" style="304" customWidth="1"/>
    <col min="12547" max="12547" width="5.140625" style="304" customWidth="1"/>
    <col min="12548" max="12548" width="24.85546875" style="304" customWidth="1"/>
    <col min="12549" max="12549" width="14" style="304" customWidth="1"/>
    <col min="12550" max="12550" width="18.28515625" style="304" customWidth="1"/>
    <col min="12551" max="12551" width="6.140625" style="304" customWidth="1"/>
    <col min="12552" max="12800" width="9.140625" style="304"/>
    <col min="12801" max="12801" width="19.28515625" style="304" customWidth="1"/>
    <col min="12802" max="12802" width="5.42578125" style="304" customWidth="1"/>
    <col min="12803" max="12803" width="5.140625" style="304" customWidth="1"/>
    <col min="12804" max="12804" width="24.85546875" style="304" customWidth="1"/>
    <col min="12805" max="12805" width="14" style="304" customWidth="1"/>
    <col min="12806" max="12806" width="18.28515625" style="304" customWidth="1"/>
    <col min="12807" max="12807" width="6.140625" style="304" customWidth="1"/>
    <col min="12808" max="13056" width="9.140625" style="304"/>
    <col min="13057" max="13057" width="19.28515625" style="304" customWidth="1"/>
    <col min="13058" max="13058" width="5.42578125" style="304" customWidth="1"/>
    <col min="13059" max="13059" width="5.140625" style="304" customWidth="1"/>
    <col min="13060" max="13060" width="24.85546875" style="304" customWidth="1"/>
    <col min="13061" max="13061" width="14" style="304" customWidth="1"/>
    <col min="13062" max="13062" width="18.28515625" style="304" customWidth="1"/>
    <col min="13063" max="13063" width="6.140625" style="304" customWidth="1"/>
    <col min="13064" max="13312" width="9.140625" style="304"/>
    <col min="13313" max="13313" width="19.28515625" style="304" customWidth="1"/>
    <col min="13314" max="13314" width="5.42578125" style="304" customWidth="1"/>
    <col min="13315" max="13315" width="5.140625" style="304" customWidth="1"/>
    <col min="13316" max="13316" width="24.85546875" style="304" customWidth="1"/>
    <col min="13317" max="13317" width="14" style="304" customWidth="1"/>
    <col min="13318" max="13318" width="18.28515625" style="304" customWidth="1"/>
    <col min="13319" max="13319" width="6.140625" style="304" customWidth="1"/>
    <col min="13320" max="13568" width="9.140625" style="304"/>
    <col min="13569" max="13569" width="19.28515625" style="304" customWidth="1"/>
    <col min="13570" max="13570" width="5.42578125" style="304" customWidth="1"/>
    <col min="13571" max="13571" width="5.140625" style="304" customWidth="1"/>
    <col min="13572" max="13572" width="24.85546875" style="304" customWidth="1"/>
    <col min="13573" max="13573" width="14" style="304" customWidth="1"/>
    <col min="13574" max="13574" width="18.28515625" style="304" customWidth="1"/>
    <col min="13575" max="13575" width="6.140625" style="304" customWidth="1"/>
    <col min="13576" max="13824" width="9.140625" style="304"/>
    <col min="13825" max="13825" width="19.28515625" style="304" customWidth="1"/>
    <col min="13826" max="13826" width="5.42578125" style="304" customWidth="1"/>
    <col min="13827" max="13827" width="5.140625" style="304" customWidth="1"/>
    <col min="13828" max="13828" width="24.85546875" style="304" customWidth="1"/>
    <col min="13829" max="13829" width="14" style="304" customWidth="1"/>
    <col min="13830" max="13830" width="18.28515625" style="304" customWidth="1"/>
    <col min="13831" max="13831" width="6.140625" style="304" customWidth="1"/>
    <col min="13832" max="14080" width="9.140625" style="304"/>
    <col min="14081" max="14081" width="19.28515625" style="304" customWidth="1"/>
    <col min="14082" max="14082" width="5.42578125" style="304" customWidth="1"/>
    <col min="14083" max="14083" width="5.140625" style="304" customWidth="1"/>
    <col min="14084" max="14084" width="24.85546875" style="304" customWidth="1"/>
    <col min="14085" max="14085" width="14" style="304" customWidth="1"/>
    <col min="14086" max="14086" width="18.28515625" style="304" customWidth="1"/>
    <col min="14087" max="14087" width="6.140625" style="304" customWidth="1"/>
    <col min="14088" max="14336" width="9.140625" style="304"/>
    <col min="14337" max="14337" width="19.28515625" style="304" customWidth="1"/>
    <col min="14338" max="14338" width="5.42578125" style="304" customWidth="1"/>
    <col min="14339" max="14339" width="5.140625" style="304" customWidth="1"/>
    <col min="14340" max="14340" width="24.85546875" style="304" customWidth="1"/>
    <col min="14341" max="14341" width="14" style="304" customWidth="1"/>
    <col min="14342" max="14342" width="18.28515625" style="304" customWidth="1"/>
    <col min="14343" max="14343" width="6.140625" style="304" customWidth="1"/>
    <col min="14344" max="14592" width="9.140625" style="304"/>
    <col min="14593" max="14593" width="19.28515625" style="304" customWidth="1"/>
    <col min="14594" max="14594" width="5.42578125" style="304" customWidth="1"/>
    <col min="14595" max="14595" width="5.140625" style="304" customWidth="1"/>
    <col min="14596" max="14596" width="24.85546875" style="304" customWidth="1"/>
    <col min="14597" max="14597" width="14" style="304" customWidth="1"/>
    <col min="14598" max="14598" width="18.28515625" style="304" customWidth="1"/>
    <col min="14599" max="14599" width="6.140625" style="304" customWidth="1"/>
    <col min="14600" max="14848" width="9.140625" style="304"/>
    <col min="14849" max="14849" width="19.28515625" style="304" customWidth="1"/>
    <col min="14850" max="14850" width="5.42578125" style="304" customWidth="1"/>
    <col min="14851" max="14851" width="5.140625" style="304" customWidth="1"/>
    <col min="14852" max="14852" width="24.85546875" style="304" customWidth="1"/>
    <col min="14853" max="14853" width="14" style="304" customWidth="1"/>
    <col min="14854" max="14854" width="18.28515625" style="304" customWidth="1"/>
    <col min="14855" max="14855" width="6.140625" style="304" customWidth="1"/>
    <col min="14856" max="15104" width="9.140625" style="304"/>
    <col min="15105" max="15105" width="19.28515625" style="304" customWidth="1"/>
    <col min="15106" max="15106" width="5.42578125" style="304" customWidth="1"/>
    <col min="15107" max="15107" width="5.140625" style="304" customWidth="1"/>
    <col min="15108" max="15108" width="24.85546875" style="304" customWidth="1"/>
    <col min="15109" max="15109" width="14" style="304" customWidth="1"/>
    <col min="15110" max="15110" width="18.28515625" style="304" customWidth="1"/>
    <col min="15111" max="15111" width="6.140625" style="304" customWidth="1"/>
    <col min="15112" max="15360" width="9.140625" style="304"/>
    <col min="15361" max="15361" width="19.28515625" style="304" customWidth="1"/>
    <col min="15362" max="15362" width="5.42578125" style="304" customWidth="1"/>
    <col min="15363" max="15363" width="5.140625" style="304" customWidth="1"/>
    <col min="15364" max="15364" width="24.85546875" style="304" customWidth="1"/>
    <col min="15365" max="15365" width="14" style="304" customWidth="1"/>
    <col min="15366" max="15366" width="18.28515625" style="304" customWidth="1"/>
    <col min="15367" max="15367" width="6.140625" style="304" customWidth="1"/>
    <col min="15368" max="15616" width="9.140625" style="304"/>
    <col min="15617" max="15617" width="19.28515625" style="304" customWidth="1"/>
    <col min="15618" max="15618" width="5.42578125" style="304" customWidth="1"/>
    <col min="15619" max="15619" width="5.140625" style="304" customWidth="1"/>
    <col min="15620" max="15620" width="24.85546875" style="304" customWidth="1"/>
    <col min="15621" max="15621" width="14" style="304" customWidth="1"/>
    <col min="15622" max="15622" width="18.28515625" style="304" customWidth="1"/>
    <col min="15623" max="15623" width="6.140625" style="304" customWidth="1"/>
    <col min="15624" max="15872" width="9.140625" style="304"/>
    <col min="15873" max="15873" width="19.28515625" style="304" customWidth="1"/>
    <col min="15874" max="15874" width="5.42578125" style="304" customWidth="1"/>
    <col min="15875" max="15875" width="5.140625" style="304" customWidth="1"/>
    <col min="15876" max="15876" width="24.85546875" style="304" customWidth="1"/>
    <col min="15877" max="15877" width="14" style="304" customWidth="1"/>
    <col min="15878" max="15878" width="18.28515625" style="304" customWidth="1"/>
    <col min="15879" max="15879" width="6.140625" style="304" customWidth="1"/>
    <col min="15880" max="16128" width="9.140625" style="304"/>
    <col min="16129" max="16129" width="19.28515625" style="304" customWidth="1"/>
    <col min="16130" max="16130" width="5.42578125" style="304" customWidth="1"/>
    <col min="16131" max="16131" width="5.140625" style="304" customWidth="1"/>
    <col min="16132" max="16132" width="24.85546875" style="304" customWidth="1"/>
    <col min="16133" max="16133" width="14" style="304" customWidth="1"/>
    <col min="16134" max="16134" width="18.28515625" style="304" customWidth="1"/>
    <col min="16135" max="16135" width="6.140625" style="304" customWidth="1"/>
    <col min="16136" max="16384" width="9.140625" style="304"/>
  </cols>
  <sheetData>
    <row r="2" spans="1:6" ht="19.5" customHeight="1">
      <c r="A2" s="592" t="s">
        <v>3886</v>
      </c>
      <c r="B2" s="592"/>
      <c r="C2" s="592"/>
      <c r="D2" s="592"/>
      <c r="E2" s="592"/>
    </row>
    <row r="3" spans="1:6" s="306" customFormat="1" ht="19.5" customHeight="1">
      <c r="A3" s="305" t="s">
        <v>3887</v>
      </c>
      <c r="B3" s="589"/>
      <c r="C3" s="589"/>
      <c r="D3" s="589"/>
      <c r="E3" s="589"/>
    </row>
    <row r="4" spans="1:6" s="306" customFormat="1" ht="19.5" customHeight="1">
      <c r="A4" s="305" t="s">
        <v>3888</v>
      </c>
      <c r="B4" s="589"/>
      <c r="C4" s="589"/>
      <c r="D4" s="589"/>
      <c r="E4" s="589"/>
    </row>
    <row r="5" spans="1:6" s="306" customFormat="1" ht="19.5" customHeight="1">
      <c r="A5" s="305" t="s">
        <v>3889</v>
      </c>
      <c r="B5" s="589"/>
      <c r="C5" s="589"/>
      <c r="D5" s="589"/>
      <c r="E5" s="589"/>
    </row>
    <row r="6" spans="1:6" s="306" customFormat="1" ht="19.5" customHeight="1">
      <c r="A6" s="305" t="s">
        <v>3890</v>
      </c>
      <c r="B6" s="589"/>
      <c r="C6" s="589"/>
      <c r="D6" s="589"/>
      <c r="E6" s="589"/>
    </row>
    <row r="7" spans="1:6" s="306" customFormat="1" ht="19.5" customHeight="1">
      <c r="A7" s="305" t="s">
        <v>3891</v>
      </c>
      <c r="B7" s="589"/>
      <c r="C7" s="589"/>
      <c r="D7" s="589"/>
      <c r="E7" s="589"/>
    </row>
    <row r="8" spans="1:6" s="306" customFormat="1" ht="19.5" customHeight="1">
      <c r="A8" s="305" t="s">
        <v>3892</v>
      </c>
      <c r="B8" s="589"/>
      <c r="C8" s="589"/>
      <c r="D8" s="589"/>
      <c r="E8" s="589"/>
    </row>
    <row r="9" spans="1:6" s="306" customFormat="1" ht="19.5" customHeight="1">
      <c r="A9" s="305" t="s">
        <v>1021</v>
      </c>
      <c r="B9" s="589"/>
      <c r="C9" s="589"/>
      <c r="D9" s="589"/>
      <c r="E9" s="589"/>
    </row>
    <row r="10" spans="1:6" s="306" customFormat="1" ht="19.5" customHeight="1">
      <c r="A10" s="305" t="s">
        <v>3893</v>
      </c>
      <c r="B10" s="589"/>
      <c r="C10" s="589"/>
      <c r="D10" s="589"/>
      <c r="E10" s="589"/>
    </row>
    <row r="11" spans="1:6" s="306" customFormat="1" ht="19.5" customHeight="1">
      <c r="A11" s="305" t="s">
        <v>3894</v>
      </c>
      <c r="B11" s="589"/>
      <c r="C11" s="589"/>
      <c r="D11" s="589"/>
      <c r="E11" s="589"/>
    </row>
    <row r="12" spans="1:6" s="306" customFormat="1" ht="19.5" customHeight="1">
      <c r="A12" s="305" t="s">
        <v>3895</v>
      </c>
      <c r="B12" s="589"/>
      <c r="C12" s="589"/>
      <c r="D12" s="589"/>
      <c r="E12" s="589"/>
    </row>
    <row r="13" spans="1:6" s="306" customFormat="1" ht="19.5" customHeight="1">
      <c r="A13" s="305" t="s">
        <v>3896</v>
      </c>
      <c r="B13" s="589"/>
      <c r="C13" s="589"/>
      <c r="D13" s="589"/>
      <c r="E13" s="589"/>
    </row>
    <row r="14" spans="1:6" s="306" customFormat="1" ht="19.5" customHeight="1"/>
    <row r="15" spans="1:6" s="306" customFormat="1" ht="19.5" customHeight="1"/>
    <row r="16" spans="1:6" s="306" customFormat="1" ht="19.5" customHeight="1">
      <c r="A16" s="590" t="s">
        <v>3897</v>
      </c>
      <c r="B16" s="590"/>
      <c r="C16" s="590"/>
      <c r="D16" s="590"/>
      <c r="E16" s="590"/>
      <c r="F16" s="590"/>
    </row>
    <row r="17" spans="1:6" s="306" customFormat="1" ht="19.5" customHeight="1">
      <c r="A17" s="589"/>
      <c r="B17" s="589"/>
      <c r="C17" s="591" t="s">
        <v>3898</v>
      </c>
      <c r="D17" s="591"/>
      <c r="E17" s="591" t="s">
        <v>3899</v>
      </c>
      <c r="F17" s="591"/>
    </row>
    <row r="18" spans="1:6" s="306" customFormat="1" ht="19.5" customHeight="1">
      <c r="A18" s="588" t="s">
        <v>3900</v>
      </c>
      <c r="B18" s="588"/>
      <c r="C18" s="589"/>
      <c r="D18" s="589"/>
      <c r="E18" s="589"/>
      <c r="F18" s="589"/>
    </row>
    <row r="19" spans="1:6" s="306" customFormat="1" ht="19.5" customHeight="1">
      <c r="A19" s="588" t="s">
        <v>3901</v>
      </c>
      <c r="B19" s="588"/>
      <c r="C19" s="589"/>
      <c r="D19" s="589"/>
      <c r="E19" s="589"/>
      <c r="F19" s="589"/>
    </row>
    <row r="20" spans="1:6" s="306" customFormat="1" ht="19.5" customHeight="1">
      <c r="A20" s="588" t="s">
        <v>3889</v>
      </c>
      <c r="B20" s="588"/>
      <c r="C20" s="589"/>
      <c r="D20" s="589"/>
      <c r="E20" s="589"/>
      <c r="F20" s="589"/>
    </row>
    <row r="21" spans="1:6" s="306" customFormat="1" ht="19.5" customHeight="1">
      <c r="A21" s="588" t="s">
        <v>3902</v>
      </c>
      <c r="B21" s="588"/>
      <c r="C21" s="589"/>
      <c r="D21" s="589"/>
      <c r="E21" s="589"/>
      <c r="F21" s="589"/>
    </row>
    <row r="22" spans="1:6" s="306" customFormat="1" ht="19.5" customHeight="1">
      <c r="A22" s="588" t="s">
        <v>3903</v>
      </c>
      <c r="B22" s="588"/>
      <c r="C22" s="589"/>
      <c r="D22" s="589"/>
      <c r="E22" s="589"/>
      <c r="F22" s="589"/>
    </row>
    <row r="23" spans="1:6" s="306" customFormat="1" ht="19.5" customHeight="1">
      <c r="A23" s="588" t="s">
        <v>3904</v>
      </c>
      <c r="B23" s="588"/>
      <c r="C23" s="589"/>
      <c r="D23" s="589"/>
      <c r="E23" s="589"/>
      <c r="F23" s="589"/>
    </row>
    <row r="24" spans="1:6" s="306" customFormat="1" ht="19.5" customHeight="1">
      <c r="A24" s="588" t="s">
        <v>3905</v>
      </c>
      <c r="B24" s="588"/>
      <c r="C24" s="589"/>
      <c r="D24" s="589"/>
      <c r="E24" s="589"/>
      <c r="F24" s="589"/>
    </row>
    <row r="25" spans="1:6" s="306" customFormat="1" ht="19.5" customHeight="1">
      <c r="A25" s="588" t="s">
        <v>3906</v>
      </c>
      <c r="B25" s="588"/>
      <c r="C25" s="589"/>
      <c r="D25" s="589"/>
      <c r="E25" s="589"/>
      <c r="F25" s="589"/>
    </row>
    <row r="26" spans="1:6" s="306" customFormat="1" ht="19.5" customHeight="1">
      <c r="A26" s="588" t="s">
        <v>3907</v>
      </c>
      <c r="B26" s="588"/>
      <c r="C26" s="589"/>
      <c r="D26" s="589"/>
      <c r="E26" s="589"/>
      <c r="F26" s="589"/>
    </row>
    <row r="27" spans="1:6" s="306" customFormat="1" ht="19.5" customHeight="1">
      <c r="A27" s="307"/>
      <c r="B27" s="307"/>
      <c r="C27" s="307"/>
    </row>
    <row r="28" spans="1:6" s="306" customFormat="1" ht="19.5" customHeight="1">
      <c r="A28" s="307"/>
      <c r="B28" s="307"/>
      <c r="C28" s="307"/>
    </row>
    <row r="29" spans="1:6" s="306" customFormat="1" ht="19.5" customHeight="1">
      <c r="A29" s="588" t="s">
        <v>3908</v>
      </c>
      <c r="B29" s="588"/>
      <c r="C29" s="589"/>
      <c r="D29" s="589"/>
      <c r="E29" s="589"/>
      <c r="F29" s="589"/>
    </row>
    <row r="30" spans="1:6" s="306" customFormat="1" ht="19.5" customHeight="1">
      <c r="A30" s="588" t="s">
        <v>3909</v>
      </c>
      <c r="B30" s="588"/>
      <c r="C30" s="589"/>
      <c r="D30" s="589"/>
      <c r="E30" s="589"/>
      <c r="F30" s="589"/>
    </row>
    <row r="31" spans="1:6" s="306" customFormat="1" ht="19.5" customHeight="1">
      <c r="A31" s="587" t="s">
        <v>3910</v>
      </c>
      <c r="B31" s="587"/>
      <c r="C31" s="587"/>
      <c r="D31" s="587"/>
      <c r="E31" s="587"/>
      <c r="F31" s="587"/>
    </row>
    <row r="32" spans="1:6" ht="130.5" customHeight="1">
      <c r="A32" s="587"/>
      <c r="B32" s="587"/>
      <c r="C32" s="587"/>
      <c r="D32" s="587"/>
      <c r="E32" s="587"/>
      <c r="F32" s="587"/>
    </row>
  </sheetData>
  <mergeCells count="49">
    <mergeCell ref="B13:E13"/>
    <mergeCell ref="A2:E2"/>
    <mergeCell ref="B3:E3"/>
    <mergeCell ref="B4:E4"/>
    <mergeCell ref="B5:E5"/>
    <mergeCell ref="B6:E6"/>
    <mergeCell ref="B7:E7"/>
    <mergeCell ref="B8:E8"/>
    <mergeCell ref="B9:E9"/>
    <mergeCell ref="B10:E10"/>
    <mergeCell ref="B11:E11"/>
    <mergeCell ref="B12:E12"/>
    <mergeCell ref="A16:F16"/>
    <mergeCell ref="A17:B17"/>
    <mergeCell ref="C17:D17"/>
    <mergeCell ref="E17:F17"/>
    <mergeCell ref="A18:B18"/>
    <mergeCell ref="C18:D18"/>
    <mergeCell ref="E18:F18"/>
    <mergeCell ref="A19:B19"/>
    <mergeCell ref="C19:D19"/>
    <mergeCell ref="E19:F19"/>
    <mergeCell ref="A20:B20"/>
    <mergeCell ref="C20:D20"/>
    <mergeCell ref="E20:F20"/>
    <mergeCell ref="A21:B21"/>
    <mergeCell ref="C21:D21"/>
    <mergeCell ref="E21:F21"/>
    <mergeCell ref="A22:B22"/>
    <mergeCell ref="C22:D22"/>
    <mergeCell ref="E22:F22"/>
    <mergeCell ref="A23:B23"/>
    <mergeCell ref="C23:D23"/>
    <mergeCell ref="E23:F23"/>
    <mergeCell ref="A24:B24"/>
    <mergeCell ref="C24:D24"/>
    <mergeCell ref="E24:F24"/>
    <mergeCell ref="A32:F32"/>
    <mergeCell ref="A25:B25"/>
    <mergeCell ref="C25:D25"/>
    <mergeCell ref="E25:F25"/>
    <mergeCell ref="A26:B26"/>
    <mergeCell ref="C26:D26"/>
    <mergeCell ref="E26:F26"/>
    <mergeCell ref="A29:B29"/>
    <mergeCell ref="C29:F29"/>
    <mergeCell ref="A30:B30"/>
    <mergeCell ref="C30:F30"/>
    <mergeCell ref="A31:F31"/>
  </mergeCells>
  <pageMargins left="0.7" right="0.7" top="0.75" bottom="0.75" header="0.3" footer="0.3"/>
  <pageSetup paperSize="9" orientation="portrait" horizontalDpi="4294967295" verticalDpi="4294967295"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6"/>
  <dimension ref="A1"/>
  <sheetViews>
    <sheetView workbookViewId="0"/>
  </sheetViews>
  <sheetFormatPr defaultRowHeight="1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9"/>
  <dimension ref="C1:W40"/>
  <sheetViews>
    <sheetView workbookViewId="0">
      <selection activeCell="U16" sqref="U16"/>
    </sheetView>
  </sheetViews>
  <sheetFormatPr defaultRowHeight="15"/>
  <cols>
    <col min="1" max="1" width="5.140625" customWidth="1"/>
    <col min="2" max="2" width="3.85546875" customWidth="1"/>
    <col min="11" max="11" width="6.28515625" customWidth="1"/>
    <col min="12" max="12" width="7.42578125" customWidth="1"/>
    <col min="16" max="16" width="7.5703125" customWidth="1"/>
    <col min="17" max="17" width="6.28515625" customWidth="1"/>
    <col min="23" max="24" width="0" hidden="1" customWidth="1"/>
  </cols>
  <sheetData>
    <row r="1" spans="3:23">
      <c r="C1" s="383" t="s">
        <v>984</v>
      </c>
      <c r="D1" s="383"/>
      <c r="E1" s="383"/>
      <c r="F1" s="383"/>
      <c r="G1" s="383"/>
      <c r="H1" s="383"/>
      <c r="I1" s="383"/>
      <c r="J1" s="383"/>
      <c r="K1" s="383"/>
      <c r="L1" s="383"/>
      <c r="M1" s="383"/>
      <c r="N1" s="383"/>
      <c r="O1" s="383"/>
      <c r="P1" s="383"/>
      <c r="Q1" s="383"/>
      <c r="W1" t="s">
        <v>992</v>
      </c>
    </row>
    <row r="2" spans="3:23">
      <c r="C2" s="383" t="s">
        <v>187</v>
      </c>
      <c r="D2" s="383"/>
      <c r="E2" s="383"/>
      <c r="F2" s="383"/>
      <c r="G2" s="383"/>
      <c r="H2" s="383"/>
      <c r="I2" s="383"/>
      <c r="J2" s="383"/>
      <c r="K2" s="383"/>
      <c r="L2" s="383"/>
      <c r="M2" s="383"/>
      <c r="N2" s="383"/>
      <c r="O2" s="383"/>
      <c r="P2" s="383"/>
      <c r="Q2" s="383"/>
      <c r="W2" t="s">
        <v>73</v>
      </c>
    </row>
    <row r="3" spans="3:23">
      <c r="C3" s="539" t="s">
        <v>984</v>
      </c>
      <c r="D3" s="539"/>
      <c r="E3" s="539"/>
      <c r="F3" s="539"/>
      <c r="G3" s="539"/>
      <c r="H3" s="539"/>
      <c r="I3" s="539"/>
      <c r="J3" s="539"/>
      <c r="K3" s="539"/>
      <c r="L3" s="539"/>
      <c r="M3" s="539"/>
      <c r="N3" s="539"/>
      <c r="O3" s="539"/>
      <c r="P3" s="539"/>
      <c r="Q3" s="539"/>
      <c r="R3">
        <v>12</v>
      </c>
      <c r="W3" t="s">
        <v>74</v>
      </c>
    </row>
    <row r="4" spans="3:23" ht="15.75">
      <c r="C4" s="83" t="s">
        <v>160</v>
      </c>
      <c r="D4" s="83"/>
      <c r="E4" s="84" t="s">
        <v>123</v>
      </c>
      <c r="F4" s="385" t="str">
        <f>IFERROR(INDEX(ÖĞRETMEN!C:C,MATCH(R3,ÖĞRETMEN!A:A,0)),"")</f>
        <v>Bayram BOZTEPE</v>
      </c>
      <c r="G4" s="385"/>
      <c r="H4" s="385"/>
      <c r="I4" s="385"/>
      <c r="J4" s="386"/>
      <c r="K4" s="386"/>
      <c r="L4" s="393" t="s">
        <v>189</v>
      </c>
      <c r="M4" s="393"/>
      <c r="N4" s="393"/>
      <c r="O4" s="393"/>
      <c r="P4" s="393"/>
      <c r="W4" t="s">
        <v>75</v>
      </c>
    </row>
    <row r="5" spans="3:23" ht="15.75">
      <c r="C5" s="83" t="s">
        <v>191</v>
      </c>
      <c r="D5" s="83"/>
      <c r="E5" s="84" t="s">
        <v>123</v>
      </c>
      <c r="F5" s="90">
        <f>IFERROR(INDEX(ÖĞRETMEN!B:B,MATCH(R3,ÖĞRETMEN!A:A,0)),"")</f>
        <v>40326</v>
      </c>
      <c r="G5" s="88"/>
      <c r="H5" s="88"/>
      <c r="I5" s="88"/>
      <c r="J5" s="88"/>
      <c r="K5" s="91"/>
      <c r="L5" s="80" t="s">
        <v>190</v>
      </c>
      <c r="M5" s="88"/>
      <c r="N5" s="208" t="str">
        <f>IFERROR(LEFT(INDEX(ÖĞRETMEN!H:H,MATCH(R3,ÖĞRETMEN!A:A,0)),SEARCH("-",INDEX(ÖĞRETMEN!H:H,MATCH(R3,ÖĞRETMEN!A:A,0),1))-1),"")</f>
        <v xml:space="preserve">Boztepe Oto Boya </v>
      </c>
      <c r="R5">
        <v>2</v>
      </c>
      <c r="W5" t="s">
        <v>49</v>
      </c>
    </row>
    <row r="6" spans="3:23" ht="15.75">
      <c r="C6" s="83" t="s">
        <v>193</v>
      </c>
      <c r="D6" s="83"/>
      <c r="E6" s="84" t="s">
        <v>123</v>
      </c>
      <c r="F6" s="387" t="str">
        <f>IFERROR(INDEX(ÖĞRETMEN!F:F,MATCH(R3,ÖĞRETMEN!A:A,0)),"")</f>
        <v>Otomotiv Boya</v>
      </c>
      <c r="G6" s="387"/>
      <c r="H6" s="387"/>
      <c r="I6" s="387"/>
      <c r="J6" s="387"/>
      <c r="K6" s="387"/>
      <c r="L6" s="387"/>
      <c r="M6" s="387"/>
      <c r="W6" t="s">
        <v>404</v>
      </c>
    </row>
    <row r="7" spans="3:23" ht="15.75">
      <c r="C7" s="83" t="s">
        <v>986</v>
      </c>
      <c r="D7" s="83"/>
      <c r="E7" s="84" t="s">
        <v>123</v>
      </c>
      <c r="F7" s="388">
        <f>IFERROR(INDEX(ÖĞRETMEN!K:K,MATCH(R3,ÖĞRETMEN!A:A,0)),"")</f>
        <v>45513</v>
      </c>
      <c r="G7" s="388"/>
      <c r="H7" s="388"/>
      <c r="I7" s="206"/>
      <c r="J7" s="206"/>
      <c r="K7" s="206"/>
      <c r="L7" s="206"/>
      <c r="M7" s="206"/>
      <c r="N7" s="8" t="s">
        <v>192</v>
      </c>
      <c r="W7" t="s">
        <v>405</v>
      </c>
    </row>
    <row r="8" spans="3:23" ht="15.75">
      <c r="C8" s="83" t="s">
        <v>194</v>
      </c>
      <c r="D8" s="83"/>
      <c r="E8" s="84" t="s">
        <v>123</v>
      </c>
      <c r="F8" s="87" t="s">
        <v>985</v>
      </c>
      <c r="G8" s="88"/>
      <c r="H8" s="88"/>
      <c r="I8" s="88"/>
      <c r="J8" s="213"/>
      <c r="K8" s="213"/>
      <c r="L8" s="213"/>
      <c r="M8" s="213"/>
      <c r="W8" t="s">
        <v>994</v>
      </c>
    </row>
    <row r="9" spans="3:23">
      <c r="C9" s="510"/>
      <c r="D9" s="510"/>
      <c r="E9" s="510"/>
      <c r="F9" s="510"/>
      <c r="G9" s="510"/>
      <c r="H9" s="510"/>
      <c r="I9" s="510"/>
      <c r="J9" s="510"/>
      <c r="K9" s="510"/>
      <c r="L9" s="510"/>
      <c r="M9" s="510"/>
      <c r="N9" s="510"/>
      <c r="O9" s="510"/>
      <c r="W9" t="s">
        <v>995</v>
      </c>
    </row>
    <row r="10" spans="3:23">
      <c r="C10" s="510"/>
      <c r="D10" s="510"/>
      <c r="E10" s="510"/>
      <c r="F10" s="510"/>
      <c r="G10" s="510"/>
      <c r="H10" s="510"/>
      <c r="I10" s="510"/>
      <c r="J10" s="510"/>
      <c r="K10" s="510"/>
      <c r="L10" s="510"/>
      <c r="M10" s="510"/>
      <c r="N10" s="510"/>
      <c r="O10" s="510"/>
    </row>
    <row r="11" spans="3:23">
      <c r="C11" s="510"/>
      <c r="D11" s="510"/>
      <c r="E11" s="510"/>
      <c r="F11" s="510"/>
      <c r="G11" s="510"/>
      <c r="H11" s="510"/>
      <c r="I11" s="510"/>
      <c r="J11" s="510"/>
      <c r="K11" s="510"/>
      <c r="L11" s="510"/>
      <c r="M11" s="510"/>
      <c r="N11" s="510"/>
      <c r="O11" s="510"/>
    </row>
    <row r="12" spans="3:23">
      <c r="C12" s="510"/>
      <c r="D12" s="510"/>
      <c r="E12" s="510"/>
      <c r="F12" s="510"/>
      <c r="G12" s="510"/>
      <c r="H12" s="510"/>
      <c r="I12" s="510"/>
      <c r="J12" s="510"/>
      <c r="K12" s="510"/>
      <c r="L12" s="510"/>
      <c r="M12" s="510"/>
      <c r="N12" s="510"/>
      <c r="O12" s="510"/>
    </row>
    <row r="13" spans="3:23">
      <c r="C13" s="510"/>
      <c r="D13" s="510"/>
      <c r="E13" s="510"/>
      <c r="F13" s="510"/>
      <c r="G13" s="510"/>
      <c r="H13" s="510"/>
      <c r="I13" s="510"/>
      <c r="J13" s="510"/>
      <c r="K13" s="510"/>
      <c r="L13" s="510"/>
      <c r="M13" s="510"/>
      <c r="N13" s="510"/>
      <c r="O13" s="510"/>
    </row>
    <row r="14" spans="3:23">
      <c r="C14" s="510"/>
      <c r="D14" s="510"/>
      <c r="E14" s="510"/>
      <c r="F14" s="510"/>
      <c r="G14" s="510"/>
      <c r="H14" s="510"/>
      <c r="I14" s="510"/>
      <c r="J14" s="510"/>
      <c r="K14" s="510"/>
      <c r="L14" s="510"/>
      <c r="M14" s="510"/>
      <c r="N14" s="510"/>
      <c r="O14" s="510"/>
    </row>
    <row r="15" spans="3:23">
      <c r="C15" s="510"/>
      <c r="D15" s="510"/>
      <c r="E15" s="510"/>
      <c r="F15" s="510"/>
      <c r="G15" s="510"/>
      <c r="H15" s="510"/>
      <c r="I15" s="510"/>
      <c r="J15" s="510"/>
      <c r="K15" s="510"/>
      <c r="L15" s="510"/>
      <c r="M15" s="510"/>
      <c r="N15" s="510"/>
      <c r="O15" s="510"/>
    </row>
    <row r="16" spans="3:23">
      <c r="C16" s="510"/>
      <c r="D16" s="510"/>
      <c r="E16" s="510"/>
      <c r="F16" s="510"/>
      <c r="G16" s="510"/>
      <c r="H16" s="510"/>
      <c r="I16" s="510"/>
      <c r="J16" s="510"/>
      <c r="K16" s="510"/>
      <c r="L16" s="510"/>
      <c r="M16" s="510"/>
      <c r="N16" s="510"/>
      <c r="O16" s="510"/>
    </row>
    <row r="17" spans="3:15">
      <c r="C17" s="510"/>
      <c r="D17" s="510"/>
      <c r="E17" s="510"/>
      <c r="F17" s="510"/>
      <c r="G17" s="510"/>
      <c r="H17" s="510"/>
      <c r="I17" s="510"/>
      <c r="J17" s="510"/>
      <c r="K17" s="510"/>
      <c r="L17" s="510"/>
      <c r="M17" s="510"/>
      <c r="N17" s="510"/>
      <c r="O17" s="510"/>
    </row>
    <row r="18" spans="3:15">
      <c r="C18" s="510"/>
      <c r="D18" s="510"/>
      <c r="E18" s="510"/>
      <c r="F18" s="510"/>
      <c r="G18" s="510"/>
      <c r="H18" s="510"/>
      <c r="I18" s="510"/>
      <c r="J18" s="510"/>
      <c r="K18" s="510"/>
      <c r="L18" s="510"/>
      <c r="M18" s="510"/>
      <c r="N18" s="510"/>
      <c r="O18" s="510"/>
    </row>
    <row r="19" spans="3:15">
      <c r="C19" s="510"/>
      <c r="D19" s="510"/>
      <c r="E19" s="510"/>
      <c r="F19" s="510"/>
      <c r="G19" s="510"/>
      <c r="H19" s="510"/>
      <c r="I19" s="510"/>
      <c r="J19" s="510"/>
      <c r="K19" s="510"/>
      <c r="L19" s="510"/>
      <c r="M19" s="510"/>
      <c r="N19" s="510"/>
      <c r="O19" s="510"/>
    </row>
    <row r="20" spans="3:15">
      <c r="C20" s="510"/>
      <c r="D20" s="510"/>
      <c r="E20" s="510"/>
      <c r="F20" s="510"/>
      <c r="G20" s="510"/>
      <c r="H20" s="510"/>
      <c r="I20" s="510"/>
      <c r="J20" s="510"/>
      <c r="K20" s="510"/>
      <c r="L20" s="510"/>
      <c r="M20" s="510"/>
      <c r="N20" s="510"/>
      <c r="O20" s="510"/>
    </row>
    <row r="21" spans="3:15">
      <c r="C21" s="510"/>
      <c r="D21" s="510"/>
      <c r="E21" s="510"/>
      <c r="F21" s="510"/>
      <c r="G21" s="510"/>
      <c r="H21" s="510"/>
      <c r="I21" s="510"/>
      <c r="J21" s="510"/>
      <c r="K21" s="510"/>
      <c r="L21" s="510"/>
      <c r="M21" s="510"/>
      <c r="N21" s="510"/>
      <c r="O21" s="510"/>
    </row>
    <row r="22" spans="3:15">
      <c r="C22" s="510"/>
      <c r="D22" s="510"/>
      <c r="E22" s="510"/>
      <c r="F22" s="510"/>
      <c r="G22" s="510"/>
      <c r="H22" s="510"/>
      <c r="I22" s="510"/>
      <c r="J22" s="510"/>
      <c r="K22" s="510"/>
      <c r="L22" s="510"/>
      <c r="M22" s="510"/>
      <c r="N22" s="510"/>
      <c r="O22" s="510"/>
    </row>
    <row r="23" spans="3:15">
      <c r="C23" s="510"/>
      <c r="D23" s="510"/>
      <c r="E23" s="510"/>
      <c r="F23" s="510"/>
      <c r="G23" s="510"/>
      <c r="H23" s="510"/>
      <c r="I23" s="510"/>
      <c r="J23" s="510"/>
      <c r="K23" s="510"/>
      <c r="L23" s="510"/>
      <c r="M23" s="510"/>
      <c r="N23" s="510"/>
      <c r="O23" s="510"/>
    </row>
    <row r="24" spans="3:15">
      <c r="C24" s="510"/>
      <c r="D24" s="510"/>
      <c r="E24" s="510"/>
      <c r="F24" s="510"/>
      <c r="G24" s="510"/>
      <c r="H24" s="510"/>
      <c r="I24" s="510"/>
      <c r="J24" s="510"/>
      <c r="K24" s="510"/>
      <c r="L24" s="510"/>
      <c r="M24" s="510"/>
      <c r="N24" s="510"/>
      <c r="O24" s="510"/>
    </row>
    <row r="25" spans="3:15">
      <c r="C25" s="510"/>
      <c r="D25" s="510"/>
      <c r="E25" s="510"/>
      <c r="F25" s="510"/>
      <c r="G25" s="510"/>
      <c r="H25" s="510"/>
      <c r="I25" s="510"/>
      <c r="J25" s="510"/>
      <c r="K25" s="510"/>
      <c r="L25" s="510"/>
      <c r="M25" s="510"/>
      <c r="N25" s="510"/>
      <c r="O25" s="510"/>
    </row>
    <row r="26" spans="3:15">
      <c r="C26" s="510"/>
      <c r="D26" s="510"/>
      <c r="E26" s="510"/>
      <c r="F26" s="510"/>
      <c r="G26" s="510"/>
      <c r="H26" s="510"/>
      <c r="I26" s="510"/>
      <c r="J26" s="510"/>
      <c r="K26" s="510"/>
      <c r="L26" s="510"/>
      <c r="M26" s="510"/>
      <c r="N26" s="510"/>
      <c r="O26" s="510"/>
    </row>
    <row r="27" spans="3:15">
      <c r="C27" s="510"/>
      <c r="D27" s="510"/>
      <c r="E27" s="510"/>
      <c r="F27" s="510"/>
      <c r="G27" s="510"/>
      <c r="H27" s="510"/>
      <c r="I27" s="510"/>
      <c r="J27" s="510"/>
      <c r="K27" s="510"/>
      <c r="L27" s="510"/>
      <c r="M27" s="510"/>
      <c r="N27" s="510"/>
      <c r="O27" s="510"/>
    </row>
    <row r="28" spans="3:15">
      <c r="C28" s="510"/>
      <c r="D28" s="510"/>
      <c r="E28" s="510"/>
      <c r="F28" s="510"/>
      <c r="G28" s="510"/>
      <c r="H28" s="510"/>
      <c r="I28" s="510"/>
      <c r="J28" s="510"/>
      <c r="K28" s="510"/>
      <c r="L28" s="510"/>
      <c r="M28" s="510"/>
      <c r="N28" s="510"/>
      <c r="O28" s="510"/>
    </row>
    <row r="29" spans="3:15">
      <c r="C29" s="510"/>
      <c r="D29" s="510"/>
      <c r="E29" s="510"/>
      <c r="F29" s="510"/>
      <c r="G29" s="510"/>
      <c r="H29" s="510"/>
      <c r="I29" s="510"/>
      <c r="J29" s="510"/>
      <c r="K29" s="510"/>
      <c r="L29" s="510"/>
      <c r="M29" s="510"/>
      <c r="N29" s="510"/>
      <c r="O29" s="510"/>
    </row>
    <row r="30" spans="3:15">
      <c r="C30" s="510"/>
      <c r="D30" s="510"/>
      <c r="E30" s="510"/>
      <c r="F30" s="510"/>
      <c r="G30" s="510"/>
      <c r="H30" s="510"/>
      <c r="I30" s="510"/>
      <c r="J30" s="510"/>
      <c r="K30" s="510"/>
      <c r="L30" s="510"/>
      <c r="M30" s="510"/>
      <c r="N30" s="510"/>
      <c r="O30" s="510"/>
    </row>
    <row r="31" spans="3:15">
      <c r="C31" s="510"/>
      <c r="D31" s="510"/>
      <c r="E31" s="510"/>
      <c r="F31" s="510"/>
      <c r="G31" s="510"/>
      <c r="H31" s="510"/>
      <c r="I31" s="510"/>
      <c r="J31" s="510"/>
      <c r="K31" s="510"/>
      <c r="L31" s="510"/>
      <c r="M31" s="510"/>
      <c r="N31" s="510"/>
      <c r="O31" s="510"/>
    </row>
    <row r="32" spans="3:15">
      <c r="C32" s="510"/>
      <c r="D32" s="510"/>
      <c r="E32" s="510"/>
      <c r="F32" s="510"/>
      <c r="G32" s="510"/>
      <c r="H32" s="510"/>
      <c r="I32" s="510"/>
      <c r="J32" s="510"/>
      <c r="K32" s="510"/>
      <c r="L32" s="510"/>
      <c r="M32" s="510"/>
      <c r="N32" s="510"/>
      <c r="O32" s="510"/>
    </row>
    <row r="33" spans="3:15">
      <c r="C33" s="510"/>
      <c r="D33" s="510"/>
      <c r="E33" s="510"/>
      <c r="F33" s="510"/>
      <c r="G33" s="510"/>
      <c r="H33" s="510"/>
      <c r="I33" s="510"/>
      <c r="J33" s="510"/>
      <c r="K33" s="510"/>
      <c r="L33" s="510"/>
      <c r="M33" s="510"/>
      <c r="N33" s="510"/>
      <c r="O33" s="510"/>
    </row>
    <row r="34" spans="3:15">
      <c r="C34" s="510"/>
      <c r="D34" s="510"/>
      <c r="E34" s="510"/>
      <c r="F34" s="510"/>
      <c r="G34" s="510"/>
      <c r="H34" s="510"/>
      <c r="I34" s="510"/>
      <c r="J34" s="510"/>
      <c r="K34" s="510"/>
      <c r="L34" s="510"/>
      <c r="M34" s="510"/>
      <c r="N34" s="510"/>
      <c r="O34" s="510"/>
    </row>
    <row r="36" spans="3:15">
      <c r="C36" s="390" t="s">
        <v>219</v>
      </c>
      <c r="D36" s="390"/>
      <c r="E36" s="390"/>
      <c r="F36" s="390"/>
      <c r="G36" s="390"/>
      <c r="I36" s="203"/>
      <c r="J36" s="214" t="s">
        <v>220</v>
      </c>
      <c r="K36" s="203"/>
      <c r="L36" s="203"/>
      <c r="M36" s="203"/>
    </row>
    <row r="37" spans="3:15">
      <c r="C37" s="391" t="s">
        <v>237</v>
      </c>
      <c r="D37" s="391"/>
      <c r="E37" s="392" t="str">
        <f>IFERROR(INDEX(ÖĞRETMEN!L:L,MATCH(R3,ÖĞRETMEN!A:A,0)),"")</f>
        <v>Adem BOZTEPE</v>
      </c>
      <c r="F37" s="392"/>
      <c r="G37" s="392"/>
      <c r="I37" s="104"/>
      <c r="J37" s="115" t="s">
        <v>160</v>
      </c>
      <c r="K37" s="205" t="s">
        <v>123</v>
      </c>
      <c r="L37" s="164" t="str">
        <f>IFERROR(INDEX(ÖĞRETMEN!G:G,MATCH(R3,ÖĞRETMEN!A:A,0)),"")</f>
        <v>Ramazan KEKEÇ</v>
      </c>
      <c r="M37" s="207"/>
    </row>
    <row r="38" spans="3:15">
      <c r="C38" s="80" t="s">
        <v>223</v>
      </c>
      <c r="D38" s="80"/>
      <c r="E38" s="104"/>
      <c r="F38" s="80"/>
      <c r="G38" s="80"/>
      <c r="I38" s="131"/>
      <c r="J38" s="131" t="s">
        <v>991</v>
      </c>
      <c r="K38" s="204" t="s">
        <v>123</v>
      </c>
      <c r="L38" s="80" t="s">
        <v>224</v>
      </c>
      <c r="M38" s="80"/>
    </row>
    <row r="39" spans="3:15">
      <c r="C39" s="80"/>
      <c r="D39" s="80"/>
      <c r="E39" s="104"/>
      <c r="F39" s="80"/>
      <c r="G39" s="80"/>
      <c r="H39" s="80"/>
      <c r="I39" s="80"/>
      <c r="J39" s="80"/>
      <c r="K39" s="80"/>
      <c r="L39" s="80"/>
      <c r="M39" s="80"/>
    </row>
    <row r="40" spans="3:15">
      <c r="C40" s="382"/>
      <c r="D40" s="382"/>
      <c r="E40" s="382"/>
      <c r="F40" s="382"/>
      <c r="G40" s="382"/>
      <c r="H40" s="382"/>
      <c r="I40" s="382"/>
      <c r="J40" s="382"/>
      <c r="K40" s="382"/>
      <c r="L40" s="382"/>
      <c r="M40" s="382"/>
    </row>
  </sheetData>
  <mergeCells count="13">
    <mergeCell ref="C40:M40"/>
    <mergeCell ref="F6:M6"/>
    <mergeCell ref="F7:H7"/>
    <mergeCell ref="C9:O34"/>
    <mergeCell ref="C36:G36"/>
    <mergeCell ref="C37:D37"/>
    <mergeCell ref="E37:G37"/>
    <mergeCell ref="C1:Q1"/>
    <mergeCell ref="C2:Q2"/>
    <mergeCell ref="C3:Q3"/>
    <mergeCell ref="F4:I4"/>
    <mergeCell ref="J4:K4"/>
    <mergeCell ref="L4:P4"/>
  </mergeCells>
  <printOptions horizontalCentered="1" verticalCentered="1"/>
  <pageMargins left="0.70866141732283472" right="0.11811023622047245" top="0.19685039370078741" bottom="0.15748031496062992" header="0.11811023622047245" footer="0.11811023622047245"/>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3" r:id="rId4" name="Drop Down 3">
              <controlPr defaultSize="0" autoLine="0" autoPict="0">
                <anchor moveWithCells="1">
                  <from>
                    <xdr:col>18</xdr:col>
                    <xdr:colOff>266700</xdr:colOff>
                    <xdr:row>1</xdr:row>
                    <xdr:rowOff>104775</xdr:rowOff>
                  </from>
                  <to>
                    <xdr:col>20</xdr:col>
                    <xdr:colOff>323850</xdr:colOff>
                    <xdr:row>2</xdr:row>
                    <xdr:rowOff>180975</xdr:rowOff>
                  </to>
                </anchor>
              </controlPr>
            </control>
          </mc:Choice>
        </mc:AlternateContent>
        <mc:AlternateContent xmlns:mc="http://schemas.openxmlformats.org/markup-compatibility/2006">
          <mc:Choice Requires="x14">
            <control shapeId="56324" r:id="rId5" name="Drop Down 4">
              <controlPr defaultSize="0" autoLine="0" autoPict="0">
                <anchor moveWithCells="1">
                  <from>
                    <xdr:col>18</xdr:col>
                    <xdr:colOff>276225</xdr:colOff>
                    <xdr:row>3</xdr:row>
                    <xdr:rowOff>152400</xdr:rowOff>
                  </from>
                  <to>
                    <xdr:col>20</xdr:col>
                    <xdr:colOff>333375</xdr:colOff>
                    <xdr:row>5</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10"/>
  <dimension ref="A2:AI43"/>
  <sheetViews>
    <sheetView workbookViewId="0">
      <selection activeCell="C8" sqref="C8:AG43"/>
    </sheetView>
  </sheetViews>
  <sheetFormatPr defaultColWidth="9.140625" defaultRowHeight="15"/>
  <cols>
    <col min="2" max="2" width="12.7109375" bestFit="1" customWidth="1"/>
    <col min="3" max="3" width="5.28515625" customWidth="1"/>
    <col min="4" max="33" width="3.28515625" bestFit="1" customWidth="1"/>
  </cols>
  <sheetData>
    <row r="2" spans="1:35" ht="15.75" thickBot="1"/>
    <row r="3" spans="1:35" ht="15.75" thickBot="1">
      <c r="A3" s="154" t="s">
        <v>137</v>
      </c>
      <c r="B3" s="155">
        <f>YIL</f>
        <v>2026</v>
      </c>
    </row>
    <row r="4" spans="1:35" ht="15.75" thickBot="1">
      <c r="A4" s="156" t="s">
        <v>138</v>
      </c>
      <c r="B4" s="157">
        <f>AY</f>
        <v>5</v>
      </c>
      <c r="C4" s="41" t="str">
        <f>TEXT(C6,"AAAA")</f>
        <v>Mayıs</v>
      </c>
    </row>
    <row r="5" spans="1:35" ht="52.5">
      <c r="C5" s="158" t="str">
        <f>IF(C6="","",TEXT(C6,"GGGG"))</f>
        <v>Cuma</v>
      </c>
      <c r="D5" s="158" t="str">
        <f t="shared" ref="D5:AG5" si="0">IF(D6="","",TEXT(D6,"GGGG"))</f>
        <v>Cumartesi</v>
      </c>
      <c r="E5" s="158" t="str">
        <f t="shared" si="0"/>
        <v>Pazar</v>
      </c>
      <c r="F5" s="158" t="str">
        <f t="shared" si="0"/>
        <v>Pazartesi</v>
      </c>
      <c r="G5" s="158" t="str">
        <f t="shared" si="0"/>
        <v>Salı</v>
      </c>
      <c r="H5" s="158" t="str">
        <f t="shared" si="0"/>
        <v>Çarşamba</v>
      </c>
      <c r="I5" s="158" t="str">
        <f t="shared" si="0"/>
        <v>Perşembe</v>
      </c>
      <c r="J5" s="158" t="str">
        <f t="shared" si="0"/>
        <v>Cuma</v>
      </c>
      <c r="K5" s="158" t="str">
        <f t="shared" si="0"/>
        <v>Cumartesi</v>
      </c>
      <c r="L5" s="158" t="str">
        <f t="shared" si="0"/>
        <v>Pazar</v>
      </c>
      <c r="M5" s="158" t="str">
        <f t="shared" si="0"/>
        <v>Pazartesi</v>
      </c>
      <c r="N5" s="158" t="str">
        <f t="shared" si="0"/>
        <v>Salı</v>
      </c>
      <c r="O5" s="158" t="str">
        <f t="shared" si="0"/>
        <v>Çarşamba</v>
      </c>
      <c r="P5" s="158" t="str">
        <f t="shared" si="0"/>
        <v>Perşembe</v>
      </c>
      <c r="Q5" s="158" t="str">
        <f t="shared" si="0"/>
        <v>Cuma</v>
      </c>
      <c r="R5" s="158" t="str">
        <f t="shared" si="0"/>
        <v>Cumartesi</v>
      </c>
      <c r="S5" s="158" t="str">
        <f t="shared" si="0"/>
        <v>Pazar</v>
      </c>
      <c r="T5" s="158" t="str">
        <f t="shared" si="0"/>
        <v>Pazartesi</v>
      </c>
      <c r="U5" s="158" t="str">
        <f t="shared" si="0"/>
        <v>Salı</v>
      </c>
      <c r="V5" s="158" t="str">
        <f t="shared" si="0"/>
        <v>Çarşamba</v>
      </c>
      <c r="W5" s="158" t="str">
        <f t="shared" si="0"/>
        <v>Perşembe</v>
      </c>
      <c r="X5" s="158" t="str">
        <f t="shared" si="0"/>
        <v>Cuma</v>
      </c>
      <c r="Y5" s="158" t="str">
        <f t="shared" si="0"/>
        <v>Cumartesi</v>
      </c>
      <c r="Z5" s="158" t="str">
        <f t="shared" si="0"/>
        <v>Pazar</v>
      </c>
      <c r="AA5" s="158" t="str">
        <f t="shared" si="0"/>
        <v>Pazartesi</v>
      </c>
      <c r="AB5" s="158" t="str">
        <f t="shared" si="0"/>
        <v>Salı</v>
      </c>
      <c r="AC5" s="158" t="str">
        <f t="shared" si="0"/>
        <v>Çarşamba</v>
      </c>
      <c r="AD5" s="158" t="str">
        <f t="shared" si="0"/>
        <v>Perşembe</v>
      </c>
      <c r="AE5" s="158" t="str">
        <f t="shared" si="0"/>
        <v>Cuma</v>
      </c>
      <c r="AF5" s="158" t="str">
        <f t="shared" si="0"/>
        <v>Cumartesi</v>
      </c>
      <c r="AG5" s="158" t="str">
        <f t="shared" si="0"/>
        <v>Pazar</v>
      </c>
    </row>
    <row r="6" spans="1:35" ht="104.25">
      <c r="C6" s="159">
        <f>IF(C7="","",DATE($B$3,$B$4,C7))</f>
        <v>46143</v>
      </c>
      <c r="D6" s="159">
        <f t="shared" ref="D6:AG6" si="1">IF(D7="","",DATE($B$3,$B$4,D7))</f>
        <v>46144</v>
      </c>
      <c r="E6" s="159">
        <f t="shared" si="1"/>
        <v>46145</v>
      </c>
      <c r="F6" s="159">
        <f t="shared" si="1"/>
        <v>46146</v>
      </c>
      <c r="G6" s="159">
        <f t="shared" si="1"/>
        <v>46147</v>
      </c>
      <c r="H6" s="159">
        <f t="shared" si="1"/>
        <v>46148</v>
      </c>
      <c r="I6" s="159">
        <f t="shared" si="1"/>
        <v>46149</v>
      </c>
      <c r="J6" s="159">
        <f t="shared" si="1"/>
        <v>46150</v>
      </c>
      <c r="K6" s="159">
        <f t="shared" si="1"/>
        <v>46151</v>
      </c>
      <c r="L6" s="159">
        <f t="shared" si="1"/>
        <v>46152</v>
      </c>
      <c r="M6" s="159">
        <f t="shared" si="1"/>
        <v>46153</v>
      </c>
      <c r="N6" s="159">
        <f t="shared" si="1"/>
        <v>46154</v>
      </c>
      <c r="O6" s="159">
        <f t="shared" si="1"/>
        <v>46155</v>
      </c>
      <c r="P6" s="159">
        <f t="shared" si="1"/>
        <v>46156</v>
      </c>
      <c r="Q6" s="159">
        <f t="shared" si="1"/>
        <v>46157</v>
      </c>
      <c r="R6" s="159">
        <f t="shared" si="1"/>
        <v>46158</v>
      </c>
      <c r="S6" s="159">
        <f t="shared" si="1"/>
        <v>46159</v>
      </c>
      <c r="T6" s="159">
        <f t="shared" si="1"/>
        <v>46160</v>
      </c>
      <c r="U6" s="159">
        <f t="shared" si="1"/>
        <v>46161</v>
      </c>
      <c r="V6" s="159">
        <f t="shared" si="1"/>
        <v>46162</v>
      </c>
      <c r="W6" s="159">
        <f t="shared" si="1"/>
        <v>46163</v>
      </c>
      <c r="X6" s="159">
        <f t="shared" si="1"/>
        <v>46164</v>
      </c>
      <c r="Y6" s="159">
        <f t="shared" si="1"/>
        <v>46165</v>
      </c>
      <c r="Z6" s="159">
        <f t="shared" si="1"/>
        <v>46166</v>
      </c>
      <c r="AA6" s="159">
        <f t="shared" si="1"/>
        <v>46167</v>
      </c>
      <c r="AB6" s="159">
        <f t="shared" si="1"/>
        <v>46168</v>
      </c>
      <c r="AC6" s="159">
        <f t="shared" si="1"/>
        <v>46169</v>
      </c>
      <c r="AD6" s="159">
        <f t="shared" si="1"/>
        <v>46170</v>
      </c>
      <c r="AE6" s="159">
        <f t="shared" si="1"/>
        <v>46171</v>
      </c>
      <c r="AF6" s="159">
        <f t="shared" si="1"/>
        <v>46172</v>
      </c>
      <c r="AG6" s="159">
        <f t="shared" si="1"/>
        <v>46173</v>
      </c>
      <c r="AI6" s="160"/>
    </row>
    <row r="7" spans="1:35">
      <c r="C7">
        <v>1</v>
      </c>
      <c r="D7">
        <v>2</v>
      </c>
      <c r="E7">
        <v>3</v>
      </c>
      <c r="F7">
        <v>4</v>
      </c>
      <c r="G7">
        <v>5</v>
      </c>
      <c r="H7">
        <v>6</v>
      </c>
      <c r="I7">
        <v>7</v>
      </c>
      <c r="J7">
        <v>8</v>
      </c>
      <c r="K7">
        <v>9</v>
      </c>
      <c r="L7">
        <v>10</v>
      </c>
      <c r="M7">
        <v>11</v>
      </c>
      <c r="N7">
        <v>12</v>
      </c>
      <c r="O7">
        <v>13</v>
      </c>
      <c r="P7">
        <v>14</v>
      </c>
      <c r="Q7">
        <v>15</v>
      </c>
      <c r="R7">
        <v>16</v>
      </c>
      <c r="S7">
        <v>17</v>
      </c>
      <c r="T7">
        <v>18</v>
      </c>
      <c r="U7">
        <v>19</v>
      </c>
      <c r="V7">
        <v>20</v>
      </c>
      <c r="W7">
        <v>21</v>
      </c>
      <c r="X7">
        <v>22</v>
      </c>
      <c r="Y7">
        <v>23</v>
      </c>
      <c r="Z7">
        <v>24</v>
      </c>
      <c r="AA7">
        <v>25</v>
      </c>
      <c r="AB7">
        <v>26</v>
      </c>
      <c r="AC7">
        <v>27</v>
      </c>
      <c r="AD7">
        <v>28</v>
      </c>
      <c r="AE7">
        <f>IFERROR(IF(AD7+1&gt;DAY(EOMONTH($C$4&amp;YIL,0)),"",AD7+1),"")</f>
        <v>29</v>
      </c>
      <c r="AF7">
        <f>IFERROR(IF(AE7+1&gt;DAY(EOMONTH($C$4&amp;YIL,0)),"",AE7+1),"")</f>
        <v>30</v>
      </c>
      <c r="AG7">
        <f>IFERROR(IF(AF7+1&gt;DAY(EOMONTH($C$4&amp;YIL,0)),"",AF7+1),"")</f>
        <v>31</v>
      </c>
    </row>
    <row r="8" spans="1:35">
      <c r="A8" s="161" t="str">
        <f>IF(B8&gt;0,"1")</f>
        <v>1</v>
      </c>
      <c r="B8" s="162" t="str">
        <f>IF(AYLIK2!T18&gt;0,AYLIK2!T18,"")</f>
        <v>Bedirhan ÇİFCİ</v>
      </c>
      <c r="C8" s="161" t="str">
        <f t="shared" ref="C8:L17" si="2">IF(C$6="","",IF($B8="","",IF(C$5=$AH8,"M",IF($B$8="","",IF(C$5="Pazar","T","")))))</f>
        <v/>
      </c>
      <c r="D8" s="161" t="str">
        <f t="shared" si="2"/>
        <v/>
      </c>
      <c r="E8" s="161" t="str">
        <f t="shared" si="2"/>
        <v>T</v>
      </c>
      <c r="F8" s="161" t="str">
        <f t="shared" si="2"/>
        <v/>
      </c>
      <c r="G8" s="161" t="str">
        <f t="shared" si="2"/>
        <v/>
      </c>
      <c r="H8" s="161" t="str">
        <f t="shared" si="2"/>
        <v/>
      </c>
      <c r="I8" s="161" t="str">
        <f t="shared" si="2"/>
        <v/>
      </c>
      <c r="J8" s="161" t="str">
        <f t="shared" si="2"/>
        <v/>
      </c>
      <c r="K8" s="161" t="str">
        <f t="shared" si="2"/>
        <v/>
      </c>
      <c r="L8" s="161" t="str">
        <f t="shared" si="2"/>
        <v>T</v>
      </c>
      <c r="M8" s="161" t="str">
        <f t="shared" ref="M8:V17" si="3">IF(M$6="","",IF($B8="","",IF(M$5=$AH8,"M",IF($B$8="","",IF(M$5="Pazar","T","")))))</f>
        <v/>
      </c>
      <c r="N8" s="161" t="str">
        <f t="shared" si="3"/>
        <v/>
      </c>
      <c r="O8" s="161" t="str">
        <f t="shared" si="3"/>
        <v/>
      </c>
      <c r="P8" s="161" t="str">
        <f t="shared" si="3"/>
        <v/>
      </c>
      <c r="Q8" s="161" t="str">
        <f t="shared" si="3"/>
        <v/>
      </c>
      <c r="R8" s="161" t="str">
        <f t="shared" si="3"/>
        <v/>
      </c>
      <c r="S8" s="161" t="str">
        <f t="shared" si="3"/>
        <v>T</v>
      </c>
      <c r="T8" s="161" t="str">
        <f t="shared" si="3"/>
        <v/>
      </c>
      <c r="U8" s="161" t="str">
        <f t="shared" si="3"/>
        <v/>
      </c>
      <c r="V8" s="161" t="str">
        <f t="shared" si="3"/>
        <v/>
      </c>
      <c r="W8" s="161" t="str">
        <f t="shared" ref="W8:AG17" si="4">IF(W$6="","",IF($B8="","",IF(W$5=$AH8,"M",IF($B$8="","",IF(W$5="Pazar","T","")))))</f>
        <v/>
      </c>
      <c r="X8" s="161" t="str">
        <f t="shared" si="4"/>
        <v/>
      </c>
      <c r="Y8" s="161" t="str">
        <f t="shared" si="4"/>
        <v/>
      </c>
      <c r="Z8" s="161" t="str">
        <f t="shared" si="4"/>
        <v>T</v>
      </c>
      <c r="AA8" s="161" t="str">
        <f t="shared" si="4"/>
        <v/>
      </c>
      <c r="AB8" s="161" t="str">
        <f t="shared" si="4"/>
        <v/>
      </c>
      <c r="AC8" s="161" t="str">
        <f t="shared" si="4"/>
        <v/>
      </c>
      <c r="AD8" s="161" t="str">
        <f t="shared" si="4"/>
        <v/>
      </c>
      <c r="AE8" s="161" t="str">
        <f t="shared" si="4"/>
        <v/>
      </c>
      <c r="AF8" s="161" t="str">
        <f t="shared" si="4"/>
        <v/>
      </c>
      <c r="AG8" s="161" t="str">
        <f t="shared" si="4"/>
        <v>T</v>
      </c>
      <c r="AH8" s="161" t="str">
        <f>AYLIK2!BQ18</f>
        <v/>
      </c>
    </row>
    <row r="9" spans="1:35">
      <c r="A9" s="161">
        <f>IF(B9="","",A8+1)</f>
        <v>2</v>
      </c>
      <c r="B9" s="162" t="str">
        <f>IF(AYLIK2!T19&gt;0,AYLIK2!T19,"")</f>
        <v>Kerem Can YELLİBURUN</v>
      </c>
      <c r="C9" s="161" t="str">
        <f t="shared" si="2"/>
        <v/>
      </c>
      <c r="D9" s="161" t="str">
        <f t="shared" si="2"/>
        <v/>
      </c>
      <c r="E9" s="161" t="str">
        <f t="shared" si="2"/>
        <v>T</v>
      </c>
      <c r="F9" s="161" t="str">
        <f t="shared" si="2"/>
        <v/>
      </c>
      <c r="G9" s="161" t="str">
        <f t="shared" si="2"/>
        <v/>
      </c>
      <c r="H9" s="161" t="str">
        <f t="shared" si="2"/>
        <v/>
      </c>
      <c r="I9" s="161" t="str">
        <f t="shared" si="2"/>
        <v/>
      </c>
      <c r="J9" s="161" t="str">
        <f t="shared" si="2"/>
        <v/>
      </c>
      <c r="K9" s="161" t="str">
        <f t="shared" si="2"/>
        <v/>
      </c>
      <c r="L9" s="161" t="str">
        <f t="shared" si="2"/>
        <v>T</v>
      </c>
      <c r="M9" s="161" t="str">
        <f t="shared" si="3"/>
        <v/>
      </c>
      <c r="N9" s="161" t="str">
        <f t="shared" si="3"/>
        <v/>
      </c>
      <c r="O9" s="161" t="str">
        <f t="shared" si="3"/>
        <v/>
      </c>
      <c r="P9" s="161" t="str">
        <f t="shared" si="3"/>
        <v/>
      </c>
      <c r="Q9" s="161" t="str">
        <f t="shared" si="3"/>
        <v/>
      </c>
      <c r="R9" s="161" t="str">
        <f t="shared" si="3"/>
        <v/>
      </c>
      <c r="S9" s="161" t="str">
        <f t="shared" si="3"/>
        <v>T</v>
      </c>
      <c r="T9" s="161" t="str">
        <f t="shared" si="3"/>
        <v/>
      </c>
      <c r="U9" s="161" t="str">
        <f t="shared" si="3"/>
        <v/>
      </c>
      <c r="V9" s="161" t="str">
        <f t="shared" si="3"/>
        <v/>
      </c>
      <c r="W9" s="161" t="str">
        <f t="shared" si="4"/>
        <v/>
      </c>
      <c r="X9" s="161" t="str">
        <f t="shared" si="4"/>
        <v/>
      </c>
      <c r="Y9" s="161" t="str">
        <f t="shared" si="4"/>
        <v/>
      </c>
      <c r="Z9" s="161" t="str">
        <f t="shared" si="4"/>
        <v>T</v>
      </c>
      <c r="AA9" s="161" t="str">
        <f t="shared" si="4"/>
        <v/>
      </c>
      <c r="AB9" s="161" t="str">
        <f t="shared" si="4"/>
        <v/>
      </c>
      <c r="AC9" s="161" t="str">
        <f t="shared" si="4"/>
        <v/>
      </c>
      <c r="AD9" s="161" t="str">
        <f t="shared" si="4"/>
        <v/>
      </c>
      <c r="AE9" s="161" t="str">
        <f t="shared" si="4"/>
        <v/>
      </c>
      <c r="AF9" s="161" t="str">
        <f t="shared" si="4"/>
        <v/>
      </c>
      <c r="AG9" s="161" t="str">
        <f t="shared" si="4"/>
        <v>T</v>
      </c>
      <c r="AH9" s="161" t="str">
        <f>AYLIK2!BQ19</f>
        <v/>
      </c>
    </row>
    <row r="10" spans="1:35">
      <c r="A10" s="161" t="str">
        <f t="shared" ref="A10:A27" si="5">IF(B10="","",A9+1)</f>
        <v/>
      </c>
      <c r="B10" s="162" t="str">
        <f>IF(AYLIK2!T20&gt;0,AYLIK2!T20,"")</f>
        <v/>
      </c>
      <c r="C10" s="161" t="str">
        <f t="shared" si="2"/>
        <v/>
      </c>
      <c r="D10" s="161" t="str">
        <f t="shared" si="2"/>
        <v/>
      </c>
      <c r="E10" s="161" t="str">
        <f t="shared" si="2"/>
        <v/>
      </c>
      <c r="F10" s="161" t="str">
        <f t="shared" si="2"/>
        <v/>
      </c>
      <c r="G10" s="161" t="str">
        <f t="shared" si="2"/>
        <v/>
      </c>
      <c r="H10" s="161" t="str">
        <f t="shared" si="2"/>
        <v/>
      </c>
      <c r="I10" s="161" t="str">
        <f t="shared" si="2"/>
        <v/>
      </c>
      <c r="J10" s="161" t="str">
        <f t="shared" si="2"/>
        <v/>
      </c>
      <c r="K10" s="161" t="str">
        <f t="shared" si="2"/>
        <v/>
      </c>
      <c r="L10" s="161" t="str">
        <f t="shared" si="2"/>
        <v/>
      </c>
      <c r="M10" s="161" t="str">
        <f t="shared" si="3"/>
        <v/>
      </c>
      <c r="N10" s="161" t="str">
        <f t="shared" si="3"/>
        <v/>
      </c>
      <c r="O10" s="161" t="str">
        <f t="shared" si="3"/>
        <v/>
      </c>
      <c r="P10" s="161" t="str">
        <f t="shared" si="3"/>
        <v/>
      </c>
      <c r="Q10" s="161" t="str">
        <f t="shared" si="3"/>
        <v/>
      </c>
      <c r="R10" s="161" t="str">
        <f t="shared" si="3"/>
        <v/>
      </c>
      <c r="S10" s="161" t="str">
        <f t="shared" si="3"/>
        <v/>
      </c>
      <c r="T10" s="161" t="str">
        <f t="shared" si="3"/>
        <v/>
      </c>
      <c r="U10" s="161" t="str">
        <f t="shared" si="3"/>
        <v/>
      </c>
      <c r="V10" s="161" t="str">
        <f t="shared" si="3"/>
        <v/>
      </c>
      <c r="W10" s="161" t="str">
        <f t="shared" si="4"/>
        <v/>
      </c>
      <c r="X10" s="161" t="str">
        <f t="shared" si="4"/>
        <v/>
      </c>
      <c r="Y10" s="161" t="str">
        <f t="shared" si="4"/>
        <v/>
      </c>
      <c r="Z10" s="161" t="str">
        <f t="shared" si="4"/>
        <v/>
      </c>
      <c r="AA10" s="161" t="str">
        <f t="shared" si="4"/>
        <v/>
      </c>
      <c r="AB10" s="161" t="str">
        <f t="shared" si="4"/>
        <v/>
      </c>
      <c r="AC10" s="161" t="str">
        <f t="shared" si="4"/>
        <v/>
      </c>
      <c r="AD10" s="161" t="str">
        <f t="shared" si="4"/>
        <v/>
      </c>
      <c r="AE10" s="161" t="str">
        <f t="shared" si="4"/>
        <v/>
      </c>
      <c r="AF10" s="161" t="str">
        <f t="shared" si="4"/>
        <v/>
      </c>
      <c r="AG10" s="161" t="str">
        <f t="shared" si="4"/>
        <v/>
      </c>
      <c r="AH10" s="161" t="str">
        <f>AYLIK2!BQ20</f>
        <v/>
      </c>
    </row>
    <row r="11" spans="1:35">
      <c r="A11" s="161" t="str">
        <f t="shared" si="5"/>
        <v/>
      </c>
      <c r="B11" s="162" t="str">
        <f>IF(AYLIK2!T21&gt;0,AYLIK2!T21,"")</f>
        <v/>
      </c>
      <c r="C11" s="161" t="str">
        <f t="shared" si="2"/>
        <v/>
      </c>
      <c r="D11" s="161" t="str">
        <f t="shared" si="2"/>
        <v/>
      </c>
      <c r="E11" s="161" t="str">
        <f t="shared" si="2"/>
        <v/>
      </c>
      <c r="F11" s="161" t="str">
        <f t="shared" si="2"/>
        <v/>
      </c>
      <c r="G11" s="161" t="str">
        <f t="shared" si="2"/>
        <v/>
      </c>
      <c r="H11" s="161" t="str">
        <f t="shared" si="2"/>
        <v/>
      </c>
      <c r="I11" s="161" t="str">
        <f t="shared" si="2"/>
        <v/>
      </c>
      <c r="J11" s="161" t="str">
        <f t="shared" si="2"/>
        <v/>
      </c>
      <c r="K11" s="161" t="str">
        <f t="shared" si="2"/>
        <v/>
      </c>
      <c r="L11" s="161" t="str">
        <f t="shared" si="2"/>
        <v/>
      </c>
      <c r="M11" s="161" t="str">
        <f t="shared" si="3"/>
        <v/>
      </c>
      <c r="N11" s="161" t="str">
        <f t="shared" si="3"/>
        <v/>
      </c>
      <c r="O11" s="161" t="str">
        <f t="shared" si="3"/>
        <v/>
      </c>
      <c r="P11" s="161" t="str">
        <f t="shared" si="3"/>
        <v/>
      </c>
      <c r="Q11" s="161" t="str">
        <f t="shared" si="3"/>
        <v/>
      </c>
      <c r="R11" s="161" t="str">
        <f t="shared" si="3"/>
        <v/>
      </c>
      <c r="S11" s="161" t="str">
        <f t="shared" si="3"/>
        <v/>
      </c>
      <c r="T11" s="161" t="str">
        <f t="shared" si="3"/>
        <v/>
      </c>
      <c r="U11" s="161" t="str">
        <f t="shared" si="3"/>
        <v/>
      </c>
      <c r="V11" s="161" t="str">
        <f t="shared" si="3"/>
        <v/>
      </c>
      <c r="W11" s="161" t="str">
        <f t="shared" si="4"/>
        <v/>
      </c>
      <c r="X11" s="161" t="str">
        <f t="shared" si="4"/>
        <v/>
      </c>
      <c r="Y11" s="161" t="str">
        <f t="shared" si="4"/>
        <v/>
      </c>
      <c r="Z11" s="161" t="str">
        <f t="shared" si="4"/>
        <v/>
      </c>
      <c r="AA11" s="161" t="str">
        <f t="shared" si="4"/>
        <v/>
      </c>
      <c r="AB11" s="161" t="str">
        <f t="shared" si="4"/>
        <v/>
      </c>
      <c r="AC11" s="161" t="str">
        <f t="shared" si="4"/>
        <v/>
      </c>
      <c r="AD11" s="161" t="str">
        <f t="shared" si="4"/>
        <v/>
      </c>
      <c r="AE11" s="161" t="str">
        <f t="shared" si="4"/>
        <v/>
      </c>
      <c r="AF11" s="161" t="str">
        <f t="shared" si="4"/>
        <v/>
      </c>
      <c r="AG11" s="161" t="str">
        <f t="shared" si="4"/>
        <v/>
      </c>
      <c r="AH11" s="161" t="str">
        <f>AYLIK2!BQ21</f>
        <v/>
      </c>
    </row>
    <row r="12" spans="1:35">
      <c r="A12" s="161" t="str">
        <f t="shared" si="5"/>
        <v/>
      </c>
      <c r="B12" s="162" t="str">
        <f>IF(AYLIK2!T22&gt;0,AYLIK2!T22,"")</f>
        <v/>
      </c>
      <c r="C12" s="161" t="str">
        <f t="shared" si="2"/>
        <v/>
      </c>
      <c r="D12" s="161" t="str">
        <f t="shared" si="2"/>
        <v/>
      </c>
      <c r="E12" s="161" t="str">
        <f t="shared" si="2"/>
        <v/>
      </c>
      <c r="F12" s="161" t="str">
        <f t="shared" si="2"/>
        <v/>
      </c>
      <c r="G12" s="161" t="str">
        <f t="shared" si="2"/>
        <v/>
      </c>
      <c r="H12" s="161" t="str">
        <f t="shared" si="2"/>
        <v/>
      </c>
      <c r="I12" s="161" t="str">
        <f t="shared" si="2"/>
        <v/>
      </c>
      <c r="J12" s="161" t="str">
        <f t="shared" si="2"/>
        <v/>
      </c>
      <c r="K12" s="161" t="str">
        <f t="shared" si="2"/>
        <v/>
      </c>
      <c r="L12" s="161" t="str">
        <f t="shared" si="2"/>
        <v/>
      </c>
      <c r="M12" s="161" t="str">
        <f t="shared" si="3"/>
        <v/>
      </c>
      <c r="N12" s="161" t="str">
        <f t="shared" si="3"/>
        <v/>
      </c>
      <c r="O12" s="161" t="str">
        <f t="shared" si="3"/>
        <v/>
      </c>
      <c r="P12" s="161" t="str">
        <f t="shared" si="3"/>
        <v/>
      </c>
      <c r="Q12" s="161" t="str">
        <f t="shared" si="3"/>
        <v/>
      </c>
      <c r="R12" s="161" t="str">
        <f t="shared" si="3"/>
        <v/>
      </c>
      <c r="S12" s="161" t="str">
        <f t="shared" si="3"/>
        <v/>
      </c>
      <c r="T12" s="161" t="str">
        <f t="shared" si="3"/>
        <v/>
      </c>
      <c r="U12" s="161" t="str">
        <f t="shared" si="3"/>
        <v/>
      </c>
      <c r="V12" s="161" t="str">
        <f t="shared" si="3"/>
        <v/>
      </c>
      <c r="W12" s="161" t="str">
        <f t="shared" si="4"/>
        <v/>
      </c>
      <c r="X12" s="161" t="str">
        <f t="shared" si="4"/>
        <v/>
      </c>
      <c r="Y12" s="161" t="str">
        <f t="shared" si="4"/>
        <v/>
      </c>
      <c r="Z12" s="161" t="str">
        <f t="shared" si="4"/>
        <v/>
      </c>
      <c r="AA12" s="161" t="str">
        <f t="shared" si="4"/>
        <v/>
      </c>
      <c r="AB12" s="161" t="str">
        <f t="shared" si="4"/>
        <v/>
      </c>
      <c r="AC12" s="161" t="str">
        <f t="shared" si="4"/>
        <v/>
      </c>
      <c r="AD12" s="161" t="str">
        <f t="shared" si="4"/>
        <v/>
      </c>
      <c r="AE12" s="161" t="str">
        <f t="shared" si="4"/>
        <v/>
      </c>
      <c r="AF12" s="161" t="str">
        <f t="shared" si="4"/>
        <v/>
      </c>
      <c r="AG12" s="161" t="str">
        <f t="shared" si="4"/>
        <v/>
      </c>
      <c r="AH12" s="161" t="str">
        <f>AYLIK2!BQ22</f>
        <v/>
      </c>
    </row>
    <row r="13" spans="1:35">
      <c r="A13" s="161" t="str">
        <f t="shared" si="5"/>
        <v/>
      </c>
      <c r="B13" s="162" t="str">
        <f>IF(AYLIK2!T23&gt;0,AYLIK2!T23,"")</f>
        <v/>
      </c>
      <c r="C13" s="161" t="str">
        <f t="shared" si="2"/>
        <v/>
      </c>
      <c r="D13" s="161" t="str">
        <f t="shared" si="2"/>
        <v/>
      </c>
      <c r="E13" s="161" t="str">
        <f t="shared" si="2"/>
        <v/>
      </c>
      <c r="F13" s="161" t="str">
        <f t="shared" si="2"/>
        <v/>
      </c>
      <c r="G13" s="161" t="str">
        <f t="shared" si="2"/>
        <v/>
      </c>
      <c r="H13" s="161" t="str">
        <f t="shared" si="2"/>
        <v/>
      </c>
      <c r="I13" s="161" t="str">
        <f t="shared" si="2"/>
        <v/>
      </c>
      <c r="J13" s="161" t="str">
        <f t="shared" si="2"/>
        <v/>
      </c>
      <c r="K13" s="161" t="str">
        <f t="shared" si="2"/>
        <v/>
      </c>
      <c r="L13" s="161" t="str">
        <f t="shared" si="2"/>
        <v/>
      </c>
      <c r="M13" s="161" t="str">
        <f t="shared" si="3"/>
        <v/>
      </c>
      <c r="N13" s="161" t="str">
        <f t="shared" si="3"/>
        <v/>
      </c>
      <c r="O13" s="161" t="str">
        <f t="shared" si="3"/>
        <v/>
      </c>
      <c r="P13" s="161" t="str">
        <f t="shared" si="3"/>
        <v/>
      </c>
      <c r="Q13" s="161" t="str">
        <f t="shared" si="3"/>
        <v/>
      </c>
      <c r="R13" s="161" t="str">
        <f t="shared" si="3"/>
        <v/>
      </c>
      <c r="S13" s="161" t="str">
        <f t="shared" si="3"/>
        <v/>
      </c>
      <c r="T13" s="161" t="str">
        <f t="shared" si="3"/>
        <v/>
      </c>
      <c r="U13" s="161" t="str">
        <f t="shared" si="3"/>
        <v/>
      </c>
      <c r="V13" s="161" t="str">
        <f t="shared" si="3"/>
        <v/>
      </c>
      <c r="W13" s="161" t="str">
        <f t="shared" si="4"/>
        <v/>
      </c>
      <c r="X13" s="161" t="str">
        <f t="shared" si="4"/>
        <v/>
      </c>
      <c r="Y13" s="161" t="str">
        <f t="shared" si="4"/>
        <v/>
      </c>
      <c r="Z13" s="161" t="str">
        <f t="shared" si="4"/>
        <v/>
      </c>
      <c r="AA13" s="161" t="str">
        <f t="shared" si="4"/>
        <v/>
      </c>
      <c r="AB13" s="161" t="str">
        <f t="shared" si="4"/>
        <v/>
      </c>
      <c r="AC13" s="161" t="str">
        <f t="shared" si="4"/>
        <v/>
      </c>
      <c r="AD13" s="161" t="str">
        <f t="shared" si="4"/>
        <v/>
      </c>
      <c r="AE13" s="161" t="str">
        <f t="shared" si="4"/>
        <v/>
      </c>
      <c r="AF13" s="161" t="str">
        <f t="shared" si="4"/>
        <v/>
      </c>
      <c r="AG13" s="161" t="str">
        <f t="shared" si="4"/>
        <v/>
      </c>
      <c r="AH13" s="161" t="str">
        <f>AYLIK2!BQ23</f>
        <v/>
      </c>
    </row>
    <row r="14" spans="1:35">
      <c r="A14" s="161" t="str">
        <f t="shared" si="5"/>
        <v/>
      </c>
      <c r="B14" s="162" t="str">
        <f>IF(AYLIK2!T24&gt;0,AYLIK2!T24,"")</f>
        <v/>
      </c>
      <c r="C14" s="161" t="str">
        <f t="shared" si="2"/>
        <v/>
      </c>
      <c r="D14" s="161" t="str">
        <f t="shared" si="2"/>
        <v/>
      </c>
      <c r="E14" s="161" t="str">
        <f t="shared" si="2"/>
        <v/>
      </c>
      <c r="F14" s="161" t="str">
        <f t="shared" si="2"/>
        <v/>
      </c>
      <c r="G14" s="161" t="str">
        <f t="shared" si="2"/>
        <v/>
      </c>
      <c r="H14" s="161" t="str">
        <f t="shared" si="2"/>
        <v/>
      </c>
      <c r="I14" s="161" t="str">
        <f t="shared" si="2"/>
        <v/>
      </c>
      <c r="J14" s="161" t="str">
        <f t="shared" si="2"/>
        <v/>
      </c>
      <c r="K14" s="161" t="str">
        <f t="shared" si="2"/>
        <v/>
      </c>
      <c r="L14" s="161" t="str">
        <f t="shared" si="2"/>
        <v/>
      </c>
      <c r="M14" s="161" t="str">
        <f t="shared" si="3"/>
        <v/>
      </c>
      <c r="N14" s="161" t="str">
        <f t="shared" si="3"/>
        <v/>
      </c>
      <c r="O14" s="161" t="str">
        <f t="shared" si="3"/>
        <v/>
      </c>
      <c r="P14" s="161" t="str">
        <f t="shared" si="3"/>
        <v/>
      </c>
      <c r="Q14" s="161" t="str">
        <f t="shared" si="3"/>
        <v/>
      </c>
      <c r="R14" s="161" t="str">
        <f t="shared" si="3"/>
        <v/>
      </c>
      <c r="S14" s="161" t="str">
        <f t="shared" si="3"/>
        <v/>
      </c>
      <c r="T14" s="161" t="str">
        <f t="shared" si="3"/>
        <v/>
      </c>
      <c r="U14" s="161" t="str">
        <f t="shared" si="3"/>
        <v/>
      </c>
      <c r="V14" s="161" t="str">
        <f t="shared" si="3"/>
        <v/>
      </c>
      <c r="W14" s="161" t="str">
        <f t="shared" si="4"/>
        <v/>
      </c>
      <c r="X14" s="161" t="str">
        <f t="shared" si="4"/>
        <v/>
      </c>
      <c r="Y14" s="161" t="str">
        <f t="shared" si="4"/>
        <v/>
      </c>
      <c r="Z14" s="161" t="str">
        <f t="shared" si="4"/>
        <v/>
      </c>
      <c r="AA14" s="161" t="str">
        <f t="shared" si="4"/>
        <v/>
      </c>
      <c r="AB14" s="161" t="str">
        <f t="shared" si="4"/>
        <v/>
      </c>
      <c r="AC14" s="161" t="str">
        <f t="shared" si="4"/>
        <v/>
      </c>
      <c r="AD14" s="161" t="str">
        <f t="shared" si="4"/>
        <v/>
      </c>
      <c r="AE14" s="161" t="str">
        <f t="shared" si="4"/>
        <v/>
      </c>
      <c r="AF14" s="161" t="str">
        <f t="shared" si="4"/>
        <v/>
      </c>
      <c r="AG14" s="161" t="str">
        <f t="shared" si="4"/>
        <v/>
      </c>
      <c r="AH14" s="161" t="str">
        <f>AYLIK2!BQ24</f>
        <v/>
      </c>
    </row>
    <row r="15" spans="1:35">
      <c r="A15" s="161" t="str">
        <f t="shared" si="5"/>
        <v/>
      </c>
      <c r="B15" s="162" t="str">
        <f>IF(AYLIK2!T25&gt;0,AYLIK2!T25,"")</f>
        <v/>
      </c>
      <c r="C15" s="161" t="str">
        <f t="shared" si="2"/>
        <v/>
      </c>
      <c r="D15" s="161" t="str">
        <f t="shared" si="2"/>
        <v/>
      </c>
      <c r="E15" s="161" t="str">
        <f t="shared" si="2"/>
        <v/>
      </c>
      <c r="F15" s="161" t="str">
        <f t="shared" si="2"/>
        <v/>
      </c>
      <c r="G15" s="161" t="str">
        <f t="shared" si="2"/>
        <v/>
      </c>
      <c r="H15" s="161" t="str">
        <f t="shared" si="2"/>
        <v/>
      </c>
      <c r="I15" s="161" t="str">
        <f t="shared" si="2"/>
        <v/>
      </c>
      <c r="J15" s="161" t="str">
        <f t="shared" si="2"/>
        <v/>
      </c>
      <c r="K15" s="161" t="str">
        <f t="shared" si="2"/>
        <v/>
      </c>
      <c r="L15" s="161" t="str">
        <f t="shared" si="2"/>
        <v/>
      </c>
      <c r="M15" s="161" t="str">
        <f t="shared" si="3"/>
        <v/>
      </c>
      <c r="N15" s="161" t="str">
        <f t="shared" si="3"/>
        <v/>
      </c>
      <c r="O15" s="161" t="str">
        <f t="shared" si="3"/>
        <v/>
      </c>
      <c r="P15" s="161" t="str">
        <f t="shared" si="3"/>
        <v/>
      </c>
      <c r="Q15" s="161" t="str">
        <f t="shared" si="3"/>
        <v/>
      </c>
      <c r="R15" s="161" t="str">
        <f t="shared" si="3"/>
        <v/>
      </c>
      <c r="S15" s="161" t="str">
        <f t="shared" si="3"/>
        <v/>
      </c>
      <c r="T15" s="161" t="str">
        <f t="shared" si="3"/>
        <v/>
      </c>
      <c r="U15" s="161" t="str">
        <f t="shared" si="3"/>
        <v/>
      </c>
      <c r="V15" s="161" t="str">
        <f t="shared" si="3"/>
        <v/>
      </c>
      <c r="W15" s="161" t="str">
        <f t="shared" si="4"/>
        <v/>
      </c>
      <c r="X15" s="161" t="str">
        <f t="shared" si="4"/>
        <v/>
      </c>
      <c r="Y15" s="161" t="str">
        <f t="shared" si="4"/>
        <v/>
      </c>
      <c r="Z15" s="161" t="str">
        <f t="shared" si="4"/>
        <v/>
      </c>
      <c r="AA15" s="161" t="str">
        <f t="shared" si="4"/>
        <v/>
      </c>
      <c r="AB15" s="161" t="str">
        <f t="shared" si="4"/>
        <v/>
      </c>
      <c r="AC15" s="161" t="str">
        <f t="shared" si="4"/>
        <v/>
      </c>
      <c r="AD15" s="161" t="str">
        <f t="shared" si="4"/>
        <v/>
      </c>
      <c r="AE15" s="161" t="str">
        <f t="shared" si="4"/>
        <v/>
      </c>
      <c r="AF15" s="161" t="str">
        <f t="shared" si="4"/>
        <v/>
      </c>
      <c r="AG15" s="161" t="str">
        <f t="shared" si="4"/>
        <v/>
      </c>
      <c r="AH15" s="161" t="str">
        <f>AYLIK2!BQ25</f>
        <v/>
      </c>
    </row>
    <row r="16" spans="1:35">
      <c r="A16" s="161" t="str">
        <f t="shared" si="5"/>
        <v/>
      </c>
      <c r="B16" s="162" t="str">
        <f>IF(AYLIK2!T26&gt;0,AYLIK2!T26,"")</f>
        <v/>
      </c>
      <c r="C16" s="161" t="str">
        <f t="shared" si="2"/>
        <v/>
      </c>
      <c r="D16" s="161" t="str">
        <f t="shared" si="2"/>
        <v/>
      </c>
      <c r="E16" s="161" t="str">
        <f t="shared" si="2"/>
        <v/>
      </c>
      <c r="F16" s="161" t="str">
        <f t="shared" si="2"/>
        <v/>
      </c>
      <c r="G16" s="161" t="str">
        <f t="shared" si="2"/>
        <v/>
      </c>
      <c r="H16" s="161" t="str">
        <f t="shared" si="2"/>
        <v/>
      </c>
      <c r="I16" s="161" t="str">
        <f t="shared" si="2"/>
        <v/>
      </c>
      <c r="J16" s="161" t="str">
        <f t="shared" si="2"/>
        <v/>
      </c>
      <c r="K16" s="161" t="str">
        <f t="shared" si="2"/>
        <v/>
      </c>
      <c r="L16" s="161" t="str">
        <f t="shared" si="2"/>
        <v/>
      </c>
      <c r="M16" s="161" t="str">
        <f t="shared" si="3"/>
        <v/>
      </c>
      <c r="N16" s="161" t="str">
        <f t="shared" si="3"/>
        <v/>
      </c>
      <c r="O16" s="161" t="str">
        <f t="shared" si="3"/>
        <v/>
      </c>
      <c r="P16" s="161" t="str">
        <f t="shared" si="3"/>
        <v/>
      </c>
      <c r="Q16" s="161" t="str">
        <f t="shared" si="3"/>
        <v/>
      </c>
      <c r="R16" s="161" t="str">
        <f t="shared" si="3"/>
        <v/>
      </c>
      <c r="S16" s="161" t="str">
        <f t="shared" si="3"/>
        <v/>
      </c>
      <c r="T16" s="161" t="str">
        <f t="shared" si="3"/>
        <v/>
      </c>
      <c r="U16" s="161" t="str">
        <f t="shared" si="3"/>
        <v/>
      </c>
      <c r="V16" s="161" t="str">
        <f t="shared" si="3"/>
        <v/>
      </c>
      <c r="W16" s="161" t="str">
        <f t="shared" si="4"/>
        <v/>
      </c>
      <c r="X16" s="161" t="str">
        <f t="shared" si="4"/>
        <v/>
      </c>
      <c r="Y16" s="161" t="str">
        <f t="shared" si="4"/>
        <v/>
      </c>
      <c r="Z16" s="161" t="str">
        <f t="shared" si="4"/>
        <v/>
      </c>
      <c r="AA16" s="161" t="str">
        <f t="shared" si="4"/>
        <v/>
      </c>
      <c r="AB16" s="161" t="str">
        <f t="shared" si="4"/>
        <v/>
      </c>
      <c r="AC16" s="161" t="str">
        <f t="shared" si="4"/>
        <v/>
      </c>
      <c r="AD16" s="161" t="str">
        <f t="shared" si="4"/>
        <v/>
      </c>
      <c r="AE16" s="161" t="str">
        <f t="shared" si="4"/>
        <v/>
      </c>
      <c r="AF16" s="161" t="str">
        <f t="shared" si="4"/>
        <v/>
      </c>
      <c r="AG16" s="161" t="str">
        <f t="shared" si="4"/>
        <v/>
      </c>
      <c r="AH16" s="161" t="str">
        <f>AYLIK2!BQ26</f>
        <v/>
      </c>
    </row>
    <row r="17" spans="1:34">
      <c r="A17" s="161" t="str">
        <f t="shared" si="5"/>
        <v/>
      </c>
      <c r="B17" s="162" t="str">
        <f>IF(AYLIK2!T27&gt;0,AYLIK2!T27,"")</f>
        <v/>
      </c>
      <c r="C17" s="161" t="str">
        <f t="shared" si="2"/>
        <v/>
      </c>
      <c r="D17" s="161" t="str">
        <f t="shared" si="2"/>
        <v/>
      </c>
      <c r="E17" s="161" t="str">
        <f t="shared" si="2"/>
        <v/>
      </c>
      <c r="F17" s="161" t="str">
        <f t="shared" si="2"/>
        <v/>
      </c>
      <c r="G17" s="161" t="str">
        <f t="shared" si="2"/>
        <v/>
      </c>
      <c r="H17" s="161" t="str">
        <f t="shared" si="2"/>
        <v/>
      </c>
      <c r="I17" s="161" t="str">
        <f t="shared" si="2"/>
        <v/>
      </c>
      <c r="J17" s="161" t="str">
        <f t="shared" si="2"/>
        <v/>
      </c>
      <c r="K17" s="161" t="str">
        <f t="shared" si="2"/>
        <v/>
      </c>
      <c r="L17" s="161" t="str">
        <f t="shared" si="2"/>
        <v/>
      </c>
      <c r="M17" s="161" t="str">
        <f t="shared" si="3"/>
        <v/>
      </c>
      <c r="N17" s="161" t="str">
        <f t="shared" si="3"/>
        <v/>
      </c>
      <c r="O17" s="161" t="str">
        <f t="shared" si="3"/>
        <v/>
      </c>
      <c r="P17" s="161" t="str">
        <f t="shared" si="3"/>
        <v/>
      </c>
      <c r="Q17" s="161" t="str">
        <f t="shared" si="3"/>
        <v/>
      </c>
      <c r="R17" s="161" t="str">
        <f t="shared" si="3"/>
        <v/>
      </c>
      <c r="S17" s="161" t="str">
        <f t="shared" si="3"/>
        <v/>
      </c>
      <c r="T17" s="161" t="str">
        <f t="shared" si="3"/>
        <v/>
      </c>
      <c r="U17" s="161" t="str">
        <f t="shared" si="3"/>
        <v/>
      </c>
      <c r="V17" s="161" t="str">
        <f t="shared" si="3"/>
        <v/>
      </c>
      <c r="W17" s="161" t="str">
        <f t="shared" si="4"/>
        <v/>
      </c>
      <c r="X17" s="161" t="str">
        <f t="shared" si="4"/>
        <v/>
      </c>
      <c r="Y17" s="161" t="str">
        <f t="shared" si="4"/>
        <v/>
      </c>
      <c r="Z17" s="161" t="str">
        <f t="shared" si="4"/>
        <v/>
      </c>
      <c r="AA17" s="161" t="str">
        <f t="shared" si="4"/>
        <v/>
      </c>
      <c r="AB17" s="161" t="str">
        <f t="shared" si="4"/>
        <v/>
      </c>
      <c r="AC17" s="161" t="str">
        <f t="shared" si="4"/>
        <v/>
      </c>
      <c r="AD17" s="161" t="str">
        <f t="shared" si="4"/>
        <v/>
      </c>
      <c r="AE17" s="161" t="str">
        <f t="shared" si="4"/>
        <v/>
      </c>
      <c r="AF17" s="161" t="str">
        <f t="shared" si="4"/>
        <v/>
      </c>
      <c r="AG17" s="161" t="str">
        <f t="shared" si="4"/>
        <v/>
      </c>
      <c r="AH17" s="161" t="str">
        <f>AYLIK2!BQ27</f>
        <v/>
      </c>
    </row>
    <row r="18" spans="1:34">
      <c r="A18" s="161" t="str">
        <f t="shared" si="5"/>
        <v/>
      </c>
      <c r="B18" s="162" t="str">
        <f>IF(AYLIK2!T28&gt;0,AYLIK2!T28,"")</f>
        <v/>
      </c>
      <c r="C18" s="161" t="str">
        <f t="shared" ref="C18:L27" si="6">IF(C$6="","",IF($B18="","",IF(C$5=$AH18,"M",IF($B$8="","",IF(C$5="Pazar","T","")))))</f>
        <v/>
      </c>
      <c r="D18" s="161" t="str">
        <f t="shared" si="6"/>
        <v/>
      </c>
      <c r="E18" s="161" t="str">
        <f t="shared" si="6"/>
        <v/>
      </c>
      <c r="F18" s="161" t="str">
        <f t="shared" si="6"/>
        <v/>
      </c>
      <c r="G18" s="161" t="str">
        <f t="shared" si="6"/>
        <v/>
      </c>
      <c r="H18" s="161" t="str">
        <f t="shared" si="6"/>
        <v/>
      </c>
      <c r="I18" s="161" t="str">
        <f t="shared" si="6"/>
        <v/>
      </c>
      <c r="J18" s="161" t="str">
        <f t="shared" si="6"/>
        <v/>
      </c>
      <c r="K18" s="161" t="str">
        <f t="shared" si="6"/>
        <v/>
      </c>
      <c r="L18" s="161" t="str">
        <f t="shared" si="6"/>
        <v/>
      </c>
      <c r="M18" s="161" t="str">
        <f t="shared" ref="M18:V27" si="7">IF(M$6="","",IF($B18="","",IF(M$5=$AH18,"M",IF($B$8="","",IF(M$5="Pazar","T","")))))</f>
        <v/>
      </c>
      <c r="N18" s="161" t="str">
        <f t="shared" si="7"/>
        <v/>
      </c>
      <c r="O18" s="161" t="str">
        <f t="shared" si="7"/>
        <v/>
      </c>
      <c r="P18" s="161" t="str">
        <f t="shared" si="7"/>
        <v/>
      </c>
      <c r="Q18" s="161" t="str">
        <f t="shared" si="7"/>
        <v/>
      </c>
      <c r="R18" s="161" t="str">
        <f t="shared" si="7"/>
        <v/>
      </c>
      <c r="S18" s="161" t="str">
        <f t="shared" si="7"/>
        <v/>
      </c>
      <c r="T18" s="161" t="str">
        <f t="shared" si="7"/>
        <v/>
      </c>
      <c r="U18" s="161" t="str">
        <f t="shared" si="7"/>
        <v/>
      </c>
      <c r="V18" s="161" t="str">
        <f t="shared" si="7"/>
        <v/>
      </c>
      <c r="W18" s="161" t="str">
        <f t="shared" ref="W18:AG27" si="8">IF(W$6="","",IF($B18="","",IF(W$5=$AH18,"M",IF($B$8="","",IF(W$5="Pazar","T","")))))</f>
        <v/>
      </c>
      <c r="X18" s="161" t="str">
        <f t="shared" si="8"/>
        <v/>
      </c>
      <c r="Y18" s="161" t="str">
        <f t="shared" si="8"/>
        <v/>
      </c>
      <c r="Z18" s="161" t="str">
        <f t="shared" si="8"/>
        <v/>
      </c>
      <c r="AA18" s="161" t="str">
        <f t="shared" si="8"/>
        <v/>
      </c>
      <c r="AB18" s="161" t="str">
        <f t="shared" si="8"/>
        <v/>
      </c>
      <c r="AC18" s="161" t="str">
        <f t="shared" si="8"/>
        <v/>
      </c>
      <c r="AD18" s="161" t="str">
        <f t="shared" si="8"/>
        <v/>
      </c>
      <c r="AE18" s="161" t="str">
        <f t="shared" si="8"/>
        <v/>
      </c>
      <c r="AF18" s="161" t="str">
        <f t="shared" si="8"/>
        <v/>
      </c>
      <c r="AG18" s="161" t="str">
        <f t="shared" si="8"/>
        <v/>
      </c>
      <c r="AH18" s="161" t="str">
        <f>AYLIK2!BQ28</f>
        <v/>
      </c>
    </row>
    <row r="19" spans="1:34">
      <c r="A19" s="161" t="str">
        <f t="shared" si="5"/>
        <v/>
      </c>
      <c r="B19" s="162" t="str">
        <f>IF(AYLIK2!T29&gt;0,AYLIK2!T29,"")</f>
        <v/>
      </c>
      <c r="C19" s="161" t="str">
        <f t="shared" si="6"/>
        <v/>
      </c>
      <c r="D19" s="161" t="str">
        <f t="shared" si="6"/>
        <v/>
      </c>
      <c r="E19" s="161" t="str">
        <f t="shared" si="6"/>
        <v/>
      </c>
      <c r="F19" s="161" t="str">
        <f t="shared" si="6"/>
        <v/>
      </c>
      <c r="G19" s="161" t="str">
        <f t="shared" si="6"/>
        <v/>
      </c>
      <c r="H19" s="161" t="str">
        <f t="shared" si="6"/>
        <v/>
      </c>
      <c r="I19" s="161" t="str">
        <f t="shared" si="6"/>
        <v/>
      </c>
      <c r="J19" s="161" t="str">
        <f t="shared" si="6"/>
        <v/>
      </c>
      <c r="K19" s="161" t="str">
        <f t="shared" si="6"/>
        <v/>
      </c>
      <c r="L19" s="161" t="str">
        <f t="shared" si="6"/>
        <v/>
      </c>
      <c r="M19" s="161" t="str">
        <f t="shared" si="7"/>
        <v/>
      </c>
      <c r="N19" s="161" t="str">
        <f t="shared" si="7"/>
        <v/>
      </c>
      <c r="O19" s="161" t="str">
        <f t="shared" si="7"/>
        <v/>
      </c>
      <c r="P19" s="161" t="str">
        <f t="shared" si="7"/>
        <v/>
      </c>
      <c r="Q19" s="161" t="str">
        <f t="shared" si="7"/>
        <v/>
      </c>
      <c r="R19" s="161" t="str">
        <f t="shared" si="7"/>
        <v/>
      </c>
      <c r="S19" s="161" t="str">
        <f t="shared" si="7"/>
        <v/>
      </c>
      <c r="T19" s="161" t="str">
        <f t="shared" si="7"/>
        <v/>
      </c>
      <c r="U19" s="161" t="str">
        <f t="shared" si="7"/>
        <v/>
      </c>
      <c r="V19" s="161" t="str">
        <f t="shared" si="7"/>
        <v/>
      </c>
      <c r="W19" s="161" t="str">
        <f t="shared" si="8"/>
        <v/>
      </c>
      <c r="X19" s="161" t="str">
        <f t="shared" si="8"/>
        <v/>
      </c>
      <c r="Y19" s="161" t="str">
        <f t="shared" si="8"/>
        <v/>
      </c>
      <c r="Z19" s="161" t="str">
        <f t="shared" si="8"/>
        <v/>
      </c>
      <c r="AA19" s="161" t="str">
        <f t="shared" si="8"/>
        <v/>
      </c>
      <c r="AB19" s="161" t="str">
        <f t="shared" si="8"/>
        <v/>
      </c>
      <c r="AC19" s="161" t="str">
        <f t="shared" si="8"/>
        <v/>
      </c>
      <c r="AD19" s="161" t="str">
        <f t="shared" si="8"/>
        <v/>
      </c>
      <c r="AE19" s="161" t="str">
        <f t="shared" si="8"/>
        <v/>
      </c>
      <c r="AF19" s="161" t="str">
        <f t="shared" si="8"/>
        <v/>
      </c>
      <c r="AG19" s="161" t="str">
        <f t="shared" si="8"/>
        <v/>
      </c>
      <c r="AH19" s="161" t="str">
        <f>AYLIK2!BQ29</f>
        <v/>
      </c>
    </row>
    <row r="20" spans="1:34">
      <c r="A20" s="161" t="str">
        <f t="shared" si="5"/>
        <v/>
      </c>
      <c r="B20" s="162" t="str">
        <f>IF(AYLIK2!T30&gt;0,AYLIK2!T30,"")</f>
        <v/>
      </c>
      <c r="C20" s="161" t="str">
        <f t="shared" si="6"/>
        <v/>
      </c>
      <c r="D20" s="161" t="str">
        <f t="shared" si="6"/>
        <v/>
      </c>
      <c r="E20" s="161" t="str">
        <f t="shared" si="6"/>
        <v/>
      </c>
      <c r="F20" s="161" t="str">
        <f t="shared" si="6"/>
        <v/>
      </c>
      <c r="G20" s="161" t="str">
        <f t="shared" si="6"/>
        <v/>
      </c>
      <c r="H20" s="161" t="str">
        <f t="shared" si="6"/>
        <v/>
      </c>
      <c r="I20" s="161" t="str">
        <f t="shared" si="6"/>
        <v/>
      </c>
      <c r="J20" s="161" t="str">
        <f t="shared" si="6"/>
        <v/>
      </c>
      <c r="K20" s="161" t="str">
        <f t="shared" si="6"/>
        <v/>
      </c>
      <c r="L20" s="161" t="str">
        <f t="shared" si="6"/>
        <v/>
      </c>
      <c r="M20" s="161" t="str">
        <f t="shared" si="7"/>
        <v/>
      </c>
      <c r="N20" s="161" t="str">
        <f t="shared" si="7"/>
        <v/>
      </c>
      <c r="O20" s="161" t="str">
        <f t="shared" si="7"/>
        <v/>
      </c>
      <c r="P20" s="161" t="str">
        <f t="shared" si="7"/>
        <v/>
      </c>
      <c r="Q20" s="161" t="str">
        <f t="shared" si="7"/>
        <v/>
      </c>
      <c r="R20" s="161" t="str">
        <f t="shared" si="7"/>
        <v/>
      </c>
      <c r="S20" s="161" t="str">
        <f t="shared" si="7"/>
        <v/>
      </c>
      <c r="T20" s="161" t="str">
        <f t="shared" si="7"/>
        <v/>
      </c>
      <c r="U20" s="161" t="str">
        <f t="shared" si="7"/>
        <v/>
      </c>
      <c r="V20" s="161" t="str">
        <f t="shared" si="7"/>
        <v/>
      </c>
      <c r="W20" s="161" t="str">
        <f t="shared" si="8"/>
        <v/>
      </c>
      <c r="X20" s="161" t="str">
        <f t="shared" si="8"/>
        <v/>
      </c>
      <c r="Y20" s="161" t="str">
        <f t="shared" si="8"/>
        <v/>
      </c>
      <c r="Z20" s="161" t="str">
        <f t="shared" si="8"/>
        <v/>
      </c>
      <c r="AA20" s="161" t="str">
        <f t="shared" si="8"/>
        <v/>
      </c>
      <c r="AB20" s="161" t="str">
        <f t="shared" si="8"/>
        <v/>
      </c>
      <c r="AC20" s="161" t="str">
        <f t="shared" si="8"/>
        <v/>
      </c>
      <c r="AD20" s="161" t="str">
        <f t="shared" si="8"/>
        <v/>
      </c>
      <c r="AE20" s="161" t="str">
        <f t="shared" si="8"/>
        <v/>
      </c>
      <c r="AF20" s="161" t="str">
        <f t="shared" si="8"/>
        <v/>
      </c>
      <c r="AG20" s="161" t="str">
        <f t="shared" si="8"/>
        <v/>
      </c>
      <c r="AH20" s="161" t="str">
        <f>AYLIK2!BQ30</f>
        <v/>
      </c>
    </row>
    <row r="21" spans="1:34">
      <c r="A21" s="161" t="str">
        <f t="shared" si="5"/>
        <v/>
      </c>
      <c r="B21" s="162" t="str">
        <f>IF(AYLIK2!T31&gt;0,AYLIK2!T31,"")</f>
        <v/>
      </c>
      <c r="C21" s="161" t="str">
        <f t="shared" si="6"/>
        <v/>
      </c>
      <c r="D21" s="161" t="str">
        <f t="shared" si="6"/>
        <v/>
      </c>
      <c r="E21" s="161" t="str">
        <f t="shared" si="6"/>
        <v/>
      </c>
      <c r="F21" s="161" t="str">
        <f t="shared" si="6"/>
        <v/>
      </c>
      <c r="G21" s="161" t="str">
        <f t="shared" si="6"/>
        <v/>
      </c>
      <c r="H21" s="161" t="str">
        <f t="shared" si="6"/>
        <v/>
      </c>
      <c r="I21" s="161" t="str">
        <f t="shared" si="6"/>
        <v/>
      </c>
      <c r="J21" s="161" t="str">
        <f t="shared" si="6"/>
        <v/>
      </c>
      <c r="K21" s="161" t="str">
        <f t="shared" si="6"/>
        <v/>
      </c>
      <c r="L21" s="161" t="str">
        <f t="shared" si="6"/>
        <v/>
      </c>
      <c r="M21" s="161" t="str">
        <f t="shared" si="7"/>
        <v/>
      </c>
      <c r="N21" s="161" t="str">
        <f t="shared" si="7"/>
        <v/>
      </c>
      <c r="O21" s="161" t="str">
        <f t="shared" si="7"/>
        <v/>
      </c>
      <c r="P21" s="161" t="str">
        <f t="shared" si="7"/>
        <v/>
      </c>
      <c r="Q21" s="161" t="str">
        <f t="shared" si="7"/>
        <v/>
      </c>
      <c r="R21" s="161" t="str">
        <f t="shared" si="7"/>
        <v/>
      </c>
      <c r="S21" s="161" t="str">
        <f t="shared" si="7"/>
        <v/>
      </c>
      <c r="T21" s="161" t="str">
        <f t="shared" si="7"/>
        <v/>
      </c>
      <c r="U21" s="161" t="str">
        <f t="shared" si="7"/>
        <v/>
      </c>
      <c r="V21" s="161" t="str">
        <f t="shared" si="7"/>
        <v/>
      </c>
      <c r="W21" s="161" t="str">
        <f t="shared" si="8"/>
        <v/>
      </c>
      <c r="X21" s="161" t="str">
        <f t="shared" si="8"/>
        <v/>
      </c>
      <c r="Y21" s="161" t="str">
        <f t="shared" si="8"/>
        <v/>
      </c>
      <c r="Z21" s="161" t="str">
        <f t="shared" si="8"/>
        <v/>
      </c>
      <c r="AA21" s="161" t="str">
        <f t="shared" si="8"/>
        <v/>
      </c>
      <c r="AB21" s="161" t="str">
        <f t="shared" si="8"/>
        <v/>
      </c>
      <c r="AC21" s="161" t="str">
        <f t="shared" si="8"/>
        <v/>
      </c>
      <c r="AD21" s="161" t="str">
        <f t="shared" si="8"/>
        <v/>
      </c>
      <c r="AE21" s="161" t="str">
        <f t="shared" si="8"/>
        <v/>
      </c>
      <c r="AF21" s="161" t="str">
        <f t="shared" si="8"/>
        <v/>
      </c>
      <c r="AG21" s="161" t="str">
        <f t="shared" si="8"/>
        <v/>
      </c>
      <c r="AH21" s="161" t="str">
        <f>AYLIK2!BQ31</f>
        <v/>
      </c>
    </row>
    <row r="22" spans="1:34">
      <c r="A22" s="161" t="str">
        <f t="shared" si="5"/>
        <v/>
      </c>
      <c r="B22" s="162" t="str">
        <f>IF(AYLIK2!T32&gt;0,AYLIK2!T32,"")</f>
        <v/>
      </c>
      <c r="C22" s="161" t="str">
        <f t="shared" si="6"/>
        <v/>
      </c>
      <c r="D22" s="161" t="str">
        <f t="shared" si="6"/>
        <v/>
      </c>
      <c r="E22" s="161" t="str">
        <f t="shared" si="6"/>
        <v/>
      </c>
      <c r="F22" s="161" t="str">
        <f t="shared" si="6"/>
        <v/>
      </c>
      <c r="G22" s="161" t="str">
        <f t="shared" si="6"/>
        <v/>
      </c>
      <c r="H22" s="161" t="str">
        <f t="shared" si="6"/>
        <v/>
      </c>
      <c r="I22" s="161" t="str">
        <f t="shared" si="6"/>
        <v/>
      </c>
      <c r="J22" s="161" t="str">
        <f t="shared" si="6"/>
        <v/>
      </c>
      <c r="K22" s="161" t="str">
        <f t="shared" si="6"/>
        <v/>
      </c>
      <c r="L22" s="161" t="str">
        <f t="shared" si="6"/>
        <v/>
      </c>
      <c r="M22" s="161" t="str">
        <f t="shared" si="7"/>
        <v/>
      </c>
      <c r="N22" s="161" t="str">
        <f t="shared" si="7"/>
        <v/>
      </c>
      <c r="O22" s="161" t="str">
        <f t="shared" si="7"/>
        <v/>
      </c>
      <c r="P22" s="161" t="str">
        <f t="shared" si="7"/>
        <v/>
      </c>
      <c r="Q22" s="161" t="str">
        <f t="shared" si="7"/>
        <v/>
      </c>
      <c r="R22" s="161" t="str">
        <f t="shared" si="7"/>
        <v/>
      </c>
      <c r="S22" s="161" t="str">
        <f t="shared" si="7"/>
        <v/>
      </c>
      <c r="T22" s="161" t="str">
        <f t="shared" si="7"/>
        <v/>
      </c>
      <c r="U22" s="161" t="str">
        <f t="shared" si="7"/>
        <v/>
      </c>
      <c r="V22" s="161" t="str">
        <f t="shared" si="7"/>
        <v/>
      </c>
      <c r="W22" s="161" t="str">
        <f t="shared" si="8"/>
        <v/>
      </c>
      <c r="X22" s="161" t="str">
        <f t="shared" si="8"/>
        <v/>
      </c>
      <c r="Y22" s="161" t="str">
        <f t="shared" si="8"/>
        <v/>
      </c>
      <c r="Z22" s="161" t="str">
        <f t="shared" si="8"/>
        <v/>
      </c>
      <c r="AA22" s="161" t="str">
        <f t="shared" si="8"/>
        <v/>
      </c>
      <c r="AB22" s="161" t="str">
        <f t="shared" si="8"/>
        <v/>
      </c>
      <c r="AC22" s="161" t="str">
        <f t="shared" si="8"/>
        <v/>
      </c>
      <c r="AD22" s="161" t="str">
        <f t="shared" si="8"/>
        <v/>
      </c>
      <c r="AE22" s="161" t="str">
        <f t="shared" si="8"/>
        <v/>
      </c>
      <c r="AF22" s="161" t="str">
        <f t="shared" si="8"/>
        <v/>
      </c>
      <c r="AG22" s="161" t="str">
        <f t="shared" si="8"/>
        <v/>
      </c>
      <c r="AH22" s="161" t="str">
        <f>AYLIK2!BQ32</f>
        <v/>
      </c>
    </row>
    <row r="23" spans="1:34">
      <c r="A23" s="161" t="str">
        <f t="shared" si="5"/>
        <v/>
      </c>
      <c r="B23" s="162" t="str">
        <f>IF(AYLIK2!T33&gt;0,AYLIK2!T33,"")</f>
        <v/>
      </c>
      <c r="C23" s="161" t="str">
        <f t="shared" si="6"/>
        <v/>
      </c>
      <c r="D23" s="161" t="str">
        <f t="shared" si="6"/>
        <v/>
      </c>
      <c r="E23" s="161" t="str">
        <f t="shared" si="6"/>
        <v/>
      </c>
      <c r="F23" s="161" t="str">
        <f t="shared" si="6"/>
        <v/>
      </c>
      <c r="G23" s="161" t="str">
        <f t="shared" si="6"/>
        <v/>
      </c>
      <c r="H23" s="161" t="str">
        <f t="shared" si="6"/>
        <v/>
      </c>
      <c r="I23" s="161" t="str">
        <f t="shared" si="6"/>
        <v/>
      </c>
      <c r="J23" s="161" t="str">
        <f t="shared" si="6"/>
        <v/>
      </c>
      <c r="K23" s="161" t="str">
        <f t="shared" si="6"/>
        <v/>
      </c>
      <c r="L23" s="161" t="str">
        <f t="shared" si="6"/>
        <v/>
      </c>
      <c r="M23" s="161" t="str">
        <f t="shared" si="7"/>
        <v/>
      </c>
      <c r="N23" s="161" t="str">
        <f t="shared" si="7"/>
        <v/>
      </c>
      <c r="O23" s="161" t="str">
        <f t="shared" si="7"/>
        <v/>
      </c>
      <c r="P23" s="161" t="str">
        <f t="shared" si="7"/>
        <v/>
      </c>
      <c r="Q23" s="161" t="str">
        <f t="shared" si="7"/>
        <v/>
      </c>
      <c r="R23" s="161" t="str">
        <f t="shared" si="7"/>
        <v/>
      </c>
      <c r="S23" s="161" t="str">
        <f t="shared" si="7"/>
        <v/>
      </c>
      <c r="T23" s="161" t="str">
        <f t="shared" si="7"/>
        <v/>
      </c>
      <c r="U23" s="161" t="str">
        <f t="shared" si="7"/>
        <v/>
      </c>
      <c r="V23" s="161" t="str">
        <f t="shared" si="7"/>
        <v/>
      </c>
      <c r="W23" s="161" t="str">
        <f t="shared" si="8"/>
        <v/>
      </c>
      <c r="X23" s="161" t="str">
        <f t="shared" si="8"/>
        <v/>
      </c>
      <c r="Y23" s="161" t="str">
        <f t="shared" si="8"/>
        <v/>
      </c>
      <c r="Z23" s="161" t="str">
        <f t="shared" si="8"/>
        <v/>
      </c>
      <c r="AA23" s="161" t="str">
        <f t="shared" si="8"/>
        <v/>
      </c>
      <c r="AB23" s="161" t="str">
        <f t="shared" si="8"/>
        <v/>
      </c>
      <c r="AC23" s="161" t="str">
        <f t="shared" si="8"/>
        <v/>
      </c>
      <c r="AD23" s="161" t="str">
        <f t="shared" si="8"/>
        <v/>
      </c>
      <c r="AE23" s="161" t="str">
        <f t="shared" si="8"/>
        <v/>
      </c>
      <c r="AF23" s="161" t="str">
        <f t="shared" si="8"/>
        <v/>
      </c>
      <c r="AG23" s="161" t="str">
        <f t="shared" si="8"/>
        <v/>
      </c>
      <c r="AH23" s="161" t="str">
        <f>AYLIK2!BQ33</f>
        <v/>
      </c>
    </row>
    <row r="24" spans="1:34">
      <c r="A24" s="161" t="str">
        <f t="shared" si="5"/>
        <v/>
      </c>
      <c r="B24" s="162" t="str">
        <f>IF(AYLIK2!T34&gt;0,AYLIK2!T34,"")</f>
        <v/>
      </c>
      <c r="C24" s="161" t="str">
        <f t="shared" si="6"/>
        <v/>
      </c>
      <c r="D24" s="161" t="str">
        <f t="shared" si="6"/>
        <v/>
      </c>
      <c r="E24" s="161" t="str">
        <f t="shared" si="6"/>
        <v/>
      </c>
      <c r="F24" s="161" t="str">
        <f t="shared" si="6"/>
        <v/>
      </c>
      <c r="G24" s="161" t="str">
        <f t="shared" si="6"/>
        <v/>
      </c>
      <c r="H24" s="161" t="str">
        <f t="shared" si="6"/>
        <v/>
      </c>
      <c r="I24" s="161" t="str">
        <f t="shared" si="6"/>
        <v/>
      </c>
      <c r="J24" s="161" t="str">
        <f t="shared" si="6"/>
        <v/>
      </c>
      <c r="K24" s="161" t="str">
        <f t="shared" si="6"/>
        <v/>
      </c>
      <c r="L24" s="161" t="str">
        <f t="shared" si="6"/>
        <v/>
      </c>
      <c r="M24" s="161" t="str">
        <f t="shared" si="7"/>
        <v/>
      </c>
      <c r="N24" s="161" t="str">
        <f t="shared" si="7"/>
        <v/>
      </c>
      <c r="O24" s="161" t="str">
        <f t="shared" si="7"/>
        <v/>
      </c>
      <c r="P24" s="161" t="str">
        <f t="shared" si="7"/>
        <v/>
      </c>
      <c r="Q24" s="161" t="str">
        <f t="shared" si="7"/>
        <v/>
      </c>
      <c r="R24" s="161" t="str">
        <f t="shared" si="7"/>
        <v/>
      </c>
      <c r="S24" s="161" t="str">
        <f t="shared" si="7"/>
        <v/>
      </c>
      <c r="T24" s="161" t="str">
        <f t="shared" si="7"/>
        <v/>
      </c>
      <c r="U24" s="161" t="str">
        <f t="shared" si="7"/>
        <v/>
      </c>
      <c r="V24" s="161" t="str">
        <f t="shared" si="7"/>
        <v/>
      </c>
      <c r="W24" s="161" t="str">
        <f t="shared" si="8"/>
        <v/>
      </c>
      <c r="X24" s="161" t="str">
        <f t="shared" si="8"/>
        <v/>
      </c>
      <c r="Y24" s="161" t="str">
        <f t="shared" si="8"/>
        <v/>
      </c>
      <c r="Z24" s="161" t="str">
        <f t="shared" si="8"/>
        <v/>
      </c>
      <c r="AA24" s="161" t="str">
        <f t="shared" si="8"/>
        <v/>
      </c>
      <c r="AB24" s="161" t="str">
        <f t="shared" si="8"/>
        <v/>
      </c>
      <c r="AC24" s="161" t="str">
        <f t="shared" si="8"/>
        <v/>
      </c>
      <c r="AD24" s="161" t="str">
        <f t="shared" si="8"/>
        <v/>
      </c>
      <c r="AE24" s="161" t="str">
        <f t="shared" si="8"/>
        <v/>
      </c>
      <c r="AF24" s="161" t="str">
        <f t="shared" si="8"/>
        <v/>
      </c>
      <c r="AG24" s="161" t="str">
        <f t="shared" si="8"/>
        <v/>
      </c>
      <c r="AH24" s="161" t="str">
        <f>AYLIK2!BQ34</f>
        <v/>
      </c>
    </row>
    <row r="25" spans="1:34">
      <c r="A25" s="161" t="str">
        <f t="shared" si="5"/>
        <v/>
      </c>
      <c r="B25" s="162" t="str">
        <f>IF(AYLIK2!T35&gt;0,AYLIK2!T35,"")</f>
        <v/>
      </c>
      <c r="C25" s="161" t="str">
        <f t="shared" si="6"/>
        <v/>
      </c>
      <c r="D25" s="161" t="str">
        <f t="shared" si="6"/>
        <v/>
      </c>
      <c r="E25" s="161" t="str">
        <f t="shared" si="6"/>
        <v/>
      </c>
      <c r="F25" s="161" t="str">
        <f t="shared" si="6"/>
        <v/>
      </c>
      <c r="G25" s="161" t="str">
        <f t="shared" si="6"/>
        <v/>
      </c>
      <c r="H25" s="161" t="str">
        <f t="shared" si="6"/>
        <v/>
      </c>
      <c r="I25" s="161" t="str">
        <f t="shared" si="6"/>
        <v/>
      </c>
      <c r="J25" s="161" t="str">
        <f t="shared" si="6"/>
        <v/>
      </c>
      <c r="K25" s="161" t="str">
        <f t="shared" si="6"/>
        <v/>
      </c>
      <c r="L25" s="161" t="str">
        <f t="shared" si="6"/>
        <v/>
      </c>
      <c r="M25" s="161" t="str">
        <f t="shared" si="7"/>
        <v/>
      </c>
      <c r="N25" s="161" t="str">
        <f t="shared" si="7"/>
        <v/>
      </c>
      <c r="O25" s="161" t="str">
        <f t="shared" si="7"/>
        <v/>
      </c>
      <c r="P25" s="161" t="str">
        <f t="shared" si="7"/>
        <v/>
      </c>
      <c r="Q25" s="161" t="str">
        <f t="shared" si="7"/>
        <v/>
      </c>
      <c r="R25" s="161" t="str">
        <f t="shared" si="7"/>
        <v/>
      </c>
      <c r="S25" s="161" t="str">
        <f t="shared" si="7"/>
        <v/>
      </c>
      <c r="T25" s="161" t="str">
        <f t="shared" si="7"/>
        <v/>
      </c>
      <c r="U25" s="161" t="str">
        <f t="shared" si="7"/>
        <v/>
      </c>
      <c r="V25" s="161" t="str">
        <f t="shared" si="7"/>
        <v/>
      </c>
      <c r="W25" s="161" t="str">
        <f t="shared" si="8"/>
        <v/>
      </c>
      <c r="X25" s="161" t="str">
        <f t="shared" si="8"/>
        <v/>
      </c>
      <c r="Y25" s="161" t="str">
        <f t="shared" si="8"/>
        <v/>
      </c>
      <c r="Z25" s="161" t="str">
        <f t="shared" si="8"/>
        <v/>
      </c>
      <c r="AA25" s="161" t="str">
        <f t="shared" si="8"/>
        <v/>
      </c>
      <c r="AB25" s="161" t="str">
        <f t="shared" si="8"/>
        <v/>
      </c>
      <c r="AC25" s="161" t="str">
        <f t="shared" si="8"/>
        <v/>
      </c>
      <c r="AD25" s="161" t="str">
        <f t="shared" si="8"/>
        <v/>
      </c>
      <c r="AE25" s="161" t="str">
        <f t="shared" si="8"/>
        <v/>
      </c>
      <c r="AF25" s="161" t="str">
        <f t="shared" si="8"/>
        <v/>
      </c>
      <c r="AG25" s="161" t="str">
        <f t="shared" si="8"/>
        <v/>
      </c>
      <c r="AH25" s="161" t="str">
        <f>AYLIK2!BQ35</f>
        <v/>
      </c>
    </row>
    <row r="26" spans="1:34">
      <c r="A26" s="161" t="str">
        <f t="shared" si="5"/>
        <v/>
      </c>
      <c r="B26" s="162" t="str">
        <f>IF(AYLIK2!T36&gt;0,AYLIK2!T36,"")</f>
        <v/>
      </c>
      <c r="C26" s="161" t="str">
        <f t="shared" si="6"/>
        <v/>
      </c>
      <c r="D26" s="161" t="str">
        <f t="shared" si="6"/>
        <v/>
      </c>
      <c r="E26" s="161" t="str">
        <f t="shared" si="6"/>
        <v/>
      </c>
      <c r="F26" s="161" t="str">
        <f t="shared" si="6"/>
        <v/>
      </c>
      <c r="G26" s="161" t="str">
        <f t="shared" si="6"/>
        <v/>
      </c>
      <c r="H26" s="161" t="str">
        <f t="shared" si="6"/>
        <v/>
      </c>
      <c r="I26" s="161" t="str">
        <f t="shared" si="6"/>
        <v/>
      </c>
      <c r="J26" s="161" t="str">
        <f t="shared" si="6"/>
        <v/>
      </c>
      <c r="K26" s="161" t="str">
        <f t="shared" si="6"/>
        <v/>
      </c>
      <c r="L26" s="161" t="str">
        <f t="shared" si="6"/>
        <v/>
      </c>
      <c r="M26" s="161" t="str">
        <f t="shared" si="7"/>
        <v/>
      </c>
      <c r="N26" s="161" t="str">
        <f t="shared" si="7"/>
        <v/>
      </c>
      <c r="O26" s="161" t="str">
        <f t="shared" si="7"/>
        <v/>
      </c>
      <c r="P26" s="161" t="str">
        <f t="shared" si="7"/>
        <v/>
      </c>
      <c r="Q26" s="161" t="str">
        <f t="shared" si="7"/>
        <v/>
      </c>
      <c r="R26" s="161" t="str">
        <f t="shared" si="7"/>
        <v/>
      </c>
      <c r="S26" s="161" t="str">
        <f t="shared" si="7"/>
        <v/>
      </c>
      <c r="T26" s="161" t="str">
        <f t="shared" si="7"/>
        <v/>
      </c>
      <c r="U26" s="161" t="str">
        <f t="shared" si="7"/>
        <v/>
      </c>
      <c r="V26" s="161" t="str">
        <f t="shared" si="7"/>
        <v/>
      </c>
      <c r="W26" s="161" t="str">
        <f t="shared" si="8"/>
        <v/>
      </c>
      <c r="X26" s="161" t="str">
        <f t="shared" si="8"/>
        <v/>
      </c>
      <c r="Y26" s="161" t="str">
        <f t="shared" si="8"/>
        <v/>
      </c>
      <c r="Z26" s="161" t="str">
        <f t="shared" si="8"/>
        <v/>
      </c>
      <c r="AA26" s="161" t="str">
        <f t="shared" si="8"/>
        <v/>
      </c>
      <c r="AB26" s="161" t="str">
        <f t="shared" si="8"/>
        <v/>
      </c>
      <c r="AC26" s="161" t="str">
        <f t="shared" si="8"/>
        <v/>
      </c>
      <c r="AD26" s="161" t="str">
        <f t="shared" si="8"/>
        <v/>
      </c>
      <c r="AE26" s="161" t="str">
        <f t="shared" si="8"/>
        <v/>
      </c>
      <c r="AF26" s="161" t="str">
        <f t="shared" si="8"/>
        <v/>
      </c>
      <c r="AG26" s="161" t="str">
        <f t="shared" si="8"/>
        <v/>
      </c>
      <c r="AH26" s="161" t="str">
        <f>AYLIK2!BQ36</f>
        <v/>
      </c>
    </row>
    <row r="27" spans="1:34">
      <c r="A27" s="161" t="str">
        <f t="shared" si="5"/>
        <v/>
      </c>
      <c r="B27" s="162" t="str">
        <f>IF(AYLIK2!T37&gt;0,AYLIK2!T37,"")</f>
        <v/>
      </c>
      <c r="C27" s="161" t="str">
        <f t="shared" si="6"/>
        <v/>
      </c>
      <c r="D27" s="161" t="str">
        <f t="shared" si="6"/>
        <v/>
      </c>
      <c r="E27" s="161" t="str">
        <f t="shared" si="6"/>
        <v/>
      </c>
      <c r="F27" s="161" t="str">
        <f t="shared" si="6"/>
        <v/>
      </c>
      <c r="G27" s="161" t="str">
        <f t="shared" si="6"/>
        <v/>
      </c>
      <c r="H27" s="161" t="str">
        <f t="shared" si="6"/>
        <v/>
      </c>
      <c r="I27" s="161" t="str">
        <f t="shared" si="6"/>
        <v/>
      </c>
      <c r="J27" s="161" t="str">
        <f t="shared" si="6"/>
        <v/>
      </c>
      <c r="K27" s="161" t="str">
        <f t="shared" si="6"/>
        <v/>
      </c>
      <c r="L27" s="161" t="str">
        <f t="shared" si="6"/>
        <v/>
      </c>
      <c r="M27" s="161" t="str">
        <f t="shared" si="7"/>
        <v/>
      </c>
      <c r="N27" s="161" t="str">
        <f t="shared" si="7"/>
        <v/>
      </c>
      <c r="O27" s="161" t="str">
        <f t="shared" si="7"/>
        <v/>
      </c>
      <c r="P27" s="161" t="str">
        <f t="shared" si="7"/>
        <v/>
      </c>
      <c r="Q27" s="161" t="str">
        <f t="shared" si="7"/>
        <v/>
      </c>
      <c r="R27" s="161" t="str">
        <f t="shared" si="7"/>
        <v/>
      </c>
      <c r="S27" s="161" t="str">
        <f t="shared" si="7"/>
        <v/>
      </c>
      <c r="T27" s="161" t="str">
        <f t="shared" si="7"/>
        <v/>
      </c>
      <c r="U27" s="161" t="str">
        <f t="shared" si="7"/>
        <v/>
      </c>
      <c r="V27" s="161" t="str">
        <f t="shared" si="7"/>
        <v/>
      </c>
      <c r="W27" s="161" t="str">
        <f t="shared" si="8"/>
        <v/>
      </c>
      <c r="X27" s="161" t="str">
        <f t="shared" si="8"/>
        <v/>
      </c>
      <c r="Y27" s="161" t="str">
        <f t="shared" si="8"/>
        <v/>
      </c>
      <c r="Z27" s="161" t="str">
        <f t="shared" si="8"/>
        <v/>
      </c>
      <c r="AA27" s="161" t="str">
        <f t="shared" si="8"/>
        <v/>
      </c>
      <c r="AB27" s="161" t="str">
        <f t="shared" si="8"/>
        <v/>
      </c>
      <c r="AC27" s="161" t="str">
        <f t="shared" si="8"/>
        <v/>
      </c>
      <c r="AD27" s="161" t="str">
        <f t="shared" si="8"/>
        <v/>
      </c>
      <c r="AE27" s="161" t="str">
        <f t="shared" si="8"/>
        <v/>
      </c>
      <c r="AF27" s="161" t="str">
        <f t="shared" si="8"/>
        <v/>
      </c>
      <c r="AG27" s="161" t="str">
        <f t="shared" si="8"/>
        <v/>
      </c>
      <c r="AH27" s="161">
        <f>AYLIK2!BQ37</f>
        <v>0</v>
      </c>
    </row>
    <row r="28" spans="1:34">
      <c r="B28" s="162" t="str">
        <f>IF(AYLIK2!T38&gt;0,AYLIK2!T38,"")</f>
        <v/>
      </c>
      <c r="C28" s="161" t="str">
        <f t="shared" ref="C28:L37" si="9">IF(C$6="","",IF($B28="","",IF(C$5=$AH28,"M",IF($B$8="","",IF(C$5="Pazar","T","")))))</f>
        <v/>
      </c>
      <c r="D28" s="161" t="str">
        <f t="shared" si="9"/>
        <v/>
      </c>
      <c r="E28" s="161" t="str">
        <f t="shared" si="9"/>
        <v/>
      </c>
      <c r="F28" s="161" t="str">
        <f t="shared" si="9"/>
        <v/>
      </c>
      <c r="G28" s="161" t="str">
        <f t="shared" si="9"/>
        <v/>
      </c>
      <c r="H28" s="161" t="str">
        <f t="shared" si="9"/>
        <v/>
      </c>
      <c r="I28" s="161" t="str">
        <f t="shared" si="9"/>
        <v/>
      </c>
      <c r="J28" s="161" t="str">
        <f t="shared" si="9"/>
        <v/>
      </c>
      <c r="K28" s="161" t="str">
        <f t="shared" si="9"/>
        <v/>
      </c>
      <c r="L28" s="161" t="str">
        <f t="shared" si="9"/>
        <v/>
      </c>
      <c r="M28" s="161" t="str">
        <f t="shared" ref="M28:V37" si="10">IF(M$6="","",IF($B28="","",IF(M$5=$AH28,"M",IF($B$8="","",IF(M$5="Pazar","T","")))))</f>
        <v/>
      </c>
      <c r="N28" s="161" t="str">
        <f t="shared" si="10"/>
        <v/>
      </c>
      <c r="O28" s="161" t="str">
        <f t="shared" si="10"/>
        <v/>
      </c>
      <c r="P28" s="161" t="str">
        <f t="shared" si="10"/>
        <v/>
      </c>
      <c r="Q28" s="161" t="str">
        <f t="shared" si="10"/>
        <v/>
      </c>
      <c r="R28" s="161" t="str">
        <f t="shared" si="10"/>
        <v/>
      </c>
      <c r="S28" s="161" t="str">
        <f t="shared" si="10"/>
        <v/>
      </c>
      <c r="T28" s="161" t="str">
        <f t="shared" si="10"/>
        <v/>
      </c>
      <c r="U28" s="161" t="str">
        <f t="shared" si="10"/>
        <v/>
      </c>
      <c r="V28" s="161" t="str">
        <f t="shared" si="10"/>
        <v/>
      </c>
      <c r="W28" s="161" t="str">
        <f t="shared" ref="W28:AG37" si="11">IF(W$6="","",IF($B28="","",IF(W$5=$AH28,"M",IF($B$8="","",IF(W$5="Pazar","T","")))))</f>
        <v/>
      </c>
      <c r="X28" s="161" t="str">
        <f t="shared" si="11"/>
        <v/>
      </c>
      <c r="Y28" s="161" t="str">
        <f t="shared" si="11"/>
        <v/>
      </c>
      <c r="Z28" s="161" t="str">
        <f t="shared" si="11"/>
        <v/>
      </c>
      <c r="AA28" s="161" t="str">
        <f t="shared" si="11"/>
        <v/>
      </c>
      <c r="AB28" s="161" t="str">
        <f t="shared" si="11"/>
        <v/>
      </c>
      <c r="AC28" s="161" t="str">
        <f t="shared" si="11"/>
        <v/>
      </c>
      <c r="AD28" s="161" t="str">
        <f t="shared" si="11"/>
        <v/>
      </c>
      <c r="AE28" s="161" t="str">
        <f t="shared" si="11"/>
        <v/>
      </c>
      <c r="AF28" s="161" t="str">
        <f t="shared" si="11"/>
        <v/>
      </c>
      <c r="AG28" s="161" t="str">
        <f t="shared" si="11"/>
        <v/>
      </c>
      <c r="AH28" s="161"/>
    </row>
    <row r="29" spans="1:34">
      <c r="B29" s="162" t="str">
        <f>IF(AYLIK!T39&gt;0,AYLIK!T39,"")</f>
        <v/>
      </c>
      <c r="C29" s="161" t="str">
        <f t="shared" si="9"/>
        <v/>
      </c>
      <c r="D29" s="161" t="str">
        <f t="shared" si="9"/>
        <v/>
      </c>
      <c r="E29" s="161" t="str">
        <f t="shared" si="9"/>
        <v/>
      </c>
      <c r="F29" s="161" t="str">
        <f t="shared" si="9"/>
        <v/>
      </c>
      <c r="G29" s="161" t="str">
        <f t="shared" si="9"/>
        <v/>
      </c>
      <c r="H29" s="161" t="str">
        <f t="shared" si="9"/>
        <v/>
      </c>
      <c r="I29" s="161" t="str">
        <f t="shared" si="9"/>
        <v/>
      </c>
      <c r="J29" s="161" t="str">
        <f t="shared" si="9"/>
        <v/>
      </c>
      <c r="K29" s="161" t="str">
        <f t="shared" si="9"/>
        <v/>
      </c>
      <c r="L29" s="161" t="str">
        <f t="shared" si="9"/>
        <v/>
      </c>
      <c r="M29" s="161" t="str">
        <f t="shared" si="10"/>
        <v/>
      </c>
      <c r="N29" s="161" t="str">
        <f t="shared" si="10"/>
        <v/>
      </c>
      <c r="O29" s="161" t="str">
        <f t="shared" si="10"/>
        <v/>
      </c>
      <c r="P29" s="161" t="str">
        <f t="shared" si="10"/>
        <v/>
      </c>
      <c r="Q29" s="161" t="str">
        <f t="shared" si="10"/>
        <v/>
      </c>
      <c r="R29" s="161" t="str">
        <f t="shared" si="10"/>
        <v/>
      </c>
      <c r="S29" s="161" t="str">
        <f t="shared" si="10"/>
        <v/>
      </c>
      <c r="T29" s="161" t="str">
        <f t="shared" si="10"/>
        <v/>
      </c>
      <c r="U29" s="161" t="str">
        <f t="shared" si="10"/>
        <v/>
      </c>
      <c r="V29" s="161" t="str">
        <f t="shared" si="10"/>
        <v/>
      </c>
      <c r="W29" s="161" t="str">
        <f t="shared" si="11"/>
        <v/>
      </c>
      <c r="X29" s="161" t="str">
        <f t="shared" si="11"/>
        <v/>
      </c>
      <c r="Y29" s="161" t="str">
        <f t="shared" si="11"/>
        <v/>
      </c>
      <c r="Z29" s="161" t="str">
        <f t="shared" si="11"/>
        <v/>
      </c>
      <c r="AA29" s="161" t="str">
        <f t="shared" si="11"/>
        <v/>
      </c>
      <c r="AB29" s="161" t="str">
        <f t="shared" si="11"/>
        <v/>
      </c>
      <c r="AC29" s="161" t="str">
        <f t="shared" si="11"/>
        <v/>
      </c>
      <c r="AD29" s="161" t="str">
        <f t="shared" si="11"/>
        <v/>
      </c>
      <c r="AE29" s="161" t="str">
        <f t="shared" si="11"/>
        <v/>
      </c>
      <c r="AF29" s="161" t="str">
        <f t="shared" si="11"/>
        <v/>
      </c>
      <c r="AG29" s="161" t="str">
        <f t="shared" si="11"/>
        <v/>
      </c>
      <c r="AH29" s="161"/>
    </row>
    <row r="30" spans="1:34">
      <c r="B30" s="162" t="str">
        <f>IF(AYLIK!T40&gt;0,AYLIK!T40,"")</f>
        <v/>
      </c>
      <c r="C30" s="161" t="str">
        <f t="shared" si="9"/>
        <v/>
      </c>
      <c r="D30" s="161" t="str">
        <f t="shared" si="9"/>
        <v/>
      </c>
      <c r="E30" s="161" t="str">
        <f t="shared" si="9"/>
        <v/>
      </c>
      <c r="F30" s="161" t="str">
        <f t="shared" si="9"/>
        <v/>
      </c>
      <c r="G30" s="161" t="str">
        <f t="shared" si="9"/>
        <v/>
      </c>
      <c r="H30" s="161" t="str">
        <f t="shared" si="9"/>
        <v/>
      </c>
      <c r="I30" s="161" t="str">
        <f t="shared" si="9"/>
        <v/>
      </c>
      <c r="J30" s="161" t="str">
        <f t="shared" si="9"/>
        <v/>
      </c>
      <c r="K30" s="161" t="str">
        <f t="shared" si="9"/>
        <v/>
      </c>
      <c r="L30" s="161" t="str">
        <f t="shared" si="9"/>
        <v/>
      </c>
      <c r="M30" s="161" t="str">
        <f t="shared" si="10"/>
        <v/>
      </c>
      <c r="N30" s="161" t="str">
        <f t="shared" si="10"/>
        <v/>
      </c>
      <c r="O30" s="161" t="str">
        <f t="shared" si="10"/>
        <v/>
      </c>
      <c r="P30" s="161" t="str">
        <f t="shared" si="10"/>
        <v/>
      </c>
      <c r="Q30" s="161" t="str">
        <f t="shared" si="10"/>
        <v/>
      </c>
      <c r="R30" s="161" t="str">
        <f t="shared" si="10"/>
        <v/>
      </c>
      <c r="S30" s="161" t="str">
        <f t="shared" si="10"/>
        <v/>
      </c>
      <c r="T30" s="161" t="str">
        <f t="shared" si="10"/>
        <v/>
      </c>
      <c r="U30" s="161" t="str">
        <f t="shared" si="10"/>
        <v/>
      </c>
      <c r="V30" s="161" t="str">
        <f t="shared" si="10"/>
        <v/>
      </c>
      <c r="W30" s="161" t="str">
        <f t="shared" si="11"/>
        <v/>
      </c>
      <c r="X30" s="161" t="str">
        <f t="shared" si="11"/>
        <v/>
      </c>
      <c r="Y30" s="161" t="str">
        <f t="shared" si="11"/>
        <v/>
      </c>
      <c r="Z30" s="161" t="str">
        <f t="shared" si="11"/>
        <v/>
      </c>
      <c r="AA30" s="161" t="str">
        <f t="shared" si="11"/>
        <v/>
      </c>
      <c r="AB30" s="161" t="str">
        <f t="shared" si="11"/>
        <v/>
      </c>
      <c r="AC30" s="161" t="str">
        <f t="shared" si="11"/>
        <v/>
      </c>
      <c r="AD30" s="161" t="str">
        <f t="shared" si="11"/>
        <v/>
      </c>
      <c r="AE30" s="161" t="str">
        <f t="shared" si="11"/>
        <v/>
      </c>
      <c r="AF30" s="161" t="str">
        <f t="shared" si="11"/>
        <v/>
      </c>
      <c r="AG30" s="161" t="str">
        <f t="shared" si="11"/>
        <v/>
      </c>
      <c r="AH30" s="161"/>
    </row>
    <row r="31" spans="1:34">
      <c r="B31" s="162" t="str">
        <f>IF(AYLIK!T41&gt;0,AYLIK!T41,"")</f>
        <v/>
      </c>
      <c r="C31" s="161" t="str">
        <f t="shared" si="9"/>
        <v/>
      </c>
      <c r="D31" s="161" t="str">
        <f t="shared" si="9"/>
        <v/>
      </c>
      <c r="E31" s="161" t="str">
        <f t="shared" si="9"/>
        <v/>
      </c>
      <c r="F31" s="161" t="str">
        <f t="shared" si="9"/>
        <v/>
      </c>
      <c r="G31" s="161" t="str">
        <f t="shared" si="9"/>
        <v/>
      </c>
      <c r="H31" s="161" t="str">
        <f t="shared" si="9"/>
        <v/>
      </c>
      <c r="I31" s="161" t="str">
        <f t="shared" si="9"/>
        <v/>
      </c>
      <c r="J31" s="161" t="str">
        <f t="shared" si="9"/>
        <v/>
      </c>
      <c r="K31" s="161" t="str">
        <f t="shared" si="9"/>
        <v/>
      </c>
      <c r="L31" s="161" t="str">
        <f t="shared" si="9"/>
        <v/>
      </c>
      <c r="M31" s="161" t="str">
        <f t="shared" si="10"/>
        <v/>
      </c>
      <c r="N31" s="161" t="str">
        <f t="shared" si="10"/>
        <v/>
      </c>
      <c r="O31" s="161" t="str">
        <f t="shared" si="10"/>
        <v/>
      </c>
      <c r="P31" s="161" t="str">
        <f t="shared" si="10"/>
        <v/>
      </c>
      <c r="Q31" s="161" t="str">
        <f t="shared" si="10"/>
        <v/>
      </c>
      <c r="R31" s="161" t="str">
        <f t="shared" si="10"/>
        <v/>
      </c>
      <c r="S31" s="161" t="str">
        <f t="shared" si="10"/>
        <v/>
      </c>
      <c r="T31" s="161" t="str">
        <f t="shared" si="10"/>
        <v/>
      </c>
      <c r="U31" s="161" t="str">
        <f t="shared" si="10"/>
        <v/>
      </c>
      <c r="V31" s="161" t="str">
        <f t="shared" si="10"/>
        <v/>
      </c>
      <c r="W31" s="161" t="str">
        <f t="shared" si="11"/>
        <v/>
      </c>
      <c r="X31" s="161" t="str">
        <f t="shared" si="11"/>
        <v/>
      </c>
      <c r="Y31" s="161" t="str">
        <f t="shared" si="11"/>
        <v/>
      </c>
      <c r="Z31" s="161" t="str">
        <f t="shared" si="11"/>
        <v/>
      </c>
      <c r="AA31" s="161" t="str">
        <f t="shared" si="11"/>
        <v/>
      </c>
      <c r="AB31" s="161" t="str">
        <f t="shared" si="11"/>
        <v/>
      </c>
      <c r="AC31" s="161" t="str">
        <f t="shared" si="11"/>
        <v/>
      </c>
      <c r="AD31" s="161" t="str">
        <f t="shared" si="11"/>
        <v/>
      </c>
      <c r="AE31" s="161" t="str">
        <f t="shared" si="11"/>
        <v/>
      </c>
      <c r="AF31" s="161" t="str">
        <f t="shared" si="11"/>
        <v/>
      </c>
      <c r="AG31" s="161" t="str">
        <f t="shared" si="11"/>
        <v/>
      </c>
      <c r="AH31" s="161"/>
    </row>
    <row r="32" spans="1:34">
      <c r="B32" s="162" t="str">
        <f>IF(AYLIK!T42&gt;0,AYLIK!T42,"")</f>
        <v/>
      </c>
      <c r="C32" s="161" t="str">
        <f t="shared" si="9"/>
        <v/>
      </c>
      <c r="D32" s="161" t="str">
        <f t="shared" si="9"/>
        <v/>
      </c>
      <c r="E32" s="161" t="str">
        <f t="shared" si="9"/>
        <v/>
      </c>
      <c r="F32" s="161" t="str">
        <f t="shared" si="9"/>
        <v/>
      </c>
      <c r="G32" s="161" t="str">
        <f t="shared" si="9"/>
        <v/>
      </c>
      <c r="H32" s="161" t="str">
        <f t="shared" si="9"/>
        <v/>
      </c>
      <c r="I32" s="161" t="str">
        <f t="shared" si="9"/>
        <v/>
      </c>
      <c r="J32" s="161" t="str">
        <f t="shared" si="9"/>
        <v/>
      </c>
      <c r="K32" s="161" t="str">
        <f t="shared" si="9"/>
        <v/>
      </c>
      <c r="L32" s="161" t="str">
        <f t="shared" si="9"/>
        <v/>
      </c>
      <c r="M32" s="161" t="str">
        <f t="shared" si="10"/>
        <v/>
      </c>
      <c r="N32" s="161" t="str">
        <f t="shared" si="10"/>
        <v/>
      </c>
      <c r="O32" s="161" t="str">
        <f t="shared" si="10"/>
        <v/>
      </c>
      <c r="P32" s="161" t="str">
        <f t="shared" si="10"/>
        <v/>
      </c>
      <c r="Q32" s="161" t="str">
        <f t="shared" si="10"/>
        <v/>
      </c>
      <c r="R32" s="161" t="str">
        <f t="shared" si="10"/>
        <v/>
      </c>
      <c r="S32" s="161" t="str">
        <f t="shared" si="10"/>
        <v/>
      </c>
      <c r="T32" s="161" t="str">
        <f t="shared" si="10"/>
        <v/>
      </c>
      <c r="U32" s="161" t="str">
        <f t="shared" si="10"/>
        <v/>
      </c>
      <c r="V32" s="161" t="str">
        <f t="shared" si="10"/>
        <v/>
      </c>
      <c r="W32" s="161" t="str">
        <f t="shared" si="11"/>
        <v/>
      </c>
      <c r="X32" s="161" t="str">
        <f t="shared" si="11"/>
        <v/>
      </c>
      <c r="Y32" s="161" t="str">
        <f t="shared" si="11"/>
        <v/>
      </c>
      <c r="Z32" s="161" t="str">
        <f t="shared" si="11"/>
        <v/>
      </c>
      <c r="AA32" s="161" t="str">
        <f t="shared" si="11"/>
        <v/>
      </c>
      <c r="AB32" s="161" t="str">
        <f t="shared" si="11"/>
        <v/>
      </c>
      <c r="AC32" s="161" t="str">
        <f t="shared" si="11"/>
        <v/>
      </c>
      <c r="AD32" s="161" t="str">
        <f t="shared" si="11"/>
        <v/>
      </c>
      <c r="AE32" s="161" t="str">
        <f t="shared" si="11"/>
        <v/>
      </c>
      <c r="AF32" s="161" t="str">
        <f t="shared" si="11"/>
        <v/>
      </c>
      <c r="AG32" s="161" t="str">
        <f t="shared" si="11"/>
        <v/>
      </c>
      <c r="AH32" s="161"/>
    </row>
    <row r="33" spans="3:34">
      <c r="C33" s="161" t="str">
        <f t="shared" si="9"/>
        <v/>
      </c>
      <c r="D33" s="161" t="str">
        <f t="shared" si="9"/>
        <v/>
      </c>
      <c r="E33" s="161" t="str">
        <f t="shared" si="9"/>
        <v/>
      </c>
      <c r="F33" s="161" t="str">
        <f t="shared" si="9"/>
        <v/>
      </c>
      <c r="G33" s="161" t="str">
        <f t="shared" si="9"/>
        <v/>
      </c>
      <c r="H33" s="161" t="str">
        <f t="shared" si="9"/>
        <v/>
      </c>
      <c r="I33" s="161" t="str">
        <f t="shared" si="9"/>
        <v/>
      </c>
      <c r="J33" s="161" t="str">
        <f t="shared" si="9"/>
        <v/>
      </c>
      <c r="K33" s="161" t="str">
        <f t="shared" si="9"/>
        <v/>
      </c>
      <c r="L33" s="161" t="str">
        <f t="shared" si="9"/>
        <v/>
      </c>
      <c r="M33" s="161" t="str">
        <f t="shared" si="10"/>
        <v/>
      </c>
      <c r="N33" s="161" t="str">
        <f t="shared" si="10"/>
        <v/>
      </c>
      <c r="O33" s="161" t="str">
        <f t="shared" si="10"/>
        <v/>
      </c>
      <c r="P33" s="161" t="str">
        <f t="shared" si="10"/>
        <v/>
      </c>
      <c r="Q33" s="161" t="str">
        <f t="shared" si="10"/>
        <v/>
      </c>
      <c r="R33" s="161" t="str">
        <f t="shared" si="10"/>
        <v/>
      </c>
      <c r="S33" s="161" t="str">
        <f t="shared" si="10"/>
        <v/>
      </c>
      <c r="T33" s="161" t="str">
        <f t="shared" si="10"/>
        <v/>
      </c>
      <c r="U33" s="161" t="str">
        <f t="shared" si="10"/>
        <v/>
      </c>
      <c r="V33" s="161" t="str">
        <f t="shared" si="10"/>
        <v/>
      </c>
      <c r="W33" s="161" t="str">
        <f t="shared" si="11"/>
        <v/>
      </c>
      <c r="X33" s="161" t="str">
        <f t="shared" si="11"/>
        <v/>
      </c>
      <c r="Y33" s="161" t="str">
        <f t="shared" si="11"/>
        <v/>
      </c>
      <c r="Z33" s="161" t="str">
        <f t="shared" si="11"/>
        <v/>
      </c>
      <c r="AA33" s="161" t="str">
        <f t="shared" si="11"/>
        <v/>
      </c>
      <c r="AB33" s="161" t="str">
        <f t="shared" si="11"/>
        <v/>
      </c>
      <c r="AC33" s="161" t="str">
        <f t="shared" si="11"/>
        <v/>
      </c>
      <c r="AD33" s="161" t="str">
        <f t="shared" si="11"/>
        <v/>
      </c>
      <c r="AE33" s="161" t="str">
        <f t="shared" si="11"/>
        <v/>
      </c>
      <c r="AF33" s="161" t="str">
        <f t="shared" si="11"/>
        <v/>
      </c>
      <c r="AG33" s="161" t="str">
        <f t="shared" si="11"/>
        <v/>
      </c>
      <c r="AH33" s="161"/>
    </row>
    <row r="34" spans="3:34">
      <c r="C34" s="161" t="str">
        <f t="shared" si="9"/>
        <v/>
      </c>
      <c r="D34" s="161" t="str">
        <f t="shared" si="9"/>
        <v/>
      </c>
      <c r="E34" s="161" t="str">
        <f t="shared" si="9"/>
        <v/>
      </c>
      <c r="F34" s="161" t="str">
        <f t="shared" si="9"/>
        <v/>
      </c>
      <c r="G34" s="161" t="str">
        <f t="shared" si="9"/>
        <v/>
      </c>
      <c r="H34" s="161" t="str">
        <f t="shared" si="9"/>
        <v/>
      </c>
      <c r="I34" s="161" t="str">
        <f t="shared" si="9"/>
        <v/>
      </c>
      <c r="J34" s="161" t="str">
        <f t="shared" si="9"/>
        <v/>
      </c>
      <c r="K34" s="161" t="str">
        <f t="shared" si="9"/>
        <v/>
      </c>
      <c r="L34" s="161" t="str">
        <f t="shared" si="9"/>
        <v/>
      </c>
      <c r="M34" s="161" t="str">
        <f t="shared" si="10"/>
        <v/>
      </c>
      <c r="N34" s="161" t="str">
        <f t="shared" si="10"/>
        <v/>
      </c>
      <c r="O34" s="161" t="str">
        <f t="shared" si="10"/>
        <v/>
      </c>
      <c r="P34" s="161" t="str">
        <f t="shared" si="10"/>
        <v/>
      </c>
      <c r="Q34" s="161" t="str">
        <f t="shared" si="10"/>
        <v/>
      </c>
      <c r="R34" s="161" t="str">
        <f t="shared" si="10"/>
        <v/>
      </c>
      <c r="S34" s="161" t="str">
        <f t="shared" si="10"/>
        <v/>
      </c>
      <c r="T34" s="161" t="str">
        <f t="shared" si="10"/>
        <v/>
      </c>
      <c r="U34" s="161" t="str">
        <f t="shared" si="10"/>
        <v/>
      </c>
      <c r="V34" s="161" t="str">
        <f t="shared" si="10"/>
        <v/>
      </c>
      <c r="W34" s="161" t="str">
        <f t="shared" si="11"/>
        <v/>
      </c>
      <c r="X34" s="161" t="str">
        <f t="shared" si="11"/>
        <v/>
      </c>
      <c r="Y34" s="161" t="str">
        <f t="shared" si="11"/>
        <v/>
      </c>
      <c r="Z34" s="161" t="str">
        <f t="shared" si="11"/>
        <v/>
      </c>
      <c r="AA34" s="161" t="str">
        <f t="shared" si="11"/>
        <v/>
      </c>
      <c r="AB34" s="161" t="str">
        <f t="shared" si="11"/>
        <v/>
      </c>
      <c r="AC34" s="161" t="str">
        <f t="shared" si="11"/>
        <v/>
      </c>
      <c r="AD34" s="161" t="str">
        <f t="shared" si="11"/>
        <v/>
      </c>
      <c r="AE34" s="161" t="str">
        <f t="shared" si="11"/>
        <v/>
      </c>
      <c r="AF34" s="161" t="str">
        <f t="shared" si="11"/>
        <v/>
      </c>
      <c r="AG34" s="161" t="str">
        <f t="shared" si="11"/>
        <v/>
      </c>
      <c r="AH34" s="161"/>
    </row>
    <row r="35" spans="3:34">
      <c r="C35" t="str">
        <f t="shared" si="9"/>
        <v/>
      </c>
      <c r="D35" t="str">
        <f t="shared" si="9"/>
        <v/>
      </c>
      <c r="E35" t="str">
        <f t="shared" si="9"/>
        <v/>
      </c>
      <c r="F35" t="str">
        <f t="shared" si="9"/>
        <v/>
      </c>
      <c r="G35" t="str">
        <f t="shared" si="9"/>
        <v/>
      </c>
      <c r="H35" t="str">
        <f t="shared" si="9"/>
        <v/>
      </c>
      <c r="I35" t="str">
        <f t="shared" si="9"/>
        <v/>
      </c>
      <c r="J35" t="str">
        <f t="shared" si="9"/>
        <v/>
      </c>
      <c r="K35" t="str">
        <f t="shared" si="9"/>
        <v/>
      </c>
      <c r="L35" t="str">
        <f t="shared" si="9"/>
        <v/>
      </c>
      <c r="M35" t="str">
        <f t="shared" si="10"/>
        <v/>
      </c>
      <c r="N35" t="str">
        <f t="shared" si="10"/>
        <v/>
      </c>
      <c r="O35" t="str">
        <f t="shared" si="10"/>
        <v/>
      </c>
      <c r="P35" t="str">
        <f t="shared" si="10"/>
        <v/>
      </c>
      <c r="Q35" t="str">
        <f t="shared" si="10"/>
        <v/>
      </c>
      <c r="R35" t="str">
        <f t="shared" si="10"/>
        <v/>
      </c>
      <c r="S35" t="str">
        <f t="shared" si="10"/>
        <v/>
      </c>
      <c r="T35" t="str">
        <f t="shared" si="10"/>
        <v/>
      </c>
      <c r="U35" t="str">
        <f t="shared" si="10"/>
        <v/>
      </c>
      <c r="V35" t="str">
        <f t="shared" si="10"/>
        <v/>
      </c>
      <c r="W35" t="str">
        <f t="shared" si="11"/>
        <v/>
      </c>
      <c r="X35" t="str">
        <f t="shared" si="11"/>
        <v/>
      </c>
      <c r="Y35" t="str">
        <f t="shared" si="11"/>
        <v/>
      </c>
      <c r="Z35" t="str">
        <f t="shared" si="11"/>
        <v/>
      </c>
      <c r="AA35" t="str">
        <f t="shared" si="11"/>
        <v/>
      </c>
      <c r="AB35" t="str">
        <f t="shared" si="11"/>
        <v/>
      </c>
      <c r="AC35" t="str">
        <f t="shared" si="11"/>
        <v/>
      </c>
      <c r="AD35" t="str">
        <f t="shared" si="11"/>
        <v/>
      </c>
      <c r="AE35" t="str">
        <f t="shared" si="11"/>
        <v/>
      </c>
      <c r="AF35" t="str">
        <f t="shared" si="11"/>
        <v/>
      </c>
      <c r="AG35" t="str">
        <f t="shared" si="11"/>
        <v/>
      </c>
      <c r="AH35" s="161"/>
    </row>
    <row r="36" spans="3:34">
      <c r="C36" t="str">
        <f t="shared" si="9"/>
        <v/>
      </c>
      <c r="D36" t="str">
        <f t="shared" si="9"/>
        <v/>
      </c>
      <c r="E36" t="str">
        <f t="shared" si="9"/>
        <v/>
      </c>
      <c r="F36" t="str">
        <f t="shared" si="9"/>
        <v/>
      </c>
      <c r="G36" t="str">
        <f t="shared" si="9"/>
        <v/>
      </c>
      <c r="H36" t="str">
        <f t="shared" si="9"/>
        <v/>
      </c>
      <c r="I36" t="str">
        <f t="shared" si="9"/>
        <v/>
      </c>
      <c r="J36" t="str">
        <f t="shared" si="9"/>
        <v/>
      </c>
      <c r="K36" t="str">
        <f t="shared" si="9"/>
        <v/>
      </c>
      <c r="L36" t="str">
        <f t="shared" si="9"/>
        <v/>
      </c>
      <c r="M36" t="str">
        <f t="shared" si="10"/>
        <v/>
      </c>
      <c r="N36" t="str">
        <f t="shared" si="10"/>
        <v/>
      </c>
      <c r="O36" t="str">
        <f t="shared" si="10"/>
        <v/>
      </c>
      <c r="P36" t="str">
        <f t="shared" si="10"/>
        <v/>
      </c>
      <c r="Q36" t="str">
        <f t="shared" si="10"/>
        <v/>
      </c>
      <c r="R36" t="str">
        <f t="shared" si="10"/>
        <v/>
      </c>
      <c r="S36" t="str">
        <f t="shared" si="10"/>
        <v/>
      </c>
      <c r="T36" t="str">
        <f t="shared" si="10"/>
        <v/>
      </c>
      <c r="U36" t="str">
        <f t="shared" si="10"/>
        <v/>
      </c>
      <c r="V36" t="str">
        <f t="shared" si="10"/>
        <v/>
      </c>
      <c r="W36" t="str">
        <f t="shared" si="11"/>
        <v/>
      </c>
      <c r="X36" t="str">
        <f t="shared" si="11"/>
        <v/>
      </c>
      <c r="Y36" t="str">
        <f t="shared" si="11"/>
        <v/>
      </c>
      <c r="Z36" t="str">
        <f t="shared" si="11"/>
        <v/>
      </c>
      <c r="AA36" t="str">
        <f t="shared" si="11"/>
        <v/>
      </c>
      <c r="AB36" t="str">
        <f t="shared" si="11"/>
        <v/>
      </c>
      <c r="AC36" t="str">
        <f t="shared" si="11"/>
        <v/>
      </c>
      <c r="AD36" t="str">
        <f t="shared" si="11"/>
        <v/>
      </c>
      <c r="AE36" t="str">
        <f t="shared" si="11"/>
        <v/>
      </c>
      <c r="AF36" t="str">
        <f t="shared" si="11"/>
        <v/>
      </c>
      <c r="AG36" t="str">
        <f t="shared" si="11"/>
        <v/>
      </c>
      <c r="AH36" s="161"/>
    </row>
    <row r="37" spans="3:34">
      <c r="C37" t="str">
        <f t="shared" si="9"/>
        <v/>
      </c>
      <c r="D37" t="str">
        <f t="shared" si="9"/>
        <v/>
      </c>
      <c r="E37" t="str">
        <f t="shared" si="9"/>
        <v/>
      </c>
      <c r="F37" t="str">
        <f t="shared" si="9"/>
        <v/>
      </c>
      <c r="G37" t="str">
        <f t="shared" si="9"/>
        <v/>
      </c>
      <c r="H37" t="str">
        <f t="shared" si="9"/>
        <v/>
      </c>
      <c r="I37" t="str">
        <f t="shared" si="9"/>
        <v/>
      </c>
      <c r="J37" t="str">
        <f t="shared" si="9"/>
        <v/>
      </c>
      <c r="K37" t="str">
        <f t="shared" si="9"/>
        <v/>
      </c>
      <c r="L37" t="str">
        <f t="shared" si="9"/>
        <v/>
      </c>
      <c r="M37" t="str">
        <f t="shared" si="10"/>
        <v/>
      </c>
      <c r="N37" t="str">
        <f t="shared" si="10"/>
        <v/>
      </c>
      <c r="O37" t="str">
        <f t="shared" si="10"/>
        <v/>
      </c>
      <c r="P37" t="str">
        <f t="shared" si="10"/>
        <v/>
      </c>
      <c r="Q37" t="str">
        <f t="shared" si="10"/>
        <v/>
      </c>
      <c r="R37" t="str">
        <f t="shared" si="10"/>
        <v/>
      </c>
      <c r="S37" t="str">
        <f t="shared" si="10"/>
        <v/>
      </c>
      <c r="T37" t="str">
        <f t="shared" si="10"/>
        <v/>
      </c>
      <c r="U37" t="str">
        <f t="shared" si="10"/>
        <v/>
      </c>
      <c r="V37" t="str">
        <f t="shared" si="10"/>
        <v/>
      </c>
      <c r="W37" t="str">
        <f t="shared" si="11"/>
        <v/>
      </c>
      <c r="X37" t="str">
        <f t="shared" si="11"/>
        <v/>
      </c>
      <c r="Y37" t="str">
        <f t="shared" si="11"/>
        <v/>
      </c>
      <c r="Z37" t="str">
        <f t="shared" si="11"/>
        <v/>
      </c>
      <c r="AA37" t="str">
        <f t="shared" si="11"/>
        <v/>
      </c>
      <c r="AB37" t="str">
        <f t="shared" si="11"/>
        <v/>
      </c>
      <c r="AC37" t="str">
        <f t="shared" si="11"/>
        <v/>
      </c>
      <c r="AD37" t="str">
        <f t="shared" si="11"/>
        <v/>
      </c>
      <c r="AE37" t="str">
        <f t="shared" si="11"/>
        <v/>
      </c>
      <c r="AF37" t="str">
        <f t="shared" si="11"/>
        <v/>
      </c>
      <c r="AG37" t="str">
        <f t="shared" si="11"/>
        <v/>
      </c>
      <c r="AH37" s="161"/>
    </row>
    <row r="38" spans="3:34">
      <c r="C38" t="str">
        <f t="shared" ref="C38:L43" si="12">IF(C$6="","",IF($B38="","",IF(C$5=$AH38,"M",IF($B$8="","",IF(C$5="Pazar","T","")))))</f>
        <v/>
      </c>
      <c r="D38" t="str">
        <f t="shared" si="12"/>
        <v/>
      </c>
      <c r="E38" t="str">
        <f t="shared" si="12"/>
        <v/>
      </c>
      <c r="F38" t="str">
        <f t="shared" si="12"/>
        <v/>
      </c>
      <c r="G38" t="str">
        <f t="shared" si="12"/>
        <v/>
      </c>
      <c r="H38" t="str">
        <f t="shared" si="12"/>
        <v/>
      </c>
      <c r="I38" t="str">
        <f t="shared" si="12"/>
        <v/>
      </c>
      <c r="J38" t="str">
        <f t="shared" si="12"/>
        <v/>
      </c>
      <c r="K38" t="str">
        <f t="shared" si="12"/>
        <v/>
      </c>
      <c r="L38" t="str">
        <f t="shared" si="12"/>
        <v/>
      </c>
      <c r="M38" t="str">
        <f t="shared" ref="M38:V43" si="13">IF(M$6="","",IF($B38="","",IF(M$5=$AH38,"M",IF($B$8="","",IF(M$5="Pazar","T","")))))</f>
        <v/>
      </c>
      <c r="N38" t="str">
        <f t="shared" si="13"/>
        <v/>
      </c>
      <c r="O38" t="str">
        <f t="shared" si="13"/>
        <v/>
      </c>
      <c r="P38" t="str">
        <f t="shared" si="13"/>
        <v/>
      </c>
      <c r="Q38" t="str">
        <f t="shared" si="13"/>
        <v/>
      </c>
      <c r="R38" t="str">
        <f t="shared" si="13"/>
        <v/>
      </c>
      <c r="S38" t="str">
        <f t="shared" si="13"/>
        <v/>
      </c>
      <c r="T38" t="str">
        <f t="shared" si="13"/>
        <v/>
      </c>
      <c r="U38" t="str">
        <f t="shared" si="13"/>
        <v/>
      </c>
      <c r="V38" t="str">
        <f t="shared" si="13"/>
        <v/>
      </c>
      <c r="W38" t="str">
        <f t="shared" ref="W38:AG43" si="14">IF(W$6="","",IF($B38="","",IF(W$5=$AH38,"M",IF($B$8="","",IF(W$5="Pazar","T","")))))</f>
        <v/>
      </c>
      <c r="X38" t="str">
        <f t="shared" si="14"/>
        <v/>
      </c>
      <c r="Y38" t="str">
        <f t="shared" si="14"/>
        <v/>
      </c>
      <c r="Z38" t="str">
        <f t="shared" si="14"/>
        <v/>
      </c>
      <c r="AA38" t="str">
        <f t="shared" si="14"/>
        <v/>
      </c>
      <c r="AB38" t="str">
        <f t="shared" si="14"/>
        <v/>
      </c>
      <c r="AC38" t="str">
        <f t="shared" si="14"/>
        <v/>
      </c>
      <c r="AD38" t="str">
        <f t="shared" si="14"/>
        <v/>
      </c>
      <c r="AE38" t="str">
        <f t="shared" si="14"/>
        <v/>
      </c>
      <c r="AF38" t="str">
        <f t="shared" si="14"/>
        <v/>
      </c>
      <c r="AG38" t="str">
        <f t="shared" si="14"/>
        <v/>
      </c>
      <c r="AH38" s="161"/>
    </row>
    <row r="39" spans="3:34">
      <c r="C39" t="str">
        <f t="shared" si="12"/>
        <v/>
      </c>
      <c r="D39" t="str">
        <f t="shared" si="12"/>
        <v/>
      </c>
      <c r="E39" t="str">
        <f t="shared" si="12"/>
        <v/>
      </c>
      <c r="F39" t="str">
        <f t="shared" si="12"/>
        <v/>
      </c>
      <c r="G39" t="str">
        <f t="shared" si="12"/>
        <v/>
      </c>
      <c r="H39" t="str">
        <f t="shared" si="12"/>
        <v/>
      </c>
      <c r="I39" t="str">
        <f t="shared" si="12"/>
        <v/>
      </c>
      <c r="J39" t="str">
        <f t="shared" si="12"/>
        <v/>
      </c>
      <c r="K39" t="str">
        <f t="shared" si="12"/>
        <v/>
      </c>
      <c r="L39" t="str">
        <f t="shared" si="12"/>
        <v/>
      </c>
      <c r="M39" t="str">
        <f t="shared" si="13"/>
        <v/>
      </c>
      <c r="N39" t="str">
        <f t="shared" si="13"/>
        <v/>
      </c>
      <c r="O39" t="str">
        <f t="shared" si="13"/>
        <v/>
      </c>
      <c r="P39" t="str">
        <f t="shared" si="13"/>
        <v/>
      </c>
      <c r="Q39" t="str">
        <f t="shared" si="13"/>
        <v/>
      </c>
      <c r="R39" t="str">
        <f t="shared" si="13"/>
        <v/>
      </c>
      <c r="S39" t="str">
        <f t="shared" si="13"/>
        <v/>
      </c>
      <c r="T39" t="str">
        <f t="shared" si="13"/>
        <v/>
      </c>
      <c r="U39" t="str">
        <f t="shared" si="13"/>
        <v/>
      </c>
      <c r="V39" t="str">
        <f t="shared" si="13"/>
        <v/>
      </c>
      <c r="W39" t="str">
        <f t="shared" si="14"/>
        <v/>
      </c>
      <c r="X39" t="str">
        <f t="shared" si="14"/>
        <v/>
      </c>
      <c r="Y39" t="str">
        <f t="shared" si="14"/>
        <v/>
      </c>
      <c r="Z39" t="str">
        <f t="shared" si="14"/>
        <v/>
      </c>
      <c r="AA39" t="str">
        <f t="shared" si="14"/>
        <v/>
      </c>
      <c r="AB39" t="str">
        <f t="shared" si="14"/>
        <v/>
      </c>
      <c r="AC39" t="str">
        <f t="shared" si="14"/>
        <v/>
      </c>
      <c r="AD39" t="str">
        <f t="shared" si="14"/>
        <v/>
      </c>
      <c r="AE39" t="str">
        <f t="shared" si="14"/>
        <v/>
      </c>
      <c r="AF39" t="str">
        <f t="shared" si="14"/>
        <v/>
      </c>
      <c r="AG39" t="str">
        <f t="shared" si="14"/>
        <v/>
      </c>
      <c r="AH39" s="161"/>
    </row>
    <row r="40" spans="3:34">
      <c r="C40" t="str">
        <f t="shared" si="12"/>
        <v/>
      </c>
      <c r="D40" t="str">
        <f t="shared" si="12"/>
        <v/>
      </c>
      <c r="E40" t="str">
        <f t="shared" si="12"/>
        <v/>
      </c>
      <c r="F40" t="str">
        <f t="shared" si="12"/>
        <v/>
      </c>
      <c r="G40" t="str">
        <f t="shared" si="12"/>
        <v/>
      </c>
      <c r="H40" t="str">
        <f t="shared" si="12"/>
        <v/>
      </c>
      <c r="I40" t="str">
        <f t="shared" si="12"/>
        <v/>
      </c>
      <c r="J40" t="str">
        <f t="shared" si="12"/>
        <v/>
      </c>
      <c r="K40" t="str">
        <f t="shared" si="12"/>
        <v/>
      </c>
      <c r="L40" t="str">
        <f t="shared" si="12"/>
        <v/>
      </c>
      <c r="M40" t="str">
        <f t="shared" si="13"/>
        <v/>
      </c>
      <c r="N40" t="str">
        <f t="shared" si="13"/>
        <v/>
      </c>
      <c r="O40" t="str">
        <f t="shared" si="13"/>
        <v/>
      </c>
      <c r="P40" t="str">
        <f t="shared" si="13"/>
        <v/>
      </c>
      <c r="Q40" t="str">
        <f t="shared" si="13"/>
        <v/>
      </c>
      <c r="R40" t="str">
        <f t="shared" si="13"/>
        <v/>
      </c>
      <c r="S40" t="str">
        <f t="shared" si="13"/>
        <v/>
      </c>
      <c r="T40" t="str">
        <f t="shared" si="13"/>
        <v/>
      </c>
      <c r="U40" t="str">
        <f t="shared" si="13"/>
        <v/>
      </c>
      <c r="V40" t="str">
        <f t="shared" si="13"/>
        <v/>
      </c>
      <c r="W40" t="str">
        <f t="shared" si="14"/>
        <v/>
      </c>
      <c r="X40" t="str">
        <f t="shared" si="14"/>
        <v/>
      </c>
      <c r="Y40" t="str">
        <f t="shared" si="14"/>
        <v/>
      </c>
      <c r="Z40" t="str">
        <f t="shared" si="14"/>
        <v/>
      </c>
      <c r="AA40" t="str">
        <f t="shared" si="14"/>
        <v/>
      </c>
      <c r="AB40" t="str">
        <f t="shared" si="14"/>
        <v/>
      </c>
      <c r="AC40" t="str">
        <f t="shared" si="14"/>
        <v/>
      </c>
      <c r="AD40" t="str">
        <f t="shared" si="14"/>
        <v/>
      </c>
      <c r="AE40" t="str">
        <f t="shared" si="14"/>
        <v/>
      </c>
      <c r="AF40" t="str">
        <f t="shared" si="14"/>
        <v/>
      </c>
      <c r="AG40" t="str">
        <f t="shared" si="14"/>
        <v/>
      </c>
      <c r="AH40" s="161"/>
    </row>
    <row r="41" spans="3:34">
      <c r="C41" t="str">
        <f t="shared" si="12"/>
        <v/>
      </c>
      <c r="D41" t="str">
        <f t="shared" si="12"/>
        <v/>
      </c>
      <c r="E41" t="str">
        <f t="shared" si="12"/>
        <v/>
      </c>
      <c r="F41" t="str">
        <f t="shared" si="12"/>
        <v/>
      </c>
      <c r="G41" t="str">
        <f t="shared" si="12"/>
        <v/>
      </c>
      <c r="H41" t="str">
        <f t="shared" si="12"/>
        <v/>
      </c>
      <c r="I41" t="str">
        <f t="shared" si="12"/>
        <v/>
      </c>
      <c r="J41" t="str">
        <f t="shared" si="12"/>
        <v/>
      </c>
      <c r="K41" t="str">
        <f t="shared" si="12"/>
        <v/>
      </c>
      <c r="L41" t="str">
        <f t="shared" si="12"/>
        <v/>
      </c>
      <c r="M41" t="str">
        <f t="shared" si="13"/>
        <v/>
      </c>
      <c r="N41" t="str">
        <f t="shared" si="13"/>
        <v/>
      </c>
      <c r="O41" t="str">
        <f t="shared" si="13"/>
        <v/>
      </c>
      <c r="P41" t="str">
        <f t="shared" si="13"/>
        <v/>
      </c>
      <c r="Q41" t="str">
        <f t="shared" si="13"/>
        <v/>
      </c>
      <c r="R41" t="str">
        <f t="shared" si="13"/>
        <v/>
      </c>
      <c r="S41" t="str">
        <f t="shared" si="13"/>
        <v/>
      </c>
      <c r="T41" t="str">
        <f t="shared" si="13"/>
        <v/>
      </c>
      <c r="U41" t="str">
        <f t="shared" si="13"/>
        <v/>
      </c>
      <c r="V41" t="str">
        <f t="shared" si="13"/>
        <v/>
      </c>
      <c r="W41" t="str">
        <f t="shared" si="14"/>
        <v/>
      </c>
      <c r="X41" t="str">
        <f t="shared" si="14"/>
        <v/>
      </c>
      <c r="Y41" t="str">
        <f t="shared" si="14"/>
        <v/>
      </c>
      <c r="Z41" t="str">
        <f t="shared" si="14"/>
        <v/>
      </c>
      <c r="AA41" t="str">
        <f t="shared" si="14"/>
        <v/>
      </c>
      <c r="AB41" t="str">
        <f t="shared" si="14"/>
        <v/>
      </c>
      <c r="AC41" t="str">
        <f t="shared" si="14"/>
        <v/>
      </c>
      <c r="AD41" t="str">
        <f t="shared" si="14"/>
        <v/>
      </c>
      <c r="AE41" t="str">
        <f t="shared" si="14"/>
        <v/>
      </c>
      <c r="AF41" t="str">
        <f t="shared" si="14"/>
        <v/>
      </c>
      <c r="AG41" t="str">
        <f t="shared" si="14"/>
        <v/>
      </c>
      <c r="AH41" s="161"/>
    </row>
    <row r="42" spans="3:34">
      <c r="C42" t="str">
        <f t="shared" si="12"/>
        <v/>
      </c>
      <c r="D42" t="str">
        <f t="shared" si="12"/>
        <v/>
      </c>
      <c r="E42" t="str">
        <f t="shared" si="12"/>
        <v/>
      </c>
      <c r="F42" t="str">
        <f t="shared" si="12"/>
        <v/>
      </c>
      <c r="G42" t="str">
        <f t="shared" si="12"/>
        <v/>
      </c>
      <c r="H42" t="str">
        <f t="shared" si="12"/>
        <v/>
      </c>
      <c r="I42" t="str">
        <f t="shared" si="12"/>
        <v/>
      </c>
      <c r="J42" t="str">
        <f t="shared" si="12"/>
        <v/>
      </c>
      <c r="K42" t="str">
        <f t="shared" si="12"/>
        <v/>
      </c>
      <c r="L42" t="str">
        <f t="shared" si="12"/>
        <v/>
      </c>
      <c r="M42" t="str">
        <f t="shared" si="13"/>
        <v/>
      </c>
      <c r="N42" t="str">
        <f t="shared" si="13"/>
        <v/>
      </c>
      <c r="O42" t="str">
        <f t="shared" si="13"/>
        <v/>
      </c>
      <c r="P42" t="str">
        <f t="shared" si="13"/>
        <v/>
      </c>
      <c r="Q42" t="str">
        <f t="shared" si="13"/>
        <v/>
      </c>
      <c r="R42" t="str">
        <f t="shared" si="13"/>
        <v/>
      </c>
      <c r="S42" t="str">
        <f t="shared" si="13"/>
        <v/>
      </c>
      <c r="T42" t="str">
        <f t="shared" si="13"/>
        <v/>
      </c>
      <c r="U42" t="str">
        <f t="shared" si="13"/>
        <v/>
      </c>
      <c r="V42" t="str">
        <f t="shared" si="13"/>
        <v/>
      </c>
      <c r="W42" t="str">
        <f t="shared" si="14"/>
        <v/>
      </c>
      <c r="X42" t="str">
        <f t="shared" si="14"/>
        <v/>
      </c>
      <c r="Y42" t="str">
        <f t="shared" si="14"/>
        <v/>
      </c>
      <c r="Z42" t="str">
        <f t="shared" si="14"/>
        <v/>
      </c>
      <c r="AA42" t="str">
        <f t="shared" si="14"/>
        <v/>
      </c>
      <c r="AB42" t="str">
        <f t="shared" si="14"/>
        <v/>
      </c>
      <c r="AC42" t="str">
        <f t="shared" si="14"/>
        <v/>
      </c>
      <c r="AD42" t="str">
        <f t="shared" si="14"/>
        <v/>
      </c>
      <c r="AE42" t="str">
        <f t="shared" si="14"/>
        <v/>
      </c>
      <c r="AF42" t="str">
        <f t="shared" si="14"/>
        <v/>
      </c>
      <c r="AG42" t="str">
        <f t="shared" si="14"/>
        <v/>
      </c>
      <c r="AH42" s="161"/>
    </row>
    <row r="43" spans="3:34">
      <c r="C43" t="str">
        <f t="shared" si="12"/>
        <v/>
      </c>
      <c r="D43" t="str">
        <f t="shared" si="12"/>
        <v/>
      </c>
      <c r="E43" t="str">
        <f t="shared" si="12"/>
        <v/>
      </c>
      <c r="F43" t="str">
        <f t="shared" si="12"/>
        <v/>
      </c>
      <c r="G43" t="str">
        <f t="shared" si="12"/>
        <v/>
      </c>
      <c r="H43" t="str">
        <f t="shared" si="12"/>
        <v/>
      </c>
      <c r="I43" t="str">
        <f t="shared" si="12"/>
        <v/>
      </c>
      <c r="J43" t="str">
        <f t="shared" si="12"/>
        <v/>
      </c>
      <c r="K43" t="str">
        <f t="shared" si="12"/>
        <v/>
      </c>
      <c r="L43" t="str">
        <f t="shared" si="12"/>
        <v/>
      </c>
      <c r="M43" t="str">
        <f t="shared" si="13"/>
        <v/>
      </c>
      <c r="N43" t="str">
        <f t="shared" si="13"/>
        <v/>
      </c>
      <c r="O43" t="str">
        <f t="shared" si="13"/>
        <v/>
      </c>
      <c r="P43" t="str">
        <f t="shared" si="13"/>
        <v/>
      </c>
      <c r="Q43" t="str">
        <f t="shared" si="13"/>
        <v/>
      </c>
      <c r="R43" t="str">
        <f t="shared" si="13"/>
        <v/>
      </c>
      <c r="S43" t="str">
        <f t="shared" si="13"/>
        <v/>
      </c>
      <c r="T43" t="str">
        <f t="shared" si="13"/>
        <v/>
      </c>
      <c r="U43" t="str">
        <f t="shared" si="13"/>
        <v/>
      </c>
      <c r="V43" t="str">
        <f t="shared" si="13"/>
        <v/>
      </c>
      <c r="W43" t="str">
        <f t="shared" si="14"/>
        <v/>
      </c>
      <c r="X43" t="str">
        <f t="shared" si="14"/>
        <v/>
      </c>
      <c r="Y43" t="str">
        <f t="shared" si="14"/>
        <v/>
      </c>
      <c r="Z43" t="str">
        <f t="shared" si="14"/>
        <v/>
      </c>
      <c r="AA43" t="str">
        <f t="shared" si="14"/>
        <v/>
      </c>
      <c r="AB43" t="str">
        <f t="shared" si="14"/>
        <v/>
      </c>
      <c r="AC43" t="str">
        <f t="shared" si="14"/>
        <v/>
      </c>
      <c r="AD43" t="str">
        <f t="shared" si="14"/>
        <v/>
      </c>
      <c r="AE43" t="str">
        <f t="shared" si="14"/>
        <v/>
      </c>
      <c r="AF43" t="str">
        <f t="shared" si="14"/>
        <v/>
      </c>
      <c r="AG43" t="str">
        <f t="shared" si="14"/>
        <v/>
      </c>
      <c r="AH43" s="161"/>
    </row>
  </sheetData>
  <sheetProtection selectLockedCells="1"/>
  <conditionalFormatting sqref="AH8:AH43 C8:AG34">
    <cfRule type="cellIs" dxfId="0" priority="1" stopIfTrue="1" operator="equal">
      <formula>"T"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29</vt:i4>
      </vt:variant>
      <vt:variant>
        <vt:lpstr>Adlandırılmış Aralıklar</vt:lpstr>
      </vt:variant>
      <vt:variant>
        <vt:i4>52</vt:i4>
      </vt:variant>
    </vt:vector>
  </HeadingPairs>
  <TitlesOfParts>
    <vt:vector size="81" baseType="lpstr">
      <vt:lpstr>TİFDRUK BASKI_DEĞ_FORM</vt:lpstr>
      <vt:lpstr>FLEKSO BASKI_DEĞ_FORM</vt:lpstr>
      <vt:lpstr>OFSET BASKI_DEĞ_FORM</vt:lpstr>
      <vt:lpstr>BASKI SONRASI_DEĞ_FORM</vt:lpstr>
      <vt:lpstr>BASKI ONCESİ_DEĞ_FORM</vt:lpstr>
      <vt:lpstr>SERİGRA_DEĞ_FORM</vt:lpstr>
      <vt:lpstr>tatilgunleray</vt:lpstr>
      <vt:lpstr>ustalık_telafi_deger_2</vt:lpstr>
      <vt:lpstr>AYLIK</vt:lpstr>
      <vt:lpstr>ÖĞRETMEN (2)</vt:lpstr>
      <vt:lpstr>AYLIK2 BOŞ</vt:lpstr>
      <vt:lpstr>AYLIK BOŞ</vt:lpstr>
      <vt:lpstr>DEĞERLENDİRME FORMU2</vt:lpstr>
      <vt:lpstr>ÖĞRETMEN RAPORU (2)</vt:lpstr>
      <vt:lpstr>ANASAYFA</vt:lpstr>
      <vt:lpstr>VERİ TABANI</vt:lpstr>
      <vt:lpstr>AYLIK2</vt:lpstr>
      <vt:lpstr>ÖĞRETMEN</vt:lpstr>
      <vt:lpstr>AYLIK3</vt:lpstr>
      <vt:lpstr>AYLIK ZİYARET</vt:lpstr>
      <vt:lpstr>DEGERLENDİR</vt:lpstr>
      <vt:lpstr>DEĞERLENDİRME FORMU</vt:lpstr>
      <vt:lpstr>ÖĞRETMEN RAPORU</vt:lpstr>
      <vt:lpstr>ÖĞRETMENLİSTESİ</vt:lpstr>
      <vt:lpstr>SINIF GÜNLER</vt:lpstr>
      <vt:lpstr>öğrenci tanıma formu</vt:lpstr>
      <vt:lpstr>Sayfa1</vt:lpstr>
      <vt:lpstr>ustalık_telafi_deger_1</vt:lpstr>
      <vt:lpstr>tatilgunleray2</vt:lpstr>
      <vt:lpstr>'AYLIK BOŞ'!AY</vt:lpstr>
      <vt:lpstr>'AYLIK2 BOŞ'!AY</vt:lpstr>
      <vt:lpstr>AYLIK3!AY</vt:lpstr>
      <vt:lpstr>AY</vt:lpstr>
      <vt:lpstr>İŞYERİ_ADI</vt:lpstr>
      <vt:lpstr>LİSTE</vt:lpstr>
      <vt:lpstr>ÖĞRETMEN</vt:lpstr>
      <vt:lpstr>'ÖĞRETMEN (2)'!ÖĞRETMEN_LİSTE</vt:lpstr>
      <vt:lpstr>ÖĞRETMEN_LİSTE</vt:lpstr>
      <vt:lpstr>ANASAYFA!Print_Area</vt:lpstr>
      <vt:lpstr>AYLIK!Print_Area</vt:lpstr>
      <vt:lpstr>'AYLIK BOŞ'!Print_Area</vt:lpstr>
      <vt:lpstr>'AYLIK ZİYARET'!Print_Area</vt:lpstr>
      <vt:lpstr>AYLIK2!Print_Area</vt:lpstr>
      <vt:lpstr>'AYLIK2 BOŞ'!Print_Area</vt:lpstr>
      <vt:lpstr>AYLIK3!Print_Area</vt:lpstr>
      <vt:lpstr>'BASKI ONCESİ_DEĞ_FORM'!Print_Area</vt:lpstr>
      <vt:lpstr>'BASKI SONRASI_DEĞ_FORM'!Print_Area</vt:lpstr>
      <vt:lpstr>'DEĞERLENDİRME FORMU'!Print_Area</vt:lpstr>
      <vt:lpstr>'DEĞERLENDİRME FORMU2'!Print_Area</vt:lpstr>
      <vt:lpstr>'FLEKSO BASKI_DEĞ_FORM'!Print_Area</vt:lpstr>
      <vt:lpstr>'OFSET BASKI_DEĞ_FORM'!Print_Area</vt:lpstr>
      <vt:lpstr>ÖĞRETMEN!Print_Area</vt:lpstr>
      <vt:lpstr>'ÖĞRETMEN (2)'!Print_Area</vt:lpstr>
      <vt:lpstr>SERİGRA_DEĞ_FORM!Print_Area</vt:lpstr>
      <vt:lpstr>'TİFDRUK BASKI_DEĞ_FORM'!Print_Area</vt:lpstr>
      <vt:lpstr>ustalık_telafi_deger_1!Print_Area</vt:lpstr>
      <vt:lpstr>'VERİ TABANI'!Print_Area</vt:lpstr>
      <vt:lpstr>'AYLIK ZİYARET'!Print_Titles</vt:lpstr>
      <vt:lpstr>ÖĞRETMEN!Print_Titles</vt:lpstr>
      <vt:lpstr>'ÖĞRETMEN (2)'!Print_Titles</vt:lpstr>
      <vt:lpstr>'AYLIK BOŞ'!TATİL_GÜNLERİ</vt:lpstr>
      <vt:lpstr>'AYLIK2 BOŞ'!TATİL_GÜNLERİ</vt:lpstr>
      <vt:lpstr>AYLIK3!TATİL_GÜNLERİ</vt:lpstr>
      <vt:lpstr>'DEĞERLENDİRME FORMU2'!TATİL_GÜNLERİ</vt:lpstr>
      <vt:lpstr>'ÖĞRETMEN (2)'!TATİL_GÜNLERİ</vt:lpstr>
      <vt:lpstr>'ÖĞRETMEN RAPORU (2)'!TATİL_GÜNLERİ</vt:lpstr>
      <vt:lpstr>TATİL_GÜNLERİ</vt:lpstr>
      <vt:lpstr>'AYLIK BOŞ'!Yazdırma_Alanı</vt:lpstr>
      <vt:lpstr>'AYLIK ZİYARET'!Yazdırma_Alanı</vt:lpstr>
      <vt:lpstr>AYLIK2!Yazdırma_Alanı</vt:lpstr>
      <vt:lpstr>'AYLIK2 BOŞ'!Yazdırma_Alanı</vt:lpstr>
      <vt:lpstr>AYLIK3!Yazdırma_Alanı</vt:lpstr>
      <vt:lpstr>'DEĞERLENDİRME FORMU'!Yazdırma_Alanı</vt:lpstr>
      <vt:lpstr>'DEĞERLENDİRME FORMU2'!Yazdırma_Alanı</vt:lpstr>
      <vt:lpstr>ÖĞRETMEN!Yazdırma_Alanı</vt:lpstr>
      <vt:lpstr>'ÖĞRETMEN (2)'!Yazdırma_Alanı</vt:lpstr>
      <vt:lpstr>'ÖĞRETMEN RAPORU'!Yazdırma_Alanı</vt:lpstr>
      <vt:lpstr>'ÖĞRETMEN RAPORU (2)'!Yazdırma_Alanı</vt:lpstr>
      <vt:lpstr>'AYLIK ZİYARET'!Yazdırma_Başlıkları</vt:lpstr>
      <vt:lpstr>'ÖĞRETMEN (2)'!Yazdırma_Başlıkları</vt:lpstr>
      <vt:lpstr>YIL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Lab2-6</dc:creator>
  <cp:lastModifiedBy>Progressive</cp:lastModifiedBy>
  <cp:lastPrinted>2025-12-02T12:36:57Z</cp:lastPrinted>
  <dcterms:created xsi:type="dcterms:W3CDTF">2022-02-23T07:06:35Z</dcterms:created>
  <dcterms:modified xsi:type="dcterms:W3CDTF">2026-04-29T10:25:23Z</dcterms:modified>
</cp:coreProperties>
</file>